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charts/chart96.xml" ContentType="application/vnd.openxmlformats-officedocument.drawingml.chart+xml"/>
  <Override PartName="/xl/charts/chart97.xml" ContentType="application/vnd.openxmlformats-officedocument.drawingml.chart+xml"/>
  <Override PartName="/xl/charts/chart98.xml" ContentType="application/vnd.openxmlformats-officedocument.drawingml.chart+xml"/>
  <Override PartName="/xl/charts/chart99.xml" ContentType="application/vnd.openxmlformats-officedocument.drawingml.chart+xml"/>
  <Override PartName="/xl/charts/chart100.xml" ContentType="application/vnd.openxmlformats-officedocument.drawingml.chart+xml"/>
  <Override PartName="/xl/charts/chart101.xml" ContentType="application/vnd.openxmlformats-officedocument.drawingml.chart+xml"/>
  <Override PartName="/xl/charts/chart102.xml" ContentType="application/vnd.openxmlformats-officedocument.drawingml.chart+xml"/>
  <Override PartName="/xl/charts/chart103.xml" ContentType="application/vnd.openxmlformats-officedocument.drawingml.chart+xml"/>
  <Override PartName="/xl/charts/chart104.xml" ContentType="application/vnd.openxmlformats-officedocument.drawingml.chart+xml"/>
  <Override PartName="/xl/charts/chart105.xml" ContentType="application/vnd.openxmlformats-officedocument.drawingml.chart+xml"/>
  <Override PartName="/xl/charts/chart106.xml" ContentType="application/vnd.openxmlformats-officedocument.drawingml.chart+xml"/>
  <Override PartName="/xl/charts/chart107.xml" ContentType="application/vnd.openxmlformats-officedocument.drawingml.chart+xml"/>
  <Override PartName="/xl/charts/chart108.xml" ContentType="application/vnd.openxmlformats-officedocument.drawingml.chart+xml"/>
  <Override PartName="/xl/charts/chart109.xml" ContentType="application/vnd.openxmlformats-officedocument.drawingml.chart+xml"/>
  <Override PartName="/xl/charts/chart110.xml" ContentType="application/vnd.openxmlformats-officedocument.drawingml.chart+xml"/>
  <Override PartName="/xl/charts/chart111.xml" ContentType="application/vnd.openxmlformats-officedocument.drawingml.chart+xml"/>
  <Override PartName="/xl/charts/chart112.xml" ContentType="application/vnd.openxmlformats-officedocument.drawingml.chart+xml"/>
  <Override PartName="/xl/charts/chart113.xml" ContentType="application/vnd.openxmlformats-officedocument.drawingml.chart+xml"/>
  <Override PartName="/xl/charts/chart114.xml" ContentType="application/vnd.openxmlformats-officedocument.drawingml.chart+xml"/>
  <Override PartName="/xl/charts/chart115.xml" ContentType="application/vnd.openxmlformats-officedocument.drawingml.chart+xml"/>
  <Override PartName="/xl/charts/chart116.xml" ContentType="application/vnd.openxmlformats-officedocument.drawingml.chart+xml"/>
  <Override PartName="/xl/charts/chart117.xml" ContentType="application/vnd.openxmlformats-officedocument.drawingml.chart+xml"/>
  <Override PartName="/xl/charts/chart118.xml" ContentType="application/vnd.openxmlformats-officedocument.drawingml.chart+xml"/>
  <Override PartName="/xl/charts/chart119.xml" ContentType="application/vnd.openxmlformats-officedocument.drawingml.chart+xml"/>
  <Override PartName="/xl/charts/chart120.xml" ContentType="application/vnd.openxmlformats-officedocument.drawingml.chart+xml"/>
  <Override PartName="/xl/charts/chart121.xml" ContentType="application/vnd.openxmlformats-officedocument.drawingml.chart+xml"/>
  <Override PartName="/xl/charts/chart122.xml" ContentType="application/vnd.openxmlformats-officedocument.drawingml.chart+xml"/>
  <Override PartName="/xl/charts/chart123.xml" ContentType="application/vnd.openxmlformats-officedocument.drawingml.chart+xml"/>
  <Override PartName="/xl/charts/chart124.xml" ContentType="application/vnd.openxmlformats-officedocument.drawingml.chart+xml"/>
  <Override PartName="/xl/charts/chart125.xml" ContentType="application/vnd.openxmlformats-officedocument.drawingml.chart+xml"/>
  <Override PartName="/xl/charts/chart126.xml" ContentType="application/vnd.openxmlformats-officedocument.drawingml.chart+xml"/>
  <Override PartName="/xl/charts/chart127.xml" ContentType="application/vnd.openxmlformats-officedocument.drawingml.chart+xml"/>
  <Override PartName="/xl/charts/chart128.xml" ContentType="application/vnd.openxmlformats-officedocument.drawingml.chart+xml"/>
  <Override PartName="/xl/charts/chart129.xml" ContentType="application/vnd.openxmlformats-officedocument.drawingml.chart+xml"/>
  <Override PartName="/xl/charts/chart130.xml" ContentType="application/vnd.openxmlformats-officedocument.drawingml.chart+xml"/>
  <Override PartName="/xl/charts/chart131.xml" ContentType="application/vnd.openxmlformats-officedocument.drawingml.chart+xml"/>
  <Override PartName="/xl/charts/chart132.xml" ContentType="application/vnd.openxmlformats-officedocument.drawingml.chart+xml"/>
  <Override PartName="/xl/charts/chart133.xml" ContentType="application/vnd.openxmlformats-officedocument.drawingml.chart+xml"/>
  <Override PartName="/xl/charts/chart134.xml" ContentType="application/vnd.openxmlformats-officedocument.drawingml.chart+xml"/>
  <Override PartName="/xl/charts/chart135.xml" ContentType="application/vnd.openxmlformats-officedocument.drawingml.chart+xml"/>
  <Override PartName="/xl/charts/chart136.xml" ContentType="application/vnd.openxmlformats-officedocument.drawingml.chart+xml"/>
  <Override PartName="/xl/charts/chart137.xml" ContentType="application/vnd.openxmlformats-officedocument.drawingml.chart+xml"/>
  <Override PartName="/xl/charts/chart138.xml" ContentType="application/vnd.openxmlformats-officedocument.drawingml.chart+xml"/>
  <Override PartName="/xl/charts/chart139.xml" ContentType="application/vnd.openxmlformats-officedocument.drawingml.chart+xml"/>
  <Override PartName="/xl/drawings/drawing4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harts/chart140.xml" ContentType="application/vnd.openxmlformats-officedocument.drawingml.chart+xml"/>
  <Override PartName="/xl/charts/chart141.xml" ContentType="application/vnd.openxmlformats-officedocument.drawingml.chart+xml"/>
  <Override PartName="/xl/charts/chart142.xml" ContentType="application/vnd.openxmlformats-officedocument.drawingml.chart+xml"/>
  <Override PartName="/xl/charts/chart143.xml" ContentType="application/vnd.openxmlformats-officedocument.drawingml.chart+xml"/>
  <Override PartName="/xl/drawings/drawing5.xml" ContentType="application/vnd.openxmlformats-officedocument.drawingml.chartshapes+xml"/>
  <Override PartName="/xl/charts/chart144.xml" ContentType="application/vnd.openxmlformats-officedocument.drawingml.chart+xml"/>
  <Override PartName="/xl/charts/chart145.xml" ContentType="application/vnd.openxmlformats-officedocument.drawingml.chart+xml"/>
  <Override PartName="/xl/charts/chart146.xml" ContentType="application/vnd.openxmlformats-officedocument.drawingml.chart+xml"/>
  <Override PartName="/xl/charts/chart147.xml" ContentType="application/vnd.openxmlformats-officedocument.drawingml.chart+xml"/>
  <Override PartName="/xl/charts/chart148.xml" ContentType="application/vnd.openxmlformats-officedocument.drawingml.chart+xml"/>
  <Override PartName="/xl/charts/chart149.xml" ContentType="application/vnd.openxmlformats-officedocument.drawingml.chart+xml"/>
  <Override PartName="/xl/charts/chart150.xml" ContentType="application/vnd.openxmlformats-officedocument.drawingml.chart+xml"/>
  <Override PartName="/xl/charts/chart151.xml" ContentType="application/vnd.openxmlformats-officedocument.drawingml.chart+xml"/>
  <Override PartName="/xl/charts/chart152.xml" ContentType="application/vnd.openxmlformats-officedocument.drawingml.chart+xml"/>
  <Override PartName="/xl/drawings/drawing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harts/chart153.xml" ContentType="application/vnd.openxmlformats-officedocument.drawingml.chart+xml"/>
  <Override PartName="/xl/drawings/drawing7.xml" ContentType="application/vnd.openxmlformats-officedocument.drawingml.chartshapes+xml"/>
  <Override PartName="/xl/charts/chart154.xml" ContentType="application/vnd.openxmlformats-officedocument.drawingml.chart+xml"/>
  <Override PartName="/xl/charts/chart155.xml" ContentType="application/vnd.openxmlformats-officedocument.drawingml.chart+xml"/>
  <Override PartName="/xl/charts/chart156.xml" ContentType="application/vnd.openxmlformats-officedocument.drawingml.chart+xml"/>
  <Override PartName="/xl/charts/chart157.xml" ContentType="application/vnd.openxmlformats-officedocument.drawingml.chart+xml"/>
  <Override PartName="/xl/charts/chart158.xml" ContentType="application/vnd.openxmlformats-officedocument.drawingml.chart+xml"/>
  <Override PartName="/xl/drawings/drawing8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harts/chart159.xml" ContentType="application/vnd.openxmlformats-officedocument.drawingml.chart+xml"/>
  <Override PartName="/xl/charts/chart160.xml" ContentType="application/vnd.openxmlformats-officedocument.drawingml.chart+xml"/>
  <Override PartName="/xl/charts/chart161.xml" ContentType="application/vnd.openxmlformats-officedocument.drawingml.chart+xml"/>
  <Override PartName="/xl/charts/chart162.xml" ContentType="application/vnd.openxmlformats-officedocument.drawingml.chart+xml"/>
  <Override PartName="/xl/charts/chart163.xml" ContentType="application/vnd.openxmlformats-officedocument.drawingml.chart+xml"/>
  <Override PartName="/xl/charts/chart164.xml" ContentType="application/vnd.openxmlformats-officedocument.drawingml.chart+xml"/>
  <Override PartName="/xl/charts/chart165.xml" ContentType="application/vnd.openxmlformats-officedocument.drawingml.chart+xml"/>
  <Override PartName="/xl/charts/chart166.xml" ContentType="application/vnd.openxmlformats-officedocument.drawingml.chart+xml"/>
  <Override PartName="/xl/charts/chart167.xml" ContentType="application/vnd.openxmlformats-officedocument.drawingml.chart+xml"/>
  <Override PartName="/xl/charts/chart168.xml" ContentType="application/vnd.openxmlformats-officedocument.drawingml.chart+xml"/>
  <Override PartName="/xl/charts/chart169.xml" ContentType="application/vnd.openxmlformats-officedocument.drawingml.chart+xml"/>
  <Override PartName="/xl/drawings/drawing9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harts/chart170.xml" ContentType="application/vnd.openxmlformats-officedocument.drawingml.chart+xml"/>
  <Override PartName="/xl/drawings/drawing10.xml" ContentType="application/vnd.openxmlformats-officedocument.drawingml.chartshapes+xml"/>
  <Override PartName="/xl/charts/chart171.xml" ContentType="application/vnd.openxmlformats-officedocument.drawingml.chart+xml"/>
  <Override PartName="/xl/charts/chart172.xml" ContentType="application/vnd.openxmlformats-officedocument.drawingml.chart+xml"/>
  <Override PartName="/xl/charts/chart173.xml" ContentType="application/vnd.openxmlformats-officedocument.drawingml.chart+xml"/>
  <Override PartName="/xl/drawings/drawing11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12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13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harts/chart174.xml" ContentType="application/vnd.openxmlformats-officedocument.drawingml.chart+xml"/>
  <Override PartName="/xl/charts/chart175.xml" ContentType="application/vnd.openxmlformats-officedocument.drawingml.chart+xml"/>
  <Override PartName="/xl/charts/chart176.xml" ContentType="application/vnd.openxmlformats-officedocument.drawingml.chart+xml"/>
  <Override PartName="/xl/charts/chart177.xml" ContentType="application/vnd.openxmlformats-officedocument.drawingml.chart+xml"/>
  <Override PartName="/xl/charts/chart178.xml" ContentType="application/vnd.openxmlformats-officedocument.drawingml.chart+xml"/>
  <Override PartName="/xl/charts/chart179.xml" ContentType="application/vnd.openxmlformats-officedocument.drawingml.chart+xml"/>
  <Override PartName="/xl/drawings/drawing14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harts/chart180.xml" ContentType="application/vnd.openxmlformats-officedocument.drawingml.chart+xml"/>
  <Override PartName="/xl/charts/chart181.xml" ContentType="application/vnd.openxmlformats-officedocument.drawingml.chart+xml"/>
  <Override PartName="/xl/charts/chart182.xml" ContentType="application/vnd.openxmlformats-officedocument.drawingml.chart+xml"/>
  <Override PartName="/xl/charts/chart183.xml" ContentType="application/vnd.openxmlformats-officedocument.drawingml.chart+xml"/>
  <Override PartName="/xl/charts/chart184.xml" ContentType="application/vnd.openxmlformats-officedocument.drawingml.chart+xml"/>
  <Override PartName="/xl/charts/chart185.xml" ContentType="application/vnd.openxmlformats-officedocument.drawingml.chart+xml"/>
  <Override PartName="/xl/drawings/drawing15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harts/chart186.xml" ContentType="application/vnd.openxmlformats-officedocument.drawingml.chart+xml"/>
  <Override PartName="/xl/charts/chart187.xml" ContentType="application/vnd.openxmlformats-officedocument.drawingml.chart+xml"/>
  <Override PartName="/xl/charts/chart188.xml" ContentType="application/vnd.openxmlformats-officedocument.drawingml.chart+xml"/>
  <Override PartName="/xl/charts/chart189.xml" ContentType="application/vnd.openxmlformats-officedocument.drawingml.chart+xml"/>
  <Override PartName="/xl/charts/chart190.xml" ContentType="application/vnd.openxmlformats-officedocument.drawingml.chart+xml"/>
  <Override PartName="/xl/charts/chart191.xml" ContentType="application/vnd.openxmlformats-officedocument.drawingml.chart+xml"/>
  <Override PartName="/xl/drawings/drawing16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17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EPUB201\Documents\"/>
    </mc:Choice>
  </mc:AlternateContent>
  <xr:revisionPtr revIDLastSave="0" documentId="13_ncr:1_{7EBAA879-659E-48DB-8168-25301AB4C29B}" xr6:coauthVersionLast="36" xr6:coauthVersionMax="36" xr10:uidLastSave="{00000000-0000-0000-0000-000000000000}"/>
  <bookViews>
    <workbookView xWindow="0" yWindow="0" windowWidth="27540" windowHeight="11220" tabRatio="855" firstSheet="10" activeTab="10" xr2:uid="{00000000-000D-0000-FFFF-FFFF00000000}"/>
  </bookViews>
  <sheets>
    <sheet name="RS_data_input" sheetId="8446" r:id="rId1"/>
    <sheet name="Neutron_probe_measurements" sheetId="8445" r:id="rId2"/>
    <sheet name="ET_fractions_db" sheetId="8442" r:id="rId3"/>
    <sheet name="ET_daily" sheetId="8456" r:id="rId4"/>
    <sheet name="RS_daily" sheetId="8457" r:id="rId5"/>
    <sheet name="Irr_cotton_MAC_2007" sheetId="8460" r:id="rId6"/>
    <sheet name="Irrigation" sheetId="7945" r:id="rId7"/>
    <sheet name="Wetting_fractions_db" sheetId="8439" r:id="rId8"/>
    <sheet name="Status" sheetId="8452" r:id="rId9"/>
    <sheet name="Soil layers" sheetId="8437" r:id="rId10"/>
    <sheet name="Plantings" sheetId="8434" r:id="rId11"/>
    <sheet name="Fields" sheetId="8436" r:id="rId12"/>
    <sheet name="Main" sheetId="2831" r:id="rId13"/>
    <sheet name="Crop_data" sheetId="8270" r:id="rId14"/>
    <sheet name="Water_content" sheetId="31" r:id="rId15"/>
    <sheet name="Salinity" sheetId="8401" r:id="rId16"/>
    <sheet name="Nitrogen" sheetId="33" r:id="rId17"/>
    <sheet name="Clovis_weather2020" sheetId="8451" r:id="rId18"/>
    <sheet name="Clovis_weather2019" sheetId="8450" r:id="rId19"/>
    <sheet name="Clovis_weather2018" sheetId="8449" r:id="rId20"/>
    <sheet name="MAC_weather2007" sheetId="8461" r:id="rId21"/>
    <sheet name="Stress" sheetId="8455" r:id="rId22"/>
    <sheet name="Matric potential" sheetId="8454" r:id="rId23"/>
    <sheet name="output" sheetId="8453" r:id="rId24"/>
    <sheet name="Dynamic" sheetId="35" r:id="rId25"/>
    <sheet name="Daily_parameters" sheetId="83" r:id="rId26"/>
    <sheet name="Weather_stations" sheetId="46" r:id="rId27"/>
    <sheet name="Active_year_weather" sheetId="8289" r:id="rId28"/>
    <sheet name="Eloy guayule weather 2018" sheetId="8459" r:id="rId29"/>
    <sheet name="MAC guayule weather 2018" sheetId="8301" r:id="rId30"/>
    <sheet name="Weather_Sim_Data" sheetId="44" r:id="rId31"/>
    <sheet name="Historical_ave" sheetId="20" r:id="rId32"/>
    <sheet name="New_AZMET_format" sheetId="45" r:id="rId33"/>
    <sheet name="Old_AZMET_format" sheetId="47" r:id="rId34"/>
    <sheet name="daily_dry_soil" sheetId="4366" r:id="rId35"/>
    <sheet name="dry_soil" sheetId="2834" r:id="rId36"/>
    <sheet name="Irr_Guar_18" sheetId="8300" r:id="rId37"/>
    <sheet name="Irr_Guar_19" sheetId="8302" r:id="rId38"/>
    <sheet name="Irr_Guar_20" sheetId="8424" r:id="rId39"/>
    <sheet name="Irr_Guayule_MAC_Drip" sheetId="8298" r:id="rId40"/>
    <sheet name="Irr_Guayule_MAC_Flood" sheetId="8303" r:id="rId41"/>
    <sheet name="Irr_Guayule_Eloy_Drip" sheetId="8304" r:id="rId42"/>
    <sheet name="Output2" sheetId="8458" r:id="rId43"/>
    <sheet name="C_1" sheetId="7944" r:id="rId44"/>
    <sheet name="C_97" sheetId="8431" r:id="rId45"/>
    <sheet name="C_30" sheetId="8432" r:id="rId46"/>
    <sheet name="C_98" sheetId="8433" r:id="rId47"/>
    <sheet name="C_3" sheetId="8438" r:id="rId48"/>
    <sheet name="C_2" sheetId="8444" r:id="rId49"/>
    <sheet name="C_32" sheetId="8462" r:id="rId50"/>
  </sheets>
  <functionGroups builtInGroupCount="19"/>
  <definedNames>
    <definedName name="__Fill" localSheetId="27" hidden="1">#REF!</definedName>
    <definedName name="__Fill" localSheetId="18" hidden="1">#REF!</definedName>
    <definedName name="__Fill" localSheetId="17" hidden="1">#REF!</definedName>
    <definedName name="__Fill" localSheetId="2" hidden="1">#REF!</definedName>
    <definedName name="__Fill" localSheetId="36" hidden="1">#REF!</definedName>
    <definedName name="__Fill" localSheetId="37" hidden="1">#REF!</definedName>
    <definedName name="__Fill" localSheetId="38" hidden="1">#REF!</definedName>
    <definedName name="__Fill" localSheetId="41" hidden="1">#REF!</definedName>
    <definedName name="__Fill" localSheetId="40" hidden="1">#REF!</definedName>
    <definedName name="__Fill" localSheetId="29" hidden="1">#REF!</definedName>
    <definedName name="__Fill" localSheetId="20" hidden="1">#REF!</definedName>
    <definedName name="__Fill" localSheetId="1" hidden="1">#REF!</definedName>
    <definedName name="__Fill" localSheetId="15" hidden="1">#REF!</definedName>
    <definedName name="__Fill" localSheetId="8" hidden="1">#REF!</definedName>
    <definedName name="__Fill" localSheetId="7" hidden="1">#REF!</definedName>
    <definedName name="__Fill" hidden="1">#REF!</definedName>
    <definedName name="_Fill" localSheetId="27" hidden="1">#REF!</definedName>
    <definedName name="_Fill" localSheetId="18" hidden="1">#REF!</definedName>
    <definedName name="_Fill" localSheetId="17" hidden="1">#REF!</definedName>
    <definedName name="_Fill" localSheetId="2" hidden="1">#REF!</definedName>
    <definedName name="_Fill" localSheetId="36" hidden="1">#REF!</definedName>
    <definedName name="_Fill" localSheetId="37" hidden="1">#REF!</definedName>
    <definedName name="_Fill" localSheetId="38" hidden="1">#REF!</definedName>
    <definedName name="_Fill" localSheetId="41" hidden="1">#REF!</definedName>
    <definedName name="_Fill" localSheetId="40" hidden="1">#REF!</definedName>
    <definedName name="_Fill" localSheetId="29" hidden="1">#REF!</definedName>
    <definedName name="_Fill" localSheetId="20" hidden="1">#REF!</definedName>
    <definedName name="_Fill" localSheetId="1" hidden="1">#REF!</definedName>
    <definedName name="_Fill" localSheetId="15" hidden="1">#REF!</definedName>
    <definedName name="_Fill" localSheetId="8" hidden="1">#REF!</definedName>
    <definedName name="_Fill" localSheetId="7" hidden="1">#REF!</definedName>
    <definedName name="_Fill" hidden="1">#REF!</definedName>
    <definedName name="Clovis_weather" localSheetId="18" hidden="1">#REF!</definedName>
    <definedName name="Clovis_weather" localSheetId="17" hidden="1">#REF!</definedName>
    <definedName name="Clovis_weather" localSheetId="2" hidden="1">#REF!</definedName>
    <definedName name="Clovis_weather" localSheetId="1" hidden="1">#REF!</definedName>
    <definedName name="Clovis_weather" localSheetId="15" hidden="1">#REF!</definedName>
    <definedName name="Clovis_weather" localSheetId="8" hidden="1">#REF!</definedName>
    <definedName name="Clovis_weather" localSheetId="7" hidden="1">#REF!</definedName>
    <definedName name="Clovis_weather" hidden="1">#REF!</definedName>
  </definedNames>
  <calcPr calcId="191029"/>
</workbook>
</file>

<file path=xl/calcChain.xml><?xml version="1.0" encoding="utf-8"?>
<calcChain xmlns="http://schemas.openxmlformats.org/spreadsheetml/2006/main">
  <c r="C54" i="7945" l="1"/>
  <c r="C55" i="7945"/>
  <c r="C56" i="7945"/>
  <c r="C57" i="7945"/>
  <c r="C58" i="7945"/>
  <c r="C59" i="7945"/>
  <c r="C60" i="7945"/>
  <c r="C61" i="7945"/>
  <c r="C62" i="7945"/>
  <c r="C63" i="7945"/>
  <c r="C64" i="7945"/>
  <c r="C65" i="7945"/>
  <c r="C66" i="7945"/>
  <c r="C67" i="7945"/>
  <c r="C68" i="7945"/>
  <c r="C69" i="7945"/>
  <c r="C70" i="7945"/>
  <c r="C71" i="7945"/>
  <c r="C72" i="7945"/>
  <c r="C73" i="7945"/>
  <c r="C74" i="7945"/>
  <c r="C75" i="7945"/>
  <c r="C76" i="7945"/>
  <c r="C77" i="7945"/>
  <c r="C78" i="7945"/>
  <c r="C79" i="7945"/>
  <c r="C80" i="7945"/>
  <c r="C81" i="7945"/>
  <c r="C82" i="7945"/>
  <c r="C83" i="7945"/>
  <c r="C84" i="7945"/>
  <c r="C85" i="7945"/>
  <c r="C86" i="7945"/>
  <c r="C87" i="7945"/>
  <c r="C88" i="7945"/>
  <c r="C89" i="7945"/>
  <c r="C90" i="7945"/>
  <c r="C91" i="7945"/>
  <c r="C92" i="7945"/>
  <c r="C93" i="7945"/>
  <c r="C94" i="7945"/>
  <c r="C95" i="7945"/>
  <c r="C96" i="7945"/>
  <c r="C97" i="7945"/>
  <c r="C98" i="7945"/>
  <c r="C99" i="7945"/>
  <c r="C100" i="7945"/>
  <c r="C101" i="7945"/>
  <c r="C102" i="7945"/>
  <c r="C103" i="7945"/>
  <c r="C104" i="7945"/>
  <c r="C105" i="7945"/>
  <c r="C106" i="7945"/>
  <c r="C107" i="7945"/>
  <c r="C108" i="7945"/>
  <c r="C109" i="7945"/>
  <c r="C110" i="7945"/>
  <c r="C111" i="7945"/>
  <c r="C112" i="7945"/>
  <c r="C113" i="7945"/>
  <c r="C114" i="7945"/>
  <c r="C115" i="7945"/>
  <c r="C116" i="7945"/>
  <c r="C117" i="7945"/>
  <c r="C118" i="7945"/>
  <c r="C119" i="7945"/>
  <c r="C120" i="7945"/>
  <c r="C121" i="7945"/>
  <c r="C122" i="7945"/>
  <c r="C123" i="7945"/>
  <c r="C124" i="7945"/>
  <c r="C125" i="7945"/>
  <c r="C126" i="7945"/>
  <c r="C127" i="7945"/>
  <c r="C128" i="7945"/>
  <c r="C129" i="7945"/>
  <c r="C130" i="7945"/>
  <c r="C131" i="7945"/>
  <c r="C132" i="7945"/>
  <c r="C133" i="7945"/>
  <c r="C134" i="7945"/>
  <c r="C135" i="7945"/>
  <c r="C136" i="7945"/>
  <c r="C137" i="7945"/>
  <c r="C138" i="7945"/>
  <c r="C139" i="7945"/>
  <c r="C140" i="7945"/>
  <c r="C141" i="7945"/>
  <c r="C142" i="7945"/>
  <c r="C143" i="7945"/>
  <c r="C144" i="7945"/>
  <c r="C145" i="7945"/>
  <c r="C146" i="7945"/>
  <c r="C147" i="7945"/>
  <c r="C148" i="7945"/>
  <c r="C149" i="7945"/>
  <c r="C150" i="7945"/>
  <c r="C151" i="7945"/>
  <c r="C152" i="7945"/>
  <c r="C153" i="7945"/>
  <c r="C154" i="7945"/>
  <c r="C155" i="7945"/>
  <c r="C156" i="7945"/>
  <c r="C157" i="7945"/>
  <c r="C158" i="7945"/>
  <c r="C159" i="7945"/>
  <c r="C160" i="7945"/>
  <c r="C161" i="7945"/>
  <c r="C162" i="7945"/>
  <c r="C163" i="7945"/>
  <c r="C164" i="7945"/>
  <c r="C165" i="7945"/>
  <c r="C166" i="7945"/>
  <c r="C167" i="7945"/>
  <c r="C168" i="7945"/>
  <c r="C169" i="7945"/>
  <c r="C170" i="7945"/>
  <c r="C171" i="7945"/>
  <c r="C53" i="7945"/>
  <c r="C42" i="7945"/>
  <c r="C43" i="7945"/>
  <c r="C44" i="7945"/>
  <c r="C45" i="7945"/>
  <c r="C46" i="7945"/>
  <c r="C47" i="7945"/>
  <c r="C48" i="7945"/>
  <c r="C49" i="7945"/>
  <c r="C50" i="7945"/>
  <c r="C51" i="7945"/>
  <c r="C52" i="7945"/>
  <c r="C41" i="7945"/>
  <c r="C29" i="7945"/>
  <c r="C30" i="7945"/>
  <c r="C31" i="7945"/>
  <c r="C32" i="7945"/>
  <c r="C33" i="7945"/>
  <c r="C34" i="7945"/>
  <c r="C35" i="7945"/>
  <c r="C36" i="7945"/>
  <c r="C37" i="7945"/>
  <c r="C38" i="7945"/>
  <c r="C39" i="7945"/>
  <c r="C40" i="7945"/>
  <c r="C28" i="7945"/>
  <c r="C14" i="7945"/>
  <c r="C15" i="7945"/>
  <c r="C16" i="7945"/>
  <c r="C17" i="7945"/>
  <c r="C18" i="7945"/>
  <c r="C19" i="7945"/>
  <c r="C20" i="7945"/>
  <c r="C21" i="7945"/>
  <c r="C22" i="7945"/>
  <c r="C23" i="7945"/>
  <c r="C24" i="7945"/>
  <c r="C25" i="7945"/>
  <c r="C26" i="7945"/>
  <c r="C27" i="7945"/>
  <c r="C13" i="7945"/>
  <c r="C3" i="7945"/>
  <c r="C4" i="7945"/>
  <c r="C5" i="7945"/>
  <c r="C6" i="7945"/>
  <c r="C7" i="7945"/>
  <c r="C8" i="7945"/>
  <c r="C9" i="7945"/>
  <c r="C10" i="7945"/>
  <c r="C11" i="7945"/>
  <c r="C12" i="7945"/>
  <c r="C2" i="7945"/>
  <c r="M52" i="7945" l="1"/>
  <c r="L52" i="7945"/>
  <c r="K52" i="7945"/>
  <c r="J52" i="7945"/>
  <c r="M49" i="7945"/>
  <c r="L49" i="7945"/>
  <c r="K49" i="7945"/>
  <c r="J49" i="7945"/>
  <c r="M48" i="7945"/>
  <c r="L48" i="7945"/>
  <c r="K48" i="7945"/>
  <c r="J48" i="7945"/>
  <c r="M47" i="7945"/>
  <c r="K47" i="7945"/>
  <c r="I47" i="7945"/>
  <c r="L46" i="7945"/>
  <c r="K46" i="7945"/>
  <c r="J46" i="7945"/>
  <c r="M44" i="7945"/>
  <c r="L44" i="7945"/>
  <c r="K44" i="7945"/>
  <c r="J44" i="7945"/>
  <c r="I44" i="7945"/>
  <c r="H44" i="7945"/>
  <c r="G44" i="7945"/>
  <c r="M43" i="7945"/>
  <c r="L43" i="7945"/>
  <c r="K43" i="7945"/>
  <c r="J43" i="7945"/>
  <c r="I43" i="7945"/>
  <c r="H43" i="7945"/>
  <c r="G43" i="7945"/>
  <c r="M42" i="7945"/>
  <c r="L42" i="7945"/>
  <c r="K42" i="7945"/>
  <c r="I42" i="7945"/>
  <c r="H42" i="7945"/>
  <c r="G42" i="7945"/>
  <c r="M41" i="7945"/>
  <c r="K41" i="7945"/>
  <c r="I41" i="7945"/>
  <c r="J133" i="8460"/>
  <c r="I133" i="8460"/>
  <c r="H133" i="8460"/>
  <c r="G133" i="8460"/>
  <c r="J130" i="8460"/>
  <c r="I130" i="8460"/>
  <c r="H130" i="8460"/>
  <c r="G130" i="8460"/>
  <c r="J129" i="8460"/>
  <c r="I129" i="8460"/>
  <c r="H129" i="8460"/>
  <c r="G129" i="8460"/>
  <c r="J128" i="8460"/>
  <c r="H128" i="8460"/>
  <c r="F128" i="8460"/>
  <c r="I127" i="8460"/>
  <c r="H127" i="8460"/>
  <c r="G127" i="8460"/>
  <c r="J125" i="8460"/>
  <c r="I125" i="8460"/>
  <c r="H125" i="8460"/>
  <c r="G125" i="8460"/>
  <c r="F125" i="8460"/>
  <c r="E125" i="8460"/>
  <c r="D125" i="8460"/>
  <c r="J124" i="8460"/>
  <c r="I124" i="8460"/>
  <c r="H124" i="8460"/>
  <c r="G124" i="8460"/>
  <c r="F124" i="8460"/>
  <c r="E124" i="8460"/>
  <c r="D124" i="8460"/>
  <c r="J123" i="8460"/>
  <c r="I123" i="8460"/>
  <c r="H123" i="8460"/>
  <c r="F123" i="8460"/>
  <c r="E123" i="8460"/>
  <c r="D123" i="8460"/>
  <c r="J122" i="8460"/>
  <c r="H122" i="8460"/>
  <c r="F122" i="8460"/>
  <c r="C47" i="31" l="1"/>
  <c r="C46" i="31"/>
  <c r="C45" i="31"/>
  <c r="C44" i="31"/>
  <c r="L167" i="8445" l="1"/>
  <c r="K167" i="8445"/>
  <c r="I167" i="8445"/>
  <c r="H167" i="8445"/>
  <c r="G167" i="8445"/>
  <c r="F167" i="8445"/>
  <c r="E167" i="8445"/>
  <c r="L151" i="8445"/>
  <c r="K151" i="8445"/>
  <c r="I151" i="8445"/>
  <c r="H151" i="8445"/>
  <c r="G151" i="8445"/>
  <c r="F151" i="8445"/>
  <c r="E151" i="8445"/>
  <c r="C370" i="8446"/>
  <c r="C369" i="8446"/>
  <c r="C368" i="8446"/>
  <c r="C367" i="8446"/>
  <c r="C366" i="8446"/>
  <c r="C365" i="8446"/>
  <c r="C364" i="8446"/>
  <c r="C363" i="8446"/>
  <c r="C362" i="8446"/>
  <c r="C361" i="8446"/>
  <c r="C360" i="8446"/>
  <c r="C359" i="8446"/>
  <c r="C358" i="8446"/>
  <c r="C357" i="8446"/>
  <c r="C356" i="8446"/>
  <c r="C355" i="8446"/>
  <c r="C354" i="8446"/>
  <c r="C353" i="8446"/>
  <c r="C352" i="8446"/>
  <c r="C351" i="8446"/>
  <c r="C350" i="8446"/>
  <c r="C349" i="8446"/>
  <c r="C348" i="8446"/>
  <c r="C347" i="8446"/>
  <c r="C346" i="8446"/>
  <c r="C345" i="8446"/>
  <c r="C344" i="8446"/>
  <c r="C343" i="8446"/>
  <c r="C342" i="8446"/>
  <c r="C341" i="8446"/>
  <c r="C340" i="8446"/>
  <c r="C339" i="8446"/>
  <c r="C338" i="8446"/>
  <c r="C337" i="8446"/>
  <c r="C336" i="8446"/>
  <c r="C335" i="8446"/>
  <c r="C334" i="8446"/>
  <c r="C333" i="8446"/>
  <c r="C332" i="8446"/>
  <c r="C331" i="8446"/>
  <c r="C330" i="8446"/>
  <c r="C329" i="8446"/>
  <c r="C328" i="8446"/>
  <c r="C327" i="8446"/>
  <c r="C326" i="8446"/>
  <c r="C325" i="8446"/>
  <c r="C324" i="8446"/>
  <c r="C323" i="8446"/>
  <c r="C322" i="8446"/>
  <c r="C321" i="8446"/>
  <c r="C320" i="8446"/>
  <c r="C319" i="8446"/>
  <c r="C318" i="8446"/>
  <c r="C317" i="8446"/>
  <c r="C316" i="8446"/>
  <c r="C315" i="8446"/>
  <c r="C314" i="8446"/>
  <c r="C313" i="8446"/>
  <c r="C312" i="8446"/>
  <c r="C311" i="8446"/>
  <c r="C310" i="8446"/>
  <c r="C309" i="8446"/>
  <c r="C308" i="8446"/>
  <c r="C307" i="8446"/>
  <c r="C306" i="8446"/>
  <c r="C305" i="8446"/>
  <c r="C304" i="8446"/>
  <c r="C303" i="8446"/>
  <c r="C302" i="8446"/>
  <c r="C301" i="8446"/>
  <c r="C300" i="8446"/>
  <c r="C299" i="8446"/>
  <c r="C298" i="8446"/>
  <c r="C297" i="8446"/>
  <c r="C296" i="8446"/>
  <c r="C295" i="8446"/>
  <c r="C294" i="8446"/>
  <c r="C293" i="8446"/>
  <c r="C292" i="8446"/>
  <c r="C291" i="8446"/>
  <c r="C290" i="8446"/>
  <c r="C289" i="8446"/>
  <c r="C288" i="8446"/>
  <c r="C287" i="8446"/>
  <c r="C286" i="8446"/>
  <c r="C285" i="8446"/>
  <c r="C284" i="8446"/>
  <c r="C283" i="8446"/>
  <c r="C282" i="8446"/>
  <c r="C281" i="8446"/>
  <c r="C280" i="8446"/>
  <c r="C279" i="8446"/>
  <c r="C278" i="8446"/>
  <c r="C277" i="8446"/>
  <c r="C276" i="8446"/>
  <c r="C275" i="8446"/>
  <c r="C274" i="8446"/>
  <c r="C273" i="8446"/>
  <c r="C272" i="8446"/>
  <c r="C271" i="8446"/>
  <c r="C270" i="8446"/>
  <c r="C269" i="8446"/>
  <c r="C268" i="8446"/>
  <c r="C267" i="8446"/>
  <c r="C266" i="8446"/>
  <c r="C265" i="8446"/>
  <c r="C264" i="8446"/>
  <c r="C263" i="8446"/>
  <c r="C262" i="8446"/>
  <c r="C261" i="8446"/>
  <c r="C260" i="8446"/>
  <c r="C259" i="8446"/>
  <c r="C258" i="8446"/>
  <c r="C257" i="8446"/>
  <c r="C256" i="8446"/>
  <c r="C255" i="8446"/>
  <c r="C254" i="8446"/>
  <c r="C253" i="8446"/>
  <c r="C252" i="8446"/>
  <c r="C251" i="8446"/>
  <c r="C250" i="8446"/>
  <c r="C249" i="8446"/>
  <c r="C248" i="8446"/>
  <c r="C247" i="8446"/>
  <c r="C246" i="8446"/>
  <c r="C245" i="8446"/>
  <c r="C244" i="8446"/>
  <c r="C243" i="8446"/>
  <c r="C242" i="8446"/>
  <c r="C241" i="8446"/>
  <c r="C240" i="8446"/>
  <c r="C239" i="8446"/>
  <c r="C238" i="8446"/>
  <c r="C237" i="8446"/>
  <c r="C236" i="8446"/>
  <c r="C235" i="8446"/>
  <c r="C234" i="8446"/>
  <c r="C233" i="8446"/>
  <c r="C232" i="8446"/>
  <c r="C231" i="8446"/>
  <c r="C230" i="8446"/>
  <c r="C229" i="8446"/>
  <c r="C228" i="8446"/>
  <c r="C227" i="8446"/>
  <c r="C226" i="8446"/>
  <c r="C225" i="8446"/>
  <c r="C224" i="8446"/>
  <c r="C223" i="8446"/>
  <c r="C222" i="8446"/>
  <c r="C221" i="8446"/>
  <c r="C220" i="8446"/>
  <c r="C219" i="8446"/>
  <c r="C218" i="8446"/>
  <c r="C217" i="8446"/>
  <c r="C216" i="8446"/>
  <c r="C215" i="8446"/>
  <c r="C214" i="8446"/>
  <c r="C213" i="8446"/>
  <c r="C212" i="8446"/>
  <c r="C211" i="8446"/>
  <c r="C210" i="8446"/>
  <c r="C209" i="8446"/>
  <c r="C208" i="8446"/>
  <c r="C207" i="8446"/>
  <c r="C206" i="8446"/>
  <c r="C205" i="8446"/>
  <c r="C204" i="8446"/>
  <c r="C203" i="8446"/>
  <c r="C202" i="8446"/>
  <c r="C201" i="8446"/>
  <c r="C200" i="8446"/>
  <c r="C199" i="8446"/>
  <c r="C198" i="8446"/>
  <c r="C197" i="8446"/>
  <c r="C196" i="8446"/>
  <c r="C195" i="8446"/>
  <c r="C194" i="8446"/>
  <c r="C193" i="8446"/>
  <c r="C192" i="8446"/>
  <c r="C191" i="8446"/>
  <c r="C190" i="8446"/>
  <c r="C189" i="8446"/>
  <c r="C188" i="8446"/>
  <c r="C187" i="8446"/>
  <c r="C186" i="8446"/>
  <c r="C185" i="8446"/>
  <c r="C184" i="8446"/>
  <c r="C183" i="8446"/>
  <c r="C182" i="8446"/>
  <c r="C181" i="8446"/>
  <c r="C180" i="8446"/>
  <c r="C179" i="8446"/>
  <c r="C178" i="8446"/>
  <c r="C177" i="8446"/>
  <c r="C176" i="8446"/>
  <c r="C175" i="8446"/>
  <c r="C174" i="8446"/>
  <c r="C173" i="8446"/>
  <c r="C172" i="8446"/>
  <c r="C171" i="8446"/>
  <c r="C170" i="8446"/>
  <c r="C169" i="8446"/>
  <c r="C168" i="8446"/>
  <c r="C167" i="8446"/>
  <c r="C166" i="8446"/>
  <c r="C165" i="8446"/>
  <c r="C164" i="8446"/>
  <c r="C163" i="8446"/>
  <c r="C162" i="8446"/>
  <c r="C161" i="8446"/>
  <c r="C160" i="8446"/>
  <c r="C159" i="8446"/>
  <c r="C158" i="8446"/>
  <c r="C157" i="8446"/>
  <c r="C156" i="8446"/>
  <c r="C155" i="8446"/>
  <c r="C154" i="8446"/>
  <c r="C153" i="8446"/>
  <c r="C152" i="8446"/>
  <c r="C151" i="8446"/>
  <c r="C150" i="8446"/>
  <c r="C149" i="8446"/>
  <c r="C148" i="8446"/>
  <c r="C147" i="8446"/>
  <c r="C146" i="8446"/>
  <c r="C145" i="8446"/>
  <c r="C144" i="8446"/>
  <c r="C143" i="8446"/>
  <c r="C142" i="8446"/>
  <c r="C141" i="8446"/>
  <c r="C140" i="8446"/>
  <c r="C139" i="8446"/>
  <c r="C138" i="8446"/>
  <c r="C137" i="8446"/>
  <c r="C136" i="8446"/>
  <c r="C135" i="8446"/>
  <c r="C134" i="8446"/>
  <c r="C133" i="8446"/>
  <c r="C132" i="8446"/>
  <c r="C131" i="8446"/>
  <c r="C130" i="8446"/>
  <c r="C129" i="8446"/>
  <c r="C128" i="8446"/>
  <c r="C127" i="8446"/>
  <c r="C126" i="8446"/>
  <c r="C125" i="8446"/>
  <c r="C124" i="8446"/>
  <c r="C123" i="8446"/>
  <c r="C122" i="8446"/>
  <c r="C121" i="8446"/>
  <c r="C120" i="8446"/>
  <c r="C119" i="8446"/>
  <c r="C118" i="8446"/>
  <c r="C117" i="8446"/>
  <c r="C116" i="8446"/>
  <c r="C115" i="8446"/>
  <c r="C114" i="8446"/>
  <c r="C113" i="8446"/>
  <c r="C112" i="8446"/>
  <c r="C111" i="8446"/>
  <c r="C110" i="8446"/>
  <c r="C109" i="8446"/>
  <c r="C108" i="8446"/>
  <c r="C107" i="8446"/>
  <c r="C106" i="8446"/>
  <c r="C105" i="8446"/>
  <c r="C104" i="8446"/>
  <c r="C103" i="8446"/>
  <c r="C102" i="8446"/>
  <c r="C101" i="8446"/>
  <c r="C100" i="8446"/>
  <c r="C99" i="8446"/>
  <c r="C98" i="8446"/>
  <c r="C97" i="8446"/>
  <c r="C96" i="8446"/>
  <c r="C95" i="8446"/>
  <c r="C94" i="8446"/>
  <c r="C93" i="8446"/>
  <c r="C92" i="8446"/>
  <c r="C91" i="8446"/>
  <c r="C90" i="8446"/>
  <c r="C89" i="8446"/>
  <c r="C88" i="8446"/>
  <c r="C87" i="8446"/>
  <c r="C86" i="8446"/>
  <c r="C85" i="8446"/>
  <c r="C84" i="8446"/>
  <c r="C83" i="8446"/>
  <c r="C82" i="8446"/>
  <c r="C81" i="8446"/>
  <c r="C80" i="8446"/>
  <c r="C79" i="8446"/>
  <c r="C78" i="8446"/>
  <c r="C77" i="8446"/>
  <c r="C76" i="8446"/>
  <c r="C75" i="8446"/>
  <c r="C74" i="8446"/>
  <c r="C73" i="8446"/>
  <c r="C72" i="8446"/>
  <c r="C71" i="8446"/>
  <c r="C70" i="8446"/>
  <c r="C69" i="8446"/>
  <c r="C68" i="8446"/>
  <c r="C67" i="8446"/>
  <c r="C66" i="8446"/>
  <c r="C65" i="8446"/>
  <c r="C64" i="8446"/>
  <c r="C63" i="8446"/>
  <c r="C62" i="8446"/>
  <c r="C61" i="8446"/>
  <c r="C60" i="8446"/>
  <c r="C59" i="8446"/>
  <c r="C58" i="8446"/>
  <c r="C57" i="8446"/>
  <c r="C56" i="8446"/>
  <c r="C55" i="8446"/>
  <c r="C54" i="8446"/>
  <c r="C53" i="8446"/>
  <c r="C52" i="8446"/>
  <c r="C51" i="8446"/>
  <c r="C50" i="8446"/>
  <c r="C49" i="8446"/>
  <c r="C48" i="8446"/>
  <c r="C47" i="8446"/>
  <c r="C46" i="8446"/>
  <c r="C45" i="8446"/>
  <c r="C44" i="8446"/>
  <c r="C43" i="8446"/>
  <c r="C42" i="8446"/>
  <c r="C41" i="8446"/>
  <c r="C40" i="8446"/>
  <c r="C39" i="8446"/>
  <c r="C38" i="8446"/>
  <c r="C37" i="8446"/>
  <c r="C36" i="8446"/>
  <c r="C35" i="8446"/>
  <c r="C34" i="8446"/>
  <c r="C33" i="8446"/>
  <c r="C32" i="8446"/>
  <c r="C31" i="8446"/>
  <c r="C30" i="8446"/>
  <c r="C29" i="8446"/>
  <c r="C28" i="8446"/>
  <c r="C27" i="8446"/>
  <c r="C26" i="8446"/>
  <c r="C25" i="8446"/>
  <c r="C24" i="8446"/>
  <c r="C23" i="8446"/>
  <c r="C22" i="8446"/>
  <c r="C21" i="8446"/>
  <c r="C20" i="8446"/>
  <c r="C19" i="8446"/>
  <c r="C18" i="8446"/>
  <c r="C17" i="8446"/>
  <c r="C16" i="8446"/>
  <c r="C15" i="8446"/>
  <c r="C14" i="8446"/>
  <c r="C13" i="8446"/>
  <c r="C12" i="8446"/>
  <c r="C11" i="8446"/>
  <c r="C10" i="8446"/>
  <c r="C9" i="8446"/>
  <c r="C8" i="8446"/>
  <c r="C7" i="8446"/>
  <c r="C6" i="8446"/>
  <c r="C5" i="8446"/>
  <c r="C4" i="8446"/>
  <c r="C3" i="8446"/>
  <c r="F376" i="47" l="1"/>
  <c r="E376" i="47"/>
  <c r="D376" i="47"/>
  <c r="C376" i="47"/>
  <c r="B376" i="47"/>
  <c r="A376" i="47"/>
  <c r="F375" i="47"/>
  <c r="E375" i="47"/>
  <c r="D375" i="47"/>
  <c r="C375" i="47"/>
  <c r="B375" i="47"/>
  <c r="A375" i="47"/>
  <c r="F374" i="47"/>
  <c r="E374" i="47"/>
  <c r="D374" i="47"/>
  <c r="C374" i="47"/>
  <c r="B374" i="47"/>
  <c r="A374" i="47"/>
  <c r="F373" i="47"/>
  <c r="E373" i="47"/>
  <c r="D373" i="47"/>
  <c r="C373" i="47"/>
  <c r="B373" i="47"/>
  <c r="A373" i="47"/>
  <c r="F372" i="47"/>
  <c r="E372" i="47"/>
  <c r="D372" i="47"/>
  <c r="C372" i="47"/>
  <c r="B372" i="47"/>
  <c r="A372" i="47"/>
  <c r="F371" i="47"/>
  <c r="E371" i="47"/>
  <c r="D371" i="47"/>
  <c r="C371" i="47"/>
  <c r="B371" i="47"/>
  <c r="A371" i="47"/>
  <c r="F370" i="47"/>
  <c r="E370" i="47"/>
  <c r="D370" i="47"/>
  <c r="C370" i="47"/>
  <c r="B370" i="47"/>
  <c r="A370" i="47"/>
  <c r="G369" i="47"/>
  <c r="F369" i="47"/>
  <c r="E369" i="47"/>
  <c r="D369" i="47"/>
  <c r="C369" i="47"/>
  <c r="B369" i="47"/>
  <c r="A369" i="47"/>
  <c r="BH368" i="47"/>
  <c r="BG368" i="47"/>
  <c r="AZ368" i="47"/>
  <c r="BB368" i="47" s="1"/>
  <c r="AY368" i="47"/>
  <c r="AX368" i="47"/>
  <c r="AR368" i="47"/>
  <c r="AT368" i="47" s="1"/>
  <c r="AQ368" i="47"/>
  <c r="AM368" i="47"/>
  <c r="AL368" i="47"/>
  <c r="AP368" i="47" s="1"/>
  <c r="AJ368" i="47"/>
  <c r="G368" i="47"/>
  <c r="F368" i="47"/>
  <c r="E368" i="47"/>
  <c r="C368" i="47"/>
  <c r="B368" i="47"/>
  <c r="A368" i="47"/>
  <c r="BH367" i="47"/>
  <c r="BG367" i="47"/>
  <c r="AZ367" i="47"/>
  <c r="BC367" i="47" s="1"/>
  <c r="AY367" i="47"/>
  <c r="AX367" i="47"/>
  <c r="AR367" i="47"/>
  <c r="AT367" i="47" s="1"/>
  <c r="AQ367" i="47"/>
  <c r="AU367" i="47" s="1"/>
  <c r="AM367" i="47"/>
  <c r="AL367" i="47"/>
  <c r="AJ367" i="47"/>
  <c r="G367" i="47"/>
  <c r="F367" i="47"/>
  <c r="E367" i="47"/>
  <c r="C367" i="47"/>
  <c r="B367" i="47"/>
  <c r="A367" i="47"/>
  <c r="BH366" i="47"/>
  <c r="BG366" i="47"/>
  <c r="AZ366" i="47"/>
  <c r="BC366" i="47" s="1"/>
  <c r="AY366" i="47"/>
  <c r="AX366" i="47"/>
  <c r="AR366" i="47"/>
  <c r="AT366" i="47" s="1"/>
  <c r="AQ366" i="47"/>
  <c r="AU366" i="47" s="1"/>
  <c r="AM366" i="47"/>
  <c r="AL366" i="47"/>
  <c r="AN366" i="47" s="1"/>
  <c r="AO366" i="47" s="1"/>
  <c r="AJ366" i="47"/>
  <c r="G366" i="47"/>
  <c r="F366" i="47"/>
  <c r="E366" i="47"/>
  <c r="C366" i="47"/>
  <c r="B366" i="47"/>
  <c r="A366" i="47"/>
  <c r="BH365" i="47"/>
  <c r="BG365" i="47"/>
  <c r="AZ365" i="47"/>
  <c r="AY365" i="47"/>
  <c r="AX365" i="47"/>
  <c r="AR365" i="47"/>
  <c r="AT365" i="47" s="1"/>
  <c r="AQ365" i="47"/>
  <c r="AM365" i="47"/>
  <c r="AL365" i="47"/>
  <c r="AN365" i="47" s="1"/>
  <c r="AO365" i="47" s="1"/>
  <c r="AJ365" i="47"/>
  <c r="G365" i="47"/>
  <c r="F365" i="47"/>
  <c r="E365" i="47"/>
  <c r="C365" i="47"/>
  <c r="B365" i="47"/>
  <c r="A365" i="47"/>
  <c r="BH364" i="47"/>
  <c r="BG364" i="47"/>
  <c r="AZ364" i="47"/>
  <c r="AY364" i="47"/>
  <c r="AX364" i="47"/>
  <c r="AR364" i="47"/>
  <c r="AT364" i="47" s="1"/>
  <c r="AQ364" i="47"/>
  <c r="AM364" i="47"/>
  <c r="AL364" i="47"/>
  <c r="AJ364" i="47"/>
  <c r="G364" i="47"/>
  <c r="F364" i="47"/>
  <c r="E364" i="47"/>
  <c r="C364" i="47"/>
  <c r="B364" i="47"/>
  <c r="A364" i="47"/>
  <c r="BH363" i="47"/>
  <c r="BG363" i="47"/>
  <c r="AZ363" i="47"/>
  <c r="AY363" i="47"/>
  <c r="AX363" i="47"/>
  <c r="AR363" i="47"/>
  <c r="AT363" i="47" s="1"/>
  <c r="AQ363" i="47"/>
  <c r="AM363" i="47"/>
  <c r="AL363" i="47"/>
  <c r="AJ363" i="47"/>
  <c r="G363" i="47"/>
  <c r="F363" i="47"/>
  <c r="E363" i="47"/>
  <c r="C363" i="47"/>
  <c r="B363" i="47"/>
  <c r="A363" i="47"/>
  <c r="BH362" i="47"/>
  <c r="BG362" i="47"/>
  <c r="AZ362" i="47"/>
  <c r="BB362" i="47" s="1"/>
  <c r="AY362" i="47"/>
  <c r="AX362" i="47"/>
  <c r="AR362" i="47"/>
  <c r="AQ362" i="47"/>
  <c r="AU362" i="47" s="1"/>
  <c r="AM362" i="47"/>
  <c r="AL362" i="47"/>
  <c r="AJ362" i="47"/>
  <c r="G362" i="47"/>
  <c r="F362" i="47"/>
  <c r="E362" i="47"/>
  <c r="C362" i="47"/>
  <c r="B362" i="47"/>
  <c r="A362" i="47"/>
  <c r="BH361" i="47"/>
  <c r="BG361" i="47"/>
  <c r="AZ361" i="47"/>
  <c r="AY361" i="47"/>
  <c r="AX361" i="47"/>
  <c r="AR361" i="47"/>
  <c r="AT361" i="47" s="1"/>
  <c r="AQ361" i="47"/>
  <c r="AM361" i="47"/>
  <c r="AL361" i="47"/>
  <c r="AN361" i="47" s="1"/>
  <c r="AO361" i="47" s="1"/>
  <c r="AJ361" i="47"/>
  <c r="G361" i="47"/>
  <c r="F361" i="47"/>
  <c r="E361" i="47"/>
  <c r="C361" i="47"/>
  <c r="B361" i="47"/>
  <c r="A361" i="47"/>
  <c r="BH360" i="47"/>
  <c r="BG360" i="47"/>
  <c r="AZ360" i="47"/>
  <c r="BB360" i="47" s="1"/>
  <c r="AY360" i="47"/>
  <c r="AX360" i="47"/>
  <c r="AR360" i="47"/>
  <c r="AT360" i="47" s="1"/>
  <c r="AQ360" i="47"/>
  <c r="AM360" i="47"/>
  <c r="AL360" i="47"/>
  <c r="AN360" i="47" s="1"/>
  <c r="AO360" i="47" s="1"/>
  <c r="AJ360" i="47"/>
  <c r="G360" i="47"/>
  <c r="F360" i="47"/>
  <c r="E360" i="47"/>
  <c r="C360" i="47"/>
  <c r="B360" i="47"/>
  <c r="A360" i="47"/>
  <c r="BH359" i="47"/>
  <c r="BG359" i="47"/>
  <c r="AZ359" i="47"/>
  <c r="AY359" i="47"/>
  <c r="AX359" i="47"/>
  <c r="AR359" i="47"/>
  <c r="AT359" i="47" s="1"/>
  <c r="AQ359" i="47"/>
  <c r="AM359" i="47"/>
  <c r="AL359" i="47"/>
  <c r="AJ359" i="47"/>
  <c r="G359" i="47"/>
  <c r="F359" i="47"/>
  <c r="E359" i="47"/>
  <c r="C359" i="47"/>
  <c r="B359" i="47"/>
  <c r="A359" i="47"/>
  <c r="BH358" i="47"/>
  <c r="BG358" i="47"/>
  <c r="AZ358" i="47"/>
  <c r="AY358" i="47"/>
  <c r="AX358" i="47"/>
  <c r="AR358" i="47"/>
  <c r="AQ358" i="47"/>
  <c r="AU358" i="47" s="1"/>
  <c r="AM358" i="47"/>
  <c r="AL358" i="47"/>
  <c r="AP358" i="47" s="1"/>
  <c r="AJ358" i="47"/>
  <c r="G358" i="47"/>
  <c r="F358" i="47"/>
  <c r="E358" i="47"/>
  <c r="C358" i="47"/>
  <c r="B358" i="47"/>
  <c r="A358" i="47"/>
  <c r="BH357" i="47"/>
  <c r="BG357" i="47"/>
  <c r="AZ357" i="47"/>
  <c r="AY357" i="47"/>
  <c r="AX357" i="47"/>
  <c r="AR357" i="47"/>
  <c r="AT357" i="47" s="1"/>
  <c r="AQ357" i="47"/>
  <c r="AM357" i="47"/>
  <c r="AL357" i="47"/>
  <c r="AN357" i="47" s="1"/>
  <c r="AO357" i="47" s="1"/>
  <c r="AJ357" i="47"/>
  <c r="G357" i="47"/>
  <c r="F357" i="47"/>
  <c r="E357" i="47"/>
  <c r="C357" i="47"/>
  <c r="B357" i="47"/>
  <c r="A357" i="47"/>
  <c r="BH356" i="47"/>
  <c r="BG356" i="47"/>
  <c r="AZ356" i="47"/>
  <c r="AY356" i="47"/>
  <c r="AX356" i="47"/>
  <c r="AR356" i="47"/>
  <c r="AT356" i="47" s="1"/>
  <c r="AQ356" i="47"/>
  <c r="AU356" i="47" s="1"/>
  <c r="AM356" i="47"/>
  <c r="AL356" i="47"/>
  <c r="AP356" i="47" s="1"/>
  <c r="AJ356" i="47"/>
  <c r="G356" i="47"/>
  <c r="F356" i="47"/>
  <c r="E356" i="47"/>
  <c r="C356" i="47"/>
  <c r="B356" i="47"/>
  <c r="A356" i="47"/>
  <c r="BH355" i="47"/>
  <c r="BG355" i="47"/>
  <c r="AZ355" i="47"/>
  <c r="AY355" i="47"/>
  <c r="AX355" i="47"/>
  <c r="AR355" i="47"/>
  <c r="AT355" i="47" s="1"/>
  <c r="AQ355" i="47"/>
  <c r="AM355" i="47"/>
  <c r="AL355" i="47"/>
  <c r="AJ355" i="47"/>
  <c r="G355" i="47"/>
  <c r="F355" i="47"/>
  <c r="E355" i="47"/>
  <c r="C355" i="47"/>
  <c r="B355" i="47"/>
  <c r="A355" i="47"/>
  <c r="BH354" i="47"/>
  <c r="BG354" i="47"/>
  <c r="AZ354" i="47"/>
  <c r="BB354" i="47" s="1"/>
  <c r="AY354" i="47"/>
  <c r="AX354" i="47"/>
  <c r="AR354" i="47"/>
  <c r="AT354" i="47" s="1"/>
  <c r="AQ354" i="47"/>
  <c r="AM354" i="47"/>
  <c r="AL354" i="47"/>
  <c r="AP354" i="47" s="1"/>
  <c r="AJ354" i="47"/>
  <c r="G354" i="47"/>
  <c r="F354" i="47"/>
  <c r="E354" i="47"/>
  <c r="C354" i="47"/>
  <c r="B354" i="47"/>
  <c r="A354" i="47"/>
  <c r="BH353" i="47"/>
  <c r="BG353" i="47"/>
  <c r="AZ353" i="47"/>
  <c r="AY353" i="47"/>
  <c r="AX353" i="47"/>
  <c r="AR353" i="47"/>
  <c r="AQ353" i="47"/>
  <c r="AU353" i="47" s="1"/>
  <c r="AM353" i="47"/>
  <c r="AL353" i="47"/>
  <c r="AP353" i="47" s="1"/>
  <c r="AJ353" i="47"/>
  <c r="G353" i="47"/>
  <c r="F353" i="47"/>
  <c r="E353" i="47"/>
  <c r="C353" i="47"/>
  <c r="B353" i="47"/>
  <c r="A353" i="47"/>
  <c r="BH352" i="47"/>
  <c r="BG352" i="47"/>
  <c r="AZ352" i="47"/>
  <c r="AY352" i="47"/>
  <c r="AX352" i="47"/>
  <c r="AR352" i="47"/>
  <c r="AT352" i="47" s="1"/>
  <c r="AQ352" i="47"/>
  <c r="AM352" i="47"/>
  <c r="AL352" i="47"/>
  <c r="AN352" i="47" s="1"/>
  <c r="AO352" i="47" s="1"/>
  <c r="AJ352" i="47"/>
  <c r="G352" i="47"/>
  <c r="F352" i="47"/>
  <c r="E352" i="47"/>
  <c r="C352" i="47"/>
  <c r="B352" i="47"/>
  <c r="A352" i="47"/>
  <c r="BH351" i="47"/>
  <c r="BG351" i="47"/>
  <c r="AZ351" i="47"/>
  <c r="AY351" i="47"/>
  <c r="AX351" i="47"/>
  <c r="AR351" i="47"/>
  <c r="AT351" i="47" s="1"/>
  <c r="AQ351" i="47"/>
  <c r="AM351" i="47"/>
  <c r="AL351" i="47"/>
  <c r="AN351" i="47" s="1"/>
  <c r="AO351" i="47" s="1"/>
  <c r="AJ351" i="47"/>
  <c r="G351" i="47"/>
  <c r="F351" i="47"/>
  <c r="E351" i="47"/>
  <c r="C351" i="47"/>
  <c r="B351" i="47"/>
  <c r="A351" i="47"/>
  <c r="BH350" i="47"/>
  <c r="BG350" i="47"/>
  <c r="AZ350" i="47"/>
  <c r="BB350" i="47" s="1"/>
  <c r="AY350" i="47"/>
  <c r="AX350" i="47"/>
  <c r="AR350" i="47"/>
  <c r="AT350" i="47" s="1"/>
  <c r="AQ350" i="47"/>
  <c r="AM350" i="47"/>
  <c r="AL350" i="47"/>
  <c r="AJ350" i="47"/>
  <c r="G350" i="47"/>
  <c r="F350" i="47"/>
  <c r="E350" i="47"/>
  <c r="C350" i="47"/>
  <c r="B350" i="47"/>
  <c r="A350" i="47"/>
  <c r="BH349" i="47"/>
  <c r="BG349" i="47"/>
  <c r="AZ349" i="47"/>
  <c r="AY349" i="47"/>
  <c r="AX349" i="47"/>
  <c r="AR349" i="47"/>
  <c r="AT349" i="47" s="1"/>
  <c r="AQ349" i="47"/>
  <c r="AM349" i="47"/>
  <c r="AL349" i="47"/>
  <c r="AJ349" i="47"/>
  <c r="G349" i="47"/>
  <c r="F349" i="47"/>
  <c r="E349" i="47"/>
  <c r="C349" i="47"/>
  <c r="B349" i="47"/>
  <c r="A349" i="47"/>
  <c r="BH348" i="47"/>
  <c r="BG348" i="47"/>
  <c r="BI348" i="47" s="1"/>
  <c r="AZ348" i="47"/>
  <c r="BC348" i="47" s="1"/>
  <c r="AY348" i="47"/>
  <c r="AX348" i="47"/>
  <c r="AR348" i="47"/>
  <c r="AQ348" i="47"/>
  <c r="AU348" i="47" s="1"/>
  <c r="AM348" i="47"/>
  <c r="AL348" i="47"/>
  <c r="AN348" i="47" s="1"/>
  <c r="AO348" i="47" s="1"/>
  <c r="AJ348" i="47"/>
  <c r="G348" i="47"/>
  <c r="F348" i="47"/>
  <c r="E348" i="47"/>
  <c r="C348" i="47"/>
  <c r="B348" i="47"/>
  <c r="A348" i="47"/>
  <c r="BH347" i="47"/>
  <c r="BG347" i="47"/>
  <c r="AZ347" i="47"/>
  <c r="AY347" i="47"/>
  <c r="AX347" i="47"/>
  <c r="AR347" i="47"/>
  <c r="AT347" i="47" s="1"/>
  <c r="AQ347" i="47"/>
  <c r="AM347" i="47"/>
  <c r="AL347" i="47"/>
  <c r="AN347" i="47" s="1"/>
  <c r="AO347" i="47" s="1"/>
  <c r="AJ347" i="47"/>
  <c r="G347" i="47"/>
  <c r="F347" i="47"/>
  <c r="E347" i="47"/>
  <c r="C347" i="47"/>
  <c r="B347" i="47"/>
  <c r="A347" i="47"/>
  <c r="BH346" i="47"/>
  <c r="BG346" i="47"/>
  <c r="BI346" i="47" s="1"/>
  <c r="AZ346" i="47"/>
  <c r="BB346" i="47" s="1"/>
  <c r="AY346" i="47"/>
  <c r="AX346" i="47"/>
  <c r="AR346" i="47"/>
  <c r="AT346" i="47" s="1"/>
  <c r="AQ346" i="47"/>
  <c r="AM346" i="47"/>
  <c r="AL346" i="47"/>
  <c r="AP346" i="47" s="1"/>
  <c r="AJ346" i="47"/>
  <c r="G346" i="47"/>
  <c r="F346" i="47"/>
  <c r="E346" i="47"/>
  <c r="C346" i="47"/>
  <c r="B346" i="47"/>
  <c r="A346" i="47"/>
  <c r="BH345" i="47"/>
  <c r="BG345" i="47"/>
  <c r="BI345" i="47" s="1"/>
  <c r="AZ345" i="47"/>
  <c r="AY345" i="47"/>
  <c r="AX345" i="47"/>
  <c r="AR345" i="47"/>
  <c r="AT345" i="47" s="1"/>
  <c r="AQ345" i="47"/>
  <c r="AU345" i="47" s="1"/>
  <c r="AM345" i="47"/>
  <c r="AL345" i="47"/>
  <c r="AJ345" i="47"/>
  <c r="G345" i="47"/>
  <c r="F345" i="47"/>
  <c r="E345" i="47"/>
  <c r="C345" i="47"/>
  <c r="B345" i="47"/>
  <c r="A345" i="47"/>
  <c r="BH344" i="47"/>
  <c r="BG344" i="47"/>
  <c r="BI344" i="47" s="1"/>
  <c r="AZ344" i="47"/>
  <c r="AY344" i="47"/>
  <c r="AX344" i="47"/>
  <c r="AR344" i="47"/>
  <c r="AQ344" i="47"/>
  <c r="AU344" i="47" s="1"/>
  <c r="AM344" i="47"/>
  <c r="AL344" i="47"/>
  <c r="AN344" i="47" s="1"/>
  <c r="AO344" i="47" s="1"/>
  <c r="AJ344" i="47"/>
  <c r="G344" i="47"/>
  <c r="F344" i="47"/>
  <c r="E344" i="47"/>
  <c r="C344" i="47"/>
  <c r="B344" i="47"/>
  <c r="A344" i="47"/>
  <c r="BH343" i="47"/>
  <c r="BG343" i="47"/>
  <c r="AZ343" i="47"/>
  <c r="BA343" i="47" s="1"/>
  <c r="AY343" i="47"/>
  <c r="AX343" i="47"/>
  <c r="AR343" i="47"/>
  <c r="AT343" i="47" s="1"/>
  <c r="AQ343" i="47"/>
  <c r="AM343" i="47"/>
  <c r="AL343" i="47"/>
  <c r="AN343" i="47" s="1"/>
  <c r="AO343" i="47" s="1"/>
  <c r="AJ343" i="47"/>
  <c r="G343" i="47"/>
  <c r="F343" i="47"/>
  <c r="E343" i="47"/>
  <c r="C343" i="47"/>
  <c r="B343" i="47"/>
  <c r="A343" i="47"/>
  <c r="BH342" i="47"/>
  <c r="BG342" i="47"/>
  <c r="BI342" i="47" s="1"/>
  <c r="AZ342" i="47"/>
  <c r="BB342" i="47" s="1"/>
  <c r="AY342" i="47"/>
  <c r="AX342" i="47"/>
  <c r="AR342" i="47"/>
  <c r="AT342" i="47" s="1"/>
  <c r="AQ342" i="47"/>
  <c r="AM342" i="47"/>
  <c r="AL342" i="47"/>
  <c r="AP342" i="47" s="1"/>
  <c r="AJ342" i="47"/>
  <c r="G342" i="47"/>
  <c r="F342" i="47"/>
  <c r="E342" i="47"/>
  <c r="C342" i="47"/>
  <c r="B342" i="47"/>
  <c r="A342" i="47"/>
  <c r="BH341" i="47"/>
  <c r="BG341" i="47"/>
  <c r="AZ341" i="47"/>
  <c r="AY341" i="47"/>
  <c r="AX341" i="47"/>
  <c r="AR341" i="47"/>
  <c r="AT341" i="47" s="1"/>
  <c r="AQ341" i="47"/>
  <c r="AU341" i="47" s="1"/>
  <c r="AM341" i="47"/>
  <c r="AL341" i="47"/>
  <c r="AJ341" i="47"/>
  <c r="G341" i="47"/>
  <c r="F341" i="47"/>
  <c r="E341" i="47"/>
  <c r="C341" i="47"/>
  <c r="B341" i="47"/>
  <c r="A341" i="47"/>
  <c r="BH340" i="47"/>
  <c r="BG340" i="47"/>
  <c r="BI340" i="47" s="1"/>
  <c r="AZ340" i="47"/>
  <c r="AY340" i="47"/>
  <c r="AX340" i="47"/>
  <c r="AR340" i="47"/>
  <c r="AT340" i="47" s="1"/>
  <c r="AQ340" i="47"/>
  <c r="AU340" i="47" s="1"/>
  <c r="AM340" i="47"/>
  <c r="AL340" i="47"/>
  <c r="AN340" i="47" s="1"/>
  <c r="AO340" i="47" s="1"/>
  <c r="AJ340" i="47"/>
  <c r="G340" i="47"/>
  <c r="F340" i="47"/>
  <c r="E340" i="47"/>
  <c r="C340" i="47"/>
  <c r="B340" i="47"/>
  <c r="A340" i="47"/>
  <c r="BH339" i="47"/>
  <c r="BG339" i="47"/>
  <c r="BI339" i="47" s="1"/>
  <c r="AZ339" i="47"/>
  <c r="BA339" i="47" s="1"/>
  <c r="AY339" i="47"/>
  <c r="AX339" i="47"/>
  <c r="AR339" i="47"/>
  <c r="AT339" i="47" s="1"/>
  <c r="AQ339" i="47"/>
  <c r="AM339" i="47"/>
  <c r="AL339" i="47"/>
  <c r="AN339" i="47" s="1"/>
  <c r="AO339" i="47" s="1"/>
  <c r="AJ339" i="47"/>
  <c r="G339" i="47"/>
  <c r="F339" i="47"/>
  <c r="E339" i="47"/>
  <c r="C339" i="47"/>
  <c r="B339" i="47"/>
  <c r="A339" i="47"/>
  <c r="BH338" i="47"/>
  <c r="BG338" i="47"/>
  <c r="BI338" i="47" s="1"/>
  <c r="AZ338" i="47"/>
  <c r="BB338" i="47" s="1"/>
  <c r="AY338" i="47"/>
  <c r="AX338" i="47"/>
  <c r="AR338" i="47"/>
  <c r="AT338" i="47" s="1"/>
  <c r="AQ338" i="47"/>
  <c r="AM338" i="47"/>
  <c r="AL338" i="47"/>
  <c r="AP338" i="47" s="1"/>
  <c r="AJ338" i="47"/>
  <c r="G338" i="47"/>
  <c r="F338" i="47"/>
  <c r="E338" i="47"/>
  <c r="C338" i="47"/>
  <c r="B338" i="47"/>
  <c r="A338" i="47"/>
  <c r="BH337" i="47"/>
  <c r="BG337" i="47"/>
  <c r="BI337" i="47" s="1"/>
  <c r="AZ337" i="47"/>
  <c r="BC337" i="47" s="1"/>
  <c r="AY337" i="47"/>
  <c r="AX337" i="47"/>
  <c r="AR337" i="47"/>
  <c r="AT337" i="47" s="1"/>
  <c r="AQ337" i="47"/>
  <c r="AU337" i="47" s="1"/>
  <c r="AM337" i="47"/>
  <c r="AL337" i="47"/>
  <c r="AJ337" i="47"/>
  <c r="G337" i="47"/>
  <c r="F337" i="47"/>
  <c r="E337" i="47"/>
  <c r="C337" i="47"/>
  <c r="B337" i="47"/>
  <c r="A337" i="47"/>
  <c r="BH336" i="47"/>
  <c r="BG336" i="47"/>
  <c r="BI336" i="47" s="1"/>
  <c r="AZ336" i="47"/>
  <c r="BC336" i="47" s="1"/>
  <c r="AY336" i="47"/>
  <c r="AX336" i="47"/>
  <c r="AR336" i="47"/>
  <c r="AT336" i="47" s="1"/>
  <c r="AQ336" i="47"/>
  <c r="AU336" i="47" s="1"/>
  <c r="AM336" i="47"/>
  <c r="AL336" i="47"/>
  <c r="AJ336" i="47"/>
  <c r="G336" i="47"/>
  <c r="F336" i="47"/>
  <c r="E336" i="47"/>
  <c r="C336" i="47"/>
  <c r="B336" i="47"/>
  <c r="A336" i="47"/>
  <c r="BH335" i="47"/>
  <c r="BG335" i="47"/>
  <c r="BI335" i="47" s="1"/>
  <c r="AZ335" i="47"/>
  <c r="AY335" i="47"/>
  <c r="AX335" i="47"/>
  <c r="AR335" i="47"/>
  <c r="AT335" i="47" s="1"/>
  <c r="AQ335" i="47"/>
  <c r="AM335" i="47"/>
  <c r="AL335" i="47"/>
  <c r="AN335" i="47" s="1"/>
  <c r="AO335" i="47" s="1"/>
  <c r="AJ335" i="47"/>
  <c r="G335" i="47"/>
  <c r="F335" i="47"/>
  <c r="E335" i="47"/>
  <c r="C335" i="47"/>
  <c r="B335" i="47"/>
  <c r="A335" i="47"/>
  <c r="BH334" i="47"/>
  <c r="BG334" i="47"/>
  <c r="AZ334" i="47"/>
  <c r="BC334" i="47" s="1"/>
  <c r="AY334" i="47"/>
  <c r="AX334" i="47"/>
  <c r="AR334" i="47"/>
  <c r="AT334" i="47" s="1"/>
  <c r="AQ334" i="47"/>
  <c r="AU334" i="47" s="1"/>
  <c r="AM334" i="47"/>
  <c r="AL334" i="47"/>
  <c r="AP334" i="47" s="1"/>
  <c r="AJ334" i="47"/>
  <c r="G334" i="47"/>
  <c r="F334" i="47"/>
  <c r="E334" i="47"/>
  <c r="C334" i="47"/>
  <c r="B334" i="47"/>
  <c r="A334" i="47"/>
  <c r="BH333" i="47"/>
  <c r="BG333" i="47"/>
  <c r="AZ333" i="47"/>
  <c r="BA333" i="47" s="1"/>
  <c r="AY333" i="47"/>
  <c r="AX333" i="47"/>
  <c r="AR333" i="47"/>
  <c r="AT333" i="47" s="1"/>
  <c r="AQ333" i="47"/>
  <c r="AU333" i="47" s="1"/>
  <c r="AM333" i="47"/>
  <c r="AL333" i="47"/>
  <c r="AJ333" i="47"/>
  <c r="G333" i="47"/>
  <c r="F333" i="47"/>
  <c r="E333" i="47"/>
  <c r="C333" i="47"/>
  <c r="B333" i="47"/>
  <c r="A333" i="47"/>
  <c r="BE332" i="47"/>
  <c r="BC332" i="47"/>
  <c r="BB332" i="47"/>
  <c r="BA332" i="47"/>
  <c r="AN332" i="47"/>
  <c r="AJ332" i="47"/>
  <c r="G332" i="47"/>
  <c r="F332" i="47"/>
  <c r="E332" i="47"/>
  <c r="D332" i="47"/>
  <c r="C332" i="47"/>
  <c r="B332" i="47"/>
  <c r="A332" i="47"/>
  <c r="BH331" i="47"/>
  <c r="BG331" i="47"/>
  <c r="AZ331" i="47"/>
  <c r="AY331" i="47"/>
  <c r="AX331" i="47"/>
  <c r="AR331" i="47"/>
  <c r="AT331" i="47" s="1"/>
  <c r="AQ331" i="47"/>
  <c r="AM331" i="47"/>
  <c r="AL331" i="47"/>
  <c r="AN331" i="47" s="1"/>
  <c r="AO331" i="47" s="1"/>
  <c r="AJ331" i="47"/>
  <c r="G331" i="47"/>
  <c r="F331" i="47"/>
  <c r="E331" i="47"/>
  <c r="C331" i="47"/>
  <c r="B331" i="47"/>
  <c r="A331" i="47"/>
  <c r="BH330" i="47"/>
  <c r="BG330" i="47"/>
  <c r="AZ330" i="47"/>
  <c r="AY330" i="47"/>
  <c r="AX330" i="47"/>
  <c r="AR330" i="47"/>
  <c r="AT330" i="47" s="1"/>
  <c r="AQ330" i="47"/>
  <c r="AU330" i="47" s="1"/>
  <c r="AM330" i="47"/>
  <c r="AL330" i="47"/>
  <c r="AJ330" i="47"/>
  <c r="G330" i="47"/>
  <c r="F330" i="47"/>
  <c r="E330" i="47"/>
  <c r="C330" i="47"/>
  <c r="B330" i="47"/>
  <c r="A330" i="47"/>
  <c r="BH329" i="47"/>
  <c r="BG329" i="47"/>
  <c r="AZ329" i="47"/>
  <c r="AY329" i="47"/>
  <c r="AX329" i="47"/>
  <c r="AR329" i="47"/>
  <c r="AQ329" i="47"/>
  <c r="AU329" i="47" s="1"/>
  <c r="AM329" i="47"/>
  <c r="AL329" i="47"/>
  <c r="AP329" i="47" s="1"/>
  <c r="AJ329" i="47"/>
  <c r="G329" i="47"/>
  <c r="F329" i="47"/>
  <c r="E329" i="47"/>
  <c r="C329" i="47"/>
  <c r="B329" i="47"/>
  <c r="A329" i="47"/>
  <c r="BH328" i="47"/>
  <c r="BG328" i="47"/>
  <c r="AZ328" i="47"/>
  <c r="BB328" i="47" s="1"/>
  <c r="AY328" i="47"/>
  <c r="AX328" i="47"/>
  <c r="AR328" i="47"/>
  <c r="AT328" i="47" s="1"/>
  <c r="AQ328" i="47"/>
  <c r="AM328" i="47"/>
  <c r="AL328" i="47"/>
  <c r="AN328" i="47" s="1"/>
  <c r="AO328" i="47" s="1"/>
  <c r="AJ328" i="47"/>
  <c r="G328" i="47"/>
  <c r="F328" i="47"/>
  <c r="E328" i="47"/>
  <c r="C328" i="47"/>
  <c r="B328" i="47"/>
  <c r="A328" i="47"/>
  <c r="BH327" i="47"/>
  <c r="BG327" i="47"/>
  <c r="AZ327" i="47"/>
  <c r="AY327" i="47"/>
  <c r="AX327" i="47"/>
  <c r="AR327" i="47"/>
  <c r="AT327" i="47" s="1"/>
  <c r="AQ327" i="47"/>
  <c r="AM327" i="47"/>
  <c r="AL327" i="47"/>
  <c r="AP327" i="47" s="1"/>
  <c r="AJ327" i="47"/>
  <c r="G327" i="47"/>
  <c r="F327" i="47"/>
  <c r="E327" i="47"/>
  <c r="C327" i="47"/>
  <c r="B327" i="47"/>
  <c r="A327" i="47"/>
  <c r="BH326" i="47"/>
  <c r="BG326" i="47"/>
  <c r="AZ326" i="47"/>
  <c r="BA326" i="47" s="1"/>
  <c r="AY326" i="47"/>
  <c r="AX326" i="47"/>
  <c r="AR326" i="47"/>
  <c r="AT326" i="47" s="1"/>
  <c r="AQ326" i="47"/>
  <c r="AU326" i="47" s="1"/>
  <c r="AM326" i="47"/>
  <c r="AL326" i="47"/>
  <c r="AJ326" i="47"/>
  <c r="G326" i="47"/>
  <c r="F326" i="47"/>
  <c r="E326" i="47"/>
  <c r="C326" i="47"/>
  <c r="B326" i="47"/>
  <c r="A326" i="47"/>
  <c r="BH325" i="47"/>
  <c r="BG325" i="47"/>
  <c r="AZ325" i="47"/>
  <c r="AY325" i="47"/>
  <c r="AX325" i="47"/>
  <c r="AR325" i="47"/>
  <c r="AT325" i="47" s="1"/>
  <c r="AQ325" i="47"/>
  <c r="AM325" i="47"/>
  <c r="AL325" i="47"/>
  <c r="AN325" i="47" s="1"/>
  <c r="AO325" i="47" s="1"/>
  <c r="AJ325" i="47"/>
  <c r="G325" i="47"/>
  <c r="F325" i="47"/>
  <c r="E325" i="47"/>
  <c r="C325" i="47"/>
  <c r="B325" i="47"/>
  <c r="A325" i="47"/>
  <c r="BH324" i="47"/>
  <c r="BG324" i="47"/>
  <c r="AZ324" i="47"/>
  <c r="AY324" i="47"/>
  <c r="AX324" i="47"/>
  <c r="AR324" i="47"/>
  <c r="AT324" i="47" s="1"/>
  <c r="AQ324" i="47"/>
  <c r="AM324" i="47"/>
  <c r="AL324" i="47"/>
  <c r="AN324" i="47" s="1"/>
  <c r="AO324" i="47" s="1"/>
  <c r="AJ324" i="47"/>
  <c r="G324" i="47"/>
  <c r="F324" i="47"/>
  <c r="E324" i="47"/>
  <c r="C324" i="47"/>
  <c r="B324" i="47"/>
  <c r="A324" i="47"/>
  <c r="BH323" i="47"/>
  <c r="BG323" i="47"/>
  <c r="AZ323" i="47"/>
  <c r="BA323" i="47" s="1"/>
  <c r="AY323" i="47"/>
  <c r="AX323" i="47"/>
  <c r="AR323" i="47"/>
  <c r="AT323" i="47" s="1"/>
  <c r="AQ323" i="47"/>
  <c r="AU323" i="47" s="1"/>
  <c r="AM323" i="47"/>
  <c r="AL323" i="47"/>
  <c r="AJ323" i="47"/>
  <c r="G323" i="47"/>
  <c r="F323" i="47"/>
  <c r="E323" i="47"/>
  <c r="C323" i="47"/>
  <c r="B323" i="47"/>
  <c r="A323" i="47"/>
  <c r="BH322" i="47"/>
  <c r="BG322" i="47"/>
  <c r="AZ322" i="47"/>
  <c r="AY322" i="47"/>
  <c r="AX322" i="47"/>
  <c r="AR322" i="47"/>
  <c r="AT322" i="47" s="1"/>
  <c r="AQ322" i="47"/>
  <c r="AU322" i="47" s="1"/>
  <c r="AM322" i="47"/>
  <c r="AL322" i="47"/>
  <c r="AJ322" i="47"/>
  <c r="G322" i="47"/>
  <c r="F322" i="47"/>
  <c r="E322" i="47"/>
  <c r="C322" i="47"/>
  <c r="B322" i="47"/>
  <c r="A322" i="47"/>
  <c r="BH321" i="47"/>
  <c r="BG321" i="47"/>
  <c r="AZ321" i="47"/>
  <c r="AY321" i="47"/>
  <c r="AX321" i="47"/>
  <c r="AR321" i="47"/>
  <c r="AT321" i="47" s="1"/>
  <c r="AQ321" i="47"/>
  <c r="AU321" i="47" s="1"/>
  <c r="AM321" i="47"/>
  <c r="AL321" i="47"/>
  <c r="AP321" i="47" s="1"/>
  <c r="AJ321" i="47"/>
  <c r="G321" i="47"/>
  <c r="F321" i="47"/>
  <c r="E321" i="47"/>
  <c r="C321" i="47"/>
  <c r="B321" i="47"/>
  <c r="A321" i="47"/>
  <c r="BH320" i="47"/>
  <c r="BG320" i="47"/>
  <c r="AZ320" i="47"/>
  <c r="AY320" i="47"/>
  <c r="AX320" i="47"/>
  <c r="AR320" i="47"/>
  <c r="AQ320" i="47"/>
  <c r="AU320" i="47" s="1"/>
  <c r="AM320" i="47"/>
  <c r="AL320" i="47"/>
  <c r="AN320" i="47" s="1"/>
  <c r="AO320" i="47" s="1"/>
  <c r="AJ320" i="47"/>
  <c r="G320" i="47"/>
  <c r="F320" i="47"/>
  <c r="E320" i="47"/>
  <c r="C320" i="47"/>
  <c r="B320" i="47"/>
  <c r="A320" i="47"/>
  <c r="BH319" i="47"/>
  <c r="BG319" i="47"/>
  <c r="AZ319" i="47"/>
  <c r="AY319" i="47"/>
  <c r="AX319" i="47"/>
  <c r="AR319" i="47"/>
  <c r="AT319" i="47" s="1"/>
  <c r="AQ319" i="47"/>
  <c r="AM319" i="47"/>
  <c r="AL319" i="47"/>
  <c r="AN319" i="47" s="1"/>
  <c r="AO319" i="47" s="1"/>
  <c r="AJ319" i="47"/>
  <c r="G319" i="47"/>
  <c r="F319" i="47"/>
  <c r="E319" i="47"/>
  <c r="C319" i="47"/>
  <c r="B319" i="47"/>
  <c r="A319" i="47"/>
  <c r="BH318" i="47"/>
  <c r="BG318" i="47"/>
  <c r="AZ318" i="47"/>
  <c r="AY318" i="47"/>
  <c r="AX318" i="47"/>
  <c r="AR318" i="47"/>
  <c r="AT318" i="47" s="1"/>
  <c r="AQ318" i="47"/>
  <c r="AM318" i="47"/>
  <c r="AL318" i="47"/>
  <c r="AP318" i="47" s="1"/>
  <c r="AJ318" i="47"/>
  <c r="G318" i="47"/>
  <c r="F318" i="47"/>
  <c r="E318" i="47"/>
  <c r="C318" i="47"/>
  <c r="B318" i="47"/>
  <c r="A318" i="47"/>
  <c r="BH317" i="47"/>
  <c r="BG317" i="47"/>
  <c r="AZ317" i="47"/>
  <c r="BC317" i="47" s="1"/>
  <c r="AY317" i="47"/>
  <c r="AX317" i="47"/>
  <c r="AR317" i="47"/>
  <c r="AT317" i="47" s="1"/>
  <c r="AQ317" i="47"/>
  <c r="AU317" i="47" s="1"/>
  <c r="AM317" i="47"/>
  <c r="AL317" i="47"/>
  <c r="AJ317" i="47"/>
  <c r="G317" i="47"/>
  <c r="F317" i="47"/>
  <c r="E317" i="47"/>
  <c r="C317" i="47"/>
  <c r="B317" i="47"/>
  <c r="A317" i="47"/>
  <c r="BH316" i="47"/>
  <c r="BG316" i="47"/>
  <c r="AZ316" i="47"/>
  <c r="AY316" i="47"/>
  <c r="AX316" i="47"/>
  <c r="AR316" i="47"/>
  <c r="AQ316" i="47"/>
  <c r="AU316" i="47" s="1"/>
  <c r="AM316" i="47"/>
  <c r="AL316" i="47"/>
  <c r="AN316" i="47" s="1"/>
  <c r="AO316" i="47" s="1"/>
  <c r="AJ316" i="47"/>
  <c r="G316" i="47"/>
  <c r="F316" i="47"/>
  <c r="E316" i="47"/>
  <c r="C316" i="47"/>
  <c r="B316" i="47"/>
  <c r="A316" i="47"/>
  <c r="BH315" i="47"/>
  <c r="BG315" i="47"/>
  <c r="AZ315" i="47"/>
  <c r="AY315" i="47"/>
  <c r="AX315" i="47"/>
  <c r="AR315" i="47"/>
  <c r="AT315" i="47" s="1"/>
  <c r="AQ315" i="47"/>
  <c r="AM315" i="47"/>
  <c r="AL315" i="47"/>
  <c r="AN315" i="47" s="1"/>
  <c r="AO315" i="47" s="1"/>
  <c r="AJ315" i="47"/>
  <c r="G315" i="47"/>
  <c r="F315" i="47"/>
  <c r="E315" i="47"/>
  <c r="C315" i="47"/>
  <c r="B315" i="47"/>
  <c r="A315" i="47"/>
  <c r="BH314" i="47"/>
  <c r="BG314" i="47"/>
  <c r="AZ314" i="47"/>
  <c r="AY314" i="47"/>
  <c r="AX314" i="47"/>
  <c r="AR314" i="47"/>
  <c r="AT314" i="47" s="1"/>
  <c r="AQ314" i="47"/>
  <c r="AM314" i="47"/>
  <c r="AL314" i="47"/>
  <c r="AJ314" i="47"/>
  <c r="G314" i="47"/>
  <c r="F314" i="47"/>
  <c r="E314" i="47"/>
  <c r="C314" i="47"/>
  <c r="B314" i="47"/>
  <c r="A314" i="47"/>
  <c r="BH313" i="47"/>
  <c r="BG313" i="47"/>
  <c r="AZ313" i="47"/>
  <c r="BC313" i="47" s="1"/>
  <c r="AY313" i="47"/>
  <c r="AX313" i="47"/>
  <c r="AR313" i="47"/>
  <c r="AT313" i="47" s="1"/>
  <c r="AQ313" i="47"/>
  <c r="AU313" i="47" s="1"/>
  <c r="AM313" i="47"/>
  <c r="AL313" i="47"/>
  <c r="AJ313" i="47"/>
  <c r="G313" i="47"/>
  <c r="F313" i="47"/>
  <c r="E313" i="47"/>
  <c r="C313" i="47"/>
  <c r="B313" i="47"/>
  <c r="A313" i="47"/>
  <c r="BH312" i="47"/>
  <c r="BG312" i="47"/>
  <c r="AZ312" i="47"/>
  <c r="AY312" i="47"/>
  <c r="AX312" i="47"/>
  <c r="AR312" i="47"/>
  <c r="AT312" i="47" s="1"/>
  <c r="AQ312" i="47"/>
  <c r="AM312" i="47"/>
  <c r="AL312" i="47"/>
  <c r="AN312" i="47" s="1"/>
  <c r="AO312" i="47" s="1"/>
  <c r="AJ312" i="47"/>
  <c r="G312" i="47"/>
  <c r="F312" i="47"/>
  <c r="E312" i="47"/>
  <c r="C312" i="47"/>
  <c r="B312" i="47"/>
  <c r="A312" i="47"/>
  <c r="BH311" i="47"/>
  <c r="BG311" i="47"/>
  <c r="AZ311" i="47"/>
  <c r="BC311" i="47" s="1"/>
  <c r="AY311" i="47"/>
  <c r="AX311" i="47"/>
  <c r="AR311" i="47"/>
  <c r="AT311" i="47" s="1"/>
  <c r="AQ311" i="47"/>
  <c r="AM311" i="47"/>
  <c r="AL311" i="47"/>
  <c r="AN311" i="47" s="1"/>
  <c r="AO311" i="47" s="1"/>
  <c r="AJ311" i="47"/>
  <c r="G311" i="47"/>
  <c r="F311" i="47"/>
  <c r="E311" i="47"/>
  <c r="C311" i="47"/>
  <c r="B311" i="47"/>
  <c r="A311" i="47"/>
  <c r="BH310" i="47"/>
  <c r="BG310" i="47"/>
  <c r="AZ310" i="47"/>
  <c r="BB310" i="47" s="1"/>
  <c r="AY310" i="47"/>
  <c r="AX310" i="47"/>
  <c r="AR310" i="47"/>
  <c r="AT310" i="47" s="1"/>
  <c r="AQ310" i="47"/>
  <c r="AU310" i="47" s="1"/>
  <c r="AM310" i="47"/>
  <c r="AL310" i="47"/>
  <c r="AJ310" i="47"/>
  <c r="G310" i="47"/>
  <c r="F310" i="47"/>
  <c r="E310" i="47"/>
  <c r="C310" i="47"/>
  <c r="B310" i="47"/>
  <c r="A310" i="47"/>
  <c r="BH309" i="47"/>
  <c r="BG309" i="47"/>
  <c r="AZ309" i="47"/>
  <c r="AY309" i="47"/>
  <c r="AX309" i="47"/>
  <c r="AR309" i="47"/>
  <c r="AQ309" i="47"/>
  <c r="AU309" i="47" s="1"/>
  <c r="AM309" i="47"/>
  <c r="AL309" i="47"/>
  <c r="AJ309" i="47"/>
  <c r="G309" i="47"/>
  <c r="F309" i="47"/>
  <c r="E309" i="47"/>
  <c r="C309" i="47"/>
  <c r="B309" i="47"/>
  <c r="A309" i="47"/>
  <c r="BH308" i="47"/>
  <c r="BG308" i="47"/>
  <c r="AZ308" i="47"/>
  <c r="AY308" i="47"/>
  <c r="AX308" i="47"/>
  <c r="AR308" i="47"/>
  <c r="AT308" i="47" s="1"/>
  <c r="AQ308" i="47"/>
  <c r="AM308" i="47"/>
  <c r="AL308" i="47"/>
  <c r="AN308" i="47" s="1"/>
  <c r="AO308" i="47" s="1"/>
  <c r="AJ308" i="47"/>
  <c r="G308" i="47"/>
  <c r="F308" i="47"/>
  <c r="E308" i="47"/>
  <c r="C308" i="47"/>
  <c r="B308" i="47"/>
  <c r="A308" i="47"/>
  <c r="BH307" i="47"/>
  <c r="BG307" i="47"/>
  <c r="AZ307" i="47"/>
  <c r="AY307" i="47"/>
  <c r="AX307" i="47"/>
  <c r="AR307" i="47"/>
  <c r="AT307" i="47" s="1"/>
  <c r="AQ307" i="47"/>
  <c r="AM307" i="47"/>
  <c r="AL307" i="47"/>
  <c r="AJ307" i="47"/>
  <c r="G307" i="47"/>
  <c r="F307" i="47"/>
  <c r="E307" i="47"/>
  <c r="C307" i="47"/>
  <c r="B307" i="47"/>
  <c r="A307" i="47"/>
  <c r="BH306" i="47"/>
  <c r="BG306" i="47"/>
  <c r="AZ306" i="47"/>
  <c r="AY306" i="47"/>
  <c r="AX306" i="47"/>
  <c r="AR306" i="47"/>
  <c r="AT306" i="47" s="1"/>
  <c r="AQ306" i="47"/>
  <c r="AM306" i="47"/>
  <c r="AL306" i="47"/>
  <c r="AJ306" i="47"/>
  <c r="G306" i="47"/>
  <c r="F306" i="47"/>
  <c r="E306" i="47"/>
  <c r="C306" i="47"/>
  <c r="B306" i="47"/>
  <c r="A306" i="47"/>
  <c r="BH305" i="47"/>
  <c r="BG305" i="47"/>
  <c r="AZ305" i="47"/>
  <c r="AY305" i="47"/>
  <c r="AX305" i="47"/>
  <c r="AR305" i="47"/>
  <c r="AT305" i="47" s="1"/>
  <c r="AQ305" i="47"/>
  <c r="AU305" i="47" s="1"/>
  <c r="AM305" i="47"/>
  <c r="AL305" i="47"/>
  <c r="AP305" i="47" s="1"/>
  <c r="AJ305" i="47"/>
  <c r="G305" i="47"/>
  <c r="F305" i="47"/>
  <c r="E305" i="47"/>
  <c r="C305" i="47"/>
  <c r="B305" i="47"/>
  <c r="A305" i="47"/>
  <c r="BH304" i="47"/>
  <c r="BG304" i="47"/>
  <c r="AZ304" i="47"/>
  <c r="BA304" i="47" s="1"/>
  <c r="AY304" i="47"/>
  <c r="AX304" i="47"/>
  <c r="AR304" i="47"/>
  <c r="AQ304" i="47"/>
  <c r="AU304" i="47" s="1"/>
  <c r="AM304" i="47"/>
  <c r="AL304" i="47"/>
  <c r="AJ304" i="47"/>
  <c r="G304" i="47"/>
  <c r="F304" i="47"/>
  <c r="E304" i="47"/>
  <c r="C304" i="47"/>
  <c r="B304" i="47"/>
  <c r="A304" i="47"/>
  <c r="BH303" i="47"/>
  <c r="BG303" i="47"/>
  <c r="AZ303" i="47"/>
  <c r="AY303" i="47"/>
  <c r="AX303" i="47"/>
  <c r="AR303" i="47"/>
  <c r="AT303" i="47" s="1"/>
  <c r="AQ303" i="47"/>
  <c r="AM303" i="47"/>
  <c r="AL303" i="47"/>
  <c r="AN303" i="47" s="1"/>
  <c r="AO303" i="47" s="1"/>
  <c r="AJ303" i="47"/>
  <c r="G303" i="47"/>
  <c r="F303" i="47"/>
  <c r="E303" i="47"/>
  <c r="C303" i="47"/>
  <c r="B303" i="47"/>
  <c r="A303" i="47"/>
  <c r="BH302" i="47"/>
  <c r="BG302" i="47"/>
  <c r="AZ302" i="47"/>
  <c r="AY302" i="47"/>
  <c r="AX302" i="47"/>
  <c r="AR302" i="47"/>
  <c r="AT302" i="47" s="1"/>
  <c r="AQ302" i="47"/>
  <c r="AM302" i="47"/>
  <c r="AL302" i="47"/>
  <c r="AJ302" i="47"/>
  <c r="G302" i="47"/>
  <c r="F302" i="47"/>
  <c r="E302" i="47"/>
  <c r="C302" i="47"/>
  <c r="B302" i="47"/>
  <c r="A302" i="47"/>
  <c r="BH301" i="47"/>
  <c r="BG301" i="47"/>
  <c r="AZ301" i="47"/>
  <c r="AY301" i="47"/>
  <c r="AX301" i="47"/>
  <c r="AR301" i="47"/>
  <c r="AT301" i="47" s="1"/>
  <c r="AQ301" i="47"/>
  <c r="AU301" i="47" s="1"/>
  <c r="AM301" i="47"/>
  <c r="AL301" i="47"/>
  <c r="AP301" i="47" s="1"/>
  <c r="AJ301" i="47"/>
  <c r="G301" i="47"/>
  <c r="F301" i="47"/>
  <c r="E301" i="47"/>
  <c r="C301" i="47"/>
  <c r="B301" i="47"/>
  <c r="A301" i="47"/>
  <c r="BH300" i="47"/>
  <c r="BG300" i="47"/>
  <c r="AZ300" i="47"/>
  <c r="BA300" i="47" s="1"/>
  <c r="AY300" i="47"/>
  <c r="AX300" i="47"/>
  <c r="AR300" i="47"/>
  <c r="AQ300" i="47"/>
  <c r="AU300" i="47" s="1"/>
  <c r="AM300" i="47"/>
  <c r="AL300" i="47"/>
  <c r="AJ300" i="47"/>
  <c r="G300" i="47"/>
  <c r="F300" i="47"/>
  <c r="E300" i="47"/>
  <c r="C300" i="47"/>
  <c r="B300" i="47"/>
  <c r="A300" i="47"/>
  <c r="BH299" i="47"/>
  <c r="BG299" i="47"/>
  <c r="AZ299" i="47"/>
  <c r="AY299" i="47"/>
  <c r="AX299" i="47"/>
  <c r="AR299" i="47"/>
  <c r="AT299" i="47" s="1"/>
  <c r="AQ299" i="47"/>
  <c r="AU299" i="47" s="1"/>
  <c r="AM299" i="47"/>
  <c r="AL299" i="47"/>
  <c r="AJ299" i="47"/>
  <c r="G299" i="47"/>
  <c r="F299" i="47"/>
  <c r="E299" i="47"/>
  <c r="C299" i="47"/>
  <c r="B299" i="47"/>
  <c r="A299" i="47"/>
  <c r="BH298" i="47"/>
  <c r="BG298" i="47"/>
  <c r="AZ298" i="47"/>
  <c r="AY298" i="47"/>
  <c r="AX298" i="47"/>
  <c r="AR298" i="47"/>
  <c r="AT298" i="47" s="1"/>
  <c r="AQ298" i="47"/>
  <c r="AM298" i="47"/>
  <c r="AL298" i="47"/>
  <c r="AN298" i="47" s="1"/>
  <c r="AO298" i="47" s="1"/>
  <c r="AJ298" i="47"/>
  <c r="G298" i="47"/>
  <c r="F298" i="47"/>
  <c r="E298" i="47"/>
  <c r="C298" i="47"/>
  <c r="B298" i="47"/>
  <c r="A298" i="47"/>
  <c r="BH297" i="47"/>
  <c r="BG297" i="47"/>
  <c r="AZ297" i="47"/>
  <c r="AY297" i="47"/>
  <c r="AX297" i="47"/>
  <c r="AR297" i="47"/>
  <c r="AT297" i="47" s="1"/>
  <c r="AQ297" i="47"/>
  <c r="AM297" i="47"/>
  <c r="AL297" i="47"/>
  <c r="AN297" i="47" s="1"/>
  <c r="AO297" i="47" s="1"/>
  <c r="AJ297" i="47"/>
  <c r="G297" i="47"/>
  <c r="F297" i="47"/>
  <c r="E297" i="47"/>
  <c r="C297" i="47"/>
  <c r="B297" i="47"/>
  <c r="A297" i="47"/>
  <c r="BH296" i="47"/>
  <c r="BG296" i="47"/>
  <c r="AZ296" i="47"/>
  <c r="AY296" i="47"/>
  <c r="AX296" i="47"/>
  <c r="AR296" i="47"/>
  <c r="AT296" i="47" s="1"/>
  <c r="AQ296" i="47"/>
  <c r="AM296" i="47"/>
  <c r="AL296" i="47"/>
  <c r="AJ296" i="47"/>
  <c r="G296" i="47"/>
  <c r="F296" i="47"/>
  <c r="E296" i="47"/>
  <c r="C296" i="47"/>
  <c r="B296" i="47"/>
  <c r="A296" i="47"/>
  <c r="BH295" i="47"/>
  <c r="BG295" i="47"/>
  <c r="AZ295" i="47"/>
  <c r="BC295" i="47" s="1"/>
  <c r="AY295" i="47"/>
  <c r="AX295" i="47"/>
  <c r="AR295" i="47"/>
  <c r="AT295" i="47" s="1"/>
  <c r="AQ295" i="47"/>
  <c r="AU295" i="47" s="1"/>
  <c r="AM295" i="47"/>
  <c r="AL295" i="47"/>
  <c r="AJ295" i="47"/>
  <c r="G295" i="47"/>
  <c r="F295" i="47"/>
  <c r="E295" i="47"/>
  <c r="C295" i="47"/>
  <c r="B295" i="47"/>
  <c r="A295" i="47"/>
  <c r="BH294" i="47"/>
  <c r="BG294" i="47"/>
  <c r="AZ294" i="47"/>
  <c r="AY294" i="47"/>
  <c r="AX294" i="47"/>
  <c r="AR294" i="47"/>
  <c r="AT294" i="47" s="1"/>
  <c r="AQ294" i="47"/>
  <c r="AM294" i="47"/>
  <c r="AL294" i="47"/>
  <c r="AN294" i="47" s="1"/>
  <c r="AO294" i="47" s="1"/>
  <c r="AJ294" i="47"/>
  <c r="G294" i="47"/>
  <c r="F294" i="47"/>
  <c r="E294" i="47"/>
  <c r="C294" i="47"/>
  <c r="B294" i="47"/>
  <c r="A294" i="47"/>
  <c r="BH293" i="47"/>
  <c r="BG293" i="47"/>
  <c r="AZ293" i="47"/>
  <c r="BB293" i="47" s="1"/>
  <c r="AY293" i="47"/>
  <c r="AX293" i="47"/>
  <c r="AR293" i="47"/>
  <c r="AT293" i="47" s="1"/>
  <c r="AQ293" i="47"/>
  <c r="AM293" i="47"/>
  <c r="AL293" i="47"/>
  <c r="AN293" i="47" s="1"/>
  <c r="AO293" i="47" s="1"/>
  <c r="AJ293" i="47"/>
  <c r="G293" i="47"/>
  <c r="F293" i="47"/>
  <c r="E293" i="47"/>
  <c r="C293" i="47"/>
  <c r="B293" i="47"/>
  <c r="A293" i="47"/>
  <c r="BH292" i="47"/>
  <c r="BG292" i="47"/>
  <c r="AZ292" i="47"/>
  <c r="AY292" i="47"/>
  <c r="AX292" i="47"/>
  <c r="AR292" i="47"/>
  <c r="AT292" i="47" s="1"/>
  <c r="AQ292" i="47"/>
  <c r="AM292" i="47"/>
  <c r="AL292" i="47"/>
  <c r="AJ292" i="47"/>
  <c r="G292" i="47"/>
  <c r="F292" i="47"/>
  <c r="E292" i="47"/>
  <c r="C292" i="47"/>
  <c r="B292" i="47"/>
  <c r="A292" i="47"/>
  <c r="BH291" i="47"/>
  <c r="BG291" i="47"/>
  <c r="AZ291" i="47"/>
  <c r="BC291" i="47" s="1"/>
  <c r="AY291" i="47"/>
  <c r="AX291" i="47"/>
  <c r="AR291" i="47"/>
  <c r="AT291" i="47" s="1"/>
  <c r="AQ291" i="47"/>
  <c r="AU291" i="47" s="1"/>
  <c r="AM291" i="47"/>
  <c r="AL291" i="47"/>
  <c r="AJ291" i="47"/>
  <c r="G291" i="47"/>
  <c r="F291" i="47"/>
  <c r="E291" i="47"/>
  <c r="C291" i="47"/>
  <c r="B291" i="47"/>
  <c r="A291" i="47"/>
  <c r="BH290" i="47"/>
  <c r="BG290" i="47"/>
  <c r="AZ290" i="47"/>
  <c r="BB290" i="47" s="1"/>
  <c r="AY290" i="47"/>
  <c r="AX290" i="47"/>
  <c r="AR290" i="47"/>
  <c r="AT290" i="47" s="1"/>
  <c r="AQ290" i="47"/>
  <c r="AM290" i="47"/>
  <c r="AL290" i="47"/>
  <c r="AN290" i="47" s="1"/>
  <c r="AO290" i="47" s="1"/>
  <c r="AJ290" i="47"/>
  <c r="G290" i="47"/>
  <c r="F290" i="47"/>
  <c r="E290" i="47"/>
  <c r="C290" i="47"/>
  <c r="B290" i="47"/>
  <c r="A290" i="47"/>
  <c r="BH289" i="47"/>
  <c r="BG289" i="47"/>
  <c r="AZ289" i="47"/>
  <c r="AY289" i="47"/>
  <c r="AX289" i="47"/>
  <c r="AR289" i="47"/>
  <c r="AT289" i="47" s="1"/>
  <c r="AQ289" i="47"/>
  <c r="AM289" i="47"/>
  <c r="AL289" i="47"/>
  <c r="AN289" i="47" s="1"/>
  <c r="AO289" i="47" s="1"/>
  <c r="AJ289" i="47"/>
  <c r="G289" i="47"/>
  <c r="F289" i="47"/>
  <c r="E289" i="47"/>
  <c r="C289" i="47"/>
  <c r="B289" i="47"/>
  <c r="A289" i="47"/>
  <c r="BH288" i="47"/>
  <c r="BG288" i="47"/>
  <c r="AZ288" i="47"/>
  <c r="AY288" i="47"/>
  <c r="AX288" i="47"/>
  <c r="AR288" i="47"/>
  <c r="AT288" i="47" s="1"/>
  <c r="AQ288" i="47"/>
  <c r="AM288" i="47"/>
  <c r="AL288" i="47"/>
  <c r="AJ288" i="47"/>
  <c r="G288" i="47"/>
  <c r="F288" i="47"/>
  <c r="E288" i="47"/>
  <c r="C288" i="47"/>
  <c r="B288" i="47"/>
  <c r="A288" i="47"/>
  <c r="BH287" i="47"/>
  <c r="BG287" i="47"/>
  <c r="AZ287" i="47"/>
  <c r="AY287" i="47"/>
  <c r="AX287" i="47"/>
  <c r="AR287" i="47"/>
  <c r="AT287" i="47" s="1"/>
  <c r="AQ287" i="47"/>
  <c r="AM287" i="47"/>
  <c r="AL287" i="47"/>
  <c r="AP287" i="47" s="1"/>
  <c r="AJ287" i="47"/>
  <c r="G287" i="47"/>
  <c r="F287" i="47"/>
  <c r="E287" i="47"/>
  <c r="C287" i="47"/>
  <c r="B287" i="47"/>
  <c r="A287" i="47"/>
  <c r="BH286" i="47"/>
  <c r="BG286" i="47"/>
  <c r="AZ286" i="47"/>
  <c r="AY286" i="47"/>
  <c r="AX286" i="47"/>
  <c r="AR286" i="47"/>
  <c r="AT286" i="47" s="1"/>
  <c r="AQ286" i="47"/>
  <c r="AU286" i="47" s="1"/>
  <c r="AM286" i="47"/>
  <c r="AL286" i="47"/>
  <c r="AN286" i="47" s="1"/>
  <c r="AO286" i="47" s="1"/>
  <c r="AJ286" i="47"/>
  <c r="G286" i="47"/>
  <c r="F286" i="47"/>
  <c r="E286" i="47"/>
  <c r="C286" i="47"/>
  <c r="B286" i="47"/>
  <c r="A286" i="47"/>
  <c r="BH285" i="47"/>
  <c r="BG285" i="47"/>
  <c r="AZ285" i="47"/>
  <c r="AY285" i="47"/>
  <c r="AX285" i="47"/>
  <c r="AR285" i="47"/>
  <c r="AT285" i="47" s="1"/>
  <c r="AQ285" i="47"/>
  <c r="AM285" i="47"/>
  <c r="AL285" i="47"/>
  <c r="AN285" i="47" s="1"/>
  <c r="AO285" i="47" s="1"/>
  <c r="AJ285" i="47"/>
  <c r="G285" i="47"/>
  <c r="F285" i="47"/>
  <c r="E285" i="47"/>
  <c r="C285" i="47"/>
  <c r="B285" i="47"/>
  <c r="A285" i="47"/>
  <c r="BH284" i="47"/>
  <c r="BG284" i="47"/>
  <c r="AZ284" i="47"/>
  <c r="BC284" i="47" s="1"/>
  <c r="AY284" i="47"/>
  <c r="AX284" i="47"/>
  <c r="AR284" i="47"/>
  <c r="AT284" i="47" s="1"/>
  <c r="AQ284" i="47"/>
  <c r="AU284" i="47" s="1"/>
  <c r="AM284" i="47"/>
  <c r="AL284" i="47"/>
  <c r="AJ284" i="47"/>
  <c r="G284" i="47"/>
  <c r="F284" i="47"/>
  <c r="E284" i="47"/>
  <c r="C284" i="47"/>
  <c r="B284" i="47"/>
  <c r="A284" i="47"/>
  <c r="BH283" i="47"/>
  <c r="BG283" i="47"/>
  <c r="AZ283" i="47"/>
  <c r="BA283" i="47" s="1"/>
  <c r="AY283" i="47"/>
  <c r="AX283" i="47"/>
  <c r="AR283" i="47"/>
  <c r="AT283" i="47" s="1"/>
  <c r="AQ283" i="47"/>
  <c r="AM283" i="47"/>
  <c r="AL283" i="47"/>
  <c r="AJ283" i="47"/>
  <c r="G283" i="47"/>
  <c r="F283" i="47"/>
  <c r="E283" i="47"/>
  <c r="C283" i="47"/>
  <c r="B283" i="47"/>
  <c r="A283" i="47"/>
  <c r="BH282" i="47"/>
  <c r="BG282" i="47"/>
  <c r="AZ282" i="47"/>
  <c r="AY282" i="47"/>
  <c r="AX282" i="47"/>
  <c r="AR282" i="47"/>
  <c r="AT282" i="47" s="1"/>
  <c r="AQ282" i="47"/>
  <c r="AM282" i="47"/>
  <c r="AL282" i="47"/>
  <c r="AN282" i="47" s="1"/>
  <c r="AO282" i="47" s="1"/>
  <c r="AJ282" i="47"/>
  <c r="G282" i="47"/>
  <c r="F282" i="47"/>
  <c r="E282" i="47"/>
  <c r="C282" i="47"/>
  <c r="B282" i="47"/>
  <c r="A282" i="47"/>
  <c r="BH281" i="47"/>
  <c r="BG281" i="47"/>
  <c r="AZ281" i="47"/>
  <c r="AY281" i="47"/>
  <c r="AX281" i="47"/>
  <c r="AR281" i="47"/>
  <c r="AT281" i="47" s="1"/>
  <c r="AQ281" i="47"/>
  <c r="AM281" i="47"/>
  <c r="AL281" i="47"/>
  <c r="AJ281" i="47"/>
  <c r="G281" i="47"/>
  <c r="F281" i="47"/>
  <c r="E281" i="47"/>
  <c r="C281" i="47"/>
  <c r="B281" i="47"/>
  <c r="A281" i="47"/>
  <c r="BH280" i="47"/>
  <c r="BG280" i="47"/>
  <c r="AZ280" i="47"/>
  <c r="BC280" i="47" s="1"/>
  <c r="AY280" i="47"/>
  <c r="AX280" i="47"/>
  <c r="AR280" i="47"/>
  <c r="AT280" i="47" s="1"/>
  <c r="AQ280" i="47"/>
  <c r="AM280" i="47"/>
  <c r="AL280" i="47"/>
  <c r="AP280" i="47" s="1"/>
  <c r="AJ280" i="47"/>
  <c r="G280" i="47"/>
  <c r="F280" i="47"/>
  <c r="E280" i="47"/>
  <c r="C280" i="47"/>
  <c r="B280" i="47"/>
  <c r="A280" i="47"/>
  <c r="BH279" i="47"/>
  <c r="BG279" i="47"/>
  <c r="AZ279" i="47"/>
  <c r="AY279" i="47"/>
  <c r="AX279" i="47"/>
  <c r="AR279" i="47"/>
  <c r="AT279" i="47" s="1"/>
  <c r="AQ279" i="47"/>
  <c r="AM279" i="47"/>
  <c r="AL279" i="47"/>
  <c r="AJ279" i="47"/>
  <c r="G279" i="47"/>
  <c r="F279" i="47"/>
  <c r="E279" i="47"/>
  <c r="C279" i="47"/>
  <c r="B279" i="47"/>
  <c r="A279" i="47"/>
  <c r="BH278" i="47"/>
  <c r="BG278" i="47"/>
  <c r="AZ278" i="47"/>
  <c r="AY278" i="47"/>
  <c r="AX278" i="47"/>
  <c r="AR278" i="47"/>
  <c r="AQ278" i="47"/>
  <c r="AU278" i="47" s="1"/>
  <c r="AM278" i="47"/>
  <c r="AL278" i="47"/>
  <c r="AP278" i="47" s="1"/>
  <c r="AJ278" i="47"/>
  <c r="G278" i="47"/>
  <c r="F278" i="47"/>
  <c r="E278" i="47"/>
  <c r="C278" i="47"/>
  <c r="B278" i="47"/>
  <c r="A278" i="47"/>
  <c r="BH277" i="47"/>
  <c r="BG277" i="47"/>
  <c r="AZ277" i="47"/>
  <c r="AY277" i="47"/>
  <c r="AX277" i="47"/>
  <c r="AR277" i="47"/>
  <c r="AT277" i="47" s="1"/>
  <c r="AQ277" i="47"/>
  <c r="AU277" i="47" s="1"/>
  <c r="AM277" i="47"/>
  <c r="AL277" i="47"/>
  <c r="AN277" i="47" s="1"/>
  <c r="AO277" i="47" s="1"/>
  <c r="AJ277" i="47"/>
  <c r="G277" i="47"/>
  <c r="F277" i="47"/>
  <c r="E277" i="47"/>
  <c r="C277" i="47"/>
  <c r="B277" i="47"/>
  <c r="A277" i="47"/>
  <c r="BH276" i="47"/>
  <c r="BG276" i="47"/>
  <c r="AZ276" i="47"/>
  <c r="BA276" i="47" s="1"/>
  <c r="AY276" i="47"/>
  <c r="AX276" i="47"/>
  <c r="AR276" i="47"/>
  <c r="AT276" i="47" s="1"/>
  <c r="AQ276" i="47"/>
  <c r="AM276" i="47"/>
  <c r="AL276" i="47"/>
  <c r="AJ276" i="47"/>
  <c r="G276" i="47"/>
  <c r="F276" i="47"/>
  <c r="E276" i="47"/>
  <c r="C276" i="47"/>
  <c r="B276" i="47"/>
  <c r="A276" i="47"/>
  <c r="BH275" i="47"/>
  <c r="BG275" i="47"/>
  <c r="AZ275" i="47"/>
  <c r="AY275" i="47"/>
  <c r="AX275" i="47"/>
  <c r="AR275" i="47"/>
  <c r="AT275" i="47" s="1"/>
  <c r="AQ275" i="47"/>
  <c r="AM275" i="47"/>
  <c r="AL275" i="47"/>
  <c r="AJ275" i="47"/>
  <c r="G275" i="47"/>
  <c r="F275" i="47"/>
  <c r="E275" i="47"/>
  <c r="C275" i="47"/>
  <c r="B275" i="47"/>
  <c r="A275" i="47"/>
  <c r="BH274" i="47"/>
  <c r="BG274" i="47"/>
  <c r="AZ274" i="47"/>
  <c r="BC274" i="47" s="1"/>
  <c r="AY274" i="47"/>
  <c r="AX274" i="47"/>
  <c r="AR274" i="47"/>
  <c r="AT274" i="47" s="1"/>
  <c r="AQ274" i="47"/>
  <c r="AU274" i="47" s="1"/>
  <c r="AM274" i="47"/>
  <c r="AL274" i="47"/>
  <c r="AP274" i="47" s="1"/>
  <c r="AJ274" i="47"/>
  <c r="G274" i="47"/>
  <c r="F274" i="47"/>
  <c r="E274" i="47"/>
  <c r="C274" i="47"/>
  <c r="B274" i="47"/>
  <c r="A274" i="47"/>
  <c r="BH273" i="47"/>
  <c r="BG273" i="47"/>
  <c r="AZ273" i="47"/>
  <c r="AY273" i="47"/>
  <c r="AX273" i="47"/>
  <c r="AR273" i="47"/>
  <c r="AT273" i="47" s="1"/>
  <c r="AQ273" i="47"/>
  <c r="AU273" i="47" s="1"/>
  <c r="AM273" i="47"/>
  <c r="AL273" i="47"/>
  <c r="AN273" i="47" s="1"/>
  <c r="AO273" i="47" s="1"/>
  <c r="AJ273" i="47"/>
  <c r="G273" i="47"/>
  <c r="F273" i="47"/>
  <c r="E273" i="47"/>
  <c r="C273" i="47"/>
  <c r="B273" i="47"/>
  <c r="A273" i="47"/>
  <c r="BH272" i="47"/>
  <c r="BG272" i="47"/>
  <c r="AZ272" i="47"/>
  <c r="BA272" i="47" s="1"/>
  <c r="AY272" i="47"/>
  <c r="AX272" i="47"/>
  <c r="AR272" i="47"/>
  <c r="AT272" i="47" s="1"/>
  <c r="AQ272" i="47"/>
  <c r="AM272" i="47"/>
  <c r="AL272" i="47"/>
  <c r="AJ272" i="47"/>
  <c r="G272" i="47"/>
  <c r="F272" i="47"/>
  <c r="E272" i="47"/>
  <c r="C272" i="47"/>
  <c r="B272" i="47"/>
  <c r="A272" i="47"/>
  <c r="BH271" i="47"/>
  <c r="BG271" i="47"/>
  <c r="AZ271" i="47"/>
  <c r="AY271" i="47"/>
  <c r="AX271" i="47"/>
  <c r="AR271" i="47"/>
  <c r="AT271" i="47" s="1"/>
  <c r="AQ271" i="47"/>
  <c r="AM271" i="47"/>
  <c r="AL271" i="47"/>
  <c r="AJ271" i="47"/>
  <c r="G271" i="47"/>
  <c r="F271" i="47"/>
  <c r="E271" i="47"/>
  <c r="C271" i="47"/>
  <c r="B271" i="47"/>
  <c r="A271" i="47"/>
  <c r="BH270" i="47"/>
  <c r="BG270" i="47"/>
  <c r="AZ270" i="47"/>
  <c r="AY270" i="47"/>
  <c r="AX270" i="47"/>
  <c r="AR270" i="47"/>
  <c r="AT270" i="47" s="1"/>
  <c r="AQ270" i="47"/>
  <c r="AM270" i="47"/>
  <c r="AL270" i="47"/>
  <c r="AP270" i="47" s="1"/>
  <c r="AJ270" i="47"/>
  <c r="G270" i="47"/>
  <c r="F270" i="47"/>
  <c r="E270" i="47"/>
  <c r="C270" i="47"/>
  <c r="B270" i="47"/>
  <c r="A270" i="47"/>
  <c r="BH269" i="47"/>
  <c r="BG269" i="47"/>
  <c r="AZ269" i="47"/>
  <c r="AY269" i="47"/>
  <c r="AX269" i="47"/>
  <c r="AR269" i="47"/>
  <c r="AT269" i="47" s="1"/>
  <c r="AQ269" i="47"/>
  <c r="AU269" i="47" s="1"/>
  <c r="AM269" i="47"/>
  <c r="AL269" i="47"/>
  <c r="AN269" i="47" s="1"/>
  <c r="AO269" i="47" s="1"/>
  <c r="AJ269" i="47"/>
  <c r="G269" i="47"/>
  <c r="F269" i="47"/>
  <c r="E269" i="47"/>
  <c r="C269" i="47"/>
  <c r="B269" i="47"/>
  <c r="A269" i="47"/>
  <c r="BH268" i="47"/>
  <c r="BG268" i="47"/>
  <c r="AZ268" i="47"/>
  <c r="BA268" i="47" s="1"/>
  <c r="AY268" i="47"/>
  <c r="AX268" i="47"/>
  <c r="AR268" i="47"/>
  <c r="AT268" i="47" s="1"/>
  <c r="AQ268" i="47"/>
  <c r="AM268" i="47"/>
  <c r="AL268" i="47"/>
  <c r="AP268" i="47" s="1"/>
  <c r="AJ268" i="47"/>
  <c r="G268" i="47"/>
  <c r="F268" i="47"/>
  <c r="E268" i="47"/>
  <c r="C268" i="47"/>
  <c r="B268" i="47"/>
  <c r="A268" i="47"/>
  <c r="BH267" i="47"/>
  <c r="BG267" i="47"/>
  <c r="AZ267" i="47"/>
  <c r="AY267" i="47"/>
  <c r="AX267" i="47"/>
  <c r="AR267" i="47"/>
  <c r="AT267" i="47" s="1"/>
  <c r="AQ267" i="47"/>
  <c r="AM267" i="47"/>
  <c r="AL267" i="47"/>
  <c r="AJ267" i="47"/>
  <c r="G267" i="47"/>
  <c r="F267" i="47"/>
  <c r="E267" i="47"/>
  <c r="C267" i="47"/>
  <c r="B267" i="47"/>
  <c r="A267" i="47"/>
  <c r="BH266" i="47"/>
  <c r="BG266" i="47"/>
  <c r="AZ266" i="47"/>
  <c r="AY266" i="47"/>
  <c r="AX266" i="47"/>
  <c r="AR266" i="47"/>
  <c r="AT266" i="47" s="1"/>
  <c r="AQ266" i="47"/>
  <c r="AU266" i="47" s="1"/>
  <c r="AM266" i="47"/>
  <c r="AL266" i="47"/>
  <c r="AP266" i="47" s="1"/>
  <c r="AJ266" i="47"/>
  <c r="G266" i="47"/>
  <c r="F266" i="47"/>
  <c r="E266" i="47"/>
  <c r="C266" i="47"/>
  <c r="B266" i="47"/>
  <c r="A266" i="47"/>
  <c r="BH265" i="47"/>
  <c r="BG265" i="47"/>
  <c r="AZ265" i="47"/>
  <c r="AY265" i="47"/>
  <c r="AX265" i="47"/>
  <c r="AR265" i="47"/>
  <c r="AT265" i="47" s="1"/>
  <c r="AQ265" i="47"/>
  <c r="AU265" i="47" s="1"/>
  <c r="AM265" i="47"/>
  <c r="AL265" i="47"/>
  <c r="AN265" i="47" s="1"/>
  <c r="AO265" i="47" s="1"/>
  <c r="AJ265" i="47"/>
  <c r="G265" i="47"/>
  <c r="F265" i="47"/>
  <c r="E265" i="47"/>
  <c r="C265" i="47"/>
  <c r="B265" i="47"/>
  <c r="A265" i="47"/>
  <c r="BH264" i="47"/>
  <c r="BG264" i="47"/>
  <c r="AZ264" i="47"/>
  <c r="AY264" i="47"/>
  <c r="AX264" i="47"/>
  <c r="AR264" i="47"/>
  <c r="AT264" i="47" s="1"/>
  <c r="AQ264" i="47"/>
  <c r="AM264" i="47"/>
  <c r="AL264" i="47"/>
  <c r="AJ264" i="47"/>
  <c r="G264" i="47"/>
  <c r="F264" i="47"/>
  <c r="E264" i="47"/>
  <c r="C264" i="47"/>
  <c r="B264" i="47"/>
  <c r="A264" i="47"/>
  <c r="BH263" i="47"/>
  <c r="BG263" i="47"/>
  <c r="AZ263" i="47"/>
  <c r="AY263" i="47"/>
  <c r="AX263" i="47"/>
  <c r="AR263" i="47"/>
  <c r="AT263" i="47" s="1"/>
  <c r="AQ263" i="47"/>
  <c r="AM263" i="47"/>
  <c r="AL263" i="47"/>
  <c r="AJ263" i="47"/>
  <c r="G263" i="47"/>
  <c r="F263" i="47"/>
  <c r="E263" i="47"/>
  <c r="C263" i="47"/>
  <c r="B263" i="47"/>
  <c r="A263" i="47"/>
  <c r="BH262" i="47"/>
  <c r="BG262" i="47"/>
  <c r="AZ262" i="47"/>
  <c r="AY262" i="47"/>
  <c r="AX262" i="47"/>
  <c r="AR262" i="47"/>
  <c r="AT262" i="47" s="1"/>
  <c r="AQ262" i="47"/>
  <c r="AU262" i="47" s="1"/>
  <c r="AM262" i="47"/>
  <c r="AL262" i="47"/>
  <c r="AJ262" i="47"/>
  <c r="G262" i="47"/>
  <c r="F262" i="47"/>
  <c r="E262" i="47"/>
  <c r="C262" i="47"/>
  <c r="B262" i="47"/>
  <c r="A262" i="47"/>
  <c r="BH261" i="47"/>
  <c r="BG261" i="47"/>
  <c r="AZ261" i="47"/>
  <c r="AY261" i="47"/>
  <c r="AX261" i="47"/>
  <c r="AR261" i="47"/>
  <c r="AT261" i="47" s="1"/>
  <c r="AQ261" i="47"/>
  <c r="AM261" i="47"/>
  <c r="AL261" i="47"/>
  <c r="AN261" i="47" s="1"/>
  <c r="AO261" i="47" s="1"/>
  <c r="AJ261" i="47"/>
  <c r="G261" i="47"/>
  <c r="F261" i="47"/>
  <c r="E261" i="47"/>
  <c r="C261" i="47"/>
  <c r="B261" i="47"/>
  <c r="A261" i="47"/>
  <c r="BH260" i="47"/>
  <c r="BG260" i="47"/>
  <c r="AZ260" i="47"/>
  <c r="AY260" i="47"/>
  <c r="AX260" i="47"/>
  <c r="AR260" i="47"/>
  <c r="AT260" i="47" s="1"/>
  <c r="AQ260" i="47"/>
  <c r="AM260" i="47"/>
  <c r="AL260" i="47"/>
  <c r="AJ260" i="47"/>
  <c r="G260" i="47"/>
  <c r="F260" i="47"/>
  <c r="E260" i="47"/>
  <c r="C260" i="47"/>
  <c r="B260" i="47"/>
  <c r="A260" i="47"/>
  <c r="BH259" i="47"/>
  <c r="BG259" i="47"/>
  <c r="AZ259" i="47"/>
  <c r="AY259" i="47"/>
  <c r="AX259" i="47"/>
  <c r="AR259" i="47"/>
  <c r="AT259" i="47" s="1"/>
  <c r="AQ259" i="47"/>
  <c r="AU259" i="47" s="1"/>
  <c r="AM259" i="47"/>
  <c r="AL259" i="47"/>
  <c r="AJ259" i="47"/>
  <c r="G259" i="47"/>
  <c r="F259" i="47"/>
  <c r="E259" i="47"/>
  <c r="C259" i="47"/>
  <c r="B259" i="47"/>
  <c r="A259" i="47"/>
  <c r="BH258" i="47"/>
  <c r="BG258" i="47"/>
  <c r="AZ258" i="47"/>
  <c r="BB258" i="47" s="1"/>
  <c r="AY258" i="47"/>
  <c r="AX258" i="47"/>
  <c r="AR258" i="47"/>
  <c r="AT258" i="47" s="1"/>
  <c r="AQ258" i="47"/>
  <c r="AM258" i="47"/>
  <c r="AL258" i="47"/>
  <c r="AJ258" i="47"/>
  <c r="G258" i="47"/>
  <c r="F258" i="47"/>
  <c r="E258" i="47"/>
  <c r="C258" i="47"/>
  <c r="B258" i="47"/>
  <c r="A258" i="47"/>
  <c r="BH257" i="47"/>
  <c r="BG257" i="47"/>
  <c r="AZ257" i="47"/>
  <c r="AY257" i="47"/>
  <c r="AX257" i="47"/>
  <c r="AR257" i="47"/>
  <c r="AT257" i="47" s="1"/>
  <c r="AQ257" i="47"/>
  <c r="AU257" i="47" s="1"/>
  <c r="AM257" i="47"/>
  <c r="AL257" i="47"/>
  <c r="AN257" i="47" s="1"/>
  <c r="AO257" i="47" s="1"/>
  <c r="AJ257" i="47"/>
  <c r="G257" i="47"/>
  <c r="F257" i="47"/>
  <c r="E257" i="47"/>
  <c r="C257" i="47"/>
  <c r="B257" i="47"/>
  <c r="A257" i="47"/>
  <c r="BH256" i="47"/>
  <c r="BG256" i="47"/>
  <c r="AZ256" i="47"/>
  <c r="BC256" i="47" s="1"/>
  <c r="AY256" i="47"/>
  <c r="AX256" i="47"/>
  <c r="AR256" i="47"/>
  <c r="AT256" i="47" s="1"/>
  <c r="AQ256" i="47"/>
  <c r="AM256" i="47"/>
  <c r="AL256" i="47"/>
  <c r="AP256" i="47" s="1"/>
  <c r="AJ256" i="47"/>
  <c r="G256" i="47"/>
  <c r="F256" i="47"/>
  <c r="E256" i="47"/>
  <c r="C256" i="47"/>
  <c r="B256" i="47"/>
  <c r="A256" i="47"/>
  <c r="BH255" i="47"/>
  <c r="BG255" i="47"/>
  <c r="AZ255" i="47"/>
  <c r="AY255" i="47"/>
  <c r="AX255" i="47"/>
  <c r="AR255" i="47"/>
  <c r="AT255" i="47" s="1"/>
  <c r="AQ255" i="47"/>
  <c r="AM255" i="47"/>
  <c r="AL255" i="47"/>
  <c r="AJ255" i="47"/>
  <c r="G255" i="47"/>
  <c r="F255" i="47"/>
  <c r="E255" i="47"/>
  <c r="C255" i="47"/>
  <c r="B255" i="47"/>
  <c r="A255" i="47"/>
  <c r="BH254" i="47"/>
  <c r="BG254" i="47"/>
  <c r="AZ254" i="47"/>
  <c r="AY254" i="47"/>
  <c r="AX254" i="47"/>
  <c r="AR254" i="47"/>
  <c r="AQ254" i="47"/>
  <c r="AU254" i="47" s="1"/>
  <c r="AM254" i="47"/>
  <c r="AL254" i="47"/>
  <c r="AP254" i="47" s="1"/>
  <c r="AJ254" i="47"/>
  <c r="G254" i="47"/>
  <c r="F254" i="47"/>
  <c r="E254" i="47"/>
  <c r="C254" i="47"/>
  <c r="B254" i="47"/>
  <c r="A254" i="47"/>
  <c r="BH253" i="47"/>
  <c r="BG253" i="47"/>
  <c r="AZ253" i="47"/>
  <c r="AY253" i="47"/>
  <c r="AX253" i="47"/>
  <c r="AR253" i="47"/>
  <c r="AT253" i="47" s="1"/>
  <c r="AQ253" i="47"/>
  <c r="AU253" i="47" s="1"/>
  <c r="AM253" i="47"/>
  <c r="AL253" i="47"/>
  <c r="AP253" i="47" s="1"/>
  <c r="AJ253" i="47"/>
  <c r="G253" i="47"/>
  <c r="F253" i="47"/>
  <c r="E253" i="47"/>
  <c r="C253" i="47"/>
  <c r="B253" i="47"/>
  <c r="A253" i="47"/>
  <c r="BH252" i="47"/>
  <c r="BG252" i="47"/>
  <c r="AZ252" i="47"/>
  <c r="AY252" i="47"/>
  <c r="AX252" i="47"/>
  <c r="AR252" i="47"/>
  <c r="AT252" i="47" s="1"/>
  <c r="AQ252" i="47"/>
  <c r="AU252" i="47" s="1"/>
  <c r="AM252" i="47"/>
  <c r="AL252" i="47"/>
  <c r="AJ252" i="47"/>
  <c r="G252" i="47"/>
  <c r="F252" i="47"/>
  <c r="E252" i="47"/>
  <c r="C252" i="47"/>
  <c r="B252" i="47"/>
  <c r="A252" i="47"/>
  <c r="BH251" i="47"/>
  <c r="BG251" i="47"/>
  <c r="AZ251" i="47"/>
  <c r="BA251" i="47" s="1"/>
  <c r="AY251" i="47"/>
  <c r="AX251" i="47"/>
  <c r="AR251" i="47"/>
  <c r="AQ251" i="47"/>
  <c r="AU251" i="47" s="1"/>
  <c r="AM251" i="47"/>
  <c r="AL251" i="47"/>
  <c r="AJ251" i="47"/>
  <c r="G251" i="47"/>
  <c r="F251" i="47"/>
  <c r="E251" i="47"/>
  <c r="C251" i="47"/>
  <c r="B251" i="47"/>
  <c r="A251" i="47"/>
  <c r="BH250" i="47"/>
  <c r="BG250" i="47"/>
  <c r="AZ250" i="47"/>
  <c r="AY250" i="47"/>
  <c r="AX250" i="47"/>
  <c r="AR250" i="47"/>
  <c r="AQ250" i="47"/>
  <c r="AU250" i="47" s="1"/>
  <c r="AM250" i="47"/>
  <c r="AL250" i="47"/>
  <c r="AP250" i="47" s="1"/>
  <c r="AJ250" i="47"/>
  <c r="G250" i="47"/>
  <c r="F250" i="47"/>
  <c r="E250" i="47"/>
  <c r="C250" i="47"/>
  <c r="B250" i="47"/>
  <c r="A250" i="47"/>
  <c r="BH249" i="47"/>
  <c r="BG249" i="47"/>
  <c r="AZ249" i="47"/>
  <c r="AY249" i="47"/>
  <c r="AX249" i="47"/>
  <c r="AR249" i="47"/>
  <c r="AT249" i="47" s="1"/>
  <c r="AQ249" i="47"/>
  <c r="AU249" i="47" s="1"/>
  <c r="AM249" i="47"/>
  <c r="AL249" i="47"/>
  <c r="AP249" i="47" s="1"/>
  <c r="AJ249" i="47"/>
  <c r="G249" i="47"/>
  <c r="F249" i="47"/>
  <c r="E249" i="47"/>
  <c r="C249" i="47"/>
  <c r="B249" i="47"/>
  <c r="A249" i="47"/>
  <c r="BH248" i="47"/>
  <c r="BG248" i="47"/>
  <c r="AZ248" i="47"/>
  <c r="AY248" i="47"/>
  <c r="AX248" i="47"/>
  <c r="AR248" i="47"/>
  <c r="AT248" i="47" s="1"/>
  <c r="AQ248" i="47"/>
  <c r="AU248" i="47" s="1"/>
  <c r="AM248" i="47"/>
  <c r="AL248" i="47"/>
  <c r="AP248" i="47" s="1"/>
  <c r="AJ248" i="47"/>
  <c r="G248" i="47"/>
  <c r="F248" i="47"/>
  <c r="E248" i="47"/>
  <c r="C248" i="47"/>
  <c r="B248" i="47"/>
  <c r="A248" i="47"/>
  <c r="BH247" i="47"/>
  <c r="BG247" i="47"/>
  <c r="AZ247" i="47"/>
  <c r="BA247" i="47" s="1"/>
  <c r="AY247" i="47"/>
  <c r="AX247" i="47"/>
  <c r="AR247" i="47"/>
  <c r="AQ247" i="47"/>
  <c r="AU247" i="47" s="1"/>
  <c r="AM247" i="47"/>
  <c r="AL247" i="47"/>
  <c r="AP247" i="47" s="1"/>
  <c r="AJ247" i="47"/>
  <c r="G247" i="47"/>
  <c r="F247" i="47"/>
  <c r="E247" i="47"/>
  <c r="C247" i="47"/>
  <c r="B247" i="47"/>
  <c r="A247" i="47"/>
  <c r="BH246" i="47"/>
  <c r="BG246" i="47"/>
  <c r="AZ246" i="47"/>
  <c r="AY246" i="47"/>
  <c r="AX246" i="47"/>
  <c r="AR246" i="47"/>
  <c r="AT246" i="47" s="1"/>
  <c r="AQ246" i="47"/>
  <c r="AM246" i="47"/>
  <c r="AL246" i="47"/>
  <c r="AP246" i="47" s="1"/>
  <c r="AJ246" i="47"/>
  <c r="G246" i="47"/>
  <c r="F246" i="47"/>
  <c r="E246" i="47"/>
  <c r="C246" i="47"/>
  <c r="B246" i="47"/>
  <c r="A246" i="47"/>
  <c r="BH245" i="47"/>
  <c r="BG245" i="47"/>
  <c r="AZ245" i="47"/>
  <c r="AY245" i="47"/>
  <c r="AX245" i="47"/>
  <c r="AR245" i="47"/>
  <c r="AT245" i="47" s="1"/>
  <c r="AQ245" i="47"/>
  <c r="AU245" i="47" s="1"/>
  <c r="AM245" i="47"/>
  <c r="AL245" i="47"/>
  <c r="AP245" i="47" s="1"/>
  <c r="AJ245" i="47"/>
  <c r="G245" i="47"/>
  <c r="F245" i="47"/>
  <c r="E245" i="47"/>
  <c r="C245" i="47"/>
  <c r="B245" i="47"/>
  <c r="A245" i="47"/>
  <c r="BH244" i="47"/>
  <c r="BG244" i="47"/>
  <c r="AZ244" i="47"/>
  <c r="BA244" i="47" s="1"/>
  <c r="AY244" i="47"/>
  <c r="AX244" i="47"/>
  <c r="AR244" i="47"/>
  <c r="AT244" i="47" s="1"/>
  <c r="AQ244" i="47"/>
  <c r="AU244" i="47" s="1"/>
  <c r="AM244" i="47"/>
  <c r="AL244" i="47"/>
  <c r="AJ244" i="47"/>
  <c r="G244" i="47"/>
  <c r="F244" i="47"/>
  <c r="E244" i="47"/>
  <c r="C244" i="47"/>
  <c r="B244" i="47"/>
  <c r="A244" i="47"/>
  <c r="BH243" i="47"/>
  <c r="BG243" i="47"/>
  <c r="AZ243" i="47"/>
  <c r="BA243" i="47" s="1"/>
  <c r="AY243" i="47"/>
  <c r="AX243" i="47"/>
  <c r="AR243" i="47"/>
  <c r="AQ243" i="47"/>
  <c r="AU243" i="47" s="1"/>
  <c r="AM243" i="47"/>
  <c r="AL243" i="47"/>
  <c r="AJ243" i="47"/>
  <c r="G243" i="47"/>
  <c r="F243" i="47"/>
  <c r="E243" i="47"/>
  <c r="C243" i="47"/>
  <c r="B243" i="47"/>
  <c r="A243" i="47"/>
  <c r="BH242" i="47"/>
  <c r="BG242" i="47"/>
  <c r="AZ242" i="47"/>
  <c r="AY242" i="47"/>
  <c r="AX242" i="47"/>
  <c r="AR242" i="47"/>
  <c r="AQ242" i="47"/>
  <c r="AU242" i="47" s="1"/>
  <c r="AM242" i="47"/>
  <c r="AL242" i="47"/>
  <c r="AP242" i="47" s="1"/>
  <c r="AJ242" i="47"/>
  <c r="G242" i="47"/>
  <c r="F242" i="47"/>
  <c r="E242" i="47"/>
  <c r="C242" i="47"/>
  <c r="B242" i="47"/>
  <c r="A242" i="47"/>
  <c r="BH241" i="47"/>
  <c r="BG241" i="47"/>
  <c r="AZ241" i="47"/>
  <c r="AY241" i="47"/>
  <c r="AX241" i="47"/>
  <c r="AR241" i="47"/>
  <c r="AT241" i="47" s="1"/>
  <c r="AQ241" i="47"/>
  <c r="AU241" i="47" s="1"/>
  <c r="AM241" i="47"/>
  <c r="AL241" i="47"/>
  <c r="AN241" i="47" s="1"/>
  <c r="AO241" i="47" s="1"/>
  <c r="AJ241" i="47"/>
  <c r="G241" i="47"/>
  <c r="F241" i="47"/>
  <c r="E241" i="47"/>
  <c r="C241" i="47"/>
  <c r="B241" i="47"/>
  <c r="A241" i="47"/>
  <c r="BH240" i="47"/>
  <c r="BG240" i="47"/>
  <c r="AZ240" i="47"/>
  <c r="AY240" i="47"/>
  <c r="AX240" i="47"/>
  <c r="AR240" i="47"/>
  <c r="AT240" i="47" s="1"/>
  <c r="AQ240" i="47"/>
  <c r="AM240" i="47"/>
  <c r="AL240" i="47"/>
  <c r="AP240" i="47" s="1"/>
  <c r="AJ240" i="47"/>
  <c r="G240" i="47"/>
  <c r="F240" i="47"/>
  <c r="E240" i="47"/>
  <c r="C240" i="47"/>
  <c r="B240" i="47"/>
  <c r="A240" i="47"/>
  <c r="BH239" i="47"/>
  <c r="BG239" i="47"/>
  <c r="AZ239" i="47"/>
  <c r="AY239" i="47"/>
  <c r="AX239" i="47"/>
  <c r="AR239" i="47"/>
  <c r="AQ239" i="47"/>
  <c r="AU239" i="47" s="1"/>
  <c r="AM239" i="47"/>
  <c r="AL239" i="47"/>
  <c r="AJ239" i="47"/>
  <c r="G239" i="47"/>
  <c r="F239" i="47"/>
  <c r="E239" i="47"/>
  <c r="C239" i="47"/>
  <c r="B239" i="47"/>
  <c r="A239" i="47"/>
  <c r="BH238" i="47"/>
  <c r="BG238" i="47"/>
  <c r="AZ238" i="47"/>
  <c r="AY238" i="47"/>
  <c r="AX238" i="47"/>
  <c r="AR238" i="47"/>
  <c r="AT238" i="47" s="1"/>
  <c r="AQ238" i="47"/>
  <c r="AM238" i="47"/>
  <c r="AL238" i="47"/>
  <c r="AP238" i="47" s="1"/>
  <c r="AJ238" i="47"/>
  <c r="G238" i="47"/>
  <c r="F238" i="47"/>
  <c r="E238" i="47"/>
  <c r="C238" i="47"/>
  <c r="B238" i="47"/>
  <c r="A238" i="47"/>
  <c r="BH237" i="47"/>
  <c r="BG237" i="47"/>
  <c r="AZ237" i="47"/>
  <c r="AY237" i="47"/>
  <c r="AX237" i="47"/>
  <c r="AR237" i="47"/>
  <c r="AT237" i="47" s="1"/>
  <c r="AQ237" i="47"/>
  <c r="AU237" i="47" s="1"/>
  <c r="AM237" i="47"/>
  <c r="AL237" i="47"/>
  <c r="AJ237" i="47"/>
  <c r="G237" i="47"/>
  <c r="F237" i="47"/>
  <c r="E237" i="47"/>
  <c r="C237" i="47"/>
  <c r="B237" i="47"/>
  <c r="A237" i="47"/>
  <c r="BH236" i="47"/>
  <c r="BG236" i="47"/>
  <c r="AZ236" i="47"/>
  <c r="BB236" i="47" s="1"/>
  <c r="AY236" i="47"/>
  <c r="AX236" i="47"/>
  <c r="AR236" i="47"/>
  <c r="AT236" i="47" s="1"/>
  <c r="AQ236" i="47"/>
  <c r="AM236" i="47"/>
  <c r="AL236" i="47"/>
  <c r="AN236" i="47" s="1"/>
  <c r="AO236" i="47" s="1"/>
  <c r="AJ236" i="47"/>
  <c r="G236" i="47"/>
  <c r="F236" i="47"/>
  <c r="E236" i="47"/>
  <c r="C236" i="47"/>
  <c r="B236" i="47"/>
  <c r="A236" i="47"/>
  <c r="BH235" i="47"/>
  <c r="BG235" i="47"/>
  <c r="AZ235" i="47"/>
  <c r="BB235" i="47" s="1"/>
  <c r="AY235" i="47"/>
  <c r="AX235" i="47"/>
  <c r="AR235" i="47"/>
  <c r="AT235" i="47" s="1"/>
  <c r="AQ235" i="47"/>
  <c r="AM235" i="47"/>
  <c r="AL235" i="47"/>
  <c r="AJ235" i="47"/>
  <c r="G235" i="47"/>
  <c r="F235" i="47"/>
  <c r="E235" i="47"/>
  <c r="C235" i="47"/>
  <c r="B235" i="47"/>
  <c r="A235" i="47"/>
  <c r="BH234" i="47"/>
  <c r="BG234" i="47"/>
  <c r="AZ234" i="47"/>
  <c r="AY234" i="47"/>
  <c r="AX234" i="47"/>
  <c r="AR234" i="47"/>
  <c r="AT234" i="47" s="1"/>
  <c r="AQ234" i="47"/>
  <c r="AU234" i="47" s="1"/>
  <c r="AM234" i="47"/>
  <c r="AL234" i="47"/>
  <c r="AP234" i="47" s="1"/>
  <c r="AJ234" i="47"/>
  <c r="G234" i="47"/>
  <c r="F234" i="47"/>
  <c r="E234" i="47"/>
  <c r="C234" i="47"/>
  <c r="B234" i="47"/>
  <c r="A234" i="47"/>
  <c r="BH233" i="47"/>
  <c r="BG233" i="47"/>
  <c r="AZ233" i="47"/>
  <c r="BA233" i="47" s="1"/>
  <c r="AY233" i="47"/>
  <c r="AX233" i="47"/>
  <c r="AR233" i="47"/>
  <c r="AT233" i="47" s="1"/>
  <c r="AQ233" i="47"/>
  <c r="AM233" i="47"/>
  <c r="AL233" i="47"/>
  <c r="AN233" i="47" s="1"/>
  <c r="AO233" i="47" s="1"/>
  <c r="AJ233" i="47"/>
  <c r="G233" i="47"/>
  <c r="F233" i="47"/>
  <c r="E233" i="47"/>
  <c r="C233" i="47"/>
  <c r="B233" i="47"/>
  <c r="A233" i="47"/>
  <c r="BH232" i="47"/>
  <c r="BG232" i="47"/>
  <c r="AZ232" i="47"/>
  <c r="AY232" i="47"/>
  <c r="AX232" i="47"/>
  <c r="AR232" i="47"/>
  <c r="AT232" i="47" s="1"/>
  <c r="AQ232" i="47"/>
  <c r="AM232" i="47"/>
  <c r="AL232" i="47"/>
  <c r="AN232" i="47" s="1"/>
  <c r="AO232" i="47" s="1"/>
  <c r="AJ232" i="47"/>
  <c r="G232" i="47"/>
  <c r="F232" i="47"/>
  <c r="E232" i="47"/>
  <c r="C232" i="47"/>
  <c r="B232" i="47"/>
  <c r="A232" i="47"/>
  <c r="BH231" i="47"/>
  <c r="BG231" i="47"/>
  <c r="AZ231" i="47"/>
  <c r="BB231" i="47" s="1"/>
  <c r="AY231" i="47"/>
  <c r="AX231" i="47"/>
  <c r="AR231" i="47"/>
  <c r="AT231" i="47" s="1"/>
  <c r="AQ231" i="47"/>
  <c r="AM231" i="47"/>
  <c r="AL231" i="47"/>
  <c r="AJ231" i="47"/>
  <c r="G231" i="47"/>
  <c r="F231" i="47"/>
  <c r="E231" i="47"/>
  <c r="C231" i="47"/>
  <c r="B231" i="47"/>
  <c r="A231" i="47"/>
  <c r="BH230" i="47"/>
  <c r="BG230" i="47"/>
  <c r="AZ230" i="47"/>
  <c r="AY230" i="47"/>
  <c r="AX230" i="47"/>
  <c r="AR230" i="47"/>
  <c r="AT230" i="47" s="1"/>
  <c r="AQ230" i="47"/>
  <c r="AM230" i="47"/>
  <c r="AL230" i="47"/>
  <c r="AP230" i="47" s="1"/>
  <c r="AJ230" i="47"/>
  <c r="G230" i="47"/>
  <c r="F230" i="47"/>
  <c r="E230" i="47"/>
  <c r="C230" i="47"/>
  <c r="B230" i="47"/>
  <c r="A230" i="47"/>
  <c r="BH229" i="47"/>
  <c r="BG229" i="47"/>
  <c r="AZ229" i="47"/>
  <c r="AY229" i="47"/>
  <c r="AX229" i="47"/>
  <c r="AR229" i="47"/>
  <c r="AT229" i="47" s="1"/>
  <c r="AQ229" i="47"/>
  <c r="AM229" i="47"/>
  <c r="AL229" i="47"/>
  <c r="AN229" i="47" s="1"/>
  <c r="AO229" i="47" s="1"/>
  <c r="AJ229" i="47"/>
  <c r="G229" i="47"/>
  <c r="F229" i="47"/>
  <c r="E229" i="47"/>
  <c r="C229" i="47"/>
  <c r="B229" i="47"/>
  <c r="A229" i="47"/>
  <c r="BH228" i="47"/>
  <c r="BG228" i="47"/>
  <c r="AZ228" i="47"/>
  <c r="AY228" i="47"/>
  <c r="AX228" i="47"/>
  <c r="AR228" i="47"/>
  <c r="AT228" i="47" s="1"/>
  <c r="AQ228" i="47"/>
  <c r="AM228" i="47"/>
  <c r="AL228" i="47"/>
  <c r="AN228" i="47" s="1"/>
  <c r="AO228" i="47" s="1"/>
  <c r="AJ228" i="47"/>
  <c r="G228" i="47"/>
  <c r="F228" i="47"/>
  <c r="E228" i="47"/>
  <c r="C228" i="47"/>
  <c r="B228" i="47"/>
  <c r="A228" i="47"/>
  <c r="BH227" i="47"/>
  <c r="BG227" i="47"/>
  <c r="AZ227" i="47"/>
  <c r="BB227" i="47" s="1"/>
  <c r="AY227" i="47"/>
  <c r="AX227" i="47"/>
  <c r="AR227" i="47"/>
  <c r="AT227" i="47" s="1"/>
  <c r="AQ227" i="47"/>
  <c r="AM227" i="47"/>
  <c r="AL227" i="47"/>
  <c r="AJ227" i="47"/>
  <c r="G227" i="47"/>
  <c r="F227" i="47"/>
  <c r="E227" i="47"/>
  <c r="C227" i="47"/>
  <c r="B227" i="47"/>
  <c r="A227" i="47"/>
  <c r="BH226" i="47"/>
  <c r="BG226" i="47"/>
  <c r="AZ226" i="47"/>
  <c r="AY226" i="47"/>
  <c r="AX226" i="47"/>
  <c r="AR226" i="47"/>
  <c r="AT226" i="47" s="1"/>
  <c r="AQ226" i="47"/>
  <c r="AM226" i="47"/>
  <c r="AL226" i="47"/>
  <c r="AP226" i="47" s="1"/>
  <c r="AJ226" i="47"/>
  <c r="G226" i="47"/>
  <c r="F226" i="47"/>
  <c r="E226" i="47"/>
  <c r="C226" i="47"/>
  <c r="B226" i="47"/>
  <c r="A226" i="47"/>
  <c r="BH225" i="47"/>
  <c r="BG225" i="47"/>
  <c r="AZ225" i="47"/>
  <c r="AY225" i="47"/>
  <c r="AX225" i="47"/>
  <c r="AR225" i="47"/>
  <c r="AT225" i="47" s="1"/>
  <c r="AQ225" i="47"/>
  <c r="AM225" i="47"/>
  <c r="AL225" i="47"/>
  <c r="AN225" i="47" s="1"/>
  <c r="AO225" i="47" s="1"/>
  <c r="AJ225" i="47"/>
  <c r="G225" i="47"/>
  <c r="F225" i="47"/>
  <c r="E225" i="47"/>
  <c r="C225" i="47"/>
  <c r="B225" i="47"/>
  <c r="A225" i="47"/>
  <c r="BH224" i="47"/>
  <c r="BG224" i="47"/>
  <c r="AZ224" i="47"/>
  <c r="AY224" i="47"/>
  <c r="AX224" i="47"/>
  <c r="AR224" i="47"/>
  <c r="AT224" i="47" s="1"/>
  <c r="AQ224" i="47"/>
  <c r="AM224" i="47"/>
  <c r="AL224" i="47"/>
  <c r="AN224" i="47" s="1"/>
  <c r="AO224" i="47" s="1"/>
  <c r="AJ224" i="47"/>
  <c r="G224" i="47"/>
  <c r="F224" i="47"/>
  <c r="E224" i="47"/>
  <c r="C224" i="47"/>
  <c r="B224" i="47"/>
  <c r="A224" i="47"/>
  <c r="BH223" i="47"/>
  <c r="BG223" i="47"/>
  <c r="AZ223" i="47"/>
  <c r="BB223" i="47" s="1"/>
  <c r="AY223" i="47"/>
  <c r="AX223" i="47"/>
  <c r="AR223" i="47"/>
  <c r="AT223" i="47" s="1"/>
  <c r="AQ223" i="47"/>
  <c r="AM223" i="47"/>
  <c r="AL223" i="47"/>
  <c r="AP223" i="47" s="1"/>
  <c r="AJ223" i="47"/>
  <c r="G223" i="47"/>
  <c r="F223" i="47"/>
  <c r="E223" i="47"/>
  <c r="C223" i="47"/>
  <c r="B223" i="47"/>
  <c r="A223" i="47"/>
  <c r="BH222" i="47"/>
  <c r="BG222" i="47"/>
  <c r="AZ222" i="47"/>
  <c r="AY222" i="47"/>
  <c r="AX222" i="47"/>
  <c r="AR222" i="47"/>
  <c r="AQ222" i="47"/>
  <c r="AU222" i="47" s="1"/>
  <c r="AM222" i="47"/>
  <c r="AL222" i="47"/>
  <c r="AJ222" i="47"/>
  <c r="G222" i="47"/>
  <c r="F222" i="47"/>
  <c r="E222" i="47"/>
  <c r="C222" i="47"/>
  <c r="B222" i="47"/>
  <c r="A222" i="47"/>
  <c r="BH221" i="47"/>
  <c r="BG221" i="47"/>
  <c r="AZ221" i="47"/>
  <c r="BB221" i="47" s="1"/>
  <c r="AY221" i="47"/>
  <c r="AX221" i="47"/>
  <c r="AR221" i="47"/>
  <c r="AT221" i="47" s="1"/>
  <c r="AQ221" i="47"/>
  <c r="AM221" i="47"/>
  <c r="AL221" i="47"/>
  <c r="AN221" i="47" s="1"/>
  <c r="AO221" i="47" s="1"/>
  <c r="AJ221" i="47"/>
  <c r="G221" i="47"/>
  <c r="F221" i="47"/>
  <c r="E221" i="47"/>
  <c r="C221" i="47"/>
  <c r="B221" i="47"/>
  <c r="A221" i="47"/>
  <c r="BH220" i="47"/>
  <c r="BG220" i="47"/>
  <c r="AZ220" i="47"/>
  <c r="AY220" i="47"/>
  <c r="AX220" i="47"/>
  <c r="AR220" i="47"/>
  <c r="AT220" i="47" s="1"/>
  <c r="AQ220" i="47"/>
  <c r="AM220" i="47"/>
  <c r="AL220" i="47"/>
  <c r="AN220" i="47" s="1"/>
  <c r="AO220" i="47" s="1"/>
  <c r="AJ220" i="47"/>
  <c r="G220" i="47"/>
  <c r="F220" i="47"/>
  <c r="E220" i="47"/>
  <c r="C220" i="47"/>
  <c r="B220" i="47"/>
  <c r="A220" i="47"/>
  <c r="BH219" i="47"/>
  <c r="BG219" i="47"/>
  <c r="AZ219" i="47"/>
  <c r="BB219" i="47" s="1"/>
  <c r="AY219" i="47"/>
  <c r="AX219" i="47"/>
  <c r="AR219" i="47"/>
  <c r="AT219" i="47" s="1"/>
  <c r="AQ219" i="47"/>
  <c r="AM219" i="47"/>
  <c r="AL219" i="47"/>
  <c r="AP219" i="47" s="1"/>
  <c r="AJ219" i="47"/>
  <c r="G219" i="47"/>
  <c r="F219" i="47"/>
  <c r="E219" i="47"/>
  <c r="C219" i="47"/>
  <c r="B219" i="47"/>
  <c r="A219" i="47"/>
  <c r="BH218" i="47"/>
  <c r="BG218" i="47"/>
  <c r="AZ218" i="47"/>
  <c r="AY218" i="47"/>
  <c r="AX218" i="47"/>
  <c r="AR218" i="47"/>
  <c r="AT218" i="47" s="1"/>
  <c r="AQ218" i="47"/>
  <c r="AU218" i="47" s="1"/>
  <c r="AM218" i="47"/>
  <c r="AL218" i="47"/>
  <c r="AJ218" i="47"/>
  <c r="G218" i="47"/>
  <c r="F218" i="47"/>
  <c r="E218" i="47"/>
  <c r="C218" i="47"/>
  <c r="B218" i="47"/>
  <c r="A218" i="47"/>
  <c r="BH217" i="47"/>
  <c r="BG217" i="47"/>
  <c r="AZ217" i="47"/>
  <c r="AY217" i="47"/>
  <c r="AX217" i="47"/>
  <c r="AR217" i="47"/>
  <c r="AT217" i="47" s="1"/>
  <c r="AQ217" i="47"/>
  <c r="AU217" i="47" s="1"/>
  <c r="AM217" i="47"/>
  <c r="AL217" i="47"/>
  <c r="AN217" i="47" s="1"/>
  <c r="AO217" i="47" s="1"/>
  <c r="AJ217" i="47"/>
  <c r="G217" i="47"/>
  <c r="F217" i="47"/>
  <c r="E217" i="47"/>
  <c r="C217" i="47"/>
  <c r="B217" i="47"/>
  <c r="A217" i="47"/>
  <c r="BH216" i="47"/>
  <c r="BG216" i="47"/>
  <c r="AZ216" i="47"/>
  <c r="AY216" i="47"/>
  <c r="AX216" i="47"/>
  <c r="AR216" i="47"/>
  <c r="AT216" i="47" s="1"/>
  <c r="AQ216" i="47"/>
  <c r="AM216" i="47"/>
  <c r="AL216" i="47"/>
  <c r="AN216" i="47" s="1"/>
  <c r="AO216" i="47" s="1"/>
  <c r="AJ216" i="47"/>
  <c r="G216" i="47"/>
  <c r="F216" i="47"/>
  <c r="E216" i="47"/>
  <c r="C216" i="47"/>
  <c r="B216" i="47"/>
  <c r="A216" i="47"/>
  <c r="BH215" i="47"/>
  <c r="BG215" i="47"/>
  <c r="AZ215" i="47"/>
  <c r="BB215" i="47" s="1"/>
  <c r="AY215" i="47"/>
  <c r="AX215" i="47"/>
  <c r="AR215" i="47"/>
  <c r="AT215" i="47" s="1"/>
  <c r="AQ215" i="47"/>
  <c r="AM215" i="47"/>
  <c r="AL215" i="47"/>
  <c r="AP215" i="47" s="1"/>
  <c r="AJ215" i="47"/>
  <c r="G215" i="47"/>
  <c r="F215" i="47"/>
  <c r="E215" i="47"/>
  <c r="C215" i="47"/>
  <c r="B215" i="47"/>
  <c r="A215" i="47"/>
  <c r="BH214" i="47"/>
  <c r="BG214" i="47"/>
  <c r="AZ214" i="47"/>
  <c r="AY214" i="47"/>
  <c r="AX214" i="47"/>
  <c r="AR214" i="47"/>
  <c r="AT214" i="47" s="1"/>
  <c r="AQ214" i="47"/>
  <c r="AU214" i="47" s="1"/>
  <c r="AM214" i="47"/>
  <c r="AL214" i="47"/>
  <c r="AJ214" i="47"/>
  <c r="G214" i="47"/>
  <c r="F214" i="47"/>
  <c r="E214" i="47"/>
  <c r="C214" i="47"/>
  <c r="B214" i="47"/>
  <c r="A214" i="47"/>
  <c r="BH213" i="47"/>
  <c r="BG213" i="47"/>
  <c r="AZ213" i="47"/>
  <c r="AY213" i="47"/>
  <c r="AX213" i="47"/>
  <c r="AR213" i="47"/>
  <c r="AT213" i="47" s="1"/>
  <c r="AQ213" i="47"/>
  <c r="AU213" i="47" s="1"/>
  <c r="AM213" i="47"/>
  <c r="AL213" i="47"/>
  <c r="AN213" i="47" s="1"/>
  <c r="AO213" i="47" s="1"/>
  <c r="AJ213" i="47"/>
  <c r="G213" i="47"/>
  <c r="F213" i="47"/>
  <c r="E213" i="47"/>
  <c r="C213" i="47"/>
  <c r="B213" i="47"/>
  <c r="A213" i="47"/>
  <c r="BH212" i="47"/>
  <c r="BG212" i="47"/>
  <c r="AZ212" i="47"/>
  <c r="AY212" i="47"/>
  <c r="AX212" i="47"/>
  <c r="AR212" i="47"/>
  <c r="AT212" i="47" s="1"/>
  <c r="AQ212" i="47"/>
  <c r="AM212" i="47"/>
  <c r="AL212" i="47"/>
  <c r="AN212" i="47" s="1"/>
  <c r="AO212" i="47" s="1"/>
  <c r="AJ212" i="47"/>
  <c r="G212" i="47"/>
  <c r="F212" i="47"/>
  <c r="E212" i="47"/>
  <c r="C212" i="47"/>
  <c r="B212" i="47"/>
  <c r="A212" i="47"/>
  <c r="BH211" i="47"/>
  <c r="BG211" i="47"/>
  <c r="AZ211" i="47"/>
  <c r="BB211" i="47" s="1"/>
  <c r="AY211" i="47"/>
  <c r="AX211" i="47"/>
  <c r="AR211" i="47"/>
  <c r="AT211" i="47" s="1"/>
  <c r="AQ211" i="47"/>
  <c r="AM211" i="47"/>
  <c r="AL211" i="47"/>
  <c r="AP211" i="47" s="1"/>
  <c r="AJ211" i="47"/>
  <c r="G211" i="47"/>
  <c r="F211" i="47"/>
  <c r="E211" i="47"/>
  <c r="C211" i="47"/>
  <c r="B211" i="47"/>
  <c r="A211" i="47"/>
  <c r="BH210" i="47"/>
  <c r="BG210" i="47"/>
  <c r="AZ210" i="47"/>
  <c r="AY210" i="47"/>
  <c r="AX210" i="47"/>
  <c r="AR210" i="47"/>
  <c r="AT210" i="47" s="1"/>
  <c r="AQ210" i="47"/>
  <c r="AM210" i="47"/>
  <c r="AL210" i="47"/>
  <c r="AP210" i="47" s="1"/>
  <c r="AJ210" i="47"/>
  <c r="G210" i="47"/>
  <c r="F210" i="47"/>
  <c r="E210" i="47"/>
  <c r="C210" i="47"/>
  <c r="B210" i="47"/>
  <c r="A210" i="47"/>
  <c r="BH209" i="47"/>
  <c r="BG209" i="47"/>
  <c r="AZ209" i="47"/>
  <c r="AY209" i="47"/>
  <c r="AX209" i="47"/>
  <c r="AR209" i="47"/>
  <c r="AT209" i="47" s="1"/>
  <c r="AQ209" i="47"/>
  <c r="AM209" i="47"/>
  <c r="AL209" i="47"/>
  <c r="AN209" i="47" s="1"/>
  <c r="AO209" i="47" s="1"/>
  <c r="AJ209" i="47"/>
  <c r="G209" i="47"/>
  <c r="F209" i="47"/>
  <c r="E209" i="47"/>
  <c r="C209" i="47"/>
  <c r="B209" i="47"/>
  <c r="A209" i="47"/>
  <c r="BH208" i="47"/>
  <c r="BG208" i="47"/>
  <c r="AZ208" i="47"/>
  <c r="AY208" i="47"/>
  <c r="AX208" i="47"/>
  <c r="AR208" i="47"/>
  <c r="AT208" i="47" s="1"/>
  <c r="AQ208" i="47"/>
  <c r="AM208" i="47"/>
  <c r="AL208" i="47"/>
  <c r="AN208" i="47" s="1"/>
  <c r="AO208" i="47" s="1"/>
  <c r="AJ208" i="47"/>
  <c r="G208" i="47"/>
  <c r="F208" i="47"/>
  <c r="E208" i="47"/>
  <c r="C208" i="47"/>
  <c r="B208" i="47"/>
  <c r="A208" i="47"/>
  <c r="BH207" i="47"/>
  <c r="BG207" i="47"/>
  <c r="AZ207" i="47"/>
  <c r="BB207" i="47" s="1"/>
  <c r="AY207" i="47"/>
  <c r="AX207" i="47"/>
  <c r="AR207" i="47"/>
  <c r="AT207" i="47" s="1"/>
  <c r="AQ207" i="47"/>
  <c r="AM207" i="47"/>
  <c r="AL207" i="47"/>
  <c r="AJ207" i="47"/>
  <c r="G207" i="47"/>
  <c r="F207" i="47"/>
  <c r="E207" i="47"/>
  <c r="C207" i="47"/>
  <c r="B207" i="47"/>
  <c r="A207" i="47"/>
  <c r="BH206" i="47"/>
  <c r="BG206" i="47"/>
  <c r="AZ206" i="47"/>
  <c r="BC206" i="47" s="1"/>
  <c r="AY206" i="47"/>
  <c r="AX206" i="47"/>
  <c r="AR206" i="47"/>
  <c r="AQ206" i="47"/>
  <c r="AU206" i="47" s="1"/>
  <c r="AM206" i="47"/>
  <c r="AL206" i="47"/>
  <c r="AJ206" i="47"/>
  <c r="G206" i="47"/>
  <c r="F206" i="47"/>
  <c r="E206" i="47"/>
  <c r="C206" i="47"/>
  <c r="B206" i="47"/>
  <c r="A206" i="47"/>
  <c r="BH205" i="47"/>
  <c r="BG205" i="47"/>
  <c r="AZ205" i="47"/>
  <c r="AY205" i="47"/>
  <c r="AX205" i="47"/>
  <c r="AR205" i="47"/>
  <c r="AT205" i="47" s="1"/>
  <c r="AQ205" i="47"/>
  <c r="AM205" i="47"/>
  <c r="AL205" i="47"/>
  <c r="AN205" i="47" s="1"/>
  <c r="AO205" i="47" s="1"/>
  <c r="AJ205" i="47"/>
  <c r="G205" i="47"/>
  <c r="F205" i="47"/>
  <c r="E205" i="47"/>
  <c r="C205" i="47"/>
  <c r="B205" i="47"/>
  <c r="A205" i="47"/>
  <c r="BH204" i="47"/>
  <c r="BG204" i="47"/>
  <c r="AZ204" i="47"/>
  <c r="BC204" i="47" s="1"/>
  <c r="AY204" i="47"/>
  <c r="AX204" i="47"/>
  <c r="AR204" i="47"/>
  <c r="AT204" i="47" s="1"/>
  <c r="AQ204" i="47"/>
  <c r="AM204" i="47"/>
  <c r="AL204" i="47"/>
  <c r="AN204" i="47" s="1"/>
  <c r="AO204" i="47" s="1"/>
  <c r="AJ204" i="47"/>
  <c r="G204" i="47"/>
  <c r="F204" i="47"/>
  <c r="E204" i="47"/>
  <c r="C204" i="47"/>
  <c r="B204" i="47"/>
  <c r="A204" i="47"/>
  <c r="BH203" i="47"/>
  <c r="BG203" i="47"/>
  <c r="AZ203" i="47"/>
  <c r="AY203" i="47"/>
  <c r="AX203" i="47"/>
  <c r="AR203" i="47"/>
  <c r="AT203" i="47" s="1"/>
  <c r="AQ203" i="47"/>
  <c r="AM203" i="47"/>
  <c r="AL203" i="47"/>
  <c r="AJ203" i="47"/>
  <c r="G203" i="47"/>
  <c r="F203" i="47"/>
  <c r="E203" i="47"/>
  <c r="C203" i="47"/>
  <c r="B203" i="47"/>
  <c r="A203" i="47"/>
  <c r="BH202" i="47"/>
  <c r="BG202" i="47"/>
  <c r="AZ202" i="47"/>
  <c r="BC202" i="47" s="1"/>
  <c r="AY202" i="47"/>
  <c r="AX202" i="47"/>
  <c r="AR202" i="47"/>
  <c r="AT202" i="47" s="1"/>
  <c r="AQ202" i="47"/>
  <c r="AM202" i="47"/>
  <c r="AL202" i="47"/>
  <c r="AJ202" i="47"/>
  <c r="G202" i="47"/>
  <c r="F202" i="47"/>
  <c r="E202" i="47"/>
  <c r="C202" i="47"/>
  <c r="B202" i="47"/>
  <c r="A202" i="47"/>
  <c r="BH201" i="47"/>
  <c r="BG201" i="47"/>
  <c r="AZ201" i="47"/>
  <c r="AY201" i="47"/>
  <c r="AX201" i="47"/>
  <c r="AR201" i="47"/>
  <c r="AT201" i="47" s="1"/>
  <c r="AQ201" i="47"/>
  <c r="AU201" i="47" s="1"/>
  <c r="AM201" i="47"/>
  <c r="AL201" i="47"/>
  <c r="AJ201" i="47"/>
  <c r="G201" i="47"/>
  <c r="F201" i="47"/>
  <c r="E201" i="47"/>
  <c r="C201" i="47"/>
  <c r="B201" i="47"/>
  <c r="A201" i="47"/>
  <c r="BH200" i="47"/>
  <c r="BG200" i="47"/>
  <c r="AZ200" i="47"/>
  <c r="BC200" i="47" s="1"/>
  <c r="AY200" i="47"/>
  <c r="AX200" i="47"/>
  <c r="AR200" i="47"/>
  <c r="AT200" i="47" s="1"/>
  <c r="AQ200" i="47"/>
  <c r="AM200" i="47"/>
  <c r="AL200" i="47"/>
  <c r="AN200" i="47" s="1"/>
  <c r="AO200" i="47" s="1"/>
  <c r="AJ200" i="47"/>
  <c r="G200" i="47"/>
  <c r="F200" i="47"/>
  <c r="E200" i="47"/>
  <c r="C200" i="47"/>
  <c r="B200" i="47"/>
  <c r="A200" i="47"/>
  <c r="BH199" i="47"/>
  <c r="BG199" i="47"/>
  <c r="AZ199" i="47"/>
  <c r="BC199" i="47" s="1"/>
  <c r="AY199" i="47"/>
  <c r="AX199" i="47"/>
  <c r="AR199" i="47"/>
  <c r="AT199" i="47" s="1"/>
  <c r="AQ199" i="47"/>
  <c r="AU199" i="47" s="1"/>
  <c r="AM199" i="47"/>
  <c r="AL199" i="47"/>
  <c r="AP199" i="47" s="1"/>
  <c r="AJ199" i="47"/>
  <c r="G199" i="47"/>
  <c r="F199" i="47"/>
  <c r="E199" i="47"/>
  <c r="C199" i="47"/>
  <c r="B199" i="47"/>
  <c r="A199" i="47"/>
  <c r="BH198" i="47"/>
  <c r="BG198" i="47"/>
  <c r="AZ198" i="47"/>
  <c r="BA198" i="47" s="1"/>
  <c r="AY198" i="47"/>
  <c r="AX198" i="47"/>
  <c r="AR198" i="47"/>
  <c r="AT198" i="47" s="1"/>
  <c r="AQ198" i="47"/>
  <c r="AU198" i="47" s="1"/>
  <c r="AM198" i="47"/>
  <c r="AL198" i="47"/>
  <c r="AP198" i="47" s="1"/>
  <c r="AJ198" i="47"/>
  <c r="G198" i="47"/>
  <c r="F198" i="47"/>
  <c r="E198" i="47"/>
  <c r="C198" i="47"/>
  <c r="B198" i="47"/>
  <c r="A198" i="47"/>
  <c r="BH197" i="47"/>
  <c r="BG197" i="47"/>
  <c r="AZ197" i="47"/>
  <c r="AY197" i="47"/>
  <c r="AX197" i="47"/>
  <c r="AR197" i="47"/>
  <c r="AT197" i="47" s="1"/>
  <c r="AQ197" i="47"/>
  <c r="AM197" i="47"/>
  <c r="AL197" i="47"/>
  <c r="AN197" i="47" s="1"/>
  <c r="AO197" i="47" s="1"/>
  <c r="AJ197" i="47"/>
  <c r="G197" i="47"/>
  <c r="F197" i="47"/>
  <c r="E197" i="47"/>
  <c r="C197" i="47"/>
  <c r="B197" i="47"/>
  <c r="A197" i="47"/>
  <c r="BH196" i="47"/>
  <c r="BG196" i="47"/>
  <c r="AZ196" i="47"/>
  <c r="AY196" i="47"/>
  <c r="AX196" i="47"/>
  <c r="AR196" i="47"/>
  <c r="AT196" i="47" s="1"/>
  <c r="AQ196" i="47"/>
  <c r="AM196" i="47"/>
  <c r="AL196" i="47"/>
  <c r="AJ196" i="47"/>
  <c r="G196" i="47"/>
  <c r="F196" i="47"/>
  <c r="E196" i="47"/>
  <c r="C196" i="47"/>
  <c r="B196" i="47"/>
  <c r="A196" i="47"/>
  <c r="BH195" i="47"/>
  <c r="BG195" i="47"/>
  <c r="AZ195" i="47"/>
  <c r="AY195" i="47"/>
  <c r="AX195" i="47"/>
  <c r="AR195" i="47"/>
  <c r="AT195" i="47" s="1"/>
  <c r="AQ195" i="47"/>
  <c r="AM195" i="47"/>
  <c r="AL195" i="47"/>
  <c r="AJ195" i="47"/>
  <c r="G195" i="47"/>
  <c r="F195" i="47"/>
  <c r="E195" i="47"/>
  <c r="C195" i="47"/>
  <c r="B195" i="47"/>
  <c r="A195" i="47"/>
  <c r="BH194" i="47"/>
  <c r="BG194" i="47"/>
  <c r="AZ194" i="47"/>
  <c r="AY194" i="47"/>
  <c r="AX194" i="47"/>
  <c r="AR194" i="47"/>
  <c r="AQ194" i="47"/>
  <c r="AU194" i="47" s="1"/>
  <c r="AM194" i="47"/>
  <c r="AL194" i="47"/>
  <c r="AP194" i="47" s="1"/>
  <c r="AJ194" i="47"/>
  <c r="G194" i="47"/>
  <c r="F194" i="47"/>
  <c r="E194" i="47"/>
  <c r="C194" i="47"/>
  <c r="B194" i="47"/>
  <c r="A194" i="47"/>
  <c r="BH193" i="47"/>
  <c r="BG193" i="47"/>
  <c r="AZ193" i="47"/>
  <c r="AY193" i="47"/>
  <c r="AX193" i="47"/>
  <c r="AR193" i="47"/>
  <c r="AT193" i="47" s="1"/>
  <c r="AQ193" i="47"/>
  <c r="AU193" i="47" s="1"/>
  <c r="AM193" i="47"/>
  <c r="AL193" i="47"/>
  <c r="AN193" i="47" s="1"/>
  <c r="AO193" i="47" s="1"/>
  <c r="AJ193" i="47"/>
  <c r="G193" i="47"/>
  <c r="F193" i="47"/>
  <c r="E193" i="47"/>
  <c r="C193" i="47"/>
  <c r="B193" i="47"/>
  <c r="A193" i="47"/>
  <c r="BH192" i="47"/>
  <c r="BG192" i="47"/>
  <c r="AZ192" i="47"/>
  <c r="AY192" i="47"/>
  <c r="AX192" i="47"/>
  <c r="AR192" i="47"/>
  <c r="AT192" i="47" s="1"/>
  <c r="AQ192" i="47"/>
  <c r="AU192" i="47" s="1"/>
  <c r="AM192" i="47"/>
  <c r="AL192" i="47"/>
  <c r="AN192" i="47" s="1"/>
  <c r="AO192" i="47" s="1"/>
  <c r="AJ192" i="47"/>
  <c r="G192" i="47"/>
  <c r="F192" i="47"/>
  <c r="E192" i="47"/>
  <c r="C192" i="47"/>
  <c r="B192" i="47"/>
  <c r="A192" i="47"/>
  <c r="BH191" i="47"/>
  <c r="BG191" i="47"/>
  <c r="AZ191" i="47"/>
  <c r="BC191" i="47" s="1"/>
  <c r="AY191" i="47"/>
  <c r="AX191" i="47"/>
  <c r="AR191" i="47"/>
  <c r="AT191" i="47" s="1"/>
  <c r="AQ191" i="47"/>
  <c r="AM191" i="47"/>
  <c r="AL191" i="47"/>
  <c r="AJ191" i="47"/>
  <c r="G191" i="47"/>
  <c r="F191" i="47"/>
  <c r="E191" i="47"/>
  <c r="C191" i="47"/>
  <c r="B191" i="47"/>
  <c r="A191" i="47"/>
  <c r="BH190" i="47"/>
  <c r="BG190" i="47"/>
  <c r="AZ190" i="47"/>
  <c r="BA190" i="47" s="1"/>
  <c r="AY190" i="47"/>
  <c r="AX190" i="47"/>
  <c r="AR190" i="47"/>
  <c r="AT190" i="47" s="1"/>
  <c r="AQ190" i="47"/>
  <c r="AU190" i="47" s="1"/>
  <c r="AM190" i="47"/>
  <c r="AL190" i="47"/>
  <c r="AP190" i="47" s="1"/>
  <c r="AJ190" i="47"/>
  <c r="G190" i="47"/>
  <c r="F190" i="47"/>
  <c r="E190" i="47"/>
  <c r="C190" i="47"/>
  <c r="B190" i="47"/>
  <c r="A190" i="47"/>
  <c r="BH189" i="47"/>
  <c r="BG189" i="47"/>
  <c r="AZ189" i="47"/>
  <c r="AY189" i="47"/>
  <c r="AX189" i="47"/>
  <c r="AR189" i="47"/>
  <c r="AQ189" i="47"/>
  <c r="AU189" i="47" s="1"/>
  <c r="AM189" i="47"/>
  <c r="AL189" i="47"/>
  <c r="AN189" i="47" s="1"/>
  <c r="AO189" i="47" s="1"/>
  <c r="AJ189" i="47"/>
  <c r="G189" i="47"/>
  <c r="F189" i="47"/>
  <c r="E189" i="47"/>
  <c r="C189" i="47"/>
  <c r="B189" i="47"/>
  <c r="A189" i="47"/>
  <c r="BH188" i="47"/>
  <c r="BG188" i="47"/>
  <c r="AZ188" i="47"/>
  <c r="AY188" i="47"/>
  <c r="AX188" i="47"/>
  <c r="AR188" i="47"/>
  <c r="AT188" i="47" s="1"/>
  <c r="AQ188" i="47"/>
  <c r="AM188" i="47"/>
  <c r="AL188" i="47"/>
  <c r="AN188" i="47" s="1"/>
  <c r="AO188" i="47" s="1"/>
  <c r="AJ188" i="47"/>
  <c r="G188" i="47"/>
  <c r="F188" i="47"/>
  <c r="E188" i="47"/>
  <c r="C188" i="47"/>
  <c r="B188" i="47"/>
  <c r="A188" i="47"/>
  <c r="BH187" i="47"/>
  <c r="BG187" i="47"/>
  <c r="AZ187" i="47"/>
  <c r="AY187" i="47"/>
  <c r="AX187" i="47"/>
  <c r="AR187" i="47"/>
  <c r="AT187" i="47" s="1"/>
  <c r="AQ187" i="47"/>
  <c r="AM187" i="47"/>
  <c r="AL187" i="47"/>
  <c r="AJ187" i="47"/>
  <c r="G187" i="47"/>
  <c r="F187" i="47"/>
  <c r="E187" i="47"/>
  <c r="C187" i="47"/>
  <c r="B187" i="47"/>
  <c r="A187" i="47"/>
  <c r="BH186" i="47"/>
  <c r="BG186" i="47"/>
  <c r="AZ186" i="47"/>
  <c r="AY186" i="47"/>
  <c r="AX186" i="47"/>
  <c r="AR186" i="47"/>
  <c r="AT186" i="47" s="1"/>
  <c r="AQ186" i="47"/>
  <c r="AU186" i="47" s="1"/>
  <c r="AM186" i="47"/>
  <c r="AL186" i="47"/>
  <c r="AN186" i="47" s="1"/>
  <c r="AO186" i="47" s="1"/>
  <c r="AJ186" i="47"/>
  <c r="G186" i="47"/>
  <c r="F186" i="47"/>
  <c r="E186" i="47"/>
  <c r="C186" i="47"/>
  <c r="B186" i="47"/>
  <c r="A186" i="47"/>
  <c r="BH185" i="47"/>
  <c r="BG185" i="47"/>
  <c r="AZ185" i="47"/>
  <c r="AY185" i="47"/>
  <c r="AX185" i="47"/>
  <c r="AR185" i="47"/>
  <c r="AT185" i="47" s="1"/>
  <c r="AQ185" i="47"/>
  <c r="AM185" i="47"/>
  <c r="AL185" i="47"/>
  <c r="AN185" i="47" s="1"/>
  <c r="AO185" i="47" s="1"/>
  <c r="AJ185" i="47"/>
  <c r="G185" i="47"/>
  <c r="F185" i="47"/>
  <c r="E185" i="47"/>
  <c r="C185" i="47"/>
  <c r="B185" i="47"/>
  <c r="A185" i="47"/>
  <c r="BH184" i="47"/>
  <c r="BG184" i="47"/>
  <c r="AZ184" i="47"/>
  <c r="BB184" i="47" s="1"/>
  <c r="AY184" i="47"/>
  <c r="AX184" i="47"/>
  <c r="AR184" i="47"/>
  <c r="AT184" i="47" s="1"/>
  <c r="AQ184" i="47"/>
  <c r="AM184" i="47"/>
  <c r="AL184" i="47"/>
  <c r="AJ184" i="47"/>
  <c r="G184" i="47"/>
  <c r="F184" i="47"/>
  <c r="E184" i="47"/>
  <c r="C184" i="47"/>
  <c r="B184" i="47"/>
  <c r="A184" i="47"/>
  <c r="BH183" i="47"/>
  <c r="BG183" i="47"/>
  <c r="AZ183" i="47"/>
  <c r="AY183" i="47"/>
  <c r="AX183" i="47"/>
  <c r="AR183" i="47"/>
  <c r="AT183" i="47" s="1"/>
  <c r="AQ183" i="47"/>
  <c r="AU183" i="47" s="1"/>
  <c r="AM183" i="47"/>
  <c r="AL183" i="47"/>
  <c r="AJ183" i="47"/>
  <c r="G183" i="47"/>
  <c r="F183" i="47"/>
  <c r="E183" i="47"/>
  <c r="C183" i="47"/>
  <c r="B183" i="47"/>
  <c r="A183" i="47"/>
  <c r="BH182" i="47"/>
  <c r="BG182" i="47"/>
  <c r="AZ182" i="47"/>
  <c r="AY182" i="47"/>
  <c r="AX182" i="47"/>
  <c r="AR182" i="47"/>
  <c r="AT182" i="47" s="1"/>
  <c r="AQ182" i="47"/>
  <c r="AM182" i="47"/>
  <c r="AL182" i="47"/>
  <c r="AN182" i="47" s="1"/>
  <c r="AO182" i="47" s="1"/>
  <c r="AJ182" i="47"/>
  <c r="G182" i="47"/>
  <c r="F182" i="47"/>
  <c r="E182" i="47"/>
  <c r="C182" i="47"/>
  <c r="B182" i="47"/>
  <c r="A182" i="47"/>
  <c r="BH181" i="47"/>
  <c r="BG181" i="47"/>
  <c r="AZ181" i="47"/>
  <c r="AY181" i="47"/>
  <c r="AX181" i="47"/>
  <c r="AR181" i="47"/>
  <c r="AT181" i="47" s="1"/>
  <c r="AQ181" i="47"/>
  <c r="AM181" i="47"/>
  <c r="AL181" i="47"/>
  <c r="AN181" i="47" s="1"/>
  <c r="AO181" i="47" s="1"/>
  <c r="AJ181" i="47"/>
  <c r="G181" i="47"/>
  <c r="F181" i="47"/>
  <c r="E181" i="47"/>
  <c r="C181" i="47"/>
  <c r="B181" i="47"/>
  <c r="A181" i="47"/>
  <c r="BH180" i="47"/>
  <c r="BG180" i="47"/>
  <c r="AZ180" i="47"/>
  <c r="BB180" i="47" s="1"/>
  <c r="AY180" i="47"/>
  <c r="AX180" i="47"/>
  <c r="AR180" i="47"/>
  <c r="AT180" i="47" s="1"/>
  <c r="AQ180" i="47"/>
  <c r="AM180" i="47"/>
  <c r="AL180" i="47"/>
  <c r="AP180" i="47" s="1"/>
  <c r="AJ180" i="47"/>
  <c r="G180" i="47"/>
  <c r="F180" i="47"/>
  <c r="E180" i="47"/>
  <c r="C180" i="47"/>
  <c r="B180" i="47"/>
  <c r="A180" i="47"/>
  <c r="BH179" i="47"/>
  <c r="BG179" i="47"/>
  <c r="AZ179" i="47"/>
  <c r="AY179" i="47"/>
  <c r="AX179" i="47"/>
  <c r="AR179" i="47"/>
  <c r="AT179" i="47" s="1"/>
  <c r="AQ179" i="47"/>
  <c r="AU179" i="47" s="1"/>
  <c r="AM179" i="47"/>
  <c r="AL179" i="47"/>
  <c r="AJ179" i="47"/>
  <c r="G179" i="47"/>
  <c r="F179" i="47"/>
  <c r="E179" i="47"/>
  <c r="C179" i="47"/>
  <c r="B179" i="47"/>
  <c r="A179" i="47"/>
  <c r="BH178" i="47"/>
  <c r="BG178" i="47"/>
  <c r="AZ178" i="47"/>
  <c r="AY178" i="47"/>
  <c r="AX178" i="47"/>
  <c r="AR178" i="47"/>
  <c r="AT178" i="47" s="1"/>
  <c r="AQ178" i="47"/>
  <c r="AU178" i="47" s="1"/>
  <c r="AM178" i="47"/>
  <c r="AL178" i="47"/>
  <c r="AN178" i="47" s="1"/>
  <c r="AO178" i="47" s="1"/>
  <c r="AJ178" i="47"/>
  <c r="G178" i="47"/>
  <c r="F178" i="47"/>
  <c r="E178" i="47"/>
  <c r="C178" i="47"/>
  <c r="B178" i="47"/>
  <c r="A178" i="47"/>
  <c r="BH177" i="47"/>
  <c r="BG177" i="47"/>
  <c r="AZ177" i="47"/>
  <c r="AY177" i="47"/>
  <c r="AX177" i="47"/>
  <c r="AR177" i="47"/>
  <c r="AT177" i="47" s="1"/>
  <c r="AQ177" i="47"/>
  <c r="AM177" i="47"/>
  <c r="AL177" i="47"/>
  <c r="AN177" i="47" s="1"/>
  <c r="AO177" i="47" s="1"/>
  <c r="AJ177" i="47"/>
  <c r="G177" i="47"/>
  <c r="F177" i="47"/>
  <c r="E177" i="47"/>
  <c r="C177" i="47"/>
  <c r="B177" i="47"/>
  <c r="A177" i="47"/>
  <c r="BH176" i="47"/>
  <c r="BG176" i="47"/>
  <c r="AZ176" i="47"/>
  <c r="BB176" i="47" s="1"/>
  <c r="AY176" i="47"/>
  <c r="AX176" i="47"/>
  <c r="AR176" i="47"/>
  <c r="AT176" i="47" s="1"/>
  <c r="AQ176" i="47"/>
  <c r="AM176" i="47"/>
  <c r="AL176" i="47"/>
  <c r="AP176" i="47" s="1"/>
  <c r="AJ176" i="47"/>
  <c r="G176" i="47"/>
  <c r="F176" i="47"/>
  <c r="E176" i="47"/>
  <c r="C176" i="47"/>
  <c r="B176" i="47"/>
  <c r="A176" i="47"/>
  <c r="BH175" i="47"/>
  <c r="BG175" i="47"/>
  <c r="AZ175" i="47"/>
  <c r="AY175" i="47"/>
  <c r="AX175" i="47"/>
  <c r="AR175" i="47"/>
  <c r="AT175" i="47" s="1"/>
  <c r="AQ175" i="47"/>
  <c r="AM175" i="47"/>
  <c r="AL175" i="47"/>
  <c r="AP175" i="47" s="1"/>
  <c r="AJ175" i="47"/>
  <c r="G175" i="47"/>
  <c r="F175" i="47"/>
  <c r="E175" i="47"/>
  <c r="C175" i="47"/>
  <c r="B175" i="47"/>
  <c r="A175" i="47"/>
  <c r="BH174" i="47"/>
  <c r="BG174" i="47"/>
  <c r="AZ174" i="47"/>
  <c r="AY174" i="47"/>
  <c r="AX174" i="47"/>
  <c r="AR174" i="47"/>
  <c r="AT174" i="47" s="1"/>
  <c r="AQ174" i="47"/>
  <c r="AM174" i="47"/>
  <c r="AL174" i="47"/>
  <c r="AN174" i="47" s="1"/>
  <c r="AO174" i="47" s="1"/>
  <c r="AJ174" i="47"/>
  <c r="G174" i="47"/>
  <c r="F174" i="47"/>
  <c r="E174" i="47"/>
  <c r="C174" i="47"/>
  <c r="B174" i="47"/>
  <c r="A174" i="47"/>
  <c r="BH173" i="47"/>
  <c r="BG173" i="47"/>
  <c r="AZ173" i="47"/>
  <c r="AY173" i="47"/>
  <c r="AX173" i="47"/>
  <c r="AR173" i="47"/>
  <c r="AT173" i="47" s="1"/>
  <c r="AQ173" i="47"/>
  <c r="AM173" i="47"/>
  <c r="AL173" i="47"/>
  <c r="AN173" i="47" s="1"/>
  <c r="AO173" i="47" s="1"/>
  <c r="AJ173" i="47"/>
  <c r="G173" i="47"/>
  <c r="F173" i="47"/>
  <c r="E173" i="47"/>
  <c r="C173" i="47"/>
  <c r="B173" i="47"/>
  <c r="A173" i="47"/>
  <c r="BH172" i="47"/>
  <c r="BG172" i="47"/>
  <c r="AZ172" i="47"/>
  <c r="BB172" i="47" s="1"/>
  <c r="AY172" i="47"/>
  <c r="AX172" i="47"/>
  <c r="AR172" i="47"/>
  <c r="AT172" i="47" s="1"/>
  <c r="AQ172" i="47"/>
  <c r="AM172" i="47"/>
  <c r="AL172" i="47"/>
  <c r="AJ172" i="47"/>
  <c r="G172" i="47"/>
  <c r="F172" i="47"/>
  <c r="E172" i="47"/>
  <c r="C172" i="47"/>
  <c r="B172" i="47"/>
  <c r="A172" i="47"/>
  <c r="BH171" i="47"/>
  <c r="BG171" i="47"/>
  <c r="AZ171" i="47"/>
  <c r="BC171" i="47" s="1"/>
  <c r="AY171" i="47"/>
  <c r="AX171" i="47"/>
  <c r="AR171" i="47"/>
  <c r="AQ171" i="47"/>
  <c r="AU171" i="47" s="1"/>
  <c r="AM171" i="47"/>
  <c r="AL171" i="47"/>
  <c r="AJ171" i="47"/>
  <c r="G171" i="47"/>
  <c r="F171" i="47"/>
  <c r="E171" i="47"/>
  <c r="C171" i="47"/>
  <c r="B171" i="47"/>
  <c r="A171" i="47"/>
  <c r="BH170" i="47"/>
  <c r="BG170" i="47"/>
  <c r="AZ170" i="47"/>
  <c r="AY170" i="47"/>
  <c r="AX170" i="47"/>
  <c r="AR170" i="47"/>
  <c r="AT170" i="47" s="1"/>
  <c r="AQ170" i="47"/>
  <c r="AU170" i="47" s="1"/>
  <c r="AM170" i="47"/>
  <c r="AL170" i="47"/>
  <c r="AN170" i="47" s="1"/>
  <c r="AO170" i="47" s="1"/>
  <c r="AJ170" i="47"/>
  <c r="G170" i="47"/>
  <c r="F170" i="47"/>
  <c r="E170" i="47"/>
  <c r="C170" i="47"/>
  <c r="B170" i="47"/>
  <c r="A170" i="47"/>
  <c r="BH169" i="47"/>
  <c r="BG169" i="47"/>
  <c r="AZ169" i="47"/>
  <c r="BC169" i="47" s="1"/>
  <c r="AY169" i="47"/>
  <c r="AX169" i="47"/>
  <c r="AR169" i="47"/>
  <c r="AT169" i="47" s="1"/>
  <c r="AQ169" i="47"/>
  <c r="AM169" i="47"/>
  <c r="AL169" i="47"/>
  <c r="AN169" i="47" s="1"/>
  <c r="AO169" i="47" s="1"/>
  <c r="AJ169" i="47"/>
  <c r="G169" i="47"/>
  <c r="F169" i="47"/>
  <c r="E169" i="47"/>
  <c r="C169" i="47"/>
  <c r="B169" i="47"/>
  <c r="A169" i="47"/>
  <c r="BH168" i="47"/>
  <c r="BG168" i="47"/>
  <c r="AZ168" i="47"/>
  <c r="AY168" i="47"/>
  <c r="AX168" i="47"/>
  <c r="AR168" i="47"/>
  <c r="AT168" i="47" s="1"/>
  <c r="AQ168" i="47"/>
  <c r="AM168" i="47"/>
  <c r="AL168" i="47"/>
  <c r="AJ168" i="47"/>
  <c r="G168" i="47"/>
  <c r="F168" i="47"/>
  <c r="E168" i="47"/>
  <c r="C168" i="47"/>
  <c r="B168" i="47"/>
  <c r="A168" i="47"/>
  <c r="BH167" i="47"/>
  <c r="BG167" i="47"/>
  <c r="AZ167" i="47"/>
  <c r="BC167" i="47" s="1"/>
  <c r="AY167" i="47"/>
  <c r="AX167" i="47"/>
  <c r="AR167" i="47"/>
  <c r="AT167" i="47" s="1"/>
  <c r="AQ167" i="47"/>
  <c r="AU167" i="47" s="1"/>
  <c r="AM167" i="47"/>
  <c r="AL167" i="47"/>
  <c r="AJ167" i="47"/>
  <c r="G167" i="47"/>
  <c r="F167" i="47"/>
  <c r="E167" i="47"/>
  <c r="C167" i="47"/>
  <c r="B167" i="47"/>
  <c r="A167" i="47"/>
  <c r="BH166" i="47"/>
  <c r="BG166" i="47"/>
  <c r="AZ166" i="47"/>
  <c r="AY166" i="47"/>
  <c r="AX166" i="47"/>
  <c r="AR166" i="47"/>
  <c r="AT166" i="47" s="1"/>
  <c r="AQ166" i="47"/>
  <c r="AM166" i="47"/>
  <c r="AL166" i="47"/>
  <c r="AN166" i="47" s="1"/>
  <c r="AO166" i="47" s="1"/>
  <c r="AJ166" i="47"/>
  <c r="G166" i="47"/>
  <c r="F166" i="47"/>
  <c r="E166" i="47"/>
  <c r="C166" i="47"/>
  <c r="B166" i="47"/>
  <c r="A166" i="47"/>
  <c r="BH165" i="47"/>
  <c r="BG165" i="47"/>
  <c r="AZ165" i="47"/>
  <c r="AY165" i="47"/>
  <c r="AX165" i="47"/>
  <c r="AR165" i="47"/>
  <c r="AT165" i="47" s="1"/>
  <c r="AQ165" i="47"/>
  <c r="AU165" i="47" s="1"/>
  <c r="AM165" i="47"/>
  <c r="AL165" i="47"/>
  <c r="AN165" i="47" s="1"/>
  <c r="AO165" i="47" s="1"/>
  <c r="AJ165" i="47"/>
  <c r="G165" i="47"/>
  <c r="F165" i="47"/>
  <c r="E165" i="47"/>
  <c r="C165" i="47"/>
  <c r="B165" i="47"/>
  <c r="A165" i="47"/>
  <c r="BH164" i="47"/>
  <c r="BG164" i="47"/>
  <c r="AZ164" i="47"/>
  <c r="AY164" i="47"/>
  <c r="AX164" i="47"/>
  <c r="AR164" i="47"/>
  <c r="AT164" i="47" s="1"/>
  <c r="AQ164" i="47"/>
  <c r="AM164" i="47"/>
  <c r="AL164" i="47"/>
  <c r="AJ164" i="47"/>
  <c r="G164" i="47"/>
  <c r="F164" i="47"/>
  <c r="E164" i="47"/>
  <c r="C164" i="47"/>
  <c r="B164" i="47"/>
  <c r="A164" i="47"/>
  <c r="BH163" i="47"/>
  <c r="BG163" i="47"/>
  <c r="AZ163" i="47"/>
  <c r="AY163" i="47"/>
  <c r="AX163" i="47"/>
  <c r="AR163" i="47"/>
  <c r="AT163" i="47" s="1"/>
  <c r="AQ163" i="47"/>
  <c r="AM163" i="47"/>
  <c r="AL163" i="47"/>
  <c r="AJ163" i="47"/>
  <c r="G163" i="47"/>
  <c r="F163" i="47"/>
  <c r="E163" i="47"/>
  <c r="C163" i="47"/>
  <c r="B163" i="47"/>
  <c r="A163" i="47"/>
  <c r="BH162" i="47"/>
  <c r="BG162" i="47"/>
  <c r="AZ162" i="47"/>
  <c r="AY162" i="47"/>
  <c r="AX162" i="47"/>
  <c r="AR162" i="47"/>
  <c r="AT162" i="47" s="1"/>
  <c r="AQ162" i="47"/>
  <c r="AM162" i="47"/>
  <c r="AL162" i="47"/>
  <c r="AN162" i="47" s="1"/>
  <c r="AO162" i="47" s="1"/>
  <c r="AJ162" i="47"/>
  <c r="G162" i="47"/>
  <c r="F162" i="47"/>
  <c r="E162" i="47"/>
  <c r="C162" i="47"/>
  <c r="B162" i="47"/>
  <c r="A162" i="47"/>
  <c r="BH161" i="47"/>
  <c r="BG161" i="47"/>
  <c r="AZ161" i="47"/>
  <c r="AY161" i="47"/>
  <c r="AX161" i="47"/>
  <c r="AR161" i="47"/>
  <c r="AT161" i="47" s="1"/>
  <c r="AQ161" i="47"/>
  <c r="AM161" i="47"/>
  <c r="AL161" i="47"/>
  <c r="AN161" i="47" s="1"/>
  <c r="AO161" i="47" s="1"/>
  <c r="AJ161" i="47"/>
  <c r="G161" i="47"/>
  <c r="F161" i="47"/>
  <c r="E161" i="47"/>
  <c r="C161" i="47"/>
  <c r="B161" i="47"/>
  <c r="A161" i="47"/>
  <c r="BH160" i="47"/>
  <c r="BG160" i="47"/>
  <c r="AZ160" i="47"/>
  <c r="AY160" i="47"/>
  <c r="AX160" i="47"/>
  <c r="AR160" i="47"/>
  <c r="AT160" i="47" s="1"/>
  <c r="AQ160" i="47"/>
  <c r="AM160" i="47"/>
  <c r="AL160" i="47"/>
  <c r="AJ160" i="47"/>
  <c r="G160" i="47"/>
  <c r="F160" i="47"/>
  <c r="E160" i="47"/>
  <c r="C160" i="47"/>
  <c r="B160" i="47"/>
  <c r="A160" i="47"/>
  <c r="BH159" i="47"/>
  <c r="BG159" i="47"/>
  <c r="AZ159" i="47"/>
  <c r="AY159" i="47"/>
  <c r="AX159" i="47"/>
  <c r="AR159" i="47"/>
  <c r="AT159" i="47" s="1"/>
  <c r="AQ159" i="47"/>
  <c r="AU159" i="47" s="1"/>
  <c r="AM159" i="47"/>
  <c r="AL159" i="47"/>
  <c r="AJ159" i="47"/>
  <c r="G159" i="47"/>
  <c r="F159" i="47"/>
  <c r="E159" i="47"/>
  <c r="C159" i="47"/>
  <c r="B159" i="47"/>
  <c r="A159" i="47"/>
  <c r="BH158" i="47"/>
  <c r="BG158" i="47"/>
  <c r="AZ158" i="47"/>
  <c r="BA158" i="47" s="1"/>
  <c r="AY158" i="47"/>
  <c r="AX158" i="47"/>
  <c r="AR158" i="47"/>
  <c r="AQ158" i="47"/>
  <c r="AU158" i="47" s="1"/>
  <c r="AM158" i="47"/>
  <c r="AL158" i="47"/>
  <c r="AJ158" i="47"/>
  <c r="G158" i="47"/>
  <c r="F158" i="47"/>
  <c r="E158" i="47"/>
  <c r="C158" i="47"/>
  <c r="B158" i="47"/>
  <c r="A158" i="47"/>
  <c r="BH157" i="47"/>
  <c r="BG157" i="47"/>
  <c r="AZ157" i="47"/>
  <c r="AY157" i="47"/>
  <c r="AX157" i="47"/>
  <c r="AR157" i="47"/>
  <c r="AT157" i="47" s="1"/>
  <c r="AQ157" i="47"/>
  <c r="AM157" i="47"/>
  <c r="AL157" i="47"/>
  <c r="AN157" i="47" s="1"/>
  <c r="AO157" i="47" s="1"/>
  <c r="AJ157" i="47"/>
  <c r="G157" i="47"/>
  <c r="F157" i="47"/>
  <c r="E157" i="47"/>
  <c r="C157" i="47"/>
  <c r="B157" i="47"/>
  <c r="A157" i="47"/>
  <c r="BH156" i="47"/>
  <c r="BG156" i="47"/>
  <c r="AZ156" i="47"/>
  <c r="AY156" i="47"/>
  <c r="AX156" i="47"/>
  <c r="AR156" i="47"/>
  <c r="AT156" i="47" s="1"/>
  <c r="AQ156" i="47"/>
  <c r="AM156" i="47"/>
  <c r="AL156" i="47"/>
  <c r="AJ156" i="47"/>
  <c r="G156" i="47"/>
  <c r="F156" i="47"/>
  <c r="E156" i="47"/>
  <c r="C156" i="47"/>
  <c r="B156" i="47"/>
  <c r="A156" i="47"/>
  <c r="BH155" i="47"/>
  <c r="BG155" i="47"/>
  <c r="AZ155" i="47"/>
  <c r="AY155" i="47"/>
  <c r="AX155" i="47"/>
  <c r="AR155" i="47"/>
  <c r="AT155" i="47" s="1"/>
  <c r="AQ155" i="47"/>
  <c r="AU155" i="47" s="1"/>
  <c r="AM155" i="47"/>
  <c r="AL155" i="47"/>
  <c r="AJ155" i="47"/>
  <c r="G155" i="47"/>
  <c r="F155" i="47"/>
  <c r="E155" i="47"/>
  <c r="C155" i="47"/>
  <c r="B155" i="47"/>
  <c r="A155" i="47"/>
  <c r="BH154" i="47"/>
  <c r="BG154" i="47"/>
  <c r="AZ154" i="47"/>
  <c r="BC154" i="47" s="1"/>
  <c r="AY154" i="47"/>
  <c r="AX154" i="47"/>
  <c r="AR154" i="47"/>
  <c r="AT154" i="47" s="1"/>
  <c r="AQ154" i="47"/>
  <c r="AM154" i="47"/>
  <c r="AL154" i="47"/>
  <c r="AJ154" i="47"/>
  <c r="G154" i="47"/>
  <c r="F154" i="47"/>
  <c r="E154" i="47"/>
  <c r="C154" i="47"/>
  <c r="B154" i="47"/>
  <c r="A154" i="47"/>
  <c r="BH153" i="47"/>
  <c r="BG153" i="47"/>
  <c r="AZ153" i="47"/>
  <c r="AY153" i="47"/>
  <c r="AX153" i="47"/>
  <c r="AR153" i="47"/>
  <c r="AT153" i="47" s="1"/>
  <c r="AQ153" i="47"/>
  <c r="AM153" i="47"/>
  <c r="AL153" i="47"/>
  <c r="AN153" i="47" s="1"/>
  <c r="AO153" i="47" s="1"/>
  <c r="AJ153" i="47"/>
  <c r="G153" i="47"/>
  <c r="F153" i="47"/>
  <c r="E153" i="47"/>
  <c r="C153" i="47"/>
  <c r="B153" i="47"/>
  <c r="A153" i="47"/>
  <c r="BH152" i="47"/>
  <c r="BG152" i="47"/>
  <c r="AZ152" i="47"/>
  <c r="AY152" i="47"/>
  <c r="AX152" i="47"/>
  <c r="AR152" i="47"/>
  <c r="AT152" i="47" s="1"/>
  <c r="AQ152" i="47"/>
  <c r="AU152" i="47" s="1"/>
  <c r="AM152" i="47"/>
  <c r="AL152" i="47"/>
  <c r="AJ152" i="47"/>
  <c r="G152" i="47"/>
  <c r="F152" i="47"/>
  <c r="E152" i="47"/>
  <c r="C152" i="47"/>
  <c r="B152" i="47"/>
  <c r="A152" i="47"/>
  <c r="BH151" i="47"/>
  <c r="BG151" i="47"/>
  <c r="AZ151" i="47"/>
  <c r="AY151" i="47"/>
  <c r="AX151" i="47"/>
  <c r="AR151" i="47"/>
  <c r="AT151" i="47" s="1"/>
  <c r="AQ151" i="47"/>
  <c r="AU151" i="47" s="1"/>
  <c r="AM151" i="47"/>
  <c r="AL151" i="47"/>
  <c r="AJ151" i="47"/>
  <c r="G151" i="47"/>
  <c r="F151" i="47"/>
  <c r="E151" i="47"/>
  <c r="C151" i="47"/>
  <c r="B151" i="47"/>
  <c r="A151" i="47"/>
  <c r="BH150" i="47"/>
  <c r="BG150" i="47"/>
  <c r="AZ150" i="47"/>
  <c r="AY150" i="47"/>
  <c r="AX150" i="47"/>
  <c r="AR150" i="47"/>
  <c r="AT150" i="47" s="1"/>
  <c r="AQ150" i="47"/>
  <c r="AM150" i="47"/>
  <c r="AL150" i="47"/>
  <c r="AJ150" i="47"/>
  <c r="G150" i="47"/>
  <c r="F150" i="47"/>
  <c r="E150" i="47"/>
  <c r="C150" i="47"/>
  <c r="B150" i="47"/>
  <c r="A150" i="47"/>
  <c r="BH149" i="47"/>
  <c r="BG149" i="47"/>
  <c r="AZ149" i="47"/>
  <c r="AY149" i="47"/>
  <c r="AX149" i="47"/>
  <c r="AR149" i="47"/>
  <c r="AT149" i="47" s="1"/>
  <c r="AQ149" i="47"/>
  <c r="AM149" i="47"/>
  <c r="AL149" i="47"/>
  <c r="AJ149" i="47"/>
  <c r="G149" i="47"/>
  <c r="F149" i="47"/>
  <c r="E149" i="47"/>
  <c r="C149" i="47"/>
  <c r="B149" i="47"/>
  <c r="A149" i="47"/>
  <c r="BH148" i="47"/>
  <c r="BG148" i="47"/>
  <c r="AZ148" i="47"/>
  <c r="AY148" i="47"/>
  <c r="AX148" i="47"/>
  <c r="AR148" i="47"/>
  <c r="AT148" i="47" s="1"/>
  <c r="AQ148" i="47"/>
  <c r="AM148" i="47"/>
  <c r="AL148" i="47"/>
  <c r="AJ148" i="47"/>
  <c r="G148" i="47"/>
  <c r="F148" i="47"/>
  <c r="E148" i="47"/>
  <c r="C148" i="47"/>
  <c r="B148" i="47"/>
  <c r="A148" i="47"/>
  <c r="BH147" i="47"/>
  <c r="BG147" i="47"/>
  <c r="AZ147" i="47"/>
  <c r="AY147" i="47"/>
  <c r="AX147" i="47"/>
  <c r="AR147" i="47"/>
  <c r="AT147" i="47" s="1"/>
  <c r="AQ147" i="47"/>
  <c r="AM147" i="47"/>
  <c r="AL147" i="47"/>
  <c r="AP147" i="47" s="1"/>
  <c r="AJ147" i="47"/>
  <c r="G147" i="47"/>
  <c r="F147" i="47"/>
  <c r="E147" i="47"/>
  <c r="C147" i="47"/>
  <c r="B147" i="47"/>
  <c r="A147" i="47"/>
  <c r="BH146" i="47"/>
  <c r="BG146" i="47"/>
  <c r="AZ146" i="47"/>
  <c r="AY146" i="47"/>
  <c r="AX146" i="47"/>
  <c r="AR146" i="47"/>
  <c r="AT146" i="47" s="1"/>
  <c r="AQ146" i="47"/>
  <c r="AU146" i="47" s="1"/>
  <c r="AM146" i="47"/>
  <c r="AL146" i="47"/>
  <c r="AN146" i="47" s="1"/>
  <c r="AO146" i="47" s="1"/>
  <c r="AJ146" i="47"/>
  <c r="G146" i="47"/>
  <c r="F146" i="47"/>
  <c r="E146" i="47"/>
  <c r="C146" i="47"/>
  <c r="B146" i="47"/>
  <c r="A146" i="47"/>
  <c r="BH145" i="47"/>
  <c r="BG145" i="47"/>
  <c r="AZ145" i="47"/>
  <c r="BA145" i="47" s="1"/>
  <c r="AY145" i="47"/>
  <c r="AX145" i="47"/>
  <c r="AR145" i="47"/>
  <c r="AT145" i="47" s="1"/>
  <c r="AQ145" i="47"/>
  <c r="AM145" i="47"/>
  <c r="AL145" i="47"/>
  <c r="AJ145" i="47"/>
  <c r="G145" i="47"/>
  <c r="F145" i="47"/>
  <c r="E145" i="47"/>
  <c r="C145" i="47"/>
  <c r="B145" i="47"/>
  <c r="A145" i="47"/>
  <c r="BH144" i="47"/>
  <c r="BG144" i="47"/>
  <c r="AZ144" i="47"/>
  <c r="AY144" i="47"/>
  <c r="AX144" i="47"/>
  <c r="AR144" i="47"/>
  <c r="AT144" i="47" s="1"/>
  <c r="AQ144" i="47"/>
  <c r="AM144" i="47"/>
  <c r="AL144" i="47"/>
  <c r="AJ144" i="47"/>
  <c r="G144" i="47"/>
  <c r="F144" i="47"/>
  <c r="E144" i="47"/>
  <c r="C144" i="47"/>
  <c r="B144" i="47"/>
  <c r="A144" i="47"/>
  <c r="BH143" i="47"/>
  <c r="BG143" i="47"/>
  <c r="AZ143" i="47"/>
  <c r="AY143" i="47"/>
  <c r="AX143" i="47"/>
  <c r="AR143" i="47"/>
  <c r="AT143" i="47" s="1"/>
  <c r="AQ143" i="47"/>
  <c r="AU143" i="47" s="1"/>
  <c r="AM143" i="47"/>
  <c r="AL143" i="47"/>
  <c r="AP143" i="47" s="1"/>
  <c r="AJ143" i="47"/>
  <c r="G143" i="47"/>
  <c r="F143" i="47"/>
  <c r="E143" i="47"/>
  <c r="C143" i="47"/>
  <c r="B143" i="47"/>
  <c r="A143" i="47"/>
  <c r="BH142" i="47"/>
  <c r="BG142" i="47"/>
  <c r="AZ142" i="47"/>
  <c r="AY142" i="47"/>
  <c r="AX142" i="47"/>
  <c r="AR142" i="47"/>
  <c r="AT142" i="47" s="1"/>
  <c r="AQ142" i="47"/>
  <c r="AU142" i="47" s="1"/>
  <c r="AM142" i="47"/>
  <c r="AL142" i="47"/>
  <c r="AN142" i="47" s="1"/>
  <c r="AO142" i="47" s="1"/>
  <c r="AJ142" i="47"/>
  <c r="G142" i="47"/>
  <c r="F142" i="47"/>
  <c r="E142" i="47"/>
  <c r="C142" i="47"/>
  <c r="B142" i="47"/>
  <c r="A142" i="47"/>
  <c r="BH141" i="47"/>
  <c r="BG141" i="47"/>
  <c r="AZ141" i="47"/>
  <c r="BA141" i="47" s="1"/>
  <c r="AY141" i="47"/>
  <c r="AX141" i="47"/>
  <c r="AR141" i="47"/>
  <c r="AT141" i="47" s="1"/>
  <c r="AQ141" i="47"/>
  <c r="AM141" i="47"/>
  <c r="AL141" i="47"/>
  <c r="AJ141" i="47"/>
  <c r="G141" i="47"/>
  <c r="F141" i="47"/>
  <c r="E141" i="47"/>
  <c r="C141" i="47"/>
  <c r="B141" i="47"/>
  <c r="A141" i="47"/>
  <c r="BH140" i="47"/>
  <c r="BG140" i="47"/>
  <c r="AZ140" i="47"/>
  <c r="AY140" i="47"/>
  <c r="AX140" i="47"/>
  <c r="AR140" i="47"/>
  <c r="AT140" i="47" s="1"/>
  <c r="AQ140" i="47"/>
  <c r="AM140" i="47"/>
  <c r="AL140" i="47"/>
  <c r="AP140" i="47" s="1"/>
  <c r="AJ140" i="47"/>
  <c r="G140" i="47"/>
  <c r="F140" i="47"/>
  <c r="E140" i="47"/>
  <c r="C140" i="47"/>
  <c r="B140" i="47"/>
  <c r="A140" i="47"/>
  <c r="BH139" i="47"/>
  <c r="BG139" i="47"/>
  <c r="AZ139" i="47"/>
  <c r="AY139" i="47"/>
  <c r="AX139" i="47"/>
  <c r="AR139" i="47"/>
  <c r="AT139" i="47" s="1"/>
  <c r="AQ139" i="47"/>
  <c r="AM139" i="47"/>
  <c r="AL139" i="47"/>
  <c r="AP139" i="47" s="1"/>
  <c r="AJ139" i="47"/>
  <c r="G139" i="47"/>
  <c r="F139" i="47"/>
  <c r="E139" i="47"/>
  <c r="C139" i="47"/>
  <c r="B139" i="47"/>
  <c r="A139" i="47"/>
  <c r="BH138" i="47"/>
  <c r="BG138" i="47"/>
  <c r="AZ138" i="47"/>
  <c r="BC138" i="47" s="1"/>
  <c r="AY138" i="47"/>
  <c r="AX138" i="47"/>
  <c r="AR138" i="47"/>
  <c r="AT138" i="47" s="1"/>
  <c r="AQ138" i="47"/>
  <c r="AU138" i="47" s="1"/>
  <c r="AM138" i="47"/>
  <c r="AL138" i="47"/>
  <c r="AN138" i="47" s="1"/>
  <c r="AO138" i="47" s="1"/>
  <c r="AJ138" i="47"/>
  <c r="G138" i="47"/>
  <c r="F138" i="47"/>
  <c r="E138" i="47"/>
  <c r="C138" i="47"/>
  <c r="B138" i="47"/>
  <c r="A138" i="47"/>
  <c r="BH137" i="47"/>
  <c r="BG137" i="47"/>
  <c r="AZ137" i="47"/>
  <c r="BA137" i="47" s="1"/>
  <c r="AY137" i="47"/>
  <c r="AX137" i="47"/>
  <c r="AR137" i="47"/>
  <c r="AT137" i="47" s="1"/>
  <c r="AQ137" i="47"/>
  <c r="AM137" i="47"/>
  <c r="AL137" i="47"/>
  <c r="AP137" i="47" s="1"/>
  <c r="AJ137" i="47"/>
  <c r="G137" i="47"/>
  <c r="F137" i="47"/>
  <c r="E137" i="47"/>
  <c r="C137" i="47"/>
  <c r="B137" i="47"/>
  <c r="A137" i="47"/>
  <c r="BH136" i="47"/>
  <c r="BG136" i="47"/>
  <c r="AZ136" i="47"/>
  <c r="BB136" i="47" s="1"/>
  <c r="AY136" i="47"/>
  <c r="AX136" i="47"/>
  <c r="AR136" i="47"/>
  <c r="AT136" i="47" s="1"/>
  <c r="AQ136" i="47"/>
  <c r="AM136" i="47"/>
  <c r="AL136" i="47"/>
  <c r="AJ136" i="47"/>
  <c r="G136" i="47"/>
  <c r="F136" i="47"/>
  <c r="E136" i="47"/>
  <c r="C136" i="47"/>
  <c r="B136" i="47"/>
  <c r="A136" i="47"/>
  <c r="BH135" i="47"/>
  <c r="BG135" i="47"/>
  <c r="AZ135" i="47"/>
  <c r="BB135" i="47" s="1"/>
  <c r="AY135" i="47"/>
  <c r="AX135" i="47"/>
  <c r="AR135" i="47"/>
  <c r="AT135" i="47" s="1"/>
  <c r="AQ135" i="47"/>
  <c r="AU135" i="47" s="1"/>
  <c r="AM135" i="47"/>
  <c r="AL135" i="47"/>
  <c r="AP135" i="47" s="1"/>
  <c r="AJ135" i="47"/>
  <c r="G135" i="47"/>
  <c r="F135" i="47"/>
  <c r="E135" i="47"/>
  <c r="C135" i="47"/>
  <c r="B135" i="47"/>
  <c r="A135" i="47"/>
  <c r="BH134" i="47"/>
  <c r="BG134" i="47"/>
  <c r="AZ134" i="47"/>
  <c r="AY134" i="47"/>
  <c r="AX134" i="47"/>
  <c r="AR134" i="47"/>
  <c r="AT134" i="47" s="1"/>
  <c r="AQ134" i="47"/>
  <c r="AU134" i="47" s="1"/>
  <c r="AM134" i="47"/>
  <c r="AL134" i="47"/>
  <c r="AN134" i="47" s="1"/>
  <c r="AO134" i="47" s="1"/>
  <c r="AJ134" i="47"/>
  <c r="G134" i="47"/>
  <c r="F134" i="47"/>
  <c r="E134" i="47"/>
  <c r="C134" i="47"/>
  <c r="B134" i="47"/>
  <c r="A134" i="47"/>
  <c r="BH133" i="47"/>
  <c r="BG133" i="47"/>
  <c r="AZ133" i="47"/>
  <c r="BA133" i="47" s="1"/>
  <c r="AY133" i="47"/>
  <c r="AX133" i="47"/>
  <c r="AR133" i="47"/>
  <c r="AT133" i="47" s="1"/>
  <c r="AQ133" i="47"/>
  <c r="AM133" i="47"/>
  <c r="AL133" i="47"/>
  <c r="AJ133" i="47"/>
  <c r="G133" i="47"/>
  <c r="F133" i="47"/>
  <c r="E133" i="47"/>
  <c r="C133" i="47"/>
  <c r="B133" i="47"/>
  <c r="A133" i="47"/>
  <c r="BH132" i="47"/>
  <c r="BG132" i="47"/>
  <c r="AZ132" i="47"/>
  <c r="AY132" i="47"/>
  <c r="AX132" i="47"/>
  <c r="AR132" i="47"/>
  <c r="AT132" i="47" s="1"/>
  <c r="AQ132" i="47"/>
  <c r="AU132" i="47" s="1"/>
  <c r="AM132" i="47"/>
  <c r="AL132" i="47"/>
  <c r="AJ132" i="47"/>
  <c r="G132" i="47"/>
  <c r="F132" i="47"/>
  <c r="E132" i="47"/>
  <c r="C132" i="47"/>
  <c r="B132" i="47"/>
  <c r="A132" i="47"/>
  <c r="BH131" i="47"/>
  <c r="BG131" i="47"/>
  <c r="AZ131" i="47"/>
  <c r="AY131" i="47"/>
  <c r="AX131" i="47"/>
  <c r="AR131" i="47"/>
  <c r="AT131" i="47" s="1"/>
  <c r="AQ131" i="47"/>
  <c r="AM131" i="47"/>
  <c r="AL131" i="47"/>
  <c r="AP131" i="47" s="1"/>
  <c r="AJ131" i="47"/>
  <c r="G131" i="47"/>
  <c r="F131" i="47"/>
  <c r="E131" i="47"/>
  <c r="C131" i="47"/>
  <c r="B131" i="47"/>
  <c r="A131" i="47"/>
  <c r="BH130" i="47"/>
  <c r="BG130" i="47"/>
  <c r="AZ130" i="47"/>
  <c r="AY130" i="47"/>
  <c r="AX130" i="47"/>
  <c r="AR130" i="47"/>
  <c r="AT130" i="47" s="1"/>
  <c r="AQ130" i="47"/>
  <c r="AU130" i="47" s="1"/>
  <c r="AM130" i="47"/>
  <c r="AL130" i="47"/>
  <c r="AN130" i="47" s="1"/>
  <c r="AO130" i="47" s="1"/>
  <c r="AJ130" i="47"/>
  <c r="G130" i="47"/>
  <c r="F130" i="47"/>
  <c r="E130" i="47"/>
  <c r="C130" i="47"/>
  <c r="B130" i="47"/>
  <c r="A130" i="47"/>
  <c r="BH129" i="47"/>
  <c r="BG129" i="47"/>
  <c r="AZ129" i="47"/>
  <c r="BA129" i="47" s="1"/>
  <c r="AY129" i="47"/>
  <c r="AX129" i="47"/>
  <c r="AR129" i="47"/>
  <c r="AT129" i="47" s="1"/>
  <c r="AQ129" i="47"/>
  <c r="AM129" i="47"/>
  <c r="AL129" i="47"/>
  <c r="AP129" i="47" s="1"/>
  <c r="AJ129" i="47"/>
  <c r="G129" i="47"/>
  <c r="F129" i="47"/>
  <c r="E129" i="47"/>
  <c r="C129" i="47"/>
  <c r="B129" i="47"/>
  <c r="A129" i="47"/>
  <c r="BH128" i="47"/>
  <c r="BG128" i="47"/>
  <c r="AZ128" i="47"/>
  <c r="AY128" i="47"/>
  <c r="AX128" i="47"/>
  <c r="AR128" i="47"/>
  <c r="AT128" i="47" s="1"/>
  <c r="AQ128" i="47"/>
  <c r="AM128" i="47"/>
  <c r="AL128" i="47"/>
  <c r="AJ128" i="47"/>
  <c r="G128" i="47"/>
  <c r="F128" i="47"/>
  <c r="E128" i="47"/>
  <c r="C128" i="47"/>
  <c r="B128" i="47"/>
  <c r="A128" i="47"/>
  <c r="BH127" i="47"/>
  <c r="BG127" i="47"/>
  <c r="AZ127" i="47"/>
  <c r="BC127" i="47" s="1"/>
  <c r="AY127" i="47"/>
  <c r="AX127" i="47"/>
  <c r="AR127" i="47"/>
  <c r="AT127" i="47" s="1"/>
  <c r="AQ127" i="47"/>
  <c r="AM127" i="47"/>
  <c r="AL127" i="47"/>
  <c r="AP127" i="47" s="1"/>
  <c r="AJ127" i="47"/>
  <c r="G127" i="47"/>
  <c r="F127" i="47"/>
  <c r="E127" i="47"/>
  <c r="C127" i="47"/>
  <c r="B127" i="47"/>
  <c r="A127" i="47"/>
  <c r="BH126" i="47"/>
  <c r="BG126" i="47"/>
  <c r="AZ126" i="47"/>
  <c r="AY126" i="47"/>
  <c r="AX126" i="47"/>
  <c r="AR126" i="47"/>
  <c r="AT126" i="47" s="1"/>
  <c r="AQ126" i="47"/>
  <c r="AU126" i="47" s="1"/>
  <c r="AM126" i="47"/>
  <c r="AL126" i="47"/>
  <c r="AN126" i="47" s="1"/>
  <c r="AO126" i="47" s="1"/>
  <c r="AJ126" i="47"/>
  <c r="G126" i="47"/>
  <c r="F126" i="47"/>
  <c r="E126" i="47"/>
  <c r="C126" i="47"/>
  <c r="B126" i="47"/>
  <c r="A126" i="47"/>
  <c r="BH125" i="47"/>
  <c r="BG125" i="47"/>
  <c r="AZ125" i="47"/>
  <c r="BA125" i="47" s="1"/>
  <c r="AY125" i="47"/>
  <c r="AX125" i="47"/>
  <c r="AR125" i="47"/>
  <c r="AT125" i="47" s="1"/>
  <c r="AQ125" i="47"/>
  <c r="AM125" i="47"/>
  <c r="AL125" i="47"/>
  <c r="AJ125" i="47"/>
  <c r="G125" i="47"/>
  <c r="F125" i="47"/>
  <c r="E125" i="47"/>
  <c r="C125" i="47"/>
  <c r="B125" i="47"/>
  <c r="A125" i="47"/>
  <c r="BH124" i="47"/>
  <c r="BG124" i="47"/>
  <c r="AZ124" i="47"/>
  <c r="AY124" i="47"/>
  <c r="AX124" i="47"/>
  <c r="AR124" i="47"/>
  <c r="AT124" i="47" s="1"/>
  <c r="AQ124" i="47"/>
  <c r="AU124" i="47" s="1"/>
  <c r="AM124" i="47"/>
  <c r="AL124" i="47"/>
  <c r="AJ124" i="47"/>
  <c r="G124" i="47"/>
  <c r="F124" i="47"/>
  <c r="E124" i="47"/>
  <c r="C124" i="47"/>
  <c r="B124" i="47"/>
  <c r="A124" i="47"/>
  <c r="BH123" i="47"/>
  <c r="BG123" i="47"/>
  <c r="AZ123" i="47"/>
  <c r="AY123" i="47"/>
  <c r="AX123" i="47"/>
  <c r="AR123" i="47"/>
  <c r="AT123" i="47" s="1"/>
  <c r="AQ123" i="47"/>
  <c r="AM123" i="47"/>
  <c r="AL123" i="47"/>
  <c r="AP123" i="47" s="1"/>
  <c r="AJ123" i="47"/>
  <c r="G123" i="47"/>
  <c r="F123" i="47"/>
  <c r="E123" i="47"/>
  <c r="C123" i="47"/>
  <c r="B123" i="47"/>
  <c r="A123" i="47"/>
  <c r="BH122" i="47"/>
  <c r="BG122" i="47"/>
  <c r="AZ122" i="47"/>
  <c r="AY122" i="47"/>
  <c r="AX122" i="47"/>
  <c r="AR122" i="47"/>
  <c r="AT122" i="47" s="1"/>
  <c r="AQ122" i="47"/>
  <c r="AU122" i="47" s="1"/>
  <c r="AM122" i="47"/>
  <c r="AL122" i="47"/>
  <c r="AN122" i="47" s="1"/>
  <c r="AO122" i="47" s="1"/>
  <c r="AJ122" i="47"/>
  <c r="G122" i="47"/>
  <c r="F122" i="47"/>
  <c r="E122" i="47"/>
  <c r="C122" i="47"/>
  <c r="B122" i="47"/>
  <c r="A122" i="47"/>
  <c r="BH121" i="47"/>
  <c r="BG121" i="47"/>
  <c r="AZ121" i="47"/>
  <c r="BA121" i="47" s="1"/>
  <c r="AY121" i="47"/>
  <c r="AX121" i="47"/>
  <c r="AR121" i="47"/>
  <c r="AT121" i="47" s="1"/>
  <c r="AQ121" i="47"/>
  <c r="AM121" i="47"/>
  <c r="AL121" i="47"/>
  <c r="AJ121" i="47"/>
  <c r="G121" i="47"/>
  <c r="F121" i="47"/>
  <c r="E121" i="47"/>
  <c r="C121" i="47"/>
  <c r="B121" i="47"/>
  <c r="A121" i="47"/>
  <c r="BH120" i="47"/>
  <c r="BG120" i="47"/>
  <c r="AZ120" i="47"/>
  <c r="BB120" i="47" s="1"/>
  <c r="AY120" i="47"/>
  <c r="AX120" i="47"/>
  <c r="AR120" i="47"/>
  <c r="AT120" i="47" s="1"/>
  <c r="AQ120" i="47"/>
  <c r="AM120" i="47"/>
  <c r="AL120" i="47"/>
  <c r="AJ120" i="47"/>
  <c r="G120" i="47"/>
  <c r="F120" i="47"/>
  <c r="E120" i="47"/>
  <c r="C120" i="47"/>
  <c r="B120" i="47"/>
  <c r="A120" i="47"/>
  <c r="BH119" i="47"/>
  <c r="BG119" i="47"/>
  <c r="AZ119" i="47"/>
  <c r="AY119" i="47"/>
  <c r="AX119" i="47"/>
  <c r="AR119" i="47"/>
  <c r="AT119" i="47" s="1"/>
  <c r="AQ119" i="47"/>
  <c r="AU119" i="47" s="1"/>
  <c r="AM119" i="47"/>
  <c r="AL119" i="47"/>
  <c r="AP119" i="47" s="1"/>
  <c r="AJ119" i="47"/>
  <c r="G119" i="47"/>
  <c r="F119" i="47"/>
  <c r="E119" i="47"/>
  <c r="C119" i="47"/>
  <c r="B119" i="47"/>
  <c r="A119" i="47"/>
  <c r="BH118" i="47"/>
  <c r="BG118" i="47"/>
  <c r="AZ118" i="47"/>
  <c r="BC118" i="47" s="1"/>
  <c r="AY118" i="47"/>
  <c r="AX118" i="47"/>
  <c r="AR118" i="47"/>
  <c r="AT118" i="47" s="1"/>
  <c r="AQ118" i="47"/>
  <c r="AU118" i="47" s="1"/>
  <c r="AM118" i="47"/>
  <c r="AL118" i="47"/>
  <c r="AN118" i="47" s="1"/>
  <c r="AO118" i="47" s="1"/>
  <c r="AJ118" i="47"/>
  <c r="G118" i="47"/>
  <c r="F118" i="47"/>
  <c r="E118" i="47"/>
  <c r="C118" i="47"/>
  <c r="B118" i="47"/>
  <c r="A118" i="47"/>
  <c r="BH117" i="47"/>
  <c r="BG117" i="47"/>
  <c r="AZ117" i="47"/>
  <c r="BA117" i="47" s="1"/>
  <c r="AY117" i="47"/>
  <c r="AX117" i="47"/>
  <c r="AR117" i="47"/>
  <c r="AT117" i="47" s="1"/>
  <c r="AQ117" i="47"/>
  <c r="AM117" i="47"/>
  <c r="AL117" i="47"/>
  <c r="AP117" i="47" s="1"/>
  <c r="AJ117" i="47"/>
  <c r="G117" i="47"/>
  <c r="F117" i="47"/>
  <c r="E117" i="47"/>
  <c r="C117" i="47"/>
  <c r="B117" i="47"/>
  <c r="A117" i="47"/>
  <c r="BH116" i="47"/>
  <c r="BG116" i="47"/>
  <c r="AZ116" i="47"/>
  <c r="AY116" i="47"/>
  <c r="AX116" i="47"/>
  <c r="AR116" i="47"/>
  <c r="AT116" i="47" s="1"/>
  <c r="AQ116" i="47"/>
  <c r="AU116" i="47" s="1"/>
  <c r="AM116" i="47"/>
  <c r="AL116" i="47"/>
  <c r="AP116" i="47" s="1"/>
  <c r="AJ116" i="47"/>
  <c r="G116" i="47"/>
  <c r="F116" i="47"/>
  <c r="E116" i="47"/>
  <c r="C116" i="47"/>
  <c r="B116" i="47"/>
  <c r="A116" i="47"/>
  <c r="BH115" i="47"/>
  <c r="BG115" i="47"/>
  <c r="AZ115" i="47"/>
  <c r="AY115" i="47"/>
  <c r="AX115" i="47"/>
  <c r="AR115" i="47"/>
  <c r="AT115" i="47" s="1"/>
  <c r="AQ115" i="47"/>
  <c r="AU115" i="47" s="1"/>
  <c r="AM115" i="47"/>
  <c r="AL115" i="47"/>
  <c r="AP115" i="47" s="1"/>
  <c r="AJ115" i="47"/>
  <c r="G115" i="47"/>
  <c r="F115" i="47"/>
  <c r="E115" i="47"/>
  <c r="C115" i="47"/>
  <c r="B115" i="47"/>
  <c r="A115" i="47"/>
  <c r="BH114" i="47"/>
  <c r="BG114" i="47"/>
  <c r="AZ114" i="47"/>
  <c r="AY114" i="47"/>
  <c r="AX114" i="47"/>
  <c r="AR114" i="47"/>
  <c r="AT114" i="47" s="1"/>
  <c r="AQ114" i="47"/>
  <c r="AM114" i="47"/>
  <c r="AL114" i="47"/>
  <c r="AN114" i="47" s="1"/>
  <c r="AO114" i="47" s="1"/>
  <c r="AJ114" i="47"/>
  <c r="G114" i="47"/>
  <c r="F114" i="47"/>
  <c r="E114" i="47"/>
  <c r="C114" i="47"/>
  <c r="B114" i="47"/>
  <c r="A114" i="47"/>
  <c r="BH113" i="47"/>
  <c r="BG113" i="47"/>
  <c r="AZ113" i="47"/>
  <c r="AY113" i="47"/>
  <c r="AX113" i="47"/>
  <c r="AR113" i="47"/>
  <c r="AT113" i="47" s="1"/>
  <c r="AQ113" i="47"/>
  <c r="AM113" i="47"/>
  <c r="AL113" i="47"/>
  <c r="AJ113" i="47"/>
  <c r="G113" i="47"/>
  <c r="F113" i="47"/>
  <c r="E113" i="47"/>
  <c r="C113" i="47"/>
  <c r="B113" i="47"/>
  <c r="A113" i="47"/>
  <c r="BH112" i="47"/>
  <c r="BG112" i="47"/>
  <c r="AZ112" i="47"/>
  <c r="AY112" i="47"/>
  <c r="AX112" i="47"/>
  <c r="AR112" i="47"/>
  <c r="AT112" i="47" s="1"/>
  <c r="AQ112" i="47"/>
  <c r="AU112" i="47" s="1"/>
  <c r="AM112" i="47"/>
  <c r="AL112" i="47"/>
  <c r="AJ112" i="47"/>
  <c r="G112" i="47"/>
  <c r="F112" i="47"/>
  <c r="E112" i="47"/>
  <c r="C112" i="47"/>
  <c r="B112" i="47"/>
  <c r="A112" i="47"/>
  <c r="BH111" i="47"/>
  <c r="BG111" i="47"/>
  <c r="AZ111" i="47"/>
  <c r="AY111" i="47"/>
  <c r="AX111" i="47"/>
  <c r="AR111" i="47"/>
  <c r="AT111" i="47" s="1"/>
  <c r="AQ111" i="47"/>
  <c r="AM111" i="47"/>
  <c r="AL111" i="47"/>
  <c r="AN111" i="47" s="1"/>
  <c r="AO111" i="47" s="1"/>
  <c r="AJ111" i="47"/>
  <c r="G111" i="47"/>
  <c r="F111" i="47"/>
  <c r="E111" i="47"/>
  <c r="C111" i="47"/>
  <c r="B111" i="47"/>
  <c r="A111" i="47"/>
  <c r="BH110" i="47"/>
  <c r="BG110" i="47"/>
  <c r="AZ110" i="47"/>
  <c r="BA110" i="47" s="1"/>
  <c r="AY110" i="47"/>
  <c r="AX110" i="47"/>
  <c r="AR110" i="47"/>
  <c r="AT110" i="47" s="1"/>
  <c r="AQ110" i="47"/>
  <c r="AM110" i="47"/>
  <c r="AL110" i="47"/>
  <c r="AN110" i="47" s="1"/>
  <c r="AO110" i="47" s="1"/>
  <c r="AJ110" i="47"/>
  <c r="G110" i="47"/>
  <c r="F110" i="47"/>
  <c r="E110" i="47"/>
  <c r="C110" i="47"/>
  <c r="B110" i="47"/>
  <c r="A110" i="47"/>
  <c r="BH109" i="47"/>
  <c r="BG109" i="47"/>
  <c r="AZ109" i="47"/>
  <c r="AY109" i="47"/>
  <c r="AX109" i="47"/>
  <c r="AR109" i="47"/>
  <c r="AT109" i="47" s="1"/>
  <c r="AQ109" i="47"/>
  <c r="AM109" i="47"/>
  <c r="AL109" i="47"/>
  <c r="AJ109" i="47"/>
  <c r="G109" i="47"/>
  <c r="F109" i="47"/>
  <c r="E109" i="47"/>
  <c r="C109" i="47"/>
  <c r="B109" i="47"/>
  <c r="A109" i="47"/>
  <c r="BH108" i="47"/>
  <c r="BG108" i="47"/>
  <c r="AZ108" i="47"/>
  <c r="BA108" i="47" s="1"/>
  <c r="AY108" i="47"/>
  <c r="AX108" i="47"/>
  <c r="AR108" i="47"/>
  <c r="AT108" i="47" s="1"/>
  <c r="AQ108" i="47"/>
  <c r="AU108" i="47" s="1"/>
  <c r="AM108" i="47"/>
  <c r="AL108" i="47"/>
  <c r="AJ108" i="47"/>
  <c r="G108" i="47"/>
  <c r="F108" i="47"/>
  <c r="E108" i="47"/>
  <c r="C108" i="47"/>
  <c r="B108" i="47"/>
  <c r="A108" i="47"/>
  <c r="BH107" i="47"/>
  <c r="BG107" i="47"/>
  <c r="AZ107" i="47"/>
  <c r="BA107" i="47" s="1"/>
  <c r="AY107" i="47"/>
  <c r="AX107" i="47"/>
  <c r="AR107" i="47"/>
  <c r="AT107" i="47" s="1"/>
  <c r="AQ107" i="47"/>
  <c r="AM107" i="47"/>
  <c r="AL107" i="47"/>
  <c r="AN107" i="47" s="1"/>
  <c r="AO107" i="47" s="1"/>
  <c r="AJ107" i="47"/>
  <c r="G107" i="47"/>
  <c r="F107" i="47"/>
  <c r="E107" i="47"/>
  <c r="C107" i="47"/>
  <c r="B107" i="47"/>
  <c r="A107" i="47"/>
  <c r="BH106" i="47"/>
  <c r="BG106" i="47"/>
  <c r="AZ106" i="47"/>
  <c r="AY106" i="47"/>
  <c r="AX106" i="47"/>
  <c r="AR106" i="47"/>
  <c r="AT106" i="47" s="1"/>
  <c r="AQ106" i="47"/>
  <c r="AM106" i="47"/>
  <c r="AL106" i="47"/>
  <c r="AN106" i="47" s="1"/>
  <c r="AO106" i="47" s="1"/>
  <c r="AJ106" i="47"/>
  <c r="G106" i="47"/>
  <c r="F106" i="47"/>
  <c r="E106" i="47"/>
  <c r="C106" i="47"/>
  <c r="B106" i="47"/>
  <c r="A106" i="47"/>
  <c r="BH105" i="47"/>
  <c r="BG105" i="47"/>
  <c r="AZ105" i="47"/>
  <c r="AY105" i="47"/>
  <c r="AX105" i="47"/>
  <c r="AR105" i="47"/>
  <c r="AT105" i="47" s="1"/>
  <c r="AQ105" i="47"/>
  <c r="AU105" i="47" s="1"/>
  <c r="AM105" i="47"/>
  <c r="AL105" i="47"/>
  <c r="AJ105" i="47"/>
  <c r="G105" i="47"/>
  <c r="F105" i="47"/>
  <c r="E105" i="47"/>
  <c r="C105" i="47"/>
  <c r="B105" i="47"/>
  <c r="A105" i="47"/>
  <c r="BH104" i="47"/>
  <c r="BG104" i="47"/>
  <c r="AZ104" i="47"/>
  <c r="AY104" i="47"/>
  <c r="AX104" i="47"/>
  <c r="AR104" i="47"/>
  <c r="AT104" i="47" s="1"/>
  <c r="AQ104" i="47"/>
  <c r="AU104" i="47" s="1"/>
  <c r="AM104" i="47"/>
  <c r="AL104" i="47"/>
  <c r="AJ104" i="47"/>
  <c r="G104" i="47"/>
  <c r="F104" i="47"/>
  <c r="E104" i="47"/>
  <c r="C104" i="47"/>
  <c r="B104" i="47"/>
  <c r="A104" i="47"/>
  <c r="BH103" i="47"/>
  <c r="BG103" i="47"/>
  <c r="AZ103" i="47"/>
  <c r="BA103" i="47" s="1"/>
  <c r="AY103" i="47"/>
  <c r="AX103" i="47"/>
  <c r="AR103" i="47"/>
  <c r="AT103" i="47" s="1"/>
  <c r="AQ103" i="47"/>
  <c r="AU103" i="47" s="1"/>
  <c r="AM103" i="47"/>
  <c r="AL103" i="47"/>
  <c r="AJ103" i="47"/>
  <c r="G103" i="47"/>
  <c r="F103" i="47"/>
  <c r="E103" i="47"/>
  <c r="C103" i="47"/>
  <c r="B103" i="47"/>
  <c r="A103" i="47"/>
  <c r="BH102" i="47"/>
  <c r="BG102" i="47"/>
  <c r="AZ102" i="47"/>
  <c r="AY102" i="47"/>
  <c r="AX102" i="47"/>
  <c r="AR102" i="47"/>
  <c r="AT102" i="47" s="1"/>
  <c r="AQ102" i="47"/>
  <c r="AU102" i="47" s="1"/>
  <c r="AM102" i="47"/>
  <c r="AL102" i="47"/>
  <c r="AJ102" i="47"/>
  <c r="G102" i="47"/>
  <c r="F102" i="47"/>
  <c r="E102" i="47"/>
  <c r="C102" i="47"/>
  <c r="B102" i="47"/>
  <c r="A102" i="47"/>
  <c r="BH101" i="47"/>
  <c r="BG101" i="47"/>
  <c r="AZ101" i="47"/>
  <c r="BA101" i="47" s="1"/>
  <c r="AY101" i="47"/>
  <c r="AX101" i="47"/>
  <c r="AR101" i="47"/>
  <c r="AT101" i="47" s="1"/>
  <c r="AQ101" i="47"/>
  <c r="AU101" i="47" s="1"/>
  <c r="AM101" i="47"/>
  <c r="AL101" i="47"/>
  <c r="AP101" i="47" s="1"/>
  <c r="AJ101" i="47"/>
  <c r="G101" i="47"/>
  <c r="F101" i="47"/>
  <c r="E101" i="47"/>
  <c r="C101" i="47"/>
  <c r="B101" i="47"/>
  <c r="A101" i="47"/>
  <c r="BH100" i="47"/>
  <c r="BG100" i="47"/>
  <c r="AZ100" i="47"/>
  <c r="AY100" i="47"/>
  <c r="AX100" i="47"/>
  <c r="AR100" i="47"/>
  <c r="AT100" i="47" s="1"/>
  <c r="AQ100" i="47"/>
  <c r="AU100" i="47" s="1"/>
  <c r="AM100" i="47"/>
  <c r="AL100" i="47"/>
  <c r="AP100" i="47" s="1"/>
  <c r="AJ100" i="47"/>
  <c r="G100" i="47"/>
  <c r="F100" i="47"/>
  <c r="E100" i="47"/>
  <c r="C100" i="47"/>
  <c r="B100" i="47"/>
  <c r="A100" i="47"/>
  <c r="BH99" i="47"/>
  <c r="BG99" i="47"/>
  <c r="AZ99" i="47"/>
  <c r="BB99" i="47" s="1"/>
  <c r="AY99" i="47"/>
  <c r="AX99" i="47"/>
  <c r="AR99" i="47"/>
  <c r="AT99" i="47" s="1"/>
  <c r="AQ99" i="47"/>
  <c r="AM99" i="47"/>
  <c r="AL99" i="47"/>
  <c r="AJ99" i="47"/>
  <c r="G99" i="47"/>
  <c r="F99" i="47"/>
  <c r="E99" i="47"/>
  <c r="C99" i="47"/>
  <c r="B99" i="47"/>
  <c r="A99" i="47"/>
  <c r="BH98" i="47"/>
  <c r="BG98" i="47"/>
  <c r="AZ98" i="47"/>
  <c r="BC98" i="47" s="1"/>
  <c r="AY98" i="47"/>
  <c r="AX98" i="47"/>
  <c r="AR98" i="47"/>
  <c r="AT98" i="47" s="1"/>
  <c r="AQ98" i="47"/>
  <c r="AU98" i="47" s="1"/>
  <c r="AM98" i="47"/>
  <c r="AL98" i="47"/>
  <c r="AJ98" i="47"/>
  <c r="G98" i="47"/>
  <c r="F98" i="47"/>
  <c r="E98" i="47"/>
  <c r="C98" i="47"/>
  <c r="B98" i="47"/>
  <c r="A98" i="47"/>
  <c r="BH97" i="47"/>
  <c r="BG97" i="47"/>
  <c r="AZ97" i="47"/>
  <c r="AY97" i="47"/>
  <c r="AX97" i="47"/>
  <c r="AR97" i="47"/>
  <c r="AQ97" i="47"/>
  <c r="AU97" i="47" s="1"/>
  <c r="AM97" i="47"/>
  <c r="AL97" i="47"/>
  <c r="AN97" i="47" s="1"/>
  <c r="AO97" i="47" s="1"/>
  <c r="AJ97" i="47"/>
  <c r="G97" i="47"/>
  <c r="F97" i="47"/>
  <c r="E97" i="47"/>
  <c r="C97" i="47"/>
  <c r="B97" i="47"/>
  <c r="A97" i="47"/>
  <c r="BH96" i="47"/>
  <c r="BG96" i="47"/>
  <c r="AZ96" i="47"/>
  <c r="AY96" i="47"/>
  <c r="AX96" i="47"/>
  <c r="AR96" i="47"/>
  <c r="AT96" i="47" s="1"/>
  <c r="AQ96" i="47"/>
  <c r="AM96" i="47"/>
  <c r="AL96" i="47"/>
  <c r="AN96" i="47" s="1"/>
  <c r="AO96" i="47" s="1"/>
  <c r="AJ96" i="47"/>
  <c r="G96" i="47"/>
  <c r="F96" i="47"/>
  <c r="E96" i="47"/>
  <c r="C96" i="47"/>
  <c r="B96" i="47"/>
  <c r="A96" i="47"/>
  <c r="BH95" i="47"/>
  <c r="BG95" i="47"/>
  <c r="AZ95" i="47"/>
  <c r="BB95" i="47" s="1"/>
  <c r="AY95" i="47"/>
  <c r="AX95" i="47"/>
  <c r="AR95" i="47"/>
  <c r="AT95" i="47" s="1"/>
  <c r="AQ95" i="47"/>
  <c r="AM95" i="47"/>
  <c r="AL95" i="47"/>
  <c r="AJ95" i="47"/>
  <c r="G95" i="47"/>
  <c r="F95" i="47"/>
  <c r="E95" i="47"/>
  <c r="C95" i="47"/>
  <c r="B95" i="47"/>
  <c r="A95" i="47"/>
  <c r="BH94" i="47"/>
  <c r="BG94" i="47"/>
  <c r="AZ94" i="47"/>
  <c r="AY94" i="47"/>
  <c r="AX94" i="47"/>
  <c r="AR94" i="47"/>
  <c r="AT94" i="47" s="1"/>
  <c r="AQ94" i="47"/>
  <c r="AM94" i="47"/>
  <c r="AL94" i="47"/>
  <c r="AJ94" i="47"/>
  <c r="G94" i="47"/>
  <c r="F94" i="47"/>
  <c r="E94" i="47"/>
  <c r="C94" i="47"/>
  <c r="B94" i="47"/>
  <c r="A94" i="47"/>
  <c r="BH93" i="47"/>
  <c r="BG93" i="47"/>
  <c r="AZ93" i="47"/>
  <c r="AY93" i="47"/>
  <c r="AX93" i="47"/>
  <c r="AR93" i="47"/>
  <c r="AT93" i="47" s="1"/>
  <c r="AQ93" i="47"/>
  <c r="AU93" i="47" s="1"/>
  <c r="AM93" i="47"/>
  <c r="AL93" i="47"/>
  <c r="AN93" i="47" s="1"/>
  <c r="AO93" i="47" s="1"/>
  <c r="AJ93" i="47"/>
  <c r="G93" i="47"/>
  <c r="F93" i="47"/>
  <c r="E93" i="47"/>
  <c r="C93" i="47"/>
  <c r="B93" i="47"/>
  <c r="A93" i="47"/>
  <c r="BH92" i="47"/>
  <c r="BG92" i="47"/>
  <c r="AZ92" i="47"/>
  <c r="AY92" i="47"/>
  <c r="AX92" i="47"/>
  <c r="AR92" i="47"/>
  <c r="AT92" i="47" s="1"/>
  <c r="AQ92" i="47"/>
  <c r="AM92" i="47"/>
  <c r="AL92" i="47"/>
  <c r="AN92" i="47" s="1"/>
  <c r="AO92" i="47" s="1"/>
  <c r="AJ92" i="47"/>
  <c r="G92" i="47"/>
  <c r="F92" i="47"/>
  <c r="E92" i="47"/>
  <c r="C92" i="47"/>
  <c r="B92" i="47"/>
  <c r="A92" i="47"/>
  <c r="BH91" i="47"/>
  <c r="BG91" i="47"/>
  <c r="AZ91" i="47"/>
  <c r="BB91" i="47" s="1"/>
  <c r="AY91" i="47"/>
  <c r="AX91" i="47"/>
  <c r="AR91" i="47"/>
  <c r="AT91" i="47" s="1"/>
  <c r="AQ91" i="47"/>
  <c r="AM91" i="47"/>
  <c r="AL91" i="47"/>
  <c r="AJ91" i="47"/>
  <c r="G91" i="47"/>
  <c r="F91" i="47"/>
  <c r="E91" i="47"/>
  <c r="C91" i="47"/>
  <c r="B91" i="47"/>
  <c r="A91" i="47"/>
  <c r="BH90" i="47"/>
  <c r="BG90" i="47"/>
  <c r="AZ90" i="47"/>
  <c r="AY90" i="47"/>
  <c r="AX90" i="47"/>
  <c r="AR90" i="47"/>
  <c r="AT90" i="47" s="1"/>
  <c r="AQ90" i="47"/>
  <c r="AM90" i="47"/>
  <c r="AL90" i="47"/>
  <c r="AJ90" i="47"/>
  <c r="G90" i="47"/>
  <c r="F90" i="47"/>
  <c r="E90" i="47"/>
  <c r="C90" i="47"/>
  <c r="B90" i="47"/>
  <c r="A90" i="47"/>
  <c r="BH89" i="47"/>
  <c r="BG89" i="47"/>
  <c r="AZ89" i="47"/>
  <c r="AY89" i="47"/>
  <c r="AX89" i="47"/>
  <c r="AR89" i="47"/>
  <c r="AQ89" i="47"/>
  <c r="AU89" i="47" s="1"/>
  <c r="AM89" i="47"/>
  <c r="AL89" i="47"/>
  <c r="AN89" i="47" s="1"/>
  <c r="AO89" i="47" s="1"/>
  <c r="AJ89" i="47"/>
  <c r="G89" i="47"/>
  <c r="F89" i="47"/>
  <c r="E89" i="47"/>
  <c r="C89" i="47"/>
  <c r="B89" i="47"/>
  <c r="A89" i="47"/>
  <c r="BH88" i="47"/>
  <c r="BG88" i="47"/>
  <c r="AZ88" i="47"/>
  <c r="AY88" i="47"/>
  <c r="AX88" i="47"/>
  <c r="AR88" i="47"/>
  <c r="AT88" i="47" s="1"/>
  <c r="AQ88" i="47"/>
  <c r="AM88" i="47"/>
  <c r="AL88" i="47"/>
  <c r="AN88" i="47" s="1"/>
  <c r="AO88" i="47" s="1"/>
  <c r="AJ88" i="47"/>
  <c r="G88" i="47"/>
  <c r="F88" i="47"/>
  <c r="E88" i="47"/>
  <c r="C88" i="47"/>
  <c r="B88" i="47"/>
  <c r="A88" i="47"/>
  <c r="BH87" i="47"/>
  <c r="BG87" i="47"/>
  <c r="AZ87" i="47"/>
  <c r="BB87" i="47" s="1"/>
  <c r="AY87" i="47"/>
  <c r="AX87" i="47"/>
  <c r="AR87" i="47"/>
  <c r="AT87" i="47" s="1"/>
  <c r="AQ87" i="47"/>
  <c r="AM87" i="47"/>
  <c r="AL87" i="47"/>
  <c r="AJ87" i="47"/>
  <c r="G87" i="47"/>
  <c r="F87" i="47"/>
  <c r="E87" i="47"/>
  <c r="C87" i="47"/>
  <c r="B87" i="47"/>
  <c r="A87" i="47"/>
  <c r="BH86" i="47"/>
  <c r="BG86" i="47"/>
  <c r="AZ86" i="47"/>
  <c r="AY86" i="47"/>
  <c r="AX86" i="47"/>
  <c r="AR86" i="47"/>
  <c r="AT86" i="47" s="1"/>
  <c r="AQ86" i="47"/>
  <c r="AM86" i="47"/>
  <c r="AL86" i="47"/>
  <c r="AJ86" i="47"/>
  <c r="G86" i="47"/>
  <c r="F86" i="47"/>
  <c r="E86" i="47"/>
  <c r="C86" i="47"/>
  <c r="B86" i="47"/>
  <c r="A86" i="47"/>
  <c r="BH85" i="47"/>
  <c r="BG85" i="47"/>
  <c r="AZ85" i="47"/>
  <c r="AY85" i="47"/>
  <c r="AX85" i="47"/>
  <c r="AR85" i="47"/>
  <c r="AT85" i="47" s="1"/>
  <c r="AQ85" i="47"/>
  <c r="AU85" i="47" s="1"/>
  <c r="AM85" i="47"/>
  <c r="AL85" i="47"/>
  <c r="AN85" i="47" s="1"/>
  <c r="AO85" i="47" s="1"/>
  <c r="AJ85" i="47"/>
  <c r="G85" i="47"/>
  <c r="F85" i="47"/>
  <c r="E85" i="47"/>
  <c r="C85" i="47"/>
  <c r="B85" i="47"/>
  <c r="A85" i="47"/>
  <c r="BH84" i="47"/>
  <c r="BG84" i="47"/>
  <c r="AZ84" i="47"/>
  <c r="AY84" i="47"/>
  <c r="AX84" i="47"/>
  <c r="AR84" i="47"/>
  <c r="AT84" i="47" s="1"/>
  <c r="AQ84" i="47"/>
  <c r="AM84" i="47"/>
  <c r="AL84" i="47"/>
  <c r="AN84" i="47" s="1"/>
  <c r="AO84" i="47" s="1"/>
  <c r="AJ84" i="47"/>
  <c r="G84" i="47"/>
  <c r="F84" i="47"/>
  <c r="E84" i="47"/>
  <c r="C84" i="47"/>
  <c r="B84" i="47"/>
  <c r="A84" i="47"/>
  <c r="BH83" i="47"/>
  <c r="BG83" i="47"/>
  <c r="AZ83" i="47"/>
  <c r="BB83" i="47" s="1"/>
  <c r="AY83" i="47"/>
  <c r="AX83" i="47"/>
  <c r="AR83" i="47"/>
  <c r="AT83" i="47" s="1"/>
  <c r="AQ83" i="47"/>
  <c r="AM83" i="47"/>
  <c r="AL83" i="47"/>
  <c r="AJ83" i="47"/>
  <c r="G83" i="47"/>
  <c r="F83" i="47"/>
  <c r="E83" i="47"/>
  <c r="C83" i="47"/>
  <c r="B83" i="47"/>
  <c r="A83" i="47"/>
  <c r="BH82" i="47"/>
  <c r="BG82" i="47"/>
  <c r="AZ82" i="47"/>
  <c r="BC82" i="47" s="1"/>
  <c r="AY82" i="47"/>
  <c r="AX82" i="47"/>
  <c r="AR82" i="47"/>
  <c r="AT82" i="47" s="1"/>
  <c r="AQ82" i="47"/>
  <c r="AU82" i="47" s="1"/>
  <c r="AM82" i="47"/>
  <c r="AL82" i="47"/>
  <c r="AJ82" i="47"/>
  <c r="G82" i="47"/>
  <c r="F82" i="47"/>
  <c r="E82" i="47"/>
  <c r="C82" i="47"/>
  <c r="B82" i="47"/>
  <c r="A82" i="47"/>
  <c r="BH81" i="47"/>
  <c r="BG81" i="47"/>
  <c r="AZ81" i="47"/>
  <c r="AY81" i="47"/>
  <c r="AX81" i="47"/>
  <c r="AR81" i="47"/>
  <c r="AQ81" i="47"/>
  <c r="AU81" i="47" s="1"/>
  <c r="AM81" i="47"/>
  <c r="AL81" i="47"/>
  <c r="AN81" i="47" s="1"/>
  <c r="AO81" i="47" s="1"/>
  <c r="AJ81" i="47"/>
  <c r="G81" i="47"/>
  <c r="F81" i="47"/>
  <c r="E81" i="47"/>
  <c r="C81" i="47"/>
  <c r="B81" i="47"/>
  <c r="A81" i="47"/>
  <c r="BH80" i="47"/>
  <c r="BG80" i="47"/>
  <c r="AZ80" i="47"/>
  <c r="AY80" i="47"/>
  <c r="AX80" i="47"/>
  <c r="AR80" i="47"/>
  <c r="AT80" i="47" s="1"/>
  <c r="AQ80" i="47"/>
  <c r="AM80" i="47"/>
  <c r="AL80" i="47"/>
  <c r="AN80" i="47" s="1"/>
  <c r="AO80" i="47" s="1"/>
  <c r="AJ80" i="47"/>
  <c r="G80" i="47"/>
  <c r="F80" i="47"/>
  <c r="E80" i="47"/>
  <c r="C80" i="47"/>
  <c r="B80" i="47"/>
  <c r="A80" i="47"/>
  <c r="BH79" i="47"/>
  <c r="BG79" i="47"/>
  <c r="AZ79" i="47"/>
  <c r="AY79" i="47"/>
  <c r="AX79" i="47"/>
  <c r="AR79" i="47"/>
  <c r="AT79" i="47" s="1"/>
  <c r="AQ79" i="47"/>
  <c r="AM79" i="47"/>
  <c r="AL79" i="47"/>
  <c r="AJ79" i="47"/>
  <c r="G79" i="47"/>
  <c r="F79" i="47"/>
  <c r="E79" i="47"/>
  <c r="C79" i="47"/>
  <c r="B79" i="47"/>
  <c r="A79" i="47"/>
  <c r="BH78" i="47"/>
  <c r="BG78" i="47"/>
  <c r="AZ78" i="47"/>
  <c r="BC78" i="47" s="1"/>
  <c r="AY78" i="47"/>
  <c r="AX78" i="47"/>
  <c r="AR78" i="47"/>
  <c r="AT78" i="47" s="1"/>
  <c r="AQ78" i="47"/>
  <c r="AU78" i="47" s="1"/>
  <c r="AM78" i="47"/>
  <c r="AL78" i="47"/>
  <c r="AJ78" i="47"/>
  <c r="G78" i="47"/>
  <c r="F78" i="47"/>
  <c r="E78" i="47"/>
  <c r="C78" i="47"/>
  <c r="B78" i="47"/>
  <c r="A78" i="47"/>
  <c r="BH77" i="47"/>
  <c r="BG77" i="47"/>
  <c r="AZ77" i="47"/>
  <c r="AY77" i="47"/>
  <c r="AX77" i="47"/>
  <c r="AR77" i="47"/>
  <c r="AT77" i="47" s="1"/>
  <c r="AQ77" i="47"/>
  <c r="AU77" i="47" s="1"/>
  <c r="AM77" i="47"/>
  <c r="AL77" i="47"/>
  <c r="AN77" i="47" s="1"/>
  <c r="AO77" i="47" s="1"/>
  <c r="AJ77" i="47"/>
  <c r="G77" i="47"/>
  <c r="F77" i="47"/>
  <c r="E77" i="47"/>
  <c r="C77" i="47"/>
  <c r="B77" i="47"/>
  <c r="A77" i="47"/>
  <c r="BH76" i="47"/>
  <c r="BG76" i="47"/>
  <c r="AZ76" i="47"/>
  <c r="AY76" i="47"/>
  <c r="AX76" i="47"/>
  <c r="AR76" i="47"/>
  <c r="AT76" i="47" s="1"/>
  <c r="AQ76" i="47"/>
  <c r="AM76" i="47"/>
  <c r="AL76" i="47"/>
  <c r="AN76" i="47" s="1"/>
  <c r="AO76" i="47" s="1"/>
  <c r="AJ76" i="47"/>
  <c r="G76" i="47"/>
  <c r="F76" i="47"/>
  <c r="E76" i="47"/>
  <c r="C76" i="47"/>
  <c r="B76" i="47"/>
  <c r="A76" i="47"/>
  <c r="BH75" i="47"/>
  <c r="BG75" i="47"/>
  <c r="AZ75" i="47"/>
  <c r="AY75" i="47"/>
  <c r="AX75" i="47"/>
  <c r="AR75" i="47"/>
  <c r="AT75" i="47" s="1"/>
  <c r="AQ75" i="47"/>
  <c r="AM75" i="47"/>
  <c r="AL75" i="47"/>
  <c r="AJ75" i="47"/>
  <c r="G75" i="47"/>
  <c r="F75" i="47"/>
  <c r="E75" i="47"/>
  <c r="C75" i="47"/>
  <c r="B75" i="47"/>
  <c r="A75" i="47"/>
  <c r="BH74" i="47"/>
  <c r="BG74" i="47"/>
  <c r="AZ74" i="47"/>
  <c r="BC74" i="47" s="1"/>
  <c r="AY74" i="47"/>
  <c r="AX74" i="47"/>
  <c r="AR74" i="47"/>
  <c r="AT74" i="47" s="1"/>
  <c r="AQ74" i="47"/>
  <c r="AU74" i="47" s="1"/>
  <c r="AM74" i="47"/>
  <c r="AL74" i="47"/>
  <c r="AJ74" i="47"/>
  <c r="G74" i="47"/>
  <c r="F74" i="47"/>
  <c r="E74" i="47"/>
  <c r="C74" i="47"/>
  <c r="B74" i="47"/>
  <c r="A74" i="47"/>
  <c r="BH73" i="47"/>
  <c r="BG73" i="47"/>
  <c r="AZ73" i="47"/>
  <c r="BC73" i="47" s="1"/>
  <c r="AY73" i="47"/>
  <c r="AX73" i="47"/>
  <c r="AR73" i="47"/>
  <c r="AT73" i="47" s="1"/>
  <c r="AQ73" i="47"/>
  <c r="AM73" i="47"/>
  <c r="AL73" i="47"/>
  <c r="AN73" i="47" s="1"/>
  <c r="AO73" i="47" s="1"/>
  <c r="AJ73" i="47"/>
  <c r="G73" i="47"/>
  <c r="F73" i="47"/>
  <c r="E73" i="47"/>
  <c r="C73" i="47"/>
  <c r="B73" i="47"/>
  <c r="A73" i="47"/>
  <c r="BH72" i="47"/>
  <c r="BG72" i="47"/>
  <c r="AZ72" i="47"/>
  <c r="AY72" i="47"/>
  <c r="AX72" i="47"/>
  <c r="AR72" i="47"/>
  <c r="AT72" i="47" s="1"/>
  <c r="AQ72" i="47"/>
  <c r="AM72" i="47"/>
  <c r="AL72" i="47"/>
  <c r="AN72" i="47" s="1"/>
  <c r="AO72" i="47" s="1"/>
  <c r="AJ72" i="47"/>
  <c r="G72" i="47"/>
  <c r="F72" i="47"/>
  <c r="E72" i="47"/>
  <c r="C72" i="47"/>
  <c r="B72" i="47"/>
  <c r="A72" i="47"/>
  <c r="BH71" i="47"/>
  <c r="BG71" i="47"/>
  <c r="AZ71" i="47"/>
  <c r="AY71" i="47"/>
  <c r="AX71" i="47"/>
  <c r="AR71" i="47"/>
  <c r="AT71" i="47" s="1"/>
  <c r="AQ71" i="47"/>
  <c r="AM71" i="47"/>
  <c r="AL71" i="47"/>
  <c r="AJ71" i="47"/>
  <c r="G71" i="47"/>
  <c r="F71" i="47"/>
  <c r="E71" i="47"/>
  <c r="C71" i="47"/>
  <c r="B71" i="47"/>
  <c r="A71" i="47"/>
  <c r="BH70" i="47"/>
  <c r="BG70" i="47"/>
  <c r="AZ70" i="47"/>
  <c r="BC70" i="47" s="1"/>
  <c r="AY70" i="47"/>
  <c r="AX70" i="47"/>
  <c r="AR70" i="47"/>
  <c r="AT70" i="47" s="1"/>
  <c r="AQ70" i="47"/>
  <c r="AU70" i="47" s="1"/>
  <c r="AM70" i="47"/>
  <c r="AL70" i="47"/>
  <c r="AJ70" i="47"/>
  <c r="G70" i="47"/>
  <c r="F70" i="47"/>
  <c r="E70" i="47"/>
  <c r="C70" i="47"/>
  <c r="B70" i="47"/>
  <c r="A70" i="47"/>
  <c r="BH69" i="47"/>
  <c r="BG69" i="47"/>
  <c r="AZ69" i="47"/>
  <c r="AY69" i="47"/>
  <c r="AX69" i="47"/>
  <c r="AR69" i="47"/>
  <c r="AT69" i="47" s="1"/>
  <c r="AQ69" i="47"/>
  <c r="AU69" i="47" s="1"/>
  <c r="AM69" i="47"/>
  <c r="AL69" i="47"/>
  <c r="AN69" i="47" s="1"/>
  <c r="AO69" i="47" s="1"/>
  <c r="AJ69" i="47"/>
  <c r="G69" i="47"/>
  <c r="F69" i="47"/>
  <c r="E69" i="47"/>
  <c r="C69" i="47"/>
  <c r="B69" i="47"/>
  <c r="A69" i="47"/>
  <c r="BH68" i="47"/>
  <c r="BG68" i="47"/>
  <c r="AZ68" i="47"/>
  <c r="AY68" i="47"/>
  <c r="AX68" i="47"/>
  <c r="AR68" i="47"/>
  <c r="AT68" i="47" s="1"/>
  <c r="AQ68" i="47"/>
  <c r="AM68" i="47"/>
  <c r="AL68" i="47"/>
  <c r="AN68" i="47" s="1"/>
  <c r="AO68" i="47" s="1"/>
  <c r="AJ68" i="47"/>
  <c r="G68" i="47"/>
  <c r="F68" i="47"/>
  <c r="E68" i="47"/>
  <c r="C68" i="47"/>
  <c r="B68" i="47"/>
  <c r="A68" i="47"/>
  <c r="BH67" i="47"/>
  <c r="BG67" i="47"/>
  <c r="AZ67" i="47"/>
  <c r="AY67" i="47"/>
  <c r="AX67" i="47"/>
  <c r="AR67" i="47"/>
  <c r="AT67" i="47" s="1"/>
  <c r="AQ67" i="47"/>
  <c r="AM67" i="47"/>
  <c r="AL67" i="47"/>
  <c r="AJ67" i="47"/>
  <c r="G67" i="47"/>
  <c r="F67" i="47"/>
  <c r="E67" i="47"/>
  <c r="C67" i="47"/>
  <c r="B67" i="47"/>
  <c r="A67" i="47"/>
  <c r="BH66" i="47"/>
  <c r="BG66" i="47"/>
  <c r="AZ66" i="47"/>
  <c r="BC66" i="47" s="1"/>
  <c r="AY66" i="47"/>
  <c r="AX66" i="47"/>
  <c r="AR66" i="47"/>
  <c r="AT66" i="47" s="1"/>
  <c r="AQ66" i="47"/>
  <c r="AU66" i="47" s="1"/>
  <c r="AM66" i="47"/>
  <c r="AL66" i="47"/>
  <c r="AJ66" i="47"/>
  <c r="G66" i="47"/>
  <c r="F66" i="47"/>
  <c r="E66" i="47"/>
  <c r="C66" i="47"/>
  <c r="B66" i="47"/>
  <c r="A66" i="47"/>
  <c r="BH65" i="47"/>
  <c r="BG65" i="47"/>
  <c r="AZ65" i="47"/>
  <c r="BC65" i="47" s="1"/>
  <c r="AY65" i="47"/>
  <c r="AX65" i="47"/>
  <c r="AR65" i="47"/>
  <c r="AT65" i="47" s="1"/>
  <c r="AQ65" i="47"/>
  <c r="AM65" i="47"/>
  <c r="AL65" i="47"/>
  <c r="AN65" i="47" s="1"/>
  <c r="AO65" i="47" s="1"/>
  <c r="AJ65" i="47"/>
  <c r="G65" i="47"/>
  <c r="F65" i="47"/>
  <c r="E65" i="47"/>
  <c r="C65" i="47"/>
  <c r="B65" i="47"/>
  <c r="A65" i="47"/>
  <c r="BH64" i="47"/>
  <c r="BG64" i="47"/>
  <c r="AZ64" i="47"/>
  <c r="AY64" i="47"/>
  <c r="AX64" i="47"/>
  <c r="AR64" i="47"/>
  <c r="AT64" i="47" s="1"/>
  <c r="AQ64" i="47"/>
  <c r="AM64" i="47"/>
  <c r="AL64" i="47"/>
  <c r="AN64" i="47" s="1"/>
  <c r="AO64" i="47" s="1"/>
  <c r="AJ64" i="47"/>
  <c r="G64" i="47"/>
  <c r="F64" i="47"/>
  <c r="E64" i="47"/>
  <c r="C64" i="47"/>
  <c r="B64" i="47"/>
  <c r="A64" i="47"/>
  <c r="BH63" i="47"/>
  <c r="BG63" i="47"/>
  <c r="AZ63" i="47"/>
  <c r="AY63" i="47"/>
  <c r="AX63" i="47"/>
  <c r="AR63" i="47"/>
  <c r="AT63" i="47" s="1"/>
  <c r="AQ63" i="47"/>
  <c r="AM63" i="47"/>
  <c r="AL63" i="47"/>
  <c r="AJ63" i="47"/>
  <c r="G63" i="47"/>
  <c r="F63" i="47"/>
  <c r="E63" i="47"/>
  <c r="C63" i="47"/>
  <c r="B63" i="47"/>
  <c r="A63" i="47"/>
  <c r="BH62" i="47"/>
  <c r="BG62" i="47"/>
  <c r="AZ62" i="47"/>
  <c r="BC62" i="47" s="1"/>
  <c r="AY62" i="47"/>
  <c r="AX62" i="47"/>
  <c r="AR62" i="47"/>
  <c r="AT62" i="47" s="1"/>
  <c r="AQ62" i="47"/>
  <c r="AU62" i="47" s="1"/>
  <c r="AM62" i="47"/>
  <c r="AL62" i="47"/>
  <c r="AJ62" i="47"/>
  <c r="G62" i="47"/>
  <c r="F62" i="47"/>
  <c r="E62" i="47"/>
  <c r="C62" i="47"/>
  <c r="B62" i="47"/>
  <c r="A62" i="47"/>
  <c r="BH61" i="47"/>
  <c r="BG61" i="47"/>
  <c r="AZ61" i="47"/>
  <c r="AY61" i="47"/>
  <c r="AX61" i="47"/>
  <c r="AR61" i="47"/>
  <c r="AT61" i="47" s="1"/>
  <c r="AQ61" i="47"/>
  <c r="AU61" i="47" s="1"/>
  <c r="AM61" i="47"/>
  <c r="AL61" i="47"/>
  <c r="AN61" i="47" s="1"/>
  <c r="AO61" i="47" s="1"/>
  <c r="AJ61" i="47"/>
  <c r="G61" i="47"/>
  <c r="F61" i="47"/>
  <c r="E61" i="47"/>
  <c r="C61" i="47"/>
  <c r="B61" i="47"/>
  <c r="A61" i="47"/>
  <c r="BH60" i="47"/>
  <c r="BG60" i="47"/>
  <c r="AZ60" i="47"/>
  <c r="BC60" i="47" s="1"/>
  <c r="AY60" i="47"/>
  <c r="AX60" i="47"/>
  <c r="AR60" i="47"/>
  <c r="AT60" i="47" s="1"/>
  <c r="AQ60" i="47"/>
  <c r="AM60" i="47"/>
  <c r="AL60" i="47"/>
  <c r="AN60" i="47" s="1"/>
  <c r="AO60" i="47" s="1"/>
  <c r="AJ60" i="47"/>
  <c r="G60" i="47"/>
  <c r="F60" i="47"/>
  <c r="E60" i="47"/>
  <c r="C60" i="47"/>
  <c r="B60" i="47"/>
  <c r="A60" i="47"/>
  <c r="BH59" i="47"/>
  <c r="BG59" i="47"/>
  <c r="AZ59" i="47"/>
  <c r="BB59" i="47" s="1"/>
  <c r="AY59" i="47"/>
  <c r="AX59" i="47"/>
  <c r="AR59" i="47"/>
  <c r="AT59" i="47" s="1"/>
  <c r="AQ59" i="47"/>
  <c r="AM59" i="47"/>
  <c r="AL59" i="47"/>
  <c r="AP59" i="47" s="1"/>
  <c r="AJ59" i="47"/>
  <c r="G59" i="47"/>
  <c r="F59" i="47"/>
  <c r="E59" i="47"/>
  <c r="C59" i="47"/>
  <c r="B59" i="47"/>
  <c r="A59" i="47"/>
  <c r="BH58" i="47"/>
  <c r="BG58" i="47"/>
  <c r="AZ58" i="47"/>
  <c r="BC58" i="47" s="1"/>
  <c r="AY58" i="47"/>
  <c r="AX58" i="47"/>
  <c r="AR58" i="47"/>
  <c r="AT58" i="47" s="1"/>
  <c r="AQ58" i="47"/>
  <c r="AU58" i="47" s="1"/>
  <c r="AM58" i="47"/>
  <c r="AL58" i="47"/>
  <c r="AP58" i="47" s="1"/>
  <c r="AJ58" i="47"/>
  <c r="G58" i="47"/>
  <c r="F58" i="47"/>
  <c r="E58" i="47"/>
  <c r="C58" i="47"/>
  <c r="B58" i="47"/>
  <c r="A58" i="47"/>
  <c r="BH57" i="47"/>
  <c r="BG57" i="47"/>
  <c r="AZ57" i="47"/>
  <c r="AY57" i="47"/>
  <c r="AX57" i="47"/>
  <c r="AR57" i="47"/>
  <c r="AT57" i="47" s="1"/>
  <c r="AQ57" i="47"/>
  <c r="AM57" i="47"/>
  <c r="AL57" i="47"/>
  <c r="AN57" i="47" s="1"/>
  <c r="AO57" i="47" s="1"/>
  <c r="AJ57" i="47"/>
  <c r="G57" i="47"/>
  <c r="F57" i="47"/>
  <c r="E57" i="47"/>
  <c r="C57" i="47"/>
  <c r="B57" i="47"/>
  <c r="A57" i="47"/>
  <c r="BH56" i="47"/>
  <c r="BG56" i="47"/>
  <c r="AZ56" i="47"/>
  <c r="BA56" i="47" s="1"/>
  <c r="AY56" i="47"/>
  <c r="AX56" i="47"/>
  <c r="AR56" i="47"/>
  <c r="AT56" i="47" s="1"/>
  <c r="AQ56" i="47"/>
  <c r="AM56" i="47"/>
  <c r="AL56" i="47"/>
  <c r="AN56" i="47" s="1"/>
  <c r="AO56" i="47" s="1"/>
  <c r="AJ56" i="47"/>
  <c r="G56" i="47"/>
  <c r="F56" i="47"/>
  <c r="E56" i="47"/>
  <c r="C56" i="47"/>
  <c r="B56" i="47"/>
  <c r="A56" i="47"/>
  <c r="BH55" i="47"/>
  <c r="BG55" i="47"/>
  <c r="AZ55" i="47"/>
  <c r="AY55" i="47"/>
  <c r="AX55" i="47"/>
  <c r="AR55" i="47"/>
  <c r="AT55" i="47" s="1"/>
  <c r="AQ55" i="47"/>
  <c r="AM55" i="47"/>
  <c r="AL55" i="47"/>
  <c r="AJ55" i="47"/>
  <c r="G55" i="47"/>
  <c r="F55" i="47"/>
  <c r="E55" i="47"/>
  <c r="C55" i="47"/>
  <c r="B55" i="47"/>
  <c r="A55" i="47"/>
  <c r="BH54" i="47"/>
  <c r="BG54" i="47"/>
  <c r="AZ54" i="47"/>
  <c r="BC54" i="47" s="1"/>
  <c r="AY54" i="47"/>
  <c r="AX54" i="47"/>
  <c r="AR54" i="47"/>
  <c r="AT54" i="47" s="1"/>
  <c r="AQ54" i="47"/>
  <c r="AU54" i="47" s="1"/>
  <c r="AM54" i="47"/>
  <c r="AL54" i="47"/>
  <c r="AJ54" i="47"/>
  <c r="G54" i="47"/>
  <c r="F54" i="47"/>
  <c r="E54" i="47"/>
  <c r="C54" i="47"/>
  <c r="B54" i="47"/>
  <c r="A54" i="47"/>
  <c r="BH53" i="47"/>
  <c r="BG53" i="47"/>
  <c r="AZ53" i="47"/>
  <c r="BA53" i="47" s="1"/>
  <c r="AY53" i="47"/>
  <c r="AX53" i="47"/>
  <c r="AR53" i="47"/>
  <c r="AT53" i="47" s="1"/>
  <c r="AQ53" i="47"/>
  <c r="AU53" i="47" s="1"/>
  <c r="AM53" i="47"/>
  <c r="AL53" i="47"/>
  <c r="AN53" i="47" s="1"/>
  <c r="AO53" i="47" s="1"/>
  <c r="AJ53" i="47"/>
  <c r="G53" i="47"/>
  <c r="F53" i="47"/>
  <c r="E53" i="47"/>
  <c r="C53" i="47"/>
  <c r="B53" i="47"/>
  <c r="A53" i="47"/>
  <c r="BH52" i="47"/>
  <c r="BG52" i="47"/>
  <c r="AZ52" i="47"/>
  <c r="AY52" i="47"/>
  <c r="AX52" i="47"/>
  <c r="AR52" i="47"/>
  <c r="AT52" i="47" s="1"/>
  <c r="AQ52" i="47"/>
  <c r="AM52" i="47"/>
  <c r="AL52" i="47"/>
  <c r="AN52" i="47" s="1"/>
  <c r="AO52" i="47" s="1"/>
  <c r="AJ52" i="47"/>
  <c r="G52" i="47"/>
  <c r="F52" i="47"/>
  <c r="E52" i="47"/>
  <c r="C52" i="47"/>
  <c r="B52" i="47"/>
  <c r="A52" i="47"/>
  <c r="BH51" i="47"/>
  <c r="BG51" i="47"/>
  <c r="AZ51" i="47"/>
  <c r="BB51" i="47" s="1"/>
  <c r="AY51" i="47"/>
  <c r="AX51" i="47"/>
  <c r="AR51" i="47"/>
  <c r="AT51" i="47" s="1"/>
  <c r="AQ51" i="47"/>
  <c r="AM51" i="47"/>
  <c r="AL51" i="47"/>
  <c r="AP51" i="47" s="1"/>
  <c r="AJ51" i="47"/>
  <c r="G51" i="47"/>
  <c r="F51" i="47"/>
  <c r="E51" i="47"/>
  <c r="C51" i="47"/>
  <c r="B51" i="47"/>
  <c r="A51" i="47"/>
  <c r="BH50" i="47"/>
  <c r="BG50" i="47"/>
  <c r="AZ50" i="47"/>
  <c r="AY50" i="47"/>
  <c r="AX50" i="47"/>
  <c r="AR50" i="47"/>
  <c r="AQ50" i="47"/>
  <c r="AU50" i="47" s="1"/>
  <c r="AM50" i="47"/>
  <c r="AL50" i="47"/>
  <c r="AP50" i="47" s="1"/>
  <c r="AJ50" i="47"/>
  <c r="G50" i="47"/>
  <c r="F50" i="47"/>
  <c r="E50" i="47"/>
  <c r="C50" i="47"/>
  <c r="B50" i="47"/>
  <c r="A50" i="47"/>
  <c r="BH49" i="47"/>
  <c r="BG49" i="47"/>
  <c r="AZ49" i="47"/>
  <c r="AY49" i="47"/>
  <c r="AX49" i="47"/>
  <c r="AR49" i="47"/>
  <c r="AT49" i="47" s="1"/>
  <c r="AQ49" i="47"/>
  <c r="AM49" i="47"/>
  <c r="AL49" i="47"/>
  <c r="AN49" i="47" s="1"/>
  <c r="AO49" i="47" s="1"/>
  <c r="AJ49" i="47"/>
  <c r="G49" i="47"/>
  <c r="F49" i="47"/>
  <c r="E49" i="47"/>
  <c r="C49" i="47"/>
  <c r="B49" i="47"/>
  <c r="A49" i="47"/>
  <c r="BH48" i="47"/>
  <c r="BG48" i="47"/>
  <c r="AZ48" i="47"/>
  <c r="AY48" i="47"/>
  <c r="AX48" i="47"/>
  <c r="AR48" i="47"/>
  <c r="AT48" i="47" s="1"/>
  <c r="AQ48" i="47"/>
  <c r="AM48" i="47"/>
  <c r="AL48" i="47"/>
  <c r="AJ48" i="47"/>
  <c r="G48" i="47"/>
  <c r="F48" i="47"/>
  <c r="E48" i="47"/>
  <c r="C48" i="47"/>
  <c r="B48" i="47"/>
  <c r="A48" i="47"/>
  <c r="BH47" i="47"/>
  <c r="BG47" i="47"/>
  <c r="AZ47" i="47"/>
  <c r="AY47" i="47"/>
  <c r="AX47" i="47"/>
  <c r="AR47" i="47"/>
  <c r="AT47" i="47" s="1"/>
  <c r="AQ47" i="47"/>
  <c r="AM47" i="47"/>
  <c r="AL47" i="47"/>
  <c r="AJ47" i="47"/>
  <c r="G47" i="47"/>
  <c r="F47" i="47"/>
  <c r="E47" i="47"/>
  <c r="C47" i="47"/>
  <c r="B47" i="47"/>
  <c r="A47" i="47"/>
  <c r="BH46" i="47"/>
  <c r="BG46" i="47"/>
  <c r="AZ46" i="47"/>
  <c r="AY46" i="47"/>
  <c r="AX46" i="47"/>
  <c r="AR46" i="47"/>
  <c r="AQ46" i="47"/>
  <c r="AU46" i="47" s="1"/>
  <c r="AM46" i="47"/>
  <c r="AL46" i="47"/>
  <c r="AJ46" i="47"/>
  <c r="G46" i="47"/>
  <c r="F46" i="47"/>
  <c r="E46" i="47"/>
  <c r="C46" i="47"/>
  <c r="B46" i="47"/>
  <c r="A46" i="47"/>
  <c r="BH45" i="47"/>
  <c r="BG45" i="47"/>
  <c r="AZ45" i="47"/>
  <c r="AY45" i="47"/>
  <c r="AX45" i="47"/>
  <c r="AR45" i="47"/>
  <c r="AQ45" i="47"/>
  <c r="AU45" i="47" s="1"/>
  <c r="AM45" i="47"/>
  <c r="AL45" i="47"/>
  <c r="AN45" i="47" s="1"/>
  <c r="AO45" i="47" s="1"/>
  <c r="AJ45" i="47"/>
  <c r="G45" i="47"/>
  <c r="F45" i="47"/>
  <c r="E45" i="47"/>
  <c r="C45" i="47"/>
  <c r="B45" i="47"/>
  <c r="A45" i="47"/>
  <c r="BH44" i="47"/>
  <c r="BG44" i="47"/>
  <c r="AZ44" i="47"/>
  <c r="AY44" i="47"/>
  <c r="AX44" i="47"/>
  <c r="AR44" i="47"/>
  <c r="AT44" i="47" s="1"/>
  <c r="AQ44" i="47"/>
  <c r="AM44" i="47"/>
  <c r="AL44" i="47"/>
  <c r="AN44" i="47" s="1"/>
  <c r="AO44" i="47" s="1"/>
  <c r="AJ44" i="47"/>
  <c r="G44" i="47"/>
  <c r="F44" i="47"/>
  <c r="E44" i="47"/>
  <c r="C44" i="47"/>
  <c r="B44" i="47"/>
  <c r="A44" i="47"/>
  <c r="BH43" i="47"/>
  <c r="BG43" i="47"/>
  <c r="AZ43" i="47"/>
  <c r="BC43" i="47" s="1"/>
  <c r="AY43" i="47"/>
  <c r="AX43" i="47"/>
  <c r="AR43" i="47"/>
  <c r="AT43" i="47" s="1"/>
  <c r="AQ43" i="47"/>
  <c r="AM43" i="47"/>
  <c r="AL43" i="47"/>
  <c r="AJ43" i="47"/>
  <c r="G43" i="47"/>
  <c r="F43" i="47"/>
  <c r="E43" i="47"/>
  <c r="C43" i="47"/>
  <c r="B43" i="47"/>
  <c r="A43" i="47"/>
  <c r="BH42" i="47"/>
  <c r="BG42" i="47"/>
  <c r="AZ42" i="47"/>
  <c r="BA42" i="47" s="1"/>
  <c r="AY42" i="47"/>
  <c r="AX42" i="47"/>
  <c r="AR42" i="47"/>
  <c r="AT42" i="47" s="1"/>
  <c r="AQ42" i="47"/>
  <c r="AU42" i="47" s="1"/>
  <c r="AM42" i="47"/>
  <c r="AL42" i="47"/>
  <c r="AP42" i="47" s="1"/>
  <c r="AJ42" i="47"/>
  <c r="G42" i="47"/>
  <c r="F42" i="47"/>
  <c r="E42" i="47"/>
  <c r="C42" i="47"/>
  <c r="B42" i="47"/>
  <c r="A42" i="47"/>
  <c r="BH41" i="47"/>
  <c r="BG41" i="47"/>
  <c r="AZ41" i="47"/>
  <c r="AY41" i="47"/>
  <c r="AX41" i="47"/>
  <c r="AR41" i="47"/>
  <c r="AT41" i="47" s="1"/>
  <c r="AQ41" i="47"/>
  <c r="AM41" i="47"/>
  <c r="AL41" i="47"/>
  <c r="AN41" i="47" s="1"/>
  <c r="AO41" i="47" s="1"/>
  <c r="AJ41" i="47"/>
  <c r="G41" i="47"/>
  <c r="F41" i="47"/>
  <c r="E41" i="47"/>
  <c r="C41" i="47"/>
  <c r="B41" i="47"/>
  <c r="A41" i="47"/>
  <c r="BH40" i="47"/>
  <c r="BG40" i="47"/>
  <c r="AZ40" i="47"/>
  <c r="BA40" i="47" s="1"/>
  <c r="AY40" i="47"/>
  <c r="AX40" i="47"/>
  <c r="AR40" i="47"/>
  <c r="AT40" i="47" s="1"/>
  <c r="AQ40" i="47"/>
  <c r="AM40" i="47"/>
  <c r="AL40" i="47"/>
  <c r="AN40" i="47" s="1"/>
  <c r="AO40" i="47" s="1"/>
  <c r="AJ40" i="47"/>
  <c r="G40" i="47"/>
  <c r="F40" i="47"/>
  <c r="E40" i="47"/>
  <c r="C40" i="47"/>
  <c r="B40" i="47"/>
  <c r="A40" i="47"/>
  <c r="BH39" i="47"/>
  <c r="BG39" i="47"/>
  <c r="AZ39" i="47"/>
  <c r="AY39" i="47"/>
  <c r="AX39" i="47"/>
  <c r="AR39" i="47"/>
  <c r="AT39" i="47" s="1"/>
  <c r="AQ39" i="47"/>
  <c r="AU39" i="47" s="1"/>
  <c r="AM39" i="47"/>
  <c r="AL39" i="47"/>
  <c r="AJ39" i="47"/>
  <c r="G39" i="47"/>
  <c r="F39" i="47"/>
  <c r="E39" i="47"/>
  <c r="C39" i="47"/>
  <c r="B39" i="47"/>
  <c r="A39" i="47"/>
  <c r="BH38" i="47"/>
  <c r="BG38" i="47"/>
  <c r="AZ38" i="47"/>
  <c r="AY38" i="47"/>
  <c r="AX38" i="47"/>
  <c r="AR38" i="47"/>
  <c r="AT38" i="47" s="1"/>
  <c r="AQ38" i="47"/>
  <c r="AU38" i="47" s="1"/>
  <c r="AM38" i="47"/>
  <c r="AL38" i="47"/>
  <c r="AJ38" i="47"/>
  <c r="G38" i="47"/>
  <c r="F38" i="47"/>
  <c r="E38" i="47"/>
  <c r="C38" i="47"/>
  <c r="B38" i="47"/>
  <c r="A38" i="47"/>
  <c r="BH37" i="47"/>
  <c r="BG37" i="47"/>
  <c r="AZ37" i="47"/>
  <c r="AY37" i="47"/>
  <c r="AX37" i="47"/>
  <c r="AR37" i="47"/>
  <c r="AT37" i="47" s="1"/>
  <c r="AQ37" i="47"/>
  <c r="AU37" i="47" s="1"/>
  <c r="AM37" i="47"/>
  <c r="AL37" i="47"/>
  <c r="AJ37" i="47"/>
  <c r="G37" i="47"/>
  <c r="F37" i="47"/>
  <c r="E37" i="47"/>
  <c r="C37" i="47"/>
  <c r="B37" i="47"/>
  <c r="A37" i="47"/>
  <c r="BH36" i="47"/>
  <c r="BG36" i="47"/>
  <c r="AZ36" i="47"/>
  <c r="BA36" i="47" s="1"/>
  <c r="AY36" i="47"/>
  <c r="AX36" i="47"/>
  <c r="AR36" i="47"/>
  <c r="AT36" i="47" s="1"/>
  <c r="AQ36" i="47"/>
  <c r="AU36" i="47" s="1"/>
  <c r="AM36" i="47"/>
  <c r="AL36" i="47"/>
  <c r="AN36" i="47" s="1"/>
  <c r="AO36" i="47" s="1"/>
  <c r="AJ36" i="47"/>
  <c r="G36" i="47"/>
  <c r="F36" i="47"/>
  <c r="E36" i="47"/>
  <c r="C36" i="47"/>
  <c r="B36" i="47"/>
  <c r="A36" i="47"/>
  <c r="BH35" i="47"/>
  <c r="BG35" i="47"/>
  <c r="AZ35" i="47"/>
  <c r="AY35" i="47"/>
  <c r="AX35" i="47"/>
  <c r="AR35" i="47"/>
  <c r="AT35" i="47" s="1"/>
  <c r="AQ35" i="47"/>
  <c r="AU35" i="47" s="1"/>
  <c r="AM35" i="47"/>
  <c r="AL35" i="47"/>
  <c r="AJ35" i="47"/>
  <c r="G35" i="47"/>
  <c r="F35" i="47"/>
  <c r="E35" i="47"/>
  <c r="C35" i="47"/>
  <c r="B35" i="47"/>
  <c r="A35" i="47"/>
  <c r="BH34" i="47"/>
  <c r="BG34" i="47"/>
  <c r="AZ34" i="47"/>
  <c r="BC34" i="47" s="1"/>
  <c r="AY34" i="47"/>
  <c r="AX34" i="47"/>
  <c r="AR34" i="47"/>
  <c r="AT34" i="47" s="1"/>
  <c r="AQ34" i="47"/>
  <c r="AU34" i="47" s="1"/>
  <c r="AM34" i="47"/>
  <c r="AL34" i="47"/>
  <c r="AJ34" i="47"/>
  <c r="G34" i="47"/>
  <c r="F34" i="47"/>
  <c r="E34" i="47"/>
  <c r="C34" i="47"/>
  <c r="B34" i="47"/>
  <c r="A34" i="47"/>
  <c r="BH33" i="47"/>
  <c r="BG33" i="47"/>
  <c r="AZ33" i="47"/>
  <c r="AY33" i="47"/>
  <c r="AX33" i="47"/>
  <c r="AR33" i="47"/>
  <c r="AT33" i="47" s="1"/>
  <c r="AQ33" i="47"/>
  <c r="AU33" i="47" s="1"/>
  <c r="AM33" i="47"/>
  <c r="AL33" i="47"/>
  <c r="AJ33" i="47"/>
  <c r="G33" i="47"/>
  <c r="F33" i="47"/>
  <c r="E33" i="47"/>
  <c r="C33" i="47"/>
  <c r="B33" i="47"/>
  <c r="A33" i="47"/>
  <c r="BH32" i="47"/>
  <c r="BG32" i="47"/>
  <c r="AZ32" i="47"/>
  <c r="BA32" i="47" s="1"/>
  <c r="AY32" i="47"/>
  <c r="AX32" i="47"/>
  <c r="AR32" i="47"/>
  <c r="AT32" i="47" s="1"/>
  <c r="AQ32" i="47"/>
  <c r="AM32" i="47"/>
  <c r="AL32" i="47"/>
  <c r="AP32" i="47" s="1"/>
  <c r="AJ32" i="47"/>
  <c r="G32" i="47"/>
  <c r="F32" i="47"/>
  <c r="E32" i="47"/>
  <c r="C32" i="47"/>
  <c r="B32" i="47"/>
  <c r="A32" i="47"/>
  <c r="BH31" i="47"/>
  <c r="BG31" i="47"/>
  <c r="AZ31" i="47"/>
  <c r="BB31" i="47" s="1"/>
  <c r="AY31" i="47"/>
  <c r="AX31" i="47"/>
  <c r="AR31" i="47"/>
  <c r="AT31" i="47" s="1"/>
  <c r="AQ31" i="47"/>
  <c r="AU31" i="47" s="1"/>
  <c r="AM31" i="47"/>
  <c r="AL31" i="47"/>
  <c r="AP31" i="47" s="1"/>
  <c r="AJ31" i="47"/>
  <c r="G31" i="47"/>
  <c r="F31" i="47"/>
  <c r="E31" i="47"/>
  <c r="C31" i="47"/>
  <c r="B31" i="47"/>
  <c r="A31" i="47"/>
  <c r="BH30" i="47"/>
  <c r="BG30" i="47"/>
  <c r="AZ30" i="47"/>
  <c r="BC30" i="47" s="1"/>
  <c r="AY30" i="47"/>
  <c r="AX30" i="47"/>
  <c r="AR30" i="47"/>
  <c r="AT30" i="47" s="1"/>
  <c r="AQ30" i="47"/>
  <c r="AU30" i="47" s="1"/>
  <c r="AM30" i="47"/>
  <c r="AL30" i="47"/>
  <c r="AJ30" i="47"/>
  <c r="G30" i="47"/>
  <c r="F30" i="47"/>
  <c r="E30" i="47"/>
  <c r="C30" i="47"/>
  <c r="B30" i="47"/>
  <c r="A30" i="47"/>
  <c r="BH29" i="47"/>
  <c r="BG29" i="47"/>
  <c r="AZ29" i="47"/>
  <c r="BC29" i="47" s="1"/>
  <c r="AY29" i="47"/>
  <c r="AX29" i="47"/>
  <c r="AR29" i="47"/>
  <c r="AT29" i="47" s="1"/>
  <c r="AQ29" i="47"/>
  <c r="AU29" i="47" s="1"/>
  <c r="AM29" i="47"/>
  <c r="AL29" i="47"/>
  <c r="AN29" i="47" s="1"/>
  <c r="AO29" i="47" s="1"/>
  <c r="AJ29" i="47"/>
  <c r="G29" i="47"/>
  <c r="F29" i="47"/>
  <c r="E29" i="47"/>
  <c r="C29" i="47"/>
  <c r="B29" i="47"/>
  <c r="A29" i="47"/>
  <c r="BH28" i="47"/>
  <c r="BG28" i="47"/>
  <c r="AZ28" i="47"/>
  <c r="AY28" i="47"/>
  <c r="AX28" i="47"/>
  <c r="AR28" i="47"/>
  <c r="AT28" i="47" s="1"/>
  <c r="AQ28" i="47"/>
  <c r="AM28" i="47"/>
  <c r="AL28" i="47"/>
  <c r="AP28" i="47" s="1"/>
  <c r="AJ28" i="47"/>
  <c r="G28" i="47"/>
  <c r="F28" i="47"/>
  <c r="E28" i="47"/>
  <c r="C28" i="47"/>
  <c r="B28" i="47"/>
  <c r="A28" i="47"/>
  <c r="BH27" i="47"/>
  <c r="BG27" i="47"/>
  <c r="AZ27" i="47"/>
  <c r="BB27" i="47" s="1"/>
  <c r="AY27" i="47"/>
  <c r="AX27" i="47"/>
  <c r="AR27" i="47"/>
  <c r="AT27" i="47" s="1"/>
  <c r="AQ27" i="47"/>
  <c r="AU27" i="47" s="1"/>
  <c r="AM27" i="47"/>
  <c r="AL27" i="47"/>
  <c r="AJ27" i="47"/>
  <c r="G27" i="47"/>
  <c r="F27" i="47"/>
  <c r="E27" i="47"/>
  <c r="C27" i="47"/>
  <c r="B27" i="47"/>
  <c r="A27" i="47"/>
  <c r="BH26" i="47"/>
  <c r="BG26" i="47"/>
  <c r="AZ26" i="47"/>
  <c r="BC26" i="47" s="1"/>
  <c r="AY26" i="47"/>
  <c r="AX26" i="47"/>
  <c r="AR26" i="47"/>
  <c r="AT26" i="47" s="1"/>
  <c r="AQ26" i="47"/>
  <c r="AU26" i="47" s="1"/>
  <c r="AM26" i="47"/>
  <c r="AL26" i="47"/>
  <c r="AP26" i="47" s="1"/>
  <c r="AJ26" i="47"/>
  <c r="G26" i="47"/>
  <c r="F26" i="47"/>
  <c r="E26" i="47"/>
  <c r="C26" i="47"/>
  <c r="B26" i="47"/>
  <c r="A26" i="47"/>
  <c r="BH25" i="47"/>
  <c r="BG25" i="47"/>
  <c r="AZ25" i="47"/>
  <c r="AY25" i="47"/>
  <c r="AX25" i="47"/>
  <c r="AR25" i="47"/>
  <c r="AQ25" i="47"/>
  <c r="AU25" i="47" s="1"/>
  <c r="AM25" i="47"/>
  <c r="AL25" i="47"/>
  <c r="AN25" i="47" s="1"/>
  <c r="AO25" i="47" s="1"/>
  <c r="AJ25" i="47"/>
  <c r="G25" i="47"/>
  <c r="F25" i="47"/>
  <c r="E25" i="47"/>
  <c r="C25" i="47"/>
  <c r="B25" i="47"/>
  <c r="A25" i="47"/>
  <c r="BH24" i="47"/>
  <c r="BG24" i="47"/>
  <c r="AZ24" i="47"/>
  <c r="BA24" i="47" s="1"/>
  <c r="AY24" i="47"/>
  <c r="AX24" i="47"/>
  <c r="AR24" i="47"/>
  <c r="AT24" i="47" s="1"/>
  <c r="AQ24" i="47"/>
  <c r="AM24" i="47"/>
  <c r="AL24" i="47"/>
  <c r="AP24" i="47" s="1"/>
  <c r="AJ24" i="47"/>
  <c r="G24" i="47"/>
  <c r="F24" i="47"/>
  <c r="E24" i="47"/>
  <c r="C24" i="47"/>
  <c r="B24" i="47"/>
  <c r="A24" i="47"/>
  <c r="BH23" i="47"/>
  <c r="BG23" i="47"/>
  <c r="AZ23" i="47"/>
  <c r="AY23" i="47"/>
  <c r="AX23" i="47"/>
  <c r="AR23" i="47"/>
  <c r="AT23" i="47" s="1"/>
  <c r="AQ23" i="47"/>
  <c r="AU23" i="47" s="1"/>
  <c r="AM23" i="47"/>
  <c r="AL23" i="47"/>
  <c r="AP23" i="47" s="1"/>
  <c r="AJ23" i="47"/>
  <c r="G23" i="47"/>
  <c r="F23" i="47"/>
  <c r="E23" i="47"/>
  <c r="C23" i="47"/>
  <c r="B23" i="47"/>
  <c r="A23" i="47"/>
  <c r="BH22" i="47"/>
  <c r="BG22" i="47"/>
  <c r="AZ22" i="47"/>
  <c r="BC22" i="47" s="1"/>
  <c r="AY22" i="47"/>
  <c r="AX22" i="47"/>
  <c r="AR22" i="47"/>
  <c r="AT22" i="47" s="1"/>
  <c r="AQ22" i="47"/>
  <c r="AU22" i="47" s="1"/>
  <c r="AM22" i="47"/>
  <c r="AL22" i="47"/>
  <c r="AJ22" i="47"/>
  <c r="G22" i="47"/>
  <c r="F22" i="47"/>
  <c r="E22" i="47"/>
  <c r="C22" i="47"/>
  <c r="B22" i="47"/>
  <c r="A22" i="47"/>
  <c r="BH21" i="47"/>
  <c r="BG21" i="47"/>
  <c r="AZ21" i="47"/>
  <c r="BC21" i="47" s="1"/>
  <c r="AY21" i="47"/>
  <c r="AX21" i="47"/>
  <c r="AR21" i="47"/>
  <c r="AT21" i="47" s="1"/>
  <c r="AQ21" i="47"/>
  <c r="AU21" i="47" s="1"/>
  <c r="AM21" i="47"/>
  <c r="AL21" i="47"/>
  <c r="AN21" i="47" s="1"/>
  <c r="AO21" i="47" s="1"/>
  <c r="AJ21" i="47"/>
  <c r="G21" i="47"/>
  <c r="F21" i="47"/>
  <c r="E21" i="47"/>
  <c r="C21" i="47"/>
  <c r="B21" i="47"/>
  <c r="A21" i="47"/>
  <c r="BH20" i="47"/>
  <c r="BG20" i="47"/>
  <c r="AZ20" i="47"/>
  <c r="AY20" i="47"/>
  <c r="AX20" i="47"/>
  <c r="AR20" i="47"/>
  <c r="AT20" i="47" s="1"/>
  <c r="AQ20" i="47"/>
  <c r="AM20" i="47"/>
  <c r="AL20" i="47"/>
  <c r="AP20" i="47" s="1"/>
  <c r="AJ20" i="47"/>
  <c r="G20" i="47"/>
  <c r="F20" i="47"/>
  <c r="E20" i="47"/>
  <c r="C20" i="47"/>
  <c r="B20" i="47"/>
  <c r="A20" i="47"/>
  <c r="BH19" i="47"/>
  <c r="BG19" i="47"/>
  <c r="AZ19" i="47"/>
  <c r="BB19" i="47" s="1"/>
  <c r="AY19" i="47"/>
  <c r="AX19" i="47"/>
  <c r="AR19" i="47"/>
  <c r="AT19" i="47" s="1"/>
  <c r="AQ19" i="47"/>
  <c r="AU19" i="47" s="1"/>
  <c r="AM19" i="47"/>
  <c r="AL19" i="47"/>
  <c r="AJ19" i="47"/>
  <c r="G19" i="47"/>
  <c r="F19" i="47"/>
  <c r="E19" i="47"/>
  <c r="C19" i="47"/>
  <c r="B19" i="47"/>
  <c r="A19" i="47"/>
  <c r="BH18" i="47"/>
  <c r="BG18" i="47"/>
  <c r="AZ18" i="47"/>
  <c r="BC18" i="47" s="1"/>
  <c r="AY18" i="47"/>
  <c r="AX18" i="47"/>
  <c r="AR18" i="47"/>
  <c r="AT18" i="47" s="1"/>
  <c r="AQ18" i="47"/>
  <c r="AU18" i="47" s="1"/>
  <c r="AM18" i="47"/>
  <c r="AL18" i="47"/>
  <c r="AP18" i="47" s="1"/>
  <c r="AJ18" i="47"/>
  <c r="G18" i="47"/>
  <c r="F18" i="47"/>
  <c r="E18" i="47"/>
  <c r="C18" i="47"/>
  <c r="B18" i="47"/>
  <c r="A18" i="47"/>
  <c r="BH17" i="47"/>
  <c r="BG17" i="47"/>
  <c r="AZ17" i="47"/>
  <c r="AY17" i="47"/>
  <c r="AX17" i="47"/>
  <c r="AR17" i="47"/>
  <c r="AT17" i="47" s="1"/>
  <c r="AQ17" i="47"/>
  <c r="AU17" i="47" s="1"/>
  <c r="AM17" i="47"/>
  <c r="AL17" i="47"/>
  <c r="AN17" i="47" s="1"/>
  <c r="AO17" i="47" s="1"/>
  <c r="AJ17" i="47"/>
  <c r="G17" i="47"/>
  <c r="F17" i="47"/>
  <c r="E17" i="47"/>
  <c r="C17" i="47"/>
  <c r="B17" i="47"/>
  <c r="A17" i="47"/>
  <c r="BH16" i="47"/>
  <c r="BG16" i="47"/>
  <c r="AZ16" i="47"/>
  <c r="BA16" i="47" s="1"/>
  <c r="AY16" i="47"/>
  <c r="AX16" i="47"/>
  <c r="AR16" i="47"/>
  <c r="AT16" i="47" s="1"/>
  <c r="AQ16" i="47"/>
  <c r="AM16" i="47"/>
  <c r="AL16" i="47"/>
  <c r="AP16" i="47" s="1"/>
  <c r="AJ16" i="47"/>
  <c r="G16" i="47"/>
  <c r="F16" i="47"/>
  <c r="E16" i="47"/>
  <c r="C16" i="47"/>
  <c r="B16" i="47"/>
  <c r="A16" i="47"/>
  <c r="BH15" i="47"/>
  <c r="BG15" i="47"/>
  <c r="AZ15" i="47"/>
  <c r="AY15" i="47"/>
  <c r="AX15" i="47"/>
  <c r="AR15" i="47"/>
  <c r="AT15" i="47" s="1"/>
  <c r="AQ15" i="47"/>
  <c r="AU15" i="47" s="1"/>
  <c r="AM15" i="47"/>
  <c r="AL15" i="47"/>
  <c r="AP15" i="47" s="1"/>
  <c r="AJ15" i="47"/>
  <c r="G15" i="47"/>
  <c r="F15" i="47"/>
  <c r="E15" i="47"/>
  <c r="C15" i="47"/>
  <c r="B15" i="47"/>
  <c r="A15" i="47"/>
  <c r="BH14" i="47"/>
  <c r="BG14" i="47"/>
  <c r="AZ14" i="47"/>
  <c r="BC14" i="47" s="1"/>
  <c r="AY14" i="47"/>
  <c r="AX14" i="47"/>
  <c r="AR14" i="47"/>
  <c r="AT14" i="47" s="1"/>
  <c r="AQ14" i="47"/>
  <c r="AU14" i="47" s="1"/>
  <c r="AM14" i="47"/>
  <c r="AL14" i="47"/>
  <c r="AJ14" i="47"/>
  <c r="G14" i="47"/>
  <c r="F14" i="47"/>
  <c r="E14" i="47"/>
  <c r="C14" i="47"/>
  <c r="B14" i="47"/>
  <c r="A14" i="47"/>
  <c r="BH13" i="47"/>
  <c r="BG13" i="47"/>
  <c r="AZ13" i="47"/>
  <c r="BC13" i="47" s="1"/>
  <c r="AY13" i="47"/>
  <c r="AX13" i="47"/>
  <c r="AR13" i="47"/>
  <c r="AT13" i="47" s="1"/>
  <c r="AQ13" i="47"/>
  <c r="AU13" i="47" s="1"/>
  <c r="AM13" i="47"/>
  <c r="AL13" i="47"/>
  <c r="AN13" i="47" s="1"/>
  <c r="AO13" i="47" s="1"/>
  <c r="AJ13" i="47"/>
  <c r="G13" i="47"/>
  <c r="F13" i="47"/>
  <c r="E13" i="47"/>
  <c r="B13" i="47"/>
  <c r="A13" i="47"/>
  <c r="BH12" i="47"/>
  <c r="BG12" i="47"/>
  <c r="BI12" i="47" s="1"/>
  <c r="AZ12" i="47"/>
  <c r="AY12" i="47"/>
  <c r="AX12" i="47"/>
  <c r="AR12" i="47"/>
  <c r="AT12" i="47" s="1"/>
  <c r="AQ12" i="47"/>
  <c r="AM12" i="47"/>
  <c r="AL12" i="47"/>
  <c r="AN12" i="47" s="1"/>
  <c r="AO12" i="47" s="1"/>
  <c r="AJ12" i="47"/>
  <c r="G12" i="47"/>
  <c r="F12" i="47"/>
  <c r="E12" i="47"/>
  <c r="C12" i="47"/>
  <c r="B12" i="47"/>
  <c r="A12" i="47"/>
  <c r="BH11" i="47"/>
  <c r="BG11" i="47"/>
  <c r="BI11" i="47" s="1"/>
  <c r="AZ11" i="47"/>
  <c r="BA11" i="47" s="1"/>
  <c r="AY11" i="47"/>
  <c r="AX11" i="47"/>
  <c r="AR11" i="47"/>
  <c r="AT11" i="47" s="1"/>
  <c r="AQ11" i="47"/>
  <c r="AS11" i="47" s="1"/>
  <c r="AM11" i="47"/>
  <c r="AL11" i="47"/>
  <c r="AP11" i="47" s="1"/>
  <c r="AJ11" i="47"/>
  <c r="G11" i="47"/>
  <c r="F11" i="47"/>
  <c r="E11" i="47"/>
  <c r="C11" i="47"/>
  <c r="B11" i="47"/>
  <c r="A11" i="47"/>
  <c r="BH10" i="47"/>
  <c r="BG10" i="47"/>
  <c r="BI10" i="47" s="1"/>
  <c r="AZ10" i="47"/>
  <c r="AY10" i="47"/>
  <c r="AX10" i="47"/>
  <c r="AR10" i="47"/>
  <c r="AT10" i="47" s="1"/>
  <c r="AQ10" i="47"/>
  <c r="AU10" i="47" s="1"/>
  <c r="AM10" i="47"/>
  <c r="AL10" i="47"/>
  <c r="AJ10" i="47"/>
  <c r="G10" i="47"/>
  <c r="F10" i="47"/>
  <c r="E10" i="47"/>
  <c r="C10" i="47"/>
  <c r="B10" i="47"/>
  <c r="A10" i="47"/>
  <c r="BH9" i="47"/>
  <c r="BG9" i="47"/>
  <c r="AZ9" i="47"/>
  <c r="BC9" i="47" s="1"/>
  <c r="AY9" i="47"/>
  <c r="AX9" i="47"/>
  <c r="AR9" i="47"/>
  <c r="AT9" i="47" s="1"/>
  <c r="AQ9" i="47"/>
  <c r="AU9" i="47" s="1"/>
  <c r="AM9" i="47"/>
  <c r="AL9" i="47"/>
  <c r="AJ9" i="47"/>
  <c r="G9" i="47"/>
  <c r="F9" i="47"/>
  <c r="E9" i="47"/>
  <c r="C9" i="47"/>
  <c r="B9" i="47"/>
  <c r="A9" i="47"/>
  <c r="BH8" i="47"/>
  <c r="BG8" i="47"/>
  <c r="AZ8" i="47"/>
  <c r="BA8" i="47" s="1"/>
  <c r="AY8" i="47"/>
  <c r="AX8" i="47"/>
  <c r="AR8" i="47"/>
  <c r="AT8" i="47" s="1"/>
  <c r="AQ8" i="47"/>
  <c r="AU8" i="47" s="1"/>
  <c r="AM8" i="47"/>
  <c r="AL8" i="47"/>
  <c r="AN8" i="47" s="1"/>
  <c r="AO8" i="47" s="1"/>
  <c r="AJ8" i="47"/>
  <c r="G8" i="47"/>
  <c r="F8" i="47"/>
  <c r="E8" i="47"/>
  <c r="C8" i="47"/>
  <c r="B8" i="47"/>
  <c r="A8" i="47"/>
  <c r="BH7" i="47"/>
  <c r="BG7" i="47"/>
  <c r="AZ7" i="47"/>
  <c r="AY7" i="47"/>
  <c r="AX7" i="47"/>
  <c r="AR7" i="47"/>
  <c r="AT7" i="47" s="1"/>
  <c r="AQ7" i="47"/>
  <c r="AM7" i="47"/>
  <c r="AL7" i="47"/>
  <c r="AP7" i="47" s="1"/>
  <c r="AJ7" i="47"/>
  <c r="G7" i="47"/>
  <c r="F7" i="47"/>
  <c r="E7" i="47"/>
  <c r="C7" i="47"/>
  <c r="B7" i="47"/>
  <c r="A7" i="47"/>
  <c r="BH6" i="47"/>
  <c r="BG6" i="47"/>
  <c r="AZ6" i="47"/>
  <c r="BB6" i="47" s="1"/>
  <c r="AY6" i="47"/>
  <c r="AX6" i="47"/>
  <c r="AR6" i="47"/>
  <c r="AT6" i="47" s="1"/>
  <c r="AQ6" i="47"/>
  <c r="AU6" i="47" s="1"/>
  <c r="AM6" i="47"/>
  <c r="AL6" i="47"/>
  <c r="AP6" i="47" s="1"/>
  <c r="AJ6" i="47"/>
  <c r="G6" i="47"/>
  <c r="F6" i="47"/>
  <c r="E6" i="47"/>
  <c r="C6" i="47"/>
  <c r="B6" i="47"/>
  <c r="A6" i="47"/>
  <c r="BH5" i="47"/>
  <c r="BG5" i="47"/>
  <c r="AZ5" i="47"/>
  <c r="BC5" i="47" s="1"/>
  <c r="AY5" i="47"/>
  <c r="AX5" i="47"/>
  <c r="AR5" i="47"/>
  <c r="AT5" i="47" s="1"/>
  <c r="AQ5" i="47"/>
  <c r="AU5" i="47" s="1"/>
  <c r="AM5" i="47"/>
  <c r="AL5" i="47"/>
  <c r="AP5" i="47" s="1"/>
  <c r="AJ5" i="47"/>
  <c r="G5" i="47"/>
  <c r="F5" i="47"/>
  <c r="E5" i="47"/>
  <c r="C5" i="47"/>
  <c r="B5" i="47"/>
  <c r="A5" i="47"/>
  <c r="BH4" i="47"/>
  <c r="BG4" i="47"/>
  <c r="BI4" i="47" s="1"/>
  <c r="AZ4" i="47"/>
  <c r="AY4" i="47"/>
  <c r="AX4" i="47"/>
  <c r="AR4" i="47"/>
  <c r="AQ4" i="47"/>
  <c r="AU4" i="47" s="1"/>
  <c r="AM4" i="47"/>
  <c r="AL4" i="47"/>
  <c r="AN4" i="47" s="1"/>
  <c r="AO4" i="47" s="1"/>
  <c r="AJ4" i="47"/>
  <c r="G4" i="47"/>
  <c r="F4" i="47"/>
  <c r="E4" i="47"/>
  <c r="C4" i="47"/>
  <c r="B4" i="47"/>
  <c r="A4" i="47"/>
  <c r="AJ3" i="47"/>
  <c r="BA1" i="47"/>
  <c r="F376" i="45"/>
  <c r="E376" i="45"/>
  <c r="D376" i="45"/>
  <c r="C376" i="45"/>
  <c r="B376" i="45"/>
  <c r="A376" i="45"/>
  <c r="F375" i="45"/>
  <c r="E375" i="45"/>
  <c r="D375" i="45"/>
  <c r="C375" i="45"/>
  <c r="B375" i="45"/>
  <c r="A375" i="45"/>
  <c r="F374" i="45"/>
  <c r="E374" i="45"/>
  <c r="D374" i="45"/>
  <c r="C374" i="45"/>
  <c r="B374" i="45"/>
  <c r="A374" i="45"/>
  <c r="F373" i="45"/>
  <c r="E373" i="45"/>
  <c r="D373" i="45"/>
  <c r="C373" i="45"/>
  <c r="B373" i="45"/>
  <c r="A373" i="45"/>
  <c r="F372" i="45"/>
  <c r="E372" i="45"/>
  <c r="D372" i="45"/>
  <c r="C372" i="45"/>
  <c r="B372" i="45"/>
  <c r="A372" i="45"/>
  <c r="F371" i="45"/>
  <c r="E371" i="45"/>
  <c r="D371" i="45"/>
  <c r="C371" i="45"/>
  <c r="B371" i="45"/>
  <c r="A371" i="45"/>
  <c r="F370" i="45"/>
  <c r="E370" i="45"/>
  <c r="D370" i="45"/>
  <c r="C370" i="45"/>
  <c r="B370" i="45"/>
  <c r="A370" i="45"/>
  <c r="G369" i="45"/>
  <c r="F369" i="45"/>
  <c r="E369" i="45"/>
  <c r="D369" i="45"/>
  <c r="C369" i="45"/>
  <c r="B369" i="45"/>
  <c r="A369" i="45"/>
  <c r="G368" i="45"/>
  <c r="F368" i="45"/>
  <c r="E368" i="45"/>
  <c r="D368" i="45"/>
  <c r="C368" i="45"/>
  <c r="B368" i="45"/>
  <c r="A368" i="45"/>
  <c r="G367" i="45"/>
  <c r="F367" i="45"/>
  <c r="E367" i="45"/>
  <c r="D367" i="45"/>
  <c r="C367" i="45"/>
  <c r="B367" i="45"/>
  <c r="A367" i="45"/>
  <c r="G366" i="45"/>
  <c r="F366" i="45"/>
  <c r="E366" i="45"/>
  <c r="D366" i="45"/>
  <c r="C366" i="45"/>
  <c r="B366" i="45"/>
  <c r="A366" i="45"/>
  <c r="G365" i="45"/>
  <c r="F365" i="45"/>
  <c r="E365" i="45"/>
  <c r="D365" i="45"/>
  <c r="C365" i="45"/>
  <c r="B365" i="45"/>
  <c r="A365" i="45"/>
  <c r="G364" i="45"/>
  <c r="F364" i="45"/>
  <c r="E364" i="45"/>
  <c r="D364" i="45"/>
  <c r="C364" i="45"/>
  <c r="B364" i="45"/>
  <c r="A364" i="45"/>
  <c r="G363" i="45"/>
  <c r="F363" i="45"/>
  <c r="E363" i="45"/>
  <c r="D363" i="45"/>
  <c r="C363" i="45"/>
  <c r="B363" i="45"/>
  <c r="A363" i="45"/>
  <c r="G362" i="45"/>
  <c r="F362" i="45"/>
  <c r="E362" i="45"/>
  <c r="D362" i="45"/>
  <c r="C362" i="45"/>
  <c r="B362" i="45"/>
  <c r="A362" i="45"/>
  <c r="G361" i="45"/>
  <c r="F361" i="45"/>
  <c r="E361" i="45"/>
  <c r="D361" i="45"/>
  <c r="C361" i="45"/>
  <c r="B361" i="45"/>
  <c r="A361" i="45"/>
  <c r="G360" i="45"/>
  <c r="F360" i="45"/>
  <c r="E360" i="45"/>
  <c r="D360" i="45"/>
  <c r="C360" i="45"/>
  <c r="B360" i="45"/>
  <c r="A360" i="45"/>
  <c r="G359" i="45"/>
  <c r="F359" i="45"/>
  <c r="E359" i="45"/>
  <c r="D359" i="45"/>
  <c r="C359" i="45"/>
  <c r="B359" i="45"/>
  <c r="A359" i="45"/>
  <c r="G358" i="45"/>
  <c r="F358" i="45"/>
  <c r="E358" i="45"/>
  <c r="D358" i="45"/>
  <c r="C358" i="45"/>
  <c r="B358" i="45"/>
  <c r="A358" i="45"/>
  <c r="G357" i="45"/>
  <c r="F357" i="45"/>
  <c r="E357" i="45"/>
  <c r="D357" i="45"/>
  <c r="C357" i="45"/>
  <c r="B357" i="45"/>
  <c r="A357" i="45"/>
  <c r="G356" i="45"/>
  <c r="F356" i="45"/>
  <c r="E356" i="45"/>
  <c r="D356" i="45"/>
  <c r="C356" i="45"/>
  <c r="B356" i="45"/>
  <c r="A356" i="45"/>
  <c r="G355" i="45"/>
  <c r="F355" i="45"/>
  <c r="E355" i="45"/>
  <c r="D355" i="45"/>
  <c r="C355" i="45"/>
  <c r="B355" i="45"/>
  <c r="A355" i="45"/>
  <c r="G354" i="45"/>
  <c r="F354" i="45"/>
  <c r="E354" i="45"/>
  <c r="D354" i="45"/>
  <c r="C354" i="45"/>
  <c r="B354" i="45"/>
  <c r="A354" i="45"/>
  <c r="G353" i="45"/>
  <c r="F353" i="45"/>
  <c r="E353" i="45"/>
  <c r="D353" i="45"/>
  <c r="C353" i="45"/>
  <c r="B353" i="45"/>
  <c r="A353" i="45"/>
  <c r="G352" i="45"/>
  <c r="F352" i="45"/>
  <c r="E352" i="45"/>
  <c r="D352" i="45"/>
  <c r="C352" i="45"/>
  <c r="B352" i="45"/>
  <c r="A352" i="45"/>
  <c r="G351" i="45"/>
  <c r="F351" i="45"/>
  <c r="E351" i="45"/>
  <c r="D351" i="45"/>
  <c r="C351" i="45"/>
  <c r="B351" i="45"/>
  <c r="A351" i="45"/>
  <c r="G350" i="45"/>
  <c r="F350" i="45"/>
  <c r="E350" i="45"/>
  <c r="D350" i="45"/>
  <c r="C350" i="45"/>
  <c r="B350" i="45"/>
  <c r="A350" i="45"/>
  <c r="G349" i="45"/>
  <c r="F349" i="45"/>
  <c r="E349" i="45"/>
  <c r="D349" i="45"/>
  <c r="C349" i="45"/>
  <c r="B349" i="45"/>
  <c r="A349" i="45"/>
  <c r="G348" i="45"/>
  <c r="F348" i="45"/>
  <c r="E348" i="45"/>
  <c r="D348" i="45"/>
  <c r="C348" i="45"/>
  <c r="B348" i="45"/>
  <c r="A348" i="45"/>
  <c r="G347" i="45"/>
  <c r="F347" i="45"/>
  <c r="E347" i="45"/>
  <c r="D347" i="45"/>
  <c r="C347" i="45"/>
  <c r="B347" i="45"/>
  <c r="A347" i="45"/>
  <c r="G346" i="45"/>
  <c r="F346" i="45"/>
  <c r="E346" i="45"/>
  <c r="D346" i="45"/>
  <c r="C346" i="45"/>
  <c r="B346" i="45"/>
  <c r="A346" i="45"/>
  <c r="G345" i="45"/>
  <c r="F345" i="45"/>
  <c r="E345" i="45"/>
  <c r="D345" i="45"/>
  <c r="C345" i="45"/>
  <c r="B345" i="45"/>
  <c r="A345" i="45"/>
  <c r="G344" i="45"/>
  <c r="F344" i="45"/>
  <c r="E344" i="45"/>
  <c r="D344" i="45"/>
  <c r="C344" i="45"/>
  <c r="B344" i="45"/>
  <c r="A344" i="45"/>
  <c r="G343" i="45"/>
  <c r="F343" i="45"/>
  <c r="E343" i="45"/>
  <c r="D343" i="45"/>
  <c r="C343" i="45"/>
  <c r="B343" i="45"/>
  <c r="A343" i="45"/>
  <c r="G342" i="45"/>
  <c r="F342" i="45"/>
  <c r="E342" i="45"/>
  <c r="D342" i="45"/>
  <c r="C342" i="45"/>
  <c r="B342" i="45"/>
  <c r="A342" i="45"/>
  <c r="G341" i="45"/>
  <c r="F341" i="45"/>
  <c r="E341" i="45"/>
  <c r="D341" i="45"/>
  <c r="C341" i="45"/>
  <c r="B341" i="45"/>
  <c r="A341" i="45"/>
  <c r="G340" i="45"/>
  <c r="F340" i="45"/>
  <c r="E340" i="45"/>
  <c r="D340" i="45"/>
  <c r="C340" i="45"/>
  <c r="B340" i="45"/>
  <c r="A340" i="45"/>
  <c r="G339" i="45"/>
  <c r="F339" i="45"/>
  <c r="E339" i="45"/>
  <c r="D339" i="45"/>
  <c r="C339" i="45"/>
  <c r="B339" i="45"/>
  <c r="A339" i="45"/>
  <c r="G338" i="45"/>
  <c r="F338" i="45"/>
  <c r="E338" i="45"/>
  <c r="D338" i="45"/>
  <c r="C338" i="45"/>
  <c r="B338" i="45"/>
  <c r="A338" i="45"/>
  <c r="G337" i="45"/>
  <c r="F337" i="45"/>
  <c r="E337" i="45"/>
  <c r="D337" i="45"/>
  <c r="C337" i="45"/>
  <c r="B337" i="45"/>
  <c r="A337" i="45"/>
  <c r="G336" i="45"/>
  <c r="F336" i="45"/>
  <c r="E336" i="45"/>
  <c r="D336" i="45"/>
  <c r="C336" i="45"/>
  <c r="B336" i="45"/>
  <c r="A336" i="45"/>
  <c r="G335" i="45"/>
  <c r="F335" i="45"/>
  <c r="E335" i="45"/>
  <c r="D335" i="45"/>
  <c r="C335" i="45"/>
  <c r="B335" i="45"/>
  <c r="A335" i="45"/>
  <c r="G334" i="45"/>
  <c r="F334" i="45"/>
  <c r="E334" i="45"/>
  <c r="D334" i="45"/>
  <c r="C334" i="45"/>
  <c r="B334" i="45"/>
  <c r="A334" i="45"/>
  <c r="G333" i="45"/>
  <c r="F333" i="45"/>
  <c r="E333" i="45"/>
  <c r="D333" i="45"/>
  <c r="C333" i="45"/>
  <c r="B333" i="45"/>
  <c r="A333" i="45"/>
  <c r="G332" i="45"/>
  <c r="F332" i="45"/>
  <c r="E332" i="45"/>
  <c r="D332" i="45"/>
  <c r="C332" i="45"/>
  <c r="B332" i="45"/>
  <c r="A332" i="45"/>
  <c r="G331" i="45"/>
  <c r="F331" i="45"/>
  <c r="E331" i="45"/>
  <c r="D331" i="45"/>
  <c r="C331" i="45"/>
  <c r="B331" i="45"/>
  <c r="A331" i="45"/>
  <c r="G330" i="45"/>
  <c r="F330" i="45"/>
  <c r="E330" i="45"/>
  <c r="D330" i="45"/>
  <c r="C330" i="45"/>
  <c r="B330" i="45"/>
  <c r="A330" i="45"/>
  <c r="G329" i="45"/>
  <c r="F329" i="45"/>
  <c r="E329" i="45"/>
  <c r="D329" i="45"/>
  <c r="C329" i="45"/>
  <c r="B329" i="45"/>
  <c r="A329" i="45"/>
  <c r="G328" i="45"/>
  <c r="F328" i="45"/>
  <c r="E328" i="45"/>
  <c r="D328" i="45"/>
  <c r="C328" i="45"/>
  <c r="B328" i="45"/>
  <c r="A328" i="45"/>
  <c r="G327" i="45"/>
  <c r="F327" i="45"/>
  <c r="E327" i="45"/>
  <c r="D327" i="45"/>
  <c r="C327" i="45"/>
  <c r="B327" i="45"/>
  <c r="A327" i="45"/>
  <c r="G326" i="45"/>
  <c r="F326" i="45"/>
  <c r="E326" i="45"/>
  <c r="D326" i="45"/>
  <c r="C326" i="45"/>
  <c r="B326" i="45"/>
  <c r="A326" i="45"/>
  <c r="G325" i="45"/>
  <c r="F325" i="45"/>
  <c r="E325" i="45"/>
  <c r="D325" i="45"/>
  <c r="C325" i="45"/>
  <c r="B325" i="45"/>
  <c r="A325" i="45"/>
  <c r="G324" i="45"/>
  <c r="F324" i="45"/>
  <c r="E324" i="45"/>
  <c r="D324" i="45"/>
  <c r="C324" i="45"/>
  <c r="B324" i="45"/>
  <c r="A324" i="45"/>
  <c r="G323" i="45"/>
  <c r="F323" i="45"/>
  <c r="E323" i="45"/>
  <c r="D323" i="45"/>
  <c r="C323" i="45"/>
  <c r="B323" i="45"/>
  <c r="A323" i="45"/>
  <c r="G322" i="45"/>
  <c r="F322" i="45"/>
  <c r="E322" i="45"/>
  <c r="D322" i="45"/>
  <c r="C322" i="45"/>
  <c r="B322" i="45"/>
  <c r="A322" i="45"/>
  <c r="G321" i="45"/>
  <c r="F321" i="45"/>
  <c r="E321" i="45"/>
  <c r="D321" i="45"/>
  <c r="C321" i="45"/>
  <c r="B321" i="45"/>
  <c r="A321" i="45"/>
  <c r="G320" i="45"/>
  <c r="F320" i="45"/>
  <c r="E320" i="45"/>
  <c r="D320" i="45"/>
  <c r="C320" i="45"/>
  <c r="B320" i="45"/>
  <c r="A320" i="45"/>
  <c r="G319" i="45"/>
  <c r="F319" i="45"/>
  <c r="E319" i="45"/>
  <c r="D319" i="45"/>
  <c r="C319" i="45"/>
  <c r="B319" i="45"/>
  <c r="A319" i="45"/>
  <c r="G318" i="45"/>
  <c r="F318" i="45"/>
  <c r="E318" i="45"/>
  <c r="D318" i="45"/>
  <c r="C318" i="45"/>
  <c r="B318" i="45"/>
  <c r="A318" i="45"/>
  <c r="G317" i="45"/>
  <c r="F317" i="45"/>
  <c r="E317" i="45"/>
  <c r="D317" i="45"/>
  <c r="C317" i="45"/>
  <c r="B317" i="45"/>
  <c r="A317" i="45"/>
  <c r="G316" i="45"/>
  <c r="F316" i="45"/>
  <c r="E316" i="45"/>
  <c r="D316" i="45"/>
  <c r="C316" i="45"/>
  <c r="B316" i="45"/>
  <c r="A316" i="45"/>
  <c r="G315" i="45"/>
  <c r="F315" i="45"/>
  <c r="E315" i="45"/>
  <c r="D315" i="45"/>
  <c r="C315" i="45"/>
  <c r="B315" i="45"/>
  <c r="A315" i="45"/>
  <c r="G314" i="45"/>
  <c r="F314" i="45"/>
  <c r="E314" i="45"/>
  <c r="D314" i="45"/>
  <c r="C314" i="45"/>
  <c r="B314" i="45"/>
  <c r="A314" i="45"/>
  <c r="G313" i="45"/>
  <c r="F313" i="45"/>
  <c r="E313" i="45"/>
  <c r="D313" i="45"/>
  <c r="C313" i="45"/>
  <c r="B313" i="45"/>
  <c r="A313" i="45"/>
  <c r="G312" i="45"/>
  <c r="F312" i="45"/>
  <c r="E312" i="45"/>
  <c r="D312" i="45"/>
  <c r="C312" i="45"/>
  <c r="B312" i="45"/>
  <c r="A312" i="45"/>
  <c r="G311" i="45"/>
  <c r="F311" i="45"/>
  <c r="E311" i="45"/>
  <c r="D311" i="45"/>
  <c r="C311" i="45"/>
  <c r="B311" i="45"/>
  <c r="A311" i="45"/>
  <c r="G310" i="45"/>
  <c r="F310" i="45"/>
  <c r="E310" i="45"/>
  <c r="D310" i="45"/>
  <c r="C310" i="45"/>
  <c r="B310" i="45"/>
  <c r="A310" i="45"/>
  <c r="G309" i="45"/>
  <c r="F309" i="45"/>
  <c r="E309" i="45"/>
  <c r="D309" i="45"/>
  <c r="C309" i="45"/>
  <c r="B309" i="45"/>
  <c r="A309" i="45"/>
  <c r="G308" i="45"/>
  <c r="F308" i="45"/>
  <c r="E308" i="45"/>
  <c r="D308" i="45"/>
  <c r="C308" i="45"/>
  <c r="B308" i="45"/>
  <c r="A308" i="45"/>
  <c r="G307" i="45"/>
  <c r="F307" i="45"/>
  <c r="E307" i="45"/>
  <c r="D307" i="45"/>
  <c r="C307" i="45"/>
  <c r="B307" i="45"/>
  <c r="A307" i="45"/>
  <c r="G306" i="45"/>
  <c r="F306" i="45"/>
  <c r="E306" i="45"/>
  <c r="D306" i="45"/>
  <c r="C306" i="45"/>
  <c r="B306" i="45"/>
  <c r="A306" i="45"/>
  <c r="G305" i="45"/>
  <c r="F305" i="45"/>
  <c r="E305" i="45"/>
  <c r="D305" i="45"/>
  <c r="C305" i="45"/>
  <c r="B305" i="45"/>
  <c r="A305" i="45"/>
  <c r="G304" i="45"/>
  <c r="F304" i="45"/>
  <c r="E304" i="45"/>
  <c r="D304" i="45"/>
  <c r="C304" i="45"/>
  <c r="B304" i="45"/>
  <c r="A304" i="45"/>
  <c r="G303" i="45"/>
  <c r="F303" i="45"/>
  <c r="E303" i="45"/>
  <c r="D303" i="45"/>
  <c r="C303" i="45"/>
  <c r="B303" i="45"/>
  <c r="A303" i="45"/>
  <c r="G302" i="45"/>
  <c r="F302" i="45"/>
  <c r="E302" i="45"/>
  <c r="D302" i="45"/>
  <c r="C302" i="45"/>
  <c r="B302" i="45"/>
  <c r="A302" i="45"/>
  <c r="G301" i="45"/>
  <c r="F301" i="45"/>
  <c r="E301" i="45"/>
  <c r="D301" i="45"/>
  <c r="C301" i="45"/>
  <c r="B301" i="45"/>
  <c r="A301" i="45"/>
  <c r="G300" i="45"/>
  <c r="F300" i="45"/>
  <c r="E300" i="45"/>
  <c r="D300" i="45"/>
  <c r="C300" i="45"/>
  <c r="B300" i="45"/>
  <c r="A300" i="45"/>
  <c r="G299" i="45"/>
  <c r="F299" i="45"/>
  <c r="E299" i="45"/>
  <c r="D299" i="45"/>
  <c r="C299" i="45"/>
  <c r="B299" i="45"/>
  <c r="A299" i="45"/>
  <c r="G298" i="45"/>
  <c r="F298" i="45"/>
  <c r="E298" i="45"/>
  <c r="D298" i="45"/>
  <c r="C298" i="45"/>
  <c r="B298" i="45"/>
  <c r="A298" i="45"/>
  <c r="G297" i="45"/>
  <c r="F297" i="45"/>
  <c r="E297" i="45"/>
  <c r="D297" i="45"/>
  <c r="C297" i="45"/>
  <c r="B297" i="45"/>
  <c r="A297" i="45"/>
  <c r="G296" i="45"/>
  <c r="F296" i="45"/>
  <c r="E296" i="45"/>
  <c r="D296" i="45"/>
  <c r="C296" i="45"/>
  <c r="B296" i="45"/>
  <c r="A296" i="45"/>
  <c r="G295" i="45"/>
  <c r="F295" i="45"/>
  <c r="E295" i="45"/>
  <c r="D295" i="45"/>
  <c r="C295" i="45"/>
  <c r="B295" i="45"/>
  <c r="A295" i="45"/>
  <c r="G294" i="45"/>
  <c r="F294" i="45"/>
  <c r="E294" i="45"/>
  <c r="D294" i="45"/>
  <c r="C294" i="45"/>
  <c r="B294" i="45"/>
  <c r="A294" i="45"/>
  <c r="G293" i="45"/>
  <c r="F293" i="45"/>
  <c r="E293" i="45"/>
  <c r="D293" i="45"/>
  <c r="C293" i="45"/>
  <c r="B293" i="45"/>
  <c r="A293" i="45"/>
  <c r="G292" i="45"/>
  <c r="F292" i="45"/>
  <c r="E292" i="45"/>
  <c r="D292" i="45"/>
  <c r="C292" i="45"/>
  <c r="B292" i="45"/>
  <c r="A292" i="45"/>
  <c r="G291" i="45"/>
  <c r="F291" i="45"/>
  <c r="E291" i="45"/>
  <c r="D291" i="45"/>
  <c r="C291" i="45"/>
  <c r="B291" i="45"/>
  <c r="A291" i="45"/>
  <c r="G290" i="45"/>
  <c r="F290" i="45"/>
  <c r="E290" i="45"/>
  <c r="D290" i="45"/>
  <c r="C290" i="45"/>
  <c r="B290" i="45"/>
  <c r="A290" i="45"/>
  <c r="G289" i="45"/>
  <c r="F289" i="45"/>
  <c r="E289" i="45"/>
  <c r="D289" i="45"/>
  <c r="C289" i="45"/>
  <c r="B289" i="45"/>
  <c r="A289" i="45"/>
  <c r="G288" i="45"/>
  <c r="F288" i="45"/>
  <c r="E288" i="45"/>
  <c r="D288" i="45"/>
  <c r="C288" i="45"/>
  <c r="B288" i="45"/>
  <c r="A288" i="45"/>
  <c r="G287" i="45"/>
  <c r="F287" i="45"/>
  <c r="E287" i="45"/>
  <c r="D287" i="45"/>
  <c r="C287" i="45"/>
  <c r="B287" i="45"/>
  <c r="A287" i="45"/>
  <c r="G286" i="45"/>
  <c r="F286" i="45"/>
  <c r="E286" i="45"/>
  <c r="D286" i="45"/>
  <c r="C286" i="45"/>
  <c r="B286" i="45"/>
  <c r="A286" i="45"/>
  <c r="G285" i="45"/>
  <c r="F285" i="45"/>
  <c r="E285" i="45"/>
  <c r="D285" i="45"/>
  <c r="C285" i="45"/>
  <c r="B285" i="45"/>
  <c r="A285" i="45"/>
  <c r="G284" i="45"/>
  <c r="F284" i="45"/>
  <c r="E284" i="45"/>
  <c r="D284" i="45"/>
  <c r="C284" i="45"/>
  <c r="B284" i="45"/>
  <c r="A284" i="45"/>
  <c r="G283" i="45"/>
  <c r="F283" i="45"/>
  <c r="E283" i="45"/>
  <c r="D283" i="45"/>
  <c r="C283" i="45"/>
  <c r="B283" i="45"/>
  <c r="A283" i="45"/>
  <c r="G282" i="45"/>
  <c r="F282" i="45"/>
  <c r="E282" i="45"/>
  <c r="D282" i="45"/>
  <c r="C282" i="45"/>
  <c r="B282" i="45"/>
  <c r="A282" i="45"/>
  <c r="G281" i="45"/>
  <c r="F281" i="45"/>
  <c r="E281" i="45"/>
  <c r="D281" i="45"/>
  <c r="C281" i="45"/>
  <c r="B281" i="45"/>
  <c r="A281" i="45"/>
  <c r="G280" i="45"/>
  <c r="F280" i="45"/>
  <c r="E280" i="45"/>
  <c r="D280" i="45"/>
  <c r="C280" i="45"/>
  <c r="B280" i="45"/>
  <c r="A280" i="45"/>
  <c r="G279" i="45"/>
  <c r="F279" i="45"/>
  <c r="E279" i="45"/>
  <c r="D279" i="45"/>
  <c r="C279" i="45"/>
  <c r="B279" i="45"/>
  <c r="A279" i="45"/>
  <c r="G278" i="45"/>
  <c r="F278" i="45"/>
  <c r="E278" i="45"/>
  <c r="D278" i="45"/>
  <c r="C278" i="45"/>
  <c r="B278" i="45"/>
  <c r="A278" i="45"/>
  <c r="G277" i="45"/>
  <c r="F277" i="45"/>
  <c r="E277" i="45"/>
  <c r="D277" i="45"/>
  <c r="C277" i="45"/>
  <c r="B277" i="45"/>
  <c r="A277" i="45"/>
  <c r="G276" i="45"/>
  <c r="F276" i="45"/>
  <c r="E276" i="45"/>
  <c r="D276" i="45"/>
  <c r="C276" i="45"/>
  <c r="B276" i="45"/>
  <c r="A276" i="45"/>
  <c r="G275" i="45"/>
  <c r="F275" i="45"/>
  <c r="E275" i="45"/>
  <c r="D275" i="45"/>
  <c r="C275" i="45"/>
  <c r="B275" i="45"/>
  <c r="A275" i="45"/>
  <c r="G274" i="45"/>
  <c r="F274" i="45"/>
  <c r="E274" i="45"/>
  <c r="D274" i="45"/>
  <c r="C274" i="45"/>
  <c r="B274" i="45"/>
  <c r="A274" i="45"/>
  <c r="G273" i="45"/>
  <c r="F273" i="45"/>
  <c r="E273" i="45"/>
  <c r="D273" i="45"/>
  <c r="C273" i="45"/>
  <c r="B273" i="45"/>
  <c r="A273" i="45"/>
  <c r="G272" i="45"/>
  <c r="F272" i="45"/>
  <c r="E272" i="45"/>
  <c r="D272" i="45"/>
  <c r="C272" i="45"/>
  <c r="B272" i="45"/>
  <c r="A272" i="45"/>
  <c r="G271" i="45"/>
  <c r="F271" i="45"/>
  <c r="E271" i="45"/>
  <c r="D271" i="45"/>
  <c r="C271" i="45"/>
  <c r="B271" i="45"/>
  <c r="A271" i="45"/>
  <c r="G270" i="45"/>
  <c r="F270" i="45"/>
  <c r="E270" i="45"/>
  <c r="D270" i="45"/>
  <c r="C270" i="45"/>
  <c r="B270" i="45"/>
  <c r="A270" i="45"/>
  <c r="G269" i="45"/>
  <c r="F269" i="45"/>
  <c r="E269" i="45"/>
  <c r="D269" i="45"/>
  <c r="C269" i="45"/>
  <c r="B269" i="45"/>
  <c r="A269" i="45"/>
  <c r="G268" i="45"/>
  <c r="F268" i="45"/>
  <c r="E268" i="45"/>
  <c r="D268" i="45"/>
  <c r="C268" i="45"/>
  <c r="B268" i="45"/>
  <c r="A268" i="45"/>
  <c r="G267" i="45"/>
  <c r="F267" i="45"/>
  <c r="E267" i="45"/>
  <c r="D267" i="45"/>
  <c r="C267" i="45"/>
  <c r="B267" i="45"/>
  <c r="A267" i="45"/>
  <c r="G266" i="45"/>
  <c r="F266" i="45"/>
  <c r="E266" i="45"/>
  <c r="D266" i="45"/>
  <c r="C266" i="45"/>
  <c r="B266" i="45"/>
  <c r="A266" i="45"/>
  <c r="G265" i="45"/>
  <c r="F265" i="45"/>
  <c r="E265" i="45"/>
  <c r="D265" i="45"/>
  <c r="C265" i="45"/>
  <c r="B265" i="45"/>
  <c r="A265" i="45"/>
  <c r="G264" i="45"/>
  <c r="F264" i="45"/>
  <c r="E264" i="45"/>
  <c r="D264" i="45"/>
  <c r="C264" i="45"/>
  <c r="B264" i="45"/>
  <c r="A264" i="45"/>
  <c r="G263" i="45"/>
  <c r="F263" i="45"/>
  <c r="E263" i="45"/>
  <c r="D263" i="45"/>
  <c r="C263" i="45"/>
  <c r="B263" i="45"/>
  <c r="A263" i="45"/>
  <c r="G262" i="45"/>
  <c r="F262" i="45"/>
  <c r="E262" i="45"/>
  <c r="D262" i="45"/>
  <c r="C262" i="45"/>
  <c r="B262" i="45"/>
  <c r="A262" i="45"/>
  <c r="G261" i="45"/>
  <c r="F261" i="45"/>
  <c r="E261" i="45"/>
  <c r="D261" i="45"/>
  <c r="C261" i="45"/>
  <c r="B261" i="45"/>
  <c r="A261" i="45"/>
  <c r="G260" i="45"/>
  <c r="F260" i="45"/>
  <c r="E260" i="45"/>
  <c r="D260" i="45"/>
  <c r="C260" i="45"/>
  <c r="B260" i="45"/>
  <c r="A260" i="45"/>
  <c r="G259" i="45"/>
  <c r="F259" i="45"/>
  <c r="E259" i="45"/>
  <c r="D259" i="45"/>
  <c r="C259" i="45"/>
  <c r="B259" i="45"/>
  <c r="A259" i="45"/>
  <c r="G258" i="45"/>
  <c r="F258" i="45"/>
  <c r="E258" i="45"/>
  <c r="D258" i="45"/>
  <c r="C258" i="45"/>
  <c r="B258" i="45"/>
  <c r="A258" i="45"/>
  <c r="G257" i="45"/>
  <c r="F257" i="45"/>
  <c r="E257" i="45"/>
  <c r="D257" i="45"/>
  <c r="C257" i="45"/>
  <c r="B257" i="45"/>
  <c r="A257" i="45"/>
  <c r="G256" i="45"/>
  <c r="F256" i="45"/>
  <c r="E256" i="45"/>
  <c r="D256" i="45"/>
  <c r="C256" i="45"/>
  <c r="B256" i="45"/>
  <c r="A256" i="45"/>
  <c r="G255" i="45"/>
  <c r="F255" i="45"/>
  <c r="E255" i="45"/>
  <c r="D255" i="45"/>
  <c r="C255" i="45"/>
  <c r="B255" i="45"/>
  <c r="A255" i="45"/>
  <c r="G254" i="45"/>
  <c r="F254" i="45"/>
  <c r="E254" i="45"/>
  <c r="D254" i="45"/>
  <c r="C254" i="45"/>
  <c r="B254" i="45"/>
  <c r="A254" i="45"/>
  <c r="G253" i="45"/>
  <c r="F253" i="45"/>
  <c r="E253" i="45"/>
  <c r="D253" i="45"/>
  <c r="C253" i="45"/>
  <c r="B253" i="45"/>
  <c r="A253" i="45"/>
  <c r="G252" i="45"/>
  <c r="F252" i="45"/>
  <c r="E252" i="45"/>
  <c r="D252" i="45"/>
  <c r="C252" i="45"/>
  <c r="B252" i="45"/>
  <c r="A252" i="45"/>
  <c r="G251" i="45"/>
  <c r="F251" i="45"/>
  <c r="E251" i="45"/>
  <c r="D251" i="45"/>
  <c r="C251" i="45"/>
  <c r="B251" i="45"/>
  <c r="A251" i="45"/>
  <c r="G250" i="45"/>
  <c r="F250" i="45"/>
  <c r="E250" i="45"/>
  <c r="D250" i="45"/>
  <c r="C250" i="45"/>
  <c r="B250" i="45"/>
  <c r="A250" i="45"/>
  <c r="G249" i="45"/>
  <c r="F249" i="45"/>
  <c r="E249" i="45"/>
  <c r="D249" i="45"/>
  <c r="C249" i="45"/>
  <c r="B249" i="45"/>
  <c r="A249" i="45"/>
  <c r="G248" i="45"/>
  <c r="F248" i="45"/>
  <c r="E248" i="45"/>
  <c r="D248" i="45"/>
  <c r="C248" i="45"/>
  <c r="B248" i="45"/>
  <c r="A248" i="45"/>
  <c r="G247" i="45"/>
  <c r="F247" i="45"/>
  <c r="E247" i="45"/>
  <c r="D247" i="45"/>
  <c r="C247" i="45"/>
  <c r="B247" i="45"/>
  <c r="A247" i="45"/>
  <c r="G246" i="45"/>
  <c r="F246" i="45"/>
  <c r="E246" i="45"/>
  <c r="D246" i="45"/>
  <c r="C246" i="45"/>
  <c r="B246" i="45"/>
  <c r="A246" i="45"/>
  <c r="G245" i="45"/>
  <c r="F245" i="45"/>
  <c r="E245" i="45"/>
  <c r="D245" i="45"/>
  <c r="C245" i="45"/>
  <c r="B245" i="45"/>
  <c r="A245" i="45"/>
  <c r="G244" i="45"/>
  <c r="F244" i="45"/>
  <c r="E244" i="45"/>
  <c r="D244" i="45"/>
  <c r="C244" i="45"/>
  <c r="B244" i="45"/>
  <c r="A244" i="45"/>
  <c r="G243" i="45"/>
  <c r="F243" i="45"/>
  <c r="E243" i="45"/>
  <c r="D243" i="45"/>
  <c r="C243" i="45"/>
  <c r="B243" i="45"/>
  <c r="A243" i="45"/>
  <c r="G242" i="45"/>
  <c r="F242" i="45"/>
  <c r="E242" i="45"/>
  <c r="D242" i="45"/>
  <c r="C242" i="45"/>
  <c r="B242" i="45"/>
  <c r="A242" i="45"/>
  <c r="G241" i="45"/>
  <c r="F241" i="45"/>
  <c r="E241" i="45"/>
  <c r="D241" i="45"/>
  <c r="C241" i="45"/>
  <c r="B241" i="45"/>
  <c r="A241" i="45"/>
  <c r="G240" i="45"/>
  <c r="F240" i="45"/>
  <c r="E240" i="45"/>
  <c r="D240" i="45"/>
  <c r="C240" i="45"/>
  <c r="B240" i="45"/>
  <c r="A240" i="45"/>
  <c r="G239" i="45"/>
  <c r="F239" i="45"/>
  <c r="E239" i="45"/>
  <c r="D239" i="45"/>
  <c r="C239" i="45"/>
  <c r="B239" i="45"/>
  <c r="A239" i="45"/>
  <c r="G238" i="45"/>
  <c r="F238" i="45"/>
  <c r="E238" i="45"/>
  <c r="D238" i="45"/>
  <c r="C238" i="45"/>
  <c r="B238" i="45"/>
  <c r="A238" i="45"/>
  <c r="G237" i="45"/>
  <c r="F237" i="45"/>
  <c r="E237" i="45"/>
  <c r="D237" i="45"/>
  <c r="C237" i="45"/>
  <c r="B237" i="45"/>
  <c r="A237" i="45"/>
  <c r="G236" i="45"/>
  <c r="F236" i="45"/>
  <c r="E236" i="45"/>
  <c r="D236" i="45"/>
  <c r="C236" i="45"/>
  <c r="B236" i="45"/>
  <c r="A236" i="45"/>
  <c r="G235" i="45"/>
  <c r="F235" i="45"/>
  <c r="E235" i="45"/>
  <c r="D235" i="45"/>
  <c r="C235" i="45"/>
  <c r="B235" i="45"/>
  <c r="A235" i="45"/>
  <c r="G234" i="45"/>
  <c r="F234" i="45"/>
  <c r="E234" i="45"/>
  <c r="D234" i="45"/>
  <c r="C234" i="45"/>
  <c r="B234" i="45"/>
  <c r="A234" i="45"/>
  <c r="G233" i="45"/>
  <c r="F233" i="45"/>
  <c r="E233" i="45"/>
  <c r="D233" i="45"/>
  <c r="C233" i="45"/>
  <c r="B233" i="45"/>
  <c r="A233" i="45"/>
  <c r="G232" i="45"/>
  <c r="F232" i="45"/>
  <c r="E232" i="45"/>
  <c r="D232" i="45"/>
  <c r="C232" i="45"/>
  <c r="B232" i="45"/>
  <c r="A232" i="45"/>
  <c r="G231" i="45"/>
  <c r="F231" i="45"/>
  <c r="E231" i="45"/>
  <c r="D231" i="45"/>
  <c r="C231" i="45"/>
  <c r="B231" i="45"/>
  <c r="A231" i="45"/>
  <c r="G230" i="45"/>
  <c r="F230" i="45"/>
  <c r="E230" i="45"/>
  <c r="D230" i="45"/>
  <c r="C230" i="45"/>
  <c r="B230" i="45"/>
  <c r="A230" i="45"/>
  <c r="G229" i="45"/>
  <c r="F229" i="45"/>
  <c r="E229" i="45"/>
  <c r="D229" i="45"/>
  <c r="C229" i="45"/>
  <c r="B229" i="45"/>
  <c r="A229" i="45"/>
  <c r="G228" i="45"/>
  <c r="F228" i="45"/>
  <c r="E228" i="45"/>
  <c r="D228" i="45"/>
  <c r="C228" i="45"/>
  <c r="B228" i="45"/>
  <c r="A228" i="45"/>
  <c r="G227" i="45"/>
  <c r="F227" i="45"/>
  <c r="E227" i="45"/>
  <c r="D227" i="45"/>
  <c r="C227" i="45"/>
  <c r="B227" i="45"/>
  <c r="A227" i="45"/>
  <c r="G226" i="45"/>
  <c r="F226" i="45"/>
  <c r="E226" i="45"/>
  <c r="D226" i="45"/>
  <c r="C226" i="45"/>
  <c r="B226" i="45"/>
  <c r="A226" i="45"/>
  <c r="G225" i="45"/>
  <c r="F225" i="45"/>
  <c r="E225" i="45"/>
  <c r="D225" i="45"/>
  <c r="C225" i="45"/>
  <c r="B225" i="45"/>
  <c r="A225" i="45"/>
  <c r="G224" i="45"/>
  <c r="F224" i="45"/>
  <c r="E224" i="45"/>
  <c r="D224" i="45"/>
  <c r="C224" i="45"/>
  <c r="B224" i="45"/>
  <c r="A224" i="45"/>
  <c r="G223" i="45"/>
  <c r="F223" i="45"/>
  <c r="E223" i="45"/>
  <c r="D223" i="45"/>
  <c r="C223" i="45"/>
  <c r="B223" i="45"/>
  <c r="A223" i="45"/>
  <c r="G222" i="45"/>
  <c r="F222" i="45"/>
  <c r="E222" i="45"/>
  <c r="D222" i="45"/>
  <c r="C222" i="45"/>
  <c r="B222" i="45"/>
  <c r="A222" i="45"/>
  <c r="G221" i="45"/>
  <c r="F221" i="45"/>
  <c r="E221" i="45"/>
  <c r="D221" i="45"/>
  <c r="C221" i="45"/>
  <c r="B221" i="45"/>
  <c r="A221" i="45"/>
  <c r="G220" i="45"/>
  <c r="F220" i="45"/>
  <c r="E220" i="45"/>
  <c r="D220" i="45"/>
  <c r="C220" i="45"/>
  <c r="B220" i="45"/>
  <c r="A220" i="45"/>
  <c r="G219" i="45"/>
  <c r="F219" i="45"/>
  <c r="E219" i="45"/>
  <c r="D219" i="45"/>
  <c r="C219" i="45"/>
  <c r="B219" i="45"/>
  <c r="A219" i="45"/>
  <c r="G218" i="45"/>
  <c r="F218" i="45"/>
  <c r="E218" i="45"/>
  <c r="D218" i="45"/>
  <c r="C218" i="45"/>
  <c r="B218" i="45"/>
  <c r="A218" i="45"/>
  <c r="G217" i="45"/>
  <c r="F217" i="45"/>
  <c r="E217" i="45"/>
  <c r="D217" i="45"/>
  <c r="C217" i="45"/>
  <c r="B217" i="45"/>
  <c r="A217" i="45"/>
  <c r="G216" i="45"/>
  <c r="F216" i="45"/>
  <c r="E216" i="45"/>
  <c r="D216" i="45"/>
  <c r="C216" i="45"/>
  <c r="B216" i="45"/>
  <c r="A216" i="45"/>
  <c r="G215" i="45"/>
  <c r="F215" i="45"/>
  <c r="E215" i="45"/>
  <c r="D215" i="45"/>
  <c r="C215" i="45"/>
  <c r="B215" i="45"/>
  <c r="A215" i="45"/>
  <c r="G214" i="45"/>
  <c r="F214" i="45"/>
  <c r="E214" i="45"/>
  <c r="D214" i="45"/>
  <c r="C214" i="45"/>
  <c r="B214" i="45"/>
  <c r="A214" i="45"/>
  <c r="G213" i="45"/>
  <c r="F213" i="45"/>
  <c r="E213" i="45"/>
  <c r="D213" i="45"/>
  <c r="C213" i="45"/>
  <c r="B213" i="45"/>
  <c r="A213" i="45"/>
  <c r="G212" i="45"/>
  <c r="F212" i="45"/>
  <c r="E212" i="45"/>
  <c r="D212" i="45"/>
  <c r="C212" i="45"/>
  <c r="B212" i="45"/>
  <c r="A212" i="45"/>
  <c r="G211" i="45"/>
  <c r="F211" i="45"/>
  <c r="E211" i="45"/>
  <c r="D211" i="45"/>
  <c r="C211" i="45"/>
  <c r="B211" i="45"/>
  <c r="A211" i="45"/>
  <c r="G210" i="45"/>
  <c r="F210" i="45"/>
  <c r="E210" i="45"/>
  <c r="D210" i="45"/>
  <c r="C210" i="45"/>
  <c r="B210" i="45"/>
  <c r="A210" i="45"/>
  <c r="G209" i="45"/>
  <c r="F209" i="45"/>
  <c r="E209" i="45"/>
  <c r="D209" i="45"/>
  <c r="C209" i="45"/>
  <c r="B209" i="45"/>
  <c r="A209" i="45"/>
  <c r="G208" i="45"/>
  <c r="F208" i="45"/>
  <c r="E208" i="45"/>
  <c r="D208" i="45"/>
  <c r="C208" i="45"/>
  <c r="B208" i="45"/>
  <c r="A208" i="45"/>
  <c r="G207" i="45"/>
  <c r="F207" i="45"/>
  <c r="E207" i="45"/>
  <c r="D207" i="45"/>
  <c r="C207" i="45"/>
  <c r="B207" i="45"/>
  <c r="A207" i="45"/>
  <c r="G206" i="45"/>
  <c r="F206" i="45"/>
  <c r="E206" i="45"/>
  <c r="D206" i="45"/>
  <c r="C206" i="45"/>
  <c r="B206" i="45"/>
  <c r="A206" i="45"/>
  <c r="G205" i="45"/>
  <c r="F205" i="45"/>
  <c r="E205" i="45"/>
  <c r="D205" i="45"/>
  <c r="C205" i="45"/>
  <c r="B205" i="45"/>
  <c r="A205" i="45"/>
  <c r="G204" i="45"/>
  <c r="F204" i="45"/>
  <c r="E204" i="45"/>
  <c r="D204" i="45"/>
  <c r="C204" i="45"/>
  <c r="B204" i="45"/>
  <c r="A204" i="45"/>
  <c r="G203" i="45"/>
  <c r="F203" i="45"/>
  <c r="E203" i="45"/>
  <c r="D203" i="45"/>
  <c r="C203" i="45"/>
  <c r="B203" i="45"/>
  <c r="A203" i="45"/>
  <c r="G202" i="45"/>
  <c r="F202" i="45"/>
  <c r="E202" i="45"/>
  <c r="D202" i="45"/>
  <c r="C202" i="45"/>
  <c r="B202" i="45"/>
  <c r="A202" i="45"/>
  <c r="G201" i="45"/>
  <c r="F201" i="45"/>
  <c r="E201" i="45"/>
  <c r="D201" i="45"/>
  <c r="C201" i="45"/>
  <c r="B201" i="45"/>
  <c r="A201" i="45"/>
  <c r="G200" i="45"/>
  <c r="F200" i="45"/>
  <c r="E200" i="45"/>
  <c r="D200" i="45"/>
  <c r="C200" i="45"/>
  <c r="B200" i="45"/>
  <c r="A200" i="45"/>
  <c r="G199" i="45"/>
  <c r="F199" i="45"/>
  <c r="E199" i="45"/>
  <c r="D199" i="45"/>
  <c r="C199" i="45"/>
  <c r="B199" i="45"/>
  <c r="A199" i="45"/>
  <c r="G198" i="45"/>
  <c r="F198" i="45"/>
  <c r="E198" i="45"/>
  <c r="D198" i="45"/>
  <c r="C198" i="45"/>
  <c r="B198" i="45"/>
  <c r="A198" i="45"/>
  <c r="G197" i="45"/>
  <c r="F197" i="45"/>
  <c r="E197" i="45"/>
  <c r="D197" i="45"/>
  <c r="C197" i="45"/>
  <c r="B197" i="45"/>
  <c r="A197" i="45"/>
  <c r="G196" i="45"/>
  <c r="F196" i="45"/>
  <c r="E196" i="45"/>
  <c r="D196" i="45"/>
  <c r="C196" i="45"/>
  <c r="B196" i="45"/>
  <c r="A196" i="45"/>
  <c r="G195" i="45"/>
  <c r="F195" i="45"/>
  <c r="E195" i="45"/>
  <c r="D195" i="45"/>
  <c r="C195" i="45"/>
  <c r="B195" i="45"/>
  <c r="A195" i="45"/>
  <c r="G194" i="45"/>
  <c r="F194" i="45"/>
  <c r="E194" i="45"/>
  <c r="D194" i="45"/>
  <c r="C194" i="45"/>
  <c r="B194" i="45"/>
  <c r="A194" i="45"/>
  <c r="G193" i="45"/>
  <c r="F193" i="45"/>
  <c r="E193" i="45"/>
  <c r="D193" i="45"/>
  <c r="C193" i="45"/>
  <c r="B193" i="45"/>
  <c r="A193" i="45"/>
  <c r="G192" i="45"/>
  <c r="F192" i="45"/>
  <c r="E192" i="45"/>
  <c r="D192" i="45"/>
  <c r="C192" i="45"/>
  <c r="B192" i="45"/>
  <c r="A192" i="45"/>
  <c r="G191" i="45"/>
  <c r="F191" i="45"/>
  <c r="E191" i="45"/>
  <c r="D191" i="45"/>
  <c r="C191" i="45"/>
  <c r="B191" i="45"/>
  <c r="A191" i="45"/>
  <c r="G190" i="45"/>
  <c r="F190" i="45"/>
  <c r="E190" i="45"/>
  <c r="D190" i="45"/>
  <c r="C190" i="45"/>
  <c r="B190" i="45"/>
  <c r="A190" i="45"/>
  <c r="G189" i="45"/>
  <c r="F189" i="45"/>
  <c r="E189" i="45"/>
  <c r="D189" i="45"/>
  <c r="C189" i="45"/>
  <c r="B189" i="45"/>
  <c r="A189" i="45"/>
  <c r="G188" i="45"/>
  <c r="F188" i="45"/>
  <c r="E188" i="45"/>
  <c r="D188" i="45"/>
  <c r="C188" i="45"/>
  <c r="B188" i="45"/>
  <c r="A188" i="45"/>
  <c r="G187" i="45"/>
  <c r="F187" i="45"/>
  <c r="E187" i="45"/>
  <c r="D187" i="45"/>
  <c r="C187" i="45"/>
  <c r="B187" i="45"/>
  <c r="A187" i="45"/>
  <c r="G186" i="45"/>
  <c r="F186" i="45"/>
  <c r="E186" i="45"/>
  <c r="D186" i="45"/>
  <c r="C186" i="45"/>
  <c r="B186" i="45"/>
  <c r="A186" i="45"/>
  <c r="G185" i="45"/>
  <c r="F185" i="45"/>
  <c r="E185" i="45"/>
  <c r="D185" i="45"/>
  <c r="C185" i="45"/>
  <c r="B185" i="45"/>
  <c r="A185" i="45"/>
  <c r="G184" i="45"/>
  <c r="F184" i="45"/>
  <c r="E184" i="45"/>
  <c r="D184" i="45"/>
  <c r="C184" i="45"/>
  <c r="B184" i="45"/>
  <c r="A184" i="45"/>
  <c r="G183" i="45"/>
  <c r="F183" i="45"/>
  <c r="E183" i="45"/>
  <c r="D183" i="45"/>
  <c r="C183" i="45"/>
  <c r="B183" i="45"/>
  <c r="A183" i="45"/>
  <c r="G182" i="45"/>
  <c r="F182" i="45"/>
  <c r="E182" i="45"/>
  <c r="D182" i="45"/>
  <c r="C182" i="45"/>
  <c r="B182" i="45"/>
  <c r="A182" i="45"/>
  <c r="G181" i="45"/>
  <c r="F181" i="45"/>
  <c r="E181" i="45"/>
  <c r="D181" i="45"/>
  <c r="C181" i="45"/>
  <c r="B181" i="45"/>
  <c r="A181" i="45"/>
  <c r="G180" i="45"/>
  <c r="F180" i="45"/>
  <c r="E180" i="45"/>
  <c r="D180" i="45"/>
  <c r="C180" i="45"/>
  <c r="B180" i="45"/>
  <c r="A180" i="45"/>
  <c r="G179" i="45"/>
  <c r="F179" i="45"/>
  <c r="E179" i="45"/>
  <c r="D179" i="45"/>
  <c r="C179" i="45"/>
  <c r="B179" i="45"/>
  <c r="A179" i="45"/>
  <c r="G178" i="45"/>
  <c r="F178" i="45"/>
  <c r="E178" i="45"/>
  <c r="D178" i="45"/>
  <c r="C178" i="45"/>
  <c r="B178" i="45"/>
  <c r="A178" i="45"/>
  <c r="G177" i="45"/>
  <c r="F177" i="45"/>
  <c r="E177" i="45"/>
  <c r="D177" i="45"/>
  <c r="C177" i="45"/>
  <c r="B177" i="45"/>
  <c r="A177" i="45"/>
  <c r="G176" i="45"/>
  <c r="F176" i="45"/>
  <c r="E176" i="45"/>
  <c r="D176" i="45"/>
  <c r="C176" i="45"/>
  <c r="B176" i="45"/>
  <c r="A176" i="45"/>
  <c r="G175" i="45"/>
  <c r="F175" i="45"/>
  <c r="E175" i="45"/>
  <c r="D175" i="45"/>
  <c r="C175" i="45"/>
  <c r="B175" i="45"/>
  <c r="A175" i="45"/>
  <c r="G174" i="45"/>
  <c r="F174" i="45"/>
  <c r="E174" i="45"/>
  <c r="D174" i="45"/>
  <c r="C174" i="45"/>
  <c r="B174" i="45"/>
  <c r="A174" i="45"/>
  <c r="G173" i="45"/>
  <c r="F173" i="45"/>
  <c r="E173" i="45"/>
  <c r="D173" i="45"/>
  <c r="C173" i="45"/>
  <c r="B173" i="45"/>
  <c r="A173" i="45"/>
  <c r="G172" i="45"/>
  <c r="F172" i="45"/>
  <c r="E172" i="45"/>
  <c r="D172" i="45"/>
  <c r="C172" i="45"/>
  <c r="B172" i="45"/>
  <c r="A172" i="45"/>
  <c r="G171" i="45"/>
  <c r="F171" i="45"/>
  <c r="E171" i="45"/>
  <c r="D171" i="45"/>
  <c r="C171" i="45"/>
  <c r="B171" i="45"/>
  <c r="A171" i="45"/>
  <c r="G170" i="45"/>
  <c r="F170" i="45"/>
  <c r="E170" i="45"/>
  <c r="D170" i="45"/>
  <c r="C170" i="45"/>
  <c r="B170" i="45"/>
  <c r="A170" i="45"/>
  <c r="G169" i="45"/>
  <c r="F169" i="45"/>
  <c r="E169" i="45"/>
  <c r="D169" i="45"/>
  <c r="C169" i="45"/>
  <c r="B169" i="45"/>
  <c r="A169" i="45"/>
  <c r="G168" i="45"/>
  <c r="F168" i="45"/>
  <c r="E168" i="45"/>
  <c r="D168" i="45"/>
  <c r="C168" i="45"/>
  <c r="B168" i="45"/>
  <c r="A168" i="45"/>
  <c r="G167" i="45"/>
  <c r="F167" i="45"/>
  <c r="E167" i="45"/>
  <c r="D167" i="45"/>
  <c r="C167" i="45"/>
  <c r="B167" i="45"/>
  <c r="A167" i="45"/>
  <c r="G166" i="45"/>
  <c r="F166" i="45"/>
  <c r="E166" i="45"/>
  <c r="D166" i="45"/>
  <c r="C166" i="45"/>
  <c r="B166" i="45"/>
  <c r="A166" i="45"/>
  <c r="G165" i="45"/>
  <c r="F165" i="45"/>
  <c r="E165" i="45"/>
  <c r="D165" i="45"/>
  <c r="C165" i="45"/>
  <c r="B165" i="45"/>
  <c r="A165" i="45"/>
  <c r="G164" i="45"/>
  <c r="F164" i="45"/>
  <c r="E164" i="45"/>
  <c r="D164" i="45"/>
  <c r="C164" i="45"/>
  <c r="B164" i="45"/>
  <c r="A164" i="45"/>
  <c r="G163" i="45"/>
  <c r="F163" i="45"/>
  <c r="E163" i="45"/>
  <c r="D163" i="45"/>
  <c r="C163" i="45"/>
  <c r="B163" i="45"/>
  <c r="A163" i="45"/>
  <c r="G162" i="45"/>
  <c r="F162" i="45"/>
  <c r="E162" i="45"/>
  <c r="D162" i="45"/>
  <c r="C162" i="45"/>
  <c r="B162" i="45"/>
  <c r="A162" i="45"/>
  <c r="G161" i="45"/>
  <c r="F161" i="45"/>
  <c r="E161" i="45"/>
  <c r="D161" i="45"/>
  <c r="C161" i="45"/>
  <c r="B161" i="45"/>
  <c r="A161" i="45"/>
  <c r="G160" i="45"/>
  <c r="F160" i="45"/>
  <c r="E160" i="45"/>
  <c r="D160" i="45"/>
  <c r="C160" i="45"/>
  <c r="B160" i="45"/>
  <c r="A160" i="45"/>
  <c r="G159" i="45"/>
  <c r="F159" i="45"/>
  <c r="E159" i="45"/>
  <c r="D159" i="45"/>
  <c r="C159" i="45"/>
  <c r="B159" i="45"/>
  <c r="A159" i="45"/>
  <c r="G158" i="45"/>
  <c r="F158" i="45"/>
  <c r="E158" i="45"/>
  <c r="D158" i="45"/>
  <c r="C158" i="45"/>
  <c r="B158" i="45"/>
  <c r="A158" i="45"/>
  <c r="G157" i="45"/>
  <c r="F157" i="45"/>
  <c r="E157" i="45"/>
  <c r="D157" i="45"/>
  <c r="C157" i="45"/>
  <c r="B157" i="45"/>
  <c r="A157" i="45"/>
  <c r="G156" i="45"/>
  <c r="F156" i="45"/>
  <c r="E156" i="45"/>
  <c r="D156" i="45"/>
  <c r="C156" i="45"/>
  <c r="B156" i="45"/>
  <c r="A156" i="45"/>
  <c r="G155" i="45"/>
  <c r="F155" i="45"/>
  <c r="E155" i="45"/>
  <c r="D155" i="45"/>
  <c r="C155" i="45"/>
  <c r="B155" i="45"/>
  <c r="A155" i="45"/>
  <c r="G154" i="45"/>
  <c r="F154" i="45"/>
  <c r="E154" i="45"/>
  <c r="D154" i="45"/>
  <c r="C154" i="45"/>
  <c r="B154" i="45"/>
  <c r="A154" i="45"/>
  <c r="G153" i="45"/>
  <c r="F153" i="45"/>
  <c r="E153" i="45"/>
  <c r="D153" i="45"/>
  <c r="C153" i="45"/>
  <c r="B153" i="45"/>
  <c r="A153" i="45"/>
  <c r="G152" i="45"/>
  <c r="F152" i="45"/>
  <c r="E152" i="45"/>
  <c r="D152" i="45"/>
  <c r="C152" i="45"/>
  <c r="B152" i="45"/>
  <c r="A152" i="45"/>
  <c r="G151" i="45"/>
  <c r="F151" i="45"/>
  <c r="E151" i="45"/>
  <c r="D151" i="45"/>
  <c r="C151" i="45"/>
  <c r="B151" i="45"/>
  <c r="A151" i="45"/>
  <c r="G150" i="45"/>
  <c r="F150" i="45"/>
  <c r="E150" i="45"/>
  <c r="D150" i="45"/>
  <c r="C150" i="45"/>
  <c r="B150" i="45"/>
  <c r="A150" i="45"/>
  <c r="G149" i="45"/>
  <c r="F149" i="45"/>
  <c r="E149" i="45"/>
  <c r="D149" i="45"/>
  <c r="C149" i="45"/>
  <c r="B149" i="45"/>
  <c r="A149" i="45"/>
  <c r="G148" i="45"/>
  <c r="F148" i="45"/>
  <c r="E148" i="45"/>
  <c r="D148" i="45"/>
  <c r="C148" i="45"/>
  <c r="B148" i="45"/>
  <c r="A148" i="45"/>
  <c r="G147" i="45"/>
  <c r="F147" i="45"/>
  <c r="E147" i="45"/>
  <c r="D147" i="45"/>
  <c r="C147" i="45"/>
  <c r="B147" i="45"/>
  <c r="A147" i="45"/>
  <c r="G146" i="45"/>
  <c r="F146" i="45"/>
  <c r="E146" i="45"/>
  <c r="D146" i="45"/>
  <c r="C146" i="45"/>
  <c r="B146" i="45"/>
  <c r="A146" i="45"/>
  <c r="G145" i="45"/>
  <c r="F145" i="45"/>
  <c r="E145" i="45"/>
  <c r="D145" i="45"/>
  <c r="C145" i="45"/>
  <c r="B145" i="45"/>
  <c r="A145" i="45"/>
  <c r="G144" i="45"/>
  <c r="F144" i="45"/>
  <c r="E144" i="45"/>
  <c r="D144" i="45"/>
  <c r="C144" i="45"/>
  <c r="B144" i="45"/>
  <c r="A144" i="45"/>
  <c r="G143" i="45"/>
  <c r="F143" i="45"/>
  <c r="E143" i="45"/>
  <c r="D143" i="45"/>
  <c r="C143" i="45"/>
  <c r="B143" i="45"/>
  <c r="A143" i="45"/>
  <c r="G142" i="45"/>
  <c r="F142" i="45"/>
  <c r="E142" i="45"/>
  <c r="D142" i="45"/>
  <c r="C142" i="45"/>
  <c r="B142" i="45"/>
  <c r="A142" i="45"/>
  <c r="G141" i="45"/>
  <c r="F141" i="45"/>
  <c r="E141" i="45"/>
  <c r="D141" i="45"/>
  <c r="C141" i="45"/>
  <c r="B141" i="45"/>
  <c r="A141" i="45"/>
  <c r="G140" i="45"/>
  <c r="F140" i="45"/>
  <c r="E140" i="45"/>
  <c r="D140" i="45"/>
  <c r="C140" i="45"/>
  <c r="B140" i="45"/>
  <c r="A140" i="45"/>
  <c r="G139" i="45"/>
  <c r="F139" i="45"/>
  <c r="E139" i="45"/>
  <c r="D139" i="45"/>
  <c r="C139" i="45"/>
  <c r="B139" i="45"/>
  <c r="A139" i="45"/>
  <c r="G138" i="45"/>
  <c r="F138" i="45"/>
  <c r="E138" i="45"/>
  <c r="D138" i="45"/>
  <c r="C138" i="45"/>
  <c r="B138" i="45"/>
  <c r="A138" i="45"/>
  <c r="G137" i="45"/>
  <c r="F137" i="45"/>
  <c r="E137" i="45"/>
  <c r="D137" i="45"/>
  <c r="C137" i="45"/>
  <c r="B137" i="45"/>
  <c r="A137" i="45"/>
  <c r="G136" i="45"/>
  <c r="F136" i="45"/>
  <c r="E136" i="45"/>
  <c r="D136" i="45"/>
  <c r="C136" i="45"/>
  <c r="B136" i="45"/>
  <c r="A136" i="45"/>
  <c r="G135" i="45"/>
  <c r="F135" i="45"/>
  <c r="E135" i="45"/>
  <c r="D135" i="45"/>
  <c r="C135" i="45"/>
  <c r="B135" i="45"/>
  <c r="A135" i="45"/>
  <c r="G134" i="45"/>
  <c r="F134" i="45"/>
  <c r="E134" i="45"/>
  <c r="D134" i="45"/>
  <c r="C134" i="45"/>
  <c r="B134" i="45"/>
  <c r="A134" i="45"/>
  <c r="G133" i="45"/>
  <c r="F133" i="45"/>
  <c r="E133" i="45"/>
  <c r="D133" i="45"/>
  <c r="C133" i="45"/>
  <c r="B133" i="45"/>
  <c r="A133" i="45"/>
  <c r="G132" i="45"/>
  <c r="F132" i="45"/>
  <c r="E132" i="45"/>
  <c r="D132" i="45"/>
  <c r="C132" i="45"/>
  <c r="B132" i="45"/>
  <c r="A132" i="45"/>
  <c r="G131" i="45"/>
  <c r="F131" i="45"/>
  <c r="E131" i="45"/>
  <c r="D131" i="45"/>
  <c r="C131" i="45"/>
  <c r="B131" i="45"/>
  <c r="A131" i="45"/>
  <c r="G130" i="45"/>
  <c r="F130" i="45"/>
  <c r="E130" i="45"/>
  <c r="D130" i="45"/>
  <c r="C130" i="45"/>
  <c r="B130" i="45"/>
  <c r="A130" i="45"/>
  <c r="G129" i="45"/>
  <c r="F129" i="45"/>
  <c r="E129" i="45"/>
  <c r="D129" i="45"/>
  <c r="C129" i="45"/>
  <c r="B129" i="45"/>
  <c r="A129" i="45"/>
  <c r="G128" i="45"/>
  <c r="F128" i="45"/>
  <c r="E128" i="45"/>
  <c r="D128" i="45"/>
  <c r="C128" i="45"/>
  <c r="B128" i="45"/>
  <c r="A128" i="45"/>
  <c r="G127" i="45"/>
  <c r="F127" i="45"/>
  <c r="E127" i="45"/>
  <c r="D127" i="45"/>
  <c r="C127" i="45"/>
  <c r="B127" i="45"/>
  <c r="A127" i="45"/>
  <c r="G126" i="45"/>
  <c r="F126" i="45"/>
  <c r="E126" i="45"/>
  <c r="D126" i="45"/>
  <c r="C126" i="45"/>
  <c r="B126" i="45"/>
  <c r="A126" i="45"/>
  <c r="G125" i="45"/>
  <c r="F125" i="45"/>
  <c r="E125" i="45"/>
  <c r="D125" i="45"/>
  <c r="C125" i="45"/>
  <c r="B125" i="45"/>
  <c r="A125" i="45"/>
  <c r="G124" i="45"/>
  <c r="F124" i="45"/>
  <c r="E124" i="45"/>
  <c r="D124" i="45"/>
  <c r="C124" i="45"/>
  <c r="B124" i="45"/>
  <c r="A124" i="45"/>
  <c r="G123" i="45"/>
  <c r="F123" i="45"/>
  <c r="E123" i="45"/>
  <c r="D123" i="45"/>
  <c r="C123" i="45"/>
  <c r="B123" i="45"/>
  <c r="A123" i="45"/>
  <c r="G122" i="45"/>
  <c r="F122" i="45"/>
  <c r="E122" i="45"/>
  <c r="D122" i="45"/>
  <c r="C122" i="45"/>
  <c r="B122" i="45"/>
  <c r="A122" i="45"/>
  <c r="G121" i="45"/>
  <c r="F121" i="45"/>
  <c r="E121" i="45"/>
  <c r="D121" i="45"/>
  <c r="C121" i="45"/>
  <c r="B121" i="45"/>
  <c r="A121" i="45"/>
  <c r="G120" i="45"/>
  <c r="F120" i="45"/>
  <c r="E120" i="45"/>
  <c r="D120" i="45"/>
  <c r="C120" i="45"/>
  <c r="B120" i="45"/>
  <c r="A120" i="45"/>
  <c r="G119" i="45"/>
  <c r="F119" i="45"/>
  <c r="E119" i="45"/>
  <c r="D119" i="45"/>
  <c r="C119" i="45"/>
  <c r="B119" i="45"/>
  <c r="A119" i="45"/>
  <c r="G118" i="45"/>
  <c r="F118" i="45"/>
  <c r="E118" i="45"/>
  <c r="D118" i="45"/>
  <c r="C118" i="45"/>
  <c r="B118" i="45"/>
  <c r="A118" i="45"/>
  <c r="G117" i="45"/>
  <c r="F117" i="45"/>
  <c r="E117" i="45"/>
  <c r="D117" i="45"/>
  <c r="C117" i="45"/>
  <c r="B117" i="45"/>
  <c r="A117" i="45"/>
  <c r="G116" i="45"/>
  <c r="F116" i="45"/>
  <c r="E116" i="45"/>
  <c r="D116" i="45"/>
  <c r="C116" i="45"/>
  <c r="B116" i="45"/>
  <c r="A116" i="45"/>
  <c r="G115" i="45"/>
  <c r="F115" i="45"/>
  <c r="E115" i="45"/>
  <c r="D115" i="45"/>
  <c r="C115" i="45"/>
  <c r="B115" i="45"/>
  <c r="A115" i="45"/>
  <c r="G114" i="45"/>
  <c r="F114" i="45"/>
  <c r="E114" i="45"/>
  <c r="D114" i="45"/>
  <c r="C114" i="45"/>
  <c r="B114" i="45"/>
  <c r="A114" i="45"/>
  <c r="G113" i="45"/>
  <c r="F113" i="45"/>
  <c r="E113" i="45"/>
  <c r="D113" i="45"/>
  <c r="C113" i="45"/>
  <c r="B113" i="45"/>
  <c r="A113" i="45"/>
  <c r="G112" i="45"/>
  <c r="F112" i="45"/>
  <c r="E112" i="45"/>
  <c r="D112" i="45"/>
  <c r="C112" i="45"/>
  <c r="B112" i="45"/>
  <c r="A112" i="45"/>
  <c r="G111" i="45"/>
  <c r="F111" i="45"/>
  <c r="E111" i="45"/>
  <c r="D111" i="45"/>
  <c r="C111" i="45"/>
  <c r="B111" i="45"/>
  <c r="A111" i="45"/>
  <c r="G110" i="45"/>
  <c r="F110" i="45"/>
  <c r="E110" i="45"/>
  <c r="D110" i="45"/>
  <c r="C110" i="45"/>
  <c r="B110" i="45"/>
  <c r="A110" i="45"/>
  <c r="G109" i="45"/>
  <c r="F109" i="45"/>
  <c r="E109" i="45"/>
  <c r="D109" i="45"/>
  <c r="C109" i="45"/>
  <c r="B109" i="45"/>
  <c r="A109" i="45"/>
  <c r="G108" i="45"/>
  <c r="F108" i="45"/>
  <c r="E108" i="45"/>
  <c r="D108" i="45"/>
  <c r="C108" i="45"/>
  <c r="B108" i="45"/>
  <c r="A108" i="45"/>
  <c r="G107" i="45"/>
  <c r="F107" i="45"/>
  <c r="E107" i="45"/>
  <c r="D107" i="45"/>
  <c r="C107" i="45"/>
  <c r="B107" i="45"/>
  <c r="A107" i="45"/>
  <c r="G106" i="45"/>
  <c r="F106" i="45"/>
  <c r="E106" i="45"/>
  <c r="D106" i="45"/>
  <c r="C106" i="45"/>
  <c r="B106" i="45"/>
  <c r="A106" i="45"/>
  <c r="G105" i="45"/>
  <c r="F105" i="45"/>
  <c r="E105" i="45"/>
  <c r="D105" i="45"/>
  <c r="C105" i="45"/>
  <c r="B105" i="45"/>
  <c r="A105" i="45"/>
  <c r="G104" i="45"/>
  <c r="F104" i="45"/>
  <c r="E104" i="45"/>
  <c r="D104" i="45"/>
  <c r="C104" i="45"/>
  <c r="B104" i="45"/>
  <c r="A104" i="45"/>
  <c r="G103" i="45"/>
  <c r="F103" i="45"/>
  <c r="E103" i="45"/>
  <c r="D103" i="45"/>
  <c r="C103" i="45"/>
  <c r="B103" i="45"/>
  <c r="A103" i="45"/>
  <c r="G102" i="45"/>
  <c r="F102" i="45"/>
  <c r="E102" i="45"/>
  <c r="D102" i="45"/>
  <c r="C102" i="45"/>
  <c r="B102" i="45"/>
  <c r="A102" i="45"/>
  <c r="G101" i="45"/>
  <c r="F101" i="45"/>
  <c r="E101" i="45"/>
  <c r="D101" i="45"/>
  <c r="C101" i="45"/>
  <c r="B101" i="45"/>
  <c r="A101" i="45"/>
  <c r="G100" i="45"/>
  <c r="F100" i="45"/>
  <c r="E100" i="45"/>
  <c r="D100" i="45"/>
  <c r="C100" i="45"/>
  <c r="B100" i="45"/>
  <c r="A100" i="45"/>
  <c r="G99" i="45"/>
  <c r="F99" i="45"/>
  <c r="E99" i="45"/>
  <c r="D99" i="45"/>
  <c r="C99" i="45"/>
  <c r="B99" i="45"/>
  <c r="A99" i="45"/>
  <c r="G98" i="45"/>
  <c r="F98" i="45"/>
  <c r="E98" i="45"/>
  <c r="D98" i="45"/>
  <c r="C98" i="45"/>
  <c r="B98" i="45"/>
  <c r="A98" i="45"/>
  <c r="G97" i="45"/>
  <c r="F97" i="45"/>
  <c r="E97" i="45"/>
  <c r="D97" i="45"/>
  <c r="C97" i="45"/>
  <c r="B97" i="45"/>
  <c r="A97" i="45"/>
  <c r="G96" i="45"/>
  <c r="F96" i="45"/>
  <c r="E96" i="45"/>
  <c r="D96" i="45"/>
  <c r="C96" i="45"/>
  <c r="B96" i="45"/>
  <c r="A96" i="45"/>
  <c r="G95" i="45"/>
  <c r="F95" i="45"/>
  <c r="E95" i="45"/>
  <c r="D95" i="45"/>
  <c r="C95" i="45"/>
  <c r="B95" i="45"/>
  <c r="A95" i="45"/>
  <c r="G94" i="45"/>
  <c r="F94" i="45"/>
  <c r="E94" i="45"/>
  <c r="D94" i="45"/>
  <c r="C94" i="45"/>
  <c r="B94" i="45"/>
  <c r="A94" i="45"/>
  <c r="G93" i="45"/>
  <c r="F93" i="45"/>
  <c r="E93" i="45"/>
  <c r="D93" i="45"/>
  <c r="C93" i="45"/>
  <c r="B93" i="45"/>
  <c r="A93" i="45"/>
  <c r="G92" i="45"/>
  <c r="F92" i="45"/>
  <c r="E92" i="45"/>
  <c r="D92" i="45"/>
  <c r="C92" i="45"/>
  <c r="B92" i="45"/>
  <c r="A92" i="45"/>
  <c r="G91" i="45"/>
  <c r="F91" i="45"/>
  <c r="E91" i="45"/>
  <c r="D91" i="45"/>
  <c r="C91" i="45"/>
  <c r="B91" i="45"/>
  <c r="A91" i="45"/>
  <c r="G90" i="45"/>
  <c r="F90" i="45"/>
  <c r="E90" i="45"/>
  <c r="D90" i="45"/>
  <c r="C90" i="45"/>
  <c r="B90" i="45"/>
  <c r="A90" i="45"/>
  <c r="G89" i="45"/>
  <c r="F89" i="45"/>
  <c r="E89" i="45"/>
  <c r="D89" i="45"/>
  <c r="C89" i="45"/>
  <c r="B89" i="45"/>
  <c r="A89" i="45"/>
  <c r="G88" i="45"/>
  <c r="F88" i="45"/>
  <c r="E88" i="45"/>
  <c r="D88" i="45"/>
  <c r="C88" i="45"/>
  <c r="B88" i="45"/>
  <c r="A88" i="45"/>
  <c r="G87" i="45"/>
  <c r="F87" i="45"/>
  <c r="E87" i="45"/>
  <c r="D87" i="45"/>
  <c r="C87" i="45"/>
  <c r="B87" i="45"/>
  <c r="A87" i="45"/>
  <c r="G86" i="45"/>
  <c r="F86" i="45"/>
  <c r="E86" i="45"/>
  <c r="D86" i="45"/>
  <c r="C86" i="45"/>
  <c r="B86" i="45"/>
  <c r="A86" i="45"/>
  <c r="G85" i="45"/>
  <c r="F85" i="45"/>
  <c r="E85" i="45"/>
  <c r="D85" i="45"/>
  <c r="C85" i="45"/>
  <c r="B85" i="45"/>
  <c r="A85" i="45"/>
  <c r="G84" i="45"/>
  <c r="F84" i="45"/>
  <c r="E84" i="45"/>
  <c r="D84" i="45"/>
  <c r="C84" i="45"/>
  <c r="B84" i="45"/>
  <c r="A84" i="45"/>
  <c r="G83" i="45"/>
  <c r="F83" i="45"/>
  <c r="E83" i="45"/>
  <c r="D83" i="45"/>
  <c r="C83" i="45"/>
  <c r="B83" i="45"/>
  <c r="A83" i="45"/>
  <c r="G82" i="45"/>
  <c r="F82" i="45"/>
  <c r="E82" i="45"/>
  <c r="D82" i="45"/>
  <c r="C82" i="45"/>
  <c r="B82" i="45"/>
  <c r="A82" i="45"/>
  <c r="G81" i="45"/>
  <c r="F81" i="45"/>
  <c r="E81" i="45"/>
  <c r="D81" i="45"/>
  <c r="C81" i="45"/>
  <c r="B81" i="45"/>
  <c r="A81" i="45"/>
  <c r="G80" i="45"/>
  <c r="F80" i="45"/>
  <c r="E80" i="45"/>
  <c r="D80" i="45"/>
  <c r="C80" i="45"/>
  <c r="B80" i="45"/>
  <c r="A80" i="45"/>
  <c r="G79" i="45"/>
  <c r="F79" i="45"/>
  <c r="E79" i="45"/>
  <c r="D79" i="45"/>
  <c r="C79" i="45"/>
  <c r="B79" i="45"/>
  <c r="A79" i="45"/>
  <c r="G78" i="45"/>
  <c r="F78" i="45"/>
  <c r="E78" i="45"/>
  <c r="D78" i="45"/>
  <c r="C78" i="45"/>
  <c r="B78" i="45"/>
  <c r="A78" i="45"/>
  <c r="G77" i="45"/>
  <c r="F77" i="45"/>
  <c r="E77" i="45"/>
  <c r="D77" i="45"/>
  <c r="C77" i="45"/>
  <c r="B77" i="45"/>
  <c r="A77" i="45"/>
  <c r="G76" i="45"/>
  <c r="F76" i="45"/>
  <c r="E76" i="45"/>
  <c r="D76" i="45"/>
  <c r="C76" i="45"/>
  <c r="B76" i="45"/>
  <c r="A76" i="45"/>
  <c r="G75" i="45"/>
  <c r="F75" i="45"/>
  <c r="E75" i="45"/>
  <c r="D75" i="45"/>
  <c r="C75" i="45"/>
  <c r="B75" i="45"/>
  <c r="A75" i="45"/>
  <c r="G74" i="45"/>
  <c r="F74" i="45"/>
  <c r="E74" i="45"/>
  <c r="D74" i="45"/>
  <c r="C74" i="45"/>
  <c r="B74" i="45"/>
  <c r="A74" i="45"/>
  <c r="G73" i="45"/>
  <c r="F73" i="45"/>
  <c r="E73" i="45"/>
  <c r="D73" i="45"/>
  <c r="C73" i="45"/>
  <c r="B73" i="45"/>
  <c r="A73" i="45"/>
  <c r="G72" i="45"/>
  <c r="F72" i="45"/>
  <c r="E72" i="45"/>
  <c r="D72" i="45"/>
  <c r="C72" i="45"/>
  <c r="B72" i="45"/>
  <c r="A72" i="45"/>
  <c r="G71" i="45"/>
  <c r="F71" i="45"/>
  <c r="E71" i="45"/>
  <c r="D71" i="45"/>
  <c r="C71" i="45"/>
  <c r="B71" i="45"/>
  <c r="A71" i="45"/>
  <c r="G70" i="45"/>
  <c r="F70" i="45"/>
  <c r="E70" i="45"/>
  <c r="D70" i="45"/>
  <c r="C70" i="45"/>
  <c r="B70" i="45"/>
  <c r="A70" i="45"/>
  <c r="G69" i="45"/>
  <c r="F69" i="45"/>
  <c r="E69" i="45"/>
  <c r="D69" i="45"/>
  <c r="C69" i="45"/>
  <c r="B69" i="45"/>
  <c r="A69" i="45"/>
  <c r="G68" i="45"/>
  <c r="F68" i="45"/>
  <c r="E68" i="45"/>
  <c r="D68" i="45"/>
  <c r="C68" i="45"/>
  <c r="B68" i="45"/>
  <c r="A68" i="45"/>
  <c r="G67" i="45"/>
  <c r="F67" i="45"/>
  <c r="E67" i="45"/>
  <c r="D67" i="45"/>
  <c r="C67" i="45"/>
  <c r="B67" i="45"/>
  <c r="A67" i="45"/>
  <c r="G66" i="45"/>
  <c r="F66" i="45"/>
  <c r="E66" i="45"/>
  <c r="D66" i="45"/>
  <c r="C66" i="45"/>
  <c r="B66" i="45"/>
  <c r="A66" i="45"/>
  <c r="G65" i="45"/>
  <c r="F65" i="45"/>
  <c r="E65" i="45"/>
  <c r="D65" i="45"/>
  <c r="C65" i="45"/>
  <c r="B65" i="45"/>
  <c r="A65" i="45"/>
  <c r="G64" i="45"/>
  <c r="F64" i="45"/>
  <c r="E64" i="45"/>
  <c r="D64" i="45"/>
  <c r="C64" i="45"/>
  <c r="B64" i="45"/>
  <c r="A64" i="45"/>
  <c r="G63" i="45"/>
  <c r="F63" i="45"/>
  <c r="E63" i="45"/>
  <c r="D63" i="45"/>
  <c r="C63" i="45"/>
  <c r="B63" i="45"/>
  <c r="A63" i="45"/>
  <c r="G62" i="45"/>
  <c r="F62" i="45"/>
  <c r="E62" i="45"/>
  <c r="D62" i="45"/>
  <c r="C62" i="45"/>
  <c r="B62" i="45"/>
  <c r="A62" i="45"/>
  <c r="G61" i="45"/>
  <c r="F61" i="45"/>
  <c r="E61" i="45"/>
  <c r="D61" i="45"/>
  <c r="C61" i="45"/>
  <c r="B61" i="45"/>
  <c r="A61" i="45"/>
  <c r="G60" i="45"/>
  <c r="F60" i="45"/>
  <c r="E60" i="45"/>
  <c r="D60" i="45"/>
  <c r="C60" i="45"/>
  <c r="B60" i="45"/>
  <c r="A60" i="45"/>
  <c r="G59" i="45"/>
  <c r="F59" i="45"/>
  <c r="E59" i="45"/>
  <c r="D59" i="45"/>
  <c r="C59" i="45"/>
  <c r="B59" i="45"/>
  <c r="A59" i="45"/>
  <c r="G58" i="45"/>
  <c r="F58" i="45"/>
  <c r="E58" i="45"/>
  <c r="D58" i="45"/>
  <c r="C58" i="45"/>
  <c r="B58" i="45"/>
  <c r="A58" i="45"/>
  <c r="G57" i="45"/>
  <c r="F57" i="45"/>
  <c r="E57" i="45"/>
  <c r="D57" i="45"/>
  <c r="C57" i="45"/>
  <c r="B57" i="45"/>
  <c r="A57" i="45"/>
  <c r="G56" i="45"/>
  <c r="F56" i="45"/>
  <c r="E56" i="45"/>
  <c r="D56" i="45"/>
  <c r="C56" i="45"/>
  <c r="B56" i="45"/>
  <c r="A56" i="45"/>
  <c r="G55" i="45"/>
  <c r="F55" i="45"/>
  <c r="E55" i="45"/>
  <c r="D55" i="45"/>
  <c r="C55" i="45"/>
  <c r="B55" i="45"/>
  <c r="A55" i="45"/>
  <c r="G54" i="45"/>
  <c r="F54" i="45"/>
  <c r="E54" i="45"/>
  <c r="D54" i="45"/>
  <c r="C54" i="45"/>
  <c r="B54" i="45"/>
  <c r="A54" i="45"/>
  <c r="G53" i="45"/>
  <c r="F53" i="45"/>
  <c r="E53" i="45"/>
  <c r="D53" i="45"/>
  <c r="C53" i="45"/>
  <c r="B53" i="45"/>
  <c r="A53" i="45"/>
  <c r="G52" i="45"/>
  <c r="F52" i="45"/>
  <c r="E52" i="45"/>
  <c r="D52" i="45"/>
  <c r="C52" i="45"/>
  <c r="B52" i="45"/>
  <c r="A52" i="45"/>
  <c r="G51" i="45"/>
  <c r="F51" i="45"/>
  <c r="E51" i="45"/>
  <c r="D51" i="45"/>
  <c r="C51" i="45"/>
  <c r="B51" i="45"/>
  <c r="A51" i="45"/>
  <c r="G50" i="45"/>
  <c r="F50" i="45"/>
  <c r="E50" i="45"/>
  <c r="D50" i="45"/>
  <c r="C50" i="45"/>
  <c r="B50" i="45"/>
  <c r="A50" i="45"/>
  <c r="G49" i="45"/>
  <c r="F49" i="45"/>
  <c r="E49" i="45"/>
  <c r="D49" i="45"/>
  <c r="C49" i="45"/>
  <c r="B49" i="45"/>
  <c r="A49" i="45"/>
  <c r="G48" i="45"/>
  <c r="F48" i="45"/>
  <c r="E48" i="45"/>
  <c r="D48" i="45"/>
  <c r="C48" i="45"/>
  <c r="B48" i="45"/>
  <c r="A48" i="45"/>
  <c r="G47" i="45"/>
  <c r="F47" i="45"/>
  <c r="E47" i="45"/>
  <c r="D47" i="45"/>
  <c r="C47" i="45"/>
  <c r="B47" i="45"/>
  <c r="A47" i="45"/>
  <c r="G46" i="45"/>
  <c r="F46" i="45"/>
  <c r="E46" i="45"/>
  <c r="D46" i="45"/>
  <c r="C46" i="45"/>
  <c r="B46" i="45"/>
  <c r="A46" i="45"/>
  <c r="G45" i="45"/>
  <c r="F45" i="45"/>
  <c r="E45" i="45"/>
  <c r="D45" i="45"/>
  <c r="C45" i="45"/>
  <c r="B45" i="45"/>
  <c r="A45" i="45"/>
  <c r="G44" i="45"/>
  <c r="F44" i="45"/>
  <c r="E44" i="45"/>
  <c r="D44" i="45"/>
  <c r="C44" i="45"/>
  <c r="B44" i="45"/>
  <c r="A44" i="45"/>
  <c r="G43" i="45"/>
  <c r="F43" i="45"/>
  <c r="E43" i="45"/>
  <c r="D43" i="45"/>
  <c r="C43" i="45"/>
  <c r="B43" i="45"/>
  <c r="A43" i="45"/>
  <c r="G42" i="45"/>
  <c r="F42" i="45"/>
  <c r="E42" i="45"/>
  <c r="D42" i="45"/>
  <c r="C42" i="45"/>
  <c r="B42" i="45"/>
  <c r="A42" i="45"/>
  <c r="G41" i="45"/>
  <c r="F41" i="45"/>
  <c r="E41" i="45"/>
  <c r="D41" i="45"/>
  <c r="C41" i="45"/>
  <c r="B41" i="45"/>
  <c r="A41" i="45"/>
  <c r="G40" i="45"/>
  <c r="F40" i="45"/>
  <c r="E40" i="45"/>
  <c r="D40" i="45"/>
  <c r="C40" i="45"/>
  <c r="B40" i="45"/>
  <c r="A40" i="45"/>
  <c r="G39" i="45"/>
  <c r="F39" i="45"/>
  <c r="E39" i="45"/>
  <c r="D39" i="45"/>
  <c r="C39" i="45"/>
  <c r="B39" i="45"/>
  <c r="A39" i="45"/>
  <c r="G38" i="45"/>
  <c r="F38" i="45"/>
  <c r="E38" i="45"/>
  <c r="D38" i="45"/>
  <c r="C38" i="45"/>
  <c r="B38" i="45"/>
  <c r="A38" i="45"/>
  <c r="G37" i="45"/>
  <c r="F37" i="45"/>
  <c r="E37" i="45"/>
  <c r="D37" i="45"/>
  <c r="C37" i="45"/>
  <c r="B37" i="45"/>
  <c r="A37" i="45"/>
  <c r="G36" i="45"/>
  <c r="F36" i="45"/>
  <c r="E36" i="45"/>
  <c r="D36" i="45"/>
  <c r="C36" i="45"/>
  <c r="B36" i="45"/>
  <c r="A36" i="45"/>
  <c r="G35" i="45"/>
  <c r="F35" i="45"/>
  <c r="E35" i="45"/>
  <c r="D35" i="45"/>
  <c r="C35" i="45"/>
  <c r="B35" i="45"/>
  <c r="A35" i="45"/>
  <c r="G34" i="45"/>
  <c r="F34" i="45"/>
  <c r="E34" i="45"/>
  <c r="D34" i="45"/>
  <c r="C34" i="45"/>
  <c r="B34" i="45"/>
  <c r="A34" i="45"/>
  <c r="G33" i="45"/>
  <c r="F33" i="45"/>
  <c r="E33" i="45"/>
  <c r="D33" i="45"/>
  <c r="C33" i="45"/>
  <c r="B33" i="45"/>
  <c r="A33" i="45"/>
  <c r="G32" i="45"/>
  <c r="F32" i="45"/>
  <c r="E32" i="45"/>
  <c r="D32" i="45"/>
  <c r="C32" i="45"/>
  <c r="B32" i="45"/>
  <c r="A32" i="45"/>
  <c r="G31" i="45"/>
  <c r="F31" i="45"/>
  <c r="E31" i="45"/>
  <c r="D31" i="45"/>
  <c r="C31" i="45"/>
  <c r="B31" i="45"/>
  <c r="A31" i="45"/>
  <c r="G30" i="45"/>
  <c r="F30" i="45"/>
  <c r="E30" i="45"/>
  <c r="D30" i="45"/>
  <c r="C30" i="45"/>
  <c r="B30" i="45"/>
  <c r="A30" i="45"/>
  <c r="G29" i="45"/>
  <c r="F29" i="45"/>
  <c r="E29" i="45"/>
  <c r="D29" i="45"/>
  <c r="C29" i="45"/>
  <c r="B29" i="45"/>
  <c r="A29" i="45"/>
  <c r="G28" i="45"/>
  <c r="F28" i="45"/>
  <c r="E28" i="45"/>
  <c r="D28" i="45"/>
  <c r="C28" i="45"/>
  <c r="B28" i="45"/>
  <c r="A28" i="45"/>
  <c r="G27" i="45"/>
  <c r="F27" i="45"/>
  <c r="E27" i="45"/>
  <c r="D27" i="45"/>
  <c r="C27" i="45"/>
  <c r="B27" i="45"/>
  <c r="A27" i="45"/>
  <c r="G26" i="45"/>
  <c r="F26" i="45"/>
  <c r="E26" i="45"/>
  <c r="D26" i="45"/>
  <c r="C26" i="45"/>
  <c r="B26" i="45"/>
  <c r="A26" i="45"/>
  <c r="G25" i="45"/>
  <c r="F25" i="45"/>
  <c r="E25" i="45"/>
  <c r="D25" i="45"/>
  <c r="C25" i="45"/>
  <c r="B25" i="45"/>
  <c r="A25" i="45"/>
  <c r="G24" i="45"/>
  <c r="F24" i="45"/>
  <c r="E24" i="45"/>
  <c r="D24" i="45"/>
  <c r="C24" i="45"/>
  <c r="B24" i="45"/>
  <c r="A24" i="45"/>
  <c r="G23" i="45"/>
  <c r="F23" i="45"/>
  <c r="E23" i="45"/>
  <c r="D23" i="45"/>
  <c r="C23" i="45"/>
  <c r="B23" i="45"/>
  <c r="A23" i="45"/>
  <c r="G22" i="45"/>
  <c r="F22" i="45"/>
  <c r="E22" i="45"/>
  <c r="D22" i="45"/>
  <c r="C22" i="45"/>
  <c r="B22" i="45"/>
  <c r="A22" i="45"/>
  <c r="G21" i="45"/>
  <c r="F21" i="45"/>
  <c r="E21" i="45"/>
  <c r="D21" i="45"/>
  <c r="C21" i="45"/>
  <c r="B21" i="45"/>
  <c r="A21" i="45"/>
  <c r="G20" i="45"/>
  <c r="F20" i="45"/>
  <c r="E20" i="45"/>
  <c r="D20" i="45"/>
  <c r="C20" i="45"/>
  <c r="B20" i="45"/>
  <c r="A20" i="45"/>
  <c r="G19" i="45"/>
  <c r="F19" i="45"/>
  <c r="E19" i="45"/>
  <c r="D19" i="45"/>
  <c r="C19" i="45"/>
  <c r="B19" i="45"/>
  <c r="A19" i="45"/>
  <c r="G18" i="45"/>
  <c r="F18" i="45"/>
  <c r="E18" i="45"/>
  <c r="D18" i="45"/>
  <c r="C18" i="45"/>
  <c r="B18" i="45"/>
  <c r="A18" i="45"/>
  <c r="G17" i="45"/>
  <c r="F17" i="45"/>
  <c r="E17" i="45"/>
  <c r="D17" i="45"/>
  <c r="C17" i="45"/>
  <c r="B17" i="45"/>
  <c r="A17" i="45"/>
  <c r="G16" i="45"/>
  <c r="F16" i="45"/>
  <c r="E16" i="45"/>
  <c r="D16" i="45"/>
  <c r="C16" i="45"/>
  <c r="B16" i="45"/>
  <c r="A16" i="45"/>
  <c r="G15" i="45"/>
  <c r="F15" i="45"/>
  <c r="E15" i="45"/>
  <c r="D15" i="45"/>
  <c r="C15" i="45"/>
  <c r="B15" i="45"/>
  <c r="A15" i="45"/>
  <c r="G14" i="45"/>
  <c r="F14" i="45"/>
  <c r="E14" i="45"/>
  <c r="D14" i="45"/>
  <c r="C14" i="45"/>
  <c r="B14" i="45"/>
  <c r="A14" i="45"/>
  <c r="G13" i="45"/>
  <c r="F13" i="45"/>
  <c r="E13" i="45"/>
  <c r="D13" i="45"/>
  <c r="C13" i="45"/>
  <c r="B13" i="45"/>
  <c r="A13" i="45"/>
  <c r="G12" i="45"/>
  <c r="F12" i="45"/>
  <c r="E12" i="45"/>
  <c r="D12" i="45"/>
  <c r="C12" i="45"/>
  <c r="B12" i="45"/>
  <c r="A12" i="45"/>
  <c r="G11" i="45"/>
  <c r="F11" i="45"/>
  <c r="E11" i="45"/>
  <c r="D11" i="45"/>
  <c r="C11" i="45"/>
  <c r="B11" i="45"/>
  <c r="A11" i="45"/>
  <c r="G10" i="45"/>
  <c r="F10" i="45"/>
  <c r="E10" i="45"/>
  <c r="D10" i="45"/>
  <c r="C10" i="45"/>
  <c r="B10" i="45"/>
  <c r="A10" i="45"/>
  <c r="G9" i="45"/>
  <c r="F9" i="45"/>
  <c r="E9" i="45"/>
  <c r="D9" i="45"/>
  <c r="C9" i="45"/>
  <c r="B9" i="45"/>
  <c r="A9" i="45"/>
  <c r="G8" i="45"/>
  <c r="F8" i="45"/>
  <c r="E8" i="45"/>
  <c r="D8" i="45"/>
  <c r="C8" i="45"/>
  <c r="B8" i="45"/>
  <c r="A8" i="45"/>
  <c r="G7" i="45"/>
  <c r="F7" i="45"/>
  <c r="E7" i="45"/>
  <c r="D7" i="45"/>
  <c r="C7" i="45"/>
  <c r="B7" i="45"/>
  <c r="A7" i="45"/>
  <c r="G6" i="45"/>
  <c r="F6" i="45"/>
  <c r="E6" i="45"/>
  <c r="D6" i="45"/>
  <c r="C6" i="45"/>
  <c r="B6" i="45"/>
  <c r="A6" i="45"/>
  <c r="G5" i="45"/>
  <c r="F5" i="45"/>
  <c r="E5" i="45"/>
  <c r="D5" i="45"/>
  <c r="C5" i="45"/>
  <c r="B5" i="45"/>
  <c r="A5" i="45"/>
  <c r="G4" i="45"/>
  <c r="F4" i="45"/>
  <c r="E4" i="45"/>
  <c r="D4" i="45"/>
  <c r="C4" i="45"/>
  <c r="B4" i="45"/>
  <c r="A4" i="45"/>
  <c r="BT3" i="45"/>
  <c r="BS3" i="45"/>
  <c r="F30" i="46"/>
  <c r="E30" i="46"/>
  <c r="F28" i="46"/>
  <c r="E28" i="46"/>
  <c r="F27" i="46"/>
  <c r="E27" i="46"/>
  <c r="F26" i="46"/>
  <c r="E26" i="46"/>
  <c r="F25" i="46"/>
  <c r="E25" i="46"/>
  <c r="F24" i="46"/>
  <c r="E24" i="46"/>
  <c r="F23" i="46"/>
  <c r="E23" i="46"/>
  <c r="F22" i="46"/>
  <c r="E22" i="46"/>
  <c r="F21" i="46"/>
  <c r="E21" i="46"/>
  <c r="F20" i="46"/>
  <c r="E20" i="46"/>
  <c r="F19" i="46"/>
  <c r="E19" i="46"/>
  <c r="F18" i="46"/>
  <c r="E18" i="46"/>
  <c r="F17" i="46"/>
  <c r="E17" i="46"/>
  <c r="F16" i="46"/>
  <c r="E16" i="46"/>
  <c r="F15" i="46"/>
  <c r="E15" i="46"/>
  <c r="F14" i="46"/>
  <c r="E14" i="46"/>
  <c r="F13" i="46"/>
  <c r="E13" i="46"/>
  <c r="F12" i="46"/>
  <c r="E12" i="46"/>
  <c r="F11" i="46"/>
  <c r="E11" i="46"/>
  <c r="F10" i="46"/>
  <c r="E10" i="46"/>
  <c r="F9" i="46"/>
  <c r="E9" i="46"/>
  <c r="F8" i="46"/>
  <c r="E8" i="46"/>
  <c r="F7" i="46"/>
  <c r="E7" i="46"/>
  <c r="F6" i="46"/>
  <c r="E6" i="46"/>
  <c r="F5" i="46"/>
  <c r="E5" i="46"/>
  <c r="F4" i="46"/>
  <c r="E4" i="46"/>
  <c r="F3" i="46"/>
  <c r="F2" i="46"/>
  <c r="E2" i="46"/>
  <c r="F1" i="46"/>
  <c r="E1" i="46"/>
  <c r="C54" i="33"/>
  <c r="B54" i="33"/>
  <c r="C53" i="33"/>
  <c r="B53" i="33"/>
  <c r="C52" i="33"/>
  <c r="B52" i="33"/>
  <c r="C51" i="33"/>
  <c r="B51" i="33"/>
  <c r="C50" i="33"/>
  <c r="B50" i="33"/>
  <c r="C49" i="33"/>
  <c r="B49" i="33"/>
  <c r="C48" i="33"/>
  <c r="B48" i="33"/>
  <c r="C47" i="33"/>
  <c r="C46" i="33"/>
  <c r="C45" i="33"/>
  <c r="C44" i="33"/>
  <c r="I51" i="8401"/>
  <c r="I50" i="8401"/>
  <c r="I49" i="8401"/>
  <c r="I48" i="8401"/>
  <c r="H48" i="8401"/>
  <c r="I47" i="8401"/>
  <c r="I46" i="8401"/>
  <c r="I45" i="8401"/>
  <c r="B46" i="31"/>
  <c r="B45" i="31"/>
  <c r="H1" i="2831"/>
  <c r="BI13" i="47" l="1"/>
  <c r="BI15" i="47"/>
  <c r="BI17" i="47"/>
  <c r="BI19" i="47"/>
  <c r="BI20" i="47"/>
  <c r="BI21" i="47"/>
  <c r="BI23" i="47"/>
  <c r="BI25" i="47"/>
  <c r="BI27" i="47"/>
  <c r="BI28" i="47"/>
  <c r="BI29" i="47"/>
  <c r="BI30" i="47"/>
  <c r="BI31" i="47"/>
  <c r="BI33" i="47"/>
  <c r="BI35" i="47"/>
  <c r="BI37" i="47"/>
  <c r="BI39" i="47"/>
  <c r="BI40" i="47"/>
  <c r="BI41" i="47"/>
  <c r="BI44" i="47"/>
  <c r="BI45" i="47"/>
  <c r="BI48" i="47"/>
  <c r="BI49" i="47"/>
  <c r="BI55" i="47"/>
  <c r="BI56" i="47"/>
  <c r="BI57" i="47"/>
  <c r="BI61" i="47"/>
  <c r="BI64" i="47"/>
  <c r="BI65" i="47"/>
  <c r="BI67" i="47"/>
  <c r="BI69" i="47"/>
  <c r="BI72" i="47"/>
  <c r="BI73" i="47"/>
  <c r="BI75" i="47"/>
  <c r="BI76" i="47"/>
  <c r="BI77" i="47"/>
  <c r="BI80" i="47"/>
  <c r="BI85" i="47"/>
  <c r="BI89" i="47"/>
  <c r="BI90" i="47"/>
  <c r="BI92" i="47"/>
  <c r="BI93" i="47"/>
  <c r="BI96" i="47"/>
  <c r="BI98" i="47"/>
  <c r="BI99" i="47"/>
  <c r="BI101" i="47"/>
  <c r="BI102" i="47"/>
  <c r="BI108" i="47"/>
  <c r="BI110" i="47"/>
  <c r="BI116" i="47"/>
  <c r="BI117" i="47"/>
  <c r="BI119" i="47"/>
  <c r="BI122" i="47"/>
  <c r="BI123" i="47"/>
  <c r="BI124" i="47"/>
  <c r="BI126" i="47"/>
  <c r="BI127" i="47"/>
  <c r="BI129" i="47"/>
  <c r="BI130" i="47"/>
  <c r="BI131" i="47"/>
  <c r="BI132" i="47"/>
  <c r="BI135" i="47"/>
  <c r="BI136" i="47"/>
  <c r="BI137" i="47"/>
  <c r="BI138" i="47"/>
  <c r="BI139" i="47"/>
  <c r="BI140" i="47"/>
  <c r="BI143" i="47"/>
  <c r="BI144" i="47"/>
  <c r="BI145" i="47"/>
  <c r="BI146" i="47"/>
  <c r="BI147" i="47"/>
  <c r="BI149" i="47"/>
  <c r="BI151" i="47"/>
  <c r="BI153" i="47"/>
  <c r="BI154" i="47"/>
  <c r="BI155" i="47"/>
  <c r="BI157" i="47"/>
  <c r="BI158" i="47"/>
  <c r="BI159" i="47"/>
  <c r="BI161" i="47"/>
  <c r="BI162" i="47"/>
  <c r="BI163" i="47"/>
  <c r="BI164" i="47"/>
  <c r="BI165" i="47"/>
  <c r="BI166" i="47"/>
  <c r="BI167" i="47"/>
  <c r="BI168" i="47"/>
  <c r="BI169" i="47"/>
  <c r="BI170" i="47"/>
  <c r="BI171" i="47"/>
  <c r="BI172" i="47"/>
  <c r="BI176" i="47"/>
  <c r="BI178" i="47"/>
  <c r="BI179" i="47"/>
  <c r="BI180" i="47"/>
  <c r="AS20" i="47"/>
  <c r="AS28" i="47"/>
  <c r="AV31" i="47"/>
  <c r="BJ31" i="47" s="1"/>
  <c r="AS40" i="47"/>
  <c r="AS43" i="47"/>
  <c r="AS44" i="47"/>
  <c r="AS47" i="47"/>
  <c r="AS48" i="47"/>
  <c r="AS55" i="47"/>
  <c r="AS56" i="47"/>
  <c r="AS63" i="47"/>
  <c r="AS64" i="47"/>
  <c r="AS68" i="47"/>
  <c r="AS71" i="47"/>
  <c r="AS72" i="47"/>
  <c r="AS76" i="47"/>
  <c r="AS79" i="47"/>
  <c r="AS80" i="47"/>
  <c r="AS91" i="47"/>
  <c r="AS92" i="47"/>
  <c r="AS95" i="47"/>
  <c r="AS96" i="47"/>
  <c r="AS99" i="47"/>
  <c r="AS117" i="47"/>
  <c r="AS121" i="47"/>
  <c r="AS125" i="47"/>
  <c r="AS129" i="47"/>
  <c r="AS141" i="47"/>
  <c r="AS145" i="47"/>
  <c r="AV159" i="47"/>
  <c r="BJ159" i="47" s="1"/>
  <c r="AS161" i="47"/>
  <c r="AS168" i="47"/>
  <c r="AS169" i="47"/>
  <c r="BI182" i="47"/>
  <c r="BI183" i="47"/>
  <c r="BI185" i="47"/>
  <c r="BI186" i="47"/>
  <c r="BI187" i="47"/>
  <c r="BI188" i="47"/>
  <c r="BI189" i="47"/>
  <c r="BI192" i="47"/>
  <c r="BI193" i="47"/>
  <c r="BI194" i="47"/>
  <c r="BI201" i="47"/>
  <c r="BI204" i="47"/>
  <c r="BI206" i="47"/>
  <c r="BI207" i="47"/>
  <c r="BI211" i="47"/>
  <c r="BI213" i="47"/>
  <c r="BI214" i="47"/>
  <c r="BI215" i="47"/>
  <c r="BI218" i="47"/>
  <c r="BI219" i="47"/>
  <c r="BI222" i="47"/>
  <c r="BI223" i="47"/>
  <c r="BI225" i="47"/>
  <c r="BI228" i="47"/>
  <c r="BI230" i="47"/>
  <c r="BI231" i="47"/>
  <c r="BI233" i="47"/>
  <c r="BI235" i="47"/>
  <c r="BI236" i="47"/>
  <c r="BI238" i="47"/>
  <c r="BI240" i="47"/>
  <c r="BI241" i="47"/>
  <c r="BI242" i="47"/>
  <c r="BI246" i="47"/>
  <c r="BI248" i="47"/>
  <c r="BI250" i="47"/>
  <c r="BI257" i="47"/>
  <c r="BI258" i="47"/>
  <c r="BI259" i="47"/>
  <c r="BI261" i="47"/>
  <c r="BI262" i="47"/>
  <c r="BI263" i="47"/>
  <c r="BI266" i="47"/>
  <c r="BI267" i="47"/>
  <c r="BI269" i="47"/>
  <c r="BI270" i="47"/>
  <c r="BI273" i="47"/>
  <c r="BI275" i="47"/>
  <c r="BI276" i="47"/>
  <c r="BI279" i="47"/>
  <c r="BI281" i="47"/>
  <c r="BI282" i="47"/>
  <c r="BI286" i="47"/>
  <c r="BI290" i="47"/>
  <c r="BI292" i="47"/>
  <c r="BI293" i="47"/>
  <c r="BI294" i="47"/>
  <c r="BI296" i="47"/>
  <c r="BI297" i="47"/>
  <c r="BI299" i="47"/>
  <c r="BI300" i="47"/>
  <c r="BI304" i="47"/>
  <c r="BI307" i="47"/>
  <c r="BI308" i="47"/>
  <c r="BI310" i="47"/>
  <c r="BI311" i="47"/>
  <c r="BI312" i="47"/>
  <c r="BI314" i="47"/>
  <c r="BI315" i="47"/>
  <c r="BI316" i="47"/>
  <c r="BI318" i="47"/>
  <c r="BI320" i="47"/>
  <c r="BI322" i="47"/>
  <c r="BI327" i="47"/>
  <c r="BI328" i="47"/>
  <c r="BI331" i="47"/>
  <c r="AV334" i="47"/>
  <c r="BJ334" i="47" s="1"/>
  <c r="AS335" i="47"/>
  <c r="AS338" i="47"/>
  <c r="AS339" i="47"/>
  <c r="AS346" i="47"/>
  <c r="AS351" i="47"/>
  <c r="AS354" i="47"/>
  <c r="AS360" i="47"/>
  <c r="AS368" i="47"/>
  <c r="AS184" i="47"/>
  <c r="AS185" i="47"/>
  <c r="AS188" i="47"/>
  <c r="AV190" i="47"/>
  <c r="BJ190" i="47" s="1"/>
  <c r="AV198" i="47"/>
  <c r="BJ198" i="47" s="1"/>
  <c r="AS227" i="47"/>
  <c r="AS228" i="47"/>
  <c r="AS235" i="47"/>
  <c r="AS236" i="47"/>
  <c r="AS264" i="47"/>
  <c r="AS268" i="47"/>
  <c r="AS276" i="47"/>
  <c r="AS281" i="47"/>
  <c r="AS288" i="47"/>
  <c r="AS293" i="47"/>
  <c r="AS297" i="47"/>
  <c r="AS303" i="47"/>
  <c r="AS311" i="47"/>
  <c r="AS314" i="47"/>
  <c r="AS315" i="47"/>
  <c r="AS318" i="47"/>
  <c r="AS327" i="47"/>
  <c r="AS331" i="47"/>
  <c r="BI350" i="47"/>
  <c r="BI351" i="47"/>
  <c r="BI354" i="47"/>
  <c r="BI357" i="47"/>
  <c r="BI359" i="47"/>
  <c r="BI361" i="47"/>
  <c r="BI363" i="47"/>
  <c r="BI364" i="47"/>
  <c r="BI365" i="47"/>
  <c r="BI367" i="47"/>
  <c r="AS4" i="47"/>
  <c r="BC4" i="47"/>
  <c r="BB4" i="47"/>
  <c r="AV6" i="47"/>
  <c r="BJ6" i="47" s="1"/>
  <c r="BA7" i="47"/>
  <c r="BC7" i="47"/>
  <c r="BB7" i="47"/>
  <c r="BI8" i="47"/>
  <c r="AP9" i="47"/>
  <c r="AN9" i="47"/>
  <c r="AO9" i="47" s="1"/>
  <c r="BI9" i="47"/>
  <c r="AP10" i="47"/>
  <c r="AN10" i="47"/>
  <c r="AO10" i="47" s="1"/>
  <c r="BB10" i="47"/>
  <c r="BC10" i="47"/>
  <c r="AU12" i="47"/>
  <c r="AV12" i="47" s="1"/>
  <c r="BJ12" i="47" s="1"/>
  <c r="BL12" i="47" s="1"/>
  <c r="BM12" i="47" s="1"/>
  <c r="BN12" i="47" s="1"/>
  <c r="AS12" i="47"/>
  <c r="BC12" i="47"/>
  <c r="BB12" i="47"/>
  <c r="BA12" i="47"/>
  <c r="AP14" i="47"/>
  <c r="AN14" i="47"/>
  <c r="AO14" i="47" s="1"/>
  <c r="BI14" i="47"/>
  <c r="BB15" i="47"/>
  <c r="BC15" i="47"/>
  <c r="BA17" i="47"/>
  <c r="BC17" i="47"/>
  <c r="BB17" i="47"/>
  <c r="AV18" i="47"/>
  <c r="BJ18" i="47" s="1"/>
  <c r="AP19" i="47"/>
  <c r="AN19" i="47"/>
  <c r="AO19" i="47" s="1"/>
  <c r="AV19" i="47"/>
  <c r="BJ19" i="47" s="1"/>
  <c r="BA20" i="47"/>
  <c r="BC20" i="47"/>
  <c r="AP22" i="47"/>
  <c r="AN22" i="47"/>
  <c r="AO22" i="47" s="1"/>
  <c r="BI22" i="47"/>
  <c r="BB23" i="47"/>
  <c r="BC23" i="47"/>
  <c r="AS25" i="47"/>
  <c r="BA25" i="47"/>
  <c r="BC25" i="47"/>
  <c r="BB25" i="47"/>
  <c r="AV26" i="47"/>
  <c r="BJ26" i="47" s="1"/>
  <c r="AP27" i="47"/>
  <c r="AN27" i="47"/>
  <c r="AO27" i="47" s="1"/>
  <c r="BA28" i="47"/>
  <c r="BC28" i="47"/>
  <c r="AP30" i="47"/>
  <c r="AN30" i="47"/>
  <c r="AO30" i="47" s="1"/>
  <c r="AS32" i="47"/>
  <c r="AU32" i="47"/>
  <c r="AN33" i="47"/>
  <c r="AO33" i="47" s="1"/>
  <c r="AP33" i="47"/>
  <c r="BC33" i="47"/>
  <c r="BB33" i="47"/>
  <c r="BA33" i="47"/>
  <c r="AP34" i="47"/>
  <c r="AN34" i="47"/>
  <c r="AO34" i="47" s="1"/>
  <c r="AV34" i="47"/>
  <c r="BJ34" i="47" s="1"/>
  <c r="BI34" i="47"/>
  <c r="AP35" i="47"/>
  <c r="AN35" i="47"/>
  <c r="AO35" i="47" s="1"/>
  <c r="BB35" i="47"/>
  <c r="BC35" i="47"/>
  <c r="BA35" i="47"/>
  <c r="AN37" i="47"/>
  <c r="AO37" i="47" s="1"/>
  <c r="AP37" i="47"/>
  <c r="AV37" i="47"/>
  <c r="BJ37" i="47" s="1"/>
  <c r="BC37" i="47"/>
  <c r="BB37" i="47"/>
  <c r="BA37" i="47"/>
  <c r="AP38" i="47"/>
  <c r="AN38" i="47"/>
  <c r="AO38" i="47" s="1"/>
  <c r="AV38" i="47"/>
  <c r="BJ38" i="47" s="1"/>
  <c r="BI38" i="47"/>
  <c r="AP39" i="47"/>
  <c r="AN39" i="47"/>
  <c r="AO39" i="47" s="1"/>
  <c r="AU41" i="47"/>
  <c r="AS41" i="47"/>
  <c r="BC41" i="47"/>
  <c r="BB41" i="47"/>
  <c r="BA41" i="47"/>
  <c r="AV42" i="47"/>
  <c r="BJ42" i="47" s="1"/>
  <c r="BI42" i="47"/>
  <c r="AP43" i="47"/>
  <c r="AN43" i="47"/>
  <c r="AO43" i="47" s="1"/>
  <c r="BA44" i="47"/>
  <c r="BC44" i="47"/>
  <c r="BB44" i="47"/>
  <c r="AS45" i="47"/>
  <c r="BA45" i="47"/>
  <c r="BC45" i="47"/>
  <c r="BB45" i="47"/>
  <c r="AP46" i="47"/>
  <c r="AN46" i="47"/>
  <c r="AO46" i="47" s="1"/>
  <c r="BI46" i="47"/>
  <c r="AP47" i="47"/>
  <c r="AN47" i="47"/>
  <c r="AO47" i="47" s="1"/>
  <c r="BB47" i="47"/>
  <c r="BC47" i="47"/>
  <c r="AN48" i="47"/>
  <c r="AO48" i="47" s="1"/>
  <c r="AP48" i="47"/>
  <c r="BA48" i="47"/>
  <c r="BC48" i="47"/>
  <c r="BB48" i="47"/>
  <c r="AU49" i="47"/>
  <c r="AS49" i="47"/>
  <c r="AV49" i="47"/>
  <c r="BJ49" i="47" s="1"/>
  <c r="BC49" i="47"/>
  <c r="BB49" i="47"/>
  <c r="BA49" i="47"/>
  <c r="BA52" i="47"/>
  <c r="BC52" i="47"/>
  <c r="BB52" i="47"/>
  <c r="AV53" i="47"/>
  <c r="BJ53" i="47" s="1"/>
  <c r="BI53" i="47"/>
  <c r="AP54" i="47"/>
  <c r="AN54" i="47"/>
  <c r="AO54" i="47" s="1"/>
  <c r="BI54" i="47"/>
  <c r="AP55" i="47"/>
  <c r="AN55" i="47"/>
  <c r="AO55" i="47" s="1"/>
  <c r="BB55" i="47"/>
  <c r="BC55" i="47"/>
  <c r="AU57" i="47"/>
  <c r="AV57" i="47" s="1"/>
  <c r="BJ57" i="47" s="1"/>
  <c r="AS57" i="47"/>
  <c r="BC57" i="47"/>
  <c r="BD57" i="47" s="1"/>
  <c r="BE57" i="47" s="1"/>
  <c r="BF57" i="47" s="1"/>
  <c r="BK57" i="47" s="1"/>
  <c r="BB57" i="47"/>
  <c r="BA57" i="47"/>
  <c r="BC61" i="47"/>
  <c r="BB61" i="47"/>
  <c r="BA61" i="47"/>
  <c r="AP62" i="47"/>
  <c r="AN62" i="47"/>
  <c r="AO62" i="47" s="1"/>
  <c r="BI62" i="47"/>
  <c r="AP63" i="47"/>
  <c r="AN63" i="47"/>
  <c r="AO63" i="47" s="1"/>
  <c r="BB63" i="47"/>
  <c r="BC63" i="47"/>
  <c r="BA64" i="47"/>
  <c r="BC64" i="47"/>
  <c r="AU65" i="47"/>
  <c r="AV65" i="47" s="1"/>
  <c r="BJ65" i="47" s="1"/>
  <c r="AS65" i="47"/>
  <c r="AP66" i="47"/>
  <c r="AN66" i="47"/>
  <c r="AO66" i="47" s="1"/>
  <c r="BB67" i="47"/>
  <c r="BC67" i="47"/>
  <c r="BC69" i="47"/>
  <c r="BB69" i="47"/>
  <c r="BA69" i="47"/>
  <c r="AP70" i="47"/>
  <c r="AN70" i="47"/>
  <c r="AO70" i="47" s="1"/>
  <c r="BI70" i="47"/>
  <c r="AP71" i="47"/>
  <c r="AN71" i="47"/>
  <c r="AO71" i="47" s="1"/>
  <c r="BB71" i="47"/>
  <c r="BC71" i="47"/>
  <c r="BA72" i="47"/>
  <c r="BC72" i="47"/>
  <c r="AU73" i="47"/>
  <c r="AV73" i="47" s="1"/>
  <c r="BJ73" i="47" s="1"/>
  <c r="AS73" i="47"/>
  <c r="AP74" i="47"/>
  <c r="AN74" i="47"/>
  <c r="AO74" i="47" s="1"/>
  <c r="BB75" i="47"/>
  <c r="BC75" i="47"/>
  <c r="BC77" i="47"/>
  <c r="BB77" i="47"/>
  <c r="BA77" i="47"/>
  <c r="AP78" i="47"/>
  <c r="AN78" i="47"/>
  <c r="AO78" i="47" s="1"/>
  <c r="BI78" i="47"/>
  <c r="AP79" i="47"/>
  <c r="AN79" i="47"/>
  <c r="AO79" i="47" s="1"/>
  <c r="BB79" i="47"/>
  <c r="BC79" i="47"/>
  <c r="BA80" i="47"/>
  <c r="BC80" i="47"/>
  <c r="BB80" i="47"/>
  <c r="AS81" i="47"/>
  <c r="AT81" i="47"/>
  <c r="AV81" i="47" s="1"/>
  <c r="BJ81" i="47" s="1"/>
  <c r="BI81" i="47"/>
  <c r="AP82" i="47"/>
  <c r="AN82" i="47"/>
  <c r="AO82" i="47" s="1"/>
  <c r="BI82" i="47"/>
  <c r="AV85" i="47"/>
  <c r="BJ85" i="47" s="1"/>
  <c r="BA85" i="47"/>
  <c r="BC85" i="47"/>
  <c r="BB85" i="47"/>
  <c r="AP86" i="47"/>
  <c r="AN86" i="47"/>
  <c r="AO86" i="47" s="1"/>
  <c r="AU86" i="47"/>
  <c r="AS86" i="47"/>
  <c r="BC86" i="47"/>
  <c r="BA86" i="47"/>
  <c r="BI86" i="47"/>
  <c r="AP87" i="47"/>
  <c r="AN87" i="47"/>
  <c r="AO87" i="47" s="1"/>
  <c r="BA88" i="47"/>
  <c r="BC88" i="47"/>
  <c r="BB88" i="47"/>
  <c r="AS89" i="47"/>
  <c r="AT89" i="47"/>
  <c r="BC89" i="47"/>
  <c r="BB89" i="47"/>
  <c r="BA89" i="47"/>
  <c r="AU90" i="47"/>
  <c r="AS90" i="47"/>
  <c r="BC90" i="47"/>
  <c r="BA90" i="47"/>
  <c r="AP91" i="47"/>
  <c r="AN91" i="47"/>
  <c r="AO91" i="47" s="1"/>
  <c r="BA92" i="47"/>
  <c r="BC92" i="47"/>
  <c r="BB92" i="47"/>
  <c r="BC93" i="47"/>
  <c r="BB93" i="47"/>
  <c r="BA93" i="47"/>
  <c r="AU94" i="47"/>
  <c r="AS94" i="47"/>
  <c r="BI94" i="47"/>
  <c r="AP95" i="47"/>
  <c r="AN95" i="47"/>
  <c r="AO95" i="47" s="1"/>
  <c r="BA96" i="47"/>
  <c r="BC96" i="47"/>
  <c r="BB96" i="47"/>
  <c r="AS97" i="47"/>
  <c r="AT97" i="47"/>
  <c r="BI97" i="47"/>
  <c r="AP98" i="47"/>
  <c r="AN98" i="47"/>
  <c r="AO98" i="47" s="1"/>
  <c r="AV98" i="47"/>
  <c r="BJ98" i="47" s="1"/>
  <c r="AP99" i="47"/>
  <c r="AN99" i="47"/>
  <c r="AO99" i="47" s="1"/>
  <c r="BB100" i="47"/>
  <c r="BA100" i="47"/>
  <c r="AV101" i="47"/>
  <c r="BJ101" i="47" s="1"/>
  <c r="AN102" i="47"/>
  <c r="AO102" i="47" s="1"/>
  <c r="AP102" i="47"/>
  <c r="BA102" i="47"/>
  <c r="BC102" i="47"/>
  <c r="BB102" i="47"/>
  <c r="BI103" i="47"/>
  <c r="AP104" i="47"/>
  <c r="AN104" i="47"/>
  <c r="AO104" i="47" s="1"/>
  <c r="AV104" i="47"/>
  <c r="BJ104" i="47" s="1"/>
  <c r="BB104" i="47"/>
  <c r="BC104" i="47"/>
  <c r="AS106" i="47"/>
  <c r="AU106" i="47"/>
  <c r="BC106" i="47"/>
  <c r="BB106" i="47"/>
  <c r="BA106" i="47"/>
  <c r="AU107" i="47"/>
  <c r="AS107" i="47"/>
  <c r="BI107" i="47"/>
  <c r="AP108" i="47"/>
  <c r="AN108" i="47"/>
  <c r="AO108" i="47" s="1"/>
  <c r="AV108" i="47"/>
  <c r="BJ108" i="47" s="1"/>
  <c r="AU111" i="47"/>
  <c r="AS111" i="47"/>
  <c r="BC111" i="47"/>
  <c r="BB111" i="47"/>
  <c r="BA111" i="47"/>
  <c r="AP112" i="47"/>
  <c r="AN112" i="47"/>
  <c r="AO112" i="47" s="1"/>
  <c r="BQ112" i="47" s="1"/>
  <c r="BB112" i="47"/>
  <c r="BA112" i="47"/>
  <c r="BI112" i="47"/>
  <c r="AV115" i="47"/>
  <c r="BJ115" i="47" s="1"/>
  <c r="BC115" i="47"/>
  <c r="BB115" i="47"/>
  <c r="AV116" i="47"/>
  <c r="BJ116" i="47" s="1"/>
  <c r="BB116" i="47"/>
  <c r="BA116" i="47"/>
  <c r="BC119" i="47"/>
  <c r="BB119" i="47"/>
  <c r="BA119" i="47"/>
  <c r="AU120" i="47"/>
  <c r="AS120" i="47"/>
  <c r="BI120" i="47"/>
  <c r="AP121" i="47"/>
  <c r="AN121" i="47"/>
  <c r="AO121" i="47" s="1"/>
  <c r="AV122" i="47"/>
  <c r="BJ122" i="47" s="1"/>
  <c r="BC122" i="47"/>
  <c r="BB122" i="47"/>
  <c r="BA122" i="47"/>
  <c r="AU123" i="47"/>
  <c r="AS123" i="47"/>
  <c r="AV123" i="47"/>
  <c r="BJ123" i="47" s="1"/>
  <c r="BC123" i="47"/>
  <c r="BB123" i="47"/>
  <c r="BA123" i="47"/>
  <c r="AP125" i="47"/>
  <c r="AN125" i="47"/>
  <c r="AO125" i="47" s="1"/>
  <c r="BC126" i="47"/>
  <c r="BB126" i="47"/>
  <c r="BA126" i="47"/>
  <c r="AU127" i="47"/>
  <c r="AV127" i="47" s="1"/>
  <c r="AS127" i="47"/>
  <c r="AP128" i="47"/>
  <c r="AN128" i="47"/>
  <c r="AO128" i="47" s="1"/>
  <c r="BC131" i="47"/>
  <c r="BB131" i="47"/>
  <c r="BA131" i="47"/>
  <c r="BD131" i="47" s="1"/>
  <c r="BE131" i="47" s="1"/>
  <c r="BF131" i="47" s="1"/>
  <c r="BK131" i="47" s="1"/>
  <c r="AV132" i="47"/>
  <c r="BJ132" i="47" s="1"/>
  <c r="AV134" i="47"/>
  <c r="BJ134" i="47" s="1"/>
  <c r="BB134" i="47"/>
  <c r="BC134" i="47"/>
  <c r="BA134" i="47"/>
  <c r="AP136" i="47"/>
  <c r="AN136" i="47"/>
  <c r="AO136" i="47" s="1"/>
  <c r="AU136" i="47"/>
  <c r="AS136" i="47"/>
  <c r="AV136" i="47"/>
  <c r="BJ136" i="47" s="1"/>
  <c r="AV138" i="47"/>
  <c r="BJ138" i="47" s="1"/>
  <c r="AU139" i="47"/>
  <c r="AV139" i="47" s="1"/>
  <c r="AS139" i="47"/>
  <c r="AU140" i="47"/>
  <c r="AS140" i="47"/>
  <c r="BB140" i="47"/>
  <c r="BA140" i="47"/>
  <c r="AP141" i="47"/>
  <c r="AN141" i="47"/>
  <c r="AO141" i="47" s="1"/>
  <c r="BC142" i="47"/>
  <c r="BB142" i="47"/>
  <c r="BA142" i="47"/>
  <c r="AP145" i="47"/>
  <c r="AN145" i="47"/>
  <c r="AO145" i="47" s="1"/>
  <c r="BA146" i="47"/>
  <c r="BC146" i="47"/>
  <c r="BB146" i="47"/>
  <c r="BC147" i="47"/>
  <c r="BB147" i="47"/>
  <c r="BA147" i="47"/>
  <c r="AP148" i="47"/>
  <c r="AN148" i="47"/>
  <c r="AO148" i="47" s="1"/>
  <c r="BB148" i="47"/>
  <c r="BA148" i="47"/>
  <c r="BI148" i="47"/>
  <c r="AN150" i="47"/>
  <c r="AO150" i="47" s="1"/>
  <c r="AP150" i="47"/>
  <c r="BQ150" i="47" s="1"/>
  <c r="BC150" i="47"/>
  <c r="BB150" i="47"/>
  <c r="BA150" i="47"/>
  <c r="BI150" i="47"/>
  <c r="AV151" i="47"/>
  <c r="BJ151" i="47" s="1"/>
  <c r="BA153" i="47"/>
  <c r="BC153" i="47"/>
  <c r="BB153" i="47"/>
  <c r="AN154" i="47"/>
  <c r="AO154" i="47" s="1"/>
  <c r="AP154" i="47"/>
  <c r="AU154" i="47"/>
  <c r="AV154" i="47" s="1"/>
  <c r="AS154" i="47"/>
  <c r="AS157" i="47"/>
  <c r="AU157" i="47"/>
  <c r="BA157" i="47"/>
  <c r="BC157" i="47"/>
  <c r="BB157" i="47"/>
  <c r="AN158" i="47"/>
  <c r="AO158" i="47" s="1"/>
  <c r="BQ158" i="47" s="1"/>
  <c r="AP158" i="47"/>
  <c r="AS158" i="47"/>
  <c r="AT158" i="47"/>
  <c r="AV158" i="47" s="1"/>
  <c r="BJ158" i="47" s="1"/>
  <c r="AP159" i="47"/>
  <c r="AN159" i="47"/>
  <c r="AO159" i="47" s="1"/>
  <c r="BA161" i="47"/>
  <c r="BC161" i="47"/>
  <c r="BB161" i="47"/>
  <c r="BC162" i="47"/>
  <c r="BB162" i="47"/>
  <c r="BA162" i="47"/>
  <c r="BD162" i="47" s="1"/>
  <c r="BE162" i="47" s="1"/>
  <c r="BF162" i="47" s="1"/>
  <c r="BK162" i="47" s="1"/>
  <c r="AP164" i="47"/>
  <c r="AN164" i="47"/>
  <c r="AO164" i="47" s="1"/>
  <c r="BA165" i="47"/>
  <c r="BC165" i="47"/>
  <c r="BB165" i="47"/>
  <c r="BC166" i="47"/>
  <c r="BB166" i="47"/>
  <c r="BA166" i="47"/>
  <c r="AP167" i="47"/>
  <c r="AN167" i="47"/>
  <c r="AO167" i="47" s="1"/>
  <c r="AV167" i="47"/>
  <c r="BJ167" i="47" s="1"/>
  <c r="AP171" i="47"/>
  <c r="AN171" i="47"/>
  <c r="AO171" i="47" s="1"/>
  <c r="AU174" i="47"/>
  <c r="AS174" i="47"/>
  <c r="BC174" i="47"/>
  <c r="BA174" i="47"/>
  <c r="BI174" i="47"/>
  <c r="AP179" i="47"/>
  <c r="AN179" i="47"/>
  <c r="AO179" i="47" s="1"/>
  <c r="AV179" i="47"/>
  <c r="BJ179" i="47" s="1"/>
  <c r="AU182" i="47"/>
  <c r="AS182" i="47"/>
  <c r="BC183" i="47"/>
  <c r="BA183" i="47"/>
  <c r="AP184" i="47"/>
  <c r="AN184" i="47"/>
  <c r="AO184" i="47" s="1"/>
  <c r="BA185" i="47"/>
  <c r="BC185" i="47"/>
  <c r="BB185" i="47"/>
  <c r="BC186" i="47"/>
  <c r="BB186" i="47"/>
  <c r="BA186" i="47"/>
  <c r="AS187" i="47"/>
  <c r="AU187" i="47"/>
  <c r="AV187" i="47"/>
  <c r="BJ187" i="47" s="1"/>
  <c r="BA188" i="47"/>
  <c r="BB188" i="47"/>
  <c r="AS189" i="47"/>
  <c r="AT189" i="47"/>
  <c r="AV192" i="47"/>
  <c r="BJ192" i="47" s="1"/>
  <c r="BA192" i="47"/>
  <c r="BB192" i="47"/>
  <c r="AV193" i="47"/>
  <c r="BJ193" i="47" s="1"/>
  <c r="BC193" i="47"/>
  <c r="BB193" i="47"/>
  <c r="BA193" i="47"/>
  <c r="AP195" i="47"/>
  <c r="AN195" i="47"/>
  <c r="AO195" i="47" s="1"/>
  <c r="AU197" i="47"/>
  <c r="AS197" i="47"/>
  <c r="BC197" i="47"/>
  <c r="BA197" i="47"/>
  <c r="BI197" i="47"/>
  <c r="BI198" i="47"/>
  <c r="AV199" i="47"/>
  <c r="BJ199" i="47" s="1"/>
  <c r="AV201" i="47"/>
  <c r="BJ201" i="47" s="1"/>
  <c r="AP202" i="47"/>
  <c r="AN202" i="47"/>
  <c r="AO202" i="47" s="1"/>
  <c r="BI202" i="47"/>
  <c r="AU205" i="47"/>
  <c r="AS205" i="47"/>
  <c r="AP206" i="47"/>
  <c r="AN206" i="47"/>
  <c r="AO206" i="47" s="1"/>
  <c r="AU209" i="47"/>
  <c r="AS209" i="47"/>
  <c r="BC209" i="47"/>
  <c r="BA209" i="47"/>
  <c r="BI209" i="47"/>
  <c r="AP214" i="47"/>
  <c r="AN214" i="47"/>
  <c r="AO214" i="47" s="1"/>
  <c r="AV214" i="47"/>
  <c r="BJ214" i="47" s="1"/>
  <c r="BI217" i="47"/>
  <c r="AU221" i="47"/>
  <c r="AS221" i="47"/>
  <c r="AP222" i="47"/>
  <c r="AN222" i="47"/>
  <c r="AO222" i="47" s="1"/>
  <c r="BC222" i="47"/>
  <c r="BA222" i="47"/>
  <c r="BC225" i="47"/>
  <c r="BB225" i="47"/>
  <c r="BA225" i="47"/>
  <c r="AU226" i="47"/>
  <c r="AS226" i="47"/>
  <c r="BC226" i="47"/>
  <c r="BA226" i="47"/>
  <c r="AP227" i="47"/>
  <c r="AN227" i="47"/>
  <c r="AO227" i="47" s="1"/>
  <c r="BA228" i="47"/>
  <c r="BC228" i="47"/>
  <c r="BB228" i="47"/>
  <c r="BC229" i="47"/>
  <c r="BB229" i="47"/>
  <c r="BA229" i="47"/>
  <c r="BI229" i="47"/>
  <c r="AU233" i="47"/>
  <c r="AS233" i="47"/>
  <c r="BC234" i="47"/>
  <c r="BA234" i="47"/>
  <c r="BI234" i="47"/>
  <c r="AP237" i="47"/>
  <c r="AN237" i="47"/>
  <c r="AO237" i="47" s="1"/>
  <c r="AV237" i="47"/>
  <c r="BJ237" i="47" s="1"/>
  <c r="BA238" i="47"/>
  <c r="BC238" i="47"/>
  <c r="AP239" i="47"/>
  <c r="AN239" i="47"/>
  <c r="AO239" i="47" s="1"/>
  <c r="BI239" i="47"/>
  <c r="AV241" i="47"/>
  <c r="BJ241" i="47" s="1"/>
  <c r="AS242" i="47"/>
  <c r="AP243" i="47"/>
  <c r="AN243" i="47"/>
  <c r="AO243" i="47" s="1"/>
  <c r="AS243" i="47"/>
  <c r="BI243" i="47"/>
  <c r="BC245" i="47"/>
  <c r="BB245" i="47"/>
  <c r="AS247" i="47"/>
  <c r="BB248" i="47"/>
  <c r="BA248" i="47"/>
  <c r="AV249" i="47"/>
  <c r="BJ249" i="47" s="1"/>
  <c r="BC249" i="47"/>
  <c r="BB249" i="47"/>
  <c r="AS250" i="47"/>
  <c r="AT250" i="47"/>
  <c r="AP251" i="47"/>
  <c r="AN251" i="47"/>
  <c r="AO251" i="47" s="1"/>
  <c r="AP252" i="47"/>
  <c r="AN252" i="47"/>
  <c r="AO252" i="47" s="1"/>
  <c r="BB252" i="47"/>
  <c r="BC252" i="47"/>
  <c r="BA252" i="47"/>
  <c r="BC253" i="47"/>
  <c r="BB253" i="47"/>
  <c r="BI254" i="47"/>
  <c r="AU255" i="47"/>
  <c r="AV255" i="47" s="1"/>
  <c r="BJ255" i="47" s="1"/>
  <c r="AS255" i="47"/>
  <c r="AW255" i="47" s="1"/>
  <c r="BI255" i="47"/>
  <c r="BC257" i="47"/>
  <c r="BB257" i="47"/>
  <c r="BA257" i="47"/>
  <c r="AV259" i="47"/>
  <c r="BJ259" i="47" s="1"/>
  <c r="AP260" i="47"/>
  <c r="AN260" i="47"/>
  <c r="AO260" i="47" s="1"/>
  <c r="BC261" i="47"/>
  <c r="BB261" i="47"/>
  <c r="BA261" i="47"/>
  <c r="AN262" i="47"/>
  <c r="AO262" i="47" s="1"/>
  <c r="AP262" i="47"/>
  <c r="AU263" i="47"/>
  <c r="AV263" i="47" s="1"/>
  <c r="BJ263" i="47" s="1"/>
  <c r="AS263" i="47"/>
  <c r="BB263" i="47"/>
  <c r="BA263" i="47"/>
  <c r="AP264" i="47"/>
  <c r="AN264" i="47"/>
  <c r="AO264" i="47" s="1"/>
  <c r="AV265" i="47"/>
  <c r="BJ265" i="47" s="1"/>
  <c r="BA265" i="47"/>
  <c r="BC265" i="47"/>
  <c r="AV266" i="47"/>
  <c r="BJ266" i="47" s="1"/>
  <c r="AU267" i="47"/>
  <c r="AS267" i="47"/>
  <c r="BB269" i="47"/>
  <c r="BC269" i="47"/>
  <c r="BA269" i="47"/>
  <c r="AU270" i="47"/>
  <c r="AV270" i="47" s="1"/>
  <c r="AS270" i="47"/>
  <c r="BC270" i="47"/>
  <c r="BB270" i="47"/>
  <c r="BA270" i="47"/>
  <c r="AP271" i="47"/>
  <c r="AN271" i="47"/>
  <c r="AO271" i="47" s="1"/>
  <c r="BI271" i="47"/>
  <c r="AP272" i="47"/>
  <c r="AN272" i="47"/>
  <c r="AO272" i="47" s="1"/>
  <c r="BC273" i="47"/>
  <c r="BB273" i="47"/>
  <c r="BA273" i="47"/>
  <c r="BI274" i="47"/>
  <c r="AU275" i="47"/>
  <c r="AS275" i="47"/>
  <c r="BB275" i="47"/>
  <c r="BA275" i="47"/>
  <c r="BB277" i="47"/>
  <c r="BC277" i="47"/>
  <c r="AS278" i="47"/>
  <c r="AT278" i="47"/>
  <c r="BC278" i="47"/>
  <c r="BB278" i="47"/>
  <c r="AP279" i="47"/>
  <c r="AN279" i="47"/>
  <c r="AO279" i="47" s="1"/>
  <c r="BC282" i="47"/>
  <c r="BB282" i="47"/>
  <c r="BA282" i="47"/>
  <c r="AP283" i="47"/>
  <c r="AN283" i="47"/>
  <c r="AO283" i="47" s="1"/>
  <c r="AU283" i="47"/>
  <c r="AS283" i="47"/>
  <c r="AP284" i="47"/>
  <c r="AN284" i="47"/>
  <c r="AO284" i="47" s="1"/>
  <c r="AV284" i="47"/>
  <c r="BJ284" i="47" s="1"/>
  <c r="BA285" i="47"/>
  <c r="BC285" i="47"/>
  <c r="BB285" i="47"/>
  <c r="BC286" i="47"/>
  <c r="BB286" i="47"/>
  <c r="BA286" i="47"/>
  <c r="AU287" i="47"/>
  <c r="AV287" i="47" s="1"/>
  <c r="AS287" i="47"/>
  <c r="BI287" i="47"/>
  <c r="BB288" i="47"/>
  <c r="BC288" i="47"/>
  <c r="BA289" i="47"/>
  <c r="BB289" i="47"/>
  <c r="AP291" i="47"/>
  <c r="AN291" i="47"/>
  <c r="AO291" i="47" s="1"/>
  <c r="AP292" i="47"/>
  <c r="AN292" i="47"/>
  <c r="AO292" i="47" s="1"/>
  <c r="AU294" i="47"/>
  <c r="AS294" i="47"/>
  <c r="BC294" i="47"/>
  <c r="BB294" i="47"/>
  <c r="AP295" i="47"/>
  <c r="AN295" i="47"/>
  <c r="AO295" i="47" s="1"/>
  <c r="AP296" i="47"/>
  <c r="AN296" i="47"/>
  <c r="AO296" i="47" s="1"/>
  <c r="AU298" i="47"/>
  <c r="AS298" i="47"/>
  <c r="BC298" i="47"/>
  <c r="BB298" i="47"/>
  <c r="BA298" i="47"/>
  <c r="BI298" i="47"/>
  <c r="AP299" i="47"/>
  <c r="AN299" i="47"/>
  <c r="AO299" i="47" s="1"/>
  <c r="AN300" i="47"/>
  <c r="AO300" i="47" s="1"/>
  <c r="AP300" i="47"/>
  <c r="AV301" i="47"/>
  <c r="BJ301" i="47" s="1"/>
  <c r="BI301" i="47"/>
  <c r="BA303" i="47"/>
  <c r="BC303" i="47"/>
  <c r="BB303" i="47"/>
  <c r="AN304" i="47"/>
  <c r="AO304" i="47" s="1"/>
  <c r="AP304" i="47"/>
  <c r="AP306" i="47"/>
  <c r="AN306" i="47"/>
  <c r="AO306" i="47" s="1"/>
  <c r="AS307" i="47"/>
  <c r="AU307" i="47"/>
  <c r="BA307" i="47"/>
  <c r="BC307" i="47"/>
  <c r="AP310" i="47"/>
  <c r="AN310" i="47"/>
  <c r="AO310" i="47" s="1"/>
  <c r="AU312" i="47"/>
  <c r="AS312" i="47"/>
  <c r="BC312" i="47"/>
  <c r="BB312" i="47"/>
  <c r="BA312" i="47"/>
  <c r="AP313" i="47"/>
  <c r="AN313" i="47"/>
  <c r="AO313" i="47" s="1"/>
  <c r="BI313" i="47"/>
  <c r="BB314" i="47"/>
  <c r="BC314" i="47"/>
  <c r="BA315" i="47"/>
  <c r="BC315" i="47"/>
  <c r="BC316" i="47"/>
  <c r="BA316" i="47"/>
  <c r="AP317" i="47"/>
  <c r="AN317" i="47"/>
  <c r="AO317" i="47" s="1"/>
  <c r="BI317" i="47"/>
  <c r="BB318" i="47"/>
  <c r="BC318" i="47"/>
  <c r="BA319" i="47"/>
  <c r="BC319" i="47"/>
  <c r="AS320" i="47"/>
  <c r="BC321" i="47"/>
  <c r="BB321" i="47"/>
  <c r="BI321" i="47"/>
  <c r="AN323" i="47"/>
  <c r="AO323" i="47" s="1"/>
  <c r="AP323" i="47"/>
  <c r="AV323" i="47"/>
  <c r="BJ323" i="47" s="1"/>
  <c r="AU325" i="47"/>
  <c r="AS325" i="47"/>
  <c r="BC325" i="47"/>
  <c r="BB325" i="47"/>
  <c r="BI325" i="47"/>
  <c r="AP326" i="47"/>
  <c r="AN326" i="47"/>
  <c r="AO326" i="47" s="1"/>
  <c r="BI326" i="47"/>
  <c r="BB327" i="47"/>
  <c r="BC327" i="47"/>
  <c r="AP330" i="47"/>
  <c r="AN330" i="47"/>
  <c r="AO330" i="47" s="1"/>
  <c r="AP333" i="47"/>
  <c r="AN333" i="47"/>
  <c r="AO333" i="47" s="1"/>
  <c r="AV333" i="47"/>
  <c r="BJ333" i="47" s="1"/>
  <c r="BA335" i="47"/>
  <c r="BC335" i="47"/>
  <c r="AN336" i="47"/>
  <c r="AO336" i="47" s="1"/>
  <c r="AP336" i="47"/>
  <c r="AV336" i="47"/>
  <c r="BJ336" i="47" s="1"/>
  <c r="BA340" i="47"/>
  <c r="BC340" i="47"/>
  <c r="BB340" i="47"/>
  <c r="AP341" i="47"/>
  <c r="AN341" i="47"/>
  <c r="AO341" i="47" s="1"/>
  <c r="BI341" i="47"/>
  <c r="AS344" i="47"/>
  <c r="AP345" i="47"/>
  <c r="AN345" i="47"/>
  <c r="AO345" i="47" s="1"/>
  <c r="BC345" i="47"/>
  <c r="BA345" i="47"/>
  <c r="BA347" i="47"/>
  <c r="BC347" i="47"/>
  <c r="BB347" i="47"/>
  <c r="AP349" i="47"/>
  <c r="AN349" i="47"/>
  <c r="AO349" i="47" s="1"/>
  <c r="AU349" i="47"/>
  <c r="AV349" i="47" s="1"/>
  <c r="BJ349" i="47" s="1"/>
  <c r="AS349" i="47"/>
  <c r="AP350" i="47"/>
  <c r="AN350" i="47"/>
  <c r="AO350" i="47" s="1"/>
  <c r="AS350" i="47"/>
  <c r="AU350" i="47"/>
  <c r="AU352" i="47"/>
  <c r="AS352" i="47"/>
  <c r="BC352" i="47"/>
  <c r="BB352" i="47"/>
  <c r="BA352" i="47"/>
  <c r="BD352" i="47" s="1"/>
  <c r="BE352" i="47" s="1"/>
  <c r="BF352" i="47" s="1"/>
  <c r="BK352" i="47" s="1"/>
  <c r="BI352" i="47"/>
  <c r="AN355" i="47"/>
  <c r="AO355" i="47" s="1"/>
  <c r="AP355" i="47"/>
  <c r="BC355" i="47"/>
  <c r="BB355" i="47"/>
  <c r="BA355" i="47"/>
  <c r="BA356" i="47"/>
  <c r="BC356" i="47"/>
  <c r="BB356" i="47"/>
  <c r="AU357" i="47"/>
  <c r="AS357" i="47"/>
  <c r="AP359" i="47"/>
  <c r="AN359" i="47"/>
  <c r="AO359" i="47" s="1"/>
  <c r="BQ359" i="47" s="1"/>
  <c r="AU359" i="47"/>
  <c r="AS359" i="47"/>
  <c r="BB359" i="47"/>
  <c r="BC359" i="47"/>
  <c r="BA359" i="47"/>
  <c r="AS361" i="47"/>
  <c r="AU361" i="47"/>
  <c r="AS362" i="47"/>
  <c r="AP363" i="47"/>
  <c r="AN363" i="47"/>
  <c r="AO363" i="47" s="1"/>
  <c r="BB363" i="47"/>
  <c r="BC363" i="47"/>
  <c r="AP364" i="47"/>
  <c r="AN364" i="47"/>
  <c r="AO364" i="47" s="1"/>
  <c r="BA365" i="47"/>
  <c r="BC365" i="47"/>
  <c r="BB365" i="47"/>
  <c r="AP367" i="47"/>
  <c r="AN367" i="47"/>
  <c r="AO367" i="47" s="1"/>
  <c r="BC179" i="47"/>
  <c r="BA179" i="47"/>
  <c r="AS17" i="47"/>
  <c r="AS167" i="47"/>
  <c r="BA208" i="47"/>
  <c r="BB208" i="47"/>
  <c r="BC208" i="47"/>
  <c r="AU328" i="47"/>
  <c r="AS328" i="47"/>
  <c r="BC344" i="47"/>
  <c r="BB344" i="47"/>
  <c r="BA344" i="47"/>
  <c r="AT4" i="47"/>
  <c r="BB8" i="47"/>
  <c r="BC11" i="47"/>
  <c r="BA13" i="47"/>
  <c r="AN15" i="47"/>
  <c r="AO15" i="47" s="1"/>
  <c r="BB16" i="47"/>
  <c r="BA21" i="47"/>
  <c r="AN23" i="47"/>
  <c r="AO23" i="47" s="1"/>
  <c r="BB24" i="47"/>
  <c r="AT25" i="47"/>
  <c r="BA29" i="47"/>
  <c r="AV30" i="47"/>
  <c r="BJ30" i="47" s="1"/>
  <c r="AN31" i="47"/>
  <c r="AO31" i="47" s="1"/>
  <c r="AS37" i="47"/>
  <c r="BC40" i="47"/>
  <c r="AU43" i="47"/>
  <c r="AV43" i="47" s="1"/>
  <c r="BJ43" i="47" s="1"/>
  <c r="AT45" i="47"/>
  <c r="AV45" i="47" s="1"/>
  <c r="BJ45" i="47" s="1"/>
  <c r="BB53" i="47"/>
  <c r="BC56" i="47"/>
  <c r="AV61" i="47"/>
  <c r="BJ61" i="47" s="1"/>
  <c r="AS85" i="47"/>
  <c r="BC114" i="47"/>
  <c r="BB114" i="47"/>
  <c r="AS119" i="47"/>
  <c r="AP132" i="47"/>
  <c r="AN132" i="47"/>
  <c r="AO132" i="47" s="1"/>
  <c r="AP155" i="47"/>
  <c r="AN155" i="47"/>
  <c r="AO155" i="47" s="1"/>
  <c r="BA173" i="47"/>
  <c r="BB173" i="47"/>
  <c r="BC173" i="47"/>
  <c r="BA196" i="47"/>
  <c r="BB196" i="47"/>
  <c r="BC196" i="47"/>
  <c r="BC201" i="47"/>
  <c r="BA201" i="47"/>
  <c r="BB201" i="47"/>
  <c r="AS213" i="47"/>
  <c r="BC218" i="47"/>
  <c r="BA218" i="47"/>
  <c r="AU238" i="47"/>
  <c r="AS238" i="47"/>
  <c r="BC254" i="47"/>
  <c r="BB254" i="47"/>
  <c r="BB279" i="47"/>
  <c r="BC279" i="47"/>
  <c r="BA331" i="47"/>
  <c r="BC331" i="47"/>
  <c r="BB331" i="47"/>
  <c r="BC357" i="47"/>
  <c r="BB357" i="47"/>
  <c r="BA357" i="47"/>
  <c r="BC361" i="47"/>
  <c r="BB361" i="47"/>
  <c r="BA361" i="47"/>
  <c r="AU131" i="47"/>
  <c r="AV131" i="47" s="1"/>
  <c r="BJ131" i="47" s="1"/>
  <c r="BL131" i="47" s="1"/>
  <c r="BM131" i="47" s="1"/>
  <c r="AS131" i="47"/>
  <c r="BI5" i="47"/>
  <c r="BC6" i="47"/>
  <c r="BC8" i="47"/>
  <c r="AV10" i="47"/>
  <c r="BJ10" i="47" s="1"/>
  <c r="BD12" i="47"/>
  <c r="BE12" i="47" s="1"/>
  <c r="BF12" i="47" s="1"/>
  <c r="BK12" i="47" s="1"/>
  <c r="BB13" i="47"/>
  <c r="AV14" i="47"/>
  <c r="BJ14" i="47" s="1"/>
  <c r="BC16" i="47"/>
  <c r="BD16" i="47" s="1"/>
  <c r="BE16" i="47" s="1"/>
  <c r="BF16" i="47" s="1"/>
  <c r="BK16" i="47" s="1"/>
  <c r="BB21" i="47"/>
  <c r="BD21" i="47" s="1"/>
  <c r="BE21" i="47" s="1"/>
  <c r="BF21" i="47" s="1"/>
  <c r="BK21" i="47" s="1"/>
  <c r="AV22" i="47"/>
  <c r="BJ22" i="47" s="1"/>
  <c r="BC24" i="47"/>
  <c r="BB29" i="47"/>
  <c r="AN32" i="47"/>
  <c r="AO32" i="47" s="1"/>
  <c r="AS33" i="47"/>
  <c r="AV35" i="47"/>
  <c r="BJ35" i="47" s="1"/>
  <c r="AV39" i="47"/>
  <c r="BJ39" i="47" s="1"/>
  <c r="BD49" i="47"/>
  <c r="BE49" i="47" s="1"/>
  <c r="BF49" i="47" s="1"/>
  <c r="BK49" i="47" s="1"/>
  <c r="BI50" i="47"/>
  <c r="BC51" i="47"/>
  <c r="BC53" i="47"/>
  <c r="BI58" i="47"/>
  <c r="BC59" i="47"/>
  <c r="AS61" i="47"/>
  <c r="AV69" i="47"/>
  <c r="BJ69" i="47" s="1"/>
  <c r="AV77" i="47"/>
  <c r="BJ77" i="47" s="1"/>
  <c r="BA84" i="47"/>
  <c r="BC84" i="47"/>
  <c r="AV100" i="47"/>
  <c r="BJ100" i="47" s="1"/>
  <c r="AN101" i="47"/>
  <c r="AO101" i="47" s="1"/>
  <c r="BQ101" i="47" s="1"/>
  <c r="AS102" i="47"/>
  <c r="AP103" i="47"/>
  <c r="AN103" i="47"/>
  <c r="AO103" i="47" s="1"/>
  <c r="AP109" i="47"/>
  <c r="AN109" i="47"/>
  <c r="AO109" i="47" s="1"/>
  <c r="AV112" i="47"/>
  <c r="BJ112" i="47" s="1"/>
  <c r="AP113" i="47"/>
  <c r="AN113" i="47"/>
  <c r="AO113" i="47" s="1"/>
  <c r="BA114" i="47"/>
  <c r="BD114" i="47" s="1"/>
  <c r="BE114" i="47" s="1"/>
  <c r="BF114" i="47" s="1"/>
  <c r="BK114" i="47" s="1"/>
  <c r="AS116" i="47"/>
  <c r="AW116" i="47" s="1"/>
  <c r="BA118" i="47"/>
  <c r="AP120" i="47"/>
  <c r="AN120" i="47"/>
  <c r="AO120" i="47" s="1"/>
  <c r="BB124" i="47"/>
  <c r="BA124" i="47"/>
  <c r="BA138" i="47"/>
  <c r="AN140" i="47"/>
  <c r="AO140" i="47" s="1"/>
  <c r="AS178" i="47"/>
  <c r="AP207" i="47"/>
  <c r="AN207" i="47"/>
  <c r="AO207" i="47" s="1"/>
  <c r="AU225" i="47"/>
  <c r="AS225" i="47"/>
  <c r="BA279" i="47"/>
  <c r="BD279" i="47" s="1"/>
  <c r="BE279" i="47" s="1"/>
  <c r="BF279" i="47" s="1"/>
  <c r="BK279" i="47" s="1"/>
  <c r="BB81" i="47"/>
  <c r="BA81" i="47"/>
  <c r="BA181" i="47"/>
  <c r="BC181" i="47"/>
  <c r="BB181" i="47"/>
  <c r="BB40" i="47"/>
  <c r="BB56" i="47"/>
  <c r="BC341" i="47"/>
  <c r="BA341" i="47"/>
  <c r="AN5" i="47"/>
  <c r="AO5" i="47" s="1"/>
  <c r="BQ5" i="47" s="1"/>
  <c r="BI6" i="47"/>
  <c r="AS8" i="47"/>
  <c r="AV15" i="47"/>
  <c r="BJ15" i="47" s="1"/>
  <c r="AS16" i="47"/>
  <c r="BI16" i="47"/>
  <c r="BD17" i="47"/>
  <c r="BE17" i="47" s="1"/>
  <c r="BF17" i="47" s="1"/>
  <c r="BK17" i="47" s="1"/>
  <c r="BI18" i="47"/>
  <c r="BC19" i="47"/>
  <c r="AV23" i="47"/>
  <c r="BJ23" i="47" s="1"/>
  <c r="AS24" i="47"/>
  <c r="BI24" i="47"/>
  <c r="BD25" i="47"/>
  <c r="BE25" i="47" s="1"/>
  <c r="BF25" i="47" s="1"/>
  <c r="BK25" i="47" s="1"/>
  <c r="BI26" i="47"/>
  <c r="BC27" i="47"/>
  <c r="BI32" i="47"/>
  <c r="BA34" i="47"/>
  <c r="BI36" i="47"/>
  <c r="AN42" i="47"/>
  <c r="AO42" i="47" s="1"/>
  <c r="AU44" i="47"/>
  <c r="AV44" i="47" s="1"/>
  <c r="AN50" i="47"/>
  <c r="AO50" i="47" s="1"/>
  <c r="BI51" i="47"/>
  <c r="AS53" i="47"/>
  <c r="AW53" i="47" s="1"/>
  <c r="AN58" i="47"/>
  <c r="AO58" i="47" s="1"/>
  <c r="BI59" i="47"/>
  <c r="BA60" i="47"/>
  <c r="BB60" i="47"/>
  <c r="AS69" i="47"/>
  <c r="AS77" i="47"/>
  <c r="AW81" i="47"/>
  <c r="BP81" i="47" s="1"/>
  <c r="BI83" i="47"/>
  <c r="BB84" i="47"/>
  <c r="BI91" i="47"/>
  <c r="AS93" i="47"/>
  <c r="BA98" i="47"/>
  <c r="AV106" i="47"/>
  <c r="BJ106" i="47" s="1"/>
  <c r="AS112" i="47"/>
  <c r="AN117" i="47"/>
  <c r="AO117" i="47" s="1"/>
  <c r="BB118" i="47"/>
  <c r="BB128" i="47"/>
  <c r="BA128" i="47"/>
  <c r="BA130" i="47"/>
  <c r="BC130" i="47"/>
  <c r="BB130" i="47"/>
  <c r="BC135" i="47"/>
  <c r="BA135" i="47"/>
  <c r="BB138" i="47"/>
  <c r="BA149" i="47"/>
  <c r="BB149" i="47"/>
  <c r="BC149" i="47"/>
  <c r="BC163" i="47"/>
  <c r="BA163" i="47"/>
  <c r="AU166" i="47"/>
  <c r="AS166" i="47"/>
  <c r="AP172" i="47"/>
  <c r="AN172" i="47"/>
  <c r="AO172" i="47" s="1"/>
  <c r="AN194" i="47"/>
  <c r="AO194" i="47" s="1"/>
  <c r="AN196" i="47"/>
  <c r="AO196" i="47" s="1"/>
  <c r="AP196" i="47"/>
  <c r="AS200" i="47"/>
  <c r="AU200" i="47"/>
  <c r="AN201" i="47"/>
  <c r="AO201" i="47" s="1"/>
  <c r="AP201" i="47"/>
  <c r="BA204" i="47"/>
  <c r="BB204" i="47"/>
  <c r="BD204" i="47" s="1"/>
  <c r="BE204" i="47" s="1"/>
  <c r="BF204" i="47" s="1"/>
  <c r="BK204" i="47" s="1"/>
  <c r="BC210" i="47"/>
  <c r="BA210" i="47"/>
  <c r="BA212" i="47"/>
  <c r="BB212" i="47"/>
  <c r="BC212" i="47"/>
  <c r="AP218" i="47"/>
  <c r="AN218" i="47"/>
  <c r="AO218" i="47" s="1"/>
  <c r="AN247" i="47"/>
  <c r="AO247" i="47" s="1"/>
  <c r="AP275" i="47"/>
  <c r="AN275" i="47"/>
  <c r="AO275" i="47" s="1"/>
  <c r="BD24" i="47"/>
  <c r="BE24" i="47" s="1"/>
  <c r="BF24" i="47" s="1"/>
  <c r="BK24" i="47" s="1"/>
  <c r="BC143" i="47"/>
  <c r="BB143" i="47"/>
  <c r="AS38" i="47"/>
  <c r="AW38" i="47" s="1"/>
  <c r="BP38" i="47" s="1"/>
  <c r="BB65" i="47"/>
  <c r="BA65" i="47"/>
  <c r="BD65" i="47" s="1"/>
  <c r="BE65" i="47" s="1"/>
  <c r="BF65" i="47" s="1"/>
  <c r="BK65" i="47" s="1"/>
  <c r="BC97" i="47"/>
  <c r="BB97" i="47"/>
  <c r="BA97" i="47"/>
  <c r="BD97" i="47" s="1"/>
  <c r="BE97" i="47" s="1"/>
  <c r="BF97" i="47" s="1"/>
  <c r="BK97" i="47" s="1"/>
  <c r="AU150" i="47"/>
  <c r="AS150" i="47"/>
  <c r="AN6" i="47"/>
  <c r="AO6" i="47" s="1"/>
  <c r="AS13" i="47"/>
  <c r="AN18" i="47"/>
  <c r="AO18" i="47" s="1"/>
  <c r="BQ18" i="47" s="1"/>
  <c r="AS21" i="47"/>
  <c r="AN26" i="47"/>
  <c r="AO26" i="47" s="1"/>
  <c r="AS29" i="47"/>
  <c r="BB34" i="47"/>
  <c r="AP36" i="47"/>
  <c r="AN51" i="47"/>
  <c r="AO51" i="47" s="1"/>
  <c r="AN59" i="47"/>
  <c r="AO59" i="47" s="1"/>
  <c r="BD61" i="47"/>
  <c r="BE61" i="47" s="1"/>
  <c r="BF61" i="47" s="1"/>
  <c r="BK61" i="47" s="1"/>
  <c r="BL61" i="47" s="1"/>
  <c r="BM61" i="47" s="1"/>
  <c r="BN61" i="47" s="1"/>
  <c r="AP83" i="47"/>
  <c r="AN83" i="47"/>
  <c r="AO83" i="47" s="1"/>
  <c r="BQ83" i="47" s="1"/>
  <c r="BD88" i="47"/>
  <c r="BE88" i="47" s="1"/>
  <c r="BF88" i="47" s="1"/>
  <c r="BK88" i="47" s="1"/>
  <c r="BC94" i="47"/>
  <c r="BA94" i="47"/>
  <c r="BI106" i="47"/>
  <c r="AP124" i="47"/>
  <c r="AN124" i="47"/>
  <c r="AO124" i="47" s="1"/>
  <c r="BI128" i="47"/>
  <c r="AS133" i="47"/>
  <c r="BI134" i="47"/>
  <c r="BL134" i="47" s="1"/>
  <c r="BM134" i="47" s="1"/>
  <c r="BN134" i="47" s="1"/>
  <c r="AN137" i="47"/>
  <c r="AO137" i="47" s="1"/>
  <c r="BC175" i="47"/>
  <c r="BA175" i="47"/>
  <c r="BA177" i="47"/>
  <c r="BB177" i="47"/>
  <c r="BC177" i="47"/>
  <c r="AP183" i="47"/>
  <c r="AN183" i="47"/>
  <c r="AO183" i="47" s="1"/>
  <c r="BI210" i="47"/>
  <c r="AS217" i="47"/>
  <c r="AN234" i="47"/>
  <c r="AO234" i="47" s="1"/>
  <c r="AP244" i="47"/>
  <c r="AN244" i="47"/>
  <c r="AO244" i="47" s="1"/>
  <c r="BB271" i="47"/>
  <c r="BA271" i="47"/>
  <c r="BP53" i="47"/>
  <c r="AP90" i="47"/>
  <c r="AN90" i="47"/>
  <c r="AO90" i="47" s="1"/>
  <c r="BC189" i="47"/>
  <c r="BB189" i="47"/>
  <c r="AP337" i="47"/>
  <c r="AN337" i="47"/>
  <c r="AO337" i="47" s="1"/>
  <c r="AU347" i="47"/>
  <c r="AS347" i="47"/>
  <c r="BB73" i="47"/>
  <c r="BA73" i="47"/>
  <c r="BD73" i="47" s="1"/>
  <c r="BE73" i="47" s="1"/>
  <c r="BF73" i="47" s="1"/>
  <c r="BK73" i="47" s="1"/>
  <c r="BC81" i="47"/>
  <c r="BC110" i="47"/>
  <c r="BB110" i="47"/>
  <c r="BD110" i="47" s="1"/>
  <c r="BE110" i="47" s="1"/>
  <c r="BF110" i="47" s="1"/>
  <c r="BK110" i="47" s="1"/>
  <c r="BA4" i="47"/>
  <c r="BD4" i="47" s="1"/>
  <c r="BE4" i="47" s="1"/>
  <c r="BF4" i="47" s="1"/>
  <c r="BK4" i="47" s="1"/>
  <c r="BB20" i="47"/>
  <c r="BD20" i="47" s="1"/>
  <c r="BE20" i="47" s="1"/>
  <c r="BF20" i="47" s="1"/>
  <c r="BK20" i="47" s="1"/>
  <c r="BB28" i="47"/>
  <c r="BD28" i="47" s="1"/>
  <c r="BE28" i="47" s="1"/>
  <c r="BF28" i="47" s="1"/>
  <c r="BK28" i="47" s="1"/>
  <c r="BD35" i="47"/>
  <c r="BE35" i="47" s="1"/>
  <c r="BF35" i="47" s="1"/>
  <c r="BK35" i="47" s="1"/>
  <c r="AS36" i="47"/>
  <c r="BD44" i="47"/>
  <c r="BE44" i="47" s="1"/>
  <c r="BF44" i="47" s="1"/>
  <c r="BK44" i="47" s="1"/>
  <c r="AP45" i="47"/>
  <c r="BQ45" i="47" s="1"/>
  <c r="BI47" i="47"/>
  <c r="AS59" i="47"/>
  <c r="BI60" i="47"/>
  <c r="BI63" i="47"/>
  <c r="BB64" i="47"/>
  <c r="BD64" i="47" s="1"/>
  <c r="BE64" i="47" s="1"/>
  <c r="BF64" i="47" s="1"/>
  <c r="BK64" i="47" s="1"/>
  <c r="BI66" i="47"/>
  <c r="AP67" i="47"/>
  <c r="AN67" i="47"/>
  <c r="AO67" i="47" s="1"/>
  <c r="BA68" i="47"/>
  <c r="BC68" i="47"/>
  <c r="BB68" i="47"/>
  <c r="BD69" i="47"/>
  <c r="BE69" i="47" s="1"/>
  <c r="BF69" i="47" s="1"/>
  <c r="BK69" i="47" s="1"/>
  <c r="BL69" i="47" s="1"/>
  <c r="BM69" i="47" s="1"/>
  <c r="BN69" i="47" s="1"/>
  <c r="BI71" i="47"/>
  <c r="BB72" i="47"/>
  <c r="BD72" i="47" s="1"/>
  <c r="BE72" i="47" s="1"/>
  <c r="BF72" i="47" s="1"/>
  <c r="BK72" i="47" s="1"/>
  <c r="BI74" i="47"/>
  <c r="AP75" i="47"/>
  <c r="AN75" i="47"/>
  <c r="AO75" i="47" s="1"/>
  <c r="BA76" i="47"/>
  <c r="BC76" i="47"/>
  <c r="BB76" i="47"/>
  <c r="BD77" i="47"/>
  <c r="BE77" i="47" s="1"/>
  <c r="BF77" i="47" s="1"/>
  <c r="BK77" i="47" s="1"/>
  <c r="BI87" i="47"/>
  <c r="AP94" i="47"/>
  <c r="AN94" i="47"/>
  <c r="AO94" i="47" s="1"/>
  <c r="BI104" i="47"/>
  <c r="BC107" i="47"/>
  <c r="BB107" i="47"/>
  <c r="BI111" i="47"/>
  <c r="BI115" i="47"/>
  <c r="AV152" i="47"/>
  <c r="BJ152" i="47" s="1"/>
  <c r="AS153" i="47"/>
  <c r="AU153" i="47"/>
  <c r="AP160" i="47"/>
  <c r="AN160" i="47"/>
  <c r="AO160" i="47" s="1"/>
  <c r="AP163" i="47"/>
  <c r="AN163" i="47"/>
  <c r="AO163" i="47" s="1"/>
  <c r="BQ163" i="47" s="1"/>
  <c r="BA169" i="47"/>
  <c r="BB169" i="47"/>
  <c r="AT171" i="47"/>
  <c r="AV171" i="47" s="1"/>
  <c r="BJ171" i="47" s="1"/>
  <c r="AS171" i="47"/>
  <c r="BI175" i="47"/>
  <c r="AS191" i="47"/>
  <c r="AU191" i="47"/>
  <c r="AV191" i="47" s="1"/>
  <c r="AP203" i="47"/>
  <c r="AN203" i="47"/>
  <c r="AO203" i="47" s="1"/>
  <c r="BA232" i="47"/>
  <c r="BB232" i="47"/>
  <c r="BB132" i="47"/>
  <c r="BA132" i="47"/>
  <c r="BC158" i="47"/>
  <c r="BB158" i="47"/>
  <c r="AP168" i="47"/>
  <c r="AN168" i="47"/>
  <c r="AO168" i="47" s="1"/>
  <c r="AP231" i="47"/>
  <c r="AN231" i="47"/>
  <c r="AO231" i="47" s="1"/>
  <c r="BB240" i="47"/>
  <c r="BA240" i="47"/>
  <c r="BC240" i="47"/>
  <c r="BB11" i="47"/>
  <c r="BC103" i="47"/>
  <c r="BB103" i="47"/>
  <c r="AS115" i="47"/>
  <c r="BA143" i="47"/>
  <c r="BA189" i="47"/>
  <c r="AS7" i="47"/>
  <c r="BI7" i="47"/>
  <c r="BD8" i="47"/>
  <c r="BE8" i="47" s="1"/>
  <c r="BF8" i="47" s="1"/>
  <c r="BK8" i="47" s="1"/>
  <c r="AV32" i="47"/>
  <c r="BJ32" i="47" s="1"/>
  <c r="AV36" i="47"/>
  <c r="BJ36" i="47" s="1"/>
  <c r="BQ39" i="47"/>
  <c r="AS52" i="47"/>
  <c r="BI52" i="47"/>
  <c r="BD53" i="47"/>
  <c r="BE53" i="47" s="1"/>
  <c r="BF53" i="47" s="1"/>
  <c r="BK53" i="47" s="1"/>
  <c r="AS60" i="47"/>
  <c r="BI68" i="47"/>
  <c r="BD93" i="47"/>
  <c r="BE93" i="47" s="1"/>
  <c r="BF93" i="47" s="1"/>
  <c r="BK93" i="47" s="1"/>
  <c r="AP105" i="47"/>
  <c r="AN105" i="47"/>
  <c r="AO105" i="47" s="1"/>
  <c r="AU144" i="47"/>
  <c r="AV144" i="47" s="1"/>
  <c r="AS144" i="47"/>
  <c r="AU148" i="47"/>
  <c r="AS148" i="47"/>
  <c r="BC170" i="47"/>
  <c r="BA170" i="47"/>
  <c r="BB170" i="47"/>
  <c r="AU202" i="47"/>
  <c r="AS202" i="47"/>
  <c r="BC214" i="47"/>
  <c r="BA214" i="47"/>
  <c r="BA216" i="47"/>
  <c r="BC216" i="47"/>
  <c r="BB216" i="47"/>
  <c r="BC232" i="47"/>
  <c r="AT242" i="47"/>
  <c r="AV242" i="47" s="1"/>
  <c r="BD147" i="47"/>
  <c r="BE147" i="47" s="1"/>
  <c r="BF147" i="47" s="1"/>
  <c r="BK147" i="47" s="1"/>
  <c r="AN149" i="47"/>
  <c r="AO149" i="47" s="1"/>
  <c r="AP149" i="47"/>
  <c r="AP156" i="47"/>
  <c r="AN156" i="47"/>
  <c r="AO156" i="47" s="1"/>
  <c r="BQ156" i="47" s="1"/>
  <c r="AV200" i="47"/>
  <c r="BJ200" i="47" s="1"/>
  <c r="BC205" i="47"/>
  <c r="BA205" i="47"/>
  <c r="AT206" i="47"/>
  <c r="AV206" i="47" s="1"/>
  <c r="BJ206" i="47" s="1"/>
  <c r="AS206" i="47"/>
  <c r="AV217" i="47"/>
  <c r="BJ217" i="47" s="1"/>
  <c r="BA220" i="47"/>
  <c r="BB220" i="47"/>
  <c r="AU230" i="47"/>
  <c r="AS230" i="47"/>
  <c r="BB250" i="47"/>
  <c r="BC250" i="47"/>
  <c r="BB255" i="47"/>
  <c r="BC255" i="47"/>
  <c r="AU258" i="47"/>
  <c r="AV258" i="47" s="1"/>
  <c r="BJ258" i="47" s="1"/>
  <c r="AS258" i="47"/>
  <c r="AS87" i="47"/>
  <c r="AS88" i="47"/>
  <c r="BI88" i="47"/>
  <c r="BD89" i="47"/>
  <c r="BE89" i="47" s="1"/>
  <c r="BF89" i="47" s="1"/>
  <c r="BK89" i="47" s="1"/>
  <c r="AS101" i="47"/>
  <c r="AW101" i="47" s="1"/>
  <c r="BP101" i="47" s="1"/>
  <c r="AS114" i="47"/>
  <c r="BI118" i="47"/>
  <c r="BA120" i="47"/>
  <c r="BA127" i="47"/>
  <c r="AU128" i="47"/>
  <c r="AS128" i="47"/>
  <c r="BD134" i="47"/>
  <c r="BE134" i="47" s="1"/>
  <c r="BF134" i="47" s="1"/>
  <c r="BK134" i="47" s="1"/>
  <c r="BC139" i="47"/>
  <c r="BB139" i="47"/>
  <c r="AV150" i="47"/>
  <c r="BJ150" i="47" s="1"/>
  <c r="AP151" i="47"/>
  <c r="AN151" i="47"/>
  <c r="AO151" i="47" s="1"/>
  <c r="BA154" i="47"/>
  <c r="AV155" i="47"/>
  <c r="BJ155" i="47" s="1"/>
  <c r="AS160" i="47"/>
  <c r="AU160" i="47"/>
  <c r="AV160" i="47" s="1"/>
  <c r="AU175" i="47"/>
  <c r="AV175" i="47" s="1"/>
  <c r="BJ175" i="47" s="1"/>
  <c r="AS175" i="47"/>
  <c r="AW175" i="47" s="1"/>
  <c r="BC178" i="47"/>
  <c r="BA178" i="47"/>
  <c r="BD185" i="47"/>
  <c r="BE185" i="47" s="1"/>
  <c r="BF185" i="47" s="1"/>
  <c r="BK185" i="47" s="1"/>
  <c r="AT194" i="47"/>
  <c r="AV194" i="47" s="1"/>
  <c r="BJ194" i="47" s="1"/>
  <c r="AS194" i="47"/>
  <c r="BB205" i="47"/>
  <c r="AU210" i="47"/>
  <c r="AS210" i="47"/>
  <c r="BC213" i="47"/>
  <c r="BA213" i="47"/>
  <c r="BC220" i="47"/>
  <c r="BA224" i="47"/>
  <c r="BB224" i="47"/>
  <c r="BB233" i="47"/>
  <c r="AV234" i="47"/>
  <c r="BJ234" i="47" s="1"/>
  <c r="AP235" i="47"/>
  <c r="AN235" i="47"/>
  <c r="AO235" i="47" s="1"/>
  <c r="BA246" i="47"/>
  <c r="BC246" i="47"/>
  <c r="BA250" i="47"/>
  <c r="AP263" i="47"/>
  <c r="AN263" i="47"/>
  <c r="AO263" i="47" s="1"/>
  <c r="BB267" i="47"/>
  <c r="BA267" i="47"/>
  <c r="AN307" i="47"/>
  <c r="AO307" i="47" s="1"/>
  <c r="AP307" i="47"/>
  <c r="AS324" i="47"/>
  <c r="AU324" i="47"/>
  <c r="AS67" i="47"/>
  <c r="AS75" i="47"/>
  <c r="AS83" i="47"/>
  <c r="AS84" i="47"/>
  <c r="BI84" i="47"/>
  <c r="BD85" i="47"/>
  <c r="BE85" i="47" s="1"/>
  <c r="BF85" i="47" s="1"/>
  <c r="BK85" i="47" s="1"/>
  <c r="AS105" i="47"/>
  <c r="AS110" i="47"/>
  <c r="BI114" i="47"/>
  <c r="AN116" i="47"/>
  <c r="AO116" i="47" s="1"/>
  <c r="AV118" i="47"/>
  <c r="BJ118" i="47" s="1"/>
  <c r="BD123" i="47"/>
  <c r="BE123" i="47" s="1"/>
  <c r="BF123" i="47" s="1"/>
  <c r="BK123" i="47" s="1"/>
  <c r="BD126" i="47"/>
  <c r="BE126" i="47" s="1"/>
  <c r="BF126" i="47" s="1"/>
  <c r="BK126" i="47" s="1"/>
  <c r="BB127" i="47"/>
  <c r="AV128" i="47"/>
  <c r="BJ128" i="47" s="1"/>
  <c r="AN129" i="47"/>
  <c r="AO129" i="47" s="1"/>
  <c r="BI133" i="47"/>
  <c r="AS135" i="47"/>
  <c r="BA136" i="47"/>
  <c r="BA139" i="47"/>
  <c r="AS143" i="47"/>
  <c r="BB144" i="47"/>
  <c r="BA144" i="47"/>
  <c r="AU147" i="47"/>
  <c r="AV147" i="47" s="1"/>
  <c r="BJ147" i="47" s="1"/>
  <c r="BL147" i="47" s="1"/>
  <c r="BM147" i="47" s="1"/>
  <c r="AS147" i="47"/>
  <c r="AW147" i="47" s="1"/>
  <c r="AS149" i="47"/>
  <c r="AU149" i="47"/>
  <c r="BD153" i="47"/>
  <c r="BE153" i="47" s="1"/>
  <c r="BF153" i="47" s="1"/>
  <c r="BK153" i="47" s="1"/>
  <c r="BB154" i="47"/>
  <c r="AS156" i="47"/>
  <c r="AP157" i="47"/>
  <c r="BQ157" i="47" s="1"/>
  <c r="AU163" i="47"/>
  <c r="AV163" i="47" s="1"/>
  <c r="BJ163" i="47" s="1"/>
  <c r="AS163" i="47"/>
  <c r="BA167" i="47"/>
  <c r="AN176" i="47"/>
  <c r="AO176" i="47" s="1"/>
  <c r="BB178" i="47"/>
  <c r="BD178" i="47" s="1"/>
  <c r="BE178" i="47" s="1"/>
  <c r="BF178" i="47" s="1"/>
  <c r="BK178" i="47" s="1"/>
  <c r="AS179" i="47"/>
  <c r="AN180" i="47"/>
  <c r="AO180" i="47" s="1"/>
  <c r="AP193" i="47"/>
  <c r="BQ193" i="47" s="1"/>
  <c r="AN199" i="47"/>
  <c r="AO199" i="47" s="1"/>
  <c r="AS204" i="47"/>
  <c r="BI205" i="47"/>
  <c r="AN211" i="47"/>
  <c r="AO211" i="47" s="1"/>
  <c r="BB213" i="47"/>
  <c r="BD213" i="47" s="1"/>
  <c r="BE213" i="47" s="1"/>
  <c r="BF213" i="47" s="1"/>
  <c r="BK213" i="47" s="1"/>
  <c r="AS214" i="47"/>
  <c r="AW214" i="47" s="1"/>
  <c r="AN215" i="47"/>
  <c r="AO215" i="47" s="1"/>
  <c r="BI220" i="47"/>
  <c r="BC221" i="47"/>
  <c r="BA221" i="47"/>
  <c r="BD221" i="47" s="1"/>
  <c r="BE221" i="47" s="1"/>
  <c r="BF221" i="47" s="1"/>
  <c r="BK221" i="47" s="1"/>
  <c r="AT222" i="47"/>
  <c r="AV222" i="47" s="1"/>
  <c r="BJ222" i="47" s="1"/>
  <c r="AS222" i="47"/>
  <c r="AW222" i="47" s="1"/>
  <c r="BC224" i="47"/>
  <c r="BC233" i="47"/>
  <c r="AS234" i="47"/>
  <c r="BA237" i="47"/>
  <c r="BC237" i="47"/>
  <c r="AN240" i="47"/>
  <c r="AO240" i="47" s="1"/>
  <c r="BQ240" i="47" s="1"/>
  <c r="BA242" i="47"/>
  <c r="BC242" i="47"/>
  <c r="AV244" i="47"/>
  <c r="BJ244" i="47" s="1"/>
  <c r="BB246" i="47"/>
  <c r="AP267" i="47"/>
  <c r="AN267" i="47"/>
  <c r="AO267" i="47" s="1"/>
  <c r="AS304" i="47"/>
  <c r="AT304" i="47"/>
  <c r="AV304" i="47" s="1"/>
  <c r="BJ304" i="47" s="1"/>
  <c r="BC308" i="47"/>
  <c r="BA308" i="47"/>
  <c r="BB308" i="47"/>
  <c r="BD308" i="47" s="1"/>
  <c r="BE308" i="47" s="1"/>
  <c r="BF308" i="47" s="1"/>
  <c r="BK308" i="47" s="1"/>
  <c r="BD96" i="47"/>
  <c r="BE96" i="47" s="1"/>
  <c r="BF96" i="47" s="1"/>
  <c r="BK96" i="47" s="1"/>
  <c r="BD122" i="47"/>
  <c r="BE122" i="47" s="1"/>
  <c r="BF122" i="47" s="1"/>
  <c r="BK122" i="47" s="1"/>
  <c r="BL122" i="47" s="1"/>
  <c r="BM122" i="47" s="1"/>
  <c r="BN122" i="47" s="1"/>
  <c r="AP133" i="47"/>
  <c r="AN133" i="47"/>
  <c r="AO133" i="47" s="1"/>
  <c r="AV143" i="47"/>
  <c r="BJ143" i="47" s="1"/>
  <c r="AP144" i="47"/>
  <c r="AN144" i="47"/>
  <c r="AO144" i="47" s="1"/>
  <c r="BD146" i="47"/>
  <c r="BE146" i="47" s="1"/>
  <c r="BF146" i="47" s="1"/>
  <c r="BK146" i="47" s="1"/>
  <c r="AP152" i="47"/>
  <c r="AN152" i="47"/>
  <c r="AO152" i="47" s="1"/>
  <c r="BC182" i="47"/>
  <c r="BA182" i="47"/>
  <c r="AP187" i="47"/>
  <c r="AN187" i="47"/>
  <c r="AO187" i="47" s="1"/>
  <c r="BC217" i="47"/>
  <c r="BA217" i="47"/>
  <c r="AN219" i="47"/>
  <c r="AO219" i="47" s="1"/>
  <c r="AN223" i="47"/>
  <c r="AO223" i="47" s="1"/>
  <c r="AN226" i="47"/>
  <c r="AO226" i="47" s="1"/>
  <c r="AU229" i="47"/>
  <c r="AS229" i="47"/>
  <c r="BB242" i="47"/>
  <c r="AN287" i="47"/>
  <c r="AO287" i="47" s="1"/>
  <c r="AP288" i="47"/>
  <c r="AN288" i="47"/>
  <c r="AO288" i="47" s="1"/>
  <c r="AS300" i="47"/>
  <c r="AT300" i="47"/>
  <c r="AV300" i="47" s="1"/>
  <c r="AP302" i="47"/>
  <c r="AN302" i="47"/>
  <c r="AO302" i="47" s="1"/>
  <c r="BI79" i="47"/>
  <c r="BD92" i="47"/>
  <c r="BE92" i="47" s="1"/>
  <c r="BF92" i="47" s="1"/>
  <c r="BK92" i="47" s="1"/>
  <c r="BI95" i="47"/>
  <c r="AS98" i="47"/>
  <c r="AW98" i="47" s="1"/>
  <c r="BI100" i="47"/>
  <c r="AV103" i="47"/>
  <c r="BJ103" i="47" s="1"/>
  <c r="BA104" i="47"/>
  <c r="BD104" i="47" s="1"/>
  <c r="BE104" i="47" s="1"/>
  <c r="BF104" i="47" s="1"/>
  <c r="BK104" i="47" s="1"/>
  <c r="BL104" i="47" s="1"/>
  <c r="BM104" i="47" s="1"/>
  <c r="AV105" i="47"/>
  <c r="BJ105" i="47" s="1"/>
  <c r="BA115" i="47"/>
  <c r="BD115" i="47" s="1"/>
  <c r="BE115" i="47" s="1"/>
  <c r="BF115" i="47" s="1"/>
  <c r="BK115" i="47" s="1"/>
  <c r="BD118" i="47"/>
  <c r="BE118" i="47" s="1"/>
  <c r="BF118" i="47" s="1"/>
  <c r="BK118" i="47" s="1"/>
  <c r="AV120" i="47"/>
  <c r="BJ120" i="47" s="1"/>
  <c r="BI121" i="47"/>
  <c r="AS124" i="47"/>
  <c r="AS132" i="47"/>
  <c r="AW132" i="47" s="1"/>
  <c r="AU162" i="47"/>
  <c r="AV162" i="47" s="1"/>
  <c r="AS162" i="47"/>
  <c r="AS165" i="47"/>
  <c r="AS170" i="47"/>
  <c r="BA171" i="47"/>
  <c r="BB174" i="47"/>
  <c r="BB182" i="47"/>
  <c r="AS183" i="47"/>
  <c r="BD186" i="47"/>
  <c r="BE186" i="47" s="1"/>
  <c r="BF186" i="47" s="1"/>
  <c r="BK186" i="47" s="1"/>
  <c r="AN190" i="47"/>
  <c r="AO190" i="47" s="1"/>
  <c r="BI190" i="47"/>
  <c r="AP191" i="47"/>
  <c r="AN191" i="47"/>
  <c r="AO191" i="47" s="1"/>
  <c r="BB197" i="47"/>
  <c r="BA200" i="47"/>
  <c r="BB200" i="47"/>
  <c r="AS201" i="47"/>
  <c r="AW201" i="47" s="1"/>
  <c r="BA202" i="47"/>
  <c r="BA206" i="47"/>
  <c r="BB209" i="47"/>
  <c r="BD209" i="47" s="1"/>
  <c r="BE209" i="47" s="1"/>
  <c r="BF209" i="47" s="1"/>
  <c r="BK209" i="47" s="1"/>
  <c r="BB217" i="47"/>
  <c r="AS219" i="47"/>
  <c r="AS220" i="47"/>
  <c r="BI221" i="47"/>
  <c r="BI226" i="47"/>
  <c r="BD228" i="47"/>
  <c r="BE228" i="47" s="1"/>
  <c r="BF228" i="47" s="1"/>
  <c r="BK228" i="47" s="1"/>
  <c r="BC230" i="47"/>
  <c r="BA230" i="47"/>
  <c r="BB238" i="47"/>
  <c r="BD238" i="47" s="1"/>
  <c r="BE238" i="47" s="1"/>
  <c r="BF238" i="47" s="1"/>
  <c r="BK238" i="47" s="1"/>
  <c r="AV245" i="47"/>
  <c r="BJ245" i="47" s="1"/>
  <c r="AU246" i="47"/>
  <c r="AS246" i="47"/>
  <c r="AT254" i="47"/>
  <c r="AV254" i="47" s="1"/>
  <c r="BJ254" i="47" s="1"/>
  <c r="AS254" i="47"/>
  <c r="AS256" i="47"/>
  <c r="AU282" i="47"/>
  <c r="AV282" i="47" s="1"/>
  <c r="AS282" i="47"/>
  <c r="BI125" i="47"/>
  <c r="AS137" i="47"/>
  <c r="BI142" i="47"/>
  <c r="AS180" i="47"/>
  <c r="AS181" i="47"/>
  <c r="BI181" i="47"/>
  <c r="BD182" i="47"/>
  <c r="BE182" i="47" s="1"/>
  <c r="BF182" i="47" s="1"/>
  <c r="BK182" i="47" s="1"/>
  <c r="BQ195" i="47"/>
  <c r="BI195" i="47"/>
  <c r="AS199" i="47"/>
  <c r="AS215" i="47"/>
  <c r="AS216" i="47"/>
  <c r="BI216" i="47"/>
  <c r="BI227" i="47"/>
  <c r="AN258" i="47"/>
  <c r="AO258" i="47" s="1"/>
  <c r="AP258" i="47"/>
  <c r="BC258" i="47"/>
  <c r="BA258" i="47"/>
  <c r="BI289" i="47"/>
  <c r="BC290" i="47"/>
  <c r="BA290" i="47"/>
  <c r="BC320" i="47"/>
  <c r="BB320" i="47"/>
  <c r="BA320" i="47"/>
  <c r="AV324" i="47"/>
  <c r="BJ324" i="47" s="1"/>
  <c r="AU271" i="47"/>
  <c r="AS271" i="47"/>
  <c r="BA281" i="47"/>
  <c r="BC281" i="47"/>
  <c r="BA299" i="47"/>
  <c r="BB299" i="47"/>
  <c r="BC299" i="47"/>
  <c r="AS302" i="47"/>
  <c r="AU302" i="47"/>
  <c r="AV302" i="47" s="1"/>
  <c r="BJ302" i="47" s="1"/>
  <c r="AT316" i="47"/>
  <c r="AS316" i="47"/>
  <c r="BB322" i="47"/>
  <c r="BC322" i="47"/>
  <c r="BA322" i="47"/>
  <c r="BD322" i="47" s="1"/>
  <c r="BE322" i="47" s="1"/>
  <c r="BF322" i="47" s="1"/>
  <c r="BK322" i="47" s="1"/>
  <c r="AT348" i="47"/>
  <c r="AV348" i="47" s="1"/>
  <c r="BJ348" i="47" s="1"/>
  <c r="AS348" i="47"/>
  <c r="BC351" i="47"/>
  <c r="BB351" i="47"/>
  <c r="BA351" i="47"/>
  <c r="AS176" i="47"/>
  <c r="AS177" i="47"/>
  <c r="BI177" i="47"/>
  <c r="AV202" i="47"/>
  <c r="BJ202" i="47" s="1"/>
  <c r="AV209" i="47"/>
  <c r="BJ209" i="47" s="1"/>
  <c r="AS211" i="47"/>
  <c r="AS212" i="47"/>
  <c r="BI212" i="47"/>
  <c r="AV225" i="47"/>
  <c r="BJ225" i="47" s="1"/>
  <c r="AS231" i="47"/>
  <c r="AS232" i="47"/>
  <c r="BI232" i="47"/>
  <c r="BB244" i="47"/>
  <c r="BC244" i="47"/>
  <c r="BD252" i="47"/>
  <c r="BE252" i="47" s="1"/>
  <c r="BF252" i="47" s="1"/>
  <c r="BK252" i="47" s="1"/>
  <c r="AP255" i="47"/>
  <c r="AN255" i="47"/>
  <c r="AO255" i="47" s="1"/>
  <c r="BP255" i="47" s="1"/>
  <c r="BA256" i="47"/>
  <c r="BB256" i="47"/>
  <c r="BC262" i="47"/>
  <c r="BA262" i="47"/>
  <c r="BB262" i="47"/>
  <c r="BB265" i="47"/>
  <c r="BD265" i="47" s="1"/>
  <c r="BE265" i="47" s="1"/>
  <c r="BF265" i="47" s="1"/>
  <c r="BK265" i="47" s="1"/>
  <c r="BL265" i="47" s="1"/>
  <c r="BM265" i="47" s="1"/>
  <c r="BN265" i="47" s="1"/>
  <c r="AP276" i="47"/>
  <c r="AN276" i="47"/>
  <c r="AO276" i="47" s="1"/>
  <c r="BA277" i="47"/>
  <c r="AU279" i="47"/>
  <c r="AS279" i="47"/>
  <c r="AN281" i="47"/>
  <c r="AO281" i="47" s="1"/>
  <c r="AP281" i="47"/>
  <c r="BB281" i="47"/>
  <c r="AS289" i="47"/>
  <c r="BC300" i="47"/>
  <c r="BB300" i="47"/>
  <c r="BC304" i="47"/>
  <c r="BB304" i="47"/>
  <c r="AU308" i="47"/>
  <c r="AV308" i="47" s="1"/>
  <c r="BJ308" i="47" s="1"/>
  <c r="AS308" i="47"/>
  <c r="BC328" i="47"/>
  <c r="BA328" i="47"/>
  <c r="AT329" i="47"/>
  <c r="AV329" i="47" s="1"/>
  <c r="AS329" i="47"/>
  <c r="BD340" i="47"/>
  <c r="BE340" i="47" s="1"/>
  <c r="BF340" i="47" s="1"/>
  <c r="BK340" i="47" s="1"/>
  <c r="AU280" i="47"/>
  <c r="AS280" i="47"/>
  <c r="AU290" i="47"/>
  <c r="AS290" i="47"/>
  <c r="BB296" i="47"/>
  <c r="BC296" i="47"/>
  <c r="AP309" i="47"/>
  <c r="AN309" i="47"/>
  <c r="AO309" i="47" s="1"/>
  <c r="AP314" i="47"/>
  <c r="AN314" i="47"/>
  <c r="AO314" i="47" s="1"/>
  <c r="AP322" i="47"/>
  <c r="AN322" i="47"/>
  <c r="AO322" i="47" s="1"/>
  <c r="BC324" i="47"/>
  <c r="BA324" i="47"/>
  <c r="BI141" i="47"/>
  <c r="AS172" i="47"/>
  <c r="AS173" i="47"/>
  <c r="BI173" i="47"/>
  <c r="AN175" i="47"/>
  <c r="AO175" i="47" s="1"/>
  <c r="BI184" i="47"/>
  <c r="AS186" i="47"/>
  <c r="AP188" i="47"/>
  <c r="BQ188" i="47" s="1"/>
  <c r="BC188" i="47"/>
  <c r="AS192" i="47"/>
  <c r="AW192" i="47" s="1"/>
  <c r="BP192" i="47" s="1"/>
  <c r="BC192" i="47"/>
  <c r="AS193" i="47"/>
  <c r="AW193" i="47" s="1"/>
  <c r="AS196" i="47"/>
  <c r="BI196" i="47"/>
  <c r="AN198" i="47"/>
  <c r="AO198" i="47" s="1"/>
  <c r="BI200" i="47"/>
  <c r="AS207" i="47"/>
  <c r="AS208" i="47"/>
  <c r="BI208" i="47"/>
  <c r="AN210" i="47"/>
  <c r="AO210" i="47" s="1"/>
  <c r="AS218" i="47"/>
  <c r="AS223" i="47"/>
  <c r="AS224" i="47"/>
  <c r="BI224" i="47"/>
  <c r="BD225" i="47"/>
  <c r="BE225" i="47" s="1"/>
  <c r="BF225" i="47" s="1"/>
  <c r="BK225" i="47" s="1"/>
  <c r="AN230" i="47"/>
  <c r="AO230" i="47" s="1"/>
  <c r="BQ230" i="47" s="1"/>
  <c r="BC241" i="47"/>
  <c r="BB241" i="47"/>
  <c r="BI244" i="47"/>
  <c r="AP259" i="47"/>
  <c r="AN259" i="47"/>
  <c r="AO259" i="47" s="1"/>
  <c r="BC266" i="47"/>
  <c r="BA266" i="47"/>
  <c r="BB266" i="47"/>
  <c r="BB274" i="47"/>
  <c r="AV280" i="47"/>
  <c r="BJ280" i="47" s="1"/>
  <c r="AS286" i="47"/>
  <c r="BB292" i="47"/>
  <c r="BC292" i="47"/>
  <c r="BA293" i="47"/>
  <c r="BD293" i="47" s="1"/>
  <c r="BE293" i="47" s="1"/>
  <c r="BF293" i="47" s="1"/>
  <c r="BK293" i="47" s="1"/>
  <c r="BC293" i="47"/>
  <c r="BA297" i="47"/>
  <c r="BB297" i="47"/>
  <c r="BC297" i="47"/>
  <c r="BI305" i="47"/>
  <c r="BA311" i="47"/>
  <c r="BB311" i="47"/>
  <c r="BB324" i="47"/>
  <c r="BI268" i="47"/>
  <c r="BA294" i="47"/>
  <c r="BD294" i="47" s="1"/>
  <c r="BE294" i="47" s="1"/>
  <c r="BF294" i="47" s="1"/>
  <c r="BK294" i="47" s="1"/>
  <c r="AV295" i="47"/>
  <c r="BJ295" i="47" s="1"/>
  <c r="AS296" i="47"/>
  <c r="BI303" i="47"/>
  <c r="BC310" i="47"/>
  <c r="BD311" i="47"/>
  <c r="BE311" i="47" s="1"/>
  <c r="BF311" i="47" s="1"/>
  <c r="BK311" i="47" s="1"/>
  <c r="AN318" i="47"/>
  <c r="AO318" i="47" s="1"/>
  <c r="BB319" i="47"/>
  <c r="AT320" i="47"/>
  <c r="BA321" i="47"/>
  <c r="BD321" i="47" s="1"/>
  <c r="BE321" i="47" s="1"/>
  <c r="BF321" i="47" s="1"/>
  <c r="BK321" i="47" s="1"/>
  <c r="BI323" i="47"/>
  <c r="BA325" i="47"/>
  <c r="BD325" i="47" s="1"/>
  <c r="BE325" i="47" s="1"/>
  <c r="BF325" i="47" s="1"/>
  <c r="BK325" i="47" s="1"/>
  <c r="AV326" i="47"/>
  <c r="BJ326" i="47" s="1"/>
  <c r="AN327" i="47"/>
  <c r="AO327" i="47" s="1"/>
  <c r="AN329" i="47"/>
  <c r="AO329" i="47" s="1"/>
  <c r="BI333" i="47"/>
  <c r="BB336" i="47"/>
  <c r="AS340" i="47"/>
  <c r="AS341" i="47"/>
  <c r="BB343" i="47"/>
  <c r="AT344" i="47"/>
  <c r="AV344" i="47" s="1"/>
  <c r="BJ344" i="47" s="1"/>
  <c r="AN346" i="47"/>
  <c r="AO346" i="47" s="1"/>
  <c r="BD347" i="47"/>
  <c r="BE347" i="47" s="1"/>
  <c r="BF347" i="47" s="1"/>
  <c r="BK347" i="47" s="1"/>
  <c r="BI353" i="47"/>
  <c r="BC354" i="47"/>
  <c r="BD365" i="47"/>
  <c r="BE365" i="47" s="1"/>
  <c r="BF365" i="47" s="1"/>
  <c r="BK365" i="47" s="1"/>
  <c r="BI366" i="47"/>
  <c r="AS337" i="47"/>
  <c r="BB339" i="47"/>
  <c r="AN342" i="47"/>
  <c r="AO342" i="47" s="1"/>
  <c r="BC343" i="47"/>
  <c r="AP348" i="47"/>
  <c r="BQ348" i="47" s="1"/>
  <c r="BA348" i="47"/>
  <c r="BI349" i="47"/>
  <c r="AN353" i="47"/>
  <c r="AO353" i="47" s="1"/>
  <c r="AN356" i="47"/>
  <c r="AO356" i="47" s="1"/>
  <c r="BQ356" i="47" s="1"/>
  <c r="BI358" i="47"/>
  <c r="BI362" i="47"/>
  <c r="BQ363" i="47"/>
  <c r="AS366" i="47"/>
  <c r="BI249" i="47"/>
  <c r="BD250" i="47"/>
  <c r="BE250" i="47" s="1"/>
  <c r="BF250" i="47" s="1"/>
  <c r="BK250" i="47" s="1"/>
  <c r="BI251" i="47"/>
  <c r="AS260" i="47"/>
  <c r="AS261" i="47"/>
  <c r="AS262" i="47"/>
  <c r="AS266" i="47"/>
  <c r="AW266" i="47" s="1"/>
  <c r="AN268" i="47"/>
  <c r="AO268" i="47" s="1"/>
  <c r="AS272" i="47"/>
  <c r="BD277" i="47"/>
  <c r="BE277" i="47" s="1"/>
  <c r="BF277" i="47" s="1"/>
  <c r="BK277" i="47" s="1"/>
  <c r="BI278" i="47"/>
  <c r="AN280" i="47"/>
  <c r="AO280" i="47" s="1"/>
  <c r="BI280" i="47"/>
  <c r="AP289" i="47"/>
  <c r="BC289" i="47"/>
  <c r="BI291" i="47"/>
  <c r="AN301" i="47"/>
  <c r="AO301" i="47" s="1"/>
  <c r="AU303" i="47"/>
  <c r="AV303" i="47" s="1"/>
  <c r="AN305" i="47"/>
  <c r="AO305" i="47" s="1"/>
  <c r="BQ306" i="47"/>
  <c r="BI306" i="47"/>
  <c r="AS310" i="47"/>
  <c r="BB316" i="47"/>
  <c r="AS319" i="47"/>
  <c r="BI319" i="47"/>
  <c r="AN321" i="47"/>
  <c r="AO321" i="47" s="1"/>
  <c r="AS323" i="47"/>
  <c r="AP328" i="47"/>
  <c r="BQ328" i="47" s="1"/>
  <c r="BI329" i="47"/>
  <c r="BD331" i="47"/>
  <c r="BE331" i="47" s="1"/>
  <c r="BF331" i="47" s="1"/>
  <c r="BK331" i="47" s="1"/>
  <c r="AS333" i="47"/>
  <c r="AW333" i="47" s="1"/>
  <c r="BP333" i="47" s="1"/>
  <c r="AN334" i="47"/>
  <c r="AO334" i="47" s="1"/>
  <c r="BB335" i="47"/>
  <c r="BD335" i="47" s="1"/>
  <c r="BE335" i="47" s="1"/>
  <c r="BF335" i="47" s="1"/>
  <c r="BK335" i="47" s="1"/>
  <c r="AS336" i="47"/>
  <c r="AW336" i="47" s="1"/>
  <c r="AN338" i="47"/>
  <c r="AO338" i="47" s="1"/>
  <c r="BC339" i="47"/>
  <c r="AS342" i="47"/>
  <c r="AS343" i="47"/>
  <c r="BI343" i="47"/>
  <c r="BD344" i="47"/>
  <c r="BE344" i="47" s="1"/>
  <c r="BF344" i="47" s="1"/>
  <c r="BK344" i="47" s="1"/>
  <c r="AP347" i="47"/>
  <c r="BQ347" i="47" s="1"/>
  <c r="BB348" i="47"/>
  <c r="BC350" i="47"/>
  <c r="BD351" i="47"/>
  <c r="BE351" i="47" s="1"/>
  <c r="BF351" i="47" s="1"/>
  <c r="BK351" i="47" s="1"/>
  <c r="AN354" i="47"/>
  <c r="AO354" i="47" s="1"/>
  <c r="AN358" i="47"/>
  <c r="AO358" i="47" s="1"/>
  <c r="AP360" i="47"/>
  <c r="BQ360" i="47" s="1"/>
  <c r="BA363" i="47"/>
  <c r="AS364" i="47"/>
  <c r="AV366" i="47"/>
  <c r="BJ366" i="47" s="1"/>
  <c r="BA367" i="47"/>
  <c r="AV305" i="47"/>
  <c r="BJ305" i="47" s="1"/>
  <c r="BD312" i="47"/>
  <c r="BE312" i="47" s="1"/>
  <c r="BF312" i="47" s="1"/>
  <c r="BK312" i="47" s="1"/>
  <c r="AV321" i="47"/>
  <c r="BJ321" i="47" s="1"/>
  <c r="BQ355" i="47"/>
  <c r="AS365" i="47"/>
  <c r="BI245" i="47"/>
  <c r="BD246" i="47"/>
  <c r="BE246" i="47" s="1"/>
  <c r="BF246" i="47" s="1"/>
  <c r="BK246" i="47" s="1"/>
  <c r="BI247" i="47"/>
  <c r="AS251" i="47"/>
  <c r="BI252" i="47"/>
  <c r="BI265" i="47"/>
  <c r="AS285" i="47"/>
  <c r="BI285" i="47"/>
  <c r="AV291" i="47"/>
  <c r="BJ291" i="47" s="1"/>
  <c r="AS292" i="47"/>
  <c r="BI295" i="47"/>
  <c r="AS306" i="47"/>
  <c r="BB307" i="47"/>
  <c r="BB315" i="47"/>
  <c r="BI324" i="47"/>
  <c r="BA337" i="47"/>
  <c r="BI347" i="47"/>
  <c r="AS355" i="47"/>
  <c r="AV367" i="47"/>
  <c r="BJ367" i="47" s="1"/>
  <c r="BI368" i="47"/>
  <c r="AV328" i="47"/>
  <c r="AW328" i="47" s="1"/>
  <c r="BI355" i="47"/>
  <c r="BB366" i="47"/>
  <c r="AS367" i="47"/>
  <c r="AS240" i="47"/>
  <c r="AN248" i="47"/>
  <c r="AO248" i="47" s="1"/>
  <c r="BC248" i="47"/>
  <c r="BI253" i="47"/>
  <c r="BI256" i="47"/>
  <c r="BD269" i="47"/>
  <c r="BE269" i="47" s="1"/>
  <c r="BF269" i="47" s="1"/>
  <c r="BK269" i="47" s="1"/>
  <c r="BI272" i="47"/>
  <c r="AS274" i="47"/>
  <c r="BI277" i="47"/>
  <c r="AV283" i="47"/>
  <c r="BI283" i="47"/>
  <c r="BI288" i="47"/>
  <c r="BI309" i="47"/>
  <c r="AV322" i="47"/>
  <c r="BJ322" i="47" s="1"/>
  <c r="AV330" i="47"/>
  <c r="BJ330" i="47" s="1"/>
  <c r="BA336" i="47"/>
  <c r="AV341" i="47"/>
  <c r="BJ341" i="47" s="1"/>
  <c r="AS345" i="47"/>
  <c r="AN368" i="47"/>
  <c r="AO368" i="47" s="1"/>
  <c r="BQ15" i="47"/>
  <c r="BQ19" i="47"/>
  <c r="BQ23" i="47"/>
  <c r="BQ27" i="47"/>
  <c r="AV27" i="47"/>
  <c r="BJ27" i="47" s="1"/>
  <c r="BQ34" i="47"/>
  <c r="AV8" i="47"/>
  <c r="BJ8" i="47" s="1"/>
  <c r="BL8" i="47" s="1"/>
  <c r="BM8" i="47" s="1"/>
  <c r="BN8" i="47" s="1"/>
  <c r="BQ35" i="47"/>
  <c r="AV4" i="47"/>
  <c r="BJ4" i="47" s="1"/>
  <c r="BL4" i="47" s="1"/>
  <c r="BM4" i="47" s="1"/>
  <c r="BN4" i="47" s="1"/>
  <c r="AV5" i="47"/>
  <c r="BJ5" i="47" s="1"/>
  <c r="BQ9" i="47"/>
  <c r="AV9" i="47"/>
  <c r="BJ9" i="47" s="1"/>
  <c r="AV13" i="47"/>
  <c r="BJ13" i="47" s="1"/>
  <c r="AV17" i="47"/>
  <c r="BJ17" i="47" s="1"/>
  <c r="BL17" i="47" s="1"/>
  <c r="BM17" i="47" s="1"/>
  <c r="BN17" i="47" s="1"/>
  <c r="AV21" i="47"/>
  <c r="BJ21" i="47" s="1"/>
  <c r="AV25" i="47"/>
  <c r="BJ25" i="47" s="1"/>
  <c r="BL25" i="47" s="1"/>
  <c r="BM25" i="47" s="1"/>
  <c r="BN25" i="47" s="1"/>
  <c r="AV29" i="47"/>
  <c r="BQ30" i="47"/>
  <c r="BL35" i="47"/>
  <c r="BM35" i="47" s="1"/>
  <c r="BQ6" i="47"/>
  <c r="BD7" i="47"/>
  <c r="BE7" i="47" s="1"/>
  <c r="BF7" i="47" s="1"/>
  <c r="BK7" i="47" s="1"/>
  <c r="BQ10" i="47"/>
  <c r="BQ14" i="47"/>
  <c r="BQ22" i="47"/>
  <c r="BQ26" i="47"/>
  <c r="AP4" i="47"/>
  <c r="AS5" i="47"/>
  <c r="BA5" i="47"/>
  <c r="AU7" i="47"/>
  <c r="AV7" i="47" s="1"/>
  <c r="AP8" i="47"/>
  <c r="AS9" i="47"/>
  <c r="BA9" i="47"/>
  <c r="AU11" i="47"/>
  <c r="AV11" i="47" s="1"/>
  <c r="AP12" i="47"/>
  <c r="AP13" i="47"/>
  <c r="AS14" i="47"/>
  <c r="AW14" i="47" s="1"/>
  <c r="BP14" i="47" s="1"/>
  <c r="BA14" i="47"/>
  <c r="AU16" i="47"/>
  <c r="AV16" i="47" s="1"/>
  <c r="AP17" i="47"/>
  <c r="AS18" i="47"/>
  <c r="AW18" i="47" s="1"/>
  <c r="BA18" i="47"/>
  <c r="AU20" i="47"/>
  <c r="AV20" i="47" s="1"/>
  <c r="AP21" i="47"/>
  <c r="AS22" i="47"/>
  <c r="AW22" i="47" s="1"/>
  <c r="BP22" i="47" s="1"/>
  <c r="BA22" i="47"/>
  <c r="AU24" i="47"/>
  <c r="AV24" i="47" s="1"/>
  <c r="AP25" i="47"/>
  <c r="AS26" i="47"/>
  <c r="AW26" i="47" s="1"/>
  <c r="BP26" i="47" s="1"/>
  <c r="BA26" i="47"/>
  <c r="AU28" i="47"/>
  <c r="AV28" i="47" s="1"/>
  <c r="AP29" i="47"/>
  <c r="BA30" i="47"/>
  <c r="BA31" i="47"/>
  <c r="BQ31" i="47"/>
  <c r="BQ32" i="47"/>
  <c r="AV33" i="47"/>
  <c r="BJ33" i="47" s="1"/>
  <c r="BD33" i="47"/>
  <c r="BE33" i="47" s="1"/>
  <c r="BF33" i="47" s="1"/>
  <c r="BK33" i="47" s="1"/>
  <c r="AS34" i="47"/>
  <c r="AW34" i="47" s="1"/>
  <c r="BP34" i="47" s="1"/>
  <c r="AS35" i="47"/>
  <c r="AW35" i="47" s="1"/>
  <c r="BP35" i="47" s="1"/>
  <c r="AW36" i="47"/>
  <c r="BP36" i="47" s="1"/>
  <c r="BB36" i="47"/>
  <c r="AW37" i="47"/>
  <c r="BP37" i="47" s="1"/>
  <c r="BC38" i="47"/>
  <c r="BB38" i="47"/>
  <c r="BB39" i="47"/>
  <c r="BA39" i="47"/>
  <c r="BD40" i="47"/>
  <c r="BE40" i="47" s="1"/>
  <c r="BF40" i="47" s="1"/>
  <c r="BK40" i="47" s="1"/>
  <c r="BD45" i="47"/>
  <c r="BE45" i="47" s="1"/>
  <c r="BF45" i="47" s="1"/>
  <c r="BK45" i="47" s="1"/>
  <c r="BL45" i="47" s="1"/>
  <c r="BM45" i="47" s="1"/>
  <c r="BQ46" i="47"/>
  <c r="AT46" i="47"/>
  <c r="AV46" i="47" s="1"/>
  <c r="BJ46" i="47" s="1"/>
  <c r="AS46" i="47"/>
  <c r="AW46" i="47" s="1"/>
  <c r="BP46" i="47" s="1"/>
  <c r="BC46" i="47"/>
  <c r="BB46" i="47"/>
  <c r="BA46" i="47"/>
  <c r="BQ48" i="47"/>
  <c r="AV94" i="47"/>
  <c r="BJ94" i="47" s="1"/>
  <c r="BQ95" i="47"/>
  <c r="BQ103" i="47"/>
  <c r="BB5" i="47"/>
  <c r="AS6" i="47"/>
  <c r="AW6" i="47" s="1"/>
  <c r="BP6" i="47" s="1"/>
  <c r="BA6" i="47"/>
  <c r="BD6" i="47" s="1"/>
  <c r="BE6" i="47" s="1"/>
  <c r="BF6" i="47" s="1"/>
  <c r="BK6" i="47" s="1"/>
  <c r="BL6" i="47" s="1"/>
  <c r="BM6" i="47" s="1"/>
  <c r="AN7" i="47"/>
  <c r="AO7" i="47" s="1"/>
  <c r="BB9" i="47"/>
  <c r="AS10" i="47"/>
  <c r="AW10" i="47" s="1"/>
  <c r="BP10" i="47" s="1"/>
  <c r="BA10" i="47"/>
  <c r="BD10" i="47" s="1"/>
  <c r="BE10" i="47" s="1"/>
  <c r="BF10" i="47" s="1"/>
  <c r="BK10" i="47" s="1"/>
  <c r="BL10" i="47" s="1"/>
  <c r="BM10" i="47" s="1"/>
  <c r="AN11" i="47"/>
  <c r="AO11" i="47" s="1"/>
  <c r="BQ11" i="47" s="1"/>
  <c r="BB14" i="47"/>
  <c r="AS15" i="47"/>
  <c r="BA15" i="47"/>
  <c r="BD15" i="47" s="1"/>
  <c r="BE15" i="47" s="1"/>
  <c r="BF15" i="47" s="1"/>
  <c r="BK15" i="47" s="1"/>
  <c r="BL15" i="47" s="1"/>
  <c r="BM15" i="47" s="1"/>
  <c r="AN16" i="47"/>
  <c r="AO16" i="47" s="1"/>
  <c r="BB18" i="47"/>
  <c r="AS19" i="47"/>
  <c r="AW19" i="47" s="1"/>
  <c r="BP19" i="47" s="1"/>
  <c r="BA19" i="47"/>
  <c r="BD19" i="47" s="1"/>
  <c r="BE19" i="47" s="1"/>
  <c r="BF19" i="47" s="1"/>
  <c r="BK19" i="47" s="1"/>
  <c r="BL19" i="47" s="1"/>
  <c r="BM19" i="47" s="1"/>
  <c r="AN20" i="47"/>
  <c r="AO20" i="47" s="1"/>
  <c r="BQ20" i="47" s="1"/>
  <c r="BB22" i="47"/>
  <c r="AS23" i="47"/>
  <c r="AW23" i="47" s="1"/>
  <c r="BP23" i="47" s="1"/>
  <c r="BA23" i="47"/>
  <c r="BD23" i="47" s="1"/>
  <c r="BE23" i="47" s="1"/>
  <c r="BF23" i="47" s="1"/>
  <c r="BK23" i="47" s="1"/>
  <c r="BL23" i="47" s="1"/>
  <c r="BM23" i="47" s="1"/>
  <c r="AN24" i="47"/>
  <c r="AO24" i="47" s="1"/>
  <c r="BB26" i="47"/>
  <c r="AS27" i="47"/>
  <c r="BA27" i="47"/>
  <c r="BD27" i="47" s="1"/>
  <c r="BE27" i="47" s="1"/>
  <c r="BF27" i="47" s="1"/>
  <c r="BK27" i="47" s="1"/>
  <c r="BL27" i="47" s="1"/>
  <c r="BM27" i="47" s="1"/>
  <c r="AN28" i="47"/>
  <c r="AO28" i="47" s="1"/>
  <c r="BQ28" i="47" s="1"/>
  <c r="AS30" i="47"/>
  <c r="AW30" i="47" s="1"/>
  <c r="BP30" i="47" s="1"/>
  <c r="BB30" i="47"/>
  <c r="AS31" i="47"/>
  <c r="AW31" i="47" s="1"/>
  <c r="BP31" i="47" s="1"/>
  <c r="BC31" i="47"/>
  <c r="AW32" i="47"/>
  <c r="BP32" i="47" s="1"/>
  <c r="BB32" i="47"/>
  <c r="BC36" i="47"/>
  <c r="BA38" i="47"/>
  <c r="BC39" i="47"/>
  <c r="BD41" i="47"/>
  <c r="BE41" i="47" s="1"/>
  <c r="BF41" i="47" s="1"/>
  <c r="BK41" i="47" s="1"/>
  <c r="BQ42" i="47"/>
  <c r="AW43" i="47"/>
  <c r="BP43" i="47" s="1"/>
  <c r="AP44" i="47"/>
  <c r="BQ47" i="47"/>
  <c r="BD48" i="47"/>
  <c r="BE48" i="47" s="1"/>
  <c r="BF48" i="47" s="1"/>
  <c r="BK48" i="47" s="1"/>
  <c r="BL85" i="47"/>
  <c r="BM85" i="47" s="1"/>
  <c r="BN85" i="47" s="1"/>
  <c r="BQ86" i="47"/>
  <c r="AV90" i="47"/>
  <c r="BJ90" i="47" s="1"/>
  <c r="BQ91" i="47"/>
  <c r="AW94" i="47"/>
  <c r="BP94" i="47" s="1"/>
  <c r="AV97" i="47"/>
  <c r="BJ97" i="47" s="1"/>
  <c r="BP98" i="47"/>
  <c r="BQ104" i="47"/>
  <c r="BC32" i="47"/>
  <c r="BD37" i="47"/>
  <c r="BE37" i="47" s="1"/>
  <c r="BF37" i="47" s="1"/>
  <c r="BK37" i="47" s="1"/>
  <c r="BQ38" i="47"/>
  <c r="AS39" i="47"/>
  <c r="AP40" i="47"/>
  <c r="AU40" i="47"/>
  <c r="AV40" i="47" s="1"/>
  <c r="AP41" i="47"/>
  <c r="AV41" i="47"/>
  <c r="AS42" i="47"/>
  <c r="AW42" i="47" s="1"/>
  <c r="BP42" i="47" s="1"/>
  <c r="BQ43" i="47"/>
  <c r="BI43" i="47"/>
  <c r="AU47" i="47"/>
  <c r="AV47" i="47" s="1"/>
  <c r="BQ50" i="47"/>
  <c r="AT50" i="47"/>
  <c r="AV50" i="47" s="1"/>
  <c r="BJ50" i="47" s="1"/>
  <c r="AS50" i="47"/>
  <c r="BC50" i="47"/>
  <c r="BB50" i="47"/>
  <c r="BA50" i="47"/>
  <c r="AS51" i="47"/>
  <c r="AU51" i="47"/>
  <c r="BL53" i="47"/>
  <c r="BM53" i="47" s="1"/>
  <c r="BN53" i="47" s="1"/>
  <c r="BQ54" i="47"/>
  <c r="AV54" i="47"/>
  <c r="BJ54" i="47" s="1"/>
  <c r="BQ58" i="47"/>
  <c r="AV58" i="47"/>
  <c r="BJ58" i="47" s="1"/>
  <c r="BQ62" i="47"/>
  <c r="AV62" i="47"/>
  <c r="BJ62" i="47" s="1"/>
  <c r="BQ66" i="47"/>
  <c r="AV66" i="47"/>
  <c r="BJ66" i="47" s="1"/>
  <c r="BQ70" i="47"/>
  <c r="AV70" i="47"/>
  <c r="BJ70" i="47" s="1"/>
  <c r="BQ74" i="47"/>
  <c r="AV74" i="47"/>
  <c r="BJ74" i="47" s="1"/>
  <c r="BL77" i="47"/>
  <c r="BM77" i="47" s="1"/>
  <c r="BN77" i="47" s="1"/>
  <c r="BQ78" i="47"/>
  <c r="AV78" i="47"/>
  <c r="BJ78" i="47" s="1"/>
  <c r="BQ82" i="47"/>
  <c r="AV82" i="47"/>
  <c r="BJ82" i="47" s="1"/>
  <c r="BD84" i="47"/>
  <c r="BE84" i="47" s="1"/>
  <c r="BF84" i="47" s="1"/>
  <c r="BK84" i="47" s="1"/>
  <c r="AV86" i="47"/>
  <c r="BJ86" i="47" s="1"/>
  <c r="BQ87" i="47"/>
  <c r="AW90" i="47"/>
  <c r="AV93" i="47"/>
  <c r="BJ93" i="47" s="1"/>
  <c r="BQ98" i="47"/>
  <c r="BQ33" i="47"/>
  <c r="BQ36" i="47"/>
  <c r="BL37" i="47"/>
  <c r="BM37" i="47" s="1"/>
  <c r="BQ37" i="47"/>
  <c r="BC42" i="47"/>
  <c r="BB42" i="47"/>
  <c r="BD42" i="47" s="1"/>
  <c r="BE42" i="47" s="1"/>
  <c r="BF42" i="47" s="1"/>
  <c r="BK42" i="47" s="1"/>
  <c r="BL42" i="47" s="1"/>
  <c r="BM42" i="47" s="1"/>
  <c r="BB43" i="47"/>
  <c r="BA43" i="47"/>
  <c r="BL49" i="47"/>
  <c r="BM49" i="47" s="1"/>
  <c r="BN49" i="47" s="1"/>
  <c r="BQ51" i="47"/>
  <c r="AV51" i="47"/>
  <c r="BJ51" i="47" s="1"/>
  <c r="BQ55" i="47"/>
  <c r="BQ59" i="47"/>
  <c r="BQ63" i="47"/>
  <c r="BQ67" i="47"/>
  <c r="BQ71" i="47"/>
  <c r="BQ75" i="47"/>
  <c r="BQ79" i="47"/>
  <c r="BD80" i="47"/>
  <c r="BE80" i="47" s="1"/>
  <c r="BF80" i="47" s="1"/>
  <c r="BK80" i="47" s="1"/>
  <c r="AW85" i="47"/>
  <c r="BP85" i="47" s="1"/>
  <c r="AV89" i="47"/>
  <c r="BJ89" i="47" s="1"/>
  <c r="BL89" i="47" s="1"/>
  <c r="BM89" i="47" s="1"/>
  <c r="BN89" i="47" s="1"/>
  <c r="BP90" i="47"/>
  <c r="BL93" i="47"/>
  <c r="BM93" i="47" s="1"/>
  <c r="BN93" i="47" s="1"/>
  <c r="BQ94" i="47"/>
  <c r="BQ99" i="47"/>
  <c r="AP52" i="47"/>
  <c r="AU55" i="47"/>
  <c r="AV55" i="47" s="1"/>
  <c r="AP56" i="47"/>
  <c r="AU59" i="47"/>
  <c r="AV59" i="47" s="1"/>
  <c r="AP60" i="47"/>
  <c r="AU63" i="47"/>
  <c r="AV63" i="47" s="1"/>
  <c r="AP64" i="47"/>
  <c r="AU67" i="47"/>
  <c r="AV67" i="47" s="1"/>
  <c r="AP68" i="47"/>
  <c r="AU71" i="47"/>
  <c r="AV71" i="47" s="1"/>
  <c r="AP72" i="47"/>
  <c r="AU75" i="47"/>
  <c r="AV75" i="47" s="1"/>
  <c r="AP76" i="47"/>
  <c r="AU79" i="47"/>
  <c r="AV79" i="47" s="1"/>
  <c r="AP80" i="47"/>
  <c r="AU83" i="47"/>
  <c r="AV83" i="47" s="1"/>
  <c r="BC83" i="47"/>
  <c r="AP84" i="47"/>
  <c r="AU87" i="47"/>
  <c r="AV87" i="47" s="1"/>
  <c r="BC87" i="47"/>
  <c r="AP88" i="47"/>
  <c r="AU91" i="47"/>
  <c r="AV91" i="47" s="1"/>
  <c r="BC91" i="47"/>
  <c r="AP92" i="47"/>
  <c r="AU95" i="47"/>
  <c r="AV95" i="47" s="1"/>
  <c r="BC95" i="47"/>
  <c r="AP96" i="47"/>
  <c r="AU99" i="47"/>
  <c r="AV99" i="47" s="1"/>
  <c r="BJ99" i="47" s="1"/>
  <c r="BC99" i="47"/>
  <c r="BQ102" i="47"/>
  <c r="BA105" i="47"/>
  <c r="BB105" i="47"/>
  <c r="BD107" i="47"/>
  <c r="BE107" i="47" s="1"/>
  <c r="BF107" i="47" s="1"/>
  <c r="BK107" i="47" s="1"/>
  <c r="BQ108" i="47"/>
  <c r="AS109" i="47"/>
  <c r="AS113" i="47"/>
  <c r="BL115" i="47"/>
  <c r="BM115" i="47" s="1"/>
  <c r="BN115" i="47" s="1"/>
  <c r="BQ116" i="47"/>
  <c r="BQ121" i="47"/>
  <c r="AV126" i="47"/>
  <c r="BJ126" i="47" s="1"/>
  <c r="BL126" i="47" s="1"/>
  <c r="BM126" i="47" s="1"/>
  <c r="BN126" i="47" s="1"/>
  <c r="BQ132" i="47"/>
  <c r="BQ137" i="47"/>
  <c r="AV142" i="47"/>
  <c r="BJ142" i="47" s="1"/>
  <c r="AW143" i="47"/>
  <c r="BQ148" i="47"/>
  <c r="AU48" i="47"/>
  <c r="AV48" i="47" s="1"/>
  <c r="AP49" i="47"/>
  <c r="AU52" i="47"/>
  <c r="AV52" i="47" s="1"/>
  <c r="AP53" i="47"/>
  <c r="AS54" i="47"/>
  <c r="BA54" i="47"/>
  <c r="AU56" i="47"/>
  <c r="AV56" i="47" s="1"/>
  <c r="AP57" i="47"/>
  <c r="AS58" i="47"/>
  <c r="AW58" i="47" s="1"/>
  <c r="BP58" i="47" s="1"/>
  <c r="BA58" i="47"/>
  <c r="AU60" i="47"/>
  <c r="AV60" i="47" s="1"/>
  <c r="AP61" i="47"/>
  <c r="AS62" i="47"/>
  <c r="BA62" i="47"/>
  <c r="AU64" i="47"/>
  <c r="AV64" i="47" s="1"/>
  <c r="AP65" i="47"/>
  <c r="AS66" i="47"/>
  <c r="AW66" i="47" s="1"/>
  <c r="BP66" i="47" s="1"/>
  <c r="BA66" i="47"/>
  <c r="AU68" i="47"/>
  <c r="AV68" i="47" s="1"/>
  <c r="AP69" i="47"/>
  <c r="AS70" i="47"/>
  <c r="BA70" i="47"/>
  <c r="AU72" i="47"/>
  <c r="AV72" i="47" s="1"/>
  <c r="AP73" i="47"/>
  <c r="AS74" i="47"/>
  <c r="AW74" i="47" s="1"/>
  <c r="BP74" i="47" s="1"/>
  <c r="BA74" i="47"/>
  <c r="AU76" i="47"/>
  <c r="AV76" i="47" s="1"/>
  <c r="AP77" i="47"/>
  <c r="AS78" i="47"/>
  <c r="BA78" i="47"/>
  <c r="AU80" i="47"/>
  <c r="AV80" i="47" s="1"/>
  <c r="AP81" i="47"/>
  <c r="AS82" i="47"/>
  <c r="BA82" i="47"/>
  <c r="AU84" i="47"/>
  <c r="AV84" i="47" s="1"/>
  <c r="AP85" i="47"/>
  <c r="AU88" i="47"/>
  <c r="AV88" i="47" s="1"/>
  <c r="AP89" i="47"/>
  <c r="AU92" i="47"/>
  <c r="AV92" i="47" s="1"/>
  <c r="AP93" i="47"/>
  <c r="AU96" i="47"/>
  <c r="AV96" i="47" s="1"/>
  <c r="AP97" i="47"/>
  <c r="AV102" i="47"/>
  <c r="BJ102" i="47" s="1"/>
  <c r="BD102" i="47"/>
  <c r="BE102" i="47" s="1"/>
  <c r="BF102" i="47" s="1"/>
  <c r="BK102" i="47" s="1"/>
  <c r="AS103" i="47"/>
  <c r="AW103" i="47" s="1"/>
  <c r="BP103" i="47" s="1"/>
  <c r="AS104" i="47"/>
  <c r="AW104" i="47" s="1"/>
  <c r="BP104" i="47" s="1"/>
  <c r="BC105" i="47"/>
  <c r="BQ109" i="47"/>
  <c r="BA109" i="47"/>
  <c r="BC109" i="47"/>
  <c r="BB109" i="47"/>
  <c r="BQ113" i="47"/>
  <c r="BA113" i="47"/>
  <c r="BC113" i="47"/>
  <c r="BB113" i="47"/>
  <c r="BQ117" i="47"/>
  <c r="AW123" i="47"/>
  <c r="BQ128" i="47"/>
  <c r="BQ133" i="47"/>
  <c r="BQ144" i="47"/>
  <c r="AV148" i="47"/>
  <c r="BJ148" i="47" s="1"/>
  <c r="BA47" i="47"/>
  <c r="BD47" i="47" s="1"/>
  <c r="BE47" i="47" s="1"/>
  <c r="BF47" i="47" s="1"/>
  <c r="BK47" i="47" s="1"/>
  <c r="BA51" i="47"/>
  <c r="BD51" i="47" s="1"/>
  <c r="BE51" i="47" s="1"/>
  <c r="BF51" i="47" s="1"/>
  <c r="BK51" i="47" s="1"/>
  <c r="BB54" i="47"/>
  <c r="BA55" i="47"/>
  <c r="BD55" i="47" s="1"/>
  <c r="BE55" i="47" s="1"/>
  <c r="BF55" i="47" s="1"/>
  <c r="BK55" i="47" s="1"/>
  <c r="BB58" i="47"/>
  <c r="BA59" i="47"/>
  <c r="BD59" i="47" s="1"/>
  <c r="BE59" i="47" s="1"/>
  <c r="BF59" i="47" s="1"/>
  <c r="BK59" i="47" s="1"/>
  <c r="BB62" i="47"/>
  <c r="BA63" i="47"/>
  <c r="BD63" i="47" s="1"/>
  <c r="BE63" i="47" s="1"/>
  <c r="BF63" i="47" s="1"/>
  <c r="BK63" i="47" s="1"/>
  <c r="BB66" i="47"/>
  <c r="BA67" i="47"/>
  <c r="BD67" i="47" s="1"/>
  <c r="BE67" i="47" s="1"/>
  <c r="BF67" i="47" s="1"/>
  <c r="BK67" i="47" s="1"/>
  <c r="BB70" i="47"/>
  <c r="BA71" i="47"/>
  <c r="BD71" i="47" s="1"/>
  <c r="BE71" i="47" s="1"/>
  <c r="BF71" i="47" s="1"/>
  <c r="BK71" i="47" s="1"/>
  <c r="BB74" i="47"/>
  <c r="BA75" i="47"/>
  <c r="BD75" i="47" s="1"/>
  <c r="BE75" i="47" s="1"/>
  <c r="BF75" i="47" s="1"/>
  <c r="BK75" i="47" s="1"/>
  <c r="BB78" i="47"/>
  <c r="BA79" i="47"/>
  <c r="BD79" i="47" s="1"/>
  <c r="BE79" i="47" s="1"/>
  <c r="BF79" i="47" s="1"/>
  <c r="BK79" i="47" s="1"/>
  <c r="BB82" i="47"/>
  <c r="BA83" i="47"/>
  <c r="BD83" i="47" s="1"/>
  <c r="BE83" i="47" s="1"/>
  <c r="BF83" i="47" s="1"/>
  <c r="BK83" i="47" s="1"/>
  <c r="BB86" i="47"/>
  <c r="BD86" i="47" s="1"/>
  <c r="BE86" i="47" s="1"/>
  <c r="BF86" i="47" s="1"/>
  <c r="BK86" i="47" s="1"/>
  <c r="BA87" i="47"/>
  <c r="BD87" i="47" s="1"/>
  <c r="BE87" i="47" s="1"/>
  <c r="BF87" i="47" s="1"/>
  <c r="BK87" i="47" s="1"/>
  <c r="BB90" i="47"/>
  <c r="BD90" i="47" s="1"/>
  <c r="BE90" i="47" s="1"/>
  <c r="BF90" i="47" s="1"/>
  <c r="BK90" i="47" s="1"/>
  <c r="BL90" i="47" s="1"/>
  <c r="BM90" i="47" s="1"/>
  <c r="BA91" i="47"/>
  <c r="BB94" i="47"/>
  <c r="BD94" i="47" s="1"/>
  <c r="BE94" i="47" s="1"/>
  <c r="BF94" i="47" s="1"/>
  <c r="BK94" i="47" s="1"/>
  <c r="BA95" i="47"/>
  <c r="BB98" i="47"/>
  <c r="BD98" i="47" s="1"/>
  <c r="BE98" i="47" s="1"/>
  <c r="BF98" i="47" s="1"/>
  <c r="BK98" i="47" s="1"/>
  <c r="BL98" i="47" s="1"/>
  <c r="BM98" i="47" s="1"/>
  <c r="BA99" i="47"/>
  <c r="BD99" i="47" s="1"/>
  <c r="BE99" i="47" s="1"/>
  <c r="BF99" i="47" s="1"/>
  <c r="BK99" i="47" s="1"/>
  <c r="AN100" i="47"/>
  <c r="AO100" i="47" s="1"/>
  <c r="AS100" i="47"/>
  <c r="AW100" i="47" s="1"/>
  <c r="BC100" i="47"/>
  <c r="BD100" i="47" s="1"/>
  <c r="BE100" i="47" s="1"/>
  <c r="BF100" i="47" s="1"/>
  <c r="BK100" i="47" s="1"/>
  <c r="BL100" i="47" s="1"/>
  <c r="BM100" i="47" s="1"/>
  <c r="BB101" i="47"/>
  <c r="AW105" i="47"/>
  <c r="BP105" i="47" s="1"/>
  <c r="AP106" i="47"/>
  <c r="AS108" i="47"/>
  <c r="AW108" i="47" s="1"/>
  <c r="BP108" i="47" s="1"/>
  <c r="BL123" i="47"/>
  <c r="BM123" i="47" s="1"/>
  <c r="BN123" i="47" s="1"/>
  <c r="BQ124" i="47"/>
  <c r="BQ129" i="47"/>
  <c r="BQ140" i="47"/>
  <c r="BQ145" i="47"/>
  <c r="AW148" i="47"/>
  <c r="BP148" i="47" s="1"/>
  <c r="BC101" i="47"/>
  <c r="BQ105" i="47"/>
  <c r="BI105" i="47"/>
  <c r="AW106" i="47"/>
  <c r="BP106" i="47" s="1"/>
  <c r="AP107" i="47"/>
  <c r="AV107" i="47"/>
  <c r="BJ107" i="47" s="1"/>
  <c r="BB108" i="47"/>
  <c r="BC108" i="47"/>
  <c r="BI109" i="47"/>
  <c r="AU110" i="47"/>
  <c r="AV110" i="47" s="1"/>
  <c r="AP111" i="47"/>
  <c r="AV111" i="47"/>
  <c r="BJ111" i="47" s="1"/>
  <c r="BD111" i="47"/>
  <c r="BE111" i="47" s="1"/>
  <c r="BF111" i="47" s="1"/>
  <c r="BK111" i="47" s="1"/>
  <c r="BI113" i="47"/>
  <c r="AU114" i="47"/>
  <c r="AV114" i="47" s="1"/>
  <c r="BJ114" i="47" s="1"/>
  <c r="AW115" i="47"/>
  <c r="BP116" i="47"/>
  <c r="AV119" i="47"/>
  <c r="BJ119" i="47" s="1"/>
  <c r="BD119" i="47"/>
  <c r="BE119" i="47" s="1"/>
  <c r="BF119" i="47" s="1"/>
  <c r="BK119" i="47" s="1"/>
  <c r="BL119" i="47" s="1"/>
  <c r="BM119" i="47" s="1"/>
  <c r="BQ120" i="47"/>
  <c r="AV124" i="47"/>
  <c r="BJ124" i="47" s="1"/>
  <c r="BQ125" i="47"/>
  <c r="AW128" i="47"/>
  <c r="BP128" i="47" s="1"/>
  <c r="AV130" i="47"/>
  <c r="BJ130" i="47" s="1"/>
  <c r="BP132" i="47"/>
  <c r="AV135" i="47"/>
  <c r="BJ135" i="47" s="1"/>
  <c r="BD135" i="47"/>
  <c r="BE135" i="47" s="1"/>
  <c r="BF135" i="47" s="1"/>
  <c r="BK135" i="47" s="1"/>
  <c r="BQ136" i="47"/>
  <c r="AV140" i="47"/>
  <c r="BJ140" i="47" s="1"/>
  <c r="BQ141" i="47"/>
  <c r="AV146" i="47"/>
  <c r="BJ146" i="47" s="1"/>
  <c r="BC112" i="47"/>
  <c r="BD112" i="47" s="1"/>
  <c r="BE112" i="47" s="1"/>
  <c r="BF112" i="47" s="1"/>
  <c r="BK112" i="47" s="1"/>
  <c r="BL112" i="47" s="1"/>
  <c r="BM112" i="47" s="1"/>
  <c r="AN115" i="47"/>
  <c r="AO115" i="47" s="1"/>
  <c r="BC116" i="47"/>
  <c r="BD116" i="47" s="1"/>
  <c r="BE116" i="47" s="1"/>
  <c r="BF116" i="47" s="1"/>
  <c r="BK116" i="47" s="1"/>
  <c r="BL116" i="47" s="1"/>
  <c r="BM116" i="47" s="1"/>
  <c r="BB117" i="47"/>
  <c r="AS118" i="47"/>
  <c r="AW118" i="47" s="1"/>
  <c r="BP118" i="47" s="1"/>
  <c r="AN119" i="47"/>
  <c r="AO119" i="47" s="1"/>
  <c r="BC120" i="47"/>
  <c r="BD120" i="47" s="1"/>
  <c r="BE120" i="47" s="1"/>
  <c r="BF120" i="47" s="1"/>
  <c r="BK120" i="47" s="1"/>
  <c r="BL120" i="47" s="1"/>
  <c r="BM120" i="47" s="1"/>
  <c r="BB121" i="47"/>
  <c r="AS122" i="47"/>
  <c r="AW122" i="47" s="1"/>
  <c r="BP122" i="47" s="1"/>
  <c r="AN123" i="47"/>
  <c r="AO123" i="47" s="1"/>
  <c r="BC124" i="47"/>
  <c r="BD124" i="47" s="1"/>
  <c r="BE124" i="47" s="1"/>
  <c r="BF124" i="47" s="1"/>
  <c r="BK124" i="47" s="1"/>
  <c r="BB125" i="47"/>
  <c r="AS126" i="47"/>
  <c r="AN127" i="47"/>
  <c r="AO127" i="47" s="1"/>
  <c r="BC128" i="47"/>
  <c r="BD128" i="47" s="1"/>
  <c r="BE128" i="47" s="1"/>
  <c r="BF128" i="47" s="1"/>
  <c r="BK128" i="47" s="1"/>
  <c r="BL128" i="47" s="1"/>
  <c r="BM128" i="47" s="1"/>
  <c r="BB129" i="47"/>
  <c r="AS130" i="47"/>
  <c r="AN131" i="47"/>
  <c r="AO131" i="47" s="1"/>
  <c r="BC132" i="47"/>
  <c r="BB133" i="47"/>
  <c r="AS134" i="47"/>
  <c r="AW134" i="47" s="1"/>
  <c r="BP134" i="47" s="1"/>
  <c r="AN135" i="47"/>
  <c r="AO135" i="47" s="1"/>
  <c r="BC136" i="47"/>
  <c r="BD136" i="47" s="1"/>
  <c r="BE136" i="47" s="1"/>
  <c r="BF136" i="47" s="1"/>
  <c r="BK136" i="47" s="1"/>
  <c r="BL136" i="47" s="1"/>
  <c r="BM136" i="47" s="1"/>
  <c r="BB137" i="47"/>
  <c r="AS138" i="47"/>
  <c r="AW138" i="47" s="1"/>
  <c r="BP138" i="47" s="1"/>
  <c r="AN139" i="47"/>
  <c r="AO139" i="47" s="1"/>
  <c r="BC140" i="47"/>
  <c r="BD140" i="47" s="1"/>
  <c r="BE140" i="47" s="1"/>
  <c r="BF140" i="47" s="1"/>
  <c r="BK140" i="47" s="1"/>
  <c r="BB141" i="47"/>
  <c r="AS142" i="47"/>
  <c r="AW142" i="47" s="1"/>
  <c r="BP142" i="47" s="1"/>
  <c r="AN143" i="47"/>
  <c r="AO143" i="47" s="1"/>
  <c r="BC144" i="47"/>
  <c r="BD144" i="47" s="1"/>
  <c r="BE144" i="47" s="1"/>
  <c r="BF144" i="47" s="1"/>
  <c r="BK144" i="47" s="1"/>
  <c r="BB145" i="47"/>
  <c r="AS146" i="47"/>
  <c r="AN147" i="47"/>
  <c r="AO147" i="47" s="1"/>
  <c r="BC148" i="47"/>
  <c r="BD148" i="47" s="1"/>
  <c r="BE148" i="47" s="1"/>
  <c r="BF148" i="47" s="1"/>
  <c r="BK148" i="47" s="1"/>
  <c r="BD149" i="47"/>
  <c r="BE149" i="47" s="1"/>
  <c r="BF149" i="47" s="1"/>
  <c r="BK149" i="47" s="1"/>
  <c r="BQ151" i="47"/>
  <c r="AS152" i="47"/>
  <c r="AW152" i="47" s="1"/>
  <c r="BP152" i="47" s="1"/>
  <c r="AP153" i="47"/>
  <c r="BC155" i="47"/>
  <c r="BB155" i="47"/>
  <c r="AU156" i="47"/>
  <c r="AV156" i="47" s="1"/>
  <c r="BJ156" i="47" s="1"/>
  <c r="BB156" i="47"/>
  <c r="BA156" i="47"/>
  <c r="BD157" i="47"/>
  <c r="BE157" i="47" s="1"/>
  <c r="BF157" i="47" s="1"/>
  <c r="BK157" i="47" s="1"/>
  <c r="BQ159" i="47"/>
  <c r="AP162" i="47"/>
  <c r="BQ172" i="47"/>
  <c r="BQ180" i="47"/>
  <c r="AV186" i="47"/>
  <c r="BJ186" i="47" s="1"/>
  <c r="BL186" i="47" s="1"/>
  <c r="BM186" i="47" s="1"/>
  <c r="BN186" i="47" s="1"/>
  <c r="AU109" i="47"/>
  <c r="AV109" i="47" s="1"/>
  <c r="BJ109" i="47" s="1"/>
  <c r="AP110" i="47"/>
  <c r="AU113" i="47"/>
  <c r="AV113" i="47" s="1"/>
  <c r="BJ113" i="47" s="1"/>
  <c r="AP114" i="47"/>
  <c r="AU117" i="47"/>
  <c r="AV117" i="47" s="1"/>
  <c r="BC117" i="47"/>
  <c r="AP118" i="47"/>
  <c r="AU121" i="47"/>
  <c r="AV121" i="47" s="1"/>
  <c r="BC121" i="47"/>
  <c r="AP122" i="47"/>
  <c r="AU125" i="47"/>
  <c r="AV125" i="47" s="1"/>
  <c r="BC125" i="47"/>
  <c r="AP126" i="47"/>
  <c r="AU129" i="47"/>
  <c r="AV129" i="47" s="1"/>
  <c r="BC129" i="47"/>
  <c r="AP130" i="47"/>
  <c r="AU133" i="47"/>
  <c r="AV133" i="47" s="1"/>
  <c r="BC133" i="47"/>
  <c r="AP134" i="47"/>
  <c r="AU137" i="47"/>
  <c r="AV137" i="47" s="1"/>
  <c r="BC137" i="47"/>
  <c r="AP138" i="47"/>
  <c r="AU141" i="47"/>
  <c r="AV141" i="47" s="1"/>
  <c r="BC141" i="47"/>
  <c r="AP142" i="47"/>
  <c r="AU145" i="47"/>
  <c r="AV145" i="47" s="1"/>
  <c r="BC145" i="47"/>
  <c r="AP146" i="47"/>
  <c r="AV149" i="47"/>
  <c r="BJ149" i="47" s="1"/>
  <c r="BD150" i="47"/>
  <c r="BE150" i="47" s="1"/>
  <c r="BF150" i="47" s="1"/>
  <c r="BK150" i="47" s="1"/>
  <c r="AS151" i="47"/>
  <c r="AW151" i="47" s="1"/>
  <c r="BP151" i="47" s="1"/>
  <c r="BQ152" i="47"/>
  <c r="BI152" i="47"/>
  <c r="BA155" i="47"/>
  <c r="BC156" i="47"/>
  <c r="AV157" i="47"/>
  <c r="BJ157" i="47" s="1"/>
  <c r="BD158" i="47"/>
  <c r="BE158" i="47" s="1"/>
  <c r="BF158" i="47" s="1"/>
  <c r="BK158" i="47" s="1"/>
  <c r="BL158" i="47" s="1"/>
  <c r="BM158" i="47" s="1"/>
  <c r="AS159" i="47"/>
  <c r="AW159" i="47" s="1"/>
  <c r="BP159" i="47" s="1"/>
  <c r="BQ160" i="47"/>
  <c r="BI160" i="47"/>
  <c r="AU161" i="47"/>
  <c r="AV161" i="47" s="1"/>
  <c r="AS164" i="47"/>
  <c r="BD166" i="47"/>
  <c r="BE166" i="47" s="1"/>
  <c r="BF166" i="47" s="1"/>
  <c r="BK166" i="47" s="1"/>
  <c r="BQ168" i="47"/>
  <c r="BB168" i="47"/>
  <c r="BA168" i="47"/>
  <c r="BC168" i="47"/>
  <c r="BD169" i="47"/>
  <c r="BE169" i="47" s="1"/>
  <c r="BF169" i="47" s="1"/>
  <c r="BK169" i="47" s="1"/>
  <c r="AW171" i="47"/>
  <c r="AV174" i="47"/>
  <c r="BJ174" i="47" s="1"/>
  <c r="BQ175" i="47"/>
  <c r="AW179" i="47"/>
  <c r="AV182" i="47"/>
  <c r="BJ182" i="47" s="1"/>
  <c r="BQ187" i="47"/>
  <c r="AW194" i="47"/>
  <c r="BP194" i="47" s="1"/>
  <c r="BC151" i="47"/>
  <c r="BB151" i="47"/>
  <c r="BB152" i="47"/>
  <c r="BA152" i="47"/>
  <c r="BC159" i="47"/>
  <c r="BB159" i="47"/>
  <c r="BB160" i="47"/>
  <c r="BA160" i="47"/>
  <c r="BQ164" i="47"/>
  <c r="BB164" i="47"/>
  <c r="BA164" i="47"/>
  <c r="BC164" i="47"/>
  <c r="AW167" i="47"/>
  <c r="BP167" i="47" s="1"/>
  <c r="BP171" i="47"/>
  <c r="BQ176" i="47"/>
  <c r="BP179" i="47"/>
  <c r="BQ183" i="47"/>
  <c r="BQ194" i="47"/>
  <c r="BA151" i="47"/>
  <c r="BC152" i="47"/>
  <c r="AV153" i="47"/>
  <c r="BJ153" i="47" s="1"/>
  <c r="BL153" i="47" s="1"/>
  <c r="BM153" i="47" s="1"/>
  <c r="BN153" i="47" s="1"/>
  <c r="BD154" i="47"/>
  <c r="BE154" i="47" s="1"/>
  <c r="BF154" i="47" s="1"/>
  <c r="BK154" i="47" s="1"/>
  <c r="BQ154" i="47"/>
  <c r="AS155" i="47"/>
  <c r="AW155" i="47" s="1"/>
  <c r="BP155" i="47" s="1"/>
  <c r="BI156" i="47"/>
  <c r="AW157" i="47"/>
  <c r="BP157" i="47" s="1"/>
  <c r="BA159" i="47"/>
  <c r="BC160" i="47"/>
  <c r="BD161" i="47"/>
  <c r="BE161" i="47" s="1"/>
  <c r="BF161" i="47" s="1"/>
  <c r="BK161" i="47" s="1"/>
  <c r="AV165" i="47"/>
  <c r="BJ165" i="47" s="1"/>
  <c r="AP166" i="47"/>
  <c r="AV166" i="47"/>
  <c r="BJ166" i="47" s="1"/>
  <c r="AV170" i="47"/>
  <c r="BJ170" i="47" s="1"/>
  <c r="BQ171" i="47"/>
  <c r="BD173" i="47"/>
  <c r="BE173" i="47" s="1"/>
  <c r="BF173" i="47" s="1"/>
  <c r="BK173" i="47" s="1"/>
  <c r="BD174" i="47"/>
  <c r="BE174" i="47" s="1"/>
  <c r="BF174" i="47" s="1"/>
  <c r="BK174" i="47" s="1"/>
  <c r="AV178" i="47"/>
  <c r="BJ178" i="47" s="1"/>
  <c r="BQ179" i="47"/>
  <c r="BD181" i="47"/>
  <c r="BE181" i="47" s="1"/>
  <c r="BF181" i="47" s="1"/>
  <c r="BK181" i="47" s="1"/>
  <c r="AV183" i="47"/>
  <c r="BJ183" i="47" s="1"/>
  <c r="BQ184" i="47"/>
  <c r="AP161" i="47"/>
  <c r="AU164" i="47"/>
  <c r="AV164" i="47" s="1"/>
  <c r="BJ164" i="47" s="1"/>
  <c r="AP165" i="47"/>
  <c r="AU168" i="47"/>
  <c r="AV168" i="47" s="1"/>
  <c r="BJ168" i="47" s="1"/>
  <c r="AP169" i="47"/>
  <c r="AU172" i="47"/>
  <c r="AV172" i="47" s="1"/>
  <c r="BC172" i="47"/>
  <c r="AP173" i="47"/>
  <c r="AU176" i="47"/>
  <c r="AV176" i="47" s="1"/>
  <c r="BC176" i="47"/>
  <c r="AP177" i="47"/>
  <c r="AU180" i="47"/>
  <c r="AV180" i="47" s="1"/>
  <c r="BC180" i="47"/>
  <c r="AP181" i="47"/>
  <c r="AU184" i="47"/>
  <c r="AV184" i="47" s="1"/>
  <c r="BC184" i="47"/>
  <c r="AP185" i="47"/>
  <c r="AU188" i="47"/>
  <c r="AV188" i="47" s="1"/>
  <c r="BJ188" i="47" s="1"/>
  <c r="AP189" i="47"/>
  <c r="AV189" i="47"/>
  <c r="BC190" i="47"/>
  <c r="BB190" i="47"/>
  <c r="BB191" i="47"/>
  <c r="BA191" i="47"/>
  <c r="BD192" i="47"/>
  <c r="BE192" i="47" s="1"/>
  <c r="BF192" i="47" s="1"/>
  <c r="BK192" i="47" s="1"/>
  <c r="AS195" i="47"/>
  <c r="AU196" i="47"/>
  <c r="AV196" i="47" s="1"/>
  <c r="BJ196" i="47" s="1"/>
  <c r="AP197" i="47"/>
  <c r="AV197" i="47"/>
  <c r="BC198" i="47"/>
  <c r="BB198" i="47"/>
  <c r="BD198" i="47" s="1"/>
  <c r="BE198" i="47" s="1"/>
  <c r="BF198" i="47" s="1"/>
  <c r="BK198" i="47" s="1"/>
  <c r="BL198" i="47" s="1"/>
  <c r="BM198" i="47" s="1"/>
  <c r="BB199" i="47"/>
  <c r="BA199" i="47"/>
  <c r="BD200" i="47"/>
  <c r="BE200" i="47" s="1"/>
  <c r="BF200" i="47" s="1"/>
  <c r="BK200" i="47" s="1"/>
  <c r="AS203" i="47"/>
  <c r="BQ207" i="47"/>
  <c r="AW209" i="47"/>
  <c r="BP209" i="47" s="1"/>
  <c r="BQ215" i="47"/>
  <c r="AW217" i="47"/>
  <c r="BP217" i="47" s="1"/>
  <c r="BQ223" i="47"/>
  <c r="AV229" i="47"/>
  <c r="BJ229" i="47" s="1"/>
  <c r="BQ234" i="47"/>
  <c r="AU169" i="47"/>
  <c r="AV169" i="47" s="1"/>
  <c r="AP170" i="47"/>
  <c r="AU173" i="47"/>
  <c r="AV173" i="47" s="1"/>
  <c r="AP174" i="47"/>
  <c r="AU177" i="47"/>
  <c r="AV177" i="47" s="1"/>
  <c r="AP178" i="47"/>
  <c r="AU181" i="47"/>
  <c r="AV181" i="47" s="1"/>
  <c r="AP182" i="47"/>
  <c r="AU185" i="47"/>
  <c r="AV185" i="47" s="1"/>
  <c r="AP186" i="47"/>
  <c r="AW187" i="47"/>
  <c r="BP187" i="47" s="1"/>
  <c r="BL192" i="47"/>
  <c r="BM192" i="47" s="1"/>
  <c r="BN192" i="47" s="1"/>
  <c r="BP193" i="47"/>
  <c r="BB203" i="47"/>
  <c r="BA203" i="47"/>
  <c r="BC203" i="47"/>
  <c r="BQ210" i="47"/>
  <c r="BQ218" i="47"/>
  <c r="BQ235" i="47"/>
  <c r="BB163" i="47"/>
  <c r="BD163" i="47" s="1"/>
  <c r="BE163" i="47" s="1"/>
  <c r="BF163" i="47" s="1"/>
  <c r="BK163" i="47" s="1"/>
  <c r="BL163" i="47" s="1"/>
  <c r="BM163" i="47" s="1"/>
  <c r="BB167" i="47"/>
  <c r="BD167" i="47" s="1"/>
  <c r="BE167" i="47" s="1"/>
  <c r="BF167" i="47" s="1"/>
  <c r="BK167" i="47" s="1"/>
  <c r="BL167" i="47" s="1"/>
  <c r="BM167" i="47" s="1"/>
  <c r="BB171" i="47"/>
  <c r="BD171" i="47" s="1"/>
  <c r="BE171" i="47" s="1"/>
  <c r="BF171" i="47" s="1"/>
  <c r="BK171" i="47" s="1"/>
  <c r="BL171" i="47" s="1"/>
  <c r="BM171" i="47" s="1"/>
  <c r="BA172" i="47"/>
  <c r="BB175" i="47"/>
  <c r="BD175" i="47" s="1"/>
  <c r="BE175" i="47" s="1"/>
  <c r="BF175" i="47" s="1"/>
  <c r="BK175" i="47" s="1"/>
  <c r="BL175" i="47" s="1"/>
  <c r="BM175" i="47" s="1"/>
  <c r="BA176" i="47"/>
  <c r="BD176" i="47" s="1"/>
  <c r="BE176" i="47" s="1"/>
  <c r="BF176" i="47" s="1"/>
  <c r="BK176" i="47" s="1"/>
  <c r="BB179" i="47"/>
  <c r="BA180" i="47"/>
  <c r="BB183" i="47"/>
  <c r="BD183" i="47" s="1"/>
  <c r="BE183" i="47" s="1"/>
  <c r="BF183" i="47" s="1"/>
  <c r="BK183" i="47" s="1"/>
  <c r="BA184" i="47"/>
  <c r="BD184" i="47" s="1"/>
  <c r="BE184" i="47" s="1"/>
  <c r="BF184" i="47" s="1"/>
  <c r="BK184" i="47" s="1"/>
  <c r="BB187" i="47"/>
  <c r="BA187" i="47"/>
  <c r="BD188" i="47"/>
  <c r="BE188" i="47" s="1"/>
  <c r="BF188" i="47" s="1"/>
  <c r="BK188" i="47" s="1"/>
  <c r="BQ190" i="47"/>
  <c r="AP192" i="47"/>
  <c r="BC194" i="47"/>
  <c r="BB194" i="47"/>
  <c r="AU195" i="47"/>
  <c r="AV195" i="47" s="1"/>
  <c r="BJ195" i="47" s="1"/>
  <c r="BB195" i="47"/>
  <c r="BA195" i="47"/>
  <c r="BQ198" i="47"/>
  <c r="AW199" i="47"/>
  <c r="BP199" i="47" s="1"/>
  <c r="AP200" i="47"/>
  <c r="BQ201" i="47"/>
  <c r="AV210" i="47"/>
  <c r="BJ210" i="47" s="1"/>
  <c r="BQ211" i="47"/>
  <c r="BP214" i="47"/>
  <c r="AV218" i="47"/>
  <c r="BJ218" i="47" s="1"/>
  <c r="BQ219" i="47"/>
  <c r="BP222" i="47"/>
  <c r="BL225" i="47"/>
  <c r="BM225" i="47" s="1"/>
  <c r="BN225" i="47" s="1"/>
  <c r="BQ226" i="47"/>
  <c r="AV230" i="47"/>
  <c r="BJ230" i="47" s="1"/>
  <c r="BQ231" i="47"/>
  <c r="BC187" i="47"/>
  <c r="BD189" i="47"/>
  <c r="BE189" i="47" s="1"/>
  <c r="BF189" i="47" s="1"/>
  <c r="BK189" i="47" s="1"/>
  <c r="AS190" i="47"/>
  <c r="AW190" i="47" s="1"/>
  <c r="BP190" i="47" s="1"/>
  <c r="BI191" i="47"/>
  <c r="BA194" i="47"/>
  <c r="BC195" i="47"/>
  <c r="BD197" i="47"/>
  <c r="BE197" i="47" s="1"/>
  <c r="BF197" i="47" s="1"/>
  <c r="BK197" i="47" s="1"/>
  <c r="AS198" i="47"/>
  <c r="AW198" i="47" s="1"/>
  <c r="BP198" i="47" s="1"/>
  <c r="BQ199" i="47"/>
  <c r="BI199" i="47"/>
  <c r="AW200" i="47"/>
  <c r="BP200" i="47" s="1"/>
  <c r="BI203" i="47"/>
  <c r="AU204" i="47"/>
  <c r="AV204" i="47" s="1"/>
  <c r="AV205" i="47"/>
  <c r="BJ205" i="47" s="1"/>
  <c r="BQ206" i="47"/>
  <c r="AV213" i="47"/>
  <c r="BJ213" i="47" s="1"/>
  <c r="BQ214" i="47"/>
  <c r="AV221" i="47"/>
  <c r="BJ221" i="47" s="1"/>
  <c r="BL221" i="47" s="1"/>
  <c r="BM221" i="47" s="1"/>
  <c r="BN221" i="47" s="1"/>
  <c r="BQ222" i="47"/>
  <c r="BD224" i="47"/>
  <c r="BE224" i="47" s="1"/>
  <c r="BF224" i="47" s="1"/>
  <c r="BK224" i="47" s="1"/>
  <c r="AV226" i="47"/>
  <c r="BJ226" i="47" s="1"/>
  <c r="BQ227" i="47"/>
  <c r="AV233" i="47"/>
  <c r="BJ233" i="47" s="1"/>
  <c r="AU203" i="47"/>
  <c r="AV203" i="47" s="1"/>
  <c r="BJ203" i="47" s="1"/>
  <c r="AP204" i="47"/>
  <c r="AU207" i="47"/>
  <c r="AV207" i="47" s="1"/>
  <c r="BC207" i="47"/>
  <c r="AP208" i="47"/>
  <c r="AU211" i="47"/>
  <c r="AV211" i="47" s="1"/>
  <c r="BC211" i="47"/>
  <c r="AP212" i="47"/>
  <c r="AU215" i="47"/>
  <c r="AV215" i="47" s="1"/>
  <c r="BC215" i="47"/>
  <c r="AP216" i="47"/>
  <c r="AU219" i="47"/>
  <c r="AV219" i="47" s="1"/>
  <c r="BC219" i="47"/>
  <c r="AP220" i="47"/>
  <c r="AU223" i="47"/>
  <c r="AV223" i="47" s="1"/>
  <c r="BC223" i="47"/>
  <c r="AP224" i="47"/>
  <c r="AU227" i="47"/>
  <c r="AV227" i="47" s="1"/>
  <c r="BC227" i="47"/>
  <c r="AP228" i="47"/>
  <c r="AU231" i="47"/>
  <c r="AV231" i="47" s="1"/>
  <c r="BJ231" i="47" s="1"/>
  <c r="BC231" i="47"/>
  <c r="AP232" i="47"/>
  <c r="AU235" i="47"/>
  <c r="AV235" i="47" s="1"/>
  <c r="BJ235" i="47" s="1"/>
  <c r="BC235" i="47"/>
  <c r="AP236" i="47"/>
  <c r="AU236" i="47"/>
  <c r="AV236" i="47" s="1"/>
  <c r="BJ236" i="47" s="1"/>
  <c r="BQ239" i="47"/>
  <c r="AS239" i="47"/>
  <c r="AT239" i="47"/>
  <c r="AV239" i="47" s="1"/>
  <c r="BJ239" i="47" s="1"/>
  <c r="BA239" i="47"/>
  <c r="BC239" i="47"/>
  <c r="BB239" i="47"/>
  <c r="BQ247" i="47"/>
  <c r="BD248" i="47"/>
  <c r="BE248" i="47" s="1"/>
  <c r="BF248" i="47" s="1"/>
  <c r="BK248" i="47" s="1"/>
  <c r="AV250" i="47"/>
  <c r="BJ250" i="47" s="1"/>
  <c r="BL250" i="47" s="1"/>
  <c r="BM250" i="47" s="1"/>
  <c r="AP205" i="47"/>
  <c r="AU208" i="47"/>
  <c r="AV208" i="47" s="1"/>
  <c r="AP209" i="47"/>
  <c r="AU212" i="47"/>
  <c r="AV212" i="47" s="1"/>
  <c r="AP213" i="47"/>
  <c r="AU216" i="47"/>
  <c r="AV216" i="47" s="1"/>
  <c r="AP217" i="47"/>
  <c r="AU220" i="47"/>
  <c r="AV220" i="47" s="1"/>
  <c r="BJ220" i="47" s="1"/>
  <c r="AP221" i="47"/>
  <c r="AU224" i="47"/>
  <c r="AV224" i="47" s="1"/>
  <c r="AP225" i="47"/>
  <c r="AU228" i="47"/>
  <c r="AV228" i="47" s="1"/>
  <c r="AP229" i="47"/>
  <c r="AU232" i="47"/>
  <c r="AV232" i="47" s="1"/>
  <c r="AP233" i="47"/>
  <c r="AV238" i="47"/>
  <c r="BJ238" i="47" s="1"/>
  <c r="BQ248" i="47"/>
  <c r="BQ251" i="47"/>
  <c r="BB202" i="47"/>
  <c r="BD202" i="47" s="1"/>
  <c r="BE202" i="47" s="1"/>
  <c r="BF202" i="47" s="1"/>
  <c r="BK202" i="47" s="1"/>
  <c r="BL202" i="47" s="1"/>
  <c r="BM202" i="47" s="1"/>
  <c r="BB206" i="47"/>
  <c r="BD206" i="47" s="1"/>
  <c r="BE206" i="47" s="1"/>
  <c r="BF206" i="47" s="1"/>
  <c r="BK206" i="47" s="1"/>
  <c r="BL206" i="47" s="1"/>
  <c r="BM206" i="47" s="1"/>
  <c r="BA207" i="47"/>
  <c r="BB210" i="47"/>
  <c r="BD210" i="47" s="1"/>
  <c r="BE210" i="47" s="1"/>
  <c r="BF210" i="47" s="1"/>
  <c r="BK210" i="47" s="1"/>
  <c r="BA211" i="47"/>
  <c r="BB214" i="47"/>
  <c r="BD214" i="47" s="1"/>
  <c r="BE214" i="47" s="1"/>
  <c r="BF214" i="47" s="1"/>
  <c r="BK214" i="47" s="1"/>
  <c r="BL214" i="47" s="1"/>
  <c r="BM214" i="47" s="1"/>
  <c r="BA215" i="47"/>
  <c r="BD215" i="47" s="1"/>
  <c r="BE215" i="47" s="1"/>
  <c r="BF215" i="47" s="1"/>
  <c r="BK215" i="47" s="1"/>
  <c r="BB218" i="47"/>
  <c r="BD218" i="47" s="1"/>
  <c r="BE218" i="47" s="1"/>
  <c r="BF218" i="47" s="1"/>
  <c r="BK218" i="47" s="1"/>
  <c r="BA219" i="47"/>
  <c r="BB222" i="47"/>
  <c r="BD222" i="47" s="1"/>
  <c r="BE222" i="47" s="1"/>
  <c r="BF222" i="47" s="1"/>
  <c r="BK222" i="47" s="1"/>
  <c r="BL222" i="47" s="1"/>
  <c r="BM222" i="47" s="1"/>
  <c r="BA223" i="47"/>
  <c r="BB226" i="47"/>
  <c r="BD226" i="47" s="1"/>
  <c r="BE226" i="47" s="1"/>
  <c r="BF226" i="47" s="1"/>
  <c r="BK226" i="47" s="1"/>
  <c r="BA227" i="47"/>
  <c r="BB230" i="47"/>
  <c r="BA231" i="47"/>
  <c r="BD231" i="47" s="1"/>
  <c r="BE231" i="47" s="1"/>
  <c r="BF231" i="47" s="1"/>
  <c r="BK231" i="47" s="1"/>
  <c r="BB234" i="47"/>
  <c r="BD234" i="47" s="1"/>
  <c r="BE234" i="47" s="1"/>
  <c r="BF234" i="47" s="1"/>
  <c r="BK234" i="47" s="1"/>
  <c r="BL234" i="47" s="1"/>
  <c r="BM234" i="47" s="1"/>
  <c r="BA235" i="47"/>
  <c r="BD235" i="47" s="1"/>
  <c r="BE235" i="47" s="1"/>
  <c r="BF235" i="47" s="1"/>
  <c r="BK235" i="47" s="1"/>
  <c r="BA236" i="47"/>
  <c r="BQ237" i="47"/>
  <c r="AP241" i="47"/>
  <c r="AV248" i="47"/>
  <c r="BJ248" i="47" s="1"/>
  <c r="BQ252" i="47"/>
  <c r="AV253" i="47"/>
  <c r="BJ253" i="47" s="1"/>
  <c r="BC236" i="47"/>
  <c r="AS237" i="47"/>
  <c r="AW237" i="47" s="1"/>
  <c r="BP237" i="47" s="1"/>
  <c r="BB237" i="47"/>
  <c r="BI237" i="47"/>
  <c r="AU240" i="47"/>
  <c r="AV240" i="47" s="1"/>
  <c r="BQ243" i="47"/>
  <c r="AV246" i="47"/>
  <c r="BJ246" i="47" s="1"/>
  <c r="BL246" i="47" s="1"/>
  <c r="BM246" i="47" s="1"/>
  <c r="AV252" i="47"/>
  <c r="BJ252" i="47" s="1"/>
  <c r="BL252" i="47" s="1"/>
  <c r="BM252" i="47" s="1"/>
  <c r="AT243" i="47"/>
  <c r="AV243" i="47" s="1"/>
  <c r="BJ243" i="47" s="1"/>
  <c r="BB243" i="47"/>
  <c r="AS244" i="47"/>
  <c r="AW244" i="47" s="1"/>
  <c r="BP244" i="47" s="1"/>
  <c r="AN245" i="47"/>
  <c r="AO245" i="47" s="1"/>
  <c r="AT247" i="47"/>
  <c r="AV247" i="47" s="1"/>
  <c r="BJ247" i="47" s="1"/>
  <c r="BB247" i="47"/>
  <c r="AS248" i="47"/>
  <c r="AN249" i="47"/>
  <c r="AO249" i="47" s="1"/>
  <c r="BQ249" i="47" s="1"/>
  <c r="AT251" i="47"/>
  <c r="AV251" i="47" s="1"/>
  <c r="BJ251" i="47" s="1"/>
  <c r="BB251" i="47"/>
  <c r="AS252" i="47"/>
  <c r="AN253" i="47"/>
  <c r="AO253" i="47" s="1"/>
  <c r="AN256" i="47"/>
  <c r="AO256" i="47" s="1"/>
  <c r="BQ256" i="47" s="1"/>
  <c r="AS257" i="47"/>
  <c r="BB259" i="47"/>
  <c r="BC259" i="47"/>
  <c r="AU260" i="47"/>
  <c r="AV260" i="47" s="1"/>
  <c r="BA260" i="47"/>
  <c r="BB260" i="47"/>
  <c r="AV267" i="47"/>
  <c r="BJ267" i="47" s="1"/>
  <c r="BQ268" i="47"/>
  <c r="AV273" i="47"/>
  <c r="BJ273" i="47" s="1"/>
  <c r="AV274" i="47"/>
  <c r="BJ274" i="47" s="1"/>
  <c r="AV277" i="47"/>
  <c r="BJ277" i="47" s="1"/>
  <c r="BL277" i="47" s="1"/>
  <c r="BM277" i="47" s="1"/>
  <c r="BN277" i="47" s="1"/>
  <c r="AV278" i="47"/>
  <c r="BJ278" i="47" s="1"/>
  <c r="AN238" i="47"/>
  <c r="AO238" i="47" s="1"/>
  <c r="AS241" i="47"/>
  <c r="AW241" i="47" s="1"/>
  <c r="BP241" i="47" s="1"/>
  <c r="BA241" i="47"/>
  <c r="BD241" i="47" s="1"/>
  <c r="BE241" i="47" s="1"/>
  <c r="BF241" i="47" s="1"/>
  <c r="BK241" i="47" s="1"/>
  <c r="BL241" i="47" s="1"/>
  <c r="BM241" i="47" s="1"/>
  <c r="BN241" i="47" s="1"/>
  <c r="AN242" i="47"/>
  <c r="AO242" i="47" s="1"/>
  <c r="BC243" i="47"/>
  <c r="AS245" i="47"/>
  <c r="AW245" i="47" s="1"/>
  <c r="BA245" i="47"/>
  <c r="BD245" i="47" s="1"/>
  <c r="BE245" i="47" s="1"/>
  <c r="BF245" i="47" s="1"/>
  <c r="BK245" i="47" s="1"/>
  <c r="BL245" i="47" s="1"/>
  <c r="BM245" i="47" s="1"/>
  <c r="AN246" i="47"/>
  <c r="AO246" i="47" s="1"/>
  <c r="BC247" i="47"/>
  <c r="AS249" i="47"/>
  <c r="AW249" i="47" s="1"/>
  <c r="BA249" i="47"/>
  <c r="BD249" i="47" s="1"/>
  <c r="BE249" i="47" s="1"/>
  <c r="BF249" i="47" s="1"/>
  <c r="BK249" i="47" s="1"/>
  <c r="BL249" i="47" s="1"/>
  <c r="BM249" i="47" s="1"/>
  <c r="AN250" i="47"/>
  <c r="AO250" i="47" s="1"/>
  <c r="BC251" i="47"/>
  <c r="AS253" i="47"/>
  <c r="BA253" i="47"/>
  <c r="BD253" i="47" s="1"/>
  <c r="BE253" i="47" s="1"/>
  <c r="BF253" i="47" s="1"/>
  <c r="BK253" i="47" s="1"/>
  <c r="AN254" i="47"/>
  <c r="AO254" i="47" s="1"/>
  <c r="BA254" i="47"/>
  <c r="BD254" i="47" s="1"/>
  <c r="BE254" i="47" s="1"/>
  <c r="BF254" i="47" s="1"/>
  <c r="BK254" i="47" s="1"/>
  <c r="BA255" i="47"/>
  <c r="BD255" i="47" s="1"/>
  <c r="BE255" i="47" s="1"/>
  <c r="BF255" i="47" s="1"/>
  <c r="BK255" i="47" s="1"/>
  <c r="BL255" i="47" s="1"/>
  <c r="BM255" i="47" s="1"/>
  <c r="AU256" i="47"/>
  <c r="AV256" i="47" s="1"/>
  <c r="AP257" i="47"/>
  <c r="AV257" i="47"/>
  <c r="BJ257" i="47" s="1"/>
  <c r="BD257" i="47"/>
  <c r="BE257" i="47" s="1"/>
  <c r="BF257" i="47" s="1"/>
  <c r="BK257" i="47" s="1"/>
  <c r="BL257" i="47" s="1"/>
  <c r="BM257" i="47" s="1"/>
  <c r="BN257" i="47" s="1"/>
  <c r="BD258" i="47"/>
  <c r="BE258" i="47" s="1"/>
  <c r="BF258" i="47" s="1"/>
  <c r="BK258" i="47" s="1"/>
  <c r="BA259" i="47"/>
  <c r="BC260" i="47"/>
  <c r="BQ264" i="47"/>
  <c r="BA264" i="47"/>
  <c r="BC264" i="47"/>
  <c r="BB264" i="47"/>
  <c r="AW267" i="47"/>
  <c r="BP267" i="47" s="1"/>
  <c r="AV269" i="47"/>
  <c r="BJ269" i="47" s="1"/>
  <c r="BL269" i="47" s="1"/>
  <c r="BM269" i="47" s="1"/>
  <c r="BN269" i="47" s="1"/>
  <c r="BQ271" i="47"/>
  <c r="BQ275" i="47"/>
  <c r="BQ279" i="47"/>
  <c r="AS259" i="47"/>
  <c r="AW259" i="47" s="1"/>
  <c r="BP259" i="47" s="1"/>
  <c r="BQ260" i="47"/>
  <c r="BI260" i="47"/>
  <c r="AU261" i="47"/>
  <c r="AV261" i="47" s="1"/>
  <c r="BQ262" i="47"/>
  <c r="AV262" i="47"/>
  <c r="BJ262" i="47" s="1"/>
  <c r="BI264" i="47"/>
  <c r="AV271" i="47"/>
  <c r="BJ271" i="47" s="1"/>
  <c r="BQ272" i="47"/>
  <c r="AV275" i="47"/>
  <c r="BJ275" i="47" s="1"/>
  <c r="BQ276" i="47"/>
  <c r="AW278" i="47"/>
  <c r="AV279" i="47"/>
  <c r="BJ279" i="47" s="1"/>
  <c r="BJ283" i="47"/>
  <c r="AW283" i="47"/>
  <c r="BP283" i="47" s="1"/>
  <c r="BC263" i="47"/>
  <c r="BD263" i="47" s="1"/>
  <c r="BE263" i="47" s="1"/>
  <c r="BF263" i="47" s="1"/>
  <c r="BK263" i="47" s="1"/>
  <c r="AS265" i="47"/>
  <c r="AW265" i="47" s="1"/>
  <c r="BP265" i="47" s="1"/>
  <c r="AN266" i="47"/>
  <c r="AO266" i="47" s="1"/>
  <c r="BP266" i="47" s="1"/>
  <c r="BC267" i="47"/>
  <c r="BD267" i="47" s="1"/>
  <c r="BE267" i="47" s="1"/>
  <c r="BF267" i="47" s="1"/>
  <c r="BK267" i="47" s="1"/>
  <c r="BB268" i="47"/>
  <c r="AS269" i="47"/>
  <c r="AW269" i="47" s="1"/>
  <c r="BP269" i="47" s="1"/>
  <c r="AN270" i="47"/>
  <c r="AO270" i="47" s="1"/>
  <c r="BC271" i="47"/>
  <c r="BD271" i="47" s="1"/>
  <c r="BE271" i="47" s="1"/>
  <c r="BF271" i="47" s="1"/>
  <c r="BK271" i="47" s="1"/>
  <c r="BB272" i="47"/>
  <c r="AS273" i="47"/>
  <c r="AN274" i="47"/>
  <c r="AO274" i="47" s="1"/>
  <c r="BQ274" i="47" s="1"/>
  <c r="BC275" i="47"/>
  <c r="BD275" i="47" s="1"/>
  <c r="BE275" i="47" s="1"/>
  <c r="BF275" i="47" s="1"/>
  <c r="BK275" i="47" s="1"/>
  <c r="BB276" i="47"/>
  <c r="AS277" i="47"/>
  <c r="AN278" i="47"/>
  <c r="AO278" i="47" s="1"/>
  <c r="BQ278" i="47" s="1"/>
  <c r="BQ280" i="47"/>
  <c r="BD282" i="47"/>
  <c r="BE282" i="47" s="1"/>
  <c r="BF282" i="47" s="1"/>
  <c r="BK282" i="47" s="1"/>
  <c r="BQ284" i="47"/>
  <c r="BI284" i="47"/>
  <c r="BQ287" i="47"/>
  <c r="AU288" i="47"/>
  <c r="AV288" i="47" s="1"/>
  <c r="BJ288" i="47" s="1"/>
  <c r="AV294" i="47"/>
  <c r="BJ294" i="47" s="1"/>
  <c r="BQ295" i="47"/>
  <c r="AP261" i="47"/>
  <c r="AU264" i="47"/>
  <c r="AV264" i="47" s="1"/>
  <c r="BJ264" i="47" s="1"/>
  <c r="AP265" i="47"/>
  <c r="AU268" i="47"/>
  <c r="AV268" i="47" s="1"/>
  <c r="BC268" i="47"/>
  <c r="BD268" i="47" s="1"/>
  <c r="BE268" i="47" s="1"/>
  <c r="BF268" i="47" s="1"/>
  <c r="BK268" i="47" s="1"/>
  <c r="AP269" i="47"/>
  <c r="AU272" i="47"/>
  <c r="AV272" i="47" s="1"/>
  <c r="BC272" i="47"/>
  <c r="AP273" i="47"/>
  <c r="BA274" i="47"/>
  <c r="BD274" i="47" s="1"/>
  <c r="BE274" i="47" s="1"/>
  <c r="BF274" i="47" s="1"/>
  <c r="BK274" i="47" s="1"/>
  <c r="AU276" i="47"/>
  <c r="AV276" i="47" s="1"/>
  <c r="BC276" i="47"/>
  <c r="AP277" i="47"/>
  <c r="BA278" i="47"/>
  <c r="BD278" i="47" s="1"/>
  <c r="BE278" i="47" s="1"/>
  <c r="BF278" i="47" s="1"/>
  <c r="BK278" i="47" s="1"/>
  <c r="BL278" i="47" s="1"/>
  <c r="BM278" i="47" s="1"/>
  <c r="AU281" i="47"/>
  <c r="AV281" i="47" s="1"/>
  <c r="AP282" i="47"/>
  <c r="BC283" i="47"/>
  <c r="BB283" i="47"/>
  <c r="BD283" i="47" s="1"/>
  <c r="BE283" i="47" s="1"/>
  <c r="BF283" i="47" s="1"/>
  <c r="BK283" i="47" s="1"/>
  <c r="BB284" i="47"/>
  <c r="BA284" i="47"/>
  <c r="BD285" i="47"/>
  <c r="BE285" i="47" s="1"/>
  <c r="BF285" i="47" s="1"/>
  <c r="BK285" i="47" s="1"/>
  <c r="AV290" i="47"/>
  <c r="BQ291" i="47"/>
  <c r="BQ296" i="47"/>
  <c r="BD298" i="47"/>
  <c r="BE298" i="47" s="1"/>
  <c r="BF298" i="47" s="1"/>
  <c r="BK298" i="47" s="1"/>
  <c r="AW280" i="47"/>
  <c r="BP280" i="47" s="1"/>
  <c r="BC287" i="47"/>
  <c r="BB287" i="47"/>
  <c r="BA287" i="47"/>
  <c r="BQ289" i="47"/>
  <c r="BQ292" i="47"/>
  <c r="BQ305" i="47"/>
  <c r="BB280" i="47"/>
  <c r="BA280" i="47"/>
  <c r="BD281" i="47"/>
  <c r="BE281" i="47" s="1"/>
  <c r="BF281" i="47" s="1"/>
  <c r="BK281" i="47" s="1"/>
  <c r="BQ283" i="47"/>
  <c r="AS284" i="47"/>
  <c r="AW284" i="47" s="1"/>
  <c r="BP284" i="47" s="1"/>
  <c r="AP285" i="47"/>
  <c r="AU285" i="47"/>
  <c r="AV285" i="47" s="1"/>
  <c r="AP286" i="47"/>
  <c r="AV286" i="47"/>
  <c r="BJ286" i="47" s="1"/>
  <c r="BD289" i="47"/>
  <c r="BE289" i="47" s="1"/>
  <c r="BF289" i="47" s="1"/>
  <c r="BK289" i="47" s="1"/>
  <c r="BD290" i="47"/>
  <c r="BE290" i="47" s="1"/>
  <c r="BF290" i="47" s="1"/>
  <c r="BK290" i="47" s="1"/>
  <c r="AV298" i="47"/>
  <c r="BJ298" i="47" s="1"/>
  <c r="BL298" i="47" s="1"/>
  <c r="BM298" i="47" s="1"/>
  <c r="BN298" i="47" s="1"/>
  <c r="BQ299" i="47"/>
  <c r="AV299" i="47"/>
  <c r="BJ299" i="47" s="1"/>
  <c r="AU292" i="47"/>
  <c r="AV292" i="47" s="1"/>
  <c r="AP293" i="47"/>
  <c r="AU296" i="47"/>
  <c r="AV296" i="47" s="1"/>
  <c r="AP297" i="47"/>
  <c r="BJ300" i="47"/>
  <c r="BC301" i="47"/>
  <c r="BB301" i="47"/>
  <c r="BB302" i="47"/>
  <c r="BA302" i="47"/>
  <c r="BQ307" i="47"/>
  <c r="BQ321" i="47"/>
  <c r="AU289" i="47"/>
  <c r="AV289" i="47" s="1"/>
  <c r="AP290" i="47"/>
  <c r="AS291" i="47"/>
  <c r="AW291" i="47" s="1"/>
  <c r="BP291" i="47" s="1"/>
  <c r="BA291" i="47"/>
  <c r="AU293" i="47"/>
  <c r="AV293" i="47" s="1"/>
  <c r="AP294" i="47"/>
  <c r="AS295" i="47"/>
  <c r="AW295" i="47" s="1"/>
  <c r="BP295" i="47" s="1"/>
  <c r="BA295" i="47"/>
  <c r="AU297" i="47"/>
  <c r="AV297" i="47" s="1"/>
  <c r="BJ297" i="47" s="1"/>
  <c r="AP298" i="47"/>
  <c r="AS299" i="47"/>
  <c r="AW299" i="47" s="1"/>
  <c r="BP299" i="47" s="1"/>
  <c r="BA301" i="47"/>
  <c r="BC302" i="47"/>
  <c r="BD304" i="47"/>
  <c r="BE304" i="47" s="1"/>
  <c r="BF304" i="47" s="1"/>
  <c r="BK304" i="47" s="1"/>
  <c r="BL304" i="47" s="1"/>
  <c r="BM304" i="47" s="1"/>
  <c r="BQ304" i="47"/>
  <c r="AS305" i="47"/>
  <c r="AW305" i="47" s="1"/>
  <c r="BP305" i="47" s="1"/>
  <c r="AV316" i="47"/>
  <c r="BJ316" i="47" s="1"/>
  <c r="BQ317" i="47"/>
  <c r="AV317" i="47"/>
  <c r="BJ317" i="47" s="1"/>
  <c r="BQ322" i="47"/>
  <c r="BA288" i="47"/>
  <c r="BD288" i="47" s="1"/>
  <c r="BE288" i="47" s="1"/>
  <c r="BF288" i="47" s="1"/>
  <c r="BK288" i="47" s="1"/>
  <c r="BB291" i="47"/>
  <c r="BA292" i="47"/>
  <c r="BD292" i="47" s="1"/>
  <c r="BE292" i="47" s="1"/>
  <c r="BF292" i="47" s="1"/>
  <c r="BK292" i="47" s="1"/>
  <c r="BB295" i="47"/>
  <c r="BA296" i="47"/>
  <c r="BD296" i="47" s="1"/>
  <c r="BE296" i="47" s="1"/>
  <c r="BF296" i="47" s="1"/>
  <c r="BK296" i="47" s="1"/>
  <c r="BQ301" i="47"/>
  <c r="AW302" i="47"/>
  <c r="BP302" i="47" s="1"/>
  <c r="AP303" i="47"/>
  <c r="BC305" i="47"/>
  <c r="BB305" i="47"/>
  <c r="AU306" i="47"/>
  <c r="AV306" i="47" s="1"/>
  <c r="BB306" i="47"/>
  <c r="BA306" i="47"/>
  <c r="BD307" i="47"/>
  <c r="BE307" i="47" s="1"/>
  <c r="BF307" i="47" s="1"/>
  <c r="BK307" i="47" s="1"/>
  <c r="BQ309" i="47"/>
  <c r="AT309" i="47"/>
  <c r="AV309" i="47" s="1"/>
  <c r="BJ309" i="47" s="1"/>
  <c r="AS309" i="47"/>
  <c r="BC309" i="47"/>
  <c r="BB309" i="47"/>
  <c r="BA309" i="47"/>
  <c r="AV312" i="47"/>
  <c r="BJ312" i="47" s="1"/>
  <c r="BL312" i="47" s="1"/>
  <c r="BM312" i="47" s="1"/>
  <c r="BN312" i="47" s="1"/>
  <c r="BQ313" i="47"/>
  <c r="AV313" i="47"/>
  <c r="BJ313" i="47" s="1"/>
  <c r="BQ318" i="47"/>
  <c r="BD319" i="47"/>
  <c r="BE319" i="47" s="1"/>
  <c r="BF319" i="47" s="1"/>
  <c r="BK319" i="47" s="1"/>
  <c r="BD300" i="47"/>
  <c r="BE300" i="47" s="1"/>
  <c r="BF300" i="47" s="1"/>
  <c r="BK300" i="47" s="1"/>
  <c r="BQ300" i="47"/>
  <c r="AS301" i="47"/>
  <c r="AW301" i="47" s="1"/>
  <c r="BP301" i="47" s="1"/>
  <c r="BQ302" i="47"/>
  <c r="BI302" i="47"/>
  <c r="BA305" i="47"/>
  <c r="BC306" i="47"/>
  <c r="AV307" i="47"/>
  <c r="BJ307" i="47" s="1"/>
  <c r="BL307" i="47" s="1"/>
  <c r="BM307" i="47" s="1"/>
  <c r="BQ310" i="47"/>
  <c r="AV310" i="47"/>
  <c r="BJ310" i="47" s="1"/>
  <c r="BD315" i="47"/>
  <c r="BE315" i="47" s="1"/>
  <c r="BF315" i="47" s="1"/>
  <c r="BK315" i="47" s="1"/>
  <c r="BD316" i="47"/>
  <c r="BE316" i="47" s="1"/>
  <c r="BF316" i="47" s="1"/>
  <c r="BK316" i="47" s="1"/>
  <c r="BL321" i="47"/>
  <c r="BM321" i="47" s="1"/>
  <c r="BN321" i="47" s="1"/>
  <c r="AP311" i="47"/>
  <c r="AU314" i="47"/>
  <c r="AV314" i="47" s="1"/>
  <c r="AP315" i="47"/>
  <c r="AU318" i="47"/>
  <c r="AV318" i="47" s="1"/>
  <c r="AP319" i="47"/>
  <c r="BQ323" i="47"/>
  <c r="AP308" i="47"/>
  <c r="AU311" i="47"/>
  <c r="AV311" i="47" s="1"/>
  <c r="AP312" i="47"/>
  <c r="AS313" i="47"/>
  <c r="BA313" i="47"/>
  <c r="AU315" i="47"/>
  <c r="AV315" i="47" s="1"/>
  <c r="AP316" i="47"/>
  <c r="AS317" i="47"/>
  <c r="BA317" i="47"/>
  <c r="AU319" i="47"/>
  <c r="AV319" i="47" s="1"/>
  <c r="AP320" i="47"/>
  <c r="AV320" i="47"/>
  <c r="BJ320" i="47" s="1"/>
  <c r="AS321" i="47"/>
  <c r="AW321" i="47" s="1"/>
  <c r="BP321" i="47" s="1"/>
  <c r="AS322" i="47"/>
  <c r="AW322" i="47" s="1"/>
  <c r="BP322" i="47" s="1"/>
  <c r="AW323" i="47"/>
  <c r="BP323" i="47" s="1"/>
  <c r="BB323" i="47"/>
  <c r="BQ326" i="47"/>
  <c r="BB330" i="47"/>
  <c r="BA330" i="47"/>
  <c r="BC330" i="47"/>
  <c r="BA310" i="47"/>
  <c r="BD310" i="47" s="1"/>
  <c r="BE310" i="47" s="1"/>
  <c r="BF310" i="47" s="1"/>
  <c r="BK310" i="47" s="1"/>
  <c r="BB313" i="47"/>
  <c r="BA314" i="47"/>
  <c r="BD314" i="47" s="1"/>
  <c r="BE314" i="47" s="1"/>
  <c r="BF314" i="47" s="1"/>
  <c r="BK314" i="47" s="1"/>
  <c r="BB317" i="47"/>
  <c r="BA318" i="47"/>
  <c r="BD318" i="47" s="1"/>
  <c r="BE318" i="47" s="1"/>
  <c r="BF318" i="47" s="1"/>
  <c r="BK318" i="47" s="1"/>
  <c r="BC323" i="47"/>
  <c r="AP324" i="47"/>
  <c r="AS326" i="47"/>
  <c r="BQ327" i="47"/>
  <c r="BC329" i="47"/>
  <c r="BB329" i="47"/>
  <c r="BA329" i="47"/>
  <c r="AW324" i="47"/>
  <c r="BP324" i="47" s="1"/>
  <c r="AP325" i="47"/>
  <c r="AV325" i="47"/>
  <c r="BC326" i="47"/>
  <c r="BB326" i="47"/>
  <c r="AU327" i="47"/>
  <c r="AV327" i="47" s="1"/>
  <c r="BJ327" i="47" s="1"/>
  <c r="BP328" i="47"/>
  <c r="BJ328" i="47"/>
  <c r="BJ329" i="47"/>
  <c r="AW329" i="47"/>
  <c r="BP329" i="47" s="1"/>
  <c r="BQ336" i="47"/>
  <c r="BQ337" i="47"/>
  <c r="BQ338" i="47"/>
  <c r="AW341" i="47"/>
  <c r="BP341" i="47" s="1"/>
  <c r="BA327" i="47"/>
  <c r="BD327" i="47" s="1"/>
  <c r="BE327" i="47" s="1"/>
  <c r="BF327" i="47" s="1"/>
  <c r="BK327" i="47" s="1"/>
  <c r="BL327" i="47" s="1"/>
  <c r="BM327" i="47" s="1"/>
  <c r="BQ329" i="47"/>
  <c r="AS330" i="47"/>
  <c r="AP331" i="47"/>
  <c r="AU331" i="47"/>
  <c r="AV331" i="47" s="1"/>
  <c r="BQ333" i="47"/>
  <c r="AS334" i="47"/>
  <c r="AW334" i="47" s="1"/>
  <c r="BP334" i="47" s="1"/>
  <c r="AP335" i="47"/>
  <c r="AU335" i="47"/>
  <c r="AV335" i="47" s="1"/>
  <c r="AV337" i="47"/>
  <c r="AV340" i="47"/>
  <c r="BJ340" i="47" s="1"/>
  <c r="BL344" i="47"/>
  <c r="BM344" i="47" s="1"/>
  <c r="BN344" i="47" s="1"/>
  <c r="BQ345" i="47"/>
  <c r="BD328" i="47"/>
  <c r="BE328" i="47" s="1"/>
  <c r="BF328" i="47" s="1"/>
  <c r="BK328" i="47" s="1"/>
  <c r="BL328" i="47"/>
  <c r="BM328" i="47" s="1"/>
  <c r="BN328" i="47" s="1"/>
  <c r="BQ330" i="47"/>
  <c r="BI330" i="47"/>
  <c r="BQ334" i="47"/>
  <c r="BI334" i="47"/>
  <c r="BP336" i="47"/>
  <c r="BD336" i="47"/>
  <c r="BE336" i="47" s="1"/>
  <c r="BF336" i="47" s="1"/>
  <c r="BK336" i="47" s="1"/>
  <c r="BL336" i="47" s="1"/>
  <c r="BM336" i="47" s="1"/>
  <c r="BL340" i="47"/>
  <c r="BM340" i="47" s="1"/>
  <c r="BN340" i="47" s="1"/>
  <c r="BQ341" i="47"/>
  <c r="AV345" i="47"/>
  <c r="BJ345" i="47" s="1"/>
  <c r="BQ346" i="47"/>
  <c r="BC333" i="47"/>
  <c r="BB333" i="47"/>
  <c r="BD333" i="47" s="1"/>
  <c r="BE333" i="47" s="1"/>
  <c r="BF333" i="47" s="1"/>
  <c r="BK333" i="47" s="1"/>
  <c r="BL333" i="47" s="1"/>
  <c r="BM333" i="47" s="1"/>
  <c r="BB334" i="47"/>
  <c r="BA334" i="47"/>
  <c r="BQ342" i="47"/>
  <c r="AW344" i="47"/>
  <c r="BP344" i="47" s="1"/>
  <c r="AW345" i="47"/>
  <c r="BP345" i="47" s="1"/>
  <c r="AU338" i="47"/>
  <c r="AV338" i="47" s="1"/>
  <c r="BC338" i="47"/>
  <c r="AP339" i="47"/>
  <c r="AU342" i="47"/>
  <c r="AV342" i="47" s="1"/>
  <c r="BC342" i="47"/>
  <c r="AP343" i="47"/>
  <c r="AU346" i="47"/>
  <c r="AV346" i="47" s="1"/>
  <c r="BC346" i="47"/>
  <c r="BQ350" i="47"/>
  <c r="AV350" i="47"/>
  <c r="BJ350" i="47" s="1"/>
  <c r="AV352" i="47"/>
  <c r="AU339" i="47"/>
  <c r="AV339" i="47" s="1"/>
  <c r="BJ339" i="47" s="1"/>
  <c r="AP340" i="47"/>
  <c r="AU343" i="47"/>
  <c r="AV343" i="47" s="1"/>
  <c r="AP344" i="47"/>
  <c r="AV347" i="47"/>
  <c r="BJ347" i="47" s="1"/>
  <c r="BL347" i="47" s="1"/>
  <c r="BM347" i="47" s="1"/>
  <c r="BC349" i="47"/>
  <c r="BB349" i="47"/>
  <c r="BQ353" i="47"/>
  <c r="AT353" i="47"/>
  <c r="AV353" i="47" s="1"/>
  <c r="BJ353" i="47" s="1"/>
  <c r="AS353" i="47"/>
  <c r="AW353" i="47" s="1"/>
  <c r="BP353" i="47" s="1"/>
  <c r="BC353" i="47"/>
  <c r="BB353" i="47"/>
  <c r="BA353" i="47"/>
  <c r="BD356" i="47"/>
  <c r="BE356" i="47" s="1"/>
  <c r="BF356" i="47" s="1"/>
  <c r="BK356" i="47" s="1"/>
  <c r="BB337" i="47"/>
  <c r="BD337" i="47" s="1"/>
  <c r="BE337" i="47" s="1"/>
  <c r="BF337" i="47" s="1"/>
  <c r="BK337" i="47" s="1"/>
  <c r="BA338" i="47"/>
  <c r="BB341" i="47"/>
  <c r="BD341" i="47" s="1"/>
  <c r="BE341" i="47" s="1"/>
  <c r="BF341" i="47" s="1"/>
  <c r="BK341" i="47" s="1"/>
  <c r="BL341" i="47" s="1"/>
  <c r="BM341" i="47" s="1"/>
  <c r="BA342" i="47"/>
  <c r="BB345" i="47"/>
  <c r="BD345" i="47" s="1"/>
  <c r="BE345" i="47" s="1"/>
  <c r="BF345" i="47" s="1"/>
  <c r="BK345" i="47" s="1"/>
  <c r="BL345" i="47" s="1"/>
  <c r="BM345" i="47" s="1"/>
  <c r="BA346" i="47"/>
  <c r="BD346" i="47" s="1"/>
  <c r="BE346" i="47" s="1"/>
  <c r="BF346" i="47" s="1"/>
  <c r="BK346" i="47" s="1"/>
  <c r="BD348" i="47"/>
  <c r="BE348" i="47" s="1"/>
  <c r="BF348" i="47" s="1"/>
  <c r="BK348" i="47" s="1"/>
  <c r="BL348" i="47" s="1"/>
  <c r="BM348" i="47" s="1"/>
  <c r="BA349" i="47"/>
  <c r="BQ354" i="47"/>
  <c r="BD355" i="47"/>
  <c r="BE355" i="47" s="1"/>
  <c r="BF355" i="47" s="1"/>
  <c r="BK355" i="47" s="1"/>
  <c r="AU363" i="47"/>
  <c r="AV363" i="47" s="1"/>
  <c r="BJ363" i="47" s="1"/>
  <c r="AS363" i="47"/>
  <c r="BA364" i="47"/>
  <c r="BC364" i="47"/>
  <c r="BB364" i="47"/>
  <c r="BQ349" i="47"/>
  <c r="AW350" i="47"/>
  <c r="BP350" i="47" s="1"/>
  <c r="AP351" i="47"/>
  <c r="AU354" i="47"/>
  <c r="AV354" i="47" s="1"/>
  <c r="AV356" i="47"/>
  <c r="BJ356" i="47" s="1"/>
  <c r="BQ358" i="47"/>
  <c r="AS358" i="47"/>
  <c r="AT358" i="47"/>
  <c r="AV358" i="47" s="1"/>
  <c r="BJ358" i="47" s="1"/>
  <c r="AV359" i="47"/>
  <c r="BJ359" i="47" s="1"/>
  <c r="AP362" i="47"/>
  <c r="AN362" i="47"/>
  <c r="AO362" i="47" s="1"/>
  <c r="AW366" i="47"/>
  <c r="BP366" i="47" s="1"/>
  <c r="AU351" i="47"/>
  <c r="AV351" i="47" s="1"/>
  <c r="AP352" i="47"/>
  <c r="AU355" i="47"/>
  <c r="AV355" i="47" s="1"/>
  <c r="BC358" i="47"/>
  <c r="BA358" i="47"/>
  <c r="BD359" i="47"/>
  <c r="BE359" i="47" s="1"/>
  <c r="BF359" i="47" s="1"/>
  <c r="BK359" i="47" s="1"/>
  <c r="BQ364" i="47"/>
  <c r="AU365" i="47"/>
  <c r="AV365" i="47" s="1"/>
  <c r="BQ368" i="47"/>
  <c r="BA350" i="47"/>
  <c r="BD350" i="47" s="1"/>
  <c r="BE350" i="47" s="1"/>
  <c r="BF350" i="47" s="1"/>
  <c r="BK350" i="47" s="1"/>
  <c r="BL350" i="47" s="1"/>
  <c r="BM350" i="47" s="1"/>
  <c r="BA354" i="47"/>
  <c r="BD354" i="47" s="1"/>
  <c r="BE354" i="47" s="1"/>
  <c r="BF354" i="47" s="1"/>
  <c r="BK354" i="47" s="1"/>
  <c r="AP357" i="47"/>
  <c r="AV357" i="47"/>
  <c r="BB358" i="47"/>
  <c r="AT362" i="47"/>
  <c r="AV362" i="47" s="1"/>
  <c r="BC362" i="47"/>
  <c r="BA362" i="47"/>
  <c r="BD363" i="47"/>
  <c r="BE363" i="47" s="1"/>
  <c r="BF363" i="47" s="1"/>
  <c r="BK363" i="47" s="1"/>
  <c r="AP366" i="47"/>
  <c r="AS356" i="47"/>
  <c r="BI356" i="47"/>
  <c r="BA360" i="47"/>
  <c r="BC360" i="47"/>
  <c r="BI360" i="47"/>
  <c r="AV361" i="47"/>
  <c r="BD361" i="47"/>
  <c r="BE361" i="47" s="1"/>
  <c r="BF361" i="47" s="1"/>
  <c r="BK361" i="47" s="1"/>
  <c r="BQ367" i="47"/>
  <c r="AU360" i="47"/>
  <c r="AV360" i="47" s="1"/>
  <c r="BJ360" i="47" s="1"/>
  <c r="AP361" i="47"/>
  <c r="AU364" i="47"/>
  <c r="AV364" i="47" s="1"/>
  <c r="AP365" i="47"/>
  <c r="BA366" i="47"/>
  <c r="AU368" i="47"/>
  <c r="AV368" i="47" s="1"/>
  <c r="BC368" i="47"/>
  <c r="BB367" i="47"/>
  <c r="BD367" i="47" s="1"/>
  <c r="BE367" i="47" s="1"/>
  <c r="BF367" i="47" s="1"/>
  <c r="BK367" i="47" s="1"/>
  <c r="BL367" i="47" s="1"/>
  <c r="BM367" i="47" s="1"/>
  <c r="BA368" i="47"/>
  <c r="BJ160" i="47" l="1"/>
  <c r="AW160" i="47"/>
  <c r="BP160" i="47" s="1"/>
  <c r="BJ287" i="47"/>
  <c r="AW287" i="47"/>
  <c r="BP287" i="47" s="1"/>
  <c r="AW154" i="47"/>
  <c r="BP154" i="47" s="1"/>
  <c r="BJ154" i="47"/>
  <c r="BJ270" i="47"/>
  <c r="AW270" i="47"/>
  <c r="BL57" i="47"/>
  <c r="BM57" i="47" s="1"/>
  <c r="BN57" i="47" s="1"/>
  <c r="BJ139" i="47"/>
  <c r="AW139" i="47"/>
  <c r="BJ191" i="47"/>
  <c r="AW191" i="47"/>
  <c r="BP191" i="47" s="1"/>
  <c r="BJ127" i="47"/>
  <c r="AW127" i="47"/>
  <c r="BP127" i="47" s="1"/>
  <c r="BP270" i="47"/>
  <c r="BL166" i="47"/>
  <c r="BM166" i="47" s="1"/>
  <c r="BN166" i="47" s="1"/>
  <c r="BP143" i="47"/>
  <c r="AW82" i="47"/>
  <c r="BP82" i="47" s="1"/>
  <c r="BD196" i="47"/>
  <c r="BE196" i="47" s="1"/>
  <c r="BF196" i="47" s="1"/>
  <c r="BK196" i="47" s="1"/>
  <c r="BD208" i="47"/>
  <c r="BE208" i="47" s="1"/>
  <c r="BF208" i="47" s="1"/>
  <c r="BK208" i="47" s="1"/>
  <c r="BD286" i="47"/>
  <c r="BE286" i="47" s="1"/>
  <c r="BF286" i="47" s="1"/>
  <c r="BK286" i="47" s="1"/>
  <c r="BL286" i="47" s="1"/>
  <c r="BM286" i="47" s="1"/>
  <c r="BD193" i="47"/>
  <c r="BE193" i="47" s="1"/>
  <c r="BF193" i="47" s="1"/>
  <c r="BK193" i="47" s="1"/>
  <c r="BL193" i="47" s="1"/>
  <c r="BM193" i="47" s="1"/>
  <c r="BN193" i="47" s="1"/>
  <c r="BD106" i="47"/>
  <c r="BE106" i="47" s="1"/>
  <c r="BF106" i="47" s="1"/>
  <c r="BK106" i="47" s="1"/>
  <c r="BL106" i="47" s="1"/>
  <c r="BM106" i="47" s="1"/>
  <c r="BN106" i="47" s="1"/>
  <c r="AW126" i="47"/>
  <c r="BP126" i="47" s="1"/>
  <c r="BD177" i="47"/>
  <c r="BE177" i="47" s="1"/>
  <c r="BF177" i="47" s="1"/>
  <c r="BK177" i="47" s="1"/>
  <c r="AW61" i="47"/>
  <c r="BP61" i="47" s="1"/>
  <c r="AW131" i="47"/>
  <c r="BD229" i="47"/>
  <c r="BE229" i="47" s="1"/>
  <c r="BF229" i="47" s="1"/>
  <c r="BK229" i="47" s="1"/>
  <c r="BL226" i="47"/>
  <c r="BM226" i="47" s="1"/>
  <c r="BL65" i="47"/>
  <c r="BM65" i="47" s="1"/>
  <c r="BN65" i="47" s="1"/>
  <c r="BQ255" i="47"/>
  <c r="AW367" i="47"/>
  <c r="BP367" i="47" s="1"/>
  <c r="AW356" i="47"/>
  <c r="BL359" i="47"/>
  <c r="BM359" i="47" s="1"/>
  <c r="AW273" i="47"/>
  <c r="BP273" i="47" s="1"/>
  <c r="AW274" i="47"/>
  <c r="BL213" i="47"/>
  <c r="BM213" i="47" s="1"/>
  <c r="BN213" i="47" s="1"/>
  <c r="BL229" i="47"/>
  <c r="BM229" i="47" s="1"/>
  <c r="BN229" i="47" s="1"/>
  <c r="BL200" i="47"/>
  <c r="BM200" i="47" s="1"/>
  <c r="BN200" i="47" s="1"/>
  <c r="AW156" i="47"/>
  <c r="BP139" i="47"/>
  <c r="BP123" i="47"/>
  <c r="AW78" i="47"/>
  <c r="BP78" i="47" s="1"/>
  <c r="AW62" i="47"/>
  <c r="BP62" i="47" s="1"/>
  <c r="BP18" i="47"/>
  <c r="BQ202" i="47"/>
  <c r="BD142" i="47"/>
  <c r="BE142" i="47" s="1"/>
  <c r="BF142" i="47" s="1"/>
  <c r="BK142" i="47" s="1"/>
  <c r="BL142" i="47" s="1"/>
  <c r="BM142" i="47" s="1"/>
  <c r="BN142" i="47" s="1"/>
  <c r="BL263" i="47"/>
  <c r="BM263" i="47" s="1"/>
  <c r="BD259" i="47"/>
  <c r="BE259" i="47" s="1"/>
  <c r="BF259" i="47" s="1"/>
  <c r="BK259" i="47" s="1"/>
  <c r="BL259" i="47" s="1"/>
  <c r="BM259" i="47" s="1"/>
  <c r="BL254" i="47"/>
  <c r="BM254" i="47" s="1"/>
  <c r="BD219" i="47"/>
  <c r="BE219" i="47" s="1"/>
  <c r="BF219" i="47" s="1"/>
  <c r="BK219" i="47" s="1"/>
  <c r="AW225" i="47"/>
  <c r="BP225" i="47" s="1"/>
  <c r="BD151" i="47"/>
  <c r="BE151" i="47" s="1"/>
  <c r="BF151" i="47" s="1"/>
  <c r="BK151" i="47" s="1"/>
  <c r="BL151" i="47" s="1"/>
  <c r="BM151" i="47" s="1"/>
  <c r="BN151" i="47" s="1"/>
  <c r="BL149" i="47"/>
  <c r="BM149" i="47" s="1"/>
  <c r="BN149" i="47" s="1"/>
  <c r="AW146" i="47"/>
  <c r="BP146" i="47" s="1"/>
  <c r="AW130" i="47"/>
  <c r="BP130" i="47" s="1"/>
  <c r="BD266" i="47"/>
  <c r="BE266" i="47" s="1"/>
  <c r="BF266" i="47" s="1"/>
  <c r="BK266" i="47" s="1"/>
  <c r="BL266" i="47" s="1"/>
  <c r="BM266" i="47" s="1"/>
  <c r="BL73" i="47"/>
  <c r="BM73" i="47" s="1"/>
  <c r="BN73" i="47" s="1"/>
  <c r="BD56" i="47"/>
  <c r="BE56" i="47" s="1"/>
  <c r="BF56" i="47" s="1"/>
  <c r="BK56" i="47" s="1"/>
  <c r="BD273" i="47"/>
  <c r="BE273" i="47" s="1"/>
  <c r="BF273" i="47" s="1"/>
  <c r="BK273" i="47" s="1"/>
  <c r="BL273" i="47" s="1"/>
  <c r="BM273" i="47" s="1"/>
  <c r="BD270" i="47"/>
  <c r="BE270" i="47" s="1"/>
  <c r="BF270" i="47" s="1"/>
  <c r="BK270" i="47" s="1"/>
  <c r="BD261" i="47"/>
  <c r="BE261" i="47" s="1"/>
  <c r="BF261" i="47" s="1"/>
  <c r="BK261" i="47" s="1"/>
  <c r="BL183" i="47"/>
  <c r="BM183" i="47" s="1"/>
  <c r="AW186" i="47"/>
  <c r="BP186" i="47" s="1"/>
  <c r="BL157" i="47"/>
  <c r="BM157" i="47" s="1"/>
  <c r="BN157" i="47" s="1"/>
  <c r="BD103" i="47"/>
  <c r="BE103" i="47" s="1"/>
  <c r="BF103" i="47" s="1"/>
  <c r="BK103" i="47" s="1"/>
  <c r="BL103" i="47" s="1"/>
  <c r="BM103" i="47" s="1"/>
  <c r="AW77" i="47"/>
  <c r="BP77" i="47" s="1"/>
  <c r="BJ361" i="47"/>
  <c r="AW361" i="47"/>
  <c r="BP361" i="47" s="1"/>
  <c r="BJ362" i="47"/>
  <c r="AW362" i="47"/>
  <c r="BL363" i="47"/>
  <c r="BM363" i="47" s="1"/>
  <c r="BD330" i="47"/>
  <c r="BE330" i="47" s="1"/>
  <c r="BF330" i="47" s="1"/>
  <c r="BK330" i="47" s="1"/>
  <c r="BD313" i="47"/>
  <c r="BE313" i="47" s="1"/>
  <c r="BF313" i="47" s="1"/>
  <c r="BK313" i="47" s="1"/>
  <c r="BL313" i="47" s="1"/>
  <c r="BM313" i="47" s="1"/>
  <c r="BN313" i="47" s="1"/>
  <c r="BL316" i="47"/>
  <c r="BM316" i="47" s="1"/>
  <c r="BN316" i="47" s="1"/>
  <c r="BL300" i="47"/>
  <c r="BM300" i="47" s="1"/>
  <c r="BJ290" i="47"/>
  <c r="BL290" i="47" s="1"/>
  <c r="BM290" i="47" s="1"/>
  <c r="BN290" i="47" s="1"/>
  <c r="AW290" i="47"/>
  <c r="BP290" i="47" s="1"/>
  <c r="BD272" i="47"/>
  <c r="BE272" i="47" s="1"/>
  <c r="BF272" i="47" s="1"/>
  <c r="BK272" i="47" s="1"/>
  <c r="BL271" i="47"/>
  <c r="BM271" i="47" s="1"/>
  <c r="BD251" i="47"/>
  <c r="BE251" i="47" s="1"/>
  <c r="BF251" i="47" s="1"/>
  <c r="BK251" i="47" s="1"/>
  <c r="BL251" i="47"/>
  <c r="BM251" i="47" s="1"/>
  <c r="BD243" i="47"/>
  <c r="BE243" i="47" s="1"/>
  <c r="BF243" i="47" s="1"/>
  <c r="BK243" i="47" s="1"/>
  <c r="BL243" i="47" s="1"/>
  <c r="BM243" i="47" s="1"/>
  <c r="BL248" i="47"/>
  <c r="BM248" i="47" s="1"/>
  <c r="BN248" i="47" s="1"/>
  <c r="BL235" i="47"/>
  <c r="BM235" i="47" s="1"/>
  <c r="BL231" i="47"/>
  <c r="BM231" i="47" s="1"/>
  <c r="BL188" i="47"/>
  <c r="BM188" i="47" s="1"/>
  <c r="BL178" i="47"/>
  <c r="BM178" i="47" s="1"/>
  <c r="BN178" i="47" s="1"/>
  <c r="BD145" i="47"/>
  <c r="BE145" i="47" s="1"/>
  <c r="BF145" i="47" s="1"/>
  <c r="BK145" i="47" s="1"/>
  <c r="BD129" i="47"/>
  <c r="BE129" i="47" s="1"/>
  <c r="BF129" i="47" s="1"/>
  <c r="BK129" i="47" s="1"/>
  <c r="BL135" i="47"/>
  <c r="BM135" i="47" s="1"/>
  <c r="BL124" i="47"/>
  <c r="BM124" i="47" s="1"/>
  <c r="BN124" i="47" s="1"/>
  <c r="BD101" i="47"/>
  <c r="BE101" i="47" s="1"/>
  <c r="BF101" i="47" s="1"/>
  <c r="BK101" i="47" s="1"/>
  <c r="BL101" i="47" s="1"/>
  <c r="BM101" i="47" s="1"/>
  <c r="BD109" i="47"/>
  <c r="BE109" i="47" s="1"/>
  <c r="BF109" i="47" s="1"/>
  <c r="BK109" i="47" s="1"/>
  <c r="BD36" i="47"/>
  <c r="BE36" i="47" s="1"/>
  <c r="BF36" i="47" s="1"/>
  <c r="BK36" i="47" s="1"/>
  <c r="BL36" i="47" s="1"/>
  <c r="BM36" i="47" s="1"/>
  <c r="BD31" i="47"/>
  <c r="BE31" i="47" s="1"/>
  <c r="BF31" i="47" s="1"/>
  <c r="BK31" i="47" s="1"/>
  <c r="BL31" i="47" s="1"/>
  <c r="BM31" i="47" s="1"/>
  <c r="BJ29" i="47"/>
  <c r="AW29" i="47"/>
  <c r="BP29" i="47" s="1"/>
  <c r="BD339" i="47"/>
  <c r="BE339" i="47" s="1"/>
  <c r="BF339" i="47" s="1"/>
  <c r="BK339" i="47" s="1"/>
  <c r="BD343" i="47"/>
  <c r="BE343" i="47" s="1"/>
  <c r="BF343" i="47" s="1"/>
  <c r="BK343" i="47" s="1"/>
  <c r="BD297" i="47"/>
  <c r="BE297" i="47" s="1"/>
  <c r="BF297" i="47" s="1"/>
  <c r="BK297" i="47" s="1"/>
  <c r="BQ259" i="47"/>
  <c r="BD324" i="47"/>
  <c r="BE324" i="47" s="1"/>
  <c r="BF324" i="47" s="1"/>
  <c r="BK324" i="47" s="1"/>
  <c r="BQ314" i="47"/>
  <c r="BQ281" i="47"/>
  <c r="BD262" i="47"/>
  <c r="BE262" i="47" s="1"/>
  <c r="BF262" i="47" s="1"/>
  <c r="BK262" i="47" s="1"/>
  <c r="BD256" i="47"/>
  <c r="BE256" i="47" s="1"/>
  <c r="BF256" i="47" s="1"/>
  <c r="BK256" i="47" s="1"/>
  <c r="BD244" i="47"/>
  <c r="BE244" i="47" s="1"/>
  <c r="BF244" i="47" s="1"/>
  <c r="BK244" i="47" s="1"/>
  <c r="BL244" i="47" s="1"/>
  <c r="BM244" i="47" s="1"/>
  <c r="BN244" i="47" s="1"/>
  <c r="BL322" i="47"/>
  <c r="BM322" i="47" s="1"/>
  <c r="BN322" i="47" s="1"/>
  <c r="BD299" i="47"/>
  <c r="BE299" i="47" s="1"/>
  <c r="BF299" i="47" s="1"/>
  <c r="BK299" i="47" s="1"/>
  <c r="BL299" i="47" s="1"/>
  <c r="BM299" i="47" s="1"/>
  <c r="BD320" i="47"/>
  <c r="BE320" i="47" s="1"/>
  <c r="BF320" i="47" s="1"/>
  <c r="BK320" i="47" s="1"/>
  <c r="BL320" i="47" s="1"/>
  <c r="BM320" i="47" s="1"/>
  <c r="BN320" i="47" s="1"/>
  <c r="BL182" i="47"/>
  <c r="BM182" i="47" s="1"/>
  <c r="BN182" i="47" s="1"/>
  <c r="BL209" i="47"/>
  <c r="BM209" i="47" s="1"/>
  <c r="BN209" i="47" s="1"/>
  <c r="BQ191" i="47"/>
  <c r="BQ288" i="47"/>
  <c r="BD217" i="47"/>
  <c r="BE217" i="47" s="1"/>
  <c r="BF217" i="47" s="1"/>
  <c r="BK217" i="47" s="1"/>
  <c r="BL217" i="47" s="1"/>
  <c r="BM217" i="47" s="1"/>
  <c r="BN217" i="47" s="1"/>
  <c r="BQ267" i="47"/>
  <c r="BD242" i="47"/>
  <c r="BE242" i="47" s="1"/>
  <c r="BF242" i="47" s="1"/>
  <c r="BK242" i="47" s="1"/>
  <c r="BD233" i="47"/>
  <c r="BE233" i="47" s="1"/>
  <c r="BF233" i="47" s="1"/>
  <c r="BK233" i="47" s="1"/>
  <c r="AW210" i="47"/>
  <c r="BP210" i="47" s="1"/>
  <c r="BP175" i="47"/>
  <c r="BD127" i="47"/>
  <c r="BE127" i="47" s="1"/>
  <c r="BF127" i="47" s="1"/>
  <c r="BK127" i="47" s="1"/>
  <c r="BL127" i="47" s="1"/>
  <c r="BM127" i="47" s="1"/>
  <c r="BN127" i="47" s="1"/>
  <c r="BL118" i="47"/>
  <c r="BM118" i="47" s="1"/>
  <c r="BN118" i="47" s="1"/>
  <c r="BD220" i="47"/>
  <c r="BE220" i="47" s="1"/>
  <c r="BF220" i="47" s="1"/>
  <c r="BK220" i="47" s="1"/>
  <c r="BL220" i="47" s="1"/>
  <c r="BM220" i="47" s="1"/>
  <c r="BD205" i="47"/>
  <c r="BE205" i="47" s="1"/>
  <c r="BF205" i="47" s="1"/>
  <c r="BK205" i="47" s="1"/>
  <c r="BL205" i="47" s="1"/>
  <c r="BM205" i="47" s="1"/>
  <c r="BN205" i="47" s="1"/>
  <c r="BJ242" i="47"/>
  <c r="AW242" i="47"/>
  <c r="BP242" i="47" s="1"/>
  <c r="BD216" i="47"/>
  <c r="BE216" i="47" s="1"/>
  <c r="BF216" i="47" s="1"/>
  <c r="BK216" i="47" s="1"/>
  <c r="BD170" i="47"/>
  <c r="BE170" i="47" s="1"/>
  <c r="BF170" i="47" s="1"/>
  <c r="BK170" i="47" s="1"/>
  <c r="BD240" i="47"/>
  <c r="BE240" i="47" s="1"/>
  <c r="BF240" i="47" s="1"/>
  <c r="BK240" i="47" s="1"/>
  <c r="BD232" i="47"/>
  <c r="BE232" i="47" s="1"/>
  <c r="BF232" i="47" s="1"/>
  <c r="BK232" i="47" s="1"/>
  <c r="BQ203" i="47"/>
  <c r="BD76" i="47"/>
  <c r="BE76" i="47" s="1"/>
  <c r="BF76" i="47" s="1"/>
  <c r="BK76" i="47" s="1"/>
  <c r="BD68" i="47"/>
  <c r="BE68" i="47" s="1"/>
  <c r="BF68" i="47" s="1"/>
  <c r="BK68" i="47" s="1"/>
  <c r="BQ90" i="47"/>
  <c r="BQ244" i="47"/>
  <c r="BL97" i="47"/>
  <c r="BM97" i="47" s="1"/>
  <c r="BN97" i="47" s="1"/>
  <c r="BD212" i="47"/>
  <c r="BE212" i="47" s="1"/>
  <c r="BF212" i="47" s="1"/>
  <c r="BK212" i="47" s="1"/>
  <c r="BP201" i="47"/>
  <c r="BD130" i="47"/>
  <c r="BE130" i="47" s="1"/>
  <c r="BF130" i="47" s="1"/>
  <c r="BK130" i="47" s="1"/>
  <c r="BL130" i="47" s="1"/>
  <c r="BM130" i="47" s="1"/>
  <c r="BN130" i="47" s="1"/>
  <c r="BD60" i="47"/>
  <c r="BE60" i="47" s="1"/>
  <c r="BF60" i="47" s="1"/>
  <c r="BK60" i="47" s="1"/>
  <c r="BD81" i="47"/>
  <c r="BE81" i="47" s="1"/>
  <c r="BF81" i="47" s="1"/>
  <c r="BK81" i="47" s="1"/>
  <c r="BL81" i="47" s="1"/>
  <c r="BM81" i="47" s="1"/>
  <c r="BN81" i="47" s="1"/>
  <c r="BD138" i="47"/>
  <c r="BE138" i="47" s="1"/>
  <c r="BF138" i="47" s="1"/>
  <c r="BK138" i="47" s="1"/>
  <c r="BL138" i="47" s="1"/>
  <c r="BM138" i="47" s="1"/>
  <c r="BN138" i="47" s="1"/>
  <c r="BL21" i="47"/>
  <c r="BM21" i="47" s="1"/>
  <c r="BN21" i="47" s="1"/>
  <c r="BD357" i="47"/>
  <c r="BE357" i="47" s="1"/>
  <c r="BF357" i="47" s="1"/>
  <c r="BK357" i="47" s="1"/>
  <c r="BD201" i="47"/>
  <c r="BE201" i="47" s="1"/>
  <c r="BF201" i="47" s="1"/>
  <c r="BK201" i="47" s="1"/>
  <c r="BL201" i="47" s="1"/>
  <c r="BM201" i="47" s="1"/>
  <c r="BL196" i="47"/>
  <c r="BM196" i="47" s="1"/>
  <c r="BQ155" i="47"/>
  <c r="BD29" i="47"/>
  <c r="BE29" i="47" s="1"/>
  <c r="BF29" i="47" s="1"/>
  <c r="BK29" i="47" s="1"/>
  <c r="BL29" i="47" s="1"/>
  <c r="BM29" i="47" s="1"/>
  <c r="BN29" i="47" s="1"/>
  <c r="BD13" i="47"/>
  <c r="BE13" i="47" s="1"/>
  <c r="BF13" i="47" s="1"/>
  <c r="BK13" i="47" s="1"/>
  <c r="BL13" i="47" s="1"/>
  <c r="BM13" i="47" s="1"/>
  <c r="BN13" i="47" s="1"/>
  <c r="BD11" i="47"/>
  <c r="BE11" i="47" s="1"/>
  <c r="BF11" i="47" s="1"/>
  <c r="BK11" i="47" s="1"/>
  <c r="AW349" i="47"/>
  <c r="BP349" i="47" s="1"/>
  <c r="BD303" i="47"/>
  <c r="BE303" i="47" s="1"/>
  <c r="BF303" i="47" s="1"/>
  <c r="BK303" i="47" s="1"/>
  <c r="AW263" i="47"/>
  <c r="BP263" i="47" s="1"/>
  <c r="BQ167" i="47"/>
  <c r="BD165" i="47"/>
  <c r="BE165" i="47" s="1"/>
  <c r="BF165" i="47" s="1"/>
  <c r="BK165" i="47" s="1"/>
  <c r="BL165" i="47" s="1"/>
  <c r="BM165" i="47" s="1"/>
  <c r="BN165" i="47" s="1"/>
  <c r="AW158" i="47"/>
  <c r="BP158" i="47" s="1"/>
  <c r="AW136" i="47"/>
  <c r="BP136" i="47" s="1"/>
  <c r="AW73" i="47"/>
  <c r="BP73" i="47" s="1"/>
  <c r="AW65" i="47"/>
  <c r="BP65" i="47" s="1"/>
  <c r="AW57" i="47"/>
  <c r="BP57" i="47" s="1"/>
  <c r="BD52" i="47"/>
  <c r="BE52" i="47" s="1"/>
  <c r="BF52" i="47" s="1"/>
  <c r="BK52" i="47" s="1"/>
  <c r="AW49" i="47"/>
  <c r="BP49" i="47" s="1"/>
  <c r="AW12" i="47"/>
  <c r="BP12" i="47" s="1"/>
  <c r="BN131" i="47"/>
  <c r="BO131" i="47"/>
  <c r="BN250" i="47"/>
  <c r="BO250" i="47"/>
  <c r="BJ303" i="47"/>
  <c r="BL303" i="47" s="1"/>
  <c r="BM303" i="47" s="1"/>
  <c r="BN303" i="47" s="1"/>
  <c r="AW303" i="47"/>
  <c r="BP303" i="47" s="1"/>
  <c r="BJ162" i="47"/>
  <c r="BL162" i="47" s="1"/>
  <c r="BM162" i="47" s="1"/>
  <c r="BN162" i="47" s="1"/>
  <c r="AW162" i="47"/>
  <c r="BP162" i="47" s="1"/>
  <c r="BN104" i="47"/>
  <c r="BO104" i="47"/>
  <c r="BJ44" i="47"/>
  <c r="BL44" i="47" s="1"/>
  <c r="BM44" i="47" s="1"/>
  <c r="BN44" i="47" s="1"/>
  <c r="AW44" i="47"/>
  <c r="BP44" i="47" s="1"/>
  <c r="BL308" i="47"/>
  <c r="BM308" i="47" s="1"/>
  <c r="BN308" i="47" s="1"/>
  <c r="BL324" i="47"/>
  <c r="BM324" i="47" s="1"/>
  <c r="BN324" i="47" s="1"/>
  <c r="BJ335" i="47"/>
  <c r="BL335" i="47" s="1"/>
  <c r="BM335" i="47" s="1"/>
  <c r="BN335" i="47" s="1"/>
  <c r="AW335" i="47"/>
  <c r="BP335" i="47" s="1"/>
  <c r="BN252" i="47"/>
  <c r="BO252" i="47"/>
  <c r="BN147" i="47"/>
  <c r="BO147" i="47"/>
  <c r="BJ144" i="47"/>
  <c r="BL144" i="47" s="1"/>
  <c r="BM144" i="47" s="1"/>
  <c r="AW144" i="47"/>
  <c r="BP144" i="47" s="1"/>
  <c r="BD276" i="47"/>
  <c r="BE276" i="47" s="1"/>
  <c r="BF276" i="47" s="1"/>
  <c r="BK276" i="47" s="1"/>
  <c r="AW234" i="47"/>
  <c r="BP234" i="47" s="1"/>
  <c r="BD137" i="47"/>
  <c r="BE137" i="47" s="1"/>
  <c r="BF137" i="47" s="1"/>
  <c r="BK137" i="47" s="1"/>
  <c r="BD121" i="47"/>
  <c r="BE121" i="47" s="1"/>
  <c r="BF121" i="47" s="1"/>
  <c r="BK121" i="47" s="1"/>
  <c r="BO115" i="47"/>
  <c r="AW15" i="47"/>
  <c r="BP15" i="47" s="1"/>
  <c r="BQ263" i="47"/>
  <c r="BD34" i="47"/>
  <c r="BE34" i="47" s="1"/>
  <c r="BF34" i="47" s="1"/>
  <c r="BK34" i="47" s="1"/>
  <c r="BL34" i="47" s="1"/>
  <c r="BM34" i="47" s="1"/>
  <c r="BN34" i="47" s="1"/>
  <c r="BL361" i="47"/>
  <c r="BM361" i="47" s="1"/>
  <c r="BN361" i="47" s="1"/>
  <c r="BL297" i="47"/>
  <c r="BM297" i="47" s="1"/>
  <c r="BN297" i="47" s="1"/>
  <c r="BD366" i="47"/>
  <c r="BE366" i="47" s="1"/>
  <c r="BF366" i="47" s="1"/>
  <c r="BK366" i="47" s="1"/>
  <c r="BL366" i="47" s="1"/>
  <c r="BM366" i="47" s="1"/>
  <c r="BN366" i="47" s="1"/>
  <c r="BD362" i="47"/>
  <c r="BE362" i="47" s="1"/>
  <c r="BF362" i="47" s="1"/>
  <c r="BK362" i="47" s="1"/>
  <c r="BD338" i="47"/>
  <c r="BE338" i="47" s="1"/>
  <c r="BF338" i="47" s="1"/>
  <c r="BK338" i="47" s="1"/>
  <c r="AW347" i="47"/>
  <c r="BP347" i="47" s="1"/>
  <c r="BD326" i="47"/>
  <c r="BE326" i="47" s="1"/>
  <c r="BF326" i="47" s="1"/>
  <c r="BK326" i="47" s="1"/>
  <c r="BL326" i="47" s="1"/>
  <c r="BM326" i="47" s="1"/>
  <c r="BL288" i="47"/>
  <c r="BM288" i="47" s="1"/>
  <c r="AW294" i="47"/>
  <c r="BP294" i="47" s="1"/>
  <c r="AW248" i="47"/>
  <c r="BP248" i="47" s="1"/>
  <c r="AW250" i="47"/>
  <c r="BP250" i="47" s="1"/>
  <c r="BD230" i="47"/>
  <c r="BE230" i="47" s="1"/>
  <c r="BF230" i="47" s="1"/>
  <c r="BK230" i="47" s="1"/>
  <c r="BL230" i="47" s="1"/>
  <c r="BM230" i="47" s="1"/>
  <c r="BD180" i="47"/>
  <c r="BE180" i="47" s="1"/>
  <c r="BF180" i="47" s="1"/>
  <c r="BK180" i="47" s="1"/>
  <c r="BD199" i="47"/>
  <c r="BE199" i="47" s="1"/>
  <c r="BF199" i="47" s="1"/>
  <c r="BK199" i="47" s="1"/>
  <c r="AW178" i="47"/>
  <c r="BP178" i="47" s="1"/>
  <c r="BD160" i="47"/>
  <c r="BE160" i="47" s="1"/>
  <c r="BF160" i="47" s="1"/>
  <c r="BK160" i="47" s="1"/>
  <c r="BD108" i="47"/>
  <c r="BE108" i="47" s="1"/>
  <c r="BF108" i="47" s="1"/>
  <c r="BK108" i="47" s="1"/>
  <c r="BL108" i="47" s="1"/>
  <c r="BM108" i="47" s="1"/>
  <c r="AW86" i="47"/>
  <c r="BP86" i="47" s="1"/>
  <c r="BD38" i="47"/>
  <c r="BE38" i="47" s="1"/>
  <c r="BF38" i="47" s="1"/>
  <c r="BK38" i="47" s="1"/>
  <c r="BL38" i="47" s="1"/>
  <c r="BM38" i="47" s="1"/>
  <c r="AW5" i="47"/>
  <c r="BP5" i="47" s="1"/>
  <c r="AW21" i="47"/>
  <c r="BP21" i="47" s="1"/>
  <c r="AW254" i="47"/>
  <c r="BQ149" i="47"/>
  <c r="BD143" i="47"/>
  <c r="BE143" i="47" s="1"/>
  <c r="BF143" i="47" s="1"/>
  <c r="BK143" i="47" s="1"/>
  <c r="BL143" i="47" s="1"/>
  <c r="BM143" i="47" s="1"/>
  <c r="BN143" i="47" s="1"/>
  <c r="AW112" i="47"/>
  <c r="BP112" i="47" s="1"/>
  <c r="AW359" i="47"/>
  <c r="BP359" i="47" s="1"/>
  <c r="BD323" i="47"/>
  <c r="BE323" i="47" s="1"/>
  <c r="BF323" i="47" s="1"/>
  <c r="BK323" i="47" s="1"/>
  <c r="BL323" i="47" s="1"/>
  <c r="BM323" i="47" s="1"/>
  <c r="BO323" i="47" s="1"/>
  <c r="AK323" i="47" s="1"/>
  <c r="D323" i="47" s="1"/>
  <c r="BL274" i="47"/>
  <c r="BM274" i="47" s="1"/>
  <c r="BN274" i="47" s="1"/>
  <c r="AW271" i="47"/>
  <c r="BP271" i="47" s="1"/>
  <c r="BD247" i="47"/>
  <c r="BE247" i="47" s="1"/>
  <c r="BF247" i="47" s="1"/>
  <c r="BK247" i="47" s="1"/>
  <c r="BL247" i="47" s="1"/>
  <c r="BM247" i="47" s="1"/>
  <c r="BD179" i="47"/>
  <c r="BE179" i="47" s="1"/>
  <c r="BF179" i="47" s="1"/>
  <c r="BK179" i="47" s="1"/>
  <c r="BL179" i="47" s="1"/>
  <c r="BM179" i="47" s="1"/>
  <c r="BD191" i="47"/>
  <c r="BE191" i="47" s="1"/>
  <c r="BF191" i="47" s="1"/>
  <c r="BK191" i="47" s="1"/>
  <c r="BL191" i="47" s="1"/>
  <c r="BM191" i="47" s="1"/>
  <c r="AW149" i="47"/>
  <c r="BP149" i="47" s="1"/>
  <c r="BL174" i="47"/>
  <c r="BM174" i="47" s="1"/>
  <c r="BN174" i="47" s="1"/>
  <c r="BL107" i="47"/>
  <c r="BM107" i="47" s="1"/>
  <c r="BN107" i="47" s="1"/>
  <c r="BD95" i="47"/>
  <c r="BE95" i="47" s="1"/>
  <c r="BF95" i="47" s="1"/>
  <c r="BK95" i="47" s="1"/>
  <c r="AW70" i="47"/>
  <c r="BP70" i="47" s="1"/>
  <c r="AW54" i="47"/>
  <c r="BP54" i="47" s="1"/>
  <c r="BD39" i="47"/>
  <c r="BE39" i="47" s="1"/>
  <c r="BF39" i="47" s="1"/>
  <c r="BK39" i="47" s="1"/>
  <c r="BL39" i="47" s="1"/>
  <c r="BM39" i="47" s="1"/>
  <c r="AW13" i="47"/>
  <c r="BP13" i="47" s="1"/>
  <c r="AW206" i="47"/>
  <c r="BP206" i="47" s="1"/>
  <c r="BQ196" i="47"/>
  <c r="AW320" i="47"/>
  <c r="BP320" i="47" s="1"/>
  <c r="BD32" i="47"/>
  <c r="BE32" i="47" s="1"/>
  <c r="BF32" i="47" s="1"/>
  <c r="BK32" i="47" s="1"/>
  <c r="BL32" i="47" s="1"/>
  <c r="BM32" i="47" s="1"/>
  <c r="AW202" i="47"/>
  <c r="BP202" i="47" s="1"/>
  <c r="AW69" i="47"/>
  <c r="BP69" i="47" s="1"/>
  <c r="AW45" i="47"/>
  <c r="BP45" i="47" s="1"/>
  <c r="BD349" i="47"/>
  <c r="BE349" i="47" s="1"/>
  <c r="BF349" i="47" s="1"/>
  <c r="BK349" i="47" s="1"/>
  <c r="BL349" i="47" s="1"/>
  <c r="BM349" i="47" s="1"/>
  <c r="BN349" i="47" s="1"/>
  <c r="BD237" i="47"/>
  <c r="BE237" i="47" s="1"/>
  <c r="BF237" i="47" s="1"/>
  <c r="BK237" i="47" s="1"/>
  <c r="BL233" i="47"/>
  <c r="BM233" i="47" s="1"/>
  <c r="BN233" i="47" s="1"/>
  <c r="BL356" i="47"/>
  <c r="BM356" i="47" s="1"/>
  <c r="AW339" i="47"/>
  <c r="BP339" i="47" s="1"/>
  <c r="AW326" i="47"/>
  <c r="BP326" i="47" s="1"/>
  <c r="AW310" i="47"/>
  <c r="BP310" i="47" s="1"/>
  <c r="BQ258" i="47"/>
  <c r="BD223" i="47"/>
  <c r="BE223" i="47" s="1"/>
  <c r="BF223" i="47" s="1"/>
  <c r="BK223" i="47" s="1"/>
  <c r="BD207" i="47"/>
  <c r="BE207" i="47" s="1"/>
  <c r="BF207" i="47" s="1"/>
  <c r="BK207" i="47" s="1"/>
  <c r="AW229" i="47"/>
  <c r="BP229" i="47" s="1"/>
  <c r="BD195" i="47"/>
  <c r="BE195" i="47" s="1"/>
  <c r="BF195" i="47" s="1"/>
  <c r="BK195" i="47" s="1"/>
  <c r="BL195" i="47" s="1"/>
  <c r="BM195" i="47" s="1"/>
  <c r="BD190" i="47"/>
  <c r="BE190" i="47" s="1"/>
  <c r="BF190" i="47" s="1"/>
  <c r="BK190" i="47" s="1"/>
  <c r="BL190" i="47" s="1"/>
  <c r="BM190" i="47" s="1"/>
  <c r="BL150" i="47"/>
  <c r="BM150" i="47" s="1"/>
  <c r="BD141" i="47"/>
  <c r="BE141" i="47" s="1"/>
  <c r="BF141" i="47" s="1"/>
  <c r="BK141" i="47" s="1"/>
  <c r="BD133" i="47"/>
  <c r="BE133" i="47" s="1"/>
  <c r="BF133" i="47" s="1"/>
  <c r="BK133" i="47" s="1"/>
  <c r="BD125" i="47"/>
  <c r="BE125" i="47" s="1"/>
  <c r="BF125" i="47" s="1"/>
  <c r="BK125" i="47" s="1"/>
  <c r="BD117" i="47"/>
  <c r="BE117" i="47" s="1"/>
  <c r="BF117" i="47" s="1"/>
  <c r="BK117" i="47" s="1"/>
  <c r="BL146" i="47"/>
  <c r="BM146" i="47" s="1"/>
  <c r="BN146" i="47" s="1"/>
  <c r="BL111" i="47"/>
  <c r="BM111" i="47" s="1"/>
  <c r="BN111" i="47" s="1"/>
  <c r="BD91" i="47"/>
  <c r="BE91" i="47" s="1"/>
  <c r="BF91" i="47" s="1"/>
  <c r="BK91" i="47" s="1"/>
  <c r="BL102" i="47"/>
  <c r="BM102" i="47" s="1"/>
  <c r="BD50" i="47"/>
  <c r="BE50" i="47" s="1"/>
  <c r="BF50" i="47" s="1"/>
  <c r="BK50" i="47" s="1"/>
  <c r="BL50" i="47" s="1"/>
  <c r="BM50" i="47" s="1"/>
  <c r="AW39" i="47"/>
  <c r="BP39" i="47" s="1"/>
  <c r="AW27" i="47"/>
  <c r="BP27" i="47" s="1"/>
  <c r="BL33" i="47"/>
  <c r="BM33" i="47" s="1"/>
  <c r="BO33" i="47" s="1"/>
  <c r="AW348" i="47"/>
  <c r="BP348" i="47" s="1"/>
  <c r="AW300" i="47"/>
  <c r="BP300" i="47" s="1"/>
  <c r="AW304" i="47"/>
  <c r="BP304" i="47" s="1"/>
  <c r="BD139" i="47"/>
  <c r="BE139" i="47" s="1"/>
  <c r="BF139" i="47" s="1"/>
  <c r="BK139" i="47" s="1"/>
  <c r="BL139" i="47" s="1"/>
  <c r="BM139" i="47" s="1"/>
  <c r="BN139" i="47" s="1"/>
  <c r="BL253" i="47"/>
  <c r="BM253" i="47" s="1"/>
  <c r="BN253" i="47" s="1"/>
  <c r="BD368" i="47"/>
  <c r="BE368" i="47" s="1"/>
  <c r="BF368" i="47" s="1"/>
  <c r="BK368" i="47" s="1"/>
  <c r="BP356" i="47"/>
  <c r="BD309" i="47"/>
  <c r="BE309" i="47" s="1"/>
  <c r="BF309" i="47" s="1"/>
  <c r="BK309" i="47" s="1"/>
  <c r="BL309" i="47" s="1"/>
  <c r="BM309" i="47" s="1"/>
  <c r="BD280" i="47"/>
  <c r="BE280" i="47" s="1"/>
  <c r="BF280" i="47" s="1"/>
  <c r="BK280" i="47" s="1"/>
  <c r="BL280" i="47" s="1"/>
  <c r="BM280" i="47" s="1"/>
  <c r="BL294" i="47"/>
  <c r="BM294" i="47" s="1"/>
  <c r="BN294" i="47" s="1"/>
  <c r="AW252" i="47"/>
  <c r="BP252" i="47" s="1"/>
  <c r="BD236" i="47"/>
  <c r="BE236" i="47" s="1"/>
  <c r="BF236" i="47" s="1"/>
  <c r="BK236" i="47" s="1"/>
  <c r="BL238" i="47"/>
  <c r="BM238" i="47" s="1"/>
  <c r="BN238" i="47" s="1"/>
  <c r="BD187" i="47"/>
  <c r="BE187" i="47" s="1"/>
  <c r="BF187" i="47" s="1"/>
  <c r="BK187" i="47" s="1"/>
  <c r="BL187" i="47" s="1"/>
  <c r="BM187" i="47" s="1"/>
  <c r="BN187" i="47" s="1"/>
  <c r="BD172" i="47"/>
  <c r="BE172" i="47" s="1"/>
  <c r="BF172" i="47" s="1"/>
  <c r="BK172" i="47" s="1"/>
  <c r="BL154" i="47"/>
  <c r="BM154" i="47" s="1"/>
  <c r="BN154" i="47" s="1"/>
  <c r="BP156" i="47"/>
  <c r="BD132" i="47"/>
  <c r="BE132" i="47" s="1"/>
  <c r="BF132" i="47" s="1"/>
  <c r="BK132" i="47" s="1"/>
  <c r="BL132" i="47" s="1"/>
  <c r="BM132" i="47" s="1"/>
  <c r="BL114" i="47"/>
  <c r="BM114" i="47" s="1"/>
  <c r="BN114" i="47" s="1"/>
  <c r="AW9" i="47"/>
  <c r="BP9" i="47" s="1"/>
  <c r="AW120" i="47"/>
  <c r="BP120" i="47" s="1"/>
  <c r="BD334" i="47"/>
  <c r="BE334" i="47" s="1"/>
  <c r="BF334" i="47" s="1"/>
  <c r="BK334" i="47" s="1"/>
  <c r="BL339" i="47"/>
  <c r="BM339" i="47" s="1"/>
  <c r="BN339" i="47" s="1"/>
  <c r="AW330" i="47"/>
  <c r="BP330" i="47" s="1"/>
  <c r="BD301" i="47"/>
  <c r="BE301" i="47" s="1"/>
  <c r="BF301" i="47" s="1"/>
  <c r="BK301" i="47" s="1"/>
  <c r="BL301" i="47" s="1"/>
  <c r="BM301" i="47" s="1"/>
  <c r="BD284" i="47"/>
  <c r="BE284" i="47" s="1"/>
  <c r="BF284" i="47" s="1"/>
  <c r="BK284" i="47" s="1"/>
  <c r="AW277" i="47"/>
  <c r="BP277" i="47" s="1"/>
  <c r="BL279" i="47"/>
  <c r="BM279" i="47" s="1"/>
  <c r="BN279" i="47" s="1"/>
  <c r="BL262" i="47"/>
  <c r="BM262" i="47" s="1"/>
  <c r="BN262" i="47" s="1"/>
  <c r="BL258" i="47"/>
  <c r="BM258" i="47" s="1"/>
  <c r="BN258" i="47" s="1"/>
  <c r="BP254" i="47"/>
  <c r="AW239" i="47"/>
  <c r="BP239" i="47" s="1"/>
  <c r="BL170" i="47"/>
  <c r="BM170" i="47" s="1"/>
  <c r="BN170" i="47" s="1"/>
  <c r="BD159" i="47"/>
  <c r="BE159" i="47" s="1"/>
  <c r="BF159" i="47" s="1"/>
  <c r="BK159" i="47" s="1"/>
  <c r="BL159" i="47" s="1"/>
  <c r="BM159" i="47" s="1"/>
  <c r="BD152" i="47"/>
  <c r="BE152" i="47" s="1"/>
  <c r="BF152" i="47" s="1"/>
  <c r="BK152" i="47" s="1"/>
  <c r="BL152" i="47" s="1"/>
  <c r="BM152" i="47" s="1"/>
  <c r="BP147" i="47"/>
  <c r="BP115" i="47"/>
  <c r="AW308" i="47"/>
  <c r="BP308" i="47" s="1"/>
  <c r="AW258" i="47"/>
  <c r="BP258" i="47" s="1"/>
  <c r="AW150" i="47"/>
  <c r="BP150" i="47" s="1"/>
  <c r="BN345" i="47"/>
  <c r="BO345" i="47"/>
  <c r="AK345" i="47" s="1"/>
  <c r="D345" i="47" s="1"/>
  <c r="BJ343" i="47"/>
  <c r="AW343" i="47"/>
  <c r="BP343" i="47" s="1"/>
  <c r="BN323" i="47"/>
  <c r="BJ306" i="47"/>
  <c r="AW306" i="47"/>
  <c r="BP306" i="47" s="1"/>
  <c r="BN304" i="47"/>
  <c r="BO304" i="47"/>
  <c r="BN301" i="47"/>
  <c r="BO301" i="47"/>
  <c r="AK301" i="47" s="1"/>
  <c r="D301" i="47" s="1"/>
  <c r="BJ296" i="47"/>
  <c r="BL296" i="47" s="1"/>
  <c r="BM296" i="47" s="1"/>
  <c r="AW296" i="47"/>
  <c r="BP296" i="47" s="1"/>
  <c r="BN278" i="47"/>
  <c r="BO278" i="47"/>
  <c r="BO279" i="47"/>
  <c r="BL275" i="47"/>
  <c r="BM275" i="47" s="1"/>
  <c r="BN271" i="47"/>
  <c r="BO271" i="47"/>
  <c r="BO258" i="47"/>
  <c r="BJ256" i="47"/>
  <c r="BL256" i="47" s="1"/>
  <c r="BM256" i="47" s="1"/>
  <c r="AW256" i="47"/>
  <c r="BJ215" i="47"/>
  <c r="BL215" i="47" s="1"/>
  <c r="BM215" i="47" s="1"/>
  <c r="AW215" i="47"/>
  <c r="BP215" i="47" s="1"/>
  <c r="BJ204" i="47"/>
  <c r="BL204" i="47" s="1"/>
  <c r="BM204" i="47" s="1"/>
  <c r="BN204" i="47" s="1"/>
  <c r="AW204" i="47"/>
  <c r="BP204" i="47" s="1"/>
  <c r="BN188" i="47"/>
  <c r="BO188" i="47"/>
  <c r="BN179" i="47"/>
  <c r="BO179" i="47"/>
  <c r="AK179" i="47" s="1"/>
  <c r="D179" i="47" s="1"/>
  <c r="BN171" i="47"/>
  <c r="BO171" i="47"/>
  <c r="AK171" i="47" s="1"/>
  <c r="D171" i="47" s="1"/>
  <c r="BO193" i="47"/>
  <c r="AK193" i="47" s="1"/>
  <c r="D193" i="47" s="1"/>
  <c r="BJ180" i="47"/>
  <c r="AW180" i="47"/>
  <c r="BP180" i="47" s="1"/>
  <c r="BN163" i="47"/>
  <c r="BO163" i="47"/>
  <c r="BN159" i="47"/>
  <c r="BO159" i="47"/>
  <c r="AK159" i="47" s="1"/>
  <c r="D159" i="47" s="1"/>
  <c r="BJ145" i="47"/>
  <c r="BL145" i="47" s="1"/>
  <c r="BM145" i="47" s="1"/>
  <c r="AW145" i="47"/>
  <c r="BP145" i="47" s="1"/>
  <c r="BJ129" i="47"/>
  <c r="BL129" i="47" s="1"/>
  <c r="BM129" i="47" s="1"/>
  <c r="AW129" i="47"/>
  <c r="BP129" i="47" s="1"/>
  <c r="BN119" i="47"/>
  <c r="BO119" i="47"/>
  <c r="BJ110" i="47"/>
  <c r="BL110" i="47" s="1"/>
  <c r="BM110" i="47" s="1"/>
  <c r="BN110" i="47" s="1"/>
  <c r="AW110" i="47"/>
  <c r="BP110" i="47" s="1"/>
  <c r="BL148" i="47"/>
  <c r="BM148" i="47" s="1"/>
  <c r="BJ96" i="47"/>
  <c r="BL96" i="47" s="1"/>
  <c r="BM96" i="47" s="1"/>
  <c r="BN96" i="47" s="1"/>
  <c r="AW96" i="47"/>
  <c r="BP96" i="47" s="1"/>
  <c r="BJ88" i="47"/>
  <c r="BL88" i="47" s="1"/>
  <c r="BM88" i="47" s="1"/>
  <c r="BN88" i="47" s="1"/>
  <c r="AW88" i="47"/>
  <c r="BP88" i="47" s="1"/>
  <c r="BJ48" i="47"/>
  <c r="BL48" i="47" s="1"/>
  <c r="BM48" i="47" s="1"/>
  <c r="AW48" i="47"/>
  <c r="BP48" i="47" s="1"/>
  <c r="BJ87" i="47"/>
  <c r="BL87" i="47" s="1"/>
  <c r="BM87" i="47" s="1"/>
  <c r="AW87" i="47"/>
  <c r="BP87" i="47" s="1"/>
  <c r="BL99" i="47"/>
  <c r="BM99" i="47" s="1"/>
  <c r="BN37" i="47"/>
  <c r="BO37" i="47"/>
  <c r="AK37" i="47" s="1"/>
  <c r="D37" i="47" s="1"/>
  <c r="BJ47" i="47"/>
  <c r="BL47" i="47" s="1"/>
  <c r="BM47" i="47" s="1"/>
  <c r="AW47" i="47"/>
  <c r="BP47" i="47" s="1"/>
  <c r="BJ40" i="47"/>
  <c r="BL40" i="47" s="1"/>
  <c r="BM40" i="47" s="1"/>
  <c r="BN40" i="47" s="1"/>
  <c r="AW40" i="47"/>
  <c r="BP40" i="47" s="1"/>
  <c r="BN39" i="47"/>
  <c r="BO39" i="47"/>
  <c r="BJ28" i="47"/>
  <c r="BL28" i="47" s="1"/>
  <c r="BM28" i="47" s="1"/>
  <c r="AW28" i="47"/>
  <c r="BJ24" i="47"/>
  <c r="BL24" i="47" s="1"/>
  <c r="BM24" i="47" s="1"/>
  <c r="AW24" i="47"/>
  <c r="BJ20" i="47"/>
  <c r="BL20" i="47" s="1"/>
  <c r="BM20" i="47" s="1"/>
  <c r="AW20" i="47"/>
  <c r="BP20" i="47" s="1"/>
  <c r="BJ16" i="47"/>
  <c r="BL16" i="47" s="1"/>
  <c r="BM16" i="47" s="1"/>
  <c r="AW16" i="47"/>
  <c r="BP16" i="47" s="1"/>
  <c r="BN367" i="47"/>
  <c r="BO367" i="47"/>
  <c r="AK367" i="47" s="1"/>
  <c r="D367" i="47" s="1"/>
  <c r="BJ338" i="47"/>
  <c r="AW338" i="47"/>
  <c r="BP338" i="47" s="1"/>
  <c r="BN336" i="47"/>
  <c r="BO336" i="47"/>
  <c r="AK336" i="47" s="1"/>
  <c r="D336" i="47" s="1"/>
  <c r="BJ314" i="47"/>
  <c r="BL314" i="47" s="1"/>
  <c r="BM314" i="47" s="1"/>
  <c r="AW314" i="47"/>
  <c r="BP314" i="47" s="1"/>
  <c r="BN307" i="47"/>
  <c r="BO307" i="47"/>
  <c r="BN263" i="47"/>
  <c r="BO263" i="47"/>
  <c r="BN249" i="47"/>
  <c r="BO249" i="47"/>
  <c r="BJ260" i="47"/>
  <c r="AW260" i="47"/>
  <c r="BP260" i="47" s="1"/>
  <c r="BN251" i="47"/>
  <c r="BO251" i="47"/>
  <c r="BN246" i="47"/>
  <c r="BO246" i="47"/>
  <c r="BN234" i="47"/>
  <c r="BO234" i="47"/>
  <c r="BN226" i="47"/>
  <c r="BO226" i="47"/>
  <c r="BJ232" i="47"/>
  <c r="BL232" i="47" s="1"/>
  <c r="BM232" i="47" s="1"/>
  <c r="BN232" i="47" s="1"/>
  <c r="AW232" i="47"/>
  <c r="BP232" i="47" s="1"/>
  <c r="BJ224" i="47"/>
  <c r="BL224" i="47" s="1"/>
  <c r="BM224" i="47" s="1"/>
  <c r="BN224" i="47" s="1"/>
  <c r="AW224" i="47"/>
  <c r="BP224" i="47" s="1"/>
  <c r="BJ216" i="47"/>
  <c r="BL216" i="47" s="1"/>
  <c r="BM216" i="47" s="1"/>
  <c r="BN216" i="47" s="1"/>
  <c r="AW216" i="47"/>
  <c r="BP216" i="47" s="1"/>
  <c r="BJ208" i="47"/>
  <c r="BL208" i="47" s="1"/>
  <c r="BM208" i="47" s="1"/>
  <c r="BN208" i="47" s="1"/>
  <c r="AW208" i="47"/>
  <c r="BP208" i="47" s="1"/>
  <c r="BJ219" i="47"/>
  <c r="BL219" i="47" s="1"/>
  <c r="BM219" i="47" s="1"/>
  <c r="AW219" i="47"/>
  <c r="BP219" i="47" s="1"/>
  <c r="BL210" i="47"/>
  <c r="BM210" i="47" s="1"/>
  <c r="BN196" i="47"/>
  <c r="BO196" i="47"/>
  <c r="BN167" i="47"/>
  <c r="BO167" i="47"/>
  <c r="AK167" i="47" s="1"/>
  <c r="D167" i="47" s="1"/>
  <c r="BJ185" i="47"/>
  <c r="BL185" i="47" s="1"/>
  <c r="BM185" i="47" s="1"/>
  <c r="BN185" i="47" s="1"/>
  <c r="AW185" i="47"/>
  <c r="BP185" i="47" s="1"/>
  <c r="BJ177" i="47"/>
  <c r="BL177" i="47" s="1"/>
  <c r="BM177" i="47" s="1"/>
  <c r="BN177" i="47" s="1"/>
  <c r="AW177" i="47"/>
  <c r="BP177" i="47" s="1"/>
  <c r="BJ169" i="47"/>
  <c r="BL169" i="47" s="1"/>
  <c r="BM169" i="47" s="1"/>
  <c r="BN169" i="47" s="1"/>
  <c r="AW169" i="47"/>
  <c r="BP169" i="47" s="1"/>
  <c r="BN201" i="47"/>
  <c r="BO201" i="47"/>
  <c r="AK201" i="47" s="1"/>
  <c r="D201" i="47" s="1"/>
  <c r="BN198" i="47"/>
  <c r="BO198" i="47"/>
  <c r="AK198" i="47" s="1"/>
  <c r="D198" i="47" s="1"/>
  <c r="BJ184" i="47"/>
  <c r="BL184" i="47" s="1"/>
  <c r="BM184" i="47" s="1"/>
  <c r="AW184" i="47"/>
  <c r="BP184" i="47" s="1"/>
  <c r="BJ161" i="47"/>
  <c r="BL161" i="47" s="1"/>
  <c r="BM161" i="47" s="1"/>
  <c r="BN161" i="47" s="1"/>
  <c r="AW161" i="47"/>
  <c r="BP161" i="47" s="1"/>
  <c r="BN158" i="47"/>
  <c r="BO158" i="47"/>
  <c r="AK158" i="47" s="1"/>
  <c r="D158" i="47" s="1"/>
  <c r="BJ133" i="47"/>
  <c r="AW133" i="47"/>
  <c r="BP133" i="47" s="1"/>
  <c r="BJ117" i="47"/>
  <c r="AW117" i="47"/>
  <c r="BP117" i="47" s="1"/>
  <c r="BN112" i="47"/>
  <c r="BO112" i="47"/>
  <c r="AK112" i="47" s="1"/>
  <c r="D112" i="47" s="1"/>
  <c r="BN101" i="47"/>
  <c r="BO101" i="47"/>
  <c r="AK101" i="47" s="1"/>
  <c r="D101" i="47" s="1"/>
  <c r="BJ91" i="47"/>
  <c r="BL91" i="47" s="1"/>
  <c r="BM91" i="47" s="1"/>
  <c r="AW91" i="47"/>
  <c r="BP91" i="47" s="1"/>
  <c r="BJ79" i="47"/>
  <c r="BL79" i="47" s="1"/>
  <c r="BM79" i="47" s="1"/>
  <c r="AW79" i="47"/>
  <c r="BP79" i="47" s="1"/>
  <c r="BJ71" i="47"/>
  <c r="BL71" i="47" s="1"/>
  <c r="BM71" i="47" s="1"/>
  <c r="AW71" i="47"/>
  <c r="BP71" i="47" s="1"/>
  <c r="BJ63" i="47"/>
  <c r="BL63" i="47" s="1"/>
  <c r="BM63" i="47" s="1"/>
  <c r="AW63" i="47"/>
  <c r="BP63" i="47" s="1"/>
  <c r="BJ55" i="47"/>
  <c r="BL55" i="47" s="1"/>
  <c r="BM55" i="47" s="1"/>
  <c r="AW55" i="47"/>
  <c r="BP55" i="47" s="1"/>
  <c r="BN42" i="47"/>
  <c r="BO42" i="47"/>
  <c r="AK42" i="47" s="1"/>
  <c r="D42" i="47" s="1"/>
  <c r="BN45" i="47"/>
  <c r="BO45" i="47"/>
  <c r="BO32" i="47"/>
  <c r="AK32" i="47" s="1"/>
  <c r="D32" i="47" s="1"/>
  <c r="BN32" i="47"/>
  <c r="BN27" i="47"/>
  <c r="BO27" i="47"/>
  <c r="BN23" i="47"/>
  <c r="BO23" i="47"/>
  <c r="AK23" i="47" s="1"/>
  <c r="D23" i="47" s="1"/>
  <c r="BN19" i="47"/>
  <c r="BO19" i="47"/>
  <c r="AK19" i="47" s="1"/>
  <c r="D19" i="47" s="1"/>
  <c r="BN15" i="47"/>
  <c r="BO15" i="47"/>
  <c r="BN10" i="47"/>
  <c r="BO10" i="47"/>
  <c r="AK10" i="47" s="1"/>
  <c r="D10" i="47" s="1"/>
  <c r="BN6" i="47"/>
  <c r="BO6" i="47"/>
  <c r="AK6" i="47" s="1"/>
  <c r="D6" i="47" s="1"/>
  <c r="BN36" i="47"/>
  <c r="BO36" i="47"/>
  <c r="AK36" i="47" s="1"/>
  <c r="D36" i="47" s="1"/>
  <c r="BN31" i="47"/>
  <c r="BO31" i="47"/>
  <c r="AK31" i="47" s="1"/>
  <c r="D31" i="47" s="1"/>
  <c r="BJ11" i="47"/>
  <c r="BL11" i="47" s="1"/>
  <c r="BM11" i="47" s="1"/>
  <c r="AW11" i="47"/>
  <c r="BJ7" i="47"/>
  <c r="BL7" i="47" s="1"/>
  <c r="BM7" i="47" s="1"/>
  <c r="AW7" i="47"/>
  <c r="BP7" i="47" s="1"/>
  <c r="BJ355" i="47"/>
  <c r="BL355" i="47" s="1"/>
  <c r="BM355" i="47" s="1"/>
  <c r="AW355" i="47"/>
  <c r="BP355" i="47" s="1"/>
  <c r="BN359" i="47"/>
  <c r="BO359" i="47"/>
  <c r="BJ368" i="47"/>
  <c r="AW368" i="47"/>
  <c r="BP368" i="47" s="1"/>
  <c r="BN356" i="47"/>
  <c r="BO356" i="47"/>
  <c r="AK356" i="47" s="1"/>
  <c r="D356" i="47" s="1"/>
  <c r="BJ351" i="47"/>
  <c r="BL351" i="47" s="1"/>
  <c r="BM351" i="47" s="1"/>
  <c r="BN351" i="47" s="1"/>
  <c r="AW351" i="47"/>
  <c r="BP351" i="47" s="1"/>
  <c r="BN348" i="47"/>
  <c r="BO348" i="47"/>
  <c r="AK348" i="47" s="1"/>
  <c r="D348" i="47" s="1"/>
  <c r="BN341" i="47"/>
  <c r="BO341" i="47"/>
  <c r="AK341" i="47" s="1"/>
  <c r="D341" i="47" s="1"/>
  <c r="BN347" i="47"/>
  <c r="BO347" i="47"/>
  <c r="BJ342" i="47"/>
  <c r="AW342" i="47"/>
  <c r="BP342" i="47" s="1"/>
  <c r="BN333" i="47"/>
  <c r="BO333" i="47"/>
  <c r="AK333" i="47" s="1"/>
  <c r="D333" i="47" s="1"/>
  <c r="BJ331" i="47"/>
  <c r="BL331" i="47" s="1"/>
  <c r="BM331" i="47" s="1"/>
  <c r="BN331" i="47" s="1"/>
  <c r="AW331" i="47"/>
  <c r="BP331" i="47" s="1"/>
  <c r="BN327" i="47"/>
  <c r="BO327" i="47"/>
  <c r="BL310" i="47"/>
  <c r="BM310" i="47" s="1"/>
  <c r="BN300" i="47"/>
  <c r="BO300" i="47"/>
  <c r="BJ292" i="47"/>
  <c r="BL292" i="47" s="1"/>
  <c r="BM292" i="47" s="1"/>
  <c r="AW292" i="47"/>
  <c r="BP292" i="47" s="1"/>
  <c r="BJ285" i="47"/>
  <c r="BL285" i="47" s="1"/>
  <c r="BM285" i="47" s="1"/>
  <c r="BN285" i="47" s="1"/>
  <c r="AW285" i="47"/>
  <c r="BP285" i="47" s="1"/>
  <c r="BJ281" i="47"/>
  <c r="BL281" i="47" s="1"/>
  <c r="BM281" i="47" s="1"/>
  <c r="AW281" i="47"/>
  <c r="BP281" i="47" s="1"/>
  <c r="BJ268" i="47"/>
  <c r="BL268" i="47" s="1"/>
  <c r="BM268" i="47" s="1"/>
  <c r="AW268" i="47"/>
  <c r="BP268" i="47" s="1"/>
  <c r="BJ261" i="47"/>
  <c r="BL261" i="47" s="1"/>
  <c r="BM261" i="47" s="1"/>
  <c r="BN261" i="47" s="1"/>
  <c r="AW261" i="47"/>
  <c r="BP261" i="47" s="1"/>
  <c r="BN255" i="47"/>
  <c r="BO255" i="47"/>
  <c r="AK255" i="47" s="1"/>
  <c r="D255" i="47" s="1"/>
  <c r="BL267" i="47"/>
  <c r="BM267" i="47" s="1"/>
  <c r="BN245" i="47"/>
  <c r="BO245" i="47"/>
  <c r="BL236" i="47"/>
  <c r="BM236" i="47" s="1"/>
  <c r="BN236" i="47" s="1"/>
  <c r="BJ223" i="47"/>
  <c r="AW223" i="47"/>
  <c r="BP223" i="47" s="1"/>
  <c r="BJ207" i="47"/>
  <c r="AW207" i="47"/>
  <c r="BP207" i="47" s="1"/>
  <c r="BL218" i="47"/>
  <c r="BM218" i="47" s="1"/>
  <c r="BN183" i="47"/>
  <c r="BO183" i="47"/>
  <c r="BN190" i="47"/>
  <c r="BO190" i="47"/>
  <c r="AK190" i="47" s="1"/>
  <c r="D190" i="47" s="1"/>
  <c r="BJ172" i="47"/>
  <c r="AW172" i="47"/>
  <c r="BP172" i="47" s="1"/>
  <c r="BO151" i="47"/>
  <c r="AK151" i="47" s="1"/>
  <c r="D151" i="47" s="1"/>
  <c r="BN150" i="47"/>
  <c r="BO150" i="47"/>
  <c r="AK150" i="47" s="1"/>
  <c r="D150" i="47" s="1"/>
  <c r="BJ137" i="47"/>
  <c r="BL137" i="47" s="1"/>
  <c r="BM137" i="47" s="1"/>
  <c r="AW137" i="47"/>
  <c r="BP137" i="47" s="1"/>
  <c r="BJ121" i="47"/>
  <c r="BL121" i="47" s="1"/>
  <c r="BM121" i="47" s="1"/>
  <c r="AW121" i="47"/>
  <c r="BP121" i="47" s="1"/>
  <c r="BN102" i="47"/>
  <c r="BO102" i="47"/>
  <c r="BJ92" i="47"/>
  <c r="BL92" i="47" s="1"/>
  <c r="BM92" i="47" s="1"/>
  <c r="BN92" i="47" s="1"/>
  <c r="AW92" i="47"/>
  <c r="BP92" i="47" s="1"/>
  <c r="BJ84" i="47"/>
  <c r="BL84" i="47" s="1"/>
  <c r="BM84" i="47" s="1"/>
  <c r="BN84" i="47" s="1"/>
  <c r="AW84" i="47"/>
  <c r="BP84" i="47" s="1"/>
  <c r="BJ80" i="47"/>
  <c r="BL80" i="47" s="1"/>
  <c r="BM80" i="47" s="1"/>
  <c r="BN80" i="47" s="1"/>
  <c r="AW80" i="47"/>
  <c r="BP80" i="47" s="1"/>
  <c r="BJ76" i="47"/>
  <c r="BL76" i="47" s="1"/>
  <c r="BM76" i="47" s="1"/>
  <c r="BN76" i="47" s="1"/>
  <c r="AW76" i="47"/>
  <c r="BP76" i="47" s="1"/>
  <c r="BJ72" i="47"/>
  <c r="BL72" i="47" s="1"/>
  <c r="BM72" i="47" s="1"/>
  <c r="BN72" i="47" s="1"/>
  <c r="AW72" i="47"/>
  <c r="BP72" i="47" s="1"/>
  <c r="BJ68" i="47"/>
  <c r="BL68" i="47" s="1"/>
  <c r="BM68" i="47" s="1"/>
  <c r="BN68" i="47" s="1"/>
  <c r="AW68" i="47"/>
  <c r="BP68" i="47" s="1"/>
  <c r="BJ64" i="47"/>
  <c r="BL64" i="47" s="1"/>
  <c r="BM64" i="47" s="1"/>
  <c r="BN64" i="47" s="1"/>
  <c r="AW64" i="47"/>
  <c r="BP64" i="47" s="1"/>
  <c r="BJ60" i="47"/>
  <c r="BL60" i="47" s="1"/>
  <c r="BM60" i="47" s="1"/>
  <c r="BN60" i="47" s="1"/>
  <c r="AW60" i="47"/>
  <c r="BP60" i="47" s="1"/>
  <c r="BJ56" i="47"/>
  <c r="BL56" i="47" s="1"/>
  <c r="BM56" i="47" s="1"/>
  <c r="BN56" i="47" s="1"/>
  <c r="AW56" i="47"/>
  <c r="BP56" i="47" s="1"/>
  <c r="BJ52" i="47"/>
  <c r="BL52" i="47" s="1"/>
  <c r="BM52" i="47" s="1"/>
  <c r="BN52" i="47" s="1"/>
  <c r="AW52" i="47"/>
  <c r="BP52" i="47" s="1"/>
  <c r="BJ95" i="47"/>
  <c r="BL95" i="47" s="1"/>
  <c r="BM95" i="47" s="1"/>
  <c r="AW95" i="47"/>
  <c r="BP95" i="47" s="1"/>
  <c r="BL86" i="47"/>
  <c r="BM86" i="47" s="1"/>
  <c r="BL94" i="47"/>
  <c r="BM94" i="47" s="1"/>
  <c r="BN33" i="47"/>
  <c r="BJ354" i="47"/>
  <c r="BL354" i="47" s="1"/>
  <c r="BM354" i="47" s="1"/>
  <c r="AW354" i="47"/>
  <c r="BP354" i="47" s="1"/>
  <c r="BJ364" i="47"/>
  <c r="AW364" i="47"/>
  <c r="BP364" i="47" s="1"/>
  <c r="BJ365" i="47"/>
  <c r="BL365" i="47" s="1"/>
  <c r="BM365" i="47" s="1"/>
  <c r="BN365" i="47" s="1"/>
  <c r="AW365" i="47"/>
  <c r="BP365" i="47" s="1"/>
  <c r="BN350" i="47"/>
  <c r="BO350" i="47"/>
  <c r="AK350" i="47" s="1"/>
  <c r="D350" i="47" s="1"/>
  <c r="BN363" i="47"/>
  <c r="BO363" i="47"/>
  <c r="BJ346" i="47"/>
  <c r="BL346" i="47" s="1"/>
  <c r="BM346" i="47" s="1"/>
  <c r="AW346" i="47"/>
  <c r="BP346" i="47" s="1"/>
  <c r="BN326" i="47"/>
  <c r="BO326" i="47"/>
  <c r="AK326" i="47" s="1"/>
  <c r="D326" i="47" s="1"/>
  <c r="BJ319" i="47"/>
  <c r="BL319" i="47" s="1"/>
  <c r="BM319" i="47" s="1"/>
  <c r="BN319" i="47" s="1"/>
  <c r="AW319" i="47"/>
  <c r="BP319" i="47" s="1"/>
  <c r="BJ315" i="47"/>
  <c r="BL315" i="47" s="1"/>
  <c r="BM315" i="47" s="1"/>
  <c r="BN315" i="47" s="1"/>
  <c r="AW315" i="47"/>
  <c r="BP315" i="47" s="1"/>
  <c r="BJ311" i="47"/>
  <c r="BL311" i="47" s="1"/>
  <c r="BM311" i="47" s="1"/>
  <c r="BN311" i="47" s="1"/>
  <c r="AW311" i="47"/>
  <c r="BP311" i="47" s="1"/>
  <c r="BJ318" i="47"/>
  <c r="BL318" i="47" s="1"/>
  <c r="BM318" i="47" s="1"/>
  <c r="AW318" i="47"/>
  <c r="BP318" i="47" s="1"/>
  <c r="BN299" i="47"/>
  <c r="BO299" i="47"/>
  <c r="AK299" i="47" s="1"/>
  <c r="D299" i="47" s="1"/>
  <c r="BN288" i="47"/>
  <c r="BO288" i="47"/>
  <c r="BJ293" i="47"/>
  <c r="BL293" i="47" s="1"/>
  <c r="BM293" i="47" s="1"/>
  <c r="BN293" i="47" s="1"/>
  <c r="AW293" i="47"/>
  <c r="BP293" i="47" s="1"/>
  <c r="BJ289" i="47"/>
  <c r="BL289" i="47" s="1"/>
  <c r="BM289" i="47" s="1"/>
  <c r="AW289" i="47"/>
  <c r="BP289" i="47" s="1"/>
  <c r="BN280" i="47"/>
  <c r="BO280" i="47"/>
  <c r="AK280" i="47" s="1"/>
  <c r="D280" i="47" s="1"/>
  <c r="BJ276" i="47"/>
  <c r="AW276" i="47"/>
  <c r="BP276" i="47" s="1"/>
  <c r="BJ272" i="47"/>
  <c r="BL272" i="47" s="1"/>
  <c r="BM272" i="47" s="1"/>
  <c r="AW272" i="47"/>
  <c r="BP272" i="47" s="1"/>
  <c r="BL283" i="47"/>
  <c r="BM283" i="47" s="1"/>
  <c r="BN266" i="47"/>
  <c r="BO266" i="47"/>
  <c r="BN259" i="47"/>
  <c r="BO259" i="47"/>
  <c r="AK259" i="47" s="1"/>
  <c r="D259" i="47" s="1"/>
  <c r="BN254" i="47"/>
  <c r="BO254" i="47"/>
  <c r="BJ240" i="47"/>
  <c r="BL240" i="47" s="1"/>
  <c r="BM240" i="47" s="1"/>
  <c r="AW240" i="47"/>
  <c r="BP240" i="47" s="1"/>
  <c r="BN222" i="47"/>
  <c r="BO222" i="47"/>
  <c r="AK222" i="47" s="1"/>
  <c r="D222" i="47" s="1"/>
  <c r="BN214" i="47"/>
  <c r="BO214" i="47"/>
  <c r="AK214" i="47" s="1"/>
  <c r="D214" i="47" s="1"/>
  <c r="BN206" i="47"/>
  <c r="BO206" i="47"/>
  <c r="AK206" i="47" s="1"/>
  <c r="D206" i="47" s="1"/>
  <c r="BJ228" i="47"/>
  <c r="BL228" i="47" s="1"/>
  <c r="BM228" i="47" s="1"/>
  <c r="BN228" i="47" s="1"/>
  <c r="AW228" i="47"/>
  <c r="BP228" i="47" s="1"/>
  <c r="BJ212" i="47"/>
  <c r="BL212" i="47" s="1"/>
  <c r="BM212" i="47" s="1"/>
  <c r="BN212" i="47" s="1"/>
  <c r="AW212" i="47"/>
  <c r="BP212" i="47" s="1"/>
  <c r="BJ227" i="47"/>
  <c r="AW227" i="47"/>
  <c r="BP227" i="47" s="1"/>
  <c r="BJ211" i="47"/>
  <c r="AW211" i="47"/>
  <c r="BP211" i="47" s="1"/>
  <c r="BN231" i="47"/>
  <c r="BO231" i="47"/>
  <c r="BN202" i="47"/>
  <c r="BO202" i="47"/>
  <c r="AK202" i="47" s="1"/>
  <c r="D202" i="47" s="1"/>
  <c r="BO187" i="47"/>
  <c r="AK187" i="47" s="1"/>
  <c r="D187" i="47" s="1"/>
  <c r="BN235" i="47"/>
  <c r="BO235" i="47"/>
  <c r="BJ181" i="47"/>
  <c r="BL181" i="47" s="1"/>
  <c r="BM181" i="47" s="1"/>
  <c r="BN181" i="47" s="1"/>
  <c r="AW181" i="47"/>
  <c r="BP181" i="47" s="1"/>
  <c r="BJ173" i="47"/>
  <c r="BL173" i="47" s="1"/>
  <c r="BM173" i="47" s="1"/>
  <c r="BN173" i="47" s="1"/>
  <c r="AW173" i="47"/>
  <c r="BP173" i="47" s="1"/>
  <c r="BJ176" i="47"/>
  <c r="BL176" i="47" s="1"/>
  <c r="BM176" i="47" s="1"/>
  <c r="AW176" i="47"/>
  <c r="BP176" i="47" s="1"/>
  <c r="BN175" i="47"/>
  <c r="BO175" i="47"/>
  <c r="AK175" i="47" s="1"/>
  <c r="D175" i="47" s="1"/>
  <c r="BO154" i="47"/>
  <c r="AK154" i="47" s="1"/>
  <c r="D154" i="47" s="1"/>
  <c r="BJ141" i="47"/>
  <c r="AW141" i="47"/>
  <c r="BP141" i="47" s="1"/>
  <c r="BJ125" i="47"/>
  <c r="BL125" i="47" s="1"/>
  <c r="BM125" i="47" s="1"/>
  <c r="AW125" i="47"/>
  <c r="BP125" i="47" s="1"/>
  <c r="BN136" i="47"/>
  <c r="BO136" i="47"/>
  <c r="AK136" i="47" s="1"/>
  <c r="D136" i="47" s="1"/>
  <c r="BN132" i="47"/>
  <c r="BO132" i="47"/>
  <c r="AK132" i="47" s="1"/>
  <c r="D132" i="47" s="1"/>
  <c r="BN128" i="47"/>
  <c r="BO128" i="47"/>
  <c r="AK128" i="47" s="1"/>
  <c r="D128" i="47" s="1"/>
  <c r="BN120" i="47"/>
  <c r="BO120" i="47"/>
  <c r="BN116" i="47"/>
  <c r="BO116" i="47"/>
  <c r="AK116" i="47" s="1"/>
  <c r="D116" i="47" s="1"/>
  <c r="BL140" i="47"/>
  <c r="BM140" i="47" s="1"/>
  <c r="BN135" i="47"/>
  <c r="BO135" i="47"/>
  <c r="BN108" i="47"/>
  <c r="BO108" i="47"/>
  <c r="AK108" i="47" s="1"/>
  <c r="D108" i="47" s="1"/>
  <c r="BN100" i="47"/>
  <c r="BO100" i="47"/>
  <c r="BN98" i="47"/>
  <c r="BO98" i="47"/>
  <c r="AK98" i="47" s="1"/>
  <c r="D98" i="47" s="1"/>
  <c r="BN90" i="47"/>
  <c r="BO90" i="47"/>
  <c r="AK90" i="47" s="1"/>
  <c r="D90" i="47" s="1"/>
  <c r="BJ83" i="47"/>
  <c r="BL83" i="47" s="1"/>
  <c r="BM83" i="47" s="1"/>
  <c r="AW83" i="47"/>
  <c r="BP83" i="47" s="1"/>
  <c r="BJ75" i="47"/>
  <c r="BL75" i="47" s="1"/>
  <c r="BM75" i="47" s="1"/>
  <c r="AW75" i="47"/>
  <c r="BP75" i="47" s="1"/>
  <c r="BJ67" i="47"/>
  <c r="BL67" i="47" s="1"/>
  <c r="BM67" i="47" s="1"/>
  <c r="AW67" i="47"/>
  <c r="BP67" i="47" s="1"/>
  <c r="BJ59" i="47"/>
  <c r="BL59" i="47" s="1"/>
  <c r="BM59" i="47" s="1"/>
  <c r="AW59" i="47"/>
  <c r="BP59" i="47" s="1"/>
  <c r="BN103" i="47"/>
  <c r="BO103" i="47"/>
  <c r="AK103" i="47" s="1"/>
  <c r="D103" i="47" s="1"/>
  <c r="BL51" i="47"/>
  <c r="BM51" i="47" s="1"/>
  <c r="BN38" i="47"/>
  <c r="BO38" i="47"/>
  <c r="AK38" i="47" s="1"/>
  <c r="D38" i="47" s="1"/>
  <c r="BO366" i="47"/>
  <c r="BQ366" i="47"/>
  <c r="BD360" i="47"/>
  <c r="BE360" i="47" s="1"/>
  <c r="BF360" i="47" s="1"/>
  <c r="BK360" i="47" s="1"/>
  <c r="BL360" i="47" s="1"/>
  <c r="BM360" i="47" s="1"/>
  <c r="BJ357" i="47"/>
  <c r="BL357" i="47" s="1"/>
  <c r="BM357" i="47" s="1"/>
  <c r="BN357" i="47" s="1"/>
  <c r="AW357" i="47"/>
  <c r="BP357" i="47" s="1"/>
  <c r="BQ362" i="47"/>
  <c r="BQ361" i="47"/>
  <c r="BO361" i="47"/>
  <c r="BQ357" i="47"/>
  <c r="AW360" i="47"/>
  <c r="BP360" i="47" s="1"/>
  <c r="BD364" i="47"/>
  <c r="BE364" i="47" s="1"/>
  <c r="BF364" i="47" s="1"/>
  <c r="BK364" i="47" s="1"/>
  <c r="BD342" i="47"/>
  <c r="BE342" i="47" s="1"/>
  <c r="BF342" i="47" s="1"/>
  <c r="BK342" i="47" s="1"/>
  <c r="BD353" i="47"/>
  <c r="BE353" i="47" s="1"/>
  <c r="BF353" i="47" s="1"/>
  <c r="BK353" i="47" s="1"/>
  <c r="BL353" i="47" s="1"/>
  <c r="BM353" i="47" s="1"/>
  <c r="BQ339" i="47"/>
  <c r="BO339" i="47"/>
  <c r="BL334" i="47"/>
  <c r="BM334" i="47" s="1"/>
  <c r="AW340" i="47"/>
  <c r="BP340" i="47" s="1"/>
  <c r="BQ325" i="47"/>
  <c r="AW317" i="47"/>
  <c r="BP317" i="47" s="1"/>
  <c r="AW313" i="47"/>
  <c r="BP313" i="47" s="1"/>
  <c r="BQ319" i="47"/>
  <c r="BQ311" i="47"/>
  <c r="BO311" i="47"/>
  <c r="BD295" i="47"/>
  <c r="BE295" i="47" s="1"/>
  <c r="BF295" i="47" s="1"/>
  <c r="BK295" i="47" s="1"/>
  <c r="BL295" i="47" s="1"/>
  <c r="BM295" i="47" s="1"/>
  <c r="BD291" i="47"/>
  <c r="BE291" i="47" s="1"/>
  <c r="BF291" i="47" s="1"/>
  <c r="BK291" i="47" s="1"/>
  <c r="BL291" i="47" s="1"/>
  <c r="BM291" i="47" s="1"/>
  <c r="AW316" i="47"/>
  <c r="BP316" i="47" s="1"/>
  <c r="BQ285" i="47"/>
  <c r="BO285" i="47"/>
  <c r="AW288" i="47"/>
  <c r="BP288" i="47" s="1"/>
  <c r="BQ282" i="47"/>
  <c r="BO265" i="47"/>
  <c r="BQ265" i="47"/>
  <c r="BL284" i="47"/>
  <c r="BM284" i="47" s="1"/>
  <c r="AW253" i="47"/>
  <c r="BP253" i="47" s="1"/>
  <c r="AW279" i="47"/>
  <c r="BP279" i="47" s="1"/>
  <c r="BP256" i="47"/>
  <c r="AW251" i="47"/>
  <c r="BP251" i="47" s="1"/>
  <c r="BO244" i="47"/>
  <c r="AK244" i="47" s="1"/>
  <c r="D244" i="47" s="1"/>
  <c r="BD239" i="47"/>
  <c r="BE239" i="47" s="1"/>
  <c r="BF239" i="47" s="1"/>
  <c r="BK239" i="47" s="1"/>
  <c r="BQ224" i="47"/>
  <c r="BO224" i="47"/>
  <c r="BQ208" i="47"/>
  <c r="AW231" i="47"/>
  <c r="BP231" i="47" s="1"/>
  <c r="AW220" i="47"/>
  <c r="BP220" i="47" s="1"/>
  <c r="AW235" i="47"/>
  <c r="BP235" i="47" s="1"/>
  <c r="AW226" i="47"/>
  <c r="BP226" i="47" s="1"/>
  <c r="BQ173" i="47"/>
  <c r="BO173" i="47"/>
  <c r="AW166" i="47"/>
  <c r="BP166" i="47" s="1"/>
  <c r="BO149" i="47"/>
  <c r="AW165" i="47"/>
  <c r="BP165" i="47" s="1"/>
  <c r="AW153" i="47"/>
  <c r="BP153" i="47" s="1"/>
  <c r="BO138" i="47"/>
  <c r="BQ138" i="47"/>
  <c r="BO122" i="47"/>
  <c r="BQ122" i="47"/>
  <c r="BQ110" i="47"/>
  <c r="AW183" i="47"/>
  <c r="BP183" i="47" s="1"/>
  <c r="AW174" i="47"/>
  <c r="BP174" i="47" s="1"/>
  <c r="BP131" i="47"/>
  <c r="BO107" i="47"/>
  <c r="BQ107" i="47"/>
  <c r="BQ135" i="47"/>
  <c r="BQ119" i="47"/>
  <c r="BD113" i="47"/>
  <c r="BE113" i="47" s="1"/>
  <c r="BF113" i="47" s="1"/>
  <c r="BK113" i="47" s="1"/>
  <c r="BL113" i="47" s="1"/>
  <c r="BM113" i="47" s="1"/>
  <c r="BQ127" i="47"/>
  <c r="AW114" i="47"/>
  <c r="BP114" i="47" s="1"/>
  <c r="BD105" i="47"/>
  <c r="BE105" i="47" s="1"/>
  <c r="BF105" i="47" s="1"/>
  <c r="BK105" i="47" s="1"/>
  <c r="BL105" i="47" s="1"/>
  <c r="BM105" i="47" s="1"/>
  <c r="BQ88" i="47"/>
  <c r="BO88" i="47"/>
  <c r="BQ76" i="47"/>
  <c r="BQ68" i="47"/>
  <c r="BQ60" i="47"/>
  <c r="BO60" i="47"/>
  <c r="BQ52" i="47"/>
  <c r="BO52" i="47"/>
  <c r="BJ41" i="47"/>
  <c r="BL41" i="47" s="1"/>
  <c r="BM41" i="47" s="1"/>
  <c r="BN41" i="47" s="1"/>
  <c r="AW41" i="47"/>
  <c r="BP41" i="47" s="1"/>
  <c r="AW93" i="47"/>
  <c r="BP93" i="47" s="1"/>
  <c r="BQ44" i="47"/>
  <c r="BO44" i="47"/>
  <c r="BQ12" i="47"/>
  <c r="BO12" i="47"/>
  <c r="BQ8" i="47"/>
  <c r="BO8" i="47"/>
  <c r="BQ4" i="47"/>
  <c r="BO4" i="47"/>
  <c r="AW8" i="47"/>
  <c r="BP8" i="47" s="1"/>
  <c r="BQ351" i="47"/>
  <c r="AW363" i="47"/>
  <c r="BP363" i="47" s="1"/>
  <c r="BO344" i="47"/>
  <c r="BQ344" i="47"/>
  <c r="BJ352" i="47"/>
  <c r="BL352" i="47" s="1"/>
  <c r="BM352" i="47" s="1"/>
  <c r="BN352" i="47" s="1"/>
  <c r="AW352" i="47"/>
  <c r="BP352" i="47" s="1"/>
  <c r="BQ343" i="47"/>
  <c r="BL330" i="47"/>
  <c r="BM330" i="47" s="1"/>
  <c r="BJ337" i="47"/>
  <c r="BL337" i="47" s="1"/>
  <c r="BM337" i="47" s="1"/>
  <c r="AW337" i="47"/>
  <c r="BP337" i="47" s="1"/>
  <c r="BQ335" i="47"/>
  <c r="BO335" i="47"/>
  <c r="BD329" i="47"/>
  <c r="BE329" i="47" s="1"/>
  <c r="BF329" i="47" s="1"/>
  <c r="BK329" i="47" s="1"/>
  <c r="BL329" i="47" s="1"/>
  <c r="BM329" i="47" s="1"/>
  <c r="AW327" i="47"/>
  <c r="BP327" i="47" s="1"/>
  <c r="BO320" i="47"/>
  <c r="BQ320" i="47"/>
  <c r="BO316" i="47"/>
  <c r="BQ316" i="47"/>
  <c r="BO312" i="47"/>
  <c r="BQ312" i="47"/>
  <c r="AW309" i="47"/>
  <c r="BP309" i="47" s="1"/>
  <c r="BQ303" i="47"/>
  <c r="BO303" i="47"/>
  <c r="AW307" i="47"/>
  <c r="BP307" i="47" s="1"/>
  <c r="BQ297" i="47"/>
  <c r="AW298" i="47"/>
  <c r="BP298" i="47" s="1"/>
  <c r="BD287" i="47"/>
  <c r="BE287" i="47" s="1"/>
  <c r="BF287" i="47" s="1"/>
  <c r="BK287" i="47" s="1"/>
  <c r="BL287" i="47" s="1"/>
  <c r="BM287" i="47" s="1"/>
  <c r="BO269" i="47"/>
  <c r="BQ269" i="47"/>
  <c r="BQ266" i="47"/>
  <c r="BQ270" i="47"/>
  <c r="BQ257" i="47"/>
  <c r="BO257" i="47"/>
  <c r="BD260" i="47"/>
  <c r="BE260" i="47" s="1"/>
  <c r="BF260" i="47" s="1"/>
  <c r="BK260" i="47" s="1"/>
  <c r="BP249" i="47"/>
  <c r="BP245" i="47"/>
  <c r="AW243" i="47"/>
  <c r="BP243" i="47" s="1"/>
  <c r="BQ238" i="47"/>
  <c r="AW246" i="47"/>
  <c r="BO233" i="47"/>
  <c r="BQ233" i="47"/>
  <c r="BO225" i="47"/>
  <c r="BQ225" i="47"/>
  <c r="BQ217" i="47"/>
  <c r="BO209" i="47"/>
  <c r="BQ209" i="47"/>
  <c r="AW247" i="47"/>
  <c r="BP247" i="47" s="1"/>
  <c r="BQ245" i="47"/>
  <c r="BL239" i="47"/>
  <c r="BM239" i="47" s="1"/>
  <c r="BQ228" i="47"/>
  <c r="BO228" i="47"/>
  <c r="BQ212" i="47"/>
  <c r="AW230" i="47"/>
  <c r="BP230" i="47" s="1"/>
  <c r="AW218" i="47"/>
  <c r="BP218" i="47" s="1"/>
  <c r="AW221" i="47"/>
  <c r="BP221" i="47" s="1"/>
  <c r="AW213" i="47"/>
  <c r="BP213" i="47" s="1"/>
  <c r="AW205" i="47"/>
  <c r="BP205" i="47" s="1"/>
  <c r="BD203" i="47"/>
  <c r="BE203" i="47" s="1"/>
  <c r="BF203" i="47" s="1"/>
  <c r="BK203" i="47" s="1"/>
  <c r="BL203" i="47" s="1"/>
  <c r="BM203" i="47" s="1"/>
  <c r="AW196" i="47"/>
  <c r="BP196" i="47" s="1"/>
  <c r="AW188" i="47"/>
  <c r="BP188" i="47" s="1"/>
  <c r="BO182" i="47"/>
  <c r="BQ182" i="47"/>
  <c r="BO174" i="47"/>
  <c r="BQ174" i="47"/>
  <c r="AW238" i="47"/>
  <c r="BP238" i="47" s="1"/>
  <c r="AW203" i="47"/>
  <c r="BP203" i="47" s="1"/>
  <c r="BQ177" i="47"/>
  <c r="BQ165" i="47"/>
  <c r="AW170" i="47"/>
  <c r="BP170" i="47" s="1"/>
  <c r="BD168" i="47"/>
  <c r="BE168" i="47" s="1"/>
  <c r="BF168" i="47" s="1"/>
  <c r="BK168" i="47" s="1"/>
  <c r="BL168" i="47" s="1"/>
  <c r="BM168" i="47" s="1"/>
  <c r="AW164" i="47"/>
  <c r="BP164" i="47" s="1"/>
  <c r="BD155" i="47"/>
  <c r="BE155" i="47" s="1"/>
  <c r="BF155" i="47" s="1"/>
  <c r="BK155" i="47" s="1"/>
  <c r="BL155" i="47" s="1"/>
  <c r="BM155" i="47" s="1"/>
  <c r="BO142" i="47"/>
  <c r="BQ142" i="47"/>
  <c r="BO126" i="47"/>
  <c r="BQ126" i="47"/>
  <c r="AW182" i="47"/>
  <c r="BP182" i="47" s="1"/>
  <c r="AW168" i="47"/>
  <c r="BP168" i="47" s="1"/>
  <c r="BQ153" i="47"/>
  <c r="BO153" i="47"/>
  <c r="BQ147" i="47"/>
  <c r="BQ115" i="47"/>
  <c r="AK115" i="47" s="1"/>
  <c r="D115" i="47" s="1"/>
  <c r="BO111" i="47"/>
  <c r="BQ111" i="47"/>
  <c r="BP100" i="47"/>
  <c r="BQ139" i="47"/>
  <c r="BO93" i="47"/>
  <c r="BQ93" i="47"/>
  <c r="BO85" i="47"/>
  <c r="BQ85" i="47"/>
  <c r="BO81" i="47"/>
  <c r="BQ81" i="47"/>
  <c r="BO77" i="47"/>
  <c r="BQ77" i="47"/>
  <c r="BO73" i="47"/>
  <c r="BQ73" i="47"/>
  <c r="BO69" i="47"/>
  <c r="BQ69" i="47"/>
  <c r="BQ65" i="47"/>
  <c r="BO61" i="47"/>
  <c r="BQ61" i="47"/>
  <c r="BO57" i="47"/>
  <c r="BQ57" i="47"/>
  <c r="BO53" i="47"/>
  <c r="BQ53" i="47"/>
  <c r="BQ143" i="47"/>
  <c r="BO127" i="47"/>
  <c r="AW113" i="47"/>
  <c r="BP113" i="47" s="1"/>
  <c r="BQ92" i="47"/>
  <c r="BD43" i="47"/>
  <c r="BE43" i="47" s="1"/>
  <c r="BF43" i="47" s="1"/>
  <c r="BK43" i="47" s="1"/>
  <c r="BL43" i="47" s="1"/>
  <c r="BM43" i="47" s="1"/>
  <c r="AW89" i="47"/>
  <c r="BP89" i="47" s="1"/>
  <c r="AW51" i="47"/>
  <c r="BP51" i="47" s="1"/>
  <c r="AW50" i="47"/>
  <c r="BP50" i="47" s="1"/>
  <c r="BQ41" i="47"/>
  <c r="AW97" i="47"/>
  <c r="BP97" i="47" s="1"/>
  <c r="BD26" i="47"/>
  <c r="BE26" i="47" s="1"/>
  <c r="BF26" i="47" s="1"/>
  <c r="BK26" i="47" s="1"/>
  <c r="BL26" i="47" s="1"/>
  <c r="BM26" i="47" s="1"/>
  <c r="BD22" i="47"/>
  <c r="BE22" i="47" s="1"/>
  <c r="BF22" i="47" s="1"/>
  <c r="BK22" i="47" s="1"/>
  <c r="BL22" i="47" s="1"/>
  <c r="BM22" i="47" s="1"/>
  <c r="BD18" i="47"/>
  <c r="BE18" i="47" s="1"/>
  <c r="BF18" i="47" s="1"/>
  <c r="BK18" i="47" s="1"/>
  <c r="BL18" i="47" s="1"/>
  <c r="BM18" i="47" s="1"/>
  <c r="BD14" i="47"/>
  <c r="BE14" i="47" s="1"/>
  <c r="BF14" i="47" s="1"/>
  <c r="BK14" i="47" s="1"/>
  <c r="BL14" i="47" s="1"/>
  <c r="BM14" i="47" s="1"/>
  <c r="AW25" i="47"/>
  <c r="BP25" i="47" s="1"/>
  <c r="AW17" i="47"/>
  <c r="BP17" i="47" s="1"/>
  <c r="BD358" i="47"/>
  <c r="BE358" i="47" s="1"/>
  <c r="BF358" i="47" s="1"/>
  <c r="BK358" i="47" s="1"/>
  <c r="BL358" i="47" s="1"/>
  <c r="BM358" i="47" s="1"/>
  <c r="BP362" i="47"/>
  <c r="AW358" i="47"/>
  <c r="BP358" i="47" s="1"/>
  <c r="BQ331" i="47"/>
  <c r="BO331" i="47"/>
  <c r="BQ324" i="47"/>
  <c r="BO324" i="47"/>
  <c r="BQ315" i="47"/>
  <c r="BO315" i="47"/>
  <c r="AW312" i="47"/>
  <c r="BP312" i="47" s="1"/>
  <c r="BO298" i="47"/>
  <c r="BQ298" i="47"/>
  <c r="BO294" i="47"/>
  <c r="BQ294" i="47"/>
  <c r="BQ290" i="47"/>
  <c r="BQ286" i="47"/>
  <c r="AW297" i="47"/>
  <c r="BP297" i="47" s="1"/>
  <c r="BO277" i="47"/>
  <c r="BQ277" i="47"/>
  <c r="BQ273" i="47"/>
  <c r="BQ261" i="47"/>
  <c r="BO261" i="47"/>
  <c r="AW286" i="47"/>
  <c r="BP286" i="47" s="1"/>
  <c r="AW262" i="47"/>
  <c r="BP262" i="47" s="1"/>
  <c r="BP246" i="47"/>
  <c r="BQ242" i="47"/>
  <c r="AK252" i="47"/>
  <c r="D252" i="47" s="1"/>
  <c r="BO241" i="47"/>
  <c r="BQ241" i="47"/>
  <c r="BQ254" i="47"/>
  <c r="BQ232" i="47"/>
  <c r="BO232" i="47"/>
  <c r="AK232" i="47" s="1"/>
  <c r="D232" i="47" s="1"/>
  <c r="BQ216" i="47"/>
  <c r="BQ200" i="47"/>
  <c r="BO200" i="47"/>
  <c r="BQ192" i="47"/>
  <c r="BO192" i="47"/>
  <c r="AW197" i="47"/>
  <c r="BP197" i="47" s="1"/>
  <c r="BJ197" i="47"/>
  <c r="BL197" i="47" s="1"/>
  <c r="BM197" i="47" s="1"/>
  <c r="BN197" i="47" s="1"/>
  <c r="AW189" i="47"/>
  <c r="BP189" i="47" s="1"/>
  <c r="BJ189" i="47"/>
  <c r="BL189" i="47" s="1"/>
  <c r="BM189" i="47" s="1"/>
  <c r="BN189" i="47" s="1"/>
  <c r="BQ181" i="47"/>
  <c r="BO181" i="47"/>
  <c r="BO166" i="47"/>
  <c r="BQ166" i="47"/>
  <c r="BO146" i="47"/>
  <c r="BQ146" i="47"/>
  <c r="BQ130" i="47"/>
  <c r="BO114" i="47"/>
  <c r="BQ114" i="47"/>
  <c r="BQ162" i="47"/>
  <c r="BD156" i="47"/>
  <c r="BE156" i="47" s="1"/>
  <c r="BF156" i="47" s="1"/>
  <c r="BK156" i="47" s="1"/>
  <c r="BL156" i="47" s="1"/>
  <c r="BM156" i="47" s="1"/>
  <c r="AW163" i="47"/>
  <c r="BP163" i="47" s="1"/>
  <c r="AK104" i="47"/>
  <c r="D104" i="47" s="1"/>
  <c r="BQ106" i="47"/>
  <c r="BO106" i="47"/>
  <c r="BO139" i="47"/>
  <c r="BQ123" i="47"/>
  <c r="BQ100" i="47"/>
  <c r="BO143" i="47"/>
  <c r="AK143" i="47" s="1"/>
  <c r="D143" i="47" s="1"/>
  <c r="AW124" i="47"/>
  <c r="BP124" i="47" s="1"/>
  <c r="AW109" i="47"/>
  <c r="BP109" i="47" s="1"/>
  <c r="BQ96" i="47"/>
  <c r="BQ80" i="47"/>
  <c r="BQ72" i="47"/>
  <c r="BQ64" i="47"/>
  <c r="BO64" i="47"/>
  <c r="AK64" i="47" s="1"/>
  <c r="D64" i="47" s="1"/>
  <c r="BQ56" i="47"/>
  <c r="BP28" i="47"/>
  <c r="BP24" i="47"/>
  <c r="BP11" i="47"/>
  <c r="BD30" i="47"/>
  <c r="BE30" i="47" s="1"/>
  <c r="BF30" i="47" s="1"/>
  <c r="BK30" i="47" s="1"/>
  <c r="BL30" i="47" s="1"/>
  <c r="BM30" i="47" s="1"/>
  <c r="BD9" i="47"/>
  <c r="BE9" i="47" s="1"/>
  <c r="BF9" i="47" s="1"/>
  <c r="BK9" i="47" s="1"/>
  <c r="BL9" i="47" s="1"/>
  <c r="BM9" i="47" s="1"/>
  <c r="BD5" i="47"/>
  <c r="BE5" i="47" s="1"/>
  <c r="BF5" i="47" s="1"/>
  <c r="BK5" i="47" s="1"/>
  <c r="BL5" i="47" s="1"/>
  <c r="BM5" i="47" s="1"/>
  <c r="AW4" i="47"/>
  <c r="BP4" i="47" s="1"/>
  <c r="BO34" i="47"/>
  <c r="AK34" i="47" s="1"/>
  <c r="D34" i="47" s="1"/>
  <c r="BQ365" i="47"/>
  <c r="BQ352" i="47"/>
  <c r="BL362" i="47"/>
  <c r="BM362" i="47" s="1"/>
  <c r="BN362" i="47" s="1"/>
  <c r="BO340" i="47"/>
  <c r="BQ340" i="47"/>
  <c r="BJ325" i="47"/>
  <c r="BL325" i="47" s="1"/>
  <c r="BM325" i="47" s="1"/>
  <c r="BN325" i="47" s="1"/>
  <c r="AW325" i="47"/>
  <c r="BP325" i="47" s="1"/>
  <c r="BO328" i="47"/>
  <c r="AK328" i="47" s="1"/>
  <c r="D328" i="47" s="1"/>
  <c r="BD317" i="47"/>
  <c r="BE317" i="47" s="1"/>
  <c r="BF317" i="47" s="1"/>
  <c r="BK317" i="47" s="1"/>
  <c r="BL317" i="47" s="1"/>
  <c r="BM317" i="47" s="1"/>
  <c r="BO308" i="47"/>
  <c r="BQ308" i="47"/>
  <c r="BO322" i="47"/>
  <c r="AK322" i="47" s="1"/>
  <c r="D322" i="47" s="1"/>
  <c r="BD305" i="47"/>
  <c r="BE305" i="47" s="1"/>
  <c r="BF305" i="47" s="1"/>
  <c r="BK305" i="47" s="1"/>
  <c r="BL305" i="47" s="1"/>
  <c r="BM305" i="47" s="1"/>
  <c r="BO313" i="47"/>
  <c r="BD306" i="47"/>
  <c r="BE306" i="47" s="1"/>
  <c r="BF306" i="47" s="1"/>
  <c r="BK306" i="47" s="1"/>
  <c r="BO321" i="47"/>
  <c r="AK321" i="47" s="1"/>
  <c r="D321" i="47" s="1"/>
  <c r="BD302" i="47"/>
  <c r="BE302" i="47" s="1"/>
  <c r="BF302" i="47" s="1"/>
  <c r="BK302" i="47" s="1"/>
  <c r="BL302" i="47" s="1"/>
  <c r="BM302" i="47" s="1"/>
  <c r="BQ293" i="47"/>
  <c r="AW282" i="47"/>
  <c r="BP282" i="47" s="1"/>
  <c r="BJ282" i="47"/>
  <c r="BL282" i="47" s="1"/>
  <c r="BM282" i="47" s="1"/>
  <c r="BN282" i="47" s="1"/>
  <c r="BP278" i="47"/>
  <c r="BP274" i="47"/>
  <c r="BD264" i="47"/>
  <c r="BE264" i="47" s="1"/>
  <c r="BF264" i="47" s="1"/>
  <c r="BK264" i="47" s="1"/>
  <c r="BL264" i="47" s="1"/>
  <c r="BM264" i="47" s="1"/>
  <c r="AW275" i="47"/>
  <c r="BP275" i="47" s="1"/>
  <c r="AW264" i="47"/>
  <c r="BP264" i="47" s="1"/>
  <c r="AW257" i="47"/>
  <c r="BP257" i="47" s="1"/>
  <c r="BQ250" i="47"/>
  <c r="BL237" i="47"/>
  <c r="BM237" i="47" s="1"/>
  <c r="BQ253" i="47"/>
  <c r="BQ246" i="47"/>
  <c r="BD227" i="47"/>
  <c r="BE227" i="47" s="1"/>
  <c r="BF227" i="47" s="1"/>
  <c r="BK227" i="47" s="1"/>
  <c r="BD211" i="47"/>
  <c r="BE211" i="47" s="1"/>
  <c r="BF211" i="47" s="1"/>
  <c r="BK211" i="47" s="1"/>
  <c r="BQ229" i="47"/>
  <c r="BO221" i="47"/>
  <c r="BQ221" i="47"/>
  <c r="BO213" i="47"/>
  <c r="BQ213" i="47"/>
  <c r="BO205" i="47"/>
  <c r="BQ205" i="47"/>
  <c r="BQ236" i="47"/>
  <c r="BQ220" i="47"/>
  <c r="BQ204" i="47"/>
  <c r="BO204" i="47"/>
  <c r="BL199" i="47"/>
  <c r="BM199" i="47" s="1"/>
  <c r="BD194" i="47"/>
  <c r="BE194" i="47" s="1"/>
  <c r="BF194" i="47" s="1"/>
  <c r="BK194" i="47" s="1"/>
  <c r="BL194" i="47" s="1"/>
  <c r="BM194" i="47" s="1"/>
  <c r="AW233" i="47"/>
  <c r="BP233" i="47" s="1"/>
  <c r="BO186" i="47"/>
  <c r="BQ186" i="47"/>
  <c r="BO178" i="47"/>
  <c r="BQ178" i="47"/>
  <c r="BO170" i="47"/>
  <c r="BQ170" i="47"/>
  <c r="AW236" i="47"/>
  <c r="BP236" i="47" s="1"/>
  <c r="BQ197" i="47"/>
  <c r="AW195" i="47"/>
  <c r="BP195" i="47" s="1"/>
  <c r="BQ189" i="47"/>
  <c r="BQ185" i="47"/>
  <c r="BO185" i="47"/>
  <c r="AK185" i="47" s="1"/>
  <c r="D185" i="47" s="1"/>
  <c r="BQ169" i="47"/>
  <c r="BO169" i="47"/>
  <c r="BQ161" i="47"/>
  <c r="BO161" i="47"/>
  <c r="BD164" i="47"/>
  <c r="BE164" i="47" s="1"/>
  <c r="BF164" i="47" s="1"/>
  <c r="BK164" i="47" s="1"/>
  <c r="BL164" i="47" s="1"/>
  <c r="BM164" i="47" s="1"/>
  <c r="BO157" i="47"/>
  <c r="AK157" i="47" s="1"/>
  <c r="D157" i="47" s="1"/>
  <c r="BL160" i="47"/>
  <c r="BM160" i="47" s="1"/>
  <c r="BO134" i="47"/>
  <c r="BQ134" i="47"/>
  <c r="BO118" i="47"/>
  <c r="BQ118" i="47"/>
  <c r="BQ131" i="47"/>
  <c r="BL109" i="47"/>
  <c r="BM109" i="47" s="1"/>
  <c r="AW135" i="47"/>
  <c r="BP135" i="47" s="1"/>
  <c r="AW119" i="47"/>
  <c r="BP119" i="47" s="1"/>
  <c r="AW111" i="47"/>
  <c r="BP111" i="47" s="1"/>
  <c r="BO123" i="47"/>
  <c r="AK123" i="47" s="1"/>
  <c r="D123" i="47" s="1"/>
  <c r="BO97" i="47"/>
  <c r="BQ97" i="47"/>
  <c r="BO89" i="47"/>
  <c r="BQ89" i="47"/>
  <c r="BD82" i="47"/>
  <c r="BE82" i="47" s="1"/>
  <c r="BF82" i="47" s="1"/>
  <c r="BK82" i="47" s="1"/>
  <c r="BL82" i="47" s="1"/>
  <c r="BM82" i="47" s="1"/>
  <c r="BD78" i="47"/>
  <c r="BE78" i="47" s="1"/>
  <c r="BF78" i="47" s="1"/>
  <c r="BK78" i="47" s="1"/>
  <c r="BL78" i="47" s="1"/>
  <c r="BM78" i="47" s="1"/>
  <c r="BD74" i="47"/>
  <c r="BE74" i="47" s="1"/>
  <c r="BF74" i="47" s="1"/>
  <c r="BK74" i="47" s="1"/>
  <c r="BL74" i="47" s="1"/>
  <c r="BM74" i="47" s="1"/>
  <c r="BD70" i="47"/>
  <c r="BE70" i="47" s="1"/>
  <c r="BF70" i="47" s="1"/>
  <c r="BK70" i="47" s="1"/>
  <c r="BL70" i="47" s="1"/>
  <c r="BM70" i="47" s="1"/>
  <c r="BD66" i="47"/>
  <c r="BE66" i="47" s="1"/>
  <c r="BF66" i="47" s="1"/>
  <c r="BK66" i="47" s="1"/>
  <c r="BL66" i="47" s="1"/>
  <c r="BM66" i="47" s="1"/>
  <c r="BD62" i="47"/>
  <c r="BE62" i="47" s="1"/>
  <c r="BF62" i="47" s="1"/>
  <c r="BK62" i="47" s="1"/>
  <c r="BL62" i="47" s="1"/>
  <c r="BM62" i="47" s="1"/>
  <c r="BD58" i="47"/>
  <c r="BE58" i="47" s="1"/>
  <c r="BF58" i="47" s="1"/>
  <c r="BK58" i="47" s="1"/>
  <c r="BL58" i="47" s="1"/>
  <c r="BM58" i="47" s="1"/>
  <c r="BD54" i="47"/>
  <c r="BE54" i="47" s="1"/>
  <c r="BF54" i="47" s="1"/>
  <c r="BK54" i="47" s="1"/>
  <c r="BL54" i="47" s="1"/>
  <c r="BM54" i="47" s="1"/>
  <c r="BO49" i="47"/>
  <c r="BQ49" i="47"/>
  <c r="AW140" i="47"/>
  <c r="BP140" i="47" s="1"/>
  <c r="BQ84" i="47"/>
  <c r="BO84" i="47"/>
  <c r="AW107" i="47"/>
  <c r="BP107" i="47" s="1"/>
  <c r="AW102" i="47"/>
  <c r="BP102" i="47" s="1"/>
  <c r="AW99" i="47"/>
  <c r="BP99" i="47" s="1"/>
  <c r="BQ40" i="47"/>
  <c r="BO40" i="47"/>
  <c r="BD46" i="47"/>
  <c r="BE46" i="47" s="1"/>
  <c r="BF46" i="47" s="1"/>
  <c r="BK46" i="47" s="1"/>
  <c r="BL46" i="47" s="1"/>
  <c r="BM46" i="47" s="1"/>
  <c r="BO29" i="47"/>
  <c r="BQ29" i="47"/>
  <c r="BQ25" i="47"/>
  <c r="BO25" i="47"/>
  <c r="BQ21" i="47"/>
  <c r="BO21" i="47"/>
  <c r="BQ17" i="47"/>
  <c r="BO17" i="47"/>
  <c r="AK17" i="47" s="1"/>
  <c r="D17" i="47" s="1"/>
  <c r="BQ13" i="47"/>
  <c r="BO13" i="47"/>
  <c r="AW33" i="47"/>
  <c r="BP33" i="47" s="1"/>
  <c r="BN35" i="47"/>
  <c r="BO35" i="47"/>
  <c r="AK35" i="47" s="1"/>
  <c r="D35" i="47" s="1"/>
  <c r="BQ24" i="47"/>
  <c r="BQ16" i="47"/>
  <c r="BQ7" i="47"/>
  <c r="BN247" i="47" l="1"/>
  <c r="BO247" i="47"/>
  <c r="BO195" i="47"/>
  <c r="BN195" i="47"/>
  <c r="BN286" i="47"/>
  <c r="BO286" i="47"/>
  <c r="AK286" i="47" s="1"/>
  <c r="D286" i="47" s="1"/>
  <c r="BN243" i="47"/>
  <c r="BO243" i="47"/>
  <c r="BN220" i="47"/>
  <c r="BO220" i="47"/>
  <c r="BN273" i="47"/>
  <c r="BO273" i="47"/>
  <c r="BL343" i="47"/>
  <c r="BM343" i="47" s="1"/>
  <c r="BN343" i="47" s="1"/>
  <c r="BL270" i="47"/>
  <c r="BM270" i="47" s="1"/>
  <c r="BO297" i="47"/>
  <c r="BO165" i="47"/>
  <c r="AK25" i="47"/>
  <c r="D25" i="47" s="1"/>
  <c r="AK131" i="47"/>
  <c r="D131" i="47" s="1"/>
  <c r="BO229" i="47"/>
  <c r="BO80" i="47"/>
  <c r="AK80" i="47" s="1"/>
  <c r="D80" i="47" s="1"/>
  <c r="BO65" i="47"/>
  <c r="BO110" i="47"/>
  <c r="AK149" i="47"/>
  <c r="D149" i="47" s="1"/>
  <c r="AK359" i="47"/>
  <c r="D359" i="47" s="1"/>
  <c r="AK263" i="47"/>
  <c r="D263" i="47" s="1"/>
  <c r="BO197" i="47"/>
  <c r="BO248" i="47"/>
  <c r="AK248" i="47" s="1"/>
  <c r="D248" i="47" s="1"/>
  <c r="BO352" i="47"/>
  <c r="BO290" i="47"/>
  <c r="AK324" i="47"/>
  <c r="D324" i="47" s="1"/>
  <c r="BO177" i="47"/>
  <c r="AK177" i="47" s="1"/>
  <c r="D177" i="47" s="1"/>
  <c r="BO212" i="47"/>
  <c r="AK212" i="47" s="1"/>
  <c r="D212" i="47" s="1"/>
  <c r="BO76" i="47"/>
  <c r="AK224" i="47"/>
  <c r="D224" i="47" s="1"/>
  <c r="AK300" i="47"/>
  <c r="D300" i="47" s="1"/>
  <c r="BO96" i="47"/>
  <c r="BO216" i="47"/>
  <c r="AK216" i="47" s="1"/>
  <c r="D216" i="47" s="1"/>
  <c r="AK173" i="47"/>
  <c r="D173" i="47" s="1"/>
  <c r="BO124" i="47"/>
  <c r="BO130" i="47"/>
  <c r="AK331" i="47"/>
  <c r="D331" i="47" s="1"/>
  <c r="BO217" i="47"/>
  <c r="AK339" i="47"/>
  <c r="D339" i="47" s="1"/>
  <c r="AK234" i="47"/>
  <c r="D234" i="47" s="1"/>
  <c r="AK118" i="47"/>
  <c r="D118" i="47" s="1"/>
  <c r="AK197" i="47"/>
  <c r="D197" i="47" s="1"/>
  <c r="AK205" i="47"/>
  <c r="D205" i="47" s="1"/>
  <c r="AK229" i="47"/>
  <c r="D229" i="47" s="1"/>
  <c r="AK294" i="47"/>
  <c r="D294" i="47" s="1"/>
  <c r="AK8" i="47"/>
  <c r="D8" i="47" s="1"/>
  <c r="BL260" i="47"/>
  <c r="BM260" i="47" s="1"/>
  <c r="AK147" i="47"/>
  <c r="D147" i="47" s="1"/>
  <c r="BL242" i="47"/>
  <c r="BM242" i="47" s="1"/>
  <c r="BN309" i="47"/>
  <c r="BO309" i="47"/>
  <c r="AK309" i="47" s="1"/>
  <c r="D309" i="47" s="1"/>
  <c r="BN144" i="47"/>
  <c r="BO144" i="47"/>
  <c r="AK144" i="47" s="1"/>
  <c r="D144" i="47" s="1"/>
  <c r="BO50" i="47"/>
  <c r="BN50" i="47"/>
  <c r="BN191" i="47"/>
  <c r="BO191" i="47"/>
  <c r="AK191" i="47" s="1"/>
  <c r="D191" i="47" s="1"/>
  <c r="AK127" i="47"/>
  <c r="D127" i="47" s="1"/>
  <c r="AK258" i="47"/>
  <c r="D258" i="47" s="1"/>
  <c r="AK21" i="47"/>
  <c r="D21" i="47" s="1"/>
  <c r="AK49" i="47"/>
  <c r="D49" i="47" s="1"/>
  <c r="AK213" i="47"/>
  <c r="D213" i="47" s="1"/>
  <c r="BO72" i="47"/>
  <c r="AK72" i="47" s="1"/>
  <c r="D72" i="47" s="1"/>
  <c r="AK182" i="47"/>
  <c r="D182" i="47" s="1"/>
  <c r="BO357" i="47"/>
  <c r="AK357" i="47" s="1"/>
  <c r="D357" i="47" s="1"/>
  <c r="BL276" i="47"/>
  <c r="BM276" i="47" s="1"/>
  <c r="BN276" i="47" s="1"/>
  <c r="BL338" i="47"/>
  <c r="BM338" i="47" s="1"/>
  <c r="BN338" i="47" s="1"/>
  <c r="BO274" i="47"/>
  <c r="AK304" i="47"/>
  <c r="D304" i="47" s="1"/>
  <c r="BO351" i="47"/>
  <c r="AK351" i="47" s="1"/>
  <c r="D351" i="47" s="1"/>
  <c r="AK60" i="47"/>
  <c r="D60" i="47" s="1"/>
  <c r="AK311" i="47"/>
  <c r="D311" i="47" s="1"/>
  <c r="BL141" i="47"/>
  <c r="BM141" i="47" s="1"/>
  <c r="BO141" i="47" s="1"/>
  <c r="AK141" i="47" s="1"/>
  <c r="D141" i="47" s="1"/>
  <c r="BL207" i="47"/>
  <c r="BM207" i="47" s="1"/>
  <c r="BN207" i="47" s="1"/>
  <c r="AK27" i="47"/>
  <c r="D27" i="47" s="1"/>
  <c r="BO253" i="47"/>
  <c r="BO349" i="47"/>
  <c r="AK349" i="47" s="1"/>
  <c r="D349" i="47" s="1"/>
  <c r="BO262" i="47"/>
  <c r="BO365" i="47"/>
  <c r="BO189" i="47"/>
  <c r="AK189" i="47" s="1"/>
  <c r="D189" i="47" s="1"/>
  <c r="AK161" i="47"/>
  <c r="D161" i="47" s="1"/>
  <c r="AK221" i="47"/>
  <c r="D221" i="47" s="1"/>
  <c r="AK303" i="47"/>
  <c r="D303" i="47" s="1"/>
  <c r="BO343" i="47"/>
  <c r="AK343" i="47" s="1"/>
  <c r="D343" i="47" s="1"/>
  <c r="AK44" i="47"/>
  <c r="D44" i="47" s="1"/>
  <c r="BL172" i="47"/>
  <c r="BM172" i="47" s="1"/>
  <c r="BL368" i="47"/>
  <c r="BM368" i="47" s="1"/>
  <c r="BL117" i="47"/>
  <c r="BM117" i="47" s="1"/>
  <c r="AK120" i="47"/>
  <c r="D120" i="47" s="1"/>
  <c r="AK130" i="47"/>
  <c r="D130" i="47" s="1"/>
  <c r="BO41" i="47"/>
  <c r="AK41" i="47" s="1"/>
  <c r="D41" i="47" s="1"/>
  <c r="AK347" i="47"/>
  <c r="D347" i="47" s="1"/>
  <c r="AK313" i="47"/>
  <c r="D313" i="47" s="1"/>
  <c r="BO236" i="47"/>
  <c r="AK250" i="47"/>
  <c r="D250" i="47" s="1"/>
  <c r="AK139" i="47"/>
  <c r="D139" i="47" s="1"/>
  <c r="BO162" i="47"/>
  <c r="AK162" i="47" s="1"/>
  <c r="D162" i="47" s="1"/>
  <c r="AK192" i="47"/>
  <c r="D192" i="47" s="1"/>
  <c r="AK153" i="47"/>
  <c r="D153" i="47" s="1"/>
  <c r="AK228" i="47"/>
  <c r="D228" i="47" s="1"/>
  <c r="AK217" i="47"/>
  <c r="D217" i="47" s="1"/>
  <c r="BO68" i="47"/>
  <c r="BO319" i="47"/>
  <c r="AK319" i="47" s="1"/>
  <c r="D319" i="47" s="1"/>
  <c r="BL223" i="47"/>
  <c r="BM223" i="47" s="1"/>
  <c r="BN223" i="47" s="1"/>
  <c r="AK15" i="47"/>
  <c r="D15" i="47" s="1"/>
  <c r="AK271" i="47"/>
  <c r="D271" i="47" s="1"/>
  <c r="AK13" i="47"/>
  <c r="D13" i="47" s="1"/>
  <c r="AK84" i="47"/>
  <c r="D84" i="47" s="1"/>
  <c r="AK97" i="47"/>
  <c r="D97" i="47" s="1"/>
  <c r="AK169" i="47"/>
  <c r="D169" i="47" s="1"/>
  <c r="BO293" i="47"/>
  <c r="AK293" i="47" s="1"/>
  <c r="D293" i="47" s="1"/>
  <c r="BO56" i="47"/>
  <c r="AK56" i="47" s="1"/>
  <c r="D56" i="47" s="1"/>
  <c r="AK96" i="47"/>
  <c r="D96" i="47" s="1"/>
  <c r="AK106" i="47"/>
  <c r="D106" i="47" s="1"/>
  <c r="BO92" i="47"/>
  <c r="AK92" i="47" s="1"/>
  <c r="D92" i="47" s="1"/>
  <c r="AK285" i="47"/>
  <c r="D285" i="47" s="1"/>
  <c r="BO238" i="47"/>
  <c r="BL133" i="47"/>
  <c r="BM133" i="47" s="1"/>
  <c r="BL180" i="47"/>
  <c r="BM180" i="47" s="1"/>
  <c r="AK181" i="47"/>
  <c r="D181" i="47" s="1"/>
  <c r="AK200" i="47"/>
  <c r="D200" i="47" s="1"/>
  <c r="AK261" i="47"/>
  <c r="D261" i="47" s="1"/>
  <c r="AK315" i="47"/>
  <c r="D315" i="47" s="1"/>
  <c r="AK335" i="47"/>
  <c r="D335" i="47" s="1"/>
  <c r="AK76" i="47"/>
  <c r="D76" i="47" s="1"/>
  <c r="AK110" i="47"/>
  <c r="D110" i="47" s="1"/>
  <c r="BO208" i="47"/>
  <c r="AK208" i="47" s="1"/>
  <c r="D208" i="47" s="1"/>
  <c r="AK45" i="47"/>
  <c r="D45" i="47" s="1"/>
  <c r="AK39" i="47"/>
  <c r="D39" i="47" s="1"/>
  <c r="BN46" i="47"/>
  <c r="BO46" i="47"/>
  <c r="AK46" i="47" s="1"/>
  <c r="D46" i="47" s="1"/>
  <c r="BN302" i="47"/>
  <c r="BO302" i="47"/>
  <c r="AK302" i="47" s="1"/>
  <c r="D302" i="47" s="1"/>
  <c r="BN43" i="47"/>
  <c r="BO43" i="47"/>
  <c r="AK43" i="47" s="1"/>
  <c r="D43" i="47" s="1"/>
  <c r="BN203" i="47"/>
  <c r="BO203" i="47"/>
  <c r="AK203" i="47" s="1"/>
  <c r="D203" i="47" s="1"/>
  <c r="BN113" i="47"/>
  <c r="BO113" i="47"/>
  <c r="AK113" i="47" s="1"/>
  <c r="D113" i="47" s="1"/>
  <c r="BN353" i="47"/>
  <c r="BO353" i="47"/>
  <c r="AK353" i="47" s="1"/>
  <c r="D353" i="47" s="1"/>
  <c r="BN264" i="47"/>
  <c r="BO264" i="47"/>
  <c r="AK264" i="47" s="1"/>
  <c r="D264" i="47" s="1"/>
  <c r="BN164" i="47"/>
  <c r="BO164" i="47"/>
  <c r="AK164" i="47" s="1"/>
  <c r="D164" i="47" s="1"/>
  <c r="BN156" i="47"/>
  <c r="BO156" i="47"/>
  <c r="AK156" i="47" s="1"/>
  <c r="D156" i="47" s="1"/>
  <c r="BN358" i="47"/>
  <c r="BO358" i="47"/>
  <c r="AK358" i="47" s="1"/>
  <c r="D358" i="47" s="1"/>
  <c r="BN168" i="47"/>
  <c r="BO168" i="47"/>
  <c r="AK168" i="47" s="1"/>
  <c r="D168" i="47" s="1"/>
  <c r="BN82" i="47"/>
  <c r="BO82" i="47"/>
  <c r="AK82" i="47" s="1"/>
  <c r="D82" i="47" s="1"/>
  <c r="AK29" i="47"/>
  <c r="D29" i="47" s="1"/>
  <c r="BN74" i="47"/>
  <c r="BO74" i="47"/>
  <c r="AK74" i="47" s="1"/>
  <c r="D74" i="47" s="1"/>
  <c r="AK134" i="47"/>
  <c r="D134" i="47" s="1"/>
  <c r="AK40" i="47"/>
  <c r="D40" i="47" s="1"/>
  <c r="BN62" i="47"/>
  <c r="BO62" i="47"/>
  <c r="AK62" i="47" s="1"/>
  <c r="D62" i="47" s="1"/>
  <c r="BN78" i="47"/>
  <c r="BO78" i="47"/>
  <c r="AK78" i="47" s="1"/>
  <c r="D78" i="47" s="1"/>
  <c r="BN160" i="47"/>
  <c r="BO160" i="47"/>
  <c r="AK160" i="47" s="1"/>
  <c r="D160" i="47" s="1"/>
  <c r="AK170" i="47"/>
  <c r="D170" i="47" s="1"/>
  <c r="AK186" i="47"/>
  <c r="D186" i="47" s="1"/>
  <c r="AK204" i="47"/>
  <c r="D204" i="47" s="1"/>
  <c r="AK236" i="47"/>
  <c r="D236" i="47" s="1"/>
  <c r="AK340" i="47"/>
  <c r="D340" i="47" s="1"/>
  <c r="AK365" i="47"/>
  <c r="D365" i="47" s="1"/>
  <c r="BN5" i="47"/>
  <c r="BO5" i="47"/>
  <c r="AK5" i="47" s="1"/>
  <c r="D5" i="47" s="1"/>
  <c r="BN152" i="47"/>
  <c r="BO152" i="47"/>
  <c r="AK152" i="47" s="1"/>
  <c r="D152" i="47" s="1"/>
  <c r="AK273" i="47"/>
  <c r="D273" i="47" s="1"/>
  <c r="BN26" i="47"/>
  <c r="BO26" i="47"/>
  <c r="AK26" i="47" s="1"/>
  <c r="D26" i="47" s="1"/>
  <c r="AK57" i="47"/>
  <c r="D57" i="47" s="1"/>
  <c r="AK65" i="47"/>
  <c r="D65" i="47" s="1"/>
  <c r="AK73" i="47"/>
  <c r="D73" i="47" s="1"/>
  <c r="AK81" i="47"/>
  <c r="D81" i="47" s="1"/>
  <c r="AK93" i="47"/>
  <c r="D93" i="47" s="1"/>
  <c r="AK111" i="47"/>
  <c r="D111" i="47" s="1"/>
  <c r="AK126" i="47"/>
  <c r="D126" i="47" s="1"/>
  <c r="AK165" i="47"/>
  <c r="D165" i="47" s="1"/>
  <c r="AK269" i="47"/>
  <c r="D269" i="47" s="1"/>
  <c r="AK316" i="47"/>
  <c r="D316" i="47" s="1"/>
  <c r="BN329" i="47"/>
  <c r="BO329" i="47"/>
  <c r="AK329" i="47" s="1"/>
  <c r="D329" i="47" s="1"/>
  <c r="BN337" i="47"/>
  <c r="BO337" i="47"/>
  <c r="AK337" i="47" s="1"/>
  <c r="D337" i="47" s="1"/>
  <c r="AK138" i="47"/>
  <c r="D138" i="47" s="1"/>
  <c r="BO325" i="47"/>
  <c r="AK325" i="47" s="1"/>
  <c r="D325" i="47" s="1"/>
  <c r="BN67" i="47"/>
  <c r="BO67" i="47"/>
  <c r="AK67" i="47" s="1"/>
  <c r="D67" i="47" s="1"/>
  <c r="BN83" i="47"/>
  <c r="BO83" i="47"/>
  <c r="AK83" i="47" s="1"/>
  <c r="D83" i="47" s="1"/>
  <c r="AK231" i="47"/>
  <c r="D231" i="47" s="1"/>
  <c r="AK254" i="47"/>
  <c r="D254" i="47" s="1"/>
  <c r="AK266" i="47"/>
  <c r="D266" i="47" s="1"/>
  <c r="BN272" i="47"/>
  <c r="BO272" i="47"/>
  <c r="AK272" i="47" s="1"/>
  <c r="D272" i="47" s="1"/>
  <c r="BN318" i="47"/>
  <c r="BO318" i="47"/>
  <c r="AK318" i="47" s="1"/>
  <c r="D318" i="47" s="1"/>
  <c r="BN354" i="47"/>
  <c r="BO354" i="47"/>
  <c r="AK354" i="47" s="1"/>
  <c r="D354" i="47" s="1"/>
  <c r="BN94" i="47"/>
  <c r="BO94" i="47"/>
  <c r="AK94" i="47" s="1"/>
  <c r="D94" i="47" s="1"/>
  <c r="AK196" i="47"/>
  <c r="D196" i="47" s="1"/>
  <c r="AK246" i="47"/>
  <c r="D246" i="47" s="1"/>
  <c r="AK247" i="47"/>
  <c r="D247" i="47" s="1"/>
  <c r="BN87" i="47"/>
  <c r="BO87" i="47"/>
  <c r="AK87" i="47" s="1"/>
  <c r="D87" i="47" s="1"/>
  <c r="BN256" i="47"/>
  <c r="BO256" i="47"/>
  <c r="AK256" i="47" s="1"/>
  <c r="D256" i="47" s="1"/>
  <c r="AK279" i="47"/>
  <c r="D279" i="47" s="1"/>
  <c r="AK278" i="47"/>
  <c r="D278" i="47" s="1"/>
  <c r="BN9" i="47"/>
  <c r="BO9" i="47"/>
  <c r="AK9" i="47" s="1"/>
  <c r="D9" i="47" s="1"/>
  <c r="BN14" i="47"/>
  <c r="BO14" i="47"/>
  <c r="AK14" i="47" s="1"/>
  <c r="D14" i="47" s="1"/>
  <c r="AK233" i="47"/>
  <c r="D233" i="47" s="1"/>
  <c r="BN287" i="47"/>
  <c r="BO287" i="47"/>
  <c r="AK287" i="47" s="1"/>
  <c r="D287" i="47" s="1"/>
  <c r="BN330" i="47"/>
  <c r="BO330" i="47"/>
  <c r="AK330" i="47" s="1"/>
  <c r="D330" i="47" s="1"/>
  <c r="AK4" i="47"/>
  <c r="D4" i="47" s="1"/>
  <c r="AK12" i="47"/>
  <c r="D12" i="47" s="1"/>
  <c r="AK52" i="47"/>
  <c r="D52" i="47" s="1"/>
  <c r="AK68" i="47"/>
  <c r="D68" i="47" s="1"/>
  <c r="AK88" i="47"/>
  <c r="D88" i="47" s="1"/>
  <c r="BN105" i="47"/>
  <c r="BO105" i="47"/>
  <c r="AK105" i="47" s="1"/>
  <c r="D105" i="47" s="1"/>
  <c r="BN284" i="47"/>
  <c r="BO284" i="47"/>
  <c r="AK284" i="47" s="1"/>
  <c r="D284" i="47" s="1"/>
  <c r="BO282" i="47"/>
  <c r="AK282" i="47" s="1"/>
  <c r="D282" i="47" s="1"/>
  <c r="AK100" i="47"/>
  <c r="D100" i="47" s="1"/>
  <c r="AK135" i="47"/>
  <c r="D135" i="47" s="1"/>
  <c r="BN125" i="47"/>
  <c r="BO125" i="47"/>
  <c r="AK125" i="47" s="1"/>
  <c r="D125" i="47" s="1"/>
  <c r="BN176" i="47"/>
  <c r="BO176" i="47"/>
  <c r="AK176" i="47" s="1"/>
  <c r="D176" i="47" s="1"/>
  <c r="BL227" i="47"/>
  <c r="BM227" i="47" s="1"/>
  <c r="AK288" i="47"/>
  <c r="D288" i="47" s="1"/>
  <c r="AK33" i="47"/>
  <c r="D33" i="47" s="1"/>
  <c r="AK50" i="47"/>
  <c r="D50" i="47" s="1"/>
  <c r="BN95" i="47"/>
  <c r="BO95" i="47"/>
  <c r="AK95" i="47" s="1"/>
  <c r="D95" i="47" s="1"/>
  <c r="BN121" i="47"/>
  <c r="BO121" i="47"/>
  <c r="AK121" i="47" s="1"/>
  <c r="D121" i="47" s="1"/>
  <c r="AK183" i="47"/>
  <c r="D183" i="47" s="1"/>
  <c r="AK245" i="47"/>
  <c r="D245" i="47" s="1"/>
  <c r="BN268" i="47"/>
  <c r="BO268" i="47"/>
  <c r="AK268" i="47" s="1"/>
  <c r="D268" i="47" s="1"/>
  <c r="BN7" i="47"/>
  <c r="BO7" i="47"/>
  <c r="AK7" i="47" s="1"/>
  <c r="D7" i="47" s="1"/>
  <c r="BN63" i="47"/>
  <c r="BO63" i="47"/>
  <c r="AK63" i="47" s="1"/>
  <c r="D63" i="47" s="1"/>
  <c r="BN79" i="47"/>
  <c r="BO79" i="47"/>
  <c r="AK79" i="47" s="1"/>
  <c r="D79" i="47" s="1"/>
  <c r="BN133" i="47"/>
  <c r="BO133" i="47"/>
  <c r="AK133" i="47" s="1"/>
  <c r="D133" i="47" s="1"/>
  <c r="BN219" i="47"/>
  <c r="BO219" i="47"/>
  <c r="AK219" i="47" s="1"/>
  <c r="D219" i="47" s="1"/>
  <c r="BN314" i="47"/>
  <c r="BO314" i="47"/>
  <c r="AK314" i="47" s="1"/>
  <c r="D314" i="47" s="1"/>
  <c r="BN20" i="47"/>
  <c r="BO20" i="47"/>
  <c r="AK20" i="47" s="1"/>
  <c r="D20" i="47" s="1"/>
  <c r="BN28" i="47"/>
  <c r="BO28" i="47"/>
  <c r="AK28" i="47" s="1"/>
  <c r="D28" i="47" s="1"/>
  <c r="BN129" i="47"/>
  <c r="BO129" i="47"/>
  <c r="AK129" i="47" s="1"/>
  <c r="D129" i="47" s="1"/>
  <c r="AK195" i="47"/>
  <c r="D195" i="47" s="1"/>
  <c r="BL306" i="47"/>
  <c r="BM306" i="47" s="1"/>
  <c r="BN54" i="47"/>
  <c r="BO54" i="47"/>
  <c r="AK54" i="47" s="1"/>
  <c r="D54" i="47" s="1"/>
  <c r="BN70" i="47"/>
  <c r="BO70" i="47"/>
  <c r="AK70" i="47" s="1"/>
  <c r="D70" i="47" s="1"/>
  <c r="BN109" i="47"/>
  <c r="BO109" i="47"/>
  <c r="AK109" i="47" s="1"/>
  <c r="D109" i="47" s="1"/>
  <c r="AK178" i="47"/>
  <c r="D178" i="47" s="1"/>
  <c r="BN194" i="47"/>
  <c r="BO194" i="47"/>
  <c r="AK194" i="47" s="1"/>
  <c r="D194" i="47" s="1"/>
  <c r="AK220" i="47"/>
  <c r="D220" i="47" s="1"/>
  <c r="AK308" i="47"/>
  <c r="D308" i="47" s="1"/>
  <c r="BN30" i="47"/>
  <c r="BO30" i="47"/>
  <c r="AK30" i="47" s="1"/>
  <c r="D30" i="47" s="1"/>
  <c r="AK166" i="47"/>
  <c r="D166" i="47" s="1"/>
  <c r="BN260" i="47"/>
  <c r="BO260" i="47"/>
  <c r="AK260" i="47" s="1"/>
  <c r="D260" i="47" s="1"/>
  <c r="AK277" i="47"/>
  <c r="D277" i="47" s="1"/>
  <c r="BN360" i="47"/>
  <c r="BO360" i="47"/>
  <c r="AK360" i="47" s="1"/>
  <c r="D360" i="47" s="1"/>
  <c r="BN18" i="47"/>
  <c r="BO18" i="47"/>
  <c r="AK18" i="47" s="1"/>
  <c r="D18" i="47" s="1"/>
  <c r="AK53" i="47"/>
  <c r="D53" i="47" s="1"/>
  <c r="AK61" i="47"/>
  <c r="D61" i="47" s="1"/>
  <c r="AK69" i="47"/>
  <c r="D69" i="47" s="1"/>
  <c r="AK77" i="47"/>
  <c r="D77" i="47" s="1"/>
  <c r="AK85" i="47"/>
  <c r="D85" i="47" s="1"/>
  <c r="AK142" i="47"/>
  <c r="D142" i="47" s="1"/>
  <c r="AK312" i="47"/>
  <c r="D312" i="47" s="1"/>
  <c r="AK320" i="47"/>
  <c r="D320" i="47" s="1"/>
  <c r="AK122" i="47"/>
  <c r="D122" i="47" s="1"/>
  <c r="BN291" i="47"/>
  <c r="BO291" i="47"/>
  <c r="AK291" i="47" s="1"/>
  <c r="D291" i="47" s="1"/>
  <c r="BN334" i="47"/>
  <c r="BO334" i="47"/>
  <c r="AK334" i="47" s="1"/>
  <c r="D334" i="47" s="1"/>
  <c r="BO362" i="47"/>
  <c r="AK362" i="47" s="1"/>
  <c r="D362" i="47" s="1"/>
  <c r="BN51" i="47"/>
  <c r="BO51" i="47"/>
  <c r="AK51" i="47" s="1"/>
  <c r="D51" i="47" s="1"/>
  <c r="BN59" i="47"/>
  <c r="BO59" i="47"/>
  <c r="AK59" i="47" s="1"/>
  <c r="D59" i="47" s="1"/>
  <c r="BN75" i="47"/>
  <c r="BO75" i="47"/>
  <c r="AK75" i="47" s="1"/>
  <c r="D75" i="47" s="1"/>
  <c r="AK235" i="47"/>
  <c r="D235" i="47" s="1"/>
  <c r="AK238" i="47"/>
  <c r="D238" i="47" s="1"/>
  <c r="BN283" i="47"/>
  <c r="BO283" i="47"/>
  <c r="AK283" i="47" s="1"/>
  <c r="D283" i="47" s="1"/>
  <c r="BN289" i="47"/>
  <c r="BO289" i="47"/>
  <c r="AK289" i="47" s="1"/>
  <c r="D289" i="47" s="1"/>
  <c r="BN346" i="47"/>
  <c r="BO346" i="47"/>
  <c r="AK346" i="47" s="1"/>
  <c r="D346" i="47" s="1"/>
  <c r="BL364" i="47"/>
  <c r="BM364" i="47" s="1"/>
  <c r="AK102" i="47"/>
  <c r="D102" i="47" s="1"/>
  <c r="BN172" i="47"/>
  <c r="BO172" i="47"/>
  <c r="AK172" i="47" s="1"/>
  <c r="D172" i="47" s="1"/>
  <c r="BN310" i="47"/>
  <c r="BO310" i="47"/>
  <c r="AK310" i="47" s="1"/>
  <c r="D310" i="47" s="1"/>
  <c r="BL342" i="47"/>
  <c r="BM342" i="47" s="1"/>
  <c r="AK124" i="47"/>
  <c r="D124" i="47" s="1"/>
  <c r="BN210" i="47"/>
  <c r="BO210" i="47"/>
  <c r="AK210" i="47" s="1"/>
  <c r="D210" i="47" s="1"/>
  <c r="AK226" i="47"/>
  <c r="D226" i="47" s="1"/>
  <c r="AK253" i="47"/>
  <c r="D253" i="47" s="1"/>
  <c r="AK243" i="47"/>
  <c r="D243" i="47" s="1"/>
  <c r="AK251" i="47"/>
  <c r="D251" i="47" s="1"/>
  <c r="AK249" i="47"/>
  <c r="D249" i="47" s="1"/>
  <c r="AK307" i="47"/>
  <c r="D307" i="47" s="1"/>
  <c r="BN99" i="47"/>
  <c r="BO99" i="47"/>
  <c r="AK99" i="47" s="1"/>
  <c r="D99" i="47" s="1"/>
  <c r="BN48" i="47"/>
  <c r="BO48" i="47"/>
  <c r="AK48" i="47" s="1"/>
  <c r="D48" i="47" s="1"/>
  <c r="AK119" i="47"/>
  <c r="D119" i="47" s="1"/>
  <c r="AK163" i="47"/>
  <c r="D163" i="47" s="1"/>
  <c r="BN180" i="47"/>
  <c r="BO180" i="47"/>
  <c r="AK180" i="47" s="1"/>
  <c r="D180" i="47" s="1"/>
  <c r="BN215" i="47"/>
  <c r="BO215" i="47"/>
  <c r="AK215" i="47" s="1"/>
  <c r="D215" i="47" s="1"/>
  <c r="AK274" i="47"/>
  <c r="D274" i="47" s="1"/>
  <c r="BN66" i="47"/>
  <c r="BO66" i="47"/>
  <c r="AK66" i="47" s="1"/>
  <c r="D66" i="47" s="1"/>
  <c r="BN58" i="47"/>
  <c r="BO58" i="47"/>
  <c r="AK58" i="47" s="1"/>
  <c r="D58" i="47" s="1"/>
  <c r="AK89" i="47"/>
  <c r="D89" i="47" s="1"/>
  <c r="BN199" i="47"/>
  <c r="BO199" i="47"/>
  <c r="AK199" i="47" s="1"/>
  <c r="D199" i="47" s="1"/>
  <c r="BO237" i="47"/>
  <c r="AK237" i="47" s="1"/>
  <c r="D237" i="47" s="1"/>
  <c r="BN237" i="47"/>
  <c r="BN305" i="47"/>
  <c r="BO305" i="47"/>
  <c r="AK305" i="47" s="1"/>
  <c r="D305" i="47" s="1"/>
  <c r="BN317" i="47"/>
  <c r="BO317" i="47"/>
  <c r="AK317" i="47" s="1"/>
  <c r="D317" i="47" s="1"/>
  <c r="AK352" i="47"/>
  <c r="D352" i="47" s="1"/>
  <c r="AK114" i="47"/>
  <c r="D114" i="47" s="1"/>
  <c r="AK146" i="47"/>
  <c r="D146" i="47" s="1"/>
  <c r="AK241" i="47"/>
  <c r="D241" i="47" s="1"/>
  <c r="AK290" i="47"/>
  <c r="D290" i="47" s="1"/>
  <c r="AK298" i="47"/>
  <c r="D298" i="47" s="1"/>
  <c r="BN22" i="47"/>
  <c r="BO22" i="47"/>
  <c r="AK22" i="47" s="1"/>
  <c r="D22" i="47" s="1"/>
  <c r="BN155" i="47"/>
  <c r="BO155" i="47"/>
  <c r="AK155" i="47" s="1"/>
  <c r="D155" i="47" s="1"/>
  <c r="AK174" i="47"/>
  <c r="D174" i="47" s="1"/>
  <c r="BN239" i="47"/>
  <c r="BO239" i="47"/>
  <c r="AK239" i="47" s="1"/>
  <c r="D239" i="47" s="1"/>
  <c r="AK209" i="47"/>
  <c r="D209" i="47" s="1"/>
  <c r="AK225" i="47"/>
  <c r="D225" i="47" s="1"/>
  <c r="AK257" i="47"/>
  <c r="D257" i="47" s="1"/>
  <c r="AK297" i="47"/>
  <c r="D297" i="47" s="1"/>
  <c r="AK344" i="47"/>
  <c r="D344" i="47" s="1"/>
  <c r="AK107" i="47"/>
  <c r="D107" i="47" s="1"/>
  <c r="AK265" i="47"/>
  <c r="D265" i="47" s="1"/>
  <c r="BN295" i="47"/>
  <c r="BO295" i="47"/>
  <c r="AK295" i="47" s="1"/>
  <c r="D295" i="47" s="1"/>
  <c r="AK361" i="47"/>
  <c r="D361" i="47" s="1"/>
  <c r="AK366" i="47"/>
  <c r="D366" i="47" s="1"/>
  <c r="BN140" i="47"/>
  <c r="BO140" i="47"/>
  <c r="AK140" i="47" s="1"/>
  <c r="D140" i="47" s="1"/>
  <c r="BL211" i="47"/>
  <c r="BM211" i="47" s="1"/>
  <c r="BN240" i="47"/>
  <c r="BO240" i="47"/>
  <c r="AK240" i="47" s="1"/>
  <c r="D240" i="47" s="1"/>
  <c r="AK363" i="47"/>
  <c r="D363" i="47" s="1"/>
  <c r="BN86" i="47"/>
  <c r="BO86" i="47"/>
  <c r="AK86" i="47" s="1"/>
  <c r="D86" i="47" s="1"/>
  <c r="BN137" i="47"/>
  <c r="BO137" i="47"/>
  <c r="AK137" i="47" s="1"/>
  <c r="D137" i="47" s="1"/>
  <c r="BN218" i="47"/>
  <c r="BO218" i="47"/>
  <c r="AK218" i="47" s="1"/>
  <c r="D218" i="47" s="1"/>
  <c r="BO223" i="47"/>
  <c r="AK223" i="47" s="1"/>
  <c r="D223" i="47" s="1"/>
  <c r="BN267" i="47"/>
  <c r="BO267" i="47"/>
  <c r="AK267" i="47" s="1"/>
  <c r="D267" i="47" s="1"/>
  <c r="BN281" i="47"/>
  <c r="BO281" i="47"/>
  <c r="AK281" i="47" s="1"/>
  <c r="D281" i="47" s="1"/>
  <c r="BN292" i="47"/>
  <c r="BO292" i="47"/>
  <c r="AK292" i="47" s="1"/>
  <c r="D292" i="47" s="1"/>
  <c r="AK327" i="47"/>
  <c r="D327" i="47" s="1"/>
  <c r="BN368" i="47"/>
  <c r="BO368" i="47"/>
  <c r="AK368" i="47" s="1"/>
  <c r="D368" i="47" s="1"/>
  <c r="BN355" i="47"/>
  <c r="BO355" i="47"/>
  <c r="AK355" i="47" s="1"/>
  <c r="D355" i="47" s="1"/>
  <c r="BN11" i="47"/>
  <c r="BO11" i="47"/>
  <c r="AK11" i="47" s="1"/>
  <c r="D11" i="47" s="1"/>
  <c r="BN55" i="47"/>
  <c r="BO55" i="47"/>
  <c r="AK55" i="47" s="1"/>
  <c r="D55" i="47" s="1"/>
  <c r="BN71" i="47"/>
  <c r="BO71" i="47"/>
  <c r="AK71" i="47" s="1"/>
  <c r="D71" i="47" s="1"/>
  <c r="BN91" i="47"/>
  <c r="BO91" i="47"/>
  <c r="AK91" i="47" s="1"/>
  <c r="D91" i="47" s="1"/>
  <c r="BN117" i="47"/>
  <c r="BO117" i="47"/>
  <c r="AK117" i="47" s="1"/>
  <c r="D117" i="47" s="1"/>
  <c r="BN184" i="47"/>
  <c r="BO184" i="47"/>
  <c r="AK184" i="47" s="1"/>
  <c r="D184" i="47" s="1"/>
  <c r="BN230" i="47"/>
  <c r="BO230" i="47"/>
  <c r="AK230" i="47" s="1"/>
  <c r="D230" i="47" s="1"/>
  <c r="BN16" i="47"/>
  <c r="BO16" i="47"/>
  <c r="AK16" i="47" s="1"/>
  <c r="D16" i="47" s="1"/>
  <c r="BN24" i="47"/>
  <c r="BO24" i="47"/>
  <c r="AK24" i="47" s="1"/>
  <c r="D24" i="47" s="1"/>
  <c r="BN47" i="47"/>
  <c r="BO47" i="47"/>
  <c r="AK47" i="47" s="1"/>
  <c r="D47" i="47" s="1"/>
  <c r="BN148" i="47"/>
  <c r="BO148" i="47"/>
  <c r="AK148" i="47" s="1"/>
  <c r="D148" i="47" s="1"/>
  <c r="BN145" i="47"/>
  <c r="BO145" i="47"/>
  <c r="AK145" i="47" s="1"/>
  <c r="D145" i="47" s="1"/>
  <c r="AK188" i="47"/>
  <c r="D188" i="47" s="1"/>
  <c r="AK262" i="47"/>
  <c r="D262" i="47" s="1"/>
  <c r="BN275" i="47"/>
  <c r="BO275" i="47"/>
  <c r="AK275" i="47" s="1"/>
  <c r="D275" i="47" s="1"/>
  <c r="BN296" i="47"/>
  <c r="BO296" i="47"/>
  <c r="AK296" i="47" s="1"/>
  <c r="D296" i="47" s="1"/>
  <c r="BN270" i="47" l="1"/>
  <c r="BO270" i="47"/>
  <c r="AK270" i="47" s="1"/>
  <c r="D270" i="47" s="1"/>
  <c r="BN242" i="47"/>
  <c r="BO242" i="47"/>
  <c r="AK242" i="47" s="1"/>
  <c r="D242" i="47" s="1"/>
  <c r="BN141" i="47"/>
  <c r="BO276" i="47"/>
  <c r="AK276" i="47" s="1"/>
  <c r="D276" i="47" s="1"/>
  <c r="BO338" i="47"/>
  <c r="AK338" i="47" s="1"/>
  <c r="D338" i="47" s="1"/>
  <c r="BO207" i="47"/>
  <c r="AK207" i="47" s="1"/>
  <c r="D207" i="47" s="1"/>
  <c r="BN211" i="47"/>
  <c r="BO211" i="47"/>
  <c r="AK211" i="47" s="1"/>
  <c r="D211" i="47" s="1"/>
  <c r="BN364" i="47"/>
  <c r="BO364" i="47"/>
  <c r="AK364" i="47" s="1"/>
  <c r="D364" i="47" s="1"/>
  <c r="BN227" i="47"/>
  <c r="BO227" i="47"/>
  <c r="AK227" i="47" s="1"/>
  <c r="D227" i="47" s="1"/>
  <c r="BN306" i="47"/>
  <c r="BO306" i="47"/>
  <c r="AK306" i="47" s="1"/>
  <c r="D306" i="47" s="1"/>
  <c r="BN342" i="47"/>
  <c r="BO342" i="47"/>
  <c r="AK342" i="47" s="1"/>
  <c r="D342" i="47" s="1"/>
</calcChain>
</file>

<file path=xl/sharedStrings.xml><?xml version="1.0" encoding="utf-8"?>
<sst xmlns="http://schemas.openxmlformats.org/spreadsheetml/2006/main" count="6261" uniqueCount="1018">
  <si>
    <t>Index number w/ NDVI below</t>
  </si>
  <si>
    <t>First section</t>
  </si>
  <si>
    <t>DOY</t>
  </si>
  <si>
    <t>Last section</t>
  </si>
  <si>
    <t>cotton</t>
  </si>
  <si>
    <t># days to forecast ahead</t>
  </si>
  <si>
    <t>wheat and barley</t>
  </si>
  <si>
    <t>Current DOY</t>
  </si>
  <si>
    <t>First NDVI of season</t>
  </si>
  <si>
    <t>Maximum NDVI</t>
  </si>
  <si>
    <t>Minimum</t>
  </si>
  <si>
    <t>RS data collected DOY</t>
  </si>
  <si>
    <t>First section to populate</t>
  </si>
  <si>
    <t>Last section to populate</t>
  </si>
  <si>
    <t>First section to delete</t>
  </si>
  <si>
    <t>Last section to delete</t>
  </si>
  <si>
    <t>Delete after DOY</t>
  </si>
  <si>
    <t>Delete before DOY</t>
  </si>
  <si>
    <t>Update Kcb</t>
  </si>
  <si>
    <t>Update 1-c</t>
  </si>
  <si>
    <t>Update H</t>
  </si>
  <si>
    <t>Update Z</t>
  </si>
  <si>
    <t>Crop coefficient</t>
  </si>
  <si>
    <t>1 - c (frac crop cover)</t>
  </si>
  <si>
    <t>Crop height (m)</t>
  </si>
  <si>
    <t>Root depth (m)</t>
  </si>
  <si>
    <t>Cotton</t>
  </si>
  <si>
    <t>Kcb1</t>
  </si>
  <si>
    <t>1-c1</t>
  </si>
  <si>
    <t>Ht1</t>
  </si>
  <si>
    <t>Zr1</t>
  </si>
  <si>
    <t>Wheat and Barley</t>
  </si>
  <si>
    <t>Kcb2</t>
  </si>
  <si>
    <t>1-c2</t>
  </si>
  <si>
    <t>Ht2</t>
  </si>
  <si>
    <t>Zr2</t>
  </si>
  <si>
    <t>Kcb3</t>
  </si>
  <si>
    <t>1-c3</t>
  </si>
  <si>
    <t>Ht3</t>
  </si>
  <si>
    <t>Zr3</t>
  </si>
  <si>
    <t>Kcb4</t>
  </si>
  <si>
    <t>1-c4</t>
  </si>
  <si>
    <t>Ht4</t>
  </si>
  <si>
    <t>Zr4</t>
  </si>
  <si>
    <t>Max Kcb</t>
  </si>
  <si>
    <t>Max 1-c</t>
  </si>
  <si>
    <t>Max Ht</t>
  </si>
  <si>
    <t>Max Zr</t>
  </si>
  <si>
    <t>Min Kcb</t>
  </si>
  <si>
    <t>Min 1-c</t>
  </si>
  <si>
    <t>Min Ht</t>
  </si>
  <si>
    <t>Min Zr</t>
  </si>
  <si>
    <t>Planting number</t>
  </si>
  <si>
    <t>Planting Name</t>
  </si>
  <si>
    <t>Date</t>
  </si>
  <si>
    <t>L1</t>
  </si>
  <si>
    <t>L2</t>
  </si>
  <si>
    <t>L3</t>
  </si>
  <si>
    <t>L4</t>
  </si>
  <si>
    <t>L5</t>
  </si>
  <si>
    <t>L6</t>
  </si>
  <si>
    <t>L7</t>
  </si>
  <si>
    <t>L8</t>
  </si>
  <si>
    <t>PI_F_R1_2018</t>
  </si>
  <si>
    <t>2018-07-06</t>
  </si>
  <si>
    <t>2018-07-18</t>
  </si>
  <si>
    <t>2018-07-23</t>
  </si>
  <si>
    <t>2018-07-31</t>
  </si>
  <si>
    <t>2018-08-24</t>
  </si>
  <si>
    <t>2018-09-07</t>
  </si>
  <si>
    <t>2018-11-16</t>
  </si>
  <si>
    <t>PI_F_R2_2018</t>
  </si>
  <si>
    <t>2018-08-15</t>
  </si>
  <si>
    <t>2018-08-21</t>
  </si>
  <si>
    <t>2018-08-28</t>
  </si>
  <si>
    <t>2018-09-04</t>
  </si>
  <si>
    <t>2018-09-10</t>
  </si>
  <si>
    <t>2018-09-24</t>
  </si>
  <si>
    <t>2018-10-01</t>
  </si>
  <si>
    <t>PI_F_R3_2018</t>
  </si>
  <si>
    <t>PI_F_R4_2018</t>
  </si>
  <si>
    <t>PI_VS_R2_2018</t>
  </si>
  <si>
    <t>2018-08-25</t>
  </si>
  <si>
    <t>PI_Rs_R2_2018</t>
  </si>
  <si>
    <t>PI_Rainf_R2_2018</t>
  </si>
  <si>
    <t>NPI_F_R1_2018</t>
  </si>
  <si>
    <t>NPI_F_R2_2018</t>
  </si>
  <si>
    <t>NPI_Vs_2018</t>
  </si>
  <si>
    <t>NPI_Rs_2018</t>
  </si>
  <si>
    <t>NPI_Rainf_2018</t>
  </si>
  <si>
    <t>PI_F_R1_2019</t>
  </si>
  <si>
    <t>2019-06-15</t>
  </si>
  <si>
    <t>2019-06-28</t>
  </si>
  <si>
    <t>2019-07-10</t>
  </si>
  <si>
    <t>2019-07-23</t>
  </si>
  <si>
    <t>2019-08-10</t>
  </si>
  <si>
    <t>2019-08-23</t>
  </si>
  <si>
    <t>2019-10-26</t>
  </si>
  <si>
    <t>PI_F_R2_2019</t>
  </si>
  <si>
    <t>PI_F_R3_2019</t>
  </si>
  <si>
    <t>PI_F_R4_2019</t>
  </si>
  <si>
    <t>PI_Vs_2019</t>
  </si>
  <si>
    <t>PI_Rs_R2_2019</t>
  </si>
  <si>
    <t>Pl_Rainf_2019</t>
  </si>
  <si>
    <t>NPI_Rainf_2019</t>
  </si>
  <si>
    <t>PI_F_2019</t>
  </si>
  <si>
    <t>NPI_F_R1_2019</t>
  </si>
  <si>
    <t>NPI_F_R2_2019</t>
  </si>
  <si>
    <t>NPI_F_R4_2019</t>
  </si>
  <si>
    <t>NPI_F_R3_2020</t>
  </si>
  <si>
    <t>PI_F_2020</t>
  </si>
  <si>
    <t>PI_Vs_R2_2020</t>
  </si>
  <si>
    <t>2020-06-09</t>
  </si>
  <si>
    <t>2020-06-19</t>
  </si>
  <si>
    <t>2020-07-01</t>
  </si>
  <si>
    <t>2020-07-13</t>
  </si>
  <si>
    <t>2020-07-24</t>
  </si>
  <si>
    <t>2020-08-06</t>
  </si>
  <si>
    <t>2020-08-19</t>
  </si>
  <si>
    <t>2020-10-21</t>
  </si>
  <si>
    <t>PI_Rs_R2_2020</t>
  </si>
  <si>
    <t>PI_Rainf_R2_2020</t>
  </si>
  <si>
    <t>PI_F_R2_2020</t>
  </si>
  <si>
    <t>NPI_F_R2_2020</t>
  </si>
  <si>
    <t>ET_fractions_number</t>
  </si>
  <si>
    <t>ET_fractions_name</t>
  </si>
  <si>
    <t>Layer</t>
  </si>
  <si>
    <t>Depth</t>
  </si>
  <si>
    <t>Bottom 1 L</t>
  </si>
  <si>
    <t>Bottom 2 L</t>
  </si>
  <si>
    <t>Bottom 3 L</t>
  </si>
  <si>
    <t>Bottom 4 L</t>
  </si>
  <si>
    <t>Bottom 5 L</t>
  </si>
  <si>
    <t>Bottom 6 L</t>
  </si>
  <si>
    <t>Bottom 7 L</t>
  </si>
  <si>
    <t>Bottom 8 L</t>
  </si>
  <si>
    <t>Bottom 9 L</t>
  </si>
  <si>
    <t>Bottom 10 L</t>
  </si>
  <si>
    <t>Bottom 11 L</t>
  </si>
  <si>
    <t>Bottom 12 L</t>
  </si>
  <si>
    <t>Bottom 13 L</t>
  </si>
  <si>
    <t>Guar_fractions</t>
  </si>
  <si>
    <t>MAC guayule flood fractions</t>
  </si>
  <si>
    <t>Eloy guayule flood fractions</t>
  </si>
  <si>
    <t>Planting num</t>
  </si>
  <si>
    <t>Planting name</t>
  </si>
  <si>
    <t>Kcb</t>
  </si>
  <si>
    <t>one_minus_c</t>
  </si>
  <si>
    <t>Crop_height</t>
  </si>
  <si>
    <t>Root</t>
  </si>
  <si>
    <t>NDVI_DOY</t>
  </si>
  <si>
    <t>NDVI</t>
  </si>
  <si>
    <t>PI R2 2018</t>
  </si>
  <si>
    <t>Irr_name</t>
  </si>
  <si>
    <t>Irr_num</t>
  </si>
  <si>
    <t>Ref_mm</t>
  </si>
  <si>
    <t>Sec_1</t>
  </si>
  <si>
    <t>Sec_2</t>
  </si>
  <si>
    <t>Sec_3</t>
  </si>
  <si>
    <t>Sec_4</t>
  </si>
  <si>
    <t>Sec_5</t>
  </si>
  <si>
    <t>Sec_6</t>
  </si>
  <si>
    <t>Sec_7</t>
  </si>
  <si>
    <t>Sec_8</t>
  </si>
  <si>
    <t>Sec_9</t>
  </si>
  <si>
    <t>Sec_10</t>
  </si>
  <si>
    <t>Sec_11</t>
  </si>
  <si>
    <t>Sec_12</t>
  </si>
  <si>
    <t>Sec_13</t>
  </si>
  <si>
    <t>Sec_14</t>
  </si>
  <si>
    <t>Sec_15</t>
  </si>
  <si>
    <t>Sec_16</t>
  </si>
  <si>
    <t>Sec_17</t>
  </si>
  <si>
    <t>Sec_18</t>
  </si>
  <si>
    <t>Sec_19</t>
  </si>
  <si>
    <t>Sec_20</t>
  </si>
  <si>
    <t>Irr_Guar_18</t>
  </si>
  <si>
    <t>Irr_guar_18</t>
  </si>
  <si>
    <t>Irr_Guar_19</t>
  </si>
  <si>
    <t>Irr_Guar_20</t>
  </si>
  <si>
    <t>Wetting_fractions_number</t>
  </si>
  <si>
    <t>Wetting_fractions_name</t>
  </si>
  <si>
    <t>Phase</t>
  </si>
  <si>
    <t>n_minus_11</t>
  </si>
  <si>
    <t>n_minus_10</t>
  </si>
  <si>
    <t>n_minus_9</t>
  </si>
  <si>
    <t>n_minus_8</t>
  </si>
  <si>
    <t>n_minus_7</t>
  </si>
  <si>
    <t>n_minus_6</t>
  </si>
  <si>
    <t>n_minus_5</t>
  </si>
  <si>
    <t>n_minus_4</t>
  </si>
  <si>
    <t>n_minus_3</t>
  </si>
  <si>
    <t>n_minus_2</t>
  </si>
  <si>
    <t>n_minus_1</t>
  </si>
  <si>
    <t>n</t>
  </si>
  <si>
    <t>Evap</t>
  </si>
  <si>
    <t>Surface</t>
  </si>
  <si>
    <t>MAC_gf_frac</t>
  </si>
  <si>
    <t>Eloy_gf_frac</t>
  </si>
  <si>
    <t>InitWC</t>
  </si>
  <si>
    <t>ECe_init</t>
  </si>
  <si>
    <t>Initial_soil_N</t>
  </si>
  <si>
    <t>PI_Vs_R2_2018</t>
  </si>
  <si>
    <t>Soil layer set num</t>
  </si>
  <si>
    <t>Soil layer name</t>
  </si>
  <si>
    <t>FC</t>
  </si>
  <si>
    <t>PWP</t>
  </si>
  <si>
    <t>Sat</t>
  </si>
  <si>
    <t>Ksat</t>
  </si>
  <si>
    <t>alphav</t>
  </si>
  <si>
    <t>nv</t>
  </si>
  <si>
    <t>ResWC</t>
  </si>
  <si>
    <t>Lv</t>
  </si>
  <si>
    <t>Ko</t>
  </si>
  <si>
    <t>Organic_matter</t>
  </si>
  <si>
    <t>Guar Clovis PI R2</t>
  </si>
  <si>
    <t>Maricopa Cotton</t>
  </si>
  <si>
    <t>3</t>
  </si>
  <si>
    <t>Guayule MAC 1</t>
  </si>
  <si>
    <t>Guayule Eloi 1</t>
  </si>
  <si>
    <t>Guar PI F R1 Clovis 2018</t>
  </si>
  <si>
    <t>Guar PI F R2 Clovis 2018</t>
  </si>
  <si>
    <t>Guar PI F R3 Clovis 2018</t>
  </si>
  <si>
    <t>GuarPI F R4 Clovis 2018</t>
  </si>
  <si>
    <t>Guar PI Vs Clovis 2018</t>
  </si>
  <si>
    <t>Guar PI Rs Clovis 2018</t>
  </si>
  <si>
    <t>Guar PI Rain Clovis 2018</t>
  </si>
  <si>
    <t>Guar NPI F R1 Clovis 2018</t>
  </si>
  <si>
    <t>Guar NPI Rain Clovis 2018</t>
  </si>
  <si>
    <t>Guar PI Vs Clovis 2019</t>
  </si>
  <si>
    <t>Guar PI F R1 Clovis 2019</t>
  </si>
  <si>
    <t>Guar PI F R2 Clovis 2019</t>
  </si>
  <si>
    <t>Guar PI F R3 Clovis 2019</t>
  </si>
  <si>
    <t>Guar PI F R4 Clovis 2019</t>
  </si>
  <si>
    <t>Guar NPI F R1 Clovis 2019</t>
  </si>
  <si>
    <t>Guar PI Vs R2 Clovis 2020</t>
  </si>
  <si>
    <t>Guar PI Rs R2 Clovis 2020</t>
  </si>
  <si>
    <t>Guar PI Rain R2 Clovis 2020</t>
  </si>
  <si>
    <t>Guar PI F R2 Clovis 2020</t>
  </si>
  <si>
    <t>Guar NPI F R2 Clovis 2020</t>
  </si>
  <si>
    <t>FT12_cotton_07</t>
  </si>
  <si>
    <t>FT25_cotton_07</t>
  </si>
  <si>
    <t>FT34_cotton_07</t>
  </si>
  <si>
    <t>NT24_cotton_07</t>
  </si>
  <si>
    <t>NT26_cotton_07</t>
  </si>
  <si>
    <t>NT31_cotton_07</t>
  </si>
  <si>
    <t>NT36_cotton_07</t>
  </si>
  <si>
    <t>FT46_cotton_07</t>
  </si>
  <si>
    <t>F100_MAC_R1</t>
  </si>
  <si>
    <t>F100_MAC_R2</t>
  </si>
  <si>
    <t>F100_MAC_R3</t>
  </si>
  <si>
    <t>F100_MAC_R4</t>
  </si>
  <si>
    <t>F100_MAC_R5</t>
  </si>
  <si>
    <t>F100_MAC_R6</t>
  </si>
  <si>
    <t>F100_MAC_Ave</t>
  </si>
  <si>
    <t>F100_ELOY_R1</t>
  </si>
  <si>
    <t>F100_ELOY_R2</t>
  </si>
  <si>
    <t>F100_ELOY_R3</t>
  </si>
  <si>
    <t>F100_ELOY_AVE</t>
  </si>
  <si>
    <t>Run planting</t>
  </si>
  <si>
    <t>Planting year</t>
  </si>
  <si>
    <t>Planting DOY</t>
  </si>
  <si>
    <t>Planting date</t>
  </si>
  <si>
    <t>DOY start</t>
  </si>
  <si>
    <t>Date start</t>
  </si>
  <si>
    <t>DOY end</t>
  </si>
  <si>
    <t>Date end</t>
  </si>
  <si>
    <t>Field num</t>
  </si>
  <si>
    <t>Field name</t>
  </si>
  <si>
    <t>Soil layer set name</t>
  </si>
  <si>
    <t>Account name</t>
  </si>
  <si>
    <t>Crop num</t>
  </si>
  <si>
    <t>Crop name</t>
  </si>
  <si>
    <t>Weather num</t>
  </si>
  <si>
    <t>Weather name</t>
  </si>
  <si>
    <t>Weather sheet name</t>
  </si>
  <si>
    <t>ET fractions num</t>
  </si>
  <si>
    <t>Wetting fractions num</t>
  </si>
  <si>
    <t>Daily Kc values sheet</t>
  </si>
  <si>
    <t>Daily RS values sheet</t>
  </si>
  <si>
    <t>Irr num</t>
  </si>
  <si>
    <t>Irr name</t>
  </si>
  <si>
    <t>Irr section</t>
  </si>
  <si>
    <t>Irr first row</t>
  </si>
  <si>
    <t>Num irrigations</t>
  </si>
  <si>
    <t>Num neutron</t>
  </si>
  <si>
    <t>First neutron row</t>
  </si>
  <si>
    <t>Initial_days</t>
  </si>
  <si>
    <t>Development_days</t>
  </si>
  <si>
    <t>Midseason_days</t>
  </si>
  <si>
    <t>Lateseason_days</t>
  </si>
  <si>
    <t>Ending_season_days</t>
  </si>
  <si>
    <t>Development_days_year_2</t>
  </si>
  <si>
    <t>Midseason_days_year_2</t>
  </si>
  <si>
    <t>Lateseason_days_year_2</t>
  </si>
  <si>
    <t>Crop_end_DOY</t>
  </si>
  <si>
    <t>Initial_Kcb</t>
  </si>
  <si>
    <t>Midseason_Kcb</t>
  </si>
  <si>
    <t>Endseason_ Kcb</t>
  </si>
  <si>
    <t>Midseason_Kcb_year_2</t>
  </si>
  <si>
    <t>Endseason_Kcb_year_2</t>
  </si>
  <si>
    <t>Initial_1-C_root_height_Days</t>
  </si>
  <si>
    <t>Development_1-C_root_height_Days</t>
  </si>
  <si>
    <t>Midseason_1-C_root_height_Days</t>
  </si>
  <si>
    <t>Endseason_1-C_Days</t>
  </si>
  <si>
    <t>Initial_1-C</t>
  </si>
  <si>
    <t>Midseason_1-C</t>
  </si>
  <si>
    <t>Endseason_1-C</t>
  </si>
  <si>
    <t>Endseason_root_and_height_days</t>
  </si>
  <si>
    <t>Initial_root_z</t>
  </si>
  <si>
    <t>Development_root_z</t>
  </si>
  <si>
    <t>Final_root_z</t>
  </si>
  <si>
    <t>Minimum_plant_height</t>
  </si>
  <si>
    <t>Maximum_plant_height</t>
  </si>
  <si>
    <t>Midseason_plant_height</t>
  </si>
  <si>
    <t>Endseason_plant_height</t>
  </si>
  <si>
    <t>calculate_one_minus_c</t>
  </si>
  <si>
    <t>Kc_calculation_procedure</t>
  </si>
  <si>
    <t>Irrigation_partition_1</t>
  </si>
  <si>
    <t>Irrigation_partition_2</t>
  </si>
  <si>
    <t>Irrigation_partition_3</t>
  </si>
  <si>
    <t>Irrigation_partition_4</t>
  </si>
  <si>
    <t>Simulate_nitrogen</t>
  </si>
  <si>
    <t>Simulate_salinity</t>
  </si>
  <si>
    <t>Simulate_rainfall</t>
  </si>
  <si>
    <t>Type_irrigation</t>
  </si>
  <si>
    <t>Rain_infiltration_calculation</t>
  </si>
  <si>
    <t>NeglectEvaporationLayerDepletion</t>
  </si>
  <si>
    <t>MAD_p_Table22</t>
  </si>
  <si>
    <t>Adjust_p</t>
  </si>
  <si>
    <t>Max_yield</t>
  </si>
  <si>
    <t>Initial_crop_sensitivity</t>
  </si>
  <si>
    <t>Development_crop_sensitivity</t>
  </si>
  <si>
    <t>Midseason_crop_sensitivity</t>
  </si>
  <si>
    <t>Lateseason_crop_sensitivity</t>
  </si>
  <si>
    <t>Endseason_crop_sensitivity</t>
  </si>
  <si>
    <t>seal_bottom</t>
  </si>
  <si>
    <t>no_infiltration</t>
  </si>
  <si>
    <t>no_et</t>
  </si>
  <si>
    <t>no_stress_reduction</t>
  </si>
  <si>
    <t>NoETFracAdjustment</t>
  </si>
  <si>
    <t>NoRedistributionRichardsEqn</t>
  </si>
  <si>
    <t>Field_capacity_restriction</t>
  </si>
  <si>
    <t>Irrigation_efficiency</t>
  </si>
  <si>
    <t>Leaching_fraction</t>
  </si>
  <si>
    <t>Eliminate_surface_evaporation</t>
  </si>
  <si>
    <t>DOY_to_eliminate_surface_evaporation</t>
  </si>
  <si>
    <t>Num_wetting_phases</t>
  </si>
  <si>
    <t>Wetting_switch_day_1</t>
  </si>
  <si>
    <t>Wetting_switch_day_2</t>
  </si>
  <si>
    <t>Wetting_switch_day_3</t>
  </si>
  <si>
    <t>Wetting_switch_day_4</t>
  </si>
  <si>
    <t>Wetting_switch_day_5</t>
  </si>
  <si>
    <t>Irrigation_type_1</t>
  </si>
  <si>
    <t>Irrigation_type_2</t>
  </si>
  <si>
    <t>Irrigation_type_3</t>
  </si>
  <si>
    <t>Irrigation_type_4</t>
  </si>
  <si>
    <t>Irrigation_type_5</t>
  </si>
  <si>
    <t>Irrigation_water_EC</t>
  </si>
  <si>
    <t>Maximum_soluble_EC_act</t>
  </si>
  <si>
    <t>DOY of salinity application</t>
  </si>
  <si>
    <t>Rate_of_salinity_application_kgha</t>
  </si>
  <si>
    <t>Rate_of_dissolution</t>
  </si>
  <si>
    <t>ECe_thresh</t>
  </si>
  <si>
    <t>b_sal</t>
  </si>
  <si>
    <t>Fertilizer_dissolution_rate</t>
  </si>
  <si>
    <t>Kmnl</t>
  </si>
  <si>
    <t>qlow</t>
  </si>
  <si>
    <t>qhigh</t>
  </si>
  <si>
    <t>Qtemp</t>
  </si>
  <si>
    <t>Surface_organic_matter</t>
  </si>
  <si>
    <t>alpha</t>
  </si>
  <si>
    <t>Kden</t>
  </si>
  <si>
    <t>Nmin</t>
  </si>
  <si>
    <t>Km</t>
  </si>
  <si>
    <t>Fraction_N_req_taken_as_nitrate</t>
  </si>
  <si>
    <t>Seas_N_requirement</t>
  </si>
  <si>
    <t>DOY_of_Fert_app_1</t>
  </si>
  <si>
    <t>DOY_of_Fert_app_2</t>
  </si>
  <si>
    <t>DOY_of_Fert_app_3</t>
  </si>
  <si>
    <t>Rate_of_application_1</t>
  </si>
  <si>
    <t>Rate_of_application_2</t>
  </si>
  <si>
    <t>Rate_of_application_3</t>
  </si>
  <si>
    <t>Depth_of_fertilizer_application</t>
  </si>
  <si>
    <t>Number_of_fertilization_events</t>
  </si>
  <si>
    <t>Read_in_daily_Km_values</t>
  </si>
  <si>
    <t>Adjust_Km_in_program_for_opt</t>
  </si>
  <si>
    <t>Use_constant_Km_values</t>
  </si>
  <si>
    <t>Optimal_soil_nitrate_concentration</t>
  </si>
  <si>
    <t>Sat_uptake_above_optimal</t>
  </si>
  <si>
    <t>Upper_limit_of_temperature_adjust</t>
  </si>
  <si>
    <t>Rate_of_decrease_after_upper_lim</t>
  </si>
  <si>
    <t>Irrigation_nitrate_conc</t>
  </si>
  <si>
    <t>Fraction_of_optimal_range</t>
  </si>
  <si>
    <t>Rate_of_yield_decrease_below_N</t>
  </si>
  <si>
    <t>Rate_of_yield_decrease_above_N</t>
  </si>
  <si>
    <t>Dont_fertilize_evap_layer</t>
  </si>
  <si>
    <t>tm</t>
  </si>
  <si>
    <t>T_bar</t>
  </si>
  <si>
    <t>A0</t>
  </si>
  <si>
    <t>Soil_thermal_diffusivity</t>
  </si>
  <si>
    <t>WasteAppTF</t>
  </si>
  <si>
    <t>SimStartDOY</t>
  </si>
  <si>
    <t>SimStartDate</t>
  </si>
  <si>
    <t>MAD</t>
  </si>
  <si>
    <t>First row of soils data</t>
  </si>
  <si>
    <t>2018</t>
  </si>
  <si>
    <t>2018-07-04</t>
  </si>
  <si>
    <t>2018-06-15</t>
  </si>
  <si>
    <t>2018-09-4</t>
  </si>
  <si>
    <t>Clovis Guar</t>
  </si>
  <si>
    <t>Hadiqa</t>
  </si>
  <si>
    <t>Guar</t>
  </si>
  <si>
    <t>Clovis</t>
  </si>
  <si>
    <t>Clovis_weather2018</t>
  </si>
  <si>
    <t>Irrelevant</t>
  </si>
  <si>
    <t>sprinkler</t>
  </si>
  <si>
    <t>2018-09-19</t>
  </si>
  <si>
    <t>PI_F_R2_2018_wb</t>
  </si>
  <si>
    <t>2018-10-04</t>
  </si>
  <si>
    <t>2019-06-13</t>
  </si>
  <si>
    <t>2019</t>
  </si>
  <si>
    <t>2019-06-4</t>
  </si>
  <si>
    <t>2019-09-4</t>
  </si>
  <si>
    <t>Clovis_weather2019</t>
  </si>
  <si>
    <t>2020-06-03</t>
  </si>
  <si>
    <t>2020</t>
  </si>
  <si>
    <t>2020-06-04</t>
  </si>
  <si>
    <t>2020-09-03</t>
  </si>
  <si>
    <t>Clovis_weather2020</t>
  </si>
  <si>
    <t>2007-05-02</t>
  </si>
  <si>
    <t>2007-10-07</t>
  </si>
  <si>
    <t>06</t>
  </si>
  <si>
    <t>Maricopa</t>
  </si>
  <si>
    <t>MAC_weather2007</t>
  </si>
  <si>
    <t>furrow</t>
  </si>
  <si>
    <t>Diaa</t>
  </si>
  <si>
    <t>Guayule</t>
  </si>
  <si>
    <t>MAC guayule weather 2018</t>
  </si>
  <si>
    <t>F100_MAC_AVE</t>
  </si>
  <si>
    <t>Matt</t>
  </si>
  <si>
    <t>05</t>
  </si>
  <si>
    <t>Coolidge</t>
  </si>
  <si>
    <t>Eloy guayule weather 2018</t>
  </si>
  <si>
    <t>Account num</t>
  </si>
  <si>
    <t>SAV</t>
  </si>
  <si>
    <t>H0</t>
  </si>
  <si>
    <t>REW</t>
  </si>
  <si>
    <t>TEW</t>
  </si>
  <si>
    <t>NRCS_a</t>
  </si>
  <si>
    <t>NRCS_b</t>
  </si>
  <si>
    <t>Intake_family</t>
  </si>
  <si>
    <t>Num_layers</t>
  </si>
  <si>
    <t>Water_table_simulation</t>
  </si>
  <si>
    <t>Begin_with_soil_water_in_equilibrium_with_WT</t>
  </si>
  <si>
    <t>Initial_water_table_elevation</t>
  </si>
  <si>
    <t>Drain_Elevation</t>
  </si>
  <si>
    <t>Drainage_controlled_by_Kirkham</t>
  </si>
  <si>
    <t>Multiplier_for_linear</t>
  </si>
  <si>
    <t>Drain_elevation_above_impermeable</t>
  </si>
  <si>
    <t>Distance_between_drains</t>
  </si>
  <si>
    <t>Effective_lateral_K</t>
  </si>
  <si>
    <t>Effective_drain_radius</t>
  </si>
  <si>
    <t>Horizontal_distance_from_drain</t>
  </si>
  <si>
    <t>Kirkham_f</t>
  </si>
  <si>
    <t>Max_equilibrium_layer</t>
  </si>
  <si>
    <t>Starting_equilibrium_layer</t>
  </si>
  <si>
    <t>Keep_equilibrium_layers_out_of_root_zone</t>
  </si>
  <si>
    <t>Fraction_of_saturation_for_equilibrium</t>
  </si>
  <si>
    <t>Continue_drainage_rate</t>
  </si>
  <si>
    <t>Soil type</t>
  </si>
  <si>
    <t>Guar Clovis</t>
  </si>
  <si>
    <t>FALSE</t>
  </si>
  <si>
    <t>Maricopa Cotton2</t>
  </si>
  <si>
    <t>sandy clay loam</t>
  </si>
  <si>
    <t>Maricopa Cotton3</t>
  </si>
  <si>
    <t>Maricopa guayule</t>
  </si>
  <si>
    <t>Eloy guayule</t>
  </si>
  <si>
    <t>Notes</t>
  </si>
  <si>
    <t>Number of cells</t>
  </si>
  <si>
    <t>Guar Pre-Irr R2 Clovis 2018</t>
  </si>
  <si>
    <t>Guar Pre-Irr R2 Clovis 2019</t>
  </si>
  <si>
    <t>Guar Pre-Irr R2 Clovis 2020</t>
  </si>
  <si>
    <t>Guar Pre-Irr R2 Clovis 2021</t>
  </si>
  <si>
    <t>Guar Pre-Irr R2 Clovis 2022</t>
  </si>
  <si>
    <t>Guar Pre-Irr R2 Clovis 2023</t>
  </si>
  <si>
    <t>Guar Pre-Irr R2 Clovis 2024</t>
  </si>
  <si>
    <t>Guar Pre-Irr R2 Clovis 2025</t>
  </si>
  <si>
    <t>Guar Pre-Irr R2 Clovis 2026</t>
  </si>
  <si>
    <t>Guar Pre-Irr R2 Clovis 2027</t>
  </si>
  <si>
    <t>Guar Pre-Irr R2 Clovis 2028</t>
  </si>
  <si>
    <t>Guar Pre-Irr R2 Clovis 2029</t>
  </si>
  <si>
    <t>Guar Pre-Irr R2 Clovis 2030</t>
  </si>
  <si>
    <t>Guar Pre-Irr R2 Clovis 2031</t>
  </si>
  <si>
    <t>Guar Pre-Irr R2 Clovis 2032</t>
  </si>
  <si>
    <t>Guar Pre-Irr R2 Clovis 2033</t>
  </si>
  <si>
    <t>Guar Pre-Irr R2 Clovis 2034</t>
  </si>
  <si>
    <t>Guar Pre-Irr R2 Clovis 2035</t>
  </si>
  <si>
    <t>Guar Pre-Irr R2 Clovis 2036</t>
  </si>
  <si>
    <t>Guar Pre-Irr R2 Clovis 2037</t>
  </si>
  <si>
    <t>Guar Pre-Irr R2 Clovis 2038</t>
  </si>
  <si>
    <t>Guar Pre-Irr R2 Clovis 2039</t>
  </si>
  <si>
    <t>Guar Pre-Irr R2 Clovis 2040</t>
  </si>
  <si>
    <t>Guar Pre-Irr R2 Clovis 2041</t>
  </si>
  <si>
    <t>Guar Pre-Irr R2 Clovis 2042</t>
  </si>
  <si>
    <t>Guar Pre-Irr R2 Clovis 2043</t>
  </si>
  <si>
    <t>Guar Pre-Irr R2 Clovis 2044</t>
  </si>
  <si>
    <t>Section number</t>
  </si>
  <si>
    <t>Planting Year</t>
  </si>
  <si>
    <t>Weather_sheet _name</t>
  </si>
  <si>
    <t>ET_fractions_guar</t>
  </si>
  <si>
    <t>Guar_Fraction</t>
  </si>
  <si>
    <t>Kc_worksheet_name</t>
  </si>
  <si>
    <t>GuarPI_Kc_18</t>
  </si>
  <si>
    <t>GuarPI_Kc_19</t>
  </si>
  <si>
    <t>GuarPI_Kc_20</t>
  </si>
  <si>
    <t>GuarNPI_Kc_20</t>
  </si>
  <si>
    <t>Ending_DOY</t>
  </si>
  <si>
    <t>This green section in plantings table</t>
  </si>
  <si>
    <t>Number_of_days_of neutron_readings</t>
  </si>
  <si>
    <t>Preirrigation_TF</t>
  </si>
  <si>
    <t>Preirrigation_start_DOY</t>
  </si>
  <si>
    <t xml:space="preserve">            Eliminate_surface_evaporation</t>
  </si>
  <si>
    <t xml:space="preserve">            DOY_to_eliminate_surface_evaporation</t>
  </si>
  <si>
    <t>Soil type (This row is not used in the program)</t>
  </si>
  <si>
    <t>Clay loam</t>
  </si>
  <si>
    <t>SAV (cm)</t>
  </si>
  <si>
    <t>REW (mm)</t>
  </si>
  <si>
    <t>TEW (mm)</t>
  </si>
  <si>
    <t>This gray section in fields database table</t>
  </si>
  <si>
    <t>NRCS a (This row is not used)</t>
  </si>
  <si>
    <t>NRCS b (This row is not used)</t>
  </si>
  <si>
    <t>Number of layers</t>
  </si>
  <si>
    <t>Evap layer lower bound. (cm)</t>
  </si>
  <si>
    <t>Num_layers - 1</t>
  </si>
  <si>
    <t>Num_layers - 2</t>
  </si>
  <si>
    <t>Num_layers - 3</t>
  </si>
  <si>
    <t>Num_layers - 4</t>
  </si>
  <si>
    <t>Num_layers - 5</t>
  </si>
  <si>
    <t>Num_layers - 6</t>
  </si>
  <si>
    <t>Num_layers - 7</t>
  </si>
  <si>
    <t>Num_layers - 8</t>
  </si>
  <si>
    <t>Num_layers - 9</t>
  </si>
  <si>
    <t>Num_layers - 10</t>
  </si>
  <si>
    <t>Num_layers - 11</t>
  </si>
  <si>
    <t xml:space="preserve"> </t>
  </si>
  <si>
    <t>This brown section in field soil layers table</t>
  </si>
  <si>
    <t>Dry soil initial water content</t>
  </si>
  <si>
    <t>Evaporation layer</t>
  </si>
  <si>
    <t>Initial water content</t>
  </si>
  <si>
    <t>Field capacity</t>
  </si>
  <si>
    <t>Permanent wilting point (%)</t>
  </si>
  <si>
    <t>Saturated water content (%)</t>
  </si>
  <si>
    <t>Saturated Ks (cm/day)</t>
  </si>
  <si>
    <t>Van Genuchten alpha (1/cm)</t>
  </si>
  <si>
    <t>Van Genuchten n (in evap layer)</t>
  </si>
  <si>
    <t>Residual water content (%)</t>
  </si>
  <si>
    <t>Evap layer</t>
  </si>
  <si>
    <t>Van Genuchten L</t>
  </si>
  <si>
    <t>Matching Ko(cm/day) (evap)</t>
  </si>
  <si>
    <t>Drainage parameters</t>
  </si>
  <si>
    <t>Water table simulation (TF)</t>
  </si>
  <si>
    <t>Begin with soil water in equilibrium with WT</t>
  </si>
  <si>
    <t>Initial water table elevation (m)</t>
  </si>
  <si>
    <t>Drain elevation (m)</t>
  </si>
  <si>
    <t>Drainage controlled by Kirkham</t>
  </si>
  <si>
    <t>This gray section in the fields database table</t>
  </si>
  <si>
    <t>Multiplier for linear (m/day)</t>
  </si>
  <si>
    <t>Drain elev above impermeable (m)</t>
  </si>
  <si>
    <t>Distance between drains (m)</t>
  </si>
  <si>
    <t>Effective lateral K (m/day)</t>
  </si>
  <si>
    <t>Effective drain radius (m)</t>
  </si>
  <si>
    <t>Horizontal distance from drain (m)</t>
  </si>
  <si>
    <t>Kirkham F</t>
  </si>
  <si>
    <t>Max equilibrium layer</t>
  </si>
  <si>
    <t>Starting Equilibrium layer</t>
  </si>
  <si>
    <t>Keep equilibrium layers out of root zone</t>
  </si>
  <si>
    <t>Fraction of saturation for equilibrium</t>
  </si>
  <si>
    <t>Continue drainage rate</t>
  </si>
  <si>
    <t>Salinity parameters</t>
  </si>
  <si>
    <t>DOY_of_salinity_application</t>
  </si>
  <si>
    <r>
      <t>Salinity conditions in soil layers (</t>
    </r>
    <r>
      <rPr>
        <b/>
        <sz val="14"/>
        <color rgb="FFFF0000"/>
        <rFont val="Arial"/>
        <family val="2"/>
      </rPr>
      <t>soils table</t>
    </r>
    <r>
      <rPr>
        <b/>
        <sz val="14"/>
        <color indexed="9"/>
        <rFont val="Arial"/>
        <family val="2"/>
      </rPr>
      <t>)</t>
    </r>
  </si>
  <si>
    <t>Initial ECe (dS/m)</t>
  </si>
  <si>
    <t>Dry soil Initial ECe (dS/m) (This is not currently used)</t>
  </si>
  <si>
    <r>
      <t>Nitrogen parameters (</t>
    </r>
    <r>
      <rPr>
        <b/>
        <sz val="14"/>
        <color rgb="FFFF0000"/>
        <rFont val="Arial"/>
        <family val="2"/>
      </rPr>
      <t>plantings table</t>
    </r>
    <r>
      <rPr>
        <b/>
        <sz val="14"/>
        <color indexed="9"/>
        <rFont val="Arial"/>
        <family val="2"/>
      </rPr>
      <t>)</t>
    </r>
  </si>
  <si>
    <t xml:space="preserve">    Kmnl</t>
  </si>
  <si>
    <t xml:space="preserve">    qlow</t>
  </si>
  <si>
    <t xml:space="preserve">    qhigh</t>
  </si>
  <si>
    <t>Date_of_Fert_app_1</t>
  </si>
  <si>
    <t>Date_of_Fert_app_2</t>
  </si>
  <si>
    <t>Date_of_Fert_app_3</t>
  </si>
  <si>
    <t>Below are the DOY for medium temp, the average temp, and fluc</t>
  </si>
  <si>
    <t xml:space="preserve">    Soil thermal diffusivity (year)</t>
  </si>
  <si>
    <r>
      <t>Nitrogen parameters in layers (</t>
    </r>
    <r>
      <rPr>
        <b/>
        <sz val="14"/>
        <color rgb="FFFF0000"/>
        <rFont val="Arial"/>
        <family val="2"/>
      </rPr>
      <t>soils table</t>
    </r>
    <r>
      <rPr>
        <b/>
        <sz val="14"/>
        <color indexed="9"/>
        <rFont val="Arial"/>
        <family val="2"/>
      </rPr>
      <t>)</t>
    </r>
  </si>
  <si>
    <t>Soil nitrogen initial conc.</t>
  </si>
  <si>
    <t>Num_layers + 1</t>
  </si>
  <si>
    <t>Organic(micrograms/gram)</t>
  </si>
  <si>
    <t>Soil nitrogen initial concentration (Dry soil)</t>
  </si>
  <si>
    <t>WC L1</t>
  </si>
  <si>
    <t>WC L2</t>
  </si>
  <si>
    <t>WC L3</t>
  </si>
  <si>
    <t>WC L4</t>
  </si>
  <si>
    <t>WC L5</t>
  </si>
  <si>
    <t>WC L6</t>
  </si>
  <si>
    <t>WC L7</t>
  </si>
  <si>
    <t>WC L8</t>
  </si>
  <si>
    <t>WC L9</t>
  </si>
  <si>
    <t>WC L10</t>
  </si>
  <si>
    <t>WC L11</t>
  </si>
  <si>
    <t>WC L12</t>
  </si>
  <si>
    <t>WC L13</t>
  </si>
  <si>
    <t>blank3</t>
  </si>
  <si>
    <t>Dep L1</t>
  </si>
  <si>
    <t>Dep L2</t>
  </si>
  <si>
    <t>Dep L3</t>
  </si>
  <si>
    <t>Dep L4</t>
  </si>
  <si>
    <t>Dep L5</t>
  </si>
  <si>
    <t>Dep L6</t>
  </si>
  <si>
    <t>Dep L7</t>
  </si>
  <si>
    <t>Dep L8</t>
  </si>
  <si>
    <t>Dep L9</t>
  </si>
  <si>
    <t>Dep L10</t>
  </si>
  <si>
    <t>Dep L11</t>
  </si>
  <si>
    <t>Dep L12</t>
  </si>
  <si>
    <t>Dep L13</t>
  </si>
  <si>
    <t>blank4</t>
  </si>
  <si>
    <t>AF L1</t>
  </si>
  <si>
    <t>AF L2</t>
  </si>
  <si>
    <t>AF L3</t>
  </si>
  <si>
    <t>AF L4</t>
  </si>
  <si>
    <t>AF L5</t>
  </si>
  <si>
    <t>AF L6</t>
  </si>
  <si>
    <t>AF L7</t>
  </si>
  <si>
    <t>AF L8</t>
  </si>
  <si>
    <t>AF L9</t>
  </si>
  <si>
    <t>AF L10</t>
  </si>
  <si>
    <t>AF L11</t>
  </si>
  <si>
    <t>AF L12</t>
  </si>
  <si>
    <t>AF L13</t>
  </si>
  <si>
    <t>blank5</t>
  </si>
  <si>
    <t>Inf L1</t>
  </si>
  <si>
    <t>Inf L2</t>
  </si>
  <si>
    <t>Inf L3</t>
  </si>
  <si>
    <t>Inf L4</t>
  </si>
  <si>
    <t>Inf L5</t>
  </si>
  <si>
    <t>Inf L6</t>
  </si>
  <si>
    <t>Inf L7</t>
  </si>
  <si>
    <t>Inf L8</t>
  </si>
  <si>
    <t>Inf L9</t>
  </si>
  <si>
    <t>Inf L10</t>
  </si>
  <si>
    <t>Inf L11</t>
  </si>
  <si>
    <t>Inf L12</t>
  </si>
  <si>
    <t>Inf L13</t>
  </si>
  <si>
    <t>blank6</t>
  </si>
  <si>
    <t>Pdep L1</t>
  </si>
  <si>
    <t>Pdep L2</t>
  </si>
  <si>
    <t>Pdep L3</t>
  </si>
  <si>
    <t>Pdep L4</t>
  </si>
  <si>
    <t>Pdep L5</t>
  </si>
  <si>
    <t>Pdep L6</t>
  </si>
  <si>
    <t>Pdep L7</t>
  </si>
  <si>
    <t>Pdep L8</t>
  </si>
  <si>
    <t>Pdep L9</t>
  </si>
  <si>
    <t>Pdep L10</t>
  </si>
  <si>
    <t>Pdep L11</t>
  </si>
  <si>
    <t>Pdep L12</t>
  </si>
  <si>
    <t>Pdep L13</t>
  </si>
  <si>
    <t>zwt</t>
  </si>
  <si>
    <t>EqMax</t>
  </si>
  <si>
    <t>EqMaxNumber</t>
  </si>
  <si>
    <t>IrrigationPlusRain</t>
  </si>
  <si>
    <t>Leaching</t>
  </si>
  <si>
    <t>DepthDifference</t>
  </si>
  <si>
    <t>SumSourcesSinks</t>
  </si>
  <si>
    <t>Rain</t>
  </si>
  <si>
    <t>FEW</t>
  </si>
  <si>
    <t>KcbUsed</t>
  </si>
  <si>
    <t>Ke</t>
  </si>
  <si>
    <t>Transpiration</t>
  </si>
  <si>
    <t>ET</t>
  </si>
  <si>
    <t>PotTranspiration</t>
  </si>
  <si>
    <t>CumulativePotentialET</t>
  </si>
  <si>
    <t>CumulativeActualET</t>
  </si>
  <si>
    <t>ReferenceET</t>
  </si>
  <si>
    <t>oneminusC</t>
  </si>
  <si>
    <t>Min DOY</t>
  </si>
  <si>
    <t>Max DOY</t>
  </si>
  <si>
    <t>Num layers</t>
  </si>
  <si>
    <t xml:space="preserve">Treatment </t>
  </si>
  <si>
    <t>Treatment num</t>
  </si>
  <si>
    <t>Neutron rows</t>
  </si>
  <si>
    <t>Min value</t>
  </si>
  <si>
    <t>Max values</t>
  </si>
  <si>
    <t>Water graphs</t>
  </si>
  <si>
    <t>CheckB 1</t>
  </si>
  <si>
    <t>ET graph</t>
  </si>
  <si>
    <t>CheckB 2</t>
  </si>
  <si>
    <t>WC L graph</t>
  </si>
  <si>
    <t>CheckB 3</t>
  </si>
  <si>
    <t>Dep L graph</t>
  </si>
  <si>
    <t>CheckB 4</t>
  </si>
  <si>
    <t>P dep L graph</t>
  </si>
  <si>
    <t>CheckB 5</t>
  </si>
  <si>
    <t>Profile Dep graph</t>
  </si>
  <si>
    <t>CheckB 6</t>
  </si>
  <si>
    <t>P dep graph</t>
  </si>
  <si>
    <t>CheckB 7</t>
  </si>
  <si>
    <t>Water table graph</t>
  </si>
  <si>
    <t>CheckB 8</t>
  </si>
  <si>
    <t>Irrigation and rain</t>
  </si>
  <si>
    <t>CheckB 9</t>
  </si>
  <si>
    <t>Volume balance</t>
  </si>
  <si>
    <t>CheckB 10</t>
  </si>
  <si>
    <t>ET fraction</t>
  </si>
  <si>
    <t>CheckB 11</t>
  </si>
  <si>
    <t>Infilt</t>
  </si>
  <si>
    <t>CheckB 12</t>
  </si>
  <si>
    <t>Kcb graph</t>
  </si>
  <si>
    <t>EC (dS/m)</t>
  </si>
  <si>
    <t>ECe (dS/m)</t>
  </si>
  <si>
    <t>Mass salt (mg/L * m)</t>
  </si>
  <si>
    <t>Water stress</t>
  </si>
  <si>
    <t>Irrigation salt (mg/L*m)</t>
  </si>
  <si>
    <t>Waste</t>
  </si>
  <si>
    <t>Seepage</t>
  </si>
  <si>
    <t>Sum of fluxes</t>
  </si>
  <si>
    <t>Total salt</t>
  </si>
  <si>
    <t>Change salt</t>
  </si>
  <si>
    <t>Salt stress</t>
  </si>
  <si>
    <t>Nit stress</t>
  </si>
  <si>
    <t>L 1</t>
  </si>
  <si>
    <t>L 2</t>
  </si>
  <si>
    <t>L 3</t>
  </si>
  <si>
    <t>L 4</t>
  </si>
  <si>
    <t>L 5</t>
  </si>
  <si>
    <t>L 6</t>
  </si>
  <si>
    <t>L 7</t>
  </si>
  <si>
    <t>Salinity graphs</t>
  </si>
  <si>
    <t>Stress graph WSN</t>
  </si>
  <si>
    <t>EC L graph</t>
  </si>
  <si>
    <t>ECe graph</t>
  </si>
  <si>
    <t>Salt vol bal</t>
  </si>
  <si>
    <t>Irr seep</t>
  </si>
  <si>
    <r>
      <t>M</t>
    </r>
    <r>
      <rPr>
        <sz val="10"/>
        <rFont val="Arial"/>
        <family val="2"/>
      </rPr>
      <t>inDOY</t>
    </r>
    <phoneticPr fontId="44" type="noConversion"/>
  </si>
  <si>
    <t>MaxDOY</t>
    <phoneticPr fontId="44" type="noConversion"/>
  </si>
  <si>
    <t>Nitrate concentration (mg/L water)</t>
  </si>
  <si>
    <t>Nitrate concentration (mg/kg water)</t>
  </si>
  <si>
    <t>Uptake (kg/ha)</t>
  </si>
  <si>
    <t>Nitrate in soil (kg/ha)</t>
  </si>
  <si>
    <t>Daily accumulation</t>
  </si>
  <si>
    <t>Irrigation Nitrate</t>
  </si>
  <si>
    <t>Fertilizer Nitrate</t>
  </si>
  <si>
    <t>Drainage Nitrate</t>
  </si>
  <si>
    <t>Sum nitrogen reactions</t>
  </si>
  <si>
    <t>Sum of fluxes and reactions</t>
  </si>
  <si>
    <t>Daily total mass difference</t>
  </si>
  <si>
    <t>Mineralization</t>
  </si>
  <si>
    <t>Denitrification</t>
  </si>
  <si>
    <t>Fertilization</t>
  </si>
  <si>
    <t>Actual uptake</t>
  </si>
  <si>
    <t>Uptake requirement</t>
  </si>
  <si>
    <t>Total nitrogen</t>
  </si>
  <si>
    <t>Soil N Ave</t>
  </si>
  <si>
    <t>Lower uptake limit</t>
  </si>
  <si>
    <t>Upper uptake limit</t>
  </si>
  <si>
    <t>Total change</t>
  </si>
  <si>
    <t>L 8</t>
  </si>
  <si>
    <t>Min</t>
  </si>
  <si>
    <t>Max</t>
  </si>
  <si>
    <t>N_ave</t>
  </si>
  <si>
    <t>Nitrate mgL L</t>
  </si>
  <si>
    <t>Nitrate mgkg L</t>
  </si>
  <si>
    <t>N L kgha</t>
  </si>
  <si>
    <t>Reactions L</t>
  </si>
  <si>
    <t>Uptake L</t>
  </si>
  <si>
    <t>N balance</t>
  </si>
  <si>
    <t>Upt pot Upt</t>
  </si>
  <si>
    <t>Irr D N</t>
  </si>
  <si>
    <t>Reactions Total</t>
  </si>
  <si>
    <t>Cunuulative</t>
  </si>
  <si>
    <t>rh_min</t>
  </si>
  <si>
    <t>WS</t>
  </si>
  <si>
    <t>ETo (mm)</t>
  </si>
  <si>
    <t>Rain (mm)</t>
  </si>
  <si>
    <t>tmax</t>
  </si>
  <si>
    <t>tmin</t>
  </si>
  <si>
    <t>Rain time (hr)</t>
  </si>
  <si>
    <t>Dry soil</t>
  </si>
  <si>
    <t>View water</t>
  </si>
  <si>
    <t>View salinity</t>
  </si>
  <si>
    <t>View nitrogen</t>
  </si>
  <si>
    <t>Nitrogen stress</t>
  </si>
  <si>
    <t>Ky-water</t>
  </si>
  <si>
    <t>Kc</t>
  </si>
  <si>
    <t xml:space="preserve">Tucson </t>
  </si>
  <si>
    <t>https://cals.arizona.edu/azmet/data/01</t>
  </si>
  <si>
    <t>Yuma Valley</t>
  </si>
  <si>
    <t>https://cals.arizona.edu/azmet/data/02</t>
  </si>
  <si>
    <t>Yuma Mesa</t>
  </si>
  <si>
    <t>https://cals.arizona.edu/azmet/data/03</t>
  </si>
  <si>
    <t>Safford</t>
  </si>
  <si>
    <t>https://cals.arizona.edu/azmet/data/04</t>
  </si>
  <si>
    <t>https://cals.arizona.edu/azmet/data/05</t>
  </si>
  <si>
    <t>http://ag.arizona.edu/azmet/data/06</t>
  </si>
  <si>
    <t>Aguila</t>
  </si>
  <si>
    <t>https://cals.arizona.edu/azmet/data/07</t>
  </si>
  <si>
    <t>Parker</t>
  </si>
  <si>
    <t>https://cals.arizona.edu/azmet/data/08</t>
  </si>
  <si>
    <t>Bonita</t>
  </si>
  <si>
    <t>https://cals.arizona.edu/azmet/data/09</t>
  </si>
  <si>
    <t>Waddell</t>
  </si>
  <si>
    <t>https://cals.arizona.edu/azmet/data/10</t>
  </si>
  <si>
    <t>Phoenix Greenway</t>
  </si>
  <si>
    <t>https://cals.arizona.edu/azmet/data/12</t>
  </si>
  <si>
    <t>Marana</t>
  </si>
  <si>
    <t>https://cals.arizona.edu/azmet/data/13</t>
  </si>
  <si>
    <t>Yuma North Gila</t>
  </si>
  <si>
    <t>https://cals.arizona.edu/azmet/data/14</t>
  </si>
  <si>
    <t>Phoenix Encanto</t>
  </si>
  <si>
    <t>https://cals.arizona.edu/azmet/data/15</t>
  </si>
  <si>
    <t>Paloma</t>
  </si>
  <si>
    <t>https://cals.arizona.edu/azmet/data/19</t>
  </si>
  <si>
    <t>Mohave</t>
  </si>
  <si>
    <t>https://cals.arizona.edu/azmet/data/20</t>
  </si>
  <si>
    <t>Mohave #2</t>
  </si>
  <si>
    <t>https://cals.arizona.edu/azmet/data/28</t>
  </si>
  <si>
    <t>Queen Creek</t>
  </si>
  <si>
    <t>https://cals.arizona.edu/azmet/data/22</t>
  </si>
  <si>
    <t>Harquahala</t>
  </si>
  <si>
    <t>https://cals.arizona.edu/azmet/data/23</t>
  </si>
  <si>
    <t>Roll</t>
  </si>
  <si>
    <t>https://cals.arizona.edu/azmet/data/24</t>
  </si>
  <si>
    <t>Buckeye</t>
  </si>
  <si>
    <t>http://ag.arizona.edu/azmet/data/26</t>
  </si>
  <si>
    <t>Desert Ridge</t>
  </si>
  <si>
    <t>https://cals.arizona.edu/azmet/data/27</t>
  </si>
  <si>
    <t>Mesa</t>
  </si>
  <si>
    <t>https://cals.arizona.edu/azmet/data/29</t>
  </si>
  <si>
    <t>Flagstaff</t>
  </si>
  <si>
    <t>https://cals.arizona.edu/azmet/data/30</t>
  </si>
  <si>
    <t>Prescott</t>
  </si>
  <si>
    <t>https://cals.arizona.edu/azmet/data/26</t>
  </si>
  <si>
    <t>Payson</t>
  </si>
  <si>
    <t>https://cals.arizona.edu/azmet/data/32</t>
  </si>
  <si>
    <t>Bowie</t>
  </si>
  <si>
    <t>https://cals.arizona.edu/azmet/data/33</t>
  </si>
  <si>
    <t>Kansas Settlement</t>
  </si>
  <si>
    <t>https://cals.arizona.edu/azmet/data/34</t>
  </si>
  <si>
    <t>Name</t>
  </si>
  <si>
    <t>Web address</t>
  </si>
  <si>
    <t>Start year</t>
  </si>
  <si>
    <t>End year</t>
  </si>
  <si>
    <t>Latitude</t>
  </si>
  <si>
    <t>Longitude</t>
  </si>
  <si>
    <t>Elevation</t>
  </si>
  <si>
    <t>Lat deg</t>
  </si>
  <si>
    <t>Lat min</t>
  </si>
  <si>
    <t>Lat sec</t>
  </si>
  <si>
    <t>Lon deg</t>
  </si>
  <si>
    <t>Lon min</t>
  </si>
  <si>
    <t>Lon sec</t>
  </si>
  <si>
    <t>https://ag.arizona.edu/azmet/data/01</t>
  </si>
  <si>
    <t>Current yr.</t>
  </si>
  <si>
    <t>Last day from current year</t>
  </si>
  <si>
    <t>RHmin</t>
  </si>
  <si>
    <t>ET0 (mm)</t>
  </si>
  <si>
    <t>Tmax ©</t>
  </si>
  <si>
    <t>Tmin ©</t>
  </si>
  <si>
    <t>Rain time
(hr)</t>
  </si>
  <si>
    <t>2018 - 2020</t>
  </si>
  <si>
    <t>Eloy</t>
  </si>
  <si>
    <t>DOE</t>
  </si>
  <si>
    <t>Year</t>
  </si>
  <si>
    <t>Final year</t>
  </si>
  <si>
    <t>WS (m/sec)</t>
  </si>
  <si>
    <t>Site</t>
  </si>
  <si>
    <t>Number years</t>
  </si>
  <si>
    <t>P-M Eto (mm/day)</t>
  </si>
  <si>
    <t xml:space="preserve">Wind </t>
  </si>
  <si>
    <t>w</t>
  </si>
  <si>
    <t>sin-sin</t>
  </si>
  <si>
    <t>cos-cos</t>
  </si>
  <si>
    <t>Ra</t>
  </si>
  <si>
    <t>Rso</t>
  </si>
  <si>
    <t>Rs/Rso</t>
  </si>
  <si>
    <t>TK(max)</t>
  </si>
  <si>
    <t>TK(min)</t>
  </si>
  <si>
    <t>TK(mean)</t>
  </si>
  <si>
    <t>2nd term</t>
  </si>
  <si>
    <t>3rd term</t>
  </si>
  <si>
    <t>Rnl</t>
  </si>
  <si>
    <t>Rn</t>
  </si>
  <si>
    <t>Rn/RS</t>
  </si>
  <si>
    <t>Rn(f)</t>
  </si>
  <si>
    <t>w(f)</t>
  </si>
  <si>
    <t>Denom</t>
  </si>
  <si>
    <t>Speed</t>
  </si>
  <si>
    <t>GDD</t>
  </si>
  <si>
    <t>P-M ETo</t>
  </si>
  <si>
    <t>The data below, Except ET, are copied from the AZMET weather station data to the right</t>
  </si>
  <si>
    <t>ET is calculated to the right of the AZMET data</t>
  </si>
  <si>
    <t>TMEAN</t>
  </si>
  <si>
    <t>W-2M</t>
  </si>
  <si>
    <t>P</t>
  </si>
  <si>
    <t>g</t>
  </si>
  <si>
    <t>D</t>
  </si>
  <si>
    <t>es(Tmax)</t>
  </si>
  <si>
    <t>es(Tmin)</t>
  </si>
  <si>
    <t>es(mean)</t>
  </si>
  <si>
    <t>ea(Rmax)</t>
  </si>
  <si>
    <t>ea(Rmin)</t>
  </si>
  <si>
    <t>ea(mean)</t>
  </si>
  <si>
    <t>es-ea</t>
  </si>
  <si>
    <t>Rns</t>
  </si>
  <si>
    <t>dr</t>
  </si>
  <si>
    <t>J</t>
  </si>
  <si>
    <t xml:space="preserve">_x001A_ </t>
  </si>
  <si>
    <t>Ks_dry</t>
  </si>
  <si>
    <t>Ks_wet</t>
  </si>
  <si>
    <t>Ks</t>
  </si>
  <si>
    <t>Ks_dry_ratio</t>
  </si>
  <si>
    <t>Ks_wet_ratio</t>
  </si>
  <si>
    <t>Wet Kr</t>
  </si>
  <si>
    <t>dry_one_minus_c</t>
  </si>
  <si>
    <t>wet_one_minus_c</t>
  </si>
  <si>
    <t>Ke_dry</t>
  </si>
  <si>
    <t>Ke_wet</t>
  </si>
  <si>
    <t>E_dry</t>
  </si>
  <si>
    <t>E_wet</t>
  </si>
  <si>
    <t>Water content (L/L)</t>
  </si>
  <si>
    <t>Depletion (mm)</t>
  </si>
  <si>
    <t>Actual fraction of water removed</t>
  </si>
  <si>
    <t>Infilt (mm)</t>
  </si>
  <si>
    <t>Percent depletion (%)</t>
  </si>
  <si>
    <t>Eq._Max (elev, m)</t>
  </si>
  <si>
    <t>Eq. Max number</t>
  </si>
  <si>
    <t>Irrigation (mm) + Rain (mm)</t>
  </si>
  <si>
    <t>Leaching (mm)</t>
  </si>
  <si>
    <t>Depth difference (mm)</t>
  </si>
  <si>
    <t>ET (mm)</t>
  </si>
  <si>
    <t>Sum of sources and sinks</t>
  </si>
  <si>
    <t>Salt status</t>
  </si>
  <si>
    <t>Root depth (mm)</t>
  </si>
  <si>
    <t>Allowable depletion (mm)</t>
  </si>
  <si>
    <t>Actual depletion (mm)</t>
  </si>
  <si>
    <t>Percent depletion in root zone (mm)</t>
  </si>
  <si>
    <t>Irrigation mm</t>
  </si>
  <si>
    <t>L 9</t>
  </si>
  <si>
    <t>L 10</t>
  </si>
  <si>
    <t>L 11</t>
  </si>
  <si>
    <t>L 12</t>
  </si>
  <si>
    <t>L 13</t>
  </si>
  <si>
    <t>Ref (mm)</t>
  </si>
  <si>
    <t>PI-Irr</t>
  </si>
  <si>
    <t>PI-Vstss</t>
  </si>
  <si>
    <t>PI-Rstss</t>
  </si>
  <si>
    <t>PI-Rain</t>
  </si>
  <si>
    <t>NPI-Irr</t>
  </si>
  <si>
    <t>NPI-Vstss</t>
  </si>
  <si>
    <t>NPI-Rstss</t>
  </si>
  <si>
    <t>NPI-Rain</t>
  </si>
  <si>
    <t>Drip_50</t>
  </si>
  <si>
    <t>Drip_75</t>
  </si>
  <si>
    <t>Drip_100</t>
  </si>
  <si>
    <t>Drip_125</t>
  </si>
  <si>
    <t>Drip_150</t>
  </si>
  <si>
    <t>F_100</t>
  </si>
  <si>
    <t>Flood_100</t>
  </si>
  <si>
    <t>DAP</t>
  </si>
  <si>
    <t>PlantingNum</t>
  </si>
  <si>
    <t>Planting_name</t>
  </si>
  <si>
    <t>Field_name</t>
  </si>
  <si>
    <t>Account_name</t>
  </si>
  <si>
    <t>Crop_name</t>
  </si>
  <si>
    <t>blank1</t>
  </si>
  <si>
    <t>blank2</t>
  </si>
  <si>
    <t>blank7</t>
  </si>
  <si>
    <t>ET.1</t>
  </si>
  <si>
    <t>NDVI_readings</t>
  </si>
  <si>
    <t>Blank</t>
  </si>
  <si>
    <t>NDVI_regression</t>
  </si>
  <si>
    <t>RS_root</t>
  </si>
  <si>
    <t>crop_height</t>
  </si>
  <si>
    <t>Kcb used</t>
  </si>
  <si>
    <t>Evap (mm)</t>
  </si>
  <si>
    <t>Transpiration (mm)</t>
  </si>
  <si>
    <t>Pot transpiration (mm)</t>
  </si>
  <si>
    <t>Cumulative potential ET (mm)</t>
  </si>
  <si>
    <t>Cumulative actual ET (mm)</t>
  </si>
  <si>
    <t>Reference ET (mm)</t>
  </si>
  <si>
    <t>one minus C</t>
  </si>
  <si>
    <t>P (MAD) value</t>
  </si>
  <si>
    <t>sandy loam</t>
  </si>
  <si>
    <t>clay</t>
  </si>
  <si>
    <t>Irr_guar_19</t>
  </si>
  <si>
    <t>Irr_guar_20</t>
  </si>
  <si>
    <t>Irr_cotton_2007</t>
  </si>
  <si>
    <t>FT-12</t>
  </si>
  <si>
    <t>FT-25</t>
  </si>
  <si>
    <t>FT-34</t>
  </si>
  <si>
    <t>FT-46</t>
  </si>
  <si>
    <t>NT-24</t>
  </si>
  <si>
    <t>NT-26</t>
  </si>
  <si>
    <t>NT-31</t>
  </si>
  <si>
    <t>NT-36</t>
  </si>
  <si>
    <t>Irr_guayule_MAC_flood_2018</t>
  </si>
  <si>
    <t>Irr_guayule_Eloy_flood_2018</t>
  </si>
  <si>
    <t>L9</t>
  </si>
  <si>
    <t>2018-07-26</t>
  </si>
  <si>
    <t>2018-08-07</t>
  </si>
  <si>
    <t>2018-04-20</t>
  </si>
  <si>
    <t>2018-04-17</t>
  </si>
  <si>
    <t>2020-03-03</t>
  </si>
  <si>
    <t>2020-04-03</t>
  </si>
  <si>
    <t>2020-04-04</t>
  </si>
  <si>
    <t>2020-04-05</t>
  </si>
  <si>
    <t>2020-04-06</t>
  </si>
  <si>
    <t>2007-06-19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</si>
</sst>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5" formatCode="&quot;$&quot;#,##0_);\(&quot;$&quot;#,##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"/>
    <numFmt numFmtId="165" formatCode="0.0"/>
    <numFmt numFmtId="166" formatCode="General_)"/>
    <numFmt numFmtId="167" formatCode="_-* #,##0.00_-;_-* #,##0.00\-;_-* &quot;-&quot;??_-;_-@_-"/>
    <numFmt numFmtId="168" formatCode="yyyy\-mm\-dd"/>
    <numFmt numFmtId="169" formatCode="0.0000"/>
    <numFmt numFmtId="170" formatCode="yyyy\-mm\-dd;@"/>
  </numFmts>
  <fonts count="74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name val="Arial"/>
      <family val="2"/>
    </font>
    <font>
      <sz val="14"/>
      <name val="Arial"/>
      <family val="2"/>
    </font>
    <font>
      <sz val="12"/>
      <name val="Arial"/>
      <family val="2"/>
    </font>
    <font>
      <sz val="14"/>
      <color indexed="9"/>
      <name val="Arial"/>
      <family val="2"/>
    </font>
    <font>
      <sz val="14"/>
      <name val="Times New Roman"/>
      <family val="1"/>
    </font>
    <font>
      <b/>
      <sz val="14"/>
      <color indexed="9"/>
      <name val="Arial"/>
      <family val="2"/>
    </font>
    <font>
      <sz val="10"/>
      <name val="Arial"/>
      <family val="2"/>
    </font>
    <font>
      <sz val="12"/>
      <name val="Times New Roman"/>
      <family val="1"/>
    </font>
    <font>
      <sz val="12"/>
      <name val="Symbol"/>
      <family val="1"/>
      <charset val="2"/>
    </font>
    <font>
      <sz val="11"/>
      <name val="Times New Roman"/>
      <family val="1"/>
    </font>
    <font>
      <sz val="14"/>
      <name val="Symbol"/>
      <family val="1"/>
      <charset val="2"/>
    </font>
    <font>
      <sz val="8"/>
      <name val="Arial"/>
      <family val="2"/>
    </font>
    <font>
      <sz val="14"/>
      <color indexed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name val="Times New Roman"/>
      <family val="1"/>
    </font>
    <font>
      <b/>
      <sz val="10"/>
      <name val="Arial Unicode MS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4"/>
      <color theme="1"/>
      <name val="Arial"/>
      <family val="2"/>
    </font>
    <font>
      <sz val="8"/>
      <name val="돋움"/>
      <family val="3"/>
      <charset val="129"/>
    </font>
    <font>
      <sz val="10"/>
      <color theme="1"/>
      <name val="Arial Unicode MS"/>
      <family val="2"/>
    </font>
    <font>
      <u/>
      <sz val="10"/>
      <color theme="10"/>
      <name val="Arial"/>
      <family val="2"/>
    </font>
    <font>
      <sz val="10"/>
      <name val="Courier"/>
      <family val="3"/>
    </font>
    <font>
      <u/>
      <sz val="11"/>
      <color theme="10"/>
      <name val="Calibri"/>
      <family val="2"/>
    </font>
    <font>
      <u/>
      <sz val="9.9"/>
      <color theme="10"/>
      <name val="Calibri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color rgb="FFFF0000"/>
      <name val="Arial"/>
      <family val="2"/>
    </font>
    <font>
      <sz val="11"/>
      <color rgb="FFFF0000"/>
      <name val="Calibri"/>
      <family val="2"/>
      <scheme val="minor"/>
    </font>
    <font>
      <sz val="8"/>
      <name val="Arial"/>
      <family val="2"/>
    </font>
    <font>
      <sz val="12"/>
      <name val="Calibri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4"/>
      <color rgb="FF000000"/>
      <name val="Arial"/>
      <family val="2"/>
    </font>
    <font>
      <b/>
      <sz val="12"/>
      <color indexed="9"/>
      <name val="Calibri"/>
      <family val="2"/>
      <scheme val="minor"/>
    </font>
    <font>
      <sz val="12"/>
      <color indexed="10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indexed="12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87">
    <xf numFmtId="0" fontId="0" fillId="0" borderId="0"/>
    <xf numFmtId="3" fontId="32" fillId="0" borderId="0" applyFont="0" applyFill="0" applyBorder="0" applyAlignment="0" applyProtection="0"/>
    <xf numFmtId="5" fontId="32" fillId="0" borderId="0" applyFont="0" applyFill="0" applyBorder="0" applyAlignment="0" applyProtection="0"/>
    <xf numFmtId="14" fontId="32" fillId="0" borderId="0" applyFont="0" applyFill="0" applyBorder="0" applyAlignment="0" applyProtection="0"/>
    <xf numFmtId="2" fontId="32" fillId="0" borderId="0" applyFont="0" applyFill="0" applyBorder="0" applyAlignment="0" applyProtection="0"/>
    <xf numFmtId="0" fontId="39" fillId="0" borderId="0"/>
    <xf numFmtId="0" fontId="32" fillId="0" borderId="0"/>
    <xf numFmtId="0" fontId="52" fillId="0" borderId="0"/>
    <xf numFmtId="0" fontId="52" fillId="0" borderId="0"/>
    <xf numFmtId="0" fontId="32" fillId="0" borderId="0">
      <alignment vertical="top"/>
    </xf>
    <xf numFmtId="0" fontId="32" fillId="0" borderId="0">
      <alignment vertical="top"/>
    </xf>
    <xf numFmtId="9" fontId="32" fillId="0" borderId="0" applyFont="0" applyFill="0" applyBorder="0" applyAlignment="0" applyProtection="0"/>
    <xf numFmtId="0" fontId="32" fillId="0" borderId="0"/>
    <xf numFmtId="44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0" fontId="32" fillId="0" borderId="0"/>
    <xf numFmtId="0" fontId="32" fillId="0" borderId="0"/>
    <xf numFmtId="0" fontId="31" fillId="0" borderId="0"/>
    <xf numFmtId="0" fontId="31" fillId="0" borderId="0"/>
    <xf numFmtId="0" fontId="30" fillId="0" borderId="0"/>
    <xf numFmtId="0" fontId="29" fillId="0" borderId="0"/>
    <xf numFmtId="0" fontId="29" fillId="0" borderId="0"/>
    <xf numFmtId="0" fontId="29" fillId="0" borderId="0"/>
    <xf numFmtId="0" fontId="28" fillId="0" borderId="0"/>
    <xf numFmtId="0" fontId="29" fillId="0" borderId="0"/>
    <xf numFmtId="0" fontId="57" fillId="0" borderId="0" applyNumberFormat="0" applyFill="0" applyBorder="0" applyAlignment="0" applyProtection="0">
      <alignment vertical="top"/>
      <protection locked="0"/>
    </xf>
    <xf numFmtId="0" fontId="28" fillId="0" borderId="0"/>
    <xf numFmtId="166" fontId="58" fillId="0" borderId="0" applyProtection="0"/>
    <xf numFmtId="167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8" fillId="0" borderId="0"/>
    <xf numFmtId="0" fontId="26" fillId="0" borderId="0"/>
    <xf numFmtId="0" fontId="25" fillId="0" borderId="0"/>
    <xf numFmtId="43" fontId="25" fillId="0" borderId="0" applyFont="0" applyFill="0" applyBorder="0" applyAlignment="0" applyProtection="0"/>
    <xf numFmtId="41" fontId="25" fillId="0" borderId="0" applyFont="0" applyFill="0" applyBorder="0" applyAlignment="0" applyProtection="0"/>
    <xf numFmtId="0" fontId="59" fillId="0" borderId="0" applyNumberFormat="0" applyFill="0" applyBorder="0" applyAlignment="0" applyProtection="0">
      <alignment vertical="top"/>
      <protection locked="0"/>
    </xf>
    <xf numFmtId="0" fontId="60" fillId="0" borderId="0" applyNumberFormat="0" applyFill="0" applyBorder="0" applyAlignment="0" applyProtection="0">
      <alignment vertical="top"/>
      <protection locked="0"/>
    </xf>
    <xf numFmtId="0" fontId="32" fillId="0" borderId="0"/>
    <xf numFmtId="0" fontId="32" fillId="0" borderId="0"/>
    <xf numFmtId="0" fontId="51" fillId="0" borderId="0"/>
    <xf numFmtId="0" fontId="51" fillId="0" borderId="0"/>
    <xf numFmtId="0" fontId="59" fillId="0" borderId="21" applyFont="0">
      <alignment horizontal="center"/>
    </xf>
    <xf numFmtId="44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0" fontId="24" fillId="0" borderId="0"/>
    <xf numFmtId="43" fontId="24" fillId="0" borderId="0" applyFont="0" applyFill="0" applyBorder="0" applyAlignment="0" applyProtection="0"/>
    <xf numFmtId="41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23" fillId="0" borderId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41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43" fontId="14" fillId="0" borderId="0" applyFont="0" applyFill="0" applyBorder="0" applyAlignment="0" applyProtection="0"/>
    <xf numFmtId="41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4" fontId="32" fillId="0" borderId="0" applyFont="0" applyFill="0" applyBorder="0" applyAlignment="0" applyProtection="0"/>
    <xf numFmtId="0" fontId="11" fillId="0" borderId="0"/>
    <xf numFmtId="0" fontId="11" fillId="0" borderId="0"/>
    <xf numFmtId="9" fontId="3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7" fillId="0" borderId="0"/>
  </cellStyleXfs>
  <cellXfs count="262">
    <xf numFmtId="0" fontId="0" fillId="0" borderId="0" xfId="0"/>
    <xf numFmtId="0" fontId="0" fillId="2" borderId="0" xfId="0" applyFill="1"/>
    <xf numFmtId="2" fontId="34" fillId="0" borderId="0" xfId="0" applyNumberFormat="1" applyFont="1" applyAlignment="1">
      <alignment horizontal="center" vertical="center" wrapText="1"/>
    </xf>
    <xf numFmtId="2" fontId="33" fillId="2" borderId="0" xfId="0" applyNumberFormat="1" applyFont="1" applyFill="1" applyAlignment="1">
      <alignment horizontal="center" vertical="center" wrapText="1"/>
    </xf>
    <xf numFmtId="1" fontId="34" fillId="0" borderId="0" xfId="0" applyNumberFormat="1" applyFont="1" applyAlignment="1">
      <alignment horizontal="center" vertical="center" wrapText="1"/>
    </xf>
    <xf numFmtId="0" fontId="38" fillId="2" borderId="0" xfId="0" applyFont="1" applyFill="1" applyAlignment="1">
      <alignment horizontal="center" vertical="center" wrapText="1"/>
    </xf>
    <xf numFmtId="0" fontId="32" fillId="0" borderId="0" xfId="9" applyAlignment="1"/>
    <xf numFmtId="0" fontId="41" fillId="0" borderId="0" xfId="10" applyFont="1" applyAlignment="1"/>
    <xf numFmtId="0" fontId="32" fillId="0" borderId="0" xfId="10" applyAlignment="1"/>
    <xf numFmtId="0" fontId="40" fillId="0" borderId="0" xfId="10" applyFont="1" applyAlignment="1"/>
    <xf numFmtId="0" fontId="35" fillId="0" borderId="0" xfId="10" applyFont="1" applyAlignment="1"/>
    <xf numFmtId="0" fontId="42" fillId="0" borderId="0" xfId="10" applyFont="1" applyAlignment="1"/>
    <xf numFmtId="0" fontId="43" fillId="0" borderId="0" xfId="10" applyFont="1" applyAlignment="1"/>
    <xf numFmtId="2" fontId="37" fillId="0" borderId="0" xfId="10" applyNumberFormat="1" applyFont="1" applyAlignment="1"/>
    <xf numFmtId="165" fontId="37" fillId="0" borderId="0" xfId="10" applyNumberFormat="1" applyFont="1" applyAlignment="1"/>
    <xf numFmtId="2" fontId="32" fillId="0" borderId="0" xfId="10" applyNumberFormat="1">
      <alignment vertical="top"/>
    </xf>
    <xf numFmtId="0" fontId="32" fillId="0" borderId="0" xfId="0" applyFont="1"/>
    <xf numFmtId="165" fontId="40" fillId="0" borderId="0" xfId="10" applyNumberFormat="1" applyFont="1" applyAlignment="1"/>
    <xf numFmtId="164" fontId="40" fillId="0" borderId="0" xfId="10" applyNumberFormat="1" applyFont="1" applyAlignment="1"/>
    <xf numFmtId="0" fontId="40" fillId="3" borderId="0" xfId="10" applyFont="1" applyFill="1" applyAlignment="1">
      <alignment horizontal="center"/>
    </xf>
    <xf numFmtId="0" fontId="40" fillId="3" borderId="0" xfId="9" applyFont="1" applyFill="1" applyAlignment="1">
      <alignment horizontal="center"/>
    </xf>
    <xf numFmtId="0" fontId="40" fillId="0" borderId="0" xfId="10" applyFont="1" applyAlignment="1">
      <alignment horizontal="center"/>
    </xf>
    <xf numFmtId="0" fontId="40" fillId="0" borderId="0" xfId="9" applyFont="1" applyAlignment="1"/>
    <xf numFmtId="0" fontId="40" fillId="0" borderId="0" xfId="9" applyFont="1" applyAlignment="1">
      <alignment horizontal="center"/>
    </xf>
    <xf numFmtId="2" fontId="40" fillId="0" borderId="0" xfId="10" applyNumberFormat="1" applyFont="1" applyAlignment="1"/>
    <xf numFmtId="48" fontId="40" fillId="0" borderId="0" xfId="10" applyNumberFormat="1" applyFont="1" applyAlignment="1"/>
    <xf numFmtId="1" fontId="37" fillId="0" borderId="0" xfId="10" applyNumberFormat="1" applyFont="1" applyAlignment="1"/>
    <xf numFmtId="165" fontId="37" fillId="0" borderId="0" xfId="0" applyNumberFormat="1" applyFont="1"/>
    <xf numFmtId="2" fontId="35" fillId="0" borderId="0" xfId="0" applyNumberFormat="1" applyFont="1"/>
    <xf numFmtId="2" fontId="0" fillId="0" borderId="0" xfId="0" applyNumberFormat="1"/>
    <xf numFmtId="3" fontId="0" fillId="0" borderId="0" xfId="0" applyNumberFormat="1"/>
    <xf numFmtId="0" fontId="47" fillId="0" borderId="0" xfId="0" applyFont="1"/>
    <xf numFmtId="0" fontId="48" fillId="0" borderId="0" xfId="9" applyFont="1" applyAlignment="1">
      <alignment horizontal="center"/>
    </xf>
    <xf numFmtId="0" fontId="48" fillId="0" borderId="0" xfId="9" applyFont="1" applyAlignment="1"/>
    <xf numFmtId="165" fontId="48" fillId="0" borderId="0" xfId="10" applyNumberFormat="1" applyFont="1" applyAlignment="1"/>
    <xf numFmtId="2" fontId="48" fillId="0" borderId="0" xfId="10" applyNumberFormat="1" applyFont="1" applyAlignment="1"/>
    <xf numFmtId="2" fontId="32" fillId="0" borderId="0" xfId="0" applyNumberFormat="1" applyFont="1"/>
    <xf numFmtId="2" fontId="32" fillId="0" borderId="0" xfId="10" applyNumberFormat="1" applyAlignment="1"/>
    <xf numFmtId="0" fontId="49" fillId="0" borderId="0" xfId="0" applyFont="1"/>
    <xf numFmtId="0" fontId="32" fillId="2" borderId="0" xfId="0" applyFont="1" applyFill="1"/>
    <xf numFmtId="2" fontId="0" fillId="2" borderId="0" xfId="0" applyNumberFormat="1" applyFill="1"/>
    <xf numFmtId="0" fontId="50" fillId="2" borderId="0" xfId="0" applyFont="1" applyFill="1"/>
    <xf numFmtId="0" fontId="0" fillId="2" borderId="0" xfId="0" applyFill="1" applyAlignment="1">
      <alignment horizontal="right"/>
    </xf>
    <xf numFmtId="0" fontId="0" fillId="5" borderId="0" xfId="0" applyFill="1"/>
    <xf numFmtId="1" fontId="0" fillId="2" borderId="0" xfId="0" applyNumberFormat="1" applyFill="1" applyAlignment="1">
      <alignment horizontal="left"/>
    </xf>
    <xf numFmtId="0" fontId="0" fillId="7" borderId="0" xfId="0" applyFill="1"/>
    <xf numFmtId="0" fontId="0" fillId="8" borderId="0" xfId="0" applyFill="1"/>
    <xf numFmtId="0" fontId="32" fillId="8" borderId="0" xfId="0" applyFont="1" applyFill="1"/>
    <xf numFmtId="0" fontId="32" fillId="2" borderId="0" xfId="0" applyFont="1" applyFill="1" applyAlignment="1">
      <alignment horizontal="center"/>
    </xf>
    <xf numFmtId="0" fontId="32" fillId="4" borderId="0" xfId="0" applyFont="1" applyFill="1" applyAlignment="1">
      <alignment horizontal="center"/>
    </xf>
    <xf numFmtId="0" fontId="0" fillId="4" borderId="0" xfId="0" applyFill="1"/>
    <xf numFmtId="2" fontId="34" fillId="0" borderId="0" xfId="11" applyNumberFormat="1" applyFont="1" applyAlignment="1">
      <alignment horizontal="center" vertical="center" wrapText="1"/>
    </xf>
    <xf numFmtId="0" fontId="32" fillId="9" borderId="8" xfId="6" applyFill="1" applyBorder="1" applyAlignment="1">
      <alignment horizontal="center"/>
    </xf>
    <xf numFmtId="0" fontId="0" fillId="10" borderId="0" xfId="0" applyFill="1"/>
    <xf numFmtId="0" fontId="32" fillId="10" borderId="0" xfId="0" applyFont="1" applyFill="1"/>
    <xf numFmtId="0" fontId="0" fillId="0" borderId="2" xfId="0" applyBorder="1" applyAlignment="1">
      <alignment horizontal="center"/>
    </xf>
    <xf numFmtId="0" fontId="32" fillId="0" borderId="0" xfId="12"/>
    <xf numFmtId="0" fontId="32" fillId="9" borderId="20" xfId="12" applyFill="1" applyBorder="1" applyAlignment="1">
      <alignment horizontal="center"/>
    </xf>
    <xf numFmtId="0" fontId="32" fillId="9" borderId="19" xfId="12" applyFill="1" applyBorder="1" applyAlignment="1">
      <alignment horizontal="center"/>
    </xf>
    <xf numFmtId="0" fontId="32" fillId="6" borderId="8" xfId="12" applyFill="1" applyBorder="1" applyAlignment="1">
      <alignment horizontal="center"/>
    </xf>
    <xf numFmtId="0" fontId="32" fillId="6" borderId="7" xfId="12" applyFill="1" applyBorder="1" applyAlignment="1">
      <alignment horizontal="center"/>
    </xf>
    <xf numFmtId="0" fontId="32" fillId="2" borderId="0" xfId="12" applyFill="1"/>
    <xf numFmtId="0" fontId="32" fillId="9" borderId="14" xfId="12" applyFill="1" applyBorder="1"/>
    <xf numFmtId="0" fontId="54" fillId="9" borderId="1" xfId="0" applyFont="1" applyFill="1" applyBorder="1" applyAlignment="1">
      <alignment horizontal="right" vertical="top" wrapText="1"/>
    </xf>
    <xf numFmtId="0" fontId="54" fillId="9" borderId="6" xfId="0" applyFont="1" applyFill="1" applyBorder="1" applyAlignment="1">
      <alignment horizontal="right" vertical="center" wrapText="1"/>
    </xf>
    <xf numFmtId="0" fontId="38" fillId="2" borderId="10" xfId="0" applyFont="1" applyFill="1" applyBorder="1" applyAlignment="1">
      <alignment horizontal="left" vertical="top" wrapText="1"/>
    </xf>
    <xf numFmtId="0" fontId="38" fillId="2" borderId="9" xfId="0" applyFont="1" applyFill="1" applyBorder="1" applyAlignment="1">
      <alignment horizontal="left" vertical="top" wrapText="1"/>
    </xf>
    <xf numFmtId="0" fontId="32" fillId="0" borderId="16" xfId="0" applyFont="1" applyBorder="1"/>
    <xf numFmtId="0" fontId="0" fillId="9" borderId="16" xfId="0" applyFill="1" applyBorder="1"/>
    <xf numFmtId="0" fontId="0" fillId="9" borderId="11" xfId="0" applyFill="1" applyBorder="1"/>
    <xf numFmtId="0" fontId="0" fillId="9" borderId="13" xfId="0" applyFill="1" applyBorder="1"/>
    <xf numFmtId="0" fontId="0" fillId="0" borderId="1" xfId="0" applyBorder="1"/>
    <xf numFmtId="0" fontId="0" fillId="0" borderId="12" xfId="0" applyBorder="1"/>
    <xf numFmtId="0" fontId="0" fillId="0" borderId="5" xfId="0" applyBorder="1"/>
    <xf numFmtId="0" fontId="32" fillId="11" borderId="1" xfId="0" applyFont="1" applyFill="1" applyBorder="1"/>
    <xf numFmtId="0" fontId="0" fillId="11" borderId="10" xfId="0" applyFill="1" applyBorder="1"/>
    <xf numFmtId="0" fontId="32" fillId="11" borderId="5" xfId="0" applyFont="1" applyFill="1" applyBorder="1"/>
    <xf numFmtId="0" fontId="0" fillId="11" borderId="2" xfId="0" applyFill="1" applyBorder="1"/>
    <xf numFmtId="0" fontId="32" fillId="11" borderId="6" xfId="0" applyFont="1" applyFill="1" applyBorder="1"/>
    <xf numFmtId="0" fontId="0" fillId="11" borderId="9" xfId="0" applyFill="1" applyBorder="1"/>
    <xf numFmtId="164" fontId="0" fillId="0" borderId="12" xfId="0" applyNumberFormat="1" applyBorder="1"/>
    <xf numFmtId="164" fontId="0" fillId="0" borderId="0" xfId="0" applyNumberFormat="1"/>
    <xf numFmtId="164" fontId="0" fillId="0" borderId="15" xfId="0" applyNumberFormat="1" applyBorder="1"/>
    <xf numFmtId="0" fontId="0" fillId="0" borderId="12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5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9" borderId="13" xfId="0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32" fillId="10" borderId="11" xfId="0" applyFont="1" applyFill="1" applyBorder="1"/>
    <xf numFmtId="0" fontId="32" fillId="10" borderId="14" xfId="0" applyFont="1" applyFill="1" applyBorder="1"/>
    <xf numFmtId="0" fontId="0" fillId="12" borderId="0" xfId="0" applyFill="1"/>
    <xf numFmtId="0" fontId="32" fillId="5" borderId="0" xfId="0" applyFont="1" applyFill="1"/>
    <xf numFmtId="0" fontId="0" fillId="16" borderId="0" xfId="0" applyFill="1"/>
    <xf numFmtId="0" fontId="32" fillId="16" borderId="0" xfId="0" applyFont="1" applyFill="1"/>
    <xf numFmtId="0" fontId="32" fillId="0" borderId="0" xfId="6"/>
    <xf numFmtId="0" fontId="56" fillId="0" borderId="0" xfId="0" applyFont="1"/>
    <xf numFmtId="0" fontId="57" fillId="11" borderId="10" xfId="25" applyFill="1" applyBorder="1" applyAlignment="1" applyProtection="1"/>
    <xf numFmtId="0" fontId="57" fillId="11" borderId="2" xfId="25" applyFill="1" applyBorder="1" applyAlignment="1" applyProtection="1"/>
    <xf numFmtId="0" fontId="32" fillId="9" borderId="11" xfId="12" applyFill="1" applyBorder="1"/>
    <xf numFmtId="0" fontId="32" fillId="6" borderId="14" xfId="12" applyFill="1" applyBorder="1"/>
    <xf numFmtId="165" fontId="38" fillId="14" borderId="0" xfId="11" applyNumberFormat="1" applyFont="1" applyFill="1" applyBorder="1" applyAlignment="1">
      <alignment horizontal="right" vertical="center" wrapText="1"/>
    </xf>
    <xf numFmtId="0" fontId="38" fillId="14" borderId="0" xfId="11" applyNumberFormat="1" applyFont="1" applyFill="1" applyBorder="1" applyAlignment="1">
      <alignment horizontal="right" vertical="center" wrapText="1"/>
    </xf>
    <xf numFmtId="1" fontId="38" fillId="14" borderId="0" xfId="11" applyNumberFormat="1" applyFont="1" applyFill="1" applyBorder="1" applyAlignment="1">
      <alignment horizontal="right" vertical="center" wrapText="1"/>
    </xf>
    <xf numFmtId="1" fontId="54" fillId="14" borderId="0" xfId="11" applyNumberFormat="1" applyFont="1" applyFill="1" applyBorder="1" applyAlignment="1">
      <alignment horizontal="right" vertical="center" wrapText="1"/>
    </xf>
    <xf numFmtId="165" fontId="54" fillId="14" borderId="0" xfId="11" applyNumberFormat="1" applyFont="1" applyFill="1" applyBorder="1" applyAlignment="1">
      <alignment horizontal="right" vertical="center" wrapText="1"/>
    </xf>
    <xf numFmtId="10" fontId="38" fillId="14" borderId="0" xfId="11" applyNumberFormat="1" applyFont="1" applyFill="1" applyBorder="1" applyAlignment="1">
      <alignment horizontal="right" vertical="center" wrapText="1"/>
    </xf>
    <xf numFmtId="10" fontId="54" fillId="14" borderId="0" xfId="11" applyNumberFormat="1" applyFont="1" applyFill="1" applyBorder="1" applyAlignment="1">
      <alignment horizontal="right" vertical="center" wrapText="1"/>
    </xf>
    <xf numFmtId="0" fontId="61" fillId="2" borderId="0" xfId="0" applyFont="1" applyFill="1"/>
    <xf numFmtId="0" fontId="62" fillId="2" borderId="0" xfId="0" applyFont="1" applyFill="1"/>
    <xf numFmtId="2" fontId="61" fillId="2" borderId="0" xfId="0" applyNumberFormat="1" applyFont="1" applyFill="1"/>
    <xf numFmtId="0" fontId="32" fillId="0" borderId="0" xfId="12" applyAlignment="1">
      <alignment horizontal="center"/>
    </xf>
    <xf numFmtId="2" fontId="34" fillId="2" borderId="0" xfId="12" applyNumberFormat="1" applyFont="1" applyFill="1" applyAlignment="1">
      <alignment horizontal="center" vertical="center" wrapText="1"/>
    </xf>
    <xf numFmtId="0" fontId="38" fillId="2" borderId="0" xfId="12" applyFont="1" applyFill="1"/>
    <xf numFmtId="0" fontId="35" fillId="2" borderId="0" xfId="12" applyFont="1" applyFill="1" applyAlignment="1">
      <alignment horizontal="center"/>
    </xf>
    <xf numFmtId="0" fontId="38" fillId="2" borderId="0" xfId="12" applyFont="1" applyFill="1" applyAlignment="1">
      <alignment horizontal="center"/>
    </xf>
    <xf numFmtId="2" fontId="36" fillId="2" borderId="8" xfId="12" applyNumberFormat="1" applyFont="1" applyFill="1" applyBorder="1" applyAlignment="1">
      <alignment horizontal="center" vertical="center" wrapText="1"/>
    </xf>
    <xf numFmtId="0" fontId="35" fillId="19" borderId="8" xfId="12" applyFont="1" applyFill="1" applyBorder="1" applyAlignment="1">
      <alignment horizontal="center" vertical="center" wrapText="1"/>
    </xf>
    <xf numFmtId="0" fontId="35" fillId="0" borderId="0" xfId="12" applyFont="1"/>
    <xf numFmtId="2" fontId="45" fillId="2" borderId="0" xfId="12" applyNumberFormat="1" applyFont="1" applyFill="1" applyAlignment="1">
      <alignment vertical="center" wrapText="1"/>
    </xf>
    <xf numFmtId="0" fontId="38" fillId="2" borderId="0" xfId="12" applyFont="1" applyFill="1" applyAlignment="1">
      <alignment horizontal="right" vertical="center" wrapText="1"/>
    </xf>
    <xf numFmtId="0" fontId="33" fillId="0" borderId="0" xfId="12" applyFont="1" applyAlignment="1">
      <alignment horizontal="center" vertical="center" wrapText="1"/>
    </xf>
    <xf numFmtId="0" fontId="38" fillId="17" borderId="0" xfId="12" applyFont="1" applyFill="1" applyAlignment="1">
      <alignment horizontal="right" vertical="center" wrapText="1"/>
    </xf>
    <xf numFmtId="0" fontId="38" fillId="14" borderId="0" xfId="12" applyFont="1" applyFill="1" applyAlignment="1">
      <alignment horizontal="right" vertical="center" wrapText="1"/>
    </xf>
    <xf numFmtId="1" fontId="38" fillId="14" borderId="0" xfId="12" applyNumberFormat="1" applyFont="1" applyFill="1" applyAlignment="1">
      <alignment horizontal="right" vertical="center" wrapText="1"/>
    </xf>
    <xf numFmtId="0" fontId="38" fillId="2" borderId="4" xfId="12" applyFont="1" applyFill="1" applyBorder="1" applyAlignment="1">
      <alignment horizontal="right" vertical="center" wrapText="1"/>
    </xf>
    <xf numFmtId="0" fontId="32" fillId="4" borderId="0" xfId="12" applyFill="1"/>
    <xf numFmtId="0" fontId="32" fillId="13" borderId="3" xfId="0" applyFont="1" applyFill="1" applyBorder="1"/>
    <xf numFmtId="0" fontId="32" fillId="13" borderId="4" xfId="0" applyFont="1" applyFill="1" applyBorder="1"/>
    <xf numFmtId="0" fontId="32" fillId="13" borderId="17" xfId="0" applyFont="1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17" xfId="0" applyFill="1" applyBorder="1"/>
    <xf numFmtId="0" fontId="32" fillId="6" borderId="8" xfId="6" applyFill="1" applyBorder="1" applyAlignment="1">
      <alignment horizontal="center"/>
    </xf>
    <xf numFmtId="0" fontId="18" fillId="0" borderId="0" xfId="81"/>
    <xf numFmtId="0" fontId="17" fillId="0" borderId="0" xfId="82"/>
    <xf numFmtId="0" fontId="64" fillId="0" borderId="0" xfId="82" applyFont="1"/>
    <xf numFmtId="14" fontId="32" fillId="0" borderId="0" xfId="0" applyNumberFormat="1" applyFont="1"/>
    <xf numFmtId="0" fontId="0" fillId="0" borderId="8" xfId="0" applyBorder="1" applyAlignment="1">
      <alignment horizontal="center" vertical="center"/>
    </xf>
    <xf numFmtId="0" fontId="32" fillId="21" borderId="0" xfId="12" applyFill="1"/>
    <xf numFmtId="0" fontId="32" fillId="22" borderId="0" xfId="12" applyFill="1"/>
    <xf numFmtId="0" fontId="32" fillId="6" borderId="9" xfId="12" applyFill="1" applyBorder="1" applyAlignment="1">
      <alignment horizontal="center"/>
    </xf>
    <xf numFmtId="0" fontId="32" fillId="9" borderId="6" xfId="12" applyFill="1" applyBorder="1" applyAlignment="1">
      <alignment horizontal="center"/>
    </xf>
    <xf numFmtId="0" fontId="32" fillId="6" borderId="2" xfId="12" applyFill="1" applyBorder="1" applyAlignment="1">
      <alignment horizontal="center"/>
    </xf>
    <xf numFmtId="0" fontId="32" fillId="9" borderId="5" xfId="12" applyFill="1" applyBorder="1" applyAlignment="1">
      <alignment horizontal="center"/>
    </xf>
    <xf numFmtId="0" fontId="32" fillId="6" borderId="10" xfId="12" applyFill="1" applyBorder="1" applyAlignment="1">
      <alignment horizontal="center"/>
    </xf>
    <xf numFmtId="0" fontId="32" fillId="9" borderId="1" xfId="12" applyFill="1" applyBorder="1" applyAlignment="1">
      <alignment horizontal="center"/>
    </xf>
    <xf numFmtId="0" fontId="32" fillId="9" borderId="13" xfId="12" applyFill="1" applyBorder="1"/>
    <xf numFmtId="2" fontId="61" fillId="8" borderId="0" xfId="0" applyNumberFormat="1" applyFont="1" applyFill="1"/>
    <xf numFmtId="0" fontId="61" fillId="8" borderId="0" xfId="0" applyFont="1" applyFill="1"/>
    <xf numFmtId="0" fontId="0" fillId="21" borderId="0" xfId="0" applyFill="1"/>
    <xf numFmtId="0" fontId="32" fillId="23" borderId="0" xfId="12" applyFill="1"/>
    <xf numFmtId="0" fontId="32" fillId="23" borderId="0" xfId="12" applyFill="1" applyAlignment="1">
      <alignment horizontal="center"/>
    </xf>
    <xf numFmtId="0" fontId="0" fillId="23" borderId="0" xfId="0" applyFill="1"/>
    <xf numFmtId="0" fontId="32" fillId="6" borderId="0" xfId="12" applyFill="1" applyAlignment="1">
      <alignment wrapText="1"/>
    </xf>
    <xf numFmtId="0" fontId="0" fillId="22" borderId="0" xfId="0" applyFill="1"/>
    <xf numFmtId="0" fontId="32" fillId="24" borderId="0" xfId="12" applyFill="1"/>
    <xf numFmtId="0" fontId="33" fillId="24" borderId="0" xfId="12" applyFont="1" applyFill="1" applyAlignment="1">
      <alignment horizontal="center" vertical="center" wrapText="1"/>
    </xf>
    <xf numFmtId="0" fontId="0" fillId="24" borderId="0" xfId="0" applyFill="1"/>
    <xf numFmtId="0" fontId="38" fillId="11" borderId="0" xfId="12" applyFont="1" applyFill="1" applyAlignment="1">
      <alignment horizontal="right" vertical="center" wrapText="1"/>
    </xf>
    <xf numFmtId="165" fontId="65" fillId="14" borderId="0" xfId="11" applyNumberFormat="1" applyFont="1" applyFill="1" applyBorder="1" applyAlignment="1">
      <alignment horizontal="right" vertical="center" wrapText="1"/>
    </xf>
    <xf numFmtId="0" fontId="65" fillId="11" borderId="0" xfId="12" applyFont="1" applyFill="1" applyAlignment="1">
      <alignment horizontal="right" vertical="center" wrapText="1"/>
    </xf>
    <xf numFmtId="0" fontId="65" fillId="17" borderId="0" xfId="12" applyFont="1" applyFill="1" applyAlignment="1">
      <alignment horizontal="right" vertical="center" wrapText="1"/>
    </xf>
    <xf numFmtId="0" fontId="34" fillId="24" borderId="0" xfId="12" applyFont="1" applyFill="1"/>
    <xf numFmtId="0" fontId="34" fillId="24" borderId="0" xfId="0" applyFont="1" applyFill="1"/>
    <xf numFmtId="0" fontId="38" fillId="20" borderId="0" xfId="12" applyFont="1" applyFill="1" applyAlignment="1">
      <alignment horizontal="right" vertical="center" wrapText="1"/>
    </xf>
    <xf numFmtId="0" fontId="65" fillId="14" borderId="0" xfId="11" applyNumberFormat="1" applyFont="1" applyFill="1" applyBorder="1" applyAlignment="1">
      <alignment horizontal="right" vertical="center" wrapText="1"/>
    </xf>
    <xf numFmtId="0" fontId="65" fillId="18" borderId="0" xfId="11" applyNumberFormat="1" applyFont="1" applyFill="1" applyBorder="1" applyAlignment="1">
      <alignment horizontal="right" vertical="center" wrapText="1"/>
    </xf>
    <xf numFmtId="165" fontId="65" fillId="18" borderId="0" xfId="11" applyNumberFormat="1" applyFont="1" applyFill="1" applyBorder="1" applyAlignment="1">
      <alignment horizontal="right" vertical="center" wrapText="1"/>
    </xf>
    <xf numFmtId="0" fontId="13" fillId="0" borderId="0" xfId="142"/>
    <xf numFmtId="0" fontId="12" fillId="0" borderId="0" xfId="143"/>
    <xf numFmtId="0" fontId="63" fillId="0" borderId="8" xfId="143" applyFont="1" applyBorder="1" applyAlignment="1">
      <alignment horizontal="center" vertical="top"/>
    </xf>
    <xf numFmtId="2" fontId="32" fillId="0" borderId="0" xfId="12" applyNumberFormat="1" applyAlignment="1">
      <alignment horizontal="center"/>
    </xf>
    <xf numFmtId="0" fontId="32" fillId="15" borderId="0" xfId="12" applyFill="1"/>
    <xf numFmtId="0" fontId="32" fillId="9" borderId="0" xfId="12" applyFill="1"/>
    <xf numFmtId="0" fontId="32" fillId="9" borderId="0" xfId="12" applyFill="1" applyAlignment="1">
      <alignment horizontal="center"/>
    </xf>
    <xf numFmtId="0" fontId="32" fillId="8" borderId="0" xfId="12" applyFill="1"/>
    <xf numFmtId="0" fontId="32" fillId="9" borderId="8" xfId="12" applyFill="1" applyBorder="1" applyAlignment="1">
      <alignment horizontal="center"/>
    </xf>
    <xf numFmtId="0" fontId="32" fillId="11" borderId="8" xfId="12" applyFill="1" applyBorder="1" applyAlignment="1">
      <alignment horizontal="center"/>
    </xf>
    <xf numFmtId="0" fontId="32" fillId="0" borderId="8" xfId="12" applyBorder="1" applyAlignment="1">
      <alignment horizontal="center"/>
    </xf>
    <xf numFmtId="0" fontId="32" fillId="9" borderId="18" xfId="12" applyFill="1" applyBorder="1" applyAlignment="1">
      <alignment horizontal="center"/>
    </xf>
    <xf numFmtId="0" fontId="32" fillId="6" borderId="19" xfId="12" applyFill="1" applyBorder="1" applyAlignment="1">
      <alignment horizontal="center"/>
    </xf>
    <xf numFmtId="168" fontId="0" fillId="0" borderId="0" xfId="0" applyNumberFormat="1"/>
    <xf numFmtId="0" fontId="38" fillId="2" borderId="16" xfId="0" applyFont="1" applyFill="1" applyBorder="1" applyAlignment="1">
      <alignment horizontal="left" vertical="top" wrapText="1"/>
    </xf>
    <xf numFmtId="0" fontId="38" fillId="2" borderId="17" xfId="0" applyFont="1" applyFill="1" applyBorder="1" applyAlignment="1">
      <alignment horizontal="left" vertical="top" wrapText="1"/>
    </xf>
    <xf numFmtId="1" fontId="12" fillId="0" borderId="0" xfId="143" applyNumberFormat="1"/>
    <xf numFmtId="0" fontId="0" fillId="25" borderId="0" xfId="0" applyFill="1"/>
    <xf numFmtId="0" fontId="0" fillId="26" borderId="0" xfId="0" applyFill="1"/>
    <xf numFmtId="0" fontId="11" fillId="0" borderId="0" xfId="315"/>
    <xf numFmtId="0" fontId="64" fillId="0" borderId="0" xfId="315" applyFont="1"/>
    <xf numFmtId="0" fontId="11" fillId="0" borderId="0" xfId="368"/>
    <xf numFmtId="49" fontId="18" fillId="0" borderId="0" xfId="81" applyNumberFormat="1"/>
    <xf numFmtId="0" fontId="16" fillId="0" borderId="0" xfId="83"/>
    <xf numFmtId="0" fontId="16" fillId="0" borderId="0" xfId="84"/>
    <xf numFmtId="0" fontId="15" fillId="0" borderId="0" xfId="85"/>
    <xf numFmtId="169" fontId="32" fillId="0" borderId="0" xfId="12" applyNumberFormat="1"/>
    <xf numFmtId="0" fontId="13" fillId="4" borderId="0" xfId="142" applyFill="1"/>
    <xf numFmtId="0" fontId="11" fillId="0" borderId="0" xfId="325"/>
    <xf numFmtId="0" fontId="63" fillId="0" borderId="0" xfId="81" applyFont="1"/>
    <xf numFmtId="0" fontId="18" fillId="4" borderId="0" xfId="81" applyFill="1"/>
    <xf numFmtId="0" fontId="32" fillId="0" borderId="0" xfId="6" applyAlignment="1">
      <alignment horizontal="center"/>
    </xf>
    <xf numFmtId="0" fontId="32" fillId="4" borderId="0" xfId="6" applyFill="1" applyAlignment="1">
      <alignment horizontal="center"/>
    </xf>
    <xf numFmtId="0" fontId="32" fillId="6" borderId="0" xfId="6" applyFill="1" applyAlignment="1">
      <alignment horizontal="center"/>
    </xf>
    <xf numFmtId="0" fontId="68" fillId="0" borderId="0" xfId="0" applyFont="1" applyAlignment="1">
      <alignment horizontal="right"/>
    </xf>
    <xf numFmtId="0" fontId="68" fillId="0" borderId="0" xfId="0" applyFont="1" applyAlignment="1">
      <alignment horizontal="right" vertical="center" wrapText="1"/>
    </xf>
    <xf numFmtId="0" fontId="68" fillId="0" borderId="0" xfId="0" applyFont="1" applyAlignment="1">
      <alignment horizontal="center" vertical="center" wrapText="1"/>
    </xf>
    <xf numFmtId="0" fontId="9" fillId="0" borderId="0" xfId="485"/>
    <xf numFmtId="0" fontId="63" fillId="0" borderId="8" xfId="485" applyFont="1" applyBorder="1" applyAlignment="1">
      <alignment horizontal="center" vertical="top"/>
    </xf>
    <xf numFmtId="168" fontId="9" fillId="0" borderId="0" xfId="485" applyNumberFormat="1"/>
    <xf numFmtId="0" fontId="63" fillId="0" borderId="8" xfId="0" applyFont="1" applyBorder="1" applyAlignment="1">
      <alignment horizontal="center" vertical="top"/>
    </xf>
    <xf numFmtId="0" fontId="8" fillId="0" borderId="0" xfId="143" applyFont="1"/>
    <xf numFmtId="0" fontId="69" fillId="0" borderId="0" xfId="12" applyFont="1"/>
    <xf numFmtId="0" fontId="69" fillId="0" borderId="0" xfId="12" applyFont="1" applyAlignment="1">
      <alignment horizontal="center" vertical="center" wrapText="1"/>
    </xf>
    <xf numFmtId="0" fontId="68" fillId="0" borderId="0" xfId="0" applyFont="1" applyAlignment="1">
      <alignment horizontal="left"/>
    </xf>
    <xf numFmtId="0" fontId="68" fillId="0" borderId="0" xfId="0" applyFont="1" applyAlignment="1">
      <alignment horizontal="left" vertical="center" wrapText="1"/>
    </xf>
    <xf numFmtId="0" fontId="70" fillId="0" borderId="0" xfId="12" applyFont="1" applyAlignment="1">
      <alignment horizontal="right"/>
    </xf>
    <xf numFmtId="49" fontId="13" fillId="0" borderId="0" xfId="142" applyNumberFormat="1"/>
    <xf numFmtId="49" fontId="68" fillId="0" borderId="0" xfId="0" applyNumberFormat="1" applyFont="1" applyAlignment="1">
      <alignment horizontal="right"/>
    </xf>
    <xf numFmtId="0" fontId="32" fillId="6" borderId="0" xfId="6" applyFill="1" applyAlignment="1">
      <alignment horizontal="left" wrapText="1"/>
    </xf>
    <xf numFmtId="0" fontId="13" fillId="0" borderId="0" xfId="142" applyAlignment="1">
      <alignment horizontal="left"/>
    </xf>
    <xf numFmtId="0" fontId="7" fillId="0" borderId="0" xfId="486"/>
    <xf numFmtId="0" fontId="6" fillId="0" borderId="0" xfId="143" applyFont="1"/>
    <xf numFmtId="0" fontId="6" fillId="0" borderId="0" xfId="142" applyFont="1"/>
    <xf numFmtId="0" fontId="6" fillId="0" borderId="0" xfId="81" applyFont="1"/>
    <xf numFmtId="49" fontId="6" fillId="0" borderId="0" xfId="81" applyNumberFormat="1" applyFont="1"/>
    <xf numFmtId="0" fontId="6" fillId="0" borderId="0" xfId="82" applyFont="1"/>
    <xf numFmtId="49" fontId="6" fillId="4" borderId="0" xfId="81" applyNumberFormat="1" applyFont="1" applyFill="1"/>
    <xf numFmtId="0" fontId="6" fillId="4" borderId="0" xfId="142" applyFont="1" applyFill="1"/>
    <xf numFmtId="0" fontId="6" fillId="0" borderId="0" xfId="143" applyFont="1" applyAlignment="1">
      <alignment horizontal="right"/>
    </xf>
    <xf numFmtId="49" fontId="6" fillId="0" borderId="0" xfId="142" applyNumberFormat="1" applyFont="1"/>
    <xf numFmtId="0" fontId="5" fillId="0" borderId="0" xfId="143" applyFont="1"/>
    <xf numFmtId="0" fontId="32" fillId="27" borderId="0" xfId="12" applyFill="1"/>
    <xf numFmtId="1" fontId="32" fillId="0" borderId="0" xfId="12" applyNumberFormat="1" applyFont="1"/>
    <xf numFmtId="0" fontId="32" fillId="0" borderId="8" xfId="12" applyBorder="1"/>
    <xf numFmtId="1" fontId="32" fillId="0" borderId="8" xfId="12" applyNumberFormat="1" applyFont="1" applyBorder="1"/>
    <xf numFmtId="165" fontId="0" fillId="0" borderId="8" xfId="0" applyNumberFormat="1" applyBorder="1" applyAlignment="1">
      <alignment horizontal="center" vertical="center"/>
    </xf>
    <xf numFmtId="170" fontId="0" fillId="0" borderId="0" xfId="0" applyNumberFormat="1" applyAlignment="1">
      <alignment horizontal="left"/>
    </xf>
    <xf numFmtId="0" fontId="4" fillId="0" borderId="0" xfId="142" applyFont="1"/>
    <xf numFmtId="170" fontId="0" fillId="4" borderId="0" xfId="0" applyNumberFormat="1" applyFill="1" applyAlignment="1">
      <alignment horizontal="left"/>
    </xf>
    <xf numFmtId="0" fontId="4" fillId="0" borderId="8" xfId="0" applyFont="1" applyBorder="1" applyAlignment="1">
      <alignment horizontal="right" vertical="top"/>
    </xf>
    <xf numFmtId="0" fontId="32" fillId="0" borderId="0" xfId="12" applyFill="1"/>
    <xf numFmtId="0" fontId="32" fillId="0" borderId="0" xfId="6" applyFill="1" applyAlignment="1">
      <alignment horizontal="center"/>
    </xf>
    <xf numFmtId="0" fontId="13" fillId="0" borderId="0" xfId="142" applyFill="1"/>
    <xf numFmtId="0" fontId="66" fillId="0" borderId="0" xfId="142" applyFont="1" applyFill="1"/>
    <xf numFmtId="0" fontId="6" fillId="0" borderId="0" xfId="142" applyFont="1" applyFill="1"/>
    <xf numFmtId="0" fontId="0" fillId="0" borderId="0" xfId="0" applyFill="1"/>
    <xf numFmtId="49" fontId="3" fillId="0" borderId="0" xfId="142" applyNumberFormat="1" applyFont="1"/>
    <xf numFmtId="49" fontId="2" fillId="0" borderId="0" xfId="142" applyNumberFormat="1" applyFont="1"/>
    <xf numFmtId="0" fontId="70" fillId="0" borderId="0" xfId="12" applyFont="1"/>
    <xf numFmtId="2" fontId="70" fillId="0" borderId="0" xfId="12" applyNumberFormat="1" applyFont="1" applyFill="1" applyBorder="1" applyAlignment="1">
      <alignment horizontal="center" vertical="center" wrapText="1"/>
    </xf>
    <xf numFmtId="0" fontId="72" fillId="0" borderId="0" xfId="12" applyFont="1" applyFill="1" applyBorder="1"/>
    <xf numFmtId="0" fontId="70" fillId="0" borderId="0" xfId="12" applyFont="1" applyFill="1" applyBorder="1"/>
    <xf numFmtId="0" fontId="70" fillId="0" borderId="0" xfId="12" applyFont="1" applyFill="1" applyBorder="1" applyAlignment="1">
      <alignment horizontal="center" vertical="center" wrapText="1"/>
    </xf>
    <xf numFmtId="0" fontId="70" fillId="0" borderId="0" xfId="12" applyFont="1" applyFill="1" applyBorder="1" applyAlignment="1">
      <alignment vertical="top"/>
    </xf>
    <xf numFmtId="2" fontId="70" fillId="0" borderId="0" xfId="12" applyNumberFormat="1" applyFont="1" applyFill="1" applyBorder="1"/>
    <xf numFmtId="2" fontId="73" fillId="0" borderId="0" xfId="12" applyNumberFormat="1" applyFont="1" applyFill="1" applyBorder="1" applyAlignment="1">
      <alignment vertical="center" wrapText="1"/>
    </xf>
    <xf numFmtId="165" fontId="70" fillId="0" borderId="0" xfId="12" applyNumberFormat="1" applyFont="1" applyFill="1" applyBorder="1"/>
    <xf numFmtId="0" fontId="12" fillId="0" borderId="0" xfId="143" applyAlignment="1">
      <alignment horizontal="left"/>
    </xf>
    <xf numFmtId="0" fontId="6" fillId="0" borderId="0" xfId="143" applyFont="1" applyAlignment="1">
      <alignment horizontal="left"/>
    </xf>
    <xf numFmtId="49" fontId="1" fillId="0" borderId="0" xfId="142" applyNumberFormat="1" applyFont="1"/>
    <xf numFmtId="0" fontId="32" fillId="23" borderId="0" xfId="12" applyFill="1" applyAlignment="1">
      <alignment horizontal="left" vertical="top"/>
    </xf>
  </cellXfs>
  <cellStyles count="487">
    <cellStyle name="Comma [0] 2" xfId="60" xr:uid="{00000000-0005-0000-0000-000000000000}"/>
    <cellStyle name="Comma [0] 2 2" xfId="124" xr:uid="{00000000-0005-0000-0000-000001000000}"/>
    <cellStyle name="Comma [0] 2 2 2" xfId="354" xr:uid="{00000000-0005-0000-0000-000002000000}"/>
    <cellStyle name="Comma [0] 2 2 3" xfId="238" xr:uid="{00000000-0005-0000-0000-000003000000}"/>
    <cellStyle name="Comma [0] 2 2 4" xfId="467" xr:uid="{00000000-0005-0000-0000-000004000000}"/>
    <cellStyle name="Comma [0] 2 3" xfId="299" xr:uid="{00000000-0005-0000-0000-000005000000}"/>
    <cellStyle name="Comma [0] 2 4" xfId="181" xr:uid="{00000000-0005-0000-0000-000006000000}"/>
    <cellStyle name="Comma [0] 2 5" xfId="410" xr:uid="{00000000-0005-0000-0000-000007000000}"/>
    <cellStyle name="Comma [0] 3" xfId="73" xr:uid="{00000000-0005-0000-0000-000008000000}"/>
    <cellStyle name="Comma [0] 3 2" xfId="130" xr:uid="{00000000-0005-0000-0000-000009000000}"/>
    <cellStyle name="Comma [0] 3 2 2" xfId="360" xr:uid="{00000000-0005-0000-0000-00000A000000}"/>
    <cellStyle name="Comma [0] 3 2 3" xfId="244" xr:uid="{00000000-0005-0000-0000-00000B000000}"/>
    <cellStyle name="Comma [0] 3 2 4" xfId="473" xr:uid="{00000000-0005-0000-0000-00000C000000}"/>
    <cellStyle name="Comma [0] 3 3" xfId="305" xr:uid="{00000000-0005-0000-0000-00000D000000}"/>
    <cellStyle name="Comma [0] 3 4" xfId="187" xr:uid="{00000000-0005-0000-0000-00000E000000}"/>
    <cellStyle name="Comma [0] 3 5" xfId="416" xr:uid="{00000000-0005-0000-0000-00000F000000}"/>
    <cellStyle name="Comma 2" xfId="28" xr:uid="{00000000-0005-0000-0000-000010000000}"/>
    <cellStyle name="Comma 3" xfId="29" xr:uid="{00000000-0005-0000-0000-000011000000}"/>
    <cellStyle name="Comma 4" xfId="59" xr:uid="{00000000-0005-0000-0000-000012000000}"/>
    <cellStyle name="Comma 4 2" xfId="123" xr:uid="{00000000-0005-0000-0000-000013000000}"/>
    <cellStyle name="Comma 4 2 2" xfId="353" xr:uid="{00000000-0005-0000-0000-000014000000}"/>
    <cellStyle name="Comma 4 2 3" xfId="237" xr:uid="{00000000-0005-0000-0000-000015000000}"/>
    <cellStyle name="Comma 4 2 4" xfId="466" xr:uid="{00000000-0005-0000-0000-000016000000}"/>
    <cellStyle name="Comma 4 3" xfId="298" xr:uid="{00000000-0005-0000-0000-000017000000}"/>
    <cellStyle name="Comma 4 4" xfId="180" xr:uid="{00000000-0005-0000-0000-000018000000}"/>
    <cellStyle name="Comma 4 5" xfId="409" xr:uid="{00000000-0005-0000-0000-000019000000}"/>
    <cellStyle name="Comma 5" xfId="70" xr:uid="{00000000-0005-0000-0000-00001A000000}"/>
    <cellStyle name="Comma 5 2" xfId="127" xr:uid="{00000000-0005-0000-0000-00001B000000}"/>
    <cellStyle name="Comma 5 2 2" xfId="357" xr:uid="{00000000-0005-0000-0000-00001C000000}"/>
    <cellStyle name="Comma 5 2 3" xfId="241" xr:uid="{00000000-0005-0000-0000-00001D000000}"/>
    <cellStyle name="Comma 5 2 4" xfId="470" xr:uid="{00000000-0005-0000-0000-00001E000000}"/>
    <cellStyle name="Comma 5 3" xfId="302" xr:uid="{00000000-0005-0000-0000-00001F000000}"/>
    <cellStyle name="Comma 5 4" xfId="184" xr:uid="{00000000-0005-0000-0000-000020000000}"/>
    <cellStyle name="Comma 5 5" xfId="413" xr:uid="{00000000-0005-0000-0000-000021000000}"/>
    <cellStyle name="Comma 6" xfId="72" xr:uid="{00000000-0005-0000-0000-000022000000}"/>
    <cellStyle name="Comma 6 2" xfId="129" xr:uid="{00000000-0005-0000-0000-000023000000}"/>
    <cellStyle name="Comma 6 2 2" xfId="359" xr:uid="{00000000-0005-0000-0000-000024000000}"/>
    <cellStyle name="Comma 6 2 3" xfId="243" xr:uid="{00000000-0005-0000-0000-000025000000}"/>
    <cellStyle name="Comma 6 2 4" xfId="472" xr:uid="{00000000-0005-0000-0000-000026000000}"/>
    <cellStyle name="Comma 6 3" xfId="304" xr:uid="{00000000-0005-0000-0000-000027000000}"/>
    <cellStyle name="Comma 6 4" xfId="186" xr:uid="{00000000-0005-0000-0000-000028000000}"/>
    <cellStyle name="Comma 6 5" xfId="415" xr:uid="{00000000-0005-0000-0000-000029000000}"/>
    <cellStyle name="Comma0" xfId="1" xr:uid="{00000000-0005-0000-0000-00002A000000}"/>
    <cellStyle name="Currency 2" xfId="13" xr:uid="{00000000-0005-0000-0000-00002B000000}"/>
    <cellStyle name="Currency 3" xfId="68" xr:uid="{00000000-0005-0000-0000-00002C000000}"/>
    <cellStyle name="Currency 3 2" xfId="125" xr:uid="{00000000-0005-0000-0000-00002D000000}"/>
    <cellStyle name="Currency 3 2 2" xfId="355" xr:uid="{00000000-0005-0000-0000-00002E000000}"/>
    <cellStyle name="Currency 3 2 3" xfId="239" xr:uid="{00000000-0005-0000-0000-00002F000000}"/>
    <cellStyle name="Currency 3 2 4" xfId="468" xr:uid="{00000000-0005-0000-0000-000030000000}"/>
    <cellStyle name="Currency 3 3" xfId="300" xr:uid="{00000000-0005-0000-0000-000031000000}"/>
    <cellStyle name="Currency 3 4" xfId="182" xr:uid="{00000000-0005-0000-0000-000032000000}"/>
    <cellStyle name="Currency 3 5" xfId="411" xr:uid="{00000000-0005-0000-0000-000033000000}"/>
    <cellStyle name="Currency 4" xfId="74" xr:uid="{00000000-0005-0000-0000-000034000000}"/>
    <cellStyle name="Currency 4 2" xfId="131" xr:uid="{00000000-0005-0000-0000-000035000000}"/>
    <cellStyle name="Currency 4 2 2" xfId="361" xr:uid="{00000000-0005-0000-0000-000036000000}"/>
    <cellStyle name="Currency 4 2 3" xfId="245" xr:uid="{00000000-0005-0000-0000-000037000000}"/>
    <cellStyle name="Currency 4 2 4" xfId="474" xr:uid="{00000000-0005-0000-0000-000038000000}"/>
    <cellStyle name="Currency 4 3" xfId="306" xr:uid="{00000000-0005-0000-0000-000039000000}"/>
    <cellStyle name="Currency 4 4" xfId="188" xr:uid="{00000000-0005-0000-0000-00003A000000}"/>
    <cellStyle name="Currency 4 5" xfId="417" xr:uid="{00000000-0005-0000-0000-00003B000000}"/>
    <cellStyle name="Currency 5" xfId="260" xr:uid="{00000000-0005-0000-0000-00003C000000}"/>
    <cellStyle name="Currency0" xfId="2" xr:uid="{00000000-0005-0000-0000-00003D000000}"/>
    <cellStyle name="Date" xfId="3" xr:uid="{00000000-0005-0000-0000-00003E000000}"/>
    <cellStyle name="Fixed" xfId="4" xr:uid="{00000000-0005-0000-0000-00003F000000}"/>
    <cellStyle name="Hyperlink" xfId="25" builtinId="8"/>
    <cellStyle name="Hyperlink 2" xfId="61" xr:uid="{00000000-0005-0000-0000-000041000000}"/>
    <cellStyle name="Hyperlink 3" xfId="62" xr:uid="{00000000-0005-0000-0000-000042000000}"/>
    <cellStyle name="Normal" xfId="0" builtinId="0"/>
    <cellStyle name="Normal 10" xfId="30" xr:uid="{00000000-0005-0000-0000-000044000000}"/>
    <cellStyle name="Normal 10 2" xfId="95" xr:uid="{00000000-0005-0000-0000-000045000000}"/>
    <cellStyle name="Normal 10 2 2" xfId="325" xr:uid="{00000000-0005-0000-0000-000046000000}"/>
    <cellStyle name="Normal 10 2 3" xfId="209" xr:uid="{00000000-0005-0000-0000-000047000000}"/>
    <cellStyle name="Normal 10 2 4" xfId="438" xr:uid="{00000000-0005-0000-0000-000048000000}"/>
    <cellStyle name="Normal 10 3" xfId="270" xr:uid="{00000000-0005-0000-0000-000049000000}"/>
    <cellStyle name="Normal 10 4" xfId="152" xr:uid="{00000000-0005-0000-0000-00004A000000}"/>
    <cellStyle name="Normal 10 5" xfId="381" xr:uid="{00000000-0005-0000-0000-00004B000000}"/>
    <cellStyle name="Normal 11" xfId="57" xr:uid="{00000000-0005-0000-0000-00004C000000}"/>
    <cellStyle name="Normal 11 2" xfId="77" xr:uid="{00000000-0005-0000-0000-00004D000000}"/>
    <cellStyle name="Normal 11 2 2" xfId="134" xr:uid="{00000000-0005-0000-0000-00004E000000}"/>
    <cellStyle name="Normal 11 2 2 2" xfId="364" xr:uid="{00000000-0005-0000-0000-00004F000000}"/>
    <cellStyle name="Normal 11 2 2 3" xfId="248" xr:uid="{00000000-0005-0000-0000-000050000000}"/>
    <cellStyle name="Normal 11 2 2 4" xfId="477" xr:uid="{00000000-0005-0000-0000-000051000000}"/>
    <cellStyle name="Normal 11 2 3" xfId="309" xr:uid="{00000000-0005-0000-0000-000052000000}"/>
    <cellStyle name="Normal 11 2 4" xfId="191" xr:uid="{00000000-0005-0000-0000-000053000000}"/>
    <cellStyle name="Normal 11 2 5" xfId="420" xr:uid="{00000000-0005-0000-0000-000054000000}"/>
    <cellStyle name="Normal 11 3" xfId="121" xr:uid="{00000000-0005-0000-0000-000055000000}"/>
    <cellStyle name="Normal 11 3 2" xfId="351" xr:uid="{00000000-0005-0000-0000-000056000000}"/>
    <cellStyle name="Normal 11 3 3" xfId="235" xr:uid="{00000000-0005-0000-0000-000057000000}"/>
    <cellStyle name="Normal 11 3 4" xfId="464" xr:uid="{00000000-0005-0000-0000-000058000000}"/>
    <cellStyle name="Normal 11 4" xfId="296" xr:uid="{00000000-0005-0000-0000-000059000000}"/>
    <cellStyle name="Normal 11 5" xfId="178" xr:uid="{00000000-0005-0000-0000-00005A000000}"/>
    <cellStyle name="Normal 11 6" xfId="407" xr:uid="{00000000-0005-0000-0000-00005B000000}"/>
    <cellStyle name="Normal 12" xfId="58" xr:uid="{00000000-0005-0000-0000-00005C000000}"/>
    <cellStyle name="Normal 12 2" xfId="122" xr:uid="{00000000-0005-0000-0000-00005D000000}"/>
    <cellStyle name="Normal 12 2 2" xfId="352" xr:uid="{00000000-0005-0000-0000-00005E000000}"/>
    <cellStyle name="Normal 12 2 3" xfId="236" xr:uid="{00000000-0005-0000-0000-00005F000000}"/>
    <cellStyle name="Normal 12 2 4" xfId="465" xr:uid="{00000000-0005-0000-0000-000060000000}"/>
    <cellStyle name="Normal 12 3" xfId="297" xr:uid="{00000000-0005-0000-0000-000061000000}"/>
    <cellStyle name="Normal 12 4" xfId="179" xr:uid="{00000000-0005-0000-0000-000062000000}"/>
    <cellStyle name="Normal 12 5" xfId="408" xr:uid="{00000000-0005-0000-0000-000063000000}"/>
    <cellStyle name="Normal 13" xfId="20" xr:uid="{00000000-0005-0000-0000-000064000000}"/>
    <cellStyle name="Normal 13 2" xfId="31" xr:uid="{00000000-0005-0000-0000-000065000000}"/>
    <cellStyle name="Normal 13 2 2" xfId="32" xr:uid="{00000000-0005-0000-0000-000066000000}"/>
    <cellStyle name="Normal 13 2 2 2" xfId="97" xr:uid="{00000000-0005-0000-0000-000067000000}"/>
    <cellStyle name="Normal 13 2 2 2 2" xfId="327" xr:uid="{00000000-0005-0000-0000-000068000000}"/>
    <cellStyle name="Normal 13 2 2 2 3" xfId="211" xr:uid="{00000000-0005-0000-0000-000069000000}"/>
    <cellStyle name="Normal 13 2 2 2 4" xfId="440" xr:uid="{00000000-0005-0000-0000-00006A000000}"/>
    <cellStyle name="Normal 13 2 2 3" xfId="272" xr:uid="{00000000-0005-0000-0000-00006B000000}"/>
    <cellStyle name="Normal 13 2 2 4" xfId="154" xr:uid="{00000000-0005-0000-0000-00006C000000}"/>
    <cellStyle name="Normal 13 2 2 5" xfId="383" xr:uid="{00000000-0005-0000-0000-00006D000000}"/>
    <cellStyle name="Normal 13 2 3" xfId="96" xr:uid="{00000000-0005-0000-0000-00006E000000}"/>
    <cellStyle name="Normal 13 2 3 2" xfId="326" xr:uid="{00000000-0005-0000-0000-00006F000000}"/>
    <cellStyle name="Normal 13 2 3 3" xfId="210" xr:uid="{00000000-0005-0000-0000-000070000000}"/>
    <cellStyle name="Normal 13 2 3 4" xfId="439" xr:uid="{00000000-0005-0000-0000-000071000000}"/>
    <cellStyle name="Normal 13 2 4" xfId="271" xr:uid="{00000000-0005-0000-0000-000072000000}"/>
    <cellStyle name="Normal 13 2 5" xfId="153" xr:uid="{00000000-0005-0000-0000-000073000000}"/>
    <cellStyle name="Normal 13 2 6" xfId="382" xr:uid="{00000000-0005-0000-0000-000074000000}"/>
    <cellStyle name="Normal 13 3" xfId="33" xr:uid="{00000000-0005-0000-0000-000075000000}"/>
    <cellStyle name="Normal 13 3 2" xfId="98" xr:uid="{00000000-0005-0000-0000-000076000000}"/>
    <cellStyle name="Normal 13 3 2 2" xfId="328" xr:uid="{00000000-0005-0000-0000-000077000000}"/>
    <cellStyle name="Normal 13 3 2 3" xfId="212" xr:uid="{00000000-0005-0000-0000-000078000000}"/>
    <cellStyle name="Normal 13 3 2 4" xfId="441" xr:uid="{00000000-0005-0000-0000-000079000000}"/>
    <cellStyle name="Normal 13 3 3" xfId="273" xr:uid="{00000000-0005-0000-0000-00007A000000}"/>
    <cellStyle name="Normal 13 3 4" xfId="155" xr:uid="{00000000-0005-0000-0000-00007B000000}"/>
    <cellStyle name="Normal 13 3 5" xfId="384" xr:uid="{00000000-0005-0000-0000-00007C000000}"/>
    <cellStyle name="Normal 13 4" xfId="91" xr:uid="{00000000-0005-0000-0000-00007D000000}"/>
    <cellStyle name="Normal 13 4 2" xfId="321" xr:uid="{00000000-0005-0000-0000-00007E000000}"/>
    <cellStyle name="Normal 13 4 3" xfId="205" xr:uid="{00000000-0005-0000-0000-00007F000000}"/>
    <cellStyle name="Normal 13 4 4" xfId="434" xr:uid="{00000000-0005-0000-0000-000080000000}"/>
    <cellStyle name="Normal 13 5" xfId="266" xr:uid="{00000000-0005-0000-0000-000081000000}"/>
    <cellStyle name="Normal 13 6" xfId="148" xr:uid="{00000000-0005-0000-0000-000082000000}"/>
    <cellStyle name="Normal 13 7" xfId="377" xr:uid="{00000000-0005-0000-0000-000083000000}"/>
    <cellStyle name="Normal 14" xfId="21" xr:uid="{00000000-0005-0000-0000-000084000000}"/>
    <cellStyle name="Normal 14 2" xfId="34" xr:uid="{00000000-0005-0000-0000-000085000000}"/>
    <cellStyle name="Normal 14 2 2" xfId="35" xr:uid="{00000000-0005-0000-0000-000086000000}"/>
    <cellStyle name="Normal 14 2 2 2" xfId="100" xr:uid="{00000000-0005-0000-0000-000087000000}"/>
    <cellStyle name="Normal 14 2 2 2 2" xfId="330" xr:uid="{00000000-0005-0000-0000-000088000000}"/>
    <cellStyle name="Normal 14 2 2 2 3" xfId="214" xr:uid="{00000000-0005-0000-0000-000089000000}"/>
    <cellStyle name="Normal 14 2 2 2 4" xfId="443" xr:uid="{00000000-0005-0000-0000-00008A000000}"/>
    <cellStyle name="Normal 14 2 2 3" xfId="275" xr:uid="{00000000-0005-0000-0000-00008B000000}"/>
    <cellStyle name="Normal 14 2 2 4" xfId="157" xr:uid="{00000000-0005-0000-0000-00008C000000}"/>
    <cellStyle name="Normal 14 2 2 5" xfId="386" xr:uid="{00000000-0005-0000-0000-00008D000000}"/>
    <cellStyle name="Normal 14 2 3" xfId="99" xr:uid="{00000000-0005-0000-0000-00008E000000}"/>
    <cellStyle name="Normal 14 2 3 2" xfId="329" xr:uid="{00000000-0005-0000-0000-00008F000000}"/>
    <cellStyle name="Normal 14 2 3 3" xfId="213" xr:uid="{00000000-0005-0000-0000-000090000000}"/>
    <cellStyle name="Normal 14 2 3 4" xfId="442" xr:uid="{00000000-0005-0000-0000-000091000000}"/>
    <cellStyle name="Normal 14 2 4" xfId="274" xr:uid="{00000000-0005-0000-0000-000092000000}"/>
    <cellStyle name="Normal 14 2 5" xfId="156" xr:uid="{00000000-0005-0000-0000-000093000000}"/>
    <cellStyle name="Normal 14 2 6" xfId="385" xr:uid="{00000000-0005-0000-0000-000094000000}"/>
    <cellStyle name="Normal 14 3" xfId="36" xr:uid="{00000000-0005-0000-0000-000095000000}"/>
    <cellStyle name="Normal 14 3 2" xfId="101" xr:uid="{00000000-0005-0000-0000-000096000000}"/>
    <cellStyle name="Normal 14 3 2 2" xfId="331" xr:uid="{00000000-0005-0000-0000-000097000000}"/>
    <cellStyle name="Normal 14 3 2 3" xfId="215" xr:uid="{00000000-0005-0000-0000-000098000000}"/>
    <cellStyle name="Normal 14 3 2 4" xfId="444" xr:uid="{00000000-0005-0000-0000-000099000000}"/>
    <cellStyle name="Normal 14 3 3" xfId="276" xr:uid="{00000000-0005-0000-0000-00009A000000}"/>
    <cellStyle name="Normal 14 3 4" xfId="158" xr:uid="{00000000-0005-0000-0000-00009B000000}"/>
    <cellStyle name="Normal 14 3 5" xfId="387" xr:uid="{00000000-0005-0000-0000-00009C000000}"/>
    <cellStyle name="Normal 14 4" xfId="92" xr:uid="{00000000-0005-0000-0000-00009D000000}"/>
    <cellStyle name="Normal 14 4 2" xfId="322" xr:uid="{00000000-0005-0000-0000-00009E000000}"/>
    <cellStyle name="Normal 14 4 3" xfId="206" xr:uid="{00000000-0005-0000-0000-00009F000000}"/>
    <cellStyle name="Normal 14 4 4" xfId="435" xr:uid="{00000000-0005-0000-0000-0000A0000000}"/>
    <cellStyle name="Normal 14 5" xfId="267" xr:uid="{00000000-0005-0000-0000-0000A1000000}"/>
    <cellStyle name="Normal 14 6" xfId="149" xr:uid="{00000000-0005-0000-0000-0000A2000000}"/>
    <cellStyle name="Normal 14 7" xfId="378" xr:uid="{00000000-0005-0000-0000-0000A3000000}"/>
    <cellStyle name="Normal 15" xfId="71" xr:uid="{00000000-0005-0000-0000-0000A4000000}"/>
    <cellStyle name="Normal 15 2" xfId="128" xr:uid="{00000000-0005-0000-0000-0000A5000000}"/>
    <cellStyle name="Normal 15 2 2" xfId="358" xr:uid="{00000000-0005-0000-0000-0000A6000000}"/>
    <cellStyle name="Normal 15 2 3" xfId="242" xr:uid="{00000000-0005-0000-0000-0000A7000000}"/>
    <cellStyle name="Normal 15 2 4" xfId="471" xr:uid="{00000000-0005-0000-0000-0000A8000000}"/>
    <cellStyle name="Normal 15 3" xfId="303" xr:uid="{00000000-0005-0000-0000-0000A9000000}"/>
    <cellStyle name="Normal 15 4" xfId="185" xr:uid="{00000000-0005-0000-0000-0000AA000000}"/>
    <cellStyle name="Normal 15 5" xfId="414" xr:uid="{00000000-0005-0000-0000-0000AB000000}"/>
    <cellStyle name="Normal 16" xfId="76" xr:uid="{00000000-0005-0000-0000-0000AC000000}"/>
    <cellStyle name="Normal 16 2" xfId="133" xr:uid="{00000000-0005-0000-0000-0000AD000000}"/>
    <cellStyle name="Normal 16 2 2" xfId="363" xr:uid="{00000000-0005-0000-0000-0000AE000000}"/>
    <cellStyle name="Normal 16 2 3" xfId="247" xr:uid="{00000000-0005-0000-0000-0000AF000000}"/>
    <cellStyle name="Normal 16 2 4" xfId="476" xr:uid="{00000000-0005-0000-0000-0000B0000000}"/>
    <cellStyle name="Normal 16 3" xfId="308" xr:uid="{00000000-0005-0000-0000-0000B1000000}"/>
    <cellStyle name="Normal 16 4" xfId="190" xr:uid="{00000000-0005-0000-0000-0000B2000000}"/>
    <cellStyle name="Normal 16 5" xfId="419" xr:uid="{00000000-0005-0000-0000-0000B3000000}"/>
    <cellStyle name="Normal 17" xfId="78" xr:uid="{00000000-0005-0000-0000-0000B4000000}"/>
    <cellStyle name="Normal 17 2" xfId="135" xr:uid="{00000000-0005-0000-0000-0000B5000000}"/>
    <cellStyle name="Normal 17 2 2" xfId="365" xr:uid="{00000000-0005-0000-0000-0000B6000000}"/>
    <cellStyle name="Normal 17 2 3" xfId="249" xr:uid="{00000000-0005-0000-0000-0000B7000000}"/>
    <cellStyle name="Normal 17 2 4" xfId="478" xr:uid="{00000000-0005-0000-0000-0000B8000000}"/>
    <cellStyle name="Normal 17 3" xfId="310" xr:uid="{00000000-0005-0000-0000-0000B9000000}"/>
    <cellStyle name="Normal 17 4" xfId="192" xr:uid="{00000000-0005-0000-0000-0000BA000000}"/>
    <cellStyle name="Normal 17 5" xfId="421" xr:uid="{00000000-0005-0000-0000-0000BB000000}"/>
    <cellStyle name="Normal 18" xfId="79" xr:uid="{00000000-0005-0000-0000-0000BC000000}"/>
    <cellStyle name="Normal 18 2" xfId="136" xr:uid="{00000000-0005-0000-0000-0000BD000000}"/>
    <cellStyle name="Normal 18 2 2" xfId="366" xr:uid="{00000000-0005-0000-0000-0000BE000000}"/>
    <cellStyle name="Normal 18 2 3" xfId="250" xr:uid="{00000000-0005-0000-0000-0000BF000000}"/>
    <cellStyle name="Normal 18 2 4" xfId="479" xr:uid="{00000000-0005-0000-0000-0000C0000000}"/>
    <cellStyle name="Normal 18 3" xfId="311" xr:uid="{00000000-0005-0000-0000-0000C1000000}"/>
    <cellStyle name="Normal 18 4" xfId="193" xr:uid="{00000000-0005-0000-0000-0000C2000000}"/>
    <cellStyle name="Normal 18 5" xfId="422" xr:uid="{00000000-0005-0000-0000-0000C3000000}"/>
    <cellStyle name="Normal 19" xfId="22" xr:uid="{00000000-0005-0000-0000-0000C4000000}"/>
    <cellStyle name="Normal 19 2" xfId="37" xr:uid="{00000000-0005-0000-0000-0000C5000000}"/>
    <cellStyle name="Normal 19 2 2" xfId="38" xr:uid="{00000000-0005-0000-0000-0000C6000000}"/>
    <cellStyle name="Normal 19 2 2 2" xfId="103" xr:uid="{00000000-0005-0000-0000-0000C7000000}"/>
    <cellStyle name="Normal 19 2 2 2 2" xfId="333" xr:uid="{00000000-0005-0000-0000-0000C8000000}"/>
    <cellStyle name="Normal 19 2 2 2 3" xfId="217" xr:uid="{00000000-0005-0000-0000-0000C9000000}"/>
    <cellStyle name="Normal 19 2 2 2 4" xfId="446" xr:uid="{00000000-0005-0000-0000-0000CA000000}"/>
    <cellStyle name="Normal 19 2 2 3" xfId="278" xr:uid="{00000000-0005-0000-0000-0000CB000000}"/>
    <cellStyle name="Normal 19 2 2 4" xfId="160" xr:uid="{00000000-0005-0000-0000-0000CC000000}"/>
    <cellStyle name="Normal 19 2 2 5" xfId="389" xr:uid="{00000000-0005-0000-0000-0000CD000000}"/>
    <cellStyle name="Normal 19 2 3" xfId="102" xr:uid="{00000000-0005-0000-0000-0000CE000000}"/>
    <cellStyle name="Normal 19 2 3 2" xfId="332" xr:uid="{00000000-0005-0000-0000-0000CF000000}"/>
    <cellStyle name="Normal 19 2 3 3" xfId="216" xr:uid="{00000000-0005-0000-0000-0000D0000000}"/>
    <cellStyle name="Normal 19 2 3 4" xfId="445" xr:uid="{00000000-0005-0000-0000-0000D1000000}"/>
    <cellStyle name="Normal 19 2 4" xfId="277" xr:uid="{00000000-0005-0000-0000-0000D2000000}"/>
    <cellStyle name="Normal 19 2 5" xfId="159" xr:uid="{00000000-0005-0000-0000-0000D3000000}"/>
    <cellStyle name="Normal 19 2 6" xfId="388" xr:uid="{00000000-0005-0000-0000-0000D4000000}"/>
    <cellStyle name="Normal 19 3" xfId="39" xr:uid="{00000000-0005-0000-0000-0000D5000000}"/>
    <cellStyle name="Normal 19 3 2" xfId="104" xr:uid="{00000000-0005-0000-0000-0000D6000000}"/>
    <cellStyle name="Normal 19 3 2 2" xfId="334" xr:uid="{00000000-0005-0000-0000-0000D7000000}"/>
    <cellStyle name="Normal 19 3 2 3" xfId="218" xr:uid="{00000000-0005-0000-0000-0000D8000000}"/>
    <cellStyle name="Normal 19 3 2 4" xfId="447" xr:uid="{00000000-0005-0000-0000-0000D9000000}"/>
    <cellStyle name="Normal 19 3 3" xfId="279" xr:uid="{00000000-0005-0000-0000-0000DA000000}"/>
    <cellStyle name="Normal 19 3 4" xfId="161" xr:uid="{00000000-0005-0000-0000-0000DB000000}"/>
    <cellStyle name="Normal 19 3 5" xfId="390" xr:uid="{00000000-0005-0000-0000-0000DC000000}"/>
    <cellStyle name="Normal 19 4" xfId="93" xr:uid="{00000000-0005-0000-0000-0000DD000000}"/>
    <cellStyle name="Normal 19 4 2" xfId="323" xr:uid="{00000000-0005-0000-0000-0000DE000000}"/>
    <cellStyle name="Normal 19 4 3" xfId="207" xr:uid="{00000000-0005-0000-0000-0000DF000000}"/>
    <cellStyle name="Normal 19 4 4" xfId="436" xr:uid="{00000000-0005-0000-0000-0000E0000000}"/>
    <cellStyle name="Normal 19 5" xfId="268" xr:uid="{00000000-0005-0000-0000-0000E1000000}"/>
    <cellStyle name="Normal 19 6" xfId="150" xr:uid="{00000000-0005-0000-0000-0000E2000000}"/>
    <cellStyle name="Normal 19 7" xfId="379" xr:uid="{00000000-0005-0000-0000-0000E3000000}"/>
    <cellStyle name="Normal 2" xfId="5" xr:uid="{00000000-0005-0000-0000-0000E4000000}"/>
    <cellStyle name="Normal 2 2" xfId="12" xr:uid="{00000000-0005-0000-0000-0000E5000000}"/>
    <cellStyle name="Normal 2 3" xfId="16" xr:uid="{00000000-0005-0000-0000-0000E6000000}"/>
    <cellStyle name="Normal 2 4" xfId="63" xr:uid="{00000000-0005-0000-0000-0000E7000000}"/>
    <cellStyle name="Normal 2 5" xfId="64" xr:uid="{00000000-0005-0000-0000-0000E8000000}"/>
    <cellStyle name="Normal 20" xfId="80" xr:uid="{00000000-0005-0000-0000-0000E9000000}"/>
    <cellStyle name="Normal 20 2" xfId="137" xr:uid="{00000000-0005-0000-0000-0000EA000000}"/>
    <cellStyle name="Normal 20 2 2" xfId="367" xr:uid="{00000000-0005-0000-0000-0000EB000000}"/>
    <cellStyle name="Normal 20 2 3" xfId="251" xr:uid="{00000000-0005-0000-0000-0000EC000000}"/>
    <cellStyle name="Normal 20 2 4" xfId="480" xr:uid="{00000000-0005-0000-0000-0000ED000000}"/>
    <cellStyle name="Normal 20 3" xfId="312" xr:uid="{00000000-0005-0000-0000-0000EE000000}"/>
    <cellStyle name="Normal 20 4" xfId="194" xr:uid="{00000000-0005-0000-0000-0000EF000000}"/>
    <cellStyle name="Normal 20 5" xfId="423" xr:uid="{00000000-0005-0000-0000-0000F0000000}"/>
    <cellStyle name="Normal 21" xfId="81" xr:uid="{00000000-0005-0000-0000-0000F1000000}"/>
    <cellStyle name="Normal 21 2" xfId="138" xr:uid="{00000000-0005-0000-0000-0000F2000000}"/>
    <cellStyle name="Normal 21 2 2" xfId="368" xr:uid="{00000000-0005-0000-0000-0000F3000000}"/>
    <cellStyle name="Normal 21 2 3" xfId="252" xr:uid="{00000000-0005-0000-0000-0000F4000000}"/>
    <cellStyle name="Normal 21 2 4" xfId="481" xr:uid="{00000000-0005-0000-0000-0000F5000000}"/>
    <cellStyle name="Normal 21 3" xfId="258" xr:uid="{00000000-0005-0000-0000-0000F6000000}"/>
    <cellStyle name="Normal 21 4" xfId="195" xr:uid="{00000000-0005-0000-0000-0000F7000000}"/>
    <cellStyle name="Normal 21 5" xfId="424" xr:uid="{00000000-0005-0000-0000-0000F8000000}"/>
    <cellStyle name="Normal 22" xfId="82" xr:uid="{00000000-0005-0000-0000-0000F9000000}"/>
    <cellStyle name="Normal 22 2" xfId="84" xr:uid="{00000000-0005-0000-0000-0000FA000000}"/>
    <cellStyle name="Normal 22 2 2" xfId="85" xr:uid="{00000000-0005-0000-0000-0000FB000000}"/>
    <cellStyle name="Normal 22 2 2 2" xfId="315" xr:uid="{00000000-0005-0000-0000-0000FC000000}"/>
    <cellStyle name="Normal 22 2 2 3" xfId="199" xr:uid="{00000000-0005-0000-0000-0000FD000000}"/>
    <cellStyle name="Normal 22 2 2 4" xfId="428" xr:uid="{00000000-0005-0000-0000-0000FE000000}"/>
    <cellStyle name="Normal 22 2 3" xfId="141" xr:uid="{00000000-0005-0000-0000-0000FF000000}"/>
    <cellStyle name="Normal 22 2 3 2" xfId="371" xr:uid="{00000000-0005-0000-0000-000000010000}"/>
    <cellStyle name="Normal 22 2 3 3" xfId="255" xr:uid="{00000000-0005-0000-0000-000001010000}"/>
    <cellStyle name="Normal 22 2 3 4" xfId="484" xr:uid="{00000000-0005-0000-0000-000002010000}"/>
    <cellStyle name="Normal 22 2 4" xfId="314" xr:uid="{00000000-0005-0000-0000-000003010000}"/>
    <cellStyle name="Normal 22 2 5" xfId="198" xr:uid="{00000000-0005-0000-0000-000004010000}"/>
    <cellStyle name="Normal 22 2 6" xfId="427" xr:uid="{00000000-0005-0000-0000-000005010000}"/>
    <cellStyle name="Normal 22 3" xfId="139" xr:uid="{00000000-0005-0000-0000-000006010000}"/>
    <cellStyle name="Normal 22 3 2" xfId="369" xr:uid="{00000000-0005-0000-0000-000007010000}"/>
    <cellStyle name="Normal 22 3 3" xfId="253" xr:uid="{00000000-0005-0000-0000-000008010000}"/>
    <cellStyle name="Normal 22 3 4" xfId="482" xr:uid="{00000000-0005-0000-0000-000009010000}"/>
    <cellStyle name="Normal 22 4" xfId="259" xr:uid="{00000000-0005-0000-0000-00000A010000}"/>
    <cellStyle name="Normal 22 5" xfId="196" xr:uid="{00000000-0005-0000-0000-00000B010000}"/>
    <cellStyle name="Normal 22 6" xfId="425" xr:uid="{00000000-0005-0000-0000-00000C010000}"/>
    <cellStyle name="Normal 23" xfId="83" xr:uid="{00000000-0005-0000-0000-00000D010000}"/>
    <cellStyle name="Normal 23 2" xfId="86" xr:uid="{00000000-0005-0000-0000-00000E010000}"/>
    <cellStyle name="Normal 23 2 2" xfId="316" xr:uid="{00000000-0005-0000-0000-00000F010000}"/>
    <cellStyle name="Normal 23 2 3" xfId="200" xr:uid="{00000000-0005-0000-0000-000010010000}"/>
    <cellStyle name="Normal 23 2 4" xfId="429" xr:uid="{00000000-0005-0000-0000-000011010000}"/>
    <cellStyle name="Normal 23 3" xfId="140" xr:uid="{00000000-0005-0000-0000-000012010000}"/>
    <cellStyle name="Normal 23 3 2" xfId="370" xr:uid="{00000000-0005-0000-0000-000013010000}"/>
    <cellStyle name="Normal 23 3 3" xfId="254" xr:uid="{00000000-0005-0000-0000-000014010000}"/>
    <cellStyle name="Normal 23 3 4" xfId="483" xr:uid="{00000000-0005-0000-0000-000015010000}"/>
    <cellStyle name="Normal 23 4" xfId="313" xr:uid="{00000000-0005-0000-0000-000016010000}"/>
    <cellStyle name="Normal 23 5" xfId="197" xr:uid="{00000000-0005-0000-0000-000017010000}"/>
    <cellStyle name="Normal 23 6" xfId="426" xr:uid="{00000000-0005-0000-0000-000018010000}"/>
    <cellStyle name="Normal 24" xfId="142" xr:uid="{00000000-0005-0000-0000-000019010000}"/>
    <cellStyle name="Normal 24 2" xfId="372" xr:uid="{00000000-0005-0000-0000-00001A010000}"/>
    <cellStyle name="Normal 24 3" xfId="256" xr:uid="{00000000-0005-0000-0000-00001B010000}"/>
    <cellStyle name="Normal 25" xfId="143" xr:uid="{00000000-0005-0000-0000-00001C010000}"/>
    <cellStyle name="Normal 25 2" xfId="257" xr:uid="{00000000-0005-0000-0000-00001D010000}"/>
    <cellStyle name="Normal 26" xfId="485" xr:uid="{00000000-0005-0000-0000-00001E010000}"/>
    <cellStyle name="Normal 27" xfId="486" xr:uid="{00000000-0005-0000-0000-00001F010000}"/>
    <cellStyle name="Normal 3" xfId="6" xr:uid="{00000000-0005-0000-0000-000020010000}"/>
    <cellStyle name="Normal 4" xfId="7" xr:uid="{00000000-0005-0000-0000-000021010000}"/>
    <cellStyle name="Normal 4 2" xfId="17" xr:uid="{00000000-0005-0000-0000-000022010000}"/>
    <cellStyle name="Normal 4 2 2" xfId="40" xr:uid="{00000000-0005-0000-0000-000023010000}"/>
    <cellStyle name="Normal 4 2 2 2" xfId="41" xr:uid="{00000000-0005-0000-0000-000024010000}"/>
    <cellStyle name="Normal 4 2 2 2 2" xfId="106" xr:uid="{00000000-0005-0000-0000-000025010000}"/>
    <cellStyle name="Normal 4 2 2 2 2 2" xfId="336" xr:uid="{00000000-0005-0000-0000-000026010000}"/>
    <cellStyle name="Normal 4 2 2 2 2 3" xfId="220" xr:uid="{00000000-0005-0000-0000-000027010000}"/>
    <cellStyle name="Normal 4 2 2 2 2 4" xfId="449" xr:uid="{00000000-0005-0000-0000-000028010000}"/>
    <cellStyle name="Normal 4 2 2 2 3" xfId="281" xr:uid="{00000000-0005-0000-0000-000029010000}"/>
    <cellStyle name="Normal 4 2 2 2 4" xfId="163" xr:uid="{00000000-0005-0000-0000-00002A010000}"/>
    <cellStyle name="Normal 4 2 2 2 5" xfId="392" xr:uid="{00000000-0005-0000-0000-00002B010000}"/>
    <cellStyle name="Normal 4 2 2 3" xfId="105" xr:uid="{00000000-0005-0000-0000-00002C010000}"/>
    <cellStyle name="Normal 4 2 2 3 2" xfId="335" xr:uid="{00000000-0005-0000-0000-00002D010000}"/>
    <cellStyle name="Normal 4 2 2 3 3" xfId="219" xr:uid="{00000000-0005-0000-0000-00002E010000}"/>
    <cellStyle name="Normal 4 2 2 3 4" xfId="448" xr:uid="{00000000-0005-0000-0000-00002F010000}"/>
    <cellStyle name="Normal 4 2 2 4" xfId="280" xr:uid="{00000000-0005-0000-0000-000030010000}"/>
    <cellStyle name="Normal 4 2 2 5" xfId="162" xr:uid="{00000000-0005-0000-0000-000031010000}"/>
    <cellStyle name="Normal 4 2 2 6" xfId="391" xr:uid="{00000000-0005-0000-0000-000032010000}"/>
    <cellStyle name="Normal 4 2 3" xfId="42" xr:uid="{00000000-0005-0000-0000-000033010000}"/>
    <cellStyle name="Normal 4 2 3 2" xfId="107" xr:uid="{00000000-0005-0000-0000-000034010000}"/>
    <cellStyle name="Normal 4 2 3 2 2" xfId="337" xr:uid="{00000000-0005-0000-0000-000035010000}"/>
    <cellStyle name="Normal 4 2 3 2 3" xfId="221" xr:uid="{00000000-0005-0000-0000-000036010000}"/>
    <cellStyle name="Normal 4 2 3 2 4" xfId="450" xr:uid="{00000000-0005-0000-0000-000037010000}"/>
    <cellStyle name="Normal 4 2 3 3" xfId="282" xr:uid="{00000000-0005-0000-0000-000038010000}"/>
    <cellStyle name="Normal 4 2 3 4" xfId="164" xr:uid="{00000000-0005-0000-0000-000039010000}"/>
    <cellStyle name="Normal 4 2 3 5" xfId="393" xr:uid="{00000000-0005-0000-0000-00003A010000}"/>
    <cellStyle name="Normal 4 2 4" xfId="89" xr:uid="{00000000-0005-0000-0000-00003B010000}"/>
    <cellStyle name="Normal 4 2 4 2" xfId="319" xr:uid="{00000000-0005-0000-0000-00003C010000}"/>
    <cellStyle name="Normal 4 2 4 3" xfId="203" xr:uid="{00000000-0005-0000-0000-00003D010000}"/>
    <cellStyle name="Normal 4 2 4 4" xfId="432" xr:uid="{00000000-0005-0000-0000-00003E010000}"/>
    <cellStyle name="Normal 4 2 5" xfId="264" xr:uid="{00000000-0005-0000-0000-00003F010000}"/>
    <cellStyle name="Normal 4 2 6" xfId="146" xr:uid="{00000000-0005-0000-0000-000040010000}"/>
    <cellStyle name="Normal 4 2 7" xfId="375" xr:uid="{00000000-0005-0000-0000-000041010000}"/>
    <cellStyle name="Normal 4 3" xfId="24" xr:uid="{00000000-0005-0000-0000-000042010000}"/>
    <cellStyle name="Normal 4 3 2" xfId="43" xr:uid="{00000000-0005-0000-0000-000043010000}"/>
    <cellStyle name="Normal 4 3 2 2" xfId="108" xr:uid="{00000000-0005-0000-0000-000044010000}"/>
    <cellStyle name="Normal 4 3 2 2 2" xfId="338" xr:uid="{00000000-0005-0000-0000-000045010000}"/>
    <cellStyle name="Normal 4 3 2 2 3" xfId="222" xr:uid="{00000000-0005-0000-0000-000046010000}"/>
    <cellStyle name="Normal 4 3 2 2 4" xfId="451" xr:uid="{00000000-0005-0000-0000-000047010000}"/>
    <cellStyle name="Normal 4 3 2 3" xfId="283" xr:uid="{00000000-0005-0000-0000-000048010000}"/>
    <cellStyle name="Normal 4 3 2 4" xfId="165" xr:uid="{00000000-0005-0000-0000-000049010000}"/>
    <cellStyle name="Normal 4 3 2 5" xfId="394" xr:uid="{00000000-0005-0000-0000-00004A010000}"/>
    <cellStyle name="Normal 4 3 3" xfId="94" xr:uid="{00000000-0005-0000-0000-00004B010000}"/>
    <cellStyle name="Normal 4 3 3 2" xfId="324" xr:uid="{00000000-0005-0000-0000-00004C010000}"/>
    <cellStyle name="Normal 4 3 3 3" xfId="208" xr:uid="{00000000-0005-0000-0000-00004D010000}"/>
    <cellStyle name="Normal 4 3 3 4" xfId="437" xr:uid="{00000000-0005-0000-0000-00004E010000}"/>
    <cellStyle name="Normal 4 3 4" xfId="269" xr:uid="{00000000-0005-0000-0000-00004F010000}"/>
    <cellStyle name="Normal 4 3 5" xfId="151" xr:uid="{00000000-0005-0000-0000-000050010000}"/>
    <cellStyle name="Normal 4 3 6" xfId="380" xr:uid="{00000000-0005-0000-0000-000051010000}"/>
    <cellStyle name="Normal 4 4" xfId="44" xr:uid="{00000000-0005-0000-0000-000052010000}"/>
    <cellStyle name="Normal 4 4 2" xfId="45" xr:uid="{00000000-0005-0000-0000-000053010000}"/>
    <cellStyle name="Normal 4 4 2 2" xfId="110" xr:uid="{00000000-0005-0000-0000-000054010000}"/>
    <cellStyle name="Normal 4 4 2 2 2" xfId="340" xr:uid="{00000000-0005-0000-0000-000055010000}"/>
    <cellStyle name="Normal 4 4 2 2 3" xfId="224" xr:uid="{00000000-0005-0000-0000-000056010000}"/>
    <cellStyle name="Normal 4 4 2 2 4" xfId="453" xr:uid="{00000000-0005-0000-0000-000057010000}"/>
    <cellStyle name="Normal 4 4 2 3" xfId="285" xr:uid="{00000000-0005-0000-0000-000058010000}"/>
    <cellStyle name="Normal 4 4 2 4" xfId="167" xr:uid="{00000000-0005-0000-0000-000059010000}"/>
    <cellStyle name="Normal 4 4 2 5" xfId="396" xr:uid="{00000000-0005-0000-0000-00005A010000}"/>
    <cellStyle name="Normal 4 4 3" xfId="109" xr:uid="{00000000-0005-0000-0000-00005B010000}"/>
    <cellStyle name="Normal 4 4 3 2" xfId="339" xr:uid="{00000000-0005-0000-0000-00005C010000}"/>
    <cellStyle name="Normal 4 4 3 3" xfId="223" xr:uid="{00000000-0005-0000-0000-00005D010000}"/>
    <cellStyle name="Normal 4 4 3 4" xfId="452" xr:uid="{00000000-0005-0000-0000-00005E010000}"/>
    <cellStyle name="Normal 4 4 4" xfId="284" xr:uid="{00000000-0005-0000-0000-00005F010000}"/>
    <cellStyle name="Normal 4 4 5" xfId="166" xr:uid="{00000000-0005-0000-0000-000060010000}"/>
    <cellStyle name="Normal 4 4 6" xfId="395" xr:uid="{00000000-0005-0000-0000-000061010000}"/>
    <cellStyle name="Normal 4 5" xfId="46" xr:uid="{00000000-0005-0000-0000-000062010000}"/>
    <cellStyle name="Normal 4 5 2" xfId="111" xr:uid="{00000000-0005-0000-0000-000063010000}"/>
    <cellStyle name="Normal 4 5 2 2" xfId="341" xr:uid="{00000000-0005-0000-0000-000064010000}"/>
    <cellStyle name="Normal 4 5 2 3" xfId="225" xr:uid="{00000000-0005-0000-0000-000065010000}"/>
    <cellStyle name="Normal 4 5 2 4" xfId="454" xr:uid="{00000000-0005-0000-0000-000066010000}"/>
    <cellStyle name="Normal 4 5 3" xfId="286" xr:uid="{00000000-0005-0000-0000-000067010000}"/>
    <cellStyle name="Normal 4 5 4" xfId="168" xr:uid="{00000000-0005-0000-0000-000068010000}"/>
    <cellStyle name="Normal 4 5 5" xfId="397" xr:uid="{00000000-0005-0000-0000-000069010000}"/>
    <cellStyle name="Normal 4 6" xfId="87" xr:uid="{00000000-0005-0000-0000-00006A010000}"/>
    <cellStyle name="Normal 4 6 2" xfId="317" xr:uid="{00000000-0005-0000-0000-00006B010000}"/>
    <cellStyle name="Normal 4 6 3" xfId="201" xr:uid="{00000000-0005-0000-0000-00006C010000}"/>
    <cellStyle name="Normal 4 6 4" xfId="430" xr:uid="{00000000-0005-0000-0000-00006D010000}"/>
    <cellStyle name="Normal 4 7" xfId="261" xr:uid="{00000000-0005-0000-0000-00006E010000}"/>
    <cellStyle name="Normal 4 8" xfId="144" xr:uid="{00000000-0005-0000-0000-00006F010000}"/>
    <cellStyle name="Normal 4 9" xfId="373" xr:uid="{00000000-0005-0000-0000-000070010000}"/>
    <cellStyle name="Normal 5" xfId="8" xr:uid="{00000000-0005-0000-0000-000071010000}"/>
    <cellStyle name="Normal 5 2" xfId="18" xr:uid="{00000000-0005-0000-0000-000072010000}"/>
    <cellStyle name="Normal 5 2 2" xfId="47" xr:uid="{00000000-0005-0000-0000-000073010000}"/>
    <cellStyle name="Normal 5 2 2 2" xfId="48" xr:uid="{00000000-0005-0000-0000-000074010000}"/>
    <cellStyle name="Normal 5 2 2 2 2" xfId="113" xr:uid="{00000000-0005-0000-0000-000075010000}"/>
    <cellStyle name="Normal 5 2 2 2 2 2" xfId="343" xr:uid="{00000000-0005-0000-0000-000076010000}"/>
    <cellStyle name="Normal 5 2 2 2 2 3" xfId="227" xr:uid="{00000000-0005-0000-0000-000077010000}"/>
    <cellStyle name="Normal 5 2 2 2 2 4" xfId="456" xr:uid="{00000000-0005-0000-0000-000078010000}"/>
    <cellStyle name="Normal 5 2 2 2 3" xfId="288" xr:uid="{00000000-0005-0000-0000-000079010000}"/>
    <cellStyle name="Normal 5 2 2 2 4" xfId="170" xr:uid="{00000000-0005-0000-0000-00007A010000}"/>
    <cellStyle name="Normal 5 2 2 2 5" xfId="399" xr:uid="{00000000-0005-0000-0000-00007B010000}"/>
    <cellStyle name="Normal 5 2 2 3" xfId="112" xr:uid="{00000000-0005-0000-0000-00007C010000}"/>
    <cellStyle name="Normal 5 2 2 3 2" xfId="342" xr:uid="{00000000-0005-0000-0000-00007D010000}"/>
    <cellStyle name="Normal 5 2 2 3 3" xfId="226" xr:uid="{00000000-0005-0000-0000-00007E010000}"/>
    <cellStyle name="Normal 5 2 2 3 4" xfId="455" xr:uid="{00000000-0005-0000-0000-00007F010000}"/>
    <cellStyle name="Normal 5 2 2 4" xfId="287" xr:uid="{00000000-0005-0000-0000-000080010000}"/>
    <cellStyle name="Normal 5 2 2 5" xfId="169" xr:uid="{00000000-0005-0000-0000-000081010000}"/>
    <cellStyle name="Normal 5 2 2 6" xfId="398" xr:uid="{00000000-0005-0000-0000-000082010000}"/>
    <cellStyle name="Normal 5 2 3" xfId="49" xr:uid="{00000000-0005-0000-0000-000083010000}"/>
    <cellStyle name="Normal 5 2 3 2" xfId="114" xr:uid="{00000000-0005-0000-0000-000084010000}"/>
    <cellStyle name="Normal 5 2 3 2 2" xfId="344" xr:uid="{00000000-0005-0000-0000-000085010000}"/>
    <cellStyle name="Normal 5 2 3 2 3" xfId="228" xr:uid="{00000000-0005-0000-0000-000086010000}"/>
    <cellStyle name="Normal 5 2 3 2 4" xfId="457" xr:uid="{00000000-0005-0000-0000-000087010000}"/>
    <cellStyle name="Normal 5 2 3 3" xfId="289" xr:uid="{00000000-0005-0000-0000-000088010000}"/>
    <cellStyle name="Normal 5 2 3 4" xfId="171" xr:uid="{00000000-0005-0000-0000-000089010000}"/>
    <cellStyle name="Normal 5 2 3 5" xfId="400" xr:uid="{00000000-0005-0000-0000-00008A010000}"/>
    <cellStyle name="Normal 5 2 4" xfId="65" xr:uid="{00000000-0005-0000-0000-00008B010000}"/>
    <cellStyle name="Normal 5 2 5" xfId="90" xr:uid="{00000000-0005-0000-0000-00008C010000}"/>
    <cellStyle name="Normal 5 2 5 2" xfId="320" xr:uid="{00000000-0005-0000-0000-00008D010000}"/>
    <cellStyle name="Normal 5 2 5 3" xfId="204" xr:uid="{00000000-0005-0000-0000-00008E010000}"/>
    <cellStyle name="Normal 5 2 5 4" xfId="433" xr:uid="{00000000-0005-0000-0000-00008F010000}"/>
    <cellStyle name="Normal 5 2 6" xfId="265" xr:uid="{00000000-0005-0000-0000-000090010000}"/>
    <cellStyle name="Normal 5 2 7" xfId="147" xr:uid="{00000000-0005-0000-0000-000091010000}"/>
    <cellStyle name="Normal 5 2 8" xfId="376" xr:uid="{00000000-0005-0000-0000-000092010000}"/>
    <cellStyle name="Normal 5 3" xfId="50" xr:uid="{00000000-0005-0000-0000-000093010000}"/>
    <cellStyle name="Normal 5 3 2" xfId="51" xr:uid="{00000000-0005-0000-0000-000094010000}"/>
    <cellStyle name="Normal 5 3 2 2" xfId="116" xr:uid="{00000000-0005-0000-0000-000095010000}"/>
    <cellStyle name="Normal 5 3 2 2 2" xfId="346" xr:uid="{00000000-0005-0000-0000-000096010000}"/>
    <cellStyle name="Normal 5 3 2 2 3" xfId="230" xr:uid="{00000000-0005-0000-0000-000097010000}"/>
    <cellStyle name="Normal 5 3 2 2 4" xfId="459" xr:uid="{00000000-0005-0000-0000-000098010000}"/>
    <cellStyle name="Normal 5 3 2 3" xfId="291" xr:uid="{00000000-0005-0000-0000-000099010000}"/>
    <cellStyle name="Normal 5 3 2 4" xfId="173" xr:uid="{00000000-0005-0000-0000-00009A010000}"/>
    <cellStyle name="Normal 5 3 2 5" xfId="402" xr:uid="{00000000-0005-0000-0000-00009B010000}"/>
    <cellStyle name="Normal 5 3 3" xfId="115" xr:uid="{00000000-0005-0000-0000-00009C010000}"/>
    <cellStyle name="Normal 5 3 3 2" xfId="345" xr:uid="{00000000-0005-0000-0000-00009D010000}"/>
    <cellStyle name="Normal 5 3 3 3" xfId="229" xr:uid="{00000000-0005-0000-0000-00009E010000}"/>
    <cellStyle name="Normal 5 3 3 4" xfId="458" xr:uid="{00000000-0005-0000-0000-00009F010000}"/>
    <cellStyle name="Normal 5 3 4" xfId="290" xr:uid="{00000000-0005-0000-0000-0000A0010000}"/>
    <cellStyle name="Normal 5 3 5" xfId="172" xr:uid="{00000000-0005-0000-0000-0000A1010000}"/>
    <cellStyle name="Normal 5 3 6" xfId="401" xr:uid="{00000000-0005-0000-0000-0000A2010000}"/>
    <cellStyle name="Normal 5 4" xfId="52" xr:uid="{00000000-0005-0000-0000-0000A3010000}"/>
    <cellStyle name="Normal 5 4 2" xfId="117" xr:uid="{00000000-0005-0000-0000-0000A4010000}"/>
    <cellStyle name="Normal 5 4 2 2" xfId="347" xr:uid="{00000000-0005-0000-0000-0000A5010000}"/>
    <cellStyle name="Normal 5 4 2 3" xfId="231" xr:uid="{00000000-0005-0000-0000-0000A6010000}"/>
    <cellStyle name="Normal 5 4 2 4" xfId="460" xr:uid="{00000000-0005-0000-0000-0000A7010000}"/>
    <cellStyle name="Normal 5 4 3" xfId="292" xr:uid="{00000000-0005-0000-0000-0000A8010000}"/>
    <cellStyle name="Normal 5 4 4" xfId="174" xr:uid="{00000000-0005-0000-0000-0000A9010000}"/>
    <cellStyle name="Normal 5 4 5" xfId="403" xr:uid="{00000000-0005-0000-0000-0000AA010000}"/>
    <cellStyle name="Normal 5 5" xfId="88" xr:uid="{00000000-0005-0000-0000-0000AB010000}"/>
    <cellStyle name="Normal 5 5 2" xfId="318" xr:uid="{00000000-0005-0000-0000-0000AC010000}"/>
    <cellStyle name="Normal 5 5 3" xfId="202" xr:uid="{00000000-0005-0000-0000-0000AD010000}"/>
    <cellStyle name="Normal 5 5 4" xfId="431" xr:uid="{00000000-0005-0000-0000-0000AE010000}"/>
    <cellStyle name="Normal 5 6" xfId="262" xr:uid="{00000000-0005-0000-0000-0000AF010000}"/>
    <cellStyle name="Normal 5 7" xfId="145" xr:uid="{00000000-0005-0000-0000-0000B0010000}"/>
    <cellStyle name="Normal 5 8" xfId="374" xr:uid="{00000000-0005-0000-0000-0000B1010000}"/>
    <cellStyle name="Normal 6" xfId="26" xr:uid="{00000000-0005-0000-0000-0000B2010000}"/>
    <cellStyle name="Normal 6 2" xfId="66" xr:uid="{00000000-0005-0000-0000-0000B3010000}"/>
    <cellStyle name="Normal 7" xfId="27" xr:uid="{00000000-0005-0000-0000-0000B4010000}"/>
    <cellStyle name="Normal 8" xfId="53" xr:uid="{00000000-0005-0000-0000-0000B5010000}"/>
    <cellStyle name="Normal 8 2" xfId="54" xr:uid="{00000000-0005-0000-0000-0000B6010000}"/>
    <cellStyle name="Normal 8 2 2" xfId="119" xr:uid="{00000000-0005-0000-0000-0000B7010000}"/>
    <cellStyle name="Normal 8 2 2 2" xfId="349" xr:uid="{00000000-0005-0000-0000-0000B8010000}"/>
    <cellStyle name="Normal 8 2 2 3" xfId="233" xr:uid="{00000000-0005-0000-0000-0000B9010000}"/>
    <cellStyle name="Normal 8 2 2 4" xfId="462" xr:uid="{00000000-0005-0000-0000-0000BA010000}"/>
    <cellStyle name="Normal 8 2 3" xfId="294" xr:uid="{00000000-0005-0000-0000-0000BB010000}"/>
    <cellStyle name="Normal 8 2 4" xfId="176" xr:uid="{00000000-0005-0000-0000-0000BC010000}"/>
    <cellStyle name="Normal 8 2 5" xfId="405" xr:uid="{00000000-0005-0000-0000-0000BD010000}"/>
    <cellStyle name="Normal 8 3" xfId="118" xr:uid="{00000000-0005-0000-0000-0000BE010000}"/>
    <cellStyle name="Normal 8 3 2" xfId="348" xr:uid="{00000000-0005-0000-0000-0000BF010000}"/>
    <cellStyle name="Normal 8 3 3" xfId="232" xr:uid="{00000000-0005-0000-0000-0000C0010000}"/>
    <cellStyle name="Normal 8 3 4" xfId="461" xr:uid="{00000000-0005-0000-0000-0000C1010000}"/>
    <cellStyle name="Normal 8 4" xfId="293" xr:uid="{00000000-0005-0000-0000-0000C2010000}"/>
    <cellStyle name="Normal 8 5" xfId="175" xr:uid="{00000000-0005-0000-0000-0000C3010000}"/>
    <cellStyle name="Normal 8 6" xfId="404" xr:uid="{00000000-0005-0000-0000-0000C4010000}"/>
    <cellStyle name="Normal 9" xfId="55" xr:uid="{00000000-0005-0000-0000-0000C5010000}"/>
    <cellStyle name="Normal 9 2" xfId="120" xr:uid="{00000000-0005-0000-0000-0000C6010000}"/>
    <cellStyle name="Normal 9 2 2" xfId="350" xr:uid="{00000000-0005-0000-0000-0000C7010000}"/>
    <cellStyle name="Normal 9 2 3" xfId="234" xr:uid="{00000000-0005-0000-0000-0000C8010000}"/>
    <cellStyle name="Normal 9 2 4" xfId="463" xr:uid="{00000000-0005-0000-0000-0000C9010000}"/>
    <cellStyle name="Normal 9 3" xfId="295" xr:uid="{00000000-0005-0000-0000-0000CA010000}"/>
    <cellStyle name="Normal 9 4" xfId="177" xr:uid="{00000000-0005-0000-0000-0000CB010000}"/>
    <cellStyle name="Normal 9 5" xfId="406" xr:uid="{00000000-0005-0000-0000-0000CC010000}"/>
    <cellStyle name="Normal_ETCALCTEST" xfId="9" xr:uid="{00000000-0005-0000-0000-0000CD010000}"/>
    <cellStyle name="Normal_ETO-05" xfId="10" xr:uid="{00000000-0005-0000-0000-0000CE010000}"/>
    <cellStyle name="Percent" xfId="11" builtinId="5"/>
    <cellStyle name="Percent 2" xfId="14" xr:uid="{00000000-0005-0000-0000-0000D0010000}"/>
    <cellStyle name="Percent 3" xfId="69" xr:uid="{00000000-0005-0000-0000-0000D1010000}"/>
    <cellStyle name="Percent 3 2" xfId="126" xr:uid="{00000000-0005-0000-0000-0000D2010000}"/>
    <cellStyle name="Percent 3 2 2" xfId="356" xr:uid="{00000000-0005-0000-0000-0000D3010000}"/>
    <cellStyle name="Percent 3 2 3" xfId="240" xr:uid="{00000000-0005-0000-0000-0000D4010000}"/>
    <cellStyle name="Percent 3 2 4" xfId="469" xr:uid="{00000000-0005-0000-0000-0000D5010000}"/>
    <cellStyle name="Percent 3 3" xfId="301" xr:uid="{00000000-0005-0000-0000-0000D6010000}"/>
    <cellStyle name="Percent 3 4" xfId="183" xr:uid="{00000000-0005-0000-0000-0000D7010000}"/>
    <cellStyle name="Percent 3 5" xfId="412" xr:uid="{00000000-0005-0000-0000-0000D8010000}"/>
    <cellStyle name="Percent 4" xfId="75" xr:uid="{00000000-0005-0000-0000-0000D9010000}"/>
    <cellStyle name="Percent 4 2" xfId="132" xr:uid="{00000000-0005-0000-0000-0000DA010000}"/>
    <cellStyle name="Percent 4 2 2" xfId="362" xr:uid="{00000000-0005-0000-0000-0000DB010000}"/>
    <cellStyle name="Percent 4 2 3" xfId="246" xr:uid="{00000000-0005-0000-0000-0000DC010000}"/>
    <cellStyle name="Percent 4 2 4" xfId="475" xr:uid="{00000000-0005-0000-0000-0000DD010000}"/>
    <cellStyle name="Percent 4 3" xfId="307" xr:uid="{00000000-0005-0000-0000-0000DE010000}"/>
    <cellStyle name="Percent 4 4" xfId="189" xr:uid="{00000000-0005-0000-0000-0000DF010000}"/>
    <cellStyle name="Percent 4 5" xfId="418" xr:uid="{00000000-0005-0000-0000-0000E0010000}"/>
    <cellStyle name="Percent 5" xfId="263" xr:uid="{00000000-0005-0000-0000-0000E1010000}"/>
    <cellStyle name="Style 1" xfId="67" xr:uid="{00000000-0005-0000-0000-0000E2010000}"/>
    <cellStyle name="표준 2" xfId="15" xr:uid="{00000000-0005-0000-0000-0000E3010000}"/>
    <cellStyle name="표준 3" xfId="19" xr:uid="{00000000-0005-0000-0000-0000E4010000}"/>
    <cellStyle name="표준 3 2" xfId="56" xr:uid="{00000000-0005-0000-0000-0000E5010000}"/>
    <cellStyle name="표준 4" xfId="23" xr:uid="{00000000-0005-0000-0000-0000E6010000}"/>
  </cellStyles>
  <dxfs count="0"/>
  <tableStyles count="0" defaultTableStyle="TableStyleMedium9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haredStrings" Target="sharedStrings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tyles" Target="styles.xml"/></Relationships>
</file>

<file path=xl/charts/_rels/chart14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5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7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6441797128303868"/>
          <c:y val="5.7073490813652934E-2"/>
          <c:w val="0.54830149760691682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Water_content!$P$2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Water_content!$P$3:$P$197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A5-4CEB-A73B-C2F4CCD13375}"/>
            </c:ext>
          </c:extLst>
        </c:ser>
        <c:ser>
          <c:idx val="1"/>
          <c:order val="1"/>
          <c:tx>
            <c:strRef>
              <c:f>Water_content!$Q$2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Water_content!$Q$3:$Q$197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3A5-4CEB-A73B-C2F4CCD13375}"/>
            </c:ext>
          </c:extLst>
        </c:ser>
        <c:ser>
          <c:idx val="2"/>
          <c:order val="2"/>
          <c:tx>
            <c:strRef>
              <c:f>Water_content!$R$2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Water_content!$R$3:$R$197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3A5-4CEB-A73B-C2F4CCD13375}"/>
            </c:ext>
          </c:extLst>
        </c:ser>
        <c:ser>
          <c:idx val="3"/>
          <c:order val="3"/>
          <c:tx>
            <c:strRef>
              <c:f>Water_content!$S$2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Water_content!$S$3:$S$197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3A5-4CEB-A73B-C2F4CCD13375}"/>
            </c:ext>
          </c:extLst>
        </c:ser>
        <c:ser>
          <c:idx val="4"/>
          <c:order val="4"/>
          <c:tx>
            <c:strRef>
              <c:f>Water_content!$T$2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Water_content!$T$3:$T$197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3A5-4CEB-A73B-C2F4CCD13375}"/>
            </c:ext>
          </c:extLst>
        </c:ser>
        <c:ser>
          <c:idx val="5"/>
          <c:order val="5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Water_content!$U$4:$U$197</c:f>
              <c:numCache>
                <c:formatCode>General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3A5-4CEB-A73B-C2F4CCD13375}"/>
            </c:ext>
          </c:extLst>
        </c:ser>
        <c:ser>
          <c:idx val="6"/>
          <c:order val="6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Water_content!$V$4:$V$197</c:f>
              <c:numCache>
                <c:formatCode>General</c:formatCode>
                <c:ptCount val="194"/>
                <c:pt idx="0">
                  <c:v>7</c:v>
                </c:pt>
                <c:pt idx="1">
                  <c:v>0</c:v>
                </c:pt>
                <c:pt idx="2">
                  <c:v>32</c:v>
                </c:pt>
                <c:pt idx="3">
                  <c:v>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3A5-4CEB-A73B-C2F4CCD13375}"/>
            </c:ext>
          </c:extLst>
        </c:ser>
        <c:ser>
          <c:idx val="7"/>
          <c:order val="7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Water_content!$W$4:$W$197</c:f>
              <c:numCache>
                <c:formatCode>General</c:formatCode>
                <c:ptCount val="19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3A5-4CEB-A73B-C2F4CCD13375}"/>
            </c:ext>
          </c:extLst>
        </c:ser>
        <c:ser>
          <c:idx val="8"/>
          <c:order val="8"/>
          <c:tx>
            <c:strRef>
              <c:f>Water_content!$X$2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Water_content!$X$3:$X$197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3A5-4CEB-A73B-C2F4CCD13375}"/>
            </c:ext>
          </c:extLst>
        </c:ser>
        <c:ser>
          <c:idx val="9"/>
          <c:order val="9"/>
          <c:tx>
            <c:strRef>
              <c:f>Water_content!$Y$2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Water_content!$Y$3:$Y$197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3A5-4CEB-A73B-C2F4CCD13375}"/>
            </c:ext>
          </c:extLst>
        </c:ser>
        <c:ser>
          <c:idx val="10"/>
          <c:order val="10"/>
          <c:tx>
            <c:strRef>
              <c:f>Water_content!$Z$2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Water_content!$Z$3:$Z$197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D3A5-4CEB-A73B-C2F4CCD13375}"/>
            </c:ext>
          </c:extLst>
        </c:ser>
        <c:ser>
          <c:idx val="11"/>
          <c:order val="11"/>
          <c:tx>
            <c:strRef>
              <c:f>Water_content!$AA$2</c:f>
              <c:strCache>
                <c:ptCount val="1"/>
                <c:pt idx="0">
                  <c:v>DOY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Water_content!$AA$3:$AA$197</c:f>
              <c:numCache>
                <c:formatCode>General</c:formatCode>
                <c:ptCount val="19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D3A5-4CEB-A73B-C2F4CCD13375}"/>
            </c:ext>
          </c:extLst>
        </c:ser>
        <c:ser>
          <c:idx val="12"/>
          <c:order val="12"/>
          <c:tx>
            <c:strRef>
              <c:f>Water_content!$AB$2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Water_content!$AB$3:$AB$197</c:f>
              <c:numCache>
                <c:formatCode>General</c:formatCode>
                <c:ptCount val="195"/>
                <c:pt idx="1">
                  <c:v>0.24730484187602997</c:v>
                </c:pt>
                <c:pt idx="2">
                  <c:v>0.24490489065647125</c:v>
                </c:pt>
                <c:pt idx="3">
                  <c:v>0.24275735020637512</c:v>
                </c:pt>
                <c:pt idx="4">
                  <c:v>0.24082700908184052</c:v>
                </c:pt>
                <c:pt idx="5">
                  <c:v>0.23909062147140503</c:v>
                </c:pt>
                <c:pt idx="6">
                  <c:v>0.23754172027111053</c:v>
                </c:pt>
                <c:pt idx="7">
                  <c:v>0.23619751632213593</c:v>
                </c:pt>
                <c:pt idx="8">
                  <c:v>0.23507498204708099</c:v>
                </c:pt>
                <c:pt idx="9">
                  <c:v>0.23423478007316589</c:v>
                </c:pt>
                <c:pt idx="10">
                  <c:v>0.23375451564788818</c:v>
                </c:pt>
                <c:pt idx="11">
                  <c:v>0.23372724652290344</c:v>
                </c:pt>
                <c:pt idx="12">
                  <c:v>0.23359842598438263</c:v>
                </c:pt>
                <c:pt idx="13">
                  <c:v>0.23340743780136108</c:v>
                </c:pt>
                <c:pt idx="14">
                  <c:v>0.23318186402320862</c:v>
                </c:pt>
                <c:pt idx="15">
                  <c:v>0.23294124007225037</c:v>
                </c:pt>
                <c:pt idx="16">
                  <c:v>0.23269931972026825</c:v>
                </c:pt>
                <c:pt idx="17">
                  <c:v>0.23246556520462036</c:v>
                </c:pt>
                <c:pt idx="18">
                  <c:v>0.23224617540836334</c:v>
                </c:pt>
                <c:pt idx="19">
                  <c:v>0.23197533190250397</c:v>
                </c:pt>
                <c:pt idx="20">
                  <c:v>0.2316681295633316</c:v>
                </c:pt>
                <c:pt idx="21">
                  <c:v>0.23133638501167297</c:v>
                </c:pt>
                <c:pt idx="22">
                  <c:v>0.23098933696746826</c:v>
                </c:pt>
                <c:pt idx="23">
                  <c:v>0.23060877621173859</c:v>
                </c:pt>
                <c:pt idx="24">
                  <c:v>0.23020564019680023</c:v>
                </c:pt>
                <c:pt idx="25">
                  <c:v>0.22977469861507416</c:v>
                </c:pt>
                <c:pt idx="26">
                  <c:v>0.2293257862329483</c:v>
                </c:pt>
                <c:pt idx="27">
                  <c:v>0.22885596752166748</c:v>
                </c:pt>
                <c:pt idx="28">
                  <c:v>0.22836519777774811</c:v>
                </c:pt>
                <c:pt idx="29">
                  <c:v>0.22785502672195435</c:v>
                </c:pt>
                <c:pt idx="30">
                  <c:v>0.22732780873775482</c:v>
                </c:pt>
                <c:pt idx="31">
                  <c:v>0.2267863005399704</c:v>
                </c:pt>
                <c:pt idx="32">
                  <c:v>0.22623328864574432</c:v>
                </c:pt>
                <c:pt idx="33">
                  <c:v>0.22567148506641388</c:v>
                </c:pt>
                <c:pt idx="34">
                  <c:v>0.22510339319705963</c:v>
                </c:pt>
                <c:pt idx="35">
                  <c:v>0.22453127801418304</c:v>
                </c:pt>
                <c:pt idx="36">
                  <c:v>0.22395715117454529</c:v>
                </c:pt>
                <c:pt idx="37">
                  <c:v>0.22338277101516724</c:v>
                </c:pt>
                <c:pt idx="38">
                  <c:v>0.22280968725681305</c:v>
                </c:pt>
                <c:pt idx="39">
                  <c:v>0.22223922610282898</c:v>
                </c:pt>
                <c:pt idx="40">
                  <c:v>0.22167249023914337</c:v>
                </c:pt>
                <c:pt idx="41">
                  <c:v>0.22111041843891144</c:v>
                </c:pt>
                <c:pt idx="42">
                  <c:v>0.2205309271812439</c:v>
                </c:pt>
                <c:pt idx="43">
                  <c:v>0.21996016800403595</c:v>
                </c:pt>
                <c:pt idx="44">
                  <c:v>0.21587479114532471</c:v>
                </c:pt>
                <c:pt idx="45">
                  <c:v>0.21558642387390137</c:v>
                </c:pt>
                <c:pt idx="46">
                  <c:v>0.21529790759086609</c:v>
                </c:pt>
                <c:pt idx="47">
                  <c:v>0.21501584351062775</c:v>
                </c:pt>
                <c:pt idx="48">
                  <c:v>0.2147495299577713</c:v>
                </c:pt>
                <c:pt idx="49">
                  <c:v>0.21450799703598022</c:v>
                </c:pt>
                <c:pt idx="50">
                  <c:v>0.21430103480815887</c:v>
                </c:pt>
                <c:pt idx="51">
                  <c:v>0.21413934230804443</c:v>
                </c:pt>
                <c:pt idx="52">
                  <c:v>0.21403457224369049</c:v>
                </c:pt>
                <c:pt idx="53">
                  <c:v>0.21399964392185211</c:v>
                </c:pt>
                <c:pt idx="54">
                  <c:v>0.21398830413818359</c:v>
                </c:pt>
                <c:pt idx="55">
                  <c:v>0.21400937438011169</c:v>
                </c:pt>
                <c:pt idx="56">
                  <c:v>0.21405309438705444</c:v>
                </c:pt>
                <c:pt idx="57">
                  <c:v>0.21411122381687164</c:v>
                </c:pt>
                <c:pt idx="58">
                  <c:v>0.21417689323425293</c:v>
                </c:pt>
                <c:pt idx="59">
                  <c:v>0.2142445296049118</c:v>
                </c:pt>
                <c:pt idx="60">
                  <c:v>0.21430927515029907</c:v>
                </c:pt>
                <c:pt idx="61">
                  <c:v>0.21436686813831329</c:v>
                </c:pt>
                <c:pt idx="62">
                  <c:v>0.21441362798213959</c:v>
                </c:pt>
                <c:pt idx="63">
                  <c:v>0.21444645524024963</c:v>
                </c:pt>
                <c:pt idx="64">
                  <c:v>0.21446298062801361</c:v>
                </c:pt>
                <c:pt idx="65">
                  <c:v>0.21440908312797546</c:v>
                </c:pt>
                <c:pt idx="66">
                  <c:v>0.21429349482059479</c:v>
                </c:pt>
                <c:pt idx="67">
                  <c:v>0.21412366628646851</c:v>
                </c:pt>
                <c:pt idx="68">
                  <c:v>0.21390724182128906</c:v>
                </c:pt>
                <c:pt idx="69">
                  <c:v>0.2136506587266922</c:v>
                </c:pt>
                <c:pt idx="70">
                  <c:v>0.21205569803714752</c:v>
                </c:pt>
                <c:pt idx="71">
                  <c:v>0.21061848104000092</c:v>
                </c:pt>
                <c:pt idx="72">
                  <c:v>0.20931290090084076</c:v>
                </c:pt>
                <c:pt idx="73">
                  <c:v>0.2092854231595993</c:v>
                </c:pt>
                <c:pt idx="74">
                  <c:v>0.20924966037273407</c:v>
                </c:pt>
                <c:pt idx="75">
                  <c:v>0.20920634269714355</c:v>
                </c:pt>
                <c:pt idx="76">
                  <c:v>0.20915615558624268</c:v>
                </c:pt>
                <c:pt idx="77">
                  <c:v>0.20909970998764038</c:v>
                </c:pt>
                <c:pt idx="78">
                  <c:v>0.20903757214546204</c:v>
                </c:pt>
                <c:pt idx="79">
                  <c:v>0.20897026360034943</c:v>
                </c:pt>
                <c:pt idx="80">
                  <c:v>0.20889826118946075</c:v>
                </c:pt>
                <c:pt idx="81">
                  <c:v>0.20882198214530945</c:v>
                </c:pt>
                <c:pt idx="82">
                  <c:v>0.20874182879924774</c:v>
                </c:pt>
                <c:pt idx="83">
                  <c:v>0.2086581289768219</c:v>
                </c:pt>
                <c:pt idx="84">
                  <c:v>0.20857121050357819</c:v>
                </c:pt>
                <c:pt idx="85">
                  <c:v>0.20848135650157928</c:v>
                </c:pt>
                <c:pt idx="86">
                  <c:v>0.20838886499404907</c:v>
                </c:pt>
                <c:pt idx="87">
                  <c:v>0.20829400420188904</c:v>
                </c:pt>
                <c:pt idx="88">
                  <c:v>0.20819702744483948</c:v>
                </c:pt>
                <c:pt idx="89">
                  <c:v>0.2080981582403183</c:v>
                </c:pt>
                <c:pt idx="90">
                  <c:v>0.20799757540225983</c:v>
                </c:pt>
                <c:pt idx="91">
                  <c:v>0.20789541304111481</c:v>
                </c:pt>
                <c:pt idx="92">
                  <c:v>0.20779180526733398</c:v>
                </c:pt>
                <c:pt idx="93">
                  <c:v>0.2076868861913681</c:v>
                </c:pt>
                <c:pt idx="94">
                  <c:v>0.20758076012134552</c:v>
                </c:pt>
                <c:pt idx="95">
                  <c:v>0.20747354626655579</c:v>
                </c:pt>
                <c:pt idx="96">
                  <c:v>0.20736534893512726</c:v>
                </c:pt>
                <c:pt idx="97">
                  <c:v>0.20725624263286591</c:v>
                </c:pt>
                <c:pt idx="98">
                  <c:v>0.20714633166790009</c:v>
                </c:pt>
                <c:pt idx="99">
                  <c:v>0.20703567564487457</c:v>
                </c:pt>
                <c:pt idx="100">
                  <c:v>0.20692437887191772</c:v>
                </c:pt>
                <c:pt idx="101">
                  <c:v>0.20681251585483551</c:v>
                </c:pt>
                <c:pt idx="102">
                  <c:v>0.20670014619827271</c:v>
                </c:pt>
                <c:pt idx="103">
                  <c:v>0.20658732950687408</c:v>
                </c:pt>
                <c:pt idx="104">
                  <c:v>0.20647411048412323</c:v>
                </c:pt>
                <c:pt idx="105">
                  <c:v>0.20636056363582611</c:v>
                </c:pt>
                <c:pt idx="106">
                  <c:v>0.20624673366546631</c:v>
                </c:pt>
                <c:pt idx="107">
                  <c:v>0.2061326652765274</c:v>
                </c:pt>
                <c:pt idx="108">
                  <c:v>0.20601841807365417</c:v>
                </c:pt>
                <c:pt idx="109">
                  <c:v>0.20590402185916901</c:v>
                </c:pt>
                <c:pt idx="110">
                  <c:v>0.20578952133655548</c:v>
                </c:pt>
                <c:pt idx="111">
                  <c:v>0.20567493140697479</c:v>
                </c:pt>
                <c:pt idx="112">
                  <c:v>0.20556029677391052</c:v>
                </c:pt>
                <c:pt idx="113">
                  <c:v>0.20544563233852386</c:v>
                </c:pt>
                <c:pt idx="114">
                  <c:v>0.20533096790313721</c:v>
                </c:pt>
                <c:pt idx="115">
                  <c:v>0.20521633327007294</c:v>
                </c:pt>
                <c:pt idx="116">
                  <c:v>0.20510174334049225</c:v>
                </c:pt>
                <c:pt idx="117">
                  <c:v>0.20498721301555634</c:v>
                </c:pt>
                <c:pt idx="118">
                  <c:v>0.20487277209758759</c:v>
                </c:pt>
                <c:pt idx="119">
                  <c:v>0.20475843548774719</c:v>
                </c:pt>
                <c:pt idx="120">
                  <c:v>0.20464421808719635</c:v>
                </c:pt>
                <c:pt idx="121">
                  <c:v>0.20453014969825745</c:v>
                </c:pt>
                <c:pt idx="122">
                  <c:v>0.20441623032093048</c:v>
                </c:pt>
                <c:pt idx="123">
                  <c:v>0.20430248975753784</c:v>
                </c:pt>
                <c:pt idx="124">
                  <c:v>0.20418892800807953</c:v>
                </c:pt>
                <c:pt idx="125">
                  <c:v>0.20407555997371674</c:v>
                </c:pt>
                <c:pt idx="126">
                  <c:v>0.20396238565444946</c:v>
                </c:pt>
                <c:pt idx="127">
                  <c:v>0.2038494199514389</c:v>
                </c:pt>
                <c:pt idx="128">
                  <c:v>0.20361354947090149</c:v>
                </c:pt>
                <c:pt idx="129">
                  <c:v>0.20331589877605438</c:v>
                </c:pt>
                <c:pt idx="130">
                  <c:v>0.20298658311367035</c:v>
                </c:pt>
                <c:pt idx="131">
                  <c:v>0.20263822376728058</c:v>
                </c:pt>
                <c:pt idx="132">
                  <c:v>0.20228442549705505</c:v>
                </c:pt>
                <c:pt idx="133">
                  <c:v>0.20193293690681458</c:v>
                </c:pt>
                <c:pt idx="134">
                  <c:v>0.2015860378742218</c:v>
                </c:pt>
                <c:pt idx="135">
                  <c:v>0.20124393701553345</c:v>
                </c:pt>
                <c:pt idx="136">
                  <c:v>0.20090597867965698</c:v>
                </c:pt>
                <c:pt idx="137">
                  <c:v>0.20057214796543121</c:v>
                </c:pt>
                <c:pt idx="138">
                  <c:v>0.20024167001247406</c:v>
                </c:pt>
                <c:pt idx="139">
                  <c:v>0.19991396367549896</c:v>
                </c:pt>
                <c:pt idx="140">
                  <c:v>0.19958867132663727</c:v>
                </c:pt>
                <c:pt idx="141">
                  <c:v>0.1992659866809845</c:v>
                </c:pt>
                <c:pt idx="142">
                  <c:v>0.1989460289478302</c:v>
                </c:pt>
                <c:pt idx="143">
                  <c:v>0.19862890243530273</c:v>
                </c:pt>
                <c:pt idx="144">
                  <c:v>0.19831474125385284</c:v>
                </c:pt>
                <c:pt idx="145">
                  <c:v>0.19800367951393127</c:v>
                </c:pt>
                <c:pt idx="146">
                  <c:v>0.19769583642482758</c:v>
                </c:pt>
                <c:pt idx="147">
                  <c:v>0.1973913162946701</c:v>
                </c:pt>
                <c:pt idx="148">
                  <c:v>0.19709016382694244</c:v>
                </c:pt>
                <c:pt idx="149">
                  <c:v>0.19679246842861176</c:v>
                </c:pt>
                <c:pt idx="150">
                  <c:v>0.19649824500083923</c:v>
                </c:pt>
                <c:pt idx="151">
                  <c:v>0.19620758295059204</c:v>
                </c:pt>
                <c:pt idx="152">
                  <c:v>0.19592046737670898</c:v>
                </c:pt>
                <c:pt idx="153">
                  <c:v>0.19563682377338409</c:v>
                </c:pt>
                <c:pt idx="154">
                  <c:v>0.19535687565803528</c:v>
                </c:pt>
                <c:pt idx="155">
                  <c:v>0.19508063793182373</c:v>
                </c:pt>
                <c:pt idx="156">
                  <c:v>0.19480778276920319</c:v>
                </c:pt>
                <c:pt idx="157">
                  <c:v>0.19453883171081543</c:v>
                </c:pt>
                <c:pt idx="158">
                  <c:v>0.19427378475666046</c:v>
                </c:pt>
                <c:pt idx="159">
                  <c:v>0.19401207566261292</c:v>
                </c:pt>
                <c:pt idx="160">
                  <c:v>0.19375433027744293</c:v>
                </c:pt>
                <c:pt idx="161">
                  <c:v>0.19350031018257141</c:v>
                </c:pt>
                <c:pt idx="162">
                  <c:v>0.19324991106987</c:v>
                </c:pt>
                <c:pt idx="163">
                  <c:v>0.19300416111946106</c:v>
                </c:pt>
                <c:pt idx="164">
                  <c:v>0.19276310503482819</c:v>
                </c:pt>
                <c:pt idx="165">
                  <c:v>0.19252678751945496</c:v>
                </c:pt>
                <c:pt idx="166">
                  <c:v>0.19229522347450256</c:v>
                </c:pt>
                <c:pt idx="167">
                  <c:v>0.1920684427022934</c:v>
                </c:pt>
                <c:pt idx="168">
                  <c:v>0.19184643030166626</c:v>
                </c:pt>
                <c:pt idx="169">
                  <c:v>0.19162920117378235</c:v>
                </c:pt>
                <c:pt idx="170">
                  <c:v>0.19141672551631927</c:v>
                </c:pt>
                <c:pt idx="171">
                  <c:v>0.19120897352695465</c:v>
                </c:pt>
                <c:pt idx="172">
                  <c:v>0.19100591540336609</c:v>
                </c:pt>
                <c:pt idx="173">
                  <c:v>0.19080750644207001</c:v>
                </c:pt>
                <c:pt idx="174">
                  <c:v>0.19061368703842163</c:v>
                </c:pt>
                <c:pt idx="175">
                  <c:v>0.19042441248893738</c:v>
                </c:pt>
                <c:pt idx="176">
                  <c:v>0.19023960828781128</c:v>
                </c:pt>
                <c:pt idx="177">
                  <c:v>0.19005921483039856</c:v>
                </c:pt>
                <c:pt idx="178">
                  <c:v>0.18988314270973206</c:v>
                </c:pt>
                <c:pt idx="179">
                  <c:v>0.18971133232116699</c:v>
                </c:pt>
                <c:pt idx="180">
                  <c:v>0.18954369425773621</c:v>
                </c:pt>
                <c:pt idx="181">
                  <c:v>0.18938015401363373</c:v>
                </c:pt>
                <c:pt idx="182">
                  <c:v>0.1892206072807312</c:v>
                </c:pt>
                <c:pt idx="183">
                  <c:v>0.18906497955322266</c:v>
                </c:pt>
                <c:pt idx="184">
                  <c:v>0.18891318142414093</c:v>
                </c:pt>
                <c:pt idx="185">
                  <c:v>0.18876512348651886</c:v>
                </c:pt>
                <c:pt idx="186">
                  <c:v>0.18862071633338928</c:v>
                </c:pt>
                <c:pt idx="187">
                  <c:v>0.18847985565662384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D3A5-4CEB-A73B-C2F4CCD133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094640"/>
        <c:axId val="260095032"/>
      </c:scatterChart>
      <c:valAx>
        <c:axId val="26009464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0095032"/>
        <c:crosses val="autoZero"/>
        <c:crossBetween val="midCat"/>
      </c:valAx>
      <c:valAx>
        <c:axId val="260095032"/>
        <c:scaling>
          <c:orientation val="minMax"/>
          <c:max val="53.00000381469724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Depletion (mm)</a:t>
                </a:r>
              </a:p>
            </c:rich>
          </c:tx>
          <c:layout>
            <c:manualLayout>
              <c:xMode val="edge"/>
              <c:yMode val="edge"/>
              <c:x val="0.10109445996670528"/>
              <c:y val="0.2958098678032605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009464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94438783389931"/>
          <c:y val="6.2449907176237107E-2"/>
          <c:w val="0.61418385054817937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Water_content!$BF$2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Water_content!$BF$3:$BF$197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0.15773579478263855</c:v>
                </c:pt>
                <c:pt idx="65">
                  <c:v>8.1394083797931671E-2</c:v>
                </c:pt>
                <c:pt idx="66">
                  <c:v>8.8054902851581573E-2</c:v>
                </c:pt>
                <c:pt idx="67">
                  <c:v>0.14671076834201813</c:v>
                </c:pt>
                <c:pt idx="68">
                  <c:v>0.26767018437385559</c:v>
                </c:pt>
                <c:pt idx="69">
                  <c:v>0.31198585033416748</c:v>
                </c:pt>
                <c:pt idx="70">
                  <c:v>6.5550185739994049E-2</c:v>
                </c:pt>
                <c:pt idx="71">
                  <c:v>3.7476498633623123E-2</c:v>
                </c:pt>
                <c:pt idx="72">
                  <c:v>3.6815129220485687E-2</c:v>
                </c:pt>
                <c:pt idx="73">
                  <c:v>3.6655522882938385E-2</c:v>
                </c:pt>
                <c:pt idx="74">
                  <c:v>3.5606168210506439E-2</c:v>
                </c:pt>
                <c:pt idx="75">
                  <c:v>4.4237695634365082E-2</c:v>
                </c:pt>
                <c:pt idx="76">
                  <c:v>6.1594028025865555E-2</c:v>
                </c:pt>
                <c:pt idx="77">
                  <c:v>2.4100210517644882E-2</c:v>
                </c:pt>
                <c:pt idx="78">
                  <c:v>1.9281234592199326E-2</c:v>
                </c:pt>
                <c:pt idx="79">
                  <c:v>1.6924545168876648E-2</c:v>
                </c:pt>
                <c:pt idx="80">
                  <c:v>1.8058663234114647E-2</c:v>
                </c:pt>
                <c:pt idx="81">
                  <c:v>1.9377460703253746E-2</c:v>
                </c:pt>
                <c:pt idx="82">
                  <c:v>2.6999784633517265E-2</c:v>
                </c:pt>
                <c:pt idx="83">
                  <c:v>3.4902684390544891E-2</c:v>
                </c:pt>
                <c:pt idx="84">
                  <c:v>5.4284863173961639E-2</c:v>
                </c:pt>
                <c:pt idx="85">
                  <c:v>0.11224669218063354</c:v>
                </c:pt>
                <c:pt idx="86">
                  <c:v>0.1768239438533783</c:v>
                </c:pt>
                <c:pt idx="87">
                  <c:v>0.15764889121055603</c:v>
                </c:pt>
                <c:pt idx="88">
                  <c:v>6.9736284203827381E-3</c:v>
                </c:pt>
                <c:pt idx="89">
                  <c:v>4.989210981875658E-3</c:v>
                </c:pt>
                <c:pt idx="90">
                  <c:v>6.2834331765770912E-3</c:v>
                </c:pt>
                <c:pt idx="91">
                  <c:v>7.5376559980213642E-3</c:v>
                </c:pt>
                <c:pt idx="92">
                  <c:v>1.3146714307367802E-2</c:v>
                </c:pt>
                <c:pt idx="93">
                  <c:v>2.1957334131002426E-2</c:v>
                </c:pt>
                <c:pt idx="94">
                  <c:v>3.7518218159675598E-2</c:v>
                </c:pt>
                <c:pt idx="95">
                  <c:v>5.6954719126224518E-2</c:v>
                </c:pt>
                <c:pt idx="96">
                  <c:v>7.9845510423183441E-2</c:v>
                </c:pt>
                <c:pt idx="97">
                  <c:v>0.11037600040435791</c:v>
                </c:pt>
                <c:pt idx="98">
                  <c:v>1.4013512991368771E-2</c:v>
                </c:pt>
                <c:pt idx="99">
                  <c:v>1.1152728460729122E-2</c:v>
                </c:pt>
                <c:pt idx="100">
                  <c:v>1.1387983337044716E-2</c:v>
                </c:pt>
                <c:pt idx="101">
                  <c:v>1.2107712216675282E-2</c:v>
                </c:pt>
                <c:pt idx="102">
                  <c:v>1.5441925264894962E-2</c:v>
                </c:pt>
                <c:pt idx="103">
                  <c:v>2.2860074415802956E-2</c:v>
                </c:pt>
                <c:pt idx="104">
                  <c:v>3.6857407540082932E-2</c:v>
                </c:pt>
                <c:pt idx="105">
                  <c:v>5.4699473083019257E-2</c:v>
                </c:pt>
                <c:pt idx="106">
                  <c:v>9.6920885145664215E-2</c:v>
                </c:pt>
                <c:pt idx="107">
                  <c:v>9.7342170774936676E-3</c:v>
                </c:pt>
                <c:pt idx="108">
                  <c:v>7.7848285436630249E-3</c:v>
                </c:pt>
                <c:pt idx="109">
                  <c:v>8.5299555212259293E-3</c:v>
                </c:pt>
                <c:pt idx="110">
                  <c:v>1.0708295740187168E-2</c:v>
                </c:pt>
                <c:pt idx="111">
                  <c:v>1.5856094658374786E-2</c:v>
                </c:pt>
                <c:pt idx="112">
                  <c:v>2.2045699879527092E-2</c:v>
                </c:pt>
                <c:pt idx="113">
                  <c:v>3.3814389258623123E-2</c:v>
                </c:pt>
                <c:pt idx="114">
                  <c:v>4.7883510589599609E-2</c:v>
                </c:pt>
                <c:pt idx="115">
                  <c:v>7.7870525419712067E-2</c:v>
                </c:pt>
                <c:pt idx="116">
                  <c:v>0.1173570454120636</c:v>
                </c:pt>
                <c:pt idx="117">
                  <c:v>0.15726031363010406</c:v>
                </c:pt>
                <c:pt idx="118">
                  <c:v>0.20656032860279083</c:v>
                </c:pt>
                <c:pt idx="119">
                  <c:v>0.2386297881603241</c:v>
                </c:pt>
                <c:pt idx="120">
                  <c:v>0.13729089498519897</c:v>
                </c:pt>
                <c:pt idx="121">
                  <c:v>0.10928617417812347</c:v>
                </c:pt>
                <c:pt idx="122">
                  <c:v>8.3242148160934448E-2</c:v>
                </c:pt>
                <c:pt idx="123">
                  <c:v>8.9919969439506531E-2</c:v>
                </c:pt>
                <c:pt idx="124">
                  <c:v>7.6631441712379456E-2</c:v>
                </c:pt>
                <c:pt idx="125">
                  <c:v>8.0551475286483765E-2</c:v>
                </c:pt>
                <c:pt idx="126">
                  <c:v>8.8139735162258148E-2</c:v>
                </c:pt>
                <c:pt idx="127">
                  <c:v>4.421866312623024E-2</c:v>
                </c:pt>
                <c:pt idx="128">
                  <c:v>4.4062953442335129E-2</c:v>
                </c:pt>
                <c:pt idx="129">
                  <c:v>4.3949402868747711E-2</c:v>
                </c:pt>
                <c:pt idx="130">
                  <c:v>4.4202927500009537E-2</c:v>
                </c:pt>
                <c:pt idx="131">
                  <c:v>4.2077317833900452E-2</c:v>
                </c:pt>
                <c:pt idx="132">
                  <c:v>3.9732493460178375E-2</c:v>
                </c:pt>
                <c:pt idx="133">
                  <c:v>3.6844793707132339E-2</c:v>
                </c:pt>
                <c:pt idx="134">
                  <c:v>3.4338343888521194E-2</c:v>
                </c:pt>
                <c:pt idx="135">
                  <c:v>3.2127652317285538E-2</c:v>
                </c:pt>
                <c:pt idx="136">
                  <c:v>3.0317040160298347E-2</c:v>
                </c:pt>
                <c:pt idx="137">
                  <c:v>2.8473559767007828E-2</c:v>
                </c:pt>
                <c:pt idx="138">
                  <c:v>2.6908170431852341E-2</c:v>
                </c:pt>
                <c:pt idx="139">
                  <c:v>2.5619134306907654E-2</c:v>
                </c:pt>
                <c:pt idx="140">
                  <c:v>2.4621769785881042E-2</c:v>
                </c:pt>
                <c:pt idx="141">
                  <c:v>2.3786254227161407E-2</c:v>
                </c:pt>
                <c:pt idx="142">
                  <c:v>2.3107115179300308E-2</c:v>
                </c:pt>
                <c:pt idx="143">
                  <c:v>2.2581757977604866E-2</c:v>
                </c:pt>
                <c:pt idx="144">
                  <c:v>2.2190922871232033E-2</c:v>
                </c:pt>
                <c:pt idx="145">
                  <c:v>2.1927254274487495E-2</c:v>
                </c:pt>
                <c:pt idx="146">
                  <c:v>2.1781088784337044E-2</c:v>
                </c:pt>
                <c:pt idx="147">
                  <c:v>2.1735366433858871E-2</c:v>
                </c:pt>
                <c:pt idx="148">
                  <c:v>2.1775232627987862E-2</c:v>
                </c:pt>
                <c:pt idx="149">
                  <c:v>2.1890938282012939E-2</c:v>
                </c:pt>
                <c:pt idx="150">
                  <c:v>2.2075308486819267E-2</c:v>
                </c:pt>
                <c:pt idx="151">
                  <c:v>2.2315660491585732E-2</c:v>
                </c:pt>
                <c:pt idx="152">
                  <c:v>2.2615417838096619E-2</c:v>
                </c:pt>
                <c:pt idx="153">
                  <c:v>2.2961843758821487E-2</c:v>
                </c:pt>
                <c:pt idx="154">
                  <c:v>2.333759143948555E-2</c:v>
                </c:pt>
                <c:pt idx="155">
                  <c:v>2.3765025660395622E-2</c:v>
                </c:pt>
                <c:pt idx="156">
                  <c:v>2.4246716871857643E-2</c:v>
                </c:pt>
                <c:pt idx="157">
                  <c:v>2.472621388733387E-2</c:v>
                </c:pt>
                <c:pt idx="158">
                  <c:v>2.5259578600525856E-2</c:v>
                </c:pt>
                <c:pt idx="159">
                  <c:v>2.5858810171484947E-2</c:v>
                </c:pt>
                <c:pt idx="160">
                  <c:v>2.6439312845468521E-2</c:v>
                </c:pt>
                <c:pt idx="161">
                  <c:v>2.7073316276073456E-2</c:v>
                </c:pt>
                <c:pt idx="162">
                  <c:v>2.7738163247704506E-2</c:v>
                </c:pt>
                <c:pt idx="163">
                  <c:v>2.8379276394844055E-2</c:v>
                </c:pt>
                <c:pt idx="164">
                  <c:v>2.9086994007229805E-2</c:v>
                </c:pt>
                <c:pt idx="165">
                  <c:v>2.9855988919734955E-2</c:v>
                </c:pt>
                <c:pt idx="166">
                  <c:v>3.068079985678196E-2</c:v>
                </c:pt>
                <c:pt idx="167">
                  <c:v>3.1556405127048492E-2</c:v>
                </c:pt>
                <c:pt idx="168">
                  <c:v>3.2478425651788712E-2</c:v>
                </c:pt>
                <c:pt idx="169">
                  <c:v>3.3442992717027664E-2</c:v>
                </c:pt>
                <c:pt idx="170">
                  <c:v>2.3358879610896111E-2</c:v>
                </c:pt>
                <c:pt idx="171">
                  <c:v>2.2198004648089409E-2</c:v>
                </c:pt>
                <c:pt idx="172">
                  <c:v>2.2421922534704208E-2</c:v>
                </c:pt>
                <c:pt idx="173">
                  <c:v>2.2720109671354294E-2</c:v>
                </c:pt>
                <c:pt idx="174">
                  <c:v>2.2950654849410057E-2</c:v>
                </c:pt>
                <c:pt idx="175">
                  <c:v>2.3205591365695E-2</c:v>
                </c:pt>
                <c:pt idx="176">
                  <c:v>2.3458573967218399E-2</c:v>
                </c:pt>
                <c:pt idx="177">
                  <c:v>2.373134158551693E-2</c:v>
                </c:pt>
                <c:pt idx="178">
                  <c:v>2.3959258571267128E-2</c:v>
                </c:pt>
                <c:pt idx="179">
                  <c:v>2.4168930947780609E-2</c:v>
                </c:pt>
                <c:pt idx="180">
                  <c:v>2.438206784427166E-2</c:v>
                </c:pt>
                <c:pt idx="181">
                  <c:v>2.4597123265266418E-2</c:v>
                </c:pt>
                <c:pt idx="182">
                  <c:v>2.4806031957268715E-2</c:v>
                </c:pt>
                <c:pt idx="183">
                  <c:v>2.4977747350931168E-2</c:v>
                </c:pt>
                <c:pt idx="184">
                  <c:v>2.5111323222517967E-2</c:v>
                </c:pt>
                <c:pt idx="185">
                  <c:v>2.5265567004680634E-2</c:v>
                </c:pt>
                <c:pt idx="186">
                  <c:v>2.5368671864271164E-2</c:v>
                </c:pt>
                <c:pt idx="187">
                  <c:v>2.5554385036230087E-2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CA-4BF4-87CB-D0A84FC200E5}"/>
            </c:ext>
          </c:extLst>
        </c:ser>
        <c:ser>
          <c:idx val="1"/>
          <c:order val="1"/>
          <c:tx>
            <c:strRef>
              <c:f>Water_content!$BG$2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Water_content!$BG$3:$BG$197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0.15000000596046448</c:v>
                </c:pt>
                <c:pt idx="55">
                  <c:v>0.15000000596046448</c:v>
                </c:pt>
                <c:pt idx="56">
                  <c:v>0.15064021944999695</c:v>
                </c:pt>
                <c:pt idx="57">
                  <c:v>0.15611839294433594</c:v>
                </c:pt>
                <c:pt idx="58">
                  <c:v>0.15870413184165955</c:v>
                </c:pt>
                <c:pt idx="59">
                  <c:v>0.16290760040283203</c:v>
                </c:pt>
                <c:pt idx="60">
                  <c:v>0.17597241699695587</c:v>
                </c:pt>
                <c:pt idx="61">
                  <c:v>0.19546326994895935</c:v>
                </c:pt>
                <c:pt idx="62">
                  <c:v>0.24588949978351593</c:v>
                </c:pt>
                <c:pt idx="63">
                  <c:v>0.27938255667686462</c:v>
                </c:pt>
                <c:pt idx="64">
                  <c:v>0.28540128469467163</c:v>
                </c:pt>
                <c:pt idx="65">
                  <c:v>0.11502107232809067</c:v>
                </c:pt>
                <c:pt idx="66">
                  <c:v>8.711782842874527E-2</c:v>
                </c:pt>
                <c:pt idx="67">
                  <c:v>0.10853585600852966</c:v>
                </c:pt>
                <c:pt idx="68">
                  <c:v>0.12601219117641449</c:v>
                </c:pt>
                <c:pt idx="69">
                  <c:v>9.4294279813766479E-2</c:v>
                </c:pt>
                <c:pt idx="70">
                  <c:v>1.4757763594388962E-2</c:v>
                </c:pt>
                <c:pt idx="71">
                  <c:v>7.507148664444685E-3</c:v>
                </c:pt>
                <c:pt idx="72">
                  <c:v>6.9238557480275631E-3</c:v>
                </c:pt>
                <c:pt idx="73">
                  <c:v>6.6538387909531593E-3</c:v>
                </c:pt>
                <c:pt idx="74">
                  <c:v>6.1247716657817364E-3</c:v>
                </c:pt>
                <c:pt idx="75">
                  <c:v>7.1791764348745346E-3</c:v>
                </c:pt>
                <c:pt idx="76">
                  <c:v>9.3113305047154427E-3</c:v>
                </c:pt>
                <c:pt idx="77">
                  <c:v>3.4182700328528881E-3</c:v>
                </c:pt>
                <c:pt idx="78">
                  <c:v>2.3201147560030222E-3</c:v>
                </c:pt>
                <c:pt idx="79">
                  <c:v>1.6605373239144683E-3</c:v>
                </c:pt>
                <c:pt idx="80">
                  <c:v>1.4599720016121864E-3</c:v>
                </c:pt>
                <c:pt idx="81">
                  <c:v>1.3699013506993651E-3</c:v>
                </c:pt>
                <c:pt idx="82">
                  <c:v>1.6876602312549949E-3</c:v>
                </c:pt>
                <c:pt idx="83">
                  <c:v>1.9031116971746087E-3</c:v>
                </c:pt>
                <c:pt idx="84">
                  <c:v>2.3403761442750692E-3</c:v>
                </c:pt>
                <c:pt idx="85">
                  <c:v>2.5921589694917202E-3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CA-4BF4-87CB-D0A84FC200E5}"/>
            </c:ext>
          </c:extLst>
        </c:ser>
        <c:ser>
          <c:idx val="2"/>
          <c:order val="2"/>
          <c:tx>
            <c:strRef>
              <c:f>Water_content!$BH$2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Water_content!$BH$3:$BH$197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0.21052631735801697</c:v>
                </c:pt>
                <c:pt idx="22">
                  <c:v>0.21052631735801697</c:v>
                </c:pt>
                <c:pt idx="23">
                  <c:v>0.21052631735801697</c:v>
                </c:pt>
                <c:pt idx="24">
                  <c:v>0.20000000298023224</c:v>
                </c:pt>
                <c:pt idx="25">
                  <c:v>0.21052631735801697</c:v>
                </c:pt>
                <c:pt idx="26">
                  <c:v>0.21052631735801697</c:v>
                </c:pt>
                <c:pt idx="27">
                  <c:v>0.21052631735801697</c:v>
                </c:pt>
                <c:pt idx="28">
                  <c:v>0.20000000298023224</c:v>
                </c:pt>
                <c:pt idx="29">
                  <c:v>0.20992256700992584</c:v>
                </c:pt>
                <c:pt idx="30">
                  <c:v>0.21052631735801697</c:v>
                </c:pt>
                <c:pt idx="31">
                  <c:v>0.21052631735801697</c:v>
                </c:pt>
                <c:pt idx="32">
                  <c:v>0.20000000298023224</c:v>
                </c:pt>
                <c:pt idx="33">
                  <c:v>0.21052631735801697</c:v>
                </c:pt>
                <c:pt idx="34">
                  <c:v>0.21052631735801697</c:v>
                </c:pt>
                <c:pt idx="35">
                  <c:v>0.21052631735801697</c:v>
                </c:pt>
                <c:pt idx="36">
                  <c:v>0.21052631735801697</c:v>
                </c:pt>
                <c:pt idx="37">
                  <c:v>0.21052631735801697</c:v>
                </c:pt>
                <c:pt idx="38">
                  <c:v>0.21052631735801697</c:v>
                </c:pt>
                <c:pt idx="39">
                  <c:v>0.21052631735801697</c:v>
                </c:pt>
                <c:pt idx="40">
                  <c:v>0.21052631735801697</c:v>
                </c:pt>
                <c:pt idx="41">
                  <c:v>0.21052631735801697</c:v>
                </c:pt>
                <c:pt idx="42">
                  <c:v>0.20000000298023224</c:v>
                </c:pt>
                <c:pt idx="43">
                  <c:v>0.20000000298023224</c:v>
                </c:pt>
                <c:pt idx="44">
                  <c:v>0.20782212913036346</c:v>
                </c:pt>
                <c:pt idx="45">
                  <c:v>0.21052631735801697</c:v>
                </c:pt>
                <c:pt idx="46">
                  <c:v>0.21052631735801697</c:v>
                </c:pt>
                <c:pt idx="47">
                  <c:v>0.21052631735801697</c:v>
                </c:pt>
                <c:pt idx="48">
                  <c:v>0.20000000298023224</c:v>
                </c:pt>
                <c:pt idx="49">
                  <c:v>0.21052631735801697</c:v>
                </c:pt>
                <c:pt idx="50">
                  <c:v>0.21052631735801697</c:v>
                </c:pt>
                <c:pt idx="51">
                  <c:v>0.21052631735801697</c:v>
                </c:pt>
                <c:pt idx="52">
                  <c:v>0.21222636103630066</c:v>
                </c:pt>
                <c:pt idx="53">
                  <c:v>0.22133882343769073</c:v>
                </c:pt>
                <c:pt idx="54">
                  <c:v>0.20000000298023224</c:v>
                </c:pt>
                <c:pt idx="55">
                  <c:v>0.20000000298023224</c:v>
                </c:pt>
                <c:pt idx="56">
                  <c:v>0.2008536159992218</c:v>
                </c:pt>
                <c:pt idx="57">
                  <c:v>0.20815783739089966</c:v>
                </c:pt>
                <c:pt idx="58">
                  <c:v>0.211605504155159</c:v>
                </c:pt>
                <c:pt idx="59">
                  <c:v>0.21721011400222778</c:v>
                </c:pt>
                <c:pt idx="60">
                  <c:v>0.23462986946105957</c:v>
                </c:pt>
                <c:pt idx="61">
                  <c:v>0.23471863567829132</c:v>
                </c:pt>
                <c:pt idx="62">
                  <c:v>0.2768496572971344</c:v>
                </c:pt>
                <c:pt idx="63">
                  <c:v>0.32851430773735046</c:v>
                </c:pt>
                <c:pt idx="64">
                  <c:v>0.26131260395050049</c:v>
                </c:pt>
                <c:pt idx="65">
                  <c:v>0.11632625758647919</c:v>
                </c:pt>
                <c:pt idx="66">
                  <c:v>0.10343682020902634</c:v>
                </c:pt>
                <c:pt idx="67">
                  <c:v>0.14446234703063965</c:v>
                </c:pt>
                <c:pt idx="68">
                  <c:v>0.20674462616443634</c:v>
                </c:pt>
                <c:pt idx="69">
                  <c:v>0.20104303956031799</c:v>
                </c:pt>
                <c:pt idx="70">
                  <c:v>4.4643722474575043E-2</c:v>
                </c:pt>
                <c:pt idx="71">
                  <c:v>2.5740772485733032E-2</c:v>
                </c:pt>
                <c:pt idx="72">
                  <c:v>2.8078392148017883E-2</c:v>
                </c:pt>
                <c:pt idx="73">
                  <c:v>2.9749114066362381E-2</c:v>
                </c:pt>
                <c:pt idx="74">
                  <c:v>3.013896755874157E-2</c:v>
                </c:pt>
                <c:pt idx="75">
                  <c:v>3.8095846772193909E-2</c:v>
                </c:pt>
                <c:pt idx="76">
                  <c:v>5.2958924323320389E-2</c:v>
                </c:pt>
                <c:pt idx="77">
                  <c:v>2.0279126241803169E-2</c:v>
                </c:pt>
                <c:pt idx="78">
                  <c:v>1.8106773495674133E-2</c:v>
                </c:pt>
                <c:pt idx="79">
                  <c:v>1.8398389220237732E-2</c:v>
                </c:pt>
                <c:pt idx="80">
                  <c:v>2.2403169423341751E-2</c:v>
                </c:pt>
                <c:pt idx="81">
                  <c:v>2.5161508470773697E-2</c:v>
                </c:pt>
                <c:pt idx="82">
                  <c:v>3.5255216062068939E-2</c:v>
                </c:pt>
                <c:pt idx="83">
                  <c:v>4.457516223192215E-2</c:v>
                </c:pt>
                <c:pt idx="84">
                  <c:v>6.6953122615814209E-2</c:v>
                </c:pt>
                <c:pt idx="85">
                  <c:v>0.13232015073299408</c:v>
                </c:pt>
                <c:pt idx="86">
                  <c:v>0.19595608115196228</c:v>
                </c:pt>
                <c:pt idx="87">
                  <c:v>0.16432967782020569</c:v>
                </c:pt>
                <c:pt idx="88">
                  <c:v>6.2917568720877171E-3</c:v>
                </c:pt>
                <c:pt idx="89">
                  <c:v>3.6912215873599052E-3</c:v>
                </c:pt>
                <c:pt idx="90">
                  <c:v>6.3933613710105419E-3</c:v>
                </c:pt>
                <c:pt idx="91">
                  <c:v>8.1115849316120148E-3</c:v>
                </c:pt>
                <c:pt idx="92">
                  <c:v>1.3769948855042458E-2</c:v>
                </c:pt>
                <c:pt idx="93">
                  <c:v>2.1567581221461296E-2</c:v>
                </c:pt>
                <c:pt idx="94">
                  <c:v>3.3898055553436279E-2</c:v>
                </c:pt>
                <c:pt idx="95">
                  <c:v>4.6587064862251282E-2</c:v>
                </c:pt>
                <c:pt idx="96">
                  <c:v>5.8950886130332947E-2</c:v>
                </c:pt>
                <c:pt idx="97">
                  <c:v>7.3587127029895782E-2</c:v>
                </c:pt>
                <c:pt idx="98">
                  <c:v>8.4525533020496368E-3</c:v>
                </c:pt>
                <c:pt idx="99">
                  <c:v>6.2742945738136768E-3</c:v>
                </c:pt>
                <c:pt idx="100">
                  <c:v>7.6313461177051067E-3</c:v>
                </c:pt>
                <c:pt idx="101">
                  <c:v>8.5343485698103905E-3</c:v>
                </c:pt>
                <c:pt idx="102">
                  <c:v>1.0908889584243298E-2</c:v>
                </c:pt>
                <c:pt idx="103">
                  <c:v>1.5912037342786789E-2</c:v>
                </c:pt>
                <c:pt idx="104">
                  <c:v>2.4803416803479195E-2</c:v>
                </c:pt>
                <c:pt idx="105">
                  <c:v>3.4865774214267731E-2</c:v>
                </c:pt>
                <c:pt idx="106">
                  <c:v>5.7902004569768906E-2</c:v>
                </c:pt>
                <c:pt idx="107">
                  <c:v>5.4285069927573204E-3</c:v>
                </c:pt>
                <c:pt idx="108">
                  <c:v>4.420105367898941E-3</c:v>
                </c:pt>
                <c:pt idx="109">
                  <c:v>6.1140074394643307E-3</c:v>
                </c:pt>
                <c:pt idx="110">
                  <c:v>7.8885741531848907E-3</c:v>
                </c:pt>
                <c:pt idx="111">
                  <c:v>1.1509478092193604E-2</c:v>
                </c:pt>
                <c:pt idx="112">
                  <c:v>1.5398967079818249E-2</c:v>
                </c:pt>
                <c:pt idx="113">
                  <c:v>2.2519933059811592E-2</c:v>
                </c:pt>
                <c:pt idx="114">
                  <c:v>2.9814254492521286E-2</c:v>
                </c:pt>
                <c:pt idx="115">
                  <c:v>4.5177720487117767E-2</c:v>
                </c:pt>
                <c:pt idx="116">
                  <c:v>6.2770292162895203E-2</c:v>
                </c:pt>
                <c:pt idx="117">
                  <c:v>7.7191516757011414E-2</c:v>
                </c:pt>
                <c:pt idx="118">
                  <c:v>9.2765755951404572E-2</c:v>
                </c:pt>
                <c:pt idx="119">
                  <c:v>9.7849972546100616E-2</c:v>
                </c:pt>
                <c:pt idx="120">
                  <c:v>5.1487859338521957E-2</c:v>
                </c:pt>
                <c:pt idx="121">
                  <c:v>3.8003116846084595E-2</c:v>
                </c:pt>
                <c:pt idx="122">
                  <c:v>2.7097141370177269E-2</c:v>
                </c:pt>
                <c:pt idx="123">
                  <c:v>2.8456516563892365E-2</c:v>
                </c:pt>
                <c:pt idx="124">
                  <c:v>2.3613404482603073E-2</c:v>
                </c:pt>
                <c:pt idx="125">
                  <c:v>2.3502923548221588E-2</c:v>
                </c:pt>
                <c:pt idx="126">
                  <c:v>2.3794412612915039E-2</c:v>
                </c:pt>
                <c:pt idx="127">
                  <c:v>1.4824505895376205E-2</c:v>
                </c:pt>
                <c:pt idx="128">
                  <c:v>1.2535661458969116E-2</c:v>
                </c:pt>
                <c:pt idx="129">
                  <c:v>1.1370348744094372E-2</c:v>
                </c:pt>
                <c:pt idx="130">
                  <c:v>1.0970714502036572E-2</c:v>
                </c:pt>
                <c:pt idx="131">
                  <c:v>1.0397549718618393E-2</c:v>
                </c:pt>
                <c:pt idx="132">
                  <c:v>1.023605652153492E-2</c:v>
                </c:pt>
                <c:pt idx="133">
                  <c:v>1.0301738977432251E-2</c:v>
                </c:pt>
                <c:pt idx="134">
                  <c:v>1.0660873726010323E-2</c:v>
                </c:pt>
                <c:pt idx="135">
                  <c:v>1.1187242344021797E-2</c:v>
                </c:pt>
                <c:pt idx="136">
                  <c:v>1.187229435890913E-2</c:v>
                </c:pt>
                <c:pt idx="137">
                  <c:v>1.2492327019572258E-2</c:v>
                </c:pt>
                <c:pt idx="138">
                  <c:v>1.3208519667387009E-2</c:v>
                </c:pt>
                <c:pt idx="139">
                  <c:v>1.3979717157781124E-2</c:v>
                </c:pt>
                <c:pt idx="140">
                  <c:v>1.4785051345825195E-2</c:v>
                </c:pt>
                <c:pt idx="141">
                  <c:v>1.5508991666138172E-2</c:v>
                </c:pt>
                <c:pt idx="142">
                  <c:v>1.6175169497728348E-2</c:v>
                </c:pt>
                <c:pt idx="143">
                  <c:v>1.6797833144664764E-2</c:v>
                </c:pt>
                <c:pt idx="144">
                  <c:v>1.7368253320455551E-2</c:v>
                </c:pt>
                <c:pt idx="145">
                  <c:v>1.7897281795740128E-2</c:v>
                </c:pt>
                <c:pt idx="146">
                  <c:v>1.8388396129012108E-2</c:v>
                </c:pt>
                <c:pt idx="147">
                  <c:v>1.8832182511687279E-2</c:v>
                </c:pt>
                <c:pt idx="148">
                  <c:v>1.9241258502006531E-2</c:v>
                </c:pt>
                <c:pt idx="149">
                  <c:v>1.9622737541794777E-2</c:v>
                </c:pt>
                <c:pt idx="150">
                  <c:v>1.9973959773778915E-2</c:v>
                </c:pt>
                <c:pt idx="151">
                  <c:v>2.0306495949625969E-2</c:v>
                </c:pt>
                <c:pt idx="152">
                  <c:v>2.0614961162209511E-2</c:v>
                </c:pt>
                <c:pt idx="153">
                  <c:v>2.090081013739109E-2</c:v>
                </c:pt>
                <c:pt idx="154">
                  <c:v>2.1175174042582512E-2</c:v>
                </c:pt>
                <c:pt idx="155">
                  <c:v>2.1431928500533104E-2</c:v>
                </c:pt>
                <c:pt idx="156">
                  <c:v>2.1669402718544006E-2</c:v>
                </c:pt>
                <c:pt idx="157">
                  <c:v>2.1897224709391594E-2</c:v>
                </c:pt>
                <c:pt idx="158">
                  <c:v>2.211080864071846E-2</c:v>
                </c:pt>
                <c:pt idx="159">
                  <c:v>2.2312842309474945E-2</c:v>
                </c:pt>
                <c:pt idx="160">
                  <c:v>2.2500891238451004E-2</c:v>
                </c:pt>
                <c:pt idx="161">
                  <c:v>2.267884649336338E-2</c:v>
                </c:pt>
                <c:pt idx="162">
                  <c:v>2.2848004475235939E-2</c:v>
                </c:pt>
                <c:pt idx="163">
                  <c:v>2.2996574640274048E-2</c:v>
                </c:pt>
                <c:pt idx="164">
                  <c:v>2.31309924274683E-2</c:v>
                </c:pt>
                <c:pt idx="165">
                  <c:v>2.3252032697200775E-2</c:v>
                </c:pt>
                <c:pt idx="166">
                  <c:v>2.3362012580037117E-2</c:v>
                </c:pt>
                <c:pt idx="167">
                  <c:v>2.3461172357201576E-2</c:v>
                </c:pt>
                <c:pt idx="168">
                  <c:v>2.3550784215331078E-2</c:v>
                </c:pt>
                <c:pt idx="169">
                  <c:v>2.3631740361452103E-2</c:v>
                </c:pt>
                <c:pt idx="170">
                  <c:v>1.6074253246188164E-2</c:v>
                </c:pt>
                <c:pt idx="171">
                  <c:v>1.486896350979805E-2</c:v>
                </c:pt>
                <c:pt idx="172">
                  <c:v>1.4614448882639408E-2</c:v>
                </c:pt>
                <c:pt idx="173">
                  <c:v>1.4408046379685402E-2</c:v>
                </c:pt>
                <c:pt idx="174">
                  <c:v>1.415926031768322E-2</c:v>
                </c:pt>
                <c:pt idx="175">
                  <c:v>1.3928385451436043E-2</c:v>
                </c:pt>
                <c:pt idx="176">
                  <c:v>1.370011642575264E-2</c:v>
                </c:pt>
                <c:pt idx="177">
                  <c:v>1.3487701304256916E-2</c:v>
                </c:pt>
                <c:pt idx="178">
                  <c:v>1.3254950754344463E-2</c:v>
                </c:pt>
                <c:pt idx="179">
                  <c:v>1.301912497729063E-2</c:v>
                </c:pt>
                <c:pt idx="180">
                  <c:v>1.2792525812983513E-2</c:v>
                </c:pt>
                <c:pt idx="181">
                  <c:v>1.2574104592204094E-2</c:v>
                </c:pt>
                <c:pt idx="182">
                  <c:v>1.2359959073364735E-2</c:v>
                </c:pt>
                <c:pt idx="183">
                  <c:v>1.2135499157011509E-2</c:v>
                </c:pt>
                <c:pt idx="184">
                  <c:v>1.1901313439011574E-2</c:v>
                </c:pt>
                <c:pt idx="185">
                  <c:v>1.1686043813824654E-2</c:v>
                </c:pt>
                <c:pt idx="186">
                  <c:v>1.1455862782895565E-2</c:v>
                </c:pt>
                <c:pt idx="187">
                  <c:v>1.1271354742348194E-2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9CA-4BF4-87CB-D0A84FC200E5}"/>
            </c:ext>
          </c:extLst>
        </c:ser>
        <c:ser>
          <c:idx val="3"/>
          <c:order val="3"/>
          <c:tx>
            <c:strRef>
              <c:f>Water_content!$BI$2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Water_content!$BI$3:$BI$197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0.31578949093818665</c:v>
                </c:pt>
                <c:pt idx="22">
                  <c:v>0.31578949093818665</c:v>
                </c:pt>
                <c:pt idx="23">
                  <c:v>0.31578949093818665</c:v>
                </c:pt>
                <c:pt idx="24">
                  <c:v>0.30000001192092896</c:v>
                </c:pt>
                <c:pt idx="25">
                  <c:v>0.31578949093818665</c:v>
                </c:pt>
                <c:pt idx="26">
                  <c:v>0.31578949093818665</c:v>
                </c:pt>
                <c:pt idx="27">
                  <c:v>0.31578949093818665</c:v>
                </c:pt>
                <c:pt idx="28">
                  <c:v>0.30000001192092896</c:v>
                </c:pt>
                <c:pt idx="29">
                  <c:v>0.31488385796546936</c:v>
                </c:pt>
                <c:pt idx="30">
                  <c:v>0.31578949093818665</c:v>
                </c:pt>
                <c:pt idx="31">
                  <c:v>0.31578949093818665</c:v>
                </c:pt>
                <c:pt idx="32">
                  <c:v>0.30000001192092896</c:v>
                </c:pt>
                <c:pt idx="33">
                  <c:v>0.31578949093818665</c:v>
                </c:pt>
                <c:pt idx="34">
                  <c:v>0.31578949093818665</c:v>
                </c:pt>
                <c:pt idx="35">
                  <c:v>0.31578949093818665</c:v>
                </c:pt>
                <c:pt idx="36">
                  <c:v>0.31578949093818665</c:v>
                </c:pt>
                <c:pt idx="37">
                  <c:v>0.31578949093818665</c:v>
                </c:pt>
                <c:pt idx="38">
                  <c:v>0.31578949093818665</c:v>
                </c:pt>
                <c:pt idx="39">
                  <c:v>0.31578949093818665</c:v>
                </c:pt>
                <c:pt idx="40">
                  <c:v>0.31578949093818665</c:v>
                </c:pt>
                <c:pt idx="41">
                  <c:v>0.31578949093818665</c:v>
                </c:pt>
                <c:pt idx="42">
                  <c:v>0.30000001192092896</c:v>
                </c:pt>
                <c:pt idx="43">
                  <c:v>0.30000001192092896</c:v>
                </c:pt>
                <c:pt idx="44">
                  <c:v>0.3117331862449646</c:v>
                </c:pt>
                <c:pt idx="45">
                  <c:v>0.31578949093818665</c:v>
                </c:pt>
                <c:pt idx="46">
                  <c:v>0.31578949093818665</c:v>
                </c:pt>
                <c:pt idx="47">
                  <c:v>0.31578949093818665</c:v>
                </c:pt>
                <c:pt idx="48">
                  <c:v>0.30000001192092896</c:v>
                </c:pt>
                <c:pt idx="49">
                  <c:v>0.31578949093818665</c:v>
                </c:pt>
                <c:pt idx="50">
                  <c:v>0.31578949093818665</c:v>
                </c:pt>
                <c:pt idx="51">
                  <c:v>0.31578949093818665</c:v>
                </c:pt>
                <c:pt idx="52">
                  <c:v>0.31026434898376465</c:v>
                </c:pt>
                <c:pt idx="53">
                  <c:v>0.28064882755279541</c:v>
                </c:pt>
                <c:pt idx="54">
                  <c:v>0.25</c:v>
                </c:pt>
                <c:pt idx="55">
                  <c:v>0.25</c:v>
                </c:pt>
                <c:pt idx="56">
                  <c:v>0.25106701254844666</c:v>
                </c:pt>
                <c:pt idx="57">
                  <c:v>0.26019731163978577</c:v>
                </c:pt>
                <c:pt idx="58">
                  <c:v>0.2593807578086853</c:v>
                </c:pt>
                <c:pt idx="59">
                  <c:v>0.18546207249164581</c:v>
                </c:pt>
                <c:pt idx="60">
                  <c:v>0.15613746643066406</c:v>
                </c:pt>
                <c:pt idx="61">
                  <c:v>0.12107803672552109</c:v>
                </c:pt>
                <c:pt idx="62">
                  <c:v>0.12839752435684204</c:v>
                </c:pt>
                <c:pt idx="63">
                  <c:v>0.12605684995651245</c:v>
                </c:pt>
                <c:pt idx="64">
                  <c:v>0.10968996584415436</c:v>
                </c:pt>
                <c:pt idx="65">
                  <c:v>3.6105852574110031E-2</c:v>
                </c:pt>
                <c:pt idx="66">
                  <c:v>3.8090765476226807E-2</c:v>
                </c:pt>
                <c:pt idx="67">
                  <c:v>5.050191655755043E-2</c:v>
                </c:pt>
                <c:pt idx="68">
                  <c:v>3.3132310956716537E-2</c:v>
                </c:pt>
                <c:pt idx="69">
                  <c:v>8.2237860187888145E-3</c:v>
                </c:pt>
                <c:pt idx="70">
                  <c:v>3.649040125310421E-3</c:v>
                </c:pt>
                <c:pt idx="71">
                  <c:v>0.30442306399345398</c:v>
                </c:pt>
                <c:pt idx="72">
                  <c:v>0.24896503984928131</c:v>
                </c:pt>
                <c:pt idx="73">
                  <c:v>0.20826627314090729</c:v>
                </c:pt>
                <c:pt idx="74">
                  <c:v>0.15925171971321106</c:v>
                </c:pt>
                <c:pt idx="75">
                  <c:v>0.15027505159378052</c:v>
                </c:pt>
                <c:pt idx="76">
                  <c:v>0.14829879999160767</c:v>
                </c:pt>
                <c:pt idx="77">
                  <c:v>0.29898348450660706</c:v>
                </c:pt>
                <c:pt idx="78">
                  <c:v>0.36934301257133484</c:v>
                </c:pt>
                <c:pt idx="79">
                  <c:v>0.37039101123809814</c:v>
                </c:pt>
                <c:pt idx="80">
                  <c:v>0.2736111581325531</c:v>
                </c:pt>
                <c:pt idx="81">
                  <c:v>0.20992960035800934</c:v>
                </c:pt>
                <c:pt idx="82">
                  <c:v>0.20642022788524628</c:v>
                </c:pt>
                <c:pt idx="83">
                  <c:v>0.18121142685413361</c:v>
                </c:pt>
                <c:pt idx="84">
                  <c:v>0.15633387863636017</c:v>
                </c:pt>
                <c:pt idx="85">
                  <c:v>9.3982189893722534E-2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0.25832808017730713</c:v>
                </c:pt>
                <c:pt idx="90">
                  <c:v>0.18494768440723419</c:v>
                </c:pt>
                <c:pt idx="91">
                  <c:v>0.13799707591533661</c:v>
                </c:pt>
                <c:pt idx="92">
                  <c:v>0.15128274261951447</c:v>
                </c:pt>
                <c:pt idx="93">
                  <c:v>0.151201993227005</c:v>
                </c:pt>
                <c:pt idx="94">
                  <c:v>0.14145629107952118</c:v>
                </c:pt>
                <c:pt idx="95">
                  <c:v>0.11704283207654953</c:v>
                </c:pt>
                <c:pt idx="96">
                  <c:v>8.1639848649501801E-2</c:v>
                </c:pt>
                <c:pt idx="97">
                  <c:v>4.3495386838912964E-2</c:v>
                </c:pt>
                <c:pt idx="98">
                  <c:v>5.3198984824120998E-3</c:v>
                </c:pt>
                <c:pt idx="99">
                  <c:v>0.18230833113193512</c:v>
                </c:pt>
                <c:pt idx="100">
                  <c:v>0.13011179864406586</c:v>
                </c:pt>
                <c:pt idx="101">
                  <c:v>0.10555286705493927</c:v>
                </c:pt>
                <c:pt idx="102">
                  <c:v>0.10468044131994247</c:v>
                </c:pt>
                <c:pt idx="103">
                  <c:v>0.10673918575048447</c:v>
                </c:pt>
                <c:pt idx="104">
                  <c:v>9.9815450608730316E-2</c:v>
                </c:pt>
                <c:pt idx="105">
                  <c:v>6.8942070007324219E-2</c:v>
                </c:pt>
                <c:pt idx="106">
                  <c:v>2.1198870614171028E-2</c:v>
                </c:pt>
                <c:pt idx="107">
                  <c:v>6.2403779476881027E-2</c:v>
                </c:pt>
                <c:pt idx="108">
                  <c:v>0.18103611469268799</c:v>
                </c:pt>
                <c:pt idx="109">
                  <c:v>0.11452443152666092</c:v>
                </c:pt>
                <c:pt idx="110">
                  <c:v>0.10426174104213715</c:v>
                </c:pt>
                <c:pt idx="111">
                  <c:v>0.11008060723543167</c:v>
                </c:pt>
                <c:pt idx="112">
                  <c:v>0.10577724128961563</c:v>
                </c:pt>
                <c:pt idx="113">
                  <c:v>9.6217170357704163E-2</c:v>
                </c:pt>
                <c:pt idx="114">
                  <c:v>7.6317757368087769E-2</c:v>
                </c:pt>
                <c:pt idx="115">
                  <c:v>4.7205559909343719E-2</c:v>
                </c:pt>
                <c:pt idx="116">
                  <c:v>2.439538249745965E-3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9CA-4BF4-87CB-D0A84FC200E5}"/>
            </c:ext>
          </c:extLst>
        </c:ser>
        <c:ser>
          <c:idx val="4"/>
          <c:order val="4"/>
          <c:tx>
            <c:strRef>
              <c:f>Water_content!$BJ$2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Water_content!$BJ$3:$BJ$197</c:f>
              <c:numCache>
                <c:formatCode>General</c:formatCode>
                <c:ptCount val="195"/>
                <c:pt idx="1">
                  <c:v>0.5</c:v>
                </c:pt>
                <c:pt idx="2">
                  <c:v>0.94354301691055298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0.47368419170379639</c:v>
                </c:pt>
                <c:pt idx="22">
                  <c:v>0.47368419170379639</c:v>
                </c:pt>
                <c:pt idx="23">
                  <c:v>0.47368419170379639</c:v>
                </c:pt>
                <c:pt idx="24">
                  <c:v>0.44999998807907104</c:v>
                </c:pt>
                <c:pt idx="25">
                  <c:v>0.47368419170379639</c:v>
                </c:pt>
                <c:pt idx="26">
                  <c:v>0.47368419170379639</c:v>
                </c:pt>
                <c:pt idx="27">
                  <c:v>0.47368419170379639</c:v>
                </c:pt>
                <c:pt idx="28">
                  <c:v>0.44999998807907104</c:v>
                </c:pt>
                <c:pt idx="29">
                  <c:v>0.47232574224472046</c:v>
                </c:pt>
                <c:pt idx="30">
                  <c:v>0.47368419170379639</c:v>
                </c:pt>
                <c:pt idx="31">
                  <c:v>0.47368419170379639</c:v>
                </c:pt>
                <c:pt idx="32">
                  <c:v>0.44999998807907104</c:v>
                </c:pt>
                <c:pt idx="33">
                  <c:v>0.47368419170379639</c:v>
                </c:pt>
                <c:pt idx="34">
                  <c:v>0.47368419170379639</c:v>
                </c:pt>
                <c:pt idx="35">
                  <c:v>0.47368419170379639</c:v>
                </c:pt>
                <c:pt idx="36">
                  <c:v>0.47368419170379639</c:v>
                </c:pt>
                <c:pt idx="37">
                  <c:v>0.47368419170379639</c:v>
                </c:pt>
                <c:pt idx="38">
                  <c:v>0.47368419170379639</c:v>
                </c:pt>
                <c:pt idx="39">
                  <c:v>0.47368419170379639</c:v>
                </c:pt>
                <c:pt idx="40">
                  <c:v>0.47368419170379639</c:v>
                </c:pt>
                <c:pt idx="41">
                  <c:v>0.47368419170379639</c:v>
                </c:pt>
                <c:pt idx="42">
                  <c:v>0.44999998807907104</c:v>
                </c:pt>
                <c:pt idx="43">
                  <c:v>0.44999998807907104</c:v>
                </c:pt>
                <c:pt idx="44">
                  <c:v>0.46759974956512451</c:v>
                </c:pt>
                <c:pt idx="45">
                  <c:v>0.47368419170379639</c:v>
                </c:pt>
                <c:pt idx="46">
                  <c:v>0.47368419170379639</c:v>
                </c:pt>
                <c:pt idx="47">
                  <c:v>0.47368419170379639</c:v>
                </c:pt>
                <c:pt idx="48">
                  <c:v>0.44999998807907104</c:v>
                </c:pt>
                <c:pt idx="49">
                  <c:v>0.47368419170379639</c:v>
                </c:pt>
                <c:pt idx="50">
                  <c:v>0.47368419170379639</c:v>
                </c:pt>
                <c:pt idx="51">
                  <c:v>0.47368419170379639</c:v>
                </c:pt>
                <c:pt idx="52">
                  <c:v>0.47750928997993469</c:v>
                </c:pt>
                <c:pt idx="53">
                  <c:v>0.49801233410835266</c:v>
                </c:pt>
                <c:pt idx="54">
                  <c:v>0.34999999403953552</c:v>
                </c:pt>
                <c:pt idx="55">
                  <c:v>0.34999999403953552</c:v>
                </c:pt>
                <c:pt idx="56">
                  <c:v>0.35149380564689636</c:v>
                </c:pt>
                <c:pt idx="57">
                  <c:v>0.3642762303352356</c:v>
                </c:pt>
                <c:pt idx="58">
                  <c:v>0.37030962109565735</c:v>
                </c:pt>
                <c:pt idx="59">
                  <c:v>0.38011768460273743</c:v>
                </c:pt>
                <c:pt idx="60">
                  <c:v>0.41060227155685425</c:v>
                </c:pt>
                <c:pt idx="61">
                  <c:v>0.44874000549316406</c:v>
                </c:pt>
                <c:pt idx="62">
                  <c:v>0.34886330366134644</c:v>
                </c:pt>
                <c:pt idx="63">
                  <c:v>0.26604628562927246</c:v>
                </c:pt>
                <c:pt idx="64">
                  <c:v>0.18586030602455139</c:v>
                </c:pt>
                <c:pt idx="65">
                  <c:v>0.56975859403610229</c:v>
                </c:pt>
                <c:pt idx="66">
                  <c:v>0.61638426780700684</c:v>
                </c:pt>
                <c:pt idx="67">
                  <c:v>0.40307825803756714</c:v>
                </c:pt>
                <c:pt idx="68">
                  <c:v>0.12472672760486603</c:v>
                </c:pt>
                <c:pt idx="69">
                  <c:v>3.7154369056224823E-2</c:v>
                </c:pt>
                <c:pt idx="70">
                  <c:v>0.76247435808181763</c:v>
                </c:pt>
                <c:pt idx="71">
                  <c:v>0.5467458963394165</c:v>
                </c:pt>
                <c:pt idx="72">
                  <c:v>0.60995966196060181</c:v>
                </c:pt>
                <c:pt idx="73">
                  <c:v>0.65868431329727173</c:v>
                </c:pt>
                <c:pt idx="74">
                  <c:v>0.70000666379928589</c:v>
                </c:pt>
                <c:pt idx="75">
                  <c:v>0.68869447708129883</c:v>
                </c:pt>
                <c:pt idx="76">
                  <c:v>0.64380842447280884</c:v>
                </c:pt>
                <c:pt idx="77">
                  <c:v>0.57156652212142944</c:v>
                </c:pt>
                <c:pt idx="78">
                  <c:v>0.51708018779754639</c:v>
                </c:pt>
                <c:pt idx="79">
                  <c:v>0.5185474157333374</c:v>
                </c:pt>
                <c:pt idx="80">
                  <c:v>0.61153072118759155</c:v>
                </c:pt>
                <c:pt idx="81">
                  <c:v>0.6812518835067749</c:v>
                </c:pt>
                <c:pt idx="82">
                  <c:v>0.66052079200744629</c:v>
                </c:pt>
                <c:pt idx="83">
                  <c:v>0.5785973072052002</c:v>
                </c:pt>
                <c:pt idx="84">
                  <c:v>0.48840424418449402</c:v>
                </c:pt>
                <c:pt idx="85">
                  <c:v>0.24602994322776794</c:v>
                </c:pt>
                <c:pt idx="86">
                  <c:v>3.7969373166561127E-2</c:v>
                </c:pt>
                <c:pt idx="87">
                  <c:v>0.21281206607818604</c:v>
                </c:pt>
                <c:pt idx="88">
                  <c:v>0.86339271068572998</c:v>
                </c:pt>
                <c:pt idx="89">
                  <c:v>0.64534962177276611</c:v>
                </c:pt>
                <c:pt idx="90">
                  <c:v>0.73664045333862305</c:v>
                </c:pt>
                <c:pt idx="91">
                  <c:v>0.79735696315765381</c:v>
                </c:pt>
                <c:pt idx="92">
                  <c:v>0.77343893051147461</c:v>
                </c:pt>
                <c:pt idx="93">
                  <c:v>0.75808542966842651</c:v>
                </c:pt>
                <c:pt idx="94">
                  <c:v>0.75126504898071289</c:v>
                </c:pt>
                <c:pt idx="95">
                  <c:v>0.76467221975326538</c:v>
                </c:pt>
                <c:pt idx="96">
                  <c:v>0.7795637845993042</c:v>
                </c:pt>
                <c:pt idx="97">
                  <c:v>0.77254146337509155</c:v>
                </c:pt>
                <c:pt idx="98">
                  <c:v>0.85068720579147339</c:v>
                </c:pt>
                <c:pt idx="99">
                  <c:v>0.7378772497177124</c:v>
                </c:pt>
                <c:pt idx="100">
                  <c:v>0.79026031494140625</c:v>
                </c:pt>
                <c:pt idx="101">
                  <c:v>0.82859373092651367</c:v>
                </c:pt>
                <c:pt idx="102">
                  <c:v>0.77115076780319214</c:v>
                </c:pt>
                <c:pt idx="103">
                  <c:v>0.739327073097229</c:v>
                </c:pt>
                <c:pt idx="104">
                  <c:v>0.69587433338165283</c:v>
                </c:pt>
                <c:pt idx="105">
                  <c:v>0.56697499752044678</c:v>
                </c:pt>
                <c:pt idx="106">
                  <c:v>0.41376477479934692</c:v>
                </c:pt>
                <c:pt idx="107">
                  <c:v>0.80712926387786865</c:v>
                </c:pt>
                <c:pt idx="108">
                  <c:v>0.70591402053833008</c:v>
                </c:pt>
                <c:pt idx="109">
                  <c:v>0.7867131233215332</c:v>
                </c:pt>
                <c:pt idx="110">
                  <c:v>0.80197298526763916</c:v>
                </c:pt>
                <c:pt idx="111">
                  <c:v>0.78204494714736938</c:v>
                </c:pt>
                <c:pt idx="112">
                  <c:v>0.77260410785675049</c:v>
                </c:pt>
                <c:pt idx="113">
                  <c:v>0.73746204376220703</c:v>
                </c:pt>
                <c:pt idx="114">
                  <c:v>0.72302794456481934</c:v>
                </c:pt>
                <c:pt idx="115">
                  <c:v>0.69449734687805176</c:v>
                </c:pt>
                <c:pt idx="116">
                  <c:v>0.68498009443283081</c:v>
                </c:pt>
                <c:pt idx="117">
                  <c:v>0.66759413480758667</c:v>
                </c:pt>
                <c:pt idx="118">
                  <c:v>0.70067387819290161</c:v>
                </c:pt>
                <c:pt idx="119">
                  <c:v>0.6635202169418335</c:v>
                </c:pt>
                <c:pt idx="120">
                  <c:v>0.39033663272857666</c:v>
                </c:pt>
                <c:pt idx="121">
                  <c:v>0.36482569575309753</c:v>
                </c:pt>
                <c:pt idx="122">
                  <c:v>0.29982224106788635</c:v>
                </c:pt>
                <c:pt idx="123">
                  <c:v>0.12195203453302383</c:v>
                </c:pt>
                <c:pt idx="124">
                  <c:v>7.7632755041122437E-2</c:v>
                </c:pt>
                <c:pt idx="125">
                  <c:v>0.12179415673017502</c:v>
                </c:pt>
                <c:pt idx="126">
                  <c:v>0.18179275095462799</c:v>
                </c:pt>
                <c:pt idx="127">
                  <c:v>8.0195598304271698E-2</c:v>
                </c:pt>
                <c:pt idx="128">
                  <c:v>6.9453336298465729E-2</c:v>
                </c:pt>
                <c:pt idx="129">
                  <c:v>8.9827761054039001E-2</c:v>
                </c:pt>
                <c:pt idx="130">
                  <c:v>0.11042704433202744</c:v>
                </c:pt>
                <c:pt idx="131">
                  <c:v>0.11445996910333633</c:v>
                </c:pt>
                <c:pt idx="132">
                  <c:v>7.4098855257034302E-2</c:v>
                </c:pt>
                <c:pt idx="133">
                  <c:v>6.925172358751297E-2</c:v>
                </c:pt>
                <c:pt idx="134">
                  <c:v>7.4854157865047455E-2</c:v>
                </c:pt>
                <c:pt idx="135">
                  <c:v>8.4073662757873535E-2</c:v>
                </c:pt>
                <c:pt idx="136">
                  <c:v>9.6981771290302277E-2</c:v>
                </c:pt>
                <c:pt idx="137">
                  <c:v>0.10725328326225281</c:v>
                </c:pt>
                <c:pt idx="138">
                  <c:v>0.12095046043395996</c:v>
                </c:pt>
                <c:pt idx="139">
                  <c:v>0.13728699088096619</c:v>
                </c:pt>
                <c:pt idx="140">
                  <c:v>0.15632739663124084</c:v>
                </c:pt>
                <c:pt idx="141">
                  <c:v>0.17323008179664612</c:v>
                </c:pt>
                <c:pt idx="142">
                  <c:v>0.18882101774215698</c:v>
                </c:pt>
                <c:pt idx="143">
                  <c:v>0.2039388120174408</c:v>
                </c:pt>
                <c:pt idx="144">
                  <c:v>0.21772097051143646</c:v>
                </c:pt>
                <c:pt idx="145">
                  <c:v>0.23078960180282593</c:v>
                </c:pt>
                <c:pt idx="146">
                  <c:v>0.2431698739528656</c:v>
                </c:pt>
                <c:pt idx="147">
                  <c:v>0.25341320037841797</c:v>
                </c:pt>
                <c:pt idx="148">
                  <c:v>0.26239189505577087</c:v>
                </c:pt>
                <c:pt idx="149">
                  <c:v>0.27084749937057495</c:v>
                </c:pt>
                <c:pt idx="150">
                  <c:v>0.27763935923576355</c:v>
                </c:pt>
                <c:pt idx="151">
                  <c:v>0.28473386168479919</c:v>
                </c:pt>
                <c:pt idx="152">
                  <c:v>0.29047158360481262</c:v>
                </c:pt>
                <c:pt idx="153">
                  <c:v>0.294391930103302</c:v>
                </c:pt>
                <c:pt idx="154">
                  <c:v>0.30046454071998596</c:v>
                </c:pt>
                <c:pt idx="155">
                  <c:v>0.30589619278907776</c:v>
                </c:pt>
                <c:pt idx="156">
                  <c:v>0.30738988518714905</c:v>
                </c:pt>
                <c:pt idx="157">
                  <c:v>0.31359198689460754</c:v>
                </c:pt>
                <c:pt idx="158">
                  <c:v>0.31904277205467224</c:v>
                </c:pt>
                <c:pt idx="159">
                  <c:v>0.31947267055511475</c:v>
                </c:pt>
                <c:pt idx="160">
                  <c:v>0.32470071315765381</c:v>
                </c:pt>
                <c:pt idx="161">
                  <c:v>0.32779586315155029</c:v>
                </c:pt>
                <c:pt idx="162">
                  <c:v>0.32995408773422241</c:v>
                </c:pt>
                <c:pt idx="163">
                  <c:v>0.33875498175621033</c:v>
                </c:pt>
                <c:pt idx="164">
                  <c:v>0.34706991910934448</c:v>
                </c:pt>
                <c:pt idx="165">
                  <c:v>0.35492777824401855</c:v>
                </c:pt>
                <c:pt idx="166">
                  <c:v>0.36235356330871582</c:v>
                </c:pt>
                <c:pt idx="167">
                  <c:v>0.36937147378921509</c:v>
                </c:pt>
                <c:pt idx="168">
                  <c:v>0.37600553035736084</c:v>
                </c:pt>
                <c:pt idx="169">
                  <c:v>0.38227561116218567</c:v>
                </c:pt>
                <c:pt idx="170">
                  <c:v>0.26324936747550964</c:v>
                </c:pt>
                <c:pt idx="171">
                  <c:v>0.27865058183670044</c:v>
                </c:pt>
                <c:pt idx="172">
                  <c:v>0.30915951728820801</c:v>
                </c:pt>
                <c:pt idx="173">
                  <c:v>0.33965331315994263</c:v>
                </c:pt>
                <c:pt idx="174">
                  <c:v>0.36814349889755249</c:v>
                </c:pt>
                <c:pt idx="175">
                  <c:v>0.39610278606414795</c:v>
                </c:pt>
                <c:pt idx="176">
                  <c:v>0.4231911301612854</c:v>
                </c:pt>
                <c:pt idx="177">
                  <c:v>0.44988781213760376</c:v>
                </c:pt>
                <c:pt idx="178">
                  <c:v>0.47499763965606689</c:v>
                </c:pt>
                <c:pt idx="179">
                  <c:v>0.49905028939247131</c:v>
                </c:pt>
                <c:pt idx="180">
                  <c:v>0.52253150939941406</c:v>
                </c:pt>
                <c:pt idx="181">
                  <c:v>0.54543918371200562</c:v>
                </c:pt>
                <c:pt idx="182">
                  <c:v>0.56759041547775269</c:v>
                </c:pt>
                <c:pt idx="183">
                  <c:v>0.58824288845062256</c:v>
                </c:pt>
                <c:pt idx="184">
                  <c:v>0.60733610391616821</c:v>
                </c:pt>
                <c:pt idx="185">
                  <c:v>0.62631314992904663</c:v>
                </c:pt>
                <c:pt idx="186">
                  <c:v>0.64326435327529907</c:v>
                </c:pt>
                <c:pt idx="187">
                  <c:v>0.66165322065353394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9CA-4BF4-87CB-D0A84FC200E5}"/>
            </c:ext>
          </c:extLst>
        </c:ser>
        <c:ser>
          <c:idx val="5"/>
          <c:order val="5"/>
          <c:tx>
            <c:strRef>
              <c:f>Water_content!$BK$2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Water_content!$BK$3:$BK$197</c:f>
              <c:numCache>
                <c:formatCode>General</c:formatCode>
                <c:ptCount val="195"/>
                <c:pt idx="1">
                  <c:v>0.5</c:v>
                </c:pt>
                <c:pt idx="2">
                  <c:v>5.6457009166479111E-2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5.000000074505806E-2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5.000000074505806E-2</c:v>
                </c:pt>
                <c:pt idx="29">
                  <c:v>2.8678069356828928E-3</c:v>
                </c:pt>
                <c:pt idx="30">
                  <c:v>0</c:v>
                </c:pt>
                <c:pt idx="31">
                  <c:v>0</c:v>
                </c:pt>
                <c:pt idx="32">
                  <c:v>5.000000074505806E-2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5.000000074505806E-2</c:v>
                </c:pt>
                <c:pt idx="43">
                  <c:v>5.000000074505806E-2</c:v>
                </c:pt>
                <c:pt idx="44">
                  <c:v>1.2844947166740894E-2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5.000000074505806E-2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5.000000074505806E-2</c:v>
                </c:pt>
                <c:pt idx="55">
                  <c:v>5.000000074505806E-2</c:v>
                </c:pt>
                <c:pt idx="56">
                  <c:v>4.5945283025503159E-2</c:v>
                </c:pt>
                <c:pt idx="57">
                  <c:v>1.1250205338001251E-2</c:v>
                </c:pt>
                <c:pt idx="58">
                  <c:v>0</c:v>
                </c:pt>
                <c:pt idx="59">
                  <c:v>5.4302528500556946E-2</c:v>
                </c:pt>
                <c:pt idx="60">
                  <c:v>2.2658051922917366E-2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8.1394083797931671E-2</c:v>
                </c:pt>
                <c:pt idx="66">
                  <c:v>6.6915392875671387E-2</c:v>
                </c:pt>
                <c:pt idx="67">
                  <c:v>0.14671076834201813</c:v>
                </c:pt>
                <c:pt idx="68">
                  <c:v>0.24171401560306549</c:v>
                </c:pt>
                <c:pt idx="69">
                  <c:v>0.34729865193367004</c:v>
                </c:pt>
                <c:pt idx="70">
                  <c:v>0.10892491042613983</c:v>
                </c:pt>
                <c:pt idx="71">
                  <c:v>7.8106559813022614E-2</c:v>
                </c:pt>
                <c:pt idx="72">
                  <c:v>6.9257952272891998E-2</c:v>
                </c:pt>
                <c:pt idx="73">
                  <c:v>5.9990886598825455E-2</c:v>
                </c:pt>
                <c:pt idx="74">
                  <c:v>6.8871662020683289E-2</c:v>
                </c:pt>
                <c:pt idx="75">
                  <c:v>7.1517780423164368E-2</c:v>
                </c:pt>
                <c:pt idx="76">
                  <c:v>8.4028571844100952E-2</c:v>
                </c:pt>
                <c:pt idx="77">
                  <c:v>8.1652365624904633E-2</c:v>
                </c:pt>
                <c:pt idx="78">
                  <c:v>7.3868602514266968E-2</c:v>
                </c:pt>
                <c:pt idx="79">
                  <c:v>7.4078202247619629E-2</c:v>
                </c:pt>
                <c:pt idx="80">
                  <c:v>7.2936445474624634E-2</c:v>
                </c:pt>
                <c:pt idx="81">
                  <c:v>6.2909625470638275E-2</c:v>
                </c:pt>
                <c:pt idx="82">
                  <c:v>6.9116242229938507E-2</c:v>
                </c:pt>
                <c:pt idx="83">
                  <c:v>0.15881028771400452</c:v>
                </c:pt>
                <c:pt idx="84">
                  <c:v>0.23168341815471649</c:v>
                </c:pt>
                <c:pt idx="85">
                  <c:v>0.41282883286476135</c:v>
                </c:pt>
                <c:pt idx="86">
                  <c:v>0.58925056457519531</c:v>
                </c:pt>
                <c:pt idx="87">
                  <c:v>0.46520933508872986</c:v>
                </c:pt>
                <c:pt idx="88">
                  <c:v>0.12334182113409042</c:v>
                </c:pt>
                <c:pt idx="89">
                  <c:v>8.764183521270752E-2</c:v>
                </c:pt>
                <c:pt idx="90">
                  <c:v>6.573505699634552E-2</c:v>
                </c:pt>
                <c:pt idx="91">
                  <c:v>4.8996720463037491E-2</c:v>
                </c:pt>
                <c:pt idx="92">
                  <c:v>4.8361636698246002E-2</c:v>
                </c:pt>
                <c:pt idx="93">
                  <c:v>4.7187644988298416E-2</c:v>
                </c:pt>
                <c:pt idx="94">
                  <c:v>3.586244210600853E-2</c:v>
                </c:pt>
                <c:pt idx="95">
                  <c:v>1.4743066392838955E-2</c:v>
                </c:pt>
                <c:pt idx="96">
                  <c:v>0</c:v>
                </c:pt>
                <c:pt idx="97">
                  <c:v>0</c:v>
                </c:pt>
                <c:pt idx="98">
                  <c:v>0.12152674794197083</c:v>
                </c:pt>
                <c:pt idx="99">
                  <c:v>6.2387373298406601E-2</c:v>
                </c:pt>
                <c:pt idx="100">
                  <c:v>6.0608621686697006E-2</c:v>
                </c:pt>
                <c:pt idx="101">
                  <c:v>4.5211337506771088E-2</c:v>
                </c:pt>
                <c:pt idx="102">
                  <c:v>9.781801700592041E-2</c:v>
                </c:pt>
                <c:pt idx="103">
                  <c:v>0.11516164243221283</c:v>
                </c:pt>
                <c:pt idx="104">
                  <c:v>0.14264945685863495</c:v>
                </c:pt>
                <c:pt idx="105">
                  <c:v>0.27451765537261963</c:v>
                </c:pt>
                <c:pt idx="106">
                  <c:v>0.41021347045898438</c:v>
                </c:pt>
                <c:pt idx="107">
                  <c:v>0.11530417948961258</c:v>
                </c:pt>
                <c:pt idx="108">
                  <c:v>0.10084486752748489</c:v>
                </c:pt>
                <c:pt idx="109">
                  <c:v>8.411853015422821E-2</c:v>
                </c:pt>
                <c:pt idx="110">
                  <c:v>7.5168371200561523E-2</c:v>
                </c:pt>
                <c:pt idx="111">
                  <c:v>8.0508962273597717E-2</c:v>
                </c:pt>
                <c:pt idx="112">
                  <c:v>8.4173992276191711E-2</c:v>
                </c:pt>
                <c:pt idx="113">
                  <c:v>0.10998633503913879</c:v>
                </c:pt>
                <c:pt idx="114">
                  <c:v>0.12295650690793991</c:v>
                </c:pt>
                <c:pt idx="115">
                  <c:v>0.13524886965751648</c:v>
                </c:pt>
                <c:pt idx="116">
                  <c:v>0.13245302438735962</c:v>
                </c:pt>
                <c:pt idx="117">
                  <c:v>9.7954057157039642E-2</c:v>
                </c:pt>
                <c:pt idx="118">
                  <c:v>0</c:v>
                </c:pt>
                <c:pt idx="119">
                  <c:v>0</c:v>
                </c:pt>
                <c:pt idx="120">
                  <c:v>0.42088457942008972</c:v>
                </c:pt>
                <c:pt idx="121">
                  <c:v>0.48788508772850037</c:v>
                </c:pt>
                <c:pt idx="122">
                  <c:v>0.58983838558197021</c:v>
                </c:pt>
                <c:pt idx="123">
                  <c:v>0.75967150926589966</c:v>
                </c:pt>
                <c:pt idx="124">
                  <c:v>0.82212233543395996</c:v>
                </c:pt>
                <c:pt idx="125">
                  <c:v>0.77415144443511963</c:v>
                </c:pt>
                <c:pt idx="126">
                  <c:v>0.70627301931381226</c:v>
                </c:pt>
                <c:pt idx="127">
                  <c:v>0.27622401714324951</c:v>
                </c:pt>
                <c:pt idx="128">
                  <c:v>0.19782234728336334</c:v>
                </c:pt>
                <c:pt idx="129">
                  <c:v>0.12018610537052155</c:v>
                </c:pt>
                <c:pt idx="130">
                  <c:v>4.5950267463922501E-2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0.32187733054161072</c:v>
                </c:pt>
                <c:pt idx="171">
                  <c:v>0.34214121103286743</c:v>
                </c:pt>
                <c:pt idx="172">
                  <c:v>0.32227817177772522</c:v>
                </c:pt>
                <c:pt idx="173">
                  <c:v>0.30080848932266235</c:v>
                </c:pt>
                <c:pt idx="174">
                  <c:v>0.28201311826705933</c:v>
                </c:pt>
                <c:pt idx="175">
                  <c:v>0.26295152306556702</c:v>
                </c:pt>
                <c:pt idx="176">
                  <c:v>0.24437727034091949</c:v>
                </c:pt>
                <c:pt idx="177">
                  <c:v>0.22551670670509338</c:v>
                </c:pt>
                <c:pt idx="178">
                  <c:v>0.20845872163772583</c:v>
                </c:pt>
                <c:pt idx="179">
                  <c:v>0.19228489696979523</c:v>
                </c:pt>
                <c:pt idx="180">
                  <c:v>0.17623484134674072</c:v>
                </c:pt>
                <c:pt idx="181">
                  <c:v>0.16035115718841553</c:v>
                </c:pt>
                <c:pt idx="182">
                  <c:v>0.14493250846862793</c:v>
                </c:pt>
                <c:pt idx="183">
                  <c:v>0.13107679784297943</c:v>
                </c:pt>
                <c:pt idx="184">
                  <c:v>0.11883838474750519</c:v>
                </c:pt>
                <c:pt idx="185">
                  <c:v>0.10613276064395905</c:v>
                </c:pt>
                <c:pt idx="186">
                  <c:v>9.5649249851703644E-2</c:v>
                </c:pt>
                <c:pt idx="187">
                  <c:v>8.2560896873474121E-2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9CA-4BF4-87CB-D0A84FC200E5}"/>
            </c:ext>
          </c:extLst>
        </c:ser>
        <c:ser>
          <c:idx val="6"/>
          <c:order val="6"/>
          <c:tx>
            <c:strRef>
              <c:f>Water_content!$BL$2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Water_content!$BL$3:$BL$197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9CA-4BF4-87CB-D0A84FC200E5}"/>
            </c:ext>
          </c:extLst>
        </c:ser>
        <c:ser>
          <c:idx val="7"/>
          <c:order val="7"/>
          <c:tx>
            <c:strRef>
              <c:f>Water_content!$BM$2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Water_content!$BM$3:$BM$197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9CA-4BF4-87CB-D0A84FC200E5}"/>
            </c:ext>
          </c:extLst>
        </c:ser>
        <c:ser>
          <c:idx val="8"/>
          <c:order val="8"/>
          <c:tx>
            <c:strRef>
              <c:f>Water_content!$BN$2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Water_content!$BN$3:$BN$197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9CA-4BF4-87CB-D0A84FC200E5}"/>
            </c:ext>
          </c:extLst>
        </c:ser>
        <c:ser>
          <c:idx val="9"/>
          <c:order val="9"/>
          <c:tx>
            <c:strRef>
              <c:f>Water_content!$BO$2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Water_content!$BO$3:$BO$197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9CA-4BF4-87CB-D0A84FC200E5}"/>
            </c:ext>
          </c:extLst>
        </c:ser>
        <c:ser>
          <c:idx val="10"/>
          <c:order val="10"/>
          <c:tx>
            <c:strRef>
              <c:f>Water_content!$BP$2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Water_content!$BP$3:$BP$197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9CA-4BF4-87CB-D0A84FC200E5}"/>
            </c:ext>
          </c:extLst>
        </c:ser>
        <c:ser>
          <c:idx val="11"/>
          <c:order val="11"/>
          <c:tx>
            <c:strRef>
              <c:f>Water_content!$BQ$2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Water_content!$BQ$3:$BQ$197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09CA-4BF4-87CB-D0A84FC200E5}"/>
            </c:ext>
          </c:extLst>
        </c:ser>
        <c:ser>
          <c:idx val="12"/>
          <c:order val="12"/>
          <c:tx>
            <c:strRef>
              <c:f>Water_content!$BR$2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Water_content!$BR$3:$BR$197</c:f>
              <c:numCache>
                <c:formatCode>General</c:formatCode>
                <c:ptCount val="195"/>
                <c:pt idx="1">
                  <c:v>1.7295856475830078</c:v>
                </c:pt>
                <c:pt idx="2">
                  <c:v>1.5103412866592407</c:v>
                </c:pt>
                <c:pt idx="3">
                  <c:v>1.3407033681869507</c:v>
                </c:pt>
                <c:pt idx="4">
                  <c:v>1.2062803506851196</c:v>
                </c:pt>
                <c:pt idx="5">
                  <c:v>1.0976463556289673</c:v>
                </c:pt>
                <c:pt idx="6">
                  <c:v>1.0086807012557983</c:v>
                </c:pt>
                <c:pt idx="7">
                  <c:v>0.93562853336334229</c:v>
                </c:pt>
                <c:pt idx="8">
                  <c:v>0.87663859128952026</c:v>
                </c:pt>
                <c:pt idx="9">
                  <c:v>0.83028519153594971</c:v>
                </c:pt>
                <c:pt idx="10">
                  <c:v>0.79721999168395996</c:v>
                </c:pt>
                <c:pt idx="11">
                  <c:v>0.77891862392425537</c:v>
                </c:pt>
                <c:pt idx="12">
                  <c:v>0.77789229154586792</c:v>
                </c:pt>
                <c:pt idx="13">
                  <c:v>0.77306163311004639</c:v>
                </c:pt>
                <c:pt idx="14">
                  <c:v>0.76595574617385864</c:v>
                </c:pt>
                <c:pt idx="15">
                  <c:v>0.75764673948287964</c:v>
                </c:pt>
                <c:pt idx="16">
                  <c:v>0.74888330698013306</c:v>
                </c:pt>
                <c:pt idx="17">
                  <c:v>0.74017441272735596</c:v>
                </c:pt>
                <c:pt idx="18">
                  <c:v>0.73185575008392334</c:v>
                </c:pt>
                <c:pt idx="19">
                  <c:v>0.7241327166557312</c:v>
                </c:pt>
                <c:pt idx="20">
                  <c:v>0.71471059322357178</c:v>
                </c:pt>
                <c:pt idx="21">
                  <c:v>0.70417147874832153</c:v>
                </c:pt>
                <c:pt idx="22">
                  <c:v>0.69296300411224365</c:v>
                </c:pt>
                <c:pt idx="23">
                  <c:v>0.68142735958099365</c:v>
                </c:pt>
                <c:pt idx="24">
                  <c:v>0.66899585723876953</c:v>
                </c:pt>
                <c:pt idx="25">
                  <c:v>0.6560712456703186</c:v>
                </c:pt>
                <c:pt idx="26">
                  <c:v>0.64252698421478271</c:v>
                </c:pt>
                <c:pt idx="27">
                  <c:v>0.62871086597442627</c:v>
                </c:pt>
                <c:pt idx="28">
                  <c:v>0.61456364393234253</c:v>
                </c:pt>
                <c:pt idx="29">
                  <c:v>0.60011845827102661</c:v>
                </c:pt>
                <c:pt idx="30">
                  <c:v>0.58545422554016113</c:v>
                </c:pt>
                <c:pt idx="31">
                  <c:v>0.57066720724105835</c:v>
                </c:pt>
                <c:pt idx="32">
                  <c:v>0.55585771799087524</c:v>
                </c:pt>
                <c:pt idx="33">
                  <c:v>0.54111850261688232</c:v>
                </c:pt>
                <c:pt idx="34">
                  <c:v>0.52653294801712036</c:v>
                </c:pt>
                <c:pt idx="35">
                  <c:v>0.51217049360275269</c:v>
                </c:pt>
                <c:pt idx="36">
                  <c:v>0.49808841943740845</c:v>
                </c:pt>
                <c:pt idx="37">
                  <c:v>0.48433104157447815</c:v>
                </c:pt>
                <c:pt idx="38">
                  <c:v>0.47093269228935242</c:v>
                </c:pt>
                <c:pt idx="39">
                  <c:v>0.45791861414909363</c:v>
                </c:pt>
                <c:pt idx="40">
                  <c:v>0.44530525803565979</c:v>
                </c:pt>
                <c:pt idx="41">
                  <c:v>0.43310242891311646</c:v>
                </c:pt>
                <c:pt idx="42">
                  <c:v>0.42131456732749939</c:v>
                </c:pt>
                <c:pt idx="43">
                  <c:v>0.40948003530502319</c:v>
                </c:pt>
                <c:pt idx="44">
                  <c:v>0.39813217520713806</c:v>
                </c:pt>
                <c:pt idx="45">
                  <c:v>0.32513293623924255</c:v>
                </c:pt>
                <c:pt idx="46">
                  <c:v>0.32048514485359192</c:v>
                </c:pt>
                <c:pt idx="47">
                  <c:v>0.31589695811271667</c:v>
                </c:pt>
                <c:pt idx="48">
                  <c:v>0.3114703893661499</c:v>
                </c:pt>
                <c:pt idx="49">
                  <c:v>0.30734416842460632</c:v>
                </c:pt>
                <c:pt idx="50">
                  <c:v>0.3036455512046814</c:v>
                </c:pt>
                <c:pt idx="51">
                  <c:v>0.30050927400588989</c:v>
                </c:pt>
                <c:pt idx="52">
                  <c:v>0.29807999730110168</c:v>
                </c:pt>
                <c:pt idx="53">
                  <c:v>0.29651561379432678</c:v>
                </c:pt>
                <c:pt idx="54">
                  <c:v>0.29599586129188538</c:v>
                </c:pt>
                <c:pt idx="55">
                  <c:v>0.29582715034484863</c:v>
                </c:pt>
                <c:pt idx="56">
                  <c:v>0.29614055156707764</c:v>
                </c:pt>
                <c:pt idx="57">
                  <c:v>0.29679161310195923</c:v>
                </c:pt>
                <c:pt idx="58">
                  <c:v>0.29765939712524414</c:v>
                </c:pt>
                <c:pt idx="59">
                  <c:v>0.29864248633384705</c:v>
                </c:pt>
                <c:pt idx="60">
                  <c:v>0.29965829849243164</c:v>
                </c:pt>
                <c:pt idx="61">
                  <c:v>0.30063360929489136</c:v>
                </c:pt>
                <c:pt idx="62">
                  <c:v>0.30150362849235535</c:v>
                </c:pt>
                <c:pt idx="63">
                  <c:v>0.30221173167228699</c:v>
                </c:pt>
                <c:pt idx="64">
                  <c:v>0.30270978808403015</c:v>
                </c:pt>
                <c:pt idx="65">
                  <c:v>0.30296090245246887</c:v>
                </c:pt>
                <c:pt idx="66">
                  <c:v>0.30214288830757141</c:v>
                </c:pt>
                <c:pt idx="67">
                  <c:v>0.30039563775062561</c:v>
                </c:pt>
                <c:pt idx="68">
                  <c:v>0.2978455126285553</c:v>
                </c:pt>
                <c:pt idx="69">
                  <c:v>0.29462462663650513</c:v>
                </c:pt>
                <c:pt idx="70">
                  <c:v>0.29084783792495728</c:v>
                </c:pt>
                <c:pt idx="71">
                  <c:v>0.26835623383522034</c:v>
                </c:pt>
                <c:pt idx="72">
                  <c:v>0.24947194755077362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9CA-4BF4-87CB-D0A84FC200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095816"/>
        <c:axId val="260096208"/>
      </c:scatterChart>
      <c:valAx>
        <c:axId val="260095816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0096208"/>
        <c:crosses val="autoZero"/>
        <c:crossBetween val="midCat"/>
      </c:valAx>
      <c:valAx>
        <c:axId val="260096208"/>
        <c:scaling>
          <c:orientation val="minMax"/>
          <c:max val="100"/>
          <c:min val="-2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Percent depltion (%)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009581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2987012505789763"/>
          <c:h val="0.78128693590719756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A0-4619-AFE5-5E82B4A1D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8168"/>
        <c:axId val="263057776"/>
      </c:scatterChart>
      <c:valAx>
        <c:axId val="263058168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7776"/>
        <c:crosses val="autoZero"/>
        <c:crossBetween val="midCat"/>
      </c:valAx>
      <c:valAx>
        <c:axId val="263057776"/>
        <c:scaling>
          <c:orientation val="minMax"/>
          <c:max val="84.236557006835938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depletion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8168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695"/>
          <c:h val="0.78128693590719756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53-4005-A791-20DBBEEB20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6992"/>
        <c:axId val="263056600"/>
      </c:scatterChart>
      <c:valAx>
        <c:axId val="263056992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6600"/>
        <c:crosses val="autoZero"/>
        <c:crossBetween val="midCat"/>
      </c:valAx>
      <c:valAx>
        <c:axId val="263056600"/>
        <c:scaling>
          <c:orientation val="minMax"/>
          <c:max val="1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percent depletion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1829065953911852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6992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75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v>Water table elevation</c:v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Water_content!$BT$3:$BT$197</c:f>
              <c:numCache>
                <c:formatCode>General</c:formatCode>
                <c:ptCount val="195"/>
                <c:pt idx="1">
                  <c:v>0.63302379846572876</c:v>
                </c:pt>
                <c:pt idx="2">
                  <c:v>0.59194761514663696</c:v>
                </c:pt>
                <c:pt idx="3">
                  <c:v>0.57098853588104248</c:v>
                </c:pt>
                <c:pt idx="4">
                  <c:v>0.57827454805374146</c:v>
                </c:pt>
                <c:pt idx="5">
                  <c:v>0.63576173782348633</c:v>
                </c:pt>
                <c:pt idx="6">
                  <c:v>0.77177286148071289</c:v>
                </c:pt>
                <c:pt idx="7">
                  <c:v>0.90105807781219482</c:v>
                </c:pt>
                <c:pt idx="8">
                  <c:v>1.1259614229202271</c:v>
                </c:pt>
                <c:pt idx="9">
                  <c:v>1.3295341730117798</c:v>
                </c:pt>
                <c:pt idx="10">
                  <c:v>1.4903997182846069</c:v>
                </c:pt>
                <c:pt idx="11">
                  <c:v>0.58871835470199585</c:v>
                </c:pt>
                <c:pt idx="12">
                  <c:v>0.61386370658874512</c:v>
                </c:pt>
                <c:pt idx="13">
                  <c:v>0.63377296924591064</c:v>
                </c:pt>
                <c:pt idx="14">
                  <c:v>0.64987713098526001</c:v>
                </c:pt>
                <c:pt idx="15">
                  <c:v>0.6627497673034668</c:v>
                </c:pt>
                <c:pt idx="16">
                  <c:v>0.67276513576507568</c:v>
                </c:pt>
                <c:pt idx="17">
                  <c:v>0.68022751808166504</c:v>
                </c:pt>
                <c:pt idx="18">
                  <c:v>0.53934472799301147</c:v>
                </c:pt>
                <c:pt idx="19">
                  <c:v>0.53876185417175293</c:v>
                </c:pt>
                <c:pt idx="20">
                  <c:v>0.53768330812454224</c:v>
                </c:pt>
                <c:pt idx="21">
                  <c:v>0.53622537851333618</c:v>
                </c:pt>
                <c:pt idx="22">
                  <c:v>0.47179055213928223</c:v>
                </c:pt>
                <c:pt idx="23">
                  <c:v>0.46909523010253906</c:v>
                </c:pt>
                <c:pt idx="24">
                  <c:v>0.42901584506034851</c:v>
                </c:pt>
                <c:pt idx="25">
                  <c:v>0.42620831727981567</c:v>
                </c:pt>
                <c:pt idx="26">
                  <c:v>0.39212414622306824</c:v>
                </c:pt>
                <c:pt idx="27">
                  <c:v>0.3635353147983551</c:v>
                </c:pt>
                <c:pt idx="28">
                  <c:v>0.33883422613143921</c:v>
                </c:pt>
                <c:pt idx="29">
                  <c:v>0.31715014576911926</c:v>
                </c:pt>
                <c:pt idx="30">
                  <c:v>0.29792892932891846</c:v>
                </c:pt>
                <c:pt idx="31">
                  <c:v>0.28070670366287231</c:v>
                </c:pt>
                <c:pt idx="32">
                  <c:v>0.26517054438591003</c:v>
                </c:pt>
                <c:pt idx="33">
                  <c:v>0.25108805298805237</c:v>
                </c:pt>
                <c:pt idx="34">
                  <c:v>0.23827651143074036</c:v>
                </c:pt>
                <c:pt idx="35">
                  <c:v>0.22658176720142365</c:v>
                </c:pt>
                <c:pt idx="36">
                  <c:v>0.21590478718280792</c:v>
                </c:pt>
                <c:pt idx="37">
                  <c:v>0.20618726313114166</c:v>
                </c:pt>
                <c:pt idx="38">
                  <c:v>0.19730290770530701</c:v>
                </c:pt>
                <c:pt idx="39">
                  <c:v>0.18915262818336487</c:v>
                </c:pt>
                <c:pt idx="40">
                  <c:v>0.18165810406208038</c:v>
                </c:pt>
                <c:pt idx="41">
                  <c:v>2.9750984162092209E-2</c:v>
                </c:pt>
                <c:pt idx="42">
                  <c:v>0.16758443415164948</c:v>
                </c:pt>
                <c:pt idx="43">
                  <c:v>0.16186051070690155</c:v>
                </c:pt>
                <c:pt idx="44">
                  <c:v>0.16572844982147217</c:v>
                </c:pt>
                <c:pt idx="45">
                  <c:v>0.1971333920955658</c:v>
                </c:pt>
                <c:pt idx="46">
                  <c:v>0.23241274058818817</c:v>
                </c:pt>
                <c:pt idx="47">
                  <c:v>0.28782719373703003</c:v>
                </c:pt>
                <c:pt idx="48">
                  <c:v>0.34446865320205688</c:v>
                </c:pt>
                <c:pt idx="49">
                  <c:v>0.40489643812179565</c:v>
                </c:pt>
                <c:pt idx="50">
                  <c:v>0.46697524189949036</c:v>
                </c:pt>
                <c:pt idx="51">
                  <c:v>0.52807718515396118</c:v>
                </c:pt>
                <c:pt idx="52">
                  <c:v>0.58726000785827637</c:v>
                </c:pt>
                <c:pt idx="53">
                  <c:v>0.38844102621078491</c:v>
                </c:pt>
                <c:pt idx="54">
                  <c:v>0.43075931072235107</c:v>
                </c:pt>
                <c:pt idx="55">
                  <c:v>0.39707472920417786</c:v>
                </c:pt>
                <c:pt idx="56">
                  <c:v>0.36975619196891785</c:v>
                </c:pt>
                <c:pt idx="57">
                  <c:v>0.34713509678840637</c:v>
                </c:pt>
                <c:pt idx="58">
                  <c:v>0.32831189036369324</c:v>
                </c:pt>
                <c:pt idx="59">
                  <c:v>0.31078505516052246</c:v>
                </c:pt>
                <c:pt idx="60">
                  <c:v>0.29392626881599426</c:v>
                </c:pt>
                <c:pt idx="61">
                  <c:v>0.2776356041431427</c:v>
                </c:pt>
                <c:pt idx="62">
                  <c:v>0.26176777482032776</c:v>
                </c:pt>
                <c:pt idx="63">
                  <c:v>0.24707719683647156</c:v>
                </c:pt>
                <c:pt idx="64">
                  <c:v>4.4526564888656139E-3</c:v>
                </c:pt>
                <c:pt idx="65">
                  <c:v>-8.3544347435235977E-3</c:v>
                </c:pt>
                <c:pt idx="66">
                  <c:v>-2.2673469036817551E-2</c:v>
                </c:pt>
                <c:pt idx="67">
                  <c:v>-3.1178878620266914E-2</c:v>
                </c:pt>
                <c:pt idx="68">
                  <c:v>-4.0824573487043381E-2</c:v>
                </c:pt>
                <c:pt idx="69">
                  <c:v>-4.7607202082872391E-2</c:v>
                </c:pt>
                <c:pt idx="70">
                  <c:v>-5.0057802349328995E-2</c:v>
                </c:pt>
                <c:pt idx="71">
                  <c:v>-5.0967603921890259E-2</c:v>
                </c:pt>
                <c:pt idx="72">
                  <c:v>-5.0879485905170441E-2</c:v>
                </c:pt>
                <c:pt idx="73">
                  <c:v>-5.0557967275381088E-2</c:v>
                </c:pt>
                <c:pt idx="74">
                  <c:v>-5.0150293856859207E-2</c:v>
                </c:pt>
                <c:pt idx="75">
                  <c:v>-4.974108561873436E-2</c:v>
                </c:pt>
                <c:pt idx="76">
                  <c:v>-4.9342688173055649E-2</c:v>
                </c:pt>
                <c:pt idx="77">
                  <c:v>-4.8972778022289276E-2</c:v>
                </c:pt>
                <c:pt idx="78">
                  <c:v>-4.8566285520792007E-2</c:v>
                </c:pt>
                <c:pt idx="79">
                  <c:v>-4.8148669302463531E-2</c:v>
                </c:pt>
                <c:pt idx="80">
                  <c:v>-4.7770284116268158E-2</c:v>
                </c:pt>
                <c:pt idx="81">
                  <c:v>-4.7466788440942764E-2</c:v>
                </c:pt>
                <c:pt idx="82">
                  <c:v>-4.7184303402900696E-2</c:v>
                </c:pt>
                <c:pt idx="83">
                  <c:v>-4.691598191857338E-2</c:v>
                </c:pt>
                <c:pt idx="84">
                  <c:v>-4.6617776155471802E-2</c:v>
                </c:pt>
                <c:pt idx="85">
                  <c:v>-4.6255126595497131E-2</c:v>
                </c:pt>
                <c:pt idx="86">
                  <c:v>-4.5815818011760712E-2</c:v>
                </c:pt>
                <c:pt idx="87">
                  <c:v>-4.5319467782974243E-2</c:v>
                </c:pt>
                <c:pt idx="88">
                  <c:v>-4.4986970722675323E-2</c:v>
                </c:pt>
                <c:pt idx="89">
                  <c:v>-4.4792648404836655E-2</c:v>
                </c:pt>
                <c:pt idx="90">
                  <c:v>-4.4668998569250107E-2</c:v>
                </c:pt>
                <c:pt idx="91">
                  <c:v>-4.4550761580467224E-2</c:v>
                </c:pt>
                <c:pt idx="92">
                  <c:v>-4.4433295726776123E-2</c:v>
                </c:pt>
                <c:pt idx="93">
                  <c:v>-4.4312793761491776E-2</c:v>
                </c:pt>
                <c:pt idx="94">
                  <c:v>-4.4179297983646393E-2</c:v>
                </c:pt>
                <c:pt idx="95">
                  <c:v>-4.4050499796867371E-2</c:v>
                </c:pt>
                <c:pt idx="96">
                  <c:v>-4.3920092284679413E-2</c:v>
                </c:pt>
                <c:pt idx="97">
                  <c:v>-4.379112645983696E-2</c:v>
                </c:pt>
                <c:pt idx="98">
                  <c:v>-4.3667983263731003E-2</c:v>
                </c:pt>
                <c:pt idx="99">
                  <c:v>-4.3465524911880493E-2</c:v>
                </c:pt>
                <c:pt idx="100">
                  <c:v>-4.3284889310598373E-2</c:v>
                </c:pt>
                <c:pt idx="101">
                  <c:v>-4.3132666498422623E-2</c:v>
                </c:pt>
                <c:pt idx="102">
                  <c:v>-4.2994778603315353E-2</c:v>
                </c:pt>
                <c:pt idx="103">
                  <c:v>-4.2848445475101471E-2</c:v>
                </c:pt>
                <c:pt idx="104">
                  <c:v>-4.2693212628364563E-2</c:v>
                </c:pt>
                <c:pt idx="105">
                  <c:v>-4.2533896863460541E-2</c:v>
                </c:pt>
                <c:pt idx="106">
                  <c:v>-4.2360644787549973E-2</c:v>
                </c:pt>
                <c:pt idx="107">
                  <c:v>-4.2159195989370346E-2</c:v>
                </c:pt>
                <c:pt idx="108">
                  <c:v>-4.1989710181951523E-2</c:v>
                </c:pt>
                <c:pt idx="109">
                  <c:v>-4.1843045502901077E-2</c:v>
                </c:pt>
                <c:pt idx="110">
                  <c:v>-4.1719149798154831E-2</c:v>
                </c:pt>
                <c:pt idx="111">
                  <c:v>-4.159531369805336E-2</c:v>
                </c:pt>
                <c:pt idx="112">
                  <c:v>-4.1468683630228043E-2</c:v>
                </c:pt>
                <c:pt idx="113">
                  <c:v>-4.1331615298986435E-2</c:v>
                </c:pt>
                <c:pt idx="114">
                  <c:v>-4.1195020079612732E-2</c:v>
                </c:pt>
                <c:pt idx="115">
                  <c:v>-4.1052088141441345E-2</c:v>
                </c:pt>
                <c:pt idx="116">
                  <c:v>-4.0910370647907257E-2</c:v>
                </c:pt>
                <c:pt idx="117">
                  <c:v>-4.0769472718238831E-2</c:v>
                </c:pt>
                <c:pt idx="118">
                  <c:v>-4.0629111230373383E-2</c:v>
                </c:pt>
                <c:pt idx="119">
                  <c:v>-4.0489945560693741E-2</c:v>
                </c:pt>
                <c:pt idx="120">
                  <c:v>-4.0342193096876144E-2</c:v>
                </c:pt>
                <c:pt idx="121">
                  <c:v>-4.0186602622270584E-2</c:v>
                </c:pt>
                <c:pt idx="122">
                  <c:v>-4.0028631687164307E-2</c:v>
                </c:pt>
                <c:pt idx="123">
                  <c:v>-3.9923232048749924E-2</c:v>
                </c:pt>
                <c:pt idx="124">
                  <c:v>-3.9801482111215591E-2</c:v>
                </c:pt>
                <c:pt idx="125">
                  <c:v>-3.9666339755058289E-2</c:v>
                </c:pt>
                <c:pt idx="126">
                  <c:v>-3.9533723145723343E-2</c:v>
                </c:pt>
                <c:pt idx="127">
                  <c:v>-3.9401758462190628E-2</c:v>
                </c:pt>
                <c:pt idx="128">
                  <c:v>-3.1611870974302292E-2</c:v>
                </c:pt>
                <c:pt idx="129">
                  <c:v>-2.5230647996068001E-2</c:v>
                </c:pt>
                <c:pt idx="130">
                  <c:v>-1.9790718331933022E-2</c:v>
                </c:pt>
                <c:pt idx="131">
                  <c:v>-1.3912199065089226E-2</c:v>
                </c:pt>
                <c:pt idx="132">
                  <c:v>-8.726225234568119E-3</c:v>
                </c:pt>
                <c:pt idx="133">
                  <c:v>-5.0612264312803745E-3</c:v>
                </c:pt>
                <c:pt idx="134">
                  <c:v>-2.6471314486116171E-3</c:v>
                </c:pt>
                <c:pt idx="135">
                  <c:v>-1.0357808787375689E-3</c:v>
                </c:pt>
                <c:pt idx="136">
                  <c:v>-1.96909109945409E-4</c:v>
                </c:pt>
                <c:pt idx="137">
                  <c:v>6.2309368513524532E-4</c:v>
                </c:pt>
                <c:pt idx="138">
                  <c:v>9.180748020298779E-4</c:v>
                </c:pt>
                <c:pt idx="139">
                  <c:v>8.1807043170556426E-4</c:v>
                </c:pt>
                <c:pt idx="140">
                  <c:v>3.8008674164302647E-4</c:v>
                </c:pt>
                <c:pt idx="141">
                  <c:v>-2.9892721613578033E-6</c:v>
                </c:pt>
                <c:pt idx="142">
                  <c:v>-3.7923973286524415E-4</c:v>
                </c:pt>
                <c:pt idx="143">
                  <c:v>-7.9046131577342749E-4</c:v>
                </c:pt>
                <c:pt idx="144">
                  <c:v>-1.1787064140662551E-3</c:v>
                </c:pt>
                <c:pt idx="145">
                  <c:v>-1.57258624676615E-3</c:v>
                </c:pt>
                <c:pt idx="146">
                  <c:v>-1.9681721460074186E-3</c:v>
                </c:pt>
                <c:pt idx="147">
                  <c:v>-2.2887245286256075E-3</c:v>
                </c:pt>
                <c:pt idx="148">
                  <c:v>-2.5743383448570967E-3</c:v>
                </c:pt>
                <c:pt idx="149">
                  <c:v>-2.8574652969837189E-3</c:v>
                </c:pt>
                <c:pt idx="150">
                  <c:v>-3.0825904104858637E-3</c:v>
                </c:pt>
                <c:pt idx="151">
                  <c:v>-3.3371953759342432E-3</c:v>
                </c:pt>
                <c:pt idx="152">
                  <c:v>-3.544963663443923E-3</c:v>
                </c:pt>
                <c:pt idx="153">
                  <c:v>-3.6835952196270227E-3</c:v>
                </c:pt>
                <c:pt idx="154">
                  <c:v>-3.9252839051187038E-3</c:v>
                </c:pt>
                <c:pt idx="155">
                  <c:v>-4.1487212292850018E-3</c:v>
                </c:pt>
                <c:pt idx="156">
                  <c:v>-4.2108208872377872E-3</c:v>
                </c:pt>
                <c:pt idx="157">
                  <c:v>-4.4781113974750042E-3</c:v>
                </c:pt>
                <c:pt idx="158">
                  <c:v>-4.7205174341797829E-3</c:v>
                </c:pt>
                <c:pt idx="159">
                  <c:v>-4.7573018819093704E-3</c:v>
                </c:pt>
                <c:pt idx="160">
                  <c:v>-4.996112547814846E-3</c:v>
                </c:pt>
                <c:pt idx="161">
                  <c:v>-5.1500154659152031E-3</c:v>
                </c:pt>
                <c:pt idx="162">
                  <c:v>-5.2673695608973503E-3</c:v>
                </c:pt>
                <c:pt idx="163">
                  <c:v>-5.6637176312506199E-3</c:v>
                </c:pt>
                <c:pt idx="164">
                  <c:v>-6.043523084372282E-3</c:v>
                </c:pt>
                <c:pt idx="165">
                  <c:v>-6.4069135114550591E-3</c:v>
                </c:pt>
                <c:pt idx="166">
                  <c:v>-6.7541361786425114E-3</c:v>
                </c:pt>
                <c:pt idx="167">
                  <c:v>-7.085481658577919E-3</c:v>
                </c:pt>
                <c:pt idx="168">
                  <c:v>-7.4011464603245258E-3</c:v>
                </c:pt>
                <c:pt idx="169">
                  <c:v>-7.7013908885419369E-3</c:v>
                </c:pt>
                <c:pt idx="170">
                  <c:v>-7.9865101724863052E-3</c:v>
                </c:pt>
                <c:pt idx="171">
                  <c:v>-8.2567902281880379E-3</c:v>
                </c:pt>
                <c:pt idx="172">
                  <c:v>-8.5125695914030075E-3</c:v>
                </c:pt>
                <c:pt idx="173">
                  <c:v>-8.7542068213224411E-3</c:v>
                </c:pt>
                <c:pt idx="174">
                  <c:v>-8.9820083230733871E-3</c:v>
                </c:pt>
                <c:pt idx="175">
                  <c:v>-9.1962786391377449E-3</c:v>
                </c:pt>
                <c:pt idx="176">
                  <c:v>-9.3973744660615921E-3</c:v>
                </c:pt>
                <c:pt idx="177">
                  <c:v>-9.5857055857777596E-3</c:v>
                </c:pt>
                <c:pt idx="178">
                  <c:v>-9.7615858539938927E-3</c:v>
                </c:pt>
                <c:pt idx="179">
                  <c:v>-9.9253784865140915E-3</c:v>
                </c:pt>
                <c:pt idx="180">
                  <c:v>-1.0077389888465405E-2</c:v>
                </c:pt>
                <c:pt idx="181">
                  <c:v>-1.0218021459877491E-2</c:v>
                </c:pt>
                <c:pt idx="182">
                  <c:v>-1.0347524657845497E-2</c:v>
                </c:pt>
                <c:pt idx="183">
                  <c:v>-1.0466392152011395E-2</c:v>
                </c:pt>
                <c:pt idx="184">
                  <c:v>-1.0574882850050926E-2</c:v>
                </c:pt>
                <c:pt idx="185">
                  <c:v>-1.0673386044800282E-2</c:v>
                </c:pt>
                <c:pt idx="186">
                  <c:v>-1.0762213729321957E-2</c:v>
                </c:pt>
                <c:pt idx="187">
                  <c:v>-1.0841666720807552E-2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E0-40F9-AD37-D9651D6E2E7A}"/>
            </c:ext>
          </c:extLst>
        </c:ser>
        <c:ser>
          <c:idx val="1"/>
          <c:order val="1"/>
          <c:tx>
            <c:v>Equilibrium elevation</c:v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Water_content!$BU$3:$BU$197</c:f>
              <c:numCache>
                <c:formatCode>General</c:formatCode>
                <c:ptCount val="195"/>
                <c:pt idx="1">
                  <c:v>0.72119802236557007</c:v>
                </c:pt>
                <c:pt idx="2">
                  <c:v>0.71151161193847656</c:v>
                </c:pt>
                <c:pt idx="3">
                  <c:v>0.83028799295425415</c:v>
                </c:pt>
                <c:pt idx="4">
                  <c:v>1.1055676937103271</c:v>
                </c:pt>
                <c:pt idx="5">
                  <c:v>1.4357553720474243</c:v>
                </c:pt>
                <c:pt idx="6">
                  <c:v>1.3061444759368896</c:v>
                </c:pt>
                <c:pt idx="7">
                  <c:v>1.5864511728286743</c:v>
                </c:pt>
                <c:pt idx="8">
                  <c:v>1.5514131784439087</c:v>
                </c:pt>
                <c:pt idx="9">
                  <c:v>1.5515414476394653</c:v>
                </c:pt>
                <c:pt idx="10">
                  <c:v>-3.3485920429229736</c:v>
                </c:pt>
                <c:pt idx="11">
                  <c:v>1.1761435270309448</c:v>
                </c:pt>
                <c:pt idx="12">
                  <c:v>0.99048763513565063</c:v>
                </c:pt>
                <c:pt idx="13">
                  <c:v>0.89163106679916382</c:v>
                </c:pt>
                <c:pt idx="14">
                  <c:v>0.82981538772583008</c:v>
                </c:pt>
                <c:pt idx="15">
                  <c:v>0.78739142417907715</c:v>
                </c:pt>
                <c:pt idx="16">
                  <c:v>0.7561919093132019</c:v>
                </c:pt>
                <c:pt idx="17">
                  <c:v>-0.75686907768249512</c:v>
                </c:pt>
                <c:pt idx="18">
                  <c:v>0.71496844291687012</c:v>
                </c:pt>
                <c:pt idx="19">
                  <c:v>0.67266237735748291</c:v>
                </c:pt>
                <c:pt idx="20">
                  <c:v>0.64050918817520142</c:v>
                </c:pt>
                <c:pt idx="21">
                  <c:v>-0.193772092461586</c:v>
                </c:pt>
                <c:pt idx="22">
                  <c:v>0.61354190111160278</c:v>
                </c:pt>
                <c:pt idx="23">
                  <c:v>2.1401319652795792E-2</c:v>
                </c:pt>
                <c:pt idx="24">
                  <c:v>0.57695233821868896</c:v>
                </c:pt>
                <c:pt idx="25">
                  <c:v>2.9496580362319946E-2</c:v>
                </c:pt>
                <c:pt idx="26">
                  <c:v>6.1532031744718552E-2</c:v>
                </c:pt>
                <c:pt idx="27">
                  <c:v>8.2471869885921478E-2</c:v>
                </c:pt>
                <c:pt idx="28">
                  <c:v>9.7497947514057159E-2</c:v>
                </c:pt>
                <c:pt idx="29">
                  <c:v>0.10871360450983047</c:v>
                </c:pt>
                <c:pt idx="30">
                  <c:v>0.11519056558609009</c:v>
                </c:pt>
                <c:pt idx="31">
                  <c:v>0.11877728253602982</c:v>
                </c:pt>
                <c:pt idx="32">
                  <c:v>0.12043675035238266</c:v>
                </c:pt>
                <c:pt idx="33">
                  <c:v>0.12078295648097992</c:v>
                </c:pt>
                <c:pt idx="34">
                  <c:v>0.12006941437721252</c:v>
                </c:pt>
                <c:pt idx="35">
                  <c:v>0.1195937842130661</c:v>
                </c:pt>
                <c:pt idx="36">
                  <c:v>0.12045492976903915</c:v>
                </c:pt>
                <c:pt idx="37">
                  <c:v>0.12001124769449234</c:v>
                </c:pt>
                <c:pt idx="38">
                  <c:v>0.11881174147129059</c:v>
                </c:pt>
                <c:pt idx="39">
                  <c:v>0.11727811396121979</c:v>
                </c:pt>
                <c:pt idx="40">
                  <c:v>0.1155347004532814</c:v>
                </c:pt>
                <c:pt idx="41">
                  <c:v>0.11360092461109161</c:v>
                </c:pt>
                <c:pt idx="42">
                  <c:v>0.10891703516244888</c:v>
                </c:pt>
                <c:pt idx="43">
                  <c:v>0.4436706006526947</c:v>
                </c:pt>
                <c:pt idx="44">
                  <c:v>0.59281039237976074</c:v>
                </c:pt>
                <c:pt idx="45">
                  <c:v>1.159525990486145</c:v>
                </c:pt>
                <c:pt idx="46">
                  <c:v>1.2672127485275269</c:v>
                </c:pt>
                <c:pt idx="47">
                  <c:v>1.0456454753875732</c:v>
                </c:pt>
                <c:pt idx="48">
                  <c:v>0.96304655075073242</c:v>
                </c:pt>
                <c:pt idx="49">
                  <c:v>0.90832978487014771</c:v>
                </c:pt>
                <c:pt idx="50">
                  <c:v>0.86904352903366089</c:v>
                </c:pt>
                <c:pt idx="51">
                  <c:v>0.84943521022796631</c:v>
                </c:pt>
                <c:pt idx="52">
                  <c:v>-1.1968045234680176</c:v>
                </c:pt>
                <c:pt idx="53">
                  <c:v>0.80183017253875732</c:v>
                </c:pt>
                <c:pt idx="54">
                  <c:v>-8.8596362620592117E-3</c:v>
                </c:pt>
                <c:pt idx="55">
                  <c:v>-8.9955329895019531E-3</c:v>
                </c:pt>
                <c:pt idx="56">
                  <c:v>-4.4107157737016678E-3</c:v>
                </c:pt>
                <c:pt idx="57">
                  <c:v>7.9101240262389183E-3</c:v>
                </c:pt>
                <c:pt idx="58">
                  <c:v>-8.4429644048213959E-3</c:v>
                </c:pt>
                <c:pt idx="59">
                  <c:v>-3.3046592026948929E-2</c:v>
                </c:pt>
                <c:pt idx="60">
                  <c:v>-5.8837831020355225E-2</c:v>
                </c:pt>
                <c:pt idx="61">
                  <c:v>-8.8388770818710327E-2</c:v>
                </c:pt>
                <c:pt idx="62">
                  <c:v>-9.6063941717147827E-2</c:v>
                </c:pt>
                <c:pt idx="63">
                  <c:v>-0.10144737362861633</c:v>
                </c:pt>
                <c:pt idx="64">
                  <c:v>-0.10087832063436508</c:v>
                </c:pt>
                <c:pt idx="65">
                  <c:v>-9.151795506477356E-2</c:v>
                </c:pt>
                <c:pt idx="66">
                  <c:v>-7.9352006316184998E-2</c:v>
                </c:pt>
                <c:pt idx="67">
                  <c:v>-6.7032419145107269E-2</c:v>
                </c:pt>
                <c:pt idx="68">
                  <c:v>-5.1538053900003433E-2</c:v>
                </c:pt>
                <c:pt idx="69">
                  <c:v>-3.4012414515018463E-2</c:v>
                </c:pt>
                <c:pt idx="70">
                  <c:v>-1.7210295423865318E-2</c:v>
                </c:pt>
                <c:pt idx="71">
                  <c:v>-1.0888848453760147E-2</c:v>
                </c:pt>
                <c:pt idx="72">
                  <c:v>-8.0966278910636902E-3</c:v>
                </c:pt>
                <c:pt idx="73">
                  <c:v>-6.5394910052418709E-3</c:v>
                </c:pt>
                <c:pt idx="74">
                  <c:v>-5.0206058658659458E-3</c:v>
                </c:pt>
                <c:pt idx="75">
                  <c:v>-3.8700094446539879E-3</c:v>
                </c:pt>
                <c:pt idx="76">
                  <c:v>-2.9206413310021162E-3</c:v>
                </c:pt>
                <c:pt idx="77">
                  <c:v>-2.4378695525228977E-3</c:v>
                </c:pt>
                <c:pt idx="78">
                  <c:v>-1.0563934920355678E-3</c:v>
                </c:pt>
                <c:pt idx="79">
                  <c:v>2.3043713008519262E-4</c:v>
                </c:pt>
                <c:pt idx="80">
                  <c:v>1.0685712331905961E-3</c:v>
                </c:pt>
                <c:pt idx="81">
                  <c:v>1.3431463157758117E-3</c:v>
                </c:pt>
                <c:pt idx="82">
                  <c:v>1.5349496388807893E-3</c:v>
                </c:pt>
                <c:pt idx="83">
                  <c:v>1.6868743114173412E-3</c:v>
                </c:pt>
                <c:pt idx="84">
                  <c:v>2.1718472708016634E-3</c:v>
                </c:pt>
                <c:pt idx="85">
                  <c:v>3.1633207108825445E-3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2E0-40F9-AD37-D9651D6E2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50224"/>
        <c:axId val="453050616"/>
      </c:scatterChart>
      <c:valAx>
        <c:axId val="453050224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0616"/>
        <c:crosses val="autoZero"/>
        <c:crossBetween val="midCat"/>
      </c:valAx>
      <c:valAx>
        <c:axId val="453050616"/>
        <c:scaling>
          <c:orientation val="minMax"/>
          <c:max val="2.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table elevation above</a:t>
                </a:r>
                <a:r>
                  <a:rPr lang="en-US" b="0" baseline="0"/>
                  <a:t> datum </a:t>
                </a:r>
                <a:r>
                  <a:rPr lang="en-US" b="0"/>
                  <a:t>(m)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1157022803342242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50224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806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77-4A0D-83AE-544A7DD11FAE}"/>
            </c:ext>
          </c:extLst>
        </c:ser>
        <c:ser>
          <c:idx val="1"/>
          <c:order val="1"/>
          <c:tx>
            <c:v>Rain (mm)</c:v>
          </c:tx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77-4A0D-83AE-544A7DD11FAE}"/>
            </c:ext>
          </c:extLst>
        </c:ser>
        <c:ser>
          <c:idx val="2"/>
          <c:order val="2"/>
          <c:tx>
            <c:strRef>
              <c:f>Water_content!$BX$1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Water_content!$A$3:$A$204</c:f>
              <c:numCache>
                <c:formatCode>General</c:formatCode>
                <c:ptCount val="202"/>
              </c:numCache>
            </c:numRef>
          </c:xVal>
          <c:yVal>
            <c:numRef>
              <c:f>Water_content!$BX$3:$BX$204</c:f>
              <c:numCache>
                <c:formatCode>General</c:formatCode>
                <c:ptCount val="202"/>
                <c:pt idx="1">
                  <c:v>2.3907392024993896</c:v>
                </c:pt>
                <c:pt idx="2">
                  <c:v>7.0999999046325684</c:v>
                </c:pt>
                <c:pt idx="3">
                  <c:v>0</c:v>
                </c:pt>
                <c:pt idx="4">
                  <c:v>-2.1110892295837402</c:v>
                </c:pt>
                <c:pt idx="5">
                  <c:v>1.6920369863510132</c:v>
                </c:pt>
                <c:pt idx="6">
                  <c:v>-3.7668781280517578</c:v>
                </c:pt>
                <c:pt idx="7">
                  <c:v>1.35440993309021</c:v>
                </c:pt>
                <c:pt idx="8">
                  <c:v>1.0185660123825073</c:v>
                </c:pt>
                <c:pt idx="9">
                  <c:v>0.96527391672134399</c:v>
                </c:pt>
                <c:pt idx="10">
                  <c:v>-2.1204023361206055</c:v>
                </c:pt>
                <c:pt idx="11">
                  <c:v>0.95018094778060913</c:v>
                </c:pt>
                <c:pt idx="12">
                  <c:v>0.85621583461761475</c:v>
                </c:pt>
                <c:pt idx="13">
                  <c:v>0.8426932692527771</c:v>
                </c:pt>
                <c:pt idx="14">
                  <c:v>-2.2755246162414551</c:v>
                </c:pt>
                <c:pt idx="15">
                  <c:v>0.81876713037490845</c:v>
                </c:pt>
                <c:pt idx="16">
                  <c:v>0.75081360340118408</c:v>
                </c:pt>
                <c:pt idx="17">
                  <c:v>-0.2192198634147644</c:v>
                </c:pt>
                <c:pt idx="18">
                  <c:v>0.69807213544845581</c:v>
                </c:pt>
                <c:pt idx="19">
                  <c:v>-0.91821408271789551</c:v>
                </c:pt>
                <c:pt idx="20">
                  <c:v>0.65450406074523926</c:v>
                </c:pt>
                <c:pt idx="21">
                  <c:v>5.4609938524663448E-3</c:v>
                </c:pt>
                <c:pt idx="22">
                  <c:v>-1.4430491253733635E-2</c:v>
                </c:pt>
                <c:pt idx="23">
                  <c:v>0.4300636351108551</c:v>
                </c:pt>
                <c:pt idx="24">
                  <c:v>1.2879337072372437</c:v>
                </c:pt>
                <c:pt idx="25">
                  <c:v>2.62516188621521</c:v>
                </c:pt>
                <c:pt idx="26">
                  <c:v>1.1443730592727661</c:v>
                </c:pt>
                <c:pt idx="27">
                  <c:v>-2.3925840854644775</c:v>
                </c:pt>
                <c:pt idx="28">
                  <c:v>0.61370629072189331</c:v>
                </c:pt>
                <c:pt idx="29">
                  <c:v>0.91686820983886719</c:v>
                </c:pt>
                <c:pt idx="30">
                  <c:v>0.20223753154277802</c:v>
                </c:pt>
                <c:pt idx="31">
                  <c:v>0.39347678422927856</c:v>
                </c:pt>
                <c:pt idx="32">
                  <c:v>0.15774965286254883</c:v>
                </c:pt>
                <c:pt idx="33">
                  <c:v>6.3656234741210938</c:v>
                </c:pt>
                <c:pt idx="34">
                  <c:v>-4.4868531227111816</c:v>
                </c:pt>
                <c:pt idx="35">
                  <c:v>1.1268441677093506</c:v>
                </c:pt>
                <c:pt idx="36">
                  <c:v>0.66653424501419067</c:v>
                </c:pt>
                <c:pt idx="37">
                  <c:v>0.22292667627334595</c:v>
                </c:pt>
                <c:pt idx="38">
                  <c:v>0.11385573446750641</c:v>
                </c:pt>
                <c:pt idx="39">
                  <c:v>5.6084629148244858E-2</c:v>
                </c:pt>
                <c:pt idx="40">
                  <c:v>2.0045151934027672E-2</c:v>
                </c:pt>
                <c:pt idx="41">
                  <c:v>11.762119293212891</c:v>
                </c:pt>
                <c:pt idx="42">
                  <c:v>7.7504606246948242</c:v>
                </c:pt>
                <c:pt idx="43">
                  <c:v>6.3463053703308105</c:v>
                </c:pt>
                <c:pt idx="44">
                  <c:v>0</c:v>
                </c:pt>
                <c:pt idx="45">
                  <c:v>-0.45353811979293823</c:v>
                </c:pt>
                <c:pt idx="46">
                  <c:v>-0.65432840585708618</c:v>
                </c:pt>
                <c:pt idx="47">
                  <c:v>0.55349844694137573</c:v>
                </c:pt>
                <c:pt idx="48">
                  <c:v>1.0167629718780518</c:v>
                </c:pt>
                <c:pt idx="49">
                  <c:v>4.8346271514892578</c:v>
                </c:pt>
                <c:pt idx="50">
                  <c:v>-3.4023818969726563</c:v>
                </c:pt>
                <c:pt idx="51">
                  <c:v>0.4607771635055542</c:v>
                </c:pt>
                <c:pt idx="52">
                  <c:v>0.18358601629734039</c:v>
                </c:pt>
                <c:pt idx="53">
                  <c:v>9.0496063232421875</c:v>
                </c:pt>
                <c:pt idx="54">
                  <c:v>5.7886505126953125</c:v>
                </c:pt>
                <c:pt idx="55">
                  <c:v>0</c:v>
                </c:pt>
                <c:pt idx="56">
                  <c:v>-1.9140962362289429</c:v>
                </c:pt>
                <c:pt idx="57">
                  <c:v>0.40178769826889038</c:v>
                </c:pt>
                <c:pt idx="58">
                  <c:v>9.1046737506985664E-3</c:v>
                </c:pt>
                <c:pt idx="59">
                  <c:v>0.33579665422439575</c:v>
                </c:pt>
                <c:pt idx="60">
                  <c:v>0.23353926837444305</c:v>
                </c:pt>
                <c:pt idx="61">
                  <c:v>2.8040211647748947E-2</c:v>
                </c:pt>
                <c:pt idx="62">
                  <c:v>-4.8564501106739044E-2</c:v>
                </c:pt>
                <c:pt idx="63">
                  <c:v>-5.318758636713028E-2</c:v>
                </c:pt>
                <c:pt idx="64">
                  <c:v>-4.7543872147798538E-2</c:v>
                </c:pt>
                <c:pt idx="65">
                  <c:v>0.18153157830238342</c:v>
                </c:pt>
                <c:pt idx="66">
                  <c:v>8.1034921109676361E-2</c:v>
                </c:pt>
                <c:pt idx="67">
                  <c:v>-3.2746892422437668E-2</c:v>
                </c:pt>
                <c:pt idx="68">
                  <c:v>-3.839600458741188E-2</c:v>
                </c:pt>
                <c:pt idx="69">
                  <c:v>9.1388989239931107E-3</c:v>
                </c:pt>
                <c:pt idx="70">
                  <c:v>4.2567644119262695</c:v>
                </c:pt>
                <c:pt idx="71">
                  <c:v>0.700469970703125</c:v>
                </c:pt>
                <c:pt idx="72">
                  <c:v>0.3392205536365509</c:v>
                </c:pt>
                <c:pt idx="73">
                  <c:v>0.20508666336536407</c:v>
                </c:pt>
                <c:pt idx="74">
                  <c:v>7.9864352941513062E-2</c:v>
                </c:pt>
                <c:pt idx="75">
                  <c:v>-5.4162973538041115E-3</c:v>
                </c:pt>
                <c:pt idx="76">
                  <c:v>3.4282059669494629</c:v>
                </c:pt>
                <c:pt idx="77">
                  <c:v>3.5226762294769287</c:v>
                </c:pt>
                <c:pt idx="78">
                  <c:v>3.20699143409729</c:v>
                </c:pt>
                <c:pt idx="79">
                  <c:v>0.22270965576171875</c:v>
                </c:pt>
                <c:pt idx="80">
                  <c:v>0.11229372769594193</c:v>
                </c:pt>
                <c:pt idx="81">
                  <c:v>2.7277864515781403E-2</c:v>
                </c:pt>
                <c:pt idx="82">
                  <c:v>-3.1900011003017426E-2</c:v>
                </c:pt>
                <c:pt idx="83">
                  <c:v>-4.5422714203596115E-2</c:v>
                </c:pt>
                <c:pt idx="84">
                  <c:v>-4.5018870383501053E-2</c:v>
                </c:pt>
                <c:pt idx="85">
                  <c:v>-3.7880342453718185E-2</c:v>
                </c:pt>
                <c:pt idx="86">
                  <c:v>-3.5088971257209778E-2</c:v>
                </c:pt>
                <c:pt idx="87">
                  <c:v>8.7268166244029999E-3</c:v>
                </c:pt>
                <c:pt idx="88">
                  <c:v>3.1395695209503174</c:v>
                </c:pt>
                <c:pt idx="89">
                  <c:v>0.39107576012611389</c:v>
                </c:pt>
                <c:pt idx="90">
                  <c:v>0.20117832720279694</c:v>
                </c:pt>
                <c:pt idx="91">
                  <c:v>6.8631187081336975E-2</c:v>
                </c:pt>
                <c:pt idx="92">
                  <c:v>-1.8359912559390068E-2</c:v>
                </c:pt>
                <c:pt idx="93">
                  <c:v>-3.8102257996797562E-2</c:v>
                </c:pt>
                <c:pt idx="94">
                  <c:v>-4.1336871683597565E-2</c:v>
                </c:pt>
                <c:pt idx="95">
                  <c:v>-4.0265761315822601E-2</c:v>
                </c:pt>
                <c:pt idx="96">
                  <c:v>-3.9088018238544464E-2</c:v>
                </c:pt>
                <c:pt idx="97">
                  <c:v>9.6918419003486633E-3</c:v>
                </c:pt>
                <c:pt idx="98">
                  <c:v>1.8834630250930786</c:v>
                </c:pt>
                <c:pt idx="99">
                  <c:v>0.37457853555679321</c:v>
                </c:pt>
                <c:pt idx="100">
                  <c:v>0.19698293507099152</c:v>
                </c:pt>
                <c:pt idx="101">
                  <c:v>8.8767826557159424E-2</c:v>
                </c:pt>
                <c:pt idx="102">
                  <c:v>1.7401548102498055E-2</c:v>
                </c:pt>
                <c:pt idx="103">
                  <c:v>-2.366863377392292E-2</c:v>
                </c:pt>
                <c:pt idx="104">
                  <c:v>-3.8655675947666168E-2</c:v>
                </c:pt>
                <c:pt idx="105">
                  <c:v>-3.9584081619977951E-2</c:v>
                </c:pt>
                <c:pt idx="106">
                  <c:v>0.59282779693603516</c:v>
                </c:pt>
                <c:pt idx="107">
                  <c:v>1.8070003986358643</c:v>
                </c:pt>
                <c:pt idx="108">
                  <c:v>0.27267289161682129</c:v>
                </c:pt>
                <c:pt idx="109">
                  <c:v>0.12521089613437653</c:v>
                </c:pt>
                <c:pt idx="110">
                  <c:v>3.9924748241901398E-2</c:v>
                </c:pt>
                <c:pt idx="111">
                  <c:v>-8.9929364621639252E-3</c:v>
                </c:pt>
                <c:pt idx="112">
                  <c:v>-2.6581818237900734E-2</c:v>
                </c:pt>
                <c:pt idx="113">
                  <c:v>-3.7790946662425995E-2</c:v>
                </c:pt>
                <c:pt idx="114">
                  <c:v>-3.9060965180397034E-2</c:v>
                </c:pt>
                <c:pt idx="115">
                  <c:v>-3.8551423698663712E-2</c:v>
                </c:pt>
                <c:pt idx="116">
                  <c:v>-3.7420544773340225E-2</c:v>
                </c:pt>
                <c:pt idx="117">
                  <c:v>-3.663310781121254E-2</c:v>
                </c:pt>
                <c:pt idx="118">
                  <c:v>-3.6032773554325104E-2</c:v>
                </c:pt>
                <c:pt idx="119">
                  <c:v>-3.5559061914682388E-2</c:v>
                </c:pt>
                <c:pt idx="120">
                  <c:v>-3.5355061292648315E-2</c:v>
                </c:pt>
                <c:pt idx="121">
                  <c:v>-3.5221755504608154E-2</c:v>
                </c:pt>
                <c:pt idx="122">
                  <c:v>-3.4954268485307693E-2</c:v>
                </c:pt>
                <c:pt idx="123">
                  <c:v>-3.3838499337434769E-2</c:v>
                </c:pt>
                <c:pt idx="124">
                  <c:v>-3.3334396779537201E-2</c:v>
                </c:pt>
                <c:pt idx="125">
                  <c:v>-3.3132269978523254E-2</c:v>
                </c:pt>
                <c:pt idx="126">
                  <c:v>-3.2952215522527695E-2</c:v>
                </c:pt>
                <c:pt idx="127">
                  <c:v>-3.2648190855979919E-2</c:v>
                </c:pt>
                <c:pt idx="128">
                  <c:v>-3.2256171107292175E-2</c:v>
                </c:pt>
                <c:pt idx="129">
                  <c:v>-3.201749175786972E-2</c:v>
                </c:pt>
                <c:pt idx="130">
                  <c:v>-3.1763967126607895E-2</c:v>
                </c:pt>
                <c:pt idx="131">
                  <c:v>-3.1461507081985474E-2</c:v>
                </c:pt>
                <c:pt idx="132">
                  <c:v>-3.1059302389621735E-2</c:v>
                </c:pt>
                <c:pt idx="133">
                  <c:v>-3.0762340873479843E-2</c:v>
                </c:pt>
                <c:pt idx="134">
                  <c:v>-3.049214743077755E-2</c:v>
                </c:pt>
                <c:pt idx="135">
                  <c:v>-3.0226562172174454E-2</c:v>
                </c:pt>
                <c:pt idx="136">
                  <c:v>-2.996218204498291E-2</c:v>
                </c:pt>
                <c:pt idx="137">
                  <c:v>-2.968703955411911E-2</c:v>
                </c:pt>
                <c:pt idx="138">
                  <c:v>-2.9408939182758331E-2</c:v>
                </c:pt>
                <c:pt idx="139">
                  <c:v>-2.9122726991772652E-2</c:v>
                </c:pt>
                <c:pt idx="140">
                  <c:v>-2.8823370113968849E-2</c:v>
                </c:pt>
                <c:pt idx="141">
                  <c:v>-2.8509343042969704E-2</c:v>
                </c:pt>
                <c:pt idx="142">
                  <c:v>-2.8182243928313255E-2</c:v>
                </c:pt>
                <c:pt idx="143">
                  <c:v>-2.7841700240969658E-2</c:v>
                </c:pt>
                <c:pt idx="144">
                  <c:v>-2.7490511536598206E-2</c:v>
                </c:pt>
                <c:pt idx="145">
                  <c:v>-2.7128400281071663E-2</c:v>
                </c:pt>
                <c:pt idx="146">
                  <c:v>-2.6756148785352707E-2</c:v>
                </c:pt>
                <c:pt idx="147">
                  <c:v>-2.6383347809314728E-2</c:v>
                </c:pt>
                <c:pt idx="148">
                  <c:v>-2.6009067893028259E-2</c:v>
                </c:pt>
                <c:pt idx="149">
                  <c:v>-2.5630557909607887E-2</c:v>
                </c:pt>
                <c:pt idx="150">
                  <c:v>-2.5258470326662064E-2</c:v>
                </c:pt>
                <c:pt idx="151">
                  <c:v>-2.4878555908799171E-2</c:v>
                </c:pt>
                <c:pt idx="152">
                  <c:v>-2.4506630375981331E-2</c:v>
                </c:pt>
                <c:pt idx="153">
                  <c:v>-2.4150734767317772E-2</c:v>
                </c:pt>
                <c:pt idx="154">
                  <c:v>-2.3769184947013855E-2</c:v>
                </c:pt>
                <c:pt idx="155">
                  <c:v>-2.3391440510749817E-2</c:v>
                </c:pt>
                <c:pt idx="156">
                  <c:v>-2.3062068969011307E-2</c:v>
                </c:pt>
                <c:pt idx="157">
                  <c:v>-2.2670328617095947E-2</c:v>
                </c:pt>
                <c:pt idx="158">
                  <c:v>-2.228519506752491E-2</c:v>
                </c:pt>
                <c:pt idx="159">
                  <c:v>-2.1974446251988411E-2</c:v>
                </c:pt>
                <c:pt idx="160">
                  <c:v>-2.1590391173958778E-2</c:v>
                </c:pt>
                <c:pt idx="161">
                  <c:v>-2.1239647641777992E-2</c:v>
                </c:pt>
                <c:pt idx="162">
                  <c:v>-2.0905671641230583E-2</c:v>
                </c:pt>
                <c:pt idx="163">
                  <c:v>-2.0450331270694733E-2</c:v>
                </c:pt>
                <c:pt idx="164">
                  <c:v>-1.9993660971522331E-2</c:v>
                </c:pt>
                <c:pt idx="165">
                  <c:v>-1.9536513835191727E-2</c:v>
                </c:pt>
                <c:pt idx="166">
                  <c:v>-1.9079752266407013E-2</c:v>
                </c:pt>
                <c:pt idx="167">
                  <c:v>-1.8624225631356239E-2</c:v>
                </c:pt>
                <c:pt idx="168">
                  <c:v>-1.8170611932873726E-2</c:v>
                </c:pt>
                <c:pt idx="169">
                  <c:v>-1.771971583366394E-2</c:v>
                </c:pt>
                <c:pt idx="170">
                  <c:v>-1.7272163182497025E-2</c:v>
                </c:pt>
                <c:pt idx="171">
                  <c:v>-1.5851320698857307E-2</c:v>
                </c:pt>
                <c:pt idx="172">
                  <c:v>-1.4255484566092491E-2</c:v>
                </c:pt>
                <c:pt idx="173">
                  <c:v>-1.2504951097071171E-2</c:v>
                </c:pt>
                <c:pt idx="174">
                  <c:v>-1.0603649541735649E-2</c:v>
                </c:pt>
                <c:pt idx="175">
                  <c:v>-8.5538364946842194E-3</c:v>
                </c:pt>
                <c:pt idx="176">
                  <c:v>-6.3620791770517826E-3</c:v>
                </c:pt>
                <c:pt idx="177">
                  <c:v>-4.0357005782425404E-3</c:v>
                </c:pt>
                <c:pt idx="178">
                  <c:v>-1.5852048527449369E-3</c:v>
                </c:pt>
                <c:pt idx="179">
                  <c:v>9.8194938618689775E-4</c:v>
                </c:pt>
                <c:pt idx="180">
                  <c:v>3.6560804583132267E-3</c:v>
                </c:pt>
                <c:pt idx="181">
                  <c:v>6.4246216788887978E-3</c:v>
                </c:pt>
                <c:pt idx="182">
                  <c:v>9.2734666541218758E-3</c:v>
                </c:pt>
                <c:pt idx="183">
                  <c:v>1.2187614105641842E-2</c:v>
                </c:pt>
                <c:pt idx="184">
                  <c:v>1.5156911686062813E-2</c:v>
                </c:pt>
                <c:pt idx="185">
                  <c:v>1.8173402175307274E-2</c:v>
                </c:pt>
                <c:pt idx="186">
                  <c:v>2.121380902826786E-2</c:v>
                </c:pt>
                <c:pt idx="187">
                  <c:v>2.4275517091155052E-2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E77-4A0D-83AE-544A7DD11F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8560"/>
        <c:axId val="263058952"/>
      </c:scatterChart>
      <c:valAx>
        <c:axId val="26305856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8952"/>
        <c:crosses val="autoZero"/>
        <c:crossBetween val="midCat"/>
      </c:valAx>
      <c:valAx>
        <c:axId val="263058952"/>
        <c:scaling>
          <c:orientation val="minMax"/>
          <c:max val="1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3092506922873183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856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9521564643129279"/>
          <c:y val="0.64559686002552463"/>
          <c:w val="0.39120006773349963"/>
          <c:h val="0.16739454357197364"/>
        </c:manualLayout>
      </c:layout>
      <c:overlay val="1"/>
      <c:spPr>
        <a:solidFill>
          <a:schemeClr val="accent1">
            <a:lumMod val="60000"/>
            <a:lumOff val="40000"/>
          </a:schemeClr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231684568107294"/>
          <c:y val="6.2449907176237107E-2"/>
          <c:w val="0.5828112134362256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Water_content!$AD$2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Water_content!$AD$3:$AD$197</c:f>
              <c:numCache>
                <c:formatCode>General</c:formatCode>
                <c:ptCount val="195"/>
                <c:pt idx="1">
                  <c:v>0.19044086337089539</c:v>
                </c:pt>
                <c:pt idx="2">
                  <c:v>0.19103868305683136</c:v>
                </c:pt>
                <c:pt idx="3">
                  <c:v>0.19233517348766327</c:v>
                </c:pt>
                <c:pt idx="4">
                  <c:v>0.19497163593769073</c:v>
                </c:pt>
                <c:pt idx="5">
                  <c:v>0.19897161424160004</c:v>
                </c:pt>
                <c:pt idx="6">
                  <c:v>0.20164346694946289</c:v>
                </c:pt>
                <c:pt idx="7">
                  <c:v>0.20507043600082397</c:v>
                </c:pt>
                <c:pt idx="8">
                  <c:v>0.20719769597053528</c:v>
                </c:pt>
                <c:pt idx="9">
                  <c:v>0.20830772817134857</c:v>
                </c:pt>
                <c:pt idx="10">
                  <c:v>0.18411277234554291</c:v>
                </c:pt>
                <c:pt idx="11">
                  <c:v>0.18704989552497864</c:v>
                </c:pt>
                <c:pt idx="12">
                  <c:v>0.18893302977085114</c:v>
                </c:pt>
                <c:pt idx="13">
                  <c:v>0.19022232294082642</c:v>
                </c:pt>
                <c:pt idx="14">
                  <c:v>0.19112201035022736</c:v>
                </c:pt>
                <c:pt idx="15">
                  <c:v>0.19174522161483765</c:v>
                </c:pt>
                <c:pt idx="16">
                  <c:v>0.19216234982013702</c:v>
                </c:pt>
                <c:pt idx="17">
                  <c:v>0.18497687578201294</c:v>
                </c:pt>
                <c:pt idx="18">
                  <c:v>0.18585500121116638</c:v>
                </c:pt>
                <c:pt idx="19">
                  <c:v>0.18652451038360596</c:v>
                </c:pt>
                <c:pt idx="20">
                  <c:v>0.18703863024711609</c:v>
                </c:pt>
                <c:pt idx="21">
                  <c:v>0.18338865041732788</c:v>
                </c:pt>
                <c:pt idx="22">
                  <c:v>0.18409740924835205</c:v>
                </c:pt>
                <c:pt idx="23">
                  <c:v>0.18185894191265106</c:v>
                </c:pt>
                <c:pt idx="24">
                  <c:v>0.18259862065315247</c:v>
                </c:pt>
                <c:pt idx="25">
                  <c:v>0.18061505258083344</c:v>
                </c:pt>
                <c:pt idx="26">
                  <c:v>0.1789620965719223</c:v>
                </c:pt>
                <c:pt idx="27">
                  <c:v>0.17755678296089172</c:v>
                </c:pt>
                <c:pt idx="28">
                  <c:v>0.17635010182857513</c:v>
                </c:pt>
                <c:pt idx="29">
                  <c:v>0.17530791461467743</c:v>
                </c:pt>
                <c:pt idx="30">
                  <c:v>0.17439423501491547</c:v>
                </c:pt>
                <c:pt idx="31">
                  <c:v>0.17358458042144775</c:v>
                </c:pt>
                <c:pt idx="32">
                  <c:v>0.17286092042922974</c:v>
                </c:pt>
                <c:pt idx="33">
                  <c:v>0.17220939695835114</c:v>
                </c:pt>
                <c:pt idx="34">
                  <c:v>0.17161837220191956</c:v>
                </c:pt>
                <c:pt idx="35">
                  <c:v>0.17108343541622162</c:v>
                </c:pt>
                <c:pt idx="36">
                  <c:v>0.17060618102550507</c:v>
                </c:pt>
                <c:pt idx="37">
                  <c:v>0.17017529904842377</c:v>
                </c:pt>
                <c:pt idx="38">
                  <c:v>0.1697828471660614</c:v>
                </c:pt>
                <c:pt idx="39">
                  <c:v>0.16942347586154938</c:v>
                </c:pt>
                <c:pt idx="40">
                  <c:v>0.16909286379814148</c:v>
                </c:pt>
                <c:pt idx="41">
                  <c:v>0.16951210796833038</c:v>
                </c:pt>
                <c:pt idx="42">
                  <c:v>0.1692187637090683</c:v>
                </c:pt>
                <c:pt idx="43">
                  <c:v>0.17062781751155853</c:v>
                </c:pt>
                <c:pt idx="44">
                  <c:v>0.17276322841644287</c:v>
                </c:pt>
                <c:pt idx="45">
                  <c:v>0.17757518589496613</c:v>
                </c:pt>
                <c:pt idx="46">
                  <c:v>0.1827491819858551</c:v>
                </c:pt>
                <c:pt idx="47">
                  <c:v>0.18653826415538788</c:v>
                </c:pt>
                <c:pt idx="48">
                  <c:v>0.1896311491727829</c:v>
                </c:pt>
                <c:pt idx="49">
                  <c:v>0.19214831292629242</c:v>
                </c:pt>
                <c:pt idx="50">
                  <c:v>0.19415865838527679</c:v>
                </c:pt>
                <c:pt idx="51">
                  <c:v>0.19576545059680939</c:v>
                </c:pt>
                <c:pt idx="52">
                  <c:v>0.18684512376785278</c:v>
                </c:pt>
                <c:pt idx="53">
                  <c:v>0.18891207873821259</c:v>
                </c:pt>
                <c:pt idx="54">
                  <c:v>0.18671397864818573</c:v>
                </c:pt>
                <c:pt idx="55">
                  <c:v>0.18468363583087921</c:v>
                </c:pt>
                <c:pt idx="56">
                  <c:v>0.18281279504299164</c:v>
                </c:pt>
                <c:pt idx="57">
                  <c:v>0.18111667037010193</c:v>
                </c:pt>
                <c:pt idx="58">
                  <c:v>0.17943289875984192</c:v>
                </c:pt>
                <c:pt idx="59">
                  <c:v>0.17771373689174652</c:v>
                </c:pt>
                <c:pt idx="60">
                  <c:v>0.17594991624355316</c:v>
                </c:pt>
                <c:pt idx="61">
                  <c:v>0.17411980032920837</c:v>
                </c:pt>
                <c:pt idx="62">
                  <c:v>0.17233063280582428</c:v>
                </c:pt>
                <c:pt idx="63">
                  <c:v>0.17058801651000977</c:v>
                </c:pt>
                <c:pt idx="64">
                  <c:v>0.16786886751651764</c:v>
                </c:pt>
                <c:pt idx="65">
                  <c:v>0.16452449560165405</c:v>
                </c:pt>
                <c:pt idx="66">
                  <c:v>0.16160264611244202</c:v>
                </c:pt>
                <c:pt idx="67">
                  <c:v>0.15778936445713043</c:v>
                </c:pt>
                <c:pt idx="68">
                  <c:v>0.15347482264041901</c:v>
                </c:pt>
                <c:pt idx="69">
                  <c:v>0.14902688562870026</c:v>
                </c:pt>
                <c:pt idx="70">
                  <c:v>0.1471971869468689</c:v>
                </c:pt>
                <c:pt idx="71">
                  <c:v>0.14633744955062866</c:v>
                </c:pt>
                <c:pt idx="72">
                  <c:v>0.14584320783615112</c:v>
                </c:pt>
                <c:pt idx="73">
                  <c:v>0.14534087479114532</c:v>
                </c:pt>
                <c:pt idx="74">
                  <c:v>0.14494620263576508</c:v>
                </c:pt>
                <c:pt idx="75">
                  <c:v>0.14460849761962891</c:v>
                </c:pt>
                <c:pt idx="76">
                  <c:v>0.1444273442029953</c:v>
                </c:pt>
                <c:pt idx="77">
                  <c:v>0.14391531050205231</c:v>
                </c:pt>
                <c:pt idx="78">
                  <c:v>0.14342702925205231</c:v>
                </c:pt>
                <c:pt idx="79">
                  <c:v>0.14310067892074585</c:v>
                </c:pt>
                <c:pt idx="80">
                  <c:v>0.14298661053180695</c:v>
                </c:pt>
                <c:pt idx="81">
                  <c:v>0.14290547370910645</c:v>
                </c:pt>
                <c:pt idx="82">
                  <c:v>0.14283925294876099</c:v>
                </c:pt>
                <c:pt idx="83">
                  <c:v>0.14264719188213348</c:v>
                </c:pt>
                <c:pt idx="84">
                  <c:v>0.14225541055202484</c:v>
                </c:pt>
                <c:pt idx="85">
                  <c:v>0.14171116054058075</c:v>
                </c:pt>
                <c:pt idx="86">
                  <c:v>0.14111591875553131</c:v>
                </c:pt>
                <c:pt idx="87">
                  <c:v>0.14084808528423309</c:v>
                </c:pt>
                <c:pt idx="88">
                  <c:v>0.14081175625324249</c:v>
                </c:pt>
                <c:pt idx="89">
                  <c:v>0.14089563488960266</c:v>
                </c:pt>
                <c:pt idx="90">
                  <c:v>0.14099259674549103</c:v>
                </c:pt>
                <c:pt idx="91">
                  <c:v>0.1410960853099823</c:v>
                </c:pt>
                <c:pt idx="92">
                  <c:v>0.14119918644428253</c:v>
                </c:pt>
                <c:pt idx="93">
                  <c:v>0.14127781987190247</c:v>
                </c:pt>
                <c:pt idx="94">
                  <c:v>0.14137256145477295</c:v>
                </c:pt>
                <c:pt idx="95">
                  <c:v>0.14147010445594788</c:v>
                </c:pt>
                <c:pt idx="96">
                  <c:v>0.14158160984516144</c:v>
                </c:pt>
                <c:pt idx="97">
                  <c:v>0.1417296826839447</c:v>
                </c:pt>
                <c:pt idx="98">
                  <c:v>0.141587033867836</c:v>
                </c:pt>
                <c:pt idx="99">
                  <c:v>0.14151309430599213</c:v>
                </c:pt>
                <c:pt idx="100">
                  <c:v>0.14153429865837097</c:v>
                </c:pt>
                <c:pt idx="101">
                  <c:v>0.14161290228366852</c:v>
                </c:pt>
                <c:pt idx="102">
                  <c:v>0.14166009426116943</c:v>
                </c:pt>
                <c:pt idx="103">
                  <c:v>0.14166183769702911</c:v>
                </c:pt>
                <c:pt idx="104">
                  <c:v>0.14163349568843842</c:v>
                </c:pt>
                <c:pt idx="105">
                  <c:v>0.14151917397975922</c:v>
                </c:pt>
                <c:pt idx="106">
                  <c:v>0.14126633107662201</c:v>
                </c:pt>
                <c:pt idx="107">
                  <c:v>0.14115794003009796</c:v>
                </c:pt>
                <c:pt idx="108">
                  <c:v>0.1411384642124176</c:v>
                </c:pt>
                <c:pt idx="109">
                  <c:v>0.141220822930336</c:v>
                </c:pt>
                <c:pt idx="110">
                  <c:v>0.14131970703601837</c:v>
                </c:pt>
                <c:pt idx="111">
                  <c:v>0.14142598211765289</c:v>
                </c:pt>
                <c:pt idx="112">
                  <c:v>0.14147412776947021</c:v>
                </c:pt>
                <c:pt idx="113">
                  <c:v>0.14153893291950226</c:v>
                </c:pt>
                <c:pt idx="114">
                  <c:v>0.14153502881526947</c:v>
                </c:pt>
                <c:pt idx="115">
                  <c:v>0.14153774082660675</c:v>
                </c:pt>
                <c:pt idx="116">
                  <c:v>0.14154428243637085</c:v>
                </c:pt>
                <c:pt idx="117">
                  <c:v>0.14155210554599762</c:v>
                </c:pt>
                <c:pt idx="118">
                  <c:v>0.14164982736110687</c:v>
                </c:pt>
                <c:pt idx="119">
                  <c:v>0.14185227453708649</c:v>
                </c:pt>
                <c:pt idx="120">
                  <c:v>0.14200468361377716</c:v>
                </c:pt>
                <c:pt idx="121">
                  <c:v>0.14211690425872803</c:v>
                </c:pt>
                <c:pt idx="122">
                  <c:v>0.14177550375461578</c:v>
                </c:pt>
                <c:pt idx="123">
                  <c:v>0.14139817655086517</c:v>
                </c:pt>
                <c:pt idx="124">
                  <c:v>0.14120568335056305</c:v>
                </c:pt>
                <c:pt idx="125">
                  <c:v>0.14118161797523499</c:v>
                </c:pt>
                <c:pt idx="126">
                  <c:v>0.14113470911979675</c:v>
                </c:pt>
                <c:pt idx="127">
                  <c:v>0.14097754657268524</c:v>
                </c:pt>
                <c:pt idx="128">
                  <c:v>0.14089733362197876</c:v>
                </c:pt>
                <c:pt idx="129">
                  <c:v>0.14084094762802124</c:v>
                </c:pt>
                <c:pt idx="130">
                  <c:v>0.14075763523578644</c:v>
                </c:pt>
                <c:pt idx="131">
                  <c:v>0.14068040251731873</c:v>
                </c:pt>
                <c:pt idx="132">
                  <c:v>0.1406254768371582</c:v>
                </c:pt>
                <c:pt idx="133">
                  <c:v>0.14058521389961243</c:v>
                </c:pt>
                <c:pt idx="134">
                  <c:v>0.14055226743221283</c:v>
                </c:pt>
                <c:pt idx="135">
                  <c:v>0.14052827656269073</c:v>
                </c:pt>
                <c:pt idx="136">
                  <c:v>0.14050142467021942</c:v>
                </c:pt>
                <c:pt idx="137">
                  <c:v>0.14048111438751221</c:v>
                </c:pt>
                <c:pt idx="138">
                  <c:v>0.14046686887741089</c:v>
                </c:pt>
                <c:pt idx="139">
                  <c:v>0.14045920968055725</c:v>
                </c:pt>
                <c:pt idx="140">
                  <c:v>0.14045308530330658</c:v>
                </c:pt>
                <c:pt idx="141">
                  <c:v>0.14044903218746185</c:v>
                </c:pt>
                <c:pt idx="142">
                  <c:v>0.14044764637947083</c:v>
                </c:pt>
                <c:pt idx="143">
                  <c:v>0.14044816792011261</c:v>
                </c:pt>
                <c:pt idx="144">
                  <c:v>0.14045093953609467</c:v>
                </c:pt>
                <c:pt idx="145">
                  <c:v>0.14045588672161102</c:v>
                </c:pt>
                <c:pt idx="146">
                  <c:v>0.14046178758144379</c:v>
                </c:pt>
                <c:pt idx="147">
                  <c:v>0.14046889543533325</c:v>
                </c:pt>
                <c:pt idx="148">
                  <c:v>0.14047752320766449</c:v>
                </c:pt>
                <c:pt idx="149">
                  <c:v>0.14048673212528229</c:v>
                </c:pt>
                <c:pt idx="150">
                  <c:v>0.14049763977527618</c:v>
                </c:pt>
                <c:pt idx="151">
                  <c:v>0.14050912857055664</c:v>
                </c:pt>
                <c:pt idx="152">
                  <c:v>0.14052048325538635</c:v>
                </c:pt>
                <c:pt idx="153">
                  <c:v>0.14053443074226379</c:v>
                </c:pt>
                <c:pt idx="154">
                  <c:v>0.14054934680461884</c:v>
                </c:pt>
                <c:pt idx="155">
                  <c:v>0.14056240022182465</c:v>
                </c:pt>
                <c:pt idx="156">
                  <c:v>0.1405797153711319</c:v>
                </c:pt>
                <c:pt idx="157">
                  <c:v>0.14059801399707794</c:v>
                </c:pt>
                <c:pt idx="158">
                  <c:v>0.14061339199542999</c:v>
                </c:pt>
                <c:pt idx="159">
                  <c:v>0.14063316583633423</c:v>
                </c:pt>
                <c:pt idx="160">
                  <c:v>0.14065241813659668</c:v>
                </c:pt>
                <c:pt idx="161">
                  <c:v>0.14067167043685913</c:v>
                </c:pt>
                <c:pt idx="162">
                  <c:v>0.14069800078868866</c:v>
                </c:pt>
                <c:pt idx="163">
                  <c:v>0.14072631299495697</c:v>
                </c:pt>
                <c:pt idx="164">
                  <c:v>0.14075653254985809</c:v>
                </c:pt>
                <c:pt idx="165">
                  <c:v>0.14078857004642487</c:v>
                </c:pt>
                <c:pt idx="166">
                  <c:v>0.14082233607769012</c:v>
                </c:pt>
                <c:pt idx="167">
                  <c:v>0.1408577561378479</c:v>
                </c:pt>
                <c:pt idx="168">
                  <c:v>0.14089475572109222</c:v>
                </c:pt>
                <c:pt idx="169">
                  <c:v>0.14093326032161713</c:v>
                </c:pt>
                <c:pt idx="170">
                  <c:v>0.14097319543361664</c:v>
                </c:pt>
                <c:pt idx="171">
                  <c:v>0.14101448655128479</c:v>
                </c:pt>
                <c:pt idx="172">
                  <c:v>0.14105704426765442</c:v>
                </c:pt>
                <c:pt idx="173">
                  <c:v>0.14110080897808075</c:v>
                </c:pt>
                <c:pt idx="174">
                  <c:v>0.14114572107791901</c:v>
                </c:pt>
                <c:pt idx="175">
                  <c:v>0.14119170606136322</c:v>
                </c:pt>
                <c:pt idx="176">
                  <c:v>0.14123868942260742</c:v>
                </c:pt>
                <c:pt idx="177">
                  <c:v>0.14128661155700684</c:v>
                </c:pt>
                <c:pt idx="178">
                  <c:v>0.14133541285991669</c:v>
                </c:pt>
                <c:pt idx="179">
                  <c:v>0.1413850337266922</c:v>
                </c:pt>
                <c:pt idx="180">
                  <c:v>0.1414354145526886</c:v>
                </c:pt>
                <c:pt idx="181">
                  <c:v>0.1414865106344223</c:v>
                </c:pt>
                <c:pt idx="182">
                  <c:v>0.14153824746608734</c:v>
                </c:pt>
                <c:pt idx="183">
                  <c:v>0.14159058034420013</c:v>
                </c:pt>
                <c:pt idx="184">
                  <c:v>0.14164344966411591</c:v>
                </c:pt>
                <c:pt idx="185">
                  <c:v>0.14169681072235107</c:v>
                </c:pt>
                <c:pt idx="186">
                  <c:v>0.14175061881542206</c:v>
                </c:pt>
                <c:pt idx="187">
                  <c:v>0.14180482923984528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3-4F84-82A9-C2352D28A5F9}"/>
            </c:ext>
          </c:extLst>
        </c:ser>
        <c:ser>
          <c:idx val="1"/>
          <c:order val="1"/>
          <c:tx>
            <c:strRef>
              <c:f>Water_content!$AE$2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Water_content!$AE$3:$AE$197</c:f>
              <c:numCache>
                <c:formatCode>General</c:formatCode>
                <c:ptCount val="195"/>
                <c:pt idx="1">
                  <c:v>0.20912408828735352</c:v>
                </c:pt>
                <c:pt idx="2">
                  <c:v>0.21350471675395966</c:v>
                </c:pt>
                <c:pt idx="3">
                  <c:v>0.22090482711791992</c:v>
                </c:pt>
                <c:pt idx="4">
                  <c:v>0.22639541327953339</c:v>
                </c:pt>
                <c:pt idx="5">
                  <c:v>0.22051519155502319</c:v>
                </c:pt>
                <c:pt idx="6">
                  <c:v>0.22410152852535248</c:v>
                </c:pt>
                <c:pt idx="7">
                  <c:v>0.21807174384593964</c:v>
                </c:pt>
                <c:pt idx="8">
                  <c:v>0.21231575310230255</c:v>
                </c:pt>
                <c:pt idx="9">
                  <c:v>0.20673605799674988</c:v>
                </c:pt>
                <c:pt idx="10">
                  <c:v>0.22583411633968353</c:v>
                </c:pt>
                <c:pt idx="11">
                  <c:v>0.22079050540924072</c:v>
                </c:pt>
                <c:pt idx="12">
                  <c:v>0.21708238124847412</c:v>
                </c:pt>
                <c:pt idx="13">
                  <c:v>0.21414931118488312</c:v>
                </c:pt>
                <c:pt idx="14">
                  <c:v>0.21176335215568542</c:v>
                </c:pt>
                <c:pt idx="15">
                  <c:v>0.20980021357536316</c:v>
                </c:pt>
                <c:pt idx="16">
                  <c:v>0.20783853530883789</c:v>
                </c:pt>
                <c:pt idx="17">
                  <c:v>0.21341267228126526</c:v>
                </c:pt>
                <c:pt idx="18">
                  <c:v>0.21120433509349823</c:v>
                </c:pt>
                <c:pt idx="19">
                  <c:v>0.20930972695350647</c:v>
                </c:pt>
                <c:pt idx="20">
                  <c:v>0.20769278705120087</c:v>
                </c:pt>
                <c:pt idx="21">
                  <c:v>0.21021662652492523</c:v>
                </c:pt>
                <c:pt idx="22">
                  <c:v>0.20837034285068512</c:v>
                </c:pt>
                <c:pt idx="23">
                  <c:v>0.20945096015930176</c:v>
                </c:pt>
                <c:pt idx="24">
                  <c:v>0.20746999979019165</c:v>
                </c:pt>
                <c:pt idx="25">
                  <c:v>0.20819409191608429</c:v>
                </c:pt>
                <c:pt idx="26">
                  <c:v>0.20859348773956299</c:v>
                </c:pt>
                <c:pt idx="27">
                  <c:v>0.20888504385948181</c:v>
                </c:pt>
                <c:pt idx="28">
                  <c:v>0.20912520587444305</c:v>
                </c:pt>
                <c:pt idx="29">
                  <c:v>0.20911677181720734</c:v>
                </c:pt>
                <c:pt idx="30">
                  <c:v>0.20895455777645111</c:v>
                </c:pt>
                <c:pt idx="31">
                  <c:v>0.20868378877639771</c:v>
                </c:pt>
                <c:pt idx="32">
                  <c:v>0.20833511650562286</c:v>
                </c:pt>
                <c:pt idx="33">
                  <c:v>0.20791180431842804</c:v>
                </c:pt>
                <c:pt idx="34">
                  <c:v>0.20755501091480255</c:v>
                </c:pt>
                <c:pt idx="35">
                  <c:v>0.20740354061126709</c:v>
                </c:pt>
                <c:pt idx="36">
                  <c:v>0.20712213218212128</c:v>
                </c:pt>
                <c:pt idx="37">
                  <c:v>0.20676510035991669</c:v>
                </c:pt>
                <c:pt idx="38">
                  <c:v>0.20637920498847961</c:v>
                </c:pt>
                <c:pt idx="39">
                  <c:v>0.20597635209560394</c:v>
                </c:pt>
                <c:pt idx="40">
                  <c:v>0.20555578172206879</c:v>
                </c:pt>
                <c:pt idx="41">
                  <c:v>0.20510660111904144</c:v>
                </c:pt>
                <c:pt idx="42">
                  <c:v>0.20805138349533081</c:v>
                </c:pt>
                <c:pt idx="43">
                  <c:v>0.21400485932826996</c:v>
                </c:pt>
                <c:pt idx="44">
                  <c:v>0.22756125032901764</c:v>
                </c:pt>
                <c:pt idx="45">
                  <c:v>0.22872155904769897</c:v>
                </c:pt>
                <c:pt idx="46">
                  <c:v>0.22357061505317688</c:v>
                </c:pt>
                <c:pt idx="47">
                  <c:v>0.22031290829181671</c:v>
                </c:pt>
                <c:pt idx="48">
                  <c:v>0.21716234087944031</c:v>
                </c:pt>
                <c:pt idx="49">
                  <c:v>0.21395811438560486</c:v>
                </c:pt>
                <c:pt idx="50">
                  <c:v>0.21109822392463684</c:v>
                </c:pt>
                <c:pt idx="51">
                  <c:v>0.20834341645240784</c:v>
                </c:pt>
                <c:pt idx="52">
                  <c:v>0.21542836725711823</c:v>
                </c:pt>
                <c:pt idx="53">
                  <c:v>0.21144141256809235</c:v>
                </c:pt>
                <c:pt idx="54">
                  <c:v>0.2089751660823822</c:v>
                </c:pt>
                <c:pt idx="55">
                  <c:v>0.20704638957977295</c:v>
                </c:pt>
                <c:pt idx="56">
                  <c:v>0.2059672623872757</c:v>
                </c:pt>
                <c:pt idx="57">
                  <c:v>0.20271866023540497</c:v>
                </c:pt>
                <c:pt idx="58">
                  <c:v>0.19843293726444244</c:v>
                </c:pt>
                <c:pt idx="59">
                  <c:v>0.19346395134925842</c:v>
                </c:pt>
                <c:pt idx="60">
                  <c:v>0.18709878623485565</c:v>
                </c:pt>
                <c:pt idx="61">
                  <c:v>0.18283727765083313</c:v>
                </c:pt>
                <c:pt idx="62">
                  <c:v>0.17850305140018463</c:v>
                </c:pt>
                <c:pt idx="63">
                  <c:v>0.17507801949977875</c:v>
                </c:pt>
                <c:pt idx="64">
                  <c:v>0.17177614569664001</c:v>
                </c:pt>
                <c:pt idx="65">
                  <c:v>0.16824464499950409</c:v>
                </c:pt>
                <c:pt idx="66">
                  <c:v>0.16616494953632355</c:v>
                </c:pt>
                <c:pt idx="67">
                  <c:v>0.16392311453819275</c:v>
                </c:pt>
                <c:pt idx="68">
                  <c:v>0.16226255893707275</c:v>
                </c:pt>
                <c:pt idx="69">
                  <c:v>0.16112904250621796</c:v>
                </c:pt>
                <c:pt idx="70">
                  <c:v>0.16080094873905182</c:v>
                </c:pt>
                <c:pt idx="71">
                  <c:v>0.16066215932369232</c:v>
                </c:pt>
                <c:pt idx="72">
                  <c:v>0.16058926284313202</c:v>
                </c:pt>
                <c:pt idx="73">
                  <c:v>0.16051039099693298</c:v>
                </c:pt>
                <c:pt idx="74">
                  <c:v>0.16044594347476959</c:v>
                </c:pt>
                <c:pt idx="75">
                  <c:v>0.16038703918457031</c:v>
                </c:pt>
                <c:pt idx="76">
                  <c:v>0.16034886240959167</c:v>
                </c:pt>
                <c:pt idx="77">
                  <c:v>0.16026173532009125</c:v>
                </c:pt>
                <c:pt idx="78">
                  <c:v>0.16018679738044739</c:v>
                </c:pt>
                <c:pt idx="79">
                  <c:v>0.16013926267623901</c:v>
                </c:pt>
                <c:pt idx="80">
                  <c:v>0.16011729836463928</c:v>
                </c:pt>
                <c:pt idx="81">
                  <c:v>0.16010089218616486</c:v>
                </c:pt>
                <c:pt idx="82">
                  <c:v>0.1600860059261322</c:v>
                </c:pt>
                <c:pt idx="83">
                  <c:v>0.16006340086460114</c:v>
                </c:pt>
                <c:pt idx="84">
                  <c:v>0.16002893447875977</c:v>
                </c:pt>
                <c:pt idx="85">
                  <c:v>0.15998910367488861</c:v>
                </c:pt>
                <c:pt idx="86">
                  <c:v>0.15997159481048584</c:v>
                </c:pt>
                <c:pt idx="87">
                  <c:v>0.15994271636009216</c:v>
                </c:pt>
                <c:pt idx="88">
                  <c:v>0.15990816056728363</c:v>
                </c:pt>
                <c:pt idx="89">
                  <c:v>0.15987169742584229</c:v>
                </c:pt>
                <c:pt idx="90">
                  <c:v>0.15984071791172028</c:v>
                </c:pt>
                <c:pt idx="91">
                  <c:v>0.15981274843215942</c:v>
                </c:pt>
                <c:pt idx="92">
                  <c:v>0.15978655219078064</c:v>
                </c:pt>
                <c:pt idx="93">
                  <c:v>0.15976130962371826</c:v>
                </c:pt>
                <c:pt idx="94">
                  <c:v>0.15973615646362305</c:v>
                </c:pt>
                <c:pt idx="95">
                  <c:v>0.15971095860004425</c:v>
                </c:pt>
                <c:pt idx="96">
                  <c:v>0.1596856415271759</c:v>
                </c:pt>
                <c:pt idx="97">
                  <c:v>0.15966030955314636</c:v>
                </c:pt>
                <c:pt idx="98">
                  <c:v>0.1596352607011795</c:v>
                </c:pt>
                <c:pt idx="99">
                  <c:v>0.15960831940174103</c:v>
                </c:pt>
                <c:pt idx="100">
                  <c:v>0.15958376228809357</c:v>
                </c:pt>
                <c:pt idx="101">
                  <c:v>0.15956071019172668</c:v>
                </c:pt>
                <c:pt idx="102">
                  <c:v>0.15953899919986725</c:v>
                </c:pt>
                <c:pt idx="103">
                  <c:v>0.15951792895793915</c:v>
                </c:pt>
                <c:pt idx="104">
                  <c:v>0.15949666500091553</c:v>
                </c:pt>
                <c:pt idx="105">
                  <c:v>0.15947456657886505</c:v>
                </c:pt>
                <c:pt idx="106">
                  <c:v>0.15945078432559967</c:v>
                </c:pt>
                <c:pt idx="107">
                  <c:v>0.15942429006099701</c:v>
                </c:pt>
                <c:pt idx="108">
                  <c:v>0.15939752757549286</c:v>
                </c:pt>
                <c:pt idx="109">
                  <c:v>0.15937371551990509</c:v>
                </c:pt>
                <c:pt idx="110">
                  <c:v>0.15935163199901581</c:v>
                </c:pt>
                <c:pt idx="111">
                  <c:v>0.15933085978031158</c:v>
                </c:pt>
                <c:pt idx="112">
                  <c:v>0.15931107103824615</c:v>
                </c:pt>
                <c:pt idx="113">
                  <c:v>0.15929141640663147</c:v>
                </c:pt>
                <c:pt idx="114">
                  <c:v>0.15927174687385559</c:v>
                </c:pt>
                <c:pt idx="115">
                  <c:v>0.1592513769865036</c:v>
                </c:pt>
                <c:pt idx="116">
                  <c:v>0.1592303067445755</c:v>
                </c:pt>
                <c:pt idx="117">
                  <c:v>0.15920861065387726</c:v>
                </c:pt>
                <c:pt idx="118">
                  <c:v>0.15918636322021484</c:v>
                </c:pt>
                <c:pt idx="119">
                  <c:v>0.1591641902923584</c:v>
                </c:pt>
                <c:pt idx="120">
                  <c:v>0.15914270281791687</c:v>
                </c:pt>
                <c:pt idx="121">
                  <c:v>0.15912164747714996</c:v>
                </c:pt>
                <c:pt idx="122">
                  <c:v>0.15910084545612335</c:v>
                </c:pt>
                <c:pt idx="123">
                  <c:v>0.15907843410968781</c:v>
                </c:pt>
                <c:pt idx="124">
                  <c:v>0.15905441343784332</c:v>
                </c:pt>
                <c:pt idx="125">
                  <c:v>0.15902960300445557</c:v>
                </c:pt>
                <c:pt idx="126">
                  <c:v>0.15900473296642303</c:v>
                </c:pt>
                <c:pt idx="127">
                  <c:v>0.15897978842258453</c:v>
                </c:pt>
                <c:pt idx="128">
                  <c:v>0.15895412862300873</c:v>
                </c:pt>
                <c:pt idx="129">
                  <c:v>0.15892839431762695</c:v>
                </c:pt>
                <c:pt idx="130">
                  <c:v>0.1589028537273407</c:v>
                </c:pt>
                <c:pt idx="131">
                  <c:v>0.15887752175331116</c:v>
                </c:pt>
                <c:pt idx="132">
                  <c:v>0.15885250270366669</c:v>
                </c:pt>
                <c:pt idx="133">
                  <c:v>0.15882793068885803</c:v>
                </c:pt>
                <c:pt idx="134">
                  <c:v>0.15880386531352997</c:v>
                </c:pt>
                <c:pt idx="135">
                  <c:v>0.15878035128116608</c:v>
                </c:pt>
                <c:pt idx="136">
                  <c:v>0.15875741839408875</c:v>
                </c:pt>
                <c:pt idx="137">
                  <c:v>0.15873505175113678</c:v>
                </c:pt>
                <c:pt idx="138">
                  <c:v>0.15871326625347137</c:v>
                </c:pt>
                <c:pt idx="139">
                  <c:v>0.15869207680225372</c:v>
                </c:pt>
                <c:pt idx="140">
                  <c:v>0.15867151319980621</c:v>
                </c:pt>
                <c:pt idx="141">
                  <c:v>0.15865153074264526</c:v>
                </c:pt>
                <c:pt idx="142">
                  <c:v>0.15863212943077087</c:v>
                </c:pt>
                <c:pt idx="143">
                  <c:v>0.15861327946186066</c:v>
                </c:pt>
                <c:pt idx="144">
                  <c:v>0.15859496593475342</c:v>
                </c:pt>
                <c:pt idx="145">
                  <c:v>0.15857717394828796</c:v>
                </c:pt>
                <c:pt idx="146">
                  <c:v>0.1585598886013031</c:v>
                </c:pt>
                <c:pt idx="147">
                  <c:v>0.15854309499263763</c:v>
                </c:pt>
                <c:pt idx="148">
                  <c:v>0.15852676331996918</c:v>
                </c:pt>
                <c:pt idx="149">
                  <c:v>0.15851087868213654</c:v>
                </c:pt>
                <c:pt idx="150">
                  <c:v>0.15849541127681732</c:v>
                </c:pt>
                <c:pt idx="151">
                  <c:v>0.15848036110401154</c:v>
                </c:pt>
                <c:pt idx="152">
                  <c:v>0.15846569836139679</c:v>
                </c:pt>
                <c:pt idx="153">
                  <c:v>0.15845140814781189</c:v>
                </c:pt>
                <c:pt idx="154">
                  <c:v>0.15843750536441803</c:v>
                </c:pt>
                <c:pt idx="155">
                  <c:v>0.15842397511005402</c:v>
                </c:pt>
                <c:pt idx="156">
                  <c:v>0.15841075778007507</c:v>
                </c:pt>
                <c:pt idx="157">
                  <c:v>0.15839789807796478</c:v>
                </c:pt>
                <c:pt idx="158">
                  <c:v>0.15838538110256195</c:v>
                </c:pt>
                <c:pt idx="159">
                  <c:v>0.1583731472492218</c:v>
                </c:pt>
                <c:pt idx="160">
                  <c:v>0.15836124122142792</c:v>
                </c:pt>
                <c:pt idx="161">
                  <c:v>0.15834963321685791</c:v>
                </c:pt>
                <c:pt idx="162">
                  <c:v>0.15833830833435059</c:v>
                </c:pt>
                <c:pt idx="163">
                  <c:v>0.15832732617855072</c:v>
                </c:pt>
                <c:pt idx="164">
                  <c:v>0.15831668674945831</c:v>
                </c:pt>
                <c:pt idx="165">
                  <c:v>0.15830636024475098</c:v>
                </c:pt>
                <c:pt idx="166">
                  <c:v>0.15829634666442871</c:v>
                </c:pt>
                <c:pt idx="167">
                  <c:v>0.15828663110733032</c:v>
                </c:pt>
                <c:pt idx="168">
                  <c:v>0.15827721357345581</c:v>
                </c:pt>
                <c:pt idx="169">
                  <c:v>0.15826807916164398</c:v>
                </c:pt>
                <c:pt idx="170">
                  <c:v>0.15825922787189484</c:v>
                </c:pt>
                <c:pt idx="171">
                  <c:v>0.15825064480304718</c:v>
                </c:pt>
                <c:pt idx="172">
                  <c:v>0.15824231505393982</c:v>
                </c:pt>
                <c:pt idx="173">
                  <c:v>0.15823423862457275</c:v>
                </c:pt>
                <c:pt idx="174">
                  <c:v>0.15822640061378479</c:v>
                </c:pt>
                <c:pt idx="175">
                  <c:v>0.15821880102157593</c:v>
                </c:pt>
                <c:pt idx="176">
                  <c:v>0.15821143984794617</c:v>
                </c:pt>
                <c:pt idx="177">
                  <c:v>0.15820430219173431</c:v>
                </c:pt>
                <c:pt idx="178">
                  <c:v>0.15819737315177917</c:v>
                </c:pt>
                <c:pt idx="179">
                  <c:v>0.15819065272808075</c:v>
                </c:pt>
                <c:pt idx="180">
                  <c:v>0.15818414092063904</c:v>
                </c:pt>
                <c:pt idx="181">
                  <c:v>0.15817782282829285</c:v>
                </c:pt>
                <c:pt idx="182">
                  <c:v>0.15817169845104218</c:v>
                </c:pt>
                <c:pt idx="183">
                  <c:v>0.15816575288772583</c:v>
                </c:pt>
                <c:pt idx="184">
                  <c:v>0.15815998613834381</c:v>
                </c:pt>
                <c:pt idx="185">
                  <c:v>0.15815439820289612</c:v>
                </c:pt>
                <c:pt idx="186">
                  <c:v>0.15814897418022156</c:v>
                </c:pt>
                <c:pt idx="187">
                  <c:v>0.15814371407032013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4A3-4F84-82A9-C2352D28A5F9}"/>
            </c:ext>
          </c:extLst>
        </c:ser>
        <c:ser>
          <c:idx val="2"/>
          <c:order val="2"/>
          <c:tx>
            <c:strRef>
              <c:f>Water_content!$AF$2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Water_content!$AF$3:$AF$197</c:f>
              <c:numCache>
                <c:formatCode>General</c:formatCode>
                <c:ptCount val="195"/>
                <c:pt idx="1">
                  <c:v>0.29614639282226563</c:v>
                </c:pt>
                <c:pt idx="2">
                  <c:v>0.30678540468215942</c:v>
                </c:pt>
                <c:pt idx="3">
                  <c:v>0.32073384523391724</c:v>
                </c:pt>
                <c:pt idx="4">
                  <c:v>0.289000004529953</c:v>
                </c:pt>
                <c:pt idx="5">
                  <c:v>0.29827481508255005</c:v>
                </c:pt>
                <c:pt idx="6">
                  <c:v>0.29128468036651611</c:v>
                </c:pt>
                <c:pt idx="7">
                  <c:v>0.28764629364013672</c:v>
                </c:pt>
                <c:pt idx="8">
                  <c:v>0.28565132617950439</c:v>
                </c:pt>
                <c:pt idx="9">
                  <c:v>0.28492763638496399</c:v>
                </c:pt>
                <c:pt idx="10">
                  <c:v>0.28504031896591187</c:v>
                </c:pt>
                <c:pt idx="11">
                  <c:v>0.28355503082275391</c:v>
                </c:pt>
                <c:pt idx="12">
                  <c:v>0.2828747034072876</c:v>
                </c:pt>
                <c:pt idx="13">
                  <c:v>0.28287607431411743</c:v>
                </c:pt>
                <c:pt idx="14">
                  <c:v>0.28335845470428467</c:v>
                </c:pt>
                <c:pt idx="15">
                  <c:v>0.28059053421020508</c:v>
                </c:pt>
                <c:pt idx="16">
                  <c:v>0.27908656001091003</c:v>
                </c:pt>
                <c:pt idx="17">
                  <c:v>0.27847698330879211</c:v>
                </c:pt>
                <c:pt idx="18">
                  <c:v>0.27783650159835815</c:v>
                </c:pt>
                <c:pt idx="19">
                  <c:v>0.27774912118911743</c:v>
                </c:pt>
                <c:pt idx="20">
                  <c:v>0.2763119637966156</c:v>
                </c:pt>
                <c:pt idx="21">
                  <c:v>0.27437689900398254</c:v>
                </c:pt>
                <c:pt idx="22">
                  <c:v>0.27250340580940247</c:v>
                </c:pt>
                <c:pt idx="23">
                  <c:v>0.27001723647117615</c:v>
                </c:pt>
                <c:pt idx="24">
                  <c:v>0.26783168315887451</c:v>
                </c:pt>
                <c:pt idx="25">
                  <c:v>0.26637232303619385</c:v>
                </c:pt>
                <c:pt idx="26">
                  <c:v>0.26671552658081055</c:v>
                </c:pt>
                <c:pt idx="27">
                  <c:v>0.26730066537857056</c:v>
                </c:pt>
                <c:pt idx="28">
                  <c:v>0.2650316059589386</c:v>
                </c:pt>
                <c:pt idx="29">
                  <c:v>0.26338151097297668</c:v>
                </c:pt>
                <c:pt idx="30">
                  <c:v>0.26193821430206299</c:v>
                </c:pt>
                <c:pt idx="31">
                  <c:v>0.26063144207000732</c:v>
                </c:pt>
                <c:pt idx="32">
                  <c:v>0.25914463400840759</c:v>
                </c:pt>
                <c:pt idx="33">
                  <c:v>0.25961026549339294</c:v>
                </c:pt>
                <c:pt idx="34">
                  <c:v>0.26218298077583313</c:v>
                </c:pt>
                <c:pt idx="35">
                  <c:v>0.2601962685585022</c:v>
                </c:pt>
                <c:pt idx="36">
                  <c:v>0.25870728492736816</c:v>
                </c:pt>
                <c:pt idx="37">
                  <c:v>0.25775900483131409</c:v>
                </c:pt>
                <c:pt idx="38">
                  <c:v>0.25692346692085266</c:v>
                </c:pt>
                <c:pt idx="39">
                  <c:v>0.25602662563323975</c:v>
                </c:pt>
                <c:pt idx="40">
                  <c:v>0.25489538908004761</c:v>
                </c:pt>
                <c:pt idx="41">
                  <c:v>0.2656826376914978</c:v>
                </c:pt>
                <c:pt idx="42">
                  <c:v>0.29761418700218201</c:v>
                </c:pt>
                <c:pt idx="43">
                  <c:v>0.31698668003082275</c:v>
                </c:pt>
                <c:pt idx="44">
                  <c:v>0.31932765245437622</c:v>
                </c:pt>
                <c:pt idx="45">
                  <c:v>0.29038140177726746</c:v>
                </c:pt>
                <c:pt idx="46">
                  <c:v>0.29135346412658691</c:v>
                </c:pt>
                <c:pt idx="47">
                  <c:v>0.28658249974250793</c:v>
                </c:pt>
                <c:pt idx="48">
                  <c:v>0.28125056624412537</c:v>
                </c:pt>
                <c:pt idx="49">
                  <c:v>0.28008034825325012</c:v>
                </c:pt>
                <c:pt idx="50">
                  <c:v>0.27800840139389038</c:v>
                </c:pt>
                <c:pt idx="51">
                  <c:v>0.27144256234169006</c:v>
                </c:pt>
                <c:pt idx="52">
                  <c:v>0.26535683870315552</c:v>
                </c:pt>
                <c:pt idx="53">
                  <c:v>0.26437133550643921</c:v>
                </c:pt>
                <c:pt idx="54">
                  <c:v>0.27176710963249207</c:v>
                </c:pt>
                <c:pt idx="55">
                  <c:v>0.287009596824646</c:v>
                </c:pt>
                <c:pt idx="56">
                  <c:v>0.28105837106704712</c:v>
                </c:pt>
                <c:pt idx="57">
                  <c:v>0.27073657512664795</c:v>
                </c:pt>
                <c:pt idx="58">
                  <c:v>0.26066622138023376</c:v>
                </c:pt>
                <c:pt idx="59">
                  <c:v>0.25063836574554443</c:v>
                </c:pt>
                <c:pt idx="60">
                  <c:v>0.23953434824943542</c:v>
                </c:pt>
                <c:pt idx="61">
                  <c:v>0.23242603242397308</c:v>
                </c:pt>
                <c:pt idx="62">
                  <c:v>0.22589901089668274</c:v>
                </c:pt>
                <c:pt idx="63">
                  <c:v>0.22037187218666077</c:v>
                </c:pt>
                <c:pt idx="64">
                  <c:v>0.21620151400566101</c:v>
                </c:pt>
                <c:pt idx="65">
                  <c:v>0.21153590083122253</c:v>
                </c:pt>
                <c:pt idx="66">
                  <c:v>0.2080523669719696</c:v>
                </c:pt>
                <c:pt idx="67">
                  <c:v>0.2041604071855545</c:v>
                </c:pt>
                <c:pt idx="68">
                  <c:v>0.20061273872852325</c:v>
                </c:pt>
                <c:pt idx="69">
                  <c:v>0.19751405715942383</c:v>
                </c:pt>
                <c:pt idx="70">
                  <c:v>0.19604192674160004</c:v>
                </c:pt>
                <c:pt idx="71">
                  <c:v>0.1959075927734375</c:v>
                </c:pt>
                <c:pt idx="72">
                  <c:v>0.19579610228538513</c:v>
                </c:pt>
                <c:pt idx="73">
                  <c:v>0.19552542269229889</c:v>
                </c:pt>
                <c:pt idx="74">
                  <c:v>0.19520603120326996</c:v>
                </c:pt>
                <c:pt idx="75">
                  <c:v>0.19484294950962067</c:v>
                </c:pt>
                <c:pt idx="76">
                  <c:v>0.19455325603485107</c:v>
                </c:pt>
                <c:pt idx="77">
                  <c:v>0.19449388980865479</c:v>
                </c:pt>
                <c:pt idx="78">
                  <c:v>0.19455334544181824</c:v>
                </c:pt>
                <c:pt idx="79">
                  <c:v>0.1947014331817627</c:v>
                </c:pt>
                <c:pt idx="80">
                  <c:v>0.19473989307880402</c:v>
                </c:pt>
                <c:pt idx="81">
                  <c:v>0.19463692605495453</c:v>
                </c:pt>
                <c:pt idx="82">
                  <c:v>0.19443188607692719</c:v>
                </c:pt>
                <c:pt idx="83">
                  <c:v>0.19399049878120422</c:v>
                </c:pt>
                <c:pt idx="84">
                  <c:v>0.19324958324432373</c:v>
                </c:pt>
                <c:pt idx="85">
                  <c:v>0.19231770932674408</c:v>
                </c:pt>
                <c:pt idx="86">
                  <c:v>0.19142170250415802</c:v>
                </c:pt>
                <c:pt idx="87">
                  <c:v>0.19093519449234009</c:v>
                </c:pt>
                <c:pt idx="88">
                  <c:v>0.19073402881622314</c:v>
                </c:pt>
                <c:pt idx="89">
                  <c:v>0.19111381471157074</c:v>
                </c:pt>
                <c:pt idx="90">
                  <c:v>0.19130554795265198</c:v>
                </c:pt>
                <c:pt idx="91">
                  <c:v>0.19140316545963287</c:v>
                </c:pt>
                <c:pt idx="92">
                  <c:v>0.19143965840339661</c:v>
                </c:pt>
                <c:pt idx="93">
                  <c:v>0.19141107797622681</c:v>
                </c:pt>
                <c:pt idx="94">
                  <c:v>0.19137220084667206</c:v>
                </c:pt>
                <c:pt idx="95">
                  <c:v>0.19132658839225769</c:v>
                </c:pt>
                <c:pt idx="96">
                  <c:v>0.19128876924514771</c:v>
                </c:pt>
                <c:pt idx="97">
                  <c:v>0.19127513468265533</c:v>
                </c:pt>
                <c:pt idx="98">
                  <c:v>0.19109123945236206</c:v>
                </c:pt>
                <c:pt idx="99">
                  <c:v>0.19123928248882294</c:v>
                </c:pt>
                <c:pt idx="100">
                  <c:v>0.19132180511951447</c:v>
                </c:pt>
                <c:pt idx="101">
                  <c:v>0.19139263033866882</c:v>
                </c:pt>
                <c:pt idx="102">
                  <c:v>0.1914123147726059</c:v>
                </c:pt>
                <c:pt idx="103">
                  <c:v>0.19136686623096466</c:v>
                </c:pt>
                <c:pt idx="104">
                  <c:v>0.19127257168292999</c:v>
                </c:pt>
                <c:pt idx="105">
                  <c:v>0.19110925495624542</c:v>
                </c:pt>
                <c:pt idx="106">
                  <c:v>0.19086313247680664</c:v>
                </c:pt>
                <c:pt idx="107">
                  <c:v>0.19080355763435364</c:v>
                </c:pt>
                <c:pt idx="108">
                  <c:v>0.19099734723567963</c:v>
                </c:pt>
                <c:pt idx="109">
                  <c:v>0.19109921157360077</c:v>
                </c:pt>
                <c:pt idx="110">
                  <c:v>0.19117081165313721</c:v>
                </c:pt>
                <c:pt idx="111">
                  <c:v>0.19121739268302917</c:v>
                </c:pt>
                <c:pt idx="112">
                  <c:v>0.19119991362094879</c:v>
                </c:pt>
                <c:pt idx="113">
                  <c:v>0.19117113947868347</c:v>
                </c:pt>
                <c:pt idx="114">
                  <c:v>0.19108846783638</c:v>
                </c:pt>
                <c:pt idx="115">
                  <c:v>0.19100525975227356</c:v>
                </c:pt>
                <c:pt idx="116">
                  <c:v>0.19092646241188049</c:v>
                </c:pt>
                <c:pt idx="117">
                  <c:v>0.19085194170475006</c:v>
                </c:pt>
                <c:pt idx="118">
                  <c:v>0.19082684814929962</c:v>
                </c:pt>
                <c:pt idx="119">
                  <c:v>0.19084902107715607</c:v>
                </c:pt>
                <c:pt idx="120">
                  <c:v>0.19085201621055603</c:v>
                </c:pt>
                <c:pt idx="121">
                  <c:v>0.19084222614765167</c:v>
                </c:pt>
                <c:pt idx="122">
                  <c:v>0.19068674743175507</c:v>
                </c:pt>
                <c:pt idx="123">
                  <c:v>0.1905265748500824</c:v>
                </c:pt>
                <c:pt idx="124">
                  <c:v>0.19042995572090149</c:v>
                </c:pt>
                <c:pt idx="125">
                  <c:v>0.19038987159729004</c:v>
                </c:pt>
                <c:pt idx="126">
                  <c:v>0.19034871459007263</c:v>
                </c:pt>
                <c:pt idx="127">
                  <c:v>0.19025492668151855</c:v>
                </c:pt>
                <c:pt idx="128">
                  <c:v>0.19021280109882355</c:v>
                </c:pt>
                <c:pt idx="129">
                  <c:v>0.19019131362438202</c:v>
                </c:pt>
                <c:pt idx="130">
                  <c:v>0.19017161428928375</c:v>
                </c:pt>
                <c:pt idx="131">
                  <c:v>0.19016067683696747</c:v>
                </c:pt>
                <c:pt idx="132">
                  <c:v>0.19016030430793762</c:v>
                </c:pt>
                <c:pt idx="133">
                  <c:v>0.19016654789447784</c:v>
                </c:pt>
                <c:pt idx="134">
                  <c:v>0.19017627835273743</c:v>
                </c:pt>
                <c:pt idx="135">
                  <c:v>0.19018962979316711</c:v>
                </c:pt>
                <c:pt idx="136">
                  <c:v>0.19020165503025055</c:v>
                </c:pt>
                <c:pt idx="137">
                  <c:v>0.19021648168563843</c:v>
                </c:pt>
                <c:pt idx="138">
                  <c:v>0.19023352861404419</c:v>
                </c:pt>
                <c:pt idx="139">
                  <c:v>0.19025276601314545</c:v>
                </c:pt>
                <c:pt idx="140">
                  <c:v>0.19027079641819</c:v>
                </c:pt>
                <c:pt idx="141">
                  <c:v>0.19028812646865845</c:v>
                </c:pt>
                <c:pt idx="142">
                  <c:v>0.19030523300170898</c:v>
                </c:pt>
                <c:pt idx="143">
                  <c:v>0.19032153487205505</c:v>
                </c:pt>
                <c:pt idx="144">
                  <c:v>0.19033738970756531</c:v>
                </c:pt>
                <c:pt idx="145">
                  <c:v>0.19035279750823975</c:v>
                </c:pt>
                <c:pt idx="146">
                  <c:v>0.19036675989627838</c:v>
                </c:pt>
                <c:pt idx="147">
                  <c:v>0.190379798412323</c:v>
                </c:pt>
                <c:pt idx="148">
                  <c:v>0.19039237499237061</c:v>
                </c:pt>
                <c:pt idx="149">
                  <c:v>0.19040369987487793</c:v>
                </c:pt>
                <c:pt idx="150">
                  <c:v>0.19041509926319122</c:v>
                </c:pt>
                <c:pt idx="151">
                  <c:v>0.19042541086673737</c:v>
                </c:pt>
                <c:pt idx="152">
                  <c:v>0.19043427705764771</c:v>
                </c:pt>
                <c:pt idx="153">
                  <c:v>0.19044449925422668</c:v>
                </c:pt>
                <c:pt idx="154">
                  <c:v>0.19045412540435791</c:v>
                </c:pt>
                <c:pt idx="155">
                  <c:v>0.19046072661876678</c:v>
                </c:pt>
                <c:pt idx="156">
                  <c:v>0.19047060608863831</c:v>
                </c:pt>
                <c:pt idx="157">
                  <c:v>0.19047984480857849</c:v>
                </c:pt>
                <c:pt idx="158">
                  <c:v>0.19048516452312469</c:v>
                </c:pt>
                <c:pt idx="159">
                  <c:v>0.19049394130706787</c:v>
                </c:pt>
                <c:pt idx="160">
                  <c:v>0.19050097465515137</c:v>
                </c:pt>
                <c:pt idx="161">
                  <c:v>0.19050714373588562</c:v>
                </c:pt>
                <c:pt idx="162">
                  <c:v>0.19051846861839294</c:v>
                </c:pt>
                <c:pt idx="163">
                  <c:v>0.19052945077419281</c:v>
                </c:pt>
                <c:pt idx="164">
                  <c:v>0.19054009020328522</c:v>
                </c:pt>
                <c:pt idx="165">
                  <c:v>0.19055041670799255</c:v>
                </c:pt>
                <c:pt idx="166">
                  <c:v>0.19056043028831482</c:v>
                </c:pt>
                <c:pt idx="167">
                  <c:v>0.19057014584541321</c:v>
                </c:pt>
                <c:pt idx="168">
                  <c:v>0.19057956337928772</c:v>
                </c:pt>
                <c:pt idx="169">
                  <c:v>0.19058869779109955</c:v>
                </c:pt>
                <c:pt idx="170">
                  <c:v>0.19059754908084869</c:v>
                </c:pt>
                <c:pt idx="171">
                  <c:v>0.19060613214969635</c:v>
                </c:pt>
                <c:pt idx="172">
                  <c:v>0.19061446189880371</c:v>
                </c:pt>
                <c:pt idx="173">
                  <c:v>0.19062253832817078</c:v>
                </c:pt>
                <c:pt idx="174">
                  <c:v>0.19063037633895874</c:v>
                </c:pt>
                <c:pt idx="175">
                  <c:v>0.1906379759311676</c:v>
                </c:pt>
                <c:pt idx="176">
                  <c:v>0.19064533710479736</c:v>
                </c:pt>
                <c:pt idx="177">
                  <c:v>0.19065247476100922</c:v>
                </c:pt>
                <c:pt idx="178">
                  <c:v>0.19065940380096436</c:v>
                </c:pt>
                <c:pt idx="179">
                  <c:v>0.19066612422466278</c:v>
                </c:pt>
                <c:pt idx="180">
                  <c:v>0.19067263603210449</c:v>
                </c:pt>
                <c:pt idx="181">
                  <c:v>0.19067895412445068</c:v>
                </c:pt>
                <c:pt idx="182">
                  <c:v>0.19068507850170135</c:v>
                </c:pt>
                <c:pt idx="183">
                  <c:v>0.1906910240650177</c:v>
                </c:pt>
                <c:pt idx="184">
                  <c:v>0.19069679081439972</c:v>
                </c:pt>
                <c:pt idx="185">
                  <c:v>0.19070237874984741</c:v>
                </c:pt>
                <c:pt idx="186">
                  <c:v>0.19070780277252197</c:v>
                </c:pt>
                <c:pt idx="187">
                  <c:v>0.1907130628824234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4A3-4F84-82A9-C2352D28A5F9}"/>
            </c:ext>
          </c:extLst>
        </c:ser>
        <c:ser>
          <c:idx val="3"/>
          <c:order val="3"/>
          <c:tx>
            <c:strRef>
              <c:f>Water_content!$AG$2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Water_content!$AG$3:$AG$197</c:f>
              <c:numCache>
                <c:formatCode>General</c:formatCode>
                <c:ptCount val="195"/>
                <c:pt idx="1">
                  <c:v>0.30615442991256714</c:v>
                </c:pt>
                <c:pt idx="2">
                  <c:v>0.34000000357627869</c:v>
                </c:pt>
                <c:pt idx="3">
                  <c:v>0.289000004529953</c:v>
                </c:pt>
                <c:pt idx="4">
                  <c:v>0.30931997299194336</c:v>
                </c:pt>
                <c:pt idx="5">
                  <c:v>0.30509364604949951</c:v>
                </c:pt>
                <c:pt idx="6">
                  <c:v>0.26117101311683655</c:v>
                </c:pt>
                <c:pt idx="7">
                  <c:v>0.27818688750267029</c:v>
                </c:pt>
                <c:pt idx="8">
                  <c:v>0.28836029767990112</c:v>
                </c:pt>
                <c:pt idx="9">
                  <c:v>0.29510438442230225</c:v>
                </c:pt>
                <c:pt idx="10">
                  <c:v>0.26896479725837708</c:v>
                </c:pt>
                <c:pt idx="11">
                  <c:v>0.27976301312446594</c:v>
                </c:pt>
                <c:pt idx="12">
                  <c:v>0.28719720244407654</c:v>
                </c:pt>
                <c:pt idx="13">
                  <c:v>0.29257127642631531</c:v>
                </c:pt>
                <c:pt idx="14">
                  <c:v>0.26532500982284546</c:v>
                </c:pt>
                <c:pt idx="15">
                  <c:v>0.27510088682174683</c:v>
                </c:pt>
                <c:pt idx="16">
                  <c:v>0.28197842836380005</c:v>
                </c:pt>
                <c:pt idx="17">
                  <c:v>0.27742576599121094</c:v>
                </c:pt>
                <c:pt idx="18">
                  <c:v>0.28295445442199707</c:v>
                </c:pt>
                <c:pt idx="19">
                  <c:v>0.2710096538066864</c:v>
                </c:pt>
                <c:pt idx="20">
                  <c:v>0.27725780010223389</c:v>
                </c:pt>
                <c:pt idx="21">
                  <c:v>0.27182254195213318</c:v>
                </c:pt>
                <c:pt idx="22">
                  <c:v>0.26733648777008057</c:v>
                </c:pt>
                <c:pt idx="23">
                  <c:v>0.26667079329490662</c:v>
                </c:pt>
                <c:pt idx="24">
                  <c:v>0.2740652859210968</c:v>
                </c:pt>
                <c:pt idx="25">
                  <c:v>0.29304412007331848</c:v>
                </c:pt>
                <c:pt idx="26">
                  <c:v>0.29288145899772644</c:v>
                </c:pt>
                <c:pt idx="27">
                  <c:v>0.2581692636013031</c:v>
                </c:pt>
                <c:pt idx="28">
                  <c:v>0.26034271717071533</c:v>
                </c:pt>
                <c:pt idx="29">
                  <c:v>0.26537361741065979</c:v>
                </c:pt>
                <c:pt idx="30">
                  <c:v>0.26117491722106934</c:v>
                </c:pt>
                <c:pt idx="31">
                  <c:v>0.26017788052558899</c:v>
                </c:pt>
                <c:pt idx="32">
                  <c:v>0.2560686469078064</c:v>
                </c:pt>
                <c:pt idx="33">
                  <c:v>0.31027263402938843</c:v>
                </c:pt>
                <c:pt idx="34">
                  <c:v>0.25234997272491455</c:v>
                </c:pt>
                <c:pt idx="35">
                  <c:v>0.25996440649032593</c:v>
                </c:pt>
                <c:pt idx="36">
                  <c:v>0.26109609007835388</c:v>
                </c:pt>
                <c:pt idx="37">
                  <c:v>0.2584058940410614</c:v>
                </c:pt>
                <c:pt idx="38">
                  <c:v>0.25552868843078613</c:v>
                </c:pt>
                <c:pt idx="39">
                  <c:v>0.25253012776374817</c:v>
                </c:pt>
                <c:pt idx="40">
                  <c:v>0.24907532334327698</c:v>
                </c:pt>
                <c:pt idx="41">
                  <c:v>0.34000000357627869</c:v>
                </c:pt>
                <c:pt idx="42">
                  <c:v>0.34000000357627869</c:v>
                </c:pt>
                <c:pt idx="43">
                  <c:v>0.34000000357627869</c:v>
                </c:pt>
                <c:pt idx="44">
                  <c:v>0.289000004529953</c:v>
                </c:pt>
                <c:pt idx="45">
                  <c:v>0.3137628436088562</c:v>
                </c:pt>
                <c:pt idx="46">
                  <c:v>0.28661021590232849</c:v>
                </c:pt>
                <c:pt idx="47">
                  <c:v>0.28039395809173584</c:v>
                </c:pt>
                <c:pt idx="48">
                  <c:v>0.27775999903678894</c:v>
                </c:pt>
                <c:pt idx="49">
                  <c:v>0.30060100555419922</c:v>
                </c:pt>
                <c:pt idx="50">
                  <c:v>0.24726487696170807</c:v>
                </c:pt>
                <c:pt idx="51">
                  <c:v>0.24360483884811401</c:v>
                </c:pt>
                <c:pt idx="52">
                  <c:v>0.23649187386035919</c:v>
                </c:pt>
                <c:pt idx="53">
                  <c:v>0.3143642246723175</c:v>
                </c:pt>
                <c:pt idx="54">
                  <c:v>0.34000000357627869</c:v>
                </c:pt>
                <c:pt idx="55">
                  <c:v>0.289000004529953</c:v>
                </c:pt>
                <c:pt idx="56">
                  <c:v>0.25490084290504456</c:v>
                </c:pt>
                <c:pt idx="57">
                  <c:v>0.24393410980701447</c:v>
                </c:pt>
                <c:pt idx="58">
                  <c:v>0.22756883502006531</c:v>
                </c:pt>
                <c:pt idx="59">
                  <c:v>0.21928036212921143</c:v>
                </c:pt>
                <c:pt idx="60">
                  <c:v>0.21044155955314636</c:v>
                </c:pt>
                <c:pt idx="61">
                  <c:v>0.20574109256267548</c:v>
                </c:pt>
                <c:pt idx="62">
                  <c:v>0.20102007687091827</c:v>
                </c:pt>
                <c:pt idx="63">
                  <c:v>0.19764943420886993</c:v>
                </c:pt>
                <c:pt idx="64">
                  <c:v>0.19487951695919037</c:v>
                </c:pt>
                <c:pt idx="65">
                  <c:v>0.19475837051868439</c:v>
                </c:pt>
                <c:pt idx="66">
                  <c:v>0.19378650188446045</c:v>
                </c:pt>
                <c:pt idx="67">
                  <c:v>0.19136157631874084</c:v>
                </c:pt>
                <c:pt idx="68">
                  <c:v>0.19026046991348267</c:v>
                </c:pt>
                <c:pt idx="69">
                  <c:v>0.19036850333213806</c:v>
                </c:pt>
                <c:pt idx="70">
                  <c:v>0.23287288844585419</c:v>
                </c:pt>
                <c:pt idx="71">
                  <c:v>0.22142881155014038</c:v>
                </c:pt>
                <c:pt idx="72">
                  <c:v>0.2143462598323822</c:v>
                </c:pt>
                <c:pt idx="73">
                  <c:v>0.20751751959323883</c:v>
                </c:pt>
                <c:pt idx="74">
                  <c:v>0.2023216187953949</c:v>
                </c:pt>
                <c:pt idx="75">
                  <c:v>0.19813691079616547</c:v>
                </c:pt>
                <c:pt idx="76">
                  <c:v>0.23027829825878143</c:v>
                </c:pt>
                <c:pt idx="77">
                  <c:v>0.24588011205196381</c:v>
                </c:pt>
                <c:pt idx="78">
                  <c:v>0.24864643812179565</c:v>
                </c:pt>
                <c:pt idx="79">
                  <c:v>0.22445134818553925</c:v>
                </c:pt>
                <c:pt idx="80">
                  <c:v>0.21372775733470917</c:v>
                </c:pt>
                <c:pt idx="81">
                  <c:v>0.20628958940505981</c:v>
                </c:pt>
                <c:pt idx="82">
                  <c:v>0.20081016421318054</c:v>
                </c:pt>
                <c:pt idx="83">
                  <c:v>0.19559063017368317</c:v>
                </c:pt>
                <c:pt idx="84">
                  <c:v>0.19138483703136444</c:v>
                </c:pt>
                <c:pt idx="85">
                  <c:v>0.18969039618968964</c:v>
                </c:pt>
                <c:pt idx="86">
                  <c:v>0.18933950364589691</c:v>
                </c:pt>
                <c:pt idx="87">
                  <c:v>0.18942676484584808</c:v>
                </c:pt>
                <c:pt idx="88">
                  <c:v>0.22082245349884033</c:v>
                </c:pt>
                <c:pt idx="89">
                  <c:v>0.20933231711387634</c:v>
                </c:pt>
                <c:pt idx="90">
                  <c:v>0.20332624018192291</c:v>
                </c:pt>
                <c:pt idx="91">
                  <c:v>0.19924949109554291</c:v>
                </c:pt>
                <c:pt idx="92">
                  <c:v>0.19605572521686554</c:v>
                </c:pt>
                <c:pt idx="93">
                  <c:v>0.19353306293487549</c:v>
                </c:pt>
                <c:pt idx="94">
                  <c:v>0.19206845760345459</c:v>
                </c:pt>
                <c:pt idx="95">
                  <c:v>0.1911022961139679</c:v>
                </c:pt>
                <c:pt idx="96">
                  <c:v>0.1904570460319519</c:v>
                </c:pt>
                <c:pt idx="97">
                  <c:v>0.1904815286397934</c:v>
                </c:pt>
                <c:pt idx="98">
                  <c:v>0.20902448892593384</c:v>
                </c:pt>
                <c:pt idx="99">
                  <c:v>0.20267760753631592</c:v>
                </c:pt>
                <c:pt idx="100">
                  <c:v>0.19980886578559875</c:v>
                </c:pt>
                <c:pt idx="101">
                  <c:v>0.19801813364028931</c:v>
                </c:pt>
                <c:pt idx="102">
                  <c:v>0.19568434357643127</c:v>
                </c:pt>
                <c:pt idx="103">
                  <c:v>0.19330036640167236</c:v>
                </c:pt>
                <c:pt idx="104">
                  <c:v>0.19150979816913605</c:v>
                </c:pt>
                <c:pt idx="105">
                  <c:v>0.19024366140365601</c:v>
                </c:pt>
                <c:pt idx="106">
                  <c:v>0.19595330953598022</c:v>
                </c:pt>
                <c:pt idx="107">
                  <c:v>0.20974713563919067</c:v>
                </c:pt>
                <c:pt idx="108">
                  <c:v>0.20120914280414581</c:v>
                </c:pt>
                <c:pt idx="109">
                  <c:v>0.19871683418750763</c:v>
                </c:pt>
                <c:pt idx="110">
                  <c:v>0.19671882688999176</c:v>
                </c:pt>
                <c:pt idx="111">
                  <c:v>0.19501745700836182</c:v>
                </c:pt>
                <c:pt idx="112">
                  <c:v>0.1930759996175766</c:v>
                </c:pt>
                <c:pt idx="113">
                  <c:v>0.19179870188236237</c:v>
                </c:pt>
                <c:pt idx="114">
                  <c:v>0.19068239629268646</c:v>
                </c:pt>
                <c:pt idx="115">
                  <c:v>0.19002343714237213</c:v>
                </c:pt>
                <c:pt idx="116">
                  <c:v>0.18962892889976501</c:v>
                </c:pt>
                <c:pt idx="117">
                  <c:v>0.18926259875297546</c:v>
                </c:pt>
                <c:pt idx="118">
                  <c:v>0.18890227377414703</c:v>
                </c:pt>
                <c:pt idx="119">
                  <c:v>0.18854668736457825</c:v>
                </c:pt>
                <c:pt idx="120">
                  <c:v>0.18819314241409302</c:v>
                </c:pt>
                <c:pt idx="121">
                  <c:v>0.18784092366695404</c:v>
                </c:pt>
                <c:pt idx="122">
                  <c:v>0.18749138712882996</c:v>
                </c:pt>
                <c:pt idx="123">
                  <c:v>0.18715299665927887</c:v>
                </c:pt>
                <c:pt idx="124">
                  <c:v>0.1868196576833725</c:v>
                </c:pt>
                <c:pt idx="125">
                  <c:v>0.18648833036422729</c:v>
                </c:pt>
                <c:pt idx="126">
                  <c:v>0.18615880608558655</c:v>
                </c:pt>
                <c:pt idx="127">
                  <c:v>0.18583232164382935</c:v>
                </c:pt>
                <c:pt idx="128">
                  <c:v>0.18550975620746613</c:v>
                </c:pt>
                <c:pt idx="129">
                  <c:v>0.18518957495689392</c:v>
                </c:pt>
                <c:pt idx="130">
                  <c:v>0.18487194180488586</c:v>
                </c:pt>
                <c:pt idx="131">
                  <c:v>0.18455733358860016</c:v>
                </c:pt>
                <c:pt idx="132">
                  <c:v>0.1842467337846756</c:v>
                </c:pt>
                <c:pt idx="133">
                  <c:v>0.18393911421298981</c:v>
                </c:pt>
                <c:pt idx="134">
                  <c:v>0.1836341917514801</c:v>
                </c:pt>
                <c:pt idx="135">
                  <c:v>0.1833319216966629</c:v>
                </c:pt>
                <c:pt idx="136">
                  <c:v>0.18303230404853821</c:v>
                </c:pt>
                <c:pt idx="137">
                  <c:v>0.18273542821407318</c:v>
                </c:pt>
                <c:pt idx="138">
                  <c:v>0.1824413388967514</c:v>
                </c:pt>
                <c:pt idx="139">
                  <c:v>0.18215011060237885</c:v>
                </c:pt>
                <c:pt idx="140">
                  <c:v>0.18186187744140625</c:v>
                </c:pt>
                <c:pt idx="141">
                  <c:v>0.18157678842544556</c:v>
                </c:pt>
                <c:pt idx="142">
                  <c:v>0.18129496276378632</c:v>
                </c:pt>
                <c:pt idx="143">
                  <c:v>0.18101654946804047</c:v>
                </c:pt>
                <c:pt idx="144">
                  <c:v>0.18074163794517517</c:v>
                </c:pt>
                <c:pt idx="145">
                  <c:v>0.18047034740447998</c:v>
                </c:pt>
                <c:pt idx="146">
                  <c:v>0.18020278215408325</c:v>
                </c:pt>
                <c:pt idx="147">
                  <c:v>0.17993894219398499</c:v>
                </c:pt>
                <c:pt idx="148">
                  <c:v>0.17967885732650757</c:v>
                </c:pt>
                <c:pt idx="149">
                  <c:v>0.17942255735397339</c:v>
                </c:pt>
                <c:pt idx="150">
                  <c:v>0.17916996777057648</c:v>
                </c:pt>
                <c:pt idx="151">
                  <c:v>0.178921177983284</c:v>
                </c:pt>
                <c:pt idx="152">
                  <c:v>0.17867611348628998</c:v>
                </c:pt>
                <c:pt idx="153">
                  <c:v>0.17843461036682129</c:v>
                </c:pt>
                <c:pt idx="154">
                  <c:v>0.17819692194461823</c:v>
                </c:pt>
                <c:pt idx="155">
                  <c:v>0.1779630035161972</c:v>
                </c:pt>
                <c:pt idx="156">
                  <c:v>0.17773237824440002</c:v>
                </c:pt>
                <c:pt idx="157">
                  <c:v>0.17750567197799683</c:v>
                </c:pt>
                <c:pt idx="158">
                  <c:v>0.17728282511234283</c:v>
                </c:pt>
                <c:pt idx="159">
                  <c:v>0.17706307768821716</c:v>
                </c:pt>
                <c:pt idx="160">
                  <c:v>0.1768471747636795</c:v>
                </c:pt>
                <c:pt idx="161">
                  <c:v>0.1766347736120224</c:v>
                </c:pt>
                <c:pt idx="162">
                  <c:v>0.17642571032047272</c:v>
                </c:pt>
                <c:pt idx="163">
                  <c:v>0.17622120678424835</c:v>
                </c:pt>
                <c:pt idx="164">
                  <c:v>0.1760212630033493</c:v>
                </c:pt>
                <c:pt idx="165">
                  <c:v>0.17582589387893677</c:v>
                </c:pt>
                <c:pt idx="166">
                  <c:v>0.17563509941101074</c:v>
                </c:pt>
                <c:pt idx="167">
                  <c:v>0.17544884979724884</c:v>
                </c:pt>
                <c:pt idx="168">
                  <c:v>0.17526714503765106</c:v>
                </c:pt>
                <c:pt idx="169">
                  <c:v>0.17508995532989502</c:v>
                </c:pt>
                <c:pt idx="170">
                  <c:v>0.17491723597049713</c:v>
                </c:pt>
                <c:pt idx="171">
                  <c:v>0.17475871741771698</c:v>
                </c:pt>
                <c:pt idx="172">
                  <c:v>0.17461615800857544</c:v>
                </c:pt>
                <c:pt idx="173">
                  <c:v>0.17449110746383667</c:v>
                </c:pt>
                <c:pt idx="174">
                  <c:v>0.17438507080078125</c:v>
                </c:pt>
                <c:pt idx="175">
                  <c:v>0.17429953813552856</c:v>
                </c:pt>
                <c:pt idx="176">
                  <c:v>0.17423591017723083</c:v>
                </c:pt>
                <c:pt idx="177">
                  <c:v>0.1741955578327179</c:v>
                </c:pt>
                <c:pt idx="178">
                  <c:v>0.17417970299720764</c:v>
                </c:pt>
                <c:pt idx="179">
                  <c:v>0.17418952286243439</c:v>
                </c:pt>
                <c:pt idx="180">
                  <c:v>0.17422609031200409</c:v>
                </c:pt>
                <c:pt idx="181">
                  <c:v>0.17429032921791077</c:v>
                </c:pt>
                <c:pt idx="182">
                  <c:v>0.17438305914402008</c:v>
                </c:pt>
                <c:pt idx="183">
                  <c:v>0.17450493574142456</c:v>
                </c:pt>
                <c:pt idx="184">
                  <c:v>0.17465651035308838</c:v>
                </c:pt>
                <c:pt idx="185">
                  <c:v>0.17483824491500854</c:v>
                </c:pt>
                <c:pt idx="186">
                  <c:v>0.17505037784576416</c:v>
                </c:pt>
                <c:pt idx="187">
                  <c:v>0.17529313266277313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4A3-4F84-82A9-C2352D28A5F9}"/>
            </c:ext>
          </c:extLst>
        </c:ser>
        <c:ser>
          <c:idx val="4"/>
          <c:order val="4"/>
          <c:tx>
            <c:strRef>
              <c:f>Water_content!$AH$2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Water_content!$AH$3:$AH$197</c:f>
              <c:numCache>
                <c:formatCode>General</c:formatCode>
                <c:ptCount val="195"/>
                <c:pt idx="1">
                  <c:v>0.31999999284744263</c:v>
                </c:pt>
                <c:pt idx="2">
                  <c:v>0.24899999797344208</c:v>
                </c:pt>
                <c:pt idx="3">
                  <c:v>0.24899999797344208</c:v>
                </c:pt>
                <c:pt idx="4">
                  <c:v>0.27011087536811829</c:v>
                </c:pt>
                <c:pt idx="5">
                  <c:v>0.25319051742553711</c:v>
                </c:pt>
                <c:pt idx="6">
                  <c:v>0.29085931181907654</c:v>
                </c:pt>
                <c:pt idx="7">
                  <c:v>0.27731519937515259</c:v>
                </c:pt>
                <c:pt idx="8">
                  <c:v>0.26712954044342041</c:v>
                </c:pt>
                <c:pt idx="9">
                  <c:v>0.257476806640625</c:v>
                </c:pt>
                <c:pt idx="10">
                  <c:v>0.27868083119392395</c:v>
                </c:pt>
                <c:pt idx="11">
                  <c:v>0.26917901635169983</c:v>
                </c:pt>
                <c:pt idx="12">
                  <c:v>0.26061686873435974</c:v>
                </c:pt>
                <c:pt idx="13">
                  <c:v>0.25218993425369263</c:v>
                </c:pt>
                <c:pt idx="14">
                  <c:v>0.27494516968727112</c:v>
                </c:pt>
                <c:pt idx="15">
                  <c:v>0.26675748825073242</c:v>
                </c:pt>
                <c:pt idx="16">
                  <c:v>0.25924935936927795</c:v>
                </c:pt>
                <c:pt idx="17">
                  <c:v>0.26144155859947205</c:v>
                </c:pt>
                <c:pt idx="18">
                  <c:v>0.25446084141731262</c:v>
                </c:pt>
                <c:pt idx="19">
                  <c:v>0.26364299654960632</c:v>
                </c:pt>
                <c:pt idx="20">
                  <c:v>0.25709795951843262</c:v>
                </c:pt>
                <c:pt idx="21">
                  <c:v>0.2514183521270752</c:v>
                </c:pt>
                <c:pt idx="22">
                  <c:v>0.24648134410381317</c:v>
                </c:pt>
                <c:pt idx="23">
                  <c:v>0.28857365250587463</c:v>
                </c:pt>
                <c:pt idx="24">
                  <c:v>0.30499967932701111</c:v>
                </c:pt>
                <c:pt idx="25">
                  <c:v>0.27114450931549072</c:v>
                </c:pt>
                <c:pt idx="26">
                  <c:v>0.25114548206329346</c:v>
                </c:pt>
                <c:pt idx="27">
                  <c:v>0.26768383383750916</c:v>
                </c:pt>
                <c:pt idx="28">
                  <c:v>0.27999025583267212</c:v>
                </c:pt>
                <c:pt idx="29">
                  <c:v>0.25770115852355957</c:v>
                </c:pt>
                <c:pt idx="30">
                  <c:v>0.24822662770748138</c:v>
                </c:pt>
                <c:pt idx="31">
                  <c:v>0.29089730978012085</c:v>
                </c:pt>
                <c:pt idx="32">
                  <c:v>0.31999999284744263</c:v>
                </c:pt>
                <c:pt idx="33">
                  <c:v>0.24899999797344208</c:v>
                </c:pt>
                <c:pt idx="34">
                  <c:v>0.28718912601470947</c:v>
                </c:pt>
                <c:pt idx="35">
                  <c:v>0.2698596715927124</c:v>
                </c:pt>
                <c:pt idx="36">
                  <c:v>0.25611138343811035</c:v>
                </c:pt>
                <c:pt idx="37">
                  <c:v>0.24818512797355652</c:v>
                </c:pt>
                <c:pt idx="38">
                  <c:v>0.24230314791202545</c:v>
                </c:pt>
                <c:pt idx="39">
                  <c:v>0.23725484311580658</c:v>
                </c:pt>
                <c:pt idx="40">
                  <c:v>0.23201125860214233</c:v>
                </c:pt>
                <c:pt idx="41">
                  <c:v>0.31999999284744263</c:v>
                </c:pt>
                <c:pt idx="42">
                  <c:v>0.31999999284744263</c:v>
                </c:pt>
                <c:pt idx="43">
                  <c:v>0.24899999797344208</c:v>
                </c:pt>
                <c:pt idx="44">
                  <c:v>0.23474679887294769</c:v>
                </c:pt>
                <c:pt idx="45">
                  <c:v>0.22607161104679108</c:v>
                </c:pt>
                <c:pt idx="46">
                  <c:v>0.21794940531253815</c:v>
                </c:pt>
                <c:pt idx="47">
                  <c:v>0.30267366766929626</c:v>
                </c:pt>
                <c:pt idx="48">
                  <c:v>0.31999999284744263</c:v>
                </c:pt>
                <c:pt idx="49">
                  <c:v>0.24899999797344208</c:v>
                </c:pt>
                <c:pt idx="50">
                  <c:v>0.26458686590194702</c:v>
                </c:pt>
                <c:pt idx="51">
                  <c:v>0.2434057891368866</c:v>
                </c:pt>
                <c:pt idx="52">
                  <c:v>0.22428020834922791</c:v>
                </c:pt>
                <c:pt idx="53">
                  <c:v>0.31999999284744263</c:v>
                </c:pt>
                <c:pt idx="54">
                  <c:v>0.24899999797344208</c:v>
                </c:pt>
                <c:pt idx="55">
                  <c:v>0.25147765874862671</c:v>
                </c:pt>
                <c:pt idx="56">
                  <c:v>0.26279845833778381</c:v>
                </c:pt>
                <c:pt idx="57">
                  <c:v>0.22910746932029724</c:v>
                </c:pt>
                <c:pt idx="58">
                  <c:v>0.25259092450141907</c:v>
                </c:pt>
                <c:pt idx="59">
                  <c:v>0.23914182186126709</c:v>
                </c:pt>
                <c:pt idx="60">
                  <c:v>0.20411473512649536</c:v>
                </c:pt>
                <c:pt idx="61">
                  <c:v>0.18054960668087006</c:v>
                </c:pt>
                <c:pt idx="62">
                  <c:v>0.16661296784877777</c:v>
                </c:pt>
                <c:pt idx="63">
                  <c:v>0.15925808250904083</c:v>
                </c:pt>
                <c:pt idx="64">
                  <c:v>0.23572151362895966</c:v>
                </c:pt>
                <c:pt idx="65">
                  <c:v>0.20525020360946655</c:v>
                </c:pt>
                <c:pt idx="66">
                  <c:v>0.17158699035644531</c:v>
                </c:pt>
                <c:pt idx="67">
                  <c:v>0.15366120636463165</c:v>
                </c:pt>
                <c:pt idx="68">
                  <c:v>0.15084056556224823</c:v>
                </c:pt>
                <c:pt idx="69">
                  <c:v>0.31417277455329895</c:v>
                </c:pt>
                <c:pt idx="70">
                  <c:v>0.27671381831169128</c:v>
                </c:pt>
                <c:pt idx="71">
                  <c:v>0.25461599230766296</c:v>
                </c:pt>
                <c:pt idx="72">
                  <c:v>0.23437462747097015</c:v>
                </c:pt>
                <c:pt idx="73">
                  <c:v>0.21120582520961761</c:v>
                </c:pt>
                <c:pt idx="74">
                  <c:v>0.190334752202034</c:v>
                </c:pt>
                <c:pt idx="75">
                  <c:v>0.17523194849491119</c:v>
                </c:pt>
                <c:pt idx="76">
                  <c:v>0.31999999284744263</c:v>
                </c:pt>
                <c:pt idx="77">
                  <c:v>0.31999999284744263</c:v>
                </c:pt>
                <c:pt idx="78">
                  <c:v>0.24899999797344208</c:v>
                </c:pt>
                <c:pt idx="79">
                  <c:v>0.22562523186206818</c:v>
                </c:pt>
                <c:pt idx="80">
                  <c:v>0.20654425024986267</c:v>
                </c:pt>
                <c:pt idx="81">
                  <c:v>0.18723200261592865</c:v>
                </c:pt>
                <c:pt idx="82">
                  <c:v>0.17465443909168243</c:v>
                </c:pt>
                <c:pt idx="83">
                  <c:v>0.16247554123401642</c:v>
                </c:pt>
                <c:pt idx="84">
                  <c:v>0.15258948504924774</c:v>
                </c:pt>
                <c:pt idx="85">
                  <c:v>0.15019246935844421</c:v>
                </c:pt>
                <c:pt idx="86">
                  <c:v>0.15078906714916229</c:v>
                </c:pt>
                <c:pt idx="87">
                  <c:v>0.31005585193634033</c:v>
                </c:pt>
                <c:pt idx="88">
                  <c:v>0.26384192705154419</c:v>
                </c:pt>
                <c:pt idx="89">
                  <c:v>0.23368144035339355</c:v>
                </c:pt>
                <c:pt idx="90">
                  <c:v>0.2067430317401886</c:v>
                </c:pt>
                <c:pt idx="91">
                  <c:v>0.18377742171287537</c:v>
                </c:pt>
                <c:pt idx="92">
                  <c:v>0.17168697714805603</c:v>
                </c:pt>
                <c:pt idx="93">
                  <c:v>0.16340276598930359</c:v>
                </c:pt>
                <c:pt idx="94">
                  <c:v>0.15965275466442108</c:v>
                </c:pt>
                <c:pt idx="95">
                  <c:v>0.15751835703849792</c:v>
                </c:pt>
                <c:pt idx="96">
                  <c:v>0.15579855442047119</c:v>
                </c:pt>
                <c:pt idx="97">
                  <c:v>0.30103304982185364</c:v>
                </c:pt>
                <c:pt idx="98">
                  <c:v>0.28294330835342407</c:v>
                </c:pt>
                <c:pt idx="99">
                  <c:v>0.23454365134239197</c:v>
                </c:pt>
                <c:pt idx="100">
                  <c:v>0.20908808708190918</c:v>
                </c:pt>
                <c:pt idx="101">
                  <c:v>0.19219093024730682</c:v>
                </c:pt>
                <c:pt idx="102">
                  <c:v>0.17812322080135345</c:v>
                </c:pt>
                <c:pt idx="103">
                  <c:v>0.16643494367599487</c:v>
                </c:pt>
                <c:pt idx="104">
                  <c:v>0.15886895358562469</c:v>
                </c:pt>
                <c:pt idx="105">
                  <c:v>0.15339717268943787</c:v>
                </c:pt>
                <c:pt idx="106">
                  <c:v>0.31999999284744263</c:v>
                </c:pt>
                <c:pt idx="107">
                  <c:v>0.24899999797344208</c:v>
                </c:pt>
                <c:pt idx="108">
                  <c:v>0.21746686100959778</c:v>
                </c:pt>
                <c:pt idx="109">
                  <c:v>0.19789232313632965</c:v>
                </c:pt>
                <c:pt idx="110">
                  <c:v>0.18409466743469238</c:v>
                </c:pt>
                <c:pt idx="111">
                  <c:v>0.17617705464363098</c:v>
                </c:pt>
                <c:pt idx="112">
                  <c:v>0.16684018075466156</c:v>
                </c:pt>
                <c:pt idx="113">
                  <c:v>0.16217201948165894</c:v>
                </c:pt>
                <c:pt idx="114">
                  <c:v>0.15717113018035889</c:v>
                </c:pt>
                <c:pt idx="115">
                  <c:v>0.15470138192176819</c:v>
                </c:pt>
                <c:pt idx="116">
                  <c:v>0.15343394875526428</c:v>
                </c:pt>
                <c:pt idx="117">
                  <c:v>0.15275780856609344</c:v>
                </c:pt>
                <c:pt idx="118">
                  <c:v>0.15240293741226196</c:v>
                </c:pt>
                <c:pt idx="119">
                  <c:v>0.15275852382183075</c:v>
                </c:pt>
                <c:pt idx="120">
                  <c:v>0.15350541472434998</c:v>
                </c:pt>
                <c:pt idx="121">
                  <c:v>0.1539938896894455</c:v>
                </c:pt>
                <c:pt idx="122">
                  <c:v>0.15126132965087891</c:v>
                </c:pt>
                <c:pt idx="123">
                  <c:v>0.15074194967746735</c:v>
                </c:pt>
                <c:pt idx="124">
                  <c:v>0.15095490217208862</c:v>
                </c:pt>
                <c:pt idx="125">
                  <c:v>0.1512766033411026</c:v>
                </c:pt>
                <c:pt idx="126">
                  <c:v>0.15125761926174164</c:v>
                </c:pt>
                <c:pt idx="127">
                  <c:v>0.1509416252374649</c:v>
                </c:pt>
                <c:pt idx="128">
                  <c:v>0.15112081170082092</c:v>
                </c:pt>
                <c:pt idx="129">
                  <c:v>0.15128384530544281</c:v>
                </c:pt>
                <c:pt idx="130">
                  <c:v>0.15125946700572968</c:v>
                </c:pt>
                <c:pt idx="131">
                  <c:v>0.15077544748783112</c:v>
                </c:pt>
                <c:pt idx="132">
                  <c:v>0.15071843564510345</c:v>
                </c:pt>
                <c:pt idx="133">
                  <c:v>0.1507796049118042</c:v>
                </c:pt>
                <c:pt idx="134">
                  <c:v>0.15088318288326263</c:v>
                </c:pt>
                <c:pt idx="135">
                  <c:v>0.15103273093700409</c:v>
                </c:pt>
                <c:pt idx="136">
                  <c:v>0.15115423500537872</c:v>
                </c:pt>
                <c:pt idx="137">
                  <c:v>0.15132157504558563</c:v>
                </c:pt>
                <c:pt idx="138">
                  <c:v>0.15152890980243683</c:v>
                </c:pt>
                <c:pt idx="139">
                  <c:v>0.15178175270557404</c:v>
                </c:pt>
                <c:pt idx="140">
                  <c:v>0.15201650559902191</c:v>
                </c:pt>
                <c:pt idx="141">
                  <c:v>0.15224234759807587</c:v>
                </c:pt>
                <c:pt idx="142">
                  <c:v>0.15247057378292084</c:v>
                </c:pt>
                <c:pt idx="143">
                  <c:v>0.15268711745738983</c:v>
                </c:pt>
                <c:pt idx="144">
                  <c:v>0.15290048718452454</c:v>
                </c:pt>
                <c:pt idx="145">
                  <c:v>0.15311034023761749</c:v>
                </c:pt>
                <c:pt idx="146">
                  <c:v>0.15329021215438843</c:v>
                </c:pt>
                <c:pt idx="147">
                  <c:v>0.15345290303230286</c:v>
                </c:pt>
                <c:pt idx="148">
                  <c:v>0.15361057221889496</c:v>
                </c:pt>
                <c:pt idx="149">
                  <c:v>0.15374097228050232</c:v>
                </c:pt>
                <c:pt idx="150">
                  <c:v>0.15388029813766479</c:v>
                </c:pt>
                <c:pt idx="151">
                  <c:v>0.15399619936943054</c:v>
                </c:pt>
                <c:pt idx="152">
                  <c:v>0.15407799184322357</c:v>
                </c:pt>
                <c:pt idx="153">
                  <c:v>0.1542048305273056</c:v>
                </c:pt>
                <c:pt idx="154">
                  <c:v>0.15432119369506836</c:v>
                </c:pt>
                <c:pt idx="155">
                  <c:v>0.15435715019702911</c:v>
                </c:pt>
                <c:pt idx="156">
                  <c:v>0.1544930636882782</c:v>
                </c:pt>
                <c:pt idx="157">
                  <c:v>0.15461587905883789</c:v>
                </c:pt>
                <c:pt idx="158">
                  <c:v>0.15463109314441681</c:v>
                </c:pt>
                <c:pt idx="159">
                  <c:v>0.15475194156169891</c:v>
                </c:pt>
                <c:pt idx="160">
                  <c:v>0.15482735633850098</c:v>
                </c:pt>
                <c:pt idx="161">
                  <c:v>0.15488260984420776</c:v>
                </c:pt>
                <c:pt idx="162">
                  <c:v>0.15509167313575745</c:v>
                </c:pt>
                <c:pt idx="163">
                  <c:v>0.15529617667198181</c:v>
                </c:pt>
                <c:pt idx="164">
                  <c:v>0.15549612045288086</c:v>
                </c:pt>
                <c:pt idx="165">
                  <c:v>0.1556914895772934</c:v>
                </c:pt>
                <c:pt idx="166">
                  <c:v>0.15588228404521942</c:v>
                </c:pt>
                <c:pt idx="167">
                  <c:v>0.15606853365898132</c:v>
                </c:pt>
                <c:pt idx="168">
                  <c:v>0.1562502384185791</c:v>
                </c:pt>
                <c:pt idx="169">
                  <c:v>0.15642744302749634</c:v>
                </c:pt>
                <c:pt idx="170">
                  <c:v>0.1574656218290329</c:v>
                </c:pt>
                <c:pt idx="171">
                  <c:v>0.15854823589324951</c:v>
                </c:pt>
                <c:pt idx="172">
                  <c:v>0.15965692698955536</c:v>
                </c:pt>
                <c:pt idx="173">
                  <c:v>0.16079081594944</c:v>
                </c:pt>
                <c:pt idx="174">
                  <c:v>0.16195128858089447</c:v>
                </c:pt>
                <c:pt idx="175">
                  <c:v>0.16313785314559937</c:v>
                </c:pt>
                <c:pt idx="176">
                  <c:v>0.16435042023658752</c:v>
                </c:pt>
                <c:pt idx="177">
                  <c:v>0.16558784246444702</c:v>
                </c:pt>
                <c:pt idx="178">
                  <c:v>0.16685089468955994</c:v>
                </c:pt>
                <c:pt idx="179">
                  <c:v>0.16813939809799194</c:v>
                </c:pt>
                <c:pt idx="180">
                  <c:v>0.16945178806781769</c:v>
                </c:pt>
                <c:pt idx="181">
                  <c:v>0.17078578472137451</c:v>
                </c:pt>
                <c:pt idx="182">
                  <c:v>0.17213857173919678</c:v>
                </c:pt>
                <c:pt idx="183">
                  <c:v>0.17350906133651733</c:v>
                </c:pt>
                <c:pt idx="184">
                  <c:v>0.17489653825759888</c:v>
                </c:pt>
                <c:pt idx="185">
                  <c:v>0.17629332840442657</c:v>
                </c:pt>
                <c:pt idx="186">
                  <c:v>0.17769980430603027</c:v>
                </c:pt>
                <c:pt idx="187">
                  <c:v>0.17909437417984009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4A3-4F84-82A9-C2352D28A5F9}"/>
            </c:ext>
          </c:extLst>
        </c:ser>
        <c:ser>
          <c:idx val="5"/>
          <c:order val="5"/>
          <c:tx>
            <c:strRef>
              <c:f>Water_content!$AI$2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Water_content!$AI$3:$AI$197</c:f>
              <c:numCache>
                <c:formatCode>General</c:formatCode>
                <c:ptCount val="195"/>
                <c:pt idx="1">
                  <c:v>0.2044876366853714</c:v>
                </c:pt>
                <c:pt idx="2">
                  <c:v>0.15922610461711884</c:v>
                </c:pt>
                <c:pt idx="3">
                  <c:v>0.15354049205780029</c:v>
                </c:pt>
                <c:pt idx="4">
                  <c:v>0.15127912163734436</c:v>
                </c:pt>
                <c:pt idx="5">
                  <c:v>0.15041199326515198</c:v>
                </c:pt>
                <c:pt idx="6">
                  <c:v>0.15004482865333557</c:v>
                </c:pt>
                <c:pt idx="7">
                  <c:v>0.15000395476818085</c:v>
                </c:pt>
                <c:pt idx="8">
                  <c:v>0.15000016987323761</c:v>
                </c:pt>
                <c:pt idx="9">
                  <c:v>0.15000000596046448</c:v>
                </c:pt>
                <c:pt idx="10">
                  <c:v>0.15000000596046448</c:v>
                </c:pt>
                <c:pt idx="11">
                  <c:v>0.15000000596046448</c:v>
                </c:pt>
                <c:pt idx="12">
                  <c:v>0.15000000596046448</c:v>
                </c:pt>
                <c:pt idx="13">
                  <c:v>0.15000000596046448</c:v>
                </c:pt>
                <c:pt idx="14">
                  <c:v>0.15000000596046448</c:v>
                </c:pt>
                <c:pt idx="15">
                  <c:v>0.15000000596046448</c:v>
                </c:pt>
                <c:pt idx="16">
                  <c:v>0.15000000596046448</c:v>
                </c:pt>
                <c:pt idx="17">
                  <c:v>0.15000000596046448</c:v>
                </c:pt>
                <c:pt idx="18">
                  <c:v>0.15000000596046448</c:v>
                </c:pt>
                <c:pt idx="19">
                  <c:v>0.15000000596046448</c:v>
                </c:pt>
                <c:pt idx="20">
                  <c:v>0.15000000596046448</c:v>
                </c:pt>
                <c:pt idx="21">
                  <c:v>0.15000000596046448</c:v>
                </c:pt>
                <c:pt idx="22">
                  <c:v>0.15000000596046448</c:v>
                </c:pt>
                <c:pt idx="23">
                  <c:v>0.30000001192092896</c:v>
                </c:pt>
                <c:pt idx="24">
                  <c:v>0.13737887144088745</c:v>
                </c:pt>
                <c:pt idx="25">
                  <c:v>0.13737887144088745</c:v>
                </c:pt>
                <c:pt idx="26">
                  <c:v>0.13737887144088745</c:v>
                </c:pt>
                <c:pt idx="27">
                  <c:v>0.34057885408401489</c:v>
                </c:pt>
                <c:pt idx="28">
                  <c:v>0.20409837365150452</c:v>
                </c:pt>
                <c:pt idx="29">
                  <c:v>0.17048008739948273</c:v>
                </c:pt>
                <c:pt idx="30">
                  <c:v>0.14961466193199158</c:v>
                </c:pt>
                <c:pt idx="31">
                  <c:v>0.30000001192092896</c:v>
                </c:pt>
                <c:pt idx="32">
                  <c:v>0.13408583402633667</c:v>
                </c:pt>
                <c:pt idx="33">
                  <c:v>0.13408583402633667</c:v>
                </c:pt>
                <c:pt idx="34">
                  <c:v>0.13408583402633667</c:v>
                </c:pt>
                <c:pt idx="35">
                  <c:v>0.13408583402633667</c:v>
                </c:pt>
                <c:pt idx="36">
                  <c:v>0.13408583402633667</c:v>
                </c:pt>
                <c:pt idx="37">
                  <c:v>0.13408583402633667</c:v>
                </c:pt>
                <c:pt idx="38">
                  <c:v>0.13408583402633667</c:v>
                </c:pt>
                <c:pt idx="39">
                  <c:v>0.13408583402633667</c:v>
                </c:pt>
                <c:pt idx="40">
                  <c:v>0.13408583402633667</c:v>
                </c:pt>
                <c:pt idx="41">
                  <c:v>0.30000001192092896</c:v>
                </c:pt>
                <c:pt idx="42">
                  <c:v>0.30000001192092896</c:v>
                </c:pt>
                <c:pt idx="43">
                  <c:v>0.21854221820831299</c:v>
                </c:pt>
                <c:pt idx="44">
                  <c:v>0.16444477438926697</c:v>
                </c:pt>
                <c:pt idx="45">
                  <c:v>0.18067151308059692</c:v>
                </c:pt>
                <c:pt idx="46">
                  <c:v>0.15684938430786133</c:v>
                </c:pt>
                <c:pt idx="47">
                  <c:v>0.30000001192092896</c:v>
                </c:pt>
                <c:pt idx="48">
                  <c:v>0.15982237458229065</c:v>
                </c:pt>
                <c:pt idx="49">
                  <c:v>0.1517074853181839</c:v>
                </c:pt>
                <c:pt idx="50">
                  <c:v>0.15075239539146423</c:v>
                </c:pt>
                <c:pt idx="51">
                  <c:v>0.15041252970695496</c:v>
                </c:pt>
                <c:pt idx="52">
                  <c:v>0.15021644532680511</c:v>
                </c:pt>
                <c:pt idx="53">
                  <c:v>0.30000001192092896</c:v>
                </c:pt>
                <c:pt idx="54">
                  <c:v>0.32545498013496399</c:v>
                </c:pt>
                <c:pt idx="55">
                  <c:v>0.26862502098083496</c:v>
                </c:pt>
                <c:pt idx="56">
                  <c:v>0.21621395647525787</c:v>
                </c:pt>
                <c:pt idx="57">
                  <c:v>0.18986456096172333</c:v>
                </c:pt>
                <c:pt idx="58">
                  <c:v>0.30000001192092896</c:v>
                </c:pt>
                <c:pt idx="59">
                  <c:v>0.22897079586982727</c:v>
                </c:pt>
                <c:pt idx="60">
                  <c:v>0.19243060052394867</c:v>
                </c:pt>
                <c:pt idx="61">
                  <c:v>0.18738853931427002</c:v>
                </c:pt>
                <c:pt idx="62">
                  <c:v>0.1744486540555954</c:v>
                </c:pt>
                <c:pt idx="63">
                  <c:v>0.16651269793510437</c:v>
                </c:pt>
                <c:pt idx="64">
                  <c:v>0.30000001192092896</c:v>
                </c:pt>
                <c:pt idx="65">
                  <c:v>0.25699460506439209</c:v>
                </c:pt>
                <c:pt idx="66">
                  <c:v>0.29051518440246582</c:v>
                </c:pt>
                <c:pt idx="67">
                  <c:v>0.26772719621658325</c:v>
                </c:pt>
                <c:pt idx="68">
                  <c:v>0.27666366100311279</c:v>
                </c:pt>
                <c:pt idx="69">
                  <c:v>0.30000001192092896</c:v>
                </c:pt>
                <c:pt idx="70">
                  <c:v>0.28372928500175476</c:v>
                </c:pt>
                <c:pt idx="71">
                  <c:v>0.25961118936538696</c:v>
                </c:pt>
                <c:pt idx="72">
                  <c:v>0.24781534075737</c:v>
                </c:pt>
                <c:pt idx="73">
                  <c:v>0.25165325403213501</c:v>
                </c:pt>
                <c:pt idx="74">
                  <c:v>0.23998190462589264</c:v>
                </c:pt>
                <c:pt idx="75">
                  <c:v>0.23143531382083893</c:v>
                </c:pt>
                <c:pt idx="76">
                  <c:v>0.30000001192092896</c:v>
                </c:pt>
                <c:pt idx="77">
                  <c:v>0.30000001192092896</c:v>
                </c:pt>
                <c:pt idx="78">
                  <c:v>0.2894473671913147</c:v>
                </c:pt>
                <c:pt idx="79">
                  <c:v>0.26261603832244873</c:v>
                </c:pt>
                <c:pt idx="80">
                  <c:v>0.24848067760467529</c:v>
                </c:pt>
                <c:pt idx="81">
                  <c:v>0.23718832433223724</c:v>
                </c:pt>
                <c:pt idx="82">
                  <c:v>0.26459425687789917</c:v>
                </c:pt>
                <c:pt idx="83">
                  <c:v>0.25648999214172363</c:v>
                </c:pt>
                <c:pt idx="84">
                  <c:v>0.24147556722164154</c:v>
                </c:pt>
                <c:pt idx="85">
                  <c:v>0.22851148247718811</c:v>
                </c:pt>
                <c:pt idx="86">
                  <c:v>0.21646495163440704</c:v>
                </c:pt>
                <c:pt idx="87">
                  <c:v>0.30000001192092896</c:v>
                </c:pt>
                <c:pt idx="88">
                  <c:v>0.27129772305488586</c:v>
                </c:pt>
                <c:pt idx="89">
                  <c:v>0.24684904515743256</c:v>
                </c:pt>
                <c:pt idx="90">
                  <c:v>0.23226067423820496</c:v>
                </c:pt>
                <c:pt idx="91">
                  <c:v>0.2201603502035141</c:v>
                </c:pt>
                <c:pt idx="92">
                  <c:v>0.21288563311100006</c:v>
                </c:pt>
                <c:pt idx="93">
                  <c:v>0.20610713958740234</c:v>
                </c:pt>
                <c:pt idx="94">
                  <c:v>0.20177647471427917</c:v>
                </c:pt>
                <c:pt idx="95">
                  <c:v>0.19783961772918701</c:v>
                </c:pt>
                <c:pt idx="96">
                  <c:v>0.19466286897659302</c:v>
                </c:pt>
                <c:pt idx="97">
                  <c:v>0.30000001192092896</c:v>
                </c:pt>
                <c:pt idx="98">
                  <c:v>0.2443886399269104</c:v>
                </c:pt>
                <c:pt idx="99">
                  <c:v>0.24026460945606232</c:v>
                </c:pt>
                <c:pt idx="100">
                  <c:v>0.22864606976509094</c:v>
                </c:pt>
                <c:pt idx="101">
                  <c:v>0.25108522176742554</c:v>
                </c:pt>
                <c:pt idx="102">
                  <c:v>0.24181507527828217</c:v>
                </c:pt>
                <c:pt idx="103">
                  <c:v>0.23215910792350769</c:v>
                </c:pt>
                <c:pt idx="104">
                  <c:v>0.24098972976207733</c:v>
                </c:pt>
                <c:pt idx="105">
                  <c:v>0.23214918375015259</c:v>
                </c:pt>
                <c:pt idx="106">
                  <c:v>0.30000001192092896</c:v>
                </c:pt>
                <c:pt idx="107">
                  <c:v>0.2855057418346405</c:v>
                </c:pt>
                <c:pt idx="108">
                  <c:v>0.25613510608673096</c:v>
                </c:pt>
                <c:pt idx="109">
                  <c:v>0.2428487241268158</c:v>
                </c:pt>
                <c:pt idx="110">
                  <c:v>0.23350392282009125</c:v>
                </c:pt>
                <c:pt idx="111">
                  <c:v>0.22722314298152924</c:v>
                </c:pt>
                <c:pt idx="112">
                  <c:v>0.22397409379482269</c:v>
                </c:pt>
                <c:pt idx="113">
                  <c:v>0.21975857019424438</c:v>
                </c:pt>
                <c:pt idx="114">
                  <c:v>0.21333052217960358</c:v>
                </c:pt>
                <c:pt idx="115">
                  <c:v>0.20867772400379181</c:v>
                </c:pt>
                <c:pt idx="116">
                  <c:v>0.20480950176715851</c:v>
                </c:pt>
                <c:pt idx="117">
                  <c:v>0.19939194619655609</c:v>
                </c:pt>
                <c:pt idx="118">
                  <c:v>0.19401875138282776</c:v>
                </c:pt>
                <c:pt idx="119">
                  <c:v>0.22839204967021942</c:v>
                </c:pt>
                <c:pt idx="120">
                  <c:v>0.24474743008613586</c:v>
                </c:pt>
                <c:pt idx="121">
                  <c:v>0.30869412422180176</c:v>
                </c:pt>
                <c:pt idx="122">
                  <c:v>0.29372191429138184</c:v>
                </c:pt>
                <c:pt idx="123">
                  <c:v>0.2752242386341095</c:v>
                </c:pt>
                <c:pt idx="124">
                  <c:v>0.25793695449829102</c:v>
                </c:pt>
                <c:pt idx="125">
                  <c:v>0.24734213948249817</c:v>
                </c:pt>
                <c:pt idx="126">
                  <c:v>0.23544137179851532</c:v>
                </c:pt>
                <c:pt idx="127">
                  <c:v>0.22194366157054901</c:v>
                </c:pt>
                <c:pt idx="128">
                  <c:v>0.21226945519447327</c:v>
                </c:pt>
                <c:pt idx="129">
                  <c:v>0.20437094569206238</c:v>
                </c:pt>
                <c:pt idx="130">
                  <c:v>0.19576577842235565</c:v>
                </c:pt>
                <c:pt idx="131">
                  <c:v>0.18758147954940796</c:v>
                </c:pt>
                <c:pt idx="132">
                  <c:v>0.18014173209667206</c:v>
                </c:pt>
                <c:pt idx="133">
                  <c:v>0.17324274778366089</c:v>
                </c:pt>
                <c:pt idx="134">
                  <c:v>0.16720311343669891</c:v>
                </c:pt>
                <c:pt idx="135">
                  <c:v>0.16279931366443634</c:v>
                </c:pt>
                <c:pt idx="136">
                  <c:v>0.15778028964996338</c:v>
                </c:pt>
                <c:pt idx="137">
                  <c:v>0.15442414581775665</c:v>
                </c:pt>
                <c:pt idx="138">
                  <c:v>0.15240655839443207</c:v>
                </c:pt>
                <c:pt idx="139">
                  <c:v>0.15178675949573517</c:v>
                </c:pt>
                <c:pt idx="140">
                  <c:v>0.15116561949253082</c:v>
                </c:pt>
                <c:pt idx="141">
                  <c:v>0.15069366991519928</c:v>
                </c:pt>
                <c:pt idx="142">
                  <c:v>0.15044066309928894</c:v>
                </c:pt>
                <c:pt idx="143">
                  <c:v>0.15027712285518646</c:v>
                </c:pt>
                <c:pt idx="144">
                  <c:v>0.15018285810947418</c:v>
                </c:pt>
                <c:pt idx="145">
                  <c:v>0.15013033151626587</c:v>
                </c:pt>
                <c:pt idx="146">
                  <c:v>0.1500815749168396</c:v>
                </c:pt>
                <c:pt idx="147">
                  <c:v>0.15004867315292358</c:v>
                </c:pt>
                <c:pt idx="148">
                  <c:v>0.15003024041652679</c:v>
                </c:pt>
                <c:pt idx="149">
                  <c:v>0.15001654624938965</c:v>
                </c:pt>
                <c:pt idx="150">
                  <c:v>0.15001039206981659</c:v>
                </c:pt>
                <c:pt idx="151">
                  <c:v>0.15000604093074799</c:v>
                </c:pt>
                <c:pt idx="152">
                  <c:v>0.15000288188457489</c:v>
                </c:pt>
                <c:pt idx="153">
                  <c:v>0.15000186860561371</c:v>
                </c:pt>
                <c:pt idx="154">
                  <c:v>0.15000122785568237</c:v>
                </c:pt>
                <c:pt idx="155">
                  <c:v>0.15000052750110626</c:v>
                </c:pt>
                <c:pt idx="156">
                  <c:v>0.15000037848949432</c:v>
                </c:pt>
                <c:pt idx="157">
                  <c:v>0.15000027418136597</c:v>
                </c:pt>
                <c:pt idx="158">
                  <c:v>0.15000011026859283</c:v>
                </c:pt>
                <c:pt idx="159">
                  <c:v>0.15000008046627045</c:v>
                </c:pt>
                <c:pt idx="160">
                  <c:v>0.15000005066394806</c:v>
                </c:pt>
                <c:pt idx="161">
                  <c:v>0.15000003576278687</c:v>
                </c:pt>
                <c:pt idx="162">
                  <c:v>0.15000002086162567</c:v>
                </c:pt>
                <c:pt idx="163">
                  <c:v>0.15000000596046448</c:v>
                </c:pt>
                <c:pt idx="164">
                  <c:v>0.15000000596046448</c:v>
                </c:pt>
                <c:pt idx="165">
                  <c:v>0.15000000596046448</c:v>
                </c:pt>
                <c:pt idx="166">
                  <c:v>0.15000000596046448</c:v>
                </c:pt>
                <c:pt idx="167">
                  <c:v>0.15000000596046448</c:v>
                </c:pt>
                <c:pt idx="168">
                  <c:v>0.15000000596046448</c:v>
                </c:pt>
                <c:pt idx="169">
                  <c:v>0.26429998874664307</c:v>
                </c:pt>
                <c:pt idx="170">
                  <c:v>0.27515044808387756</c:v>
                </c:pt>
                <c:pt idx="171">
                  <c:v>0.27290791273117065</c:v>
                </c:pt>
                <c:pt idx="172">
                  <c:v>0.2699749767780304</c:v>
                </c:pt>
                <c:pt idx="173">
                  <c:v>0.26763263344764709</c:v>
                </c:pt>
                <c:pt idx="174">
                  <c:v>0.26491311192512512</c:v>
                </c:pt>
                <c:pt idx="175">
                  <c:v>0.26207238435745239</c:v>
                </c:pt>
                <c:pt idx="176">
                  <c:v>0.25885573029518127</c:v>
                </c:pt>
                <c:pt idx="177">
                  <c:v>0.25597119331359863</c:v>
                </c:pt>
                <c:pt idx="178">
                  <c:v>0.25312191247940063</c:v>
                </c:pt>
                <c:pt idx="179">
                  <c:v>0.25005552172660828</c:v>
                </c:pt>
                <c:pt idx="180">
                  <c:v>0.24678808450698853</c:v>
                </c:pt>
                <c:pt idx="181">
                  <c:v>0.24342571198940277</c:v>
                </c:pt>
                <c:pt idx="182">
                  <c:v>0.24036161601543427</c:v>
                </c:pt>
                <c:pt idx="183">
                  <c:v>0.23763680458068848</c:v>
                </c:pt>
                <c:pt idx="184">
                  <c:v>0.23451808094978333</c:v>
                </c:pt>
                <c:pt idx="185">
                  <c:v>0.23198802769184113</c:v>
                </c:pt>
                <c:pt idx="186">
                  <c:v>0.22827942669391632</c:v>
                </c:pt>
                <c:pt idx="187">
                  <c:v>0.22512896358966827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4A3-4F84-82A9-C2352D28A5F9}"/>
            </c:ext>
          </c:extLst>
        </c:ser>
        <c:ser>
          <c:idx val="6"/>
          <c:order val="6"/>
          <c:tx>
            <c:strRef>
              <c:f>Water_content!$AJ$2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Water_content!$AJ$3:$AJ$197</c:f>
              <c:numCache>
                <c:formatCode>General</c:formatCode>
                <c:ptCount val="195"/>
                <c:pt idx="1">
                  <c:v>0.28149586915969849</c:v>
                </c:pt>
                <c:pt idx="2">
                  <c:v>0.21907536685466766</c:v>
                </c:pt>
                <c:pt idx="3">
                  <c:v>0.21718016266822815</c:v>
                </c:pt>
                <c:pt idx="4">
                  <c:v>0.23050029575824738</c:v>
                </c:pt>
                <c:pt idx="5">
                  <c:v>0.21893100440502167</c:v>
                </c:pt>
                <c:pt idx="6">
                  <c:v>0.24392114579677582</c:v>
                </c:pt>
                <c:pt idx="7">
                  <c:v>0.23487812280654907</c:v>
                </c:pt>
                <c:pt idx="8">
                  <c:v>0.22808641195297241</c:v>
                </c:pt>
                <c:pt idx="9">
                  <c:v>0.22165121138095856</c:v>
                </c:pt>
                <c:pt idx="10">
                  <c:v>0.23578722774982452</c:v>
                </c:pt>
                <c:pt idx="11">
                  <c:v>0.22945268452167511</c:v>
                </c:pt>
                <c:pt idx="12">
                  <c:v>0.22374458611011505</c:v>
                </c:pt>
                <c:pt idx="13">
                  <c:v>0.21812662482261658</c:v>
                </c:pt>
                <c:pt idx="14">
                  <c:v>0.23329678177833557</c:v>
                </c:pt>
                <c:pt idx="15">
                  <c:v>0.22783832252025604</c:v>
                </c:pt>
                <c:pt idx="16">
                  <c:v>0.22283290326595306</c:v>
                </c:pt>
                <c:pt idx="17">
                  <c:v>0.22429437935352325</c:v>
                </c:pt>
                <c:pt idx="18">
                  <c:v>0.21964056789875031</c:v>
                </c:pt>
                <c:pt idx="19">
                  <c:v>0.22576199471950531</c:v>
                </c:pt>
                <c:pt idx="20">
                  <c:v>0.22139863669872284</c:v>
                </c:pt>
                <c:pt idx="21">
                  <c:v>0.21761223673820496</c:v>
                </c:pt>
                <c:pt idx="22">
                  <c:v>0.21432089805603027</c:v>
                </c:pt>
                <c:pt idx="23">
                  <c:v>0.29238244891166687</c:v>
                </c:pt>
                <c:pt idx="24">
                  <c:v>0.24912607669830322</c:v>
                </c:pt>
                <c:pt idx="25">
                  <c:v>0.2265559583902359</c:v>
                </c:pt>
                <c:pt idx="26">
                  <c:v>0.21322327852249146</c:v>
                </c:pt>
                <c:pt idx="27">
                  <c:v>0.29198217391967773</c:v>
                </c:pt>
                <c:pt idx="28">
                  <c:v>0.25469297170639038</c:v>
                </c:pt>
                <c:pt idx="29">
                  <c:v>0.22862747311592102</c:v>
                </c:pt>
                <c:pt idx="30">
                  <c:v>0.21535597741603851</c:v>
                </c:pt>
                <c:pt idx="31">
                  <c:v>0.29393154382705688</c:v>
                </c:pt>
                <c:pt idx="32">
                  <c:v>0.25802859663963318</c:v>
                </c:pt>
                <c:pt idx="33">
                  <c:v>0.21069528162479401</c:v>
                </c:pt>
                <c:pt idx="34">
                  <c:v>0.23615469038486481</c:v>
                </c:pt>
                <c:pt idx="35">
                  <c:v>0.22460173070430756</c:v>
                </c:pt>
                <c:pt idx="36">
                  <c:v>0.21543620526790619</c:v>
                </c:pt>
                <c:pt idx="37">
                  <c:v>0.2101520299911499</c:v>
                </c:pt>
                <c:pt idx="38">
                  <c:v>0.20623071491718292</c:v>
                </c:pt>
                <c:pt idx="39">
                  <c:v>0.20286516845226288</c:v>
                </c:pt>
                <c:pt idx="40">
                  <c:v>0.19936944544315338</c:v>
                </c:pt>
                <c:pt idx="41">
                  <c:v>0.31333333253860474</c:v>
                </c:pt>
                <c:pt idx="42">
                  <c:v>0.31333333253860474</c:v>
                </c:pt>
                <c:pt idx="43">
                  <c:v>0.23884740471839905</c:v>
                </c:pt>
                <c:pt idx="44">
                  <c:v>0.21131278574466705</c:v>
                </c:pt>
                <c:pt idx="45">
                  <c:v>0.21093824505805969</c:v>
                </c:pt>
                <c:pt idx="46">
                  <c:v>0.19758273661136627</c:v>
                </c:pt>
                <c:pt idx="47">
                  <c:v>0.30178245902061462</c:v>
                </c:pt>
                <c:pt idx="48">
                  <c:v>0.26660746335983276</c:v>
                </c:pt>
                <c:pt idx="49">
                  <c:v>0.21656915545463562</c:v>
                </c:pt>
                <c:pt idx="50">
                  <c:v>0.22664204239845276</c:v>
                </c:pt>
                <c:pt idx="51">
                  <c:v>0.21240803599357605</c:v>
                </c:pt>
                <c:pt idx="52">
                  <c:v>0.19959229230880737</c:v>
                </c:pt>
                <c:pt idx="53">
                  <c:v>0.31333333253860474</c:v>
                </c:pt>
                <c:pt idx="54">
                  <c:v>0.27448499202728271</c:v>
                </c:pt>
                <c:pt idx="55">
                  <c:v>0.25719344615936279</c:v>
                </c:pt>
                <c:pt idx="56">
                  <c:v>0.24727028608322144</c:v>
                </c:pt>
                <c:pt idx="57">
                  <c:v>0.21602649986743927</c:v>
                </c:pt>
                <c:pt idx="58">
                  <c:v>0.26839396357536316</c:v>
                </c:pt>
                <c:pt idx="59">
                  <c:v>0.23575147986412048</c:v>
                </c:pt>
                <c:pt idx="60">
                  <c:v>0.2002200186252594</c:v>
                </c:pt>
                <c:pt idx="61">
                  <c:v>0.18282924592494965</c:v>
                </c:pt>
                <c:pt idx="62">
                  <c:v>0.16922485828399658</c:v>
                </c:pt>
                <c:pt idx="63">
                  <c:v>0.16167628765106201</c:v>
                </c:pt>
                <c:pt idx="64">
                  <c:v>0.25714766979217529</c:v>
                </c:pt>
                <c:pt idx="65">
                  <c:v>0.2224983423948288</c:v>
                </c:pt>
                <c:pt idx="66">
                  <c:v>0.21122972667217255</c:v>
                </c:pt>
                <c:pt idx="67">
                  <c:v>0.19168320298194885</c:v>
                </c:pt>
                <c:pt idx="68">
                  <c:v>0.19278159737586975</c:v>
                </c:pt>
                <c:pt idx="69">
                  <c:v>0.30944851040840149</c:v>
                </c:pt>
                <c:pt idx="70">
                  <c:v>0.27905231714248657</c:v>
                </c:pt>
                <c:pt idx="71">
                  <c:v>0.2562810480594635</c:v>
                </c:pt>
                <c:pt idx="72">
                  <c:v>0.23885487020015717</c:v>
                </c:pt>
                <c:pt idx="73">
                  <c:v>0.22468830645084381</c:v>
                </c:pt>
                <c:pt idx="74">
                  <c:v>0.20688380300998688</c:v>
                </c:pt>
                <c:pt idx="75">
                  <c:v>0.19396640360355377</c:v>
                </c:pt>
                <c:pt idx="76">
                  <c:v>0.31333333253860474</c:v>
                </c:pt>
                <c:pt idx="77">
                  <c:v>0.31333333253860474</c:v>
                </c:pt>
                <c:pt idx="78">
                  <c:v>0.26248246431350708</c:v>
                </c:pt>
                <c:pt idx="79">
                  <c:v>0.2379554957151413</c:v>
                </c:pt>
                <c:pt idx="80">
                  <c:v>0.22052305936813354</c:v>
                </c:pt>
                <c:pt idx="81">
                  <c:v>0.20388410985469818</c:v>
                </c:pt>
                <c:pt idx="82">
                  <c:v>0.20463438332080841</c:v>
                </c:pt>
                <c:pt idx="83">
                  <c:v>0.19381369650363922</c:v>
                </c:pt>
                <c:pt idx="84">
                  <c:v>0.18221817910671234</c:v>
                </c:pt>
                <c:pt idx="85">
                  <c:v>0.17629881203174591</c:v>
                </c:pt>
                <c:pt idx="86">
                  <c:v>0.17268103361129761</c:v>
                </c:pt>
                <c:pt idx="87">
                  <c:v>0.30670389533042908</c:v>
                </c:pt>
                <c:pt idx="88">
                  <c:v>0.26632720232009888</c:v>
                </c:pt>
                <c:pt idx="89">
                  <c:v>0.23807063698768616</c:v>
                </c:pt>
                <c:pt idx="90">
                  <c:v>0.21524891257286072</c:v>
                </c:pt>
                <c:pt idx="91">
                  <c:v>0.19590505957603455</c:v>
                </c:pt>
                <c:pt idx="92">
                  <c:v>0.18541985750198364</c:v>
                </c:pt>
                <c:pt idx="93">
                  <c:v>0.17763756215572357</c:v>
                </c:pt>
                <c:pt idx="94">
                  <c:v>0.17369399964809418</c:v>
                </c:pt>
                <c:pt idx="95">
                  <c:v>0.17095877230167389</c:v>
                </c:pt>
                <c:pt idx="96">
                  <c:v>0.16875332593917847</c:v>
                </c:pt>
                <c:pt idx="97">
                  <c:v>0.30068871378898621</c:v>
                </c:pt>
                <c:pt idx="98">
                  <c:v>0.27009174227714539</c:v>
                </c:pt>
                <c:pt idx="99">
                  <c:v>0.23645064234733582</c:v>
                </c:pt>
                <c:pt idx="100">
                  <c:v>0.2156074196100235</c:v>
                </c:pt>
                <c:pt idx="101">
                  <c:v>0.21182236075401306</c:v>
                </c:pt>
                <c:pt idx="102">
                  <c:v>0.19935384392738342</c:v>
                </c:pt>
                <c:pt idx="103">
                  <c:v>0.18834300339221954</c:v>
                </c:pt>
                <c:pt idx="104">
                  <c:v>0.18624255061149597</c:v>
                </c:pt>
                <c:pt idx="105">
                  <c:v>0.17964784801006317</c:v>
                </c:pt>
                <c:pt idx="106">
                  <c:v>0.31333333253860474</c:v>
                </c:pt>
                <c:pt idx="107">
                  <c:v>0.26116856932640076</c:v>
                </c:pt>
                <c:pt idx="108">
                  <c:v>0.23035627603530884</c:v>
                </c:pt>
                <c:pt idx="109">
                  <c:v>0.2128777951002121</c:v>
                </c:pt>
                <c:pt idx="110">
                  <c:v>0.20056441426277161</c:v>
                </c:pt>
                <c:pt idx="111">
                  <c:v>0.19319242238998413</c:v>
                </c:pt>
                <c:pt idx="112">
                  <c:v>0.18588481843471527</c:v>
                </c:pt>
                <c:pt idx="113">
                  <c:v>0.18136753141880035</c:v>
                </c:pt>
                <c:pt idx="114">
                  <c:v>0.17589092254638672</c:v>
                </c:pt>
                <c:pt idx="115">
                  <c:v>0.17269349098205566</c:v>
                </c:pt>
                <c:pt idx="116">
                  <c:v>0.17055913805961609</c:v>
                </c:pt>
                <c:pt idx="117">
                  <c:v>0.16830252110958099</c:v>
                </c:pt>
                <c:pt idx="118">
                  <c:v>0.16627487540245056</c:v>
                </c:pt>
                <c:pt idx="119">
                  <c:v>0.17796969413757324</c:v>
                </c:pt>
                <c:pt idx="120">
                  <c:v>0.18391941487789154</c:v>
                </c:pt>
                <c:pt idx="121">
                  <c:v>0.20556063950061798</c:v>
                </c:pt>
                <c:pt idx="122">
                  <c:v>0.19874818623065948</c:v>
                </c:pt>
                <c:pt idx="123">
                  <c:v>0.19223605096340179</c:v>
                </c:pt>
                <c:pt idx="124">
                  <c:v>0.18661558628082275</c:v>
                </c:pt>
                <c:pt idx="125">
                  <c:v>0.18329845368862152</c:v>
                </c:pt>
                <c:pt idx="126">
                  <c:v>0.1793188750743866</c:v>
                </c:pt>
                <c:pt idx="127">
                  <c:v>0.17460897564888</c:v>
                </c:pt>
                <c:pt idx="128">
                  <c:v>0.1715036928653717</c:v>
                </c:pt>
                <c:pt idx="129">
                  <c:v>0.16897954046726227</c:v>
                </c:pt>
                <c:pt idx="130">
                  <c:v>0.16609489917755127</c:v>
                </c:pt>
                <c:pt idx="131">
                  <c:v>0.16304412484169006</c:v>
                </c:pt>
                <c:pt idx="132">
                  <c:v>0.16052620112895966</c:v>
                </c:pt>
                <c:pt idx="133">
                  <c:v>0.1582673192024231</c:v>
                </c:pt>
                <c:pt idx="134">
                  <c:v>0.15632316470146179</c:v>
                </c:pt>
                <c:pt idx="135">
                  <c:v>0.15495492517948151</c:v>
                </c:pt>
                <c:pt idx="136">
                  <c:v>0.15336291491985321</c:v>
                </c:pt>
                <c:pt idx="137">
                  <c:v>0.15235576033592224</c:v>
                </c:pt>
                <c:pt idx="138">
                  <c:v>0.15182146430015564</c:v>
                </c:pt>
                <c:pt idx="139">
                  <c:v>0.15178342163562775</c:v>
                </c:pt>
                <c:pt idx="140">
                  <c:v>0.15173287689685822</c:v>
                </c:pt>
                <c:pt idx="141">
                  <c:v>0.1517261266708374</c:v>
                </c:pt>
                <c:pt idx="142">
                  <c:v>0.1517939418554306</c:v>
                </c:pt>
                <c:pt idx="143">
                  <c:v>0.15188378095626831</c:v>
                </c:pt>
                <c:pt idx="144">
                  <c:v>0.15199461579322815</c:v>
                </c:pt>
                <c:pt idx="145">
                  <c:v>0.15211699903011322</c:v>
                </c:pt>
                <c:pt idx="146">
                  <c:v>0.15222066640853882</c:v>
                </c:pt>
                <c:pt idx="147">
                  <c:v>0.15231816470623016</c:v>
                </c:pt>
                <c:pt idx="148">
                  <c:v>0.15241712331771851</c:v>
                </c:pt>
                <c:pt idx="149">
                  <c:v>0.1524994969367981</c:v>
                </c:pt>
                <c:pt idx="150">
                  <c:v>0.15259033441543579</c:v>
                </c:pt>
                <c:pt idx="151">
                  <c:v>0.15266615152359009</c:v>
                </c:pt>
                <c:pt idx="152">
                  <c:v>0.15271961688995361</c:v>
                </c:pt>
                <c:pt idx="153">
                  <c:v>0.15280383825302124</c:v>
                </c:pt>
                <c:pt idx="154">
                  <c:v>0.1528812050819397</c:v>
                </c:pt>
                <c:pt idx="155">
                  <c:v>0.1529049426317215</c:v>
                </c:pt>
                <c:pt idx="156">
                  <c:v>0.15299549698829651</c:v>
                </c:pt>
                <c:pt idx="157">
                  <c:v>0.15307734906673431</c:v>
                </c:pt>
                <c:pt idx="158">
                  <c:v>0.15308743715286255</c:v>
                </c:pt>
                <c:pt idx="159">
                  <c:v>0.15316799283027649</c:v>
                </c:pt>
                <c:pt idx="160">
                  <c:v>0.15321825444698334</c:v>
                </c:pt>
                <c:pt idx="161">
                  <c:v>0.15325509011745453</c:v>
                </c:pt>
                <c:pt idx="162">
                  <c:v>0.15339446067810059</c:v>
                </c:pt>
                <c:pt idx="163">
                  <c:v>0.1535307914018631</c:v>
                </c:pt>
                <c:pt idx="164">
                  <c:v>0.15366408228874207</c:v>
                </c:pt>
                <c:pt idx="165">
                  <c:v>0.15379433333873749</c:v>
                </c:pt>
                <c:pt idx="166">
                  <c:v>0.15392152965068817</c:v>
                </c:pt>
                <c:pt idx="167">
                  <c:v>0.15404568612575531</c:v>
                </c:pt>
                <c:pt idx="168">
                  <c:v>0.15416683256626129</c:v>
                </c:pt>
                <c:pt idx="169">
                  <c:v>0.19238495826721191</c:v>
                </c:pt>
                <c:pt idx="170">
                  <c:v>0.19669389724731445</c:v>
                </c:pt>
                <c:pt idx="171">
                  <c:v>0.19666813313961029</c:v>
                </c:pt>
                <c:pt idx="172">
                  <c:v>0.19642961025238037</c:v>
                </c:pt>
                <c:pt idx="173">
                  <c:v>0.19640475511550903</c:v>
                </c:pt>
                <c:pt idx="174">
                  <c:v>0.19627189636230469</c:v>
                </c:pt>
                <c:pt idx="175">
                  <c:v>0.19611603021621704</c:v>
                </c:pt>
                <c:pt idx="176">
                  <c:v>0.19585219025611877</c:v>
                </c:pt>
                <c:pt idx="177">
                  <c:v>0.19571562111377716</c:v>
                </c:pt>
                <c:pt idx="178">
                  <c:v>0.19560790061950684</c:v>
                </c:pt>
                <c:pt idx="179">
                  <c:v>0.19544477760791779</c:v>
                </c:pt>
                <c:pt idx="180">
                  <c:v>0.19523055851459503</c:v>
                </c:pt>
                <c:pt idx="181">
                  <c:v>0.194999098777771</c:v>
                </c:pt>
                <c:pt idx="182">
                  <c:v>0.19487959146499634</c:v>
                </c:pt>
                <c:pt idx="183">
                  <c:v>0.19488497078418732</c:v>
                </c:pt>
                <c:pt idx="184">
                  <c:v>0.19477038085460663</c:v>
                </c:pt>
                <c:pt idx="185">
                  <c:v>0.19485822319984436</c:v>
                </c:pt>
                <c:pt idx="186">
                  <c:v>0.19455967843532562</c:v>
                </c:pt>
                <c:pt idx="187">
                  <c:v>0.19443923234939575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4A3-4F84-82A9-C2352D28A5F9}"/>
            </c:ext>
          </c:extLst>
        </c:ser>
        <c:ser>
          <c:idx val="7"/>
          <c:order val="7"/>
          <c:tx>
            <c:strRef>
              <c:f>Water_content!$AK$2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Water_content!$AK$3:$AK$197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4A3-4F84-82A9-C2352D28A5F9}"/>
            </c:ext>
          </c:extLst>
        </c:ser>
        <c:ser>
          <c:idx val="8"/>
          <c:order val="8"/>
          <c:tx>
            <c:strRef>
              <c:f>Water_content!$AL$2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Water_content!$AL$3:$AL$197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4A3-4F84-82A9-C2352D28A5F9}"/>
            </c:ext>
          </c:extLst>
        </c:ser>
        <c:ser>
          <c:idx val="9"/>
          <c:order val="9"/>
          <c:tx>
            <c:strRef>
              <c:f>Water_content!$AM$2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Water_content!$AM$3:$AM$197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4A3-4F84-82A9-C2352D28A5F9}"/>
            </c:ext>
          </c:extLst>
        </c:ser>
        <c:ser>
          <c:idx val="10"/>
          <c:order val="10"/>
          <c:tx>
            <c:strRef>
              <c:f>Water_content!$AN$2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Water_content!$AN$3:$AN$197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4A3-4F84-82A9-C2352D28A5F9}"/>
            </c:ext>
          </c:extLst>
        </c:ser>
        <c:ser>
          <c:idx val="11"/>
          <c:order val="11"/>
          <c:tx>
            <c:strRef>
              <c:f>Water_content!$AO$2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Water_content!$AO$3:$AO$197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4A3-4F84-82A9-C2352D28A5F9}"/>
            </c:ext>
          </c:extLst>
        </c:ser>
        <c:ser>
          <c:idx val="12"/>
          <c:order val="12"/>
          <c:tx>
            <c:strRef>
              <c:f>Water_content!$AP$2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Water_content!$AP$3:$AP$197</c:f>
              <c:numCache>
                <c:formatCode>General</c:formatCode>
                <c:ptCount val="195"/>
                <c:pt idx="1">
                  <c:v>-7.4609670639038086</c:v>
                </c:pt>
                <c:pt idx="2">
                  <c:v>-6.9809770584106445</c:v>
                </c:pt>
                <c:pt idx="3">
                  <c:v>-6.5514693260192871</c:v>
                </c:pt>
                <c:pt idx="4">
                  <c:v>-6.1654009819030762</c:v>
                </c:pt>
                <c:pt idx="5">
                  <c:v>-5.8181233406066895</c:v>
                </c:pt>
                <c:pt idx="6">
                  <c:v>-5.5083432197570801</c:v>
                </c:pt>
                <c:pt idx="7">
                  <c:v>-5.2395024299621582</c:v>
                </c:pt>
                <c:pt idx="8">
                  <c:v>-5.0149960517883301</c:v>
                </c:pt>
                <c:pt idx="9">
                  <c:v>-4.8469557762145996</c:v>
                </c:pt>
                <c:pt idx="10">
                  <c:v>-4.7509026527404785</c:v>
                </c:pt>
                <c:pt idx="11">
                  <c:v>-4.7454490661621094</c:v>
                </c:pt>
                <c:pt idx="12">
                  <c:v>-4.7196846008300781</c:v>
                </c:pt>
                <c:pt idx="13">
                  <c:v>-4.6814870834350586</c:v>
                </c:pt>
                <c:pt idx="14">
                  <c:v>-4.6363725662231445</c:v>
                </c:pt>
                <c:pt idx="15">
                  <c:v>-4.5882477760314941</c:v>
                </c:pt>
                <c:pt idx="16">
                  <c:v>-4.5398635864257813</c:v>
                </c:pt>
                <c:pt idx="17">
                  <c:v>-4.4931125640869141</c:v>
                </c:pt>
                <c:pt idx="18">
                  <c:v>-4.4492349624633789</c:v>
                </c:pt>
                <c:pt idx="19">
                  <c:v>-4.3950662612915039</c:v>
                </c:pt>
                <c:pt idx="20">
                  <c:v>-4.333625316619873</c:v>
                </c:pt>
                <c:pt idx="21">
                  <c:v>-4.2672767639160156</c:v>
                </c:pt>
                <c:pt idx="22">
                  <c:v>-4.1978669166564941</c:v>
                </c:pt>
                <c:pt idx="23">
                  <c:v>-4.1217551231384277</c:v>
                </c:pt>
                <c:pt idx="24">
                  <c:v>-4.0411276817321777</c:v>
                </c:pt>
                <c:pt idx="25">
                  <c:v>-3.954939603805542</c:v>
                </c:pt>
                <c:pt idx="26">
                  <c:v>-3.8651573657989502</c:v>
                </c:pt>
                <c:pt idx="27">
                  <c:v>-3.7711935043334961</c:v>
                </c:pt>
                <c:pt idx="28">
                  <c:v>-3.6730396747589111</c:v>
                </c:pt>
                <c:pt idx="29">
                  <c:v>-3.5710053443908691</c:v>
                </c:pt>
                <c:pt idx="30">
                  <c:v>-3.4655618667602539</c:v>
                </c:pt>
                <c:pt idx="31">
                  <c:v>-3.3572602272033691</c:v>
                </c:pt>
                <c:pt idx="32">
                  <c:v>-3.2466578483581543</c:v>
                </c:pt>
                <c:pt idx="33">
                  <c:v>-3.1342971324920654</c:v>
                </c:pt>
                <c:pt idx="34">
                  <c:v>-3.0206789970397949</c:v>
                </c:pt>
                <c:pt idx="35">
                  <c:v>-2.9062559604644775</c:v>
                </c:pt>
                <c:pt idx="36">
                  <c:v>-2.7914304733276367</c:v>
                </c:pt>
                <c:pt idx="37">
                  <c:v>-2.6765544414520264</c:v>
                </c:pt>
                <c:pt idx="38">
                  <c:v>-2.5619378089904785</c:v>
                </c:pt>
                <c:pt idx="39">
                  <c:v>-2.4478456974029541</c:v>
                </c:pt>
                <c:pt idx="40">
                  <c:v>-2.3344986438751221</c:v>
                </c:pt>
                <c:pt idx="41">
                  <c:v>-2.2220842838287354</c:v>
                </c:pt>
                <c:pt idx="42">
                  <c:v>-2.1061859130859375</c:v>
                </c:pt>
                <c:pt idx="43">
                  <c:v>-1.9920343160629272</c:v>
                </c:pt>
                <c:pt idx="44">
                  <c:v>-1.1749590635299683</c:v>
                </c:pt>
                <c:pt idx="45">
                  <c:v>-1.1172857284545898</c:v>
                </c:pt>
                <c:pt idx="46">
                  <c:v>-1.0595824718475342</c:v>
                </c:pt>
                <c:pt idx="47">
                  <c:v>-1.0031696557998657</c:v>
                </c:pt>
                <c:pt idx="48">
                  <c:v>-0.94990694522857666</c:v>
                </c:pt>
                <c:pt idx="49">
                  <c:v>-0.9016004204750061</c:v>
                </c:pt>
                <c:pt idx="50">
                  <c:v>-0.86020797491073608</c:v>
                </c:pt>
                <c:pt idx="51">
                  <c:v>-0.8278694748878479</c:v>
                </c:pt>
                <c:pt idx="52">
                  <c:v>-0.80691546201705933</c:v>
                </c:pt>
                <c:pt idx="53">
                  <c:v>-0.79992979764938354</c:v>
                </c:pt>
                <c:pt idx="54">
                  <c:v>-0.79766184091567993</c:v>
                </c:pt>
                <c:pt idx="55">
                  <c:v>-0.80187588930130005</c:v>
                </c:pt>
                <c:pt idx="56">
                  <c:v>-0.81061989068984985</c:v>
                </c:pt>
                <c:pt idx="57">
                  <c:v>-0.82224577665328979</c:v>
                </c:pt>
                <c:pt idx="58">
                  <c:v>-0.83537966012954712</c:v>
                </c:pt>
                <c:pt idx="59">
                  <c:v>-0.84890693426132202</c:v>
                </c:pt>
                <c:pt idx="60">
                  <c:v>-0.86185604333877563</c:v>
                </c:pt>
                <c:pt idx="61">
                  <c:v>-0.87337464094161987</c:v>
                </c:pt>
                <c:pt idx="62">
                  <c:v>-0.88272655010223389</c:v>
                </c:pt>
                <c:pt idx="63">
                  <c:v>-0.88929206132888794</c:v>
                </c:pt>
                <c:pt idx="64">
                  <c:v>-0.89259713888168335</c:v>
                </c:pt>
                <c:pt idx="65">
                  <c:v>-0.88181757926940918</c:v>
                </c:pt>
                <c:pt idx="66">
                  <c:v>-0.8586999773979187</c:v>
                </c:pt>
                <c:pt idx="67">
                  <c:v>-0.82473427057266235</c:v>
                </c:pt>
                <c:pt idx="68">
                  <c:v>-0.78144937753677368</c:v>
                </c:pt>
                <c:pt idx="69">
                  <c:v>-0.7301328182220459</c:v>
                </c:pt>
                <c:pt idx="70">
                  <c:v>-0.41114076972007751</c:v>
                </c:pt>
                <c:pt idx="71">
                  <c:v>-0.12369748204946518</c:v>
                </c:pt>
                <c:pt idx="72">
                  <c:v>0.1374184638261795</c:v>
                </c:pt>
                <c:pt idx="73">
                  <c:v>0.14291401207447052</c:v>
                </c:pt>
                <c:pt idx="74">
                  <c:v>0.1500665694475174</c:v>
                </c:pt>
                <c:pt idx="75">
                  <c:v>0.15873008966445923</c:v>
                </c:pt>
                <c:pt idx="76">
                  <c:v>0.16876751184463501</c:v>
                </c:pt>
                <c:pt idx="77">
                  <c:v>0.18005663156509399</c:v>
                </c:pt>
                <c:pt idx="78">
                  <c:v>0.19248420000076294</c:v>
                </c:pt>
                <c:pt idx="79">
                  <c:v>0.20594589412212372</c:v>
                </c:pt>
                <c:pt idx="80">
                  <c:v>0.2203463613986969</c:v>
                </c:pt>
                <c:pt idx="81">
                  <c:v>0.23560217022895813</c:v>
                </c:pt>
                <c:pt idx="82">
                  <c:v>0.25163283944129944</c:v>
                </c:pt>
                <c:pt idx="83">
                  <c:v>0.2683728039264679</c:v>
                </c:pt>
                <c:pt idx="84">
                  <c:v>0.28575646877288818</c:v>
                </c:pt>
                <c:pt idx="85">
                  <c:v>0.30372726917266846</c:v>
                </c:pt>
                <c:pt idx="86">
                  <c:v>0.32222557067871094</c:v>
                </c:pt>
                <c:pt idx="87">
                  <c:v>0.34119772911071777</c:v>
                </c:pt>
                <c:pt idx="88">
                  <c:v>0.36059308052062988</c:v>
                </c:pt>
                <c:pt idx="89">
                  <c:v>0.38036689162254333</c:v>
                </c:pt>
                <c:pt idx="90">
                  <c:v>0.40048345923423767</c:v>
                </c:pt>
                <c:pt idx="91">
                  <c:v>0.42091593146324158</c:v>
                </c:pt>
                <c:pt idx="92">
                  <c:v>0.44163748621940613</c:v>
                </c:pt>
                <c:pt idx="93">
                  <c:v>0.46262127161026001</c:v>
                </c:pt>
                <c:pt idx="94">
                  <c:v>0.48384648561477661</c:v>
                </c:pt>
                <c:pt idx="95">
                  <c:v>0.50528925657272339</c:v>
                </c:pt>
                <c:pt idx="96">
                  <c:v>0.52692866325378418</c:v>
                </c:pt>
                <c:pt idx="97">
                  <c:v>0.54874998331069946</c:v>
                </c:pt>
                <c:pt idx="98">
                  <c:v>0.57073217630386353</c:v>
                </c:pt>
                <c:pt idx="99">
                  <c:v>0.59286338090896606</c:v>
                </c:pt>
                <c:pt idx="100">
                  <c:v>0.61512267589569092</c:v>
                </c:pt>
                <c:pt idx="101">
                  <c:v>0.63749527931213379</c:v>
                </c:pt>
                <c:pt idx="102">
                  <c:v>0.65996921062469482</c:v>
                </c:pt>
                <c:pt idx="103">
                  <c:v>0.68253254890441895</c:v>
                </c:pt>
                <c:pt idx="104">
                  <c:v>0.70517635345458984</c:v>
                </c:pt>
                <c:pt idx="105">
                  <c:v>0.72788572311401367</c:v>
                </c:pt>
                <c:pt idx="106">
                  <c:v>0.75065171718597412</c:v>
                </c:pt>
                <c:pt idx="107">
                  <c:v>0.77346539497375488</c:v>
                </c:pt>
                <c:pt idx="108">
                  <c:v>0.7963147759437561</c:v>
                </c:pt>
                <c:pt idx="109">
                  <c:v>0.81919401884078979</c:v>
                </c:pt>
                <c:pt idx="110">
                  <c:v>0.84209412336349487</c:v>
                </c:pt>
                <c:pt idx="111">
                  <c:v>0.86501210927963257</c:v>
                </c:pt>
                <c:pt idx="112">
                  <c:v>0.88793903589248657</c:v>
                </c:pt>
                <c:pt idx="113">
                  <c:v>0.91087192296981812</c:v>
                </c:pt>
                <c:pt idx="114">
                  <c:v>0.93380481004714966</c:v>
                </c:pt>
                <c:pt idx="115">
                  <c:v>0.95673167705535889</c:v>
                </c:pt>
                <c:pt idx="116">
                  <c:v>0.97964972257614136</c:v>
                </c:pt>
                <c:pt idx="117">
                  <c:v>1.0025557279586792</c:v>
                </c:pt>
                <c:pt idx="118">
                  <c:v>1.0254439115524292</c:v>
                </c:pt>
                <c:pt idx="119">
                  <c:v>1.0483112335205078</c:v>
                </c:pt>
                <c:pt idx="120">
                  <c:v>1.0711547136306763</c:v>
                </c:pt>
                <c:pt idx="121">
                  <c:v>1.093968391418457</c:v>
                </c:pt>
                <c:pt idx="122">
                  <c:v>1.1167522668838501</c:v>
                </c:pt>
                <c:pt idx="123">
                  <c:v>1.1395002603530884</c:v>
                </c:pt>
                <c:pt idx="124">
                  <c:v>1.1622127294540405</c:v>
                </c:pt>
                <c:pt idx="125">
                  <c:v>1.1848863363265991</c:v>
                </c:pt>
                <c:pt idx="126">
                  <c:v>1.2075210809707642</c:v>
                </c:pt>
                <c:pt idx="127">
                  <c:v>1.230114221572876</c:v>
                </c:pt>
                <c:pt idx="128">
                  <c:v>1.2772883176803589</c:v>
                </c:pt>
                <c:pt idx="129">
                  <c:v>1.3368184566497803</c:v>
                </c:pt>
                <c:pt idx="130">
                  <c:v>1.4026815891265869</c:v>
                </c:pt>
                <c:pt idx="131">
                  <c:v>1.4723533391952515</c:v>
                </c:pt>
                <c:pt idx="132">
                  <c:v>1.5431129932403564</c:v>
                </c:pt>
                <c:pt idx="133">
                  <c:v>1.6134108304977417</c:v>
                </c:pt>
                <c:pt idx="134">
                  <c:v>1.6827905178070068</c:v>
                </c:pt>
                <c:pt idx="135">
                  <c:v>1.7512106895446777</c:v>
                </c:pt>
                <c:pt idx="136">
                  <c:v>1.8188023567199707</c:v>
                </c:pt>
                <c:pt idx="137">
                  <c:v>1.885568380355835</c:v>
                </c:pt>
                <c:pt idx="138">
                  <c:v>1.9516639709472656</c:v>
                </c:pt>
                <c:pt idx="139">
                  <c:v>2.0172052383422852</c:v>
                </c:pt>
                <c:pt idx="140">
                  <c:v>2.0822634696960449</c:v>
                </c:pt>
                <c:pt idx="141">
                  <c:v>2.1468005180358887</c:v>
                </c:pt>
                <c:pt idx="142">
                  <c:v>2.210792064666748</c:v>
                </c:pt>
                <c:pt idx="143">
                  <c:v>2.2742173671722412</c:v>
                </c:pt>
                <c:pt idx="144">
                  <c:v>2.3370497226715088</c:v>
                </c:pt>
                <c:pt idx="145">
                  <c:v>2.3992619514465332</c:v>
                </c:pt>
                <c:pt idx="146">
                  <c:v>2.4608306884765625</c:v>
                </c:pt>
                <c:pt idx="147">
                  <c:v>2.5217344760894775</c:v>
                </c:pt>
                <c:pt idx="148">
                  <c:v>2.5819649696350098</c:v>
                </c:pt>
                <c:pt idx="149">
                  <c:v>2.6415040493011475</c:v>
                </c:pt>
                <c:pt idx="150">
                  <c:v>2.7003486156463623</c:v>
                </c:pt>
                <c:pt idx="151">
                  <c:v>2.7584810256958008</c:v>
                </c:pt>
                <c:pt idx="152">
                  <c:v>2.8159041404724121</c:v>
                </c:pt>
                <c:pt idx="153">
                  <c:v>2.8726327419281006</c:v>
                </c:pt>
                <c:pt idx="154">
                  <c:v>2.9286224842071533</c:v>
                </c:pt>
                <c:pt idx="155">
                  <c:v>2.9838700294494629</c:v>
                </c:pt>
                <c:pt idx="156">
                  <c:v>3.0384411811828613</c:v>
                </c:pt>
                <c:pt idx="157">
                  <c:v>3.092231273651123</c:v>
                </c:pt>
                <c:pt idx="158">
                  <c:v>3.1452407836914063</c:v>
                </c:pt>
                <c:pt idx="159">
                  <c:v>3.197582483291626</c:v>
                </c:pt>
                <c:pt idx="160">
                  <c:v>3.249131441116333</c:v>
                </c:pt>
                <c:pt idx="161">
                  <c:v>3.2999355792999268</c:v>
                </c:pt>
                <c:pt idx="162">
                  <c:v>3.3500151634216309</c:v>
                </c:pt>
                <c:pt idx="163">
                  <c:v>3.3991653919219971</c:v>
                </c:pt>
                <c:pt idx="164">
                  <c:v>3.4473764896392822</c:v>
                </c:pt>
                <c:pt idx="165">
                  <c:v>3.4946398735046387</c:v>
                </c:pt>
                <c:pt idx="166">
                  <c:v>3.5409526824951172</c:v>
                </c:pt>
                <c:pt idx="167">
                  <c:v>3.5863087177276611</c:v>
                </c:pt>
                <c:pt idx="168">
                  <c:v>3.6307113170623779</c:v>
                </c:pt>
                <c:pt idx="169">
                  <c:v>3.6741571426391602</c:v>
                </c:pt>
                <c:pt idx="170">
                  <c:v>3.7166523933410645</c:v>
                </c:pt>
                <c:pt idx="171">
                  <c:v>3.7582025527954102</c:v>
                </c:pt>
                <c:pt idx="172">
                  <c:v>3.7988142967224121</c:v>
                </c:pt>
                <c:pt idx="173">
                  <c:v>3.8384959697723389</c:v>
                </c:pt>
                <c:pt idx="174">
                  <c:v>3.8772597312927246</c:v>
                </c:pt>
                <c:pt idx="175">
                  <c:v>3.9151148796081543</c:v>
                </c:pt>
                <c:pt idx="176">
                  <c:v>3.952075719833374</c:v>
                </c:pt>
                <c:pt idx="177">
                  <c:v>3.9881541728973389</c:v>
                </c:pt>
                <c:pt idx="178">
                  <c:v>4.0233688354492188</c:v>
                </c:pt>
                <c:pt idx="179">
                  <c:v>4.0577306747436523</c:v>
                </c:pt>
                <c:pt idx="180">
                  <c:v>4.0912580490112305</c:v>
                </c:pt>
                <c:pt idx="181">
                  <c:v>4.1239662170410156</c:v>
                </c:pt>
                <c:pt idx="182">
                  <c:v>4.1558756828308105</c:v>
                </c:pt>
                <c:pt idx="183">
                  <c:v>4.1870012283325195</c:v>
                </c:pt>
                <c:pt idx="184">
                  <c:v>4.2173609733581543</c:v>
                </c:pt>
                <c:pt idx="185">
                  <c:v>4.2469725608825684</c:v>
                </c:pt>
                <c:pt idx="186">
                  <c:v>4.2758536338806152</c:v>
                </c:pt>
                <c:pt idx="187">
                  <c:v>4.3040256500244141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4A3-4F84-82A9-C2352D28A5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51400"/>
        <c:axId val="453051792"/>
      </c:scatterChart>
      <c:valAx>
        <c:axId val="45305140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1792"/>
        <c:crosses val="autoZero"/>
        <c:crossBetween val="midCat"/>
      </c:valAx>
      <c:valAx>
        <c:axId val="45305179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Fraction ET (dimensionless)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514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231684568107294"/>
          <c:y val="6.2449907176237107E-2"/>
          <c:w val="0.5828112134362256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Water_content!$AR$2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Water_content!$AR$3:$AR$197</c:f>
              <c:numCache>
                <c:formatCode>General</c:formatCode>
                <c:ptCount val="195"/>
                <c:pt idx="1">
                  <c:v>-4.088172435760498</c:v>
                </c:pt>
                <c:pt idx="2">
                  <c:v>-4.2077360153198242</c:v>
                </c:pt>
                <c:pt idx="3">
                  <c:v>-4.4670343399047852</c:v>
                </c:pt>
                <c:pt idx="4">
                  <c:v>-4.9943265914916992</c:v>
                </c:pt>
                <c:pt idx="5">
                  <c:v>-5.7943220138549805</c:v>
                </c:pt>
                <c:pt idx="6">
                  <c:v>-6.3286924362182617</c:v>
                </c:pt>
                <c:pt idx="7">
                  <c:v>-7.0140862464904785</c:v>
                </c:pt>
                <c:pt idx="8">
                  <c:v>-7.4395384788513184</c:v>
                </c:pt>
                <c:pt idx="9">
                  <c:v>-7.6615447998046875</c:v>
                </c:pt>
                <c:pt idx="10">
                  <c:v>-2.8225538730621338</c:v>
                </c:pt>
                <c:pt idx="11">
                  <c:v>-3.4099783897399902</c:v>
                </c:pt>
                <c:pt idx="12">
                  <c:v>-3.7866053581237793</c:v>
                </c:pt>
                <c:pt idx="13">
                  <c:v>-4.0444636344909668</c:v>
                </c:pt>
                <c:pt idx="14">
                  <c:v>-4.2244014739990234</c:v>
                </c:pt>
                <c:pt idx="15">
                  <c:v>-4.3490433692932129</c:v>
                </c:pt>
                <c:pt idx="16">
                  <c:v>-4.432469367980957</c:v>
                </c:pt>
                <c:pt idx="17">
                  <c:v>-2.9953746795654297</c:v>
                </c:pt>
                <c:pt idx="18">
                  <c:v>-3.1709997653961182</c:v>
                </c:pt>
                <c:pt idx="19">
                  <c:v>-3.3049015998840332</c:v>
                </c:pt>
                <c:pt idx="20">
                  <c:v>-3.4077255725860596</c:v>
                </c:pt>
                <c:pt idx="21">
                  <c:v>-2.677729606628418</c:v>
                </c:pt>
                <c:pt idx="22">
                  <c:v>-2.819481372833252</c:v>
                </c:pt>
                <c:pt idx="23">
                  <c:v>-2.3717877864837646</c:v>
                </c:pt>
                <c:pt idx="24">
                  <c:v>-2.519723653793335</c:v>
                </c:pt>
                <c:pt idx="25">
                  <c:v>-2.1230101585388184</c:v>
                </c:pt>
                <c:pt idx="26">
                  <c:v>-1.7924188375473022</c:v>
                </c:pt>
                <c:pt idx="27">
                  <c:v>-1.5113561153411865</c:v>
                </c:pt>
                <c:pt idx="28">
                  <c:v>-1.2700198888778687</c:v>
                </c:pt>
                <c:pt idx="29">
                  <c:v>-1.0615824460983276</c:v>
                </c:pt>
                <c:pt idx="30">
                  <c:v>-0.87884664535522461</c:v>
                </c:pt>
                <c:pt idx="31">
                  <c:v>-0.71691572666168213</c:v>
                </c:pt>
                <c:pt idx="32">
                  <c:v>-0.57218366861343384</c:v>
                </c:pt>
                <c:pt idx="33">
                  <c:v>-0.44187900424003601</c:v>
                </c:pt>
                <c:pt idx="34">
                  <c:v>-0.32367405295372009</c:v>
                </c:pt>
                <c:pt idx="35">
                  <c:v>-0.21668672561645508</c:v>
                </c:pt>
                <c:pt idx="36">
                  <c:v>-0.12123584002256393</c:v>
                </c:pt>
                <c:pt idx="37">
                  <c:v>-3.5059448331594467E-2</c:v>
                </c:pt>
                <c:pt idx="38">
                  <c:v>4.343092069029808E-2</c:v>
                </c:pt>
                <c:pt idx="39">
                  <c:v>0.11530517786741257</c:v>
                </c:pt>
                <c:pt idx="40">
                  <c:v>0.18142758309841156</c:v>
                </c:pt>
                <c:pt idx="41">
                  <c:v>9.7578756511211395E-2</c:v>
                </c:pt>
                <c:pt idx="42">
                  <c:v>0.15624761581420898</c:v>
                </c:pt>
                <c:pt idx="43">
                  <c:v>-0.1255631297826767</c:v>
                </c:pt>
                <c:pt idx="44">
                  <c:v>-0.55264532566070557</c:v>
                </c:pt>
                <c:pt idx="45">
                  <c:v>-1.5150367021560669</c:v>
                </c:pt>
                <c:pt idx="46">
                  <c:v>-2.5498359203338623</c:v>
                </c:pt>
                <c:pt idx="47">
                  <c:v>-3.3076522350311279</c:v>
                </c:pt>
                <c:pt idx="48">
                  <c:v>-3.9262292385101318</c:v>
                </c:pt>
                <c:pt idx="49">
                  <c:v>-4.4296622276306152</c:v>
                </c:pt>
                <c:pt idx="50">
                  <c:v>-4.831730842590332</c:v>
                </c:pt>
                <c:pt idx="51">
                  <c:v>-5.1530895233154297</c:v>
                </c:pt>
                <c:pt idx="52">
                  <c:v>-3.3690242767333984</c:v>
                </c:pt>
                <c:pt idx="53">
                  <c:v>-3.7824151515960693</c:v>
                </c:pt>
                <c:pt idx="54">
                  <c:v>-3.3427951335906982</c:v>
                </c:pt>
                <c:pt idx="55">
                  <c:v>-2.9367265701293945</c:v>
                </c:pt>
                <c:pt idx="56">
                  <c:v>-2.5625584125518799</c:v>
                </c:pt>
                <c:pt idx="57">
                  <c:v>-2.2233335971832275</c:v>
                </c:pt>
                <c:pt idx="58">
                  <c:v>-1.8865792751312256</c:v>
                </c:pt>
                <c:pt idx="59">
                  <c:v>-1.542746901512146</c:v>
                </c:pt>
                <c:pt idx="60">
                  <c:v>-1.1899828910827637</c:v>
                </c:pt>
                <c:pt idx="61">
                  <c:v>-0.82395964860916138</c:v>
                </c:pt>
                <c:pt idx="62">
                  <c:v>-0.46612617373466492</c:v>
                </c:pt>
                <c:pt idx="63">
                  <c:v>-0.11760293692350388</c:v>
                </c:pt>
                <c:pt idx="64">
                  <c:v>0.42622682452201843</c:v>
                </c:pt>
                <c:pt idx="65">
                  <c:v>1.0951011180877686</c:v>
                </c:pt>
                <c:pt idx="66">
                  <c:v>1.6794710159301758</c:v>
                </c:pt>
                <c:pt idx="67">
                  <c:v>2.4421272277832031</c:v>
                </c:pt>
                <c:pt idx="68">
                  <c:v>3.3050355911254883</c:v>
                </c:pt>
                <c:pt idx="69">
                  <c:v>4.1946229934692383</c:v>
                </c:pt>
                <c:pt idx="70">
                  <c:v>4.5605626106262207</c:v>
                </c:pt>
                <c:pt idx="71">
                  <c:v>4.7325100898742676</c:v>
                </c:pt>
                <c:pt idx="72">
                  <c:v>4.8313584327697754</c:v>
                </c:pt>
                <c:pt idx="73">
                  <c:v>4.9318251609802246</c:v>
                </c:pt>
                <c:pt idx="74">
                  <c:v>5.0107593536376953</c:v>
                </c:pt>
                <c:pt idx="75">
                  <c:v>5.0783004760742188</c:v>
                </c:pt>
                <c:pt idx="76">
                  <c:v>5.1145310401916504</c:v>
                </c:pt>
                <c:pt idx="77">
                  <c:v>5.2169380187988281</c:v>
                </c:pt>
                <c:pt idx="78">
                  <c:v>5.3145942687988281</c:v>
                </c:pt>
                <c:pt idx="79">
                  <c:v>5.3798646926879883</c:v>
                </c:pt>
                <c:pt idx="80">
                  <c:v>5.4026780128479004</c:v>
                </c:pt>
                <c:pt idx="81">
                  <c:v>5.4189057350158691</c:v>
                </c:pt>
                <c:pt idx="82">
                  <c:v>5.4321494102478027</c:v>
                </c:pt>
                <c:pt idx="83">
                  <c:v>5.4705619812011719</c:v>
                </c:pt>
                <c:pt idx="84">
                  <c:v>5.5489177703857422</c:v>
                </c:pt>
                <c:pt idx="85">
                  <c:v>5.6577677726745605</c:v>
                </c:pt>
                <c:pt idx="86">
                  <c:v>5.7768158912658691</c:v>
                </c:pt>
                <c:pt idx="87">
                  <c:v>5.8303828239440918</c:v>
                </c:pt>
                <c:pt idx="88">
                  <c:v>5.837648868560791</c:v>
                </c:pt>
                <c:pt idx="89">
                  <c:v>5.8208732604980469</c:v>
                </c:pt>
                <c:pt idx="90">
                  <c:v>5.801480770111084</c:v>
                </c:pt>
                <c:pt idx="91">
                  <c:v>5.7807831764221191</c:v>
                </c:pt>
                <c:pt idx="92">
                  <c:v>5.7601628303527832</c:v>
                </c:pt>
                <c:pt idx="93">
                  <c:v>5.7444357872009277</c:v>
                </c:pt>
                <c:pt idx="94">
                  <c:v>5.7254877090454102</c:v>
                </c:pt>
                <c:pt idx="95">
                  <c:v>5.7059793472290039</c:v>
                </c:pt>
                <c:pt idx="96">
                  <c:v>5.683678150177002</c:v>
                </c:pt>
                <c:pt idx="97">
                  <c:v>5.6540637016296387</c:v>
                </c:pt>
                <c:pt idx="98">
                  <c:v>5.6825933456420898</c:v>
                </c:pt>
                <c:pt idx="99">
                  <c:v>5.6973810195922852</c:v>
                </c:pt>
                <c:pt idx="100">
                  <c:v>5.6931405067443848</c:v>
                </c:pt>
                <c:pt idx="101">
                  <c:v>5.6774196624755859</c:v>
                </c:pt>
                <c:pt idx="102">
                  <c:v>5.6679811477661133</c:v>
                </c:pt>
                <c:pt idx="103">
                  <c:v>5.6676325798034668</c:v>
                </c:pt>
                <c:pt idx="104">
                  <c:v>5.6733007431030273</c:v>
                </c:pt>
                <c:pt idx="105">
                  <c:v>5.6961655616760254</c:v>
                </c:pt>
                <c:pt idx="106">
                  <c:v>5.7467336654663086</c:v>
                </c:pt>
                <c:pt idx="107">
                  <c:v>5.7684116363525391</c:v>
                </c:pt>
                <c:pt idx="108">
                  <c:v>5.7723069190979004</c:v>
                </c:pt>
                <c:pt idx="109">
                  <c:v>5.7558350563049316</c:v>
                </c:pt>
                <c:pt idx="110">
                  <c:v>5.7360587120056152</c:v>
                </c:pt>
                <c:pt idx="111">
                  <c:v>5.7148036956787109</c:v>
                </c:pt>
                <c:pt idx="112">
                  <c:v>5.705174446105957</c:v>
                </c:pt>
                <c:pt idx="113">
                  <c:v>5.6922135353088379</c:v>
                </c:pt>
                <c:pt idx="114">
                  <c:v>5.6929941177368164</c:v>
                </c:pt>
                <c:pt idx="115">
                  <c:v>5.6924519538879395</c:v>
                </c:pt>
                <c:pt idx="116">
                  <c:v>5.6911435127258301</c:v>
                </c:pt>
                <c:pt idx="117">
                  <c:v>5.6895790100097656</c:v>
                </c:pt>
                <c:pt idx="118">
                  <c:v>5.6700344085693359</c:v>
                </c:pt>
                <c:pt idx="119">
                  <c:v>5.6295452117919922</c:v>
                </c:pt>
                <c:pt idx="120">
                  <c:v>5.5990633964538574</c:v>
                </c:pt>
                <c:pt idx="121">
                  <c:v>5.5766191482543945</c:v>
                </c:pt>
                <c:pt idx="122">
                  <c:v>5.6448993682861328</c:v>
                </c:pt>
                <c:pt idx="123">
                  <c:v>5.720365047454834</c:v>
                </c:pt>
                <c:pt idx="124">
                  <c:v>5.7588634490966797</c:v>
                </c:pt>
                <c:pt idx="125">
                  <c:v>5.763676643371582</c:v>
                </c:pt>
                <c:pt idx="126">
                  <c:v>5.7730579376220703</c:v>
                </c:pt>
                <c:pt idx="127">
                  <c:v>5.8044905662536621</c:v>
                </c:pt>
                <c:pt idx="128">
                  <c:v>5.820533275604248</c:v>
                </c:pt>
                <c:pt idx="129">
                  <c:v>5.831810474395752</c:v>
                </c:pt>
                <c:pt idx="130">
                  <c:v>5.848473072052002</c:v>
                </c:pt>
                <c:pt idx="131">
                  <c:v>5.8639192581176758</c:v>
                </c:pt>
                <c:pt idx="132">
                  <c:v>5.8749046325683594</c:v>
                </c:pt>
                <c:pt idx="133">
                  <c:v>5.8829569816589355</c:v>
                </c:pt>
                <c:pt idx="134">
                  <c:v>5.8895463943481445</c:v>
                </c:pt>
                <c:pt idx="135">
                  <c:v>5.8943448066711426</c:v>
                </c:pt>
                <c:pt idx="136">
                  <c:v>5.8997154235839844</c:v>
                </c:pt>
                <c:pt idx="137">
                  <c:v>5.9037771224975586</c:v>
                </c:pt>
                <c:pt idx="138">
                  <c:v>5.9066262245178223</c:v>
                </c:pt>
                <c:pt idx="139">
                  <c:v>5.9081583023071289</c:v>
                </c:pt>
                <c:pt idx="140">
                  <c:v>5.9093828201293945</c:v>
                </c:pt>
                <c:pt idx="141">
                  <c:v>5.9101934432983398</c:v>
                </c:pt>
                <c:pt idx="142">
                  <c:v>5.9104704856872559</c:v>
                </c:pt>
                <c:pt idx="143">
                  <c:v>5.9103665351867676</c:v>
                </c:pt>
                <c:pt idx="144">
                  <c:v>5.9098119735717773</c:v>
                </c:pt>
                <c:pt idx="145">
                  <c:v>5.9088225364685059</c:v>
                </c:pt>
                <c:pt idx="146">
                  <c:v>5.9076428413391113</c:v>
                </c:pt>
                <c:pt idx="147">
                  <c:v>5.9062209129333496</c:v>
                </c:pt>
                <c:pt idx="148">
                  <c:v>5.9044952392578125</c:v>
                </c:pt>
                <c:pt idx="149">
                  <c:v>5.902653694152832</c:v>
                </c:pt>
                <c:pt idx="150">
                  <c:v>5.9004721641540527</c:v>
                </c:pt>
                <c:pt idx="151">
                  <c:v>5.8981742858886719</c:v>
                </c:pt>
                <c:pt idx="152">
                  <c:v>5.8959031105041504</c:v>
                </c:pt>
                <c:pt idx="153">
                  <c:v>5.8931140899658203</c:v>
                </c:pt>
                <c:pt idx="154">
                  <c:v>5.8901305198669434</c:v>
                </c:pt>
                <c:pt idx="155">
                  <c:v>5.8875198364257813</c:v>
                </c:pt>
                <c:pt idx="156">
                  <c:v>5.8840570449829102</c:v>
                </c:pt>
                <c:pt idx="157">
                  <c:v>5.8803973197937012</c:v>
                </c:pt>
                <c:pt idx="158">
                  <c:v>5.877321720123291</c:v>
                </c:pt>
                <c:pt idx="159">
                  <c:v>5.8733668327331543</c:v>
                </c:pt>
                <c:pt idx="160">
                  <c:v>5.8695163726806641</c:v>
                </c:pt>
                <c:pt idx="161">
                  <c:v>5.8656659126281738</c:v>
                </c:pt>
                <c:pt idx="162">
                  <c:v>5.8603997230529785</c:v>
                </c:pt>
                <c:pt idx="163">
                  <c:v>5.8547372817993164</c:v>
                </c:pt>
                <c:pt idx="164">
                  <c:v>5.84869384765625</c:v>
                </c:pt>
                <c:pt idx="165">
                  <c:v>5.8422861099243164</c:v>
                </c:pt>
                <c:pt idx="166">
                  <c:v>5.8355326652526855</c:v>
                </c:pt>
                <c:pt idx="167">
                  <c:v>5.8284487724304199</c:v>
                </c:pt>
                <c:pt idx="168">
                  <c:v>5.8210487365722656</c:v>
                </c:pt>
                <c:pt idx="169">
                  <c:v>5.8133482933044434</c:v>
                </c:pt>
                <c:pt idx="170">
                  <c:v>5.805361270904541</c:v>
                </c:pt>
                <c:pt idx="171">
                  <c:v>5.7971024513244629</c:v>
                </c:pt>
                <c:pt idx="172">
                  <c:v>5.7885913848876953</c:v>
                </c:pt>
                <c:pt idx="173">
                  <c:v>5.7798380851745605</c:v>
                </c:pt>
                <c:pt idx="174">
                  <c:v>5.7708554267883301</c:v>
                </c:pt>
                <c:pt idx="175">
                  <c:v>5.7616586685180664</c:v>
                </c:pt>
                <c:pt idx="176">
                  <c:v>5.7522621154785156</c:v>
                </c:pt>
                <c:pt idx="177">
                  <c:v>5.7426776885986328</c:v>
                </c:pt>
                <c:pt idx="178">
                  <c:v>5.732917308807373</c:v>
                </c:pt>
                <c:pt idx="179">
                  <c:v>5.7229928970336914</c:v>
                </c:pt>
                <c:pt idx="180">
                  <c:v>5.7129168510437012</c:v>
                </c:pt>
                <c:pt idx="181">
                  <c:v>5.70269775390625</c:v>
                </c:pt>
                <c:pt idx="182">
                  <c:v>5.6923508644104004</c:v>
                </c:pt>
                <c:pt idx="183">
                  <c:v>5.6818838119506836</c:v>
                </c:pt>
                <c:pt idx="184">
                  <c:v>5.6713104248046875</c:v>
                </c:pt>
                <c:pt idx="185">
                  <c:v>5.6606378555297852</c:v>
                </c:pt>
                <c:pt idx="186">
                  <c:v>5.6498761177062988</c:v>
                </c:pt>
                <c:pt idx="187">
                  <c:v>5.6390342712402344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87-4A98-BBCE-D6FCF4E6EABF}"/>
            </c:ext>
          </c:extLst>
        </c:ser>
        <c:ser>
          <c:idx val="1"/>
          <c:order val="1"/>
          <c:tx>
            <c:strRef>
              <c:f>Water_content!$AS$2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Water_content!$AS$3:$AS$197</c:f>
              <c:numCache>
                <c:formatCode>General</c:formatCode>
                <c:ptCount val="195"/>
                <c:pt idx="1">
                  <c:v>0.17518101632595062</c:v>
                </c:pt>
                <c:pt idx="2">
                  <c:v>-0.70094460248947144</c:v>
                </c:pt>
                <c:pt idx="3">
                  <c:v>-2.1809666156768799</c:v>
                </c:pt>
                <c:pt idx="4">
                  <c:v>-3.2790839672088623</c:v>
                </c:pt>
                <c:pt idx="5">
                  <c:v>-2.1030395030975342</c:v>
                </c:pt>
                <c:pt idx="6">
                  <c:v>-2.8203070163726807</c:v>
                </c:pt>
                <c:pt idx="7">
                  <c:v>-1.6143499612808228</c:v>
                </c:pt>
                <c:pt idx="8">
                  <c:v>-0.46315190196037292</c:v>
                </c:pt>
                <c:pt idx="9">
                  <c:v>0.65278702974319458</c:v>
                </c:pt>
                <c:pt idx="10">
                  <c:v>-3.1668243408203125</c:v>
                </c:pt>
                <c:pt idx="11">
                  <c:v>-2.15810227394104</c:v>
                </c:pt>
                <c:pt idx="12">
                  <c:v>-1.4164774417877197</c:v>
                </c:pt>
                <c:pt idx="13">
                  <c:v>-0.82986348867416382</c:v>
                </c:pt>
                <c:pt idx="14">
                  <c:v>-0.35267171263694763</c:v>
                </c:pt>
                <c:pt idx="15">
                  <c:v>3.9955973625183105E-2</c:v>
                </c:pt>
                <c:pt idx="16">
                  <c:v>0.43229159712791443</c:v>
                </c:pt>
                <c:pt idx="17">
                  <c:v>-0.68253576755523682</c:v>
                </c:pt>
                <c:pt idx="18">
                  <c:v>-0.24086831510066986</c:v>
                </c:pt>
                <c:pt idx="19">
                  <c:v>0.138053297996521</c:v>
                </c:pt>
                <c:pt idx="20">
                  <c:v>0.46144124865531921</c:v>
                </c:pt>
                <c:pt idx="21">
                  <c:v>-4.3326612561941147E-2</c:v>
                </c:pt>
                <c:pt idx="22">
                  <c:v>0.32593008875846863</c:v>
                </c:pt>
                <c:pt idx="23">
                  <c:v>0.10980664938688278</c:v>
                </c:pt>
                <c:pt idx="24">
                  <c:v>0.50599867105484009</c:v>
                </c:pt>
                <c:pt idx="25">
                  <c:v>0.36118027567863464</c:v>
                </c:pt>
                <c:pt idx="26">
                  <c:v>0.2813011109828949</c:v>
                </c:pt>
                <c:pt idx="27">
                  <c:v>0.22298990190029144</c:v>
                </c:pt>
                <c:pt idx="28">
                  <c:v>0.17495749890804291</c:v>
                </c:pt>
                <c:pt idx="29">
                  <c:v>0.17664431035518646</c:v>
                </c:pt>
                <c:pt idx="30">
                  <c:v>0.20908713340759277</c:v>
                </c:pt>
                <c:pt idx="31">
                  <c:v>0.26324090361595154</c:v>
                </c:pt>
                <c:pt idx="32">
                  <c:v>0.33297538757324219</c:v>
                </c:pt>
                <c:pt idx="33">
                  <c:v>0.41763782501220703</c:v>
                </c:pt>
                <c:pt idx="34">
                  <c:v>0.48899644613265991</c:v>
                </c:pt>
                <c:pt idx="35">
                  <c:v>0.5192905068397522</c:v>
                </c:pt>
                <c:pt idx="36">
                  <c:v>0.57557219266891479</c:v>
                </c:pt>
                <c:pt idx="37">
                  <c:v>0.64697855710983276</c:v>
                </c:pt>
                <c:pt idx="38">
                  <c:v>0.72415769100189209</c:v>
                </c:pt>
                <c:pt idx="39">
                  <c:v>0.80472826957702637</c:v>
                </c:pt>
                <c:pt idx="40">
                  <c:v>0.88884228467941284</c:v>
                </c:pt>
                <c:pt idx="41">
                  <c:v>0.97867834568023682</c:v>
                </c:pt>
                <c:pt idx="42">
                  <c:v>0.38972195982933044</c:v>
                </c:pt>
                <c:pt idx="43">
                  <c:v>-0.80097317695617676</c:v>
                </c:pt>
                <c:pt idx="44">
                  <c:v>-3.5122511386871338</c:v>
                </c:pt>
                <c:pt idx="45">
                  <c:v>-3.7443127632141113</c:v>
                </c:pt>
                <c:pt idx="46">
                  <c:v>-2.7141242027282715</c:v>
                </c:pt>
                <c:pt idx="47">
                  <c:v>-2.0625829696655273</c:v>
                </c:pt>
                <c:pt idx="48">
                  <c:v>-1.432469367980957</c:v>
                </c:pt>
                <c:pt idx="49">
                  <c:v>-0.79162412881851196</c:v>
                </c:pt>
                <c:pt idx="50">
                  <c:v>-0.21964608132839203</c:v>
                </c:pt>
                <c:pt idx="51">
                  <c:v>0.33131539821624756</c:v>
                </c:pt>
                <c:pt idx="52">
                  <c:v>-1.0856747627258301</c:v>
                </c:pt>
                <c:pt idx="53">
                  <c:v>-0.28828379511833191</c:v>
                </c:pt>
                <c:pt idx="54">
                  <c:v>0.20496545732021332</c:v>
                </c:pt>
                <c:pt idx="55">
                  <c:v>0.59072071313858032</c:v>
                </c:pt>
                <c:pt idx="56">
                  <c:v>0.80654621124267578</c:v>
                </c:pt>
                <c:pt idx="57">
                  <c:v>1.4562665224075317</c:v>
                </c:pt>
                <c:pt idx="58">
                  <c:v>2.3134109973907471</c:v>
                </c:pt>
                <c:pt idx="59">
                  <c:v>3.3072082996368408</c:v>
                </c:pt>
                <c:pt idx="60">
                  <c:v>4.5802412033081055</c:v>
                </c:pt>
                <c:pt idx="61">
                  <c:v>5.4325428009033203</c:v>
                </c:pt>
                <c:pt idx="62">
                  <c:v>6.2993879318237305</c:v>
                </c:pt>
                <c:pt idx="63">
                  <c:v>6.9843945503234863</c:v>
                </c:pt>
                <c:pt idx="64">
                  <c:v>7.6447691917419434</c:v>
                </c:pt>
                <c:pt idx="65">
                  <c:v>8.3510684967041016</c:v>
                </c:pt>
                <c:pt idx="66">
                  <c:v>8.7670078277587891</c:v>
                </c:pt>
                <c:pt idx="67">
                  <c:v>9.2153749465942383</c:v>
                </c:pt>
                <c:pt idx="68">
                  <c:v>9.5474863052368164</c:v>
                </c:pt>
                <c:pt idx="69">
                  <c:v>9.7741889953613281</c:v>
                </c:pt>
                <c:pt idx="70">
                  <c:v>9.839808464050293</c:v>
                </c:pt>
                <c:pt idx="71">
                  <c:v>9.8675670623779297</c:v>
                </c:pt>
                <c:pt idx="72">
                  <c:v>9.882145881652832</c:v>
                </c:pt>
                <c:pt idx="73">
                  <c:v>9.8979206085205078</c:v>
                </c:pt>
                <c:pt idx="74">
                  <c:v>9.9108095169067383</c:v>
                </c:pt>
                <c:pt idx="75">
                  <c:v>9.9225902557373047</c:v>
                </c:pt>
                <c:pt idx="76">
                  <c:v>9.9302263259887695</c:v>
                </c:pt>
                <c:pt idx="77">
                  <c:v>9.9476509094238281</c:v>
                </c:pt>
                <c:pt idx="78">
                  <c:v>9.9626388549804688</c:v>
                </c:pt>
                <c:pt idx="79">
                  <c:v>9.9721460342407227</c:v>
                </c:pt>
                <c:pt idx="80">
                  <c:v>9.9765386581420898</c:v>
                </c:pt>
                <c:pt idx="81">
                  <c:v>9.9798202514648438</c:v>
                </c:pt>
                <c:pt idx="82">
                  <c:v>9.9827976226806641</c:v>
                </c:pt>
                <c:pt idx="83">
                  <c:v>9.9873180389404297</c:v>
                </c:pt>
                <c:pt idx="84">
                  <c:v>9.9942111968994141</c:v>
                </c:pt>
                <c:pt idx="85">
                  <c:v>10.002177238464355</c:v>
                </c:pt>
                <c:pt idx="86">
                  <c:v>10.005679130554199</c:v>
                </c:pt>
                <c:pt idx="87">
                  <c:v>10.011454582214355</c:v>
                </c:pt>
                <c:pt idx="88">
                  <c:v>10.018366813659668</c:v>
                </c:pt>
                <c:pt idx="89">
                  <c:v>10.02565860748291</c:v>
                </c:pt>
                <c:pt idx="90">
                  <c:v>10.031854629516602</c:v>
                </c:pt>
                <c:pt idx="91">
                  <c:v>10.037447929382324</c:v>
                </c:pt>
                <c:pt idx="92">
                  <c:v>10.04268741607666</c:v>
                </c:pt>
                <c:pt idx="93">
                  <c:v>10.047736167907715</c:v>
                </c:pt>
                <c:pt idx="94">
                  <c:v>10.052766799926758</c:v>
                </c:pt>
                <c:pt idx="95">
                  <c:v>10.057806015014648</c:v>
                </c:pt>
                <c:pt idx="96">
                  <c:v>10.062870025634766</c:v>
                </c:pt>
                <c:pt idx="97">
                  <c:v>10.067935943603516</c:v>
                </c:pt>
                <c:pt idx="98">
                  <c:v>10.072945594787598</c:v>
                </c:pt>
                <c:pt idx="99">
                  <c:v>10.078333854675293</c:v>
                </c:pt>
                <c:pt idx="100">
                  <c:v>10.083246231079102</c:v>
                </c:pt>
                <c:pt idx="101">
                  <c:v>10.087856292724609</c:v>
                </c:pt>
                <c:pt idx="102">
                  <c:v>10.092198371887207</c:v>
                </c:pt>
                <c:pt idx="103">
                  <c:v>10.09641170501709</c:v>
                </c:pt>
                <c:pt idx="104">
                  <c:v>10.100665092468262</c:v>
                </c:pt>
                <c:pt idx="105">
                  <c:v>10.105084419250488</c:v>
                </c:pt>
                <c:pt idx="106">
                  <c:v>10.109841346740723</c:v>
                </c:pt>
                <c:pt idx="107">
                  <c:v>10.115139961242676</c:v>
                </c:pt>
                <c:pt idx="108">
                  <c:v>10.120491981506348</c:v>
                </c:pt>
                <c:pt idx="109">
                  <c:v>10.125255584716797</c:v>
                </c:pt>
                <c:pt idx="110">
                  <c:v>10.129671096801758</c:v>
                </c:pt>
                <c:pt idx="111">
                  <c:v>10.13382625579834</c:v>
                </c:pt>
                <c:pt idx="112">
                  <c:v>10.137784004211426</c:v>
                </c:pt>
                <c:pt idx="113">
                  <c:v>10.141714096069336</c:v>
                </c:pt>
                <c:pt idx="114">
                  <c:v>10.145648002624512</c:v>
                </c:pt>
                <c:pt idx="115">
                  <c:v>10.149723052978516</c:v>
                </c:pt>
                <c:pt idx="116">
                  <c:v>10.153937339782715</c:v>
                </c:pt>
                <c:pt idx="117">
                  <c:v>10.158276557922363</c:v>
                </c:pt>
                <c:pt idx="118">
                  <c:v>10.162725448608398</c:v>
                </c:pt>
                <c:pt idx="119">
                  <c:v>10.167160034179688</c:v>
                </c:pt>
                <c:pt idx="120">
                  <c:v>10.171457290649414</c:v>
                </c:pt>
                <c:pt idx="121">
                  <c:v>10.175668716430664</c:v>
                </c:pt>
                <c:pt idx="122">
                  <c:v>10.179828643798828</c:v>
                </c:pt>
                <c:pt idx="123">
                  <c:v>10.184310913085938</c:v>
                </c:pt>
                <c:pt idx="124">
                  <c:v>10.189115524291992</c:v>
                </c:pt>
                <c:pt idx="125">
                  <c:v>10.194077491760254</c:v>
                </c:pt>
                <c:pt idx="126">
                  <c:v>10.199050903320313</c:v>
                </c:pt>
                <c:pt idx="127">
                  <c:v>10.20404052734375</c:v>
                </c:pt>
                <c:pt idx="128">
                  <c:v>10.209172248840332</c:v>
                </c:pt>
                <c:pt idx="129">
                  <c:v>10.214319229125977</c:v>
                </c:pt>
                <c:pt idx="130">
                  <c:v>10.219428062438965</c:v>
                </c:pt>
                <c:pt idx="131">
                  <c:v>10.224493980407715</c:v>
                </c:pt>
                <c:pt idx="132">
                  <c:v>10.229496955871582</c:v>
                </c:pt>
                <c:pt idx="133">
                  <c:v>10.23441219329834</c:v>
                </c:pt>
                <c:pt idx="134">
                  <c:v>10.239224433898926</c:v>
                </c:pt>
                <c:pt idx="135">
                  <c:v>10.243927955627441</c:v>
                </c:pt>
                <c:pt idx="136">
                  <c:v>10.248515129089355</c:v>
                </c:pt>
                <c:pt idx="137">
                  <c:v>10.252987861633301</c:v>
                </c:pt>
                <c:pt idx="138">
                  <c:v>10.257344245910645</c:v>
                </c:pt>
                <c:pt idx="139">
                  <c:v>10.26158332824707</c:v>
                </c:pt>
                <c:pt idx="140">
                  <c:v>10.265695571899414</c:v>
                </c:pt>
                <c:pt idx="141">
                  <c:v>10.269692420959473</c:v>
                </c:pt>
                <c:pt idx="142">
                  <c:v>10.273571968078613</c:v>
                </c:pt>
                <c:pt idx="143">
                  <c:v>10.277341842651367</c:v>
                </c:pt>
                <c:pt idx="144">
                  <c:v>10.281004905700684</c:v>
                </c:pt>
                <c:pt idx="145">
                  <c:v>10.284563064575195</c:v>
                </c:pt>
                <c:pt idx="146">
                  <c:v>10.288020133972168</c:v>
                </c:pt>
                <c:pt idx="147">
                  <c:v>10.291378974914551</c:v>
                </c:pt>
                <c:pt idx="148">
                  <c:v>10.294645309448242</c:v>
                </c:pt>
                <c:pt idx="149">
                  <c:v>10.297822952270508</c:v>
                </c:pt>
                <c:pt idx="150">
                  <c:v>10.300915718078613</c:v>
                </c:pt>
                <c:pt idx="151">
                  <c:v>10.303925514221191</c:v>
                </c:pt>
                <c:pt idx="152">
                  <c:v>10.306858062744141</c:v>
                </c:pt>
                <c:pt idx="153">
                  <c:v>10.30971622467041</c:v>
                </c:pt>
                <c:pt idx="154">
                  <c:v>10.312497138977051</c:v>
                </c:pt>
                <c:pt idx="155">
                  <c:v>10.315202713012695</c:v>
                </c:pt>
                <c:pt idx="156">
                  <c:v>10.317846298217773</c:v>
                </c:pt>
                <c:pt idx="157">
                  <c:v>10.320418357849121</c:v>
                </c:pt>
                <c:pt idx="158">
                  <c:v>10.322921752929688</c:v>
                </c:pt>
                <c:pt idx="159">
                  <c:v>10.325368881225586</c:v>
                </c:pt>
                <c:pt idx="160">
                  <c:v>10.327750205993652</c:v>
                </c:pt>
                <c:pt idx="161">
                  <c:v>10.330071449279785</c:v>
                </c:pt>
                <c:pt idx="162">
                  <c:v>10.33233642578125</c:v>
                </c:pt>
                <c:pt idx="163">
                  <c:v>10.334532737731934</c:v>
                </c:pt>
                <c:pt idx="164">
                  <c:v>10.336660385131836</c:v>
                </c:pt>
                <c:pt idx="165">
                  <c:v>10.338726043701172</c:v>
                </c:pt>
                <c:pt idx="166">
                  <c:v>10.340728759765625</c:v>
                </c:pt>
                <c:pt idx="167">
                  <c:v>10.342671394348145</c:v>
                </c:pt>
                <c:pt idx="168">
                  <c:v>10.344555854797363</c:v>
                </c:pt>
                <c:pt idx="169">
                  <c:v>10.346382141113281</c:v>
                </c:pt>
                <c:pt idx="170">
                  <c:v>10.348152160644531</c:v>
                </c:pt>
                <c:pt idx="171">
                  <c:v>10.349868774414063</c:v>
                </c:pt>
                <c:pt idx="172">
                  <c:v>10.351534843444824</c:v>
                </c:pt>
                <c:pt idx="173">
                  <c:v>10.353150367736816</c:v>
                </c:pt>
                <c:pt idx="174">
                  <c:v>10.354718208312988</c:v>
                </c:pt>
                <c:pt idx="175">
                  <c:v>10.35623836517334</c:v>
                </c:pt>
                <c:pt idx="176">
                  <c:v>10.357710838317871</c:v>
                </c:pt>
                <c:pt idx="177">
                  <c:v>10.359137535095215</c:v>
                </c:pt>
                <c:pt idx="178">
                  <c:v>10.360523223876953</c:v>
                </c:pt>
                <c:pt idx="179">
                  <c:v>10.361867904663086</c:v>
                </c:pt>
                <c:pt idx="180">
                  <c:v>10.36316967010498</c:v>
                </c:pt>
                <c:pt idx="181">
                  <c:v>10.364433288574219</c:v>
                </c:pt>
                <c:pt idx="182">
                  <c:v>10.365658760070801</c:v>
                </c:pt>
                <c:pt idx="183">
                  <c:v>10.366847991943359</c:v>
                </c:pt>
                <c:pt idx="184">
                  <c:v>10.368000984191895</c:v>
                </c:pt>
                <c:pt idx="185">
                  <c:v>10.369118690490723</c:v>
                </c:pt>
                <c:pt idx="186">
                  <c:v>10.370203018188477</c:v>
                </c:pt>
                <c:pt idx="187">
                  <c:v>10.371255874633789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87-4A98-BBCE-D6FCF4E6EABF}"/>
            </c:ext>
          </c:extLst>
        </c:ser>
        <c:ser>
          <c:idx val="2"/>
          <c:order val="2"/>
          <c:tx>
            <c:strRef>
              <c:f>Water_content!$AT$2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Water_content!$AT$3:$AT$197</c:f>
              <c:numCache>
                <c:formatCode>General</c:formatCode>
                <c:ptCount val="195"/>
                <c:pt idx="1">
                  <c:v>0.77072381973266602</c:v>
                </c:pt>
                <c:pt idx="2">
                  <c:v>-1.3570784330368042</c:v>
                </c:pt>
                <c:pt idx="3">
                  <c:v>-4.146766185760498</c:v>
                </c:pt>
                <c:pt idx="4">
                  <c:v>2.2000014781951904</c:v>
                </c:pt>
                <c:pt idx="5">
                  <c:v>0.34503936767578125</c:v>
                </c:pt>
                <c:pt idx="6">
                  <c:v>1.7430661916732788</c:v>
                </c:pt>
                <c:pt idx="7">
                  <c:v>2.4707436561584473</c:v>
                </c:pt>
                <c:pt idx="8">
                  <c:v>2.869736909866333</c:v>
                </c:pt>
                <c:pt idx="9">
                  <c:v>3.0144748687744141</c:v>
                </c:pt>
                <c:pt idx="10">
                  <c:v>2.991938591003418</c:v>
                </c:pt>
                <c:pt idx="11">
                  <c:v>3.2889959812164307</c:v>
                </c:pt>
                <c:pt idx="12">
                  <c:v>3.4250614643096924</c:v>
                </c:pt>
                <c:pt idx="13">
                  <c:v>3.4247875213623047</c:v>
                </c:pt>
                <c:pt idx="14">
                  <c:v>3.3283112049102783</c:v>
                </c:pt>
                <c:pt idx="15">
                  <c:v>3.8818953037261963</c:v>
                </c:pt>
                <c:pt idx="16">
                  <c:v>4.1826901435852051</c:v>
                </c:pt>
                <c:pt idx="17">
                  <c:v>4.3046054840087891</c:v>
                </c:pt>
                <c:pt idx="18">
                  <c:v>4.4327020645141602</c:v>
                </c:pt>
                <c:pt idx="19">
                  <c:v>4.4501776695251465</c:v>
                </c:pt>
                <c:pt idx="20">
                  <c:v>4.7376093864440918</c:v>
                </c:pt>
                <c:pt idx="21">
                  <c:v>5.1246223449707031</c:v>
                </c:pt>
                <c:pt idx="22">
                  <c:v>5.4993209838867188</c:v>
                </c:pt>
                <c:pt idx="23">
                  <c:v>5.9965548515319824</c:v>
                </c:pt>
                <c:pt idx="24">
                  <c:v>6.4336652755737305</c:v>
                </c:pt>
                <c:pt idx="25">
                  <c:v>6.7255377769470215</c:v>
                </c:pt>
                <c:pt idx="26">
                  <c:v>6.6568965911865234</c:v>
                </c:pt>
                <c:pt idx="27">
                  <c:v>6.5398693084716797</c:v>
                </c:pt>
                <c:pt idx="28">
                  <c:v>6.9936809539794922</c:v>
                </c:pt>
                <c:pt idx="29">
                  <c:v>7.3236994743347168</c:v>
                </c:pt>
                <c:pt idx="30">
                  <c:v>7.6123590469360352</c:v>
                </c:pt>
                <c:pt idx="31">
                  <c:v>7.8737130165100098</c:v>
                </c:pt>
                <c:pt idx="32">
                  <c:v>8.1710748672485352</c:v>
                </c:pt>
                <c:pt idx="33">
                  <c:v>8.0779485702514648</c:v>
                </c:pt>
                <c:pt idx="34">
                  <c:v>7.5634055137634277</c:v>
                </c:pt>
                <c:pt idx="35">
                  <c:v>7.9607477188110352</c:v>
                </c:pt>
                <c:pt idx="36">
                  <c:v>8.258544921875</c:v>
                </c:pt>
                <c:pt idx="37">
                  <c:v>8.4482011795043945</c:v>
                </c:pt>
                <c:pt idx="38">
                  <c:v>8.6153087615966797</c:v>
                </c:pt>
                <c:pt idx="39">
                  <c:v>8.7946767807006836</c:v>
                </c:pt>
                <c:pt idx="40">
                  <c:v>9.0209236145019531</c:v>
                </c:pt>
                <c:pt idx="41">
                  <c:v>6.8634743690490723</c:v>
                </c:pt>
                <c:pt idx="42">
                  <c:v>0.47716495394706726</c:v>
                </c:pt>
                <c:pt idx="43">
                  <c:v>-3.3973333835601807</c:v>
                </c:pt>
                <c:pt idx="44">
                  <c:v>-3.865527868270874</c:v>
                </c:pt>
                <c:pt idx="45">
                  <c:v>1.9237219095230103</c:v>
                </c:pt>
                <c:pt idx="46">
                  <c:v>1.7293094396591187</c:v>
                </c:pt>
                <c:pt idx="47">
                  <c:v>2.6835024356842041</c:v>
                </c:pt>
                <c:pt idx="48">
                  <c:v>3.7498888969421387</c:v>
                </c:pt>
                <c:pt idx="49">
                  <c:v>3.9839324951171875</c:v>
                </c:pt>
                <c:pt idx="50">
                  <c:v>4.3983216285705566</c:v>
                </c:pt>
                <c:pt idx="51">
                  <c:v>5.711489200592041</c:v>
                </c:pt>
                <c:pt idx="52">
                  <c:v>6.9286341667175293</c:v>
                </c:pt>
                <c:pt idx="53">
                  <c:v>7.125734806060791</c:v>
                </c:pt>
                <c:pt idx="54">
                  <c:v>5.6465797424316406</c:v>
                </c:pt>
                <c:pt idx="55">
                  <c:v>2.5980827808380127</c:v>
                </c:pt>
                <c:pt idx="56">
                  <c:v>3.7883279323577881</c:v>
                </c:pt>
                <c:pt idx="57">
                  <c:v>5.8526873588562012</c:v>
                </c:pt>
                <c:pt idx="58">
                  <c:v>7.866757869720459</c:v>
                </c:pt>
                <c:pt idx="59">
                  <c:v>9.8723287582397461</c:v>
                </c:pt>
                <c:pt idx="60">
                  <c:v>12.093132019042969</c:v>
                </c:pt>
                <c:pt idx="61">
                  <c:v>13.514795303344727</c:v>
                </c:pt>
                <c:pt idx="62">
                  <c:v>14.820199012756348</c:v>
                </c:pt>
                <c:pt idx="63">
                  <c:v>15.925626754760742</c:v>
                </c:pt>
                <c:pt idx="64">
                  <c:v>16.759698867797852</c:v>
                </c:pt>
                <c:pt idx="65">
                  <c:v>17.692821502685547</c:v>
                </c:pt>
                <c:pt idx="66">
                  <c:v>18.389528274536133</c:v>
                </c:pt>
                <c:pt idx="67">
                  <c:v>19.16792106628418</c:v>
                </c:pt>
                <c:pt idx="68">
                  <c:v>19.87745475769043</c:v>
                </c:pt>
                <c:pt idx="69">
                  <c:v>20.497190475463867</c:v>
                </c:pt>
                <c:pt idx="70">
                  <c:v>20.791616439819336</c:v>
                </c:pt>
                <c:pt idx="71">
                  <c:v>20.818483352661133</c:v>
                </c:pt>
                <c:pt idx="72">
                  <c:v>20.840780258178711</c:v>
                </c:pt>
                <c:pt idx="73">
                  <c:v>20.894916534423828</c:v>
                </c:pt>
                <c:pt idx="74">
                  <c:v>20.958793640136719</c:v>
                </c:pt>
                <c:pt idx="75">
                  <c:v>21.031412124633789</c:v>
                </c:pt>
                <c:pt idx="76">
                  <c:v>21.089351654052734</c:v>
                </c:pt>
                <c:pt idx="77">
                  <c:v>21.101222991943359</c:v>
                </c:pt>
                <c:pt idx="78">
                  <c:v>21.089332580566406</c:v>
                </c:pt>
                <c:pt idx="79">
                  <c:v>21.059713363647461</c:v>
                </c:pt>
                <c:pt idx="80">
                  <c:v>21.052022933959961</c:v>
                </c:pt>
                <c:pt idx="81">
                  <c:v>21.072616577148438</c:v>
                </c:pt>
                <c:pt idx="82">
                  <c:v>21.113624572753906</c:v>
                </c:pt>
                <c:pt idx="83">
                  <c:v>21.201900482177734</c:v>
                </c:pt>
                <c:pt idx="84">
                  <c:v>21.35008430480957</c:v>
                </c:pt>
                <c:pt idx="85">
                  <c:v>21.536460876464844</c:v>
                </c:pt>
                <c:pt idx="86">
                  <c:v>21.715662002563477</c:v>
                </c:pt>
                <c:pt idx="87">
                  <c:v>21.812961578369141</c:v>
                </c:pt>
                <c:pt idx="88">
                  <c:v>21.853195190429688</c:v>
                </c:pt>
                <c:pt idx="89">
                  <c:v>21.777238845825195</c:v>
                </c:pt>
                <c:pt idx="90">
                  <c:v>21.7388916015625</c:v>
                </c:pt>
                <c:pt idx="91">
                  <c:v>21.719367980957031</c:v>
                </c:pt>
                <c:pt idx="92">
                  <c:v>21.712070465087891</c:v>
                </c:pt>
                <c:pt idx="93">
                  <c:v>21.717784881591797</c:v>
                </c:pt>
                <c:pt idx="94">
                  <c:v>21.725561141967773</c:v>
                </c:pt>
                <c:pt idx="95">
                  <c:v>21.734682083129883</c:v>
                </c:pt>
                <c:pt idx="96">
                  <c:v>21.742246627807617</c:v>
                </c:pt>
                <c:pt idx="97">
                  <c:v>21.744974136352539</c:v>
                </c:pt>
                <c:pt idx="98">
                  <c:v>21.781753540039063</c:v>
                </c:pt>
                <c:pt idx="99">
                  <c:v>21.752145767211914</c:v>
                </c:pt>
                <c:pt idx="100">
                  <c:v>21.735639572143555</c:v>
                </c:pt>
                <c:pt idx="101">
                  <c:v>21.721475601196289</c:v>
                </c:pt>
                <c:pt idx="102">
                  <c:v>21.717538833618164</c:v>
                </c:pt>
                <c:pt idx="103">
                  <c:v>21.726629257202148</c:v>
                </c:pt>
                <c:pt idx="104">
                  <c:v>21.745485305786133</c:v>
                </c:pt>
                <c:pt idx="105">
                  <c:v>21.778148651123047</c:v>
                </c:pt>
                <c:pt idx="106">
                  <c:v>21.827375411987305</c:v>
                </c:pt>
                <c:pt idx="107">
                  <c:v>21.839288711547852</c:v>
                </c:pt>
                <c:pt idx="108">
                  <c:v>21.800531387329102</c:v>
                </c:pt>
                <c:pt idx="109">
                  <c:v>21.780158996582031</c:v>
                </c:pt>
                <c:pt idx="110">
                  <c:v>21.765838623046875</c:v>
                </c:pt>
                <c:pt idx="111">
                  <c:v>21.756523132324219</c:v>
                </c:pt>
                <c:pt idx="112">
                  <c:v>21.760019302368164</c:v>
                </c:pt>
                <c:pt idx="113">
                  <c:v>21.765773773193359</c:v>
                </c:pt>
                <c:pt idx="114">
                  <c:v>21.782306671142578</c:v>
                </c:pt>
                <c:pt idx="115">
                  <c:v>21.7989501953125</c:v>
                </c:pt>
                <c:pt idx="116">
                  <c:v>21.814708709716797</c:v>
                </c:pt>
                <c:pt idx="117">
                  <c:v>21.829612731933594</c:v>
                </c:pt>
                <c:pt idx="118">
                  <c:v>21.834632873535156</c:v>
                </c:pt>
                <c:pt idx="119">
                  <c:v>21.830198287963867</c:v>
                </c:pt>
                <c:pt idx="120">
                  <c:v>21.829597473144531</c:v>
                </c:pt>
                <c:pt idx="121">
                  <c:v>21.831554412841797</c:v>
                </c:pt>
                <c:pt idx="122">
                  <c:v>21.862651824951172</c:v>
                </c:pt>
                <c:pt idx="123">
                  <c:v>21.894685745239258</c:v>
                </c:pt>
                <c:pt idx="124">
                  <c:v>21.914009094238281</c:v>
                </c:pt>
                <c:pt idx="125">
                  <c:v>21.922025680541992</c:v>
                </c:pt>
                <c:pt idx="126">
                  <c:v>21.930257797241211</c:v>
                </c:pt>
                <c:pt idx="127">
                  <c:v>21.949014663696289</c:v>
                </c:pt>
                <c:pt idx="128">
                  <c:v>21.957439422607422</c:v>
                </c:pt>
                <c:pt idx="129">
                  <c:v>21.961736679077148</c:v>
                </c:pt>
                <c:pt idx="130">
                  <c:v>21.965679168701172</c:v>
                </c:pt>
                <c:pt idx="131">
                  <c:v>21.967864990234375</c:v>
                </c:pt>
                <c:pt idx="132">
                  <c:v>21.967939376831055</c:v>
                </c:pt>
                <c:pt idx="133">
                  <c:v>21.966691970825195</c:v>
                </c:pt>
                <c:pt idx="134">
                  <c:v>21.964746475219727</c:v>
                </c:pt>
                <c:pt idx="135">
                  <c:v>21.962074279785156</c:v>
                </c:pt>
                <c:pt idx="136">
                  <c:v>21.95966911315918</c:v>
                </c:pt>
                <c:pt idx="137">
                  <c:v>21.956705093383789</c:v>
                </c:pt>
                <c:pt idx="138">
                  <c:v>21.953296661376953</c:v>
                </c:pt>
                <c:pt idx="139">
                  <c:v>21.949447631835938</c:v>
                </c:pt>
                <c:pt idx="140">
                  <c:v>21.945840835571289</c:v>
                </c:pt>
                <c:pt idx="141">
                  <c:v>21.942375183105469</c:v>
                </c:pt>
                <c:pt idx="142">
                  <c:v>21.938953399658203</c:v>
                </c:pt>
                <c:pt idx="143">
                  <c:v>21.935693740844727</c:v>
                </c:pt>
                <c:pt idx="144">
                  <c:v>21.932523727416992</c:v>
                </c:pt>
                <c:pt idx="145">
                  <c:v>21.929441452026367</c:v>
                </c:pt>
                <c:pt idx="146">
                  <c:v>21.92664909362793</c:v>
                </c:pt>
                <c:pt idx="147">
                  <c:v>21.924041748046875</c:v>
                </c:pt>
                <c:pt idx="148">
                  <c:v>21.921525955200195</c:v>
                </c:pt>
                <c:pt idx="149">
                  <c:v>21.919261932373047</c:v>
                </c:pt>
                <c:pt idx="150">
                  <c:v>21.916982650756836</c:v>
                </c:pt>
                <c:pt idx="151">
                  <c:v>21.914918899536133</c:v>
                </c:pt>
                <c:pt idx="152">
                  <c:v>21.913145065307617</c:v>
                </c:pt>
                <c:pt idx="153">
                  <c:v>21.911102294921875</c:v>
                </c:pt>
                <c:pt idx="154">
                  <c:v>21.909175872802734</c:v>
                </c:pt>
                <c:pt idx="155">
                  <c:v>21.907854080200195</c:v>
                </c:pt>
                <c:pt idx="156">
                  <c:v>21.905879974365234</c:v>
                </c:pt>
                <c:pt idx="157">
                  <c:v>21.904031753540039</c:v>
                </c:pt>
                <c:pt idx="158">
                  <c:v>21.90296745300293</c:v>
                </c:pt>
                <c:pt idx="159">
                  <c:v>21.901212692260742</c:v>
                </c:pt>
                <c:pt idx="160">
                  <c:v>21.899806976318359</c:v>
                </c:pt>
                <c:pt idx="161">
                  <c:v>21.898571014404297</c:v>
                </c:pt>
                <c:pt idx="162">
                  <c:v>21.896306991577148</c:v>
                </c:pt>
                <c:pt idx="163">
                  <c:v>21.894109725952148</c:v>
                </c:pt>
                <c:pt idx="164">
                  <c:v>21.891983032226563</c:v>
                </c:pt>
                <c:pt idx="165">
                  <c:v>21.889917373657227</c:v>
                </c:pt>
                <c:pt idx="166">
                  <c:v>21.887914657592773</c:v>
                </c:pt>
                <c:pt idx="167">
                  <c:v>21.88597297668457</c:v>
                </c:pt>
                <c:pt idx="168">
                  <c:v>21.884086608886719</c:v>
                </c:pt>
                <c:pt idx="169">
                  <c:v>21.882261276245117</c:v>
                </c:pt>
                <c:pt idx="170">
                  <c:v>21.880491256713867</c:v>
                </c:pt>
                <c:pt idx="171">
                  <c:v>21.878774642944336</c:v>
                </c:pt>
                <c:pt idx="172">
                  <c:v>21.877107620239258</c:v>
                </c:pt>
                <c:pt idx="173">
                  <c:v>21.875494003295898</c:v>
                </c:pt>
                <c:pt idx="174">
                  <c:v>21.873926162719727</c:v>
                </c:pt>
                <c:pt idx="175">
                  <c:v>21.872406005859375</c:v>
                </c:pt>
                <c:pt idx="176">
                  <c:v>21.870933532714844</c:v>
                </c:pt>
                <c:pt idx="177">
                  <c:v>21.8695068359375</c:v>
                </c:pt>
                <c:pt idx="178">
                  <c:v>21.868120193481445</c:v>
                </c:pt>
                <c:pt idx="179">
                  <c:v>21.866775512695313</c:v>
                </c:pt>
                <c:pt idx="180">
                  <c:v>21.865474700927734</c:v>
                </c:pt>
                <c:pt idx="181">
                  <c:v>21.864212036132813</c:v>
                </c:pt>
                <c:pt idx="182">
                  <c:v>21.862985610961914</c:v>
                </c:pt>
                <c:pt idx="183">
                  <c:v>21.861797332763672</c:v>
                </c:pt>
                <c:pt idx="184">
                  <c:v>21.860641479492188</c:v>
                </c:pt>
                <c:pt idx="185">
                  <c:v>21.859525680541992</c:v>
                </c:pt>
                <c:pt idx="186">
                  <c:v>21.858440399169922</c:v>
                </c:pt>
                <c:pt idx="187">
                  <c:v>21.857387542724609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A87-4A98-BBCE-D6FCF4E6EABF}"/>
            </c:ext>
          </c:extLst>
        </c:ser>
        <c:ser>
          <c:idx val="3"/>
          <c:order val="3"/>
          <c:tx>
            <c:strRef>
              <c:f>Water_content!$AU$2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Water_content!$AU$3:$AU$197</c:f>
              <c:numCache>
                <c:formatCode>General</c:formatCode>
                <c:ptCount val="195"/>
                <c:pt idx="1">
                  <c:v>-0.61544185876846313</c:v>
                </c:pt>
                <c:pt idx="2">
                  <c:v>-3.9999997615814209</c:v>
                </c:pt>
                <c:pt idx="3">
                  <c:v>1.1000008583068848</c:v>
                </c:pt>
                <c:pt idx="4">
                  <c:v>-0.93199622631072998</c:v>
                </c:pt>
                <c:pt idx="5">
                  <c:v>-0.50936347246170044</c:v>
                </c:pt>
                <c:pt idx="6">
                  <c:v>3.8828999996185303</c:v>
                </c:pt>
                <c:pt idx="7">
                  <c:v>2.1813125610351563</c:v>
                </c:pt>
                <c:pt idx="8">
                  <c:v>1.1639715433120728</c:v>
                </c:pt>
                <c:pt idx="9">
                  <c:v>0.48956280946731567</c:v>
                </c:pt>
                <c:pt idx="10">
                  <c:v>3.1035215854644775</c:v>
                </c:pt>
                <c:pt idx="11">
                  <c:v>2.0237002372741699</c:v>
                </c:pt>
                <c:pt idx="12">
                  <c:v>1.2802810668945313</c:v>
                </c:pt>
                <c:pt idx="13">
                  <c:v>0.7428736686706543</c:v>
                </c:pt>
                <c:pt idx="14">
                  <c:v>3.4675004482269287</c:v>
                </c:pt>
                <c:pt idx="15">
                  <c:v>2.489912748336792</c:v>
                </c:pt>
                <c:pt idx="16">
                  <c:v>1.8021585941314697</c:v>
                </c:pt>
                <c:pt idx="17">
                  <c:v>2.2574248313903809</c:v>
                </c:pt>
                <c:pt idx="18">
                  <c:v>1.7045559883117676</c:v>
                </c:pt>
                <c:pt idx="19">
                  <c:v>2.8990359306335449</c:v>
                </c:pt>
                <c:pt idx="20">
                  <c:v>2.2742211818695068</c:v>
                </c:pt>
                <c:pt idx="21">
                  <c:v>2.8177471160888672</c:v>
                </c:pt>
                <c:pt idx="22">
                  <c:v>3.266352653503418</c:v>
                </c:pt>
                <c:pt idx="23">
                  <c:v>3.3329222202301025</c:v>
                </c:pt>
                <c:pt idx="24">
                  <c:v>2.5934727191925049</c:v>
                </c:pt>
                <c:pt idx="25">
                  <c:v>0.69558924436569214</c:v>
                </c:pt>
                <c:pt idx="26">
                  <c:v>0.71185535192489624</c:v>
                </c:pt>
                <c:pt idx="27">
                  <c:v>4.1830754280090332</c:v>
                </c:pt>
                <c:pt idx="28">
                  <c:v>3.9657299518585205</c:v>
                </c:pt>
                <c:pt idx="29">
                  <c:v>3.4626398086547852</c:v>
                </c:pt>
                <c:pt idx="30">
                  <c:v>3.8825099468231201</c:v>
                </c:pt>
                <c:pt idx="31">
                  <c:v>3.9822132587432861</c:v>
                </c:pt>
                <c:pt idx="32">
                  <c:v>4.3931369781494141</c:v>
                </c:pt>
                <c:pt idx="33">
                  <c:v>-1.0272623300552368</c:v>
                </c:pt>
                <c:pt idx="34">
                  <c:v>4.7650041580200195</c:v>
                </c:pt>
                <c:pt idx="35">
                  <c:v>4.0035610198974609</c:v>
                </c:pt>
                <c:pt idx="36">
                  <c:v>3.890392541885376</c:v>
                </c:pt>
                <c:pt idx="37">
                  <c:v>4.1594123840332031</c:v>
                </c:pt>
                <c:pt idx="38">
                  <c:v>4.4471325874328613</c:v>
                </c:pt>
                <c:pt idx="39">
                  <c:v>4.7469887733459473</c:v>
                </c:pt>
                <c:pt idx="40">
                  <c:v>5.0924696922302246</c:v>
                </c:pt>
                <c:pt idx="41">
                  <c:v>-3.9999997615814209</c:v>
                </c:pt>
                <c:pt idx="42">
                  <c:v>-3.9999997615814209</c:v>
                </c:pt>
                <c:pt idx="43">
                  <c:v>-3.9999997615814209</c:v>
                </c:pt>
                <c:pt idx="44">
                  <c:v>1.1000008583068848</c:v>
                </c:pt>
                <c:pt idx="45">
                  <c:v>-1.3762832880020142</c:v>
                </c:pt>
                <c:pt idx="46">
                  <c:v>1.3389797210693359</c:v>
                </c:pt>
                <c:pt idx="47">
                  <c:v>1.9606056213378906</c:v>
                </c:pt>
                <c:pt idx="48">
                  <c:v>2.2240016460418701</c:v>
                </c:pt>
                <c:pt idx="49">
                  <c:v>-6.0099370777606964E-2</c:v>
                </c:pt>
                <c:pt idx="50">
                  <c:v>5.2735137939453125</c:v>
                </c:pt>
                <c:pt idx="51">
                  <c:v>5.6395177841186523</c:v>
                </c:pt>
                <c:pt idx="52">
                  <c:v>6.3508143424987793</c:v>
                </c:pt>
                <c:pt idx="53">
                  <c:v>-1.4364213943481445</c:v>
                </c:pt>
                <c:pt idx="54">
                  <c:v>-3.9999997615814209</c:v>
                </c:pt>
                <c:pt idx="55">
                  <c:v>1.1000008583068848</c:v>
                </c:pt>
                <c:pt idx="56">
                  <c:v>4.5099172592163086</c:v>
                </c:pt>
                <c:pt idx="57">
                  <c:v>5.606590747833252</c:v>
                </c:pt>
                <c:pt idx="58">
                  <c:v>7.2431182861328125</c:v>
                </c:pt>
                <c:pt idx="59">
                  <c:v>8.071965217590332</c:v>
                </c:pt>
                <c:pt idx="60">
                  <c:v>8.955845832824707</c:v>
                </c:pt>
                <c:pt idx="61">
                  <c:v>9.4258928298950195</c:v>
                </c:pt>
                <c:pt idx="62">
                  <c:v>9.8979949951171875</c:v>
                </c:pt>
                <c:pt idx="63">
                  <c:v>10.235058784484863</c:v>
                </c:pt>
                <c:pt idx="64">
                  <c:v>10.512050628662109</c:v>
                </c:pt>
                <c:pt idx="65">
                  <c:v>10.524165153503418</c:v>
                </c:pt>
                <c:pt idx="66">
                  <c:v>10.621352195739746</c:v>
                </c:pt>
                <c:pt idx="67">
                  <c:v>10.86384391784668</c:v>
                </c:pt>
                <c:pt idx="68">
                  <c:v>10.973955154418945</c:v>
                </c:pt>
                <c:pt idx="69">
                  <c:v>10.963151931762695</c:v>
                </c:pt>
                <c:pt idx="70">
                  <c:v>6.7127127647399902</c:v>
                </c:pt>
                <c:pt idx="71">
                  <c:v>7.8571205139160156</c:v>
                </c:pt>
                <c:pt idx="72">
                  <c:v>8.5653753280639648</c:v>
                </c:pt>
                <c:pt idx="73">
                  <c:v>9.2482500076293945</c:v>
                </c:pt>
                <c:pt idx="74">
                  <c:v>9.7678403854370117</c:v>
                </c:pt>
                <c:pt idx="75">
                  <c:v>10.186310768127441</c:v>
                </c:pt>
                <c:pt idx="76">
                  <c:v>6.9721717834472656</c:v>
                </c:pt>
                <c:pt idx="77">
                  <c:v>5.4119906425476074</c:v>
                </c:pt>
                <c:pt idx="78">
                  <c:v>5.1353578567504883</c:v>
                </c:pt>
                <c:pt idx="79">
                  <c:v>7.5548667907714844</c:v>
                </c:pt>
                <c:pt idx="80">
                  <c:v>8.6272268295288086</c:v>
                </c:pt>
                <c:pt idx="81">
                  <c:v>9.3710432052612305</c:v>
                </c:pt>
                <c:pt idx="82">
                  <c:v>9.9189863204956055</c:v>
                </c:pt>
                <c:pt idx="83">
                  <c:v>10.440938949584961</c:v>
                </c:pt>
                <c:pt idx="84">
                  <c:v>10.861518859863281</c:v>
                </c:pt>
                <c:pt idx="85">
                  <c:v>11.030962944030762</c:v>
                </c:pt>
                <c:pt idx="86">
                  <c:v>11.066052436828613</c:v>
                </c:pt>
                <c:pt idx="87">
                  <c:v>11.05732536315918</c:v>
                </c:pt>
                <c:pt idx="88">
                  <c:v>7.9177560806274414</c:v>
                </c:pt>
                <c:pt idx="89">
                  <c:v>9.0667695999145508</c:v>
                </c:pt>
                <c:pt idx="90">
                  <c:v>9.6673774719238281</c:v>
                </c:pt>
                <c:pt idx="91">
                  <c:v>10.075053215026855</c:v>
                </c:pt>
                <c:pt idx="92">
                  <c:v>10.394430160522461</c:v>
                </c:pt>
                <c:pt idx="93">
                  <c:v>10.646696090698242</c:v>
                </c:pt>
                <c:pt idx="94">
                  <c:v>10.793155670166016</c:v>
                </c:pt>
                <c:pt idx="95">
                  <c:v>10.889772415161133</c:v>
                </c:pt>
                <c:pt idx="96">
                  <c:v>10.954297065734863</c:v>
                </c:pt>
                <c:pt idx="97">
                  <c:v>10.951849937438965</c:v>
                </c:pt>
                <c:pt idx="98">
                  <c:v>9.0975532531738281</c:v>
                </c:pt>
                <c:pt idx="99">
                  <c:v>9.7322416305541992</c:v>
                </c:pt>
                <c:pt idx="100">
                  <c:v>10.019115447998047</c:v>
                </c:pt>
                <c:pt idx="101">
                  <c:v>10.198188781738281</c:v>
                </c:pt>
                <c:pt idx="102">
                  <c:v>10.431568145751953</c:v>
                </c:pt>
                <c:pt idx="103">
                  <c:v>10.669965744018555</c:v>
                </c:pt>
                <c:pt idx="104">
                  <c:v>10.849021911621094</c:v>
                </c:pt>
                <c:pt idx="105">
                  <c:v>10.975635528564453</c:v>
                </c:pt>
                <c:pt idx="106">
                  <c:v>10.404671669006348</c:v>
                </c:pt>
                <c:pt idx="107">
                  <c:v>9.0252885818481445</c:v>
                </c:pt>
                <c:pt idx="108">
                  <c:v>9.8790884017944336</c:v>
                </c:pt>
                <c:pt idx="109">
                  <c:v>10.128318786621094</c:v>
                </c:pt>
                <c:pt idx="110">
                  <c:v>10.328119277954102</c:v>
                </c:pt>
                <c:pt idx="111">
                  <c:v>10.498256683349609</c:v>
                </c:pt>
                <c:pt idx="112">
                  <c:v>10.692401885986328</c:v>
                </c:pt>
                <c:pt idx="113">
                  <c:v>10.820131301879883</c:v>
                </c:pt>
                <c:pt idx="114">
                  <c:v>10.9317626953125</c:v>
                </c:pt>
                <c:pt idx="115">
                  <c:v>10.997658729553223</c:v>
                </c:pt>
                <c:pt idx="116">
                  <c:v>11.037109375</c:v>
                </c:pt>
                <c:pt idx="117">
                  <c:v>11.073741912841797</c:v>
                </c:pt>
                <c:pt idx="118">
                  <c:v>11.109774589538574</c:v>
                </c:pt>
                <c:pt idx="119">
                  <c:v>11.145333290100098</c:v>
                </c:pt>
                <c:pt idx="120">
                  <c:v>11.18068790435791</c:v>
                </c:pt>
                <c:pt idx="121">
                  <c:v>11.215909004211426</c:v>
                </c:pt>
                <c:pt idx="122">
                  <c:v>11.250864028930664</c:v>
                </c:pt>
                <c:pt idx="123">
                  <c:v>11.284702301025391</c:v>
                </c:pt>
                <c:pt idx="124">
                  <c:v>11.318036079406738</c:v>
                </c:pt>
                <c:pt idx="125">
                  <c:v>11.351168632507324</c:v>
                </c:pt>
                <c:pt idx="126">
                  <c:v>11.384120941162109</c:v>
                </c:pt>
                <c:pt idx="127">
                  <c:v>11.416769981384277</c:v>
                </c:pt>
                <c:pt idx="128">
                  <c:v>11.449027061462402</c:v>
                </c:pt>
                <c:pt idx="129">
                  <c:v>11.481044769287109</c:v>
                </c:pt>
                <c:pt idx="130">
                  <c:v>11.512808799743652</c:v>
                </c:pt>
                <c:pt idx="131">
                  <c:v>11.544268608093262</c:v>
                </c:pt>
                <c:pt idx="132">
                  <c:v>11.575328826904297</c:v>
                </c:pt>
                <c:pt idx="133">
                  <c:v>11.606090545654297</c:v>
                </c:pt>
                <c:pt idx="134">
                  <c:v>11.63658332824707</c:v>
                </c:pt>
                <c:pt idx="135">
                  <c:v>11.666810035705566</c:v>
                </c:pt>
                <c:pt idx="136">
                  <c:v>11.696771621704102</c:v>
                </c:pt>
                <c:pt idx="137">
                  <c:v>11.726459503173828</c:v>
                </c:pt>
                <c:pt idx="138">
                  <c:v>11.755868911743164</c:v>
                </c:pt>
                <c:pt idx="139">
                  <c:v>11.784991264343262</c:v>
                </c:pt>
                <c:pt idx="140">
                  <c:v>11.813815116882324</c:v>
                </c:pt>
                <c:pt idx="141">
                  <c:v>11.842323303222656</c:v>
                </c:pt>
                <c:pt idx="142">
                  <c:v>11.870506286621094</c:v>
                </c:pt>
                <c:pt idx="143">
                  <c:v>11.898346900939941</c:v>
                </c:pt>
                <c:pt idx="144">
                  <c:v>11.925838470458984</c:v>
                </c:pt>
                <c:pt idx="145">
                  <c:v>11.952967643737793</c:v>
                </c:pt>
                <c:pt idx="146">
                  <c:v>11.979723930358887</c:v>
                </c:pt>
                <c:pt idx="147">
                  <c:v>12.006107330322266</c:v>
                </c:pt>
                <c:pt idx="148">
                  <c:v>12.032116889953613</c:v>
                </c:pt>
                <c:pt idx="149">
                  <c:v>12.057746887207031</c:v>
                </c:pt>
                <c:pt idx="150">
                  <c:v>12.083004951477051</c:v>
                </c:pt>
                <c:pt idx="151">
                  <c:v>12.107884407043457</c:v>
                </c:pt>
                <c:pt idx="152">
                  <c:v>12.132390975952148</c:v>
                </c:pt>
                <c:pt idx="153">
                  <c:v>12.15654182434082</c:v>
                </c:pt>
                <c:pt idx="154">
                  <c:v>12.180309295654297</c:v>
                </c:pt>
                <c:pt idx="155">
                  <c:v>12.203701972961426</c:v>
                </c:pt>
                <c:pt idx="156">
                  <c:v>12.226763725280762</c:v>
                </c:pt>
                <c:pt idx="157">
                  <c:v>12.249435424804688</c:v>
                </c:pt>
                <c:pt idx="158">
                  <c:v>12.271719932556152</c:v>
                </c:pt>
                <c:pt idx="159">
                  <c:v>12.293694496154785</c:v>
                </c:pt>
                <c:pt idx="160">
                  <c:v>12.315284729003906</c:v>
                </c:pt>
                <c:pt idx="161">
                  <c:v>12.336524963378906</c:v>
                </c:pt>
                <c:pt idx="162">
                  <c:v>12.357431411743164</c:v>
                </c:pt>
                <c:pt idx="163">
                  <c:v>12.377881050109863</c:v>
                </c:pt>
                <c:pt idx="164">
                  <c:v>12.397875785827637</c:v>
                </c:pt>
                <c:pt idx="165">
                  <c:v>12.417413711547852</c:v>
                </c:pt>
                <c:pt idx="166">
                  <c:v>12.436491966247559</c:v>
                </c:pt>
                <c:pt idx="167">
                  <c:v>12.455117225646973</c:v>
                </c:pt>
                <c:pt idx="168">
                  <c:v>12.473287582397461</c:v>
                </c:pt>
                <c:pt idx="169">
                  <c:v>12.491006851196289</c:v>
                </c:pt>
                <c:pt idx="170">
                  <c:v>12.508278846740723</c:v>
                </c:pt>
                <c:pt idx="171">
                  <c:v>12.524130821228027</c:v>
                </c:pt>
                <c:pt idx="172">
                  <c:v>12.538386344909668</c:v>
                </c:pt>
                <c:pt idx="173">
                  <c:v>12.550890922546387</c:v>
                </c:pt>
                <c:pt idx="174">
                  <c:v>12.561495780944824</c:v>
                </c:pt>
                <c:pt idx="175">
                  <c:v>12.570048332214355</c:v>
                </c:pt>
                <c:pt idx="176">
                  <c:v>12.576411247253418</c:v>
                </c:pt>
                <c:pt idx="177">
                  <c:v>12.580447196960449</c:v>
                </c:pt>
                <c:pt idx="178">
                  <c:v>12.582032203674316</c:v>
                </c:pt>
                <c:pt idx="179">
                  <c:v>12.581050872802734</c:v>
                </c:pt>
                <c:pt idx="180">
                  <c:v>12.577393531799316</c:v>
                </c:pt>
                <c:pt idx="181">
                  <c:v>12.570969581604004</c:v>
                </c:pt>
                <c:pt idx="182">
                  <c:v>12.561697006225586</c:v>
                </c:pt>
                <c:pt idx="183">
                  <c:v>12.549508094787598</c:v>
                </c:pt>
                <c:pt idx="184">
                  <c:v>12.534351348876953</c:v>
                </c:pt>
                <c:pt idx="185">
                  <c:v>12.516178131103516</c:v>
                </c:pt>
                <c:pt idx="186">
                  <c:v>12.494964599609375</c:v>
                </c:pt>
                <c:pt idx="187">
                  <c:v>12.470688819885254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A87-4A98-BBCE-D6FCF4E6EABF}"/>
            </c:ext>
          </c:extLst>
        </c:ser>
        <c:ser>
          <c:idx val="4"/>
          <c:order val="4"/>
          <c:tx>
            <c:strRef>
              <c:f>Water_content!$AV$2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Water_content!$AV$3:$AV$197</c:f>
              <c:numCache>
                <c:formatCode>General</c:formatCode>
                <c:ptCount val="195"/>
                <c:pt idx="1">
                  <c:v>-6.0000004768371582</c:v>
                </c:pt>
                <c:pt idx="2">
                  <c:v>1.0999993085861206</c:v>
                </c:pt>
                <c:pt idx="3">
                  <c:v>1.0999993085861206</c:v>
                </c:pt>
                <c:pt idx="4">
                  <c:v>-1.011088490486145</c:v>
                </c:pt>
                <c:pt idx="5">
                  <c:v>0.68094730377197266</c:v>
                </c:pt>
                <c:pt idx="6">
                  <c:v>-3.0859322547912598</c:v>
                </c:pt>
                <c:pt idx="7">
                  <c:v>-1.7315208911895752</c:v>
                </c:pt>
                <c:pt idx="8">
                  <c:v>-0.71295499801635742</c:v>
                </c:pt>
                <c:pt idx="9">
                  <c:v>0.25231838226318359</c:v>
                </c:pt>
                <c:pt idx="10">
                  <c:v>-1.8680840730667114</c:v>
                </c:pt>
                <c:pt idx="11">
                  <c:v>-0.91790264844894409</c:v>
                </c:pt>
                <c:pt idx="12">
                  <c:v>-6.1687830835580826E-2</c:v>
                </c:pt>
                <c:pt idx="13">
                  <c:v>0.78100568056106567</c:v>
                </c:pt>
                <c:pt idx="14">
                  <c:v>-1.4945179224014282</c:v>
                </c:pt>
                <c:pt idx="15">
                  <c:v>-0.67574977874755859</c:v>
                </c:pt>
                <c:pt idx="16">
                  <c:v>7.5063109397888184E-2</c:v>
                </c:pt>
                <c:pt idx="17">
                  <c:v>-0.144156813621521</c:v>
                </c:pt>
                <c:pt idx="18">
                  <c:v>0.55391490459442139</c:v>
                </c:pt>
                <c:pt idx="19">
                  <c:v>-0.36430060863494873</c:v>
                </c:pt>
                <c:pt idx="20">
                  <c:v>0.29020312428474426</c:v>
                </c:pt>
                <c:pt idx="21">
                  <c:v>0.85816389322280884</c:v>
                </c:pt>
                <c:pt idx="22">
                  <c:v>1.3518646955490112</c:v>
                </c:pt>
                <c:pt idx="23">
                  <c:v>-2.8573663234710693</c:v>
                </c:pt>
                <c:pt idx="24">
                  <c:v>-4.4999690055847168</c:v>
                </c:pt>
                <c:pt idx="25">
                  <c:v>-1.1144518852233887</c:v>
                </c:pt>
                <c:pt idx="26">
                  <c:v>0.88545083999633789</c:v>
                </c:pt>
                <c:pt idx="27">
                  <c:v>-0.76838439702987671</c:v>
                </c:pt>
                <c:pt idx="28">
                  <c:v>-1.9990266561508179</c:v>
                </c:pt>
                <c:pt idx="29">
                  <c:v>0.22988319396972656</c:v>
                </c:pt>
                <c:pt idx="30">
                  <c:v>1.1773363351821899</c:v>
                </c:pt>
                <c:pt idx="31">
                  <c:v>-3.0897319316864014</c:v>
                </c:pt>
                <c:pt idx="32">
                  <c:v>-6.0000004768371582</c:v>
                </c:pt>
                <c:pt idx="33">
                  <c:v>1.0999993085861206</c:v>
                </c:pt>
                <c:pt idx="34">
                  <c:v>-2.7189135551452637</c:v>
                </c:pt>
                <c:pt idx="35">
                  <c:v>-0.98596817255020142</c:v>
                </c:pt>
                <c:pt idx="36">
                  <c:v>0.38886070251464844</c:v>
                </c:pt>
                <c:pt idx="37">
                  <c:v>1.1814862489700317</c:v>
                </c:pt>
                <c:pt idx="38">
                  <c:v>1.7696843147277832</c:v>
                </c:pt>
                <c:pt idx="39">
                  <c:v>2.27451491355896</c:v>
                </c:pt>
                <c:pt idx="40">
                  <c:v>2.7988731861114502</c:v>
                </c:pt>
                <c:pt idx="41">
                  <c:v>-6.0000004768371582</c:v>
                </c:pt>
                <c:pt idx="42">
                  <c:v>-6.0000004768371582</c:v>
                </c:pt>
                <c:pt idx="43">
                  <c:v>1.0999993085861206</c:v>
                </c:pt>
                <c:pt idx="44">
                  <c:v>2.5253190994262695</c:v>
                </c:pt>
                <c:pt idx="45">
                  <c:v>3.3928380012512207</c:v>
                </c:pt>
                <c:pt idx="46">
                  <c:v>4.2050585746765137</c:v>
                </c:pt>
                <c:pt idx="47">
                  <c:v>-4.2673678398132324</c:v>
                </c:pt>
                <c:pt idx="48">
                  <c:v>-6.0000004768371582</c:v>
                </c:pt>
                <c:pt idx="49">
                  <c:v>1.0999993085861206</c:v>
                </c:pt>
                <c:pt idx="50">
                  <c:v>-0.45868754386901855</c:v>
                </c:pt>
                <c:pt idx="51">
                  <c:v>1.6594202518463135</c:v>
                </c:pt>
                <c:pt idx="52">
                  <c:v>3.5719783306121826</c:v>
                </c:pt>
                <c:pt idx="53">
                  <c:v>-6.0000004768371582</c:v>
                </c:pt>
                <c:pt idx="54">
                  <c:v>1.0999993085861206</c:v>
                </c:pt>
                <c:pt idx="55">
                  <c:v>0.85223323106765747</c:v>
                </c:pt>
                <c:pt idx="56">
                  <c:v>-0.27984681725502014</c:v>
                </c:pt>
                <c:pt idx="57">
                  <c:v>3.089252233505249</c:v>
                </c:pt>
                <c:pt idx="58">
                  <c:v>0.74090665578842163</c:v>
                </c:pt>
                <c:pt idx="59">
                  <c:v>2.0858168601989746</c:v>
                </c:pt>
                <c:pt idx="60">
                  <c:v>5.5885252952575684</c:v>
                </c:pt>
                <c:pt idx="61">
                  <c:v>7.9450383186340332</c:v>
                </c:pt>
                <c:pt idx="62">
                  <c:v>9.3387022018432617</c:v>
                </c:pt>
                <c:pt idx="63">
                  <c:v>10.074191093444824</c:v>
                </c:pt>
                <c:pt idx="64">
                  <c:v>2.4278478622436523</c:v>
                </c:pt>
                <c:pt idx="65">
                  <c:v>5.4749784469604492</c:v>
                </c:pt>
                <c:pt idx="66">
                  <c:v>8.8413000106811523</c:v>
                </c:pt>
                <c:pt idx="67">
                  <c:v>10.633878707885742</c:v>
                </c:pt>
                <c:pt idx="68">
                  <c:v>10.915942192077637</c:v>
                </c:pt>
                <c:pt idx="69">
                  <c:v>-5.4172782897949219</c:v>
                </c:pt>
                <c:pt idx="70">
                  <c:v>-1.6713827848434448</c:v>
                </c:pt>
                <c:pt idx="71">
                  <c:v>0.53839987516403198</c:v>
                </c:pt>
                <c:pt idx="72">
                  <c:v>2.5625364780426025</c:v>
                </c:pt>
                <c:pt idx="73">
                  <c:v>4.8794164657592773</c:v>
                </c:pt>
                <c:pt idx="74">
                  <c:v>6.9665236473083496</c:v>
                </c:pt>
                <c:pt idx="75">
                  <c:v>8.4768037796020508</c:v>
                </c:pt>
                <c:pt idx="76">
                  <c:v>-6.0000004768371582</c:v>
                </c:pt>
                <c:pt idx="77">
                  <c:v>-6.0000004768371582</c:v>
                </c:pt>
                <c:pt idx="78">
                  <c:v>1.0999993085861206</c:v>
                </c:pt>
                <c:pt idx="79">
                  <c:v>3.4374759197235107</c:v>
                </c:pt>
                <c:pt idx="80">
                  <c:v>5.345573902130127</c:v>
                </c:pt>
                <c:pt idx="81">
                  <c:v>7.276799201965332</c:v>
                </c:pt>
                <c:pt idx="82">
                  <c:v>8.5345554351806641</c:v>
                </c:pt>
                <c:pt idx="83">
                  <c:v>9.7524452209472656</c:v>
                </c:pt>
                <c:pt idx="84">
                  <c:v>10.741050720214844</c:v>
                </c:pt>
                <c:pt idx="85">
                  <c:v>10.980751991271973</c:v>
                </c:pt>
                <c:pt idx="86">
                  <c:v>10.921092987060547</c:v>
                </c:pt>
                <c:pt idx="87">
                  <c:v>-5.0055866241455078</c:v>
                </c:pt>
                <c:pt idx="88">
                  <c:v>-0.38419365882873535</c:v>
                </c:pt>
                <c:pt idx="89">
                  <c:v>2.6318550109863281</c:v>
                </c:pt>
                <c:pt idx="90">
                  <c:v>5.3256959915161133</c:v>
                </c:pt>
                <c:pt idx="91">
                  <c:v>7.6222567558288574</c:v>
                </c:pt>
                <c:pt idx="92">
                  <c:v>8.8313016891479492</c:v>
                </c:pt>
                <c:pt idx="93">
                  <c:v>9.6597223281860352</c:v>
                </c:pt>
                <c:pt idx="94">
                  <c:v>10.034724235534668</c:v>
                </c:pt>
                <c:pt idx="95">
                  <c:v>10.248164176940918</c:v>
                </c:pt>
                <c:pt idx="96">
                  <c:v>10.420143127441406</c:v>
                </c:pt>
                <c:pt idx="97">
                  <c:v>-4.1033062934875488</c:v>
                </c:pt>
                <c:pt idx="98">
                  <c:v>-2.2943317890167236</c:v>
                </c:pt>
                <c:pt idx="99">
                  <c:v>2.5456340312957764</c:v>
                </c:pt>
                <c:pt idx="100">
                  <c:v>5.0911903381347656</c:v>
                </c:pt>
                <c:pt idx="101">
                  <c:v>6.7809062004089355</c:v>
                </c:pt>
                <c:pt idx="102">
                  <c:v>8.1876764297485352</c:v>
                </c:pt>
                <c:pt idx="103">
                  <c:v>9.3565053939819336</c:v>
                </c:pt>
                <c:pt idx="104">
                  <c:v>10.113103866577148</c:v>
                </c:pt>
                <c:pt idx="105">
                  <c:v>10.660282135009766</c:v>
                </c:pt>
                <c:pt idx="106">
                  <c:v>-6.0000004768371582</c:v>
                </c:pt>
                <c:pt idx="107">
                  <c:v>1.0999993085861206</c:v>
                </c:pt>
                <c:pt idx="108">
                  <c:v>4.2533130645751953</c:v>
                </c:pt>
                <c:pt idx="109">
                  <c:v>6.2107667922973633</c:v>
                </c:pt>
                <c:pt idx="110">
                  <c:v>7.5905323028564453</c:v>
                </c:pt>
                <c:pt idx="111">
                  <c:v>8.382293701171875</c:v>
                </c:pt>
                <c:pt idx="112">
                  <c:v>9.3159818649291992</c:v>
                </c:pt>
                <c:pt idx="113">
                  <c:v>9.7827978134155273</c:v>
                </c:pt>
                <c:pt idx="114">
                  <c:v>10.282886505126953</c:v>
                </c:pt>
                <c:pt idx="115">
                  <c:v>10.529860496520996</c:v>
                </c:pt>
                <c:pt idx="116">
                  <c:v>10.656604766845703</c:v>
                </c:pt>
                <c:pt idx="117">
                  <c:v>10.724218368530273</c:v>
                </c:pt>
                <c:pt idx="118">
                  <c:v>10.759705543518066</c:v>
                </c:pt>
                <c:pt idx="119">
                  <c:v>10.724146842956543</c:v>
                </c:pt>
                <c:pt idx="120">
                  <c:v>10.649457931518555</c:v>
                </c:pt>
                <c:pt idx="121">
                  <c:v>10.600610733032227</c:v>
                </c:pt>
                <c:pt idx="122">
                  <c:v>10.873866081237793</c:v>
                </c:pt>
                <c:pt idx="123">
                  <c:v>10.925804138183594</c:v>
                </c:pt>
                <c:pt idx="124">
                  <c:v>10.904508590698242</c:v>
                </c:pt>
                <c:pt idx="125">
                  <c:v>10.872339248657227</c:v>
                </c:pt>
                <c:pt idx="126">
                  <c:v>10.874237060546875</c:v>
                </c:pt>
                <c:pt idx="127">
                  <c:v>10.905837059020996</c:v>
                </c:pt>
                <c:pt idx="128">
                  <c:v>10.887918472290039</c:v>
                </c:pt>
                <c:pt idx="129">
                  <c:v>10.871614456176758</c:v>
                </c:pt>
                <c:pt idx="130">
                  <c:v>10.874053001403809</c:v>
                </c:pt>
                <c:pt idx="131">
                  <c:v>10.922453880310059</c:v>
                </c:pt>
                <c:pt idx="132">
                  <c:v>10.928155899047852</c:v>
                </c:pt>
                <c:pt idx="133">
                  <c:v>10.922039031982422</c:v>
                </c:pt>
                <c:pt idx="134">
                  <c:v>10.911681175231934</c:v>
                </c:pt>
                <c:pt idx="135">
                  <c:v>10.896726608276367</c:v>
                </c:pt>
                <c:pt idx="136">
                  <c:v>10.884575843811035</c:v>
                </c:pt>
                <c:pt idx="137">
                  <c:v>10.867841720581055</c:v>
                </c:pt>
                <c:pt idx="138">
                  <c:v>10.847108840942383</c:v>
                </c:pt>
                <c:pt idx="139">
                  <c:v>10.821824073791504</c:v>
                </c:pt>
                <c:pt idx="140">
                  <c:v>10.798349380493164</c:v>
                </c:pt>
                <c:pt idx="141">
                  <c:v>10.775764465332031</c:v>
                </c:pt>
                <c:pt idx="142">
                  <c:v>10.752941131591797</c:v>
                </c:pt>
                <c:pt idx="143">
                  <c:v>10.731287002563477</c:v>
                </c:pt>
                <c:pt idx="144">
                  <c:v>10.70995044708252</c:v>
                </c:pt>
                <c:pt idx="145">
                  <c:v>10.68896484375</c:v>
                </c:pt>
                <c:pt idx="146">
                  <c:v>10.670977592468262</c:v>
                </c:pt>
                <c:pt idx="147">
                  <c:v>10.654708862304688</c:v>
                </c:pt>
                <c:pt idx="148">
                  <c:v>10.638941764831543</c:v>
                </c:pt>
                <c:pt idx="149">
                  <c:v>10.625901222229004</c:v>
                </c:pt>
                <c:pt idx="150">
                  <c:v>10.611968994140625</c:v>
                </c:pt>
                <c:pt idx="151">
                  <c:v>10.600379943847656</c:v>
                </c:pt>
                <c:pt idx="152">
                  <c:v>10.59220027923584</c:v>
                </c:pt>
                <c:pt idx="153">
                  <c:v>10.579516410827637</c:v>
                </c:pt>
                <c:pt idx="154">
                  <c:v>10.567880630493164</c:v>
                </c:pt>
                <c:pt idx="155">
                  <c:v>10.564284324645996</c:v>
                </c:pt>
                <c:pt idx="156">
                  <c:v>10.550692558288574</c:v>
                </c:pt>
                <c:pt idx="157">
                  <c:v>10.538411140441895</c:v>
                </c:pt>
                <c:pt idx="158">
                  <c:v>10.53688907623291</c:v>
                </c:pt>
                <c:pt idx="159">
                  <c:v>10.524805068969727</c:v>
                </c:pt>
                <c:pt idx="160">
                  <c:v>10.517263412475586</c:v>
                </c:pt>
                <c:pt idx="161">
                  <c:v>10.511737823486328</c:v>
                </c:pt>
                <c:pt idx="162">
                  <c:v>10.490832328796387</c:v>
                </c:pt>
                <c:pt idx="163">
                  <c:v>10.470381736755371</c:v>
                </c:pt>
                <c:pt idx="164">
                  <c:v>10.450387001037598</c:v>
                </c:pt>
                <c:pt idx="165">
                  <c:v>10.430850028991699</c:v>
                </c:pt>
                <c:pt idx="166">
                  <c:v>10.411770820617676</c:v>
                </c:pt>
                <c:pt idx="167">
                  <c:v>10.393145561218262</c:v>
                </c:pt>
                <c:pt idx="168">
                  <c:v>10.374975204467773</c:v>
                </c:pt>
                <c:pt idx="169">
                  <c:v>10.357254981994629</c:v>
                </c:pt>
                <c:pt idx="170">
                  <c:v>10.253437042236328</c:v>
                </c:pt>
                <c:pt idx="171">
                  <c:v>10.145174980163574</c:v>
                </c:pt>
                <c:pt idx="172">
                  <c:v>10.034306526184082</c:v>
                </c:pt>
                <c:pt idx="173">
                  <c:v>9.9209175109863281</c:v>
                </c:pt>
                <c:pt idx="174">
                  <c:v>9.8048696517944336</c:v>
                </c:pt>
                <c:pt idx="175">
                  <c:v>9.686213493347168</c:v>
                </c:pt>
                <c:pt idx="176">
                  <c:v>9.5649576187133789</c:v>
                </c:pt>
                <c:pt idx="177">
                  <c:v>9.4412145614624023</c:v>
                </c:pt>
                <c:pt idx="178">
                  <c:v>9.3149099349975586</c:v>
                </c:pt>
                <c:pt idx="179">
                  <c:v>9.1860589981079102</c:v>
                </c:pt>
                <c:pt idx="180">
                  <c:v>9.0548200607299805</c:v>
                </c:pt>
                <c:pt idx="181">
                  <c:v>8.9214210510253906</c:v>
                </c:pt>
                <c:pt idx="182">
                  <c:v>8.7861423492431641</c:v>
                </c:pt>
                <c:pt idx="183">
                  <c:v>8.6490926742553711</c:v>
                </c:pt>
                <c:pt idx="184">
                  <c:v>8.510345458984375</c:v>
                </c:pt>
                <c:pt idx="185">
                  <c:v>8.37066650390625</c:v>
                </c:pt>
                <c:pt idx="186">
                  <c:v>8.2300186157226563</c:v>
                </c:pt>
                <c:pt idx="187">
                  <c:v>8.0905618667602539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87-4A98-BBCE-D6FCF4E6EABF}"/>
            </c:ext>
          </c:extLst>
        </c:ser>
        <c:ser>
          <c:idx val="5"/>
          <c:order val="5"/>
          <c:tx>
            <c:strRef>
              <c:f>Water_content!$AW$2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Water_content!$AW$3:$AW$197</c:f>
              <c:numCache>
                <c:formatCode>General</c:formatCode>
                <c:ptCount val="195"/>
                <c:pt idx="1">
                  <c:v>14.551236152648926</c:v>
                </c:pt>
                <c:pt idx="2">
                  <c:v>19.077388763427734</c:v>
                </c:pt>
                <c:pt idx="3">
                  <c:v>19.645950317382813</c:v>
                </c:pt>
                <c:pt idx="4">
                  <c:v>19.872087478637695</c:v>
                </c:pt>
                <c:pt idx="5">
                  <c:v>19.958799362182617</c:v>
                </c:pt>
                <c:pt idx="6">
                  <c:v>19.995515823364258</c:v>
                </c:pt>
                <c:pt idx="7">
                  <c:v>19.999605178833008</c:v>
                </c:pt>
                <c:pt idx="8">
                  <c:v>19.999982833862305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4.9999985694885254</c:v>
                </c:pt>
                <c:pt idx="24">
                  <c:v>21.262113571166992</c:v>
                </c:pt>
                <c:pt idx="25">
                  <c:v>21.262113571166992</c:v>
                </c:pt>
                <c:pt idx="26">
                  <c:v>21.262113571166992</c:v>
                </c:pt>
                <c:pt idx="27">
                  <c:v>0.94211399555206299</c:v>
                </c:pt>
                <c:pt idx="28">
                  <c:v>14.59016227722168</c:v>
                </c:pt>
                <c:pt idx="29">
                  <c:v>17.951992034912109</c:v>
                </c:pt>
                <c:pt idx="30">
                  <c:v>20.038534164428711</c:v>
                </c:pt>
                <c:pt idx="31">
                  <c:v>4.9999985694885254</c:v>
                </c:pt>
                <c:pt idx="32">
                  <c:v>21.591415405273438</c:v>
                </c:pt>
                <c:pt idx="33">
                  <c:v>21.591415405273438</c:v>
                </c:pt>
                <c:pt idx="34">
                  <c:v>21.591415405273438</c:v>
                </c:pt>
                <c:pt idx="35">
                  <c:v>21.591415405273438</c:v>
                </c:pt>
                <c:pt idx="36">
                  <c:v>21.591415405273438</c:v>
                </c:pt>
                <c:pt idx="37">
                  <c:v>21.591415405273438</c:v>
                </c:pt>
                <c:pt idx="38">
                  <c:v>21.591415405273438</c:v>
                </c:pt>
                <c:pt idx="39">
                  <c:v>21.591415405273438</c:v>
                </c:pt>
                <c:pt idx="40">
                  <c:v>21.591415405273438</c:v>
                </c:pt>
                <c:pt idx="41">
                  <c:v>4.9999985694885254</c:v>
                </c:pt>
                <c:pt idx="42">
                  <c:v>4.9999985694885254</c:v>
                </c:pt>
                <c:pt idx="43">
                  <c:v>13.145777702331543</c:v>
                </c:pt>
                <c:pt idx="44">
                  <c:v>18.555522918701172</c:v>
                </c:pt>
                <c:pt idx="45">
                  <c:v>16.93284797668457</c:v>
                </c:pt>
                <c:pt idx="46">
                  <c:v>19.315061569213867</c:v>
                </c:pt>
                <c:pt idx="47">
                  <c:v>4.9999985694885254</c:v>
                </c:pt>
                <c:pt idx="48">
                  <c:v>19.01776123046875</c:v>
                </c:pt>
                <c:pt idx="49">
                  <c:v>19.829250335693359</c:v>
                </c:pt>
                <c:pt idx="50">
                  <c:v>19.924758911132813</c:v>
                </c:pt>
                <c:pt idx="51">
                  <c:v>19.958747863769531</c:v>
                </c:pt>
                <c:pt idx="52">
                  <c:v>19.978355407714844</c:v>
                </c:pt>
                <c:pt idx="53">
                  <c:v>4.9999985694885254</c:v>
                </c:pt>
                <c:pt idx="54">
                  <c:v>2.4545013904571533</c:v>
                </c:pt>
                <c:pt idx="55">
                  <c:v>8.1374969482421875</c:v>
                </c:pt>
                <c:pt idx="56">
                  <c:v>13.378603935241699</c:v>
                </c:pt>
                <c:pt idx="57">
                  <c:v>16.013544082641602</c:v>
                </c:pt>
                <c:pt idx="58">
                  <c:v>4.9999985694885254</c:v>
                </c:pt>
                <c:pt idx="59">
                  <c:v>12.102919578552246</c:v>
                </c:pt>
                <c:pt idx="60">
                  <c:v>15.756940841674805</c:v>
                </c:pt>
                <c:pt idx="61">
                  <c:v>16.261144638061523</c:v>
                </c:pt>
                <c:pt idx="62">
                  <c:v>17.555133819580078</c:v>
                </c:pt>
                <c:pt idx="63">
                  <c:v>18.348730087280273</c:v>
                </c:pt>
                <c:pt idx="64">
                  <c:v>4.9999985694885254</c:v>
                </c:pt>
                <c:pt idx="65">
                  <c:v>9.3005390167236328</c:v>
                </c:pt>
                <c:pt idx="66">
                  <c:v>5.9484810829162598</c:v>
                </c:pt>
                <c:pt idx="67">
                  <c:v>8.2272806167602539</c:v>
                </c:pt>
                <c:pt idx="68">
                  <c:v>7.3336334228515625</c:v>
                </c:pt>
                <c:pt idx="69">
                  <c:v>4.9999985694885254</c:v>
                </c:pt>
                <c:pt idx="70">
                  <c:v>6.6270713806152344</c:v>
                </c:pt>
                <c:pt idx="71">
                  <c:v>9.0388803482055664</c:v>
                </c:pt>
                <c:pt idx="72">
                  <c:v>10.218465805053711</c:v>
                </c:pt>
                <c:pt idx="73">
                  <c:v>9.8346738815307617</c:v>
                </c:pt>
                <c:pt idx="74">
                  <c:v>11.001809120178223</c:v>
                </c:pt>
                <c:pt idx="75">
                  <c:v>11.856468200683594</c:v>
                </c:pt>
                <c:pt idx="76">
                  <c:v>4.9999985694885254</c:v>
                </c:pt>
                <c:pt idx="77">
                  <c:v>4.9999985694885254</c:v>
                </c:pt>
                <c:pt idx="78">
                  <c:v>6.0552630424499512</c:v>
                </c:pt>
                <c:pt idx="79">
                  <c:v>8.7383956909179688</c:v>
                </c:pt>
                <c:pt idx="80">
                  <c:v>10.151931762695313</c:v>
                </c:pt>
                <c:pt idx="81">
                  <c:v>11.281167030334473</c:v>
                </c:pt>
                <c:pt idx="82">
                  <c:v>8.5405731201171875</c:v>
                </c:pt>
                <c:pt idx="83">
                  <c:v>9.3509998321533203</c:v>
                </c:pt>
                <c:pt idx="84">
                  <c:v>10.852442741394043</c:v>
                </c:pt>
                <c:pt idx="85">
                  <c:v>12.14885139465332</c:v>
                </c:pt>
                <c:pt idx="86">
                  <c:v>13.353504180908203</c:v>
                </c:pt>
                <c:pt idx="87">
                  <c:v>4.9999985694885254</c:v>
                </c:pt>
                <c:pt idx="88">
                  <c:v>7.8702268600463867</c:v>
                </c:pt>
                <c:pt idx="89">
                  <c:v>10.315094947814941</c:v>
                </c:pt>
                <c:pt idx="90">
                  <c:v>11.773931503295898</c:v>
                </c:pt>
                <c:pt idx="91">
                  <c:v>12.983964920043945</c:v>
                </c:pt>
                <c:pt idx="92">
                  <c:v>13.71143627166748</c:v>
                </c:pt>
                <c:pt idx="93">
                  <c:v>14.389286041259766</c:v>
                </c:pt>
                <c:pt idx="94">
                  <c:v>14.822351455688477</c:v>
                </c:pt>
                <c:pt idx="95">
                  <c:v>15.216037750244141</c:v>
                </c:pt>
                <c:pt idx="96">
                  <c:v>15.533712387084961</c:v>
                </c:pt>
                <c:pt idx="97">
                  <c:v>4.9999985694885254</c:v>
                </c:pt>
                <c:pt idx="98">
                  <c:v>10.561135292053223</c:v>
                </c:pt>
                <c:pt idx="99">
                  <c:v>10.973538398742676</c:v>
                </c:pt>
                <c:pt idx="100">
                  <c:v>12.135393142700195</c:v>
                </c:pt>
                <c:pt idx="101">
                  <c:v>9.8914775848388672</c:v>
                </c:pt>
                <c:pt idx="102">
                  <c:v>10.81849193572998</c:v>
                </c:pt>
                <c:pt idx="103">
                  <c:v>11.784089088439941</c:v>
                </c:pt>
                <c:pt idx="104">
                  <c:v>10.901026725769043</c:v>
                </c:pt>
                <c:pt idx="105">
                  <c:v>11.78508186340332</c:v>
                </c:pt>
                <c:pt idx="106">
                  <c:v>4.9999985694885254</c:v>
                </c:pt>
                <c:pt idx="107">
                  <c:v>6.449425220489502</c:v>
                </c:pt>
                <c:pt idx="108">
                  <c:v>9.3864889144897461</c:v>
                </c:pt>
                <c:pt idx="109">
                  <c:v>10.715126991271973</c:v>
                </c:pt>
                <c:pt idx="110">
                  <c:v>11.64960765838623</c:v>
                </c:pt>
                <c:pt idx="111">
                  <c:v>12.277685165405273</c:v>
                </c:pt>
                <c:pt idx="112">
                  <c:v>12.60258960723877</c:v>
                </c:pt>
                <c:pt idx="113">
                  <c:v>13.024143218994141</c:v>
                </c:pt>
                <c:pt idx="114">
                  <c:v>13.666947364807129</c:v>
                </c:pt>
                <c:pt idx="115">
                  <c:v>14.132226943969727</c:v>
                </c:pt>
                <c:pt idx="116">
                  <c:v>14.519049644470215</c:v>
                </c:pt>
                <c:pt idx="117">
                  <c:v>15.06080436706543</c:v>
                </c:pt>
                <c:pt idx="118">
                  <c:v>15.598124504089355</c:v>
                </c:pt>
                <c:pt idx="119">
                  <c:v>12.160795211791992</c:v>
                </c:pt>
                <c:pt idx="120">
                  <c:v>10.525256156921387</c:v>
                </c:pt>
                <c:pt idx="121">
                  <c:v>4.130587100982666</c:v>
                </c:pt>
                <c:pt idx="122">
                  <c:v>5.6278080940246582</c:v>
                </c:pt>
                <c:pt idx="123">
                  <c:v>7.4775753021240234</c:v>
                </c:pt>
                <c:pt idx="124">
                  <c:v>9.2063045501708984</c:v>
                </c:pt>
                <c:pt idx="125">
                  <c:v>10.265785217285156</c:v>
                </c:pt>
                <c:pt idx="126">
                  <c:v>11.455862998962402</c:v>
                </c:pt>
                <c:pt idx="127">
                  <c:v>12.805633544921875</c:v>
                </c:pt>
                <c:pt idx="128">
                  <c:v>13.773054122924805</c:v>
                </c:pt>
                <c:pt idx="129">
                  <c:v>14.562904357910156</c:v>
                </c:pt>
                <c:pt idx="130">
                  <c:v>15.423421859741211</c:v>
                </c:pt>
                <c:pt idx="131">
                  <c:v>16.241851806640625</c:v>
                </c:pt>
                <c:pt idx="132">
                  <c:v>16.98582649230957</c:v>
                </c:pt>
                <c:pt idx="133">
                  <c:v>17.675725936889648</c:v>
                </c:pt>
                <c:pt idx="134">
                  <c:v>18.279687881469727</c:v>
                </c:pt>
                <c:pt idx="135">
                  <c:v>18.720067977905273</c:v>
                </c:pt>
                <c:pt idx="136">
                  <c:v>19.22197151184082</c:v>
                </c:pt>
                <c:pt idx="137">
                  <c:v>19.557586669921875</c:v>
                </c:pt>
                <c:pt idx="138">
                  <c:v>19.759344100952148</c:v>
                </c:pt>
                <c:pt idx="139">
                  <c:v>19.821323394775391</c:v>
                </c:pt>
                <c:pt idx="140">
                  <c:v>19.88343620300293</c:v>
                </c:pt>
                <c:pt idx="141">
                  <c:v>19.930633544921875</c:v>
                </c:pt>
                <c:pt idx="142">
                  <c:v>19.9559326171875</c:v>
                </c:pt>
                <c:pt idx="143">
                  <c:v>19.972286224365234</c:v>
                </c:pt>
                <c:pt idx="144">
                  <c:v>19.981714248657227</c:v>
                </c:pt>
                <c:pt idx="145">
                  <c:v>19.986967086791992</c:v>
                </c:pt>
                <c:pt idx="146">
                  <c:v>19.991842269897461</c:v>
                </c:pt>
                <c:pt idx="147">
                  <c:v>19.995132446289063</c:v>
                </c:pt>
                <c:pt idx="148">
                  <c:v>19.996976852416992</c:v>
                </c:pt>
                <c:pt idx="149">
                  <c:v>19.998346328735352</c:v>
                </c:pt>
                <c:pt idx="150">
                  <c:v>19.998960494995117</c:v>
                </c:pt>
                <c:pt idx="151">
                  <c:v>19.999395370483398</c:v>
                </c:pt>
                <c:pt idx="152">
                  <c:v>19.999710083007813</c:v>
                </c:pt>
                <c:pt idx="153">
                  <c:v>19.999813079833984</c:v>
                </c:pt>
                <c:pt idx="154">
                  <c:v>19.999876022338867</c:v>
                </c:pt>
                <c:pt idx="155">
                  <c:v>19.999946594238281</c:v>
                </c:pt>
                <c:pt idx="156">
                  <c:v>19.999961853027344</c:v>
                </c:pt>
                <c:pt idx="157">
                  <c:v>19.999971389770508</c:v>
                </c:pt>
                <c:pt idx="158">
                  <c:v>19.999988555908203</c:v>
                </c:pt>
                <c:pt idx="159">
                  <c:v>19.999992370605469</c:v>
                </c:pt>
                <c:pt idx="160">
                  <c:v>19.999994277954102</c:v>
                </c:pt>
                <c:pt idx="161">
                  <c:v>19.999996185302734</c:v>
                </c:pt>
                <c:pt idx="162">
                  <c:v>19.999998092651367</c:v>
                </c:pt>
                <c:pt idx="163">
                  <c:v>20</c:v>
                </c:pt>
                <c:pt idx="164">
                  <c:v>20</c:v>
                </c:pt>
                <c:pt idx="165">
                  <c:v>20</c:v>
                </c:pt>
                <c:pt idx="166">
                  <c:v>20</c:v>
                </c:pt>
                <c:pt idx="167">
                  <c:v>20</c:v>
                </c:pt>
                <c:pt idx="168">
                  <c:v>20</c:v>
                </c:pt>
                <c:pt idx="169">
                  <c:v>8.5700006484985352</c:v>
                </c:pt>
                <c:pt idx="170">
                  <c:v>7.484954833984375</c:v>
                </c:pt>
                <c:pt idx="171">
                  <c:v>7.7092084884643555</c:v>
                </c:pt>
                <c:pt idx="172">
                  <c:v>8.0025014877319336</c:v>
                </c:pt>
                <c:pt idx="173">
                  <c:v>8.2367362976074219</c:v>
                </c:pt>
                <c:pt idx="174">
                  <c:v>8.5086889266967773</c:v>
                </c:pt>
                <c:pt idx="175">
                  <c:v>8.7927608489990234</c:v>
                </c:pt>
                <c:pt idx="176">
                  <c:v>9.1144266128540039</c:v>
                </c:pt>
                <c:pt idx="177">
                  <c:v>9.4028806686401367</c:v>
                </c:pt>
                <c:pt idx="178">
                  <c:v>9.6878080368041992</c:v>
                </c:pt>
                <c:pt idx="179">
                  <c:v>9.9944477081298828</c:v>
                </c:pt>
                <c:pt idx="180">
                  <c:v>10.321191787719727</c:v>
                </c:pt>
                <c:pt idx="181">
                  <c:v>10.657428741455078</c:v>
                </c:pt>
                <c:pt idx="182">
                  <c:v>10.963837623596191</c:v>
                </c:pt>
                <c:pt idx="183">
                  <c:v>11.236319541931152</c:v>
                </c:pt>
                <c:pt idx="184">
                  <c:v>11.548191070556641</c:v>
                </c:pt>
                <c:pt idx="185">
                  <c:v>11.801197052001953</c:v>
                </c:pt>
                <c:pt idx="186">
                  <c:v>12.172057151794434</c:v>
                </c:pt>
                <c:pt idx="187">
                  <c:v>12.487103462219238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87-4A98-BBCE-D6FCF4E6EABF}"/>
            </c:ext>
          </c:extLst>
        </c:ser>
        <c:ser>
          <c:idx val="6"/>
          <c:order val="6"/>
          <c:tx>
            <c:strRef>
              <c:f>Water_content!$AX$2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Water_content!$AX$3:$AX$197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A87-4A98-BBCE-D6FCF4E6EABF}"/>
            </c:ext>
          </c:extLst>
        </c:ser>
        <c:ser>
          <c:idx val="7"/>
          <c:order val="7"/>
          <c:tx>
            <c:strRef>
              <c:f>Water_content!$AY$2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Water_content!$AY$3:$AY$197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A87-4A98-BBCE-D6FCF4E6EABF}"/>
            </c:ext>
          </c:extLst>
        </c:ser>
        <c:ser>
          <c:idx val="8"/>
          <c:order val="8"/>
          <c:tx>
            <c:strRef>
              <c:f>Water_content!$AZ$2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Water_content!$AZ$3:$AZ$197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A87-4A98-BBCE-D6FCF4E6EABF}"/>
            </c:ext>
          </c:extLst>
        </c:ser>
        <c:ser>
          <c:idx val="9"/>
          <c:order val="9"/>
          <c:tx>
            <c:strRef>
              <c:f>Water_content!$BA$2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Water_content!$BA$3:$BA$197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A87-4A98-BBCE-D6FCF4E6EABF}"/>
            </c:ext>
          </c:extLst>
        </c:ser>
        <c:ser>
          <c:idx val="10"/>
          <c:order val="10"/>
          <c:tx>
            <c:strRef>
              <c:f>Water_content!$BB$2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Water_content!$BB$3:$BB$197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A87-4A98-BBCE-D6FCF4E6EABF}"/>
            </c:ext>
          </c:extLst>
        </c:ser>
        <c:ser>
          <c:idx val="11"/>
          <c:order val="11"/>
          <c:tx>
            <c:strRef>
              <c:f>Water_content!$BC$2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Water_content!$BC$3:$BC$197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A87-4A98-BBCE-D6FCF4E6EABF}"/>
            </c:ext>
          </c:extLst>
        </c:ser>
        <c:ser>
          <c:idx val="12"/>
          <c:order val="12"/>
          <c:tx>
            <c:strRef>
              <c:f>Water_content!$BD$2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Water_content!$BD$3:$BD$197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5A87-4A98-BBCE-D6FCF4E6EA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49832"/>
        <c:axId val="453052576"/>
      </c:scatterChart>
      <c:valAx>
        <c:axId val="453049832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2576"/>
        <c:crosses val="autoZero"/>
        <c:crossBetween val="midCat"/>
      </c:valAx>
      <c:valAx>
        <c:axId val="453052576"/>
        <c:scaling>
          <c:orientation val="minMax"/>
          <c:max val="94.05132293701171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Infiltration below layer</a:t>
                </a:r>
                <a:r>
                  <a:rPr lang="en-US" b="0" baseline="0"/>
                  <a:t> (mm)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49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47-4943-BF78-55314F94D2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3192"/>
        <c:axId val="358653584"/>
      </c:scatterChart>
      <c:valAx>
        <c:axId val="358653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3584"/>
        <c:crosses val="autoZero"/>
        <c:crossBetween val="midCat"/>
      </c:valAx>
      <c:valAx>
        <c:axId val="358653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31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B76-4F87-95D8-A97FBFF834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4368"/>
        <c:axId val="358654760"/>
      </c:scatterChart>
      <c:valAx>
        <c:axId val="358654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4760"/>
        <c:crosses val="autoZero"/>
        <c:crossBetween val="midCat"/>
      </c:valAx>
      <c:valAx>
        <c:axId val="358654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4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25-4AE0-9F87-B3046D700F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5544"/>
        <c:axId val="358655936"/>
      </c:scatterChart>
      <c:valAx>
        <c:axId val="358655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5936"/>
        <c:crosses val="autoZero"/>
        <c:crossBetween val="midCat"/>
      </c:valAx>
      <c:valAx>
        <c:axId val="358655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5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959-436F-AC15-9B6894651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3272"/>
        <c:axId val="354473664"/>
      </c:scatterChart>
      <c:valAx>
        <c:axId val="3544732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3664"/>
        <c:crosses val="autoZero"/>
        <c:crossBetween val="midCat"/>
      </c:valAx>
      <c:valAx>
        <c:axId val="3544736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44732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71-4FAB-B57A-F418CB7367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4448"/>
        <c:axId val="354474840"/>
      </c:scatterChart>
      <c:valAx>
        <c:axId val="354474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4840"/>
        <c:crosses val="autoZero"/>
        <c:crossBetween val="midCat"/>
      </c:valAx>
      <c:valAx>
        <c:axId val="3544748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44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AB1-4BF1-8AF2-C30426F9ED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5624"/>
        <c:axId val="354476016"/>
      </c:scatterChart>
      <c:valAx>
        <c:axId val="3544756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6016"/>
        <c:crosses val="autoZero"/>
        <c:crossBetween val="midCat"/>
      </c:valAx>
      <c:valAx>
        <c:axId val="3544760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56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72-4423-A8FF-6A7737C3E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6800"/>
        <c:axId val="354477192"/>
      </c:scatterChart>
      <c:valAx>
        <c:axId val="354476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7192"/>
        <c:crosses val="autoZero"/>
        <c:crossBetween val="midCat"/>
      </c:valAx>
      <c:valAx>
        <c:axId val="3544771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68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47B-4182-B149-55BDB07840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9152"/>
        <c:axId val="354479544"/>
      </c:scatterChart>
      <c:valAx>
        <c:axId val="354479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9544"/>
        <c:crosses val="autoZero"/>
        <c:crossBetween val="midCat"/>
      </c:valAx>
      <c:valAx>
        <c:axId val="3544795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44791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C96-4217-AAD7-AFC52F4480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80328"/>
        <c:axId val="360828224"/>
      </c:scatterChart>
      <c:valAx>
        <c:axId val="3544803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28224"/>
        <c:crosses val="autoZero"/>
        <c:crossBetween val="midCat"/>
      </c:valAx>
      <c:valAx>
        <c:axId val="3608282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803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314-4D0F-AC87-BD206B755D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29008"/>
        <c:axId val="360829400"/>
      </c:scatterChart>
      <c:valAx>
        <c:axId val="3608290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29400"/>
        <c:crosses val="autoZero"/>
        <c:crossBetween val="midCat"/>
      </c:valAx>
      <c:valAx>
        <c:axId val="3608294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290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93-4255-B334-9E0F7BDDA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0184"/>
        <c:axId val="360830576"/>
      </c:scatterChart>
      <c:valAx>
        <c:axId val="360830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0576"/>
        <c:crosses val="autoZero"/>
        <c:crossBetween val="midCat"/>
      </c:valAx>
      <c:valAx>
        <c:axId val="360830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01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CE67-42E4-8183-993F5D7BF7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3712"/>
        <c:axId val="360834104"/>
      </c:scatterChart>
      <c:valAx>
        <c:axId val="360833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4104"/>
        <c:crosses val="autoZero"/>
        <c:crossBetween val="midCat"/>
      </c:valAx>
      <c:valAx>
        <c:axId val="360834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08337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21-43CE-A672-B836EF8313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4888"/>
        <c:axId val="360835280"/>
      </c:scatterChart>
      <c:valAx>
        <c:axId val="3608348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5280"/>
        <c:crosses val="autoZero"/>
        <c:crossBetween val="midCat"/>
      </c:valAx>
      <c:valAx>
        <c:axId val="3608352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48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F82-435C-A789-EDE54FD765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6064"/>
        <c:axId val="360836456"/>
      </c:scatterChart>
      <c:valAx>
        <c:axId val="360836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6456"/>
        <c:crosses val="autoZero"/>
        <c:crossBetween val="midCat"/>
      </c:valAx>
      <c:valAx>
        <c:axId val="3608364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60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6F-4313-BA7E-1422D3A8F5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7240"/>
        <c:axId val="360837632"/>
      </c:scatterChart>
      <c:valAx>
        <c:axId val="360837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7632"/>
        <c:crosses val="autoZero"/>
        <c:crossBetween val="midCat"/>
      </c:valAx>
      <c:valAx>
        <c:axId val="360837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72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43A-4868-BCCC-E813C2802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17912"/>
        <c:axId val="357818304"/>
      </c:scatterChart>
      <c:valAx>
        <c:axId val="3578179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18304"/>
        <c:crosses val="autoZero"/>
        <c:crossBetween val="midCat"/>
      </c:valAx>
      <c:valAx>
        <c:axId val="3578183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78179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C1-4DB2-A0EF-F069EC05E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19088"/>
        <c:axId val="357819480"/>
      </c:scatterChart>
      <c:valAx>
        <c:axId val="3578190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19480"/>
        <c:crosses val="autoZero"/>
        <c:crossBetween val="midCat"/>
      </c:valAx>
      <c:valAx>
        <c:axId val="3578194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190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190-4246-83A8-5F612122D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0264"/>
        <c:axId val="357820656"/>
      </c:scatterChart>
      <c:valAx>
        <c:axId val="357820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0656"/>
        <c:crosses val="autoZero"/>
        <c:crossBetween val="midCat"/>
      </c:valAx>
      <c:valAx>
        <c:axId val="3578206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202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46-4313-9904-D72CE187F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1440"/>
        <c:axId val="357821832"/>
      </c:scatterChart>
      <c:valAx>
        <c:axId val="3578214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1832"/>
        <c:crosses val="autoZero"/>
        <c:crossBetween val="midCat"/>
      </c:valAx>
      <c:valAx>
        <c:axId val="3578218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214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2FC-43F1-9994-2BD2D7DFD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4968"/>
        <c:axId val="357825360"/>
      </c:scatterChart>
      <c:valAx>
        <c:axId val="357824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5360"/>
        <c:crosses val="autoZero"/>
        <c:crossBetween val="midCat"/>
      </c:valAx>
      <c:valAx>
        <c:axId val="3578253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78249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D39-46F9-884B-59E0E7A735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4288"/>
        <c:axId val="362434680"/>
      </c:scatterChart>
      <c:valAx>
        <c:axId val="362434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4680"/>
        <c:crosses val="autoZero"/>
        <c:crossBetween val="midCat"/>
      </c:valAx>
      <c:valAx>
        <c:axId val="362434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4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467-4D64-9249-F05FBCBB84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5464"/>
        <c:axId val="362435856"/>
      </c:scatterChart>
      <c:valAx>
        <c:axId val="362435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5856"/>
        <c:crosses val="autoZero"/>
        <c:crossBetween val="midCat"/>
      </c:valAx>
      <c:valAx>
        <c:axId val="362435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5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DC-4612-A1BF-747C431F56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6640"/>
        <c:axId val="362437032"/>
      </c:scatterChart>
      <c:valAx>
        <c:axId val="362436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7032"/>
        <c:crosses val="autoZero"/>
        <c:crossBetween val="midCat"/>
      </c:valAx>
      <c:valAx>
        <c:axId val="362437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6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4DA-4F4E-BC63-5C01ADCE2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7288"/>
        <c:axId val="362837680"/>
      </c:scatterChart>
      <c:valAx>
        <c:axId val="362837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37680"/>
        <c:crosses val="autoZero"/>
        <c:crossBetween val="midCat"/>
      </c:valAx>
      <c:valAx>
        <c:axId val="362837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37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E4-46EB-8836-82A3421452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8464"/>
        <c:axId val="362838856"/>
      </c:scatterChart>
      <c:valAx>
        <c:axId val="362838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38856"/>
        <c:crosses val="autoZero"/>
        <c:crossBetween val="midCat"/>
      </c:valAx>
      <c:valAx>
        <c:axId val="362838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38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8C6-44F3-81E1-719D67178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9640"/>
        <c:axId val="362840032"/>
      </c:scatterChart>
      <c:valAx>
        <c:axId val="362839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0032"/>
        <c:crosses val="autoZero"/>
        <c:crossBetween val="midCat"/>
      </c:valAx>
      <c:valAx>
        <c:axId val="362840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39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E2-4DAB-98C7-AFC523613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0816"/>
        <c:axId val="362841208"/>
      </c:scatterChart>
      <c:valAx>
        <c:axId val="362840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1208"/>
        <c:crosses val="autoZero"/>
        <c:crossBetween val="midCat"/>
      </c:valAx>
      <c:valAx>
        <c:axId val="362841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0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AB2-4375-B7C7-4E5ACAEAE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4344"/>
        <c:axId val="362844736"/>
      </c:scatterChart>
      <c:valAx>
        <c:axId val="362844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4736"/>
        <c:crosses val="autoZero"/>
        <c:crossBetween val="midCat"/>
      </c:valAx>
      <c:valAx>
        <c:axId val="362844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44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EE-4300-B4E3-B78C9796E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5520"/>
        <c:axId val="362845912"/>
      </c:scatterChart>
      <c:valAx>
        <c:axId val="362845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5912"/>
        <c:crosses val="autoZero"/>
        <c:crossBetween val="midCat"/>
      </c:valAx>
      <c:valAx>
        <c:axId val="362845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5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F35-49D0-B43C-FE44A493B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6696"/>
        <c:axId val="362847088"/>
      </c:scatterChart>
      <c:valAx>
        <c:axId val="362846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7088"/>
        <c:crosses val="autoZero"/>
        <c:crossBetween val="midCat"/>
      </c:valAx>
      <c:valAx>
        <c:axId val="362847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6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CEE-41B7-9EF1-D0567E531D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7872"/>
        <c:axId val="362848264"/>
      </c:scatterChart>
      <c:valAx>
        <c:axId val="362847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8264"/>
        <c:crosses val="autoZero"/>
        <c:crossBetween val="midCat"/>
      </c:valAx>
      <c:valAx>
        <c:axId val="362848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7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2D6-445D-8E16-84B62FBC82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0224"/>
        <c:axId val="362850616"/>
      </c:scatterChart>
      <c:valAx>
        <c:axId val="362850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0616"/>
        <c:crosses val="autoZero"/>
        <c:crossBetween val="midCat"/>
      </c:valAx>
      <c:valAx>
        <c:axId val="362850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0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B0-491A-A233-40CDA1C8AC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1400"/>
        <c:axId val="362851792"/>
      </c:scatterChart>
      <c:valAx>
        <c:axId val="362851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1792"/>
        <c:crosses val="autoZero"/>
        <c:crossBetween val="midCat"/>
      </c:valAx>
      <c:valAx>
        <c:axId val="362851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1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CF1-4BA7-A02F-43D7FE4204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2576"/>
        <c:axId val="362852968"/>
      </c:scatterChart>
      <c:valAx>
        <c:axId val="362852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2968"/>
        <c:crosses val="autoZero"/>
        <c:crossBetween val="midCat"/>
      </c:valAx>
      <c:valAx>
        <c:axId val="362852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2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C9-457D-B5A5-9D202BB42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3752"/>
        <c:axId val="362854144"/>
      </c:scatterChart>
      <c:valAx>
        <c:axId val="362853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4144"/>
        <c:crosses val="autoZero"/>
        <c:crossBetween val="midCat"/>
      </c:valAx>
      <c:valAx>
        <c:axId val="362854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3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969-45A5-B9E7-750598A36D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4928"/>
        <c:axId val="362855320"/>
      </c:scatterChart>
      <c:valAx>
        <c:axId val="362854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5320"/>
        <c:crosses val="autoZero"/>
        <c:crossBetween val="midCat"/>
      </c:valAx>
      <c:valAx>
        <c:axId val="362855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49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DB-4C16-A4CC-55AEB8480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6104"/>
        <c:axId val="362856496"/>
      </c:scatterChart>
      <c:valAx>
        <c:axId val="362856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6496"/>
        <c:crosses val="autoZero"/>
        <c:crossBetween val="midCat"/>
      </c:valAx>
      <c:valAx>
        <c:axId val="362856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61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373-42F1-990E-2873D77676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7280"/>
        <c:axId val="362857672"/>
      </c:scatterChart>
      <c:valAx>
        <c:axId val="362857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7672"/>
        <c:crosses val="autoZero"/>
        <c:crossBetween val="midCat"/>
      </c:valAx>
      <c:valAx>
        <c:axId val="362857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72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C0-4BF6-91A9-CF475D8FD1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8456"/>
        <c:axId val="362858848"/>
      </c:scatterChart>
      <c:valAx>
        <c:axId val="362858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8848"/>
        <c:crosses val="autoZero"/>
        <c:crossBetween val="midCat"/>
      </c:valAx>
      <c:valAx>
        <c:axId val="362858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84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A84-41BD-BA3C-F60E6F608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9632"/>
        <c:axId val="362860024"/>
      </c:scatterChart>
      <c:valAx>
        <c:axId val="362859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0024"/>
        <c:crosses val="autoZero"/>
        <c:crossBetween val="midCat"/>
      </c:valAx>
      <c:valAx>
        <c:axId val="3628600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96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4A-4B84-9F82-E685A0E505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0808"/>
        <c:axId val="362861200"/>
      </c:scatterChart>
      <c:valAx>
        <c:axId val="3628608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1200"/>
        <c:crosses val="autoZero"/>
        <c:crossBetween val="midCat"/>
      </c:valAx>
      <c:valAx>
        <c:axId val="3628612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08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045-4A76-A6E3-E567C5D227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1984"/>
        <c:axId val="362862376"/>
      </c:scatterChart>
      <c:valAx>
        <c:axId val="3628619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2376"/>
        <c:crosses val="autoZero"/>
        <c:crossBetween val="midCat"/>
      </c:valAx>
      <c:valAx>
        <c:axId val="3628623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19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6C-436F-AB7D-4993A6930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3160"/>
        <c:axId val="362863552"/>
      </c:scatterChart>
      <c:valAx>
        <c:axId val="362863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3552"/>
        <c:crosses val="autoZero"/>
        <c:crossBetween val="midCat"/>
      </c:valAx>
      <c:valAx>
        <c:axId val="362863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3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1D6-430E-91EA-4BEAD71A21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4336"/>
        <c:axId val="362864728"/>
      </c:scatterChart>
      <c:valAx>
        <c:axId val="362864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4728"/>
        <c:crosses val="autoZero"/>
        <c:crossBetween val="midCat"/>
      </c:valAx>
      <c:valAx>
        <c:axId val="3628647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643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50-451B-B645-4EF8EB85F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5512"/>
        <c:axId val="362865904"/>
      </c:scatterChart>
      <c:valAx>
        <c:axId val="362865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5904"/>
        <c:crosses val="autoZero"/>
        <c:crossBetween val="midCat"/>
      </c:valAx>
      <c:valAx>
        <c:axId val="362865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55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B90-46AF-9437-470B36C7D7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6688"/>
        <c:axId val="362867080"/>
      </c:scatterChart>
      <c:valAx>
        <c:axId val="362866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7080"/>
        <c:crosses val="autoZero"/>
        <c:crossBetween val="midCat"/>
      </c:valAx>
      <c:valAx>
        <c:axId val="3628670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66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6D-42C9-842D-B8C8333AD3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0408"/>
        <c:axId val="364550800"/>
      </c:scatterChart>
      <c:valAx>
        <c:axId val="3645504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0800"/>
        <c:crosses val="autoZero"/>
        <c:crossBetween val="midCat"/>
      </c:valAx>
      <c:valAx>
        <c:axId val="3645508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04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D62-4F8A-B9E5-00D17442B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1584"/>
        <c:axId val="364551976"/>
      </c:scatterChart>
      <c:valAx>
        <c:axId val="3645515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1976"/>
        <c:crosses val="autoZero"/>
        <c:crossBetween val="midCat"/>
      </c:valAx>
      <c:valAx>
        <c:axId val="3645519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515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69-4296-9E87-8D10535632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2760"/>
        <c:axId val="364553152"/>
      </c:scatterChart>
      <c:valAx>
        <c:axId val="364552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3152"/>
        <c:crosses val="autoZero"/>
        <c:crossBetween val="midCat"/>
      </c:valAx>
      <c:valAx>
        <c:axId val="3645531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27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55A-4D70-AC6C-31192AD671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3936"/>
        <c:axId val="364554328"/>
      </c:scatterChart>
      <c:valAx>
        <c:axId val="3645539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4328"/>
        <c:crosses val="autoZero"/>
        <c:crossBetween val="midCat"/>
      </c:valAx>
      <c:valAx>
        <c:axId val="3645543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39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C10-4E75-A15D-37FEB1FCB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5112"/>
        <c:axId val="364555504"/>
      </c:scatterChart>
      <c:valAx>
        <c:axId val="3645551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5504"/>
        <c:crosses val="autoZero"/>
        <c:crossBetween val="midCat"/>
      </c:valAx>
      <c:valAx>
        <c:axId val="3645555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51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DAA-4CB1-8543-F8BCD0757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6288"/>
        <c:axId val="364556680"/>
      </c:scatterChart>
      <c:valAx>
        <c:axId val="364556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6680"/>
        <c:crosses val="autoZero"/>
        <c:crossBetween val="midCat"/>
      </c:valAx>
      <c:valAx>
        <c:axId val="364556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56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104-44DB-B5C0-AA54BBDAF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7464"/>
        <c:axId val="364557856"/>
      </c:scatterChart>
      <c:valAx>
        <c:axId val="364557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7856"/>
        <c:crosses val="autoZero"/>
        <c:crossBetween val="midCat"/>
      </c:valAx>
      <c:valAx>
        <c:axId val="364557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7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EFD-42EF-9E59-56FC8BFD04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8640"/>
        <c:axId val="364559032"/>
      </c:scatterChart>
      <c:valAx>
        <c:axId val="364558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9032"/>
        <c:crosses val="autoZero"/>
        <c:crossBetween val="midCat"/>
      </c:valAx>
      <c:valAx>
        <c:axId val="364559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8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31-4FB0-A07E-466E6D84BD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9816"/>
        <c:axId val="364560208"/>
      </c:scatterChart>
      <c:valAx>
        <c:axId val="364559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0208"/>
        <c:crosses val="autoZero"/>
        <c:crossBetween val="midCat"/>
      </c:valAx>
      <c:valAx>
        <c:axId val="364560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9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87B-4161-AD94-DAE2A56CF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0992"/>
        <c:axId val="364561384"/>
      </c:scatterChart>
      <c:valAx>
        <c:axId val="364560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1384"/>
        <c:crosses val="autoZero"/>
        <c:crossBetween val="midCat"/>
      </c:valAx>
      <c:valAx>
        <c:axId val="364561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609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D2F-49C9-8D31-B571E6C622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2168"/>
        <c:axId val="364562560"/>
      </c:scatterChart>
      <c:valAx>
        <c:axId val="364562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2560"/>
        <c:crosses val="autoZero"/>
        <c:crossBetween val="midCat"/>
      </c:valAx>
      <c:valAx>
        <c:axId val="3645625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21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B4D-423D-8F00-3AEF15F6F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3344"/>
        <c:axId val="364563736"/>
      </c:scatterChart>
      <c:valAx>
        <c:axId val="364563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3736"/>
        <c:crosses val="autoZero"/>
        <c:crossBetween val="midCat"/>
      </c:valAx>
      <c:valAx>
        <c:axId val="364563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3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A6-4BF9-8769-69C15FD17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4520"/>
        <c:axId val="364564912"/>
      </c:scatterChart>
      <c:valAx>
        <c:axId val="364564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4912"/>
        <c:crosses val="autoZero"/>
        <c:crossBetween val="midCat"/>
      </c:valAx>
      <c:valAx>
        <c:axId val="364564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4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EB2-47A9-BD90-8F9591C24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5696"/>
        <c:axId val="364566088"/>
      </c:scatterChart>
      <c:valAx>
        <c:axId val="364565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6088"/>
        <c:crosses val="autoZero"/>
        <c:crossBetween val="midCat"/>
      </c:valAx>
      <c:valAx>
        <c:axId val="364566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65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7DA-4F8F-A7CD-6011DB5CAC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6872"/>
        <c:axId val="364567264"/>
      </c:scatterChart>
      <c:valAx>
        <c:axId val="364566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7264"/>
        <c:crosses val="autoZero"/>
        <c:crossBetween val="midCat"/>
      </c:valAx>
      <c:valAx>
        <c:axId val="364567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6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EAF-44EE-95CD-F6043478BF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8048"/>
        <c:axId val="364568440"/>
      </c:scatterChart>
      <c:valAx>
        <c:axId val="364568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8440"/>
        <c:crosses val="autoZero"/>
        <c:crossBetween val="midCat"/>
      </c:valAx>
      <c:valAx>
        <c:axId val="364568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80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C0-44C4-8763-2021F8D3E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9224"/>
        <c:axId val="364569616"/>
      </c:scatterChart>
      <c:valAx>
        <c:axId val="364569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9616"/>
        <c:crosses val="autoZero"/>
        <c:crossBetween val="midCat"/>
      </c:valAx>
      <c:valAx>
        <c:axId val="364569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9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23D-4A67-8CCF-84ED39B26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0400"/>
        <c:axId val="364570792"/>
      </c:scatterChart>
      <c:valAx>
        <c:axId val="364570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0792"/>
        <c:crosses val="autoZero"/>
        <c:crossBetween val="midCat"/>
      </c:valAx>
      <c:valAx>
        <c:axId val="364570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70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68-4E4A-84B0-CABC758B3F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1576"/>
        <c:axId val="364571968"/>
      </c:scatterChart>
      <c:valAx>
        <c:axId val="364571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1968"/>
        <c:crosses val="autoZero"/>
        <c:crossBetween val="midCat"/>
      </c:valAx>
      <c:valAx>
        <c:axId val="364571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1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BA0-4435-A6E0-DCC66636F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2752"/>
        <c:axId val="364573144"/>
      </c:scatterChart>
      <c:valAx>
        <c:axId val="364572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3144"/>
        <c:crosses val="autoZero"/>
        <c:crossBetween val="midCat"/>
      </c:valAx>
      <c:valAx>
        <c:axId val="364573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2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A3-478A-8FBD-399B05097D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3928"/>
        <c:axId val="364574320"/>
      </c:scatterChart>
      <c:valAx>
        <c:axId val="364573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4320"/>
        <c:crosses val="autoZero"/>
        <c:crossBetween val="midCat"/>
      </c:valAx>
      <c:valAx>
        <c:axId val="364574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39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FF2-4C39-95A5-255FC9C66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82160"/>
        <c:axId val="364582552"/>
      </c:scatterChart>
      <c:valAx>
        <c:axId val="364582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82552"/>
        <c:crosses val="autoZero"/>
        <c:crossBetween val="midCat"/>
      </c:valAx>
      <c:valAx>
        <c:axId val="364582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82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25A-43B0-9A13-5BE5A43225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5400"/>
        <c:axId val="366025792"/>
      </c:scatterChart>
      <c:valAx>
        <c:axId val="366025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5792"/>
        <c:crosses val="autoZero"/>
        <c:crossBetween val="midCat"/>
      </c:valAx>
      <c:valAx>
        <c:axId val="366025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5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CB2-4601-A8B6-C88D86CAD5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6576"/>
        <c:axId val="366026968"/>
      </c:scatterChart>
      <c:valAx>
        <c:axId val="366026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6968"/>
        <c:crosses val="autoZero"/>
        <c:crossBetween val="midCat"/>
      </c:valAx>
      <c:valAx>
        <c:axId val="366026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6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C0-40D4-9894-B2A853A63A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7752"/>
        <c:axId val="366028144"/>
      </c:scatterChart>
      <c:valAx>
        <c:axId val="366027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8144"/>
        <c:crosses val="autoZero"/>
        <c:crossBetween val="midCat"/>
      </c:valAx>
      <c:valAx>
        <c:axId val="366028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7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3B0-4051-83D0-AE4EEE9E1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0104"/>
        <c:axId val="366030496"/>
      </c:scatterChart>
      <c:valAx>
        <c:axId val="366030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0496"/>
        <c:crosses val="autoZero"/>
        <c:crossBetween val="midCat"/>
      </c:valAx>
      <c:valAx>
        <c:axId val="366030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301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F6-4D07-A3DC-2E91FC847F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1280"/>
        <c:axId val="366031672"/>
      </c:scatterChart>
      <c:valAx>
        <c:axId val="366031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1672"/>
        <c:crosses val="autoZero"/>
        <c:crossBetween val="midCat"/>
      </c:valAx>
      <c:valAx>
        <c:axId val="366031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12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681-4F96-9A23-67D025D7B6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2456"/>
        <c:axId val="366032848"/>
      </c:scatterChart>
      <c:valAx>
        <c:axId val="366032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2848"/>
        <c:crosses val="autoZero"/>
        <c:crossBetween val="midCat"/>
      </c:valAx>
      <c:valAx>
        <c:axId val="366032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24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599-4FED-ABF3-6A20382E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3632"/>
        <c:axId val="366034024"/>
      </c:scatterChart>
      <c:valAx>
        <c:axId val="366033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4024"/>
        <c:crosses val="autoZero"/>
        <c:crossBetween val="midCat"/>
      </c:valAx>
      <c:valAx>
        <c:axId val="3660340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36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77B-4777-97DF-E1B12CE56A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7160"/>
        <c:axId val="366037552"/>
      </c:scatterChart>
      <c:valAx>
        <c:axId val="366037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7552"/>
        <c:crosses val="autoZero"/>
        <c:crossBetween val="midCat"/>
      </c:valAx>
      <c:valAx>
        <c:axId val="366037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37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53-4F92-94CD-AB6299B06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8336"/>
        <c:axId val="366038728"/>
      </c:scatterChart>
      <c:valAx>
        <c:axId val="366038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8728"/>
        <c:crosses val="autoZero"/>
        <c:crossBetween val="midCat"/>
      </c:valAx>
      <c:valAx>
        <c:axId val="3660387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83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6FF-45A2-9FF7-34F55011B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9512"/>
        <c:axId val="366039904"/>
      </c:scatterChart>
      <c:valAx>
        <c:axId val="366039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9904"/>
        <c:crosses val="autoZero"/>
        <c:crossBetween val="midCat"/>
      </c:valAx>
      <c:valAx>
        <c:axId val="366039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95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87-4E74-9DE4-8D43452770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40688"/>
        <c:axId val="366041080"/>
      </c:scatterChart>
      <c:valAx>
        <c:axId val="366040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41080"/>
        <c:crosses val="autoZero"/>
        <c:crossBetween val="midCat"/>
      </c:valAx>
      <c:valAx>
        <c:axId val="3660410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406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D5C9-4ACB-B513-78981A676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55976"/>
        <c:axId val="366056368"/>
      </c:scatterChart>
      <c:valAx>
        <c:axId val="3660559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56368"/>
        <c:crosses val="autoZero"/>
        <c:crossBetween val="midCat"/>
      </c:valAx>
      <c:valAx>
        <c:axId val="3660563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559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9E7-477B-B9B4-70CD817C2F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57152"/>
        <c:axId val="366933880"/>
      </c:scatterChart>
      <c:valAx>
        <c:axId val="366057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3880"/>
        <c:crosses val="autoZero"/>
        <c:crossBetween val="midCat"/>
      </c:valAx>
      <c:valAx>
        <c:axId val="366933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571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981-47EA-85A2-A9BCB8B1F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4664"/>
        <c:axId val="366935056"/>
      </c:scatterChart>
      <c:valAx>
        <c:axId val="366934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5056"/>
        <c:crosses val="autoZero"/>
        <c:crossBetween val="midCat"/>
      </c:valAx>
      <c:valAx>
        <c:axId val="3669350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346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0D-4DAA-A32C-7F2D363CC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5840"/>
        <c:axId val="366936232"/>
      </c:scatterChart>
      <c:valAx>
        <c:axId val="366935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6232"/>
        <c:crosses val="autoZero"/>
        <c:crossBetween val="midCat"/>
      </c:valAx>
      <c:valAx>
        <c:axId val="3669362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358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CE0-425F-AF40-0A60E7FF67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9368"/>
        <c:axId val="366939760"/>
      </c:scatterChart>
      <c:valAx>
        <c:axId val="366939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9760"/>
        <c:crosses val="autoZero"/>
        <c:crossBetween val="midCat"/>
      </c:valAx>
      <c:valAx>
        <c:axId val="366939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39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B3-417E-9EE4-DAC4AE23AB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0544"/>
        <c:axId val="366940936"/>
      </c:scatterChart>
      <c:valAx>
        <c:axId val="366940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0936"/>
        <c:crosses val="autoZero"/>
        <c:crossBetween val="midCat"/>
      </c:valAx>
      <c:valAx>
        <c:axId val="366940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0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4C3-40A6-91C7-0C3E99885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1720"/>
        <c:axId val="366942112"/>
      </c:scatterChart>
      <c:valAx>
        <c:axId val="366941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2112"/>
        <c:crosses val="autoZero"/>
        <c:crossBetween val="midCat"/>
      </c:valAx>
      <c:valAx>
        <c:axId val="366942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17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EB-4E0F-A939-540817F23E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2896"/>
        <c:axId val="366943288"/>
      </c:scatterChart>
      <c:valAx>
        <c:axId val="366942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3288"/>
        <c:crosses val="autoZero"/>
        <c:crossBetween val="midCat"/>
      </c:valAx>
      <c:valAx>
        <c:axId val="366943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28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925-4B8F-BFA9-F736D0775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58184"/>
        <c:axId val="366958576"/>
      </c:scatterChart>
      <c:valAx>
        <c:axId val="366958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58576"/>
        <c:crosses val="autoZero"/>
        <c:crossBetween val="midCat"/>
      </c:valAx>
      <c:valAx>
        <c:axId val="366958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581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96-44C3-866B-CE5BA9D0BD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59360"/>
        <c:axId val="366959752"/>
      </c:scatterChart>
      <c:valAx>
        <c:axId val="3669593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59752"/>
        <c:crosses val="autoZero"/>
        <c:crossBetween val="midCat"/>
      </c:valAx>
      <c:valAx>
        <c:axId val="3669597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593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AA1-4158-8873-E3CECE9AB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0536"/>
        <c:axId val="366960928"/>
      </c:scatterChart>
      <c:valAx>
        <c:axId val="366960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0928"/>
        <c:crosses val="autoZero"/>
        <c:crossBetween val="midCat"/>
      </c:valAx>
      <c:valAx>
        <c:axId val="3669609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605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AFA-4CDA-A32D-586FADCC47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1712"/>
        <c:axId val="366962104"/>
      </c:scatterChart>
      <c:valAx>
        <c:axId val="366961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2104"/>
        <c:crosses val="autoZero"/>
        <c:crossBetween val="midCat"/>
      </c:valAx>
      <c:valAx>
        <c:axId val="366962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617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0CB3-40F2-8CA7-A1B2F10CD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5240"/>
        <c:axId val="366965632"/>
      </c:scatterChart>
      <c:valAx>
        <c:axId val="366965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5632"/>
        <c:crosses val="autoZero"/>
        <c:crossBetween val="midCat"/>
      </c:valAx>
      <c:valAx>
        <c:axId val="366965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652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AC-46C8-86A4-AD9595AF0D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0496"/>
        <c:axId val="369060888"/>
      </c:scatterChart>
      <c:valAx>
        <c:axId val="3690604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0888"/>
        <c:crosses val="autoZero"/>
        <c:crossBetween val="midCat"/>
      </c:valAx>
      <c:valAx>
        <c:axId val="3690608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04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419-4F7A-9E5C-4C6C6BB76C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1672"/>
        <c:axId val="369062064"/>
      </c:scatterChart>
      <c:valAx>
        <c:axId val="3690616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2064"/>
        <c:crosses val="autoZero"/>
        <c:crossBetween val="midCat"/>
      </c:valAx>
      <c:valAx>
        <c:axId val="3690620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16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D3B-4311-8B53-5BADE2F39D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2848"/>
        <c:axId val="369063240"/>
      </c:scatterChart>
      <c:valAx>
        <c:axId val="3690628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3240"/>
        <c:crosses val="autoZero"/>
        <c:crossBetween val="midCat"/>
      </c:valAx>
      <c:valAx>
        <c:axId val="3690632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28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906-49B6-B429-7ADB06F62B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5200"/>
        <c:axId val="369065592"/>
      </c:scatterChart>
      <c:valAx>
        <c:axId val="369065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5592"/>
        <c:crosses val="autoZero"/>
        <c:crossBetween val="midCat"/>
      </c:valAx>
      <c:valAx>
        <c:axId val="3690655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652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C6-41AF-89E2-2D906533D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6376"/>
        <c:axId val="369066768"/>
      </c:scatterChart>
      <c:valAx>
        <c:axId val="3690663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6768"/>
        <c:crosses val="autoZero"/>
        <c:crossBetween val="midCat"/>
      </c:valAx>
      <c:valAx>
        <c:axId val="3690667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63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ACF-478F-9C06-FF5A42E43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7552"/>
        <c:axId val="369067944"/>
      </c:scatterChart>
      <c:valAx>
        <c:axId val="3690675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7944"/>
        <c:crosses val="autoZero"/>
        <c:crossBetween val="midCat"/>
      </c:valAx>
      <c:valAx>
        <c:axId val="3690679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75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CF-4662-A7DA-D16EBFC85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8728"/>
        <c:axId val="369069120"/>
      </c:scatterChart>
      <c:valAx>
        <c:axId val="3690687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9120"/>
        <c:crosses val="autoZero"/>
        <c:crossBetween val="midCat"/>
      </c:valAx>
      <c:valAx>
        <c:axId val="3690691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87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591-4600-B646-D031E8AB37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9904"/>
        <c:axId val="369070296"/>
      </c:scatterChart>
      <c:valAx>
        <c:axId val="369069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0296"/>
        <c:crosses val="autoZero"/>
        <c:crossBetween val="midCat"/>
      </c:valAx>
      <c:valAx>
        <c:axId val="3690702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699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002-41AE-BD17-A6D47ACB08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1080"/>
        <c:axId val="369071472"/>
      </c:scatterChart>
      <c:valAx>
        <c:axId val="369071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1472"/>
        <c:crosses val="autoZero"/>
        <c:crossBetween val="midCat"/>
      </c:valAx>
      <c:valAx>
        <c:axId val="3690714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10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BD7-4024-A416-160ADD313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2256"/>
        <c:axId val="369072648"/>
      </c:scatterChart>
      <c:valAx>
        <c:axId val="3690722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2648"/>
        <c:crosses val="autoZero"/>
        <c:crossBetween val="midCat"/>
      </c:valAx>
      <c:valAx>
        <c:axId val="3690726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22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67-4271-97DF-30A7D5DC57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3432"/>
        <c:axId val="369073824"/>
      </c:scatterChart>
      <c:valAx>
        <c:axId val="3690734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3824"/>
        <c:crosses val="autoZero"/>
        <c:crossBetween val="midCat"/>
      </c:valAx>
      <c:valAx>
        <c:axId val="3690738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34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C0E4-491A-9EA9-B5DFDE0C4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4608"/>
        <c:axId val="369075000"/>
      </c:scatterChart>
      <c:valAx>
        <c:axId val="369074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5000"/>
        <c:crosses val="autoZero"/>
        <c:crossBetween val="midCat"/>
      </c:valAx>
      <c:valAx>
        <c:axId val="3690750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746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1E-4145-8614-B5C484504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5784"/>
        <c:axId val="369076176"/>
      </c:scatterChart>
      <c:valAx>
        <c:axId val="369075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6176"/>
        <c:crosses val="autoZero"/>
        <c:crossBetween val="midCat"/>
      </c:valAx>
      <c:valAx>
        <c:axId val="3690761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57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F2A-4A7F-AC22-6B209B314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6960"/>
        <c:axId val="369077352"/>
      </c:scatterChart>
      <c:valAx>
        <c:axId val="3690769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7352"/>
        <c:crosses val="autoZero"/>
        <c:crossBetween val="midCat"/>
      </c:valAx>
      <c:valAx>
        <c:axId val="3690773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69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4D-4E19-94A0-AB51C1EDB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8136"/>
        <c:axId val="369078528"/>
      </c:scatterChart>
      <c:valAx>
        <c:axId val="3690781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8528"/>
        <c:crosses val="autoZero"/>
        <c:crossBetween val="midCat"/>
      </c:valAx>
      <c:valAx>
        <c:axId val="3690785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81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038-4C29-BEED-F9EA5D093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9312"/>
        <c:axId val="369079704"/>
      </c:scatterChart>
      <c:valAx>
        <c:axId val="369079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9704"/>
        <c:crosses val="autoZero"/>
        <c:crossBetween val="midCat"/>
      </c:valAx>
      <c:valAx>
        <c:axId val="3690797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793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A3-42B5-978F-640C37347F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0488"/>
        <c:axId val="369080880"/>
      </c:scatterChart>
      <c:valAx>
        <c:axId val="3690804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0880"/>
        <c:crosses val="autoZero"/>
        <c:crossBetween val="midCat"/>
      </c:valAx>
      <c:valAx>
        <c:axId val="369080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04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D8E2-43C3-BE5F-5F09BF2427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1664"/>
        <c:axId val="369082056"/>
      </c:scatterChart>
      <c:valAx>
        <c:axId val="369081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2056"/>
        <c:crosses val="autoZero"/>
        <c:crossBetween val="midCat"/>
      </c:valAx>
      <c:valAx>
        <c:axId val="3690820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16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7F-4CC1-B567-F5AD1F9132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2840"/>
        <c:axId val="369083232"/>
      </c:scatterChart>
      <c:valAx>
        <c:axId val="369082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3232"/>
        <c:crosses val="autoZero"/>
        <c:crossBetween val="midCat"/>
      </c:valAx>
      <c:valAx>
        <c:axId val="3690832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28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C5F-4456-A3D7-8B010B699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4016"/>
        <c:axId val="369084408"/>
      </c:scatterChart>
      <c:valAx>
        <c:axId val="369084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4408"/>
        <c:crosses val="autoZero"/>
        <c:crossBetween val="midCat"/>
      </c:valAx>
      <c:valAx>
        <c:axId val="3690844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840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10-4224-A63B-84DEB5320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5192"/>
        <c:axId val="369085584"/>
      </c:scatterChart>
      <c:valAx>
        <c:axId val="369085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5584"/>
        <c:crosses val="autoZero"/>
        <c:crossBetween val="midCat"/>
      </c:valAx>
      <c:valAx>
        <c:axId val="369085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51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699-49E3-9AF8-E834862A3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6368"/>
        <c:axId val="369086760"/>
      </c:scatterChart>
      <c:valAx>
        <c:axId val="369086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6760"/>
        <c:crosses val="autoZero"/>
        <c:crossBetween val="midCat"/>
      </c:valAx>
      <c:valAx>
        <c:axId val="369086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6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DC-4300-8701-E164181A3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7544"/>
        <c:axId val="369087936"/>
      </c:scatterChart>
      <c:valAx>
        <c:axId val="369087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7936"/>
        <c:crosses val="autoZero"/>
        <c:crossBetween val="midCat"/>
      </c:valAx>
      <c:valAx>
        <c:axId val="369087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7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2F7-4AA7-A5F1-2C6B13565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8720"/>
        <c:axId val="369089112"/>
      </c:scatterChart>
      <c:valAx>
        <c:axId val="369088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9112"/>
        <c:crosses val="autoZero"/>
        <c:crossBetween val="midCat"/>
      </c:valAx>
      <c:valAx>
        <c:axId val="369089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887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0A-4942-8210-5442DF2E9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9896"/>
        <c:axId val="369090288"/>
      </c:scatterChart>
      <c:valAx>
        <c:axId val="369089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0288"/>
        <c:crosses val="autoZero"/>
        <c:crossBetween val="midCat"/>
      </c:valAx>
      <c:valAx>
        <c:axId val="369090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98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464-4C46-923A-48D7CA7C57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91072"/>
        <c:axId val="369091464"/>
      </c:scatterChart>
      <c:valAx>
        <c:axId val="3690910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1464"/>
        <c:crosses val="autoZero"/>
        <c:crossBetween val="midCat"/>
      </c:valAx>
      <c:valAx>
        <c:axId val="3690914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910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4B-4283-ABAA-04713241E1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92248"/>
        <c:axId val="369092640"/>
      </c:scatterChart>
      <c:valAx>
        <c:axId val="3690922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2640"/>
        <c:crosses val="autoZero"/>
        <c:crossBetween val="midCat"/>
      </c:valAx>
      <c:valAx>
        <c:axId val="3690926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922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B05-409B-AE28-B56982DB16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5288"/>
        <c:axId val="370295680"/>
      </c:scatterChart>
      <c:valAx>
        <c:axId val="370295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5680"/>
        <c:crosses val="autoZero"/>
        <c:crossBetween val="midCat"/>
      </c:valAx>
      <c:valAx>
        <c:axId val="370295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295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AF-4F58-BC4F-F9B263F65A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6464"/>
        <c:axId val="370296856"/>
      </c:scatterChart>
      <c:valAx>
        <c:axId val="370296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6856"/>
        <c:crosses val="autoZero"/>
        <c:crossBetween val="midCat"/>
      </c:valAx>
      <c:valAx>
        <c:axId val="370296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6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995-4982-B273-8886ACD6E0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7640"/>
        <c:axId val="370298032"/>
      </c:scatterChart>
      <c:valAx>
        <c:axId val="370297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8032"/>
        <c:crosses val="autoZero"/>
        <c:crossBetween val="midCat"/>
      </c:valAx>
      <c:valAx>
        <c:axId val="370298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7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63-487B-B529-5B9BB58F8C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8816"/>
        <c:axId val="370299208"/>
      </c:scatterChart>
      <c:valAx>
        <c:axId val="370298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9208"/>
        <c:crosses val="autoZero"/>
        <c:crossBetween val="midCat"/>
      </c:valAx>
      <c:valAx>
        <c:axId val="370299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8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9DC-4BBC-AAB0-6DEA819DF0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9992"/>
        <c:axId val="370300384"/>
      </c:scatterChart>
      <c:valAx>
        <c:axId val="370299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0384"/>
        <c:crosses val="autoZero"/>
        <c:crossBetween val="midCat"/>
      </c:valAx>
      <c:valAx>
        <c:axId val="370300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2999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E3-40AC-9218-21C047C48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1168"/>
        <c:axId val="370301560"/>
      </c:scatterChart>
      <c:valAx>
        <c:axId val="370301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1560"/>
        <c:crosses val="autoZero"/>
        <c:crossBetween val="midCat"/>
      </c:valAx>
      <c:valAx>
        <c:axId val="3703015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11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0A4-45C2-B74C-45189768E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2344"/>
        <c:axId val="370302736"/>
      </c:scatterChart>
      <c:valAx>
        <c:axId val="370302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2736"/>
        <c:crosses val="autoZero"/>
        <c:crossBetween val="midCat"/>
      </c:valAx>
      <c:valAx>
        <c:axId val="370302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2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3B-4DD5-AE0F-DD777A5ABD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3520"/>
        <c:axId val="370303912"/>
      </c:scatterChart>
      <c:valAx>
        <c:axId val="370303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3912"/>
        <c:crosses val="autoZero"/>
        <c:crossBetween val="midCat"/>
      </c:valAx>
      <c:valAx>
        <c:axId val="370303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3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31D-45CB-8B76-2070806380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4696"/>
        <c:axId val="370305088"/>
      </c:scatterChart>
      <c:valAx>
        <c:axId val="370304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5088"/>
        <c:crosses val="autoZero"/>
        <c:crossBetween val="midCat"/>
      </c:valAx>
      <c:valAx>
        <c:axId val="370305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304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16C-461B-B5AA-2C85165C5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5872"/>
        <c:axId val="370306264"/>
      </c:scatterChart>
      <c:valAx>
        <c:axId val="370305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6264"/>
        <c:crosses val="autoZero"/>
        <c:crossBetween val="midCat"/>
      </c:valAx>
      <c:valAx>
        <c:axId val="370306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5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B16-4099-A245-796E0321C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7048"/>
        <c:axId val="370307440"/>
      </c:scatterChart>
      <c:valAx>
        <c:axId val="370307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7440"/>
        <c:crosses val="autoZero"/>
        <c:crossBetween val="midCat"/>
      </c:valAx>
      <c:valAx>
        <c:axId val="370307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70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B4-4A39-9967-729A1AE89B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8224"/>
        <c:axId val="370308616"/>
      </c:scatterChart>
      <c:valAx>
        <c:axId val="370308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8616"/>
        <c:crosses val="autoZero"/>
        <c:crossBetween val="midCat"/>
      </c:valAx>
      <c:valAx>
        <c:axId val="370308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8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19731828937345"/>
          <c:y val="6.2449907176237107E-2"/>
          <c:w val="0.65266722814152911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Water_content!$AP$4:$AP$155</c:f>
              <c:numCache>
                <c:formatCode>General</c:formatCode>
                <c:ptCount val="152"/>
                <c:pt idx="0">
                  <c:v>-7.4609670639038086</c:v>
                </c:pt>
                <c:pt idx="1">
                  <c:v>-6.9809770584106445</c:v>
                </c:pt>
                <c:pt idx="2">
                  <c:v>-6.5514693260192871</c:v>
                </c:pt>
                <c:pt idx="3">
                  <c:v>-6.1654009819030762</c:v>
                </c:pt>
                <c:pt idx="4">
                  <c:v>-5.8181233406066895</c:v>
                </c:pt>
                <c:pt idx="5">
                  <c:v>-5.5083432197570801</c:v>
                </c:pt>
                <c:pt idx="6">
                  <c:v>-5.2395024299621582</c:v>
                </c:pt>
                <c:pt idx="7">
                  <c:v>-5.0149960517883301</c:v>
                </c:pt>
                <c:pt idx="8">
                  <c:v>-4.8469557762145996</c:v>
                </c:pt>
                <c:pt idx="9">
                  <c:v>-4.7509026527404785</c:v>
                </c:pt>
                <c:pt idx="10">
                  <c:v>-4.7454490661621094</c:v>
                </c:pt>
                <c:pt idx="11">
                  <c:v>-4.7196846008300781</c:v>
                </c:pt>
                <c:pt idx="12">
                  <c:v>-4.6814870834350586</c:v>
                </c:pt>
                <c:pt idx="13">
                  <c:v>-4.6363725662231445</c:v>
                </c:pt>
                <c:pt idx="14">
                  <c:v>-4.5882477760314941</c:v>
                </c:pt>
                <c:pt idx="15">
                  <c:v>-4.5398635864257813</c:v>
                </c:pt>
                <c:pt idx="16">
                  <c:v>-4.4931125640869141</c:v>
                </c:pt>
                <c:pt idx="17">
                  <c:v>-4.4492349624633789</c:v>
                </c:pt>
                <c:pt idx="18">
                  <c:v>-4.3950662612915039</c:v>
                </c:pt>
                <c:pt idx="19">
                  <c:v>-4.333625316619873</c:v>
                </c:pt>
                <c:pt idx="20">
                  <c:v>-4.2672767639160156</c:v>
                </c:pt>
                <c:pt idx="21">
                  <c:v>-4.1978669166564941</c:v>
                </c:pt>
                <c:pt idx="22">
                  <c:v>-4.1217551231384277</c:v>
                </c:pt>
                <c:pt idx="23">
                  <c:v>-4.0411276817321777</c:v>
                </c:pt>
                <c:pt idx="24">
                  <c:v>-3.954939603805542</c:v>
                </c:pt>
                <c:pt idx="25">
                  <c:v>-3.8651573657989502</c:v>
                </c:pt>
                <c:pt idx="26">
                  <c:v>-3.7711935043334961</c:v>
                </c:pt>
                <c:pt idx="27">
                  <c:v>-3.6730396747589111</c:v>
                </c:pt>
                <c:pt idx="28">
                  <c:v>-3.5710053443908691</c:v>
                </c:pt>
                <c:pt idx="29">
                  <c:v>-3.4655618667602539</c:v>
                </c:pt>
                <c:pt idx="30">
                  <c:v>-3.3572602272033691</c:v>
                </c:pt>
                <c:pt idx="31">
                  <c:v>-3.2466578483581543</c:v>
                </c:pt>
                <c:pt idx="32">
                  <c:v>-3.1342971324920654</c:v>
                </c:pt>
                <c:pt idx="33">
                  <c:v>-3.0206789970397949</c:v>
                </c:pt>
                <c:pt idx="34">
                  <c:v>-2.9062559604644775</c:v>
                </c:pt>
                <c:pt idx="35">
                  <c:v>-2.7914304733276367</c:v>
                </c:pt>
                <c:pt idx="36">
                  <c:v>-2.6765544414520264</c:v>
                </c:pt>
                <c:pt idx="37">
                  <c:v>-2.5619378089904785</c:v>
                </c:pt>
                <c:pt idx="38">
                  <c:v>-2.4478456974029541</c:v>
                </c:pt>
                <c:pt idx="39">
                  <c:v>-2.3344986438751221</c:v>
                </c:pt>
                <c:pt idx="40">
                  <c:v>-2.2220842838287354</c:v>
                </c:pt>
                <c:pt idx="41">
                  <c:v>-2.1061859130859375</c:v>
                </c:pt>
                <c:pt idx="42">
                  <c:v>-1.9920343160629272</c:v>
                </c:pt>
                <c:pt idx="43">
                  <c:v>-1.1749590635299683</c:v>
                </c:pt>
                <c:pt idx="44">
                  <c:v>-1.1172857284545898</c:v>
                </c:pt>
                <c:pt idx="45">
                  <c:v>-1.0595824718475342</c:v>
                </c:pt>
                <c:pt idx="46">
                  <c:v>-1.0031696557998657</c:v>
                </c:pt>
                <c:pt idx="47">
                  <c:v>-0.94990694522857666</c:v>
                </c:pt>
                <c:pt idx="48">
                  <c:v>-0.9016004204750061</c:v>
                </c:pt>
                <c:pt idx="49">
                  <c:v>-0.86020797491073608</c:v>
                </c:pt>
                <c:pt idx="50">
                  <c:v>-0.8278694748878479</c:v>
                </c:pt>
                <c:pt idx="51">
                  <c:v>-0.80691546201705933</c:v>
                </c:pt>
                <c:pt idx="52">
                  <c:v>-0.79992979764938354</c:v>
                </c:pt>
                <c:pt idx="53">
                  <c:v>-0.79766184091567993</c:v>
                </c:pt>
                <c:pt idx="54">
                  <c:v>-0.80187588930130005</c:v>
                </c:pt>
                <c:pt idx="55">
                  <c:v>-0.81061989068984985</c:v>
                </c:pt>
                <c:pt idx="56">
                  <c:v>-0.82224577665328979</c:v>
                </c:pt>
                <c:pt idx="57">
                  <c:v>-0.83537966012954712</c:v>
                </c:pt>
                <c:pt idx="58">
                  <c:v>-0.84890693426132202</c:v>
                </c:pt>
                <c:pt idx="59">
                  <c:v>-0.86185604333877563</c:v>
                </c:pt>
                <c:pt idx="60">
                  <c:v>-0.87337464094161987</c:v>
                </c:pt>
                <c:pt idx="61">
                  <c:v>-0.88272655010223389</c:v>
                </c:pt>
                <c:pt idx="62">
                  <c:v>-0.88929206132888794</c:v>
                </c:pt>
                <c:pt idx="63">
                  <c:v>-0.89259713888168335</c:v>
                </c:pt>
                <c:pt idx="64">
                  <c:v>-0.88181757926940918</c:v>
                </c:pt>
                <c:pt idx="65">
                  <c:v>-0.8586999773979187</c:v>
                </c:pt>
                <c:pt idx="66">
                  <c:v>-0.82473427057266235</c:v>
                </c:pt>
                <c:pt idx="67">
                  <c:v>-0.78144937753677368</c:v>
                </c:pt>
                <c:pt idx="68">
                  <c:v>-0.7301328182220459</c:v>
                </c:pt>
                <c:pt idx="69">
                  <c:v>-0.41114076972007751</c:v>
                </c:pt>
                <c:pt idx="70">
                  <c:v>-0.12369748204946518</c:v>
                </c:pt>
                <c:pt idx="71">
                  <c:v>0.1374184638261795</c:v>
                </c:pt>
                <c:pt idx="72">
                  <c:v>0.14291401207447052</c:v>
                </c:pt>
                <c:pt idx="73">
                  <c:v>0.1500665694475174</c:v>
                </c:pt>
                <c:pt idx="74">
                  <c:v>0.15873008966445923</c:v>
                </c:pt>
                <c:pt idx="75">
                  <c:v>0.16876751184463501</c:v>
                </c:pt>
                <c:pt idx="76">
                  <c:v>0.18005663156509399</c:v>
                </c:pt>
                <c:pt idx="77">
                  <c:v>0.19248420000076294</c:v>
                </c:pt>
                <c:pt idx="78">
                  <c:v>0.20594589412212372</c:v>
                </c:pt>
                <c:pt idx="79">
                  <c:v>0.2203463613986969</c:v>
                </c:pt>
                <c:pt idx="80">
                  <c:v>0.23560217022895813</c:v>
                </c:pt>
                <c:pt idx="81">
                  <c:v>0.25163283944129944</c:v>
                </c:pt>
                <c:pt idx="82">
                  <c:v>0.2683728039264679</c:v>
                </c:pt>
                <c:pt idx="83">
                  <c:v>0.28575646877288818</c:v>
                </c:pt>
                <c:pt idx="84">
                  <c:v>0.30372726917266846</c:v>
                </c:pt>
                <c:pt idx="85">
                  <c:v>0.32222557067871094</c:v>
                </c:pt>
                <c:pt idx="86">
                  <c:v>0.34119772911071777</c:v>
                </c:pt>
                <c:pt idx="87">
                  <c:v>0.36059308052062988</c:v>
                </c:pt>
                <c:pt idx="88">
                  <c:v>0.38036689162254333</c:v>
                </c:pt>
                <c:pt idx="89">
                  <c:v>0.40048345923423767</c:v>
                </c:pt>
                <c:pt idx="90">
                  <c:v>0.42091593146324158</c:v>
                </c:pt>
                <c:pt idx="91">
                  <c:v>0.44163748621940613</c:v>
                </c:pt>
                <c:pt idx="92">
                  <c:v>0.46262127161026001</c:v>
                </c:pt>
                <c:pt idx="93">
                  <c:v>0.48384648561477661</c:v>
                </c:pt>
                <c:pt idx="94">
                  <c:v>0.50528925657272339</c:v>
                </c:pt>
                <c:pt idx="95">
                  <c:v>0.52692866325378418</c:v>
                </c:pt>
                <c:pt idx="96">
                  <c:v>0.54874998331069946</c:v>
                </c:pt>
                <c:pt idx="97">
                  <c:v>0.57073217630386353</c:v>
                </c:pt>
                <c:pt idx="98">
                  <c:v>0.59286338090896606</c:v>
                </c:pt>
                <c:pt idx="99">
                  <c:v>0.61512267589569092</c:v>
                </c:pt>
                <c:pt idx="100">
                  <c:v>0.63749527931213379</c:v>
                </c:pt>
                <c:pt idx="101">
                  <c:v>0.65996921062469482</c:v>
                </c:pt>
                <c:pt idx="102">
                  <c:v>0.68253254890441895</c:v>
                </c:pt>
                <c:pt idx="103">
                  <c:v>0.70517635345458984</c:v>
                </c:pt>
                <c:pt idx="104">
                  <c:v>0.72788572311401367</c:v>
                </c:pt>
                <c:pt idx="105">
                  <c:v>0.75065171718597412</c:v>
                </c:pt>
                <c:pt idx="106">
                  <c:v>0.77346539497375488</c:v>
                </c:pt>
                <c:pt idx="107">
                  <c:v>0.7963147759437561</c:v>
                </c:pt>
                <c:pt idx="108">
                  <c:v>0.81919401884078979</c:v>
                </c:pt>
                <c:pt idx="109">
                  <c:v>0.84209412336349487</c:v>
                </c:pt>
                <c:pt idx="110">
                  <c:v>0.86501210927963257</c:v>
                </c:pt>
                <c:pt idx="111">
                  <c:v>0.88793903589248657</c:v>
                </c:pt>
                <c:pt idx="112">
                  <c:v>0.91087192296981812</c:v>
                </c:pt>
                <c:pt idx="113">
                  <c:v>0.93380481004714966</c:v>
                </c:pt>
                <c:pt idx="114">
                  <c:v>0.95673167705535889</c:v>
                </c:pt>
                <c:pt idx="115">
                  <c:v>0.97964972257614136</c:v>
                </c:pt>
                <c:pt idx="116">
                  <c:v>1.0025557279586792</c:v>
                </c:pt>
                <c:pt idx="117">
                  <c:v>1.0254439115524292</c:v>
                </c:pt>
                <c:pt idx="118">
                  <c:v>1.0483112335205078</c:v>
                </c:pt>
                <c:pt idx="119">
                  <c:v>1.0711547136306763</c:v>
                </c:pt>
                <c:pt idx="120">
                  <c:v>1.093968391418457</c:v>
                </c:pt>
                <c:pt idx="121">
                  <c:v>1.1167522668838501</c:v>
                </c:pt>
                <c:pt idx="122">
                  <c:v>1.1395002603530884</c:v>
                </c:pt>
                <c:pt idx="123">
                  <c:v>1.1622127294540405</c:v>
                </c:pt>
                <c:pt idx="124">
                  <c:v>1.1848863363265991</c:v>
                </c:pt>
                <c:pt idx="125">
                  <c:v>1.2075210809707642</c:v>
                </c:pt>
                <c:pt idx="126">
                  <c:v>1.230114221572876</c:v>
                </c:pt>
                <c:pt idx="127">
                  <c:v>1.2772883176803589</c:v>
                </c:pt>
                <c:pt idx="128">
                  <c:v>1.3368184566497803</c:v>
                </c:pt>
                <c:pt idx="129">
                  <c:v>1.4026815891265869</c:v>
                </c:pt>
                <c:pt idx="130">
                  <c:v>1.4723533391952515</c:v>
                </c:pt>
                <c:pt idx="131">
                  <c:v>1.5431129932403564</c:v>
                </c:pt>
                <c:pt idx="132">
                  <c:v>1.6134108304977417</c:v>
                </c:pt>
                <c:pt idx="133">
                  <c:v>1.6827905178070068</c:v>
                </c:pt>
                <c:pt idx="134">
                  <c:v>1.7512106895446777</c:v>
                </c:pt>
                <c:pt idx="135">
                  <c:v>1.8188023567199707</c:v>
                </c:pt>
                <c:pt idx="136">
                  <c:v>1.885568380355835</c:v>
                </c:pt>
                <c:pt idx="137">
                  <c:v>1.9516639709472656</c:v>
                </c:pt>
                <c:pt idx="138">
                  <c:v>2.0172052383422852</c:v>
                </c:pt>
                <c:pt idx="139">
                  <c:v>2.0822634696960449</c:v>
                </c:pt>
                <c:pt idx="140">
                  <c:v>2.1468005180358887</c:v>
                </c:pt>
                <c:pt idx="141">
                  <c:v>2.210792064666748</c:v>
                </c:pt>
                <c:pt idx="142">
                  <c:v>2.2742173671722412</c:v>
                </c:pt>
                <c:pt idx="143">
                  <c:v>2.3370497226715088</c:v>
                </c:pt>
                <c:pt idx="144">
                  <c:v>2.3992619514465332</c:v>
                </c:pt>
                <c:pt idx="145">
                  <c:v>2.4608306884765625</c:v>
                </c:pt>
                <c:pt idx="146">
                  <c:v>2.5217344760894775</c:v>
                </c:pt>
                <c:pt idx="147">
                  <c:v>2.5819649696350098</c:v>
                </c:pt>
                <c:pt idx="148">
                  <c:v>2.6415040493011475</c:v>
                </c:pt>
                <c:pt idx="149">
                  <c:v>2.7003486156463623</c:v>
                </c:pt>
                <c:pt idx="150">
                  <c:v>2.7584810256958008</c:v>
                </c:pt>
                <c:pt idx="151">
                  <c:v>2.8159041404724121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E6-46AE-9374-5F0F74F213BC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Water_content!$AQ$4:$AQ$155</c:f>
              <c:numCache>
                <c:formatCode>General</c:formatCode>
                <c:ptCount val="152"/>
                <c:pt idx="0">
                  <c:v>-3.4424641132354736</c:v>
                </c:pt>
                <c:pt idx="1">
                  <c:v>-3.0040597915649414</c:v>
                </c:pt>
                <c:pt idx="2">
                  <c:v>-2.6638514995574951</c:v>
                </c:pt>
                <c:pt idx="3">
                  <c:v>-2.4219131469726563</c:v>
                </c:pt>
                <c:pt idx="4">
                  <c:v>-2.3073084354400635</c:v>
                </c:pt>
                <c:pt idx="5">
                  <c:v>-2.380180835723877</c:v>
                </c:pt>
                <c:pt idx="6">
                  <c:v>-2.6144511699676514</c:v>
                </c:pt>
                <c:pt idx="7">
                  <c:v>-3.0882811546325684</c:v>
                </c:pt>
                <c:pt idx="8">
                  <c:v>-3.7555704116821289</c:v>
                </c:pt>
                <c:pt idx="9">
                  <c:v>-4.5448017120361328</c:v>
                </c:pt>
                <c:pt idx="10">
                  <c:v>-4.3600540161132813</c:v>
                </c:pt>
                <c:pt idx="11">
                  <c:v>-4.2217888832092285</c:v>
                </c:pt>
                <c:pt idx="12">
                  <c:v>-4.120699405670166</c:v>
                </c:pt>
                <c:pt idx="13">
                  <c:v>-4.0497403144836426</c:v>
                </c:pt>
                <c:pt idx="14">
                  <c:v>-4.0029716491699219</c:v>
                </c:pt>
                <c:pt idx="15">
                  <c:v>-3.9752373695373535</c:v>
                </c:pt>
                <c:pt idx="16">
                  <c:v>-3.962040901184082</c:v>
                </c:pt>
                <c:pt idx="17">
                  <c:v>-3.8134078979492188</c:v>
                </c:pt>
                <c:pt idx="18">
                  <c:v>-3.6822028160095215</c:v>
                </c:pt>
                <c:pt idx="19">
                  <c:v>-3.5666177272796631</c:v>
                </c:pt>
                <c:pt idx="20">
                  <c:v>-3.4650216102600098</c:v>
                </c:pt>
                <c:pt idx="21">
                  <c:v>-3.3132619857788086</c:v>
                </c:pt>
                <c:pt idx="22">
                  <c:v>-3.17704176902771</c:v>
                </c:pt>
                <c:pt idx="23">
                  <c:v>-3.0176913738250732</c:v>
                </c:pt>
                <c:pt idx="24">
                  <c:v>-2.8740174770355225</c:v>
                </c:pt>
                <c:pt idx="25">
                  <c:v>-2.713397741317749</c:v>
                </c:pt>
                <c:pt idx="26">
                  <c:v>-2.5421862602233887</c:v>
                </c:pt>
                <c:pt idx="27">
                  <c:v>-2.3646121025085449</c:v>
                </c:pt>
                <c:pt idx="28">
                  <c:v>-2.1836793422698975</c:v>
                </c:pt>
                <c:pt idx="29">
                  <c:v>-2.0015959739685059</c:v>
                </c:pt>
                <c:pt idx="30">
                  <c:v>-1.8199388980865479</c:v>
                </c:pt>
                <c:pt idx="31">
                  <c:v>-1.6398522853851318</c:v>
                </c:pt>
                <c:pt idx="32">
                  <c:v>-1.4621827602386475</c:v>
                </c:pt>
                <c:pt idx="33">
                  <c:v>-1.2875440120697021</c:v>
                </c:pt>
                <c:pt idx="34">
                  <c:v>-1.1163774728775024</c:v>
                </c:pt>
                <c:pt idx="35">
                  <c:v>-0.94901937246322632</c:v>
                </c:pt>
                <c:pt idx="36">
                  <c:v>-0.78575032949447632</c:v>
                </c:pt>
                <c:pt idx="37">
                  <c:v>-0.62673699855804443</c:v>
                </c:pt>
                <c:pt idx="38">
                  <c:v>-0.47206294536590576</c:v>
                </c:pt>
                <c:pt idx="39">
                  <c:v>-0.3217608630657196</c:v>
                </c:pt>
                <c:pt idx="40">
                  <c:v>-3.0824551358819008E-2</c:v>
                </c:pt>
                <c:pt idx="41">
                  <c:v>0.10700824111700058</c:v>
                </c:pt>
                <c:pt idx="42">
                  <c:v>0.24047797918319702</c:v>
                </c:pt>
                <c:pt idx="43">
                  <c:v>-0.34419307112693787</c:v>
                </c:pt>
                <c:pt idx="44">
                  <c:v>-0.27386552095413208</c:v>
                </c:pt>
                <c:pt idx="45">
                  <c:v>-0.24349695444107056</c:v>
                </c:pt>
                <c:pt idx="46">
                  <c:v>-0.27184194326400757</c:v>
                </c:pt>
                <c:pt idx="47">
                  <c:v>-0.35810181498527527</c:v>
                </c:pt>
                <c:pt idx="48">
                  <c:v>-0.50396037101745605</c:v>
                </c:pt>
                <c:pt idx="49">
                  <c:v>-0.70868152379989624</c:v>
                </c:pt>
                <c:pt idx="50">
                  <c:v>-0.96858763694763184</c:v>
                </c:pt>
                <c:pt idx="51">
                  <c:v>-1.2787225246429443</c:v>
                </c:pt>
                <c:pt idx="52">
                  <c:v>-1.3776335716247559</c:v>
                </c:pt>
                <c:pt idx="53">
                  <c:v>-1.5146646499633789</c:v>
                </c:pt>
                <c:pt idx="54">
                  <c:v>-1.6116980314254761</c:v>
                </c:pt>
                <c:pt idx="55">
                  <c:v>-1.6765718460083008</c:v>
                </c:pt>
                <c:pt idx="56">
                  <c:v>-1.7152880430221558</c:v>
                </c:pt>
                <c:pt idx="57">
                  <c:v>-1.7328057289123535</c:v>
                </c:pt>
                <c:pt idx="58">
                  <c:v>-1.7314199209213257</c:v>
                </c:pt>
                <c:pt idx="59">
                  <c:v>-1.712736964225769</c:v>
                </c:pt>
                <c:pt idx="60">
                  <c:v>-1.6782199144363403</c:v>
                </c:pt>
                <c:pt idx="61">
                  <c:v>-1.6291323900222778</c:v>
                </c:pt>
                <c:pt idx="62">
                  <c:v>-1.5674326419830322</c:v>
                </c:pt>
                <c:pt idx="63">
                  <c:v>-1.2658689022064209</c:v>
                </c:pt>
                <c:pt idx="64">
                  <c:v>-0.96533620357513428</c:v>
                </c:pt>
                <c:pt idx="65">
                  <c:v>-0.66363829374313354</c:v>
                </c:pt>
                <c:pt idx="66">
                  <c:v>-0.36602923274040222</c:v>
                </c:pt>
                <c:pt idx="67">
                  <c:v>-7.0646420121192932E-2</c:v>
                </c:pt>
                <c:pt idx="68">
                  <c:v>0.22026902437210083</c:v>
                </c:pt>
                <c:pt idx="69">
                  <c:v>0.24218267202377319</c:v>
                </c:pt>
                <c:pt idx="70">
                  <c:v>0.27406221628189087</c:v>
                </c:pt>
                <c:pt idx="71">
                  <c:v>0.31329700350761414</c:v>
                </c:pt>
                <c:pt idx="72">
                  <c:v>0.35835811495780945</c:v>
                </c:pt>
                <c:pt idx="73">
                  <c:v>0.40135690569877625</c:v>
                </c:pt>
                <c:pt idx="74">
                  <c:v>0.44243347644805908</c:v>
                </c:pt>
                <c:pt idx="75">
                  <c:v>0.48173975944519043</c:v>
                </c:pt>
                <c:pt idx="76">
                  <c:v>0.51942479610443115</c:v>
                </c:pt>
                <c:pt idx="77">
                  <c:v>0.55556309223175049</c:v>
                </c:pt>
                <c:pt idx="78">
                  <c:v>0.59025001525878906</c:v>
                </c:pt>
                <c:pt idx="79">
                  <c:v>0.62361973524093628</c:v>
                </c:pt>
                <c:pt idx="80">
                  <c:v>0.65583008527755737</c:v>
                </c:pt>
                <c:pt idx="81">
                  <c:v>0.68698239326477051</c:v>
                </c:pt>
                <c:pt idx="82">
                  <c:v>0.71715730428695679</c:v>
                </c:pt>
                <c:pt idx="83">
                  <c:v>0.74639040231704712</c:v>
                </c:pt>
                <c:pt idx="84">
                  <c:v>0.77467578649520874</c:v>
                </c:pt>
                <c:pt idx="85">
                  <c:v>0.80199259519577026</c:v>
                </c:pt>
                <c:pt idx="86">
                  <c:v>0.82834082841873169</c:v>
                </c:pt>
                <c:pt idx="87">
                  <c:v>0.85393214225769043</c:v>
                </c:pt>
                <c:pt idx="88">
                  <c:v>0.87895119190216064</c:v>
                </c:pt>
                <c:pt idx="89">
                  <c:v>0.90350234508514404</c:v>
                </c:pt>
                <c:pt idx="90">
                  <c:v>0.92762130498886108</c:v>
                </c:pt>
                <c:pt idx="91">
                  <c:v>0.95133209228515625</c:v>
                </c:pt>
                <c:pt idx="92">
                  <c:v>0.97466135025024414</c:v>
                </c:pt>
                <c:pt idx="93">
                  <c:v>0.99761503934860229</c:v>
                </c:pt>
                <c:pt idx="94">
                  <c:v>1.0202231407165527</c:v>
                </c:pt>
                <c:pt idx="95">
                  <c:v>1.0425033569335938</c:v>
                </c:pt>
                <c:pt idx="96">
                  <c:v>1.0644736289978027</c:v>
                </c:pt>
                <c:pt idx="97">
                  <c:v>1.0861607789993286</c:v>
                </c:pt>
                <c:pt idx="98">
                  <c:v>1.1074963808059692</c:v>
                </c:pt>
                <c:pt idx="99">
                  <c:v>1.1285219192504883</c:v>
                </c:pt>
                <c:pt idx="100">
                  <c:v>1.1492820978164673</c:v>
                </c:pt>
                <c:pt idx="101">
                  <c:v>1.1698039770126343</c:v>
                </c:pt>
                <c:pt idx="102">
                  <c:v>1.1900904178619385</c:v>
                </c:pt>
                <c:pt idx="103">
                  <c:v>1.2101384401321411</c:v>
                </c:pt>
                <c:pt idx="104">
                  <c:v>1.2299630641937256</c:v>
                </c:pt>
                <c:pt idx="105">
                  <c:v>1.2495580911636353</c:v>
                </c:pt>
                <c:pt idx="106">
                  <c:v>1.2689026594161987</c:v>
                </c:pt>
                <c:pt idx="107">
                  <c:v>1.2880418300628662</c:v>
                </c:pt>
                <c:pt idx="108">
                  <c:v>1.3070049285888672</c:v>
                </c:pt>
                <c:pt idx="109">
                  <c:v>1.3258252143859863</c:v>
                </c:pt>
                <c:pt idx="110">
                  <c:v>1.344502329826355</c:v>
                </c:pt>
                <c:pt idx="111">
                  <c:v>1.363045334815979</c:v>
                </c:pt>
                <c:pt idx="112">
                  <c:v>1.3814451694488525</c:v>
                </c:pt>
                <c:pt idx="113">
                  <c:v>1.3997081518173218</c:v>
                </c:pt>
                <c:pt idx="114">
                  <c:v>1.4178339242935181</c:v>
                </c:pt>
                <c:pt idx="115">
                  <c:v>1.4358255863189697</c:v>
                </c:pt>
                <c:pt idx="116">
                  <c:v>1.4536890983581543</c:v>
                </c:pt>
                <c:pt idx="117">
                  <c:v>1.4714304208755493</c:v>
                </c:pt>
                <c:pt idx="118">
                  <c:v>1.4890525341033936</c:v>
                </c:pt>
                <c:pt idx="119">
                  <c:v>1.5065524578094482</c:v>
                </c:pt>
                <c:pt idx="120">
                  <c:v>1.5239243507385254</c:v>
                </c:pt>
                <c:pt idx="121">
                  <c:v>1.5411678552627563</c:v>
                </c:pt>
                <c:pt idx="122">
                  <c:v>1.5583429336547852</c:v>
                </c:pt>
                <c:pt idx="123">
                  <c:v>1.5754315853118896</c:v>
                </c:pt>
                <c:pt idx="124">
                  <c:v>1.5924249887466431</c:v>
                </c:pt>
                <c:pt idx="125">
                  <c:v>1.6093229055404663</c:v>
                </c:pt>
                <c:pt idx="126">
                  <c:v>2.5625205039978027</c:v>
                </c:pt>
                <c:pt idx="127">
                  <c:v>3.2781965732574463</c:v>
                </c:pt>
                <c:pt idx="128">
                  <c:v>3.8541445732116699</c:v>
                </c:pt>
                <c:pt idx="129">
                  <c:v>4.4582977294921875</c:v>
                </c:pt>
                <c:pt idx="130">
                  <c:v>4.983792781829834</c:v>
                </c:pt>
                <c:pt idx="131">
                  <c:v>5.356316089630127</c:v>
                </c:pt>
                <c:pt idx="132">
                  <c:v>5.6055264472961426</c:v>
                </c:pt>
                <c:pt idx="133">
                  <c:v>5.7755398750305176</c:v>
                </c:pt>
                <c:pt idx="134">
                  <c:v>5.8666629791259766</c:v>
                </c:pt>
                <c:pt idx="135">
                  <c:v>5.957369327545166</c:v>
                </c:pt>
                <c:pt idx="136">
                  <c:v>5.9928488731384277</c:v>
                </c:pt>
                <c:pt idx="137">
                  <c:v>5.9860153198242188</c:v>
                </c:pt>
                <c:pt idx="138">
                  <c:v>5.9426679611206055</c:v>
                </c:pt>
                <c:pt idx="139">
                  <c:v>5.904747486114502</c:v>
                </c:pt>
                <c:pt idx="140">
                  <c:v>5.8671460151672363</c:v>
                </c:pt>
                <c:pt idx="141">
                  <c:v>5.825446605682373</c:v>
                </c:pt>
                <c:pt idx="142">
                  <c:v>5.7857675552368164</c:v>
                </c:pt>
                <c:pt idx="143">
                  <c:v>5.7451052665710449</c:v>
                </c:pt>
                <c:pt idx="144">
                  <c:v>5.7038826942443848</c:v>
                </c:pt>
                <c:pt idx="145">
                  <c:v>5.6701288223266602</c:v>
                </c:pt>
                <c:pt idx="146">
                  <c:v>5.6396946907043457</c:v>
                </c:pt>
                <c:pt idx="147">
                  <c:v>5.609227180480957</c:v>
                </c:pt>
                <c:pt idx="148">
                  <c:v>5.5845093727111816</c:v>
                </c:pt>
                <c:pt idx="149">
                  <c:v>5.5564980506896973</c:v>
                </c:pt>
                <c:pt idx="150">
                  <c:v>5.5330944061279297</c:v>
                </c:pt>
                <c:pt idx="151">
                  <c:v>5.516667366027832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E6-46AE-9374-5F0F74F213BC}"/>
            </c:ext>
          </c:extLst>
        </c:ser>
        <c:ser>
          <c:idx val="2"/>
          <c:order val="2"/>
          <c:tx>
            <c:v>Layer 3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Water_content!$AR$4:$AR$155</c:f>
              <c:numCache>
                <c:formatCode>General</c:formatCode>
                <c:ptCount val="152"/>
                <c:pt idx="0">
                  <c:v>-4.088172435760498</c:v>
                </c:pt>
                <c:pt idx="1">
                  <c:v>-4.2077360153198242</c:v>
                </c:pt>
                <c:pt idx="2">
                  <c:v>-4.4670343399047852</c:v>
                </c:pt>
                <c:pt idx="3">
                  <c:v>-4.9943265914916992</c:v>
                </c:pt>
                <c:pt idx="4">
                  <c:v>-5.7943220138549805</c:v>
                </c:pt>
                <c:pt idx="5">
                  <c:v>-6.3286924362182617</c:v>
                </c:pt>
                <c:pt idx="6">
                  <c:v>-7.0140862464904785</c:v>
                </c:pt>
                <c:pt idx="7">
                  <c:v>-7.4395384788513184</c:v>
                </c:pt>
                <c:pt idx="8">
                  <c:v>-7.6615447998046875</c:v>
                </c:pt>
                <c:pt idx="9">
                  <c:v>-2.8225538730621338</c:v>
                </c:pt>
                <c:pt idx="10">
                  <c:v>-3.4099783897399902</c:v>
                </c:pt>
                <c:pt idx="11">
                  <c:v>-3.7866053581237793</c:v>
                </c:pt>
                <c:pt idx="12">
                  <c:v>-4.0444636344909668</c:v>
                </c:pt>
                <c:pt idx="13">
                  <c:v>-4.2244014739990234</c:v>
                </c:pt>
                <c:pt idx="14">
                  <c:v>-4.3490433692932129</c:v>
                </c:pt>
                <c:pt idx="15">
                  <c:v>-4.432469367980957</c:v>
                </c:pt>
                <c:pt idx="16">
                  <c:v>-2.9953746795654297</c:v>
                </c:pt>
                <c:pt idx="17">
                  <c:v>-3.1709997653961182</c:v>
                </c:pt>
                <c:pt idx="18">
                  <c:v>-3.3049015998840332</c:v>
                </c:pt>
                <c:pt idx="19">
                  <c:v>-3.4077255725860596</c:v>
                </c:pt>
                <c:pt idx="20">
                  <c:v>-2.677729606628418</c:v>
                </c:pt>
                <c:pt idx="21">
                  <c:v>-2.819481372833252</c:v>
                </c:pt>
                <c:pt idx="22">
                  <c:v>-2.3717877864837646</c:v>
                </c:pt>
                <c:pt idx="23">
                  <c:v>-2.519723653793335</c:v>
                </c:pt>
                <c:pt idx="24">
                  <c:v>-2.1230101585388184</c:v>
                </c:pt>
                <c:pt idx="25">
                  <c:v>-1.7924188375473022</c:v>
                </c:pt>
                <c:pt idx="26">
                  <c:v>-1.5113561153411865</c:v>
                </c:pt>
                <c:pt idx="27">
                  <c:v>-1.2700198888778687</c:v>
                </c:pt>
                <c:pt idx="28">
                  <c:v>-1.0615824460983276</c:v>
                </c:pt>
                <c:pt idx="29">
                  <c:v>-0.87884664535522461</c:v>
                </c:pt>
                <c:pt idx="30">
                  <c:v>-0.71691572666168213</c:v>
                </c:pt>
                <c:pt idx="31">
                  <c:v>-0.57218366861343384</c:v>
                </c:pt>
                <c:pt idx="32">
                  <c:v>-0.44187900424003601</c:v>
                </c:pt>
                <c:pt idx="33">
                  <c:v>-0.32367405295372009</c:v>
                </c:pt>
                <c:pt idx="34">
                  <c:v>-0.21668672561645508</c:v>
                </c:pt>
                <c:pt idx="35">
                  <c:v>-0.12123584002256393</c:v>
                </c:pt>
                <c:pt idx="36">
                  <c:v>-3.5059448331594467E-2</c:v>
                </c:pt>
                <c:pt idx="37">
                  <c:v>4.343092069029808E-2</c:v>
                </c:pt>
                <c:pt idx="38">
                  <c:v>0.11530517786741257</c:v>
                </c:pt>
                <c:pt idx="39">
                  <c:v>0.18142758309841156</c:v>
                </c:pt>
                <c:pt idx="40">
                  <c:v>9.7578756511211395E-2</c:v>
                </c:pt>
                <c:pt idx="41">
                  <c:v>0.15624761581420898</c:v>
                </c:pt>
                <c:pt idx="42">
                  <c:v>-0.1255631297826767</c:v>
                </c:pt>
                <c:pt idx="43">
                  <c:v>-0.55264532566070557</c:v>
                </c:pt>
                <c:pt idx="44">
                  <c:v>-1.5150367021560669</c:v>
                </c:pt>
                <c:pt idx="45">
                  <c:v>-2.5498359203338623</c:v>
                </c:pt>
                <c:pt idx="46">
                  <c:v>-3.3076522350311279</c:v>
                </c:pt>
                <c:pt idx="47">
                  <c:v>-3.9262292385101318</c:v>
                </c:pt>
                <c:pt idx="48">
                  <c:v>-4.4296622276306152</c:v>
                </c:pt>
                <c:pt idx="49">
                  <c:v>-4.831730842590332</c:v>
                </c:pt>
                <c:pt idx="50">
                  <c:v>-5.1530895233154297</c:v>
                </c:pt>
                <c:pt idx="51">
                  <c:v>-3.3690242767333984</c:v>
                </c:pt>
                <c:pt idx="52">
                  <c:v>-3.7824151515960693</c:v>
                </c:pt>
                <c:pt idx="53">
                  <c:v>-3.3427951335906982</c:v>
                </c:pt>
                <c:pt idx="54">
                  <c:v>-2.9367265701293945</c:v>
                </c:pt>
                <c:pt idx="55">
                  <c:v>-2.5625584125518799</c:v>
                </c:pt>
                <c:pt idx="56">
                  <c:v>-2.2233335971832275</c:v>
                </c:pt>
                <c:pt idx="57">
                  <c:v>-1.8865792751312256</c:v>
                </c:pt>
                <c:pt idx="58">
                  <c:v>-1.542746901512146</c:v>
                </c:pt>
                <c:pt idx="59">
                  <c:v>-1.1899828910827637</c:v>
                </c:pt>
                <c:pt idx="60">
                  <c:v>-0.82395964860916138</c:v>
                </c:pt>
                <c:pt idx="61">
                  <c:v>-0.46612617373466492</c:v>
                </c:pt>
                <c:pt idx="62">
                  <c:v>-0.11760293692350388</c:v>
                </c:pt>
                <c:pt idx="63">
                  <c:v>0.42622682452201843</c:v>
                </c:pt>
                <c:pt idx="64">
                  <c:v>1.0951011180877686</c:v>
                </c:pt>
                <c:pt idx="65">
                  <c:v>1.6794710159301758</c:v>
                </c:pt>
                <c:pt idx="66">
                  <c:v>2.4421272277832031</c:v>
                </c:pt>
                <c:pt idx="67">
                  <c:v>3.3050355911254883</c:v>
                </c:pt>
                <c:pt idx="68">
                  <c:v>4.1946229934692383</c:v>
                </c:pt>
                <c:pt idx="69">
                  <c:v>4.5605626106262207</c:v>
                </c:pt>
                <c:pt idx="70">
                  <c:v>4.7325100898742676</c:v>
                </c:pt>
                <c:pt idx="71">
                  <c:v>4.8313584327697754</c:v>
                </c:pt>
                <c:pt idx="72">
                  <c:v>4.9318251609802246</c:v>
                </c:pt>
                <c:pt idx="73">
                  <c:v>5.0107593536376953</c:v>
                </c:pt>
                <c:pt idx="74">
                  <c:v>5.0783004760742188</c:v>
                </c:pt>
                <c:pt idx="75">
                  <c:v>5.1145310401916504</c:v>
                </c:pt>
                <c:pt idx="76">
                  <c:v>5.2169380187988281</c:v>
                </c:pt>
                <c:pt idx="77">
                  <c:v>5.3145942687988281</c:v>
                </c:pt>
                <c:pt idx="78">
                  <c:v>5.3798646926879883</c:v>
                </c:pt>
                <c:pt idx="79">
                  <c:v>5.4026780128479004</c:v>
                </c:pt>
                <c:pt idx="80">
                  <c:v>5.4189057350158691</c:v>
                </c:pt>
                <c:pt idx="81">
                  <c:v>5.4321494102478027</c:v>
                </c:pt>
                <c:pt idx="82">
                  <c:v>5.4705619812011719</c:v>
                </c:pt>
                <c:pt idx="83">
                  <c:v>5.5489177703857422</c:v>
                </c:pt>
                <c:pt idx="84">
                  <c:v>5.6577677726745605</c:v>
                </c:pt>
                <c:pt idx="85">
                  <c:v>5.7768158912658691</c:v>
                </c:pt>
                <c:pt idx="86">
                  <c:v>5.8303828239440918</c:v>
                </c:pt>
                <c:pt idx="87">
                  <c:v>5.837648868560791</c:v>
                </c:pt>
                <c:pt idx="88">
                  <c:v>5.8208732604980469</c:v>
                </c:pt>
                <c:pt idx="89">
                  <c:v>5.801480770111084</c:v>
                </c:pt>
                <c:pt idx="90">
                  <c:v>5.7807831764221191</c:v>
                </c:pt>
                <c:pt idx="91">
                  <c:v>5.7601628303527832</c:v>
                </c:pt>
                <c:pt idx="92">
                  <c:v>5.7444357872009277</c:v>
                </c:pt>
                <c:pt idx="93">
                  <c:v>5.7254877090454102</c:v>
                </c:pt>
                <c:pt idx="94">
                  <c:v>5.7059793472290039</c:v>
                </c:pt>
                <c:pt idx="95">
                  <c:v>5.683678150177002</c:v>
                </c:pt>
                <c:pt idx="96">
                  <c:v>5.6540637016296387</c:v>
                </c:pt>
                <c:pt idx="97">
                  <c:v>5.6825933456420898</c:v>
                </c:pt>
                <c:pt idx="98">
                  <c:v>5.6973810195922852</c:v>
                </c:pt>
                <c:pt idx="99">
                  <c:v>5.6931405067443848</c:v>
                </c:pt>
                <c:pt idx="100">
                  <c:v>5.6774196624755859</c:v>
                </c:pt>
                <c:pt idx="101">
                  <c:v>5.6679811477661133</c:v>
                </c:pt>
                <c:pt idx="102">
                  <c:v>5.6676325798034668</c:v>
                </c:pt>
                <c:pt idx="103">
                  <c:v>5.6733007431030273</c:v>
                </c:pt>
                <c:pt idx="104">
                  <c:v>5.6961655616760254</c:v>
                </c:pt>
                <c:pt idx="105">
                  <c:v>5.7467336654663086</c:v>
                </c:pt>
                <c:pt idx="106">
                  <c:v>5.7684116363525391</c:v>
                </c:pt>
                <c:pt idx="107">
                  <c:v>5.7723069190979004</c:v>
                </c:pt>
                <c:pt idx="108">
                  <c:v>5.7558350563049316</c:v>
                </c:pt>
                <c:pt idx="109">
                  <c:v>5.7360587120056152</c:v>
                </c:pt>
                <c:pt idx="110">
                  <c:v>5.7148036956787109</c:v>
                </c:pt>
                <c:pt idx="111">
                  <c:v>5.705174446105957</c:v>
                </c:pt>
                <c:pt idx="112">
                  <c:v>5.6922135353088379</c:v>
                </c:pt>
                <c:pt idx="113">
                  <c:v>5.6929941177368164</c:v>
                </c:pt>
                <c:pt idx="114">
                  <c:v>5.6924519538879395</c:v>
                </c:pt>
                <c:pt idx="115">
                  <c:v>5.6911435127258301</c:v>
                </c:pt>
                <c:pt idx="116">
                  <c:v>5.6895790100097656</c:v>
                </c:pt>
                <c:pt idx="117">
                  <c:v>5.6700344085693359</c:v>
                </c:pt>
                <c:pt idx="118">
                  <c:v>5.6295452117919922</c:v>
                </c:pt>
                <c:pt idx="119">
                  <c:v>5.5990633964538574</c:v>
                </c:pt>
                <c:pt idx="120">
                  <c:v>5.5766191482543945</c:v>
                </c:pt>
                <c:pt idx="121">
                  <c:v>5.6448993682861328</c:v>
                </c:pt>
                <c:pt idx="122">
                  <c:v>5.720365047454834</c:v>
                </c:pt>
                <c:pt idx="123">
                  <c:v>5.7588634490966797</c:v>
                </c:pt>
                <c:pt idx="124">
                  <c:v>5.763676643371582</c:v>
                </c:pt>
                <c:pt idx="125">
                  <c:v>5.7730579376220703</c:v>
                </c:pt>
                <c:pt idx="126">
                  <c:v>5.8044905662536621</c:v>
                </c:pt>
                <c:pt idx="127">
                  <c:v>5.820533275604248</c:v>
                </c:pt>
                <c:pt idx="128">
                  <c:v>5.831810474395752</c:v>
                </c:pt>
                <c:pt idx="129">
                  <c:v>5.848473072052002</c:v>
                </c:pt>
                <c:pt idx="130">
                  <c:v>5.8639192581176758</c:v>
                </c:pt>
                <c:pt idx="131">
                  <c:v>5.8749046325683594</c:v>
                </c:pt>
                <c:pt idx="132">
                  <c:v>5.8829569816589355</c:v>
                </c:pt>
                <c:pt idx="133">
                  <c:v>5.8895463943481445</c:v>
                </c:pt>
                <c:pt idx="134">
                  <c:v>5.8943448066711426</c:v>
                </c:pt>
                <c:pt idx="135">
                  <c:v>5.8997154235839844</c:v>
                </c:pt>
                <c:pt idx="136">
                  <c:v>5.9037771224975586</c:v>
                </c:pt>
                <c:pt idx="137">
                  <c:v>5.9066262245178223</c:v>
                </c:pt>
                <c:pt idx="138">
                  <c:v>5.9081583023071289</c:v>
                </c:pt>
                <c:pt idx="139">
                  <c:v>5.9093828201293945</c:v>
                </c:pt>
                <c:pt idx="140">
                  <c:v>5.9101934432983398</c:v>
                </c:pt>
                <c:pt idx="141">
                  <c:v>5.9104704856872559</c:v>
                </c:pt>
                <c:pt idx="142">
                  <c:v>5.9103665351867676</c:v>
                </c:pt>
                <c:pt idx="143">
                  <c:v>5.9098119735717773</c:v>
                </c:pt>
                <c:pt idx="144">
                  <c:v>5.9088225364685059</c:v>
                </c:pt>
                <c:pt idx="145">
                  <c:v>5.9076428413391113</c:v>
                </c:pt>
                <c:pt idx="146">
                  <c:v>5.9062209129333496</c:v>
                </c:pt>
                <c:pt idx="147">
                  <c:v>5.9044952392578125</c:v>
                </c:pt>
                <c:pt idx="148">
                  <c:v>5.902653694152832</c:v>
                </c:pt>
                <c:pt idx="149">
                  <c:v>5.9004721641540527</c:v>
                </c:pt>
                <c:pt idx="150">
                  <c:v>5.8981742858886719</c:v>
                </c:pt>
                <c:pt idx="151">
                  <c:v>5.8959031105041504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1E6-46AE-9374-5F0F74F213BC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Water_content!$AS$4:$AS$155</c:f>
              <c:numCache>
                <c:formatCode>General</c:formatCode>
                <c:ptCount val="152"/>
                <c:pt idx="0">
                  <c:v>0.17518101632595062</c:v>
                </c:pt>
                <c:pt idx="1">
                  <c:v>-0.70094460248947144</c:v>
                </c:pt>
                <c:pt idx="2">
                  <c:v>-2.1809666156768799</c:v>
                </c:pt>
                <c:pt idx="3">
                  <c:v>-3.2790839672088623</c:v>
                </c:pt>
                <c:pt idx="4">
                  <c:v>-2.1030395030975342</c:v>
                </c:pt>
                <c:pt idx="5">
                  <c:v>-2.8203070163726807</c:v>
                </c:pt>
                <c:pt idx="6">
                  <c:v>-1.6143499612808228</c:v>
                </c:pt>
                <c:pt idx="7">
                  <c:v>-0.46315190196037292</c:v>
                </c:pt>
                <c:pt idx="8">
                  <c:v>0.65278702974319458</c:v>
                </c:pt>
                <c:pt idx="9">
                  <c:v>-3.1668243408203125</c:v>
                </c:pt>
                <c:pt idx="10">
                  <c:v>-2.15810227394104</c:v>
                </c:pt>
                <c:pt idx="11">
                  <c:v>-1.4164774417877197</c:v>
                </c:pt>
                <c:pt idx="12">
                  <c:v>-0.82986348867416382</c:v>
                </c:pt>
                <c:pt idx="13">
                  <c:v>-0.35267171263694763</c:v>
                </c:pt>
                <c:pt idx="14">
                  <c:v>3.9955973625183105E-2</c:v>
                </c:pt>
                <c:pt idx="15">
                  <c:v>0.43229159712791443</c:v>
                </c:pt>
                <c:pt idx="16">
                  <c:v>-0.68253576755523682</c:v>
                </c:pt>
                <c:pt idx="17">
                  <c:v>-0.24086831510066986</c:v>
                </c:pt>
                <c:pt idx="18">
                  <c:v>0.138053297996521</c:v>
                </c:pt>
                <c:pt idx="19">
                  <c:v>0.46144124865531921</c:v>
                </c:pt>
                <c:pt idx="20">
                  <c:v>-4.3326612561941147E-2</c:v>
                </c:pt>
                <c:pt idx="21">
                  <c:v>0.32593008875846863</c:v>
                </c:pt>
                <c:pt idx="22">
                  <c:v>0.10980664938688278</c:v>
                </c:pt>
                <c:pt idx="23">
                  <c:v>0.50599867105484009</c:v>
                </c:pt>
                <c:pt idx="24">
                  <c:v>0.36118027567863464</c:v>
                </c:pt>
                <c:pt idx="25">
                  <c:v>0.2813011109828949</c:v>
                </c:pt>
                <c:pt idx="26">
                  <c:v>0.22298990190029144</c:v>
                </c:pt>
                <c:pt idx="27">
                  <c:v>0.17495749890804291</c:v>
                </c:pt>
                <c:pt idx="28">
                  <c:v>0.17664431035518646</c:v>
                </c:pt>
                <c:pt idx="29">
                  <c:v>0.20908713340759277</c:v>
                </c:pt>
                <c:pt idx="30">
                  <c:v>0.26324090361595154</c:v>
                </c:pt>
                <c:pt idx="31">
                  <c:v>0.33297538757324219</c:v>
                </c:pt>
                <c:pt idx="32">
                  <c:v>0.41763782501220703</c:v>
                </c:pt>
                <c:pt idx="33">
                  <c:v>0.48899644613265991</c:v>
                </c:pt>
                <c:pt idx="34">
                  <c:v>0.5192905068397522</c:v>
                </c:pt>
                <c:pt idx="35">
                  <c:v>0.57557219266891479</c:v>
                </c:pt>
                <c:pt idx="36">
                  <c:v>0.64697855710983276</c:v>
                </c:pt>
                <c:pt idx="37">
                  <c:v>0.72415769100189209</c:v>
                </c:pt>
                <c:pt idx="38">
                  <c:v>0.80472826957702637</c:v>
                </c:pt>
                <c:pt idx="39">
                  <c:v>0.88884228467941284</c:v>
                </c:pt>
                <c:pt idx="40">
                  <c:v>0.97867834568023682</c:v>
                </c:pt>
                <c:pt idx="41">
                  <c:v>0.38972195982933044</c:v>
                </c:pt>
                <c:pt idx="42">
                  <c:v>-0.80097317695617676</c:v>
                </c:pt>
                <c:pt idx="43">
                  <c:v>-3.5122511386871338</c:v>
                </c:pt>
                <c:pt idx="44">
                  <c:v>-3.7443127632141113</c:v>
                </c:pt>
                <c:pt idx="45">
                  <c:v>-2.7141242027282715</c:v>
                </c:pt>
                <c:pt idx="46">
                  <c:v>-2.0625829696655273</c:v>
                </c:pt>
                <c:pt idx="47">
                  <c:v>-1.432469367980957</c:v>
                </c:pt>
                <c:pt idx="48">
                  <c:v>-0.79162412881851196</c:v>
                </c:pt>
                <c:pt idx="49">
                  <c:v>-0.21964608132839203</c:v>
                </c:pt>
                <c:pt idx="50">
                  <c:v>0.33131539821624756</c:v>
                </c:pt>
                <c:pt idx="51">
                  <c:v>-1.0856747627258301</c:v>
                </c:pt>
                <c:pt idx="52">
                  <c:v>-0.28828379511833191</c:v>
                </c:pt>
                <c:pt idx="53">
                  <c:v>0.20496545732021332</c:v>
                </c:pt>
                <c:pt idx="54">
                  <c:v>0.59072071313858032</c:v>
                </c:pt>
                <c:pt idx="55">
                  <c:v>0.80654621124267578</c:v>
                </c:pt>
                <c:pt idx="56">
                  <c:v>1.4562665224075317</c:v>
                </c:pt>
                <c:pt idx="57">
                  <c:v>2.3134109973907471</c:v>
                </c:pt>
                <c:pt idx="58">
                  <c:v>3.3072082996368408</c:v>
                </c:pt>
                <c:pt idx="59">
                  <c:v>4.5802412033081055</c:v>
                </c:pt>
                <c:pt idx="60">
                  <c:v>5.4325428009033203</c:v>
                </c:pt>
                <c:pt idx="61">
                  <c:v>6.2993879318237305</c:v>
                </c:pt>
                <c:pt idx="62">
                  <c:v>6.9843945503234863</c:v>
                </c:pt>
                <c:pt idx="63">
                  <c:v>7.6447691917419434</c:v>
                </c:pt>
                <c:pt idx="64">
                  <c:v>8.3510684967041016</c:v>
                </c:pt>
                <c:pt idx="65">
                  <c:v>8.7670078277587891</c:v>
                </c:pt>
                <c:pt idx="66">
                  <c:v>9.2153749465942383</c:v>
                </c:pt>
                <c:pt idx="67">
                  <c:v>9.5474863052368164</c:v>
                </c:pt>
                <c:pt idx="68">
                  <c:v>9.7741889953613281</c:v>
                </c:pt>
                <c:pt idx="69">
                  <c:v>9.839808464050293</c:v>
                </c:pt>
                <c:pt idx="70">
                  <c:v>9.8675670623779297</c:v>
                </c:pt>
                <c:pt idx="71">
                  <c:v>9.882145881652832</c:v>
                </c:pt>
                <c:pt idx="72">
                  <c:v>9.8979206085205078</c:v>
                </c:pt>
                <c:pt idx="73">
                  <c:v>9.9108095169067383</c:v>
                </c:pt>
                <c:pt idx="74">
                  <c:v>9.9225902557373047</c:v>
                </c:pt>
                <c:pt idx="75">
                  <c:v>9.9302263259887695</c:v>
                </c:pt>
                <c:pt idx="76">
                  <c:v>9.9476509094238281</c:v>
                </c:pt>
                <c:pt idx="77">
                  <c:v>9.9626388549804688</c:v>
                </c:pt>
                <c:pt idx="78">
                  <c:v>9.9721460342407227</c:v>
                </c:pt>
                <c:pt idx="79">
                  <c:v>9.9765386581420898</c:v>
                </c:pt>
                <c:pt idx="80">
                  <c:v>9.9798202514648438</c:v>
                </c:pt>
                <c:pt idx="81">
                  <c:v>9.9827976226806641</c:v>
                </c:pt>
                <c:pt idx="82">
                  <c:v>9.9873180389404297</c:v>
                </c:pt>
                <c:pt idx="83">
                  <c:v>9.9942111968994141</c:v>
                </c:pt>
                <c:pt idx="84">
                  <c:v>10.002177238464355</c:v>
                </c:pt>
                <c:pt idx="85">
                  <c:v>10.005679130554199</c:v>
                </c:pt>
                <c:pt idx="86">
                  <c:v>10.011454582214355</c:v>
                </c:pt>
                <c:pt idx="87">
                  <c:v>10.018366813659668</c:v>
                </c:pt>
                <c:pt idx="88">
                  <c:v>10.02565860748291</c:v>
                </c:pt>
                <c:pt idx="89">
                  <c:v>10.031854629516602</c:v>
                </c:pt>
                <c:pt idx="90">
                  <c:v>10.037447929382324</c:v>
                </c:pt>
                <c:pt idx="91">
                  <c:v>10.04268741607666</c:v>
                </c:pt>
                <c:pt idx="92">
                  <c:v>10.047736167907715</c:v>
                </c:pt>
                <c:pt idx="93">
                  <c:v>10.052766799926758</c:v>
                </c:pt>
                <c:pt idx="94">
                  <c:v>10.057806015014648</c:v>
                </c:pt>
                <c:pt idx="95">
                  <c:v>10.062870025634766</c:v>
                </c:pt>
                <c:pt idx="96">
                  <c:v>10.067935943603516</c:v>
                </c:pt>
                <c:pt idx="97">
                  <c:v>10.072945594787598</c:v>
                </c:pt>
                <c:pt idx="98">
                  <c:v>10.078333854675293</c:v>
                </c:pt>
                <c:pt idx="99">
                  <c:v>10.083246231079102</c:v>
                </c:pt>
                <c:pt idx="100">
                  <c:v>10.087856292724609</c:v>
                </c:pt>
                <c:pt idx="101">
                  <c:v>10.092198371887207</c:v>
                </c:pt>
                <c:pt idx="102">
                  <c:v>10.09641170501709</c:v>
                </c:pt>
                <c:pt idx="103">
                  <c:v>10.100665092468262</c:v>
                </c:pt>
                <c:pt idx="104">
                  <c:v>10.105084419250488</c:v>
                </c:pt>
                <c:pt idx="105">
                  <c:v>10.109841346740723</c:v>
                </c:pt>
                <c:pt idx="106">
                  <c:v>10.115139961242676</c:v>
                </c:pt>
                <c:pt idx="107">
                  <c:v>10.120491981506348</c:v>
                </c:pt>
                <c:pt idx="108">
                  <c:v>10.125255584716797</c:v>
                </c:pt>
                <c:pt idx="109">
                  <c:v>10.129671096801758</c:v>
                </c:pt>
                <c:pt idx="110">
                  <c:v>10.13382625579834</c:v>
                </c:pt>
                <c:pt idx="111">
                  <c:v>10.137784004211426</c:v>
                </c:pt>
                <c:pt idx="112">
                  <c:v>10.141714096069336</c:v>
                </c:pt>
                <c:pt idx="113">
                  <c:v>10.145648002624512</c:v>
                </c:pt>
                <c:pt idx="114">
                  <c:v>10.149723052978516</c:v>
                </c:pt>
                <c:pt idx="115">
                  <c:v>10.153937339782715</c:v>
                </c:pt>
                <c:pt idx="116">
                  <c:v>10.158276557922363</c:v>
                </c:pt>
                <c:pt idx="117">
                  <c:v>10.162725448608398</c:v>
                </c:pt>
                <c:pt idx="118">
                  <c:v>10.167160034179688</c:v>
                </c:pt>
                <c:pt idx="119">
                  <c:v>10.171457290649414</c:v>
                </c:pt>
                <c:pt idx="120">
                  <c:v>10.175668716430664</c:v>
                </c:pt>
                <c:pt idx="121">
                  <c:v>10.179828643798828</c:v>
                </c:pt>
                <c:pt idx="122">
                  <c:v>10.184310913085938</c:v>
                </c:pt>
                <c:pt idx="123">
                  <c:v>10.189115524291992</c:v>
                </c:pt>
                <c:pt idx="124">
                  <c:v>10.194077491760254</c:v>
                </c:pt>
                <c:pt idx="125">
                  <c:v>10.199050903320313</c:v>
                </c:pt>
                <c:pt idx="126">
                  <c:v>10.20404052734375</c:v>
                </c:pt>
                <c:pt idx="127">
                  <c:v>10.209172248840332</c:v>
                </c:pt>
                <c:pt idx="128">
                  <c:v>10.214319229125977</c:v>
                </c:pt>
                <c:pt idx="129">
                  <c:v>10.219428062438965</c:v>
                </c:pt>
                <c:pt idx="130">
                  <c:v>10.224493980407715</c:v>
                </c:pt>
                <c:pt idx="131">
                  <c:v>10.229496955871582</c:v>
                </c:pt>
                <c:pt idx="132">
                  <c:v>10.23441219329834</c:v>
                </c:pt>
                <c:pt idx="133">
                  <c:v>10.239224433898926</c:v>
                </c:pt>
                <c:pt idx="134">
                  <c:v>10.243927955627441</c:v>
                </c:pt>
                <c:pt idx="135">
                  <c:v>10.248515129089355</c:v>
                </c:pt>
                <c:pt idx="136">
                  <c:v>10.252987861633301</c:v>
                </c:pt>
                <c:pt idx="137">
                  <c:v>10.257344245910645</c:v>
                </c:pt>
                <c:pt idx="138">
                  <c:v>10.26158332824707</c:v>
                </c:pt>
                <c:pt idx="139">
                  <c:v>10.265695571899414</c:v>
                </c:pt>
                <c:pt idx="140">
                  <c:v>10.269692420959473</c:v>
                </c:pt>
                <c:pt idx="141">
                  <c:v>10.273571968078613</c:v>
                </c:pt>
                <c:pt idx="142">
                  <c:v>10.277341842651367</c:v>
                </c:pt>
                <c:pt idx="143">
                  <c:v>10.281004905700684</c:v>
                </c:pt>
                <c:pt idx="144">
                  <c:v>10.284563064575195</c:v>
                </c:pt>
                <c:pt idx="145">
                  <c:v>10.288020133972168</c:v>
                </c:pt>
                <c:pt idx="146">
                  <c:v>10.291378974914551</c:v>
                </c:pt>
                <c:pt idx="147">
                  <c:v>10.294645309448242</c:v>
                </c:pt>
                <c:pt idx="148">
                  <c:v>10.297822952270508</c:v>
                </c:pt>
                <c:pt idx="149">
                  <c:v>10.300915718078613</c:v>
                </c:pt>
                <c:pt idx="150">
                  <c:v>10.303925514221191</c:v>
                </c:pt>
                <c:pt idx="151">
                  <c:v>10.306858062744141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1E6-46AE-9374-5F0F74F213BC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Water_content!$AT$4:$AT$155</c:f>
              <c:numCache>
                <c:formatCode>General</c:formatCode>
                <c:ptCount val="152"/>
                <c:pt idx="0">
                  <c:v>0.77072381973266602</c:v>
                </c:pt>
                <c:pt idx="1">
                  <c:v>-1.3570784330368042</c:v>
                </c:pt>
                <c:pt idx="2">
                  <c:v>-4.146766185760498</c:v>
                </c:pt>
                <c:pt idx="3">
                  <c:v>2.2000014781951904</c:v>
                </c:pt>
                <c:pt idx="4">
                  <c:v>0.34503936767578125</c:v>
                </c:pt>
                <c:pt idx="5">
                  <c:v>1.7430661916732788</c:v>
                </c:pt>
                <c:pt idx="6">
                  <c:v>2.4707436561584473</c:v>
                </c:pt>
                <c:pt idx="7">
                  <c:v>2.869736909866333</c:v>
                </c:pt>
                <c:pt idx="8">
                  <c:v>3.0144748687744141</c:v>
                </c:pt>
                <c:pt idx="9">
                  <c:v>2.991938591003418</c:v>
                </c:pt>
                <c:pt idx="10">
                  <c:v>3.2889959812164307</c:v>
                </c:pt>
                <c:pt idx="11">
                  <c:v>3.4250614643096924</c:v>
                </c:pt>
                <c:pt idx="12">
                  <c:v>3.4247875213623047</c:v>
                </c:pt>
                <c:pt idx="13">
                  <c:v>3.3283112049102783</c:v>
                </c:pt>
                <c:pt idx="14">
                  <c:v>3.8818953037261963</c:v>
                </c:pt>
                <c:pt idx="15">
                  <c:v>4.1826901435852051</c:v>
                </c:pt>
                <c:pt idx="16">
                  <c:v>4.3046054840087891</c:v>
                </c:pt>
                <c:pt idx="17">
                  <c:v>4.4327020645141602</c:v>
                </c:pt>
                <c:pt idx="18">
                  <c:v>4.4501776695251465</c:v>
                </c:pt>
                <c:pt idx="19">
                  <c:v>4.7376093864440918</c:v>
                </c:pt>
                <c:pt idx="20">
                  <c:v>5.1246223449707031</c:v>
                </c:pt>
                <c:pt idx="21">
                  <c:v>5.4993209838867188</c:v>
                </c:pt>
                <c:pt idx="22">
                  <c:v>5.9965548515319824</c:v>
                </c:pt>
                <c:pt idx="23">
                  <c:v>6.4336652755737305</c:v>
                </c:pt>
                <c:pt idx="24">
                  <c:v>6.7255377769470215</c:v>
                </c:pt>
                <c:pt idx="25">
                  <c:v>6.6568965911865234</c:v>
                </c:pt>
                <c:pt idx="26">
                  <c:v>6.5398693084716797</c:v>
                </c:pt>
                <c:pt idx="27">
                  <c:v>6.9936809539794922</c:v>
                </c:pt>
                <c:pt idx="28">
                  <c:v>7.3236994743347168</c:v>
                </c:pt>
                <c:pt idx="29">
                  <c:v>7.6123590469360352</c:v>
                </c:pt>
                <c:pt idx="30">
                  <c:v>7.8737130165100098</c:v>
                </c:pt>
                <c:pt idx="31">
                  <c:v>8.1710748672485352</c:v>
                </c:pt>
                <c:pt idx="32">
                  <c:v>8.0779485702514648</c:v>
                </c:pt>
                <c:pt idx="33">
                  <c:v>7.5634055137634277</c:v>
                </c:pt>
                <c:pt idx="34">
                  <c:v>7.9607477188110352</c:v>
                </c:pt>
                <c:pt idx="35">
                  <c:v>8.258544921875</c:v>
                </c:pt>
                <c:pt idx="36">
                  <c:v>8.4482011795043945</c:v>
                </c:pt>
                <c:pt idx="37">
                  <c:v>8.6153087615966797</c:v>
                </c:pt>
                <c:pt idx="38">
                  <c:v>8.7946767807006836</c:v>
                </c:pt>
                <c:pt idx="39">
                  <c:v>9.0209236145019531</c:v>
                </c:pt>
                <c:pt idx="40">
                  <c:v>6.8634743690490723</c:v>
                </c:pt>
                <c:pt idx="41">
                  <c:v>0.47716495394706726</c:v>
                </c:pt>
                <c:pt idx="42">
                  <c:v>-3.3973333835601807</c:v>
                </c:pt>
                <c:pt idx="43">
                  <c:v>-3.865527868270874</c:v>
                </c:pt>
                <c:pt idx="44">
                  <c:v>1.9237219095230103</c:v>
                </c:pt>
                <c:pt idx="45">
                  <c:v>1.7293094396591187</c:v>
                </c:pt>
                <c:pt idx="46">
                  <c:v>2.6835024356842041</c:v>
                </c:pt>
                <c:pt idx="47">
                  <c:v>3.7498888969421387</c:v>
                </c:pt>
                <c:pt idx="48">
                  <c:v>3.9839324951171875</c:v>
                </c:pt>
                <c:pt idx="49">
                  <c:v>4.3983216285705566</c:v>
                </c:pt>
                <c:pt idx="50">
                  <c:v>5.711489200592041</c:v>
                </c:pt>
                <c:pt idx="51">
                  <c:v>6.9286341667175293</c:v>
                </c:pt>
                <c:pt idx="52">
                  <c:v>7.125734806060791</c:v>
                </c:pt>
                <c:pt idx="53">
                  <c:v>5.6465797424316406</c:v>
                </c:pt>
                <c:pt idx="54">
                  <c:v>2.5980827808380127</c:v>
                </c:pt>
                <c:pt idx="55">
                  <c:v>3.7883279323577881</c:v>
                </c:pt>
                <c:pt idx="56">
                  <c:v>5.8526873588562012</c:v>
                </c:pt>
                <c:pt idx="57">
                  <c:v>7.866757869720459</c:v>
                </c:pt>
                <c:pt idx="58">
                  <c:v>9.8723287582397461</c:v>
                </c:pt>
                <c:pt idx="59">
                  <c:v>12.093132019042969</c:v>
                </c:pt>
                <c:pt idx="60">
                  <c:v>13.514795303344727</c:v>
                </c:pt>
                <c:pt idx="61">
                  <c:v>14.820199012756348</c:v>
                </c:pt>
                <c:pt idx="62">
                  <c:v>15.925626754760742</c:v>
                </c:pt>
                <c:pt idx="63">
                  <c:v>16.759698867797852</c:v>
                </c:pt>
                <c:pt idx="64">
                  <c:v>17.692821502685547</c:v>
                </c:pt>
                <c:pt idx="65">
                  <c:v>18.389528274536133</c:v>
                </c:pt>
                <c:pt idx="66">
                  <c:v>19.16792106628418</c:v>
                </c:pt>
                <c:pt idx="67">
                  <c:v>19.87745475769043</c:v>
                </c:pt>
                <c:pt idx="68">
                  <c:v>20.497190475463867</c:v>
                </c:pt>
                <c:pt idx="69">
                  <c:v>20.791616439819336</c:v>
                </c:pt>
                <c:pt idx="70">
                  <c:v>20.818483352661133</c:v>
                </c:pt>
                <c:pt idx="71">
                  <c:v>20.840780258178711</c:v>
                </c:pt>
                <c:pt idx="72">
                  <c:v>20.894916534423828</c:v>
                </c:pt>
                <c:pt idx="73">
                  <c:v>20.958793640136719</c:v>
                </c:pt>
                <c:pt idx="74">
                  <c:v>21.031412124633789</c:v>
                </c:pt>
                <c:pt idx="75">
                  <c:v>21.089351654052734</c:v>
                </c:pt>
                <c:pt idx="76">
                  <c:v>21.101222991943359</c:v>
                </c:pt>
                <c:pt idx="77">
                  <c:v>21.089332580566406</c:v>
                </c:pt>
                <c:pt idx="78">
                  <c:v>21.059713363647461</c:v>
                </c:pt>
                <c:pt idx="79">
                  <c:v>21.052022933959961</c:v>
                </c:pt>
                <c:pt idx="80">
                  <c:v>21.072616577148438</c:v>
                </c:pt>
                <c:pt idx="81">
                  <c:v>21.113624572753906</c:v>
                </c:pt>
                <c:pt idx="82">
                  <c:v>21.201900482177734</c:v>
                </c:pt>
                <c:pt idx="83">
                  <c:v>21.35008430480957</c:v>
                </c:pt>
                <c:pt idx="84">
                  <c:v>21.536460876464844</c:v>
                </c:pt>
                <c:pt idx="85">
                  <c:v>21.715662002563477</c:v>
                </c:pt>
                <c:pt idx="86">
                  <c:v>21.812961578369141</c:v>
                </c:pt>
                <c:pt idx="87">
                  <c:v>21.853195190429688</c:v>
                </c:pt>
                <c:pt idx="88">
                  <c:v>21.777238845825195</c:v>
                </c:pt>
                <c:pt idx="89">
                  <c:v>21.7388916015625</c:v>
                </c:pt>
                <c:pt idx="90">
                  <c:v>21.719367980957031</c:v>
                </c:pt>
                <c:pt idx="91">
                  <c:v>21.712070465087891</c:v>
                </c:pt>
                <c:pt idx="92">
                  <c:v>21.717784881591797</c:v>
                </c:pt>
                <c:pt idx="93">
                  <c:v>21.725561141967773</c:v>
                </c:pt>
                <c:pt idx="94">
                  <c:v>21.734682083129883</c:v>
                </c:pt>
                <c:pt idx="95">
                  <c:v>21.742246627807617</c:v>
                </c:pt>
                <c:pt idx="96">
                  <c:v>21.744974136352539</c:v>
                </c:pt>
                <c:pt idx="97">
                  <c:v>21.781753540039063</c:v>
                </c:pt>
                <c:pt idx="98">
                  <c:v>21.752145767211914</c:v>
                </c:pt>
                <c:pt idx="99">
                  <c:v>21.735639572143555</c:v>
                </c:pt>
                <c:pt idx="100">
                  <c:v>21.721475601196289</c:v>
                </c:pt>
                <c:pt idx="101">
                  <c:v>21.717538833618164</c:v>
                </c:pt>
                <c:pt idx="102">
                  <c:v>21.726629257202148</c:v>
                </c:pt>
                <c:pt idx="103">
                  <c:v>21.745485305786133</c:v>
                </c:pt>
                <c:pt idx="104">
                  <c:v>21.778148651123047</c:v>
                </c:pt>
                <c:pt idx="105">
                  <c:v>21.827375411987305</c:v>
                </c:pt>
                <c:pt idx="106">
                  <c:v>21.839288711547852</c:v>
                </c:pt>
                <c:pt idx="107">
                  <c:v>21.800531387329102</c:v>
                </c:pt>
                <c:pt idx="108">
                  <c:v>21.780158996582031</c:v>
                </c:pt>
                <c:pt idx="109">
                  <c:v>21.765838623046875</c:v>
                </c:pt>
                <c:pt idx="110">
                  <c:v>21.756523132324219</c:v>
                </c:pt>
                <c:pt idx="111">
                  <c:v>21.760019302368164</c:v>
                </c:pt>
                <c:pt idx="112">
                  <c:v>21.765773773193359</c:v>
                </c:pt>
                <c:pt idx="113">
                  <c:v>21.782306671142578</c:v>
                </c:pt>
                <c:pt idx="114">
                  <c:v>21.7989501953125</c:v>
                </c:pt>
                <c:pt idx="115">
                  <c:v>21.814708709716797</c:v>
                </c:pt>
                <c:pt idx="116">
                  <c:v>21.829612731933594</c:v>
                </c:pt>
                <c:pt idx="117">
                  <c:v>21.834632873535156</c:v>
                </c:pt>
                <c:pt idx="118">
                  <c:v>21.830198287963867</c:v>
                </c:pt>
                <c:pt idx="119">
                  <c:v>21.829597473144531</c:v>
                </c:pt>
                <c:pt idx="120">
                  <c:v>21.831554412841797</c:v>
                </c:pt>
                <c:pt idx="121">
                  <c:v>21.862651824951172</c:v>
                </c:pt>
                <c:pt idx="122">
                  <c:v>21.894685745239258</c:v>
                </c:pt>
                <c:pt idx="123">
                  <c:v>21.914009094238281</c:v>
                </c:pt>
                <c:pt idx="124">
                  <c:v>21.922025680541992</c:v>
                </c:pt>
                <c:pt idx="125">
                  <c:v>21.930257797241211</c:v>
                </c:pt>
                <c:pt idx="126">
                  <c:v>21.949014663696289</c:v>
                </c:pt>
                <c:pt idx="127">
                  <c:v>21.957439422607422</c:v>
                </c:pt>
                <c:pt idx="128">
                  <c:v>21.961736679077148</c:v>
                </c:pt>
                <c:pt idx="129">
                  <c:v>21.965679168701172</c:v>
                </c:pt>
                <c:pt idx="130">
                  <c:v>21.967864990234375</c:v>
                </c:pt>
                <c:pt idx="131">
                  <c:v>21.967939376831055</c:v>
                </c:pt>
                <c:pt idx="132">
                  <c:v>21.966691970825195</c:v>
                </c:pt>
                <c:pt idx="133">
                  <c:v>21.964746475219727</c:v>
                </c:pt>
                <c:pt idx="134">
                  <c:v>21.962074279785156</c:v>
                </c:pt>
                <c:pt idx="135">
                  <c:v>21.95966911315918</c:v>
                </c:pt>
                <c:pt idx="136">
                  <c:v>21.956705093383789</c:v>
                </c:pt>
                <c:pt idx="137">
                  <c:v>21.953296661376953</c:v>
                </c:pt>
                <c:pt idx="138">
                  <c:v>21.949447631835938</c:v>
                </c:pt>
                <c:pt idx="139">
                  <c:v>21.945840835571289</c:v>
                </c:pt>
                <c:pt idx="140">
                  <c:v>21.942375183105469</c:v>
                </c:pt>
                <c:pt idx="141">
                  <c:v>21.938953399658203</c:v>
                </c:pt>
                <c:pt idx="142">
                  <c:v>21.935693740844727</c:v>
                </c:pt>
                <c:pt idx="143">
                  <c:v>21.932523727416992</c:v>
                </c:pt>
                <c:pt idx="144">
                  <c:v>21.929441452026367</c:v>
                </c:pt>
                <c:pt idx="145">
                  <c:v>21.92664909362793</c:v>
                </c:pt>
                <c:pt idx="146">
                  <c:v>21.924041748046875</c:v>
                </c:pt>
                <c:pt idx="147">
                  <c:v>21.921525955200195</c:v>
                </c:pt>
                <c:pt idx="148">
                  <c:v>21.919261932373047</c:v>
                </c:pt>
                <c:pt idx="149">
                  <c:v>21.916982650756836</c:v>
                </c:pt>
                <c:pt idx="150">
                  <c:v>21.914918899536133</c:v>
                </c:pt>
                <c:pt idx="151">
                  <c:v>21.913145065307617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1E6-46AE-9374-5F0F74F213BC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Water_content!$AU$4:$AU$155</c:f>
              <c:numCache>
                <c:formatCode>General</c:formatCode>
                <c:ptCount val="152"/>
                <c:pt idx="0">
                  <c:v>-0.61544185876846313</c:v>
                </c:pt>
                <c:pt idx="1">
                  <c:v>-3.9999997615814209</c:v>
                </c:pt>
                <c:pt idx="2">
                  <c:v>1.1000008583068848</c:v>
                </c:pt>
                <c:pt idx="3">
                  <c:v>-0.93199622631072998</c:v>
                </c:pt>
                <c:pt idx="4">
                  <c:v>-0.50936347246170044</c:v>
                </c:pt>
                <c:pt idx="5">
                  <c:v>3.8828999996185303</c:v>
                </c:pt>
                <c:pt idx="6">
                  <c:v>2.1813125610351563</c:v>
                </c:pt>
                <c:pt idx="7">
                  <c:v>1.1639715433120728</c:v>
                </c:pt>
                <c:pt idx="8">
                  <c:v>0.48956280946731567</c:v>
                </c:pt>
                <c:pt idx="9">
                  <c:v>3.1035215854644775</c:v>
                </c:pt>
                <c:pt idx="10">
                  <c:v>2.0237002372741699</c:v>
                </c:pt>
                <c:pt idx="11">
                  <c:v>1.2802810668945313</c:v>
                </c:pt>
                <c:pt idx="12">
                  <c:v>0.7428736686706543</c:v>
                </c:pt>
                <c:pt idx="13">
                  <c:v>3.4675004482269287</c:v>
                </c:pt>
                <c:pt idx="14">
                  <c:v>2.489912748336792</c:v>
                </c:pt>
                <c:pt idx="15">
                  <c:v>1.8021585941314697</c:v>
                </c:pt>
                <c:pt idx="16">
                  <c:v>2.2574248313903809</c:v>
                </c:pt>
                <c:pt idx="17">
                  <c:v>1.7045559883117676</c:v>
                </c:pt>
                <c:pt idx="18">
                  <c:v>2.8990359306335449</c:v>
                </c:pt>
                <c:pt idx="19">
                  <c:v>2.2742211818695068</c:v>
                </c:pt>
                <c:pt idx="20">
                  <c:v>2.8177471160888672</c:v>
                </c:pt>
                <c:pt idx="21">
                  <c:v>3.266352653503418</c:v>
                </c:pt>
                <c:pt idx="22">
                  <c:v>3.3329222202301025</c:v>
                </c:pt>
                <c:pt idx="23">
                  <c:v>2.5934727191925049</c:v>
                </c:pt>
                <c:pt idx="24">
                  <c:v>0.69558924436569214</c:v>
                </c:pt>
                <c:pt idx="25">
                  <c:v>0.71185535192489624</c:v>
                </c:pt>
                <c:pt idx="26">
                  <c:v>4.1830754280090332</c:v>
                </c:pt>
                <c:pt idx="27">
                  <c:v>3.9657299518585205</c:v>
                </c:pt>
                <c:pt idx="28">
                  <c:v>3.4626398086547852</c:v>
                </c:pt>
                <c:pt idx="29">
                  <c:v>3.8825099468231201</c:v>
                </c:pt>
                <c:pt idx="30">
                  <c:v>3.9822132587432861</c:v>
                </c:pt>
                <c:pt idx="31">
                  <c:v>4.3931369781494141</c:v>
                </c:pt>
                <c:pt idx="32">
                  <c:v>-1.0272623300552368</c:v>
                </c:pt>
                <c:pt idx="33">
                  <c:v>4.7650041580200195</c:v>
                </c:pt>
                <c:pt idx="34">
                  <c:v>4.0035610198974609</c:v>
                </c:pt>
                <c:pt idx="35">
                  <c:v>3.890392541885376</c:v>
                </c:pt>
                <c:pt idx="36">
                  <c:v>4.1594123840332031</c:v>
                </c:pt>
                <c:pt idx="37">
                  <c:v>4.4471325874328613</c:v>
                </c:pt>
                <c:pt idx="38">
                  <c:v>4.7469887733459473</c:v>
                </c:pt>
                <c:pt idx="39">
                  <c:v>5.0924696922302246</c:v>
                </c:pt>
                <c:pt idx="40">
                  <c:v>-3.9999997615814209</c:v>
                </c:pt>
                <c:pt idx="41">
                  <c:v>-3.9999997615814209</c:v>
                </c:pt>
                <c:pt idx="42">
                  <c:v>-3.9999997615814209</c:v>
                </c:pt>
                <c:pt idx="43">
                  <c:v>1.1000008583068848</c:v>
                </c:pt>
                <c:pt idx="44">
                  <c:v>-1.3762832880020142</c:v>
                </c:pt>
                <c:pt idx="45">
                  <c:v>1.3389797210693359</c:v>
                </c:pt>
                <c:pt idx="46">
                  <c:v>1.9606056213378906</c:v>
                </c:pt>
                <c:pt idx="47">
                  <c:v>2.2240016460418701</c:v>
                </c:pt>
                <c:pt idx="48">
                  <c:v>-6.0099370777606964E-2</c:v>
                </c:pt>
                <c:pt idx="49">
                  <c:v>5.2735137939453125</c:v>
                </c:pt>
                <c:pt idx="50">
                  <c:v>5.6395177841186523</c:v>
                </c:pt>
                <c:pt idx="51">
                  <c:v>6.3508143424987793</c:v>
                </c:pt>
                <c:pt idx="52">
                  <c:v>-1.4364213943481445</c:v>
                </c:pt>
                <c:pt idx="53">
                  <c:v>-3.9999997615814209</c:v>
                </c:pt>
                <c:pt idx="54">
                  <c:v>1.1000008583068848</c:v>
                </c:pt>
                <c:pt idx="55">
                  <c:v>4.5099172592163086</c:v>
                </c:pt>
                <c:pt idx="56">
                  <c:v>5.606590747833252</c:v>
                </c:pt>
                <c:pt idx="57">
                  <c:v>7.2431182861328125</c:v>
                </c:pt>
                <c:pt idx="58">
                  <c:v>8.071965217590332</c:v>
                </c:pt>
                <c:pt idx="59">
                  <c:v>8.955845832824707</c:v>
                </c:pt>
                <c:pt idx="60">
                  <c:v>9.4258928298950195</c:v>
                </c:pt>
                <c:pt idx="61">
                  <c:v>9.8979949951171875</c:v>
                </c:pt>
                <c:pt idx="62">
                  <c:v>10.235058784484863</c:v>
                </c:pt>
                <c:pt idx="63">
                  <c:v>10.512050628662109</c:v>
                </c:pt>
                <c:pt idx="64">
                  <c:v>10.524165153503418</c:v>
                </c:pt>
                <c:pt idx="65">
                  <c:v>10.621352195739746</c:v>
                </c:pt>
                <c:pt idx="66">
                  <c:v>10.86384391784668</c:v>
                </c:pt>
                <c:pt idx="67">
                  <c:v>10.973955154418945</c:v>
                </c:pt>
                <c:pt idx="68">
                  <c:v>10.963151931762695</c:v>
                </c:pt>
                <c:pt idx="69">
                  <c:v>6.7127127647399902</c:v>
                </c:pt>
                <c:pt idx="70">
                  <c:v>7.8571205139160156</c:v>
                </c:pt>
                <c:pt idx="71">
                  <c:v>8.5653753280639648</c:v>
                </c:pt>
                <c:pt idx="72">
                  <c:v>9.2482500076293945</c:v>
                </c:pt>
                <c:pt idx="73">
                  <c:v>9.7678403854370117</c:v>
                </c:pt>
                <c:pt idx="74">
                  <c:v>10.186310768127441</c:v>
                </c:pt>
                <c:pt idx="75">
                  <c:v>6.9721717834472656</c:v>
                </c:pt>
                <c:pt idx="76">
                  <c:v>5.4119906425476074</c:v>
                </c:pt>
                <c:pt idx="77">
                  <c:v>5.1353578567504883</c:v>
                </c:pt>
                <c:pt idx="78">
                  <c:v>7.5548667907714844</c:v>
                </c:pt>
                <c:pt idx="79">
                  <c:v>8.6272268295288086</c:v>
                </c:pt>
                <c:pt idx="80">
                  <c:v>9.3710432052612305</c:v>
                </c:pt>
                <c:pt idx="81">
                  <c:v>9.9189863204956055</c:v>
                </c:pt>
                <c:pt idx="82">
                  <c:v>10.440938949584961</c:v>
                </c:pt>
                <c:pt idx="83">
                  <c:v>10.861518859863281</c:v>
                </c:pt>
                <c:pt idx="84">
                  <c:v>11.030962944030762</c:v>
                </c:pt>
                <c:pt idx="85">
                  <c:v>11.066052436828613</c:v>
                </c:pt>
                <c:pt idx="86">
                  <c:v>11.05732536315918</c:v>
                </c:pt>
                <c:pt idx="87">
                  <c:v>7.9177560806274414</c:v>
                </c:pt>
                <c:pt idx="88">
                  <c:v>9.0667695999145508</c:v>
                </c:pt>
                <c:pt idx="89">
                  <c:v>9.6673774719238281</c:v>
                </c:pt>
                <c:pt idx="90">
                  <c:v>10.075053215026855</c:v>
                </c:pt>
                <c:pt idx="91">
                  <c:v>10.394430160522461</c:v>
                </c:pt>
                <c:pt idx="92">
                  <c:v>10.646696090698242</c:v>
                </c:pt>
                <c:pt idx="93">
                  <c:v>10.793155670166016</c:v>
                </c:pt>
                <c:pt idx="94">
                  <c:v>10.889772415161133</c:v>
                </c:pt>
                <c:pt idx="95">
                  <c:v>10.954297065734863</c:v>
                </c:pt>
                <c:pt idx="96">
                  <c:v>10.951849937438965</c:v>
                </c:pt>
                <c:pt idx="97">
                  <c:v>9.0975532531738281</c:v>
                </c:pt>
                <c:pt idx="98">
                  <c:v>9.7322416305541992</c:v>
                </c:pt>
                <c:pt idx="99">
                  <c:v>10.019115447998047</c:v>
                </c:pt>
                <c:pt idx="100">
                  <c:v>10.198188781738281</c:v>
                </c:pt>
                <c:pt idx="101">
                  <c:v>10.431568145751953</c:v>
                </c:pt>
                <c:pt idx="102">
                  <c:v>10.669965744018555</c:v>
                </c:pt>
                <c:pt idx="103">
                  <c:v>10.849021911621094</c:v>
                </c:pt>
                <c:pt idx="104">
                  <c:v>10.975635528564453</c:v>
                </c:pt>
                <c:pt idx="105">
                  <c:v>10.404671669006348</c:v>
                </c:pt>
                <c:pt idx="106">
                  <c:v>9.0252885818481445</c:v>
                </c:pt>
                <c:pt idx="107">
                  <c:v>9.8790884017944336</c:v>
                </c:pt>
                <c:pt idx="108">
                  <c:v>10.128318786621094</c:v>
                </c:pt>
                <c:pt idx="109">
                  <c:v>10.328119277954102</c:v>
                </c:pt>
                <c:pt idx="110">
                  <c:v>10.498256683349609</c:v>
                </c:pt>
                <c:pt idx="111">
                  <c:v>10.692401885986328</c:v>
                </c:pt>
                <c:pt idx="112">
                  <c:v>10.820131301879883</c:v>
                </c:pt>
                <c:pt idx="113">
                  <c:v>10.9317626953125</c:v>
                </c:pt>
                <c:pt idx="114">
                  <c:v>10.997658729553223</c:v>
                </c:pt>
                <c:pt idx="115">
                  <c:v>11.037109375</c:v>
                </c:pt>
                <c:pt idx="116">
                  <c:v>11.073741912841797</c:v>
                </c:pt>
                <c:pt idx="117">
                  <c:v>11.109774589538574</c:v>
                </c:pt>
                <c:pt idx="118">
                  <c:v>11.145333290100098</c:v>
                </c:pt>
                <c:pt idx="119">
                  <c:v>11.18068790435791</c:v>
                </c:pt>
                <c:pt idx="120">
                  <c:v>11.215909004211426</c:v>
                </c:pt>
                <c:pt idx="121">
                  <c:v>11.250864028930664</c:v>
                </c:pt>
                <c:pt idx="122">
                  <c:v>11.284702301025391</c:v>
                </c:pt>
                <c:pt idx="123">
                  <c:v>11.318036079406738</c:v>
                </c:pt>
                <c:pt idx="124">
                  <c:v>11.351168632507324</c:v>
                </c:pt>
                <c:pt idx="125">
                  <c:v>11.384120941162109</c:v>
                </c:pt>
                <c:pt idx="126">
                  <c:v>11.416769981384277</c:v>
                </c:pt>
                <c:pt idx="127">
                  <c:v>11.449027061462402</c:v>
                </c:pt>
                <c:pt idx="128">
                  <c:v>11.481044769287109</c:v>
                </c:pt>
                <c:pt idx="129">
                  <c:v>11.512808799743652</c:v>
                </c:pt>
                <c:pt idx="130">
                  <c:v>11.544268608093262</c:v>
                </c:pt>
                <c:pt idx="131">
                  <c:v>11.575328826904297</c:v>
                </c:pt>
                <c:pt idx="132">
                  <c:v>11.606090545654297</c:v>
                </c:pt>
                <c:pt idx="133">
                  <c:v>11.63658332824707</c:v>
                </c:pt>
                <c:pt idx="134">
                  <c:v>11.666810035705566</c:v>
                </c:pt>
                <c:pt idx="135">
                  <c:v>11.696771621704102</c:v>
                </c:pt>
                <c:pt idx="136">
                  <c:v>11.726459503173828</c:v>
                </c:pt>
                <c:pt idx="137">
                  <c:v>11.755868911743164</c:v>
                </c:pt>
                <c:pt idx="138">
                  <c:v>11.784991264343262</c:v>
                </c:pt>
                <c:pt idx="139">
                  <c:v>11.813815116882324</c:v>
                </c:pt>
                <c:pt idx="140">
                  <c:v>11.842323303222656</c:v>
                </c:pt>
                <c:pt idx="141">
                  <c:v>11.870506286621094</c:v>
                </c:pt>
                <c:pt idx="142">
                  <c:v>11.898346900939941</c:v>
                </c:pt>
                <c:pt idx="143">
                  <c:v>11.925838470458984</c:v>
                </c:pt>
                <c:pt idx="144">
                  <c:v>11.952967643737793</c:v>
                </c:pt>
                <c:pt idx="145">
                  <c:v>11.979723930358887</c:v>
                </c:pt>
                <c:pt idx="146">
                  <c:v>12.006107330322266</c:v>
                </c:pt>
                <c:pt idx="147">
                  <c:v>12.032116889953613</c:v>
                </c:pt>
                <c:pt idx="148">
                  <c:v>12.057746887207031</c:v>
                </c:pt>
                <c:pt idx="149">
                  <c:v>12.083004951477051</c:v>
                </c:pt>
                <c:pt idx="150">
                  <c:v>12.107884407043457</c:v>
                </c:pt>
                <c:pt idx="151">
                  <c:v>12.132390975952148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1E6-46AE-9374-5F0F74F213BC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Water_content!$AV$4:$AV$155</c:f>
              <c:numCache>
                <c:formatCode>General</c:formatCode>
                <c:ptCount val="152"/>
                <c:pt idx="0">
                  <c:v>-6.0000004768371582</c:v>
                </c:pt>
                <c:pt idx="1">
                  <c:v>1.0999993085861206</c:v>
                </c:pt>
                <c:pt idx="2">
                  <c:v>1.0999993085861206</c:v>
                </c:pt>
                <c:pt idx="3">
                  <c:v>-1.011088490486145</c:v>
                </c:pt>
                <c:pt idx="4">
                  <c:v>0.68094730377197266</c:v>
                </c:pt>
                <c:pt idx="5">
                  <c:v>-3.0859322547912598</c:v>
                </c:pt>
                <c:pt idx="6">
                  <c:v>-1.7315208911895752</c:v>
                </c:pt>
                <c:pt idx="7">
                  <c:v>-0.71295499801635742</c:v>
                </c:pt>
                <c:pt idx="8">
                  <c:v>0.25231838226318359</c:v>
                </c:pt>
                <c:pt idx="9">
                  <c:v>-1.8680840730667114</c:v>
                </c:pt>
                <c:pt idx="10">
                  <c:v>-0.91790264844894409</c:v>
                </c:pt>
                <c:pt idx="11">
                  <c:v>-6.1687830835580826E-2</c:v>
                </c:pt>
                <c:pt idx="12">
                  <c:v>0.78100568056106567</c:v>
                </c:pt>
                <c:pt idx="13">
                  <c:v>-1.4945179224014282</c:v>
                </c:pt>
                <c:pt idx="14">
                  <c:v>-0.67574977874755859</c:v>
                </c:pt>
                <c:pt idx="15">
                  <c:v>7.5063109397888184E-2</c:v>
                </c:pt>
                <c:pt idx="16">
                  <c:v>-0.144156813621521</c:v>
                </c:pt>
                <c:pt idx="17">
                  <c:v>0.55391490459442139</c:v>
                </c:pt>
                <c:pt idx="18">
                  <c:v>-0.36430060863494873</c:v>
                </c:pt>
                <c:pt idx="19">
                  <c:v>0.29020312428474426</c:v>
                </c:pt>
                <c:pt idx="20">
                  <c:v>0.85816389322280884</c:v>
                </c:pt>
                <c:pt idx="21">
                  <c:v>1.3518646955490112</c:v>
                </c:pt>
                <c:pt idx="22">
                  <c:v>-2.8573663234710693</c:v>
                </c:pt>
                <c:pt idx="23">
                  <c:v>-4.4999690055847168</c:v>
                </c:pt>
                <c:pt idx="24">
                  <c:v>-1.1144518852233887</c:v>
                </c:pt>
                <c:pt idx="25">
                  <c:v>0.88545083999633789</c:v>
                </c:pt>
                <c:pt idx="26">
                  <c:v>-0.76838439702987671</c:v>
                </c:pt>
                <c:pt idx="27">
                  <c:v>-1.9990266561508179</c:v>
                </c:pt>
                <c:pt idx="28">
                  <c:v>0.22988319396972656</c:v>
                </c:pt>
                <c:pt idx="29">
                  <c:v>1.1773363351821899</c:v>
                </c:pt>
                <c:pt idx="30">
                  <c:v>-3.0897319316864014</c:v>
                </c:pt>
                <c:pt idx="31">
                  <c:v>-6.0000004768371582</c:v>
                </c:pt>
                <c:pt idx="32">
                  <c:v>1.0999993085861206</c:v>
                </c:pt>
                <c:pt idx="33">
                  <c:v>-2.7189135551452637</c:v>
                </c:pt>
                <c:pt idx="34">
                  <c:v>-0.98596817255020142</c:v>
                </c:pt>
                <c:pt idx="35">
                  <c:v>0.38886070251464844</c:v>
                </c:pt>
                <c:pt idx="36">
                  <c:v>1.1814862489700317</c:v>
                </c:pt>
                <c:pt idx="37">
                  <c:v>1.7696843147277832</c:v>
                </c:pt>
                <c:pt idx="38">
                  <c:v>2.27451491355896</c:v>
                </c:pt>
                <c:pt idx="39">
                  <c:v>2.7988731861114502</c:v>
                </c:pt>
                <c:pt idx="40">
                  <c:v>-6.0000004768371582</c:v>
                </c:pt>
                <c:pt idx="41">
                  <c:v>-6.0000004768371582</c:v>
                </c:pt>
                <c:pt idx="42">
                  <c:v>1.0999993085861206</c:v>
                </c:pt>
                <c:pt idx="43">
                  <c:v>2.5253190994262695</c:v>
                </c:pt>
                <c:pt idx="44">
                  <c:v>3.3928380012512207</c:v>
                </c:pt>
                <c:pt idx="45">
                  <c:v>4.2050585746765137</c:v>
                </c:pt>
                <c:pt idx="46">
                  <c:v>-4.2673678398132324</c:v>
                </c:pt>
                <c:pt idx="47">
                  <c:v>-6.0000004768371582</c:v>
                </c:pt>
                <c:pt idx="48">
                  <c:v>1.0999993085861206</c:v>
                </c:pt>
                <c:pt idx="49">
                  <c:v>-0.45868754386901855</c:v>
                </c:pt>
                <c:pt idx="50">
                  <c:v>1.6594202518463135</c:v>
                </c:pt>
                <c:pt idx="51">
                  <c:v>3.5719783306121826</c:v>
                </c:pt>
                <c:pt idx="52">
                  <c:v>-6.0000004768371582</c:v>
                </c:pt>
                <c:pt idx="53">
                  <c:v>1.0999993085861206</c:v>
                </c:pt>
                <c:pt idx="54">
                  <c:v>0.85223323106765747</c:v>
                </c:pt>
                <c:pt idx="55">
                  <c:v>-0.27984681725502014</c:v>
                </c:pt>
                <c:pt idx="56">
                  <c:v>3.089252233505249</c:v>
                </c:pt>
                <c:pt idx="57">
                  <c:v>0.74090665578842163</c:v>
                </c:pt>
                <c:pt idx="58">
                  <c:v>2.0858168601989746</c:v>
                </c:pt>
                <c:pt idx="59">
                  <c:v>5.5885252952575684</c:v>
                </c:pt>
                <c:pt idx="60">
                  <c:v>7.9450383186340332</c:v>
                </c:pt>
                <c:pt idx="61">
                  <c:v>9.3387022018432617</c:v>
                </c:pt>
                <c:pt idx="62">
                  <c:v>10.074191093444824</c:v>
                </c:pt>
                <c:pt idx="63">
                  <c:v>2.4278478622436523</c:v>
                </c:pt>
                <c:pt idx="64">
                  <c:v>5.4749784469604492</c:v>
                </c:pt>
                <c:pt idx="65">
                  <c:v>8.8413000106811523</c:v>
                </c:pt>
                <c:pt idx="66">
                  <c:v>10.633878707885742</c:v>
                </c:pt>
                <c:pt idx="67">
                  <c:v>10.915942192077637</c:v>
                </c:pt>
                <c:pt idx="68">
                  <c:v>-5.4172782897949219</c:v>
                </c:pt>
                <c:pt idx="69">
                  <c:v>-1.6713827848434448</c:v>
                </c:pt>
                <c:pt idx="70">
                  <c:v>0.53839987516403198</c:v>
                </c:pt>
                <c:pt idx="71">
                  <c:v>2.5625364780426025</c:v>
                </c:pt>
                <c:pt idx="72">
                  <c:v>4.8794164657592773</c:v>
                </c:pt>
                <c:pt idx="73">
                  <c:v>6.9665236473083496</c:v>
                </c:pt>
                <c:pt idx="74">
                  <c:v>8.4768037796020508</c:v>
                </c:pt>
                <c:pt idx="75">
                  <c:v>-6.0000004768371582</c:v>
                </c:pt>
                <c:pt idx="76">
                  <c:v>-6.0000004768371582</c:v>
                </c:pt>
                <c:pt idx="77">
                  <c:v>1.0999993085861206</c:v>
                </c:pt>
                <c:pt idx="78">
                  <c:v>3.4374759197235107</c:v>
                </c:pt>
                <c:pt idx="79">
                  <c:v>5.345573902130127</c:v>
                </c:pt>
                <c:pt idx="80">
                  <c:v>7.276799201965332</c:v>
                </c:pt>
                <c:pt idx="81">
                  <c:v>8.5345554351806641</c:v>
                </c:pt>
                <c:pt idx="82">
                  <c:v>9.7524452209472656</c:v>
                </c:pt>
                <c:pt idx="83">
                  <c:v>10.741050720214844</c:v>
                </c:pt>
                <c:pt idx="84">
                  <c:v>10.980751991271973</c:v>
                </c:pt>
                <c:pt idx="85">
                  <c:v>10.921092987060547</c:v>
                </c:pt>
                <c:pt idx="86">
                  <c:v>-5.0055866241455078</c:v>
                </c:pt>
                <c:pt idx="87">
                  <c:v>-0.38419365882873535</c:v>
                </c:pt>
                <c:pt idx="88">
                  <c:v>2.6318550109863281</c:v>
                </c:pt>
                <c:pt idx="89">
                  <c:v>5.3256959915161133</c:v>
                </c:pt>
                <c:pt idx="90">
                  <c:v>7.6222567558288574</c:v>
                </c:pt>
                <c:pt idx="91">
                  <c:v>8.8313016891479492</c:v>
                </c:pt>
                <c:pt idx="92">
                  <c:v>9.6597223281860352</c:v>
                </c:pt>
                <c:pt idx="93">
                  <c:v>10.034724235534668</c:v>
                </c:pt>
                <c:pt idx="94">
                  <c:v>10.248164176940918</c:v>
                </c:pt>
                <c:pt idx="95">
                  <c:v>10.420143127441406</c:v>
                </c:pt>
                <c:pt idx="96">
                  <c:v>-4.1033062934875488</c:v>
                </c:pt>
                <c:pt idx="97">
                  <c:v>-2.2943317890167236</c:v>
                </c:pt>
                <c:pt idx="98">
                  <c:v>2.5456340312957764</c:v>
                </c:pt>
                <c:pt idx="99">
                  <c:v>5.0911903381347656</c:v>
                </c:pt>
                <c:pt idx="100">
                  <c:v>6.7809062004089355</c:v>
                </c:pt>
                <c:pt idx="101">
                  <c:v>8.1876764297485352</c:v>
                </c:pt>
                <c:pt idx="102">
                  <c:v>9.3565053939819336</c:v>
                </c:pt>
                <c:pt idx="103">
                  <c:v>10.113103866577148</c:v>
                </c:pt>
                <c:pt idx="104">
                  <c:v>10.660282135009766</c:v>
                </c:pt>
                <c:pt idx="105">
                  <c:v>-6.0000004768371582</c:v>
                </c:pt>
                <c:pt idx="106">
                  <c:v>1.0999993085861206</c:v>
                </c:pt>
                <c:pt idx="107">
                  <c:v>4.2533130645751953</c:v>
                </c:pt>
                <c:pt idx="108">
                  <c:v>6.2107667922973633</c:v>
                </c:pt>
                <c:pt idx="109">
                  <c:v>7.5905323028564453</c:v>
                </c:pt>
                <c:pt idx="110">
                  <c:v>8.382293701171875</c:v>
                </c:pt>
                <c:pt idx="111">
                  <c:v>9.3159818649291992</c:v>
                </c:pt>
                <c:pt idx="112">
                  <c:v>9.7827978134155273</c:v>
                </c:pt>
                <c:pt idx="113">
                  <c:v>10.282886505126953</c:v>
                </c:pt>
                <c:pt idx="114">
                  <c:v>10.529860496520996</c:v>
                </c:pt>
                <c:pt idx="115">
                  <c:v>10.656604766845703</c:v>
                </c:pt>
                <c:pt idx="116">
                  <c:v>10.724218368530273</c:v>
                </c:pt>
                <c:pt idx="117">
                  <c:v>10.759705543518066</c:v>
                </c:pt>
                <c:pt idx="118">
                  <c:v>10.724146842956543</c:v>
                </c:pt>
                <c:pt idx="119">
                  <c:v>10.649457931518555</c:v>
                </c:pt>
                <c:pt idx="120">
                  <c:v>10.600610733032227</c:v>
                </c:pt>
                <c:pt idx="121">
                  <c:v>10.873866081237793</c:v>
                </c:pt>
                <c:pt idx="122">
                  <c:v>10.925804138183594</c:v>
                </c:pt>
                <c:pt idx="123">
                  <c:v>10.904508590698242</c:v>
                </c:pt>
                <c:pt idx="124">
                  <c:v>10.872339248657227</c:v>
                </c:pt>
                <c:pt idx="125">
                  <c:v>10.874237060546875</c:v>
                </c:pt>
                <c:pt idx="126">
                  <c:v>10.905837059020996</c:v>
                </c:pt>
                <c:pt idx="127">
                  <c:v>10.887918472290039</c:v>
                </c:pt>
                <c:pt idx="128">
                  <c:v>10.871614456176758</c:v>
                </c:pt>
                <c:pt idx="129">
                  <c:v>10.874053001403809</c:v>
                </c:pt>
                <c:pt idx="130">
                  <c:v>10.922453880310059</c:v>
                </c:pt>
                <c:pt idx="131">
                  <c:v>10.928155899047852</c:v>
                </c:pt>
                <c:pt idx="132">
                  <c:v>10.922039031982422</c:v>
                </c:pt>
                <c:pt idx="133">
                  <c:v>10.911681175231934</c:v>
                </c:pt>
                <c:pt idx="134">
                  <c:v>10.896726608276367</c:v>
                </c:pt>
                <c:pt idx="135">
                  <c:v>10.884575843811035</c:v>
                </c:pt>
                <c:pt idx="136">
                  <c:v>10.867841720581055</c:v>
                </c:pt>
                <c:pt idx="137">
                  <c:v>10.847108840942383</c:v>
                </c:pt>
                <c:pt idx="138">
                  <c:v>10.821824073791504</c:v>
                </c:pt>
                <c:pt idx="139">
                  <c:v>10.798349380493164</c:v>
                </c:pt>
                <c:pt idx="140">
                  <c:v>10.775764465332031</c:v>
                </c:pt>
                <c:pt idx="141">
                  <c:v>10.752941131591797</c:v>
                </c:pt>
                <c:pt idx="142">
                  <c:v>10.731287002563477</c:v>
                </c:pt>
                <c:pt idx="143">
                  <c:v>10.70995044708252</c:v>
                </c:pt>
                <c:pt idx="144">
                  <c:v>10.68896484375</c:v>
                </c:pt>
                <c:pt idx="145">
                  <c:v>10.670977592468262</c:v>
                </c:pt>
                <c:pt idx="146">
                  <c:v>10.654708862304688</c:v>
                </c:pt>
                <c:pt idx="147">
                  <c:v>10.638941764831543</c:v>
                </c:pt>
                <c:pt idx="148">
                  <c:v>10.625901222229004</c:v>
                </c:pt>
                <c:pt idx="149">
                  <c:v>10.611968994140625</c:v>
                </c:pt>
                <c:pt idx="150">
                  <c:v>10.600379943847656</c:v>
                </c:pt>
                <c:pt idx="151">
                  <c:v>10.59220027923584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1E6-46AE-9374-5F0F74F213BC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Water_content!$AW$4:$AW$155</c:f>
              <c:numCache>
                <c:formatCode>General</c:formatCode>
                <c:ptCount val="152"/>
                <c:pt idx="0">
                  <c:v>14.551236152648926</c:v>
                </c:pt>
                <c:pt idx="1">
                  <c:v>19.077388763427734</c:v>
                </c:pt>
                <c:pt idx="2">
                  <c:v>19.645950317382813</c:v>
                </c:pt>
                <c:pt idx="3">
                  <c:v>19.872087478637695</c:v>
                </c:pt>
                <c:pt idx="4">
                  <c:v>19.958799362182617</c:v>
                </c:pt>
                <c:pt idx="5">
                  <c:v>19.995515823364258</c:v>
                </c:pt>
                <c:pt idx="6">
                  <c:v>19.999605178833008</c:v>
                </c:pt>
                <c:pt idx="7">
                  <c:v>19.999982833862305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4.9999985694885254</c:v>
                </c:pt>
                <c:pt idx="23">
                  <c:v>21.262113571166992</c:v>
                </c:pt>
                <c:pt idx="24">
                  <c:v>21.262113571166992</c:v>
                </c:pt>
                <c:pt idx="25">
                  <c:v>21.262113571166992</c:v>
                </c:pt>
                <c:pt idx="26">
                  <c:v>0.94211399555206299</c:v>
                </c:pt>
                <c:pt idx="27">
                  <c:v>14.59016227722168</c:v>
                </c:pt>
                <c:pt idx="28">
                  <c:v>17.951992034912109</c:v>
                </c:pt>
                <c:pt idx="29">
                  <c:v>20.038534164428711</c:v>
                </c:pt>
                <c:pt idx="30">
                  <c:v>4.9999985694885254</c:v>
                </c:pt>
                <c:pt idx="31">
                  <c:v>21.591415405273438</c:v>
                </c:pt>
                <c:pt idx="32">
                  <c:v>21.591415405273438</c:v>
                </c:pt>
                <c:pt idx="33">
                  <c:v>21.591415405273438</c:v>
                </c:pt>
                <c:pt idx="34">
                  <c:v>21.591415405273438</c:v>
                </c:pt>
                <c:pt idx="35">
                  <c:v>21.591415405273438</c:v>
                </c:pt>
                <c:pt idx="36">
                  <c:v>21.591415405273438</c:v>
                </c:pt>
                <c:pt idx="37">
                  <c:v>21.591415405273438</c:v>
                </c:pt>
                <c:pt idx="38">
                  <c:v>21.591415405273438</c:v>
                </c:pt>
                <c:pt idx="39">
                  <c:v>21.591415405273438</c:v>
                </c:pt>
                <c:pt idx="40">
                  <c:v>4.9999985694885254</c:v>
                </c:pt>
                <c:pt idx="41">
                  <c:v>4.9999985694885254</c:v>
                </c:pt>
                <c:pt idx="42">
                  <c:v>13.145777702331543</c:v>
                </c:pt>
                <c:pt idx="43">
                  <c:v>18.555522918701172</c:v>
                </c:pt>
                <c:pt idx="44">
                  <c:v>16.93284797668457</c:v>
                </c:pt>
                <c:pt idx="45">
                  <c:v>19.315061569213867</c:v>
                </c:pt>
                <c:pt idx="46">
                  <c:v>4.9999985694885254</c:v>
                </c:pt>
                <c:pt idx="47">
                  <c:v>19.01776123046875</c:v>
                </c:pt>
                <c:pt idx="48">
                  <c:v>19.829250335693359</c:v>
                </c:pt>
                <c:pt idx="49">
                  <c:v>19.924758911132813</c:v>
                </c:pt>
                <c:pt idx="50">
                  <c:v>19.958747863769531</c:v>
                </c:pt>
                <c:pt idx="51">
                  <c:v>19.978355407714844</c:v>
                </c:pt>
                <c:pt idx="52">
                  <c:v>4.9999985694885254</c:v>
                </c:pt>
                <c:pt idx="53">
                  <c:v>2.4545013904571533</c:v>
                </c:pt>
                <c:pt idx="54">
                  <c:v>8.1374969482421875</c:v>
                </c:pt>
                <c:pt idx="55">
                  <c:v>13.378603935241699</c:v>
                </c:pt>
                <c:pt idx="56">
                  <c:v>16.013544082641602</c:v>
                </c:pt>
                <c:pt idx="57">
                  <c:v>4.9999985694885254</c:v>
                </c:pt>
                <c:pt idx="58">
                  <c:v>12.102919578552246</c:v>
                </c:pt>
                <c:pt idx="59">
                  <c:v>15.756940841674805</c:v>
                </c:pt>
                <c:pt idx="60">
                  <c:v>16.261144638061523</c:v>
                </c:pt>
                <c:pt idx="61">
                  <c:v>17.555133819580078</c:v>
                </c:pt>
                <c:pt idx="62">
                  <c:v>18.348730087280273</c:v>
                </c:pt>
                <c:pt idx="63">
                  <c:v>4.9999985694885254</c:v>
                </c:pt>
                <c:pt idx="64">
                  <c:v>9.3005390167236328</c:v>
                </c:pt>
                <c:pt idx="65">
                  <c:v>5.9484810829162598</c:v>
                </c:pt>
                <c:pt idx="66">
                  <c:v>8.2272806167602539</c:v>
                </c:pt>
                <c:pt idx="67">
                  <c:v>7.3336334228515625</c:v>
                </c:pt>
                <c:pt idx="68">
                  <c:v>4.9999985694885254</c:v>
                </c:pt>
                <c:pt idx="69">
                  <c:v>6.6270713806152344</c:v>
                </c:pt>
                <c:pt idx="70">
                  <c:v>9.0388803482055664</c:v>
                </c:pt>
                <c:pt idx="71">
                  <c:v>10.218465805053711</c:v>
                </c:pt>
                <c:pt idx="72">
                  <c:v>9.8346738815307617</c:v>
                </c:pt>
                <c:pt idx="73">
                  <c:v>11.001809120178223</c:v>
                </c:pt>
                <c:pt idx="74">
                  <c:v>11.856468200683594</c:v>
                </c:pt>
                <c:pt idx="75">
                  <c:v>4.9999985694885254</c:v>
                </c:pt>
                <c:pt idx="76">
                  <c:v>4.9999985694885254</c:v>
                </c:pt>
                <c:pt idx="77">
                  <c:v>6.0552630424499512</c:v>
                </c:pt>
                <c:pt idx="78">
                  <c:v>8.7383956909179688</c:v>
                </c:pt>
                <c:pt idx="79">
                  <c:v>10.151931762695313</c:v>
                </c:pt>
                <c:pt idx="80">
                  <c:v>11.281167030334473</c:v>
                </c:pt>
                <c:pt idx="81">
                  <c:v>8.5405731201171875</c:v>
                </c:pt>
                <c:pt idx="82">
                  <c:v>9.3509998321533203</c:v>
                </c:pt>
                <c:pt idx="83">
                  <c:v>10.852442741394043</c:v>
                </c:pt>
                <c:pt idx="84">
                  <c:v>12.14885139465332</c:v>
                </c:pt>
                <c:pt idx="85">
                  <c:v>13.353504180908203</c:v>
                </c:pt>
                <c:pt idx="86">
                  <c:v>4.9999985694885254</c:v>
                </c:pt>
                <c:pt idx="87">
                  <c:v>7.8702268600463867</c:v>
                </c:pt>
                <c:pt idx="88">
                  <c:v>10.315094947814941</c:v>
                </c:pt>
                <c:pt idx="89">
                  <c:v>11.773931503295898</c:v>
                </c:pt>
                <c:pt idx="90">
                  <c:v>12.983964920043945</c:v>
                </c:pt>
                <c:pt idx="91">
                  <c:v>13.71143627166748</c:v>
                </c:pt>
                <c:pt idx="92">
                  <c:v>14.389286041259766</c:v>
                </c:pt>
                <c:pt idx="93">
                  <c:v>14.822351455688477</c:v>
                </c:pt>
                <c:pt idx="94">
                  <c:v>15.216037750244141</c:v>
                </c:pt>
                <c:pt idx="95">
                  <c:v>15.533712387084961</c:v>
                </c:pt>
                <c:pt idx="96">
                  <c:v>4.9999985694885254</c:v>
                </c:pt>
                <c:pt idx="97">
                  <c:v>10.561135292053223</c:v>
                </c:pt>
                <c:pt idx="98">
                  <c:v>10.973538398742676</c:v>
                </c:pt>
                <c:pt idx="99">
                  <c:v>12.135393142700195</c:v>
                </c:pt>
                <c:pt idx="100">
                  <c:v>9.8914775848388672</c:v>
                </c:pt>
                <c:pt idx="101">
                  <c:v>10.81849193572998</c:v>
                </c:pt>
                <c:pt idx="102">
                  <c:v>11.784089088439941</c:v>
                </c:pt>
                <c:pt idx="103">
                  <c:v>10.901026725769043</c:v>
                </c:pt>
                <c:pt idx="104">
                  <c:v>11.78508186340332</c:v>
                </c:pt>
                <c:pt idx="105">
                  <c:v>4.9999985694885254</c:v>
                </c:pt>
                <c:pt idx="106">
                  <c:v>6.449425220489502</c:v>
                </c:pt>
                <c:pt idx="107">
                  <c:v>9.3864889144897461</c:v>
                </c:pt>
                <c:pt idx="108">
                  <c:v>10.715126991271973</c:v>
                </c:pt>
                <c:pt idx="109">
                  <c:v>11.64960765838623</c:v>
                </c:pt>
                <c:pt idx="110">
                  <c:v>12.277685165405273</c:v>
                </c:pt>
                <c:pt idx="111">
                  <c:v>12.60258960723877</c:v>
                </c:pt>
                <c:pt idx="112">
                  <c:v>13.024143218994141</c:v>
                </c:pt>
                <c:pt idx="113">
                  <c:v>13.666947364807129</c:v>
                </c:pt>
                <c:pt idx="114">
                  <c:v>14.132226943969727</c:v>
                </c:pt>
                <c:pt idx="115">
                  <c:v>14.519049644470215</c:v>
                </c:pt>
                <c:pt idx="116">
                  <c:v>15.06080436706543</c:v>
                </c:pt>
                <c:pt idx="117">
                  <c:v>15.598124504089355</c:v>
                </c:pt>
                <c:pt idx="118">
                  <c:v>12.160795211791992</c:v>
                </c:pt>
                <c:pt idx="119">
                  <c:v>10.525256156921387</c:v>
                </c:pt>
                <c:pt idx="120">
                  <c:v>4.130587100982666</c:v>
                </c:pt>
                <c:pt idx="121">
                  <c:v>5.6278080940246582</c:v>
                </c:pt>
                <c:pt idx="122">
                  <c:v>7.4775753021240234</c:v>
                </c:pt>
                <c:pt idx="123">
                  <c:v>9.2063045501708984</c:v>
                </c:pt>
                <c:pt idx="124">
                  <c:v>10.265785217285156</c:v>
                </c:pt>
                <c:pt idx="125">
                  <c:v>11.455862998962402</c:v>
                </c:pt>
                <c:pt idx="126">
                  <c:v>12.805633544921875</c:v>
                </c:pt>
                <c:pt idx="127">
                  <c:v>13.773054122924805</c:v>
                </c:pt>
                <c:pt idx="128">
                  <c:v>14.562904357910156</c:v>
                </c:pt>
                <c:pt idx="129">
                  <c:v>15.423421859741211</c:v>
                </c:pt>
                <c:pt idx="130">
                  <c:v>16.241851806640625</c:v>
                </c:pt>
                <c:pt idx="131">
                  <c:v>16.98582649230957</c:v>
                </c:pt>
                <c:pt idx="132">
                  <c:v>17.675725936889648</c:v>
                </c:pt>
                <c:pt idx="133">
                  <c:v>18.279687881469727</c:v>
                </c:pt>
                <c:pt idx="134">
                  <c:v>18.720067977905273</c:v>
                </c:pt>
                <c:pt idx="135">
                  <c:v>19.22197151184082</c:v>
                </c:pt>
                <c:pt idx="136">
                  <c:v>19.557586669921875</c:v>
                </c:pt>
                <c:pt idx="137">
                  <c:v>19.759344100952148</c:v>
                </c:pt>
                <c:pt idx="138">
                  <c:v>19.821323394775391</c:v>
                </c:pt>
                <c:pt idx="139">
                  <c:v>19.88343620300293</c:v>
                </c:pt>
                <c:pt idx="140">
                  <c:v>19.930633544921875</c:v>
                </c:pt>
                <c:pt idx="141">
                  <c:v>19.9559326171875</c:v>
                </c:pt>
                <c:pt idx="142">
                  <c:v>19.972286224365234</c:v>
                </c:pt>
                <c:pt idx="143">
                  <c:v>19.981714248657227</c:v>
                </c:pt>
                <c:pt idx="144">
                  <c:v>19.986967086791992</c:v>
                </c:pt>
                <c:pt idx="145">
                  <c:v>19.991842269897461</c:v>
                </c:pt>
                <c:pt idx="146">
                  <c:v>19.995132446289063</c:v>
                </c:pt>
                <c:pt idx="147">
                  <c:v>19.996976852416992</c:v>
                </c:pt>
                <c:pt idx="148">
                  <c:v>19.998346328735352</c:v>
                </c:pt>
                <c:pt idx="149">
                  <c:v>19.998960494995117</c:v>
                </c:pt>
                <c:pt idx="150">
                  <c:v>19.999395370483398</c:v>
                </c:pt>
                <c:pt idx="151">
                  <c:v>19.999710083007813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2D-49C2-9AC6-BFC32005E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2752"/>
        <c:axId val="492353144"/>
      </c:scatterChart>
      <c:valAx>
        <c:axId val="492352752"/>
        <c:scaling>
          <c:orientation val="minMax"/>
          <c:max val="33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32045060575"/>
              <c:y val="0.9237997022760668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3144"/>
        <c:crosses val="autoZero"/>
        <c:crossBetween val="midCat"/>
      </c:valAx>
      <c:valAx>
        <c:axId val="492353144"/>
        <c:scaling>
          <c:orientation val="minMax"/>
          <c:max val="97.10802459716796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Percent depltion (%)</a:t>
                </a:r>
              </a:p>
            </c:rich>
          </c:tx>
          <c:layout>
            <c:manualLayout>
              <c:xMode val="edge"/>
              <c:yMode val="edge"/>
              <c:x val="2.2663083922659092E-2"/>
              <c:y val="0.2796807302072343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2352752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75078089998"/>
          <c:y val="4.6382457789791512E-2"/>
          <c:w val="9.4569292708526834E-2"/>
          <c:h val="0.42917414266743709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378998985612069"/>
          <c:y val="6.2449954949661532E-2"/>
          <c:w val="0.74225667198879175"/>
          <c:h val="0.71279365764210978"/>
        </c:manualLayout>
      </c:layout>
      <c:scatterChart>
        <c:scatterStyle val="line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Water_content!$AA$4:$AA$159</c:f>
              <c:numCache>
                <c:formatCode>General</c:formatCode>
                <c:ptCount val="156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  <c:pt idx="152">
                  <c:v>286</c:v>
                </c:pt>
                <c:pt idx="153">
                  <c:v>287</c:v>
                </c:pt>
                <c:pt idx="154">
                  <c:v>288</c:v>
                </c:pt>
                <c:pt idx="155">
                  <c:v>289</c:v>
                </c:pt>
              </c:numCache>
            </c:numRef>
          </c:xVal>
          <c:yVal>
            <c:numRef>
              <c:f>Water_content!$BR$4:$BR$159</c:f>
              <c:numCache>
                <c:formatCode>General</c:formatCode>
                <c:ptCount val="156"/>
                <c:pt idx="0">
                  <c:v>1.7295856475830078</c:v>
                </c:pt>
                <c:pt idx="1">
                  <c:v>1.5103412866592407</c:v>
                </c:pt>
                <c:pt idx="2">
                  <c:v>1.3407033681869507</c:v>
                </c:pt>
                <c:pt idx="3">
                  <c:v>1.2062803506851196</c:v>
                </c:pt>
                <c:pt idx="4">
                  <c:v>1.0976463556289673</c:v>
                </c:pt>
                <c:pt idx="5">
                  <c:v>1.0086807012557983</c:v>
                </c:pt>
                <c:pt idx="6">
                  <c:v>0.93562853336334229</c:v>
                </c:pt>
                <c:pt idx="7">
                  <c:v>0.87663859128952026</c:v>
                </c:pt>
                <c:pt idx="8">
                  <c:v>0.83028519153594971</c:v>
                </c:pt>
                <c:pt idx="9">
                  <c:v>0.79721999168395996</c:v>
                </c:pt>
                <c:pt idx="10">
                  <c:v>0.77891862392425537</c:v>
                </c:pt>
                <c:pt idx="11">
                  <c:v>0.77789229154586792</c:v>
                </c:pt>
                <c:pt idx="12">
                  <c:v>0.77306163311004639</c:v>
                </c:pt>
                <c:pt idx="13">
                  <c:v>0.76595574617385864</c:v>
                </c:pt>
                <c:pt idx="14">
                  <c:v>0.75764673948287964</c:v>
                </c:pt>
                <c:pt idx="15">
                  <c:v>0.74888330698013306</c:v>
                </c:pt>
                <c:pt idx="16">
                  <c:v>0.74017441272735596</c:v>
                </c:pt>
                <c:pt idx="17">
                  <c:v>0.73185575008392334</c:v>
                </c:pt>
                <c:pt idx="18">
                  <c:v>0.7241327166557312</c:v>
                </c:pt>
                <c:pt idx="19">
                  <c:v>0.71471059322357178</c:v>
                </c:pt>
                <c:pt idx="20">
                  <c:v>0.70417147874832153</c:v>
                </c:pt>
                <c:pt idx="21">
                  <c:v>0.69296300411224365</c:v>
                </c:pt>
                <c:pt idx="22">
                  <c:v>0.68142735958099365</c:v>
                </c:pt>
                <c:pt idx="23">
                  <c:v>0.66899585723876953</c:v>
                </c:pt>
                <c:pt idx="24">
                  <c:v>0.6560712456703186</c:v>
                </c:pt>
                <c:pt idx="25">
                  <c:v>0.64252698421478271</c:v>
                </c:pt>
                <c:pt idx="26">
                  <c:v>0.62871086597442627</c:v>
                </c:pt>
                <c:pt idx="27">
                  <c:v>0.61456364393234253</c:v>
                </c:pt>
                <c:pt idx="28">
                  <c:v>0.60011845827102661</c:v>
                </c:pt>
                <c:pt idx="29">
                  <c:v>0.58545422554016113</c:v>
                </c:pt>
                <c:pt idx="30">
                  <c:v>0.57066720724105835</c:v>
                </c:pt>
                <c:pt idx="31">
                  <c:v>0.55585771799087524</c:v>
                </c:pt>
                <c:pt idx="32">
                  <c:v>0.54111850261688232</c:v>
                </c:pt>
                <c:pt idx="33">
                  <c:v>0.52653294801712036</c:v>
                </c:pt>
                <c:pt idx="34">
                  <c:v>0.51217049360275269</c:v>
                </c:pt>
                <c:pt idx="35">
                  <c:v>0.49808841943740845</c:v>
                </c:pt>
                <c:pt idx="36">
                  <c:v>0.48433104157447815</c:v>
                </c:pt>
                <c:pt idx="37">
                  <c:v>0.47093269228935242</c:v>
                </c:pt>
                <c:pt idx="38">
                  <c:v>0.45791861414909363</c:v>
                </c:pt>
                <c:pt idx="39">
                  <c:v>0.44530525803565979</c:v>
                </c:pt>
                <c:pt idx="40">
                  <c:v>0.43310242891311646</c:v>
                </c:pt>
                <c:pt idx="41">
                  <c:v>0.42131456732749939</c:v>
                </c:pt>
                <c:pt idx="42">
                  <c:v>0.40948003530502319</c:v>
                </c:pt>
                <c:pt idx="43">
                  <c:v>0.39813217520713806</c:v>
                </c:pt>
                <c:pt idx="44">
                  <c:v>0.32513293623924255</c:v>
                </c:pt>
                <c:pt idx="45">
                  <c:v>0.32048514485359192</c:v>
                </c:pt>
                <c:pt idx="46">
                  <c:v>0.31589695811271667</c:v>
                </c:pt>
                <c:pt idx="47">
                  <c:v>0.3114703893661499</c:v>
                </c:pt>
                <c:pt idx="48">
                  <c:v>0.30734416842460632</c:v>
                </c:pt>
                <c:pt idx="49">
                  <c:v>0.3036455512046814</c:v>
                </c:pt>
                <c:pt idx="50">
                  <c:v>0.30050927400588989</c:v>
                </c:pt>
                <c:pt idx="51">
                  <c:v>0.29807999730110168</c:v>
                </c:pt>
                <c:pt idx="52">
                  <c:v>0.29651561379432678</c:v>
                </c:pt>
                <c:pt idx="53">
                  <c:v>0.29599586129188538</c:v>
                </c:pt>
                <c:pt idx="54">
                  <c:v>0.29582715034484863</c:v>
                </c:pt>
                <c:pt idx="55">
                  <c:v>0.29614055156707764</c:v>
                </c:pt>
                <c:pt idx="56">
                  <c:v>0.29679161310195923</c:v>
                </c:pt>
                <c:pt idx="57">
                  <c:v>0.29765939712524414</c:v>
                </c:pt>
                <c:pt idx="58">
                  <c:v>0.29864248633384705</c:v>
                </c:pt>
                <c:pt idx="59">
                  <c:v>0.29965829849243164</c:v>
                </c:pt>
                <c:pt idx="60">
                  <c:v>0.30063360929489136</c:v>
                </c:pt>
                <c:pt idx="61">
                  <c:v>0.30150362849235535</c:v>
                </c:pt>
                <c:pt idx="62">
                  <c:v>0.30221173167228699</c:v>
                </c:pt>
                <c:pt idx="63">
                  <c:v>0.30270978808403015</c:v>
                </c:pt>
                <c:pt idx="64">
                  <c:v>0.30296090245246887</c:v>
                </c:pt>
                <c:pt idx="65">
                  <c:v>0.30214288830757141</c:v>
                </c:pt>
                <c:pt idx="66">
                  <c:v>0.30039563775062561</c:v>
                </c:pt>
                <c:pt idx="67">
                  <c:v>0.2978455126285553</c:v>
                </c:pt>
                <c:pt idx="68">
                  <c:v>0.29462462663650513</c:v>
                </c:pt>
                <c:pt idx="69">
                  <c:v>0.29084783792495728</c:v>
                </c:pt>
                <c:pt idx="70">
                  <c:v>0.26835623383522034</c:v>
                </c:pt>
                <c:pt idx="71">
                  <c:v>0.24947194755077362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8C-4539-93DE-E016D32DA12B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Water_content!$AA$4:$AA$159</c:f>
              <c:numCache>
                <c:formatCode>General</c:formatCode>
                <c:ptCount val="156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  <c:pt idx="152">
                  <c:v>286</c:v>
                </c:pt>
                <c:pt idx="153">
                  <c:v>287</c:v>
                </c:pt>
                <c:pt idx="154">
                  <c:v>288</c:v>
                </c:pt>
                <c:pt idx="155">
                  <c:v>289</c:v>
                </c:pt>
              </c:numCache>
            </c:numRef>
          </c:xVal>
          <c:yVal>
            <c:numRef>
              <c:f>Water_content!$BS$4:$BS$159</c:f>
              <c:numCache>
                <c:formatCode>General</c:formatCode>
                <c:ptCount val="156"/>
                <c:pt idx="0">
                  <c:v>1.190557599067688</c:v>
                </c:pt>
                <c:pt idx="1">
                  <c:v>1.0303524732589722</c:v>
                </c:pt>
                <c:pt idx="2">
                  <c:v>0.91119760274887085</c:v>
                </c:pt>
                <c:pt idx="3">
                  <c:v>0.8202134370803833</c:v>
                </c:pt>
                <c:pt idx="4">
                  <c:v>0.75036746263504028</c:v>
                </c:pt>
                <c:pt idx="5">
                  <c:v>0.69890135526657104</c:v>
                </c:pt>
                <c:pt idx="6">
                  <c:v>0.66678869724273682</c:v>
                </c:pt>
                <c:pt idx="7">
                  <c:v>0.65213245153427124</c:v>
                </c:pt>
                <c:pt idx="8">
                  <c:v>0.66224730014801025</c:v>
                </c:pt>
                <c:pt idx="9">
                  <c:v>0.70116877555847168</c:v>
                </c:pt>
                <c:pt idx="10">
                  <c:v>0.77346551418304443</c:v>
                </c:pt>
                <c:pt idx="11">
                  <c:v>0.75212585926055908</c:v>
                </c:pt>
                <c:pt idx="12">
                  <c:v>0.7348639965057373</c:v>
                </c:pt>
                <c:pt idx="13">
                  <c:v>0.72083902359008789</c:v>
                </c:pt>
                <c:pt idx="14">
                  <c:v>0.70952028036117554</c:v>
                </c:pt>
                <c:pt idx="15">
                  <c:v>0.70049893856048584</c:v>
                </c:pt>
                <c:pt idx="16">
                  <c:v>0.6934235692024231</c:v>
                </c:pt>
                <c:pt idx="17">
                  <c:v>0.6879773736000061</c:v>
                </c:pt>
                <c:pt idx="18">
                  <c:v>0.66996520757675171</c:v>
                </c:pt>
                <c:pt idx="19">
                  <c:v>0.65327036380767822</c:v>
                </c:pt>
                <c:pt idx="20">
                  <c:v>0.63782167434692383</c:v>
                </c:pt>
                <c:pt idx="21">
                  <c:v>0.62355250120162964</c:v>
                </c:pt>
                <c:pt idx="22">
                  <c:v>0.60531389713287354</c:v>
                </c:pt>
                <c:pt idx="23">
                  <c:v>0.58836770057678223</c:v>
                </c:pt>
                <c:pt idx="24">
                  <c:v>0.56988424062728882</c:v>
                </c:pt>
                <c:pt idx="25">
                  <c:v>0.55274307727813721</c:v>
                </c:pt>
                <c:pt idx="26">
                  <c:v>0.53474593162536621</c:v>
                </c:pt>
                <c:pt idx="27">
                  <c:v>0.51640939712524414</c:v>
                </c:pt>
                <c:pt idx="28">
                  <c:v>0.4980829656124115</c:v>
                </c:pt>
                <c:pt idx="29">
                  <c:v>0.48001089692115784</c:v>
                </c:pt>
                <c:pt idx="30">
                  <c:v>0.46236386895179749</c:v>
                </c:pt>
                <c:pt idx="31">
                  <c:v>0.44525536894798279</c:v>
                </c:pt>
                <c:pt idx="32">
                  <c:v>0.42875763773918152</c:v>
                </c:pt>
                <c:pt idx="33">
                  <c:v>0.41291478276252747</c:v>
                </c:pt>
                <c:pt idx="34">
                  <c:v>0.39774829149246216</c:v>
                </c:pt>
                <c:pt idx="35">
                  <c:v>0.38326427340507507</c:v>
                </c:pt>
                <c:pt idx="36">
                  <c:v>0.36945775151252747</c:v>
                </c:pt>
                <c:pt idx="37">
                  <c:v>0.35631772875785828</c:v>
                </c:pt>
                <c:pt idx="38">
                  <c:v>0.34382569789886475</c:v>
                </c:pt>
                <c:pt idx="39">
                  <c:v>0.33195808529853821</c:v>
                </c:pt>
                <c:pt idx="40">
                  <c:v>0.32068878412246704</c:v>
                </c:pt>
                <c:pt idx="41">
                  <c:v>0.30541646480560303</c:v>
                </c:pt>
                <c:pt idx="42">
                  <c:v>0.2953287661075592</c:v>
                </c:pt>
                <c:pt idx="43">
                  <c:v>-0.41894286870956421</c:v>
                </c:pt>
                <c:pt idx="44">
                  <c:v>0.26746100187301636</c:v>
                </c:pt>
                <c:pt idx="45">
                  <c:v>0.26278060674667358</c:v>
                </c:pt>
                <c:pt idx="46">
                  <c:v>0.25948390364646912</c:v>
                </c:pt>
                <c:pt idx="47">
                  <c:v>0.25820615887641907</c:v>
                </c:pt>
                <c:pt idx="48">
                  <c:v>0.25903841853141785</c:v>
                </c:pt>
                <c:pt idx="49">
                  <c:v>0.26225456595420837</c:v>
                </c:pt>
                <c:pt idx="50">
                  <c:v>0.26817059516906738</c:v>
                </c:pt>
                <c:pt idx="51">
                  <c:v>0.27712497115135193</c:v>
                </c:pt>
                <c:pt idx="52">
                  <c:v>0.28952816128730774</c:v>
                </c:pt>
                <c:pt idx="53">
                  <c:v>0.29372972249984741</c:v>
                </c:pt>
                <c:pt idx="54">
                  <c:v>0.30004173517227173</c:v>
                </c:pt>
                <c:pt idx="55">
                  <c:v>0.30488422513008118</c:v>
                </c:pt>
                <c:pt idx="56">
                  <c:v>0.30841690301895142</c:v>
                </c:pt>
                <c:pt idx="57">
                  <c:v>0.31079372763633728</c:v>
                </c:pt>
                <c:pt idx="58">
                  <c:v>0.31217163801193237</c:v>
                </c:pt>
                <c:pt idx="59">
                  <c:v>0.31260931491851807</c:v>
                </c:pt>
                <c:pt idx="60">
                  <c:v>0.31215214729309082</c:v>
                </c:pt>
                <c:pt idx="61">
                  <c:v>0.3108552098274231</c:v>
                </c:pt>
                <c:pt idx="62">
                  <c:v>0.30877581238746643</c:v>
                </c:pt>
                <c:pt idx="63">
                  <c:v>0.30601486563682556</c:v>
                </c:pt>
                <c:pt idx="64">
                  <c:v>0.2921803891658783</c:v>
                </c:pt>
                <c:pt idx="65">
                  <c:v>0.2790243923664093</c:v>
                </c:pt>
                <c:pt idx="66">
                  <c:v>0.26642847061157227</c:v>
                </c:pt>
                <c:pt idx="67">
                  <c:v>0.25455886125564575</c:v>
                </c:pt>
                <c:pt idx="68">
                  <c:v>0.24330826103687286</c:v>
                </c:pt>
                <c:pt idx="69">
                  <c:v>-2.8144786134362221E-2</c:v>
                </c:pt>
                <c:pt idx="70">
                  <c:v>-1.9089573994278908E-2</c:v>
                </c:pt>
                <c:pt idx="71">
                  <c:v>-1.1642830446362495E-2</c:v>
                </c:pt>
                <c:pt idx="72">
                  <c:v>-5.4944069124758244E-3</c:v>
                </c:pt>
                <c:pt idx="73">
                  <c:v>-7.1535143069922924E-3</c:v>
                </c:pt>
                <c:pt idx="74">
                  <c:v>-8.6639560759067535E-3</c:v>
                </c:pt>
                <c:pt idx="75">
                  <c:v>-1.0038425214588642E-2</c:v>
                </c:pt>
                <c:pt idx="76">
                  <c:v>-1.1289266869425774E-2</c:v>
                </c:pt>
                <c:pt idx="77">
                  <c:v>-1.2427942827343941E-2</c:v>
                </c:pt>
                <c:pt idx="78">
                  <c:v>-1.3462798669934273E-2</c:v>
                </c:pt>
                <c:pt idx="79">
                  <c:v>-1.4401962049305439E-2</c:v>
                </c:pt>
                <c:pt idx="80">
                  <c:v>-1.5255131758749485E-2</c:v>
                </c:pt>
                <c:pt idx="81">
                  <c:v>-1.6031963750720024E-2</c:v>
                </c:pt>
                <c:pt idx="82">
                  <c:v>-1.6739644110202789E-2</c:v>
                </c:pt>
                <c:pt idx="83">
                  <c:v>-1.7384320497512817E-2</c:v>
                </c:pt>
                <c:pt idx="84">
                  <c:v>-1.7970062792301178E-2</c:v>
                </c:pt>
                <c:pt idx="85">
                  <c:v>-1.8499039113521576E-2</c:v>
                </c:pt>
                <c:pt idx="86">
                  <c:v>-1.8973134458065033E-2</c:v>
                </c:pt>
                <c:pt idx="87">
                  <c:v>-1.939462311565876E-2</c:v>
                </c:pt>
                <c:pt idx="88">
                  <c:v>-1.977325975894928E-2</c:v>
                </c:pt>
                <c:pt idx="89">
                  <c:v>-2.0117610692977905E-2</c:v>
                </c:pt>
                <c:pt idx="90">
                  <c:v>-2.04326082020998E-2</c:v>
                </c:pt>
                <c:pt idx="91">
                  <c:v>-2.072080597281456E-2</c:v>
                </c:pt>
                <c:pt idx="92">
                  <c:v>-2.098400890827179E-2</c:v>
                </c:pt>
                <c:pt idx="93">
                  <c:v>-2.1224251016974449E-2</c:v>
                </c:pt>
                <c:pt idx="94">
                  <c:v>-2.1442567929625511E-2</c:v>
                </c:pt>
                <c:pt idx="95">
                  <c:v>-2.1640922874212265E-2</c:v>
                </c:pt>
                <c:pt idx="96">
                  <c:v>-2.1820766851305962E-2</c:v>
                </c:pt>
                <c:pt idx="97">
                  <c:v>-2.1983323618769646E-2</c:v>
                </c:pt>
                <c:pt idx="98">
                  <c:v>-2.2130275145173073E-2</c:v>
                </c:pt>
                <c:pt idx="99">
                  <c:v>-2.225978672504425E-2</c:v>
                </c:pt>
                <c:pt idx="100">
                  <c:v>-2.237401157617569E-2</c:v>
                </c:pt>
                <c:pt idx="101">
                  <c:v>-2.2475102916359901E-2</c:v>
                </c:pt>
                <c:pt idx="102">
                  <c:v>-2.2564360871911049E-2</c:v>
                </c:pt>
                <c:pt idx="103">
                  <c:v>-2.2642346099019051E-2</c:v>
                </c:pt>
                <c:pt idx="104">
                  <c:v>-2.2709397599101067E-2</c:v>
                </c:pt>
                <c:pt idx="105">
                  <c:v>-2.2766375914216042E-2</c:v>
                </c:pt>
                <c:pt idx="106">
                  <c:v>-2.28135846555233E-2</c:v>
                </c:pt>
                <c:pt idx="107">
                  <c:v>-2.2850565612316132E-2</c:v>
                </c:pt>
                <c:pt idx="108">
                  <c:v>-2.2879280149936676E-2</c:v>
                </c:pt>
                <c:pt idx="109">
                  <c:v>-2.2900849580764771E-2</c:v>
                </c:pt>
                <c:pt idx="110">
                  <c:v>-2.2916756570339203E-2</c:v>
                </c:pt>
                <c:pt idx="111">
                  <c:v>-2.2927125915884972E-2</c:v>
                </c:pt>
                <c:pt idx="112">
                  <c:v>-2.2932473570108414E-2</c:v>
                </c:pt>
                <c:pt idx="113">
                  <c:v>-2.2932641208171844E-2</c:v>
                </c:pt>
                <c:pt idx="114">
                  <c:v>-2.2928129881620407E-2</c:v>
                </c:pt>
                <c:pt idx="115">
                  <c:v>-2.2919032722711563E-2</c:v>
                </c:pt>
                <c:pt idx="116">
                  <c:v>-2.2905565798282623E-2</c:v>
                </c:pt>
                <c:pt idx="117">
                  <c:v>-2.2888045758008957E-2</c:v>
                </c:pt>
                <c:pt idx="118">
                  <c:v>-2.2866947576403618E-2</c:v>
                </c:pt>
                <c:pt idx="119">
                  <c:v>-2.2842463105916977E-2</c:v>
                </c:pt>
                <c:pt idx="120">
                  <c:v>-2.281448058784008E-2</c:v>
                </c:pt>
                <c:pt idx="121">
                  <c:v>-2.2783081978559494E-2</c:v>
                </c:pt>
                <c:pt idx="122">
                  <c:v>-2.2748332470655441E-2</c:v>
                </c:pt>
                <c:pt idx="123">
                  <c:v>-2.2712133824825287E-2</c:v>
                </c:pt>
                <c:pt idx="124">
                  <c:v>-2.2674139589071274E-2</c:v>
                </c:pt>
                <c:pt idx="125">
                  <c:v>-2.2634079679846764E-2</c:v>
                </c:pt>
                <c:pt idx="126">
                  <c:v>-2.2591890767216682E-2</c:v>
                </c:pt>
                <c:pt idx="127">
                  <c:v>-4.7174267470836639E-2</c:v>
                </c:pt>
                <c:pt idx="128">
                  <c:v>-5.9528961777687073E-2</c:v>
                </c:pt>
                <c:pt idx="129">
                  <c:v>-6.5864048898220062E-2</c:v>
                </c:pt>
                <c:pt idx="130">
                  <c:v>-6.9673217833042145E-2</c:v>
                </c:pt>
                <c:pt idx="131">
                  <c:v>-7.0759914815425873E-2</c:v>
                </c:pt>
                <c:pt idx="132">
                  <c:v>-7.0297412574291229E-2</c:v>
                </c:pt>
                <c:pt idx="133">
                  <c:v>-6.9380640983581543E-2</c:v>
                </c:pt>
                <c:pt idx="134">
                  <c:v>-6.8419322371482849E-2</c:v>
                </c:pt>
                <c:pt idx="135">
                  <c:v>-6.7591898143291473E-2</c:v>
                </c:pt>
                <c:pt idx="136">
                  <c:v>-6.6766351461410522E-2</c:v>
                </c:pt>
                <c:pt idx="137">
                  <c:v>-6.6095322370529175E-2</c:v>
                </c:pt>
                <c:pt idx="138">
                  <c:v>-6.554073840379715E-2</c:v>
                </c:pt>
                <c:pt idx="139">
                  <c:v>-6.5057575702667236E-2</c:v>
                </c:pt>
                <c:pt idx="140">
                  <c:v>-6.4537093043327332E-2</c:v>
                </c:pt>
                <c:pt idx="141">
                  <c:v>-6.3992127776145935E-2</c:v>
                </c:pt>
                <c:pt idx="142">
                  <c:v>-6.342586874961853E-2</c:v>
                </c:pt>
                <c:pt idx="143">
                  <c:v>-6.2832072377204895E-2</c:v>
                </c:pt>
                <c:pt idx="144">
                  <c:v>-6.2212739139795303E-2</c:v>
                </c:pt>
                <c:pt idx="145">
                  <c:v>-6.156717985868454E-2</c:v>
                </c:pt>
                <c:pt idx="146">
                  <c:v>-6.0905046761035919E-2</c:v>
                </c:pt>
                <c:pt idx="147">
                  <c:v>-6.0229606926441193E-2</c:v>
                </c:pt>
                <c:pt idx="148">
                  <c:v>-5.953839048743248E-2</c:v>
                </c:pt>
                <c:pt idx="149">
                  <c:v>-5.8845996856689453E-2</c:v>
                </c:pt>
                <c:pt idx="150">
                  <c:v>-5.8133754879236221E-2</c:v>
                </c:pt>
                <c:pt idx="151">
                  <c:v>-5.7423852384090424E-2</c:v>
                </c:pt>
                <c:pt idx="152">
                  <c:v>-5.6729983538389206E-2</c:v>
                </c:pt>
                <c:pt idx="153">
                  <c:v>-5.5989973247051239E-2</c:v>
                </c:pt>
                <c:pt idx="154">
                  <c:v>-5.5246256291866302E-2</c:v>
                </c:pt>
                <c:pt idx="155">
                  <c:v>-5.456993356347084E-2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8C-4539-93DE-E016D32DA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8536"/>
        <c:axId val="493478928"/>
      </c:scatterChart>
      <c:valAx>
        <c:axId val="493478536"/>
        <c:scaling>
          <c:orientation val="minMax"/>
          <c:max val="320"/>
          <c:min val="165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697794274849096"/>
              <c:y val="0.8808675799086758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8928"/>
        <c:crossesAt val="-7"/>
        <c:crossBetween val="midCat"/>
      </c:valAx>
      <c:valAx>
        <c:axId val="493478928"/>
        <c:scaling>
          <c:orientation val="minMax"/>
          <c:max val="110"/>
          <c:min val="-5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Infiltration below layer</a:t>
                </a:r>
                <a:r>
                  <a:rPr lang="en-US" b="0" baseline="0"/>
                  <a:t> (mm)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5.2703594026483259E-2"/>
              <c:y val="9.8423504030557149E-2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3478536"/>
        <c:crosses val="autoZero"/>
        <c:crossBetween val="midCat"/>
      </c:valAx>
      <c:spPr>
        <a:ln w="22225">
          <a:solidFill>
            <a:schemeClr val="tx2"/>
          </a:solidFill>
        </a:ln>
      </c:spPr>
    </c:plotArea>
    <c:legend>
      <c:legendPos val="r"/>
      <c:layout>
        <c:manualLayout>
          <c:xMode val="edge"/>
          <c:yMode val="edge"/>
          <c:x val="0.24842652309526289"/>
          <c:y val="0.11468133705206425"/>
          <c:w val="0.62951318964619274"/>
          <c:h val="0.29312697114681935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50242141437942"/>
          <c:y val="7.7842864327966763E-2"/>
          <c:w val="0.76960562553385647"/>
          <c:h val="0.76180774225908865"/>
        </c:manualLayout>
      </c:layout>
      <c:scatterChart>
        <c:scatterStyle val="smooth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Water_content!$AP$4:$AP$155</c:f>
              <c:numCache>
                <c:formatCode>General</c:formatCode>
                <c:ptCount val="152"/>
                <c:pt idx="0">
                  <c:v>-7.4609670639038086</c:v>
                </c:pt>
                <c:pt idx="1">
                  <c:v>-6.9809770584106445</c:v>
                </c:pt>
                <c:pt idx="2">
                  <c:v>-6.5514693260192871</c:v>
                </c:pt>
                <c:pt idx="3">
                  <c:v>-6.1654009819030762</c:v>
                </c:pt>
                <c:pt idx="4">
                  <c:v>-5.8181233406066895</c:v>
                </c:pt>
                <c:pt idx="5">
                  <c:v>-5.5083432197570801</c:v>
                </c:pt>
                <c:pt idx="6">
                  <c:v>-5.2395024299621582</c:v>
                </c:pt>
                <c:pt idx="7">
                  <c:v>-5.0149960517883301</c:v>
                </c:pt>
                <c:pt idx="8">
                  <c:v>-4.8469557762145996</c:v>
                </c:pt>
                <c:pt idx="9">
                  <c:v>-4.7509026527404785</c:v>
                </c:pt>
                <c:pt idx="10">
                  <c:v>-4.7454490661621094</c:v>
                </c:pt>
                <c:pt idx="11">
                  <c:v>-4.7196846008300781</c:v>
                </c:pt>
                <c:pt idx="12">
                  <c:v>-4.6814870834350586</c:v>
                </c:pt>
                <c:pt idx="13">
                  <c:v>-4.6363725662231445</c:v>
                </c:pt>
                <c:pt idx="14">
                  <c:v>-4.5882477760314941</c:v>
                </c:pt>
                <c:pt idx="15">
                  <c:v>-4.5398635864257813</c:v>
                </c:pt>
                <c:pt idx="16">
                  <c:v>-4.4931125640869141</c:v>
                </c:pt>
                <c:pt idx="17">
                  <c:v>-4.4492349624633789</c:v>
                </c:pt>
                <c:pt idx="18">
                  <c:v>-4.3950662612915039</c:v>
                </c:pt>
                <c:pt idx="19">
                  <c:v>-4.333625316619873</c:v>
                </c:pt>
                <c:pt idx="20">
                  <c:v>-4.2672767639160156</c:v>
                </c:pt>
                <c:pt idx="21">
                  <c:v>-4.1978669166564941</c:v>
                </c:pt>
                <c:pt idx="22">
                  <c:v>-4.1217551231384277</c:v>
                </c:pt>
                <c:pt idx="23">
                  <c:v>-4.0411276817321777</c:v>
                </c:pt>
                <c:pt idx="24">
                  <c:v>-3.954939603805542</c:v>
                </c:pt>
                <c:pt idx="25">
                  <c:v>-3.8651573657989502</c:v>
                </c:pt>
                <c:pt idx="26">
                  <c:v>-3.7711935043334961</c:v>
                </c:pt>
                <c:pt idx="27">
                  <c:v>-3.6730396747589111</c:v>
                </c:pt>
                <c:pt idx="28">
                  <c:v>-3.5710053443908691</c:v>
                </c:pt>
                <c:pt idx="29">
                  <c:v>-3.4655618667602539</c:v>
                </c:pt>
                <c:pt idx="30">
                  <c:v>-3.3572602272033691</c:v>
                </c:pt>
                <c:pt idx="31">
                  <c:v>-3.2466578483581543</c:v>
                </c:pt>
                <c:pt idx="32">
                  <c:v>-3.1342971324920654</c:v>
                </c:pt>
                <c:pt idx="33">
                  <c:v>-3.0206789970397949</c:v>
                </c:pt>
                <c:pt idx="34">
                  <c:v>-2.9062559604644775</c:v>
                </c:pt>
                <c:pt idx="35">
                  <c:v>-2.7914304733276367</c:v>
                </c:pt>
                <c:pt idx="36">
                  <c:v>-2.6765544414520264</c:v>
                </c:pt>
                <c:pt idx="37">
                  <c:v>-2.5619378089904785</c:v>
                </c:pt>
                <c:pt idx="38">
                  <c:v>-2.4478456974029541</c:v>
                </c:pt>
                <c:pt idx="39">
                  <c:v>-2.3344986438751221</c:v>
                </c:pt>
                <c:pt idx="40">
                  <c:v>-2.2220842838287354</c:v>
                </c:pt>
                <c:pt idx="41">
                  <c:v>-2.1061859130859375</c:v>
                </c:pt>
                <c:pt idx="42">
                  <c:v>-1.9920343160629272</c:v>
                </c:pt>
                <c:pt idx="43">
                  <c:v>-1.1749590635299683</c:v>
                </c:pt>
                <c:pt idx="44">
                  <c:v>-1.1172857284545898</c:v>
                </c:pt>
                <c:pt idx="45">
                  <c:v>-1.0595824718475342</c:v>
                </c:pt>
                <c:pt idx="46">
                  <c:v>-1.0031696557998657</c:v>
                </c:pt>
                <c:pt idx="47">
                  <c:v>-0.94990694522857666</c:v>
                </c:pt>
                <c:pt idx="48">
                  <c:v>-0.9016004204750061</c:v>
                </c:pt>
                <c:pt idx="49">
                  <c:v>-0.86020797491073608</c:v>
                </c:pt>
                <c:pt idx="50">
                  <c:v>-0.8278694748878479</c:v>
                </c:pt>
                <c:pt idx="51">
                  <c:v>-0.80691546201705933</c:v>
                </c:pt>
                <c:pt idx="52">
                  <c:v>-0.79992979764938354</c:v>
                </c:pt>
                <c:pt idx="53">
                  <c:v>-0.79766184091567993</c:v>
                </c:pt>
                <c:pt idx="54">
                  <c:v>-0.80187588930130005</c:v>
                </c:pt>
                <c:pt idx="55">
                  <c:v>-0.81061989068984985</c:v>
                </c:pt>
                <c:pt idx="56">
                  <c:v>-0.82224577665328979</c:v>
                </c:pt>
                <c:pt idx="57">
                  <c:v>-0.83537966012954712</c:v>
                </c:pt>
                <c:pt idx="58">
                  <c:v>-0.84890693426132202</c:v>
                </c:pt>
                <c:pt idx="59">
                  <c:v>-0.86185604333877563</c:v>
                </c:pt>
                <c:pt idx="60">
                  <c:v>-0.87337464094161987</c:v>
                </c:pt>
                <c:pt idx="61">
                  <c:v>-0.88272655010223389</c:v>
                </c:pt>
                <c:pt idx="62">
                  <c:v>-0.88929206132888794</c:v>
                </c:pt>
                <c:pt idx="63">
                  <c:v>-0.89259713888168335</c:v>
                </c:pt>
                <c:pt idx="64">
                  <c:v>-0.88181757926940918</c:v>
                </c:pt>
                <c:pt idx="65">
                  <c:v>-0.8586999773979187</c:v>
                </c:pt>
                <c:pt idx="66">
                  <c:v>-0.82473427057266235</c:v>
                </c:pt>
                <c:pt idx="67">
                  <c:v>-0.78144937753677368</c:v>
                </c:pt>
                <c:pt idx="68">
                  <c:v>-0.7301328182220459</c:v>
                </c:pt>
                <c:pt idx="69">
                  <c:v>-0.41114076972007751</c:v>
                </c:pt>
                <c:pt idx="70">
                  <c:v>-0.12369748204946518</c:v>
                </c:pt>
                <c:pt idx="71">
                  <c:v>0.1374184638261795</c:v>
                </c:pt>
                <c:pt idx="72">
                  <c:v>0.14291401207447052</c:v>
                </c:pt>
                <c:pt idx="73">
                  <c:v>0.1500665694475174</c:v>
                </c:pt>
                <c:pt idx="74">
                  <c:v>0.15873008966445923</c:v>
                </c:pt>
                <c:pt idx="75">
                  <c:v>0.16876751184463501</c:v>
                </c:pt>
                <c:pt idx="76">
                  <c:v>0.18005663156509399</c:v>
                </c:pt>
                <c:pt idx="77">
                  <c:v>0.19248420000076294</c:v>
                </c:pt>
                <c:pt idx="78">
                  <c:v>0.20594589412212372</c:v>
                </c:pt>
                <c:pt idx="79">
                  <c:v>0.2203463613986969</c:v>
                </c:pt>
                <c:pt idx="80">
                  <c:v>0.23560217022895813</c:v>
                </c:pt>
                <c:pt idx="81">
                  <c:v>0.25163283944129944</c:v>
                </c:pt>
                <c:pt idx="82">
                  <c:v>0.2683728039264679</c:v>
                </c:pt>
                <c:pt idx="83">
                  <c:v>0.28575646877288818</c:v>
                </c:pt>
                <c:pt idx="84">
                  <c:v>0.30372726917266846</c:v>
                </c:pt>
                <c:pt idx="85">
                  <c:v>0.32222557067871094</c:v>
                </c:pt>
                <c:pt idx="86">
                  <c:v>0.34119772911071777</c:v>
                </c:pt>
                <c:pt idx="87">
                  <c:v>0.36059308052062988</c:v>
                </c:pt>
                <c:pt idx="88">
                  <c:v>0.38036689162254333</c:v>
                </c:pt>
                <c:pt idx="89">
                  <c:v>0.40048345923423767</c:v>
                </c:pt>
                <c:pt idx="90">
                  <c:v>0.42091593146324158</c:v>
                </c:pt>
                <c:pt idx="91">
                  <c:v>0.44163748621940613</c:v>
                </c:pt>
                <c:pt idx="92">
                  <c:v>0.46262127161026001</c:v>
                </c:pt>
                <c:pt idx="93">
                  <c:v>0.48384648561477661</c:v>
                </c:pt>
                <c:pt idx="94">
                  <c:v>0.50528925657272339</c:v>
                </c:pt>
                <c:pt idx="95">
                  <c:v>0.52692866325378418</c:v>
                </c:pt>
                <c:pt idx="96">
                  <c:v>0.54874998331069946</c:v>
                </c:pt>
                <c:pt idx="97">
                  <c:v>0.57073217630386353</c:v>
                </c:pt>
                <c:pt idx="98">
                  <c:v>0.59286338090896606</c:v>
                </c:pt>
                <c:pt idx="99">
                  <c:v>0.61512267589569092</c:v>
                </c:pt>
                <c:pt idx="100">
                  <c:v>0.63749527931213379</c:v>
                </c:pt>
                <c:pt idx="101">
                  <c:v>0.65996921062469482</c:v>
                </c:pt>
                <c:pt idx="102">
                  <c:v>0.68253254890441895</c:v>
                </c:pt>
                <c:pt idx="103">
                  <c:v>0.70517635345458984</c:v>
                </c:pt>
                <c:pt idx="104">
                  <c:v>0.72788572311401367</c:v>
                </c:pt>
                <c:pt idx="105">
                  <c:v>0.75065171718597412</c:v>
                </c:pt>
                <c:pt idx="106">
                  <c:v>0.77346539497375488</c:v>
                </c:pt>
                <c:pt idx="107">
                  <c:v>0.7963147759437561</c:v>
                </c:pt>
                <c:pt idx="108">
                  <c:v>0.81919401884078979</c:v>
                </c:pt>
                <c:pt idx="109">
                  <c:v>0.84209412336349487</c:v>
                </c:pt>
                <c:pt idx="110">
                  <c:v>0.86501210927963257</c:v>
                </c:pt>
                <c:pt idx="111">
                  <c:v>0.88793903589248657</c:v>
                </c:pt>
                <c:pt idx="112">
                  <c:v>0.91087192296981812</c:v>
                </c:pt>
                <c:pt idx="113">
                  <c:v>0.93380481004714966</c:v>
                </c:pt>
                <c:pt idx="114">
                  <c:v>0.95673167705535889</c:v>
                </c:pt>
                <c:pt idx="115">
                  <c:v>0.97964972257614136</c:v>
                </c:pt>
                <c:pt idx="116">
                  <c:v>1.0025557279586792</c:v>
                </c:pt>
                <c:pt idx="117">
                  <c:v>1.0254439115524292</c:v>
                </c:pt>
                <c:pt idx="118">
                  <c:v>1.0483112335205078</c:v>
                </c:pt>
                <c:pt idx="119">
                  <c:v>1.0711547136306763</c:v>
                </c:pt>
                <c:pt idx="120">
                  <c:v>1.093968391418457</c:v>
                </c:pt>
                <c:pt idx="121">
                  <c:v>1.1167522668838501</c:v>
                </c:pt>
                <c:pt idx="122">
                  <c:v>1.1395002603530884</c:v>
                </c:pt>
                <c:pt idx="123">
                  <c:v>1.1622127294540405</c:v>
                </c:pt>
                <c:pt idx="124">
                  <c:v>1.1848863363265991</c:v>
                </c:pt>
                <c:pt idx="125">
                  <c:v>1.2075210809707642</c:v>
                </c:pt>
                <c:pt idx="126">
                  <c:v>1.230114221572876</c:v>
                </c:pt>
                <c:pt idx="127">
                  <c:v>1.2772883176803589</c:v>
                </c:pt>
                <c:pt idx="128">
                  <c:v>1.3368184566497803</c:v>
                </c:pt>
                <c:pt idx="129">
                  <c:v>1.4026815891265869</c:v>
                </c:pt>
                <c:pt idx="130">
                  <c:v>1.4723533391952515</c:v>
                </c:pt>
                <c:pt idx="131">
                  <c:v>1.5431129932403564</c:v>
                </c:pt>
                <c:pt idx="132">
                  <c:v>1.6134108304977417</c:v>
                </c:pt>
                <c:pt idx="133">
                  <c:v>1.6827905178070068</c:v>
                </c:pt>
                <c:pt idx="134">
                  <c:v>1.7512106895446777</c:v>
                </c:pt>
                <c:pt idx="135">
                  <c:v>1.8188023567199707</c:v>
                </c:pt>
                <c:pt idx="136">
                  <c:v>1.885568380355835</c:v>
                </c:pt>
                <c:pt idx="137">
                  <c:v>1.9516639709472656</c:v>
                </c:pt>
                <c:pt idx="138">
                  <c:v>2.0172052383422852</c:v>
                </c:pt>
                <c:pt idx="139">
                  <c:v>2.0822634696960449</c:v>
                </c:pt>
                <c:pt idx="140">
                  <c:v>2.1468005180358887</c:v>
                </c:pt>
                <c:pt idx="141">
                  <c:v>2.210792064666748</c:v>
                </c:pt>
                <c:pt idx="142">
                  <c:v>2.2742173671722412</c:v>
                </c:pt>
                <c:pt idx="143">
                  <c:v>2.3370497226715088</c:v>
                </c:pt>
                <c:pt idx="144">
                  <c:v>2.3992619514465332</c:v>
                </c:pt>
                <c:pt idx="145">
                  <c:v>2.4608306884765625</c:v>
                </c:pt>
                <c:pt idx="146">
                  <c:v>2.5217344760894775</c:v>
                </c:pt>
                <c:pt idx="147">
                  <c:v>2.5819649696350098</c:v>
                </c:pt>
                <c:pt idx="148">
                  <c:v>2.6415040493011475</c:v>
                </c:pt>
                <c:pt idx="149">
                  <c:v>2.7003486156463623</c:v>
                </c:pt>
                <c:pt idx="150">
                  <c:v>2.7584810256958008</c:v>
                </c:pt>
                <c:pt idx="151">
                  <c:v>2.8159041404724121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E8-40E1-9472-CC5D45D2D98C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Water_content!$AQ$4:$AQ$155</c:f>
              <c:numCache>
                <c:formatCode>General</c:formatCode>
                <c:ptCount val="152"/>
                <c:pt idx="0">
                  <c:v>-3.4424641132354736</c:v>
                </c:pt>
                <c:pt idx="1">
                  <c:v>-3.0040597915649414</c:v>
                </c:pt>
                <c:pt idx="2">
                  <c:v>-2.6638514995574951</c:v>
                </c:pt>
                <c:pt idx="3">
                  <c:v>-2.4219131469726563</c:v>
                </c:pt>
                <c:pt idx="4">
                  <c:v>-2.3073084354400635</c:v>
                </c:pt>
                <c:pt idx="5">
                  <c:v>-2.380180835723877</c:v>
                </c:pt>
                <c:pt idx="6">
                  <c:v>-2.6144511699676514</c:v>
                </c:pt>
                <c:pt idx="7">
                  <c:v>-3.0882811546325684</c:v>
                </c:pt>
                <c:pt idx="8">
                  <c:v>-3.7555704116821289</c:v>
                </c:pt>
                <c:pt idx="9">
                  <c:v>-4.5448017120361328</c:v>
                </c:pt>
                <c:pt idx="10">
                  <c:v>-4.3600540161132813</c:v>
                </c:pt>
                <c:pt idx="11">
                  <c:v>-4.2217888832092285</c:v>
                </c:pt>
                <c:pt idx="12">
                  <c:v>-4.120699405670166</c:v>
                </c:pt>
                <c:pt idx="13">
                  <c:v>-4.0497403144836426</c:v>
                </c:pt>
                <c:pt idx="14">
                  <c:v>-4.0029716491699219</c:v>
                </c:pt>
                <c:pt idx="15">
                  <c:v>-3.9752373695373535</c:v>
                </c:pt>
                <c:pt idx="16">
                  <c:v>-3.962040901184082</c:v>
                </c:pt>
                <c:pt idx="17">
                  <c:v>-3.8134078979492188</c:v>
                </c:pt>
                <c:pt idx="18">
                  <c:v>-3.6822028160095215</c:v>
                </c:pt>
                <c:pt idx="19">
                  <c:v>-3.5666177272796631</c:v>
                </c:pt>
                <c:pt idx="20">
                  <c:v>-3.4650216102600098</c:v>
                </c:pt>
                <c:pt idx="21">
                  <c:v>-3.3132619857788086</c:v>
                </c:pt>
                <c:pt idx="22">
                  <c:v>-3.17704176902771</c:v>
                </c:pt>
                <c:pt idx="23">
                  <c:v>-3.0176913738250732</c:v>
                </c:pt>
                <c:pt idx="24">
                  <c:v>-2.8740174770355225</c:v>
                </c:pt>
                <c:pt idx="25">
                  <c:v>-2.713397741317749</c:v>
                </c:pt>
                <c:pt idx="26">
                  <c:v>-2.5421862602233887</c:v>
                </c:pt>
                <c:pt idx="27">
                  <c:v>-2.3646121025085449</c:v>
                </c:pt>
                <c:pt idx="28">
                  <c:v>-2.1836793422698975</c:v>
                </c:pt>
                <c:pt idx="29">
                  <c:v>-2.0015959739685059</c:v>
                </c:pt>
                <c:pt idx="30">
                  <c:v>-1.8199388980865479</c:v>
                </c:pt>
                <c:pt idx="31">
                  <c:v>-1.6398522853851318</c:v>
                </c:pt>
                <c:pt idx="32">
                  <c:v>-1.4621827602386475</c:v>
                </c:pt>
                <c:pt idx="33">
                  <c:v>-1.2875440120697021</c:v>
                </c:pt>
                <c:pt idx="34">
                  <c:v>-1.1163774728775024</c:v>
                </c:pt>
                <c:pt idx="35">
                  <c:v>-0.94901937246322632</c:v>
                </c:pt>
                <c:pt idx="36">
                  <c:v>-0.78575032949447632</c:v>
                </c:pt>
                <c:pt idx="37">
                  <c:v>-0.62673699855804443</c:v>
                </c:pt>
                <c:pt idx="38">
                  <c:v>-0.47206294536590576</c:v>
                </c:pt>
                <c:pt idx="39">
                  <c:v>-0.3217608630657196</c:v>
                </c:pt>
                <c:pt idx="40">
                  <c:v>-3.0824551358819008E-2</c:v>
                </c:pt>
                <c:pt idx="41">
                  <c:v>0.10700824111700058</c:v>
                </c:pt>
                <c:pt idx="42">
                  <c:v>0.24047797918319702</c:v>
                </c:pt>
                <c:pt idx="43">
                  <c:v>-0.34419307112693787</c:v>
                </c:pt>
                <c:pt idx="44">
                  <c:v>-0.27386552095413208</c:v>
                </c:pt>
                <c:pt idx="45">
                  <c:v>-0.24349695444107056</c:v>
                </c:pt>
                <c:pt idx="46">
                  <c:v>-0.27184194326400757</c:v>
                </c:pt>
                <c:pt idx="47">
                  <c:v>-0.35810181498527527</c:v>
                </c:pt>
                <c:pt idx="48">
                  <c:v>-0.50396037101745605</c:v>
                </c:pt>
                <c:pt idx="49">
                  <c:v>-0.70868152379989624</c:v>
                </c:pt>
                <c:pt idx="50">
                  <c:v>-0.96858763694763184</c:v>
                </c:pt>
                <c:pt idx="51">
                  <c:v>-1.2787225246429443</c:v>
                </c:pt>
                <c:pt idx="52">
                  <c:v>-1.3776335716247559</c:v>
                </c:pt>
                <c:pt idx="53">
                  <c:v>-1.5146646499633789</c:v>
                </c:pt>
                <c:pt idx="54">
                  <c:v>-1.6116980314254761</c:v>
                </c:pt>
                <c:pt idx="55">
                  <c:v>-1.6765718460083008</c:v>
                </c:pt>
                <c:pt idx="56">
                  <c:v>-1.7152880430221558</c:v>
                </c:pt>
                <c:pt idx="57">
                  <c:v>-1.7328057289123535</c:v>
                </c:pt>
                <c:pt idx="58">
                  <c:v>-1.7314199209213257</c:v>
                </c:pt>
                <c:pt idx="59">
                  <c:v>-1.712736964225769</c:v>
                </c:pt>
                <c:pt idx="60">
                  <c:v>-1.6782199144363403</c:v>
                </c:pt>
                <c:pt idx="61">
                  <c:v>-1.6291323900222778</c:v>
                </c:pt>
                <c:pt idx="62">
                  <c:v>-1.5674326419830322</c:v>
                </c:pt>
                <c:pt idx="63">
                  <c:v>-1.2658689022064209</c:v>
                </c:pt>
                <c:pt idx="64">
                  <c:v>-0.96533620357513428</c:v>
                </c:pt>
                <c:pt idx="65">
                  <c:v>-0.66363829374313354</c:v>
                </c:pt>
                <c:pt idx="66">
                  <c:v>-0.36602923274040222</c:v>
                </c:pt>
                <c:pt idx="67">
                  <c:v>-7.0646420121192932E-2</c:v>
                </c:pt>
                <c:pt idx="68">
                  <c:v>0.22026902437210083</c:v>
                </c:pt>
                <c:pt idx="69">
                  <c:v>0.24218267202377319</c:v>
                </c:pt>
                <c:pt idx="70">
                  <c:v>0.27406221628189087</c:v>
                </c:pt>
                <c:pt idx="71">
                  <c:v>0.31329700350761414</c:v>
                </c:pt>
                <c:pt idx="72">
                  <c:v>0.35835811495780945</c:v>
                </c:pt>
                <c:pt idx="73">
                  <c:v>0.40135690569877625</c:v>
                </c:pt>
                <c:pt idx="74">
                  <c:v>0.44243347644805908</c:v>
                </c:pt>
                <c:pt idx="75">
                  <c:v>0.48173975944519043</c:v>
                </c:pt>
                <c:pt idx="76">
                  <c:v>0.51942479610443115</c:v>
                </c:pt>
                <c:pt idx="77">
                  <c:v>0.55556309223175049</c:v>
                </c:pt>
                <c:pt idx="78">
                  <c:v>0.59025001525878906</c:v>
                </c:pt>
                <c:pt idx="79">
                  <c:v>0.62361973524093628</c:v>
                </c:pt>
                <c:pt idx="80">
                  <c:v>0.65583008527755737</c:v>
                </c:pt>
                <c:pt idx="81">
                  <c:v>0.68698239326477051</c:v>
                </c:pt>
                <c:pt idx="82">
                  <c:v>0.71715730428695679</c:v>
                </c:pt>
                <c:pt idx="83">
                  <c:v>0.74639040231704712</c:v>
                </c:pt>
                <c:pt idx="84">
                  <c:v>0.77467578649520874</c:v>
                </c:pt>
                <c:pt idx="85">
                  <c:v>0.80199259519577026</c:v>
                </c:pt>
                <c:pt idx="86">
                  <c:v>0.82834082841873169</c:v>
                </c:pt>
                <c:pt idx="87">
                  <c:v>0.85393214225769043</c:v>
                </c:pt>
                <c:pt idx="88">
                  <c:v>0.87895119190216064</c:v>
                </c:pt>
                <c:pt idx="89">
                  <c:v>0.90350234508514404</c:v>
                </c:pt>
                <c:pt idx="90">
                  <c:v>0.92762130498886108</c:v>
                </c:pt>
                <c:pt idx="91">
                  <c:v>0.95133209228515625</c:v>
                </c:pt>
                <c:pt idx="92">
                  <c:v>0.97466135025024414</c:v>
                </c:pt>
                <c:pt idx="93">
                  <c:v>0.99761503934860229</c:v>
                </c:pt>
                <c:pt idx="94">
                  <c:v>1.0202231407165527</c:v>
                </c:pt>
                <c:pt idx="95">
                  <c:v>1.0425033569335938</c:v>
                </c:pt>
                <c:pt idx="96">
                  <c:v>1.0644736289978027</c:v>
                </c:pt>
                <c:pt idx="97">
                  <c:v>1.0861607789993286</c:v>
                </c:pt>
                <c:pt idx="98">
                  <c:v>1.1074963808059692</c:v>
                </c:pt>
                <c:pt idx="99">
                  <c:v>1.1285219192504883</c:v>
                </c:pt>
                <c:pt idx="100">
                  <c:v>1.1492820978164673</c:v>
                </c:pt>
                <c:pt idx="101">
                  <c:v>1.1698039770126343</c:v>
                </c:pt>
                <c:pt idx="102">
                  <c:v>1.1900904178619385</c:v>
                </c:pt>
                <c:pt idx="103">
                  <c:v>1.2101384401321411</c:v>
                </c:pt>
                <c:pt idx="104">
                  <c:v>1.2299630641937256</c:v>
                </c:pt>
                <c:pt idx="105">
                  <c:v>1.2495580911636353</c:v>
                </c:pt>
                <c:pt idx="106">
                  <c:v>1.2689026594161987</c:v>
                </c:pt>
                <c:pt idx="107">
                  <c:v>1.2880418300628662</c:v>
                </c:pt>
                <c:pt idx="108">
                  <c:v>1.3070049285888672</c:v>
                </c:pt>
                <c:pt idx="109">
                  <c:v>1.3258252143859863</c:v>
                </c:pt>
                <c:pt idx="110">
                  <c:v>1.344502329826355</c:v>
                </c:pt>
                <c:pt idx="111">
                  <c:v>1.363045334815979</c:v>
                </c:pt>
                <c:pt idx="112">
                  <c:v>1.3814451694488525</c:v>
                </c:pt>
                <c:pt idx="113">
                  <c:v>1.3997081518173218</c:v>
                </c:pt>
                <c:pt idx="114">
                  <c:v>1.4178339242935181</c:v>
                </c:pt>
                <c:pt idx="115">
                  <c:v>1.4358255863189697</c:v>
                </c:pt>
                <c:pt idx="116">
                  <c:v>1.4536890983581543</c:v>
                </c:pt>
                <c:pt idx="117">
                  <c:v>1.4714304208755493</c:v>
                </c:pt>
                <c:pt idx="118">
                  <c:v>1.4890525341033936</c:v>
                </c:pt>
                <c:pt idx="119">
                  <c:v>1.5065524578094482</c:v>
                </c:pt>
                <c:pt idx="120">
                  <c:v>1.5239243507385254</c:v>
                </c:pt>
                <c:pt idx="121">
                  <c:v>1.5411678552627563</c:v>
                </c:pt>
                <c:pt idx="122">
                  <c:v>1.5583429336547852</c:v>
                </c:pt>
                <c:pt idx="123">
                  <c:v>1.5754315853118896</c:v>
                </c:pt>
                <c:pt idx="124">
                  <c:v>1.5924249887466431</c:v>
                </c:pt>
                <c:pt idx="125">
                  <c:v>1.6093229055404663</c:v>
                </c:pt>
                <c:pt idx="126">
                  <c:v>2.5625205039978027</c:v>
                </c:pt>
                <c:pt idx="127">
                  <c:v>3.2781965732574463</c:v>
                </c:pt>
                <c:pt idx="128">
                  <c:v>3.8541445732116699</c:v>
                </c:pt>
                <c:pt idx="129">
                  <c:v>4.4582977294921875</c:v>
                </c:pt>
                <c:pt idx="130">
                  <c:v>4.983792781829834</c:v>
                </c:pt>
                <c:pt idx="131">
                  <c:v>5.356316089630127</c:v>
                </c:pt>
                <c:pt idx="132">
                  <c:v>5.6055264472961426</c:v>
                </c:pt>
                <c:pt idx="133">
                  <c:v>5.7755398750305176</c:v>
                </c:pt>
                <c:pt idx="134">
                  <c:v>5.8666629791259766</c:v>
                </c:pt>
                <c:pt idx="135">
                  <c:v>5.957369327545166</c:v>
                </c:pt>
                <c:pt idx="136">
                  <c:v>5.9928488731384277</c:v>
                </c:pt>
                <c:pt idx="137">
                  <c:v>5.9860153198242188</c:v>
                </c:pt>
                <c:pt idx="138">
                  <c:v>5.9426679611206055</c:v>
                </c:pt>
                <c:pt idx="139">
                  <c:v>5.904747486114502</c:v>
                </c:pt>
                <c:pt idx="140">
                  <c:v>5.8671460151672363</c:v>
                </c:pt>
                <c:pt idx="141">
                  <c:v>5.825446605682373</c:v>
                </c:pt>
                <c:pt idx="142">
                  <c:v>5.7857675552368164</c:v>
                </c:pt>
                <c:pt idx="143">
                  <c:v>5.7451052665710449</c:v>
                </c:pt>
                <c:pt idx="144">
                  <c:v>5.7038826942443848</c:v>
                </c:pt>
                <c:pt idx="145">
                  <c:v>5.6701288223266602</c:v>
                </c:pt>
                <c:pt idx="146">
                  <c:v>5.6396946907043457</c:v>
                </c:pt>
                <c:pt idx="147">
                  <c:v>5.609227180480957</c:v>
                </c:pt>
                <c:pt idx="148">
                  <c:v>5.5845093727111816</c:v>
                </c:pt>
                <c:pt idx="149">
                  <c:v>5.5564980506896973</c:v>
                </c:pt>
                <c:pt idx="150">
                  <c:v>5.5330944061279297</c:v>
                </c:pt>
                <c:pt idx="151">
                  <c:v>5.516667366027832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79E-410C-9E58-49D2C149BBAE}"/>
            </c:ext>
          </c:extLst>
        </c:ser>
        <c:ser>
          <c:idx val="2"/>
          <c:order val="2"/>
          <c:tx>
            <c:v>Layer 3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Water_content!$AR$4:$AR$155</c:f>
              <c:numCache>
                <c:formatCode>General</c:formatCode>
                <c:ptCount val="152"/>
                <c:pt idx="0">
                  <c:v>-4.088172435760498</c:v>
                </c:pt>
                <c:pt idx="1">
                  <c:v>-4.2077360153198242</c:v>
                </c:pt>
                <c:pt idx="2">
                  <c:v>-4.4670343399047852</c:v>
                </c:pt>
                <c:pt idx="3">
                  <c:v>-4.9943265914916992</c:v>
                </c:pt>
                <c:pt idx="4">
                  <c:v>-5.7943220138549805</c:v>
                </c:pt>
                <c:pt idx="5">
                  <c:v>-6.3286924362182617</c:v>
                </c:pt>
                <c:pt idx="6">
                  <c:v>-7.0140862464904785</c:v>
                </c:pt>
                <c:pt idx="7">
                  <c:v>-7.4395384788513184</c:v>
                </c:pt>
                <c:pt idx="8">
                  <c:v>-7.6615447998046875</c:v>
                </c:pt>
                <c:pt idx="9">
                  <c:v>-2.8225538730621338</c:v>
                </c:pt>
                <c:pt idx="10">
                  <c:v>-3.4099783897399902</c:v>
                </c:pt>
                <c:pt idx="11">
                  <c:v>-3.7866053581237793</c:v>
                </c:pt>
                <c:pt idx="12">
                  <c:v>-4.0444636344909668</c:v>
                </c:pt>
                <c:pt idx="13">
                  <c:v>-4.2244014739990234</c:v>
                </c:pt>
                <c:pt idx="14">
                  <c:v>-4.3490433692932129</c:v>
                </c:pt>
                <c:pt idx="15">
                  <c:v>-4.432469367980957</c:v>
                </c:pt>
                <c:pt idx="16">
                  <c:v>-2.9953746795654297</c:v>
                </c:pt>
                <c:pt idx="17">
                  <c:v>-3.1709997653961182</c:v>
                </c:pt>
                <c:pt idx="18">
                  <c:v>-3.3049015998840332</c:v>
                </c:pt>
                <c:pt idx="19">
                  <c:v>-3.4077255725860596</c:v>
                </c:pt>
                <c:pt idx="20">
                  <c:v>-2.677729606628418</c:v>
                </c:pt>
                <c:pt idx="21">
                  <c:v>-2.819481372833252</c:v>
                </c:pt>
                <c:pt idx="22">
                  <c:v>-2.3717877864837646</c:v>
                </c:pt>
                <c:pt idx="23">
                  <c:v>-2.519723653793335</c:v>
                </c:pt>
                <c:pt idx="24">
                  <c:v>-2.1230101585388184</c:v>
                </c:pt>
                <c:pt idx="25">
                  <c:v>-1.7924188375473022</c:v>
                </c:pt>
                <c:pt idx="26">
                  <c:v>-1.5113561153411865</c:v>
                </c:pt>
                <c:pt idx="27">
                  <c:v>-1.2700198888778687</c:v>
                </c:pt>
                <c:pt idx="28">
                  <c:v>-1.0615824460983276</c:v>
                </c:pt>
                <c:pt idx="29">
                  <c:v>-0.87884664535522461</c:v>
                </c:pt>
                <c:pt idx="30">
                  <c:v>-0.71691572666168213</c:v>
                </c:pt>
                <c:pt idx="31">
                  <c:v>-0.57218366861343384</c:v>
                </c:pt>
                <c:pt idx="32">
                  <c:v>-0.44187900424003601</c:v>
                </c:pt>
                <c:pt idx="33">
                  <c:v>-0.32367405295372009</c:v>
                </c:pt>
                <c:pt idx="34">
                  <c:v>-0.21668672561645508</c:v>
                </c:pt>
                <c:pt idx="35">
                  <c:v>-0.12123584002256393</c:v>
                </c:pt>
                <c:pt idx="36">
                  <c:v>-3.5059448331594467E-2</c:v>
                </c:pt>
                <c:pt idx="37">
                  <c:v>4.343092069029808E-2</c:v>
                </c:pt>
                <c:pt idx="38">
                  <c:v>0.11530517786741257</c:v>
                </c:pt>
                <c:pt idx="39">
                  <c:v>0.18142758309841156</c:v>
                </c:pt>
                <c:pt idx="40">
                  <c:v>9.7578756511211395E-2</c:v>
                </c:pt>
                <c:pt idx="41">
                  <c:v>0.15624761581420898</c:v>
                </c:pt>
                <c:pt idx="42">
                  <c:v>-0.1255631297826767</c:v>
                </c:pt>
                <c:pt idx="43">
                  <c:v>-0.55264532566070557</c:v>
                </c:pt>
                <c:pt idx="44">
                  <c:v>-1.5150367021560669</c:v>
                </c:pt>
                <c:pt idx="45">
                  <c:v>-2.5498359203338623</c:v>
                </c:pt>
                <c:pt idx="46">
                  <c:v>-3.3076522350311279</c:v>
                </c:pt>
                <c:pt idx="47">
                  <c:v>-3.9262292385101318</c:v>
                </c:pt>
                <c:pt idx="48">
                  <c:v>-4.4296622276306152</c:v>
                </c:pt>
                <c:pt idx="49">
                  <c:v>-4.831730842590332</c:v>
                </c:pt>
                <c:pt idx="50">
                  <c:v>-5.1530895233154297</c:v>
                </c:pt>
                <c:pt idx="51">
                  <c:v>-3.3690242767333984</c:v>
                </c:pt>
                <c:pt idx="52">
                  <c:v>-3.7824151515960693</c:v>
                </c:pt>
                <c:pt idx="53">
                  <c:v>-3.3427951335906982</c:v>
                </c:pt>
                <c:pt idx="54">
                  <c:v>-2.9367265701293945</c:v>
                </c:pt>
                <c:pt idx="55">
                  <c:v>-2.5625584125518799</c:v>
                </c:pt>
                <c:pt idx="56">
                  <c:v>-2.2233335971832275</c:v>
                </c:pt>
                <c:pt idx="57">
                  <c:v>-1.8865792751312256</c:v>
                </c:pt>
                <c:pt idx="58">
                  <c:v>-1.542746901512146</c:v>
                </c:pt>
                <c:pt idx="59">
                  <c:v>-1.1899828910827637</c:v>
                </c:pt>
                <c:pt idx="60">
                  <c:v>-0.82395964860916138</c:v>
                </c:pt>
                <c:pt idx="61">
                  <c:v>-0.46612617373466492</c:v>
                </c:pt>
                <c:pt idx="62">
                  <c:v>-0.11760293692350388</c:v>
                </c:pt>
                <c:pt idx="63">
                  <c:v>0.42622682452201843</c:v>
                </c:pt>
                <c:pt idx="64">
                  <c:v>1.0951011180877686</c:v>
                </c:pt>
                <c:pt idx="65">
                  <c:v>1.6794710159301758</c:v>
                </c:pt>
                <c:pt idx="66">
                  <c:v>2.4421272277832031</c:v>
                </c:pt>
                <c:pt idx="67">
                  <c:v>3.3050355911254883</c:v>
                </c:pt>
                <c:pt idx="68">
                  <c:v>4.1946229934692383</c:v>
                </c:pt>
                <c:pt idx="69">
                  <c:v>4.5605626106262207</c:v>
                </c:pt>
                <c:pt idx="70">
                  <c:v>4.7325100898742676</c:v>
                </c:pt>
                <c:pt idx="71">
                  <c:v>4.8313584327697754</c:v>
                </c:pt>
                <c:pt idx="72">
                  <c:v>4.9318251609802246</c:v>
                </c:pt>
                <c:pt idx="73">
                  <c:v>5.0107593536376953</c:v>
                </c:pt>
                <c:pt idx="74">
                  <c:v>5.0783004760742188</c:v>
                </c:pt>
                <c:pt idx="75">
                  <c:v>5.1145310401916504</c:v>
                </c:pt>
                <c:pt idx="76">
                  <c:v>5.2169380187988281</c:v>
                </c:pt>
                <c:pt idx="77">
                  <c:v>5.3145942687988281</c:v>
                </c:pt>
                <c:pt idx="78">
                  <c:v>5.3798646926879883</c:v>
                </c:pt>
                <c:pt idx="79">
                  <c:v>5.4026780128479004</c:v>
                </c:pt>
                <c:pt idx="80">
                  <c:v>5.4189057350158691</c:v>
                </c:pt>
                <c:pt idx="81">
                  <c:v>5.4321494102478027</c:v>
                </c:pt>
                <c:pt idx="82">
                  <c:v>5.4705619812011719</c:v>
                </c:pt>
                <c:pt idx="83">
                  <c:v>5.5489177703857422</c:v>
                </c:pt>
                <c:pt idx="84">
                  <c:v>5.6577677726745605</c:v>
                </c:pt>
                <c:pt idx="85">
                  <c:v>5.7768158912658691</c:v>
                </c:pt>
                <c:pt idx="86">
                  <c:v>5.8303828239440918</c:v>
                </c:pt>
                <c:pt idx="87">
                  <c:v>5.837648868560791</c:v>
                </c:pt>
                <c:pt idx="88">
                  <c:v>5.8208732604980469</c:v>
                </c:pt>
                <c:pt idx="89">
                  <c:v>5.801480770111084</c:v>
                </c:pt>
                <c:pt idx="90">
                  <c:v>5.7807831764221191</c:v>
                </c:pt>
                <c:pt idx="91">
                  <c:v>5.7601628303527832</c:v>
                </c:pt>
                <c:pt idx="92">
                  <c:v>5.7444357872009277</c:v>
                </c:pt>
                <c:pt idx="93">
                  <c:v>5.7254877090454102</c:v>
                </c:pt>
                <c:pt idx="94">
                  <c:v>5.7059793472290039</c:v>
                </c:pt>
                <c:pt idx="95">
                  <c:v>5.683678150177002</c:v>
                </c:pt>
                <c:pt idx="96">
                  <c:v>5.6540637016296387</c:v>
                </c:pt>
                <c:pt idx="97">
                  <c:v>5.6825933456420898</c:v>
                </c:pt>
                <c:pt idx="98">
                  <c:v>5.6973810195922852</c:v>
                </c:pt>
                <c:pt idx="99">
                  <c:v>5.6931405067443848</c:v>
                </c:pt>
                <c:pt idx="100">
                  <c:v>5.6774196624755859</c:v>
                </c:pt>
                <c:pt idx="101">
                  <c:v>5.6679811477661133</c:v>
                </c:pt>
                <c:pt idx="102">
                  <c:v>5.6676325798034668</c:v>
                </c:pt>
                <c:pt idx="103">
                  <c:v>5.6733007431030273</c:v>
                </c:pt>
                <c:pt idx="104">
                  <c:v>5.6961655616760254</c:v>
                </c:pt>
                <c:pt idx="105">
                  <c:v>5.7467336654663086</c:v>
                </c:pt>
                <c:pt idx="106">
                  <c:v>5.7684116363525391</c:v>
                </c:pt>
                <c:pt idx="107">
                  <c:v>5.7723069190979004</c:v>
                </c:pt>
                <c:pt idx="108">
                  <c:v>5.7558350563049316</c:v>
                </c:pt>
                <c:pt idx="109">
                  <c:v>5.7360587120056152</c:v>
                </c:pt>
                <c:pt idx="110">
                  <c:v>5.7148036956787109</c:v>
                </c:pt>
                <c:pt idx="111">
                  <c:v>5.705174446105957</c:v>
                </c:pt>
                <c:pt idx="112">
                  <c:v>5.6922135353088379</c:v>
                </c:pt>
                <c:pt idx="113">
                  <c:v>5.6929941177368164</c:v>
                </c:pt>
                <c:pt idx="114">
                  <c:v>5.6924519538879395</c:v>
                </c:pt>
                <c:pt idx="115">
                  <c:v>5.6911435127258301</c:v>
                </c:pt>
                <c:pt idx="116">
                  <c:v>5.6895790100097656</c:v>
                </c:pt>
                <c:pt idx="117">
                  <c:v>5.6700344085693359</c:v>
                </c:pt>
                <c:pt idx="118">
                  <c:v>5.6295452117919922</c:v>
                </c:pt>
                <c:pt idx="119">
                  <c:v>5.5990633964538574</c:v>
                </c:pt>
                <c:pt idx="120">
                  <c:v>5.5766191482543945</c:v>
                </c:pt>
                <c:pt idx="121">
                  <c:v>5.6448993682861328</c:v>
                </c:pt>
                <c:pt idx="122">
                  <c:v>5.720365047454834</c:v>
                </c:pt>
                <c:pt idx="123">
                  <c:v>5.7588634490966797</c:v>
                </c:pt>
                <c:pt idx="124">
                  <c:v>5.763676643371582</c:v>
                </c:pt>
                <c:pt idx="125">
                  <c:v>5.7730579376220703</c:v>
                </c:pt>
                <c:pt idx="126">
                  <c:v>5.8044905662536621</c:v>
                </c:pt>
                <c:pt idx="127">
                  <c:v>5.820533275604248</c:v>
                </c:pt>
                <c:pt idx="128">
                  <c:v>5.831810474395752</c:v>
                </c:pt>
                <c:pt idx="129">
                  <c:v>5.848473072052002</c:v>
                </c:pt>
                <c:pt idx="130">
                  <c:v>5.8639192581176758</c:v>
                </c:pt>
                <c:pt idx="131">
                  <c:v>5.8749046325683594</c:v>
                </c:pt>
                <c:pt idx="132">
                  <c:v>5.8829569816589355</c:v>
                </c:pt>
                <c:pt idx="133">
                  <c:v>5.8895463943481445</c:v>
                </c:pt>
                <c:pt idx="134">
                  <c:v>5.8943448066711426</c:v>
                </c:pt>
                <c:pt idx="135">
                  <c:v>5.8997154235839844</c:v>
                </c:pt>
                <c:pt idx="136">
                  <c:v>5.9037771224975586</c:v>
                </c:pt>
                <c:pt idx="137">
                  <c:v>5.9066262245178223</c:v>
                </c:pt>
                <c:pt idx="138">
                  <c:v>5.9081583023071289</c:v>
                </c:pt>
                <c:pt idx="139">
                  <c:v>5.9093828201293945</c:v>
                </c:pt>
                <c:pt idx="140">
                  <c:v>5.9101934432983398</c:v>
                </c:pt>
                <c:pt idx="141">
                  <c:v>5.9104704856872559</c:v>
                </c:pt>
                <c:pt idx="142">
                  <c:v>5.9103665351867676</c:v>
                </c:pt>
                <c:pt idx="143">
                  <c:v>5.9098119735717773</c:v>
                </c:pt>
                <c:pt idx="144">
                  <c:v>5.9088225364685059</c:v>
                </c:pt>
                <c:pt idx="145">
                  <c:v>5.9076428413391113</c:v>
                </c:pt>
                <c:pt idx="146">
                  <c:v>5.9062209129333496</c:v>
                </c:pt>
                <c:pt idx="147">
                  <c:v>5.9044952392578125</c:v>
                </c:pt>
                <c:pt idx="148">
                  <c:v>5.902653694152832</c:v>
                </c:pt>
                <c:pt idx="149">
                  <c:v>5.9004721641540527</c:v>
                </c:pt>
                <c:pt idx="150">
                  <c:v>5.8981742858886719</c:v>
                </c:pt>
                <c:pt idx="151">
                  <c:v>5.8959031105041504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18-42A3-8F0A-B5CF871307F5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Water_content!$AS$4:$AS$155</c:f>
              <c:numCache>
                <c:formatCode>General</c:formatCode>
                <c:ptCount val="152"/>
                <c:pt idx="0">
                  <c:v>0.17518101632595062</c:v>
                </c:pt>
                <c:pt idx="1">
                  <c:v>-0.70094460248947144</c:v>
                </c:pt>
                <c:pt idx="2">
                  <c:v>-2.1809666156768799</c:v>
                </c:pt>
                <c:pt idx="3">
                  <c:v>-3.2790839672088623</c:v>
                </c:pt>
                <c:pt idx="4">
                  <c:v>-2.1030395030975342</c:v>
                </c:pt>
                <c:pt idx="5">
                  <c:v>-2.8203070163726807</c:v>
                </c:pt>
                <c:pt idx="6">
                  <c:v>-1.6143499612808228</c:v>
                </c:pt>
                <c:pt idx="7">
                  <c:v>-0.46315190196037292</c:v>
                </c:pt>
                <c:pt idx="8">
                  <c:v>0.65278702974319458</c:v>
                </c:pt>
                <c:pt idx="9">
                  <c:v>-3.1668243408203125</c:v>
                </c:pt>
                <c:pt idx="10">
                  <c:v>-2.15810227394104</c:v>
                </c:pt>
                <c:pt idx="11">
                  <c:v>-1.4164774417877197</c:v>
                </c:pt>
                <c:pt idx="12">
                  <c:v>-0.82986348867416382</c:v>
                </c:pt>
                <c:pt idx="13">
                  <c:v>-0.35267171263694763</c:v>
                </c:pt>
                <c:pt idx="14">
                  <c:v>3.9955973625183105E-2</c:v>
                </c:pt>
                <c:pt idx="15">
                  <c:v>0.43229159712791443</c:v>
                </c:pt>
                <c:pt idx="16">
                  <c:v>-0.68253576755523682</c:v>
                </c:pt>
                <c:pt idx="17">
                  <c:v>-0.24086831510066986</c:v>
                </c:pt>
                <c:pt idx="18">
                  <c:v>0.138053297996521</c:v>
                </c:pt>
                <c:pt idx="19">
                  <c:v>0.46144124865531921</c:v>
                </c:pt>
                <c:pt idx="20">
                  <c:v>-4.3326612561941147E-2</c:v>
                </c:pt>
                <c:pt idx="21">
                  <c:v>0.32593008875846863</c:v>
                </c:pt>
                <c:pt idx="22">
                  <c:v>0.10980664938688278</c:v>
                </c:pt>
                <c:pt idx="23">
                  <c:v>0.50599867105484009</c:v>
                </c:pt>
                <c:pt idx="24">
                  <c:v>0.36118027567863464</c:v>
                </c:pt>
                <c:pt idx="25">
                  <c:v>0.2813011109828949</c:v>
                </c:pt>
                <c:pt idx="26">
                  <c:v>0.22298990190029144</c:v>
                </c:pt>
                <c:pt idx="27">
                  <c:v>0.17495749890804291</c:v>
                </c:pt>
                <c:pt idx="28">
                  <c:v>0.17664431035518646</c:v>
                </c:pt>
                <c:pt idx="29">
                  <c:v>0.20908713340759277</c:v>
                </c:pt>
                <c:pt idx="30">
                  <c:v>0.26324090361595154</c:v>
                </c:pt>
                <c:pt idx="31">
                  <c:v>0.33297538757324219</c:v>
                </c:pt>
                <c:pt idx="32">
                  <c:v>0.41763782501220703</c:v>
                </c:pt>
                <c:pt idx="33">
                  <c:v>0.48899644613265991</c:v>
                </c:pt>
                <c:pt idx="34">
                  <c:v>0.5192905068397522</c:v>
                </c:pt>
                <c:pt idx="35">
                  <c:v>0.57557219266891479</c:v>
                </c:pt>
                <c:pt idx="36">
                  <c:v>0.64697855710983276</c:v>
                </c:pt>
                <c:pt idx="37">
                  <c:v>0.72415769100189209</c:v>
                </c:pt>
                <c:pt idx="38">
                  <c:v>0.80472826957702637</c:v>
                </c:pt>
                <c:pt idx="39">
                  <c:v>0.88884228467941284</c:v>
                </c:pt>
                <c:pt idx="40">
                  <c:v>0.97867834568023682</c:v>
                </c:pt>
                <c:pt idx="41">
                  <c:v>0.38972195982933044</c:v>
                </c:pt>
                <c:pt idx="42">
                  <c:v>-0.80097317695617676</c:v>
                </c:pt>
                <c:pt idx="43">
                  <c:v>-3.5122511386871338</c:v>
                </c:pt>
                <c:pt idx="44">
                  <c:v>-3.7443127632141113</c:v>
                </c:pt>
                <c:pt idx="45">
                  <c:v>-2.7141242027282715</c:v>
                </c:pt>
                <c:pt idx="46">
                  <c:v>-2.0625829696655273</c:v>
                </c:pt>
                <c:pt idx="47">
                  <c:v>-1.432469367980957</c:v>
                </c:pt>
                <c:pt idx="48">
                  <c:v>-0.79162412881851196</c:v>
                </c:pt>
                <c:pt idx="49">
                  <c:v>-0.21964608132839203</c:v>
                </c:pt>
                <c:pt idx="50">
                  <c:v>0.33131539821624756</c:v>
                </c:pt>
                <c:pt idx="51">
                  <c:v>-1.0856747627258301</c:v>
                </c:pt>
                <c:pt idx="52">
                  <c:v>-0.28828379511833191</c:v>
                </c:pt>
                <c:pt idx="53">
                  <c:v>0.20496545732021332</c:v>
                </c:pt>
                <c:pt idx="54">
                  <c:v>0.59072071313858032</c:v>
                </c:pt>
                <c:pt idx="55">
                  <c:v>0.80654621124267578</c:v>
                </c:pt>
                <c:pt idx="56">
                  <c:v>1.4562665224075317</c:v>
                </c:pt>
                <c:pt idx="57">
                  <c:v>2.3134109973907471</c:v>
                </c:pt>
                <c:pt idx="58">
                  <c:v>3.3072082996368408</c:v>
                </c:pt>
                <c:pt idx="59">
                  <c:v>4.5802412033081055</c:v>
                </c:pt>
                <c:pt idx="60">
                  <c:v>5.4325428009033203</c:v>
                </c:pt>
                <c:pt idx="61">
                  <c:v>6.2993879318237305</c:v>
                </c:pt>
                <c:pt idx="62">
                  <c:v>6.9843945503234863</c:v>
                </c:pt>
                <c:pt idx="63">
                  <c:v>7.6447691917419434</c:v>
                </c:pt>
                <c:pt idx="64">
                  <c:v>8.3510684967041016</c:v>
                </c:pt>
                <c:pt idx="65">
                  <c:v>8.7670078277587891</c:v>
                </c:pt>
                <c:pt idx="66">
                  <c:v>9.2153749465942383</c:v>
                </c:pt>
                <c:pt idx="67">
                  <c:v>9.5474863052368164</c:v>
                </c:pt>
                <c:pt idx="68">
                  <c:v>9.7741889953613281</c:v>
                </c:pt>
                <c:pt idx="69">
                  <c:v>9.839808464050293</c:v>
                </c:pt>
                <c:pt idx="70">
                  <c:v>9.8675670623779297</c:v>
                </c:pt>
                <c:pt idx="71">
                  <c:v>9.882145881652832</c:v>
                </c:pt>
                <c:pt idx="72">
                  <c:v>9.8979206085205078</c:v>
                </c:pt>
                <c:pt idx="73">
                  <c:v>9.9108095169067383</c:v>
                </c:pt>
                <c:pt idx="74">
                  <c:v>9.9225902557373047</c:v>
                </c:pt>
                <c:pt idx="75">
                  <c:v>9.9302263259887695</c:v>
                </c:pt>
                <c:pt idx="76">
                  <c:v>9.9476509094238281</c:v>
                </c:pt>
                <c:pt idx="77">
                  <c:v>9.9626388549804688</c:v>
                </c:pt>
                <c:pt idx="78">
                  <c:v>9.9721460342407227</c:v>
                </c:pt>
                <c:pt idx="79">
                  <c:v>9.9765386581420898</c:v>
                </c:pt>
                <c:pt idx="80">
                  <c:v>9.9798202514648438</c:v>
                </c:pt>
                <c:pt idx="81">
                  <c:v>9.9827976226806641</c:v>
                </c:pt>
                <c:pt idx="82">
                  <c:v>9.9873180389404297</c:v>
                </c:pt>
                <c:pt idx="83">
                  <c:v>9.9942111968994141</c:v>
                </c:pt>
                <c:pt idx="84">
                  <c:v>10.002177238464355</c:v>
                </c:pt>
                <c:pt idx="85">
                  <c:v>10.005679130554199</c:v>
                </c:pt>
                <c:pt idx="86">
                  <c:v>10.011454582214355</c:v>
                </c:pt>
                <c:pt idx="87">
                  <c:v>10.018366813659668</c:v>
                </c:pt>
                <c:pt idx="88">
                  <c:v>10.02565860748291</c:v>
                </c:pt>
                <c:pt idx="89">
                  <c:v>10.031854629516602</c:v>
                </c:pt>
                <c:pt idx="90">
                  <c:v>10.037447929382324</c:v>
                </c:pt>
                <c:pt idx="91">
                  <c:v>10.04268741607666</c:v>
                </c:pt>
                <c:pt idx="92">
                  <c:v>10.047736167907715</c:v>
                </c:pt>
                <c:pt idx="93">
                  <c:v>10.052766799926758</c:v>
                </c:pt>
                <c:pt idx="94">
                  <c:v>10.057806015014648</c:v>
                </c:pt>
                <c:pt idx="95">
                  <c:v>10.062870025634766</c:v>
                </c:pt>
                <c:pt idx="96">
                  <c:v>10.067935943603516</c:v>
                </c:pt>
                <c:pt idx="97">
                  <c:v>10.072945594787598</c:v>
                </c:pt>
                <c:pt idx="98">
                  <c:v>10.078333854675293</c:v>
                </c:pt>
                <c:pt idx="99">
                  <c:v>10.083246231079102</c:v>
                </c:pt>
                <c:pt idx="100">
                  <c:v>10.087856292724609</c:v>
                </c:pt>
                <c:pt idx="101">
                  <c:v>10.092198371887207</c:v>
                </c:pt>
                <c:pt idx="102">
                  <c:v>10.09641170501709</c:v>
                </c:pt>
                <c:pt idx="103">
                  <c:v>10.100665092468262</c:v>
                </c:pt>
                <c:pt idx="104">
                  <c:v>10.105084419250488</c:v>
                </c:pt>
                <c:pt idx="105">
                  <c:v>10.109841346740723</c:v>
                </c:pt>
                <c:pt idx="106">
                  <c:v>10.115139961242676</c:v>
                </c:pt>
                <c:pt idx="107">
                  <c:v>10.120491981506348</c:v>
                </c:pt>
                <c:pt idx="108">
                  <c:v>10.125255584716797</c:v>
                </c:pt>
                <c:pt idx="109">
                  <c:v>10.129671096801758</c:v>
                </c:pt>
                <c:pt idx="110">
                  <c:v>10.13382625579834</c:v>
                </c:pt>
                <c:pt idx="111">
                  <c:v>10.137784004211426</c:v>
                </c:pt>
                <c:pt idx="112">
                  <c:v>10.141714096069336</c:v>
                </c:pt>
                <c:pt idx="113">
                  <c:v>10.145648002624512</c:v>
                </c:pt>
                <c:pt idx="114">
                  <c:v>10.149723052978516</c:v>
                </c:pt>
                <c:pt idx="115">
                  <c:v>10.153937339782715</c:v>
                </c:pt>
                <c:pt idx="116">
                  <c:v>10.158276557922363</c:v>
                </c:pt>
                <c:pt idx="117">
                  <c:v>10.162725448608398</c:v>
                </c:pt>
                <c:pt idx="118">
                  <c:v>10.167160034179688</c:v>
                </c:pt>
                <c:pt idx="119">
                  <c:v>10.171457290649414</c:v>
                </c:pt>
                <c:pt idx="120">
                  <c:v>10.175668716430664</c:v>
                </c:pt>
                <c:pt idx="121">
                  <c:v>10.179828643798828</c:v>
                </c:pt>
                <c:pt idx="122">
                  <c:v>10.184310913085938</c:v>
                </c:pt>
                <c:pt idx="123">
                  <c:v>10.189115524291992</c:v>
                </c:pt>
                <c:pt idx="124">
                  <c:v>10.194077491760254</c:v>
                </c:pt>
                <c:pt idx="125">
                  <c:v>10.199050903320313</c:v>
                </c:pt>
                <c:pt idx="126">
                  <c:v>10.20404052734375</c:v>
                </c:pt>
                <c:pt idx="127">
                  <c:v>10.209172248840332</c:v>
                </c:pt>
                <c:pt idx="128">
                  <c:v>10.214319229125977</c:v>
                </c:pt>
                <c:pt idx="129">
                  <c:v>10.219428062438965</c:v>
                </c:pt>
                <c:pt idx="130">
                  <c:v>10.224493980407715</c:v>
                </c:pt>
                <c:pt idx="131">
                  <c:v>10.229496955871582</c:v>
                </c:pt>
                <c:pt idx="132">
                  <c:v>10.23441219329834</c:v>
                </c:pt>
                <c:pt idx="133">
                  <c:v>10.239224433898926</c:v>
                </c:pt>
                <c:pt idx="134">
                  <c:v>10.243927955627441</c:v>
                </c:pt>
                <c:pt idx="135">
                  <c:v>10.248515129089355</c:v>
                </c:pt>
                <c:pt idx="136">
                  <c:v>10.252987861633301</c:v>
                </c:pt>
                <c:pt idx="137">
                  <c:v>10.257344245910645</c:v>
                </c:pt>
                <c:pt idx="138">
                  <c:v>10.26158332824707</c:v>
                </c:pt>
                <c:pt idx="139">
                  <c:v>10.265695571899414</c:v>
                </c:pt>
                <c:pt idx="140">
                  <c:v>10.269692420959473</c:v>
                </c:pt>
                <c:pt idx="141">
                  <c:v>10.273571968078613</c:v>
                </c:pt>
                <c:pt idx="142">
                  <c:v>10.277341842651367</c:v>
                </c:pt>
                <c:pt idx="143">
                  <c:v>10.281004905700684</c:v>
                </c:pt>
                <c:pt idx="144">
                  <c:v>10.284563064575195</c:v>
                </c:pt>
                <c:pt idx="145">
                  <c:v>10.288020133972168</c:v>
                </c:pt>
                <c:pt idx="146">
                  <c:v>10.291378974914551</c:v>
                </c:pt>
                <c:pt idx="147">
                  <c:v>10.294645309448242</c:v>
                </c:pt>
                <c:pt idx="148">
                  <c:v>10.297822952270508</c:v>
                </c:pt>
                <c:pt idx="149">
                  <c:v>10.300915718078613</c:v>
                </c:pt>
                <c:pt idx="150">
                  <c:v>10.303925514221191</c:v>
                </c:pt>
                <c:pt idx="151">
                  <c:v>10.306858062744141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618-42A3-8F0A-B5CF871307F5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Water_content!$AT$4:$AT$155</c:f>
              <c:numCache>
                <c:formatCode>General</c:formatCode>
                <c:ptCount val="152"/>
                <c:pt idx="0">
                  <c:v>0.77072381973266602</c:v>
                </c:pt>
                <c:pt idx="1">
                  <c:v>-1.3570784330368042</c:v>
                </c:pt>
                <c:pt idx="2">
                  <c:v>-4.146766185760498</c:v>
                </c:pt>
                <c:pt idx="3">
                  <c:v>2.2000014781951904</c:v>
                </c:pt>
                <c:pt idx="4">
                  <c:v>0.34503936767578125</c:v>
                </c:pt>
                <c:pt idx="5">
                  <c:v>1.7430661916732788</c:v>
                </c:pt>
                <c:pt idx="6">
                  <c:v>2.4707436561584473</c:v>
                </c:pt>
                <c:pt idx="7">
                  <c:v>2.869736909866333</c:v>
                </c:pt>
                <c:pt idx="8">
                  <c:v>3.0144748687744141</c:v>
                </c:pt>
                <c:pt idx="9">
                  <c:v>2.991938591003418</c:v>
                </c:pt>
                <c:pt idx="10">
                  <c:v>3.2889959812164307</c:v>
                </c:pt>
                <c:pt idx="11">
                  <c:v>3.4250614643096924</c:v>
                </c:pt>
                <c:pt idx="12">
                  <c:v>3.4247875213623047</c:v>
                </c:pt>
                <c:pt idx="13">
                  <c:v>3.3283112049102783</c:v>
                </c:pt>
                <c:pt idx="14">
                  <c:v>3.8818953037261963</c:v>
                </c:pt>
                <c:pt idx="15">
                  <c:v>4.1826901435852051</c:v>
                </c:pt>
                <c:pt idx="16">
                  <c:v>4.3046054840087891</c:v>
                </c:pt>
                <c:pt idx="17">
                  <c:v>4.4327020645141602</c:v>
                </c:pt>
                <c:pt idx="18">
                  <c:v>4.4501776695251465</c:v>
                </c:pt>
                <c:pt idx="19">
                  <c:v>4.7376093864440918</c:v>
                </c:pt>
                <c:pt idx="20">
                  <c:v>5.1246223449707031</c:v>
                </c:pt>
                <c:pt idx="21">
                  <c:v>5.4993209838867188</c:v>
                </c:pt>
                <c:pt idx="22">
                  <c:v>5.9965548515319824</c:v>
                </c:pt>
                <c:pt idx="23">
                  <c:v>6.4336652755737305</c:v>
                </c:pt>
                <c:pt idx="24">
                  <c:v>6.7255377769470215</c:v>
                </c:pt>
                <c:pt idx="25">
                  <c:v>6.6568965911865234</c:v>
                </c:pt>
                <c:pt idx="26">
                  <c:v>6.5398693084716797</c:v>
                </c:pt>
                <c:pt idx="27">
                  <c:v>6.9936809539794922</c:v>
                </c:pt>
                <c:pt idx="28">
                  <c:v>7.3236994743347168</c:v>
                </c:pt>
                <c:pt idx="29">
                  <c:v>7.6123590469360352</c:v>
                </c:pt>
                <c:pt idx="30">
                  <c:v>7.8737130165100098</c:v>
                </c:pt>
                <c:pt idx="31">
                  <c:v>8.1710748672485352</c:v>
                </c:pt>
                <c:pt idx="32">
                  <c:v>8.0779485702514648</c:v>
                </c:pt>
                <c:pt idx="33">
                  <c:v>7.5634055137634277</c:v>
                </c:pt>
                <c:pt idx="34">
                  <c:v>7.9607477188110352</c:v>
                </c:pt>
                <c:pt idx="35">
                  <c:v>8.258544921875</c:v>
                </c:pt>
                <c:pt idx="36">
                  <c:v>8.4482011795043945</c:v>
                </c:pt>
                <c:pt idx="37">
                  <c:v>8.6153087615966797</c:v>
                </c:pt>
                <c:pt idx="38">
                  <c:v>8.7946767807006836</c:v>
                </c:pt>
                <c:pt idx="39">
                  <c:v>9.0209236145019531</c:v>
                </c:pt>
                <c:pt idx="40">
                  <c:v>6.8634743690490723</c:v>
                </c:pt>
                <c:pt idx="41">
                  <c:v>0.47716495394706726</c:v>
                </c:pt>
                <c:pt idx="42">
                  <c:v>-3.3973333835601807</c:v>
                </c:pt>
                <c:pt idx="43">
                  <c:v>-3.865527868270874</c:v>
                </c:pt>
                <c:pt idx="44">
                  <c:v>1.9237219095230103</c:v>
                </c:pt>
                <c:pt idx="45">
                  <c:v>1.7293094396591187</c:v>
                </c:pt>
                <c:pt idx="46">
                  <c:v>2.6835024356842041</c:v>
                </c:pt>
                <c:pt idx="47">
                  <c:v>3.7498888969421387</c:v>
                </c:pt>
                <c:pt idx="48">
                  <c:v>3.9839324951171875</c:v>
                </c:pt>
                <c:pt idx="49">
                  <c:v>4.3983216285705566</c:v>
                </c:pt>
                <c:pt idx="50">
                  <c:v>5.711489200592041</c:v>
                </c:pt>
                <c:pt idx="51">
                  <c:v>6.9286341667175293</c:v>
                </c:pt>
                <c:pt idx="52">
                  <c:v>7.125734806060791</c:v>
                </c:pt>
                <c:pt idx="53">
                  <c:v>5.6465797424316406</c:v>
                </c:pt>
                <c:pt idx="54">
                  <c:v>2.5980827808380127</c:v>
                </c:pt>
                <c:pt idx="55">
                  <c:v>3.7883279323577881</c:v>
                </c:pt>
                <c:pt idx="56">
                  <c:v>5.8526873588562012</c:v>
                </c:pt>
                <c:pt idx="57">
                  <c:v>7.866757869720459</c:v>
                </c:pt>
                <c:pt idx="58">
                  <c:v>9.8723287582397461</c:v>
                </c:pt>
                <c:pt idx="59">
                  <c:v>12.093132019042969</c:v>
                </c:pt>
                <c:pt idx="60">
                  <c:v>13.514795303344727</c:v>
                </c:pt>
                <c:pt idx="61">
                  <c:v>14.820199012756348</c:v>
                </c:pt>
                <c:pt idx="62">
                  <c:v>15.925626754760742</c:v>
                </c:pt>
                <c:pt idx="63">
                  <c:v>16.759698867797852</c:v>
                </c:pt>
                <c:pt idx="64">
                  <c:v>17.692821502685547</c:v>
                </c:pt>
                <c:pt idx="65">
                  <c:v>18.389528274536133</c:v>
                </c:pt>
                <c:pt idx="66">
                  <c:v>19.16792106628418</c:v>
                </c:pt>
                <c:pt idx="67">
                  <c:v>19.87745475769043</c:v>
                </c:pt>
                <c:pt idx="68">
                  <c:v>20.497190475463867</c:v>
                </c:pt>
                <c:pt idx="69">
                  <c:v>20.791616439819336</c:v>
                </c:pt>
                <c:pt idx="70">
                  <c:v>20.818483352661133</c:v>
                </c:pt>
                <c:pt idx="71">
                  <c:v>20.840780258178711</c:v>
                </c:pt>
                <c:pt idx="72">
                  <c:v>20.894916534423828</c:v>
                </c:pt>
                <c:pt idx="73">
                  <c:v>20.958793640136719</c:v>
                </c:pt>
                <c:pt idx="74">
                  <c:v>21.031412124633789</c:v>
                </c:pt>
                <c:pt idx="75">
                  <c:v>21.089351654052734</c:v>
                </c:pt>
                <c:pt idx="76">
                  <c:v>21.101222991943359</c:v>
                </c:pt>
                <c:pt idx="77">
                  <c:v>21.089332580566406</c:v>
                </c:pt>
                <c:pt idx="78">
                  <c:v>21.059713363647461</c:v>
                </c:pt>
                <c:pt idx="79">
                  <c:v>21.052022933959961</c:v>
                </c:pt>
                <c:pt idx="80">
                  <c:v>21.072616577148438</c:v>
                </c:pt>
                <c:pt idx="81">
                  <c:v>21.113624572753906</c:v>
                </c:pt>
                <c:pt idx="82">
                  <c:v>21.201900482177734</c:v>
                </c:pt>
                <c:pt idx="83">
                  <c:v>21.35008430480957</c:v>
                </c:pt>
                <c:pt idx="84">
                  <c:v>21.536460876464844</c:v>
                </c:pt>
                <c:pt idx="85">
                  <c:v>21.715662002563477</c:v>
                </c:pt>
                <c:pt idx="86">
                  <c:v>21.812961578369141</c:v>
                </c:pt>
                <c:pt idx="87">
                  <c:v>21.853195190429688</c:v>
                </c:pt>
                <c:pt idx="88">
                  <c:v>21.777238845825195</c:v>
                </c:pt>
                <c:pt idx="89">
                  <c:v>21.7388916015625</c:v>
                </c:pt>
                <c:pt idx="90">
                  <c:v>21.719367980957031</c:v>
                </c:pt>
                <c:pt idx="91">
                  <c:v>21.712070465087891</c:v>
                </c:pt>
                <c:pt idx="92">
                  <c:v>21.717784881591797</c:v>
                </c:pt>
                <c:pt idx="93">
                  <c:v>21.725561141967773</c:v>
                </c:pt>
                <c:pt idx="94">
                  <c:v>21.734682083129883</c:v>
                </c:pt>
                <c:pt idx="95">
                  <c:v>21.742246627807617</c:v>
                </c:pt>
                <c:pt idx="96">
                  <c:v>21.744974136352539</c:v>
                </c:pt>
                <c:pt idx="97">
                  <c:v>21.781753540039063</c:v>
                </c:pt>
                <c:pt idx="98">
                  <c:v>21.752145767211914</c:v>
                </c:pt>
                <c:pt idx="99">
                  <c:v>21.735639572143555</c:v>
                </c:pt>
                <c:pt idx="100">
                  <c:v>21.721475601196289</c:v>
                </c:pt>
                <c:pt idx="101">
                  <c:v>21.717538833618164</c:v>
                </c:pt>
                <c:pt idx="102">
                  <c:v>21.726629257202148</c:v>
                </c:pt>
                <c:pt idx="103">
                  <c:v>21.745485305786133</c:v>
                </c:pt>
                <c:pt idx="104">
                  <c:v>21.778148651123047</c:v>
                </c:pt>
                <c:pt idx="105">
                  <c:v>21.827375411987305</c:v>
                </c:pt>
                <c:pt idx="106">
                  <c:v>21.839288711547852</c:v>
                </c:pt>
                <c:pt idx="107">
                  <c:v>21.800531387329102</c:v>
                </c:pt>
                <c:pt idx="108">
                  <c:v>21.780158996582031</c:v>
                </c:pt>
                <c:pt idx="109">
                  <c:v>21.765838623046875</c:v>
                </c:pt>
                <c:pt idx="110">
                  <c:v>21.756523132324219</c:v>
                </c:pt>
                <c:pt idx="111">
                  <c:v>21.760019302368164</c:v>
                </c:pt>
                <c:pt idx="112">
                  <c:v>21.765773773193359</c:v>
                </c:pt>
                <c:pt idx="113">
                  <c:v>21.782306671142578</c:v>
                </c:pt>
                <c:pt idx="114">
                  <c:v>21.7989501953125</c:v>
                </c:pt>
                <c:pt idx="115">
                  <c:v>21.814708709716797</c:v>
                </c:pt>
                <c:pt idx="116">
                  <c:v>21.829612731933594</c:v>
                </c:pt>
                <c:pt idx="117">
                  <c:v>21.834632873535156</c:v>
                </c:pt>
                <c:pt idx="118">
                  <c:v>21.830198287963867</c:v>
                </c:pt>
                <c:pt idx="119">
                  <c:v>21.829597473144531</c:v>
                </c:pt>
                <c:pt idx="120">
                  <c:v>21.831554412841797</c:v>
                </c:pt>
                <c:pt idx="121">
                  <c:v>21.862651824951172</c:v>
                </c:pt>
                <c:pt idx="122">
                  <c:v>21.894685745239258</c:v>
                </c:pt>
                <c:pt idx="123">
                  <c:v>21.914009094238281</c:v>
                </c:pt>
                <c:pt idx="124">
                  <c:v>21.922025680541992</c:v>
                </c:pt>
                <c:pt idx="125">
                  <c:v>21.930257797241211</c:v>
                </c:pt>
                <c:pt idx="126">
                  <c:v>21.949014663696289</c:v>
                </c:pt>
                <c:pt idx="127">
                  <c:v>21.957439422607422</c:v>
                </c:pt>
                <c:pt idx="128">
                  <c:v>21.961736679077148</c:v>
                </c:pt>
                <c:pt idx="129">
                  <c:v>21.965679168701172</c:v>
                </c:pt>
                <c:pt idx="130">
                  <c:v>21.967864990234375</c:v>
                </c:pt>
                <c:pt idx="131">
                  <c:v>21.967939376831055</c:v>
                </c:pt>
                <c:pt idx="132">
                  <c:v>21.966691970825195</c:v>
                </c:pt>
                <c:pt idx="133">
                  <c:v>21.964746475219727</c:v>
                </c:pt>
                <c:pt idx="134">
                  <c:v>21.962074279785156</c:v>
                </c:pt>
                <c:pt idx="135">
                  <c:v>21.95966911315918</c:v>
                </c:pt>
                <c:pt idx="136">
                  <c:v>21.956705093383789</c:v>
                </c:pt>
                <c:pt idx="137">
                  <c:v>21.953296661376953</c:v>
                </c:pt>
                <c:pt idx="138">
                  <c:v>21.949447631835938</c:v>
                </c:pt>
                <c:pt idx="139">
                  <c:v>21.945840835571289</c:v>
                </c:pt>
                <c:pt idx="140">
                  <c:v>21.942375183105469</c:v>
                </c:pt>
                <c:pt idx="141">
                  <c:v>21.938953399658203</c:v>
                </c:pt>
                <c:pt idx="142">
                  <c:v>21.935693740844727</c:v>
                </c:pt>
                <c:pt idx="143">
                  <c:v>21.932523727416992</c:v>
                </c:pt>
                <c:pt idx="144">
                  <c:v>21.929441452026367</c:v>
                </c:pt>
                <c:pt idx="145">
                  <c:v>21.92664909362793</c:v>
                </c:pt>
                <c:pt idx="146">
                  <c:v>21.924041748046875</c:v>
                </c:pt>
                <c:pt idx="147">
                  <c:v>21.921525955200195</c:v>
                </c:pt>
                <c:pt idx="148">
                  <c:v>21.919261932373047</c:v>
                </c:pt>
                <c:pt idx="149">
                  <c:v>21.916982650756836</c:v>
                </c:pt>
                <c:pt idx="150">
                  <c:v>21.914918899536133</c:v>
                </c:pt>
                <c:pt idx="151">
                  <c:v>21.913145065307617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57-465A-AE13-4A7A2456A1C8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Water_content!$AU$4:$AU$155</c:f>
              <c:numCache>
                <c:formatCode>General</c:formatCode>
                <c:ptCount val="152"/>
                <c:pt idx="0">
                  <c:v>-0.61544185876846313</c:v>
                </c:pt>
                <c:pt idx="1">
                  <c:v>-3.9999997615814209</c:v>
                </c:pt>
                <c:pt idx="2">
                  <c:v>1.1000008583068848</c:v>
                </c:pt>
                <c:pt idx="3">
                  <c:v>-0.93199622631072998</c:v>
                </c:pt>
                <c:pt idx="4">
                  <c:v>-0.50936347246170044</c:v>
                </c:pt>
                <c:pt idx="5">
                  <c:v>3.8828999996185303</c:v>
                </c:pt>
                <c:pt idx="6">
                  <c:v>2.1813125610351563</c:v>
                </c:pt>
                <c:pt idx="7">
                  <c:v>1.1639715433120728</c:v>
                </c:pt>
                <c:pt idx="8">
                  <c:v>0.48956280946731567</c:v>
                </c:pt>
                <c:pt idx="9">
                  <c:v>3.1035215854644775</c:v>
                </c:pt>
                <c:pt idx="10">
                  <c:v>2.0237002372741699</c:v>
                </c:pt>
                <c:pt idx="11">
                  <c:v>1.2802810668945313</c:v>
                </c:pt>
                <c:pt idx="12">
                  <c:v>0.7428736686706543</c:v>
                </c:pt>
                <c:pt idx="13">
                  <c:v>3.4675004482269287</c:v>
                </c:pt>
                <c:pt idx="14">
                  <c:v>2.489912748336792</c:v>
                </c:pt>
                <c:pt idx="15">
                  <c:v>1.8021585941314697</c:v>
                </c:pt>
                <c:pt idx="16">
                  <c:v>2.2574248313903809</c:v>
                </c:pt>
                <c:pt idx="17">
                  <c:v>1.7045559883117676</c:v>
                </c:pt>
                <c:pt idx="18">
                  <c:v>2.8990359306335449</c:v>
                </c:pt>
                <c:pt idx="19">
                  <c:v>2.2742211818695068</c:v>
                </c:pt>
                <c:pt idx="20">
                  <c:v>2.8177471160888672</c:v>
                </c:pt>
                <c:pt idx="21">
                  <c:v>3.266352653503418</c:v>
                </c:pt>
                <c:pt idx="22">
                  <c:v>3.3329222202301025</c:v>
                </c:pt>
                <c:pt idx="23">
                  <c:v>2.5934727191925049</c:v>
                </c:pt>
                <c:pt idx="24">
                  <c:v>0.69558924436569214</c:v>
                </c:pt>
                <c:pt idx="25">
                  <c:v>0.71185535192489624</c:v>
                </c:pt>
                <c:pt idx="26">
                  <c:v>4.1830754280090332</c:v>
                </c:pt>
                <c:pt idx="27">
                  <c:v>3.9657299518585205</c:v>
                </c:pt>
                <c:pt idx="28">
                  <c:v>3.4626398086547852</c:v>
                </c:pt>
                <c:pt idx="29">
                  <c:v>3.8825099468231201</c:v>
                </c:pt>
                <c:pt idx="30">
                  <c:v>3.9822132587432861</c:v>
                </c:pt>
                <c:pt idx="31">
                  <c:v>4.3931369781494141</c:v>
                </c:pt>
                <c:pt idx="32">
                  <c:v>-1.0272623300552368</c:v>
                </c:pt>
                <c:pt idx="33">
                  <c:v>4.7650041580200195</c:v>
                </c:pt>
                <c:pt idx="34">
                  <c:v>4.0035610198974609</c:v>
                </c:pt>
                <c:pt idx="35">
                  <c:v>3.890392541885376</c:v>
                </c:pt>
                <c:pt idx="36">
                  <c:v>4.1594123840332031</c:v>
                </c:pt>
                <c:pt idx="37">
                  <c:v>4.4471325874328613</c:v>
                </c:pt>
                <c:pt idx="38">
                  <c:v>4.7469887733459473</c:v>
                </c:pt>
                <c:pt idx="39">
                  <c:v>5.0924696922302246</c:v>
                </c:pt>
                <c:pt idx="40">
                  <c:v>-3.9999997615814209</c:v>
                </c:pt>
                <c:pt idx="41">
                  <c:v>-3.9999997615814209</c:v>
                </c:pt>
                <c:pt idx="42">
                  <c:v>-3.9999997615814209</c:v>
                </c:pt>
                <c:pt idx="43">
                  <c:v>1.1000008583068848</c:v>
                </c:pt>
                <c:pt idx="44">
                  <c:v>-1.3762832880020142</c:v>
                </c:pt>
                <c:pt idx="45">
                  <c:v>1.3389797210693359</c:v>
                </c:pt>
                <c:pt idx="46">
                  <c:v>1.9606056213378906</c:v>
                </c:pt>
                <c:pt idx="47">
                  <c:v>2.2240016460418701</c:v>
                </c:pt>
                <c:pt idx="48">
                  <c:v>-6.0099370777606964E-2</c:v>
                </c:pt>
                <c:pt idx="49">
                  <c:v>5.2735137939453125</c:v>
                </c:pt>
                <c:pt idx="50">
                  <c:v>5.6395177841186523</c:v>
                </c:pt>
                <c:pt idx="51">
                  <c:v>6.3508143424987793</c:v>
                </c:pt>
                <c:pt idx="52">
                  <c:v>-1.4364213943481445</c:v>
                </c:pt>
                <c:pt idx="53">
                  <c:v>-3.9999997615814209</c:v>
                </c:pt>
                <c:pt idx="54">
                  <c:v>1.1000008583068848</c:v>
                </c:pt>
                <c:pt idx="55">
                  <c:v>4.5099172592163086</c:v>
                </c:pt>
                <c:pt idx="56">
                  <c:v>5.606590747833252</c:v>
                </c:pt>
                <c:pt idx="57">
                  <c:v>7.2431182861328125</c:v>
                </c:pt>
                <c:pt idx="58">
                  <c:v>8.071965217590332</c:v>
                </c:pt>
                <c:pt idx="59">
                  <c:v>8.955845832824707</c:v>
                </c:pt>
                <c:pt idx="60">
                  <c:v>9.4258928298950195</c:v>
                </c:pt>
                <c:pt idx="61">
                  <c:v>9.8979949951171875</c:v>
                </c:pt>
                <c:pt idx="62">
                  <c:v>10.235058784484863</c:v>
                </c:pt>
                <c:pt idx="63">
                  <c:v>10.512050628662109</c:v>
                </c:pt>
                <c:pt idx="64">
                  <c:v>10.524165153503418</c:v>
                </c:pt>
                <c:pt idx="65">
                  <c:v>10.621352195739746</c:v>
                </c:pt>
                <c:pt idx="66">
                  <c:v>10.86384391784668</c:v>
                </c:pt>
                <c:pt idx="67">
                  <c:v>10.973955154418945</c:v>
                </c:pt>
                <c:pt idx="68">
                  <c:v>10.963151931762695</c:v>
                </c:pt>
                <c:pt idx="69">
                  <c:v>6.7127127647399902</c:v>
                </c:pt>
                <c:pt idx="70">
                  <c:v>7.8571205139160156</c:v>
                </c:pt>
                <c:pt idx="71">
                  <c:v>8.5653753280639648</c:v>
                </c:pt>
                <c:pt idx="72">
                  <c:v>9.2482500076293945</c:v>
                </c:pt>
                <c:pt idx="73">
                  <c:v>9.7678403854370117</c:v>
                </c:pt>
                <c:pt idx="74">
                  <c:v>10.186310768127441</c:v>
                </c:pt>
                <c:pt idx="75">
                  <c:v>6.9721717834472656</c:v>
                </c:pt>
                <c:pt idx="76">
                  <c:v>5.4119906425476074</c:v>
                </c:pt>
                <c:pt idx="77">
                  <c:v>5.1353578567504883</c:v>
                </c:pt>
                <c:pt idx="78">
                  <c:v>7.5548667907714844</c:v>
                </c:pt>
                <c:pt idx="79">
                  <c:v>8.6272268295288086</c:v>
                </c:pt>
                <c:pt idx="80">
                  <c:v>9.3710432052612305</c:v>
                </c:pt>
                <c:pt idx="81">
                  <c:v>9.9189863204956055</c:v>
                </c:pt>
                <c:pt idx="82">
                  <c:v>10.440938949584961</c:v>
                </c:pt>
                <c:pt idx="83">
                  <c:v>10.861518859863281</c:v>
                </c:pt>
                <c:pt idx="84">
                  <c:v>11.030962944030762</c:v>
                </c:pt>
                <c:pt idx="85">
                  <c:v>11.066052436828613</c:v>
                </c:pt>
                <c:pt idx="86">
                  <c:v>11.05732536315918</c:v>
                </c:pt>
                <c:pt idx="87">
                  <c:v>7.9177560806274414</c:v>
                </c:pt>
                <c:pt idx="88">
                  <c:v>9.0667695999145508</c:v>
                </c:pt>
                <c:pt idx="89">
                  <c:v>9.6673774719238281</c:v>
                </c:pt>
                <c:pt idx="90">
                  <c:v>10.075053215026855</c:v>
                </c:pt>
                <c:pt idx="91">
                  <c:v>10.394430160522461</c:v>
                </c:pt>
                <c:pt idx="92">
                  <c:v>10.646696090698242</c:v>
                </c:pt>
                <c:pt idx="93">
                  <c:v>10.793155670166016</c:v>
                </c:pt>
                <c:pt idx="94">
                  <c:v>10.889772415161133</c:v>
                </c:pt>
                <c:pt idx="95">
                  <c:v>10.954297065734863</c:v>
                </c:pt>
                <c:pt idx="96">
                  <c:v>10.951849937438965</c:v>
                </c:pt>
                <c:pt idx="97">
                  <c:v>9.0975532531738281</c:v>
                </c:pt>
                <c:pt idx="98">
                  <c:v>9.7322416305541992</c:v>
                </c:pt>
                <c:pt idx="99">
                  <c:v>10.019115447998047</c:v>
                </c:pt>
                <c:pt idx="100">
                  <c:v>10.198188781738281</c:v>
                </c:pt>
                <c:pt idx="101">
                  <c:v>10.431568145751953</c:v>
                </c:pt>
                <c:pt idx="102">
                  <c:v>10.669965744018555</c:v>
                </c:pt>
                <c:pt idx="103">
                  <c:v>10.849021911621094</c:v>
                </c:pt>
                <c:pt idx="104">
                  <c:v>10.975635528564453</c:v>
                </c:pt>
                <c:pt idx="105">
                  <c:v>10.404671669006348</c:v>
                </c:pt>
                <c:pt idx="106">
                  <c:v>9.0252885818481445</c:v>
                </c:pt>
                <c:pt idx="107">
                  <c:v>9.8790884017944336</c:v>
                </c:pt>
                <c:pt idx="108">
                  <c:v>10.128318786621094</c:v>
                </c:pt>
                <c:pt idx="109">
                  <c:v>10.328119277954102</c:v>
                </c:pt>
                <c:pt idx="110">
                  <c:v>10.498256683349609</c:v>
                </c:pt>
                <c:pt idx="111">
                  <c:v>10.692401885986328</c:v>
                </c:pt>
                <c:pt idx="112">
                  <c:v>10.820131301879883</c:v>
                </c:pt>
                <c:pt idx="113">
                  <c:v>10.9317626953125</c:v>
                </c:pt>
                <c:pt idx="114">
                  <c:v>10.997658729553223</c:v>
                </c:pt>
                <c:pt idx="115">
                  <c:v>11.037109375</c:v>
                </c:pt>
                <c:pt idx="116">
                  <c:v>11.073741912841797</c:v>
                </c:pt>
                <c:pt idx="117">
                  <c:v>11.109774589538574</c:v>
                </c:pt>
                <c:pt idx="118">
                  <c:v>11.145333290100098</c:v>
                </c:pt>
                <c:pt idx="119">
                  <c:v>11.18068790435791</c:v>
                </c:pt>
                <c:pt idx="120">
                  <c:v>11.215909004211426</c:v>
                </c:pt>
                <c:pt idx="121">
                  <c:v>11.250864028930664</c:v>
                </c:pt>
                <c:pt idx="122">
                  <c:v>11.284702301025391</c:v>
                </c:pt>
                <c:pt idx="123">
                  <c:v>11.318036079406738</c:v>
                </c:pt>
                <c:pt idx="124">
                  <c:v>11.351168632507324</c:v>
                </c:pt>
                <c:pt idx="125">
                  <c:v>11.384120941162109</c:v>
                </c:pt>
                <c:pt idx="126">
                  <c:v>11.416769981384277</c:v>
                </c:pt>
                <c:pt idx="127">
                  <c:v>11.449027061462402</c:v>
                </c:pt>
                <c:pt idx="128">
                  <c:v>11.481044769287109</c:v>
                </c:pt>
                <c:pt idx="129">
                  <c:v>11.512808799743652</c:v>
                </c:pt>
                <c:pt idx="130">
                  <c:v>11.544268608093262</c:v>
                </c:pt>
                <c:pt idx="131">
                  <c:v>11.575328826904297</c:v>
                </c:pt>
                <c:pt idx="132">
                  <c:v>11.606090545654297</c:v>
                </c:pt>
                <c:pt idx="133">
                  <c:v>11.63658332824707</c:v>
                </c:pt>
                <c:pt idx="134">
                  <c:v>11.666810035705566</c:v>
                </c:pt>
                <c:pt idx="135">
                  <c:v>11.696771621704102</c:v>
                </c:pt>
                <c:pt idx="136">
                  <c:v>11.726459503173828</c:v>
                </c:pt>
                <c:pt idx="137">
                  <c:v>11.755868911743164</c:v>
                </c:pt>
                <c:pt idx="138">
                  <c:v>11.784991264343262</c:v>
                </c:pt>
                <c:pt idx="139">
                  <c:v>11.813815116882324</c:v>
                </c:pt>
                <c:pt idx="140">
                  <c:v>11.842323303222656</c:v>
                </c:pt>
                <c:pt idx="141">
                  <c:v>11.870506286621094</c:v>
                </c:pt>
                <c:pt idx="142">
                  <c:v>11.898346900939941</c:v>
                </c:pt>
                <c:pt idx="143">
                  <c:v>11.925838470458984</c:v>
                </c:pt>
                <c:pt idx="144">
                  <c:v>11.952967643737793</c:v>
                </c:pt>
                <c:pt idx="145">
                  <c:v>11.979723930358887</c:v>
                </c:pt>
                <c:pt idx="146">
                  <c:v>12.006107330322266</c:v>
                </c:pt>
                <c:pt idx="147">
                  <c:v>12.032116889953613</c:v>
                </c:pt>
                <c:pt idx="148">
                  <c:v>12.057746887207031</c:v>
                </c:pt>
                <c:pt idx="149">
                  <c:v>12.083004951477051</c:v>
                </c:pt>
                <c:pt idx="150">
                  <c:v>12.107884407043457</c:v>
                </c:pt>
                <c:pt idx="151">
                  <c:v>12.132390975952148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56B-4F5A-9A3C-D085777309EF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Water_content!$AV$4:$AV$155</c:f>
              <c:numCache>
                <c:formatCode>General</c:formatCode>
                <c:ptCount val="152"/>
                <c:pt idx="0">
                  <c:v>-6.0000004768371582</c:v>
                </c:pt>
                <c:pt idx="1">
                  <c:v>1.0999993085861206</c:v>
                </c:pt>
                <c:pt idx="2">
                  <c:v>1.0999993085861206</c:v>
                </c:pt>
                <c:pt idx="3">
                  <c:v>-1.011088490486145</c:v>
                </c:pt>
                <c:pt idx="4">
                  <c:v>0.68094730377197266</c:v>
                </c:pt>
                <c:pt idx="5">
                  <c:v>-3.0859322547912598</c:v>
                </c:pt>
                <c:pt idx="6">
                  <c:v>-1.7315208911895752</c:v>
                </c:pt>
                <c:pt idx="7">
                  <c:v>-0.71295499801635742</c:v>
                </c:pt>
                <c:pt idx="8">
                  <c:v>0.25231838226318359</c:v>
                </c:pt>
                <c:pt idx="9">
                  <c:v>-1.8680840730667114</c:v>
                </c:pt>
                <c:pt idx="10">
                  <c:v>-0.91790264844894409</c:v>
                </c:pt>
                <c:pt idx="11">
                  <c:v>-6.1687830835580826E-2</c:v>
                </c:pt>
                <c:pt idx="12">
                  <c:v>0.78100568056106567</c:v>
                </c:pt>
                <c:pt idx="13">
                  <c:v>-1.4945179224014282</c:v>
                </c:pt>
                <c:pt idx="14">
                  <c:v>-0.67574977874755859</c:v>
                </c:pt>
                <c:pt idx="15">
                  <c:v>7.5063109397888184E-2</c:v>
                </c:pt>
                <c:pt idx="16">
                  <c:v>-0.144156813621521</c:v>
                </c:pt>
                <c:pt idx="17">
                  <c:v>0.55391490459442139</c:v>
                </c:pt>
                <c:pt idx="18">
                  <c:v>-0.36430060863494873</c:v>
                </c:pt>
                <c:pt idx="19">
                  <c:v>0.29020312428474426</c:v>
                </c:pt>
                <c:pt idx="20">
                  <c:v>0.85816389322280884</c:v>
                </c:pt>
                <c:pt idx="21">
                  <c:v>1.3518646955490112</c:v>
                </c:pt>
                <c:pt idx="22">
                  <c:v>-2.8573663234710693</c:v>
                </c:pt>
                <c:pt idx="23">
                  <c:v>-4.4999690055847168</c:v>
                </c:pt>
                <c:pt idx="24">
                  <c:v>-1.1144518852233887</c:v>
                </c:pt>
                <c:pt idx="25">
                  <c:v>0.88545083999633789</c:v>
                </c:pt>
                <c:pt idx="26">
                  <c:v>-0.76838439702987671</c:v>
                </c:pt>
                <c:pt idx="27">
                  <c:v>-1.9990266561508179</c:v>
                </c:pt>
                <c:pt idx="28">
                  <c:v>0.22988319396972656</c:v>
                </c:pt>
                <c:pt idx="29">
                  <c:v>1.1773363351821899</c:v>
                </c:pt>
                <c:pt idx="30">
                  <c:v>-3.0897319316864014</c:v>
                </c:pt>
                <c:pt idx="31">
                  <c:v>-6.0000004768371582</c:v>
                </c:pt>
                <c:pt idx="32">
                  <c:v>1.0999993085861206</c:v>
                </c:pt>
                <c:pt idx="33">
                  <c:v>-2.7189135551452637</c:v>
                </c:pt>
                <c:pt idx="34">
                  <c:v>-0.98596817255020142</c:v>
                </c:pt>
                <c:pt idx="35">
                  <c:v>0.38886070251464844</c:v>
                </c:pt>
                <c:pt idx="36">
                  <c:v>1.1814862489700317</c:v>
                </c:pt>
                <c:pt idx="37">
                  <c:v>1.7696843147277832</c:v>
                </c:pt>
                <c:pt idx="38">
                  <c:v>2.27451491355896</c:v>
                </c:pt>
                <c:pt idx="39">
                  <c:v>2.7988731861114502</c:v>
                </c:pt>
                <c:pt idx="40">
                  <c:v>-6.0000004768371582</c:v>
                </c:pt>
                <c:pt idx="41">
                  <c:v>-6.0000004768371582</c:v>
                </c:pt>
                <c:pt idx="42">
                  <c:v>1.0999993085861206</c:v>
                </c:pt>
                <c:pt idx="43">
                  <c:v>2.5253190994262695</c:v>
                </c:pt>
                <c:pt idx="44">
                  <c:v>3.3928380012512207</c:v>
                </c:pt>
                <c:pt idx="45">
                  <c:v>4.2050585746765137</c:v>
                </c:pt>
                <c:pt idx="46">
                  <c:v>-4.2673678398132324</c:v>
                </c:pt>
                <c:pt idx="47">
                  <c:v>-6.0000004768371582</c:v>
                </c:pt>
                <c:pt idx="48">
                  <c:v>1.0999993085861206</c:v>
                </c:pt>
                <c:pt idx="49">
                  <c:v>-0.45868754386901855</c:v>
                </c:pt>
                <c:pt idx="50">
                  <c:v>1.6594202518463135</c:v>
                </c:pt>
                <c:pt idx="51">
                  <c:v>3.5719783306121826</c:v>
                </c:pt>
                <c:pt idx="52">
                  <c:v>-6.0000004768371582</c:v>
                </c:pt>
                <c:pt idx="53">
                  <c:v>1.0999993085861206</c:v>
                </c:pt>
                <c:pt idx="54">
                  <c:v>0.85223323106765747</c:v>
                </c:pt>
                <c:pt idx="55">
                  <c:v>-0.27984681725502014</c:v>
                </c:pt>
                <c:pt idx="56">
                  <c:v>3.089252233505249</c:v>
                </c:pt>
                <c:pt idx="57">
                  <c:v>0.74090665578842163</c:v>
                </c:pt>
                <c:pt idx="58">
                  <c:v>2.0858168601989746</c:v>
                </c:pt>
                <c:pt idx="59">
                  <c:v>5.5885252952575684</c:v>
                </c:pt>
                <c:pt idx="60">
                  <c:v>7.9450383186340332</c:v>
                </c:pt>
                <c:pt idx="61">
                  <c:v>9.3387022018432617</c:v>
                </c:pt>
                <c:pt idx="62">
                  <c:v>10.074191093444824</c:v>
                </c:pt>
                <c:pt idx="63">
                  <c:v>2.4278478622436523</c:v>
                </c:pt>
                <c:pt idx="64">
                  <c:v>5.4749784469604492</c:v>
                </c:pt>
                <c:pt idx="65">
                  <c:v>8.8413000106811523</c:v>
                </c:pt>
                <c:pt idx="66">
                  <c:v>10.633878707885742</c:v>
                </c:pt>
                <c:pt idx="67">
                  <c:v>10.915942192077637</c:v>
                </c:pt>
                <c:pt idx="68">
                  <c:v>-5.4172782897949219</c:v>
                </c:pt>
                <c:pt idx="69">
                  <c:v>-1.6713827848434448</c:v>
                </c:pt>
                <c:pt idx="70">
                  <c:v>0.53839987516403198</c:v>
                </c:pt>
                <c:pt idx="71">
                  <c:v>2.5625364780426025</c:v>
                </c:pt>
                <c:pt idx="72">
                  <c:v>4.8794164657592773</c:v>
                </c:pt>
                <c:pt idx="73">
                  <c:v>6.9665236473083496</c:v>
                </c:pt>
                <c:pt idx="74">
                  <c:v>8.4768037796020508</c:v>
                </c:pt>
                <c:pt idx="75">
                  <c:v>-6.0000004768371582</c:v>
                </c:pt>
                <c:pt idx="76">
                  <c:v>-6.0000004768371582</c:v>
                </c:pt>
                <c:pt idx="77">
                  <c:v>1.0999993085861206</c:v>
                </c:pt>
                <c:pt idx="78">
                  <c:v>3.4374759197235107</c:v>
                </c:pt>
                <c:pt idx="79">
                  <c:v>5.345573902130127</c:v>
                </c:pt>
                <c:pt idx="80">
                  <c:v>7.276799201965332</c:v>
                </c:pt>
                <c:pt idx="81">
                  <c:v>8.5345554351806641</c:v>
                </c:pt>
                <c:pt idx="82">
                  <c:v>9.7524452209472656</c:v>
                </c:pt>
                <c:pt idx="83">
                  <c:v>10.741050720214844</c:v>
                </c:pt>
                <c:pt idx="84">
                  <c:v>10.980751991271973</c:v>
                </c:pt>
                <c:pt idx="85">
                  <c:v>10.921092987060547</c:v>
                </c:pt>
                <c:pt idx="86">
                  <c:v>-5.0055866241455078</c:v>
                </c:pt>
                <c:pt idx="87">
                  <c:v>-0.38419365882873535</c:v>
                </c:pt>
                <c:pt idx="88">
                  <c:v>2.6318550109863281</c:v>
                </c:pt>
                <c:pt idx="89">
                  <c:v>5.3256959915161133</c:v>
                </c:pt>
                <c:pt idx="90">
                  <c:v>7.6222567558288574</c:v>
                </c:pt>
                <c:pt idx="91">
                  <c:v>8.8313016891479492</c:v>
                </c:pt>
                <c:pt idx="92">
                  <c:v>9.6597223281860352</c:v>
                </c:pt>
                <c:pt idx="93">
                  <c:v>10.034724235534668</c:v>
                </c:pt>
                <c:pt idx="94">
                  <c:v>10.248164176940918</c:v>
                </c:pt>
                <c:pt idx="95">
                  <c:v>10.420143127441406</c:v>
                </c:pt>
                <c:pt idx="96">
                  <c:v>-4.1033062934875488</c:v>
                </c:pt>
                <c:pt idx="97">
                  <c:v>-2.2943317890167236</c:v>
                </c:pt>
                <c:pt idx="98">
                  <c:v>2.5456340312957764</c:v>
                </c:pt>
                <c:pt idx="99">
                  <c:v>5.0911903381347656</c:v>
                </c:pt>
                <c:pt idx="100">
                  <c:v>6.7809062004089355</c:v>
                </c:pt>
                <c:pt idx="101">
                  <c:v>8.1876764297485352</c:v>
                </c:pt>
                <c:pt idx="102">
                  <c:v>9.3565053939819336</c:v>
                </c:pt>
                <c:pt idx="103">
                  <c:v>10.113103866577148</c:v>
                </c:pt>
                <c:pt idx="104">
                  <c:v>10.660282135009766</c:v>
                </c:pt>
                <c:pt idx="105">
                  <c:v>-6.0000004768371582</c:v>
                </c:pt>
                <c:pt idx="106">
                  <c:v>1.0999993085861206</c:v>
                </c:pt>
                <c:pt idx="107">
                  <c:v>4.2533130645751953</c:v>
                </c:pt>
                <c:pt idx="108">
                  <c:v>6.2107667922973633</c:v>
                </c:pt>
                <c:pt idx="109">
                  <c:v>7.5905323028564453</c:v>
                </c:pt>
                <c:pt idx="110">
                  <c:v>8.382293701171875</c:v>
                </c:pt>
                <c:pt idx="111">
                  <c:v>9.3159818649291992</c:v>
                </c:pt>
                <c:pt idx="112">
                  <c:v>9.7827978134155273</c:v>
                </c:pt>
                <c:pt idx="113">
                  <c:v>10.282886505126953</c:v>
                </c:pt>
                <c:pt idx="114">
                  <c:v>10.529860496520996</c:v>
                </c:pt>
                <c:pt idx="115">
                  <c:v>10.656604766845703</c:v>
                </c:pt>
                <c:pt idx="116">
                  <c:v>10.724218368530273</c:v>
                </c:pt>
                <c:pt idx="117">
                  <c:v>10.759705543518066</c:v>
                </c:pt>
                <c:pt idx="118">
                  <c:v>10.724146842956543</c:v>
                </c:pt>
                <c:pt idx="119">
                  <c:v>10.649457931518555</c:v>
                </c:pt>
                <c:pt idx="120">
                  <c:v>10.600610733032227</c:v>
                </c:pt>
                <c:pt idx="121">
                  <c:v>10.873866081237793</c:v>
                </c:pt>
                <c:pt idx="122">
                  <c:v>10.925804138183594</c:v>
                </c:pt>
                <c:pt idx="123">
                  <c:v>10.904508590698242</c:v>
                </c:pt>
                <c:pt idx="124">
                  <c:v>10.872339248657227</c:v>
                </c:pt>
                <c:pt idx="125">
                  <c:v>10.874237060546875</c:v>
                </c:pt>
                <c:pt idx="126">
                  <c:v>10.905837059020996</c:v>
                </c:pt>
                <c:pt idx="127">
                  <c:v>10.887918472290039</c:v>
                </c:pt>
                <c:pt idx="128">
                  <c:v>10.871614456176758</c:v>
                </c:pt>
                <c:pt idx="129">
                  <c:v>10.874053001403809</c:v>
                </c:pt>
                <c:pt idx="130">
                  <c:v>10.922453880310059</c:v>
                </c:pt>
                <c:pt idx="131">
                  <c:v>10.928155899047852</c:v>
                </c:pt>
                <c:pt idx="132">
                  <c:v>10.922039031982422</c:v>
                </c:pt>
                <c:pt idx="133">
                  <c:v>10.911681175231934</c:v>
                </c:pt>
                <c:pt idx="134">
                  <c:v>10.896726608276367</c:v>
                </c:pt>
                <c:pt idx="135">
                  <c:v>10.884575843811035</c:v>
                </c:pt>
                <c:pt idx="136">
                  <c:v>10.867841720581055</c:v>
                </c:pt>
                <c:pt idx="137">
                  <c:v>10.847108840942383</c:v>
                </c:pt>
                <c:pt idx="138">
                  <c:v>10.821824073791504</c:v>
                </c:pt>
                <c:pt idx="139">
                  <c:v>10.798349380493164</c:v>
                </c:pt>
                <c:pt idx="140">
                  <c:v>10.775764465332031</c:v>
                </c:pt>
                <c:pt idx="141">
                  <c:v>10.752941131591797</c:v>
                </c:pt>
                <c:pt idx="142">
                  <c:v>10.731287002563477</c:v>
                </c:pt>
                <c:pt idx="143">
                  <c:v>10.70995044708252</c:v>
                </c:pt>
                <c:pt idx="144">
                  <c:v>10.68896484375</c:v>
                </c:pt>
                <c:pt idx="145">
                  <c:v>10.670977592468262</c:v>
                </c:pt>
                <c:pt idx="146">
                  <c:v>10.654708862304688</c:v>
                </c:pt>
                <c:pt idx="147">
                  <c:v>10.638941764831543</c:v>
                </c:pt>
                <c:pt idx="148">
                  <c:v>10.625901222229004</c:v>
                </c:pt>
                <c:pt idx="149">
                  <c:v>10.611968994140625</c:v>
                </c:pt>
                <c:pt idx="150">
                  <c:v>10.600379943847656</c:v>
                </c:pt>
                <c:pt idx="151">
                  <c:v>10.59220027923584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56B-4F5A-9A3C-D085777309EF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Water_content!$AW$4:$AW$155</c:f>
              <c:numCache>
                <c:formatCode>General</c:formatCode>
                <c:ptCount val="152"/>
                <c:pt idx="0">
                  <c:v>14.551236152648926</c:v>
                </c:pt>
                <c:pt idx="1">
                  <c:v>19.077388763427734</c:v>
                </c:pt>
                <c:pt idx="2">
                  <c:v>19.645950317382813</c:v>
                </c:pt>
                <c:pt idx="3">
                  <c:v>19.872087478637695</c:v>
                </c:pt>
                <c:pt idx="4">
                  <c:v>19.958799362182617</c:v>
                </c:pt>
                <c:pt idx="5">
                  <c:v>19.995515823364258</c:v>
                </c:pt>
                <c:pt idx="6">
                  <c:v>19.999605178833008</c:v>
                </c:pt>
                <c:pt idx="7">
                  <c:v>19.999982833862305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4.9999985694885254</c:v>
                </c:pt>
                <c:pt idx="23">
                  <c:v>21.262113571166992</c:v>
                </c:pt>
                <c:pt idx="24">
                  <c:v>21.262113571166992</c:v>
                </c:pt>
                <c:pt idx="25">
                  <c:v>21.262113571166992</c:v>
                </c:pt>
                <c:pt idx="26">
                  <c:v>0.94211399555206299</c:v>
                </c:pt>
                <c:pt idx="27">
                  <c:v>14.59016227722168</c:v>
                </c:pt>
                <c:pt idx="28">
                  <c:v>17.951992034912109</c:v>
                </c:pt>
                <c:pt idx="29">
                  <c:v>20.038534164428711</c:v>
                </c:pt>
                <c:pt idx="30">
                  <c:v>4.9999985694885254</c:v>
                </c:pt>
                <c:pt idx="31">
                  <c:v>21.591415405273438</c:v>
                </c:pt>
                <c:pt idx="32">
                  <c:v>21.591415405273438</c:v>
                </c:pt>
                <c:pt idx="33">
                  <c:v>21.591415405273438</c:v>
                </c:pt>
                <c:pt idx="34">
                  <c:v>21.591415405273438</c:v>
                </c:pt>
                <c:pt idx="35">
                  <c:v>21.591415405273438</c:v>
                </c:pt>
                <c:pt idx="36">
                  <c:v>21.591415405273438</c:v>
                </c:pt>
                <c:pt idx="37">
                  <c:v>21.591415405273438</c:v>
                </c:pt>
                <c:pt idx="38">
                  <c:v>21.591415405273438</c:v>
                </c:pt>
                <c:pt idx="39">
                  <c:v>21.591415405273438</c:v>
                </c:pt>
                <c:pt idx="40">
                  <c:v>4.9999985694885254</c:v>
                </c:pt>
                <c:pt idx="41">
                  <c:v>4.9999985694885254</c:v>
                </c:pt>
                <c:pt idx="42">
                  <c:v>13.145777702331543</c:v>
                </c:pt>
                <c:pt idx="43">
                  <c:v>18.555522918701172</c:v>
                </c:pt>
                <c:pt idx="44">
                  <c:v>16.93284797668457</c:v>
                </c:pt>
                <c:pt idx="45">
                  <c:v>19.315061569213867</c:v>
                </c:pt>
                <c:pt idx="46">
                  <c:v>4.9999985694885254</c:v>
                </c:pt>
                <c:pt idx="47">
                  <c:v>19.01776123046875</c:v>
                </c:pt>
                <c:pt idx="48">
                  <c:v>19.829250335693359</c:v>
                </c:pt>
                <c:pt idx="49">
                  <c:v>19.924758911132813</c:v>
                </c:pt>
                <c:pt idx="50">
                  <c:v>19.958747863769531</c:v>
                </c:pt>
                <c:pt idx="51">
                  <c:v>19.978355407714844</c:v>
                </c:pt>
                <c:pt idx="52">
                  <c:v>4.9999985694885254</c:v>
                </c:pt>
                <c:pt idx="53">
                  <c:v>2.4545013904571533</c:v>
                </c:pt>
                <c:pt idx="54">
                  <c:v>8.1374969482421875</c:v>
                </c:pt>
                <c:pt idx="55">
                  <c:v>13.378603935241699</c:v>
                </c:pt>
                <c:pt idx="56">
                  <c:v>16.013544082641602</c:v>
                </c:pt>
                <c:pt idx="57">
                  <c:v>4.9999985694885254</c:v>
                </c:pt>
                <c:pt idx="58">
                  <c:v>12.102919578552246</c:v>
                </c:pt>
                <c:pt idx="59">
                  <c:v>15.756940841674805</c:v>
                </c:pt>
                <c:pt idx="60">
                  <c:v>16.261144638061523</c:v>
                </c:pt>
                <c:pt idx="61">
                  <c:v>17.555133819580078</c:v>
                </c:pt>
                <c:pt idx="62">
                  <c:v>18.348730087280273</c:v>
                </c:pt>
                <c:pt idx="63">
                  <c:v>4.9999985694885254</c:v>
                </c:pt>
                <c:pt idx="64">
                  <c:v>9.3005390167236328</c:v>
                </c:pt>
                <c:pt idx="65">
                  <c:v>5.9484810829162598</c:v>
                </c:pt>
                <c:pt idx="66">
                  <c:v>8.2272806167602539</c:v>
                </c:pt>
                <c:pt idx="67">
                  <c:v>7.3336334228515625</c:v>
                </c:pt>
                <c:pt idx="68">
                  <c:v>4.9999985694885254</c:v>
                </c:pt>
                <c:pt idx="69">
                  <c:v>6.6270713806152344</c:v>
                </c:pt>
                <c:pt idx="70">
                  <c:v>9.0388803482055664</c:v>
                </c:pt>
                <c:pt idx="71">
                  <c:v>10.218465805053711</c:v>
                </c:pt>
                <c:pt idx="72">
                  <c:v>9.8346738815307617</c:v>
                </c:pt>
                <c:pt idx="73">
                  <c:v>11.001809120178223</c:v>
                </c:pt>
                <c:pt idx="74">
                  <c:v>11.856468200683594</c:v>
                </c:pt>
                <c:pt idx="75">
                  <c:v>4.9999985694885254</c:v>
                </c:pt>
                <c:pt idx="76">
                  <c:v>4.9999985694885254</c:v>
                </c:pt>
                <c:pt idx="77">
                  <c:v>6.0552630424499512</c:v>
                </c:pt>
                <c:pt idx="78">
                  <c:v>8.7383956909179688</c:v>
                </c:pt>
                <c:pt idx="79">
                  <c:v>10.151931762695313</c:v>
                </c:pt>
                <c:pt idx="80">
                  <c:v>11.281167030334473</c:v>
                </c:pt>
                <c:pt idx="81">
                  <c:v>8.5405731201171875</c:v>
                </c:pt>
                <c:pt idx="82">
                  <c:v>9.3509998321533203</c:v>
                </c:pt>
                <c:pt idx="83">
                  <c:v>10.852442741394043</c:v>
                </c:pt>
                <c:pt idx="84">
                  <c:v>12.14885139465332</c:v>
                </c:pt>
                <c:pt idx="85">
                  <c:v>13.353504180908203</c:v>
                </c:pt>
                <c:pt idx="86">
                  <c:v>4.9999985694885254</c:v>
                </c:pt>
                <c:pt idx="87">
                  <c:v>7.8702268600463867</c:v>
                </c:pt>
                <c:pt idx="88">
                  <c:v>10.315094947814941</c:v>
                </c:pt>
                <c:pt idx="89">
                  <c:v>11.773931503295898</c:v>
                </c:pt>
                <c:pt idx="90">
                  <c:v>12.983964920043945</c:v>
                </c:pt>
                <c:pt idx="91">
                  <c:v>13.71143627166748</c:v>
                </c:pt>
                <c:pt idx="92">
                  <c:v>14.389286041259766</c:v>
                </c:pt>
                <c:pt idx="93">
                  <c:v>14.822351455688477</c:v>
                </c:pt>
                <c:pt idx="94">
                  <c:v>15.216037750244141</c:v>
                </c:pt>
                <c:pt idx="95">
                  <c:v>15.533712387084961</c:v>
                </c:pt>
                <c:pt idx="96">
                  <c:v>4.9999985694885254</c:v>
                </c:pt>
                <c:pt idx="97">
                  <c:v>10.561135292053223</c:v>
                </c:pt>
                <c:pt idx="98">
                  <c:v>10.973538398742676</c:v>
                </c:pt>
                <c:pt idx="99">
                  <c:v>12.135393142700195</c:v>
                </c:pt>
                <c:pt idx="100">
                  <c:v>9.8914775848388672</c:v>
                </c:pt>
                <c:pt idx="101">
                  <c:v>10.81849193572998</c:v>
                </c:pt>
                <c:pt idx="102">
                  <c:v>11.784089088439941</c:v>
                </c:pt>
                <c:pt idx="103">
                  <c:v>10.901026725769043</c:v>
                </c:pt>
                <c:pt idx="104">
                  <c:v>11.78508186340332</c:v>
                </c:pt>
                <c:pt idx="105">
                  <c:v>4.9999985694885254</c:v>
                </c:pt>
                <c:pt idx="106">
                  <c:v>6.449425220489502</c:v>
                </c:pt>
                <c:pt idx="107">
                  <c:v>9.3864889144897461</c:v>
                </c:pt>
                <c:pt idx="108">
                  <c:v>10.715126991271973</c:v>
                </c:pt>
                <c:pt idx="109">
                  <c:v>11.64960765838623</c:v>
                </c:pt>
                <c:pt idx="110">
                  <c:v>12.277685165405273</c:v>
                </c:pt>
                <c:pt idx="111">
                  <c:v>12.60258960723877</c:v>
                </c:pt>
                <c:pt idx="112">
                  <c:v>13.024143218994141</c:v>
                </c:pt>
                <c:pt idx="113">
                  <c:v>13.666947364807129</c:v>
                </c:pt>
                <c:pt idx="114">
                  <c:v>14.132226943969727</c:v>
                </c:pt>
                <c:pt idx="115">
                  <c:v>14.519049644470215</c:v>
                </c:pt>
                <c:pt idx="116">
                  <c:v>15.06080436706543</c:v>
                </c:pt>
                <c:pt idx="117">
                  <c:v>15.598124504089355</c:v>
                </c:pt>
                <c:pt idx="118">
                  <c:v>12.160795211791992</c:v>
                </c:pt>
                <c:pt idx="119">
                  <c:v>10.525256156921387</c:v>
                </c:pt>
                <c:pt idx="120">
                  <c:v>4.130587100982666</c:v>
                </c:pt>
                <c:pt idx="121">
                  <c:v>5.6278080940246582</c:v>
                </c:pt>
                <c:pt idx="122">
                  <c:v>7.4775753021240234</c:v>
                </c:pt>
                <c:pt idx="123">
                  <c:v>9.2063045501708984</c:v>
                </c:pt>
                <c:pt idx="124">
                  <c:v>10.265785217285156</c:v>
                </c:pt>
                <c:pt idx="125">
                  <c:v>11.455862998962402</c:v>
                </c:pt>
                <c:pt idx="126">
                  <c:v>12.805633544921875</c:v>
                </c:pt>
                <c:pt idx="127">
                  <c:v>13.773054122924805</c:v>
                </c:pt>
                <c:pt idx="128">
                  <c:v>14.562904357910156</c:v>
                </c:pt>
                <c:pt idx="129">
                  <c:v>15.423421859741211</c:v>
                </c:pt>
                <c:pt idx="130">
                  <c:v>16.241851806640625</c:v>
                </c:pt>
                <c:pt idx="131">
                  <c:v>16.98582649230957</c:v>
                </c:pt>
                <c:pt idx="132">
                  <c:v>17.675725936889648</c:v>
                </c:pt>
                <c:pt idx="133">
                  <c:v>18.279687881469727</c:v>
                </c:pt>
                <c:pt idx="134">
                  <c:v>18.720067977905273</c:v>
                </c:pt>
                <c:pt idx="135">
                  <c:v>19.22197151184082</c:v>
                </c:pt>
                <c:pt idx="136">
                  <c:v>19.557586669921875</c:v>
                </c:pt>
                <c:pt idx="137">
                  <c:v>19.759344100952148</c:v>
                </c:pt>
                <c:pt idx="138">
                  <c:v>19.821323394775391</c:v>
                </c:pt>
                <c:pt idx="139">
                  <c:v>19.88343620300293</c:v>
                </c:pt>
                <c:pt idx="140">
                  <c:v>19.930633544921875</c:v>
                </c:pt>
                <c:pt idx="141">
                  <c:v>19.9559326171875</c:v>
                </c:pt>
                <c:pt idx="142">
                  <c:v>19.972286224365234</c:v>
                </c:pt>
                <c:pt idx="143">
                  <c:v>19.981714248657227</c:v>
                </c:pt>
                <c:pt idx="144">
                  <c:v>19.986967086791992</c:v>
                </c:pt>
                <c:pt idx="145">
                  <c:v>19.991842269897461</c:v>
                </c:pt>
                <c:pt idx="146">
                  <c:v>19.995132446289063</c:v>
                </c:pt>
                <c:pt idx="147">
                  <c:v>19.996976852416992</c:v>
                </c:pt>
                <c:pt idx="148">
                  <c:v>19.998346328735352</c:v>
                </c:pt>
                <c:pt idx="149">
                  <c:v>19.998960494995117</c:v>
                </c:pt>
                <c:pt idx="150">
                  <c:v>19.999395370483398</c:v>
                </c:pt>
                <c:pt idx="151">
                  <c:v>19.999710083007813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16-4FA0-B340-F9C1F5E82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1576"/>
        <c:axId val="492351968"/>
      </c:scatterChart>
      <c:valAx>
        <c:axId val="492351576"/>
        <c:scaling>
          <c:orientation val="minMax"/>
          <c:max val="32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5748656333"/>
              <c:y val="0.9237997022760668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1968"/>
        <c:crosses val="autoZero"/>
        <c:crossBetween val="midCat"/>
      </c:valAx>
      <c:valAx>
        <c:axId val="492351968"/>
        <c:scaling>
          <c:orientation val="minMax"/>
          <c:max val="32.59999847412109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Depletion (mm)</a:t>
                </a:r>
              </a:p>
            </c:rich>
          </c:tx>
          <c:layout>
            <c:manualLayout>
              <c:xMode val="edge"/>
              <c:yMode val="edge"/>
              <c:x val="1.7503681030797632E-2"/>
              <c:y val="0.30327255343850301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235157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15791583189738742"/>
          <c:y val="0.13889526281044412"/>
          <c:w val="0.31911809156110849"/>
          <c:h val="0.5318670053826978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18402549179678"/>
          <c:y val="6.2449907176237107E-2"/>
          <c:w val="0.77033839833565954"/>
          <c:h val="0.77631174834490002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xVal>
          <c:yVal>
            <c:numRef>
              <c:f>Water_content!$DE$4:$DE$204</c:f>
              <c:numCache>
                <c:formatCode>General</c:formatCode>
                <c:ptCount val="201"/>
                <c:pt idx="0">
                  <c:v>8.5512361526489258</c:v>
                </c:pt>
                <c:pt idx="1">
                  <c:v>20.177389144897461</c:v>
                </c:pt>
                <c:pt idx="2">
                  <c:v>20.745950698852539</c:v>
                </c:pt>
                <c:pt idx="3">
                  <c:v>18.861000061035156</c:v>
                </c:pt>
                <c:pt idx="4">
                  <c:v>20.639747619628906</c:v>
                </c:pt>
                <c:pt idx="5">
                  <c:v>16.909584045410156</c:v>
                </c:pt>
                <c:pt idx="6">
                  <c:v>18.268083572387695</c:v>
                </c:pt>
                <c:pt idx="7">
                  <c:v>19.287027359008789</c:v>
                </c:pt>
                <c:pt idx="8">
                  <c:v>20.252317428588867</c:v>
                </c:pt>
                <c:pt idx="9">
                  <c:v>18.131916046142578</c:v>
                </c:pt>
                <c:pt idx="10">
                  <c:v>19.082098007202148</c:v>
                </c:pt>
                <c:pt idx="11">
                  <c:v>19.938312530517578</c:v>
                </c:pt>
                <c:pt idx="12">
                  <c:v>20.781003952026367</c:v>
                </c:pt>
                <c:pt idx="13">
                  <c:v>18.505481719970703</c:v>
                </c:pt>
                <c:pt idx="14">
                  <c:v>19.324251174926758</c:v>
                </c:pt>
                <c:pt idx="15">
                  <c:v>20.075061798095703</c:v>
                </c:pt>
                <c:pt idx="16">
                  <c:v>19.855842590332031</c:v>
                </c:pt>
                <c:pt idx="17">
                  <c:v>20.553915023803711</c:v>
                </c:pt>
                <c:pt idx="18">
                  <c:v>19.635700225830078</c:v>
                </c:pt>
                <c:pt idx="19">
                  <c:v>27.302034378051758</c:v>
                </c:pt>
                <c:pt idx="20">
                  <c:v>28.800533294677734</c:v>
                </c:pt>
                <c:pt idx="21">
                  <c:v>30.117538452148438</c:v>
                </c:pt>
                <c:pt idx="22">
                  <c:v>11.472109794616699</c:v>
                </c:pt>
                <c:pt idx="23">
                  <c:v>25.789283752441406</c:v>
                </c:pt>
                <c:pt idx="24">
                  <c:v>27.56878662109375</c:v>
                </c:pt>
                <c:pt idx="25">
                  <c:v>29.516315460205078</c:v>
                </c:pt>
                <c:pt idx="26">
                  <c:v>10.896674156188965</c:v>
                </c:pt>
                <c:pt idx="27">
                  <c:v>23.550546646118164</c:v>
                </c:pt>
                <c:pt idx="28">
                  <c:v>28.968215942382813</c:v>
                </c:pt>
                <c:pt idx="29">
                  <c:v>32.710742950439453</c:v>
                </c:pt>
                <c:pt idx="30">
                  <c:v>13.766192436218262</c:v>
                </c:pt>
                <c:pt idx="31">
                  <c:v>28.155624389648438</c:v>
                </c:pt>
                <c:pt idx="32">
                  <c:v>29.742103576660156</c:v>
                </c:pt>
                <c:pt idx="33">
                  <c:v>31.200912475585938</c:v>
                </c:pt>
                <c:pt idx="34">
                  <c:v>32.569755554199219</c:v>
                </c:pt>
                <c:pt idx="35">
                  <c:v>34.129215240478516</c:v>
                </c:pt>
                <c:pt idx="36">
                  <c:v>35.380516052246094</c:v>
                </c:pt>
                <c:pt idx="37">
                  <c:v>36.423542022705078</c:v>
                </c:pt>
                <c:pt idx="38">
                  <c:v>37.407596588134766</c:v>
                </c:pt>
                <c:pt idx="39">
                  <c:v>38.503684997558594</c:v>
                </c:pt>
                <c:pt idx="40">
                  <c:v>1.863472580909729</c:v>
                </c:pt>
                <c:pt idx="41">
                  <c:v>-4.5228366851806641</c:v>
                </c:pt>
                <c:pt idx="42">
                  <c:v>6.8484435081481934</c:v>
                </c:pt>
                <c:pt idx="43">
                  <c:v>18.315311431884766</c:v>
                </c:pt>
                <c:pt idx="44">
                  <c:v>20.873125076293945</c:v>
                </c:pt>
                <c:pt idx="45">
                  <c:v>26.588409423828125</c:v>
                </c:pt>
                <c:pt idx="46">
                  <c:v>5.3767385482788086</c:v>
                </c:pt>
                <c:pt idx="47">
                  <c:v>18.99165153503418</c:v>
                </c:pt>
                <c:pt idx="48">
                  <c:v>24.853084564208984</c:v>
                </c:pt>
                <c:pt idx="49">
                  <c:v>29.137907028198242</c:v>
                </c:pt>
                <c:pt idx="50">
                  <c:v>32.969173431396484</c:v>
                </c:pt>
                <c:pt idx="51">
                  <c:v>36.829780578613281</c:v>
                </c:pt>
                <c:pt idx="52">
                  <c:v>4.4010276794433594</c:v>
                </c:pt>
                <c:pt idx="53">
                  <c:v>5.4060463905334473</c:v>
                </c:pt>
                <c:pt idx="54">
                  <c:v>13.278534889221191</c:v>
                </c:pt>
                <c:pt idx="55">
                  <c:v>22.203550338745117</c:v>
                </c:pt>
                <c:pt idx="56">
                  <c:v>32.018344879150391</c:v>
                </c:pt>
                <c:pt idx="57">
                  <c:v>23.164192199707031</c:v>
                </c:pt>
                <c:pt idx="58">
                  <c:v>35.440238952636719</c:v>
                </c:pt>
                <c:pt idx="59">
                  <c:v>46.974685668945313</c:v>
                </c:pt>
                <c:pt idx="60">
                  <c:v>52.579414367675781</c:v>
                </c:pt>
                <c:pt idx="61">
                  <c:v>57.911418914794922</c:v>
                </c:pt>
                <c:pt idx="62">
                  <c:v>61.450397491455078</c:v>
                </c:pt>
                <c:pt idx="63">
                  <c:v>42.770591735839844</c:v>
                </c:pt>
                <c:pt idx="64">
                  <c:v>52.438671112060547</c:v>
                </c:pt>
                <c:pt idx="65">
                  <c:v>54.247138977050781</c:v>
                </c:pt>
                <c:pt idx="66">
                  <c:v>60.550430297851563</c:v>
                </c:pt>
                <c:pt idx="67">
                  <c:v>61.953510284423828</c:v>
                </c:pt>
                <c:pt idx="68">
                  <c:v>45.011878967285156</c:v>
                </c:pt>
                <c:pt idx="69">
                  <c:v>46.860393524169922</c:v>
                </c:pt>
                <c:pt idx="70">
                  <c:v>52.852958679199219</c:v>
                </c:pt>
                <c:pt idx="71">
                  <c:v>56.900661468505859</c:v>
                </c:pt>
                <c:pt idx="72">
                  <c:v>59.687004089355469</c:v>
                </c:pt>
                <c:pt idx="73">
                  <c:v>63.616535186767578</c:v>
                </c:pt>
                <c:pt idx="74">
                  <c:v>66.5518798828125</c:v>
                </c:pt>
                <c:pt idx="75">
                  <c:v>42.106277465820313</c:v>
                </c:pt>
                <c:pt idx="76">
                  <c:v>40.677799224853516</c:v>
                </c:pt>
                <c:pt idx="77">
                  <c:v>48.657184600830078</c:v>
                </c:pt>
                <c:pt idx="78">
                  <c:v>56.142463684082031</c:v>
                </c:pt>
                <c:pt idx="79">
                  <c:v>60.555973052978516</c:v>
                </c:pt>
                <c:pt idx="80">
                  <c:v>64.400352478027344</c:v>
                </c:pt>
                <c:pt idx="81">
                  <c:v>63.522689819335938</c:v>
                </c:pt>
                <c:pt idx="82">
                  <c:v>66.20416259765625</c:v>
                </c:pt>
                <c:pt idx="83">
                  <c:v>69.348220825195313</c:v>
                </c:pt>
                <c:pt idx="84">
                  <c:v>71.356971740722656</c:v>
                </c:pt>
                <c:pt idx="85">
                  <c:v>72.83880615234375</c:v>
                </c:pt>
                <c:pt idx="86">
                  <c:v>48.706539154052734</c:v>
                </c:pt>
                <c:pt idx="87">
                  <c:v>53.113002777099609</c:v>
                </c:pt>
                <c:pt idx="88">
                  <c:v>59.637489318847656</c:v>
                </c:pt>
                <c:pt idx="89">
                  <c:v>64.3392333984375</c:v>
                </c:pt>
                <c:pt idx="90">
                  <c:v>68.2188720703125</c:v>
                </c:pt>
                <c:pt idx="91">
                  <c:v>70.452095031738281</c:v>
                </c:pt>
                <c:pt idx="92">
                  <c:v>72.205657958984375</c:v>
                </c:pt>
                <c:pt idx="93">
                  <c:v>73.154045104980469</c:v>
                </c:pt>
                <c:pt idx="94">
                  <c:v>73.852447509765625</c:v>
                </c:pt>
                <c:pt idx="95">
                  <c:v>74.396942138671875</c:v>
                </c:pt>
                <c:pt idx="96">
                  <c:v>49.315517425537109</c:v>
                </c:pt>
                <c:pt idx="97">
                  <c:v>54.901653289794922</c:v>
                </c:pt>
                <c:pt idx="98">
                  <c:v>60.779273986816406</c:v>
                </c:pt>
                <c:pt idx="99">
                  <c:v>64.757728576660156</c:v>
                </c:pt>
                <c:pt idx="100">
                  <c:v>64.357315063476563</c:v>
                </c:pt>
                <c:pt idx="101">
                  <c:v>66.915458679199219</c:v>
                </c:pt>
                <c:pt idx="102">
                  <c:v>69.301239013671875</c:v>
                </c:pt>
                <c:pt idx="103">
                  <c:v>69.382606506347656</c:v>
                </c:pt>
                <c:pt idx="104">
                  <c:v>71.000396728515625</c:v>
                </c:pt>
                <c:pt idx="105">
                  <c:v>47.088619232177734</c:v>
                </c:pt>
                <c:pt idx="106">
                  <c:v>54.297550201416016</c:v>
                </c:pt>
                <c:pt idx="107">
                  <c:v>61.212223052978516</c:v>
                </c:pt>
                <c:pt idx="108">
                  <c:v>64.715461730957031</c:v>
                </c:pt>
                <c:pt idx="109">
                  <c:v>67.1998291015625</c:v>
                </c:pt>
                <c:pt idx="110">
                  <c:v>68.763389587402344</c:v>
                </c:pt>
                <c:pt idx="111">
                  <c:v>70.213951110839844</c:v>
                </c:pt>
                <c:pt idx="112">
                  <c:v>71.226776123046875</c:v>
                </c:pt>
                <c:pt idx="113">
                  <c:v>72.502548217773438</c:v>
                </c:pt>
                <c:pt idx="114">
                  <c:v>73.300865173339844</c:v>
                </c:pt>
                <c:pt idx="115">
                  <c:v>73.872550964355469</c:v>
                </c:pt>
                <c:pt idx="116">
                  <c:v>74.536231994628906</c:v>
                </c:pt>
                <c:pt idx="117">
                  <c:v>75.135002136230469</c:v>
                </c:pt>
                <c:pt idx="118">
                  <c:v>71.657180786132813</c:v>
                </c:pt>
                <c:pt idx="119">
                  <c:v>69.955520629882813</c:v>
                </c:pt>
                <c:pt idx="120">
                  <c:v>63.530952453613281</c:v>
                </c:pt>
                <c:pt idx="121">
                  <c:v>65.439918518066406</c:v>
                </c:pt>
                <c:pt idx="122">
                  <c:v>67.487442016601563</c:v>
                </c:pt>
                <c:pt idx="123">
                  <c:v>69.290840148925781</c:v>
                </c:pt>
                <c:pt idx="124">
                  <c:v>70.369071960449219</c:v>
                </c:pt>
                <c:pt idx="125">
                  <c:v>73.225914001464844</c:v>
                </c:pt>
                <c:pt idx="126">
                  <c:v>75.6483154296875</c:v>
                </c:pt>
                <c:pt idx="127">
                  <c:v>77.375343322753906</c:v>
                </c:pt>
                <c:pt idx="128">
                  <c:v>78.777572631835938</c:v>
                </c:pt>
                <c:pt idx="129">
                  <c:v>80.302162170410156</c:v>
                </c:pt>
                <c:pt idx="130">
                  <c:v>81.748641967773438</c:v>
                </c:pt>
                <c:pt idx="131">
                  <c:v>82.91796875</c:v>
                </c:pt>
                <c:pt idx="132">
                  <c:v>83.893440246582031</c:v>
                </c:pt>
                <c:pt idx="133">
                  <c:v>84.697006225585938</c:v>
                </c:pt>
                <c:pt idx="134">
                  <c:v>85.250625610351563</c:v>
                </c:pt>
                <c:pt idx="135">
                  <c:v>85.86859130859375</c:v>
                </c:pt>
                <c:pt idx="136">
                  <c:v>86.258216857910156</c:v>
                </c:pt>
                <c:pt idx="137">
                  <c:v>86.465606689453125</c:v>
                </c:pt>
                <c:pt idx="138">
                  <c:v>86.489990234375</c:v>
                </c:pt>
                <c:pt idx="139">
                  <c:v>86.521270751953125</c:v>
                </c:pt>
                <c:pt idx="140">
                  <c:v>86.538139343261719</c:v>
                </c:pt>
                <c:pt idx="141">
                  <c:v>86.527824401855469</c:v>
                </c:pt>
                <c:pt idx="142">
                  <c:v>86.511100769042969</c:v>
                </c:pt>
                <c:pt idx="143">
                  <c:v>86.485954284667969</c:v>
                </c:pt>
                <c:pt idx="144">
                  <c:v>86.455612182617188</c:v>
                </c:pt>
                <c:pt idx="145">
                  <c:v>86.434982299804688</c:v>
                </c:pt>
                <c:pt idx="146">
                  <c:v>86.41729736328125</c:v>
                </c:pt>
                <c:pt idx="147">
                  <c:v>86.397933959960938</c:v>
                </c:pt>
                <c:pt idx="148">
                  <c:v>86.386238098144531</c:v>
                </c:pt>
                <c:pt idx="149">
                  <c:v>86.368804931640625</c:v>
                </c:pt>
                <c:pt idx="150">
                  <c:v>86.357780456542969</c:v>
                </c:pt>
                <c:pt idx="151">
                  <c:v>86.356887817382813</c:v>
                </c:pt>
                <c:pt idx="152">
                  <c:v>86.339202880859375</c:v>
                </c:pt>
                <c:pt idx="153">
                  <c:v>86.323654174804688</c:v>
                </c:pt>
                <c:pt idx="154">
                  <c:v>86.333198547363281</c:v>
                </c:pt>
                <c:pt idx="155">
                  <c:v>86.309455871582031</c:v>
                </c:pt>
                <c:pt idx="156">
                  <c:v>86.288803100585938</c:v>
                </c:pt>
                <c:pt idx="157">
                  <c:v>86.300888061523438</c:v>
                </c:pt>
                <c:pt idx="158">
                  <c:v>86.279510498046875</c:v>
                </c:pt>
                <c:pt idx="159">
                  <c:v>86.271224975585938</c:v>
                </c:pt>
                <c:pt idx="160">
                  <c:v>86.268363952636719</c:v>
                </c:pt>
                <c:pt idx="161">
                  <c:v>86.218299865722656</c:v>
                </c:pt>
                <c:pt idx="162">
                  <c:v>86.169143676757813</c:v>
                </c:pt>
                <c:pt idx="163">
                  <c:v>86.120925903320313</c:v>
                </c:pt>
                <c:pt idx="164">
                  <c:v>86.07366943359375</c:v>
                </c:pt>
                <c:pt idx="165">
                  <c:v>86.027351379394531</c:v>
                </c:pt>
                <c:pt idx="166">
                  <c:v>85.98199462890625</c:v>
                </c:pt>
                <c:pt idx="167">
                  <c:v>85.937599182128906</c:v>
                </c:pt>
                <c:pt idx="168">
                  <c:v>74.464149475097656</c:v>
                </c:pt>
                <c:pt idx="169">
                  <c:v>73.25006103515625</c:v>
                </c:pt>
                <c:pt idx="170">
                  <c:v>73.340354919433594</c:v>
                </c:pt>
                <c:pt idx="171">
                  <c:v>73.496421813964844</c:v>
                </c:pt>
                <c:pt idx="172">
                  <c:v>73.590095520019531</c:v>
                </c:pt>
                <c:pt idx="173">
                  <c:v>73.717842102050781</c:v>
                </c:pt>
                <c:pt idx="174">
                  <c:v>73.853965759277344</c:v>
                </c:pt>
                <c:pt idx="175">
                  <c:v>74.023765563964844</c:v>
                </c:pt>
                <c:pt idx="176">
                  <c:v>74.15643310546875</c:v>
                </c:pt>
                <c:pt idx="177">
                  <c:v>74.281425476074219</c:v>
                </c:pt>
                <c:pt idx="178">
                  <c:v>74.423873901367188</c:v>
                </c:pt>
                <c:pt idx="179">
                  <c:v>74.582199096679688</c:v>
                </c:pt>
                <c:pt idx="180">
                  <c:v>74.74591064453125</c:v>
                </c:pt>
                <c:pt idx="181">
                  <c:v>74.875846862792969</c:v>
                </c:pt>
                <c:pt idx="182">
                  <c:v>74.967971801757813</c:v>
                </c:pt>
                <c:pt idx="183">
                  <c:v>75.095565795898438</c:v>
                </c:pt>
                <c:pt idx="184">
                  <c:v>75.161117553710938</c:v>
                </c:pt>
                <c:pt idx="185">
                  <c:v>75.341232299804688</c:v>
                </c:pt>
                <c:pt idx="186">
                  <c:v>75.492546081542969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4C-49DC-9B55-39E5584247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9024"/>
        <c:axId val="492359416"/>
      </c:scatterChart>
      <c:valAx>
        <c:axId val="4923590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3890746934222356"/>
              <c:y val="0.9113618913307475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9416"/>
        <c:crosses val="autoZero"/>
        <c:crossBetween val="midCat"/>
      </c:valAx>
      <c:valAx>
        <c:axId val="492359416"/>
        <c:scaling>
          <c:orientation val="minMax"/>
          <c:max val="12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depletion (mm)</a:t>
                </a:r>
              </a:p>
            </c:rich>
          </c:tx>
          <c:layout>
            <c:manualLayout>
              <c:xMode val="edge"/>
              <c:yMode val="edge"/>
              <c:x val="2.2663120287222612E-2"/>
              <c:y val="0.27968073020723438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2359024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019497230739239"/>
          <c:y val="3.2323948151453744E-2"/>
          <c:w val="0.75165137679191163"/>
          <c:h val="0.76671485736414091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xVal>
          <c:yVal>
            <c:numRef>
              <c:f>Water_content!$DF$4:$DF$204</c:f>
              <c:numCache>
                <c:formatCode>General</c:formatCode>
                <c:ptCount val="201"/>
                <c:pt idx="0">
                  <c:v>-54.545455932617188</c:v>
                </c:pt>
                <c:pt idx="1">
                  <c:v>9.999995231628418</c:v>
                </c:pt>
                <c:pt idx="2">
                  <c:v>9.999995231628418</c:v>
                </c:pt>
                <c:pt idx="3">
                  <c:v>-9.1917104721069336</c:v>
                </c:pt>
                <c:pt idx="4">
                  <c:v>6.1904277801513672</c:v>
                </c:pt>
                <c:pt idx="5">
                  <c:v>-28.053934097290039</c:v>
                </c:pt>
                <c:pt idx="6">
                  <c:v>-15.741093635559082</c:v>
                </c:pt>
                <c:pt idx="7">
                  <c:v>-6.4814119338989258</c:v>
                </c:pt>
                <c:pt idx="8">
                  <c:v>2.2938008308410645</c:v>
                </c:pt>
                <c:pt idx="9">
                  <c:v>-16.982578277587891</c:v>
                </c:pt>
                <c:pt idx="10">
                  <c:v>-8.3445625305175781</c:v>
                </c:pt>
                <c:pt idx="11">
                  <c:v>-0.5607876181602478</c:v>
                </c:pt>
                <c:pt idx="12">
                  <c:v>7.1000523567199707</c:v>
                </c:pt>
                <c:pt idx="13">
                  <c:v>-13.586519241333008</c:v>
                </c:pt>
                <c:pt idx="14">
                  <c:v>-6.1431694030761719</c:v>
                </c:pt>
                <c:pt idx="15">
                  <c:v>0.68239259719848633</c:v>
                </c:pt>
                <c:pt idx="16">
                  <c:v>-1.3105193376541138</c:v>
                </c:pt>
                <c:pt idx="17">
                  <c:v>5.0355978012084961</c:v>
                </c:pt>
                <c:pt idx="18">
                  <c:v>-3.3118133544921875</c:v>
                </c:pt>
                <c:pt idx="19">
                  <c:v>16.59553337097168</c:v>
                </c:pt>
                <c:pt idx="20">
                  <c:v>20.001216888427734</c:v>
                </c:pt>
                <c:pt idx="21">
                  <c:v>22.994405746459961</c:v>
                </c:pt>
                <c:pt idx="22">
                  <c:v>14.709344863891602</c:v>
                </c:pt>
                <c:pt idx="23">
                  <c:v>10.289023399353027</c:v>
                </c:pt>
                <c:pt idx="24">
                  <c:v>14.333351135253906</c:v>
                </c:pt>
                <c:pt idx="25">
                  <c:v>18.759550094604492</c:v>
                </c:pt>
                <c:pt idx="26">
                  <c:v>22.624000549316406</c:v>
                </c:pt>
                <c:pt idx="27">
                  <c:v>20.364507675170898</c:v>
                </c:pt>
                <c:pt idx="28">
                  <c:v>25.036870956420898</c:v>
                </c:pt>
                <c:pt idx="29">
                  <c:v>28.800472259521484</c:v>
                </c:pt>
                <c:pt idx="30">
                  <c:v>19.923168182373047</c:v>
                </c:pt>
                <c:pt idx="31">
                  <c:v>14.918655395507813</c:v>
                </c:pt>
                <c:pt idx="32">
                  <c:v>18.524288177490234</c:v>
                </c:pt>
                <c:pt idx="33">
                  <c:v>21.839761734008789</c:v>
                </c:pt>
                <c:pt idx="34">
                  <c:v>24.950769424438477</c:v>
                </c:pt>
                <c:pt idx="35">
                  <c:v>28.494993209838867</c:v>
                </c:pt>
                <c:pt idx="36">
                  <c:v>31.338861465454102</c:v>
                </c:pt>
                <c:pt idx="37">
                  <c:v>33.709373474121094</c:v>
                </c:pt>
                <c:pt idx="38">
                  <c:v>35.94586181640625</c:v>
                </c:pt>
                <c:pt idx="39">
                  <c:v>38.436973571777344</c:v>
                </c:pt>
                <c:pt idx="40">
                  <c:v>-7.1284675598144531</c:v>
                </c:pt>
                <c:pt idx="41">
                  <c:v>-21.642807006835938</c:v>
                </c:pt>
                <c:pt idx="42">
                  <c:v>-14.312124252319336</c:v>
                </c:pt>
                <c:pt idx="43">
                  <c:v>-0.54593342542648315</c:v>
                </c:pt>
                <c:pt idx="44">
                  <c:v>8.9551753997802734</c:v>
                </c:pt>
                <c:pt idx="45">
                  <c:v>16.530338287353516</c:v>
                </c:pt>
                <c:pt idx="46">
                  <c:v>0.85622769594192505</c:v>
                </c:pt>
                <c:pt idx="47">
                  <c:v>-5.9343669563531876E-2</c:v>
                </c:pt>
                <c:pt idx="48">
                  <c:v>11.417802810668945</c:v>
                </c:pt>
                <c:pt idx="49">
                  <c:v>20.938972473144531</c:v>
                </c:pt>
                <c:pt idx="50">
                  <c:v>29.569149017333984</c:v>
                </c:pt>
                <c:pt idx="51">
                  <c:v>38.298694610595703</c:v>
                </c:pt>
                <c:pt idx="52">
                  <c:v>-1.1092047691345215</c:v>
                </c:pt>
                <c:pt idx="53">
                  <c:v>5.4658236503601074</c:v>
                </c:pt>
                <c:pt idx="54">
                  <c:v>9.5204401016235352</c:v>
                </c:pt>
                <c:pt idx="55">
                  <c:v>16.342493057250977</c:v>
                </c:pt>
                <c:pt idx="56">
                  <c:v>29.638523101806641</c:v>
                </c:pt>
                <c:pt idx="57">
                  <c:v>33.637397766113281</c:v>
                </c:pt>
                <c:pt idx="58">
                  <c:v>43.217258453369141</c:v>
                </c:pt>
                <c:pt idx="59">
                  <c:v>57.810638427734375</c:v>
                </c:pt>
                <c:pt idx="60">
                  <c:v>67.256057739257813</c:v>
                </c:pt>
                <c:pt idx="61">
                  <c:v>74.733856201171875</c:v>
                </c:pt>
                <c:pt idx="62">
                  <c:v>71.836112976074219</c:v>
                </c:pt>
                <c:pt idx="63">
                  <c:v>62.950992584228516</c:v>
                </c:pt>
                <c:pt idx="64">
                  <c:v>71.896896362304688</c:v>
                </c:pt>
                <c:pt idx="65">
                  <c:v>80.497772216796875</c:v>
                </c:pt>
                <c:pt idx="66">
                  <c:v>87.205253601074219</c:v>
                </c:pt>
                <c:pt idx="67">
                  <c:v>91.033134460449219</c:v>
                </c:pt>
                <c:pt idx="68">
                  <c:v>66.686470031738281</c:v>
                </c:pt>
                <c:pt idx="69">
                  <c:v>67.0555419921875</c:v>
                </c:pt>
                <c:pt idx="70">
                  <c:v>73.023468017578125</c:v>
                </c:pt>
                <c:pt idx="71">
                  <c:v>77.803665161132813</c:v>
                </c:pt>
                <c:pt idx="72">
                  <c:v>83.087226867675781</c:v>
                </c:pt>
                <c:pt idx="73">
                  <c:v>87.691215515136719</c:v>
                </c:pt>
                <c:pt idx="74">
                  <c:v>91.159019470214844</c:v>
                </c:pt>
                <c:pt idx="75">
                  <c:v>61.843807220458984</c:v>
                </c:pt>
                <c:pt idx="76">
                  <c:v>59.463005065917969</c:v>
                </c:pt>
                <c:pt idx="77">
                  <c:v>71.003211975097656</c:v>
                </c:pt>
                <c:pt idx="78">
                  <c:v>79.006782531738281</c:v>
                </c:pt>
                <c:pt idx="79">
                  <c:v>84.006736755371094</c:v>
                </c:pt>
                <c:pt idx="80">
                  <c:v>88.531982421875</c:v>
                </c:pt>
                <c:pt idx="81">
                  <c:v>91.636863708496094</c:v>
                </c:pt>
                <c:pt idx="82">
                  <c:v>94.755271911621094</c:v>
                </c:pt>
                <c:pt idx="83">
                  <c:v>97.492973327636719</c:v>
                </c:pt>
                <c:pt idx="84">
                  <c:v>98.680206298828125</c:v>
                </c:pt>
                <c:pt idx="85">
                  <c:v>99.142173767089844</c:v>
                </c:pt>
                <c:pt idx="86">
                  <c:v>72.84423828125</c:v>
                </c:pt>
                <c:pt idx="87">
                  <c:v>75.404632568359375</c:v>
                </c:pt>
                <c:pt idx="88">
                  <c:v>82.203994750976563</c:v>
                </c:pt>
                <c:pt idx="89">
                  <c:v>87.608840942382813</c:v>
                </c:pt>
                <c:pt idx="90">
                  <c:v>92.058189392089844</c:v>
                </c:pt>
                <c:pt idx="91">
                  <c:v>94.567771911621094</c:v>
                </c:pt>
                <c:pt idx="92">
                  <c:v>96.360626220703125</c:v>
                </c:pt>
                <c:pt idx="93">
                  <c:v>97.219497680664063</c:v>
                </c:pt>
                <c:pt idx="94">
                  <c:v>97.72735595703125</c:v>
                </c:pt>
                <c:pt idx="95">
                  <c:v>98.105392456054688</c:v>
                </c:pt>
                <c:pt idx="96">
                  <c:v>73.859199523925781</c:v>
                </c:pt>
                <c:pt idx="97">
                  <c:v>73.900863647460938</c:v>
                </c:pt>
                <c:pt idx="98">
                  <c:v>83.009567260742188</c:v>
                </c:pt>
                <c:pt idx="99">
                  <c:v>87.703895568847656</c:v>
                </c:pt>
                <c:pt idx="100">
                  <c:v>90.776405334472656</c:v>
                </c:pt>
                <c:pt idx="101">
                  <c:v>93.494949340820313</c:v>
                </c:pt>
                <c:pt idx="102">
                  <c:v>95.861923217773438</c:v>
                </c:pt>
                <c:pt idx="103">
                  <c:v>97.469306945800781</c:v>
                </c:pt>
                <c:pt idx="104">
                  <c:v>98.69219970703125</c:v>
                </c:pt>
                <c:pt idx="105">
                  <c:v>70.147705078125</c:v>
                </c:pt>
                <c:pt idx="106">
                  <c:v>79.74688720703125</c:v>
                </c:pt>
                <c:pt idx="107">
                  <c:v>86.376228332519531</c:v>
                </c:pt>
                <c:pt idx="108">
                  <c:v>90.000556945800781</c:v>
                </c:pt>
                <c:pt idx="109">
                  <c:v>92.583702087402344</c:v>
                </c:pt>
                <c:pt idx="110">
                  <c:v>94.142845153808594</c:v>
                </c:pt>
                <c:pt idx="111">
                  <c:v>96.018943786621094</c:v>
                </c:pt>
                <c:pt idx="112">
                  <c:v>97.00439453125</c:v>
                </c:pt>
                <c:pt idx="113">
                  <c:v>98.059341430664063</c:v>
                </c:pt>
                <c:pt idx="114">
                  <c:v>98.614410400390625</c:v>
                </c:pt>
                <c:pt idx="115">
                  <c:v>98.922508239746094</c:v>
                </c:pt>
                <c:pt idx="116">
                  <c:v>99.125724792480469</c:v>
                </c:pt>
                <c:pt idx="117">
                  <c:v>99.228134155273438</c:v>
                </c:pt>
                <c:pt idx="118">
                  <c:v>99.160652160644531</c:v>
                </c:pt>
                <c:pt idx="119">
                  <c:v>99.050445556640625</c:v>
                </c:pt>
                <c:pt idx="120">
                  <c:v>99.000617980957031</c:v>
                </c:pt>
                <c:pt idx="121">
                  <c:v>99.686851501464844</c:v>
                </c:pt>
                <c:pt idx="122">
                  <c:v>100.01644897460938</c:v>
                </c:pt>
                <c:pt idx="123">
                  <c:v>100.14089202880859</c:v>
                </c:pt>
                <c:pt idx="124">
                  <c:v>100.17214965820313</c:v>
                </c:pt>
                <c:pt idx="125">
                  <c:v>85.791740417480469</c:v>
                </c:pt>
                <c:pt idx="126">
                  <c:v>87.281509399414063</c:v>
                </c:pt>
                <c:pt idx="127">
                  <c:v>88.336517333984375</c:v>
                </c:pt>
                <c:pt idx="128">
                  <c:v>89.187042236328125</c:v>
                </c:pt>
                <c:pt idx="129">
                  <c:v>90.109367370605469</c:v>
                </c:pt>
                <c:pt idx="130">
                  <c:v>90.981658935546875</c:v>
                </c:pt>
                <c:pt idx="131">
                  <c:v>91.572418212890625</c:v>
                </c:pt>
                <c:pt idx="132">
                  <c:v>91.96905517578125</c:v>
                </c:pt>
                <c:pt idx="133">
                  <c:v>92.246284484863281</c:v>
                </c:pt>
                <c:pt idx="134">
                  <c:v>92.403549194335938</c:v>
                </c:pt>
                <c:pt idx="135">
                  <c:v>92.564750671386719</c:v>
                </c:pt>
                <c:pt idx="136">
                  <c:v>92.6397705078125</c:v>
                </c:pt>
                <c:pt idx="137">
                  <c:v>92.647590637207031</c:v>
                </c:pt>
                <c:pt idx="138">
                  <c:v>92.595375061035156</c:v>
                </c:pt>
                <c:pt idx="139">
                  <c:v>92.552543640136719</c:v>
                </c:pt>
                <c:pt idx="140">
                  <c:v>92.510429382324219</c:v>
                </c:pt>
                <c:pt idx="141">
                  <c:v>92.460960388183594</c:v>
                </c:pt>
                <c:pt idx="142">
                  <c:v>92.415016174316406</c:v>
                </c:pt>
                <c:pt idx="143">
                  <c:v>92.366996765136719</c:v>
                </c:pt>
                <c:pt idx="144">
                  <c:v>92.31756591796875</c:v>
                </c:pt>
                <c:pt idx="145">
                  <c:v>92.282142639160156</c:v>
                </c:pt>
                <c:pt idx="146">
                  <c:v>92.253005981445313</c:v>
                </c:pt>
                <c:pt idx="147">
                  <c:v>92.223548889160156</c:v>
                </c:pt>
                <c:pt idx="148">
                  <c:v>92.205413818359375</c:v>
                </c:pt>
                <c:pt idx="149">
                  <c:v>92.180343627929688</c:v>
                </c:pt>
                <c:pt idx="150">
                  <c:v>92.1644287109375</c:v>
                </c:pt>
                <c:pt idx="151">
                  <c:v>92.162742614746094</c:v>
                </c:pt>
                <c:pt idx="152">
                  <c:v>92.138046264648438</c:v>
                </c:pt>
                <c:pt idx="153">
                  <c:v>92.116363525390625</c:v>
                </c:pt>
                <c:pt idx="154">
                  <c:v>92.129524230957031</c:v>
                </c:pt>
                <c:pt idx="155">
                  <c:v>92.096519470214844</c:v>
                </c:pt>
                <c:pt idx="156">
                  <c:v>92.067817687988281</c:v>
                </c:pt>
                <c:pt idx="157">
                  <c:v>92.084587097167969</c:v>
                </c:pt>
                <c:pt idx="158">
                  <c:v>92.054893493652344</c:v>
                </c:pt>
                <c:pt idx="159">
                  <c:v>92.043380737304688</c:v>
                </c:pt>
                <c:pt idx="160">
                  <c:v>92.039405822753906</c:v>
                </c:pt>
                <c:pt idx="161">
                  <c:v>91.969863891601563</c:v>
                </c:pt>
                <c:pt idx="162">
                  <c:v>91.901596069335938</c:v>
                </c:pt>
                <c:pt idx="163">
                  <c:v>91.834625244140625</c:v>
                </c:pt>
                <c:pt idx="164">
                  <c:v>91.768989562988281</c:v>
                </c:pt>
                <c:pt idx="165">
                  <c:v>91.704658508300781</c:v>
                </c:pt>
                <c:pt idx="166">
                  <c:v>91.64166259765625</c:v>
                </c:pt>
                <c:pt idx="167">
                  <c:v>91.579994201660156</c:v>
                </c:pt>
                <c:pt idx="168">
                  <c:v>91.5196533203125</c:v>
                </c:pt>
                <c:pt idx="169">
                  <c:v>91.340431213378906</c:v>
                </c:pt>
                <c:pt idx="170">
                  <c:v>91.154373168945313</c:v>
                </c:pt>
                <c:pt idx="171">
                  <c:v>90.963783264160156</c:v>
                </c:pt>
                <c:pt idx="172">
                  <c:v>90.7685546875</c:v>
                </c:pt>
                <c:pt idx="173">
                  <c:v>90.568267822265625</c:v>
                </c:pt>
                <c:pt idx="174">
                  <c:v>90.362777709960938</c:v>
                </c:pt>
                <c:pt idx="175">
                  <c:v>90.151863098144531</c:v>
                </c:pt>
                <c:pt idx="176">
                  <c:v>89.935493469238281</c:v>
                </c:pt>
                <c:pt idx="177">
                  <c:v>89.713356018066406</c:v>
                </c:pt>
                <c:pt idx="178">
                  <c:v>89.485321044921875</c:v>
                </c:pt>
                <c:pt idx="179">
                  <c:v>89.251396179199219</c:v>
                </c:pt>
                <c:pt idx="180">
                  <c:v>89.01177978515625</c:v>
                </c:pt>
                <c:pt idx="181">
                  <c:v>88.766685485839844</c:v>
                </c:pt>
                <c:pt idx="182">
                  <c:v>88.516189575195313</c:v>
                </c:pt>
                <c:pt idx="183">
                  <c:v>88.260246276855469</c:v>
                </c:pt>
                <c:pt idx="184">
                  <c:v>87.999885559082031</c:v>
                </c:pt>
                <c:pt idx="185">
                  <c:v>87.734970092773438</c:v>
                </c:pt>
                <c:pt idx="186">
                  <c:v>87.507560729980469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1C-4F9D-B820-C056A7B37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0200"/>
        <c:axId val="492360592"/>
      </c:scatterChart>
      <c:valAx>
        <c:axId val="492360200"/>
        <c:scaling>
          <c:orientation val="minMax"/>
          <c:max val="32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429667843243732"/>
              <c:y val="0.9237996070163361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60592"/>
        <c:crosses val="autoZero"/>
        <c:crossBetween val="midCat"/>
      </c:valAx>
      <c:valAx>
        <c:axId val="492360592"/>
        <c:scaling>
          <c:orientation val="minMax"/>
          <c:max val="15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percent depletion (mm)</a:t>
                </a:r>
              </a:p>
            </c:rich>
          </c:tx>
          <c:layout>
            <c:manualLayout>
              <c:xMode val="edge"/>
              <c:yMode val="edge"/>
              <c:x val="3.6456149877817E-2"/>
              <c:y val="9.2153808642772117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492360200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08529653847104"/>
          <c:y val="6.2449907176237107E-2"/>
          <c:w val="0.7837096540590569"/>
          <c:h val="0.78734639239137416"/>
        </c:manualLayout>
      </c:layout>
      <c:scatterChart>
        <c:scatterStyle val="lineMarker"/>
        <c:varyColors val="0"/>
        <c:ser>
          <c:idx val="0"/>
          <c:order val="0"/>
          <c:tx>
            <c:v>Upper end of layers in equilibrium with water table</c:v>
          </c:tx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xVal>
          <c:yVal>
            <c:numRef>
              <c:f>Water_content!$CU$3:$CU$197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0.19999992847442627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0.19999992847442627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0.19999992847442627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0.19999992847442627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0.19999992847442627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0.19999992847442627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0.19999992847442627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09-40C2-88F0-E644123128A3}"/>
            </c:ext>
          </c:extLst>
        </c:ser>
        <c:ser>
          <c:idx val="1"/>
          <c:order val="1"/>
          <c:tx>
            <c:v>Water table elevation</c:v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xVal>
          <c:yVal>
            <c:numRef>
              <c:f>Water_content!$CT$3:$CT$197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09-40C2-88F0-E644123128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1376"/>
        <c:axId val="492361768"/>
      </c:scatterChart>
      <c:valAx>
        <c:axId val="492361376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0225170709650535"/>
              <c:y val="0.9237996364040240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61768"/>
        <c:crosses val="autoZero"/>
        <c:crossBetween val="midCat"/>
      </c:valAx>
      <c:valAx>
        <c:axId val="492361768"/>
        <c:scaling>
          <c:orientation val="minMax"/>
          <c:max val="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Elevation above datum (m)</a:t>
                </a:r>
              </a:p>
            </c:rich>
          </c:tx>
          <c:layout>
            <c:manualLayout>
              <c:xMode val="edge"/>
              <c:yMode val="edge"/>
              <c:x val="1.9992669455643888E-2"/>
              <c:y val="0.1783019387769898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2361376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501999047871826"/>
          <c:y val="7.5513116109105147E-2"/>
          <c:w val="0.73758909349814417"/>
          <c:h val="0.12770783486318354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739952718676123"/>
          <c:y val="6.2449924022655062E-2"/>
          <c:w val="0.7317473613670632"/>
          <c:h val="0.7418130957314546"/>
        </c:manualLayout>
      </c:layout>
      <c:scatterChart>
        <c:scatterStyle val="lineMarker"/>
        <c:varyColors val="0"/>
        <c:ser>
          <c:idx val="2"/>
          <c:order val="0"/>
          <c:tx>
            <c:strRef>
              <c:f>Water_content!$BD$2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xVal>
          <c:yVal>
            <c:numRef>
              <c:f>Water_content!$BD$3:$BD$197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20-413F-B3E3-6D78E5DC78C9}"/>
            </c:ext>
          </c:extLst>
        </c:ser>
        <c:ser>
          <c:idx val="3"/>
          <c:order val="1"/>
          <c:tx>
            <c:strRef>
              <c:f>Water_content!$BE$2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xVal>
          <c:yVal>
            <c:numRef>
              <c:f>Water_content!$BE$3:$BE$197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0.58453726768493652</c:v>
                </c:pt>
                <c:pt idx="128">
                  <c:v>0.67612570524215698</c:v>
                </c:pt>
                <c:pt idx="129">
                  <c:v>0.73466640710830688</c:v>
                </c:pt>
                <c:pt idx="130">
                  <c:v>0.78844904899597168</c:v>
                </c:pt>
                <c:pt idx="131">
                  <c:v>0.83306515216827393</c:v>
                </c:pt>
                <c:pt idx="132">
                  <c:v>0.87593257427215576</c:v>
                </c:pt>
                <c:pt idx="133">
                  <c:v>0.88360178470611572</c:v>
                </c:pt>
                <c:pt idx="134">
                  <c:v>0.88014662265777588</c:v>
                </c:pt>
                <c:pt idx="135">
                  <c:v>0.87261146306991577</c:v>
                </c:pt>
                <c:pt idx="136">
                  <c:v>0.86082887649536133</c:v>
                </c:pt>
                <c:pt idx="137">
                  <c:v>0.85178083181381226</c:v>
                </c:pt>
                <c:pt idx="138">
                  <c:v>0.83893287181854248</c:v>
                </c:pt>
                <c:pt idx="139">
                  <c:v>0.82311409711837769</c:v>
                </c:pt>
                <c:pt idx="140">
                  <c:v>0.80426579713821411</c:v>
                </c:pt>
                <c:pt idx="141">
                  <c:v>0.78747463226318359</c:v>
                </c:pt>
                <c:pt idx="142">
                  <c:v>0.77189671993255615</c:v>
                </c:pt>
                <c:pt idx="143">
                  <c:v>0.75668162107467651</c:v>
                </c:pt>
                <c:pt idx="144">
                  <c:v>0.74271988868713379</c:v>
                </c:pt>
                <c:pt idx="145">
                  <c:v>0.7293858528137207</c:v>
                </c:pt>
                <c:pt idx="146">
                  <c:v>0.71666067838668823</c:v>
                </c:pt>
                <c:pt idx="147">
                  <c:v>0.70601922273635864</c:v>
                </c:pt>
                <c:pt idx="148">
                  <c:v>0.69659155607223511</c:v>
                </c:pt>
                <c:pt idx="149">
                  <c:v>0.68763887882232666</c:v>
                </c:pt>
                <c:pt idx="150">
                  <c:v>0.68031138181686401</c:v>
                </c:pt>
                <c:pt idx="151">
                  <c:v>0.67264395952224731</c:v>
                </c:pt>
                <c:pt idx="152">
                  <c:v>0.6662980318069458</c:v>
                </c:pt>
                <c:pt idx="153">
                  <c:v>0.66174548864364624</c:v>
                </c:pt>
                <c:pt idx="154">
                  <c:v>0.65502274036407471</c:v>
                </c:pt>
                <c:pt idx="155">
                  <c:v>0.64890682697296143</c:v>
                </c:pt>
                <c:pt idx="156">
                  <c:v>0.64669400453567505</c:v>
                </c:pt>
                <c:pt idx="157">
                  <c:v>0.63978463411331177</c:v>
                </c:pt>
                <c:pt idx="158">
                  <c:v>0.63358676433563232</c:v>
                </c:pt>
                <c:pt idx="159">
                  <c:v>0.63235574960708618</c:v>
                </c:pt>
                <c:pt idx="160">
                  <c:v>0.62635910511016846</c:v>
                </c:pt>
                <c:pt idx="161">
                  <c:v>0.6224520206451416</c:v>
                </c:pt>
                <c:pt idx="162">
                  <c:v>0.61945974826812744</c:v>
                </c:pt>
                <c:pt idx="163">
                  <c:v>0.60986924171447754</c:v>
                </c:pt>
                <c:pt idx="164">
                  <c:v>0.6007121205329895</c:v>
                </c:pt>
                <c:pt idx="165">
                  <c:v>0.5919642448425293</c:v>
                </c:pt>
                <c:pt idx="166">
                  <c:v>0.58360368013381958</c:v>
                </c:pt>
                <c:pt idx="167">
                  <c:v>0.5756109356880188</c:v>
                </c:pt>
                <c:pt idx="168">
                  <c:v>0.56796526908874512</c:v>
                </c:pt>
                <c:pt idx="169">
                  <c:v>0.56064963340759277</c:v>
                </c:pt>
                <c:pt idx="170">
                  <c:v>0.37544018030166626</c:v>
                </c:pt>
                <c:pt idx="171">
                  <c:v>0.34214121103286743</c:v>
                </c:pt>
                <c:pt idx="172">
                  <c:v>0.33152589201927185</c:v>
                </c:pt>
                <c:pt idx="173">
                  <c:v>0.32241004705429077</c:v>
                </c:pt>
                <c:pt idx="174">
                  <c:v>0.31273338198661804</c:v>
                </c:pt>
                <c:pt idx="175">
                  <c:v>0.3038116991519928</c:v>
                </c:pt>
                <c:pt idx="176">
                  <c:v>0.29527291655540466</c:v>
                </c:pt>
                <c:pt idx="177">
                  <c:v>0.28737646341323853</c:v>
                </c:pt>
                <c:pt idx="178">
                  <c:v>0.27932947874069214</c:v>
                </c:pt>
                <c:pt idx="179">
                  <c:v>0.27147680521011353</c:v>
                </c:pt>
                <c:pt idx="180">
                  <c:v>0.26405903697013855</c:v>
                </c:pt>
                <c:pt idx="181">
                  <c:v>0.25703847408294678</c:v>
                </c:pt>
                <c:pt idx="182">
                  <c:v>0.25031113624572754</c:v>
                </c:pt>
                <c:pt idx="183">
                  <c:v>0.24356703460216522</c:v>
                </c:pt>
                <c:pt idx="184">
                  <c:v>0.23681285977363586</c:v>
                </c:pt>
                <c:pt idx="185">
                  <c:v>0.23060251772403717</c:v>
                </c:pt>
                <c:pt idx="186">
                  <c:v>0.22426185011863708</c:v>
                </c:pt>
                <c:pt idx="187">
                  <c:v>0.21896016597747803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20-413F-B3E3-6D78E5DC78C9}"/>
            </c:ext>
          </c:extLst>
        </c:ser>
        <c:ser>
          <c:idx val="0"/>
          <c:order val="2"/>
          <c:tx>
            <c:strRef>
              <c:f>Water_content!$BF$2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xVal>
          <c:yVal>
            <c:numRef>
              <c:f>Water_content!$BF$3:$BF$197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0.15773579478263855</c:v>
                </c:pt>
                <c:pt idx="65">
                  <c:v>8.1394083797931671E-2</c:v>
                </c:pt>
                <c:pt idx="66">
                  <c:v>8.8054902851581573E-2</c:v>
                </c:pt>
                <c:pt idx="67">
                  <c:v>0.14671076834201813</c:v>
                </c:pt>
                <c:pt idx="68">
                  <c:v>0.26767018437385559</c:v>
                </c:pt>
                <c:pt idx="69">
                  <c:v>0.31198585033416748</c:v>
                </c:pt>
                <c:pt idx="70">
                  <c:v>6.5550185739994049E-2</c:v>
                </c:pt>
                <c:pt idx="71">
                  <c:v>3.7476498633623123E-2</c:v>
                </c:pt>
                <c:pt idx="72">
                  <c:v>3.6815129220485687E-2</c:v>
                </c:pt>
                <c:pt idx="73">
                  <c:v>3.6655522882938385E-2</c:v>
                </c:pt>
                <c:pt idx="74">
                  <c:v>3.5606168210506439E-2</c:v>
                </c:pt>
                <c:pt idx="75">
                  <c:v>4.4237695634365082E-2</c:v>
                </c:pt>
                <c:pt idx="76">
                  <c:v>6.1594028025865555E-2</c:v>
                </c:pt>
                <c:pt idx="77">
                  <c:v>2.4100210517644882E-2</c:v>
                </c:pt>
                <c:pt idx="78">
                  <c:v>1.9281234592199326E-2</c:v>
                </c:pt>
                <c:pt idx="79">
                  <c:v>1.6924545168876648E-2</c:v>
                </c:pt>
                <c:pt idx="80">
                  <c:v>1.8058663234114647E-2</c:v>
                </c:pt>
                <c:pt idx="81">
                  <c:v>1.9377460703253746E-2</c:v>
                </c:pt>
                <c:pt idx="82">
                  <c:v>2.6999784633517265E-2</c:v>
                </c:pt>
                <c:pt idx="83">
                  <c:v>3.4902684390544891E-2</c:v>
                </c:pt>
                <c:pt idx="84">
                  <c:v>5.4284863173961639E-2</c:v>
                </c:pt>
                <c:pt idx="85">
                  <c:v>0.11224669218063354</c:v>
                </c:pt>
                <c:pt idx="86">
                  <c:v>0.1768239438533783</c:v>
                </c:pt>
                <c:pt idx="87">
                  <c:v>0.15764889121055603</c:v>
                </c:pt>
                <c:pt idx="88">
                  <c:v>6.9736284203827381E-3</c:v>
                </c:pt>
                <c:pt idx="89">
                  <c:v>4.989210981875658E-3</c:v>
                </c:pt>
                <c:pt idx="90">
                  <c:v>6.2834331765770912E-3</c:v>
                </c:pt>
                <c:pt idx="91">
                  <c:v>7.5376559980213642E-3</c:v>
                </c:pt>
                <c:pt idx="92">
                  <c:v>1.3146714307367802E-2</c:v>
                </c:pt>
                <c:pt idx="93">
                  <c:v>2.1957334131002426E-2</c:v>
                </c:pt>
                <c:pt idx="94">
                  <c:v>3.7518218159675598E-2</c:v>
                </c:pt>
                <c:pt idx="95">
                  <c:v>5.6954719126224518E-2</c:v>
                </c:pt>
                <c:pt idx="96">
                  <c:v>7.9845510423183441E-2</c:v>
                </c:pt>
                <c:pt idx="97">
                  <c:v>0.11037600040435791</c:v>
                </c:pt>
                <c:pt idx="98">
                  <c:v>1.4013512991368771E-2</c:v>
                </c:pt>
                <c:pt idx="99">
                  <c:v>1.1152728460729122E-2</c:v>
                </c:pt>
                <c:pt idx="100">
                  <c:v>1.1387983337044716E-2</c:v>
                </c:pt>
                <c:pt idx="101">
                  <c:v>1.2107712216675282E-2</c:v>
                </c:pt>
                <c:pt idx="102">
                  <c:v>1.5441925264894962E-2</c:v>
                </c:pt>
                <c:pt idx="103">
                  <c:v>2.2860074415802956E-2</c:v>
                </c:pt>
                <c:pt idx="104">
                  <c:v>3.6857407540082932E-2</c:v>
                </c:pt>
                <c:pt idx="105">
                  <c:v>5.4699473083019257E-2</c:v>
                </c:pt>
                <c:pt idx="106">
                  <c:v>9.6920885145664215E-2</c:v>
                </c:pt>
                <c:pt idx="107">
                  <c:v>9.7342170774936676E-3</c:v>
                </c:pt>
                <c:pt idx="108">
                  <c:v>7.7848285436630249E-3</c:v>
                </c:pt>
                <c:pt idx="109">
                  <c:v>8.5299555212259293E-3</c:v>
                </c:pt>
                <c:pt idx="110">
                  <c:v>1.0708295740187168E-2</c:v>
                </c:pt>
                <c:pt idx="111">
                  <c:v>1.5856094658374786E-2</c:v>
                </c:pt>
                <c:pt idx="112">
                  <c:v>2.2045699879527092E-2</c:v>
                </c:pt>
                <c:pt idx="113">
                  <c:v>3.3814389258623123E-2</c:v>
                </c:pt>
                <c:pt idx="114">
                  <c:v>4.7883510589599609E-2</c:v>
                </c:pt>
                <c:pt idx="115">
                  <c:v>7.7870525419712067E-2</c:v>
                </c:pt>
                <c:pt idx="116">
                  <c:v>0.1173570454120636</c:v>
                </c:pt>
                <c:pt idx="117">
                  <c:v>0.15726031363010406</c:v>
                </c:pt>
                <c:pt idx="118">
                  <c:v>0.20656032860279083</c:v>
                </c:pt>
                <c:pt idx="119">
                  <c:v>0.2386297881603241</c:v>
                </c:pt>
                <c:pt idx="120">
                  <c:v>0.13729089498519897</c:v>
                </c:pt>
                <c:pt idx="121">
                  <c:v>0.10928617417812347</c:v>
                </c:pt>
                <c:pt idx="122">
                  <c:v>8.3242148160934448E-2</c:v>
                </c:pt>
                <c:pt idx="123">
                  <c:v>8.9919969439506531E-2</c:v>
                </c:pt>
                <c:pt idx="124">
                  <c:v>7.6631441712379456E-2</c:v>
                </c:pt>
                <c:pt idx="125">
                  <c:v>8.0551475286483765E-2</c:v>
                </c:pt>
                <c:pt idx="126">
                  <c:v>8.8139735162258148E-2</c:v>
                </c:pt>
                <c:pt idx="127">
                  <c:v>4.421866312623024E-2</c:v>
                </c:pt>
                <c:pt idx="128">
                  <c:v>4.4062953442335129E-2</c:v>
                </c:pt>
                <c:pt idx="129">
                  <c:v>4.3949402868747711E-2</c:v>
                </c:pt>
                <c:pt idx="130">
                  <c:v>4.4202927500009537E-2</c:v>
                </c:pt>
                <c:pt idx="131">
                  <c:v>4.2077317833900452E-2</c:v>
                </c:pt>
                <c:pt idx="132">
                  <c:v>3.9732493460178375E-2</c:v>
                </c:pt>
                <c:pt idx="133">
                  <c:v>3.6844793707132339E-2</c:v>
                </c:pt>
                <c:pt idx="134">
                  <c:v>3.4338343888521194E-2</c:v>
                </c:pt>
                <c:pt idx="135">
                  <c:v>3.2127652317285538E-2</c:v>
                </c:pt>
                <c:pt idx="136">
                  <c:v>3.0317040160298347E-2</c:v>
                </c:pt>
                <c:pt idx="137">
                  <c:v>2.8473559767007828E-2</c:v>
                </c:pt>
                <c:pt idx="138">
                  <c:v>2.6908170431852341E-2</c:v>
                </c:pt>
                <c:pt idx="139">
                  <c:v>2.5619134306907654E-2</c:v>
                </c:pt>
                <c:pt idx="140">
                  <c:v>2.4621769785881042E-2</c:v>
                </c:pt>
                <c:pt idx="141">
                  <c:v>2.3786254227161407E-2</c:v>
                </c:pt>
                <c:pt idx="142">
                  <c:v>2.3107115179300308E-2</c:v>
                </c:pt>
                <c:pt idx="143">
                  <c:v>2.2581757977604866E-2</c:v>
                </c:pt>
                <c:pt idx="144">
                  <c:v>2.2190922871232033E-2</c:v>
                </c:pt>
                <c:pt idx="145">
                  <c:v>2.1927254274487495E-2</c:v>
                </c:pt>
                <c:pt idx="146">
                  <c:v>2.1781088784337044E-2</c:v>
                </c:pt>
                <c:pt idx="147">
                  <c:v>2.1735366433858871E-2</c:v>
                </c:pt>
                <c:pt idx="148">
                  <c:v>2.1775232627987862E-2</c:v>
                </c:pt>
                <c:pt idx="149">
                  <c:v>2.1890938282012939E-2</c:v>
                </c:pt>
                <c:pt idx="150">
                  <c:v>2.2075308486819267E-2</c:v>
                </c:pt>
                <c:pt idx="151">
                  <c:v>2.2315660491585732E-2</c:v>
                </c:pt>
                <c:pt idx="152">
                  <c:v>2.2615417838096619E-2</c:v>
                </c:pt>
                <c:pt idx="153">
                  <c:v>2.2961843758821487E-2</c:v>
                </c:pt>
                <c:pt idx="154">
                  <c:v>2.333759143948555E-2</c:v>
                </c:pt>
                <c:pt idx="155">
                  <c:v>2.3765025660395622E-2</c:v>
                </c:pt>
                <c:pt idx="156">
                  <c:v>2.4246716871857643E-2</c:v>
                </c:pt>
                <c:pt idx="157">
                  <c:v>2.472621388733387E-2</c:v>
                </c:pt>
                <c:pt idx="158">
                  <c:v>2.5259578600525856E-2</c:v>
                </c:pt>
                <c:pt idx="159">
                  <c:v>2.5858810171484947E-2</c:v>
                </c:pt>
                <c:pt idx="160">
                  <c:v>2.6439312845468521E-2</c:v>
                </c:pt>
                <c:pt idx="161">
                  <c:v>2.7073316276073456E-2</c:v>
                </c:pt>
                <c:pt idx="162">
                  <c:v>2.7738163247704506E-2</c:v>
                </c:pt>
                <c:pt idx="163">
                  <c:v>2.8379276394844055E-2</c:v>
                </c:pt>
                <c:pt idx="164">
                  <c:v>2.9086994007229805E-2</c:v>
                </c:pt>
                <c:pt idx="165">
                  <c:v>2.9855988919734955E-2</c:v>
                </c:pt>
                <c:pt idx="166">
                  <c:v>3.068079985678196E-2</c:v>
                </c:pt>
                <c:pt idx="167">
                  <c:v>3.1556405127048492E-2</c:v>
                </c:pt>
                <c:pt idx="168">
                  <c:v>3.2478425651788712E-2</c:v>
                </c:pt>
                <c:pt idx="169">
                  <c:v>3.3442992717027664E-2</c:v>
                </c:pt>
                <c:pt idx="170">
                  <c:v>2.3358879610896111E-2</c:v>
                </c:pt>
                <c:pt idx="171">
                  <c:v>2.2198004648089409E-2</c:v>
                </c:pt>
                <c:pt idx="172">
                  <c:v>2.2421922534704208E-2</c:v>
                </c:pt>
                <c:pt idx="173">
                  <c:v>2.2720109671354294E-2</c:v>
                </c:pt>
                <c:pt idx="174">
                  <c:v>2.2950654849410057E-2</c:v>
                </c:pt>
                <c:pt idx="175">
                  <c:v>2.3205591365695E-2</c:v>
                </c:pt>
                <c:pt idx="176">
                  <c:v>2.3458573967218399E-2</c:v>
                </c:pt>
                <c:pt idx="177">
                  <c:v>2.373134158551693E-2</c:v>
                </c:pt>
                <c:pt idx="178">
                  <c:v>2.3959258571267128E-2</c:v>
                </c:pt>
                <c:pt idx="179">
                  <c:v>2.4168930947780609E-2</c:v>
                </c:pt>
                <c:pt idx="180">
                  <c:v>2.438206784427166E-2</c:v>
                </c:pt>
                <c:pt idx="181">
                  <c:v>2.4597123265266418E-2</c:v>
                </c:pt>
                <c:pt idx="182">
                  <c:v>2.4806031957268715E-2</c:v>
                </c:pt>
                <c:pt idx="183">
                  <c:v>2.4977747350931168E-2</c:v>
                </c:pt>
                <c:pt idx="184">
                  <c:v>2.5111323222517967E-2</c:v>
                </c:pt>
                <c:pt idx="185">
                  <c:v>2.5265567004680634E-2</c:v>
                </c:pt>
                <c:pt idx="186">
                  <c:v>2.5368671864271164E-2</c:v>
                </c:pt>
                <c:pt idx="187">
                  <c:v>2.5554385036230087E-2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20-413F-B3E3-6D78E5DC78C9}"/>
            </c:ext>
          </c:extLst>
        </c:ser>
        <c:ser>
          <c:idx val="1"/>
          <c:order val="3"/>
          <c:tx>
            <c:strRef>
              <c:f>Water_content!$BG$2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xVal>
          <c:yVal>
            <c:numRef>
              <c:f>Water_content!$BG$3:$BG$197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0.15000000596046448</c:v>
                </c:pt>
                <c:pt idx="55">
                  <c:v>0.15000000596046448</c:v>
                </c:pt>
                <c:pt idx="56">
                  <c:v>0.15064021944999695</c:v>
                </c:pt>
                <c:pt idx="57">
                  <c:v>0.15611839294433594</c:v>
                </c:pt>
                <c:pt idx="58">
                  <c:v>0.15870413184165955</c:v>
                </c:pt>
                <c:pt idx="59">
                  <c:v>0.16290760040283203</c:v>
                </c:pt>
                <c:pt idx="60">
                  <c:v>0.17597241699695587</c:v>
                </c:pt>
                <c:pt idx="61">
                  <c:v>0.19546326994895935</c:v>
                </c:pt>
                <c:pt idx="62">
                  <c:v>0.24588949978351593</c:v>
                </c:pt>
                <c:pt idx="63">
                  <c:v>0.27938255667686462</c:v>
                </c:pt>
                <c:pt idx="64">
                  <c:v>0.28540128469467163</c:v>
                </c:pt>
                <c:pt idx="65">
                  <c:v>0.11502107232809067</c:v>
                </c:pt>
                <c:pt idx="66">
                  <c:v>8.711782842874527E-2</c:v>
                </c:pt>
                <c:pt idx="67">
                  <c:v>0.10853585600852966</c:v>
                </c:pt>
                <c:pt idx="68">
                  <c:v>0.12601219117641449</c:v>
                </c:pt>
                <c:pt idx="69">
                  <c:v>9.4294279813766479E-2</c:v>
                </c:pt>
                <c:pt idx="70">
                  <c:v>1.4757763594388962E-2</c:v>
                </c:pt>
                <c:pt idx="71">
                  <c:v>7.507148664444685E-3</c:v>
                </c:pt>
                <c:pt idx="72">
                  <c:v>6.9238557480275631E-3</c:v>
                </c:pt>
                <c:pt idx="73">
                  <c:v>6.6538387909531593E-3</c:v>
                </c:pt>
                <c:pt idx="74">
                  <c:v>6.1247716657817364E-3</c:v>
                </c:pt>
                <c:pt idx="75">
                  <c:v>7.1791764348745346E-3</c:v>
                </c:pt>
                <c:pt idx="76">
                  <c:v>9.3113305047154427E-3</c:v>
                </c:pt>
                <c:pt idx="77">
                  <c:v>3.4182700328528881E-3</c:v>
                </c:pt>
                <c:pt idx="78">
                  <c:v>2.3201147560030222E-3</c:v>
                </c:pt>
                <c:pt idx="79">
                  <c:v>1.6605373239144683E-3</c:v>
                </c:pt>
                <c:pt idx="80">
                  <c:v>1.4599720016121864E-3</c:v>
                </c:pt>
                <c:pt idx="81">
                  <c:v>1.3699013506993651E-3</c:v>
                </c:pt>
                <c:pt idx="82">
                  <c:v>1.6876602312549949E-3</c:v>
                </c:pt>
                <c:pt idx="83">
                  <c:v>1.9031116971746087E-3</c:v>
                </c:pt>
                <c:pt idx="84">
                  <c:v>2.3403761442750692E-3</c:v>
                </c:pt>
                <c:pt idx="85">
                  <c:v>2.5921589694917202E-3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20-413F-B3E3-6D78E5DC78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7360"/>
        <c:axId val="493477752"/>
      </c:scatterChart>
      <c:valAx>
        <c:axId val="493477360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395431953984472"/>
              <c:y val="0.8987280701754385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7752"/>
        <c:crosses val="autoZero"/>
        <c:crossBetween val="midCat"/>
      </c:valAx>
      <c:valAx>
        <c:axId val="49347775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Fraction ET (dimensionless)</a:t>
                </a:r>
              </a:p>
            </c:rich>
          </c:tx>
          <c:layout>
            <c:manualLayout>
              <c:xMode val="edge"/>
              <c:yMode val="edge"/>
              <c:x val="4.3939613931237326E-2"/>
              <c:y val="6.91545793617903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3477360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2313955436421513"/>
          <c:y val="6.8312266887691681E-2"/>
          <c:w val="0.42373522458628843"/>
          <c:h val="0.20016853156513331"/>
        </c:manualLayout>
      </c:layout>
      <c:overlay val="0"/>
      <c:spPr>
        <a:solidFill>
          <a:schemeClr val="bg1"/>
        </a:solidFill>
        <a:ln>
          <a:noFill/>
        </a:ln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483221900634575"/>
          <c:y val="6.2449907176237107E-2"/>
          <c:w val="0.7669626689922035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v>Irrigation</c:v>
          </c:tx>
          <c:marker>
            <c:symbol val="none"/>
          </c:marker>
          <c:xVal>
            <c:numRef>
              <c:f>Water_content!$AA$4:$AA$460</c:f>
              <c:numCache>
                <c:formatCode>General</c:formatCode>
                <c:ptCount val="457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  <c:pt idx="152">
                  <c:v>286</c:v>
                </c:pt>
                <c:pt idx="153">
                  <c:v>287</c:v>
                </c:pt>
                <c:pt idx="154">
                  <c:v>288</c:v>
                </c:pt>
                <c:pt idx="155">
                  <c:v>289</c:v>
                </c:pt>
                <c:pt idx="156">
                  <c:v>290</c:v>
                </c:pt>
                <c:pt idx="157">
                  <c:v>291</c:v>
                </c:pt>
                <c:pt idx="158">
                  <c:v>292</c:v>
                </c:pt>
                <c:pt idx="159">
                  <c:v>293</c:v>
                </c:pt>
                <c:pt idx="160">
                  <c:v>294</c:v>
                </c:pt>
                <c:pt idx="161">
                  <c:v>295</c:v>
                </c:pt>
                <c:pt idx="162">
                  <c:v>296</c:v>
                </c:pt>
                <c:pt idx="163">
                  <c:v>297</c:v>
                </c:pt>
                <c:pt idx="164">
                  <c:v>298</c:v>
                </c:pt>
                <c:pt idx="165">
                  <c:v>299</c:v>
                </c:pt>
                <c:pt idx="166">
                  <c:v>300</c:v>
                </c:pt>
                <c:pt idx="167">
                  <c:v>301</c:v>
                </c:pt>
                <c:pt idx="168">
                  <c:v>302</c:v>
                </c:pt>
                <c:pt idx="169">
                  <c:v>303</c:v>
                </c:pt>
                <c:pt idx="170">
                  <c:v>304</c:v>
                </c:pt>
                <c:pt idx="171">
                  <c:v>305</c:v>
                </c:pt>
                <c:pt idx="172">
                  <c:v>306</c:v>
                </c:pt>
                <c:pt idx="173">
                  <c:v>307</c:v>
                </c:pt>
                <c:pt idx="174">
                  <c:v>308</c:v>
                </c:pt>
                <c:pt idx="175">
                  <c:v>309</c:v>
                </c:pt>
                <c:pt idx="176">
                  <c:v>310</c:v>
                </c:pt>
                <c:pt idx="177">
                  <c:v>311</c:v>
                </c:pt>
                <c:pt idx="178">
                  <c:v>312</c:v>
                </c:pt>
                <c:pt idx="179">
                  <c:v>313</c:v>
                </c:pt>
                <c:pt idx="180">
                  <c:v>314</c:v>
                </c:pt>
                <c:pt idx="181">
                  <c:v>315</c:v>
                </c:pt>
                <c:pt idx="182">
                  <c:v>316</c:v>
                </c:pt>
                <c:pt idx="183">
                  <c:v>317</c:v>
                </c:pt>
                <c:pt idx="184">
                  <c:v>318</c:v>
                </c:pt>
                <c:pt idx="185">
                  <c:v>319</c:v>
                </c:pt>
                <c:pt idx="186">
                  <c:v>320</c:v>
                </c:pt>
              </c:numCache>
            </c:numRef>
          </c:xVal>
          <c:yVal>
            <c:numRef>
              <c:f>Water_content!$DG$4:$DG$460</c:f>
              <c:numCache>
                <c:formatCode>General</c:formatCode>
                <c:ptCount val="4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20.319999694824219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20.319999694824219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20.319999694824219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30.479999542236328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25.399999618530273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17.780000686645508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20.319999694824219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25.399999618530273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25.399999618530273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25.399999618530273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25.399999618530273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08-49A5-9690-C8AF9CF9A6BC}"/>
            </c:ext>
          </c:extLst>
        </c:ser>
        <c:ser>
          <c:idx val="1"/>
          <c:order val="1"/>
          <c:tx>
            <c:v>Rain</c:v>
          </c:tx>
          <c:marker>
            <c:symbol val="none"/>
          </c:marker>
          <c:xVal>
            <c:numRef>
              <c:f>Water_content!$AA$3:$AA$459</c:f>
              <c:numCache>
                <c:formatCode>General</c:formatCode>
                <c:ptCount val="457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xVal>
          <c:yVal>
            <c:numRef>
              <c:f>Water_content!$DI$4:$DI$459</c:f>
              <c:numCache>
                <c:formatCode>General</c:formatCode>
                <c:ptCount val="4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7.1119999885559082</c:v>
                </c:pt>
                <c:pt idx="41">
                  <c:v>16.256000518798828</c:v>
                </c:pt>
                <c:pt idx="42">
                  <c:v>0</c:v>
                </c:pt>
                <c:pt idx="43">
                  <c:v>0.50800001621246338</c:v>
                </c:pt>
                <c:pt idx="44">
                  <c:v>2.7939999103546143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35.051998138427734</c:v>
                </c:pt>
                <c:pt idx="53">
                  <c:v>6.6040000915527344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1.0160000324249268</c:v>
                </c:pt>
                <c:pt idx="61">
                  <c:v>0</c:v>
                </c:pt>
                <c:pt idx="62">
                  <c:v>0</c:v>
                </c:pt>
                <c:pt idx="63">
                  <c:v>1.5240000486373901</c:v>
                </c:pt>
                <c:pt idx="64">
                  <c:v>0.25400000810623169</c:v>
                </c:pt>
                <c:pt idx="65">
                  <c:v>6.8579998016357422</c:v>
                </c:pt>
                <c:pt idx="66">
                  <c:v>0.76200002431869507</c:v>
                </c:pt>
                <c:pt idx="67">
                  <c:v>3.3020000457763672</c:v>
                </c:pt>
                <c:pt idx="68">
                  <c:v>21.082000732421875</c:v>
                </c:pt>
                <c:pt idx="69">
                  <c:v>4.8260002136230469</c:v>
                </c:pt>
                <c:pt idx="70">
                  <c:v>0</c:v>
                </c:pt>
                <c:pt idx="71">
                  <c:v>0</c:v>
                </c:pt>
                <c:pt idx="72">
                  <c:v>1.5240000486373901</c:v>
                </c:pt>
                <c:pt idx="73">
                  <c:v>0</c:v>
                </c:pt>
                <c:pt idx="74">
                  <c:v>0</c:v>
                </c:pt>
                <c:pt idx="75">
                  <c:v>0.50800001621246338</c:v>
                </c:pt>
                <c:pt idx="76">
                  <c:v>7.874000072479248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3.5559999942779541</c:v>
                </c:pt>
                <c:pt idx="82">
                  <c:v>0.25400000810623169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4.3179998397827148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3.0480000972747803</c:v>
                </c:pt>
                <c:pt idx="101">
                  <c:v>0</c:v>
                </c:pt>
                <c:pt idx="102">
                  <c:v>0</c:v>
                </c:pt>
                <c:pt idx="103">
                  <c:v>1.7779999971389771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0.50800001621246338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3.809999942779541</c:v>
                </c:pt>
                <c:pt idx="119">
                  <c:v>1.7779999971389771</c:v>
                </c:pt>
                <c:pt idx="120">
                  <c:v>6.6040000915527344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11.430000305175781</c:v>
                </c:pt>
                <c:pt idx="169">
                  <c:v>1.2699999809265137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08-49A5-9690-C8AF9CF9A6BC}"/>
            </c:ext>
          </c:extLst>
        </c:ser>
        <c:ser>
          <c:idx val="2"/>
          <c:order val="2"/>
          <c:tx>
            <c:strRef>
              <c:f>Water_content!$CX$1</c:f>
              <c:strCache>
                <c:ptCount val="1"/>
                <c:pt idx="0">
                  <c:v>Leaching (mm)</c:v>
                </c:pt>
              </c:strCache>
            </c:strRef>
          </c:tx>
          <c:marker>
            <c:symbol val="none"/>
          </c:marker>
          <c:xVal>
            <c:numRef>
              <c:f>Water_content!$AA$3:$AA$470</c:f>
              <c:numCache>
                <c:formatCode>General</c:formatCode>
                <c:ptCount val="468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xVal>
          <c:yVal>
            <c:numRef>
              <c:f>Water_content!$CX$3:$CX$470</c:f>
              <c:numCache>
                <c:formatCode>General</c:formatCode>
                <c:ptCount val="468"/>
                <c:pt idx="1">
                  <c:v>-1.7295856475830078</c:v>
                </c:pt>
                <c:pt idx="2">
                  <c:v>-1.5103412866592407</c:v>
                </c:pt>
                <c:pt idx="3">
                  <c:v>-1.3407033681869507</c:v>
                </c:pt>
                <c:pt idx="4">
                  <c:v>-1.2062803506851196</c:v>
                </c:pt>
                <c:pt idx="5">
                  <c:v>-1.0976463556289673</c:v>
                </c:pt>
                <c:pt idx="6">
                  <c:v>-1.0086807012557983</c:v>
                </c:pt>
                <c:pt idx="7">
                  <c:v>-0.93562853336334229</c:v>
                </c:pt>
                <c:pt idx="8">
                  <c:v>-0.87663859128952026</c:v>
                </c:pt>
                <c:pt idx="9">
                  <c:v>-0.83028519153594971</c:v>
                </c:pt>
                <c:pt idx="10">
                  <c:v>-0.79721999168395996</c:v>
                </c:pt>
                <c:pt idx="11">
                  <c:v>-0.77891862392425537</c:v>
                </c:pt>
                <c:pt idx="12">
                  <c:v>-0.77789229154586792</c:v>
                </c:pt>
                <c:pt idx="13">
                  <c:v>-0.77306163311004639</c:v>
                </c:pt>
                <c:pt idx="14">
                  <c:v>-0.76595574617385864</c:v>
                </c:pt>
                <c:pt idx="15">
                  <c:v>-0.75764673948287964</c:v>
                </c:pt>
                <c:pt idx="16">
                  <c:v>-0.74888330698013306</c:v>
                </c:pt>
                <c:pt idx="17">
                  <c:v>-0.74017441272735596</c:v>
                </c:pt>
                <c:pt idx="18">
                  <c:v>-0.73185575008392334</c:v>
                </c:pt>
                <c:pt idx="19">
                  <c:v>-0.7241327166557312</c:v>
                </c:pt>
                <c:pt idx="20">
                  <c:v>-0.71471059322357178</c:v>
                </c:pt>
                <c:pt idx="21">
                  <c:v>-0.70417147874832153</c:v>
                </c:pt>
                <c:pt idx="22">
                  <c:v>-0.69296300411224365</c:v>
                </c:pt>
                <c:pt idx="23">
                  <c:v>-0.68142735958099365</c:v>
                </c:pt>
                <c:pt idx="24">
                  <c:v>-0.66899585723876953</c:v>
                </c:pt>
                <c:pt idx="25">
                  <c:v>-0.6560712456703186</c:v>
                </c:pt>
                <c:pt idx="26">
                  <c:v>-0.64252698421478271</c:v>
                </c:pt>
                <c:pt idx="27">
                  <c:v>-0.62871086597442627</c:v>
                </c:pt>
                <c:pt idx="28">
                  <c:v>-0.61456364393234253</c:v>
                </c:pt>
                <c:pt idx="29">
                  <c:v>-0.60011845827102661</c:v>
                </c:pt>
                <c:pt idx="30">
                  <c:v>-0.58545422554016113</c:v>
                </c:pt>
                <c:pt idx="31">
                  <c:v>-0.57066720724105835</c:v>
                </c:pt>
                <c:pt idx="32">
                  <c:v>-0.55585771799087524</c:v>
                </c:pt>
                <c:pt idx="33">
                  <c:v>-0.54111850261688232</c:v>
                </c:pt>
                <c:pt idx="34">
                  <c:v>-0.52653294801712036</c:v>
                </c:pt>
                <c:pt idx="35">
                  <c:v>-0.51217049360275269</c:v>
                </c:pt>
                <c:pt idx="36">
                  <c:v>-0.49808841943740845</c:v>
                </c:pt>
                <c:pt idx="37">
                  <c:v>-0.48433104157447815</c:v>
                </c:pt>
                <c:pt idx="38">
                  <c:v>-0.47093269228935242</c:v>
                </c:pt>
                <c:pt idx="39">
                  <c:v>-0.45791861414909363</c:v>
                </c:pt>
                <c:pt idx="40">
                  <c:v>-0.44530525803565979</c:v>
                </c:pt>
                <c:pt idx="41">
                  <c:v>-0.43310242891311646</c:v>
                </c:pt>
                <c:pt idx="42">
                  <c:v>-0.42131456732749939</c:v>
                </c:pt>
                <c:pt idx="43">
                  <c:v>-0.40948003530502319</c:v>
                </c:pt>
                <c:pt idx="44">
                  <c:v>-0.39813217520713806</c:v>
                </c:pt>
                <c:pt idx="45">
                  <c:v>-0.32513293623924255</c:v>
                </c:pt>
                <c:pt idx="46">
                  <c:v>-0.32048514485359192</c:v>
                </c:pt>
                <c:pt idx="47">
                  <c:v>-0.31589695811271667</c:v>
                </c:pt>
                <c:pt idx="48">
                  <c:v>-0.3114703893661499</c:v>
                </c:pt>
                <c:pt idx="49">
                  <c:v>-0.30734416842460632</c:v>
                </c:pt>
                <c:pt idx="50">
                  <c:v>-0.3036455512046814</c:v>
                </c:pt>
                <c:pt idx="51">
                  <c:v>-0.30050927400588989</c:v>
                </c:pt>
                <c:pt idx="52">
                  <c:v>-0.29807999730110168</c:v>
                </c:pt>
                <c:pt idx="53">
                  <c:v>-0.29651561379432678</c:v>
                </c:pt>
                <c:pt idx="54">
                  <c:v>-0.29599586129188538</c:v>
                </c:pt>
                <c:pt idx="55">
                  <c:v>-0.29582715034484863</c:v>
                </c:pt>
                <c:pt idx="56">
                  <c:v>-0.29614055156707764</c:v>
                </c:pt>
                <c:pt idx="57">
                  <c:v>-0.29679161310195923</c:v>
                </c:pt>
                <c:pt idx="58">
                  <c:v>-0.29765939712524414</c:v>
                </c:pt>
                <c:pt idx="59">
                  <c:v>-0.29864248633384705</c:v>
                </c:pt>
                <c:pt idx="60">
                  <c:v>-0.29965829849243164</c:v>
                </c:pt>
                <c:pt idx="61">
                  <c:v>-0.30063360929489136</c:v>
                </c:pt>
                <c:pt idx="62">
                  <c:v>-0.30150362849235535</c:v>
                </c:pt>
                <c:pt idx="63">
                  <c:v>-0.30221173167228699</c:v>
                </c:pt>
                <c:pt idx="64">
                  <c:v>-0.30270978808403015</c:v>
                </c:pt>
                <c:pt idx="65">
                  <c:v>-0.30296090245246887</c:v>
                </c:pt>
                <c:pt idx="66">
                  <c:v>-0.30214288830757141</c:v>
                </c:pt>
                <c:pt idx="67">
                  <c:v>-0.30039563775062561</c:v>
                </c:pt>
                <c:pt idx="68">
                  <c:v>-0.2978455126285553</c:v>
                </c:pt>
                <c:pt idx="69">
                  <c:v>-0.29462462663650513</c:v>
                </c:pt>
                <c:pt idx="70">
                  <c:v>-0.29084783792495728</c:v>
                </c:pt>
                <c:pt idx="71">
                  <c:v>-0.26835623383522034</c:v>
                </c:pt>
                <c:pt idx="72">
                  <c:v>-0.24947194755077362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08-49A5-9690-C8AF9CF9A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2552"/>
        <c:axId val="493475400"/>
      </c:scatterChart>
      <c:valAx>
        <c:axId val="492362552"/>
        <c:scaling>
          <c:orientation val="minMax"/>
          <c:max val="320"/>
          <c:min val="2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0499446605318909"/>
              <c:y val="0.9262551297109961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5400"/>
        <c:crossesAt val="-100"/>
        <c:crossBetween val="midCat"/>
        <c:majorUnit val="100"/>
        <c:minorUnit val="10"/>
      </c:valAx>
      <c:valAx>
        <c:axId val="493475400"/>
        <c:scaling>
          <c:orientation val="minMax"/>
          <c:max val="110"/>
          <c:min val="-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1.8073283008298663E-2"/>
              <c:y val="0.3804600668010421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492362552"/>
        <c:crossesAt val="0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7623890387195567"/>
          <c:y val="0.10879749168409786"/>
          <c:w val="0.25592689802663554"/>
          <c:h val="0.21003647681803803"/>
        </c:manualLayout>
      </c:layout>
      <c:overlay val="1"/>
      <c:spPr>
        <a:noFill/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369000107863229"/>
          <c:y val="5.5405430515875785E-2"/>
          <c:w val="0.76582173803623077"/>
          <c:h val="0.75785526809148851"/>
        </c:manualLayout>
      </c:layout>
      <c:scatterChart>
        <c:scatterStyle val="lineMarker"/>
        <c:varyColors val="0"/>
        <c:ser>
          <c:idx val="2"/>
          <c:order val="0"/>
          <c:tx>
            <c:v>Depth difference in the soil profile</c:v>
          </c:tx>
          <c:xVal>
            <c:numRef>
              <c:f>Water_content!$AA$3:$AA$204</c:f>
              <c:numCache>
                <c:formatCode>General</c:formatCode>
                <c:ptCount val="202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xVal>
          <c:yVal>
            <c:numRef>
              <c:f>Water_content!$CY$3:$CY$204</c:f>
              <c:numCache>
                <c:formatCode>General</c:formatCode>
                <c:ptCount val="202"/>
                <c:pt idx="1">
                  <c:v>-11.890083312988281</c:v>
                </c:pt>
                <c:pt idx="2">
                  <c:v>-6.0365200042724609</c:v>
                </c:pt>
                <c:pt idx="3">
                  <c:v>-1.9092857837677002</c:v>
                </c:pt>
                <c:pt idx="4">
                  <c:v>-1.4323592185974121</c:v>
                </c:pt>
                <c:pt idx="5">
                  <c:v>-1.1843740940093994</c:v>
                </c:pt>
                <c:pt idx="6">
                  <c:v>-1.0453760623931885</c:v>
                </c:pt>
                <c:pt idx="7">
                  <c:v>-0.93975663185119629</c:v>
                </c:pt>
                <c:pt idx="8">
                  <c:v>-0.87699294090270996</c:v>
                </c:pt>
                <c:pt idx="9">
                  <c:v>-0.83029270172119141</c:v>
                </c:pt>
                <c:pt idx="10">
                  <c:v>-0.79721212387084961</c:v>
                </c:pt>
                <c:pt idx="11">
                  <c:v>-0.77894330024719238</c:v>
                </c:pt>
                <c:pt idx="12">
                  <c:v>-0.77790021896362305</c:v>
                </c:pt>
                <c:pt idx="13">
                  <c:v>-0.77304244041442871</c:v>
                </c:pt>
                <c:pt idx="14">
                  <c:v>-0.76594948768615723</c:v>
                </c:pt>
                <c:pt idx="15">
                  <c:v>-0.75763463973999023</c:v>
                </c:pt>
                <c:pt idx="16">
                  <c:v>-0.74887275695800781</c:v>
                </c:pt>
                <c:pt idx="17">
                  <c:v>-0.74017047882080078</c:v>
                </c:pt>
                <c:pt idx="18">
                  <c:v>-0.73188543319702148</c:v>
                </c:pt>
                <c:pt idx="19">
                  <c:v>-0.7241368293762207</c:v>
                </c:pt>
                <c:pt idx="20">
                  <c:v>-0.71468949317932129</c:v>
                </c:pt>
                <c:pt idx="21">
                  <c:v>-1.8916726112365723</c:v>
                </c:pt>
                <c:pt idx="22">
                  <c:v>-1.7656683921813965</c:v>
                </c:pt>
                <c:pt idx="23">
                  <c:v>18.201530456542969</c:v>
                </c:pt>
                <c:pt idx="24">
                  <c:v>-14.805436134338379</c:v>
                </c:pt>
                <c:pt idx="25">
                  <c:v>-2.2612512111663818</c:v>
                </c:pt>
                <c:pt idx="26">
                  <c:v>-2.4486780166625977</c:v>
                </c:pt>
                <c:pt idx="27">
                  <c:v>18.131732940673828</c:v>
                </c:pt>
                <c:pt idx="28">
                  <c:v>-13.122886657714844</c:v>
                </c:pt>
                <c:pt idx="29">
                  <c:v>-5.9107837677001953</c:v>
                </c:pt>
                <c:pt idx="30">
                  <c:v>-4.2452216148376465</c:v>
                </c:pt>
                <c:pt idx="31">
                  <c:v>18.438488006591797</c:v>
                </c:pt>
                <c:pt idx="32">
                  <c:v>-14.894604682922363</c:v>
                </c:pt>
                <c:pt idx="33">
                  <c:v>-2.0914375782012939</c:v>
                </c:pt>
                <c:pt idx="34">
                  <c:v>-1.9366443157196045</c:v>
                </c:pt>
                <c:pt idx="35">
                  <c:v>-1.7917156219482422</c:v>
                </c:pt>
                <c:pt idx="36">
                  <c:v>-1.9933879375457764</c:v>
                </c:pt>
                <c:pt idx="37">
                  <c:v>-1.6869902610778809</c:v>
                </c:pt>
                <c:pt idx="38">
                  <c:v>-1.4723539352416992</c:v>
                </c:pt>
                <c:pt idx="39">
                  <c:v>-1.4052689075469971</c:v>
                </c:pt>
                <c:pt idx="40">
                  <c:v>-1.5099644660949707</c:v>
                </c:pt>
                <c:pt idx="41">
                  <c:v>36.230892181396484</c:v>
                </c:pt>
                <c:pt idx="42">
                  <c:v>6.6628456115722656</c:v>
                </c:pt>
                <c:pt idx="43">
                  <c:v>-10.146409034729004</c:v>
                </c:pt>
                <c:pt idx="44">
                  <c:v>-8.5608959197998047</c:v>
                </c:pt>
                <c:pt idx="45">
                  <c:v>-1.4913678169250488</c:v>
                </c:pt>
                <c:pt idx="46">
                  <c:v>-5.7987270355224609</c:v>
                </c:pt>
                <c:pt idx="47">
                  <c:v>21.28985595703125</c:v>
                </c:pt>
                <c:pt idx="48">
                  <c:v>-13.593435287475586</c:v>
                </c:pt>
                <c:pt idx="49">
                  <c:v>-5.9012770652770996</c:v>
                </c:pt>
                <c:pt idx="50">
                  <c:v>-4.2914152145385742</c:v>
                </c:pt>
                <c:pt idx="51">
                  <c:v>-3.8332939147949219</c:v>
                </c:pt>
                <c:pt idx="52">
                  <c:v>-3.938525915145874</c:v>
                </c:pt>
                <c:pt idx="53">
                  <c:v>31.848400115966797</c:v>
                </c:pt>
                <c:pt idx="54">
                  <c:v>-1.3098716735839844</c:v>
                </c:pt>
                <c:pt idx="55">
                  <c:v>-8.1773099899291992</c:v>
                </c:pt>
                <c:pt idx="56">
                  <c:v>-9.2255477905273438</c:v>
                </c:pt>
                <c:pt idx="57">
                  <c:v>-10.103672981262207</c:v>
                </c:pt>
                <c:pt idx="58">
                  <c:v>8.5480508804321289</c:v>
                </c:pt>
                <c:pt idx="59">
                  <c:v>-12.607753753662109</c:v>
                </c:pt>
                <c:pt idx="60">
                  <c:v>-11.8929443359375</c:v>
                </c:pt>
                <c:pt idx="61">
                  <c:v>-5.9937534332275391</c:v>
                </c:pt>
                <c:pt idx="62">
                  <c:v>-5.7295560836791992</c:v>
                </c:pt>
                <c:pt idx="63">
                  <c:v>-4.0602536201477051</c:v>
                </c:pt>
                <c:pt idx="64">
                  <c:v>18.381521224975586</c:v>
                </c:pt>
                <c:pt idx="65">
                  <c:v>-9.9793672561645508</c:v>
                </c:pt>
                <c:pt idx="66">
                  <c:v>-2.1332800388336182</c:v>
                </c:pt>
                <c:pt idx="67">
                  <c:v>-6.6348609924316406</c:v>
                </c:pt>
                <c:pt idx="68">
                  <c:v>-1.7417669296264648</c:v>
                </c:pt>
                <c:pt idx="69">
                  <c:v>16.599447250366211</c:v>
                </c:pt>
                <c:pt idx="70">
                  <c:v>-2.1894574165344238</c:v>
                </c:pt>
                <c:pt idx="71">
                  <c:v>-6.3118934631347656</c:v>
                </c:pt>
                <c:pt idx="72">
                  <c:v>-4.348024845123291</c:v>
                </c:pt>
                <c:pt idx="73">
                  <c:v>-2.8369278907775879</c:v>
                </c:pt>
                <c:pt idx="74">
                  <c:v>-3.9796829223632813</c:v>
                </c:pt>
                <c:pt idx="75">
                  <c:v>-2.9850900173187256</c:v>
                </c:pt>
                <c:pt idx="76">
                  <c:v>24.396270751953125</c:v>
                </c:pt>
                <c:pt idx="77">
                  <c:v>1.3795197010040283</c:v>
                </c:pt>
                <c:pt idx="78">
                  <c:v>-8.0279712677001953</c:v>
                </c:pt>
                <c:pt idx="79">
                  <c:v>-7.5334310531616211</c:v>
                </c:pt>
                <c:pt idx="80">
                  <c:v>-4.4612736701965332</c:v>
                </c:pt>
                <c:pt idx="81">
                  <c:v>-3.8918554782867432</c:v>
                </c:pt>
                <c:pt idx="82">
                  <c:v>0.83047151565551758</c:v>
                </c:pt>
                <c:pt idx="83">
                  <c:v>-2.7283878326416016</c:v>
                </c:pt>
                <c:pt idx="84">
                  <c:v>-3.1906664371490479</c:v>
                </c:pt>
                <c:pt idx="85">
                  <c:v>-2.0549893379211426</c:v>
                </c:pt>
                <c:pt idx="86">
                  <c:v>-1.5276670455932617</c:v>
                </c:pt>
                <c:pt idx="87">
                  <c:v>24.086982727050781</c:v>
                </c:pt>
                <c:pt idx="88">
                  <c:v>-4.451453685760498</c:v>
                </c:pt>
                <c:pt idx="89">
                  <c:v>-6.5692958831787109</c:v>
                </c:pt>
                <c:pt idx="90">
                  <c:v>-4.7464370727539063</c:v>
                </c:pt>
                <c:pt idx="91">
                  <c:v>-3.9241762161254883</c:v>
                </c:pt>
                <c:pt idx="92">
                  <c:v>-2.2776424884796143</c:v>
                </c:pt>
                <c:pt idx="93">
                  <c:v>-1.7978847026824951</c:v>
                </c:pt>
                <c:pt idx="94">
                  <c:v>-0.99256634712219238</c:v>
                </c:pt>
                <c:pt idx="95">
                  <c:v>-0.74245035648345947</c:v>
                </c:pt>
                <c:pt idx="96">
                  <c:v>-0.58844685554504395</c:v>
                </c:pt>
                <c:pt idx="97">
                  <c:v>25.037675857543945</c:v>
                </c:pt>
                <c:pt idx="98">
                  <c:v>-5.6298227310180664</c:v>
                </c:pt>
                <c:pt idx="99">
                  <c:v>-5.9210805892944336</c:v>
                </c:pt>
                <c:pt idx="100">
                  <c:v>-4.0217342376708984</c:v>
                </c:pt>
                <c:pt idx="101">
                  <c:v>0.35725533962249756</c:v>
                </c:pt>
                <c:pt idx="102">
                  <c:v>-2.6011018753051758</c:v>
                </c:pt>
                <c:pt idx="103">
                  <c:v>-2.4286508560180664</c:v>
                </c:pt>
                <c:pt idx="104">
                  <c:v>-0.12403726577758789</c:v>
                </c:pt>
                <c:pt idx="105">
                  <c:v>-1.6603469848632813</c:v>
                </c:pt>
                <c:pt idx="106">
                  <c:v>23.869424819946289</c:v>
                </c:pt>
                <c:pt idx="107">
                  <c:v>-7.2510986328125</c:v>
                </c:pt>
                <c:pt idx="108">
                  <c:v>-6.9566516876220703</c:v>
                </c:pt>
                <c:pt idx="109">
                  <c:v>-3.5451054573059082</c:v>
                </c:pt>
                <c:pt idx="110">
                  <c:v>-2.5260746479034424</c:v>
                </c:pt>
                <c:pt idx="111">
                  <c:v>-1.6051530838012695</c:v>
                </c:pt>
                <c:pt idx="112">
                  <c:v>-1.4920234680175781</c:v>
                </c:pt>
                <c:pt idx="113">
                  <c:v>-1.0541677474975586</c:v>
                </c:pt>
                <c:pt idx="114">
                  <c:v>-1.316949725151062</c:v>
                </c:pt>
                <c:pt idx="115">
                  <c:v>-0.83938241004943848</c:v>
                </c:pt>
                <c:pt idx="116">
                  <c:v>-0.61261653900146484</c:v>
                </c:pt>
                <c:pt idx="117">
                  <c:v>-0.7044374942779541</c:v>
                </c:pt>
                <c:pt idx="118">
                  <c:v>-0.63939392566680908</c:v>
                </c:pt>
                <c:pt idx="119">
                  <c:v>3.437340259552002</c:v>
                </c:pt>
                <c:pt idx="120">
                  <c:v>1.6613006591796875</c:v>
                </c:pt>
                <c:pt idx="121">
                  <c:v>6.3843874931335449</c:v>
                </c:pt>
                <c:pt idx="122">
                  <c:v>-1.9489824771881104</c:v>
                </c:pt>
                <c:pt idx="123">
                  <c:v>-2.0874590873718262</c:v>
                </c:pt>
                <c:pt idx="124">
                  <c:v>-1.843184232711792</c:v>
                </c:pt>
                <c:pt idx="125">
                  <c:v>-1.1179298162460327</c:v>
                </c:pt>
                <c:pt idx="126">
                  <c:v>-1.2870281934738159</c:v>
                </c:pt>
                <c:pt idx="127">
                  <c:v>-2.4449973106384277</c:v>
                </c:pt>
                <c:pt idx="128">
                  <c:v>-1.7741918563842773</c:v>
                </c:pt>
                <c:pt idx="129">
                  <c:v>-1.4617890119552612</c:v>
                </c:pt>
                <c:pt idx="130">
                  <c:v>-1.590430736541748</c:v>
                </c:pt>
                <c:pt idx="131">
                  <c:v>-1.5161633491516113</c:v>
                </c:pt>
                <c:pt idx="132">
                  <c:v>-1.2400895357131958</c:v>
                </c:pt>
                <c:pt idx="133">
                  <c:v>-1.0457634925842285</c:v>
                </c:pt>
                <c:pt idx="134">
                  <c:v>-0.8729398250579834</c:v>
                </c:pt>
                <c:pt idx="135">
                  <c:v>-0.62201917171478271</c:v>
                </c:pt>
                <c:pt idx="136">
                  <c:v>-0.68557262420654297</c:v>
                </c:pt>
                <c:pt idx="137">
                  <c:v>-0.45639276504516602</c:v>
                </c:pt>
                <c:pt idx="138">
                  <c:v>-0.27349591255187988</c:v>
                </c:pt>
                <c:pt idx="139">
                  <c:v>-8.9928507804870605E-2</c:v>
                </c:pt>
                <c:pt idx="140">
                  <c:v>-9.632110595703125E-2</c:v>
                </c:pt>
                <c:pt idx="141">
                  <c:v>-8.1405043601989746E-2</c:v>
                </c:pt>
                <c:pt idx="142">
                  <c:v>-5.3688883781433105E-2</c:v>
                </c:pt>
                <c:pt idx="143">
                  <c:v>-4.6685338020324707E-2</c:v>
                </c:pt>
                <c:pt idx="144">
                  <c:v>-3.7685036659240723E-2</c:v>
                </c:pt>
                <c:pt idx="145">
                  <c:v>-3.1873583793640137E-2</c:v>
                </c:pt>
                <c:pt idx="146">
                  <c:v>-4.0963292121887207E-2</c:v>
                </c:pt>
                <c:pt idx="147">
                  <c:v>-4.3183565139770508E-2</c:v>
                </c:pt>
                <c:pt idx="148">
                  <c:v>-4.0873885154724121E-2</c:v>
                </c:pt>
                <c:pt idx="149">
                  <c:v>-4.7862529754638672E-2</c:v>
                </c:pt>
                <c:pt idx="150">
                  <c:v>-4.1410326957702637E-2</c:v>
                </c:pt>
                <c:pt idx="151">
                  <c:v>-4.7087669372558594E-2</c:v>
                </c:pt>
                <c:pt idx="152">
                  <c:v>-5.6549906730651855E-2</c:v>
                </c:pt>
                <c:pt idx="153">
                  <c:v>-3.9026141166687012E-2</c:v>
                </c:pt>
                <c:pt idx="154">
                  <c:v>-4.0456652641296387E-2</c:v>
                </c:pt>
                <c:pt idx="155">
                  <c:v>-6.4790248870849609E-2</c:v>
                </c:pt>
                <c:pt idx="156">
                  <c:v>-3.0815601348876953E-2</c:v>
                </c:pt>
                <c:pt idx="157">
                  <c:v>-3.312528133392334E-2</c:v>
                </c:pt>
                <c:pt idx="158">
                  <c:v>-6.5118074417114258E-2</c:v>
                </c:pt>
                <c:pt idx="159">
                  <c:v>-3.0949711799621582E-2</c:v>
                </c:pt>
                <c:pt idx="160">
                  <c:v>-4.3287873268127441E-2</c:v>
                </c:pt>
                <c:pt idx="161">
                  <c:v>-4.7951936721801758E-2</c:v>
                </c:pt>
                <c:pt idx="162">
                  <c:v>1.4901161193847656E-5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-1.4901161193847656E-5</c:v>
                </c:pt>
                <c:pt idx="167">
                  <c:v>0</c:v>
                </c:pt>
                <c:pt idx="168">
                  <c:v>1.4901161193847656E-5</c:v>
                </c:pt>
                <c:pt idx="169">
                  <c:v>11.429995536804199</c:v>
                </c:pt>
                <c:pt idx="170">
                  <c:v>1.1715888977050781</c:v>
                </c:pt>
                <c:pt idx="171">
                  <c:v>-0.13184547424316406</c:v>
                </c:pt>
                <c:pt idx="172">
                  <c:v>-0.19668042659759521</c:v>
                </c:pt>
                <c:pt idx="173">
                  <c:v>-0.13336539268493652</c:v>
                </c:pt>
                <c:pt idx="174">
                  <c:v>-0.16649067401885986</c:v>
                </c:pt>
                <c:pt idx="175">
                  <c:v>-0.17397105693817139</c:v>
                </c:pt>
                <c:pt idx="176">
                  <c:v>-0.20676851272583008</c:v>
                </c:pt>
                <c:pt idx="177">
                  <c:v>-0.16874074935913086</c:v>
                </c:pt>
                <c:pt idx="178">
                  <c:v>-0.16023218631744385</c:v>
                </c:pt>
                <c:pt idx="179">
                  <c:v>-0.17681717872619629</c:v>
                </c:pt>
                <c:pt idx="180">
                  <c:v>-0.19180774688720703</c:v>
                </c:pt>
                <c:pt idx="181">
                  <c:v>-0.19644200801849365</c:v>
                </c:pt>
                <c:pt idx="182">
                  <c:v>-0.16184151172637939</c:v>
                </c:pt>
                <c:pt idx="183">
                  <c:v>-0.12324750423431396</c:v>
                </c:pt>
                <c:pt idx="184">
                  <c:v>-0.157967209815979</c:v>
                </c:pt>
                <c:pt idx="185">
                  <c:v>-9.5143914222717285E-2</c:v>
                </c:pt>
                <c:pt idx="186">
                  <c:v>-0.20901858806610107</c:v>
                </c:pt>
                <c:pt idx="187">
                  <c:v>-0.15132129192352295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F4-44A1-87A6-2A4364A9E665}"/>
            </c:ext>
          </c:extLst>
        </c:ser>
        <c:ser>
          <c:idx val="4"/>
          <c:order val="1"/>
          <c:tx>
            <c:strRef>
              <c:f>Water_content!$DA$1</c:f>
              <c:strCache>
                <c:ptCount val="1"/>
                <c:pt idx="0">
                  <c:v>Sum of sources and sinks</c:v>
                </c:pt>
              </c:strCache>
            </c:strRef>
          </c:tx>
          <c:marker>
            <c:symbol val="star"/>
            <c:size val="7"/>
          </c:marker>
          <c:xVal>
            <c:numRef>
              <c:f>Water_content!$AA$3:$AA$400</c:f>
              <c:numCache>
                <c:formatCode>General</c:formatCode>
                <c:ptCount val="398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xVal>
          <c:yVal>
            <c:numRef>
              <c:f>Water_content!$DA$3:$DA$400</c:f>
              <c:numCache>
                <c:formatCode>General</c:formatCode>
                <c:ptCount val="398"/>
                <c:pt idx="1">
                  <c:v>-11.890083312988281</c:v>
                </c:pt>
                <c:pt idx="2">
                  <c:v>-6.0364937782287598</c:v>
                </c:pt>
                <c:pt idx="3">
                  <c:v>-1.9092649221420288</c:v>
                </c:pt>
                <c:pt idx="4">
                  <c:v>-1.4324178695678711</c:v>
                </c:pt>
                <c:pt idx="5">
                  <c:v>-1.1843587160110474</c:v>
                </c:pt>
                <c:pt idx="6">
                  <c:v>-1.0453968048095703</c:v>
                </c:pt>
                <c:pt idx="7">
                  <c:v>-0.93971657752990723</c:v>
                </c:pt>
                <c:pt idx="8">
                  <c:v>-0.87701672315597534</c:v>
                </c:pt>
                <c:pt idx="9">
                  <c:v>-0.83030128479003906</c:v>
                </c:pt>
                <c:pt idx="10">
                  <c:v>-0.79721999168395996</c:v>
                </c:pt>
                <c:pt idx="11">
                  <c:v>-0.77891862392425537</c:v>
                </c:pt>
                <c:pt idx="12">
                  <c:v>-0.77789229154586792</c:v>
                </c:pt>
                <c:pt idx="13">
                  <c:v>-0.77306163311004639</c:v>
                </c:pt>
                <c:pt idx="14">
                  <c:v>-0.76595574617385864</c:v>
                </c:pt>
                <c:pt idx="15">
                  <c:v>-0.75764673948287964</c:v>
                </c:pt>
                <c:pt idx="16">
                  <c:v>-0.74888330698013306</c:v>
                </c:pt>
                <c:pt idx="17">
                  <c:v>-0.74017441272735596</c:v>
                </c:pt>
                <c:pt idx="18">
                  <c:v>-0.73185575008392334</c:v>
                </c:pt>
                <c:pt idx="19">
                  <c:v>-0.7241327166557312</c:v>
                </c:pt>
                <c:pt idx="20">
                  <c:v>-0.71471059322357178</c:v>
                </c:pt>
                <c:pt idx="21">
                  <c:v>-1.891670823097229</c:v>
                </c:pt>
                <c:pt idx="22">
                  <c:v>-1.765684962272644</c:v>
                </c:pt>
                <c:pt idx="23">
                  <c:v>18.201522827148438</c:v>
                </c:pt>
                <c:pt idx="24">
                  <c:v>-14.805412292480469</c:v>
                </c:pt>
                <c:pt idx="25">
                  <c:v>-2.2612643241882324</c:v>
                </c:pt>
                <c:pt idx="26">
                  <c:v>-2.4486420154571533</c:v>
                </c:pt>
                <c:pt idx="27">
                  <c:v>18.131708145141602</c:v>
                </c:pt>
                <c:pt idx="28">
                  <c:v>-13.122906684875488</c:v>
                </c:pt>
                <c:pt idx="29">
                  <c:v>-5.910759449005127</c:v>
                </c:pt>
                <c:pt idx="30">
                  <c:v>-4.245232105255127</c:v>
                </c:pt>
                <c:pt idx="31">
                  <c:v>18.438497543334961</c:v>
                </c:pt>
                <c:pt idx="32">
                  <c:v>-14.894598007202148</c:v>
                </c:pt>
                <c:pt idx="33">
                  <c:v>-2.0914676189422607</c:v>
                </c:pt>
                <c:pt idx="34">
                  <c:v>-1.9366331100463867</c:v>
                </c:pt>
                <c:pt idx="35">
                  <c:v>-1.7917155027389526</c:v>
                </c:pt>
                <c:pt idx="36">
                  <c:v>-1.9933745861053467</c:v>
                </c:pt>
                <c:pt idx="37">
                  <c:v>-1.6870272159576416</c:v>
                </c:pt>
                <c:pt idx="38">
                  <c:v>-1.4723231792449951</c:v>
                </c:pt>
                <c:pt idx="39">
                  <c:v>-1.4052696228027344</c:v>
                </c:pt>
                <c:pt idx="40">
                  <c:v>-1.5099668502807617</c:v>
                </c:pt>
                <c:pt idx="41">
                  <c:v>36.230869293212891</c:v>
                </c:pt>
                <c:pt idx="42">
                  <c:v>6.6628613471984863</c:v>
                </c:pt>
                <c:pt idx="43">
                  <c:v>-10.146395683288574</c:v>
                </c:pt>
                <c:pt idx="44">
                  <c:v>-8.5609149932861328</c:v>
                </c:pt>
                <c:pt idx="45">
                  <c:v>-1.4913557767868042</c:v>
                </c:pt>
                <c:pt idx="46">
                  <c:v>-5.7987451553344727</c:v>
                </c:pt>
                <c:pt idx="47">
                  <c:v>21.289876937866211</c:v>
                </c:pt>
                <c:pt idx="48">
                  <c:v>-13.593450546264648</c:v>
                </c:pt>
                <c:pt idx="49">
                  <c:v>-5.9012894630432129</c:v>
                </c:pt>
                <c:pt idx="50">
                  <c:v>-4.2913999557495117</c:v>
                </c:pt>
                <c:pt idx="51">
                  <c:v>-3.833305835723877</c:v>
                </c:pt>
                <c:pt idx="52">
                  <c:v>-3.9385037422180176</c:v>
                </c:pt>
                <c:pt idx="53">
                  <c:v>31.848398208618164</c:v>
                </c:pt>
                <c:pt idx="54">
                  <c:v>-1.3098739385604858</c:v>
                </c:pt>
                <c:pt idx="55">
                  <c:v>-8.1773090362548828</c:v>
                </c:pt>
                <c:pt idx="56">
                  <c:v>-9.2255659103393555</c:v>
                </c:pt>
                <c:pt idx="57">
                  <c:v>-10.103675842285156</c:v>
                </c:pt>
                <c:pt idx="58">
                  <c:v>8.5480432510375977</c:v>
                </c:pt>
                <c:pt idx="59">
                  <c:v>-12.607738494873047</c:v>
                </c:pt>
                <c:pt idx="60">
                  <c:v>-11.892942428588867</c:v>
                </c:pt>
                <c:pt idx="61">
                  <c:v>-5.9937534332275391</c:v>
                </c:pt>
                <c:pt idx="62">
                  <c:v>-5.7295727729797363</c:v>
                </c:pt>
                <c:pt idx="63">
                  <c:v>-4.0602402687072754</c:v>
                </c:pt>
                <c:pt idx="64">
                  <c:v>18.381553649902344</c:v>
                </c:pt>
                <c:pt idx="65">
                  <c:v>-9.9793949127197266</c:v>
                </c:pt>
                <c:pt idx="66">
                  <c:v>-2.1332802772521973</c:v>
                </c:pt>
                <c:pt idx="67">
                  <c:v>-6.634859561920166</c:v>
                </c:pt>
                <c:pt idx="68">
                  <c:v>-1.7417466640472412</c:v>
                </c:pt>
                <c:pt idx="69">
                  <c:v>16.599399566650391</c:v>
                </c:pt>
                <c:pt idx="70">
                  <c:v>-2.1894247531890869</c:v>
                </c:pt>
                <c:pt idx="71">
                  <c:v>-6.3118987083435059</c:v>
                </c:pt>
                <c:pt idx="72">
                  <c:v>-4.3480544090270996</c:v>
                </c:pt>
                <c:pt idx="73">
                  <c:v>-2.8368947505950928</c:v>
                </c:pt>
                <c:pt idx="74">
                  <c:v>-3.9796905517578125</c:v>
                </c:pt>
                <c:pt idx="75">
                  <c:v>-2.9850878715515137</c:v>
                </c:pt>
                <c:pt idx="76">
                  <c:v>24.396266937255859</c:v>
                </c:pt>
                <c:pt idx="77">
                  <c:v>1.3795044422149658</c:v>
                </c:pt>
                <c:pt idx="78">
                  <c:v>-8.0279474258422852</c:v>
                </c:pt>
                <c:pt idx="79">
                  <c:v>-7.533421516418457</c:v>
                </c:pt>
                <c:pt idx="80">
                  <c:v>-4.4612717628479004</c:v>
                </c:pt>
                <c:pt idx="81">
                  <c:v>-3.8918426036834717</c:v>
                </c:pt>
                <c:pt idx="82">
                  <c:v>0.83048540353775024</c:v>
                </c:pt>
                <c:pt idx="83">
                  <c:v>-2.7283968925476074</c:v>
                </c:pt>
                <c:pt idx="84">
                  <c:v>-3.1906766891479492</c:v>
                </c:pt>
                <c:pt idx="85">
                  <c:v>-2.0550057888031006</c:v>
                </c:pt>
                <c:pt idx="86">
                  <c:v>-1.5276508331298828</c:v>
                </c:pt>
                <c:pt idx="87">
                  <c:v>24.086944580078125</c:v>
                </c:pt>
                <c:pt idx="88">
                  <c:v>-4.451446533203125</c:v>
                </c:pt>
                <c:pt idx="89">
                  <c:v>-6.5692825317382813</c:v>
                </c:pt>
                <c:pt idx="90">
                  <c:v>-4.7464113235473633</c:v>
                </c:pt>
                <c:pt idx="91">
                  <c:v>-3.9241912364959717</c:v>
                </c:pt>
                <c:pt idx="92">
                  <c:v>-2.2776460647583008</c:v>
                </c:pt>
                <c:pt idx="93">
                  <c:v>-1.7978860139846802</c:v>
                </c:pt>
                <c:pt idx="94">
                  <c:v>-0.99256640672683716</c:v>
                </c:pt>
                <c:pt idx="95">
                  <c:v>-0.74244546890258789</c:v>
                </c:pt>
                <c:pt idx="96">
                  <c:v>-0.58842670917510986</c:v>
                </c:pt>
                <c:pt idx="97">
                  <c:v>25.037639617919922</c:v>
                </c:pt>
                <c:pt idx="98">
                  <c:v>-5.6298046112060547</c:v>
                </c:pt>
                <c:pt idx="99">
                  <c:v>-5.9210925102233887</c:v>
                </c:pt>
                <c:pt idx="100">
                  <c:v>-4.0217347145080566</c:v>
                </c:pt>
                <c:pt idx="101">
                  <c:v>0.357270747423172</c:v>
                </c:pt>
                <c:pt idx="102">
                  <c:v>-2.6011269092559814</c:v>
                </c:pt>
                <c:pt idx="103">
                  <c:v>-2.4286284446716309</c:v>
                </c:pt>
                <c:pt idx="104">
                  <c:v>-0.12406659126281738</c:v>
                </c:pt>
                <c:pt idx="105">
                  <c:v>-1.6603262424468994</c:v>
                </c:pt>
                <c:pt idx="106">
                  <c:v>23.869422912597656</c:v>
                </c:pt>
                <c:pt idx="107">
                  <c:v>-7.2510948181152344</c:v>
                </c:pt>
                <c:pt idx="108">
                  <c:v>-6.9566574096679688</c:v>
                </c:pt>
                <c:pt idx="109">
                  <c:v>-3.5450809001922607</c:v>
                </c:pt>
                <c:pt idx="110">
                  <c:v>-2.5260891914367676</c:v>
                </c:pt>
                <c:pt idx="111">
                  <c:v>-1.6051578521728516</c:v>
                </c:pt>
                <c:pt idx="112">
                  <c:v>-1.4920315742492676</c:v>
                </c:pt>
                <c:pt idx="113">
                  <c:v>-1.0541566610336304</c:v>
                </c:pt>
                <c:pt idx="114">
                  <c:v>-1.3169662952423096</c:v>
                </c:pt>
                <c:pt idx="115">
                  <c:v>-0.83937537670135498</c:v>
                </c:pt>
                <c:pt idx="116">
                  <c:v>-0.61259245872497559</c:v>
                </c:pt>
                <c:pt idx="117">
                  <c:v>-0.70444995164871216</c:v>
                </c:pt>
                <c:pt idx="118">
                  <c:v>-0.63939255475997925</c:v>
                </c:pt>
                <c:pt idx="119">
                  <c:v>3.4373300075531006</c:v>
                </c:pt>
                <c:pt idx="120">
                  <c:v>1.6613095998764038</c:v>
                </c:pt>
                <c:pt idx="121">
                  <c:v>6.3843832015991211</c:v>
                </c:pt>
                <c:pt idx="122">
                  <c:v>-1.9489963054656982</c:v>
                </c:pt>
                <c:pt idx="123">
                  <c:v>-2.087451696395874</c:v>
                </c:pt>
                <c:pt idx="124">
                  <c:v>-1.8431950807571411</c:v>
                </c:pt>
                <c:pt idx="125">
                  <c:v>-1.1179035902023315</c:v>
                </c:pt>
                <c:pt idx="126">
                  <c:v>-1.2870473861694336</c:v>
                </c:pt>
                <c:pt idx="127">
                  <c:v>-2.4449918270111084</c:v>
                </c:pt>
                <c:pt idx="128">
                  <c:v>-1.774207592010498</c:v>
                </c:pt>
                <c:pt idx="129">
                  <c:v>-1.4617664813995361</c:v>
                </c:pt>
                <c:pt idx="130">
                  <c:v>-1.5904443264007568</c:v>
                </c:pt>
                <c:pt idx="131">
                  <c:v>-1.5161606073379517</c:v>
                </c:pt>
                <c:pt idx="132">
                  <c:v>-1.2400810718536377</c:v>
                </c:pt>
                <c:pt idx="133">
                  <c:v>-1.045767068862915</c:v>
                </c:pt>
                <c:pt idx="134">
                  <c:v>-0.87294679880142212</c:v>
                </c:pt>
                <c:pt idx="135">
                  <c:v>-0.62202686071395874</c:v>
                </c:pt>
                <c:pt idx="136">
                  <c:v>-0.68556255102157593</c:v>
                </c:pt>
                <c:pt idx="137">
                  <c:v>-0.45638296008110046</c:v>
                </c:pt>
                <c:pt idx="138">
                  <c:v>-0.27349221706390381</c:v>
                </c:pt>
                <c:pt idx="139">
                  <c:v>-8.9936286211013794E-2</c:v>
                </c:pt>
                <c:pt idx="140">
                  <c:v>-9.6327915787696838E-2</c:v>
                </c:pt>
                <c:pt idx="141">
                  <c:v>-8.1397369503974915E-2</c:v>
                </c:pt>
                <c:pt idx="142">
                  <c:v>-5.368669331073761E-2</c:v>
                </c:pt>
                <c:pt idx="143">
                  <c:v>-4.6690382063388824E-2</c:v>
                </c:pt>
                <c:pt idx="144">
                  <c:v>-3.7689860910177231E-2</c:v>
                </c:pt>
                <c:pt idx="145">
                  <c:v>-3.1874038279056549E-2</c:v>
                </c:pt>
                <c:pt idx="146">
                  <c:v>-4.0940649807453156E-2</c:v>
                </c:pt>
                <c:pt idx="147">
                  <c:v>-4.3204940855503082E-2</c:v>
                </c:pt>
                <c:pt idx="148">
                  <c:v>-4.0873777121305466E-2</c:v>
                </c:pt>
                <c:pt idx="149">
                  <c:v>-4.7854650765657425E-2</c:v>
                </c:pt>
                <c:pt idx="150">
                  <c:v>-4.1408531367778778E-2</c:v>
                </c:pt>
                <c:pt idx="151">
                  <c:v>-4.7104727476835251E-2</c:v>
                </c:pt>
                <c:pt idx="152">
                  <c:v>-5.6525122374296188E-2</c:v>
                </c:pt>
                <c:pt idx="153">
                  <c:v>-3.9050467312335968E-2</c:v>
                </c:pt>
                <c:pt idx="154">
                  <c:v>-4.0445294231176376E-2</c:v>
                </c:pt>
                <c:pt idx="155">
                  <c:v>-6.478419154882431E-2</c:v>
                </c:pt>
                <c:pt idx="156">
                  <c:v>-3.0824339017271996E-2</c:v>
                </c:pt>
                <c:pt idx="157">
                  <c:v>-3.3138435333967209E-2</c:v>
                </c:pt>
                <c:pt idx="158">
                  <c:v>-6.509736180305481E-2</c:v>
                </c:pt>
                <c:pt idx="159">
                  <c:v>-3.096209280192852E-2</c:v>
                </c:pt>
                <c:pt idx="160">
                  <c:v>-4.3271806091070175E-2</c:v>
                </c:pt>
                <c:pt idx="161">
                  <c:v>-4.7945059835910797E-2</c:v>
                </c:pt>
                <c:pt idx="162">
                  <c:v>-2.0899508399452316E-6</c:v>
                </c:pt>
                <c:pt idx="163">
                  <c:v>-1.2357918421912473E-6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11.430000305175781</c:v>
                </c:pt>
                <c:pt idx="170">
                  <c:v>1.1715922355651855</c:v>
                </c:pt>
                <c:pt idx="171">
                  <c:v>-0.13184578716754913</c:v>
                </c:pt>
                <c:pt idx="172">
                  <c:v>-0.19667978584766388</c:v>
                </c:pt>
                <c:pt idx="173">
                  <c:v>-0.13335014879703522</c:v>
                </c:pt>
                <c:pt idx="174">
                  <c:v>-0.16650722920894623</c:v>
                </c:pt>
                <c:pt idx="175">
                  <c:v>-0.17396830022335052</c:v>
                </c:pt>
                <c:pt idx="176">
                  <c:v>-0.20677147805690765</c:v>
                </c:pt>
                <c:pt idx="177">
                  <c:v>-0.16874808073043823</c:v>
                </c:pt>
                <c:pt idx="178">
                  <c:v>-0.16020862758159637</c:v>
                </c:pt>
                <c:pt idx="179">
                  <c:v>-0.17680761218070984</c:v>
                </c:pt>
                <c:pt idx="180">
                  <c:v>-0.19184811413288116</c:v>
                </c:pt>
                <c:pt idx="181">
                  <c:v>-0.19641388952732086</c:v>
                </c:pt>
                <c:pt idx="182">
                  <c:v>-0.16185715794563293</c:v>
                </c:pt>
                <c:pt idx="183">
                  <c:v>-0.12324482202529907</c:v>
                </c:pt>
                <c:pt idx="184">
                  <c:v>-0.15796741843223572</c:v>
                </c:pt>
                <c:pt idx="185">
                  <c:v>-9.5152206718921661E-2</c:v>
                </c:pt>
                <c:pt idx="186">
                  <c:v>-0.208998903632164</c:v>
                </c:pt>
                <c:pt idx="187">
                  <c:v>-0.15131336450576782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F4-44A1-87A6-2A4364A9E6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6184"/>
        <c:axId val="493476576"/>
      </c:scatterChart>
      <c:valAx>
        <c:axId val="493476184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9965483766583974"/>
              <c:y val="0.9165663785697674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6576"/>
        <c:crossesAt val="-50"/>
        <c:crossBetween val="midCat"/>
      </c:valAx>
      <c:valAx>
        <c:axId val="493476576"/>
        <c:scaling>
          <c:orientation val="minMax"/>
          <c:max val="110"/>
          <c:min val="-3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2.2663143134505452E-2"/>
              <c:y val="0.3092507932777368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3476184"/>
        <c:crosses val="autoZero"/>
        <c:crossBetween val="midCat"/>
        <c:majorUnit val="10"/>
      </c:valAx>
      <c:spPr>
        <a:ln w="22225">
          <a:solidFill>
            <a:schemeClr val="tx2"/>
          </a:solidFill>
        </a:ln>
      </c:spPr>
    </c:plotArea>
    <c:legend>
      <c:legendPos val="r"/>
      <c:layout>
        <c:manualLayout>
          <c:xMode val="edge"/>
          <c:yMode val="edge"/>
          <c:x val="0.39394473807212455"/>
          <c:y val="0.15637225698693821"/>
          <c:w val="0.51460108582317621"/>
          <c:h val="0.17985699001701033"/>
        </c:manualLayout>
      </c:layout>
      <c:overlay val="1"/>
      <c:spPr>
        <a:solidFill>
          <a:schemeClr val="bg1"/>
        </a:solidFill>
        <a:ln>
          <a:solidFill>
            <a:srgbClr val="1F497D"/>
          </a:solidFill>
        </a:ln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89662518938719"/>
          <c:y val="0.15585832016634549"/>
          <c:w val="0.76567281666603526"/>
          <c:h val="0.74357934237526802"/>
        </c:manualLayout>
      </c:layout>
      <c:scatterChart>
        <c:scatterStyle val="lineMarker"/>
        <c:varyColors val="0"/>
        <c:ser>
          <c:idx val="2"/>
          <c:order val="0"/>
          <c:tx>
            <c:v>Layer 3</c:v>
          </c:tx>
          <c:marker>
            <c:symbol val="none"/>
          </c:marker>
          <c:xVal>
            <c:numRef>
              <c:f>Water_content!$AA$4:$AA$160</c:f>
              <c:numCache>
                <c:formatCode>General</c:formatCode>
                <c:ptCount val="157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  <c:pt idx="152">
                  <c:v>286</c:v>
                </c:pt>
                <c:pt idx="153">
                  <c:v>287</c:v>
                </c:pt>
                <c:pt idx="154">
                  <c:v>288</c:v>
                </c:pt>
                <c:pt idx="155">
                  <c:v>289</c:v>
                </c:pt>
                <c:pt idx="156">
                  <c:v>290</c:v>
                </c:pt>
              </c:numCache>
            </c:numRef>
          </c:xVal>
          <c:yVal>
            <c:numRef>
              <c:f>Water_content!$AD$4:$AD$160</c:f>
              <c:numCache>
                <c:formatCode>General</c:formatCode>
                <c:ptCount val="157"/>
                <c:pt idx="0">
                  <c:v>0.19044086337089539</c:v>
                </c:pt>
                <c:pt idx="1">
                  <c:v>0.19103868305683136</c:v>
                </c:pt>
                <c:pt idx="2">
                  <c:v>0.19233517348766327</c:v>
                </c:pt>
                <c:pt idx="3">
                  <c:v>0.19497163593769073</c:v>
                </c:pt>
                <c:pt idx="4">
                  <c:v>0.19897161424160004</c:v>
                </c:pt>
                <c:pt idx="5">
                  <c:v>0.20164346694946289</c:v>
                </c:pt>
                <c:pt idx="6">
                  <c:v>0.20507043600082397</c:v>
                </c:pt>
                <c:pt idx="7">
                  <c:v>0.20719769597053528</c:v>
                </c:pt>
                <c:pt idx="8">
                  <c:v>0.20830772817134857</c:v>
                </c:pt>
                <c:pt idx="9">
                  <c:v>0.18411277234554291</c:v>
                </c:pt>
                <c:pt idx="10">
                  <c:v>0.18704989552497864</c:v>
                </c:pt>
                <c:pt idx="11">
                  <c:v>0.18893302977085114</c:v>
                </c:pt>
                <c:pt idx="12">
                  <c:v>0.19022232294082642</c:v>
                </c:pt>
                <c:pt idx="13">
                  <c:v>0.19112201035022736</c:v>
                </c:pt>
                <c:pt idx="14">
                  <c:v>0.19174522161483765</c:v>
                </c:pt>
                <c:pt idx="15">
                  <c:v>0.19216234982013702</c:v>
                </c:pt>
                <c:pt idx="16">
                  <c:v>0.18497687578201294</c:v>
                </c:pt>
                <c:pt idx="17">
                  <c:v>0.18585500121116638</c:v>
                </c:pt>
                <c:pt idx="18">
                  <c:v>0.18652451038360596</c:v>
                </c:pt>
                <c:pt idx="19">
                  <c:v>0.18703863024711609</c:v>
                </c:pt>
                <c:pt idx="20">
                  <c:v>0.18338865041732788</c:v>
                </c:pt>
                <c:pt idx="21">
                  <c:v>0.18409740924835205</c:v>
                </c:pt>
                <c:pt idx="22">
                  <c:v>0.18185894191265106</c:v>
                </c:pt>
                <c:pt idx="23">
                  <c:v>0.18259862065315247</c:v>
                </c:pt>
                <c:pt idx="24">
                  <c:v>0.18061505258083344</c:v>
                </c:pt>
                <c:pt idx="25">
                  <c:v>0.1789620965719223</c:v>
                </c:pt>
                <c:pt idx="26">
                  <c:v>0.17755678296089172</c:v>
                </c:pt>
                <c:pt idx="27">
                  <c:v>0.17635010182857513</c:v>
                </c:pt>
                <c:pt idx="28">
                  <c:v>0.17530791461467743</c:v>
                </c:pt>
                <c:pt idx="29">
                  <c:v>0.17439423501491547</c:v>
                </c:pt>
                <c:pt idx="30">
                  <c:v>0.17358458042144775</c:v>
                </c:pt>
                <c:pt idx="31">
                  <c:v>0.17286092042922974</c:v>
                </c:pt>
                <c:pt idx="32">
                  <c:v>0.17220939695835114</c:v>
                </c:pt>
                <c:pt idx="33">
                  <c:v>0.17161837220191956</c:v>
                </c:pt>
                <c:pt idx="34">
                  <c:v>0.17108343541622162</c:v>
                </c:pt>
                <c:pt idx="35">
                  <c:v>0.17060618102550507</c:v>
                </c:pt>
                <c:pt idx="36">
                  <c:v>0.17017529904842377</c:v>
                </c:pt>
                <c:pt idx="37">
                  <c:v>0.1697828471660614</c:v>
                </c:pt>
                <c:pt idx="38">
                  <c:v>0.16942347586154938</c:v>
                </c:pt>
                <c:pt idx="39">
                  <c:v>0.16909286379814148</c:v>
                </c:pt>
                <c:pt idx="40">
                  <c:v>0.16951210796833038</c:v>
                </c:pt>
                <c:pt idx="41">
                  <c:v>0.1692187637090683</c:v>
                </c:pt>
                <c:pt idx="42">
                  <c:v>0.17062781751155853</c:v>
                </c:pt>
                <c:pt idx="43">
                  <c:v>0.17276322841644287</c:v>
                </c:pt>
                <c:pt idx="44">
                  <c:v>0.17757518589496613</c:v>
                </c:pt>
                <c:pt idx="45">
                  <c:v>0.1827491819858551</c:v>
                </c:pt>
                <c:pt idx="46">
                  <c:v>0.18653826415538788</c:v>
                </c:pt>
                <c:pt idx="47">
                  <c:v>0.1896311491727829</c:v>
                </c:pt>
                <c:pt idx="48">
                  <c:v>0.19214831292629242</c:v>
                </c:pt>
                <c:pt idx="49">
                  <c:v>0.19415865838527679</c:v>
                </c:pt>
                <c:pt idx="50">
                  <c:v>0.19576545059680939</c:v>
                </c:pt>
                <c:pt idx="51">
                  <c:v>0.18684512376785278</c:v>
                </c:pt>
                <c:pt idx="52">
                  <c:v>0.18891207873821259</c:v>
                </c:pt>
                <c:pt idx="53">
                  <c:v>0.18671397864818573</c:v>
                </c:pt>
                <c:pt idx="54">
                  <c:v>0.18468363583087921</c:v>
                </c:pt>
                <c:pt idx="55">
                  <c:v>0.18281279504299164</c:v>
                </c:pt>
                <c:pt idx="56">
                  <c:v>0.18111667037010193</c:v>
                </c:pt>
                <c:pt idx="57">
                  <c:v>0.17943289875984192</c:v>
                </c:pt>
                <c:pt idx="58">
                  <c:v>0.17771373689174652</c:v>
                </c:pt>
                <c:pt idx="59">
                  <c:v>0.17594991624355316</c:v>
                </c:pt>
                <c:pt idx="60">
                  <c:v>0.17411980032920837</c:v>
                </c:pt>
                <c:pt idx="61">
                  <c:v>0.17233063280582428</c:v>
                </c:pt>
                <c:pt idx="62">
                  <c:v>0.17058801651000977</c:v>
                </c:pt>
                <c:pt idx="63">
                  <c:v>0.16786886751651764</c:v>
                </c:pt>
                <c:pt idx="64">
                  <c:v>0.16452449560165405</c:v>
                </c:pt>
                <c:pt idx="65">
                  <c:v>0.16160264611244202</c:v>
                </c:pt>
                <c:pt idx="66">
                  <c:v>0.15778936445713043</c:v>
                </c:pt>
                <c:pt idx="67">
                  <c:v>0.15347482264041901</c:v>
                </c:pt>
                <c:pt idx="68">
                  <c:v>0.14902688562870026</c:v>
                </c:pt>
                <c:pt idx="69">
                  <c:v>0.1471971869468689</c:v>
                </c:pt>
                <c:pt idx="70">
                  <c:v>0.14633744955062866</c:v>
                </c:pt>
                <c:pt idx="71">
                  <c:v>0.14584320783615112</c:v>
                </c:pt>
                <c:pt idx="72">
                  <c:v>0.14534087479114532</c:v>
                </c:pt>
                <c:pt idx="73">
                  <c:v>0.14494620263576508</c:v>
                </c:pt>
                <c:pt idx="74">
                  <c:v>0.14460849761962891</c:v>
                </c:pt>
                <c:pt idx="75">
                  <c:v>0.1444273442029953</c:v>
                </c:pt>
                <c:pt idx="76">
                  <c:v>0.14391531050205231</c:v>
                </c:pt>
                <c:pt idx="77">
                  <c:v>0.14342702925205231</c:v>
                </c:pt>
                <c:pt idx="78">
                  <c:v>0.14310067892074585</c:v>
                </c:pt>
                <c:pt idx="79">
                  <c:v>0.14298661053180695</c:v>
                </c:pt>
                <c:pt idx="80">
                  <c:v>0.14290547370910645</c:v>
                </c:pt>
                <c:pt idx="81">
                  <c:v>0.14283925294876099</c:v>
                </c:pt>
                <c:pt idx="82">
                  <c:v>0.14264719188213348</c:v>
                </c:pt>
                <c:pt idx="83">
                  <c:v>0.14225541055202484</c:v>
                </c:pt>
                <c:pt idx="84">
                  <c:v>0.14171116054058075</c:v>
                </c:pt>
                <c:pt idx="85">
                  <c:v>0.14111591875553131</c:v>
                </c:pt>
                <c:pt idx="86">
                  <c:v>0.14084808528423309</c:v>
                </c:pt>
                <c:pt idx="87">
                  <c:v>0.14081175625324249</c:v>
                </c:pt>
                <c:pt idx="88">
                  <c:v>0.14089563488960266</c:v>
                </c:pt>
                <c:pt idx="89">
                  <c:v>0.14099259674549103</c:v>
                </c:pt>
                <c:pt idx="90">
                  <c:v>0.1410960853099823</c:v>
                </c:pt>
                <c:pt idx="91">
                  <c:v>0.14119918644428253</c:v>
                </c:pt>
                <c:pt idx="92">
                  <c:v>0.14127781987190247</c:v>
                </c:pt>
                <c:pt idx="93">
                  <c:v>0.14137256145477295</c:v>
                </c:pt>
                <c:pt idx="94">
                  <c:v>0.14147010445594788</c:v>
                </c:pt>
                <c:pt idx="95">
                  <c:v>0.14158160984516144</c:v>
                </c:pt>
                <c:pt idx="96">
                  <c:v>0.1417296826839447</c:v>
                </c:pt>
                <c:pt idx="97">
                  <c:v>0.141587033867836</c:v>
                </c:pt>
                <c:pt idx="98">
                  <c:v>0.14151309430599213</c:v>
                </c:pt>
                <c:pt idx="99">
                  <c:v>0.14153429865837097</c:v>
                </c:pt>
                <c:pt idx="100">
                  <c:v>0.14161290228366852</c:v>
                </c:pt>
                <c:pt idx="101">
                  <c:v>0.14166009426116943</c:v>
                </c:pt>
                <c:pt idx="102">
                  <c:v>0.14166183769702911</c:v>
                </c:pt>
                <c:pt idx="103">
                  <c:v>0.14163349568843842</c:v>
                </c:pt>
                <c:pt idx="104">
                  <c:v>0.14151917397975922</c:v>
                </c:pt>
                <c:pt idx="105">
                  <c:v>0.14126633107662201</c:v>
                </c:pt>
                <c:pt idx="106">
                  <c:v>0.14115794003009796</c:v>
                </c:pt>
                <c:pt idx="107">
                  <c:v>0.1411384642124176</c:v>
                </c:pt>
                <c:pt idx="108">
                  <c:v>0.141220822930336</c:v>
                </c:pt>
                <c:pt idx="109">
                  <c:v>0.14131970703601837</c:v>
                </c:pt>
                <c:pt idx="110">
                  <c:v>0.14142598211765289</c:v>
                </c:pt>
                <c:pt idx="111">
                  <c:v>0.14147412776947021</c:v>
                </c:pt>
                <c:pt idx="112">
                  <c:v>0.14153893291950226</c:v>
                </c:pt>
                <c:pt idx="113">
                  <c:v>0.14153502881526947</c:v>
                </c:pt>
                <c:pt idx="114">
                  <c:v>0.14153774082660675</c:v>
                </c:pt>
                <c:pt idx="115">
                  <c:v>0.14154428243637085</c:v>
                </c:pt>
                <c:pt idx="116">
                  <c:v>0.14155210554599762</c:v>
                </c:pt>
                <c:pt idx="117">
                  <c:v>0.14164982736110687</c:v>
                </c:pt>
                <c:pt idx="118">
                  <c:v>0.14185227453708649</c:v>
                </c:pt>
                <c:pt idx="119">
                  <c:v>0.14200468361377716</c:v>
                </c:pt>
                <c:pt idx="120">
                  <c:v>0.14211690425872803</c:v>
                </c:pt>
                <c:pt idx="121">
                  <c:v>0.14177550375461578</c:v>
                </c:pt>
                <c:pt idx="122">
                  <c:v>0.14139817655086517</c:v>
                </c:pt>
                <c:pt idx="123">
                  <c:v>0.14120568335056305</c:v>
                </c:pt>
                <c:pt idx="124">
                  <c:v>0.14118161797523499</c:v>
                </c:pt>
                <c:pt idx="125">
                  <c:v>0.14113470911979675</c:v>
                </c:pt>
                <c:pt idx="126">
                  <c:v>0.14097754657268524</c:v>
                </c:pt>
                <c:pt idx="127">
                  <c:v>0.14089733362197876</c:v>
                </c:pt>
                <c:pt idx="128">
                  <c:v>0.14084094762802124</c:v>
                </c:pt>
                <c:pt idx="129">
                  <c:v>0.14075763523578644</c:v>
                </c:pt>
                <c:pt idx="130">
                  <c:v>0.14068040251731873</c:v>
                </c:pt>
                <c:pt idx="131">
                  <c:v>0.1406254768371582</c:v>
                </c:pt>
                <c:pt idx="132">
                  <c:v>0.14058521389961243</c:v>
                </c:pt>
                <c:pt idx="133">
                  <c:v>0.14055226743221283</c:v>
                </c:pt>
                <c:pt idx="134">
                  <c:v>0.14052827656269073</c:v>
                </c:pt>
                <c:pt idx="135">
                  <c:v>0.14050142467021942</c:v>
                </c:pt>
                <c:pt idx="136">
                  <c:v>0.14048111438751221</c:v>
                </c:pt>
                <c:pt idx="137">
                  <c:v>0.14046686887741089</c:v>
                </c:pt>
                <c:pt idx="138">
                  <c:v>0.14045920968055725</c:v>
                </c:pt>
                <c:pt idx="139">
                  <c:v>0.14045308530330658</c:v>
                </c:pt>
                <c:pt idx="140">
                  <c:v>0.14044903218746185</c:v>
                </c:pt>
                <c:pt idx="141">
                  <c:v>0.14044764637947083</c:v>
                </c:pt>
                <c:pt idx="142">
                  <c:v>0.14044816792011261</c:v>
                </c:pt>
                <c:pt idx="143">
                  <c:v>0.14045093953609467</c:v>
                </c:pt>
                <c:pt idx="144">
                  <c:v>0.14045588672161102</c:v>
                </c:pt>
                <c:pt idx="145">
                  <c:v>0.14046178758144379</c:v>
                </c:pt>
                <c:pt idx="146">
                  <c:v>0.14046889543533325</c:v>
                </c:pt>
                <c:pt idx="147">
                  <c:v>0.14047752320766449</c:v>
                </c:pt>
                <c:pt idx="148">
                  <c:v>0.14048673212528229</c:v>
                </c:pt>
                <c:pt idx="149">
                  <c:v>0.14049763977527618</c:v>
                </c:pt>
                <c:pt idx="150">
                  <c:v>0.14050912857055664</c:v>
                </c:pt>
                <c:pt idx="151">
                  <c:v>0.14052048325538635</c:v>
                </c:pt>
                <c:pt idx="152">
                  <c:v>0.14053443074226379</c:v>
                </c:pt>
                <c:pt idx="153">
                  <c:v>0.14054934680461884</c:v>
                </c:pt>
                <c:pt idx="154">
                  <c:v>0.14056240022182465</c:v>
                </c:pt>
                <c:pt idx="155">
                  <c:v>0.1405797153711319</c:v>
                </c:pt>
                <c:pt idx="156">
                  <c:v>0.14059801399707794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04-47B4-8980-E38AE2BFD798}"/>
            </c:ext>
          </c:extLst>
        </c:ser>
        <c:ser>
          <c:idx val="0"/>
          <c:order val="1"/>
          <c:tx>
            <c:v>L3</c:v>
          </c:tx>
          <c:spPr>
            <a:ln>
              <a:noFill/>
            </a:ln>
          </c:spPr>
          <c:marker>
            <c:symbol val="circle"/>
            <c:size val="8"/>
            <c:spPr>
              <a:ln>
                <a:noFill/>
              </a:ln>
            </c:spPr>
          </c:marker>
          <c:xVal>
            <c:strRef>
              <c:f>Neutron_probe_measurements!#REF!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Neutron_probe_measurements!#REF!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CA-40E8-8E34-FFF7C84136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0400"/>
        <c:axId val="492350792"/>
      </c:scatterChart>
      <c:valAx>
        <c:axId val="492350400"/>
        <c:scaling>
          <c:orientation val="minMax"/>
          <c:max val="320"/>
          <c:min val="16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7597105944971194"/>
              <c:y val="0.8945758853495653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0792"/>
        <c:crosses val="autoZero"/>
        <c:crossBetween val="midCat"/>
        <c:majorUnit val="10"/>
      </c:valAx>
      <c:valAx>
        <c:axId val="492350792"/>
        <c:scaling>
          <c:orientation val="minMax"/>
          <c:max val="0.53530541658401487"/>
          <c:min val="0.1190359443426132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content (ml/ml)</a:t>
                </a:r>
              </a:p>
            </c:rich>
          </c:tx>
          <c:layout>
            <c:manualLayout>
              <c:xMode val="edge"/>
              <c:yMode val="edge"/>
              <c:x val="2.3029803517550962E-2"/>
              <c:y val="0.20296839607377845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492350400"/>
        <c:crosses val="autoZero"/>
        <c:crossBetween val="midCat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3150073085816798"/>
          <c:y val="3.6514034956650177E-2"/>
          <c:w val="0.44882986845304657"/>
          <c:h val="9.5878007345126554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60623290317327"/>
          <c:y val="7.3269312842791812E-2"/>
          <c:w val="0.77622554319991965"/>
          <c:h val="0.79306780232237561"/>
        </c:manualLayout>
      </c:layout>
      <c:scatterChart>
        <c:scatterStyle val="smoothMarker"/>
        <c:varyColors val="0"/>
        <c:ser>
          <c:idx val="3"/>
          <c:order val="0"/>
          <c:tx>
            <c:strRef>
              <c:f>Water_content!$DQ$1</c:f>
              <c:strCache>
                <c:ptCount val="1"/>
                <c:pt idx="0">
                  <c:v>crop_height</c:v>
                </c:pt>
              </c:strCache>
            </c:strRef>
          </c:tx>
          <c:spPr>
            <a:ln w="41275"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  <c:pt idx="152">
                  <c:v>286</c:v>
                </c:pt>
                <c:pt idx="153">
                  <c:v>287</c:v>
                </c:pt>
                <c:pt idx="154">
                  <c:v>288</c:v>
                </c:pt>
                <c:pt idx="155">
                  <c:v>289</c:v>
                </c:pt>
                <c:pt idx="156">
                  <c:v>290</c:v>
                </c:pt>
                <c:pt idx="157">
                  <c:v>291</c:v>
                </c:pt>
                <c:pt idx="158">
                  <c:v>292</c:v>
                </c:pt>
                <c:pt idx="159">
                  <c:v>293</c:v>
                </c:pt>
                <c:pt idx="160">
                  <c:v>294</c:v>
                </c:pt>
                <c:pt idx="161">
                  <c:v>295</c:v>
                </c:pt>
                <c:pt idx="162">
                  <c:v>296</c:v>
                </c:pt>
                <c:pt idx="163">
                  <c:v>297</c:v>
                </c:pt>
                <c:pt idx="164">
                  <c:v>298</c:v>
                </c:pt>
                <c:pt idx="165">
                  <c:v>299</c:v>
                </c:pt>
                <c:pt idx="166">
                  <c:v>300</c:v>
                </c:pt>
                <c:pt idx="167">
                  <c:v>301</c:v>
                </c:pt>
                <c:pt idx="168">
                  <c:v>302</c:v>
                </c:pt>
                <c:pt idx="169">
                  <c:v>303</c:v>
                </c:pt>
                <c:pt idx="170">
                  <c:v>304</c:v>
                </c:pt>
                <c:pt idx="171">
                  <c:v>305</c:v>
                </c:pt>
                <c:pt idx="172">
                  <c:v>306</c:v>
                </c:pt>
                <c:pt idx="173">
                  <c:v>307</c:v>
                </c:pt>
                <c:pt idx="174">
                  <c:v>308</c:v>
                </c:pt>
                <c:pt idx="175">
                  <c:v>309</c:v>
                </c:pt>
                <c:pt idx="176">
                  <c:v>310</c:v>
                </c:pt>
                <c:pt idx="177">
                  <c:v>311</c:v>
                </c:pt>
                <c:pt idx="178">
                  <c:v>312</c:v>
                </c:pt>
                <c:pt idx="179">
                  <c:v>313</c:v>
                </c:pt>
                <c:pt idx="180">
                  <c:v>314</c:v>
                </c:pt>
                <c:pt idx="181">
                  <c:v>315</c:v>
                </c:pt>
                <c:pt idx="182">
                  <c:v>316</c:v>
                </c:pt>
                <c:pt idx="183">
                  <c:v>317</c:v>
                </c:pt>
                <c:pt idx="184">
                  <c:v>318</c:v>
                </c:pt>
                <c:pt idx="185">
                  <c:v>319</c:v>
                </c:pt>
                <c:pt idx="186">
                  <c:v>320</c:v>
                </c:pt>
              </c:numCache>
            </c:numRef>
          </c:xVal>
          <c:yVal>
            <c:numRef>
              <c:f>Water_content!$DQ$4:$DQ$700</c:f>
              <c:numCache>
                <c:formatCode>General</c:formatCode>
                <c:ptCount val="6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0.30000001192092896</c:v>
                </c:pt>
                <c:pt idx="21">
                  <c:v>0.30000001192092896</c:v>
                </c:pt>
                <c:pt idx="22">
                  <c:v>0.30000001192092896</c:v>
                </c:pt>
                <c:pt idx="23">
                  <c:v>0.30000001192092896</c:v>
                </c:pt>
                <c:pt idx="24">
                  <c:v>0.30000001192092896</c:v>
                </c:pt>
                <c:pt idx="25">
                  <c:v>0.30000001192092896</c:v>
                </c:pt>
                <c:pt idx="26">
                  <c:v>0.30000001192092896</c:v>
                </c:pt>
                <c:pt idx="27">
                  <c:v>0.30000001192092896</c:v>
                </c:pt>
                <c:pt idx="28">
                  <c:v>0.30000001192092896</c:v>
                </c:pt>
                <c:pt idx="29">
                  <c:v>0.30000001192092896</c:v>
                </c:pt>
                <c:pt idx="30">
                  <c:v>0.30000001192092896</c:v>
                </c:pt>
                <c:pt idx="31">
                  <c:v>0.30000001192092896</c:v>
                </c:pt>
                <c:pt idx="32">
                  <c:v>0.30000001192092896</c:v>
                </c:pt>
                <c:pt idx="33">
                  <c:v>0.30000001192092896</c:v>
                </c:pt>
                <c:pt idx="34">
                  <c:v>0.30000001192092896</c:v>
                </c:pt>
                <c:pt idx="35">
                  <c:v>0.30000001192092896</c:v>
                </c:pt>
                <c:pt idx="36">
                  <c:v>0.30000001192092896</c:v>
                </c:pt>
                <c:pt idx="37">
                  <c:v>0.30000001192092896</c:v>
                </c:pt>
                <c:pt idx="38">
                  <c:v>0.30000001192092896</c:v>
                </c:pt>
                <c:pt idx="39">
                  <c:v>0.30000001192092896</c:v>
                </c:pt>
                <c:pt idx="40">
                  <c:v>0.30000001192092896</c:v>
                </c:pt>
                <c:pt idx="41">
                  <c:v>0.30000001192092896</c:v>
                </c:pt>
                <c:pt idx="42">
                  <c:v>0.30000001192092896</c:v>
                </c:pt>
                <c:pt idx="43">
                  <c:v>0.30000001192092896</c:v>
                </c:pt>
                <c:pt idx="44">
                  <c:v>0.30000001192092896</c:v>
                </c:pt>
                <c:pt idx="45">
                  <c:v>0.30000001192092896</c:v>
                </c:pt>
                <c:pt idx="46">
                  <c:v>0.30000001192092896</c:v>
                </c:pt>
                <c:pt idx="47">
                  <c:v>0.30000001192092896</c:v>
                </c:pt>
                <c:pt idx="48">
                  <c:v>0.30000001192092896</c:v>
                </c:pt>
                <c:pt idx="49">
                  <c:v>0.30000001192092896</c:v>
                </c:pt>
                <c:pt idx="50">
                  <c:v>0.30000001192092896</c:v>
                </c:pt>
                <c:pt idx="51">
                  <c:v>0.32750001549720764</c:v>
                </c:pt>
                <c:pt idx="52">
                  <c:v>0.35500001907348633</c:v>
                </c:pt>
                <c:pt idx="53">
                  <c:v>0.38250002264976501</c:v>
                </c:pt>
                <c:pt idx="54">
                  <c:v>0.4100000262260437</c:v>
                </c:pt>
                <c:pt idx="55">
                  <c:v>0.4375</c:v>
                </c:pt>
                <c:pt idx="56">
                  <c:v>0.46500000357627869</c:v>
                </c:pt>
                <c:pt idx="57">
                  <c:v>0.49250000715255737</c:v>
                </c:pt>
                <c:pt idx="58">
                  <c:v>0.52000004053115845</c:v>
                </c:pt>
                <c:pt idx="59">
                  <c:v>0.54750001430511475</c:v>
                </c:pt>
                <c:pt idx="60">
                  <c:v>0.57500004768371582</c:v>
                </c:pt>
                <c:pt idx="61">
                  <c:v>0.60250002145767212</c:v>
                </c:pt>
                <c:pt idx="62">
                  <c:v>0.62999999523162842</c:v>
                </c:pt>
                <c:pt idx="63">
                  <c:v>0.65750002861022949</c:v>
                </c:pt>
                <c:pt idx="64">
                  <c:v>0.68500000238418579</c:v>
                </c:pt>
                <c:pt idx="65">
                  <c:v>0.71250003576278687</c:v>
                </c:pt>
                <c:pt idx="66">
                  <c:v>0.74000000953674316</c:v>
                </c:pt>
                <c:pt idx="67">
                  <c:v>0.76750004291534424</c:v>
                </c:pt>
                <c:pt idx="68">
                  <c:v>0.79500001668930054</c:v>
                </c:pt>
                <c:pt idx="69">
                  <c:v>0.82250005006790161</c:v>
                </c:pt>
                <c:pt idx="70">
                  <c:v>0.85000002384185791</c:v>
                </c:pt>
                <c:pt idx="71">
                  <c:v>0.85000002384185791</c:v>
                </c:pt>
                <c:pt idx="72">
                  <c:v>0.85000002384185791</c:v>
                </c:pt>
                <c:pt idx="73">
                  <c:v>0.85000002384185791</c:v>
                </c:pt>
                <c:pt idx="74">
                  <c:v>0.85000002384185791</c:v>
                </c:pt>
                <c:pt idx="75">
                  <c:v>0.85000002384185791</c:v>
                </c:pt>
                <c:pt idx="76">
                  <c:v>0.85000002384185791</c:v>
                </c:pt>
                <c:pt idx="77">
                  <c:v>0.85000002384185791</c:v>
                </c:pt>
                <c:pt idx="78">
                  <c:v>0.85000002384185791</c:v>
                </c:pt>
                <c:pt idx="79">
                  <c:v>0.85000002384185791</c:v>
                </c:pt>
                <c:pt idx="80">
                  <c:v>0.85000002384185791</c:v>
                </c:pt>
                <c:pt idx="81">
                  <c:v>0.85000002384185791</c:v>
                </c:pt>
                <c:pt idx="82">
                  <c:v>0.85000002384185791</c:v>
                </c:pt>
                <c:pt idx="83">
                  <c:v>0.85000002384185791</c:v>
                </c:pt>
                <c:pt idx="84">
                  <c:v>0.85000002384185791</c:v>
                </c:pt>
                <c:pt idx="85">
                  <c:v>0.85000002384185791</c:v>
                </c:pt>
                <c:pt idx="86">
                  <c:v>0.85000002384185791</c:v>
                </c:pt>
                <c:pt idx="87">
                  <c:v>0.85000002384185791</c:v>
                </c:pt>
                <c:pt idx="88">
                  <c:v>0.85000002384185791</c:v>
                </c:pt>
                <c:pt idx="89">
                  <c:v>0.85000002384185791</c:v>
                </c:pt>
                <c:pt idx="90">
                  <c:v>0.85000002384185791</c:v>
                </c:pt>
                <c:pt idx="91">
                  <c:v>0.85000002384185791</c:v>
                </c:pt>
                <c:pt idx="92">
                  <c:v>0.85000002384185791</c:v>
                </c:pt>
                <c:pt idx="93">
                  <c:v>0.85000002384185791</c:v>
                </c:pt>
                <c:pt idx="94">
                  <c:v>0.85000002384185791</c:v>
                </c:pt>
                <c:pt idx="95">
                  <c:v>0.85000002384185791</c:v>
                </c:pt>
                <c:pt idx="96">
                  <c:v>0.85000002384185791</c:v>
                </c:pt>
                <c:pt idx="97">
                  <c:v>0.85000002384185791</c:v>
                </c:pt>
                <c:pt idx="98">
                  <c:v>0.85000002384185791</c:v>
                </c:pt>
                <c:pt idx="99">
                  <c:v>0.85000002384185791</c:v>
                </c:pt>
                <c:pt idx="100">
                  <c:v>0.85000002384185791</c:v>
                </c:pt>
                <c:pt idx="101">
                  <c:v>0.85000002384185791</c:v>
                </c:pt>
                <c:pt idx="102">
                  <c:v>0.85000002384185791</c:v>
                </c:pt>
                <c:pt idx="103">
                  <c:v>0.85000002384185791</c:v>
                </c:pt>
                <c:pt idx="104">
                  <c:v>0.85000002384185791</c:v>
                </c:pt>
                <c:pt idx="105">
                  <c:v>0.85000002384185791</c:v>
                </c:pt>
                <c:pt idx="106">
                  <c:v>0.85000002384185791</c:v>
                </c:pt>
                <c:pt idx="107">
                  <c:v>0.85000002384185791</c:v>
                </c:pt>
                <c:pt idx="108">
                  <c:v>0.85000002384185791</c:v>
                </c:pt>
                <c:pt idx="109">
                  <c:v>0.85000002384185791</c:v>
                </c:pt>
                <c:pt idx="110">
                  <c:v>0.85000002384185791</c:v>
                </c:pt>
                <c:pt idx="111">
                  <c:v>0.84673917293548584</c:v>
                </c:pt>
                <c:pt idx="112">
                  <c:v>0.84347826242446899</c:v>
                </c:pt>
                <c:pt idx="113">
                  <c:v>0.84021741151809692</c:v>
                </c:pt>
                <c:pt idx="114">
                  <c:v>0.83695656061172485</c:v>
                </c:pt>
                <c:pt idx="115">
                  <c:v>0.83369565010070801</c:v>
                </c:pt>
                <c:pt idx="116">
                  <c:v>0.83043479919433594</c:v>
                </c:pt>
                <c:pt idx="117">
                  <c:v>0.82717394828796387</c:v>
                </c:pt>
                <c:pt idx="118">
                  <c:v>0.82391303777694702</c:v>
                </c:pt>
                <c:pt idx="119">
                  <c:v>0.82065218687057495</c:v>
                </c:pt>
                <c:pt idx="120">
                  <c:v>0.81739133596420288</c:v>
                </c:pt>
                <c:pt idx="121">
                  <c:v>0.81413042545318604</c:v>
                </c:pt>
                <c:pt idx="122">
                  <c:v>0.81086957454681396</c:v>
                </c:pt>
                <c:pt idx="123">
                  <c:v>0.80760872364044189</c:v>
                </c:pt>
                <c:pt idx="124">
                  <c:v>0.80434781312942505</c:v>
                </c:pt>
                <c:pt idx="125">
                  <c:v>0.80108696222305298</c:v>
                </c:pt>
                <c:pt idx="126">
                  <c:v>0.79782611131668091</c:v>
                </c:pt>
                <c:pt idx="127">
                  <c:v>0.79456520080566406</c:v>
                </c:pt>
                <c:pt idx="128">
                  <c:v>0.79130434989929199</c:v>
                </c:pt>
                <c:pt idx="129">
                  <c:v>0.78804349899291992</c:v>
                </c:pt>
                <c:pt idx="130">
                  <c:v>0.78478258848190308</c:v>
                </c:pt>
                <c:pt idx="131">
                  <c:v>0.78152173757553101</c:v>
                </c:pt>
                <c:pt idx="132">
                  <c:v>0.77826088666915894</c:v>
                </c:pt>
                <c:pt idx="133">
                  <c:v>0.77499997615814209</c:v>
                </c:pt>
                <c:pt idx="134">
                  <c:v>0.77173912525177002</c:v>
                </c:pt>
                <c:pt idx="135">
                  <c:v>0.76847827434539795</c:v>
                </c:pt>
                <c:pt idx="136">
                  <c:v>0.76521742343902588</c:v>
                </c:pt>
                <c:pt idx="137">
                  <c:v>0.76195651292800903</c:v>
                </c:pt>
                <c:pt idx="138">
                  <c:v>0.75869566202163696</c:v>
                </c:pt>
                <c:pt idx="139">
                  <c:v>0.75543481111526489</c:v>
                </c:pt>
                <c:pt idx="140">
                  <c:v>0.75217390060424805</c:v>
                </c:pt>
                <c:pt idx="141">
                  <c:v>0.74891304969787598</c:v>
                </c:pt>
                <c:pt idx="142">
                  <c:v>0.74565219879150391</c:v>
                </c:pt>
                <c:pt idx="143">
                  <c:v>0.74239128828048706</c:v>
                </c:pt>
                <c:pt idx="144">
                  <c:v>0.73913043737411499</c:v>
                </c:pt>
                <c:pt idx="145">
                  <c:v>0.73586958646774292</c:v>
                </c:pt>
                <c:pt idx="146">
                  <c:v>0.73260867595672607</c:v>
                </c:pt>
                <c:pt idx="147">
                  <c:v>0.729347825050354</c:v>
                </c:pt>
                <c:pt idx="148">
                  <c:v>0.72608697414398193</c:v>
                </c:pt>
                <c:pt idx="149">
                  <c:v>0.72282606363296509</c:v>
                </c:pt>
                <c:pt idx="150">
                  <c:v>0.71956521272659302</c:v>
                </c:pt>
                <c:pt idx="151">
                  <c:v>0.71630436182022095</c:v>
                </c:pt>
                <c:pt idx="152">
                  <c:v>0.7130434513092041</c:v>
                </c:pt>
                <c:pt idx="153">
                  <c:v>0.70978260040283203</c:v>
                </c:pt>
                <c:pt idx="154">
                  <c:v>0.70652174949645996</c:v>
                </c:pt>
                <c:pt idx="155">
                  <c:v>0.70326083898544312</c:v>
                </c:pt>
                <c:pt idx="156">
                  <c:v>0.69999998807907104</c:v>
                </c:pt>
                <c:pt idx="157">
                  <c:v>0.69999998807907104</c:v>
                </c:pt>
                <c:pt idx="158">
                  <c:v>0.69999998807907104</c:v>
                </c:pt>
                <c:pt idx="159">
                  <c:v>0.69999998807907104</c:v>
                </c:pt>
                <c:pt idx="160">
                  <c:v>0.69999998807907104</c:v>
                </c:pt>
                <c:pt idx="161">
                  <c:v>0.69999998807907104</c:v>
                </c:pt>
                <c:pt idx="162">
                  <c:v>0.69999998807907104</c:v>
                </c:pt>
                <c:pt idx="163">
                  <c:v>0.69999998807907104</c:v>
                </c:pt>
                <c:pt idx="164">
                  <c:v>0.69999998807907104</c:v>
                </c:pt>
                <c:pt idx="165">
                  <c:v>0.69999998807907104</c:v>
                </c:pt>
                <c:pt idx="166">
                  <c:v>0.69999998807907104</c:v>
                </c:pt>
                <c:pt idx="167">
                  <c:v>0.69999998807907104</c:v>
                </c:pt>
                <c:pt idx="168">
                  <c:v>0.69999998807907104</c:v>
                </c:pt>
                <c:pt idx="169">
                  <c:v>0.69999998807907104</c:v>
                </c:pt>
                <c:pt idx="170">
                  <c:v>0.69999998807907104</c:v>
                </c:pt>
                <c:pt idx="171">
                  <c:v>0.69999998807907104</c:v>
                </c:pt>
                <c:pt idx="172">
                  <c:v>0.69999998807907104</c:v>
                </c:pt>
                <c:pt idx="173">
                  <c:v>0.69999998807907104</c:v>
                </c:pt>
                <c:pt idx="174">
                  <c:v>0.69999998807907104</c:v>
                </c:pt>
                <c:pt idx="175">
                  <c:v>0.69999998807907104</c:v>
                </c:pt>
                <c:pt idx="176">
                  <c:v>0.69999998807907104</c:v>
                </c:pt>
                <c:pt idx="177">
                  <c:v>0.69999998807907104</c:v>
                </c:pt>
                <c:pt idx="178">
                  <c:v>0.69999998807907104</c:v>
                </c:pt>
                <c:pt idx="179">
                  <c:v>0.69999998807907104</c:v>
                </c:pt>
                <c:pt idx="180">
                  <c:v>0.69999998807907104</c:v>
                </c:pt>
                <c:pt idx="181">
                  <c:v>0.69999998807907104</c:v>
                </c:pt>
                <c:pt idx="182">
                  <c:v>0.69999998807907104</c:v>
                </c:pt>
                <c:pt idx="183">
                  <c:v>0.69999998807907104</c:v>
                </c:pt>
                <c:pt idx="184">
                  <c:v>0.69999998807907104</c:v>
                </c:pt>
                <c:pt idx="185">
                  <c:v>0.69999998807907104</c:v>
                </c:pt>
                <c:pt idx="186">
                  <c:v>0.69999998807907104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DC-40B0-B148-EA0ECDC6F81B}"/>
            </c:ext>
          </c:extLst>
        </c:ser>
        <c:ser>
          <c:idx val="2"/>
          <c:order val="1"/>
          <c:tx>
            <c:strRef>
              <c:f>Water_content!$DS$1</c:f>
              <c:strCache>
                <c:ptCount val="1"/>
                <c:pt idx="0">
                  <c:v>Kcb used</c:v>
                </c:pt>
              </c:strCache>
            </c:strRef>
          </c:tx>
          <c:spPr>
            <a:ln>
              <a:solidFill>
                <a:srgbClr val="000000">
                  <a:alpha val="36863"/>
                </a:srgbClr>
              </a:solidFill>
              <a:prstDash val="sysDot"/>
            </a:ln>
          </c:spPr>
          <c:marker>
            <c:symbol val="circle"/>
            <c:size val="7"/>
            <c:spPr>
              <a:noFill/>
            </c:spPr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  <c:pt idx="152">
                  <c:v>286</c:v>
                </c:pt>
                <c:pt idx="153">
                  <c:v>287</c:v>
                </c:pt>
                <c:pt idx="154">
                  <c:v>288</c:v>
                </c:pt>
                <c:pt idx="155">
                  <c:v>289</c:v>
                </c:pt>
                <c:pt idx="156">
                  <c:v>290</c:v>
                </c:pt>
                <c:pt idx="157">
                  <c:v>291</c:v>
                </c:pt>
                <c:pt idx="158">
                  <c:v>292</c:v>
                </c:pt>
                <c:pt idx="159">
                  <c:v>293</c:v>
                </c:pt>
                <c:pt idx="160">
                  <c:v>294</c:v>
                </c:pt>
                <c:pt idx="161">
                  <c:v>295</c:v>
                </c:pt>
                <c:pt idx="162">
                  <c:v>296</c:v>
                </c:pt>
                <c:pt idx="163">
                  <c:v>297</c:v>
                </c:pt>
                <c:pt idx="164">
                  <c:v>298</c:v>
                </c:pt>
                <c:pt idx="165">
                  <c:v>299</c:v>
                </c:pt>
                <c:pt idx="166">
                  <c:v>300</c:v>
                </c:pt>
                <c:pt idx="167">
                  <c:v>301</c:v>
                </c:pt>
                <c:pt idx="168">
                  <c:v>302</c:v>
                </c:pt>
                <c:pt idx="169">
                  <c:v>303</c:v>
                </c:pt>
                <c:pt idx="170">
                  <c:v>304</c:v>
                </c:pt>
                <c:pt idx="171">
                  <c:v>305</c:v>
                </c:pt>
                <c:pt idx="172">
                  <c:v>306</c:v>
                </c:pt>
                <c:pt idx="173">
                  <c:v>307</c:v>
                </c:pt>
                <c:pt idx="174">
                  <c:v>308</c:v>
                </c:pt>
                <c:pt idx="175">
                  <c:v>309</c:v>
                </c:pt>
                <c:pt idx="176">
                  <c:v>310</c:v>
                </c:pt>
                <c:pt idx="177">
                  <c:v>311</c:v>
                </c:pt>
                <c:pt idx="178">
                  <c:v>312</c:v>
                </c:pt>
                <c:pt idx="179">
                  <c:v>313</c:v>
                </c:pt>
                <c:pt idx="180">
                  <c:v>314</c:v>
                </c:pt>
                <c:pt idx="181">
                  <c:v>315</c:v>
                </c:pt>
                <c:pt idx="182">
                  <c:v>316</c:v>
                </c:pt>
                <c:pt idx="183">
                  <c:v>317</c:v>
                </c:pt>
                <c:pt idx="184">
                  <c:v>318</c:v>
                </c:pt>
                <c:pt idx="185">
                  <c:v>319</c:v>
                </c:pt>
                <c:pt idx="186">
                  <c:v>320</c:v>
                </c:pt>
              </c:numCache>
            </c:numRef>
          </c:xVal>
          <c:yVal>
            <c:numRef>
              <c:f>Water_content!$DS$4:$DS$700</c:f>
              <c:numCache>
                <c:formatCode>General</c:formatCode>
                <c:ptCount val="6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0.15000000596046448</c:v>
                </c:pt>
                <c:pt idx="21">
                  <c:v>0.15000000596046448</c:v>
                </c:pt>
                <c:pt idx="22">
                  <c:v>0.15000000596046448</c:v>
                </c:pt>
                <c:pt idx="23">
                  <c:v>0.15000000596046448</c:v>
                </c:pt>
                <c:pt idx="24">
                  <c:v>0.15000000596046448</c:v>
                </c:pt>
                <c:pt idx="25">
                  <c:v>0.15000000596046448</c:v>
                </c:pt>
                <c:pt idx="26">
                  <c:v>0.15000000596046448</c:v>
                </c:pt>
                <c:pt idx="27">
                  <c:v>0.15000000596046448</c:v>
                </c:pt>
                <c:pt idx="28">
                  <c:v>0.15000000596046448</c:v>
                </c:pt>
                <c:pt idx="29">
                  <c:v>0.15000000596046448</c:v>
                </c:pt>
                <c:pt idx="30">
                  <c:v>0.15000000596046448</c:v>
                </c:pt>
                <c:pt idx="31">
                  <c:v>0.15000000596046448</c:v>
                </c:pt>
                <c:pt idx="32">
                  <c:v>0.15000000596046448</c:v>
                </c:pt>
                <c:pt idx="33">
                  <c:v>0.15000000596046448</c:v>
                </c:pt>
                <c:pt idx="34">
                  <c:v>0.15000000596046448</c:v>
                </c:pt>
                <c:pt idx="35">
                  <c:v>0.15000000596046448</c:v>
                </c:pt>
                <c:pt idx="36">
                  <c:v>0.15000000596046448</c:v>
                </c:pt>
                <c:pt idx="37">
                  <c:v>0.15000000596046448</c:v>
                </c:pt>
                <c:pt idx="38">
                  <c:v>0.15000000596046448</c:v>
                </c:pt>
                <c:pt idx="39">
                  <c:v>0.15000000596046448</c:v>
                </c:pt>
                <c:pt idx="40">
                  <c:v>0.15000000596046448</c:v>
                </c:pt>
                <c:pt idx="41">
                  <c:v>0.18466667830944061</c:v>
                </c:pt>
                <c:pt idx="42">
                  <c:v>0.21933333575725555</c:v>
                </c:pt>
                <c:pt idx="43">
                  <c:v>0.25400000810623169</c:v>
                </c:pt>
                <c:pt idx="44">
                  <c:v>0.28866666555404663</c:v>
                </c:pt>
                <c:pt idx="45">
                  <c:v>0.32333335280418396</c:v>
                </c:pt>
                <c:pt idx="46">
                  <c:v>0.3580000102519989</c:v>
                </c:pt>
                <c:pt idx="47">
                  <c:v>0.39266669750213623</c:v>
                </c:pt>
                <c:pt idx="48">
                  <c:v>0.42733335494995117</c:v>
                </c:pt>
                <c:pt idx="49">
                  <c:v>0.46200001239776611</c:v>
                </c:pt>
                <c:pt idx="50">
                  <c:v>0.49666669964790344</c:v>
                </c:pt>
                <c:pt idx="51">
                  <c:v>0.53133338689804077</c:v>
                </c:pt>
                <c:pt idx="52">
                  <c:v>0.56600004434585571</c:v>
                </c:pt>
                <c:pt idx="53">
                  <c:v>0.60066670179367065</c:v>
                </c:pt>
                <c:pt idx="54">
                  <c:v>0.6353333592414856</c:v>
                </c:pt>
                <c:pt idx="55">
                  <c:v>0.67000001668930054</c:v>
                </c:pt>
                <c:pt idx="56">
                  <c:v>0.70466667413711548</c:v>
                </c:pt>
                <c:pt idx="57">
                  <c:v>0.7393333911895752</c:v>
                </c:pt>
                <c:pt idx="58">
                  <c:v>0.77400004863739014</c:v>
                </c:pt>
                <c:pt idx="59">
                  <c:v>0.80866670608520508</c:v>
                </c:pt>
                <c:pt idx="60">
                  <c:v>0.84333336353302002</c:v>
                </c:pt>
                <c:pt idx="61">
                  <c:v>0.87800002098083496</c:v>
                </c:pt>
                <c:pt idx="62">
                  <c:v>0.91266673803329468</c:v>
                </c:pt>
                <c:pt idx="63">
                  <c:v>0.94733339548110962</c:v>
                </c:pt>
                <c:pt idx="64">
                  <c:v>0.98200005292892456</c:v>
                </c:pt>
                <c:pt idx="65">
                  <c:v>1.0166667699813843</c:v>
                </c:pt>
                <c:pt idx="66">
                  <c:v>1.0513334274291992</c:v>
                </c:pt>
                <c:pt idx="67">
                  <c:v>1.0860000848770142</c:v>
                </c:pt>
                <c:pt idx="68">
                  <c:v>1.1206667423248291</c:v>
                </c:pt>
                <c:pt idx="69">
                  <c:v>1.155333399772644</c:v>
                </c:pt>
                <c:pt idx="70">
                  <c:v>1.190000057220459</c:v>
                </c:pt>
                <c:pt idx="71">
                  <c:v>1.190000057220459</c:v>
                </c:pt>
                <c:pt idx="72">
                  <c:v>1.190000057220459</c:v>
                </c:pt>
                <c:pt idx="73">
                  <c:v>1.190000057220459</c:v>
                </c:pt>
                <c:pt idx="74">
                  <c:v>1.190000057220459</c:v>
                </c:pt>
                <c:pt idx="75">
                  <c:v>1.190000057220459</c:v>
                </c:pt>
                <c:pt idx="76">
                  <c:v>1.190000057220459</c:v>
                </c:pt>
                <c:pt idx="77">
                  <c:v>1.190000057220459</c:v>
                </c:pt>
                <c:pt idx="78">
                  <c:v>1.190000057220459</c:v>
                </c:pt>
                <c:pt idx="79">
                  <c:v>1.190000057220459</c:v>
                </c:pt>
                <c:pt idx="80">
                  <c:v>1.190000057220459</c:v>
                </c:pt>
                <c:pt idx="81">
                  <c:v>1.190000057220459</c:v>
                </c:pt>
                <c:pt idx="82">
                  <c:v>1.190000057220459</c:v>
                </c:pt>
                <c:pt idx="83">
                  <c:v>1.190000057220459</c:v>
                </c:pt>
                <c:pt idx="84">
                  <c:v>1.190000057220459</c:v>
                </c:pt>
                <c:pt idx="85">
                  <c:v>1.190000057220459</c:v>
                </c:pt>
                <c:pt idx="86">
                  <c:v>1.190000057220459</c:v>
                </c:pt>
                <c:pt idx="87">
                  <c:v>1.190000057220459</c:v>
                </c:pt>
                <c:pt idx="88">
                  <c:v>1.190000057220459</c:v>
                </c:pt>
                <c:pt idx="89">
                  <c:v>1.190000057220459</c:v>
                </c:pt>
                <c:pt idx="90">
                  <c:v>1.190000057220459</c:v>
                </c:pt>
                <c:pt idx="91">
                  <c:v>1.190000057220459</c:v>
                </c:pt>
                <c:pt idx="92">
                  <c:v>1.190000057220459</c:v>
                </c:pt>
                <c:pt idx="93">
                  <c:v>1.190000057220459</c:v>
                </c:pt>
                <c:pt idx="94">
                  <c:v>1.190000057220459</c:v>
                </c:pt>
                <c:pt idx="95">
                  <c:v>1.190000057220459</c:v>
                </c:pt>
                <c:pt idx="96">
                  <c:v>1.190000057220459</c:v>
                </c:pt>
                <c:pt idx="97">
                  <c:v>1.190000057220459</c:v>
                </c:pt>
                <c:pt idx="98">
                  <c:v>1.190000057220459</c:v>
                </c:pt>
                <c:pt idx="99">
                  <c:v>1.190000057220459</c:v>
                </c:pt>
                <c:pt idx="100">
                  <c:v>1.190000057220459</c:v>
                </c:pt>
                <c:pt idx="101">
                  <c:v>1.190000057220459</c:v>
                </c:pt>
                <c:pt idx="102">
                  <c:v>1.190000057220459</c:v>
                </c:pt>
                <c:pt idx="103">
                  <c:v>1.190000057220459</c:v>
                </c:pt>
                <c:pt idx="104">
                  <c:v>1.190000057220459</c:v>
                </c:pt>
                <c:pt idx="105">
                  <c:v>1.190000057220459</c:v>
                </c:pt>
                <c:pt idx="106">
                  <c:v>1.190000057220459</c:v>
                </c:pt>
                <c:pt idx="107">
                  <c:v>1.190000057220459</c:v>
                </c:pt>
                <c:pt idx="108">
                  <c:v>1.190000057220459</c:v>
                </c:pt>
                <c:pt idx="109">
                  <c:v>1.190000057220459</c:v>
                </c:pt>
                <c:pt idx="110">
                  <c:v>1.190000057220459</c:v>
                </c:pt>
                <c:pt idx="111">
                  <c:v>1.190000057220459</c:v>
                </c:pt>
                <c:pt idx="112">
                  <c:v>1.190000057220459</c:v>
                </c:pt>
                <c:pt idx="113">
                  <c:v>1.190000057220459</c:v>
                </c:pt>
                <c:pt idx="114">
                  <c:v>1.190000057220459</c:v>
                </c:pt>
                <c:pt idx="115">
                  <c:v>1.190000057220459</c:v>
                </c:pt>
                <c:pt idx="116">
                  <c:v>1.1624000072479248</c:v>
                </c:pt>
                <c:pt idx="117">
                  <c:v>1.1348000764846802</c:v>
                </c:pt>
                <c:pt idx="118">
                  <c:v>1.107200026512146</c:v>
                </c:pt>
                <c:pt idx="119">
                  <c:v>1.0796000957489014</c:v>
                </c:pt>
                <c:pt idx="120">
                  <c:v>1.0520000457763672</c:v>
                </c:pt>
                <c:pt idx="121">
                  <c:v>1.024399995803833</c:v>
                </c:pt>
                <c:pt idx="122">
                  <c:v>0.99680006504058838</c:v>
                </c:pt>
                <c:pt idx="123">
                  <c:v>0.9692000150680542</c:v>
                </c:pt>
                <c:pt idx="124">
                  <c:v>0.94160002470016479</c:v>
                </c:pt>
                <c:pt idx="125">
                  <c:v>0.91400003433227539</c:v>
                </c:pt>
                <c:pt idx="126">
                  <c:v>0.88640004396438599</c:v>
                </c:pt>
                <c:pt idx="127">
                  <c:v>0.85880005359649658</c:v>
                </c:pt>
                <c:pt idx="128">
                  <c:v>0.8312000036239624</c:v>
                </c:pt>
                <c:pt idx="129">
                  <c:v>0.803600013256073</c:v>
                </c:pt>
                <c:pt idx="130">
                  <c:v>0.77600002288818359</c:v>
                </c:pt>
                <c:pt idx="131">
                  <c:v>0.74840003252029419</c:v>
                </c:pt>
                <c:pt idx="132">
                  <c:v>0.72080004215240479</c:v>
                </c:pt>
                <c:pt idx="133">
                  <c:v>0.69319999217987061</c:v>
                </c:pt>
                <c:pt idx="134">
                  <c:v>0.6656000018119812</c:v>
                </c:pt>
                <c:pt idx="135">
                  <c:v>0.6380000114440918</c:v>
                </c:pt>
                <c:pt idx="136">
                  <c:v>0.61040002107620239</c:v>
                </c:pt>
                <c:pt idx="137">
                  <c:v>0.58280003070831299</c:v>
                </c:pt>
                <c:pt idx="138">
                  <c:v>0.55519998073577881</c:v>
                </c:pt>
                <c:pt idx="139">
                  <c:v>0.5275999903678894</c:v>
                </c:pt>
                <c:pt idx="140">
                  <c:v>0.5</c:v>
                </c:pt>
                <c:pt idx="141">
                  <c:v>0.5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0.5</c:v>
                </c:pt>
                <c:pt idx="151">
                  <c:v>0.5</c:v>
                </c:pt>
                <c:pt idx="152">
                  <c:v>0.5</c:v>
                </c:pt>
                <c:pt idx="153">
                  <c:v>0.5</c:v>
                </c:pt>
                <c:pt idx="154">
                  <c:v>0.5</c:v>
                </c:pt>
                <c:pt idx="155">
                  <c:v>0.5</c:v>
                </c:pt>
                <c:pt idx="156">
                  <c:v>0.5</c:v>
                </c:pt>
                <c:pt idx="157">
                  <c:v>0.5</c:v>
                </c:pt>
                <c:pt idx="158">
                  <c:v>0.5</c:v>
                </c:pt>
                <c:pt idx="159">
                  <c:v>0.5</c:v>
                </c:pt>
                <c:pt idx="160">
                  <c:v>0.5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8DC-40B0-B148-EA0ECDC6F81B}"/>
            </c:ext>
          </c:extLst>
        </c:ser>
        <c:ser>
          <c:idx val="4"/>
          <c:order val="2"/>
          <c:tx>
            <c:strRef>
              <c:f>Water_content!$EB$1</c:f>
              <c:strCache>
                <c:ptCount val="1"/>
                <c:pt idx="0">
                  <c:v>one minus C</c:v>
                </c:pt>
              </c:strCache>
            </c:strRef>
          </c:tx>
          <c:marker>
            <c:symbol val="none"/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  <c:pt idx="152">
                  <c:v>286</c:v>
                </c:pt>
                <c:pt idx="153">
                  <c:v>287</c:v>
                </c:pt>
                <c:pt idx="154">
                  <c:v>288</c:v>
                </c:pt>
                <c:pt idx="155">
                  <c:v>289</c:v>
                </c:pt>
                <c:pt idx="156">
                  <c:v>290</c:v>
                </c:pt>
                <c:pt idx="157">
                  <c:v>291</c:v>
                </c:pt>
                <c:pt idx="158">
                  <c:v>292</c:v>
                </c:pt>
                <c:pt idx="159">
                  <c:v>293</c:v>
                </c:pt>
                <c:pt idx="160">
                  <c:v>294</c:v>
                </c:pt>
                <c:pt idx="161">
                  <c:v>295</c:v>
                </c:pt>
                <c:pt idx="162">
                  <c:v>296</c:v>
                </c:pt>
                <c:pt idx="163">
                  <c:v>297</c:v>
                </c:pt>
                <c:pt idx="164">
                  <c:v>298</c:v>
                </c:pt>
                <c:pt idx="165">
                  <c:v>299</c:v>
                </c:pt>
                <c:pt idx="166">
                  <c:v>300</c:v>
                </c:pt>
                <c:pt idx="167">
                  <c:v>301</c:v>
                </c:pt>
                <c:pt idx="168">
                  <c:v>302</c:v>
                </c:pt>
                <c:pt idx="169">
                  <c:v>303</c:v>
                </c:pt>
                <c:pt idx="170">
                  <c:v>304</c:v>
                </c:pt>
                <c:pt idx="171">
                  <c:v>305</c:v>
                </c:pt>
                <c:pt idx="172">
                  <c:v>306</c:v>
                </c:pt>
                <c:pt idx="173">
                  <c:v>307</c:v>
                </c:pt>
                <c:pt idx="174">
                  <c:v>308</c:v>
                </c:pt>
                <c:pt idx="175">
                  <c:v>309</c:v>
                </c:pt>
                <c:pt idx="176">
                  <c:v>310</c:v>
                </c:pt>
                <c:pt idx="177">
                  <c:v>311</c:v>
                </c:pt>
                <c:pt idx="178">
                  <c:v>312</c:v>
                </c:pt>
                <c:pt idx="179">
                  <c:v>313</c:v>
                </c:pt>
                <c:pt idx="180">
                  <c:v>314</c:v>
                </c:pt>
                <c:pt idx="181">
                  <c:v>315</c:v>
                </c:pt>
                <c:pt idx="182">
                  <c:v>316</c:v>
                </c:pt>
                <c:pt idx="183">
                  <c:v>317</c:v>
                </c:pt>
                <c:pt idx="184">
                  <c:v>318</c:v>
                </c:pt>
                <c:pt idx="185">
                  <c:v>319</c:v>
                </c:pt>
                <c:pt idx="186">
                  <c:v>320</c:v>
                </c:pt>
              </c:numCache>
            </c:numRef>
          </c:xVal>
          <c:yVal>
            <c:numRef>
              <c:f>Water_content!$EB$4:$EB$700</c:f>
              <c:numCache>
                <c:formatCode>General</c:formatCode>
                <c:ptCount val="69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0.89999997615814209</c:v>
                </c:pt>
                <c:pt idx="21">
                  <c:v>0.89999997615814209</c:v>
                </c:pt>
                <c:pt idx="22">
                  <c:v>0.89999997615814209</c:v>
                </c:pt>
                <c:pt idx="23">
                  <c:v>0.89999997615814209</c:v>
                </c:pt>
                <c:pt idx="24">
                  <c:v>0.89999997615814209</c:v>
                </c:pt>
                <c:pt idx="25">
                  <c:v>0.89999997615814209</c:v>
                </c:pt>
                <c:pt idx="26">
                  <c:v>0.89999997615814209</c:v>
                </c:pt>
                <c:pt idx="27">
                  <c:v>0.89999997615814209</c:v>
                </c:pt>
                <c:pt idx="28">
                  <c:v>0.89999997615814209</c:v>
                </c:pt>
                <c:pt idx="29">
                  <c:v>0.89999997615814209</c:v>
                </c:pt>
                <c:pt idx="30">
                  <c:v>0.89999997615814209</c:v>
                </c:pt>
                <c:pt idx="31">
                  <c:v>0.89999997615814209</c:v>
                </c:pt>
                <c:pt idx="32">
                  <c:v>0.89999997615814209</c:v>
                </c:pt>
                <c:pt idx="33">
                  <c:v>0.89999997615814209</c:v>
                </c:pt>
                <c:pt idx="34">
                  <c:v>0.89999997615814209</c:v>
                </c:pt>
                <c:pt idx="35">
                  <c:v>0.89999997615814209</c:v>
                </c:pt>
                <c:pt idx="36">
                  <c:v>0.89999997615814209</c:v>
                </c:pt>
                <c:pt idx="37">
                  <c:v>0.89999997615814209</c:v>
                </c:pt>
                <c:pt idx="38">
                  <c:v>0.89999997615814209</c:v>
                </c:pt>
                <c:pt idx="39">
                  <c:v>0.89999997615814209</c:v>
                </c:pt>
                <c:pt idx="40">
                  <c:v>0.89999997615814209</c:v>
                </c:pt>
                <c:pt idx="41">
                  <c:v>0.89999997615814209</c:v>
                </c:pt>
                <c:pt idx="42">
                  <c:v>0.89999997615814209</c:v>
                </c:pt>
                <c:pt idx="43">
                  <c:v>0.89999997615814209</c:v>
                </c:pt>
                <c:pt idx="44">
                  <c:v>0.89999997615814209</c:v>
                </c:pt>
                <c:pt idx="45">
                  <c:v>0.89999997615814209</c:v>
                </c:pt>
                <c:pt idx="46">
                  <c:v>0.89999997615814209</c:v>
                </c:pt>
                <c:pt idx="47">
                  <c:v>0.89999997615814209</c:v>
                </c:pt>
                <c:pt idx="48">
                  <c:v>0.89999997615814209</c:v>
                </c:pt>
                <c:pt idx="49">
                  <c:v>0.89999997615814209</c:v>
                </c:pt>
                <c:pt idx="50">
                  <c:v>0.89999997615814209</c:v>
                </c:pt>
                <c:pt idx="51">
                  <c:v>0.86249995231628418</c:v>
                </c:pt>
                <c:pt idx="52">
                  <c:v>0.82499998807907104</c:v>
                </c:pt>
                <c:pt idx="53">
                  <c:v>0.78749996423721313</c:v>
                </c:pt>
                <c:pt idx="54">
                  <c:v>0.75</c:v>
                </c:pt>
                <c:pt idx="55">
                  <c:v>0.71249997615814209</c:v>
                </c:pt>
                <c:pt idx="56">
                  <c:v>0.67500001192092896</c:v>
                </c:pt>
                <c:pt idx="57">
                  <c:v>0.63749998807907104</c:v>
                </c:pt>
                <c:pt idx="58">
                  <c:v>0.59999996423721313</c:v>
                </c:pt>
                <c:pt idx="59">
                  <c:v>0.5625</c:v>
                </c:pt>
                <c:pt idx="60">
                  <c:v>0.52499997615814209</c:v>
                </c:pt>
                <c:pt idx="61">
                  <c:v>0.48749998211860657</c:v>
                </c:pt>
                <c:pt idx="62">
                  <c:v>0.44999998807907104</c:v>
                </c:pt>
                <c:pt idx="63">
                  <c:v>0.41249999403953552</c:v>
                </c:pt>
                <c:pt idx="64">
                  <c:v>0.375</c:v>
                </c:pt>
                <c:pt idx="65">
                  <c:v>0.33750000596046448</c:v>
                </c:pt>
                <c:pt idx="66">
                  <c:v>0.30000001192092896</c:v>
                </c:pt>
                <c:pt idx="67">
                  <c:v>0.26249998807907104</c:v>
                </c:pt>
                <c:pt idx="68">
                  <c:v>0.22500000894069672</c:v>
                </c:pt>
                <c:pt idx="69">
                  <c:v>0.1875</c:v>
                </c:pt>
                <c:pt idx="70">
                  <c:v>0.15000000596046448</c:v>
                </c:pt>
                <c:pt idx="71">
                  <c:v>0.15000000596046448</c:v>
                </c:pt>
                <c:pt idx="72">
                  <c:v>0.15000000596046448</c:v>
                </c:pt>
                <c:pt idx="73">
                  <c:v>0.15000000596046448</c:v>
                </c:pt>
                <c:pt idx="74">
                  <c:v>0.15000000596046448</c:v>
                </c:pt>
                <c:pt idx="75">
                  <c:v>0.15000000596046448</c:v>
                </c:pt>
                <c:pt idx="76">
                  <c:v>0.15000000596046448</c:v>
                </c:pt>
                <c:pt idx="77">
                  <c:v>0.15000000596046448</c:v>
                </c:pt>
                <c:pt idx="78">
                  <c:v>0.15000000596046448</c:v>
                </c:pt>
                <c:pt idx="79">
                  <c:v>0.15000000596046448</c:v>
                </c:pt>
                <c:pt idx="80">
                  <c:v>0.15000000596046448</c:v>
                </c:pt>
                <c:pt idx="81">
                  <c:v>0.15000000596046448</c:v>
                </c:pt>
                <c:pt idx="82">
                  <c:v>0.15000000596046448</c:v>
                </c:pt>
                <c:pt idx="83">
                  <c:v>0.15000000596046448</c:v>
                </c:pt>
                <c:pt idx="84">
                  <c:v>0.15000000596046448</c:v>
                </c:pt>
                <c:pt idx="85">
                  <c:v>0.15000000596046448</c:v>
                </c:pt>
                <c:pt idx="86">
                  <c:v>0.15000000596046448</c:v>
                </c:pt>
                <c:pt idx="87">
                  <c:v>0.15000000596046448</c:v>
                </c:pt>
                <c:pt idx="88">
                  <c:v>0.15000000596046448</c:v>
                </c:pt>
                <c:pt idx="89">
                  <c:v>0.15000000596046448</c:v>
                </c:pt>
                <c:pt idx="90">
                  <c:v>0.15000000596046448</c:v>
                </c:pt>
                <c:pt idx="91">
                  <c:v>0.15000000596046448</c:v>
                </c:pt>
                <c:pt idx="92">
                  <c:v>0.15000000596046448</c:v>
                </c:pt>
                <c:pt idx="93">
                  <c:v>0.15000000596046448</c:v>
                </c:pt>
                <c:pt idx="94">
                  <c:v>0.15000000596046448</c:v>
                </c:pt>
                <c:pt idx="95">
                  <c:v>0.15000000596046448</c:v>
                </c:pt>
                <c:pt idx="96">
                  <c:v>0.15000000596046448</c:v>
                </c:pt>
                <c:pt idx="97">
                  <c:v>0.15000000596046448</c:v>
                </c:pt>
                <c:pt idx="98">
                  <c:v>0.15000000596046448</c:v>
                </c:pt>
                <c:pt idx="99">
                  <c:v>0.15000000596046448</c:v>
                </c:pt>
                <c:pt idx="100">
                  <c:v>0.15000000596046448</c:v>
                </c:pt>
                <c:pt idx="101">
                  <c:v>0.15000000596046448</c:v>
                </c:pt>
                <c:pt idx="102">
                  <c:v>0.15000000596046448</c:v>
                </c:pt>
                <c:pt idx="103">
                  <c:v>0.15000000596046448</c:v>
                </c:pt>
                <c:pt idx="104">
                  <c:v>0.15000000596046448</c:v>
                </c:pt>
                <c:pt idx="105">
                  <c:v>0.15000000596046448</c:v>
                </c:pt>
                <c:pt idx="106">
                  <c:v>0.15000000596046448</c:v>
                </c:pt>
                <c:pt idx="107">
                  <c:v>0.15000000596046448</c:v>
                </c:pt>
                <c:pt idx="108">
                  <c:v>0.15000000596046448</c:v>
                </c:pt>
                <c:pt idx="109">
                  <c:v>0.15000000596046448</c:v>
                </c:pt>
                <c:pt idx="110">
                  <c:v>0.15000000596046448</c:v>
                </c:pt>
                <c:pt idx="111">
                  <c:v>0.14785714447498322</c:v>
                </c:pt>
                <c:pt idx="112">
                  <c:v>0.14571429789066315</c:v>
                </c:pt>
                <c:pt idx="113">
                  <c:v>0.14357143640518188</c:v>
                </c:pt>
                <c:pt idx="114">
                  <c:v>0.14142857491970062</c:v>
                </c:pt>
                <c:pt idx="115">
                  <c:v>0.13928571343421936</c:v>
                </c:pt>
                <c:pt idx="116">
                  <c:v>0.13714286684989929</c:v>
                </c:pt>
                <c:pt idx="117">
                  <c:v>0.13500000536441803</c:v>
                </c:pt>
                <c:pt idx="118">
                  <c:v>0.13285714387893677</c:v>
                </c:pt>
                <c:pt idx="119">
                  <c:v>0.1307142972946167</c:v>
                </c:pt>
                <c:pt idx="120">
                  <c:v>0.12857143580913544</c:v>
                </c:pt>
                <c:pt idx="121">
                  <c:v>0.12642857432365417</c:v>
                </c:pt>
                <c:pt idx="122">
                  <c:v>0.12428572028875351</c:v>
                </c:pt>
                <c:pt idx="123">
                  <c:v>0.12214285880327225</c:v>
                </c:pt>
                <c:pt idx="124">
                  <c:v>0.12000000476837158</c:v>
                </c:pt>
                <c:pt idx="125">
                  <c:v>0.11785715073347092</c:v>
                </c:pt>
                <c:pt idx="126">
                  <c:v>0.11571428924798965</c:v>
                </c:pt>
                <c:pt idx="127">
                  <c:v>0.11357143521308899</c:v>
                </c:pt>
                <c:pt idx="128">
                  <c:v>0.11142857372760773</c:v>
                </c:pt>
                <c:pt idx="129">
                  <c:v>0.10928571969270706</c:v>
                </c:pt>
                <c:pt idx="130">
                  <c:v>0.1071428582072258</c:v>
                </c:pt>
                <c:pt idx="131">
                  <c:v>0.10500000417232513</c:v>
                </c:pt>
                <c:pt idx="132">
                  <c:v>0.10285714268684387</c:v>
                </c:pt>
                <c:pt idx="133">
                  <c:v>0.10071428865194321</c:v>
                </c:pt>
                <c:pt idx="134">
                  <c:v>9.8571434617042542E-2</c:v>
                </c:pt>
                <c:pt idx="135">
                  <c:v>9.6428573131561279E-2</c:v>
                </c:pt>
                <c:pt idx="136">
                  <c:v>9.4285719096660614E-2</c:v>
                </c:pt>
                <c:pt idx="137">
                  <c:v>9.2142857611179352E-2</c:v>
                </c:pt>
                <c:pt idx="138">
                  <c:v>9.0000003576278687E-2</c:v>
                </c:pt>
                <c:pt idx="139">
                  <c:v>8.7857142090797424E-2</c:v>
                </c:pt>
                <c:pt idx="140">
                  <c:v>8.5714288055896759E-2</c:v>
                </c:pt>
                <c:pt idx="141">
                  <c:v>8.3571434020996094E-2</c:v>
                </c:pt>
                <c:pt idx="142">
                  <c:v>8.1428572535514832E-2</c:v>
                </c:pt>
                <c:pt idx="143">
                  <c:v>7.9285718500614166E-2</c:v>
                </c:pt>
                <c:pt idx="144">
                  <c:v>7.7142857015132904E-2</c:v>
                </c:pt>
                <c:pt idx="145">
                  <c:v>7.5000002980232239E-2</c:v>
                </c:pt>
                <c:pt idx="146">
                  <c:v>7.2857141494750977E-2</c:v>
                </c:pt>
                <c:pt idx="147">
                  <c:v>7.0714287459850311E-2</c:v>
                </c:pt>
                <c:pt idx="148">
                  <c:v>6.8571433424949646E-2</c:v>
                </c:pt>
                <c:pt idx="149">
                  <c:v>6.6428571939468384E-2</c:v>
                </c:pt>
                <c:pt idx="150">
                  <c:v>6.4285717904567719E-2</c:v>
                </c:pt>
                <c:pt idx="151">
                  <c:v>6.2142856419086456E-2</c:v>
                </c:pt>
                <c:pt idx="152">
                  <c:v>6.0000002384185791E-2</c:v>
                </c:pt>
                <c:pt idx="153">
                  <c:v>5.7857144623994827E-2</c:v>
                </c:pt>
                <c:pt idx="154">
                  <c:v>5.5714286863803864E-2</c:v>
                </c:pt>
                <c:pt idx="155">
                  <c:v>5.35714291036129E-2</c:v>
                </c:pt>
                <c:pt idx="156">
                  <c:v>5.1428571343421936E-2</c:v>
                </c:pt>
                <c:pt idx="157">
                  <c:v>4.9285713583230972E-2</c:v>
                </c:pt>
                <c:pt idx="158">
                  <c:v>4.7142855823040009E-2</c:v>
                </c:pt>
                <c:pt idx="159">
                  <c:v>4.5000001788139343E-2</c:v>
                </c:pt>
                <c:pt idx="160">
                  <c:v>4.285714402794838E-2</c:v>
                </c:pt>
                <c:pt idx="161">
                  <c:v>4.0714286267757416E-2</c:v>
                </c:pt>
                <c:pt idx="162">
                  <c:v>3.8571428507566452E-2</c:v>
                </c:pt>
                <c:pt idx="163">
                  <c:v>3.6428570747375488E-2</c:v>
                </c:pt>
                <c:pt idx="164">
                  <c:v>3.4285712987184525E-2</c:v>
                </c:pt>
                <c:pt idx="165">
                  <c:v>3.2142855226993561E-2</c:v>
                </c:pt>
                <c:pt idx="166">
                  <c:v>2.9999999329447746E-2</c:v>
                </c:pt>
                <c:pt idx="167">
                  <c:v>2.9999999329447746E-2</c:v>
                </c:pt>
                <c:pt idx="168">
                  <c:v>2.9999999329447746E-2</c:v>
                </c:pt>
                <c:pt idx="169">
                  <c:v>2.9999999329447746E-2</c:v>
                </c:pt>
                <c:pt idx="170">
                  <c:v>2.9999999329447746E-2</c:v>
                </c:pt>
                <c:pt idx="171">
                  <c:v>2.9999999329447746E-2</c:v>
                </c:pt>
                <c:pt idx="172">
                  <c:v>2.9999999329447746E-2</c:v>
                </c:pt>
                <c:pt idx="173">
                  <c:v>2.9999999329447746E-2</c:v>
                </c:pt>
                <c:pt idx="174">
                  <c:v>2.9999999329447746E-2</c:v>
                </c:pt>
                <c:pt idx="175">
                  <c:v>2.9999999329447746E-2</c:v>
                </c:pt>
                <c:pt idx="176">
                  <c:v>2.9999999329447746E-2</c:v>
                </c:pt>
                <c:pt idx="177">
                  <c:v>2.9999999329447746E-2</c:v>
                </c:pt>
                <c:pt idx="178">
                  <c:v>2.9999999329447746E-2</c:v>
                </c:pt>
                <c:pt idx="179">
                  <c:v>2.9999999329447746E-2</c:v>
                </c:pt>
                <c:pt idx="180">
                  <c:v>2.9999999329447746E-2</c:v>
                </c:pt>
                <c:pt idx="181">
                  <c:v>2.9999999329447746E-2</c:v>
                </c:pt>
                <c:pt idx="182">
                  <c:v>2.9999999329447746E-2</c:v>
                </c:pt>
                <c:pt idx="183">
                  <c:v>2.9999999329447746E-2</c:v>
                </c:pt>
                <c:pt idx="184">
                  <c:v>2.9999999329447746E-2</c:v>
                </c:pt>
                <c:pt idx="185">
                  <c:v>2.9999999329447746E-2</c:v>
                </c:pt>
                <c:pt idx="186">
                  <c:v>2.9999999329447746E-2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8DC-40B0-B148-EA0ECDC6F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9712"/>
        <c:axId val="493480104"/>
      </c:scatterChart>
      <c:valAx>
        <c:axId val="493479712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1570352738177527"/>
              <c:y val="0.9311946268361220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0104"/>
        <c:crossesAt val="0"/>
        <c:crossBetween val="midCat"/>
      </c:valAx>
      <c:valAx>
        <c:axId val="493480104"/>
        <c:scaling>
          <c:orientation val="minMax"/>
          <c:max val="1.3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Depth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34797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6556865843073877"/>
          <c:y val="8.8920744525370229E-2"/>
          <c:w val="0.29553351588123028"/>
          <c:h val="0.15267364772044906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78976376834241"/>
          <c:y val="5.4114504207987489E-2"/>
          <c:w val="0.78336434791255305"/>
          <c:h val="0.79306780232237561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Water_content!$DU$1</c:f>
              <c:strCache>
                <c:ptCount val="1"/>
                <c:pt idx="0">
                  <c:v>Evap (mm)</c:v>
                </c:pt>
              </c:strCache>
            </c:strRef>
          </c:tx>
          <c:spPr>
            <a:ln>
              <a:prstDash val="sysDot"/>
            </a:ln>
          </c:spPr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  <c:pt idx="152">
                  <c:v>286</c:v>
                </c:pt>
                <c:pt idx="153">
                  <c:v>287</c:v>
                </c:pt>
              </c:numCache>
            </c:numRef>
          </c:xVal>
          <c:yVal>
            <c:numRef>
              <c:f>Water_content!$DU$4:$DU$157</c:f>
              <c:numCache>
                <c:formatCode>General</c:formatCode>
                <c:ptCount val="154"/>
                <c:pt idx="0">
                  <c:v>10.160497665405273</c:v>
                </c:pt>
                <c:pt idx="1">
                  <c:v>4.5261526107788086</c:v>
                </c:pt>
                <c:pt idx="2">
                  <c:v>0.56856155395507813</c:v>
                </c:pt>
                <c:pt idx="3">
                  <c:v>0.22613756358623505</c:v>
                </c:pt>
                <c:pt idx="4">
                  <c:v>8.6712390184402466E-2</c:v>
                </c:pt>
                <c:pt idx="5">
                  <c:v>3.6716189235448837E-2</c:v>
                </c:pt>
                <c:pt idx="6">
                  <c:v>4.0880423039197922E-3</c:v>
                </c:pt>
                <c:pt idx="7">
                  <c:v>3.7814330426044762E-4</c:v>
                </c:pt>
                <c:pt idx="8">
                  <c:v>1.6105906979646534E-5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12.526734352111816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11.099056243896484</c:v>
                </c:pt>
                <c:pt idx="28">
                  <c:v>4.097297191619873</c:v>
                </c:pt>
                <c:pt idx="29">
                  <c:v>2.0865433216094971</c:v>
                </c:pt>
                <c:pt idx="30">
                  <c:v>0</c:v>
                </c:pt>
                <c:pt idx="31">
                  <c:v>12.708063125610352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7.8392548561096191</c:v>
                </c:pt>
                <c:pt idx="42">
                  <c:v>8.0620365142822266</c:v>
                </c:pt>
                <c:pt idx="43">
                  <c:v>6.1152925491333008</c:v>
                </c:pt>
                <c:pt idx="44">
                  <c:v>1.1713254451751709</c:v>
                </c:pt>
                <c:pt idx="45">
                  <c:v>2.3822124004364014</c:v>
                </c:pt>
                <c:pt idx="46">
                  <c:v>0.49732044339179993</c:v>
                </c:pt>
                <c:pt idx="47">
                  <c:v>9.2547540664672852</c:v>
                </c:pt>
                <c:pt idx="48">
                  <c:v>0.81148940324783325</c:v>
                </c:pt>
                <c:pt idx="49">
                  <c:v>9.550844132900238E-2</c:v>
                </c:pt>
                <c:pt idx="50">
                  <c:v>3.3987194299697876E-2</c:v>
                </c:pt>
                <c:pt idx="51">
                  <c:v>1.9607866182923317E-2</c:v>
                </c:pt>
                <c:pt idx="52">
                  <c:v>8.5464483126997948E-3</c:v>
                </c:pt>
                <c:pt idx="53">
                  <c:v>3.8711676597595215</c:v>
                </c:pt>
                <c:pt idx="54">
                  <c:v>3.8043961524963379</c:v>
                </c:pt>
                <c:pt idx="55">
                  <c:v>4.1061763763427734</c:v>
                </c:pt>
                <c:pt idx="56">
                  <c:v>3.0737993717193604</c:v>
                </c:pt>
                <c:pt idx="57">
                  <c:v>1.7477633953094482</c:v>
                </c:pt>
                <c:pt idx="58">
                  <c:v>4.8882842063903809</c:v>
                </c:pt>
                <c:pt idx="59">
                  <c:v>3.3530006408691406</c:v>
                </c:pt>
                <c:pt idx="60">
                  <c:v>1.5202066898345947</c:v>
                </c:pt>
                <c:pt idx="61">
                  <c:v>1.2939889430999756</c:v>
                </c:pt>
                <c:pt idx="62">
                  <c:v>0.79359513521194458</c:v>
                </c:pt>
                <c:pt idx="63">
                  <c:v>0.3797835111618042</c:v>
                </c:pt>
                <c:pt idx="64">
                  <c:v>2.7344632148742676</c:v>
                </c:pt>
                <c:pt idx="65">
                  <c:v>2.6963737010955811</c:v>
                </c:pt>
                <c:pt idx="66">
                  <c:v>2.1424782276153564</c:v>
                </c:pt>
                <c:pt idx="67">
                  <c:v>1.5621587038040161</c:v>
                </c:pt>
                <c:pt idx="68">
                  <c:v>1.293034553527832</c:v>
                </c:pt>
                <c:pt idx="69">
                  <c:v>0.64084869623184204</c:v>
                </c:pt>
                <c:pt idx="70">
                  <c:v>0.38598006963729858</c:v>
                </c:pt>
                <c:pt idx="71">
                  <c:v>0.25148302316665649</c:v>
                </c:pt>
                <c:pt idx="72">
                  <c:v>0.41921007633209229</c:v>
                </c:pt>
                <c:pt idx="73">
                  <c:v>0.49532577395439148</c:v>
                </c:pt>
                <c:pt idx="74">
                  <c:v>0.42143884301185608</c:v>
                </c:pt>
                <c:pt idx="75">
                  <c:v>0.16984111070632935</c:v>
                </c:pt>
                <c:pt idx="76">
                  <c:v>0.31430453062057495</c:v>
                </c:pt>
                <c:pt idx="77">
                  <c:v>0.49911916255950928</c:v>
                </c:pt>
                <c:pt idx="78">
                  <c:v>0.81840652227401733</c:v>
                </c:pt>
                <c:pt idx="79">
                  <c:v>0.49359208345413208</c:v>
                </c:pt>
                <c:pt idx="80">
                  <c:v>0.53557950258255005</c:v>
                </c:pt>
                <c:pt idx="81">
                  <c:v>0.43062490224838257</c:v>
                </c:pt>
                <c:pt idx="82">
                  <c:v>0.48933592438697815</c:v>
                </c:pt>
                <c:pt idx="83">
                  <c:v>0.84848058223724365</c:v>
                </c:pt>
                <c:pt idx="84">
                  <c:v>0.64498704671859741</c:v>
                </c:pt>
                <c:pt idx="85">
                  <c:v>0.59528428316116333</c:v>
                </c:pt>
                <c:pt idx="86">
                  <c:v>0.68579024076461792</c:v>
                </c:pt>
                <c:pt idx="87">
                  <c:v>1.2764828205108643</c:v>
                </c:pt>
                <c:pt idx="88">
                  <c:v>0.95357894897460938</c:v>
                </c:pt>
                <c:pt idx="89">
                  <c:v>0.72408169507980347</c:v>
                </c:pt>
                <c:pt idx="90">
                  <c:v>0.75958633422851563</c:v>
                </c:pt>
                <c:pt idx="91">
                  <c:v>0.46636843681335449</c:v>
                </c:pt>
                <c:pt idx="92">
                  <c:v>0.49598696827888489</c:v>
                </c:pt>
                <c:pt idx="93">
                  <c:v>0.32004541158676147</c:v>
                </c:pt>
                <c:pt idx="94">
                  <c:v>0.31152871251106262</c:v>
                </c:pt>
                <c:pt idx="95">
                  <c:v>0.31767430901527405</c:v>
                </c:pt>
                <c:pt idx="96">
                  <c:v>0.23391632735729218</c:v>
                </c:pt>
                <c:pt idx="97">
                  <c:v>0.47780326008796692</c:v>
                </c:pt>
                <c:pt idx="98">
                  <c:v>0.69767576456069946</c:v>
                </c:pt>
                <c:pt idx="99">
                  <c:v>0.59315460920333862</c:v>
                </c:pt>
                <c:pt idx="100">
                  <c:v>0.42679616808891296</c:v>
                </c:pt>
                <c:pt idx="101">
                  <c:v>0.42805054783821106</c:v>
                </c:pt>
                <c:pt idx="102">
                  <c:v>0.56942152976989746</c:v>
                </c:pt>
                <c:pt idx="103">
                  <c:v>0.58995652198791504</c:v>
                </c:pt>
                <c:pt idx="104">
                  <c:v>0.4647325873374939</c:v>
                </c:pt>
                <c:pt idx="105">
                  <c:v>0.57176190614700317</c:v>
                </c:pt>
                <c:pt idx="106">
                  <c:v>0.69328528642654419</c:v>
                </c:pt>
                <c:pt idx="107">
                  <c:v>1.0627195835113525</c:v>
                </c:pt>
                <c:pt idx="108">
                  <c:v>0.57065534591674805</c:v>
                </c:pt>
                <c:pt idx="109">
                  <c:v>0.47684463858604431</c:v>
                </c:pt>
                <c:pt idx="110">
                  <c:v>0.32229194045066833</c:v>
                </c:pt>
                <c:pt idx="111">
                  <c:v>0.55571901798248291</c:v>
                </c:pt>
                <c:pt idx="112">
                  <c:v>0.2151123583316803</c:v>
                </c:pt>
                <c:pt idx="113">
                  <c:v>0.44034484028816223</c:v>
                </c:pt>
                <c:pt idx="114">
                  <c:v>0.31915280222892761</c:v>
                </c:pt>
                <c:pt idx="115">
                  <c:v>0.27515614032745361</c:v>
                </c:pt>
                <c:pt idx="116">
                  <c:v>0.45515528321266174</c:v>
                </c:pt>
                <c:pt idx="117">
                  <c:v>0.5373193621635437</c:v>
                </c:pt>
                <c:pt idx="118">
                  <c:v>0.37266993522644043</c:v>
                </c:pt>
                <c:pt idx="119">
                  <c:v>4.4850245118141174E-2</c:v>
                </c:pt>
                <c:pt idx="120">
                  <c:v>5.7280939072370529E-2</c:v>
                </c:pt>
                <c:pt idx="121">
                  <c:v>0.64787530899047852</c:v>
                </c:pt>
                <c:pt idx="122">
                  <c:v>0.80419880151748657</c:v>
                </c:pt>
                <c:pt idx="123">
                  <c:v>0.82141172885894775</c:v>
                </c:pt>
                <c:pt idx="124">
                  <c:v>0.56569206714630127</c:v>
                </c:pt>
                <c:pt idx="125">
                  <c:v>0.7320781946182251</c:v>
                </c:pt>
                <c:pt idx="126">
                  <c:v>0.8430601954460144</c:v>
                </c:pt>
                <c:pt idx="127">
                  <c:v>0.6926957368850708</c:v>
                </c:pt>
                <c:pt idx="128">
                  <c:v>0.63111907243728638</c:v>
                </c:pt>
                <c:pt idx="129">
                  <c:v>0.76575398445129395</c:v>
                </c:pt>
                <c:pt idx="130">
                  <c:v>0.81843030452728271</c:v>
                </c:pt>
                <c:pt idx="131">
                  <c:v>0.74397444725036621</c:v>
                </c:pt>
                <c:pt idx="132">
                  <c:v>0.68989872932434082</c:v>
                </c:pt>
                <c:pt idx="133">
                  <c:v>0.60396337509155273</c:v>
                </c:pt>
                <c:pt idx="134">
                  <c:v>0.44038042426109314</c:v>
                </c:pt>
                <c:pt idx="135">
                  <c:v>0.50190216302871704</c:v>
                </c:pt>
                <c:pt idx="136">
                  <c:v>0.33561399579048157</c:v>
                </c:pt>
                <c:pt idx="137">
                  <c:v>0.2017592191696167</c:v>
                </c:pt>
                <c:pt idx="138">
                  <c:v>6.1979208141565323E-2</c:v>
                </c:pt>
                <c:pt idx="139">
                  <c:v>6.211426854133606E-2</c:v>
                </c:pt>
                <c:pt idx="140">
                  <c:v>4.7195535153150558E-2</c:v>
                </c:pt>
                <c:pt idx="141">
                  <c:v>2.5300139561295509E-2</c:v>
                </c:pt>
                <c:pt idx="142">
                  <c:v>1.6353501006960869E-2</c:v>
                </c:pt>
                <c:pt idx="143">
                  <c:v>9.4268554821610451E-3</c:v>
                </c:pt>
                <c:pt idx="144">
                  <c:v>5.2527743391692638E-3</c:v>
                </c:pt>
                <c:pt idx="145">
                  <c:v>4.8763840459287167E-3</c:v>
                </c:pt>
                <c:pt idx="146">
                  <c:v>3.2904266845434904E-3</c:v>
                </c:pt>
                <c:pt idx="147">
                  <c:v>1.8434596713632345E-3</c:v>
                </c:pt>
                <c:pt idx="148">
                  <c:v>1.3696054229512811E-3</c:v>
                </c:pt>
                <c:pt idx="149">
                  <c:v>6.151439156383276E-4</c:v>
                </c:pt>
                <c:pt idx="150">
                  <c:v>4.355895216576755E-4</c:v>
                </c:pt>
                <c:pt idx="151">
                  <c:v>3.1590499565936625E-4</c:v>
                </c:pt>
                <c:pt idx="152">
                  <c:v>1.0112824384123087E-4</c:v>
                </c:pt>
                <c:pt idx="153">
                  <c:v>6.4266474510077387E-5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7E-41EC-85BB-F6F485E49542}"/>
            </c:ext>
          </c:extLst>
        </c:ser>
        <c:ser>
          <c:idx val="1"/>
          <c:order val="1"/>
          <c:tx>
            <c:strRef>
              <c:f>Water_content!$DV$1</c:f>
              <c:strCache>
                <c:ptCount val="1"/>
                <c:pt idx="0">
                  <c:v>Transpiration (mm)</c:v>
                </c:pt>
              </c:strCache>
            </c:strRef>
          </c:tx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  <c:pt idx="152">
                  <c:v>286</c:v>
                </c:pt>
                <c:pt idx="153">
                  <c:v>287</c:v>
                </c:pt>
              </c:numCache>
            </c:numRef>
          </c:xVal>
          <c:yVal>
            <c:numRef>
              <c:f>Water_content!$DV$4:$DV$157</c:f>
              <c:numCache>
                <c:formatCode>General</c:formatCode>
                <c:ptCount val="1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1.1874992847442627</c:v>
                </c:pt>
                <c:pt idx="21">
                  <c:v>1.0727219581604004</c:v>
                </c:pt>
                <c:pt idx="22">
                  <c:v>1.4370495080947876</c:v>
                </c:pt>
                <c:pt idx="23">
                  <c:v>1.609682559967041</c:v>
                </c:pt>
                <c:pt idx="24">
                  <c:v>1.6051931381225586</c:v>
                </c:pt>
                <c:pt idx="25">
                  <c:v>1.8061150312423706</c:v>
                </c:pt>
                <c:pt idx="26">
                  <c:v>1.5595803260803223</c:v>
                </c:pt>
                <c:pt idx="27">
                  <c:v>1.4092872142791748</c:v>
                </c:pt>
                <c:pt idx="28">
                  <c:v>1.2133437395095825</c:v>
                </c:pt>
                <c:pt idx="29">
                  <c:v>1.5732346773147583</c:v>
                </c:pt>
                <c:pt idx="30">
                  <c:v>1.3108357191085815</c:v>
                </c:pt>
                <c:pt idx="31">
                  <c:v>1.630677342414856</c:v>
                </c:pt>
                <c:pt idx="32">
                  <c:v>1.5503491163253784</c:v>
                </c:pt>
                <c:pt idx="33">
                  <c:v>1.4101002216339111</c:v>
                </c:pt>
                <c:pt idx="34">
                  <c:v>1.2795450687408447</c:v>
                </c:pt>
                <c:pt idx="35">
                  <c:v>1.4952861070632935</c:v>
                </c:pt>
                <c:pt idx="36">
                  <c:v>1.2026962041854858</c:v>
                </c:pt>
                <c:pt idx="37">
                  <c:v>1.0013904571533203</c:v>
                </c:pt>
                <c:pt idx="38">
                  <c:v>0.94735103845596313</c:v>
                </c:pt>
                <c:pt idx="39">
                  <c:v>1.0646616220474243</c:v>
                </c:pt>
                <c:pt idx="40">
                  <c:v>0.92802667617797852</c:v>
                </c:pt>
                <c:pt idx="41">
                  <c:v>1.3325697183609009</c:v>
                </c:pt>
                <c:pt idx="42">
                  <c:v>1.6748791933059692</c:v>
                </c:pt>
                <c:pt idx="43">
                  <c:v>2.555490255355835</c:v>
                </c:pt>
                <c:pt idx="44">
                  <c:v>2.7888972759246826</c:v>
                </c:pt>
                <c:pt idx="45">
                  <c:v>3.0960476398468018</c:v>
                </c:pt>
                <c:pt idx="46">
                  <c:v>3.2969059944152832</c:v>
                </c:pt>
                <c:pt idx="47">
                  <c:v>4.0272259712219238</c:v>
                </c:pt>
                <c:pt idx="48">
                  <c:v>4.7824559211730957</c:v>
                </c:pt>
                <c:pt idx="49">
                  <c:v>3.8922457695007324</c:v>
                </c:pt>
                <c:pt idx="50">
                  <c:v>3.4988093376159668</c:v>
                </c:pt>
                <c:pt idx="51">
                  <c:v>3.6208157539367676</c:v>
                </c:pt>
                <c:pt idx="52">
                  <c:v>2.8985381126403809</c:v>
                </c:pt>
                <c:pt idx="53">
                  <c:v>3.7467105388641357</c:v>
                </c:pt>
                <c:pt idx="54">
                  <c:v>4.0770859718322754</c:v>
                </c:pt>
                <c:pt idx="55">
                  <c:v>4.823249340057373</c:v>
                </c:pt>
                <c:pt idx="56">
                  <c:v>6.7330846786499023</c:v>
                </c:pt>
                <c:pt idx="57">
                  <c:v>7.1865344047546387</c:v>
                </c:pt>
                <c:pt idx="58">
                  <c:v>7.4208121299743652</c:v>
                </c:pt>
                <c:pt idx="59">
                  <c:v>8.2402830123901367</c:v>
                </c:pt>
                <c:pt idx="60">
                  <c:v>5.1889133453369141</c:v>
                </c:pt>
                <c:pt idx="61">
                  <c:v>4.1340804100036621</c:v>
                </c:pt>
                <c:pt idx="62">
                  <c:v>2.9644331932067871</c:v>
                </c:pt>
                <c:pt idx="63">
                  <c:v>2.7799520492553711</c:v>
                </c:pt>
                <c:pt idx="64">
                  <c:v>7.1959710121154785</c:v>
                </c:pt>
                <c:pt idx="65">
                  <c:v>5.9927635192871094</c:v>
                </c:pt>
                <c:pt idx="66">
                  <c:v>4.9539856910705566</c:v>
                </c:pt>
                <c:pt idx="67">
                  <c:v>3.1837425231933594</c:v>
                </c:pt>
                <c:pt idx="68">
                  <c:v>2.8949427604675293</c:v>
                </c:pt>
                <c:pt idx="69">
                  <c:v>6.0837283134460449</c:v>
                </c:pt>
                <c:pt idx="70">
                  <c:v>5.657562255859375</c:v>
                </c:pt>
                <c:pt idx="71">
                  <c:v>3.8470993041992188</c:v>
                </c:pt>
                <c:pt idx="72">
                  <c:v>3.9416847229003906</c:v>
                </c:pt>
                <c:pt idx="73">
                  <c:v>3.4843647480010986</c:v>
                </c:pt>
                <c:pt idx="74">
                  <c:v>2.5636489391326904</c:v>
                </c:pt>
                <c:pt idx="75">
                  <c:v>1.3418911695480347</c:v>
                </c:pt>
                <c:pt idx="76">
                  <c:v>6.1801910400390625</c:v>
                </c:pt>
                <c:pt idx="77">
                  <c:v>7.5288281440734863</c:v>
                </c:pt>
                <c:pt idx="78">
                  <c:v>6.7150149345397949</c:v>
                </c:pt>
                <c:pt idx="79">
                  <c:v>3.967679500579834</c:v>
                </c:pt>
                <c:pt idx="80">
                  <c:v>3.3562631607055664</c:v>
                </c:pt>
                <c:pt idx="81">
                  <c:v>2.2948896884918213</c:v>
                </c:pt>
                <c:pt idx="82">
                  <c:v>2.4930610656738281</c:v>
                </c:pt>
                <c:pt idx="83">
                  <c:v>2.342195987701416</c:v>
                </c:pt>
                <c:pt idx="84">
                  <c:v>1.4100186824798584</c:v>
                </c:pt>
                <c:pt idx="85">
                  <c:v>0.93236649036407471</c:v>
                </c:pt>
                <c:pt idx="86">
                  <c:v>0.6272655725479126</c:v>
                </c:pt>
                <c:pt idx="87">
                  <c:v>7.4929633140563965</c:v>
                </c:pt>
                <c:pt idx="88">
                  <c:v>5.6157035827636719</c:v>
                </c:pt>
                <c:pt idx="89">
                  <c:v>4.0223298072814941</c:v>
                </c:pt>
                <c:pt idx="90">
                  <c:v>3.1646049022674561</c:v>
                </c:pt>
                <c:pt idx="91">
                  <c:v>1.8112777471542358</c:v>
                </c:pt>
                <c:pt idx="92">
                  <c:v>1.3018990755081177</c:v>
                </c:pt>
                <c:pt idx="93">
                  <c:v>0.67252099514007568</c:v>
                </c:pt>
                <c:pt idx="94">
                  <c:v>0.43091672658920288</c:v>
                </c:pt>
                <c:pt idx="95">
                  <c:v>0.27075240015983582</c:v>
                </c:pt>
                <c:pt idx="96">
                  <c:v>0.12844404578208923</c:v>
                </c:pt>
                <c:pt idx="97">
                  <c:v>5.1520013809204102</c:v>
                </c:pt>
                <c:pt idx="98">
                  <c:v>5.223416805267334</c:v>
                </c:pt>
                <c:pt idx="99">
                  <c:v>3.4285800457000732</c:v>
                </c:pt>
                <c:pt idx="100">
                  <c:v>2.2639331817626953</c:v>
                </c:pt>
                <c:pt idx="101">
                  <c:v>2.1730763912200928</c:v>
                </c:pt>
                <c:pt idx="102">
                  <c:v>1.8592069149017334</c:v>
                </c:pt>
                <c:pt idx="103">
                  <c:v>1.3121100664138794</c:v>
                </c:pt>
                <c:pt idx="104">
                  <c:v>1.1955935955047607</c:v>
                </c:pt>
                <c:pt idx="105">
                  <c:v>0.95881539583206177</c:v>
                </c:pt>
                <c:pt idx="106">
                  <c:v>6.5578093528747559</c:v>
                </c:pt>
                <c:pt idx="107">
                  <c:v>5.8939375877380371</c:v>
                </c:pt>
                <c:pt idx="108">
                  <c:v>2.9744255542755127</c:v>
                </c:pt>
                <c:pt idx="109">
                  <c:v>2.0492446422576904</c:v>
                </c:pt>
                <c:pt idx="110">
                  <c:v>1.2828658819198608</c:v>
                </c:pt>
                <c:pt idx="111">
                  <c:v>1.444312572479248</c:v>
                </c:pt>
                <c:pt idx="112">
                  <c:v>0.83904427289962769</c:v>
                </c:pt>
                <c:pt idx="113">
                  <c:v>0.87662148475646973</c:v>
                </c:pt>
                <c:pt idx="114">
                  <c:v>0.52022254467010498</c:v>
                </c:pt>
                <c:pt idx="115">
                  <c:v>0.33743634819984436</c:v>
                </c:pt>
                <c:pt idx="116">
                  <c:v>0.24929468333721161</c:v>
                </c:pt>
                <c:pt idx="117">
                  <c:v>0.10207317769527435</c:v>
                </c:pt>
                <c:pt idx="118">
                  <c:v>0</c:v>
                </c:pt>
                <c:pt idx="119">
                  <c:v>7.1840189397335052E-2</c:v>
                </c:pt>
                <c:pt idx="120">
                  <c:v>0.162336066365242</c:v>
                </c:pt>
                <c:pt idx="121">
                  <c:v>1.3011209964752197</c:v>
                </c:pt>
                <c:pt idx="122">
                  <c:v>1.2832529544830322</c:v>
                </c:pt>
                <c:pt idx="123">
                  <c:v>1.0217833518981934</c:v>
                </c:pt>
                <c:pt idx="124">
                  <c:v>0.55221152305603027</c:v>
                </c:pt>
                <c:pt idx="125">
                  <c:v>0.55496925115585327</c:v>
                </c:pt>
                <c:pt idx="126">
                  <c:v>1.6019316911697388</c:v>
                </c:pt>
                <c:pt idx="127">
                  <c:v>1.0815118551254272</c:v>
                </c:pt>
                <c:pt idx="128">
                  <c:v>0.83064734935760498</c:v>
                </c:pt>
                <c:pt idx="129">
                  <c:v>0.82469028234481812</c:v>
                </c:pt>
                <c:pt idx="130">
                  <c:v>0.69773030281066895</c:v>
                </c:pt>
                <c:pt idx="131">
                  <c:v>0.49610665440559387</c:v>
                </c:pt>
                <c:pt idx="132">
                  <c:v>0.35586833953857422</c:v>
                </c:pt>
                <c:pt idx="133">
                  <c:v>0.26898342370986938</c:v>
                </c:pt>
                <c:pt idx="134">
                  <c:v>0.18164645135402679</c:v>
                </c:pt>
                <c:pt idx="135">
                  <c:v>0.18366040289402008</c:v>
                </c:pt>
                <c:pt idx="136">
                  <c:v>0.1207689568400383</c:v>
                </c:pt>
                <c:pt idx="137">
                  <c:v>7.1732982993125916E-2</c:v>
                </c:pt>
                <c:pt idx="138">
                  <c:v>2.7957074344158173E-2</c:v>
                </c:pt>
                <c:pt idx="139">
                  <c:v>3.421364352107048E-2</c:v>
                </c:pt>
                <c:pt idx="140">
                  <c:v>3.4201838076114655E-2</c:v>
                </c:pt>
                <c:pt idx="141">
                  <c:v>2.838655561208725E-2</c:v>
                </c:pt>
                <c:pt idx="142">
                  <c:v>3.0336881056427956E-2</c:v>
                </c:pt>
                <c:pt idx="143">
                  <c:v>2.826300635933876E-2</c:v>
                </c:pt>
                <c:pt idx="144">
                  <c:v>2.6621263474225998E-2</c:v>
                </c:pt>
                <c:pt idx="145">
                  <c:v>3.6064267158508301E-2</c:v>
                </c:pt>
                <c:pt idx="146">
                  <c:v>3.9914514869451523E-2</c:v>
                </c:pt>
                <c:pt idx="147">
                  <c:v>3.9030317217111588E-2</c:v>
                </c:pt>
                <c:pt idx="148">
                  <c:v>4.6485044062137604E-2</c:v>
                </c:pt>
                <c:pt idx="149">
                  <c:v>4.0793389081954956E-2</c:v>
                </c:pt>
                <c:pt idx="150">
                  <c:v>4.6669136732816696E-2</c:v>
                </c:pt>
                <c:pt idx="151">
                  <c:v>5.6209217756986618E-2</c:v>
                </c:pt>
                <c:pt idx="152">
                  <c:v>3.8949340581893921E-2</c:v>
                </c:pt>
                <c:pt idx="153">
                  <c:v>4.038102924823761E-2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7E-41EC-85BB-F6F485E49542}"/>
            </c:ext>
          </c:extLst>
        </c:ser>
        <c:ser>
          <c:idx val="2"/>
          <c:order val="2"/>
          <c:tx>
            <c:strRef>
              <c:f>Water_content!$DW$1</c:f>
              <c:strCache>
                <c:ptCount val="1"/>
                <c:pt idx="0">
                  <c:v>ET (mm)</c:v>
                </c:pt>
              </c:strCache>
            </c:strRef>
          </c:tx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  <c:pt idx="152">
                  <c:v>286</c:v>
                </c:pt>
                <c:pt idx="153">
                  <c:v>287</c:v>
                </c:pt>
              </c:numCache>
            </c:numRef>
          </c:xVal>
          <c:yVal>
            <c:numRef>
              <c:f>Water_content!$DW$4:$DW$157</c:f>
              <c:numCache>
                <c:formatCode>General</c:formatCode>
                <c:ptCount val="154"/>
                <c:pt idx="0">
                  <c:v>10.160497665405273</c:v>
                </c:pt>
                <c:pt idx="1">
                  <c:v>4.5261526107788086</c:v>
                </c:pt>
                <c:pt idx="2">
                  <c:v>0.56856155395507813</c:v>
                </c:pt>
                <c:pt idx="3">
                  <c:v>0.22613756358623505</c:v>
                </c:pt>
                <c:pt idx="4">
                  <c:v>8.6712390184402466E-2</c:v>
                </c:pt>
                <c:pt idx="5">
                  <c:v>3.6716189235448837E-2</c:v>
                </c:pt>
                <c:pt idx="6">
                  <c:v>4.0880423039197922E-3</c:v>
                </c:pt>
                <c:pt idx="7">
                  <c:v>3.7814330426044762E-4</c:v>
                </c:pt>
                <c:pt idx="8">
                  <c:v>1.6105906979646534E-5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1.1874992847442627</c:v>
                </c:pt>
                <c:pt idx="21">
                  <c:v>1.0727219581604004</c:v>
                </c:pt>
                <c:pt idx="22">
                  <c:v>1.4370495080947876</c:v>
                </c:pt>
                <c:pt idx="23">
                  <c:v>14.136417388916016</c:v>
                </c:pt>
                <c:pt idx="24">
                  <c:v>1.6051931381225586</c:v>
                </c:pt>
                <c:pt idx="25">
                  <c:v>1.8061150312423706</c:v>
                </c:pt>
                <c:pt idx="26">
                  <c:v>1.5595803260803223</c:v>
                </c:pt>
                <c:pt idx="27">
                  <c:v>12.508343696594238</c:v>
                </c:pt>
                <c:pt idx="28">
                  <c:v>5.310640811920166</c:v>
                </c:pt>
                <c:pt idx="29">
                  <c:v>3.6597781181335449</c:v>
                </c:pt>
                <c:pt idx="30">
                  <c:v>1.3108357191085815</c:v>
                </c:pt>
                <c:pt idx="31">
                  <c:v>14.338740348815918</c:v>
                </c:pt>
                <c:pt idx="32">
                  <c:v>1.5503491163253784</c:v>
                </c:pt>
                <c:pt idx="33">
                  <c:v>1.4101002216339111</c:v>
                </c:pt>
                <c:pt idx="34">
                  <c:v>1.2795450687408447</c:v>
                </c:pt>
                <c:pt idx="35">
                  <c:v>1.4952861070632935</c:v>
                </c:pt>
                <c:pt idx="36">
                  <c:v>1.2026962041854858</c:v>
                </c:pt>
                <c:pt idx="37">
                  <c:v>1.0013904571533203</c:v>
                </c:pt>
                <c:pt idx="38">
                  <c:v>0.94735103845596313</c:v>
                </c:pt>
                <c:pt idx="39">
                  <c:v>1.0646616220474243</c:v>
                </c:pt>
                <c:pt idx="40">
                  <c:v>0.92802667617797852</c:v>
                </c:pt>
                <c:pt idx="41">
                  <c:v>9.1718244552612305</c:v>
                </c:pt>
                <c:pt idx="42">
                  <c:v>9.7369155883789063</c:v>
                </c:pt>
                <c:pt idx="43">
                  <c:v>8.6707830429077148</c:v>
                </c:pt>
                <c:pt idx="44">
                  <c:v>3.9602227210998535</c:v>
                </c:pt>
                <c:pt idx="45">
                  <c:v>5.4782600402832031</c:v>
                </c:pt>
                <c:pt idx="46">
                  <c:v>3.7942264080047607</c:v>
                </c:pt>
                <c:pt idx="47">
                  <c:v>13.281980514526367</c:v>
                </c:pt>
                <c:pt idx="48">
                  <c:v>5.5939455032348633</c:v>
                </c:pt>
                <c:pt idx="49">
                  <c:v>3.9877541065216064</c:v>
                </c:pt>
                <c:pt idx="50">
                  <c:v>3.5327966213226318</c:v>
                </c:pt>
                <c:pt idx="51">
                  <c:v>3.6404235363006592</c:v>
                </c:pt>
                <c:pt idx="52">
                  <c:v>2.9070844650268555</c:v>
                </c:pt>
                <c:pt idx="53">
                  <c:v>7.6178779602050781</c:v>
                </c:pt>
                <c:pt idx="54">
                  <c:v>7.8814821243286133</c:v>
                </c:pt>
                <c:pt idx="55">
                  <c:v>8.9294261932373047</c:v>
                </c:pt>
                <c:pt idx="56">
                  <c:v>9.8068838119506836</c:v>
                </c:pt>
                <c:pt idx="57">
                  <c:v>8.9342975616455078</c:v>
                </c:pt>
                <c:pt idx="58">
                  <c:v>12.309096336364746</c:v>
                </c:pt>
                <c:pt idx="59">
                  <c:v>11.593283653259277</c:v>
                </c:pt>
                <c:pt idx="60">
                  <c:v>6.7091197967529297</c:v>
                </c:pt>
                <c:pt idx="61">
                  <c:v>5.4280691146850586</c:v>
                </c:pt>
                <c:pt idx="62">
                  <c:v>3.7580282688140869</c:v>
                </c:pt>
                <c:pt idx="63">
                  <c:v>3.1597356796264648</c:v>
                </c:pt>
                <c:pt idx="64">
                  <c:v>9.9304342269897461</c:v>
                </c:pt>
                <c:pt idx="65">
                  <c:v>8.6891374588012695</c:v>
                </c:pt>
                <c:pt idx="66">
                  <c:v>7.0964641571044922</c:v>
                </c:pt>
                <c:pt idx="67">
                  <c:v>4.7459011077880859</c:v>
                </c:pt>
                <c:pt idx="68">
                  <c:v>4.1879773139953613</c:v>
                </c:pt>
                <c:pt idx="69">
                  <c:v>6.7245769500732422</c:v>
                </c:pt>
                <c:pt idx="70">
                  <c:v>6.0435423851013184</c:v>
                </c:pt>
                <c:pt idx="71">
                  <c:v>4.0985822677612305</c:v>
                </c:pt>
                <c:pt idx="72">
                  <c:v>4.3608946800231934</c:v>
                </c:pt>
                <c:pt idx="73">
                  <c:v>3.9796905517578125</c:v>
                </c:pt>
                <c:pt idx="74">
                  <c:v>2.9850878715515137</c:v>
                </c:pt>
                <c:pt idx="75">
                  <c:v>1.5117323398590088</c:v>
                </c:pt>
                <c:pt idx="76">
                  <c:v>6.4944953918457031</c:v>
                </c:pt>
                <c:pt idx="77">
                  <c:v>8.0279474258422852</c:v>
                </c:pt>
                <c:pt idx="78">
                  <c:v>7.533421516418457</c:v>
                </c:pt>
                <c:pt idx="79">
                  <c:v>4.4612717628479004</c:v>
                </c:pt>
                <c:pt idx="80">
                  <c:v>3.8918426036834717</c:v>
                </c:pt>
                <c:pt idx="81">
                  <c:v>2.7255146503448486</c:v>
                </c:pt>
                <c:pt idx="82">
                  <c:v>2.9823970794677734</c:v>
                </c:pt>
                <c:pt idx="83">
                  <c:v>3.1906766891479492</c:v>
                </c:pt>
                <c:pt idx="84">
                  <c:v>2.0550057888031006</c:v>
                </c:pt>
                <c:pt idx="85">
                  <c:v>1.5276508331298828</c:v>
                </c:pt>
                <c:pt idx="86">
                  <c:v>1.3130557537078857</c:v>
                </c:pt>
                <c:pt idx="87">
                  <c:v>8.7694463729858398</c:v>
                </c:pt>
                <c:pt idx="88">
                  <c:v>6.5692825317382813</c:v>
                </c:pt>
                <c:pt idx="89">
                  <c:v>4.7464113235473633</c:v>
                </c:pt>
                <c:pt idx="90">
                  <c:v>3.9241912364959717</c:v>
                </c:pt>
                <c:pt idx="91">
                  <c:v>2.2776460647583008</c:v>
                </c:pt>
                <c:pt idx="92">
                  <c:v>1.7978860139846802</c:v>
                </c:pt>
                <c:pt idx="93">
                  <c:v>0.99256640672683716</c:v>
                </c:pt>
                <c:pt idx="94">
                  <c:v>0.74244546890258789</c:v>
                </c:pt>
                <c:pt idx="95">
                  <c:v>0.58842670917510986</c:v>
                </c:pt>
                <c:pt idx="96">
                  <c:v>0.36236035823822021</c:v>
                </c:pt>
                <c:pt idx="97">
                  <c:v>5.6298046112060547</c:v>
                </c:pt>
                <c:pt idx="98">
                  <c:v>5.9210925102233887</c:v>
                </c:pt>
                <c:pt idx="99">
                  <c:v>4.0217347145080566</c:v>
                </c:pt>
                <c:pt idx="100">
                  <c:v>2.6907293796539307</c:v>
                </c:pt>
                <c:pt idx="101">
                  <c:v>2.6011269092559814</c:v>
                </c:pt>
                <c:pt idx="102">
                  <c:v>2.4286284446716309</c:v>
                </c:pt>
                <c:pt idx="103">
                  <c:v>1.9020665884017944</c:v>
                </c:pt>
                <c:pt idx="104">
                  <c:v>1.6603262424468994</c:v>
                </c:pt>
                <c:pt idx="105">
                  <c:v>1.5305773019790649</c:v>
                </c:pt>
                <c:pt idx="106">
                  <c:v>7.2510948181152344</c:v>
                </c:pt>
                <c:pt idx="107">
                  <c:v>6.9566574096679688</c:v>
                </c:pt>
                <c:pt idx="108">
                  <c:v>3.5450809001922607</c:v>
                </c:pt>
                <c:pt idx="109">
                  <c:v>2.5260891914367676</c:v>
                </c:pt>
                <c:pt idx="110">
                  <c:v>1.6051578521728516</c:v>
                </c:pt>
                <c:pt idx="111">
                  <c:v>2.0000314712524414</c:v>
                </c:pt>
                <c:pt idx="112">
                  <c:v>1.0541566610336304</c:v>
                </c:pt>
                <c:pt idx="113">
                  <c:v>1.3169662952423096</c:v>
                </c:pt>
                <c:pt idx="114">
                  <c:v>0.83937537670135498</c:v>
                </c:pt>
                <c:pt idx="115">
                  <c:v>0.61259245872497559</c:v>
                </c:pt>
                <c:pt idx="116">
                  <c:v>0.70444995164871216</c:v>
                </c:pt>
                <c:pt idx="117">
                  <c:v>0.63939255475997925</c:v>
                </c:pt>
                <c:pt idx="118">
                  <c:v>0.37266993522644043</c:v>
                </c:pt>
                <c:pt idx="119">
                  <c:v>0.11669043451547623</c:v>
                </c:pt>
                <c:pt idx="120">
                  <c:v>0.21961700916290283</c:v>
                </c:pt>
                <c:pt idx="121">
                  <c:v>1.9489963054656982</c:v>
                </c:pt>
                <c:pt idx="122">
                  <c:v>2.087451696395874</c:v>
                </c:pt>
                <c:pt idx="123">
                  <c:v>1.8431950807571411</c:v>
                </c:pt>
                <c:pt idx="124">
                  <c:v>1.1179035902023315</c:v>
                </c:pt>
                <c:pt idx="125">
                  <c:v>1.2870473861694336</c:v>
                </c:pt>
                <c:pt idx="126">
                  <c:v>2.4449918270111084</c:v>
                </c:pt>
                <c:pt idx="127">
                  <c:v>1.774207592010498</c:v>
                </c:pt>
                <c:pt idx="128">
                  <c:v>1.4617664813995361</c:v>
                </c:pt>
                <c:pt idx="129">
                  <c:v>1.5904443264007568</c:v>
                </c:pt>
                <c:pt idx="130">
                  <c:v>1.5161606073379517</c:v>
                </c:pt>
                <c:pt idx="131">
                  <c:v>1.2400810718536377</c:v>
                </c:pt>
                <c:pt idx="132">
                  <c:v>1.045767068862915</c:v>
                </c:pt>
                <c:pt idx="133">
                  <c:v>0.87294679880142212</c:v>
                </c:pt>
                <c:pt idx="134">
                  <c:v>0.62202686071395874</c:v>
                </c:pt>
                <c:pt idx="135">
                  <c:v>0.68556255102157593</c:v>
                </c:pt>
                <c:pt idx="136">
                  <c:v>0.45638296008110046</c:v>
                </c:pt>
                <c:pt idx="137">
                  <c:v>0.27349221706390381</c:v>
                </c:pt>
                <c:pt idx="138">
                  <c:v>8.9936286211013794E-2</c:v>
                </c:pt>
                <c:pt idx="139">
                  <c:v>9.6327915787696838E-2</c:v>
                </c:pt>
                <c:pt idx="140">
                  <c:v>8.1397369503974915E-2</c:v>
                </c:pt>
                <c:pt idx="141">
                  <c:v>5.368669331073761E-2</c:v>
                </c:pt>
                <c:pt idx="142">
                  <c:v>4.6690382063388824E-2</c:v>
                </c:pt>
                <c:pt idx="143">
                  <c:v>3.7689860910177231E-2</c:v>
                </c:pt>
                <c:pt idx="144">
                  <c:v>3.1874038279056549E-2</c:v>
                </c:pt>
                <c:pt idx="145">
                  <c:v>4.0940649807453156E-2</c:v>
                </c:pt>
                <c:pt idx="146">
                  <c:v>4.3204940855503082E-2</c:v>
                </c:pt>
                <c:pt idx="147">
                  <c:v>4.0873777121305466E-2</c:v>
                </c:pt>
                <c:pt idx="148">
                  <c:v>4.7854650765657425E-2</c:v>
                </c:pt>
                <c:pt idx="149">
                  <c:v>4.1408531367778778E-2</c:v>
                </c:pt>
                <c:pt idx="150">
                  <c:v>4.7104727476835251E-2</c:v>
                </c:pt>
                <c:pt idx="151">
                  <c:v>5.6525122374296188E-2</c:v>
                </c:pt>
                <c:pt idx="152">
                  <c:v>3.9050467312335968E-2</c:v>
                </c:pt>
                <c:pt idx="153">
                  <c:v>4.0445294231176376E-2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7E-41EC-85BB-F6F485E49542}"/>
            </c:ext>
          </c:extLst>
        </c:ser>
        <c:ser>
          <c:idx val="4"/>
          <c:order val="3"/>
          <c:tx>
            <c:strRef>
              <c:f>Water_content!$EA$1</c:f>
              <c:strCache>
                <c:ptCount val="1"/>
                <c:pt idx="0">
                  <c:v>Reference ET (mm)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  <c:pt idx="152">
                  <c:v>286</c:v>
                </c:pt>
                <c:pt idx="153">
                  <c:v>287</c:v>
                </c:pt>
              </c:numCache>
            </c:numRef>
          </c:xVal>
          <c:yVal>
            <c:numRef>
              <c:f>Water_content!$EA$4:$EA$157</c:f>
              <c:numCache>
                <c:formatCode>General</c:formatCode>
                <c:ptCount val="154"/>
                <c:pt idx="0">
                  <c:v>8.4670810699462891</c:v>
                </c:pt>
                <c:pt idx="1">
                  <c:v>8.3067512512207031</c:v>
                </c:pt>
                <c:pt idx="2">
                  <c:v>6.1625256538391113</c:v>
                </c:pt>
                <c:pt idx="3">
                  <c:v>6.3871703147888184</c:v>
                </c:pt>
                <c:pt idx="4">
                  <c:v>6.7790384292602539</c:v>
                </c:pt>
                <c:pt idx="5">
                  <c:v>8.9119710922241211</c:v>
                </c:pt>
                <c:pt idx="6">
                  <c:v>9.1204748153686523</c:v>
                </c:pt>
                <c:pt idx="7">
                  <c:v>9.5315380096435547</c:v>
                </c:pt>
                <c:pt idx="8">
                  <c:v>9.3823699951171875</c:v>
                </c:pt>
                <c:pt idx="9">
                  <c:v>8.4328031539916992</c:v>
                </c:pt>
                <c:pt idx="10">
                  <c:v>9.8328857421875</c:v>
                </c:pt>
                <c:pt idx="11">
                  <c:v>8.3356475830078125</c:v>
                </c:pt>
                <c:pt idx="12">
                  <c:v>4.0523219108581543</c:v>
                </c:pt>
                <c:pt idx="13">
                  <c:v>6.6667995452880859</c:v>
                </c:pt>
                <c:pt idx="14">
                  <c:v>7.4300613403320313</c:v>
                </c:pt>
                <c:pt idx="15">
                  <c:v>6.6769576072692871</c:v>
                </c:pt>
                <c:pt idx="16">
                  <c:v>7.8826274871826172</c:v>
                </c:pt>
                <c:pt idx="17">
                  <c:v>9.2479591369628906</c:v>
                </c:pt>
                <c:pt idx="18">
                  <c:v>8.2575197219848633</c:v>
                </c:pt>
                <c:pt idx="19">
                  <c:v>7.7245693206787109</c:v>
                </c:pt>
                <c:pt idx="20">
                  <c:v>7.9166617393493652</c:v>
                </c:pt>
                <c:pt idx="21">
                  <c:v>7.1514797210693359</c:v>
                </c:pt>
                <c:pt idx="22">
                  <c:v>9.7851676940917969</c:v>
                </c:pt>
                <c:pt idx="23">
                  <c:v>10.731216430664063</c:v>
                </c:pt>
                <c:pt idx="24">
                  <c:v>10.701287269592285</c:v>
                </c:pt>
                <c:pt idx="25">
                  <c:v>12.040766716003418</c:v>
                </c:pt>
                <c:pt idx="26">
                  <c:v>10.402955055236816</c:v>
                </c:pt>
                <c:pt idx="27">
                  <c:v>9.3952474594116211</c:v>
                </c:pt>
                <c:pt idx="28">
                  <c:v>8.0889577865600586</c:v>
                </c:pt>
                <c:pt idx="29">
                  <c:v>10.48823070526123</c:v>
                </c:pt>
                <c:pt idx="30">
                  <c:v>9.8061990737915039</c:v>
                </c:pt>
                <c:pt idx="31">
                  <c:v>10.871181488037109</c:v>
                </c:pt>
                <c:pt idx="32">
                  <c:v>10.335659980773926</c:v>
                </c:pt>
                <c:pt idx="33">
                  <c:v>9.4784564971923828</c:v>
                </c:pt>
                <c:pt idx="34">
                  <c:v>9.0522336959838867</c:v>
                </c:pt>
                <c:pt idx="35">
                  <c:v>11.126379013061523</c:v>
                </c:pt>
                <c:pt idx="36">
                  <c:v>9.5103645324707031</c:v>
                </c:pt>
                <c:pt idx="37">
                  <c:v>8.3380365371704102</c:v>
                </c:pt>
                <c:pt idx="38">
                  <c:v>8.2525062561035156</c:v>
                </c:pt>
                <c:pt idx="39">
                  <c:v>9.697087287902832</c:v>
                </c:pt>
                <c:pt idx="40">
                  <c:v>8.9046201705932617</c:v>
                </c:pt>
                <c:pt idx="41">
                  <c:v>7.2160811424255371</c:v>
                </c:pt>
                <c:pt idx="42">
                  <c:v>7.6362271308898926</c:v>
                </c:pt>
                <c:pt idx="43">
                  <c:v>10.06098461151123</c:v>
                </c:pt>
                <c:pt idx="44">
                  <c:v>9.6613073348999023</c:v>
                </c:pt>
                <c:pt idx="45">
                  <c:v>9.575404167175293</c:v>
                </c:pt>
                <c:pt idx="46">
                  <c:v>9.2092342376708984</c:v>
                </c:pt>
                <c:pt idx="47">
                  <c:v>10.256092071533203</c:v>
                </c:pt>
                <c:pt idx="48">
                  <c:v>11.191393852233887</c:v>
                </c:pt>
                <c:pt idx="49">
                  <c:v>8.424774169921875</c:v>
                </c:pt>
                <c:pt idx="50">
                  <c:v>7.0445818901062012</c:v>
                </c:pt>
                <c:pt idx="51">
                  <c:v>7.7227745056152344</c:v>
                </c:pt>
                <c:pt idx="52">
                  <c:v>6.8141951560974121</c:v>
                </c:pt>
                <c:pt idx="53">
                  <c:v>6.237586498260498</c:v>
                </c:pt>
                <c:pt idx="54">
                  <c:v>6.4172391891479492</c:v>
                </c:pt>
                <c:pt idx="55">
                  <c:v>7.1988792419433594</c:v>
                </c:pt>
                <c:pt idx="56">
                  <c:v>9.55499267578125</c:v>
                </c:pt>
                <c:pt idx="57">
                  <c:v>9.7202892303466797</c:v>
                </c:pt>
                <c:pt idx="58">
                  <c:v>9.5876121520996094</c:v>
                </c:pt>
                <c:pt idx="59">
                  <c:v>10.47545337677002</c:v>
                </c:pt>
                <c:pt idx="60">
                  <c:v>9.6377153396606445</c:v>
                </c:pt>
                <c:pt idx="61">
                  <c:v>9.8927011489868164</c:v>
                </c:pt>
                <c:pt idx="62">
                  <c:v>10.105844497680664</c:v>
                </c:pt>
                <c:pt idx="63">
                  <c:v>8.121556282043457</c:v>
                </c:pt>
                <c:pt idx="64">
                  <c:v>8.5262260437011719</c:v>
                </c:pt>
                <c:pt idx="65">
                  <c:v>9.7974977493286133</c:v>
                </c:pt>
                <c:pt idx="66">
                  <c:v>8.5146665573120117</c:v>
                </c:pt>
                <c:pt idx="67">
                  <c:v>7.6082453727722168</c:v>
                </c:pt>
                <c:pt idx="68">
                  <c:v>7.425081729888916</c:v>
                </c:pt>
                <c:pt idx="69">
                  <c:v>6.5848293304443359</c:v>
                </c:pt>
                <c:pt idx="70">
                  <c:v>6.3357152938842773</c:v>
                </c:pt>
                <c:pt idx="71">
                  <c:v>5.4739651679992676</c:v>
                </c:pt>
                <c:pt idx="72">
                  <c:v>6.8628349304199219</c:v>
                </c:pt>
                <c:pt idx="73">
                  <c:v>7.1704730987548828</c:v>
                </c:pt>
                <c:pt idx="74">
                  <c:v>7.0968985557556152</c:v>
                </c:pt>
                <c:pt idx="75">
                  <c:v>5.0054330825805664</c:v>
                </c:pt>
                <c:pt idx="76">
                  <c:v>5.9207019805908203</c:v>
                </c:pt>
                <c:pt idx="77">
                  <c:v>6.9125227928161621</c:v>
                </c:pt>
                <c:pt idx="78">
                  <c:v>8.0328407287597656</c:v>
                </c:pt>
                <c:pt idx="79">
                  <c:v>6.6303434371948242</c:v>
                </c:pt>
                <c:pt idx="80">
                  <c:v>7.3223772048950195</c:v>
                </c:pt>
                <c:pt idx="81">
                  <c:v>6.8226771354675293</c:v>
                </c:pt>
                <c:pt idx="82">
                  <c:v>6.8450584411621094</c:v>
                </c:pt>
                <c:pt idx="83">
                  <c:v>8.391322135925293</c:v>
                </c:pt>
                <c:pt idx="84">
                  <c:v>7.8618450164794922</c:v>
                </c:pt>
                <c:pt idx="85">
                  <c:v>8.0650901794433594</c:v>
                </c:pt>
                <c:pt idx="86">
                  <c:v>9.1462440490722656</c:v>
                </c:pt>
                <c:pt idx="87">
                  <c:v>8.9802865982055664</c:v>
                </c:pt>
                <c:pt idx="88">
                  <c:v>8.0854148864746094</c:v>
                </c:pt>
                <c:pt idx="89">
                  <c:v>8.2508735656738281</c:v>
                </c:pt>
                <c:pt idx="90">
                  <c:v>9.3543930053710938</c:v>
                </c:pt>
                <c:pt idx="91">
                  <c:v>8.4172000885009766</c:v>
                </c:pt>
                <c:pt idx="92">
                  <c:v>9.0209140777587891</c:v>
                </c:pt>
                <c:pt idx="93">
                  <c:v>7.5842180252075195</c:v>
                </c:pt>
                <c:pt idx="94">
                  <c:v>7.3562769889831543</c:v>
                </c:pt>
                <c:pt idx="95">
                  <c:v>7.4350948333740234</c:v>
                </c:pt>
                <c:pt idx="96">
                  <c:v>6.711890697479248</c:v>
                </c:pt>
                <c:pt idx="97">
                  <c:v>6.3210535049438477</c:v>
                </c:pt>
                <c:pt idx="98">
                  <c:v>8.1899013519287109</c:v>
                </c:pt>
                <c:pt idx="99">
                  <c:v>7.5976085662841797</c:v>
                </c:pt>
                <c:pt idx="100">
                  <c:v>6.9654908180236816</c:v>
                </c:pt>
                <c:pt idx="101">
                  <c:v>6.4344043731689453</c:v>
                </c:pt>
                <c:pt idx="102">
                  <c:v>7.2469773292541504</c:v>
                </c:pt>
                <c:pt idx="103">
                  <c:v>7.2556195259094238</c:v>
                </c:pt>
                <c:pt idx="104">
                  <c:v>6.7070798873901367</c:v>
                </c:pt>
                <c:pt idx="105">
                  <c:v>7.554450511932373</c:v>
                </c:pt>
                <c:pt idx="106">
                  <c:v>7.4039211273193359</c:v>
                </c:pt>
                <c:pt idx="107">
                  <c:v>8.9715642929077148</c:v>
                </c:pt>
                <c:pt idx="108">
                  <c:v>6.7981891632080078</c:v>
                </c:pt>
                <c:pt idx="109">
                  <c:v>6.2790422439575195</c:v>
                </c:pt>
                <c:pt idx="110">
                  <c:v>5.182765007019043</c:v>
                </c:pt>
                <c:pt idx="111">
                  <c:v>7.2978878021240234</c:v>
                </c:pt>
                <c:pt idx="112">
                  <c:v>5.5244927406311035</c:v>
                </c:pt>
                <c:pt idx="113">
                  <c:v>7.3212332725524902</c:v>
                </c:pt>
                <c:pt idx="114">
                  <c:v>6.5641226768493652</c:v>
                </c:pt>
                <c:pt idx="115">
                  <c:v>6.2582111358642578</c:v>
                </c:pt>
                <c:pt idx="116">
                  <c:v>7.1333508491516113</c:v>
                </c:pt>
                <c:pt idx="117">
                  <c:v>7.2732572555541992</c:v>
                </c:pt>
                <c:pt idx="118">
                  <c:v>4.574059009552002</c:v>
                </c:pt>
                <c:pt idx="119">
                  <c:v>0.74648910760879517</c:v>
                </c:pt>
                <c:pt idx="120">
                  <c:v>1.1471349000930786</c:v>
                </c:pt>
                <c:pt idx="121">
                  <c:v>4.1529064178466797</c:v>
                </c:pt>
                <c:pt idx="122">
                  <c:v>5.0497980117797852</c:v>
                </c:pt>
                <c:pt idx="123">
                  <c:v>5.2624626159667969</c:v>
                </c:pt>
                <c:pt idx="124">
                  <c:v>3.8521065711975098</c:v>
                </c:pt>
                <c:pt idx="125">
                  <c:v>4.9168434143066406</c:v>
                </c:pt>
                <c:pt idx="126">
                  <c:v>5.707432746887207</c:v>
                </c:pt>
                <c:pt idx="127">
                  <c:v>4.8257880210876465</c:v>
                </c:pt>
                <c:pt idx="128">
                  <c:v>4.5166382789611816</c:v>
                </c:pt>
                <c:pt idx="129">
                  <c:v>5.4292564392089844</c:v>
                </c:pt>
                <c:pt idx="130">
                  <c:v>5.8395681381225586</c:v>
                </c:pt>
                <c:pt idx="131">
                  <c:v>5.4910964965820313</c:v>
                </c:pt>
                <c:pt idx="132">
                  <c:v>5.2612318992614746</c:v>
                </c:pt>
                <c:pt idx="133">
                  <c:v>5.4334654808044434</c:v>
                </c:pt>
                <c:pt idx="134">
                  <c:v>5.1547889709472656</c:v>
                </c:pt>
                <c:pt idx="135">
                  <c:v>7.1581602096557617</c:v>
                </c:pt>
                <c:pt idx="136">
                  <c:v>7.6069540977478027</c:v>
                </c:pt>
                <c:pt idx="137">
                  <c:v>7.2179446220397949</c:v>
                </c:pt>
                <c:pt idx="138">
                  <c:v>4.098933219909668</c:v>
                </c:pt>
                <c:pt idx="139">
                  <c:v>5.5310492515563965</c:v>
                </c:pt>
                <c:pt idx="140">
                  <c:v>6.2155332565307617</c:v>
                </c:pt>
                <c:pt idx="141">
                  <c:v>5.3471231460571289</c:v>
                </c:pt>
                <c:pt idx="142">
                  <c:v>5.5897054672241211</c:v>
                </c:pt>
                <c:pt idx="143">
                  <c:v>5.0294198989868164</c:v>
                </c:pt>
                <c:pt idx="144">
                  <c:v>4.5055360794067383</c:v>
                </c:pt>
                <c:pt idx="145">
                  <c:v>5.7635607719421387</c:v>
                </c:pt>
                <c:pt idx="146">
                  <c:v>6.145967960357666</c:v>
                </c:pt>
                <c:pt idx="147">
                  <c:v>5.827394962310791</c:v>
                </c:pt>
                <c:pt idx="148">
                  <c:v>6.717195987701416</c:v>
                </c:pt>
                <c:pt idx="149">
                  <c:v>5.7824640274047852</c:v>
                </c:pt>
                <c:pt idx="150">
                  <c:v>6.4326262474060059</c:v>
                </c:pt>
                <c:pt idx="151">
                  <c:v>7.6145548820495605</c:v>
                </c:pt>
                <c:pt idx="152">
                  <c:v>5.2690572738647461</c:v>
                </c:pt>
                <c:pt idx="153">
                  <c:v>5.3165740966796875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7E-41EC-85BB-F6F485E49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49224"/>
        <c:axId val="492349616"/>
      </c:scatterChart>
      <c:valAx>
        <c:axId val="4923492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4430571605170563"/>
              <c:y val="0.902729963987059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49616"/>
        <c:crossesAt val="0"/>
        <c:crossBetween val="midCat"/>
      </c:valAx>
      <c:valAx>
        <c:axId val="492349616"/>
        <c:scaling>
          <c:orientation val="minMax"/>
          <c:max val="13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Evapotranspiration (mm/day)</a:t>
                </a:r>
              </a:p>
            </c:rich>
          </c:tx>
          <c:layout>
            <c:manualLayout>
              <c:xMode val="edge"/>
              <c:yMode val="edge"/>
              <c:x val="4.3273070136222398E-2"/>
              <c:y val="0.19194244630246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2349224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0799071451191149"/>
          <c:y val="5.6939793999630256E-2"/>
          <c:w val="0.23951904943689706"/>
          <c:h val="0.14771464182514879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500666547232277"/>
          <c:y val="3.089582499717607E-2"/>
          <c:w val="0.76425276789639873"/>
          <c:h val="0.76667515190738145"/>
        </c:manualLayout>
      </c:layout>
      <c:scatterChart>
        <c:scatterStyle val="lineMarker"/>
        <c:varyColors val="0"/>
        <c:ser>
          <c:idx val="2"/>
          <c:order val="0"/>
          <c:tx>
            <c:v>Layer 1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</c:numCache>
            </c:numRef>
          </c:xVal>
          <c:yVal>
            <c:numRef>
              <c:f>Water_content!$AB$3:$AB$157</c:f>
              <c:numCache>
                <c:formatCode>General</c:formatCode>
                <c:ptCount val="155"/>
                <c:pt idx="1">
                  <c:v>0.24730484187602997</c:v>
                </c:pt>
                <c:pt idx="2">
                  <c:v>0.24490489065647125</c:v>
                </c:pt>
                <c:pt idx="3">
                  <c:v>0.24275735020637512</c:v>
                </c:pt>
                <c:pt idx="4">
                  <c:v>0.24082700908184052</c:v>
                </c:pt>
                <c:pt idx="5">
                  <c:v>0.23909062147140503</c:v>
                </c:pt>
                <c:pt idx="6">
                  <c:v>0.23754172027111053</c:v>
                </c:pt>
                <c:pt idx="7">
                  <c:v>0.23619751632213593</c:v>
                </c:pt>
                <c:pt idx="8">
                  <c:v>0.23507498204708099</c:v>
                </c:pt>
                <c:pt idx="9">
                  <c:v>0.23423478007316589</c:v>
                </c:pt>
                <c:pt idx="10">
                  <c:v>0.23375451564788818</c:v>
                </c:pt>
                <c:pt idx="11">
                  <c:v>0.23372724652290344</c:v>
                </c:pt>
                <c:pt idx="12">
                  <c:v>0.23359842598438263</c:v>
                </c:pt>
                <c:pt idx="13">
                  <c:v>0.23340743780136108</c:v>
                </c:pt>
                <c:pt idx="14">
                  <c:v>0.23318186402320862</c:v>
                </c:pt>
                <c:pt idx="15">
                  <c:v>0.23294124007225037</c:v>
                </c:pt>
                <c:pt idx="16">
                  <c:v>0.23269931972026825</c:v>
                </c:pt>
                <c:pt idx="17">
                  <c:v>0.23246556520462036</c:v>
                </c:pt>
                <c:pt idx="18">
                  <c:v>0.23224617540836334</c:v>
                </c:pt>
                <c:pt idx="19">
                  <c:v>0.23197533190250397</c:v>
                </c:pt>
                <c:pt idx="20">
                  <c:v>0.2316681295633316</c:v>
                </c:pt>
                <c:pt idx="21">
                  <c:v>0.23133638501167297</c:v>
                </c:pt>
                <c:pt idx="22">
                  <c:v>0.23098933696746826</c:v>
                </c:pt>
                <c:pt idx="23">
                  <c:v>0.23060877621173859</c:v>
                </c:pt>
                <c:pt idx="24">
                  <c:v>0.23020564019680023</c:v>
                </c:pt>
                <c:pt idx="25">
                  <c:v>0.22977469861507416</c:v>
                </c:pt>
                <c:pt idx="26">
                  <c:v>0.2293257862329483</c:v>
                </c:pt>
                <c:pt idx="27">
                  <c:v>0.22885596752166748</c:v>
                </c:pt>
                <c:pt idx="28">
                  <c:v>0.22836519777774811</c:v>
                </c:pt>
                <c:pt idx="29">
                  <c:v>0.22785502672195435</c:v>
                </c:pt>
                <c:pt idx="30">
                  <c:v>0.22732780873775482</c:v>
                </c:pt>
                <c:pt idx="31">
                  <c:v>0.2267863005399704</c:v>
                </c:pt>
                <c:pt idx="32">
                  <c:v>0.22623328864574432</c:v>
                </c:pt>
                <c:pt idx="33">
                  <c:v>0.22567148506641388</c:v>
                </c:pt>
                <c:pt idx="34">
                  <c:v>0.22510339319705963</c:v>
                </c:pt>
                <c:pt idx="35">
                  <c:v>0.22453127801418304</c:v>
                </c:pt>
                <c:pt idx="36">
                  <c:v>0.22395715117454529</c:v>
                </c:pt>
                <c:pt idx="37">
                  <c:v>0.22338277101516724</c:v>
                </c:pt>
                <c:pt idx="38">
                  <c:v>0.22280968725681305</c:v>
                </c:pt>
                <c:pt idx="39">
                  <c:v>0.22223922610282898</c:v>
                </c:pt>
                <c:pt idx="40">
                  <c:v>0.22167249023914337</c:v>
                </c:pt>
                <c:pt idx="41">
                  <c:v>0.22111041843891144</c:v>
                </c:pt>
                <c:pt idx="42">
                  <c:v>0.2205309271812439</c:v>
                </c:pt>
                <c:pt idx="43">
                  <c:v>0.21996016800403595</c:v>
                </c:pt>
                <c:pt idx="44">
                  <c:v>0.21587479114532471</c:v>
                </c:pt>
                <c:pt idx="45">
                  <c:v>0.21558642387390137</c:v>
                </c:pt>
                <c:pt idx="46">
                  <c:v>0.21529790759086609</c:v>
                </c:pt>
                <c:pt idx="47">
                  <c:v>0.21501584351062775</c:v>
                </c:pt>
                <c:pt idx="48">
                  <c:v>0.2147495299577713</c:v>
                </c:pt>
                <c:pt idx="49">
                  <c:v>0.21450799703598022</c:v>
                </c:pt>
                <c:pt idx="50">
                  <c:v>0.21430103480815887</c:v>
                </c:pt>
                <c:pt idx="51">
                  <c:v>0.21413934230804443</c:v>
                </c:pt>
                <c:pt idx="52">
                  <c:v>0.21403457224369049</c:v>
                </c:pt>
                <c:pt idx="53">
                  <c:v>0.21399964392185211</c:v>
                </c:pt>
                <c:pt idx="54">
                  <c:v>0.21398830413818359</c:v>
                </c:pt>
                <c:pt idx="55">
                  <c:v>0.21400937438011169</c:v>
                </c:pt>
                <c:pt idx="56">
                  <c:v>0.21405309438705444</c:v>
                </c:pt>
                <c:pt idx="57">
                  <c:v>0.21411122381687164</c:v>
                </c:pt>
                <c:pt idx="58">
                  <c:v>0.21417689323425293</c:v>
                </c:pt>
                <c:pt idx="59">
                  <c:v>0.2142445296049118</c:v>
                </c:pt>
                <c:pt idx="60">
                  <c:v>0.21430927515029907</c:v>
                </c:pt>
                <c:pt idx="61">
                  <c:v>0.21436686813831329</c:v>
                </c:pt>
                <c:pt idx="62">
                  <c:v>0.21441362798213959</c:v>
                </c:pt>
                <c:pt idx="63">
                  <c:v>0.21444645524024963</c:v>
                </c:pt>
                <c:pt idx="64">
                  <c:v>0.21446298062801361</c:v>
                </c:pt>
                <c:pt idx="65">
                  <c:v>0.21440908312797546</c:v>
                </c:pt>
                <c:pt idx="66">
                  <c:v>0.21429349482059479</c:v>
                </c:pt>
                <c:pt idx="67">
                  <c:v>0.21412366628646851</c:v>
                </c:pt>
                <c:pt idx="68">
                  <c:v>0.21390724182128906</c:v>
                </c:pt>
                <c:pt idx="69">
                  <c:v>0.2136506587266922</c:v>
                </c:pt>
                <c:pt idx="70">
                  <c:v>0.21205569803714752</c:v>
                </c:pt>
                <c:pt idx="71">
                  <c:v>0.21061848104000092</c:v>
                </c:pt>
                <c:pt idx="72">
                  <c:v>0.20931290090084076</c:v>
                </c:pt>
                <c:pt idx="73">
                  <c:v>0.2092854231595993</c:v>
                </c:pt>
                <c:pt idx="74">
                  <c:v>0.20924966037273407</c:v>
                </c:pt>
                <c:pt idx="75">
                  <c:v>0.20920634269714355</c:v>
                </c:pt>
                <c:pt idx="76">
                  <c:v>0.20915615558624268</c:v>
                </c:pt>
                <c:pt idx="77">
                  <c:v>0.20909970998764038</c:v>
                </c:pt>
                <c:pt idx="78">
                  <c:v>0.20903757214546204</c:v>
                </c:pt>
                <c:pt idx="79">
                  <c:v>0.20897026360034943</c:v>
                </c:pt>
                <c:pt idx="80">
                  <c:v>0.20889826118946075</c:v>
                </c:pt>
                <c:pt idx="81">
                  <c:v>0.20882198214530945</c:v>
                </c:pt>
                <c:pt idx="82">
                  <c:v>0.20874182879924774</c:v>
                </c:pt>
                <c:pt idx="83">
                  <c:v>0.2086581289768219</c:v>
                </c:pt>
                <c:pt idx="84">
                  <c:v>0.20857121050357819</c:v>
                </c:pt>
                <c:pt idx="85">
                  <c:v>0.20848135650157928</c:v>
                </c:pt>
                <c:pt idx="86">
                  <c:v>0.20838886499404907</c:v>
                </c:pt>
                <c:pt idx="87">
                  <c:v>0.20829400420188904</c:v>
                </c:pt>
                <c:pt idx="88">
                  <c:v>0.20819702744483948</c:v>
                </c:pt>
                <c:pt idx="89">
                  <c:v>0.2080981582403183</c:v>
                </c:pt>
                <c:pt idx="90">
                  <c:v>0.20799757540225983</c:v>
                </c:pt>
                <c:pt idx="91">
                  <c:v>0.20789541304111481</c:v>
                </c:pt>
                <c:pt idx="92">
                  <c:v>0.20779180526733398</c:v>
                </c:pt>
                <c:pt idx="93">
                  <c:v>0.2076868861913681</c:v>
                </c:pt>
                <c:pt idx="94">
                  <c:v>0.20758076012134552</c:v>
                </c:pt>
                <c:pt idx="95">
                  <c:v>0.20747354626655579</c:v>
                </c:pt>
                <c:pt idx="96">
                  <c:v>0.20736534893512726</c:v>
                </c:pt>
                <c:pt idx="97">
                  <c:v>0.20725624263286591</c:v>
                </c:pt>
                <c:pt idx="98">
                  <c:v>0.20714633166790009</c:v>
                </c:pt>
                <c:pt idx="99">
                  <c:v>0.20703567564487457</c:v>
                </c:pt>
                <c:pt idx="100">
                  <c:v>0.20692437887191772</c:v>
                </c:pt>
                <c:pt idx="101">
                  <c:v>0.20681251585483551</c:v>
                </c:pt>
                <c:pt idx="102">
                  <c:v>0.20670014619827271</c:v>
                </c:pt>
                <c:pt idx="103">
                  <c:v>0.20658732950687408</c:v>
                </c:pt>
                <c:pt idx="104">
                  <c:v>0.20647411048412323</c:v>
                </c:pt>
                <c:pt idx="105">
                  <c:v>0.20636056363582611</c:v>
                </c:pt>
                <c:pt idx="106">
                  <c:v>0.20624673366546631</c:v>
                </c:pt>
                <c:pt idx="107">
                  <c:v>0.2061326652765274</c:v>
                </c:pt>
                <c:pt idx="108">
                  <c:v>0.20601841807365417</c:v>
                </c:pt>
                <c:pt idx="109">
                  <c:v>0.20590402185916901</c:v>
                </c:pt>
                <c:pt idx="110">
                  <c:v>0.20578952133655548</c:v>
                </c:pt>
                <c:pt idx="111">
                  <c:v>0.20567493140697479</c:v>
                </c:pt>
                <c:pt idx="112">
                  <c:v>0.20556029677391052</c:v>
                </c:pt>
                <c:pt idx="113">
                  <c:v>0.20544563233852386</c:v>
                </c:pt>
                <c:pt idx="114">
                  <c:v>0.20533096790313721</c:v>
                </c:pt>
                <c:pt idx="115">
                  <c:v>0.20521633327007294</c:v>
                </c:pt>
                <c:pt idx="116">
                  <c:v>0.20510174334049225</c:v>
                </c:pt>
                <c:pt idx="117">
                  <c:v>0.20498721301555634</c:v>
                </c:pt>
                <c:pt idx="118">
                  <c:v>0.20487277209758759</c:v>
                </c:pt>
                <c:pt idx="119">
                  <c:v>0.20475843548774719</c:v>
                </c:pt>
                <c:pt idx="120">
                  <c:v>0.20464421808719635</c:v>
                </c:pt>
                <c:pt idx="121">
                  <c:v>0.20453014969825745</c:v>
                </c:pt>
                <c:pt idx="122">
                  <c:v>0.20441623032093048</c:v>
                </c:pt>
                <c:pt idx="123">
                  <c:v>0.20430248975753784</c:v>
                </c:pt>
                <c:pt idx="124">
                  <c:v>0.20418892800807953</c:v>
                </c:pt>
                <c:pt idx="125">
                  <c:v>0.20407555997371674</c:v>
                </c:pt>
                <c:pt idx="126">
                  <c:v>0.20396238565444946</c:v>
                </c:pt>
                <c:pt idx="127">
                  <c:v>0.2038494199514389</c:v>
                </c:pt>
                <c:pt idx="128">
                  <c:v>0.20361354947090149</c:v>
                </c:pt>
                <c:pt idx="129">
                  <c:v>0.20331589877605438</c:v>
                </c:pt>
                <c:pt idx="130">
                  <c:v>0.20298658311367035</c:v>
                </c:pt>
                <c:pt idx="131">
                  <c:v>0.20263822376728058</c:v>
                </c:pt>
                <c:pt idx="132">
                  <c:v>0.20228442549705505</c:v>
                </c:pt>
                <c:pt idx="133">
                  <c:v>0.20193293690681458</c:v>
                </c:pt>
                <c:pt idx="134">
                  <c:v>0.2015860378742218</c:v>
                </c:pt>
                <c:pt idx="135">
                  <c:v>0.20124393701553345</c:v>
                </c:pt>
                <c:pt idx="136">
                  <c:v>0.20090597867965698</c:v>
                </c:pt>
                <c:pt idx="137">
                  <c:v>0.20057214796543121</c:v>
                </c:pt>
                <c:pt idx="138">
                  <c:v>0.20024167001247406</c:v>
                </c:pt>
                <c:pt idx="139">
                  <c:v>0.19991396367549896</c:v>
                </c:pt>
                <c:pt idx="140">
                  <c:v>0.19958867132663727</c:v>
                </c:pt>
                <c:pt idx="141">
                  <c:v>0.1992659866809845</c:v>
                </c:pt>
                <c:pt idx="142">
                  <c:v>0.1989460289478302</c:v>
                </c:pt>
                <c:pt idx="143">
                  <c:v>0.19862890243530273</c:v>
                </c:pt>
                <c:pt idx="144">
                  <c:v>0.19831474125385284</c:v>
                </c:pt>
                <c:pt idx="145">
                  <c:v>0.19800367951393127</c:v>
                </c:pt>
                <c:pt idx="146">
                  <c:v>0.19769583642482758</c:v>
                </c:pt>
                <c:pt idx="147">
                  <c:v>0.1973913162946701</c:v>
                </c:pt>
                <c:pt idx="148">
                  <c:v>0.19709016382694244</c:v>
                </c:pt>
                <c:pt idx="149">
                  <c:v>0.19679246842861176</c:v>
                </c:pt>
                <c:pt idx="150">
                  <c:v>0.19649824500083923</c:v>
                </c:pt>
                <c:pt idx="151">
                  <c:v>0.19620758295059204</c:v>
                </c:pt>
                <c:pt idx="152">
                  <c:v>0.19592046737670898</c:v>
                </c:pt>
                <c:pt idx="153">
                  <c:v>0.19563682377338409</c:v>
                </c:pt>
                <c:pt idx="154">
                  <c:v>0.19535687565803528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F5-40B7-A696-F4974B435CFF}"/>
            </c:ext>
          </c:extLst>
        </c:ser>
        <c:ser>
          <c:idx val="0"/>
          <c:order val="1"/>
          <c:tx>
            <c:v>Layer 2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</c:numCache>
            </c:numRef>
          </c:xVal>
          <c:yVal>
            <c:numRef>
              <c:f>Water_content!$AC$3:$AC$157</c:f>
              <c:numCache>
                <c:formatCode>General</c:formatCode>
                <c:ptCount val="155"/>
                <c:pt idx="1">
                  <c:v>0.19721232354640961</c:v>
                </c:pt>
                <c:pt idx="2">
                  <c:v>0.19502030313014984</c:v>
                </c:pt>
                <c:pt idx="3">
                  <c:v>0.19331926107406616</c:v>
                </c:pt>
                <c:pt idx="4">
                  <c:v>0.19210956990718842</c:v>
                </c:pt>
                <c:pt idx="5">
                  <c:v>0.191536545753479</c:v>
                </c:pt>
                <c:pt idx="6">
                  <c:v>0.19190090894699097</c:v>
                </c:pt>
                <c:pt idx="7">
                  <c:v>0.19307225942611694</c:v>
                </c:pt>
                <c:pt idx="8">
                  <c:v>0.19544140994548798</c:v>
                </c:pt>
                <c:pt idx="9">
                  <c:v>0.19877785444259644</c:v>
                </c:pt>
                <c:pt idx="10">
                  <c:v>0.20272400975227356</c:v>
                </c:pt>
                <c:pt idx="11">
                  <c:v>0.20180027186870575</c:v>
                </c:pt>
                <c:pt idx="12">
                  <c:v>0.20110894739627838</c:v>
                </c:pt>
                <c:pt idx="13">
                  <c:v>0.20060350000858307</c:v>
                </c:pt>
                <c:pt idx="14">
                  <c:v>0.20024870336055756</c:v>
                </c:pt>
                <c:pt idx="15">
                  <c:v>0.2000148594379425</c:v>
                </c:pt>
                <c:pt idx="16">
                  <c:v>0.19987618923187256</c:v>
                </c:pt>
                <c:pt idx="17">
                  <c:v>0.1998102068901062</c:v>
                </c:pt>
                <c:pt idx="18">
                  <c:v>0.19906704127788544</c:v>
                </c:pt>
                <c:pt idx="19">
                  <c:v>0.19841101765632629</c:v>
                </c:pt>
                <c:pt idx="20">
                  <c:v>0.19783309102058411</c:v>
                </c:pt>
                <c:pt idx="21">
                  <c:v>0.19732511043548584</c:v>
                </c:pt>
                <c:pt idx="22">
                  <c:v>0.19656631350517273</c:v>
                </c:pt>
                <c:pt idx="23">
                  <c:v>0.19588521122932434</c:v>
                </c:pt>
                <c:pt idx="24">
                  <c:v>0.1950884610414505</c:v>
                </c:pt>
                <c:pt idx="25">
                  <c:v>0.1943700909614563</c:v>
                </c:pt>
                <c:pt idx="26">
                  <c:v>0.19356699287891388</c:v>
                </c:pt>
                <c:pt idx="27">
                  <c:v>0.19271093606948853</c:v>
                </c:pt>
                <c:pt idx="28">
                  <c:v>0.19182306528091431</c:v>
                </c:pt>
                <c:pt idx="29">
                  <c:v>0.19091840088367462</c:v>
                </c:pt>
                <c:pt idx="30">
                  <c:v>0.19000798463821411</c:v>
                </c:pt>
                <c:pt idx="31">
                  <c:v>0.18909969925880432</c:v>
                </c:pt>
                <c:pt idx="32">
                  <c:v>0.18819926679134369</c:v>
                </c:pt>
                <c:pt idx="33">
                  <c:v>0.18731091916561127</c:v>
                </c:pt>
                <c:pt idx="34">
                  <c:v>0.18643772602081299</c:v>
                </c:pt>
                <c:pt idx="35">
                  <c:v>0.18558189272880554</c:v>
                </c:pt>
                <c:pt idx="36">
                  <c:v>0.18474510312080383</c:v>
                </c:pt>
                <c:pt idx="37">
                  <c:v>0.18392875790596008</c:v>
                </c:pt>
                <c:pt idx="38">
                  <c:v>0.18313369154930115</c:v>
                </c:pt>
                <c:pt idx="39">
                  <c:v>0.18236032128334045</c:v>
                </c:pt>
                <c:pt idx="40">
                  <c:v>0.18160881102085114</c:v>
                </c:pt>
                <c:pt idx="41">
                  <c:v>0.18015412986278534</c:v>
                </c:pt>
                <c:pt idx="42">
                  <c:v>0.17946496605873108</c:v>
                </c:pt>
                <c:pt idx="43">
                  <c:v>0.17879761755466461</c:v>
                </c:pt>
                <c:pt idx="44">
                  <c:v>0.18172097206115723</c:v>
                </c:pt>
                <c:pt idx="45">
                  <c:v>0.18136933445930481</c:v>
                </c:pt>
                <c:pt idx="46">
                  <c:v>0.1812174916267395</c:v>
                </c:pt>
                <c:pt idx="47">
                  <c:v>0.18135921657085419</c:v>
                </c:pt>
                <c:pt idx="48">
                  <c:v>0.18179051578044891</c:v>
                </c:pt>
                <c:pt idx="49">
                  <c:v>0.18251980841159821</c:v>
                </c:pt>
                <c:pt idx="50">
                  <c:v>0.18354341387748718</c:v>
                </c:pt>
                <c:pt idx="51">
                  <c:v>0.18484294414520264</c:v>
                </c:pt>
                <c:pt idx="52">
                  <c:v>0.1863936185836792</c:v>
                </c:pt>
                <c:pt idx="53">
                  <c:v>0.18688817322254181</c:v>
                </c:pt>
                <c:pt idx="54">
                  <c:v>0.18757332861423492</c:v>
                </c:pt>
                <c:pt idx="55">
                  <c:v>0.18805849552154541</c:v>
                </c:pt>
                <c:pt idx="56">
                  <c:v>0.18838286399841309</c:v>
                </c:pt>
                <c:pt idx="57">
                  <c:v>0.18857644498348236</c:v>
                </c:pt>
                <c:pt idx="58">
                  <c:v>0.1886640340089798</c:v>
                </c:pt>
                <c:pt idx="59">
                  <c:v>0.18865710496902466</c:v>
                </c:pt>
                <c:pt idx="60">
                  <c:v>0.18856368958950043</c:v>
                </c:pt>
                <c:pt idx="61">
                  <c:v>0.18839110434055328</c:v>
                </c:pt>
                <c:pt idx="62">
                  <c:v>0.18814566731452942</c:v>
                </c:pt>
                <c:pt idx="63">
                  <c:v>0.18783716857433319</c:v>
                </c:pt>
                <c:pt idx="64">
                  <c:v>0.18632934987545013</c:v>
                </c:pt>
                <c:pt idx="65">
                  <c:v>0.18482668697834015</c:v>
                </c:pt>
                <c:pt idx="66">
                  <c:v>0.18331819772720337</c:v>
                </c:pt>
                <c:pt idx="67">
                  <c:v>0.18183015286922455</c:v>
                </c:pt>
                <c:pt idx="68">
                  <c:v>0.18035323917865753</c:v>
                </c:pt>
                <c:pt idx="69">
                  <c:v>0.17889866232872009</c:v>
                </c:pt>
                <c:pt idx="70">
                  <c:v>0.17878909409046173</c:v>
                </c:pt>
                <c:pt idx="71">
                  <c:v>0.17862969636917114</c:v>
                </c:pt>
                <c:pt idx="72">
                  <c:v>0.17843352258205414</c:v>
                </c:pt>
                <c:pt idx="73">
                  <c:v>0.17820821702480316</c:v>
                </c:pt>
                <c:pt idx="74">
                  <c:v>0.17799322307109833</c:v>
                </c:pt>
                <c:pt idx="75">
                  <c:v>0.17778784036636353</c:v>
                </c:pt>
                <c:pt idx="76">
                  <c:v>0.17759130895137787</c:v>
                </c:pt>
                <c:pt idx="77">
                  <c:v>0.17740288376808167</c:v>
                </c:pt>
                <c:pt idx="78">
                  <c:v>0.17722219228744507</c:v>
                </c:pt>
                <c:pt idx="79">
                  <c:v>0.17704875767230988</c:v>
                </c:pt>
                <c:pt idx="80">
                  <c:v>0.17688190937042236</c:v>
                </c:pt>
                <c:pt idx="81">
                  <c:v>0.17672085762023926</c:v>
                </c:pt>
                <c:pt idx="82">
                  <c:v>0.17656509578227997</c:v>
                </c:pt>
                <c:pt idx="83">
                  <c:v>0.17641422152519226</c:v>
                </c:pt>
                <c:pt idx="84">
                  <c:v>0.17626805603504181</c:v>
                </c:pt>
                <c:pt idx="85">
                  <c:v>0.176126629114151</c:v>
                </c:pt>
                <c:pt idx="86">
                  <c:v>0.17599004507064819</c:v>
                </c:pt>
                <c:pt idx="87">
                  <c:v>0.17585830390453339</c:v>
                </c:pt>
                <c:pt idx="88">
                  <c:v>0.17573034763336182</c:v>
                </c:pt>
                <c:pt idx="89">
                  <c:v>0.17560525238513947</c:v>
                </c:pt>
                <c:pt idx="90">
                  <c:v>0.17548249661922455</c:v>
                </c:pt>
                <c:pt idx="91">
                  <c:v>0.17536190152168274</c:v>
                </c:pt>
                <c:pt idx="92">
                  <c:v>0.17524334788322449</c:v>
                </c:pt>
                <c:pt idx="93">
                  <c:v>0.17512670159339905</c:v>
                </c:pt>
                <c:pt idx="94">
                  <c:v>0.17501193284988403</c:v>
                </c:pt>
                <c:pt idx="95">
                  <c:v>0.1748988926410675</c:v>
                </c:pt>
                <c:pt idx="96">
                  <c:v>0.1747874915599823</c:v>
                </c:pt>
                <c:pt idx="97">
                  <c:v>0.17467764019966125</c:v>
                </c:pt>
                <c:pt idx="98">
                  <c:v>0.17456920444965363</c:v>
                </c:pt>
                <c:pt idx="99">
                  <c:v>0.17446252703666687</c:v>
                </c:pt>
                <c:pt idx="100">
                  <c:v>0.17435739934444427</c:v>
                </c:pt>
                <c:pt idx="101">
                  <c:v>0.17425359785556793</c:v>
                </c:pt>
                <c:pt idx="102">
                  <c:v>0.1741509884595871</c:v>
                </c:pt>
                <c:pt idx="103">
                  <c:v>0.17404955625534058</c:v>
                </c:pt>
                <c:pt idx="104">
                  <c:v>0.17394931614398956</c:v>
                </c:pt>
                <c:pt idx="105">
                  <c:v>0.17385019361972809</c:v>
                </c:pt>
                <c:pt idx="106">
                  <c:v>0.17375221848487854</c:v>
                </c:pt>
                <c:pt idx="107">
                  <c:v>0.17365549504756927</c:v>
                </c:pt>
                <c:pt idx="108">
                  <c:v>0.17355979979038239</c:v>
                </c:pt>
                <c:pt idx="109">
                  <c:v>0.17346498370170593</c:v>
                </c:pt>
                <c:pt idx="110">
                  <c:v>0.17337088286876678</c:v>
                </c:pt>
                <c:pt idx="111">
                  <c:v>0.17327749729156494</c:v>
                </c:pt>
                <c:pt idx="112">
                  <c:v>0.17318478226661682</c:v>
                </c:pt>
                <c:pt idx="113">
                  <c:v>0.17309278249740601</c:v>
                </c:pt>
                <c:pt idx="114">
                  <c:v>0.17300146818161011</c:v>
                </c:pt>
                <c:pt idx="115">
                  <c:v>0.17291083931922913</c:v>
                </c:pt>
                <c:pt idx="116">
                  <c:v>0.17282088100910187</c:v>
                </c:pt>
                <c:pt idx="117">
                  <c:v>0.17273156344890594</c:v>
                </c:pt>
                <c:pt idx="118">
                  <c:v>0.17264285683631897</c:v>
                </c:pt>
                <c:pt idx="119">
                  <c:v>0.17255474627017975</c:v>
                </c:pt>
                <c:pt idx="120">
                  <c:v>0.17246724665164948</c:v>
                </c:pt>
                <c:pt idx="121">
                  <c:v>0.17238038778305054</c:v>
                </c:pt>
                <c:pt idx="122">
                  <c:v>0.17229416966438293</c:v>
                </c:pt>
                <c:pt idx="123">
                  <c:v>0.17220829427242279</c:v>
                </c:pt>
                <c:pt idx="124">
                  <c:v>0.17212285101413727</c:v>
                </c:pt>
                <c:pt idx="125">
                  <c:v>0.17203788459300995</c:v>
                </c:pt>
                <c:pt idx="126">
                  <c:v>0.17195339500904083</c:v>
                </c:pt>
                <c:pt idx="127">
                  <c:v>0.1671874076128006</c:v>
                </c:pt>
                <c:pt idx="128">
                  <c:v>0.16360902786254883</c:v>
                </c:pt>
                <c:pt idx="129">
                  <c:v>0.16072928905487061</c:v>
                </c:pt>
                <c:pt idx="130">
                  <c:v>0.15770852565765381</c:v>
                </c:pt>
                <c:pt idx="131">
                  <c:v>0.15508104860782623</c:v>
                </c:pt>
                <c:pt idx="132">
                  <c:v>0.15321843326091766</c:v>
                </c:pt>
                <c:pt idx="133">
                  <c:v>0.15197238326072693</c:v>
                </c:pt>
                <c:pt idx="134">
                  <c:v>0.1511223167181015</c:v>
                </c:pt>
                <c:pt idx="135">
                  <c:v>0.15066669881343842</c:v>
                </c:pt>
                <c:pt idx="136">
                  <c:v>0.15021316707134247</c:v>
                </c:pt>
                <c:pt idx="137">
                  <c:v>0.15003576874732971</c:v>
                </c:pt>
                <c:pt idx="138">
                  <c:v>0.1500699371099472</c:v>
                </c:pt>
                <c:pt idx="139">
                  <c:v>0.15028667449951172</c:v>
                </c:pt>
                <c:pt idx="140">
                  <c:v>0.15047627687454224</c:v>
                </c:pt>
                <c:pt idx="141">
                  <c:v>0.15066428482532501</c:v>
                </c:pt>
                <c:pt idx="142">
                  <c:v>0.15087278187274933</c:v>
                </c:pt>
                <c:pt idx="143">
                  <c:v>0.15107117593288422</c:v>
                </c:pt>
                <c:pt idx="144">
                  <c:v>0.15127448737621307</c:v>
                </c:pt>
                <c:pt idx="145">
                  <c:v>0.15148060023784637</c:v>
                </c:pt>
                <c:pt idx="146">
                  <c:v>0.15164937078952789</c:v>
                </c:pt>
                <c:pt idx="147">
                  <c:v>0.15180154144763947</c:v>
                </c:pt>
                <c:pt idx="148">
                  <c:v>0.15195387601852417</c:v>
                </c:pt>
                <c:pt idx="149">
                  <c:v>0.15207746624946594</c:v>
                </c:pt>
                <c:pt idx="150">
                  <c:v>0.15221752226352692</c:v>
                </c:pt>
                <c:pt idx="151">
                  <c:v>0.1523345410823822</c:v>
                </c:pt>
                <c:pt idx="152">
                  <c:v>0.15241667628288269</c:v>
                </c:pt>
                <c:pt idx="153">
                  <c:v>0.1525530219078064</c:v>
                </c:pt>
                <c:pt idx="154">
                  <c:v>0.15268109738826752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3B-4013-8D5D-E2638E34890F}"/>
            </c:ext>
          </c:extLst>
        </c:ser>
        <c:ser>
          <c:idx val="1"/>
          <c:order val="2"/>
          <c:tx>
            <c:v>Layer 3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</c:numCache>
            </c:numRef>
          </c:xVal>
          <c:yVal>
            <c:numRef>
              <c:f>Water_content!$AD$3:$AD$157</c:f>
              <c:numCache>
                <c:formatCode>General</c:formatCode>
                <c:ptCount val="155"/>
                <c:pt idx="1">
                  <c:v>0.19044086337089539</c:v>
                </c:pt>
                <c:pt idx="2">
                  <c:v>0.19103868305683136</c:v>
                </c:pt>
                <c:pt idx="3">
                  <c:v>0.19233517348766327</c:v>
                </c:pt>
                <c:pt idx="4">
                  <c:v>0.19497163593769073</c:v>
                </c:pt>
                <c:pt idx="5">
                  <c:v>0.19897161424160004</c:v>
                </c:pt>
                <c:pt idx="6">
                  <c:v>0.20164346694946289</c:v>
                </c:pt>
                <c:pt idx="7">
                  <c:v>0.20507043600082397</c:v>
                </c:pt>
                <c:pt idx="8">
                  <c:v>0.20719769597053528</c:v>
                </c:pt>
                <c:pt idx="9">
                  <c:v>0.20830772817134857</c:v>
                </c:pt>
                <c:pt idx="10">
                  <c:v>0.18411277234554291</c:v>
                </c:pt>
                <c:pt idx="11">
                  <c:v>0.18704989552497864</c:v>
                </c:pt>
                <c:pt idx="12">
                  <c:v>0.18893302977085114</c:v>
                </c:pt>
                <c:pt idx="13">
                  <c:v>0.19022232294082642</c:v>
                </c:pt>
                <c:pt idx="14">
                  <c:v>0.19112201035022736</c:v>
                </c:pt>
                <c:pt idx="15">
                  <c:v>0.19174522161483765</c:v>
                </c:pt>
                <c:pt idx="16">
                  <c:v>0.19216234982013702</c:v>
                </c:pt>
                <c:pt idx="17">
                  <c:v>0.18497687578201294</c:v>
                </c:pt>
                <c:pt idx="18">
                  <c:v>0.18585500121116638</c:v>
                </c:pt>
                <c:pt idx="19">
                  <c:v>0.18652451038360596</c:v>
                </c:pt>
                <c:pt idx="20">
                  <c:v>0.18703863024711609</c:v>
                </c:pt>
                <c:pt idx="21">
                  <c:v>0.18338865041732788</c:v>
                </c:pt>
                <c:pt idx="22">
                  <c:v>0.18409740924835205</c:v>
                </c:pt>
                <c:pt idx="23">
                  <c:v>0.18185894191265106</c:v>
                </c:pt>
                <c:pt idx="24">
                  <c:v>0.18259862065315247</c:v>
                </c:pt>
                <c:pt idx="25">
                  <c:v>0.18061505258083344</c:v>
                </c:pt>
                <c:pt idx="26">
                  <c:v>0.1789620965719223</c:v>
                </c:pt>
                <c:pt idx="27">
                  <c:v>0.17755678296089172</c:v>
                </c:pt>
                <c:pt idx="28">
                  <c:v>0.17635010182857513</c:v>
                </c:pt>
                <c:pt idx="29">
                  <c:v>0.17530791461467743</c:v>
                </c:pt>
                <c:pt idx="30">
                  <c:v>0.17439423501491547</c:v>
                </c:pt>
                <c:pt idx="31">
                  <c:v>0.17358458042144775</c:v>
                </c:pt>
                <c:pt idx="32">
                  <c:v>0.17286092042922974</c:v>
                </c:pt>
                <c:pt idx="33">
                  <c:v>0.17220939695835114</c:v>
                </c:pt>
                <c:pt idx="34">
                  <c:v>0.17161837220191956</c:v>
                </c:pt>
                <c:pt idx="35">
                  <c:v>0.17108343541622162</c:v>
                </c:pt>
                <c:pt idx="36">
                  <c:v>0.17060618102550507</c:v>
                </c:pt>
                <c:pt idx="37">
                  <c:v>0.17017529904842377</c:v>
                </c:pt>
                <c:pt idx="38">
                  <c:v>0.1697828471660614</c:v>
                </c:pt>
                <c:pt idx="39">
                  <c:v>0.16942347586154938</c:v>
                </c:pt>
                <c:pt idx="40">
                  <c:v>0.16909286379814148</c:v>
                </c:pt>
                <c:pt idx="41">
                  <c:v>0.16951210796833038</c:v>
                </c:pt>
                <c:pt idx="42">
                  <c:v>0.1692187637090683</c:v>
                </c:pt>
                <c:pt idx="43">
                  <c:v>0.17062781751155853</c:v>
                </c:pt>
                <c:pt idx="44">
                  <c:v>0.17276322841644287</c:v>
                </c:pt>
                <c:pt idx="45">
                  <c:v>0.17757518589496613</c:v>
                </c:pt>
                <c:pt idx="46">
                  <c:v>0.1827491819858551</c:v>
                </c:pt>
                <c:pt idx="47">
                  <c:v>0.18653826415538788</c:v>
                </c:pt>
                <c:pt idx="48">
                  <c:v>0.1896311491727829</c:v>
                </c:pt>
                <c:pt idx="49">
                  <c:v>0.19214831292629242</c:v>
                </c:pt>
                <c:pt idx="50">
                  <c:v>0.19415865838527679</c:v>
                </c:pt>
                <c:pt idx="51">
                  <c:v>0.19576545059680939</c:v>
                </c:pt>
                <c:pt idx="52">
                  <c:v>0.18684512376785278</c:v>
                </c:pt>
                <c:pt idx="53">
                  <c:v>0.18891207873821259</c:v>
                </c:pt>
                <c:pt idx="54">
                  <c:v>0.18671397864818573</c:v>
                </c:pt>
                <c:pt idx="55">
                  <c:v>0.18468363583087921</c:v>
                </c:pt>
                <c:pt idx="56">
                  <c:v>0.18281279504299164</c:v>
                </c:pt>
                <c:pt idx="57">
                  <c:v>0.18111667037010193</c:v>
                </c:pt>
                <c:pt idx="58">
                  <c:v>0.17943289875984192</c:v>
                </c:pt>
                <c:pt idx="59">
                  <c:v>0.17771373689174652</c:v>
                </c:pt>
                <c:pt idx="60">
                  <c:v>0.17594991624355316</c:v>
                </c:pt>
                <c:pt idx="61">
                  <c:v>0.17411980032920837</c:v>
                </c:pt>
                <c:pt idx="62">
                  <c:v>0.17233063280582428</c:v>
                </c:pt>
                <c:pt idx="63">
                  <c:v>0.17058801651000977</c:v>
                </c:pt>
                <c:pt idx="64">
                  <c:v>0.16786886751651764</c:v>
                </c:pt>
                <c:pt idx="65">
                  <c:v>0.16452449560165405</c:v>
                </c:pt>
                <c:pt idx="66">
                  <c:v>0.16160264611244202</c:v>
                </c:pt>
                <c:pt idx="67">
                  <c:v>0.15778936445713043</c:v>
                </c:pt>
                <c:pt idx="68">
                  <c:v>0.15347482264041901</c:v>
                </c:pt>
                <c:pt idx="69">
                  <c:v>0.14902688562870026</c:v>
                </c:pt>
                <c:pt idx="70">
                  <c:v>0.1471971869468689</c:v>
                </c:pt>
                <c:pt idx="71">
                  <c:v>0.14633744955062866</c:v>
                </c:pt>
                <c:pt idx="72">
                  <c:v>0.14584320783615112</c:v>
                </c:pt>
                <c:pt idx="73">
                  <c:v>0.14534087479114532</c:v>
                </c:pt>
                <c:pt idx="74">
                  <c:v>0.14494620263576508</c:v>
                </c:pt>
                <c:pt idx="75">
                  <c:v>0.14460849761962891</c:v>
                </c:pt>
                <c:pt idx="76">
                  <c:v>0.1444273442029953</c:v>
                </c:pt>
                <c:pt idx="77">
                  <c:v>0.14391531050205231</c:v>
                </c:pt>
                <c:pt idx="78">
                  <c:v>0.14342702925205231</c:v>
                </c:pt>
                <c:pt idx="79">
                  <c:v>0.14310067892074585</c:v>
                </c:pt>
                <c:pt idx="80">
                  <c:v>0.14298661053180695</c:v>
                </c:pt>
                <c:pt idx="81">
                  <c:v>0.14290547370910645</c:v>
                </c:pt>
                <c:pt idx="82">
                  <c:v>0.14283925294876099</c:v>
                </c:pt>
                <c:pt idx="83">
                  <c:v>0.14264719188213348</c:v>
                </c:pt>
                <c:pt idx="84">
                  <c:v>0.14225541055202484</c:v>
                </c:pt>
                <c:pt idx="85">
                  <c:v>0.14171116054058075</c:v>
                </c:pt>
                <c:pt idx="86">
                  <c:v>0.14111591875553131</c:v>
                </c:pt>
                <c:pt idx="87">
                  <c:v>0.14084808528423309</c:v>
                </c:pt>
                <c:pt idx="88">
                  <c:v>0.14081175625324249</c:v>
                </c:pt>
                <c:pt idx="89">
                  <c:v>0.14089563488960266</c:v>
                </c:pt>
                <c:pt idx="90">
                  <c:v>0.14099259674549103</c:v>
                </c:pt>
                <c:pt idx="91">
                  <c:v>0.1410960853099823</c:v>
                </c:pt>
                <c:pt idx="92">
                  <c:v>0.14119918644428253</c:v>
                </c:pt>
                <c:pt idx="93">
                  <c:v>0.14127781987190247</c:v>
                </c:pt>
                <c:pt idx="94">
                  <c:v>0.14137256145477295</c:v>
                </c:pt>
                <c:pt idx="95">
                  <c:v>0.14147010445594788</c:v>
                </c:pt>
                <c:pt idx="96">
                  <c:v>0.14158160984516144</c:v>
                </c:pt>
                <c:pt idx="97">
                  <c:v>0.1417296826839447</c:v>
                </c:pt>
                <c:pt idx="98">
                  <c:v>0.141587033867836</c:v>
                </c:pt>
                <c:pt idx="99">
                  <c:v>0.14151309430599213</c:v>
                </c:pt>
                <c:pt idx="100">
                  <c:v>0.14153429865837097</c:v>
                </c:pt>
                <c:pt idx="101">
                  <c:v>0.14161290228366852</c:v>
                </c:pt>
                <c:pt idx="102">
                  <c:v>0.14166009426116943</c:v>
                </c:pt>
                <c:pt idx="103">
                  <c:v>0.14166183769702911</c:v>
                </c:pt>
                <c:pt idx="104">
                  <c:v>0.14163349568843842</c:v>
                </c:pt>
                <c:pt idx="105">
                  <c:v>0.14151917397975922</c:v>
                </c:pt>
                <c:pt idx="106">
                  <c:v>0.14126633107662201</c:v>
                </c:pt>
                <c:pt idx="107">
                  <c:v>0.14115794003009796</c:v>
                </c:pt>
                <c:pt idx="108">
                  <c:v>0.1411384642124176</c:v>
                </c:pt>
                <c:pt idx="109">
                  <c:v>0.141220822930336</c:v>
                </c:pt>
                <c:pt idx="110">
                  <c:v>0.14131970703601837</c:v>
                </c:pt>
                <c:pt idx="111">
                  <c:v>0.14142598211765289</c:v>
                </c:pt>
                <c:pt idx="112">
                  <c:v>0.14147412776947021</c:v>
                </c:pt>
                <c:pt idx="113">
                  <c:v>0.14153893291950226</c:v>
                </c:pt>
                <c:pt idx="114">
                  <c:v>0.14153502881526947</c:v>
                </c:pt>
                <c:pt idx="115">
                  <c:v>0.14153774082660675</c:v>
                </c:pt>
                <c:pt idx="116">
                  <c:v>0.14154428243637085</c:v>
                </c:pt>
                <c:pt idx="117">
                  <c:v>0.14155210554599762</c:v>
                </c:pt>
                <c:pt idx="118">
                  <c:v>0.14164982736110687</c:v>
                </c:pt>
                <c:pt idx="119">
                  <c:v>0.14185227453708649</c:v>
                </c:pt>
                <c:pt idx="120">
                  <c:v>0.14200468361377716</c:v>
                </c:pt>
                <c:pt idx="121">
                  <c:v>0.14211690425872803</c:v>
                </c:pt>
                <c:pt idx="122">
                  <c:v>0.14177550375461578</c:v>
                </c:pt>
                <c:pt idx="123">
                  <c:v>0.14139817655086517</c:v>
                </c:pt>
                <c:pt idx="124">
                  <c:v>0.14120568335056305</c:v>
                </c:pt>
                <c:pt idx="125">
                  <c:v>0.14118161797523499</c:v>
                </c:pt>
                <c:pt idx="126">
                  <c:v>0.14113470911979675</c:v>
                </c:pt>
                <c:pt idx="127">
                  <c:v>0.14097754657268524</c:v>
                </c:pt>
                <c:pt idx="128">
                  <c:v>0.14089733362197876</c:v>
                </c:pt>
                <c:pt idx="129">
                  <c:v>0.14084094762802124</c:v>
                </c:pt>
                <c:pt idx="130">
                  <c:v>0.14075763523578644</c:v>
                </c:pt>
                <c:pt idx="131">
                  <c:v>0.14068040251731873</c:v>
                </c:pt>
                <c:pt idx="132">
                  <c:v>0.1406254768371582</c:v>
                </c:pt>
                <c:pt idx="133">
                  <c:v>0.14058521389961243</c:v>
                </c:pt>
                <c:pt idx="134">
                  <c:v>0.14055226743221283</c:v>
                </c:pt>
                <c:pt idx="135">
                  <c:v>0.14052827656269073</c:v>
                </c:pt>
                <c:pt idx="136">
                  <c:v>0.14050142467021942</c:v>
                </c:pt>
                <c:pt idx="137">
                  <c:v>0.14048111438751221</c:v>
                </c:pt>
                <c:pt idx="138">
                  <c:v>0.14046686887741089</c:v>
                </c:pt>
                <c:pt idx="139">
                  <c:v>0.14045920968055725</c:v>
                </c:pt>
                <c:pt idx="140">
                  <c:v>0.14045308530330658</c:v>
                </c:pt>
                <c:pt idx="141">
                  <c:v>0.14044903218746185</c:v>
                </c:pt>
                <c:pt idx="142">
                  <c:v>0.14044764637947083</c:v>
                </c:pt>
                <c:pt idx="143">
                  <c:v>0.14044816792011261</c:v>
                </c:pt>
                <c:pt idx="144">
                  <c:v>0.14045093953609467</c:v>
                </c:pt>
                <c:pt idx="145">
                  <c:v>0.14045588672161102</c:v>
                </c:pt>
                <c:pt idx="146">
                  <c:v>0.14046178758144379</c:v>
                </c:pt>
                <c:pt idx="147">
                  <c:v>0.14046889543533325</c:v>
                </c:pt>
                <c:pt idx="148">
                  <c:v>0.14047752320766449</c:v>
                </c:pt>
                <c:pt idx="149">
                  <c:v>0.14048673212528229</c:v>
                </c:pt>
                <c:pt idx="150">
                  <c:v>0.14049763977527618</c:v>
                </c:pt>
                <c:pt idx="151">
                  <c:v>0.14050912857055664</c:v>
                </c:pt>
                <c:pt idx="152">
                  <c:v>0.14052048325538635</c:v>
                </c:pt>
                <c:pt idx="153">
                  <c:v>0.14053443074226379</c:v>
                </c:pt>
                <c:pt idx="154">
                  <c:v>0.14054934680461884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17-4CBA-AAC5-CE4266081C96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</c:numCache>
            </c:numRef>
          </c:xVal>
          <c:yVal>
            <c:numRef>
              <c:f>Water_content!$AE$3:$AE$157</c:f>
              <c:numCache>
                <c:formatCode>General</c:formatCode>
                <c:ptCount val="155"/>
                <c:pt idx="1">
                  <c:v>0.20912408828735352</c:v>
                </c:pt>
                <c:pt idx="2">
                  <c:v>0.21350471675395966</c:v>
                </c:pt>
                <c:pt idx="3">
                  <c:v>0.22090482711791992</c:v>
                </c:pt>
                <c:pt idx="4">
                  <c:v>0.22639541327953339</c:v>
                </c:pt>
                <c:pt idx="5">
                  <c:v>0.22051519155502319</c:v>
                </c:pt>
                <c:pt idx="6">
                  <c:v>0.22410152852535248</c:v>
                </c:pt>
                <c:pt idx="7">
                  <c:v>0.21807174384593964</c:v>
                </c:pt>
                <c:pt idx="8">
                  <c:v>0.21231575310230255</c:v>
                </c:pt>
                <c:pt idx="9">
                  <c:v>0.20673605799674988</c:v>
                </c:pt>
                <c:pt idx="10">
                  <c:v>0.22583411633968353</c:v>
                </c:pt>
                <c:pt idx="11">
                  <c:v>0.22079050540924072</c:v>
                </c:pt>
                <c:pt idx="12">
                  <c:v>0.21708238124847412</c:v>
                </c:pt>
                <c:pt idx="13">
                  <c:v>0.21414931118488312</c:v>
                </c:pt>
                <c:pt idx="14">
                  <c:v>0.21176335215568542</c:v>
                </c:pt>
                <c:pt idx="15">
                  <c:v>0.20980021357536316</c:v>
                </c:pt>
                <c:pt idx="16">
                  <c:v>0.20783853530883789</c:v>
                </c:pt>
                <c:pt idx="17">
                  <c:v>0.21341267228126526</c:v>
                </c:pt>
                <c:pt idx="18">
                  <c:v>0.21120433509349823</c:v>
                </c:pt>
                <c:pt idx="19">
                  <c:v>0.20930972695350647</c:v>
                </c:pt>
                <c:pt idx="20">
                  <c:v>0.20769278705120087</c:v>
                </c:pt>
                <c:pt idx="21">
                  <c:v>0.21021662652492523</c:v>
                </c:pt>
                <c:pt idx="22">
                  <c:v>0.20837034285068512</c:v>
                </c:pt>
                <c:pt idx="23">
                  <c:v>0.20945096015930176</c:v>
                </c:pt>
                <c:pt idx="24">
                  <c:v>0.20746999979019165</c:v>
                </c:pt>
                <c:pt idx="25">
                  <c:v>0.20819409191608429</c:v>
                </c:pt>
                <c:pt idx="26">
                  <c:v>0.20859348773956299</c:v>
                </c:pt>
                <c:pt idx="27">
                  <c:v>0.20888504385948181</c:v>
                </c:pt>
                <c:pt idx="28">
                  <c:v>0.20912520587444305</c:v>
                </c:pt>
                <c:pt idx="29">
                  <c:v>0.20911677181720734</c:v>
                </c:pt>
                <c:pt idx="30">
                  <c:v>0.20895455777645111</c:v>
                </c:pt>
                <c:pt idx="31">
                  <c:v>0.20868378877639771</c:v>
                </c:pt>
                <c:pt idx="32">
                  <c:v>0.20833511650562286</c:v>
                </c:pt>
                <c:pt idx="33">
                  <c:v>0.20791180431842804</c:v>
                </c:pt>
                <c:pt idx="34">
                  <c:v>0.20755501091480255</c:v>
                </c:pt>
                <c:pt idx="35">
                  <c:v>0.20740354061126709</c:v>
                </c:pt>
                <c:pt idx="36">
                  <c:v>0.20712213218212128</c:v>
                </c:pt>
                <c:pt idx="37">
                  <c:v>0.20676510035991669</c:v>
                </c:pt>
                <c:pt idx="38">
                  <c:v>0.20637920498847961</c:v>
                </c:pt>
                <c:pt idx="39">
                  <c:v>0.20597635209560394</c:v>
                </c:pt>
                <c:pt idx="40">
                  <c:v>0.20555578172206879</c:v>
                </c:pt>
                <c:pt idx="41">
                  <c:v>0.20510660111904144</c:v>
                </c:pt>
                <c:pt idx="42">
                  <c:v>0.20805138349533081</c:v>
                </c:pt>
                <c:pt idx="43">
                  <c:v>0.21400485932826996</c:v>
                </c:pt>
                <c:pt idx="44">
                  <c:v>0.22756125032901764</c:v>
                </c:pt>
                <c:pt idx="45">
                  <c:v>0.22872155904769897</c:v>
                </c:pt>
                <c:pt idx="46">
                  <c:v>0.22357061505317688</c:v>
                </c:pt>
                <c:pt idx="47">
                  <c:v>0.22031290829181671</c:v>
                </c:pt>
                <c:pt idx="48">
                  <c:v>0.21716234087944031</c:v>
                </c:pt>
                <c:pt idx="49">
                  <c:v>0.21395811438560486</c:v>
                </c:pt>
                <c:pt idx="50">
                  <c:v>0.21109822392463684</c:v>
                </c:pt>
                <c:pt idx="51">
                  <c:v>0.20834341645240784</c:v>
                </c:pt>
                <c:pt idx="52">
                  <c:v>0.21542836725711823</c:v>
                </c:pt>
                <c:pt idx="53">
                  <c:v>0.21144141256809235</c:v>
                </c:pt>
                <c:pt idx="54">
                  <c:v>0.2089751660823822</c:v>
                </c:pt>
                <c:pt idx="55">
                  <c:v>0.20704638957977295</c:v>
                </c:pt>
                <c:pt idx="56">
                  <c:v>0.2059672623872757</c:v>
                </c:pt>
                <c:pt idx="57">
                  <c:v>0.20271866023540497</c:v>
                </c:pt>
                <c:pt idx="58">
                  <c:v>0.19843293726444244</c:v>
                </c:pt>
                <c:pt idx="59">
                  <c:v>0.19346395134925842</c:v>
                </c:pt>
                <c:pt idx="60">
                  <c:v>0.18709878623485565</c:v>
                </c:pt>
                <c:pt idx="61">
                  <c:v>0.18283727765083313</c:v>
                </c:pt>
                <c:pt idx="62">
                  <c:v>0.17850305140018463</c:v>
                </c:pt>
                <c:pt idx="63">
                  <c:v>0.17507801949977875</c:v>
                </c:pt>
                <c:pt idx="64">
                  <c:v>0.17177614569664001</c:v>
                </c:pt>
                <c:pt idx="65">
                  <c:v>0.16824464499950409</c:v>
                </c:pt>
                <c:pt idx="66">
                  <c:v>0.16616494953632355</c:v>
                </c:pt>
                <c:pt idx="67">
                  <c:v>0.16392311453819275</c:v>
                </c:pt>
                <c:pt idx="68">
                  <c:v>0.16226255893707275</c:v>
                </c:pt>
                <c:pt idx="69">
                  <c:v>0.16112904250621796</c:v>
                </c:pt>
                <c:pt idx="70">
                  <c:v>0.16080094873905182</c:v>
                </c:pt>
                <c:pt idx="71">
                  <c:v>0.16066215932369232</c:v>
                </c:pt>
                <c:pt idx="72">
                  <c:v>0.16058926284313202</c:v>
                </c:pt>
                <c:pt idx="73">
                  <c:v>0.16051039099693298</c:v>
                </c:pt>
                <c:pt idx="74">
                  <c:v>0.16044594347476959</c:v>
                </c:pt>
                <c:pt idx="75">
                  <c:v>0.16038703918457031</c:v>
                </c:pt>
                <c:pt idx="76">
                  <c:v>0.16034886240959167</c:v>
                </c:pt>
                <c:pt idx="77">
                  <c:v>0.16026173532009125</c:v>
                </c:pt>
                <c:pt idx="78">
                  <c:v>0.16018679738044739</c:v>
                </c:pt>
                <c:pt idx="79">
                  <c:v>0.16013926267623901</c:v>
                </c:pt>
                <c:pt idx="80">
                  <c:v>0.16011729836463928</c:v>
                </c:pt>
                <c:pt idx="81">
                  <c:v>0.16010089218616486</c:v>
                </c:pt>
                <c:pt idx="82">
                  <c:v>0.1600860059261322</c:v>
                </c:pt>
                <c:pt idx="83">
                  <c:v>0.16006340086460114</c:v>
                </c:pt>
                <c:pt idx="84">
                  <c:v>0.16002893447875977</c:v>
                </c:pt>
                <c:pt idx="85">
                  <c:v>0.15998910367488861</c:v>
                </c:pt>
                <c:pt idx="86">
                  <c:v>0.15997159481048584</c:v>
                </c:pt>
                <c:pt idx="87">
                  <c:v>0.15994271636009216</c:v>
                </c:pt>
                <c:pt idx="88">
                  <c:v>0.15990816056728363</c:v>
                </c:pt>
                <c:pt idx="89">
                  <c:v>0.15987169742584229</c:v>
                </c:pt>
                <c:pt idx="90">
                  <c:v>0.15984071791172028</c:v>
                </c:pt>
                <c:pt idx="91">
                  <c:v>0.15981274843215942</c:v>
                </c:pt>
                <c:pt idx="92">
                  <c:v>0.15978655219078064</c:v>
                </c:pt>
                <c:pt idx="93">
                  <c:v>0.15976130962371826</c:v>
                </c:pt>
                <c:pt idx="94">
                  <c:v>0.15973615646362305</c:v>
                </c:pt>
                <c:pt idx="95">
                  <c:v>0.15971095860004425</c:v>
                </c:pt>
                <c:pt idx="96">
                  <c:v>0.1596856415271759</c:v>
                </c:pt>
                <c:pt idx="97">
                  <c:v>0.15966030955314636</c:v>
                </c:pt>
                <c:pt idx="98">
                  <c:v>0.1596352607011795</c:v>
                </c:pt>
                <c:pt idx="99">
                  <c:v>0.15960831940174103</c:v>
                </c:pt>
                <c:pt idx="100">
                  <c:v>0.15958376228809357</c:v>
                </c:pt>
                <c:pt idx="101">
                  <c:v>0.15956071019172668</c:v>
                </c:pt>
                <c:pt idx="102">
                  <c:v>0.15953899919986725</c:v>
                </c:pt>
                <c:pt idx="103">
                  <c:v>0.15951792895793915</c:v>
                </c:pt>
                <c:pt idx="104">
                  <c:v>0.15949666500091553</c:v>
                </c:pt>
                <c:pt idx="105">
                  <c:v>0.15947456657886505</c:v>
                </c:pt>
                <c:pt idx="106">
                  <c:v>0.15945078432559967</c:v>
                </c:pt>
                <c:pt idx="107">
                  <c:v>0.15942429006099701</c:v>
                </c:pt>
                <c:pt idx="108">
                  <c:v>0.15939752757549286</c:v>
                </c:pt>
                <c:pt idx="109">
                  <c:v>0.15937371551990509</c:v>
                </c:pt>
                <c:pt idx="110">
                  <c:v>0.15935163199901581</c:v>
                </c:pt>
                <c:pt idx="111">
                  <c:v>0.15933085978031158</c:v>
                </c:pt>
                <c:pt idx="112">
                  <c:v>0.15931107103824615</c:v>
                </c:pt>
                <c:pt idx="113">
                  <c:v>0.15929141640663147</c:v>
                </c:pt>
                <c:pt idx="114">
                  <c:v>0.15927174687385559</c:v>
                </c:pt>
                <c:pt idx="115">
                  <c:v>0.1592513769865036</c:v>
                </c:pt>
                <c:pt idx="116">
                  <c:v>0.1592303067445755</c:v>
                </c:pt>
                <c:pt idx="117">
                  <c:v>0.15920861065387726</c:v>
                </c:pt>
                <c:pt idx="118">
                  <c:v>0.15918636322021484</c:v>
                </c:pt>
                <c:pt idx="119">
                  <c:v>0.1591641902923584</c:v>
                </c:pt>
                <c:pt idx="120">
                  <c:v>0.15914270281791687</c:v>
                </c:pt>
                <c:pt idx="121">
                  <c:v>0.15912164747714996</c:v>
                </c:pt>
                <c:pt idx="122">
                  <c:v>0.15910084545612335</c:v>
                </c:pt>
                <c:pt idx="123">
                  <c:v>0.15907843410968781</c:v>
                </c:pt>
                <c:pt idx="124">
                  <c:v>0.15905441343784332</c:v>
                </c:pt>
                <c:pt idx="125">
                  <c:v>0.15902960300445557</c:v>
                </c:pt>
                <c:pt idx="126">
                  <c:v>0.15900473296642303</c:v>
                </c:pt>
                <c:pt idx="127">
                  <c:v>0.15897978842258453</c:v>
                </c:pt>
                <c:pt idx="128">
                  <c:v>0.15895412862300873</c:v>
                </c:pt>
                <c:pt idx="129">
                  <c:v>0.15892839431762695</c:v>
                </c:pt>
                <c:pt idx="130">
                  <c:v>0.1589028537273407</c:v>
                </c:pt>
                <c:pt idx="131">
                  <c:v>0.15887752175331116</c:v>
                </c:pt>
                <c:pt idx="132">
                  <c:v>0.15885250270366669</c:v>
                </c:pt>
                <c:pt idx="133">
                  <c:v>0.15882793068885803</c:v>
                </c:pt>
                <c:pt idx="134">
                  <c:v>0.15880386531352997</c:v>
                </c:pt>
                <c:pt idx="135">
                  <c:v>0.15878035128116608</c:v>
                </c:pt>
                <c:pt idx="136">
                  <c:v>0.15875741839408875</c:v>
                </c:pt>
                <c:pt idx="137">
                  <c:v>0.15873505175113678</c:v>
                </c:pt>
                <c:pt idx="138">
                  <c:v>0.15871326625347137</c:v>
                </c:pt>
                <c:pt idx="139">
                  <c:v>0.15869207680225372</c:v>
                </c:pt>
                <c:pt idx="140">
                  <c:v>0.15867151319980621</c:v>
                </c:pt>
                <c:pt idx="141">
                  <c:v>0.15865153074264526</c:v>
                </c:pt>
                <c:pt idx="142">
                  <c:v>0.15863212943077087</c:v>
                </c:pt>
                <c:pt idx="143">
                  <c:v>0.15861327946186066</c:v>
                </c:pt>
                <c:pt idx="144">
                  <c:v>0.15859496593475342</c:v>
                </c:pt>
                <c:pt idx="145">
                  <c:v>0.15857717394828796</c:v>
                </c:pt>
                <c:pt idx="146">
                  <c:v>0.1585598886013031</c:v>
                </c:pt>
                <c:pt idx="147">
                  <c:v>0.15854309499263763</c:v>
                </c:pt>
                <c:pt idx="148">
                  <c:v>0.15852676331996918</c:v>
                </c:pt>
                <c:pt idx="149">
                  <c:v>0.15851087868213654</c:v>
                </c:pt>
                <c:pt idx="150">
                  <c:v>0.15849541127681732</c:v>
                </c:pt>
                <c:pt idx="151">
                  <c:v>0.15848036110401154</c:v>
                </c:pt>
                <c:pt idx="152">
                  <c:v>0.15846569836139679</c:v>
                </c:pt>
                <c:pt idx="153">
                  <c:v>0.15845140814781189</c:v>
                </c:pt>
                <c:pt idx="154">
                  <c:v>0.15843750536441803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C17-4CBA-AAC5-CE4266081C96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</c:numCache>
            </c:numRef>
          </c:xVal>
          <c:yVal>
            <c:numRef>
              <c:f>Water_content!$AF$3:$AF$157</c:f>
              <c:numCache>
                <c:formatCode>General</c:formatCode>
                <c:ptCount val="155"/>
                <c:pt idx="1">
                  <c:v>0.29614639282226563</c:v>
                </c:pt>
                <c:pt idx="2">
                  <c:v>0.30678540468215942</c:v>
                </c:pt>
                <c:pt idx="3">
                  <c:v>0.32073384523391724</c:v>
                </c:pt>
                <c:pt idx="4">
                  <c:v>0.289000004529953</c:v>
                </c:pt>
                <c:pt idx="5">
                  <c:v>0.29827481508255005</c:v>
                </c:pt>
                <c:pt idx="6">
                  <c:v>0.29128468036651611</c:v>
                </c:pt>
                <c:pt idx="7">
                  <c:v>0.28764629364013672</c:v>
                </c:pt>
                <c:pt idx="8">
                  <c:v>0.28565132617950439</c:v>
                </c:pt>
                <c:pt idx="9">
                  <c:v>0.28492763638496399</c:v>
                </c:pt>
                <c:pt idx="10">
                  <c:v>0.28504031896591187</c:v>
                </c:pt>
                <c:pt idx="11">
                  <c:v>0.28355503082275391</c:v>
                </c:pt>
                <c:pt idx="12">
                  <c:v>0.2828747034072876</c:v>
                </c:pt>
                <c:pt idx="13">
                  <c:v>0.28287607431411743</c:v>
                </c:pt>
                <c:pt idx="14">
                  <c:v>0.28335845470428467</c:v>
                </c:pt>
                <c:pt idx="15">
                  <c:v>0.28059053421020508</c:v>
                </c:pt>
                <c:pt idx="16">
                  <c:v>0.27908656001091003</c:v>
                </c:pt>
                <c:pt idx="17">
                  <c:v>0.27847698330879211</c:v>
                </c:pt>
                <c:pt idx="18">
                  <c:v>0.27783650159835815</c:v>
                </c:pt>
                <c:pt idx="19">
                  <c:v>0.27774912118911743</c:v>
                </c:pt>
                <c:pt idx="20">
                  <c:v>0.2763119637966156</c:v>
                </c:pt>
                <c:pt idx="21">
                  <c:v>0.27437689900398254</c:v>
                </c:pt>
                <c:pt idx="22">
                  <c:v>0.27250340580940247</c:v>
                </c:pt>
                <c:pt idx="23">
                  <c:v>0.27001723647117615</c:v>
                </c:pt>
                <c:pt idx="24">
                  <c:v>0.26783168315887451</c:v>
                </c:pt>
                <c:pt idx="25">
                  <c:v>0.26637232303619385</c:v>
                </c:pt>
                <c:pt idx="26">
                  <c:v>0.26671552658081055</c:v>
                </c:pt>
                <c:pt idx="27">
                  <c:v>0.26730066537857056</c:v>
                </c:pt>
                <c:pt idx="28">
                  <c:v>0.2650316059589386</c:v>
                </c:pt>
                <c:pt idx="29">
                  <c:v>0.26338151097297668</c:v>
                </c:pt>
                <c:pt idx="30">
                  <c:v>0.26193821430206299</c:v>
                </c:pt>
                <c:pt idx="31">
                  <c:v>0.26063144207000732</c:v>
                </c:pt>
                <c:pt idx="32">
                  <c:v>0.25914463400840759</c:v>
                </c:pt>
                <c:pt idx="33">
                  <c:v>0.25961026549339294</c:v>
                </c:pt>
                <c:pt idx="34">
                  <c:v>0.26218298077583313</c:v>
                </c:pt>
                <c:pt idx="35">
                  <c:v>0.2601962685585022</c:v>
                </c:pt>
                <c:pt idx="36">
                  <c:v>0.25870728492736816</c:v>
                </c:pt>
                <c:pt idx="37">
                  <c:v>0.25775900483131409</c:v>
                </c:pt>
                <c:pt idx="38">
                  <c:v>0.25692346692085266</c:v>
                </c:pt>
                <c:pt idx="39">
                  <c:v>0.25602662563323975</c:v>
                </c:pt>
                <c:pt idx="40">
                  <c:v>0.25489538908004761</c:v>
                </c:pt>
                <c:pt idx="41">
                  <c:v>0.2656826376914978</c:v>
                </c:pt>
                <c:pt idx="42">
                  <c:v>0.29761418700218201</c:v>
                </c:pt>
                <c:pt idx="43">
                  <c:v>0.31698668003082275</c:v>
                </c:pt>
                <c:pt idx="44">
                  <c:v>0.31932765245437622</c:v>
                </c:pt>
                <c:pt idx="45">
                  <c:v>0.29038140177726746</c:v>
                </c:pt>
                <c:pt idx="46">
                  <c:v>0.29135346412658691</c:v>
                </c:pt>
                <c:pt idx="47">
                  <c:v>0.28658249974250793</c:v>
                </c:pt>
                <c:pt idx="48">
                  <c:v>0.28125056624412537</c:v>
                </c:pt>
                <c:pt idx="49">
                  <c:v>0.28008034825325012</c:v>
                </c:pt>
                <c:pt idx="50">
                  <c:v>0.27800840139389038</c:v>
                </c:pt>
                <c:pt idx="51">
                  <c:v>0.27144256234169006</c:v>
                </c:pt>
                <c:pt idx="52">
                  <c:v>0.26535683870315552</c:v>
                </c:pt>
                <c:pt idx="53">
                  <c:v>0.26437133550643921</c:v>
                </c:pt>
                <c:pt idx="54">
                  <c:v>0.27176710963249207</c:v>
                </c:pt>
                <c:pt idx="55">
                  <c:v>0.287009596824646</c:v>
                </c:pt>
                <c:pt idx="56">
                  <c:v>0.28105837106704712</c:v>
                </c:pt>
                <c:pt idx="57">
                  <c:v>0.27073657512664795</c:v>
                </c:pt>
                <c:pt idx="58">
                  <c:v>0.26066622138023376</c:v>
                </c:pt>
                <c:pt idx="59">
                  <c:v>0.25063836574554443</c:v>
                </c:pt>
                <c:pt idx="60">
                  <c:v>0.23953434824943542</c:v>
                </c:pt>
                <c:pt idx="61">
                  <c:v>0.23242603242397308</c:v>
                </c:pt>
                <c:pt idx="62">
                  <c:v>0.22589901089668274</c:v>
                </c:pt>
                <c:pt idx="63">
                  <c:v>0.22037187218666077</c:v>
                </c:pt>
                <c:pt idx="64">
                  <c:v>0.21620151400566101</c:v>
                </c:pt>
                <c:pt idx="65">
                  <c:v>0.21153590083122253</c:v>
                </c:pt>
                <c:pt idx="66">
                  <c:v>0.2080523669719696</c:v>
                </c:pt>
                <c:pt idx="67">
                  <c:v>0.2041604071855545</c:v>
                </c:pt>
                <c:pt idx="68">
                  <c:v>0.20061273872852325</c:v>
                </c:pt>
                <c:pt idx="69">
                  <c:v>0.19751405715942383</c:v>
                </c:pt>
                <c:pt idx="70">
                  <c:v>0.19604192674160004</c:v>
                </c:pt>
                <c:pt idx="71">
                  <c:v>0.1959075927734375</c:v>
                </c:pt>
                <c:pt idx="72">
                  <c:v>0.19579610228538513</c:v>
                </c:pt>
                <c:pt idx="73">
                  <c:v>0.19552542269229889</c:v>
                </c:pt>
                <c:pt idx="74">
                  <c:v>0.19520603120326996</c:v>
                </c:pt>
                <c:pt idx="75">
                  <c:v>0.19484294950962067</c:v>
                </c:pt>
                <c:pt idx="76">
                  <c:v>0.19455325603485107</c:v>
                </c:pt>
                <c:pt idx="77">
                  <c:v>0.19449388980865479</c:v>
                </c:pt>
                <c:pt idx="78">
                  <c:v>0.19455334544181824</c:v>
                </c:pt>
                <c:pt idx="79">
                  <c:v>0.1947014331817627</c:v>
                </c:pt>
                <c:pt idx="80">
                  <c:v>0.19473989307880402</c:v>
                </c:pt>
                <c:pt idx="81">
                  <c:v>0.19463692605495453</c:v>
                </c:pt>
                <c:pt idx="82">
                  <c:v>0.19443188607692719</c:v>
                </c:pt>
                <c:pt idx="83">
                  <c:v>0.19399049878120422</c:v>
                </c:pt>
                <c:pt idx="84">
                  <c:v>0.19324958324432373</c:v>
                </c:pt>
                <c:pt idx="85">
                  <c:v>0.19231770932674408</c:v>
                </c:pt>
                <c:pt idx="86">
                  <c:v>0.19142170250415802</c:v>
                </c:pt>
                <c:pt idx="87">
                  <c:v>0.19093519449234009</c:v>
                </c:pt>
                <c:pt idx="88">
                  <c:v>0.19073402881622314</c:v>
                </c:pt>
                <c:pt idx="89">
                  <c:v>0.19111381471157074</c:v>
                </c:pt>
                <c:pt idx="90">
                  <c:v>0.19130554795265198</c:v>
                </c:pt>
                <c:pt idx="91">
                  <c:v>0.19140316545963287</c:v>
                </c:pt>
                <c:pt idx="92">
                  <c:v>0.19143965840339661</c:v>
                </c:pt>
                <c:pt idx="93">
                  <c:v>0.19141107797622681</c:v>
                </c:pt>
                <c:pt idx="94">
                  <c:v>0.19137220084667206</c:v>
                </c:pt>
                <c:pt idx="95">
                  <c:v>0.19132658839225769</c:v>
                </c:pt>
                <c:pt idx="96">
                  <c:v>0.19128876924514771</c:v>
                </c:pt>
                <c:pt idx="97">
                  <c:v>0.19127513468265533</c:v>
                </c:pt>
                <c:pt idx="98">
                  <c:v>0.19109123945236206</c:v>
                </c:pt>
                <c:pt idx="99">
                  <c:v>0.19123928248882294</c:v>
                </c:pt>
                <c:pt idx="100">
                  <c:v>0.19132180511951447</c:v>
                </c:pt>
                <c:pt idx="101">
                  <c:v>0.19139263033866882</c:v>
                </c:pt>
                <c:pt idx="102">
                  <c:v>0.1914123147726059</c:v>
                </c:pt>
                <c:pt idx="103">
                  <c:v>0.19136686623096466</c:v>
                </c:pt>
                <c:pt idx="104">
                  <c:v>0.19127257168292999</c:v>
                </c:pt>
                <c:pt idx="105">
                  <c:v>0.19110925495624542</c:v>
                </c:pt>
                <c:pt idx="106">
                  <c:v>0.19086313247680664</c:v>
                </c:pt>
                <c:pt idx="107">
                  <c:v>0.19080355763435364</c:v>
                </c:pt>
                <c:pt idx="108">
                  <c:v>0.19099734723567963</c:v>
                </c:pt>
                <c:pt idx="109">
                  <c:v>0.19109921157360077</c:v>
                </c:pt>
                <c:pt idx="110">
                  <c:v>0.19117081165313721</c:v>
                </c:pt>
                <c:pt idx="111">
                  <c:v>0.19121739268302917</c:v>
                </c:pt>
                <c:pt idx="112">
                  <c:v>0.19119991362094879</c:v>
                </c:pt>
                <c:pt idx="113">
                  <c:v>0.19117113947868347</c:v>
                </c:pt>
                <c:pt idx="114">
                  <c:v>0.19108846783638</c:v>
                </c:pt>
                <c:pt idx="115">
                  <c:v>0.19100525975227356</c:v>
                </c:pt>
                <c:pt idx="116">
                  <c:v>0.19092646241188049</c:v>
                </c:pt>
                <c:pt idx="117">
                  <c:v>0.19085194170475006</c:v>
                </c:pt>
                <c:pt idx="118">
                  <c:v>0.19082684814929962</c:v>
                </c:pt>
                <c:pt idx="119">
                  <c:v>0.19084902107715607</c:v>
                </c:pt>
                <c:pt idx="120">
                  <c:v>0.19085201621055603</c:v>
                </c:pt>
                <c:pt idx="121">
                  <c:v>0.19084222614765167</c:v>
                </c:pt>
                <c:pt idx="122">
                  <c:v>0.19068674743175507</c:v>
                </c:pt>
                <c:pt idx="123">
                  <c:v>0.1905265748500824</c:v>
                </c:pt>
                <c:pt idx="124">
                  <c:v>0.19042995572090149</c:v>
                </c:pt>
                <c:pt idx="125">
                  <c:v>0.19038987159729004</c:v>
                </c:pt>
                <c:pt idx="126">
                  <c:v>0.19034871459007263</c:v>
                </c:pt>
                <c:pt idx="127">
                  <c:v>0.19025492668151855</c:v>
                </c:pt>
                <c:pt idx="128">
                  <c:v>0.19021280109882355</c:v>
                </c:pt>
                <c:pt idx="129">
                  <c:v>0.19019131362438202</c:v>
                </c:pt>
                <c:pt idx="130">
                  <c:v>0.19017161428928375</c:v>
                </c:pt>
                <c:pt idx="131">
                  <c:v>0.19016067683696747</c:v>
                </c:pt>
                <c:pt idx="132">
                  <c:v>0.19016030430793762</c:v>
                </c:pt>
                <c:pt idx="133">
                  <c:v>0.19016654789447784</c:v>
                </c:pt>
                <c:pt idx="134">
                  <c:v>0.19017627835273743</c:v>
                </c:pt>
                <c:pt idx="135">
                  <c:v>0.19018962979316711</c:v>
                </c:pt>
                <c:pt idx="136">
                  <c:v>0.19020165503025055</c:v>
                </c:pt>
                <c:pt idx="137">
                  <c:v>0.19021648168563843</c:v>
                </c:pt>
                <c:pt idx="138">
                  <c:v>0.19023352861404419</c:v>
                </c:pt>
                <c:pt idx="139">
                  <c:v>0.19025276601314545</c:v>
                </c:pt>
                <c:pt idx="140">
                  <c:v>0.19027079641819</c:v>
                </c:pt>
                <c:pt idx="141">
                  <c:v>0.19028812646865845</c:v>
                </c:pt>
                <c:pt idx="142">
                  <c:v>0.19030523300170898</c:v>
                </c:pt>
                <c:pt idx="143">
                  <c:v>0.19032153487205505</c:v>
                </c:pt>
                <c:pt idx="144">
                  <c:v>0.19033738970756531</c:v>
                </c:pt>
                <c:pt idx="145">
                  <c:v>0.19035279750823975</c:v>
                </c:pt>
                <c:pt idx="146">
                  <c:v>0.19036675989627838</c:v>
                </c:pt>
                <c:pt idx="147">
                  <c:v>0.190379798412323</c:v>
                </c:pt>
                <c:pt idx="148">
                  <c:v>0.19039237499237061</c:v>
                </c:pt>
                <c:pt idx="149">
                  <c:v>0.19040369987487793</c:v>
                </c:pt>
                <c:pt idx="150">
                  <c:v>0.19041509926319122</c:v>
                </c:pt>
                <c:pt idx="151">
                  <c:v>0.19042541086673737</c:v>
                </c:pt>
                <c:pt idx="152">
                  <c:v>0.19043427705764771</c:v>
                </c:pt>
                <c:pt idx="153">
                  <c:v>0.19044449925422668</c:v>
                </c:pt>
                <c:pt idx="154">
                  <c:v>0.19045412540435791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6B-4EDF-8D6D-C82C56A77537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</c:numCache>
            </c:numRef>
          </c:xVal>
          <c:yVal>
            <c:numRef>
              <c:f>Water_content!$AG$3:$AG$157</c:f>
              <c:numCache>
                <c:formatCode>General</c:formatCode>
                <c:ptCount val="155"/>
                <c:pt idx="1">
                  <c:v>0.30615442991256714</c:v>
                </c:pt>
                <c:pt idx="2">
                  <c:v>0.34000000357627869</c:v>
                </c:pt>
                <c:pt idx="3">
                  <c:v>0.289000004529953</c:v>
                </c:pt>
                <c:pt idx="4">
                  <c:v>0.30931997299194336</c:v>
                </c:pt>
                <c:pt idx="5">
                  <c:v>0.30509364604949951</c:v>
                </c:pt>
                <c:pt idx="6">
                  <c:v>0.26117101311683655</c:v>
                </c:pt>
                <c:pt idx="7">
                  <c:v>0.27818688750267029</c:v>
                </c:pt>
                <c:pt idx="8">
                  <c:v>0.28836029767990112</c:v>
                </c:pt>
                <c:pt idx="9">
                  <c:v>0.29510438442230225</c:v>
                </c:pt>
                <c:pt idx="10">
                  <c:v>0.26896479725837708</c:v>
                </c:pt>
                <c:pt idx="11">
                  <c:v>0.27976301312446594</c:v>
                </c:pt>
                <c:pt idx="12">
                  <c:v>0.28719720244407654</c:v>
                </c:pt>
                <c:pt idx="13">
                  <c:v>0.29257127642631531</c:v>
                </c:pt>
                <c:pt idx="14">
                  <c:v>0.26532500982284546</c:v>
                </c:pt>
                <c:pt idx="15">
                  <c:v>0.27510088682174683</c:v>
                </c:pt>
                <c:pt idx="16">
                  <c:v>0.28197842836380005</c:v>
                </c:pt>
                <c:pt idx="17">
                  <c:v>0.27742576599121094</c:v>
                </c:pt>
                <c:pt idx="18">
                  <c:v>0.28295445442199707</c:v>
                </c:pt>
                <c:pt idx="19">
                  <c:v>0.2710096538066864</c:v>
                </c:pt>
                <c:pt idx="20">
                  <c:v>0.27725780010223389</c:v>
                </c:pt>
                <c:pt idx="21">
                  <c:v>0.27182254195213318</c:v>
                </c:pt>
                <c:pt idx="22">
                  <c:v>0.26733648777008057</c:v>
                </c:pt>
                <c:pt idx="23">
                  <c:v>0.26667079329490662</c:v>
                </c:pt>
                <c:pt idx="24">
                  <c:v>0.2740652859210968</c:v>
                </c:pt>
                <c:pt idx="25">
                  <c:v>0.29304412007331848</c:v>
                </c:pt>
                <c:pt idx="26">
                  <c:v>0.29288145899772644</c:v>
                </c:pt>
                <c:pt idx="27">
                  <c:v>0.2581692636013031</c:v>
                </c:pt>
                <c:pt idx="28">
                  <c:v>0.26034271717071533</c:v>
                </c:pt>
                <c:pt idx="29">
                  <c:v>0.26537361741065979</c:v>
                </c:pt>
                <c:pt idx="30">
                  <c:v>0.26117491722106934</c:v>
                </c:pt>
                <c:pt idx="31">
                  <c:v>0.26017788052558899</c:v>
                </c:pt>
                <c:pt idx="32">
                  <c:v>0.2560686469078064</c:v>
                </c:pt>
                <c:pt idx="33">
                  <c:v>0.31027263402938843</c:v>
                </c:pt>
                <c:pt idx="34">
                  <c:v>0.25234997272491455</c:v>
                </c:pt>
                <c:pt idx="35">
                  <c:v>0.25996440649032593</c:v>
                </c:pt>
                <c:pt idx="36">
                  <c:v>0.26109609007835388</c:v>
                </c:pt>
                <c:pt idx="37">
                  <c:v>0.2584058940410614</c:v>
                </c:pt>
                <c:pt idx="38">
                  <c:v>0.25552868843078613</c:v>
                </c:pt>
                <c:pt idx="39">
                  <c:v>0.25253012776374817</c:v>
                </c:pt>
                <c:pt idx="40">
                  <c:v>0.24907532334327698</c:v>
                </c:pt>
                <c:pt idx="41">
                  <c:v>0.34000000357627869</c:v>
                </c:pt>
                <c:pt idx="42">
                  <c:v>0.34000000357627869</c:v>
                </c:pt>
                <c:pt idx="43">
                  <c:v>0.34000000357627869</c:v>
                </c:pt>
                <c:pt idx="44">
                  <c:v>0.289000004529953</c:v>
                </c:pt>
                <c:pt idx="45">
                  <c:v>0.3137628436088562</c:v>
                </c:pt>
                <c:pt idx="46">
                  <c:v>0.28661021590232849</c:v>
                </c:pt>
                <c:pt idx="47">
                  <c:v>0.28039395809173584</c:v>
                </c:pt>
                <c:pt idx="48">
                  <c:v>0.27775999903678894</c:v>
                </c:pt>
                <c:pt idx="49">
                  <c:v>0.30060100555419922</c:v>
                </c:pt>
                <c:pt idx="50">
                  <c:v>0.24726487696170807</c:v>
                </c:pt>
                <c:pt idx="51">
                  <c:v>0.24360483884811401</c:v>
                </c:pt>
                <c:pt idx="52">
                  <c:v>0.23649187386035919</c:v>
                </c:pt>
                <c:pt idx="53">
                  <c:v>0.3143642246723175</c:v>
                </c:pt>
                <c:pt idx="54">
                  <c:v>0.34000000357627869</c:v>
                </c:pt>
                <c:pt idx="55">
                  <c:v>0.289000004529953</c:v>
                </c:pt>
                <c:pt idx="56">
                  <c:v>0.25490084290504456</c:v>
                </c:pt>
                <c:pt idx="57">
                  <c:v>0.24393410980701447</c:v>
                </c:pt>
                <c:pt idx="58">
                  <c:v>0.22756883502006531</c:v>
                </c:pt>
                <c:pt idx="59">
                  <c:v>0.21928036212921143</c:v>
                </c:pt>
                <c:pt idx="60">
                  <c:v>0.21044155955314636</c:v>
                </c:pt>
                <c:pt idx="61">
                  <c:v>0.20574109256267548</c:v>
                </c:pt>
                <c:pt idx="62">
                  <c:v>0.20102007687091827</c:v>
                </c:pt>
                <c:pt idx="63">
                  <c:v>0.19764943420886993</c:v>
                </c:pt>
                <c:pt idx="64">
                  <c:v>0.19487951695919037</c:v>
                </c:pt>
                <c:pt idx="65">
                  <c:v>0.19475837051868439</c:v>
                </c:pt>
                <c:pt idx="66">
                  <c:v>0.19378650188446045</c:v>
                </c:pt>
                <c:pt idx="67">
                  <c:v>0.19136157631874084</c:v>
                </c:pt>
                <c:pt idx="68">
                  <c:v>0.19026046991348267</c:v>
                </c:pt>
                <c:pt idx="69">
                  <c:v>0.19036850333213806</c:v>
                </c:pt>
                <c:pt idx="70">
                  <c:v>0.23287288844585419</c:v>
                </c:pt>
                <c:pt idx="71">
                  <c:v>0.22142881155014038</c:v>
                </c:pt>
                <c:pt idx="72">
                  <c:v>0.2143462598323822</c:v>
                </c:pt>
                <c:pt idx="73">
                  <c:v>0.20751751959323883</c:v>
                </c:pt>
                <c:pt idx="74">
                  <c:v>0.2023216187953949</c:v>
                </c:pt>
                <c:pt idx="75">
                  <c:v>0.19813691079616547</c:v>
                </c:pt>
                <c:pt idx="76">
                  <c:v>0.23027829825878143</c:v>
                </c:pt>
                <c:pt idx="77">
                  <c:v>0.24588011205196381</c:v>
                </c:pt>
                <c:pt idx="78">
                  <c:v>0.24864643812179565</c:v>
                </c:pt>
                <c:pt idx="79">
                  <c:v>0.22445134818553925</c:v>
                </c:pt>
                <c:pt idx="80">
                  <c:v>0.21372775733470917</c:v>
                </c:pt>
                <c:pt idx="81">
                  <c:v>0.20628958940505981</c:v>
                </c:pt>
                <c:pt idx="82">
                  <c:v>0.20081016421318054</c:v>
                </c:pt>
                <c:pt idx="83">
                  <c:v>0.19559063017368317</c:v>
                </c:pt>
                <c:pt idx="84">
                  <c:v>0.19138483703136444</c:v>
                </c:pt>
                <c:pt idx="85">
                  <c:v>0.18969039618968964</c:v>
                </c:pt>
                <c:pt idx="86">
                  <c:v>0.18933950364589691</c:v>
                </c:pt>
                <c:pt idx="87">
                  <c:v>0.18942676484584808</c:v>
                </c:pt>
                <c:pt idx="88">
                  <c:v>0.22082245349884033</c:v>
                </c:pt>
                <c:pt idx="89">
                  <c:v>0.20933231711387634</c:v>
                </c:pt>
                <c:pt idx="90">
                  <c:v>0.20332624018192291</c:v>
                </c:pt>
                <c:pt idx="91">
                  <c:v>0.19924949109554291</c:v>
                </c:pt>
                <c:pt idx="92">
                  <c:v>0.19605572521686554</c:v>
                </c:pt>
                <c:pt idx="93">
                  <c:v>0.19353306293487549</c:v>
                </c:pt>
                <c:pt idx="94">
                  <c:v>0.19206845760345459</c:v>
                </c:pt>
                <c:pt idx="95">
                  <c:v>0.1911022961139679</c:v>
                </c:pt>
                <c:pt idx="96">
                  <c:v>0.1904570460319519</c:v>
                </c:pt>
                <c:pt idx="97">
                  <c:v>0.1904815286397934</c:v>
                </c:pt>
                <c:pt idx="98">
                  <c:v>0.20902448892593384</c:v>
                </c:pt>
                <c:pt idx="99">
                  <c:v>0.20267760753631592</c:v>
                </c:pt>
                <c:pt idx="100">
                  <c:v>0.19980886578559875</c:v>
                </c:pt>
                <c:pt idx="101">
                  <c:v>0.19801813364028931</c:v>
                </c:pt>
                <c:pt idx="102">
                  <c:v>0.19568434357643127</c:v>
                </c:pt>
                <c:pt idx="103">
                  <c:v>0.19330036640167236</c:v>
                </c:pt>
                <c:pt idx="104">
                  <c:v>0.19150979816913605</c:v>
                </c:pt>
                <c:pt idx="105">
                  <c:v>0.19024366140365601</c:v>
                </c:pt>
                <c:pt idx="106">
                  <c:v>0.19595330953598022</c:v>
                </c:pt>
                <c:pt idx="107">
                  <c:v>0.20974713563919067</c:v>
                </c:pt>
                <c:pt idx="108">
                  <c:v>0.20120914280414581</c:v>
                </c:pt>
                <c:pt idx="109">
                  <c:v>0.19871683418750763</c:v>
                </c:pt>
                <c:pt idx="110">
                  <c:v>0.19671882688999176</c:v>
                </c:pt>
                <c:pt idx="111">
                  <c:v>0.19501745700836182</c:v>
                </c:pt>
                <c:pt idx="112">
                  <c:v>0.1930759996175766</c:v>
                </c:pt>
                <c:pt idx="113">
                  <c:v>0.19179870188236237</c:v>
                </c:pt>
                <c:pt idx="114">
                  <c:v>0.19068239629268646</c:v>
                </c:pt>
                <c:pt idx="115">
                  <c:v>0.19002343714237213</c:v>
                </c:pt>
                <c:pt idx="116">
                  <c:v>0.18962892889976501</c:v>
                </c:pt>
                <c:pt idx="117">
                  <c:v>0.18926259875297546</c:v>
                </c:pt>
                <c:pt idx="118">
                  <c:v>0.18890227377414703</c:v>
                </c:pt>
                <c:pt idx="119">
                  <c:v>0.18854668736457825</c:v>
                </c:pt>
                <c:pt idx="120">
                  <c:v>0.18819314241409302</c:v>
                </c:pt>
                <c:pt idx="121">
                  <c:v>0.18784092366695404</c:v>
                </c:pt>
                <c:pt idx="122">
                  <c:v>0.18749138712882996</c:v>
                </c:pt>
                <c:pt idx="123">
                  <c:v>0.18715299665927887</c:v>
                </c:pt>
                <c:pt idx="124">
                  <c:v>0.1868196576833725</c:v>
                </c:pt>
                <c:pt idx="125">
                  <c:v>0.18648833036422729</c:v>
                </c:pt>
                <c:pt idx="126">
                  <c:v>0.18615880608558655</c:v>
                </c:pt>
                <c:pt idx="127">
                  <c:v>0.18583232164382935</c:v>
                </c:pt>
                <c:pt idx="128">
                  <c:v>0.18550975620746613</c:v>
                </c:pt>
                <c:pt idx="129">
                  <c:v>0.18518957495689392</c:v>
                </c:pt>
                <c:pt idx="130">
                  <c:v>0.18487194180488586</c:v>
                </c:pt>
                <c:pt idx="131">
                  <c:v>0.18455733358860016</c:v>
                </c:pt>
                <c:pt idx="132">
                  <c:v>0.1842467337846756</c:v>
                </c:pt>
                <c:pt idx="133">
                  <c:v>0.18393911421298981</c:v>
                </c:pt>
                <c:pt idx="134">
                  <c:v>0.1836341917514801</c:v>
                </c:pt>
                <c:pt idx="135">
                  <c:v>0.1833319216966629</c:v>
                </c:pt>
                <c:pt idx="136">
                  <c:v>0.18303230404853821</c:v>
                </c:pt>
                <c:pt idx="137">
                  <c:v>0.18273542821407318</c:v>
                </c:pt>
                <c:pt idx="138">
                  <c:v>0.1824413388967514</c:v>
                </c:pt>
                <c:pt idx="139">
                  <c:v>0.18215011060237885</c:v>
                </c:pt>
                <c:pt idx="140">
                  <c:v>0.18186187744140625</c:v>
                </c:pt>
                <c:pt idx="141">
                  <c:v>0.18157678842544556</c:v>
                </c:pt>
                <c:pt idx="142">
                  <c:v>0.18129496276378632</c:v>
                </c:pt>
                <c:pt idx="143">
                  <c:v>0.18101654946804047</c:v>
                </c:pt>
                <c:pt idx="144">
                  <c:v>0.18074163794517517</c:v>
                </c:pt>
                <c:pt idx="145">
                  <c:v>0.18047034740447998</c:v>
                </c:pt>
                <c:pt idx="146">
                  <c:v>0.18020278215408325</c:v>
                </c:pt>
                <c:pt idx="147">
                  <c:v>0.17993894219398499</c:v>
                </c:pt>
                <c:pt idx="148">
                  <c:v>0.17967885732650757</c:v>
                </c:pt>
                <c:pt idx="149">
                  <c:v>0.17942255735397339</c:v>
                </c:pt>
                <c:pt idx="150">
                  <c:v>0.17916996777057648</c:v>
                </c:pt>
                <c:pt idx="151">
                  <c:v>0.178921177983284</c:v>
                </c:pt>
                <c:pt idx="152">
                  <c:v>0.17867611348628998</c:v>
                </c:pt>
                <c:pt idx="153">
                  <c:v>0.17843461036682129</c:v>
                </c:pt>
                <c:pt idx="154">
                  <c:v>0.17819692194461823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D4-40B1-B1BB-5F49C2836430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</c:numCache>
            </c:numRef>
          </c:xVal>
          <c:yVal>
            <c:numRef>
              <c:f>Water_content!$AH$3:$AH$157</c:f>
              <c:numCache>
                <c:formatCode>General</c:formatCode>
                <c:ptCount val="155"/>
                <c:pt idx="1">
                  <c:v>0.31999999284744263</c:v>
                </c:pt>
                <c:pt idx="2">
                  <c:v>0.24899999797344208</c:v>
                </c:pt>
                <c:pt idx="3">
                  <c:v>0.24899999797344208</c:v>
                </c:pt>
                <c:pt idx="4">
                  <c:v>0.27011087536811829</c:v>
                </c:pt>
                <c:pt idx="5">
                  <c:v>0.25319051742553711</c:v>
                </c:pt>
                <c:pt idx="6">
                  <c:v>0.29085931181907654</c:v>
                </c:pt>
                <c:pt idx="7">
                  <c:v>0.27731519937515259</c:v>
                </c:pt>
                <c:pt idx="8">
                  <c:v>0.26712954044342041</c:v>
                </c:pt>
                <c:pt idx="9">
                  <c:v>0.257476806640625</c:v>
                </c:pt>
                <c:pt idx="10">
                  <c:v>0.27868083119392395</c:v>
                </c:pt>
                <c:pt idx="11">
                  <c:v>0.26917901635169983</c:v>
                </c:pt>
                <c:pt idx="12">
                  <c:v>0.26061686873435974</c:v>
                </c:pt>
                <c:pt idx="13">
                  <c:v>0.25218993425369263</c:v>
                </c:pt>
                <c:pt idx="14">
                  <c:v>0.27494516968727112</c:v>
                </c:pt>
                <c:pt idx="15">
                  <c:v>0.26675748825073242</c:v>
                </c:pt>
                <c:pt idx="16">
                  <c:v>0.25924935936927795</c:v>
                </c:pt>
                <c:pt idx="17">
                  <c:v>0.26144155859947205</c:v>
                </c:pt>
                <c:pt idx="18">
                  <c:v>0.25446084141731262</c:v>
                </c:pt>
                <c:pt idx="19">
                  <c:v>0.26364299654960632</c:v>
                </c:pt>
                <c:pt idx="20">
                  <c:v>0.25709795951843262</c:v>
                </c:pt>
                <c:pt idx="21">
                  <c:v>0.2514183521270752</c:v>
                </c:pt>
                <c:pt idx="22">
                  <c:v>0.24648134410381317</c:v>
                </c:pt>
                <c:pt idx="23">
                  <c:v>0.28857365250587463</c:v>
                </c:pt>
                <c:pt idx="24">
                  <c:v>0.30499967932701111</c:v>
                </c:pt>
                <c:pt idx="25">
                  <c:v>0.27114450931549072</c:v>
                </c:pt>
                <c:pt idx="26">
                  <c:v>0.25114548206329346</c:v>
                </c:pt>
                <c:pt idx="27">
                  <c:v>0.26768383383750916</c:v>
                </c:pt>
                <c:pt idx="28">
                  <c:v>0.27999025583267212</c:v>
                </c:pt>
                <c:pt idx="29">
                  <c:v>0.25770115852355957</c:v>
                </c:pt>
                <c:pt idx="30">
                  <c:v>0.24822662770748138</c:v>
                </c:pt>
                <c:pt idx="31">
                  <c:v>0.29089730978012085</c:v>
                </c:pt>
                <c:pt idx="32">
                  <c:v>0.31999999284744263</c:v>
                </c:pt>
                <c:pt idx="33">
                  <c:v>0.24899999797344208</c:v>
                </c:pt>
                <c:pt idx="34">
                  <c:v>0.28718912601470947</c:v>
                </c:pt>
                <c:pt idx="35">
                  <c:v>0.2698596715927124</c:v>
                </c:pt>
                <c:pt idx="36">
                  <c:v>0.25611138343811035</c:v>
                </c:pt>
                <c:pt idx="37">
                  <c:v>0.24818512797355652</c:v>
                </c:pt>
                <c:pt idx="38">
                  <c:v>0.24230314791202545</c:v>
                </c:pt>
                <c:pt idx="39">
                  <c:v>0.23725484311580658</c:v>
                </c:pt>
                <c:pt idx="40">
                  <c:v>0.23201125860214233</c:v>
                </c:pt>
                <c:pt idx="41">
                  <c:v>0.31999999284744263</c:v>
                </c:pt>
                <c:pt idx="42">
                  <c:v>0.31999999284744263</c:v>
                </c:pt>
                <c:pt idx="43">
                  <c:v>0.24899999797344208</c:v>
                </c:pt>
                <c:pt idx="44">
                  <c:v>0.23474679887294769</c:v>
                </c:pt>
                <c:pt idx="45">
                  <c:v>0.22607161104679108</c:v>
                </c:pt>
                <c:pt idx="46">
                  <c:v>0.21794940531253815</c:v>
                </c:pt>
                <c:pt idx="47">
                  <c:v>0.30267366766929626</c:v>
                </c:pt>
                <c:pt idx="48">
                  <c:v>0.31999999284744263</c:v>
                </c:pt>
                <c:pt idx="49">
                  <c:v>0.24899999797344208</c:v>
                </c:pt>
                <c:pt idx="50">
                  <c:v>0.26458686590194702</c:v>
                </c:pt>
                <c:pt idx="51">
                  <c:v>0.2434057891368866</c:v>
                </c:pt>
                <c:pt idx="52">
                  <c:v>0.22428020834922791</c:v>
                </c:pt>
                <c:pt idx="53">
                  <c:v>0.31999999284744263</c:v>
                </c:pt>
                <c:pt idx="54">
                  <c:v>0.24899999797344208</c:v>
                </c:pt>
                <c:pt idx="55">
                  <c:v>0.25147765874862671</c:v>
                </c:pt>
                <c:pt idx="56">
                  <c:v>0.26279845833778381</c:v>
                </c:pt>
                <c:pt idx="57">
                  <c:v>0.22910746932029724</c:v>
                </c:pt>
                <c:pt idx="58">
                  <c:v>0.25259092450141907</c:v>
                </c:pt>
                <c:pt idx="59">
                  <c:v>0.23914182186126709</c:v>
                </c:pt>
                <c:pt idx="60">
                  <c:v>0.20411473512649536</c:v>
                </c:pt>
                <c:pt idx="61">
                  <c:v>0.18054960668087006</c:v>
                </c:pt>
                <c:pt idx="62">
                  <c:v>0.16661296784877777</c:v>
                </c:pt>
                <c:pt idx="63">
                  <c:v>0.15925808250904083</c:v>
                </c:pt>
                <c:pt idx="64">
                  <c:v>0.23572151362895966</c:v>
                </c:pt>
                <c:pt idx="65">
                  <c:v>0.20525020360946655</c:v>
                </c:pt>
                <c:pt idx="66">
                  <c:v>0.17158699035644531</c:v>
                </c:pt>
                <c:pt idx="67">
                  <c:v>0.15366120636463165</c:v>
                </c:pt>
                <c:pt idx="68">
                  <c:v>0.15084056556224823</c:v>
                </c:pt>
                <c:pt idx="69">
                  <c:v>0.31417277455329895</c:v>
                </c:pt>
                <c:pt idx="70">
                  <c:v>0.27671381831169128</c:v>
                </c:pt>
                <c:pt idx="71">
                  <c:v>0.25461599230766296</c:v>
                </c:pt>
                <c:pt idx="72">
                  <c:v>0.23437462747097015</c:v>
                </c:pt>
                <c:pt idx="73">
                  <c:v>0.21120582520961761</c:v>
                </c:pt>
                <c:pt idx="74">
                  <c:v>0.190334752202034</c:v>
                </c:pt>
                <c:pt idx="75">
                  <c:v>0.17523194849491119</c:v>
                </c:pt>
                <c:pt idx="76">
                  <c:v>0.31999999284744263</c:v>
                </c:pt>
                <c:pt idx="77">
                  <c:v>0.31999999284744263</c:v>
                </c:pt>
                <c:pt idx="78">
                  <c:v>0.24899999797344208</c:v>
                </c:pt>
                <c:pt idx="79">
                  <c:v>0.22562523186206818</c:v>
                </c:pt>
                <c:pt idx="80">
                  <c:v>0.20654425024986267</c:v>
                </c:pt>
                <c:pt idx="81">
                  <c:v>0.18723200261592865</c:v>
                </c:pt>
                <c:pt idx="82">
                  <c:v>0.17465443909168243</c:v>
                </c:pt>
                <c:pt idx="83">
                  <c:v>0.16247554123401642</c:v>
                </c:pt>
                <c:pt idx="84">
                  <c:v>0.15258948504924774</c:v>
                </c:pt>
                <c:pt idx="85">
                  <c:v>0.15019246935844421</c:v>
                </c:pt>
                <c:pt idx="86">
                  <c:v>0.15078906714916229</c:v>
                </c:pt>
                <c:pt idx="87">
                  <c:v>0.31005585193634033</c:v>
                </c:pt>
                <c:pt idx="88">
                  <c:v>0.26384192705154419</c:v>
                </c:pt>
                <c:pt idx="89">
                  <c:v>0.23368144035339355</c:v>
                </c:pt>
                <c:pt idx="90">
                  <c:v>0.2067430317401886</c:v>
                </c:pt>
                <c:pt idx="91">
                  <c:v>0.18377742171287537</c:v>
                </c:pt>
                <c:pt idx="92">
                  <c:v>0.17168697714805603</c:v>
                </c:pt>
                <c:pt idx="93">
                  <c:v>0.16340276598930359</c:v>
                </c:pt>
                <c:pt idx="94">
                  <c:v>0.15965275466442108</c:v>
                </c:pt>
                <c:pt idx="95">
                  <c:v>0.15751835703849792</c:v>
                </c:pt>
                <c:pt idx="96">
                  <c:v>0.15579855442047119</c:v>
                </c:pt>
                <c:pt idx="97">
                  <c:v>0.30103304982185364</c:v>
                </c:pt>
                <c:pt idx="98">
                  <c:v>0.28294330835342407</c:v>
                </c:pt>
                <c:pt idx="99">
                  <c:v>0.23454365134239197</c:v>
                </c:pt>
                <c:pt idx="100">
                  <c:v>0.20908808708190918</c:v>
                </c:pt>
                <c:pt idx="101">
                  <c:v>0.19219093024730682</c:v>
                </c:pt>
                <c:pt idx="102">
                  <c:v>0.17812322080135345</c:v>
                </c:pt>
                <c:pt idx="103">
                  <c:v>0.16643494367599487</c:v>
                </c:pt>
                <c:pt idx="104">
                  <c:v>0.15886895358562469</c:v>
                </c:pt>
                <c:pt idx="105">
                  <c:v>0.15339717268943787</c:v>
                </c:pt>
                <c:pt idx="106">
                  <c:v>0.31999999284744263</c:v>
                </c:pt>
                <c:pt idx="107">
                  <c:v>0.24899999797344208</c:v>
                </c:pt>
                <c:pt idx="108">
                  <c:v>0.21746686100959778</c:v>
                </c:pt>
                <c:pt idx="109">
                  <c:v>0.19789232313632965</c:v>
                </c:pt>
                <c:pt idx="110">
                  <c:v>0.18409466743469238</c:v>
                </c:pt>
                <c:pt idx="111">
                  <c:v>0.17617705464363098</c:v>
                </c:pt>
                <c:pt idx="112">
                  <c:v>0.16684018075466156</c:v>
                </c:pt>
                <c:pt idx="113">
                  <c:v>0.16217201948165894</c:v>
                </c:pt>
                <c:pt idx="114">
                  <c:v>0.15717113018035889</c:v>
                </c:pt>
                <c:pt idx="115">
                  <c:v>0.15470138192176819</c:v>
                </c:pt>
                <c:pt idx="116">
                  <c:v>0.15343394875526428</c:v>
                </c:pt>
                <c:pt idx="117">
                  <c:v>0.15275780856609344</c:v>
                </c:pt>
                <c:pt idx="118">
                  <c:v>0.15240293741226196</c:v>
                </c:pt>
                <c:pt idx="119">
                  <c:v>0.15275852382183075</c:v>
                </c:pt>
                <c:pt idx="120">
                  <c:v>0.15350541472434998</c:v>
                </c:pt>
                <c:pt idx="121">
                  <c:v>0.1539938896894455</c:v>
                </c:pt>
                <c:pt idx="122">
                  <c:v>0.15126132965087891</c:v>
                </c:pt>
                <c:pt idx="123">
                  <c:v>0.15074194967746735</c:v>
                </c:pt>
                <c:pt idx="124">
                  <c:v>0.15095490217208862</c:v>
                </c:pt>
                <c:pt idx="125">
                  <c:v>0.1512766033411026</c:v>
                </c:pt>
                <c:pt idx="126">
                  <c:v>0.15125761926174164</c:v>
                </c:pt>
                <c:pt idx="127">
                  <c:v>0.1509416252374649</c:v>
                </c:pt>
                <c:pt idx="128">
                  <c:v>0.15112081170082092</c:v>
                </c:pt>
                <c:pt idx="129">
                  <c:v>0.15128384530544281</c:v>
                </c:pt>
                <c:pt idx="130">
                  <c:v>0.15125946700572968</c:v>
                </c:pt>
                <c:pt idx="131">
                  <c:v>0.15077544748783112</c:v>
                </c:pt>
                <c:pt idx="132">
                  <c:v>0.15071843564510345</c:v>
                </c:pt>
                <c:pt idx="133">
                  <c:v>0.1507796049118042</c:v>
                </c:pt>
                <c:pt idx="134">
                  <c:v>0.15088318288326263</c:v>
                </c:pt>
                <c:pt idx="135">
                  <c:v>0.15103273093700409</c:v>
                </c:pt>
                <c:pt idx="136">
                  <c:v>0.15115423500537872</c:v>
                </c:pt>
                <c:pt idx="137">
                  <c:v>0.15132157504558563</c:v>
                </c:pt>
                <c:pt idx="138">
                  <c:v>0.15152890980243683</c:v>
                </c:pt>
                <c:pt idx="139">
                  <c:v>0.15178175270557404</c:v>
                </c:pt>
                <c:pt idx="140">
                  <c:v>0.15201650559902191</c:v>
                </c:pt>
                <c:pt idx="141">
                  <c:v>0.15224234759807587</c:v>
                </c:pt>
                <c:pt idx="142">
                  <c:v>0.15247057378292084</c:v>
                </c:pt>
                <c:pt idx="143">
                  <c:v>0.15268711745738983</c:v>
                </c:pt>
                <c:pt idx="144">
                  <c:v>0.15290048718452454</c:v>
                </c:pt>
                <c:pt idx="145">
                  <c:v>0.15311034023761749</c:v>
                </c:pt>
                <c:pt idx="146">
                  <c:v>0.15329021215438843</c:v>
                </c:pt>
                <c:pt idx="147">
                  <c:v>0.15345290303230286</c:v>
                </c:pt>
                <c:pt idx="148">
                  <c:v>0.15361057221889496</c:v>
                </c:pt>
                <c:pt idx="149">
                  <c:v>0.15374097228050232</c:v>
                </c:pt>
                <c:pt idx="150">
                  <c:v>0.15388029813766479</c:v>
                </c:pt>
                <c:pt idx="151">
                  <c:v>0.15399619936943054</c:v>
                </c:pt>
                <c:pt idx="152">
                  <c:v>0.15407799184322357</c:v>
                </c:pt>
                <c:pt idx="153">
                  <c:v>0.1542048305273056</c:v>
                </c:pt>
                <c:pt idx="154">
                  <c:v>0.15432119369506836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D4-40B1-B1BB-5F49C2836430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</c:numCache>
            </c:numRef>
          </c:xVal>
          <c:yVal>
            <c:numRef>
              <c:f>Water_content!$AI$3:$AI$157</c:f>
              <c:numCache>
                <c:formatCode>General</c:formatCode>
                <c:ptCount val="155"/>
                <c:pt idx="1">
                  <c:v>0.2044876366853714</c:v>
                </c:pt>
                <c:pt idx="2">
                  <c:v>0.15922610461711884</c:v>
                </c:pt>
                <c:pt idx="3">
                  <c:v>0.15354049205780029</c:v>
                </c:pt>
                <c:pt idx="4">
                  <c:v>0.15127912163734436</c:v>
                </c:pt>
                <c:pt idx="5">
                  <c:v>0.15041199326515198</c:v>
                </c:pt>
                <c:pt idx="6">
                  <c:v>0.15004482865333557</c:v>
                </c:pt>
                <c:pt idx="7">
                  <c:v>0.15000395476818085</c:v>
                </c:pt>
                <c:pt idx="8">
                  <c:v>0.15000016987323761</c:v>
                </c:pt>
                <c:pt idx="9">
                  <c:v>0.15000000596046448</c:v>
                </c:pt>
                <c:pt idx="10">
                  <c:v>0.15000000596046448</c:v>
                </c:pt>
                <c:pt idx="11">
                  <c:v>0.15000000596046448</c:v>
                </c:pt>
                <c:pt idx="12">
                  <c:v>0.15000000596046448</c:v>
                </c:pt>
                <c:pt idx="13">
                  <c:v>0.15000000596046448</c:v>
                </c:pt>
                <c:pt idx="14">
                  <c:v>0.15000000596046448</c:v>
                </c:pt>
                <c:pt idx="15">
                  <c:v>0.15000000596046448</c:v>
                </c:pt>
                <c:pt idx="16">
                  <c:v>0.15000000596046448</c:v>
                </c:pt>
                <c:pt idx="17">
                  <c:v>0.15000000596046448</c:v>
                </c:pt>
                <c:pt idx="18">
                  <c:v>0.15000000596046448</c:v>
                </c:pt>
                <c:pt idx="19">
                  <c:v>0.15000000596046448</c:v>
                </c:pt>
                <c:pt idx="20">
                  <c:v>0.15000000596046448</c:v>
                </c:pt>
                <c:pt idx="21">
                  <c:v>0.15000000596046448</c:v>
                </c:pt>
                <c:pt idx="22">
                  <c:v>0.15000000596046448</c:v>
                </c:pt>
                <c:pt idx="23">
                  <c:v>0.30000001192092896</c:v>
                </c:pt>
                <c:pt idx="24">
                  <c:v>0.13737887144088745</c:v>
                </c:pt>
                <c:pt idx="25">
                  <c:v>0.13737887144088745</c:v>
                </c:pt>
                <c:pt idx="26">
                  <c:v>0.13737887144088745</c:v>
                </c:pt>
                <c:pt idx="27">
                  <c:v>0.34057885408401489</c:v>
                </c:pt>
                <c:pt idx="28">
                  <c:v>0.20409837365150452</c:v>
                </c:pt>
                <c:pt idx="29">
                  <c:v>0.17048008739948273</c:v>
                </c:pt>
                <c:pt idx="30">
                  <c:v>0.14961466193199158</c:v>
                </c:pt>
                <c:pt idx="31">
                  <c:v>0.30000001192092896</c:v>
                </c:pt>
                <c:pt idx="32">
                  <c:v>0.13408583402633667</c:v>
                </c:pt>
                <c:pt idx="33">
                  <c:v>0.13408583402633667</c:v>
                </c:pt>
                <c:pt idx="34">
                  <c:v>0.13408583402633667</c:v>
                </c:pt>
                <c:pt idx="35">
                  <c:v>0.13408583402633667</c:v>
                </c:pt>
                <c:pt idx="36">
                  <c:v>0.13408583402633667</c:v>
                </c:pt>
                <c:pt idx="37">
                  <c:v>0.13408583402633667</c:v>
                </c:pt>
                <c:pt idx="38">
                  <c:v>0.13408583402633667</c:v>
                </c:pt>
                <c:pt idx="39">
                  <c:v>0.13408583402633667</c:v>
                </c:pt>
                <c:pt idx="40">
                  <c:v>0.13408583402633667</c:v>
                </c:pt>
                <c:pt idx="41">
                  <c:v>0.30000001192092896</c:v>
                </c:pt>
                <c:pt idx="42">
                  <c:v>0.30000001192092896</c:v>
                </c:pt>
                <c:pt idx="43">
                  <c:v>0.21854221820831299</c:v>
                </c:pt>
                <c:pt idx="44">
                  <c:v>0.16444477438926697</c:v>
                </c:pt>
                <c:pt idx="45">
                  <c:v>0.18067151308059692</c:v>
                </c:pt>
                <c:pt idx="46">
                  <c:v>0.15684938430786133</c:v>
                </c:pt>
                <c:pt idx="47">
                  <c:v>0.30000001192092896</c:v>
                </c:pt>
                <c:pt idx="48">
                  <c:v>0.15982237458229065</c:v>
                </c:pt>
                <c:pt idx="49">
                  <c:v>0.1517074853181839</c:v>
                </c:pt>
                <c:pt idx="50">
                  <c:v>0.15075239539146423</c:v>
                </c:pt>
                <c:pt idx="51">
                  <c:v>0.15041252970695496</c:v>
                </c:pt>
                <c:pt idx="52">
                  <c:v>0.15021644532680511</c:v>
                </c:pt>
                <c:pt idx="53">
                  <c:v>0.30000001192092896</c:v>
                </c:pt>
                <c:pt idx="54">
                  <c:v>0.32545498013496399</c:v>
                </c:pt>
                <c:pt idx="55">
                  <c:v>0.26862502098083496</c:v>
                </c:pt>
                <c:pt idx="56">
                  <c:v>0.21621395647525787</c:v>
                </c:pt>
                <c:pt idx="57">
                  <c:v>0.18986456096172333</c:v>
                </c:pt>
                <c:pt idx="58">
                  <c:v>0.30000001192092896</c:v>
                </c:pt>
                <c:pt idx="59">
                  <c:v>0.22897079586982727</c:v>
                </c:pt>
                <c:pt idx="60">
                  <c:v>0.19243060052394867</c:v>
                </c:pt>
                <c:pt idx="61">
                  <c:v>0.18738853931427002</c:v>
                </c:pt>
                <c:pt idx="62">
                  <c:v>0.1744486540555954</c:v>
                </c:pt>
                <c:pt idx="63">
                  <c:v>0.16651269793510437</c:v>
                </c:pt>
                <c:pt idx="64">
                  <c:v>0.30000001192092896</c:v>
                </c:pt>
                <c:pt idx="65">
                  <c:v>0.25699460506439209</c:v>
                </c:pt>
                <c:pt idx="66">
                  <c:v>0.29051518440246582</c:v>
                </c:pt>
                <c:pt idx="67">
                  <c:v>0.26772719621658325</c:v>
                </c:pt>
                <c:pt idx="68">
                  <c:v>0.27666366100311279</c:v>
                </c:pt>
                <c:pt idx="69">
                  <c:v>0.30000001192092896</c:v>
                </c:pt>
                <c:pt idx="70">
                  <c:v>0.28372928500175476</c:v>
                </c:pt>
                <c:pt idx="71">
                  <c:v>0.25961118936538696</c:v>
                </c:pt>
                <c:pt idx="72">
                  <c:v>0.24781534075737</c:v>
                </c:pt>
                <c:pt idx="73">
                  <c:v>0.25165325403213501</c:v>
                </c:pt>
                <c:pt idx="74">
                  <c:v>0.23998190462589264</c:v>
                </c:pt>
                <c:pt idx="75">
                  <c:v>0.23143531382083893</c:v>
                </c:pt>
                <c:pt idx="76">
                  <c:v>0.30000001192092896</c:v>
                </c:pt>
                <c:pt idx="77">
                  <c:v>0.30000001192092896</c:v>
                </c:pt>
                <c:pt idx="78">
                  <c:v>0.2894473671913147</c:v>
                </c:pt>
                <c:pt idx="79">
                  <c:v>0.26261603832244873</c:v>
                </c:pt>
                <c:pt idx="80">
                  <c:v>0.24848067760467529</c:v>
                </c:pt>
                <c:pt idx="81">
                  <c:v>0.23718832433223724</c:v>
                </c:pt>
                <c:pt idx="82">
                  <c:v>0.26459425687789917</c:v>
                </c:pt>
                <c:pt idx="83">
                  <c:v>0.25648999214172363</c:v>
                </c:pt>
                <c:pt idx="84">
                  <c:v>0.24147556722164154</c:v>
                </c:pt>
                <c:pt idx="85">
                  <c:v>0.22851148247718811</c:v>
                </c:pt>
                <c:pt idx="86">
                  <c:v>0.21646495163440704</c:v>
                </c:pt>
                <c:pt idx="87">
                  <c:v>0.30000001192092896</c:v>
                </c:pt>
                <c:pt idx="88">
                  <c:v>0.27129772305488586</c:v>
                </c:pt>
                <c:pt idx="89">
                  <c:v>0.24684904515743256</c:v>
                </c:pt>
                <c:pt idx="90">
                  <c:v>0.23226067423820496</c:v>
                </c:pt>
                <c:pt idx="91">
                  <c:v>0.2201603502035141</c:v>
                </c:pt>
                <c:pt idx="92">
                  <c:v>0.21288563311100006</c:v>
                </c:pt>
                <c:pt idx="93">
                  <c:v>0.20610713958740234</c:v>
                </c:pt>
                <c:pt idx="94">
                  <c:v>0.20177647471427917</c:v>
                </c:pt>
                <c:pt idx="95">
                  <c:v>0.19783961772918701</c:v>
                </c:pt>
                <c:pt idx="96">
                  <c:v>0.19466286897659302</c:v>
                </c:pt>
                <c:pt idx="97">
                  <c:v>0.30000001192092896</c:v>
                </c:pt>
                <c:pt idx="98">
                  <c:v>0.2443886399269104</c:v>
                </c:pt>
                <c:pt idx="99">
                  <c:v>0.24026460945606232</c:v>
                </c:pt>
                <c:pt idx="100">
                  <c:v>0.22864606976509094</c:v>
                </c:pt>
                <c:pt idx="101">
                  <c:v>0.25108522176742554</c:v>
                </c:pt>
                <c:pt idx="102">
                  <c:v>0.24181507527828217</c:v>
                </c:pt>
                <c:pt idx="103">
                  <c:v>0.23215910792350769</c:v>
                </c:pt>
                <c:pt idx="104">
                  <c:v>0.24098972976207733</c:v>
                </c:pt>
                <c:pt idx="105">
                  <c:v>0.23214918375015259</c:v>
                </c:pt>
                <c:pt idx="106">
                  <c:v>0.30000001192092896</c:v>
                </c:pt>
                <c:pt idx="107">
                  <c:v>0.2855057418346405</c:v>
                </c:pt>
                <c:pt idx="108">
                  <c:v>0.25613510608673096</c:v>
                </c:pt>
                <c:pt idx="109">
                  <c:v>0.2428487241268158</c:v>
                </c:pt>
                <c:pt idx="110">
                  <c:v>0.23350392282009125</c:v>
                </c:pt>
                <c:pt idx="111">
                  <c:v>0.22722314298152924</c:v>
                </c:pt>
                <c:pt idx="112">
                  <c:v>0.22397409379482269</c:v>
                </c:pt>
                <c:pt idx="113">
                  <c:v>0.21975857019424438</c:v>
                </c:pt>
                <c:pt idx="114">
                  <c:v>0.21333052217960358</c:v>
                </c:pt>
                <c:pt idx="115">
                  <c:v>0.20867772400379181</c:v>
                </c:pt>
                <c:pt idx="116">
                  <c:v>0.20480950176715851</c:v>
                </c:pt>
                <c:pt idx="117">
                  <c:v>0.19939194619655609</c:v>
                </c:pt>
                <c:pt idx="118">
                  <c:v>0.19401875138282776</c:v>
                </c:pt>
                <c:pt idx="119">
                  <c:v>0.22839204967021942</c:v>
                </c:pt>
                <c:pt idx="120">
                  <c:v>0.24474743008613586</c:v>
                </c:pt>
                <c:pt idx="121">
                  <c:v>0.30869412422180176</c:v>
                </c:pt>
                <c:pt idx="122">
                  <c:v>0.29372191429138184</c:v>
                </c:pt>
                <c:pt idx="123">
                  <c:v>0.2752242386341095</c:v>
                </c:pt>
                <c:pt idx="124">
                  <c:v>0.25793695449829102</c:v>
                </c:pt>
                <c:pt idx="125">
                  <c:v>0.24734213948249817</c:v>
                </c:pt>
                <c:pt idx="126">
                  <c:v>0.23544137179851532</c:v>
                </c:pt>
                <c:pt idx="127">
                  <c:v>0.22194366157054901</c:v>
                </c:pt>
                <c:pt idx="128">
                  <c:v>0.21226945519447327</c:v>
                </c:pt>
                <c:pt idx="129">
                  <c:v>0.20437094569206238</c:v>
                </c:pt>
                <c:pt idx="130">
                  <c:v>0.19576577842235565</c:v>
                </c:pt>
                <c:pt idx="131">
                  <c:v>0.18758147954940796</c:v>
                </c:pt>
                <c:pt idx="132">
                  <c:v>0.18014173209667206</c:v>
                </c:pt>
                <c:pt idx="133">
                  <c:v>0.17324274778366089</c:v>
                </c:pt>
                <c:pt idx="134">
                  <c:v>0.16720311343669891</c:v>
                </c:pt>
                <c:pt idx="135">
                  <c:v>0.16279931366443634</c:v>
                </c:pt>
                <c:pt idx="136">
                  <c:v>0.15778028964996338</c:v>
                </c:pt>
                <c:pt idx="137">
                  <c:v>0.15442414581775665</c:v>
                </c:pt>
                <c:pt idx="138">
                  <c:v>0.15240655839443207</c:v>
                </c:pt>
                <c:pt idx="139">
                  <c:v>0.15178675949573517</c:v>
                </c:pt>
                <c:pt idx="140">
                  <c:v>0.15116561949253082</c:v>
                </c:pt>
                <c:pt idx="141">
                  <c:v>0.15069366991519928</c:v>
                </c:pt>
                <c:pt idx="142">
                  <c:v>0.15044066309928894</c:v>
                </c:pt>
                <c:pt idx="143">
                  <c:v>0.15027712285518646</c:v>
                </c:pt>
                <c:pt idx="144">
                  <c:v>0.15018285810947418</c:v>
                </c:pt>
                <c:pt idx="145">
                  <c:v>0.15013033151626587</c:v>
                </c:pt>
                <c:pt idx="146">
                  <c:v>0.1500815749168396</c:v>
                </c:pt>
                <c:pt idx="147">
                  <c:v>0.15004867315292358</c:v>
                </c:pt>
                <c:pt idx="148">
                  <c:v>0.15003024041652679</c:v>
                </c:pt>
                <c:pt idx="149">
                  <c:v>0.15001654624938965</c:v>
                </c:pt>
                <c:pt idx="150">
                  <c:v>0.15001039206981659</c:v>
                </c:pt>
                <c:pt idx="151">
                  <c:v>0.15000604093074799</c:v>
                </c:pt>
                <c:pt idx="152">
                  <c:v>0.15000288188457489</c:v>
                </c:pt>
                <c:pt idx="153">
                  <c:v>0.15000186860561371</c:v>
                </c:pt>
                <c:pt idx="154">
                  <c:v>0.15000122785568237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7D-44EA-9EB7-8B01B19CE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0400"/>
        <c:axId val="492350792"/>
      </c:scatterChart>
      <c:valAx>
        <c:axId val="492350400"/>
        <c:scaling>
          <c:orientation val="minMax"/>
          <c:max val="2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4159060024039052"/>
              <c:y val="0.89457591773631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0792"/>
        <c:crosses val="autoZero"/>
        <c:crossBetween val="midCat"/>
      </c:valAx>
      <c:valAx>
        <c:axId val="492350792"/>
        <c:scaling>
          <c:orientation val="minMax"/>
          <c:max val="0.48530538678169249"/>
          <c:min val="0.1190359443426132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content (ml/ml)</a:t>
                </a:r>
              </a:p>
            </c:rich>
          </c:tx>
          <c:layout>
            <c:manualLayout>
              <c:xMode val="edge"/>
              <c:yMode val="edge"/>
              <c:x val="2.3029803517550962E-2"/>
              <c:y val="0.20296839607377845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492350400"/>
        <c:crosses val="autoZero"/>
        <c:crossBetween val="midCat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36591815259303"/>
          <c:y val="0.46893394697441138"/>
          <c:w val="0.36775144516866304"/>
          <c:h val="0.3279429527417840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423328902070662"/>
          <c:y val="6.6666878761366885E-2"/>
          <c:w val="0.73813027916964924"/>
          <c:h val="0.7593452636602970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Salinity!$BY$1</c:f>
              <c:strCache>
                <c:ptCount val="1"/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Salinity!$BR$4:$BR$591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A9-4422-A071-E5135F776A59}"/>
            </c:ext>
          </c:extLst>
        </c:ser>
        <c:ser>
          <c:idx val="2"/>
          <c:order val="1"/>
          <c:tx>
            <c:strRef>
              <c:f>Salinity!$BZ$1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Salinity!$BY$4:$BY$591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3A9-4422-A071-E5135F776A59}"/>
            </c:ext>
          </c:extLst>
        </c:ser>
        <c:ser>
          <c:idx val="3"/>
          <c:order val="2"/>
          <c:tx>
            <c:strRef>
              <c:f>Salinity!$BR$1</c:f>
              <c:strCache>
                <c:ptCount val="1"/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Salinity!$BZ$4:$BZ$591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3A9-4422-A071-E5135F776A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4808"/>
        <c:axId val="493485200"/>
      </c:scatterChart>
      <c:valAx>
        <c:axId val="493484808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335010065489383"/>
              <c:y val="0.902730098068285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5200"/>
        <c:crossesAt val="0"/>
        <c:crossBetween val="midCat"/>
      </c:valAx>
      <c:valAx>
        <c:axId val="493485200"/>
        <c:scaling>
          <c:orientation val="minMax"/>
          <c:max val="1.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Stress  coefficient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34848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4652834900491806"/>
          <c:y val="0.53572958191941478"/>
          <c:w val="0.44314960629921268"/>
          <c:h val="0.14451553388463642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  <c:userShapes r:id="rId1"/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206530635283496"/>
          <c:y val="4.5775447985436361E-2"/>
          <c:w val="0.78564003126896986"/>
          <c:h val="0.759547591370020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Salinity!$AB$2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Salinity!$AB$3:$AB$591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B7-4184-9172-4C2E1F213326}"/>
            </c:ext>
          </c:extLst>
        </c:ser>
        <c:ser>
          <c:idx val="1"/>
          <c:order val="1"/>
          <c:tx>
            <c:strRef>
              <c:f>Salinity!$AC$2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Salinity!$AC$3:$AC$591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B7-4184-9172-4C2E1F213326}"/>
            </c:ext>
          </c:extLst>
        </c:ser>
        <c:ser>
          <c:idx val="2"/>
          <c:order val="2"/>
          <c:tx>
            <c:strRef>
              <c:f>Salinity!$AD$2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Salinity!$AD$3:$AD$591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B7-4184-9172-4C2E1F213326}"/>
            </c:ext>
          </c:extLst>
        </c:ser>
        <c:ser>
          <c:idx val="3"/>
          <c:order val="3"/>
          <c:tx>
            <c:strRef>
              <c:f>Salinity!$AE$2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Salinity!$AE$3:$AE$591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B7-4184-9172-4C2E1F213326}"/>
            </c:ext>
          </c:extLst>
        </c:ser>
        <c:ser>
          <c:idx val="4"/>
          <c:order val="4"/>
          <c:tx>
            <c:strRef>
              <c:f>Salinity!$AF$2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Salinity!$AF$3:$AF$591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B7-4184-9172-4C2E1F213326}"/>
            </c:ext>
          </c:extLst>
        </c:ser>
        <c:ser>
          <c:idx val="5"/>
          <c:order val="5"/>
          <c:tx>
            <c:strRef>
              <c:f>Salinity!$AG$2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Salinity!$AG$3:$AG$591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B7-4184-9172-4C2E1F213326}"/>
            </c:ext>
          </c:extLst>
        </c:ser>
        <c:ser>
          <c:idx val="6"/>
          <c:order val="6"/>
          <c:tx>
            <c:strRef>
              <c:f>Salinity!$AH$2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Salinity!$AH$3:$AH$591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B7-4184-9172-4C2E1F213326}"/>
            </c:ext>
          </c:extLst>
        </c:ser>
        <c:ser>
          <c:idx val="7"/>
          <c:order val="7"/>
          <c:tx>
            <c:strRef>
              <c:f>Salinity!$AI$2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Salinity!$AI$3:$AI$591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B7-4184-9172-4C2E1F213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5984"/>
        <c:axId val="493486376"/>
      </c:scatterChart>
      <c:valAx>
        <c:axId val="493485984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6376"/>
        <c:crosses val="autoZero"/>
        <c:crossBetween val="midCat"/>
      </c:valAx>
      <c:valAx>
        <c:axId val="493486376"/>
        <c:scaling>
          <c:orientation val="minMax"/>
          <c:max val="2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Soil water salinity EC (dS/m)</a:t>
                </a:r>
              </a:p>
            </c:rich>
          </c:tx>
          <c:layout>
            <c:manualLayout>
              <c:xMode val="edge"/>
              <c:yMode val="edge"/>
              <c:x val="4.1425445779344136E-2"/>
              <c:y val="0.1540914906528048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5984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7248583943645978"/>
          <c:y val="0.10051689221298592"/>
          <c:w val="0.41782593315602606"/>
          <c:h val="0.3251215464362219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Salinity!$AP$2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Salinity!$AP$3:$AP$591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19A-4B03-8DF8-5AFB9A870347}"/>
            </c:ext>
          </c:extLst>
        </c:ser>
        <c:ser>
          <c:idx val="1"/>
          <c:order val="1"/>
          <c:tx>
            <c:strRef>
              <c:f>Salinity!$AQ$2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Salinity!$AQ$3:$AQ$591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19A-4B03-8DF8-5AFB9A870347}"/>
            </c:ext>
          </c:extLst>
        </c:ser>
        <c:ser>
          <c:idx val="2"/>
          <c:order val="2"/>
          <c:tx>
            <c:strRef>
              <c:f>Salinity!$AR$2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Salinity!$AR$3:$AR$591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19A-4B03-8DF8-5AFB9A870347}"/>
            </c:ext>
          </c:extLst>
        </c:ser>
        <c:ser>
          <c:idx val="3"/>
          <c:order val="3"/>
          <c:tx>
            <c:strRef>
              <c:f>Salinity!$AS$2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Salinity!$AS$3:$AS$591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19A-4B03-8DF8-5AFB9A870347}"/>
            </c:ext>
          </c:extLst>
        </c:ser>
        <c:ser>
          <c:idx val="4"/>
          <c:order val="4"/>
          <c:tx>
            <c:strRef>
              <c:f>Salinity!$AT$2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Salinity!$AT$3:$AT$591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19A-4B03-8DF8-5AFB9A870347}"/>
            </c:ext>
          </c:extLst>
        </c:ser>
        <c:ser>
          <c:idx val="5"/>
          <c:order val="5"/>
          <c:tx>
            <c:strRef>
              <c:f>Salinity!$AU$2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Salinity!$AU$3:$AU$591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19A-4B03-8DF8-5AFB9A870347}"/>
            </c:ext>
          </c:extLst>
        </c:ser>
        <c:ser>
          <c:idx val="6"/>
          <c:order val="6"/>
          <c:tx>
            <c:strRef>
              <c:f>Salinity!$AV$2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Salinity!$AV$3:$AV$591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19A-4B03-8DF8-5AFB9A870347}"/>
            </c:ext>
          </c:extLst>
        </c:ser>
        <c:ser>
          <c:idx val="7"/>
          <c:order val="7"/>
          <c:tx>
            <c:strRef>
              <c:f>Salinity!$AW$2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Salinity!$AW$3:$AW$591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19A-4B03-8DF8-5AFB9A870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7160"/>
        <c:axId val="493487552"/>
      </c:scatterChart>
      <c:valAx>
        <c:axId val="493487160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7552"/>
        <c:crosses val="autoZero"/>
        <c:crossBetween val="midCat"/>
      </c:valAx>
      <c:valAx>
        <c:axId val="493487552"/>
        <c:scaling>
          <c:orientation val="minMax"/>
          <c:max val="7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Saturated paste extract salinity ECe (dS/m)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71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7140107486564189"/>
          <c:y val="0.10926374449601758"/>
          <c:w val="0.10830533280114174"/>
          <c:h val="0.6174920640053464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34684374130651"/>
          <c:y val="5.3140138304629735E-2"/>
          <c:w val="0.82240991205291469"/>
          <c:h val="0.76800129435875308"/>
        </c:manualLayout>
      </c:layout>
      <c:scatterChart>
        <c:scatterStyle val="lineMarker"/>
        <c:varyColors val="0"/>
        <c:ser>
          <c:idx val="3"/>
          <c:order val="0"/>
          <c:tx>
            <c:strRef>
              <c:f>Salinity!$BV$1</c:f>
              <c:strCache>
                <c:ptCount val="1"/>
              </c:strCache>
            </c:strRef>
          </c:tx>
          <c:marker>
            <c:symbol val="square"/>
            <c:size val="4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Salinity!$BV$4:$BV$155</c:f>
              <c:numCache>
                <c:formatCode>General</c:formatCode>
                <c:ptCount val="15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65-49FD-87B6-F6662F0C1A2A}"/>
            </c:ext>
          </c:extLst>
        </c:ser>
        <c:ser>
          <c:idx val="5"/>
          <c:order val="1"/>
          <c:tx>
            <c:strRef>
              <c:f>Salinity!$BX$1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Salinity!$BX$4:$BX$155</c:f>
              <c:numCache>
                <c:formatCode>General</c:formatCode>
                <c:ptCount val="15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65-49FD-87B6-F6662F0C1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8336"/>
        <c:axId val="493488728"/>
      </c:scatterChart>
      <c:valAx>
        <c:axId val="493488336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8728"/>
        <c:crosses val="min"/>
        <c:crossBetween val="midCat"/>
      </c:valAx>
      <c:valAx>
        <c:axId val="493488728"/>
        <c:scaling>
          <c:orientation val="minMax"/>
          <c:max val="28"/>
          <c:min val="-4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Mass</a:t>
                </a:r>
                <a:r>
                  <a:rPr lang="en-US" baseline="0"/>
                  <a:t> change (mg/L * m)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1.3312690752365632E-2"/>
              <c:y val="0.294880111238661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8336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1707439795831978"/>
          <c:y val="0.5829245316938122"/>
          <c:w val="0.31576069120392208"/>
          <c:h val="0.11729646807847648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65510982983736"/>
          <c:y val="3.3743903162002084E-2"/>
          <c:w val="0.82558451573948677"/>
          <c:h val="0.8878166717865995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Salinity!$BS$1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Salinity!$BS$4:$BS$155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2C8-48AB-BF55-E9748431AC08}"/>
            </c:ext>
          </c:extLst>
        </c:ser>
        <c:ser>
          <c:idx val="1"/>
          <c:order val="1"/>
          <c:tx>
            <c:strRef>
              <c:f>Salinity!$BT$1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Salinity!$BT$4:$BT$155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2C8-48AB-BF55-E9748431AC08}"/>
            </c:ext>
          </c:extLst>
        </c:ser>
        <c:ser>
          <c:idx val="2"/>
          <c:order val="2"/>
          <c:tx>
            <c:strRef>
              <c:f>Salinity!$BU$1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Salinity!$BU$4:$BU$155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2C8-48AB-BF55-E9748431A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9512"/>
        <c:axId val="493489904"/>
      </c:scatterChart>
      <c:valAx>
        <c:axId val="493489512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9904"/>
        <c:crosses val="min"/>
        <c:crossBetween val="midCat"/>
      </c:valAx>
      <c:valAx>
        <c:axId val="493489904"/>
        <c:scaling>
          <c:orientation val="minMax"/>
          <c:max val="28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Sources and sinks (mg/L * 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95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1635771335037594"/>
          <c:y val="0.72528017160072644"/>
          <c:w val="0.29792130822356888"/>
          <c:h val="0.16840692654691294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865510982983736"/>
          <c:y val="3.3743903162002084E-2"/>
          <c:w val="0.82558451573948677"/>
          <c:h val="0.83853535761831965"/>
        </c:manualLayout>
      </c:layout>
      <c:scatterChart>
        <c:scatterStyle val="smoothMarker"/>
        <c:varyColors val="0"/>
        <c:ser>
          <c:idx val="1"/>
          <c:order val="0"/>
          <c:tx>
            <c:strRef>
              <c:f>Salinity!$BW$1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Salinity!$BW$4:$BW$155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734-45AF-AEC1-8B3837C4E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90688"/>
        <c:axId val="493491080"/>
      </c:scatterChart>
      <c:valAx>
        <c:axId val="493490688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91080"/>
        <c:crosses val="autoZero"/>
        <c:crossBetween val="midCat"/>
      </c:valAx>
      <c:valAx>
        <c:axId val="493491080"/>
        <c:scaling>
          <c:orientation val="minMax"/>
          <c:max val="40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salt (mg/L soil * 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9068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0.10779521354156973"/>
          <c:w val="0.70711324005847664"/>
          <c:h val="0.74816403268740339"/>
        </c:manualLayout>
      </c:layout>
      <c:scatterChart>
        <c:scatterStyle val="lineMarker"/>
        <c:varyColors val="0"/>
        <c:ser>
          <c:idx val="1"/>
          <c:order val="0"/>
          <c:marker>
            <c:symbol val="none"/>
          </c:marker>
          <c:yVal>
            <c:numRef>
              <c:f>Nitrogen!$AA$2:$AA$162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2F-490A-BDB7-7B59B9239593}"/>
            </c:ext>
          </c:extLst>
        </c:ser>
        <c:ser>
          <c:idx val="0"/>
          <c:order val="1"/>
          <c:marker>
            <c:symbol val="none"/>
          </c:marker>
          <c:yVal>
            <c:numRef>
              <c:f>Nitrogen!$AB$2:$AB$162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AB-4D3D-A250-585D7FE447A5}"/>
            </c:ext>
          </c:extLst>
        </c:ser>
        <c:ser>
          <c:idx val="2"/>
          <c:order val="2"/>
          <c:marker>
            <c:symbol val="none"/>
          </c:marker>
          <c:yVal>
            <c:numRef>
              <c:f>Nitrogen!$AC$2:$AC$162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AB-4D3D-A250-585D7FE447A5}"/>
            </c:ext>
          </c:extLst>
        </c:ser>
        <c:ser>
          <c:idx val="3"/>
          <c:order val="3"/>
          <c:marker>
            <c:symbol val="none"/>
          </c:marker>
          <c:yVal>
            <c:numRef>
              <c:f>Nitrogen!$AD$2:$AD$162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AB-4D3D-A250-585D7FE447A5}"/>
            </c:ext>
          </c:extLst>
        </c:ser>
        <c:ser>
          <c:idx val="4"/>
          <c:order val="4"/>
          <c:marker>
            <c:symbol val="none"/>
          </c:marker>
          <c:yVal>
            <c:numRef>
              <c:f>Nitrogen!$AE$2:$AE$162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AB-4D3D-A250-585D7FE447A5}"/>
            </c:ext>
          </c:extLst>
        </c:ser>
        <c:ser>
          <c:idx val="5"/>
          <c:order val="5"/>
          <c:marker>
            <c:symbol val="none"/>
          </c:marker>
          <c:yVal>
            <c:numRef>
              <c:f>Nitrogen!$AF$2:$AF$162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DAB-4D3D-A250-585D7FE447A5}"/>
            </c:ext>
          </c:extLst>
        </c:ser>
        <c:ser>
          <c:idx val="6"/>
          <c:order val="6"/>
          <c:marker>
            <c:symbol val="none"/>
          </c:marker>
          <c:yVal>
            <c:numRef>
              <c:f>Nitrogen!$AG$2:$AG$162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DAB-4D3D-A250-585D7FE447A5}"/>
            </c:ext>
          </c:extLst>
        </c:ser>
        <c:ser>
          <c:idx val="7"/>
          <c:order val="7"/>
          <c:marker>
            <c:symbol val="none"/>
          </c:marker>
          <c:yVal>
            <c:numRef>
              <c:f>Nitrogen!$AH$2:$AH$162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DAB-4D3D-A250-585D7FE447A5}"/>
            </c:ext>
          </c:extLst>
        </c:ser>
        <c:ser>
          <c:idx val="8"/>
          <c:order val="8"/>
          <c:marker>
            <c:symbol val="none"/>
          </c:marker>
          <c:yVal>
            <c:numRef>
              <c:f>Nitrogen!$AI$2:$AI$162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DAB-4D3D-A250-585D7FE447A5}"/>
            </c:ext>
          </c:extLst>
        </c:ser>
        <c:ser>
          <c:idx val="9"/>
          <c:order val="9"/>
          <c:marker>
            <c:symbol val="none"/>
          </c:marker>
          <c:yVal>
            <c:numRef>
              <c:f>Nitrogen!$AJ$2:$AJ$162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DAB-4D3D-A250-585D7FE447A5}"/>
            </c:ext>
          </c:extLst>
        </c:ser>
        <c:ser>
          <c:idx val="10"/>
          <c:order val="10"/>
          <c:marker>
            <c:symbol val="none"/>
          </c:marker>
          <c:yVal>
            <c:numRef>
              <c:f>Nitrogen!$AK$2:$AK$162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DAB-4D3D-A250-585D7FE447A5}"/>
            </c:ext>
          </c:extLst>
        </c:ser>
        <c:ser>
          <c:idx val="11"/>
          <c:order val="11"/>
          <c:marker>
            <c:symbol val="none"/>
          </c:marker>
          <c:yVal>
            <c:numRef>
              <c:f>Nitrogen!$AL$2:$AL$162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DAB-4D3D-A250-585D7FE447A5}"/>
            </c:ext>
          </c:extLst>
        </c:ser>
        <c:ser>
          <c:idx val="12"/>
          <c:order val="12"/>
          <c:marker>
            <c:symbol val="none"/>
          </c:marker>
          <c:yVal>
            <c:numRef>
              <c:f>Nitrogen!$AM$2:$AM$162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DAB-4D3D-A250-585D7FE447A5}"/>
            </c:ext>
          </c:extLst>
        </c:ser>
        <c:ser>
          <c:idx val="13"/>
          <c:order val="13"/>
          <c:marker>
            <c:symbol val="none"/>
          </c:marker>
          <c:yVal>
            <c:numRef>
              <c:f>Nitrogen!$AN$2:$AN$162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DAB-4D3D-A250-585D7FE447A5}"/>
            </c:ext>
          </c:extLst>
        </c:ser>
        <c:ser>
          <c:idx val="14"/>
          <c:order val="14"/>
          <c:marker>
            <c:symbol val="none"/>
          </c:marker>
          <c:yVal>
            <c:numRef>
              <c:f>Nitrogen!$AO$2:$AO$162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DAB-4D3D-A250-585D7FE447A5}"/>
            </c:ext>
          </c:extLst>
        </c:ser>
        <c:ser>
          <c:idx val="15"/>
          <c:order val="15"/>
          <c:marker>
            <c:symbol val="none"/>
          </c:marker>
          <c:yVal>
            <c:numRef>
              <c:f>Nitrogen!$AP$2:$AP$162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0DAB-4D3D-A250-585D7FE447A5}"/>
            </c:ext>
          </c:extLst>
        </c:ser>
        <c:ser>
          <c:idx val="16"/>
          <c:order val="16"/>
          <c:marker>
            <c:symbol val="none"/>
          </c:marker>
          <c:yVal>
            <c:numRef>
              <c:f>Nitrogen!$AQ$2:$AQ$162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0DAB-4D3D-A250-585D7FE447A5}"/>
            </c:ext>
          </c:extLst>
        </c:ser>
        <c:ser>
          <c:idx val="17"/>
          <c:order val="17"/>
          <c:marker>
            <c:symbol val="none"/>
          </c:marker>
          <c:yVal>
            <c:numRef>
              <c:f>Nitrogen!$AR$2:$AR$162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0DAB-4D3D-A250-585D7FE447A5}"/>
            </c:ext>
          </c:extLst>
        </c:ser>
        <c:ser>
          <c:idx val="18"/>
          <c:order val="18"/>
          <c:marker>
            <c:symbol val="none"/>
          </c:marker>
          <c:yVal>
            <c:numRef>
              <c:f>Nitrogen!$AS$2:$AS$162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0DAB-4D3D-A250-585D7FE447A5}"/>
            </c:ext>
          </c:extLst>
        </c:ser>
        <c:ser>
          <c:idx val="19"/>
          <c:order val="19"/>
          <c:marker>
            <c:symbol val="none"/>
          </c:marker>
          <c:yVal>
            <c:numRef>
              <c:f>Nitrogen!$AT$2:$AT$162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0DAB-4D3D-A250-585D7FE447A5}"/>
            </c:ext>
          </c:extLst>
        </c:ser>
        <c:ser>
          <c:idx val="20"/>
          <c:order val="20"/>
          <c:marker>
            <c:symbol val="none"/>
          </c:marker>
          <c:yVal>
            <c:numRef>
              <c:f>Nitrogen!$AU$2:$AU$162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0DAB-4D3D-A250-585D7FE447A5}"/>
            </c:ext>
          </c:extLst>
        </c:ser>
        <c:ser>
          <c:idx val="21"/>
          <c:order val="21"/>
          <c:marker>
            <c:symbol val="none"/>
          </c:marker>
          <c:yVal>
            <c:numRef>
              <c:f>Nitrogen!$AV$2:$AV$162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0DAB-4D3D-A250-585D7FE447A5}"/>
            </c:ext>
          </c:extLst>
        </c:ser>
        <c:ser>
          <c:idx val="22"/>
          <c:order val="22"/>
          <c:marker>
            <c:symbol val="none"/>
          </c:marker>
          <c:yVal>
            <c:numRef>
              <c:f>Nitrogen!$AW$2:$AW$162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0DAB-4D3D-A250-585D7FE447A5}"/>
            </c:ext>
          </c:extLst>
        </c:ser>
        <c:ser>
          <c:idx val="23"/>
          <c:order val="23"/>
          <c:marker>
            <c:symbol val="none"/>
          </c:marker>
          <c:yVal>
            <c:numRef>
              <c:f>Nitrogen!$AX$2:$AX$162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0DAB-4D3D-A250-585D7FE447A5}"/>
            </c:ext>
          </c:extLst>
        </c:ser>
        <c:ser>
          <c:idx val="24"/>
          <c:order val="24"/>
          <c:marker>
            <c:symbol val="none"/>
          </c:marker>
          <c:yVal>
            <c:numRef>
              <c:f>Nitrogen!$AY$2:$AY$162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0DAB-4D3D-A250-585D7FE447A5}"/>
            </c:ext>
          </c:extLst>
        </c:ser>
        <c:ser>
          <c:idx val="25"/>
          <c:order val="25"/>
          <c:marker>
            <c:symbol val="none"/>
          </c:marker>
          <c:yVal>
            <c:numRef>
              <c:f>Nitrogen!$AZ$2:$AZ$162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0DAB-4D3D-A250-585D7FE447A5}"/>
            </c:ext>
          </c:extLst>
        </c:ser>
        <c:ser>
          <c:idx val="26"/>
          <c:order val="26"/>
          <c:marker>
            <c:symbol val="none"/>
          </c:marker>
          <c:yVal>
            <c:numRef>
              <c:f>Nitrogen!$BA$2:$BA$162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0DAB-4D3D-A250-585D7FE447A5}"/>
            </c:ext>
          </c:extLst>
        </c:ser>
        <c:ser>
          <c:idx val="27"/>
          <c:order val="27"/>
          <c:marker>
            <c:symbol val="none"/>
          </c:marker>
          <c:yVal>
            <c:numRef>
              <c:f>Nitrogen!$BB$2:$BB$162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0DAB-4D3D-A250-585D7FE447A5}"/>
            </c:ext>
          </c:extLst>
        </c:ser>
        <c:ser>
          <c:idx val="28"/>
          <c:order val="28"/>
          <c:marker>
            <c:symbol val="none"/>
          </c:marker>
          <c:yVal>
            <c:numRef>
              <c:f>Nitrogen!$BC$2:$BC$162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0DAB-4D3D-A250-585D7FE447A5}"/>
            </c:ext>
          </c:extLst>
        </c:ser>
        <c:ser>
          <c:idx val="29"/>
          <c:order val="29"/>
          <c:marker>
            <c:symbol val="none"/>
          </c:marker>
          <c:yVal>
            <c:numRef>
              <c:f>Nitrogen!$BD$2:$BD$162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0DAB-4D3D-A250-585D7FE447A5}"/>
            </c:ext>
          </c:extLst>
        </c:ser>
        <c:ser>
          <c:idx val="30"/>
          <c:order val="30"/>
          <c:marker>
            <c:symbol val="none"/>
          </c:marker>
          <c:yVal>
            <c:numRef>
              <c:f>Nitrogen!$BE$2:$BE$162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0DAB-4D3D-A250-585D7FE447A5}"/>
            </c:ext>
          </c:extLst>
        </c:ser>
        <c:ser>
          <c:idx val="31"/>
          <c:order val="31"/>
          <c:marker>
            <c:symbol val="none"/>
          </c:marker>
          <c:yVal>
            <c:numRef>
              <c:f>Nitrogen!$BF$2:$BF$162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0DAB-4D3D-A250-585D7FE447A5}"/>
            </c:ext>
          </c:extLst>
        </c:ser>
        <c:ser>
          <c:idx val="32"/>
          <c:order val="32"/>
          <c:marker>
            <c:symbol val="none"/>
          </c:marker>
          <c:yVal>
            <c:numRef>
              <c:f>Nitrogen!$BG$2:$BG$162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0DAB-4D3D-A250-585D7FE447A5}"/>
            </c:ext>
          </c:extLst>
        </c:ser>
        <c:ser>
          <c:idx val="33"/>
          <c:order val="33"/>
          <c:marker>
            <c:symbol val="none"/>
          </c:marker>
          <c:yVal>
            <c:numRef>
              <c:f>Nitrogen!$BH$2:$BH$162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0DAB-4D3D-A250-585D7FE447A5}"/>
            </c:ext>
          </c:extLst>
        </c:ser>
        <c:ser>
          <c:idx val="34"/>
          <c:order val="34"/>
          <c:marker>
            <c:symbol val="none"/>
          </c:marker>
          <c:yVal>
            <c:numRef>
              <c:f>Nitrogen!$BI$2:$BI$162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0DAB-4D3D-A250-585D7FE447A5}"/>
            </c:ext>
          </c:extLst>
        </c:ser>
        <c:ser>
          <c:idx val="35"/>
          <c:order val="35"/>
          <c:marker>
            <c:symbol val="none"/>
          </c:marker>
          <c:yVal>
            <c:numRef>
              <c:f>Nitrogen!$BJ$2:$BJ$162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0DAB-4D3D-A250-585D7FE447A5}"/>
            </c:ext>
          </c:extLst>
        </c:ser>
        <c:ser>
          <c:idx val="36"/>
          <c:order val="36"/>
          <c:marker>
            <c:symbol val="none"/>
          </c:marker>
          <c:yVal>
            <c:numRef>
              <c:f>Nitrogen!$BK$2:$BK$162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0DAB-4D3D-A250-585D7FE447A5}"/>
            </c:ext>
          </c:extLst>
        </c:ser>
        <c:ser>
          <c:idx val="37"/>
          <c:order val="37"/>
          <c:marker>
            <c:symbol val="none"/>
          </c:marker>
          <c:yVal>
            <c:numRef>
              <c:f>Nitrogen!$BL$2:$BL$162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0DAB-4D3D-A250-585D7FE447A5}"/>
            </c:ext>
          </c:extLst>
        </c:ser>
        <c:ser>
          <c:idx val="38"/>
          <c:order val="38"/>
          <c:marker>
            <c:symbol val="none"/>
          </c:marker>
          <c:yVal>
            <c:numRef>
              <c:f>Nitrogen!$BM$2:$BM$162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0DAB-4D3D-A250-585D7FE447A5}"/>
            </c:ext>
          </c:extLst>
        </c:ser>
        <c:ser>
          <c:idx val="39"/>
          <c:order val="39"/>
          <c:marker>
            <c:symbol val="none"/>
          </c:marker>
          <c:yVal>
            <c:numRef>
              <c:f>Nitrogen!$BN$2:$BN$162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0DAB-4D3D-A250-585D7FE447A5}"/>
            </c:ext>
          </c:extLst>
        </c:ser>
        <c:ser>
          <c:idx val="40"/>
          <c:order val="40"/>
          <c:marker>
            <c:symbol val="none"/>
          </c:marker>
          <c:yVal>
            <c:numRef>
              <c:f>Nitrogen!$BO$2:$BO$162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0DAB-4D3D-A250-585D7FE447A5}"/>
            </c:ext>
          </c:extLst>
        </c:ser>
        <c:ser>
          <c:idx val="41"/>
          <c:order val="41"/>
          <c:marker>
            <c:symbol val="none"/>
          </c:marker>
          <c:yVal>
            <c:numRef>
              <c:f>Nitrogen!$BP$2:$BP$162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0DAB-4D3D-A250-585D7FE447A5}"/>
            </c:ext>
          </c:extLst>
        </c:ser>
        <c:ser>
          <c:idx val="42"/>
          <c:order val="42"/>
          <c:marker>
            <c:symbol val="none"/>
          </c:marker>
          <c:yVal>
            <c:numRef>
              <c:f>Nitrogen!$BQ$2:$BQ$162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0DAB-4D3D-A250-585D7FE447A5}"/>
            </c:ext>
          </c:extLst>
        </c:ser>
        <c:ser>
          <c:idx val="43"/>
          <c:order val="43"/>
          <c:marker>
            <c:symbol val="none"/>
          </c:marker>
          <c:yVal>
            <c:numRef>
              <c:f>Nitrogen!$BR$2:$BR$162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0DAB-4D3D-A250-585D7FE447A5}"/>
            </c:ext>
          </c:extLst>
        </c:ser>
        <c:ser>
          <c:idx val="44"/>
          <c:order val="44"/>
          <c:marker>
            <c:symbol val="none"/>
          </c:marker>
          <c:yVal>
            <c:numRef>
              <c:f>Nitrogen!$BS$2:$BS$162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0DAB-4D3D-A250-585D7FE447A5}"/>
            </c:ext>
          </c:extLst>
        </c:ser>
        <c:ser>
          <c:idx val="45"/>
          <c:order val="45"/>
          <c:marker>
            <c:symbol val="none"/>
          </c:marker>
          <c:yVal>
            <c:numRef>
              <c:f>Nitrogen!$BT$2:$BT$162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0DAB-4D3D-A250-585D7FE447A5}"/>
            </c:ext>
          </c:extLst>
        </c:ser>
        <c:ser>
          <c:idx val="46"/>
          <c:order val="46"/>
          <c:marker>
            <c:symbol val="none"/>
          </c:marker>
          <c:yVal>
            <c:numRef>
              <c:f>Nitrogen!$BU$2:$BU$162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0DAB-4D3D-A250-585D7FE447A5}"/>
            </c:ext>
          </c:extLst>
        </c:ser>
        <c:ser>
          <c:idx val="47"/>
          <c:order val="47"/>
          <c:marker>
            <c:symbol val="none"/>
          </c:marker>
          <c:yVal>
            <c:numRef>
              <c:f>Nitrogen!$BV$2:$BV$162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0DAB-4D3D-A250-585D7FE447A5}"/>
            </c:ext>
          </c:extLst>
        </c:ser>
        <c:ser>
          <c:idx val="48"/>
          <c:order val="48"/>
          <c:marker>
            <c:symbol val="none"/>
          </c:marker>
          <c:yVal>
            <c:numRef>
              <c:f>Nitrogen!$BW$2:$BW$162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0DAB-4D3D-A250-585D7FE447A5}"/>
            </c:ext>
          </c:extLst>
        </c:ser>
        <c:ser>
          <c:idx val="49"/>
          <c:order val="49"/>
          <c:marker>
            <c:symbol val="none"/>
          </c:marker>
          <c:yVal>
            <c:numRef>
              <c:f>Nitrogen!$BX$2:$BX$162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0DAB-4D3D-A250-585D7FE447A5}"/>
            </c:ext>
          </c:extLst>
        </c:ser>
        <c:ser>
          <c:idx val="50"/>
          <c:order val="50"/>
          <c:marker>
            <c:symbol val="none"/>
          </c:marker>
          <c:yVal>
            <c:numRef>
              <c:f>Nitrogen!$BY$2:$BY$162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0DAB-4D3D-A250-585D7FE447A5}"/>
            </c:ext>
          </c:extLst>
        </c:ser>
        <c:ser>
          <c:idx val="51"/>
          <c:order val="51"/>
          <c:marker>
            <c:symbol val="none"/>
          </c:marker>
          <c:yVal>
            <c:numRef>
              <c:f>Nitrogen!$BZ$2:$BZ$162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0DAB-4D3D-A250-585D7FE447A5}"/>
            </c:ext>
          </c:extLst>
        </c:ser>
        <c:ser>
          <c:idx val="52"/>
          <c:order val="52"/>
          <c:marker>
            <c:symbol val="none"/>
          </c:marker>
          <c:yVal>
            <c:numRef>
              <c:f>Nitrogen!$CA$2:$CA$162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0DAB-4D3D-A250-585D7FE447A5}"/>
            </c:ext>
          </c:extLst>
        </c:ser>
        <c:ser>
          <c:idx val="53"/>
          <c:order val="53"/>
          <c:marker>
            <c:symbol val="none"/>
          </c:marker>
          <c:yVal>
            <c:numRef>
              <c:f>Nitrogen!$CB$2:$CB$162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0DAB-4D3D-A250-585D7FE447A5}"/>
            </c:ext>
          </c:extLst>
        </c:ser>
        <c:ser>
          <c:idx val="54"/>
          <c:order val="54"/>
          <c:marker>
            <c:symbol val="none"/>
          </c:marker>
          <c:yVal>
            <c:numRef>
              <c:f>Nitrogen!$CC$2:$CC$162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0DAB-4D3D-A250-585D7FE447A5}"/>
            </c:ext>
          </c:extLst>
        </c:ser>
        <c:ser>
          <c:idx val="55"/>
          <c:order val="55"/>
          <c:marker>
            <c:symbol val="none"/>
          </c:marker>
          <c:yVal>
            <c:numRef>
              <c:f>Nitrogen!$CD$2:$CD$162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0DAB-4D3D-A250-585D7FE44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3872"/>
        <c:axId val="492544264"/>
      </c:scatterChart>
      <c:valAx>
        <c:axId val="492543872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26159899238"/>
              <c:y val="0.931968752132933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4264"/>
        <c:crossesAt val="-0.30000000000000032"/>
        <c:crossBetween val="midCat"/>
      </c:valAx>
      <c:valAx>
        <c:axId val="492544264"/>
        <c:scaling>
          <c:orientation val="minMax"/>
          <c:max val="38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Average soil nitrate in</a:t>
                </a:r>
                <a:r>
                  <a:rPr lang="en-US" baseline="0"/>
                  <a:t> root zone  </a:t>
                </a:r>
                <a:r>
                  <a:rPr lang="en-US"/>
                  <a:t>(mg/kg)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3872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01502167916621"/>
          <c:y val="3.9033921234905018E-2"/>
          <c:w val="0.78529408543033241"/>
          <c:h val="0.84447079506985623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Nitrogen!$AP$2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Nitrogen!$AP$3:$AP$155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C3-460D-BC55-9FA6297D9012}"/>
            </c:ext>
          </c:extLst>
        </c:ser>
        <c:ser>
          <c:idx val="1"/>
          <c:order val="1"/>
          <c:tx>
            <c:strRef>
              <c:f>Nitrogen!$AQ$2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Nitrogen!$AQ$3:$AQ$155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F0-4BA3-8012-FFE4607567B5}"/>
            </c:ext>
          </c:extLst>
        </c:ser>
        <c:ser>
          <c:idx val="2"/>
          <c:order val="2"/>
          <c:tx>
            <c:strRef>
              <c:f>Nitrogen!$AR$2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Nitrogen!$AR$3:$AR$155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F0-4BA3-8012-FFE4607567B5}"/>
            </c:ext>
          </c:extLst>
        </c:ser>
        <c:ser>
          <c:idx val="3"/>
          <c:order val="3"/>
          <c:tx>
            <c:strRef>
              <c:f>Nitrogen!$AS$2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Nitrogen!$AS$3:$AS$155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61C-40FA-ADAF-68530A6629A2}"/>
            </c:ext>
          </c:extLst>
        </c:ser>
        <c:ser>
          <c:idx val="4"/>
          <c:order val="4"/>
          <c:tx>
            <c:strRef>
              <c:f>Nitrogen!$AT$2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Nitrogen!$AT$3:$AT$155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61C-40FA-ADAF-68530A6629A2}"/>
            </c:ext>
          </c:extLst>
        </c:ser>
        <c:ser>
          <c:idx val="5"/>
          <c:order val="5"/>
          <c:tx>
            <c:strRef>
              <c:f>Nitrogen!$AU$2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Nitrogen!$AU$3:$AU$155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61C-40FA-ADAF-68530A6629A2}"/>
            </c:ext>
          </c:extLst>
        </c:ser>
        <c:ser>
          <c:idx val="6"/>
          <c:order val="6"/>
          <c:tx>
            <c:strRef>
              <c:f>Nitrogen!$AV$2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Nitrogen!$AV$3:$AV$155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61C-40FA-ADAF-68530A6629A2}"/>
            </c:ext>
          </c:extLst>
        </c:ser>
        <c:ser>
          <c:idx val="7"/>
          <c:order val="7"/>
          <c:tx>
            <c:strRef>
              <c:f>Nitrogen!$AW$2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Nitrogen!$AW$3:$AW$155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61C-40FA-ADAF-68530A6629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6224"/>
        <c:axId val="492546616"/>
      </c:scatterChart>
      <c:valAx>
        <c:axId val="4925462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41970315508314"/>
              <c:y val="0.9356076759061834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6616"/>
        <c:crosses val="autoZero"/>
        <c:crossBetween val="midCat"/>
      </c:valAx>
      <c:valAx>
        <c:axId val="492546616"/>
        <c:scaling>
          <c:orientation val="minMax"/>
          <c:max val="4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(mg/kg soil)</a:t>
                </a:r>
              </a:p>
            </c:rich>
          </c:tx>
          <c:layout>
            <c:manualLayout>
              <c:xMode val="edge"/>
              <c:yMode val="edge"/>
              <c:x val="2.5682182985554892E-2"/>
              <c:y val="0.305874676113290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6224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22595990107978076"/>
          <c:y val="9.3030013039414855E-2"/>
          <c:w val="9.382574369215084E-2"/>
          <c:h val="0.46632081437581496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85623826575357"/>
          <c:y val="5.0997687046853084E-2"/>
          <c:w val="0.76275796986050903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Nitrogen!$BR$2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Nitrogen!$BR$3:$BR$591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C6-4D08-8F2B-F3399E47C794}"/>
            </c:ext>
          </c:extLst>
        </c:ser>
        <c:ser>
          <c:idx val="1"/>
          <c:order val="1"/>
          <c:tx>
            <c:strRef>
              <c:f>Nitrogen!$BS$2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Nitrogen!$BS$3:$BS$591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C6-4D08-8F2B-F3399E47C794}"/>
            </c:ext>
          </c:extLst>
        </c:ser>
        <c:ser>
          <c:idx val="2"/>
          <c:order val="2"/>
          <c:tx>
            <c:strRef>
              <c:f>Nitrogen!$BT$2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Nitrogen!$BT$3:$BT$591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4C6-4D08-8F2B-F3399E47C794}"/>
            </c:ext>
          </c:extLst>
        </c:ser>
        <c:ser>
          <c:idx val="3"/>
          <c:order val="3"/>
          <c:tx>
            <c:strRef>
              <c:f>Nitrogen!$BU$2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Nitrogen!$BU$3:$BU$591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4C6-4D08-8F2B-F3399E47C794}"/>
            </c:ext>
          </c:extLst>
        </c:ser>
        <c:ser>
          <c:idx val="4"/>
          <c:order val="4"/>
          <c:tx>
            <c:strRef>
              <c:f>Nitrogen!$BV$2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Nitrogen!$BV$3:$BV$591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38-48B6-91B9-9652630DC8BF}"/>
            </c:ext>
          </c:extLst>
        </c:ser>
        <c:ser>
          <c:idx val="5"/>
          <c:order val="5"/>
          <c:tx>
            <c:strRef>
              <c:f>Nitrogen!$BW$2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Nitrogen!$BW$3:$BW$591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38-48B6-91B9-9652630DC8BF}"/>
            </c:ext>
          </c:extLst>
        </c:ser>
        <c:ser>
          <c:idx val="6"/>
          <c:order val="6"/>
          <c:tx>
            <c:strRef>
              <c:f>Nitrogen!$BX$2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Nitrogen!$BX$3:$BX$591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38-48B6-91B9-9652630DC8BF}"/>
            </c:ext>
          </c:extLst>
        </c:ser>
        <c:ser>
          <c:idx val="7"/>
          <c:order val="7"/>
          <c:tx>
            <c:strRef>
              <c:f>Nitrogen!$BY$2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Nitrogen!$BY$3:$BY$591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538-48B6-91B9-9652630DC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7400"/>
        <c:axId val="492547792"/>
      </c:scatterChart>
      <c:valAx>
        <c:axId val="492547400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7792"/>
        <c:crosses val="autoZero"/>
        <c:crossBetween val="midCat"/>
      </c:valAx>
      <c:valAx>
        <c:axId val="492547792"/>
        <c:scaling>
          <c:orientation val="minMax"/>
          <c:max val="40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in soil (kg/ha)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740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20117710005350456"/>
          <c:y val="8.2884924194602264E-2"/>
          <c:w val="9.382574369215084E-2"/>
          <c:h val="0.46140181844358064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01502167916621"/>
          <c:y val="3.9033921234905018E-2"/>
          <c:w val="0.77348074755314855"/>
          <c:h val="0.84447079506985623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Nitrogen!$DF$1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Nitrogen!$DF$3:$DF$591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82-4AB6-9668-A5528826224C}"/>
            </c:ext>
          </c:extLst>
        </c:ser>
        <c:ser>
          <c:idx val="1"/>
          <c:order val="1"/>
          <c:tx>
            <c:strRef>
              <c:f>Nitrogen!$DG$1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Nitrogen!$DG$3:$DG$591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782-4AB6-9668-A552882622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9752"/>
        <c:axId val="492550144"/>
      </c:scatterChart>
      <c:valAx>
        <c:axId val="492549752"/>
        <c:scaling>
          <c:orientation val="minMax"/>
          <c:max val="705"/>
          <c:min val="110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0144"/>
        <c:crosses val="autoZero"/>
        <c:crossBetween val="midCat"/>
      </c:valAx>
      <c:valAx>
        <c:axId val="492550144"/>
        <c:scaling>
          <c:orientation val="minMax"/>
          <c:max val="0"/>
          <c:min val="-0.2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Uptake (mg/L * m)</a:t>
                </a:r>
              </a:p>
            </c:rich>
          </c:tx>
          <c:layout>
            <c:manualLayout>
              <c:xMode val="edge"/>
              <c:yMode val="edge"/>
              <c:x val="5.535520421278584E-4"/>
              <c:y val="0.3186344903431347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9752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3439514830852165"/>
          <c:y val="0.39581095559599327"/>
          <c:w val="0.38440587161153189"/>
          <c:h val="0.1254026292069863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7584727029894207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Nitrogen!$CW$1</c:f>
              <c:strCache>
                <c:ptCount val="1"/>
              </c:strCache>
            </c:strRef>
          </c:tx>
          <c:xVal>
            <c:numRef>
              <c:f>Nitrogen!$AA$2:$AA$591</c:f>
              <c:numCache>
                <c:formatCode>General</c:formatCode>
                <c:ptCount val="590"/>
              </c:numCache>
            </c:numRef>
          </c:xVal>
          <c:yVal>
            <c:numRef>
              <c:f>Nitrogen!$CW$2:$CW$591</c:f>
              <c:numCache>
                <c:formatCode>General</c:formatCode>
                <c:ptCount val="59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7F-4B61-B420-39B23E64A341}"/>
            </c:ext>
          </c:extLst>
        </c:ser>
        <c:ser>
          <c:idx val="1"/>
          <c:order val="1"/>
          <c:tx>
            <c:strRef>
              <c:f>Nitrogen!$CX$1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Nitrogen!$AA$2:$AA$591</c:f>
              <c:numCache>
                <c:formatCode>General</c:formatCode>
                <c:ptCount val="590"/>
              </c:numCache>
            </c:numRef>
          </c:xVal>
          <c:yVal>
            <c:numRef>
              <c:f>Nitrogen!$CX$2:$CX$591</c:f>
              <c:numCache>
                <c:formatCode>General</c:formatCode>
                <c:ptCount val="59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7F-4B61-B420-39B23E64A3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0928"/>
        <c:axId val="492551320"/>
      </c:scatterChart>
      <c:valAx>
        <c:axId val="492550928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1320"/>
        <c:crosses val="min"/>
        <c:crossBetween val="midCat"/>
      </c:valAx>
      <c:valAx>
        <c:axId val="492551320"/>
        <c:scaling>
          <c:orientation val="minMax"/>
          <c:max val="5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aseline="0"/>
                  <a:t>Nitrate balance  </a:t>
                </a:r>
                <a:r>
                  <a:rPr lang="en-US"/>
                  <a:t>(mg/L-soil *m</a:t>
                </a:r>
                <a:r>
                  <a:rPr lang="en-US" baseline="0"/>
                  <a:t> /</a:t>
                </a:r>
                <a:r>
                  <a:rPr lang="en-US"/>
                  <a:t> day)</a:t>
                </a:r>
              </a:p>
            </c:rich>
          </c:tx>
          <c:layout>
            <c:manualLayout>
              <c:xMode val="edge"/>
              <c:yMode val="edge"/>
              <c:x val="1.891386765060165E-2"/>
              <c:y val="0.194824764551489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crossAx val="492550928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3404152983292545"/>
          <c:y val="0.10923377224905714"/>
          <c:w val="0.33977455716586147"/>
          <c:h val="0.196118132292287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6462126738949965"/>
          <c:h val="0.79229331487958365"/>
        </c:manualLayout>
      </c:layout>
      <c:scatterChart>
        <c:scatterStyle val="lineMarker"/>
        <c:varyColors val="0"/>
        <c:ser>
          <c:idx val="2"/>
          <c:order val="0"/>
          <c:tx>
            <c:strRef>
              <c:f>Nitrogen!$DB$1</c:f>
              <c:strCache>
                <c:ptCount val="1"/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Nitrogen!$DB$3:$DB$591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91-4042-8B15-57A84DC4CCFD}"/>
            </c:ext>
          </c:extLst>
        </c:ser>
        <c:ser>
          <c:idx val="0"/>
          <c:order val="1"/>
          <c:tx>
            <c:strRef>
              <c:f>Nitrogen!$DC$1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Nitrogen!$DC$3:$DC$591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D8-4E5D-B354-3F92FC430224}"/>
            </c:ext>
          </c:extLst>
        </c:ser>
        <c:ser>
          <c:idx val="1"/>
          <c:order val="2"/>
          <c:tx>
            <c:strRef>
              <c:f>Nitrogen!$DF$1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Nitrogen!$DF$3:$DF$591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D8-4E5D-B354-3F92FC430224}"/>
            </c:ext>
          </c:extLst>
        </c:ser>
        <c:ser>
          <c:idx val="3"/>
          <c:order val="3"/>
          <c:tx>
            <c:strRef>
              <c:f>Nitrogen!$DG$1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Nitrogen!$DG$3:$DG$591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D8-4E5D-B354-3F92FC4302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2104"/>
        <c:axId val="492552496"/>
      </c:scatterChart>
      <c:valAx>
        <c:axId val="492552104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22504256438"/>
              <c:y val="0.93196872874830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2496"/>
        <c:crosses val="min"/>
        <c:crossBetween val="midCat"/>
      </c:valAx>
      <c:valAx>
        <c:axId val="492552496"/>
        <c:scaling>
          <c:orientation val="minMax"/>
          <c:max val="5.000000074505806E-2"/>
          <c:min val="-0.3499999940395355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Uptake</a:t>
                </a:r>
                <a:r>
                  <a:rPr lang="en-US" baseline="0"/>
                  <a:t> </a:t>
                </a:r>
                <a:r>
                  <a:rPr lang="en-US"/>
                  <a:t>(mg/L</a:t>
                </a:r>
                <a:r>
                  <a:rPr lang="en-US" baseline="0"/>
                  <a:t> * m</a:t>
                </a:r>
                <a:r>
                  <a:rPr lang="en-US"/>
                  <a:t> - day)</a:t>
                </a:r>
              </a:p>
            </c:rich>
          </c:tx>
          <c:layout>
            <c:manualLayout>
              <c:xMode val="edge"/>
              <c:yMode val="edge"/>
              <c:x val="1.0967606684947128E-2"/>
              <c:y val="0.2856510816233623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crossAx val="492552104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5798864598794159"/>
          <c:y val="0.38090542750678646"/>
          <c:w val="0.27576228690263554"/>
          <c:h val="0.23415895282896917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8415978901513717"/>
          <c:h val="0.77329093958272332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Nitrogen!$CU$1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Nitrogen!$CS$3:$CS$591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89-4058-B305-B3274A847AB0}"/>
            </c:ext>
          </c:extLst>
        </c:ser>
        <c:ser>
          <c:idx val="1"/>
          <c:order val="1"/>
          <c:tx>
            <c:strRef>
              <c:f>Nitrogen!$CS$1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Nitrogen!$CU$3:$CU$591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89-4058-B305-B3274A847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3280"/>
        <c:axId val="492553672"/>
      </c:scatterChart>
      <c:valAx>
        <c:axId val="492553280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14943966938"/>
              <c:y val="0.931968729715199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3672"/>
        <c:crosses val="min"/>
        <c:crossBetween val="midCat"/>
      </c:valAx>
      <c:valAx>
        <c:axId val="492553672"/>
        <c:scaling>
          <c:orientation val="minMax"/>
          <c:max val="2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flux (mg/L</a:t>
                </a:r>
                <a:r>
                  <a:rPr lang="en-US" baseline="0"/>
                  <a:t> * m</a:t>
                </a:r>
                <a:r>
                  <a:rPr lang="en-US"/>
                  <a:t> - day)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5328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4982460525767611"/>
          <c:y val="0.67864691107159991"/>
          <c:w val="0.27528692246802483"/>
          <c:h val="8.0135015381141872E-2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0711324005847664"/>
          <c:h val="0.79229331487958365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Nitrogen!$CY$1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Nitrogen!$CV$3:$CV$591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28-4F97-AD20-F76DB640E870}"/>
            </c:ext>
          </c:extLst>
        </c:ser>
        <c:ser>
          <c:idx val="1"/>
          <c:order val="1"/>
          <c:tx>
            <c:strRef>
              <c:f>Nitrogen!$CZ$1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Nitrogen!$CY$3:$CY$591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28-4F97-AD20-F76DB640E870}"/>
            </c:ext>
          </c:extLst>
        </c:ser>
        <c:ser>
          <c:idx val="2"/>
          <c:order val="2"/>
          <c:tx>
            <c:strRef>
              <c:f>Nitrogen!$DA$1</c:f>
              <c:strCache>
                <c:ptCount val="1"/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Nitrogen!$CZ$3:$CZ$591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28-4F97-AD20-F76DB640E870}"/>
            </c:ext>
          </c:extLst>
        </c:ser>
        <c:ser>
          <c:idx val="3"/>
          <c:order val="3"/>
          <c:tx>
            <c:strRef>
              <c:f>Nitrogen!$DB$1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Nitrogen!$DA$3:$DA$591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E28-4F97-AD20-F76DB640E870}"/>
            </c:ext>
          </c:extLst>
        </c:ser>
        <c:ser>
          <c:idx val="4"/>
          <c:order val="4"/>
          <c:tx>
            <c:strRef>
              <c:f>Nitrogen!$CV$1</c:f>
              <c:strCache>
                <c:ptCount val="1"/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Nitrogen!$DB$3:$DB$591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E28-4F97-AD20-F76DB640E8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4456"/>
        <c:axId val="492554848"/>
      </c:scatterChart>
      <c:valAx>
        <c:axId val="492554456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19812270682"/>
              <c:y val="0.93196872683908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4848"/>
        <c:crosses val="min"/>
        <c:crossBetween val="midCat"/>
      </c:valAx>
      <c:valAx>
        <c:axId val="492554848"/>
        <c:scaling>
          <c:orientation val="minMax"/>
          <c:max val="4"/>
          <c:min val="-0.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Reactions</a:t>
                </a:r>
                <a:r>
                  <a:rPr lang="en-US" baseline="0"/>
                  <a:t> </a:t>
                </a:r>
                <a:r>
                  <a:rPr lang="en-US"/>
                  <a:t>(mg/L-* m - day)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5445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8095238095238093"/>
          <c:y val="9.5055474753553887E-2"/>
          <c:w val="0.44676297485288946"/>
          <c:h val="0.24258521824899273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5895258316E-2"/>
          <c:w val="0.79058033476152556"/>
          <c:h val="0.79229331487958365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Nitrogen!$DH$1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Nitrogen!$DH$3:$DH$591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51-47B6-81B5-395FB0F30D59}"/>
            </c:ext>
          </c:extLst>
        </c:ser>
        <c:ser>
          <c:idx val="1"/>
          <c:order val="1"/>
          <c:tx>
            <c:strRef>
              <c:f>Nitrogen!$DI$1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Nitrogen!$DI$3:$DI$591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51-47B6-81B5-395FB0F30D59}"/>
            </c:ext>
          </c:extLst>
        </c:ser>
        <c:ser>
          <c:idx val="2"/>
          <c:order val="2"/>
          <c:tx>
            <c:strRef>
              <c:f>Nitrogen!$DJ$1</c:f>
              <c:strCache>
                <c:ptCount val="1"/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Nitrogen!$DJ$3:$DJ$591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651-47B6-81B5-395FB0F30D59}"/>
            </c:ext>
          </c:extLst>
        </c:ser>
        <c:ser>
          <c:idx val="3"/>
          <c:order val="3"/>
          <c:tx>
            <c:strRef>
              <c:f>Nitrogen!$DK$1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Nitrogen!$DK$3:$DK$591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651-47B6-81B5-395FB0F30D59}"/>
            </c:ext>
          </c:extLst>
        </c:ser>
        <c:ser>
          <c:idx val="4"/>
          <c:order val="4"/>
          <c:tx>
            <c:strRef>
              <c:f>Nitrogen!$DL$1</c:f>
              <c:strCache>
                <c:ptCount val="1"/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Nitrogen!$DL$3:$DL$591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651-47B6-81B5-395FB0F30D59}"/>
            </c:ext>
          </c:extLst>
        </c:ser>
        <c:ser>
          <c:idx val="5"/>
          <c:order val="5"/>
          <c:tx>
            <c:strRef>
              <c:f>Nitrogen!$DM$1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Nitrogen!$DM$3:$DM$591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651-47B6-81B5-395FB0F30D59}"/>
            </c:ext>
          </c:extLst>
        </c:ser>
        <c:ser>
          <c:idx val="6"/>
          <c:order val="6"/>
          <c:tx>
            <c:strRef>
              <c:f>Nitrogen!$DN$1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Nitrogen!$DN$3:$DN$591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651-47B6-81B5-395FB0F30D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5632"/>
        <c:axId val="492556024"/>
      </c:scatterChart>
      <c:valAx>
        <c:axId val="492555632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2261400658251056"/>
              <c:y val="0.926413167104112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6024"/>
        <c:crosses val="min"/>
        <c:crossBetween val="midCat"/>
      </c:valAx>
      <c:valAx>
        <c:axId val="492556024"/>
        <c:scaling>
          <c:orientation val="minMax"/>
          <c:max val="1200"/>
          <c:min val="-8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Seasonal cumulative change (kg/ha)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crossAx val="492555632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16629771278590172"/>
          <c:y val="7.4297681539807522E-2"/>
          <c:w val="0.25016592418816103"/>
          <c:h val="0.29171866174959793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425811942046568"/>
          <c:y val="6.3665937244780424E-2"/>
          <c:w val="0.7156739677203271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Nitrogen!$CF$2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Nitrogen!$CF$3:$CF$591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8-4756-9593-03A7277D12C7}"/>
            </c:ext>
          </c:extLst>
        </c:ser>
        <c:ser>
          <c:idx val="1"/>
          <c:order val="1"/>
          <c:tx>
            <c:strRef>
              <c:f>Nitrogen!$CG$2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Nitrogen!$CG$3:$CG$591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A8-4756-9593-03A7277D12C7}"/>
            </c:ext>
          </c:extLst>
        </c:ser>
        <c:ser>
          <c:idx val="2"/>
          <c:order val="2"/>
          <c:tx>
            <c:strRef>
              <c:f>Nitrogen!$CH$2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Nitrogen!$CH$3:$CH$591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A8-4756-9593-03A7277D12C7}"/>
            </c:ext>
          </c:extLst>
        </c:ser>
        <c:ser>
          <c:idx val="3"/>
          <c:order val="3"/>
          <c:tx>
            <c:strRef>
              <c:f>Nitrogen!$CI$2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Nitrogen!$CI$3:$CI$591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A8-4756-9593-03A7277D12C7}"/>
            </c:ext>
          </c:extLst>
        </c:ser>
        <c:ser>
          <c:idx val="4"/>
          <c:order val="4"/>
          <c:tx>
            <c:strRef>
              <c:f>Nitrogen!$CJ$2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Nitrogen!$CJ$3:$CJ$591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A8-48C9-936C-D12BECC5B120}"/>
            </c:ext>
          </c:extLst>
        </c:ser>
        <c:ser>
          <c:idx val="5"/>
          <c:order val="5"/>
          <c:tx>
            <c:strRef>
              <c:f>Nitrogen!$CK$2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Nitrogen!$CK$3:$CK$591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A8-48C9-936C-D12BECC5B120}"/>
            </c:ext>
          </c:extLst>
        </c:ser>
        <c:ser>
          <c:idx val="6"/>
          <c:order val="6"/>
          <c:tx>
            <c:strRef>
              <c:f>Nitrogen!$CL$2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Nitrogen!$CL$3:$CL$591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1A8-48C9-936C-D12BECC5B120}"/>
            </c:ext>
          </c:extLst>
        </c:ser>
        <c:ser>
          <c:idx val="7"/>
          <c:order val="7"/>
          <c:tx>
            <c:strRef>
              <c:f>Nitrogen!$CM$2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Nitrogen!$CM$3:$CM$591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1A8-48C9-936C-D12BECC5B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8576"/>
        <c:axId val="492548968"/>
      </c:scatterChart>
      <c:valAx>
        <c:axId val="492548576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8968"/>
        <c:crosses val="min"/>
        <c:crossBetween val="midCat"/>
      </c:valAx>
      <c:valAx>
        <c:axId val="492548968"/>
        <c:scaling>
          <c:orientation val="minMax"/>
          <c:max val="1.68436598777771"/>
          <c:min val="-0.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Additions</a:t>
                </a:r>
                <a:r>
                  <a:rPr lang="en-US" baseline="0"/>
                  <a:t> and subtractions in layers </a:t>
                </a:r>
                <a:r>
                  <a:rPr lang="en-US"/>
                  <a:t>(mg/L*</a:t>
                </a:r>
                <a:r>
                  <a:rPr lang="en-US" baseline="0"/>
                  <a:t> m</a:t>
                </a:r>
                <a:r>
                  <a:rPr lang="en-US"/>
                  <a:t>- day)</a:t>
                </a:r>
              </a:p>
            </c:rich>
          </c:tx>
          <c:layout>
            <c:manualLayout>
              <c:xMode val="edge"/>
              <c:yMode val="edge"/>
              <c:x val="1.4981243401808475E-2"/>
              <c:y val="7.5899855190514981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4857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8603532666524798"/>
          <c:y val="9.9762421938637727E-2"/>
          <c:w val="9.3078707879247061E-2"/>
          <c:h val="0.4653285384869518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Nitrogen!$AB$2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Nitrogen!$AB$3:$AB$155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A-4B81-8EF3-297787E31473}"/>
            </c:ext>
          </c:extLst>
        </c:ser>
        <c:ser>
          <c:idx val="1"/>
          <c:order val="1"/>
          <c:tx>
            <c:strRef>
              <c:f>Nitrogen!$AC$2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Nitrogen!$AC$3:$AC$155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4A-4B81-8EF3-297787E31473}"/>
            </c:ext>
          </c:extLst>
        </c:ser>
        <c:ser>
          <c:idx val="2"/>
          <c:order val="2"/>
          <c:tx>
            <c:strRef>
              <c:f>Nitrogen!$AD$2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Nitrogen!$AD$3:$AD$155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4A-4B81-8EF3-297787E31473}"/>
            </c:ext>
          </c:extLst>
        </c:ser>
        <c:ser>
          <c:idx val="3"/>
          <c:order val="3"/>
          <c:tx>
            <c:strRef>
              <c:f>Nitrogen!$AE$2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Nitrogen!$AE$3:$AE$155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A4A-4B81-8EF3-297787E31473}"/>
            </c:ext>
          </c:extLst>
        </c:ser>
        <c:ser>
          <c:idx val="4"/>
          <c:order val="4"/>
          <c:tx>
            <c:strRef>
              <c:f>Nitrogen!$AF$2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Nitrogen!$AF$3:$AF$155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A4A-4B81-8EF3-297787E31473}"/>
            </c:ext>
          </c:extLst>
        </c:ser>
        <c:ser>
          <c:idx val="5"/>
          <c:order val="5"/>
          <c:tx>
            <c:strRef>
              <c:f>Nitrogen!$AG$2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Nitrogen!$AG$3:$AG$155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A4A-4B81-8EF3-297787E31473}"/>
            </c:ext>
          </c:extLst>
        </c:ser>
        <c:ser>
          <c:idx val="6"/>
          <c:order val="6"/>
          <c:tx>
            <c:strRef>
              <c:f>Nitrogen!$AH$2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Nitrogen!$AH$3:$AH$155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A4A-4B81-8EF3-297787E31473}"/>
            </c:ext>
          </c:extLst>
        </c:ser>
        <c:ser>
          <c:idx val="7"/>
          <c:order val="7"/>
          <c:tx>
            <c:strRef>
              <c:f>Nitrogen!$AI$2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Nitrogen!$AI$3:$AI$155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A4A-4B81-8EF3-297787E31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5048"/>
        <c:axId val="492545440"/>
      </c:scatterChart>
      <c:valAx>
        <c:axId val="492545048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5440"/>
        <c:crosses val="autoZero"/>
        <c:crossBetween val="midCat"/>
      </c:valAx>
      <c:valAx>
        <c:axId val="492545440"/>
        <c:scaling>
          <c:orientation val="minMax"/>
          <c:max val="32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(mg/L water)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5048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84350277471354729"/>
          <c:y val="3.3254240080976452E-2"/>
          <c:w val="9.4127920000338122E-2"/>
          <c:h val="0.4903687487494556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6100848707784552"/>
          <c:y val="0.14318181818181819"/>
          <c:w val="0.66666781615815462"/>
          <c:h val="0.65454545454557778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Dynamic!$A$33:$A$39</c:f>
              <c:numCache>
                <c:formatCode>General</c:formatCode>
                <c:ptCount val="7"/>
                <c:pt idx="0">
                  <c:v>0.25</c:v>
                </c:pt>
                <c:pt idx="1">
                  <c:v>0.2800000011920929</c:v>
                </c:pt>
                <c:pt idx="2">
                  <c:v>0.2800000011920929</c:v>
                </c:pt>
                <c:pt idx="3">
                  <c:v>0.29897221922874451</c:v>
                </c:pt>
                <c:pt idx="4">
                  <c:v>0.3051898181438446</c:v>
                </c:pt>
                <c:pt idx="5">
                  <c:v>0.2893911600112915</c:v>
                </c:pt>
                <c:pt idx="6">
                  <c:v>0.10724503546953201</c:v>
                </c:pt>
              </c:numCache>
            </c:numRef>
          </c:xVal>
          <c:yVal>
            <c:numRef>
              <c:f>Dynamic!$B$33:$B$39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C1-4D1B-B6EA-269FE3DEC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6568"/>
        <c:axId val="528796960"/>
      </c:scatterChart>
      <c:valAx>
        <c:axId val="528796568"/>
        <c:scaling>
          <c:orientation val="minMax"/>
          <c:max val="0.5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layout>
            <c:manualLayout>
              <c:xMode val="edge"/>
              <c:yMode val="edge"/>
              <c:x val="0.37273214935725213"/>
              <c:y val="0.909864948699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6960"/>
        <c:crosses val="max"/>
        <c:crossBetween val="midCat"/>
        <c:majorUnit val="0.1"/>
      </c:valAx>
      <c:valAx>
        <c:axId val="528796960"/>
        <c:scaling>
          <c:orientation val="maxMin"/>
          <c:max val="2.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Depth (m)</a:t>
                </a:r>
              </a:p>
            </c:rich>
          </c:tx>
          <c:layout>
            <c:manualLayout>
              <c:xMode val="edge"/>
              <c:yMode val="edge"/>
              <c:x val="2.8760273578941412E-3"/>
              <c:y val="0.398664996420926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528796568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 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227682795463317"/>
          <c:y val="0.13075167715897437"/>
          <c:w val="0.72557459732960161"/>
          <c:h val="0.66524452131260003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Dynamic!$C$33:$C$39</c:f>
              <c:numCache>
                <c:formatCode>General</c:formatCode>
                <c:ptCount val="7"/>
                <c:pt idx="0">
                  <c:v>0.2359728217124939</c:v>
                </c:pt>
                <c:pt idx="1">
                  <c:v>1.2560690641403198</c:v>
                </c:pt>
                <c:pt idx="2">
                  <c:v>1.322614312171936</c:v>
                </c:pt>
                <c:pt idx="3">
                  <c:v>1.2599583864212036</c:v>
                </c:pt>
                <c:pt idx="4">
                  <c:v>1.4063029289245605</c:v>
                </c:pt>
                <c:pt idx="5">
                  <c:v>1.474767804145813</c:v>
                </c:pt>
                <c:pt idx="6">
                  <c:v>4.1390247344970703</c:v>
                </c:pt>
              </c:numCache>
            </c:numRef>
          </c:xVal>
          <c:yVal>
            <c:numRef>
              <c:f>Dynamic!$D$33:$D$39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1F-4717-8CBE-79A6B083CD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7744"/>
        <c:axId val="528798136"/>
      </c:scatterChart>
      <c:valAx>
        <c:axId val="528797744"/>
        <c:scaling>
          <c:orientation val="minMax"/>
          <c:max val="1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Salinity, EC</a:t>
                </a:r>
                <a:r>
                  <a:rPr lang="en-US" baseline="0"/>
                  <a:t> (dS/m)</a:t>
                </a:r>
                <a:endParaRPr lang="en-US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8136"/>
        <c:crosses val="max"/>
        <c:crossBetween val="midCat"/>
        <c:majorUnit val="2"/>
      </c:valAx>
      <c:valAx>
        <c:axId val="528798136"/>
        <c:scaling>
          <c:orientation val="maxMin"/>
          <c:max val="2.5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28797744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 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827296587927494"/>
          <c:y val="0.13225806451613994"/>
          <c:w val="0.68770159499293348"/>
          <c:h val="0.66138781039466865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Dynamic!$E$33:$E$39</c:f>
              <c:numCache>
                <c:formatCode>General</c:formatCode>
                <c:ptCount val="7"/>
                <c:pt idx="0">
                  <c:v>10.009587287902832</c:v>
                </c:pt>
                <c:pt idx="1">
                  <c:v>10.862338066101074</c:v>
                </c:pt>
                <c:pt idx="2">
                  <c:v>20.160255432128906</c:v>
                </c:pt>
                <c:pt idx="3">
                  <c:v>23.671777725219727</c:v>
                </c:pt>
                <c:pt idx="4">
                  <c:v>30.733522415161133</c:v>
                </c:pt>
                <c:pt idx="5">
                  <c:v>37.701328277587891</c:v>
                </c:pt>
                <c:pt idx="6">
                  <c:v>4.7037415504455566</c:v>
                </c:pt>
              </c:numCache>
            </c:numRef>
          </c:xVal>
          <c:yVal>
            <c:numRef>
              <c:f>Dynamic!$F$33:$F$39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AA-40F9-970B-756C7E8C38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8920"/>
        <c:axId val="528799312"/>
      </c:scatterChart>
      <c:valAx>
        <c:axId val="528798920"/>
        <c:scaling>
          <c:orientation val="minMax"/>
          <c:max val="5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Nitrate-N (mg/kg soil)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9312"/>
        <c:crosses val="max"/>
        <c:crossBetween val="midCat"/>
        <c:majorUnit val="10"/>
      </c:valAx>
      <c:valAx>
        <c:axId val="528799312"/>
        <c:scaling>
          <c:orientation val="maxMin"/>
          <c:max val="2.5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28798920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Stress index: 
&gt;=1.0 - no stress
0 - no growth</a:t>
            </a:r>
          </a:p>
        </c:rich>
      </c:tx>
      <c:layout>
        <c:manualLayout>
          <c:xMode val="edge"/>
          <c:yMode val="edge"/>
          <c:x val="0.17941908920154176"/>
          <c:y val="3.7123086886866413E-2"/>
        </c:manualLayout>
      </c:layout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483455095377055"/>
          <c:y val="0.26233799505123157"/>
          <c:w val="0.78199233095825949"/>
          <c:h val="0.5298708018856555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Lbls>
            <c:delete val="1"/>
          </c:dLbls>
          <c:val>
            <c:numRef>
              <c:f>Dynamic!$R$11:$R$13</c:f>
              <c:numCache>
                <c:formatCode>General</c:formatCode>
                <c:ptCount val="3"/>
                <c:pt idx="0">
                  <c:v>0.72676926851272583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A5-4542-8DD9-A27545FDE23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28800096"/>
        <c:axId val="528800488"/>
      </c:barChart>
      <c:catAx>
        <c:axId val="52880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528800488"/>
        <c:crosses val="autoZero"/>
        <c:auto val="1"/>
        <c:lblAlgn val="ctr"/>
        <c:lblOffset val="100"/>
        <c:noMultiLvlLbl val="0"/>
      </c:catAx>
      <c:valAx>
        <c:axId val="528800488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5288000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 orientation="portrait"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Active_year_weather!$B$2</c:f>
              <c:strCache>
                <c:ptCount val="1"/>
                <c:pt idx="0">
                  <c:v>RHmin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Active_year_weather!$A$3:$A$367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Active_year_weather!$B$3:$B$367</c:f>
              <c:numCache>
                <c:formatCode>General</c:formatCode>
                <c:ptCount val="365"/>
                <c:pt idx="0">
                  <c:v>45.400001525878906</c:v>
                </c:pt>
                <c:pt idx="1">
                  <c:v>28.600000381469727</c:v>
                </c:pt>
                <c:pt idx="2">
                  <c:v>32.799999237060547</c:v>
                </c:pt>
                <c:pt idx="3">
                  <c:v>28.399999618530273</c:v>
                </c:pt>
                <c:pt idx="4">
                  <c:v>40.5</c:v>
                </c:pt>
                <c:pt idx="5">
                  <c:v>66.199996948242188</c:v>
                </c:pt>
                <c:pt idx="6">
                  <c:v>51.599998474121094</c:v>
                </c:pt>
                <c:pt idx="7">
                  <c:v>40.099998474121094</c:v>
                </c:pt>
                <c:pt idx="8">
                  <c:v>34.200000762939453</c:v>
                </c:pt>
                <c:pt idx="9">
                  <c:v>47.799999237060547</c:v>
                </c:pt>
                <c:pt idx="10">
                  <c:v>43.799999237060547</c:v>
                </c:pt>
                <c:pt idx="11">
                  <c:v>29.299999237060547</c:v>
                </c:pt>
                <c:pt idx="12">
                  <c:v>57.700000762939453</c:v>
                </c:pt>
                <c:pt idx="13">
                  <c:v>43.400001525878906</c:v>
                </c:pt>
                <c:pt idx="14">
                  <c:v>42.799999237060547</c:v>
                </c:pt>
                <c:pt idx="15">
                  <c:v>50.700000762939453</c:v>
                </c:pt>
                <c:pt idx="16">
                  <c:v>44.799999237060547</c:v>
                </c:pt>
                <c:pt idx="17">
                  <c:v>45.400001525878906</c:v>
                </c:pt>
                <c:pt idx="18">
                  <c:v>16.799999237060547</c:v>
                </c:pt>
                <c:pt idx="19">
                  <c:v>19.299999237060547</c:v>
                </c:pt>
                <c:pt idx="20">
                  <c:v>18.700000762939453</c:v>
                </c:pt>
                <c:pt idx="21">
                  <c:v>20.399999618530273</c:v>
                </c:pt>
                <c:pt idx="22">
                  <c:v>16</c:v>
                </c:pt>
                <c:pt idx="23">
                  <c:v>18.399999618530273</c:v>
                </c:pt>
                <c:pt idx="24">
                  <c:v>13.600000381469727</c:v>
                </c:pt>
                <c:pt idx="25">
                  <c:v>11.5</c:v>
                </c:pt>
                <c:pt idx="26">
                  <c:v>13.800000190734863</c:v>
                </c:pt>
                <c:pt idx="27">
                  <c:v>17.100000381469727</c:v>
                </c:pt>
                <c:pt idx="28">
                  <c:v>22.100000381469727</c:v>
                </c:pt>
                <c:pt idx="29">
                  <c:v>23.399999618530273</c:v>
                </c:pt>
                <c:pt idx="30">
                  <c:v>24</c:v>
                </c:pt>
                <c:pt idx="31">
                  <c:v>32.5</c:v>
                </c:pt>
                <c:pt idx="32">
                  <c:v>38.099998474121094</c:v>
                </c:pt>
                <c:pt idx="33">
                  <c:v>55.400001525878906</c:v>
                </c:pt>
                <c:pt idx="34">
                  <c:v>45.799999237060547</c:v>
                </c:pt>
                <c:pt idx="35">
                  <c:v>45</c:v>
                </c:pt>
                <c:pt idx="36">
                  <c:v>27</c:v>
                </c:pt>
                <c:pt idx="37">
                  <c:v>18.200000762939453</c:v>
                </c:pt>
                <c:pt idx="38">
                  <c:v>20</c:v>
                </c:pt>
                <c:pt idx="39">
                  <c:v>23.899999618530273</c:v>
                </c:pt>
                <c:pt idx="40">
                  <c:v>20.899999618530273</c:v>
                </c:pt>
                <c:pt idx="41">
                  <c:v>14.300000190734863</c:v>
                </c:pt>
                <c:pt idx="42">
                  <c:v>14</c:v>
                </c:pt>
                <c:pt idx="43">
                  <c:v>21.299999237060547</c:v>
                </c:pt>
                <c:pt idx="44">
                  <c:v>43.299999237060547</c:v>
                </c:pt>
                <c:pt idx="45">
                  <c:v>48</c:v>
                </c:pt>
                <c:pt idx="46">
                  <c:v>28.299999237060547</c:v>
                </c:pt>
                <c:pt idx="47">
                  <c:v>24.200000762939453</c:v>
                </c:pt>
                <c:pt idx="48">
                  <c:v>27.5</c:v>
                </c:pt>
                <c:pt idx="49">
                  <c:v>21</c:v>
                </c:pt>
                <c:pt idx="50">
                  <c:v>16.5</c:v>
                </c:pt>
                <c:pt idx="51">
                  <c:v>35</c:v>
                </c:pt>
                <c:pt idx="52">
                  <c:v>63.799999237060547</c:v>
                </c:pt>
                <c:pt idx="53">
                  <c:v>41.400001525878906</c:v>
                </c:pt>
                <c:pt idx="54">
                  <c:v>40</c:v>
                </c:pt>
                <c:pt idx="55">
                  <c:v>35.5</c:v>
                </c:pt>
                <c:pt idx="56">
                  <c:v>32.799999237060547</c:v>
                </c:pt>
                <c:pt idx="57">
                  <c:v>19.5</c:v>
                </c:pt>
                <c:pt idx="58">
                  <c:v>23.299999237060547</c:v>
                </c:pt>
                <c:pt idx="59">
                  <c:v>29.799999237060547</c:v>
                </c:pt>
                <c:pt idx="60">
                  <c:v>29.700000762939453</c:v>
                </c:pt>
                <c:pt idx="61">
                  <c:v>28.600000381469727</c:v>
                </c:pt>
                <c:pt idx="62">
                  <c:v>26.899999618530273</c:v>
                </c:pt>
                <c:pt idx="63">
                  <c:v>16.5</c:v>
                </c:pt>
                <c:pt idx="64">
                  <c:v>9.6999998092651367</c:v>
                </c:pt>
                <c:pt idx="65">
                  <c:v>22.299999237060547</c:v>
                </c:pt>
                <c:pt idx="66">
                  <c:v>20.700000762939453</c:v>
                </c:pt>
                <c:pt idx="67">
                  <c:v>18.700000762939453</c:v>
                </c:pt>
                <c:pt idx="68">
                  <c:v>16.399999618530273</c:v>
                </c:pt>
                <c:pt idx="69">
                  <c:v>35</c:v>
                </c:pt>
                <c:pt idx="70">
                  <c:v>51.799999237060547</c:v>
                </c:pt>
                <c:pt idx="71">
                  <c:v>16.700000762939453</c:v>
                </c:pt>
                <c:pt idx="72">
                  <c:v>15.199999809265137</c:v>
                </c:pt>
                <c:pt idx="73">
                  <c:v>18.700000762939453</c:v>
                </c:pt>
                <c:pt idx="74">
                  <c:v>23.600000381469727</c:v>
                </c:pt>
                <c:pt idx="75">
                  <c:v>21.700000762939453</c:v>
                </c:pt>
                <c:pt idx="76">
                  <c:v>13.699999809265137</c:v>
                </c:pt>
                <c:pt idx="77">
                  <c:v>16.299999237060547</c:v>
                </c:pt>
                <c:pt idx="78">
                  <c:v>9.1000003814697266</c:v>
                </c:pt>
                <c:pt idx="79">
                  <c:v>24.600000381469727</c:v>
                </c:pt>
                <c:pt idx="80">
                  <c:v>21.399999618530273</c:v>
                </c:pt>
                <c:pt idx="81">
                  <c:v>18.700000762939453</c:v>
                </c:pt>
                <c:pt idx="82">
                  <c:v>16.399999618530273</c:v>
                </c:pt>
                <c:pt idx="83">
                  <c:v>11.300000190734863</c:v>
                </c:pt>
                <c:pt idx="84">
                  <c:v>11.899999618530273</c:v>
                </c:pt>
                <c:pt idx="85">
                  <c:v>12.199999809265137</c:v>
                </c:pt>
                <c:pt idx="86">
                  <c:v>9.1000003814697266</c:v>
                </c:pt>
                <c:pt idx="87">
                  <c:v>9</c:v>
                </c:pt>
                <c:pt idx="88">
                  <c:v>9</c:v>
                </c:pt>
                <c:pt idx="89">
                  <c:v>10.300000190734863</c:v>
                </c:pt>
                <c:pt idx="90">
                  <c:v>7.5</c:v>
                </c:pt>
                <c:pt idx="91">
                  <c:v>10.600000381469727</c:v>
                </c:pt>
                <c:pt idx="92">
                  <c:v>15.100000381469727</c:v>
                </c:pt>
                <c:pt idx="93">
                  <c:v>10</c:v>
                </c:pt>
                <c:pt idx="94">
                  <c:v>17.5</c:v>
                </c:pt>
                <c:pt idx="95">
                  <c:v>25.5</c:v>
                </c:pt>
                <c:pt idx="96">
                  <c:v>10.600000381469727</c:v>
                </c:pt>
                <c:pt idx="97">
                  <c:v>8.6999998092651367</c:v>
                </c:pt>
                <c:pt idx="98">
                  <c:v>9.5</c:v>
                </c:pt>
                <c:pt idx="99">
                  <c:v>8.6000003814697266</c:v>
                </c:pt>
                <c:pt idx="100">
                  <c:v>9</c:v>
                </c:pt>
                <c:pt idx="101">
                  <c:v>17</c:v>
                </c:pt>
                <c:pt idx="102">
                  <c:v>14.600000381469727</c:v>
                </c:pt>
                <c:pt idx="103">
                  <c:v>11.699999809265137</c:v>
                </c:pt>
                <c:pt idx="104">
                  <c:v>10.5</c:v>
                </c:pt>
                <c:pt idx="105">
                  <c:v>16.200000762939453</c:v>
                </c:pt>
                <c:pt idx="106">
                  <c:v>30</c:v>
                </c:pt>
                <c:pt idx="107">
                  <c:v>14</c:v>
                </c:pt>
                <c:pt idx="108">
                  <c:v>5.5</c:v>
                </c:pt>
                <c:pt idx="109">
                  <c:v>8.8000001907348633</c:v>
                </c:pt>
                <c:pt idx="110">
                  <c:v>10.300000190734863</c:v>
                </c:pt>
                <c:pt idx="111">
                  <c:v>10.699999809265137</c:v>
                </c:pt>
                <c:pt idx="112">
                  <c:v>13.800000190734863</c:v>
                </c:pt>
                <c:pt idx="113">
                  <c:v>11.300000190734863</c:v>
                </c:pt>
                <c:pt idx="114">
                  <c:v>10.5</c:v>
                </c:pt>
                <c:pt idx="115">
                  <c:v>9.5</c:v>
                </c:pt>
                <c:pt idx="116">
                  <c:v>7.4000000953674316</c:v>
                </c:pt>
                <c:pt idx="117">
                  <c:v>8.6999998092651367</c:v>
                </c:pt>
                <c:pt idx="118">
                  <c:v>11.899999618530273</c:v>
                </c:pt>
                <c:pt idx="119">
                  <c:v>22.799999237060547</c:v>
                </c:pt>
                <c:pt idx="120">
                  <c:v>15</c:v>
                </c:pt>
                <c:pt idx="121">
                  <c:v>12.800000190734863</c:v>
                </c:pt>
                <c:pt idx="122">
                  <c:v>8.3000001907348633</c:v>
                </c:pt>
                <c:pt idx="123">
                  <c:v>9</c:v>
                </c:pt>
                <c:pt idx="124">
                  <c:v>8.6999998092651367</c:v>
                </c:pt>
                <c:pt idx="125">
                  <c:v>15.5</c:v>
                </c:pt>
                <c:pt idx="126">
                  <c:v>19.5</c:v>
                </c:pt>
                <c:pt idx="127">
                  <c:v>17.100000381469727</c:v>
                </c:pt>
                <c:pt idx="128">
                  <c:v>12</c:v>
                </c:pt>
                <c:pt idx="129">
                  <c:v>17.299999237060547</c:v>
                </c:pt>
                <c:pt idx="130">
                  <c:v>20.5</c:v>
                </c:pt>
                <c:pt idx="131">
                  <c:v>24.200000762939453</c:v>
                </c:pt>
                <c:pt idx="132">
                  <c:v>17.5</c:v>
                </c:pt>
                <c:pt idx="133">
                  <c:v>12.199999809265137</c:v>
                </c:pt>
                <c:pt idx="134">
                  <c:v>9.3000001907348633</c:v>
                </c:pt>
                <c:pt idx="135">
                  <c:v>8.8000001907348633</c:v>
                </c:pt>
                <c:pt idx="136">
                  <c:v>11.100000381469727</c:v>
                </c:pt>
                <c:pt idx="137">
                  <c:v>9.3000001907348633</c:v>
                </c:pt>
                <c:pt idx="138">
                  <c:v>13.199999809265137</c:v>
                </c:pt>
                <c:pt idx="139">
                  <c:v>17</c:v>
                </c:pt>
                <c:pt idx="140">
                  <c:v>12.899999618530273</c:v>
                </c:pt>
                <c:pt idx="141">
                  <c:v>22.200000762939453</c:v>
                </c:pt>
                <c:pt idx="142">
                  <c:v>20.100000381469727</c:v>
                </c:pt>
                <c:pt idx="143">
                  <c:v>11.300000190734863</c:v>
                </c:pt>
                <c:pt idx="144">
                  <c:v>5.3000001907348633</c:v>
                </c:pt>
                <c:pt idx="145">
                  <c:v>18.200000762939453</c:v>
                </c:pt>
                <c:pt idx="146">
                  <c:v>13.5</c:v>
                </c:pt>
                <c:pt idx="147">
                  <c:v>11.899999618530273</c:v>
                </c:pt>
                <c:pt idx="148">
                  <c:v>12.399999618530273</c:v>
                </c:pt>
                <c:pt idx="149">
                  <c:v>7.8000001907348633</c:v>
                </c:pt>
                <c:pt idx="150">
                  <c:v>7.8000001907348633</c:v>
                </c:pt>
                <c:pt idx="151">
                  <c:v>10.800000190734863</c:v>
                </c:pt>
                <c:pt idx="152">
                  <c:v>11.399999618530273</c:v>
                </c:pt>
                <c:pt idx="153">
                  <c:v>14</c:v>
                </c:pt>
                <c:pt idx="154">
                  <c:v>10.800000190734863</c:v>
                </c:pt>
                <c:pt idx="155">
                  <c:v>10</c:v>
                </c:pt>
                <c:pt idx="156">
                  <c:v>11.199999809265137</c:v>
                </c:pt>
                <c:pt idx="157">
                  <c:v>11.899999618530273</c:v>
                </c:pt>
                <c:pt idx="158">
                  <c:v>8.8999996185302734</c:v>
                </c:pt>
                <c:pt idx="159">
                  <c:v>6.5999999046325684</c:v>
                </c:pt>
                <c:pt idx="160">
                  <c:v>10.399999618530273</c:v>
                </c:pt>
                <c:pt idx="161">
                  <c:v>7.8000001907348633</c:v>
                </c:pt>
                <c:pt idx="162">
                  <c:v>4.8000001907348633</c:v>
                </c:pt>
                <c:pt idx="163">
                  <c:v>7</c:v>
                </c:pt>
                <c:pt idx="164">
                  <c:v>6.4000000953674316</c:v>
                </c:pt>
                <c:pt idx="165">
                  <c:v>4.9000000953674316</c:v>
                </c:pt>
                <c:pt idx="166">
                  <c:v>8.6999998092651367</c:v>
                </c:pt>
                <c:pt idx="167">
                  <c:v>9</c:v>
                </c:pt>
                <c:pt idx="168">
                  <c:v>5.4000000953674316</c:v>
                </c:pt>
                <c:pt idx="169">
                  <c:v>6.3000001907348633</c:v>
                </c:pt>
                <c:pt idx="170">
                  <c:v>8.1999998092651367</c:v>
                </c:pt>
                <c:pt idx="171">
                  <c:v>8.3000001907348633</c:v>
                </c:pt>
                <c:pt idx="172">
                  <c:v>11.199999809265137</c:v>
                </c:pt>
                <c:pt idx="173">
                  <c:v>8.1000003814697266</c:v>
                </c:pt>
                <c:pt idx="174">
                  <c:v>6.5</c:v>
                </c:pt>
                <c:pt idx="175">
                  <c:v>7</c:v>
                </c:pt>
                <c:pt idx="176">
                  <c:v>11</c:v>
                </c:pt>
                <c:pt idx="177">
                  <c:v>6.0999999046325684</c:v>
                </c:pt>
                <c:pt idx="178">
                  <c:v>7.0999999046325684</c:v>
                </c:pt>
                <c:pt idx="179">
                  <c:v>6.8000001907348633</c:v>
                </c:pt>
                <c:pt idx="180">
                  <c:v>6.4000000953674316</c:v>
                </c:pt>
                <c:pt idx="181">
                  <c:v>9.6999998092651367</c:v>
                </c:pt>
                <c:pt idx="182">
                  <c:v>9.8999996185302734</c:v>
                </c:pt>
                <c:pt idx="183">
                  <c:v>9.1000003814697266</c:v>
                </c:pt>
                <c:pt idx="184">
                  <c:v>6.5999999046325684</c:v>
                </c:pt>
                <c:pt idx="185">
                  <c:v>8.5</c:v>
                </c:pt>
                <c:pt idx="186">
                  <c:v>11.199999809265137</c:v>
                </c:pt>
                <c:pt idx="187">
                  <c:v>6.1999998092651367</c:v>
                </c:pt>
                <c:pt idx="188">
                  <c:v>5.3000001907348633</c:v>
                </c:pt>
                <c:pt idx="189">
                  <c:v>5.9000000953674316</c:v>
                </c:pt>
                <c:pt idx="190">
                  <c:v>8</c:v>
                </c:pt>
                <c:pt idx="191">
                  <c:v>9.1000003814697266</c:v>
                </c:pt>
                <c:pt idx="192">
                  <c:v>11.199999809265137</c:v>
                </c:pt>
                <c:pt idx="193">
                  <c:v>13.399999618530273</c:v>
                </c:pt>
                <c:pt idx="194">
                  <c:v>14.399999618530273</c:v>
                </c:pt>
                <c:pt idx="195">
                  <c:v>12.5</c:v>
                </c:pt>
                <c:pt idx="196">
                  <c:v>7.3000001907348633</c:v>
                </c:pt>
                <c:pt idx="197">
                  <c:v>21.100000381469727</c:v>
                </c:pt>
                <c:pt idx="198">
                  <c:v>8.1000003814697266</c:v>
                </c:pt>
                <c:pt idx="199">
                  <c:v>10.399999618530273</c:v>
                </c:pt>
                <c:pt idx="200">
                  <c:v>10.300000190734863</c:v>
                </c:pt>
                <c:pt idx="201">
                  <c:v>16.5</c:v>
                </c:pt>
                <c:pt idx="202">
                  <c:v>20.200000762939453</c:v>
                </c:pt>
                <c:pt idx="203">
                  <c:v>18.5</c:v>
                </c:pt>
                <c:pt idx="204">
                  <c:v>27.799999237060547</c:v>
                </c:pt>
                <c:pt idx="205">
                  <c:v>20.399999618530273</c:v>
                </c:pt>
                <c:pt idx="206">
                  <c:v>15.100000381469727</c:v>
                </c:pt>
                <c:pt idx="207">
                  <c:v>11.100000381469727</c:v>
                </c:pt>
                <c:pt idx="208">
                  <c:v>13.699999809265137</c:v>
                </c:pt>
                <c:pt idx="209">
                  <c:v>13.699999809265137</c:v>
                </c:pt>
                <c:pt idx="210">
                  <c:v>20.399999618530273</c:v>
                </c:pt>
                <c:pt idx="211">
                  <c:v>39.799999237060547</c:v>
                </c:pt>
                <c:pt idx="212">
                  <c:v>25.700000762939453</c:v>
                </c:pt>
                <c:pt idx="213">
                  <c:v>17.5</c:v>
                </c:pt>
                <c:pt idx="214">
                  <c:v>13.699999809265137</c:v>
                </c:pt>
                <c:pt idx="215">
                  <c:v>15.699999809265137</c:v>
                </c:pt>
                <c:pt idx="216">
                  <c:v>11.199999809265137</c:v>
                </c:pt>
                <c:pt idx="217">
                  <c:v>21.399999618530273</c:v>
                </c:pt>
                <c:pt idx="218">
                  <c:v>18.799999237060547</c:v>
                </c:pt>
                <c:pt idx="219">
                  <c:v>15.899999618530273</c:v>
                </c:pt>
                <c:pt idx="220">
                  <c:v>23.799999237060547</c:v>
                </c:pt>
                <c:pt idx="221">
                  <c:v>21.5</c:v>
                </c:pt>
                <c:pt idx="222">
                  <c:v>22.100000381469727</c:v>
                </c:pt>
                <c:pt idx="223">
                  <c:v>10.199999809265137</c:v>
                </c:pt>
                <c:pt idx="224">
                  <c:v>11.800000190734863</c:v>
                </c:pt>
                <c:pt idx="225">
                  <c:v>6.1999998092651367</c:v>
                </c:pt>
                <c:pt idx="226">
                  <c:v>4.9000000953674316</c:v>
                </c:pt>
                <c:pt idx="227">
                  <c:v>11.600000381469727</c:v>
                </c:pt>
                <c:pt idx="228">
                  <c:v>12.399999618530273</c:v>
                </c:pt>
                <c:pt idx="229">
                  <c:v>11.899999618530273</c:v>
                </c:pt>
                <c:pt idx="230">
                  <c:v>9.3999996185302734</c:v>
                </c:pt>
                <c:pt idx="231">
                  <c:v>8.1000003814697266</c:v>
                </c:pt>
                <c:pt idx="232">
                  <c:v>7</c:v>
                </c:pt>
                <c:pt idx="233">
                  <c:v>17.600000381469727</c:v>
                </c:pt>
                <c:pt idx="234">
                  <c:v>21.700000762939453</c:v>
                </c:pt>
                <c:pt idx="235">
                  <c:v>26.200000762939453</c:v>
                </c:pt>
                <c:pt idx="236">
                  <c:v>27.5</c:v>
                </c:pt>
                <c:pt idx="237">
                  <c:v>21</c:v>
                </c:pt>
                <c:pt idx="238">
                  <c:v>17.100000381469727</c:v>
                </c:pt>
                <c:pt idx="239">
                  <c:v>18.5</c:v>
                </c:pt>
                <c:pt idx="240">
                  <c:v>20.899999618530273</c:v>
                </c:pt>
                <c:pt idx="241">
                  <c:v>18</c:v>
                </c:pt>
                <c:pt idx="242">
                  <c:v>16.899999618530273</c:v>
                </c:pt>
                <c:pt idx="243">
                  <c:v>20.799999237060547</c:v>
                </c:pt>
                <c:pt idx="244">
                  <c:v>19</c:v>
                </c:pt>
                <c:pt idx="245">
                  <c:v>16.799999237060547</c:v>
                </c:pt>
                <c:pt idx="246">
                  <c:v>13.699999809265137</c:v>
                </c:pt>
                <c:pt idx="247">
                  <c:v>12.100000381469727</c:v>
                </c:pt>
                <c:pt idx="248">
                  <c:v>18.100000381469727</c:v>
                </c:pt>
                <c:pt idx="249">
                  <c:v>17.700000762939453</c:v>
                </c:pt>
                <c:pt idx="250">
                  <c:v>18.299999237060547</c:v>
                </c:pt>
                <c:pt idx="251">
                  <c:v>21.299999237060547</c:v>
                </c:pt>
                <c:pt idx="252">
                  <c:v>22.899999618530273</c:v>
                </c:pt>
                <c:pt idx="253">
                  <c:v>23.299999237060547</c:v>
                </c:pt>
                <c:pt idx="254">
                  <c:v>12.899999618530273</c:v>
                </c:pt>
                <c:pt idx="255">
                  <c:v>9.1999998092651367</c:v>
                </c:pt>
                <c:pt idx="256">
                  <c:v>19.600000381469727</c:v>
                </c:pt>
                <c:pt idx="257">
                  <c:v>24.600000381469727</c:v>
                </c:pt>
                <c:pt idx="258">
                  <c:v>31.299999237060547</c:v>
                </c:pt>
                <c:pt idx="259">
                  <c:v>26.299999237060547</c:v>
                </c:pt>
                <c:pt idx="260">
                  <c:v>16.799999237060547</c:v>
                </c:pt>
                <c:pt idx="261">
                  <c:v>12.300000190734863</c:v>
                </c:pt>
                <c:pt idx="262">
                  <c:v>10.899999618530273</c:v>
                </c:pt>
                <c:pt idx="263">
                  <c:v>11.199999809265137</c:v>
                </c:pt>
                <c:pt idx="264">
                  <c:v>14.600000381469727</c:v>
                </c:pt>
                <c:pt idx="265">
                  <c:v>33.5</c:v>
                </c:pt>
                <c:pt idx="266">
                  <c:v>45.900001525878906</c:v>
                </c:pt>
                <c:pt idx="267">
                  <c:v>33.700000762939453</c:v>
                </c:pt>
                <c:pt idx="268">
                  <c:v>34.299999237060547</c:v>
                </c:pt>
                <c:pt idx="269">
                  <c:v>36</c:v>
                </c:pt>
                <c:pt idx="270">
                  <c:v>26.5</c:v>
                </c:pt>
                <c:pt idx="271">
                  <c:v>30.5</c:v>
                </c:pt>
                <c:pt idx="272">
                  <c:v>13.899999618530273</c:v>
                </c:pt>
                <c:pt idx="273">
                  <c:v>11.600000381469727</c:v>
                </c:pt>
                <c:pt idx="274">
                  <c:v>21.899999618530273</c:v>
                </c:pt>
                <c:pt idx="275">
                  <c:v>14.899999618530273</c:v>
                </c:pt>
                <c:pt idx="276">
                  <c:v>22.799999237060547</c:v>
                </c:pt>
                <c:pt idx="277">
                  <c:v>14.899999618530273</c:v>
                </c:pt>
                <c:pt idx="278">
                  <c:v>10.800000190734863</c:v>
                </c:pt>
                <c:pt idx="279">
                  <c:v>11</c:v>
                </c:pt>
                <c:pt idx="280">
                  <c:v>9.3000001907348633</c:v>
                </c:pt>
                <c:pt idx="281">
                  <c:v>10.800000190734863</c:v>
                </c:pt>
                <c:pt idx="282">
                  <c:v>9.5</c:v>
                </c:pt>
                <c:pt idx="283">
                  <c:v>6.1999998092651367</c:v>
                </c:pt>
                <c:pt idx="284">
                  <c:v>11</c:v>
                </c:pt>
                <c:pt idx="285">
                  <c:v>12.399999618530273</c:v>
                </c:pt>
                <c:pt idx="286">
                  <c:v>25</c:v>
                </c:pt>
                <c:pt idx="287">
                  <c:v>12.399999618530273</c:v>
                </c:pt>
                <c:pt idx="288">
                  <c:v>8.3000001907348633</c:v>
                </c:pt>
                <c:pt idx="289">
                  <c:v>13.300000190734863</c:v>
                </c:pt>
                <c:pt idx="290">
                  <c:v>15.199999809265137</c:v>
                </c:pt>
                <c:pt idx="291">
                  <c:v>7</c:v>
                </c:pt>
                <c:pt idx="292">
                  <c:v>9.1000003814697266</c:v>
                </c:pt>
                <c:pt idx="293">
                  <c:v>8.3000001907348633</c:v>
                </c:pt>
                <c:pt idx="294">
                  <c:v>9.1000003814697266</c:v>
                </c:pt>
                <c:pt idx="295">
                  <c:v>10.199999809265137</c:v>
                </c:pt>
                <c:pt idx="296">
                  <c:v>6.5999999046325684</c:v>
                </c:pt>
                <c:pt idx="297">
                  <c:v>8.1000003814697266</c:v>
                </c:pt>
                <c:pt idx="298">
                  <c:v>9.6999998092651367</c:v>
                </c:pt>
                <c:pt idx="299">
                  <c:v>8.5</c:v>
                </c:pt>
                <c:pt idx="300">
                  <c:v>9.3000001907348633</c:v>
                </c:pt>
                <c:pt idx="301">
                  <c:v>7.1999998092651367</c:v>
                </c:pt>
                <c:pt idx="302">
                  <c:v>6.4000000953674316</c:v>
                </c:pt>
                <c:pt idx="303">
                  <c:v>5.6999998092651367</c:v>
                </c:pt>
                <c:pt idx="304">
                  <c:v>7.5999999046325684</c:v>
                </c:pt>
                <c:pt idx="305">
                  <c:v>8.1000003814697266</c:v>
                </c:pt>
                <c:pt idx="306">
                  <c:v>9.8999996185302734</c:v>
                </c:pt>
                <c:pt idx="307">
                  <c:v>10.5</c:v>
                </c:pt>
                <c:pt idx="308">
                  <c:v>14</c:v>
                </c:pt>
                <c:pt idx="309">
                  <c:v>17.899999618530273</c:v>
                </c:pt>
                <c:pt idx="310">
                  <c:v>21.600000381469727</c:v>
                </c:pt>
                <c:pt idx="311">
                  <c:v>17.55384635925293</c:v>
                </c:pt>
                <c:pt idx="312">
                  <c:v>16.44615364074707</c:v>
                </c:pt>
                <c:pt idx="313">
                  <c:v>20.94615364074707</c:v>
                </c:pt>
                <c:pt idx="314">
                  <c:v>21.661539077758789</c:v>
                </c:pt>
                <c:pt idx="315">
                  <c:v>22.930768966674805</c:v>
                </c:pt>
                <c:pt idx="316">
                  <c:v>25.646154403686523</c:v>
                </c:pt>
                <c:pt idx="317">
                  <c:v>24.723077774047852</c:v>
                </c:pt>
                <c:pt idx="318">
                  <c:v>23.861537933349609</c:v>
                </c:pt>
                <c:pt idx="319">
                  <c:v>22.638462066650391</c:v>
                </c:pt>
                <c:pt idx="320">
                  <c:v>19.484615325927734</c:v>
                </c:pt>
                <c:pt idx="321">
                  <c:v>18.930768966674805</c:v>
                </c:pt>
                <c:pt idx="322">
                  <c:v>18.046154022216797</c:v>
                </c:pt>
                <c:pt idx="323">
                  <c:v>18.623077392578125</c:v>
                </c:pt>
                <c:pt idx="324">
                  <c:v>19.184616088867188</c:v>
                </c:pt>
                <c:pt idx="325">
                  <c:v>25.238462448120117</c:v>
                </c:pt>
                <c:pt idx="326">
                  <c:v>21.630769729614258</c:v>
                </c:pt>
                <c:pt idx="327">
                  <c:v>21.399999618530273</c:v>
                </c:pt>
                <c:pt idx="328">
                  <c:v>23.584615707397461</c:v>
                </c:pt>
                <c:pt idx="329">
                  <c:v>20.061538696289063</c:v>
                </c:pt>
                <c:pt idx="330">
                  <c:v>18.384614944458008</c:v>
                </c:pt>
                <c:pt idx="331">
                  <c:v>20.738462448120117</c:v>
                </c:pt>
                <c:pt idx="332">
                  <c:v>20.315383911132813</c:v>
                </c:pt>
                <c:pt idx="333">
                  <c:v>24.276922225952148</c:v>
                </c:pt>
                <c:pt idx="334">
                  <c:v>24.369230270385742</c:v>
                </c:pt>
                <c:pt idx="335">
                  <c:v>21.923076629638672</c:v>
                </c:pt>
                <c:pt idx="336">
                  <c:v>22.5</c:v>
                </c:pt>
                <c:pt idx="337">
                  <c:v>24.146154403686523</c:v>
                </c:pt>
                <c:pt idx="338">
                  <c:v>24.323076248168945</c:v>
                </c:pt>
                <c:pt idx="339">
                  <c:v>25.084615707397461</c:v>
                </c:pt>
                <c:pt idx="340">
                  <c:v>27.876922607421875</c:v>
                </c:pt>
                <c:pt idx="341">
                  <c:v>31.661539077758789</c:v>
                </c:pt>
                <c:pt idx="342">
                  <c:v>26.215385437011719</c:v>
                </c:pt>
                <c:pt idx="343">
                  <c:v>26</c:v>
                </c:pt>
                <c:pt idx="344">
                  <c:v>25.738462448120117</c:v>
                </c:pt>
                <c:pt idx="345">
                  <c:v>28.853845596313477</c:v>
                </c:pt>
                <c:pt idx="346">
                  <c:v>31.961538314819336</c:v>
                </c:pt>
                <c:pt idx="347">
                  <c:v>29.923076629638672</c:v>
                </c:pt>
                <c:pt idx="348">
                  <c:v>26.361537933349609</c:v>
                </c:pt>
                <c:pt idx="349">
                  <c:v>28.130769729614258</c:v>
                </c:pt>
                <c:pt idx="350">
                  <c:v>30.776922225952148</c:v>
                </c:pt>
                <c:pt idx="351">
                  <c:v>33.461540222167969</c:v>
                </c:pt>
                <c:pt idx="352">
                  <c:v>32.107692718505859</c:v>
                </c:pt>
                <c:pt idx="353">
                  <c:v>32</c:v>
                </c:pt>
                <c:pt idx="354">
                  <c:v>29.023077011108398</c:v>
                </c:pt>
                <c:pt idx="355">
                  <c:v>31.346153259277344</c:v>
                </c:pt>
                <c:pt idx="356">
                  <c:v>25.792306900024414</c:v>
                </c:pt>
                <c:pt idx="357">
                  <c:v>28.415384292602539</c:v>
                </c:pt>
                <c:pt idx="358">
                  <c:v>24.015384674072266</c:v>
                </c:pt>
                <c:pt idx="359">
                  <c:v>23.376922607421875</c:v>
                </c:pt>
                <c:pt idx="360">
                  <c:v>21.799999237060547</c:v>
                </c:pt>
                <c:pt idx="361">
                  <c:v>26.315383911132813</c:v>
                </c:pt>
                <c:pt idx="362">
                  <c:v>26.74615478515625</c:v>
                </c:pt>
                <c:pt idx="363">
                  <c:v>27.569231033325195</c:v>
                </c:pt>
                <c:pt idx="364">
                  <c:v>27.323076248168945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AD-405E-AB95-63A7D39C28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Active_year_weather!$C$2:$C$366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2</c:v>
                </c:pt>
                <c:pt idx="2">
                  <c:v>2.0999999046325684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1.2000000476837158</c:v>
                </c:pt>
                <c:pt idx="7">
                  <c:v>0.89999997615814209</c:v>
                </c:pt>
                <c:pt idx="8">
                  <c:v>0.69999998807907104</c:v>
                </c:pt>
                <c:pt idx="9">
                  <c:v>1.2999999523162842</c:v>
                </c:pt>
                <c:pt idx="10">
                  <c:v>1.2000000476837158</c:v>
                </c:pt>
                <c:pt idx="11">
                  <c:v>0.89999997615814209</c:v>
                </c:pt>
                <c:pt idx="12">
                  <c:v>1.5</c:v>
                </c:pt>
                <c:pt idx="13">
                  <c:v>0.89999997615814209</c:v>
                </c:pt>
                <c:pt idx="14">
                  <c:v>1.2000000476837158</c:v>
                </c:pt>
                <c:pt idx="15">
                  <c:v>2.2999999523162842</c:v>
                </c:pt>
                <c:pt idx="16">
                  <c:v>1</c:v>
                </c:pt>
                <c:pt idx="17">
                  <c:v>1.2999999523162842</c:v>
                </c:pt>
                <c:pt idx="18">
                  <c:v>2.4000000953674316</c:v>
                </c:pt>
                <c:pt idx="19">
                  <c:v>1.7000000476837158</c:v>
                </c:pt>
                <c:pt idx="20">
                  <c:v>1.2000000476837158</c:v>
                </c:pt>
                <c:pt idx="21">
                  <c:v>3.2000000476837158</c:v>
                </c:pt>
                <c:pt idx="22">
                  <c:v>2.0999999046325684</c:v>
                </c:pt>
                <c:pt idx="23">
                  <c:v>1.2000000476837158</c:v>
                </c:pt>
                <c:pt idx="24">
                  <c:v>1.5</c:v>
                </c:pt>
                <c:pt idx="25">
                  <c:v>1.2000000476837158</c:v>
                </c:pt>
                <c:pt idx="26">
                  <c:v>1.8999999761581421</c:v>
                </c:pt>
                <c:pt idx="27">
                  <c:v>1.2000000476837158</c:v>
                </c:pt>
                <c:pt idx="28">
                  <c:v>1.1000000238418579</c:v>
                </c:pt>
                <c:pt idx="29">
                  <c:v>1.1000000238418579</c:v>
                </c:pt>
                <c:pt idx="30">
                  <c:v>1.2000000476837158</c:v>
                </c:pt>
                <c:pt idx="31">
                  <c:v>1.1000000238418579</c:v>
                </c:pt>
                <c:pt idx="32">
                  <c:v>1.7000000476837158</c:v>
                </c:pt>
                <c:pt idx="33">
                  <c:v>2.5999999046325684</c:v>
                </c:pt>
                <c:pt idx="34">
                  <c:v>2.2999999523162842</c:v>
                </c:pt>
                <c:pt idx="35">
                  <c:v>2.2000000476837158</c:v>
                </c:pt>
                <c:pt idx="36">
                  <c:v>3.9000000953674316</c:v>
                </c:pt>
                <c:pt idx="37">
                  <c:v>3.4000000953674316</c:v>
                </c:pt>
                <c:pt idx="38">
                  <c:v>1.5</c:v>
                </c:pt>
                <c:pt idx="39">
                  <c:v>1</c:v>
                </c:pt>
                <c:pt idx="40">
                  <c:v>1.5</c:v>
                </c:pt>
                <c:pt idx="41">
                  <c:v>1.3999999761581421</c:v>
                </c:pt>
                <c:pt idx="42">
                  <c:v>2.0999999046325684</c:v>
                </c:pt>
                <c:pt idx="43">
                  <c:v>1.3999999761581421</c:v>
                </c:pt>
                <c:pt idx="44">
                  <c:v>0.89999997615814209</c:v>
                </c:pt>
                <c:pt idx="45">
                  <c:v>1.8999999761581421</c:v>
                </c:pt>
                <c:pt idx="46">
                  <c:v>1.6000000238418579</c:v>
                </c:pt>
                <c:pt idx="47">
                  <c:v>2.7999999523162842</c:v>
                </c:pt>
                <c:pt idx="48">
                  <c:v>3.0999999046325684</c:v>
                </c:pt>
                <c:pt idx="49">
                  <c:v>2.4000000953674316</c:v>
                </c:pt>
                <c:pt idx="50">
                  <c:v>2.5</c:v>
                </c:pt>
                <c:pt idx="51">
                  <c:v>1.7000000476837158</c:v>
                </c:pt>
                <c:pt idx="52">
                  <c:v>4.0999999046325684</c:v>
                </c:pt>
                <c:pt idx="53">
                  <c:v>3.0999999046325684</c:v>
                </c:pt>
                <c:pt idx="54">
                  <c:v>1.2000000476837158</c:v>
                </c:pt>
                <c:pt idx="55">
                  <c:v>1.3999999761581421</c:v>
                </c:pt>
                <c:pt idx="56">
                  <c:v>1</c:v>
                </c:pt>
                <c:pt idx="57">
                  <c:v>1</c:v>
                </c:pt>
                <c:pt idx="58">
                  <c:v>1.2000000476837158</c:v>
                </c:pt>
                <c:pt idx="59">
                  <c:v>1</c:v>
                </c:pt>
                <c:pt idx="60">
                  <c:v>1.2000000476837158</c:v>
                </c:pt>
                <c:pt idx="61">
                  <c:v>2.2000000476837158</c:v>
                </c:pt>
                <c:pt idx="62">
                  <c:v>2.0999999046325684</c:v>
                </c:pt>
                <c:pt idx="63">
                  <c:v>1.3999999761581421</c:v>
                </c:pt>
                <c:pt idx="64">
                  <c:v>1.2000000476837158</c:v>
                </c:pt>
                <c:pt idx="65">
                  <c:v>2.0999999046325684</c:v>
                </c:pt>
                <c:pt idx="66">
                  <c:v>2</c:v>
                </c:pt>
                <c:pt idx="67">
                  <c:v>4.1999998092651367</c:v>
                </c:pt>
                <c:pt idx="68">
                  <c:v>1.6000000238418579</c:v>
                </c:pt>
                <c:pt idx="69">
                  <c:v>1.7999999523162842</c:v>
                </c:pt>
                <c:pt idx="70">
                  <c:v>2.2000000476837158</c:v>
                </c:pt>
                <c:pt idx="71">
                  <c:v>3.2999999523162842</c:v>
                </c:pt>
                <c:pt idx="72">
                  <c:v>5.4000000953674316</c:v>
                </c:pt>
                <c:pt idx="73">
                  <c:v>1.2999999523162842</c:v>
                </c:pt>
                <c:pt idx="74">
                  <c:v>2.2999999523162842</c:v>
                </c:pt>
                <c:pt idx="75">
                  <c:v>4.9000000953674316</c:v>
                </c:pt>
                <c:pt idx="76">
                  <c:v>2.7000000476837158</c:v>
                </c:pt>
                <c:pt idx="77">
                  <c:v>1.2999999523162842</c:v>
                </c:pt>
                <c:pt idx="78">
                  <c:v>1.2000000476837158</c:v>
                </c:pt>
                <c:pt idx="79">
                  <c:v>3</c:v>
                </c:pt>
                <c:pt idx="80">
                  <c:v>2.2999999523162842</c:v>
                </c:pt>
                <c:pt idx="81">
                  <c:v>1.5</c:v>
                </c:pt>
                <c:pt idx="82">
                  <c:v>1.2999999523162842</c:v>
                </c:pt>
                <c:pt idx="83">
                  <c:v>1.6000000238418579</c:v>
                </c:pt>
                <c:pt idx="84">
                  <c:v>1</c:v>
                </c:pt>
                <c:pt idx="85">
                  <c:v>1.2999999523162842</c:v>
                </c:pt>
                <c:pt idx="86">
                  <c:v>1.2000000476837158</c:v>
                </c:pt>
                <c:pt idx="87">
                  <c:v>2.0999999046325684</c:v>
                </c:pt>
                <c:pt idx="88">
                  <c:v>2.0999999046325684</c:v>
                </c:pt>
                <c:pt idx="89">
                  <c:v>1.6000000238418579</c:v>
                </c:pt>
                <c:pt idx="90">
                  <c:v>1.8999999761581421</c:v>
                </c:pt>
                <c:pt idx="91">
                  <c:v>1.7999999523162842</c:v>
                </c:pt>
                <c:pt idx="92">
                  <c:v>3.2000000476837158</c:v>
                </c:pt>
                <c:pt idx="93">
                  <c:v>2.2000000476837158</c:v>
                </c:pt>
                <c:pt idx="94">
                  <c:v>2.7000000476837158</c:v>
                </c:pt>
                <c:pt idx="95">
                  <c:v>2.0999999046325684</c:v>
                </c:pt>
                <c:pt idx="96">
                  <c:v>2</c:v>
                </c:pt>
                <c:pt idx="97">
                  <c:v>1.7999999523162842</c:v>
                </c:pt>
                <c:pt idx="98">
                  <c:v>1.2999999523162842</c:v>
                </c:pt>
                <c:pt idx="99">
                  <c:v>3.9000000953674316</c:v>
                </c:pt>
                <c:pt idx="100">
                  <c:v>5.5</c:v>
                </c:pt>
                <c:pt idx="101">
                  <c:v>2.9000000953674316</c:v>
                </c:pt>
                <c:pt idx="102">
                  <c:v>2</c:v>
                </c:pt>
                <c:pt idx="103">
                  <c:v>1.2999999523162842</c:v>
                </c:pt>
                <c:pt idx="104">
                  <c:v>1.5</c:v>
                </c:pt>
                <c:pt idx="105">
                  <c:v>2.7999999523162842</c:v>
                </c:pt>
                <c:pt idx="106">
                  <c:v>4.3000001907348633</c:v>
                </c:pt>
                <c:pt idx="107">
                  <c:v>2.2000000476837158</c:v>
                </c:pt>
                <c:pt idx="108">
                  <c:v>1.3999999761581421</c:v>
                </c:pt>
                <c:pt idx="109">
                  <c:v>1.5</c:v>
                </c:pt>
                <c:pt idx="110">
                  <c:v>3.5</c:v>
                </c:pt>
                <c:pt idx="111">
                  <c:v>2.7000000476837158</c:v>
                </c:pt>
                <c:pt idx="112">
                  <c:v>1.7999999523162842</c:v>
                </c:pt>
                <c:pt idx="113">
                  <c:v>2.0999999046325684</c:v>
                </c:pt>
                <c:pt idx="114">
                  <c:v>1.5</c:v>
                </c:pt>
                <c:pt idx="115">
                  <c:v>1.8999999761581421</c:v>
                </c:pt>
                <c:pt idx="116">
                  <c:v>2.4000000953674316</c:v>
                </c:pt>
                <c:pt idx="117">
                  <c:v>2.2999999523162842</c:v>
                </c:pt>
                <c:pt idx="118">
                  <c:v>2.4000000953674316</c:v>
                </c:pt>
                <c:pt idx="119">
                  <c:v>4.3000001907348633</c:v>
                </c:pt>
                <c:pt idx="120">
                  <c:v>1.8999999761581421</c:v>
                </c:pt>
                <c:pt idx="121">
                  <c:v>1.8999999761581421</c:v>
                </c:pt>
                <c:pt idx="122">
                  <c:v>1.7999999523162842</c:v>
                </c:pt>
                <c:pt idx="123">
                  <c:v>1.6000000238418579</c:v>
                </c:pt>
                <c:pt idx="124">
                  <c:v>2.0999999046325684</c:v>
                </c:pt>
                <c:pt idx="125">
                  <c:v>2.2999999523162842</c:v>
                </c:pt>
                <c:pt idx="126">
                  <c:v>3.4000000953674316</c:v>
                </c:pt>
                <c:pt idx="127">
                  <c:v>2.2999999523162842</c:v>
                </c:pt>
                <c:pt idx="128">
                  <c:v>2.7000000476837158</c:v>
                </c:pt>
                <c:pt idx="129">
                  <c:v>1.7999999523162842</c:v>
                </c:pt>
                <c:pt idx="130">
                  <c:v>2.9000000953674316</c:v>
                </c:pt>
                <c:pt idx="131">
                  <c:v>1.8999999761581421</c:v>
                </c:pt>
                <c:pt idx="132">
                  <c:v>2.7000000476837158</c:v>
                </c:pt>
                <c:pt idx="133">
                  <c:v>1.5</c:v>
                </c:pt>
                <c:pt idx="134">
                  <c:v>1.7999999523162842</c:v>
                </c:pt>
                <c:pt idx="135">
                  <c:v>2.5999999046325684</c:v>
                </c:pt>
                <c:pt idx="136">
                  <c:v>4.8000001907348633</c:v>
                </c:pt>
                <c:pt idx="137">
                  <c:v>3.2000000476837158</c:v>
                </c:pt>
                <c:pt idx="138">
                  <c:v>1.5</c:v>
                </c:pt>
                <c:pt idx="139">
                  <c:v>3.4000000953674316</c:v>
                </c:pt>
                <c:pt idx="140">
                  <c:v>4.0999999046325684</c:v>
                </c:pt>
                <c:pt idx="141">
                  <c:v>4.1999998092651367</c:v>
                </c:pt>
                <c:pt idx="142">
                  <c:v>3.0999999046325684</c:v>
                </c:pt>
                <c:pt idx="143">
                  <c:v>2.7000000476837158</c:v>
                </c:pt>
                <c:pt idx="144">
                  <c:v>1.7999999523162842</c:v>
                </c:pt>
                <c:pt idx="145">
                  <c:v>2.2999999523162842</c:v>
                </c:pt>
                <c:pt idx="146">
                  <c:v>3.7999999523162842</c:v>
                </c:pt>
                <c:pt idx="147">
                  <c:v>3.2000000476837158</c:v>
                </c:pt>
                <c:pt idx="148">
                  <c:v>1.6000000238418579</c:v>
                </c:pt>
                <c:pt idx="149">
                  <c:v>1.7000000476837158</c:v>
                </c:pt>
                <c:pt idx="150">
                  <c:v>1.7999999523162842</c:v>
                </c:pt>
                <c:pt idx="151">
                  <c:v>2.9000000953674316</c:v>
                </c:pt>
                <c:pt idx="152">
                  <c:v>2.2999999523162842</c:v>
                </c:pt>
                <c:pt idx="153">
                  <c:v>2.5999999046325684</c:v>
                </c:pt>
                <c:pt idx="154">
                  <c:v>2.2999999523162842</c:v>
                </c:pt>
                <c:pt idx="155">
                  <c:v>2.7000000476837158</c:v>
                </c:pt>
                <c:pt idx="156">
                  <c:v>2.7999999523162842</c:v>
                </c:pt>
                <c:pt idx="157">
                  <c:v>2.4000000953674316</c:v>
                </c:pt>
                <c:pt idx="158">
                  <c:v>2.7999999523162842</c:v>
                </c:pt>
                <c:pt idx="159">
                  <c:v>2</c:v>
                </c:pt>
                <c:pt idx="160">
                  <c:v>1.6000000238418579</c:v>
                </c:pt>
                <c:pt idx="161">
                  <c:v>2.5999999046325684</c:v>
                </c:pt>
                <c:pt idx="162">
                  <c:v>2.5999999046325684</c:v>
                </c:pt>
                <c:pt idx="163">
                  <c:v>1.8999999761581421</c:v>
                </c:pt>
                <c:pt idx="164">
                  <c:v>2.2999999523162842</c:v>
                </c:pt>
                <c:pt idx="165">
                  <c:v>3.0999999046325684</c:v>
                </c:pt>
                <c:pt idx="166">
                  <c:v>2.2000000476837158</c:v>
                </c:pt>
                <c:pt idx="167">
                  <c:v>2.2999999523162842</c:v>
                </c:pt>
                <c:pt idx="168">
                  <c:v>2.5</c:v>
                </c:pt>
                <c:pt idx="169">
                  <c:v>2.5999999046325684</c:v>
                </c:pt>
                <c:pt idx="170">
                  <c:v>2</c:v>
                </c:pt>
                <c:pt idx="171">
                  <c:v>2.4000000953674316</c:v>
                </c:pt>
                <c:pt idx="172">
                  <c:v>3.7999999523162842</c:v>
                </c:pt>
                <c:pt idx="173">
                  <c:v>3</c:v>
                </c:pt>
                <c:pt idx="174">
                  <c:v>2.2999999523162842</c:v>
                </c:pt>
                <c:pt idx="175">
                  <c:v>2.0999999046325684</c:v>
                </c:pt>
                <c:pt idx="176">
                  <c:v>2.5999999046325684</c:v>
                </c:pt>
                <c:pt idx="177">
                  <c:v>2.5</c:v>
                </c:pt>
                <c:pt idx="178">
                  <c:v>2.0999999046325684</c:v>
                </c:pt>
                <c:pt idx="179">
                  <c:v>2</c:v>
                </c:pt>
                <c:pt idx="180">
                  <c:v>2.0999999046325684</c:v>
                </c:pt>
                <c:pt idx="181">
                  <c:v>2.2000000476837158</c:v>
                </c:pt>
                <c:pt idx="182">
                  <c:v>2.4000000953674316</c:v>
                </c:pt>
                <c:pt idx="183">
                  <c:v>2.4000000953674316</c:v>
                </c:pt>
                <c:pt idx="184">
                  <c:v>3.4000000953674316</c:v>
                </c:pt>
                <c:pt idx="185">
                  <c:v>2.7000000476837158</c:v>
                </c:pt>
                <c:pt idx="186">
                  <c:v>2.0999999046325684</c:v>
                </c:pt>
                <c:pt idx="187">
                  <c:v>1.7000000476837158</c:v>
                </c:pt>
                <c:pt idx="188">
                  <c:v>2.7999999523162842</c:v>
                </c:pt>
                <c:pt idx="189">
                  <c:v>3.2000000476837158</c:v>
                </c:pt>
                <c:pt idx="190">
                  <c:v>1.6000000238418579</c:v>
                </c:pt>
                <c:pt idx="191">
                  <c:v>1.7999999523162842</c:v>
                </c:pt>
                <c:pt idx="192">
                  <c:v>3.4000000953674316</c:v>
                </c:pt>
                <c:pt idx="193">
                  <c:v>2.0999999046325684</c:v>
                </c:pt>
                <c:pt idx="194">
                  <c:v>2.4000000953674316</c:v>
                </c:pt>
                <c:pt idx="195">
                  <c:v>2.4000000953674316</c:v>
                </c:pt>
                <c:pt idx="196">
                  <c:v>1.7999999523162842</c:v>
                </c:pt>
                <c:pt idx="197">
                  <c:v>2.4000000953674316</c:v>
                </c:pt>
                <c:pt idx="198">
                  <c:v>2.5</c:v>
                </c:pt>
                <c:pt idx="199">
                  <c:v>2</c:v>
                </c:pt>
                <c:pt idx="200">
                  <c:v>2.5</c:v>
                </c:pt>
                <c:pt idx="201">
                  <c:v>2.2000000476837158</c:v>
                </c:pt>
                <c:pt idx="202">
                  <c:v>2.4000000953674316</c:v>
                </c:pt>
                <c:pt idx="203">
                  <c:v>3.2000000476837158</c:v>
                </c:pt>
                <c:pt idx="204">
                  <c:v>1.7000000476837158</c:v>
                </c:pt>
                <c:pt idx="205">
                  <c:v>2.2000000476837158</c:v>
                </c:pt>
                <c:pt idx="206">
                  <c:v>2.5999999046325684</c:v>
                </c:pt>
                <c:pt idx="207">
                  <c:v>2.5999999046325684</c:v>
                </c:pt>
                <c:pt idx="208">
                  <c:v>2.4000000953674316</c:v>
                </c:pt>
                <c:pt idx="209">
                  <c:v>2.5999999046325684</c:v>
                </c:pt>
                <c:pt idx="210">
                  <c:v>3.0999999046325684</c:v>
                </c:pt>
                <c:pt idx="211">
                  <c:v>2.7000000476837158</c:v>
                </c:pt>
                <c:pt idx="212">
                  <c:v>1.8999999761581421</c:v>
                </c:pt>
                <c:pt idx="213">
                  <c:v>1.1000000238418579</c:v>
                </c:pt>
                <c:pt idx="214">
                  <c:v>1.5</c:v>
                </c:pt>
                <c:pt idx="215">
                  <c:v>1.8999999761581421</c:v>
                </c:pt>
                <c:pt idx="216">
                  <c:v>1.6000000238418579</c:v>
                </c:pt>
                <c:pt idx="217">
                  <c:v>2.9000000953674316</c:v>
                </c:pt>
                <c:pt idx="218">
                  <c:v>1.6000000238418579</c:v>
                </c:pt>
                <c:pt idx="219">
                  <c:v>2</c:v>
                </c:pt>
                <c:pt idx="220">
                  <c:v>1.3999999761581421</c:v>
                </c:pt>
                <c:pt idx="221">
                  <c:v>2.0999999046325684</c:v>
                </c:pt>
                <c:pt idx="222">
                  <c:v>3.4000000953674316</c:v>
                </c:pt>
                <c:pt idx="223">
                  <c:v>2</c:v>
                </c:pt>
                <c:pt idx="224">
                  <c:v>1.8999999761581421</c:v>
                </c:pt>
                <c:pt idx="225">
                  <c:v>1.5</c:v>
                </c:pt>
                <c:pt idx="226">
                  <c:v>1.7000000476837158</c:v>
                </c:pt>
                <c:pt idx="227">
                  <c:v>1.6000000238418579</c:v>
                </c:pt>
                <c:pt idx="228">
                  <c:v>2.5</c:v>
                </c:pt>
                <c:pt idx="229">
                  <c:v>2</c:v>
                </c:pt>
                <c:pt idx="230">
                  <c:v>1.3999999761581421</c:v>
                </c:pt>
                <c:pt idx="231">
                  <c:v>1.1000000238418579</c:v>
                </c:pt>
                <c:pt idx="232">
                  <c:v>1.2000000476837158</c:v>
                </c:pt>
                <c:pt idx="233">
                  <c:v>1.7000000476837158</c:v>
                </c:pt>
                <c:pt idx="234">
                  <c:v>3.0999999046325684</c:v>
                </c:pt>
                <c:pt idx="235">
                  <c:v>2.2999999523162842</c:v>
                </c:pt>
                <c:pt idx="236">
                  <c:v>2.4000000953674316</c:v>
                </c:pt>
                <c:pt idx="237">
                  <c:v>3</c:v>
                </c:pt>
                <c:pt idx="238">
                  <c:v>2.2999999523162842</c:v>
                </c:pt>
                <c:pt idx="239">
                  <c:v>2.2999999523162842</c:v>
                </c:pt>
                <c:pt idx="240">
                  <c:v>3</c:v>
                </c:pt>
                <c:pt idx="241">
                  <c:v>1.7000000476837158</c:v>
                </c:pt>
                <c:pt idx="242">
                  <c:v>2</c:v>
                </c:pt>
                <c:pt idx="243">
                  <c:v>2.0999999046325684</c:v>
                </c:pt>
                <c:pt idx="244">
                  <c:v>3.5</c:v>
                </c:pt>
                <c:pt idx="245">
                  <c:v>1.7999999523162842</c:v>
                </c:pt>
                <c:pt idx="246">
                  <c:v>2.0999999046325684</c:v>
                </c:pt>
                <c:pt idx="247">
                  <c:v>2.7000000476837158</c:v>
                </c:pt>
                <c:pt idx="248">
                  <c:v>2.0999999046325684</c:v>
                </c:pt>
                <c:pt idx="249">
                  <c:v>2.2000000476837158</c:v>
                </c:pt>
                <c:pt idx="250">
                  <c:v>2.7000000476837158</c:v>
                </c:pt>
                <c:pt idx="251">
                  <c:v>2.4000000953674316</c:v>
                </c:pt>
                <c:pt idx="252">
                  <c:v>1.6000000238418579</c:v>
                </c:pt>
                <c:pt idx="253">
                  <c:v>3.4000000953674316</c:v>
                </c:pt>
                <c:pt idx="254">
                  <c:v>1.8999999761581421</c:v>
                </c:pt>
                <c:pt idx="255">
                  <c:v>1.5</c:v>
                </c:pt>
                <c:pt idx="256">
                  <c:v>1.2000000476837158</c:v>
                </c:pt>
                <c:pt idx="257">
                  <c:v>2.2999999523162842</c:v>
                </c:pt>
                <c:pt idx="258">
                  <c:v>1.3999999761581421</c:v>
                </c:pt>
                <c:pt idx="259">
                  <c:v>1.8999999761581421</c:v>
                </c:pt>
                <c:pt idx="260">
                  <c:v>1</c:v>
                </c:pt>
                <c:pt idx="261">
                  <c:v>1.2999999523162842</c:v>
                </c:pt>
                <c:pt idx="262">
                  <c:v>2.7999999523162842</c:v>
                </c:pt>
                <c:pt idx="263">
                  <c:v>1.5</c:v>
                </c:pt>
                <c:pt idx="264">
                  <c:v>1.3999999761581421</c:v>
                </c:pt>
                <c:pt idx="265">
                  <c:v>1.1000000238418579</c:v>
                </c:pt>
                <c:pt idx="266">
                  <c:v>3.0999999046325684</c:v>
                </c:pt>
                <c:pt idx="267">
                  <c:v>2.2999999523162842</c:v>
                </c:pt>
                <c:pt idx="268">
                  <c:v>1.2999999523162842</c:v>
                </c:pt>
                <c:pt idx="269">
                  <c:v>1.6000000238418579</c:v>
                </c:pt>
                <c:pt idx="270">
                  <c:v>0.80000001192092896</c:v>
                </c:pt>
                <c:pt idx="271">
                  <c:v>1.6000000238418579</c:v>
                </c:pt>
                <c:pt idx="272">
                  <c:v>1.2999999523162842</c:v>
                </c:pt>
                <c:pt idx="273">
                  <c:v>1.2999999523162842</c:v>
                </c:pt>
                <c:pt idx="274">
                  <c:v>1.8999999761581421</c:v>
                </c:pt>
                <c:pt idx="275">
                  <c:v>1.2999999523162842</c:v>
                </c:pt>
                <c:pt idx="276">
                  <c:v>1.1000000238418579</c:v>
                </c:pt>
                <c:pt idx="277">
                  <c:v>1.7999999523162842</c:v>
                </c:pt>
                <c:pt idx="278">
                  <c:v>1.2999999523162842</c:v>
                </c:pt>
                <c:pt idx="279">
                  <c:v>0.89999997615814209</c:v>
                </c:pt>
                <c:pt idx="280">
                  <c:v>1.1000000238418579</c:v>
                </c:pt>
                <c:pt idx="281">
                  <c:v>1.2999999523162842</c:v>
                </c:pt>
                <c:pt idx="282">
                  <c:v>2.5</c:v>
                </c:pt>
                <c:pt idx="283">
                  <c:v>2.2000000476837158</c:v>
                </c:pt>
                <c:pt idx="284">
                  <c:v>2.2000000476837158</c:v>
                </c:pt>
                <c:pt idx="285">
                  <c:v>1.1000000238418579</c:v>
                </c:pt>
                <c:pt idx="286">
                  <c:v>1.2999999523162842</c:v>
                </c:pt>
                <c:pt idx="287">
                  <c:v>1.7999999523162842</c:v>
                </c:pt>
                <c:pt idx="288">
                  <c:v>1.2999999523162842</c:v>
                </c:pt>
                <c:pt idx="289">
                  <c:v>1.6000000238418579</c:v>
                </c:pt>
                <c:pt idx="290">
                  <c:v>2.4000000953674316</c:v>
                </c:pt>
                <c:pt idx="291">
                  <c:v>2.2000000476837158</c:v>
                </c:pt>
                <c:pt idx="292">
                  <c:v>1.7000000476837158</c:v>
                </c:pt>
                <c:pt idx="293">
                  <c:v>1.6000000238418579</c:v>
                </c:pt>
                <c:pt idx="294">
                  <c:v>1.2000000476837158</c:v>
                </c:pt>
                <c:pt idx="295">
                  <c:v>1.5</c:v>
                </c:pt>
                <c:pt idx="296">
                  <c:v>1.2999999523162842</c:v>
                </c:pt>
                <c:pt idx="297">
                  <c:v>3.2000000476837158</c:v>
                </c:pt>
                <c:pt idx="298">
                  <c:v>2.7000000476837158</c:v>
                </c:pt>
                <c:pt idx="299">
                  <c:v>1.2000000476837158</c:v>
                </c:pt>
                <c:pt idx="300">
                  <c:v>4</c:v>
                </c:pt>
                <c:pt idx="301">
                  <c:v>2.9000000953674316</c:v>
                </c:pt>
                <c:pt idx="302">
                  <c:v>1.5</c:v>
                </c:pt>
                <c:pt idx="303">
                  <c:v>3.5999999046325684</c:v>
                </c:pt>
                <c:pt idx="304">
                  <c:v>1.8999999761581421</c:v>
                </c:pt>
                <c:pt idx="305">
                  <c:v>1.1000000238418579</c:v>
                </c:pt>
                <c:pt idx="306">
                  <c:v>1.2999999523162842</c:v>
                </c:pt>
                <c:pt idx="307">
                  <c:v>0.89999997615814209</c:v>
                </c:pt>
                <c:pt idx="308">
                  <c:v>1.2999999523162842</c:v>
                </c:pt>
                <c:pt idx="309">
                  <c:v>1.2000000476837158</c:v>
                </c:pt>
                <c:pt idx="310">
                  <c:v>1.5</c:v>
                </c:pt>
                <c:pt idx="311">
                  <c:v>0.89999997615814209</c:v>
                </c:pt>
                <c:pt idx="312">
                  <c:v>1.1461538076400757</c:v>
                </c:pt>
                <c:pt idx="313">
                  <c:v>1.4153846502304077</c:v>
                </c:pt>
                <c:pt idx="314">
                  <c:v>1.8153846263885498</c:v>
                </c:pt>
                <c:pt idx="315">
                  <c:v>1.3769230842590332</c:v>
                </c:pt>
                <c:pt idx="316">
                  <c:v>1.3769230842590332</c:v>
                </c:pt>
                <c:pt idx="317">
                  <c:v>1.5076923370361328</c:v>
                </c:pt>
                <c:pt idx="318">
                  <c:v>1.1461538076400757</c:v>
                </c:pt>
                <c:pt idx="319">
                  <c:v>1.7538461685180664</c:v>
                </c:pt>
                <c:pt idx="320">
                  <c:v>1.6769230365753174</c:v>
                </c:pt>
                <c:pt idx="321">
                  <c:v>1.2307692766189575</c:v>
                </c:pt>
                <c:pt idx="322">
                  <c:v>1.1615384817123413</c:v>
                </c:pt>
                <c:pt idx="323">
                  <c:v>1.1384615898132324</c:v>
                </c:pt>
                <c:pt idx="324">
                  <c:v>1.2999999523162842</c:v>
                </c:pt>
                <c:pt idx="325">
                  <c:v>1.2615385055541992</c:v>
                </c:pt>
                <c:pt idx="326">
                  <c:v>2.0999999046325684</c:v>
                </c:pt>
                <c:pt idx="327">
                  <c:v>1.4923076629638672</c:v>
                </c:pt>
                <c:pt idx="328">
                  <c:v>1.2999999523162842</c:v>
                </c:pt>
                <c:pt idx="329">
                  <c:v>1.3307691812515259</c:v>
                </c:pt>
                <c:pt idx="330">
                  <c:v>1.3692307472229004</c:v>
                </c:pt>
                <c:pt idx="331">
                  <c:v>1.884615421295166</c:v>
                </c:pt>
                <c:pt idx="332">
                  <c:v>1.3923076391220093</c:v>
                </c:pt>
                <c:pt idx="333">
                  <c:v>1.7846153974533081</c:v>
                </c:pt>
                <c:pt idx="334">
                  <c:v>1.423076868057251</c:v>
                </c:pt>
                <c:pt idx="335">
                  <c:v>1.5538461208343506</c:v>
                </c:pt>
                <c:pt idx="336">
                  <c:v>1.0384615659713745</c:v>
                </c:pt>
                <c:pt idx="337">
                  <c:v>1.4307692050933838</c:v>
                </c:pt>
                <c:pt idx="338">
                  <c:v>1.2923077344894409</c:v>
                </c:pt>
                <c:pt idx="339">
                  <c:v>1.1230769157409668</c:v>
                </c:pt>
                <c:pt idx="340">
                  <c:v>1.0384615659713745</c:v>
                </c:pt>
                <c:pt idx="341">
                  <c:v>1.5230768918991089</c:v>
                </c:pt>
                <c:pt idx="342">
                  <c:v>2.0538461208343506</c:v>
                </c:pt>
                <c:pt idx="343">
                  <c:v>1.3461538553237915</c:v>
                </c:pt>
                <c:pt idx="344">
                  <c:v>1.4692307710647583</c:v>
                </c:pt>
                <c:pt idx="345">
                  <c:v>1.3307691812515259</c:v>
                </c:pt>
                <c:pt idx="346">
                  <c:v>1.3769230842590332</c:v>
                </c:pt>
                <c:pt idx="347">
                  <c:v>1.2538461685180664</c:v>
                </c:pt>
                <c:pt idx="348">
                  <c:v>1.6692308187484741</c:v>
                </c:pt>
                <c:pt idx="349">
                  <c:v>1.6692308187484741</c:v>
                </c:pt>
                <c:pt idx="350">
                  <c:v>1.7769230604171753</c:v>
                </c:pt>
                <c:pt idx="351">
                  <c:v>1.7538461685180664</c:v>
                </c:pt>
                <c:pt idx="352">
                  <c:v>1.3461538553237915</c:v>
                </c:pt>
                <c:pt idx="353">
                  <c:v>1.5692307949066162</c:v>
                </c:pt>
                <c:pt idx="354">
                  <c:v>1.5461539030075073</c:v>
                </c:pt>
                <c:pt idx="355">
                  <c:v>1.4692307710647583</c:v>
                </c:pt>
                <c:pt idx="356">
                  <c:v>1.3384615182876587</c:v>
                </c:pt>
                <c:pt idx="357">
                  <c:v>1.7538461685180664</c:v>
                </c:pt>
                <c:pt idx="358">
                  <c:v>1.4923076629638672</c:v>
                </c:pt>
                <c:pt idx="359">
                  <c:v>1.6538461446762085</c:v>
                </c:pt>
                <c:pt idx="360">
                  <c:v>1.884615421295166</c:v>
                </c:pt>
                <c:pt idx="361">
                  <c:v>1.8538461923599243</c:v>
                </c:pt>
                <c:pt idx="362">
                  <c:v>1.1076923608779907</c:v>
                </c:pt>
                <c:pt idx="363">
                  <c:v>1.1461538076400757</c:v>
                </c:pt>
                <c:pt idx="364">
                  <c:v>1.5076923370361328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83-4363-BA2A-B437F0D739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Active_year_weather!$D$2:$D$366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1</c:v>
                </c:pt>
                <c:pt idx="2">
                  <c:v>1.6000000238418579</c:v>
                </c:pt>
                <c:pt idx="3">
                  <c:v>1.1000000238418579</c:v>
                </c:pt>
                <c:pt idx="4">
                  <c:v>1.5</c:v>
                </c:pt>
                <c:pt idx="5">
                  <c:v>1.2999999523162842</c:v>
                </c:pt>
                <c:pt idx="6">
                  <c:v>0.89999997615814209</c:v>
                </c:pt>
                <c:pt idx="7">
                  <c:v>1.2000000476837158</c:v>
                </c:pt>
                <c:pt idx="8">
                  <c:v>1.3999999761581421</c:v>
                </c:pt>
                <c:pt idx="9">
                  <c:v>1.6000000238418579</c:v>
                </c:pt>
                <c:pt idx="10">
                  <c:v>1.2999999523162842</c:v>
                </c:pt>
                <c:pt idx="11">
                  <c:v>1.3999999761581421</c:v>
                </c:pt>
                <c:pt idx="12">
                  <c:v>1.7000000476837158</c:v>
                </c:pt>
                <c:pt idx="13">
                  <c:v>1.2000000476837158</c:v>
                </c:pt>
                <c:pt idx="14">
                  <c:v>1.7000000476837158</c:v>
                </c:pt>
                <c:pt idx="15">
                  <c:v>1.7000000476837158</c:v>
                </c:pt>
                <c:pt idx="16">
                  <c:v>1.6000000238418579</c:v>
                </c:pt>
                <c:pt idx="17">
                  <c:v>1.6000000238418579</c:v>
                </c:pt>
                <c:pt idx="18">
                  <c:v>2.2000000476837158</c:v>
                </c:pt>
                <c:pt idx="19">
                  <c:v>2.4000000953674316</c:v>
                </c:pt>
                <c:pt idx="20">
                  <c:v>2.0999999046325684</c:v>
                </c:pt>
                <c:pt idx="21">
                  <c:v>3.2000000476837158</c:v>
                </c:pt>
                <c:pt idx="22">
                  <c:v>2.5</c:v>
                </c:pt>
                <c:pt idx="23">
                  <c:v>1.8999999761581421</c:v>
                </c:pt>
                <c:pt idx="24">
                  <c:v>2.2999999523162842</c:v>
                </c:pt>
                <c:pt idx="25">
                  <c:v>2.2000000476837158</c:v>
                </c:pt>
                <c:pt idx="26">
                  <c:v>2.9000000953674316</c:v>
                </c:pt>
                <c:pt idx="27">
                  <c:v>2.4000000953674316</c:v>
                </c:pt>
                <c:pt idx="28">
                  <c:v>2.0999999046325684</c:v>
                </c:pt>
                <c:pt idx="29">
                  <c:v>2</c:v>
                </c:pt>
                <c:pt idx="30">
                  <c:v>2.2000000476837158</c:v>
                </c:pt>
                <c:pt idx="31">
                  <c:v>2.0999999046325684</c:v>
                </c:pt>
                <c:pt idx="32">
                  <c:v>2.5</c:v>
                </c:pt>
                <c:pt idx="33">
                  <c:v>2.7999999523162842</c:v>
                </c:pt>
                <c:pt idx="34">
                  <c:v>1.2999999523162842</c:v>
                </c:pt>
                <c:pt idx="35">
                  <c:v>1.7000000476837158</c:v>
                </c:pt>
                <c:pt idx="36">
                  <c:v>2.5999999046325684</c:v>
                </c:pt>
                <c:pt idx="37">
                  <c:v>2.2999999523162842</c:v>
                </c:pt>
                <c:pt idx="38">
                  <c:v>2</c:v>
                </c:pt>
                <c:pt idx="39">
                  <c:v>2.0999999046325684</c:v>
                </c:pt>
                <c:pt idx="40">
                  <c:v>1.7000000476837158</c:v>
                </c:pt>
                <c:pt idx="41">
                  <c:v>2.4000000953674316</c:v>
                </c:pt>
                <c:pt idx="42">
                  <c:v>2.7000000476837158</c:v>
                </c:pt>
                <c:pt idx="43">
                  <c:v>2.5999999046325684</c:v>
                </c:pt>
                <c:pt idx="44">
                  <c:v>1.7999999523162842</c:v>
                </c:pt>
                <c:pt idx="45">
                  <c:v>1.2999999523162842</c:v>
                </c:pt>
                <c:pt idx="46">
                  <c:v>2</c:v>
                </c:pt>
                <c:pt idx="47">
                  <c:v>2.7999999523162842</c:v>
                </c:pt>
                <c:pt idx="48">
                  <c:v>2.9000000953674316</c:v>
                </c:pt>
                <c:pt idx="49">
                  <c:v>2.0999999046325684</c:v>
                </c:pt>
                <c:pt idx="50">
                  <c:v>2.5999999046325684</c:v>
                </c:pt>
                <c:pt idx="51">
                  <c:v>2.7000000476837158</c:v>
                </c:pt>
                <c:pt idx="52">
                  <c:v>1.5</c:v>
                </c:pt>
                <c:pt idx="53">
                  <c:v>1.3999999761581421</c:v>
                </c:pt>
                <c:pt idx="54">
                  <c:v>1.8999999761581421</c:v>
                </c:pt>
                <c:pt idx="55">
                  <c:v>2.2999999523162842</c:v>
                </c:pt>
                <c:pt idx="56">
                  <c:v>2.2000000476837158</c:v>
                </c:pt>
                <c:pt idx="57">
                  <c:v>2.4000000953674316</c:v>
                </c:pt>
                <c:pt idx="58">
                  <c:v>2.7999999523162842</c:v>
                </c:pt>
                <c:pt idx="59">
                  <c:v>3</c:v>
                </c:pt>
                <c:pt idx="60">
                  <c:v>3.0999999046325684</c:v>
                </c:pt>
                <c:pt idx="61">
                  <c:v>3.2999999523162842</c:v>
                </c:pt>
                <c:pt idx="62">
                  <c:v>3.7000000476837158</c:v>
                </c:pt>
                <c:pt idx="63">
                  <c:v>3.2999999523162842</c:v>
                </c:pt>
                <c:pt idx="64">
                  <c:v>3.5</c:v>
                </c:pt>
                <c:pt idx="65">
                  <c:v>4.8000001907348633</c:v>
                </c:pt>
                <c:pt idx="66">
                  <c:v>3.5</c:v>
                </c:pt>
                <c:pt idx="67">
                  <c:v>4.0999999046325684</c:v>
                </c:pt>
                <c:pt idx="68">
                  <c:v>3</c:v>
                </c:pt>
                <c:pt idx="69">
                  <c:v>3.5999999046325684</c:v>
                </c:pt>
                <c:pt idx="70">
                  <c:v>2.7000000476837158</c:v>
                </c:pt>
                <c:pt idx="71">
                  <c:v>2.2000000476837158</c:v>
                </c:pt>
                <c:pt idx="72">
                  <c:v>4.5</c:v>
                </c:pt>
                <c:pt idx="73">
                  <c:v>3.0999999046325684</c:v>
                </c:pt>
                <c:pt idx="74">
                  <c:v>4</c:v>
                </c:pt>
                <c:pt idx="75">
                  <c:v>5.9000000953674316</c:v>
                </c:pt>
                <c:pt idx="76">
                  <c:v>4.9000000953674316</c:v>
                </c:pt>
                <c:pt idx="77">
                  <c:v>4.1999998092651367</c:v>
                </c:pt>
                <c:pt idx="78">
                  <c:v>4.3000001907348633</c:v>
                </c:pt>
                <c:pt idx="79">
                  <c:v>5.9000000953674316</c:v>
                </c:pt>
                <c:pt idx="80">
                  <c:v>3.5999999046325684</c:v>
                </c:pt>
                <c:pt idx="81">
                  <c:v>3.9000000953674316</c:v>
                </c:pt>
                <c:pt idx="82">
                  <c:v>4</c:v>
                </c:pt>
                <c:pt idx="83">
                  <c:v>4.5999999046325684</c:v>
                </c:pt>
                <c:pt idx="84">
                  <c:v>4.3000001907348633</c:v>
                </c:pt>
                <c:pt idx="85">
                  <c:v>4.4000000953674316</c:v>
                </c:pt>
                <c:pt idx="86">
                  <c:v>3.7000000476837158</c:v>
                </c:pt>
                <c:pt idx="87">
                  <c:v>5.6999998092651367</c:v>
                </c:pt>
                <c:pt idx="88">
                  <c:v>5.5999999046325684</c:v>
                </c:pt>
                <c:pt idx="89">
                  <c:v>4.9000000953674316</c:v>
                </c:pt>
                <c:pt idx="90">
                  <c:v>5.1999998092651367</c:v>
                </c:pt>
                <c:pt idx="91">
                  <c:v>5.3000001907348633</c:v>
                </c:pt>
                <c:pt idx="92">
                  <c:v>7.0999999046325684</c:v>
                </c:pt>
                <c:pt idx="93">
                  <c:v>5.4000000953674316</c:v>
                </c:pt>
                <c:pt idx="94">
                  <c:v>6.0999999046325684</c:v>
                </c:pt>
                <c:pt idx="95">
                  <c:v>5.4000000953674316</c:v>
                </c:pt>
                <c:pt idx="96">
                  <c:v>4.9000000953674316</c:v>
                </c:pt>
                <c:pt idx="97">
                  <c:v>5.9000000953674316</c:v>
                </c:pt>
                <c:pt idx="98">
                  <c:v>5.6999998092651367</c:v>
                </c:pt>
                <c:pt idx="99">
                  <c:v>9.1000003814697266</c:v>
                </c:pt>
                <c:pt idx="100">
                  <c:v>8.5</c:v>
                </c:pt>
                <c:pt idx="101">
                  <c:v>6.3000001907348633</c:v>
                </c:pt>
                <c:pt idx="102">
                  <c:v>4.8000001907348633</c:v>
                </c:pt>
                <c:pt idx="103">
                  <c:v>4.8000001907348633</c:v>
                </c:pt>
                <c:pt idx="104">
                  <c:v>5.5</c:v>
                </c:pt>
                <c:pt idx="105">
                  <c:v>7</c:v>
                </c:pt>
                <c:pt idx="106">
                  <c:v>6.6999998092651367</c:v>
                </c:pt>
                <c:pt idx="107">
                  <c:v>4.9000000953674316</c:v>
                </c:pt>
                <c:pt idx="108">
                  <c:v>5.6999998092651367</c:v>
                </c:pt>
                <c:pt idx="109">
                  <c:v>6.5999999046325684</c:v>
                </c:pt>
                <c:pt idx="110">
                  <c:v>8.6999998092651367</c:v>
                </c:pt>
                <c:pt idx="111">
                  <c:v>7.5</c:v>
                </c:pt>
                <c:pt idx="112">
                  <c:v>6</c:v>
                </c:pt>
                <c:pt idx="113">
                  <c:v>5.8000001907348633</c:v>
                </c:pt>
                <c:pt idx="114">
                  <c:v>6.0999999046325684</c:v>
                </c:pt>
                <c:pt idx="115">
                  <c:v>7.3000001907348633</c:v>
                </c:pt>
                <c:pt idx="116">
                  <c:v>8</c:v>
                </c:pt>
                <c:pt idx="117">
                  <c:v>7.8000001907348633</c:v>
                </c:pt>
                <c:pt idx="118">
                  <c:v>8</c:v>
                </c:pt>
                <c:pt idx="119">
                  <c:v>7.4000000953674316</c:v>
                </c:pt>
                <c:pt idx="120">
                  <c:v>6</c:v>
                </c:pt>
                <c:pt idx="121">
                  <c:v>6.4000000953674316</c:v>
                </c:pt>
                <c:pt idx="122">
                  <c:v>5.8000001907348633</c:v>
                </c:pt>
                <c:pt idx="123">
                  <c:v>6.5999999046325684</c:v>
                </c:pt>
                <c:pt idx="124">
                  <c:v>7.5</c:v>
                </c:pt>
                <c:pt idx="125">
                  <c:v>7.4000000953674316</c:v>
                </c:pt>
                <c:pt idx="126">
                  <c:v>7.3000001907348633</c:v>
                </c:pt>
                <c:pt idx="127">
                  <c:v>5.8000001907348633</c:v>
                </c:pt>
                <c:pt idx="128">
                  <c:v>7</c:v>
                </c:pt>
                <c:pt idx="129">
                  <c:v>5.8000001907348633</c:v>
                </c:pt>
                <c:pt idx="130">
                  <c:v>6.6999998092651367</c:v>
                </c:pt>
                <c:pt idx="131">
                  <c:v>6.0999999046325684</c:v>
                </c:pt>
                <c:pt idx="132">
                  <c:v>5.6999998092651367</c:v>
                </c:pt>
                <c:pt idx="133">
                  <c:v>6.3000001907348633</c:v>
                </c:pt>
                <c:pt idx="134">
                  <c:v>7.1999998092651367</c:v>
                </c:pt>
                <c:pt idx="135">
                  <c:v>8.3000001907348633</c:v>
                </c:pt>
                <c:pt idx="136">
                  <c:v>10.100000381469727</c:v>
                </c:pt>
                <c:pt idx="137">
                  <c:v>7.5</c:v>
                </c:pt>
                <c:pt idx="138">
                  <c:v>6.1999998092651367</c:v>
                </c:pt>
                <c:pt idx="139">
                  <c:v>6.8000001907348633</c:v>
                </c:pt>
                <c:pt idx="140">
                  <c:v>6.6999998092651367</c:v>
                </c:pt>
                <c:pt idx="141">
                  <c:v>7.8000001907348633</c:v>
                </c:pt>
                <c:pt idx="142">
                  <c:v>6.1999998092651367</c:v>
                </c:pt>
                <c:pt idx="143">
                  <c:v>6.3000001907348633</c:v>
                </c:pt>
                <c:pt idx="144">
                  <c:v>6.5999999046325684</c:v>
                </c:pt>
                <c:pt idx="145">
                  <c:v>7.8000001907348633</c:v>
                </c:pt>
                <c:pt idx="146">
                  <c:v>8</c:v>
                </c:pt>
                <c:pt idx="147">
                  <c:v>7</c:v>
                </c:pt>
                <c:pt idx="148">
                  <c:v>6</c:v>
                </c:pt>
                <c:pt idx="149">
                  <c:v>6.8000001907348633</c:v>
                </c:pt>
                <c:pt idx="150">
                  <c:v>7.3000001907348633</c:v>
                </c:pt>
                <c:pt idx="151">
                  <c:v>9.1999998092651367</c:v>
                </c:pt>
                <c:pt idx="152">
                  <c:v>8.1999998092651367</c:v>
                </c:pt>
                <c:pt idx="153">
                  <c:v>8.1999998092651367</c:v>
                </c:pt>
                <c:pt idx="154">
                  <c:v>8</c:v>
                </c:pt>
                <c:pt idx="155">
                  <c:v>8.8000001907348633</c:v>
                </c:pt>
                <c:pt idx="156">
                  <c:v>9.1999998092651367</c:v>
                </c:pt>
                <c:pt idx="157">
                  <c:v>8.6999998092651367</c:v>
                </c:pt>
                <c:pt idx="158">
                  <c:v>9.1000003814697266</c:v>
                </c:pt>
                <c:pt idx="159">
                  <c:v>8.1000003814697266</c:v>
                </c:pt>
                <c:pt idx="160">
                  <c:v>7.6999998092651367</c:v>
                </c:pt>
                <c:pt idx="161">
                  <c:v>9.5</c:v>
                </c:pt>
                <c:pt idx="162">
                  <c:v>9.3000001907348633</c:v>
                </c:pt>
                <c:pt idx="163">
                  <c:v>8.5</c:v>
                </c:pt>
                <c:pt idx="164">
                  <c:v>8.5</c:v>
                </c:pt>
                <c:pt idx="165">
                  <c:v>10.199999809265137</c:v>
                </c:pt>
                <c:pt idx="166">
                  <c:v>8.6999998092651367</c:v>
                </c:pt>
                <c:pt idx="167">
                  <c:v>8.8000001907348633</c:v>
                </c:pt>
                <c:pt idx="168">
                  <c:v>9</c:v>
                </c:pt>
                <c:pt idx="169">
                  <c:v>9.1999998092651367</c:v>
                </c:pt>
                <c:pt idx="170">
                  <c:v>8.3000001907348633</c:v>
                </c:pt>
                <c:pt idx="171">
                  <c:v>8.8999996185302734</c:v>
                </c:pt>
                <c:pt idx="172">
                  <c:v>10.800000190734863</c:v>
                </c:pt>
                <c:pt idx="173">
                  <c:v>9.1999998092651367</c:v>
                </c:pt>
                <c:pt idx="174">
                  <c:v>8.5</c:v>
                </c:pt>
                <c:pt idx="175">
                  <c:v>8.5</c:v>
                </c:pt>
                <c:pt idx="176">
                  <c:v>9.1000003814697266</c:v>
                </c:pt>
                <c:pt idx="177">
                  <c:v>8.8999996185302734</c:v>
                </c:pt>
                <c:pt idx="178">
                  <c:v>8.6000003814697266</c:v>
                </c:pt>
                <c:pt idx="179">
                  <c:v>8.6999998092651367</c:v>
                </c:pt>
                <c:pt idx="180">
                  <c:v>8.3999996185302734</c:v>
                </c:pt>
                <c:pt idx="181">
                  <c:v>9</c:v>
                </c:pt>
                <c:pt idx="182">
                  <c:v>9.5</c:v>
                </c:pt>
                <c:pt idx="183">
                  <c:v>9.1999998092651367</c:v>
                </c:pt>
                <c:pt idx="184">
                  <c:v>10.399999618530273</c:v>
                </c:pt>
                <c:pt idx="185">
                  <c:v>9.6000003814697266</c:v>
                </c:pt>
                <c:pt idx="186">
                  <c:v>8.6000003814697266</c:v>
                </c:pt>
                <c:pt idx="187">
                  <c:v>7.8000001907348633</c:v>
                </c:pt>
                <c:pt idx="188">
                  <c:v>9.5</c:v>
                </c:pt>
                <c:pt idx="189">
                  <c:v>10.199999809265137</c:v>
                </c:pt>
                <c:pt idx="190">
                  <c:v>7.6999998092651367</c:v>
                </c:pt>
                <c:pt idx="191">
                  <c:v>8.3999996185302734</c:v>
                </c:pt>
                <c:pt idx="192">
                  <c:v>10.600000381469727</c:v>
                </c:pt>
                <c:pt idx="193">
                  <c:v>7.9000000953674316</c:v>
                </c:pt>
                <c:pt idx="194">
                  <c:v>9.1000003814697266</c:v>
                </c:pt>
                <c:pt idx="195">
                  <c:v>9</c:v>
                </c:pt>
                <c:pt idx="196">
                  <c:v>8.5</c:v>
                </c:pt>
                <c:pt idx="197">
                  <c:v>9.5</c:v>
                </c:pt>
                <c:pt idx="198">
                  <c:v>8.1000003814697266</c:v>
                </c:pt>
                <c:pt idx="199">
                  <c:v>8.3000001907348633</c:v>
                </c:pt>
                <c:pt idx="200">
                  <c:v>8.6000003814697266</c:v>
                </c:pt>
                <c:pt idx="201">
                  <c:v>8.6999998092651367</c:v>
                </c:pt>
                <c:pt idx="202">
                  <c:v>8.8000001907348633</c:v>
                </c:pt>
                <c:pt idx="203">
                  <c:v>7.8000001907348633</c:v>
                </c:pt>
                <c:pt idx="204">
                  <c:v>7.4000000953674316</c:v>
                </c:pt>
                <c:pt idx="205">
                  <c:v>7</c:v>
                </c:pt>
                <c:pt idx="206">
                  <c:v>8.6999998092651367</c:v>
                </c:pt>
                <c:pt idx="207">
                  <c:v>9.1999998092651367</c:v>
                </c:pt>
                <c:pt idx="208">
                  <c:v>9.3999996185302734</c:v>
                </c:pt>
                <c:pt idx="209">
                  <c:v>9.3999996185302734</c:v>
                </c:pt>
                <c:pt idx="210">
                  <c:v>9.3999996185302734</c:v>
                </c:pt>
                <c:pt idx="211">
                  <c:v>7.9000000953674316</c:v>
                </c:pt>
                <c:pt idx="212">
                  <c:v>5.0999999046325684</c:v>
                </c:pt>
                <c:pt idx="213">
                  <c:v>6.5</c:v>
                </c:pt>
                <c:pt idx="214">
                  <c:v>7.3000001907348633</c:v>
                </c:pt>
                <c:pt idx="215">
                  <c:v>7.8000001907348633</c:v>
                </c:pt>
                <c:pt idx="216">
                  <c:v>7.5</c:v>
                </c:pt>
                <c:pt idx="217">
                  <c:v>9.6999998092651367</c:v>
                </c:pt>
                <c:pt idx="218">
                  <c:v>5.5999999046325684</c:v>
                </c:pt>
                <c:pt idx="219">
                  <c:v>7.1999998092651367</c:v>
                </c:pt>
                <c:pt idx="220">
                  <c:v>6.8000001907348633</c:v>
                </c:pt>
                <c:pt idx="221">
                  <c:v>6.0999999046325684</c:v>
                </c:pt>
                <c:pt idx="222">
                  <c:v>8.1999998092651367</c:v>
                </c:pt>
                <c:pt idx="223">
                  <c:v>7.4000000953674316</c:v>
                </c:pt>
                <c:pt idx="224">
                  <c:v>7.8000001907348633</c:v>
                </c:pt>
                <c:pt idx="225">
                  <c:v>7.3000001907348633</c:v>
                </c:pt>
                <c:pt idx="226">
                  <c:v>7.6999998092651367</c:v>
                </c:pt>
                <c:pt idx="227">
                  <c:v>7.6999998092651367</c:v>
                </c:pt>
                <c:pt idx="228">
                  <c:v>8.5</c:v>
                </c:pt>
                <c:pt idx="229">
                  <c:v>7.9000000953674316</c:v>
                </c:pt>
                <c:pt idx="230">
                  <c:v>6.1999998092651367</c:v>
                </c:pt>
                <c:pt idx="231">
                  <c:v>6.3000001907348633</c:v>
                </c:pt>
                <c:pt idx="232">
                  <c:v>6.6999998092651367</c:v>
                </c:pt>
                <c:pt idx="233">
                  <c:v>7.8000001907348633</c:v>
                </c:pt>
                <c:pt idx="234">
                  <c:v>8.8999996185302734</c:v>
                </c:pt>
                <c:pt idx="235">
                  <c:v>7.3000001907348633</c:v>
                </c:pt>
                <c:pt idx="236">
                  <c:v>7.1999998092651367</c:v>
                </c:pt>
                <c:pt idx="237">
                  <c:v>8.1000003814697266</c:v>
                </c:pt>
                <c:pt idx="238">
                  <c:v>7.9000000953674316</c:v>
                </c:pt>
                <c:pt idx="239">
                  <c:v>8</c:v>
                </c:pt>
                <c:pt idx="240">
                  <c:v>8.6999998092651367</c:v>
                </c:pt>
                <c:pt idx="241">
                  <c:v>6.6999998092651367</c:v>
                </c:pt>
                <c:pt idx="242">
                  <c:v>7.3000001907348633</c:v>
                </c:pt>
                <c:pt idx="243">
                  <c:v>7.4000000953674316</c:v>
                </c:pt>
                <c:pt idx="244">
                  <c:v>8.8999996185302734</c:v>
                </c:pt>
                <c:pt idx="245">
                  <c:v>6.8000001907348633</c:v>
                </c:pt>
                <c:pt idx="246">
                  <c:v>7.4000000953674316</c:v>
                </c:pt>
                <c:pt idx="247">
                  <c:v>8.1999998092651367</c:v>
                </c:pt>
                <c:pt idx="248">
                  <c:v>7.3000001907348633</c:v>
                </c:pt>
                <c:pt idx="249">
                  <c:v>7.1999998092651367</c:v>
                </c:pt>
                <c:pt idx="250">
                  <c:v>7.9000000953674316</c:v>
                </c:pt>
                <c:pt idx="251">
                  <c:v>6.8000001907348633</c:v>
                </c:pt>
                <c:pt idx="252">
                  <c:v>5.6999998092651367</c:v>
                </c:pt>
                <c:pt idx="253">
                  <c:v>7.1999998092651367</c:v>
                </c:pt>
                <c:pt idx="254">
                  <c:v>6.0999999046325684</c:v>
                </c:pt>
                <c:pt idx="255">
                  <c:v>6</c:v>
                </c:pt>
                <c:pt idx="256">
                  <c:v>5.5999999046325684</c:v>
                </c:pt>
                <c:pt idx="257">
                  <c:v>6.5</c:v>
                </c:pt>
                <c:pt idx="258">
                  <c:v>5.1999998092651367</c:v>
                </c:pt>
                <c:pt idx="259">
                  <c:v>4.9000000953674316</c:v>
                </c:pt>
                <c:pt idx="260">
                  <c:v>4.8000001907348633</c:v>
                </c:pt>
                <c:pt idx="261">
                  <c:v>5.5</c:v>
                </c:pt>
                <c:pt idx="262">
                  <c:v>7.4000000953674316</c:v>
                </c:pt>
                <c:pt idx="263">
                  <c:v>5.5999999046325684</c:v>
                </c:pt>
                <c:pt idx="264">
                  <c:v>5.1999998092651367</c:v>
                </c:pt>
                <c:pt idx="265">
                  <c:v>4.8000001907348633</c:v>
                </c:pt>
                <c:pt idx="266">
                  <c:v>5.1999998092651367</c:v>
                </c:pt>
                <c:pt idx="267">
                  <c:v>4.0999999046325684</c:v>
                </c:pt>
                <c:pt idx="268">
                  <c:v>3.7000000476837158</c:v>
                </c:pt>
                <c:pt idx="269">
                  <c:v>3.9000000953674316</c:v>
                </c:pt>
                <c:pt idx="270">
                  <c:v>3.7999999523162842</c:v>
                </c:pt>
                <c:pt idx="271">
                  <c:v>4.8000001907348633</c:v>
                </c:pt>
                <c:pt idx="272">
                  <c:v>4.5999999046325684</c:v>
                </c:pt>
                <c:pt idx="273">
                  <c:v>4.5</c:v>
                </c:pt>
                <c:pt idx="274">
                  <c:v>5.4000000953674316</c:v>
                </c:pt>
                <c:pt idx="275">
                  <c:v>4.4000000953674316</c:v>
                </c:pt>
                <c:pt idx="276">
                  <c:v>4.4000000953674316</c:v>
                </c:pt>
                <c:pt idx="277">
                  <c:v>5.3000001907348633</c:v>
                </c:pt>
                <c:pt idx="278">
                  <c:v>4.5999999046325684</c:v>
                </c:pt>
                <c:pt idx="279">
                  <c:v>3.9000000953674316</c:v>
                </c:pt>
                <c:pt idx="280">
                  <c:v>4.3000001907348633</c:v>
                </c:pt>
                <c:pt idx="281">
                  <c:v>4.5999999046325684</c:v>
                </c:pt>
                <c:pt idx="282">
                  <c:v>6.3000001907348633</c:v>
                </c:pt>
                <c:pt idx="283">
                  <c:v>5.3000001907348633</c:v>
                </c:pt>
                <c:pt idx="284">
                  <c:v>5.1999998092651367</c:v>
                </c:pt>
                <c:pt idx="285">
                  <c:v>3.9000000953674316</c:v>
                </c:pt>
                <c:pt idx="286">
                  <c:v>4.1999998092651367</c:v>
                </c:pt>
                <c:pt idx="287">
                  <c:v>4.4000000953674316</c:v>
                </c:pt>
                <c:pt idx="288">
                  <c:v>4.0999999046325684</c:v>
                </c:pt>
                <c:pt idx="289">
                  <c:v>4.5999999046325684</c:v>
                </c:pt>
                <c:pt idx="290">
                  <c:v>5.5999999046325684</c:v>
                </c:pt>
                <c:pt idx="291">
                  <c:v>4.6999998092651367</c:v>
                </c:pt>
                <c:pt idx="292">
                  <c:v>4.3000001907348633</c:v>
                </c:pt>
                <c:pt idx="293">
                  <c:v>4.0999999046325684</c:v>
                </c:pt>
                <c:pt idx="294">
                  <c:v>3.5</c:v>
                </c:pt>
                <c:pt idx="295">
                  <c:v>4.0999999046325684</c:v>
                </c:pt>
                <c:pt idx="296">
                  <c:v>3.7999999523162842</c:v>
                </c:pt>
                <c:pt idx="297">
                  <c:v>5.8000001907348633</c:v>
                </c:pt>
                <c:pt idx="298">
                  <c:v>4.9000000953674316</c:v>
                </c:pt>
                <c:pt idx="299">
                  <c:v>3.2999999523162842</c:v>
                </c:pt>
                <c:pt idx="300">
                  <c:v>7.1999998092651367</c:v>
                </c:pt>
                <c:pt idx="301">
                  <c:v>4.5</c:v>
                </c:pt>
                <c:pt idx="302">
                  <c:v>3.2000000476837158</c:v>
                </c:pt>
                <c:pt idx="303">
                  <c:v>4.6999998092651367</c:v>
                </c:pt>
                <c:pt idx="304">
                  <c:v>3.7999999523162842</c:v>
                </c:pt>
                <c:pt idx="305">
                  <c:v>2.7999999523162842</c:v>
                </c:pt>
                <c:pt idx="306">
                  <c:v>3.4000000953674316</c:v>
                </c:pt>
                <c:pt idx="307">
                  <c:v>2.5999999046325684</c:v>
                </c:pt>
                <c:pt idx="308">
                  <c:v>3.2000000476837158</c:v>
                </c:pt>
                <c:pt idx="309">
                  <c:v>3.0999999046325684</c:v>
                </c:pt>
                <c:pt idx="310">
                  <c:v>3.4000000953674316</c:v>
                </c:pt>
                <c:pt idx="311">
                  <c:v>2.5999999046325684</c:v>
                </c:pt>
                <c:pt idx="312">
                  <c:v>2.6384615898132324</c:v>
                </c:pt>
                <c:pt idx="313">
                  <c:v>2.9846153259277344</c:v>
                </c:pt>
                <c:pt idx="314">
                  <c:v>2.9384615421295166</c:v>
                </c:pt>
                <c:pt idx="315">
                  <c:v>2.4538462162017822</c:v>
                </c:pt>
                <c:pt idx="316">
                  <c:v>2.4384615421295166</c:v>
                </c:pt>
                <c:pt idx="317">
                  <c:v>2.5538461208343506</c:v>
                </c:pt>
                <c:pt idx="318">
                  <c:v>2.2461538314819336</c:v>
                </c:pt>
                <c:pt idx="319">
                  <c:v>2.730769157409668</c:v>
                </c:pt>
                <c:pt idx="320">
                  <c:v>2.5153846740722656</c:v>
                </c:pt>
                <c:pt idx="321">
                  <c:v>2.3923077583312988</c:v>
                </c:pt>
                <c:pt idx="322">
                  <c:v>2.3230769634246826</c:v>
                </c:pt>
                <c:pt idx="323">
                  <c:v>2.4000000953674316</c:v>
                </c:pt>
                <c:pt idx="324">
                  <c:v>2.5230770111083984</c:v>
                </c:pt>
                <c:pt idx="325">
                  <c:v>2.3538460731506348</c:v>
                </c:pt>
                <c:pt idx="326">
                  <c:v>2.5846154689788818</c:v>
                </c:pt>
                <c:pt idx="327">
                  <c:v>2.1307692527770996</c:v>
                </c:pt>
                <c:pt idx="328">
                  <c:v>2.0923078060150146</c:v>
                </c:pt>
                <c:pt idx="329">
                  <c:v>2.2076923847198486</c:v>
                </c:pt>
                <c:pt idx="330">
                  <c:v>2.1461539268493652</c:v>
                </c:pt>
                <c:pt idx="331">
                  <c:v>2.4846153259277344</c:v>
                </c:pt>
                <c:pt idx="332">
                  <c:v>2.1307692527770996</c:v>
                </c:pt>
                <c:pt idx="333">
                  <c:v>2.2923076152801514</c:v>
                </c:pt>
                <c:pt idx="334">
                  <c:v>1.9307692050933838</c:v>
                </c:pt>
                <c:pt idx="335">
                  <c:v>1.8615384101867676</c:v>
                </c:pt>
                <c:pt idx="336">
                  <c:v>1.7230769395828247</c:v>
                </c:pt>
                <c:pt idx="337">
                  <c:v>2.038461446762085</c:v>
                </c:pt>
                <c:pt idx="338">
                  <c:v>1.9307692050933838</c:v>
                </c:pt>
                <c:pt idx="339">
                  <c:v>1.6384615898132324</c:v>
                </c:pt>
                <c:pt idx="340">
                  <c:v>1.615384578704834</c:v>
                </c:pt>
                <c:pt idx="341">
                  <c:v>1.8769230842590332</c:v>
                </c:pt>
                <c:pt idx="342">
                  <c:v>1.9923076629638672</c:v>
                </c:pt>
                <c:pt idx="343">
                  <c:v>1.7615385055541992</c:v>
                </c:pt>
                <c:pt idx="344">
                  <c:v>1.923076868057251</c:v>
                </c:pt>
                <c:pt idx="345">
                  <c:v>1.7307692766189575</c:v>
                </c:pt>
                <c:pt idx="346">
                  <c:v>1.6307692527770996</c:v>
                </c:pt>
                <c:pt idx="347">
                  <c:v>1.5</c:v>
                </c:pt>
                <c:pt idx="348">
                  <c:v>1.8230769634246826</c:v>
                </c:pt>
                <c:pt idx="349">
                  <c:v>1.7769230604171753</c:v>
                </c:pt>
                <c:pt idx="350">
                  <c:v>1.884615421295166</c:v>
                </c:pt>
                <c:pt idx="351">
                  <c:v>1.7846153974533081</c:v>
                </c:pt>
                <c:pt idx="352">
                  <c:v>1.576923131942749</c:v>
                </c:pt>
                <c:pt idx="353">
                  <c:v>1.7076922655105591</c:v>
                </c:pt>
                <c:pt idx="354">
                  <c:v>1.7384614944458008</c:v>
                </c:pt>
                <c:pt idx="355">
                  <c:v>1.7000000476837158</c:v>
                </c:pt>
                <c:pt idx="356">
                  <c:v>1.5153846740722656</c:v>
                </c:pt>
                <c:pt idx="357">
                  <c:v>1.9307692050933838</c:v>
                </c:pt>
                <c:pt idx="358">
                  <c:v>1.6461538076400757</c:v>
                </c:pt>
                <c:pt idx="359">
                  <c:v>1.8615384101867676</c:v>
                </c:pt>
                <c:pt idx="360">
                  <c:v>1.8538461923599243</c:v>
                </c:pt>
                <c:pt idx="361">
                  <c:v>1.8999999761581421</c:v>
                </c:pt>
                <c:pt idx="362">
                  <c:v>1.3923076391220093</c:v>
                </c:pt>
                <c:pt idx="363">
                  <c:v>1.4923076629638672</c:v>
                </c:pt>
                <c:pt idx="364">
                  <c:v>1.5461539030075073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BE-41C7-AB88-C8F1F756F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Active_year_weather!$E$2:$E$366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2.2899999618530273</c:v>
                </c:pt>
                <c:pt idx="6">
                  <c:v>10.159999847412109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0.25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0.25</c:v>
                </c:pt>
                <c:pt idx="33">
                  <c:v>0</c:v>
                </c:pt>
                <c:pt idx="34">
                  <c:v>8.6400003433227539</c:v>
                </c:pt>
                <c:pt idx="35">
                  <c:v>0.25</c:v>
                </c:pt>
                <c:pt idx="36">
                  <c:v>0</c:v>
                </c:pt>
                <c:pt idx="37">
                  <c:v>1.7799999713897705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3.0499999523162842</c:v>
                </c:pt>
                <c:pt idx="46">
                  <c:v>0.50999999046325684</c:v>
                </c:pt>
                <c:pt idx="47">
                  <c:v>0</c:v>
                </c:pt>
                <c:pt idx="48">
                  <c:v>0</c:v>
                </c:pt>
                <c:pt idx="49">
                  <c:v>1.0199999809265137</c:v>
                </c:pt>
                <c:pt idx="50">
                  <c:v>0</c:v>
                </c:pt>
                <c:pt idx="51">
                  <c:v>0</c:v>
                </c:pt>
                <c:pt idx="52">
                  <c:v>12.189999580383301</c:v>
                </c:pt>
                <c:pt idx="53">
                  <c:v>34.799999237060547</c:v>
                </c:pt>
                <c:pt idx="54">
                  <c:v>0.25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2.0299999713897705</c:v>
                </c:pt>
                <c:pt idx="71">
                  <c:v>4.8299999237060547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7.869999885559082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1.5199999809265137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1.7799999713897705</c:v>
                </c:pt>
                <c:pt idx="204">
                  <c:v>0</c:v>
                </c:pt>
                <c:pt idx="205">
                  <c:v>1.5199999809265137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10.920000076293945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2.0299999713897705</c:v>
                </c:pt>
                <c:pt idx="216">
                  <c:v>0</c:v>
                </c:pt>
                <c:pt idx="217">
                  <c:v>7.369999885559082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2.2899999618530273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7.869999885559082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6.0999999046325684</c:v>
                </c:pt>
                <c:pt idx="267">
                  <c:v>0.75999999046325684</c:v>
                </c:pt>
                <c:pt idx="268">
                  <c:v>1.0199999809265137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7.6923079788684845E-2</c:v>
                </c:pt>
                <c:pt idx="313">
                  <c:v>7.6923079788684845E-2</c:v>
                </c:pt>
                <c:pt idx="314">
                  <c:v>1.9230769947171211E-2</c:v>
                </c:pt>
                <c:pt idx="315">
                  <c:v>0.1561538428068161</c:v>
                </c:pt>
                <c:pt idx="316">
                  <c:v>0.55769228935241699</c:v>
                </c:pt>
                <c:pt idx="317">
                  <c:v>0.82769232988357544</c:v>
                </c:pt>
                <c:pt idx="318">
                  <c:v>0</c:v>
                </c:pt>
                <c:pt idx="319">
                  <c:v>0.21461538970470428</c:v>
                </c:pt>
                <c:pt idx="320">
                  <c:v>1.9230769947171211E-2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0.60538458824157715</c:v>
                </c:pt>
                <c:pt idx="326">
                  <c:v>4.2199997901916504</c:v>
                </c:pt>
                <c:pt idx="327">
                  <c:v>1.3423076868057251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0.33230769634246826</c:v>
                </c:pt>
                <c:pt idx="332">
                  <c:v>0.1561538428068161</c:v>
                </c:pt>
                <c:pt idx="333">
                  <c:v>0</c:v>
                </c:pt>
                <c:pt idx="334">
                  <c:v>2.305384635925293</c:v>
                </c:pt>
                <c:pt idx="335">
                  <c:v>7.8461535274982452E-2</c:v>
                </c:pt>
                <c:pt idx="336">
                  <c:v>0</c:v>
                </c:pt>
                <c:pt idx="337">
                  <c:v>0.13692307472229004</c:v>
                </c:pt>
                <c:pt idx="338">
                  <c:v>1.5046154260635376</c:v>
                </c:pt>
                <c:pt idx="339">
                  <c:v>0.23076923191547394</c:v>
                </c:pt>
                <c:pt idx="340">
                  <c:v>0.15384615957736969</c:v>
                </c:pt>
                <c:pt idx="341">
                  <c:v>0.38923075795173645</c:v>
                </c:pt>
                <c:pt idx="342">
                  <c:v>1.3284615278244019</c:v>
                </c:pt>
                <c:pt idx="343">
                  <c:v>1.9230769947171211E-2</c:v>
                </c:pt>
                <c:pt idx="344">
                  <c:v>0.52769231796264648</c:v>
                </c:pt>
                <c:pt idx="345">
                  <c:v>0.25153845548629761</c:v>
                </c:pt>
                <c:pt idx="346">
                  <c:v>0.64461541175842285</c:v>
                </c:pt>
                <c:pt idx="347">
                  <c:v>1.796923041343689</c:v>
                </c:pt>
                <c:pt idx="348">
                  <c:v>0.17615385353565216</c:v>
                </c:pt>
                <c:pt idx="349">
                  <c:v>0.29307693243026733</c:v>
                </c:pt>
                <c:pt idx="350">
                  <c:v>0.74230766296386719</c:v>
                </c:pt>
                <c:pt idx="351">
                  <c:v>1.1723077297210693</c:v>
                </c:pt>
                <c:pt idx="352">
                  <c:v>0.44923076033592224</c:v>
                </c:pt>
                <c:pt idx="353">
                  <c:v>3.9230767637491226E-2</c:v>
                </c:pt>
                <c:pt idx="354">
                  <c:v>1.5823076963424683</c:v>
                </c:pt>
                <c:pt idx="355">
                  <c:v>0</c:v>
                </c:pt>
                <c:pt idx="356">
                  <c:v>3.9230767637491226E-2</c:v>
                </c:pt>
                <c:pt idx="357">
                  <c:v>0.60615384578704834</c:v>
                </c:pt>
                <c:pt idx="358">
                  <c:v>0.54461538791656494</c:v>
                </c:pt>
                <c:pt idx="359">
                  <c:v>0</c:v>
                </c:pt>
                <c:pt idx="360">
                  <c:v>7.8461535274982452E-2</c:v>
                </c:pt>
                <c:pt idx="361">
                  <c:v>0.23461538553237915</c:v>
                </c:pt>
                <c:pt idx="362">
                  <c:v>0.37153846025466919</c:v>
                </c:pt>
                <c:pt idx="363">
                  <c:v>3.9230767637491226E-2</c:v>
                </c:pt>
                <c:pt idx="364">
                  <c:v>1.2761538028717041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58-4135-ABED-2A020A44F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Active_year_weather!$F$2:$F$366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9.3999996185302734</c:v>
                </c:pt>
                <c:pt idx="2">
                  <c:v>10.199999809265137</c:v>
                </c:pt>
                <c:pt idx="3">
                  <c:v>11.800000190734863</c:v>
                </c:pt>
                <c:pt idx="4">
                  <c:v>17.5</c:v>
                </c:pt>
                <c:pt idx="5">
                  <c:v>18.200000762939453</c:v>
                </c:pt>
                <c:pt idx="6">
                  <c:v>14.100000381469727</c:v>
                </c:pt>
                <c:pt idx="7">
                  <c:v>16.200000762939453</c:v>
                </c:pt>
                <c:pt idx="8">
                  <c:v>20.100000381469727</c:v>
                </c:pt>
                <c:pt idx="9">
                  <c:v>20.100000381469727</c:v>
                </c:pt>
                <c:pt idx="10">
                  <c:v>18.5</c:v>
                </c:pt>
                <c:pt idx="11">
                  <c:v>19.5</c:v>
                </c:pt>
                <c:pt idx="12">
                  <c:v>19.799999237060547</c:v>
                </c:pt>
                <c:pt idx="13">
                  <c:v>16.399999618530273</c:v>
                </c:pt>
                <c:pt idx="14">
                  <c:v>21</c:v>
                </c:pt>
                <c:pt idx="15">
                  <c:v>19.299999237060547</c:v>
                </c:pt>
                <c:pt idx="16">
                  <c:v>20.100000381469727</c:v>
                </c:pt>
                <c:pt idx="17">
                  <c:v>19.799999237060547</c:v>
                </c:pt>
                <c:pt idx="18">
                  <c:v>20.399999618530273</c:v>
                </c:pt>
                <c:pt idx="19">
                  <c:v>21.100000381469727</c:v>
                </c:pt>
                <c:pt idx="20">
                  <c:v>21.799999237060547</c:v>
                </c:pt>
                <c:pt idx="21">
                  <c:v>18.700000762939453</c:v>
                </c:pt>
                <c:pt idx="22">
                  <c:v>16.600000381469727</c:v>
                </c:pt>
                <c:pt idx="23">
                  <c:v>16</c:v>
                </c:pt>
                <c:pt idx="24">
                  <c:v>19.399999618530273</c:v>
                </c:pt>
                <c:pt idx="25">
                  <c:v>20.5</c:v>
                </c:pt>
                <c:pt idx="26">
                  <c:v>21.200000762939453</c:v>
                </c:pt>
                <c:pt idx="27">
                  <c:v>22.5</c:v>
                </c:pt>
                <c:pt idx="28">
                  <c:v>21.399999618530273</c:v>
                </c:pt>
                <c:pt idx="29">
                  <c:v>21.5</c:v>
                </c:pt>
                <c:pt idx="30">
                  <c:v>22.299999237060547</c:v>
                </c:pt>
                <c:pt idx="31">
                  <c:v>23</c:v>
                </c:pt>
                <c:pt idx="32">
                  <c:v>22.200000762939453</c:v>
                </c:pt>
                <c:pt idx="33">
                  <c:v>22.399999618530273</c:v>
                </c:pt>
                <c:pt idx="34">
                  <c:v>18.200000762939453</c:v>
                </c:pt>
                <c:pt idx="35">
                  <c:v>18.200000762939453</c:v>
                </c:pt>
                <c:pt idx="36">
                  <c:v>18.700000762939453</c:v>
                </c:pt>
                <c:pt idx="37">
                  <c:v>12.600000381469727</c:v>
                </c:pt>
                <c:pt idx="38">
                  <c:v>12.899999618530273</c:v>
                </c:pt>
                <c:pt idx="39">
                  <c:v>19.299999237060547</c:v>
                </c:pt>
                <c:pt idx="40">
                  <c:v>15.100000381469727</c:v>
                </c:pt>
                <c:pt idx="41">
                  <c:v>18.200000762939453</c:v>
                </c:pt>
                <c:pt idx="42">
                  <c:v>15</c:v>
                </c:pt>
                <c:pt idx="43">
                  <c:v>20</c:v>
                </c:pt>
                <c:pt idx="44">
                  <c:v>18.899999618530273</c:v>
                </c:pt>
                <c:pt idx="45">
                  <c:v>16.899999618530273</c:v>
                </c:pt>
                <c:pt idx="46">
                  <c:v>19.700000762939453</c:v>
                </c:pt>
                <c:pt idx="47">
                  <c:v>16.600000381469727</c:v>
                </c:pt>
                <c:pt idx="48">
                  <c:v>15.399999618530273</c:v>
                </c:pt>
                <c:pt idx="49">
                  <c:v>13.5</c:v>
                </c:pt>
                <c:pt idx="50">
                  <c:v>13.399999618530273</c:v>
                </c:pt>
                <c:pt idx="51">
                  <c:v>15.399999618530273</c:v>
                </c:pt>
                <c:pt idx="52">
                  <c:v>11.100000381469727</c:v>
                </c:pt>
                <c:pt idx="53">
                  <c:v>9.6000003814697266</c:v>
                </c:pt>
                <c:pt idx="54">
                  <c:v>12.399999618530273</c:v>
                </c:pt>
                <c:pt idx="55">
                  <c:v>16</c:v>
                </c:pt>
                <c:pt idx="56">
                  <c:v>18.299999237060547</c:v>
                </c:pt>
                <c:pt idx="57">
                  <c:v>20.700000762939453</c:v>
                </c:pt>
                <c:pt idx="58">
                  <c:v>23.600000381469727</c:v>
                </c:pt>
                <c:pt idx="59">
                  <c:v>25.100000381469727</c:v>
                </c:pt>
                <c:pt idx="60">
                  <c:v>25.299999237060547</c:v>
                </c:pt>
                <c:pt idx="61">
                  <c:v>24.200000762939453</c:v>
                </c:pt>
                <c:pt idx="62">
                  <c:v>23.5</c:v>
                </c:pt>
                <c:pt idx="63">
                  <c:v>23.299999237060547</c:v>
                </c:pt>
                <c:pt idx="64">
                  <c:v>26.100000381469727</c:v>
                </c:pt>
                <c:pt idx="65">
                  <c:v>29.799999237060547</c:v>
                </c:pt>
                <c:pt idx="66">
                  <c:v>23.299999237060547</c:v>
                </c:pt>
                <c:pt idx="67">
                  <c:v>19.299999237060547</c:v>
                </c:pt>
                <c:pt idx="68">
                  <c:v>18.700000762939453</c:v>
                </c:pt>
                <c:pt idx="69">
                  <c:v>22.200000762939453</c:v>
                </c:pt>
                <c:pt idx="70">
                  <c:v>19.399999618530273</c:v>
                </c:pt>
                <c:pt idx="71">
                  <c:v>16.5</c:v>
                </c:pt>
                <c:pt idx="72">
                  <c:v>19</c:v>
                </c:pt>
                <c:pt idx="73">
                  <c:v>16.600000381469727</c:v>
                </c:pt>
                <c:pt idx="74">
                  <c:v>22.799999237060547</c:v>
                </c:pt>
                <c:pt idx="75">
                  <c:v>24.299999237060547</c:v>
                </c:pt>
                <c:pt idx="76">
                  <c:v>25.600000381469727</c:v>
                </c:pt>
                <c:pt idx="77">
                  <c:v>28.399999618530273</c:v>
                </c:pt>
                <c:pt idx="78">
                  <c:v>29.100000381469727</c:v>
                </c:pt>
                <c:pt idx="79">
                  <c:v>29.100000381469727</c:v>
                </c:pt>
                <c:pt idx="80">
                  <c:v>19.399999618530273</c:v>
                </c:pt>
                <c:pt idx="81">
                  <c:v>22.399999618530273</c:v>
                </c:pt>
                <c:pt idx="82">
                  <c:v>25</c:v>
                </c:pt>
                <c:pt idx="83">
                  <c:v>26.799999237060547</c:v>
                </c:pt>
                <c:pt idx="84">
                  <c:v>30.100000381469727</c:v>
                </c:pt>
                <c:pt idx="85">
                  <c:v>30.200000762939453</c:v>
                </c:pt>
                <c:pt idx="86">
                  <c:v>28.299999237060547</c:v>
                </c:pt>
                <c:pt idx="87">
                  <c:v>29.899999618530273</c:v>
                </c:pt>
                <c:pt idx="88">
                  <c:v>27.299999237060547</c:v>
                </c:pt>
                <c:pt idx="89">
                  <c:v>27.200000762939453</c:v>
                </c:pt>
                <c:pt idx="90">
                  <c:v>26.899999618530273</c:v>
                </c:pt>
                <c:pt idx="91">
                  <c:v>28.299999237060547</c:v>
                </c:pt>
                <c:pt idx="92">
                  <c:v>30.600000381469727</c:v>
                </c:pt>
                <c:pt idx="93">
                  <c:v>26</c:v>
                </c:pt>
                <c:pt idx="94">
                  <c:v>29.5</c:v>
                </c:pt>
                <c:pt idx="95">
                  <c:v>27</c:v>
                </c:pt>
                <c:pt idx="96">
                  <c:v>26.600000381469727</c:v>
                </c:pt>
                <c:pt idx="97">
                  <c:v>31.5</c:v>
                </c:pt>
                <c:pt idx="98">
                  <c:v>35.099998474121094</c:v>
                </c:pt>
                <c:pt idx="99">
                  <c:v>35.799999237060547</c:v>
                </c:pt>
                <c:pt idx="100">
                  <c:v>24.100000381469727</c:v>
                </c:pt>
                <c:pt idx="101">
                  <c:v>24.799999237060547</c:v>
                </c:pt>
                <c:pt idx="102">
                  <c:v>23.399999618530273</c:v>
                </c:pt>
                <c:pt idx="103">
                  <c:v>26.299999237060547</c:v>
                </c:pt>
                <c:pt idx="104">
                  <c:v>30.100000381469727</c:v>
                </c:pt>
                <c:pt idx="105">
                  <c:v>31.299999237060547</c:v>
                </c:pt>
                <c:pt idx="106">
                  <c:v>26.799999237060547</c:v>
                </c:pt>
                <c:pt idx="107">
                  <c:v>24.600000381469727</c:v>
                </c:pt>
                <c:pt idx="108">
                  <c:v>31.899999618530273</c:v>
                </c:pt>
                <c:pt idx="109">
                  <c:v>37</c:v>
                </c:pt>
                <c:pt idx="110">
                  <c:v>33.700000762939453</c:v>
                </c:pt>
                <c:pt idx="111">
                  <c:v>31.899999618530273</c:v>
                </c:pt>
                <c:pt idx="112">
                  <c:v>29.5</c:v>
                </c:pt>
                <c:pt idx="113">
                  <c:v>29.899999618530273</c:v>
                </c:pt>
                <c:pt idx="114">
                  <c:v>33.799999237060547</c:v>
                </c:pt>
                <c:pt idx="115">
                  <c:v>37.299999237060547</c:v>
                </c:pt>
                <c:pt idx="116">
                  <c:v>37.599998474121094</c:v>
                </c:pt>
                <c:pt idx="117">
                  <c:v>36.200000762939453</c:v>
                </c:pt>
                <c:pt idx="118">
                  <c:v>36</c:v>
                </c:pt>
                <c:pt idx="119">
                  <c:v>30.100000381469727</c:v>
                </c:pt>
                <c:pt idx="120">
                  <c:v>29.5</c:v>
                </c:pt>
                <c:pt idx="121">
                  <c:v>31.100000381469727</c:v>
                </c:pt>
                <c:pt idx="122">
                  <c:v>30.899999618530273</c:v>
                </c:pt>
                <c:pt idx="123">
                  <c:v>33.900001525878906</c:v>
                </c:pt>
                <c:pt idx="124">
                  <c:v>35.200000762939453</c:v>
                </c:pt>
                <c:pt idx="125">
                  <c:v>34.200000762939453</c:v>
                </c:pt>
                <c:pt idx="126">
                  <c:v>29.399999618530273</c:v>
                </c:pt>
                <c:pt idx="127">
                  <c:v>26.799999237060547</c:v>
                </c:pt>
                <c:pt idx="128">
                  <c:v>30.799999237060547</c:v>
                </c:pt>
                <c:pt idx="129">
                  <c:v>30.5</c:v>
                </c:pt>
                <c:pt idx="130">
                  <c:v>28.899999618530273</c:v>
                </c:pt>
                <c:pt idx="131">
                  <c:v>29.299999237060547</c:v>
                </c:pt>
                <c:pt idx="132">
                  <c:v>29</c:v>
                </c:pt>
                <c:pt idx="133">
                  <c:v>33.299999237060547</c:v>
                </c:pt>
                <c:pt idx="134">
                  <c:v>35.799999237060547</c:v>
                </c:pt>
                <c:pt idx="135">
                  <c:v>36.799999237060547</c:v>
                </c:pt>
                <c:pt idx="136">
                  <c:v>33.700000762939453</c:v>
                </c:pt>
                <c:pt idx="137">
                  <c:v>27.399999618530273</c:v>
                </c:pt>
                <c:pt idx="138">
                  <c:v>30.399999618530273</c:v>
                </c:pt>
                <c:pt idx="139">
                  <c:v>28.5</c:v>
                </c:pt>
                <c:pt idx="140">
                  <c:v>24</c:v>
                </c:pt>
                <c:pt idx="141">
                  <c:v>28.100000381469727</c:v>
                </c:pt>
                <c:pt idx="142">
                  <c:v>24.100000381469727</c:v>
                </c:pt>
                <c:pt idx="143">
                  <c:v>25.399999618530273</c:v>
                </c:pt>
                <c:pt idx="144">
                  <c:v>30.200000762939453</c:v>
                </c:pt>
                <c:pt idx="145">
                  <c:v>33.799999237060547</c:v>
                </c:pt>
                <c:pt idx="146">
                  <c:v>28.899999618530273</c:v>
                </c:pt>
                <c:pt idx="147">
                  <c:v>25.899999618530273</c:v>
                </c:pt>
                <c:pt idx="148">
                  <c:v>29</c:v>
                </c:pt>
                <c:pt idx="149">
                  <c:v>32.299999237060547</c:v>
                </c:pt>
                <c:pt idx="150">
                  <c:v>34.799999237060547</c:v>
                </c:pt>
                <c:pt idx="151">
                  <c:v>37</c:v>
                </c:pt>
                <c:pt idx="152">
                  <c:v>36.799999237060547</c:v>
                </c:pt>
                <c:pt idx="153">
                  <c:v>35.099998474121094</c:v>
                </c:pt>
                <c:pt idx="154">
                  <c:v>36</c:v>
                </c:pt>
                <c:pt idx="155">
                  <c:v>36.5</c:v>
                </c:pt>
                <c:pt idx="156">
                  <c:v>38.299999237060547</c:v>
                </c:pt>
                <c:pt idx="157">
                  <c:v>38.599998474121094</c:v>
                </c:pt>
                <c:pt idx="158">
                  <c:v>38.299999237060547</c:v>
                </c:pt>
                <c:pt idx="159">
                  <c:v>37.599998474121094</c:v>
                </c:pt>
                <c:pt idx="160">
                  <c:v>39.900001525878906</c:v>
                </c:pt>
                <c:pt idx="161">
                  <c:v>41.599998474121094</c:v>
                </c:pt>
                <c:pt idx="162">
                  <c:v>41.5</c:v>
                </c:pt>
                <c:pt idx="163">
                  <c:v>43.400001525878906</c:v>
                </c:pt>
                <c:pt idx="164">
                  <c:v>42.799999237060547</c:v>
                </c:pt>
                <c:pt idx="165">
                  <c:v>40</c:v>
                </c:pt>
                <c:pt idx="166">
                  <c:v>39.5</c:v>
                </c:pt>
                <c:pt idx="167">
                  <c:v>40</c:v>
                </c:pt>
                <c:pt idx="168">
                  <c:v>39.900001525878906</c:v>
                </c:pt>
                <c:pt idx="169">
                  <c:v>39.200000762939453</c:v>
                </c:pt>
                <c:pt idx="170">
                  <c:v>39.299999237060547</c:v>
                </c:pt>
                <c:pt idx="171">
                  <c:v>39.400001525878906</c:v>
                </c:pt>
                <c:pt idx="172">
                  <c:v>38.900001525878906</c:v>
                </c:pt>
                <c:pt idx="173">
                  <c:v>36.900001525878906</c:v>
                </c:pt>
                <c:pt idx="174">
                  <c:v>37.400001525878906</c:v>
                </c:pt>
                <c:pt idx="175">
                  <c:v>39.299999237060547</c:v>
                </c:pt>
                <c:pt idx="176">
                  <c:v>39.900001525878906</c:v>
                </c:pt>
                <c:pt idx="177">
                  <c:v>39.200000762939453</c:v>
                </c:pt>
                <c:pt idx="178">
                  <c:v>39.799999237060547</c:v>
                </c:pt>
                <c:pt idx="179">
                  <c:v>43.5</c:v>
                </c:pt>
                <c:pt idx="180">
                  <c:v>43.799999237060547</c:v>
                </c:pt>
                <c:pt idx="181">
                  <c:v>42.799999237060547</c:v>
                </c:pt>
                <c:pt idx="182">
                  <c:v>43.200000762939453</c:v>
                </c:pt>
                <c:pt idx="183">
                  <c:v>41.799999237060547</c:v>
                </c:pt>
                <c:pt idx="184">
                  <c:v>40.799999237060547</c:v>
                </c:pt>
                <c:pt idx="185">
                  <c:v>40.400001525878906</c:v>
                </c:pt>
                <c:pt idx="186">
                  <c:v>40.700000762939453</c:v>
                </c:pt>
                <c:pt idx="187">
                  <c:v>39.799999237060547</c:v>
                </c:pt>
                <c:pt idx="188">
                  <c:v>40.700000762939453</c:v>
                </c:pt>
                <c:pt idx="189">
                  <c:v>39.700000762939453</c:v>
                </c:pt>
                <c:pt idx="190">
                  <c:v>40.299999237060547</c:v>
                </c:pt>
                <c:pt idx="191">
                  <c:v>43.200000762939453</c:v>
                </c:pt>
                <c:pt idx="192">
                  <c:v>43.599998474121094</c:v>
                </c:pt>
                <c:pt idx="193">
                  <c:v>43.099998474121094</c:v>
                </c:pt>
                <c:pt idx="194">
                  <c:v>42.400001525878906</c:v>
                </c:pt>
                <c:pt idx="195">
                  <c:v>42.599998474121094</c:v>
                </c:pt>
                <c:pt idx="196">
                  <c:v>44.400001525878906</c:v>
                </c:pt>
                <c:pt idx="197">
                  <c:v>45.200000762939453</c:v>
                </c:pt>
                <c:pt idx="198">
                  <c:v>40.5</c:v>
                </c:pt>
                <c:pt idx="199">
                  <c:v>41.700000762939453</c:v>
                </c:pt>
                <c:pt idx="200">
                  <c:v>41.799999237060547</c:v>
                </c:pt>
                <c:pt idx="201">
                  <c:v>41.900001525878906</c:v>
                </c:pt>
                <c:pt idx="202">
                  <c:v>42.299999237060547</c:v>
                </c:pt>
                <c:pt idx="203">
                  <c:v>40.5</c:v>
                </c:pt>
                <c:pt idx="204">
                  <c:v>40.299999237060547</c:v>
                </c:pt>
                <c:pt idx="205">
                  <c:v>38.299999237060547</c:v>
                </c:pt>
                <c:pt idx="206">
                  <c:v>41.599998474121094</c:v>
                </c:pt>
                <c:pt idx="207">
                  <c:v>43.400001525878906</c:v>
                </c:pt>
                <c:pt idx="208">
                  <c:v>44.599998474121094</c:v>
                </c:pt>
                <c:pt idx="209">
                  <c:v>43.400001525878906</c:v>
                </c:pt>
                <c:pt idx="210">
                  <c:v>43.5</c:v>
                </c:pt>
                <c:pt idx="211">
                  <c:v>40.200000762939453</c:v>
                </c:pt>
                <c:pt idx="212">
                  <c:v>34.5</c:v>
                </c:pt>
                <c:pt idx="213">
                  <c:v>38.900001525878906</c:v>
                </c:pt>
                <c:pt idx="214">
                  <c:v>42.700000762939453</c:v>
                </c:pt>
                <c:pt idx="215">
                  <c:v>43.400001525878906</c:v>
                </c:pt>
                <c:pt idx="216">
                  <c:v>42.900001525878906</c:v>
                </c:pt>
                <c:pt idx="217">
                  <c:v>45.700000762939453</c:v>
                </c:pt>
                <c:pt idx="218">
                  <c:v>39</c:v>
                </c:pt>
                <c:pt idx="219">
                  <c:v>40.299999237060547</c:v>
                </c:pt>
                <c:pt idx="220">
                  <c:v>41.400001525878906</c:v>
                </c:pt>
                <c:pt idx="221">
                  <c:v>37.200000762939453</c:v>
                </c:pt>
                <c:pt idx="222">
                  <c:v>38.700000762939453</c:v>
                </c:pt>
                <c:pt idx="223">
                  <c:v>39</c:v>
                </c:pt>
                <c:pt idx="224">
                  <c:v>41</c:v>
                </c:pt>
                <c:pt idx="225">
                  <c:v>42</c:v>
                </c:pt>
                <c:pt idx="226">
                  <c:v>44.200000762939453</c:v>
                </c:pt>
                <c:pt idx="227">
                  <c:v>45.099998474121094</c:v>
                </c:pt>
                <c:pt idx="228">
                  <c:v>41.400001525878906</c:v>
                </c:pt>
                <c:pt idx="229">
                  <c:v>41.700000762939453</c:v>
                </c:pt>
                <c:pt idx="230">
                  <c:v>39.900001525878906</c:v>
                </c:pt>
                <c:pt idx="231">
                  <c:v>41.700000762939453</c:v>
                </c:pt>
                <c:pt idx="232">
                  <c:v>44.299999237060547</c:v>
                </c:pt>
                <c:pt idx="233">
                  <c:v>45.200000762939453</c:v>
                </c:pt>
                <c:pt idx="234">
                  <c:v>41.5</c:v>
                </c:pt>
                <c:pt idx="235">
                  <c:v>38.5</c:v>
                </c:pt>
                <c:pt idx="236">
                  <c:v>38.5</c:v>
                </c:pt>
                <c:pt idx="237">
                  <c:v>38.700000762939453</c:v>
                </c:pt>
                <c:pt idx="238">
                  <c:v>40.799999237060547</c:v>
                </c:pt>
                <c:pt idx="239">
                  <c:v>42.900001525878906</c:v>
                </c:pt>
                <c:pt idx="240">
                  <c:v>42.299999237060547</c:v>
                </c:pt>
                <c:pt idx="241">
                  <c:v>40</c:v>
                </c:pt>
                <c:pt idx="242">
                  <c:v>42</c:v>
                </c:pt>
                <c:pt idx="243">
                  <c:v>41.5</c:v>
                </c:pt>
                <c:pt idx="244">
                  <c:v>41</c:v>
                </c:pt>
                <c:pt idx="245">
                  <c:v>40.799999237060547</c:v>
                </c:pt>
                <c:pt idx="246">
                  <c:v>41.799999237060547</c:v>
                </c:pt>
                <c:pt idx="247">
                  <c:v>41.700000762939453</c:v>
                </c:pt>
                <c:pt idx="248">
                  <c:v>41.599998474121094</c:v>
                </c:pt>
                <c:pt idx="249">
                  <c:v>41.200000762939453</c:v>
                </c:pt>
                <c:pt idx="250">
                  <c:v>41</c:v>
                </c:pt>
                <c:pt idx="251">
                  <c:v>39.200000762939453</c:v>
                </c:pt>
                <c:pt idx="252">
                  <c:v>36.799999237060547</c:v>
                </c:pt>
                <c:pt idx="253">
                  <c:v>36</c:v>
                </c:pt>
                <c:pt idx="254">
                  <c:v>35.900001525878906</c:v>
                </c:pt>
                <c:pt idx="255">
                  <c:v>37.900001525878906</c:v>
                </c:pt>
                <c:pt idx="256">
                  <c:v>40.5</c:v>
                </c:pt>
                <c:pt idx="257">
                  <c:v>39.200000762939453</c:v>
                </c:pt>
                <c:pt idx="258">
                  <c:v>35.799999237060547</c:v>
                </c:pt>
                <c:pt idx="259">
                  <c:v>35.700000762939453</c:v>
                </c:pt>
                <c:pt idx="260">
                  <c:v>36.200000762939453</c:v>
                </c:pt>
                <c:pt idx="261">
                  <c:v>38.200000762939453</c:v>
                </c:pt>
                <c:pt idx="262">
                  <c:v>37.700000762939453</c:v>
                </c:pt>
                <c:pt idx="263">
                  <c:v>35.900001525878906</c:v>
                </c:pt>
                <c:pt idx="264">
                  <c:v>34.900001525878906</c:v>
                </c:pt>
                <c:pt idx="265">
                  <c:v>36.200000762939453</c:v>
                </c:pt>
                <c:pt idx="266">
                  <c:v>34.400001525878906</c:v>
                </c:pt>
                <c:pt idx="267">
                  <c:v>28.5</c:v>
                </c:pt>
                <c:pt idx="268">
                  <c:v>32.5</c:v>
                </c:pt>
                <c:pt idx="269">
                  <c:v>31</c:v>
                </c:pt>
                <c:pt idx="270">
                  <c:v>30.899999618530273</c:v>
                </c:pt>
                <c:pt idx="271">
                  <c:v>33.799999237060547</c:v>
                </c:pt>
                <c:pt idx="272">
                  <c:v>33.299999237060547</c:v>
                </c:pt>
                <c:pt idx="273">
                  <c:v>32.5</c:v>
                </c:pt>
                <c:pt idx="274">
                  <c:v>33</c:v>
                </c:pt>
                <c:pt idx="275">
                  <c:v>32.400001525878906</c:v>
                </c:pt>
                <c:pt idx="276">
                  <c:v>35.599998474121094</c:v>
                </c:pt>
                <c:pt idx="277">
                  <c:v>35.599998474121094</c:v>
                </c:pt>
                <c:pt idx="278">
                  <c:v>35.400001525878906</c:v>
                </c:pt>
                <c:pt idx="279">
                  <c:v>35.299999237060547</c:v>
                </c:pt>
                <c:pt idx="280">
                  <c:v>36.900001525878906</c:v>
                </c:pt>
                <c:pt idx="281">
                  <c:v>36</c:v>
                </c:pt>
                <c:pt idx="282">
                  <c:v>35.5</c:v>
                </c:pt>
                <c:pt idx="283">
                  <c:v>31</c:v>
                </c:pt>
                <c:pt idx="284">
                  <c:v>30.399999618530273</c:v>
                </c:pt>
                <c:pt idx="285">
                  <c:v>32.599998474121094</c:v>
                </c:pt>
                <c:pt idx="286">
                  <c:v>33.099998474121094</c:v>
                </c:pt>
                <c:pt idx="287">
                  <c:v>32.5</c:v>
                </c:pt>
                <c:pt idx="288">
                  <c:v>33.299999237060547</c:v>
                </c:pt>
                <c:pt idx="289">
                  <c:v>34.900001525878906</c:v>
                </c:pt>
                <c:pt idx="290">
                  <c:v>35.299999237060547</c:v>
                </c:pt>
                <c:pt idx="291">
                  <c:v>29.299999237060547</c:v>
                </c:pt>
                <c:pt idx="292">
                  <c:v>30.200000762939453</c:v>
                </c:pt>
                <c:pt idx="293">
                  <c:v>30</c:v>
                </c:pt>
                <c:pt idx="294">
                  <c:v>29.600000381469727</c:v>
                </c:pt>
                <c:pt idx="295">
                  <c:v>31.899999618530273</c:v>
                </c:pt>
                <c:pt idx="296">
                  <c:v>32.5</c:v>
                </c:pt>
                <c:pt idx="297">
                  <c:v>29.100000381469727</c:v>
                </c:pt>
                <c:pt idx="298">
                  <c:v>26.600000381469727</c:v>
                </c:pt>
                <c:pt idx="299">
                  <c:v>28.899999618530273</c:v>
                </c:pt>
                <c:pt idx="300">
                  <c:v>32.5</c:v>
                </c:pt>
                <c:pt idx="301">
                  <c:v>22.299999237060547</c:v>
                </c:pt>
                <c:pt idx="302">
                  <c:v>23.700000762939453</c:v>
                </c:pt>
                <c:pt idx="303">
                  <c:v>19.600000381469727</c:v>
                </c:pt>
                <c:pt idx="304">
                  <c:v>24.5</c:v>
                </c:pt>
                <c:pt idx="305">
                  <c:v>26.600000381469727</c:v>
                </c:pt>
                <c:pt idx="306">
                  <c:v>29.700000762939453</c:v>
                </c:pt>
                <c:pt idx="307">
                  <c:v>29.5</c:v>
                </c:pt>
                <c:pt idx="308">
                  <c:v>30.200000762939453</c:v>
                </c:pt>
                <c:pt idx="309">
                  <c:v>31</c:v>
                </c:pt>
                <c:pt idx="310">
                  <c:v>30.299999237060547</c:v>
                </c:pt>
                <c:pt idx="311">
                  <c:v>29.799999237060547</c:v>
                </c:pt>
                <c:pt idx="312">
                  <c:v>27.830768585205078</c:v>
                </c:pt>
                <c:pt idx="313">
                  <c:v>28.046154022216797</c:v>
                </c:pt>
                <c:pt idx="314">
                  <c:v>25.076923370361328</c:v>
                </c:pt>
                <c:pt idx="315">
                  <c:v>24.25384521484375</c:v>
                </c:pt>
                <c:pt idx="316">
                  <c:v>24.676923751831055</c:v>
                </c:pt>
                <c:pt idx="317">
                  <c:v>24.453845977783203</c:v>
                </c:pt>
                <c:pt idx="318">
                  <c:v>24.492307662963867</c:v>
                </c:pt>
                <c:pt idx="319">
                  <c:v>24.061538696289063</c:v>
                </c:pt>
                <c:pt idx="320">
                  <c:v>22.576923370361328</c:v>
                </c:pt>
                <c:pt idx="321">
                  <c:v>23.853845596313477</c:v>
                </c:pt>
                <c:pt idx="322">
                  <c:v>24.707693099975586</c:v>
                </c:pt>
                <c:pt idx="323">
                  <c:v>26.061538696289063</c:v>
                </c:pt>
                <c:pt idx="324">
                  <c:v>25.69230842590332</c:v>
                </c:pt>
                <c:pt idx="325">
                  <c:v>25.323076248168945</c:v>
                </c:pt>
                <c:pt idx="326">
                  <c:v>23.153846740722656</c:v>
                </c:pt>
                <c:pt idx="327">
                  <c:v>22.015384674072266</c:v>
                </c:pt>
                <c:pt idx="328">
                  <c:v>22.115385055541992</c:v>
                </c:pt>
                <c:pt idx="329">
                  <c:v>21.69230842590332</c:v>
                </c:pt>
                <c:pt idx="330">
                  <c:v>21.723077774047852</c:v>
                </c:pt>
                <c:pt idx="331">
                  <c:v>21.146154403686523</c:v>
                </c:pt>
                <c:pt idx="332">
                  <c:v>21.815383911132813</c:v>
                </c:pt>
                <c:pt idx="333">
                  <c:v>20.5</c:v>
                </c:pt>
                <c:pt idx="334">
                  <c:v>19.761537551879883</c:v>
                </c:pt>
                <c:pt idx="335">
                  <c:v>19.892307281494141</c:v>
                </c:pt>
                <c:pt idx="336">
                  <c:v>20.430768966674805</c:v>
                </c:pt>
                <c:pt idx="337">
                  <c:v>21.784614562988281</c:v>
                </c:pt>
                <c:pt idx="338">
                  <c:v>20.907691955566406</c:v>
                </c:pt>
                <c:pt idx="339">
                  <c:v>19.338460922241211</c:v>
                </c:pt>
                <c:pt idx="340">
                  <c:v>19.769229888916016</c:v>
                </c:pt>
                <c:pt idx="341">
                  <c:v>20.669231414794922</c:v>
                </c:pt>
                <c:pt idx="342">
                  <c:v>18.569231033325195</c:v>
                </c:pt>
                <c:pt idx="343">
                  <c:v>19.346153259277344</c:v>
                </c:pt>
                <c:pt idx="344">
                  <c:v>19.615385055541992</c:v>
                </c:pt>
                <c:pt idx="345">
                  <c:v>18.992307662963867</c:v>
                </c:pt>
                <c:pt idx="346">
                  <c:v>19.138462066650391</c:v>
                </c:pt>
                <c:pt idx="347">
                  <c:v>18.907691955566406</c:v>
                </c:pt>
                <c:pt idx="348">
                  <c:v>19.176923751831055</c:v>
                </c:pt>
                <c:pt idx="349">
                  <c:v>17.24615478515625</c:v>
                </c:pt>
                <c:pt idx="350">
                  <c:v>18.338460922241211</c:v>
                </c:pt>
                <c:pt idx="351">
                  <c:v>18.100000381469727</c:v>
                </c:pt>
                <c:pt idx="352">
                  <c:v>18.276922225952148</c:v>
                </c:pt>
                <c:pt idx="353">
                  <c:v>18.30769157409668</c:v>
                </c:pt>
                <c:pt idx="354">
                  <c:v>18.523077011108398</c:v>
                </c:pt>
                <c:pt idx="355">
                  <c:v>18.346153259277344</c:v>
                </c:pt>
                <c:pt idx="356">
                  <c:v>16.907691955566406</c:v>
                </c:pt>
                <c:pt idx="357">
                  <c:v>18.846153259277344</c:v>
                </c:pt>
                <c:pt idx="358">
                  <c:v>17.861537933349609</c:v>
                </c:pt>
                <c:pt idx="359">
                  <c:v>17.976922988891602</c:v>
                </c:pt>
                <c:pt idx="360">
                  <c:v>16.984615325927734</c:v>
                </c:pt>
                <c:pt idx="361">
                  <c:v>16.423076629638672</c:v>
                </c:pt>
                <c:pt idx="362">
                  <c:v>15.29230785369873</c:v>
                </c:pt>
                <c:pt idx="363">
                  <c:v>16.430768966674805</c:v>
                </c:pt>
                <c:pt idx="364">
                  <c:v>17.469230651855469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E2-4BFD-A947-804AD8BF35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Active_year_weather!$G$2:$G$366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0.5</c:v>
                </c:pt>
                <c:pt idx="2">
                  <c:v>-1.2000000476837158</c:v>
                </c:pt>
                <c:pt idx="3">
                  <c:v>-3.7000000476837158</c:v>
                </c:pt>
                <c:pt idx="4">
                  <c:v>-2.4000000953674316</c:v>
                </c:pt>
                <c:pt idx="5">
                  <c:v>-0.40000000596046448</c:v>
                </c:pt>
                <c:pt idx="6">
                  <c:v>5</c:v>
                </c:pt>
                <c:pt idx="7">
                  <c:v>1.3999999761581421</c:v>
                </c:pt>
                <c:pt idx="8">
                  <c:v>1.3999999761581421</c:v>
                </c:pt>
                <c:pt idx="9">
                  <c:v>4.9000000953674316</c:v>
                </c:pt>
                <c:pt idx="10">
                  <c:v>6.4000000953674316</c:v>
                </c:pt>
                <c:pt idx="11">
                  <c:v>2.2999999523162842</c:v>
                </c:pt>
                <c:pt idx="12">
                  <c:v>1.5</c:v>
                </c:pt>
                <c:pt idx="13">
                  <c:v>5.4000000953674316</c:v>
                </c:pt>
                <c:pt idx="14">
                  <c:v>7.1999998092651367</c:v>
                </c:pt>
                <c:pt idx="15">
                  <c:v>8.1999998092651367</c:v>
                </c:pt>
                <c:pt idx="16">
                  <c:v>7.0999999046325684</c:v>
                </c:pt>
                <c:pt idx="17">
                  <c:v>4.6999998092651367</c:v>
                </c:pt>
                <c:pt idx="18">
                  <c:v>8.8999996185302734</c:v>
                </c:pt>
                <c:pt idx="19">
                  <c:v>3.0999999046325684</c:v>
                </c:pt>
                <c:pt idx="20">
                  <c:v>1.3999999761581421</c:v>
                </c:pt>
                <c:pt idx="21">
                  <c:v>6.8000001907348633</c:v>
                </c:pt>
                <c:pt idx="22">
                  <c:v>2.7000000476837158</c:v>
                </c:pt>
                <c:pt idx="23">
                  <c:v>-1</c:v>
                </c:pt>
                <c:pt idx="24">
                  <c:v>-2</c:v>
                </c:pt>
                <c:pt idx="25">
                  <c:v>-1.2000000476837158</c:v>
                </c:pt>
                <c:pt idx="26">
                  <c:v>-0.10000000149011612</c:v>
                </c:pt>
                <c:pt idx="27">
                  <c:v>0.20000000298023224</c:v>
                </c:pt>
                <c:pt idx="28">
                  <c:v>0.20000000298023224</c:v>
                </c:pt>
                <c:pt idx="29">
                  <c:v>5</c:v>
                </c:pt>
                <c:pt idx="30">
                  <c:v>6.9000000953674316</c:v>
                </c:pt>
                <c:pt idx="31">
                  <c:v>5</c:v>
                </c:pt>
                <c:pt idx="32">
                  <c:v>10.5</c:v>
                </c:pt>
                <c:pt idx="33">
                  <c:v>11.800000190734863</c:v>
                </c:pt>
                <c:pt idx="34">
                  <c:v>10</c:v>
                </c:pt>
                <c:pt idx="35">
                  <c:v>8.6999998092651367</c:v>
                </c:pt>
                <c:pt idx="36">
                  <c:v>7.0999999046325684</c:v>
                </c:pt>
                <c:pt idx="37">
                  <c:v>1.5</c:v>
                </c:pt>
                <c:pt idx="38">
                  <c:v>-2.2000000476837158</c:v>
                </c:pt>
                <c:pt idx="39">
                  <c:v>-2.7999999523162842</c:v>
                </c:pt>
                <c:pt idx="40">
                  <c:v>1.5</c:v>
                </c:pt>
                <c:pt idx="41">
                  <c:v>-1.2000000476837158</c:v>
                </c:pt>
                <c:pt idx="42">
                  <c:v>2.0999999046325684</c:v>
                </c:pt>
                <c:pt idx="43">
                  <c:v>-3.5999999046325684</c:v>
                </c:pt>
                <c:pt idx="44">
                  <c:v>2.5999999046325684</c:v>
                </c:pt>
                <c:pt idx="45">
                  <c:v>10.399999618530273</c:v>
                </c:pt>
                <c:pt idx="46">
                  <c:v>10.600000381469727</c:v>
                </c:pt>
                <c:pt idx="47">
                  <c:v>5.3000001907348633</c:v>
                </c:pt>
                <c:pt idx="48">
                  <c:v>2.2000000476837158</c:v>
                </c:pt>
                <c:pt idx="49">
                  <c:v>2.2999999523162842</c:v>
                </c:pt>
                <c:pt idx="50">
                  <c:v>0.40000000596046448</c:v>
                </c:pt>
                <c:pt idx="51">
                  <c:v>-3.0999999046325684</c:v>
                </c:pt>
                <c:pt idx="52">
                  <c:v>5</c:v>
                </c:pt>
                <c:pt idx="53">
                  <c:v>3.5999999046325684</c:v>
                </c:pt>
                <c:pt idx="54">
                  <c:v>-1</c:v>
                </c:pt>
                <c:pt idx="55">
                  <c:v>0.20000000298023224</c:v>
                </c:pt>
                <c:pt idx="56">
                  <c:v>1.1000000238418579</c:v>
                </c:pt>
                <c:pt idx="57">
                  <c:v>2.9000000953674316</c:v>
                </c:pt>
                <c:pt idx="58">
                  <c:v>8.8000001907348633</c:v>
                </c:pt>
                <c:pt idx="59">
                  <c:v>4.8000001907348633</c:v>
                </c:pt>
                <c:pt idx="60">
                  <c:v>8.6000003814697266</c:v>
                </c:pt>
                <c:pt idx="61">
                  <c:v>12.600000381469727</c:v>
                </c:pt>
                <c:pt idx="62">
                  <c:v>9.8999996185302734</c:v>
                </c:pt>
                <c:pt idx="63">
                  <c:v>8.1000003814697266</c:v>
                </c:pt>
                <c:pt idx="64">
                  <c:v>5.4000000953674316</c:v>
                </c:pt>
                <c:pt idx="65">
                  <c:v>10.399999618530273</c:v>
                </c:pt>
                <c:pt idx="66">
                  <c:v>10.899999618530273</c:v>
                </c:pt>
                <c:pt idx="67">
                  <c:v>8.6000003814697266</c:v>
                </c:pt>
                <c:pt idx="68">
                  <c:v>3.2000000476837158</c:v>
                </c:pt>
                <c:pt idx="69">
                  <c:v>2.5</c:v>
                </c:pt>
                <c:pt idx="70">
                  <c:v>6.0999999046325684</c:v>
                </c:pt>
                <c:pt idx="71">
                  <c:v>8.8999996185302734</c:v>
                </c:pt>
                <c:pt idx="72">
                  <c:v>7.0999999046325684</c:v>
                </c:pt>
                <c:pt idx="73">
                  <c:v>1.7999999523162842</c:v>
                </c:pt>
                <c:pt idx="74">
                  <c:v>3.0999999046325684</c:v>
                </c:pt>
                <c:pt idx="75">
                  <c:v>8</c:v>
                </c:pt>
                <c:pt idx="76">
                  <c:v>8.3999996185302734</c:v>
                </c:pt>
                <c:pt idx="77">
                  <c:v>6.9000000953674316</c:v>
                </c:pt>
                <c:pt idx="78">
                  <c:v>8.3000001907348633</c:v>
                </c:pt>
                <c:pt idx="79">
                  <c:v>9.6000003814697266</c:v>
                </c:pt>
                <c:pt idx="80">
                  <c:v>9.3999996185302734</c:v>
                </c:pt>
                <c:pt idx="81">
                  <c:v>6.0999999046325684</c:v>
                </c:pt>
                <c:pt idx="82">
                  <c:v>4.8000001907348633</c:v>
                </c:pt>
                <c:pt idx="83">
                  <c:v>7.6999998092651367</c:v>
                </c:pt>
                <c:pt idx="84">
                  <c:v>5.5999999046325684</c:v>
                </c:pt>
                <c:pt idx="85">
                  <c:v>8</c:v>
                </c:pt>
                <c:pt idx="86">
                  <c:v>10.899999618530273</c:v>
                </c:pt>
                <c:pt idx="87">
                  <c:v>8.1999998092651367</c:v>
                </c:pt>
                <c:pt idx="88">
                  <c:v>8.1999998092651367</c:v>
                </c:pt>
                <c:pt idx="89">
                  <c:v>5.4000000953674316</c:v>
                </c:pt>
                <c:pt idx="90">
                  <c:v>6.0999999046325684</c:v>
                </c:pt>
                <c:pt idx="91">
                  <c:v>7.3000001907348633</c:v>
                </c:pt>
                <c:pt idx="92">
                  <c:v>8.8000001907348633</c:v>
                </c:pt>
                <c:pt idx="93">
                  <c:v>9.8999996185302734</c:v>
                </c:pt>
                <c:pt idx="94">
                  <c:v>9.3999996185302734</c:v>
                </c:pt>
                <c:pt idx="95">
                  <c:v>9.8000001907348633</c:v>
                </c:pt>
                <c:pt idx="96">
                  <c:v>14.300000190734863</c:v>
                </c:pt>
                <c:pt idx="97">
                  <c:v>12</c:v>
                </c:pt>
                <c:pt idx="98">
                  <c:v>11</c:v>
                </c:pt>
                <c:pt idx="99">
                  <c:v>16.200000762939453</c:v>
                </c:pt>
                <c:pt idx="100">
                  <c:v>15</c:v>
                </c:pt>
                <c:pt idx="101">
                  <c:v>10.600000381469727</c:v>
                </c:pt>
                <c:pt idx="102">
                  <c:v>12.899999618530273</c:v>
                </c:pt>
                <c:pt idx="103">
                  <c:v>7.3000001907348633</c:v>
                </c:pt>
                <c:pt idx="104">
                  <c:v>9.3000001907348633</c:v>
                </c:pt>
                <c:pt idx="105">
                  <c:v>10.300000190734863</c:v>
                </c:pt>
                <c:pt idx="106">
                  <c:v>14.100000381469727</c:v>
                </c:pt>
                <c:pt idx="107">
                  <c:v>11.699999809265137</c:v>
                </c:pt>
                <c:pt idx="108">
                  <c:v>10.300000190734863</c:v>
                </c:pt>
                <c:pt idx="109">
                  <c:v>11.399999618530273</c:v>
                </c:pt>
                <c:pt idx="110">
                  <c:v>18.299999237060547</c:v>
                </c:pt>
                <c:pt idx="111">
                  <c:v>14.399999618530273</c:v>
                </c:pt>
                <c:pt idx="112">
                  <c:v>12.699999809265137</c:v>
                </c:pt>
                <c:pt idx="113">
                  <c:v>13.600000381469727</c:v>
                </c:pt>
                <c:pt idx="114">
                  <c:v>12.100000381469727</c:v>
                </c:pt>
                <c:pt idx="115">
                  <c:v>16.700000762939453</c:v>
                </c:pt>
                <c:pt idx="116">
                  <c:v>18.600000381469727</c:v>
                </c:pt>
                <c:pt idx="117">
                  <c:v>16.200000762939453</c:v>
                </c:pt>
                <c:pt idx="118">
                  <c:v>17.200000762939453</c:v>
                </c:pt>
                <c:pt idx="119">
                  <c:v>17.5</c:v>
                </c:pt>
                <c:pt idx="120">
                  <c:v>13.800000190734863</c:v>
                </c:pt>
                <c:pt idx="121">
                  <c:v>13.199999809265137</c:v>
                </c:pt>
                <c:pt idx="122">
                  <c:v>14</c:v>
                </c:pt>
                <c:pt idx="123">
                  <c:v>12.800000190734863</c:v>
                </c:pt>
                <c:pt idx="124">
                  <c:v>15.899999618530273</c:v>
                </c:pt>
                <c:pt idx="125">
                  <c:v>16.799999237060547</c:v>
                </c:pt>
                <c:pt idx="126">
                  <c:v>15.699999809265137</c:v>
                </c:pt>
                <c:pt idx="127">
                  <c:v>12.699999809265137</c:v>
                </c:pt>
                <c:pt idx="128">
                  <c:v>14.399999618530273</c:v>
                </c:pt>
                <c:pt idx="129">
                  <c:v>12.800000190734863</c:v>
                </c:pt>
                <c:pt idx="130">
                  <c:v>14.199999809265137</c:v>
                </c:pt>
                <c:pt idx="131">
                  <c:v>13.699999809265137</c:v>
                </c:pt>
                <c:pt idx="132">
                  <c:v>14.199999809265137</c:v>
                </c:pt>
                <c:pt idx="133">
                  <c:v>12.800000190734863</c:v>
                </c:pt>
                <c:pt idx="134">
                  <c:v>18.100000381469727</c:v>
                </c:pt>
                <c:pt idx="135">
                  <c:v>19.600000381469727</c:v>
                </c:pt>
                <c:pt idx="136">
                  <c:v>20.200000762939453</c:v>
                </c:pt>
                <c:pt idx="137">
                  <c:v>13.800000190734863</c:v>
                </c:pt>
                <c:pt idx="138">
                  <c:v>10.800000190734863</c:v>
                </c:pt>
                <c:pt idx="139">
                  <c:v>16.200000762939453</c:v>
                </c:pt>
                <c:pt idx="140">
                  <c:v>12.699999809265137</c:v>
                </c:pt>
                <c:pt idx="141">
                  <c:v>10.5</c:v>
                </c:pt>
                <c:pt idx="142">
                  <c:v>13.899999618530273</c:v>
                </c:pt>
                <c:pt idx="143">
                  <c:v>11.300000190734863</c:v>
                </c:pt>
                <c:pt idx="144">
                  <c:v>12.100000381469727</c:v>
                </c:pt>
                <c:pt idx="145">
                  <c:v>11.300000190734863</c:v>
                </c:pt>
                <c:pt idx="146">
                  <c:v>14.100000381469727</c:v>
                </c:pt>
                <c:pt idx="147">
                  <c:v>14.699999809265137</c:v>
                </c:pt>
                <c:pt idx="148">
                  <c:v>11.300000190734863</c:v>
                </c:pt>
                <c:pt idx="149">
                  <c:v>13.800000190734863</c:v>
                </c:pt>
                <c:pt idx="150">
                  <c:v>15.600000381469727</c:v>
                </c:pt>
                <c:pt idx="151">
                  <c:v>17.700000762939453</c:v>
                </c:pt>
                <c:pt idx="152">
                  <c:v>15.899999618530273</c:v>
                </c:pt>
                <c:pt idx="153">
                  <c:v>19.799999237060547</c:v>
                </c:pt>
                <c:pt idx="154">
                  <c:v>19.399999618530273</c:v>
                </c:pt>
                <c:pt idx="155">
                  <c:v>18.899999618530273</c:v>
                </c:pt>
                <c:pt idx="156">
                  <c:v>19.799999237060547</c:v>
                </c:pt>
                <c:pt idx="157">
                  <c:v>19.899999618530273</c:v>
                </c:pt>
                <c:pt idx="158">
                  <c:v>22.5</c:v>
                </c:pt>
                <c:pt idx="159">
                  <c:v>16.5</c:v>
                </c:pt>
                <c:pt idx="160">
                  <c:v>19</c:v>
                </c:pt>
                <c:pt idx="161">
                  <c:v>20.5</c:v>
                </c:pt>
                <c:pt idx="162">
                  <c:v>24.100000381469727</c:v>
                </c:pt>
                <c:pt idx="163">
                  <c:v>21.399999618530273</c:v>
                </c:pt>
                <c:pt idx="164">
                  <c:v>23.700000762939453</c:v>
                </c:pt>
                <c:pt idx="165">
                  <c:v>22</c:v>
                </c:pt>
                <c:pt idx="166">
                  <c:v>21</c:v>
                </c:pt>
                <c:pt idx="167">
                  <c:v>21.600000381469727</c:v>
                </c:pt>
                <c:pt idx="168">
                  <c:v>21.299999237060547</c:v>
                </c:pt>
                <c:pt idx="169">
                  <c:v>20.600000381469727</c:v>
                </c:pt>
                <c:pt idx="170">
                  <c:v>17.100000381469727</c:v>
                </c:pt>
                <c:pt idx="171">
                  <c:v>19</c:v>
                </c:pt>
                <c:pt idx="172">
                  <c:v>22.799999237060547</c:v>
                </c:pt>
                <c:pt idx="173">
                  <c:v>21.600000381469727</c:v>
                </c:pt>
                <c:pt idx="174">
                  <c:v>19.799999237060547</c:v>
                </c:pt>
                <c:pt idx="175">
                  <c:v>20</c:v>
                </c:pt>
                <c:pt idx="176">
                  <c:v>19.799999237060547</c:v>
                </c:pt>
                <c:pt idx="177">
                  <c:v>20.5</c:v>
                </c:pt>
                <c:pt idx="178">
                  <c:v>19.899999618530273</c:v>
                </c:pt>
                <c:pt idx="179">
                  <c:v>20.5</c:v>
                </c:pt>
                <c:pt idx="180">
                  <c:v>23.899999618530273</c:v>
                </c:pt>
                <c:pt idx="181">
                  <c:v>23.899999618530273</c:v>
                </c:pt>
                <c:pt idx="182">
                  <c:v>23.899999618530273</c:v>
                </c:pt>
                <c:pt idx="183">
                  <c:v>24</c:v>
                </c:pt>
                <c:pt idx="184">
                  <c:v>23.200000762939453</c:v>
                </c:pt>
                <c:pt idx="185">
                  <c:v>21.5</c:v>
                </c:pt>
                <c:pt idx="186">
                  <c:v>20.700000762939453</c:v>
                </c:pt>
                <c:pt idx="187">
                  <c:v>21.700000762939453</c:v>
                </c:pt>
                <c:pt idx="188">
                  <c:v>24.5</c:v>
                </c:pt>
                <c:pt idx="189">
                  <c:v>22.899999618530273</c:v>
                </c:pt>
                <c:pt idx="190">
                  <c:v>17.700000762939453</c:v>
                </c:pt>
                <c:pt idx="191">
                  <c:v>21.600000381469727</c:v>
                </c:pt>
                <c:pt idx="192">
                  <c:v>26.100000381469727</c:v>
                </c:pt>
                <c:pt idx="193">
                  <c:v>27.5</c:v>
                </c:pt>
                <c:pt idx="194">
                  <c:v>26.399999618530273</c:v>
                </c:pt>
                <c:pt idx="195">
                  <c:v>26.899999618530273</c:v>
                </c:pt>
                <c:pt idx="196">
                  <c:v>25.600000381469727</c:v>
                </c:pt>
                <c:pt idx="197">
                  <c:v>27.700000762939453</c:v>
                </c:pt>
                <c:pt idx="198">
                  <c:v>27</c:v>
                </c:pt>
                <c:pt idx="199">
                  <c:v>24.5</c:v>
                </c:pt>
                <c:pt idx="200">
                  <c:v>27.700000762939453</c:v>
                </c:pt>
                <c:pt idx="201">
                  <c:v>21.399999618530273</c:v>
                </c:pt>
                <c:pt idx="202">
                  <c:v>26</c:v>
                </c:pt>
                <c:pt idx="203">
                  <c:v>24.5</c:v>
                </c:pt>
                <c:pt idx="204">
                  <c:v>23.5</c:v>
                </c:pt>
                <c:pt idx="205">
                  <c:v>25</c:v>
                </c:pt>
                <c:pt idx="206">
                  <c:v>27</c:v>
                </c:pt>
                <c:pt idx="207">
                  <c:v>28.399999618530273</c:v>
                </c:pt>
                <c:pt idx="208">
                  <c:v>28.700000762939453</c:v>
                </c:pt>
                <c:pt idx="209">
                  <c:v>29.399999618530273</c:v>
                </c:pt>
                <c:pt idx="210">
                  <c:v>28.100000381469727</c:v>
                </c:pt>
                <c:pt idx="211">
                  <c:v>23.299999237060547</c:v>
                </c:pt>
                <c:pt idx="212">
                  <c:v>24.100000381469727</c:v>
                </c:pt>
                <c:pt idx="213">
                  <c:v>24.299999237060547</c:v>
                </c:pt>
                <c:pt idx="214">
                  <c:v>27.200000762939453</c:v>
                </c:pt>
                <c:pt idx="215">
                  <c:v>26.399999618530273</c:v>
                </c:pt>
                <c:pt idx="216">
                  <c:v>24.200000762939453</c:v>
                </c:pt>
                <c:pt idx="217">
                  <c:v>27.200000762939453</c:v>
                </c:pt>
                <c:pt idx="218">
                  <c:v>25.799999237060547</c:v>
                </c:pt>
                <c:pt idx="219">
                  <c:v>27.100000381469727</c:v>
                </c:pt>
                <c:pt idx="220">
                  <c:v>24.899999618530273</c:v>
                </c:pt>
                <c:pt idx="221">
                  <c:v>26.399999618530273</c:v>
                </c:pt>
                <c:pt idx="222">
                  <c:v>25.399999618530273</c:v>
                </c:pt>
                <c:pt idx="223">
                  <c:v>25.799999237060547</c:v>
                </c:pt>
                <c:pt idx="224">
                  <c:v>25.799999237060547</c:v>
                </c:pt>
                <c:pt idx="225">
                  <c:v>23.799999237060547</c:v>
                </c:pt>
                <c:pt idx="226">
                  <c:v>22.5</c:v>
                </c:pt>
                <c:pt idx="227">
                  <c:v>22.600000381469727</c:v>
                </c:pt>
                <c:pt idx="228">
                  <c:v>26.799999237060547</c:v>
                </c:pt>
                <c:pt idx="229">
                  <c:v>24.5</c:v>
                </c:pt>
                <c:pt idx="230">
                  <c:v>22</c:v>
                </c:pt>
                <c:pt idx="231">
                  <c:v>22.100000381469727</c:v>
                </c:pt>
                <c:pt idx="232">
                  <c:v>22.5</c:v>
                </c:pt>
                <c:pt idx="233">
                  <c:v>22.700000762939453</c:v>
                </c:pt>
                <c:pt idx="234">
                  <c:v>25.399999618530273</c:v>
                </c:pt>
                <c:pt idx="235">
                  <c:v>23.799999237060547</c:v>
                </c:pt>
                <c:pt idx="236">
                  <c:v>25.700000762939453</c:v>
                </c:pt>
                <c:pt idx="237">
                  <c:v>27.600000381469727</c:v>
                </c:pt>
                <c:pt idx="238">
                  <c:v>29.600000381469727</c:v>
                </c:pt>
                <c:pt idx="239">
                  <c:v>27.600000381469727</c:v>
                </c:pt>
                <c:pt idx="240">
                  <c:v>24.700000762939453</c:v>
                </c:pt>
                <c:pt idx="241">
                  <c:v>23.899999618530273</c:v>
                </c:pt>
                <c:pt idx="242">
                  <c:v>26.700000762939453</c:v>
                </c:pt>
                <c:pt idx="243">
                  <c:v>26.799999237060547</c:v>
                </c:pt>
                <c:pt idx="244">
                  <c:v>27.5</c:v>
                </c:pt>
                <c:pt idx="245">
                  <c:v>22.899999618530273</c:v>
                </c:pt>
                <c:pt idx="246">
                  <c:v>26.200000762939453</c:v>
                </c:pt>
                <c:pt idx="247">
                  <c:v>27.100000381469727</c:v>
                </c:pt>
                <c:pt idx="248">
                  <c:v>25.5</c:v>
                </c:pt>
                <c:pt idx="249">
                  <c:v>27.700000762939453</c:v>
                </c:pt>
                <c:pt idx="250">
                  <c:v>29.399999618530273</c:v>
                </c:pt>
                <c:pt idx="251">
                  <c:v>25.799999237060547</c:v>
                </c:pt>
                <c:pt idx="252">
                  <c:v>22.700000762939453</c:v>
                </c:pt>
                <c:pt idx="253">
                  <c:v>25.299999237060547</c:v>
                </c:pt>
                <c:pt idx="254">
                  <c:v>24.5</c:v>
                </c:pt>
                <c:pt idx="255">
                  <c:v>21.100000381469727</c:v>
                </c:pt>
                <c:pt idx="256">
                  <c:v>18.799999237060547</c:v>
                </c:pt>
                <c:pt idx="257">
                  <c:v>24.299999237060547</c:v>
                </c:pt>
                <c:pt idx="258">
                  <c:v>21.700000762939453</c:v>
                </c:pt>
                <c:pt idx="259">
                  <c:v>21.700000762939453</c:v>
                </c:pt>
                <c:pt idx="260">
                  <c:v>18.799999237060547</c:v>
                </c:pt>
                <c:pt idx="261">
                  <c:v>23.100000381469727</c:v>
                </c:pt>
                <c:pt idx="262">
                  <c:v>22.200000762939453</c:v>
                </c:pt>
                <c:pt idx="263">
                  <c:v>17.299999237060547</c:v>
                </c:pt>
                <c:pt idx="264">
                  <c:v>18.200000762939453</c:v>
                </c:pt>
                <c:pt idx="265">
                  <c:v>15.600000381469727</c:v>
                </c:pt>
                <c:pt idx="266">
                  <c:v>20.399999618530273</c:v>
                </c:pt>
                <c:pt idx="267">
                  <c:v>18.299999237060547</c:v>
                </c:pt>
                <c:pt idx="268">
                  <c:v>19.700000762939453</c:v>
                </c:pt>
                <c:pt idx="269">
                  <c:v>19.600000381469727</c:v>
                </c:pt>
                <c:pt idx="270">
                  <c:v>18.799999237060547</c:v>
                </c:pt>
                <c:pt idx="271">
                  <c:v>17.600000381469727</c:v>
                </c:pt>
                <c:pt idx="272">
                  <c:v>18</c:v>
                </c:pt>
                <c:pt idx="273">
                  <c:v>14.199999809265137</c:v>
                </c:pt>
                <c:pt idx="274">
                  <c:v>13.899999618530273</c:v>
                </c:pt>
                <c:pt idx="275">
                  <c:v>14.699999809265137</c:v>
                </c:pt>
                <c:pt idx="276">
                  <c:v>15</c:v>
                </c:pt>
                <c:pt idx="277">
                  <c:v>19.399999618530273</c:v>
                </c:pt>
                <c:pt idx="278">
                  <c:v>15</c:v>
                </c:pt>
                <c:pt idx="279">
                  <c:v>13.600000381469727</c:v>
                </c:pt>
                <c:pt idx="280">
                  <c:v>12.899999618530273</c:v>
                </c:pt>
                <c:pt idx="281">
                  <c:v>14.199999809265137</c:v>
                </c:pt>
                <c:pt idx="282">
                  <c:v>17.700000762939453</c:v>
                </c:pt>
                <c:pt idx="283">
                  <c:v>14.600000381469727</c:v>
                </c:pt>
                <c:pt idx="284">
                  <c:v>10.899999618530273</c:v>
                </c:pt>
                <c:pt idx="285">
                  <c:v>10.199999809265137</c:v>
                </c:pt>
                <c:pt idx="286">
                  <c:v>10.5</c:v>
                </c:pt>
                <c:pt idx="287">
                  <c:v>12.800000190734863</c:v>
                </c:pt>
                <c:pt idx="288">
                  <c:v>14.800000190734863</c:v>
                </c:pt>
                <c:pt idx="289">
                  <c:v>11.699999809265137</c:v>
                </c:pt>
                <c:pt idx="290">
                  <c:v>13.600000381469727</c:v>
                </c:pt>
                <c:pt idx="291">
                  <c:v>14.399999618530273</c:v>
                </c:pt>
                <c:pt idx="292">
                  <c:v>9.1999998092651367</c:v>
                </c:pt>
                <c:pt idx="293">
                  <c:v>8</c:v>
                </c:pt>
                <c:pt idx="294">
                  <c:v>7.8000001907348633</c:v>
                </c:pt>
                <c:pt idx="295">
                  <c:v>7.6999998092651367</c:v>
                </c:pt>
                <c:pt idx="296">
                  <c:v>8.3000001907348633</c:v>
                </c:pt>
                <c:pt idx="297">
                  <c:v>9.3000001907348633</c:v>
                </c:pt>
                <c:pt idx="298">
                  <c:v>8.6999998092651367</c:v>
                </c:pt>
                <c:pt idx="299">
                  <c:v>6.9000000953674316</c:v>
                </c:pt>
                <c:pt idx="300">
                  <c:v>8.8000001907348633</c:v>
                </c:pt>
                <c:pt idx="301">
                  <c:v>7.9000000953674316</c:v>
                </c:pt>
                <c:pt idx="302">
                  <c:v>1.5</c:v>
                </c:pt>
                <c:pt idx="303">
                  <c:v>5.3000001907348633</c:v>
                </c:pt>
                <c:pt idx="304">
                  <c:v>0.89999997615814209</c:v>
                </c:pt>
                <c:pt idx="305">
                  <c:v>1.7000000476837158</c:v>
                </c:pt>
                <c:pt idx="306">
                  <c:v>5.4000000953674316</c:v>
                </c:pt>
                <c:pt idx="307">
                  <c:v>7.5999999046325684</c:v>
                </c:pt>
                <c:pt idx="308">
                  <c:v>7.1999998092651367</c:v>
                </c:pt>
                <c:pt idx="309">
                  <c:v>8.6999998092651367</c:v>
                </c:pt>
                <c:pt idx="310">
                  <c:v>14.399999618530273</c:v>
                </c:pt>
                <c:pt idx="311">
                  <c:v>8.8999996185302734</c:v>
                </c:pt>
                <c:pt idx="312">
                  <c:v>7.2538461685180664</c:v>
                </c:pt>
                <c:pt idx="313">
                  <c:v>7.9384613037109375</c:v>
                </c:pt>
                <c:pt idx="314">
                  <c:v>8.353846549987793</c:v>
                </c:pt>
                <c:pt idx="315">
                  <c:v>7.0384616851806641</c:v>
                </c:pt>
                <c:pt idx="316">
                  <c:v>6.9692306518554688</c:v>
                </c:pt>
                <c:pt idx="317">
                  <c:v>7.8538460731506348</c:v>
                </c:pt>
                <c:pt idx="318">
                  <c:v>6.5461540222167969</c:v>
                </c:pt>
                <c:pt idx="319">
                  <c:v>7.1769232749938965</c:v>
                </c:pt>
                <c:pt idx="320">
                  <c:v>6.4153847694396973</c:v>
                </c:pt>
                <c:pt idx="321">
                  <c:v>4.653846263885498</c:v>
                </c:pt>
                <c:pt idx="322">
                  <c:v>4.5615386962890625</c:v>
                </c:pt>
                <c:pt idx="323">
                  <c:v>4.1769232749938965</c:v>
                </c:pt>
                <c:pt idx="324">
                  <c:v>5.3307690620422363</c:v>
                </c:pt>
                <c:pt idx="325">
                  <c:v>5.4769229888916016</c:v>
                </c:pt>
                <c:pt idx="326">
                  <c:v>6.4384613037109375</c:v>
                </c:pt>
                <c:pt idx="327">
                  <c:v>4.1923074722290039</c:v>
                </c:pt>
                <c:pt idx="328">
                  <c:v>2.923076868057251</c:v>
                </c:pt>
                <c:pt idx="329">
                  <c:v>4.5846152305603027</c:v>
                </c:pt>
                <c:pt idx="330">
                  <c:v>3.9923076629638672</c:v>
                </c:pt>
                <c:pt idx="331">
                  <c:v>3.5153846740722656</c:v>
                </c:pt>
                <c:pt idx="332">
                  <c:v>3.2153847217559814</c:v>
                </c:pt>
                <c:pt idx="333">
                  <c:v>4.384615421295166</c:v>
                </c:pt>
                <c:pt idx="334">
                  <c:v>2.3692307472229004</c:v>
                </c:pt>
                <c:pt idx="335">
                  <c:v>1.6076923608779907</c:v>
                </c:pt>
                <c:pt idx="336">
                  <c:v>1.7153846025466919</c:v>
                </c:pt>
                <c:pt idx="337">
                  <c:v>2.538461446762085</c:v>
                </c:pt>
                <c:pt idx="338">
                  <c:v>2.4076921939849854</c:v>
                </c:pt>
                <c:pt idx="339">
                  <c:v>1.6692308187484741</c:v>
                </c:pt>
                <c:pt idx="340">
                  <c:v>0.80769228935241699</c:v>
                </c:pt>
                <c:pt idx="341">
                  <c:v>1.8461538553237915</c:v>
                </c:pt>
                <c:pt idx="342">
                  <c:v>4.3384613990783691</c:v>
                </c:pt>
                <c:pt idx="343">
                  <c:v>2.9153845310211182</c:v>
                </c:pt>
                <c:pt idx="344">
                  <c:v>1.9307692050933838</c:v>
                </c:pt>
                <c:pt idx="345">
                  <c:v>2.5461537837982178</c:v>
                </c:pt>
                <c:pt idx="346">
                  <c:v>2.6384615898132324</c:v>
                </c:pt>
                <c:pt idx="347">
                  <c:v>2.0153846740722656</c:v>
                </c:pt>
                <c:pt idx="348">
                  <c:v>2.2076923847198486</c:v>
                </c:pt>
                <c:pt idx="349">
                  <c:v>2.4000000953674316</c:v>
                </c:pt>
                <c:pt idx="350">
                  <c:v>1.2846153974533081</c:v>
                </c:pt>
                <c:pt idx="351">
                  <c:v>3.0846154689788818</c:v>
                </c:pt>
                <c:pt idx="352">
                  <c:v>2.4384615421295166</c:v>
                </c:pt>
                <c:pt idx="353">
                  <c:v>2.4846153259277344</c:v>
                </c:pt>
                <c:pt idx="354">
                  <c:v>3.0461537837982178</c:v>
                </c:pt>
                <c:pt idx="355">
                  <c:v>2.2230768203735352</c:v>
                </c:pt>
                <c:pt idx="356">
                  <c:v>2.2769231796264648</c:v>
                </c:pt>
                <c:pt idx="357">
                  <c:v>2.6846153736114502</c:v>
                </c:pt>
                <c:pt idx="358">
                  <c:v>1.923076868057251</c:v>
                </c:pt>
                <c:pt idx="359">
                  <c:v>1.0230768918991089</c:v>
                </c:pt>
                <c:pt idx="360">
                  <c:v>0.44615384936332703</c:v>
                </c:pt>
                <c:pt idx="361">
                  <c:v>-0.32307693362236023</c:v>
                </c:pt>
                <c:pt idx="362">
                  <c:v>-0.58461540937423706</c:v>
                </c:pt>
                <c:pt idx="363">
                  <c:v>-0.26153847575187683</c:v>
                </c:pt>
                <c:pt idx="364">
                  <c:v>0.6538461446762085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DC-410F-B544-8EA477F82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v>RHmin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xVal>
          <c:yVal>
            <c:numLit>
              <c:formatCode>General</c:formatCode>
              <c:ptCount val="365"/>
              <c:pt idx="0">
                <c:v>13.1</c:v>
              </c:pt>
              <c:pt idx="1">
                <c:v>12.6</c:v>
              </c:pt>
              <c:pt idx="2">
                <c:v>12.1</c:v>
              </c:pt>
              <c:pt idx="3">
                <c:v>18.600000000000001</c:v>
              </c:pt>
              <c:pt idx="4">
                <c:v>17.399999999999999</c:v>
              </c:pt>
              <c:pt idx="5">
                <c:v>19.7</c:v>
              </c:pt>
              <c:pt idx="6">
                <c:v>21.1</c:v>
              </c:pt>
              <c:pt idx="7">
                <c:v>22.2</c:v>
              </c:pt>
              <c:pt idx="8">
                <c:v>24.6</c:v>
              </c:pt>
              <c:pt idx="9">
                <c:v>51.2</c:v>
              </c:pt>
              <c:pt idx="10">
                <c:v>41.2</c:v>
              </c:pt>
              <c:pt idx="11">
                <c:v>33.9</c:v>
              </c:pt>
              <c:pt idx="12">
                <c:v>20</c:v>
              </c:pt>
              <c:pt idx="13">
                <c:v>17.399999999999999</c:v>
              </c:pt>
              <c:pt idx="14">
                <c:v>20.6</c:v>
              </c:pt>
              <c:pt idx="15">
                <c:v>21.9</c:v>
              </c:pt>
              <c:pt idx="16">
                <c:v>20</c:v>
              </c:pt>
              <c:pt idx="17">
                <c:v>14.2</c:v>
              </c:pt>
              <c:pt idx="18">
                <c:v>13.9</c:v>
              </c:pt>
              <c:pt idx="19">
                <c:v>27.2</c:v>
              </c:pt>
              <c:pt idx="20">
                <c:v>21.4</c:v>
              </c:pt>
              <c:pt idx="21">
                <c:v>18.3</c:v>
              </c:pt>
              <c:pt idx="22">
                <c:v>12.2</c:v>
              </c:pt>
              <c:pt idx="23">
                <c:v>9.9</c:v>
              </c:pt>
              <c:pt idx="24">
                <c:v>10</c:v>
              </c:pt>
              <c:pt idx="25">
                <c:v>18.7</c:v>
              </c:pt>
              <c:pt idx="26">
                <c:v>11.5</c:v>
              </c:pt>
              <c:pt idx="27">
                <c:v>8.4</c:v>
              </c:pt>
              <c:pt idx="28">
                <c:v>9.1999999999999993</c:v>
              </c:pt>
              <c:pt idx="29">
                <c:v>11.3</c:v>
              </c:pt>
              <c:pt idx="30">
                <c:v>11.5</c:v>
              </c:pt>
              <c:pt idx="31">
                <c:v>9</c:v>
              </c:pt>
              <c:pt idx="32">
                <c:v>9.4</c:v>
              </c:pt>
              <c:pt idx="33">
                <c:v>11.5</c:v>
              </c:pt>
              <c:pt idx="34">
                <c:v>13.2</c:v>
              </c:pt>
              <c:pt idx="35">
                <c:v>13.8</c:v>
              </c:pt>
              <c:pt idx="36">
                <c:v>14.2</c:v>
              </c:pt>
              <c:pt idx="37">
                <c:v>9.1</c:v>
              </c:pt>
              <c:pt idx="38">
                <c:v>8.1</c:v>
              </c:pt>
              <c:pt idx="39">
                <c:v>8.4</c:v>
              </c:pt>
              <c:pt idx="40">
                <c:v>9.4</c:v>
              </c:pt>
              <c:pt idx="41">
                <c:v>14.8</c:v>
              </c:pt>
              <c:pt idx="42">
                <c:v>41.2</c:v>
              </c:pt>
              <c:pt idx="43">
                <c:v>29.2</c:v>
              </c:pt>
              <c:pt idx="44">
                <c:v>53.6</c:v>
              </c:pt>
              <c:pt idx="45">
                <c:v>65.599999999999994</c:v>
              </c:pt>
              <c:pt idx="46">
                <c:v>62.8</c:v>
              </c:pt>
              <c:pt idx="47">
                <c:v>45.3</c:v>
              </c:pt>
              <c:pt idx="48">
                <c:v>27.4</c:v>
              </c:pt>
              <c:pt idx="49">
                <c:v>27.3</c:v>
              </c:pt>
              <c:pt idx="50">
                <c:v>16</c:v>
              </c:pt>
              <c:pt idx="51">
                <c:v>19.2</c:v>
              </c:pt>
              <c:pt idx="52">
                <c:v>22.2</c:v>
              </c:pt>
              <c:pt idx="53">
                <c:v>25.5</c:v>
              </c:pt>
              <c:pt idx="54">
                <c:v>20.6</c:v>
              </c:pt>
              <c:pt idx="55">
                <c:v>13.4</c:v>
              </c:pt>
              <c:pt idx="56">
                <c:v>11.7</c:v>
              </c:pt>
              <c:pt idx="57">
                <c:v>12.3</c:v>
              </c:pt>
              <c:pt idx="58">
                <c:v>26.2</c:v>
              </c:pt>
              <c:pt idx="59">
                <c:v>20.3</c:v>
              </c:pt>
              <c:pt idx="60">
                <c:v>12.2</c:v>
              </c:pt>
              <c:pt idx="61">
                <c:v>10.1</c:v>
              </c:pt>
              <c:pt idx="62">
                <c:v>28.1</c:v>
              </c:pt>
              <c:pt idx="63">
                <c:v>7.7</c:v>
              </c:pt>
              <c:pt idx="64">
                <c:v>7.3</c:v>
              </c:pt>
              <c:pt idx="65">
                <c:v>9.4</c:v>
              </c:pt>
              <c:pt idx="66">
                <c:v>7.3</c:v>
              </c:pt>
              <c:pt idx="67">
                <c:v>8.6999999999999993</c:v>
              </c:pt>
              <c:pt idx="68">
                <c:v>16.399999999999999</c:v>
              </c:pt>
              <c:pt idx="69">
                <c:v>38.6</c:v>
              </c:pt>
              <c:pt idx="70">
                <c:v>19.7</c:v>
              </c:pt>
              <c:pt idx="71">
                <c:v>18.100000000000001</c:v>
              </c:pt>
              <c:pt idx="72">
                <c:v>19.3</c:v>
              </c:pt>
              <c:pt idx="73">
                <c:v>19.5</c:v>
              </c:pt>
              <c:pt idx="74">
                <c:v>18.2</c:v>
              </c:pt>
              <c:pt idx="75">
                <c:v>21.2</c:v>
              </c:pt>
              <c:pt idx="76">
                <c:v>14.4</c:v>
              </c:pt>
              <c:pt idx="77">
                <c:v>9.3000000000000007</c:v>
              </c:pt>
              <c:pt idx="78">
                <c:v>8.3000000000000007</c:v>
              </c:pt>
              <c:pt idx="79">
                <c:v>8.9</c:v>
              </c:pt>
              <c:pt idx="80">
                <c:v>11.9</c:v>
              </c:pt>
              <c:pt idx="81">
                <c:v>16.3</c:v>
              </c:pt>
              <c:pt idx="82">
                <c:v>9.6999999999999993</c:v>
              </c:pt>
              <c:pt idx="83">
                <c:v>13</c:v>
              </c:pt>
              <c:pt idx="84">
                <c:v>14.6</c:v>
              </c:pt>
              <c:pt idx="85">
                <c:v>11.7</c:v>
              </c:pt>
              <c:pt idx="86">
                <c:v>8</c:v>
              </c:pt>
              <c:pt idx="87">
                <c:v>10.199999999999999</c:v>
              </c:pt>
              <c:pt idx="88">
                <c:v>8.9</c:v>
              </c:pt>
              <c:pt idx="89">
                <c:v>8.3000000000000007</c:v>
              </c:pt>
              <c:pt idx="90">
                <c:v>6.3</c:v>
              </c:pt>
              <c:pt idx="91">
                <c:v>5.7</c:v>
              </c:pt>
              <c:pt idx="92">
                <c:v>10.1</c:v>
              </c:pt>
              <c:pt idx="93">
                <c:v>10.199999999999999</c:v>
              </c:pt>
              <c:pt idx="94">
                <c:v>10.6</c:v>
              </c:pt>
              <c:pt idx="95">
                <c:v>9.6999999999999993</c:v>
              </c:pt>
              <c:pt idx="96">
                <c:v>11.6</c:v>
              </c:pt>
              <c:pt idx="97">
                <c:v>8.5</c:v>
              </c:pt>
              <c:pt idx="98">
                <c:v>6.5</c:v>
              </c:pt>
              <c:pt idx="99">
                <c:v>5.4</c:v>
              </c:pt>
              <c:pt idx="100">
                <c:v>5.8</c:v>
              </c:pt>
              <c:pt idx="101">
                <c:v>6</c:v>
              </c:pt>
              <c:pt idx="102">
                <c:v>6.9</c:v>
              </c:pt>
              <c:pt idx="103">
                <c:v>7.6</c:v>
              </c:pt>
              <c:pt idx="104">
                <c:v>5.3</c:v>
              </c:pt>
              <c:pt idx="105">
                <c:v>6.3</c:v>
              </c:pt>
              <c:pt idx="106">
                <c:v>8.9</c:v>
              </c:pt>
              <c:pt idx="107">
                <c:v>6.8</c:v>
              </c:pt>
              <c:pt idx="108">
                <c:v>7</c:v>
              </c:pt>
              <c:pt idx="109">
                <c:v>15.5</c:v>
              </c:pt>
              <c:pt idx="110">
                <c:v>12.1</c:v>
              </c:pt>
              <c:pt idx="111">
                <c:v>6.7</c:v>
              </c:pt>
              <c:pt idx="112">
                <c:v>7.6</c:v>
              </c:pt>
              <c:pt idx="113">
                <c:v>7.3</c:v>
              </c:pt>
              <c:pt idx="114">
                <c:v>5.4</c:v>
              </c:pt>
              <c:pt idx="115">
                <c:v>10.3</c:v>
              </c:pt>
              <c:pt idx="116">
                <c:v>9.3000000000000007</c:v>
              </c:pt>
              <c:pt idx="117">
                <c:v>9.3000000000000007</c:v>
              </c:pt>
              <c:pt idx="118">
                <c:v>6.2</c:v>
              </c:pt>
              <c:pt idx="119">
                <c:v>11.3</c:v>
              </c:pt>
              <c:pt idx="120">
                <c:v>13.4</c:v>
              </c:pt>
              <c:pt idx="121">
                <c:v>25.6</c:v>
              </c:pt>
              <c:pt idx="122">
                <c:v>14.9</c:v>
              </c:pt>
              <c:pt idx="123">
                <c:v>7.3</c:v>
              </c:pt>
              <c:pt idx="124">
                <c:v>5.4</c:v>
              </c:pt>
              <c:pt idx="125">
                <c:v>7.2</c:v>
              </c:pt>
              <c:pt idx="126">
                <c:v>6.4</c:v>
              </c:pt>
              <c:pt idx="127">
                <c:v>4.8</c:v>
              </c:pt>
              <c:pt idx="128">
                <c:v>5.7</c:v>
              </c:pt>
              <c:pt idx="129">
                <c:v>6.4</c:v>
              </c:pt>
              <c:pt idx="130">
                <c:v>9.8000000000000007</c:v>
              </c:pt>
              <c:pt idx="131">
                <c:v>12.1</c:v>
              </c:pt>
              <c:pt idx="132">
                <c:v>8.6</c:v>
              </c:pt>
              <c:pt idx="133">
                <c:v>11.4</c:v>
              </c:pt>
              <c:pt idx="134">
                <c:v>8.8000000000000007</c:v>
              </c:pt>
              <c:pt idx="135">
                <c:v>7</c:v>
              </c:pt>
              <c:pt idx="136">
                <c:v>6.4</c:v>
              </c:pt>
              <c:pt idx="137">
                <c:v>7.1</c:v>
              </c:pt>
              <c:pt idx="138">
                <c:v>7.7</c:v>
              </c:pt>
              <c:pt idx="139">
                <c:v>6.6</c:v>
              </c:pt>
              <c:pt idx="140">
                <c:v>7.3</c:v>
              </c:pt>
              <c:pt idx="141">
                <c:v>8.6</c:v>
              </c:pt>
              <c:pt idx="142">
                <c:v>8.1</c:v>
              </c:pt>
              <c:pt idx="143">
                <c:v>7.6</c:v>
              </c:pt>
              <c:pt idx="144">
                <c:v>7.2</c:v>
              </c:pt>
              <c:pt idx="145">
                <c:v>9.1999999999999993</c:v>
              </c:pt>
              <c:pt idx="146">
                <c:v>12.1</c:v>
              </c:pt>
              <c:pt idx="147">
                <c:v>9.6999999999999993</c:v>
              </c:pt>
              <c:pt idx="148">
                <c:v>8.3000000000000007</c:v>
              </c:pt>
              <c:pt idx="149">
                <c:v>6.9</c:v>
              </c:pt>
              <c:pt idx="150">
                <c:v>5.5</c:v>
              </c:pt>
              <c:pt idx="151">
                <c:v>8.1999999999999993</c:v>
              </c:pt>
              <c:pt idx="152">
                <c:v>5.8</c:v>
              </c:pt>
              <c:pt idx="153">
                <c:v>4</c:v>
              </c:pt>
              <c:pt idx="154">
                <c:v>5</c:v>
              </c:pt>
              <c:pt idx="155">
                <c:v>10.5</c:v>
              </c:pt>
              <c:pt idx="156">
                <c:v>6.7</c:v>
              </c:pt>
              <c:pt idx="157">
                <c:v>7.6</c:v>
              </c:pt>
              <c:pt idx="158">
                <c:v>6</c:v>
              </c:pt>
              <c:pt idx="159">
                <c:v>6.8</c:v>
              </c:pt>
              <c:pt idx="160">
                <c:v>7.1</c:v>
              </c:pt>
              <c:pt idx="161">
                <c:v>6.1</c:v>
              </c:pt>
              <c:pt idx="162">
                <c:v>4.5</c:v>
              </c:pt>
              <c:pt idx="163">
                <c:v>6.8</c:v>
              </c:pt>
              <c:pt idx="164">
                <c:v>10.7</c:v>
              </c:pt>
              <c:pt idx="165">
                <c:v>26.4</c:v>
              </c:pt>
              <c:pt idx="166">
                <c:v>71</c:v>
              </c:pt>
              <c:pt idx="167">
                <c:v>10.9</c:v>
              </c:pt>
              <c:pt idx="168">
                <c:v>9.6999999999999993</c:v>
              </c:pt>
              <c:pt idx="169">
                <c:v>9.6999999999999993</c:v>
              </c:pt>
              <c:pt idx="170">
                <c:v>7.1</c:v>
              </c:pt>
              <c:pt idx="171">
                <c:v>7.9</c:v>
              </c:pt>
              <c:pt idx="172">
                <c:v>5.8</c:v>
              </c:pt>
              <c:pt idx="173">
                <c:v>10.4</c:v>
              </c:pt>
              <c:pt idx="174">
                <c:v>12.5</c:v>
              </c:pt>
              <c:pt idx="175">
                <c:v>7.2</c:v>
              </c:pt>
              <c:pt idx="176">
                <c:v>8</c:v>
              </c:pt>
              <c:pt idx="177">
                <c:v>7.3</c:v>
              </c:pt>
              <c:pt idx="178">
                <c:v>11.3</c:v>
              </c:pt>
              <c:pt idx="179">
                <c:v>11.2</c:v>
              </c:pt>
              <c:pt idx="180">
                <c:v>8.1999999999999993</c:v>
              </c:pt>
              <c:pt idx="181">
                <c:v>6.6</c:v>
              </c:pt>
              <c:pt idx="182">
                <c:v>8.6</c:v>
              </c:pt>
              <c:pt idx="183">
                <c:v>10.4</c:v>
              </c:pt>
              <c:pt idx="184">
                <c:v>12.1</c:v>
              </c:pt>
              <c:pt idx="185">
                <c:v>10.9</c:v>
              </c:pt>
              <c:pt idx="186">
                <c:v>18.5</c:v>
              </c:pt>
              <c:pt idx="187">
                <c:v>12.9</c:v>
              </c:pt>
              <c:pt idx="188">
                <c:v>16.3</c:v>
              </c:pt>
              <c:pt idx="189">
                <c:v>27.3</c:v>
              </c:pt>
              <c:pt idx="190">
                <c:v>36.200000000000003</c:v>
              </c:pt>
              <c:pt idx="191">
                <c:v>34.200000000000003</c:v>
              </c:pt>
              <c:pt idx="192">
                <c:v>30.3</c:v>
              </c:pt>
              <c:pt idx="193">
                <c:v>25.4</c:v>
              </c:pt>
              <c:pt idx="194">
                <c:v>27</c:v>
              </c:pt>
              <c:pt idx="195">
                <c:v>38</c:v>
              </c:pt>
              <c:pt idx="196">
                <c:v>27.5</c:v>
              </c:pt>
              <c:pt idx="197">
                <c:v>22</c:v>
              </c:pt>
              <c:pt idx="198">
                <c:v>33.200000000000003</c:v>
              </c:pt>
              <c:pt idx="199">
                <c:v>30.5</c:v>
              </c:pt>
              <c:pt idx="200">
                <c:v>25.6</c:v>
              </c:pt>
              <c:pt idx="201">
                <c:v>32.9</c:v>
              </c:pt>
              <c:pt idx="202">
                <c:v>19</c:v>
              </c:pt>
              <c:pt idx="203">
                <c:v>14.3</c:v>
              </c:pt>
              <c:pt idx="204">
                <c:v>13.1</c:v>
              </c:pt>
              <c:pt idx="205">
                <c:v>14.8</c:v>
              </c:pt>
              <c:pt idx="206">
                <c:v>24</c:v>
              </c:pt>
              <c:pt idx="207">
                <c:v>19.399999999999999</c:v>
              </c:pt>
              <c:pt idx="208">
                <c:v>24</c:v>
              </c:pt>
              <c:pt idx="209">
                <c:v>33.5</c:v>
              </c:pt>
              <c:pt idx="210">
                <c:v>29.6</c:v>
              </c:pt>
              <c:pt idx="211">
                <c:v>23.3</c:v>
              </c:pt>
              <c:pt idx="212">
                <c:v>19.399999999999999</c:v>
              </c:pt>
              <c:pt idx="213">
                <c:v>23.8</c:v>
              </c:pt>
              <c:pt idx="214">
                <c:v>21.7</c:v>
              </c:pt>
              <c:pt idx="215">
                <c:v>19.100000000000001</c:v>
              </c:pt>
              <c:pt idx="216">
                <c:v>14.2</c:v>
              </c:pt>
              <c:pt idx="217">
                <c:v>13.3</c:v>
              </c:pt>
              <c:pt idx="218">
                <c:v>21</c:v>
              </c:pt>
              <c:pt idx="219">
                <c:v>29.1</c:v>
              </c:pt>
              <c:pt idx="220">
                <c:v>27.7</c:v>
              </c:pt>
              <c:pt idx="221">
                <c:v>28</c:v>
              </c:pt>
              <c:pt idx="222">
                <c:v>23.7</c:v>
              </c:pt>
              <c:pt idx="223">
                <c:v>30.2</c:v>
              </c:pt>
              <c:pt idx="224">
                <c:v>31.9</c:v>
              </c:pt>
              <c:pt idx="225">
                <c:v>33</c:v>
              </c:pt>
              <c:pt idx="226">
                <c:v>44.6</c:v>
              </c:pt>
              <c:pt idx="227">
                <c:v>42.6</c:v>
              </c:pt>
              <c:pt idx="228">
                <c:v>31.5</c:v>
              </c:pt>
              <c:pt idx="229">
                <c:v>29.1</c:v>
              </c:pt>
              <c:pt idx="230">
                <c:v>24.9</c:v>
              </c:pt>
              <c:pt idx="231">
                <c:v>26.2</c:v>
              </c:pt>
              <c:pt idx="232">
                <c:v>32.700000000000003</c:v>
              </c:pt>
              <c:pt idx="233">
                <c:v>33</c:v>
              </c:pt>
              <c:pt idx="234">
                <c:v>37.799999999999997</c:v>
              </c:pt>
              <c:pt idx="235">
                <c:v>27.5</c:v>
              </c:pt>
              <c:pt idx="236">
                <c:v>23</c:v>
              </c:pt>
              <c:pt idx="237">
                <c:v>26.6</c:v>
              </c:pt>
              <c:pt idx="238">
                <c:v>13.2</c:v>
              </c:pt>
              <c:pt idx="239">
                <c:v>11.5</c:v>
              </c:pt>
              <c:pt idx="240">
                <c:v>13.4</c:v>
              </c:pt>
              <c:pt idx="241">
                <c:v>22</c:v>
              </c:pt>
              <c:pt idx="242">
                <c:v>22.4</c:v>
              </c:pt>
              <c:pt idx="243">
                <c:v>17.8</c:v>
              </c:pt>
              <c:pt idx="244">
                <c:v>25.1</c:v>
              </c:pt>
              <c:pt idx="245">
                <c:v>23.5</c:v>
              </c:pt>
              <c:pt idx="246">
                <c:v>26.4</c:v>
              </c:pt>
              <c:pt idx="247">
                <c:v>20.8</c:v>
              </c:pt>
              <c:pt idx="248">
                <c:v>17.2</c:v>
              </c:pt>
              <c:pt idx="249">
                <c:v>17.899999999999999</c:v>
              </c:pt>
              <c:pt idx="250">
                <c:v>16.600000000000001</c:v>
              </c:pt>
              <c:pt idx="251">
                <c:v>23.3</c:v>
              </c:pt>
              <c:pt idx="252">
                <c:v>17.7</c:v>
              </c:pt>
              <c:pt idx="253">
                <c:v>14.1</c:v>
              </c:pt>
              <c:pt idx="254">
                <c:v>12.1</c:v>
              </c:pt>
              <c:pt idx="255">
                <c:v>10.199999999999999</c:v>
              </c:pt>
              <c:pt idx="256">
                <c:v>11.8</c:v>
              </c:pt>
              <c:pt idx="257">
                <c:v>11.7</c:v>
              </c:pt>
              <c:pt idx="258">
                <c:v>19.2</c:v>
              </c:pt>
              <c:pt idx="259">
                <c:v>20.2</c:v>
              </c:pt>
              <c:pt idx="260">
                <c:v>21.7</c:v>
              </c:pt>
              <c:pt idx="261">
                <c:v>53</c:v>
              </c:pt>
              <c:pt idx="262">
                <c:v>43.3</c:v>
              </c:pt>
              <c:pt idx="263">
                <c:v>22.7</c:v>
              </c:pt>
              <c:pt idx="264">
                <c:v>20.9</c:v>
              </c:pt>
              <c:pt idx="265">
                <c:v>13.2</c:v>
              </c:pt>
              <c:pt idx="266">
                <c:v>28.4</c:v>
              </c:pt>
              <c:pt idx="267">
                <c:v>19.100000000000001</c:v>
              </c:pt>
              <c:pt idx="268">
                <c:v>18</c:v>
              </c:pt>
              <c:pt idx="269">
                <c:v>14.2</c:v>
              </c:pt>
              <c:pt idx="270">
                <c:v>13.4</c:v>
              </c:pt>
              <c:pt idx="271">
                <c:v>17.399999999999999</c:v>
              </c:pt>
              <c:pt idx="272">
                <c:v>29.1</c:v>
              </c:pt>
              <c:pt idx="273">
                <c:v>79.2</c:v>
              </c:pt>
              <c:pt idx="274">
                <c:v>76.099999999999994</c:v>
              </c:pt>
              <c:pt idx="275">
                <c:v>51.6</c:v>
              </c:pt>
              <c:pt idx="276">
                <c:v>36.799999999999997</c:v>
              </c:pt>
              <c:pt idx="277">
                <c:v>31.3</c:v>
              </c:pt>
              <c:pt idx="278">
                <c:v>29.9</c:v>
              </c:pt>
              <c:pt idx="279">
                <c:v>52.1</c:v>
              </c:pt>
              <c:pt idx="280">
                <c:v>34.700000000000003</c:v>
              </c:pt>
              <c:pt idx="281">
                <c:v>21.8</c:v>
              </c:pt>
              <c:pt idx="282">
                <c:v>24.8</c:v>
              </c:pt>
              <c:pt idx="283">
                <c:v>41.2</c:v>
              </c:pt>
              <c:pt idx="284">
                <c:v>56.5</c:v>
              </c:pt>
              <c:pt idx="285">
                <c:v>78.400000000000006</c:v>
              </c:pt>
              <c:pt idx="286">
                <c:v>45.4</c:v>
              </c:pt>
              <c:pt idx="287">
                <c:v>29.9</c:v>
              </c:pt>
              <c:pt idx="288">
                <c:v>45</c:v>
              </c:pt>
              <c:pt idx="289">
                <c:v>33.4</c:v>
              </c:pt>
              <c:pt idx="290">
                <c:v>33.5</c:v>
              </c:pt>
              <c:pt idx="291">
                <c:v>35.5</c:v>
              </c:pt>
              <c:pt idx="292">
                <c:v>23.9</c:v>
              </c:pt>
              <c:pt idx="293">
                <c:v>32.6</c:v>
              </c:pt>
              <c:pt idx="294">
                <c:v>36.5</c:v>
              </c:pt>
              <c:pt idx="295">
                <c:v>36.200000000000003</c:v>
              </c:pt>
              <c:pt idx="296">
                <c:v>32</c:v>
              </c:pt>
              <c:pt idx="297">
                <c:v>27.1</c:v>
              </c:pt>
              <c:pt idx="298">
                <c:v>21.9</c:v>
              </c:pt>
              <c:pt idx="299">
                <c:v>17.899999999999999</c:v>
              </c:pt>
              <c:pt idx="300">
                <c:v>19.8</c:v>
              </c:pt>
              <c:pt idx="301">
                <c:v>22</c:v>
              </c:pt>
              <c:pt idx="302">
                <c:v>23.3</c:v>
              </c:pt>
              <c:pt idx="303">
                <c:v>20.5</c:v>
              </c:pt>
              <c:pt idx="304">
                <c:v>16.399999999999999</c:v>
              </c:pt>
              <c:pt idx="305">
                <c:v>15.4</c:v>
              </c:pt>
              <c:pt idx="306">
                <c:v>20.9</c:v>
              </c:pt>
              <c:pt idx="307">
                <c:v>17</c:v>
              </c:pt>
              <c:pt idx="308">
                <c:v>14.2</c:v>
              </c:pt>
              <c:pt idx="309">
                <c:v>17.399999999999999</c:v>
              </c:pt>
              <c:pt idx="310">
                <c:v>19</c:v>
              </c:pt>
              <c:pt idx="311">
                <c:v>20.5</c:v>
              </c:pt>
              <c:pt idx="312">
                <c:v>13</c:v>
              </c:pt>
              <c:pt idx="313">
                <c:v>25.3</c:v>
              </c:pt>
              <c:pt idx="314">
                <c:v>13.4</c:v>
              </c:pt>
              <c:pt idx="315">
                <c:v>10.5</c:v>
              </c:pt>
              <c:pt idx="316">
                <c:v>13.3</c:v>
              </c:pt>
              <c:pt idx="317">
                <c:v>17</c:v>
              </c:pt>
              <c:pt idx="318">
                <c:v>11.3</c:v>
              </c:pt>
              <c:pt idx="319">
                <c:v>10.7</c:v>
              </c:pt>
              <c:pt idx="320">
                <c:v>14.8</c:v>
              </c:pt>
              <c:pt idx="321">
                <c:v>14.6</c:v>
              </c:pt>
              <c:pt idx="322">
                <c:v>12.9</c:v>
              </c:pt>
              <c:pt idx="323">
                <c:v>12.9</c:v>
              </c:pt>
              <c:pt idx="324">
                <c:v>20.9</c:v>
              </c:pt>
              <c:pt idx="325">
                <c:v>33</c:v>
              </c:pt>
              <c:pt idx="326">
                <c:v>29.9</c:v>
              </c:pt>
              <c:pt idx="327">
                <c:v>28.8</c:v>
              </c:pt>
              <c:pt idx="328">
                <c:v>12.1</c:v>
              </c:pt>
              <c:pt idx="329">
                <c:v>14.9</c:v>
              </c:pt>
              <c:pt idx="330">
                <c:v>15.2</c:v>
              </c:pt>
              <c:pt idx="331">
                <c:v>17.100000000000001</c:v>
              </c:pt>
              <c:pt idx="332">
                <c:v>21.1</c:v>
              </c:pt>
              <c:pt idx="333">
                <c:v>46.7</c:v>
              </c:pt>
              <c:pt idx="334">
                <c:v>52.4</c:v>
              </c:pt>
              <c:pt idx="335">
                <c:v>32.299999999999997</c:v>
              </c:pt>
              <c:pt idx="336">
                <c:v>26</c:v>
              </c:pt>
              <c:pt idx="337">
                <c:v>24.5</c:v>
              </c:pt>
              <c:pt idx="338">
                <c:v>21.5</c:v>
              </c:pt>
              <c:pt idx="339">
                <c:v>47.4</c:v>
              </c:pt>
              <c:pt idx="340">
                <c:v>59.9</c:v>
              </c:pt>
              <c:pt idx="341">
                <c:v>45.9</c:v>
              </c:pt>
              <c:pt idx="342">
                <c:v>33.4</c:v>
              </c:pt>
              <c:pt idx="343">
                <c:v>26.9</c:v>
              </c:pt>
              <c:pt idx="344">
                <c:v>30.2</c:v>
              </c:pt>
              <c:pt idx="345">
                <c:v>31.1</c:v>
              </c:pt>
              <c:pt idx="346">
                <c:v>7.1</c:v>
              </c:pt>
              <c:pt idx="347">
                <c:v>14.7</c:v>
              </c:pt>
              <c:pt idx="348">
                <c:v>13.5</c:v>
              </c:pt>
              <c:pt idx="349">
                <c:v>20.5</c:v>
              </c:pt>
              <c:pt idx="350">
                <c:v>31.5</c:v>
              </c:pt>
              <c:pt idx="351">
                <c:v>24.7</c:v>
              </c:pt>
              <c:pt idx="352">
                <c:v>26.7</c:v>
              </c:pt>
              <c:pt idx="353">
                <c:v>19.100000000000001</c:v>
              </c:pt>
              <c:pt idx="354">
                <c:v>25.6</c:v>
              </c:pt>
              <c:pt idx="355">
                <c:v>18.5</c:v>
              </c:pt>
              <c:pt idx="356">
                <c:v>14.8</c:v>
              </c:pt>
              <c:pt idx="357">
                <c:v>16.899999999999999</c:v>
              </c:pt>
              <c:pt idx="358">
                <c:v>23.7</c:v>
              </c:pt>
              <c:pt idx="359">
                <c:v>42</c:v>
              </c:pt>
              <c:pt idx="360">
                <c:v>26</c:v>
              </c:pt>
              <c:pt idx="361">
                <c:v>20.3</c:v>
              </c:pt>
              <c:pt idx="362">
                <c:v>21.9</c:v>
              </c:pt>
              <c:pt idx="363">
                <c:v>21.3</c:v>
              </c:pt>
              <c:pt idx="364">
                <c:v>35.9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E56-4273-BB14-82E9C9BCB1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Lit>
              <c:ptCount val="366"/>
              <c:pt idx="0">
                <c:v>DOE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</c:strLit>
          </c:xVal>
          <c:yVal>
            <c:numLit>
              <c:formatCode>General</c:formatCode>
              <c:ptCount val="365"/>
              <c:pt idx="0">
                <c:v>0</c:v>
              </c:pt>
              <c:pt idx="1">
                <c:v>1.2</c:v>
              </c:pt>
              <c:pt idx="2">
                <c:v>1.2</c:v>
              </c:pt>
              <c:pt idx="3">
                <c:v>2.7</c:v>
              </c:pt>
              <c:pt idx="4">
                <c:v>1.3</c:v>
              </c:pt>
              <c:pt idx="5">
                <c:v>1</c:v>
              </c:pt>
              <c:pt idx="6">
                <c:v>1</c:v>
              </c:pt>
              <c:pt idx="7">
                <c:v>0.9</c:v>
              </c:pt>
              <c:pt idx="8">
                <c:v>0.9</c:v>
              </c:pt>
              <c:pt idx="9">
                <c:v>3.3</c:v>
              </c:pt>
              <c:pt idx="10">
                <c:v>1.5</c:v>
              </c:pt>
              <c:pt idx="11">
                <c:v>0.8</c:v>
              </c:pt>
              <c:pt idx="12">
                <c:v>0.6</c:v>
              </c:pt>
              <c:pt idx="13">
                <c:v>1.8</c:v>
              </c:pt>
              <c:pt idx="14">
                <c:v>1.6</c:v>
              </c:pt>
              <c:pt idx="15">
                <c:v>0.9</c:v>
              </c:pt>
              <c:pt idx="16">
                <c:v>4.0999999999999996</c:v>
              </c:pt>
              <c:pt idx="17">
                <c:v>4.2</c:v>
              </c:pt>
              <c:pt idx="18">
                <c:v>2.2000000000000002</c:v>
              </c:pt>
              <c:pt idx="19">
                <c:v>1</c:v>
              </c:pt>
              <c:pt idx="20">
                <c:v>2.8</c:v>
              </c:pt>
              <c:pt idx="21">
                <c:v>2.2000000000000002</c:v>
              </c:pt>
              <c:pt idx="22">
                <c:v>1.7</c:v>
              </c:pt>
              <c:pt idx="23">
                <c:v>1.7</c:v>
              </c:pt>
              <c:pt idx="24">
                <c:v>3.2</c:v>
              </c:pt>
              <c:pt idx="25">
                <c:v>2</c:v>
              </c:pt>
              <c:pt idx="26">
                <c:v>1.4</c:v>
              </c:pt>
              <c:pt idx="27">
                <c:v>2.1</c:v>
              </c:pt>
              <c:pt idx="28">
                <c:v>2.5</c:v>
              </c:pt>
              <c:pt idx="29">
                <c:v>3.7</c:v>
              </c:pt>
              <c:pt idx="30">
                <c:v>1.9</c:v>
              </c:pt>
              <c:pt idx="31">
                <c:v>1.1000000000000001</c:v>
              </c:pt>
              <c:pt idx="32">
                <c:v>1.2</c:v>
              </c:pt>
              <c:pt idx="33">
                <c:v>1.3</c:v>
              </c:pt>
              <c:pt idx="34">
                <c:v>1.4</c:v>
              </c:pt>
              <c:pt idx="35">
                <c:v>1.1000000000000001</c:v>
              </c:pt>
              <c:pt idx="36">
                <c:v>1.2</c:v>
              </c:pt>
              <c:pt idx="37">
                <c:v>2.5</c:v>
              </c:pt>
              <c:pt idx="38">
                <c:v>2.4</c:v>
              </c:pt>
              <c:pt idx="39">
                <c:v>1.8</c:v>
              </c:pt>
              <c:pt idx="40">
                <c:v>1.5</c:v>
              </c:pt>
              <c:pt idx="41">
                <c:v>2.7</c:v>
              </c:pt>
              <c:pt idx="42">
                <c:v>1.9</c:v>
              </c:pt>
              <c:pt idx="43">
                <c:v>4.3</c:v>
              </c:pt>
              <c:pt idx="44">
                <c:v>2.2000000000000002</c:v>
              </c:pt>
              <c:pt idx="45">
                <c:v>1.7</c:v>
              </c:pt>
              <c:pt idx="46">
                <c:v>0.8</c:v>
              </c:pt>
              <c:pt idx="47">
                <c:v>0.9</c:v>
              </c:pt>
              <c:pt idx="48">
                <c:v>0.8</c:v>
              </c:pt>
              <c:pt idx="49">
                <c:v>1.6</c:v>
              </c:pt>
              <c:pt idx="50">
                <c:v>5.7</c:v>
              </c:pt>
              <c:pt idx="51">
                <c:v>1.7</c:v>
              </c:pt>
              <c:pt idx="52">
                <c:v>1.5</c:v>
              </c:pt>
              <c:pt idx="53">
                <c:v>2.1</c:v>
              </c:pt>
              <c:pt idx="54">
                <c:v>3.4</c:v>
              </c:pt>
              <c:pt idx="55">
                <c:v>1.4</c:v>
              </c:pt>
              <c:pt idx="56">
                <c:v>1.1000000000000001</c:v>
              </c:pt>
              <c:pt idx="57">
                <c:v>1.3</c:v>
              </c:pt>
              <c:pt idx="58">
                <c:v>3.7</c:v>
              </c:pt>
              <c:pt idx="59">
                <c:v>2.1</c:v>
              </c:pt>
              <c:pt idx="60">
                <c:v>1.8</c:v>
              </c:pt>
              <c:pt idx="61">
                <c:v>1.4</c:v>
              </c:pt>
              <c:pt idx="62">
                <c:v>1.8</c:v>
              </c:pt>
              <c:pt idx="63">
                <c:v>2.7</c:v>
              </c:pt>
              <c:pt idx="64">
                <c:v>1.6</c:v>
              </c:pt>
              <c:pt idx="65">
                <c:v>1.8</c:v>
              </c:pt>
              <c:pt idx="66">
                <c:v>1.4</c:v>
              </c:pt>
              <c:pt idx="67">
                <c:v>1.3</c:v>
              </c:pt>
              <c:pt idx="68">
                <c:v>1.4</c:v>
              </c:pt>
              <c:pt idx="69">
                <c:v>1.7</c:v>
              </c:pt>
              <c:pt idx="70">
                <c:v>1.5</c:v>
              </c:pt>
              <c:pt idx="71">
                <c:v>2.2999999999999998</c:v>
              </c:pt>
              <c:pt idx="72">
                <c:v>1.4</c:v>
              </c:pt>
              <c:pt idx="73">
                <c:v>2.7</c:v>
              </c:pt>
              <c:pt idx="74">
                <c:v>3.4</c:v>
              </c:pt>
              <c:pt idx="75">
                <c:v>2.1</c:v>
              </c:pt>
              <c:pt idx="76">
                <c:v>2.1</c:v>
              </c:pt>
              <c:pt idx="77">
                <c:v>2.8</c:v>
              </c:pt>
              <c:pt idx="78">
                <c:v>1.7</c:v>
              </c:pt>
              <c:pt idx="79">
                <c:v>1.4</c:v>
              </c:pt>
              <c:pt idx="80">
                <c:v>1.1000000000000001</c:v>
              </c:pt>
              <c:pt idx="81">
                <c:v>2</c:v>
              </c:pt>
              <c:pt idx="82">
                <c:v>2.6</c:v>
              </c:pt>
              <c:pt idx="83">
                <c:v>3.4</c:v>
              </c:pt>
              <c:pt idx="84">
                <c:v>2.5</c:v>
              </c:pt>
              <c:pt idx="85">
                <c:v>3</c:v>
              </c:pt>
              <c:pt idx="86">
                <c:v>2.1</c:v>
              </c:pt>
              <c:pt idx="87">
                <c:v>2.4</c:v>
              </c:pt>
              <c:pt idx="88">
                <c:v>1.5</c:v>
              </c:pt>
              <c:pt idx="89">
                <c:v>2.2000000000000002</c:v>
              </c:pt>
              <c:pt idx="90">
                <c:v>1.7</c:v>
              </c:pt>
              <c:pt idx="91">
                <c:v>2.2000000000000002</c:v>
              </c:pt>
              <c:pt idx="92">
                <c:v>2.7</c:v>
              </c:pt>
              <c:pt idx="93">
                <c:v>1.5</c:v>
              </c:pt>
              <c:pt idx="94">
                <c:v>1.7</c:v>
              </c:pt>
              <c:pt idx="95">
                <c:v>1.9</c:v>
              </c:pt>
              <c:pt idx="96">
                <c:v>2.7</c:v>
              </c:pt>
              <c:pt idx="97">
                <c:v>2.9</c:v>
              </c:pt>
              <c:pt idx="98">
                <c:v>3.2</c:v>
              </c:pt>
              <c:pt idx="99">
                <c:v>1.7</c:v>
              </c:pt>
              <c:pt idx="100">
                <c:v>1.4</c:v>
              </c:pt>
              <c:pt idx="101">
                <c:v>2</c:v>
              </c:pt>
              <c:pt idx="102">
                <c:v>5.6</c:v>
              </c:pt>
              <c:pt idx="103">
                <c:v>5.6</c:v>
              </c:pt>
              <c:pt idx="104">
                <c:v>2.4</c:v>
              </c:pt>
              <c:pt idx="105">
                <c:v>1.4</c:v>
              </c:pt>
              <c:pt idx="106">
                <c:v>3</c:v>
              </c:pt>
              <c:pt idx="107">
                <c:v>3.5</c:v>
              </c:pt>
              <c:pt idx="108">
                <c:v>1.3</c:v>
              </c:pt>
              <c:pt idx="109">
                <c:v>3.8</c:v>
              </c:pt>
              <c:pt idx="110">
                <c:v>2.6</c:v>
              </c:pt>
              <c:pt idx="111">
                <c:v>1.6</c:v>
              </c:pt>
              <c:pt idx="112">
                <c:v>1.7</c:v>
              </c:pt>
              <c:pt idx="113">
                <c:v>1.9</c:v>
              </c:pt>
              <c:pt idx="114">
                <c:v>1.7</c:v>
              </c:pt>
              <c:pt idx="115">
                <c:v>1.8</c:v>
              </c:pt>
              <c:pt idx="116">
                <c:v>2.2000000000000002</c:v>
              </c:pt>
              <c:pt idx="117">
                <c:v>1.9</c:v>
              </c:pt>
              <c:pt idx="118">
                <c:v>2.6</c:v>
              </c:pt>
              <c:pt idx="119">
                <c:v>4.4000000000000004</c:v>
              </c:pt>
              <c:pt idx="120">
                <c:v>3.5</c:v>
              </c:pt>
              <c:pt idx="121">
                <c:v>4.2</c:v>
              </c:pt>
              <c:pt idx="122">
                <c:v>3</c:v>
              </c:pt>
              <c:pt idx="123">
                <c:v>1.8</c:v>
              </c:pt>
              <c:pt idx="124">
                <c:v>1.6</c:v>
              </c:pt>
              <c:pt idx="125">
                <c:v>1.9</c:v>
              </c:pt>
              <c:pt idx="126">
                <c:v>1.9</c:v>
              </c:pt>
              <c:pt idx="127">
                <c:v>1.6</c:v>
              </c:pt>
              <c:pt idx="128">
                <c:v>1.8</c:v>
              </c:pt>
              <c:pt idx="129">
                <c:v>1.8</c:v>
              </c:pt>
              <c:pt idx="130">
                <c:v>2.8</c:v>
              </c:pt>
              <c:pt idx="131">
                <c:v>4.8</c:v>
              </c:pt>
              <c:pt idx="132">
                <c:v>5</c:v>
              </c:pt>
              <c:pt idx="133">
                <c:v>2.6</c:v>
              </c:pt>
              <c:pt idx="134">
                <c:v>2.5</c:v>
              </c:pt>
              <c:pt idx="135">
                <c:v>1.7</c:v>
              </c:pt>
              <c:pt idx="136">
                <c:v>1.7</c:v>
              </c:pt>
              <c:pt idx="137">
                <c:v>3</c:v>
              </c:pt>
              <c:pt idx="138">
                <c:v>1.8</c:v>
              </c:pt>
              <c:pt idx="139">
                <c:v>1.9</c:v>
              </c:pt>
              <c:pt idx="140">
                <c:v>2.2000000000000002</c:v>
              </c:pt>
              <c:pt idx="141">
                <c:v>3.4</c:v>
              </c:pt>
              <c:pt idx="142">
                <c:v>3.3</c:v>
              </c:pt>
              <c:pt idx="143">
                <c:v>2.2999999999999998</c:v>
              </c:pt>
              <c:pt idx="144">
                <c:v>2.4</c:v>
              </c:pt>
              <c:pt idx="145">
                <c:v>2.5</c:v>
              </c:pt>
              <c:pt idx="146">
                <c:v>2.7</c:v>
              </c:pt>
              <c:pt idx="147">
                <c:v>1.8</c:v>
              </c:pt>
              <c:pt idx="148">
                <c:v>2</c:v>
              </c:pt>
              <c:pt idx="149">
                <c:v>1.6</c:v>
              </c:pt>
              <c:pt idx="150">
                <c:v>2.1</c:v>
              </c:pt>
              <c:pt idx="151">
                <c:v>2.2999999999999998</c:v>
              </c:pt>
              <c:pt idx="152">
                <c:v>1.3</c:v>
              </c:pt>
              <c:pt idx="153">
                <c:v>1.6</c:v>
              </c:pt>
              <c:pt idx="154">
                <c:v>1.6</c:v>
              </c:pt>
              <c:pt idx="155">
                <c:v>1.7</c:v>
              </c:pt>
              <c:pt idx="156">
                <c:v>2.1</c:v>
              </c:pt>
              <c:pt idx="157">
                <c:v>1.6</c:v>
              </c:pt>
              <c:pt idx="158">
                <c:v>1.7</c:v>
              </c:pt>
              <c:pt idx="159">
                <c:v>1.8</c:v>
              </c:pt>
              <c:pt idx="160">
                <c:v>2.2000000000000002</c:v>
              </c:pt>
              <c:pt idx="161">
                <c:v>2.2000000000000002</c:v>
              </c:pt>
              <c:pt idx="162">
                <c:v>1.4</c:v>
              </c:pt>
              <c:pt idx="163">
                <c:v>1.5</c:v>
              </c:pt>
              <c:pt idx="164">
                <c:v>1.9</c:v>
              </c:pt>
              <c:pt idx="165">
                <c:v>2.9</c:v>
              </c:pt>
              <c:pt idx="166">
                <c:v>3.1</c:v>
              </c:pt>
              <c:pt idx="167">
                <c:v>1.5</c:v>
              </c:pt>
              <c:pt idx="168">
                <c:v>2.4</c:v>
              </c:pt>
              <c:pt idx="169">
                <c:v>1.4</c:v>
              </c:pt>
              <c:pt idx="170">
                <c:v>1.7</c:v>
              </c:pt>
              <c:pt idx="171">
                <c:v>2.4</c:v>
              </c:pt>
              <c:pt idx="172">
                <c:v>2.2999999999999998</c:v>
              </c:pt>
              <c:pt idx="173">
                <c:v>2.7</c:v>
              </c:pt>
              <c:pt idx="174">
                <c:v>3.3</c:v>
              </c:pt>
              <c:pt idx="175">
                <c:v>2.5</c:v>
              </c:pt>
              <c:pt idx="176">
                <c:v>1.8</c:v>
              </c:pt>
              <c:pt idx="177">
                <c:v>1.8</c:v>
              </c:pt>
              <c:pt idx="178">
                <c:v>2</c:v>
              </c:pt>
              <c:pt idx="179">
                <c:v>2.5</c:v>
              </c:pt>
              <c:pt idx="180">
                <c:v>2.8</c:v>
              </c:pt>
              <c:pt idx="181">
                <c:v>1.7</c:v>
              </c:pt>
              <c:pt idx="182">
                <c:v>1.5</c:v>
              </c:pt>
              <c:pt idx="183">
                <c:v>1.8</c:v>
              </c:pt>
              <c:pt idx="184">
                <c:v>2.2999999999999998</c:v>
              </c:pt>
              <c:pt idx="185">
                <c:v>1.4</c:v>
              </c:pt>
              <c:pt idx="186">
                <c:v>2.4</c:v>
              </c:pt>
              <c:pt idx="187">
                <c:v>3.9</c:v>
              </c:pt>
              <c:pt idx="188">
                <c:v>1</c:v>
              </c:pt>
              <c:pt idx="189">
                <c:v>1.9</c:v>
              </c:pt>
              <c:pt idx="190">
                <c:v>2</c:v>
              </c:pt>
              <c:pt idx="191">
                <c:v>1.8</c:v>
              </c:pt>
              <c:pt idx="192">
                <c:v>1.8</c:v>
              </c:pt>
              <c:pt idx="193">
                <c:v>1.3</c:v>
              </c:pt>
              <c:pt idx="194">
                <c:v>1.5</c:v>
              </c:pt>
              <c:pt idx="195">
                <c:v>1.5</c:v>
              </c:pt>
              <c:pt idx="196">
                <c:v>2.2000000000000002</c:v>
              </c:pt>
              <c:pt idx="197">
                <c:v>1.4</c:v>
              </c:pt>
              <c:pt idx="198">
                <c:v>2</c:v>
              </c:pt>
              <c:pt idx="199">
                <c:v>2.1</c:v>
              </c:pt>
              <c:pt idx="200">
                <c:v>2.5</c:v>
              </c:pt>
              <c:pt idx="201">
                <c:v>2.1</c:v>
              </c:pt>
              <c:pt idx="202">
                <c:v>2.8</c:v>
              </c:pt>
              <c:pt idx="203">
                <c:v>1.7</c:v>
              </c:pt>
              <c:pt idx="204">
                <c:v>1.9</c:v>
              </c:pt>
              <c:pt idx="205">
                <c:v>1.8</c:v>
              </c:pt>
              <c:pt idx="206">
                <c:v>2.1</c:v>
              </c:pt>
              <c:pt idx="207">
                <c:v>2.2999999999999998</c:v>
              </c:pt>
              <c:pt idx="208">
                <c:v>2</c:v>
              </c:pt>
              <c:pt idx="209">
                <c:v>2.2000000000000002</c:v>
              </c:pt>
              <c:pt idx="210">
                <c:v>1.7</c:v>
              </c:pt>
              <c:pt idx="211">
                <c:v>2.2999999999999998</c:v>
              </c:pt>
              <c:pt idx="212">
                <c:v>1.5</c:v>
              </c:pt>
              <c:pt idx="213">
                <c:v>1.6</c:v>
              </c:pt>
              <c:pt idx="214">
                <c:v>1.7</c:v>
              </c:pt>
              <c:pt idx="215">
                <c:v>1.3</c:v>
              </c:pt>
              <c:pt idx="216">
                <c:v>1.3</c:v>
              </c:pt>
              <c:pt idx="217">
                <c:v>1.4</c:v>
              </c:pt>
              <c:pt idx="218">
                <c:v>1.6</c:v>
              </c:pt>
              <c:pt idx="219">
                <c:v>2.4</c:v>
              </c:pt>
              <c:pt idx="220">
                <c:v>1.5</c:v>
              </c:pt>
              <c:pt idx="221">
                <c:v>2</c:v>
              </c:pt>
              <c:pt idx="222">
                <c:v>2.2000000000000002</c:v>
              </c:pt>
              <c:pt idx="223">
                <c:v>1.6</c:v>
              </c:pt>
              <c:pt idx="224">
                <c:v>2</c:v>
              </c:pt>
              <c:pt idx="225">
                <c:v>1.4</c:v>
              </c:pt>
              <c:pt idx="226">
                <c:v>1.8</c:v>
              </c:pt>
              <c:pt idx="227">
                <c:v>2</c:v>
              </c:pt>
              <c:pt idx="228">
                <c:v>1.8</c:v>
              </c:pt>
              <c:pt idx="229">
                <c:v>1.3</c:v>
              </c:pt>
              <c:pt idx="230">
                <c:v>1.6</c:v>
              </c:pt>
              <c:pt idx="231">
                <c:v>1.3</c:v>
              </c:pt>
              <c:pt idx="232">
                <c:v>2.1</c:v>
              </c:pt>
              <c:pt idx="233">
                <c:v>1.5</c:v>
              </c:pt>
              <c:pt idx="234">
                <c:v>1.1000000000000001</c:v>
              </c:pt>
              <c:pt idx="235">
                <c:v>2</c:v>
              </c:pt>
              <c:pt idx="236">
                <c:v>1.8</c:v>
              </c:pt>
              <c:pt idx="237">
                <c:v>1.2</c:v>
              </c:pt>
              <c:pt idx="238">
                <c:v>1.8</c:v>
              </c:pt>
              <c:pt idx="239">
                <c:v>1.9</c:v>
              </c:pt>
              <c:pt idx="240">
                <c:v>1.4</c:v>
              </c:pt>
              <c:pt idx="241">
                <c:v>1</c:v>
              </c:pt>
              <c:pt idx="242">
                <c:v>1.9</c:v>
              </c:pt>
              <c:pt idx="243">
                <c:v>1.5</c:v>
              </c:pt>
              <c:pt idx="244">
                <c:v>2</c:v>
              </c:pt>
              <c:pt idx="245">
                <c:v>2.9</c:v>
              </c:pt>
              <c:pt idx="246">
                <c:v>1.2</c:v>
              </c:pt>
              <c:pt idx="247">
                <c:v>1.4</c:v>
              </c:pt>
              <c:pt idx="248">
                <c:v>1.3</c:v>
              </c:pt>
              <c:pt idx="249">
                <c:v>1.1000000000000001</c:v>
              </c:pt>
              <c:pt idx="250">
                <c:v>1.6</c:v>
              </c:pt>
              <c:pt idx="251">
                <c:v>1.1000000000000001</c:v>
              </c:pt>
              <c:pt idx="252">
                <c:v>1.7</c:v>
              </c:pt>
              <c:pt idx="253">
                <c:v>1.4</c:v>
              </c:pt>
              <c:pt idx="254">
                <c:v>1.3</c:v>
              </c:pt>
              <c:pt idx="255">
                <c:v>1.2</c:v>
              </c:pt>
              <c:pt idx="256">
                <c:v>1.1000000000000001</c:v>
              </c:pt>
              <c:pt idx="257">
                <c:v>1</c:v>
              </c:pt>
              <c:pt idx="258">
                <c:v>1.4</c:v>
              </c:pt>
              <c:pt idx="259">
                <c:v>1</c:v>
              </c:pt>
              <c:pt idx="260">
                <c:v>1.1000000000000001</c:v>
              </c:pt>
              <c:pt idx="261">
                <c:v>1.5</c:v>
              </c:pt>
              <c:pt idx="262">
                <c:v>1.6</c:v>
              </c:pt>
              <c:pt idx="263">
                <c:v>0.7</c:v>
              </c:pt>
              <c:pt idx="264">
                <c:v>0.6</c:v>
              </c:pt>
              <c:pt idx="265">
                <c:v>2</c:v>
              </c:pt>
              <c:pt idx="266">
                <c:v>1.7</c:v>
              </c:pt>
              <c:pt idx="267">
                <c:v>1.3</c:v>
              </c:pt>
              <c:pt idx="268">
                <c:v>1</c:v>
              </c:pt>
              <c:pt idx="269">
                <c:v>1.3</c:v>
              </c:pt>
              <c:pt idx="270">
                <c:v>0.8</c:v>
              </c:pt>
              <c:pt idx="271">
                <c:v>1.1000000000000001</c:v>
              </c:pt>
              <c:pt idx="272">
                <c:v>1</c:v>
              </c:pt>
              <c:pt idx="273">
                <c:v>1.9</c:v>
              </c:pt>
              <c:pt idx="274">
                <c:v>1.4</c:v>
              </c:pt>
              <c:pt idx="275">
                <c:v>1.9</c:v>
              </c:pt>
              <c:pt idx="276">
                <c:v>1</c:v>
              </c:pt>
              <c:pt idx="277">
                <c:v>1.1000000000000001</c:v>
              </c:pt>
              <c:pt idx="278">
                <c:v>1.2</c:v>
              </c:pt>
              <c:pt idx="279">
                <c:v>1.7</c:v>
              </c:pt>
              <c:pt idx="280">
                <c:v>2.2999999999999998</c:v>
              </c:pt>
              <c:pt idx="281">
                <c:v>1.1000000000000001</c:v>
              </c:pt>
              <c:pt idx="282">
                <c:v>1.2</c:v>
              </c:pt>
              <c:pt idx="283">
                <c:v>0.9</c:v>
              </c:pt>
              <c:pt idx="284">
                <c:v>1.5</c:v>
              </c:pt>
              <c:pt idx="285">
                <c:v>2.1</c:v>
              </c:pt>
              <c:pt idx="286">
                <c:v>1.2</c:v>
              </c:pt>
              <c:pt idx="287">
                <c:v>0.5</c:v>
              </c:pt>
              <c:pt idx="288">
                <c:v>2.2000000000000002</c:v>
              </c:pt>
              <c:pt idx="289">
                <c:v>4</c:v>
              </c:pt>
              <c:pt idx="290">
                <c:v>4.3</c:v>
              </c:pt>
              <c:pt idx="291">
                <c:v>2.6</c:v>
              </c:pt>
              <c:pt idx="292">
                <c:v>2.5</c:v>
              </c:pt>
              <c:pt idx="293">
                <c:v>2.5</c:v>
              </c:pt>
              <c:pt idx="294">
                <c:v>4.3</c:v>
              </c:pt>
              <c:pt idx="295">
                <c:v>1.4</c:v>
              </c:pt>
              <c:pt idx="296">
                <c:v>1.6</c:v>
              </c:pt>
              <c:pt idx="297">
                <c:v>0.9</c:v>
              </c:pt>
              <c:pt idx="298">
                <c:v>1</c:v>
              </c:pt>
              <c:pt idx="299">
                <c:v>1.1000000000000001</c:v>
              </c:pt>
              <c:pt idx="300">
                <c:v>1.1000000000000001</c:v>
              </c:pt>
              <c:pt idx="301">
                <c:v>1</c:v>
              </c:pt>
              <c:pt idx="302">
                <c:v>0.9</c:v>
              </c:pt>
              <c:pt idx="303">
                <c:v>2</c:v>
              </c:pt>
              <c:pt idx="304">
                <c:v>1.6</c:v>
              </c:pt>
              <c:pt idx="305">
                <c:v>0.8</c:v>
              </c:pt>
              <c:pt idx="306">
                <c:v>0.9</c:v>
              </c:pt>
              <c:pt idx="307">
                <c:v>1.1000000000000001</c:v>
              </c:pt>
              <c:pt idx="308">
                <c:v>0.8</c:v>
              </c:pt>
              <c:pt idx="309">
                <c:v>0.8</c:v>
              </c:pt>
              <c:pt idx="310">
                <c:v>0.8</c:v>
              </c:pt>
              <c:pt idx="311">
                <c:v>1</c:v>
              </c:pt>
              <c:pt idx="312">
                <c:v>1</c:v>
              </c:pt>
              <c:pt idx="313">
                <c:v>2.2999999999999998</c:v>
              </c:pt>
              <c:pt idx="314">
                <c:v>1.9</c:v>
              </c:pt>
              <c:pt idx="315">
                <c:v>2.2000000000000002</c:v>
              </c:pt>
              <c:pt idx="316">
                <c:v>3</c:v>
              </c:pt>
              <c:pt idx="317">
                <c:v>4.0999999999999996</c:v>
              </c:pt>
              <c:pt idx="318">
                <c:v>4</c:v>
              </c:pt>
              <c:pt idx="319">
                <c:v>1.8</c:v>
              </c:pt>
              <c:pt idx="320">
                <c:v>0.9</c:v>
              </c:pt>
              <c:pt idx="321">
                <c:v>0.9</c:v>
              </c:pt>
              <c:pt idx="322">
                <c:v>0.9</c:v>
              </c:pt>
              <c:pt idx="323">
                <c:v>1.1000000000000001</c:v>
              </c:pt>
              <c:pt idx="324">
                <c:v>1.5</c:v>
              </c:pt>
              <c:pt idx="325">
                <c:v>1</c:v>
              </c:pt>
              <c:pt idx="326">
                <c:v>1</c:v>
              </c:pt>
              <c:pt idx="327">
                <c:v>1</c:v>
              </c:pt>
              <c:pt idx="328">
                <c:v>0.8</c:v>
              </c:pt>
              <c:pt idx="329">
                <c:v>1.3</c:v>
              </c:pt>
              <c:pt idx="330">
                <c:v>1.4</c:v>
              </c:pt>
              <c:pt idx="331">
                <c:v>0.9</c:v>
              </c:pt>
              <c:pt idx="332">
                <c:v>0.8</c:v>
              </c:pt>
              <c:pt idx="333">
                <c:v>1.2</c:v>
              </c:pt>
              <c:pt idx="334">
                <c:v>2</c:v>
              </c:pt>
              <c:pt idx="335">
                <c:v>1.1000000000000001</c:v>
              </c:pt>
              <c:pt idx="336">
                <c:v>2</c:v>
              </c:pt>
              <c:pt idx="337">
                <c:v>1.2</c:v>
              </c:pt>
              <c:pt idx="338">
                <c:v>1.2</c:v>
              </c:pt>
              <c:pt idx="339">
                <c:v>1.1000000000000001</c:v>
              </c:pt>
              <c:pt idx="340">
                <c:v>1.3</c:v>
              </c:pt>
              <c:pt idx="341">
                <c:v>1.3</c:v>
              </c:pt>
              <c:pt idx="342">
                <c:v>1</c:v>
              </c:pt>
              <c:pt idx="343">
                <c:v>1.2</c:v>
              </c:pt>
              <c:pt idx="344">
                <c:v>2.6</c:v>
              </c:pt>
              <c:pt idx="345">
                <c:v>1.6</c:v>
              </c:pt>
              <c:pt idx="346">
                <c:v>1.6</c:v>
              </c:pt>
              <c:pt idx="347">
                <c:v>1.4</c:v>
              </c:pt>
              <c:pt idx="348">
                <c:v>1.7</c:v>
              </c:pt>
              <c:pt idx="349">
                <c:v>1.5</c:v>
              </c:pt>
              <c:pt idx="350">
                <c:v>1</c:v>
              </c:pt>
              <c:pt idx="351">
                <c:v>1.2</c:v>
              </c:pt>
              <c:pt idx="352">
                <c:v>1.3</c:v>
              </c:pt>
              <c:pt idx="353">
                <c:v>0.9</c:v>
              </c:pt>
              <c:pt idx="354">
                <c:v>0.9</c:v>
              </c:pt>
              <c:pt idx="355">
                <c:v>1</c:v>
              </c:pt>
              <c:pt idx="356">
                <c:v>1</c:v>
              </c:pt>
              <c:pt idx="357">
                <c:v>0.8</c:v>
              </c:pt>
              <c:pt idx="358">
                <c:v>1.1000000000000001</c:v>
              </c:pt>
              <c:pt idx="359">
                <c:v>2.1</c:v>
              </c:pt>
              <c:pt idx="360">
                <c:v>1.7</c:v>
              </c:pt>
              <c:pt idx="361">
                <c:v>1.8</c:v>
              </c:pt>
              <c:pt idx="362">
                <c:v>1.9</c:v>
              </c:pt>
              <c:pt idx="363">
                <c:v>1.6</c:v>
              </c:pt>
              <c:pt idx="364">
                <c:v>1.2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B52-47F2-9AB6-808507804C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Lit>
              <c:ptCount val="366"/>
              <c:pt idx="0">
                <c:v>DOE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</c:strLit>
          </c:xVal>
          <c:yVal>
            <c:numLit>
              <c:formatCode>General</c:formatCode>
              <c:ptCount val="365"/>
              <c:pt idx="0">
                <c:v>0</c:v>
              </c:pt>
              <c:pt idx="1">
                <c:v>2.5</c:v>
              </c:pt>
              <c:pt idx="2">
                <c:v>2.7</c:v>
              </c:pt>
              <c:pt idx="3">
                <c:v>3.6</c:v>
              </c:pt>
              <c:pt idx="4">
                <c:v>3.1</c:v>
              </c:pt>
              <c:pt idx="5">
                <c:v>2.5</c:v>
              </c:pt>
              <c:pt idx="6">
                <c:v>1.9</c:v>
              </c:pt>
              <c:pt idx="7">
                <c:v>1.9</c:v>
              </c:pt>
              <c:pt idx="8">
                <c:v>2</c:v>
              </c:pt>
              <c:pt idx="9">
                <c:v>3.3</c:v>
              </c:pt>
              <c:pt idx="10">
                <c:v>1.6</c:v>
              </c:pt>
              <c:pt idx="11">
                <c:v>1.9</c:v>
              </c:pt>
              <c:pt idx="12">
                <c:v>2</c:v>
              </c:pt>
              <c:pt idx="13">
                <c:v>3.2</c:v>
              </c:pt>
              <c:pt idx="14">
                <c:v>2.9</c:v>
              </c:pt>
              <c:pt idx="15">
                <c:v>2.2999999999999998</c:v>
              </c:pt>
              <c:pt idx="16">
                <c:v>3.9</c:v>
              </c:pt>
              <c:pt idx="17">
                <c:v>4.4000000000000004</c:v>
              </c:pt>
              <c:pt idx="18">
                <c:v>3.4</c:v>
              </c:pt>
              <c:pt idx="19">
                <c:v>2.9</c:v>
              </c:pt>
              <c:pt idx="20">
                <c:v>1.4</c:v>
              </c:pt>
              <c:pt idx="21">
                <c:v>2.8</c:v>
              </c:pt>
              <c:pt idx="22">
                <c:v>2.4</c:v>
              </c:pt>
              <c:pt idx="23">
                <c:v>3.2</c:v>
              </c:pt>
              <c:pt idx="24">
                <c:v>4.8</c:v>
              </c:pt>
              <c:pt idx="25">
                <c:v>4.2</c:v>
              </c:pt>
              <c:pt idx="26">
                <c:v>2.9</c:v>
              </c:pt>
              <c:pt idx="27">
                <c:v>3.7</c:v>
              </c:pt>
              <c:pt idx="28">
                <c:v>4.5999999999999996</c:v>
              </c:pt>
              <c:pt idx="29">
                <c:v>6</c:v>
              </c:pt>
              <c:pt idx="30">
                <c:v>3.7</c:v>
              </c:pt>
              <c:pt idx="31">
                <c:v>3.5</c:v>
              </c:pt>
              <c:pt idx="32">
                <c:v>3.5</c:v>
              </c:pt>
              <c:pt idx="33">
                <c:v>3.8</c:v>
              </c:pt>
              <c:pt idx="34">
                <c:v>3.8</c:v>
              </c:pt>
              <c:pt idx="35">
                <c:v>3.6</c:v>
              </c:pt>
              <c:pt idx="36">
                <c:v>3.6</c:v>
              </c:pt>
              <c:pt idx="37">
                <c:v>4.5999999999999996</c:v>
              </c:pt>
              <c:pt idx="38">
                <c:v>4.8</c:v>
              </c:pt>
              <c:pt idx="39">
                <c:v>4.5</c:v>
              </c:pt>
              <c:pt idx="40">
                <c:v>4.0999999999999996</c:v>
              </c:pt>
              <c:pt idx="41">
                <c:v>5.0999999999999996</c:v>
              </c:pt>
              <c:pt idx="42">
                <c:v>4.3</c:v>
              </c:pt>
              <c:pt idx="43">
                <c:v>3.1</c:v>
              </c:pt>
              <c:pt idx="44">
                <c:v>3.2</c:v>
              </c:pt>
              <c:pt idx="45">
                <c:v>0.2</c:v>
              </c:pt>
              <c:pt idx="46">
                <c:v>0.9</c:v>
              </c:pt>
              <c:pt idx="47">
                <c:v>0.6</c:v>
              </c:pt>
              <c:pt idx="48">
                <c:v>2.5</c:v>
              </c:pt>
              <c:pt idx="49">
                <c:v>3.3</c:v>
              </c:pt>
              <c:pt idx="50">
                <c:v>3.4</c:v>
              </c:pt>
              <c:pt idx="51">
                <c:v>3.4</c:v>
              </c:pt>
              <c:pt idx="52">
                <c:v>2.8</c:v>
              </c:pt>
              <c:pt idx="53">
                <c:v>3.7</c:v>
              </c:pt>
              <c:pt idx="54">
                <c:v>4.0999999999999996</c:v>
              </c:pt>
              <c:pt idx="55">
                <c:v>3.4</c:v>
              </c:pt>
              <c:pt idx="56">
                <c:v>3.6</c:v>
              </c:pt>
              <c:pt idx="57">
                <c:v>3.9</c:v>
              </c:pt>
              <c:pt idx="58">
                <c:v>5.0999999999999996</c:v>
              </c:pt>
              <c:pt idx="59">
                <c:v>3.3</c:v>
              </c:pt>
              <c:pt idx="60">
                <c:v>4</c:v>
              </c:pt>
              <c:pt idx="61">
                <c:v>4.4000000000000004</c:v>
              </c:pt>
              <c:pt idx="62">
                <c:v>4.9000000000000004</c:v>
              </c:pt>
              <c:pt idx="63">
                <c:v>4.9000000000000004</c:v>
              </c:pt>
              <c:pt idx="64">
                <c:v>4.8</c:v>
              </c:pt>
              <c:pt idx="65">
                <c:v>5</c:v>
              </c:pt>
              <c:pt idx="66">
                <c:v>4</c:v>
              </c:pt>
              <c:pt idx="67">
                <c:v>4.2</c:v>
              </c:pt>
              <c:pt idx="68">
                <c:v>5</c:v>
              </c:pt>
              <c:pt idx="69">
                <c:v>2</c:v>
              </c:pt>
              <c:pt idx="70">
                <c:v>3.3</c:v>
              </c:pt>
              <c:pt idx="71">
                <c:v>5</c:v>
              </c:pt>
              <c:pt idx="72">
                <c:v>4.5</c:v>
              </c:pt>
              <c:pt idx="73">
                <c:v>5.8</c:v>
              </c:pt>
              <c:pt idx="74">
                <c:v>5.2</c:v>
              </c:pt>
              <c:pt idx="75">
                <c:v>4.5</c:v>
              </c:pt>
              <c:pt idx="76">
                <c:v>5</c:v>
              </c:pt>
              <c:pt idx="77">
                <c:v>4.8</c:v>
              </c:pt>
              <c:pt idx="78">
                <c:v>5.2</c:v>
              </c:pt>
              <c:pt idx="79">
                <c:v>5.4</c:v>
              </c:pt>
              <c:pt idx="80">
                <c:v>4.9000000000000004</c:v>
              </c:pt>
              <c:pt idx="81">
                <c:v>5</c:v>
              </c:pt>
              <c:pt idx="82">
                <c:v>6.8</c:v>
              </c:pt>
              <c:pt idx="83">
                <c:v>5.6</c:v>
              </c:pt>
              <c:pt idx="84">
                <c:v>5.7</c:v>
              </c:pt>
              <c:pt idx="85">
                <c:v>6.7</c:v>
              </c:pt>
              <c:pt idx="86">
                <c:v>5.9</c:v>
              </c:pt>
              <c:pt idx="87">
                <c:v>6.5</c:v>
              </c:pt>
              <c:pt idx="88">
                <c:v>6.4</c:v>
              </c:pt>
              <c:pt idx="89">
                <c:v>7.3</c:v>
              </c:pt>
              <c:pt idx="90">
                <c:v>6</c:v>
              </c:pt>
              <c:pt idx="91">
                <c:v>6.4</c:v>
              </c:pt>
              <c:pt idx="92">
                <c:v>7.9</c:v>
              </c:pt>
              <c:pt idx="93">
                <c:v>6.5</c:v>
              </c:pt>
              <c:pt idx="94">
                <c:v>6.3</c:v>
              </c:pt>
              <c:pt idx="95">
                <c:v>6.6</c:v>
              </c:pt>
              <c:pt idx="96">
                <c:v>7.6</c:v>
              </c:pt>
              <c:pt idx="97">
                <c:v>7.8</c:v>
              </c:pt>
              <c:pt idx="98">
                <c:v>8.1999999999999993</c:v>
              </c:pt>
              <c:pt idx="99">
                <c:v>7.2</c:v>
              </c:pt>
              <c:pt idx="100">
                <c:v>7</c:v>
              </c:pt>
              <c:pt idx="101">
                <c:v>7</c:v>
              </c:pt>
              <c:pt idx="102">
                <c:v>10.199999999999999</c:v>
              </c:pt>
              <c:pt idx="103">
                <c:v>9.6</c:v>
              </c:pt>
              <c:pt idx="104">
                <c:v>7.4</c:v>
              </c:pt>
              <c:pt idx="105">
                <c:v>6.9</c:v>
              </c:pt>
              <c:pt idx="106">
                <c:v>7.3</c:v>
              </c:pt>
              <c:pt idx="107">
                <c:v>7.8</c:v>
              </c:pt>
              <c:pt idx="108">
                <c:v>6.7</c:v>
              </c:pt>
              <c:pt idx="109">
                <c:v>7.8</c:v>
              </c:pt>
              <c:pt idx="110">
                <c:v>6.9</c:v>
              </c:pt>
              <c:pt idx="111">
                <c:v>6.9</c:v>
              </c:pt>
              <c:pt idx="112">
                <c:v>7.4</c:v>
              </c:pt>
              <c:pt idx="113">
                <c:v>7.9</c:v>
              </c:pt>
              <c:pt idx="114">
                <c:v>8</c:v>
              </c:pt>
              <c:pt idx="115">
                <c:v>8.1999999999999993</c:v>
              </c:pt>
              <c:pt idx="116">
                <c:v>5.7</c:v>
              </c:pt>
              <c:pt idx="117">
                <c:v>8.1999999999999993</c:v>
              </c:pt>
              <c:pt idx="118">
                <c:v>8.6999999999999993</c:v>
              </c:pt>
              <c:pt idx="119">
                <c:v>10.199999999999999</c:v>
              </c:pt>
              <c:pt idx="120">
                <c:v>8.4</c:v>
              </c:pt>
              <c:pt idx="121">
                <c:v>6.6</c:v>
              </c:pt>
              <c:pt idx="122">
                <c:v>5.7</c:v>
              </c:pt>
              <c:pt idx="123">
                <c:v>7</c:v>
              </c:pt>
              <c:pt idx="124">
                <c:v>7.8</c:v>
              </c:pt>
              <c:pt idx="125">
                <c:v>8.9</c:v>
              </c:pt>
              <c:pt idx="126">
                <c:v>8.5</c:v>
              </c:pt>
              <c:pt idx="127">
                <c:v>7.7</c:v>
              </c:pt>
              <c:pt idx="128">
                <c:v>8.8000000000000007</c:v>
              </c:pt>
              <c:pt idx="129">
                <c:v>8.8000000000000007</c:v>
              </c:pt>
              <c:pt idx="130">
                <c:v>9.9</c:v>
              </c:pt>
              <c:pt idx="131">
                <c:v>11.2</c:v>
              </c:pt>
              <c:pt idx="132">
                <c:v>10.6</c:v>
              </c:pt>
              <c:pt idx="133">
                <c:v>8.5</c:v>
              </c:pt>
              <c:pt idx="134">
                <c:v>8.6</c:v>
              </c:pt>
              <c:pt idx="135">
                <c:v>8.3000000000000007</c:v>
              </c:pt>
              <c:pt idx="136">
                <c:v>8.4</c:v>
              </c:pt>
              <c:pt idx="137">
                <c:v>10</c:v>
              </c:pt>
              <c:pt idx="138">
                <c:v>8.5</c:v>
              </c:pt>
              <c:pt idx="139">
                <c:v>8.3000000000000007</c:v>
              </c:pt>
              <c:pt idx="140">
                <c:v>9.1</c:v>
              </c:pt>
              <c:pt idx="141">
                <c:v>10.1</c:v>
              </c:pt>
              <c:pt idx="142">
                <c:v>9.8000000000000007</c:v>
              </c:pt>
              <c:pt idx="143">
                <c:v>9.1</c:v>
              </c:pt>
              <c:pt idx="144">
                <c:v>9.4</c:v>
              </c:pt>
              <c:pt idx="145">
                <c:v>9.5</c:v>
              </c:pt>
              <c:pt idx="146">
                <c:v>8</c:v>
              </c:pt>
              <c:pt idx="147">
                <c:v>8.1999999999999993</c:v>
              </c:pt>
              <c:pt idx="148">
                <c:v>8.6999999999999993</c:v>
              </c:pt>
              <c:pt idx="149">
                <c:v>8.5</c:v>
              </c:pt>
              <c:pt idx="150">
                <c:v>9.1999999999999993</c:v>
              </c:pt>
              <c:pt idx="151">
                <c:v>9.6</c:v>
              </c:pt>
              <c:pt idx="152">
                <c:v>8.5</c:v>
              </c:pt>
              <c:pt idx="153">
                <c:v>8.9</c:v>
              </c:pt>
              <c:pt idx="154">
                <c:v>9.1</c:v>
              </c:pt>
              <c:pt idx="155">
                <c:v>8.8000000000000007</c:v>
              </c:pt>
              <c:pt idx="156">
                <c:v>9.1</c:v>
              </c:pt>
              <c:pt idx="157">
                <c:v>8.5</c:v>
              </c:pt>
              <c:pt idx="158">
                <c:v>8.6999999999999993</c:v>
              </c:pt>
              <c:pt idx="159">
                <c:v>9.1999999999999993</c:v>
              </c:pt>
              <c:pt idx="160">
                <c:v>9.6</c:v>
              </c:pt>
              <c:pt idx="161">
                <c:v>9.6999999999999993</c:v>
              </c:pt>
              <c:pt idx="162">
                <c:v>8.9</c:v>
              </c:pt>
              <c:pt idx="163">
                <c:v>8.3000000000000007</c:v>
              </c:pt>
              <c:pt idx="164">
                <c:v>9</c:v>
              </c:pt>
              <c:pt idx="165">
                <c:v>10.4</c:v>
              </c:pt>
              <c:pt idx="166">
                <c:v>4.0999999999999996</c:v>
              </c:pt>
              <c:pt idx="167">
                <c:v>2</c:v>
              </c:pt>
              <c:pt idx="168">
                <c:v>8.6</c:v>
              </c:pt>
              <c:pt idx="169">
                <c:v>8.4</c:v>
              </c:pt>
              <c:pt idx="170">
                <c:v>9</c:v>
              </c:pt>
              <c:pt idx="171">
                <c:v>9.9</c:v>
              </c:pt>
              <c:pt idx="172">
                <c:v>10</c:v>
              </c:pt>
              <c:pt idx="173">
                <c:v>10.7</c:v>
              </c:pt>
              <c:pt idx="174">
                <c:v>10.5</c:v>
              </c:pt>
              <c:pt idx="175">
                <c:v>9.3000000000000007</c:v>
              </c:pt>
              <c:pt idx="176">
                <c:v>9.1999999999999993</c:v>
              </c:pt>
              <c:pt idx="177">
                <c:v>9.4</c:v>
              </c:pt>
              <c:pt idx="178">
                <c:v>9.6</c:v>
              </c:pt>
              <c:pt idx="179">
                <c:v>9.6999999999999993</c:v>
              </c:pt>
              <c:pt idx="180">
                <c:v>9.4</c:v>
              </c:pt>
              <c:pt idx="181">
                <c:v>9</c:v>
              </c:pt>
              <c:pt idx="182">
                <c:v>9</c:v>
              </c:pt>
              <c:pt idx="183">
                <c:v>9.1</c:v>
              </c:pt>
              <c:pt idx="184">
                <c:v>9.6</c:v>
              </c:pt>
              <c:pt idx="185">
                <c:v>8.1999999999999993</c:v>
              </c:pt>
              <c:pt idx="186">
                <c:v>9.1999999999999993</c:v>
              </c:pt>
              <c:pt idx="187">
                <c:v>10.5</c:v>
              </c:pt>
              <c:pt idx="188">
                <c:v>7.6</c:v>
              </c:pt>
              <c:pt idx="189">
                <c:v>7.7</c:v>
              </c:pt>
              <c:pt idx="190">
                <c:v>5.8</c:v>
              </c:pt>
              <c:pt idx="191">
                <c:v>4.7</c:v>
              </c:pt>
              <c:pt idx="192">
                <c:v>6.5</c:v>
              </c:pt>
              <c:pt idx="193">
                <c:v>6.8</c:v>
              </c:pt>
              <c:pt idx="194">
                <c:v>7</c:v>
              </c:pt>
              <c:pt idx="195">
                <c:v>5.2</c:v>
              </c:pt>
              <c:pt idx="196">
                <c:v>4.4000000000000004</c:v>
              </c:pt>
              <c:pt idx="197">
                <c:v>6.8</c:v>
              </c:pt>
              <c:pt idx="198">
                <c:v>7.7</c:v>
              </c:pt>
              <c:pt idx="199">
                <c:v>7.2</c:v>
              </c:pt>
              <c:pt idx="200">
                <c:v>8</c:v>
              </c:pt>
              <c:pt idx="201">
                <c:v>7.5</c:v>
              </c:pt>
              <c:pt idx="202">
                <c:v>7.8</c:v>
              </c:pt>
              <c:pt idx="203">
                <c:v>8.4</c:v>
              </c:pt>
              <c:pt idx="204">
                <c:v>8.6</c:v>
              </c:pt>
              <c:pt idx="205">
                <c:v>7.6</c:v>
              </c:pt>
              <c:pt idx="206">
                <c:v>8.8000000000000007</c:v>
              </c:pt>
              <c:pt idx="207">
                <c:v>7</c:v>
              </c:pt>
              <c:pt idx="208">
                <c:v>7.7</c:v>
              </c:pt>
              <c:pt idx="209">
                <c:v>7.9</c:v>
              </c:pt>
              <c:pt idx="210">
                <c:v>4.5</c:v>
              </c:pt>
              <c:pt idx="211">
                <c:v>7.2</c:v>
              </c:pt>
              <c:pt idx="212">
                <c:v>7.3</c:v>
              </c:pt>
              <c:pt idx="213">
                <c:v>7.5</c:v>
              </c:pt>
              <c:pt idx="214">
                <c:v>7</c:v>
              </c:pt>
              <c:pt idx="215">
                <c:v>7.2</c:v>
              </c:pt>
              <c:pt idx="216">
                <c:v>7.4</c:v>
              </c:pt>
              <c:pt idx="217">
                <c:v>7.7</c:v>
              </c:pt>
              <c:pt idx="218">
                <c:v>7.9</c:v>
              </c:pt>
              <c:pt idx="219">
                <c:v>7.7</c:v>
              </c:pt>
              <c:pt idx="220">
                <c:v>5.4</c:v>
              </c:pt>
              <c:pt idx="221">
                <c:v>6.5</c:v>
              </c:pt>
              <c:pt idx="222">
                <c:v>5.9</c:v>
              </c:pt>
              <c:pt idx="223">
                <c:v>7</c:v>
              </c:pt>
              <c:pt idx="224">
                <c:v>6.9</c:v>
              </c:pt>
              <c:pt idx="225">
                <c:v>6.4</c:v>
              </c:pt>
              <c:pt idx="226">
                <c:v>6.8</c:v>
              </c:pt>
              <c:pt idx="227">
                <c:v>3.5</c:v>
              </c:pt>
              <c:pt idx="228">
                <c:v>5.0999999999999996</c:v>
              </c:pt>
              <c:pt idx="229">
                <c:v>6.2</c:v>
              </c:pt>
              <c:pt idx="230">
                <c:v>6.3</c:v>
              </c:pt>
              <c:pt idx="231">
                <c:v>6.8</c:v>
              </c:pt>
              <c:pt idx="232">
                <c:v>6.9</c:v>
              </c:pt>
              <c:pt idx="233">
                <c:v>4.3</c:v>
              </c:pt>
              <c:pt idx="234">
                <c:v>5.0999999999999996</c:v>
              </c:pt>
              <c:pt idx="235">
                <c:v>5.8</c:v>
              </c:pt>
              <c:pt idx="236">
                <c:v>6.5</c:v>
              </c:pt>
              <c:pt idx="237">
                <c:v>6.5</c:v>
              </c:pt>
              <c:pt idx="238">
                <c:v>6.8</c:v>
              </c:pt>
              <c:pt idx="239">
                <c:v>7.5</c:v>
              </c:pt>
              <c:pt idx="240">
                <c:v>7.1</c:v>
              </c:pt>
              <c:pt idx="241">
                <c:v>6.7</c:v>
              </c:pt>
              <c:pt idx="242">
                <c:v>6.4</c:v>
              </c:pt>
              <c:pt idx="243">
                <c:v>6.7</c:v>
              </c:pt>
              <c:pt idx="244">
                <c:v>6.2</c:v>
              </c:pt>
              <c:pt idx="245">
                <c:v>6.6</c:v>
              </c:pt>
              <c:pt idx="246">
                <c:v>5.9</c:v>
              </c:pt>
              <c:pt idx="247">
                <c:v>6.2</c:v>
              </c:pt>
              <c:pt idx="248">
                <c:v>6.2</c:v>
              </c:pt>
              <c:pt idx="249">
                <c:v>6.2</c:v>
              </c:pt>
              <c:pt idx="250">
                <c:v>6.8</c:v>
              </c:pt>
              <c:pt idx="251">
                <c:v>6.4</c:v>
              </c:pt>
              <c:pt idx="252">
                <c:v>6.5</c:v>
              </c:pt>
              <c:pt idx="253">
                <c:v>6.5</c:v>
              </c:pt>
              <c:pt idx="254">
                <c:v>6.5</c:v>
              </c:pt>
              <c:pt idx="255">
                <c:v>6.5</c:v>
              </c:pt>
              <c:pt idx="256">
                <c:v>6.3</c:v>
              </c:pt>
              <c:pt idx="257">
                <c:v>6.1</c:v>
              </c:pt>
              <c:pt idx="258">
                <c:v>6.1</c:v>
              </c:pt>
              <c:pt idx="259">
                <c:v>5.7</c:v>
              </c:pt>
              <c:pt idx="260">
                <c:v>5.9</c:v>
              </c:pt>
              <c:pt idx="261">
                <c:v>5.9</c:v>
              </c:pt>
              <c:pt idx="262">
                <c:v>0.7</c:v>
              </c:pt>
              <c:pt idx="263">
                <c:v>4.5</c:v>
              </c:pt>
              <c:pt idx="264">
                <c:v>4.8</c:v>
              </c:pt>
              <c:pt idx="265">
                <c:v>6.2</c:v>
              </c:pt>
              <c:pt idx="266">
                <c:v>6.1</c:v>
              </c:pt>
              <c:pt idx="267">
                <c:v>5.3</c:v>
              </c:pt>
              <c:pt idx="268">
                <c:v>5.5</c:v>
              </c:pt>
              <c:pt idx="269">
                <c:v>5.4</c:v>
              </c:pt>
              <c:pt idx="270">
                <c:v>5.3</c:v>
              </c:pt>
              <c:pt idx="271">
                <c:v>5.5</c:v>
              </c:pt>
              <c:pt idx="272">
                <c:v>5.4</c:v>
              </c:pt>
              <c:pt idx="273">
                <c:v>3.6</c:v>
              </c:pt>
              <c:pt idx="274">
                <c:v>0.6</c:v>
              </c:pt>
              <c:pt idx="275">
                <c:v>1</c:v>
              </c:pt>
              <c:pt idx="276">
                <c:v>3.3</c:v>
              </c:pt>
              <c:pt idx="277">
                <c:v>4</c:v>
              </c:pt>
              <c:pt idx="278">
                <c:v>4.5999999999999996</c:v>
              </c:pt>
              <c:pt idx="279">
                <c:v>4.5</c:v>
              </c:pt>
              <c:pt idx="280">
                <c:v>2.6</c:v>
              </c:pt>
              <c:pt idx="281">
                <c:v>4</c:v>
              </c:pt>
              <c:pt idx="282">
                <c:v>4.2</c:v>
              </c:pt>
              <c:pt idx="283">
                <c:v>4.0999999999999996</c:v>
              </c:pt>
              <c:pt idx="284">
                <c:v>2.5</c:v>
              </c:pt>
              <c:pt idx="285">
                <c:v>1.6</c:v>
              </c:pt>
              <c:pt idx="286">
                <c:v>0.6</c:v>
              </c:pt>
              <c:pt idx="287">
                <c:v>3.4</c:v>
              </c:pt>
              <c:pt idx="288">
                <c:v>3.5</c:v>
              </c:pt>
              <c:pt idx="289">
                <c:v>3.2</c:v>
              </c:pt>
              <c:pt idx="290">
                <c:v>5.2</c:v>
              </c:pt>
              <c:pt idx="291">
                <c:v>4.5</c:v>
              </c:pt>
              <c:pt idx="292">
                <c:v>4.4000000000000004</c:v>
              </c:pt>
              <c:pt idx="293">
                <c:v>5.0999999999999996</c:v>
              </c:pt>
              <c:pt idx="294">
                <c:v>5.8</c:v>
              </c:pt>
              <c:pt idx="295">
                <c:v>3.2</c:v>
              </c:pt>
              <c:pt idx="296">
                <c:v>3</c:v>
              </c:pt>
              <c:pt idx="297">
                <c:v>3.4</c:v>
              </c:pt>
              <c:pt idx="298">
                <c:v>3.6</c:v>
              </c:pt>
              <c:pt idx="299">
                <c:v>3.8</c:v>
              </c:pt>
              <c:pt idx="300">
                <c:v>3.9</c:v>
              </c:pt>
              <c:pt idx="301">
                <c:v>3.6</c:v>
              </c:pt>
              <c:pt idx="302">
                <c:v>3.2</c:v>
              </c:pt>
              <c:pt idx="303">
                <c:v>4.0999999999999996</c:v>
              </c:pt>
              <c:pt idx="304">
                <c:v>3.7</c:v>
              </c:pt>
              <c:pt idx="305">
                <c:v>3</c:v>
              </c:pt>
              <c:pt idx="306">
                <c:v>3.3</c:v>
              </c:pt>
              <c:pt idx="307">
                <c:v>3.4</c:v>
              </c:pt>
              <c:pt idx="308">
                <c:v>3</c:v>
              </c:pt>
              <c:pt idx="309">
                <c:v>3.3</c:v>
              </c:pt>
              <c:pt idx="310">
                <c:v>3.3</c:v>
              </c:pt>
              <c:pt idx="311">
                <c:v>3.2</c:v>
              </c:pt>
              <c:pt idx="312">
                <c:v>3.2</c:v>
              </c:pt>
              <c:pt idx="313">
                <c:v>4.4000000000000004</c:v>
              </c:pt>
              <c:pt idx="314">
                <c:v>3.5</c:v>
              </c:pt>
              <c:pt idx="315">
                <c:v>3.7</c:v>
              </c:pt>
              <c:pt idx="316">
                <c:v>4.4000000000000004</c:v>
              </c:pt>
              <c:pt idx="317">
                <c:v>4.5999999999999996</c:v>
              </c:pt>
              <c:pt idx="318">
                <c:v>4.0999999999999996</c:v>
              </c:pt>
              <c:pt idx="319">
                <c:v>3.8</c:v>
              </c:pt>
              <c:pt idx="320">
                <c:v>3</c:v>
              </c:pt>
              <c:pt idx="321">
                <c:v>2.4</c:v>
              </c:pt>
              <c:pt idx="322">
                <c:v>2.4</c:v>
              </c:pt>
              <c:pt idx="323">
                <c:v>2.8</c:v>
              </c:pt>
              <c:pt idx="324">
                <c:v>2.9</c:v>
              </c:pt>
              <c:pt idx="325">
                <c:v>2.5</c:v>
              </c:pt>
              <c:pt idx="326">
                <c:v>0.9</c:v>
              </c:pt>
              <c:pt idx="327">
                <c:v>2.2999999999999998</c:v>
              </c:pt>
              <c:pt idx="328">
                <c:v>2.2999999999999998</c:v>
              </c:pt>
              <c:pt idx="329">
                <c:v>3</c:v>
              </c:pt>
              <c:pt idx="330">
                <c:v>3.1</c:v>
              </c:pt>
              <c:pt idx="331">
                <c:v>2.7</c:v>
              </c:pt>
              <c:pt idx="332">
                <c:v>2.5</c:v>
              </c:pt>
              <c:pt idx="333">
                <c:v>1.6</c:v>
              </c:pt>
              <c:pt idx="334">
                <c:v>1.1000000000000001</c:v>
              </c:pt>
              <c:pt idx="335">
                <c:v>1.2</c:v>
              </c:pt>
              <c:pt idx="336">
                <c:v>2.2999999999999998</c:v>
              </c:pt>
              <c:pt idx="337">
                <c:v>2.1</c:v>
              </c:pt>
              <c:pt idx="338">
                <c:v>1.9</c:v>
              </c:pt>
              <c:pt idx="339">
                <c:v>2.1</c:v>
              </c:pt>
              <c:pt idx="340">
                <c:v>0.5</c:v>
              </c:pt>
              <c:pt idx="341">
                <c:v>1</c:v>
              </c:pt>
              <c:pt idx="342">
                <c:v>1.7</c:v>
              </c:pt>
              <c:pt idx="343">
                <c:v>2.1</c:v>
              </c:pt>
              <c:pt idx="344">
                <c:v>2.6</c:v>
              </c:pt>
              <c:pt idx="345">
                <c:v>1.2</c:v>
              </c:pt>
              <c:pt idx="346">
                <c:v>2.1</c:v>
              </c:pt>
              <c:pt idx="347">
                <c:v>2.4</c:v>
              </c:pt>
              <c:pt idx="348">
                <c:v>1.8</c:v>
              </c:pt>
              <c:pt idx="349">
                <c:v>1.5</c:v>
              </c:pt>
              <c:pt idx="350">
                <c:v>1.2</c:v>
              </c:pt>
              <c:pt idx="351">
                <c:v>2</c:v>
              </c:pt>
              <c:pt idx="352">
                <c:v>2</c:v>
              </c:pt>
              <c:pt idx="353">
                <c:v>2</c:v>
              </c:pt>
              <c:pt idx="354">
                <c:v>2.1</c:v>
              </c:pt>
              <c:pt idx="355">
                <c:v>1</c:v>
              </c:pt>
              <c:pt idx="356">
                <c:v>2</c:v>
              </c:pt>
              <c:pt idx="357">
                <c:v>2.1</c:v>
              </c:pt>
              <c:pt idx="358">
                <c:v>2.2000000000000002</c:v>
              </c:pt>
              <c:pt idx="359">
                <c:v>1.6</c:v>
              </c:pt>
              <c:pt idx="360">
                <c:v>1.6</c:v>
              </c:pt>
              <c:pt idx="361">
                <c:v>2</c:v>
              </c:pt>
              <c:pt idx="362">
                <c:v>2.2000000000000002</c:v>
              </c:pt>
              <c:pt idx="363">
                <c:v>2.1</c:v>
              </c:pt>
              <c:pt idx="364">
                <c:v>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681-4062-B8AA-81F7749AE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Lit>
              <c:ptCount val="366"/>
              <c:pt idx="0">
                <c:v>DOE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</c:strLit>
          </c:xVal>
          <c:yVal>
            <c:numLit>
              <c:formatCode>General</c:formatCode>
              <c:ptCount val="3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3.05</c:v>
              </c:pt>
              <c:pt idx="10">
                <c:v>0.25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0.25</c:v>
              </c:pt>
              <c:pt idx="46">
                <c:v>0</c:v>
              </c:pt>
              <c:pt idx="47">
                <c:v>0.51</c:v>
              </c:pt>
              <c:pt idx="48">
                <c:v>0</c:v>
              </c:pt>
              <c:pt idx="49">
                <c:v>0</c:v>
              </c:pt>
              <c:pt idx="50">
                <c:v>0.51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1.02</c:v>
              </c:pt>
              <c:pt idx="59">
                <c:v>1.78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0.25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1.27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5.84</c:v>
              </c:pt>
              <c:pt idx="191">
                <c:v>1.02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3.81</c:v>
              </c:pt>
              <c:pt idx="212">
                <c:v>0</c:v>
              </c:pt>
              <c:pt idx="213">
                <c:v>0</c:v>
              </c:pt>
              <c:pt idx="214">
                <c:v>0.51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3.56</c:v>
              </c:pt>
              <c:pt idx="223">
                <c:v>0</c:v>
              </c:pt>
              <c:pt idx="224">
                <c:v>8.3800000000000008</c:v>
              </c:pt>
              <c:pt idx="225">
                <c:v>0</c:v>
              </c:pt>
              <c:pt idx="226">
                <c:v>0</c:v>
              </c:pt>
              <c:pt idx="227">
                <c:v>5.84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5.84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12.7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0.25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6.1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13.21</c:v>
              </c:pt>
              <c:pt idx="286">
                <c:v>12.95</c:v>
              </c:pt>
              <c:pt idx="287">
                <c:v>0</c:v>
              </c:pt>
              <c:pt idx="288">
                <c:v>1.52</c:v>
              </c:pt>
              <c:pt idx="289">
                <c:v>0</c:v>
              </c:pt>
              <c:pt idx="290">
                <c:v>0</c:v>
              </c:pt>
              <c:pt idx="291">
                <c:v>0</c:v>
              </c:pt>
              <c:pt idx="292">
                <c:v>0</c:v>
              </c:pt>
              <c:pt idx="293">
                <c:v>0</c:v>
              </c:pt>
              <c:pt idx="294">
                <c:v>0</c:v>
              </c:pt>
              <c:pt idx="295">
                <c:v>0</c:v>
              </c:pt>
              <c:pt idx="296">
                <c:v>0</c:v>
              </c:pt>
              <c:pt idx="297">
                <c:v>0</c:v>
              </c:pt>
              <c:pt idx="298">
                <c:v>0</c:v>
              </c:pt>
              <c:pt idx="299">
                <c:v>0</c:v>
              </c:pt>
              <c:pt idx="300">
                <c:v>0</c:v>
              </c:pt>
              <c:pt idx="301">
                <c:v>0</c:v>
              </c:pt>
              <c:pt idx="302">
                <c:v>0</c:v>
              </c:pt>
              <c:pt idx="303">
                <c:v>0</c:v>
              </c:pt>
              <c:pt idx="304">
                <c:v>0</c:v>
              </c:pt>
              <c:pt idx="305">
                <c:v>0</c:v>
              </c:pt>
              <c:pt idx="306">
                <c:v>0</c:v>
              </c:pt>
              <c:pt idx="307">
                <c:v>0</c:v>
              </c:pt>
              <c:pt idx="308">
                <c:v>0</c:v>
              </c:pt>
              <c:pt idx="309">
                <c:v>0</c:v>
              </c:pt>
              <c:pt idx="310">
                <c:v>0</c:v>
              </c:pt>
              <c:pt idx="311">
                <c:v>0</c:v>
              </c:pt>
              <c:pt idx="312">
                <c:v>0</c:v>
              </c:pt>
              <c:pt idx="313">
                <c:v>0</c:v>
              </c:pt>
              <c:pt idx="314">
                <c:v>0</c:v>
              </c:pt>
              <c:pt idx="315">
                <c:v>0</c:v>
              </c:pt>
              <c:pt idx="316">
                <c:v>0</c:v>
              </c:pt>
              <c:pt idx="317">
                <c:v>0</c:v>
              </c:pt>
              <c:pt idx="318">
                <c:v>0</c:v>
              </c:pt>
              <c:pt idx="319">
                <c:v>0</c:v>
              </c:pt>
              <c:pt idx="320">
                <c:v>0</c:v>
              </c:pt>
              <c:pt idx="321">
                <c:v>0</c:v>
              </c:pt>
              <c:pt idx="322">
                <c:v>0</c:v>
              </c:pt>
              <c:pt idx="323">
                <c:v>0</c:v>
              </c:pt>
              <c:pt idx="324">
                <c:v>0</c:v>
              </c:pt>
              <c:pt idx="325">
                <c:v>0</c:v>
              </c:pt>
              <c:pt idx="326">
                <c:v>0</c:v>
              </c:pt>
              <c:pt idx="327">
                <c:v>0</c:v>
              </c:pt>
              <c:pt idx="328">
                <c:v>0</c:v>
              </c:pt>
              <c:pt idx="329">
                <c:v>0</c:v>
              </c:pt>
              <c:pt idx="330">
                <c:v>0</c:v>
              </c:pt>
              <c:pt idx="331">
                <c:v>0</c:v>
              </c:pt>
              <c:pt idx="332">
                <c:v>0</c:v>
              </c:pt>
              <c:pt idx="333">
                <c:v>0</c:v>
              </c:pt>
              <c:pt idx="334">
                <c:v>3.56</c:v>
              </c:pt>
              <c:pt idx="335">
                <c:v>0</c:v>
              </c:pt>
              <c:pt idx="336">
                <c:v>0</c:v>
              </c:pt>
              <c:pt idx="337">
                <c:v>0</c:v>
              </c:pt>
              <c:pt idx="338">
                <c:v>0</c:v>
              </c:pt>
              <c:pt idx="339">
                <c:v>0</c:v>
              </c:pt>
              <c:pt idx="340">
                <c:v>0.51</c:v>
              </c:pt>
              <c:pt idx="341">
                <c:v>2.29</c:v>
              </c:pt>
              <c:pt idx="342">
                <c:v>0.25</c:v>
              </c:pt>
              <c:pt idx="343">
                <c:v>0</c:v>
              </c:pt>
              <c:pt idx="344">
                <c:v>0</c:v>
              </c:pt>
              <c:pt idx="345">
                <c:v>0</c:v>
              </c:pt>
              <c:pt idx="346">
                <c:v>0</c:v>
              </c:pt>
              <c:pt idx="347">
                <c:v>0</c:v>
              </c:pt>
              <c:pt idx="348">
                <c:v>0</c:v>
              </c:pt>
              <c:pt idx="349">
                <c:v>0</c:v>
              </c:pt>
              <c:pt idx="350">
                <c:v>0</c:v>
              </c:pt>
              <c:pt idx="351">
                <c:v>0</c:v>
              </c:pt>
              <c:pt idx="352">
                <c:v>0</c:v>
              </c:pt>
              <c:pt idx="353">
                <c:v>0</c:v>
              </c:pt>
              <c:pt idx="354">
                <c:v>0</c:v>
              </c:pt>
              <c:pt idx="355">
                <c:v>0</c:v>
              </c:pt>
              <c:pt idx="356">
                <c:v>0</c:v>
              </c:pt>
              <c:pt idx="357">
                <c:v>0</c:v>
              </c:pt>
              <c:pt idx="358">
                <c:v>0</c:v>
              </c:pt>
              <c:pt idx="359">
                <c:v>5.33</c:v>
              </c:pt>
              <c:pt idx="360">
                <c:v>0.25</c:v>
              </c:pt>
              <c:pt idx="361">
                <c:v>0</c:v>
              </c:pt>
              <c:pt idx="362">
                <c:v>0</c:v>
              </c:pt>
              <c:pt idx="363">
                <c:v>0</c:v>
              </c:pt>
              <c:pt idx="364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BB5-4EF4-8E56-3D342AAFBF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Lit>
              <c:ptCount val="366"/>
              <c:pt idx="0">
                <c:v>DOE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</c:strLit>
          </c:xVal>
          <c:yVal>
            <c:numLit>
              <c:formatCode>General</c:formatCode>
              <c:ptCount val="365"/>
              <c:pt idx="0">
                <c:v>0</c:v>
              </c:pt>
              <c:pt idx="1">
                <c:v>22.5</c:v>
              </c:pt>
              <c:pt idx="2">
                <c:v>23.9</c:v>
              </c:pt>
              <c:pt idx="3">
                <c:v>23.5</c:v>
              </c:pt>
              <c:pt idx="4">
                <c:v>26</c:v>
              </c:pt>
              <c:pt idx="5">
                <c:v>25.5</c:v>
              </c:pt>
              <c:pt idx="6">
                <c:v>23.2</c:v>
              </c:pt>
              <c:pt idx="7">
                <c:v>23.2</c:v>
              </c:pt>
              <c:pt idx="8">
                <c:v>25.3</c:v>
              </c:pt>
              <c:pt idx="9">
                <c:v>25.8</c:v>
              </c:pt>
              <c:pt idx="10">
                <c:v>17.7</c:v>
              </c:pt>
              <c:pt idx="11">
                <c:v>19.2</c:v>
              </c:pt>
              <c:pt idx="12">
                <c:v>20.5</c:v>
              </c:pt>
              <c:pt idx="13">
                <c:v>23.6</c:v>
              </c:pt>
              <c:pt idx="14">
                <c:v>24.6</c:v>
              </c:pt>
              <c:pt idx="15">
                <c:v>23</c:v>
              </c:pt>
              <c:pt idx="16">
                <c:v>19.8</c:v>
              </c:pt>
              <c:pt idx="17">
                <c:v>19.399999999999999</c:v>
              </c:pt>
              <c:pt idx="18">
                <c:v>23.2</c:v>
              </c:pt>
              <c:pt idx="19">
                <c:v>25.6</c:v>
              </c:pt>
              <c:pt idx="20">
                <c:v>16.2</c:v>
              </c:pt>
              <c:pt idx="21">
                <c:v>13.6</c:v>
              </c:pt>
              <c:pt idx="22">
                <c:v>15.5</c:v>
              </c:pt>
              <c:pt idx="23">
                <c:v>20.399999999999999</c:v>
              </c:pt>
              <c:pt idx="24">
                <c:v>22.3</c:v>
              </c:pt>
              <c:pt idx="25">
                <c:v>24.4</c:v>
              </c:pt>
              <c:pt idx="26">
                <c:v>20.100000000000001</c:v>
              </c:pt>
              <c:pt idx="27">
                <c:v>22</c:v>
              </c:pt>
              <c:pt idx="28">
                <c:v>25.1</c:v>
              </c:pt>
              <c:pt idx="29">
                <c:v>26.6</c:v>
              </c:pt>
              <c:pt idx="30">
                <c:v>26.3</c:v>
              </c:pt>
              <c:pt idx="31">
                <c:v>26.6</c:v>
              </c:pt>
              <c:pt idx="32">
                <c:v>27.1</c:v>
              </c:pt>
              <c:pt idx="33">
                <c:v>27.1</c:v>
              </c:pt>
              <c:pt idx="34">
                <c:v>25.9</c:v>
              </c:pt>
              <c:pt idx="35">
                <c:v>26.7</c:v>
              </c:pt>
              <c:pt idx="36">
                <c:v>26.7</c:v>
              </c:pt>
              <c:pt idx="37">
                <c:v>26.5</c:v>
              </c:pt>
              <c:pt idx="38">
                <c:v>26</c:v>
              </c:pt>
              <c:pt idx="39">
                <c:v>28.2</c:v>
              </c:pt>
              <c:pt idx="40">
                <c:v>28.6</c:v>
              </c:pt>
              <c:pt idx="41">
                <c:v>27.5</c:v>
              </c:pt>
              <c:pt idx="42">
                <c:v>24.8</c:v>
              </c:pt>
              <c:pt idx="43">
                <c:v>19.100000000000001</c:v>
              </c:pt>
              <c:pt idx="44">
                <c:v>22.9</c:v>
              </c:pt>
              <c:pt idx="45">
                <c:v>16.2</c:v>
              </c:pt>
              <c:pt idx="46">
                <c:v>17.100000000000001</c:v>
              </c:pt>
              <c:pt idx="47">
                <c:v>17.399999999999999</c:v>
              </c:pt>
              <c:pt idx="48">
                <c:v>21.4</c:v>
              </c:pt>
              <c:pt idx="49">
                <c:v>23.5</c:v>
              </c:pt>
              <c:pt idx="50">
                <c:v>20.399999999999999</c:v>
              </c:pt>
              <c:pt idx="51">
                <c:v>14.1</c:v>
              </c:pt>
              <c:pt idx="52">
                <c:v>14.8</c:v>
              </c:pt>
              <c:pt idx="53">
                <c:v>15.6</c:v>
              </c:pt>
              <c:pt idx="54">
                <c:v>16.2</c:v>
              </c:pt>
              <c:pt idx="55">
                <c:v>14.8</c:v>
              </c:pt>
              <c:pt idx="56">
                <c:v>17.7</c:v>
              </c:pt>
              <c:pt idx="57">
                <c:v>21.3</c:v>
              </c:pt>
              <c:pt idx="58">
                <c:v>21.4</c:v>
              </c:pt>
              <c:pt idx="59">
                <c:v>14.9</c:v>
              </c:pt>
              <c:pt idx="60">
                <c:v>21.6</c:v>
              </c:pt>
              <c:pt idx="61">
                <c:v>24.2</c:v>
              </c:pt>
              <c:pt idx="62">
                <c:v>24.5</c:v>
              </c:pt>
              <c:pt idx="63">
                <c:v>19.2</c:v>
              </c:pt>
              <c:pt idx="64">
                <c:v>21.9</c:v>
              </c:pt>
              <c:pt idx="65">
                <c:v>25.9</c:v>
              </c:pt>
              <c:pt idx="66">
                <c:v>26.6</c:v>
              </c:pt>
              <c:pt idx="67">
                <c:v>26.9</c:v>
              </c:pt>
              <c:pt idx="68">
                <c:v>27.9</c:v>
              </c:pt>
              <c:pt idx="69">
                <c:v>24.7</c:v>
              </c:pt>
              <c:pt idx="70">
                <c:v>24.5</c:v>
              </c:pt>
              <c:pt idx="71">
                <c:v>26.3</c:v>
              </c:pt>
              <c:pt idx="72">
                <c:v>29.3</c:v>
              </c:pt>
              <c:pt idx="73">
                <c:v>29.4</c:v>
              </c:pt>
              <c:pt idx="74">
                <c:v>22.4</c:v>
              </c:pt>
              <c:pt idx="75">
                <c:v>24</c:v>
              </c:pt>
              <c:pt idx="76">
                <c:v>22</c:v>
              </c:pt>
              <c:pt idx="77">
                <c:v>19.2</c:v>
              </c:pt>
              <c:pt idx="78">
                <c:v>22.2</c:v>
              </c:pt>
              <c:pt idx="79">
                <c:v>27</c:v>
              </c:pt>
              <c:pt idx="80">
                <c:v>28.7</c:v>
              </c:pt>
              <c:pt idx="81">
                <c:v>32.1</c:v>
              </c:pt>
              <c:pt idx="82">
                <c:v>28.4</c:v>
              </c:pt>
              <c:pt idx="83">
                <c:v>26.5</c:v>
              </c:pt>
              <c:pt idx="84">
                <c:v>24.7</c:v>
              </c:pt>
              <c:pt idx="85">
                <c:v>23.5</c:v>
              </c:pt>
              <c:pt idx="86">
                <c:v>22.8</c:v>
              </c:pt>
              <c:pt idx="87">
                <c:v>25.5</c:v>
              </c:pt>
              <c:pt idx="88">
                <c:v>29.6</c:v>
              </c:pt>
              <c:pt idx="89">
                <c:v>31.3</c:v>
              </c:pt>
              <c:pt idx="90">
                <c:v>32.299999999999997</c:v>
              </c:pt>
              <c:pt idx="91">
                <c:v>32.700000000000003</c:v>
              </c:pt>
              <c:pt idx="92">
                <c:v>31.9</c:v>
              </c:pt>
              <c:pt idx="93">
                <c:v>30.2</c:v>
              </c:pt>
              <c:pt idx="94">
                <c:v>32.1</c:v>
              </c:pt>
              <c:pt idx="95">
                <c:v>32.700000000000003</c:v>
              </c:pt>
              <c:pt idx="96">
                <c:v>33.1</c:v>
              </c:pt>
              <c:pt idx="97">
                <c:v>34.700000000000003</c:v>
              </c:pt>
              <c:pt idx="98">
                <c:v>32.700000000000003</c:v>
              </c:pt>
              <c:pt idx="99">
                <c:v>33.5</c:v>
              </c:pt>
              <c:pt idx="100">
                <c:v>36.299999999999997</c:v>
              </c:pt>
              <c:pt idx="101">
                <c:v>35.4</c:v>
              </c:pt>
              <c:pt idx="102">
                <c:v>31.5</c:v>
              </c:pt>
              <c:pt idx="103">
                <c:v>23.4</c:v>
              </c:pt>
              <c:pt idx="104">
                <c:v>26.3</c:v>
              </c:pt>
              <c:pt idx="105">
                <c:v>32</c:v>
              </c:pt>
              <c:pt idx="106">
                <c:v>32.5</c:v>
              </c:pt>
              <c:pt idx="107">
                <c:v>23.2</c:v>
              </c:pt>
              <c:pt idx="108">
                <c:v>28.6</c:v>
              </c:pt>
              <c:pt idx="109">
                <c:v>31</c:v>
              </c:pt>
              <c:pt idx="110">
                <c:v>24.2</c:v>
              </c:pt>
              <c:pt idx="111">
                <c:v>30.4</c:v>
              </c:pt>
              <c:pt idx="112">
                <c:v>34.5</c:v>
              </c:pt>
              <c:pt idx="113">
                <c:v>34.700000000000003</c:v>
              </c:pt>
              <c:pt idx="114">
                <c:v>35.799999999999997</c:v>
              </c:pt>
              <c:pt idx="115">
                <c:v>36.4</c:v>
              </c:pt>
              <c:pt idx="116">
                <c:v>34.1</c:v>
              </c:pt>
              <c:pt idx="117">
                <c:v>37.200000000000003</c:v>
              </c:pt>
              <c:pt idx="118">
                <c:v>36.299999999999997</c:v>
              </c:pt>
              <c:pt idx="119">
                <c:v>33.299999999999997</c:v>
              </c:pt>
              <c:pt idx="120">
                <c:v>29.9</c:v>
              </c:pt>
              <c:pt idx="121">
                <c:v>26.3</c:v>
              </c:pt>
              <c:pt idx="122">
                <c:v>22.4</c:v>
              </c:pt>
              <c:pt idx="123">
                <c:v>26.9</c:v>
              </c:pt>
              <c:pt idx="124">
                <c:v>34.4</c:v>
              </c:pt>
              <c:pt idx="125">
                <c:v>38.799999999999997</c:v>
              </c:pt>
              <c:pt idx="126">
                <c:v>40.799999999999997</c:v>
              </c:pt>
              <c:pt idx="127">
                <c:v>39.299999999999997</c:v>
              </c:pt>
              <c:pt idx="128">
                <c:v>39.5</c:v>
              </c:pt>
              <c:pt idx="129">
                <c:v>39.9</c:v>
              </c:pt>
              <c:pt idx="130">
                <c:v>40</c:v>
              </c:pt>
              <c:pt idx="131">
                <c:v>36.6</c:v>
              </c:pt>
              <c:pt idx="132">
                <c:v>32.299999999999997</c:v>
              </c:pt>
              <c:pt idx="133">
                <c:v>31.9</c:v>
              </c:pt>
              <c:pt idx="134">
                <c:v>34.5</c:v>
              </c:pt>
              <c:pt idx="135">
                <c:v>35.6</c:v>
              </c:pt>
              <c:pt idx="136">
                <c:v>36.799999999999997</c:v>
              </c:pt>
              <c:pt idx="137">
                <c:v>36.200000000000003</c:v>
              </c:pt>
              <c:pt idx="138">
                <c:v>33.799999999999997</c:v>
              </c:pt>
              <c:pt idx="139">
                <c:v>35.200000000000003</c:v>
              </c:pt>
              <c:pt idx="140">
                <c:v>36</c:v>
              </c:pt>
              <c:pt idx="141">
                <c:v>35.700000000000003</c:v>
              </c:pt>
              <c:pt idx="142">
                <c:v>33.799999999999997</c:v>
              </c:pt>
              <c:pt idx="143">
                <c:v>34.799999999999997</c:v>
              </c:pt>
              <c:pt idx="144">
                <c:v>36.700000000000003</c:v>
              </c:pt>
              <c:pt idx="145">
                <c:v>37.799999999999997</c:v>
              </c:pt>
              <c:pt idx="146">
                <c:v>33.6</c:v>
              </c:pt>
              <c:pt idx="147">
                <c:v>33</c:v>
              </c:pt>
              <c:pt idx="148">
                <c:v>35.6</c:v>
              </c:pt>
              <c:pt idx="149">
                <c:v>38.6</c:v>
              </c:pt>
              <c:pt idx="150">
                <c:v>38.4</c:v>
              </c:pt>
              <c:pt idx="151">
                <c:v>38.1</c:v>
              </c:pt>
              <c:pt idx="152">
                <c:v>37.200000000000003</c:v>
              </c:pt>
              <c:pt idx="153">
                <c:v>38.9</c:v>
              </c:pt>
              <c:pt idx="154">
                <c:v>41.2</c:v>
              </c:pt>
              <c:pt idx="155">
                <c:v>41.3</c:v>
              </c:pt>
              <c:pt idx="156">
                <c:v>40.700000000000003</c:v>
              </c:pt>
              <c:pt idx="157">
                <c:v>40.1</c:v>
              </c:pt>
              <c:pt idx="158">
                <c:v>40.299999999999997</c:v>
              </c:pt>
              <c:pt idx="159">
                <c:v>42.1</c:v>
              </c:pt>
              <c:pt idx="160">
                <c:v>42.5</c:v>
              </c:pt>
              <c:pt idx="161">
                <c:v>40.299999999999997</c:v>
              </c:pt>
              <c:pt idx="162">
                <c:v>40.700000000000003</c:v>
              </c:pt>
              <c:pt idx="163">
                <c:v>42</c:v>
              </c:pt>
              <c:pt idx="164">
                <c:v>43.6</c:v>
              </c:pt>
              <c:pt idx="165">
                <c:v>41.7</c:v>
              </c:pt>
              <c:pt idx="166">
                <c:v>33.799999999999997</c:v>
              </c:pt>
              <c:pt idx="167">
                <c:v>24.9</c:v>
              </c:pt>
              <c:pt idx="168">
                <c:v>35.4</c:v>
              </c:pt>
              <c:pt idx="169">
                <c:v>37.5</c:v>
              </c:pt>
              <c:pt idx="170">
                <c:v>39.200000000000003</c:v>
              </c:pt>
              <c:pt idx="171">
                <c:v>41.7</c:v>
              </c:pt>
              <c:pt idx="172">
                <c:v>42.2</c:v>
              </c:pt>
              <c:pt idx="173">
                <c:v>42.3</c:v>
              </c:pt>
              <c:pt idx="174">
                <c:v>41.1</c:v>
              </c:pt>
              <c:pt idx="175">
                <c:v>39.1</c:v>
              </c:pt>
              <c:pt idx="176">
                <c:v>40.9</c:v>
              </c:pt>
              <c:pt idx="177">
                <c:v>42</c:v>
              </c:pt>
              <c:pt idx="178">
                <c:v>41.8</c:v>
              </c:pt>
              <c:pt idx="179">
                <c:v>41.2</c:v>
              </c:pt>
              <c:pt idx="180">
                <c:v>39.299999999999997</c:v>
              </c:pt>
              <c:pt idx="181">
                <c:v>37.9</c:v>
              </c:pt>
              <c:pt idx="182">
                <c:v>38.9</c:v>
              </c:pt>
              <c:pt idx="183">
                <c:v>40.299999999999997</c:v>
              </c:pt>
              <c:pt idx="184">
                <c:v>40.299999999999997</c:v>
              </c:pt>
              <c:pt idx="185">
                <c:v>41.8</c:v>
              </c:pt>
              <c:pt idx="186">
                <c:v>45</c:v>
              </c:pt>
              <c:pt idx="187">
                <c:v>38.700000000000003</c:v>
              </c:pt>
              <c:pt idx="188">
                <c:v>43</c:v>
              </c:pt>
              <c:pt idx="189">
                <c:v>43.1</c:v>
              </c:pt>
              <c:pt idx="190">
                <c:v>38.5</c:v>
              </c:pt>
              <c:pt idx="191">
                <c:v>34.9</c:v>
              </c:pt>
              <c:pt idx="192">
                <c:v>34.799999999999997</c:v>
              </c:pt>
              <c:pt idx="193">
                <c:v>37.200000000000003</c:v>
              </c:pt>
              <c:pt idx="194">
                <c:v>38.9</c:v>
              </c:pt>
              <c:pt idx="195">
                <c:v>37</c:v>
              </c:pt>
              <c:pt idx="196">
                <c:v>34</c:v>
              </c:pt>
              <c:pt idx="197">
                <c:v>39.4</c:v>
              </c:pt>
              <c:pt idx="198">
                <c:v>40.4</c:v>
              </c:pt>
              <c:pt idx="199">
                <c:v>37.299999999999997</c:v>
              </c:pt>
              <c:pt idx="200">
                <c:v>38.4</c:v>
              </c:pt>
              <c:pt idx="201">
                <c:v>40.5</c:v>
              </c:pt>
              <c:pt idx="202">
                <c:v>35.9</c:v>
              </c:pt>
              <c:pt idx="203">
                <c:v>39.4</c:v>
              </c:pt>
              <c:pt idx="204">
                <c:v>41.6</c:v>
              </c:pt>
              <c:pt idx="205">
                <c:v>44.3</c:v>
              </c:pt>
              <c:pt idx="206">
                <c:v>42.8</c:v>
              </c:pt>
              <c:pt idx="207">
                <c:v>38.700000000000003</c:v>
              </c:pt>
              <c:pt idx="208">
                <c:v>41.4</c:v>
              </c:pt>
              <c:pt idx="209">
                <c:v>40.700000000000003</c:v>
              </c:pt>
              <c:pt idx="210">
                <c:v>35.700000000000003</c:v>
              </c:pt>
              <c:pt idx="211">
                <c:v>39.200000000000003</c:v>
              </c:pt>
              <c:pt idx="212">
                <c:v>39.1</c:v>
              </c:pt>
              <c:pt idx="213">
                <c:v>41.7</c:v>
              </c:pt>
              <c:pt idx="214">
                <c:v>40.9</c:v>
              </c:pt>
              <c:pt idx="215">
                <c:v>40.200000000000003</c:v>
              </c:pt>
              <c:pt idx="216">
                <c:v>41.7</c:v>
              </c:pt>
              <c:pt idx="217">
                <c:v>42</c:v>
              </c:pt>
              <c:pt idx="218">
                <c:v>42.4</c:v>
              </c:pt>
              <c:pt idx="219">
                <c:v>41</c:v>
              </c:pt>
              <c:pt idx="220">
                <c:v>37.4</c:v>
              </c:pt>
              <c:pt idx="221">
                <c:v>37.6</c:v>
              </c:pt>
              <c:pt idx="222">
                <c:v>35.6</c:v>
              </c:pt>
              <c:pt idx="223">
                <c:v>37.5</c:v>
              </c:pt>
              <c:pt idx="224">
                <c:v>36.200000000000003</c:v>
              </c:pt>
              <c:pt idx="225">
                <c:v>36.1</c:v>
              </c:pt>
              <c:pt idx="226">
                <c:v>36.299999999999997</c:v>
              </c:pt>
              <c:pt idx="227">
                <c:v>32.4</c:v>
              </c:pt>
              <c:pt idx="228">
                <c:v>34.799999999999997</c:v>
              </c:pt>
              <c:pt idx="229">
                <c:v>37.299999999999997</c:v>
              </c:pt>
              <c:pt idx="230">
                <c:v>37</c:v>
              </c:pt>
              <c:pt idx="231">
                <c:v>40.700000000000003</c:v>
              </c:pt>
              <c:pt idx="232">
                <c:v>39.1</c:v>
              </c:pt>
              <c:pt idx="233">
                <c:v>34.4</c:v>
              </c:pt>
              <c:pt idx="234">
                <c:v>37.799999999999997</c:v>
              </c:pt>
              <c:pt idx="235">
                <c:v>35</c:v>
              </c:pt>
              <c:pt idx="236">
                <c:v>36.6</c:v>
              </c:pt>
              <c:pt idx="237">
                <c:v>37</c:v>
              </c:pt>
              <c:pt idx="238">
                <c:v>37.5</c:v>
              </c:pt>
              <c:pt idx="239">
                <c:v>38</c:v>
              </c:pt>
              <c:pt idx="240">
                <c:v>39.5</c:v>
              </c:pt>
              <c:pt idx="241">
                <c:v>39.9</c:v>
              </c:pt>
              <c:pt idx="242">
                <c:v>38</c:v>
              </c:pt>
              <c:pt idx="243">
                <c:v>38.6</c:v>
              </c:pt>
              <c:pt idx="244">
                <c:v>38.200000000000003</c:v>
              </c:pt>
              <c:pt idx="245">
                <c:v>37.5</c:v>
              </c:pt>
              <c:pt idx="246">
                <c:v>35.799999999999997</c:v>
              </c:pt>
              <c:pt idx="247">
                <c:v>37.200000000000003</c:v>
              </c:pt>
              <c:pt idx="248">
                <c:v>37.9</c:v>
              </c:pt>
              <c:pt idx="249">
                <c:v>39.4</c:v>
              </c:pt>
              <c:pt idx="250">
                <c:v>39.299999999999997</c:v>
              </c:pt>
              <c:pt idx="251">
                <c:v>39.9</c:v>
              </c:pt>
              <c:pt idx="252">
                <c:v>38.5</c:v>
              </c:pt>
              <c:pt idx="253">
                <c:v>38.4</c:v>
              </c:pt>
              <c:pt idx="254">
                <c:v>40.200000000000003</c:v>
              </c:pt>
              <c:pt idx="255">
                <c:v>39.4</c:v>
              </c:pt>
              <c:pt idx="256">
                <c:v>39.9</c:v>
              </c:pt>
              <c:pt idx="257">
                <c:v>42.6</c:v>
              </c:pt>
              <c:pt idx="258">
                <c:v>42</c:v>
              </c:pt>
              <c:pt idx="259">
                <c:v>40.200000000000003</c:v>
              </c:pt>
              <c:pt idx="260">
                <c:v>39.9</c:v>
              </c:pt>
              <c:pt idx="261">
                <c:v>37.799999999999997</c:v>
              </c:pt>
              <c:pt idx="262">
                <c:v>30.2</c:v>
              </c:pt>
              <c:pt idx="263">
                <c:v>32.5</c:v>
              </c:pt>
              <c:pt idx="264">
                <c:v>36.200000000000003</c:v>
              </c:pt>
              <c:pt idx="265">
                <c:v>34.700000000000003</c:v>
              </c:pt>
              <c:pt idx="266">
                <c:v>38.700000000000003</c:v>
              </c:pt>
              <c:pt idx="267">
                <c:v>35.799999999999997</c:v>
              </c:pt>
              <c:pt idx="268">
                <c:v>35.4</c:v>
              </c:pt>
              <c:pt idx="269">
                <c:v>36.799999999999997</c:v>
              </c:pt>
              <c:pt idx="270">
                <c:v>39.6</c:v>
              </c:pt>
              <c:pt idx="271">
                <c:v>38</c:v>
              </c:pt>
              <c:pt idx="272">
                <c:v>37</c:v>
              </c:pt>
              <c:pt idx="273">
                <c:v>34.200000000000003</c:v>
              </c:pt>
              <c:pt idx="274">
                <c:v>24.8</c:v>
              </c:pt>
              <c:pt idx="275">
                <c:v>26.3</c:v>
              </c:pt>
              <c:pt idx="276">
                <c:v>30.1</c:v>
              </c:pt>
              <c:pt idx="277">
                <c:v>29.7</c:v>
              </c:pt>
              <c:pt idx="278">
                <c:v>29.2</c:v>
              </c:pt>
              <c:pt idx="279">
                <c:v>28.6</c:v>
              </c:pt>
              <c:pt idx="280">
                <c:v>21.6</c:v>
              </c:pt>
              <c:pt idx="281">
                <c:v>23</c:v>
              </c:pt>
              <c:pt idx="282">
                <c:v>25.5</c:v>
              </c:pt>
              <c:pt idx="283">
                <c:v>29</c:v>
              </c:pt>
              <c:pt idx="284">
                <c:v>26.9</c:v>
              </c:pt>
              <c:pt idx="285">
                <c:v>24.8</c:v>
              </c:pt>
              <c:pt idx="286">
                <c:v>20.100000000000001</c:v>
              </c:pt>
              <c:pt idx="287">
                <c:v>24.2</c:v>
              </c:pt>
              <c:pt idx="288">
                <c:v>24.4</c:v>
              </c:pt>
              <c:pt idx="289">
                <c:v>21</c:v>
              </c:pt>
              <c:pt idx="290">
                <c:v>23.8</c:v>
              </c:pt>
              <c:pt idx="291">
                <c:v>25.4</c:v>
              </c:pt>
              <c:pt idx="292">
                <c:v>27.9</c:v>
              </c:pt>
              <c:pt idx="293">
                <c:v>32.4</c:v>
              </c:pt>
              <c:pt idx="294">
                <c:v>29.8</c:v>
              </c:pt>
              <c:pt idx="295">
                <c:v>30.5</c:v>
              </c:pt>
              <c:pt idx="296">
                <c:v>30.7</c:v>
              </c:pt>
              <c:pt idx="297">
                <c:v>28.6</c:v>
              </c:pt>
              <c:pt idx="298">
                <c:v>29.2</c:v>
              </c:pt>
              <c:pt idx="299">
                <c:v>30.6</c:v>
              </c:pt>
              <c:pt idx="300">
                <c:v>31.9</c:v>
              </c:pt>
              <c:pt idx="301">
                <c:v>33</c:v>
              </c:pt>
              <c:pt idx="302">
                <c:v>31.9</c:v>
              </c:pt>
              <c:pt idx="303">
                <c:v>28.8</c:v>
              </c:pt>
              <c:pt idx="304">
                <c:v>23.8</c:v>
              </c:pt>
              <c:pt idx="305">
                <c:v>25</c:v>
              </c:pt>
              <c:pt idx="306">
                <c:v>27.4</c:v>
              </c:pt>
              <c:pt idx="307">
                <c:v>26.9</c:v>
              </c:pt>
              <c:pt idx="308">
                <c:v>28.4</c:v>
              </c:pt>
              <c:pt idx="309">
                <c:v>28.1</c:v>
              </c:pt>
              <c:pt idx="310">
                <c:v>30</c:v>
              </c:pt>
              <c:pt idx="311">
                <c:v>28.7</c:v>
              </c:pt>
              <c:pt idx="312">
                <c:v>26.7</c:v>
              </c:pt>
              <c:pt idx="313">
                <c:v>25.8</c:v>
              </c:pt>
              <c:pt idx="314">
                <c:v>25.5</c:v>
              </c:pt>
              <c:pt idx="315">
                <c:v>22.7</c:v>
              </c:pt>
              <c:pt idx="316">
                <c:v>18.100000000000001</c:v>
              </c:pt>
              <c:pt idx="317">
                <c:v>17</c:v>
              </c:pt>
              <c:pt idx="318">
                <c:v>19.5</c:v>
              </c:pt>
              <c:pt idx="319">
                <c:v>23.1</c:v>
              </c:pt>
              <c:pt idx="320">
                <c:v>25.4</c:v>
              </c:pt>
              <c:pt idx="321">
                <c:v>23.1</c:v>
              </c:pt>
              <c:pt idx="322">
                <c:v>22.5</c:v>
              </c:pt>
              <c:pt idx="323">
                <c:v>24.1</c:v>
              </c:pt>
              <c:pt idx="324">
                <c:v>25.8</c:v>
              </c:pt>
              <c:pt idx="325">
                <c:v>23.5</c:v>
              </c:pt>
              <c:pt idx="326">
                <c:v>19.5</c:v>
              </c:pt>
              <c:pt idx="327">
                <c:v>21</c:v>
              </c:pt>
              <c:pt idx="328">
                <c:v>22</c:v>
              </c:pt>
              <c:pt idx="329">
                <c:v>22.8</c:v>
              </c:pt>
              <c:pt idx="330">
                <c:v>23.6</c:v>
              </c:pt>
              <c:pt idx="331">
                <c:v>25</c:v>
              </c:pt>
              <c:pt idx="332">
                <c:v>25.1</c:v>
              </c:pt>
              <c:pt idx="333">
                <c:v>22.1</c:v>
              </c:pt>
              <c:pt idx="334">
                <c:v>18.2</c:v>
              </c:pt>
              <c:pt idx="335">
                <c:v>17.600000000000001</c:v>
              </c:pt>
              <c:pt idx="336">
                <c:v>17.5</c:v>
              </c:pt>
              <c:pt idx="337">
                <c:v>17.600000000000001</c:v>
              </c:pt>
              <c:pt idx="338">
                <c:v>18.2</c:v>
              </c:pt>
              <c:pt idx="339">
                <c:v>22.8</c:v>
              </c:pt>
              <c:pt idx="340">
                <c:v>18.3</c:v>
              </c:pt>
              <c:pt idx="341">
                <c:v>19.100000000000001</c:v>
              </c:pt>
              <c:pt idx="342">
                <c:v>20.9</c:v>
              </c:pt>
              <c:pt idx="343">
                <c:v>21.1</c:v>
              </c:pt>
              <c:pt idx="344">
                <c:v>21.5</c:v>
              </c:pt>
              <c:pt idx="345">
                <c:v>21.6</c:v>
              </c:pt>
              <c:pt idx="346">
                <c:v>21</c:v>
              </c:pt>
              <c:pt idx="347">
                <c:v>20</c:v>
              </c:pt>
              <c:pt idx="348">
                <c:v>19.2</c:v>
              </c:pt>
              <c:pt idx="349">
                <c:v>20.8</c:v>
              </c:pt>
              <c:pt idx="350">
                <c:v>19.899999999999999</c:v>
              </c:pt>
              <c:pt idx="351">
                <c:v>22.4</c:v>
              </c:pt>
              <c:pt idx="352">
                <c:v>21.1</c:v>
              </c:pt>
              <c:pt idx="353">
                <c:v>20.9</c:v>
              </c:pt>
              <c:pt idx="354">
                <c:v>24.2</c:v>
              </c:pt>
              <c:pt idx="355">
                <c:v>20.9</c:v>
              </c:pt>
              <c:pt idx="356">
                <c:v>23.2</c:v>
              </c:pt>
              <c:pt idx="357">
                <c:v>24.3</c:v>
              </c:pt>
              <c:pt idx="358">
                <c:v>23.5</c:v>
              </c:pt>
              <c:pt idx="359">
                <c:v>20.8</c:v>
              </c:pt>
              <c:pt idx="360">
                <c:v>16.399999999999999</c:v>
              </c:pt>
              <c:pt idx="361">
                <c:v>16.7</c:v>
              </c:pt>
              <c:pt idx="362">
                <c:v>12.9</c:v>
              </c:pt>
              <c:pt idx="363">
                <c:v>13.2</c:v>
              </c:pt>
              <c:pt idx="364">
                <c:v>14.2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AA3-4465-9FAE-67305B7ADC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Lit>
              <c:ptCount val="366"/>
              <c:pt idx="0">
                <c:v>DOE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</c:strLit>
          </c:xVal>
          <c:yVal>
            <c:numLit>
              <c:formatCode>General</c:formatCode>
              <c:ptCount val="365"/>
              <c:pt idx="0">
                <c:v>0</c:v>
              </c:pt>
              <c:pt idx="1">
                <c:v>-1.2</c:v>
              </c:pt>
              <c:pt idx="2">
                <c:v>1.9</c:v>
              </c:pt>
              <c:pt idx="3">
                <c:v>0.4</c:v>
              </c:pt>
              <c:pt idx="4">
                <c:v>6.3</c:v>
              </c:pt>
              <c:pt idx="5">
                <c:v>1.6</c:v>
              </c:pt>
              <c:pt idx="6">
                <c:v>3.4</c:v>
              </c:pt>
              <c:pt idx="7">
                <c:v>6.2</c:v>
              </c:pt>
              <c:pt idx="8">
                <c:v>5.0999999999999996</c:v>
              </c:pt>
              <c:pt idx="9">
                <c:v>8.4</c:v>
              </c:pt>
              <c:pt idx="10">
                <c:v>7.8</c:v>
              </c:pt>
              <c:pt idx="11">
                <c:v>4.5</c:v>
              </c:pt>
              <c:pt idx="12">
                <c:v>2.8</c:v>
              </c:pt>
              <c:pt idx="13">
                <c:v>0.4</c:v>
              </c:pt>
              <c:pt idx="14">
                <c:v>3.5</c:v>
              </c:pt>
              <c:pt idx="15">
                <c:v>3.1</c:v>
              </c:pt>
              <c:pt idx="16">
                <c:v>5.3</c:v>
              </c:pt>
              <c:pt idx="17">
                <c:v>5.6</c:v>
              </c:pt>
              <c:pt idx="18">
                <c:v>3.8</c:v>
              </c:pt>
              <c:pt idx="19">
                <c:v>1</c:v>
              </c:pt>
              <c:pt idx="20">
                <c:v>5.3</c:v>
              </c:pt>
              <c:pt idx="21">
                <c:v>-1.5</c:v>
              </c:pt>
              <c:pt idx="22">
                <c:v>-3.1</c:v>
              </c:pt>
              <c:pt idx="23">
                <c:v>-4.0999999999999996</c:v>
              </c:pt>
              <c:pt idx="24">
                <c:v>1</c:v>
              </c:pt>
              <c:pt idx="25">
                <c:v>2</c:v>
              </c:pt>
              <c:pt idx="26">
                <c:v>-0.2</c:v>
              </c:pt>
              <c:pt idx="27">
                <c:v>-3.5</c:v>
              </c:pt>
              <c:pt idx="28">
                <c:v>0.6</c:v>
              </c:pt>
              <c:pt idx="29">
                <c:v>5.8</c:v>
              </c:pt>
              <c:pt idx="30">
                <c:v>6.8</c:v>
              </c:pt>
              <c:pt idx="31">
                <c:v>-0.2</c:v>
              </c:pt>
              <c:pt idx="32">
                <c:v>-0.4</c:v>
              </c:pt>
              <c:pt idx="33">
                <c:v>1.3</c:v>
              </c:pt>
              <c:pt idx="34">
                <c:v>2.4</c:v>
              </c:pt>
              <c:pt idx="35">
                <c:v>3.4</c:v>
              </c:pt>
              <c:pt idx="36">
                <c:v>2.6</c:v>
              </c:pt>
              <c:pt idx="37">
                <c:v>4</c:v>
              </c:pt>
              <c:pt idx="38">
                <c:v>3.2</c:v>
              </c:pt>
              <c:pt idx="39">
                <c:v>2.1</c:v>
              </c:pt>
              <c:pt idx="40">
                <c:v>2</c:v>
              </c:pt>
              <c:pt idx="41">
                <c:v>4.5</c:v>
              </c:pt>
              <c:pt idx="42">
                <c:v>7.2</c:v>
              </c:pt>
              <c:pt idx="43">
                <c:v>6.9</c:v>
              </c:pt>
              <c:pt idx="44">
                <c:v>11.5</c:v>
              </c:pt>
              <c:pt idx="45">
                <c:v>6.8</c:v>
              </c:pt>
              <c:pt idx="46">
                <c:v>10.7</c:v>
              </c:pt>
              <c:pt idx="47">
                <c:v>10.199999999999999</c:v>
              </c:pt>
              <c:pt idx="48">
                <c:v>4.7</c:v>
              </c:pt>
              <c:pt idx="49">
                <c:v>6.5</c:v>
              </c:pt>
              <c:pt idx="50">
                <c:v>8.9</c:v>
              </c:pt>
              <c:pt idx="51">
                <c:v>2.5</c:v>
              </c:pt>
              <c:pt idx="52">
                <c:v>-1.7</c:v>
              </c:pt>
              <c:pt idx="53">
                <c:v>-1</c:v>
              </c:pt>
              <c:pt idx="54">
                <c:v>-0.8</c:v>
              </c:pt>
              <c:pt idx="55">
                <c:v>-1.3</c:v>
              </c:pt>
              <c:pt idx="56">
                <c:v>-3.1</c:v>
              </c:pt>
              <c:pt idx="57">
                <c:v>-2.5</c:v>
              </c:pt>
              <c:pt idx="58">
                <c:v>-2.7</c:v>
              </c:pt>
              <c:pt idx="59">
                <c:v>2.8</c:v>
              </c:pt>
              <c:pt idx="60">
                <c:v>-0.2</c:v>
              </c:pt>
              <c:pt idx="61">
                <c:v>0.6</c:v>
              </c:pt>
              <c:pt idx="62">
                <c:v>3</c:v>
              </c:pt>
              <c:pt idx="63">
                <c:v>5.5</c:v>
              </c:pt>
              <c:pt idx="64">
                <c:v>0.9</c:v>
              </c:pt>
              <c:pt idx="65">
                <c:v>0.4</c:v>
              </c:pt>
              <c:pt idx="66">
                <c:v>2.2000000000000002</c:v>
              </c:pt>
              <c:pt idx="67">
                <c:v>7</c:v>
              </c:pt>
              <c:pt idx="68">
                <c:v>6.5</c:v>
              </c:pt>
              <c:pt idx="69">
                <c:v>9</c:v>
              </c:pt>
              <c:pt idx="70">
                <c:v>11.1</c:v>
              </c:pt>
              <c:pt idx="71">
                <c:v>9</c:v>
              </c:pt>
              <c:pt idx="72">
                <c:v>10.199999999999999</c:v>
              </c:pt>
              <c:pt idx="73">
                <c:v>9.3000000000000007</c:v>
              </c:pt>
              <c:pt idx="74">
                <c:v>7.4</c:v>
              </c:pt>
              <c:pt idx="75">
                <c:v>4.2</c:v>
              </c:pt>
              <c:pt idx="76">
                <c:v>4.3</c:v>
              </c:pt>
              <c:pt idx="77">
                <c:v>4.8</c:v>
              </c:pt>
              <c:pt idx="78">
                <c:v>2.2999999999999998</c:v>
              </c:pt>
              <c:pt idx="79">
                <c:v>1</c:v>
              </c:pt>
              <c:pt idx="80">
                <c:v>5.2</c:v>
              </c:pt>
              <c:pt idx="81">
                <c:v>8.1</c:v>
              </c:pt>
              <c:pt idx="82">
                <c:v>12.1</c:v>
              </c:pt>
              <c:pt idx="83">
                <c:v>8.1999999999999993</c:v>
              </c:pt>
              <c:pt idx="84">
                <c:v>5.0999999999999996</c:v>
              </c:pt>
              <c:pt idx="85">
                <c:v>6.1</c:v>
              </c:pt>
              <c:pt idx="86">
                <c:v>4.7</c:v>
              </c:pt>
              <c:pt idx="87">
                <c:v>3.9</c:v>
              </c:pt>
              <c:pt idx="88">
                <c:v>5.7</c:v>
              </c:pt>
              <c:pt idx="89">
                <c:v>8.1999999999999993</c:v>
              </c:pt>
              <c:pt idx="90">
                <c:v>7.7</c:v>
              </c:pt>
              <c:pt idx="91">
                <c:v>11.5</c:v>
              </c:pt>
              <c:pt idx="92">
                <c:v>7.1</c:v>
              </c:pt>
              <c:pt idx="93">
                <c:v>7.4</c:v>
              </c:pt>
              <c:pt idx="94">
                <c:v>8.1999999999999993</c:v>
              </c:pt>
              <c:pt idx="95">
                <c:v>8.8000000000000007</c:v>
              </c:pt>
              <c:pt idx="96">
                <c:v>12.9</c:v>
              </c:pt>
              <c:pt idx="97">
                <c:v>14.1</c:v>
              </c:pt>
              <c:pt idx="98">
                <c:v>15.8</c:v>
              </c:pt>
              <c:pt idx="99">
                <c:v>9.1</c:v>
              </c:pt>
              <c:pt idx="100">
                <c:v>8.4</c:v>
              </c:pt>
              <c:pt idx="101">
                <c:v>10.3</c:v>
              </c:pt>
              <c:pt idx="102">
                <c:v>13.1</c:v>
              </c:pt>
              <c:pt idx="103">
                <c:v>10.7</c:v>
              </c:pt>
              <c:pt idx="104">
                <c:v>6.1</c:v>
              </c:pt>
              <c:pt idx="105">
                <c:v>3.3</c:v>
              </c:pt>
              <c:pt idx="106">
                <c:v>10.3</c:v>
              </c:pt>
              <c:pt idx="107">
                <c:v>8</c:v>
              </c:pt>
              <c:pt idx="108">
                <c:v>4.2</c:v>
              </c:pt>
              <c:pt idx="109">
                <c:v>5.0999999999999996</c:v>
              </c:pt>
              <c:pt idx="110">
                <c:v>6.5</c:v>
              </c:pt>
              <c:pt idx="111">
                <c:v>6.3</c:v>
              </c:pt>
              <c:pt idx="112">
                <c:v>10.199999999999999</c:v>
              </c:pt>
              <c:pt idx="113">
                <c:v>13.1</c:v>
              </c:pt>
              <c:pt idx="114">
                <c:v>13.3</c:v>
              </c:pt>
              <c:pt idx="115">
                <c:v>13.3</c:v>
              </c:pt>
              <c:pt idx="116">
                <c:v>13.5</c:v>
              </c:pt>
              <c:pt idx="117">
                <c:v>16.2</c:v>
              </c:pt>
              <c:pt idx="118">
                <c:v>15.4</c:v>
              </c:pt>
              <c:pt idx="119">
                <c:v>11.9</c:v>
              </c:pt>
              <c:pt idx="120">
                <c:v>10.4</c:v>
              </c:pt>
              <c:pt idx="121">
                <c:v>11.1</c:v>
              </c:pt>
              <c:pt idx="122">
                <c:v>9.3000000000000007</c:v>
              </c:pt>
              <c:pt idx="123">
                <c:v>5.9</c:v>
              </c:pt>
              <c:pt idx="124">
                <c:v>8.1999999999999993</c:v>
              </c:pt>
              <c:pt idx="125">
                <c:v>9.9</c:v>
              </c:pt>
              <c:pt idx="126">
                <c:v>16.2</c:v>
              </c:pt>
              <c:pt idx="127">
                <c:v>16.899999999999999</c:v>
              </c:pt>
              <c:pt idx="128">
                <c:v>13.8</c:v>
              </c:pt>
              <c:pt idx="129">
                <c:v>14.4</c:v>
              </c:pt>
              <c:pt idx="130">
                <c:v>13.4</c:v>
              </c:pt>
              <c:pt idx="131">
                <c:v>16.3</c:v>
              </c:pt>
              <c:pt idx="132">
                <c:v>13.6</c:v>
              </c:pt>
              <c:pt idx="133">
                <c:v>10.5</c:v>
              </c:pt>
              <c:pt idx="134">
                <c:v>8.4</c:v>
              </c:pt>
              <c:pt idx="135">
                <c:v>11.1</c:v>
              </c:pt>
              <c:pt idx="136">
                <c:v>11.4</c:v>
              </c:pt>
              <c:pt idx="137">
                <c:v>12.4</c:v>
              </c:pt>
              <c:pt idx="138">
                <c:v>10</c:v>
              </c:pt>
              <c:pt idx="139">
                <c:v>12.2</c:v>
              </c:pt>
              <c:pt idx="140">
                <c:v>11.7</c:v>
              </c:pt>
              <c:pt idx="141">
                <c:v>14.1</c:v>
              </c:pt>
              <c:pt idx="142">
                <c:v>15</c:v>
              </c:pt>
              <c:pt idx="143">
                <c:v>12.4</c:v>
              </c:pt>
              <c:pt idx="144">
                <c:v>12.7</c:v>
              </c:pt>
              <c:pt idx="145">
                <c:v>14.2</c:v>
              </c:pt>
              <c:pt idx="146">
                <c:v>16.600000000000001</c:v>
              </c:pt>
              <c:pt idx="147">
                <c:v>12.5</c:v>
              </c:pt>
              <c:pt idx="148">
                <c:v>13.2</c:v>
              </c:pt>
              <c:pt idx="149">
                <c:v>14.1</c:v>
              </c:pt>
              <c:pt idx="150">
                <c:v>15.8</c:v>
              </c:pt>
              <c:pt idx="151">
                <c:v>13.5</c:v>
              </c:pt>
              <c:pt idx="152">
                <c:v>12</c:v>
              </c:pt>
              <c:pt idx="153">
                <c:v>13.2</c:v>
              </c:pt>
              <c:pt idx="154">
                <c:v>13.3</c:v>
              </c:pt>
              <c:pt idx="155">
                <c:v>14.3</c:v>
              </c:pt>
              <c:pt idx="156">
                <c:v>16.600000000000001</c:v>
              </c:pt>
              <c:pt idx="157">
                <c:v>15.9</c:v>
              </c:pt>
              <c:pt idx="158">
                <c:v>15</c:v>
              </c:pt>
              <c:pt idx="159">
                <c:v>15</c:v>
              </c:pt>
              <c:pt idx="160">
                <c:v>17.2</c:v>
              </c:pt>
              <c:pt idx="161">
                <c:v>15.9</c:v>
              </c:pt>
              <c:pt idx="162">
                <c:v>15.5</c:v>
              </c:pt>
              <c:pt idx="163">
                <c:v>14</c:v>
              </c:pt>
              <c:pt idx="164">
                <c:v>19.5</c:v>
              </c:pt>
              <c:pt idx="165">
                <c:v>22.3</c:v>
              </c:pt>
              <c:pt idx="166">
                <c:v>21.6</c:v>
              </c:pt>
              <c:pt idx="167">
                <c:v>20.5</c:v>
              </c:pt>
              <c:pt idx="168">
                <c:v>16.2</c:v>
              </c:pt>
              <c:pt idx="169">
                <c:v>14.9</c:v>
              </c:pt>
              <c:pt idx="170">
                <c:v>15.1</c:v>
              </c:pt>
              <c:pt idx="171">
                <c:v>16.2</c:v>
              </c:pt>
              <c:pt idx="172">
                <c:v>17.3</c:v>
              </c:pt>
              <c:pt idx="173">
                <c:v>18.399999999999999</c:v>
              </c:pt>
              <c:pt idx="174">
                <c:v>18.399999999999999</c:v>
              </c:pt>
              <c:pt idx="175">
                <c:v>20.5</c:v>
              </c:pt>
              <c:pt idx="176">
                <c:v>19</c:v>
              </c:pt>
              <c:pt idx="177">
                <c:v>17.399999999999999</c:v>
              </c:pt>
              <c:pt idx="178">
                <c:v>17.600000000000001</c:v>
              </c:pt>
              <c:pt idx="179">
                <c:v>19.100000000000001</c:v>
              </c:pt>
              <c:pt idx="180">
                <c:v>21.9</c:v>
              </c:pt>
              <c:pt idx="181">
                <c:v>16</c:v>
              </c:pt>
              <c:pt idx="182">
                <c:v>14.8</c:v>
              </c:pt>
              <c:pt idx="183">
                <c:v>15.8</c:v>
              </c:pt>
              <c:pt idx="184">
                <c:v>18.399999999999999</c:v>
              </c:pt>
              <c:pt idx="185">
                <c:v>19.2</c:v>
              </c:pt>
              <c:pt idx="186">
                <c:v>20.7</c:v>
              </c:pt>
              <c:pt idx="187">
                <c:v>27.6</c:v>
              </c:pt>
              <c:pt idx="188">
                <c:v>25.5</c:v>
              </c:pt>
              <c:pt idx="189">
                <c:v>24.2</c:v>
              </c:pt>
              <c:pt idx="190">
                <c:v>22.9</c:v>
              </c:pt>
              <c:pt idx="191">
                <c:v>22.6</c:v>
              </c:pt>
              <c:pt idx="192">
                <c:v>23.1</c:v>
              </c:pt>
              <c:pt idx="193">
                <c:v>23.6</c:v>
              </c:pt>
              <c:pt idx="194">
                <c:v>24.3</c:v>
              </c:pt>
              <c:pt idx="195">
                <c:v>25.8</c:v>
              </c:pt>
              <c:pt idx="196">
                <c:v>25.3</c:v>
              </c:pt>
              <c:pt idx="197">
                <c:v>24.9</c:v>
              </c:pt>
              <c:pt idx="198">
                <c:v>24</c:v>
              </c:pt>
              <c:pt idx="199">
                <c:v>23</c:v>
              </c:pt>
              <c:pt idx="200">
                <c:v>25.9</c:v>
              </c:pt>
              <c:pt idx="201">
                <c:v>26.3</c:v>
              </c:pt>
              <c:pt idx="202">
                <c:v>24.1</c:v>
              </c:pt>
              <c:pt idx="203">
                <c:v>23.1</c:v>
              </c:pt>
              <c:pt idx="204">
                <c:v>23</c:v>
              </c:pt>
              <c:pt idx="205">
                <c:v>23.8</c:v>
              </c:pt>
              <c:pt idx="206">
                <c:v>26.2</c:v>
              </c:pt>
              <c:pt idx="207">
                <c:v>27.3</c:v>
              </c:pt>
              <c:pt idx="208">
                <c:v>26.6</c:v>
              </c:pt>
              <c:pt idx="209">
                <c:v>25.4</c:v>
              </c:pt>
              <c:pt idx="210">
                <c:v>24.1</c:v>
              </c:pt>
              <c:pt idx="211">
                <c:v>24.5</c:v>
              </c:pt>
              <c:pt idx="212">
                <c:v>23.2</c:v>
              </c:pt>
              <c:pt idx="213">
                <c:v>24.5</c:v>
              </c:pt>
              <c:pt idx="214">
                <c:v>23.2</c:v>
              </c:pt>
              <c:pt idx="215">
                <c:v>23.5</c:v>
              </c:pt>
              <c:pt idx="216">
                <c:v>24.2</c:v>
              </c:pt>
              <c:pt idx="217">
                <c:v>24.4</c:v>
              </c:pt>
              <c:pt idx="218">
                <c:v>24</c:v>
              </c:pt>
              <c:pt idx="219">
                <c:v>25.3</c:v>
              </c:pt>
              <c:pt idx="220">
                <c:v>23.4</c:v>
              </c:pt>
              <c:pt idx="221">
                <c:v>23.8</c:v>
              </c:pt>
              <c:pt idx="222">
                <c:v>21.4</c:v>
              </c:pt>
              <c:pt idx="223">
                <c:v>22.2</c:v>
              </c:pt>
              <c:pt idx="224">
                <c:v>21.9</c:v>
              </c:pt>
              <c:pt idx="225">
                <c:v>21</c:v>
              </c:pt>
              <c:pt idx="226">
                <c:v>23.7</c:v>
              </c:pt>
              <c:pt idx="227">
                <c:v>22.5</c:v>
              </c:pt>
              <c:pt idx="228">
                <c:v>23.8</c:v>
              </c:pt>
              <c:pt idx="229">
                <c:v>23.7</c:v>
              </c:pt>
              <c:pt idx="230">
                <c:v>24.7</c:v>
              </c:pt>
              <c:pt idx="231">
                <c:v>23.9</c:v>
              </c:pt>
              <c:pt idx="232">
                <c:v>23.8</c:v>
              </c:pt>
              <c:pt idx="233">
                <c:v>23.8</c:v>
              </c:pt>
              <c:pt idx="234">
                <c:v>24.5</c:v>
              </c:pt>
              <c:pt idx="235">
                <c:v>23.6</c:v>
              </c:pt>
              <c:pt idx="236">
                <c:v>22.2</c:v>
              </c:pt>
              <c:pt idx="237">
                <c:v>20.7</c:v>
              </c:pt>
              <c:pt idx="238">
                <c:v>23.5</c:v>
              </c:pt>
              <c:pt idx="239">
                <c:v>21.6</c:v>
              </c:pt>
              <c:pt idx="240">
                <c:v>19</c:v>
              </c:pt>
              <c:pt idx="241">
                <c:v>18.3</c:v>
              </c:pt>
              <c:pt idx="242">
                <c:v>21.8</c:v>
              </c:pt>
              <c:pt idx="243">
                <c:v>22</c:v>
              </c:pt>
              <c:pt idx="244">
                <c:v>23</c:v>
              </c:pt>
              <c:pt idx="245">
                <c:v>21.9</c:v>
              </c:pt>
              <c:pt idx="246">
                <c:v>18.399999999999999</c:v>
              </c:pt>
              <c:pt idx="247">
                <c:v>20.3</c:v>
              </c:pt>
              <c:pt idx="248">
                <c:v>20.9</c:v>
              </c:pt>
              <c:pt idx="249">
                <c:v>20.100000000000001</c:v>
              </c:pt>
              <c:pt idx="250">
                <c:v>21.5</c:v>
              </c:pt>
              <c:pt idx="251">
                <c:v>19.8</c:v>
              </c:pt>
              <c:pt idx="252">
                <c:v>21.1</c:v>
              </c:pt>
              <c:pt idx="253">
                <c:v>20.9</c:v>
              </c:pt>
              <c:pt idx="254">
                <c:v>17.899999999999999</c:v>
              </c:pt>
              <c:pt idx="255">
                <c:v>17</c:v>
              </c:pt>
              <c:pt idx="256">
                <c:v>15.6</c:v>
              </c:pt>
              <c:pt idx="257">
                <c:v>16.399999999999999</c:v>
              </c:pt>
              <c:pt idx="258">
                <c:v>17.2</c:v>
              </c:pt>
              <c:pt idx="259">
                <c:v>20.3</c:v>
              </c:pt>
              <c:pt idx="260">
                <c:v>20.8</c:v>
              </c:pt>
              <c:pt idx="261">
                <c:v>20.6</c:v>
              </c:pt>
              <c:pt idx="262">
                <c:v>21</c:v>
              </c:pt>
              <c:pt idx="263">
                <c:v>19.5</c:v>
              </c:pt>
              <c:pt idx="264">
                <c:v>20.3</c:v>
              </c:pt>
              <c:pt idx="265">
                <c:v>19.100000000000001</c:v>
              </c:pt>
              <c:pt idx="266">
                <c:v>17.100000000000001</c:v>
              </c:pt>
              <c:pt idx="267">
                <c:v>20.9</c:v>
              </c:pt>
              <c:pt idx="268">
                <c:v>18.3</c:v>
              </c:pt>
              <c:pt idx="269">
                <c:v>17.7</c:v>
              </c:pt>
              <c:pt idx="270">
                <c:v>17</c:v>
              </c:pt>
              <c:pt idx="271">
                <c:v>16.399999999999999</c:v>
              </c:pt>
              <c:pt idx="272">
                <c:v>17.5</c:v>
              </c:pt>
              <c:pt idx="273">
                <c:v>18.399999999999999</c:v>
              </c:pt>
              <c:pt idx="274">
                <c:v>19.899999999999999</c:v>
              </c:pt>
              <c:pt idx="275">
                <c:v>21.2</c:v>
              </c:pt>
              <c:pt idx="276">
                <c:v>21.3</c:v>
              </c:pt>
              <c:pt idx="277">
                <c:v>17.600000000000001</c:v>
              </c:pt>
              <c:pt idx="278">
                <c:v>15.7</c:v>
              </c:pt>
              <c:pt idx="279">
                <c:v>13.3</c:v>
              </c:pt>
              <c:pt idx="280">
                <c:v>12.2</c:v>
              </c:pt>
              <c:pt idx="281">
                <c:v>9.5</c:v>
              </c:pt>
              <c:pt idx="282">
                <c:v>8.6</c:v>
              </c:pt>
              <c:pt idx="283">
                <c:v>8.4</c:v>
              </c:pt>
              <c:pt idx="284">
                <c:v>12.7</c:v>
              </c:pt>
              <c:pt idx="285">
                <c:v>17.100000000000001</c:v>
              </c:pt>
              <c:pt idx="286">
                <c:v>15.1</c:v>
              </c:pt>
              <c:pt idx="287">
                <c:v>12.1</c:v>
              </c:pt>
              <c:pt idx="288">
                <c:v>13.3</c:v>
              </c:pt>
              <c:pt idx="289">
                <c:v>12.3</c:v>
              </c:pt>
              <c:pt idx="290">
                <c:v>12</c:v>
              </c:pt>
              <c:pt idx="291">
                <c:v>12.8</c:v>
              </c:pt>
              <c:pt idx="292">
                <c:v>12.6</c:v>
              </c:pt>
              <c:pt idx="293">
                <c:v>15.8</c:v>
              </c:pt>
              <c:pt idx="294">
                <c:v>16.2</c:v>
              </c:pt>
              <c:pt idx="295">
                <c:v>15.7</c:v>
              </c:pt>
              <c:pt idx="296">
                <c:v>13.4</c:v>
              </c:pt>
              <c:pt idx="297">
                <c:v>11.5</c:v>
              </c:pt>
              <c:pt idx="298">
                <c:v>11.4</c:v>
              </c:pt>
              <c:pt idx="299">
                <c:v>11.5</c:v>
              </c:pt>
              <c:pt idx="300">
                <c:v>9.1</c:v>
              </c:pt>
              <c:pt idx="301">
                <c:v>9.4</c:v>
              </c:pt>
              <c:pt idx="302">
                <c:v>11.4</c:v>
              </c:pt>
              <c:pt idx="303">
                <c:v>12.9</c:v>
              </c:pt>
              <c:pt idx="304">
                <c:v>7.4</c:v>
              </c:pt>
              <c:pt idx="305">
                <c:v>6</c:v>
              </c:pt>
              <c:pt idx="306">
                <c:v>4.5999999999999996</c:v>
              </c:pt>
              <c:pt idx="307">
                <c:v>6.5</c:v>
              </c:pt>
              <c:pt idx="308">
                <c:v>6.1</c:v>
              </c:pt>
              <c:pt idx="309">
                <c:v>6.7</c:v>
              </c:pt>
              <c:pt idx="310">
                <c:v>6.8</c:v>
              </c:pt>
              <c:pt idx="311">
                <c:v>7.3</c:v>
              </c:pt>
              <c:pt idx="312">
                <c:v>6.3</c:v>
              </c:pt>
              <c:pt idx="313">
                <c:v>9.1999999999999993</c:v>
              </c:pt>
              <c:pt idx="314">
                <c:v>8.1999999999999993</c:v>
              </c:pt>
              <c:pt idx="315">
                <c:v>4.3</c:v>
              </c:pt>
              <c:pt idx="316">
                <c:v>-1.7</c:v>
              </c:pt>
              <c:pt idx="317">
                <c:v>2.7</c:v>
              </c:pt>
              <c:pt idx="318">
                <c:v>5.3</c:v>
              </c:pt>
              <c:pt idx="319">
                <c:v>-0.8</c:v>
              </c:pt>
              <c:pt idx="320">
                <c:v>-0.7</c:v>
              </c:pt>
              <c:pt idx="321">
                <c:v>0.5</c:v>
              </c:pt>
              <c:pt idx="322">
                <c:v>1.8</c:v>
              </c:pt>
              <c:pt idx="323">
                <c:v>-0.6</c:v>
              </c:pt>
              <c:pt idx="324">
                <c:v>2.2999999999999998</c:v>
              </c:pt>
              <c:pt idx="325">
                <c:v>0.7</c:v>
              </c:pt>
              <c:pt idx="326">
                <c:v>7</c:v>
              </c:pt>
              <c:pt idx="327">
                <c:v>2.4</c:v>
              </c:pt>
              <c:pt idx="328">
                <c:v>1.2</c:v>
              </c:pt>
              <c:pt idx="329">
                <c:v>1</c:v>
              </c:pt>
              <c:pt idx="330">
                <c:v>0.2</c:v>
              </c:pt>
              <c:pt idx="331">
                <c:v>0.2</c:v>
              </c:pt>
              <c:pt idx="332">
                <c:v>2</c:v>
              </c:pt>
              <c:pt idx="333">
                <c:v>3.3</c:v>
              </c:pt>
              <c:pt idx="334">
                <c:v>6</c:v>
              </c:pt>
              <c:pt idx="335">
                <c:v>4.2</c:v>
              </c:pt>
              <c:pt idx="336">
                <c:v>2.8</c:v>
              </c:pt>
              <c:pt idx="337">
                <c:v>-0.9</c:v>
              </c:pt>
              <c:pt idx="338">
                <c:v>-1.9</c:v>
              </c:pt>
              <c:pt idx="339">
                <c:v>1.9</c:v>
              </c:pt>
              <c:pt idx="340">
                <c:v>8.9</c:v>
              </c:pt>
              <c:pt idx="341">
                <c:v>8.1999999999999993</c:v>
              </c:pt>
              <c:pt idx="342">
                <c:v>4.7</c:v>
              </c:pt>
              <c:pt idx="343">
                <c:v>2.2999999999999998</c:v>
              </c:pt>
              <c:pt idx="344">
                <c:v>2.9</c:v>
              </c:pt>
              <c:pt idx="345">
                <c:v>4.3</c:v>
              </c:pt>
              <c:pt idx="346">
                <c:v>1.3</c:v>
              </c:pt>
              <c:pt idx="347">
                <c:v>-0.4</c:v>
              </c:pt>
              <c:pt idx="348">
                <c:v>-3.9</c:v>
              </c:pt>
              <c:pt idx="349">
                <c:v>2.7</c:v>
              </c:pt>
              <c:pt idx="350">
                <c:v>2.5</c:v>
              </c:pt>
              <c:pt idx="351">
                <c:v>2.5</c:v>
              </c:pt>
              <c:pt idx="352">
                <c:v>1.7</c:v>
              </c:pt>
              <c:pt idx="353">
                <c:v>-0.4</c:v>
              </c:pt>
              <c:pt idx="354">
                <c:v>-0.4</c:v>
              </c:pt>
              <c:pt idx="355">
                <c:v>1</c:v>
              </c:pt>
              <c:pt idx="356">
                <c:v>-0.4</c:v>
              </c:pt>
              <c:pt idx="357">
                <c:v>-1.4</c:v>
              </c:pt>
              <c:pt idx="358">
                <c:v>0.2</c:v>
              </c:pt>
              <c:pt idx="359">
                <c:v>0.2</c:v>
              </c:pt>
              <c:pt idx="360">
                <c:v>3.7</c:v>
              </c:pt>
              <c:pt idx="361">
                <c:v>0.3</c:v>
              </c:pt>
              <c:pt idx="362">
                <c:v>-1.2</c:v>
              </c:pt>
              <c:pt idx="363">
                <c:v>-5.7</c:v>
              </c:pt>
              <c:pt idx="364">
                <c:v>-3.7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6D0-41AC-BED1-64608498F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2018'!$B$2</c:f>
              <c:strCache>
                <c:ptCount val="1"/>
                <c:pt idx="0">
                  <c:v>RHmin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'MAC guayule weather 2018'!$A$3:$A$367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'MAC guayule weather 2018'!$B$3:$B$367</c:f>
              <c:numCache>
                <c:formatCode>General</c:formatCode>
                <c:ptCount val="365"/>
                <c:pt idx="0">
                  <c:v>11.7</c:v>
                </c:pt>
                <c:pt idx="1">
                  <c:v>11.7</c:v>
                </c:pt>
                <c:pt idx="2">
                  <c:v>11.8</c:v>
                </c:pt>
                <c:pt idx="3">
                  <c:v>15.9</c:v>
                </c:pt>
                <c:pt idx="4">
                  <c:v>21</c:v>
                </c:pt>
                <c:pt idx="5">
                  <c:v>21.1</c:v>
                </c:pt>
                <c:pt idx="6">
                  <c:v>23.1</c:v>
                </c:pt>
                <c:pt idx="7">
                  <c:v>25.2</c:v>
                </c:pt>
                <c:pt idx="8">
                  <c:v>25</c:v>
                </c:pt>
                <c:pt idx="9">
                  <c:v>50.8</c:v>
                </c:pt>
                <c:pt idx="10">
                  <c:v>40</c:v>
                </c:pt>
                <c:pt idx="11">
                  <c:v>31</c:v>
                </c:pt>
                <c:pt idx="12">
                  <c:v>16.399999999999999</c:v>
                </c:pt>
                <c:pt idx="13">
                  <c:v>16.399999999999999</c:v>
                </c:pt>
                <c:pt idx="14">
                  <c:v>19.7</c:v>
                </c:pt>
                <c:pt idx="15">
                  <c:v>24.7</c:v>
                </c:pt>
                <c:pt idx="16">
                  <c:v>16.7</c:v>
                </c:pt>
                <c:pt idx="17">
                  <c:v>18.100000000000001</c:v>
                </c:pt>
                <c:pt idx="18">
                  <c:v>17.100000000000001</c:v>
                </c:pt>
                <c:pt idx="19">
                  <c:v>25.8</c:v>
                </c:pt>
                <c:pt idx="20">
                  <c:v>17.399999999999999</c:v>
                </c:pt>
                <c:pt idx="21">
                  <c:v>18.399999999999999</c:v>
                </c:pt>
                <c:pt idx="22">
                  <c:v>10.7</c:v>
                </c:pt>
                <c:pt idx="23">
                  <c:v>10</c:v>
                </c:pt>
                <c:pt idx="24">
                  <c:v>10.1</c:v>
                </c:pt>
                <c:pt idx="25">
                  <c:v>22.1</c:v>
                </c:pt>
                <c:pt idx="26">
                  <c:v>11.1</c:v>
                </c:pt>
                <c:pt idx="27">
                  <c:v>7</c:v>
                </c:pt>
                <c:pt idx="28">
                  <c:v>9.6</c:v>
                </c:pt>
                <c:pt idx="29">
                  <c:v>10.7</c:v>
                </c:pt>
                <c:pt idx="30">
                  <c:v>12.7</c:v>
                </c:pt>
                <c:pt idx="31">
                  <c:v>11.5</c:v>
                </c:pt>
                <c:pt idx="32">
                  <c:v>9.6</c:v>
                </c:pt>
                <c:pt idx="33">
                  <c:v>12.4</c:v>
                </c:pt>
                <c:pt idx="34">
                  <c:v>14.6</c:v>
                </c:pt>
                <c:pt idx="35">
                  <c:v>13.6</c:v>
                </c:pt>
                <c:pt idx="36">
                  <c:v>14.7</c:v>
                </c:pt>
                <c:pt idx="37">
                  <c:v>9.6</c:v>
                </c:pt>
                <c:pt idx="38">
                  <c:v>8</c:v>
                </c:pt>
                <c:pt idx="39">
                  <c:v>8.1999999999999993</c:v>
                </c:pt>
                <c:pt idx="40">
                  <c:v>11.1</c:v>
                </c:pt>
                <c:pt idx="41">
                  <c:v>14.6</c:v>
                </c:pt>
                <c:pt idx="42">
                  <c:v>40.200000000000003</c:v>
                </c:pt>
                <c:pt idx="43">
                  <c:v>30.6</c:v>
                </c:pt>
                <c:pt idx="44">
                  <c:v>57.6</c:v>
                </c:pt>
                <c:pt idx="45">
                  <c:v>64.3</c:v>
                </c:pt>
                <c:pt idx="46">
                  <c:v>56.6</c:v>
                </c:pt>
                <c:pt idx="47">
                  <c:v>35.6</c:v>
                </c:pt>
                <c:pt idx="48">
                  <c:v>25.7</c:v>
                </c:pt>
                <c:pt idx="49">
                  <c:v>20.2</c:v>
                </c:pt>
                <c:pt idx="50">
                  <c:v>14.9</c:v>
                </c:pt>
                <c:pt idx="51">
                  <c:v>14.2</c:v>
                </c:pt>
                <c:pt idx="52">
                  <c:v>20.2</c:v>
                </c:pt>
                <c:pt idx="53">
                  <c:v>25.9</c:v>
                </c:pt>
                <c:pt idx="54">
                  <c:v>12.8</c:v>
                </c:pt>
                <c:pt idx="55">
                  <c:v>11.3</c:v>
                </c:pt>
                <c:pt idx="56">
                  <c:v>13.1</c:v>
                </c:pt>
                <c:pt idx="57">
                  <c:v>14.6</c:v>
                </c:pt>
                <c:pt idx="58">
                  <c:v>27.6</c:v>
                </c:pt>
                <c:pt idx="59">
                  <c:v>20</c:v>
                </c:pt>
                <c:pt idx="60">
                  <c:v>8.6</c:v>
                </c:pt>
                <c:pt idx="61">
                  <c:v>12</c:v>
                </c:pt>
                <c:pt idx="62">
                  <c:v>24.6</c:v>
                </c:pt>
                <c:pt idx="63">
                  <c:v>8.9</c:v>
                </c:pt>
                <c:pt idx="64">
                  <c:v>5.3</c:v>
                </c:pt>
                <c:pt idx="65">
                  <c:v>8.5</c:v>
                </c:pt>
                <c:pt idx="66">
                  <c:v>6.3</c:v>
                </c:pt>
                <c:pt idx="67">
                  <c:v>8.1</c:v>
                </c:pt>
                <c:pt idx="68">
                  <c:v>14.2</c:v>
                </c:pt>
                <c:pt idx="69">
                  <c:v>38.5</c:v>
                </c:pt>
                <c:pt idx="70">
                  <c:v>18.600000000000001</c:v>
                </c:pt>
                <c:pt idx="71">
                  <c:v>19.8</c:v>
                </c:pt>
                <c:pt idx="72">
                  <c:v>20.2</c:v>
                </c:pt>
                <c:pt idx="73">
                  <c:v>21.5</c:v>
                </c:pt>
                <c:pt idx="74">
                  <c:v>15.8</c:v>
                </c:pt>
                <c:pt idx="75">
                  <c:v>20.9</c:v>
                </c:pt>
                <c:pt idx="76">
                  <c:v>16.7</c:v>
                </c:pt>
                <c:pt idx="77">
                  <c:v>9.8000000000000007</c:v>
                </c:pt>
                <c:pt idx="78">
                  <c:v>7.2</c:v>
                </c:pt>
                <c:pt idx="79">
                  <c:v>8.6</c:v>
                </c:pt>
                <c:pt idx="80">
                  <c:v>11.3</c:v>
                </c:pt>
                <c:pt idx="81">
                  <c:v>14.5</c:v>
                </c:pt>
                <c:pt idx="82">
                  <c:v>9.8000000000000007</c:v>
                </c:pt>
                <c:pt idx="83">
                  <c:v>12.6</c:v>
                </c:pt>
                <c:pt idx="84">
                  <c:v>12.9</c:v>
                </c:pt>
                <c:pt idx="85">
                  <c:v>12.3</c:v>
                </c:pt>
                <c:pt idx="86">
                  <c:v>8.1999999999999993</c:v>
                </c:pt>
                <c:pt idx="87">
                  <c:v>10.1</c:v>
                </c:pt>
                <c:pt idx="88">
                  <c:v>8.6</c:v>
                </c:pt>
                <c:pt idx="89">
                  <c:v>7.8</c:v>
                </c:pt>
                <c:pt idx="90">
                  <c:v>4.5999999999999996</c:v>
                </c:pt>
                <c:pt idx="91">
                  <c:v>5</c:v>
                </c:pt>
                <c:pt idx="92">
                  <c:v>10.6</c:v>
                </c:pt>
                <c:pt idx="93">
                  <c:v>11.1</c:v>
                </c:pt>
                <c:pt idx="94">
                  <c:v>10</c:v>
                </c:pt>
                <c:pt idx="95">
                  <c:v>8.8000000000000007</c:v>
                </c:pt>
                <c:pt idx="96">
                  <c:v>12.3</c:v>
                </c:pt>
                <c:pt idx="97">
                  <c:v>8.4</c:v>
                </c:pt>
                <c:pt idx="98">
                  <c:v>5.3</c:v>
                </c:pt>
                <c:pt idx="99">
                  <c:v>4.9000000000000004</c:v>
                </c:pt>
                <c:pt idx="100">
                  <c:v>5.9</c:v>
                </c:pt>
                <c:pt idx="101">
                  <c:v>7</c:v>
                </c:pt>
                <c:pt idx="102">
                  <c:v>6.3</c:v>
                </c:pt>
                <c:pt idx="103">
                  <c:v>6.4</c:v>
                </c:pt>
                <c:pt idx="104">
                  <c:v>4.9000000000000004</c:v>
                </c:pt>
                <c:pt idx="105">
                  <c:v>5</c:v>
                </c:pt>
                <c:pt idx="106">
                  <c:v>8</c:v>
                </c:pt>
                <c:pt idx="107">
                  <c:v>7.6</c:v>
                </c:pt>
                <c:pt idx="108">
                  <c:v>7.3</c:v>
                </c:pt>
                <c:pt idx="109">
                  <c:v>14.9</c:v>
                </c:pt>
                <c:pt idx="110">
                  <c:v>11.4</c:v>
                </c:pt>
                <c:pt idx="111">
                  <c:v>6.5</c:v>
                </c:pt>
                <c:pt idx="112">
                  <c:v>7.3</c:v>
                </c:pt>
                <c:pt idx="113">
                  <c:v>7.2</c:v>
                </c:pt>
                <c:pt idx="114">
                  <c:v>6.5</c:v>
                </c:pt>
                <c:pt idx="115">
                  <c:v>9.9</c:v>
                </c:pt>
                <c:pt idx="116">
                  <c:v>9.6</c:v>
                </c:pt>
                <c:pt idx="117">
                  <c:v>8.3000000000000007</c:v>
                </c:pt>
                <c:pt idx="118">
                  <c:v>7.3</c:v>
                </c:pt>
                <c:pt idx="119">
                  <c:v>11.5</c:v>
                </c:pt>
                <c:pt idx="120">
                  <c:v>17.899999999999999</c:v>
                </c:pt>
                <c:pt idx="121">
                  <c:v>22.3</c:v>
                </c:pt>
                <c:pt idx="122">
                  <c:v>14.6</c:v>
                </c:pt>
                <c:pt idx="123">
                  <c:v>7.1</c:v>
                </c:pt>
                <c:pt idx="124">
                  <c:v>4.9000000000000004</c:v>
                </c:pt>
                <c:pt idx="125">
                  <c:v>6.4</c:v>
                </c:pt>
                <c:pt idx="126">
                  <c:v>6.3</c:v>
                </c:pt>
                <c:pt idx="127">
                  <c:v>4.2</c:v>
                </c:pt>
                <c:pt idx="128">
                  <c:v>5.7</c:v>
                </c:pt>
                <c:pt idx="129">
                  <c:v>5.7</c:v>
                </c:pt>
                <c:pt idx="130">
                  <c:v>8.6999999999999993</c:v>
                </c:pt>
                <c:pt idx="131">
                  <c:v>10.9</c:v>
                </c:pt>
                <c:pt idx="132">
                  <c:v>12.2</c:v>
                </c:pt>
                <c:pt idx="133">
                  <c:v>8.3000000000000007</c:v>
                </c:pt>
                <c:pt idx="134">
                  <c:v>8.6</c:v>
                </c:pt>
                <c:pt idx="135">
                  <c:v>5.4</c:v>
                </c:pt>
                <c:pt idx="136">
                  <c:v>6.5</c:v>
                </c:pt>
                <c:pt idx="137">
                  <c:v>6.6</c:v>
                </c:pt>
                <c:pt idx="138">
                  <c:v>7.2</c:v>
                </c:pt>
                <c:pt idx="139">
                  <c:v>5.3</c:v>
                </c:pt>
                <c:pt idx="140">
                  <c:v>7.6</c:v>
                </c:pt>
                <c:pt idx="141">
                  <c:v>7.9</c:v>
                </c:pt>
                <c:pt idx="142">
                  <c:v>7.6</c:v>
                </c:pt>
                <c:pt idx="143">
                  <c:v>6.5</c:v>
                </c:pt>
                <c:pt idx="144">
                  <c:v>7.6</c:v>
                </c:pt>
                <c:pt idx="145">
                  <c:v>8.6</c:v>
                </c:pt>
                <c:pt idx="146">
                  <c:v>12.1</c:v>
                </c:pt>
                <c:pt idx="147">
                  <c:v>9.3000000000000007</c:v>
                </c:pt>
                <c:pt idx="148">
                  <c:v>8.3000000000000007</c:v>
                </c:pt>
                <c:pt idx="149">
                  <c:v>6</c:v>
                </c:pt>
                <c:pt idx="150">
                  <c:v>6.1</c:v>
                </c:pt>
                <c:pt idx="151">
                  <c:v>8.8000000000000007</c:v>
                </c:pt>
                <c:pt idx="152">
                  <c:v>4.2</c:v>
                </c:pt>
                <c:pt idx="153">
                  <c:v>4.0999999999999996</c:v>
                </c:pt>
                <c:pt idx="154">
                  <c:v>5</c:v>
                </c:pt>
                <c:pt idx="155">
                  <c:v>8.1999999999999993</c:v>
                </c:pt>
                <c:pt idx="156">
                  <c:v>6.1</c:v>
                </c:pt>
                <c:pt idx="157">
                  <c:v>5.6</c:v>
                </c:pt>
                <c:pt idx="158">
                  <c:v>4.4000000000000004</c:v>
                </c:pt>
                <c:pt idx="159">
                  <c:v>4.9000000000000004</c:v>
                </c:pt>
                <c:pt idx="160">
                  <c:v>6.8</c:v>
                </c:pt>
                <c:pt idx="161">
                  <c:v>5.9</c:v>
                </c:pt>
                <c:pt idx="162">
                  <c:v>3.5</c:v>
                </c:pt>
                <c:pt idx="163">
                  <c:v>5.8</c:v>
                </c:pt>
                <c:pt idx="164">
                  <c:v>10.5</c:v>
                </c:pt>
                <c:pt idx="165">
                  <c:v>24.2</c:v>
                </c:pt>
                <c:pt idx="166">
                  <c:v>58.8</c:v>
                </c:pt>
                <c:pt idx="167">
                  <c:v>10.7</c:v>
                </c:pt>
                <c:pt idx="168">
                  <c:v>8.4</c:v>
                </c:pt>
                <c:pt idx="169">
                  <c:v>7.8</c:v>
                </c:pt>
                <c:pt idx="170">
                  <c:v>6.5</c:v>
                </c:pt>
                <c:pt idx="171">
                  <c:v>7</c:v>
                </c:pt>
                <c:pt idx="172">
                  <c:v>5.5</c:v>
                </c:pt>
                <c:pt idx="173">
                  <c:v>9.6999999999999993</c:v>
                </c:pt>
                <c:pt idx="174">
                  <c:v>11.6</c:v>
                </c:pt>
                <c:pt idx="175">
                  <c:v>5.6</c:v>
                </c:pt>
                <c:pt idx="176">
                  <c:v>7</c:v>
                </c:pt>
                <c:pt idx="177">
                  <c:v>5.0999999999999996</c:v>
                </c:pt>
                <c:pt idx="178">
                  <c:v>9.9</c:v>
                </c:pt>
                <c:pt idx="179">
                  <c:v>11.2</c:v>
                </c:pt>
                <c:pt idx="180">
                  <c:v>6.7</c:v>
                </c:pt>
                <c:pt idx="181">
                  <c:v>5.2</c:v>
                </c:pt>
                <c:pt idx="182">
                  <c:v>7.1</c:v>
                </c:pt>
                <c:pt idx="183">
                  <c:v>8.8000000000000007</c:v>
                </c:pt>
                <c:pt idx="184">
                  <c:v>11</c:v>
                </c:pt>
                <c:pt idx="185">
                  <c:v>9.4</c:v>
                </c:pt>
                <c:pt idx="186">
                  <c:v>12.2</c:v>
                </c:pt>
                <c:pt idx="187">
                  <c:v>12.2</c:v>
                </c:pt>
                <c:pt idx="188">
                  <c:v>15.7</c:v>
                </c:pt>
                <c:pt idx="189">
                  <c:v>20.9</c:v>
                </c:pt>
                <c:pt idx="190">
                  <c:v>33.299999999999997</c:v>
                </c:pt>
                <c:pt idx="191">
                  <c:v>28.4</c:v>
                </c:pt>
                <c:pt idx="192">
                  <c:v>28.8</c:v>
                </c:pt>
                <c:pt idx="193">
                  <c:v>20.2</c:v>
                </c:pt>
                <c:pt idx="194">
                  <c:v>23.1</c:v>
                </c:pt>
                <c:pt idx="195">
                  <c:v>26.9</c:v>
                </c:pt>
                <c:pt idx="196">
                  <c:v>21.5</c:v>
                </c:pt>
                <c:pt idx="197">
                  <c:v>23.1</c:v>
                </c:pt>
                <c:pt idx="198">
                  <c:v>29.7</c:v>
                </c:pt>
                <c:pt idx="199">
                  <c:v>26.9</c:v>
                </c:pt>
                <c:pt idx="200">
                  <c:v>21.5</c:v>
                </c:pt>
                <c:pt idx="201">
                  <c:v>25.2</c:v>
                </c:pt>
                <c:pt idx="202">
                  <c:v>13.3</c:v>
                </c:pt>
                <c:pt idx="203">
                  <c:v>10.3</c:v>
                </c:pt>
                <c:pt idx="204">
                  <c:v>10</c:v>
                </c:pt>
                <c:pt idx="205">
                  <c:v>11.1</c:v>
                </c:pt>
                <c:pt idx="206">
                  <c:v>16.7</c:v>
                </c:pt>
                <c:pt idx="207">
                  <c:v>15.7</c:v>
                </c:pt>
                <c:pt idx="208">
                  <c:v>22.1</c:v>
                </c:pt>
                <c:pt idx="209">
                  <c:v>26.5</c:v>
                </c:pt>
                <c:pt idx="210">
                  <c:v>22.3</c:v>
                </c:pt>
                <c:pt idx="211">
                  <c:v>18.8</c:v>
                </c:pt>
                <c:pt idx="212">
                  <c:v>14.9</c:v>
                </c:pt>
                <c:pt idx="213">
                  <c:v>18.7</c:v>
                </c:pt>
                <c:pt idx="214">
                  <c:v>17.5</c:v>
                </c:pt>
                <c:pt idx="215">
                  <c:v>13.8</c:v>
                </c:pt>
                <c:pt idx="216">
                  <c:v>11.3</c:v>
                </c:pt>
                <c:pt idx="217">
                  <c:v>10.7</c:v>
                </c:pt>
                <c:pt idx="218">
                  <c:v>17.899999999999999</c:v>
                </c:pt>
                <c:pt idx="219">
                  <c:v>30</c:v>
                </c:pt>
                <c:pt idx="220">
                  <c:v>26.7</c:v>
                </c:pt>
                <c:pt idx="221">
                  <c:v>29.1</c:v>
                </c:pt>
                <c:pt idx="222">
                  <c:v>24.1</c:v>
                </c:pt>
                <c:pt idx="223">
                  <c:v>23.7</c:v>
                </c:pt>
                <c:pt idx="224">
                  <c:v>31</c:v>
                </c:pt>
                <c:pt idx="225">
                  <c:v>27.3</c:v>
                </c:pt>
                <c:pt idx="226">
                  <c:v>30.2</c:v>
                </c:pt>
                <c:pt idx="227">
                  <c:v>33.6</c:v>
                </c:pt>
                <c:pt idx="228">
                  <c:v>27.3</c:v>
                </c:pt>
                <c:pt idx="229">
                  <c:v>20.3</c:v>
                </c:pt>
                <c:pt idx="230">
                  <c:v>19.899999999999999</c:v>
                </c:pt>
                <c:pt idx="231">
                  <c:v>20.3</c:v>
                </c:pt>
                <c:pt idx="232">
                  <c:v>23.8</c:v>
                </c:pt>
                <c:pt idx="233">
                  <c:v>31.2</c:v>
                </c:pt>
                <c:pt idx="234">
                  <c:v>28</c:v>
                </c:pt>
                <c:pt idx="235">
                  <c:v>23.6</c:v>
                </c:pt>
                <c:pt idx="236">
                  <c:v>25.2</c:v>
                </c:pt>
                <c:pt idx="237">
                  <c:v>25.3</c:v>
                </c:pt>
                <c:pt idx="238">
                  <c:v>10.4</c:v>
                </c:pt>
                <c:pt idx="239">
                  <c:v>9.6</c:v>
                </c:pt>
                <c:pt idx="240">
                  <c:v>13.2</c:v>
                </c:pt>
                <c:pt idx="241">
                  <c:v>18.399999999999999</c:v>
                </c:pt>
                <c:pt idx="242">
                  <c:v>22.5</c:v>
                </c:pt>
                <c:pt idx="243">
                  <c:v>13.2</c:v>
                </c:pt>
                <c:pt idx="244">
                  <c:v>20</c:v>
                </c:pt>
                <c:pt idx="245">
                  <c:v>21.2</c:v>
                </c:pt>
                <c:pt idx="246">
                  <c:v>21.2</c:v>
                </c:pt>
                <c:pt idx="247">
                  <c:v>16.7</c:v>
                </c:pt>
                <c:pt idx="248">
                  <c:v>14.6</c:v>
                </c:pt>
                <c:pt idx="249">
                  <c:v>13.4</c:v>
                </c:pt>
                <c:pt idx="250">
                  <c:v>11.5</c:v>
                </c:pt>
                <c:pt idx="251">
                  <c:v>13.7</c:v>
                </c:pt>
                <c:pt idx="252">
                  <c:v>12.3</c:v>
                </c:pt>
                <c:pt idx="253">
                  <c:v>12.1</c:v>
                </c:pt>
                <c:pt idx="254">
                  <c:v>8.1999999999999993</c:v>
                </c:pt>
                <c:pt idx="255">
                  <c:v>9.5</c:v>
                </c:pt>
                <c:pt idx="256">
                  <c:v>10.1</c:v>
                </c:pt>
                <c:pt idx="257">
                  <c:v>9.4</c:v>
                </c:pt>
                <c:pt idx="258">
                  <c:v>18.899999999999999</c:v>
                </c:pt>
                <c:pt idx="259">
                  <c:v>16.2</c:v>
                </c:pt>
                <c:pt idx="260">
                  <c:v>18.100000000000001</c:v>
                </c:pt>
                <c:pt idx="261">
                  <c:v>43.3</c:v>
                </c:pt>
                <c:pt idx="262">
                  <c:v>24.2</c:v>
                </c:pt>
                <c:pt idx="263">
                  <c:v>15.3</c:v>
                </c:pt>
                <c:pt idx="264">
                  <c:v>15.2</c:v>
                </c:pt>
                <c:pt idx="265">
                  <c:v>10.7</c:v>
                </c:pt>
                <c:pt idx="266">
                  <c:v>18.600000000000001</c:v>
                </c:pt>
                <c:pt idx="267">
                  <c:v>13.6</c:v>
                </c:pt>
                <c:pt idx="268">
                  <c:v>13.1</c:v>
                </c:pt>
                <c:pt idx="269">
                  <c:v>12.9</c:v>
                </c:pt>
                <c:pt idx="270">
                  <c:v>11.5</c:v>
                </c:pt>
                <c:pt idx="271">
                  <c:v>16.100000000000001</c:v>
                </c:pt>
                <c:pt idx="272">
                  <c:v>23.5</c:v>
                </c:pt>
                <c:pt idx="273">
                  <c:v>78.8</c:v>
                </c:pt>
                <c:pt idx="274">
                  <c:v>72</c:v>
                </c:pt>
                <c:pt idx="275">
                  <c:v>48.9</c:v>
                </c:pt>
                <c:pt idx="276">
                  <c:v>35.9</c:v>
                </c:pt>
                <c:pt idx="277">
                  <c:v>29.4</c:v>
                </c:pt>
                <c:pt idx="278">
                  <c:v>26.7</c:v>
                </c:pt>
                <c:pt idx="279">
                  <c:v>50</c:v>
                </c:pt>
                <c:pt idx="280">
                  <c:v>31.4</c:v>
                </c:pt>
                <c:pt idx="281">
                  <c:v>18.5</c:v>
                </c:pt>
                <c:pt idx="282">
                  <c:v>26.1</c:v>
                </c:pt>
                <c:pt idx="283">
                  <c:v>36.5</c:v>
                </c:pt>
                <c:pt idx="284">
                  <c:v>58.8</c:v>
                </c:pt>
                <c:pt idx="285">
                  <c:v>72.400000000000006</c:v>
                </c:pt>
                <c:pt idx="286">
                  <c:v>44.8</c:v>
                </c:pt>
                <c:pt idx="287">
                  <c:v>29</c:v>
                </c:pt>
                <c:pt idx="288">
                  <c:v>40.5</c:v>
                </c:pt>
                <c:pt idx="289">
                  <c:v>31</c:v>
                </c:pt>
                <c:pt idx="290">
                  <c:v>29.9</c:v>
                </c:pt>
                <c:pt idx="291">
                  <c:v>31.2</c:v>
                </c:pt>
                <c:pt idx="292">
                  <c:v>23.4</c:v>
                </c:pt>
                <c:pt idx="293">
                  <c:v>30.2</c:v>
                </c:pt>
                <c:pt idx="294">
                  <c:v>30.6</c:v>
                </c:pt>
                <c:pt idx="295">
                  <c:v>35.799999999999997</c:v>
                </c:pt>
                <c:pt idx="296">
                  <c:v>31.4</c:v>
                </c:pt>
                <c:pt idx="297">
                  <c:v>24.4</c:v>
                </c:pt>
                <c:pt idx="298">
                  <c:v>27.5</c:v>
                </c:pt>
                <c:pt idx="299">
                  <c:v>24.6</c:v>
                </c:pt>
                <c:pt idx="300">
                  <c:v>24.8</c:v>
                </c:pt>
                <c:pt idx="301">
                  <c:v>26.6</c:v>
                </c:pt>
                <c:pt idx="302">
                  <c:v>25.5</c:v>
                </c:pt>
                <c:pt idx="303">
                  <c:v>21</c:v>
                </c:pt>
                <c:pt idx="304">
                  <c:v>17.899999999999999</c:v>
                </c:pt>
                <c:pt idx="305">
                  <c:v>17.2</c:v>
                </c:pt>
                <c:pt idx="306">
                  <c:v>20.9</c:v>
                </c:pt>
                <c:pt idx="307">
                  <c:v>20</c:v>
                </c:pt>
                <c:pt idx="308">
                  <c:v>17</c:v>
                </c:pt>
                <c:pt idx="309">
                  <c:v>21</c:v>
                </c:pt>
                <c:pt idx="310">
                  <c:v>19.899999999999999</c:v>
                </c:pt>
                <c:pt idx="311">
                  <c:v>27.1</c:v>
                </c:pt>
                <c:pt idx="312">
                  <c:v>11.7</c:v>
                </c:pt>
                <c:pt idx="313">
                  <c:v>25</c:v>
                </c:pt>
                <c:pt idx="314">
                  <c:v>10.9</c:v>
                </c:pt>
                <c:pt idx="315">
                  <c:v>10.1</c:v>
                </c:pt>
                <c:pt idx="316">
                  <c:v>12.3</c:v>
                </c:pt>
                <c:pt idx="317">
                  <c:v>13.9</c:v>
                </c:pt>
                <c:pt idx="318">
                  <c:v>13.2</c:v>
                </c:pt>
                <c:pt idx="319">
                  <c:v>12.8</c:v>
                </c:pt>
                <c:pt idx="320">
                  <c:v>15.4</c:v>
                </c:pt>
                <c:pt idx="321">
                  <c:v>18</c:v>
                </c:pt>
                <c:pt idx="322">
                  <c:v>17.5</c:v>
                </c:pt>
                <c:pt idx="323">
                  <c:v>15.3</c:v>
                </c:pt>
                <c:pt idx="324">
                  <c:v>23.9</c:v>
                </c:pt>
                <c:pt idx="325">
                  <c:v>37.700000000000003</c:v>
                </c:pt>
                <c:pt idx="326">
                  <c:v>37.5</c:v>
                </c:pt>
                <c:pt idx="327">
                  <c:v>30.2</c:v>
                </c:pt>
                <c:pt idx="328">
                  <c:v>15.2</c:v>
                </c:pt>
                <c:pt idx="329">
                  <c:v>14.6</c:v>
                </c:pt>
                <c:pt idx="330">
                  <c:v>17.2</c:v>
                </c:pt>
                <c:pt idx="331">
                  <c:v>19.5</c:v>
                </c:pt>
                <c:pt idx="332">
                  <c:v>28.2</c:v>
                </c:pt>
                <c:pt idx="333">
                  <c:v>45.6</c:v>
                </c:pt>
                <c:pt idx="334">
                  <c:v>49.8</c:v>
                </c:pt>
                <c:pt idx="335">
                  <c:v>35.200000000000003</c:v>
                </c:pt>
                <c:pt idx="336">
                  <c:v>31.7</c:v>
                </c:pt>
                <c:pt idx="337">
                  <c:v>21.9</c:v>
                </c:pt>
                <c:pt idx="338">
                  <c:v>24.2</c:v>
                </c:pt>
                <c:pt idx="339">
                  <c:v>48.5</c:v>
                </c:pt>
                <c:pt idx="340">
                  <c:v>51</c:v>
                </c:pt>
                <c:pt idx="341">
                  <c:v>53.9</c:v>
                </c:pt>
                <c:pt idx="342">
                  <c:v>33.200000000000003</c:v>
                </c:pt>
                <c:pt idx="343">
                  <c:v>24.8</c:v>
                </c:pt>
                <c:pt idx="344">
                  <c:v>31.2</c:v>
                </c:pt>
                <c:pt idx="345">
                  <c:v>35.1</c:v>
                </c:pt>
                <c:pt idx="346">
                  <c:v>11.7</c:v>
                </c:pt>
                <c:pt idx="347">
                  <c:v>17.100000000000001</c:v>
                </c:pt>
                <c:pt idx="348">
                  <c:v>13.4</c:v>
                </c:pt>
                <c:pt idx="349">
                  <c:v>26.1</c:v>
                </c:pt>
                <c:pt idx="350">
                  <c:v>31.5</c:v>
                </c:pt>
                <c:pt idx="351">
                  <c:v>25</c:v>
                </c:pt>
                <c:pt idx="352">
                  <c:v>26.3</c:v>
                </c:pt>
                <c:pt idx="353">
                  <c:v>23.3</c:v>
                </c:pt>
                <c:pt idx="354">
                  <c:v>30</c:v>
                </c:pt>
                <c:pt idx="355">
                  <c:v>24</c:v>
                </c:pt>
                <c:pt idx="356">
                  <c:v>22.6</c:v>
                </c:pt>
                <c:pt idx="357">
                  <c:v>24.6</c:v>
                </c:pt>
                <c:pt idx="358">
                  <c:v>31.9</c:v>
                </c:pt>
                <c:pt idx="359">
                  <c:v>40.5</c:v>
                </c:pt>
                <c:pt idx="360">
                  <c:v>22.9</c:v>
                </c:pt>
                <c:pt idx="361">
                  <c:v>22.3</c:v>
                </c:pt>
                <c:pt idx="362">
                  <c:v>19.399999999999999</c:v>
                </c:pt>
                <c:pt idx="363">
                  <c:v>19.600000000000001</c:v>
                </c:pt>
                <c:pt idx="364">
                  <c:v>35.200000000000003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5B-40A5-8A38-C304F4CE4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2018'!$C$2:$C$366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0.9</c:v>
                </c:pt>
                <c:pt idx="2">
                  <c:v>0.8</c:v>
                </c:pt>
                <c:pt idx="3">
                  <c:v>2</c:v>
                </c:pt>
                <c:pt idx="4">
                  <c:v>1</c:v>
                </c:pt>
                <c:pt idx="5">
                  <c:v>0.8</c:v>
                </c:pt>
                <c:pt idx="6">
                  <c:v>0.9</c:v>
                </c:pt>
                <c:pt idx="7">
                  <c:v>1</c:v>
                </c:pt>
                <c:pt idx="8">
                  <c:v>0.9</c:v>
                </c:pt>
                <c:pt idx="9">
                  <c:v>4.2</c:v>
                </c:pt>
                <c:pt idx="10">
                  <c:v>1.7</c:v>
                </c:pt>
                <c:pt idx="11">
                  <c:v>0.8</c:v>
                </c:pt>
                <c:pt idx="12">
                  <c:v>1</c:v>
                </c:pt>
                <c:pt idx="13">
                  <c:v>1.2</c:v>
                </c:pt>
                <c:pt idx="14">
                  <c:v>0.9</c:v>
                </c:pt>
                <c:pt idx="15">
                  <c:v>1</c:v>
                </c:pt>
                <c:pt idx="16">
                  <c:v>2.5</c:v>
                </c:pt>
                <c:pt idx="17">
                  <c:v>3.2</c:v>
                </c:pt>
                <c:pt idx="18">
                  <c:v>0.8</c:v>
                </c:pt>
                <c:pt idx="19">
                  <c:v>0.9</c:v>
                </c:pt>
                <c:pt idx="20">
                  <c:v>3.6</c:v>
                </c:pt>
                <c:pt idx="21">
                  <c:v>2.4</c:v>
                </c:pt>
                <c:pt idx="22">
                  <c:v>1.2</c:v>
                </c:pt>
                <c:pt idx="23">
                  <c:v>1.5</c:v>
                </c:pt>
                <c:pt idx="24">
                  <c:v>2.2999999999999998</c:v>
                </c:pt>
                <c:pt idx="25">
                  <c:v>1.5</c:v>
                </c:pt>
                <c:pt idx="26">
                  <c:v>1.2</c:v>
                </c:pt>
                <c:pt idx="27">
                  <c:v>1.5</c:v>
                </c:pt>
                <c:pt idx="28">
                  <c:v>1.9</c:v>
                </c:pt>
                <c:pt idx="29">
                  <c:v>2.9</c:v>
                </c:pt>
                <c:pt idx="30">
                  <c:v>1.3</c:v>
                </c:pt>
                <c:pt idx="31">
                  <c:v>1</c:v>
                </c:pt>
                <c:pt idx="32">
                  <c:v>1</c:v>
                </c:pt>
                <c:pt idx="33">
                  <c:v>0.7</c:v>
                </c:pt>
                <c:pt idx="34">
                  <c:v>1.2</c:v>
                </c:pt>
                <c:pt idx="35">
                  <c:v>0.8</c:v>
                </c:pt>
                <c:pt idx="36">
                  <c:v>1</c:v>
                </c:pt>
                <c:pt idx="37">
                  <c:v>2.2000000000000002</c:v>
                </c:pt>
                <c:pt idx="38">
                  <c:v>1.4</c:v>
                </c:pt>
                <c:pt idx="39">
                  <c:v>1.2</c:v>
                </c:pt>
                <c:pt idx="40">
                  <c:v>1.4</c:v>
                </c:pt>
                <c:pt idx="41">
                  <c:v>2</c:v>
                </c:pt>
                <c:pt idx="42">
                  <c:v>1.5</c:v>
                </c:pt>
                <c:pt idx="43">
                  <c:v>4.2</c:v>
                </c:pt>
                <c:pt idx="44">
                  <c:v>1.8</c:v>
                </c:pt>
                <c:pt idx="45">
                  <c:v>1.3</c:v>
                </c:pt>
                <c:pt idx="46">
                  <c:v>0.8</c:v>
                </c:pt>
                <c:pt idx="47">
                  <c:v>1.4</c:v>
                </c:pt>
                <c:pt idx="48">
                  <c:v>0.8</c:v>
                </c:pt>
                <c:pt idx="49">
                  <c:v>1.9</c:v>
                </c:pt>
                <c:pt idx="50">
                  <c:v>5.7</c:v>
                </c:pt>
                <c:pt idx="51">
                  <c:v>1.6</c:v>
                </c:pt>
                <c:pt idx="52">
                  <c:v>1.2</c:v>
                </c:pt>
                <c:pt idx="53">
                  <c:v>1.7</c:v>
                </c:pt>
                <c:pt idx="54">
                  <c:v>3.5</c:v>
                </c:pt>
                <c:pt idx="55">
                  <c:v>1.4</c:v>
                </c:pt>
                <c:pt idx="56">
                  <c:v>1.1000000000000001</c:v>
                </c:pt>
                <c:pt idx="57">
                  <c:v>1</c:v>
                </c:pt>
                <c:pt idx="58">
                  <c:v>3.3</c:v>
                </c:pt>
                <c:pt idx="59">
                  <c:v>1.9</c:v>
                </c:pt>
                <c:pt idx="60">
                  <c:v>1.2</c:v>
                </c:pt>
                <c:pt idx="61">
                  <c:v>1.1000000000000001</c:v>
                </c:pt>
                <c:pt idx="62">
                  <c:v>1.6</c:v>
                </c:pt>
                <c:pt idx="63">
                  <c:v>2.9</c:v>
                </c:pt>
                <c:pt idx="64">
                  <c:v>1.6</c:v>
                </c:pt>
                <c:pt idx="65">
                  <c:v>1.1000000000000001</c:v>
                </c:pt>
                <c:pt idx="66">
                  <c:v>1</c:v>
                </c:pt>
                <c:pt idx="67">
                  <c:v>1.5</c:v>
                </c:pt>
                <c:pt idx="68">
                  <c:v>1.5</c:v>
                </c:pt>
                <c:pt idx="69">
                  <c:v>2.5</c:v>
                </c:pt>
                <c:pt idx="70">
                  <c:v>1.6</c:v>
                </c:pt>
                <c:pt idx="71">
                  <c:v>1.7</c:v>
                </c:pt>
                <c:pt idx="72">
                  <c:v>1.3</c:v>
                </c:pt>
                <c:pt idx="73">
                  <c:v>2.5</c:v>
                </c:pt>
                <c:pt idx="74">
                  <c:v>3.2</c:v>
                </c:pt>
                <c:pt idx="75">
                  <c:v>2.2000000000000002</c:v>
                </c:pt>
                <c:pt idx="76">
                  <c:v>2.5</c:v>
                </c:pt>
                <c:pt idx="77">
                  <c:v>2.6</c:v>
                </c:pt>
                <c:pt idx="78">
                  <c:v>1.3</c:v>
                </c:pt>
                <c:pt idx="79">
                  <c:v>1.2</c:v>
                </c:pt>
                <c:pt idx="80">
                  <c:v>1.3</c:v>
                </c:pt>
                <c:pt idx="81">
                  <c:v>1.7</c:v>
                </c:pt>
                <c:pt idx="82">
                  <c:v>2.6</c:v>
                </c:pt>
                <c:pt idx="83">
                  <c:v>3.3</c:v>
                </c:pt>
                <c:pt idx="84">
                  <c:v>2.8</c:v>
                </c:pt>
                <c:pt idx="85">
                  <c:v>2.7</c:v>
                </c:pt>
                <c:pt idx="86">
                  <c:v>2.4</c:v>
                </c:pt>
                <c:pt idx="87">
                  <c:v>2</c:v>
                </c:pt>
                <c:pt idx="88">
                  <c:v>1.6</c:v>
                </c:pt>
                <c:pt idx="89">
                  <c:v>2.2000000000000002</c:v>
                </c:pt>
                <c:pt idx="90">
                  <c:v>1.3</c:v>
                </c:pt>
                <c:pt idx="91">
                  <c:v>2.4</c:v>
                </c:pt>
                <c:pt idx="92">
                  <c:v>3.2</c:v>
                </c:pt>
                <c:pt idx="93">
                  <c:v>1.4</c:v>
                </c:pt>
                <c:pt idx="94">
                  <c:v>1.7</c:v>
                </c:pt>
                <c:pt idx="95">
                  <c:v>1.8</c:v>
                </c:pt>
                <c:pt idx="96">
                  <c:v>3.2</c:v>
                </c:pt>
                <c:pt idx="97">
                  <c:v>2.9</c:v>
                </c:pt>
                <c:pt idx="98">
                  <c:v>3.1</c:v>
                </c:pt>
                <c:pt idx="99">
                  <c:v>1.2</c:v>
                </c:pt>
                <c:pt idx="100">
                  <c:v>1.2</c:v>
                </c:pt>
                <c:pt idx="101">
                  <c:v>2.4</c:v>
                </c:pt>
                <c:pt idx="102">
                  <c:v>4.9000000000000004</c:v>
                </c:pt>
                <c:pt idx="103">
                  <c:v>4.5</c:v>
                </c:pt>
                <c:pt idx="104">
                  <c:v>2.2000000000000002</c:v>
                </c:pt>
                <c:pt idx="105">
                  <c:v>1.4</c:v>
                </c:pt>
                <c:pt idx="106">
                  <c:v>2.7</c:v>
                </c:pt>
                <c:pt idx="107">
                  <c:v>3.2</c:v>
                </c:pt>
                <c:pt idx="108">
                  <c:v>1.5</c:v>
                </c:pt>
                <c:pt idx="109">
                  <c:v>4</c:v>
                </c:pt>
                <c:pt idx="110">
                  <c:v>3.2</c:v>
                </c:pt>
                <c:pt idx="111">
                  <c:v>1.3</c:v>
                </c:pt>
                <c:pt idx="112">
                  <c:v>1.4</c:v>
                </c:pt>
                <c:pt idx="113">
                  <c:v>1.9</c:v>
                </c:pt>
                <c:pt idx="114">
                  <c:v>1.6</c:v>
                </c:pt>
                <c:pt idx="115">
                  <c:v>1.6</c:v>
                </c:pt>
                <c:pt idx="116">
                  <c:v>2.4</c:v>
                </c:pt>
                <c:pt idx="117">
                  <c:v>2</c:v>
                </c:pt>
                <c:pt idx="118">
                  <c:v>2.6</c:v>
                </c:pt>
                <c:pt idx="119">
                  <c:v>3.1</c:v>
                </c:pt>
                <c:pt idx="120">
                  <c:v>3</c:v>
                </c:pt>
                <c:pt idx="121">
                  <c:v>3</c:v>
                </c:pt>
                <c:pt idx="122">
                  <c:v>2.5</c:v>
                </c:pt>
                <c:pt idx="123">
                  <c:v>1.3</c:v>
                </c:pt>
                <c:pt idx="124">
                  <c:v>1.2</c:v>
                </c:pt>
                <c:pt idx="125">
                  <c:v>1.6</c:v>
                </c:pt>
                <c:pt idx="126">
                  <c:v>1.6</c:v>
                </c:pt>
                <c:pt idx="127">
                  <c:v>2</c:v>
                </c:pt>
                <c:pt idx="128">
                  <c:v>2.1</c:v>
                </c:pt>
                <c:pt idx="129">
                  <c:v>2.2000000000000002</c:v>
                </c:pt>
                <c:pt idx="130">
                  <c:v>2.9</c:v>
                </c:pt>
                <c:pt idx="131">
                  <c:v>4.3</c:v>
                </c:pt>
                <c:pt idx="132">
                  <c:v>4.5</c:v>
                </c:pt>
                <c:pt idx="133">
                  <c:v>2.4</c:v>
                </c:pt>
                <c:pt idx="134">
                  <c:v>2.2000000000000002</c:v>
                </c:pt>
                <c:pt idx="135">
                  <c:v>1.9</c:v>
                </c:pt>
                <c:pt idx="136">
                  <c:v>1.7</c:v>
                </c:pt>
                <c:pt idx="137">
                  <c:v>2.8</c:v>
                </c:pt>
                <c:pt idx="138">
                  <c:v>2.2000000000000002</c:v>
                </c:pt>
                <c:pt idx="139">
                  <c:v>2.1</c:v>
                </c:pt>
                <c:pt idx="140">
                  <c:v>3.1</c:v>
                </c:pt>
                <c:pt idx="141">
                  <c:v>3.7</c:v>
                </c:pt>
                <c:pt idx="142">
                  <c:v>3.2</c:v>
                </c:pt>
                <c:pt idx="143">
                  <c:v>2.2999999999999998</c:v>
                </c:pt>
                <c:pt idx="144">
                  <c:v>2.4</c:v>
                </c:pt>
                <c:pt idx="145">
                  <c:v>2.8</c:v>
                </c:pt>
                <c:pt idx="146">
                  <c:v>3.1</c:v>
                </c:pt>
                <c:pt idx="147">
                  <c:v>1.7</c:v>
                </c:pt>
                <c:pt idx="148">
                  <c:v>1.9</c:v>
                </c:pt>
                <c:pt idx="149">
                  <c:v>2.2000000000000002</c:v>
                </c:pt>
                <c:pt idx="150">
                  <c:v>2.6</c:v>
                </c:pt>
                <c:pt idx="151">
                  <c:v>2.1</c:v>
                </c:pt>
                <c:pt idx="152">
                  <c:v>1.9</c:v>
                </c:pt>
                <c:pt idx="153">
                  <c:v>1.7</c:v>
                </c:pt>
                <c:pt idx="154">
                  <c:v>1.4</c:v>
                </c:pt>
                <c:pt idx="155">
                  <c:v>2.2999999999999998</c:v>
                </c:pt>
                <c:pt idx="156">
                  <c:v>1.9</c:v>
                </c:pt>
                <c:pt idx="157">
                  <c:v>1.5</c:v>
                </c:pt>
                <c:pt idx="158">
                  <c:v>2.1</c:v>
                </c:pt>
                <c:pt idx="159">
                  <c:v>1.9</c:v>
                </c:pt>
                <c:pt idx="160">
                  <c:v>2.4</c:v>
                </c:pt>
                <c:pt idx="161">
                  <c:v>2.2999999999999998</c:v>
                </c:pt>
                <c:pt idx="162">
                  <c:v>1.9</c:v>
                </c:pt>
                <c:pt idx="163">
                  <c:v>2</c:v>
                </c:pt>
                <c:pt idx="164">
                  <c:v>1.6</c:v>
                </c:pt>
                <c:pt idx="165">
                  <c:v>2.9</c:v>
                </c:pt>
                <c:pt idx="166">
                  <c:v>3.2</c:v>
                </c:pt>
                <c:pt idx="167">
                  <c:v>2.2000000000000002</c:v>
                </c:pt>
                <c:pt idx="168">
                  <c:v>3.1</c:v>
                </c:pt>
                <c:pt idx="169">
                  <c:v>1.6</c:v>
                </c:pt>
                <c:pt idx="170">
                  <c:v>2</c:v>
                </c:pt>
                <c:pt idx="171">
                  <c:v>2.9</c:v>
                </c:pt>
                <c:pt idx="172">
                  <c:v>2.7</c:v>
                </c:pt>
                <c:pt idx="173">
                  <c:v>2.6</c:v>
                </c:pt>
                <c:pt idx="174">
                  <c:v>3.1</c:v>
                </c:pt>
                <c:pt idx="175">
                  <c:v>2.2000000000000002</c:v>
                </c:pt>
                <c:pt idx="176">
                  <c:v>1.9</c:v>
                </c:pt>
                <c:pt idx="177">
                  <c:v>2.2000000000000002</c:v>
                </c:pt>
                <c:pt idx="178">
                  <c:v>2.4</c:v>
                </c:pt>
                <c:pt idx="179">
                  <c:v>2.7</c:v>
                </c:pt>
                <c:pt idx="180">
                  <c:v>2.8</c:v>
                </c:pt>
                <c:pt idx="181">
                  <c:v>3</c:v>
                </c:pt>
                <c:pt idx="182">
                  <c:v>2.2999999999999998</c:v>
                </c:pt>
                <c:pt idx="183">
                  <c:v>1.9</c:v>
                </c:pt>
                <c:pt idx="184">
                  <c:v>3.7</c:v>
                </c:pt>
                <c:pt idx="185">
                  <c:v>2</c:v>
                </c:pt>
                <c:pt idx="186">
                  <c:v>2.2999999999999998</c:v>
                </c:pt>
                <c:pt idx="187">
                  <c:v>4.4000000000000004</c:v>
                </c:pt>
                <c:pt idx="188">
                  <c:v>2.2999999999999998</c:v>
                </c:pt>
                <c:pt idx="189">
                  <c:v>2.7</c:v>
                </c:pt>
                <c:pt idx="190">
                  <c:v>2.2000000000000002</c:v>
                </c:pt>
                <c:pt idx="191">
                  <c:v>2.2999999999999998</c:v>
                </c:pt>
                <c:pt idx="192">
                  <c:v>2.4</c:v>
                </c:pt>
                <c:pt idx="193">
                  <c:v>1.8</c:v>
                </c:pt>
                <c:pt idx="194">
                  <c:v>2</c:v>
                </c:pt>
                <c:pt idx="195">
                  <c:v>1.9</c:v>
                </c:pt>
                <c:pt idx="196">
                  <c:v>2.2000000000000002</c:v>
                </c:pt>
                <c:pt idx="197">
                  <c:v>2.2000000000000002</c:v>
                </c:pt>
                <c:pt idx="198">
                  <c:v>2.6</c:v>
                </c:pt>
                <c:pt idx="199">
                  <c:v>3</c:v>
                </c:pt>
                <c:pt idx="200">
                  <c:v>3.3</c:v>
                </c:pt>
                <c:pt idx="201">
                  <c:v>2.7</c:v>
                </c:pt>
                <c:pt idx="202">
                  <c:v>3.8</c:v>
                </c:pt>
                <c:pt idx="203">
                  <c:v>1.9</c:v>
                </c:pt>
                <c:pt idx="204">
                  <c:v>2.1</c:v>
                </c:pt>
                <c:pt idx="205">
                  <c:v>2.1</c:v>
                </c:pt>
                <c:pt idx="206">
                  <c:v>2.5</c:v>
                </c:pt>
                <c:pt idx="207">
                  <c:v>3</c:v>
                </c:pt>
                <c:pt idx="208">
                  <c:v>2.8</c:v>
                </c:pt>
                <c:pt idx="209">
                  <c:v>2.7</c:v>
                </c:pt>
                <c:pt idx="210">
                  <c:v>3</c:v>
                </c:pt>
                <c:pt idx="211">
                  <c:v>3.1</c:v>
                </c:pt>
                <c:pt idx="212">
                  <c:v>1.8</c:v>
                </c:pt>
                <c:pt idx="213">
                  <c:v>2.6</c:v>
                </c:pt>
                <c:pt idx="214">
                  <c:v>2.4</c:v>
                </c:pt>
                <c:pt idx="215">
                  <c:v>1.2</c:v>
                </c:pt>
                <c:pt idx="216">
                  <c:v>1.4</c:v>
                </c:pt>
                <c:pt idx="217">
                  <c:v>2.1</c:v>
                </c:pt>
                <c:pt idx="218">
                  <c:v>2.1</c:v>
                </c:pt>
                <c:pt idx="219">
                  <c:v>3.7</c:v>
                </c:pt>
                <c:pt idx="220">
                  <c:v>2.5</c:v>
                </c:pt>
                <c:pt idx="221">
                  <c:v>2.2000000000000002</c:v>
                </c:pt>
                <c:pt idx="222">
                  <c:v>2.5</c:v>
                </c:pt>
                <c:pt idx="223">
                  <c:v>1.9</c:v>
                </c:pt>
                <c:pt idx="224">
                  <c:v>2.7</c:v>
                </c:pt>
                <c:pt idx="225">
                  <c:v>2.2999999999999998</c:v>
                </c:pt>
                <c:pt idx="226">
                  <c:v>2.6</c:v>
                </c:pt>
                <c:pt idx="227">
                  <c:v>2.4</c:v>
                </c:pt>
                <c:pt idx="228">
                  <c:v>2.5</c:v>
                </c:pt>
                <c:pt idx="229">
                  <c:v>1.5</c:v>
                </c:pt>
                <c:pt idx="230">
                  <c:v>2.1</c:v>
                </c:pt>
                <c:pt idx="231">
                  <c:v>1.9</c:v>
                </c:pt>
                <c:pt idx="232">
                  <c:v>2.5</c:v>
                </c:pt>
                <c:pt idx="233">
                  <c:v>2.7</c:v>
                </c:pt>
                <c:pt idx="234">
                  <c:v>2.1</c:v>
                </c:pt>
                <c:pt idx="235">
                  <c:v>2.9</c:v>
                </c:pt>
                <c:pt idx="236">
                  <c:v>2.1</c:v>
                </c:pt>
                <c:pt idx="237">
                  <c:v>1.4</c:v>
                </c:pt>
                <c:pt idx="238">
                  <c:v>1.5</c:v>
                </c:pt>
                <c:pt idx="239">
                  <c:v>2.4</c:v>
                </c:pt>
                <c:pt idx="240">
                  <c:v>1.9</c:v>
                </c:pt>
                <c:pt idx="241">
                  <c:v>1.5</c:v>
                </c:pt>
                <c:pt idx="242">
                  <c:v>1.8</c:v>
                </c:pt>
                <c:pt idx="243">
                  <c:v>1.8</c:v>
                </c:pt>
                <c:pt idx="244">
                  <c:v>2.8</c:v>
                </c:pt>
                <c:pt idx="245">
                  <c:v>3.6</c:v>
                </c:pt>
                <c:pt idx="246">
                  <c:v>1.7</c:v>
                </c:pt>
                <c:pt idx="247">
                  <c:v>1.5</c:v>
                </c:pt>
                <c:pt idx="248">
                  <c:v>1.5</c:v>
                </c:pt>
                <c:pt idx="249">
                  <c:v>1.2</c:v>
                </c:pt>
                <c:pt idx="250">
                  <c:v>1.3</c:v>
                </c:pt>
                <c:pt idx="251">
                  <c:v>1.5</c:v>
                </c:pt>
                <c:pt idx="252">
                  <c:v>2.5</c:v>
                </c:pt>
                <c:pt idx="253">
                  <c:v>2.2000000000000002</c:v>
                </c:pt>
                <c:pt idx="254">
                  <c:v>1.8</c:v>
                </c:pt>
                <c:pt idx="255">
                  <c:v>1.9</c:v>
                </c:pt>
                <c:pt idx="256">
                  <c:v>1.6</c:v>
                </c:pt>
                <c:pt idx="257">
                  <c:v>1.1000000000000001</c:v>
                </c:pt>
                <c:pt idx="258">
                  <c:v>1.4</c:v>
                </c:pt>
                <c:pt idx="259">
                  <c:v>1.3</c:v>
                </c:pt>
                <c:pt idx="260">
                  <c:v>1.4</c:v>
                </c:pt>
                <c:pt idx="261">
                  <c:v>2.2000000000000002</c:v>
                </c:pt>
                <c:pt idx="262">
                  <c:v>2.1</c:v>
                </c:pt>
                <c:pt idx="263">
                  <c:v>1.3</c:v>
                </c:pt>
                <c:pt idx="264">
                  <c:v>1.7</c:v>
                </c:pt>
                <c:pt idx="265">
                  <c:v>2.2999999999999998</c:v>
                </c:pt>
                <c:pt idx="266">
                  <c:v>1.6</c:v>
                </c:pt>
                <c:pt idx="267">
                  <c:v>2</c:v>
                </c:pt>
                <c:pt idx="268">
                  <c:v>1.4</c:v>
                </c:pt>
                <c:pt idx="269">
                  <c:v>1.6</c:v>
                </c:pt>
                <c:pt idx="270">
                  <c:v>1.4</c:v>
                </c:pt>
                <c:pt idx="271">
                  <c:v>1.4</c:v>
                </c:pt>
                <c:pt idx="272">
                  <c:v>2.2999999999999998</c:v>
                </c:pt>
                <c:pt idx="273">
                  <c:v>2.2000000000000002</c:v>
                </c:pt>
                <c:pt idx="274">
                  <c:v>1.6</c:v>
                </c:pt>
                <c:pt idx="275">
                  <c:v>3.5</c:v>
                </c:pt>
                <c:pt idx="276">
                  <c:v>1</c:v>
                </c:pt>
                <c:pt idx="277">
                  <c:v>1.7</c:v>
                </c:pt>
                <c:pt idx="278">
                  <c:v>1.4</c:v>
                </c:pt>
                <c:pt idx="279">
                  <c:v>3</c:v>
                </c:pt>
                <c:pt idx="280">
                  <c:v>3.3</c:v>
                </c:pt>
                <c:pt idx="281">
                  <c:v>1.8</c:v>
                </c:pt>
                <c:pt idx="282">
                  <c:v>0.9</c:v>
                </c:pt>
                <c:pt idx="283">
                  <c:v>1.5</c:v>
                </c:pt>
                <c:pt idx="284">
                  <c:v>2.2000000000000002</c:v>
                </c:pt>
                <c:pt idx="285">
                  <c:v>2.2999999999999998</c:v>
                </c:pt>
                <c:pt idx="286">
                  <c:v>1.9</c:v>
                </c:pt>
                <c:pt idx="287">
                  <c:v>1.1000000000000001</c:v>
                </c:pt>
                <c:pt idx="288">
                  <c:v>2.5</c:v>
                </c:pt>
                <c:pt idx="289">
                  <c:v>2.6</c:v>
                </c:pt>
                <c:pt idx="290">
                  <c:v>3.5</c:v>
                </c:pt>
                <c:pt idx="291">
                  <c:v>2</c:v>
                </c:pt>
                <c:pt idx="292">
                  <c:v>1.3</c:v>
                </c:pt>
                <c:pt idx="293">
                  <c:v>3.2</c:v>
                </c:pt>
                <c:pt idx="294">
                  <c:v>4.5999999999999996</c:v>
                </c:pt>
                <c:pt idx="295">
                  <c:v>1</c:v>
                </c:pt>
                <c:pt idx="296">
                  <c:v>2.1</c:v>
                </c:pt>
                <c:pt idx="297">
                  <c:v>1</c:v>
                </c:pt>
                <c:pt idx="298">
                  <c:v>1.1000000000000001</c:v>
                </c:pt>
                <c:pt idx="299">
                  <c:v>1.1000000000000001</c:v>
                </c:pt>
                <c:pt idx="300">
                  <c:v>1.1000000000000001</c:v>
                </c:pt>
                <c:pt idx="301">
                  <c:v>1.1000000000000001</c:v>
                </c:pt>
                <c:pt idx="302">
                  <c:v>1</c:v>
                </c:pt>
                <c:pt idx="303">
                  <c:v>3</c:v>
                </c:pt>
                <c:pt idx="304">
                  <c:v>2.2000000000000002</c:v>
                </c:pt>
                <c:pt idx="305">
                  <c:v>1.1000000000000001</c:v>
                </c:pt>
                <c:pt idx="306">
                  <c:v>1</c:v>
                </c:pt>
                <c:pt idx="307">
                  <c:v>1.3</c:v>
                </c:pt>
                <c:pt idx="308">
                  <c:v>0.8</c:v>
                </c:pt>
                <c:pt idx="309">
                  <c:v>1</c:v>
                </c:pt>
                <c:pt idx="310">
                  <c:v>0.9</c:v>
                </c:pt>
                <c:pt idx="311">
                  <c:v>1</c:v>
                </c:pt>
                <c:pt idx="312">
                  <c:v>1.3</c:v>
                </c:pt>
                <c:pt idx="313">
                  <c:v>2.2000000000000002</c:v>
                </c:pt>
                <c:pt idx="314">
                  <c:v>0.2</c:v>
                </c:pt>
                <c:pt idx="315">
                  <c:v>1.5</c:v>
                </c:pt>
                <c:pt idx="316">
                  <c:v>2</c:v>
                </c:pt>
                <c:pt idx="317">
                  <c:v>3</c:v>
                </c:pt>
                <c:pt idx="318">
                  <c:v>1.9</c:v>
                </c:pt>
                <c:pt idx="319">
                  <c:v>1.3</c:v>
                </c:pt>
                <c:pt idx="320">
                  <c:v>1</c:v>
                </c:pt>
                <c:pt idx="321">
                  <c:v>1</c:v>
                </c:pt>
                <c:pt idx="322">
                  <c:v>1.1000000000000001</c:v>
                </c:pt>
                <c:pt idx="323">
                  <c:v>1</c:v>
                </c:pt>
                <c:pt idx="324">
                  <c:v>1.5</c:v>
                </c:pt>
                <c:pt idx="325">
                  <c:v>1</c:v>
                </c:pt>
                <c:pt idx="326">
                  <c:v>1</c:v>
                </c:pt>
                <c:pt idx="327">
                  <c:v>1.1000000000000001</c:v>
                </c:pt>
                <c:pt idx="328">
                  <c:v>1.2</c:v>
                </c:pt>
                <c:pt idx="329">
                  <c:v>1.5</c:v>
                </c:pt>
                <c:pt idx="330">
                  <c:v>1.1000000000000001</c:v>
                </c:pt>
                <c:pt idx="331">
                  <c:v>1.2</c:v>
                </c:pt>
                <c:pt idx="332">
                  <c:v>0.9</c:v>
                </c:pt>
                <c:pt idx="333">
                  <c:v>1.7</c:v>
                </c:pt>
                <c:pt idx="334">
                  <c:v>2.2999999999999998</c:v>
                </c:pt>
                <c:pt idx="335">
                  <c:v>1.5</c:v>
                </c:pt>
                <c:pt idx="336">
                  <c:v>2.5</c:v>
                </c:pt>
                <c:pt idx="337">
                  <c:v>1.1000000000000001</c:v>
                </c:pt>
                <c:pt idx="338">
                  <c:v>1</c:v>
                </c:pt>
                <c:pt idx="339">
                  <c:v>1.3</c:v>
                </c:pt>
                <c:pt idx="340">
                  <c:v>1.6</c:v>
                </c:pt>
                <c:pt idx="341">
                  <c:v>1.3</c:v>
                </c:pt>
                <c:pt idx="342">
                  <c:v>1</c:v>
                </c:pt>
                <c:pt idx="343">
                  <c:v>0.9</c:v>
                </c:pt>
                <c:pt idx="344">
                  <c:v>1.6</c:v>
                </c:pt>
                <c:pt idx="345">
                  <c:v>1</c:v>
                </c:pt>
                <c:pt idx="346">
                  <c:v>1.8</c:v>
                </c:pt>
                <c:pt idx="347">
                  <c:v>1.4</c:v>
                </c:pt>
                <c:pt idx="348">
                  <c:v>1.3</c:v>
                </c:pt>
                <c:pt idx="349">
                  <c:v>1.6</c:v>
                </c:pt>
                <c:pt idx="350">
                  <c:v>1</c:v>
                </c:pt>
                <c:pt idx="351">
                  <c:v>1.1000000000000001</c:v>
                </c:pt>
                <c:pt idx="352">
                  <c:v>1.4</c:v>
                </c:pt>
                <c:pt idx="353">
                  <c:v>1</c:v>
                </c:pt>
                <c:pt idx="354">
                  <c:v>0.9</c:v>
                </c:pt>
                <c:pt idx="355">
                  <c:v>0.9</c:v>
                </c:pt>
                <c:pt idx="356">
                  <c:v>1.1000000000000001</c:v>
                </c:pt>
                <c:pt idx="357">
                  <c:v>0.9</c:v>
                </c:pt>
                <c:pt idx="358">
                  <c:v>1</c:v>
                </c:pt>
                <c:pt idx="359">
                  <c:v>2.6</c:v>
                </c:pt>
                <c:pt idx="360">
                  <c:v>2</c:v>
                </c:pt>
                <c:pt idx="361">
                  <c:v>2.6</c:v>
                </c:pt>
                <c:pt idx="362">
                  <c:v>1.9</c:v>
                </c:pt>
                <c:pt idx="363">
                  <c:v>1.7</c:v>
                </c:pt>
                <c:pt idx="364">
                  <c:v>1.3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30-4389-A0FD-C7F1AEC405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2018'!$D$2:$D$366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1.8</c:v>
                </c:pt>
                <c:pt idx="2">
                  <c:v>1.7</c:v>
                </c:pt>
                <c:pt idx="3">
                  <c:v>3.1</c:v>
                </c:pt>
                <c:pt idx="4">
                  <c:v>2.1</c:v>
                </c:pt>
                <c:pt idx="5">
                  <c:v>1.8</c:v>
                </c:pt>
                <c:pt idx="6">
                  <c:v>1.7</c:v>
                </c:pt>
                <c:pt idx="7">
                  <c:v>1.8</c:v>
                </c:pt>
                <c:pt idx="8">
                  <c:v>1.7</c:v>
                </c:pt>
                <c:pt idx="9">
                  <c:v>4.2</c:v>
                </c:pt>
                <c:pt idx="10">
                  <c:v>1.5</c:v>
                </c:pt>
                <c:pt idx="11">
                  <c:v>1.5</c:v>
                </c:pt>
                <c:pt idx="12">
                  <c:v>1.7</c:v>
                </c:pt>
                <c:pt idx="13">
                  <c:v>2.2000000000000002</c:v>
                </c:pt>
                <c:pt idx="14">
                  <c:v>1.9</c:v>
                </c:pt>
                <c:pt idx="15">
                  <c:v>2</c:v>
                </c:pt>
                <c:pt idx="16">
                  <c:v>2.7</c:v>
                </c:pt>
                <c:pt idx="17">
                  <c:v>3.9</c:v>
                </c:pt>
                <c:pt idx="18">
                  <c:v>1.8</c:v>
                </c:pt>
                <c:pt idx="19">
                  <c:v>2</c:v>
                </c:pt>
                <c:pt idx="20">
                  <c:v>3.1</c:v>
                </c:pt>
                <c:pt idx="21">
                  <c:v>2.6</c:v>
                </c:pt>
                <c:pt idx="22">
                  <c:v>1.8</c:v>
                </c:pt>
                <c:pt idx="23">
                  <c:v>2.5</c:v>
                </c:pt>
                <c:pt idx="24">
                  <c:v>3.5</c:v>
                </c:pt>
                <c:pt idx="25">
                  <c:v>3</c:v>
                </c:pt>
                <c:pt idx="26">
                  <c:v>2.1</c:v>
                </c:pt>
                <c:pt idx="27">
                  <c:v>2.6</c:v>
                </c:pt>
                <c:pt idx="28">
                  <c:v>3.5</c:v>
                </c:pt>
                <c:pt idx="29">
                  <c:v>4.8</c:v>
                </c:pt>
                <c:pt idx="30">
                  <c:v>3</c:v>
                </c:pt>
                <c:pt idx="31">
                  <c:v>2.5</c:v>
                </c:pt>
                <c:pt idx="32">
                  <c:v>2.5</c:v>
                </c:pt>
                <c:pt idx="33">
                  <c:v>2.1</c:v>
                </c:pt>
                <c:pt idx="34">
                  <c:v>2.8</c:v>
                </c:pt>
                <c:pt idx="35">
                  <c:v>2.4</c:v>
                </c:pt>
                <c:pt idx="36">
                  <c:v>2.7</c:v>
                </c:pt>
                <c:pt idx="37">
                  <c:v>4</c:v>
                </c:pt>
                <c:pt idx="38">
                  <c:v>3.1</c:v>
                </c:pt>
                <c:pt idx="39">
                  <c:v>3.2</c:v>
                </c:pt>
                <c:pt idx="40">
                  <c:v>3.5</c:v>
                </c:pt>
                <c:pt idx="41">
                  <c:v>4</c:v>
                </c:pt>
                <c:pt idx="42">
                  <c:v>3.2</c:v>
                </c:pt>
                <c:pt idx="43">
                  <c:v>2.9</c:v>
                </c:pt>
                <c:pt idx="44">
                  <c:v>3</c:v>
                </c:pt>
                <c:pt idx="45">
                  <c:v>1.1000000000000001</c:v>
                </c:pt>
                <c:pt idx="46">
                  <c:v>1.5</c:v>
                </c:pt>
                <c:pt idx="47">
                  <c:v>1.3</c:v>
                </c:pt>
                <c:pt idx="48">
                  <c:v>2</c:v>
                </c:pt>
                <c:pt idx="49">
                  <c:v>2.9</c:v>
                </c:pt>
                <c:pt idx="50">
                  <c:v>4.0999999999999996</c:v>
                </c:pt>
                <c:pt idx="51">
                  <c:v>2.7</c:v>
                </c:pt>
                <c:pt idx="52">
                  <c:v>2.4</c:v>
                </c:pt>
                <c:pt idx="53">
                  <c:v>2.9</c:v>
                </c:pt>
                <c:pt idx="54">
                  <c:v>3.6</c:v>
                </c:pt>
                <c:pt idx="55">
                  <c:v>2.6</c:v>
                </c:pt>
                <c:pt idx="56">
                  <c:v>2.6</c:v>
                </c:pt>
                <c:pt idx="57">
                  <c:v>2.7</c:v>
                </c:pt>
                <c:pt idx="58">
                  <c:v>4</c:v>
                </c:pt>
                <c:pt idx="59">
                  <c:v>2.6</c:v>
                </c:pt>
                <c:pt idx="60">
                  <c:v>2.9</c:v>
                </c:pt>
                <c:pt idx="61">
                  <c:v>3.3</c:v>
                </c:pt>
                <c:pt idx="62">
                  <c:v>3.8</c:v>
                </c:pt>
                <c:pt idx="63">
                  <c:v>4</c:v>
                </c:pt>
                <c:pt idx="64">
                  <c:v>3.7</c:v>
                </c:pt>
                <c:pt idx="65">
                  <c:v>3.5</c:v>
                </c:pt>
                <c:pt idx="66">
                  <c:v>3.3</c:v>
                </c:pt>
                <c:pt idx="67">
                  <c:v>4.0999999999999996</c:v>
                </c:pt>
                <c:pt idx="68">
                  <c:v>4.3</c:v>
                </c:pt>
                <c:pt idx="69">
                  <c:v>3.9</c:v>
                </c:pt>
                <c:pt idx="70">
                  <c:v>3.6</c:v>
                </c:pt>
                <c:pt idx="71">
                  <c:v>4.3</c:v>
                </c:pt>
                <c:pt idx="72">
                  <c:v>3.7</c:v>
                </c:pt>
                <c:pt idx="73">
                  <c:v>5.3</c:v>
                </c:pt>
                <c:pt idx="74">
                  <c:v>4.9000000000000004</c:v>
                </c:pt>
                <c:pt idx="75">
                  <c:v>4.0999999999999996</c:v>
                </c:pt>
                <c:pt idx="76">
                  <c:v>4.5999999999999996</c:v>
                </c:pt>
                <c:pt idx="77">
                  <c:v>4.3</c:v>
                </c:pt>
                <c:pt idx="78">
                  <c:v>3.8</c:v>
                </c:pt>
                <c:pt idx="79">
                  <c:v>4.0999999999999996</c:v>
                </c:pt>
                <c:pt idx="80">
                  <c:v>4.4000000000000004</c:v>
                </c:pt>
                <c:pt idx="81">
                  <c:v>4.8</c:v>
                </c:pt>
                <c:pt idx="82">
                  <c:v>5.9</c:v>
                </c:pt>
                <c:pt idx="83">
                  <c:v>5.8</c:v>
                </c:pt>
                <c:pt idx="84">
                  <c:v>5.4</c:v>
                </c:pt>
                <c:pt idx="85">
                  <c:v>5.3</c:v>
                </c:pt>
                <c:pt idx="86">
                  <c:v>5.2</c:v>
                </c:pt>
                <c:pt idx="87">
                  <c:v>5.3</c:v>
                </c:pt>
                <c:pt idx="88">
                  <c:v>5.3</c:v>
                </c:pt>
                <c:pt idx="89">
                  <c:v>6.3</c:v>
                </c:pt>
                <c:pt idx="90">
                  <c:v>5</c:v>
                </c:pt>
                <c:pt idx="91">
                  <c:v>6.9</c:v>
                </c:pt>
                <c:pt idx="92">
                  <c:v>7.7</c:v>
                </c:pt>
                <c:pt idx="93">
                  <c:v>5.3</c:v>
                </c:pt>
                <c:pt idx="94">
                  <c:v>5.6</c:v>
                </c:pt>
                <c:pt idx="95">
                  <c:v>5.9</c:v>
                </c:pt>
                <c:pt idx="96">
                  <c:v>7.8</c:v>
                </c:pt>
                <c:pt idx="97">
                  <c:v>7.8</c:v>
                </c:pt>
                <c:pt idx="98">
                  <c:v>7.5</c:v>
                </c:pt>
                <c:pt idx="99">
                  <c:v>5.6</c:v>
                </c:pt>
                <c:pt idx="100">
                  <c:v>5.8</c:v>
                </c:pt>
                <c:pt idx="101">
                  <c:v>7.3</c:v>
                </c:pt>
                <c:pt idx="102">
                  <c:v>9.4</c:v>
                </c:pt>
                <c:pt idx="103">
                  <c:v>7.6</c:v>
                </c:pt>
                <c:pt idx="104">
                  <c:v>6</c:v>
                </c:pt>
                <c:pt idx="105">
                  <c:v>5.4</c:v>
                </c:pt>
                <c:pt idx="106">
                  <c:v>6.7</c:v>
                </c:pt>
                <c:pt idx="107">
                  <c:v>6.4</c:v>
                </c:pt>
                <c:pt idx="108">
                  <c:v>5.4</c:v>
                </c:pt>
                <c:pt idx="109">
                  <c:v>7.9</c:v>
                </c:pt>
                <c:pt idx="110">
                  <c:v>6.4</c:v>
                </c:pt>
                <c:pt idx="111">
                  <c:v>5.3</c:v>
                </c:pt>
                <c:pt idx="112">
                  <c:v>5.9</c:v>
                </c:pt>
                <c:pt idx="113">
                  <c:v>6.9</c:v>
                </c:pt>
                <c:pt idx="114">
                  <c:v>6.6</c:v>
                </c:pt>
                <c:pt idx="115">
                  <c:v>6.7</c:v>
                </c:pt>
                <c:pt idx="116">
                  <c:v>6.7</c:v>
                </c:pt>
                <c:pt idx="117">
                  <c:v>7.1</c:v>
                </c:pt>
                <c:pt idx="118">
                  <c:v>8.1</c:v>
                </c:pt>
                <c:pt idx="119">
                  <c:v>8.3000000000000007</c:v>
                </c:pt>
                <c:pt idx="120">
                  <c:v>7.2</c:v>
                </c:pt>
                <c:pt idx="121">
                  <c:v>5.2</c:v>
                </c:pt>
                <c:pt idx="122">
                  <c:v>5</c:v>
                </c:pt>
                <c:pt idx="123">
                  <c:v>5.3</c:v>
                </c:pt>
                <c:pt idx="124">
                  <c:v>5.9</c:v>
                </c:pt>
                <c:pt idx="125">
                  <c:v>7.1</c:v>
                </c:pt>
                <c:pt idx="126">
                  <c:v>7</c:v>
                </c:pt>
                <c:pt idx="127">
                  <c:v>7.7</c:v>
                </c:pt>
                <c:pt idx="128">
                  <c:v>8.1999999999999993</c:v>
                </c:pt>
                <c:pt idx="129">
                  <c:v>8.3000000000000007</c:v>
                </c:pt>
                <c:pt idx="130">
                  <c:v>9.6999999999999993</c:v>
                </c:pt>
                <c:pt idx="131">
                  <c:v>10.9</c:v>
                </c:pt>
                <c:pt idx="132">
                  <c:v>9.9</c:v>
                </c:pt>
                <c:pt idx="133">
                  <c:v>7.4</c:v>
                </c:pt>
                <c:pt idx="134">
                  <c:v>7.6</c:v>
                </c:pt>
                <c:pt idx="135">
                  <c:v>7.3</c:v>
                </c:pt>
                <c:pt idx="136">
                  <c:v>7.2</c:v>
                </c:pt>
                <c:pt idx="137">
                  <c:v>8.8000000000000007</c:v>
                </c:pt>
                <c:pt idx="138">
                  <c:v>7.7</c:v>
                </c:pt>
                <c:pt idx="139">
                  <c:v>7.7</c:v>
                </c:pt>
                <c:pt idx="140">
                  <c:v>9.1</c:v>
                </c:pt>
                <c:pt idx="141">
                  <c:v>9.6</c:v>
                </c:pt>
                <c:pt idx="142">
                  <c:v>8.6999999999999993</c:v>
                </c:pt>
                <c:pt idx="143">
                  <c:v>7.8</c:v>
                </c:pt>
                <c:pt idx="144">
                  <c:v>8.3000000000000007</c:v>
                </c:pt>
                <c:pt idx="145">
                  <c:v>9.1</c:v>
                </c:pt>
                <c:pt idx="146">
                  <c:v>8.4</c:v>
                </c:pt>
                <c:pt idx="147">
                  <c:v>6.9</c:v>
                </c:pt>
                <c:pt idx="148">
                  <c:v>7.6</c:v>
                </c:pt>
                <c:pt idx="149">
                  <c:v>8.3000000000000007</c:v>
                </c:pt>
                <c:pt idx="150">
                  <c:v>9.1999999999999993</c:v>
                </c:pt>
                <c:pt idx="151">
                  <c:v>8.4</c:v>
                </c:pt>
                <c:pt idx="152">
                  <c:v>7.7</c:v>
                </c:pt>
                <c:pt idx="153">
                  <c:v>7.8</c:v>
                </c:pt>
                <c:pt idx="154">
                  <c:v>7.4</c:v>
                </c:pt>
                <c:pt idx="155">
                  <c:v>9.1</c:v>
                </c:pt>
                <c:pt idx="156">
                  <c:v>8.3000000000000007</c:v>
                </c:pt>
                <c:pt idx="157">
                  <c:v>7.3</c:v>
                </c:pt>
                <c:pt idx="158">
                  <c:v>8.5</c:v>
                </c:pt>
                <c:pt idx="159">
                  <c:v>8.3000000000000007</c:v>
                </c:pt>
                <c:pt idx="160">
                  <c:v>9.5</c:v>
                </c:pt>
                <c:pt idx="161">
                  <c:v>8.9</c:v>
                </c:pt>
                <c:pt idx="162">
                  <c:v>8.4</c:v>
                </c:pt>
                <c:pt idx="163">
                  <c:v>8.4</c:v>
                </c:pt>
                <c:pt idx="164">
                  <c:v>7.6</c:v>
                </c:pt>
                <c:pt idx="165">
                  <c:v>10</c:v>
                </c:pt>
                <c:pt idx="166">
                  <c:v>6.5</c:v>
                </c:pt>
                <c:pt idx="167">
                  <c:v>3.3</c:v>
                </c:pt>
                <c:pt idx="168">
                  <c:v>8.8000000000000007</c:v>
                </c:pt>
                <c:pt idx="169">
                  <c:v>7.5</c:v>
                </c:pt>
                <c:pt idx="170">
                  <c:v>8.1999999999999993</c:v>
                </c:pt>
                <c:pt idx="171">
                  <c:v>10.1</c:v>
                </c:pt>
                <c:pt idx="172">
                  <c:v>9.8000000000000007</c:v>
                </c:pt>
                <c:pt idx="173">
                  <c:v>10</c:v>
                </c:pt>
                <c:pt idx="174">
                  <c:v>10.5</c:v>
                </c:pt>
                <c:pt idx="175">
                  <c:v>8.6</c:v>
                </c:pt>
                <c:pt idx="176">
                  <c:v>8.3000000000000007</c:v>
                </c:pt>
                <c:pt idx="177">
                  <c:v>9.1</c:v>
                </c:pt>
                <c:pt idx="178">
                  <c:v>9.5</c:v>
                </c:pt>
                <c:pt idx="179">
                  <c:v>9.8000000000000007</c:v>
                </c:pt>
                <c:pt idx="180">
                  <c:v>9.5</c:v>
                </c:pt>
                <c:pt idx="181">
                  <c:v>10</c:v>
                </c:pt>
                <c:pt idx="182">
                  <c:v>9.1999999999999993</c:v>
                </c:pt>
                <c:pt idx="183">
                  <c:v>8.5</c:v>
                </c:pt>
                <c:pt idx="184">
                  <c:v>11.4</c:v>
                </c:pt>
                <c:pt idx="185">
                  <c:v>8.5</c:v>
                </c:pt>
                <c:pt idx="186">
                  <c:v>9.5</c:v>
                </c:pt>
                <c:pt idx="187">
                  <c:v>12</c:v>
                </c:pt>
                <c:pt idx="188">
                  <c:v>9.3000000000000007</c:v>
                </c:pt>
                <c:pt idx="189">
                  <c:v>9.4</c:v>
                </c:pt>
                <c:pt idx="190">
                  <c:v>7.2</c:v>
                </c:pt>
                <c:pt idx="191">
                  <c:v>5.5</c:v>
                </c:pt>
                <c:pt idx="192">
                  <c:v>6.6</c:v>
                </c:pt>
                <c:pt idx="193">
                  <c:v>6.7</c:v>
                </c:pt>
                <c:pt idx="194">
                  <c:v>7.8</c:v>
                </c:pt>
                <c:pt idx="195">
                  <c:v>6.7</c:v>
                </c:pt>
                <c:pt idx="196">
                  <c:v>5.5</c:v>
                </c:pt>
                <c:pt idx="197">
                  <c:v>8.1999999999999993</c:v>
                </c:pt>
                <c:pt idx="198">
                  <c:v>8.3000000000000007</c:v>
                </c:pt>
                <c:pt idx="199">
                  <c:v>8.3000000000000007</c:v>
                </c:pt>
                <c:pt idx="200">
                  <c:v>9.3000000000000007</c:v>
                </c:pt>
                <c:pt idx="201">
                  <c:v>8.8000000000000007</c:v>
                </c:pt>
                <c:pt idx="202">
                  <c:v>8.9</c:v>
                </c:pt>
                <c:pt idx="203">
                  <c:v>8.1</c:v>
                </c:pt>
                <c:pt idx="204">
                  <c:v>8.9</c:v>
                </c:pt>
                <c:pt idx="205">
                  <c:v>8.6</c:v>
                </c:pt>
                <c:pt idx="206">
                  <c:v>9.6</c:v>
                </c:pt>
                <c:pt idx="207">
                  <c:v>9.8000000000000007</c:v>
                </c:pt>
                <c:pt idx="208">
                  <c:v>9.3000000000000007</c:v>
                </c:pt>
                <c:pt idx="209">
                  <c:v>8.8000000000000007</c:v>
                </c:pt>
                <c:pt idx="210">
                  <c:v>6.8</c:v>
                </c:pt>
                <c:pt idx="211">
                  <c:v>9.1</c:v>
                </c:pt>
                <c:pt idx="212">
                  <c:v>7.4</c:v>
                </c:pt>
                <c:pt idx="213">
                  <c:v>8.9</c:v>
                </c:pt>
                <c:pt idx="214">
                  <c:v>8.1</c:v>
                </c:pt>
                <c:pt idx="215">
                  <c:v>6.9</c:v>
                </c:pt>
                <c:pt idx="216">
                  <c:v>6.4</c:v>
                </c:pt>
                <c:pt idx="217">
                  <c:v>8.5</c:v>
                </c:pt>
                <c:pt idx="218">
                  <c:v>8.6999999999999993</c:v>
                </c:pt>
                <c:pt idx="219">
                  <c:v>9.9</c:v>
                </c:pt>
                <c:pt idx="220">
                  <c:v>6.9</c:v>
                </c:pt>
                <c:pt idx="221">
                  <c:v>6</c:v>
                </c:pt>
                <c:pt idx="222">
                  <c:v>6.1</c:v>
                </c:pt>
                <c:pt idx="223">
                  <c:v>7</c:v>
                </c:pt>
                <c:pt idx="224">
                  <c:v>7.7</c:v>
                </c:pt>
                <c:pt idx="225">
                  <c:v>6.6</c:v>
                </c:pt>
                <c:pt idx="226">
                  <c:v>7.7</c:v>
                </c:pt>
                <c:pt idx="227">
                  <c:v>5.4</c:v>
                </c:pt>
                <c:pt idx="228">
                  <c:v>6.4</c:v>
                </c:pt>
                <c:pt idx="229">
                  <c:v>6.7</c:v>
                </c:pt>
                <c:pt idx="230">
                  <c:v>7.7</c:v>
                </c:pt>
                <c:pt idx="231">
                  <c:v>7.5</c:v>
                </c:pt>
                <c:pt idx="232">
                  <c:v>8.1</c:v>
                </c:pt>
                <c:pt idx="233">
                  <c:v>7.9</c:v>
                </c:pt>
                <c:pt idx="234">
                  <c:v>5.5</c:v>
                </c:pt>
                <c:pt idx="235">
                  <c:v>7.1</c:v>
                </c:pt>
                <c:pt idx="236">
                  <c:v>6.9</c:v>
                </c:pt>
                <c:pt idx="237">
                  <c:v>5.4</c:v>
                </c:pt>
                <c:pt idx="238">
                  <c:v>6.4</c:v>
                </c:pt>
                <c:pt idx="239">
                  <c:v>8.1999999999999993</c:v>
                </c:pt>
                <c:pt idx="240">
                  <c:v>7.2</c:v>
                </c:pt>
                <c:pt idx="241">
                  <c:v>6.6</c:v>
                </c:pt>
                <c:pt idx="242">
                  <c:v>6.5</c:v>
                </c:pt>
                <c:pt idx="243">
                  <c:v>6.8</c:v>
                </c:pt>
                <c:pt idx="244">
                  <c:v>8.1999999999999993</c:v>
                </c:pt>
                <c:pt idx="245">
                  <c:v>8.5</c:v>
                </c:pt>
                <c:pt idx="246">
                  <c:v>6.1</c:v>
                </c:pt>
                <c:pt idx="247">
                  <c:v>6.1</c:v>
                </c:pt>
                <c:pt idx="248">
                  <c:v>6.3</c:v>
                </c:pt>
                <c:pt idx="249">
                  <c:v>5.9</c:v>
                </c:pt>
                <c:pt idx="250">
                  <c:v>6</c:v>
                </c:pt>
                <c:pt idx="251">
                  <c:v>6.6</c:v>
                </c:pt>
                <c:pt idx="252">
                  <c:v>7.7</c:v>
                </c:pt>
                <c:pt idx="253">
                  <c:v>7.4</c:v>
                </c:pt>
                <c:pt idx="254">
                  <c:v>6.9</c:v>
                </c:pt>
                <c:pt idx="255">
                  <c:v>6.9</c:v>
                </c:pt>
                <c:pt idx="256">
                  <c:v>6.3</c:v>
                </c:pt>
                <c:pt idx="257">
                  <c:v>5.5</c:v>
                </c:pt>
                <c:pt idx="258">
                  <c:v>6.1</c:v>
                </c:pt>
                <c:pt idx="259">
                  <c:v>5.6</c:v>
                </c:pt>
                <c:pt idx="260">
                  <c:v>5.9</c:v>
                </c:pt>
                <c:pt idx="261">
                  <c:v>6.8</c:v>
                </c:pt>
                <c:pt idx="262">
                  <c:v>1.9</c:v>
                </c:pt>
                <c:pt idx="263">
                  <c:v>4.8</c:v>
                </c:pt>
                <c:pt idx="264">
                  <c:v>5.7</c:v>
                </c:pt>
                <c:pt idx="265">
                  <c:v>6.5</c:v>
                </c:pt>
                <c:pt idx="266">
                  <c:v>5.8</c:v>
                </c:pt>
                <c:pt idx="267">
                  <c:v>6</c:v>
                </c:pt>
                <c:pt idx="268">
                  <c:v>5.3</c:v>
                </c:pt>
                <c:pt idx="269">
                  <c:v>5.7</c:v>
                </c:pt>
                <c:pt idx="270">
                  <c:v>5.4</c:v>
                </c:pt>
                <c:pt idx="271">
                  <c:v>5.4</c:v>
                </c:pt>
                <c:pt idx="272">
                  <c:v>6.5</c:v>
                </c:pt>
                <c:pt idx="273">
                  <c:v>5.2</c:v>
                </c:pt>
                <c:pt idx="274">
                  <c:v>1.5</c:v>
                </c:pt>
                <c:pt idx="275">
                  <c:v>2.1</c:v>
                </c:pt>
                <c:pt idx="276">
                  <c:v>3.3</c:v>
                </c:pt>
                <c:pt idx="277">
                  <c:v>4.2</c:v>
                </c:pt>
                <c:pt idx="278">
                  <c:v>3.9</c:v>
                </c:pt>
                <c:pt idx="279">
                  <c:v>5</c:v>
                </c:pt>
                <c:pt idx="280">
                  <c:v>2.9</c:v>
                </c:pt>
                <c:pt idx="281">
                  <c:v>3.5</c:v>
                </c:pt>
                <c:pt idx="282">
                  <c:v>3.3</c:v>
                </c:pt>
                <c:pt idx="283">
                  <c:v>3.8</c:v>
                </c:pt>
                <c:pt idx="284">
                  <c:v>3.5</c:v>
                </c:pt>
                <c:pt idx="285">
                  <c:v>2.2999999999999998</c:v>
                </c:pt>
                <c:pt idx="286">
                  <c:v>1.5</c:v>
                </c:pt>
                <c:pt idx="287">
                  <c:v>2.9</c:v>
                </c:pt>
                <c:pt idx="288">
                  <c:v>3.6</c:v>
                </c:pt>
                <c:pt idx="289">
                  <c:v>3.1</c:v>
                </c:pt>
                <c:pt idx="290">
                  <c:v>4.2</c:v>
                </c:pt>
                <c:pt idx="291">
                  <c:v>3.7</c:v>
                </c:pt>
                <c:pt idx="292">
                  <c:v>3.4</c:v>
                </c:pt>
                <c:pt idx="293">
                  <c:v>5.4</c:v>
                </c:pt>
                <c:pt idx="294">
                  <c:v>6.2</c:v>
                </c:pt>
                <c:pt idx="295">
                  <c:v>2.9</c:v>
                </c:pt>
                <c:pt idx="296">
                  <c:v>4</c:v>
                </c:pt>
                <c:pt idx="297">
                  <c:v>3</c:v>
                </c:pt>
                <c:pt idx="298">
                  <c:v>3.1</c:v>
                </c:pt>
                <c:pt idx="299">
                  <c:v>3</c:v>
                </c:pt>
                <c:pt idx="300">
                  <c:v>3</c:v>
                </c:pt>
                <c:pt idx="301">
                  <c:v>3.1</c:v>
                </c:pt>
                <c:pt idx="302">
                  <c:v>2.8</c:v>
                </c:pt>
                <c:pt idx="303">
                  <c:v>4.8</c:v>
                </c:pt>
                <c:pt idx="304">
                  <c:v>3.8</c:v>
                </c:pt>
                <c:pt idx="305">
                  <c:v>2.5</c:v>
                </c:pt>
                <c:pt idx="306">
                  <c:v>2.6</c:v>
                </c:pt>
                <c:pt idx="307">
                  <c:v>3</c:v>
                </c:pt>
                <c:pt idx="308">
                  <c:v>2.4</c:v>
                </c:pt>
                <c:pt idx="309">
                  <c:v>2.6</c:v>
                </c:pt>
                <c:pt idx="310">
                  <c:v>2.5</c:v>
                </c:pt>
                <c:pt idx="311">
                  <c:v>2.5</c:v>
                </c:pt>
                <c:pt idx="312">
                  <c:v>2.6</c:v>
                </c:pt>
                <c:pt idx="313">
                  <c:v>3.8</c:v>
                </c:pt>
                <c:pt idx="314">
                  <c:v>1.5</c:v>
                </c:pt>
                <c:pt idx="315">
                  <c:v>2.7</c:v>
                </c:pt>
                <c:pt idx="316">
                  <c:v>3</c:v>
                </c:pt>
                <c:pt idx="317">
                  <c:v>3.6</c:v>
                </c:pt>
                <c:pt idx="318">
                  <c:v>2.8</c:v>
                </c:pt>
                <c:pt idx="319">
                  <c:v>2.4</c:v>
                </c:pt>
                <c:pt idx="320">
                  <c:v>2.1</c:v>
                </c:pt>
                <c:pt idx="321">
                  <c:v>2.1</c:v>
                </c:pt>
                <c:pt idx="322">
                  <c:v>2</c:v>
                </c:pt>
                <c:pt idx="323">
                  <c:v>2</c:v>
                </c:pt>
                <c:pt idx="324">
                  <c:v>2.6</c:v>
                </c:pt>
                <c:pt idx="325">
                  <c:v>2</c:v>
                </c:pt>
                <c:pt idx="326">
                  <c:v>1.5</c:v>
                </c:pt>
                <c:pt idx="327">
                  <c:v>1.8</c:v>
                </c:pt>
                <c:pt idx="328">
                  <c:v>2</c:v>
                </c:pt>
                <c:pt idx="329">
                  <c:v>2.4</c:v>
                </c:pt>
                <c:pt idx="330">
                  <c:v>2.1</c:v>
                </c:pt>
                <c:pt idx="331">
                  <c:v>2.2000000000000002</c:v>
                </c:pt>
                <c:pt idx="332">
                  <c:v>1.9</c:v>
                </c:pt>
                <c:pt idx="333">
                  <c:v>2</c:v>
                </c:pt>
                <c:pt idx="334">
                  <c:v>1.8</c:v>
                </c:pt>
                <c:pt idx="335">
                  <c:v>1.5</c:v>
                </c:pt>
                <c:pt idx="336">
                  <c:v>2</c:v>
                </c:pt>
                <c:pt idx="337">
                  <c:v>1.5</c:v>
                </c:pt>
                <c:pt idx="338">
                  <c:v>1.5</c:v>
                </c:pt>
                <c:pt idx="339">
                  <c:v>2.1</c:v>
                </c:pt>
                <c:pt idx="340">
                  <c:v>1.4</c:v>
                </c:pt>
                <c:pt idx="341">
                  <c:v>1.5</c:v>
                </c:pt>
                <c:pt idx="342">
                  <c:v>1.3</c:v>
                </c:pt>
                <c:pt idx="343">
                  <c:v>1.4</c:v>
                </c:pt>
                <c:pt idx="344">
                  <c:v>2</c:v>
                </c:pt>
                <c:pt idx="345">
                  <c:v>1.4</c:v>
                </c:pt>
                <c:pt idx="346">
                  <c:v>1.9</c:v>
                </c:pt>
                <c:pt idx="347">
                  <c:v>1.9</c:v>
                </c:pt>
                <c:pt idx="348">
                  <c:v>1.7</c:v>
                </c:pt>
                <c:pt idx="349">
                  <c:v>2.2000000000000002</c:v>
                </c:pt>
                <c:pt idx="350">
                  <c:v>1.5</c:v>
                </c:pt>
                <c:pt idx="351">
                  <c:v>1.6</c:v>
                </c:pt>
                <c:pt idx="352">
                  <c:v>1.9</c:v>
                </c:pt>
                <c:pt idx="353">
                  <c:v>1.6</c:v>
                </c:pt>
                <c:pt idx="354">
                  <c:v>1.7</c:v>
                </c:pt>
                <c:pt idx="355">
                  <c:v>1.4</c:v>
                </c:pt>
                <c:pt idx="356">
                  <c:v>1.7</c:v>
                </c:pt>
                <c:pt idx="357">
                  <c:v>1.6</c:v>
                </c:pt>
                <c:pt idx="358">
                  <c:v>1.7</c:v>
                </c:pt>
                <c:pt idx="359">
                  <c:v>2.1</c:v>
                </c:pt>
                <c:pt idx="360">
                  <c:v>1.6</c:v>
                </c:pt>
                <c:pt idx="361">
                  <c:v>2.2000000000000002</c:v>
                </c:pt>
                <c:pt idx="362">
                  <c:v>1.7</c:v>
                </c:pt>
                <c:pt idx="363">
                  <c:v>1.8</c:v>
                </c:pt>
                <c:pt idx="364">
                  <c:v>1.6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72-4CAC-9ED2-9D8BE84B5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2018'!$E$2:$E$366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1.78</c:v>
                </c:pt>
                <c:pt idx="10">
                  <c:v>5.84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0.76</c:v>
                </c:pt>
                <c:pt idx="46">
                  <c:v>4.32</c:v>
                </c:pt>
                <c:pt idx="47">
                  <c:v>1.78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1.27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3.56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0.76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0.25</c:v>
                </c:pt>
                <c:pt idx="203">
                  <c:v>0</c:v>
                </c:pt>
                <c:pt idx="204">
                  <c:v>0</c:v>
                </c:pt>
                <c:pt idx="205">
                  <c:v>0.51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13.97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3.81</c:v>
                </c:pt>
                <c:pt idx="220">
                  <c:v>0</c:v>
                </c:pt>
                <c:pt idx="221">
                  <c:v>0</c:v>
                </c:pt>
                <c:pt idx="222">
                  <c:v>27.18</c:v>
                </c:pt>
                <c:pt idx="223">
                  <c:v>0.25</c:v>
                </c:pt>
                <c:pt idx="224">
                  <c:v>22.35</c:v>
                </c:pt>
                <c:pt idx="225">
                  <c:v>1.02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12.19</c:v>
                </c:pt>
                <c:pt idx="263">
                  <c:v>0.25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3.3</c:v>
                </c:pt>
                <c:pt idx="274">
                  <c:v>14.73</c:v>
                </c:pt>
                <c:pt idx="275">
                  <c:v>42.67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9.91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1.02</c:v>
                </c:pt>
                <c:pt idx="286">
                  <c:v>21.08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2.29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0.25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1.27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94-4607-95B3-FF0C37FA6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2018'!$F$2:$F$366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23.6</c:v>
                </c:pt>
                <c:pt idx="2">
                  <c:v>23</c:v>
                </c:pt>
                <c:pt idx="3">
                  <c:v>24.2</c:v>
                </c:pt>
                <c:pt idx="4">
                  <c:v>25.5</c:v>
                </c:pt>
                <c:pt idx="5">
                  <c:v>24.6</c:v>
                </c:pt>
                <c:pt idx="6">
                  <c:v>22.4</c:v>
                </c:pt>
                <c:pt idx="7">
                  <c:v>23.1</c:v>
                </c:pt>
                <c:pt idx="8">
                  <c:v>22.8</c:v>
                </c:pt>
                <c:pt idx="9">
                  <c:v>25.7</c:v>
                </c:pt>
                <c:pt idx="10">
                  <c:v>17.8</c:v>
                </c:pt>
                <c:pt idx="11">
                  <c:v>20.5</c:v>
                </c:pt>
                <c:pt idx="12">
                  <c:v>21.6</c:v>
                </c:pt>
                <c:pt idx="13">
                  <c:v>24.6</c:v>
                </c:pt>
                <c:pt idx="14">
                  <c:v>24.3</c:v>
                </c:pt>
                <c:pt idx="15">
                  <c:v>23.3</c:v>
                </c:pt>
                <c:pt idx="16">
                  <c:v>20.399999999999999</c:v>
                </c:pt>
                <c:pt idx="17">
                  <c:v>21.5</c:v>
                </c:pt>
                <c:pt idx="18">
                  <c:v>21.5</c:v>
                </c:pt>
                <c:pt idx="19">
                  <c:v>23.9</c:v>
                </c:pt>
                <c:pt idx="20">
                  <c:v>16.8</c:v>
                </c:pt>
                <c:pt idx="21">
                  <c:v>14.5</c:v>
                </c:pt>
                <c:pt idx="22">
                  <c:v>15.4</c:v>
                </c:pt>
                <c:pt idx="23">
                  <c:v>20.5</c:v>
                </c:pt>
                <c:pt idx="24">
                  <c:v>22.6</c:v>
                </c:pt>
                <c:pt idx="25">
                  <c:v>24.9</c:v>
                </c:pt>
                <c:pt idx="26">
                  <c:v>19.600000000000001</c:v>
                </c:pt>
                <c:pt idx="27">
                  <c:v>21.3</c:v>
                </c:pt>
                <c:pt idx="28">
                  <c:v>25.7</c:v>
                </c:pt>
                <c:pt idx="29">
                  <c:v>26.5</c:v>
                </c:pt>
                <c:pt idx="30">
                  <c:v>26.9</c:v>
                </c:pt>
                <c:pt idx="31">
                  <c:v>25.2</c:v>
                </c:pt>
                <c:pt idx="32">
                  <c:v>25.2</c:v>
                </c:pt>
                <c:pt idx="33">
                  <c:v>26.4</c:v>
                </c:pt>
                <c:pt idx="34">
                  <c:v>26</c:v>
                </c:pt>
                <c:pt idx="35">
                  <c:v>26</c:v>
                </c:pt>
                <c:pt idx="36">
                  <c:v>27</c:v>
                </c:pt>
                <c:pt idx="37">
                  <c:v>26.5</c:v>
                </c:pt>
                <c:pt idx="38">
                  <c:v>25.3</c:v>
                </c:pt>
                <c:pt idx="39">
                  <c:v>27.6</c:v>
                </c:pt>
                <c:pt idx="40">
                  <c:v>27.9</c:v>
                </c:pt>
                <c:pt idx="41">
                  <c:v>26.9</c:v>
                </c:pt>
                <c:pt idx="42">
                  <c:v>24.2</c:v>
                </c:pt>
                <c:pt idx="43">
                  <c:v>18.8</c:v>
                </c:pt>
                <c:pt idx="44">
                  <c:v>22.7</c:v>
                </c:pt>
                <c:pt idx="45">
                  <c:v>15.6</c:v>
                </c:pt>
                <c:pt idx="46">
                  <c:v>17.600000000000001</c:v>
                </c:pt>
                <c:pt idx="47">
                  <c:v>17.100000000000001</c:v>
                </c:pt>
                <c:pt idx="48">
                  <c:v>20.6</c:v>
                </c:pt>
                <c:pt idx="49">
                  <c:v>23.4</c:v>
                </c:pt>
                <c:pt idx="50">
                  <c:v>20.3</c:v>
                </c:pt>
                <c:pt idx="51">
                  <c:v>14.6</c:v>
                </c:pt>
                <c:pt idx="52">
                  <c:v>16.399999999999999</c:v>
                </c:pt>
                <c:pt idx="53">
                  <c:v>16.8</c:v>
                </c:pt>
                <c:pt idx="54">
                  <c:v>16.600000000000001</c:v>
                </c:pt>
                <c:pt idx="55">
                  <c:v>15.1</c:v>
                </c:pt>
                <c:pt idx="56">
                  <c:v>17.3</c:v>
                </c:pt>
                <c:pt idx="57">
                  <c:v>19.600000000000001</c:v>
                </c:pt>
                <c:pt idx="58">
                  <c:v>21.1</c:v>
                </c:pt>
                <c:pt idx="59">
                  <c:v>15.4</c:v>
                </c:pt>
                <c:pt idx="60">
                  <c:v>20.3</c:v>
                </c:pt>
                <c:pt idx="61">
                  <c:v>24.8</c:v>
                </c:pt>
                <c:pt idx="62">
                  <c:v>24.7</c:v>
                </c:pt>
                <c:pt idx="63">
                  <c:v>19.2</c:v>
                </c:pt>
                <c:pt idx="64">
                  <c:v>21.3</c:v>
                </c:pt>
                <c:pt idx="65">
                  <c:v>25.5</c:v>
                </c:pt>
                <c:pt idx="66">
                  <c:v>26.1</c:v>
                </c:pt>
                <c:pt idx="67">
                  <c:v>27.5</c:v>
                </c:pt>
                <c:pt idx="68">
                  <c:v>28.6</c:v>
                </c:pt>
                <c:pt idx="69">
                  <c:v>24.7</c:v>
                </c:pt>
                <c:pt idx="70">
                  <c:v>24.8</c:v>
                </c:pt>
                <c:pt idx="71">
                  <c:v>28</c:v>
                </c:pt>
                <c:pt idx="72">
                  <c:v>27.9</c:v>
                </c:pt>
                <c:pt idx="73">
                  <c:v>29.7</c:v>
                </c:pt>
                <c:pt idx="74">
                  <c:v>22.4</c:v>
                </c:pt>
                <c:pt idx="75">
                  <c:v>23.6</c:v>
                </c:pt>
                <c:pt idx="76">
                  <c:v>22.1</c:v>
                </c:pt>
                <c:pt idx="77">
                  <c:v>19.3</c:v>
                </c:pt>
                <c:pt idx="78">
                  <c:v>22.6</c:v>
                </c:pt>
                <c:pt idx="79">
                  <c:v>26.2</c:v>
                </c:pt>
                <c:pt idx="80">
                  <c:v>28.6</c:v>
                </c:pt>
                <c:pt idx="81">
                  <c:v>31.6</c:v>
                </c:pt>
                <c:pt idx="82">
                  <c:v>28.4</c:v>
                </c:pt>
                <c:pt idx="83">
                  <c:v>26.7</c:v>
                </c:pt>
                <c:pt idx="84">
                  <c:v>24.3</c:v>
                </c:pt>
                <c:pt idx="85">
                  <c:v>23</c:v>
                </c:pt>
                <c:pt idx="86">
                  <c:v>23.6</c:v>
                </c:pt>
                <c:pt idx="87">
                  <c:v>25.9</c:v>
                </c:pt>
                <c:pt idx="88">
                  <c:v>30</c:v>
                </c:pt>
                <c:pt idx="89">
                  <c:v>31.2</c:v>
                </c:pt>
                <c:pt idx="90">
                  <c:v>32.5</c:v>
                </c:pt>
                <c:pt idx="91">
                  <c:v>33.9</c:v>
                </c:pt>
                <c:pt idx="92">
                  <c:v>32</c:v>
                </c:pt>
                <c:pt idx="93">
                  <c:v>30.6</c:v>
                </c:pt>
                <c:pt idx="94">
                  <c:v>31.6</c:v>
                </c:pt>
                <c:pt idx="95">
                  <c:v>33</c:v>
                </c:pt>
                <c:pt idx="96">
                  <c:v>32.799999999999997</c:v>
                </c:pt>
                <c:pt idx="97">
                  <c:v>34.700000000000003</c:v>
                </c:pt>
                <c:pt idx="98">
                  <c:v>33</c:v>
                </c:pt>
                <c:pt idx="99">
                  <c:v>33.9</c:v>
                </c:pt>
                <c:pt idx="100">
                  <c:v>36.299999999999997</c:v>
                </c:pt>
                <c:pt idx="101">
                  <c:v>35.5</c:v>
                </c:pt>
                <c:pt idx="102">
                  <c:v>30.5</c:v>
                </c:pt>
                <c:pt idx="103">
                  <c:v>24.1</c:v>
                </c:pt>
                <c:pt idx="104">
                  <c:v>27.1</c:v>
                </c:pt>
                <c:pt idx="105">
                  <c:v>31.6</c:v>
                </c:pt>
                <c:pt idx="106">
                  <c:v>30.7</c:v>
                </c:pt>
                <c:pt idx="107">
                  <c:v>23.3</c:v>
                </c:pt>
                <c:pt idx="108">
                  <c:v>28.8</c:v>
                </c:pt>
                <c:pt idx="109">
                  <c:v>29.6</c:v>
                </c:pt>
                <c:pt idx="110">
                  <c:v>25.2</c:v>
                </c:pt>
                <c:pt idx="111">
                  <c:v>30.9</c:v>
                </c:pt>
                <c:pt idx="112">
                  <c:v>34</c:v>
                </c:pt>
                <c:pt idx="113">
                  <c:v>35</c:v>
                </c:pt>
                <c:pt idx="114">
                  <c:v>36</c:v>
                </c:pt>
                <c:pt idx="115">
                  <c:v>36.6</c:v>
                </c:pt>
                <c:pt idx="116">
                  <c:v>34.5</c:v>
                </c:pt>
                <c:pt idx="117">
                  <c:v>36.4</c:v>
                </c:pt>
                <c:pt idx="118">
                  <c:v>35.9</c:v>
                </c:pt>
                <c:pt idx="119">
                  <c:v>33.799999999999997</c:v>
                </c:pt>
                <c:pt idx="120">
                  <c:v>30</c:v>
                </c:pt>
                <c:pt idx="121">
                  <c:v>24.2</c:v>
                </c:pt>
                <c:pt idx="122">
                  <c:v>23</c:v>
                </c:pt>
                <c:pt idx="123">
                  <c:v>27.8</c:v>
                </c:pt>
                <c:pt idx="124">
                  <c:v>33.700000000000003</c:v>
                </c:pt>
                <c:pt idx="125">
                  <c:v>38.299999999999997</c:v>
                </c:pt>
                <c:pt idx="126">
                  <c:v>40.200000000000003</c:v>
                </c:pt>
                <c:pt idx="127">
                  <c:v>39.5</c:v>
                </c:pt>
                <c:pt idx="128">
                  <c:v>39.799999999999997</c:v>
                </c:pt>
                <c:pt idx="129">
                  <c:v>40.200000000000003</c:v>
                </c:pt>
                <c:pt idx="130">
                  <c:v>40.799999999999997</c:v>
                </c:pt>
                <c:pt idx="131">
                  <c:v>37.700000000000003</c:v>
                </c:pt>
                <c:pt idx="132">
                  <c:v>32.5</c:v>
                </c:pt>
                <c:pt idx="133">
                  <c:v>32.1</c:v>
                </c:pt>
                <c:pt idx="134">
                  <c:v>34.5</c:v>
                </c:pt>
                <c:pt idx="135">
                  <c:v>35.1</c:v>
                </c:pt>
                <c:pt idx="136">
                  <c:v>36.700000000000003</c:v>
                </c:pt>
                <c:pt idx="137">
                  <c:v>36.1</c:v>
                </c:pt>
                <c:pt idx="138">
                  <c:v>34</c:v>
                </c:pt>
                <c:pt idx="139">
                  <c:v>35.1</c:v>
                </c:pt>
                <c:pt idx="140">
                  <c:v>36</c:v>
                </c:pt>
                <c:pt idx="141">
                  <c:v>35.299999999999997</c:v>
                </c:pt>
                <c:pt idx="142">
                  <c:v>33.200000000000003</c:v>
                </c:pt>
                <c:pt idx="143">
                  <c:v>34.6</c:v>
                </c:pt>
                <c:pt idx="144">
                  <c:v>37.1</c:v>
                </c:pt>
                <c:pt idx="145">
                  <c:v>38</c:v>
                </c:pt>
                <c:pt idx="146">
                  <c:v>33.4</c:v>
                </c:pt>
                <c:pt idx="147">
                  <c:v>33.6</c:v>
                </c:pt>
                <c:pt idx="148">
                  <c:v>36.200000000000003</c:v>
                </c:pt>
                <c:pt idx="149">
                  <c:v>38.799999999999997</c:v>
                </c:pt>
                <c:pt idx="150">
                  <c:v>39.1</c:v>
                </c:pt>
                <c:pt idx="151">
                  <c:v>38.299999999999997</c:v>
                </c:pt>
                <c:pt idx="152">
                  <c:v>37.1</c:v>
                </c:pt>
                <c:pt idx="153">
                  <c:v>39.5</c:v>
                </c:pt>
                <c:pt idx="154">
                  <c:v>41.4</c:v>
                </c:pt>
                <c:pt idx="155">
                  <c:v>42.1</c:v>
                </c:pt>
                <c:pt idx="156">
                  <c:v>41.2</c:v>
                </c:pt>
                <c:pt idx="157">
                  <c:v>39.6</c:v>
                </c:pt>
                <c:pt idx="158">
                  <c:v>40.1</c:v>
                </c:pt>
                <c:pt idx="159">
                  <c:v>41.7</c:v>
                </c:pt>
                <c:pt idx="160">
                  <c:v>42.9</c:v>
                </c:pt>
                <c:pt idx="161">
                  <c:v>39.9</c:v>
                </c:pt>
                <c:pt idx="162">
                  <c:v>40.9</c:v>
                </c:pt>
                <c:pt idx="163">
                  <c:v>42.6</c:v>
                </c:pt>
                <c:pt idx="164">
                  <c:v>43.4</c:v>
                </c:pt>
                <c:pt idx="165">
                  <c:v>42.1</c:v>
                </c:pt>
                <c:pt idx="166">
                  <c:v>34.9</c:v>
                </c:pt>
                <c:pt idx="167">
                  <c:v>27.2</c:v>
                </c:pt>
                <c:pt idx="168">
                  <c:v>37.1</c:v>
                </c:pt>
                <c:pt idx="169">
                  <c:v>37.9</c:v>
                </c:pt>
                <c:pt idx="170">
                  <c:v>39</c:v>
                </c:pt>
                <c:pt idx="171">
                  <c:v>41.9</c:v>
                </c:pt>
                <c:pt idx="172">
                  <c:v>42</c:v>
                </c:pt>
                <c:pt idx="173">
                  <c:v>43</c:v>
                </c:pt>
                <c:pt idx="174">
                  <c:v>42.5</c:v>
                </c:pt>
                <c:pt idx="175">
                  <c:v>40.1</c:v>
                </c:pt>
                <c:pt idx="176">
                  <c:v>40.799999999999997</c:v>
                </c:pt>
                <c:pt idx="177">
                  <c:v>42.8</c:v>
                </c:pt>
                <c:pt idx="178">
                  <c:v>42.8</c:v>
                </c:pt>
                <c:pt idx="179">
                  <c:v>42.5</c:v>
                </c:pt>
                <c:pt idx="180">
                  <c:v>40.9</c:v>
                </c:pt>
                <c:pt idx="181">
                  <c:v>39.4</c:v>
                </c:pt>
                <c:pt idx="182">
                  <c:v>40.5</c:v>
                </c:pt>
                <c:pt idx="183">
                  <c:v>41.8</c:v>
                </c:pt>
                <c:pt idx="184">
                  <c:v>42.5</c:v>
                </c:pt>
                <c:pt idx="185">
                  <c:v>41.3</c:v>
                </c:pt>
                <c:pt idx="186">
                  <c:v>45.2</c:v>
                </c:pt>
                <c:pt idx="187">
                  <c:v>43.2</c:v>
                </c:pt>
                <c:pt idx="188">
                  <c:v>44.3</c:v>
                </c:pt>
                <c:pt idx="189">
                  <c:v>42.5</c:v>
                </c:pt>
                <c:pt idx="190">
                  <c:v>40.4</c:v>
                </c:pt>
                <c:pt idx="191">
                  <c:v>35.5</c:v>
                </c:pt>
                <c:pt idx="192">
                  <c:v>37.799999999999997</c:v>
                </c:pt>
                <c:pt idx="193">
                  <c:v>37.9</c:v>
                </c:pt>
                <c:pt idx="194">
                  <c:v>40.700000000000003</c:v>
                </c:pt>
                <c:pt idx="195">
                  <c:v>40.200000000000003</c:v>
                </c:pt>
                <c:pt idx="196">
                  <c:v>37.1</c:v>
                </c:pt>
                <c:pt idx="197">
                  <c:v>40.6</c:v>
                </c:pt>
                <c:pt idx="198">
                  <c:v>40.1</c:v>
                </c:pt>
                <c:pt idx="199">
                  <c:v>38.4</c:v>
                </c:pt>
                <c:pt idx="200">
                  <c:v>40.4</c:v>
                </c:pt>
                <c:pt idx="201">
                  <c:v>42.1</c:v>
                </c:pt>
                <c:pt idx="202">
                  <c:v>38.1</c:v>
                </c:pt>
                <c:pt idx="203">
                  <c:v>42.1</c:v>
                </c:pt>
                <c:pt idx="204">
                  <c:v>45.2</c:v>
                </c:pt>
                <c:pt idx="205">
                  <c:v>46.7</c:v>
                </c:pt>
                <c:pt idx="206">
                  <c:v>46.4</c:v>
                </c:pt>
                <c:pt idx="207">
                  <c:v>43.1</c:v>
                </c:pt>
                <c:pt idx="208">
                  <c:v>42.8</c:v>
                </c:pt>
                <c:pt idx="209">
                  <c:v>41.6</c:v>
                </c:pt>
                <c:pt idx="210">
                  <c:v>38.200000000000003</c:v>
                </c:pt>
                <c:pt idx="211">
                  <c:v>41.9</c:v>
                </c:pt>
                <c:pt idx="212">
                  <c:v>40.9</c:v>
                </c:pt>
                <c:pt idx="213">
                  <c:v>42.9</c:v>
                </c:pt>
                <c:pt idx="214">
                  <c:v>43</c:v>
                </c:pt>
                <c:pt idx="215">
                  <c:v>41.5</c:v>
                </c:pt>
                <c:pt idx="216">
                  <c:v>43.2</c:v>
                </c:pt>
                <c:pt idx="217">
                  <c:v>43.8</c:v>
                </c:pt>
                <c:pt idx="218">
                  <c:v>44.7</c:v>
                </c:pt>
                <c:pt idx="219">
                  <c:v>42.3</c:v>
                </c:pt>
                <c:pt idx="220">
                  <c:v>37.700000000000003</c:v>
                </c:pt>
                <c:pt idx="221">
                  <c:v>38.4</c:v>
                </c:pt>
                <c:pt idx="222">
                  <c:v>34.9</c:v>
                </c:pt>
                <c:pt idx="223">
                  <c:v>37.799999999999997</c:v>
                </c:pt>
                <c:pt idx="224">
                  <c:v>38.799999999999997</c:v>
                </c:pt>
                <c:pt idx="225">
                  <c:v>36.1</c:v>
                </c:pt>
                <c:pt idx="226">
                  <c:v>38.299999999999997</c:v>
                </c:pt>
                <c:pt idx="227">
                  <c:v>35</c:v>
                </c:pt>
                <c:pt idx="228">
                  <c:v>36.700000000000003</c:v>
                </c:pt>
                <c:pt idx="229">
                  <c:v>38.799999999999997</c:v>
                </c:pt>
                <c:pt idx="230">
                  <c:v>40.1</c:v>
                </c:pt>
                <c:pt idx="231">
                  <c:v>41.3</c:v>
                </c:pt>
                <c:pt idx="232">
                  <c:v>41.3</c:v>
                </c:pt>
                <c:pt idx="233">
                  <c:v>38.200000000000003</c:v>
                </c:pt>
                <c:pt idx="234">
                  <c:v>36.4</c:v>
                </c:pt>
                <c:pt idx="235">
                  <c:v>37.299999999999997</c:v>
                </c:pt>
                <c:pt idx="236">
                  <c:v>38.1</c:v>
                </c:pt>
                <c:pt idx="237">
                  <c:v>37.4</c:v>
                </c:pt>
                <c:pt idx="238">
                  <c:v>38.700000000000003</c:v>
                </c:pt>
                <c:pt idx="239">
                  <c:v>40.4</c:v>
                </c:pt>
                <c:pt idx="240">
                  <c:v>39.799999999999997</c:v>
                </c:pt>
                <c:pt idx="241">
                  <c:v>40.4</c:v>
                </c:pt>
                <c:pt idx="242">
                  <c:v>39.1</c:v>
                </c:pt>
                <c:pt idx="243">
                  <c:v>39.700000000000003</c:v>
                </c:pt>
                <c:pt idx="244">
                  <c:v>40.700000000000003</c:v>
                </c:pt>
                <c:pt idx="245">
                  <c:v>38.200000000000003</c:v>
                </c:pt>
                <c:pt idx="246">
                  <c:v>36.5</c:v>
                </c:pt>
                <c:pt idx="247">
                  <c:v>37.299999999999997</c:v>
                </c:pt>
                <c:pt idx="248">
                  <c:v>38.9</c:v>
                </c:pt>
                <c:pt idx="249">
                  <c:v>39.799999999999997</c:v>
                </c:pt>
                <c:pt idx="250">
                  <c:v>40.299999999999997</c:v>
                </c:pt>
                <c:pt idx="251">
                  <c:v>41.9</c:v>
                </c:pt>
                <c:pt idx="252">
                  <c:v>40.799999999999997</c:v>
                </c:pt>
                <c:pt idx="253">
                  <c:v>41.2</c:v>
                </c:pt>
                <c:pt idx="254">
                  <c:v>41.5</c:v>
                </c:pt>
                <c:pt idx="255">
                  <c:v>40.6</c:v>
                </c:pt>
                <c:pt idx="256">
                  <c:v>40.4</c:v>
                </c:pt>
                <c:pt idx="257">
                  <c:v>41.5</c:v>
                </c:pt>
                <c:pt idx="258">
                  <c:v>42.7</c:v>
                </c:pt>
                <c:pt idx="259">
                  <c:v>39.700000000000003</c:v>
                </c:pt>
                <c:pt idx="260">
                  <c:v>41.6</c:v>
                </c:pt>
                <c:pt idx="261">
                  <c:v>39.200000000000003</c:v>
                </c:pt>
                <c:pt idx="262">
                  <c:v>30.4</c:v>
                </c:pt>
                <c:pt idx="263">
                  <c:v>35</c:v>
                </c:pt>
                <c:pt idx="264">
                  <c:v>38</c:v>
                </c:pt>
                <c:pt idx="265">
                  <c:v>38.200000000000003</c:v>
                </c:pt>
                <c:pt idx="266">
                  <c:v>38.4</c:v>
                </c:pt>
                <c:pt idx="267">
                  <c:v>37.700000000000003</c:v>
                </c:pt>
                <c:pt idx="268">
                  <c:v>37</c:v>
                </c:pt>
                <c:pt idx="269">
                  <c:v>38.4</c:v>
                </c:pt>
                <c:pt idx="270">
                  <c:v>39.200000000000003</c:v>
                </c:pt>
                <c:pt idx="271">
                  <c:v>39.200000000000003</c:v>
                </c:pt>
                <c:pt idx="272">
                  <c:v>38.1</c:v>
                </c:pt>
                <c:pt idx="273">
                  <c:v>36.799999999999997</c:v>
                </c:pt>
                <c:pt idx="274">
                  <c:v>24.8</c:v>
                </c:pt>
                <c:pt idx="275">
                  <c:v>27.1</c:v>
                </c:pt>
                <c:pt idx="276">
                  <c:v>30.8</c:v>
                </c:pt>
                <c:pt idx="277">
                  <c:v>30.3</c:v>
                </c:pt>
                <c:pt idx="278">
                  <c:v>29.2</c:v>
                </c:pt>
                <c:pt idx="279">
                  <c:v>29.7</c:v>
                </c:pt>
                <c:pt idx="280">
                  <c:v>22.2</c:v>
                </c:pt>
                <c:pt idx="281">
                  <c:v>23.9</c:v>
                </c:pt>
                <c:pt idx="282">
                  <c:v>27.4</c:v>
                </c:pt>
                <c:pt idx="283">
                  <c:v>28.4</c:v>
                </c:pt>
                <c:pt idx="284">
                  <c:v>27.9</c:v>
                </c:pt>
                <c:pt idx="285">
                  <c:v>24.9</c:v>
                </c:pt>
                <c:pt idx="286">
                  <c:v>21.1</c:v>
                </c:pt>
                <c:pt idx="287">
                  <c:v>24.9</c:v>
                </c:pt>
                <c:pt idx="288">
                  <c:v>24.5</c:v>
                </c:pt>
                <c:pt idx="289">
                  <c:v>21.4</c:v>
                </c:pt>
                <c:pt idx="290">
                  <c:v>24.4</c:v>
                </c:pt>
                <c:pt idx="291">
                  <c:v>26.6</c:v>
                </c:pt>
                <c:pt idx="292">
                  <c:v>28.8</c:v>
                </c:pt>
                <c:pt idx="293">
                  <c:v>33.200000000000003</c:v>
                </c:pt>
                <c:pt idx="294">
                  <c:v>30.8</c:v>
                </c:pt>
                <c:pt idx="295">
                  <c:v>29.9</c:v>
                </c:pt>
                <c:pt idx="296">
                  <c:v>31.1</c:v>
                </c:pt>
                <c:pt idx="297">
                  <c:v>28.8</c:v>
                </c:pt>
                <c:pt idx="298">
                  <c:v>29.5</c:v>
                </c:pt>
                <c:pt idx="299">
                  <c:v>29</c:v>
                </c:pt>
                <c:pt idx="300">
                  <c:v>29.3</c:v>
                </c:pt>
                <c:pt idx="301">
                  <c:v>30.8</c:v>
                </c:pt>
                <c:pt idx="302">
                  <c:v>30.5</c:v>
                </c:pt>
                <c:pt idx="303">
                  <c:v>29.3</c:v>
                </c:pt>
                <c:pt idx="304">
                  <c:v>24</c:v>
                </c:pt>
                <c:pt idx="305">
                  <c:v>24.1</c:v>
                </c:pt>
                <c:pt idx="306">
                  <c:v>27.1</c:v>
                </c:pt>
                <c:pt idx="307">
                  <c:v>27.5</c:v>
                </c:pt>
                <c:pt idx="308">
                  <c:v>27</c:v>
                </c:pt>
                <c:pt idx="309">
                  <c:v>27.8</c:v>
                </c:pt>
                <c:pt idx="310">
                  <c:v>28.1</c:v>
                </c:pt>
                <c:pt idx="311">
                  <c:v>27.8</c:v>
                </c:pt>
                <c:pt idx="312">
                  <c:v>26.3</c:v>
                </c:pt>
                <c:pt idx="313">
                  <c:v>24.7</c:v>
                </c:pt>
                <c:pt idx="314">
                  <c:v>25.9</c:v>
                </c:pt>
                <c:pt idx="315">
                  <c:v>22.7</c:v>
                </c:pt>
                <c:pt idx="316">
                  <c:v>18.899999999999999</c:v>
                </c:pt>
                <c:pt idx="317">
                  <c:v>18.3</c:v>
                </c:pt>
                <c:pt idx="318">
                  <c:v>20.100000000000001</c:v>
                </c:pt>
                <c:pt idx="319">
                  <c:v>22.3</c:v>
                </c:pt>
                <c:pt idx="320">
                  <c:v>23.2</c:v>
                </c:pt>
                <c:pt idx="321">
                  <c:v>22.2</c:v>
                </c:pt>
                <c:pt idx="322">
                  <c:v>21.6</c:v>
                </c:pt>
                <c:pt idx="323">
                  <c:v>22.6</c:v>
                </c:pt>
                <c:pt idx="324">
                  <c:v>24.3</c:v>
                </c:pt>
                <c:pt idx="325">
                  <c:v>22.7</c:v>
                </c:pt>
                <c:pt idx="326">
                  <c:v>19</c:v>
                </c:pt>
                <c:pt idx="327">
                  <c:v>20.8</c:v>
                </c:pt>
                <c:pt idx="328">
                  <c:v>22.4</c:v>
                </c:pt>
                <c:pt idx="329">
                  <c:v>22</c:v>
                </c:pt>
                <c:pt idx="330">
                  <c:v>22.9</c:v>
                </c:pt>
                <c:pt idx="331">
                  <c:v>23.9</c:v>
                </c:pt>
                <c:pt idx="332">
                  <c:v>24.9</c:v>
                </c:pt>
                <c:pt idx="333">
                  <c:v>20.5</c:v>
                </c:pt>
                <c:pt idx="334">
                  <c:v>18.2</c:v>
                </c:pt>
                <c:pt idx="335">
                  <c:v>17.399999999999999</c:v>
                </c:pt>
                <c:pt idx="336">
                  <c:v>16.600000000000001</c:v>
                </c:pt>
                <c:pt idx="337">
                  <c:v>16.600000000000001</c:v>
                </c:pt>
                <c:pt idx="338">
                  <c:v>17.8</c:v>
                </c:pt>
                <c:pt idx="339">
                  <c:v>22.6</c:v>
                </c:pt>
                <c:pt idx="340">
                  <c:v>17</c:v>
                </c:pt>
                <c:pt idx="341">
                  <c:v>20.8</c:v>
                </c:pt>
                <c:pt idx="342">
                  <c:v>19.3</c:v>
                </c:pt>
                <c:pt idx="343">
                  <c:v>20.5</c:v>
                </c:pt>
                <c:pt idx="344">
                  <c:v>21.6</c:v>
                </c:pt>
                <c:pt idx="345">
                  <c:v>19</c:v>
                </c:pt>
                <c:pt idx="346">
                  <c:v>19.5</c:v>
                </c:pt>
                <c:pt idx="347">
                  <c:v>18.5</c:v>
                </c:pt>
                <c:pt idx="348">
                  <c:v>17.399999999999999</c:v>
                </c:pt>
                <c:pt idx="349">
                  <c:v>20.6</c:v>
                </c:pt>
                <c:pt idx="350">
                  <c:v>18</c:v>
                </c:pt>
                <c:pt idx="351">
                  <c:v>20.8</c:v>
                </c:pt>
                <c:pt idx="352">
                  <c:v>20.8</c:v>
                </c:pt>
                <c:pt idx="353">
                  <c:v>20.399999999999999</c:v>
                </c:pt>
                <c:pt idx="354">
                  <c:v>23.4</c:v>
                </c:pt>
                <c:pt idx="355">
                  <c:v>19.7</c:v>
                </c:pt>
                <c:pt idx="356">
                  <c:v>21.4</c:v>
                </c:pt>
                <c:pt idx="357">
                  <c:v>22.2</c:v>
                </c:pt>
                <c:pt idx="358">
                  <c:v>22</c:v>
                </c:pt>
                <c:pt idx="359">
                  <c:v>18.2</c:v>
                </c:pt>
                <c:pt idx="360">
                  <c:v>16.2</c:v>
                </c:pt>
                <c:pt idx="361">
                  <c:v>16.100000000000001</c:v>
                </c:pt>
                <c:pt idx="362">
                  <c:v>12.1</c:v>
                </c:pt>
                <c:pt idx="363">
                  <c:v>13.1</c:v>
                </c:pt>
                <c:pt idx="364">
                  <c:v>13.8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C2-4421-986A-FE759F6B92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2018'!$G$2:$G$366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0.4</c:v>
                </c:pt>
                <c:pt idx="2">
                  <c:v>3.6</c:v>
                </c:pt>
                <c:pt idx="3">
                  <c:v>1.8</c:v>
                </c:pt>
                <c:pt idx="4">
                  <c:v>9.6</c:v>
                </c:pt>
                <c:pt idx="5">
                  <c:v>3.4</c:v>
                </c:pt>
                <c:pt idx="6">
                  <c:v>4.8</c:v>
                </c:pt>
                <c:pt idx="7">
                  <c:v>6.4</c:v>
                </c:pt>
                <c:pt idx="8">
                  <c:v>7.6</c:v>
                </c:pt>
                <c:pt idx="9">
                  <c:v>7.9</c:v>
                </c:pt>
                <c:pt idx="10">
                  <c:v>8.3000000000000007</c:v>
                </c:pt>
                <c:pt idx="11">
                  <c:v>4.4000000000000004</c:v>
                </c:pt>
                <c:pt idx="12">
                  <c:v>3.1</c:v>
                </c:pt>
                <c:pt idx="13">
                  <c:v>2.7</c:v>
                </c:pt>
                <c:pt idx="14">
                  <c:v>3.4</c:v>
                </c:pt>
                <c:pt idx="15">
                  <c:v>3.7</c:v>
                </c:pt>
                <c:pt idx="16">
                  <c:v>4.5999999999999996</c:v>
                </c:pt>
                <c:pt idx="17">
                  <c:v>6.7</c:v>
                </c:pt>
                <c:pt idx="18">
                  <c:v>1.7</c:v>
                </c:pt>
                <c:pt idx="19">
                  <c:v>1.5</c:v>
                </c:pt>
                <c:pt idx="20">
                  <c:v>7.1</c:v>
                </c:pt>
                <c:pt idx="21">
                  <c:v>3.5</c:v>
                </c:pt>
                <c:pt idx="22">
                  <c:v>-2.9</c:v>
                </c:pt>
                <c:pt idx="23">
                  <c:v>-2.8</c:v>
                </c:pt>
                <c:pt idx="24">
                  <c:v>-0.1</c:v>
                </c:pt>
                <c:pt idx="25">
                  <c:v>0.5</c:v>
                </c:pt>
                <c:pt idx="26">
                  <c:v>3.5</c:v>
                </c:pt>
                <c:pt idx="27">
                  <c:v>-0.4</c:v>
                </c:pt>
                <c:pt idx="28">
                  <c:v>0.7</c:v>
                </c:pt>
                <c:pt idx="29">
                  <c:v>4.3</c:v>
                </c:pt>
                <c:pt idx="30">
                  <c:v>4.2</c:v>
                </c:pt>
                <c:pt idx="31">
                  <c:v>2.6</c:v>
                </c:pt>
                <c:pt idx="32">
                  <c:v>1.1000000000000001</c:v>
                </c:pt>
                <c:pt idx="33">
                  <c:v>2.2999999999999998</c:v>
                </c:pt>
                <c:pt idx="34">
                  <c:v>1.7</c:v>
                </c:pt>
                <c:pt idx="35">
                  <c:v>4.3</c:v>
                </c:pt>
                <c:pt idx="36">
                  <c:v>3.9</c:v>
                </c:pt>
                <c:pt idx="37">
                  <c:v>3.7</c:v>
                </c:pt>
                <c:pt idx="38">
                  <c:v>5.0999999999999996</c:v>
                </c:pt>
                <c:pt idx="39">
                  <c:v>3.2</c:v>
                </c:pt>
                <c:pt idx="40">
                  <c:v>2.5</c:v>
                </c:pt>
                <c:pt idx="41">
                  <c:v>6.3</c:v>
                </c:pt>
                <c:pt idx="42">
                  <c:v>7.8</c:v>
                </c:pt>
                <c:pt idx="43">
                  <c:v>8.5</c:v>
                </c:pt>
                <c:pt idx="44">
                  <c:v>12</c:v>
                </c:pt>
                <c:pt idx="45">
                  <c:v>7.1</c:v>
                </c:pt>
                <c:pt idx="46">
                  <c:v>10.9</c:v>
                </c:pt>
                <c:pt idx="47">
                  <c:v>9.1</c:v>
                </c:pt>
                <c:pt idx="48">
                  <c:v>4.9000000000000004</c:v>
                </c:pt>
                <c:pt idx="49">
                  <c:v>5.8</c:v>
                </c:pt>
                <c:pt idx="50">
                  <c:v>7.6</c:v>
                </c:pt>
                <c:pt idx="51">
                  <c:v>3.2</c:v>
                </c:pt>
                <c:pt idx="52">
                  <c:v>-1.4</c:v>
                </c:pt>
                <c:pt idx="53">
                  <c:v>1.5</c:v>
                </c:pt>
                <c:pt idx="54">
                  <c:v>2.5</c:v>
                </c:pt>
                <c:pt idx="55">
                  <c:v>0.7</c:v>
                </c:pt>
                <c:pt idx="56">
                  <c:v>-2.8</c:v>
                </c:pt>
                <c:pt idx="57">
                  <c:v>-3.4</c:v>
                </c:pt>
                <c:pt idx="58">
                  <c:v>-0.8</c:v>
                </c:pt>
                <c:pt idx="59">
                  <c:v>3.1</c:v>
                </c:pt>
                <c:pt idx="60">
                  <c:v>0</c:v>
                </c:pt>
                <c:pt idx="61">
                  <c:v>-0.3</c:v>
                </c:pt>
                <c:pt idx="62">
                  <c:v>1.5</c:v>
                </c:pt>
                <c:pt idx="63">
                  <c:v>7.2</c:v>
                </c:pt>
                <c:pt idx="64">
                  <c:v>1.2</c:v>
                </c:pt>
                <c:pt idx="65">
                  <c:v>2.5</c:v>
                </c:pt>
                <c:pt idx="66">
                  <c:v>2.9</c:v>
                </c:pt>
                <c:pt idx="67">
                  <c:v>9.3000000000000007</c:v>
                </c:pt>
                <c:pt idx="68">
                  <c:v>6.7</c:v>
                </c:pt>
                <c:pt idx="69">
                  <c:v>13.5</c:v>
                </c:pt>
                <c:pt idx="70">
                  <c:v>13.5</c:v>
                </c:pt>
                <c:pt idx="71">
                  <c:v>9.4</c:v>
                </c:pt>
                <c:pt idx="72">
                  <c:v>10.8</c:v>
                </c:pt>
                <c:pt idx="73">
                  <c:v>10.5</c:v>
                </c:pt>
                <c:pt idx="74">
                  <c:v>12</c:v>
                </c:pt>
                <c:pt idx="75">
                  <c:v>7.5</c:v>
                </c:pt>
                <c:pt idx="76">
                  <c:v>6.4</c:v>
                </c:pt>
                <c:pt idx="77">
                  <c:v>7.6</c:v>
                </c:pt>
                <c:pt idx="78">
                  <c:v>3.5</c:v>
                </c:pt>
                <c:pt idx="79">
                  <c:v>2.5</c:v>
                </c:pt>
                <c:pt idx="80">
                  <c:v>7.1</c:v>
                </c:pt>
                <c:pt idx="81">
                  <c:v>10.6</c:v>
                </c:pt>
                <c:pt idx="82">
                  <c:v>15.2</c:v>
                </c:pt>
                <c:pt idx="83">
                  <c:v>10.7</c:v>
                </c:pt>
                <c:pt idx="84">
                  <c:v>9.3000000000000007</c:v>
                </c:pt>
                <c:pt idx="85">
                  <c:v>9</c:v>
                </c:pt>
                <c:pt idx="86">
                  <c:v>7.8</c:v>
                </c:pt>
                <c:pt idx="87">
                  <c:v>5.6</c:v>
                </c:pt>
                <c:pt idx="88">
                  <c:v>7.3</c:v>
                </c:pt>
                <c:pt idx="89">
                  <c:v>11.6</c:v>
                </c:pt>
                <c:pt idx="90">
                  <c:v>10.4</c:v>
                </c:pt>
                <c:pt idx="91">
                  <c:v>16.399999999999999</c:v>
                </c:pt>
                <c:pt idx="92">
                  <c:v>10.199999999999999</c:v>
                </c:pt>
                <c:pt idx="93">
                  <c:v>10.5</c:v>
                </c:pt>
                <c:pt idx="94">
                  <c:v>13.1</c:v>
                </c:pt>
                <c:pt idx="95">
                  <c:v>12.1</c:v>
                </c:pt>
                <c:pt idx="96">
                  <c:v>16.8</c:v>
                </c:pt>
                <c:pt idx="97">
                  <c:v>18.8</c:v>
                </c:pt>
                <c:pt idx="98">
                  <c:v>16</c:v>
                </c:pt>
                <c:pt idx="99">
                  <c:v>11.8</c:v>
                </c:pt>
                <c:pt idx="100">
                  <c:v>11.1</c:v>
                </c:pt>
                <c:pt idx="101">
                  <c:v>14.7</c:v>
                </c:pt>
                <c:pt idx="102">
                  <c:v>16.399999999999999</c:v>
                </c:pt>
                <c:pt idx="103">
                  <c:v>9.8000000000000007</c:v>
                </c:pt>
                <c:pt idx="104">
                  <c:v>6.1</c:v>
                </c:pt>
                <c:pt idx="105">
                  <c:v>5.8</c:v>
                </c:pt>
                <c:pt idx="106">
                  <c:v>15.3</c:v>
                </c:pt>
                <c:pt idx="107">
                  <c:v>11.6</c:v>
                </c:pt>
                <c:pt idx="108">
                  <c:v>5.4</c:v>
                </c:pt>
                <c:pt idx="109">
                  <c:v>11.7</c:v>
                </c:pt>
                <c:pt idx="110">
                  <c:v>11.2</c:v>
                </c:pt>
                <c:pt idx="111">
                  <c:v>7.9</c:v>
                </c:pt>
                <c:pt idx="112">
                  <c:v>11.6</c:v>
                </c:pt>
                <c:pt idx="113">
                  <c:v>16.100000000000001</c:v>
                </c:pt>
                <c:pt idx="114">
                  <c:v>16.600000000000001</c:v>
                </c:pt>
                <c:pt idx="115">
                  <c:v>17.100000000000001</c:v>
                </c:pt>
                <c:pt idx="116">
                  <c:v>18.2</c:v>
                </c:pt>
                <c:pt idx="117">
                  <c:v>17.600000000000001</c:v>
                </c:pt>
                <c:pt idx="118">
                  <c:v>19.100000000000001</c:v>
                </c:pt>
                <c:pt idx="119">
                  <c:v>15.6</c:v>
                </c:pt>
                <c:pt idx="120">
                  <c:v>13.1</c:v>
                </c:pt>
                <c:pt idx="121">
                  <c:v>13.9</c:v>
                </c:pt>
                <c:pt idx="122">
                  <c:v>12.4</c:v>
                </c:pt>
                <c:pt idx="123">
                  <c:v>9.1</c:v>
                </c:pt>
                <c:pt idx="124">
                  <c:v>11.1</c:v>
                </c:pt>
                <c:pt idx="125">
                  <c:v>12.3</c:v>
                </c:pt>
                <c:pt idx="126">
                  <c:v>16.399999999999999</c:v>
                </c:pt>
                <c:pt idx="127">
                  <c:v>21.8</c:v>
                </c:pt>
                <c:pt idx="128">
                  <c:v>17.7</c:v>
                </c:pt>
                <c:pt idx="129">
                  <c:v>19.7</c:v>
                </c:pt>
                <c:pt idx="130">
                  <c:v>18.899999999999999</c:v>
                </c:pt>
                <c:pt idx="131">
                  <c:v>21.6</c:v>
                </c:pt>
                <c:pt idx="132">
                  <c:v>19.600000000000001</c:v>
                </c:pt>
                <c:pt idx="133">
                  <c:v>15</c:v>
                </c:pt>
                <c:pt idx="134">
                  <c:v>13.7</c:v>
                </c:pt>
                <c:pt idx="135">
                  <c:v>17</c:v>
                </c:pt>
                <c:pt idx="136">
                  <c:v>16.600000000000001</c:v>
                </c:pt>
                <c:pt idx="137">
                  <c:v>16.399999999999999</c:v>
                </c:pt>
                <c:pt idx="138">
                  <c:v>15.2</c:v>
                </c:pt>
                <c:pt idx="139">
                  <c:v>16.600000000000001</c:v>
                </c:pt>
                <c:pt idx="140">
                  <c:v>17.899999999999999</c:v>
                </c:pt>
                <c:pt idx="141">
                  <c:v>17.399999999999999</c:v>
                </c:pt>
                <c:pt idx="142">
                  <c:v>16.899999999999999</c:v>
                </c:pt>
                <c:pt idx="143">
                  <c:v>14.9</c:v>
                </c:pt>
                <c:pt idx="144">
                  <c:v>16.899999999999999</c:v>
                </c:pt>
                <c:pt idx="145">
                  <c:v>18</c:v>
                </c:pt>
                <c:pt idx="146">
                  <c:v>18.600000000000001</c:v>
                </c:pt>
                <c:pt idx="147">
                  <c:v>15.1</c:v>
                </c:pt>
                <c:pt idx="148">
                  <c:v>17.399999999999999</c:v>
                </c:pt>
                <c:pt idx="149">
                  <c:v>19.399999999999999</c:v>
                </c:pt>
                <c:pt idx="150">
                  <c:v>21.3</c:v>
                </c:pt>
                <c:pt idx="151">
                  <c:v>17</c:v>
                </c:pt>
                <c:pt idx="152">
                  <c:v>19.100000000000001</c:v>
                </c:pt>
                <c:pt idx="153">
                  <c:v>19.899999999999999</c:v>
                </c:pt>
                <c:pt idx="154">
                  <c:v>18.3</c:v>
                </c:pt>
                <c:pt idx="155">
                  <c:v>21</c:v>
                </c:pt>
                <c:pt idx="156">
                  <c:v>18.600000000000001</c:v>
                </c:pt>
                <c:pt idx="157">
                  <c:v>17.899999999999999</c:v>
                </c:pt>
                <c:pt idx="158">
                  <c:v>20.100000000000001</c:v>
                </c:pt>
                <c:pt idx="159">
                  <c:v>16.2</c:v>
                </c:pt>
                <c:pt idx="160">
                  <c:v>21.6</c:v>
                </c:pt>
                <c:pt idx="161">
                  <c:v>19.2</c:v>
                </c:pt>
                <c:pt idx="162">
                  <c:v>21.1</c:v>
                </c:pt>
                <c:pt idx="163">
                  <c:v>19.5</c:v>
                </c:pt>
                <c:pt idx="164">
                  <c:v>23.5</c:v>
                </c:pt>
                <c:pt idx="165">
                  <c:v>26.6</c:v>
                </c:pt>
                <c:pt idx="166">
                  <c:v>24.6</c:v>
                </c:pt>
                <c:pt idx="167">
                  <c:v>20.7</c:v>
                </c:pt>
                <c:pt idx="168">
                  <c:v>17.899999999999999</c:v>
                </c:pt>
                <c:pt idx="169">
                  <c:v>15.3</c:v>
                </c:pt>
                <c:pt idx="170">
                  <c:v>19.899999999999999</c:v>
                </c:pt>
                <c:pt idx="171">
                  <c:v>20.9</c:v>
                </c:pt>
                <c:pt idx="172">
                  <c:v>22.5</c:v>
                </c:pt>
                <c:pt idx="173">
                  <c:v>22.6</c:v>
                </c:pt>
                <c:pt idx="174">
                  <c:v>25</c:v>
                </c:pt>
                <c:pt idx="175">
                  <c:v>22.8</c:v>
                </c:pt>
                <c:pt idx="176">
                  <c:v>21.9</c:v>
                </c:pt>
                <c:pt idx="177">
                  <c:v>21.4</c:v>
                </c:pt>
                <c:pt idx="178">
                  <c:v>22.6</c:v>
                </c:pt>
                <c:pt idx="179">
                  <c:v>23.9</c:v>
                </c:pt>
                <c:pt idx="180">
                  <c:v>23.3</c:v>
                </c:pt>
                <c:pt idx="181">
                  <c:v>21.4</c:v>
                </c:pt>
                <c:pt idx="182">
                  <c:v>20.6</c:v>
                </c:pt>
                <c:pt idx="183">
                  <c:v>21.1</c:v>
                </c:pt>
                <c:pt idx="184">
                  <c:v>23.2</c:v>
                </c:pt>
                <c:pt idx="185">
                  <c:v>24.9</c:v>
                </c:pt>
                <c:pt idx="186">
                  <c:v>25.5</c:v>
                </c:pt>
                <c:pt idx="187">
                  <c:v>29.2</c:v>
                </c:pt>
                <c:pt idx="188">
                  <c:v>27.6</c:v>
                </c:pt>
                <c:pt idx="189">
                  <c:v>28.2</c:v>
                </c:pt>
                <c:pt idx="190">
                  <c:v>23.9</c:v>
                </c:pt>
                <c:pt idx="191">
                  <c:v>23.6</c:v>
                </c:pt>
                <c:pt idx="192">
                  <c:v>24.9</c:v>
                </c:pt>
                <c:pt idx="193">
                  <c:v>24.3</c:v>
                </c:pt>
                <c:pt idx="194">
                  <c:v>25.8</c:v>
                </c:pt>
                <c:pt idx="195">
                  <c:v>27.8</c:v>
                </c:pt>
                <c:pt idx="196">
                  <c:v>27.4</c:v>
                </c:pt>
                <c:pt idx="197">
                  <c:v>27</c:v>
                </c:pt>
                <c:pt idx="198">
                  <c:v>25.6</c:v>
                </c:pt>
                <c:pt idx="199">
                  <c:v>26.5</c:v>
                </c:pt>
                <c:pt idx="200">
                  <c:v>29</c:v>
                </c:pt>
                <c:pt idx="201">
                  <c:v>30.8</c:v>
                </c:pt>
                <c:pt idx="202">
                  <c:v>24.5</c:v>
                </c:pt>
                <c:pt idx="203">
                  <c:v>24.3</c:v>
                </c:pt>
                <c:pt idx="204">
                  <c:v>27.8</c:v>
                </c:pt>
                <c:pt idx="205">
                  <c:v>26.8</c:v>
                </c:pt>
                <c:pt idx="206">
                  <c:v>29.5</c:v>
                </c:pt>
                <c:pt idx="207">
                  <c:v>30.7</c:v>
                </c:pt>
                <c:pt idx="208">
                  <c:v>29.3</c:v>
                </c:pt>
                <c:pt idx="209">
                  <c:v>28.5</c:v>
                </c:pt>
                <c:pt idx="210">
                  <c:v>25.6</c:v>
                </c:pt>
                <c:pt idx="211">
                  <c:v>27.2</c:v>
                </c:pt>
                <c:pt idx="212">
                  <c:v>26</c:v>
                </c:pt>
                <c:pt idx="213">
                  <c:v>28.9</c:v>
                </c:pt>
                <c:pt idx="214">
                  <c:v>25.1</c:v>
                </c:pt>
                <c:pt idx="215">
                  <c:v>24.9</c:v>
                </c:pt>
                <c:pt idx="216">
                  <c:v>30.7</c:v>
                </c:pt>
                <c:pt idx="217">
                  <c:v>28.9</c:v>
                </c:pt>
                <c:pt idx="218">
                  <c:v>28.2</c:v>
                </c:pt>
                <c:pt idx="219">
                  <c:v>24.5</c:v>
                </c:pt>
                <c:pt idx="220">
                  <c:v>24.4</c:v>
                </c:pt>
                <c:pt idx="221">
                  <c:v>28.9</c:v>
                </c:pt>
                <c:pt idx="222">
                  <c:v>20.5</c:v>
                </c:pt>
                <c:pt idx="223">
                  <c:v>23.5</c:v>
                </c:pt>
                <c:pt idx="224">
                  <c:v>22.4</c:v>
                </c:pt>
                <c:pt idx="225">
                  <c:v>21.4</c:v>
                </c:pt>
                <c:pt idx="226">
                  <c:v>25.7</c:v>
                </c:pt>
                <c:pt idx="227">
                  <c:v>23.6</c:v>
                </c:pt>
                <c:pt idx="228">
                  <c:v>26.2</c:v>
                </c:pt>
                <c:pt idx="229">
                  <c:v>25.7</c:v>
                </c:pt>
                <c:pt idx="230">
                  <c:v>27.6</c:v>
                </c:pt>
                <c:pt idx="231">
                  <c:v>26.9</c:v>
                </c:pt>
                <c:pt idx="232">
                  <c:v>28.1</c:v>
                </c:pt>
                <c:pt idx="233">
                  <c:v>28.1</c:v>
                </c:pt>
                <c:pt idx="234">
                  <c:v>26.3</c:v>
                </c:pt>
                <c:pt idx="235">
                  <c:v>24</c:v>
                </c:pt>
                <c:pt idx="236">
                  <c:v>23.7</c:v>
                </c:pt>
                <c:pt idx="237">
                  <c:v>28.4</c:v>
                </c:pt>
                <c:pt idx="238">
                  <c:v>25.1</c:v>
                </c:pt>
                <c:pt idx="239">
                  <c:v>25.2</c:v>
                </c:pt>
                <c:pt idx="240">
                  <c:v>21.7</c:v>
                </c:pt>
                <c:pt idx="241">
                  <c:v>23.4</c:v>
                </c:pt>
                <c:pt idx="242">
                  <c:v>24.4</c:v>
                </c:pt>
                <c:pt idx="243">
                  <c:v>25.5</c:v>
                </c:pt>
                <c:pt idx="244">
                  <c:v>25.7</c:v>
                </c:pt>
                <c:pt idx="245">
                  <c:v>25</c:v>
                </c:pt>
                <c:pt idx="246">
                  <c:v>21.1</c:v>
                </c:pt>
                <c:pt idx="247">
                  <c:v>21.4</c:v>
                </c:pt>
                <c:pt idx="248">
                  <c:v>23.1</c:v>
                </c:pt>
                <c:pt idx="249">
                  <c:v>21.4</c:v>
                </c:pt>
                <c:pt idx="250">
                  <c:v>23</c:v>
                </c:pt>
                <c:pt idx="251">
                  <c:v>22.6</c:v>
                </c:pt>
                <c:pt idx="252">
                  <c:v>25.3</c:v>
                </c:pt>
                <c:pt idx="253">
                  <c:v>24.9</c:v>
                </c:pt>
                <c:pt idx="254">
                  <c:v>22.9</c:v>
                </c:pt>
                <c:pt idx="255">
                  <c:v>20.5</c:v>
                </c:pt>
                <c:pt idx="256">
                  <c:v>21.1</c:v>
                </c:pt>
                <c:pt idx="257">
                  <c:v>19.7</c:v>
                </c:pt>
                <c:pt idx="258">
                  <c:v>21</c:v>
                </c:pt>
                <c:pt idx="259">
                  <c:v>24.4</c:v>
                </c:pt>
                <c:pt idx="260">
                  <c:v>24.9</c:v>
                </c:pt>
                <c:pt idx="261">
                  <c:v>24.1</c:v>
                </c:pt>
                <c:pt idx="262">
                  <c:v>21.4</c:v>
                </c:pt>
                <c:pt idx="263">
                  <c:v>20</c:v>
                </c:pt>
                <c:pt idx="264">
                  <c:v>22.8</c:v>
                </c:pt>
                <c:pt idx="265">
                  <c:v>20.6</c:v>
                </c:pt>
                <c:pt idx="266">
                  <c:v>19.7</c:v>
                </c:pt>
                <c:pt idx="267">
                  <c:v>24</c:v>
                </c:pt>
                <c:pt idx="268">
                  <c:v>21</c:v>
                </c:pt>
                <c:pt idx="269">
                  <c:v>21.9</c:v>
                </c:pt>
                <c:pt idx="270">
                  <c:v>19.7</c:v>
                </c:pt>
                <c:pt idx="271">
                  <c:v>20.2</c:v>
                </c:pt>
                <c:pt idx="272">
                  <c:v>21.8</c:v>
                </c:pt>
                <c:pt idx="273">
                  <c:v>22.1</c:v>
                </c:pt>
                <c:pt idx="274">
                  <c:v>20.2</c:v>
                </c:pt>
                <c:pt idx="275">
                  <c:v>20.5</c:v>
                </c:pt>
                <c:pt idx="276">
                  <c:v>20.7</c:v>
                </c:pt>
                <c:pt idx="277">
                  <c:v>18.5</c:v>
                </c:pt>
                <c:pt idx="278">
                  <c:v>17.899999999999999</c:v>
                </c:pt>
                <c:pt idx="279">
                  <c:v>17.100000000000001</c:v>
                </c:pt>
                <c:pt idx="280">
                  <c:v>13.2</c:v>
                </c:pt>
                <c:pt idx="281">
                  <c:v>12.6</c:v>
                </c:pt>
                <c:pt idx="282">
                  <c:v>11.2</c:v>
                </c:pt>
                <c:pt idx="283">
                  <c:v>11.5</c:v>
                </c:pt>
                <c:pt idx="284">
                  <c:v>15.8</c:v>
                </c:pt>
                <c:pt idx="285">
                  <c:v>16.600000000000001</c:v>
                </c:pt>
                <c:pt idx="286">
                  <c:v>16.600000000000001</c:v>
                </c:pt>
                <c:pt idx="287">
                  <c:v>14.3</c:v>
                </c:pt>
                <c:pt idx="288">
                  <c:v>14.7</c:v>
                </c:pt>
                <c:pt idx="289">
                  <c:v>11.2</c:v>
                </c:pt>
                <c:pt idx="290">
                  <c:v>10.199999999999999</c:v>
                </c:pt>
                <c:pt idx="291">
                  <c:v>11.4</c:v>
                </c:pt>
                <c:pt idx="292">
                  <c:v>12.2</c:v>
                </c:pt>
                <c:pt idx="293">
                  <c:v>16</c:v>
                </c:pt>
                <c:pt idx="294">
                  <c:v>19.5</c:v>
                </c:pt>
                <c:pt idx="295">
                  <c:v>17.3</c:v>
                </c:pt>
                <c:pt idx="296">
                  <c:v>17.2</c:v>
                </c:pt>
                <c:pt idx="297">
                  <c:v>14.1</c:v>
                </c:pt>
                <c:pt idx="298">
                  <c:v>13.9</c:v>
                </c:pt>
                <c:pt idx="299">
                  <c:v>12.1</c:v>
                </c:pt>
                <c:pt idx="300">
                  <c:v>11.3</c:v>
                </c:pt>
                <c:pt idx="301">
                  <c:v>11.2</c:v>
                </c:pt>
                <c:pt idx="302">
                  <c:v>13.1</c:v>
                </c:pt>
                <c:pt idx="303">
                  <c:v>16.100000000000001</c:v>
                </c:pt>
                <c:pt idx="304">
                  <c:v>12</c:v>
                </c:pt>
                <c:pt idx="305">
                  <c:v>6.8</c:v>
                </c:pt>
                <c:pt idx="306">
                  <c:v>7</c:v>
                </c:pt>
                <c:pt idx="307">
                  <c:v>7.2</c:v>
                </c:pt>
                <c:pt idx="308">
                  <c:v>8.9</c:v>
                </c:pt>
                <c:pt idx="309">
                  <c:v>8.8000000000000007</c:v>
                </c:pt>
                <c:pt idx="310">
                  <c:v>8.3000000000000007</c:v>
                </c:pt>
                <c:pt idx="311">
                  <c:v>8.8000000000000007</c:v>
                </c:pt>
                <c:pt idx="312">
                  <c:v>8.4</c:v>
                </c:pt>
                <c:pt idx="313">
                  <c:v>10.4</c:v>
                </c:pt>
                <c:pt idx="314">
                  <c:v>8.6</c:v>
                </c:pt>
                <c:pt idx="315">
                  <c:v>7</c:v>
                </c:pt>
                <c:pt idx="316">
                  <c:v>4.4000000000000004</c:v>
                </c:pt>
                <c:pt idx="317">
                  <c:v>4.5999999999999996</c:v>
                </c:pt>
                <c:pt idx="318">
                  <c:v>1.9</c:v>
                </c:pt>
                <c:pt idx="319">
                  <c:v>0.9</c:v>
                </c:pt>
                <c:pt idx="320">
                  <c:v>0.5</c:v>
                </c:pt>
                <c:pt idx="321">
                  <c:v>2.2999999999999998</c:v>
                </c:pt>
                <c:pt idx="322">
                  <c:v>3.6</c:v>
                </c:pt>
                <c:pt idx="323">
                  <c:v>1.7</c:v>
                </c:pt>
                <c:pt idx="324">
                  <c:v>4.2</c:v>
                </c:pt>
                <c:pt idx="325">
                  <c:v>2.5</c:v>
                </c:pt>
                <c:pt idx="326">
                  <c:v>7.5</c:v>
                </c:pt>
                <c:pt idx="327">
                  <c:v>4.4000000000000004</c:v>
                </c:pt>
                <c:pt idx="328">
                  <c:v>3</c:v>
                </c:pt>
                <c:pt idx="329">
                  <c:v>4</c:v>
                </c:pt>
                <c:pt idx="330">
                  <c:v>1.8</c:v>
                </c:pt>
                <c:pt idx="331">
                  <c:v>1.3</c:v>
                </c:pt>
                <c:pt idx="332">
                  <c:v>2.2000000000000002</c:v>
                </c:pt>
                <c:pt idx="333">
                  <c:v>4.9000000000000004</c:v>
                </c:pt>
                <c:pt idx="334">
                  <c:v>8.1</c:v>
                </c:pt>
                <c:pt idx="335">
                  <c:v>7.1</c:v>
                </c:pt>
                <c:pt idx="336">
                  <c:v>5.2</c:v>
                </c:pt>
                <c:pt idx="337">
                  <c:v>-0.5</c:v>
                </c:pt>
                <c:pt idx="338">
                  <c:v>-0.9</c:v>
                </c:pt>
                <c:pt idx="339">
                  <c:v>1.4</c:v>
                </c:pt>
                <c:pt idx="340">
                  <c:v>10.8</c:v>
                </c:pt>
                <c:pt idx="341">
                  <c:v>9.1999999999999993</c:v>
                </c:pt>
                <c:pt idx="342">
                  <c:v>5.3</c:v>
                </c:pt>
                <c:pt idx="343">
                  <c:v>3.4</c:v>
                </c:pt>
                <c:pt idx="344">
                  <c:v>2.8</c:v>
                </c:pt>
                <c:pt idx="345">
                  <c:v>6.1</c:v>
                </c:pt>
                <c:pt idx="346">
                  <c:v>1.9</c:v>
                </c:pt>
                <c:pt idx="347">
                  <c:v>0.5</c:v>
                </c:pt>
                <c:pt idx="348">
                  <c:v>-2.4</c:v>
                </c:pt>
                <c:pt idx="349">
                  <c:v>4.5999999999999996</c:v>
                </c:pt>
                <c:pt idx="350">
                  <c:v>2.6</c:v>
                </c:pt>
                <c:pt idx="351">
                  <c:v>1.6</c:v>
                </c:pt>
                <c:pt idx="352">
                  <c:v>3.6</c:v>
                </c:pt>
                <c:pt idx="353">
                  <c:v>1.1000000000000001</c:v>
                </c:pt>
                <c:pt idx="354">
                  <c:v>0.7</c:v>
                </c:pt>
                <c:pt idx="355">
                  <c:v>1.8</c:v>
                </c:pt>
                <c:pt idx="356">
                  <c:v>1.4</c:v>
                </c:pt>
                <c:pt idx="357">
                  <c:v>0.5</c:v>
                </c:pt>
                <c:pt idx="358">
                  <c:v>1.6</c:v>
                </c:pt>
                <c:pt idx="359">
                  <c:v>2.8</c:v>
                </c:pt>
                <c:pt idx="360">
                  <c:v>3.5</c:v>
                </c:pt>
                <c:pt idx="361">
                  <c:v>2.9</c:v>
                </c:pt>
                <c:pt idx="362">
                  <c:v>-1.1000000000000001</c:v>
                </c:pt>
                <c:pt idx="363">
                  <c:v>-2.5</c:v>
                </c:pt>
                <c:pt idx="364">
                  <c:v>-4.3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73-45D0-B482-2B32AF62D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Lines="2" dropStyle="combo" dx="16" fmlaLink="$S$2" fmlaRange="$T$2:$T$3" noThreeD="1" sel="2" val="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Drop" dropStyle="combo" dx="16" fmlaLink="$G$5" fmlaRange="Main!$A$2:$A$50" noThreeD="1" sel="32" val="25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17" Type="http://schemas.openxmlformats.org/officeDocument/2006/relationships/chart" Target="../charts/chart125.xml"/><Relationship Id="rId21" Type="http://schemas.openxmlformats.org/officeDocument/2006/relationships/chart" Target="../charts/chart29.xml"/><Relationship Id="rId42" Type="http://schemas.openxmlformats.org/officeDocument/2006/relationships/chart" Target="../charts/chart50.xml"/><Relationship Id="rId47" Type="http://schemas.openxmlformats.org/officeDocument/2006/relationships/chart" Target="../charts/chart55.xml"/><Relationship Id="rId63" Type="http://schemas.openxmlformats.org/officeDocument/2006/relationships/chart" Target="../charts/chart71.xml"/><Relationship Id="rId68" Type="http://schemas.openxmlformats.org/officeDocument/2006/relationships/chart" Target="../charts/chart76.xml"/><Relationship Id="rId84" Type="http://schemas.openxmlformats.org/officeDocument/2006/relationships/chart" Target="../charts/chart92.xml"/><Relationship Id="rId89" Type="http://schemas.openxmlformats.org/officeDocument/2006/relationships/chart" Target="../charts/chart97.xml"/><Relationship Id="rId112" Type="http://schemas.openxmlformats.org/officeDocument/2006/relationships/chart" Target="../charts/chart120.xml"/><Relationship Id="rId16" Type="http://schemas.openxmlformats.org/officeDocument/2006/relationships/chart" Target="../charts/chart24.xml"/><Relationship Id="rId107" Type="http://schemas.openxmlformats.org/officeDocument/2006/relationships/chart" Target="../charts/chart115.xml"/><Relationship Id="rId11" Type="http://schemas.openxmlformats.org/officeDocument/2006/relationships/chart" Target="../charts/chart19.xml"/><Relationship Id="rId32" Type="http://schemas.openxmlformats.org/officeDocument/2006/relationships/chart" Target="../charts/chart40.xml"/><Relationship Id="rId37" Type="http://schemas.openxmlformats.org/officeDocument/2006/relationships/chart" Target="../charts/chart45.xml"/><Relationship Id="rId53" Type="http://schemas.openxmlformats.org/officeDocument/2006/relationships/chart" Target="../charts/chart61.xml"/><Relationship Id="rId58" Type="http://schemas.openxmlformats.org/officeDocument/2006/relationships/chart" Target="../charts/chart66.xml"/><Relationship Id="rId74" Type="http://schemas.openxmlformats.org/officeDocument/2006/relationships/chart" Target="../charts/chart82.xml"/><Relationship Id="rId79" Type="http://schemas.openxmlformats.org/officeDocument/2006/relationships/chart" Target="../charts/chart87.xml"/><Relationship Id="rId102" Type="http://schemas.openxmlformats.org/officeDocument/2006/relationships/chart" Target="../charts/chart110.xml"/><Relationship Id="rId123" Type="http://schemas.openxmlformats.org/officeDocument/2006/relationships/chart" Target="../charts/chart131.xml"/><Relationship Id="rId128" Type="http://schemas.openxmlformats.org/officeDocument/2006/relationships/chart" Target="../charts/chart136.xml"/><Relationship Id="rId5" Type="http://schemas.openxmlformats.org/officeDocument/2006/relationships/chart" Target="../charts/chart13.xml"/><Relationship Id="rId90" Type="http://schemas.openxmlformats.org/officeDocument/2006/relationships/chart" Target="../charts/chart98.xml"/><Relationship Id="rId95" Type="http://schemas.openxmlformats.org/officeDocument/2006/relationships/chart" Target="../charts/chart103.xml"/><Relationship Id="rId22" Type="http://schemas.openxmlformats.org/officeDocument/2006/relationships/chart" Target="../charts/chart30.xml"/><Relationship Id="rId27" Type="http://schemas.openxmlformats.org/officeDocument/2006/relationships/chart" Target="../charts/chart35.xml"/><Relationship Id="rId43" Type="http://schemas.openxmlformats.org/officeDocument/2006/relationships/chart" Target="../charts/chart51.xml"/><Relationship Id="rId48" Type="http://schemas.openxmlformats.org/officeDocument/2006/relationships/chart" Target="../charts/chart56.xml"/><Relationship Id="rId64" Type="http://schemas.openxmlformats.org/officeDocument/2006/relationships/chart" Target="../charts/chart72.xml"/><Relationship Id="rId69" Type="http://schemas.openxmlformats.org/officeDocument/2006/relationships/chart" Target="../charts/chart77.xml"/><Relationship Id="rId113" Type="http://schemas.openxmlformats.org/officeDocument/2006/relationships/chart" Target="../charts/chart121.xml"/><Relationship Id="rId118" Type="http://schemas.openxmlformats.org/officeDocument/2006/relationships/chart" Target="../charts/chart126.xml"/><Relationship Id="rId80" Type="http://schemas.openxmlformats.org/officeDocument/2006/relationships/chart" Target="../charts/chart88.xml"/><Relationship Id="rId85" Type="http://schemas.openxmlformats.org/officeDocument/2006/relationships/chart" Target="../charts/chart93.xml"/><Relationship Id="rId12" Type="http://schemas.openxmlformats.org/officeDocument/2006/relationships/chart" Target="../charts/chart20.xml"/><Relationship Id="rId17" Type="http://schemas.openxmlformats.org/officeDocument/2006/relationships/chart" Target="../charts/chart25.xml"/><Relationship Id="rId33" Type="http://schemas.openxmlformats.org/officeDocument/2006/relationships/chart" Target="../charts/chart41.xml"/><Relationship Id="rId38" Type="http://schemas.openxmlformats.org/officeDocument/2006/relationships/chart" Target="../charts/chart46.xml"/><Relationship Id="rId59" Type="http://schemas.openxmlformats.org/officeDocument/2006/relationships/chart" Target="../charts/chart67.xml"/><Relationship Id="rId103" Type="http://schemas.openxmlformats.org/officeDocument/2006/relationships/chart" Target="../charts/chart111.xml"/><Relationship Id="rId108" Type="http://schemas.openxmlformats.org/officeDocument/2006/relationships/chart" Target="../charts/chart116.xml"/><Relationship Id="rId124" Type="http://schemas.openxmlformats.org/officeDocument/2006/relationships/chart" Target="../charts/chart132.xml"/><Relationship Id="rId129" Type="http://schemas.openxmlformats.org/officeDocument/2006/relationships/chart" Target="../charts/chart137.xml"/><Relationship Id="rId54" Type="http://schemas.openxmlformats.org/officeDocument/2006/relationships/chart" Target="../charts/chart62.xml"/><Relationship Id="rId70" Type="http://schemas.openxmlformats.org/officeDocument/2006/relationships/chart" Target="../charts/chart78.xml"/><Relationship Id="rId75" Type="http://schemas.openxmlformats.org/officeDocument/2006/relationships/chart" Target="../charts/chart83.xml"/><Relationship Id="rId91" Type="http://schemas.openxmlformats.org/officeDocument/2006/relationships/chart" Target="../charts/chart99.xml"/><Relationship Id="rId96" Type="http://schemas.openxmlformats.org/officeDocument/2006/relationships/chart" Target="../charts/chart104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23" Type="http://schemas.openxmlformats.org/officeDocument/2006/relationships/chart" Target="../charts/chart31.xml"/><Relationship Id="rId28" Type="http://schemas.openxmlformats.org/officeDocument/2006/relationships/chart" Target="../charts/chart36.xml"/><Relationship Id="rId49" Type="http://schemas.openxmlformats.org/officeDocument/2006/relationships/chart" Target="../charts/chart57.xml"/><Relationship Id="rId114" Type="http://schemas.openxmlformats.org/officeDocument/2006/relationships/chart" Target="../charts/chart122.xml"/><Relationship Id="rId119" Type="http://schemas.openxmlformats.org/officeDocument/2006/relationships/chart" Target="../charts/chart127.xml"/><Relationship Id="rId44" Type="http://schemas.openxmlformats.org/officeDocument/2006/relationships/chart" Target="../charts/chart52.xml"/><Relationship Id="rId60" Type="http://schemas.openxmlformats.org/officeDocument/2006/relationships/chart" Target="../charts/chart68.xml"/><Relationship Id="rId65" Type="http://schemas.openxmlformats.org/officeDocument/2006/relationships/chart" Target="../charts/chart73.xml"/><Relationship Id="rId81" Type="http://schemas.openxmlformats.org/officeDocument/2006/relationships/chart" Target="../charts/chart89.xml"/><Relationship Id="rId86" Type="http://schemas.openxmlformats.org/officeDocument/2006/relationships/chart" Target="../charts/chart94.xml"/><Relationship Id="rId130" Type="http://schemas.openxmlformats.org/officeDocument/2006/relationships/chart" Target="../charts/chart138.xml"/><Relationship Id="rId13" Type="http://schemas.openxmlformats.org/officeDocument/2006/relationships/chart" Target="../charts/chart21.xml"/><Relationship Id="rId18" Type="http://schemas.openxmlformats.org/officeDocument/2006/relationships/chart" Target="../charts/chart26.xml"/><Relationship Id="rId39" Type="http://schemas.openxmlformats.org/officeDocument/2006/relationships/chart" Target="../charts/chart47.xml"/><Relationship Id="rId109" Type="http://schemas.openxmlformats.org/officeDocument/2006/relationships/chart" Target="../charts/chart117.xml"/><Relationship Id="rId34" Type="http://schemas.openxmlformats.org/officeDocument/2006/relationships/chart" Target="../charts/chart42.xml"/><Relationship Id="rId50" Type="http://schemas.openxmlformats.org/officeDocument/2006/relationships/chart" Target="../charts/chart58.xml"/><Relationship Id="rId55" Type="http://schemas.openxmlformats.org/officeDocument/2006/relationships/chart" Target="../charts/chart63.xml"/><Relationship Id="rId76" Type="http://schemas.openxmlformats.org/officeDocument/2006/relationships/chart" Target="../charts/chart84.xml"/><Relationship Id="rId97" Type="http://schemas.openxmlformats.org/officeDocument/2006/relationships/chart" Target="../charts/chart105.xml"/><Relationship Id="rId104" Type="http://schemas.openxmlformats.org/officeDocument/2006/relationships/chart" Target="../charts/chart112.xml"/><Relationship Id="rId120" Type="http://schemas.openxmlformats.org/officeDocument/2006/relationships/chart" Target="../charts/chart128.xml"/><Relationship Id="rId125" Type="http://schemas.openxmlformats.org/officeDocument/2006/relationships/chart" Target="../charts/chart133.xml"/><Relationship Id="rId7" Type="http://schemas.openxmlformats.org/officeDocument/2006/relationships/chart" Target="../charts/chart15.xml"/><Relationship Id="rId71" Type="http://schemas.openxmlformats.org/officeDocument/2006/relationships/chart" Target="../charts/chart79.xml"/><Relationship Id="rId92" Type="http://schemas.openxmlformats.org/officeDocument/2006/relationships/chart" Target="../charts/chart100.xml"/><Relationship Id="rId2" Type="http://schemas.openxmlformats.org/officeDocument/2006/relationships/chart" Target="../charts/chart10.xml"/><Relationship Id="rId29" Type="http://schemas.openxmlformats.org/officeDocument/2006/relationships/chart" Target="../charts/chart37.xml"/><Relationship Id="rId24" Type="http://schemas.openxmlformats.org/officeDocument/2006/relationships/chart" Target="../charts/chart32.xml"/><Relationship Id="rId40" Type="http://schemas.openxmlformats.org/officeDocument/2006/relationships/chart" Target="../charts/chart48.xml"/><Relationship Id="rId45" Type="http://schemas.openxmlformats.org/officeDocument/2006/relationships/chart" Target="../charts/chart53.xml"/><Relationship Id="rId66" Type="http://schemas.openxmlformats.org/officeDocument/2006/relationships/chart" Target="../charts/chart74.xml"/><Relationship Id="rId87" Type="http://schemas.openxmlformats.org/officeDocument/2006/relationships/chart" Target="../charts/chart95.xml"/><Relationship Id="rId110" Type="http://schemas.openxmlformats.org/officeDocument/2006/relationships/chart" Target="../charts/chart118.xml"/><Relationship Id="rId115" Type="http://schemas.openxmlformats.org/officeDocument/2006/relationships/chart" Target="../charts/chart123.xml"/><Relationship Id="rId131" Type="http://schemas.openxmlformats.org/officeDocument/2006/relationships/chart" Target="../charts/chart139.xml"/><Relationship Id="rId61" Type="http://schemas.openxmlformats.org/officeDocument/2006/relationships/chart" Target="../charts/chart69.xml"/><Relationship Id="rId82" Type="http://schemas.openxmlformats.org/officeDocument/2006/relationships/chart" Target="../charts/chart90.xml"/><Relationship Id="rId19" Type="http://schemas.openxmlformats.org/officeDocument/2006/relationships/chart" Target="../charts/chart27.xml"/><Relationship Id="rId14" Type="http://schemas.openxmlformats.org/officeDocument/2006/relationships/chart" Target="../charts/chart22.xml"/><Relationship Id="rId30" Type="http://schemas.openxmlformats.org/officeDocument/2006/relationships/chart" Target="../charts/chart38.xml"/><Relationship Id="rId35" Type="http://schemas.openxmlformats.org/officeDocument/2006/relationships/chart" Target="../charts/chart43.xml"/><Relationship Id="rId56" Type="http://schemas.openxmlformats.org/officeDocument/2006/relationships/chart" Target="../charts/chart64.xml"/><Relationship Id="rId77" Type="http://schemas.openxmlformats.org/officeDocument/2006/relationships/chart" Target="../charts/chart85.xml"/><Relationship Id="rId100" Type="http://schemas.openxmlformats.org/officeDocument/2006/relationships/chart" Target="../charts/chart108.xml"/><Relationship Id="rId105" Type="http://schemas.openxmlformats.org/officeDocument/2006/relationships/chart" Target="../charts/chart113.xml"/><Relationship Id="rId126" Type="http://schemas.openxmlformats.org/officeDocument/2006/relationships/chart" Target="../charts/chart134.xml"/><Relationship Id="rId8" Type="http://schemas.openxmlformats.org/officeDocument/2006/relationships/chart" Target="../charts/chart16.xml"/><Relationship Id="rId51" Type="http://schemas.openxmlformats.org/officeDocument/2006/relationships/chart" Target="../charts/chart59.xml"/><Relationship Id="rId72" Type="http://schemas.openxmlformats.org/officeDocument/2006/relationships/chart" Target="../charts/chart80.xml"/><Relationship Id="rId93" Type="http://schemas.openxmlformats.org/officeDocument/2006/relationships/chart" Target="../charts/chart101.xml"/><Relationship Id="rId98" Type="http://schemas.openxmlformats.org/officeDocument/2006/relationships/chart" Target="../charts/chart106.xml"/><Relationship Id="rId121" Type="http://schemas.openxmlformats.org/officeDocument/2006/relationships/chart" Target="../charts/chart129.xml"/><Relationship Id="rId3" Type="http://schemas.openxmlformats.org/officeDocument/2006/relationships/chart" Target="../charts/chart11.xml"/><Relationship Id="rId25" Type="http://schemas.openxmlformats.org/officeDocument/2006/relationships/chart" Target="../charts/chart33.xml"/><Relationship Id="rId46" Type="http://schemas.openxmlformats.org/officeDocument/2006/relationships/chart" Target="../charts/chart54.xml"/><Relationship Id="rId67" Type="http://schemas.openxmlformats.org/officeDocument/2006/relationships/chart" Target="../charts/chart75.xml"/><Relationship Id="rId116" Type="http://schemas.openxmlformats.org/officeDocument/2006/relationships/chart" Target="../charts/chart124.xml"/><Relationship Id="rId20" Type="http://schemas.openxmlformats.org/officeDocument/2006/relationships/chart" Target="../charts/chart28.xml"/><Relationship Id="rId41" Type="http://schemas.openxmlformats.org/officeDocument/2006/relationships/chart" Target="../charts/chart49.xml"/><Relationship Id="rId62" Type="http://schemas.openxmlformats.org/officeDocument/2006/relationships/chart" Target="../charts/chart70.xml"/><Relationship Id="rId83" Type="http://schemas.openxmlformats.org/officeDocument/2006/relationships/chart" Target="../charts/chart91.xml"/><Relationship Id="rId88" Type="http://schemas.openxmlformats.org/officeDocument/2006/relationships/chart" Target="../charts/chart96.xml"/><Relationship Id="rId111" Type="http://schemas.openxmlformats.org/officeDocument/2006/relationships/chart" Target="../charts/chart119.xml"/><Relationship Id="rId15" Type="http://schemas.openxmlformats.org/officeDocument/2006/relationships/chart" Target="../charts/chart23.xml"/><Relationship Id="rId36" Type="http://schemas.openxmlformats.org/officeDocument/2006/relationships/chart" Target="../charts/chart44.xml"/><Relationship Id="rId57" Type="http://schemas.openxmlformats.org/officeDocument/2006/relationships/chart" Target="../charts/chart65.xml"/><Relationship Id="rId106" Type="http://schemas.openxmlformats.org/officeDocument/2006/relationships/chart" Target="../charts/chart114.xml"/><Relationship Id="rId127" Type="http://schemas.openxmlformats.org/officeDocument/2006/relationships/chart" Target="../charts/chart135.xml"/><Relationship Id="rId10" Type="http://schemas.openxmlformats.org/officeDocument/2006/relationships/chart" Target="../charts/chart18.xml"/><Relationship Id="rId31" Type="http://schemas.openxmlformats.org/officeDocument/2006/relationships/chart" Target="../charts/chart39.xml"/><Relationship Id="rId52" Type="http://schemas.openxmlformats.org/officeDocument/2006/relationships/chart" Target="../charts/chart60.xml"/><Relationship Id="rId73" Type="http://schemas.openxmlformats.org/officeDocument/2006/relationships/chart" Target="../charts/chart81.xml"/><Relationship Id="rId78" Type="http://schemas.openxmlformats.org/officeDocument/2006/relationships/chart" Target="../charts/chart86.xml"/><Relationship Id="rId94" Type="http://schemas.openxmlformats.org/officeDocument/2006/relationships/chart" Target="../charts/chart102.xml"/><Relationship Id="rId99" Type="http://schemas.openxmlformats.org/officeDocument/2006/relationships/chart" Target="../charts/chart107.xml"/><Relationship Id="rId101" Type="http://schemas.openxmlformats.org/officeDocument/2006/relationships/chart" Target="../charts/chart109.xml"/><Relationship Id="rId122" Type="http://schemas.openxmlformats.org/officeDocument/2006/relationships/chart" Target="../charts/chart130.xml"/><Relationship Id="rId4" Type="http://schemas.openxmlformats.org/officeDocument/2006/relationships/chart" Target="../charts/chart12.xml"/><Relationship Id="rId9" Type="http://schemas.openxmlformats.org/officeDocument/2006/relationships/chart" Target="../charts/chart17.xml"/><Relationship Id="rId26" Type="http://schemas.openxmlformats.org/officeDocument/2006/relationships/chart" Target="../charts/chart3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7.xml"/><Relationship Id="rId13" Type="http://schemas.openxmlformats.org/officeDocument/2006/relationships/chart" Target="../charts/chart152.xml"/><Relationship Id="rId3" Type="http://schemas.openxmlformats.org/officeDocument/2006/relationships/chart" Target="../charts/chart142.xml"/><Relationship Id="rId7" Type="http://schemas.openxmlformats.org/officeDocument/2006/relationships/chart" Target="../charts/chart146.xml"/><Relationship Id="rId12" Type="http://schemas.openxmlformats.org/officeDocument/2006/relationships/chart" Target="../charts/chart151.xml"/><Relationship Id="rId2" Type="http://schemas.openxmlformats.org/officeDocument/2006/relationships/chart" Target="../charts/chart141.xml"/><Relationship Id="rId1" Type="http://schemas.openxmlformats.org/officeDocument/2006/relationships/chart" Target="../charts/chart140.xml"/><Relationship Id="rId6" Type="http://schemas.openxmlformats.org/officeDocument/2006/relationships/chart" Target="../charts/chart145.xml"/><Relationship Id="rId11" Type="http://schemas.openxmlformats.org/officeDocument/2006/relationships/chart" Target="../charts/chart150.xml"/><Relationship Id="rId5" Type="http://schemas.openxmlformats.org/officeDocument/2006/relationships/chart" Target="../charts/chart144.xml"/><Relationship Id="rId10" Type="http://schemas.openxmlformats.org/officeDocument/2006/relationships/chart" Target="../charts/chart149.xml"/><Relationship Id="rId4" Type="http://schemas.openxmlformats.org/officeDocument/2006/relationships/chart" Target="../charts/chart143.xml"/><Relationship Id="rId9" Type="http://schemas.openxmlformats.org/officeDocument/2006/relationships/chart" Target="../charts/chart14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5.xml"/><Relationship Id="rId2" Type="http://schemas.openxmlformats.org/officeDocument/2006/relationships/chart" Target="../charts/chart154.xml"/><Relationship Id="rId1" Type="http://schemas.openxmlformats.org/officeDocument/2006/relationships/chart" Target="../charts/chart153.xml"/><Relationship Id="rId6" Type="http://schemas.openxmlformats.org/officeDocument/2006/relationships/chart" Target="../charts/chart158.xml"/><Relationship Id="rId5" Type="http://schemas.openxmlformats.org/officeDocument/2006/relationships/chart" Target="../charts/chart157.xml"/><Relationship Id="rId4" Type="http://schemas.openxmlformats.org/officeDocument/2006/relationships/chart" Target="../charts/chart156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6.xml"/><Relationship Id="rId3" Type="http://schemas.openxmlformats.org/officeDocument/2006/relationships/chart" Target="../charts/chart161.xml"/><Relationship Id="rId7" Type="http://schemas.openxmlformats.org/officeDocument/2006/relationships/chart" Target="../charts/chart165.xml"/><Relationship Id="rId2" Type="http://schemas.openxmlformats.org/officeDocument/2006/relationships/chart" Target="../charts/chart160.xml"/><Relationship Id="rId1" Type="http://schemas.openxmlformats.org/officeDocument/2006/relationships/chart" Target="../charts/chart159.xml"/><Relationship Id="rId6" Type="http://schemas.openxmlformats.org/officeDocument/2006/relationships/chart" Target="../charts/chart164.xml"/><Relationship Id="rId11" Type="http://schemas.openxmlformats.org/officeDocument/2006/relationships/chart" Target="../charts/chart169.xml"/><Relationship Id="rId5" Type="http://schemas.openxmlformats.org/officeDocument/2006/relationships/chart" Target="../charts/chart163.xml"/><Relationship Id="rId10" Type="http://schemas.openxmlformats.org/officeDocument/2006/relationships/chart" Target="../charts/chart168.xml"/><Relationship Id="rId4" Type="http://schemas.openxmlformats.org/officeDocument/2006/relationships/chart" Target="../charts/chart162.xml"/><Relationship Id="rId9" Type="http://schemas.openxmlformats.org/officeDocument/2006/relationships/chart" Target="../charts/chart167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2.xml"/><Relationship Id="rId2" Type="http://schemas.openxmlformats.org/officeDocument/2006/relationships/chart" Target="../charts/chart171.xml"/><Relationship Id="rId1" Type="http://schemas.openxmlformats.org/officeDocument/2006/relationships/chart" Target="../charts/chart170.xml"/><Relationship Id="rId4" Type="http://schemas.openxmlformats.org/officeDocument/2006/relationships/chart" Target="../charts/chart173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6.xml"/><Relationship Id="rId2" Type="http://schemas.openxmlformats.org/officeDocument/2006/relationships/chart" Target="../charts/chart175.xml"/><Relationship Id="rId1" Type="http://schemas.openxmlformats.org/officeDocument/2006/relationships/chart" Target="../charts/chart174.xml"/><Relationship Id="rId6" Type="http://schemas.openxmlformats.org/officeDocument/2006/relationships/chart" Target="../charts/chart179.xml"/><Relationship Id="rId5" Type="http://schemas.openxmlformats.org/officeDocument/2006/relationships/chart" Target="../charts/chart178.xml"/><Relationship Id="rId4" Type="http://schemas.openxmlformats.org/officeDocument/2006/relationships/chart" Target="../charts/chart177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2.xml"/><Relationship Id="rId2" Type="http://schemas.openxmlformats.org/officeDocument/2006/relationships/chart" Target="../charts/chart181.xml"/><Relationship Id="rId1" Type="http://schemas.openxmlformats.org/officeDocument/2006/relationships/chart" Target="../charts/chart180.xml"/><Relationship Id="rId6" Type="http://schemas.openxmlformats.org/officeDocument/2006/relationships/chart" Target="../charts/chart185.xml"/><Relationship Id="rId5" Type="http://schemas.openxmlformats.org/officeDocument/2006/relationships/chart" Target="../charts/chart184.xml"/><Relationship Id="rId4" Type="http://schemas.openxmlformats.org/officeDocument/2006/relationships/chart" Target="../charts/chart183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8.xml"/><Relationship Id="rId2" Type="http://schemas.openxmlformats.org/officeDocument/2006/relationships/chart" Target="../charts/chart187.xml"/><Relationship Id="rId1" Type="http://schemas.openxmlformats.org/officeDocument/2006/relationships/chart" Target="../charts/chart186.xml"/><Relationship Id="rId6" Type="http://schemas.openxmlformats.org/officeDocument/2006/relationships/chart" Target="../charts/chart191.xml"/><Relationship Id="rId5" Type="http://schemas.openxmlformats.org/officeDocument/2006/relationships/chart" Target="../charts/chart190.xml"/><Relationship Id="rId4" Type="http://schemas.openxmlformats.org/officeDocument/2006/relationships/chart" Target="../charts/chart18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6</xdr:row>
          <xdr:rowOff>133350</xdr:rowOff>
        </xdr:from>
        <xdr:to>
          <xdr:col>8</xdr:col>
          <xdr:colOff>514350</xdr:colOff>
          <xdr:row>9</xdr:row>
          <xdr:rowOff>95250</xdr:rowOff>
        </xdr:to>
        <xdr:sp macro="" textlink="">
          <xdr:nvSpPr>
            <xdr:cNvPr id="13394945" name="Button 1" hidden="1">
              <a:extLst>
                <a:ext uri="{63B3BB69-23CF-44E3-9099-C40C66FF867C}">
                  <a14:compatExt spid="_x0000_s13394945"/>
                </a:ext>
                <a:ext uri="{FF2B5EF4-FFF2-40B4-BE49-F238E27FC236}">
                  <a16:creationId xmlns:a16="http://schemas.microsoft.com/office/drawing/2014/main" id="{00000000-0008-0000-0000-000001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Populate remote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sensing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1</xdr:row>
          <xdr:rowOff>19050</xdr:rowOff>
        </xdr:from>
        <xdr:to>
          <xdr:col>8</xdr:col>
          <xdr:colOff>514350</xdr:colOff>
          <xdr:row>3</xdr:row>
          <xdr:rowOff>0</xdr:rowOff>
        </xdr:to>
        <xdr:sp macro="" textlink="">
          <xdr:nvSpPr>
            <xdr:cNvPr id="13394946" name="Button 2" hidden="1">
              <a:extLst>
                <a:ext uri="{63B3BB69-23CF-44E3-9099-C40C66FF867C}">
                  <a14:compatExt spid="_x0000_s13394946"/>
                </a:ext>
                <a:ext uri="{FF2B5EF4-FFF2-40B4-BE49-F238E27FC236}">
                  <a16:creationId xmlns:a16="http://schemas.microsoft.com/office/drawing/2014/main" id="{00000000-0008-0000-0000-000002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 and forecast Kcb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406400</xdr:colOff>
      <xdr:row>13</xdr:row>
      <xdr:rowOff>25400</xdr:rowOff>
    </xdr:from>
    <xdr:to>
      <xdr:col>8</xdr:col>
      <xdr:colOff>482600</xdr:colOff>
      <xdr:row>16</xdr:row>
      <xdr:rowOff>88900</xdr:rowOff>
    </xdr:to>
    <xdr:sp macro="" textlink="">
      <xdr:nvSpPr>
        <xdr:cNvPr id="4" name="CommandButton1" hidden="1">
          <a:extLst>
            <a:ext uri="{63B3BB69-23CF-44E3-9099-C40C66FF867C}">
              <a14:compatExt xmlns:a14="http://schemas.microsoft.com/office/drawing/2010/main" spid="_x0000_s11295747"/>
            </a:ex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 bwMode="auto">
        <a:xfrm>
          <a:off x="6473825" y="2149475"/>
          <a:ext cx="1428750" cy="577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361950</xdr:colOff>
          <xdr:row>12</xdr:row>
          <xdr:rowOff>152400</xdr:rowOff>
        </xdr:from>
        <xdr:to>
          <xdr:col>9</xdr:col>
          <xdr:colOff>0</xdr:colOff>
          <xdr:row>16</xdr:row>
          <xdr:rowOff>95250</xdr:rowOff>
        </xdr:to>
        <xdr:sp macro="" textlink="">
          <xdr:nvSpPr>
            <xdr:cNvPr id="13394947" name="Button 3" hidden="1">
              <a:extLst>
                <a:ext uri="{63B3BB69-23CF-44E3-9099-C40C66FF867C}">
                  <a14:compatExt spid="_x0000_s13394947"/>
                </a:ext>
                <a:ext uri="{FF2B5EF4-FFF2-40B4-BE49-F238E27FC236}">
                  <a16:creationId xmlns:a16="http://schemas.microsoft.com/office/drawing/2014/main" id="{00000000-0008-0000-0000-000003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unwanted remote sensing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22</xdr:row>
          <xdr:rowOff>57150</xdr:rowOff>
        </xdr:from>
        <xdr:to>
          <xdr:col>5</xdr:col>
          <xdr:colOff>533400</xdr:colOff>
          <xdr:row>23</xdr:row>
          <xdr:rowOff>95250</xdr:rowOff>
        </xdr:to>
        <xdr:sp macro="" textlink="">
          <xdr:nvSpPr>
            <xdr:cNvPr id="13394948" name="Drop Down 4" hidden="1">
              <a:extLst>
                <a:ext uri="{63B3BB69-23CF-44E3-9099-C40C66FF867C}">
                  <a14:compatExt spid="_x0000_s13394948"/>
                </a:ext>
                <a:ext uri="{FF2B5EF4-FFF2-40B4-BE49-F238E27FC236}">
                  <a16:creationId xmlns:a16="http://schemas.microsoft.com/office/drawing/2014/main" id="{00000000-0008-0000-0000-000004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590550</xdr:colOff>
          <xdr:row>1</xdr:row>
          <xdr:rowOff>171450</xdr:rowOff>
        </xdr:from>
        <xdr:to>
          <xdr:col>12</xdr:col>
          <xdr:colOff>361950</xdr:colOff>
          <xdr:row>4</xdr:row>
          <xdr:rowOff>0</xdr:rowOff>
        </xdr:to>
        <xdr:sp macro="" textlink="">
          <xdr:nvSpPr>
            <xdr:cNvPr id="13394949" name="Button 5" hidden="1">
              <a:extLst>
                <a:ext uri="{63B3BB69-23CF-44E3-9099-C40C66FF867C}">
                  <a14:compatExt spid="_x0000_s13394949"/>
                </a:ext>
                <a:ext uri="{FF2B5EF4-FFF2-40B4-BE49-F238E27FC236}">
                  <a16:creationId xmlns:a16="http://schemas.microsoft.com/office/drawing/2014/main" id="{00000000-0008-0000-0000-000005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514350</xdr:colOff>
          <xdr:row>1</xdr:row>
          <xdr:rowOff>171450</xdr:rowOff>
        </xdr:from>
        <xdr:to>
          <xdr:col>14</xdr:col>
          <xdr:colOff>285750</xdr:colOff>
          <xdr:row>4</xdr:row>
          <xdr:rowOff>0</xdr:rowOff>
        </xdr:to>
        <xdr:sp macro="" textlink="">
          <xdr:nvSpPr>
            <xdr:cNvPr id="13394950" name="Button 6" hidden="1">
              <a:extLst>
                <a:ext uri="{63B3BB69-23CF-44E3-9099-C40C66FF867C}">
                  <a14:compatExt spid="_x0000_s13394950"/>
                </a:ext>
                <a:ext uri="{FF2B5EF4-FFF2-40B4-BE49-F238E27FC236}">
                  <a16:creationId xmlns:a16="http://schemas.microsoft.com/office/drawing/2014/main" id="{00000000-0008-0000-0000-000006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406400</xdr:colOff>
      <xdr:row>13</xdr:row>
      <xdr:rowOff>25400</xdr:rowOff>
    </xdr:from>
    <xdr:to>
      <xdr:col>8</xdr:col>
      <xdr:colOff>482600</xdr:colOff>
      <xdr:row>16</xdr:row>
      <xdr:rowOff>88900</xdr:rowOff>
    </xdr:to>
    <xdr:pic>
      <xdr:nvPicPr>
        <xdr:cNvPr id="9" name="CommandButton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3825" y="2149475"/>
          <a:ext cx="1428750" cy="577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552450</xdr:colOff>
      <xdr:row>1</xdr:row>
      <xdr:rowOff>133350</xdr:rowOff>
    </xdr:from>
    <xdr:to>
      <xdr:col>9</xdr:col>
      <xdr:colOff>333375</xdr:colOff>
      <xdr:row>24</xdr:row>
      <xdr:rowOff>0</xdr:rowOff>
    </xdr:to>
    <xdr:graphicFrame macro="">
      <xdr:nvGraphicFramePr>
        <xdr:cNvPr id="2" name="Dep L graph" hidden="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581025</xdr:colOff>
      <xdr:row>1</xdr:row>
      <xdr:rowOff>161925</xdr:rowOff>
    </xdr:from>
    <xdr:to>
      <xdr:col>9</xdr:col>
      <xdr:colOff>361950</xdr:colOff>
      <xdr:row>24</xdr:row>
      <xdr:rowOff>28575</xdr:rowOff>
    </xdr:to>
    <xdr:graphicFrame macro="">
      <xdr:nvGraphicFramePr>
        <xdr:cNvPr id="3" name="P Dep L graph" hidden="1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571500</xdr:colOff>
      <xdr:row>1</xdr:row>
      <xdr:rowOff>152400</xdr:rowOff>
    </xdr:from>
    <xdr:to>
      <xdr:col>9</xdr:col>
      <xdr:colOff>352425</xdr:colOff>
      <xdr:row>24</xdr:row>
      <xdr:rowOff>19050</xdr:rowOff>
    </xdr:to>
    <xdr:graphicFrame macro="">
      <xdr:nvGraphicFramePr>
        <xdr:cNvPr id="4" name="Profile Dep graph" hidden="1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561975</xdr:colOff>
      <xdr:row>1</xdr:row>
      <xdr:rowOff>161925</xdr:rowOff>
    </xdr:from>
    <xdr:to>
      <xdr:col>9</xdr:col>
      <xdr:colOff>342900</xdr:colOff>
      <xdr:row>24</xdr:row>
      <xdr:rowOff>28575</xdr:rowOff>
    </xdr:to>
    <xdr:graphicFrame macro="">
      <xdr:nvGraphicFramePr>
        <xdr:cNvPr id="5" name="P Dep graph" hidden="1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533400</xdr:colOff>
      <xdr:row>1</xdr:row>
      <xdr:rowOff>133350</xdr:rowOff>
    </xdr:from>
    <xdr:to>
      <xdr:col>9</xdr:col>
      <xdr:colOff>314325</xdr:colOff>
      <xdr:row>24</xdr:row>
      <xdr:rowOff>0</xdr:rowOff>
    </xdr:to>
    <xdr:graphicFrame macro="">
      <xdr:nvGraphicFramePr>
        <xdr:cNvPr id="6" name="Water table graph" hidden="1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514350</xdr:colOff>
      <xdr:row>1</xdr:row>
      <xdr:rowOff>152400</xdr:rowOff>
    </xdr:from>
    <xdr:to>
      <xdr:col>9</xdr:col>
      <xdr:colOff>295275</xdr:colOff>
      <xdr:row>24</xdr:row>
      <xdr:rowOff>19050</xdr:rowOff>
    </xdr:to>
    <xdr:graphicFrame macro="">
      <xdr:nvGraphicFramePr>
        <xdr:cNvPr id="7" name="Irrigation and rain" hidden="1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561975</xdr:colOff>
      <xdr:row>1</xdr:row>
      <xdr:rowOff>161925</xdr:rowOff>
    </xdr:from>
    <xdr:to>
      <xdr:col>9</xdr:col>
      <xdr:colOff>342900</xdr:colOff>
      <xdr:row>24</xdr:row>
      <xdr:rowOff>28575</xdr:rowOff>
    </xdr:to>
    <xdr:graphicFrame macro="">
      <xdr:nvGraphicFramePr>
        <xdr:cNvPr id="8" name="Fraction ET" hidden="1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552450</xdr:colOff>
      <xdr:row>1</xdr:row>
      <xdr:rowOff>152400</xdr:rowOff>
    </xdr:from>
    <xdr:to>
      <xdr:col>9</xdr:col>
      <xdr:colOff>333375</xdr:colOff>
      <xdr:row>24</xdr:row>
      <xdr:rowOff>19050</xdr:rowOff>
    </xdr:to>
    <xdr:graphicFrame macro="">
      <xdr:nvGraphicFramePr>
        <xdr:cNvPr id="9" name="Infilt" hidden="1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16</xdr:row>
          <xdr:rowOff>95250</xdr:rowOff>
        </xdr:from>
        <xdr:to>
          <xdr:col>8</xdr:col>
          <xdr:colOff>228600</xdr:colOff>
          <xdr:row>19</xdr:row>
          <xdr:rowOff>66675</xdr:rowOff>
        </xdr:to>
        <xdr:sp macro="" textlink="">
          <xdr:nvSpPr>
            <xdr:cNvPr id="11319299" name="Button 3" hidden="1">
              <a:extLst>
                <a:ext uri="{63B3BB69-23CF-44E3-9099-C40C66FF867C}">
                  <a14:compatExt spid="_x0000_s11319299"/>
                </a:ext>
                <a:ext uri="{FF2B5EF4-FFF2-40B4-BE49-F238E27FC236}">
                  <a16:creationId xmlns:a16="http://schemas.microsoft.com/office/drawing/2014/main" id="{00000000-0008-0000-0C00-000003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Turn on Excel calculation updates if program bombed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5</xdr:row>
          <xdr:rowOff>76200</xdr:rowOff>
        </xdr:from>
        <xdr:to>
          <xdr:col>8</xdr:col>
          <xdr:colOff>247650</xdr:colOff>
          <xdr:row>7</xdr:row>
          <xdr:rowOff>95250</xdr:rowOff>
        </xdr:to>
        <xdr:sp macro="" textlink="">
          <xdr:nvSpPr>
            <xdr:cNvPr id="11319305" name="Button 9" hidden="1">
              <a:extLst>
                <a:ext uri="{63B3BB69-23CF-44E3-9099-C40C66FF867C}">
                  <a14:compatExt spid="_x0000_s11319305"/>
                </a:ext>
                <a:ext uri="{FF2B5EF4-FFF2-40B4-BE49-F238E27FC236}">
                  <a16:creationId xmlns:a16="http://schemas.microsoft.com/office/drawing/2014/main" id="{00000000-0008-0000-0C00-000009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water content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7</xdr:row>
          <xdr:rowOff>133350</xdr:rowOff>
        </xdr:from>
        <xdr:to>
          <xdr:col>8</xdr:col>
          <xdr:colOff>247650</xdr:colOff>
          <xdr:row>9</xdr:row>
          <xdr:rowOff>0</xdr:rowOff>
        </xdr:to>
        <xdr:sp macro="" textlink="">
          <xdr:nvSpPr>
            <xdr:cNvPr id="11319306" name="Button 10" hidden="1">
              <a:extLst>
                <a:ext uri="{63B3BB69-23CF-44E3-9099-C40C66FF867C}">
                  <a14:compatExt spid="_x0000_s11319306"/>
                </a:ext>
                <a:ext uri="{FF2B5EF4-FFF2-40B4-BE49-F238E27FC236}">
                  <a16:creationId xmlns:a16="http://schemas.microsoft.com/office/drawing/2014/main" id="{00000000-0008-0000-0C00-00000A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nitrogen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9</xdr:row>
          <xdr:rowOff>57150</xdr:rowOff>
        </xdr:from>
        <xdr:to>
          <xdr:col>8</xdr:col>
          <xdr:colOff>247650</xdr:colOff>
          <xdr:row>10</xdr:row>
          <xdr:rowOff>133350</xdr:rowOff>
        </xdr:to>
        <xdr:sp macro="" textlink="">
          <xdr:nvSpPr>
            <xdr:cNvPr id="11319307" name="Button 11" hidden="1">
              <a:extLst>
                <a:ext uri="{63B3BB69-23CF-44E3-9099-C40C66FF867C}">
                  <a14:compatExt spid="_x0000_s11319307"/>
                </a:ext>
                <a:ext uri="{FF2B5EF4-FFF2-40B4-BE49-F238E27FC236}">
                  <a16:creationId xmlns:a16="http://schemas.microsoft.com/office/drawing/2014/main" id="{00000000-0008-0000-0C00-00000B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salinity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11</xdr:row>
          <xdr:rowOff>19050</xdr:rowOff>
        </xdr:from>
        <xdr:to>
          <xdr:col>8</xdr:col>
          <xdr:colOff>247650</xdr:colOff>
          <xdr:row>13</xdr:row>
          <xdr:rowOff>38100</xdr:rowOff>
        </xdr:to>
        <xdr:sp macro="" textlink="">
          <xdr:nvSpPr>
            <xdr:cNvPr id="11319309" name="Button 13" hidden="1">
              <a:extLst>
                <a:ext uri="{63B3BB69-23CF-44E3-9099-C40C66FF867C}">
                  <a14:compatExt spid="_x0000_s11319309"/>
                </a:ext>
                <a:ext uri="{FF2B5EF4-FFF2-40B4-BE49-F238E27FC236}">
                  <a16:creationId xmlns:a16="http://schemas.microsoft.com/office/drawing/2014/main" id="{00000000-0008-0000-0C00-00000D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remote sensing and 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323850</xdr:colOff>
          <xdr:row>3</xdr:row>
          <xdr:rowOff>114300</xdr:rowOff>
        </xdr:from>
        <xdr:to>
          <xdr:col>7</xdr:col>
          <xdr:colOff>0</xdr:colOff>
          <xdr:row>4</xdr:row>
          <xdr:rowOff>171450</xdr:rowOff>
        </xdr:to>
        <xdr:sp macro="" textlink="">
          <xdr:nvSpPr>
            <xdr:cNvPr id="11319311" name="Drop Down 15" hidden="1">
              <a:extLst>
                <a:ext uri="{63B3BB69-23CF-44E3-9099-C40C66FF867C}">
                  <a14:compatExt spid="_x0000_s11319311"/>
                </a:ext>
                <a:ext uri="{FF2B5EF4-FFF2-40B4-BE49-F238E27FC236}">
                  <a16:creationId xmlns:a16="http://schemas.microsoft.com/office/drawing/2014/main" id="{00000000-0008-0000-0C00-00000F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</xdr:row>
          <xdr:rowOff>95250</xdr:rowOff>
        </xdr:from>
        <xdr:to>
          <xdr:col>8</xdr:col>
          <xdr:colOff>209550</xdr:colOff>
          <xdr:row>3</xdr:row>
          <xdr:rowOff>38100</xdr:rowOff>
        </xdr:to>
        <xdr:sp macro="" textlink="">
          <xdr:nvSpPr>
            <xdr:cNvPr id="11319312" name="Button 16" hidden="1">
              <a:extLst>
                <a:ext uri="{63B3BB69-23CF-44E3-9099-C40C66FF867C}">
                  <a14:compatExt spid="_x0000_s11319312"/>
                </a:ext>
                <a:ext uri="{FF2B5EF4-FFF2-40B4-BE49-F238E27FC236}">
                  <a16:creationId xmlns:a16="http://schemas.microsoft.com/office/drawing/2014/main" id="{00000000-0008-0000-0C00-000010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all true treatments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19</xdr:row>
          <xdr:rowOff>133350</xdr:rowOff>
        </xdr:from>
        <xdr:to>
          <xdr:col>8</xdr:col>
          <xdr:colOff>228600</xdr:colOff>
          <xdr:row>22</xdr:row>
          <xdr:rowOff>133350</xdr:rowOff>
        </xdr:to>
        <xdr:sp macro="" textlink="">
          <xdr:nvSpPr>
            <xdr:cNvPr id="11319313" name="Button 17" hidden="1">
              <a:extLst>
                <a:ext uri="{63B3BB69-23CF-44E3-9099-C40C66FF867C}">
                  <a14:compatExt spid="_x0000_s11319313"/>
                </a:ext>
                <a:ext uri="{FF2B5EF4-FFF2-40B4-BE49-F238E27FC236}">
                  <a16:creationId xmlns:a16="http://schemas.microsoft.com/office/drawing/2014/main" id="{00000000-0008-0000-0C00-000011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the Dynamic page to view dynamic simulations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13</xdr:row>
          <xdr:rowOff>95250</xdr:rowOff>
        </xdr:from>
        <xdr:to>
          <xdr:col>8</xdr:col>
          <xdr:colOff>247650</xdr:colOff>
          <xdr:row>16</xdr:row>
          <xdr:rowOff>38100</xdr:rowOff>
        </xdr:to>
        <xdr:sp macro="" textlink="">
          <xdr:nvSpPr>
            <xdr:cNvPr id="11319314" name="Button 18" hidden="1">
              <a:extLst>
                <a:ext uri="{63B3BB69-23CF-44E3-9099-C40C66FF867C}">
                  <a14:compatExt spid="_x0000_s11319314"/>
                </a:ext>
                <a:ext uri="{FF2B5EF4-FFF2-40B4-BE49-F238E27FC236}">
                  <a16:creationId xmlns:a16="http://schemas.microsoft.com/office/drawing/2014/main" id="{00000000-0008-0000-0C00-000012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weather from an AZMET weather station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</xdr:row>
          <xdr:rowOff>133350</xdr:rowOff>
        </xdr:from>
        <xdr:to>
          <xdr:col>8</xdr:col>
          <xdr:colOff>171450</xdr:colOff>
          <xdr:row>5</xdr:row>
          <xdr:rowOff>19050</xdr:rowOff>
        </xdr:to>
        <xdr:sp macro="" textlink="">
          <xdr:nvSpPr>
            <xdr:cNvPr id="11319317" name="Button 21" hidden="1">
              <a:extLst>
                <a:ext uri="{63B3BB69-23CF-44E3-9099-C40C66FF867C}">
                  <a14:compatExt spid="_x0000_s11319317"/>
                </a:ext>
                <a:ext uri="{FF2B5EF4-FFF2-40B4-BE49-F238E27FC236}">
                  <a16:creationId xmlns:a16="http://schemas.microsoft.com/office/drawing/2014/main" id="{00000000-0008-0000-0C00-000015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371475</xdr:colOff>
          <xdr:row>3</xdr:row>
          <xdr:rowOff>161925</xdr:rowOff>
        </xdr:from>
        <xdr:to>
          <xdr:col>10</xdr:col>
          <xdr:colOff>66675</xdr:colOff>
          <xdr:row>5</xdr:row>
          <xdr:rowOff>9525</xdr:rowOff>
        </xdr:to>
        <xdr:sp macro="" textlink="">
          <xdr:nvSpPr>
            <xdr:cNvPr id="11319319" name="Button 23" hidden="1">
              <a:extLst>
                <a:ext uri="{63B3BB69-23CF-44E3-9099-C40C66FF867C}">
                  <a14:compatExt spid="_x0000_s11319319"/>
                </a:ext>
                <a:ext uri="{FF2B5EF4-FFF2-40B4-BE49-F238E27FC236}">
                  <a16:creationId xmlns:a16="http://schemas.microsoft.com/office/drawing/2014/main" id="{00000000-0008-0000-0C00-000017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Calibrate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23</xdr:row>
          <xdr:rowOff>85725</xdr:rowOff>
        </xdr:from>
        <xdr:to>
          <xdr:col>8</xdr:col>
          <xdr:colOff>228600</xdr:colOff>
          <xdr:row>26</xdr:row>
          <xdr:rowOff>142875</xdr:rowOff>
        </xdr:to>
        <xdr:sp macro="" textlink="">
          <xdr:nvSpPr>
            <xdr:cNvPr id="11319320" name="Button 24" hidden="1">
              <a:extLst>
                <a:ext uri="{63B3BB69-23CF-44E3-9099-C40C66FF867C}">
                  <a14:compatExt spid="_x0000_s11319320"/>
                </a:ext>
                <a:ext uri="{FF2B5EF4-FFF2-40B4-BE49-F238E27FC236}">
                  <a16:creationId xmlns:a16="http://schemas.microsoft.com/office/drawing/2014/main" id="{00000000-0008-0000-0C00-000018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python output to Water Content page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" name="Chart 1" hidden="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" name="Chart 2" hidden="1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" name="Chart 4" hidden="1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" name="Chart 14" hidden="1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" name="Chart 1" hidden="1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3" name="Chart 2" hidden="1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" name="Chart 4" hidden="1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" name="Chart 3" hidden="1"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" name="Chart 1" hidden="1">
          <a:extLst>
            <a:ext uri="{FF2B5EF4-FFF2-40B4-BE49-F238E27FC236}">
              <a16:creationId xmlns:a16="http://schemas.microsoft.com/office/drawing/2014/main" id="{00000000-0008-0000-0D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" name="Chart 2" hidden="1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" name="Chart 4" hidden="1">
          <a:extLst>
            <a:ext uri="{FF2B5EF4-FFF2-40B4-BE49-F238E27FC236}">
              <a16:creationId xmlns:a16="http://schemas.microsoft.com/office/drawing/2014/main" id="{00000000-0008-0000-0D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2" name="Chart 9" hidden="1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3" name="Chart 1" hidden="1">
          <a:extLst>
            <a:ext uri="{FF2B5EF4-FFF2-40B4-BE49-F238E27FC236}">
              <a16:creationId xmlns:a16="http://schemas.microsoft.com/office/drawing/2014/main" id="{00000000-0008-0000-0D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4" name="Chart 2" hidden="1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5" name="Chart 4" hidden="1">
          <a:extLst>
            <a:ext uri="{FF2B5EF4-FFF2-40B4-BE49-F238E27FC236}">
              <a16:creationId xmlns:a16="http://schemas.microsoft.com/office/drawing/2014/main" id="{00000000-0008-0000-0D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8" name="Chart 3" hidden="1">
          <a:extLst>
            <a:ext uri="{FF2B5EF4-FFF2-40B4-BE49-F238E27FC236}">
              <a16:creationId xmlns:a16="http://schemas.microsoft.com/office/drawing/2014/main" id="{00000000-0008-0000-0D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9" name="Chart 1" hidden="1">
          <a:extLst>
            <a:ext uri="{FF2B5EF4-FFF2-40B4-BE49-F238E27FC236}">
              <a16:creationId xmlns:a16="http://schemas.microsoft.com/office/drawing/2014/main" id="{00000000-0008-0000-0D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0" name="Chart 2" hidden="1">
          <a:extLst>
            <a:ext uri="{FF2B5EF4-FFF2-40B4-BE49-F238E27FC236}">
              <a16:creationId xmlns:a16="http://schemas.microsoft.com/office/drawing/2014/main" id="{00000000-0008-0000-0D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1" name="Chart 4" hidden="1">
          <a:extLst>
            <a:ext uri="{FF2B5EF4-FFF2-40B4-BE49-F238E27FC236}">
              <a16:creationId xmlns:a16="http://schemas.microsoft.com/office/drawing/2014/main" id="{00000000-0008-0000-0D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4" name="Chart 9" hidden="1">
          <a:extLst>
            <a:ext uri="{FF2B5EF4-FFF2-40B4-BE49-F238E27FC236}">
              <a16:creationId xmlns:a16="http://schemas.microsoft.com/office/drawing/2014/main" id="{00000000-0008-0000-0D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5" name="Chart 1" hidden="1">
          <a:extLst>
            <a:ext uri="{FF2B5EF4-FFF2-40B4-BE49-F238E27FC236}">
              <a16:creationId xmlns:a16="http://schemas.microsoft.com/office/drawing/2014/main" id="{00000000-0008-0000-0D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6" name="Chart 2" hidden="1">
          <a:extLst>
            <a:ext uri="{FF2B5EF4-FFF2-40B4-BE49-F238E27FC236}">
              <a16:creationId xmlns:a16="http://schemas.microsoft.com/office/drawing/2014/main" id="{00000000-0008-0000-0D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7" name="Chart 4" hidden="1">
          <a:extLst>
            <a:ext uri="{FF2B5EF4-FFF2-40B4-BE49-F238E27FC236}">
              <a16:creationId xmlns:a16="http://schemas.microsoft.com/office/drawing/2014/main" id="{00000000-0008-0000-0D00-00002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0" name="Chart 3" hidden="1">
          <a:extLst>
            <a:ext uri="{FF2B5EF4-FFF2-40B4-BE49-F238E27FC236}">
              <a16:creationId xmlns:a16="http://schemas.microsoft.com/office/drawing/2014/main" id="{00000000-0008-0000-0D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1" name="Chart 1" hidden="1">
          <a:extLst>
            <a:ext uri="{FF2B5EF4-FFF2-40B4-BE49-F238E27FC236}">
              <a16:creationId xmlns:a16="http://schemas.microsoft.com/office/drawing/2014/main" id="{00000000-0008-0000-0D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2" name="Chart 2" hidden="1">
          <a:extLst>
            <a:ext uri="{FF2B5EF4-FFF2-40B4-BE49-F238E27FC236}">
              <a16:creationId xmlns:a16="http://schemas.microsoft.com/office/drawing/2014/main" id="{00000000-0008-0000-0D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3" name="Chart 4" hidden="1">
          <a:extLst>
            <a:ext uri="{FF2B5EF4-FFF2-40B4-BE49-F238E27FC236}">
              <a16:creationId xmlns:a16="http://schemas.microsoft.com/office/drawing/2014/main" id="{00000000-0008-0000-0D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6" name="Chart 9" hidden="1">
          <a:extLst>
            <a:ext uri="{FF2B5EF4-FFF2-40B4-BE49-F238E27FC236}">
              <a16:creationId xmlns:a16="http://schemas.microsoft.com/office/drawing/2014/main" id="{00000000-0008-0000-0D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7" name="Chart 1" hidden="1">
          <a:extLst>
            <a:ext uri="{FF2B5EF4-FFF2-40B4-BE49-F238E27FC236}">
              <a16:creationId xmlns:a16="http://schemas.microsoft.com/office/drawing/2014/main" id="{00000000-0008-0000-0D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8" name="Chart 2" hidden="1">
          <a:extLst>
            <a:ext uri="{FF2B5EF4-FFF2-40B4-BE49-F238E27FC236}">
              <a16:creationId xmlns:a16="http://schemas.microsoft.com/office/drawing/2014/main" id="{00000000-0008-0000-0D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9" name="Chart 4" hidden="1">
          <a:extLst>
            <a:ext uri="{FF2B5EF4-FFF2-40B4-BE49-F238E27FC236}">
              <a16:creationId xmlns:a16="http://schemas.microsoft.com/office/drawing/2014/main" id="{00000000-0008-0000-0D00-00004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1" name="Chart 3" hidden="1">
          <a:extLst>
            <a:ext uri="{FF2B5EF4-FFF2-40B4-BE49-F238E27FC236}">
              <a16:creationId xmlns:a16="http://schemas.microsoft.com/office/drawing/2014/main" id="{00000000-0008-0000-0D00-00004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2" name="Chart 1" hidden="1">
          <a:extLst>
            <a:ext uri="{FF2B5EF4-FFF2-40B4-BE49-F238E27FC236}">
              <a16:creationId xmlns:a16="http://schemas.microsoft.com/office/drawing/2014/main" id="{00000000-0008-0000-0D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3" name="Chart 2" hidden="1">
          <a:extLst>
            <a:ext uri="{FF2B5EF4-FFF2-40B4-BE49-F238E27FC236}">
              <a16:creationId xmlns:a16="http://schemas.microsoft.com/office/drawing/2014/main" id="{00000000-0008-0000-0D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4" name="Chart 4" hidden="1">
          <a:extLst>
            <a:ext uri="{FF2B5EF4-FFF2-40B4-BE49-F238E27FC236}">
              <a16:creationId xmlns:a16="http://schemas.microsoft.com/office/drawing/2014/main" id="{00000000-0008-0000-0D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5" name="Chart 9" hidden="1">
          <a:extLst>
            <a:ext uri="{FF2B5EF4-FFF2-40B4-BE49-F238E27FC236}">
              <a16:creationId xmlns:a16="http://schemas.microsoft.com/office/drawing/2014/main" id="{00000000-0008-0000-0D00-00004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6" name="Chart 1" hidden="1">
          <a:extLst>
            <a:ext uri="{FF2B5EF4-FFF2-40B4-BE49-F238E27FC236}">
              <a16:creationId xmlns:a16="http://schemas.microsoft.com/office/drawing/2014/main" id="{00000000-0008-0000-0D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7" name="Chart 2" hidden="1">
          <a:extLst>
            <a:ext uri="{FF2B5EF4-FFF2-40B4-BE49-F238E27FC236}">
              <a16:creationId xmlns:a16="http://schemas.microsoft.com/office/drawing/2014/main" id="{00000000-0008-0000-0D00-00004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8" name="Chart 4" hidden="1">
          <a:extLst>
            <a:ext uri="{FF2B5EF4-FFF2-40B4-BE49-F238E27FC236}">
              <a16:creationId xmlns:a16="http://schemas.microsoft.com/office/drawing/2014/main" id="{00000000-0008-0000-0D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9" name="Chart 14" hidden="1">
          <a:extLst>
            <a:ext uri="{FF2B5EF4-FFF2-40B4-BE49-F238E27FC236}">
              <a16:creationId xmlns:a16="http://schemas.microsoft.com/office/drawing/2014/main" id="{00000000-0008-0000-0D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0" name="Chart 1" hidden="1">
          <a:extLst>
            <a:ext uri="{FF2B5EF4-FFF2-40B4-BE49-F238E27FC236}">
              <a16:creationId xmlns:a16="http://schemas.microsoft.com/office/drawing/2014/main" id="{00000000-0008-0000-0D00-00005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1" name="Chart 2" hidden="1">
          <a:extLst>
            <a:ext uri="{FF2B5EF4-FFF2-40B4-BE49-F238E27FC236}">
              <a16:creationId xmlns:a16="http://schemas.microsoft.com/office/drawing/2014/main" id="{00000000-0008-0000-0D00-00005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2" name="Chart 4" hidden="1">
          <a:extLst>
            <a:ext uri="{FF2B5EF4-FFF2-40B4-BE49-F238E27FC236}">
              <a16:creationId xmlns:a16="http://schemas.microsoft.com/office/drawing/2014/main" id="{00000000-0008-0000-0D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3" name="Chart 3" hidden="1">
          <a:extLst>
            <a:ext uri="{FF2B5EF4-FFF2-40B4-BE49-F238E27FC236}">
              <a16:creationId xmlns:a16="http://schemas.microsoft.com/office/drawing/2014/main" id="{00000000-0008-0000-0D00-00005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4" name="Chart 1" hidden="1">
          <a:extLst>
            <a:ext uri="{FF2B5EF4-FFF2-40B4-BE49-F238E27FC236}">
              <a16:creationId xmlns:a16="http://schemas.microsoft.com/office/drawing/2014/main" id="{00000000-0008-0000-0D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5" name="Chart 2" hidden="1">
          <a:extLst>
            <a:ext uri="{FF2B5EF4-FFF2-40B4-BE49-F238E27FC236}">
              <a16:creationId xmlns:a16="http://schemas.microsoft.com/office/drawing/2014/main" id="{00000000-0008-0000-0D00-00005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6" name="Chart 4" hidden="1">
          <a:extLst>
            <a:ext uri="{FF2B5EF4-FFF2-40B4-BE49-F238E27FC236}">
              <a16:creationId xmlns:a16="http://schemas.microsoft.com/office/drawing/2014/main" id="{00000000-0008-0000-0D00-00005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7" name="Chart 9" hidden="1">
          <a:extLst>
            <a:ext uri="{FF2B5EF4-FFF2-40B4-BE49-F238E27FC236}">
              <a16:creationId xmlns:a16="http://schemas.microsoft.com/office/drawing/2014/main" id="{00000000-0008-0000-0D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8" name="Chart 1" hidden="1">
          <a:extLst>
            <a:ext uri="{FF2B5EF4-FFF2-40B4-BE49-F238E27FC236}">
              <a16:creationId xmlns:a16="http://schemas.microsoft.com/office/drawing/2014/main" id="{00000000-0008-0000-0D00-00005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9" name="Chart 2" hidden="1">
          <a:extLst>
            <a:ext uri="{FF2B5EF4-FFF2-40B4-BE49-F238E27FC236}">
              <a16:creationId xmlns:a16="http://schemas.microsoft.com/office/drawing/2014/main" id="{00000000-0008-0000-0D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0" name="Chart 4" hidden="1">
          <a:extLst>
            <a:ext uri="{FF2B5EF4-FFF2-40B4-BE49-F238E27FC236}">
              <a16:creationId xmlns:a16="http://schemas.microsoft.com/office/drawing/2014/main" id="{00000000-0008-0000-0D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1" name="Chart 3" hidden="1">
          <a:extLst>
            <a:ext uri="{FF2B5EF4-FFF2-40B4-BE49-F238E27FC236}">
              <a16:creationId xmlns:a16="http://schemas.microsoft.com/office/drawing/2014/main" id="{00000000-0008-0000-0D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2" name="Chart 1" hidden="1">
          <a:extLst>
            <a:ext uri="{FF2B5EF4-FFF2-40B4-BE49-F238E27FC236}">
              <a16:creationId xmlns:a16="http://schemas.microsoft.com/office/drawing/2014/main" id="{00000000-0008-0000-0D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3" name="Chart 2" hidden="1">
          <a:extLst>
            <a:ext uri="{FF2B5EF4-FFF2-40B4-BE49-F238E27FC236}">
              <a16:creationId xmlns:a16="http://schemas.microsoft.com/office/drawing/2014/main" id="{00000000-0008-0000-0D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4" name="Chart 4" hidden="1">
          <a:extLst>
            <a:ext uri="{FF2B5EF4-FFF2-40B4-BE49-F238E27FC236}">
              <a16:creationId xmlns:a16="http://schemas.microsoft.com/office/drawing/2014/main" id="{00000000-0008-0000-0D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5" name="Chart 9" hidden="1">
          <a:extLst>
            <a:ext uri="{FF2B5EF4-FFF2-40B4-BE49-F238E27FC236}">
              <a16:creationId xmlns:a16="http://schemas.microsoft.com/office/drawing/2014/main" id="{00000000-0008-0000-0D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6" name="Chart 1" hidden="1">
          <a:extLst>
            <a:ext uri="{FF2B5EF4-FFF2-40B4-BE49-F238E27FC236}">
              <a16:creationId xmlns:a16="http://schemas.microsoft.com/office/drawing/2014/main" id="{00000000-0008-0000-0D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7" name="Chart 2" hidden="1">
          <a:extLst>
            <a:ext uri="{FF2B5EF4-FFF2-40B4-BE49-F238E27FC236}">
              <a16:creationId xmlns:a16="http://schemas.microsoft.com/office/drawing/2014/main" id="{00000000-0008-0000-0D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8" name="Chart 4" hidden="1">
          <a:extLst>
            <a:ext uri="{FF2B5EF4-FFF2-40B4-BE49-F238E27FC236}">
              <a16:creationId xmlns:a16="http://schemas.microsoft.com/office/drawing/2014/main" id="{00000000-0008-0000-0D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9" name="Chart 3" hidden="1">
          <a:extLst>
            <a:ext uri="{FF2B5EF4-FFF2-40B4-BE49-F238E27FC236}">
              <a16:creationId xmlns:a16="http://schemas.microsoft.com/office/drawing/2014/main" id="{00000000-0008-0000-0D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0" name="Chart 1" hidden="1">
          <a:extLst>
            <a:ext uri="{FF2B5EF4-FFF2-40B4-BE49-F238E27FC236}">
              <a16:creationId xmlns:a16="http://schemas.microsoft.com/office/drawing/2014/main" id="{00000000-0008-0000-0D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1" name="Chart 2" hidden="1">
          <a:extLst>
            <a:ext uri="{FF2B5EF4-FFF2-40B4-BE49-F238E27FC236}">
              <a16:creationId xmlns:a16="http://schemas.microsoft.com/office/drawing/2014/main" id="{00000000-0008-0000-0D00-00006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2" name="Chart 4" hidden="1">
          <a:extLst>
            <a:ext uri="{FF2B5EF4-FFF2-40B4-BE49-F238E27FC236}">
              <a16:creationId xmlns:a16="http://schemas.microsoft.com/office/drawing/2014/main" id="{00000000-0008-0000-0D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3" name="Chart 9" hidden="1">
          <a:extLst>
            <a:ext uri="{FF2B5EF4-FFF2-40B4-BE49-F238E27FC236}">
              <a16:creationId xmlns:a16="http://schemas.microsoft.com/office/drawing/2014/main" id="{00000000-0008-0000-0D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4" name="Chart 1" hidden="1">
          <a:extLst>
            <a:ext uri="{FF2B5EF4-FFF2-40B4-BE49-F238E27FC236}">
              <a16:creationId xmlns:a16="http://schemas.microsoft.com/office/drawing/2014/main" id="{00000000-0008-0000-0D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5" name="Chart 2" hidden="1">
          <a:extLst>
            <a:ext uri="{FF2B5EF4-FFF2-40B4-BE49-F238E27FC236}">
              <a16:creationId xmlns:a16="http://schemas.microsoft.com/office/drawing/2014/main" id="{00000000-0008-0000-0D00-00006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6" name="Chart 4" hidden="1">
          <a:extLst>
            <a:ext uri="{FF2B5EF4-FFF2-40B4-BE49-F238E27FC236}">
              <a16:creationId xmlns:a16="http://schemas.microsoft.com/office/drawing/2014/main" id="{00000000-0008-0000-0D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57150</xdr:rowOff>
        </xdr:from>
        <xdr:to>
          <xdr:col>0</xdr:col>
          <xdr:colOff>1123950</xdr:colOff>
          <xdr:row>1</xdr:row>
          <xdr:rowOff>95250</xdr:rowOff>
        </xdr:to>
        <xdr:sp macro="" textlink="">
          <xdr:nvSpPr>
            <xdr:cNvPr id="12024833" name="Button 1" hidden="1">
              <a:extLst>
                <a:ext uri="{63B3BB69-23CF-44E3-9099-C40C66FF867C}">
                  <a14:compatExt spid="_x0000_s12024833"/>
                </a:ext>
                <a:ext uri="{FF2B5EF4-FFF2-40B4-BE49-F238E27FC236}">
                  <a16:creationId xmlns:a16="http://schemas.microsoft.com/office/drawing/2014/main" id="{00000000-0008-0000-0D00-000001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</xdr:row>
          <xdr:rowOff>171450</xdr:rowOff>
        </xdr:from>
        <xdr:to>
          <xdr:col>0</xdr:col>
          <xdr:colOff>1123950</xdr:colOff>
          <xdr:row>2</xdr:row>
          <xdr:rowOff>228600</xdr:rowOff>
        </xdr:to>
        <xdr:sp macro="" textlink="">
          <xdr:nvSpPr>
            <xdr:cNvPr id="12024834" name="Button 2" hidden="1">
              <a:extLst>
                <a:ext uri="{63B3BB69-23CF-44E3-9099-C40C66FF867C}">
                  <a14:compatExt spid="_x0000_s12024834"/>
                </a:ext>
                <a:ext uri="{FF2B5EF4-FFF2-40B4-BE49-F238E27FC236}">
                  <a16:creationId xmlns:a16="http://schemas.microsoft.com/office/drawing/2014/main" id="{00000000-0008-0000-0D00-000002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</xdr:row>
          <xdr:rowOff>285750</xdr:rowOff>
        </xdr:from>
        <xdr:to>
          <xdr:col>0</xdr:col>
          <xdr:colOff>1143000</xdr:colOff>
          <xdr:row>5</xdr:row>
          <xdr:rowOff>19050</xdr:rowOff>
        </xdr:to>
        <xdr:sp macro="" textlink="">
          <xdr:nvSpPr>
            <xdr:cNvPr id="12024835" name="Button 3" hidden="1">
              <a:extLst>
                <a:ext uri="{63B3BB69-23CF-44E3-9099-C40C66FF867C}">
                  <a14:compatExt spid="_x0000_s12024835"/>
                </a:ext>
                <a:ext uri="{FF2B5EF4-FFF2-40B4-BE49-F238E27FC236}">
                  <a16:creationId xmlns:a16="http://schemas.microsoft.com/office/drawing/2014/main" id="{00000000-0008-0000-0D00-000003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Active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6" name="Chart 14" hidden="1">
          <a:extLst>
            <a:ext uri="{FF2B5EF4-FFF2-40B4-BE49-F238E27FC236}">
              <a16:creationId xmlns:a16="http://schemas.microsoft.com/office/drawing/2014/main" id="{00000000-0008-0000-0D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7" name="Chart 1" hidden="1">
          <a:extLst>
            <a:ext uri="{FF2B5EF4-FFF2-40B4-BE49-F238E27FC236}">
              <a16:creationId xmlns:a16="http://schemas.microsoft.com/office/drawing/2014/main" id="{00000000-0008-0000-0D00-00007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8" name="Chart 2" hidden="1">
          <a:extLst>
            <a:ext uri="{FF2B5EF4-FFF2-40B4-BE49-F238E27FC236}">
              <a16:creationId xmlns:a16="http://schemas.microsoft.com/office/drawing/2014/main" id="{00000000-0008-0000-0D00-00007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9" name="Chart 4" hidden="1">
          <a:extLst>
            <a:ext uri="{FF2B5EF4-FFF2-40B4-BE49-F238E27FC236}">
              <a16:creationId xmlns:a16="http://schemas.microsoft.com/office/drawing/2014/main" id="{00000000-0008-0000-0D00-00007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1" name="Chart 3" hidden="1">
          <a:extLst>
            <a:ext uri="{FF2B5EF4-FFF2-40B4-BE49-F238E27FC236}">
              <a16:creationId xmlns:a16="http://schemas.microsoft.com/office/drawing/2014/main" id="{00000000-0008-0000-0D00-00007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2" name="Chart 1" hidden="1">
          <a:extLst>
            <a:ext uri="{FF2B5EF4-FFF2-40B4-BE49-F238E27FC236}">
              <a16:creationId xmlns:a16="http://schemas.microsoft.com/office/drawing/2014/main" id="{00000000-0008-0000-0D00-00007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3" name="Chart 2" hidden="1">
          <a:extLst>
            <a:ext uri="{FF2B5EF4-FFF2-40B4-BE49-F238E27FC236}">
              <a16:creationId xmlns:a16="http://schemas.microsoft.com/office/drawing/2014/main" id="{00000000-0008-0000-0D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4" name="Chart 4" hidden="1">
          <a:extLst>
            <a:ext uri="{FF2B5EF4-FFF2-40B4-BE49-F238E27FC236}">
              <a16:creationId xmlns:a16="http://schemas.microsoft.com/office/drawing/2014/main" id="{00000000-0008-0000-0D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7" name="Chart 9" hidden="1">
          <a:extLst>
            <a:ext uri="{FF2B5EF4-FFF2-40B4-BE49-F238E27FC236}">
              <a16:creationId xmlns:a16="http://schemas.microsoft.com/office/drawing/2014/main" id="{00000000-0008-0000-0D00-00007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8" name="Chart 1" hidden="1">
          <a:extLst>
            <a:ext uri="{FF2B5EF4-FFF2-40B4-BE49-F238E27FC236}">
              <a16:creationId xmlns:a16="http://schemas.microsoft.com/office/drawing/2014/main" id="{00000000-0008-0000-0D00-00008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9" name="Chart 2" hidden="1">
          <a:extLst>
            <a:ext uri="{FF2B5EF4-FFF2-40B4-BE49-F238E27FC236}">
              <a16:creationId xmlns:a16="http://schemas.microsoft.com/office/drawing/2014/main" id="{00000000-0008-0000-0D00-00008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30" name="Chart 4" hidden="1">
          <a:extLst>
            <a:ext uri="{FF2B5EF4-FFF2-40B4-BE49-F238E27FC236}">
              <a16:creationId xmlns:a16="http://schemas.microsoft.com/office/drawing/2014/main" id="{00000000-0008-0000-0D00-00008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3" name="Chart 3" hidden="1">
          <a:extLst>
            <a:ext uri="{FF2B5EF4-FFF2-40B4-BE49-F238E27FC236}">
              <a16:creationId xmlns:a16="http://schemas.microsoft.com/office/drawing/2014/main" id="{00000000-0008-0000-0D00-00008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4" name="Chart 1" hidden="1">
          <a:extLst>
            <a:ext uri="{FF2B5EF4-FFF2-40B4-BE49-F238E27FC236}">
              <a16:creationId xmlns:a16="http://schemas.microsoft.com/office/drawing/2014/main" id="{00000000-0008-0000-0D00-00009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5" name="Chart 2" hidden="1">
          <a:extLst>
            <a:ext uri="{FF2B5EF4-FFF2-40B4-BE49-F238E27FC236}">
              <a16:creationId xmlns:a16="http://schemas.microsoft.com/office/drawing/2014/main" id="{00000000-0008-0000-0D00-00009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6" name="Chart 4" hidden="1">
          <a:extLst>
            <a:ext uri="{FF2B5EF4-FFF2-40B4-BE49-F238E27FC236}">
              <a16:creationId xmlns:a16="http://schemas.microsoft.com/office/drawing/2014/main" id="{00000000-0008-0000-0D00-00009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9" name="Chart 9" hidden="1">
          <a:extLst>
            <a:ext uri="{FF2B5EF4-FFF2-40B4-BE49-F238E27FC236}">
              <a16:creationId xmlns:a16="http://schemas.microsoft.com/office/drawing/2014/main" id="{00000000-0008-0000-0D00-00009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0" name="Chart 1" hidden="1">
          <a:extLst>
            <a:ext uri="{FF2B5EF4-FFF2-40B4-BE49-F238E27FC236}">
              <a16:creationId xmlns:a16="http://schemas.microsoft.com/office/drawing/2014/main" id="{00000000-0008-0000-0D00-00009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1" name="Chart 2" hidden="1">
          <a:extLst>
            <a:ext uri="{FF2B5EF4-FFF2-40B4-BE49-F238E27FC236}">
              <a16:creationId xmlns:a16="http://schemas.microsoft.com/office/drawing/2014/main" id="{00000000-0008-0000-0D00-00009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2" name="Chart 4" hidden="1">
          <a:extLst>
            <a:ext uri="{FF2B5EF4-FFF2-40B4-BE49-F238E27FC236}">
              <a16:creationId xmlns:a16="http://schemas.microsoft.com/office/drawing/2014/main" id="{00000000-0008-0000-0D00-00009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5" name="Chart 3" hidden="1">
          <a:extLst>
            <a:ext uri="{FF2B5EF4-FFF2-40B4-BE49-F238E27FC236}">
              <a16:creationId xmlns:a16="http://schemas.microsoft.com/office/drawing/2014/main" id="{00000000-0008-0000-0D00-0000A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6" name="Chart 1" hidden="1">
          <a:extLst>
            <a:ext uri="{FF2B5EF4-FFF2-40B4-BE49-F238E27FC236}">
              <a16:creationId xmlns:a16="http://schemas.microsoft.com/office/drawing/2014/main" id="{00000000-0008-0000-0D00-0000A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7" name="Chart 2" hidden="1">
          <a:extLst>
            <a:ext uri="{FF2B5EF4-FFF2-40B4-BE49-F238E27FC236}">
              <a16:creationId xmlns:a16="http://schemas.microsoft.com/office/drawing/2014/main" id="{00000000-0008-0000-0D00-0000A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8" name="Chart 4" hidden="1">
          <a:extLst>
            <a:ext uri="{FF2B5EF4-FFF2-40B4-BE49-F238E27FC236}">
              <a16:creationId xmlns:a16="http://schemas.microsoft.com/office/drawing/2014/main" id="{00000000-0008-0000-0D00-0000A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1" name="Chart 9" hidden="1">
          <a:extLst>
            <a:ext uri="{FF2B5EF4-FFF2-40B4-BE49-F238E27FC236}">
              <a16:creationId xmlns:a16="http://schemas.microsoft.com/office/drawing/2014/main" id="{00000000-0008-0000-0D00-0000A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2" name="Chart 1" hidden="1">
          <a:extLst>
            <a:ext uri="{FF2B5EF4-FFF2-40B4-BE49-F238E27FC236}">
              <a16:creationId xmlns:a16="http://schemas.microsoft.com/office/drawing/2014/main" id="{00000000-0008-0000-0D00-0000A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3" name="Chart 2" hidden="1">
          <a:extLst>
            <a:ext uri="{FF2B5EF4-FFF2-40B4-BE49-F238E27FC236}">
              <a16:creationId xmlns:a16="http://schemas.microsoft.com/office/drawing/2014/main" id="{00000000-0008-0000-0D00-0000A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4" name="Chart 4" hidden="1">
          <a:extLst>
            <a:ext uri="{FF2B5EF4-FFF2-40B4-BE49-F238E27FC236}">
              <a16:creationId xmlns:a16="http://schemas.microsoft.com/office/drawing/2014/main" id="{00000000-0008-0000-0D00-0000A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6" name="Chart 3" hidden="1">
          <a:extLst>
            <a:ext uri="{FF2B5EF4-FFF2-40B4-BE49-F238E27FC236}">
              <a16:creationId xmlns:a16="http://schemas.microsoft.com/office/drawing/2014/main" id="{00000000-0008-0000-0D00-0000B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7" name="Chart 1" hidden="1">
          <a:extLst>
            <a:ext uri="{FF2B5EF4-FFF2-40B4-BE49-F238E27FC236}">
              <a16:creationId xmlns:a16="http://schemas.microsoft.com/office/drawing/2014/main" id="{00000000-0008-0000-0D00-0000B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8" name="Chart 2" hidden="1">
          <a:extLst>
            <a:ext uri="{FF2B5EF4-FFF2-40B4-BE49-F238E27FC236}">
              <a16:creationId xmlns:a16="http://schemas.microsoft.com/office/drawing/2014/main" id="{00000000-0008-0000-0D00-0000B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9" name="Chart 4" hidden="1">
          <a:extLst>
            <a:ext uri="{FF2B5EF4-FFF2-40B4-BE49-F238E27FC236}">
              <a16:creationId xmlns:a16="http://schemas.microsoft.com/office/drawing/2014/main" id="{00000000-0008-0000-0D00-0000B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0" name="Chart 9" hidden="1">
          <a:extLst>
            <a:ext uri="{FF2B5EF4-FFF2-40B4-BE49-F238E27FC236}">
              <a16:creationId xmlns:a16="http://schemas.microsoft.com/office/drawing/2014/main" id="{00000000-0008-0000-0D00-0000B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1" name="Chart 1" hidden="1">
          <a:extLst>
            <a:ext uri="{FF2B5EF4-FFF2-40B4-BE49-F238E27FC236}">
              <a16:creationId xmlns:a16="http://schemas.microsoft.com/office/drawing/2014/main" id="{00000000-0008-0000-0D00-0000B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2" name="Chart 2" hidden="1">
          <a:extLst>
            <a:ext uri="{FF2B5EF4-FFF2-40B4-BE49-F238E27FC236}">
              <a16:creationId xmlns:a16="http://schemas.microsoft.com/office/drawing/2014/main" id="{00000000-0008-0000-0D00-0000B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3" name="Chart 4" hidden="1">
          <a:extLst>
            <a:ext uri="{FF2B5EF4-FFF2-40B4-BE49-F238E27FC236}">
              <a16:creationId xmlns:a16="http://schemas.microsoft.com/office/drawing/2014/main" id="{00000000-0008-0000-0D00-0000B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4" name="Chart 14" hidden="1">
          <a:extLst>
            <a:ext uri="{FF2B5EF4-FFF2-40B4-BE49-F238E27FC236}">
              <a16:creationId xmlns:a16="http://schemas.microsoft.com/office/drawing/2014/main" id="{00000000-0008-0000-0D00-0000B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5" name="Chart 1" hidden="1">
          <a:extLst>
            <a:ext uri="{FF2B5EF4-FFF2-40B4-BE49-F238E27FC236}">
              <a16:creationId xmlns:a16="http://schemas.microsoft.com/office/drawing/2014/main" id="{00000000-0008-0000-0D00-0000B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6" name="Chart 2" hidden="1">
          <a:extLst>
            <a:ext uri="{FF2B5EF4-FFF2-40B4-BE49-F238E27FC236}">
              <a16:creationId xmlns:a16="http://schemas.microsoft.com/office/drawing/2014/main" id="{00000000-0008-0000-0D00-0000B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7" name="Chart 4" hidden="1">
          <a:extLst>
            <a:ext uri="{FF2B5EF4-FFF2-40B4-BE49-F238E27FC236}">
              <a16:creationId xmlns:a16="http://schemas.microsoft.com/office/drawing/2014/main" id="{00000000-0008-0000-0D00-0000B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8" name="Chart 3" hidden="1">
          <a:extLst>
            <a:ext uri="{FF2B5EF4-FFF2-40B4-BE49-F238E27FC236}">
              <a16:creationId xmlns:a16="http://schemas.microsoft.com/office/drawing/2014/main" id="{00000000-0008-0000-0D00-0000B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9" name="Chart 1" hidden="1">
          <a:extLst>
            <a:ext uri="{FF2B5EF4-FFF2-40B4-BE49-F238E27FC236}">
              <a16:creationId xmlns:a16="http://schemas.microsoft.com/office/drawing/2014/main" id="{00000000-0008-0000-0D00-0000B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0" name="Chart 2" hidden="1">
          <a:extLst>
            <a:ext uri="{FF2B5EF4-FFF2-40B4-BE49-F238E27FC236}">
              <a16:creationId xmlns:a16="http://schemas.microsoft.com/office/drawing/2014/main" id="{00000000-0008-0000-0D00-0000B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1" name="Chart 4" hidden="1">
          <a:extLst>
            <a:ext uri="{FF2B5EF4-FFF2-40B4-BE49-F238E27FC236}">
              <a16:creationId xmlns:a16="http://schemas.microsoft.com/office/drawing/2014/main" id="{00000000-0008-0000-0D00-0000B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2" name="Chart 9" hidden="1">
          <a:extLst>
            <a:ext uri="{FF2B5EF4-FFF2-40B4-BE49-F238E27FC236}">
              <a16:creationId xmlns:a16="http://schemas.microsoft.com/office/drawing/2014/main" id="{00000000-0008-0000-0D00-0000C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3" name="Chart 1" hidden="1">
          <a:extLst>
            <a:ext uri="{FF2B5EF4-FFF2-40B4-BE49-F238E27FC236}">
              <a16:creationId xmlns:a16="http://schemas.microsoft.com/office/drawing/2014/main" id="{00000000-0008-0000-0D00-0000C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4" name="Chart 2" hidden="1">
          <a:extLst>
            <a:ext uri="{FF2B5EF4-FFF2-40B4-BE49-F238E27FC236}">
              <a16:creationId xmlns:a16="http://schemas.microsoft.com/office/drawing/2014/main" id="{00000000-0008-0000-0D00-0000C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5" name="Chart 4" hidden="1">
          <a:extLst>
            <a:ext uri="{FF2B5EF4-FFF2-40B4-BE49-F238E27FC236}">
              <a16:creationId xmlns:a16="http://schemas.microsoft.com/office/drawing/2014/main" id="{00000000-0008-0000-0D00-0000C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6" name="Chart 3" hidden="1">
          <a:extLst>
            <a:ext uri="{FF2B5EF4-FFF2-40B4-BE49-F238E27FC236}">
              <a16:creationId xmlns:a16="http://schemas.microsoft.com/office/drawing/2014/main" id="{00000000-0008-0000-0D00-0000C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7" name="Chart 1" hidden="1">
          <a:extLst>
            <a:ext uri="{FF2B5EF4-FFF2-40B4-BE49-F238E27FC236}">
              <a16:creationId xmlns:a16="http://schemas.microsoft.com/office/drawing/2014/main" id="{00000000-0008-0000-0D00-0000C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8" name="Chart 2" hidden="1">
          <a:extLst>
            <a:ext uri="{FF2B5EF4-FFF2-40B4-BE49-F238E27FC236}">
              <a16:creationId xmlns:a16="http://schemas.microsoft.com/office/drawing/2014/main" id="{00000000-0008-0000-0D00-0000C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9" name="Chart 4" hidden="1">
          <a:extLst>
            <a:ext uri="{FF2B5EF4-FFF2-40B4-BE49-F238E27FC236}">
              <a16:creationId xmlns:a16="http://schemas.microsoft.com/office/drawing/2014/main" id="{00000000-0008-0000-0D00-0000C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0" name="Chart 9" hidden="1">
          <a:extLst>
            <a:ext uri="{FF2B5EF4-FFF2-40B4-BE49-F238E27FC236}">
              <a16:creationId xmlns:a16="http://schemas.microsoft.com/office/drawing/2014/main" id="{00000000-0008-0000-0D00-0000C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1" name="Chart 1" hidden="1">
          <a:extLst>
            <a:ext uri="{FF2B5EF4-FFF2-40B4-BE49-F238E27FC236}">
              <a16:creationId xmlns:a16="http://schemas.microsoft.com/office/drawing/2014/main" id="{00000000-0008-0000-0D00-0000C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2" name="Chart 2" hidden="1">
          <a:extLst>
            <a:ext uri="{FF2B5EF4-FFF2-40B4-BE49-F238E27FC236}">
              <a16:creationId xmlns:a16="http://schemas.microsoft.com/office/drawing/2014/main" id="{00000000-0008-0000-0D00-0000C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3" name="Chart 4" hidden="1">
          <a:extLst>
            <a:ext uri="{FF2B5EF4-FFF2-40B4-BE49-F238E27FC236}">
              <a16:creationId xmlns:a16="http://schemas.microsoft.com/office/drawing/2014/main" id="{00000000-0008-0000-0D00-0000C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4" name="Chart 3" hidden="1">
          <a:extLst>
            <a:ext uri="{FF2B5EF4-FFF2-40B4-BE49-F238E27FC236}">
              <a16:creationId xmlns:a16="http://schemas.microsoft.com/office/drawing/2014/main" id="{00000000-0008-0000-0D00-0000C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5" name="Chart 1" hidden="1">
          <a:extLst>
            <a:ext uri="{FF2B5EF4-FFF2-40B4-BE49-F238E27FC236}">
              <a16:creationId xmlns:a16="http://schemas.microsoft.com/office/drawing/2014/main" id="{00000000-0008-0000-0D00-0000C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6" name="Chart 2" hidden="1">
          <a:extLst>
            <a:ext uri="{FF2B5EF4-FFF2-40B4-BE49-F238E27FC236}">
              <a16:creationId xmlns:a16="http://schemas.microsoft.com/office/drawing/2014/main" id="{00000000-0008-0000-0D00-0000C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7" name="Chart 4" hidden="1">
          <a:extLst>
            <a:ext uri="{FF2B5EF4-FFF2-40B4-BE49-F238E27FC236}">
              <a16:creationId xmlns:a16="http://schemas.microsoft.com/office/drawing/2014/main" id="{00000000-0008-0000-0D00-0000C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8" name="Chart 9" hidden="1">
          <a:extLst>
            <a:ext uri="{FF2B5EF4-FFF2-40B4-BE49-F238E27FC236}">
              <a16:creationId xmlns:a16="http://schemas.microsoft.com/office/drawing/2014/main" id="{00000000-0008-0000-0D00-0000D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9" name="Chart 1" hidden="1">
          <a:extLst>
            <a:ext uri="{FF2B5EF4-FFF2-40B4-BE49-F238E27FC236}">
              <a16:creationId xmlns:a16="http://schemas.microsoft.com/office/drawing/2014/main" id="{00000000-0008-0000-0D00-0000D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10" name="Chart 2" hidden="1">
          <a:extLst>
            <a:ext uri="{FF2B5EF4-FFF2-40B4-BE49-F238E27FC236}">
              <a16:creationId xmlns:a16="http://schemas.microsoft.com/office/drawing/2014/main" id="{00000000-0008-0000-0D00-0000D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11" name="Chart 4" hidden="1">
          <a:extLst>
            <a:ext uri="{FF2B5EF4-FFF2-40B4-BE49-F238E27FC236}">
              <a16:creationId xmlns:a16="http://schemas.microsoft.com/office/drawing/2014/main" id="{00000000-0008-0000-0D00-0000D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241740</xdr:colOff>
      <xdr:row>65</xdr:row>
      <xdr:rowOff>127024</xdr:rowOff>
    </xdr:from>
    <xdr:to>
      <xdr:col>15</xdr:col>
      <xdr:colOff>308659</xdr:colOff>
      <xdr:row>98</xdr:row>
      <xdr:rowOff>141554</xdr:rowOff>
    </xdr:to>
    <xdr:graphicFrame macro="">
      <xdr:nvGraphicFramePr>
        <xdr:cNvPr id="11277703" name="P Dep L graph" hidden="1">
          <a:extLst>
            <a:ext uri="{FF2B5EF4-FFF2-40B4-BE49-F238E27FC236}">
              <a16:creationId xmlns:a16="http://schemas.microsoft.com/office/drawing/2014/main" id="{00000000-0008-0000-0E00-000087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46952</xdr:colOff>
      <xdr:row>1</xdr:row>
      <xdr:rowOff>179894</xdr:rowOff>
    </xdr:from>
    <xdr:to>
      <xdr:col>12</xdr:col>
      <xdr:colOff>55221</xdr:colOff>
      <xdr:row>20</xdr:row>
      <xdr:rowOff>103010</xdr:rowOff>
    </xdr:to>
    <xdr:graphicFrame macro="">
      <xdr:nvGraphicFramePr>
        <xdr:cNvPr id="15" name="Infilt" hidden="1">
          <a:extLst>
            <a:ext uri="{FF2B5EF4-FFF2-40B4-BE49-F238E27FC236}">
              <a16:creationId xmlns:a16="http://schemas.microsoft.com/office/drawing/2014/main" id="{00000000-0008-0000-0E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472632</xdr:colOff>
      <xdr:row>28</xdr:row>
      <xdr:rowOff>113598</xdr:rowOff>
    </xdr:from>
    <xdr:to>
      <xdr:col>15</xdr:col>
      <xdr:colOff>184689</xdr:colOff>
      <xdr:row>55</xdr:row>
      <xdr:rowOff>64383</xdr:rowOff>
    </xdr:to>
    <xdr:graphicFrame macro="">
      <xdr:nvGraphicFramePr>
        <xdr:cNvPr id="11277702" name="Dep L graph" hidden="1">
          <a:extLst>
            <a:ext uri="{FF2B5EF4-FFF2-40B4-BE49-F238E27FC236}">
              <a16:creationId xmlns:a16="http://schemas.microsoft.com/office/drawing/2014/main" id="{00000000-0008-0000-0E00-000086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555095</xdr:colOff>
      <xdr:row>23</xdr:row>
      <xdr:rowOff>121394</xdr:rowOff>
    </xdr:from>
    <xdr:to>
      <xdr:col>20</xdr:col>
      <xdr:colOff>807695</xdr:colOff>
      <xdr:row>57</xdr:row>
      <xdr:rowOff>112230</xdr:rowOff>
    </xdr:to>
    <xdr:graphicFrame macro="">
      <xdr:nvGraphicFramePr>
        <xdr:cNvPr id="11277704" name="Profile Dep graph">
          <a:extLst>
            <a:ext uri="{FF2B5EF4-FFF2-40B4-BE49-F238E27FC236}">
              <a16:creationId xmlns:a16="http://schemas.microsoft.com/office/drawing/2014/main" id="{00000000-0008-0000-0E00-000088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132206</xdr:colOff>
      <xdr:row>0</xdr:row>
      <xdr:rowOff>0</xdr:rowOff>
    </xdr:from>
    <xdr:to>
      <xdr:col>12</xdr:col>
      <xdr:colOff>241139</xdr:colOff>
      <xdr:row>21</xdr:row>
      <xdr:rowOff>152762</xdr:rowOff>
    </xdr:to>
    <xdr:graphicFrame macro="">
      <xdr:nvGraphicFramePr>
        <xdr:cNvPr id="11277705" name="P Dep graph" hidden="1">
          <a:extLst>
            <a:ext uri="{FF2B5EF4-FFF2-40B4-BE49-F238E27FC236}">
              <a16:creationId xmlns:a16="http://schemas.microsoft.com/office/drawing/2014/main" id="{00000000-0008-0000-0E00-000089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202557</xdr:colOff>
      <xdr:row>55</xdr:row>
      <xdr:rowOff>114299</xdr:rowOff>
    </xdr:from>
    <xdr:to>
      <xdr:col>9</xdr:col>
      <xdr:colOff>291417</xdr:colOff>
      <xdr:row>77</xdr:row>
      <xdr:rowOff>114058</xdr:rowOff>
    </xdr:to>
    <xdr:graphicFrame macro="">
      <xdr:nvGraphicFramePr>
        <xdr:cNvPr id="11277706" name="Water table graph" hidden="1">
          <a:extLst>
            <a:ext uri="{FF2B5EF4-FFF2-40B4-BE49-F238E27FC236}">
              <a16:creationId xmlns:a16="http://schemas.microsoft.com/office/drawing/2014/main" id="{00000000-0008-0000-0E00-00008A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0</xdr:row>
          <xdr:rowOff>95250</xdr:rowOff>
        </xdr:from>
        <xdr:to>
          <xdr:col>9</xdr:col>
          <xdr:colOff>476250</xdr:colOff>
          <xdr:row>1</xdr:row>
          <xdr:rowOff>200025</xdr:rowOff>
        </xdr:to>
        <xdr:sp macro="" textlink="">
          <xdr:nvSpPr>
            <xdr:cNvPr id="11277315" name="Button 3" hidden="1">
              <a:extLst>
                <a:ext uri="{63B3BB69-23CF-44E3-9099-C40C66FF867C}">
                  <a14:compatExt spid="_x0000_s11277315"/>
                </a:ext>
                <a:ext uri="{FF2B5EF4-FFF2-40B4-BE49-F238E27FC236}">
                  <a16:creationId xmlns:a16="http://schemas.microsoft.com/office/drawing/2014/main" id="{00000000-0008-0000-0E00-000003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Water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0</xdr:row>
          <xdr:rowOff>57150</xdr:rowOff>
        </xdr:from>
        <xdr:to>
          <xdr:col>4</xdr:col>
          <xdr:colOff>476250</xdr:colOff>
          <xdr:row>2</xdr:row>
          <xdr:rowOff>0</xdr:rowOff>
        </xdr:to>
        <xdr:sp macro="" textlink="">
          <xdr:nvSpPr>
            <xdr:cNvPr id="11277316" name="Button 4" hidden="1">
              <a:extLst>
                <a:ext uri="{63B3BB69-23CF-44E3-9099-C40C66FF867C}">
                  <a14:compatExt spid="_x0000_s11277316"/>
                </a:ext>
                <a:ext uri="{FF2B5EF4-FFF2-40B4-BE49-F238E27FC236}">
                  <a16:creationId xmlns:a16="http://schemas.microsoft.com/office/drawing/2014/main" id="{00000000-0008-0000-0E00-000004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57150</xdr:rowOff>
        </xdr:from>
        <xdr:to>
          <xdr:col>6</xdr:col>
          <xdr:colOff>400050</xdr:colOff>
          <xdr:row>2</xdr:row>
          <xdr:rowOff>0</xdr:rowOff>
        </xdr:to>
        <xdr:sp macro="" textlink="">
          <xdr:nvSpPr>
            <xdr:cNvPr id="11277317" name="Button 5" hidden="1">
              <a:extLst>
                <a:ext uri="{63B3BB69-23CF-44E3-9099-C40C66FF867C}">
                  <a14:compatExt spid="_x0000_s11277317"/>
                </a:ext>
                <a:ext uri="{FF2B5EF4-FFF2-40B4-BE49-F238E27FC236}">
                  <a16:creationId xmlns:a16="http://schemas.microsoft.com/office/drawing/2014/main" id="{00000000-0008-0000-0E00-000005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26646</xdr:colOff>
      <xdr:row>47</xdr:row>
      <xdr:rowOff>47385</xdr:rowOff>
    </xdr:from>
    <xdr:to>
      <xdr:col>15</xdr:col>
      <xdr:colOff>520017</xdr:colOff>
      <xdr:row>65</xdr:row>
      <xdr:rowOff>144082</xdr:rowOff>
    </xdr:to>
    <xdr:graphicFrame macro="">
      <xdr:nvGraphicFramePr>
        <xdr:cNvPr id="14" name="Fraction ET" hidden="1"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553334</xdr:colOff>
      <xdr:row>26</xdr:row>
      <xdr:rowOff>149881</xdr:rowOff>
    </xdr:from>
    <xdr:to>
      <xdr:col>12</xdr:col>
      <xdr:colOff>566114</xdr:colOff>
      <xdr:row>52</xdr:row>
      <xdr:rowOff>167760</xdr:rowOff>
    </xdr:to>
    <xdr:graphicFrame macro="">
      <xdr:nvGraphicFramePr>
        <xdr:cNvPr id="11277707" name="Irrigation and rain" hidden="1">
          <a:extLst>
            <a:ext uri="{FF2B5EF4-FFF2-40B4-BE49-F238E27FC236}">
              <a16:creationId xmlns:a16="http://schemas.microsoft.com/office/drawing/2014/main" id="{00000000-0008-0000-0E00-00008B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183264</xdr:colOff>
      <xdr:row>18</xdr:row>
      <xdr:rowOff>110092</xdr:rowOff>
    </xdr:from>
    <xdr:to>
      <xdr:col>19</xdr:col>
      <xdr:colOff>171207</xdr:colOff>
      <xdr:row>46</xdr:row>
      <xdr:rowOff>134795</xdr:rowOff>
    </xdr:to>
    <xdr:graphicFrame macro="">
      <xdr:nvGraphicFramePr>
        <xdr:cNvPr id="11277708" name="Volume balance" hidden="1">
          <a:extLst>
            <a:ext uri="{FF2B5EF4-FFF2-40B4-BE49-F238E27FC236}">
              <a16:creationId xmlns:a16="http://schemas.microsoft.com/office/drawing/2014/main" id="{00000000-0008-0000-0E00-00008C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480884</xdr:colOff>
      <xdr:row>7</xdr:row>
      <xdr:rowOff>175483</xdr:rowOff>
    </xdr:from>
    <xdr:to>
      <xdr:col>22</xdr:col>
      <xdr:colOff>395856</xdr:colOff>
      <xdr:row>33</xdr:row>
      <xdr:rowOff>75700</xdr:rowOff>
    </xdr:to>
    <xdr:graphicFrame macro="">
      <xdr:nvGraphicFramePr>
        <xdr:cNvPr id="17" name="WC L neutron graph"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27</xdr:col>
      <xdr:colOff>337594</xdr:colOff>
      <xdr:row>4</xdr:row>
      <xdr:rowOff>48228</xdr:rowOff>
    </xdr:from>
    <xdr:to>
      <xdr:col>36</xdr:col>
      <xdr:colOff>575719</xdr:colOff>
      <xdr:row>37</xdr:row>
      <xdr:rowOff>97179</xdr:rowOff>
    </xdr:to>
    <xdr:graphicFrame macro="">
      <xdr:nvGraphicFramePr>
        <xdr:cNvPr id="16" name="Kcb graph" hidden="1">
          <a:extLst>
            <a:ext uri="{FF2B5EF4-FFF2-40B4-BE49-F238E27FC236}">
              <a16:creationId xmlns:a16="http://schemas.microsoft.com/office/drawing/2014/main" id="{00000000-0008-0000-0E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116283</xdr:colOff>
      <xdr:row>4</xdr:row>
      <xdr:rowOff>17110</xdr:rowOff>
    </xdr:from>
    <xdr:to>
      <xdr:col>12</xdr:col>
      <xdr:colOff>391725</xdr:colOff>
      <xdr:row>29</xdr:row>
      <xdr:rowOff>103000</xdr:rowOff>
    </xdr:to>
    <xdr:graphicFrame macro="">
      <xdr:nvGraphicFramePr>
        <xdr:cNvPr id="11277700" name="ET graph">
          <a:extLst>
            <a:ext uri="{FF2B5EF4-FFF2-40B4-BE49-F238E27FC236}">
              <a16:creationId xmlns:a16="http://schemas.microsoft.com/office/drawing/2014/main" id="{00000000-0008-0000-0E00-000084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</xdr:col>
      <xdr:colOff>535639</xdr:colOff>
      <xdr:row>2</xdr:row>
      <xdr:rowOff>170666</xdr:rowOff>
    </xdr:from>
    <xdr:to>
      <xdr:col>17</xdr:col>
      <xdr:colOff>386318</xdr:colOff>
      <xdr:row>34</xdr:row>
      <xdr:rowOff>53972</xdr:rowOff>
    </xdr:to>
    <xdr:graphicFrame macro="">
      <xdr:nvGraphicFramePr>
        <xdr:cNvPr id="11277701" name="WC L graph">
          <a:extLst>
            <a:ext uri="{FF2B5EF4-FFF2-40B4-BE49-F238E27FC236}">
              <a16:creationId xmlns:a16="http://schemas.microsoft.com/office/drawing/2014/main" id="{00000000-0008-0000-0E00-000085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0.18562</cdr:x>
      <cdr:y>0.07885</cdr:y>
    </cdr:from>
    <cdr:to>
      <cdr:x>0.74247</cdr:x>
      <cdr:y>0.23477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057274" y="419100"/>
          <a:ext cx="3171826" cy="828676"/>
        </a:xfrm>
        <a:prstGeom xmlns:a="http://schemas.openxmlformats.org/drawingml/2006/main" prst="rect">
          <a:avLst/>
        </a:prstGeom>
        <a:solidFill xmlns:a="http://schemas.openxmlformats.org/drawingml/2006/main">
          <a:schemeClr val="tx2">
            <a:lumMod val="40000"/>
            <a:lumOff val="60000"/>
          </a:schemeClr>
        </a:solidFill>
        <a:ln xmlns:a="http://schemas.openxmlformats.org/drawingml/2006/main">
          <a:solidFill>
            <a:schemeClr val="tx1"/>
          </a:solidFill>
        </a:ln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This graph shows the depletion in the wetted zone </a:t>
          </a:r>
        </a:p>
        <a:p xmlns:a="http://schemas.openxmlformats.org/drawingml/2006/main">
          <a:r>
            <a:rPr lang="en-US" sz="1100"/>
            <a:t>on a field average basis.</a:t>
          </a:r>
        </a:p>
        <a:p xmlns:a="http://schemas.openxmlformats.org/drawingml/2006/main">
          <a:r>
            <a:rPr lang="en-US" sz="1100"/>
            <a:t>For example, a depletion</a:t>
          </a:r>
          <a:r>
            <a:rPr lang="en-US" sz="1100" baseline="0"/>
            <a:t> of . </a:t>
          </a:r>
          <a:r>
            <a:rPr lang="en-US" sz="1100"/>
            <a:t> 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571500</xdr:colOff>
      <xdr:row>7</xdr:row>
      <xdr:rowOff>57150</xdr:rowOff>
    </xdr:from>
    <xdr:to>
      <xdr:col>16</xdr:col>
      <xdr:colOff>600075</xdr:colOff>
      <xdr:row>35</xdr:row>
      <xdr:rowOff>76200</xdr:rowOff>
    </xdr:to>
    <xdr:graphicFrame macro="">
      <xdr:nvGraphicFramePr>
        <xdr:cNvPr id="2" name="Stress graph WSN" hidden="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304800</xdr:colOff>
      <xdr:row>5</xdr:row>
      <xdr:rowOff>38100</xdr:rowOff>
    </xdr:from>
    <xdr:to>
      <xdr:col>12</xdr:col>
      <xdr:colOff>542925</xdr:colOff>
      <xdr:row>26</xdr:row>
      <xdr:rowOff>57150</xdr:rowOff>
    </xdr:to>
    <xdr:graphicFrame macro="">
      <xdr:nvGraphicFramePr>
        <xdr:cNvPr id="3" name="EC L graph" hidden="1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476250</xdr:colOff>
      <xdr:row>1</xdr:row>
      <xdr:rowOff>152400</xdr:rowOff>
    </xdr:from>
    <xdr:to>
      <xdr:col>13</xdr:col>
      <xdr:colOff>581025</xdr:colOff>
      <xdr:row>30</xdr:row>
      <xdr:rowOff>95250</xdr:rowOff>
    </xdr:to>
    <xdr:graphicFrame macro="">
      <xdr:nvGraphicFramePr>
        <xdr:cNvPr id="4" name="ECe L graph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</xdr:row>
      <xdr:rowOff>142875</xdr:rowOff>
    </xdr:from>
    <xdr:to>
      <xdr:col>16</xdr:col>
      <xdr:colOff>409575</xdr:colOff>
      <xdr:row>29</xdr:row>
      <xdr:rowOff>104775</xdr:rowOff>
    </xdr:to>
    <xdr:graphicFrame macro="">
      <xdr:nvGraphicFramePr>
        <xdr:cNvPr id="5" name="Salt vol bal" hidden="1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114300</xdr:colOff>
      <xdr:row>3</xdr:row>
      <xdr:rowOff>28575</xdr:rowOff>
    </xdr:from>
    <xdr:to>
      <xdr:col>17</xdr:col>
      <xdr:colOff>219075</xdr:colOff>
      <xdr:row>31</xdr:row>
      <xdr:rowOff>133350</xdr:rowOff>
    </xdr:to>
    <xdr:graphicFrame macro="">
      <xdr:nvGraphicFramePr>
        <xdr:cNvPr id="6" name="Irr Seep" hidden="1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76200</xdr:colOff>
      <xdr:row>5</xdr:row>
      <xdr:rowOff>142875</xdr:rowOff>
    </xdr:from>
    <xdr:to>
      <xdr:col>16</xdr:col>
      <xdr:colOff>180975</xdr:colOff>
      <xdr:row>34</xdr:row>
      <xdr:rowOff>85725</xdr:rowOff>
    </xdr:to>
    <xdr:graphicFrame macro="">
      <xdr:nvGraphicFramePr>
        <xdr:cNvPr id="7" name="Total salt" hidden="1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400050</xdr:colOff>
          <xdr:row>0</xdr:row>
          <xdr:rowOff>57150</xdr:rowOff>
        </xdr:from>
        <xdr:to>
          <xdr:col>2</xdr:col>
          <xdr:colOff>438150</xdr:colOff>
          <xdr:row>2</xdr:row>
          <xdr:rowOff>19050</xdr:rowOff>
        </xdr:to>
        <xdr:sp macro="" textlink="">
          <xdr:nvSpPr>
            <xdr:cNvPr id="12855297" name="Button 1" hidden="1">
              <a:extLst>
                <a:ext uri="{63B3BB69-23CF-44E3-9099-C40C66FF867C}">
                  <a14:compatExt spid="_x0000_s12855297"/>
                </a:ext>
                <a:ext uri="{FF2B5EF4-FFF2-40B4-BE49-F238E27FC236}">
                  <a16:creationId xmlns:a16="http://schemas.microsoft.com/office/drawing/2014/main" id="{00000000-0008-0000-0F00-000001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Salinity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285750</xdr:colOff>
          <xdr:row>0</xdr:row>
          <xdr:rowOff>57150</xdr:rowOff>
        </xdr:from>
        <xdr:to>
          <xdr:col>5</xdr:col>
          <xdr:colOff>95250</xdr:colOff>
          <xdr:row>2</xdr:row>
          <xdr:rowOff>76200</xdr:rowOff>
        </xdr:to>
        <xdr:sp macro="" textlink="">
          <xdr:nvSpPr>
            <xdr:cNvPr id="12855298" name="Button 2" hidden="1">
              <a:extLst>
                <a:ext uri="{63B3BB69-23CF-44E3-9099-C40C66FF867C}">
                  <a14:compatExt spid="_x0000_s12855298"/>
                </a:ext>
                <a:ext uri="{FF2B5EF4-FFF2-40B4-BE49-F238E27FC236}">
                  <a16:creationId xmlns:a16="http://schemas.microsoft.com/office/drawing/2014/main" id="{00000000-0008-0000-0F00-000002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209550</xdr:colOff>
          <xdr:row>0</xdr:row>
          <xdr:rowOff>57150</xdr:rowOff>
        </xdr:from>
        <xdr:to>
          <xdr:col>7</xdr:col>
          <xdr:colOff>19050</xdr:colOff>
          <xdr:row>2</xdr:row>
          <xdr:rowOff>76200</xdr:rowOff>
        </xdr:to>
        <xdr:sp macro="" textlink="">
          <xdr:nvSpPr>
            <xdr:cNvPr id="12855299" name="Button 3" hidden="1">
              <a:extLst>
                <a:ext uri="{63B3BB69-23CF-44E3-9099-C40C66FF867C}">
                  <a14:compatExt spid="_x0000_s12855299"/>
                </a:ext>
                <a:ext uri="{FF2B5EF4-FFF2-40B4-BE49-F238E27FC236}">
                  <a16:creationId xmlns:a16="http://schemas.microsoft.com/office/drawing/2014/main" id="{00000000-0008-0000-0F00-000003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0.23301</cdr:x>
      <cdr:y>0.07741</cdr:y>
    </cdr:from>
    <cdr:to>
      <cdr:x>0.85825</cdr:x>
      <cdr:y>0.27824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143000" y="352425"/>
          <a:ext cx="306705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The</a:t>
          </a:r>
          <a:r>
            <a:rPr lang="en-US" sz="1100" baseline="0"/>
            <a:t> salt and water stress coefficients are allowed to </a:t>
          </a:r>
        </a:p>
        <a:p xmlns:a="http://schemas.openxmlformats.org/drawingml/2006/main">
          <a:r>
            <a:rPr lang="en-US" sz="1100" baseline="0"/>
            <a:t>appear above 1.0 in this figure, but they default to</a:t>
          </a:r>
        </a:p>
        <a:p xmlns:a="http://schemas.openxmlformats.org/drawingml/2006/main">
          <a:r>
            <a:rPr lang="en-US" sz="1100" baseline="0"/>
            <a:t> 1.0 in ET calculations </a:t>
          </a:r>
          <a:endParaRPr lang="en-US" sz="1100"/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238125</xdr:colOff>
      <xdr:row>1</xdr:row>
      <xdr:rowOff>123825</xdr:rowOff>
    </xdr:from>
    <xdr:to>
      <xdr:col>18</xdr:col>
      <xdr:colOff>342900</xdr:colOff>
      <xdr:row>26</xdr:row>
      <xdr:rowOff>104775</xdr:rowOff>
    </xdr:to>
    <xdr:graphicFrame macro="">
      <xdr:nvGraphicFramePr>
        <xdr:cNvPr id="11284834" name="N_ave">
          <a:extLst>
            <a:ext uri="{FF2B5EF4-FFF2-40B4-BE49-F238E27FC236}">
              <a16:creationId xmlns:a16="http://schemas.microsoft.com/office/drawing/2014/main" id="{00000000-0008-0000-1000-000062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95250</xdr:colOff>
      <xdr:row>4</xdr:row>
      <xdr:rowOff>152400</xdr:rowOff>
    </xdr:from>
    <xdr:to>
      <xdr:col>9</xdr:col>
      <xdr:colOff>542925</xdr:colOff>
      <xdr:row>32</xdr:row>
      <xdr:rowOff>85725</xdr:rowOff>
    </xdr:to>
    <xdr:graphicFrame macro="">
      <xdr:nvGraphicFramePr>
        <xdr:cNvPr id="11284836" name="Nitrate mgkg L">
          <a:extLst>
            <a:ext uri="{FF2B5EF4-FFF2-40B4-BE49-F238E27FC236}">
              <a16:creationId xmlns:a16="http://schemas.microsoft.com/office/drawing/2014/main" id="{00000000-0008-0000-1000-000064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213360</xdr:colOff>
      <xdr:row>3</xdr:row>
      <xdr:rowOff>59055</xdr:rowOff>
    </xdr:from>
    <xdr:to>
      <xdr:col>10</xdr:col>
      <xdr:colOff>51435</xdr:colOff>
      <xdr:row>31</xdr:row>
      <xdr:rowOff>40005</xdr:rowOff>
    </xdr:to>
    <xdr:graphicFrame macro="">
      <xdr:nvGraphicFramePr>
        <xdr:cNvPr id="11284837" name="N L kgha" hidden="1">
          <a:extLst>
            <a:ext uri="{FF2B5EF4-FFF2-40B4-BE49-F238E27FC236}">
              <a16:creationId xmlns:a16="http://schemas.microsoft.com/office/drawing/2014/main" id="{00000000-0008-0000-1000-000065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516255</xdr:colOff>
      <xdr:row>4</xdr:row>
      <xdr:rowOff>135255</xdr:rowOff>
    </xdr:from>
    <xdr:to>
      <xdr:col>10</xdr:col>
      <xdr:colOff>430530</xdr:colOff>
      <xdr:row>32</xdr:row>
      <xdr:rowOff>11430</xdr:rowOff>
    </xdr:to>
    <xdr:graphicFrame macro="">
      <xdr:nvGraphicFramePr>
        <xdr:cNvPr id="11284839" name="Uptake L" hidden="1">
          <a:extLst>
            <a:ext uri="{FF2B5EF4-FFF2-40B4-BE49-F238E27FC236}">
              <a16:creationId xmlns:a16="http://schemas.microsoft.com/office/drawing/2014/main" id="{00000000-0008-0000-1000-000067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76200</xdr:colOff>
      <xdr:row>0</xdr:row>
      <xdr:rowOff>114300</xdr:rowOff>
    </xdr:from>
    <xdr:to>
      <xdr:col>17</xdr:col>
      <xdr:colOff>504825</xdr:colOff>
      <xdr:row>28</xdr:row>
      <xdr:rowOff>114300</xdr:rowOff>
    </xdr:to>
    <xdr:graphicFrame macro="">
      <xdr:nvGraphicFramePr>
        <xdr:cNvPr id="11284840" name="N balance" hidden="1">
          <a:extLst>
            <a:ext uri="{FF2B5EF4-FFF2-40B4-BE49-F238E27FC236}">
              <a16:creationId xmlns:a16="http://schemas.microsoft.com/office/drawing/2014/main" id="{00000000-0008-0000-1000-000068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352425</xdr:colOff>
      <xdr:row>5</xdr:row>
      <xdr:rowOff>104775</xdr:rowOff>
    </xdr:from>
    <xdr:to>
      <xdr:col>14</xdr:col>
      <xdr:colOff>219075</xdr:colOff>
      <xdr:row>33</xdr:row>
      <xdr:rowOff>19050</xdr:rowOff>
    </xdr:to>
    <xdr:graphicFrame macro="">
      <xdr:nvGraphicFramePr>
        <xdr:cNvPr id="11284841" name="Upt pot Upt" hidden="1">
          <a:extLst>
            <a:ext uri="{FF2B5EF4-FFF2-40B4-BE49-F238E27FC236}">
              <a16:creationId xmlns:a16="http://schemas.microsoft.com/office/drawing/2014/main" id="{00000000-0008-0000-1000-000069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209550</xdr:colOff>
      <xdr:row>0</xdr:row>
      <xdr:rowOff>133350</xdr:rowOff>
    </xdr:from>
    <xdr:to>
      <xdr:col>18</xdr:col>
      <xdr:colOff>114300</xdr:colOff>
      <xdr:row>28</xdr:row>
      <xdr:rowOff>28575</xdr:rowOff>
    </xdr:to>
    <xdr:graphicFrame macro="">
      <xdr:nvGraphicFramePr>
        <xdr:cNvPr id="11284842" name="Irr D N" hidden="1">
          <a:extLst>
            <a:ext uri="{FF2B5EF4-FFF2-40B4-BE49-F238E27FC236}">
              <a16:creationId xmlns:a16="http://schemas.microsoft.com/office/drawing/2014/main" id="{00000000-0008-0000-1000-00006A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209550</xdr:colOff>
      <xdr:row>4</xdr:row>
      <xdr:rowOff>47625</xdr:rowOff>
    </xdr:from>
    <xdr:to>
      <xdr:col>17</xdr:col>
      <xdr:colOff>47625</xdr:colOff>
      <xdr:row>32</xdr:row>
      <xdr:rowOff>0</xdr:rowOff>
    </xdr:to>
    <xdr:graphicFrame macro="">
      <xdr:nvGraphicFramePr>
        <xdr:cNvPr id="11284843" name="Reactions Total" hidden="1">
          <a:extLst>
            <a:ext uri="{FF2B5EF4-FFF2-40B4-BE49-F238E27FC236}">
              <a16:creationId xmlns:a16="http://schemas.microsoft.com/office/drawing/2014/main" id="{00000000-0008-0000-1000-00006B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342900</xdr:colOff>
      <xdr:row>4</xdr:row>
      <xdr:rowOff>152400</xdr:rowOff>
    </xdr:from>
    <xdr:to>
      <xdr:col>17</xdr:col>
      <xdr:colOff>247650</xdr:colOff>
      <xdr:row>33</xdr:row>
      <xdr:rowOff>28575</xdr:rowOff>
    </xdr:to>
    <xdr:graphicFrame macro="">
      <xdr:nvGraphicFramePr>
        <xdr:cNvPr id="11284844" name="Cumulative" hidden="1">
          <a:extLst>
            <a:ext uri="{FF2B5EF4-FFF2-40B4-BE49-F238E27FC236}">
              <a16:creationId xmlns:a16="http://schemas.microsoft.com/office/drawing/2014/main" id="{00000000-0008-0000-1000-00006C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0</xdr:row>
          <xdr:rowOff>95250</xdr:rowOff>
        </xdr:from>
        <xdr:to>
          <xdr:col>5</xdr:col>
          <xdr:colOff>419100</xdr:colOff>
          <xdr:row>2</xdr:row>
          <xdr:rowOff>57150</xdr:rowOff>
        </xdr:to>
        <xdr:sp macro="" textlink="">
          <xdr:nvSpPr>
            <xdr:cNvPr id="11284481" name="Button 1" hidden="1">
              <a:extLst>
                <a:ext uri="{63B3BB69-23CF-44E3-9099-C40C66FF867C}">
                  <a14:compatExt spid="_x0000_s11284481"/>
                </a:ext>
                <a:ext uri="{FF2B5EF4-FFF2-40B4-BE49-F238E27FC236}">
                  <a16:creationId xmlns:a16="http://schemas.microsoft.com/office/drawing/2014/main" id="{00000000-0008-0000-1000-000001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Nitrogen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514350</xdr:colOff>
          <xdr:row>0</xdr:row>
          <xdr:rowOff>95250</xdr:rowOff>
        </xdr:from>
        <xdr:to>
          <xdr:col>7</xdr:col>
          <xdr:colOff>323850</xdr:colOff>
          <xdr:row>2</xdr:row>
          <xdr:rowOff>133350</xdr:rowOff>
        </xdr:to>
        <xdr:sp macro="" textlink="">
          <xdr:nvSpPr>
            <xdr:cNvPr id="11284482" name="Button 2" hidden="1">
              <a:extLst>
                <a:ext uri="{63B3BB69-23CF-44E3-9099-C40C66FF867C}">
                  <a14:compatExt spid="_x0000_s11284482"/>
                </a:ext>
                <a:ext uri="{FF2B5EF4-FFF2-40B4-BE49-F238E27FC236}">
                  <a16:creationId xmlns:a16="http://schemas.microsoft.com/office/drawing/2014/main" id="{00000000-0008-0000-1000-000002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438150</xdr:colOff>
          <xdr:row>0</xdr:row>
          <xdr:rowOff>95250</xdr:rowOff>
        </xdr:from>
        <xdr:to>
          <xdr:col>9</xdr:col>
          <xdr:colOff>247650</xdr:colOff>
          <xdr:row>2</xdr:row>
          <xdr:rowOff>133350</xdr:rowOff>
        </xdr:to>
        <xdr:sp macro="" textlink="">
          <xdr:nvSpPr>
            <xdr:cNvPr id="11284483" name="Button 3" hidden="1">
              <a:extLst>
                <a:ext uri="{63B3BB69-23CF-44E3-9099-C40C66FF867C}">
                  <a14:compatExt spid="_x0000_s11284483"/>
                </a:ext>
                <a:ext uri="{FF2B5EF4-FFF2-40B4-BE49-F238E27FC236}">
                  <a16:creationId xmlns:a16="http://schemas.microsoft.com/office/drawing/2014/main" id="{00000000-0008-0000-1000-000003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247649</xdr:colOff>
      <xdr:row>0</xdr:row>
      <xdr:rowOff>57149</xdr:rowOff>
    </xdr:from>
    <xdr:to>
      <xdr:col>20</xdr:col>
      <xdr:colOff>133350</xdr:colOff>
      <xdr:row>28</xdr:row>
      <xdr:rowOff>0</xdr:rowOff>
    </xdr:to>
    <xdr:graphicFrame macro="">
      <xdr:nvGraphicFramePr>
        <xdr:cNvPr id="11284838" name="Reactions L" hidden="1">
          <a:extLst>
            <a:ext uri="{FF2B5EF4-FFF2-40B4-BE49-F238E27FC236}">
              <a16:creationId xmlns:a16="http://schemas.microsoft.com/office/drawing/2014/main" id="{00000000-0008-0000-1000-000066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</xdr:col>
      <xdr:colOff>104775</xdr:colOff>
      <xdr:row>4</xdr:row>
      <xdr:rowOff>57150</xdr:rowOff>
    </xdr:from>
    <xdr:to>
      <xdr:col>19</xdr:col>
      <xdr:colOff>533400</xdr:colOff>
      <xdr:row>30</xdr:row>
      <xdr:rowOff>95250</xdr:rowOff>
    </xdr:to>
    <xdr:graphicFrame macro="">
      <xdr:nvGraphicFramePr>
        <xdr:cNvPr id="16" name="Nitrate mgL L">
          <a:extLst>
            <a:ext uri="{FF2B5EF4-FFF2-40B4-BE49-F238E27FC236}">
              <a16:creationId xmlns:a16="http://schemas.microsoft.com/office/drawing/2014/main" id="{00000000-0008-0000-1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0</xdr:row>
      <xdr:rowOff>9525</xdr:rowOff>
    </xdr:from>
    <xdr:to>
      <xdr:col>4</xdr:col>
      <xdr:colOff>304800</xdr:colOff>
      <xdr:row>25</xdr:row>
      <xdr:rowOff>152400</xdr:rowOff>
    </xdr:to>
    <xdr:graphicFrame macro="">
      <xdr:nvGraphicFramePr>
        <xdr:cNvPr id="6451330" name="Chart 1">
          <a:extLst>
            <a:ext uri="{FF2B5EF4-FFF2-40B4-BE49-F238E27FC236}">
              <a16:creationId xmlns:a16="http://schemas.microsoft.com/office/drawing/2014/main" id="{00000000-0008-0000-1800-000082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314325</xdr:colOff>
      <xdr:row>0</xdr:row>
      <xdr:rowOff>0</xdr:rowOff>
    </xdr:from>
    <xdr:to>
      <xdr:col>8</xdr:col>
      <xdr:colOff>180975</xdr:colOff>
      <xdr:row>25</xdr:row>
      <xdr:rowOff>152400</xdr:rowOff>
    </xdr:to>
    <xdr:graphicFrame macro="">
      <xdr:nvGraphicFramePr>
        <xdr:cNvPr id="6451331" name="Chart 2">
          <a:extLst>
            <a:ext uri="{FF2B5EF4-FFF2-40B4-BE49-F238E27FC236}">
              <a16:creationId xmlns:a16="http://schemas.microsoft.com/office/drawing/2014/main" id="{00000000-0008-0000-1800-000083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190500</xdr:colOff>
      <xdr:row>0</xdr:row>
      <xdr:rowOff>9525</xdr:rowOff>
    </xdr:from>
    <xdr:to>
      <xdr:col>12</xdr:col>
      <xdr:colOff>247650</xdr:colOff>
      <xdr:row>26</xdr:row>
      <xdr:rowOff>0</xdr:rowOff>
    </xdr:to>
    <xdr:graphicFrame macro="">
      <xdr:nvGraphicFramePr>
        <xdr:cNvPr id="6451332" name="Chart 3">
          <a:extLst>
            <a:ext uri="{FF2B5EF4-FFF2-40B4-BE49-F238E27FC236}">
              <a16:creationId xmlns:a16="http://schemas.microsoft.com/office/drawing/2014/main" id="{00000000-0008-0000-1800-000084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238125</xdr:colOff>
      <xdr:row>3</xdr:row>
      <xdr:rowOff>76200</xdr:rowOff>
    </xdr:from>
    <xdr:to>
      <xdr:col>15</xdr:col>
      <xdr:colOff>419100</xdr:colOff>
      <xdr:row>26</xdr:row>
      <xdr:rowOff>19050</xdr:rowOff>
    </xdr:to>
    <xdr:graphicFrame macro="">
      <xdr:nvGraphicFramePr>
        <xdr:cNvPr id="6451333" name="Chart 5">
          <a:extLst>
            <a:ext uri="{FF2B5EF4-FFF2-40B4-BE49-F238E27FC236}">
              <a16:creationId xmlns:a16="http://schemas.microsoft.com/office/drawing/2014/main" id="{00000000-0008-0000-1800-000085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590550</xdr:colOff>
          <xdr:row>0</xdr:row>
          <xdr:rowOff>57150</xdr:rowOff>
        </xdr:from>
        <xdr:to>
          <xdr:col>15</xdr:col>
          <xdr:colOff>342900</xdr:colOff>
          <xdr:row>2</xdr:row>
          <xdr:rowOff>95250</xdr:rowOff>
        </xdr:to>
        <xdr:sp macro="" textlink="">
          <xdr:nvSpPr>
            <xdr:cNvPr id="6451205" name="Button 5" hidden="1">
              <a:extLst>
                <a:ext uri="{63B3BB69-23CF-44E3-9099-C40C66FF867C}">
                  <a14:compatExt spid="_x0000_s6451205"/>
                </a:ext>
                <a:ext uri="{FF2B5EF4-FFF2-40B4-BE49-F238E27FC236}">
                  <a16:creationId xmlns:a16="http://schemas.microsoft.com/office/drawing/2014/main" id="{00000000-0008-0000-1800-000005706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57150</xdr:rowOff>
        </xdr:from>
        <xdr:to>
          <xdr:col>13</xdr:col>
          <xdr:colOff>514350</xdr:colOff>
          <xdr:row>2</xdr:row>
          <xdr:rowOff>95250</xdr:rowOff>
        </xdr:to>
        <xdr:sp macro="" textlink="">
          <xdr:nvSpPr>
            <xdr:cNvPr id="6451210" name="Button 10" hidden="1">
              <a:extLst>
                <a:ext uri="{63B3BB69-23CF-44E3-9099-C40C66FF867C}">
                  <a14:compatExt spid="_x0000_s6451210"/>
                </a:ext>
                <a:ext uri="{FF2B5EF4-FFF2-40B4-BE49-F238E27FC236}">
                  <a16:creationId xmlns:a16="http://schemas.microsoft.com/office/drawing/2014/main" id="{00000000-0008-0000-1800-00000A706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0.60177</cdr:x>
      <cdr:y>0.07354</cdr:y>
    </cdr:from>
    <cdr:to>
      <cdr:x>0.9234</cdr:x>
      <cdr:y>0.13667</cdr:y>
    </cdr:to>
    <cdr:sp macro="" textlink="">
      <cdr:nvSpPr>
        <cdr:cNvPr id="2" name="TextBox 4"/>
        <cdr:cNvSpPr txBox="1"/>
      </cdr:nvSpPr>
      <cdr:spPr>
        <a:xfrm xmlns:a="http://schemas.openxmlformats.org/drawingml/2006/main">
          <a:off x="1570529" y="308206"/>
          <a:ext cx="839397" cy="2645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/>
            <a:t>Soil surface</a:t>
          </a: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1390650</xdr:colOff>
          <xdr:row>1</xdr:row>
          <xdr:rowOff>114300</xdr:rowOff>
        </xdr:from>
        <xdr:to>
          <xdr:col>3</xdr:col>
          <xdr:colOff>666750</xdr:colOff>
          <xdr:row>3</xdr:row>
          <xdr:rowOff>19050</xdr:rowOff>
        </xdr:to>
        <xdr:sp macro="" textlink="">
          <xdr:nvSpPr>
            <xdr:cNvPr id="11375617" name="Button 1" hidden="1">
              <a:extLst>
                <a:ext uri="{63B3BB69-23CF-44E3-9099-C40C66FF867C}">
                  <a14:compatExt spid="_x0000_s11375617"/>
                </a:ext>
                <a:ext uri="{FF2B5EF4-FFF2-40B4-BE49-F238E27FC236}">
                  <a16:creationId xmlns:a16="http://schemas.microsoft.com/office/drawing/2014/main" id="{00000000-0008-0000-1900-0000019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742950</xdr:colOff>
          <xdr:row>1</xdr:row>
          <xdr:rowOff>133350</xdr:rowOff>
        </xdr:from>
        <xdr:to>
          <xdr:col>4</xdr:col>
          <xdr:colOff>552450</xdr:colOff>
          <xdr:row>3</xdr:row>
          <xdr:rowOff>19050</xdr:rowOff>
        </xdr:to>
        <xdr:sp macro="" textlink="">
          <xdr:nvSpPr>
            <xdr:cNvPr id="11375618" name="Button 2" hidden="1">
              <a:extLst>
                <a:ext uri="{63B3BB69-23CF-44E3-9099-C40C66FF867C}">
                  <a14:compatExt spid="_x0000_s11375618"/>
                </a:ext>
                <a:ext uri="{FF2B5EF4-FFF2-40B4-BE49-F238E27FC236}">
                  <a16:creationId xmlns:a16="http://schemas.microsoft.com/office/drawing/2014/main" id="{00000000-0008-0000-1900-0000029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57150</xdr:colOff>
          <xdr:row>0</xdr:row>
          <xdr:rowOff>95250</xdr:rowOff>
        </xdr:from>
        <xdr:to>
          <xdr:col>14</xdr:col>
          <xdr:colOff>438150</xdr:colOff>
          <xdr:row>2</xdr:row>
          <xdr:rowOff>95250</xdr:rowOff>
        </xdr:to>
        <xdr:sp macro="" textlink="">
          <xdr:nvSpPr>
            <xdr:cNvPr id="11376641" name="Button 1" hidden="1">
              <a:extLst>
                <a:ext uri="{63B3BB69-23CF-44E3-9099-C40C66FF867C}">
                  <a14:compatExt spid="_x0000_s11376641"/>
                </a:ext>
                <a:ext uri="{FF2B5EF4-FFF2-40B4-BE49-F238E27FC236}">
                  <a16:creationId xmlns:a16="http://schemas.microsoft.com/office/drawing/2014/main" id="{00000000-0008-0000-1A00-00000198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514350</xdr:colOff>
          <xdr:row>0</xdr:row>
          <xdr:rowOff>95250</xdr:rowOff>
        </xdr:from>
        <xdr:to>
          <xdr:col>16</xdr:col>
          <xdr:colOff>323850</xdr:colOff>
          <xdr:row>2</xdr:row>
          <xdr:rowOff>95250</xdr:rowOff>
        </xdr:to>
        <xdr:sp macro="" textlink="">
          <xdr:nvSpPr>
            <xdr:cNvPr id="11376642" name="Button 2" hidden="1">
              <a:extLst>
                <a:ext uri="{63B3BB69-23CF-44E3-9099-C40C66FF867C}">
                  <a14:compatExt spid="_x0000_s11376642"/>
                </a:ext>
                <a:ext uri="{FF2B5EF4-FFF2-40B4-BE49-F238E27FC236}">
                  <a16:creationId xmlns:a16="http://schemas.microsoft.com/office/drawing/2014/main" id="{00000000-0008-0000-1A00-00000298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57150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2080129" name="Button 1" hidden="1">
              <a:extLst>
                <a:ext uri="{63B3BB69-23CF-44E3-9099-C40C66FF867C}">
                  <a14:compatExt spid="_x0000_s12080129"/>
                </a:ext>
                <a:ext uri="{FF2B5EF4-FFF2-40B4-BE49-F238E27FC236}">
                  <a16:creationId xmlns:a16="http://schemas.microsoft.com/office/drawing/2014/main" id="{00000000-0008-0000-1B00-00000154B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57150</xdr:rowOff>
        </xdr:from>
        <xdr:to>
          <xdr:col>9</xdr:col>
          <xdr:colOff>2152650</xdr:colOff>
          <xdr:row>1</xdr:row>
          <xdr:rowOff>133350</xdr:rowOff>
        </xdr:to>
        <xdr:sp macro="" textlink="">
          <xdr:nvSpPr>
            <xdr:cNvPr id="12080130" name="Button 2" hidden="1">
              <a:extLst>
                <a:ext uri="{63B3BB69-23CF-44E3-9099-C40C66FF867C}">
                  <a14:compatExt spid="_x0000_s12080130"/>
                </a:ext>
                <a:ext uri="{FF2B5EF4-FFF2-40B4-BE49-F238E27FC236}">
                  <a16:creationId xmlns:a16="http://schemas.microsoft.com/office/drawing/2014/main" id="{00000000-0008-0000-1B00-00000254B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57150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3442049" name="Button 1" hidden="1">
              <a:extLst>
                <a:ext uri="{63B3BB69-23CF-44E3-9099-C40C66FF867C}">
                  <a14:compatExt spid="_x0000_s13442049"/>
                </a:ext>
                <a:ext uri="{FF2B5EF4-FFF2-40B4-BE49-F238E27FC236}">
                  <a16:creationId xmlns:a16="http://schemas.microsoft.com/office/drawing/2014/main" id="{00000000-0008-0000-1C00-0000011CC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66675</xdr:rowOff>
        </xdr:from>
        <xdr:to>
          <xdr:col>9</xdr:col>
          <xdr:colOff>2152650</xdr:colOff>
          <xdr:row>1</xdr:row>
          <xdr:rowOff>123825</xdr:rowOff>
        </xdr:to>
        <xdr:sp macro="" textlink="">
          <xdr:nvSpPr>
            <xdr:cNvPr id="13442050" name="Button 2" hidden="1">
              <a:extLst>
                <a:ext uri="{63B3BB69-23CF-44E3-9099-C40C66FF867C}">
                  <a14:compatExt spid="_x0000_s13442050"/>
                </a:ext>
                <a:ext uri="{FF2B5EF4-FFF2-40B4-BE49-F238E27FC236}">
                  <a16:creationId xmlns:a16="http://schemas.microsoft.com/office/drawing/2014/main" id="{00000000-0008-0000-1C00-0000021CC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D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D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57150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2213249" name="Button 1" hidden="1">
              <a:extLst>
                <a:ext uri="{63B3BB69-23CF-44E3-9099-C40C66FF867C}">
                  <a14:compatExt spid="_x0000_s12213249"/>
                </a:ext>
                <a:ext uri="{FF2B5EF4-FFF2-40B4-BE49-F238E27FC236}">
                  <a16:creationId xmlns:a16="http://schemas.microsoft.com/office/drawing/2014/main" id="{00000000-0008-0000-1D00-0000015CB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57150</xdr:rowOff>
        </xdr:from>
        <xdr:to>
          <xdr:col>9</xdr:col>
          <xdr:colOff>2152650</xdr:colOff>
          <xdr:row>1</xdr:row>
          <xdr:rowOff>133350</xdr:rowOff>
        </xdr:to>
        <xdr:sp macro="" textlink="">
          <xdr:nvSpPr>
            <xdr:cNvPr id="12213250" name="Button 2" hidden="1">
              <a:extLst>
                <a:ext uri="{63B3BB69-23CF-44E3-9099-C40C66FF867C}">
                  <a14:compatExt spid="_x0000_s12213250"/>
                </a:ext>
                <a:ext uri="{FF2B5EF4-FFF2-40B4-BE49-F238E27FC236}">
                  <a16:creationId xmlns:a16="http://schemas.microsoft.com/office/drawing/2014/main" id="{00000000-0008-0000-1D00-0000025CB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177</xdr:col>
          <xdr:colOff>57150</xdr:colOff>
          <xdr:row>0</xdr:row>
          <xdr:rowOff>57150</xdr:rowOff>
        </xdr:from>
        <xdr:to>
          <xdr:col>178</xdr:col>
          <xdr:colOff>438150</xdr:colOff>
          <xdr:row>2</xdr:row>
          <xdr:rowOff>95250</xdr:rowOff>
        </xdr:to>
        <xdr:sp macro="" textlink="">
          <xdr:nvSpPr>
            <xdr:cNvPr id="11378689" name="Button 1" hidden="1">
              <a:extLst>
                <a:ext uri="{63B3BB69-23CF-44E3-9099-C40C66FF867C}">
                  <a14:compatExt spid="_x0000_s11378689"/>
                </a:ext>
                <a:ext uri="{FF2B5EF4-FFF2-40B4-BE49-F238E27FC236}">
                  <a16:creationId xmlns:a16="http://schemas.microsoft.com/office/drawing/2014/main" id="{00000000-0008-0000-1E00-000001A0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178</xdr:col>
          <xdr:colOff>514350</xdr:colOff>
          <xdr:row>0</xdr:row>
          <xdr:rowOff>76200</xdr:rowOff>
        </xdr:from>
        <xdr:to>
          <xdr:col>180</xdr:col>
          <xdr:colOff>323850</xdr:colOff>
          <xdr:row>2</xdr:row>
          <xdr:rowOff>95250</xdr:rowOff>
        </xdr:to>
        <xdr:sp macro="" textlink="">
          <xdr:nvSpPr>
            <xdr:cNvPr id="11378690" name="Button 2" hidden="1">
              <a:extLst>
                <a:ext uri="{63B3BB69-23CF-44E3-9099-C40C66FF867C}">
                  <a14:compatExt spid="_x0000_s11378690"/>
                </a:ext>
                <a:ext uri="{FF2B5EF4-FFF2-40B4-BE49-F238E27FC236}">
                  <a16:creationId xmlns:a16="http://schemas.microsoft.com/office/drawing/2014/main" id="{00000000-0008-0000-1E00-000002A0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1123950</xdr:colOff>
          <xdr:row>0</xdr:row>
          <xdr:rowOff>76200</xdr:rowOff>
        </xdr:from>
        <xdr:to>
          <xdr:col>9</xdr:col>
          <xdr:colOff>323850</xdr:colOff>
          <xdr:row>2</xdr:row>
          <xdr:rowOff>95250</xdr:rowOff>
        </xdr:to>
        <xdr:sp macro="" textlink="">
          <xdr:nvSpPr>
            <xdr:cNvPr id="11379713" name="Button 1" hidden="1">
              <a:extLst>
                <a:ext uri="{63B3BB69-23CF-44E3-9099-C40C66FF867C}">
                  <a14:compatExt spid="_x0000_s11379713"/>
                </a:ext>
                <a:ext uri="{FF2B5EF4-FFF2-40B4-BE49-F238E27FC236}">
                  <a16:creationId xmlns:a16="http://schemas.microsoft.com/office/drawing/2014/main" id="{00000000-0008-0000-1F00-000001A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400050</xdr:colOff>
          <xdr:row>0</xdr:row>
          <xdr:rowOff>95250</xdr:rowOff>
        </xdr:from>
        <xdr:to>
          <xdr:col>11</xdr:col>
          <xdr:colOff>209550</xdr:colOff>
          <xdr:row>2</xdr:row>
          <xdr:rowOff>114300</xdr:rowOff>
        </xdr:to>
        <xdr:sp macro="" textlink="">
          <xdr:nvSpPr>
            <xdr:cNvPr id="11379714" name="Button 2" hidden="1">
              <a:extLst>
                <a:ext uri="{63B3BB69-23CF-44E3-9099-C40C66FF867C}">
                  <a14:compatExt spid="_x0000_s11379714"/>
                </a:ext>
                <a:ext uri="{FF2B5EF4-FFF2-40B4-BE49-F238E27FC236}">
                  <a16:creationId xmlns:a16="http://schemas.microsoft.com/office/drawing/2014/main" id="{00000000-0008-0000-1F00-000002A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rgbClr val="00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rtlCol="0" anchor="ctr" upright="1"/>
      <a:lstStyle>
        <a:defPPr algn="ctr">
          <a:defRPr sz="1100">
            <a:solidFill>
              <a:srgbClr val="FFFFFF"/>
            </a:solidFill>
          </a:defRPr>
        </a:defPPr>
      </a:lst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34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.xml"/><Relationship Id="rId3" Type="http://schemas.openxmlformats.org/officeDocument/2006/relationships/hyperlink" Target="https://cals.arizona.edu/azmet/data/24" TargetMode="External"/><Relationship Id="rId7" Type="http://schemas.openxmlformats.org/officeDocument/2006/relationships/ctrlProp" Target="../ctrlProps/ctrlProp35.xml"/><Relationship Id="rId2" Type="http://schemas.openxmlformats.org/officeDocument/2006/relationships/hyperlink" Target="http://ag.arizona.edu/azmet/data/26" TargetMode="External"/><Relationship Id="rId1" Type="http://schemas.openxmlformats.org/officeDocument/2006/relationships/hyperlink" Target="https://ag.arizona.edu/azmet/data/01" TargetMode="External"/><Relationship Id="rId6" Type="http://schemas.openxmlformats.org/officeDocument/2006/relationships/vmlDrawing" Target="../drawings/vmlDrawing9.vml"/><Relationship Id="rId5" Type="http://schemas.openxmlformats.org/officeDocument/2006/relationships/drawing" Target="../drawings/drawing12.xml"/><Relationship Id="rId4" Type="http://schemas.openxmlformats.org/officeDocument/2006/relationships/hyperlink" Target="http://ag.arizona.edu/azmet/data/06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9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40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44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46.xml"/><Relationship Id="rId4" Type="http://schemas.openxmlformats.org/officeDocument/2006/relationships/ctrlProp" Target="../ctrlProps/ctrlProp45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7"/>
  <dimension ref="A1:T642"/>
  <sheetViews>
    <sheetView zoomScaleNormal="100" workbookViewId="0">
      <selection activeCell="J29" sqref="J29"/>
    </sheetView>
  </sheetViews>
  <sheetFormatPr defaultColWidth="8.7109375" defaultRowHeight="12.75"/>
  <cols>
    <col min="1" max="4" width="14.7109375" style="56" customWidth="1"/>
    <col min="5" max="5" width="23.42578125" style="56" customWidth="1"/>
    <col min="6" max="6" width="8.7109375" style="56"/>
    <col min="7" max="7" width="9.140625" style="56" customWidth="1"/>
    <col min="8" max="8" width="11.140625" style="56" customWidth="1"/>
    <col min="9" max="9" width="8.7109375" style="56"/>
    <col min="10" max="10" width="10" style="56" customWidth="1"/>
    <col min="11" max="12" width="8.7109375" style="56"/>
    <col min="13" max="13" width="9.140625" style="56" customWidth="1"/>
    <col min="14" max="19" width="8.7109375" style="56"/>
    <col min="20" max="20" width="15.140625" style="56" bestFit="1" customWidth="1"/>
    <col min="21" max="16384" width="8.7109375" style="56"/>
  </cols>
  <sheetData>
    <row r="1" spans="1:20">
      <c r="A1" s="174"/>
      <c r="B1" s="175"/>
      <c r="C1" s="176" t="s">
        <v>0</v>
      </c>
      <c r="D1" s="175"/>
      <c r="E1" s="147" t="s">
        <v>1</v>
      </c>
      <c r="F1" s="146">
        <v>50</v>
      </c>
      <c r="G1" s="177"/>
      <c r="H1" s="177"/>
      <c r="I1" s="177"/>
      <c r="J1" s="177"/>
      <c r="K1" s="177"/>
      <c r="L1" s="177"/>
      <c r="M1" s="177"/>
      <c r="N1" s="177"/>
      <c r="O1" s="177"/>
      <c r="P1" s="177"/>
      <c r="Q1" s="177"/>
    </row>
    <row r="2" spans="1:20">
      <c r="A2" s="178" t="s">
        <v>2</v>
      </c>
      <c r="B2" s="179">
        <v>1</v>
      </c>
      <c r="C2" s="179">
        <v>2</v>
      </c>
      <c r="D2" s="179">
        <v>3</v>
      </c>
      <c r="E2" s="145" t="s">
        <v>3</v>
      </c>
      <c r="F2" s="144">
        <v>50</v>
      </c>
      <c r="G2" s="177"/>
      <c r="H2" s="177"/>
      <c r="I2" s="177"/>
      <c r="J2" s="177"/>
      <c r="K2" s="177"/>
      <c r="L2" s="177"/>
      <c r="M2" s="177"/>
      <c r="N2" s="177"/>
      <c r="O2" s="177"/>
      <c r="P2" s="177"/>
      <c r="Q2" s="177"/>
      <c r="S2" s="56">
        <v>2</v>
      </c>
      <c r="T2" s="56" t="s">
        <v>4</v>
      </c>
    </row>
    <row r="3" spans="1:20">
      <c r="A3" s="180">
        <v>1</v>
      </c>
      <c r="B3" s="180"/>
      <c r="C3" s="180">
        <f ca="1">NORMINV(RAND(),0.35,0.03)</f>
        <v>0.30450210275252698</v>
      </c>
      <c r="D3" s="180"/>
      <c r="E3" s="145" t="s">
        <v>5</v>
      </c>
      <c r="F3" s="144">
        <v>6</v>
      </c>
      <c r="G3" s="177"/>
      <c r="H3" s="177"/>
      <c r="I3" s="177"/>
      <c r="J3" s="177"/>
      <c r="K3" s="177"/>
      <c r="L3" s="177"/>
      <c r="M3" s="177"/>
      <c r="N3" s="177"/>
      <c r="O3" s="177"/>
      <c r="P3" s="177"/>
      <c r="Q3" s="177"/>
      <c r="T3" s="56" t="s">
        <v>6</v>
      </c>
    </row>
    <row r="4" spans="1:20">
      <c r="A4" s="180">
        <v>2</v>
      </c>
      <c r="B4" s="180"/>
      <c r="C4" s="180">
        <f t="shared" ref="C4:C67" ca="1" si="0">NORMINV(RAND(),0.35,0.03)</f>
        <v>0.35362171508693296</v>
      </c>
      <c r="D4" s="180"/>
      <c r="E4" s="145" t="s">
        <v>7</v>
      </c>
      <c r="F4" s="144">
        <v>74</v>
      </c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</row>
    <row r="5" spans="1:20">
      <c r="A5" s="180">
        <v>3</v>
      </c>
      <c r="B5" s="180"/>
      <c r="C5" s="180">
        <f t="shared" ca="1" si="0"/>
        <v>0.35153046233884344</v>
      </c>
      <c r="D5" s="180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</row>
    <row r="6" spans="1:20" ht="13.5" thickBot="1">
      <c r="A6" s="180">
        <v>4</v>
      </c>
      <c r="B6" s="180"/>
      <c r="C6" s="180">
        <f t="shared" ca="1" si="0"/>
        <v>0.35549191863517027</v>
      </c>
      <c r="D6" s="180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</row>
    <row r="7" spans="1:20">
      <c r="A7" s="180">
        <v>5</v>
      </c>
      <c r="B7" s="180"/>
      <c r="C7" s="180">
        <f t="shared" ca="1" si="0"/>
        <v>0.39464597990441369</v>
      </c>
      <c r="D7" s="180"/>
      <c r="E7" s="147" t="s">
        <v>8</v>
      </c>
      <c r="F7" s="146" t="b">
        <v>0</v>
      </c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</row>
    <row r="8" spans="1:20">
      <c r="A8" s="180">
        <v>6</v>
      </c>
      <c r="B8" s="180"/>
      <c r="C8" s="180">
        <f t="shared" ca="1" si="0"/>
        <v>0.38580719988539508</v>
      </c>
      <c r="D8" s="180"/>
      <c r="E8" s="145" t="s">
        <v>9</v>
      </c>
      <c r="F8" s="144">
        <v>0.85</v>
      </c>
      <c r="G8" s="177"/>
      <c r="H8" s="177"/>
      <c r="I8" s="177"/>
      <c r="J8" s="177"/>
      <c r="K8" s="177"/>
      <c r="L8" s="177"/>
      <c r="M8" s="177"/>
      <c r="N8" s="177"/>
      <c r="O8" s="177"/>
      <c r="P8" s="177"/>
      <c r="Q8" s="177"/>
    </row>
    <row r="9" spans="1:20">
      <c r="A9" s="180">
        <v>7</v>
      </c>
      <c r="B9" s="180"/>
      <c r="C9" s="180">
        <f t="shared" ca="1" si="0"/>
        <v>0.34473170235720935</v>
      </c>
      <c r="D9" s="180"/>
      <c r="E9" s="145" t="s">
        <v>10</v>
      </c>
      <c r="F9" s="144">
        <v>0.12</v>
      </c>
      <c r="G9" s="177"/>
      <c r="H9" s="177"/>
      <c r="I9" s="177"/>
      <c r="J9" s="177"/>
      <c r="K9" s="177"/>
      <c r="L9" s="177"/>
      <c r="M9" s="177"/>
      <c r="N9" s="177"/>
      <c r="O9" s="177"/>
      <c r="P9" s="177"/>
      <c r="Q9" s="177"/>
    </row>
    <row r="10" spans="1:20">
      <c r="A10" s="180">
        <v>8</v>
      </c>
      <c r="B10" s="180"/>
      <c r="C10" s="180">
        <f t="shared" ca="1" si="0"/>
        <v>0.33750502863689241</v>
      </c>
      <c r="D10" s="180"/>
      <c r="E10" s="145" t="s">
        <v>11</v>
      </c>
      <c r="F10" s="144">
        <v>87</v>
      </c>
      <c r="G10" s="177"/>
      <c r="H10" s="177"/>
      <c r="I10" s="177"/>
      <c r="J10" s="177"/>
      <c r="K10" s="177"/>
      <c r="L10" s="177"/>
      <c r="M10" s="177"/>
      <c r="N10" s="177"/>
      <c r="O10" s="177"/>
      <c r="P10" s="177"/>
      <c r="Q10" s="177"/>
    </row>
    <row r="11" spans="1:20">
      <c r="A11" s="180">
        <v>9</v>
      </c>
      <c r="B11" s="180"/>
      <c r="C11" s="180">
        <f t="shared" ca="1" si="0"/>
        <v>0.29064854409632479</v>
      </c>
      <c r="D11" s="180"/>
      <c r="E11" s="145" t="s">
        <v>12</v>
      </c>
      <c r="F11" s="144">
        <v>1</v>
      </c>
      <c r="G11" s="177"/>
      <c r="H11" s="177"/>
      <c r="I11" s="177"/>
      <c r="J11" s="177"/>
      <c r="K11" s="177"/>
      <c r="L11" s="177"/>
      <c r="M11" s="177"/>
      <c r="N11" s="177"/>
      <c r="O11" s="177"/>
      <c r="P11" s="177"/>
      <c r="Q11" s="177"/>
    </row>
    <row r="12" spans="1:20" ht="13.5" thickBot="1">
      <c r="A12" s="180">
        <v>10</v>
      </c>
      <c r="B12" s="180"/>
      <c r="C12" s="180">
        <f t="shared" ca="1" si="0"/>
        <v>0.34508213515978159</v>
      </c>
      <c r="D12" s="180"/>
      <c r="E12" s="143" t="s">
        <v>13</v>
      </c>
      <c r="F12" s="142">
        <v>12</v>
      </c>
      <c r="G12" s="177"/>
      <c r="H12" s="177"/>
      <c r="I12" s="177"/>
      <c r="J12" s="177"/>
      <c r="K12" s="177"/>
      <c r="L12" s="177"/>
      <c r="M12" s="177"/>
      <c r="N12" s="177"/>
      <c r="O12" s="177"/>
      <c r="P12" s="177"/>
      <c r="Q12" s="177"/>
    </row>
    <row r="13" spans="1:20">
      <c r="A13" s="180">
        <v>11</v>
      </c>
      <c r="B13" s="180"/>
      <c r="C13" s="180">
        <f t="shared" ca="1" si="0"/>
        <v>0.36820821673120624</v>
      </c>
      <c r="D13" s="180"/>
      <c r="E13" s="177"/>
      <c r="F13" s="177"/>
      <c r="G13" s="177"/>
      <c r="H13" s="177"/>
      <c r="I13" s="177"/>
      <c r="J13" s="177"/>
      <c r="K13" s="177"/>
      <c r="L13" s="177"/>
      <c r="M13" s="177"/>
      <c r="N13" s="177"/>
      <c r="O13" s="177"/>
      <c r="P13" s="177"/>
      <c r="Q13" s="177"/>
    </row>
    <row r="14" spans="1:20" ht="13.5" thickBot="1">
      <c r="A14" s="180">
        <v>12</v>
      </c>
      <c r="B14" s="180"/>
      <c r="C14" s="180">
        <f t="shared" ca="1" si="0"/>
        <v>0.38013333126627274</v>
      </c>
      <c r="D14" s="180"/>
      <c r="E14" s="177"/>
      <c r="F14" s="177"/>
      <c r="G14" s="177"/>
      <c r="H14" s="177"/>
      <c r="I14" s="177"/>
      <c r="J14" s="177"/>
      <c r="K14" s="177"/>
      <c r="L14" s="177"/>
      <c r="M14" s="177"/>
      <c r="N14" s="177"/>
      <c r="O14" s="177"/>
      <c r="P14" s="177"/>
      <c r="Q14" s="177"/>
    </row>
    <row r="15" spans="1:20" ht="13.5" thickBot="1">
      <c r="A15" s="180">
        <v>13</v>
      </c>
      <c r="B15" s="180"/>
      <c r="C15" s="180">
        <f t="shared" ca="1" si="0"/>
        <v>0.34118903805834766</v>
      </c>
      <c r="D15" s="180"/>
      <c r="E15" s="181" t="s">
        <v>14</v>
      </c>
      <c r="F15" s="182">
        <v>50</v>
      </c>
      <c r="G15" s="177"/>
      <c r="H15" s="177"/>
      <c r="I15" s="177"/>
      <c r="J15" s="177"/>
      <c r="K15" s="177"/>
      <c r="L15" s="177"/>
      <c r="M15" s="177"/>
      <c r="N15" s="177"/>
      <c r="O15" s="177"/>
      <c r="P15" s="177"/>
      <c r="Q15" s="177"/>
    </row>
    <row r="16" spans="1:20" ht="13.5" thickBot="1">
      <c r="A16" s="180">
        <v>14</v>
      </c>
      <c r="B16" s="180"/>
      <c r="C16" s="180">
        <f t="shared" ca="1" si="0"/>
        <v>0.3270609896717378</v>
      </c>
      <c r="D16" s="180"/>
      <c r="E16" s="181" t="s">
        <v>15</v>
      </c>
      <c r="F16" s="182">
        <v>50</v>
      </c>
      <c r="G16" s="177"/>
      <c r="H16" s="177"/>
      <c r="I16" s="177"/>
      <c r="J16" s="177"/>
      <c r="K16" s="177"/>
      <c r="L16" s="177"/>
      <c r="M16" s="177"/>
      <c r="N16" s="177"/>
      <c r="O16" s="177"/>
      <c r="P16" s="177"/>
      <c r="Q16" s="177"/>
    </row>
    <row r="17" spans="1:17" ht="13.5" thickBot="1">
      <c r="A17" s="180">
        <v>15</v>
      </c>
      <c r="B17" s="180"/>
      <c r="C17" s="180">
        <f t="shared" ca="1" si="0"/>
        <v>0.35849550645873685</v>
      </c>
      <c r="D17" s="180"/>
      <c r="E17" s="181" t="s">
        <v>16</v>
      </c>
      <c r="F17" s="182">
        <v>71</v>
      </c>
      <c r="G17" s="177"/>
      <c r="H17" s="177"/>
      <c r="I17" s="177"/>
      <c r="J17" s="177"/>
      <c r="K17" s="177"/>
      <c r="L17" s="177"/>
      <c r="M17" s="177"/>
      <c r="N17" s="177"/>
      <c r="O17" s="177"/>
      <c r="P17" s="177"/>
      <c r="Q17" s="177"/>
    </row>
    <row r="18" spans="1:17" ht="13.5" thickBot="1">
      <c r="A18" s="180">
        <v>16</v>
      </c>
      <c r="B18" s="180"/>
      <c r="C18" s="180">
        <f t="shared" ca="1" si="0"/>
        <v>0.33131726196148004</v>
      </c>
      <c r="D18" s="180"/>
      <c r="E18" s="181" t="s">
        <v>17</v>
      </c>
      <c r="F18" s="182">
        <v>95</v>
      </c>
      <c r="G18" s="177"/>
      <c r="H18" s="177"/>
      <c r="I18" s="177"/>
      <c r="J18" s="177"/>
      <c r="K18" s="177"/>
      <c r="L18" s="177"/>
      <c r="M18" s="177"/>
      <c r="N18" s="177"/>
      <c r="O18" s="177"/>
      <c r="P18" s="177"/>
      <c r="Q18" s="177"/>
    </row>
    <row r="19" spans="1:17" ht="13.5" thickBot="1">
      <c r="A19" s="180">
        <v>17</v>
      </c>
      <c r="B19" s="180"/>
      <c r="C19" s="180">
        <f t="shared" ca="1" si="0"/>
        <v>0.395523778135146</v>
      </c>
      <c r="D19" s="180"/>
      <c r="E19" s="177"/>
      <c r="F19" s="177"/>
      <c r="G19" s="177"/>
      <c r="H19" s="100" t="s">
        <v>18</v>
      </c>
      <c r="I19" s="101" t="b">
        <v>1</v>
      </c>
      <c r="J19" s="100" t="s">
        <v>19</v>
      </c>
      <c r="K19" s="101" t="b">
        <v>1</v>
      </c>
      <c r="L19" s="100" t="s">
        <v>20</v>
      </c>
      <c r="M19" s="101" t="b">
        <v>1</v>
      </c>
      <c r="N19" s="100" t="s">
        <v>21</v>
      </c>
      <c r="O19" s="101" t="b">
        <v>1</v>
      </c>
      <c r="P19" s="177"/>
      <c r="Q19" s="177"/>
    </row>
    <row r="20" spans="1:17" ht="13.5" thickBot="1">
      <c r="A20" s="180">
        <v>18</v>
      </c>
      <c r="B20" s="180"/>
      <c r="C20" s="180">
        <f t="shared" ca="1" si="0"/>
        <v>0.39342723085391068</v>
      </c>
      <c r="D20" s="180"/>
      <c r="E20" s="177"/>
      <c r="F20" s="177"/>
      <c r="G20" s="177"/>
      <c r="H20" s="100" t="s">
        <v>22</v>
      </c>
      <c r="I20" s="62"/>
      <c r="J20" s="100" t="s">
        <v>23</v>
      </c>
      <c r="K20" s="62"/>
      <c r="L20" s="100" t="s">
        <v>24</v>
      </c>
      <c r="M20" s="62"/>
      <c r="N20" s="148" t="s">
        <v>25</v>
      </c>
      <c r="O20" s="62"/>
      <c r="P20" s="177"/>
      <c r="Q20" s="177"/>
    </row>
    <row r="21" spans="1:17">
      <c r="A21" s="180">
        <v>19</v>
      </c>
      <c r="B21" s="180"/>
      <c r="C21" s="180">
        <f t="shared" ca="1" si="0"/>
        <v>0.36876485256596642</v>
      </c>
      <c r="D21" s="180"/>
      <c r="E21" s="177" t="s">
        <v>26</v>
      </c>
      <c r="F21" s="177"/>
      <c r="G21" s="177"/>
      <c r="H21" s="147" t="s">
        <v>27</v>
      </c>
      <c r="I21" s="146">
        <v>0.15049999999999999</v>
      </c>
      <c r="J21" s="147" t="s">
        <v>28</v>
      </c>
      <c r="K21" s="146">
        <v>1.0018100000000001</v>
      </c>
      <c r="L21" s="147" t="s">
        <v>29</v>
      </c>
      <c r="M21" s="146">
        <v>6.9004999999999997E-2</v>
      </c>
      <c r="N21" s="147" t="s">
        <v>30</v>
      </c>
      <c r="O21" s="146">
        <v>0.25</v>
      </c>
      <c r="P21" s="177"/>
      <c r="Q21" s="177"/>
    </row>
    <row r="22" spans="1:17">
      <c r="A22" s="180">
        <v>20</v>
      </c>
      <c r="B22" s="180"/>
      <c r="C22" s="180">
        <f t="shared" ca="1" si="0"/>
        <v>0.35473832398798766</v>
      </c>
      <c r="D22" s="180"/>
      <c r="E22" s="177" t="s">
        <v>31</v>
      </c>
      <c r="F22" s="177"/>
      <c r="G22" s="177"/>
      <c r="H22" s="145" t="s">
        <v>32</v>
      </c>
      <c r="I22" s="144">
        <v>1.8466</v>
      </c>
      <c r="J22" s="145" t="s">
        <v>33</v>
      </c>
      <c r="K22" s="144">
        <v>-1.4240999999999999</v>
      </c>
      <c r="L22" s="145" t="s">
        <v>34</v>
      </c>
      <c r="M22" s="144">
        <v>0.39547300000000002</v>
      </c>
      <c r="N22" s="145" t="s">
        <v>35</v>
      </c>
      <c r="O22" s="144">
        <v>1.1499999999999999</v>
      </c>
      <c r="P22" s="177"/>
      <c r="Q22" s="177"/>
    </row>
    <row r="23" spans="1:17">
      <c r="A23" s="180">
        <v>21</v>
      </c>
      <c r="B23" s="180"/>
      <c r="C23" s="180">
        <f t="shared" ca="1" si="0"/>
        <v>0.33777600996060897</v>
      </c>
      <c r="D23" s="180"/>
      <c r="E23" s="177"/>
      <c r="F23" s="177"/>
      <c r="G23" s="177"/>
      <c r="H23" s="145" t="s">
        <v>36</v>
      </c>
      <c r="I23" s="144">
        <v>-0.75860000000000005</v>
      </c>
      <c r="J23" s="145" t="s">
        <v>37</v>
      </c>
      <c r="K23" s="144">
        <v>0.78661999999999999</v>
      </c>
      <c r="L23" s="145" t="s">
        <v>38</v>
      </c>
      <c r="M23" s="144">
        <v>0.251251</v>
      </c>
      <c r="N23" s="145" t="s">
        <v>39</v>
      </c>
      <c r="O23" s="144">
        <v>0</v>
      </c>
      <c r="P23" s="177"/>
      <c r="Q23" s="177"/>
    </row>
    <row r="24" spans="1:17">
      <c r="A24" s="180">
        <v>22</v>
      </c>
      <c r="B24" s="180"/>
      <c r="C24" s="180">
        <f t="shared" ca="1" si="0"/>
        <v>0.37611665835418839</v>
      </c>
      <c r="D24" s="180"/>
      <c r="E24" s="177"/>
      <c r="F24" s="177"/>
      <c r="G24" s="177"/>
      <c r="H24" s="145" t="s">
        <v>40</v>
      </c>
      <c r="I24" s="144">
        <v>0</v>
      </c>
      <c r="J24" s="145" t="s">
        <v>41</v>
      </c>
      <c r="K24" s="144">
        <v>-0.42804999999999999</v>
      </c>
      <c r="L24" s="145" t="s">
        <v>42</v>
      </c>
      <c r="M24" s="144">
        <v>0</v>
      </c>
      <c r="N24" s="145" t="s">
        <v>43</v>
      </c>
      <c r="O24" s="144">
        <v>0</v>
      </c>
      <c r="P24" s="177"/>
      <c r="Q24" s="177"/>
    </row>
    <row r="25" spans="1:17">
      <c r="A25" s="180">
        <v>23</v>
      </c>
      <c r="B25" s="180"/>
      <c r="C25" s="180">
        <f t="shared" ca="1" si="0"/>
        <v>0.31745206311671487</v>
      </c>
      <c r="D25" s="180"/>
      <c r="E25" s="177"/>
      <c r="F25" s="177"/>
      <c r="G25" s="177"/>
      <c r="H25" s="145" t="s">
        <v>44</v>
      </c>
      <c r="I25" s="144">
        <v>1.25</v>
      </c>
      <c r="J25" s="145" t="s">
        <v>45</v>
      </c>
      <c r="K25" s="144">
        <v>1</v>
      </c>
      <c r="L25" s="145" t="s">
        <v>46</v>
      </c>
      <c r="M25" s="144">
        <v>0.7</v>
      </c>
      <c r="N25" s="145" t="s">
        <v>47</v>
      </c>
      <c r="O25" s="144">
        <v>1.4</v>
      </c>
      <c r="P25" s="177"/>
      <c r="Q25" s="177"/>
    </row>
    <row r="26" spans="1:17" ht="13.5" thickBot="1">
      <c r="A26" s="180">
        <v>24</v>
      </c>
      <c r="B26" s="180"/>
      <c r="C26" s="180">
        <f t="shared" ca="1" si="0"/>
        <v>0.37880366444389929</v>
      </c>
      <c r="D26" s="180"/>
      <c r="E26" s="177"/>
      <c r="F26" s="177"/>
      <c r="G26" s="177"/>
      <c r="H26" s="143" t="s">
        <v>48</v>
      </c>
      <c r="I26" s="142">
        <v>0.15</v>
      </c>
      <c r="J26" s="143" t="s">
        <v>49</v>
      </c>
      <c r="K26" s="142">
        <v>0.01</v>
      </c>
      <c r="L26" s="143" t="s">
        <v>50</v>
      </c>
      <c r="M26" s="142">
        <v>0.05</v>
      </c>
      <c r="N26" s="143" t="s">
        <v>51</v>
      </c>
      <c r="O26" s="142">
        <v>0.25</v>
      </c>
      <c r="P26" s="177"/>
      <c r="Q26" s="177"/>
    </row>
    <row r="27" spans="1:17">
      <c r="A27" s="180">
        <v>25</v>
      </c>
      <c r="B27" s="180"/>
      <c r="C27" s="180">
        <f t="shared" ca="1" si="0"/>
        <v>0.3704946536026984</v>
      </c>
      <c r="D27" s="180"/>
      <c r="E27" s="177"/>
      <c r="F27" s="177"/>
      <c r="G27" s="177"/>
      <c r="H27" s="177"/>
      <c r="I27" s="177"/>
      <c r="J27" s="177"/>
      <c r="K27" s="177"/>
      <c r="L27" s="177"/>
      <c r="M27" s="177"/>
      <c r="N27" s="177"/>
      <c r="O27" s="177"/>
      <c r="P27" s="177"/>
      <c r="Q27" s="177"/>
    </row>
    <row r="28" spans="1:17">
      <c r="A28" s="180">
        <v>26</v>
      </c>
      <c r="B28" s="180"/>
      <c r="C28" s="180">
        <f t="shared" ca="1" si="0"/>
        <v>0.32322098901283169</v>
      </c>
      <c r="D28" s="180"/>
      <c r="E28" s="177"/>
      <c r="F28" s="177"/>
      <c r="G28" s="177"/>
      <c r="H28" s="177"/>
      <c r="I28" s="177"/>
      <c r="J28" s="177"/>
      <c r="K28" s="177"/>
      <c r="L28" s="177"/>
      <c r="M28" s="177"/>
      <c r="N28" s="177"/>
      <c r="O28" s="177"/>
      <c r="P28" s="177"/>
      <c r="Q28" s="177"/>
    </row>
    <row r="29" spans="1:17">
      <c r="A29" s="180">
        <v>27</v>
      </c>
      <c r="B29" s="180"/>
      <c r="C29" s="180">
        <f t="shared" ca="1" si="0"/>
        <v>0.30730251766712974</v>
      </c>
      <c r="D29" s="180"/>
      <c r="E29" s="177"/>
      <c r="F29" s="177"/>
      <c r="G29" s="177"/>
      <c r="H29" s="177"/>
      <c r="I29" s="177"/>
      <c r="J29" s="177"/>
      <c r="K29" s="177"/>
      <c r="L29" s="177"/>
      <c r="M29" s="177"/>
      <c r="N29" s="177"/>
      <c r="O29" s="177"/>
      <c r="P29" s="177"/>
      <c r="Q29" s="177"/>
    </row>
    <row r="30" spans="1:17">
      <c r="A30" s="180">
        <v>28</v>
      </c>
      <c r="B30" s="180"/>
      <c r="C30" s="180">
        <f t="shared" ca="1" si="0"/>
        <v>0.37537658774757204</v>
      </c>
      <c r="D30" s="180"/>
      <c r="E30" s="177"/>
      <c r="F30" s="177"/>
      <c r="G30" s="177"/>
      <c r="H30" s="177"/>
      <c r="I30" s="177"/>
      <c r="J30" s="177"/>
      <c r="K30" s="177"/>
      <c r="L30" s="177"/>
      <c r="M30" s="177"/>
      <c r="N30" s="177"/>
      <c r="O30" s="177"/>
      <c r="P30" s="177"/>
      <c r="Q30" s="177"/>
    </row>
    <row r="31" spans="1:17">
      <c r="A31" s="180">
        <v>29</v>
      </c>
      <c r="B31" s="180"/>
      <c r="C31" s="180">
        <f t="shared" ca="1" si="0"/>
        <v>0.32963021150047217</v>
      </c>
      <c r="D31" s="180"/>
      <c r="E31" s="177"/>
      <c r="F31" s="177"/>
      <c r="G31" s="177"/>
      <c r="H31" s="177"/>
      <c r="I31" s="177"/>
      <c r="J31" s="177"/>
      <c r="K31" s="177"/>
      <c r="L31" s="177"/>
      <c r="M31" s="177"/>
      <c r="N31" s="177"/>
      <c r="O31" s="177"/>
      <c r="P31" s="177"/>
      <c r="Q31" s="177"/>
    </row>
    <row r="32" spans="1:17">
      <c r="A32" s="180">
        <v>30</v>
      </c>
      <c r="B32" s="180"/>
      <c r="C32" s="180">
        <f t="shared" ca="1" si="0"/>
        <v>0.36453523442377911</v>
      </c>
      <c r="D32" s="180"/>
      <c r="E32" s="177"/>
      <c r="F32" s="177"/>
      <c r="G32" s="177"/>
      <c r="H32" s="177"/>
      <c r="I32" s="177"/>
      <c r="J32" s="177"/>
      <c r="K32" s="177"/>
      <c r="L32" s="177"/>
      <c r="M32" s="177"/>
      <c r="N32" s="177"/>
      <c r="O32" s="177"/>
      <c r="P32" s="177"/>
      <c r="Q32" s="177"/>
    </row>
    <row r="33" spans="1:17">
      <c r="A33" s="180">
        <v>31</v>
      </c>
      <c r="B33" s="180"/>
      <c r="C33" s="180">
        <f t="shared" ca="1" si="0"/>
        <v>0.34349490742947969</v>
      </c>
      <c r="D33" s="180"/>
      <c r="E33" s="177"/>
      <c r="F33" s="177"/>
      <c r="G33" s="177"/>
      <c r="H33" s="177"/>
      <c r="I33" s="177"/>
      <c r="J33" s="177"/>
      <c r="K33" s="177"/>
      <c r="L33" s="177"/>
      <c r="M33" s="177"/>
      <c r="N33" s="177"/>
      <c r="O33" s="177"/>
      <c r="P33" s="177"/>
      <c r="Q33" s="177"/>
    </row>
    <row r="34" spans="1:17">
      <c r="A34" s="180">
        <v>32</v>
      </c>
      <c r="B34" s="180"/>
      <c r="C34" s="180">
        <f t="shared" ca="1" si="0"/>
        <v>0.36639308591997033</v>
      </c>
      <c r="D34" s="180"/>
      <c r="E34" s="177"/>
      <c r="F34" s="177"/>
      <c r="G34" s="177"/>
      <c r="H34" s="177"/>
      <c r="I34" s="177"/>
      <c r="J34" s="177"/>
      <c r="K34" s="177"/>
      <c r="L34" s="177"/>
      <c r="M34" s="177"/>
      <c r="N34" s="177"/>
      <c r="O34" s="177"/>
      <c r="P34" s="177"/>
      <c r="Q34" s="177"/>
    </row>
    <row r="35" spans="1:17">
      <c r="A35" s="180">
        <v>33</v>
      </c>
      <c r="B35" s="180"/>
      <c r="C35" s="180">
        <f t="shared" ca="1" si="0"/>
        <v>0.35758993416473667</v>
      </c>
      <c r="D35" s="180"/>
      <c r="E35" s="177"/>
      <c r="F35" s="177"/>
      <c r="G35" s="177"/>
      <c r="H35" s="177"/>
      <c r="I35" s="177"/>
      <c r="J35" s="177"/>
      <c r="K35" s="177"/>
      <c r="L35" s="177"/>
      <c r="M35" s="177"/>
      <c r="N35" s="177"/>
      <c r="O35" s="177"/>
      <c r="P35" s="177"/>
      <c r="Q35" s="177"/>
    </row>
    <row r="36" spans="1:17">
      <c r="A36" s="180">
        <v>34</v>
      </c>
      <c r="B36" s="180"/>
      <c r="C36" s="180">
        <f t="shared" ca="1" si="0"/>
        <v>0.33873884872546073</v>
      </c>
      <c r="D36" s="180"/>
      <c r="E36" s="177"/>
      <c r="F36" s="177"/>
      <c r="G36" s="177"/>
      <c r="H36" s="177"/>
      <c r="I36" s="177"/>
      <c r="J36" s="177"/>
      <c r="K36" s="177"/>
      <c r="L36" s="177"/>
      <c r="M36" s="177"/>
      <c r="N36" s="177"/>
      <c r="O36" s="177"/>
      <c r="P36" s="177"/>
      <c r="Q36" s="177"/>
    </row>
    <row r="37" spans="1:17">
      <c r="A37" s="180">
        <v>35</v>
      </c>
      <c r="B37" s="180"/>
      <c r="C37" s="180">
        <f t="shared" ca="1" si="0"/>
        <v>0.4144638185769568</v>
      </c>
      <c r="D37" s="180"/>
      <c r="E37" s="177"/>
      <c r="F37" s="177"/>
      <c r="G37" s="177"/>
      <c r="H37" s="177"/>
      <c r="I37" s="177"/>
      <c r="J37" s="177"/>
      <c r="K37" s="177"/>
      <c r="L37" s="177"/>
      <c r="M37" s="177"/>
      <c r="N37" s="177"/>
      <c r="O37" s="177"/>
      <c r="P37" s="177"/>
      <c r="Q37" s="177"/>
    </row>
    <row r="38" spans="1:17">
      <c r="A38" s="180">
        <v>36</v>
      </c>
      <c r="B38" s="180"/>
      <c r="C38" s="180">
        <f t="shared" ca="1" si="0"/>
        <v>0.38456707469703555</v>
      </c>
      <c r="D38" s="180"/>
      <c r="E38" s="177"/>
      <c r="F38" s="177"/>
      <c r="G38" s="177"/>
      <c r="H38" s="177"/>
      <c r="I38" s="177"/>
      <c r="J38" s="177"/>
      <c r="K38" s="177"/>
      <c r="L38" s="177"/>
      <c r="M38" s="177"/>
      <c r="N38" s="177"/>
      <c r="O38" s="177"/>
      <c r="P38" s="177"/>
      <c r="Q38" s="177"/>
    </row>
    <row r="39" spans="1:17">
      <c r="A39" s="180">
        <v>37</v>
      </c>
      <c r="B39" s="180"/>
      <c r="C39" s="180">
        <f t="shared" ca="1" si="0"/>
        <v>0.33727157363234783</v>
      </c>
      <c r="D39" s="180"/>
      <c r="E39" s="177"/>
      <c r="F39" s="177"/>
      <c r="G39" s="177"/>
      <c r="H39" s="177"/>
      <c r="I39" s="177"/>
      <c r="J39" s="177"/>
      <c r="K39" s="177"/>
      <c r="L39" s="177"/>
      <c r="M39" s="177"/>
      <c r="N39" s="177"/>
      <c r="O39" s="177"/>
      <c r="P39" s="177"/>
      <c r="Q39" s="177"/>
    </row>
    <row r="40" spans="1:17">
      <c r="A40" s="180">
        <v>38</v>
      </c>
      <c r="B40" s="180"/>
      <c r="C40" s="180">
        <f t="shared" ca="1" si="0"/>
        <v>0.39818902802705419</v>
      </c>
      <c r="D40" s="180"/>
      <c r="E40" s="177"/>
      <c r="F40" s="177"/>
      <c r="G40" s="177"/>
      <c r="H40" s="177"/>
      <c r="I40" s="177"/>
      <c r="J40" s="177"/>
      <c r="K40" s="177"/>
      <c r="L40" s="177"/>
      <c r="M40" s="177"/>
      <c r="N40" s="177"/>
      <c r="O40" s="177"/>
      <c r="P40" s="177"/>
      <c r="Q40" s="177"/>
    </row>
    <row r="41" spans="1:17">
      <c r="A41" s="180">
        <v>39</v>
      </c>
      <c r="B41" s="180"/>
      <c r="C41" s="180">
        <f t="shared" ca="1" si="0"/>
        <v>0.37389536428997699</v>
      </c>
      <c r="D41" s="180"/>
      <c r="E41" s="177"/>
      <c r="F41" s="177"/>
      <c r="G41" s="177"/>
      <c r="H41" s="177"/>
      <c r="I41" s="177"/>
      <c r="J41" s="177"/>
      <c r="K41" s="177"/>
      <c r="L41" s="177"/>
      <c r="M41" s="177"/>
      <c r="N41" s="177"/>
      <c r="O41" s="177"/>
      <c r="P41" s="177"/>
      <c r="Q41" s="177"/>
    </row>
    <row r="42" spans="1:17">
      <c r="A42" s="180">
        <v>40</v>
      </c>
      <c r="B42" s="180"/>
      <c r="C42" s="180">
        <f t="shared" ca="1" si="0"/>
        <v>0.33777739795170919</v>
      </c>
      <c r="D42" s="180"/>
      <c r="E42" s="177"/>
      <c r="F42" s="177"/>
      <c r="G42" s="177"/>
      <c r="H42" s="177"/>
      <c r="I42" s="177"/>
      <c r="J42" s="177"/>
      <c r="K42" s="177"/>
      <c r="L42" s="177"/>
      <c r="M42" s="177"/>
      <c r="N42" s="177"/>
      <c r="O42" s="177"/>
      <c r="P42" s="177"/>
      <c r="Q42" s="177"/>
    </row>
    <row r="43" spans="1:17">
      <c r="A43" s="180">
        <v>41</v>
      </c>
      <c r="B43" s="180"/>
      <c r="C43" s="180">
        <f t="shared" ca="1" si="0"/>
        <v>0.32879269790531529</v>
      </c>
      <c r="D43" s="180"/>
      <c r="E43" s="177"/>
      <c r="F43" s="177"/>
      <c r="G43" s="177"/>
      <c r="H43" s="177"/>
      <c r="I43" s="177"/>
      <c r="J43" s="177"/>
      <c r="K43" s="177"/>
      <c r="L43" s="177"/>
      <c r="M43" s="177"/>
      <c r="N43" s="177"/>
      <c r="O43" s="177"/>
      <c r="P43" s="177"/>
      <c r="Q43" s="177"/>
    </row>
    <row r="44" spans="1:17">
      <c r="A44" s="180">
        <v>42</v>
      </c>
      <c r="B44" s="180"/>
      <c r="C44" s="180">
        <f t="shared" ca="1" si="0"/>
        <v>0.35258952422642548</v>
      </c>
      <c r="D44" s="180"/>
      <c r="E44" s="177"/>
      <c r="F44" s="177"/>
      <c r="G44" s="177"/>
      <c r="H44" s="177"/>
      <c r="I44" s="177"/>
      <c r="J44" s="177"/>
      <c r="K44" s="177"/>
      <c r="L44" s="177"/>
      <c r="M44" s="177"/>
      <c r="N44" s="177"/>
      <c r="O44" s="177"/>
      <c r="P44" s="177"/>
      <c r="Q44" s="177"/>
    </row>
    <row r="45" spans="1:17">
      <c r="A45" s="180">
        <v>43</v>
      </c>
      <c r="B45" s="180"/>
      <c r="C45" s="180">
        <f t="shared" ca="1" si="0"/>
        <v>0.38889441008849401</v>
      </c>
      <c r="D45" s="180"/>
      <c r="E45" s="177"/>
      <c r="F45" s="177"/>
      <c r="G45" s="177"/>
      <c r="H45" s="177"/>
      <c r="I45" s="177"/>
      <c r="J45" s="177"/>
      <c r="K45" s="177"/>
      <c r="L45" s="177"/>
      <c r="M45" s="177"/>
      <c r="N45" s="177"/>
      <c r="O45" s="177"/>
      <c r="P45" s="177"/>
      <c r="Q45" s="177"/>
    </row>
    <row r="46" spans="1:17">
      <c r="A46" s="180">
        <v>44</v>
      </c>
      <c r="B46" s="180"/>
      <c r="C46" s="180">
        <f t="shared" ca="1" si="0"/>
        <v>0.34634463968272511</v>
      </c>
      <c r="D46" s="180"/>
      <c r="E46" s="177"/>
      <c r="F46" s="177"/>
      <c r="G46" s="177"/>
      <c r="H46" s="177"/>
      <c r="I46" s="177"/>
      <c r="J46" s="177"/>
      <c r="K46" s="177"/>
      <c r="L46" s="177"/>
      <c r="M46" s="177"/>
      <c r="N46" s="177"/>
      <c r="O46" s="177"/>
      <c r="P46" s="177"/>
      <c r="Q46" s="177"/>
    </row>
    <row r="47" spans="1:17">
      <c r="A47" s="180">
        <v>45</v>
      </c>
      <c r="B47" s="180"/>
      <c r="C47" s="180">
        <f t="shared" ca="1" si="0"/>
        <v>0.32735514481525968</v>
      </c>
      <c r="D47" s="180"/>
      <c r="E47" s="177"/>
      <c r="F47" s="177"/>
      <c r="G47" s="177"/>
      <c r="H47" s="177"/>
      <c r="I47" s="177"/>
      <c r="J47" s="177"/>
      <c r="K47" s="177"/>
      <c r="L47" s="177"/>
      <c r="M47" s="177"/>
      <c r="N47" s="177"/>
      <c r="O47" s="177"/>
      <c r="P47" s="177"/>
      <c r="Q47" s="177"/>
    </row>
    <row r="48" spans="1:17">
      <c r="A48" s="180">
        <v>46</v>
      </c>
      <c r="B48" s="180"/>
      <c r="C48" s="180">
        <f t="shared" ca="1" si="0"/>
        <v>0.34685991551943457</v>
      </c>
      <c r="D48" s="180"/>
      <c r="E48" s="177"/>
      <c r="F48" s="177"/>
      <c r="G48" s="177"/>
      <c r="H48" s="177"/>
      <c r="I48" s="177"/>
      <c r="J48" s="177"/>
      <c r="K48" s="177"/>
      <c r="L48" s="177"/>
      <c r="M48" s="177"/>
      <c r="N48" s="177"/>
      <c r="O48" s="177"/>
      <c r="P48" s="177"/>
      <c r="Q48" s="177"/>
    </row>
    <row r="49" spans="1:17">
      <c r="A49" s="180">
        <v>47</v>
      </c>
      <c r="B49" s="180"/>
      <c r="C49" s="180">
        <f t="shared" ca="1" si="0"/>
        <v>0.39919186791836425</v>
      </c>
      <c r="D49" s="180"/>
      <c r="E49" s="177"/>
      <c r="F49" s="177"/>
      <c r="G49" s="177"/>
      <c r="H49" s="177"/>
      <c r="I49" s="177"/>
      <c r="J49" s="177"/>
      <c r="K49" s="177"/>
      <c r="L49" s="177"/>
      <c r="M49" s="177"/>
      <c r="N49" s="177"/>
      <c r="O49" s="177"/>
      <c r="P49" s="177"/>
      <c r="Q49" s="177"/>
    </row>
    <row r="50" spans="1:17">
      <c r="A50" s="180">
        <v>48</v>
      </c>
      <c r="B50" s="180"/>
      <c r="C50" s="180">
        <f t="shared" ca="1" si="0"/>
        <v>0.32369229113324288</v>
      </c>
      <c r="D50" s="180"/>
      <c r="E50" s="177"/>
      <c r="F50" s="177"/>
      <c r="G50" s="177"/>
      <c r="H50" s="177"/>
      <c r="I50" s="177"/>
      <c r="J50" s="177"/>
      <c r="K50" s="177"/>
      <c r="L50" s="177"/>
      <c r="M50" s="177"/>
      <c r="N50" s="177"/>
      <c r="O50" s="177"/>
      <c r="P50" s="177"/>
      <c r="Q50" s="177"/>
    </row>
    <row r="51" spans="1:17">
      <c r="A51" s="180">
        <v>49</v>
      </c>
      <c r="B51" s="180"/>
      <c r="C51" s="180">
        <f t="shared" ca="1" si="0"/>
        <v>0.35171103337332066</v>
      </c>
      <c r="D51" s="180"/>
      <c r="E51" s="177"/>
      <c r="F51" s="177"/>
      <c r="G51" s="177"/>
      <c r="H51" s="177"/>
      <c r="I51" s="177"/>
      <c r="J51" s="177"/>
      <c r="K51" s="177"/>
      <c r="L51" s="177"/>
      <c r="M51" s="177"/>
      <c r="N51" s="177"/>
      <c r="O51" s="177"/>
      <c r="P51" s="177"/>
      <c r="Q51" s="177"/>
    </row>
    <row r="52" spans="1:17">
      <c r="A52" s="180">
        <v>50</v>
      </c>
      <c r="B52" s="180"/>
      <c r="C52" s="180">
        <f t="shared" ca="1" si="0"/>
        <v>0.34735924887283981</v>
      </c>
      <c r="D52" s="180"/>
      <c r="E52" s="177"/>
      <c r="F52" s="177"/>
      <c r="G52" s="177"/>
      <c r="H52" s="177"/>
      <c r="I52" s="177"/>
      <c r="J52" s="177"/>
      <c r="K52" s="177"/>
      <c r="L52" s="177"/>
      <c r="M52" s="177"/>
      <c r="N52" s="177"/>
      <c r="O52" s="177"/>
      <c r="P52" s="177"/>
      <c r="Q52" s="177"/>
    </row>
    <row r="53" spans="1:17">
      <c r="A53" s="180">
        <v>51</v>
      </c>
      <c r="B53" s="180"/>
      <c r="C53" s="180">
        <f t="shared" ca="1" si="0"/>
        <v>0.30749796914229227</v>
      </c>
      <c r="D53" s="180"/>
      <c r="E53" s="177"/>
      <c r="F53" s="177"/>
      <c r="G53" s="177"/>
      <c r="H53" s="177"/>
      <c r="I53" s="177"/>
      <c r="J53" s="177"/>
      <c r="K53" s="177"/>
      <c r="L53" s="177"/>
      <c r="M53" s="177"/>
      <c r="N53" s="177"/>
      <c r="O53" s="177"/>
      <c r="P53" s="177"/>
      <c r="Q53" s="177"/>
    </row>
    <row r="54" spans="1:17">
      <c r="A54" s="180">
        <v>52</v>
      </c>
      <c r="B54" s="180"/>
      <c r="C54" s="180">
        <f t="shared" ca="1" si="0"/>
        <v>0.36327683359641</v>
      </c>
      <c r="D54" s="180"/>
      <c r="E54" s="177"/>
      <c r="F54" s="177"/>
      <c r="G54" s="177"/>
      <c r="H54" s="177"/>
      <c r="I54" s="177"/>
      <c r="J54" s="177"/>
      <c r="K54" s="177"/>
      <c r="L54" s="177"/>
      <c r="M54" s="177"/>
      <c r="N54" s="177"/>
      <c r="O54" s="177"/>
      <c r="P54" s="177"/>
      <c r="Q54" s="177"/>
    </row>
    <row r="55" spans="1:17">
      <c r="A55" s="180">
        <v>53</v>
      </c>
      <c r="B55" s="180"/>
      <c r="C55" s="180">
        <f t="shared" ca="1" si="0"/>
        <v>0.3858455890509217</v>
      </c>
      <c r="D55" s="180"/>
      <c r="E55" s="177"/>
      <c r="F55" s="177"/>
      <c r="G55" s="177"/>
      <c r="H55" s="177"/>
      <c r="I55" s="177"/>
      <c r="J55" s="177"/>
      <c r="K55" s="177"/>
      <c r="L55" s="177"/>
      <c r="M55" s="177"/>
      <c r="N55" s="177"/>
      <c r="O55" s="177"/>
      <c r="P55" s="177"/>
      <c r="Q55" s="177"/>
    </row>
    <row r="56" spans="1:17">
      <c r="A56" s="180">
        <v>54</v>
      </c>
      <c r="B56" s="180"/>
      <c r="C56" s="180">
        <f t="shared" ca="1" si="0"/>
        <v>0.38947614065283342</v>
      </c>
      <c r="D56" s="180"/>
      <c r="E56" s="177"/>
      <c r="F56" s="177"/>
      <c r="G56" s="177"/>
      <c r="H56" s="177"/>
      <c r="I56" s="177"/>
      <c r="J56" s="177"/>
      <c r="K56" s="177"/>
      <c r="L56" s="177"/>
      <c r="M56" s="177"/>
      <c r="N56" s="177"/>
      <c r="O56" s="177"/>
      <c r="P56" s="177"/>
      <c r="Q56" s="177"/>
    </row>
    <row r="57" spans="1:17">
      <c r="A57" s="180">
        <v>55</v>
      </c>
      <c r="B57" s="180"/>
      <c r="C57" s="180">
        <f t="shared" ca="1" si="0"/>
        <v>0.35968382785790376</v>
      </c>
      <c r="D57" s="180"/>
      <c r="E57" s="177"/>
      <c r="F57" s="177"/>
      <c r="G57" s="177"/>
      <c r="H57" s="177"/>
      <c r="I57" s="177"/>
      <c r="J57" s="177"/>
      <c r="K57" s="177"/>
      <c r="L57" s="177"/>
      <c r="M57" s="177"/>
      <c r="N57" s="177"/>
      <c r="O57" s="177"/>
      <c r="P57" s="177"/>
      <c r="Q57" s="177"/>
    </row>
    <row r="58" spans="1:17">
      <c r="A58" s="180">
        <v>56</v>
      </c>
      <c r="B58" s="180"/>
      <c r="C58" s="180">
        <f t="shared" ca="1" si="0"/>
        <v>0.34283213465129259</v>
      </c>
      <c r="D58" s="180"/>
      <c r="E58" s="177"/>
      <c r="F58" s="177"/>
      <c r="G58" s="177"/>
      <c r="H58" s="177"/>
      <c r="I58" s="177"/>
      <c r="J58" s="177"/>
      <c r="K58" s="177"/>
      <c r="L58" s="177"/>
      <c r="M58" s="177"/>
      <c r="N58" s="177"/>
      <c r="O58" s="177"/>
      <c r="P58" s="177"/>
      <c r="Q58" s="177"/>
    </row>
    <row r="59" spans="1:17">
      <c r="A59" s="180">
        <v>57</v>
      </c>
      <c r="B59" s="180"/>
      <c r="C59" s="180">
        <f t="shared" ca="1" si="0"/>
        <v>0.40777146086401461</v>
      </c>
      <c r="D59" s="180"/>
      <c r="E59" s="177"/>
      <c r="F59" s="177"/>
      <c r="G59" s="177"/>
      <c r="H59" s="177"/>
      <c r="I59" s="177"/>
      <c r="J59" s="177"/>
      <c r="K59" s="177"/>
      <c r="L59" s="177"/>
      <c r="M59" s="177"/>
      <c r="N59" s="177"/>
      <c r="O59" s="177"/>
      <c r="P59" s="177"/>
      <c r="Q59" s="177"/>
    </row>
    <row r="60" spans="1:17">
      <c r="A60" s="180">
        <v>58</v>
      </c>
      <c r="B60" s="180"/>
      <c r="C60" s="180">
        <f t="shared" ca="1" si="0"/>
        <v>0.30747128150251241</v>
      </c>
      <c r="D60" s="180"/>
      <c r="E60" s="177"/>
      <c r="F60" s="177"/>
      <c r="G60" s="177"/>
      <c r="H60" s="177"/>
      <c r="I60" s="177"/>
      <c r="J60" s="177"/>
      <c r="K60" s="177"/>
      <c r="L60" s="177"/>
      <c r="M60" s="177"/>
      <c r="N60" s="177"/>
      <c r="O60" s="177"/>
      <c r="P60" s="177"/>
      <c r="Q60" s="177"/>
    </row>
    <row r="61" spans="1:17">
      <c r="A61" s="180">
        <v>59</v>
      </c>
      <c r="B61" s="180"/>
      <c r="C61" s="180">
        <f t="shared" ca="1" si="0"/>
        <v>0.35794000915892465</v>
      </c>
      <c r="D61" s="180"/>
      <c r="E61" s="177"/>
      <c r="F61" s="177"/>
      <c r="G61" s="177"/>
      <c r="H61" s="177"/>
      <c r="I61" s="177"/>
      <c r="J61" s="177"/>
      <c r="K61" s="177"/>
      <c r="L61" s="177"/>
      <c r="M61" s="177"/>
      <c r="N61" s="177"/>
      <c r="O61" s="177"/>
      <c r="P61" s="177"/>
      <c r="Q61" s="177"/>
    </row>
    <row r="62" spans="1:17">
      <c r="A62" s="180">
        <v>60</v>
      </c>
      <c r="B62" s="180"/>
      <c r="C62" s="180">
        <f t="shared" ca="1" si="0"/>
        <v>0.32796904758175977</v>
      </c>
      <c r="D62" s="180"/>
      <c r="E62" s="177"/>
      <c r="F62" s="177"/>
      <c r="G62" s="177"/>
      <c r="H62" s="177"/>
      <c r="I62" s="177"/>
      <c r="J62" s="177"/>
      <c r="K62" s="177"/>
      <c r="L62" s="177"/>
      <c r="M62" s="177"/>
      <c r="N62" s="177"/>
      <c r="O62" s="177"/>
      <c r="P62" s="177"/>
      <c r="Q62" s="177"/>
    </row>
    <row r="63" spans="1:17">
      <c r="A63" s="180">
        <v>61</v>
      </c>
      <c r="B63" s="180"/>
      <c r="C63" s="180">
        <f t="shared" ca="1" si="0"/>
        <v>0.36106609018869101</v>
      </c>
      <c r="D63" s="180"/>
      <c r="E63" s="177"/>
      <c r="F63" s="177"/>
      <c r="G63" s="177"/>
      <c r="H63" s="177"/>
      <c r="I63" s="177"/>
      <c r="J63" s="177"/>
      <c r="K63" s="177"/>
      <c r="L63" s="177"/>
      <c r="M63" s="177"/>
      <c r="N63" s="177"/>
      <c r="O63" s="177"/>
      <c r="P63" s="177"/>
      <c r="Q63" s="177"/>
    </row>
    <row r="64" spans="1:17">
      <c r="A64" s="180">
        <v>62</v>
      </c>
      <c r="B64" s="180"/>
      <c r="C64" s="180">
        <f t="shared" ca="1" si="0"/>
        <v>0.35579813596911258</v>
      </c>
      <c r="D64" s="180"/>
      <c r="E64" s="177"/>
      <c r="F64" s="177"/>
      <c r="G64" s="177"/>
      <c r="H64" s="177"/>
      <c r="I64" s="177"/>
      <c r="J64" s="177"/>
      <c r="K64" s="177"/>
      <c r="L64" s="177"/>
      <c r="M64" s="177"/>
      <c r="N64" s="177"/>
      <c r="O64" s="177"/>
      <c r="P64" s="177"/>
      <c r="Q64" s="177"/>
    </row>
    <row r="65" spans="1:17">
      <c r="A65" s="180">
        <v>63</v>
      </c>
      <c r="B65" s="180"/>
      <c r="C65" s="180">
        <f t="shared" ca="1" si="0"/>
        <v>0.39957741982448108</v>
      </c>
      <c r="D65" s="180"/>
      <c r="E65" s="177"/>
      <c r="F65" s="177"/>
      <c r="G65" s="177"/>
      <c r="H65" s="177"/>
      <c r="I65" s="177"/>
      <c r="J65" s="177"/>
      <c r="K65" s="177"/>
      <c r="L65" s="177"/>
      <c r="M65" s="177"/>
      <c r="N65" s="177"/>
      <c r="O65" s="177"/>
      <c r="P65" s="177"/>
      <c r="Q65" s="177"/>
    </row>
    <row r="66" spans="1:17">
      <c r="A66" s="180">
        <v>64</v>
      </c>
      <c r="B66" s="180"/>
      <c r="C66" s="180">
        <f t="shared" ca="1" si="0"/>
        <v>0.36548853079155658</v>
      </c>
      <c r="D66" s="180"/>
      <c r="E66" s="177"/>
      <c r="F66" s="177"/>
      <c r="G66" s="177"/>
      <c r="H66" s="177"/>
      <c r="I66" s="177"/>
      <c r="J66" s="177"/>
      <c r="K66" s="177"/>
      <c r="L66" s="177"/>
      <c r="M66" s="177"/>
      <c r="N66" s="177"/>
      <c r="O66" s="177"/>
      <c r="P66" s="177"/>
      <c r="Q66" s="177"/>
    </row>
    <row r="67" spans="1:17">
      <c r="A67" s="180">
        <v>65</v>
      </c>
      <c r="B67" s="180"/>
      <c r="C67" s="180">
        <f t="shared" ca="1" si="0"/>
        <v>0.31726703303022746</v>
      </c>
      <c r="D67" s="180"/>
      <c r="E67" s="177"/>
      <c r="F67" s="177"/>
      <c r="G67" s="177"/>
      <c r="H67" s="177"/>
      <c r="I67" s="177"/>
      <c r="J67" s="177"/>
      <c r="K67" s="177"/>
      <c r="L67" s="177"/>
      <c r="M67" s="177"/>
      <c r="N67" s="177"/>
      <c r="O67" s="177"/>
      <c r="P67" s="177"/>
      <c r="Q67" s="177"/>
    </row>
    <row r="68" spans="1:17">
      <c r="A68" s="180">
        <v>66</v>
      </c>
      <c r="B68" s="180"/>
      <c r="C68" s="180">
        <f t="shared" ref="C68:C131" ca="1" si="1">NORMINV(RAND(),0.35,0.03)</f>
        <v>0.42016032752085702</v>
      </c>
      <c r="D68" s="180"/>
      <c r="E68" s="177"/>
      <c r="F68" s="177"/>
      <c r="G68" s="177"/>
      <c r="H68" s="177"/>
      <c r="I68" s="177"/>
      <c r="J68" s="177"/>
      <c r="K68" s="177"/>
      <c r="L68" s="177"/>
      <c r="M68" s="177"/>
      <c r="N68" s="177"/>
      <c r="O68" s="177"/>
      <c r="P68" s="177"/>
      <c r="Q68" s="177"/>
    </row>
    <row r="69" spans="1:17">
      <c r="A69" s="180">
        <v>67</v>
      </c>
      <c r="B69" s="180"/>
      <c r="C69" s="180">
        <f t="shared" ca="1" si="1"/>
        <v>0.3307188009141932</v>
      </c>
      <c r="D69" s="180"/>
      <c r="E69" s="177"/>
      <c r="F69" s="177"/>
      <c r="G69" s="177"/>
      <c r="H69" s="177"/>
      <c r="I69" s="177"/>
      <c r="J69" s="177"/>
      <c r="K69" s="177"/>
      <c r="L69" s="177"/>
      <c r="M69" s="177"/>
      <c r="N69" s="177"/>
      <c r="O69" s="177"/>
      <c r="P69" s="177"/>
      <c r="Q69" s="177"/>
    </row>
    <row r="70" spans="1:17">
      <c r="A70" s="180">
        <v>68</v>
      </c>
      <c r="B70" s="180"/>
      <c r="C70" s="180">
        <f t="shared" ca="1" si="1"/>
        <v>0.34506386983711512</v>
      </c>
      <c r="D70" s="180"/>
      <c r="E70" s="177"/>
      <c r="F70" s="177"/>
      <c r="G70" s="177"/>
      <c r="H70" s="177"/>
      <c r="I70" s="177"/>
      <c r="J70" s="177"/>
      <c r="K70" s="177"/>
      <c r="L70" s="177"/>
      <c r="M70" s="177"/>
      <c r="N70" s="177"/>
      <c r="O70" s="177"/>
      <c r="P70" s="177"/>
      <c r="Q70" s="177"/>
    </row>
    <row r="71" spans="1:17">
      <c r="A71" s="180">
        <v>69</v>
      </c>
      <c r="B71" s="180"/>
      <c r="C71" s="180">
        <f t="shared" ca="1" si="1"/>
        <v>0.37156342043160684</v>
      </c>
      <c r="D71" s="180"/>
      <c r="E71" s="177"/>
      <c r="F71" s="177"/>
      <c r="G71" s="177"/>
      <c r="H71" s="177"/>
      <c r="I71" s="177"/>
      <c r="J71" s="177"/>
      <c r="K71" s="177"/>
      <c r="L71" s="177"/>
      <c r="M71" s="177"/>
      <c r="N71" s="177"/>
      <c r="O71" s="177"/>
      <c r="P71" s="177"/>
      <c r="Q71" s="177"/>
    </row>
    <row r="72" spans="1:17">
      <c r="A72" s="180">
        <v>70</v>
      </c>
      <c r="B72" s="180"/>
      <c r="C72" s="180">
        <f t="shared" ca="1" si="1"/>
        <v>0.39850045099900633</v>
      </c>
      <c r="D72" s="180"/>
      <c r="E72" s="177"/>
      <c r="F72" s="177"/>
      <c r="G72" s="177"/>
      <c r="H72" s="177"/>
      <c r="I72" s="177"/>
      <c r="J72" s="177"/>
      <c r="K72" s="177"/>
      <c r="L72" s="177"/>
      <c r="M72" s="177"/>
      <c r="N72" s="177"/>
      <c r="O72" s="177"/>
      <c r="P72" s="177"/>
      <c r="Q72" s="177"/>
    </row>
    <row r="73" spans="1:17">
      <c r="A73" s="180">
        <v>71</v>
      </c>
      <c r="B73" s="180"/>
      <c r="C73" s="180">
        <f t="shared" ca="1" si="1"/>
        <v>0.41261921244546379</v>
      </c>
      <c r="D73" s="180"/>
      <c r="E73" s="177"/>
      <c r="F73" s="177"/>
      <c r="G73" s="177"/>
      <c r="H73" s="177"/>
      <c r="I73" s="177"/>
      <c r="J73" s="177"/>
      <c r="K73" s="177"/>
      <c r="L73" s="177"/>
      <c r="M73" s="177"/>
      <c r="N73" s="177"/>
      <c r="O73" s="177"/>
      <c r="P73" s="177"/>
      <c r="Q73" s="177"/>
    </row>
    <row r="74" spans="1:17">
      <c r="A74" s="180">
        <v>72</v>
      </c>
      <c r="B74" s="180"/>
      <c r="C74" s="180">
        <f t="shared" ca="1" si="1"/>
        <v>0.34040255114915335</v>
      </c>
      <c r="D74" s="180"/>
      <c r="E74" s="177"/>
      <c r="F74" s="177"/>
      <c r="G74" s="177"/>
      <c r="H74" s="177"/>
      <c r="I74" s="177"/>
      <c r="J74" s="177"/>
      <c r="K74" s="177"/>
      <c r="L74" s="177"/>
      <c r="M74" s="177"/>
      <c r="N74" s="177"/>
      <c r="O74" s="177"/>
      <c r="P74" s="177"/>
      <c r="Q74" s="177"/>
    </row>
    <row r="75" spans="1:17">
      <c r="A75" s="180">
        <v>73</v>
      </c>
      <c r="B75" s="180"/>
      <c r="C75" s="180">
        <f t="shared" ca="1" si="1"/>
        <v>0.33218762438507438</v>
      </c>
      <c r="D75" s="180"/>
      <c r="E75" s="177"/>
      <c r="F75" s="177"/>
      <c r="G75" s="177"/>
      <c r="H75" s="177"/>
      <c r="I75" s="177"/>
      <c r="J75" s="177"/>
      <c r="K75" s="177"/>
      <c r="L75" s="177"/>
      <c r="M75" s="177"/>
      <c r="N75" s="177"/>
      <c r="O75" s="177"/>
      <c r="P75" s="177"/>
      <c r="Q75" s="177"/>
    </row>
    <row r="76" spans="1:17">
      <c r="A76" s="180">
        <v>74</v>
      </c>
      <c r="B76" s="180"/>
      <c r="C76" s="180">
        <f t="shared" ca="1" si="1"/>
        <v>0.40030200227495882</v>
      </c>
      <c r="D76" s="180"/>
      <c r="E76" s="177"/>
      <c r="F76" s="177"/>
      <c r="G76" s="177"/>
      <c r="H76" s="177"/>
      <c r="I76" s="177"/>
      <c r="J76" s="177"/>
      <c r="K76" s="177"/>
      <c r="L76" s="177"/>
      <c r="M76" s="177"/>
      <c r="N76" s="177"/>
      <c r="O76" s="177"/>
      <c r="P76" s="177"/>
      <c r="Q76" s="177"/>
    </row>
    <row r="77" spans="1:17">
      <c r="A77" s="180">
        <v>75</v>
      </c>
      <c r="B77" s="180"/>
      <c r="C77" s="180">
        <f t="shared" ca="1" si="1"/>
        <v>0.36774180316258737</v>
      </c>
      <c r="D77" s="180"/>
      <c r="E77" s="177"/>
      <c r="F77" s="177"/>
      <c r="G77" s="177"/>
      <c r="H77" s="177"/>
      <c r="I77" s="177"/>
      <c r="J77" s="177"/>
      <c r="K77" s="177"/>
      <c r="L77" s="177"/>
      <c r="M77" s="177"/>
      <c r="N77" s="177"/>
      <c r="O77" s="177"/>
      <c r="P77" s="177"/>
      <c r="Q77" s="177"/>
    </row>
    <row r="78" spans="1:17">
      <c r="A78" s="180">
        <v>76</v>
      </c>
      <c r="B78" s="180"/>
      <c r="C78" s="180">
        <f t="shared" ca="1" si="1"/>
        <v>0.31160038722564043</v>
      </c>
      <c r="D78" s="180"/>
      <c r="E78" s="177"/>
      <c r="F78" s="177"/>
      <c r="G78" s="177"/>
      <c r="H78" s="177"/>
      <c r="I78" s="177"/>
      <c r="J78" s="177"/>
      <c r="K78" s="177"/>
      <c r="L78" s="177"/>
      <c r="M78" s="177"/>
      <c r="N78" s="177"/>
      <c r="O78" s="177"/>
      <c r="P78" s="177"/>
      <c r="Q78" s="177"/>
    </row>
    <row r="79" spans="1:17">
      <c r="A79" s="180">
        <v>77</v>
      </c>
      <c r="B79" s="180"/>
      <c r="C79" s="180">
        <f t="shared" ca="1" si="1"/>
        <v>0.36620605016215929</v>
      </c>
      <c r="D79" s="180"/>
      <c r="E79" s="177"/>
      <c r="F79" s="177"/>
      <c r="G79" s="177"/>
      <c r="H79" s="177"/>
      <c r="I79" s="177"/>
      <c r="J79" s="177"/>
      <c r="K79" s="177"/>
      <c r="L79" s="177"/>
      <c r="M79" s="177"/>
      <c r="N79" s="177"/>
      <c r="O79" s="177"/>
      <c r="P79" s="177"/>
      <c r="Q79" s="177"/>
    </row>
    <row r="80" spans="1:17">
      <c r="A80" s="180">
        <v>78</v>
      </c>
      <c r="B80" s="180"/>
      <c r="C80" s="180">
        <f t="shared" ca="1" si="1"/>
        <v>0.37412978147778309</v>
      </c>
      <c r="D80" s="180"/>
      <c r="E80" s="177"/>
      <c r="F80" s="177"/>
      <c r="G80" s="177"/>
      <c r="H80" s="177"/>
      <c r="I80" s="177"/>
      <c r="J80" s="177"/>
      <c r="K80" s="177"/>
      <c r="L80" s="177"/>
      <c r="M80" s="177"/>
      <c r="N80" s="177"/>
      <c r="O80" s="177"/>
      <c r="P80" s="177"/>
      <c r="Q80" s="177"/>
    </row>
    <row r="81" spans="1:17">
      <c r="A81" s="180">
        <v>79</v>
      </c>
      <c r="B81" s="180"/>
      <c r="C81" s="180">
        <f t="shared" ca="1" si="1"/>
        <v>0.35023790572843588</v>
      </c>
      <c r="D81" s="180"/>
      <c r="E81" s="177"/>
      <c r="F81" s="177"/>
      <c r="G81" s="177"/>
      <c r="H81" s="177"/>
      <c r="I81" s="177"/>
      <c r="J81" s="177"/>
      <c r="K81" s="177"/>
      <c r="L81" s="177"/>
      <c r="M81" s="177"/>
      <c r="N81" s="177"/>
      <c r="O81" s="177"/>
      <c r="P81" s="177"/>
      <c r="Q81" s="177"/>
    </row>
    <row r="82" spans="1:17">
      <c r="A82" s="180">
        <v>80</v>
      </c>
      <c r="B82" s="180"/>
      <c r="C82" s="180">
        <f t="shared" ca="1" si="1"/>
        <v>0.33611555100582774</v>
      </c>
      <c r="D82" s="180"/>
      <c r="E82" s="177"/>
      <c r="F82" s="177"/>
      <c r="G82" s="177"/>
      <c r="H82" s="177"/>
      <c r="I82" s="177"/>
      <c r="J82" s="177"/>
      <c r="K82" s="177"/>
      <c r="L82" s="177"/>
      <c r="M82" s="177"/>
      <c r="N82" s="177"/>
      <c r="O82" s="177"/>
      <c r="P82" s="177"/>
      <c r="Q82" s="177"/>
    </row>
    <row r="83" spans="1:17">
      <c r="A83" s="180">
        <v>81</v>
      </c>
      <c r="B83" s="180"/>
      <c r="C83" s="180">
        <f t="shared" ca="1" si="1"/>
        <v>0.31722995345188787</v>
      </c>
      <c r="D83" s="180"/>
      <c r="E83" s="177"/>
      <c r="F83" s="177"/>
      <c r="G83" s="177"/>
      <c r="H83" s="177"/>
      <c r="I83" s="177"/>
      <c r="J83" s="177"/>
      <c r="K83" s="177"/>
      <c r="L83" s="177"/>
      <c r="M83" s="177"/>
      <c r="N83" s="177"/>
      <c r="O83" s="177"/>
      <c r="P83" s="177"/>
      <c r="Q83" s="177"/>
    </row>
    <row r="84" spans="1:17">
      <c r="A84" s="180">
        <v>82</v>
      </c>
      <c r="B84" s="180"/>
      <c r="C84" s="180">
        <f t="shared" ca="1" si="1"/>
        <v>0.34214268558470345</v>
      </c>
      <c r="D84" s="180"/>
      <c r="E84" s="177"/>
      <c r="F84" s="177"/>
      <c r="G84" s="177"/>
      <c r="H84" s="177"/>
      <c r="I84" s="177"/>
      <c r="J84" s="177"/>
      <c r="K84" s="177"/>
      <c r="L84" s="177"/>
      <c r="M84" s="177"/>
      <c r="N84" s="177"/>
      <c r="O84" s="177"/>
      <c r="P84" s="177"/>
      <c r="Q84" s="177"/>
    </row>
    <row r="85" spans="1:17">
      <c r="A85" s="180">
        <v>83</v>
      </c>
      <c r="B85" s="180"/>
      <c r="C85" s="180">
        <f t="shared" ca="1" si="1"/>
        <v>0.32849134924042095</v>
      </c>
      <c r="D85" s="180"/>
      <c r="E85" s="177"/>
      <c r="F85" s="177"/>
      <c r="G85" s="177"/>
      <c r="H85" s="177"/>
      <c r="I85" s="177"/>
      <c r="J85" s="177"/>
      <c r="K85" s="177"/>
      <c r="L85" s="177"/>
      <c r="M85" s="177"/>
      <c r="N85" s="177"/>
      <c r="O85" s="177"/>
      <c r="P85" s="177"/>
      <c r="Q85" s="177"/>
    </row>
    <row r="86" spans="1:17">
      <c r="A86" s="180">
        <v>84</v>
      </c>
      <c r="B86" s="180"/>
      <c r="C86" s="180">
        <f t="shared" ca="1" si="1"/>
        <v>0.32924621807578808</v>
      </c>
      <c r="D86" s="180"/>
      <c r="E86" s="177"/>
      <c r="F86" s="177"/>
      <c r="G86" s="177"/>
      <c r="H86" s="177"/>
      <c r="I86" s="177"/>
      <c r="J86" s="177"/>
      <c r="K86" s="177"/>
      <c r="L86" s="177"/>
      <c r="M86" s="177"/>
      <c r="N86" s="177"/>
      <c r="O86" s="177"/>
      <c r="P86" s="177"/>
      <c r="Q86" s="177"/>
    </row>
    <row r="87" spans="1:17">
      <c r="A87" s="180">
        <v>85</v>
      </c>
      <c r="B87" s="180"/>
      <c r="C87" s="180">
        <f t="shared" ca="1" si="1"/>
        <v>0.32507987566054586</v>
      </c>
      <c r="D87" s="180"/>
      <c r="E87" s="177"/>
      <c r="F87" s="177"/>
      <c r="G87" s="177"/>
      <c r="H87" s="177"/>
      <c r="I87" s="177"/>
      <c r="J87" s="177"/>
      <c r="K87" s="177"/>
      <c r="L87" s="177"/>
      <c r="M87" s="177"/>
      <c r="N87" s="177"/>
      <c r="O87" s="177"/>
      <c r="P87" s="177"/>
      <c r="Q87" s="177"/>
    </row>
    <row r="88" spans="1:17">
      <c r="A88" s="180">
        <v>86</v>
      </c>
      <c r="B88" s="180"/>
      <c r="C88" s="180">
        <f t="shared" ca="1" si="1"/>
        <v>0.34012461506443048</v>
      </c>
      <c r="D88" s="180"/>
      <c r="E88" s="177"/>
      <c r="F88" s="177"/>
      <c r="G88" s="177"/>
      <c r="H88" s="177"/>
      <c r="I88" s="177"/>
      <c r="J88" s="177"/>
      <c r="K88" s="177"/>
      <c r="L88" s="177"/>
      <c r="M88" s="177"/>
      <c r="N88" s="177"/>
      <c r="O88" s="177"/>
      <c r="P88" s="177"/>
      <c r="Q88" s="177"/>
    </row>
    <row r="89" spans="1:17">
      <c r="A89" s="180">
        <v>87</v>
      </c>
      <c r="B89" s="180"/>
      <c r="C89" s="180">
        <f t="shared" ca="1" si="1"/>
        <v>0.30688101999426215</v>
      </c>
      <c r="D89" s="180"/>
      <c r="E89" s="177"/>
      <c r="F89" s="177"/>
      <c r="G89" s="177"/>
      <c r="H89" s="177"/>
      <c r="I89" s="177"/>
      <c r="J89" s="177"/>
      <c r="K89" s="177"/>
      <c r="L89" s="177"/>
      <c r="M89" s="177"/>
      <c r="N89" s="177"/>
      <c r="O89" s="177"/>
      <c r="P89" s="177"/>
      <c r="Q89" s="177"/>
    </row>
    <row r="90" spans="1:17">
      <c r="A90" s="180">
        <v>88</v>
      </c>
      <c r="B90" s="180"/>
      <c r="C90" s="180">
        <f t="shared" ca="1" si="1"/>
        <v>0.36338370645394313</v>
      </c>
      <c r="D90" s="180"/>
      <c r="E90" s="177"/>
      <c r="F90" s="177"/>
      <c r="G90" s="177"/>
      <c r="H90" s="177"/>
      <c r="I90" s="177"/>
      <c r="J90" s="177"/>
      <c r="K90" s="177"/>
      <c r="L90" s="177"/>
      <c r="M90" s="177"/>
      <c r="N90" s="177"/>
      <c r="O90" s="177"/>
      <c r="P90" s="177"/>
      <c r="Q90" s="177"/>
    </row>
    <row r="91" spans="1:17">
      <c r="A91" s="180">
        <v>89</v>
      </c>
      <c r="B91" s="180"/>
      <c r="C91" s="180">
        <f t="shared" ca="1" si="1"/>
        <v>0.36871890990130179</v>
      </c>
      <c r="D91" s="180"/>
      <c r="E91" s="177"/>
      <c r="F91" s="177"/>
      <c r="G91" s="177"/>
      <c r="H91" s="177"/>
      <c r="I91" s="177"/>
      <c r="J91" s="177"/>
      <c r="K91" s="177"/>
      <c r="L91" s="177"/>
      <c r="M91" s="177"/>
      <c r="N91" s="177"/>
      <c r="O91" s="177"/>
      <c r="P91" s="177"/>
      <c r="Q91" s="177"/>
    </row>
    <row r="92" spans="1:17">
      <c r="A92" s="180">
        <v>90</v>
      </c>
      <c r="B92" s="180"/>
      <c r="C92" s="180">
        <f t="shared" ca="1" si="1"/>
        <v>0.40588710635689407</v>
      </c>
      <c r="D92" s="180"/>
      <c r="E92" s="177"/>
      <c r="F92" s="177"/>
      <c r="G92" s="177"/>
      <c r="H92" s="177"/>
      <c r="I92" s="177"/>
      <c r="J92" s="177"/>
      <c r="K92" s="177"/>
      <c r="L92" s="177"/>
      <c r="M92" s="177"/>
      <c r="N92" s="177"/>
      <c r="O92" s="177"/>
      <c r="P92" s="177"/>
      <c r="Q92" s="177"/>
    </row>
    <row r="93" spans="1:17">
      <c r="A93" s="180">
        <v>91</v>
      </c>
      <c r="B93" s="180"/>
      <c r="C93" s="180">
        <f t="shared" ca="1" si="1"/>
        <v>0.34586002577702141</v>
      </c>
      <c r="D93" s="180"/>
      <c r="E93" s="177"/>
      <c r="F93" s="177"/>
      <c r="G93" s="177"/>
      <c r="H93" s="177"/>
      <c r="I93" s="177"/>
      <c r="J93" s="177"/>
      <c r="K93" s="177"/>
      <c r="L93" s="177"/>
      <c r="M93" s="177"/>
      <c r="N93" s="177"/>
      <c r="O93" s="177"/>
      <c r="P93" s="177"/>
      <c r="Q93" s="177"/>
    </row>
    <row r="94" spans="1:17">
      <c r="A94" s="180">
        <v>92</v>
      </c>
      <c r="B94" s="180"/>
      <c r="C94" s="180">
        <f t="shared" ca="1" si="1"/>
        <v>0.31465807317841055</v>
      </c>
      <c r="D94" s="180"/>
      <c r="E94" s="177"/>
      <c r="F94" s="177"/>
      <c r="G94" s="177"/>
      <c r="H94" s="177"/>
      <c r="I94" s="177"/>
      <c r="J94" s="177"/>
      <c r="K94" s="177"/>
      <c r="L94" s="177"/>
      <c r="M94" s="177"/>
      <c r="N94" s="177"/>
      <c r="O94" s="177"/>
      <c r="P94" s="177"/>
      <c r="Q94" s="177"/>
    </row>
    <row r="95" spans="1:17">
      <c r="A95" s="180">
        <v>93</v>
      </c>
      <c r="B95" s="180"/>
      <c r="C95" s="180">
        <f t="shared" ca="1" si="1"/>
        <v>0.34487809804332548</v>
      </c>
      <c r="D95" s="180"/>
      <c r="E95" s="177"/>
      <c r="F95" s="177"/>
      <c r="G95" s="177"/>
      <c r="H95" s="177"/>
      <c r="I95" s="177"/>
      <c r="J95" s="177"/>
      <c r="K95" s="177"/>
      <c r="L95" s="177"/>
      <c r="M95" s="177"/>
      <c r="N95" s="177"/>
      <c r="O95" s="177"/>
      <c r="P95" s="177"/>
      <c r="Q95" s="177"/>
    </row>
    <row r="96" spans="1:17">
      <c r="A96" s="180">
        <v>94</v>
      </c>
      <c r="B96" s="180"/>
      <c r="C96" s="180">
        <f t="shared" ca="1" si="1"/>
        <v>0.33521327620678038</v>
      </c>
      <c r="D96" s="180"/>
      <c r="E96" s="177"/>
      <c r="F96" s="177"/>
      <c r="G96" s="177"/>
      <c r="H96" s="177"/>
      <c r="I96" s="177"/>
      <c r="J96" s="177"/>
      <c r="K96" s="177"/>
      <c r="L96" s="177"/>
      <c r="M96" s="177"/>
      <c r="N96" s="177"/>
      <c r="O96" s="177"/>
      <c r="P96" s="177"/>
      <c r="Q96" s="177"/>
    </row>
    <row r="97" spans="1:17">
      <c r="A97" s="180">
        <v>95</v>
      </c>
      <c r="B97" s="180"/>
      <c r="C97" s="180">
        <f t="shared" ca="1" si="1"/>
        <v>0.30125007206161591</v>
      </c>
      <c r="D97" s="180"/>
      <c r="E97" s="177"/>
      <c r="F97" s="177"/>
      <c r="G97" s="177"/>
      <c r="H97" s="177"/>
      <c r="I97" s="177"/>
      <c r="J97" s="177"/>
      <c r="K97" s="177"/>
      <c r="L97" s="177"/>
      <c r="M97" s="177"/>
      <c r="N97" s="177"/>
      <c r="O97" s="177"/>
      <c r="P97" s="177"/>
      <c r="Q97" s="177"/>
    </row>
    <row r="98" spans="1:17">
      <c r="A98" s="180">
        <v>96</v>
      </c>
      <c r="B98" s="180"/>
      <c r="C98" s="180">
        <f t="shared" ca="1" si="1"/>
        <v>0.37741680414046358</v>
      </c>
      <c r="D98" s="180"/>
      <c r="E98" s="177"/>
      <c r="F98" s="177"/>
      <c r="G98" s="177"/>
      <c r="H98" s="177"/>
      <c r="I98" s="177"/>
      <c r="J98" s="177"/>
      <c r="K98" s="177"/>
      <c r="L98" s="177"/>
      <c r="M98" s="177"/>
      <c r="N98" s="177"/>
      <c r="O98" s="177"/>
      <c r="P98" s="177"/>
      <c r="Q98" s="177"/>
    </row>
    <row r="99" spans="1:17">
      <c r="A99" s="180">
        <v>97</v>
      </c>
      <c r="B99" s="180"/>
      <c r="C99" s="180">
        <f t="shared" ca="1" si="1"/>
        <v>0.36011878259673535</v>
      </c>
      <c r="D99" s="180"/>
      <c r="E99" s="177"/>
      <c r="F99" s="177"/>
      <c r="G99" s="177"/>
      <c r="H99" s="177"/>
      <c r="I99" s="177"/>
      <c r="J99" s="177"/>
      <c r="K99" s="177"/>
      <c r="L99" s="177"/>
      <c r="M99" s="177"/>
      <c r="N99" s="177"/>
      <c r="O99" s="177"/>
      <c r="P99" s="177"/>
      <c r="Q99" s="177"/>
    </row>
    <row r="100" spans="1:17">
      <c r="A100" s="180">
        <v>98</v>
      </c>
      <c r="B100" s="180"/>
      <c r="C100" s="180">
        <f t="shared" ca="1" si="1"/>
        <v>0.30948837723821937</v>
      </c>
      <c r="D100" s="180"/>
      <c r="E100" s="177"/>
      <c r="F100" s="177"/>
      <c r="G100" s="177"/>
      <c r="H100" s="177"/>
      <c r="I100" s="177"/>
      <c r="J100" s="177"/>
      <c r="K100" s="177"/>
      <c r="L100" s="177"/>
      <c r="M100" s="177"/>
      <c r="N100" s="177"/>
      <c r="O100" s="177"/>
      <c r="P100" s="177"/>
      <c r="Q100" s="177"/>
    </row>
    <row r="101" spans="1:17">
      <c r="A101" s="180">
        <v>99</v>
      </c>
      <c r="B101" s="180"/>
      <c r="C101" s="180">
        <f t="shared" ca="1" si="1"/>
        <v>0.38745988964065914</v>
      </c>
      <c r="D101" s="180"/>
      <c r="E101" s="177"/>
      <c r="F101" s="177"/>
      <c r="G101" s="177"/>
      <c r="H101" s="177"/>
      <c r="I101" s="177"/>
      <c r="J101" s="177"/>
      <c r="K101" s="177"/>
      <c r="L101" s="177"/>
      <c r="M101" s="177"/>
      <c r="N101" s="177"/>
      <c r="O101" s="177"/>
      <c r="P101" s="177"/>
      <c r="Q101" s="177"/>
    </row>
    <row r="102" spans="1:17">
      <c r="A102" s="180">
        <v>100</v>
      </c>
      <c r="B102" s="180"/>
      <c r="C102" s="180">
        <f t="shared" ca="1" si="1"/>
        <v>0.395593834426618</v>
      </c>
      <c r="D102" s="180"/>
      <c r="E102" s="177"/>
      <c r="F102" s="177"/>
      <c r="G102" s="177"/>
      <c r="H102" s="177"/>
      <c r="I102" s="177"/>
      <c r="J102" s="177"/>
      <c r="K102" s="177"/>
      <c r="L102" s="177"/>
      <c r="M102" s="177"/>
      <c r="N102" s="177"/>
      <c r="O102" s="177"/>
      <c r="P102" s="177"/>
      <c r="Q102" s="177"/>
    </row>
    <row r="103" spans="1:17">
      <c r="A103" s="180">
        <v>101</v>
      </c>
      <c r="B103" s="180"/>
      <c r="C103" s="180">
        <f t="shared" ca="1" si="1"/>
        <v>0.31897594504518517</v>
      </c>
      <c r="D103" s="180"/>
      <c r="E103" s="177"/>
      <c r="F103" s="177"/>
      <c r="G103" s="177"/>
      <c r="H103" s="177"/>
      <c r="I103" s="177"/>
      <c r="J103" s="177"/>
      <c r="K103" s="177"/>
      <c r="L103" s="177"/>
      <c r="M103" s="177"/>
      <c r="N103" s="177"/>
      <c r="O103" s="177"/>
      <c r="P103" s="177"/>
      <c r="Q103" s="177"/>
    </row>
    <row r="104" spans="1:17">
      <c r="A104" s="180">
        <v>102</v>
      </c>
      <c r="B104" s="180"/>
      <c r="C104" s="180">
        <f t="shared" ca="1" si="1"/>
        <v>0.29969008300426703</v>
      </c>
      <c r="D104" s="180"/>
      <c r="E104" s="177"/>
      <c r="F104" s="177"/>
      <c r="G104" s="177"/>
      <c r="H104" s="177"/>
      <c r="I104" s="177"/>
      <c r="J104" s="177"/>
      <c r="K104" s="177"/>
      <c r="L104" s="177"/>
      <c r="M104" s="177"/>
      <c r="N104" s="177"/>
      <c r="O104" s="177"/>
      <c r="P104" s="177"/>
      <c r="Q104" s="177"/>
    </row>
    <row r="105" spans="1:17">
      <c r="A105" s="180">
        <v>103</v>
      </c>
      <c r="B105" s="180"/>
      <c r="C105" s="180">
        <f t="shared" ca="1" si="1"/>
        <v>0.35867214007412773</v>
      </c>
      <c r="D105" s="180"/>
      <c r="E105" s="177"/>
      <c r="F105" s="177"/>
      <c r="G105" s="177"/>
      <c r="H105" s="177"/>
      <c r="I105" s="177"/>
      <c r="J105" s="177"/>
      <c r="K105" s="177"/>
      <c r="L105" s="177"/>
      <c r="M105" s="177"/>
      <c r="N105" s="177"/>
      <c r="O105" s="177"/>
      <c r="P105" s="177"/>
      <c r="Q105" s="177"/>
    </row>
    <row r="106" spans="1:17">
      <c r="A106" s="180">
        <v>104</v>
      </c>
      <c r="B106" s="180"/>
      <c r="C106" s="180">
        <f t="shared" ca="1" si="1"/>
        <v>0.2968855891607875</v>
      </c>
      <c r="D106" s="180"/>
      <c r="E106" s="177"/>
      <c r="F106" s="177"/>
      <c r="G106" s="177"/>
      <c r="H106" s="177"/>
      <c r="I106" s="177"/>
      <c r="J106" s="177"/>
      <c r="K106" s="177"/>
      <c r="L106" s="177"/>
      <c r="M106" s="177"/>
      <c r="N106" s="177"/>
      <c r="O106" s="177"/>
      <c r="P106" s="177"/>
      <c r="Q106" s="177"/>
    </row>
    <row r="107" spans="1:17">
      <c r="A107" s="180">
        <v>105</v>
      </c>
      <c r="B107" s="180"/>
      <c r="C107" s="180">
        <f t="shared" ca="1" si="1"/>
        <v>0.3739913506619883</v>
      </c>
      <c r="D107" s="180"/>
      <c r="E107" s="177"/>
      <c r="F107" s="177"/>
      <c r="G107" s="177"/>
      <c r="H107" s="177"/>
      <c r="I107" s="177"/>
      <c r="J107" s="177"/>
      <c r="K107" s="177"/>
      <c r="L107" s="177"/>
      <c r="M107" s="177"/>
      <c r="N107" s="177"/>
      <c r="O107" s="177"/>
      <c r="P107" s="177"/>
      <c r="Q107" s="177"/>
    </row>
    <row r="108" spans="1:17">
      <c r="A108" s="180">
        <v>106</v>
      </c>
      <c r="B108" s="180"/>
      <c r="C108" s="180">
        <f t="shared" ca="1" si="1"/>
        <v>0.37361990501225706</v>
      </c>
      <c r="D108" s="180"/>
      <c r="E108" s="177"/>
      <c r="F108" s="177"/>
      <c r="G108" s="177"/>
      <c r="H108" s="177"/>
      <c r="I108" s="177"/>
      <c r="J108" s="177"/>
      <c r="K108" s="177"/>
      <c r="L108" s="177"/>
      <c r="M108" s="177"/>
      <c r="N108" s="177"/>
      <c r="O108" s="177"/>
      <c r="P108" s="177"/>
      <c r="Q108" s="177"/>
    </row>
    <row r="109" spans="1:17">
      <c r="A109" s="180">
        <v>107</v>
      </c>
      <c r="B109" s="180"/>
      <c r="C109" s="180">
        <f t="shared" ca="1" si="1"/>
        <v>0.35099702256895748</v>
      </c>
      <c r="D109" s="180"/>
      <c r="E109" s="177"/>
      <c r="F109" s="177"/>
      <c r="G109" s="177"/>
      <c r="H109" s="177"/>
      <c r="I109" s="177"/>
      <c r="J109" s="177"/>
      <c r="K109" s="177"/>
      <c r="L109" s="177"/>
      <c r="M109" s="177"/>
      <c r="N109" s="177"/>
      <c r="O109" s="177"/>
      <c r="P109" s="177"/>
      <c r="Q109" s="177"/>
    </row>
    <row r="110" spans="1:17">
      <c r="A110" s="180">
        <v>108</v>
      </c>
      <c r="B110" s="180"/>
      <c r="C110" s="180">
        <f t="shared" ca="1" si="1"/>
        <v>0.34852532461360336</v>
      </c>
      <c r="D110" s="180"/>
      <c r="E110" s="177"/>
      <c r="F110" s="177"/>
      <c r="G110" s="177"/>
      <c r="H110" s="177"/>
      <c r="I110" s="177"/>
      <c r="J110" s="177"/>
      <c r="K110" s="177"/>
      <c r="L110" s="177"/>
      <c r="M110" s="177"/>
      <c r="N110" s="177"/>
      <c r="O110" s="177"/>
      <c r="P110" s="177"/>
      <c r="Q110" s="177"/>
    </row>
    <row r="111" spans="1:17">
      <c r="A111" s="180">
        <v>109</v>
      </c>
      <c r="B111" s="180"/>
      <c r="C111" s="180">
        <f t="shared" ca="1" si="1"/>
        <v>0.34872557782296398</v>
      </c>
      <c r="D111" s="180"/>
      <c r="E111" s="177"/>
      <c r="F111" s="177"/>
      <c r="G111" s="177"/>
      <c r="H111" s="177"/>
      <c r="I111" s="177"/>
      <c r="J111" s="177"/>
      <c r="K111" s="177"/>
      <c r="L111" s="177"/>
      <c r="M111" s="177"/>
      <c r="N111" s="177"/>
      <c r="O111" s="177"/>
      <c r="P111" s="177"/>
      <c r="Q111" s="177"/>
    </row>
    <row r="112" spans="1:17">
      <c r="A112" s="180">
        <v>110</v>
      </c>
      <c r="B112" s="180"/>
      <c r="C112" s="180">
        <f t="shared" ca="1" si="1"/>
        <v>0.37652783367366754</v>
      </c>
      <c r="D112" s="180"/>
      <c r="E112" s="177"/>
      <c r="F112" s="177"/>
      <c r="G112" s="177"/>
      <c r="H112" s="177"/>
      <c r="I112" s="177"/>
      <c r="J112" s="177"/>
      <c r="K112" s="177"/>
      <c r="L112" s="177"/>
      <c r="M112" s="177"/>
      <c r="N112" s="177"/>
      <c r="O112" s="177"/>
      <c r="P112" s="177"/>
      <c r="Q112" s="177"/>
    </row>
    <row r="113" spans="1:17">
      <c r="A113" s="180">
        <v>111</v>
      </c>
      <c r="B113" s="180"/>
      <c r="C113" s="180">
        <f t="shared" ca="1" si="1"/>
        <v>0.30765007010068707</v>
      </c>
      <c r="D113" s="180"/>
      <c r="E113" s="177"/>
      <c r="F113" s="177"/>
      <c r="G113" s="177"/>
      <c r="H113" s="177"/>
      <c r="I113" s="177"/>
      <c r="J113" s="177"/>
      <c r="K113" s="177"/>
      <c r="L113" s="177"/>
      <c r="M113" s="177"/>
      <c r="N113" s="177"/>
      <c r="O113" s="177"/>
      <c r="P113" s="177"/>
      <c r="Q113" s="177"/>
    </row>
    <row r="114" spans="1:17">
      <c r="A114" s="180">
        <v>112</v>
      </c>
      <c r="B114" s="180"/>
      <c r="C114" s="180">
        <f t="shared" ca="1" si="1"/>
        <v>0.37827195975931222</v>
      </c>
      <c r="D114" s="180"/>
      <c r="E114" s="177"/>
      <c r="F114" s="177"/>
      <c r="G114" s="177"/>
      <c r="H114" s="177"/>
      <c r="I114" s="177"/>
      <c r="J114" s="177"/>
      <c r="K114" s="177"/>
      <c r="L114" s="177"/>
      <c r="M114" s="177"/>
      <c r="N114" s="177"/>
      <c r="O114" s="177"/>
      <c r="P114" s="177"/>
      <c r="Q114" s="177"/>
    </row>
    <row r="115" spans="1:17">
      <c r="A115" s="180">
        <v>113</v>
      </c>
      <c r="B115" s="180"/>
      <c r="C115" s="180">
        <f t="shared" ca="1" si="1"/>
        <v>0.36824357956337705</v>
      </c>
      <c r="D115" s="180"/>
      <c r="E115" s="177"/>
      <c r="F115" s="177"/>
      <c r="G115" s="177"/>
      <c r="H115" s="177"/>
      <c r="I115" s="177"/>
      <c r="J115" s="177"/>
      <c r="K115" s="177"/>
      <c r="L115" s="177"/>
      <c r="M115" s="177"/>
      <c r="N115" s="177"/>
      <c r="O115" s="177"/>
      <c r="P115" s="177"/>
      <c r="Q115" s="177"/>
    </row>
    <row r="116" spans="1:17">
      <c r="A116" s="180">
        <v>114</v>
      </c>
      <c r="B116" s="180"/>
      <c r="C116" s="180">
        <f t="shared" ca="1" si="1"/>
        <v>0.39725983183202218</v>
      </c>
      <c r="D116" s="180"/>
      <c r="E116" s="177"/>
      <c r="F116" s="177"/>
      <c r="G116" s="177"/>
      <c r="H116" s="177"/>
      <c r="I116" s="177"/>
      <c r="J116" s="177"/>
      <c r="K116" s="177"/>
      <c r="L116" s="177"/>
      <c r="M116" s="177"/>
      <c r="N116" s="177"/>
      <c r="O116" s="177"/>
      <c r="P116" s="177"/>
      <c r="Q116" s="177"/>
    </row>
    <row r="117" spans="1:17">
      <c r="A117" s="180">
        <v>115</v>
      </c>
      <c r="B117" s="180"/>
      <c r="C117" s="180">
        <f t="shared" ca="1" si="1"/>
        <v>0.38133765241706669</v>
      </c>
      <c r="D117" s="180"/>
      <c r="E117" s="177"/>
      <c r="F117" s="177"/>
      <c r="G117" s="177"/>
      <c r="H117" s="177"/>
      <c r="I117" s="177"/>
      <c r="J117" s="177"/>
      <c r="K117" s="177"/>
      <c r="L117" s="177"/>
      <c r="M117" s="177"/>
      <c r="N117" s="177"/>
      <c r="O117" s="177"/>
      <c r="P117" s="177"/>
      <c r="Q117" s="177"/>
    </row>
    <row r="118" spans="1:17">
      <c r="A118" s="180">
        <v>116</v>
      </c>
      <c r="B118" s="180"/>
      <c r="C118" s="180">
        <f t="shared" ca="1" si="1"/>
        <v>0.34737695867451851</v>
      </c>
      <c r="D118" s="180"/>
      <c r="E118" s="177"/>
      <c r="F118" s="177"/>
      <c r="G118" s="177"/>
      <c r="H118" s="177"/>
      <c r="I118" s="177"/>
      <c r="J118" s="177"/>
      <c r="K118" s="177"/>
      <c r="L118" s="177"/>
      <c r="M118" s="177"/>
      <c r="N118" s="177"/>
      <c r="O118" s="177"/>
      <c r="P118" s="177"/>
      <c r="Q118" s="177"/>
    </row>
    <row r="119" spans="1:17">
      <c r="A119" s="180">
        <v>117</v>
      </c>
      <c r="B119" s="180"/>
      <c r="C119" s="180">
        <f t="shared" ca="1" si="1"/>
        <v>0.31280695529616254</v>
      </c>
      <c r="D119" s="180"/>
      <c r="E119" s="177"/>
      <c r="F119" s="177"/>
      <c r="G119" s="177"/>
      <c r="H119" s="177"/>
      <c r="I119" s="177"/>
      <c r="J119" s="177"/>
      <c r="K119" s="177"/>
      <c r="L119" s="177"/>
      <c r="M119" s="177"/>
      <c r="N119" s="177"/>
      <c r="O119" s="177"/>
      <c r="P119" s="177"/>
      <c r="Q119" s="177"/>
    </row>
    <row r="120" spans="1:17">
      <c r="A120" s="180">
        <v>118</v>
      </c>
      <c r="B120" s="180"/>
      <c r="C120" s="180">
        <f t="shared" ca="1" si="1"/>
        <v>0.39233848570701124</v>
      </c>
      <c r="D120" s="180"/>
      <c r="E120" s="177"/>
      <c r="F120" s="177"/>
      <c r="G120" s="177"/>
      <c r="H120" s="177"/>
      <c r="I120" s="177"/>
      <c r="J120" s="177"/>
      <c r="K120" s="177"/>
      <c r="L120" s="177"/>
      <c r="M120" s="177"/>
      <c r="N120" s="177"/>
      <c r="O120" s="177"/>
      <c r="P120" s="177"/>
      <c r="Q120" s="177"/>
    </row>
    <row r="121" spans="1:17">
      <c r="A121" s="180">
        <v>119</v>
      </c>
      <c r="B121" s="180"/>
      <c r="C121" s="180">
        <f t="shared" ca="1" si="1"/>
        <v>0.33390045088032444</v>
      </c>
      <c r="D121" s="180"/>
      <c r="E121" s="177"/>
      <c r="F121" s="177"/>
      <c r="G121" s="177"/>
      <c r="H121" s="177"/>
      <c r="I121" s="177"/>
      <c r="J121" s="177"/>
      <c r="K121" s="177"/>
      <c r="L121" s="177"/>
      <c r="M121" s="177"/>
      <c r="N121" s="177"/>
      <c r="O121" s="177"/>
      <c r="P121" s="177"/>
      <c r="Q121" s="177"/>
    </row>
    <row r="122" spans="1:17">
      <c r="A122" s="180">
        <v>120</v>
      </c>
      <c r="B122" s="180"/>
      <c r="C122" s="180">
        <f t="shared" ca="1" si="1"/>
        <v>0.31692123998257538</v>
      </c>
      <c r="D122" s="180"/>
      <c r="E122" s="177"/>
      <c r="F122" s="177"/>
      <c r="G122" s="177"/>
      <c r="H122" s="177"/>
      <c r="I122" s="177"/>
      <c r="J122" s="177"/>
      <c r="K122" s="177"/>
      <c r="L122" s="177"/>
      <c r="M122" s="177"/>
      <c r="N122" s="177"/>
      <c r="O122" s="177"/>
      <c r="P122" s="177"/>
      <c r="Q122" s="177"/>
    </row>
    <row r="123" spans="1:17">
      <c r="A123" s="180">
        <v>121</v>
      </c>
      <c r="B123" s="180"/>
      <c r="C123" s="180">
        <f t="shared" ca="1" si="1"/>
        <v>0.29338351300025806</v>
      </c>
      <c r="D123" s="180"/>
      <c r="E123" s="177"/>
      <c r="F123" s="177"/>
      <c r="G123" s="177"/>
      <c r="H123" s="177"/>
      <c r="I123" s="177"/>
      <c r="J123" s="177"/>
      <c r="K123" s="177"/>
      <c r="L123" s="177"/>
      <c r="M123" s="177"/>
      <c r="N123" s="177"/>
      <c r="O123" s="177"/>
      <c r="P123" s="177"/>
      <c r="Q123" s="177"/>
    </row>
    <row r="124" spans="1:17">
      <c r="A124" s="180">
        <v>122</v>
      </c>
      <c r="B124" s="180"/>
      <c r="C124" s="180">
        <f t="shared" ca="1" si="1"/>
        <v>0.31882479284089793</v>
      </c>
      <c r="D124" s="180"/>
      <c r="E124" s="177"/>
      <c r="F124" s="177"/>
      <c r="G124" s="177"/>
      <c r="H124" s="177"/>
      <c r="I124" s="177"/>
      <c r="J124" s="177"/>
      <c r="K124" s="177"/>
      <c r="L124" s="177"/>
      <c r="M124" s="177"/>
      <c r="N124" s="177"/>
      <c r="O124" s="177"/>
      <c r="P124" s="177"/>
      <c r="Q124" s="177"/>
    </row>
    <row r="125" spans="1:17">
      <c r="A125" s="180">
        <v>123</v>
      </c>
      <c r="B125" s="180"/>
      <c r="C125" s="180">
        <f t="shared" ca="1" si="1"/>
        <v>0.34124123323128436</v>
      </c>
      <c r="D125" s="180"/>
      <c r="E125" s="177"/>
      <c r="F125" s="177"/>
      <c r="G125" s="177"/>
      <c r="H125" s="177"/>
      <c r="I125" s="177"/>
      <c r="J125" s="177"/>
      <c r="K125" s="177"/>
      <c r="L125" s="177"/>
      <c r="M125" s="177"/>
      <c r="N125" s="177"/>
      <c r="O125" s="177"/>
      <c r="P125" s="177"/>
      <c r="Q125" s="177"/>
    </row>
    <row r="126" spans="1:17">
      <c r="A126" s="180">
        <v>124</v>
      </c>
      <c r="B126" s="180"/>
      <c r="C126" s="180">
        <f t="shared" ca="1" si="1"/>
        <v>0.35235668267188353</v>
      </c>
      <c r="D126" s="180"/>
      <c r="E126" s="177"/>
      <c r="F126" s="177"/>
      <c r="G126" s="177"/>
      <c r="H126" s="177"/>
      <c r="I126" s="177"/>
      <c r="J126" s="177"/>
      <c r="K126" s="177"/>
      <c r="L126" s="177"/>
      <c r="M126" s="177"/>
      <c r="N126" s="177"/>
      <c r="O126" s="177"/>
      <c r="P126" s="177"/>
      <c r="Q126" s="177"/>
    </row>
    <row r="127" spans="1:17">
      <c r="A127" s="180">
        <v>125</v>
      </c>
      <c r="B127" s="180"/>
      <c r="C127" s="180">
        <f t="shared" ca="1" si="1"/>
        <v>0.32867069078488759</v>
      </c>
      <c r="D127" s="180"/>
      <c r="E127" s="177"/>
      <c r="F127" s="177"/>
      <c r="G127" s="177"/>
      <c r="H127" s="177"/>
      <c r="I127" s="177"/>
      <c r="J127" s="177"/>
      <c r="K127" s="177"/>
      <c r="L127" s="177"/>
      <c r="M127" s="177"/>
      <c r="N127" s="177"/>
      <c r="O127" s="177"/>
      <c r="P127" s="177"/>
      <c r="Q127" s="177"/>
    </row>
    <row r="128" spans="1:17">
      <c r="A128" s="180">
        <v>126</v>
      </c>
      <c r="B128" s="180"/>
      <c r="C128" s="180">
        <f t="shared" ca="1" si="1"/>
        <v>0.29235239813131109</v>
      </c>
      <c r="D128" s="180"/>
      <c r="E128" s="177"/>
      <c r="F128" s="177"/>
      <c r="G128" s="177"/>
      <c r="H128" s="177"/>
      <c r="I128" s="177"/>
      <c r="J128" s="177"/>
      <c r="K128" s="177"/>
      <c r="L128" s="177"/>
      <c r="M128" s="177"/>
      <c r="N128" s="177"/>
      <c r="O128" s="177"/>
      <c r="P128" s="177"/>
      <c r="Q128" s="177"/>
    </row>
    <row r="129" spans="1:17">
      <c r="A129" s="180">
        <v>127</v>
      </c>
      <c r="B129" s="180"/>
      <c r="C129" s="180">
        <f t="shared" ca="1" si="1"/>
        <v>0.34796948146595424</v>
      </c>
      <c r="D129" s="180"/>
      <c r="E129" s="177"/>
      <c r="F129" s="177"/>
      <c r="G129" s="177"/>
      <c r="H129" s="177"/>
      <c r="I129" s="177"/>
      <c r="J129" s="177"/>
      <c r="K129" s="177"/>
      <c r="L129" s="177"/>
      <c r="M129" s="177"/>
      <c r="N129" s="177"/>
      <c r="O129" s="177"/>
      <c r="P129" s="177"/>
      <c r="Q129" s="177"/>
    </row>
    <row r="130" spans="1:17">
      <c r="A130" s="180">
        <v>128</v>
      </c>
      <c r="B130" s="180"/>
      <c r="C130" s="180">
        <f t="shared" ca="1" si="1"/>
        <v>0.32988751199595712</v>
      </c>
      <c r="D130" s="180"/>
      <c r="E130" s="177"/>
      <c r="F130" s="177"/>
      <c r="G130" s="177"/>
      <c r="H130" s="177"/>
      <c r="I130" s="177"/>
      <c r="J130" s="177"/>
      <c r="K130" s="177"/>
      <c r="L130" s="177"/>
      <c r="M130" s="177"/>
      <c r="N130" s="177"/>
      <c r="O130" s="177"/>
      <c r="P130" s="177"/>
      <c r="Q130" s="177"/>
    </row>
    <row r="131" spans="1:17">
      <c r="A131" s="180">
        <v>129</v>
      </c>
      <c r="B131" s="180"/>
      <c r="C131" s="180">
        <f t="shared" ca="1" si="1"/>
        <v>0.33428019984488949</v>
      </c>
      <c r="D131" s="180"/>
      <c r="E131" s="177"/>
      <c r="F131" s="177"/>
      <c r="G131" s="177"/>
      <c r="H131" s="177"/>
      <c r="I131" s="177"/>
      <c r="J131" s="177"/>
      <c r="K131" s="177"/>
      <c r="L131" s="177"/>
      <c r="M131" s="177"/>
      <c r="N131" s="177"/>
      <c r="O131" s="177"/>
      <c r="P131" s="177"/>
      <c r="Q131" s="177"/>
    </row>
    <row r="132" spans="1:17">
      <c r="A132" s="180">
        <v>130</v>
      </c>
      <c r="B132" s="180"/>
      <c r="C132" s="180">
        <f t="shared" ref="C132:C195" ca="1" si="2">NORMINV(RAND(),0.35,0.03)</f>
        <v>0.37214628523805338</v>
      </c>
      <c r="D132" s="180"/>
      <c r="E132" s="177"/>
      <c r="F132" s="177"/>
      <c r="G132" s="177"/>
      <c r="H132" s="177"/>
      <c r="I132" s="177"/>
      <c r="J132" s="177"/>
      <c r="K132" s="177"/>
      <c r="L132" s="177"/>
      <c r="M132" s="177"/>
      <c r="N132" s="177"/>
      <c r="O132" s="177"/>
      <c r="P132" s="177"/>
      <c r="Q132" s="177"/>
    </row>
    <row r="133" spans="1:17">
      <c r="A133" s="180">
        <v>131</v>
      </c>
      <c r="B133" s="180"/>
      <c r="C133" s="180">
        <f t="shared" ca="1" si="2"/>
        <v>0.34034827403398565</v>
      </c>
      <c r="D133" s="180"/>
      <c r="E133" s="177"/>
      <c r="F133" s="177"/>
      <c r="G133" s="177"/>
      <c r="H133" s="177"/>
      <c r="I133" s="177"/>
      <c r="J133" s="177"/>
      <c r="K133" s="177"/>
      <c r="L133" s="177"/>
      <c r="M133" s="177"/>
      <c r="N133" s="177"/>
      <c r="O133" s="177"/>
      <c r="P133" s="177"/>
      <c r="Q133" s="177"/>
    </row>
    <row r="134" spans="1:17">
      <c r="A134" s="180">
        <v>132</v>
      </c>
      <c r="B134" s="180"/>
      <c r="C134" s="180">
        <f t="shared" ca="1" si="2"/>
        <v>0.39205775806900539</v>
      </c>
      <c r="D134" s="180"/>
      <c r="E134" s="177"/>
      <c r="F134" s="177"/>
      <c r="G134" s="177"/>
      <c r="H134" s="177"/>
      <c r="I134" s="177"/>
      <c r="J134" s="177"/>
      <c r="K134" s="177"/>
      <c r="L134" s="177"/>
      <c r="M134" s="177"/>
      <c r="N134" s="177"/>
      <c r="O134" s="177"/>
      <c r="P134" s="177"/>
      <c r="Q134" s="177"/>
    </row>
    <row r="135" spans="1:17">
      <c r="A135" s="180">
        <v>133</v>
      </c>
      <c r="B135" s="180"/>
      <c r="C135" s="180">
        <f t="shared" ca="1" si="2"/>
        <v>0.35548579093887822</v>
      </c>
      <c r="D135" s="180"/>
      <c r="E135" s="177"/>
      <c r="F135" s="177"/>
      <c r="G135" s="177"/>
      <c r="H135" s="177"/>
      <c r="I135" s="177"/>
      <c r="J135" s="177"/>
      <c r="K135" s="177"/>
      <c r="L135" s="177"/>
      <c r="M135" s="177"/>
      <c r="N135" s="177"/>
      <c r="O135" s="177"/>
      <c r="P135" s="177"/>
      <c r="Q135" s="177"/>
    </row>
    <row r="136" spans="1:17">
      <c r="A136" s="180">
        <v>134</v>
      </c>
      <c r="B136" s="180"/>
      <c r="C136" s="180">
        <f t="shared" ca="1" si="2"/>
        <v>0.32902770842175122</v>
      </c>
      <c r="D136" s="180"/>
      <c r="E136" s="177"/>
      <c r="F136" s="177"/>
      <c r="G136" s="177"/>
      <c r="H136" s="177"/>
      <c r="I136" s="177"/>
      <c r="J136" s="177"/>
      <c r="K136" s="177"/>
      <c r="L136" s="177"/>
      <c r="M136" s="177"/>
      <c r="N136" s="177"/>
      <c r="O136" s="177"/>
      <c r="P136" s="177"/>
      <c r="Q136" s="177"/>
    </row>
    <row r="137" spans="1:17">
      <c r="A137" s="180">
        <v>135</v>
      </c>
      <c r="B137" s="180"/>
      <c r="C137" s="180">
        <f t="shared" ca="1" si="2"/>
        <v>0.37862835811014595</v>
      </c>
      <c r="D137" s="180"/>
      <c r="E137" s="177"/>
      <c r="F137" s="177"/>
      <c r="G137" s="177"/>
      <c r="H137" s="177"/>
      <c r="I137" s="177"/>
      <c r="J137" s="177"/>
      <c r="K137" s="177"/>
      <c r="L137" s="177"/>
      <c r="M137" s="177"/>
      <c r="N137" s="177"/>
      <c r="O137" s="177"/>
      <c r="P137" s="177"/>
      <c r="Q137" s="177"/>
    </row>
    <row r="138" spans="1:17">
      <c r="A138" s="180">
        <v>136</v>
      </c>
      <c r="B138" s="180"/>
      <c r="C138" s="180">
        <f t="shared" ca="1" si="2"/>
        <v>0.37906710940112121</v>
      </c>
      <c r="D138" s="180"/>
      <c r="E138" s="177"/>
      <c r="F138" s="177"/>
      <c r="G138" s="177"/>
      <c r="H138" s="177"/>
      <c r="I138" s="177"/>
      <c r="J138" s="177"/>
      <c r="K138" s="177"/>
      <c r="L138" s="177"/>
      <c r="M138" s="177"/>
      <c r="N138" s="177"/>
      <c r="O138" s="177"/>
      <c r="P138" s="177"/>
      <c r="Q138" s="177"/>
    </row>
    <row r="139" spans="1:17">
      <c r="A139" s="180">
        <v>137</v>
      </c>
      <c r="B139" s="180"/>
      <c r="C139" s="180">
        <f t="shared" ca="1" si="2"/>
        <v>0.34187996371113033</v>
      </c>
      <c r="D139" s="180"/>
      <c r="E139" s="177"/>
      <c r="F139" s="177"/>
      <c r="G139" s="177"/>
      <c r="H139" s="177"/>
      <c r="I139" s="177"/>
      <c r="J139" s="177"/>
      <c r="K139" s="177"/>
      <c r="L139" s="177"/>
      <c r="M139" s="177"/>
      <c r="N139" s="177"/>
      <c r="O139" s="177"/>
      <c r="P139" s="177"/>
      <c r="Q139" s="177"/>
    </row>
    <row r="140" spans="1:17">
      <c r="A140" s="180">
        <v>138</v>
      </c>
      <c r="B140" s="180"/>
      <c r="C140" s="180">
        <f t="shared" ca="1" si="2"/>
        <v>0.34624363044356932</v>
      </c>
      <c r="D140" s="180"/>
      <c r="E140" s="177"/>
      <c r="F140" s="177"/>
      <c r="G140" s="177"/>
      <c r="H140" s="177"/>
      <c r="I140" s="177"/>
      <c r="J140" s="177"/>
      <c r="K140" s="177"/>
      <c r="L140" s="177"/>
      <c r="M140" s="177"/>
      <c r="N140" s="177"/>
      <c r="O140" s="177"/>
      <c r="P140" s="177"/>
      <c r="Q140" s="177"/>
    </row>
    <row r="141" spans="1:17">
      <c r="A141" s="180">
        <v>139</v>
      </c>
      <c r="B141" s="180"/>
      <c r="C141" s="180">
        <f t="shared" ca="1" si="2"/>
        <v>0.36151583520918479</v>
      </c>
      <c r="D141" s="180"/>
      <c r="E141" s="177"/>
      <c r="F141" s="177"/>
      <c r="G141" s="177"/>
      <c r="H141" s="177"/>
      <c r="I141" s="177"/>
      <c r="J141" s="177"/>
      <c r="K141" s="177"/>
      <c r="L141" s="177"/>
      <c r="M141" s="177"/>
      <c r="N141" s="177"/>
      <c r="O141" s="177"/>
      <c r="P141" s="177"/>
      <c r="Q141" s="177"/>
    </row>
    <row r="142" spans="1:17">
      <c r="A142" s="180">
        <v>140</v>
      </c>
      <c r="B142" s="180"/>
      <c r="C142" s="180">
        <f t="shared" ca="1" si="2"/>
        <v>0.31445269606417792</v>
      </c>
      <c r="D142" s="180"/>
      <c r="E142" s="177"/>
      <c r="F142" s="177"/>
      <c r="G142" s="177"/>
      <c r="H142" s="177"/>
      <c r="I142" s="177"/>
      <c r="J142" s="177"/>
      <c r="K142" s="177"/>
      <c r="L142" s="177"/>
      <c r="M142" s="177"/>
      <c r="N142" s="177"/>
      <c r="O142" s="177"/>
      <c r="P142" s="177"/>
      <c r="Q142" s="177"/>
    </row>
    <row r="143" spans="1:17">
      <c r="A143" s="180">
        <v>141</v>
      </c>
      <c r="B143" s="180"/>
      <c r="C143" s="180">
        <f t="shared" ca="1" si="2"/>
        <v>0.29809721177603643</v>
      </c>
      <c r="D143" s="180"/>
      <c r="E143" s="177"/>
      <c r="F143" s="177"/>
      <c r="G143" s="177"/>
      <c r="H143" s="177"/>
      <c r="I143" s="177"/>
      <c r="J143" s="177"/>
      <c r="K143" s="177"/>
      <c r="L143" s="177"/>
      <c r="M143" s="177"/>
      <c r="N143" s="177"/>
      <c r="O143" s="177"/>
      <c r="P143" s="177"/>
      <c r="Q143" s="177"/>
    </row>
    <row r="144" spans="1:17">
      <c r="A144" s="180">
        <v>142</v>
      </c>
      <c r="B144" s="180"/>
      <c r="C144" s="180">
        <f t="shared" ca="1" si="2"/>
        <v>0.28317770241316131</v>
      </c>
      <c r="D144" s="180"/>
      <c r="E144" s="177"/>
      <c r="F144" s="177"/>
      <c r="G144" s="177"/>
      <c r="H144" s="177"/>
      <c r="I144" s="177"/>
      <c r="J144" s="177"/>
      <c r="K144" s="177"/>
      <c r="L144" s="177"/>
      <c r="M144" s="177"/>
      <c r="N144" s="177"/>
      <c r="O144" s="177"/>
      <c r="P144" s="177"/>
      <c r="Q144" s="177"/>
    </row>
    <row r="145" spans="1:17">
      <c r="A145" s="180">
        <v>143</v>
      </c>
      <c r="B145" s="180"/>
      <c r="C145" s="180">
        <f t="shared" ca="1" si="2"/>
        <v>0.3510396583086422</v>
      </c>
      <c r="D145" s="180"/>
      <c r="E145" s="177"/>
      <c r="F145" s="177"/>
      <c r="G145" s="177"/>
      <c r="H145" s="177"/>
      <c r="I145" s="177"/>
      <c r="J145" s="177"/>
      <c r="K145" s="177"/>
      <c r="L145" s="177"/>
      <c r="M145" s="177"/>
      <c r="N145" s="177"/>
      <c r="O145" s="177"/>
      <c r="P145" s="177"/>
      <c r="Q145" s="177"/>
    </row>
    <row r="146" spans="1:17">
      <c r="A146" s="180">
        <v>144</v>
      </c>
      <c r="B146" s="180"/>
      <c r="C146" s="180">
        <f t="shared" ca="1" si="2"/>
        <v>0.33991236848271028</v>
      </c>
      <c r="D146" s="180"/>
      <c r="E146" s="177"/>
      <c r="F146" s="177"/>
      <c r="G146" s="177"/>
      <c r="H146" s="177"/>
      <c r="I146" s="177"/>
      <c r="J146" s="177"/>
      <c r="K146" s="177"/>
      <c r="L146" s="177"/>
      <c r="M146" s="177"/>
      <c r="N146" s="177"/>
      <c r="O146" s="177"/>
      <c r="P146" s="177"/>
      <c r="Q146" s="177"/>
    </row>
    <row r="147" spans="1:17">
      <c r="A147" s="180">
        <v>145</v>
      </c>
      <c r="B147" s="180"/>
      <c r="C147" s="180">
        <f t="shared" ca="1" si="2"/>
        <v>0.35306095891041467</v>
      </c>
      <c r="D147" s="180"/>
      <c r="E147" s="177"/>
      <c r="F147" s="177"/>
      <c r="G147" s="177"/>
      <c r="H147" s="177"/>
      <c r="I147" s="177"/>
      <c r="J147" s="177"/>
      <c r="K147" s="177"/>
      <c r="L147" s="177"/>
      <c r="M147" s="177"/>
      <c r="N147" s="177"/>
      <c r="O147" s="177"/>
      <c r="P147" s="177"/>
      <c r="Q147" s="177"/>
    </row>
    <row r="148" spans="1:17">
      <c r="A148" s="180">
        <v>146</v>
      </c>
      <c r="B148" s="180"/>
      <c r="C148" s="180">
        <f t="shared" ca="1" si="2"/>
        <v>0.34109299716425073</v>
      </c>
      <c r="D148" s="180"/>
      <c r="E148" s="177"/>
      <c r="F148" s="177"/>
      <c r="G148" s="177"/>
      <c r="H148" s="177"/>
      <c r="I148" s="177"/>
      <c r="J148" s="177"/>
      <c r="K148" s="177"/>
      <c r="L148" s="177"/>
      <c r="M148" s="177"/>
      <c r="N148" s="177"/>
      <c r="O148" s="177"/>
      <c r="P148" s="177"/>
      <c r="Q148" s="177"/>
    </row>
    <row r="149" spans="1:17">
      <c r="A149" s="180">
        <v>147</v>
      </c>
      <c r="B149" s="180"/>
      <c r="C149" s="180">
        <f t="shared" ca="1" si="2"/>
        <v>0.33946420742983302</v>
      </c>
      <c r="D149" s="180"/>
      <c r="E149" s="177"/>
      <c r="F149" s="177"/>
      <c r="G149" s="177"/>
      <c r="H149" s="177"/>
      <c r="I149" s="177"/>
      <c r="J149" s="177"/>
      <c r="K149" s="177"/>
      <c r="L149" s="177"/>
      <c r="M149" s="177"/>
      <c r="N149" s="177"/>
      <c r="O149" s="177"/>
      <c r="P149" s="177"/>
      <c r="Q149" s="177"/>
    </row>
    <row r="150" spans="1:17">
      <c r="A150" s="180">
        <v>148</v>
      </c>
      <c r="B150" s="180"/>
      <c r="C150" s="180">
        <f t="shared" ca="1" si="2"/>
        <v>0.36256684898118691</v>
      </c>
      <c r="D150" s="180"/>
      <c r="E150" s="177"/>
      <c r="F150" s="177"/>
      <c r="G150" s="177"/>
      <c r="H150" s="177"/>
      <c r="I150" s="177"/>
      <c r="J150" s="177"/>
      <c r="K150" s="177"/>
      <c r="L150" s="177"/>
      <c r="M150" s="177"/>
      <c r="N150" s="177"/>
      <c r="O150" s="177"/>
      <c r="P150" s="177"/>
      <c r="Q150" s="177"/>
    </row>
    <row r="151" spans="1:17">
      <c r="A151" s="180">
        <v>149</v>
      </c>
      <c r="B151" s="180"/>
      <c r="C151" s="180">
        <f t="shared" ca="1" si="2"/>
        <v>0.42360231598329701</v>
      </c>
      <c r="D151" s="180"/>
      <c r="E151" s="177"/>
      <c r="F151" s="177"/>
      <c r="G151" s="177"/>
      <c r="H151" s="177"/>
      <c r="I151" s="177"/>
      <c r="J151" s="177"/>
      <c r="K151" s="177"/>
      <c r="L151" s="177"/>
      <c r="M151" s="177"/>
      <c r="N151" s="177"/>
      <c r="O151" s="177"/>
      <c r="P151" s="177"/>
      <c r="Q151" s="177"/>
    </row>
    <row r="152" spans="1:17">
      <c r="A152" s="180">
        <v>150</v>
      </c>
      <c r="B152" s="180"/>
      <c r="C152" s="180">
        <f t="shared" ca="1" si="2"/>
        <v>0.35325122626569794</v>
      </c>
      <c r="D152" s="180"/>
      <c r="E152" s="177"/>
      <c r="F152" s="177"/>
      <c r="G152" s="177"/>
      <c r="H152" s="177"/>
      <c r="I152" s="177"/>
      <c r="J152" s="177"/>
      <c r="K152" s="177"/>
      <c r="L152" s="177"/>
      <c r="M152" s="177"/>
      <c r="N152" s="177"/>
      <c r="O152" s="177"/>
      <c r="P152" s="177"/>
      <c r="Q152" s="177"/>
    </row>
    <row r="153" spans="1:17">
      <c r="A153" s="180">
        <v>151</v>
      </c>
      <c r="B153" s="180"/>
      <c r="C153" s="180">
        <f t="shared" ca="1" si="2"/>
        <v>0.36012503994468475</v>
      </c>
      <c r="D153" s="180"/>
      <c r="E153" s="177"/>
      <c r="F153" s="177"/>
      <c r="G153" s="177"/>
      <c r="H153" s="177"/>
      <c r="I153" s="177"/>
      <c r="J153" s="177"/>
      <c r="K153" s="177"/>
      <c r="L153" s="177"/>
      <c r="M153" s="177"/>
      <c r="N153" s="177"/>
      <c r="O153" s="177"/>
      <c r="P153" s="177"/>
      <c r="Q153" s="177"/>
    </row>
    <row r="154" spans="1:17">
      <c r="A154" s="180">
        <v>152</v>
      </c>
      <c r="B154" s="180"/>
      <c r="C154" s="180">
        <f t="shared" ca="1" si="2"/>
        <v>0.37440773366634822</v>
      </c>
      <c r="D154" s="180"/>
      <c r="E154" s="177"/>
      <c r="F154" s="177"/>
      <c r="G154" s="177"/>
      <c r="H154" s="177"/>
      <c r="I154" s="177"/>
      <c r="J154" s="177"/>
      <c r="K154" s="177"/>
      <c r="L154" s="177"/>
      <c r="M154" s="177"/>
      <c r="N154" s="177"/>
      <c r="O154" s="177"/>
      <c r="P154" s="177"/>
      <c r="Q154" s="177"/>
    </row>
    <row r="155" spans="1:17">
      <c r="A155" s="180">
        <v>153</v>
      </c>
      <c r="B155" s="180"/>
      <c r="C155" s="180">
        <f t="shared" ca="1" si="2"/>
        <v>0.34387837335322707</v>
      </c>
      <c r="D155" s="180"/>
      <c r="E155" s="177"/>
      <c r="F155" s="177"/>
      <c r="G155" s="177"/>
      <c r="H155" s="177"/>
      <c r="I155" s="177"/>
      <c r="J155" s="177"/>
      <c r="K155" s="177"/>
      <c r="L155" s="177"/>
      <c r="M155" s="177"/>
      <c r="N155" s="177"/>
      <c r="O155" s="177"/>
      <c r="P155" s="177"/>
      <c r="Q155" s="177"/>
    </row>
    <row r="156" spans="1:17">
      <c r="A156" s="180">
        <v>154</v>
      </c>
      <c r="B156" s="180"/>
      <c r="C156" s="180">
        <f t="shared" ca="1" si="2"/>
        <v>0.33947866720104553</v>
      </c>
      <c r="D156" s="180"/>
      <c r="E156" s="177"/>
      <c r="F156" s="177"/>
      <c r="G156" s="177"/>
      <c r="H156" s="177"/>
      <c r="I156" s="177"/>
      <c r="J156" s="177"/>
      <c r="K156" s="177"/>
      <c r="L156" s="177"/>
      <c r="M156" s="177"/>
      <c r="N156" s="177"/>
      <c r="O156" s="177"/>
      <c r="P156" s="177"/>
      <c r="Q156" s="177"/>
    </row>
    <row r="157" spans="1:17">
      <c r="A157" s="180">
        <v>155</v>
      </c>
      <c r="B157" s="180"/>
      <c r="C157" s="180">
        <f t="shared" ca="1" si="2"/>
        <v>0.36539098245236423</v>
      </c>
      <c r="D157" s="180"/>
      <c r="E157" s="177"/>
      <c r="F157" s="177"/>
      <c r="G157" s="177"/>
      <c r="H157" s="177"/>
      <c r="I157" s="177"/>
      <c r="J157" s="177"/>
      <c r="K157" s="177"/>
      <c r="L157" s="177"/>
      <c r="M157" s="177"/>
      <c r="N157" s="177"/>
      <c r="O157" s="177"/>
      <c r="P157" s="177"/>
      <c r="Q157" s="177"/>
    </row>
    <row r="158" spans="1:17">
      <c r="A158" s="180">
        <v>156</v>
      </c>
      <c r="B158" s="180"/>
      <c r="C158" s="180">
        <f t="shared" ca="1" si="2"/>
        <v>0.32216000160813657</v>
      </c>
      <c r="D158" s="180"/>
      <c r="E158" s="177"/>
      <c r="F158" s="177"/>
      <c r="G158" s="177"/>
      <c r="H158" s="177"/>
      <c r="I158" s="177"/>
      <c r="J158" s="177"/>
      <c r="K158" s="177"/>
      <c r="L158" s="177"/>
      <c r="M158" s="177"/>
      <c r="N158" s="177"/>
      <c r="O158" s="177"/>
      <c r="P158" s="177"/>
      <c r="Q158" s="177"/>
    </row>
    <row r="159" spans="1:17">
      <c r="A159" s="180">
        <v>157</v>
      </c>
      <c r="B159" s="180"/>
      <c r="C159" s="180">
        <f t="shared" ca="1" si="2"/>
        <v>0.33257182624783949</v>
      </c>
      <c r="D159" s="180"/>
      <c r="E159" s="177"/>
      <c r="F159" s="177"/>
      <c r="G159" s="177"/>
      <c r="H159" s="177"/>
      <c r="I159" s="177"/>
      <c r="J159" s="177"/>
      <c r="K159" s="177"/>
      <c r="L159" s="177"/>
      <c r="M159" s="177"/>
      <c r="N159" s="177"/>
      <c r="O159" s="177"/>
      <c r="P159" s="177"/>
      <c r="Q159" s="177"/>
    </row>
    <row r="160" spans="1:17">
      <c r="A160" s="180">
        <v>158</v>
      </c>
      <c r="B160" s="180"/>
      <c r="C160" s="180">
        <f t="shared" ca="1" si="2"/>
        <v>0.34803197429570892</v>
      </c>
      <c r="D160" s="180"/>
      <c r="E160" s="177"/>
      <c r="F160" s="177"/>
      <c r="G160" s="177"/>
      <c r="H160" s="177"/>
      <c r="I160" s="177"/>
      <c r="J160" s="177"/>
      <c r="K160" s="177"/>
      <c r="L160" s="177"/>
      <c r="M160" s="177"/>
      <c r="N160" s="177"/>
      <c r="O160" s="177"/>
      <c r="P160" s="177"/>
      <c r="Q160" s="177"/>
    </row>
    <row r="161" spans="1:17">
      <c r="A161" s="180">
        <v>159</v>
      </c>
      <c r="B161" s="180"/>
      <c r="C161" s="180">
        <f t="shared" ca="1" si="2"/>
        <v>0.36954639965404368</v>
      </c>
      <c r="D161" s="180"/>
      <c r="E161" s="177"/>
      <c r="F161" s="177"/>
      <c r="G161" s="177"/>
      <c r="H161" s="177"/>
      <c r="I161" s="177"/>
      <c r="J161" s="177"/>
      <c r="K161" s="177"/>
      <c r="L161" s="177"/>
      <c r="M161" s="177"/>
      <c r="N161" s="177"/>
      <c r="O161" s="177"/>
      <c r="P161" s="177"/>
      <c r="Q161" s="177"/>
    </row>
    <row r="162" spans="1:17">
      <c r="A162" s="180">
        <v>160</v>
      </c>
      <c r="B162" s="180"/>
      <c r="C162" s="180">
        <f t="shared" ca="1" si="2"/>
        <v>0.42491971236394543</v>
      </c>
      <c r="D162" s="180"/>
      <c r="E162" s="177"/>
      <c r="F162" s="177"/>
      <c r="G162" s="177"/>
      <c r="H162" s="177"/>
      <c r="I162" s="177"/>
      <c r="J162" s="177"/>
      <c r="K162" s="177"/>
      <c r="L162" s="177"/>
      <c r="M162" s="177"/>
      <c r="N162" s="177"/>
      <c r="O162" s="177"/>
      <c r="P162" s="177"/>
      <c r="Q162" s="177"/>
    </row>
    <row r="163" spans="1:17">
      <c r="A163" s="180">
        <v>161</v>
      </c>
      <c r="B163" s="180"/>
      <c r="C163" s="180">
        <f t="shared" ca="1" si="2"/>
        <v>0.35697277138720301</v>
      </c>
      <c r="D163" s="180"/>
      <c r="E163" s="177"/>
      <c r="F163" s="177"/>
      <c r="G163" s="177"/>
      <c r="H163" s="177"/>
      <c r="I163" s="177"/>
      <c r="J163" s="177"/>
      <c r="K163" s="177"/>
      <c r="L163" s="177"/>
      <c r="M163" s="177"/>
      <c r="N163" s="177"/>
      <c r="O163" s="177"/>
      <c r="P163" s="177"/>
      <c r="Q163" s="177"/>
    </row>
    <row r="164" spans="1:17">
      <c r="A164" s="180">
        <v>162</v>
      </c>
      <c r="B164" s="180"/>
      <c r="C164" s="180">
        <f t="shared" ca="1" si="2"/>
        <v>0.37366550618083871</v>
      </c>
      <c r="D164" s="180"/>
      <c r="E164" s="177"/>
      <c r="F164" s="177"/>
      <c r="G164" s="177"/>
      <c r="H164" s="177"/>
      <c r="I164" s="177"/>
      <c r="J164" s="177"/>
      <c r="K164" s="177"/>
      <c r="L164" s="177"/>
      <c r="M164" s="177"/>
      <c r="N164" s="177"/>
      <c r="O164" s="177"/>
      <c r="P164" s="177"/>
      <c r="Q164" s="177"/>
    </row>
    <row r="165" spans="1:17">
      <c r="A165" s="180">
        <v>163</v>
      </c>
      <c r="B165" s="180"/>
      <c r="C165" s="180">
        <f t="shared" ca="1" si="2"/>
        <v>0.28944213732481477</v>
      </c>
      <c r="D165" s="180"/>
      <c r="E165" s="177"/>
      <c r="F165" s="177"/>
      <c r="G165" s="177"/>
      <c r="H165" s="177"/>
      <c r="I165" s="177"/>
      <c r="J165" s="177"/>
      <c r="K165" s="177"/>
      <c r="L165" s="177"/>
      <c r="M165" s="177"/>
      <c r="N165" s="177"/>
      <c r="O165" s="177"/>
      <c r="P165" s="177"/>
      <c r="Q165" s="177"/>
    </row>
    <row r="166" spans="1:17">
      <c r="A166" s="180">
        <v>164</v>
      </c>
      <c r="B166" s="180"/>
      <c r="C166" s="180">
        <f t="shared" ca="1" si="2"/>
        <v>0.29684482683803787</v>
      </c>
      <c r="D166" s="180"/>
      <c r="E166" s="177"/>
      <c r="F166" s="177"/>
      <c r="G166" s="177"/>
      <c r="H166" s="177"/>
      <c r="I166" s="177"/>
      <c r="J166" s="177"/>
      <c r="K166" s="177"/>
      <c r="L166" s="177"/>
      <c r="M166" s="177"/>
      <c r="N166" s="177"/>
      <c r="O166" s="177"/>
      <c r="P166" s="177"/>
      <c r="Q166" s="177"/>
    </row>
    <row r="167" spans="1:17">
      <c r="A167" s="180">
        <v>165</v>
      </c>
      <c r="B167" s="180"/>
      <c r="C167" s="180">
        <f t="shared" ca="1" si="2"/>
        <v>0.34041060327710959</v>
      </c>
      <c r="D167" s="180"/>
      <c r="E167" s="177"/>
      <c r="F167" s="177"/>
      <c r="G167" s="177"/>
      <c r="H167" s="177"/>
      <c r="I167" s="177"/>
      <c r="J167" s="177"/>
      <c r="K167" s="177"/>
      <c r="L167" s="177"/>
      <c r="M167" s="177"/>
      <c r="N167" s="177"/>
      <c r="O167" s="177"/>
      <c r="P167" s="177"/>
      <c r="Q167" s="177"/>
    </row>
    <row r="168" spans="1:17">
      <c r="A168" s="180">
        <v>166</v>
      </c>
      <c r="B168" s="180"/>
      <c r="C168" s="180">
        <f t="shared" ca="1" si="2"/>
        <v>0.33299749297797099</v>
      </c>
      <c r="D168" s="180"/>
      <c r="E168" s="177"/>
      <c r="F168" s="177"/>
      <c r="G168" s="177"/>
      <c r="H168" s="177"/>
      <c r="I168" s="177"/>
      <c r="J168" s="177"/>
      <c r="K168" s="177"/>
      <c r="L168" s="177"/>
      <c r="M168" s="177"/>
      <c r="N168" s="177"/>
      <c r="O168" s="177"/>
      <c r="P168" s="177"/>
      <c r="Q168" s="177"/>
    </row>
    <row r="169" spans="1:17">
      <c r="A169" s="180">
        <v>167</v>
      </c>
      <c r="B169" s="180"/>
      <c r="C169" s="180">
        <f t="shared" ca="1" si="2"/>
        <v>0.35337073874092573</v>
      </c>
      <c r="D169" s="180"/>
      <c r="E169" s="177"/>
      <c r="F169" s="177"/>
      <c r="G169" s="177"/>
      <c r="H169" s="177"/>
      <c r="I169" s="177"/>
      <c r="J169" s="177"/>
      <c r="K169" s="177"/>
      <c r="L169" s="177"/>
      <c r="M169" s="177"/>
      <c r="N169" s="177"/>
      <c r="O169" s="177"/>
      <c r="P169" s="177"/>
      <c r="Q169" s="177"/>
    </row>
    <row r="170" spans="1:17">
      <c r="A170" s="180">
        <v>168</v>
      </c>
      <c r="B170" s="180"/>
      <c r="C170" s="180">
        <f t="shared" ca="1" si="2"/>
        <v>0.3091263968040121</v>
      </c>
      <c r="D170" s="180"/>
      <c r="E170" s="177"/>
      <c r="F170" s="177"/>
      <c r="G170" s="177"/>
      <c r="H170" s="177"/>
      <c r="I170" s="177"/>
      <c r="J170" s="177"/>
      <c r="K170" s="177"/>
      <c r="L170" s="177"/>
      <c r="M170" s="177"/>
      <c r="N170" s="177"/>
      <c r="O170" s="177"/>
      <c r="P170" s="177"/>
      <c r="Q170" s="177"/>
    </row>
    <row r="171" spans="1:17">
      <c r="A171" s="180">
        <v>169</v>
      </c>
      <c r="B171" s="180"/>
      <c r="C171" s="180">
        <f t="shared" ca="1" si="2"/>
        <v>0.37338706999455079</v>
      </c>
      <c r="D171" s="180"/>
      <c r="E171" s="177"/>
      <c r="F171" s="177"/>
      <c r="G171" s="177"/>
      <c r="H171" s="177"/>
      <c r="I171" s="177"/>
      <c r="J171" s="177"/>
      <c r="K171" s="177"/>
      <c r="L171" s="177"/>
      <c r="M171" s="177"/>
      <c r="N171" s="177"/>
      <c r="O171" s="177"/>
      <c r="P171" s="177"/>
      <c r="Q171" s="177"/>
    </row>
    <row r="172" spans="1:17">
      <c r="A172" s="180">
        <v>170</v>
      </c>
      <c r="B172" s="180"/>
      <c r="C172" s="180">
        <f t="shared" ca="1" si="2"/>
        <v>0.30793977613674645</v>
      </c>
      <c r="D172" s="180"/>
      <c r="E172" s="177"/>
      <c r="F172" s="177"/>
      <c r="G172" s="177"/>
      <c r="H172" s="177"/>
      <c r="I172" s="177"/>
      <c r="J172" s="177"/>
      <c r="K172" s="177"/>
      <c r="L172" s="177"/>
      <c r="M172" s="177"/>
      <c r="N172" s="177"/>
      <c r="O172" s="177"/>
      <c r="P172" s="177"/>
      <c r="Q172" s="177"/>
    </row>
    <row r="173" spans="1:17">
      <c r="A173" s="180">
        <v>171</v>
      </c>
      <c r="B173" s="180"/>
      <c r="C173" s="180">
        <f t="shared" ca="1" si="2"/>
        <v>0.40048810081568348</v>
      </c>
      <c r="D173" s="180"/>
      <c r="E173" s="177"/>
      <c r="F173" s="177"/>
      <c r="G173" s="177"/>
      <c r="H173" s="177"/>
      <c r="I173" s="177"/>
      <c r="J173" s="177"/>
      <c r="K173" s="177"/>
      <c r="L173" s="177"/>
      <c r="M173" s="177"/>
      <c r="N173" s="177"/>
      <c r="O173" s="177"/>
      <c r="P173" s="177"/>
      <c r="Q173" s="177"/>
    </row>
    <row r="174" spans="1:17">
      <c r="A174" s="180">
        <v>172</v>
      </c>
      <c r="B174" s="180"/>
      <c r="C174" s="180">
        <f t="shared" ca="1" si="2"/>
        <v>0.35063518100707863</v>
      </c>
      <c r="D174" s="180"/>
      <c r="E174" s="177"/>
      <c r="F174" s="177"/>
      <c r="G174" s="177"/>
      <c r="H174" s="177"/>
      <c r="I174" s="177"/>
      <c r="J174" s="177"/>
      <c r="K174" s="177"/>
      <c r="L174" s="177"/>
      <c r="M174" s="177"/>
      <c r="N174" s="177"/>
      <c r="O174" s="177"/>
      <c r="P174" s="177"/>
      <c r="Q174" s="177"/>
    </row>
    <row r="175" spans="1:17">
      <c r="A175" s="180">
        <v>173</v>
      </c>
      <c r="B175" s="180"/>
      <c r="C175" s="180">
        <f t="shared" ca="1" si="2"/>
        <v>0.33265150218070932</v>
      </c>
      <c r="D175" s="180"/>
      <c r="E175" s="177"/>
      <c r="F175" s="177"/>
      <c r="G175" s="177"/>
      <c r="H175" s="177"/>
      <c r="I175" s="177"/>
      <c r="J175" s="177"/>
      <c r="K175" s="177"/>
      <c r="L175" s="177"/>
      <c r="M175" s="177"/>
      <c r="N175" s="177"/>
      <c r="O175" s="177"/>
      <c r="P175" s="177"/>
      <c r="Q175" s="177"/>
    </row>
    <row r="176" spans="1:17">
      <c r="A176" s="180">
        <v>174</v>
      </c>
      <c r="B176" s="180"/>
      <c r="C176" s="180">
        <f t="shared" ca="1" si="2"/>
        <v>0.32135029395239895</v>
      </c>
      <c r="D176" s="180"/>
      <c r="E176" s="177"/>
      <c r="F176" s="177"/>
      <c r="G176" s="177"/>
      <c r="H176" s="177"/>
      <c r="I176" s="177"/>
      <c r="J176" s="177"/>
      <c r="K176" s="177"/>
      <c r="L176" s="177"/>
      <c r="M176" s="177"/>
      <c r="N176" s="177"/>
      <c r="O176" s="177"/>
      <c r="P176" s="177"/>
      <c r="Q176" s="177"/>
    </row>
    <row r="177" spans="1:17">
      <c r="A177" s="180">
        <v>175</v>
      </c>
      <c r="B177" s="180"/>
      <c r="C177" s="180">
        <f t="shared" ca="1" si="2"/>
        <v>0.32469424088584964</v>
      </c>
      <c r="D177" s="180"/>
      <c r="E177" s="177"/>
      <c r="F177" s="177"/>
      <c r="G177" s="177"/>
      <c r="H177" s="177"/>
      <c r="I177" s="177"/>
      <c r="J177" s="177"/>
      <c r="K177" s="177"/>
      <c r="L177" s="177"/>
      <c r="M177" s="177"/>
      <c r="N177" s="177"/>
      <c r="O177" s="177"/>
      <c r="P177" s="177"/>
      <c r="Q177" s="177"/>
    </row>
    <row r="178" spans="1:17">
      <c r="A178" s="180">
        <v>176</v>
      </c>
      <c r="B178" s="180"/>
      <c r="C178" s="180">
        <f t="shared" ca="1" si="2"/>
        <v>0.3618422689762823</v>
      </c>
      <c r="D178" s="180"/>
      <c r="E178" s="177"/>
      <c r="F178" s="177"/>
      <c r="G178" s="177"/>
      <c r="H178" s="177"/>
      <c r="I178" s="177"/>
      <c r="J178" s="177"/>
      <c r="K178" s="177"/>
      <c r="L178" s="177"/>
      <c r="M178" s="177"/>
      <c r="N178" s="177"/>
      <c r="O178" s="177"/>
      <c r="P178" s="177"/>
      <c r="Q178" s="177"/>
    </row>
    <row r="179" spans="1:17">
      <c r="A179" s="180">
        <v>177</v>
      </c>
      <c r="B179" s="180"/>
      <c r="C179" s="180">
        <f t="shared" ca="1" si="2"/>
        <v>0.35526790780924822</v>
      </c>
      <c r="D179" s="180"/>
      <c r="E179" s="177"/>
      <c r="F179" s="177"/>
      <c r="G179" s="177"/>
      <c r="H179" s="177"/>
      <c r="I179" s="177"/>
      <c r="J179" s="177"/>
      <c r="K179" s="177"/>
      <c r="L179" s="177"/>
      <c r="M179" s="177"/>
      <c r="N179" s="177"/>
      <c r="O179" s="177"/>
      <c r="P179" s="177"/>
      <c r="Q179" s="177"/>
    </row>
    <row r="180" spans="1:17">
      <c r="A180" s="180">
        <v>178</v>
      </c>
      <c r="B180" s="180"/>
      <c r="C180" s="180">
        <f t="shared" ca="1" si="2"/>
        <v>0.39182154937964386</v>
      </c>
      <c r="D180" s="180"/>
      <c r="E180" s="177"/>
      <c r="F180" s="177"/>
      <c r="G180" s="177"/>
      <c r="H180" s="177"/>
      <c r="I180" s="177"/>
      <c r="J180" s="177"/>
      <c r="K180" s="177"/>
      <c r="L180" s="177"/>
      <c r="M180" s="177"/>
      <c r="N180" s="177"/>
      <c r="O180" s="177"/>
      <c r="P180" s="177"/>
      <c r="Q180" s="177"/>
    </row>
    <row r="181" spans="1:17">
      <c r="A181" s="180">
        <v>179</v>
      </c>
      <c r="B181" s="180"/>
      <c r="C181" s="180">
        <f t="shared" ca="1" si="2"/>
        <v>0.32967173935187699</v>
      </c>
      <c r="D181" s="180"/>
      <c r="E181" s="177"/>
      <c r="F181" s="177"/>
      <c r="G181" s="177"/>
      <c r="H181" s="177"/>
      <c r="I181" s="177"/>
      <c r="J181" s="177"/>
      <c r="K181" s="177"/>
      <c r="L181" s="177"/>
      <c r="M181" s="177"/>
      <c r="N181" s="177"/>
      <c r="O181" s="177"/>
      <c r="P181" s="177"/>
      <c r="Q181" s="177"/>
    </row>
    <row r="182" spans="1:17">
      <c r="A182" s="180">
        <v>180</v>
      </c>
      <c r="B182" s="180"/>
      <c r="C182" s="180">
        <f t="shared" ca="1" si="2"/>
        <v>0.34952396058065743</v>
      </c>
      <c r="D182" s="180"/>
      <c r="E182" s="177"/>
      <c r="F182" s="177"/>
      <c r="G182" s="177"/>
      <c r="H182" s="177"/>
      <c r="I182" s="177"/>
      <c r="J182" s="177"/>
      <c r="K182" s="177"/>
      <c r="L182" s="177"/>
      <c r="M182" s="177"/>
      <c r="N182" s="177"/>
      <c r="O182" s="177"/>
      <c r="P182" s="177"/>
      <c r="Q182" s="177"/>
    </row>
    <row r="183" spans="1:17">
      <c r="A183" s="180">
        <v>181</v>
      </c>
      <c r="B183" s="180"/>
      <c r="C183" s="180">
        <f t="shared" ca="1" si="2"/>
        <v>0.35898453385849116</v>
      </c>
      <c r="D183" s="180"/>
      <c r="E183" s="177"/>
      <c r="F183" s="177"/>
      <c r="G183" s="177"/>
      <c r="H183" s="177"/>
      <c r="I183" s="177"/>
      <c r="J183" s="177"/>
      <c r="K183" s="177"/>
      <c r="L183" s="177"/>
      <c r="M183" s="177"/>
      <c r="N183" s="177"/>
      <c r="O183" s="177"/>
      <c r="P183" s="177"/>
      <c r="Q183" s="177"/>
    </row>
    <row r="184" spans="1:17">
      <c r="A184" s="180">
        <v>182</v>
      </c>
      <c r="B184" s="180"/>
      <c r="C184" s="180">
        <f t="shared" ca="1" si="2"/>
        <v>0.37593440357597907</v>
      </c>
      <c r="D184" s="180"/>
      <c r="E184" s="177"/>
      <c r="F184" s="177"/>
      <c r="G184" s="177"/>
      <c r="H184" s="177"/>
      <c r="I184" s="177"/>
      <c r="J184" s="177"/>
      <c r="K184" s="177"/>
      <c r="L184" s="177"/>
      <c r="M184" s="177"/>
      <c r="N184" s="177"/>
      <c r="O184" s="177"/>
      <c r="P184" s="177"/>
      <c r="Q184" s="177"/>
    </row>
    <row r="185" spans="1:17">
      <c r="A185" s="180">
        <v>183</v>
      </c>
      <c r="B185" s="180"/>
      <c r="C185" s="180">
        <f t="shared" ca="1" si="2"/>
        <v>0.38635472900401119</v>
      </c>
      <c r="D185" s="180"/>
      <c r="E185" s="177"/>
      <c r="F185" s="177"/>
      <c r="G185" s="177"/>
      <c r="H185" s="177"/>
      <c r="I185" s="177"/>
      <c r="J185" s="177"/>
      <c r="K185" s="177"/>
      <c r="L185" s="177"/>
      <c r="M185" s="177"/>
      <c r="N185" s="177"/>
      <c r="O185" s="177"/>
      <c r="P185" s="177"/>
      <c r="Q185" s="177"/>
    </row>
    <row r="186" spans="1:17">
      <c r="A186" s="180">
        <v>184</v>
      </c>
      <c r="B186" s="180"/>
      <c r="C186" s="180">
        <f t="shared" ca="1" si="2"/>
        <v>0.31454858632240751</v>
      </c>
      <c r="D186" s="180"/>
      <c r="E186" s="177"/>
      <c r="F186" s="177"/>
      <c r="G186" s="177"/>
      <c r="H186" s="177"/>
      <c r="I186" s="177"/>
      <c r="J186" s="177"/>
      <c r="K186" s="177"/>
      <c r="L186" s="177"/>
      <c r="M186" s="177"/>
      <c r="N186" s="177"/>
      <c r="O186" s="177"/>
      <c r="P186" s="177"/>
      <c r="Q186" s="177"/>
    </row>
    <row r="187" spans="1:17">
      <c r="A187" s="180">
        <v>185</v>
      </c>
      <c r="B187" s="180"/>
      <c r="C187" s="180">
        <f t="shared" ca="1" si="2"/>
        <v>0.33190422676641046</v>
      </c>
      <c r="D187" s="180"/>
      <c r="E187" s="177"/>
      <c r="F187" s="177"/>
      <c r="G187" s="177"/>
      <c r="H187" s="177"/>
      <c r="I187" s="177"/>
      <c r="J187" s="177"/>
      <c r="K187" s="177"/>
      <c r="L187" s="177"/>
      <c r="M187" s="177"/>
      <c r="N187" s="177"/>
      <c r="O187" s="177"/>
      <c r="P187" s="177"/>
      <c r="Q187" s="177"/>
    </row>
    <row r="188" spans="1:17">
      <c r="A188" s="180">
        <v>186</v>
      </c>
      <c r="B188" s="180"/>
      <c r="C188" s="180">
        <f t="shared" ca="1" si="2"/>
        <v>0.38284369103590726</v>
      </c>
      <c r="D188" s="180"/>
      <c r="E188" s="177"/>
      <c r="F188" s="177"/>
      <c r="G188" s="177"/>
      <c r="H188" s="177"/>
      <c r="I188" s="177"/>
      <c r="J188" s="177"/>
      <c r="K188" s="177"/>
      <c r="L188" s="177"/>
      <c r="M188" s="177"/>
      <c r="N188" s="177"/>
      <c r="O188" s="177"/>
      <c r="P188" s="177"/>
      <c r="Q188" s="177"/>
    </row>
    <row r="189" spans="1:17">
      <c r="A189" s="180">
        <v>187</v>
      </c>
      <c r="B189" s="180"/>
      <c r="C189" s="180">
        <f t="shared" ca="1" si="2"/>
        <v>0.35057007266437873</v>
      </c>
      <c r="D189" s="180"/>
      <c r="E189" s="177"/>
      <c r="F189" s="177"/>
      <c r="G189" s="177"/>
      <c r="H189" s="177"/>
      <c r="I189" s="177"/>
      <c r="J189" s="177"/>
      <c r="K189" s="177"/>
      <c r="L189" s="177"/>
      <c r="M189" s="177"/>
      <c r="N189" s="177"/>
      <c r="O189" s="177"/>
      <c r="P189" s="177"/>
      <c r="Q189" s="177"/>
    </row>
    <row r="190" spans="1:17">
      <c r="A190" s="180">
        <v>188</v>
      </c>
      <c r="B190" s="180"/>
      <c r="C190" s="180">
        <f t="shared" ca="1" si="2"/>
        <v>0.36242625398713868</v>
      </c>
      <c r="D190" s="180"/>
      <c r="E190" s="177"/>
      <c r="F190" s="177"/>
      <c r="G190" s="177"/>
      <c r="H190" s="177"/>
      <c r="I190" s="177"/>
      <c r="J190" s="177"/>
      <c r="K190" s="177"/>
      <c r="L190" s="177"/>
      <c r="M190" s="177"/>
      <c r="N190" s="177"/>
      <c r="O190" s="177"/>
      <c r="P190" s="177"/>
      <c r="Q190" s="177"/>
    </row>
    <row r="191" spans="1:17">
      <c r="A191" s="180">
        <v>189</v>
      </c>
      <c r="B191" s="180"/>
      <c r="C191" s="180">
        <f t="shared" ca="1" si="2"/>
        <v>0.36364553426836888</v>
      </c>
      <c r="D191" s="180"/>
      <c r="E191" s="177"/>
      <c r="F191" s="177"/>
      <c r="G191" s="177"/>
      <c r="H191" s="177"/>
      <c r="I191" s="177"/>
      <c r="J191" s="177"/>
      <c r="K191" s="177"/>
      <c r="L191" s="177"/>
      <c r="M191" s="177"/>
      <c r="N191" s="177"/>
      <c r="O191" s="177"/>
      <c r="P191" s="177"/>
      <c r="Q191" s="177"/>
    </row>
    <row r="192" spans="1:17">
      <c r="A192" s="180">
        <v>190</v>
      </c>
      <c r="B192" s="180"/>
      <c r="C192" s="180">
        <f t="shared" ca="1" si="2"/>
        <v>0.33608109531368735</v>
      </c>
      <c r="D192" s="180"/>
      <c r="E192" s="177"/>
      <c r="F192" s="177"/>
      <c r="G192" s="177"/>
      <c r="H192" s="177"/>
      <c r="I192" s="177"/>
      <c r="J192" s="177"/>
      <c r="K192" s="177"/>
      <c r="L192" s="177"/>
      <c r="M192" s="177"/>
      <c r="N192" s="177"/>
      <c r="O192" s="177"/>
      <c r="P192" s="177"/>
      <c r="Q192" s="177"/>
    </row>
    <row r="193" spans="1:17">
      <c r="A193" s="180">
        <v>191</v>
      </c>
      <c r="B193" s="180"/>
      <c r="C193" s="180">
        <f t="shared" ca="1" si="2"/>
        <v>0.31356333499761019</v>
      </c>
      <c r="D193" s="180"/>
      <c r="E193" s="177"/>
      <c r="F193" s="177"/>
      <c r="G193" s="177"/>
      <c r="H193" s="177"/>
      <c r="I193" s="177"/>
      <c r="J193" s="177"/>
      <c r="K193" s="177"/>
      <c r="L193" s="177"/>
      <c r="M193" s="177"/>
      <c r="N193" s="177"/>
      <c r="O193" s="177"/>
      <c r="P193" s="177"/>
      <c r="Q193" s="177"/>
    </row>
    <row r="194" spans="1:17">
      <c r="A194" s="180">
        <v>192</v>
      </c>
      <c r="B194" s="180"/>
      <c r="C194" s="180">
        <f t="shared" ca="1" si="2"/>
        <v>0.32611602989599486</v>
      </c>
      <c r="D194" s="180"/>
      <c r="E194" s="177"/>
      <c r="F194" s="177"/>
      <c r="G194" s="177"/>
      <c r="H194" s="177"/>
      <c r="I194" s="177"/>
      <c r="J194" s="177"/>
      <c r="K194" s="177"/>
      <c r="L194" s="177"/>
      <c r="M194" s="177"/>
      <c r="N194" s="177"/>
      <c r="O194" s="177"/>
      <c r="P194" s="177"/>
      <c r="Q194" s="177"/>
    </row>
    <row r="195" spans="1:17">
      <c r="A195" s="180">
        <v>193</v>
      </c>
      <c r="B195" s="180"/>
      <c r="C195" s="180">
        <f t="shared" ca="1" si="2"/>
        <v>0.40031322186142071</v>
      </c>
      <c r="D195" s="180"/>
      <c r="E195" s="177"/>
      <c r="F195" s="177"/>
      <c r="G195" s="177"/>
      <c r="H195" s="177"/>
      <c r="I195" s="177"/>
      <c r="J195" s="177"/>
      <c r="K195" s="177"/>
      <c r="L195" s="177"/>
      <c r="M195" s="177"/>
      <c r="N195" s="177"/>
      <c r="O195" s="177"/>
      <c r="P195" s="177"/>
      <c r="Q195" s="177"/>
    </row>
    <row r="196" spans="1:17">
      <c r="A196" s="180">
        <v>194</v>
      </c>
      <c r="B196" s="180"/>
      <c r="C196" s="180">
        <f t="shared" ref="C196:C259" ca="1" si="3">NORMINV(RAND(),0.35,0.03)</f>
        <v>0.33191161109660611</v>
      </c>
      <c r="D196" s="180"/>
      <c r="E196" s="177"/>
      <c r="F196" s="177"/>
      <c r="G196" s="177"/>
      <c r="H196" s="177"/>
      <c r="I196" s="177"/>
      <c r="J196" s="177"/>
      <c r="K196" s="177"/>
      <c r="L196" s="177"/>
      <c r="M196" s="177"/>
      <c r="N196" s="177"/>
      <c r="O196" s="177"/>
      <c r="P196" s="177"/>
      <c r="Q196" s="177"/>
    </row>
    <row r="197" spans="1:17">
      <c r="A197" s="180">
        <v>195</v>
      </c>
      <c r="B197" s="180"/>
      <c r="C197" s="180">
        <f t="shared" ca="1" si="3"/>
        <v>0.41110995793541327</v>
      </c>
      <c r="D197" s="180"/>
      <c r="E197" s="177"/>
      <c r="F197" s="177"/>
      <c r="G197" s="177"/>
      <c r="H197" s="177"/>
      <c r="I197" s="177"/>
      <c r="J197" s="177"/>
      <c r="K197" s="177"/>
      <c r="L197" s="177"/>
      <c r="M197" s="177"/>
      <c r="N197" s="177"/>
      <c r="O197" s="177"/>
      <c r="P197" s="177"/>
      <c r="Q197" s="177"/>
    </row>
    <row r="198" spans="1:17">
      <c r="A198" s="180">
        <v>196</v>
      </c>
      <c r="B198" s="180"/>
      <c r="C198" s="180">
        <f t="shared" ca="1" si="3"/>
        <v>0.33791821254185489</v>
      </c>
      <c r="D198" s="180"/>
      <c r="E198" s="177"/>
      <c r="F198" s="177"/>
      <c r="G198" s="177"/>
      <c r="H198" s="177"/>
      <c r="I198" s="177"/>
      <c r="J198" s="177"/>
      <c r="K198" s="177"/>
      <c r="L198" s="177"/>
      <c r="M198" s="177"/>
      <c r="N198" s="177"/>
      <c r="O198" s="177"/>
      <c r="P198" s="177"/>
      <c r="Q198" s="177"/>
    </row>
    <row r="199" spans="1:17">
      <c r="A199" s="180">
        <v>197</v>
      </c>
      <c r="B199" s="180"/>
      <c r="C199" s="180">
        <f t="shared" ca="1" si="3"/>
        <v>0.36384984377687019</v>
      </c>
      <c r="D199" s="180"/>
      <c r="E199" s="177"/>
      <c r="F199" s="177"/>
      <c r="G199" s="177"/>
      <c r="H199" s="177"/>
      <c r="I199" s="177"/>
      <c r="J199" s="177"/>
      <c r="K199" s="177"/>
      <c r="L199" s="177"/>
      <c r="M199" s="177"/>
      <c r="N199" s="177"/>
      <c r="O199" s="177"/>
      <c r="P199" s="177"/>
      <c r="Q199" s="177"/>
    </row>
    <row r="200" spans="1:17">
      <c r="A200" s="180">
        <v>198</v>
      </c>
      <c r="B200" s="180"/>
      <c r="C200" s="180">
        <f t="shared" ca="1" si="3"/>
        <v>0.32397944025203557</v>
      </c>
      <c r="D200" s="180"/>
      <c r="E200" s="177"/>
      <c r="F200" s="177"/>
      <c r="G200" s="177"/>
      <c r="H200" s="177"/>
      <c r="I200" s="177"/>
      <c r="J200" s="177"/>
      <c r="K200" s="177"/>
      <c r="L200" s="177"/>
      <c r="M200" s="177"/>
      <c r="N200" s="177"/>
      <c r="O200" s="177"/>
      <c r="P200" s="177"/>
      <c r="Q200" s="177"/>
    </row>
    <row r="201" spans="1:17">
      <c r="A201" s="180">
        <v>199</v>
      </c>
      <c r="B201" s="180"/>
      <c r="C201" s="180">
        <f t="shared" ca="1" si="3"/>
        <v>0.40035415463872465</v>
      </c>
      <c r="D201" s="180"/>
      <c r="E201" s="177"/>
      <c r="F201" s="177"/>
      <c r="G201" s="177"/>
      <c r="H201" s="177"/>
      <c r="I201" s="177"/>
      <c r="J201" s="177"/>
      <c r="K201" s="177"/>
      <c r="L201" s="177"/>
      <c r="M201" s="177"/>
      <c r="N201" s="177"/>
      <c r="O201" s="177"/>
      <c r="P201" s="177"/>
      <c r="Q201" s="177"/>
    </row>
    <row r="202" spans="1:17">
      <c r="A202" s="180">
        <v>200</v>
      </c>
      <c r="B202" s="180"/>
      <c r="C202" s="180">
        <f t="shared" ca="1" si="3"/>
        <v>0.39831592334934562</v>
      </c>
      <c r="D202" s="180"/>
      <c r="E202" s="177"/>
      <c r="F202" s="177"/>
      <c r="G202" s="177"/>
      <c r="H202" s="177"/>
      <c r="I202" s="177"/>
      <c r="J202" s="177"/>
      <c r="K202" s="177"/>
      <c r="L202" s="177"/>
      <c r="M202" s="177"/>
      <c r="N202" s="177"/>
      <c r="O202" s="177"/>
      <c r="P202" s="177"/>
      <c r="Q202" s="177"/>
    </row>
    <row r="203" spans="1:17">
      <c r="A203" s="180">
        <v>201</v>
      </c>
      <c r="B203" s="180"/>
      <c r="C203" s="180">
        <f t="shared" ca="1" si="3"/>
        <v>0.36309283138948301</v>
      </c>
      <c r="D203" s="180"/>
      <c r="E203" s="177"/>
      <c r="F203" s="177"/>
      <c r="G203" s="177"/>
      <c r="H203" s="177"/>
      <c r="I203" s="177"/>
      <c r="J203" s="177"/>
      <c r="K203" s="177"/>
      <c r="L203" s="177"/>
      <c r="M203" s="177"/>
      <c r="N203" s="177"/>
      <c r="O203" s="177"/>
      <c r="P203" s="177"/>
      <c r="Q203" s="177"/>
    </row>
    <row r="204" spans="1:17">
      <c r="A204" s="180">
        <v>202</v>
      </c>
      <c r="B204" s="180"/>
      <c r="C204" s="180">
        <f t="shared" ca="1" si="3"/>
        <v>0.35687823225144805</v>
      </c>
      <c r="D204" s="180"/>
      <c r="E204" s="177"/>
      <c r="F204" s="177"/>
      <c r="G204" s="177"/>
      <c r="H204" s="177"/>
      <c r="I204" s="177"/>
      <c r="J204" s="177"/>
      <c r="K204" s="177"/>
      <c r="L204" s="177"/>
      <c r="M204" s="177"/>
      <c r="N204" s="177"/>
      <c r="O204" s="177"/>
      <c r="P204" s="177"/>
      <c r="Q204" s="177"/>
    </row>
    <row r="205" spans="1:17">
      <c r="A205" s="180">
        <v>203</v>
      </c>
      <c r="B205" s="180"/>
      <c r="C205" s="180">
        <f t="shared" ca="1" si="3"/>
        <v>0.33326133772579736</v>
      </c>
      <c r="D205" s="180"/>
      <c r="E205" s="177"/>
      <c r="F205" s="177"/>
      <c r="G205" s="177"/>
      <c r="H205" s="177"/>
      <c r="I205" s="177"/>
      <c r="J205" s="177"/>
      <c r="K205" s="177"/>
      <c r="L205" s="177"/>
      <c r="M205" s="177"/>
      <c r="N205" s="177"/>
      <c r="O205" s="177"/>
      <c r="P205" s="177"/>
      <c r="Q205" s="177"/>
    </row>
    <row r="206" spans="1:17">
      <c r="A206" s="180">
        <v>204</v>
      </c>
      <c r="B206" s="180"/>
      <c r="C206" s="180">
        <f t="shared" ca="1" si="3"/>
        <v>0.35254123124899772</v>
      </c>
      <c r="D206" s="180"/>
      <c r="E206" s="177"/>
      <c r="F206" s="177"/>
      <c r="G206" s="177"/>
      <c r="H206" s="177"/>
      <c r="I206" s="177"/>
      <c r="J206" s="177"/>
      <c r="K206" s="177"/>
      <c r="L206" s="177"/>
      <c r="M206" s="177"/>
      <c r="N206" s="177"/>
      <c r="O206" s="177"/>
      <c r="P206" s="177"/>
      <c r="Q206" s="177"/>
    </row>
    <row r="207" spans="1:17">
      <c r="A207" s="180">
        <v>205</v>
      </c>
      <c r="B207" s="180"/>
      <c r="C207" s="180">
        <f t="shared" ca="1" si="3"/>
        <v>0.37399779854751952</v>
      </c>
      <c r="D207" s="180"/>
      <c r="E207" s="177"/>
      <c r="F207" s="177"/>
      <c r="G207" s="177"/>
      <c r="H207" s="177"/>
      <c r="I207" s="177"/>
      <c r="J207" s="177"/>
      <c r="K207" s="177"/>
      <c r="L207" s="177"/>
      <c r="M207" s="177"/>
      <c r="N207" s="177"/>
      <c r="O207" s="177"/>
      <c r="P207" s="177"/>
      <c r="Q207" s="177"/>
    </row>
    <row r="208" spans="1:17">
      <c r="A208" s="180">
        <v>206</v>
      </c>
      <c r="B208" s="180"/>
      <c r="C208" s="180">
        <f t="shared" ca="1" si="3"/>
        <v>0.33509398668507423</v>
      </c>
      <c r="D208" s="180"/>
      <c r="E208" s="177"/>
      <c r="F208" s="177"/>
      <c r="G208" s="177"/>
      <c r="H208" s="177"/>
      <c r="I208" s="177"/>
      <c r="J208" s="177"/>
      <c r="K208" s="177"/>
      <c r="L208" s="177"/>
      <c r="M208" s="177"/>
      <c r="N208" s="177"/>
      <c r="O208" s="177"/>
      <c r="P208" s="177"/>
      <c r="Q208" s="177"/>
    </row>
    <row r="209" spans="1:17">
      <c r="A209" s="180">
        <v>207</v>
      </c>
      <c r="B209" s="180"/>
      <c r="C209" s="180">
        <f t="shared" ca="1" si="3"/>
        <v>0.33636012118236724</v>
      </c>
      <c r="D209" s="180"/>
      <c r="E209" s="177"/>
      <c r="F209" s="177"/>
      <c r="G209" s="177"/>
      <c r="H209" s="177"/>
      <c r="I209" s="177"/>
      <c r="J209" s="177"/>
      <c r="K209" s="177"/>
      <c r="L209" s="177"/>
      <c r="M209" s="177"/>
      <c r="N209" s="177"/>
      <c r="O209" s="177"/>
      <c r="P209" s="177"/>
      <c r="Q209" s="177"/>
    </row>
    <row r="210" spans="1:17">
      <c r="A210" s="180">
        <v>208</v>
      </c>
      <c r="B210" s="180"/>
      <c r="C210" s="180">
        <f t="shared" ca="1" si="3"/>
        <v>0.33957333967714393</v>
      </c>
      <c r="D210" s="180"/>
      <c r="E210" s="177"/>
      <c r="F210" s="177"/>
      <c r="G210" s="177"/>
      <c r="H210" s="177"/>
      <c r="I210" s="177"/>
      <c r="J210" s="177"/>
      <c r="K210" s="177"/>
      <c r="L210" s="177"/>
      <c r="M210" s="177"/>
      <c r="N210" s="177"/>
      <c r="O210" s="177"/>
      <c r="P210" s="177"/>
      <c r="Q210" s="177"/>
    </row>
    <row r="211" spans="1:17">
      <c r="A211" s="180">
        <v>209</v>
      </c>
      <c r="B211" s="180"/>
      <c r="C211" s="180">
        <f t="shared" ca="1" si="3"/>
        <v>0.39878845191709045</v>
      </c>
      <c r="D211" s="180"/>
      <c r="E211" s="177"/>
      <c r="F211" s="177"/>
      <c r="G211" s="177"/>
      <c r="H211" s="177"/>
      <c r="I211" s="177"/>
      <c r="J211" s="177"/>
      <c r="K211" s="177"/>
      <c r="L211" s="177"/>
      <c r="M211" s="177"/>
      <c r="N211" s="177"/>
      <c r="O211" s="177"/>
      <c r="P211" s="177"/>
      <c r="Q211" s="177"/>
    </row>
    <row r="212" spans="1:17">
      <c r="A212" s="180">
        <v>210</v>
      </c>
      <c r="B212" s="180"/>
      <c r="C212" s="180">
        <f t="shared" ca="1" si="3"/>
        <v>0.37375108667311263</v>
      </c>
      <c r="D212" s="180"/>
      <c r="E212" s="177"/>
      <c r="F212" s="177"/>
      <c r="G212" s="177"/>
      <c r="H212" s="177"/>
      <c r="I212" s="177"/>
      <c r="J212" s="177"/>
      <c r="K212" s="177"/>
      <c r="L212" s="177"/>
      <c r="M212" s="177"/>
      <c r="N212" s="177"/>
      <c r="O212" s="177"/>
      <c r="P212" s="177"/>
      <c r="Q212" s="177"/>
    </row>
    <row r="213" spans="1:17">
      <c r="A213" s="180">
        <v>211</v>
      </c>
      <c r="B213" s="180"/>
      <c r="C213" s="180">
        <f t="shared" ca="1" si="3"/>
        <v>0.31121911863992274</v>
      </c>
      <c r="D213" s="180"/>
      <c r="E213" s="177"/>
      <c r="F213" s="177"/>
      <c r="G213" s="177"/>
      <c r="H213" s="177"/>
      <c r="I213" s="177"/>
      <c r="J213" s="177"/>
      <c r="K213" s="177"/>
      <c r="L213" s="177"/>
      <c r="M213" s="177"/>
      <c r="N213" s="177"/>
      <c r="O213" s="177"/>
      <c r="P213" s="177"/>
      <c r="Q213" s="177"/>
    </row>
    <row r="214" spans="1:17">
      <c r="A214" s="180">
        <v>212</v>
      </c>
      <c r="B214" s="180"/>
      <c r="C214" s="180">
        <f t="shared" ca="1" si="3"/>
        <v>0.33955406920883802</v>
      </c>
      <c r="D214" s="180"/>
      <c r="E214" s="177"/>
      <c r="F214" s="177"/>
      <c r="G214" s="177"/>
      <c r="H214" s="177"/>
      <c r="I214" s="177"/>
      <c r="J214" s="177"/>
      <c r="K214" s="177"/>
      <c r="L214" s="177"/>
      <c r="M214" s="177"/>
      <c r="N214" s="177"/>
      <c r="O214" s="177"/>
      <c r="P214" s="177"/>
      <c r="Q214" s="177"/>
    </row>
    <row r="215" spans="1:17">
      <c r="A215" s="180">
        <v>213</v>
      </c>
      <c r="B215" s="180"/>
      <c r="C215" s="180">
        <f t="shared" ca="1" si="3"/>
        <v>0.42405321061329487</v>
      </c>
      <c r="D215" s="180"/>
      <c r="E215" s="177"/>
      <c r="F215" s="177"/>
      <c r="G215" s="177"/>
      <c r="H215" s="177"/>
      <c r="I215" s="177"/>
      <c r="J215" s="177"/>
      <c r="K215" s="177"/>
      <c r="L215" s="177"/>
      <c r="M215" s="177"/>
      <c r="N215" s="177"/>
      <c r="O215" s="177"/>
      <c r="P215" s="177"/>
      <c r="Q215" s="177"/>
    </row>
    <row r="216" spans="1:17">
      <c r="A216" s="180">
        <v>214</v>
      </c>
      <c r="B216" s="180"/>
      <c r="C216" s="180">
        <f t="shared" ca="1" si="3"/>
        <v>0.35703489860060966</v>
      </c>
      <c r="D216" s="180"/>
      <c r="E216" s="177"/>
      <c r="F216" s="177"/>
      <c r="G216" s="177"/>
      <c r="H216" s="177"/>
      <c r="I216" s="177"/>
      <c r="J216" s="177"/>
      <c r="K216" s="177"/>
      <c r="L216" s="177"/>
      <c r="M216" s="177"/>
      <c r="N216" s="177"/>
      <c r="O216" s="177"/>
      <c r="P216" s="177"/>
      <c r="Q216" s="177"/>
    </row>
    <row r="217" spans="1:17">
      <c r="A217" s="180">
        <v>215</v>
      </c>
      <c r="B217" s="180"/>
      <c r="C217" s="180">
        <f t="shared" ca="1" si="3"/>
        <v>0.40760659676725697</v>
      </c>
      <c r="D217" s="180"/>
      <c r="E217" s="177"/>
      <c r="F217" s="177"/>
      <c r="G217" s="177"/>
      <c r="H217" s="177"/>
      <c r="I217" s="177"/>
      <c r="J217" s="177"/>
      <c r="K217" s="177"/>
      <c r="L217" s="177"/>
      <c r="M217" s="177"/>
      <c r="N217" s="177"/>
      <c r="O217" s="177"/>
      <c r="P217" s="177"/>
      <c r="Q217" s="177"/>
    </row>
    <row r="218" spans="1:17">
      <c r="A218" s="180">
        <v>216</v>
      </c>
      <c r="B218" s="180"/>
      <c r="C218" s="180">
        <f t="shared" ca="1" si="3"/>
        <v>0.30808940976389787</v>
      </c>
      <c r="D218" s="180"/>
      <c r="E218" s="177"/>
      <c r="F218" s="177"/>
      <c r="G218" s="177"/>
      <c r="H218" s="177"/>
      <c r="I218" s="177"/>
      <c r="J218" s="177"/>
      <c r="K218" s="177"/>
      <c r="L218" s="177"/>
      <c r="M218" s="177"/>
      <c r="N218" s="177"/>
      <c r="O218" s="177"/>
      <c r="P218" s="177"/>
      <c r="Q218" s="177"/>
    </row>
    <row r="219" spans="1:17">
      <c r="A219" s="180">
        <v>217</v>
      </c>
      <c r="B219" s="180"/>
      <c r="C219" s="180">
        <f t="shared" ca="1" si="3"/>
        <v>0.32062316632117727</v>
      </c>
      <c r="D219" s="180"/>
      <c r="E219" s="177"/>
      <c r="F219" s="177"/>
      <c r="G219" s="177"/>
      <c r="H219" s="177"/>
      <c r="I219" s="177"/>
      <c r="J219" s="177"/>
      <c r="K219" s="177"/>
      <c r="L219" s="177"/>
      <c r="M219" s="177"/>
      <c r="N219" s="177"/>
      <c r="O219" s="177"/>
      <c r="P219" s="177"/>
      <c r="Q219" s="177"/>
    </row>
    <row r="220" spans="1:17">
      <c r="A220" s="180">
        <v>218</v>
      </c>
      <c r="B220" s="180"/>
      <c r="C220" s="180">
        <f t="shared" ca="1" si="3"/>
        <v>0.35051786783337741</v>
      </c>
      <c r="D220" s="180"/>
      <c r="E220" s="177"/>
      <c r="F220" s="177"/>
      <c r="G220" s="177"/>
      <c r="H220" s="177"/>
      <c r="I220" s="177"/>
      <c r="J220" s="177"/>
      <c r="K220" s="177"/>
      <c r="L220" s="177"/>
      <c r="M220" s="177"/>
      <c r="N220" s="177"/>
      <c r="O220" s="177"/>
      <c r="P220" s="177"/>
      <c r="Q220" s="177"/>
    </row>
    <row r="221" spans="1:17">
      <c r="A221" s="180">
        <v>219</v>
      </c>
      <c r="B221" s="180"/>
      <c r="C221" s="180">
        <f t="shared" ca="1" si="3"/>
        <v>0.32321194688929261</v>
      </c>
      <c r="D221" s="180"/>
      <c r="E221" s="177"/>
      <c r="F221" s="177"/>
      <c r="G221" s="177"/>
      <c r="H221" s="177"/>
      <c r="I221" s="177"/>
      <c r="J221" s="177"/>
      <c r="K221" s="177"/>
      <c r="L221" s="177"/>
      <c r="M221" s="177"/>
      <c r="N221" s="177"/>
      <c r="O221" s="177"/>
      <c r="P221" s="177"/>
      <c r="Q221" s="177"/>
    </row>
    <row r="222" spans="1:17">
      <c r="A222" s="180">
        <v>220</v>
      </c>
      <c r="B222" s="180"/>
      <c r="C222" s="180">
        <f t="shared" ca="1" si="3"/>
        <v>0.36719984627960667</v>
      </c>
      <c r="D222" s="180"/>
      <c r="E222" s="177"/>
      <c r="F222" s="177"/>
      <c r="G222" s="177"/>
      <c r="H222" s="177"/>
      <c r="I222" s="177"/>
      <c r="J222" s="177"/>
      <c r="K222" s="177"/>
      <c r="L222" s="177"/>
      <c r="M222" s="177"/>
      <c r="N222" s="177"/>
      <c r="O222" s="177"/>
      <c r="P222" s="177"/>
      <c r="Q222" s="177"/>
    </row>
    <row r="223" spans="1:17">
      <c r="A223" s="180">
        <v>221</v>
      </c>
      <c r="B223" s="180"/>
      <c r="C223" s="180">
        <f t="shared" ca="1" si="3"/>
        <v>0.36567366072227314</v>
      </c>
      <c r="D223" s="180"/>
      <c r="E223" s="177"/>
      <c r="F223" s="177"/>
      <c r="G223" s="177"/>
      <c r="H223" s="177"/>
      <c r="I223" s="177"/>
      <c r="J223" s="177"/>
      <c r="K223" s="177"/>
      <c r="L223" s="177"/>
      <c r="M223" s="177"/>
      <c r="N223" s="177"/>
      <c r="O223" s="177"/>
      <c r="P223" s="177"/>
      <c r="Q223" s="177"/>
    </row>
    <row r="224" spans="1:17">
      <c r="A224" s="180">
        <v>222</v>
      </c>
      <c r="B224" s="180"/>
      <c r="C224" s="180">
        <f t="shared" ca="1" si="3"/>
        <v>0.3484614866831488</v>
      </c>
      <c r="D224" s="180"/>
      <c r="E224" s="177"/>
      <c r="F224" s="177"/>
      <c r="G224" s="177"/>
      <c r="H224" s="177"/>
      <c r="I224" s="177"/>
      <c r="J224" s="177"/>
      <c r="K224" s="177"/>
      <c r="L224" s="177"/>
      <c r="M224" s="177"/>
      <c r="N224" s="177"/>
      <c r="O224" s="177"/>
      <c r="P224" s="177"/>
      <c r="Q224" s="177"/>
    </row>
    <row r="225" spans="1:17">
      <c r="A225" s="180">
        <v>223</v>
      </c>
      <c r="B225" s="180"/>
      <c r="C225" s="180">
        <f t="shared" ca="1" si="3"/>
        <v>0.38942188031749736</v>
      </c>
      <c r="D225" s="180"/>
      <c r="E225" s="177"/>
      <c r="F225" s="177"/>
      <c r="G225" s="177"/>
      <c r="H225" s="177"/>
      <c r="I225" s="177"/>
      <c r="J225" s="177"/>
      <c r="K225" s="177"/>
      <c r="L225" s="177"/>
      <c r="M225" s="177"/>
      <c r="N225" s="177"/>
      <c r="O225" s="177"/>
      <c r="P225" s="177"/>
      <c r="Q225" s="177"/>
    </row>
    <row r="226" spans="1:17">
      <c r="A226" s="180">
        <v>224</v>
      </c>
      <c r="B226" s="180"/>
      <c r="C226" s="180">
        <f t="shared" ca="1" si="3"/>
        <v>0.3541788678727541</v>
      </c>
      <c r="D226" s="180"/>
      <c r="E226" s="177"/>
      <c r="F226" s="177"/>
      <c r="G226" s="177"/>
      <c r="H226" s="177"/>
      <c r="I226" s="177"/>
      <c r="J226" s="177"/>
      <c r="K226" s="177"/>
      <c r="L226" s="177"/>
      <c r="M226" s="177"/>
      <c r="N226" s="177"/>
      <c r="O226" s="177"/>
      <c r="P226" s="177"/>
      <c r="Q226" s="177"/>
    </row>
    <row r="227" spans="1:17">
      <c r="A227" s="180">
        <v>225</v>
      </c>
      <c r="B227" s="180"/>
      <c r="C227" s="180">
        <f t="shared" ca="1" si="3"/>
        <v>0.34588654556236459</v>
      </c>
      <c r="D227" s="180"/>
      <c r="E227" s="177"/>
      <c r="F227" s="177"/>
      <c r="G227" s="177"/>
      <c r="H227" s="177"/>
      <c r="I227" s="177"/>
      <c r="J227" s="177"/>
      <c r="K227" s="177"/>
      <c r="L227" s="177"/>
      <c r="M227" s="177"/>
      <c r="N227" s="177"/>
      <c r="O227" s="177"/>
      <c r="P227" s="177"/>
      <c r="Q227" s="177"/>
    </row>
    <row r="228" spans="1:17">
      <c r="A228" s="180">
        <v>226</v>
      </c>
      <c r="B228" s="180"/>
      <c r="C228" s="180">
        <f t="shared" ca="1" si="3"/>
        <v>0.31812031447880879</v>
      </c>
      <c r="D228" s="180"/>
      <c r="E228" s="177"/>
      <c r="F228" s="177"/>
      <c r="G228" s="177"/>
      <c r="H228" s="177"/>
      <c r="I228" s="177"/>
      <c r="J228" s="177"/>
      <c r="K228" s="177"/>
      <c r="L228" s="177"/>
      <c r="M228" s="177"/>
      <c r="N228" s="177"/>
      <c r="O228" s="177"/>
      <c r="P228" s="177"/>
      <c r="Q228" s="177"/>
    </row>
    <row r="229" spans="1:17">
      <c r="A229" s="180">
        <v>227</v>
      </c>
      <c r="B229" s="180"/>
      <c r="C229" s="180">
        <f t="shared" ca="1" si="3"/>
        <v>0.36265255448211398</v>
      </c>
      <c r="D229" s="180"/>
      <c r="E229" s="177"/>
      <c r="F229" s="177"/>
      <c r="G229" s="177"/>
      <c r="H229" s="177"/>
      <c r="I229" s="177"/>
      <c r="J229" s="177"/>
      <c r="K229" s="177"/>
      <c r="L229" s="177"/>
      <c r="M229" s="177"/>
      <c r="N229" s="177"/>
      <c r="O229" s="177"/>
      <c r="P229" s="177"/>
      <c r="Q229" s="177"/>
    </row>
    <row r="230" spans="1:17">
      <c r="A230" s="180">
        <v>228</v>
      </c>
      <c r="B230" s="180"/>
      <c r="C230" s="180">
        <f t="shared" ca="1" si="3"/>
        <v>0.29789489196894148</v>
      </c>
      <c r="D230" s="180"/>
      <c r="E230" s="177"/>
      <c r="F230" s="177"/>
      <c r="G230" s="177"/>
      <c r="H230" s="177"/>
      <c r="I230" s="177"/>
      <c r="J230" s="177"/>
      <c r="K230" s="177"/>
      <c r="L230" s="177"/>
      <c r="M230" s="177"/>
      <c r="N230" s="177"/>
      <c r="O230" s="177"/>
      <c r="P230" s="177"/>
      <c r="Q230" s="177"/>
    </row>
    <row r="231" spans="1:17">
      <c r="A231" s="180">
        <v>229</v>
      </c>
      <c r="B231" s="180"/>
      <c r="C231" s="180">
        <f t="shared" ca="1" si="3"/>
        <v>0.34449482780059049</v>
      </c>
      <c r="D231" s="180"/>
      <c r="E231" s="177"/>
      <c r="F231" s="177"/>
      <c r="G231" s="177"/>
      <c r="H231" s="177"/>
      <c r="I231" s="177"/>
      <c r="J231" s="177"/>
      <c r="K231" s="177"/>
      <c r="L231" s="177"/>
      <c r="M231" s="177"/>
      <c r="N231" s="177"/>
      <c r="O231" s="177"/>
      <c r="P231" s="177"/>
      <c r="Q231" s="177"/>
    </row>
    <row r="232" spans="1:17">
      <c r="A232" s="180">
        <v>230</v>
      </c>
      <c r="B232" s="180"/>
      <c r="C232" s="180">
        <f t="shared" ca="1" si="3"/>
        <v>0.33887446905940943</v>
      </c>
      <c r="D232" s="180"/>
      <c r="E232" s="177"/>
      <c r="F232" s="177"/>
      <c r="G232" s="177"/>
      <c r="H232" s="177"/>
      <c r="I232" s="177"/>
      <c r="J232" s="177"/>
      <c r="K232" s="177"/>
      <c r="L232" s="177"/>
      <c r="M232" s="177"/>
      <c r="N232" s="177"/>
      <c r="O232" s="177"/>
      <c r="P232" s="177"/>
      <c r="Q232" s="177"/>
    </row>
    <row r="233" spans="1:17">
      <c r="A233" s="180">
        <v>231</v>
      </c>
      <c r="B233" s="180"/>
      <c r="C233" s="180">
        <f t="shared" ca="1" si="3"/>
        <v>0.33497390864525312</v>
      </c>
      <c r="D233" s="180"/>
      <c r="E233" s="177"/>
      <c r="F233" s="177"/>
      <c r="G233" s="177"/>
      <c r="H233" s="177"/>
      <c r="I233" s="177"/>
      <c r="J233" s="177"/>
      <c r="K233" s="177"/>
      <c r="L233" s="177"/>
      <c r="M233" s="177"/>
      <c r="N233" s="177"/>
      <c r="O233" s="177"/>
      <c r="P233" s="177"/>
      <c r="Q233" s="177"/>
    </row>
    <row r="234" spans="1:17">
      <c r="A234" s="180">
        <v>232</v>
      </c>
      <c r="B234" s="180"/>
      <c r="C234" s="180">
        <f t="shared" ca="1" si="3"/>
        <v>0.38059175651724969</v>
      </c>
      <c r="D234" s="180"/>
      <c r="E234" s="177"/>
      <c r="F234" s="177"/>
      <c r="G234" s="177"/>
      <c r="H234" s="177"/>
      <c r="I234" s="177"/>
      <c r="J234" s="177"/>
      <c r="K234" s="177"/>
      <c r="L234" s="177"/>
      <c r="M234" s="177"/>
      <c r="N234" s="177"/>
      <c r="O234" s="177"/>
      <c r="P234" s="177"/>
      <c r="Q234" s="177"/>
    </row>
    <row r="235" spans="1:17">
      <c r="A235" s="180">
        <v>233</v>
      </c>
      <c r="B235" s="180"/>
      <c r="C235" s="180">
        <f t="shared" ca="1" si="3"/>
        <v>0.37271145769533309</v>
      </c>
      <c r="D235" s="180"/>
      <c r="E235" s="177"/>
      <c r="F235" s="177"/>
      <c r="G235" s="177"/>
      <c r="H235" s="177"/>
      <c r="I235" s="177"/>
      <c r="J235" s="177"/>
      <c r="K235" s="177"/>
      <c r="L235" s="177"/>
      <c r="M235" s="177"/>
      <c r="N235" s="177"/>
      <c r="O235" s="177"/>
      <c r="P235" s="177"/>
      <c r="Q235" s="177"/>
    </row>
    <row r="236" spans="1:17">
      <c r="A236" s="180">
        <v>234</v>
      </c>
      <c r="B236" s="180"/>
      <c r="C236" s="180">
        <f t="shared" ca="1" si="3"/>
        <v>0.35761124007438905</v>
      </c>
      <c r="D236" s="180"/>
      <c r="E236" s="177"/>
      <c r="F236" s="177"/>
      <c r="G236" s="177"/>
      <c r="H236" s="177"/>
      <c r="I236" s="177"/>
      <c r="J236" s="177"/>
      <c r="K236" s="177"/>
      <c r="L236" s="177"/>
      <c r="M236" s="177"/>
      <c r="N236" s="177"/>
      <c r="O236" s="177"/>
      <c r="P236" s="177"/>
      <c r="Q236" s="177"/>
    </row>
    <row r="237" spans="1:17">
      <c r="A237" s="180">
        <v>235</v>
      </c>
      <c r="B237" s="180"/>
      <c r="C237" s="180">
        <f t="shared" ca="1" si="3"/>
        <v>0.37548114867644938</v>
      </c>
      <c r="D237" s="180"/>
      <c r="E237" s="177"/>
      <c r="F237" s="177"/>
      <c r="G237" s="177"/>
      <c r="H237" s="177"/>
      <c r="I237" s="177"/>
      <c r="J237" s="177"/>
      <c r="K237" s="177"/>
      <c r="L237" s="177"/>
      <c r="M237" s="177"/>
      <c r="N237" s="177"/>
      <c r="O237" s="177"/>
      <c r="P237" s="177"/>
      <c r="Q237" s="177"/>
    </row>
    <row r="238" spans="1:17">
      <c r="A238" s="180">
        <v>236</v>
      </c>
      <c r="B238" s="180"/>
      <c r="C238" s="180">
        <f t="shared" ca="1" si="3"/>
        <v>0.38898919074343569</v>
      </c>
      <c r="D238" s="180"/>
      <c r="E238" s="177"/>
      <c r="F238" s="177"/>
      <c r="G238" s="177"/>
      <c r="H238" s="177"/>
      <c r="I238" s="177"/>
      <c r="J238" s="177"/>
      <c r="K238" s="177"/>
      <c r="L238" s="177"/>
      <c r="M238" s="177"/>
      <c r="N238" s="177"/>
      <c r="O238" s="177"/>
      <c r="P238" s="177"/>
      <c r="Q238" s="177"/>
    </row>
    <row r="239" spans="1:17">
      <c r="A239" s="180">
        <v>237</v>
      </c>
      <c r="B239" s="180"/>
      <c r="C239" s="180">
        <f t="shared" ca="1" si="3"/>
        <v>0.3795970913299519</v>
      </c>
      <c r="D239" s="180"/>
      <c r="E239" s="177"/>
      <c r="F239" s="177"/>
      <c r="G239" s="177"/>
      <c r="H239" s="177"/>
      <c r="I239" s="177"/>
      <c r="J239" s="177"/>
      <c r="K239" s="177"/>
      <c r="L239" s="177"/>
      <c r="M239" s="177"/>
      <c r="N239" s="177"/>
      <c r="O239" s="177"/>
      <c r="P239" s="177"/>
      <c r="Q239" s="177"/>
    </row>
    <row r="240" spans="1:17">
      <c r="A240" s="180">
        <v>238</v>
      </c>
      <c r="B240" s="180"/>
      <c r="C240" s="180">
        <f t="shared" ca="1" si="3"/>
        <v>0.33693650614812259</v>
      </c>
      <c r="D240" s="180"/>
      <c r="E240" s="177"/>
      <c r="F240" s="177"/>
      <c r="G240" s="177"/>
      <c r="H240" s="177"/>
      <c r="I240" s="177"/>
      <c r="J240" s="177"/>
      <c r="K240" s="177"/>
      <c r="L240" s="177"/>
      <c r="M240" s="177"/>
      <c r="N240" s="177"/>
      <c r="O240" s="177"/>
      <c r="P240" s="177"/>
      <c r="Q240" s="177"/>
    </row>
    <row r="241" spans="1:17">
      <c r="A241" s="180">
        <v>239</v>
      </c>
      <c r="B241" s="180"/>
      <c r="C241" s="180">
        <f t="shared" ca="1" si="3"/>
        <v>0.36837492244141479</v>
      </c>
      <c r="D241" s="180"/>
      <c r="E241" s="177"/>
      <c r="F241" s="177"/>
      <c r="G241" s="177"/>
      <c r="H241" s="177"/>
      <c r="I241" s="177"/>
      <c r="J241" s="177"/>
      <c r="K241" s="177"/>
      <c r="L241" s="177"/>
      <c r="M241" s="177"/>
      <c r="N241" s="177"/>
      <c r="O241" s="177"/>
      <c r="P241" s="177"/>
      <c r="Q241" s="177"/>
    </row>
    <row r="242" spans="1:17">
      <c r="A242" s="180">
        <v>240</v>
      </c>
      <c r="B242" s="180"/>
      <c r="C242" s="180">
        <f t="shared" ca="1" si="3"/>
        <v>0.32231785590849243</v>
      </c>
      <c r="D242" s="180"/>
      <c r="E242" s="177"/>
      <c r="F242" s="177"/>
      <c r="G242" s="177"/>
      <c r="H242" s="177"/>
      <c r="I242" s="177"/>
      <c r="J242" s="177"/>
      <c r="K242" s="177"/>
      <c r="L242" s="177"/>
      <c r="M242" s="177"/>
      <c r="N242" s="177"/>
      <c r="O242" s="177"/>
      <c r="P242" s="177"/>
      <c r="Q242" s="177"/>
    </row>
    <row r="243" spans="1:17">
      <c r="A243" s="180">
        <v>241</v>
      </c>
      <c r="B243" s="180"/>
      <c r="C243" s="180">
        <f t="shared" ca="1" si="3"/>
        <v>0.3478457844784873</v>
      </c>
      <c r="D243" s="180"/>
      <c r="E243" s="177"/>
      <c r="F243" s="177"/>
      <c r="G243" s="177"/>
      <c r="H243" s="177"/>
      <c r="I243" s="177"/>
      <c r="J243" s="177"/>
      <c r="K243" s="177"/>
      <c r="L243" s="177"/>
      <c r="M243" s="177"/>
      <c r="N243" s="177"/>
      <c r="O243" s="177"/>
      <c r="P243" s="177"/>
      <c r="Q243" s="177"/>
    </row>
    <row r="244" spans="1:17">
      <c r="A244" s="180">
        <v>242</v>
      </c>
      <c r="B244" s="180"/>
      <c r="C244" s="180">
        <f t="shared" ca="1" si="3"/>
        <v>0.32207121254534188</v>
      </c>
      <c r="D244" s="180"/>
      <c r="E244" s="177"/>
      <c r="F244" s="177"/>
      <c r="G244" s="177"/>
      <c r="H244" s="177"/>
      <c r="I244" s="177"/>
      <c r="J244" s="177"/>
      <c r="K244" s="177"/>
      <c r="L244" s="177"/>
      <c r="M244" s="177"/>
      <c r="N244" s="177"/>
      <c r="O244" s="177"/>
      <c r="P244" s="177"/>
      <c r="Q244" s="177"/>
    </row>
    <row r="245" spans="1:17">
      <c r="A245" s="180">
        <v>243</v>
      </c>
      <c r="B245" s="180"/>
      <c r="C245" s="180">
        <f t="shared" ca="1" si="3"/>
        <v>0.31220297299161986</v>
      </c>
      <c r="D245" s="180"/>
      <c r="E245" s="177"/>
      <c r="F245" s="177"/>
      <c r="G245" s="177"/>
      <c r="H245" s="177"/>
      <c r="I245" s="177"/>
      <c r="J245" s="177"/>
      <c r="K245" s="177"/>
      <c r="L245" s="177"/>
      <c r="M245" s="177"/>
      <c r="N245" s="177"/>
      <c r="O245" s="177"/>
      <c r="P245" s="177"/>
      <c r="Q245" s="177"/>
    </row>
    <row r="246" spans="1:17">
      <c r="A246" s="180">
        <v>244</v>
      </c>
      <c r="B246" s="180"/>
      <c r="C246" s="180">
        <f t="shared" ca="1" si="3"/>
        <v>0.37222567359101794</v>
      </c>
      <c r="D246" s="180"/>
      <c r="E246" s="177"/>
      <c r="F246" s="177"/>
      <c r="G246" s="177"/>
      <c r="H246" s="177"/>
      <c r="I246" s="177"/>
      <c r="J246" s="177"/>
      <c r="K246" s="177"/>
      <c r="L246" s="177"/>
      <c r="M246" s="177"/>
      <c r="N246" s="177"/>
      <c r="O246" s="177"/>
      <c r="P246" s="177"/>
      <c r="Q246" s="177"/>
    </row>
    <row r="247" spans="1:17">
      <c r="A247" s="180">
        <v>245</v>
      </c>
      <c r="B247" s="180"/>
      <c r="C247" s="180">
        <f t="shared" ca="1" si="3"/>
        <v>0.36041578995696905</v>
      </c>
      <c r="D247" s="180"/>
      <c r="E247" s="177"/>
      <c r="F247" s="177"/>
      <c r="G247" s="177"/>
      <c r="H247" s="177"/>
      <c r="I247" s="177"/>
      <c r="J247" s="177"/>
      <c r="K247" s="177"/>
      <c r="L247" s="177"/>
      <c r="M247" s="177"/>
      <c r="N247" s="177"/>
      <c r="O247" s="177"/>
      <c r="P247" s="177"/>
      <c r="Q247" s="177"/>
    </row>
    <row r="248" spans="1:17">
      <c r="A248" s="180">
        <v>246</v>
      </c>
      <c r="B248" s="180"/>
      <c r="C248" s="180">
        <f t="shared" ca="1" si="3"/>
        <v>0.36171067049172589</v>
      </c>
      <c r="D248" s="180"/>
      <c r="E248" s="177"/>
      <c r="F248" s="177"/>
      <c r="G248" s="177"/>
      <c r="H248" s="177"/>
      <c r="I248" s="177"/>
      <c r="J248" s="177"/>
      <c r="K248" s="177"/>
      <c r="L248" s="177"/>
      <c r="M248" s="177"/>
      <c r="N248" s="177"/>
      <c r="O248" s="177"/>
      <c r="P248" s="177"/>
      <c r="Q248" s="177"/>
    </row>
    <row r="249" spans="1:17">
      <c r="A249" s="180">
        <v>247</v>
      </c>
      <c r="B249" s="180"/>
      <c r="C249" s="180">
        <f t="shared" ca="1" si="3"/>
        <v>0.3492862835577904</v>
      </c>
      <c r="D249" s="180"/>
      <c r="E249" s="177"/>
      <c r="F249" s="177"/>
      <c r="G249" s="177"/>
      <c r="H249" s="177"/>
      <c r="I249" s="177"/>
      <c r="J249" s="177"/>
      <c r="K249" s="177"/>
      <c r="L249" s="177"/>
      <c r="M249" s="177"/>
      <c r="N249" s="177"/>
      <c r="O249" s="177"/>
      <c r="P249" s="177"/>
      <c r="Q249" s="177"/>
    </row>
    <row r="250" spans="1:17">
      <c r="A250" s="180">
        <v>248</v>
      </c>
      <c r="B250" s="180"/>
      <c r="C250" s="180">
        <f t="shared" ca="1" si="3"/>
        <v>0.3314044383011916</v>
      </c>
      <c r="D250" s="180"/>
      <c r="E250" s="177"/>
      <c r="F250" s="177"/>
      <c r="G250" s="177"/>
      <c r="H250" s="177"/>
      <c r="I250" s="177"/>
      <c r="J250" s="177"/>
      <c r="K250" s="177"/>
      <c r="L250" s="177"/>
      <c r="M250" s="177"/>
      <c r="N250" s="177"/>
      <c r="O250" s="177"/>
      <c r="P250" s="177"/>
      <c r="Q250" s="177"/>
    </row>
    <row r="251" spans="1:17">
      <c r="A251" s="180">
        <v>249</v>
      </c>
      <c r="B251" s="180"/>
      <c r="C251" s="180">
        <f t="shared" ca="1" si="3"/>
        <v>0.36398419952609012</v>
      </c>
      <c r="D251" s="180"/>
      <c r="E251" s="177"/>
      <c r="F251" s="177"/>
      <c r="G251" s="177"/>
      <c r="H251" s="177"/>
      <c r="I251" s="177"/>
      <c r="J251" s="177"/>
      <c r="K251" s="177"/>
      <c r="L251" s="177"/>
      <c r="M251" s="177"/>
      <c r="N251" s="177"/>
      <c r="O251" s="177"/>
      <c r="P251" s="177"/>
      <c r="Q251" s="177"/>
    </row>
    <row r="252" spans="1:17">
      <c r="A252" s="180">
        <v>250</v>
      </c>
      <c r="B252" s="180"/>
      <c r="C252" s="180">
        <f t="shared" ca="1" si="3"/>
        <v>0.35421189154172605</v>
      </c>
      <c r="D252" s="180"/>
      <c r="E252" s="177"/>
      <c r="F252" s="177"/>
      <c r="G252" s="177"/>
      <c r="H252" s="177"/>
      <c r="I252" s="177"/>
      <c r="J252" s="177"/>
      <c r="K252" s="177"/>
      <c r="L252" s="177"/>
      <c r="M252" s="177"/>
      <c r="N252" s="177"/>
      <c r="O252" s="177"/>
      <c r="P252" s="177"/>
      <c r="Q252" s="177"/>
    </row>
    <row r="253" spans="1:17">
      <c r="A253" s="180">
        <v>251</v>
      </c>
      <c r="B253" s="180"/>
      <c r="C253" s="180">
        <f t="shared" ca="1" si="3"/>
        <v>0.33873323074364214</v>
      </c>
      <c r="D253" s="180"/>
      <c r="E253" s="177"/>
      <c r="F253" s="177"/>
      <c r="G253" s="177"/>
      <c r="H253" s="177"/>
      <c r="I253" s="177"/>
      <c r="J253" s="177"/>
      <c r="K253" s="177"/>
      <c r="L253" s="177"/>
      <c r="M253" s="177"/>
      <c r="N253" s="177"/>
      <c r="O253" s="177"/>
      <c r="P253" s="177"/>
      <c r="Q253" s="177"/>
    </row>
    <row r="254" spans="1:17">
      <c r="A254" s="180">
        <v>252</v>
      </c>
      <c r="B254" s="180"/>
      <c r="C254" s="180">
        <f t="shared" ca="1" si="3"/>
        <v>0.35099211454332352</v>
      </c>
      <c r="D254" s="180"/>
      <c r="E254" s="177"/>
      <c r="F254" s="177"/>
      <c r="G254" s="177"/>
      <c r="H254" s="177"/>
      <c r="I254" s="177"/>
      <c r="J254" s="177"/>
      <c r="K254" s="177"/>
      <c r="L254" s="177"/>
      <c r="M254" s="177"/>
      <c r="N254" s="177"/>
      <c r="O254" s="177"/>
      <c r="P254" s="177"/>
      <c r="Q254" s="177"/>
    </row>
    <row r="255" spans="1:17">
      <c r="A255" s="180">
        <v>253</v>
      </c>
      <c r="B255" s="180"/>
      <c r="C255" s="180">
        <f t="shared" ca="1" si="3"/>
        <v>0.39286705196048299</v>
      </c>
      <c r="D255" s="180"/>
      <c r="E255" s="177"/>
      <c r="F255" s="177"/>
      <c r="G255" s="177"/>
      <c r="H255" s="177"/>
      <c r="I255" s="177"/>
      <c r="J255" s="177"/>
      <c r="K255" s="177"/>
      <c r="L255" s="177"/>
      <c r="M255" s="177"/>
      <c r="N255" s="177"/>
      <c r="O255" s="177"/>
      <c r="P255" s="177"/>
      <c r="Q255" s="177"/>
    </row>
    <row r="256" spans="1:17">
      <c r="A256" s="180">
        <v>254</v>
      </c>
      <c r="B256" s="180"/>
      <c r="C256" s="180">
        <f t="shared" ca="1" si="3"/>
        <v>0.33713373676095282</v>
      </c>
      <c r="D256" s="180"/>
      <c r="E256" s="177"/>
      <c r="F256" s="177"/>
      <c r="G256" s="177"/>
      <c r="H256" s="177"/>
      <c r="I256" s="177"/>
      <c r="J256" s="177"/>
      <c r="K256" s="177"/>
      <c r="L256" s="177"/>
      <c r="M256" s="177"/>
      <c r="N256" s="177"/>
      <c r="O256" s="177"/>
      <c r="P256" s="177"/>
      <c r="Q256" s="177"/>
    </row>
    <row r="257" spans="1:17">
      <c r="A257" s="180">
        <v>255</v>
      </c>
      <c r="B257" s="180"/>
      <c r="C257" s="180">
        <f t="shared" ca="1" si="3"/>
        <v>0.36027520289535631</v>
      </c>
      <c r="D257" s="180"/>
      <c r="E257" s="177"/>
      <c r="F257" s="177"/>
      <c r="G257" s="177"/>
      <c r="H257" s="177"/>
      <c r="I257" s="177"/>
      <c r="J257" s="177"/>
      <c r="K257" s="177"/>
      <c r="L257" s="177"/>
      <c r="M257" s="177"/>
      <c r="N257" s="177"/>
      <c r="O257" s="177"/>
      <c r="P257" s="177"/>
      <c r="Q257" s="177"/>
    </row>
    <row r="258" spans="1:17">
      <c r="A258" s="180">
        <v>256</v>
      </c>
      <c r="B258" s="180"/>
      <c r="C258" s="180">
        <f t="shared" ca="1" si="3"/>
        <v>0.35369102849794765</v>
      </c>
      <c r="D258" s="180"/>
      <c r="E258" s="177"/>
      <c r="F258" s="177"/>
      <c r="G258" s="177"/>
      <c r="H258" s="177"/>
      <c r="I258" s="177"/>
      <c r="J258" s="177"/>
      <c r="K258" s="177"/>
      <c r="L258" s="177"/>
      <c r="M258" s="177"/>
      <c r="N258" s="177"/>
      <c r="O258" s="177"/>
      <c r="P258" s="177"/>
      <c r="Q258" s="177"/>
    </row>
    <row r="259" spans="1:17">
      <c r="A259" s="180">
        <v>257</v>
      </c>
      <c r="B259" s="180"/>
      <c r="C259" s="180">
        <f t="shared" ca="1" si="3"/>
        <v>0.35845353887293224</v>
      </c>
      <c r="D259" s="180"/>
      <c r="E259" s="177"/>
      <c r="F259" s="177"/>
      <c r="G259" s="177"/>
      <c r="H259" s="177"/>
      <c r="I259" s="177"/>
      <c r="J259" s="177"/>
      <c r="K259" s="177"/>
      <c r="L259" s="177"/>
      <c r="M259" s="177"/>
      <c r="N259" s="177"/>
      <c r="O259" s="177"/>
      <c r="P259" s="177"/>
      <c r="Q259" s="177"/>
    </row>
    <row r="260" spans="1:17">
      <c r="A260" s="180">
        <v>258</v>
      </c>
      <c r="B260" s="180"/>
      <c r="C260" s="180">
        <f t="shared" ref="C260:C323" ca="1" si="4">NORMINV(RAND(),0.35,0.03)</f>
        <v>0.40714026393051189</v>
      </c>
      <c r="D260" s="180"/>
      <c r="E260" s="177"/>
      <c r="F260" s="177"/>
      <c r="G260" s="177"/>
      <c r="H260" s="177"/>
      <c r="I260" s="177"/>
      <c r="J260" s="177"/>
      <c r="K260" s="177"/>
      <c r="L260" s="177"/>
      <c r="M260" s="177"/>
      <c r="N260" s="177"/>
      <c r="O260" s="177"/>
      <c r="P260" s="177"/>
      <c r="Q260" s="177"/>
    </row>
    <row r="261" spans="1:17">
      <c r="A261" s="180">
        <v>259</v>
      </c>
      <c r="B261" s="180"/>
      <c r="C261" s="180">
        <f t="shared" ca="1" si="4"/>
        <v>0.3547370632189582</v>
      </c>
      <c r="D261" s="180"/>
      <c r="E261" s="177"/>
      <c r="F261" s="177"/>
      <c r="G261" s="177"/>
      <c r="H261" s="177"/>
      <c r="I261" s="177"/>
      <c r="J261" s="177"/>
      <c r="K261" s="177"/>
      <c r="L261" s="177"/>
      <c r="M261" s="177"/>
      <c r="N261" s="177"/>
      <c r="O261" s="177"/>
      <c r="P261" s="177"/>
      <c r="Q261" s="177"/>
    </row>
    <row r="262" spans="1:17">
      <c r="A262" s="180">
        <v>260</v>
      </c>
      <c r="B262" s="180"/>
      <c r="C262" s="180">
        <f t="shared" ca="1" si="4"/>
        <v>0.3555936746098986</v>
      </c>
      <c r="D262" s="180"/>
      <c r="E262" s="177"/>
      <c r="F262" s="177"/>
      <c r="G262" s="177"/>
      <c r="H262" s="177"/>
      <c r="I262" s="177"/>
      <c r="J262" s="177"/>
      <c r="K262" s="177"/>
      <c r="L262" s="177"/>
      <c r="M262" s="177"/>
      <c r="N262" s="177"/>
      <c r="O262" s="177"/>
      <c r="P262" s="177"/>
      <c r="Q262" s="177"/>
    </row>
    <row r="263" spans="1:17">
      <c r="A263" s="180">
        <v>261</v>
      </c>
      <c r="B263" s="180"/>
      <c r="C263" s="180">
        <f t="shared" ca="1" si="4"/>
        <v>0.31827755246630185</v>
      </c>
      <c r="D263" s="180"/>
      <c r="E263" s="177"/>
      <c r="F263" s="177"/>
      <c r="G263" s="177"/>
      <c r="H263" s="177"/>
      <c r="I263" s="177"/>
      <c r="J263" s="177"/>
      <c r="K263" s="177"/>
      <c r="L263" s="177"/>
      <c r="M263" s="177"/>
      <c r="N263" s="177"/>
      <c r="O263" s="177"/>
      <c r="P263" s="177"/>
      <c r="Q263" s="177"/>
    </row>
    <row r="264" spans="1:17">
      <c r="A264" s="180">
        <v>262</v>
      </c>
      <c r="B264" s="180"/>
      <c r="C264" s="180">
        <f t="shared" ca="1" si="4"/>
        <v>0.32847282442925096</v>
      </c>
      <c r="D264" s="180"/>
      <c r="E264" s="177"/>
      <c r="F264" s="177"/>
      <c r="G264" s="177"/>
      <c r="H264" s="177"/>
      <c r="I264" s="177"/>
      <c r="J264" s="177"/>
      <c r="K264" s="177"/>
      <c r="L264" s="177"/>
      <c r="M264" s="177"/>
      <c r="N264" s="177"/>
      <c r="O264" s="177"/>
      <c r="P264" s="177"/>
      <c r="Q264" s="177"/>
    </row>
    <row r="265" spans="1:17">
      <c r="A265" s="180">
        <v>263</v>
      </c>
      <c r="B265" s="180"/>
      <c r="C265" s="180">
        <f t="shared" ca="1" si="4"/>
        <v>0.36689150789762998</v>
      </c>
      <c r="D265" s="180"/>
      <c r="E265" s="177"/>
      <c r="F265" s="177"/>
      <c r="G265" s="177"/>
      <c r="H265" s="177"/>
      <c r="I265" s="177"/>
      <c r="J265" s="177"/>
      <c r="K265" s="177"/>
      <c r="L265" s="177"/>
      <c r="M265" s="177"/>
      <c r="N265" s="177"/>
      <c r="O265" s="177"/>
      <c r="P265" s="177"/>
      <c r="Q265" s="177"/>
    </row>
    <row r="266" spans="1:17">
      <c r="A266" s="180">
        <v>264</v>
      </c>
      <c r="B266" s="180"/>
      <c r="C266" s="180">
        <f t="shared" ca="1" si="4"/>
        <v>0.3770731389125751</v>
      </c>
      <c r="D266" s="180"/>
      <c r="E266" s="177"/>
      <c r="F266" s="177"/>
      <c r="G266" s="177"/>
      <c r="H266" s="177"/>
      <c r="I266" s="177"/>
      <c r="J266" s="177"/>
      <c r="K266" s="177"/>
      <c r="L266" s="177"/>
      <c r="M266" s="177"/>
      <c r="N266" s="177"/>
      <c r="O266" s="177"/>
      <c r="P266" s="177"/>
      <c r="Q266" s="177"/>
    </row>
    <row r="267" spans="1:17">
      <c r="A267" s="180">
        <v>265</v>
      </c>
      <c r="B267" s="180"/>
      <c r="C267" s="180">
        <f t="shared" ca="1" si="4"/>
        <v>0.34923107854091145</v>
      </c>
      <c r="D267" s="180"/>
      <c r="E267" s="177"/>
      <c r="F267" s="177"/>
      <c r="G267" s="177"/>
      <c r="H267" s="177"/>
      <c r="I267" s="177"/>
      <c r="J267" s="177"/>
      <c r="K267" s="177"/>
      <c r="L267" s="177"/>
      <c r="M267" s="177"/>
      <c r="N267" s="177"/>
      <c r="O267" s="177"/>
      <c r="P267" s="177"/>
      <c r="Q267" s="177"/>
    </row>
    <row r="268" spans="1:17">
      <c r="A268" s="180">
        <v>266</v>
      </c>
      <c r="B268" s="180"/>
      <c r="C268" s="180">
        <f t="shared" ca="1" si="4"/>
        <v>0.35367132579301608</v>
      </c>
      <c r="D268" s="180"/>
      <c r="E268" s="177"/>
      <c r="F268" s="177"/>
      <c r="G268" s="177"/>
      <c r="H268" s="177"/>
      <c r="I268" s="177"/>
      <c r="J268" s="177"/>
      <c r="K268" s="177"/>
      <c r="L268" s="177"/>
      <c r="M268" s="177"/>
      <c r="N268" s="177"/>
      <c r="O268" s="177"/>
      <c r="P268" s="177"/>
      <c r="Q268" s="177"/>
    </row>
    <row r="269" spans="1:17">
      <c r="A269" s="180">
        <v>267</v>
      </c>
      <c r="B269" s="180"/>
      <c r="C269" s="180">
        <f t="shared" ca="1" si="4"/>
        <v>0.30969025434042563</v>
      </c>
      <c r="D269" s="180"/>
      <c r="E269" s="177"/>
      <c r="F269" s="177"/>
      <c r="G269" s="177"/>
      <c r="H269" s="177"/>
      <c r="I269" s="177"/>
      <c r="J269" s="177"/>
      <c r="K269" s="177"/>
      <c r="L269" s="177"/>
      <c r="M269" s="177"/>
      <c r="N269" s="177"/>
      <c r="O269" s="177"/>
      <c r="P269" s="177"/>
      <c r="Q269" s="177"/>
    </row>
    <row r="270" spans="1:17">
      <c r="A270" s="180">
        <v>268</v>
      </c>
      <c r="B270" s="180"/>
      <c r="C270" s="180">
        <f t="shared" ca="1" si="4"/>
        <v>0.32979259992119692</v>
      </c>
      <c r="D270" s="180"/>
      <c r="E270" s="177"/>
      <c r="F270" s="177"/>
      <c r="G270" s="177"/>
      <c r="H270" s="177"/>
      <c r="I270" s="177"/>
      <c r="J270" s="177"/>
      <c r="K270" s="177"/>
      <c r="L270" s="177"/>
      <c r="M270" s="177"/>
      <c r="N270" s="177"/>
      <c r="O270" s="177"/>
      <c r="P270" s="177"/>
      <c r="Q270" s="177"/>
    </row>
    <row r="271" spans="1:17">
      <c r="A271" s="180">
        <v>269</v>
      </c>
      <c r="B271" s="180"/>
      <c r="C271" s="180">
        <f t="shared" ca="1" si="4"/>
        <v>0.35684717822326761</v>
      </c>
      <c r="D271" s="180"/>
      <c r="E271" s="177"/>
      <c r="F271" s="177"/>
      <c r="G271" s="177"/>
      <c r="H271" s="177"/>
      <c r="I271" s="177"/>
      <c r="J271" s="177"/>
      <c r="K271" s="177"/>
      <c r="L271" s="177"/>
      <c r="M271" s="177"/>
      <c r="N271" s="177"/>
      <c r="O271" s="177"/>
      <c r="P271" s="177"/>
      <c r="Q271" s="177"/>
    </row>
    <row r="272" spans="1:17">
      <c r="A272" s="180">
        <v>270</v>
      </c>
      <c r="B272" s="180"/>
      <c r="C272" s="180">
        <f t="shared" ca="1" si="4"/>
        <v>0.34699684916518314</v>
      </c>
      <c r="D272" s="180"/>
      <c r="E272" s="177"/>
      <c r="F272" s="177"/>
      <c r="G272" s="177"/>
      <c r="H272" s="177"/>
      <c r="I272" s="177"/>
      <c r="J272" s="177"/>
      <c r="K272" s="177"/>
      <c r="L272" s="177"/>
      <c r="M272" s="177"/>
      <c r="N272" s="177"/>
      <c r="O272" s="177"/>
      <c r="P272" s="177"/>
      <c r="Q272" s="177"/>
    </row>
    <row r="273" spans="1:17">
      <c r="A273" s="180">
        <v>271</v>
      </c>
      <c r="B273" s="180"/>
      <c r="C273" s="180">
        <f t="shared" ca="1" si="4"/>
        <v>0.33916240272979259</v>
      </c>
      <c r="D273" s="180"/>
      <c r="E273" s="177"/>
      <c r="F273" s="177"/>
      <c r="G273" s="177"/>
      <c r="H273" s="177"/>
      <c r="I273" s="177"/>
      <c r="J273" s="177"/>
      <c r="K273" s="177"/>
      <c r="L273" s="177"/>
      <c r="M273" s="177"/>
      <c r="N273" s="177"/>
      <c r="O273" s="177"/>
      <c r="P273" s="177"/>
      <c r="Q273" s="177"/>
    </row>
    <row r="274" spans="1:17">
      <c r="A274" s="180">
        <v>272</v>
      </c>
      <c r="B274" s="180"/>
      <c r="C274" s="180">
        <f t="shared" ca="1" si="4"/>
        <v>0.34665345256042152</v>
      </c>
      <c r="D274" s="180"/>
      <c r="E274" s="177"/>
      <c r="F274" s="177"/>
      <c r="G274" s="177"/>
      <c r="H274" s="177"/>
      <c r="I274" s="177"/>
      <c r="J274" s="177"/>
      <c r="K274" s="177"/>
      <c r="L274" s="177"/>
      <c r="M274" s="177"/>
      <c r="N274" s="177"/>
      <c r="O274" s="177"/>
      <c r="P274" s="177"/>
      <c r="Q274" s="177"/>
    </row>
    <row r="275" spans="1:17">
      <c r="A275" s="180">
        <v>273</v>
      </c>
      <c r="B275" s="180"/>
      <c r="C275" s="180">
        <f t="shared" ca="1" si="4"/>
        <v>0.32595028728376585</v>
      </c>
      <c r="D275" s="180"/>
      <c r="E275" s="177"/>
      <c r="F275" s="177"/>
      <c r="G275" s="177"/>
      <c r="H275" s="177"/>
      <c r="I275" s="177"/>
      <c r="J275" s="177"/>
      <c r="K275" s="177"/>
      <c r="L275" s="177"/>
      <c r="M275" s="177"/>
      <c r="N275" s="177"/>
      <c r="O275" s="177"/>
      <c r="P275" s="177"/>
      <c r="Q275" s="177"/>
    </row>
    <row r="276" spans="1:17">
      <c r="A276" s="180">
        <v>274</v>
      </c>
      <c r="B276" s="180"/>
      <c r="C276" s="180">
        <f t="shared" ca="1" si="4"/>
        <v>0.36885100275926319</v>
      </c>
      <c r="D276" s="180"/>
      <c r="E276" s="177"/>
      <c r="F276" s="177"/>
      <c r="G276" s="177"/>
      <c r="H276" s="177"/>
      <c r="I276" s="177"/>
      <c r="J276" s="177"/>
      <c r="K276" s="177"/>
      <c r="L276" s="177"/>
      <c r="M276" s="177"/>
      <c r="N276" s="177"/>
      <c r="O276" s="177"/>
      <c r="P276" s="177"/>
      <c r="Q276" s="177"/>
    </row>
    <row r="277" spans="1:17">
      <c r="A277" s="180">
        <v>275</v>
      </c>
      <c r="B277" s="180"/>
      <c r="C277" s="180">
        <f t="shared" ca="1" si="4"/>
        <v>0.33498023819153216</v>
      </c>
      <c r="D277" s="180"/>
      <c r="E277" s="177"/>
      <c r="F277" s="177"/>
      <c r="G277" s="177"/>
      <c r="H277" s="177"/>
      <c r="I277" s="177"/>
      <c r="J277" s="177"/>
      <c r="K277" s="177"/>
      <c r="L277" s="177"/>
      <c r="M277" s="177"/>
      <c r="N277" s="177"/>
      <c r="O277" s="177"/>
      <c r="P277" s="177"/>
      <c r="Q277" s="177"/>
    </row>
    <row r="278" spans="1:17">
      <c r="A278" s="180">
        <v>276</v>
      </c>
      <c r="B278" s="180"/>
      <c r="C278" s="180">
        <f t="shared" ca="1" si="4"/>
        <v>0.3536944761442139</v>
      </c>
      <c r="D278" s="180"/>
      <c r="E278" s="177"/>
      <c r="F278" s="177"/>
      <c r="G278" s="177"/>
      <c r="H278" s="177"/>
      <c r="I278" s="177"/>
      <c r="J278" s="177"/>
      <c r="K278" s="177"/>
      <c r="L278" s="177"/>
      <c r="M278" s="177"/>
      <c r="N278" s="177"/>
      <c r="O278" s="177"/>
      <c r="P278" s="177"/>
      <c r="Q278" s="177"/>
    </row>
    <row r="279" spans="1:17">
      <c r="A279" s="180">
        <v>277</v>
      </c>
      <c r="B279" s="180"/>
      <c r="C279" s="180">
        <f t="shared" ca="1" si="4"/>
        <v>0.34992894481279552</v>
      </c>
      <c r="D279" s="180"/>
      <c r="E279" s="177"/>
      <c r="F279" s="177"/>
      <c r="G279" s="177"/>
      <c r="H279" s="177"/>
      <c r="I279" s="177"/>
      <c r="J279" s="177"/>
      <c r="K279" s="177"/>
      <c r="L279" s="177"/>
      <c r="M279" s="177"/>
      <c r="N279" s="177"/>
      <c r="O279" s="177"/>
      <c r="P279" s="177"/>
      <c r="Q279" s="177"/>
    </row>
    <row r="280" spans="1:17">
      <c r="A280" s="180">
        <v>278</v>
      </c>
      <c r="B280" s="180"/>
      <c r="C280" s="180">
        <f t="shared" ca="1" si="4"/>
        <v>0.39369817876042901</v>
      </c>
      <c r="D280" s="180"/>
      <c r="E280" s="177"/>
      <c r="F280" s="177"/>
      <c r="G280" s="177"/>
      <c r="H280" s="177"/>
      <c r="I280" s="177"/>
      <c r="J280" s="177"/>
      <c r="K280" s="177"/>
      <c r="L280" s="177"/>
      <c r="M280" s="177"/>
      <c r="N280" s="177"/>
      <c r="O280" s="177"/>
      <c r="P280" s="177"/>
      <c r="Q280" s="177"/>
    </row>
    <row r="281" spans="1:17">
      <c r="A281" s="180">
        <v>279</v>
      </c>
      <c r="B281" s="180"/>
      <c r="C281" s="180">
        <f t="shared" ca="1" si="4"/>
        <v>0.30721884574574909</v>
      </c>
      <c r="D281" s="180"/>
      <c r="E281" s="177"/>
      <c r="F281" s="177"/>
      <c r="G281" s="177"/>
      <c r="H281" s="177"/>
      <c r="I281" s="177"/>
      <c r="J281" s="177"/>
      <c r="K281" s="177"/>
      <c r="L281" s="177"/>
      <c r="M281" s="177"/>
      <c r="N281" s="177"/>
      <c r="O281" s="177"/>
      <c r="P281" s="177"/>
      <c r="Q281" s="177"/>
    </row>
    <row r="282" spans="1:17">
      <c r="A282" s="180">
        <v>280</v>
      </c>
      <c r="B282" s="180"/>
      <c r="C282" s="180">
        <f t="shared" ca="1" si="4"/>
        <v>0.32740878632198211</v>
      </c>
      <c r="D282" s="180"/>
      <c r="E282" s="177"/>
      <c r="F282" s="177"/>
      <c r="G282" s="177"/>
      <c r="H282" s="177"/>
      <c r="I282" s="177"/>
      <c r="J282" s="177"/>
      <c r="K282" s="177"/>
      <c r="L282" s="177"/>
      <c r="M282" s="177"/>
      <c r="N282" s="177"/>
      <c r="O282" s="177"/>
      <c r="P282" s="177"/>
      <c r="Q282" s="177"/>
    </row>
    <row r="283" spans="1:17">
      <c r="A283" s="180">
        <v>281</v>
      </c>
      <c r="B283" s="180"/>
      <c r="C283" s="180">
        <f t="shared" ca="1" si="4"/>
        <v>0.34655298242981136</v>
      </c>
      <c r="D283" s="180"/>
      <c r="E283" s="177"/>
      <c r="F283" s="177"/>
      <c r="G283" s="177"/>
      <c r="H283" s="177"/>
      <c r="I283" s="177"/>
      <c r="J283" s="177"/>
      <c r="K283" s="177"/>
      <c r="L283" s="177"/>
      <c r="M283" s="177"/>
      <c r="N283" s="177"/>
      <c r="O283" s="177"/>
      <c r="P283" s="177"/>
      <c r="Q283" s="177"/>
    </row>
    <row r="284" spans="1:17">
      <c r="A284" s="180">
        <v>282</v>
      </c>
      <c r="B284" s="180"/>
      <c r="C284" s="180">
        <f t="shared" ca="1" si="4"/>
        <v>0.2924790146158559</v>
      </c>
      <c r="D284" s="180"/>
      <c r="E284" s="177"/>
      <c r="F284" s="177"/>
      <c r="G284" s="177"/>
      <c r="H284" s="177"/>
      <c r="I284" s="177"/>
      <c r="J284" s="177"/>
      <c r="K284" s="177"/>
      <c r="L284" s="177"/>
      <c r="M284" s="177"/>
      <c r="N284" s="177"/>
      <c r="O284" s="177"/>
      <c r="P284" s="177"/>
      <c r="Q284" s="177"/>
    </row>
    <row r="285" spans="1:17">
      <c r="A285" s="180">
        <v>283</v>
      </c>
      <c r="B285" s="180"/>
      <c r="C285" s="180">
        <f t="shared" ca="1" si="4"/>
        <v>0.33416671526291575</v>
      </c>
      <c r="D285" s="180"/>
      <c r="E285" s="177"/>
      <c r="F285" s="177"/>
      <c r="G285" s="177"/>
      <c r="H285" s="177"/>
      <c r="I285" s="177"/>
      <c r="J285" s="177"/>
      <c r="K285" s="177"/>
      <c r="L285" s="177"/>
      <c r="M285" s="177"/>
      <c r="N285" s="177"/>
      <c r="O285" s="177"/>
      <c r="P285" s="177"/>
      <c r="Q285" s="177"/>
    </row>
    <row r="286" spans="1:17">
      <c r="A286" s="180">
        <v>284</v>
      </c>
      <c r="B286" s="180"/>
      <c r="C286" s="180">
        <f t="shared" ca="1" si="4"/>
        <v>0.29190281334419277</v>
      </c>
      <c r="D286" s="180"/>
      <c r="E286" s="177"/>
      <c r="F286" s="177"/>
      <c r="G286" s="177"/>
      <c r="H286" s="177"/>
      <c r="I286" s="177"/>
      <c r="J286" s="177"/>
      <c r="K286" s="177"/>
      <c r="L286" s="177"/>
      <c r="M286" s="177"/>
      <c r="N286" s="177"/>
      <c r="O286" s="177"/>
      <c r="P286" s="177"/>
      <c r="Q286" s="177"/>
    </row>
    <row r="287" spans="1:17">
      <c r="A287" s="180">
        <v>285</v>
      </c>
      <c r="B287" s="180"/>
      <c r="C287" s="180">
        <f t="shared" ca="1" si="4"/>
        <v>0.31863164016834006</v>
      </c>
      <c r="D287" s="180"/>
      <c r="E287" s="177"/>
      <c r="F287" s="177"/>
      <c r="G287" s="177"/>
      <c r="H287" s="177"/>
      <c r="I287" s="177"/>
      <c r="J287" s="177"/>
      <c r="K287" s="177"/>
      <c r="L287" s="177"/>
      <c r="M287" s="177"/>
      <c r="N287" s="177"/>
      <c r="O287" s="177"/>
      <c r="P287" s="177"/>
      <c r="Q287" s="177"/>
    </row>
    <row r="288" spans="1:17">
      <c r="A288" s="180">
        <v>286</v>
      </c>
      <c r="B288" s="180"/>
      <c r="C288" s="180">
        <f t="shared" ca="1" si="4"/>
        <v>0.29906538011026812</v>
      </c>
      <c r="D288" s="180"/>
      <c r="E288" s="177"/>
      <c r="F288" s="177"/>
      <c r="G288" s="177"/>
      <c r="H288" s="177"/>
      <c r="I288" s="177"/>
      <c r="J288" s="177"/>
      <c r="K288" s="177"/>
      <c r="L288" s="177"/>
      <c r="M288" s="177"/>
      <c r="N288" s="177"/>
      <c r="O288" s="177"/>
      <c r="P288" s="177"/>
      <c r="Q288" s="177"/>
    </row>
    <row r="289" spans="1:17">
      <c r="A289" s="180">
        <v>287</v>
      </c>
      <c r="B289" s="180"/>
      <c r="C289" s="180">
        <f t="shared" ca="1" si="4"/>
        <v>0.34751475470732529</v>
      </c>
      <c r="D289" s="180"/>
      <c r="E289" s="177"/>
      <c r="F289" s="177"/>
      <c r="G289" s="177"/>
      <c r="H289" s="177"/>
      <c r="I289" s="177"/>
      <c r="J289" s="177"/>
      <c r="K289" s="177"/>
      <c r="L289" s="177"/>
      <c r="M289" s="177"/>
      <c r="N289" s="177"/>
      <c r="O289" s="177"/>
      <c r="P289" s="177"/>
      <c r="Q289" s="177"/>
    </row>
    <row r="290" spans="1:17">
      <c r="A290" s="180">
        <v>288</v>
      </c>
      <c r="B290" s="180"/>
      <c r="C290" s="180">
        <f t="shared" ca="1" si="4"/>
        <v>0.32570370474948135</v>
      </c>
      <c r="D290" s="180"/>
      <c r="E290" s="177"/>
      <c r="F290" s="177"/>
      <c r="G290" s="177"/>
      <c r="H290" s="177"/>
      <c r="I290" s="177"/>
      <c r="J290" s="177"/>
      <c r="K290" s="177"/>
      <c r="L290" s="177"/>
      <c r="M290" s="177"/>
      <c r="N290" s="177"/>
      <c r="O290" s="177"/>
      <c r="P290" s="177"/>
      <c r="Q290" s="177"/>
    </row>
    <row r="291" spans="1:17">
      <c r="A291" s="180">
        <v>289</v>
      </c>
      <c r="B291" s="180"/>
      <c r="C291" s="180">
        <f t="shared" ca="1" si="4"/>
        <v>0.28942627213297223</v>
      </c>
      <c r="D291" s="180"/>
      <c r="E291" s="177"/>
      <c r="F291" s="177"/>
      <c r="G291" s="177"/>
      <c r="H291" s="177"/>
      <c r="I291" s="177"/>
      <c r="J291" s="177"/>
      <c r="K291" s="177"/>
      <c r="L291" s="177"/>
      <c r="M291" s="177"/>
      <c r="N291" s="177"/>
      <c r="O291" s="177"/>
      <c r="P291" s="177"/>
      <c r="Q291" s="177"/>
    </row>
    <row r="292" spans="1:17">
      <c r="A292" s="180">
        <v>290</v>
      </c>
      <c r="B292" s="180"/>
      <c r="C292" s="180">
        <f t="shared" ca="1" si="4"/>
        <v>0.30537137885191551</v>
      </c>
      <c r="D292" s="180"/>
      <c r="E292" s="177"/>
      <c r="F292" s="177"/>
      <c r="G292" s="177"/>
      <c r="H292" s="177"/>
      <c r="I292" s="177"/>
      <c r="J292" s="177"/>
      <c r="K292" s="177"/>
      <c r="L292" s="177"/>
      <c r="M292" s="177"/>
      <c r="N292" s="177"/>
      <c r="O292" s="177"/>
      <c r="P292" s="177"/>
      <c r="Q292" s="177"/>
    </row>
    <row r="293" spans="1:17">
      <c r="A293" s="180">
        <v>291</v>
      </c>
      <c r="B293" s="180"/>
      <c r="C293" s="180">
        <f t="shared" ca="1" si="4"/>
        <v>0.34872183651974875</v>
      </c>
      <c r="D293" s="180"/>
      <c r="E293" s="177"/>
      <c r="F293" s="177"/>
      <c r="G293" s="177"/>
      <c r="H293" s="177"/>
      <c r="I293" s="177"/>
      <c r="J293" s="177"/>
      <c r="K293" s="177"/>
      <c r="L293" s="177"/>
      <c r="M293" s="177"/>
      <c r="N293" s="177"/>
      <c r="O293" s="177"/>
      <c r="P293" s="177"/>
      <c r="Q293" s="177"/>
    </row>
    <row r="294" spans="1:17">
      <c r="A294" s="180">
        <v>292</v>
      </c>
      <c r="B294" s="180"/>
      <c r="C294" s="180">
        <f t="shared" ca="1" si="4"/>
        <v>0.39087582672843513</v>
      </c>
      <c r="D294" s="180"/>
      <c r="E294" s="177"/>
      <c r="F294" s="177"/>
      <c r="G294" s="177"/>
      <c r="H294" s="177"/>
      <c r="I294" s="177"/>
      <c r="J294" s="177"/>
      <c r="K294" s="177"/>
      <c r="L294" s="177"/>
      <c r="M294" s="177"/>
      <c r="N294" s="177"/>
      <c r="O294" s="177"/>
      <c r="P294" s="177"/>
      <c r="Q294" s="177"/>
    </row>
    <row r="295" spans="1:17">
      <c r="A295" s="180">
        <v>293</v>
      </c>
      <c r="B295" s="180"/>
      <c r="C295" s="180">
        <f t="shared" ca="1" si="4"/>
        <v>0.35617088308193146</v>
      </c>
      <c r="D295" s="180"/>
      <c r="E295" s="177"/>
      <c r="F295" s="177"/>
      <c r="G295" s="177"/>
      <c r="H295" s="177"/>
      <c r="I295" s="177"/>
      <c r="J295" s="177"/>
      <c r="K295" s="177"/>
      <c r="L295" s="177"/>
      <c r="M295" s="177"/>
      <c r="N295" s="177"/>
      <c r="O295" s="177"/>
      <c r="P295" s="177"/>
      <c r="Q295" s="177"/>
    </row>
    <row r="296" spans="1:17">
      <c r="A296" s="180">
        <v>294</v>
      </c>
      <c r="B296" s="180"/>
      <c r="C296" s="180">
        <f t="shared" ca="1" si="4"/>
        <v>0.34646753661576352</v>
      </c>
      <c r="D296" s="180"/>
      <c r="E296" s="177"/>
      <c r="F296" s="177"/>
      <c r="G296" s="177"/>
      <c r="H296" s="177"/>
      <c r="I296" s="177"/>
      <c r="J296" s="177"/>
      <c r="K296" s="177"/>
      <c r="L296" s="177"/>
      <c r="M296" s="177"/>
      <c r="N296" s="177"/>
      <c r="O296" s="177"/>
      <c r="P296" s="177"/>
      <c r="Q296" s="177"/>
    </row>
    <row r="297" spans="1:17">
      <c r="A297" s="180">
        <v>295</v>
      </c>
      <c r="B297" s="180"/>
      <c r="C297" s="180">
        <f t="shared" ca="1" si="4"/>
        <v>0.27171359644897353</v>
      </c>
      <c r="D297" s="180"/>
      <c r="E297" s="177"/>
      <c r="F297" s="177"/>
      <c r="G297" s="177"/>
      <c r="H297" s="177"/>
      <c r="I297" s="177"/>
      <c r="J297" s="177"/>
      <c r="K297" s="177"/>
      <c r="L297" s="177"/>
      <c r="M297" s="177"/>
      <c r="N297" s="177"/>
      <c r="O297" s="177"/>
      <c r="P297" s="177"/>
      <c r="Q297" s="177"/>
    </row>
    <row r="298" spans="1:17">
      <c r="A298" s="180">
        <v>296</v>
      </c>
      <c r="B298" s="180"/>
      <c r="C298" s="180">
        <f t="shared" ca="1" si="4"/>
        <v>0.35506448023314274</v>
      </c>
      <c r="D298" s="180"/>
      <c r="E298" s="177"/>
      <c r="F298" s="177"/>
      <c r="G298" s="177"/>
      <c r="H298" s="177"/>
      <c r="I298" s="177"/>
      <c r="J298" s="177"/>
      <c r="K298" s="177"/>
      <c r="L298" s="177"/>
      <c r="M298" s="177"/>
      <c r="N298" s="177"/>
      <c r="O298" s="177"/>
      <c r="P298" s="177"/>
      <c r="Q298" s="177"/>
    </row>
    <row r="299" spans="1:17">
      <c r="A299" s="180">
        <v>297</v>
      </c>
      <c r="B299" s="180"/>
      <c r="C299" s="180">
        <f t="shared" ca="1" si="4"/>
        <v>0.36239805322443241</v>
      </c>
      <c r="D299" s="180"/>
      <c r="E299" s="177"/>
      <c r="F299" s="177"/>
      <c r="G299" s="177"/>
      <c r="H299" s="177"/>
      <c r="I299" s="177"/>
      <c r="J299" s="177"/>
      <c r="K299" s="177"/>
      <c r="L299" s="177"/>
      <c r="M299" s="177"/>
      <c r="N299" s="177"/>
      <c r="O299" s="177"/>
      <c r="P299" s="177"/>
      <c r="Q299" s="177"/>
    </row>
    <row r="300" spans="1:17">
      <c r="A300" s="180">
        <v>298</v>
      </c>
      <c r="B300" s="180"/>
      <c r="C300" s="180">
        <f t="shared" ca="1" si="4"/>
        <v>0.38377956858440443</v>
      </c>
      <c r="D300" s="180"/>
      <c r="E300" s="177"/>
      <c r="F300" s="177"/>
      <c r="G300" s="177"/>
      <c r="H300" s="177"/>
      <c r="I300" s="177"/>
      <c r="J300" s="177"/>
      <c r="K300" s="177"/>
      <c r="L300" s="177"/>
      <c r="M300" s="177"/>
      <c r="N300" s="177"/>
      <c r="O300" s="177"/>
      <c r="P300" s="177"/>
      <c r="Q300" s="177"/>
    </row>
    <row r="301" spans="1:17">
      <c r="A301" s="180">
        <v>299</v>
      </c>
      <c r="B301" s="180"/>
      <c r="C301" s="180">
        <f t="shared" ca="1" si="4"/>
        <v>0.29997831716881818</v>
      </c>
      <c r="D301" s="180"/>
      <c r="E301" s="177"/>
      <c r="F301" s="177"/>
      <c r="G301" s="177"/>
      <c r="H301" s="177"/>
      <c r="I301" s="177"/>
      <c r="J301" s="177"/>
      <c r="K301" s="177"/>
      <c r="L301" s="177"/>
      <c r="M301" s="177"/>
      <c r="N301" s="177"/>
      <c r="O301" s="177"/>
      <c r="P301" s="177"/>
      <c r="Q301" s="177"/>
    </row>
    <row r="302" spans="1:17">
      <c r="A302" s="180">
        <v>300</v>
      </c>
      <c r="B302" s="180"/>
      <c r="C302" s="180">
        <f t="shared" ca="1" si="4"/>
        <v>0.35765175075130851</v>
      </c>
      <c r="D302" s="180"/>
      <c r="E302" s="177"/>
      <c r="F302" s="177"/>
      <c r="G302" s="177"/>
      <c r="H302" s="177"/>
      <c r="I302" s="177"/>
      <c r="J302" s="177"/>
      <c r="K302" s="177"/>
      <c r="L302" s="177"/>
      <c r="M302" s="177"/>
      <c r="N302" s="177"/>
      <c r="O302" s="177"/>
      <c r="P302" s="177"/>
      <c r="Q302" s="177"/>
    </row>
    <row r="303" spans="1:17">
      <c r="A303" s="180">
        <v>301</v>
      </c>
      <c r="B303" s="180"/>
      <c r="C303" s="180">
        <f t="shared" ca="1" si="4"/>
        <v>0.38180598669320509</v>
      </c>
      <c r="D303" s="180"/>
      <c r="E303" s="177"/>
      <c r="F303" s="177"/>
      <c r="G303" s="177"/>
      <c r="H303" s="177"/>
      <c r="I303" s="177"/>
      <c r="J303" s="177"/>
      <c r="K303" s="177"/>
      <c r="L303" s="177"/>
      <c r="M303" s="177"/>
      <c r="N303" s="177"/>
      <c r="O303" s="177"/>
      <c r="P303" s="177"/>
      <c r="Q303" s="177"/>
    </row>
    <row r="304" spans="1:17">
      <c r="A304" s="180">
        <v>302</v>
      </c>
      <c r="B304" s="180"/>
      <c r="C304" s="180">
        <f t="shared" ca="1" si="4"/>
        <v>0.33164525278868245</v>
      </c>
      <c r="D304" s="180"/>
      <c r="E304" s="177"/>
      <c r="F304" s="177"/>
      <c r="G304" s="177"/>
      <c r="H304" s="177"/>
      <c r="I304" s="177"/>
      <c r="J304" s="177"/>
      <c r="K304" s="177"/>
      <c r="L304" s="177"/>
      <c r="M304" s="177"/>
      <c r="N304" s="177"/>
      <c r="O304" s="177"/>
      <c r="P304" s="177"/>
      <c r="Q304" s="177"/>
    </row>
    <row r="305" spans="1:17">
      <c r="A305" s="180">
        <v>303</v>
      </c>
      <c r="B305" s="180"/>
      <c r="C305" s="180">
        <f t="shared" ca="1" si="4"/>
        <v>0.33384750886702369</v>
      </c>
      <c r="D305" s="180"/>
      <c r="E305" s="177"/>
      <c r="F305" s="177"/>
      <c r="G305" s="177"/>
      <c r="H305" s="177"/>
      <c r="I305" s="177"/>
      <c r="J305" s="177"/>
      <c r="K305" s="177"/>
      <c r="L305" s="177"/>
      <c r="M305" s="177"/>
      <c r="N305" s="177"/>
      <c r="O305" s="177"/>
      <c r="P305" s="177"/>
      <c r="Q305" s="177"/>
    </row>
    <row r="306" spans="1:17">
      <c r="A306" s="180">
        <v>304</v>
      </c>
      <c r="B306" s="180"/>
      <c r="C306" s="180">
        <f t="shared" ca="1" si="4"/>
        <v>0.36358701123762316</v>
      </c>
      <c r="D306" s="180"/>
      <c r="E306" s="177"/>
      <c r="F306" s="177"/>
      <c r="G306" s="177"/>
      <c r="H306" s="177"/>
      <c r="I306" s="177"/>
      <c r="J306" s="177"/>
      <c r="K306" s="177"/>
      <c r="L306" s="177"/>
      <c r="M306" s="177"/>
      <c r="N306" s="177"/>
      <c r="O306" s="177"/>
      <c r="P306" s="177"/>
      <c r="Q306" s="177"/>
    </row>
    <row r="307" spans="1:17">
      <c r="A307" s="180">
        <v>305</v>
      </c>
      <c r="B307" s="180"/>
      <c r="C307" s="180">
        <f t="shared" ca="1" si="4"/>
        <v>0.32265567667383066</v>
      </c>
      <c r="D307" s="180"/>
      <c r="E307" s="177"/>
      <c r="F307" s="177"/>
      <c r="G307" s="177"/>
      <c r="H307" s="177"/>
      <c r="I307" s="177"/>
      <c r="J307" s="177"/>
      <c r="K307" s="177"/>
      <c r="L307" s="177"/>
      <c r="M307" s="177"/>
      <c r="N307" s="177"/>
      <c r="O307" s="177"/>
      <c r="P307" s="177"/>
      <c r="Q307" s="177"/>
    </row>
    <row r="308" spans="1:17">
      <c r="A308" s="180">
        <v>306</v>
      </c>
      <c r="B308" s="180"/>
      <c r="C308" s="180">
        <f t="shared" ca="1" si="4"/>
        <v>0.35644043086365595</v>
      </c>
      <c r="D308" s="180"/>
      <c r="E308" s="177"/>
      <c r="F308" s="177"/>
      <c r="G308" s="177"/>
      <c r="H308" s="177"/>
      <c r="I308" s="177"/>
      <c r="J308" s="177"/>
      <c r="K308" s="177"/>
      <c r="L308" s="177"/>
      <c r="M308" s="177"/>
      <c r="N308" s="177"/>
      <c r="O308" s="177"/>
      <c r="P308" s="177"/>
      <c r="Q308" s="177"/>
    </row>
    <row r="309" spans="1:17">
      <c r="A309" s="180">
        <v>307</v>
      </c>
      <c r="B309" s="180"/>
      <c r="C309" s="180">
        <f t="shared" ca="1" si="4"/>
        <v>0.33996691708266785</v>
      </c>
      <c r="D309" s="180"/>
      <c r="E309" s="177"/>
      <c r="F309" s="177"/>
      <c r="G309" s="177"/>
      <c r="H309" s="177"/>
      <c r="I309" s="177"/>
      <c r="J309" s="177"/>
      <c r="K309" s="177"/>
      <c r="L309" s="177"/>
      <c r="M309" s="177"/>
      <c r="N309" s="177"/>
      <c r="O309" s="177"/>
      <c r="P309" s="177"/>
      <c r="Q309" s="177"/>
    </row>
    <row r="310" spans="1:17">
      <c r="A310" s="180">
        <v>308</v>
      </c>
      <c r="B310" s="180"/>
      <c r="C310" s="180">
        <f t="shared" ca="1" si="4"/>
        <v>0.27474003280214959</v>
      </c>
      <c r="D310" s="180"/>
      <c r="E310" s="177"/>
      <c r="F310" s="177"/>
      <c r="G310" s="177"/>
      <c r="H310" s="177"/>
      <c r="I310" s="177"/>
      <c r="J310" s="177"/>
      <c r="K310" s="177"/>
      <c r="L310" s="177"/>
      <c r="M310" s="177"/>
      <c r="N310" s="177"/>
      <c r="O310" s="177"/>
      <c r="P310" s="177"/>
      <c r="Q310" s="177"/>
    </row>
    <row r="311" spans="1:17">
      <c r="A311" s="180">
        <v>309</v>
      </c>
      <c r="B311" s="180"/>
      <c r="C311" s="180">
        <f t="shared" ca="1" si="4"/>
        <v>0.3300747117358071</v>
      </c>
      <c r="D311" s="180"/>
      <c r="E311" s="177"/>
      <c r="F311" s="177"/>
      <c r="G311" s="177"/>
      <c r="H311" s="177"/>
      <c r="I311" s="177"/>
      <c r="J311" s="177"/>
      <c r="K311" s="177"/>
      <c r="L311" s="177"/>
      <c r="M311" s="177"/>
      <c r="N311" s="177"/>
      <c r="O311" s="177"/>
      <c r="P311" s="177"/>
      <c r="Q311" s="177"/>
    </row>
    <row r="312" spans="1:17">
      <c r="A312" s="180">
        <v>310</v>
      </c>
      <c r="B312" s="180"/>
      <c r="C312" s="180">
        <f t="shared" ca="1" si="4"/>
        <v>0.39836396304273647</v>
      </c>
      <c r="D312" s="180"/>
      <c r="E312" s="177"/>
      <c r="F312" s="177"/>
      <c r="G312" s="177"/>
      <c r="H312" s="177"/>
      <c r="I312" s="177"/>
      <c r="J312" s="177"/>
      <c r="K312" s="177"/>
      <c r="L312" s="177"/>
      <c r="M312" s="177"/>
      <c r="N312" s="177"/>
      <c r="O312" s="177"/>
      <c r="P312" s="177"/>
      <c r="Q312" s="177"/>
    </row>
    <row r="313" spans="1:17">
      <c r="A313" s="180">
        <v>311</v>
      </c>
      <c r="B313" s="180"/>
      <c r="C313" s="180">
        <f t="shared" ca="1" si="4"/>
        <v>0.31056396456489421</v>
      </c>
      <c r="D313" s="180"/>
      <c r="E313" s="177"/>
      <c r="F313" s="177"/>
      <c r="G313" s="177"/>
      <c r="H313" s="177"/>
      <c r="I313" s="177"/>
      <c r="J313" s="177"/>
      <c r="K313" s="177"/>
      <c r="L313" s="177"/>
      <c r="M313" s="177"/>
      <c r="N313" s="177"/>
      <c r="O313" s="177"/>
      <c r="P313" s="177"/>
      <c r="Q313" s="177"/>
    </row>
    <row r="314" spans="1:17">
      <c r="A314" s="180">
        <v>312</v>
      </c>
      <c r="B314" s="180"/>
      <c r="C314" s="180">
        <f t="shared" ca="1" si="4"/>
        <v>0.35213417906461303</v>
      </c>
      <c r="D314" s="180"/>
      <c r="E314" s="177"/>
      <c r="F314" s="177"/>
      <c r="G314" s="177"/>
      <c r="H314" s="177"/>
      <c r="I314" s="177"/>
      <c r="J314" s="177"/>
      <c r="K314" s="177"/>
      <c r="L314" s="177"/>
      <c r="M314" s="177"/>
      <c r="N314" s="177"/>
      <c r="O314" s="177"/>
      <c r="P314" s="177"/>
      <c r="Q314" s="177"/>
    </row>
    <row r="315" spans="1:17">
      <c r="A315" s="180">
        <v>313</v>
      </c>
      <c r="B315" s="180"/>
      <c r="C315" s="180">
        <f t="shared" ca="1" si="4"/>
        <v>0.35696290156509064</v>
      </c>
      <c r="D315" s="180"/>
      <c r="E315" s="177"/>
      <c r="F315" s="177"/>
      <c r="G315" s="177"/>
      <c r="H315" s="177"/>
      <c r="I315" s="177"/>
      <c r="J315" s="177"/>
      <c r="K315" s="177"/>
      <c r="L315" s="177"/>
      <c r="M315" s="177"/>
      <c r="N315" s="177"/>
      <c r="O315" s="177"/>
      <c r="P315" s="177"/>
      <c r="Q315" s="177"/>
    </row>
    <row r="316" spans="1:17">
      <c r="A316" s="180">
        <v>314</v>
      </c>
      <c r="B316" s="180"/>
      <c r="C316" s="180">
        <f t="shared" ca="1" si="4"/>
        <v>0.32872588520154578</v>
      </c>
      <c r="D316" s="180"/>
      <c r="E316" s="177"/>
      <c r="F316" s="177"/>
      <c r="G316" s="177"/>
      <c r="H316" s="177"/>
      <c r="I316" s="177"/>
      <c r="J316" s="177"/>
      <c r="K316" s="177"/>
      <c r="L316" s="177"/>
      <c r="M316" s="177"/>
      <c r="N316" s="177"/>
      <c r="O316" s="177"/>
      <c r="P316" s="177"/>
      <c r="Q316" s="177"/>
    </row>
    <row r="317" spans="1:17">
      <c r="A317" s="180">
        <v>315</v>
      </c>
      <c r="B317" s="180"/>
      <c r="C317" s="180">
        <f t="shared" ca="1" si="4"/>
        <v>0.36785051336178343</v>
      </c>
      <c r="D317" s="180"/>
      <c r="E317" s="177"/>
      <c r="F317" s="177"/>
      <c r="G317" s="177"/>
      <c r="H317" s="177"/>
      <c r="I317" s="177"/>
      <c r="J317" s="177"/>
      <c r="K317" s="177"/>
      <c r="L317" s="177"/>
      <c r="M317" s="177"/>
      <c r="N317" s="177"/>
      <c r="O317" s="177"/>
      <c r="P317" s="177"/>
      <c r="Q317" s="177"/>
    </row>
    <row r="318" spans="1:17">
      <c r="A318" s="180">
        <v>316</v>
      </c>
      <c r="B318" s="180"/>
      <c r="C318" s="180">
        <f t="shared" ca="1" si="4"/>
        <v>0.37913918371624195</v>
      </c>
      <c r="D318" s="180"/>
      <c r="E318" s="177"/>
      <c r="F318" s="177"/>
      <c r="G318" s="177"/>
      <c r="H318" s="177"/>
      <c r="I318" s="177"/>
      <c r="J318" s="177"/>
      <c r="K318" s="177"/>
      <c r="L318" s="177"/>
      <c r="M318" s="177"/>
      <c r="N318" s="177"/>
      <c r="O318" s="177"/>
      <c r="P318" s="177"/>
      <c r="Q318" s="177"/>
    </row>
    <row r="319" spans="1:17">
      <c r="A319" s="180">
        <v>317</v>
      </c>
      <c r="B319" s="180"/>
      <c r="C319" s="180">
        <f t="shared" ca="1" si="4"/>
        <v>0.34701860554511499</v>
      </c>
      <c r="D319" s="180"/>
      <c r="E319" s="177"/>
      <c r="F319" s="177"/>
      <c r="G319" s="177"/>
      <c r="H319" s="177"/>
      <c r="I319" s="177"/>
      <c r="J319" s="177"/>
      <c r="K319" s="177"/>
      <c r="L319" s="177"/>
      <c r="M319" s="177"/>
      <c r="N319" s="177"/>
      <c r="O319" s="177"/>
      <c r="P319" s="177"/>
      <c r="Q319" s="177"/>
    </row>
    <row r="320" spans="1:17">
      <c r="A320" s="180">
        <v>318</v>
      </c>
      <c r="B320" s="180"/>
      <c r="C320" s="180">
        <f t="shared" ca="1" si="4"/>
        <v>0.33612119076237446</v>
      </c>
      <c r="D320" s="180"/>
      <c r="E320" s="177"/>
      <c r="F320" s="177"/>
      <c r="G320" s="177"/>
      <c r="H320" s="177"/>
      <c r="I320" s="177"/>
      <c r="J320" s="177"/>
      <c r="K320" s="177"/>
      <c r="L320" s="177"/>
      <c r="M320" s="177"/>
      <c r="N320" s="177"/>
      <c r="O320" s="177"/>
      <c r="P320" s="177"/>
      <c r="Q320" s="177"/>
    </row>
    <row r="321" spans="1:17">
      <c r="A321" s="180">
        <v>319</v>
      </c>
      <c r="B321" s="180"/>
      <c r="C321" s="180">
        <f t="shared" ca="1" si="4"/>
        <v>0.30608748792169016</v>
      </c>
      <c r="D321" s="180"/>
      <c r="E321" s="177"/>
      <c r="F321" s="177"/>
      <c r="G321" s="177"/>
      <c r="H321" s="177"/>
      <c r="I321" s="177"/>
      <c r="J321" s="177"/>
      <c r="K321" s="177"/>
      <c r="L321" s="177"/>
      <c r="M321" s="177"/>
      <c r="N321" s="177"/>
      <c r="O321" s="177"/>
      <c r="P321" s="177"/>
      <c r="Q321" s="177"/>
    </row>
    <row r="322" spans="1:17">
      <c r="A322" s="180">
        <v>320</v>
      </c>
      <c r="B322" s="180"/>
      <c r="C322" s="180">
        <f t="shared" ca="1" si="4"/>
        <v>0.28319830441717408</v>
      </c>
      <c r="D322" s="180"/>
      <c r="E322" s="177"/>
      <c r="F322" s="177"/>
      <c r="G322" s="177"/>
      <c r="H322" s="177"/>
      <c r="I322" s="177"/>
      <c r="J322" s="177"/>
      <c r="K322" s="177"/>
      <c r="L322" s="177"/>
      <c r="M322" s="177"/>
      <c r="N322" s="177"/>
      <c r="O322" s="177"/>
      <c r="P322" s="177"/>
      <c r="Q322" s="177"/>
    </row>
    <row r="323" spans="1:17">
      <c r="A323" s="180">
        <v>321</v>
      </c>
      <c r="B323" s="180"/>
      <c r="C323" s="180">
        <f t="shared" ca="1" si="4"/>
        <v>0.324523239867828</v>
      </c>
      <c r="D323" s="180"/>
      <c r="E323" s="177"/>
      <c r="F323" s="177"/>
      <c r="G323" s="177"/>
      <c r="H323" s="177"/>
      <c r="I323" s="177"/>
      <c r="J323" s="177"/>
      <c r="K323" s="177"/>
      <c r="L323" s="177"/>
      <c r="M323" s="177"/>
      <c r="N323" s="177"/>
      <c r="O323" s="177"/>
      <c r="P323" s="177"/>
      <c r="Q323" s="177"/>
    </row>
    <row r="324" spans="1:17">
      <c r="A324" s="180">
        <v>322</v>
      </c>
      <c r="B324" s="180"/>
      <c r="C324" s="180">
        <f t="shared" ref="C324:C370" ca="1" si="5">NORMINV(RAND(),0.35,0.03)</f>
        <v>0.36900582004823057</v>
      </c>
      <c r="D324" s="180"/>
      <c r="E324" s="177"/>
      <c r="F324" s="177"/>
      <c r="G324" s="177"/>
      <c r="H324" s="177"/>
      <c r="I324" s="177"/>
      <c r="J324" s="177"/>
      <c r="K324" s="177"/>
      <c r="L324" s="177"/>
      <c r="M324" s="177"/>
      <c r="N324" s="177"/>
      <c r="O324" s="177"/>
      <c r="P324" s="177"/>
      <c r="Q324" s="177"/>
    </row>
    <row r="325" spans="1:17">
      <c r="A325" s="180">
        <v>323</v>
      </c>
      <c r="B325" s="180"/>
      <c r="C325" s="180">
        <f t="shared" ca="1" si="5"/>
        <v>0.32841603104592743</v>
      </c>
      <c r="D325" s="180"/>
      <c r="E325" s="177"/>
      <c r="F325" s="177"/>
      <c r="G325" s="177"/>
      <c r="H325" s="177"/>
      <c r="I325" s="177"/>
      <c r="J325" s="177"/>
      <c r="K325" s="177"/>
      <c r="L325" s="177"/>
      <c r="M325" s="177"/>
      <c r="N325" s="177"/>
      <c r="O325" s="177"/>
      <c r="P325" s="177"/>
      <c r="Q325" s="177"/>
    </row>
    <row r="326" spans="1:17">
      <c r="A326" s="180">
        <v>324</v>
      </c>
      <c r="B326" s="180"/>
      <c r="C326" s="180">
        <f t="shared" ca="1" si="5"/>
        <v>0.38376466069043402</v>
      </c>
      <c r="D326" s="180"/>
      <c r="E326" s="177"/>
      <c r="F326" s="177"/>
      <c r="G326" s="177"/>
      <c r="H326" s="177"/>
      <c r="I326" s="177"/>
      <c r="J326" s="177"/>
      <c r="K326" s="177"/>
      <c r="L326" s="177"/>
      <c r="M326" s="177"/>
      <c r="N326" s="177"/>
      <c r="O326" s="177"/>
      <c r="P326" s="177"/>
      <c r="Q326" s="177"/>
    </row>
    <row r="327" spans="1:17">
      <c r="A327" s="180">
        <v>325</v>
      </c>
      <c r="B327" s="180"/>
      <c r="C327" s="180">
        <f t="shared" ca="1" si="5"/>
        <v>0.37683040917580657</v>
      </c>
      <c r="D327" s="180"/>
      <c r="E327" s="177"/>
      <c r="F327" s="177"/>
      <c r="G327" s="177"/>
      <c r="H327" s="177"/>
      <c r="I327" s="177"/>
      <c r="J327" s="177"/>
      <c r="K327" s="177"/>
      <c r="L327" s="177"/>
      <c r="M327" s="177"/>
      <c r="N327" s="177"/>
      <c r="O327" s="177"/>
      <c r="P327" s="177"/>
      <c r="Q327" s="177"/>
    </row>
    <row r="328" spans="1:17">
      <c r="A328" s="180">
        <v>326</v>
      </c>
      <c r="B328" s="180"/>
      <c r="C328" s="180">
        <f t="shared" ca="1" si="5"/>
        <v>0.35332766022093187</v>
      </c>
      <c r="D328" s="180"/>
      <c r="E328" s="177"/>
      <c r="F328" s="177"/>
      <c r="G328" s="177"/>
      <c r="H328" s="177"/>
      <c r="I328" s="177"/>
      <c r="J328" s="177"/>
      <c r="K328" s="177"/>
      <c r="L328" s="177"/>
      <c r="M328" s="177"/>
      <c r="N328" s="177"/>
      <c r="O328" s="177"/>
      <c r="P328" s="177"/>
      <c r="Q328" s="177"/>
    </row>
    <row r="329" spans="1:17">
      <c r="A329" s="180">
        <v>327</v>
      </c>
      <c r="B329" s="180"/>
      <c r="C329" s="180">
        <f t="shared" ca="1" si="5"/>
        <v>0.33174255585503171</v>
      </c>
      <c r="D329" s="180"/>
      <c r="E329" s="177"/>
      <c r="F329" s="177"/>
      <c r="G329" s="177"/>
      <c r="H329" s="177"/>
      <c r="I329" s="177"/>
      <c r="J329" s="177"/>
      <c r="K329" s="177"/>
      <c r="L329" s="177"/>
      <c r="M329" s="177"/>
      <c r="N329" s="177"/>
      <c r="O329" s="177"/>
      <c r="P329" s="177"/>
      <c r="Q329" s="177"/>
    </row>
    <row r="330" spans="1:17">
      <c r="A330" s="180">
        <v>328</v>
      </c>
      <c r="B330" s="180"/>
      <c r="C330" s="180">
        <f t="shared" ca="1" si="5"/>
        <v>0.39115036468153064</v>
      </c>
      <c r="D330" s="180"/>
      <c r="E330" s="177"/>
      <c r="F330" s="177"/>
      <c r="G330" s="177"/>
      <c r="H330" s="177"/>
      <c r="I330" s="177"/>
      <c r="J330" s="177"/>
      <c r="K330" s="177"/>
      <c r="L330" s="177"/>
      <c r="M330" s="177"/>
      <c r="N330" s="177"/>
      <c r="O330" s="177"/>
      <c r="P330" s="177"/>
      <c r="Q330" s="177"/>
    </row>
    <row r="331" spans="1:17">
      <c r="A331" s="180">
        <v>329</v>
      </c>
      <c r="B331" s="180"/>
      <c r="C331" s="180">
        <f t="shared" ca="1" si="5"/>
        <v>0.36921098187865486</v>
      </c>
      <c r="D331" s="180"/>
      <c r="E331" s="177"/>
      <c r="F331" s="177"/>
      <c r="G331" s="177"/>
      <c r="H331" s="177"/>
      <c r="I331" s="177"/>
      <c r="J331" s="177"/>
      <c r="K331" s="177"/>
      <c r="L331" s="177"/>
      <c r="M331" s="177"/>
      <c r="N331" s="177"/>
      <c r="O331" s="177"/>
      <c r="P331" s="177"/>
      <c r="Q331" s="177"/>
    </row>
    <row r="332" spans="1:17">
      <c r="A332" s="180">
        <v>330</v>
      </c>
      <c r="B332" s="180"/>
      <c r="C332" s="180">
        <f t="shared" ca="1" si="5"/>
        <v>0.35235935700659954</v>
      </c>
      <c r="D332" s="180"/>
      <c r="E332" s="177"/>
      <c r="F332" s="177"/>
      <c r="G332" s="177"/>
      <c r="H332" s="177"/>
      <c r="I332" s="177"/>
      <c r="J332" s="177"/>
      <c r="K332" s="177"/>
      <c r="L332" s="177"/>
      <c r="M332" s="177"/>
      <c r="N332" s="177"/>
      <c r="O332" s="177"/>
      <c r="P332" s="177"/>
      <c r="Q332" s="177"/>
    </row>
    <row r="333" spans="1:17">
      <c r="A333" s="180">
        <v>331</v>
      </c>
      <c r="B333" s="180"/>
      <c r="C333" s="180">
        <f t="shared" ca="1" si="5"/>
        <v>0.36440935725134233</v>
      </c>
      <c r="D333" s="180"/>
      <c r="E333" s="177"/>
      <c r="F333" s="177"/>
      <c r="G333" s="177"/>
      <c r="H333" s="177"/>
      <c r="I333" s="177"/>
      <c r="J333" s="177"/>
      <c r="K333" s="177"/>
      <c r="L333" s="177"/>
      <c r="M333" s="177"/>
      <c r="N333" s="177"/>
      <c r="O333" s="177"/>
      <c r="P333" s="177"/>
      <c r="Q333" s="177"/>
    </row>
    <row r="334" spans="1:17">
      <c r="A334" s="180">
        <v>332</v>
      </c>
      <c r="B334" s="180"/>
      <c r="C334" s="180">
        <f t="shared" ca="1" si="5"/>
        <v>0.33153962399482162</v>
      </c>
      <c r="D334" s="180"/>
      <c r="E334" s="177"/>
      <c r="F334" s="177"/>
      <c r="G334" s="177"/>
      <c r="H334" s="177"/>
      <c r="I334" s="177"/>
      <c r="J334" s="177"/>
      <c r="K334" s="177"/>
      <c r="L334" s="177"/>
      <c r="M334" s="177"/>
      <c r="N334" s="177"/>
      <c r="O334" s="177"/>
      <c r="P334" s="177"/>
      <c r="Q334" s="177"/>
    </row>
    <row r="335" spans="1:17">
      <c r="A335" s="180">
        <v>333</v>
      </c>
      <c r="B335" s="180"/>
      <c r="C335" s="180">
        <f t="shared" ca="1" si="5"/>
        <v>0.3678095724903761</v>
      </c>
      <c r="D335" s="180"/>
      <c r="E335" s="177"/>
      <c r="F335" s="177"/>
      <c r="G335" s="177"/>
      <c r="H335" s="177"/>
      <c r="I335" s="177"/>
      <c r="J335" s="177"/>
      <c r="K335" s="177"/>
      <c r="L335" s="177"/>
      <c r="M335" s="177"/>
      <c r="N335" s="177"/>
      <c r="O335" s="177"/>
      <c r="P335" s="177"/>
      <c r="Q335" s="177"/>
    </row>
    <row r="336" spans="1:17">
      <c r="A336" s="180">
        <v>334</v>
      </c>
      <c r="B336" s="180"/>
      <c r="C336" s="180">
        <f t="shared" ca="1" si="5"/>
        <v>0.37980159894721993</v>
      </c>
      <c r="D336" s="180"/>
      <c r="E336" s="177"/>
      <c r="F336" s="177"/>
      <c r="G336" s="177"/>
      <c r="H336" s="177"/>
      <c r="I336" s="177"/>
      <c r="J336" s="177"/>
      <c r="K336" s="177"/>
      <c r="L336" s="177"/>
      <c r="M336" s="177"/>
      <c r="N336" s="177"/>
      <c r="O336" s="177"/>
      <c r="P336" s="177"/>
      <c r="Q336" s="177"/>
    </row>
    <row r="337" spans="1:17">
      <c r="A337" s="180">
        <v>335</v>
      </c>
      <c r="B337" s="180"/>
      <c r="C337" s="180">
        <f t="shared" ca="1" si="5"/>
        <v>0.33998730184393572</v>
      </c>
      <c r="D337" s="180"/>
      <c r="E337" s="177"/>
      <c r="F337" s="177"/>
      <c r="G337" s="177"/>
      <c r="H337" s="177"/>
      <c r="I337" s="177"/>
      <c r="J337" s="177"/>
      <c r="K337" s="177"/>
      <c r="L337" s="177"/>
      <c r="M337" s="177"/>
      <c r="N337" s="177"/>
      <c r="O337" s="177"/>
      <c r="P337" s="177"/>
      <c r="Q337" s="177"/>
    </row>
    <row r="338" spans="1:17">
      <c r="A338" s="180">
        <v>336</v>
      </c>
      <c r="B338" s="180"/>
      <c r="C338" s="180">
        <f t="shared" ca="1" si="5"/>
        <v>0.35480547740524992</v>
      </c>
      <c r="D338" s="180"/>
      <c r="E338" s="177"/>
      <c r="F338" s="177"/>
      <c r="G338" s="177"/>
      <c r="H338" s="177"/>
      <c r="I338" s="177"/>
      <c r="J338" s="177"/>
      <c r="K338" s="177"/>
      <c r="L338" s="177"/>
      <c r="M338" s="177"/>
      <c r="N338" s="177"/>
      <c r="O338" s="177"/>
      <c r="P338" s="177"/>
      <c r="Q338" s="177"/>
    </row>
    <row r="339" spans="1:17">
      <c r="A339" s="180">
        <v>337</v>
      </c>
      <c r="B339" s="180"/>
      <c r="C339" s="180">
        <f t="shared" ca="1" si="5"/>
        <v>0.38157995140937451</v>
      </c>
      <c r="D339" s="180"/>
      <c r="E339" s="177"/>
      <c r="F339" s="177"/>
      <c r="G339" s="177"/>
      <c r="H339" s="177"/>
      <c r="I339" s="177"/>
      <c r="J339" s="177"/>
      <c r="K339" s="177"/>
      <c r="L339" s="177"/>
      <c r="M339" s="177"/>
      <c r="N339" s="177"/>
      <c r="O339" s="177"/>
      <c r="P339" s="177"/>
      <c r="Q339" s="177"/>
    </row>
    <row r="340" spans="1:17">
      <c r="A340" s="180">
        <v>338</v>
      </c>
      <c r="B340" s="180"/>
      <c r="C340" s="180">
        <f t="shared" ca="1" si="5"/>
        <v>0.32557050321530495</v>
      </c>
      <c r="D340" s="180"/>
      <c r="E340" s="177"/>
      <c r="F340" s="177"/>
      <c r="G340" s="177"/>
      <c r="H340" s="177"/>
      <c r="I340" s="177"/>
      <c r="J340" s="177"/>
      <c r="K340" s="177"/>
      <c r="L340" s="177"/>
      <c r="M340" s="177"/>
      <c r="N340" s="177"/>
      <c r="O340" s="177"/>
      <c r="P340" s="177"/>
      <c r="Q340" s="177"/>
    </row>
    <row r="341" spans="1:17">
      <c r="A341" s="180">
        <v>339</v>
      </c>
      <c r="B341" s="180"/>
      <c r="C341" s="180">
        <f t="shared" ca="1" si="5"/>
        <v>0.29089455496992062</v>
      </c>
      <c r="D341" s="180"/>
      <c r="E341" s="177"/>
      <c r="F341" s="177"/>
      <c r="G341" s="177"/>
      <c r="H341" s="177"/>
      <c r="I341" s="177"/>
      <c r="J341" s="177"/>
      <c r="K341" s="177"/>
      <c r="L341" s="177"/>
      <c r="M341" s="177"/>
      <c r="N341" s="177"/>
      <c r="O341" s="177"/>
      <c r="P341" s="177"/>
      <c r="Q341" s="177"/>
    </row>
    <row r="342" spans="1:17">
      <c r="A342" s="180">
        <v>340</v>
      </c>
      <c r="B342" s="180"/>
      <c r="C342" s="180">
        <f t="shared" ca="1" si="5"/>
        <v>0.26070816888270754</v>
      </c>
      <c r="D342" s="180"/>
      <c r="E342" s="177"/>
      <c r="F342" s="177"/>
      <c r="G342" s="177"/>
      <c r="H342" s="177"/>
      <c r="I342" s="177"/>
      <c r="J342" s="177"/>
      <c r="K342" s="177"/>
      <c r="L342" s="177"/>
      <c r="M342" s="177"/>
      <c r="N342" s="177"/>
      <c r="O342" s="177"/>
      <c r="P342" s="177"/>
      <c r="Q342" s="177"/>
    </row>
    <row r="343" spans="1:17">
      <c r="A343" s="180">
        <v>341</v>
      </c>
      <c r="B343" s="180"/>
      <c r="C343" s="180">
        <f t="shared" ca="1" si="5"/>
        <v>0.26912390959606963</v>
      </c>
      <c r="D343" s="180"/>
      <c r="E343" s="177"/>
      <c r="F343" s="177"/>
      <c r="G343" s="177"/>
      <c r="H343" s="177"/>
      <c r="I343" s="177"/>
      <c r="J343" s="177"/>
      <c r="K343" s="177"/>
      <c r="L343" s="177"/>
      <c r="M343" s="177"/>
      <c r="N343" s="177"/>
      <c r="O343" s="177"/>
      <c r="P343" s="177"/>
      <c r="Q343" s="177"/>
    </row>
    <row r="344" spans="1:17">
      <c r="A344" s="180">
        <v>342</v>
      </c>
      <c r="B344" s="180"/>
      <c r="C344" s="180">
        <f t="shared" ca="1" si="5"/>
        <v>0.37888989487063984</v>
      </c>
      <c r="D344" s="180"/>
      <c r="E344" s="177"/>
      <c r="F344" s="177"/>
      <c r="G344" s="177"/>
      <c r="H344" s="177"/>
      <c r="I344" s="177"/>
      <c r="J344" s="177"/>
      <c r="K344" s="177"/>
      <c r="L344" s="177"/>
      <c r="M344" s="177"/>
      <c r="N344" s="177"/>
      <c r="O344" s="177"/>
      <c r="P344" s="177"/>
      <c r="Q344" s="177"/>
    </row>
    <row r="345" spans="1:17">
      <c r="A345" s="180">
        <v>343</v>
      </c>
      <c r="B345" s="180"/>
      <c r="C345" s="180">
        <f t="shared" ca="1" si="5"/>
        <v>0.34692726403598534</v>
      </c>
      <c r="D345" s="180"/>
      <c r="E345" s="177"/>
      <c r="F345" s="177"/>
      <c r="G345" s="177"/>
      <c r="H345" s="177"/>
      <c r="I345" s="177"/>
      <c r="J345" s="177"/>
      <c r="K345" s="177"/>
      <c r="L345" s="177"/>
      <c r="M345" s="177"/>
      <c r="N345" s="177"/>
      <c r="O345" s="177"/>
      <c r="P345" s="177"/>
      <c r="Q345" s="177"/>
    </row>
    <row r="346" spans="1:17">
      <c r="A346" s="180">
        <v>344</v>
      </c>
      <c r="B346" s="180"/>
      <c r="C346" s="180">
        <f t="shared" ca="1" si="5"/>
        <v>0.31258569565043887</v>
      </c>
      <c r="D346" s="180"/>
      <c r="E346" s="177"/>
      <c r="F346" s="177"/>
      <c r="G346" s="177"/>
      <c r="H346" s="177"/>
      <c r="I346" s="177"/>
      <c r="J346" s="177"/>
      <c r="K346" s="177"/>
      <c r="L346" s="177"/>
      <c r="M346" s="177"/>
      <c r="N346" s="177"/>
      <c r="O346" s="177"/>
      <c r="P346" s="177"/>
      <c r="Q346" s="177"/>
    </row>
    <row r="347" spans="1:17">
      <c r="A347" s="180">
        <v>345</v>
      </c>
      <c r="B347" s="180"/>
      <c r="C347" s="180">
        <f t="shared" ca="1" si="5"/>
        <v>0.37636191210707098</v>
      </c>
      <c r="D347" s="180"/>
      <c r="E347" s="177"/>
      <c r="F347" s="177"/>
      <c r="G347" s="177"/>
      <c r="H347" s="177"/>
      <c r="I347" s="177"/>
      <c r="J347" s="177"/>
      <c r="K347" s="177"/>
      <c r="L347" s="177"/>
      <c r="M347" s="177"/>
      <c r="N347" s="177"/>
      <c r="O347" s="177"/>
      <c r="P347" s="177"/>
      <c r="Q347" s="177"/>
    </row>
    <row r="348" spans="1:17">
      <c r="A348" s="180">
        <v>346</v>
      </c>
      <c r="B348" s="180"/>
      <c r="C348" s="180">
        <f t="shared" ca="1" si="5"/>
        <v>0.30241576079858956</v>
      </c>
      <c r="D348" s="180"/>
      <c r="E348" s="177"/>
      <c r="F348" s="177"/>
      <c r="G348" s="177"/>
      <c r="H348" s="177"/>
      <c r="I348" s="177"/>
      <c r="J348" s="177"/>
      <c r="K348" s="177"/>
      <c r="L348" s="177"/>
      <c r="M348" s="177"/>
      <c r="N348" s="177"/>
      <c r="O348" s="177"/>
      <c r="P348" s="177"/>
      <c r="Q348" s="177"/>
    </row>
    <row r="349" spans="1:17">
      <c r="A349" s="180">
        <v>347</v>
      </c>
      <c r="B349" s="180"/>
      <c r="C349" s="180">
        <f t="shared" ca="1" si="5"/>
        <v>0.34410296072904001</v>
      </c>
      <c r="D349" s="180"/>
      <c r="E349" s="177"/>
      <c r="F349" s="177"/>
      <c r="G349" s="177"/>
      <c r="H349" s="177"/>
      <c r="I349" s="177"/>
      <c r="J349" s="177"/>
      <c r="K349" s="177"/>
      <c r="L349" s="177"/>
      <c r="M349" s="177"/>
      <c r="N349" s="177"/>
      <c r="O349" s="177"/>
      <c r="P349" s="177"/>
      <c r="Q349" s="177"/>
    </row>
    <row r="350" spans="1:17">
      <c r="A350" s="180">
        <v>348</v>
      </c>
      <c r="B350" s="180"/>
      <c r="C350" s="180">
        <f t="shared" ca="1" si="5"/>
        <v>0.36438482245207404</v>
      </c>
      <c r="D350" s="180"/>
      <c r="E350" s="177"/>
      <c r="F350" s="177"/>
      <c r="G350" s="177"/>
      <c r="H350" s="177"/>
      <c r="I350" s="177"/>
      <c r="J350" s="177"/>
      <c r="K350" s="177"/>
      <c r="L350" s="177"/>
      <c r="M350" s="177"/>
      <c r="N350" s="177"/>
      <c r="O350" s="177"/>
      <c r="P350" s="177"/>
      <c r="Q350" s="177"/>
    </row>
    <row r="351" spans="1:17">
      <c r="A351" s="180">
        <v>349</v>
      </c>
      <c r="B351" s="180"/>
      <c r="C351" s="180">
        <f t="shared" ca="1" si="5"/>
        <v>0.36033419324622357</v>
      </c>
      <c r="D351" s="180"/>
      <c r="E351" s="177"/>
      <c r="F351" s="177"/>
      <c r="G351" s="177"/>
      <c r="H351" s="177"/>
      <c r="I351" s="177"/>
      <c r="J351" s="177"/>
      <c r="K351" s="177"/>
      <c r="L351" s="177"/>
      <c r="M351" s="177"/>
      <c r="N351" s="177"/>
      <c r="O351" s="177"/>
      <c r="P351" s="177"/>
      <c r="Q351" s="177"/>
    </row>
    <row r="352" spans="1:17">
      <c r="A352" s="180">
        <v>350</v>
      </c>
      <c r="B352" s="180"/>
      <c r="C352" s="180">
        <f t="shared" ca="1" si="5"/>
        <v>0.37595051378778011</v>
      </c>
      <c r="D352" s="180"/>
      <c r="E352" s="177"/>
      <c r="F352" s="177"/>
      <c r="G352" s="177"/>
      <c r="H352" s="177"/>
      <c r="I352" s="177"/>
      <c r="J352" s="177"/>
      <c r="K352" s="177"/>
      <c r="L352" s="177"/>
      <c r="M352" s="177"/>
      <c r="N352" s="177"/>
      <c r="O352" s="177"/>
      <c r="P352" s="177"/>
      <c r="Q352" s="177"/>
    </row>
    <row r="353" spans="1:17">
      <c r="A353" s="180">
        <v>351</v>
      </c>
      <c r="B353" s="180"/>
      <c r="C353" s="180">
        <f t="shared" ca="1" si="5"/>
        <v>0.33780540262093001</v>
      </c>
      <c r="D353" s="180"/>
      <c r="E353" s="177"/>
      <c r="F353" s="177"/>
      <c r="G353" s="177"/>
      <c r="H353" s="177"/>
      <c r="I353" s="177"/>
      <c r="J353" s="177"/>
      <c r="K353" s="177"/>
      <c r="L353" s="177"/>
      <c r="M353" s="177"/>
      <c r="N353" s="177"/>
      <c r="O353" s="177"/>
      <c r="P353" s="177"/>
      <c r="Q353" s="177"/>
    </row>
    <row r="354" spans="1:17">
      <c r="A354" s="180">
        <v>352</v>
      </c>
      <c r="B354" s="180"/>
      <c r="C354" s="180">
        <f t="shared" ca="1" si="5"/>
        <v>0.27498909793210657</v>
      </c>
      <c r="D354" s="180"/>
      <c r="E354" s="177"/>
      <c r="F354" s="177"/>
      <c r="G354" s="177"/>
      <c r="H354" s="177"/>
      <c r="I354" s="177"/>
      <c r="J354" s="177"/>
      <c r="K354" s="177"/>
      <c r="L354" s="177"/>
      <c r="M354" s="177"/>
      <c r="N354" s="177"/>
      <c r="O354" s="177"/>
      <c r="P354" s="177"/>
      <c r="Q354" s="177"/>
    </row>
    <row r="355" spans="1:17">
      <c r="A355" s="180">
        <v>353</v>
      </c>
      <c r="B355" s="180"/>
      <c r="C355" s="180">
        <f t="shared" ca="1" si="5"/>
        <v>0.30981884274507393</v>
      </c>
      <c r="D355" s="180"/>
      <c r="E355" s="177"/>
      <c r="F355" s="177"/>
      <c r="G355" s="177"/>
      <c r="H355" s="177"/>
      <c r="I355" s="177"/>
      <c r="J355" s="177"/>
      <c r="K355" s="177"/>
      <c r="L355" s="177"/>
      <c r="M355" s="177"/>
      <c r="N355" s="177"/>
      <c r="O355" s="177"/>
      <c r="P355" s="177"/>
      <c r="Q355" s="177"/>
    </row>
    <row r="356" spans="1:17">
      <c r="A356" s="180">
        <v>354</v>
      </c>
      <c r="B356" s="180"/>
      <c r="C356" s="180">
        <f t="shared" ca="1" si="5"/>
        <v>0.33092642435993064</v>
      </c>
      <c r="D356" s="180"/>
      <c r="E356" s="177"/>
      <c r="F356" s="177"/>
      <c r="G356" s="177"/>
      <c r="H356" s="177"/>
      <c r="I356" s="177"/>
      <c r="J356" s="177"/>
      <c r="K356" s="177"/>
      <c r="L356" s="177"/>
      <c r="M356" s="177"/>
      <c r="N356" s="177"/>
      <c r="O356" s="177"/>
      <c r="P356" s="177"/>
      <c r="Q356" s="177"/>
    </row>
    <row r="357" spans="1:17">
      <c r="A357" s="180">
        <v>355</v>
      </c>
      <c r="B357" s="180"/>
      <c r="C357" s="180">
        <f t="shared" ca="1" si="5"/>
        <v>0.31628644121752525</v>
      </c>
      <c r="D357" s="180"/>
      <c r="E357" s="177"/>
      <c r="F357" s="177"/>
      <c r="G357" s="177"/>
      <c r="H357" s="177"/>
      <c r="I357" s="177"/>
      <c r="J357" s="177"/>
      <c r="K357" s="177"/>
      <c r="L357" s="177"/>
      <c r="M357" s="177"/>
      <c r="N357" s="177"/>
      <c r="O357" s="177"/>
      <c r="P357" s="177"/>
      <c r="Q357" s="177"/>
    </row>
    <row r="358" spans="1:17">
      <c r="A358" s="180">
        <v>356</v>
      </c>
      <c r="B358" s="180"/>
      <c r="C358" s="180">
        <f t="shared" ca="1" si="5"/>
        <v>0.36511675310916125</v>
      </c>
      <c r="D358" s="180"/>
      <c r="E358" s="177"/>
      <c r="F358" s="177"/>
      <c r="G358" s="177"/>
      <c r="H358" s="177"/>
      <c r="I358" s="177"/>
      <c r="J358" s="177"/>
      <c r="K358" s="177"/>
      <c r="L358" s="177"/>
      <c r="M358" s="177"/>
      <c r="N358" s="177"/>
      <c r="O358" s="177"/>
      <c r="P358" s="177"/>
      <c r="Q358" s="177"/>
    </row>
    <row r="359" spans="1:17">
      <c r="A359" s="180">
        <v>357</v>
      </c>
      <c r="B359" s="180"/>
      <c r="C359" s="180">
        <f t="shared" ca="1" si="5"/>
        <v>0.34312824565690597</v>
      </c>
      <c r="D359" s="180"/>
      <c r="E359" s="177"/>
      <c r="F359" s="177"/>
      <c r="G359" s="177"/>
      <c r="H359" s="177"/>
      <c r="I359" s="177"/>
      <c r="J359" s="177"/>
      <c r="K359" s="177"/>
      <c r="L359" s="177"/>
      <c r="M359" s="177"/>
      <c r="N359" s="177"/>
      <c r="O359" s="177"/>
      <c r="P359" s="177"/>
      <c r="Q359" s="177"/>
    </row>
    <row r="360" spans="1:17">
      <c r="A360" s="180">
        <v>358</v>
      </c>
      <c r="B360" s="180"/>
      <c r="C360" s="180">
        <f t="shared" ca="1" si="5"/>
        <v>0.35101766817912677</v>
      </c>
      <c r="D360" s="180"/>
      <c r="E360" s="177"/>
      <c r="F360" s="177"/>
      <c r="G360" s="177"/>
      <c r="H360" s="177"/>
      <c r="I360" s="177"/>
      <c r="J360" s="177"/>
      <c r="K360" s="177"/>
      <c r="L360" s="177"/>
      <c r="M360" s="177"/>
      <c r="N360" s="177"/>
      <c r="O360" s="177"/>
      <c r="P360" s="177"/>
      <c r="Q360" s="177"/>
    </row>
    <row r="361" spans="1:17">
      <c r="A361" s="180">
        <v>359</v>
      </c>
      <c r="B361" s="180"/>
      <c r="C361" s="180">
        <f t="shared" ca="1" si="5"/>
        <v>0.30875310460445549</v>
      </c>
      <c r="D361" s="180"/>
      <c r="E361" s="177"/>
      <c r="F361" s="177"/>
      <c r="G361" s="177"/>
      <c r="H361" s="177"/>
      <c r="I361" s="177"/>
      <c r="J361" s="177"/>
      <c r="K361" s="177"/>
      <c r="L361" s="177"/>
      <c r="M361" s="177"/>
      <c r="N361" s="177"/>
      <c r="O361" s="177"/>
      <c r="P361" s="177"/>
      <c r="Q361" s="177"/>
    </row>
    <row r="362" spans="1:17">
      <c r="A362" s="180">
        <v>360</v>
      </c>
      <c r="B362" s="180"/>
      <c r="C362" s="180">
        <f t="shared" ca="1" si="5"/>
        <v>0.32767281052765479</v>
      </c>
      <c r="D362" s="180"/>
      <c r="E362" s="177"/>
      <c r="F362" s="177"/>
      <c r="G362" s="177"/>
      <c r="H362" s="177"/>
      <c r="I362" s="177"/>
      <c r="J362" s="177"/>
      <c r="K362" s="177"/>
      <c r="L362" s="177"/>
      <c r="M362" s="177"/>
      <c r="N362" s="177"/>
      <c r="O362" s="177"/>
      <c r="P362" s="177"/>
      <c r="Q362" s="177"/>
    </row>
    <row r="363" spans="1:17">
      <c r="A363" s="180">
        <v>361</v>
      </c>
      <c r="B363" s="180"/>
      <c r="C363" s="180">
        <f t="shared" ca="1" si="5"/>
        <v>0.37068043640444598</v>
      </c>
      <c r="D363" s="180"/>
      <c r="E363" s="177"/>
      <c r="F363" s="177"/>
      <c r="G363" s="177"/>
      <c r="H363" s="177"/>
      <c r="I363" s="177"/>
      <c r="J363" s="177"/>
      <c r="K363" s="177"/>
      <c r="L363" s="177"/>
      <c r="M363" s="177"/>
      <c r="N363" s="177"/>
      <c r="O363" s="177"/>
      <c r="P363" s="177"/>
      <c r="Q363" s="177"/>
    </row>
    <row r="364" spans="1:17">
      <c r="A364" s="180">
        <v>362</v>
      </c>
      <c r="B364" s="180"/>
      <c r="C364" s="180">
        <f t="shared" ca="1" si="5"/>
        <v>0.35024444942748195</v>
      </c>
      <c r="D364" s="180"/>
      <c r="E364" s="177"/>
      <c r="F364" s="177"/>
      <c r="G364" s="177"/>
      <c r="H364" s="177"/>
      <c r="I364" s="177"/>
      <c r="J364" s="177"/>
      <c r="K364" s="177"/>
      <c r="L364" s="177"/>
      <c r="M364" s="177"/>
      <c r="N364" s="177"/>
      <c r="O364" s="177"/>
      <c r="P364" s="177"/>
      <c r="Q364" s="177"/>
    </row>
    <row r="365" spans="1:17">
      <c r="A365" s="180">
        <v>363</v>
      </c>
      <c r="B365" s="180"/>
      <c r="C365" s="180">
        <f t="shared" ca="1" si="5"/>
        <v>0.34407085117690056</v>
      </c>
      <c r="D365" s="180"/>
      <c r="E365" s="177"/>
      <c r="F365" s="177"/>
      <c r="G365" s="177"/>
      <c r="H365" s="177"/>
      <c r="I365" s="177"/>
      <c r="J365" s="177"/>
      <c r="K365" s="177"/>
      <c r="L365" s="177"/>
      <c r="M365" s="177"/>
      <c r="N365" s="177"/>
      <c r="O365" s="177"/>
      <c r="P365" s="177"/>
      <c r="Q365" s="177"/>
    </row>
    <row r="366" spans="1:17">
      <c r="A366" s="180">
        <v>364</v>
      </c>
      <c r="B366" s="180"/>
      <c r="C366" s="180">
        <f t="shared" ca="1" si="5"/>
        <v>0.36621166747706868</v>
      </c>
      <c r="D366" s="180"/>
      <c r="E366" s="177"/>
      <c r="F366" s="177"/>
      <c r="G366" s="177"/>
      <c r="H366" s="177"/>
      <c r="I366" s="177"/>
      <c r="J366" s="177"/>
      <c r="K366" s="177"/>
      <c r="L366" s="177"/>
      <c r="M366" s="177"/>
      <c r="N366" s="177"/>
      <c r="O366" s="177"/>
      <c r="P366" s="177"/>
      <c r="Q366" s="177"/>
    </row>
    <row r="367" spans="1:17">
      <c r="A367" s="180">
        <v>365</v>
      </c>
      <c r="B367" s="180"/>
      <c r="C367" s="180">
        <f t="shared" ca="1" si="5"/>
        <v>0.32745037146274475</v>
      </c>
      <c r="D367" s="180"/>
      <c r="E367" s="177"/>
      <c r="F367" s="177"/>
      <c r="G367" s="177"/>
      <c r="H367" s="177"/>
      <c r="I367" s="177"/>
      <c r="J367" s="177"/>
      <c r="K367" s="177"/>
      <c r="L367" s="177"/>
      <c r="M367" s="177"/>
      <c r="N367" s="177"/>
      <c r="O367" s="177"/>
      <c r="P367" s="177"/>
      <c r="Q367" s="177"/>
    </row>
    <row r="368" spans="1:17">
      <c r="A368" s="180">
        <v>366</v>
      </c>
      <c r="B368" s="180"/>
      <c r="C368" s="180">
        <f t="shared" ca="1" si="5"/>
        <v>0.34224058172386407</v>
      </c>
      <c r="D368" s="180"/>
      <c r="E368" s="177"/>
      <c r="F368" s="177"/>
      <c r="G368" s="177"/>
      <c r="H368" s="177"/>
      <c r="I368" s="177"/>
      <c r="J368" s="177"/>
      <c r="K368" s="177"/>
      <c r="L368" s="177"/>
      <c r="M368" s="177"/>
      <c r="N368" s="177"/>
      <c r="O368" s="177"/>
      <c r="P368" s="177"/>
      <c r="Q368" s="177"/>
    </row>
    <row r="369" spans="1:17">
      <c r="A369" s="180">
        <v>367</v>
      </c>
      <c r="B369" s="180"/>
      <c r="C369" s="180">
        <f t="shared" ca="1" si="5"/>
        <v>0.36841480709156765</v>
      </c>
      <c r="D369" s="180"/>
      <c r="E369" s="177"/>
      <c r="F369" s="177"/>
      <c r="G369" s="177"/>
      <c r="H369" s="177"/>
      <c r="I369" s="177"/>
      <c r="J369" s="177"/>
      <c r="K369" s="177"/>
      <c r="L369" s="177"/>
      <c r="M369" s="177"/>
      <c r="N369" s="177"/>
      <c r="O369" s="177"/>
      <c r="P369" s="177"/>
      <c r="Q369" s="177"/>
    </row>
    <row r="370" spans="1:17">
      <c r="A370" s="180">
        <v>368</v>
      </c>
      <c r="B370" s="180"/>
      <c r="C370" s="180">
        <f t="shared" ca="1" si="5"/>
        <v>0.29755369648356533</v>
      </c>
      <c r="D370" s="180"/>
      <c r="E370" s="177"/>
      <c r="F370" s="177"/>
      <c r="G370" s="177"/>
      <c r="H370" s="177"/>
      <c r="I370" s="177"/>
      <c r="J370" s="177"/>
      <c r="K370" s="177"/>
      <c r="L370" s="177"/>
      <c r="M370" s="177"/>
      <c r="N370" s="177"/>
      <c r="O370" s="177"/>
      <c r="P370" s="177"/>
      <c r="Q370" s="177"/>
    </row>
    <row r="371" spans="1:17">
      <c r="A371" s="180">
        <v>369</v>
      </c>
      <c r="B371" s="180"/>
      <c r="C371" s="180"/>
      <c r="D371" s="180"/>
      <c r="E371" s="177"/>
      <c r="F371" s="177"/>
      <c r="G371" s="177"/>
      <c r="H371" s="177"/>
      <c r="I371" s="177"/>
      <c r="J371" s="177"/>
      <c r="K371" s="177"/>
      <c r="L371" s="177"/>
      <c r="M371" s="177"/>
      <c r="N371" s="177"/>
      <c r="O371" s="177"/>
      <c r="P371" s="177"/>
      <c r="Q371" s="177"/>
    </row>
    <row r="372" spans="1:17">
      <c r="A372" s="180">
        <v>370</v>
      </c>
      <c r="B372" s="180"/>
      <c r="C372" s="180"/>
      <c r="D372" s="180"/>
      <c r="E372" s="177"/>
      <c r="F372" s="177"/>
      <c r="G372" s="177"/>
      <c r="H372" s="177"/>
      <c r="I372" s="177"/>
      <c r="J372" s="177"/>
      <c r="K372" s="177"/>
      <c r="L372" s="177"/>
      <c r="M372" s="177"/>
      <c r="N372" s="177"/>
      <c r="O372" s="177"/>
      <c r="P372" s="177"/>
      <c r="Q372" s="177"/>
    </row>
    <row r="373" spans="1:17">
      <c r="A373" s="180">
        <v>371</v>
      </c>
      <c r="B373" s="180"/>
      <c r="C373" s="180"/>
      <c r="D373" s="180"/>
      <c r="E373" s="177"/>
      <c r="F373" s="177"/>
      <c r="G373" s="177"/>
      <c r="H373" s="177"/>
      <c r="I373" s="177"/>
      <c r="J373" s="177"/>
      <c r="K373" s="177"/>
      <c r="L373" s="177"/>
      <c r="M373" s="177"/>
      <c r="N373" s="177"/>
      <c r="O373" s="177"/>
      <c r="P373" s="177"/>
      <c r="Q373" s="177"/>
    </row>
    <row r="374" spans="1:17">
      <c r="A374" s="180">
        <v>372</v>
      </c>
      <c r="B374" s="180"/>
      <c r="C374" s="180"/>
      <c r="D374" s="180"/>
      <c r="E374" s="177"/>
      <c r="F374" s="177"/>
      <c r="G374" s="177"/>
      <c r="H374" s="177"/>
      <c r="I374" s="177"/>
      <c r="J374" s="177"/>
      <c r="K374" s="177"/>
      <c r="L374" s="177"/>
      <c r="M374" s="177"/>
      <c r="N374" s="177"/>
      <c r="O374" s="177"/>
      <c r="P374" s="177"/>
      <c r="Q374" s="177"/>
    </row>
    <row r="375" spans="1:17">
      <c r="A375" s="180">
        <v>373</v>
      </c>
      <c r="B375" s="180"/>
      <c r="C375" s="180"/>
      <c r="D375" s="180"/>
      <c r="E375" s="177"/>
      <c r="F375" s="177"/>
      <c r="G375" s="177"/>
      <c r="H375" s="177"/>
      <c r="I375" s="177"/>
      <c r="J375" s="177"/>
      <c r="K375" s="177"/>
      <c r="L375" s="177"/>
      <c r="M375" s="177"/>
      <c r="N375" s="177"/>
      <c r="O375" s="177"/>
      <c r="P375" s="177"/>
      <c r="Q375" s="177"/>
    </row>
    <row r="376" spans="1:17">
      <c r="A376" s="180">
        <v>374</v>
      </c>
      <c r="B376" s="180"/>
      <c r="C376" s="180"/>
      <c r="D376" s="180"/>
      <c r="E376" s="177"/>
      <c r="F376" s="177"/>
      <c r="G376" s="177"/>
      <c r="H376" s="177"/>
      <c r="I376" s="177"/>
      <c r="J376" s="177"/>
      <c r="K376" s="177"/>
      <c r="L376" s="177"/>
      <c r="M376" s="177"/>
      <c r="N376" s="177"/>
      <c r="O376" s="177"/>
      <c r="P376" s="177"/>
      <c r="Q376" s="177"/>
    </row>
    <row r="377" spans="1:17">
      <c r="A377" s="180">
        <v>375</v>
      </c>
      <c r="B377" s="180"/>
      <c r="C377" s="180"/>
      <c r="D377" s="180"/>
      <c r="E377" s="177"/>
      <c r="F377" s="177"/>
      <c r="G377" s="177"/>
      <c r="H377" s="177"/>
      <c r="I377" s="177"/>
      <c r="J377" s="177"/>
      <c r="K377" s="177"/>
      <c r="L377" s="177"/>
      <c r="M377" s="177"/>
      <c r="N377" s="177"/>
      <c r="O377" s="177"/>
      <c r="P377" s="177"/>
      <c r="Q377" s="177"/>
    </row>
    <row r="378" spans="1:17">
      <c r="A378" s="180">
        <v>376</v>
      </c>
      <c r="B378" s="180"/>
      <c r="C378" s="180"/>
      <c r="D378" s="180"/>
      <c r="E378" s="177"/>
      <c r="F378" s="177"/>
      <c r="G378" s="177"/>
      <c r="H378" s="177"/>
      <c r="I378" s="177"/>
      <c r="J378" s="177"/>
      <c r="K378" s="177"/>
      <c r="L378" s="177"/>
      <c r="M378" s="177"/>
      <c r="N378" s="177"/>
      <c r="O378" s="177"/>
      <c r="P378" s="177"/>
      <c r="Q378" s="177"/>
    </row>
    <row r="379" spans="1:17">
      <c r="A379" s="180">
        <v>377</v>
      </c>
      <c r="B379" s="180"/>
      <c r="C379" s="180"/>
      <c r="D379" s="180"/>
      <c r="E379" s="177"/>
      <c r="F379" s="177"/>
      <c r="G379" s="177"/>
      <c r="H379" s="177"/>
      <c r="I379" s="177"/>
      <c r="J379" s="177"/>
      <c r="K379" s="177"/>
      <c r="L379" s="177"/>
      <c r="M379" s="177"/>
      <c r="N379" s="177"/>
      <c r="O379" s="177"/>
      <c r="P379" s="177"/>
      <c r="Q379" s="177"/>
    </row>
    <row r="380" spans="1:17">
      <c r="A380" s="180">
        <v>378</v>
      </c>
      <c r="B380" s="180"/>
      <c r="C380" s="180"/>
      <c r="D380" s="180"/>
      <c r="E380" s="177"/>
      <c r="F380" s="177"/>
      <c r="G380" s="177"/>
      <c r="H380" s="177"/>
      <c r="I380" s="177"/>
      <c r="J380" s="177"/>
      <c r="K380" s="177"/>
      <c r="L380" s="177"/>
      <c r="M380" s="177"/>
      <c r="N380" s="177"/>
      <c r="O380" s="177"/>
      <c r="P380" s="177"/>
      <c r="Q380" s="177"/>
    </row>
    <row r="381" spans="1:17">
      <c r="A381" s="180">
        <v>379</v>
      </c>
      <c r="B381" s="180"/>
      <c r="C381" s="180"/>
      <c r="D381" s="180"/>
      <c r="E381" s="177"/>
      <c r="F381" s="177"/>
      <c r="G381" s="177"/>
      <c r="H381" s="177"/>
      <c r="I381" s="177"/>
      <c r="J381" s="177"/>
      <c r="K381" s="177"/>
      <c r="L381" s="177"/>
      <c r="M381" s="177"/>
      <c r="N381" s="177"/>
      <c r="O381" s="177"/>
      <c r="P381" s="177"/>
      <c r="Q381" s="177"/>
    </row>
    <row r="382" spans="1:17">
      <c r="A382" s="180">
        <v>380</v>
      </c>
      <c r="B382" s="180"/>
      <c r="C382" s="180"/>
      <c r="D382" s="180"/>
      <c r="E382" s="177"/>
      <c r="F382" s="177"/>
      <c r="G382" s="177"/>
      <c r="H382" s="177"/>
      <c r="I382" s="177"/>
      <c r="J382" s="177"/>
      <c r="K382" s="177"/>
      <c r="L382" s="177"/>
      <c r="M382" s="177"/>
      <c r="N382" s="177"/>
      <c r="O382" s="177"/>
      <c r="P382" s="177"/>
      <c r="Q382" s="177"/>
    </row>
    <row r="383" spans="1:17">
      <c r="A383" s="180">
        <v>381</v>
      </c>
      <c r="B383" s="180"/>
      <c r="C383" s="180"/>
      <c r="D383" s="180"/>
      <c r="E383" s="177"/>
      <c r="F383" s="177"/>
      <c r="G383" s="177"/>
      <c r="H383" s="177"/>
      <c r="I383" s="177"/>
      <c r="J383" s="177"/>
      <c r="K383" s="177"/>
      <c r="L383" s="177"/>
      <c r="M383" s="177"/>
      <c r="N383" s="177"/>
      <c r="O383" s="177"/>
      <c r="P383" s="177"/>
      <c r="Q383" s="177"/>
    </row>
    <row r="384" spans="1:17">
      <c r="A384" s="180">
        <v>382</v>
      </c>
      <c r="B384" s="180"/>
      <c r="C384" s="180"/>
      <c r="D384" s="180"/>
      <c r="E384" s="177"/>
      <c r="F384" s="177"/>
      <c r="G384" s="177"/>
      <c r="H384" s="177"/>
      <c r="I384" s="177"/>
      <c r="J384" s="177"/>
      <c r="K384" s="177"/>
      <c r="L384" s="177"/>
      <c r="M384" s="177"/>
      <c r="N384" s="177"/>
      <c r="O384" s="177"/>
      <c r="P384" s="177"/>
      <c r="Q384" s="177"/>
    </row>
    <row r="385" spans="1:17">
      <c r="A385" s="180">
        <v>383</v>
      </c>
      <c r="B385" s="180"/>
      <c r="C385" s="180"/>
      <c r="D385" s="180"/>
      <c r="E385" s="177"/>
      <c r="F385" s="177"/>
      <c r="G385" s="177"/>
      <c r="H385" s="177"/>
      <c r="I385" s="177"/>
      <c r="J385" s="177"/>
      <c r="K385" s="177"/>
      <c r="L385" s="177"/>
      <c r="M385" s="177"/>
      <c r="N385" s="177"/>
      <c r="O385" s="177"/>
      <c r="P385" s="177"/>
      <c r="Q385" s="177"/>
    </row>
    <row r="386" spans="1:17">
      <c r="A386" s="180">
        <v>384</v>
      </c>
      <c r="B386" s="180"/>
      <c r="C386" s="180"/>
      <c r="D386" s="180"/>
      <c r="E386" s="177"/>
      <c r="F386" s="177"/>
      <c r="G386" s="177"/>
      <c r="H386" s="177"/>
      <c r="I386" s="177"/>
      <c r="J386" s="177"/>
      <c r="K386" s="177"/>
      <c r="L386" s="177"/>
      <c r="M386" s="177"/>
      <c r="N386" s="177"/>
      <c r="O386" s="177"/>
      <c r="P386" s="177"/>
      <c r="Q386" s="177"/>
    </row>
    <row r="387" spans="1:17">
      <c r="A387" s="180">
        <v>385</v>
      </c>
      <c r="B387" s="180"/>
      <c r="C387" s="180"/>
      <c r="D387" s="180"/>
      <c r="E387" s="177"/>
      <c r="F387" s="177"/>
      <c r="G387" s="177"/>
      <c r="H387" s="177"/>
      <c r="I387" s="177"/>
      <c r="J387" s="177"/>
      <c r="K387" s="177"/>
      <c r="L387" s="177"/>
      <c r="M387" s="177"/>
      <c r="N387" s="177"/>
      <c r="O387" s="177"/>
      <c r="P387" s="177"/>
      <c r="Q387" s="177"/>
    </row>
    <row r="388" spans="1:17">
      <c r="A388" s="180">
        <v>386</v>
      </c>
      <c r="B388" s="180"/>
      <c r="C388" s="180"/>
      <c r="D388" s="180"/>
      <c r="E388" s="177"/>
      <c r="F388" s="177"/>
      <c r="G388" s="177"/>
      <c r="H388" s="177"/>
      <c r="I388" s="177"/>
      <c r="J388" s="177"/>
      <c r="K388" s="177"/>
      <c r="L388" s="177"/>
      <c r="M388" s="177"/>
      <c r="N388" s="177"/>
      <c r="O388" s="177"/>
      <c r="P388" s="177"/>
      <c r="Q388" s="177"/>
    </row>
    <row r="389" spans="1:17">
      <c r="A389" s="180">
        <v>387</v>
      </c>
      <c r="B389" s="180"/>
      <c r="C389" s="180"/>
      <c r="D389" s="180"/>
      <c r="E389" s="177"/>
      <c r="F389" s="177"/>
      <c r="G389" s="177"/>
      <c r="H389" s="177"/>
      <c r="I389" s="177"/>
      <c r="J389" s="177"/>
      <c r="K389" s="177"/>
      <c r="L389" s="177"/>
      <c r="M389" s="177"/>
      <c r="N389" s="177"/>
      <c r="O389" s="177"/>
      <c r="P389" s="177"/>
      <c r="Q389" s="177"/>
    </row>
    <row r="390" spans="1:17">
      <c r="A390" s="180">
        <v>388</v>
      </c>
      <c r="B390" s="180"/>
      <c r="C390" s="180"/>
      <c r="D390" s="180"/>
      <c r="E390" s="177"/>
      <c r="F390" s="177"/>
      <c r="G390" s="177"/>
      <c r="H390" s="177"/>
      <c r="I390" s="177"/>
      <c r="J390" s="177"/>
      <c r="K390" s="177"/>
      <c r="L390" s="177"/>
      <c r="M390" s="177"/>
      <c r="N390" s="177"/>
      <c r="O390" s="177"/>
      <c r="P390" s="177"/>
      <c r="Q390" s="177"/>
    </row>
    <row r="391" spans="1:17">
      <c r="A391" s="180">
        <v>389</v>
      </c>
      <c r="B391" s="180"/>
      <c r="C391" s="180"/>
      <c r="D391" s="180"/>
      <c r="E391" s="177"/>
      <c r="F391" s="177"/>
      <c r="G391" s="177"/>
      <c r="H391" s="177"/>
      <c r="I391" s="177"/>
      <c r="J391" s="177"/>
      <c r="K391" s="177"/>
      <c r="L391" s="177"/>
      <c r="M391" s="177"/>
      <c r="N391" s="177"/>
      <c r="O391" s="177"/>
      <c r="P391" s="177"/>
      <c r="Q391" s="177"/>
    </row>
    <row r="392" spans="1:17">
      <c r="A392" s="180">
        <v>390</v>
      </c>
      <c r="B392" s="180"/>
      <c r="C392" s="180"/>
      <c r="D392" s="180"/>
      <c r="E392" s="177"/>
      <c r="F392" s="177"/>
      <c r="G392" s="177"/>
      <c r="H392" s="177"/>
      <c r="I392" s="177"/>
      <c r="J392" s="177"/>
      <c r="K392" s="177"/>
      <c r="L392" s="177"/>
      <c r="M392" s="177"/>
      <c r="N392" s="177"/>
      <c r="O392" s="177"/>
      <c r="P392" s="177"/>
      <c r="Q392" s="177"/>
    </row>
    <row r="393" spans="1:17">
      <c r="A393" s="180">
        <v>391</v>
      </c>
      <c r="B393" s="180"/>
      <c r="C393" s="180"/>
      <c r="D393" s="180"/>
      <c r="E393" s="177"/>
      <c r="F393" s="177"/>
      <c r="G393" s="177"/>
      <c r="H393" s="177"/>
      <c r="I393" s="177"/>
      <c r="J393" s="177"/>
      <c r="K393" s="177"/>
      <c r="L393" s="177"/>
      <c r="M393" s="177"/>
      <c r="N393" s="177"/>
      <c r="O393" s="177"/>
      <c r="P393" s="177"/>
      <c r="Q393" s="177"/>
    </row>
    <row r="394" spans="1:17">
      <c r="A394" s="180">
        <v>392</v>
      </c>
      <c r="B394" s="180"/>
      <c r="C394" s="180"/>
      <c r="D394" s="180"/>
      <c r="E394" s="177"/>
      <c r="F394" s="177"/>
      <c r="G394" s="177"/>
      <c r="H394" s="177"/>
      <c r="I394" s="177"/>
      <c r="J394" s="177"/>
      <c r="K394" s="177"/>
      <c r="L394" s="177"/>
      <c r="M394" s="177"/>
      <c r="N394" s="177"/>
      <c r="O394" s="177"/>
      <c r="P394" s="177"/>
      <c r="Q394" s="177"/>
    </row>
    <row r="395" spans="1:17">
      <c r="A395" s="180">
        <v>393</v>
      </c>
      <c r="B395" s="180"/>
      <c r="C395" s="180"/>
      <c r="D395" s="180"/>
      <c r="E395" s="177"/>
      <c r="F395" s="177"/>
      <c r="G395" s="177"/>
      <c r="H395" s="177"/>
      <c r="I395" s="177"/>
      <c r="J395" s="177"/>
      <c r="K395" s="177"/>
      <c r="L395" s="177"/>
      <c r="M395" s="177"/>
      <c r="N395" s="177"/>
      <c r="O395" s="177"/>
      <c r="P395" s="177"/>
      <c r="Q395" s="177"/>
    </row>
    <row r="396" spans="1:17">
      <c r="A396" s="180">
        <v>394</v>
      </c>
      <c r="B396" s="180"/>
      <c r="C396" s="180"/>
      <c r="D396" s="180"/>
      <c r="E396" s="177"/>
      <c r="F396" s="177"/>
      <c r="G396" s="177"/>
      <c r="H396" s="177"/>
      <c r="I396" s="177"/>
      <c r="J396" s="177"/>
      <c r="K396" s="177"/>
      <c r="L396" s="177"/>
      <c r="M396" s="177"/>
      <c r="N396" s="177"/>
      <c r="O396" s="177"/>
      <c r="P396" s="177"/>
      <c r="Q396" s="177"/>
    </row>
    <row r="397" spans="1:17">
      <c r="A397" s="180">
        <v>395</v>
      </c>
      <c r="B397" s="180"/>
      <c r="C397" s="180"/>
      <c r="D397" s="180"/>
      <c r="E397" s="177"/>
      <c r="F397" s="177"/>
      <c r="G397" s="177"/>
      <c r="H397" s="177"/>
      <c r="I397" s="177"/>
      <c r="J397" s="177"/>
      <c r="K397" s="177"/>
      <c r="L397" s="177"/>
      <c r="M397" s="177"/>
      <c r="N397" s="177"/>
      <c r="O397" s="177"/>
      <c r="P397" s="177"/>
      <c r="Q397" s="177"/>
    </row>
    <row r="398" spans="1:17">
      <c r="A398" s="180">
        <v>396</v>
      </c>
      <c r="B398" s="180"/>
      <c r="C398" s="180"/>
      <c r="D398" s="180"/>
      <c r="E398" s="177"/>
      <c r="F398" s="177"/>
      <c r="G398" s="177"/>
      <c r="H398" s="177"/>
      <c r="I398" s="177"/>
      <c r="J398" s="177"/>
      <c r="K398" s="177"/>
      <c r="L398" s="177"/>
      <c r="M398" s="177"/>
      <c r="N398" s="177"/>
      <c r="O398" s="177"/>
      <c r="P398" s="177"/>
      <c r="Q398" s="177"/>
    </row>
    <row r="399" spans="1:17">
      <c r="A399" s="180">
        <v>397</v>
      </c>
      <c r="B399" s="180"/>
      <c r="C399" s="180"/>
      <c r="D399" s="180"/>
      <c r="E399" s="177"/>
      <c r="F399" s="177"/>
      <c r="G399" s="177"/>
      <c r="H399" s="177"/>
      <c r="I399" s="177"/>
      <c r="J399" s="177"/>
      <c r="K399" s="177"/>
      <c r="L399" s="177"/>
      <c r="M399" s="177"/>
      <c r="N399" s="177"/>
      <c r="O399" s="177"/>
      <c r="P399" s="177"/>
      <c r="Q399" s="177"/>
    </row>
    <row r="400" spans="1:17">
      <c r="A400" s="180">
        <v>398</v>
      </c>
      <c r="B400" s="180"/>
      <c r="C400" s="180"/>
      <c r="D400" s="180"/>
      <c r="E400" s="177"/>
      <c r="F400" s="177"/>
      <c r="G400" s="177"/>
      <c r="H400" s="177"/>
      <c r="I400" s="177"/>
      <c r="J400" s="177"/>
      <c r="K400" s="177"/>
      <c r="L400" s="177"/>
      <c r="M400" s="177"/>
      <c r="N400" s="177"/>
      <c r="O400" s="177"/>
      <c r="P400" s="177"/>
      <c r="Q400" s="177"/>
    </row>
    <row r="401" spans="1:17">
      <c r="A401" s="180">
        <v>399</v>
      </c>
      <c r="B401" s="180"/>
      <c r="C401" s="180"/>
      <c r="D401" s="180"/>
      <c r="E401" s="177"/>
      <c r="F401" s="177"/>
      <c r="G401" s="177"/>
      <c r="H401" s="177"/>
      <c r="I401" s="177"/>
      <c r="J401" s="177"/>
      <c r="K401" s="177"/>
      <c r="L401" s="177"/>
      <c r="M401" s="177"/>
      <c r="N401" s="177"/>
      <c r="O401" s="177"/>
      <c r="P401" s="177"/>
      <c r="Q401" s="177"/>
    </row>
    <row r="402" spans="1:17">
      <c r="A402" s="180">
        <v>400</v>
      </c>
      <c r="B402" s="180"/>
      <c r="C402" s="180"/>
      <c r="D402" s="180"/>
      <c r="E402" s="177"/>
      <c r="F402" s="177"/>
      <c r="G402" s="177"/>
      <c r="H402" s="177"/>
      <c r="I402" s="177"/>
      <c r="J402" s="177"/>
      <c r="K402" s="177"/>
      <c r="L402" s="177"/>
      <c r="M402" s="177"/>
      <c r="N402" s="177"/>
      <c r="O402" s="177"/>
      <c r="P402" s="177"/>
      <c r="Q402" s="177"/>
    </row>
    <row r="403" spans="1:17">
      <c r="A403" s="180">
        <v>401</v>
      </c>
      <c r="B403" s="180"/>
      <c r="C403" s="180"/>
      <c r="D403" s="180"/>
      <c r="E403" s="177"/>
      <c r="F403" s="177"/>
      <c r="G403" s="177"/>
      <c r="H403" s="177"/>
      <c r="I403" s="177"/>
      <c r="J403" s="177"/>
      <c r="K403" s="177"/>
      <c r="L403" s="177"/>
      <c r="M403" s="177"/>
      <c r="N403" s="177"/>
      <c r="O403" s="177"/>
      <c r="P403" s="177"/>
      <c r="Q403" s="177"/>
    </row>
    <row r="404" spans="1:17">
      <c r="A404" s="180">
        <v>402</v>
      </c>
      <c r="B404" s="180"/>
      <c r="C404" s="180"/>
      <c r="D404" s="180"/>
      <c r="E404" s="177"/>
      <c r="F404" s="177"/>
      <c r="G404" s="177"/>
      <c r="H404" s="177"/>
      <c r="I404" s="177"/>
      <c r="J404" s="177"/>
      <c r="K404" s="177"/>
      <c r="L404" s="177"/>
      <c r="M404" s="177"/>
      <c r="N404" s="177"/>
      <c r="O404" s="177"/>
      <c r="P404" s="177"/>
      <c r="Q404" s="177"/>
    </row>
    <row r="405" spans="1:17">
      <c r="A405" s="180">
        <v>403</v>
      </c>
      <c r="B405" s="180"/>
      <c r="C405" s="180"/>
      <c r="D405" s="180"/>
      <c r="E405" s="177"/>
      <c r="F405" s="177"/>
      <c r="G405" s="177"/>
      <c r="H405" s="177"/>
      <c r="I405" s="177"/>
      <c r="J405" s="177"/>
      <c r="K405" s="177"/>
      <c r="L405" s="177"/>
      <c r="M405" s="177"/>
      <c r="N405" s="177"/>
      <c r="O405" s="177"/>
      <c r="P405" s="177"/>
      <c r="Q405" s="177"/>
    </row>
    <row r="406" spans="1:17">
      <c r="A406" s="180">
        <v>404</v>
      </c>
      <c r="B406" s="180"/>
      <c r="C406" s="180"/>
      <c r="D406" s="180"/>
      <c r="E406" s="177"/>
      <c r="F406" s="177"/>
      <c r="G406" s="177"/>
      <c r="H406" s="177"/>
      <c r="I406" s="177"/>
      <c r="J406" s="177"/>
      <c r="K406" s="177"/>
      <c r="L406" s="177"/>
      <c r="M406" s="177"/>
      <c r="N406" s="177"/>
      <c r="O406" s="177"/>
      <c r="P406" s="177"/>
      <c r="Q406" s="177"/>
    </row>
    <row r="407" spans="1:17">
      <c r="A407" s="180">
        <v>405</v>
      </c>
      <c r="B407" s="180"/>
      <c r="C407" s="180"/>
      <c r="D407" s="180"/>
      <c r="E407" s="177"/>
      <c r="F407" s="177"/>
      <c r="G407" s="177"/>
      <c r="H407" s="177"/>
      <c r="I407" s="177"/>
      <c r="J407" s="177"/>
      <c r="K407" s="177"/>
      <c r="L407" s="177"/>
      <c r="M407" s="177"/>
      <c r="N407" s="177"/>
      <c r="O407" s="177"/>
      <c r="P407" s="177"/>
      <c r="Q407" s="177"/>
    </row>
    <row r="408" spans="1:17">
      <c r="A408" s="180">
        <v>406</v>
      </c>
      <c r="B408" s="180"/>
      <c r="C408" s="180"/>
      <c r="D408" s="180"/>
      <c r="E408" s="177"/>
      <c r="F408" s="177"/>
      <c r="G408" s="177"/>
      <c r="H408" s="177"/>
      <c r="I408" s="177"/>
      <c r="J408" s="177"/>
      <c r="K408" s="177"/>
      <c r="L408" s="177"/>
      <c r="M408" s="177"/>
      <c r="N408" s="177"/>
      <c r="O408" s="177"/>
      <c r="P408" s="177"/>
      <c r="Q408" s="177"/>
    </row>
    <row r="409" spans="1:17">
      <c r="A409" s="180">
        <v>407</v>
      </c>
      <c r="B409" s="180"/>
      <c r="C409" s="180"/>
      <c r="D409" s="180"/>
      <c r="E409" s="177"/>
      <c r="F409" s="177"/>
      <c r="G409" s="177"/>
      <c r="H409" s="177"/>
      <c r="I409" s="177"/>
      <c r="J409" s="177"/>
      <c r="K409" s="177"/>
      <c r="L409" s="177"/>
      <c r="M409" s="177"/>
      <c r="N409" s="177"/>
      <c r="O409" s="177"/>
      <c r="P409" s="177"/>
      <c r="Q409" s="177"/>
    </row>
    <row r="410" spans="1:17">
      <c r="A410" s="180">
        <v>408</v>
      </c>
      <c r="B410" s="180"/>
      <c r="C410" s="180"/>
      <c r="D410" s="180"/>
      <c r="E410" s="177"/>
      <c r="F410" s="177"/>
      <c r="G410" s="177"/>
      <c r="H410" s="177"/>
      <c r="I410" s="177"/>
      <c r="J410" s="177"/>
      <c r="K410" s="177"/>
      <c r="L410" s="177"/>
      <c r="M410" s="177"/>
      <c r="N410" s="177"/>
      <c r="O410" s="177"/>
      <c r="P410" s="177"/>
      <c r="Q410" s="177"/>
    </row>
    <row r="411" spans="1:17">
      <c r="A411" s="180">
        <v>409</v>
      </c>
      <c r="B411" s="180"/>
      <c r="C411" s="180"/>
      <c r="D411" s="180"/>
      <c r="E411" s="177"/>
      <c r="F411" s="177"/>
      <c r="G411" s="177"/>
      <c r="H411" s="177"/>
      <c r="I411" s="177"/>
      <c r="J411" s="177"/>
      <c r="K411" s="177"/>
      <c r="L411" s="177"/>
      <c r="M411" s="177"/>
      <c r="N411" s="177"/>
      <c r="O411" s="177"/>
      <c r="P411" s="177"/>
      <c r="Q411" s="177"/>
    </row>
    <row r="412" spans="1:17">
      <c r="A412" s="180">
        <v>410</v>
      </c>
      <c r="B412" s="180"/>
      <c r="C412" s="180"/>
      <c r="D412" s="180"/>
      <c r="E412" s="177"/>
      <c r="F412" s="177"/>
      <c r="G412" s="177"/>
      <c r="H412" s="177"/>
      <c r="I412" s="177"/>
      <c r="J412" s="177"/>
      <c r="K412" s="177"/>
      <c r="L412" s="177"/>
      <c r="M412" s="177"/>
      <c r="N412" s="177"/>
      <c r="O412" s="177"/>
      <c r="P412" s="177"/>
      <c r="Q412" s="177"/>
    </row>
    <row r="413" spans="1:17">
      <c r="A413" s="180">
        <v>411</v>
      </c>
      <c r="B413" s="180"/>
      <c r="C413" s="180"/>
      <c r="D413" s="180"/>
      <c r="E413" s="177"/>
      <c r="F413" s="177"/>
      <c r="G413" s="177"/>
      <c r="H413" s="177"/>
      <c r="I413" s="177"/>
      <c r="J413" s="177"/>
      <c r="K413" s="177"/>
      <c r="L413" s="177"/>
      <c r="M413" s="177"/>
      <c r="N413" s="177"/>
      <c r="O413" s="177"/>
      <c r="P413" s="177"/>
      <c r="Q413" s="177"/>
    </row>
    <row r="414" spans="1:17">
      <c r="A414" s="180">
        <v>412</v>
      </c>
      <c r="B414" s="180"/>
      <c r="C414" s="180"/>
      <c r="D414" s="180"/>
      <c r="E414" s="177"/>
      <c r="F414" s="177"/>
      <c r="G414" s="177"/>
      <c r="H414" s="177"/>
      <c r="I414" s="177"/>
      <c r="J414" s="177"/>
      <c r="K414" s="177"/>
      <c r="L414" s="177"/>
      <c r="M414" s="177"/>
      <c r="N414" s="177"/>
      <c r="O414" s="177"/>
      <c r="P414" s="177"/>
      <c r="Q414" s="177"/>
    </row>
    <row r="415" spans="1:17">
      <c r="A415" s="180">
        <v>413</v>
      </c>
      <c r="B415" s="180"/>
      <c r="C415" s="180"/>
      <c r="D415" s="180"/>
      <c r="E415" s="177"/>
      <c r="F415" s="177"/>
      <c r="G415" s="177"/>
      <c r="H415" s="177"/>
      <c r="I415" s="177"/>
      <c r="J415" s="177"/>
      <c r="K415" s="177"/>
      <c r="L415" s="177"/>
      <c r="M415" s="177"/>
      <c r="N415" s="177"/>
      <c r="O415" s="177"/>
      <c r="P415" s="177"/>
      <c r="Q415" s="177"/>
    </row>
    <row r="416" spans="1:17">
      <c r="A416" s="180">
        <v>414</v>
      </c>
      <c r="B416" s="180"/>
      <c r="C416" s="180"/>
      <c r="D416" s="180"/>
      <c r="E416" s="177"/>
      <c r="F416" s="177"/>
      <c r="G416" s="177"/>
      <c r="H416" s="177"/>
      <c r="I416" s="177"/>
      <c r="J416" s="177"/>
      <c r="K416" s="177"/>
      <c r="L416" s="177"/>
      <c r="M416" s="177"/>
      <c r="N416" s="177"/>
      <c r="O416" s="177"/>
      <c r="P416" s="177"/>
      <c r="Q416" s="177"/>
    </row>
    <row r="417" spans="1:17">
      <c r="A417" s="180">
        <v>415</v>
      </c>
      <c r="B417" s="180"/>
      <c r="C417" s="180"/>
      <c r="D417" s="180"/>
      <c r="E417" s="177"/>
      <c r="F417" s="177"/>
      <c r="G417" s="177"/>
      <c r="H417" s="177"/>
      <c r="I417" s="177"/>
      <c r="J417" s="177"/>
      <c r="K417" s="177"/>
      <c r="L417" s="177"/>
      <c r="M417" s="177"/>
      <c r="N417" s="177"/>
      <c r="O417" s="177"/>
      <c r="P417" s="177"/>
      <c r="Q417" s="177"/>
    </row>
    <row r="418" spans="1:17">
      <c r="A418" s="180">
        <v>416</v>
      </c>
      <c r="B418" s="180"/>
      <c r="C418" s="180"/>
      <c r="D418" s="180"/>
      <c r="E418" s="177"/>
      <c r="F418" s="177"/>
      <c r="G418" s="177"/>
      <c r="H418" s="177"/>
      <c r="I418" s="177"/>
      <c r="J418" s="177"/>
      <c r="K418" s="177"/>
      <c r="L418" s="177"/>
      <c r="M418" s="177"/>
      <c r="N418" s="177"/>
      <c r="O418" s="177"/>
      <c r="P418" s="177"/>
      <c r="Q418" s="177"/>
    </row>
    <row r="419" spans="1:17">
      <c r="A419" s="180">
        <v>417</v>
      </c>
      <c r="B419" s="180"/>
      <c r="C419" s="180"/>
      <c r="D419" s="180"/>
      <c r="E419" s="177"/>
      <c r="F419" s="177"/>
      <c r="G419" s="177"/>
      <c r="H419" s="177"/>
      <c r="I419" s="177"/>
      <c r="J419" s="177"/>
      <c r="K419" s="177"/>
      <c r="L419" s="177"/>
      <c r="M419" s="177"/>
      <c r="N419" s="177"/>
      <c r="O419" s="177"/>
      <c r="P419" s="177"/>
      <c r="Q419" s="177"/>
    </row>
    <row r="420" spans="1:17">
      <c r="A420" s="180">
        <v>418</v>
      </c>
      <c r="B420" s="180"/>
      <c r="C420" s="180"/>
      <c r="D420" s="180"/>
      <c r="E420" s="177"/>
      <c r="F420" s="177"/>
      <c r="G420" s="177"/>
      <c r="H420" s="177"/>
      <c r="I420" s="177"/>
      <c r="J420" s="177"/>
      <c r="K420" s="177"/>
      <c r="L420" s="177"/>
      <c r="M420" s="177"/>
      <c r="N420" s="177"/>
      <c r="O420" s="177"/>
      <c r="P420" s="177"/>
      <c r="Q420" s="177"/>
    </row>
    <row r="421" spans="1:17">
      <c r="A421" s="180">
        <v>419</v>
      </c>
      <c r="B421" s="180"/>
      <c r="C421" s="180"/>
      <c r="D421" s="180"/>
      <c r="E421" s="177"/>
      <c r="F421" s="177"/>
      <c r="G421" s="177"/>
      <c r="H421" s="177"/>
      <c r="I421" s="177"/>
      <c r="J421" s="177"/>
      <c r="K421" s="177"/>
      <c r="L421" s="177"/>
      <c r="M421" s="177"/>
      <c r="N421" s="177"/>
      <c r="O421" s="177"/>
      <c r="P421" s="177"/>
      <c r="Q421" s="177"/>
    </row>
    <row r="422" spans="1:17">
      <c r="A422" s="180">
        <v>420</v>
      </c>
      <c r="B422" s="180"/>
      <c r="C422" s="180"/>
      <c r="D422" s="180"/>
      <c r="E422" s="177"/>
      <c r="F422" s="177"/>
      <c r="G422" s="177"/>
      <c r="H422" s="177"/>
      <c r="I422" s="177"/>
      <c r="J422" s="177"/>
      <c r="K422" s="177"/>
      <c r="L422" s="177"/>
      <c r="M422" s="177"/>
      <c r="N422" s="177"/>
      <c r="O422" s="177"/>
      <c r="P422" s="177"/>
      <c r="Q422" s="177"/>
    </row>
    <row r="423" spans="1:17">
      <c r="A423" s="180">
        <v>421</v>
      </c>
      <c r="B423" s="180"/>
      <c r="C423" s="180"/>
      <c r="D423" s="180"/>
      <c r="E423" s="177"/>
      <c r="F423" s="177"/>
      <c r="G423" s="177"/>
      <c r="H423" s="177"/>
      <c r="I423" s="177"/>
      <c r="J423" s="177"/>
      <c r="K423" s="177"/>
      <c r="L423" s="177"/>
      <c r="M423" s="177"/>
      <c r="N423" s="177"/>
      <c r="O423" s="177"/>
      <c r="P423" s="177"/>
      <c r="Q423" s="177"/>
    </row>
    <row r="424" spans="1:17">
      <c r="A424" s="180">
        <v>422</v>
      </c>
      <c r="B424" s="180"/>
      <c r="C424" s="180"/>
      <c r="D424" s="180"/>
      <c r="E424" s="177"/>
      <c r="F424" s="177"/>
      <c r="G424" s="177"/>
      <c r="H424" s="177"/>
      <c r="I424" s="177"/>
      <c r="J424" s="177"/>
      <c r="K424" s="177"/>
      <c r="L424" s="177"/>
      <c r="M424" s="177"/>
      <c r="N424" s="177"/>
      <c r="O424" s="177"/>
      <c r="P424" s="177"/>
      <c r="Q424" s="177"/>
    </row>
    <row r="425" spans="1:17">
      <c r="A425" s="180">
        <v>423</v>
      </c>
      <c r="B425" s="180"/>
      <c r="C425" s="180"/>
      <c r="D425" s="180"/>
      <c r="E425" s="177"/>
      <c r="F425" s="177"/>
      <c r="G425" s="177"/>
      <c r="H425" s="177"/>
      <c r="I425" s="177"/>
      <c r="J425" s="177"/>
      <c r="K425" s="177"/>
      <c r="L425" s="177"/>
      <c r="M425" s="177"/>
      <c r="N425" s="177"/>
      <c r="O425" s="177"/>
      <c r="P425" s="177"/>
      <c r="Q425" s="177"/>
    </row>
    <row r="426" spans="1:17">
      <c r="A426" s="180">
        <v>424</v>
      </c>
      <c r="B426" s="180"/>
      <c r="C426" s="180"/>
      <c r="D426" s="180"/>
      <c r="E426" s="177"/>
      <c r="F426" s="177"/>
      <c r="G426" s="177"/>
      <c r="H426" s="177"/>
      <c r="I426" s="177"/>
      <c r="J426" s="177"/>
      <c r="K426" s="177"/>
      <c r="L426" s="177"/>
      <c r="M426" s="177"/>
      <c r="N426" s="177"/>
      <c r="O426" s="177"/>
      <c r="P426" s="177"/>
      <c r="Q426" s="177"/>
    </row>
    <row r="427" spans="1:17">
      <c r="A427" s="180">
        <v>425</v>
      </c>
      <c r="B427" s="180"/>
      <c r="C427" s="180"/>
      <c r="D427" s="180"/>
      <c r="E427" s="177"/>
      <c r="F427" s="177"/>
      <c r="G427" s="177"/>
      <c r="H427" s="177"/>
      <c r="I427" s="177"/>
      <c r="J427" s="177"/>
      <c r="K427" s="177"/>
      <c r="L427" s="177"/>
      <c r="M427" s="177"/>
      <c r="N427" s="177"/>
      <c r="O427" s="177"/>
      <c r="P427" s="177"/>
      <c r="Q427" s="177"/>
    </row>
    <row r="428" spans="1:17">
      <c r="A428" s="180">
        <v>426</v>
      </c>
      <c r="B428" s="180"/>
      <c r="C428" s="180"/>
      <c r="D428" s="180"/>
      <c r="E428" s="177"/>
      <c r="F428" s="177"/>
      <c r="G428" s="177"/>
      <c r="H428" s="177"/>
      <c r="I428" s="177"/>
      <c r="J428" s="177"/>
      <c r="K428" s="177"/>
      <c r="L428" s="177"/>
      <c r="M428" s="177"/>
      <c r="N428" s="177"/>
      <c r="O428" s="177"/>
      <c r="P428" s="177"/>
      <c r="Q428" s="177"/>
    </row>
    <row r="429" spans="1:17">
      <c r="A429" s="180">
        <v>427</v>
      </c>
      <c r="B429" s="180"/>
      <c r="C429" s="180"/>
      <c r="D429" s="180"/>
      <c r="E429" s="177"/>
      <c r="F429" s="177"/>
      <c r="G429" s="177"/>
      <c r="H429" s="177"/>
      <c r="I429" s="177"/>
      <c r="J429" s="177"/>
      <c r="K429" s="177"/>
      <c r="L429" s="177"/>
      <c r="M429" s="177"/>
      <c r="N429" s="177"/>
      <c r="O429" s="177"/>
      <c r="P429" s="177"/>
      <c r="Q429" s="177"/>
    </row>
    <row r="430" spans="1:17">
      <c r="A430" s="180">
        <v>428</v>
      </c>
      <c r="B430" s="180"/>
      <c r="C430" s="180"/>
      <c r="D430" s="180"/>
      <c r="E430" s="177"/>
      <c r="F430" s="177"/>
      <c r="G430" s="177"/>
      <c r="H430" s="177"/>
      <c r="I430" s="177"/>
      <c r="J430" s="177"/>
      <c r="K430" s="177"/>
      <c r="L430" s="177"/>
      <c r="M430" s="177"/>
      <c r="N430" s="177"/>
      <c r="O430" s="177"/>
      <c r="P430" s="177"/>
      <c r="Q430" s="177"/>
    </row>
    <row r="431" spans="1:17">
      <c r="A431" s="180">
        <v>429</v>
      </c>
      <c r="B431" s="180"/>
      <c r="C431" s="180"/>
      <c r="D431" s="180"/>
      <c r="E431" s="177"/>
      <c r="F431" s="177"/>
      <c r="G431" s="177"/>
      <c r="H431" s="177"/>
      <c r="I431" s="177"/>
      <c r="J431" s="177"/>
      <c r="K431" s="177"/>
      <c r="L431" s="177"/>
      <c r="M431" s="177"/>
      <c r="N431" s="177"/>
      <c r="O431" s="177"/>
      <c r="P431" s="177"/>
      <c r="Q431" s="177"/>
    </row>
    <row r="432" spans="1:17">
      <c r="A432" s="180">
        <v>430</v>
      </c>
      <c r="B432" s="180"/>
      <c r="C432" s="180"/>
      <c r="D432" s="180"/>
      <c r="E432" s="177"/>
      <c r="F432" s="177"/>
      <c r="G432" s="177"/>
      <c r="H432" s="177"/>
      <c r="I432" s="177"/>
      <c r="J432" s="177"/>
      <c r="K432" s="177"/>
      <c r="L432" s="177"/>
      <c r="M432" s="177"/>
      <c r="N432" s="177"/>
      <c r="O432" s="177"/>
      <c r="P432" s="177"/>
      <c r="Q432" s="177"/>
    </row>
    <row r="433" spans="1:17">
      <c r="A433" s="180">
        <v>431</v>
      </c>
      <c r="B433" s="180"/>
      <c r="C433" s="180"/>
      <c r="D433" s="180"/>
      <c r="E433" s="177"/>
      <c r="F433" s="177"/>
      <c r="G433" s="177"/>
      <c r="H433" s="177"/>
      <c r="I433" s="177"/>
      <c r="J433" s="177"/>
      <c r="K433" s="177"/>
      <c r="L433" s="177"/>
      <c r="M433" s="177"/>
      <c r="N433" s="177"/>
      <c r="O433" s="177"/>
      <c r="P433" s="177"/>
      <c r="Q433" s="177"/>
    </row>
    <row r="434" spans="1:17">
      <c r="A434" s="180">
        <v>432</v>
      </c>
      <c r="B434" s="180"/>
      <c r="C434" s="180"/>
      <c r="D434" s="180"/>
      <c r="E434" s="177"/>
      <c r="F434" s="177"/>
      <c r="G434" s="177"/>
      <c r="H434" s="177"/>
      <c r="I434" s="177"/>
      <c r="J434" s="177"/>
      <c r="K434" s="177"/>
      <c r="L434" s="177"/>
      <c r="M434" s="177"/>
      <c r="N434" s="177"/>
      <c r="O434" s="177"/>
      <c r="P434" s="177"/>
      <c r="Q434" s="177"/>
    </row>
    <row r="435" spans="1:17">
      <c r="A435" s="180">
        <v>433</v>
      </c>
      <c r="B435" s="180"/>
      <c r="C435" s="180"/>
      <c r="D435" s="180"/>
      <c r="E435" s="177"/>
      <c r="F435" s="177"/>
      <c r="G435" s="177"/>
      <c r="H435" s="177"/>
      <c r="I435" s="177"/>
      <c r="J435" s="177"/>
      <c r="K435" s="177"/>
      <c r="L435" s="177"/>
      <c r="M435" s="177"/>
      <c r="N435" s="177"/>
      <c r="O435" s="177"/>
      <c r="P435" s="177"/>
      <c r="Q435" s="177"/>
    </row>
    <row r="436" spans="1:17">
      <c r="A436" s="180">
        <v>434</v>
      </c>
      <c r="B436" s="180"/>
      <c r="C436" s="180"/>
      <c r="D436" s="180"/>
      <c r="E436" s="177"/>
      <c r="F436" s="177"/>
      <c r="G436" s="177"/>
      <c r="H436" s="177"/>
      <c r="I436" s="177"/>
      <c r="J436" s="177"/>
      <c r="K436" s="177"/>
      <c r="L436" s="177"/>
      <c r="M436" s="177"/>
      <c r="N436" s="177"/>
      <c r="O436" s="177"/>
      <c r="P436" s="177"/>
      <c r="Q436" s="177"/>
    </row>
    <row r="437" spans="1:17">
      <c r="A437" s="180">
        <v>435</v>
      </c>
      <c r="B437" s="180"/>
      <c r="C437" s="180"/>
      <c r="D437" s="180"/>
      <c r="E437" s="177"/>
      <c r="F437" s="177"/>
      <c r="G437" s="177"/>
      <c r="H437" s="177"/>
      <c r="I437" s="177"/>
      <c r="J437" s="177"/>
      <c r="K437" s="177"/>
      <c r="L437" s="177"/>
      <c r="M437" s="177"/>
      <c r="N437" s="177"/>
      <c r="O437" s="177"/>
      <c r="P437" s="177"/>
      <c r="Q437" s="177"/>
    </row>
    <row r="438" spans="1:17">
      <c r="A438" s="180">
        <v>436</v>
      </c>
      <c r="B438" s="180"/>
      <c r="C438" s="180"/>
      <c r="D438" s="180"/>
      <c r="E438" s="177"/>
      <c r="F438" s="177"/>
      <c r="G438" s="177"/>
      <c r="H438" s="177"/>
      <c r="I438" s="177"/>
      <c r="J438" s="177"/>
      <c r="K438" s="177"/>
      <c r="L438" s="177"/>
      <c r="M438" s="177"/>
      <c r="N438" s="177"/>
      <c r="O438" s="177"/>
      <c r="P438" s="177"/>
      <c r="Q438" s="177"/>
    </row>
    <row r="439" spans="1:17">
      <c r="A439" s="180">
        <v>437</v>
      </c>
      <c r="B439" s="180"/>
      <c r="C439" s="180"/>
      <c r="D439" s="180"/>
      <c r="E439" s="177"/>
      <c r="F439" s="177"/>
      <c r="G439" s="177"/>
      <c r="H439" s="177"/>
      <c r="I439" s="177"/>
      <c r="J439" s="177"/>
      <c r="K439" s="177"/>
      <c r="L439" s="177"/>
      <c r="M439" s="177"/>
      <c r="N439" s="177"/>
      <c r="O439" s="177"/>
      <c r="P439" s="177"/>
      <c r="Q439" s="177"/>
    </row>
    <row r="440" spans="1:17">
      <c r="A440" s="180">
        <v>438</v>
      </c>
      <c r="B440" s="180"/>
      <c r="C440" s="180"/>
      <c r="D440" s="180"/>
      <c r="E440" s="177"/>
      <c r="F440" s="177"/>
      <c r="G440" s="177"/>
      <c r="H440" s="177"/>
      <c r="I440" s="177"/>
      <c r="J440" s="177"/>
      <c r="K440" s="177"/>
      <c r="L440" s="177"/>
      <c r="M440" s="177"/>
      <c r="N440" s="177"/>
      <c r="O440" s="177"/>
      <c r="P440" s="177"/>
      <c r="Q440" s="177"/>
    </row>
    <row r="441" spans="1:17">
      <c r="A441" s="180">
        <v>439</v>
      </c>
      <c r="B441" s="180"/>
      <c r="C441" s="180"/>
      <c r="D441" s="180"/>
      <c r="E441" s="177"/>
      <c r="F441" s="177"/>
      <c r="G441" s="177"/>
      <c r="H441" s="177"/>
      <c r="I441" s="177"/>
      <c r="J441" s="177"/>
      <c r="K441" s="177"/>
      <c r="L441" s="177"/>
      <c r="M441" s="177"/>
      <c r="N441" s="177"/>
      <c r="O441" s="177"/>
      <c r="P441" s="177"/>
      <c r="Q441" s="177"/>
    </row>
    <row r="442" spans="1:17">
      <c r="A442" s="180">
        <v>440</v>
      </c>
      <c r="B442" s="180"/>
      <c r="C442" s="180"/>
      <c r="D442" s="180"/>
      <c r="E442" s="177"/>
      <c r="F442" s="177"/>
      <c r="G442" s="177"/>
      <c r="H442" s="177"/>
      <c r="I442" s="177"/>
      <c r="J442" s="177"/>
      <c r="K442" s="177"/>
      <c r="L442" s="177"/>
      <c r="M442" s="177"/>
      <c r="N442" s="177"/>
      <c r="O442" s="177"/>
      <c r="P442" s="177"/>
      <c r="Q442" s="177"/>
    </row>
    <row r="443" spans="1:17">
      <c r="A443" s="180">
        <v>441</v>
      </c>
      <c r="B443" s="180"/>
      <c r="C443" s="180"/>
      <c r="D443" s="180"/>
      <c r="E443" s="177"/>
      <c r="F443" s="177"/>
      <c r="G443" s="177"/>
      <c r="H443" s="177"/>
      <c r="I443" s="177"/>
      <c r="J443" s="177"/>
      <c r="K443" s="177"/>
      <c r="L443" s="177"/>
      <c r="M443" s="177"/>
      <c r="N443" s="177"/>
      <c r="O443" s="177"/>
      <c r="P443" s="177"/>
      <c r="Q443" s="177"/>
    </row>
    <row r="444" spans="1:17">
      <c r="A444" s="180">
        <v>442</v>
      </c>
      <c r="B444" s="180"/>
      <c r="C444" s="180"/>
      <c r="D444" s="180"/>
      <c r="E444" s="177"/>
      <c r="F444" s="177"/>
      <c r="G444" s="177"/>
      <c r="H444" s="177"/>
      <c r="I444" s="177"/>
      <c r="J444" s="177"/>
      <c r="K444" s="177"/>
      <c r="L444" s="177"/>
      <c r="M444" s="177"/>
      <c r="N444" s="177"/>
      <c r="O444" s="177"/>
      <c r="P444" s="177"/>
      <c r="Q444" s="177"/>
    </row>
    <row r="445" spans="1:17">
      <c r="A445" s="180">
        <v>443</v>
      </c>
      <c r="B445" s="180"/>
      <c r="C445" s="180"/>
      <c r="D445" s="180"/>
      <c r="E445" s="177"/>
      <c r="F445" s="177"/>
      <c r="G445" s="177"/>
      <c r="H445" s="177"/>
      <c r="I445" s="177"/>
      <c r="J445" s="177"/>
      <c r="K445" s="177"/>
      <c r="L445" s="177"/>
      <c r="M445" s="177"/>
      <c r="N445" s="177"/>
      <c r="O445" s="177"/>
      <c r="P445" s="177"/>
      <c r="Q445" s="177"/>
    </row>
    <row r="446" spans="1:17">
      <c r="A446" s="180">
        <v>444</v>
      </c>
      <c r="B446" s="180"/>
      <c r="C446" s="180"/>
      <c r="D446" s="180"/>
      <c r="E446" s="177"/>
      <c r="F446" s="177"/>
      <c r="G446" s="177"/>
      <c r="H446" s="177"/>
      <c r="I446" s="177"/>
      <c r="J446" s="177"/>
      <c r="K446" s="177"/>
      <c r="L446" s="177"/>
      <c r="M446" s="177"/>
      <c r="N446" s="177"/>
      <c r="O446" s="177"/>
      <c r="P446" s="177"/>
      <c r="Q446" s="177"/>
    </row>
    <row r="447" spans="1:17">
      <c r="A447" s="180">
        <v>445</v>
      </c>
      <c r="B447" s="180"/>
      <c r="C447" s="180"/>
      <c r="D447" s="180"/>
      <c r="E447" s="177"/>
      <c r="F447" s="177"/>
      <c r="G447" s="177"/>
      <c r="H447" s="177"/>
      <c r="I447" s="177"/>
      <c r="J447" s="177"/>
      <c r="K447" s="177"/>
      <c r="L447" s="177"/>
      <c r="M447" s="177"/>
      <c r="N447" s="177"/>
      <c r="O447" s="177"/>
      <c r="P447" s="177"/>
      <c r="Q447" s="177"/>
    </row>
    <row r="448" spans="1:17">
      <c r="A448" s="180">
        <v>446</v>
      </c>
      <c r="B448" s="180"/>
      <c r="C448" s="180"/>
      <c r="D448" s="180"/>
      <c r="E448" s="177"/>
      <c r="F448" s="177"/>
      <c r="G448" s="177"/>
      <c r="H448" s="177"/>
      <c r="I448" s="177"/>
      <c r="J448" s="177"/>
      <c r="K448" s="177"/>
      <c r="L448" s="177"/>
      <c r="M448" s="177"/>
      <c r="N448" s="177"/>
      <c r="O448" s="177"/>
      <c r="P448" s="177"/>
      <c r="Q448" s="177"/>
    </row>
    <row r="449" spans="1:17">
      <c r="A449" s="180">
        <v>447</v>
      </c>
      <c r="B449" s="180"/>
      <c r="C449" s="180"/>
      <c r="D449" s="180"/>
      <c r="E449" s="177"/>
      <c r="F449" s="177"/>
      <c r="G449" s="177"/>
      <c r="H449" s="177"/>
      <c r="I449" s="177"/>
      <c r="J449" s="177"/>
      <c r="K449" s="177"/>
      <c r="L449" s="177"/>
      <c r="M449" s="177"/>
      <c r="N449" s="177"/>
      <c r="O449" s="177"/>
      <c r="P449" s="177"/>
      <c r="Q449" s="177"/>
    </row>
    <row r="450" spans="1:17">
      <c r="A450" s="180">
        <v>448</v>
      </c>
      <c r="B450" s="180"/>
      <c r="C450" s="180"/>
      <c r="D450" s="180"/>
      <c r="E450" s="177"/>
      <c r="F450" s="177"/>
      <c r="G450" s="177"/>
      <c r="H450" s="177"/>
      <c r="I450" s="177"/>
      <c r="J450" s="177"/>
      <c r="K450" s="177"/>
      <c r="L450" s="177"/>
      <c r="M450" s="177"/>
      <c r="N450" s="177"/>
      <c r="O450" s="177"/>
      <c r="P450" s="177"/>
      <c r="Q450" s="177"/>
    </row>
    <row r="451" spans="1:17">
      <c r="A451" s="180">
        <v>449</v>
      </c>
      <c r="B451" s="180"/>
      <c r="C451" s="180"/>
      <c r="D451" s="180"/>
      <c r="E451" s="177"/>
      <c r="F451" s="177"/>
      <c r="G451" s="177"/>
      <c r="H451" s="177"/>
      <c r="I451" s="177"/>
      <c r="J451" s="177"/>
      <c r="K451" s="177"/>
      <c r="L451" s="177"/>
      <c r="M451" s="177"/>
      <c r="N451" s="177"/>
      <c r="O451" s="177"/>
      <c r="P451" s="177"/>
      <c r="Q451" s="177"/>
    </row>
    <row r="452" spans="1:17">
      <c r="A452" s="180">
        <v>450</v>
      </c>
      <c r="B452" s="180"/>
      <c r="C452" s="180"/>
      <c r="D452" s="180"/>
      <c r="E452" s="177"/>
      <c r="F452" s="177"/>
      <c r="G452" s="177"/>
      <c r="H452" s="177"/>
      <c r="I452" s="177"/>
      <c r="J452" s="177"/>
      <c r="K452" s="177"/>
      <c r="L452" s="177"/>
      <c r="M452" s="177"/>
      <c r="N452" s="177"/>
      <c r="O452" s="177"/>
      <c r="P452" s="177"/>
      <c r="Q452" s="177"/>
    </row>
    <row r="453" spans="1:17">
      <c r="A453" s="180">
        <v>451</v>
      </c>
      <c r="B453" s="180"/>
      <c r="C453" s="180"/>
      <c r="D453" s="180"/>
      <c r="E453" s="177"/>
      <c r="F453" s="177"/>
      <c r="G453" s="177"/>
      <c r="H453" s="177"/>
      <c r="I453" s="177"/>
      <c r="J453" s="177"/>
      <c r="K453" s="177"/>
      <c r="L453" s="177"/>
      <c r="M453" s="177"/>
      <c r="N453" s="177"/>
      <c r="O453" s="177"/>
      <c r="P453" s="177"/>
      <c r="Q453" s="177"/>
    </row>
    <row r="454" spans="1:17">
      <c r="A454" s="180">
        <v>452</v>
      </c>
      <c r="B454" s="180"/>
      <c r="C454" s="180"/>
      <c r="D454" s="180"/>
      <c r="E454" s="177"/>
      <c r="F454" s="177"/>
      <c r="G454" s="177"/>
      <c r="H454" s="177"/>
      <c r="I454" s="177"/>
      <c r="J454" s="177"/>
      <c r="K454" s="177"/>
      <c r="L454" s="177"/>
      <c r="M454" s="177"/>
      <c r="N454" s="177"/>
      <c r="O454" s="177"/>
      <c r="P454" s="177"/>
      <c r="Q454" s="177"/>
    </row>
    <row r="455" spans="1:17">
      <c r="A455" s="180">
        <v>453</v>
      </c>
      <c r="B455" s="180"/>
      <c r="C455" s="180"/>
      <c r="D455" s="180"/>
      <c r="E455" s="177"/>
      <c r="F455" s="177"/>
      <c r="G455" s="177"/>
      <c r="H455" s="177"/>
      <c r="I455" s="177"/>
      <c r="J455" s="177"/>
      <c r="K455" s="177"/>
      <c r="L455" s="177"/>
      <c r="M455" s="177"/>
      <c r="N455" s="177"/>
      <c r="O455" s="177"/>
      <c r="P455" s="177"/>
      <c r="Q455" s="177"/>
    </row>
    <row r="456" spans="1:17">
      <c r="A456" s="180">
        <v>454</v>
      </c>
      <c r="B456" s="180"/>
      <c r="C456" s="180"/>
      <c r="D456" s="180"/>
      <c r="E456" s="177"/>
      <c r="F456" s="177"/>
      <c r="G456" s="177"/>
      <c r="H456" s="177"/>
      <c r="I456" s="177"/>
      <c r="J456" s="177"/>
      <c r="K456" s="177"/>
      <c r="L456" s="177"/>
      <c r="M456" s="177"/>
      <c r="N456" s="177"/>
      <c r="O456" s="177"/>
      <c r="P456" s="177"/>
      <c r="Q456" s="177"/>
    </row>
    <row r="457" spans="1:17">
      <c r="A457" s="180">
        <v>455</v>
      </c>
      <c r="B457" s="180"/>
      <c r="C457" s="180"/>
      <c r="D457" s="180"/>
      <c r="E457" s="177"/>
      <c r="F457" s="177"/>
      <c r="G457" s="177"/>
      <c r="H457" s="177"/>
      <c r="I457" s="177"/>
      <c r="J457" s="177"/>
      <c r="K457" s="177"/>
      <c r="L457" s="177"/>
      <c r="M457" s="177"/>
      <c r="N457" s="177"/>
      <c r="O457" s="177"/>
      <c r="P457" s="177"/>
      <c r="Q457" s="177"/>
    </row>
    <row r="458" spans="1:17">
      <c r="A458" s="180">
        <v>456</v>
      </c>
      <c r="B458" s="180"/>
      <c r="C458" s="180"/>
      <c r="D458" s="180"/>
      <c r="E458" s="177"/>
      <c r="F458" s="177"/>
      <c r="G458" s="177"/>
      <c r="H458" s="177"/>
      <c r="I458" s="177"/>
      <c r="J458" s="177"/>
      <c r="K458" s="177"/>
      <c r="L458" s="177"/>
      <c r="M458" s="177"/>
      <c r="N458" s="177"/>
      <c r="O458" s="177"/>
      <c r="P458" s="177"/>
      <c r="Q458" s="177"/>
    </row>
    <row r="459" spans="1:17">
      <c r="A459" s="180">
        <v>457</v>
      </c>
      <c r="B459" s="180"/>
      <c r="C459" s="180"/>
      <c r="D459" s="180"/>
      <c r="E459" s="177"/>
      <c r="F459" s="177"/>
      <c r="G459" s="177"/>
      <c r="H459" s="177"/>
      <c r="I459" s="177"/>
      <c r="J459" s="177"/>
      <c r="K459" s="177"/>
      <c r="L459" s="177"/>
      <c r="M459" s="177"/>
      <c r="N459" s="177"/>
      <c r="O459" s="177"/>
      <c r="P459" s="177"/>
      <c r="Q459" s="177"/>
    </row>
    <row r="460" spans="1:17">
      <c r="A460" s="180">
        <v>458</v>
      </c>
      <c r="B460" s="180"/>
      <c r="C460" s="180"/>
      <c r="D460" s="180"/>
      <c r="E460" s="177"/>
      <c r="F460" s="177"/>
      <c r="G460" s="177"/>
      <c r="H460" s="177"/>
      <c r="I460" s="177"/>
      <c r="J460" s="177"/>
      <c r="K460" s="177"/>
      <c r="L460" s="177"/>
      <c r="M460" s="177"/>
      <c r="N460" s="177"/>
      <c r="O460" s="177"/>
      <c r="P460" s="177"/>
      <c r="Q460" s="177"/>
    </row>
    <row r="461" spans="1:17">
      <c r="A461" s="180">
        <v>459</v>
      </c>
      <c r="B461" s="180"/>
      <c r="C461" s="180"/>
      <c r="D461" s="180"/>
      <c r="E461" s="177"/>
      <c r="F461" s="177"/>
      <c r="G461" s="177"/>
      <c r="H461" s="177"/>
      <c r="I461" s="177"/>
      <c r="J461" s="177"/>
      <c r="K461" s="177"/>
      <c r="L461" s="177"/>
      <c r="M461" s="177"/>
      <c r="N461" s="177"/>
      <c r="O461" s="177"/>
      <c r="P461" s="177"/>
      <c r="Q461" s="177"/>
    </row>
    <row r="462" spans="1:17">
      <c r="A462" s="180">
        <v>460</v>
      </c>
      <c r="B462" s="180"/>
      <c r="C462" s="180"/>
      <c r="D462" s="180"/>
      <c r="E462" s="177"/>
      <c r="F462" s="177"/>
      <c r="G462" s="177"/>
      <c r="H462" s="177"/>
      <c r="I462" s="177"/>
      <c r="J462" s="177"/>
      <c r="K462" s="177"/>
      <c r="L462" s="177"/>
      <c r="M462" s="177"/>
      <c r="N462" s="177"/>
      <c r="O462" s="177"/>
      <c r="P462" s="177"/>
      <c r="Q462" s="177"/>
    </row>
    <row r="463" spans="1:17">
      <c r="A463" s="180">
        <v>461</v>
      </c>
      <c r="B463" s="180"/>
      <c r="C463" s="180"/>
      <c r="D463" s="180"/>
      <c r="E463" s="177"/>
      <c r="F463" s="177"/>
      <c r="G463" s="177"/>
      <c r="H463" s="177"/>
      <c r="I463" s="177"/>
      <c r="J463" s="177"/>
      <c r="K463" s="177"/>
      <c r="L463" s="177"/>
      <c r="M463" s="177"/>
      <c r="N463" s="177"/>
      <c r="O463" s="177"/>
      <c r="P463" s="177"/>
      <c r="Q463" s="177"/>
    </row>
    <row r="464" spans="1:17">
      <c r="A464" s="180">
        <v>462</v>
      </c>
      <c r="B464" s="180"/>
      <c r="C464" s="180"/>
      <c r="D464" s="180"/>
      <c r="E464" s="177"/>
      <c r="F464" s="177"/>
      <c r="G464" s="177"/>
      <c r="H464" s="177"/>
      <c r="I464" s="177"/>
      <c r="J464" s="177"/>
      <c r="K464" s="177"/>
      <c r="L464" s="177"/>
      <c r="M464" s="177"/>
      <c r="N464" s="177"/>
      <c r="O464" s="177"/>
      <c r="P464" s="177"/>
      <c r="Q464" s="177"/>
    </row>
    <row r="465" spans="1:17">
      <c r="A465" s="180">
        <v>463</v>
      </c>
      <c r="B465" s="180"/>
      <c r="C465" s="180"/>
      <c r="D465" s="180"/>
      <c r="E465" s="177"/>
      <c r="F465" s="177"/>
      <c r="G465" s="177"/>
      <c r="H465" s="177"/>
      <c r="I465" s="177"/>
      <c r="J465" s="177"/>
      <c r="K465" s="177"/>
      <c r="L465" s="177"/>
      <c r="M465" s="177"/>
      <c r="N465" s="177"/>
      <c r="O465" s="177"/>
      <c r="P465" s="177"/>
      <c r="Q465" s="177"/>
    </row>
    <row r="466" spans="1:17">
      <c r="A466" s="180">
        <v>464</v>
      </c>
      <c r="B466" s="180"/>
      <c r="C466" s="180"/>
      <c r="D466" s="180"/>
      <c r="E466" s="177"/>
      <c r="F466" s="177"/>
      <c r="G466" s="177"/>
      <c r="H466" s="177"/>
      <c r="I466" s="177"/>
      <c r="J466" s="177"/>
      <c r="K466" s="177"/>
      <c r="L466" s="177"/>
      <c r="M466" s="177"/>
      <c r="N466" s="177"/>
      <c r="O466" s="177"/>
      <c r="P466" s="177"/>
      <c r="Q466" s="177"/>
    </row>
    <row r="467" spans="1:17">
      <c r="A467" s="180">
        <v>465</v>
      </c>
      <c r="B467" s="180"/>
      <c r="C467" s="180"/>
      <c r="D467" s="180"/>
      <c r="E467" s="177"/>
      <c r="F467" s="177"/>
      <c r="G467" s="177"/>
      <c r="H467" s="177"/>
      <c r="I467" s="177"/>
      <c r="J467" s="177"/>
      <c r="K467" s="177"/>
      <c r="L467" s="177"/>
      <c r="M467" s="177"/>
      <c r="N467" s="177"/>
      <c r="O467" s="177"/>
      <c r="P467" s="177"/>
      <c r="Q467" s="177"/>
    </row>
    <row r="468" spans="1:17">
      <c r="A468" s="180">
        <v>466</v>
      </c>
      <c r="B468" s="180"/>
      <c r="C468" s="180"/>
      <c r="D468" s="180"/>
      <c r="E468" s="177"/>
      <c r="F468" s="177"/>
      <c r="G468" s="177"/>
      <c r="H468" s="177"/>
      <c r="I468" s="177"/>
      <c r="J468" s="177"/>
      <c r="K468" s="177"/>
      <c r="L468" s="177"/>
      <c r="M468" s="177"/>
      <c r="N468" s="177"/>
      <c r="O468" s="177"/>
      <c r="P468" s="177"/>
      <c r="Q468" s="177"/>
    </row>
    <row r="469" spans="1:17">
      <c r="A469" s="180">
        <v>467</v>
      </c>
      <c r="B469" s="180"/>
      <c r="C469" s="180"/>
      <c r="D469" s="180"/>
      <c r="E469" s="177"/>
      <c r="F469" s="177"/>
      <c r="G469" s="177"/>
      <c r="H469" s="177"/>
      <c r="I469" s="177"/>
      <c r="J469" s="177"/>
      <c r="K469" s="177"/>
      <c r="L469" s="177"/>
      <c r="M469" s="177"/>
      <c r="N469" s="177"/>
      <c r="O469" s="177"/>
      <c r="P469" s="177"/>
      <c r="Q469" s="177"/>
    </row>
    <row r="470" spans="1:17">
      <c r="A470" s="180">
        <v>468</v>
      </c>
      <c r="B470" s="180"/>
      <c r="C470" s="180"/>
      <c r="D470" s="180"/>
      <c r="E470" s="177"/>
      <c r="F470" s="177"/>
      <c r="G470" s="177"/>
      <c r="H470" s="177"/>
      <c r="I470" s="177"/>
      <c r="J470" s="177"/>
      <c r="K470" s="177"/>
      <c r="L470" s="177"/>
      <c r="M470" s="177"/>
      <c r="N470" s="177"/>
      <c r="O470" s="177"/>
      <c r="P470" s="177"/>
      <c r="Q470" s="177"/>
    </row>
    <row r="471" spans="1:17">
      <c r="A471" s="180">
        <v>469</v>
      </c>
      <c r="B471" s="180"/>
      <c r="C471" s="180"/>
      <c r="D471" s="180"/>
      <c r="E471" s="177"/>
      <c r="F471" s="177"/>
      <c r="G471" s="177"/>
      <c r="H471" s="177"/>
      <c r="I471" s="177"/>
      <c r="J471" s="177"/>
      <c r="K471" s="177"/>
      <c r="L471" s="177"/>
      <c r="M471" s="177"/>
      <c r="N471" s="177"/>
      <c r="O471" s="177"/>
      <c r="P471" s="177"/>
      <c r="Q471" s="177"/>
    </row>
    <row r="472" spans="1:17">
      <c r="A472" s="180">
        <v>470</v>
      </c>
      <c r="B472" s="180"/>
      <c r="C472" s="180"/>
      <c r="D472" s="180"/>
      <c r="E472" s="177"/>
      <c r="F472" s="177"/>
      <c r="G472" s="177"/>
      <c r="H472" s="177"/>
      <c r="I472" s="177"/>
      <c r="J472" s="177"/>
      <c r="K472" s="177"/>
      <c r="L472" s="177"/>
      <c r="M472" s="177"/>
      <c r="N472" s="177"/>
      <c r="O472" s="177"/>
      <c r="P472" s="177"/>
      <c r="Q472" s="177"/>
    </row>
    <row r="473" spans="1:17">
      <c r="A473" s="180">
        <v>471</v>
      </c>
      <c r="B473" s="180"/>
      <c r="C473" s="180"/>
      <c r="D473" s="180"/>
      <c r="E473" s="177"/>
      <c r="F473" s="177"/>
      <c r="G473" s="177"/>
      <c r="H473" s="177"/>
      <c r="I473" s="177"/>
      <c r="J473" s="177"/>
      <c r="K473" s="177"/>
      <c r="L473" s="177"/>
      <c r="M473" s="177"/>
      <c r="N473" s="177"/>
      <c r="O473" s="177"/>
      <c r="P473" s="177"/>
      <c r="Q473" s="177"/>
    </row>
    <row r="474" spans="1:17">
      <c r="A474" s="180">
        <v>472</v>
      </c>
      <c r="B474" s="180"/>
      <c r="C474" s="180"/>
      <c r="D474" s="180"/>
      <c r="E474" s="177"/>
      <c r="F474" s="177"/>
      <c r="G474" s="177"/>
      <c r="H474" s="177"/>
      <c r="I474" s="177"/>
      <c r="J474" s="177"/>
      <c r="K474" s="177"/>
      <c r="L474" s="177"/>
      <c r="M474" s="177"/>
      <c r="N474" s="177"/>
      <c r="O474" s="177"/>
      <c r="P474" s="177"/>
      <c r="Q474" s="177"/>
    </row>
    <row r="475" spans="1:17">
      <c r="A475" s="180">
        <v>473</v>
      </c>
      <c r="B475" s="180"/>
      <c r="C475" s="180"/>
      <c r="D475" s="180"/>
      <c r="E475" s="177"/>
      <c r="F475" s="177"/>
      <c r="G475" s="177"/>
      <c r="H475" s="177"/>
      <c r="I475" s="177"/>
      <c r="J475" s="177"/>
      <c r="K475" s="177"/>
      <c r="L475" s="177"/>
      <c r="M475" s="177"/>
      <c r="N475" s="177"/>
      <c r="O475" s="177"/>
      <c r="P475" s="177"/>
      <c r="Q475" s="177"/>
    </row>
    <row r="476" spans="1:17">
      <c r="A476" s="180">
        <v>474</v>
      </c>
      <c r="B476" s="180"/>
      <c r="C476" s="180"/>
      <c r="D476" s="180"/>
      <c r="E476" s="177"/>
      <c r="F476" s="177"/>
      <c r="G476" s="177"/>
      <c r="H476" s="177"/>
      <c r="I476" s="177"/>
      <c r="J476" s="177"/>
      <c r="K476" s="177"/>
      <c r="L476" s="177"/>
      <c r="M476" s="177"/>
      <c r="N476" s="177"/>
      <c r="O476" s="177"/>
      <c r="P476" s="177"/>
      <c r="Q476" s="177"/>
    </row>
    <row r="477" spans="1:17">
      <c r="A477" s="180">
        <v>475</v>
      </c>
      <c r="B477" s="180"/>
      <c r="C477" s="180"/>
      <c r="D477" s="180"/>
      <c r="E477" s="177"/>
      <c r="F477" s="177"/>
      <c r="G477" s="177"/>
      <c r="H477" s="177"/>
      <c r="I477" s="177"/>
      <c r="J477" s="177"/>
      <c r="K477" s="177"/>
      <c r="L477" s="177"/>
      <c r="M477" s="177"/>
      <c r="N477" s="177"/>
      <c r="O477" s="177"/>
      <c r="P477" s="177"/>
      <c r="Q477" s="177"/>
    </row>
    <row r="478" spans="1:17">
      <c r="A478" s="180">
        <v>476</v>
      </c>
      <c r="B478" s="180"/>
      <c r="C478" s="180"/>
      <c r="D478" s="180"/>
      <c r="E478" s="177"/>
      <c r="F478" s="177"/>
      <c r="G478" s="177"/>
      <c r="H478" s="177"/>
      <c r="I478" s="177"/>
      <c r="J478" s="177"/>
      <c r="K478" s="177"/>
      <c r="L478" s="177"/>
      <c r="M478" s="177"/>
      <c r="N478" s="177"/>
      <c r="O478" s="177"/>
      <c r="P478" s="177"/>
      <c r="Q478" s="177"/>
    </row>
    <row r="479" spans="1:17">
      <c r="A479" s="180">
        <v>477</v>
      </c>
      <c r="B479" s="180"/>
      <c r="C479" s="180"/>
      <c r="D479" s="180"/>
      <c r="E479" s="177"/>
      <c r="F479" s="177"/>
      <c r="G479" s="177"/>
      <c r="H479" s="177"/>
      <c r="I479" s="177"/>
      <c r="J479" s="177"/>
      <c r="K479" s="177"/>
      <c r="L479" s="177"/>
      <c r="M479" s="177"/>
      <c r="N479" s="177"/>
      <c r="O479" s="177"/>
      <c r="P479" s="177"/>
      <c r="Q479" s="177"/>
    </row>
    <row r="480" spans="1:17">
      <c r="A480" s="180">
        <v>478</v>
      </c>
      <c r="B480" s="180"/>
      <c r="C480" s="180"/>
      <c r="D480" s="180"/>
      <c r="E480" s="177"/>
      <c r="F480" s="177"/>
      <c r="G480" s="177"/>
      <c r="H480" s="177"/>
      <c r="I480" s="177"/>
      <c r="J480" s="177"/>
      <c r="K480" s="177"/>
      <c r="L480" s="177"/>
      <c r="M480" s="177"/>
      <c r="N480" s="177"/>
      <c r="O480" s="177"/>
      <c r="P480" s="177"/>
      <c r="Q480" s="177"/>
    </row>
    <row r="481" spans="1:17">
      <c r="A481" s="180">
        <v>479</v>
      </c>
      <c r="B481" s="180"/>
      <c r="C481" s="180"/>
      <c r="D481" s="180"/>
      <c r="E481" s="177"/>
      <c r="F481" s="177"/>
      <c r="G481" s="177"/>
      <c r="H481" s="177"/>
      <c r="I481" s="177"/>
      <c r="J481" s="177"/>
      <c r="K481" s="177"/>
      <c r="L481" s="177"/>
      <c r="M481" s="177"/>
      <c r="N481" s="177"/>
      <c r="O481" s="177"/>
      <c r="P481" s="177"/>
      <c r="Q481" s="177"/>
    </row>
    <row r="482" spans="1:17">
      <c r="A482" s="180">
        <v>480</v>
      </c>
      <c r="B482" s="180"/>
      <c r="C482" s="180"/>
      <c r="D482" s="180"/>
      <c r="E482" s="177"/>
      <c r="F482" s="177"/>
      <c r="G482" s="177"/>
      <c r="H482" s="177"/>
      <c r="I482" s="177"/>
      <c r="J482" s="177"/>
      <c r="K482" s="177"/>
      <c r="L482" s="177"/>
      <c r="M482" s="177"/>
      <c r="N482" s="177"/>
      <c r="O482" s="177"/>
      <c r="P482" s="177"/>
      <c r="Q482" s="177"/>
    </row>
    <row r="483" spans="1:17">
      <c r="A483" s="180">
        <v>481</v>
      </c>
      <c r="B483" s="180"/>
      <c r="C483" s="180"/>
      <c r="D483" s="180"/>
      <c r="E483" s="177"/>
      <c r="F483" s="177"/>
      <c r="G483" s="177"/>
      <c r="H483" s="177"/>
      <c r="I483" s="177"/>
      <c r="J483" s="177"/>
      <c r="K483" s="177"/>
      <c r="L483" s="177"/>
      <c r="M483" s="177"/>
      <c r="N483" s="177"/>
      <c r="O483" s="177"/>
      <c r="P483" s="177"/>
      <c r="Q483" s="177"/>
    </row>
    <row r="484" spans="1:17">
      <c r="A484" s="180">
        <v>482</v>
      </c>
      <c r="B484" s="180"/>
      <c r="C484" s="180"/>
      <c r="D484" s="180"/>
      <c r="E484" s="177"/>
      <c r="F484" s="177"/>
      <c r="G484" s="177"/>
      <c r="H484" s="177"/>
      <c r="I484" s="177"/>
      <c r="J484" s="177"/>
      <c r="K484" s="177"/>
      <c r="L484" s="177"/>
      <c r="M484" s="177"/>
      <c r="N484" s="177"/>
      <c r="O484" s="177"/>
      <c r="P484" s="177"/>
      <c r="Q484" s="177"/>
    </row>
    <row r="485" spans="1:17">
      <c r="A485" s="180">
        <v>483</v>
      </c>
      <c r="B485" s="180"/>
      <c r="C485" s="180"/>
      <c r="D485" s="180"/>
      <c r="E485" s="177"/>
      <c r="F485" s="177"/>
      <c r="G485" s="177"/>
      <c r="H485" s="177"/>
      <c r="I485" s="177"/>
      <c r="J485" s="177"/>
      <c r="K485" s="177"/>
      <c r="L485" s="177"/>
      <c r="M485" s="177"/>
      <c r="N485" s="177"/>
      <c r="O485" s="177"/>
      <c r="P485" s="177"/>
      <c r="Q485" s="177"/>
    </row>
    <row r="486" spans="1:17">
      <c r="A486" s="180">
        <v>484</v>
      </c>
      <c r="B486" s="180"/>
      <c r="C486" s="180"/>
      <c r="D486" s="180"/>
      <c r="E486" s="177"/>
      <c r="F486" s="177"/>
      <c r="G486" s="177"/>
      <c r="H486" s="177"/>
      <c r="I486" s="177"/>
      <c r="J486" s="177"/>
      <c r="K486" s="177"/>
      <c r="L486" s="177"/>
      <c r="M486" s="177"/>
      <c r="N486" s="177"/>
      <c r="O486" s="177"/>
      <c r="P486" s="177"/>
      <c r="Q486" s="177"/>
    </row>
    <row r="487" spans="1:17">
      <c r="A487" s="180">
        <v>485</v>
      </c>
      <c r="B487" s="180"/>
      <c r="C487" s="180"/>
      <c r="D487" s="180"/>
      <c r="E487" s="177"/>
      <c r="F487" s="177"/>
      <c r="G487" s="177"/>
      <c r="H487" s="177"/>
      <c r="I487" s="177"/>
      <c r="J487" s="177"/>
      <c r="K487" s="177"/>
      <c r="L487" s="177"/>
      <c r="M487" s="177"/>
      <c r="N487" s="177"/>
      <c r="O487" s="177"/>
      <c r="P487" s="177"/>
      <c r="Q487" s="177"/>
    </row>
    <row r="488" spans="1:17">
      <c r="A488" s="180">
        <v>486</v>
      </c>
      <c r="B488" s="180"/>
      <c r="C488" s="180"/>
      <c r="D488" s="180"/>
      <c r="E488" s="177"/>
      <c r="F488" s="177"/>
      <c r="G488" s="177"/>
      <c r="H488" s="177"/>
      <c r="I488" s="177"/>
      <c r="J488" s="177"/>
      <c r="K488" s="177"/>
      <c r="L488" s="177"/>
      <c r="M488" s="177"/>
      <c r="N488" s="177"/>
      <c r="O488" s="177"/>
      <c r="P488" s="177"/>
      <c r="Q488" s="177"/>
    </row>
    <row r="489" spans="1:17">
      <c r="A489" s="180">
        <v>487</v>
      </c>
      <c r="B489" s="180"/>
      <c r="C489" s="180"/>
      <c r="D489" s="180"/>
      <c r="E489" s="177"/>
      <c r="F489" s="177"/>
      <c r="G489" s="177"/>
      <c r="H489" s="177"/>
      <c r="I489" s="177"/>
      <c r="J489" s="177"/>
      <c r="K489" s="177"/>
      <c r="L489" s="177"/>
      <c r="M489" s="177"/>
      <c r="N489" s="177"/>
      <c r="O489" s="177"/>
      <c r="P489" s="177"/>
      <c r="Q489" s="177"/>
    </row>
    <row r="490" spans="1:17">
      <c r="A490" s="180">
        <v>488</v>
      </c>
      <c r="B490" s="180"/>
      <c r="C490" s="180"/>
      <c r="D490" s="180"/>
      <c r="E490" s="177"/>
      <c r="F490" s="177"/>
      <c r="G490" s="177"/>
      <c r="H490" s="177"/>
      <c r="I490" s="177"/>
      <c r="J490" s="177"/>
      <c r="K490" s="177"/>
      <c r="L490" s="177"/>
      <c r="M490" s="177"/>
      <c r="N490" s="177"/>
      <c r="O490" s="177"/>
      <c r="P490" s="177"/>
      <c r="Q490" s="177"/>
    </row>
    <row r="491" spans="1:17">
      <c r="A491" s="180">
        <v>489</v>
      </c>
      <c r="B491" s="180"/>
      <c r="C491" s="180"/>
      <c r="D491" s="180"/>
      <c r="E491" s="177"/>
      <c r="F491" s="177"/>
      <c r="G491" s="177"/>
      <c r="H491" s="177"/>
      <c r="I491" s="177"/>
      <c r="J491" s="177"/>
      <c r="K491" s="177"/>
      <c r="L491" s="177"/>
      <c r="M491" s="177"/>
      <c r="N491" s="177"/>
      <c r="O491" s="177"/>
      <c r="P491" s="177"/>
      <c r="Q491" s="177"/>
    </row>
    <row r="492" spans="1:17">
      <c r="A492" s="180">
        <v>490</v>
      </c>
      <c r="B492" s="180"/>
      <c r="C492" s="180"/>
      <c r="D492" s="180"/>
      <c r="E492" s="177"/>
      <c r="F492" s="177"/>
      <c r="G492" s="177"/>
      <c r="H492" s="177"/>
      <c r="I492" s="177"/>
      <c r="J492" s="177"/>
      <c r="K492" s="177"/>
      <c r="L492" s="177"/>
      <c r="M492" s="177"/>
      <c r="N492" s="177"/>
      <c r="O492" s="177"/>
      <c r="P492" s="177"/>
      <c r="Q492" s="177"/>
    </row>
    <row r="493" spans="1:17">
      <c r="A493" s="180">
        <v>491</v>
      </c>
      <c r="B493" s="180"/>
      <c r="C493" s="180"/>
      <c r="D493" s="180"/>
      <c r="E493" s="177"/>
      <c r="F493" s="177"/>
      <c r="G493" s="177"/>
      <c r="H493" s="177"/>
      <c r="I493" s="177"/>
      <c r="J493" s="177"/>
      <c r="K493" s="177"/>
      <c r="L493" s="177"/>
      <c r="M493" s="177"/>
      <c r="N493" s="177"/>
      <c r="O493" s="177"/>
      <c r="P493" s="177"/>
      <c r="Q493" s="177"/>
    </row>
    <row r="494" spans="1:17">
      <c r="A494" s="180">
        <v>492</v>
      </c>
      <c r="B494" s="180"/>
      <c r="C494" s="180"/>
      <c r="D494" s="180"/>
      <c r="E494" s="177"/>
      <c r="F494" s="177"/>
      <c r="G494" s="177"/>
      <c r="H494" s="177"/>
      <c r="I494" s="177"/>
      <c r="J494" s="177"/>
      <c r="K494" s="177"/>
      <c r="L494" s="177"/>
      <c r="M494" s="177"/>
      <c r="N494" s="177"/>
      <c r="O494" s="177"/>
      <c r="P494" s="177"/>
      <c r="Q494" s="177"/>
    </row>
    <row r="495" spans="1:17">
      <c r="A495" s="180">
        <v>493</v>
      </c>
      <c r="B495" s="180"/>
      <c r="C495" s="180"/>
      <c r="D495" s="180"/>
      <c r="E495" s="177"/>
      <c r="F495" s="177"/>
      <c r="G495" s="177"/>
      <c r="H495" s="177"/>
      <c r="I495" s="177"/>
      <c r="J495" s="177"/>
      <c r="K495" s="177"/>
      <c r="L495" s="177"/>
      <c r="M495" s="177"/>
      <c r="N495" s="177"/>
      <c r="O495" s="177"/>
      <c r="P495" s="177"/>
      <c r="Q495" s="177"/>
    </row>
    <row r="496" spans="1:17">
      <c r="A496" s="180">
        <v>494</v>
      </c>
      <c r="B496" s="180"/>
      <c r="C496" s="180"/>
      <c r="D496" s="180"/>
      <c r="E496" s="177"/>
      <c r="F496" s="177"/>
      <c r="G496" s="177"/>
      <c r="H496" s="177"/>
      <c r="I496" s="177"/>
      <c r="J496" s="177"/>
      <c r="K496" s="177"/>
      <c r="L496" s="177"/>
      <c r="M496" s="177"/>
      <c r="N496" s="177"/>
      <c r="O496" s="177"/>
      <c r="P496" s="177"/>
      <c r="Q496" s="177"/>
    </row>
    <row r="497" spans="1:17">
      <c r="A497" s="180">
        <v>495</v>
      </c>
      <c r="B497" s="180"/>
      <c r="C497" s="180"/>
      <c r="D497" s="180"/>
      <c r="E497" s="177"/>
      <c r="F497" s="177"/>
      <c r="G497" s="177"/>
      <c r="H497" s="177"/>
      <c r="I497" s="177"/>
      <c r="J497" s="177"/>
      <c r="K497" s="177"/>
      <c r="L497" s="177"/>
      <c r="M497" s="177"/>
      <c r="N497" s="177"/>
      <c r="O497" s="177"/>
      <c r="P497" s="177"/>
      <c r="Q497" s="177"/>
    </row>
    <row r="498" spans="1:17">
      <c r="A498" s="180">
        <v>496</v>
      </c>
      <c r="B498" s="180"/>
      <c r="C498" s="180"/>
      <c r="D498" s="180"/>
      <c r="E498" s="177"/>
      <c r="F498" s="177"/>
      <c r="G498" s="177"/>
      <c r="H498" s="177"/>
      <c r="I498" s="177"/>
      <c r="J498" s="177"/>
      <c r="K498" s="177"/>
      <c r="L498" s="177"/>
      <c r="M498" s="177"/>
      <c r="N498" s="177"/>
      <c r="O498" s="177"/>
      <c r="P498" s="177"/>
      <c r="Q498" s="177"/>
    </row>
    <row r="499" spans="1:17">
      <c r="A499" s="180">
        <v>497</v>
      </c>
      <c r="B499" s="180"/>
      <c r="C499" s="180"/>
      <c r="D499" s="180"/>
      <c r="E499" s="177"/>
      <c r="F499" s="177"/>
      <c r="G499" s="177"/>
      <c r="H499" s="177"/>
      <c r="I499" s="177"/>
      <c r="J499" s="177"/>
      <c r="K499" s="177"/>
      <c r="L499" s="177"/>
      <c r="M499" s="177"/>
      <c r="N499" s="177"/>
      <c r="O499" s="177"/>
      <c r="P499" s="177"/>
      <c r="Q499" s="177"/>
    </row>
    <row r="500" spans="1:17">
      <c r="A500" s="180">
        <v>498</v>
      </c>
      <c r="B500" s="180"/>
      <c r="C500" s="180"/>
      <c r="D500" s="180"/>
      <c r="E500" s="177"/>
      <c r="F500" s="177"/>
      <c r="G500" s="177"/>
      <c r="H500" s="177"/>
      <c r="I500" s="177"/>
      <c r="J500" s="177"/>
      <c r="K500" s="177"/>
      <c r="L500" s="177"/>
      <c r="M500" s="177"/>
      <c r="N500" s="177"/>
      <c r="O500" s="177"/>
      <c r="P500" s="177"/>
      <c r="Q500" s="177"/>
    </row>
    <row r="501" spans="1:17">
      <c r="A501" s="180">
        <v>499</v>
      </c>
      <c r="B501" s="180"/>
      <c r="C501" s="180"/>
      <c r="D501" s="180"/>
      <c r="E501" s="177"/>
      <c r="F501" s="177"/>
      <c r="G501" s="177"/>
      <c r="H501" s="177"/>
      <c r="I501" s="177"/>
      <c r="J501" s="177"/>
      <c r="K501" s="177"/>
      <c r="L501" s="177"/>
      <c r="M501" s="177"/>
      <c r="N501" s="177"/>
      <c r="O501" s="177"/>
      <c r="P501" s="177"/>
      <c r="Q501" s="177"/>
    </row>
    <row r="502" spans="1:17">
      <c r="A502" s="180">
        <v>500</v>
      </c>
      <c r="B502" s="180"/>
      <c r="C502" s="180"/>
      <c r="D502" s="180"/>
      <c r="E502" s="177"/>
      <c r="F502" s="177"/>
      <c r="G502" s="177"/>
      <c r="H502" s="177"/>
      <c r="I502" s="177"/>
      <c r="J502" s="177"/>
      <c r="K502" s="177"/>
      <c r="L502" s="177"/>
      <c r="M502" s="177"/>
      <c r="N502" s="177"/>
      <c r="O502" s="177"/>
      <c r="P502" s="177"/>
      <c r="Q502" s="177"/>
    </row>
    <row r="503" spans="1:17">
      <c r="A503" s="180">
        <v>501</v>
      </c>
      <c r="B503" s="180"/>
      <c r="C503" s="180"/>
      <c r="D503" s="180"/>
      <c r="E503" s="177"/>
      <c r="F503" s="177"/>
      <c r="G503" s="177"/>
      <c r="H503" s="177"/>
      <c r="I503" s="177"/>
      <c r="J503" s="177"/>
      <c r="K503" s="177"/>
      <c r="L503" s="177"/>
      <c r="M503" s="177"/>
      <c r="N503" s="177"/>
      <c r="O503" s="177"/>
      <c r="P503" s="177"/>
      <c r="Q503" s="177"/>
    </row>
    <row r="504" spans="1:17">
      <c r="A504" s="180">
        <v>502</v>
      </c>
      <c r="B504" s="180"/>
      <c r="C504" s="180"/>
      <c r="D504" s="180"/>
      <c r="E504" s="177"/>
      <c r="F504" s="177"/>
      <c r="G504" s="177"/>
      <c r="H504" s="177"/>
      <c r="I504" s="177"/>
      <c r="J504" s="177"/>
      <c r="K504" s="177"/>
      <c r="L504" s="177"/>
      <c r="M504" s="177"/>
      <c r="N504" s="177"/>
      <c r="O504" s="177"/>
      <c r="P504" s="177"/>
      <c r="Q504" s="177"/>
    </row>
    <row r="505" spans="1:17">
      <c r="A505" s="180">
        <v>503</v>
      </c>
      <c r="B505" s="180"/>
      <c r="C505" s="180"/>
      <c r="D505" s="180"/>
      <c r="E505" s="177"/>
      <c r="F505" s="177"/>
      <c r="G505" s="177"/>
      <c r="H505" s="177"/>
      <c r="I505" s="177"/>
      <c r="J505" s="177"/>
      <c r="K505" s="177"/>
      <c r="L505" s="177"/>
      <c r="M505" s="177"/>
      <c r="N505" s="177"/>
      <c r="O505" s="177"/>
      <c r="P505" s="177"/>
      <c r="Q505" s="177"/>
    </row>
    <row r="506" spans="1:17">
      <c r="A506" s="180">
        <v>504</v>
      </c>
      <c r="B506" s="180"/>
      <c r="C506" s="180"/>
      <c r="D506" s="180"/>
      <c r="E506" s="177"/>
      <c r="F506" s="177"/>
      <c r="G506" s="177"/>
      <c r="H506" s="177"/>
      <c r="I506" s="177"/>
      <c r="J506" s="177"/>
      <c r="K506" s="177"/>
      <c r="L506" s="177"/>
      <c r="M506" s="177"/>
      <c r="N506" s="177"/>
      <c r="O506" s="177"/>
      <c r="P506" s="177"/>
      <c r="Q506" s="177"/>
    </row>
    <row r="507" spans="1:17">
      <c r="A507" s="180">
        <v>505</v>
      </c>
      <c r="B507" s="180"/>
      <c r="C507" s="180"/>
      <c r="D507" s="180"/>
      <c r="E507" s="177"/>
      <c r="F507" s="177"/>
      <c r="G507" s="177"/>
      <c r="H507" s="177"/>
      <c r="I507" s="177"/>
      <c r="J507" s="177"/>
      <c r="K507" s="177"/>
      <c r="L507" s="177"/>
      <c r="M507" s="177"/>
      <c r="N507" s="177"/>
      <c r="O507" s="177"/>
      <c r="P507" s="177"/>
      <c r="Q507" s="177"/>
    </row>
    <row r="508" spans="1:17">
      <c r="A508" s="180">
        <v>506</v>
      </c>
      <c r="B508" s="180"/>
      <c r="C508" s="180"/>
      <c r="D508" s="180"/>
      <c r="E508" s="177"/>
      <c r="F508" s="177"/>
      <c r="G508" s="177"/>
      <c r="H508" s="177"/>
      <c r="I508" s="177"/>
      <c r="J508" s="177"/>
      <c r="K508" s="177"/>
      <c r="L508" s="177"/>
      <c r="M508" s="177"/>
      <c r="N508" s="177"/>
      <c r="O508" s="177"/>
      <c r="P508" s="177"/>
      <c r="Q508" s="177"/>
    </row>
    <row r="509" spans="1:17">
      <c r="A509" s="180">
        <v>507</v>
      </c>
      <c r="B509" s="180"/>
      <c r="C509" s="180"/>
      <c r="D509" s="180"/>
      <c r="E509" s="177"/>
      <c r="F509" s="177"/>
      <c r="G509" s="177"/>
      <c r="H509" s="177"/>
      <c r="I509" s="177"/>
      <c r="J509" s="177"/>
      <c r="K509" s="177"/>
      <c r="L509" s="177"/>
      <c r="M509" s="177"/>
      <c r="N509" s="177"/>
      <c r="O509" s="177"/>
      <c r="P509" s="177"/>
      <c r="Q509" s="177"/>
    </row>
    <row r="510" spans="1:17">
      <c r="A510" s="180">
        <v>508</v>
      </c>
      <c r="B510" s="180"/>
      <c r="C510" s="180"/>
      <c r="D510" s="180"/>
      <c r="E510" s="177"/>
      <c r="F510" s="177"/>
      <c r="G510" s="177"/>
      <c r="H510" s="177"/>
      <c r="I510" s="177"/>
      <c r="J510" s="177"/>
      <c r="K510" s="177"/>
      <c r="L510" s="177"/>
      <c r="M510" s="177"/>
      <c r="N510" s="177"/>
      <c r="O510" s="177"/>
      <c r="P510" s="177"/>
      <c r="Q510" s="177"/>
    </row>
    <row r="511" spans="1:17">
      <c r="A511" s="180">
        <v>509</v>
      </c>
      <c r="B511" s="180"/>
      <c r="C511" s="180"/>
      <c r="D511" s="180"/>
      <c r="E511" s="177"/>
      <c r="F511" s="177"/>
      <c r="G511" s="177"/>
      <c r="H511" s="177"/>
      <c r="I511" s="177"/>
      <c r="J511" s="177"/>
      <c r="K511" s="177"/>
      <c r="L511" s="177"/>
      <c r="M511" s="177"/>
      <c r="N511" s="177"/>
      <c r="O511" s="177"/>
      <c r="P511" s="177"/>
      <c r="Q511" s="177"/>
    </row>
    <row r="512" spans="1:17">
      <c r="A512" s="180">
        <v>510</v>
      </c>
      <c r="B512" s="180"/>
      <c r="C512" s="180"/>
      <c r="D512" s="180"/>
      <c r="E512" s="177"/>
      <c r="F512" s="177"/>
      <c r="G512" s="177"/>
      <c r="H512" s="177"/>
      <c r="I512" s="177"/>
      <c r="J512" s="177"/>
      <c r="K512" s="177"/>
      <c r="L512" s="177"/>
      <c r="M512" s="177"/>
      <c r="N512" s="177"/>
      <c r="O512" s="177"/>
      <c r="P512" s="177"/>
      <c r="Q512" s="177"/>
    </row>
    <row r="513" spans="1:17">
      <c r="A513" s="180">
        <v>511</v>
      </c>
      <c r="B513" s="180"/>
      <c r="C513" s="180"/>
      <c r="D513" s="180"/>
      <c r="E513" s="177"/>
      <c r="F513" s="177"/>
      <c r="G513" s="177"/>
      <c r="H513" s="177"/>
      <c r="I513" s="177"/>
      <c r="J513" s="177"/>
      <c r="K513" s="177"/>
      <c r="L513" s="177"/>
      <c r="M513" s="177"/>
      <c r="N513" s="177"/>
      <c r="O513" s="177"/>
      <c r="P513" s="177"/>
      <c r="Q513" s="177"/>
    </row>
    <row r="514" spans="1:17">
      <c r="A514" s="180">
        <v>512</v>
      </c>
      <c r="B514" s="180"/>
      <c r="C514" s="180"/>
      <c r="D514" s="180"/>
      <c r="E514" s="177"/>
      <c r="F514" s="177"/>
      <c r="G514" s="177"/>
      <c r="H514" s="177"/>
      <c r="I514" s="177"/>
      <c r="J514" s="177"/>
      <c r="K514" s="177"/>
      <c r="L514" s="177"/>
      <c r="M514" s="177"/>
      <c r="N514" s="177"/>
      <c r="O514" s="177"/>
      <c r="P514" s="177"/>
      <c r="Q514" s="177"/>
    </row>
    <row r="515" spans="1:17">
      <c r="A515" s="180">
        <v>513</v>
      </c>
      <c r="B515" s="180"/>
      <c r="C515" s="180"/>
      <c r="D515" s="180"/>
      <c r="E515" s="177"/>
      <c r="F515" s="177"/>
      <c r="G515" s="177"/>
      <c r="H515" s="177"/>
      <c r="I515" s="177"/>
      <c r="J515" s="177"/>
      <c r="K515" s="177"/>
      <c r="L515" s="177"/>
      <c r="M515" s="177"/>
      <c r="N515" s="177"/>
      <c r="O515" s="177"/>
      <c r="P515" s="177"/>
      <c r="Q515" s="177"/>
    </row>
    <row r="516" spans="1:17">
      <c r="A516" s="180">
        <v>514</v>
      </c>
      <c r="B516" s="180"/>
      <c r="C516" s="180"/>
      <c r="D516" s="180"/>
      <c r="E516" s="177"/>
      <c r="F516" s="177"/>
      <c r="G516" s="177"/>
      <c r="H516" s="177"/>
      <c r="I516" s="177"/>
      <c r="J516" s="177"/>
      <c r="K516" s="177"/>
      <c r="L516" s="177"/>
      <c r="M516" s="177"/>
      <c r="N516" s="177"/>
      <c r="O516" s="177"/>
      <c r="P516" s="177"/>
      <c r="Q516" s="177"/>
    </row>
    <row r="517" spans="1:17">
      <c r="A517" s="180">
        <v>515</v>
      </c>
      <c r="B517" s="180"/>
      <c r="C517" s="180"/>
      <c r="D517" s="180"/>
      <c r="E517" s="177"/>
      <c r="F517" s="177"/>
      <c r="G517" s="177"/>
      <c r="H517" s="177"/>
      <c r="I517" s="177"/>
      <c r="J517" s="177"/>
      <c r="K517" s="177"/>
      <c r="L517" s="177"/>
      <c r="M517" s="177"/>
      <c r="N517" s="177"/>
      <c r="O517" s="177"/>
      <c r="P517" s="177"/>
      <c r="Q517" s="177"/>
    </row>
    <row r="518" spans="1:17">
      <c r="A518" s="180">
        <v>516</v>
      </c>
      <c r="B518" s="180"/>
      <c r="C518" s="180"/>
      <c r="D518" s="180"/>
      <c r="E518" s="177"/>
      <c r="F518" s="177"/>
      <c r="G518" s="177"/>
      <c r="H518" s="177"/>
      <c r="I518" s="177"/>
      <c r="J518" s="177"/>
      <c r="K518" s="177"/>
      <c r="L518" s="177"/>
      <c r="M518" s="177"/>
      <c r="N518" s="177"/>
      <c r="O518" s="177"/>
      <c r="P518" s="177"/>
      <c r="Q518" s="177"/>
    </row>
    <row r="519" spans="1:17">
      <c r="A519" s="180">
        <v>517</v>
      </c>
      <c r="B519" s="180"/>
      <c r="C519" s="180"/>
      <c r="D519" s="180"/>
      <c r="E519" s="177"/>
      <c r="F519" s="177"/>
      <c r="G519" s="177"/>
      <c r="H519" s="177"/>
      <c r="I519" s="177"/>
      <c r="J519" s="177"/>
      <c r="K519" s="177"/>
      <c r="L519" s="177"/>
      <c r="M519" s="177"/>
      <c r="N519" s="177"/>
      <c r="O519" s="177"/>
      <c r="P519" s="177"/>
      <c r="Q519" s="177"/>
    </row>
    <row r="520" spans="1:17">
      <c r="A520" s="180">
        <v>518</v>
      </c>
      <c r="B520" s="180"/>
      <c r="C520" s="180"/>
      <c r="D520" s="180"/>
      <c r="E520" s="177"/>
      <c r="F520" s="177"/>
      <c r="G520" s="177"/>
      <c r="H520" s="177"/>
      <c r="I520" s="177"/>
      <c r="J520" s="177"/>
      <c r="K520" s="177"/>
      <c r="L520" s="177"/>
      <c r="M520" s="177"/>
      <c r="N520" s="177"/>
      <c r="O520" s="177"/>
      <c r="P520" s="177"/>
      <c r="Q520" s="177"/>
    </row>
    <row r="521" spans="1:17">
      <c r="A521" s="180">
        <v>519</v>
      </c>
      <c r="B521" s="180"/>
      <c r="C521" s="180"/>
      <c r="D521" s="180"/>
      <c r="E521" s="177"/>
      <c r="F521" s="177"/>
      <c r="G521" s="177"/>
      <c r="H521" s="177"/>
      <c r="I521" s="177"/>
      <c r="J521" s="177"/>
      <c r="K521" s="177"/>
      <c r="L521" s="177"/>
      <c r="M521" s="177"/>
      <c r="N521" s="177"/>
      <c r="O521" s="177"/>
      <c r="P521" s="177"/>
      <c r="Q521" s="177"/>
    </row>
    <row r="522" spans="1:17">
      <c r="A522" s="180">
        <v>520</v>
      </c>
      <c r="B522" s="180"/>
      <c r="C522" s="180"/>
      <c r="D522" s="180"/>
      <c r="E522" s="177"/>
      <c r="F522" s="177"/>
      <c r="G522" s="177"/>
      <c r="H522" s="177"/>
      <c r="I522" s="177"/>
      <c r="J522" s="177"/>
      <c r="K522" s="177"/>
      <c r="L522" s="177"/>
      <c r="M522" s="177"/>
      <c r="N522" s="177"/>
      <c r="O522" s="177"/>
      <c r="P522" s="177"/>
      <c r="Q522" s="177"/>
    </row>
    <row r="523" spans="1:17">
      <c r="A523" s="180">
        <v>521</v>
      </c>
      <c r="B523" s="180"/>
      <c r="C523" s="180"/>
      <c r="D523" s="180"/>
      <c r="E523" s="177"/>
      <c r="F523" s="177"/>
      <c r="G523" s="177"/>
      <c r="H523" s="177"/>
      <c r="I523" s="177"/>
      <c r="J523" s="177"/>
      <c r="K523" s="177"/>
      <c r="L523" s="177"/>
      <c r="M523" s="177"/>
      <c r="N523" s="177"/>
      <c r="O523" s="177"/>
      <c r="P523" s="177"/>
      <c r="Q523" s="177"/>
    </row>
    <row r="524" spans="1:17">
      <c r="A524" s="180">
        <v>522</v>
      </c>
      <c r="B524" s="180"/>
      <c r="C524" s="180"/>
      <c r="D524" s="180"/>
      <c r="E524" s="177"/>
      <c r="F524" s="177"/>
      <c r="G524" s="177"/>
      <c r="H524" s="177"/>
      <c r="I524" s="177"/>
      <c r="J524" s="177"/>
      <c r="K524" s="177"/>
      <c r="L524" s="177"/>
      <c r="M524" s="177"/>
      <c r="N524" s="177"/>
      <c r="O524" s="177"/>
      <c r="P524" s="177"/>
      <c r="Q524" s="177"/>
    </row>
    <row r="525" spans="1:17">
      <c r="A525" s="180">
        <v>523</v>
      </c>
      <c r="B525" s="180"/>
      <c r="C525" s="180"/>
      <c r="D525" s="180"/>
      <c r="E525" s="177"/>
      <c r="F525" s="177"/>
      <c r="G525" s="177"/>
      <c r="H525" s="177"/>
      <c r="I525" s="177"/>
      <c r="J525" s="177"/>
      <c r="K525" s="177"/>
      <c r="L525" s="177"/>
      <c r="M525" s="177"/>
      <c r="N525" s="177"/>
      <c r="O525" s="177"/>
      <c r="P525" s="177"/>
      <c r="Q525" s="177"/>
    </row>
    <row r="526" spans="1:17">
      <c r="A526" s="180">
        <v>524</v>
      </c>
      <c r="B526" s="180"/>
      <c r="C526" s="180"/>
      <c r="D526" s="180"/>
      <c r="E526" s="177"/>
      <c r="F526" s="177"/>
      <c r="G526" s="177"/>
      <c r="H526" s="177"/>
      <c r="I526" s="177"/>
      <c r="J526" s="177"/>
      <c r="K526" s="177"/>
      <c r="L526" s="177"/>
      <c r="M526" s="177"/>
      <c r="N526" s="177"/>
      <c r="O526" s="177"/>
      <c r="P526" s="177"/>
      <c r="Q526" s="177"/>
    </row>
    <row r="527" spans="1:17">
      <c r="A527" s="180">
        <v>525</v>
      </c>
      <c r="B527" s="180"/>
      <c r="C527" s="180"/>
      <c r="D527" s="180"/>
      <c r="E527" s="177"/>
      <c r="F527" s="177"/>
      <c r="G527" s="177"/>
      <c r="H527" s="177"/>
      <c r="I527" s="177"/>
      <c r="J527" s="177"/>
      <c r="K527" s="177"/>
      <c r="L527" s="177"/>
      <c r="M527" s="177"/>
      <c r="N527" s="177"/>
      <c r="O527" s="177"/>
      <c r="P527" s="177"/>
      <c r="Q527" s="177"/>
    </row>
    <row r="528" spans="1:17">
      <c r="A528" s="180">
        <v>526</v>
      </c>
      <c r="B528" s="180"/>
      <c r="C528" s="180"/>
      <c r="D528" s="180"/>
      <c r="E528" s="177"/>
      <c r="F528" s="177"/>
      <c r="G528" s="177"/>
      <c r="H528" s="177"/>
      <c r="I528" s="177"/>
      <c r="J528" s="177"/>
      <c r="K528" s="177"/>
      <c r="L528" s="177"/>
      <c r="M528" s="177"/>
      <c r="N528" s="177"/>
      <c r="O528" s="177"/>
      <c r="P528" s="177"/>
      <c r="Q528" s="177"/>
    </row>
    <row r="529" spans="1:17">
      <c r="A529" s="180">
        <v>527</v>
      </c>
      <c r="B529" s="180"/>
      <c r="C529" s="180"/>
      <c r="D529" s="180"/>
      <c r="E529" s="177"/>
      <c r="F529" s="177"/>
      <c r="G529" s="177"/>
      <c r="H529" s="177"/>
      <c r="I529" s="177"/>
      <c r="J529" s="177"/>
      <c r="K529" s="177"/>
      <c r="L529" s="177"/>
      <c r="M529" s="177"/>
      <c r="N529" s="177"/>
      <c r="O529" s="177"/>
      <c r="P529" s="177"/>
      <c r="Q529" s="177"/>
    </row>
    <row r="530" spans="1:17">
      <c r="A530" s="180">
        <v>528</v>
      </c>
      <c r="B530" s="180"/>
      <c r="C530" s="180"/>
      <c r="D530" s="180"/>
      <c r="E530" s="177"/>
      <c r="F530" s="177"/>
      <c r="G530" s="177"/>
      <c r="H530" s="177"/>
      <c r="I530" s="177"/>
      <c r="J530" s="177"/>
      <c r="K530" s="177"/>
      <c r="L530" s="177"/>
      <c r="M530" s="177"/>
      <c r="N530" s="177"/>
      <c r="O530" s="177"/>
      <c r="P530" s="177"/>
      <c r="Q530" s="177"/>
    </row>
    <row r="531" spans="1:17">
      <c r="A531" s="180">
        <v>529</v>
      </c>
      <c r="B531" s="180"/>
      <c r="C531" s="180"/>
      <c r="D531" s="180"/>
      <c r="E531" s="177"/>
      <c r="F531" s="177"/>
      <c r="G531" s="177"/>
      <c r="H531" s="177"/>
      <c r="I531" s="177"/>
      <c r="J531" s="177"/>
      <c r="K531" s="177"/>
      <c r="L531" s="177"/>
      <c r="M531" s="177"/>
      <c r="N531" s="177"/>
      <c r="O531" s="177"/>
      <c r="P531" s="177"/>
      <c r="Q531" s="177"/>
    </row>
    <row r="532" spans="1:17">
      <c r="A532" s="180">
        <v>530</v>
      </c>
      <c r="B532" s="180"/>
      <c r="C532" s="180"/>
      <c r="D532" s="180"/>
      <c r="E532" s="177"/>
      <c r="F532" s="177"/>
      <c r="G532" s="177"/>
      <c r="H532" s="177"/>
      <c r="I532" s="177"/>
      <c r="J532" s="177"/>
      <c r="K532" s="177"/>
      <c r="L532" s="177"/>
      <c r="M532" s="177"/>
      <c r="N532" s="177"/>
      <c r="O532" s="177"/>
      <c r="P532" s="177"/>
      <c r="Q532" s="177"/>
    </row>
    <row r="533" spans="1:17">
      <c r="A533" s="180">
        <v>531</v>
      </c>
      <c r="B533" s="180"/>
      <c r="C533" s="180"/>
      <c r="D533" s="180"/>
      <c r="E533" s="177"/>
      <c r="F533" s="177"/>
      <c r="G533" s="177"/>
      <c r="H533" s="177"/>
      <c r="I533" s="177"/>
      <c r="J533" s="177"/>
      <c r="K533" s="177"/>
      <c r="L533" s="177"/>
      <c r="M533" s="177"/>
      <c r="N533" s="177"/>
      <c r="O533" s="177"/>
      <c r="P533" s="177"/>
      <c r="Q533" s="177"/>
    </row>
    <row r="534" spans="1:17">
      <c r="A534" s="180">
        <v>532</v>
      </c>
      <c r="B534" s="180"/>
      <c r="C534" s="180"/>
      <c r="D534" s="180"/>
      <c r="E534" s="177"/>
      <c r="F534" s="177"/>
      <c r="G534" s="177"/>
      <c r="H534" s="177"/>
      <c r="I534" s="177"/>
      <c r="J534" s="177"/>
      <c r="K534" s="177"/>
      <c r="L534" s="177"/>
      <c r="M534" s="177"/>
      <c r="N534" s="177"/>
      <c r="O534" s="177"/>
      <c r="P534" s="177"/>
      <c r="Q534" s="177"/>
    </row>
    <row r="535" spans="1:17">
      <c r="A535" s="180">
        <v>533</v>
      </c>
      <c r="B535" s="180"/>
      <c r="C535" s="180"/>
      <c r="D535" s="180"/>
      <c r="E535" s="177"/>
      <c r="F535" s="177"/>
      <c r="G535" s="177"/>
      <c r="H535" s="177"/>
      <c r="I535" s="177"/>
      <c r="J535" s="177"/>
      <c r="K535" s="177"/>
      <c r="L535" s="177"/>
      <c r="M535" s="177"/>
      <c r="N535" s="177"/>
      <c r="O535" s="177"/>
      <c r="P535" s="177"/>
      <c r="Q535" s="177"/>
    </row>
    <row r="536" spans="1:17">
      <c r="A536" s="180">
        <v>534</v>
      </c>
      <c r="B536" s="180"/>
      <c r="C536" s="180"/>
      <c r="D536" s="180"/>
      <c r="E536" s="177"/>
      <c r="F536" s="177"/>
      <c r="G536" s="177"/>
      <c r="H536" s="177"/>
      <c r="I536" s="177"/>
      <c r="J536" s="177"/>
      <c r="K536" s="177"/>
      <c r="L536" s="177"/>
      <c r="M536" s="177"/>
      <c r="N536" s="177"/>
      <c r="O536" s="177"/>
      <c r="P536" s="177"/>
      <c r="Q536" s="177"/>
    </row>
    <row r="537" spans="1:17">
      <c r="A537" s="180">
        <v>535</v>
      </c>
      <c r="B537" s="180"/>
      <c r="C537" s="180"/>
      <c r="D537" s="180"/>
      <c r="E537" s="177"/>
      <c r="F537" s="177"/>
      <c r="G537" s="177"/>
      <c r="H537" s="177"/>
      <c r="I537" s="177"/>
      <c r="J537" s="177"/>
      <c r="K537" s="177"/>
      <c r="L537" s="177"/>
      <c r="M537" s="177"/>
      <c r="N537" s="177"/>
      <c r="O537" s="177"/>
      <c r="P537" s="177"/>
      <c r="Q537" s="177"/>
    </row>
    <row r="538" spans="1:17">
      <c r="A538" s="180">
        <v>536</v>
      </c>
      <c r="B538" s="180"/>
      <c r="C538" s="180"/>
      <c r="D538" s="180"/>
      <c r="E538" s="177"/>
      <c r="F538" s="177"/>
      <c r="G538" s="177"/>
      <c r="H538" s="177"/>
      <c r="I538" s="177"/>
      <c r="J538" s="177"/>
      <c r="K538" s="177"/>
      <c r="L538" s="177"/>
      <c r="M538" s="177"/>
      <c r="N538" s="177"/>
      <c r="O538" s="177"/>
      <c r="P538" s="177"/>
      <c r="Q538" s="177"/>
    </row>
    <row r="539" spans="1:17">
      <c r="A539" s="180">
        <v>537</v>
      </c>
      <c r="B539" s="180"/>
      <c r="C539" s="180"/>
      <c r="D539" s="180"/>
      <c r="E539" s="177"/>
      <c r="F539" s="177"/>
      <c r="G539" s="177"/>
      <c r="H539" s="177"/>
      <c r="I539" s="177"/>
      <c r="J539" s="177"/>
      <c r="K539" s="177"/>
      <c r="L539" s="177"/>
      <c r="M539" s="177"/>
      <c r="N539" s="177"/>
      <c r="O539" s="177"/>
      <c r="P539" s="177"/>
      <c r="Q539" s="177"/>
    </row>
    <row r="540" spans="1:17">
      <c r="A540" s="180">
        <v>538</v>
      </c>
      <c r="B540" s="180"/>
      <c r="C540" s="180"/>
      <c r="D540" s="180"/>
      <c r="E540" s="177"/>
      <c r="F540" s="177"/>
      <c r="G540" s="177"/>
      <c r="H540" s="177"/>
      <c r="I540" s="177"/>
      <c r="J540" s="177"/>
      <c r="K540" s="177"/>
      <c r="L540" s="177"/>
      <c r="M540" s="177"/>
      <c r="N540" s="177"/>
      <c r="O540" s="177"/>
      <c r="P540" s="177"/>
      <c r="Q540" s="177"/>
    </row>
    <row r="541" spans="1:17">
      <c r="A541" s="180">
        <v>539</v>
      </c>
      <c r="B541" s="180"/>
      <c r="C541" s="180"/>
      <c r="D541" s="180"/>
      <c r="E541" s="177"/>
      <c r="F541" s="177"/>
      <c r="G541" s="177"/>
      <c r="H541" s="177"/>
      <c r="I541" s="177"/>
      <c r="J541" s="177"/>
      <c r="K541" s="177"/>
      <c r="L541" s="177"/>
      <c r="M541" s="177"/>
      <c r="N541" s="177"/>
      <c r="O541" s="177"/>
      <c r="P541" s="177"/>
      <c r="Q541" s="177"/>
    </row>
    <row r="542" spans="1:17">
      <c r="A542" s="180">
        <v>540</v>
      </c>
      <c r="B542" s="180"/>
      <c r="C542" s="180"/>
      <c r="D542" s="180"/>
      <c r="E542" s="177"/>
      <c r="F542" s="177"/>
      <c r="G542" s="177"/>
      <c r="H542" s="177"/>
      <c r="I542" s="177"/>
      <c r="J542" s="177"/>
      <c r="K542" s="177"/>
      <c r="L542" s="177"/>
      <c r="M542" s="177"/>
      <c r="N542" s="177"/>
      <c r="O542" s="177"/>
      <c r="P542" s="177"/>
      <c r="Q542" s="177"/>
    </row>
    <row r="543" spans="1:17">
      <c r="A543" s="180">
        <v>541</v>
      </c>
      <c r="B543" s="180"/>
      <c r="C543" s="180"/>
      <c r="D543" s="180"/>
      <c r="E543" s="177"/>
      <c r="F543" s="177"/>
      <c r="G543" s="177"/>
      <c r="H543" s="177"/>
      <c r="I543" s="177"/>
      <c r="J543" s="177"/>
      <c r="K543" s="177"/>
      <c r="L543" s="177"/>
      <c r="M543" s="177"/>
      <c r="N543" s="177"/>
      <c r="O543" s="177"/>
      <c r="P543" s="177"/>
      <c r="Q543" s="177"/>
    </row>
    <row r="544" spans="1:17">
      <c r="A544" s="180">
        <v>542</v>
      </c>
      <c r="B544" s="180"/>
      <c r="C544" s="180"/>
      <c r="D544" s="180"/>
      <c r="E544" s="177"/>
      <c r="F544" s="177"/>
      <c r="G544" s="177"/>
      <c r="H544" s="177"/>
      <c r="I544" s="177"/>
      <c r="J544" s="177"/>
      <c r="K544" s="177"/>
      <c r="L544" s="177"/>
      <c r="M544" s="177"/>
      <c r="N544" s="177"/>
      <c r="O544" s="177"/>
      <c r="P544" s="177"/>
      <c r="Q544" s="177"/>
    </row>
    <row r="545" spans="1:17">
      <c r="A545" s="180">
        <v>543</v>
      </c>
      <c r="B545" s="180"/>
      <c r="C545" s="180"/>
      <c r="D545" s="180"/>
      <c r="E545" s="177"/>
      <c r="F545" s="177"/>
      <c r="G545" s="177"/>
      <c r="H545" s="177"/>
      <c r="I545" s="177"/>
      <c r="J545" s="177"/>
      <c r="K545" s="177"/>
      <c r="L545" s="177"/>
      <c r="M545" s="177"/>
      <c r="N545" s="177"/>
      <c r="O545" s="177"/>
      <c r="P545" s="177"/>
      <c r="Q545" s="177"/>
    </row>
    <row r="546" spans="1:17">
      <c r="A546" s="180">
        <v>544</v>
      </c>
      <c r="B546" s="180"/>
      <c r="C546" s="180"/>
      <c r="D546" s="180"/>
      <c r="E546" s="177"/>
      <c r="F546" s="177"/>
      <c r="G546" s="177"/>
      <c r="H546" s="177"/>
      <c r="I546" s="177"/>
      <c r="J546" s="177"/>
      <c r="K546" s="177"/>
      <c r="L546" s="177"/>
      <c r="M546" s="177"/>
      <c r="N546" s="177"/>
      <c r="O546" s="177"/>
      <c r="P546" s="177"/>
      <c r="Q546" s="177"/>
    </row>
    <row r="547" spans="1:17">
      <c r="A547" s="180">
        <v>545</v>
      </c>
      <c r="B547" s="180"/>
      <c r="C547" s="180"/>
      <c r="D547" s="180"/>
      <c r="E547" s="177"/>
      <c r="F547" s="177"/>
      <c r="G547" s="177"/>
      <c r="H547" s="177"/>
      <c r="I547" s="177"/>
      <c r="J547" s="177"/>
      <c r="K547" s="177"/>
      <c r="L547" s="177"/>
      <c r="M547" s="177"/>
      <c r="N547" s="177"/>
      <c r="O547" s="177"/>
      <c r="P547" s="177"/>
      <c r="Q547" s="177"/>
    </row>
    <row r="548" spans="1:17">
      <c r="A548" s="180">
        <v>546</v>
      </c>
      <c r="B548" s="180"/>
      <c r="C548" s="180"/>
      <c r="D548" s="180"/>
      <c r="E548" s="177"/>
      <c r="F548" s="177"/>
      <c r="G548" s="177"/>
      <c r="H548" s="177"/>
      <c r="I548" s="177"/>
      <c r="J548" s="177"/>
      <c r="K548" s="177"/>
      <c r="L548" s="177"/>
      <c r="M548" s="177"/>
      <c r="N548" s="177"/>
      <c r="O548" s="177"/>
      <c r="P548" s="177"/>
      <c r="Q548" s="177"/>
    </row>
    <row r="549" spans="1:17">
      <c r="A549" s="180">
        <v>547</v>
      </c>
      <c r="B549" s="180"/>
      <c r="C549" s="180"/>
      <c r="D549" s="180"/>
      <c r="E549" s="177"/>
      <c r="F549" s="177"/>
      <c r="G549" s="177"/>
      <c r="H549" s="177"/>
      <c r="I549" s="177"/>
      <c r="J549" s="177"/>
      <c r="K549" s="177"/>
      <c r="L549" s="177"/>
      <c r="M549" s="177"/>
      <c r="N549" s="177"/>
      <c r="O549" s="177"/>
      <c r="P549" s="177"/>
      <c r="Q549" s="177"/>
    </row>
    <row r="550" spans="1:17">
      <c r="A550" s="180">
        <v>548</v>
      </c>
      <c r="B550" s="180"/>
      <c r="C550" s="180"/>
      <c r="D550" s="180"/>
      <c r="E550" s="177"/>
      <c r="F550" s="177"/>
      <c r="G550" s="177"/>
      <c r="H550" s="177"/>
      <c r="I550" s="177"/>
      <c r="J550" s="177"/>
      <c r="K550" s="177"/>
      <c r="L550" s="177"/>
      <c r="M550" s="177"/>
      <c r="N550" s="177"/>
      <c r="O550" s="177"/>
      <c r="P550" s="177"/>
      <c r="Q550" s="177"/>
    </row>
    <row r="551" spans="1:17">
      <c r="A551" s="180">
        <v>549</v>
      </c>
      <c r="B551" s="180"/>
      <c r="C551" s="180"/>
      <c r="D551" s="180"/>
      <c r="E551" s="177"/>
      <c r="F551" s="177"/>
      <c r="G551" s="177"/>
      <c r="H551" s="177"/>
      <c r="I551" s="177"/>
      <c r="J551" s="177"/>
      <c r="K551" s="177"/>
      <c r="L551" s="177"/>
      <c r="M551" s="177"/>
      <c r="N551" s="177"/>
      <c r="O551" s="177"/>
      <c r="P551" s="177"/>
      <c r="Q551" s="177"/>
    </row>
    <row r="552" spans="1:17">
      <c r="A552" s="180">
        <v>550</v>
      </c>
      <c r="B552" s="180"/>
      <c r="C552" s="180"/>
      <c r="D552" s="180"/>
      <c r="E552" s="177"/>
      <c r="F552" s="177"/>
      <c r="G552" s="177"/>
      <c r="H552" s="177"/>
      <c r="I552" s="177"/>
      <c r="J552" s="177"/>
      <c r="K552" s="177"/>
      <c r="L552" s="177"/>
      <c r="M552" s="177"/>
      <c r="N552" s="177"/>
      <c r="O552" s="177"/>
      <c r="P552" s="177"/>
      <c r="Q552" s="177"/>
    </row>
    <row r="553" spans="1:17">
      <c r="A553" s="180">
        <v>551</v>
      </c>
      <c r="B553" s="180"/>
      <c r="C553" s="180"/>
      <c r="D553" s="180"/>
      <c r="E553" s="177"/>
      <c r="F553" s="177"/>
      <c r="G553" s="177"/>
      <c r="H553" s="177"/>
      <c r="I553" s="177"/>
      <c r="J553" s="177"/>
      <c r="K553" s="177"/>
      <c r="L553" s="177"/>
      <c r="M553" s="177"/>
      <c r="N553" s="177"/>
      <c r="O553" s="177"/>
      <c r="P553" s="177"/>
      <c r="Q553" s="177"/>
    </row>
    <row r="554" spans="1:17">
      <c r="A554" s="180">
        <v>552</v>
      </c>
      <c r="B554" s="180"/>
      <c r="C554" s="180"/>
      <c r="D554" s="180"/>
      <c r="E554" s="177"/>
      <c r="F554" s="177"/>
      <c r="G554" s="177"/>
      <c r="H554" s="177"/>
      <c r="I554" s="177"/>
      <c r="J554" s="177"/>
      <c r="K554" s="177"/>
      <c r="L554" s="177"/>
      <c r="M554" s="177"/>
      <c r="N554" s="177"/>
      <c r="O554" s="177"/>
      <c r="P554" s="177"/>
      <c r="Q554" s="177"/>
    </row>
    <row r="555" spans="1:17">
      <c r="A555" s="180">
        <v>553</v>
      </c>
      <c r="B555" s="180"/>
      <c r="C555" s="180"/>
      <c r="D555" s="180"/>
      <c r="E555" s="177"/>
      <c r="F555" s="177"/>
      <c r="G555" s="177"/>
      <c r="H555" s="177"/>
      <c r="I555" s="177"/>
      <c r="J555" s="177"/>
      <c r="K555" s="177"/>
      <c r="L555" s="177"/>
      <c r="M555" s="177"/>
      <c r="N555" s="177"/>
      <c r="O555" s="177"/>
      <c r="P555" s="177"/>
      <c r="Q555" s="177"/>
    </row>
    <row r="556" spans="1:17">
      <c r="A556" s="180">
        <v>554</v>
      </c>
      <c r="B556" s="180"/>
      <c r="C556" s="180"/>
      <c r="D556" s="180"/>
      <c r="E556" s="177"/>
      <c r="F556" s="177"/>
      <c r="G556" s="177"/>
      <c r="H556" s="177"/>
      <c r="I556" s="177"/>
      <c r="J556" s="177"/>
      <c r="K556" s="177"/>
      <c r="L556" s="177"/>
      <c r="M556" s="177"/>
      <c r="N556" s="177"/>
      <c r="O556" s="177"/>
      <c r="P556" s="177"/>
      <c r="Q556" s="177"/>
    </row>
    <row r="557" spans="1:17">
      <c r="A557" s="180">
        <v>555</v>
      </c>
      <c r="B557" s="180"/>
      <c r="C557" s="180"/>
      <c r="D557" s="180"/>
      <c r="E557" s="177"/>
      <c r="F557" s="177"/>
      <c r="G557" s="177"/>
      <c r="H557" s="177"/>
      <c r="I557" s="177"/>
      <c r="J557" s="177"/>
      <c r="K557" s="177"/>
      <c r="L557" s="177"/>
      <c r="M557" s="177"/>
      <c r="N557" s="177"/>
      <c r="O557" s="177"/>
      <c r="P557" s="177"/>
      <c r="Q557" s="177"/>
    </row>
    <row r="558" spans="1:17">
      <c r="A558" s="180">
        <v>556</v>
      </c>
      <c r="B558" s="180"/>
      <c r="C558" s="180"/>
      <c r="D558" s="180"/>
      <c r="E558" s="177"/>
      <c r="F558" s="177"/>
      <c r="G558" s="177"/>
      <c r="H558" s="177"/>
      <c r="I558" s="177"/>
      <c r="J558" s="177"/>
      <c r="K558" s="177"/>
      <c r="L558" s="177"/>
      <c r="M558" s="177"/>
      <c r="N558" s="177"/>
      <c r="O558" s="177"/>
      <c r="P558" s="177"/>
      <c r="Q558" s="177"/>
    </row>
    <row r="559" spans="1:17">
      <c r="A559" s="180">
        <v>557</v>
      </c>
      <c r="B559" s="180"/>
      <c r="C559" s="180"/>
      <c r="D559" s="180"/>
      <c r="E559" s="177"/>
      <c r="F559" s="177"/>
      <c r="G559" s="177"/>
      <c r="H559" s="177"/>
      <c r="I559" s="177"/>
      <c r="J559" s="177"/>
      <c r="K559" s="177"/>
      <c r="L559" s="177"/>
      <c r="M559" s="177"/>
      <c r="N559" s="177"/>
      <c r="O559" s="177"/>
      <c r="P559" s="177"/>
      <c r="Q559" s="177"/>
    </row>
    <row r="560" spans="1:17">
      <c r="A560" s="180">
        <v>558</v>
      </c>
      <c r="B560" s="180"/>
      <c r="C560" s="180"/>
      <c r="D560" s="180"/>
      <c r="E560" s="177"/>
      <c r="F560" s="177"/>
      <c r="G560" s="177"/>
      <c r="H560" s="177"/>
      <c r="I560" s="177"/>
      <c r="J560" s="177"/>
      <c r="K560" s="177"/>
      <c r="L560" s="177"/>
      <c r="M560" s="177"/>
      <c r="N560" s="177"/>
      <c r="O560" s="177"/>
      <c r="P560" s="177"/>
      <c r="Q560" s="177"/>
    </row>
    <row r="561" spans="1:17">
      <c r="A561" s="180">
        <v>559</v>
      </c>
      <c r="B561" s="180"/>
      <c r="C561" s="180"/>
      <c r="D561" s="180"/>
      <c r="E561" s="177"/>
      <c r="F561" s="177"/>
      <c r="G561" s="177"/>
      <c r="H561" s="177"/>
      <c r="I561" s="177"/>
      <c r="J561" s="177"/>
      <c r="K561" s="177"/>
      <c r="L561" s="177"/>
      <c r="M561" s="177"/>
      <c r="N561" s="177"/>
      <c r="O561" s="177"/>
      <c r="P561" s="177"/>
      <c r="Q561" s="177"/>
    </row>
    <row r="562" spans="1:17">
      <c r="A562" s="180">
        <v>560</v>
      </c>
      <c r="B562" s="180"/>
      <c r="C562" s="180"/>
      <c r="D562" s="180"/>
      <c r="E562" s="177"/>
      <c r="F562" s="177"/>
      <c r="G562" s="177"/>
      <c r="H562" s="177"/>
      <c r="I562" s="177"/>
      <c r="J562" s="177"/>
      <c r="K562" s="177"/>
      <c r="L562" s="177"/>
      <c r="M562" s="177"/>
      <c r="N562" s="177"/>
      <c r="O562" s="177"/>
      <c r="P562" s="177"/>
      <c r="Q562" s="177"/>
    </row>
    <row r="563" spans="1:17">
      <c r="A563" s="180">
        <v>561</v>
      </c>
      <c r="B563" s="180"/>
      <c r="C563" s="180"/>
      <c r="D563" s="180"/>
      <c r="E563" s="177"/>
      <c r="F563" s="177"/>
      <c r="G563" s="177"/>
      <c r="H563" s="177"/>
      <c r="I563" s="177"/>
      <c r="J563" s="177"/>
      <c r="K563" s="177"/>
      <c r="L563" s="177"/>
      <c r="M563" s="177"/>
      <c r="N563" s="177"/>
      <c r="O563" s="177"/>
      <c r="P563" s="177"/>
      <c r="Q563" s="177"/>
    </row>
    <row r="564" spans="1:17">
      <c r="A564" s="180">
        <v>562</v>
      </c>
      <c r="B564" s="180"/>
      <c r="C564" s="180"/>
      <c r="D564" s="180"/>
      <c r="E564" s="177"/>
      <c r="F564" s="177"/>
      <c r="G564" s="177"/>
      <c r="H564" s="177"/>
      <c r="I564" s="177"/>
      <c r="J564" s="177"/>
      <c r="K564" s="177"/>
      <c r="L564" s="177"/>
      <c r="M564" s="177"/>
      <c r="N564" s="177"/>
      <c r="O564" s="177"/>
      <c r="P564" s="177"/>
      <c r="Q564" s="177"/>
    </row>
    <row r="565" spans="1:17">
      <c r="A565" s="180">
        <v>563</v>
      </c>
      <c r="B565" s="180"/>
      <c r="C565" s="180"/>
      <c r="D565" s="180"/>
      <c r="E565" s="177"/>
      <c r="F565" s="177"/>
      <c r="G565" s="177"/>
      <c r="H565" s="177"/>
      <c r="I565" s="177"/>
      <c r="J565" s="177"/>
      <c r="K565" s="177"/>
      <c r="L565" s="177"/>
      <c r="M565" s="177"/>
      <c r="N565" s="177"/>
      <c r="O565" s="177"/>
      <c r="P565" s="177"/>
      <c r="Q565" s="177"/>
    </row>
    <row r="566" spans="1:17">
      <c r="A566" s="180">
        <v>564</v>
      </c>
      <c r="B566" s="180"/>
      <c r="C566" s="180"/>
      <c r="D566" s="180"/>
      <c r="E566" s="177"/>
      <c r="F566" s="177"/>
      <c r="G566" s="177"/>
      <c r="H566" s="177"/>
      <c r="I566" s="177"/>
      <c r="J566" s="177"/>
      <c r="K566" s="177"/>
      <c r="L566" s="177"/>
      <c r="M566" s="177"/>
      <c r="N566" s="177"/>
      <c r="O566" s="177"/>
      <c r="P566" s="177"/>
      <c r="Q566" s="177"/>
    </row>
    <row r="567" spans="1:17">
      <c r="A567" s="180">
        <v>565</v>
      </c>
      <c r="B567" s="180"/>
      <c r="C567" s="180"/>
      <c r="D567" s="180"/>
      <c r="E567" s="177"/>
      <c r="F567" s="177"/>
      <c r="G567" s="177"/>
      <c r="H567" s="177"/>
      <c r="I567" s="177"/>
      <c r="J567" s="177"/>
      <c r="K567" s="177"/>
      <c r="L567" s="177"/>
      <c r="M567" s="177"/>
      <c r="N567" s="177"/>
      <c r="O567" s="177"/>
      <c r="P567" s="177"/>
      <c r="Q567" s="177"/>
    </row>
    <row r="568" spans="1:17">
      <c r="A568" s="180">
        <v>566</v>
      </c>
      <c r="B568" s="180"/>
      <c r="C568" s="180"/>
      <c r="D568" s="180"/>
      <c r="E568" s="177"/>
      <c r="F568" s="177"/>
      <c r="G568" s="177"/>
      <c r="H568" s="177"/>
      <c r="I568" s="177"/>
      <c r="J568" s="177"/>
      <c r="K568" s="177"/>
      <c r="L568" s="177"/>
      <c r="M568" s="177"/>
      <c r="N568" s="177"/>
      <c r="O568" s="177"/>
      <c r="P568" s="177"/>
      <c r="Q568" s="177"/>
    </row>
    <row r="569" spans="1:17">
      <c r="A569" s="180">
        <v>567</v>
      </c>
      <c r="B569" s="180"/>
      <c r="C569" s="180"/>
      <c r="D569" s="180"/>
      <c r="E569" s="177"/>
      <c r="F569" s="177"/>
      <c r="G569" s="177"/>
      <c r="H569" s="177"/>
      <c r="I569" s="177"/>
      <c r="J569" s="177"/>
      <c r="K569" s="177"/>
      <c r="L569" s="177"/>
      <c r="M569" s="177"/>
      <c r="N569" s="177"/>
      <c r="O569" s="177"/>
      <c r="P569" s="177"/>
      <c r="Q569" s="177"/>
    </row>
    <row r="570" spans="1:17">
      <c r="A570" s="180">
        <v>568</v>
      </c>
      <c r="B570" s="180"/>
      <c r="C570" s="180"/>
      <c r="D570" s="180"/>
      <c r="E570" s="177"/>
      <c r="F570" s="177"/>
      <c r="G570" s="177"/>
      <c r="H570" s="177"/>
      <c r="I570" s="177"/>
      <c r="J570" s="177"/>
      <c r="K570" s="177"/>
      <c r="L570" s="177"/>
      <c r="M570" s="177"/>
      <c r="N570" s="177"/>
      <c r="O570" s="177"/>
      <c r="P570" s="177"/>
      <c r="Q570" s="177"/>
    </row>
    <row r="571" spans="1:17">
      <c r="A571" s="180">
        <v>569</v>
      </c>
      <c r="B571" s="180"/>
      <c r="C571" s="180"/>
      <c r="D571" s="180"/>
      <c r="E571" s="177"/>
      <c r="F571" s="177"/>
      <c r="G571" s="177"/>
      <c r="H571" s="177"/>
      <c r="I571" s="177"/>
      <c r="J571" s="177"/>
      <c r="K571" s="177"/>
      <c r="L571" s="177"/>
      <c r="M571" s="177"/>
      <c r="N571" s="177"/>
      <c r="O571" s="177"/>
      <c r="P571" s="177"/>
      <c r="Q571" s="177"/>
    </row>
    <row r="572" spans="1:17">
      <c r="A572" s="180">
        <v>570</v>
      </c>
      <c r="B572" s="180"/>
      <c r="C572" s="180"/>
      <c r="D572" s="180"/>
      <c r="E572" s="177"/>
      <c r="F572" s="177"/>
      <c r="G572" s="177"/>
      <c r="H572" s="177"/>
      <c r="I572" s="177"/>
      <c r="J572" s="177"/>
      <c r="K572" s="177"/>
      <c r="L572" s="177"/>
      <c r="M572" s="177"/>
      <c r="N572" s="177"/>
      <c r="O572" s="177"/>
      <c r="P572" s="177"/>
      <c r="Q572" s="177"/>
    </row>
    <row r="573" spans="1:17">
      <c r="A573" s="180">
        <v>571</v>
      </c>
      <c r="B573" s="180"/>
      <c r="C573" s="180"/>
      <c r="D573" s="180"/>
      <c r="E573" s="177"/>
      <c r="F573" s="177"/>
      <c r="G573" s="177"/>
      <c r="H573" s="177"/>
      <c r="I573" s="177"/>
      <c r="J573" s="177"/>
      <c r="K573" s="177"/>
      <c r="L573" s="177"/>
      <c r="M573" s="177"/>
      <c r="N573" s="177"/>
      <c r="O573" s="177"/>
      <c r="P573" s="177"/>
      <c r="Q573" s="177"/>
    </row>
    <row r="574" spans="1:17">
      <c r="A574" s="180">
        <v>572</v>
      </c>
      <c r="B574" s="180"/>
      <c r="C574" s="180"/>
      <c r="D574" s="180"/>
      <c r="E574" s="177"/>
      <c r="F574" s="177"/>
      <c r="G574" s="177"/>
      <c r="H574" s="177"/>
      <c r="I574" s="177"/>
      <c r="J574" s="177"/>
      <c r="K574" s="177"/>
      <c r="L574" s="177"/>
      <c r="M574" s="177"/>
      <c r="N574" s="177"/>
      <c r="O574" s="177"/>
      <c r="P574" s="177"/>
      <c r="Q574" s="177"/>
    </row>
    <row r="575" spans="1:17">
      <c r="A575" s="180">
        <v>573</v>
      </c>
      <c r="B575" s="180"/>
      <c r="C575" s="180"/>
      <c r="D575" s="180"/>
      <c r="E575" s="177"/>
      <c r="F575" s="177"/>
      <c r="G575" s="177"/>
      <c r="H575" s="177"/>
      <c r="I575" s="177"/>
      <c r="J575" s="177"/>
      <c r="K575" s="177"/>
      <c r="L575" s="177"/>
      <c r="M575" s="177"/>
      <c r="N575" s="177"/>
      <c r="O575" s="177"/>
      <c r="P575" s="177"/>
      <c r="Q575" s="177"/>
    </row>
    <row r="576" spans="1:17">
      <c r="A576" s="180">
        <v>574</v>
      </c>
      <c r="B576" s="180"/>
      <c r="C576" s="180"/>
      <c r="D576" s="180"/>
      <c r="E576" s="177"/>
      <c r="F576" s="177"/>
      <c r="G576" s="177"/>
      <c r="H576" s="177"/>
      <c r="I576" s="177"/>
      <c r="J576" s="177"/>
      <c r="K576" s="177"/>
      <c r="L576" s="177"/>
      <c r="M576" s="177"/>
      <c r="N576" s="177"/>
      <c r="O576" s="177"/>
      <c r="P576" s="177"/>
      <c r="Q576" s="177"/>
    </row>
    <row r="577" spans="1:17">
      <c r="A577" s="180">
        <v>575</v>
      </c>
      <c r="B577" s="180"/>
      <c r="C577" s="180"/>
      <c r="D577" s="180"/>
      <c r="E577" s="177"/>
      <c r="F577" s="177"/>
      <c r="G577" s="177"/>
      <c r="H577" s="177"/>
      <c r="I577" s="177"/>
      <c r="J577" s="177"/>
      <c r="K577" s="177"/>
      <c r="L577" s="177"/>
      <c r="M577" s="177"/>
      <c r="N577" s="177"/>
      <c r="O577" s="177"/>
      <c r="P577" s="177"/>
      <c r="Q577" s="177"/>
    </row>
    <row r="578" spans="1:17">
      <c r="A578" s="180">
        <v>576</v>
      </c>
      <c r="B578" s="180"/>
      <c r="C578" s="180"/>
      <c r="D578" s="180"/>
      <c r="E578" s="177"/>
      <c r="F578" s="177"/>
      <c r="G578" s="177"/>
      <c r="H578" s="177"/>
      <c r="I578" s="177"/>
      <c r="J578" s="177"/>
      <c r="K578" s="177"/>
      <c r="L578" s="177"/>
      <c r="M578" s="177"/>
      <c r="N578" s="177"/>
      <c r="O578" s="177"/>
      <c r="P578" s="177"/>
      <c r="Q578" s="177"/>
    </row>
    <row r="579" spans="1:17">
      <c r="A579" s="180">
        <v>577</v>
      </c>
      <c r="B579" s="180"/>
      <c r="C579" s="180"/>
      <c r="D579" s="180"/>
      <c r="E579" s="177"/>
      <c r="F579" s="177"/>
      <c r="G579" s="177"/>
      <c r="H579" s="177"/>
      <c r="I579" s="177"/>
      <c r="J579" s="177"/>
      <c r="K579" s="177"/>
      <c r="L579" s="177"/>
      <c r="M579" s="177"/>
      <c r="N579" s="177"/>
      <c r="O579" s="177"/>
      <c r="P579" s="177"/>
      <c r="Q579" s="177"/>
    </row>
    <row r="580" spans="1:17">
      <c r="A580" s="180">
        <v>578</v>
      </c>
      <c r="B580" s="180"/>
      <c r="C580" s="180"/>
      <c r="D580" s="180"/>
      <c r="E580" s="177"/>
      <c r="F580" s="177"/>
      <c r="G580" s="177"/>
      <c r="H580" s="177"/>
      <c r="I580" s="177"/>
      <c r="J580" s="177"/>
      <c r="K580" s="177"/>
      <c r="L580" s="177"/>
      <c r="M580" s="177"/>
      <c r="N580" s="177"/>
      <c r="O580" s="177"/>
      <c r="P580" s="177"/>
      <c r="Q580" s="177"/>
    </row>
    <row r="581" spans="1:17">
      <c r="A581" s="180">
        <v>579</v>
      </c>
      <c r="B581" s="180"/>
      <c r="C581" s="180"/>
      <c r="D581" s="180"/>
      <c r="E581" s="177"/>
      <c r="F581" s="177"/>
      <c r="G581" s="177"/>
      <c r="H581" s="177"/>
      <c r="I581" s="177"/>
      <c r="J581" s="177"/>
      <c r="K581" s="177"/>
      <c r="L581" s="177"/>
      <c r="M581" s="177"/>
      <c r="N581" s="177"/>
      <c r="O581" s="177"/>
      <c r="P581" s="177"/>
      <c r="Q581" s="177"/>
    </row>
    <row r="582" spans="1:17">
      <c r="A582" s="180">
        <v>580</v>
      </c>
      <c r="B582" s="180"/>
      <c r="C582" s="180"/>
      <c r="D582" s="180"/>
      <c r="E582" s="177"/>
      <c r="F582" s="177"/>
      <c r="G582" s="177"/>
      <c r="H582" s="177"/>
      <c r="I582" s="177"/>
      <c r="J582" s="177"/>
      <c r="K582" s="177"/>
      <c r="L582" s="177"/>
      <c r="M582" s="177"/>
      <c r="N582" s="177"/>
      <c r="O582" s="177"/>
      <c r="P582" s="177"/>
      <c r="Q582" s="177"/>
    </row>
    <row r="583" spans="1:17">
      <c r="A583" s="180">
        <v>581</v>
      </c>
      <c r="B583" s="180"/>
      <c r="C583" s="180"/>
      <c r="D583" s="180"/>
      <c r="E583" s="177"/>
      <c r="F583" s="177"/>
      <c r="G583" s="177"/>
      <c r="H583" s="177"/>
      <c r="I583" s="177"/>
      <c r="J583" s="177"/>
      <c r="K583" s="177"/>
      <c r="L583" s="177"/>
      <c r="M583" s="177"/>
      <c r="N583" s="177"/>
      <c r="O583" s="177"/>
      <c r="P583" s="177"/>
      <c r="Q583" s="177"/>
    </row>
    <row r="584" spans="1:17">
      <c r="A584" s="180">
        <v>582</v>
      </c>
      <c r="B584" s="180"/>
      <c r="C584" s="180"/>
      <c r="D584" s="180"/>
      <c r="E584" s="177"/>
      <c r="F584" s="177"/>
      <c r="G584" s="177"/>
      <c r="H584" s="177"/>
      <c r="I584" s="177"/>
      <c r="J584" s="177"/>
      <c r="K584" s="177"/>
      <c r="L584" s="177"/>
      <c r="M584" s="177"/>
      <c r="N584" s="177"/>
      <c r="O584" s="177"/>
      <c r="P584" s="177"/>
      <c r="Q584" s="177"/>
    </row>
    <row r="585" spans="1:17">
      <c r="A585" s="180">
        <v>583</v>
      </c>
      <c r="B585" s="180"/>
      <c r="C585" s="180"/>
      <c r="D585" s="180"/>
      <c r="E585" s="177"/>
      <c r="F585" s="177"/>
      <c r="G585" s="177"/>
      <c r="H585" s="177"/>
      <c r="I585" s="177"/>
      <c r="J585" s="177"/>
      <c r="K585" s="177"/>
      <c r="L585" s="177"/>
      <c r="M585" s="177"/>
      <c r="N585" s="177"/>
      <c r="O585" s="177"/>
      <c r="P585" s="177"/>
      <c r="Q585" s="177"/>
    </row>
    <row r="586" spans="1:17">
      <c r="A586" s="180">
        <v>584</v>
      </c>
      <c r="B586" s="180"/>
      <c r="C586" s="180"/>
      <c r="D586" s="180"/>
      <c r="E586" s="177"/>
      <c r="F586" s="177"/>
      <c r="G586" s="177"/>
      <c r="H586" s="177"/>
      <c r="I586" s="177"/>
      <c r="J586" s="177"/>
      <c r="K586" s="177"/>
      <c r="L586" s="177"/>
      <c r="M586" s="177"/>
      <c r="N586" s="177"/>
      <c r="O586" s="177"/>
      <c r="P586" s="177"/>
      <c r="Q586" s="177"/>
    </row>
    <row r="587" spans="1:17">
      <c r="A587" s="180">
        <v>585</v>
      </c>
      <c r="B587" s="180"/>
      <c r="C587" s="180"/>
      <c r="D587" s="180"/>
      <c r="E587" s="177"/>
      <c r="F587" s="177"/>
      <c r="G587" s="177"/>
      <c r="H587" s="177"/>
      <c r="I587" s="177"/>
      <c r="J587" s="177"/>
      <c r="K587" s="177"/>
      <c r="L587" s="177"/>
      <c r="M587" s="177"/>
      <c r="N587" s="177"/>
      <c r="O587" s="177"/>
      <c r="P587" s="177"/>
      <c r="Q587" s="177"/>
    </row>
    <row r="588" spans="1:17">
      <c r="A588" s="180">
        <v>586</v>
      </c>
      <c r="B588" s="180"/>
      <c r="C588" s="180"/>
      <c r="D588" s="180"/>
      <c r="E588" s="177"/>
      <c r="F588" s="177"/>
      <c r="G588" s="177"/>
      <c r="H588" s="177"/>
      <c r="I588" s="177"/>
      <c r="J588" s="177"/>
      <c r="K588" s="177"/>
      <c r="L588" s="177"/>
      <c r="M588" s="177"/>
      <c r="N588" s="177"/>
      <c r="O588" s="177"/>
      <c r="P588" s="177"/>
      <c r="Q588" s="177"/>
    </row>
    <row r="589" spans="1:17">
      <c r="A589" s="180">
        <v>587</v>
      </c>
      <c r="B589" s="180"/>
      <c r="C589" s="180"/>
      <c r="D589" s="180"/>
      <c r="E589" s="177"/>
      <c r="F589" s="177"/>
      <c r="G589" s="177"/>
      <c r="H589" s="177"/>
      <c r="I589" s="177"/>
      <c r="J589" s="177"/>
      <c r="K589" s="177"/>
      <c r="L589" s="177"/>
      <c r="M589" s="177"/>
      <c r="N589" s="177"/>
      <c r="O589" s="177"/>
      <c r="P589" s="177"/>
      <c r="Q589" s="177"/>
    </row>
    <row r="590" spans="1:17">
      <c r="A590" s="180">
        <v>588</v>
      </c>
      <c r="B590" s="180"/>
      <c r="C590" s="180"/>
      <c r="D590" s="180"/>
      <c r="E590" s="177"/>
      <c r="F590" s="177"/>
      <c r="G590" s="177"/>
      <c r="H590" s="177"/>
      <c r="I590" s="177"/>
      <c r="J590" s="177"/>
      <c r="K590" s="177"/>
      <c r="L590" s="177"/>
      <c r="M590" s="177"/>
      <c r="N590" s="177"/>
      <c r="O590" s="177"/>
      <c r="P590" s="177"/>
      <c r="Q590" s="177"/>
    </row>
    <row r="591" spans="1:17">
      <c r="A591" s="180">
        <v>589</v>
      </c>
      <c r="B591" s="180"/>
      <c r="C591" s="180"/>
      <c r="D591" s="180"/>
      <c r="E591" s="177"/>
      <c r="F591" s="177"/>
      <c r="G591" s="177"/>
      <c r="H591" s="177"/>
      <c r="I591" s="177"/>
      <c r="J591" s="177"/>
      <c r="K591" s="177"/>
      <c r="L591" s="177"/>
      <c r="M591" s="177"/>
      <c r="N591" s="177"/>
      <c r="O591" s="177"/>
      <c r="P591" s="177"/>
      <c r="Q591" s="177"/>
    </row>
    <row r="592" spans="1:17">
      <c r="A592" s="180">
        <v>590</v>
      </c>
      <c r="B592" s="180"/>
      <c r="C592" s="180"/>
      <c r="D592" s="180"/>
      <c r="E592" s="177"/>
      <c r="F592" s="177"/>
      <c r="G592" s="177"/>
      <c r="H592" s="177"/>
      <c r="I592" s="177"/>
      <c r="J592" s="177"/>
      <c r="K592" s="177"/>
      <c r="L592" s="177"/>
      <c r="M592" s="177"/>
      <c r="N592" s="177"/>
      <c r="O592" s="177"/>
      <c r="P592" s="177"/>
      <c r="Q592" s="177"/>
    </row>
    <row r="593" spans="1:17">
      <c r="A593" s="180">
        <v>591</v>
      </c>
      <c r="B593" s="180"/>
      <c r="C593" s="180"/>
      <c r="D593" s="180"/>
      <c r="E593" s="177"/>
      <c r="F593" s="177"/>
      <c r="G593" s="177"/>
      <c r="H593" s="177"/>
      <c r="I593" s="177"/>
      <c r="J593" s="177"/>
      <c r="K593" s="177"/>
      <c r="L593" s="177"/>
      <c r="M593" s="177"/>
      <c r="N593" s="177"/>
      <c r="O593" s="177"/>
      <c r="P593" s="177"/>
      <c r="Q593" s="177"/>
    </row>
    <row r="594" spans="1:17">
      <c r="A594" s="180">
        <v>592</v>
      </c>
      <c r="B594" s="180"/>
      <c r="C594" s="180"/>
      <c r="D594" s="180"/>
      <c r="E594" s="177"/>
      <c r="F594" s="177"/>
      <c r="G594" s="177"/>
      <c r="H594" s="177"/>
      <c r="I594" s="177"/>
      <c r="J594" s="177"/>
      <c r="K594" s="177"/>
      <c r="L594" s="177"/>
      <c r="M594" s="177"/>
      <c r="N594" s="177"/>
      <c r="O594" s="177"/>
      <c r="P594" s="177"/>
      <c r="Q594" s="177"/>
    </row>
    <row r="595" spans="1:17">
      <c r="A595" s="180">
        <v>593</v>
      </c>
      <c r="B595" s="180"/>
      <c r="C595" s="180"/>
      <c r="D595" s="180"/>
      <c r="E595" s="177"/>
      <c r="F595" s="177"/>
      <c r="G595" s="177"/>
      <c r="H595" s="177"/>
      <c r="I595" s="177"/>
      <c r="J595" s="177"/>
      <c r="K595" s="177"/>
      <c r="L595" s="177"/>
      <c r="M595" s="177"/>
      <c r="N595" s="177"/>
      <c r="O595" s="177"/>
      <c r="P595" s="177"/>
      <c r="Q595" s="177"/>
    </row>
    <row r="596" spans="1:17">
      <c r="A596" s="180">
        <v>594</v>
      </c>
      <c r="B596" s="180"/>
      <c r="C596" s="180"/>
      <c r="D596" s="180"/>
      <c r="E596" s="177"/>
      <c r="F596" s="177"/>
      <c r="G596" s="177"/>
      <c r="H596" s="177"/>
      <c r="I596" s="177"/>
      <c r="J596" s="177"/>
      <c r="K596" s="177"/>
      <c r="L596" s="177"/>
      <c r="M596" s="177"/>
      <c r="N596" s="177"/>
      <c r="O596" s="177"/>
      <c r="P596" s="177"/>
      <c r="Q596" s="177"/>
    </row>
    <row r="597" spans="1:17">
      <c r="A597" s="180">
        <v>595</v>
      </c>
      <c r="B597" s="180"/>
      <c r="C597" s="180"/>
      <c r="D597" s="180"/>
      <c r="E597" s="177"/>
      <c r="F597" s="177"/>
      <c r="G597" s="177"/>
      <c r="H597" s="177"/>
      <c r="I597" s="177"/>
      <c r="J597" s="177"/>
      <c r="K597" s="177"/>
      <c r="L597" s="177"/>
      <c r="M597" s="177"/>
      <c r="N597" s="177"/>
      <c r="O597" s="177"/>
      <c r="P597" s="177"/>
      <c r="Q597" s="177"/>
    </row>
    <row r="598" spans="1:17">
      <c r="A598" s="180">
        <v>596</v>
      </c>
      <c r="B598" s="180"/>
      <c r="C598" s="180"/>
      <c r="D598" s="180"/>
      <c r="E598" s="177"/>
      <c r="F598" s="177"/>
      <c r="G598" s="177"/>
      <c r="H598" s="177"/>
      <c r="I598" s="177"/>
      <c r="J598" s="177"/>
      <c r="K598" s="177"/>
      <c r="L598" s="177"/>
      <c r="M598" s="177"/>
      <c r="N598" s="177"/>
      <c r="O598" s="177"/>
      <c r="P598" s="177"/>
      <c r="Q598" s="177"/>
    </row>
    <row r="599" spans="1:17">
      <c r="A599" s="180">
        <v>597</v>
      </c>
      <c r="B599" s="180"/>
      <c r="C599" s="180"/>
      <c r="D599" s="180"/>
      <c r="E599" s="177"/>
      <c r="F599" s="177"/>
      <c r="G599" s="177"/>
      <c r="H599" s="177"/>
      <c r="I599" s="177"/>
      <c r="J599" s="177"/>
      <c r="K599" s="177"/>
      <c r="L599" s="177"/>
      <c r="M599" s="177"/>
      <c r="N599" s="177"/>
      <c r="O599" s="177"/>
      <c r="P599" s="177"/>
      <c r="Q599" s="177"/>
    </row>
    <row r="600" spans="1:17">
      <c r="A600" s="180">
        <v>598</v>
      </c>
      <c r="B600" s="180"/>
      <c r="C600" s="180"/>
      <c r="D600" s="180"/>
      <c r="E600" s="177"/>
      <c r="F600" s="177"/>
      <c r="G600" s="177"/>
      <c r="H600" s="177"/>
      <c r="I600" s="177"/>
      <c r="J600" s="177"/>
      <c r="K600" s="177"/>
      <c r="L600" s="177"/>
      <c r="M600" s="177"/>
      <c r="N600" s="177"/>
      <c r="O600" s="177"/>
      <c r="P600" s="177"/>
      <c r="Q600" s="177"/>
    </row>
    <row r="601" spans="1:17">
      <c r="A601" s="180">
        <v>599</v>
      </c>
      <c r="B601" s="180"/>
      <c r="C601" s="180"/>
      <c r="D601" s="180"/>
      <c r="E601" s="177"/>
      <c r="F601" s="177"/>
      <c r="G601" s="177"/>
      <c r="H601" s="177"/>
      <c r="I601" s="177"/>
      <c r="J601" s="177"/>
      <c r="K601" s="177"/>
      <c r="L601" s="177"/>
      <c r="M601" s="177"/>
      <c r="N601" s="177"/>
      <c r="O601" s="177"/>
      <c r="P601" s="177"/>
      <c r="Q601" s="177"/>
    </row>
    <row r="602" spans="1:17">
      <c r="A602" s="180">
        <v>600</v>
      </c>
      <c r="B602" s="180"/>
      <c r="C602" s="180"/>
      <c r="D602" s="180"/>
      <c r="E602" s="177"/>
      <c r="F602" s="177"/>
      <c r="G602" s="177"/>
      <c r="H602" s="177"/>
      <c r="I602" s="177"/>
      <c r="J602" s="177"/>
      <c r="K602" s="177"/>
      <c r="L602" s="177"/>
      <c r="M602" s="177"/>
      <c r="N602" s="177"/>
      <c r="O602" s="177"/>
      <c r="P602" s="177"/>
      <c r="Q602" s="177"/>
    </row>
    <row r="603" spans="1:17">
      <c r="A603" s="180">
        <v>601</v>
      </c>
      <c r="B603" s="180"/>
      <c r="C603" s="180"/>
      <c r="D603" s="180"/>
      <c r="E603" s="177"/>
      <c r="F603" s="177"/>
      <c r="G603" s="177"/>
      <c r="H603" s="177"/>
      <c r="I603" s="177"/>
      <c r="J603" s="177"/>
      <c r="K603" s="177"/>
      <c r="L603" s="177"/>
      <c r="M603" s="177"/>
      <c r="N603" s="177"/>
      <c r="O603" s="177"/>
      <c r="P603" s="177"/>
      <c r="Q603" s="177"/>
    </row>
    <row r="604" spans="1:17">
      <c r="A604" s="180">
        <v>602</v>
      </c>
      <c r="B604" s="180"/>
      <c r="C604" s="180"/>
      <c r="D604" s="180"/>
      <c r="E604" s="177"/>
      <c r="F604" s="177"/>
      <c r="G604" s="177"/>
      <c r="H604" s="177"/>
      <c r="I604" s="177"/>
      <c r="J604" s="177"/>
      <c r="K604" s="177"/>
      <c r="L604" s="177"/>
      <c r="M604" s="177"/>
      <c r="N604" s="177"/>
      <c r="O604" s="177"/>
      <c r="P604" s="177"/>
      <c r="Q604" s="177"/>
    </row>
    <row r="605" spans="1:17">
      <c r="A605" s="180">
        <v>603</v>
      </c>
      <c r="B605" s="180"/>
      <c r="C605" s="180"/>
      <c r="D605" s="180"/>
      <c r="E605" s="177"/>
      <c r="F605" s="177"/>
      <c r="G605" s="177"/>
      <c r="H605" s="177"/>
      <c r="I605" s="177"/>
      <c r="J605" s="177"/>
      <c r="K605" s="177"/>
      <c r="L605" s="177"/>
      <c r="M605" s="177"/>
      <c r="N605" s="177"/>
      <c r="O605" s="177"/>
      <c r="P605" s="177"/>
      <c r="Q605" s="177"/>
    </row>
    <row r="606" spans="1:17">
      <c r="A606" s="180">
        <v>604</v>
      </c>
      <c r="B606" s="180"/>
      <c r="C606" s="180"/>
      <c r="D606" s="180"/>
      <c r="E606" s="177"/>
      <c r="F606" s="177"/>
      <c r="G606" s="177"/>
      <c r="H606" s="177"/>
      <c r="I606" s="177"/>
      <c r="J606" s="177"/>
      <c r="K606" s="177"/>
      <c r="L606" s="177"/>
      <c r="M606" s="177"/>
      <c r="N606" s="177"/>
      <c r="O606" s="177"/>
      <c r="P606" s="177"/>
      <c r="Q606" s="177"/>
    </row>
    <row r="607" spans="1:17">
      <c r="A607" s="180">
        <v>605</v>
      </c>
      <c r="B607" s="180"/>
      <c r="C607" s="180"/>
      <c r="D607" s="180"/>
      <c r="E607" s="177"/>
      <c r="F607" s="177"/>
      <c r="G607" s="177"/>
      <c r="H607" s="177"/>
      <c r="I607" s="177"/>
      <c r="J607" s="177"/>
      <c r="K607" s="177"/>
      <c r="L607" s="177"/>
      <c r="M607" s="177"/>
      <c r="N607" s="177"/>
      <c r="O607" s="177"/>
      <c r="P607" s="177"/>
      <c r="Q607" s="177"/>
    </row>
    <row r="608" spans="1:17">
      <c r="A608" s="180">
        <v>606</v>
      </c>
      <c r="B608" s="180"/>
      <c r="C608" s="180"/>
      <c r="D608" s="180"/>
      <c r="E608" s="177"/>
      <c r="F608" s="177"/>
      <c r="G608" s="177"/>
      <c r="H608" s="177"/>
      <c r="I608" s="177"/>
      <c r="J608" s="177"/>
      <c r="K608" s="177"/>
      <c r="L608" s="177"/>
      <c r="M608" s="177"/>
      <c r="N608" s="177"/>
      <c r="O608" s="177"/>
      <c r="P608" s="177"/>
      <c r="Q608" s="177"/>
    </row>
    <row r="609" spans="1:17">
      <c r="A609" s="180">
        <v>607</v>
      </c>
      <c r="B609" s="180"/>
      <c r="C609" s="180"/>
      <c r="D609" s="180"/>
      <c r="E609" s="177"/>
      <c r="F609" s="177"/>
      <c r="G609" s="177"/>
      <c r="H609" s="177"/>
      <c r="I609" s="177"/>
      <c r="J609" s="177"/>
      <c r="K609" s="177"/>
      <c r="L609" s="177"/>
      <c r="M609" s="177"/>
      <c r="N609" s="177"/>
      <c r="O609" s="177"/>
      <c r="P609" s="177"/>
      <c r="Q609" s="177"/>
    </row>
    <row r="610" spans="1:17">
      <c r="A610" s="180">
        <v>608</v>
      </c>
      <c r="B610" s="180"/>
      <c r="C610" s="180"/>
      <c r="D610" s="180"/>
      <c r="E610" s="177"/>
      <c r="F610" s="177"/>
      <c r="G610" s="177"/>
      <c r="H610" s="177"/>
      <c r="I610" s="177"/>
      <c r="J610" s="177"/>
      <c r="K610" s="177"/>
      <c r="L610" s="177"/>
      <c r="M610" s="177"/>
      <c r="N610" s="177"/>
      <c r="O610" s="177"/>
      <c r="P610" s="177"/>
      <c r="Q610" s="177"/>
    </row>
    <row r="611" spans="1:17">
      <c r="A611" s="180">
        <v>609</v>
      </c>
      <c r="B611" s="180"/>
      <c r="C611" s="180"/>
      <c r="D611" s="180"/>
      <c r="E611" s="177"/>
      <c r="F611" s="177"/>
      <c r="G611" s="177"/>
      <c r="H611" s="177"/>
      <c r="I611" s="177"/>
      <c r="J611" s="177"/>
      <c r="K611" s="177"/>
      <c r="L611" s="177"/>
      <c r="M611" s="177"/>
      <c r="N611" s="177"/>
      <c r="O611" s="177"/>
      <c r="P611" s="177"/>
      <c r="Q611" s="177"/>
    </row>
    <row r="612" spans="1:17">
      <c r="A612" s="180">
        <v>610</v>
      </c>
      <c r="B612" s="180"/>
      <c r="C612" s="180"/>
      <c r="D612" s="180"/>
      <c r="E612" s="177"/>
      <c r="F612" s="177"/>
      <c r="G612" s="177"/>
      <c r="H612" s="177"/>
      <c r="I612" s="177"/>
      <c r="J612" s="177"/>
      <c r="K612" s="177"/>
      <c r="L612" s="177"/>
      <c r="M612" s="177"/>
      <c r="N612" s="177"/>
      <c r="O612" s="177"/>
      <c r="P612" s="177"/>
      <c r="Q612" s="177"/>
    </row>
    <row r="613" spans="1:17">
      <c r="A613" s="180">
        <v>611</v>
      </c>
      <c r="B613" s="180"/>
      <c r="C613" s="180"/>
      <c r="D613" s="180"/>
      <c r="E613" s="177"/>
      <c r="F613" s="177"/>
      <c r="G613" s="177"/>
      <c r="H613" s="177"/>
      <c r="I613" s="177"/>
      <c r="J613" s="177"/>
      <c r="K613" s="177"/>
      <c r="L613" s="177"/>
      <c r="M613" s="177"/>
      <c r="N613" s="177"/>
      <c r="O613" s="177"/>
      <c r="P613" s="177"/>
      <c r="Q613" s="177"/>
    </row>
    <row r="614" spans="1:17">
      <c r="A614" s="180">
        <v>612</v>
      </c>
      <c r="B614" s="180"/>
      <c r="C614" s="180"/>
      <c r="D614" s="180"/>
      <c r="E614" s="177"/>
      <c r="F614" s="177"/>
      <c r="G614" s="177"/>
      <c r="H614" s="177"/>
      <c r="I614" s="177"/>
      <c r="J614" s="177"/>
      <c r="K614" s="177"/>
      <c r="L614" s="177"/>
      <c r="M614" s="177"/>
      <c r="N614" s="177"/>
      <c r="O614" s="177"/>
      <c r="P614" s="177"/>
      <c r="Q614" s="177"/>
    </row>
    <row r="615" spans="1:17">
      <c r="A615" s="180">
        <v>613</v>
      </c>
      <c r="B615" s="180"/>
      <c r="C615" s="180"/>
      <c r="D615" s="180"/>
      <c r="E615" s="177"/>
      <c r="F615" s="177"/>
      <c r="G615" s="177"/>
      <c r="H615" s="177"/>
      <c r="I615" s="177"/>
      <c r="J615" s="177"/>
      <c r="K615" s="177"/>
      <c r="L615" s="177"/>
      <c r="M615" s="177"/>
      <c r="N615" s="177"/>
      <c r="O615" s="177"/>
      <c r="P615" s="177"/>
      <c r="Q615" s="177"/>
    </row>
    <row r="616" spans="1:17">
      <c r="A616" s="180">
        <v>614</v>
      </c>
      <c r="B616" s="180"/>
      <c r="C616" s="180"/>
      <c r="D616" s="180"/>
      <c r="E616" s="177"/>
      <c r="F616" s="177"/>
      <c r="G616" s="177"/>
      <c r="H616" s="177"/>
      <c r="I616" s="177"/>
      <c r="J616" s="177"/>
      <c r="K616" s="177"/>
      <c r="L616" s="177"/>
      <c r="M616" s="177"/>
      <c r="N616" s="177"/>
      <c r="O616" s="177"/>
      <c r="P616" s="177"/>
      <c r="Q616" s="177"/>
    </row>
    <row r="617" spans="1:17">
      <c r="A617" s="180">
        <v>615</v>
      </c>
      <c r="B617" s="180"/>
      <c r="C617" s="180"/>
      <c r="D617" s="180"/>
      <c r="E617" s="177"/>
      <c r="F617" s="177"/>
      <c r="G617" s="177"/>
      <c r="H617" s="177"/>
      <c r="I617" s="177"/>
      <c r="J617" s="177"/>
      <c r="K617" s="177"/>
      <c r="L617" s="177"/>
      <c r="M617" s="177"/>
      <c r="N617" s="177"/>
      <c r="O617" s="177"/>
      <c r="P617" s="177"/>
      <c r="Q617" s="177"/>
    </row>
    <row r="618" spans="1:17">
      <c r="A618" s="180">
        <v>616</v>
      </c>
      <c r="B618" s="180"/>
      <c r="C618" s="180"/>
      <c r="D618" s="180"/>
      <c r="E618" s="177"/>
      <c r="F618" s="177"/>
      <c r="G618" s="177"/>
      <c r="H618" s="177"/>
      <c r="I618" s="177"/>
      <c r="J618" s="177"/>
      <c r="K618" s="177"/>
      <c r="L618" s="177"/>
      <c r="M618" s="177"/>
      <c r="N618" s="177"/>
      <c r="O618" s="177"/>
      <c r="P618" s="177"/>
      <c r="Q618" s="177"/>
    </row>
    <row r="619" spans="1:17">
      <c r="A619" s="180">
        <v>617</v>
      </c>
      <c r="B619" s="180"/>
      <c r="C619" s="180"/>
      <c r="D619" s="180"/>
      <c r="E619" s="177"/>
      <c r="F619" s="177"/>
      <c r="G619" s="177"/>
      <c r="H619" s="177"/>
      <c r="I619" s="177"/>
      <c r="J619" s="177"/>
      <c r="K619" s="177"/>
      <c r="L619" s="177"/>
      <c r="M619" s="177"/>
      <c r="N619" s="177"/>
      <c r="O619" s="177"/>
      <c r="P619" s="177"/>
      <c r="Q619" s="177"/>
    </row>
    <row r="620" spans="1:17">
      <c r="A620" s="180">
        <v>618</v>
      </c>
      <c r="B620" s="180"/>
      <c r="C620" s="180"/>
      <c r="D620" s="180"/>
      <c r="E620" s="177"/>
      <c r="F620" s="177"/>
      <c r="G620" s="177"/>
      <c r="H620" s="177"/>
      <c r="I620" s="177"/>
      <c r="J620" s="177"/>
      <c r="K620" s="177"/>
      <c r="L620" s="177"/>
      <c r="M620" s="177"/>
      <c r="N620" s="177"/>
      <c r="O620" s="177"/>
      <c r="P620" s="177"/>
      <c r="Q620" s="177"/>
    </row>
    <row r="621" spans="1:17">
      <c r="A621" s="180">
        <v>619</v>
      </c>
      <c r="B621" s="180"/>
      <c r="C621" s="180"/>
      <c r="D621" s="180"/>
      <c r="E621" s="177"/>
      <c r="F621" s="177"/>
      <c r="G621" s="177"/>
      <c r="H621" s="177"/>
      <c r="I621" s="177"/>
      <c r="J621" s="177"/>
      <c r="K621" s="177"/>
      <c r="L621" s="177"/>
      <c r="M621" s="177"/>
      <c r="N621" s="177"/>
      <c r="O621" s="177"/>
      <c r="P621" s="177"/>
      <c r="Q621" s="177"/>
    </row>
    <row r="622" spans="1:17">
      <c r="A622" s="180">
        <v>620</v>
      </c>
      <c r="B622" s="180"/>
      <c r="C622" s="180"/>
      <c r="D622" s="180"/>
      <c r="E622" s="177"/>
      <c r="F622" s="177"/>
      <c r="G622" s="177"/>
      <c r="H622" s="177"/>
      <c r="I622" s="177"/>
      <c r="J622" s="177"/>
      <c r="K622" s="177"/>
      <c r="L622" s="177"/>
      <c r="M622" s="177"/>
      <c r="N622" s="177"/>
      <c r="O622" s="177"/>
      <c r="P622" s="177"/>
      <c r="Q622" s="177"/>
    </row>
    <row r="623" spans="1:17">
      <c r="A623" s="180">
        <v>621</v>
      </c>
      <c r="B623" s="180"/>
      <c r="C623" s="180"/>
      <c r="D623" s="180"/>
      <c r="E623" s="177"/>
      <c r="F623" s="177"/>
      <c r="G623" s="177"/>
      <c r="H623" s="177"/>
      <c r="I623" s="177"/>
      <c r="J623" s="177"/>
      <c r="K623" s="177"/>
      <c r="L623" s="177"/>
      <c r="M623" s="177"/>
      <c r="N623" s="177"/>
      <c r="O623" s="177"/>
      <c r="P623" s="177"/>
      <c r="Q623" s="177"/>
    </row>
    <row r="624" spans="1:17">
      <c r="A624" s="180">
        <v>622</v>
      </c>
      <c r="B624" s="180"/>
      <c r="C624" s="180"/>
      <c r="D624" s="180"/>
      <c r="E624" s="177"/>
      <c r="F624" s="177"/>
      <c r="G624" s="177"/>
      <c r="H624" s="177"/>
      <c r="I624" s="177"/>
      <c r="J624" s="177"/>
      <c r="K624" s="177"/>
      <c r="L624" s="177"/>
      <c r="M624" s="177"/>
      <c r="N624" s="177"/>
      <c r="O624" s="177"/>
      <c r="P624" s="177"/>
      <c r="Q624" s="177"/>
    </row>
    <row r="625" spans="1:17">
      <c r="A625" s="180">
        <v>623</v>
      </c>
      <c r="B625" s="180"/>
      <c r="C625" s="180"/>
      <c r="D625" s="180"/>
      <c r="E625" s="177"/>
      <c r="F625" s="177"/>
      <c r="G625" s="177"/>
      <c r="H625" s="177"/>
      <c r="I625" s="177"/>
      <c r="J625" s="177"/>
      <c r="K625" s="177"/>
      <c r="L625" s="177"/>
      <c r="M625" s="177"/>
      <c r="N625" s="177"/>
      <c r="O625" s="177"/>
      <c r="P625" s="177"/>
      <c r="Q625" s="177"/>
    </row>
    <row r="626" spans="1:17">
      <c r="A626" s="180">
        <v>624</v>
      </c>
      <c r="B626" s="180"/>
      <c r="C626" s="180"/>
      <c r="D626" s="180"/>
      <c r="E626" s="177"/>
      <c r="F626" s="177"/>
      <c r="G626" s="177"/>
      <c r="H626" s="177"/>
      <c r="I626" s="177"/>
      <c r="J626" s="177"/>
      <c r="K626" s="177"/>
      <c r="L626" s="177"/>
      <c r="M626" s="177"/>
      <c r="N626" s="177"/>
      <c r="O626" s="177"/>
      <c r="P626" s="177"/>
      <c r="Q626" s="177"/>
    </row>
    <row r="627" spans="1:17">
      <c r="A627" s="180">
        <v>625</v>
      </c>
      <c r="B627" s="180"/>
      <c r="C627" s="180"/>
      <c r="D627" s="180"/>
      <c r="E627" s="177"/>
      <c r="F627" s="177"/>
      <c r="G627" s="177"/>
      <c r="H627" s="177"/>
      <c r="I627" s="177"/>
      <c r="J627" s="177"/>
      <c r="K627" s="177"/>
      <c r="L627" s="177"/>
      <c r="M627" s="177"/>
      <c r="N627" s="177"/>
      <c r="O627" s="177"/>
      <c r="P627" s="177"/>
      <c r="Q627" s="177"/>
    </row>
    <row r="628" spans="1:17">
      <c r="A628" s="180">
        <v>626</v>
      </c>
      <c r="B628" s="180"/>
      <c r="C628" s="180"/>
      <c r="D628" s="180"/>
      <c r="E628" s="177"/>
      <c r="F628" s="177"/>
      <c r="G628" s="177"/>
      <c r="H628" s="177"/>
      <c r="I628" s="177"/>
      <c r="J628" s="177"/>
      <c r="K628" s="177"/>
      <c r="L628" s="177"/>
      <c r="M628" s="177"/>
      <c r="N628" s="177"/>
      <c r="O628" s="177"/>
      <c r="P628" s="177"/>
      <c r="Q628" s="177"/>
    </row>
    <row r="629" spans="1:17">
      <c r="A629" s="180">
        <v>627</v>
      </c>
      <c r="B629" s="180"/>
      <c r="C629" s="180"/>
      <c r="D629" s="180"/>
      <c r="E629" s="177"/>
      <c r="F629" s="177"/>
      <c r="G629" s="177"/>
      <c r="H629" s="177"/>
      <c r="I629" s="177"/>
      <c r="J629" s="177"/>
      <c r="K629" s="177"/>
      <c r="L629" s="177"/>
      <c r="M629" s="177"/>
      <c r="N629" s="177"/>
      <c r="O629" s="177"/>
      <c r="P629" s="177"/>
      <c r="Q629" s="177"/>
    </row>
    <row r="630" spans="1:17">
      <c r="A630" s="180">
        <v>628</v>
      </c>
      <c r="B630" s="180"/>
      <c r="C630" s="180"/>
      <c r="D630" s="180"/>
      <c r="E630" s="177"/>
      <c r="F630" s="177"/>
      <c r="G630" s="177"/>
      <c r="H630" s="177"/>
      <c r="I630" s="177"/>
      <c r="J630" s="177"/>
      <c r="K630" s="177"/>
      <c r="L630" s="177"/>
      <c r="M630" s="177"/>
      <c r="N630" s="177"/>
      <c r="O630" s="177"/>
      <c r="P630" s="177"/>
      <c r="Q630" s="177"/>
    </row>
    <row r="631" spans="1:17">
      <c r="A631" s="180">
        <v>629</v>
      </c>
      <c r="B631" s="180"/>
      <c r="C631" s="180"/>
      <c r="D631" s="180"/>
      <c r="E631" s="177"/>
      <c r="F631" s="177"/>
      <c r="G631" s="177"/>
      <c r="H631" s="177"/>
      <c r="I631" s="177"/>
      <c r="J631" s="177"/>
      <c r="K631" s="177"/>
      <c r="L631" s="177"/>
      <c r="M631" s="177"/>
      <c r="N631" s="177"/>
      <c r="O631" s="177"/>
      <c r="P631" s="177"/>
      <c r="Q631" s="177"/>
    </row>
    <row r="632" spans="1:17">
      <c r="A632" s="180">
        <v>630</v>
      </c>
      <c r="B632" s="180"/>
      <c r="C632" s="180"/>
      <c r="D632" s="180"/>
      <c r="E632" s="177"/>
      <c r="F632" s="177"/>
      <c r="G632" s="177"/>
      <c r="H632" s="177"/>
      <c r="I632" s="177"/>
      <c r="J632" s="177"/>
      <c r="K632" s="177"/>
      <c r="L632" s="177"/>
      <c r="M632" s="177"/>
      <c r="N632" s="177"/>
      <c r="O632" s="177"/>
      <c r="P632" s="177"/>
      <c r="Q632" s="177"/>
    </row>
    <row r="633" spans="1:17">
      <c r="A633" s="180">
        <v>631</v>
      </c>
      <c r="B633" s="180"/>
      <c r="C633" s="180"/>
      <c r="D633" s="180"/>
      <c r="E633" s="177"/>
      <c r="F633" s="177"/>
      <c r="G633" s="177"/>
      <c r="H633" s="177"/>
      <c r="I633" s="177"/>
      <c r="J633" s="177"/>
      <c r="K633" s="177"/>
      <c r="L633" s="177"/>
      <c r="M633" s="177"/>
      <c r="N633" s="177"/>
      <c r="O633" s="177"/>
      <c r="P633" s="177"/>
      <c r="Q633" s="177"/>
    </row>
    <row r="634" spans="1:17">
      <c r="A634" s="180">
        <v>632</v>
      </c>
      <c r="B634" s="180"/>
      <c r="C634" s="180"/>
      <c r="D634" s="180"/>
      <c r="E634" s="177"/>
      <c r="F634" s="177"/>
      <c r="G634" s="177"/>
      <c r="H634" s="177"/>
      <c r="I634" s="177"/>
      <c r="J634" s="177"/>
      <c r="K634" s="177"/>
      <c r="L634" s="177"/>
      <c r="M634" s="177"/>
      <c r="N634" s="177"/>
      <c r="O634" s="177"/>
      <c r="P634" s="177"/>
      <c r="Q634" s="177"/>
    </row>
    <row r="635" spans="1:17">
      <c r="A635" s="180">
        <v>633</v>
      </c>
      <c r="B635" s="180"/>
      <c r="C635" s="180"/>
      <c r="D635" s="180"/>
      <c r="E635" s="177"/>
      <c r="F635" s="177"/>
      <c r="G635" s="177"/>
      <c r="H635" s="177"/>
      <c r="I635" s="177"/>
      <c r="J635" s="177"/>
      <c r="K635" s="177"/>
      <c r="L635" s="177"/>
      <c r="M635" s="177"/>
      <c r="N635" s="177"/>
      <c r="O635" s="177"/>
      <c r="P635" s="177"/>
      <c r="Q635" s="177"/>
    </row>
    <row r="636" spans="1:17">
      <c r="A636" s="180">
        <v>634</v>
      </c>
      <c r="B636" s="180"/>
      <c r="C636" s="180"/>
      <c r="D636" s="180"/>
      <c r="E636" s="177"/>
      <c r="F636" s="177"/>
      <c r="G636" s="177"/>
      <c r="H636" s="177"/>
      <c r="I636" s="177"/>
      <c r="J636" s="177"/>
      <c r="K636" s="177"/>
      <c r="L636" s="177"/>
      <c r="M636" s="177"/>
      <c r="N636" s="177"/>
      <c r="O636" s="177"/>
      <c r="P636" s="177"/>
      <c r="Q636" s="177"/>
    </row>
    <row r="637" spans="1:17">
      <c r="A637" s="180">
        <v>635</v>
      </c>
      <c r="B637" s="180"/>
      <c r="C637" s="180"/>
      <c r="D637" s="180"/>
      <c r="E637" s="177"/>
      <c r="F637" s="177"/>
      <c r="G637" s="177"/>
      <c r="H637" s="177"/>
      <c r="I637" s="177"/>
      <c r="J637" s="177"/>
      <c r="K637" s="177"/>
      <c r="L637" s="177"/>
      <c r="M637" s="177"/>
      <c r="N637" s="177"/>
      <c r="O637" s="177"/>
      <c r="P637" s="177"/>
      <c r="Q637" s="177"/>
    </row>
    <row r="638" spans="1:17">
      <c r="A638" s="180">
        <v>636</v>
      </c>
      <c r="B638" s="180"/>
      <c r="C638" s="180"/>
      <c r="D638" s="180"/>
      <c r="E638" s="177"/>
      <c r="F638" s="177"/>
      <c r="G638" s="177"/>
      <c r="H638" s="177"/>
      <c r="I638" s="177"/>
      <c r="J638" s="177"/>
      <c r="K638" s="177"/>
      <c r="L638" s="177"/>
      <c r="M638" s="177"/>
      <c r="N638" s="177"/>
      <c r="O638" s="177"/>
      <c r="P638" s="177"/>
      <c r="Q638" s="177"/>
    </row>
    <row r="639" spans="1:17">
      <c r="A639" s="180">
        <v>637</v>
      </c>
      <c r="B639" s="180"/>
      <c r="C639" s="180"/>
      <c r="D639" s="180"/>
      <c r="E639" s="177"/>
      <c r="F639" s="177"/>
      <c r="G639" s="177"/>
      <c r="H639" s="177"/>
      <c r="I639" s="177"/>
      <c r="J639" s="177"/>
      <c r="K639" s="177"/>
      <c r="L639" s="177"/>
      <c r="M639" s="177"/>
      <c r="N639" s="177"/>
      <c r="O639" s="177"/>
      <c r="P639" s="177"/>
      <c r="Q639" s="177"/>
    </row>
    <row r="640" spans="1:17">
      <c r="A640" s="180">
        <v>638</v>
      </c>
      <c r="B640" s="180"/>
      <c r="C640" s="180"/>
      <c r="D640" s="180"/>
      <c r="E640" s="177"/>
      <c r="F640" s="177"/>
      <c r="G640" s="177"/>
      <c r="H640" s="177"/>
      <c r="I640" s="177"/>
      <c r="J640" s="177"/>
      <c r="K640" s="177"/>
      <c r="L640" s="177"/>
      <c r="M640" s="177"/>
      <c r="N640" s="177"/>
      <c r="O640" s="177"/>
      <c r="P640" s="177"/>
      <c r="Q640" s="177"/>
    </row>
    <row r="641" spans="1:17">
      <c r="A641" s="180">
        <v>639</v>
      </c>
      <c r="B641" s="180"/>
      <c r="C641" s="180"/>
      <c r="D641" s="180"/>
      <c r="E641" s="177"/>
      <c r="F641" s="177"/>
      <c r="G641" s="177"/>
      <c r="H641" s="177"/>
      <c r="I641" s="177"/>
      <c r="J641" s="177"/>
      <c r="K641" s="177"/>
      <c r="L641" s="177"/>
      <c r="M641" s="177"/>
      <c r="N641" s="177"/>
      <c r="O641" s="177"/>
      <c r="P641" s="177"/>
      <c r="Q641" s="177"/>
    </row>
    <row r="642" spans="1:17">
      <c r="A642" s="180">
        <v>640</v>
      </c>
      <c r="B642" s="180"/>
      <c r="C642" s="180"/>
      <c r="D642" s="180"/>
    </row>
  </sheetData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94945" r:id="rId4" name="Button 1">
              <controlPr defaultSize="0" print="0" autoFill="0" autoPict="0" macro="[0]!RunRSForm">
                <anchor moveWithCells="1" sizeWithCells="1">
                  <from>
                    <xdr:col>6</xdr:col>
                    <xdr:colOff>323850</xdr:colOff>
                    <xdr:row>6</xdr:row>
                    <xdr:rowOff>133350</xdr:rowOff>
                  </from>
                  <to>
                    <xdr:col>8</xdr:col>
                    <xdr:colOff>514350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6" r:id="rId5" name="Button 2">
              <controlPr defaultSize="0" print="0" autoFill="0" autoPict="0" macro="[0]!Run_Kcb_Form">
                <anchor moveWithCells="1">
                  <from>
                    <xdr:col>6</xdr:col>
                    <xdr:colOff>285750</xdr:colOff>
                    <xdr:row>1</xdr:row>
                    <xdr:rowOff>19050</xdr:rowOff>
                  </from>
                  <to>
                    <xdr:col>8</xdr:col>
                    <xdr:colOff>514350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7" r:id="rId6" name="Button 3">
              <controlPr defaultSize="0" print="0" autoFill="0" autoPict="0" macro="[0]!Run_Delete_RS_data">
                <anchor moveWithCells="1">
                  <from>
                    <xdr:col>6</xdr:col>
                    <xdr:colOff>361950</xdr:colOff>
                    <xdr:row>12</xdr:row>
                    <xdr:rowOff>152400</xdr:rowOff>
                  </from>
                  <to>
                    <xdr:col>9</xdr:col>
                    <xdr:colOff>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8" r:id="rId7" name="Drop Down 4">
              <controlPr defaultSize="0" autoLine="0" autoPict="0">
                <anchor moveWithCells="1">
                  <from>
                    <xdr:col>4</xdr:col>
                    <xdr:colOff>19050</xdr:colOff>
                    <xdr:row>22</xdr:row>
                    <xdr:rowOff>57150</xdr:rowOff>
                  </from>
                  <to>
                    <xdr:col>5</xdr:col>
                    <xdr:colOff>533400</xdr:colOff>
                    <xdr:row>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9" r:id="rId8" name="Button 5">
              <controlPr defaultSize="0" print="0" autoFill="0" autoPict="0" macro="[0]!Go_To_WINDS">
                <anchor moveWithCells="1" sizeWithCells="1">
                  <from>
                    <xdr:col>10</xdr:col>
                    <xdr:colOff>590550</xdr:colOff>
                    <xdr:row>1</xdr:row>
                    <xdr:rowOff>171450</xdr:rowOff>
                  </from>
                  <to>
                    <xdr:col>12</xdr:col>
                    <xdr:colOff>361950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50" r:id="rId9" name="Button 6">
              <controlPr defaultSize="0" print="0" autoFill="0" autoPict="0" macro="[0]!Run_model">
                <anchor moveWithCells="1" sizeWithCells="1">
                  <from>
                    <xdr:col>12</xdr:col>
                    <xdr:colOff>514350</xdr:colOff>
                    <xdr:row>1</xdr:row>
                    <xdr:rowOff>171450</xdr:rowOff>
                  </from>
                  <to>
                    <xdr:col>14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7"/>
  <dimension ref="A1:M839"/>
  <sheetViews>
    <sheetView topLeftCell="A703" workbookViewId="0">
      <selection activeCell="A722" sqref="A722"/>
    </sheetView>
  </sheetViews>
  <sheetFormatPr defaultColWidth="8.7109375" defaultRowHeight="15"/>
  <cols>
    <col min="1" max="1" width="15.7109375" style="170" customWidth="1"/>
    <col min="2" max="2" width="16.28515625" style="170" customWidth="1"/>
    <col min="3" max="3" width="15.28515625" style="135" customWidth="1"/>
    <col min="4" max="4" width="17" style="135" customWidth="1"/>
    <col min="5" max="16384" width="8.7109375" style="135"/>
  </cols>
  <sheetData>
    <row r="1" spans="1:13">
      <c r="A1" s="170" t="s">
        <v>52</v>
      </c>
      <c r="B1" s="223" t="s">
        <v>53</v>
      </c>
      <c r="C1" s="135" t="s">
        <v>54</v>
      </c>
      <c r="D1" s="135" t="s">
        <v>2</v>
      </c>
      <c r="E1" s="199" t="s">
        <v>55</v>
      </c>
      <c r="F1" s="199" t="s">
        <v>56</v>
      </c>
      <c r="G1" s="199" t="s">
        <v>57</v>
      </c>
      <c r="H1" s="199" t="s">
        <v>58</v>
      </c>
      <c r="I1" s="199" t="s">
        <v>59</v>
      </c>
      <c r="J1" s="199" t="s">
        <v>60</v>
      </c>
      <c r="K1" s="199" t="s">
        <v>61</v>
      </c>
      <c r="L1" s="199" t="s">
        <v>62</v>
      </c>
      <c r="M1" s="199" t="s">
        <v>1007</v>
      </c>
    </row>
    <row r="2" spans="1:13">
      <c r="A2" s="135">
        <v>1</v>
      </c>
      <c r="B2" s="135" t="s">
        <v>63</v>
      </c>
      <c r="C2" s="192" t="s">
        <v>64</v>
      </c>
      <c r="D2" s="137">
        <v>186</v>
      </c>
      <c r="E2" s="136">
        <v>0.27220088074389126</v>
      </c>
      <c r="F2" s="136">
        <v>0.2478569628054374</v>
      </c>
      <c r="G2" s="136">
        <v>0.24927911608706527</v>
      </c>
      <c r="H2" s="136">
        <v>0.28292977241264283</v>
      </c>
      <c r="I2" s="136">
        <v>0.30099948469685595</v>
      </c>
      <c r="J2" s="136">
        <v>0.3297353465932783</v>
      </c>
      <c r="K2">
        <v>0.25733750881160872</v>
      </c>
      <c r="L2">
        <v>0.25733750881160872</v>
      </c>
    </row>
    <row r="3" spans="1:13">
      <c r="A3" s="135">
        <v>1</v>
      </c>
      <c r="B3" s="224" t="s">
        <v>63</v>
      </c>
      <c r="C3" s="225" t="s">
        <v>65</v>
      </c>
      <c r="D3" s="136">
        <v>197</v>
      </c>
      <c r="E3" s="226">
        <v>0.28747501602403602</v>
      </c>
      <c r="F3" s="226">
        <v>0.25846641311967949</v>
      </c>
      <c r="G3" s="226">
        <v>0.29243536154231348</v>
      </c>
      <c r="H3" s="226">
        <v>0.32096258070438993</v>
      </c>
      <c r="I3" s="226">
        <v>0.33347855800367221</v>
      </c>
      <c r="J3" s="226">
        <v>0.33042281772658993</v>
      </c>
      <c r="K3">
        <v>0.26691428038057086</v>
      </c>
      <c r="L3">
        <v>0.26691428038057086</v>
      </c>
    </row>
    <row r="4" spans="1:13">
      <c r="A4" s="135">
        <v>1</v>
      </c>
      <c r="B4" s="224" t="s">
        <v>63</v>
      </c>
      <c r="C4" s="225" t="s">
        <v>66</v>
      </c>
      <c r="D4" s="136">
        <v>204</v>
      </c>
      <c r="E4" s="226">
        <v>0.28188232622323534</v>
      </c>
      <c r="F4" s="226">
        <v>0.25254333249206218</v>
      </c>
      <c r="G4" s="226">
        <v>0.28116773695351294</v>
      </c>
      <c r="H4" s="226">
        <v>0.31044548017585283</v>
      </c>
      <c r="I4" s="226">
        <v>0.32929022006024589</v>
      </c>
      <c r="J4" s="226">
        <v>0.31420217805096473</v>
      </c>
      <c r="K4">
        <v>0.24489161954571362</v>
      </c>
      <c r="L4">
        <v>0.24489161954571362</v>
      </c>
    </row>
    <row r="5" spans="1:13">
      <c r="A5" s="135">
        <v>1</v>
      </c>
      <c r="B5" s="224" t="s">
        <v>63</v>
      </c>
      <c r="C5" s="225" t="s">
        <v>67</v>
      </c>
      <c r="D5" s="136">
        <v>212</v>
      </c>
      <c r="E5" s="226">
        <v>0.34230563233134242</v>
      </c>
      <c r="F5" s="226">
        <v>0.30964751032997162</v>
      </c>
      <c r="G5" s="226">
        <v>0.33849961059434058</v>
      </c>
      <c r="H5" s="226">
        <v>0.36801469529031627</v>
      </c>
      <c r="I5" s="226">
        <v>0.39640025095466563</v>
      </c>
      <c r="J5" s="226">
        <v>0.36794103035347114</v>
      </c>
      <c r="K5">
        <v>0.29987818847351411</v>
      </c>
      <c r="L5">
        <v>0.29987818847351411</v>
      </c>
    </row>
    <row r="6" spans="1:13">
      <c r="A6" s="135">
        <v>1</v>
      </c>
      <c r="B6" s="224" t="s">
        <v>63</v>
      </c>
      <c r="C6" s="225" t="s">
        <v>68</v>
      </c>
      <c r="D6" s="226">
        <v>235</v>
      </c>
      <c r="E6" s="226">
        <v>0.28070288405797095</v>
      </c>
      <c r="F6" s="226">
        <v>0.2436933635610766</v>
      </c>
      <c r="G6" s="226">
        <v>0.2506508211180124</v>
      </c>
      <c r="H6" s="226">
        <v>0.28043289316770187</v>
      </c>
      <c r="I6" s="226">
        <v>0.30523051801242229</v>
      </c>
      <c r="J6" s="226">
        <v>0.31046418757763972</v>
      </c>
      <c r="K6" s="226">
        <v>0.27737991925465838</v>
      </c>
      <c r="L6" s="226">
        <v>0.27737991925465838</v>
      </c>
    </row>
    <row r="7" spans="1:13">
      <c r="A7" s="135">
        <v>1</v>
      </c>
      <c r="B7" s="224" t="s">
        <v>63</v>
      </c>
      <c r="C7" s="225" t="s">
        <v>69</v>
      </c>
      <c r="D7" s="136">
        <v>250</v>
      </c>
      <c r="E7" s="226">
        <v>0.27283450828276196</v>
      </c>
      <c r="F7" s="226">
        <v>0.22872075561751679</v>
      </c>
      <c r="G7" s="226">
        <v>0.22874132146957518</v>
      </c>
      <c r="H7" s="226">
        <v>0.2571838948663277</v>
      </c>
      <c r="I7" s="226">
        <v>0.29523072117434807</v>
      </c>
      <c r="J7" s="226">
        <v>0.30057784270952925</v>
      </c>
      <c r="K7" s="226">
        <v>0.29477827242906346</v>
      </c>
      <c r="L7" s="226">
        <v>0.29477827242906346</v>
      </c>
    </row>
    <row r="8" spans="1:13">
      <c r="A8" s="170">
        <v>1</v>
      </c>
      <c r="B8" s="224" t="s">
        <v>63</v>
      </c>
      <c r="C8" s="225" t="s">
        <v>70</v>
      </c>
      <c r="D8" s="136">
        <v>320</v>
      </c>
      <c r="E8" s="226">
        <v>0.2717208089476198</v>
      </c>
      <c r="F8" s="226">
        <v>0.24485009727750356</v>
      </c>
      <c r="G8" s="226">
        <v>0.26371549291514085</v>
      </c>
      <c r="H8" s="226">
        <v>0.29541734293902239</v>
      </c>
      <c r="I8" s="226">
        <v>0.31813567123069569</v>
      </c>
      <c r="J8" s="226">
        <v>0.32364556455978355</v>
      </c>
      <c r="K8" s="226">
        <v>0.30787449307435122</v>
      </c>
      <c r="L8" s="226">
        <v>0.30787449307435122</v>
      </c>
    </row>
    <row r="9" spans="1:13">
      <c r="A9" s="170">
        <v>2</v>
      </c>
      <c r="B9" s="223" t="s">
        <v>71</v>
      </c>
      <c r="C9" s="227" t="s">
        <v>64</v>
      </c>
      <c r="D9" s="137">
        <v>186</v>
      </c>
      <c r="E9">
        <v>0.27220088074389132</v>
      </c>
      <c r="F9">
        <v>0.2478569628054374</v>
      </c>
      <c r="G9">
        <v>0.24927911608706529</v>
      </c>
      <c r="H9">
        <v>0.28292977241264278</v>
      </c>
      <c r="I9">
        <v>0.30099948469685589</v>
      </c>
      <c r="J9">
        <v>0.3297353465932783</v>
      </c>
      <c r="K9">
        <v>0.26805990501209243</v>
      </c>
      <c r="L9">
        <v>0.26805990501209243</v>
      </c>
    </row>
    <row r="10" spans="1:13">
      <c r="A10" s="170">
        <v>2</v>
      </c>
      <c r="B10" s="223" t="s">
        <v>71</v>
      </c>
      <c r="C10" s="225" t="s">
        <v>65</v>
      </c>
      <c r="D10" s="226">
        <v>197</v>
      </c>
      <c r="E10">
        <v>0.2716102822567184</v>
      </c>
      <c r="F10">
        <v>0.25074334351527289</v>
      </c>
      <c r="G10">
        <v>0.24996894358203969</v>
      </c>
      <c r="H10">
        <v>0.27654969804707058</v>
      </c>
      <c r="I10">
        <v>0.30082818244032711</v>
      </c>
      <c r="J10">
        <v>0.32908331513937578</v>
      </c>
      <c r="K10">
        <v>0.27479160090135202</v>
      </c>
      <c r="L10">
        <v>0.27479160090135202</v>
      </c>
    </row>
    <row r="11" spans="1:13">
      <c r="A11" s="170">
        <v>2</v>
      </c>
      <c r="B11" s="223" t="s">
        <v>71</v>
      </c>
      <c r="C11" s="225" t="s">
        <v>66</v>
      </c>
      <c r="D11" s="226">
        <v>204</v>
      </c>
      <c r="E11">
        <v>0.26867263315151019</v>
      </c>
      <c r="F11">
        <v>0.24502993674183829</v>
      </c>
      <c r="G11">
        <v>0.24127323886672641</v>
      </c>
      <c r="H11">
        <v>0.26867263315151019</v>
      </c>
      <c r="I11">
        <v>0.2924786642514044</v>
      </c>
      <c r="J11">
        <v>0.31889805039485469</v>
      </c>
      <c r="K11">
        <v>0.27494060188878938</v>
      </c>
      <c r="L11">
        <v>0.27494060188878938</v>
      </c>
    </row>
    <row r="12" spans="1:13">
      <c r="A12" s="170">
        <v>2</v>
      </c>
      <c r="B12" s="223" t="s">
        <v>71</v>
      </c>
      <c r="C12" s="225" t="s">
        <v>67</v>
      </c>
      <c r="D12" s="226">
        <v>212</v>
      </c>
      <c r="E12">
        <v>0.27746834907022161</v>
      </c>
      <c r="F12">
        <v>0.25506701086864231</v>
      </c>
      <c r="G12">
        <v>0.2526607834762673</v>
      </c>
      <c r="H12">
        <v>0.27780905383374382</v>
      </c>
      <c r="I12">
        <v>0.3016583872802921</v>
      </c>
      <c r="J12">
        <v>0.32855276955081941</v>
      </c>
      <c r="K12">
        <v>0.29301300390591828</v>
      </c>
      <c r="L12">
        <v>0.29301300390591828</v>
      </c>
    </row>
    <row r="13" spans="1:13">
      <c r="A13" s="170">
        <v>2</v>
      </c>
      <c r="B13" s="223" t="s">
        <v>71</v>
      </c>
      <c r="C13" s="225" t="s">
        <v>72</v>
      </c>
      <c r="D13" s="226">
        <v>226</v>
      </c>
      <c r="E13">
        <v>0.39724129468786351</v>
      </c>
      <c r="F13">
        <v>0.37565418340442031</v>
      </c>
      <c r="G13">
        <v>0.35000733385032973</v>
      </c>
      <c r="H13">
        <v>0.29832467778208599</v>
      </c>
      <c r="I13">
        <v>0.32552735517642511</v>
      </c>
      <c r="J13">
        <v>0.35392121326095388</v>
      </c>
      <c r="K13">
        <v>0.37052481349360211</v>
      </c>
      <c r="L13">
        <v>0.37052481349360211</v>
      </c>
    </row>
    <row r="14" spans="1:13">
      <c r="A14" s="170">
        <v>2</v>
      </c>
      <c r="B14" s="223" t="s">
        <v>71</v>
      </c>
      <c r="C14" s="225" t="s">
        <v>73</v>
      </c>
      <c r="D14" s="226">
        <v>232</v>
      </c>
      <c r="E14">
        <v>0.28266281653278053</v>
      </c>
      <c r="F14">
        <v>0.25833648501338857</v>
      </c>
      <c r="G14">
        <v>0.24705062684633319</v>
      </c>
      <c r="H14">
        <v>0.26301545884080502</v>
      </c>
      <c r="I14">
        <v>0.2834426455040166</v>
      </c>
      <c r="J14">
        <v>0.30226685039302059</v>
      </c>
      <c r="K14">
        <v>0.30755235786473167</v>
      </c>
      <c r="L14">
        <v>0.30755235786473167</v>
      </c>
    </row>
    <row r="15" spans="1:13">
      <c r="A15" s="170">
        <v>2</v>
      </c>
      <c r="B15" s="223" t="s">
        <v>71</v>
      </c>
      <c r="C15" s="225" t="s">
        <v>68</v>
      </c>
      <c r="D15" s="226">
        <v>235</v>
      </c>
      <c r="E15">
        <v>0.27079629523809517</v>
      </c>
      <c r="F15">
        <v>0.24313261325051749</v>
      </c>
      <c r="G15">
        <v>0.229986133747412</v>
      </c>
      <c r="H15">
        <v>0.24329876149068319</v>
      </c>
      <c r="I15">
        <v>0.26433728240165633</v>
      </c>
      <c r="J15">
        <v>0.28371432091097298</v>
      </c>
      <c r="K15">
        <v>0.25629986128364379</v>
      </c>
      <c r="L15">
        <v>0.25629986128364379</v>
      </c>
    </row>
    <row r="16" spans="1:13">
      <c r="A16" s="170">
        <v>2</v>
      </c>
      <c r="B16" s="223" t="s">
        <v>71</v>
      </c>
      <c r="C16" s="225" t="s">
        <v>74</v>
      </c>
      <c r="D16" s="226">
        <v>239</v>
      </c>
      <c r="E16">
        <v>0.32486904332908539</v>
      </c>
      <c r="F16">
        <v>0.28396149308891278</v>
      </c>
      <c r="G16">
        <v>0.26471232732085093</v>
      </c>
      <c r="H16">
        <v>0.27732384972061558</v>
      </c>
      <c r="I16">
        <v>0.30817659945103421</v>
      </c>
      <c r="J16">
        <v>0.32105854435839631</v>
      </c>
      <c r="K16">
        <v>0.28787032751691011</v>
      </c>
      <c r="L16">
        <v>0.28787032751691011</v>
      </c>
    </row>
    <row r="17" spans="1:12">
      <c r="A17" s="170">
        <v>2</v>
      </c>
      <c r="B17" s="223" t="s">
        <v>71</v>
      </c>
      <c r="C17" s="225" t="s">
        <v>75</v>
      </c>
      <c r="D17" s="226">
        <v>247</v>
      </c>
      <c r="E17">
        <v>0.29284728058138487</v>
      </c>
      <c r="F17">
        <v>0.25478993834070601</v>
      </c>
      <c r="G17">
        <v>0.2321502344497608</v>
      </c>
      <c r="H17">
        <v>0.23599898411122139</v>
      </c>
      <c r="I17">
        <v>0.2659965917667238</v>
      </c>
      <c r="J17">
        <v>0.29370758932924079</v>
      </c>
      <c r="K17">
        <v>0.27985209054798232</v>
      </c>
      <c r="L17">
        <v>0.27985209054798232</v>
      </c>
    </row>
    <row r="18" spans="1:12">
      <c r="A18" s="170">
        <v>2</v>
      </c>
      <c r="B18" s="223" t="s">
        <v>71</v>
      </c>
      <c r="C18" s="225" t="s">
        <v>69</v>
      </c>
      <c r="D18" s="226">
        <v>250</v>
      </c>
      <c r="E18">
        <v>0.26096801164507127</v>
      </c>
      <c r="F18">
        <v>0.22530682417582409</v>
      </c>
      <c r="G18">
        <v>0.20449418189273411</v>
      </c>
      <c r="H18">
        <v>0.20402116729539119</v>
      </c>
      <c r="I18">
        <v>0.2403198961784484</v>
      </c>
      <c r="J18">
        <v>0.25658748515663438</v>
      </c>
      <c r="K18">
        <v>0.24766190536329341</v>
      </c>
      <c r="L18">
        <v>0.24766190536329341</v>
      </c>
    </row>
    <row r="19" spans="1:12">
      <c r="A19" s="170">
        <v>2</v>
      </c>
      <c r="B19" s="223" t="s">
        <v>71</v>
      </c>
      <c r="C19" s="225" t="s">
        <v>76</v>
      </c>
      <c r="D19" s="226">
        <v>253</v>
      </c>
      <c r="E19">
        <v>0.25967798881141563</v>
      </c>
      <c r="F19">
        <v>0.21758989087076369</v>
      </c>
      <c r="G19">
        <v>0.20016501167504461</v>
      </c>
      <c r="H19">
        <v>0.19813177022863629</v>
      </c>
      <c r="I19">
        <v>0.2277967629317334</v>
      </c>
      <c r="J19">
        <v>0.2491051332900924</v>
      </c>
      <c r="K19">
        <v>0.24341205724014919</v>
      </c>
      <c r="L19">
        <v>0.24341205724014919</v>
      </c>
    </row>
    <row r="20" spans="1:12">
      <c r="A20" s="170">
        <v>2</v>
      </c>
      <c r="B20" s="223" t="s">
        <v>71</v>
      </c>
      <c r="C20" s="225" t="s">
        <v>77</v>
      </c>
      <c r="D20" s="226">
        <v>267</v>
      </c>
      <c r="E20">
        <v>0.2496482466784056</v>
      </c>
      <c r="F20">
        <v>0.21094936401472711</v>
      </c>
      <c r="G20">
        <v>0.19627670673923481</v>
      </c>
      <c r="H20">
        <v>0.21287627933408029</v>
      </c>
      <c r="I20">
        <v>0.27744801456699208</v>
      </c>
      <c r="J20">
        <v>0.30876038850648307</v>
      </c>
      <c r="K20">
        <v>0.31658848199135592</v>
      </c>
      <c r="L20">
        <v>0.31658848199135592</v>
      </c>
    </row>
    <row r="21" spans="1:12">
      <c r="A21" s="170">
        <v>2</v>
      </c>
      <c r="B21" s="223" t="s">
        <v>71</v>
      </c>
      <c r="C21" s="225" t="s">
        <v>78</v>
      </c>
      <c r="D21" s="226">
        <v>274</v>
      </c>
      <c r="E21">
        <v>0.25174008140283138</v>
      </c>
      <c r="F21">
        <v>0.21413921911196909</v>
      </c>
      <c r="G21">
        <v>0.1995144202059202</v>
      </c>
      <c r="H21">
        <v>0.21343319433719429</v>
      </c>
      <c r="I21">
        <v>0.27221479987129987</v>
      </c>
      <c r="J21">
        <v>0.29936649549549549</v>
      </c>
      <c r="K21">
        <v>0.30142405341055339</v>
      </c>
      <c r="L21">
        <v>0.30142405341055339</v>
      </c>
    </row>
    <row r="22" spans="1:12">
      <c r="A22" s="170">
        <v>2</v>
      </c>
      <c r="B22" s="223" t="s">
        <v>71</v>
      </c>
      <c r="C22" s="225" t="s">
        <v>70</v>
      </c>
      <c r="D22" s="226">
        <v>320</v>
      </c>
      <c r="E22">
        <v>0.24642336248340951</v>
      </c>
      <c r="F22">
        <v>0.2294297907388291</v>
      </c>
      <c r="G22">
        <v>0.2290599632797522</v>
      </c>
      <c r="H22">
        <v>0.2400808215602418</v>
      </c>
      <c r="I22">
        <v>0.26289917578528238</v>
      </c>
      <c r="J22">
        <v>0.27732244668927891</v>
      </c>
      <c r="K22">
        <v>0.28566205589146138</v>
      </c>
      <c r="L22">
        <v>0.28566205589146138</v>
      </c>
    </row>
    <row r="23" spans="1:12">
      <c r="A23" s="170">
        <v>3</v>
      </c>
      <c r="B23" s="223" t="s">
        <v>79</v>
      </c>
      <c r="C23" s="227" t="s">
        <v>64</v>
      </c>
      <c r="D23" s="137">
        <v>186</v>
      </c>
      <c r="E23">
        <v>0.33454557092819615</v>
      </c>
      <c r="F23">
        <v>0.3231892586940206</v>
      </c>
      <c r="G23">
        <v>0.2975068435493286</v>
      </c>
      <c r="H23">
        <v>0.27351846393128182</v>
      </c>
      <c r="I23">
        <v>0.3114564941205904</v>
      </c>
      <c r="J23">
        <v>0.33638600458677337</v>
      </c>
      <c r="K23">
        <v>0.27316292561087485</v>
      </c>
      <c r="L23">
        <v>0.27316292561087485</v>
      </c>
    </row>
    <row r="24" spans="1:12">
      <c r="A24" s="170">
        <v>3</v>
      </c>
      <c r="B24" s="223" t="s">
        <v>79</v>
      </c>
      <c r="C24" s="225" t="s">
        <v>65</v>
      </c>
      <c r="D24" s="226">
        <v>197</v>
      </c>
      <c r="E24">
        <v>0.23144613436821898</v>
      </c>
      <c r="F24">
        <v>0.23559022049741279</v>
      </c>
      <c r="G24">
        <v>0.24636903037890168</v>
      </c>
      <c r="H24">
        <v>0.25582926740110162</v>
      </c>
      <c r="I24">
        <v>0.27744967634785511</v>
      </c>
      <c r="J24">
        <v>0.34406900033383409</v>
      </c>
      <c r="K24">
        <v>0.25980591570689365</v>
      </c>
      <c r="L24">
        <v>0.25980591570689365</v>
      </c>
    </row>
    <row r="25" spans="1:12">
      <c r="A25" s="170">
        <v>3</v>
      </c>
      <c r="B25" s="223" t="s">
        <v>79</v>
      </c>
      <c r="C25" s="225" t="s">
        <v>66</v>
      </c>
      <c r="D25" s="226">
        <v>204</v>
      </c>
      <c r="E25">
        <v>0.22489893617194498</v>
      </c>
      <c r="F25">
        <v>0.22565435911422291</v>
      </c>
      <c r="G25">
        <v>0.23620986346983636</v>
      </c>
      <c r="H25">
        <v>0.24711245404217208</v>
      </c>
      <c r="I25">
        <v>0.26442593120573149</v>
      </c>
      <c r="J25">
        <v>0.33400650924041364</v>
      </c>
      <c r="K25">
        <v>0.24053823276072619</v>
      </c>
      <c r="L25">
        <v>0.24053823276072619</v>
      </c>
    </row>
    <row r="26" spans="1:12">
      <c r="A26" s="170">
        <v>3</v>
      </c>
      <c r="B26" s="223" t="s">
        <v>79</v>
      </c>
      <c r="C26" s="225" t="s">
        <v>67</v>
      </c>
      <c r="D26" s="226">
        <v>212</v>
      </c>
      <c r="E26">
        <v>0.27966588103397627</v>
      </c>
      <c r="F26">
        <v>0.27880645677078236</v>
      </c>
      <c r="G26">
        <v>0.2930728995398022</v>
      </c>
      <c r="H26">
        <v>0.30562049378243417</v>
      </c>
      <c r="I26">
        <v>0.31782431831978852</v>
      </c>
      <c r="J26">
        <v>0.39605648124938803</v>
      </c>
      <c r="K26">
        <v>0.30932829560364239</v>
      </c>
      <c r="L26">
        <v>0.30932829560364239</v>
      </c>
    </row>
    <row r="27" spans="1:12">
      <c r="A27" s="170">
        <v>3</v>
      </c>
      <c r="B27" s="223" t="s">
        <v>79</v>
      </c>
      <c r="C27" s="225" t="s">
        <v>68</v>
      </c>
      <c r="D27" s="226">
        <v>235</v>
      </c>
      <c r="E27">
        <v>0.23017305051759834</v>
      </c>
      <c r="F27">
        <v>0.22965383726708072</v>
      </c>
      <c r="G27">
        <v>0.23600900745341616</v>
      </c>
      <c r="H27">
        <v>0.2479301436853002</v>
      </c>
      <c r="I27">
        <v>0.24878165341614905</v>
      </c>
      <c r="J27">
        <v>0.31094186376811589</v>
      </c>
      <c r="K27">
        <v>0.23910351842650104</v>
      </c>
      <c r="L27">
        <v>0.23910351842650104</v>
      </c>
    </row>
    <row r="28" spans="1:12">
      <c r="A28" s="170">
        <v>3</v>
      </c>
      <c r="B28" s="223" t="s">
        <v>79</v>
      </c>
      <c r="C28" s="225" t="s">
        <v>69</v>
      </c>
      <c r="D28" s="226">
        <v>250</v>
      </c>
      <c r="E28">
        <v>0.21995970264064293</v>
      </c>
      <c r="F28">
        <v>0.21574370296867312</v>
      </c>
      <c r="G28">
        <v>0.22127591717237988</v>
      </c>
      <c r="H28">
        <v>0.23320411136624566</v>
      </c>
      <c r="I28">
        <v>0.23563088190913564</v>
      </c>
      <c r="J28">
        <v>0.296444106445793</v>
      </c>
      <c r="K28">
        <v>0.25642295834016726</v>
      </c>
      <c r="L28">
        <v>0.25642295834016726</v>
      </c>
    </row>
    <row r="29" spans="1:12">
      <c r="A29" s="170">
        <v>3</v>
      </c>
      <c r="B29" s="223" t="s">
        <v>79</v>
      </c>
      <c r="C29" s="225" t="s">
        <v>70</v>
      </c>
      <c r="D29" s="226">
        <v>320</v>
      </c>
      <c r="E29">
        <v>0.21049311749721381</v>
      </c>
      <c r="F29">
        <v>0.21664183903836967</v>
      </c>
      <c r="G29">
        <v>0.23882115602611048</v>
      </c>
      <c r="H29">
        <v>0.27010377503582234</v>
      </c>
      <c r="I29">
        <v>0.28661349164145838</v>
      </c>
      <c r="J29">
        <v>0.32640051122432739</v>
      </c>
      <c r="K29">
        <v>0.31074922002865779</v>
      </c>
      <c r="L29">
        <v>0.31074922002865779</v>
      </c>
    </row>
    <row r="30" spans="1:12">
      <c r="A30" s="170">
        <v>4</v>
      </c>
      <c r="B30" s="223" t="s">
        <v>80</v>
      </c>
      <c r="C30" s="227" t="s">
        <v>64</v>
      </c>
      <c r="D30" s="137">
        <v>186</v>
      </c>
      <c r="E30">
        <v>0.22945262621966475</v>
      </c>
      <c r="F30">
        <v>0.23704441506129598</v>
      </c>
      <c r="G30">
        <v>0.24262845809357017</v>
      </c>
      <c r="H30">
        <v>0.24618384129763984</v>
      </c>
      <c r="I30">
        <v>0.28234417988491367</v>
      </c>
      <c r="J30">
        <v>0.3436849971645401</v>
      </c>
      <c r="K30">
        <v>0.22796773088149447</v>
      </c>
      <c r="L30">
        <v>0.22796773088149447</v>
      </c>
    </row>
    <row r="31" spans="1:12">
      <c r="A31" s="170">
        <v>4</v>
      </c>
      <c r="B31" s="223" t="s">
        <v>80</v>
      </c>
      <c r="C31" s="225" t="s">
        <v>65</v>
      </c>
      <c r="D31" s="226">
        <v>197</v>
      </c>
      <c r="E31">
        <v>0.33680638474378233</v>
      </c>
      <c r="F31">
        <v>0.32738800717743288</v>
      </c>
      <c r="G31">
        <v>0.29561668018694709</v>
      </c>
      <c r="H31">
        <v>0.2678429312301786</v>
      </c>
      <c r="I31">
        <v>0.30509784693707226</v>
      </c>
      <c r="J31">
        <v>0.34051094658654646</v>
      </c>
      <c r="K31">
        <v>0.29019588065431479</v>
      </c>
      <c r="L31">
        <v>0.29019588065431479</v>
      </c>
    </row>
    <row r="32" spans="1:12">
      <c r="A32" s="170">
        <v>4</v>
      </c>
      <c r="B32" s="223" t="s">
        <v>80</v>
      </c>
      <c r="C32" s="225" t="s">
        <v>66</v>
      </c>
      <c r="D32" s="226">
        <v>204</v>
      </c>
      <c r="E32">
        <v>0.32863688129935686</v>
      </c>
      <c r="F32">
        <v>0.31891846723113243</v>
      </c>
      <c r="G32">
        <v>0.2907023994952373</v>
      </c>
      <c r="H32">
        <v>0.26111840372873074</v>
      </c>
      <c r="I32">
        <v>0.29874663298868354</v>
      </c>
      <c r="J32">
        <v>0.32690145021574535</v>
      </c>
      <c r="K32">
        <v>0.26926472140356589</v>
      </c>
      <c r="L32">
        <v>0.26926472140356589</v>
      </c>
    </row>
    <row r="33" spans="1:12">
      <c r="A33" s="170">
        <v>4</v>
      </c>
      <c r="B33" s="223" t="s">
        <v>80</v>
      </c>
      <c r="C33" s="225" t="s">
        <v>67</v>
      </c>
      <c r="D33" s="226">
        <v>212</v>
      </c>
      <c r="E33">
        <v>0.40010805277587386</v>
      </c>
      <c r="F33">
        <v>0.38689747410163522</v>
      </c>
      <c r="G33">
        <v>0.36079553147948695</v>
      </c>
      <c r="H33">
        <v>0.31558981523548424</v>
      </c>
      <c r="I33">
        <v>0.35637563526877508</v>
      </c>
      <c r="J33">
        <v>0.39040883609125632</v>
      </c>
      <c r="K33">
        <v>0.34078322363654168</v>
      </c>
      <c r="L33">
        <v>0.34078322363654168</v>
      </c>
    </row>
    <row r="34" spans="1:12">
      <c r="A34" s="170">
        <v>4</v>
      </c>
      <c r="B34" s="223" t="s">
        <v>80</v>
      </c>
      <c r="C34" s="225" t="s">
        <v>72</v>
      </c>
      <c r="D34" s="226">
        <v>226</v>
      </c>
      <c r="E34">
        <v>0.37492488910430405</v>
      </c>
      <c r="F34">
        <v>0.38039459635517647</v>
      </c>
      <c r="G34">
        <v>0.3402347902287709</v>
      </c>
      <c r="H34">
        <v>0.32124882861574255</v>
      </c>
      <c r="I34">
        <v>0.34961837689026759</v>
      </c>
      <c r="J34">
        <v>0.39468876463745639</v>
      </c>
      <c r="K34">
        <v>0.36658662427297406</v>
      </c>
      <c r="L34">
        <v>0.36658662427297406</v>
      </c>
    </row>
    <row r="35" spans="1:12">
      <c r="A35" s="170">
        <v>4</v>
      </c>
      <c r="B35" s="223" t="s">
        <v>80</v>
      </c>
      <c r="C35" s="225" t="s">
        <v>73</v>
      </c>
      <c r="D35" s="226">
        <v>232</v>
      </c>
      <c r="E35">
        <v>0.39209582079026184</v>
      </c>
      <c r="F35">
        <v>0.37566950062795867</v>
      </c>
      <c r="G35">
        <v>0.34344677818568259</v>
      </c>
      <c r="H35">
        <v>0.29038831040479179</v>
      </c>
      <c r="I35">
        <v>0.31427673471162204</v>
      </c>
      <c r="J35">
        <v>0.35934009090909091</v>
      </c>
      <c r="K35">
        <v>0.3744823476958748</v>
      </c>
      <c r="L35">
        <v>0.3744823476958748</v>
      </c>
    </row>
    <row r="36" spans="1:12">
      <c r="A36" s="170">
        <v>4</v>
      </c>
      <c r="B36" s="223" t="s">
        <v>80</v>
      </c>
      <c r="C36" s="225" t="s">
        <v>68</v>
      </c>
      <c r="D36" s="226">
        <v>235</v>
      </c>
      <c r="E36">
        <v>0.32944662401656316</v>
      </c>
      <c r="F36">
        <v>0.31301871677018633</v>
      </c>
      <c r="G36">
        <v>0.2919386587991718</v>
      </c>
      <c r="H36">
        <v>0.24446179917184263</v>
      </c>
      <c r="I36">
        <v>0.2628627167701863</v>
      </c>
      <c r="J36">
        <v>0.29511624389233948</v>
      </c>
      <c r="K36">
        <v>0.28232282939958592</v>
      </c>
      <c r="L36">
        <v>0.28232282939958592</v>
      </c>
    </row>
    <row r="37" spans="1:12">
      <c r="A37" s="170">
        <v>4</v>
      </c>
      <c r="B37" s="223" t="s">
        <v>80</v>
      </c>
      <c r="C37" s="225" t="s">
        <v>74</v>
      </c>
      <c r="D37" s="226">
        <v>239</v>
      </c>
      <c r="E37">
        <v>0.39392511822370357</v>
      </c>
      <c r="F37">
        <v>0.37548721997843354</v>
      </c>
      <c r="G37">
        <v>0.3427660965591609</v>
      </c>
      <c r="H37">
        <v>0.28450233810410741</v>
      </c>
      <c r="I37">
        <v>0.30898786697382608</v>
      </c>
      <c r="J37">
        <v>0.35026417517890407</v>
      </c>
      <c r="K37">
        <v>0.3215502216449368</v>
      </c>
      <c r="L37">
        <v>0.3215502216449368</v>
      </c>
    </row>
    <row r="38" spans="1:12">
      <c r="A38" s="170">
        <v>4</v>
      </c>
      <c r="B38" s="223" t="s">
        <v>80</v>
      </c>
      <c r="C38" s="225" t="s">
        <v>75</v>
      </c>
      <c r="D38" s="226">
        <v>247</v>
      </c>
      <c r="E38">
        <v>0.3116362092201429</v>
      </c>
      <c r="F38">
        <v>0.29590581166171392</v>
      </c>
      <c r="G38">
        <v>0.27405244245442134</v>
      </c>
      <c r="H38">
        <v>0.2253103655128102</v>
      </c>
      <c r="I38">
        <v>0.24297433306561722</v>
      </c>
      <c r="J38">
        <v>0.27677152525901533</v>
      </c>
      <c r="K38">
        <v>0.2904676460525259</v>
      </c>
      <c r="L38">
        <v>0.2904676460525259</v>
      </c>
    </row>
    <row r="39" spans="1:12">
      <c r="A39" s="170">
        <v>4</v>
      </c>
      <c r="B39" s="223" t="s">
        <v>80</v>
      </c>
      <c r="C39" s="225" t="s">
        <v>69</v>
      </c>
      <c r="D39" s="226">
        <v>250</v>
      </c>
      <c r="E39">
        <v>0.31450092455305884</v>
      </c>
      <c r="F39">
        <v>0.30695325684762997</v>
      </c>
      <c r="G39">
        <v>0.28268555141873053</v>
      </c>
      <c r="H39">
        <v>0.23077734082335574</v>
      </c>
      <c r="I39">
        <v>0.24587267623421355</v>
      </c>
      <c r="J39">
        <v>0.28013538576349023</v>
      </c>
      <c r="K39">
        <v>0.29288621403969162</v>
      </c>
      <c r="L39">
        <v>0.29288621403969162</v>
      </c>
    </row>
    <row r="40" spans="1:12">
      <c r="A40" s="170">
        <v>4</v>
      </c>
      <c r="B40" s="223" t="s">
        <v>80</v>
      </c>
      <c r="C40" s="225" t="s">
        <v>76</v>
      </c>
      <c r="D40" s="226">
        <v>253</v>
      </c>
      <c r="E40">
        <v>0.30843511869628665</v>
      </c>
      <c r="F40">
        <v>0.29983450737797956</v>
      </c>
      <c r="G40">
        <v>0.27757051353980866</v>
      </c>
      <c r="H40">
        <v>0.22834573812226364</v>
      </c>
      <c r="I40">
        <v>0.24019953575482403</v>
      </c>
      <c r="J40">
        <v>0.27387001410734552</v>
      </c>
      <c r="K40">
        <v>0.28157599918923298</v>
      </c>
      <c r="L40">
        <v>0.28157599918923298</v>
      </c>
    </row>
    <row r="41" spans="1:12">
      <c r="A41" s="170">
        <v>4</v>
      </c>
      <c r="B41" s="223" t="s">
        <v>80</v>
      </c>
      <c r="C41" s="225" t="s">
        <v>77</v>
      </c>
      <c r="D41" s="226">
        <v>267</v>
      </c>
      <c r="E41">
        <v>0.30474598159116373</v>
      </c>
      <c r="F41">
        <v>0.29328484984792696</v>
      </c>
      <c r="G41">
        <v>0.2725303660957259</v>
      </c>
      <c r="H41">
        <v>0.22680627133023851</v>
      </c>
      <c r="I41">
        <v>0.25847994189210821</v>
      </c>
      <c r="J41">
        <v>0.31118910469025135</v>
      </c>
      <c r="K41">
        <v>0.32861163070273736</v>
      </c>
      <c r="L41">
        <v>0.32861163070273736</v>
      </c>
    </row>
    <row r="42" spans="1:12">
      <c r="A42" s="170">
        <v>4</v>
      </c>
      <c r="B42" s="223" t="s">
        <v>80</v>
      </c>
      <c r="C42" s="225" t="s">
        <v>78</v>
      </c>
      <c r="D42" s="226">
        <v>274</v>
      </c>
      <c r="E42">
        <v>0.30535762001287003</v>
      </c>
      <c r="F42">
        <v>0.29918494626769626</v>
      </c>
      <c r="G42">
        <v>0.27263841473616468</v>
      </c>
      <c r="H42">
        <v>0.2303777889317889</v>
      </c>
      <c r="I42">
        <v>0.26481162580437578</v>
      </c>
      <c r="J42">
        <v>0.31092512966537966</v>
      </c>
      <c r="K42">
        <v>0.32177773906048912</v>
      </c>
      <c r="L42">
        <v>0.32177773906048912</v>
      </c>
    </row>
    <row r="43" spans="1:12">
      <c r="A43" s="170">
        <v>4</v>
      </c>
      <c r="B43" s="223" t="s">
        <v>80</v>
      </c>
      <c r="C43" s="225" t="s">
        <v>70</v>
      </c>
      <c r="D43" s="226">
        <v>320</v>
      </c>
      <c r="E43">
        <v>0.32348585750676651</v>
      </c>
      <c r="F43">
        <v>0.31396332447062564</v>
      </c>
      <c r="G43">
        <v>0.29665507259990442</v>
      </c>
      <c r="H43">
        <v>0.26874626508517752</v>
      </c>
      <c r="I43">
        <v>0.28399828864830445</v>
      </c>
      <c r="J43">
        <v>0.30699610428275753</v>
      </c>
      <c r="K43">
        <v>0.32009208263015443</v>
      </c>
      <c r="L43">
        <v>0.32009208263015443</v>
      </c>
    </row>
    <row r="44" spans="1:12">
      <c r="A44" s="170">
        <v>5</v>
      </c>
      <c r="B44" s="223" t="s">
        <v>81</v>
      </c>
      <c r="C44" s="227" t="s">
        <v>64</v>
      </c>
      <c r="D44" s="135">
        <v>186</v>
      </c>
      <c r="E44">
        <v>0.27510792936368939</v>
      </c>
      <c r="F44">
        <v>0.24128996088733209</v>
      </c>
      <c r="G44">
        <v>0.2405579702276707</v>
      </c>
      <c r="H44">
        <v>0.25147508806604951</v>
      </c>
      <c r="I44">
        <v>0.29152543415895249</v>
      </c>
      <c r="J44">
        <v>0.33575858402134939</v>
      </c>
      <c r="K44">
        <v>0.2576447236260529</v>
      </c>
      <c r="L44">
        <v>0.2576447236260529</v>
      </c>
    </row>
    <row r="45" spans="1:12">
      <c r="A45" s="170">
        <v>5</v>
      </c>
      <c r="B45" s="223" t="s">
        <v>81</v>
      </c>
      <c r="C45" s="225" t="s">
        <v>65</v>
      </c>
      <c r="D45" s="135">
        <v>197</v>
      </c>
      <c r="E45">
        <v>0.27698922233350021</v>
      </c>
      <c r="F45">
        <v>0.24350165765314641</v>
      </c>
      <c r="G45">
        <v>0.24718528976798529</v>
      </c>
      <c r="H45">
        <v>0.26037101836087462</v>
      </c>
      <c r="I45">
        <v>0.28948426990485732</v>
      </c>
      <c r="J45">
        <v>0.33806216841929559</v>
      </c>
      <c r="K45">
        <v>0.27598459539308962</v>
      </c>
      <c r="L45">
        <v>0.27598459539308962</v>
      </c>
    </row>
    <row r="46" spans="1:12">
      <c r="A46" s="170">
        <v>5</v>
      </c>
      <c r="B46" s="223" t="s">
        <v>81</v>
      </c>
      <c r="C46" s="225" t="s">
        <v>66</v>
      </c>
      <c r="D46" s="135">
        <v>204</v>
      </c>
      <c r="E46">
        <v>0.26783554286412109</v>
      </c>
      <c r="F46">
        <v>0.2411711546853374</v>
      </c>
      <c r="G46">
        <v>0.24284533526011559</v>
      </c>
      <c r="H46">
        <v>0.25936255580884138</v>
      </c>
      <c r="I46">
        <v>0.27745187275095662</v>
      </c>
      <c r="J46">
        <v>0.32802437621102343</v>
      </c>
      <c r="K46">
        <v>0.25156332435072859</v>
      </c>
      <c r="L46">
        <v>0.25156332435072859</v>
      </c>
    </row>
    <row r="47" spans="1:12">
      <c r="A47" s="170">
        <v>5</v>
      </c>
      <c r="B47" s="223" t="s">
        <v>81</v>
      </c>
      <c r="C47" s="225" t="s">
        <v>82</v>
      </c>
      <c r="D47" s="135">
        <v>236</v>
      </c>
      <c r="E47">
        <v>0.27810681780538299</v>
      </c>
      <c r="F47">
        <v>0.2484285884057971</v>
      </c>
      <c r="G47">
        <v>0.25195923850931667</v>
      </c>
      <c r="H47">
        <v>0.26402575445134568</v>
      </c>
      <c r="I47">
        <v>0.25783673250517603</v>
      </c>
      <c r="J47">
        <v>0.29052639875776393</v>
      </c>
      <c r="K47">
        <v>0.25902053871635611</v>
      </c>
      <c r="L47">
        <v>0.25902053871635611</v>
      </c>
    </row>
    <row r="48" spans="1:12">
      <c r="A48" s="170">
        <v>5</v>
      </c>
      <c r="B48" s="223" t="s">
        <v>81</v>
      </c>
      <c r="C48" s="225" t="s">
        <v>69</v>
      </c>
      <c r="D48" s="135">
        <v>250</v>
      </c>
      <c r="E48">
        <v>0.2715182937510251</v>
      </c>
      <c r="F48">
        <v>0.23643295013941279</v>
      </c>
      <c r="G48">
        <v>0.24027876447433161</v>
      </c>
      <c r="H48">
        <v>0.2478264321797605</v>
      </c>
      <c r="I48">
        <v>0.23616559406265369</v>
      </c>
      <c r="J48">
        <v>0.26759021600787269</v>
      </c>
      <c r="K48">
        <v>0.24200629604723631</v>
      </c>
      <c r="L48">
        <v>0.24200629604723631</v>
      </c>
    </row>
    <row r="49" spans="1:12">
      <c r="A49" s="170">
        <v>5</v>
      </c>
      <c r="B49" s="223" t="s">
        <v>81</v>
      </c>
      <c r="C49" s="225" t="s">
        <v>70</v>
      </c>
      <c r="D49" s="135">
        <v>320</v>
      </c>
      <c r="E49">
        <v>0.23730711561716561</v>
      </c>
      <c r="F49">
        <v>0.20707372083763459</v>
      </c>
      <c r="G49">
        <v>0.2115301417195104</v>
      </c>
      <c r="H49">
        <v>0.25071336100870067</v>
      </c>
      <c r="I49">
        <v>0.26613516605220472</v>
      </c>
      <c r="J49">
        <v>0.28580998687509218</v>
      </c>
      <c r="K49">
        <v>0.29102455404807548</v>
      </c>
      <c r="L49">
        <v>0.29102455404807548</v>
      </c>
    </row>
    <row r="50" spans="1:12">
      <c r="A50" s="170">
        <v>6</v>
      </c>
      <c r="B50" s="223" t="s">
        <v>83</v>
      </c>
      <c r="C50" s="227" t="s">
        <v>64</v>
      </c>
      <c r="D50" s="56">
        <v>186</v>
      </c>
      <c r="E50" s="56">
        <v>0.30060211833875411</v>
      </c>
      <c r="F50" s="56">
        <v>0.23752543749478769</v>
      </c>
      <c r="G50" s="56">
        <v>0.2412063048119423</v>
      </c>
      <c r="H50" s="56">
        <v>0.2650064582603619</v>
      </c>
      <c r="I50" s="56">
        <v>0.30503589033441753</v>
      </c>
      <c r="J50" s="56">
        <v>0.33308158960887341</v>
      </c>
      <c r="K50" s="56">
        <v>0.2563480544575098</v>
      </c>
      <c r="L50" s="56">
        <v>0.2563480544575098</v>
      </c>
    </row>
    <row r="51" spans="1:12">
      <c r="A51" s="170">
        <v>6</v>
      </c>
      <c r="B51" s="223" t="s">
        <v>83</v>
      </c>
      <c r="C51" s="225" t="s">
        <v>65</v>
      </c>
      <c r="D51" s="56">
        <v>197</v>
      </c>
      <c r="E51" s="56">
        <v>0.30760941428809879</v>
      </c>
      <c r="F51" s="56">
        <v>0.24084358220664329</v>
      </c>
      <c r="G51" s="56">
        <v>0.24760388432648969</v>
      </c>
      <c r="H51" s="56">
        <v>0.26731968803204798</v>
      </c>
      <c r="I51" s="56">
        <v>0.30522342530462349</v>
      </c>
      <c r="J51" s="56">
        <v>0.33575989834752129</v>
      </c>
      <c r="K51" s="56">
        <v>0.28075657336004001</v>
      </c>
      <c r="L51" s="56">
        <v>0.28075657336004001</v>
      </c>
    </row>
    <row r="52" spans="1:12">
      <c r="A52" s="170">
        <v>6</v>
      </c>
      <c r="B52" s="223" t="s">
        <v>83</v>
      </c>
      <c r="C52" s="225" t="s">
        <v>66</v>
      </c>
      <c r="D52" s="56">
        <v>204</v>
      </c>
      <c r="E52" s="56">
        <v>0.29737870495807212</v>
      </c>
      <c r="F52" s="56">
        <v>0.23714903793861439</v>
      </c>
      <c r="G52" s="56">
        <v>0.23878238484083689</v>
      </c>
      <c r="H52" s="56">
        <v>0.260628399658064</v>
      </c>
      <c r="I52" s="56">
        <v>0.29082490051290399</v>
      </c>
      <c r="J52" s="56">
        <v>0.32481893291541147</v>
      </c>
      <c r="K52" s="56">
        <v>0.27163307441178858</v>
      </c>
      <c r="L52" s="56">
        <v>0.27163307441178858</v>
      </c>
    </row>
    <row r="53" spans="1:12">
      <c r="A53" s="170">
        <v>6</v>
      </c>
      <c r="B53" s="223" t="s">
        <v>83</v>
      </c>
      <c r="C53" s="225" t="s">
        <v>82</v>
      </c>
      <c r="D53" s="56">
        <v>236</v>
      </c>
      <c r="E53" s="56">
        <v>0.30668431511387167</v>
      </c>
      <c r="F53" s="56">
        <v>0.2384389254658385</v>
      </c>
      <c r="G53" s="56">
        <v>0.22834541987577639</v>
      </c>
      <c r="H53" s="56">
        <v>0.23644514658385091</v>
      </c>
      <c r="I53" s="56">
        <v>0.25588449068322983</v>
      </c>
      <c r="J53" s="56">
        <v>0.28724497101449281</v>
      </c>
      <c r="K53" s="56">
        <v>0.25594679627329192</v>
      </c>
      <c r="L53" s="56">
        <v>0.25594679627329192</v>
      </c>
    </row>
    <row r="54" spans="1:12">
      <c r="A54" s="170">
        <v>6</v>
      </c>
      <c r="B54" s="223" t="s">
        <v>83</v>
      </c>
      <c r="C54" s="225" t="s">
        <v>69</v>
      </c>
      <c r="D54" s="56">
        <v>250</v>
      </c>
      <c r="E54" s="56">
        <v>0.2991999306216172</v>
      </c>
      <c r="F54" s="56">
        <v>0.2186229222568476</v>
      </c>
      <c r="G54" s="56">
        <v>0.19542464113498439</v>
      </c>
      <c r="H54" s="56">
        <v>0.20461757700508451</v>
      </c>
      <c r="I54" s="56">
        <v>0.2219545902903067</v>
      </c>
      <c r="J54" s="56">
        <v>0.25420184631786119</v>
      </c>
      <c r="K54" s="56">
        <v>0.22495720469083161</v>
      </c>
      <c r="L54" s="56">
        <v>0.22495720469083161</v>
      </c>
    </row>
    <row r="55" spans="1:12">
      <c r="A55" s="170">
        <v>6</v>
      </c>
      <c r="B55" s="223" t="s">
        <v>83</v>
      </c>
      <c r="C55" s="225" t="s">
        <v>70</v>
      </c>
      <c r="D55" s="56">
        <v>320</v>
      </c>
      <c r="E55" s="56">
        <v>0.24666375033180951</v>
      </c>
      <c r="F55" s="56">
        <v>0.18248019480902519</v>
      </c>
      <c r="G55" s="56">
        <v>0.16896300117976701</v>
      </c>
      <c r="H55" s="56">
        <v>0.17892985120188759</v>
      </c>
      <c r="I55" s="56">
        <v>0.214729149240525</v>
      </c>
      <c r="J55" s="56">
        <v>0.27615749019318681</v>
      </c>
      <c r="K55" s="56">
        <v>0.27667524863589438</v>
      </c>
      <c r="L55" s="56">
        <v>0.27667524863589438</v>
      </c>
    </row>
    <row r="56" spans="1:12">
      <c r="A56" s="170">
        <v>7</v>
      </c>
      <c r="B56" s="223" t="s">
        <v>84</v>
      </c>
      <c r="C56" s="227" t="s">
        <v>64</v>
      </c>
      <c r="D56" s="191">
        <v>186</v>
      </c>
      <c r="E56" s="56">
        <v>0.32308468859978318</v>
      </c>
      <c r="F56" s="56">
        <v>0.2802736920190142</v>
      </c>
      <c r="G56" s="56">
        <v>0.2832853107330498</v>
      </c>
      <c r="H56" s="56">
        <v>0.30681358193645242</v>
      </c>
      <c r="I56" s="56">
        <v>0.31467725302310062</v>
      </c>
      <c r="J56" s="56">
        <v>0.34199096163789511</v>
      </c>
      <c r="K56" s="56">
        <v>0.27201265457426399</v>
      </c>
      <c r="L56" s="56">
        <v>0.27201265457426399</v>
      </c>
    </row>
    <row r="57" spans="1:12">
      <c r="A57" s="170">
        <v>7</v>
      </c>
      <c r="B57" s="223" t="s">
        <v>84</v>
      </c>
      <c r="C57" s="225" t="s">
        <v>65</v>
      </c>
      <c r="D57" s="191">
        <v>197</v>
      </c>
      <c r="E57" s="56">
        <v>0.32328578050408951</v>
      </c>
      <c r="F57" s="56">
        <v>0.28002403288265731</v>
      </c>
      <c r="G57" s="56">
        <v>0.27893568703054578</v>
      </c>
      <c r="H57" s="56">
        <v>0.30725360891337</v>
      </c>
      <c r="I57" s="56">
        <v>0.31298835436488059</v>
      </c>
      <c r="J57" s="56">
        <v>0.34337831931230178</v>
      </c>
      <c r="K57" s="56">
        <v>0.27933335186112501</v>
      </c>
      <c r="L57" s="56">
        <v>0.27933335186112501</v>
      </c>
    </row>
    <row r="58" spans="1:12">
      <c r="A58" s="170">
        <v>7</v>
      </c>
      <c r="B58" s="223" t="s">
        <v>84</v>
      </c>
      <c r="C58" s="225" t="s">
        <v>66</v>
      </c>
      <c r="D58" s="191">
        <v>204</v>
      </c>
      <c r="E58" s="56">
        <v>0.32034764577057723</v>
      </c>
      <c r="F58" s="56">
        <v>0.27438934730928932</v>
      </c>
      <c r="G58" s="56">
        <v>0.26759054082878769</v>
      </c>
      <c r="H58" s="56">
        <v>0.29349950606529351</v>
      </c>
      <c r="I58" s="56">
        <v>0.29968580745746148</v>
      </c>
      <c r="J58" s="56">
        <v>0.33327150313441339</v>
      </c>
      <c r="K58" s="56">
        <v>0.26332342204673131</v>
      </c>
      <c r="L58" s="56">
        <v>0.26332342204673131</v>
      </c>
    </row>
    <row r="59" spans="1:12">
      <c r="A59" s="170">
        <v>7</v>
      </c>
      <c r="B59" s="223" t="s">
        <v>84</v>
      </c>
      <c r="C59" s="225" t="s">
        <v>82</v>
      </c>
      <c r="D59" s="191">
        <v>236</v>
      </c>
      <c r="E59" s="56">
        <v>0.32325760207039339</v>
      </c>
      <c r="F59" s="56">
        <v>0.2797683002070393</v>
      </c>
      <c r="G59" s="56">
        <v>0.25297689648033123</v>
      </c>
      <c r="H59" s="56">
        <v>0.26238504057971013</v>
      </c>
      <c r="I59" s="56">
        <v>0.26236427204968937</v>
      </c>
      <c r="J59" s="56">
        <v>0.31071340993788821</v>
      </c>
      <c r="K59" s="56">
        <v>0.29607159627329188</v>
      </c>
      <c r="L59" s="56">
        <v>0.29607159627329188</v>
      </c>
    </row>
    <row r="60" spans="1:12">
      <c r="A60" s="170">
        <v>7</v>
      </c>
      <c r="B60" s="223" t="s">
        <v>84</v>
      </c>
      <c r="C60" s="225" t="s">
        <v>69</v>
      </c>
      <c r="D60" s="191">
        <v>250</v>
      </c>
      <c r="E60" s="56">
        <v>0.31014096391668028</v>
      </c>
      <c r="F60" s="56">
        <v>0.24873132967032971</v>
      </c>
      <c r="G60" s="56">
        <v>0.21518842496309659</v>
      </c>
      <c r="H60" s="56">
        <v>0.23081847252747259</v>
      </c>
      <c r="I60" s="56">
        <v>0.23690596473675579</v>
      </c>
      <c r="J60" s="56">
        <v>0.26726116237493852</v>
      </c>
      <c r="K60" s="56">
        <v>0.23635068673117929</v>
      </c>
      <c r="L60" s="56">
        <v>0.23635068673117929</v>
      </c>
    </row>
    <row r="61" spans="1:12">
      <c r="A61" s="170">
        <v>7</v>
      </c>
      <c r="B61" s="223" t="s">
        <v>84</v>
      </c>
      <c r="C61" s="225" t="s">
        <v>70</v>
      </c>
      <c r="D61" s="191">
        <v>320</v>
      </c>
      <c r="E61" s="56">
        <v>0.25605736779236099</v>
      </c>
      <c r="F61" s="56">
        <v>0.21191846055154109</v>
      </c>
      <c r="G61" s="56">
        <v>0.18549428860050141</v>
      </c>
      <c r="H61" s="56">
        <v>0.2088304012682495</v>
      </c>
      <c r="I61" s="56">
        <v>0.24860534449196281</v>
      </c>
      <c r="J61" s="56">
        <v>0.28264796209998522</v>
      </c>
      <c r="K61" s="56">
        <v>0.28830632222386082</v>
      </c>
      <c r="L61" s="56">
        <v>0.28830632222386082</v>
      </c>
    </row>
    <row r="62" spans="1:12">
      <c r="A62" s="170">
        <v>8</v>
      </c>
      <c r="B62" s="223" t="s">
        <v>85</v>
      </c>
      <c r="C62" s="227" t="s">
        <v>64</v>
      </c>
      <c r="D62" s="190">
        <v>186</v>
      </c>
      <c r="E62" s="189">
        <v>0.35767647577349676</v>
      </c>
      <c r="F62" s="189">
        <v>0.29351226594946206</v>
      </c>
      <c r="G62" s="189">
        <v>0.26157655916937705</v>
      </c>
      <c r="H62" s="189">
        <v>0.27199174055541658</v>
      </c>
      <c r="I62" s="189">
        <v>0.26805990501209237</v>
      </c>
      <c r="J62" s="189">
        <v>0.275045187307147</v>
      </c>
      <c r="K62" s="189">
        <v>0.20605968084063048</v>
      </c>
      <c r="L62" s="189">
        <v>0.20605968084063048</v>
      </c>
    </row>
    <row r="63" spans="1:12">
      <c r="A63" s="170">
        <v>8</v>
      </c>
      <c r="B63" s="223" t="s">
        <v>85</v>
      </c>
      <c r="C63" s="225" t="s">
        <v>65</v>
      </c>
      <c r="D63" s="189">
        <v>197</v>
      </c>
      <c r="E63" s="189">
        <v>0.35528733450175265</v>
      </c>
      <c r="F63" s="189">
        <v>0.29390044249707897</v>
      </c>
      <c r="G63" s="189">
        <v>0.25961754815556665</v>
      </c>
      <c r="H63" s="189">
        <v>0.26838710415623429</v>
      </c>
      <c r="I63" s="189">
        <v>0.27152656334501751</v>
      </c>
      <c r="J63" s="189">
        <v>0.27828686546486398</v>
      </c>
      <c r="K63" s="189">
        <v>0.21997810972458687</v>
      </c>
      <c r="L63" s="189">
        <v>0.21997810972458687</v>
      </c>
    </row>
    <row r="64" spans="1:12">
      <c r="A64" s="170">
        <v>8</v>
      </c>
      <c r="B64" s="223" t="s">
        <v>85</v>
      </c>
      <c r="C64" s="225" t="s">
        <v>66</v>
      </c>
      <c r="D64" s="189">
        <v>204</v>
      </c>
      <c r="E64" s="189">
        <v>0.34470493144997155</v>
      </c>
      <c r="F64" s="189">
        <v>0.28921197044695923</v>
      </c>
      <c r="G64" s="189">
        <v>0.25668795025645197</v>
      </c>
      <c r="H64" s="189">
        <v>0.26812137857201007</v>
      </c>
      <c r="I64" s="189">
        <v>0.26391551029878696</v>
      </c>
      <c r="J64" s="189">
        <v>0.27044889790767723</v>
      </c>
      <c r="K64" s="189">
        <v>0.21986221161605471</v>
      </c>
      <c r="L64" s="189">
        <v>0.21986221161605471</v>
      </c>
    </row>
    <row r="65" spans="1:12">
      <c r="A65" s="170">
        <v>8</v>
      </c>
      <c r="B65" s="223" t="s">
        <v>85</v>
      </c>
      <c r="C65" s="225" t="s">
        <v>67</v>
      </c>
      <c r="D65" s="189">
        <v>212</v>
      </c>
      <c r="E65" s="189">
        <v>0.42797795388230692</v>
      </c>
      <c r="F65" s="189">
        <v>0.36047631675315778</v>
      </c>
      <c r="G65" s="189">
        <v>0.31053148957211396</v>
      </c>
      <c r="H65" s="189">
        <v>0.32659044580436697</v>
      </c>
      <c r="I65" s="189">
        <v>0.32330007862528148</v>
      </c>
      <c r="J65" s="189">
        <v>0.33015091775188488</v>
      </c>
      <c r="K65" s="189">
        <v>0.2830000781435425</v>
      </c>
      <c r="L65" s="189">
        <v>0.2830000781435425</v>
      </c>
    </row>
    <row r="66" spans="1:12">
      <c r="A66" s="170">
        <v>8</v>
      </c>
      <c r="B66" s="223" t="s">
        <v>85</v>
      </c>
      <c r="C66" s="225" t="s">
        <v>68</v>
      </c>
      <c r="D66" s="189">
        <v>235</v>
      </c>
      <c r="E66" s="189">
        <v>0.35281122028985507</v>
      </c>
      <c r="F66" s="189">
        <v>0.29561468861283641</v>
      </c>
      <c r="G66" s="189">
        <v>0.25411916563146997</v>
      </c>
      <c r="H66" s="189">
        <v>0.26001742815734991</v>
      </c>
      <c r="I66" s="189">
        <v>0.26049510434782608</v>
      </c>
      <c r="J66" s="189">
        <v>0.26589492215320909</v>
      </c>
      <c r="K66" s="189">
        <v>0.20581340899378883</v>
      </c>
      <c r="L66" s="189">
        <v>0.20581340899378883</v>
      </c>
    </row>
    <row r="67" spans="1:12">
      <c r="A67" s="170">
        <v>8</v>
      </c>
      <c r="B67" s="223" t="s">
        <v>85</v>
      </c>
      <c r="C67" s="225" t="s">
        <v>69</v>
      </c>
      <c r="D67" s="189">
        <v>250</v>
      </c>
      <c r="E67" s="189">
        <v>0.34742685369854032</v>
      </c>
      <c r="F67" s="189">
        <v>0.29163169706412989</v>
      </c>
      <c r="G67" s="189">
        <v>0.24451532999835987</v>
      </c>
      <c r="H67" s="189">
        <v>0.24293175938986386</v>
      </c>
      <c r="I67" s="189">
        <v>0.24416571051336722</v>
      </c>
      <c r="J67" s="189">
        <v>0.25241261718878139</v>
      </c>
      <c r="K67" s="189">
        <v>0.208140602184681</v>
      </c>
      <c r="L67" s="189">
        <v>0.208140602184681</v>
      </c>
    </row>
    <row r="68" spans="1:12">
      <c r="A68" s="170">
        <v>8</v>
      </c>
      <c r="B68" s="223" t="s">
        <v>85</v>
      </c>
      <c r="C68" s="225" t="s">
        <v>70</v>
      </c>
      <c r="D68" s="189">
        <v>320</v>
      </c>
      <c r="E68" s="189">
        <v>0.33783952889667246</v>
      </c>
      <c r="F68" s="189">
        <v>0.28064444053494664</v>
      </c>
      <c r="G68" s="189">
        <v>0.25205687804489729</v>
      </c>
      <c r="H68" s="189">
        <v>0.2747752063365706</v>
      </c>
      <c r="I68" s="189">
        <v>0.30527925346282442</v>
      </c>
      <c r="J68" s="189">
        <v>0.31520105413150767</v>
      </c>
      <c r="K68" s="189">
        <v>0.28457805638592581</v>
      </c>
      <c r="L68" s="189">
        <v>0.28457805638592581</v>
      </c>
    </row>
    <row r="69" spans="1:12">
      <c r="A69" s="170">
        <v>9</v>
      </c>
      <c r="B69" s="223" t="s">
        <v>86</v>
      </c>
      <c r="C69" s="227" t="s">
        <v>64</v>
      </c>
      <c r="D69" s="190">
        <v>186</v>
      </c>
      <c r="E69" s="189">
        <v>0.26931474614294049</v>
      </c>
      <c r="F69" s="189">
        <v>0.24126904686848469</v>
      </c>
      <c r="G69" s="189">
        <v>0.20763930456175461</v>
      </c>
      <c r="H69" s="189">
        <v>0.20109321666249685</v>
      </c>
      <c r="I69" s="189">
        <v>0.22393132524393294</v>
      </c>
      <c r="J69" s="189">
        <v>0.26071908439663077</v>
      </c>
      <c r="K69" s="189">
        <v>0.23031325021766277</v>
      </c>
      <c r="L69" s="189">
        <v>0.23031325021766277</v>
      </c>
    </row>
    <row r="70" spans="1:12">
      <c r="A70" s="170">
        <v>9</v>
      </c>
      <c r="B70" s="223" t="s">
        <v>86</v>
      </c>
      <c r="C70" s="225" t="s">
        <v>65</v>
      </c>
      <c r="D70" s="189">
        <v>197</v>
      </c>
      <c r="E70" s="189">
        <v>0.27031263912535469</v>
      </c>
      <c r="F70" s="189">
        <v>0.24448535486563178</v>
      </c>
      <c r="G70" s="189">
        <v>0.2078374012685695</v>
      </c>
      <c r="H70" s="189">
        <v>0.2038607529627775</v>
      </c>
      <c r="I70" s="189">
        <v>0.22259285945585044</v>
      </c>
      <c r="J70" s="189">
        <v>0.27024984994157902</v>
      </c>
      <c r="K70" s="189">
        <v>0.25311070621932896</v>
      </c>
      <c r="L70" s="189">
        <v>0.25311070621932896</v>
      </c>
    </row>
    <row r="71" spans="1:12">
      <c r="A71" s="170">
        <v>9</v>
      </c>
      <c r="B71" s="223" t="s">
        <v>86</v>
      </c>
      <c r="C71" s="225" t="s">
        <v>66</v>
      </c>
      <c r="D71" s="189">
        <v>204</v>
      </c>
      <c r="E71" s="189">
        <v>0.26154715729056421</v>
      </c>
      <c r="F71" s="189">
        <v>0.23990531083611494</v>
      </c>
      <c r="G71" s="189">
        <v>0.20203207954082877</v>
      </c>
      <c r="H71" s="189">
        <v>0.19807121330293903</v>
      </c>
      <c r="I71" s="189">
        <v>0.21587469453716518</v>
      </c>
      <c r="J71" s="189">
        <v>0.2697138918016771</v>
      </c>
      <c r="K71" s="189">
        <v>0.25733772294064972</v>
      </c>
      <c r="L71" s="189">
        <v>0.25733772294064972</v>
      </c>
    </row>
    <row r="72" spans="1:12">
      <c r="A72" s="170">
        <v>9</v>
      </c>
      <c r="B72" s="223" t="s">
        <v>86</v>
      </c>
      <c r="C72" s="225" t="s">
        <v>67</v>
      </c>
      <c r="D72" s="189">
        <v>212</v>
      </c>
      <c r="E72" s="189">
        <v>0.32322641368843635</v>
      </c>
      <c r="F72" s="189">
        <v>0.29442342338196414</v>
      </c>
      <c r="G72" s="189">
        <v>0.25439880769607359</v>
      </c>
      <c r="H72" s="189">
        <v>0.24587823000097914</v>
      </c>
      <c r="I72" s="189">
        <v>0.26849336561245474</v>
      </c>
      <c r="J72" s="189">
        <v>0.34343516136296875</v>
      </c>
      <c r="K72" s="189">
        <v>0.32783550530500349</v>
      </c>
      <c r="L72" s="189">
        <v>0.32783550530500349</v>
      </c>
    </row>
    <row r="73" spans="1:12">
      <c r="A73" s="170">
        <v>9</v>
      </c>
      <c r="B73" s="223" t="s">
        <v>86</v>
      </c>
      <c r="C73" s="225" t="s">
        <v>72</v>
      </c>
      <c r="D73" s="189">
        <v>226</v>
      </c>
      <c r="E73" s="189">
        <v>0.3383629348584723</v>
      </c>
      <c r="F73" s="189">
        <v>0.29854346607212096</v>
      </c>
      <c r="G73" s="189">
        <v>0.32137037766576193</v>
      </c>
      <c r="H73" s="189">
        <v>0.34572880728964717</v>
      </c>
      <c r="I73" s="189">
        <v>0.37183754323381157</v>
      </c>
      <c r="J73" s="189">
        <v>0.37280993563396669</v>
      </c>
      <c r="K73" s="189">
        <v>0.34429182374563788</v>
      </c>
      <c r="L73" s="189">
        <v>0.34429182374563788</v>
      </c>
    </row>
    <row r="74" spans="1:12">
      <c r="A74" s="170">
        <v>9</v>
      </c>
      <c r="B74" s="223" t="s">
        <v>86</v>
      </c>
      <c r="C74" s="225" t="s">
        <v>73</v>
      </c>
      <c r="D74" s="189">
        <v>232</v>
      </c>
      <c r="E74" s="189">
        <v>0.33244744285576272</v>
      </c>
      <c r="F74" s="189">
        <v>0.28951611641387304</v>
      </c>
      <c r="G74" s="189">
        <v>0.30855901854893242</v>
      </c>
      <c r="H74" s="189">
        <v>0.33361036817698775</v>
      </c>
      <c r="I74" s="189">
        <v>0.36694756071877116</v>
      </c>
      <c r="J74" s="189">
        <v>0.3744823476958748</v>
      </c>
      <c r="K74" s="189">
        <v>0.3561538288629118</v>
      </c>
      <c r="L74" s="189">
        <v>0.3561538288629118</v>
      </c>
    </row>
    <row r="75" spans="1:12">
      <c r="A75" s="170">
        <v>9</v>
      </c>
      <c r="B75" s="223" t="s">
        <v>86</v>
      </c>
      <c r="C75" s="225" t="s">
        <v>68</v>
      </c>
      <c r="D75" s="189">
        <v>235</v>
      </c>
      <c r="E75" s="189">
        <v>0.2655833942028985</v>
      </c>
      <c r="F75" s="189">
        <v>0.24028732463768115</v>
      </c>
      <c r="G75" s="189">
        <v>0.21289363354037266</v>
      </c>
      <c r="H75" s="189">
        <v>0.20342318385093164</v>
      </c>
      <c r="I75" s="189">
        <v>0.22728622484472052</v>
      </c>
      <c r="J75" s="189">
        <v>0.26736948778467906</v>
      </c>
      <c r="K75" s="189">
        <v>0.24094379289440992</v>
      </c>
      <c r="L75" s="189">
        <v>0.24094379289440992</v>
      </c>
    </row>
    <row r="76" spans="1:12">
      <c r="A76" s="170">
        <v>9</v>
      </c>
      <c r="B76" s="223" t="s">
        <v>86</v>
      </c>
      <c r="C76" s="225" t="s">
        <v>74</v>
      </c>
      <c r="D76" s="189">
        <v>239</v>
      </c>
      <c r="E76" s="189">
        <v>0.33367006675816102</v>
      </c>
      <c r="F76" s="189">
        <v>0.28563319586315061</v>
      </c>
      <c r="G76" s="189">
        <v>0.2932050260758749</v>
      </c>
      <c r="H76" s="189">
        <v>0.32447570149985294</v>
      </c>
      <c r="I76" s="189">
        <v>0.36317070395059309</v>
      </c>
      <c r="J76" s="189">
        <v>0.35090335565140668</v>
      </c>
      <c r="K76" s="189">
        <v>0.29242746155867072</v>
      </c>
      <c r="L76" s="189">
        <v>0.29242746155867072</v>
      </c>
    </row>
    <row r="77" spans="1:12">
      <c r="A77" s="170">
        <v>9</v>
      </c>
      <c r="B77" s="223" t="s">
        <v>86</v>
      </c>
      <c r="C77" s="225" t="s">
        <v>75</v>
      </c>
      <c r="D77" s="189">
        <v>247</v>
      </c>
      <c r="E77" s="189">
        <v>0.26464643008593686</v>
      </c>
      <c r="F77" s="189">
        <v>0.21866371865713596</v>
      </c>
      <c r="G77" s="189">
        <v>0.22384004666291865</v>
      </c>
      <c r="H77" s="189">
        <v>0.25244076949642597</v>
      </c>
      <c r="I77" s="189">
        <v>0.28660050606376997</v>
      </c>
      <c r="J77" s="189">
        <v>0.2999542238374428</v>
      </c>
      <c r="K77" s="189">
        <v>0.28553909239097258</v>
      </c>
      <c r="L77" s="189">
        <v>0.28553909239097258</v>
      </c>
    </row>
    <row r="78" spans="1:12">
      <c r="A78" s="170">
        <v>9</v>
      </c>
      <c r="B78" s="223" t="s">
        <v>86</v>
      </c>
      <c r="C78" s="225" t="s">
        <v>69</v>
      </c>
      <c r="D78" s="189">
        <v>250</v>
      </c>
      <c r="E78" s="189">
        <v>0.26129706527800556</v>
      </c>
      <c r="F78" s="189">
        <v>0.24332251057897325</v>
      </c>
      <c r="G78" s="189">
        <v>0.20432965507626702</v>
      </c>
      <c r="H78" s="189">
        <v>0.19774858241758242</v>
      </c>
      <c r="I78" s="189">
        <v>0.21683369312776776</v>
      </c>
      <c r="J78" s="189">
        <v>0.23970292061669671</v>
      </c>
      <c r="K78" s="189">
        <v>0.21789375186485155</v>
      </c>
      <c r="L78" s="189">
        <v>0.21789375186485155</v>
      </c>
    </row>
    <row r="79" spans="1:12">
      <c r="A79" s="170">
        <v>9</v>
      </c>
      <c r="B79" s="223" t="s">
        <v>86</v>
      </c>
      <c r="C79" s="225" t="s">
        <v>76</v>
      </c>
      <c r="D79" s="189">
        <v>253</v>
      </c>
      <c r="E79" s="189">
        <v>0.26846159185989948</v>
      </c>
      <c r="F79" s="189">
        <v>0.2237099476244527</v>
      </c>
      <c r="G79" s="189">
        <v>0.22521454629479487</v>
      </c>
      <c r="H79" s="189">
        <v>0.25577416523431162</v>
      </c>
      <c r="I79" s="189">
        <v>0.28724874282471219</v>
      </c>
      <c r="J79" s="189">
        <v>0.29471073893303062</v>
      </c>
      <c r="K79" s="189">
        <v>0.26324703854710557</v>
      </c>
      <c r="L79" s="189">
        <v>0.26324703854710557</v>
      </c>
    </row>
    <row r="80" spans="1:12">
      <c r="A80" s="170">
        <v>9</v>
      </c>
      <c r="B80" s="223" t="s">
        <v>86</v>
      </c>
      <c r="C80" s="225" t="s">
        <v>77</v>
      </c>
      <c r="D80" s="189">
        <v>267</v>
      </c>
      <c r="E80" s="189">
        <v>0.26062764959180401</v>
      </c>
      <c r="F80" s="189">
        <v>0.22130653385625099</v>
      </c>
      <c r="G80" s="189">
        <v>0.23128233504081958</v>
      </c>
      <c r="H80" s="189">
        <v>0.26243413270369775</v>
      </c>
      <c r="I80" s="189">
        <v>0.31911755834800704</v>
      </c>
      <c r="J80" s="189">
        <v>0.33282675796382266</v>
      </c>
      <c r="K80" s="189">
        <v>0.30720069875460226</v>
      </c>
      <c r="L80" s="189">
        <v>0.30720069875460226</v>
      </c>
    </row>
    <row r="81" spans="1:12">
      <c r="A81" s="170">
        <v>9</v>
      </c>
      <c r="B81" s="223" t="s">
        <v>86</v>
      </c>
      <c r="C81" s="225" t="s">
        <v>78</v>
      </c>
      <c r="D81" s="189">
        <v>274</v>
      </c>
      <c r="E81" s="189">
        <v>0.25787241087516083</v>
      </c>
      <c r="F81" s="189">
        <v>0.2187384662162162</v>
      </c>
      <c r="G81" s="189">
        <v>0.23098295302445304</v>
      </c>
      <c r="H81" s="189">
        <v>0.26672797876447879</v>
      </c>
      <c r="I81" s="189">
        <v>0.32038586164736166</v>
      </c>
      <c r="J81" s="189">
        <v>0.32353271492921493</v>
      </c>
      <c r="K81" s="189">
        <v>0.29651286888030892</v>
      </c>
      <c r="L81" s="189">
        <v>0.29651286888030892</v>
      </c>
    </row>
    <row r="82" spans="1:12">
      <c r="A82" s="170">
        <v>9</v>
      </c>
      <c r="B82" s="223" t="s">
        <v>86</v>
      </c>
      <c r="C82" s="225" t="s">
        <v>70</v>
      </c>
      <c r="D82" s="189">
        <v>320</v>
      </c>
      <c r="E82" s="189">
        <v>0.26129992373825828</v>
      </c>
      <c r="F82" s="189">
        <v>0.2469063255850979</v>
      </c>
      <c r="G82" s="189">
        <v>0.22941840327973251</v>
      </c>
      <c r="H82" s="189">
        <v>0.23798269399777106</v>
      </c>
      <c r="I82" s="189">
        <v>0.27814901783155543</v>
      </c>
      <c r="J82" s="189">
        <v>0.30112687008438149</v>
      </c>
      <c r="K82" s="189">
        <v>0.27936521817544979</v>
      </c>
      <c r="L82" s="189">
        <v>0.27936521817544979</v>
      </c>
    </row>
    <row r="83" spans="1:12">
      <c r="A83" s="170">
        <v>10</v>
      </c>
      <c r="B83" s="223" t="s">
        <v>87</v>
      </c>
      <c r="C83" s="227" t="s">
        <v>64</v>
      </c>
      <c r="D83" s="191">
        <v>186</v>
      </c>
      <c r="E83" s="191">
        <v>0.2978989814027187</v>
      </c>
      <c r="F83" s="191">
        <v>0.23677776132099079</v>
      </c>
      <c r="G83" s="191">
        <v>0.2266762902176632</v>
      </c>
      <c r="H83" s="191">
        <v>0.23005913276624129</v>
      </c>
      <c r="I83" s="191">
        <v>0.24438000717204569</v>
      </c>
      <c r="J83" s="191">
        <v>0.2529286123759486</v>
      </c>
      <c r="K83" s="191">
        <v>0.18341564223167381</v>
      </c>
      <c r="L83" s="191">
        <v>0.18341564223167381</v>
      </c>
    </row>
    <row r="84" spans="1:12">
      <c r="A84" s="170">
        <v>10</v>
      </c>
      <c r="B84" s="223" t="s">
        <v>87</v>
      </c>
      <c r="C84" s="225" t="s">
        <v>65</v>
      </c>
      <c r="D84" s="191">
        <v>197</v>
      </c>
      <c r="E84" s="191">
        <v>0.29600388015356371</v>
      </c>
      <c r="F84" s="191">
        <v>0.2382587608078785</v>
      </c>
      <c r="G84" s="191">
        <v>0.22693577800033379</v>
      </c>
      <c r="H84" s="191">
        <v>0.2308705668502754</v>
      </c>
      <c r="I84" s="191">
        <v>0.24512371156735099</v>
      </c>
      <c r="J84" s="191">
        <v>0.25588159172091468</v>
      </c>
      <c r="K84" s="191">
        <v>0.20701067701552331</v>
      </c>
      <c r="L84" s="191">
        <v>0.20701067701552331</v>
      </c>
    </row>
    <row r="85" spans="1:12">
      <c r="A85" s="170">
        <v>10</v>
      </c>
      <c r="B85" s="223" t="s">
        <v>87</v>
      </c>
      <c r="C85" s="225" t="s">
        <v>66</v>
      </c>
      <c r="D85" s="191">
        <v>204</v>
      </c>
      <c r="E85" s="191">
        <v>0.28989593446226491</v>
      </c>
      <c r="F85" s="191">
        <v>0.2328870233656273</v>
      </c>
      <c r="G85" s="191">
        <v>0.2219180780753888</v>
      </c>
      <c r="H85" s="191">
        <v>0.26619709175282907</v>
      </c>
      <c r="I85" s="191">
        <v>0.23727664316535049</v>
      </c>
      <c r="J85" s="191">
        <v>0.2505526909549784</v>
      </c>
      <c r="K85" s="191">
        <v>0.18385088683546361</v>
      </c>
      <c r="L85" s="191">
        <v>0.18385088683546361</v>
      </c>
    </row>
    <row r="86" spans="1:12">
      <c r="A86" s="170">
        <v>10</v>
      </c>
      <c r="B86" s="223" t="s">
        <v>87</v>
      </c>
      <c r="C86" s="225" t="s">
        <v>82</v>
      </c>
      <c r="D86" s="191">
        <v>236</v>
      </c>
      <c r="E86" s="191">
        <v>0.29644542981366462</v>
      </c>
      <c r="F86" s="191">
        <v>0.2387244927536232</v>
      </c>
      <c r="G86" s="191">
        <v>0.22480438550724641</v>
      </c>
      <c r="H86" s="191">
        <v>0.22716680579710141</v>
      </c>
      <c r="I86" s="191">
        <v>0.2371772372670807</v>
      </c>
      <c r="J86" s="191">
        <v>0.24847531759834371</v>
      </c>
      <c r="K86" s="191">
        <v>0.18528706501035189</v>
      </c>
      <c r="L86" s="191">
        <v>0.18528706501035189</v>
      </c>
    </row>
    <row r="87" spans="1:12">
      <c r="A87" s="170">
        <v>10</v>
      </c>
      <c r="B87" s="223" t="s">
        <v>87</v>
      </c>
      <c r="C87" s="225" t="s">
        <v>69</v>
      </c>
      <c r="D87" s="191">
        <v>250</v>
      </c>
      <c r="E87" s="191">
        <v>0.29130264343119572</v>
      </c>
      <c r="F87" s="191">
        <v>0.23338406257175659</v>
      </c>
      <c r="G87" s="191">
        <v>0.21823731253075279</v>
      </c>
      <c r="H87" s="191">
        <v>0.21962550754469409</v>
      </c>
      <c r="I87" s="191">
        <v>0.23183648220436279</v>
      </c>
      <c r="J87" s="191">
        <v>0.24578012989995079</v>
      </c>
      <c r="K87" s="191">
        <v>0.1913063292602919</v>
      </c>
      <c r="L87" s="191">
        <v>0.1913063292602919</v>
      </c>
    </row>
    <row r="88" spans="1:12">
      <c r="A88" s="170">
        <v>10</v>
      </c>
      <c r="B88" s="223" t="s">
        <v>87</v>
      </c>
      <c r="C88" s="225" t="s">
        <v>70</v>
      </c>
      <c r="D88" s="191">
        <v>320</v>
      </c>
      <c r="E88" s="191">
        <v>0.27909727845884408</v>
      </c>
      <c r="F88" s="191">
        <v>0.2234343796370005</v>
      </c>
      <c r="G88" s="191">
        <v>0.21672169256487819</v>
      </c>
      <c r="H88" s="191">
        <v>0.2322382309345645</v>
      </c>
      <c r="I88" s="191">
        <v>0.27048807013214449</v>
      </c>
      <c r="J88" s="191">
        <v>0.31083406440057321</v>
      </c>
      <c r="K88" s="191">
        <v>0.27435098447699408</v>
      </c>
      <c r="L88" s="191">
        <v>0.27435098447699408</v>
      </c>
    </row>
    <row r="89" spans="1:12">
      <c r="A89" s="170">
        <v>11</v>
      </c>
      <c r="B89" s="223" t="s">
        <v>88</v>
      </c>
      <c r="C89" s="227" t="s">
        <v>64</v>
      </c>
      <c r="D89" s="191">
        <v>186</v>
      </c>
      <c r="E89" s="191">
        <v>0.30032500758902508</v>
      </c>
      <c r="F89" s="191">
        <v>0.26714491668751561</v>
      </c>
      <c r="G89" s="191">
        <v>0.2376613786172963</v>
      </c>
      <c r="H89" s="191">
        <v>0.22074193736969391</v>
      </c>
      <c r="I89" s="191">
        <v>0.2334838033525144</v>
      </c>
      <c r="J89" s="191">
        <v>0.25116137778333752</v>
      </c>
      <c r="K89" s="191">
        <v>0.18935522358435489</v>
      </c>
      <c r="L89" s="191">
        <v>0.18935522358435489</v>
      </c>
    </row>
    <row r="90" spans="1:12">
      <c r="A90" s="170">
        <v>11</v>
      </c>
      <c r="B90" s="223" t="s">
        <v>88</v>
      </c>
      <c r="C90" s="225" t="s">
        <v>65</v>
      </c>
      <c r="D90" s="191">
        <v>197</v>
      </c>
      <c r="E90" s="191">
        <v>0.30216768502754132</v>
      </c>
      <c r="F90" s="191">
        <v>0.2663726178434318</v>
      </c>
      <c r="G90" s="191">
        <v>0.2375942419462527</v>
      </c>
      <c r="H90" s="191">
        <v>0.22764738874979129</v>
      </c>
      <c r="I90" s="191">
        <v>0.23911687965281259</v>
      </c>
      <c r="J90" s="191">
        <v>0.26315467217492899</v>
      </c>
      <c r="K90" s="191">
        <v>0.2237073674678684</v>
      </c>
      <c r="L90" s="191">
        <v>0.2237073674678684</v>
      </c>
    </row>
    <row r="91" spans="1:12">
      <c r="A91" s="170">
        <v>11</v>
      </c>
      <c r="B91" s="223" t="s">
        <v>88</v>
      </c>
      <c r="C91" s="225" t="s">
        <v>66</v>
      </c>
      <c r="D91" s="191">
        <v>204</v>
      </c>
      <c r="E91" s="191">
        <v>0.29464284889684927</v>
      </c>
      <c r="F91" s="191">
        <v>0.25995464406089719</v>
      </c>
      <c r="G91" s="191">
        <v>0.23283087706586339</v>
      </c>
      <c r="H91" s="191">
        <v>0.22023368908247171</v>
      </c>
      <c r="I91" s="191">
        <v>0.2321213920052104</v>
      </c>
      <c r="J91" s="191">
        <v>0.25353354905153458</v>
      </c>
      <c r="K91" s="191">
        <v>0.2117504936090531</v>
      </c>
      <c r="L91" s="191">
        <v>0.2117504936090531</v>
      </c>
    </row>
    <row r="92" spans="1:12">
      <c r="A92" s="170">
        <v>11</v>
      </c>
      <c r="B92" s="223" t="s">
        <v>88</v>
      </c>
      <c r="C92" s="225" t="s">
        <v>82</v>
      </c>
      <c r="D92" s="191">
        <v>236</v>
      </c>
      <c r="E92" s="191">
        <v>0.30171025217391312</v>
      </c>
      <c r="F92" s="191">
        <v>0.26661662857142848</v>
      </c>
      <c r="G92" s="191">
        <v>0.23987195403726699</v>
      </c>
      <c r="H92" s="191">
        <v>0.22382826459627331</v>
      </c>
      <c r="I92" s="191">
        <v>0.22906712629399589</v>
      </c>
      <c r="J92" s="191">
        <v>0.25078581656314702</v>
      </c>
      <c r="K92" s="191">
        <v>0.21211481366459631</v>
      </c>
      <c r="L92" s="191">
        <v>0.21211481366459631</v>
      </c>
    </row>
    <row r="93" spans="1:12">
      <c r="A93" s="170">
        <v>11</v>
      </c>
      <c r="B93" s="223" t="s">
        <v>88</v>
      </c>
      <c r="C93" s="225" t="s">
        <v>69</v>
      </c>
      <c r="D93" s="191">
        <v>250</v>
      </c>
      <c r="E93" s="191">
        <v>0.29310729694931931</v>
      </c>
      <c r="F93" s="191">
        <v>0.26035617754633422</v>
      </c>
      <c r="G93" s="191">
        <v>0.22947655068066261</v>
      </c>
      <c r="H93" s="191">
        <v>0.21293646416270301</v>
      </c>
      <c r="I93" s="191">
        <v>0.21715760529768741</v>
      </c>
      <c r="J93" s="191">
        <v>0.2373841207971133</v>
      </c>
      <c r="K93" s="191">
        <v>0.19449403632934231</v>
      </c>
      <c r="L93" s="191">
        <v>0.19449403632934231</v>
      </c>
    </row>
    <row r="94" spans="1:12">
      <c r="A94" s="170">
        <v>11</v>
      </c>
      <c r="B94" s="223" t="s">
        <v>88</v>
      </c>
      <c r="C94" s="225" t="s">
        <v>70</v>
      </c>
      <c r="D94" s="191">
        <v>320</v>
      </c>
      <c r="E94" s="191">
        <v>0.27415634150612961</v>
      </c>
      <c r="F94" s="191">
        <v>0.24392679087724881</v>
      </c>
      <c r="G94" s="191">
        <v>0.21655200382104761</v>
      </c>
      <c r="H94" s="191">
        <v>0.20349096139149811</v>
      </c>
      <c r="I94" s="191">
        <v>0.22427284166533989</v>
      </c>
      <c r="J94" s="191">
        <v>0.29096051799076578</v>
      </c>
      <c r="K94" s="191">
        <v>0.27787951217958923</v>
      </c>
      <c r="L94" s="191">
        <v>0.27787951217958923</v>
      </c>
    </row>
    <row r="95" spans="1:12">
      <c r="A95" s="170">
        <v>12</v>
      </c>
      <c r="B95" s="223" t="s">
        <v>89</v>
      </c>
      <c r="C95" s="227" t="s">
        <v>64</v>
      </c>
      <c r="D95" s="191">
        <v>186</v>
      </c>
      <c r="E95" s="191">
        <v>0.31653337219581351</v>
      </c>
      <c r="F95" s="191">
        <v>0.2766032817112834</v>
      </c>
      <c r="G95" s="191">
        <v>0.24072528237845051</v>
      </c>
      <c r="H95" s="191">
        <v>0.23300800942373451</v>
      </c>
      <c r="I95" s="191">
        <v>0.2431199375364857</v>
      </c>
      <c r="J95" s="191">
        <v>0.25614414277374697</v>
      </c>
      <c r="K95" s="191">
        <v>0.19020224134767741</v>
      </c>
      <c r="L95" s="191">
        <v>0.19020224134767741</v>
      </c>
    </row>
    <row r="96" spans="1:12">
      <c r="A96" s="170">
        <v>12</v>
      </c>
      <c r="B96" s="223" t="s">
        <v>89</v>
      </c>
      <c r="C96" s="225" t="s">
        <v>65</v>
      </c>
      <c r="D96" s="191">
        <v>197</v>
      </c>
      <c r="E96" s="191">
        <v>0.31427030020030039</v>
      </c>
      <c r="F96" s="191">
        <v>0.27772699524286432</v>
      </c>
      <c r="G96" s="191">
        <v>0.2415447280921382</v>
      </c>
      <c r="H96" s="191">
        <v>0.23138857761642459</v>
      </c>
      <c r="I96" s="191">
        <v>0.2420470415623435</v>
      </c>
      <c r="J96" s="191">
        <v>0.26133378584543482</v>
      </c>
      <c r="K96" s="191">
        <v>0.21473897905191119</v>
      </c>
      <c r="L96" s="191">
        <v>0.21473897905191119</v>
      </c>
    </row>
    <row r="97" spans="1:12">
      <c r="A97" s="170">
        <v>12</v>
      </c>
      <c r="B97" s="223" t="s">
        <v>89</v>
      </c>
      <c r="C97" s="225" t="s">
        <v>66</v>
      </c>
      <c r="D97" s="191">
        <v>204</v>
      </c>
      <c r="E97" s="191">
        <v>0.30921536579011638</v>
      </c>
      <c r="F97" s="191">
        <v>0.27214349531873322</v>
      </c>
      <c r="G97" s="191">
        <v>0.2388487395587397</v>
      </c>
      <c r="H97" s="191">
        <v>0.22605248742163961</v>
      </c>
      <c r="I97" s="191">
        <v>0.234933811202475</v>
      </c>
      <c r="J97" s="191">
        <v>0.25540168957095172</v>
      </c>
      <c r="K97" s="191">
        <v>0.19377346926646591</v>
      </c>
      <c r="L97" s="191">
        <v>0.19377346926646591</v>
      </c>
    </row>
    <row r="98" spans="1:12">
      <c r="A98" s="170">
        <v>12</v>
      </c>
      <c r="B98" s="223" t="s">
        <v>89</v>
      </c>
      <c r="C98" s="225" t="s">
        <v>82</v>
      </c>
      <c r="D98" s="191">
        <v>236</v>
      </c>
      <c r="E98" s="191">
        <v>0.31292525838509322</v>
      </c>
      <c r="F98" s="191">
        <v>0.27914524430641818</v>
      </c>
      <c r="G98" s="191">
        <v>0.24433718799171841</v>
      </c>
      <c r="H98" s="191">
        <v>0.22854791304347821</v>
      </c>
      <c r="I98" s="191">
        <v>0.2317878037267081</v>
      </c>
      <c r="J98" s="191">
        <v>0.24982007991718419</v>
      </c>
      <c r="K98" s="191">
        <v>0.18870348819875779</v>
      </c>
      <c r="L98" s="191">
        <v>0.18870348819875779</v>
      </c>
    </row>
    <row r="99" spans="1:12">
      <c r="A99" s="170">
        <v>12</v>
      </c>
      <c r="B99" s="223" t="s">
        <v>89</v>
      </c>
      <c r="C99" s="225" t="s">
        <v>69</v>
      </c>
      <c r="D99" s="191">
        <v>250</v>
      </c>
      <c r="E99" s="191">
        <v>0.30589925692963749</v>
      </c>
      <c r="F99" s="191">
        <v>0.27202729858947022</v>
      </c>
      <c r="G99" s="191">
        <v>0.23642266721338359</v>
      </c>
      <c r="H99" s="191">
        <v>0.21974890265704439</v>
      </c>
      <c r="I99" s="191">
        <v>0.22371811210431361</v>
      </c>
      <c r="J99" s="191">
        <v>0.24236105699524349</v>
      </c>
      <c r="K99" s="191">
        <v>0.18737825151713949</v>
      </c>
      <c r="L99" s="191">
        <v>0.18737825151713949</v>
      </c>
    </row>
    <row r="100" spans="1:12">
      <c r="A100" s="170">
        <v>12</v>
      </c>
      <c r="B100" s="223" t="s">
        <v>89</v>
      </c>
      <c r="C100" s="225" t="s">
        <v>70</v>
      </c>
      <c r="D100" s="191">
        <v>320</v>
      </c>
      <c r="E100" s="191">
        <v>0.2836688928514568</v>
      </c>
      <c r="F100" s="191">
        <v>0.25421292326062728</v>
      </c>
      <c r="G100" s="191">
        <v>0.2209589203152364</v>
      </c>
      <c r="H100" s="191">
        <v>0.20698455317624581</v>
      </c>
      <c r="I100" s="191">
        <v>0.22433273181022129</v>
      </c>
      <c r="J100" s="191">
        <v>0.27930190312052222</v>
      </c>
      <c r="K100" s="191">
        <v>0.26859653972297398</v>
      </c>
      <c r="L100" s="191">
        <v>0.26859653972297398</v>
      </c>
    </row>
    <row r="101" spans="1:12">
      <c r="A101" s="170">
        <v>13</v>
      </c>
      <c r="B101" s="223" t="s">
        <v>90</v>
      </c>
      <c r="C101" s="227" t="s">
        <v>91</v>
      </c>
      <c r="D101" s="193">
        <v>166</v>
      </c>
      <c r="E101">
        <v>0.1761133470744681</v>
      </c>
      <c r="F101">
        <v>0.15689632912234039</v>
      </c>
      <c r="G101">
        <v>0.18149077726063831</v>
      </c>
      <c r="H101">
        <v>0.27561664827127658</v>
      </c>
      <c r="I101">
        <v>0.31023646043882969</v>
      </c>
      <c r="J101">
        <v>0.33324685937499998</v>
      </c>
      <c r="K101">
        <v>0.34237598503989369</v>
      </c>
      <c r="L101">
        <v>0.34237598503989369</v>
      </c>
    </row>
    <row r="102" spans="1:12">
      <c r="A102" s="170">
        <v>13</v>
      </c>
      <c r="B102" s="223" t="s">
        <v>90</v>
      </c>
      <c r="C102" s="225" t="s">
        <v>92</v>
      </c>
      <c r="D102" s="193">
        <v>179</v>
      </c>
      <c r="E102">
        <v>0.1863942564721551</v>
      </c>
      <c r="F102">
        <v>0.1711549823524515</v>
      </c>
      <c r="G102">
        <v>0.20616356139182551</v>
      </c>
      <c r="H102">
        <v>0.27248571738949467</v>
      </c>
      <c r="I102">
        <v>0.30841282801964542</v>
      </c>
      <c r="J102">
        <v>0.32943467601764759</v>
      </c>
      <c r="K102">
        <v>0.33571826712727881</v>
      </c>
      <c r="L102">
        <v>0.33571826712727881</v>
      </c>
    </row>
    <row r="103" spans="1:12">
      <c r="A103" s="170">
        <v>13</v>
      </c>
      <c r="B103" s="223" t="s">
        <v>90</v>
      </c>
      <c r="C103" s="225" t="s">
        <v>93</v>
      </c>
      <c r="D103" s="193">
        <v>191</v>
      </c>
      <c r="E103">
        <v>0.24039129246121921</v>
      </c>
      <c r="F103">
        <v>0.26606149105819582</v>
      </c>
      <c r="G103">
        <v>0.30268364697164313</v>
      </c>
      <c r="H103">
        <v>0.34802772364390872</v>
      </c>
      <c r="I103">
        <v>0.38080926104139912</v>
      </c>
      <c r="J103">
        <v>0.40578567048710601</v>
      </c>
      <c r="K103">
        <v>0.41943844985673351</v>
      </c>
      <c r="L103">
        <v>0.41943844985673351</v>
      </c>
    </row>
    <row r="104" spans="1:12">
      <c r="A104" s="170">
        <v>13</v>
      </c>
      <c r="B104" s="223" t="s">
        <v>90</v>
      </c>
      <c r="C104" s="225" t="s">
        <v>94</v>
      </c>
      <c r="D104" s="193">
        <v>204</v>
      </c>
      <c r="E104">
        <v>0.24254967257376911</v>
      </c>
      <c r="F104">
        <v>0.23839900468110001</v>
      </c>
      <c r="G104">
        <v>0.24665841452812839</v>
      </c>
      <c r="H104">
        <v>0.28684442639806068</v>
      </c>
      <c r="I104">
        <v>0.31017621106745802</v>
      </c>
      <c r="J104">
        <v>0.33266947697065963</v>
      </c>
      <c r="K104">
        <v>0.34671466630443881</v>
      </c>
      <c r="L104">
        <v>0.34671466630443881</v>
      </c>
    </row>
    <row r="105" spans="1:12">
      <c r="A105" s="170">
        <v>13</v>
      </c>
      <c r="B105" s="223" t="s">
        <v>90</v>
      </c>
      <c r="C105" s="225" t="s">
        <v>95</v>
      </c>
      <c r="D105" s="193">
        <v>222</v>
      </c>
      <c r="E105">
        <v>0.28821926565390982</v>
      </c>
      <c r="F105">
        <v>0.26751019563735512</v>
      </c>
      <c r="G105">
        <v>0.31305549702989582</v>
      </c>
      <c r="H105">
        <v>0.3385266763073328</v>
      </c>
      <c r="I105">
        <v>0.34863700058428282</v>
      </c>
      <c r="J105">
        <v>0.34822184234102638</v>
      </c>
      <c r="K105">
        <v>0.2478512317655078</v>
      </c>
      <c r="L105">
        <v>0.2478512317655078</v>
      </c>
    </row>
    <row r="106" spans="1:12">
      <c r="A106" s="170">
        <v>13</v>
      </c>
      <c r="B106" s="223" t="s">
        <v>90</v>
      </c>
      <c r="C106" s="225" t="s">
        <v>96</v>
      </c>
      <c r="D106" s="193">
        <v>235</v>
      </c>
      <c r="E106">
        <v>0.26722131796237719</v>
      </c>
      <c r="F106">
        <v>0.2267675440319627</v>
      </c>
      <c r="G106">
        <v>0.23039961661395039</v>
      </c>
      <c r="H106">
        <v>0.2726485528550025</v>
      </c>
      <c r="I106">
        <v>0.28882588763109701</v>
      </c>
      <c r="J106">
        <v>0.32635730431163651</v>
      </c>
      <c r="K106">
        <v>0.29047493207924091</v>
      </c>
      <c r="L106">
        <v>0.29047493207924091</v>
      </c>
    </row>
    <row r="107" spans="1:12">
      <c r="A107" s="170">
        <v>13</v>
      </c>
      <c r="B107" s="223" t="s">
        <v>90</v>
      </c>
      <c r="C107" s="225" t="s">
        <v>97</v>
      </c>
      <c r="D107" s="193">
        <v>299</v>
      </c>
      <c r="E107">
        <v>0.31509929484029481</v>
      </c>
      <c r="F107">
        <v>0.25789845126945132</v>
      </c>
      <c r="G107">
        <v>0.26229377641277629</v>
      </c>
      <c r="H107">
        <v>0.29733314414414408</v>
      </c>
      <c r="I107">
        <v>0.31898114742014738</v>
      </c>
      <c r="J107">
        <v>0.33808232678132683</v>
      </c>
      <c r="K107">
        <v>0.2972920663390663</v>
      </c>
      <c r="L107">
        <v>0.2972920663390663</v>
      </c>
    </row>
    <row r="108" spans="1:12">
      <c r="A108" s="170">
        <v>14</v>
      </c>
      <c r="B108" s="223" t="s">
        <v>98</v>
      </c>
      <c r="C108" s="227" t="s">
        <v>91</v>
      </c>
      <c r="D108" s="194">
        <v>166</v>
      </c>
      <c r="E108">
        <v>0.19249575066489361</v>
      </c>
      <c r="F108">
        <v>0.16016864128989361</v>
      </c>
      <c r="G108">
        <v>0.16617135405585109</v>
      </c>
      <c r="H108">
        <v>0.20919079554521269</v>
      </c>
      <c r="I108">
        <v>0.29612591688829792</v>
      </c>
      <c r="J108">
        <v>0.33672759906914901</v>
      </c>
      <c r="K108">
        <v>0.35163016722074469</v>
      </c>
      <c r="L108">
        <v>0.35163016722074469</v>
      </c>
    </row>
    <row r="109" spans="1:12">
      <c r="A109" s="170">
        <v>14</v>
      </c>
      <c r="B109" s="223" t="s">
        <v>98</v>
      </c>
      <c r="C109" s="225" t="s">
        <v>92</v>
      </c>
      <c r="D109" s="194">
        <v>179</v>
      </c>
      <c r="E109">
        <v>0.19764626845916919</v>
      </c>
      <c r="F109">
        <v>0.16505927270456999</v>
      </c>
      <c r="G109">
        <v>0.1673138502455673</v>
      </c>
      <c r="H109">
        <v>0.21772870914842249</v>
      </c>
      <c r="I109">
        <v>0.29348668966952463</v>
      </c>
      <c r="J109">
        <v>0.33006094755681348</v>
      </c>
      <c r="K109">
        <v>0.34014391933738453</v>
      </c>
      <c r="L109">
        <v>0.34014391933738453</v>
      </c>
    </row>
    <row r="110" spans="1:12">
      <c r="A110" s="170">
        <v>14</v>
      </c>
      <c r="B110" s="223" t="s">
        <v>98</v>
      </c>
      <c r="C110" s="225" t="s">
        <v>93</v>
      </c>
      <c r="D110" s="194">
        <v>191</v>
      </c>
      <c r="E110">
        <v>0.24618938751111549</v>
      </c>
      <c r="F110">
        <v>0.20590006036952871</v>
      </c>
      <c r="G110">
        <v>0.20473548572275471</v>
      </c>
      <c r="H110">
        <v>0.28506635816618908</v>
      </c>
      <c r="I110">
        <v>0.35674964440272711</v>
      </c>
      <c r="J110">
        <v>0.39988846270131412</v>
      </c>
      <c r="K110">
        <v>0.42773914148799519</v>
      </c>
      <c r="L110">
        <v>0.42773914148799519</v>
      </c>
    </row>
    <row r="111" spans="1:12">
      <c r="A111" s="170">
        <v>14</v>
      </c>
      <c r="B111" s="223" t="s">
        <v>98</v>
      </c>
      <c r="C111" s="225" t="s">
        <v>94</v>
      </c>
      <c r="D111" s="194">
        <v>204</v>
      </c>
      <c r="E111">
        <v>0.20754151408509569</v>
      </c>
      <c r="F111">
        <v>0.17345572623923769</v>
      </c>
      <c r="G111">
        <v>0.1813587656106328</v>
      </c>
      <c r="H111">
        <v>0.25254900886065368</v>
      </c>
      <c r="I111">
        <v>0.30539665410014211</v>
      </c>
      <c r="J111">
        <v>0.32485028947588401</v>
      </c>
      <c r="K111">
        <v>0.34610674019894683</v>
      </c>
      <c r="L111">
        <v>0.34610674019894683</v>
      </c>
    </row>
    <row r="112" spans="1:12">
      <c r="A112" s="170">
        <v>14</v>
      </c>
      <c r="B112" s="223" t="s">
        <v>98</v>
      </c>
      <c r="C112" s="225" t="s">
        <v>95</v>
      </c>
      <c r="D112" s="194">
        <v>222</v>
      </c>
      <c r="E112">
        <v>0.248828074690817</v>
      </c>
      <c r="F112">
        <v>0.21727604820333041</v>
      </c>
      <c r="G112">
        <v>0.28191862878566559</v>
      </c>
      <c r="H112">
        <v>0.33151782831823939</v>
      </c>
      <c r="I112">
        <v>0.34680542009932808</v>
      </c>
      <c r="J112">
        <v>0.35945553598208202</v>
      </c>
      <c r="K112">
        <v>0.2526133410263901</v>
      </c>
      <c r="L112">
        <v>0.2526133410263901</v>
      </c>
    </row>
    <row r="113" spans="1:12">
      <c r="A113" s="170">
        <v>14</v>
      </c>
      <c r="B113" s="223" t="s">
        <v>98</v>
      </c>
      <c r="C113" s="225" t="s">
        <v>96</v>
      </c>
      <c r="D113" s="194">
        <v>235</v>
      </c>
      <c r="E113">
        <v>0.2052673442650241</v>
      </c>
      <c r="F113">
        <v>0.18236858781421669</v>
      </c>
      <c r="G113">
        <v>0.20380616564008661</v>
      </c>
      <c r="H113">
        <v>0.25772365690028298</v>
      </c>
      <c r="I113">
        <v>0.27638499533877142</v>
      </c>
      <c r="J113">
        <v>0.34169967987348088</v>
      </c>
      <c r="K113">
        <v>0.31318582270684198</v>
      </c>
      <c r="L113">
        <v>0.31318582270684198</v>
      </c>
    </row>
    <row r="114" spans="1:12">
      <c r="A114" s="170">
        <v>14</v>
      </c>
      <c r="B114" s="223" t="s">
        <v>98</v>
      </c>
      <c r="C114" s="225" t="s">
        <v>97</v>
      </c>
      <c r="D114" s="194">
        <v>299</v>
      </c>
      <c r="E114">
        <v>0.21133675921375919</v>
      </c>
      <c r="F114">
        <v>0.18527289189189189</v>
      </c>
      <c r="G114">
        <v>0.20581179443079439</v>
      </c>
      <c r="H114">
        <v>0.2703244873054873</v>
      </c>
      <c r="I114">
        <v>0.31828282473382469</v>
      </c>
      <c r="J114">
        <v>0.34331974692874689</v>
      </c>
      <c r="K114">
        <v>0.30579517199017192</v>
      </c>
      <c r="L114">
        <v>0.30579517199017192</v>
      </c>
    </row>
    <row r="115" spans="1:12">
      <c r="A115" s="170">
        <v>15</v>
      </c>
      <c r="B115" s="223" t="s">
        <v>99</v>
      </c>
      <c r="C115" s="227" t="s">
        <v>91</v>
      </c>
      <c r="D115" s="194">
        <v>166</v>
      </c>
      <c r="E115" s="194">
        <v>0.17669694414893619</v>
      </c>
      <c r="F115" s="194">
        <v>0.15187322573138298</v>
      </c>
      <c r="G115" s="194">
        <v>0.147121078125</v>
      </c>
      <c r="H115" s="194">
        <v>0.17000642054521278</v>
      </c>
      <c r="I115" s="194">
        <v>0.19716452726063832</v>
      </c>
      <c r="J115" s="194">
        <v>0.21267153523936169</v>
      </c>
      <c r="K115" s="194">
        <v>0.2432270106382978</v>
      </c>
      <c r="L115" s="194">
        <v>0.2432270106382978</v>
      </c>
    </row>
    <row r="116" spans="1:12">
      <c r="A116" s="170">
        <v>15</v>
      </c>
      <c r="B116" s="223" t="s">
        <v>99</v>
      </c>
      <c r="C116" s="225" t="s">
        <v>92</v>
      </c>
      <c r="D116" s="194">
        <v>179</v>
      </c>
      <c r="E116" s="194">
        <v>0.25269553675185213</v>
      </c>
      <c r="F116" s="194">
        <v>0.26534622184300338</v>
      </c>
      <c r="G116" s="194">
        <v>0.25584777016565391</v>
      </c>
      <c r="H116" s="194">
        <v>0.25776833621909601</v>
      </c>
      <c r="I116" s="194">
        <v>0.29722344318654792</v>
      </c>
      <c r="J116" s="194">
        <v>0.31655435802880222</v>
      </c>
      <c r="K116" s="194">
        <v>0.34212711254474321</v>
      </c>
      <c r="L116" s="194">
        <v>0.34212711254474321</v>
      </c>
    </row>
    <row r="117" spans="1:12">
      <c r="A117" s="170">
        <v>15</v>
      </c>
      <c r="B117" s="223" t="s">
        <v>99</v>
      </c>
      <c r="C117" s="225" t="s">
        <v>93</v>
      </c>
      <c r="D117" s="194">
        <v>191</v>
      </c>
      <c r="E117" s="194">
        <v>0.3711953256595199</v>
      </c>
      <c r="F117" s="194">
        <v>0.36876706363007605</v>
      </c>
      <c r="G117" s="194">
        <v>0.35204178944768311</v>
      </c>
      <c r="H117" s="194">
        <v>0.32966708931923733</v>
      </c>
      <c r="I117" s="194">
        <v>0.36381142683529299</v>
      </c>
      <c r="J117" s="194">
        <v>0.38430298498172122</v>
      </c>
      <c r="K117" s="194">
        <v>0.4230808429008992</v>
      </c>
      <c r="L117" s="194">
        <v>0.4230808429008992</v>
      </c>
    </row>
    <row r="118" spans="1:12">
      <c r="A118" s="170">
        <v>15</v>
      </c>
      <c r="B118" s="223" t="s">
        <v>99</v>
      </c>
      <c r="C118" s="225" t="s">
        <v>94</v>
      </c>
      <c r="D118" s="194">
        <v>204</v>
      </c>
      <c r="E118" s="194">
        <v>0.31898065811251358</v>
      </c>
      <c r="F118" s="194">
        <v>0.31508154584970322</v>
      </c>
      <c r="G118" s="194">
        <v>0.29887717069296998</v>
      </c>
      <c r="H118" s="194">
        <v>0.27579694165343144</v>
      </c>
      <c r="I118" s="194">
        <v>0.30418080188915819</v>
      </c>
      <c r="J118" s="194">
        <v>0.31933702858814672</v>
      </c>
      <c r="K118" s="194">
        <v>0.35193444562400744</v>
      </c>
      <c r="L118" s="194">
        <v>0.35193444562400744</v>
      </c>
    </row>
    <row r="119" spans="1:12">
      <c r="A119" s="170">
        <v>15</v>
      </c>
      <c r="B119" s="223" t="s">
        <v>99</v>
      </c>
      <c r="C119" s="225" t="s">
        <v>95</v>
      </c>
      <c r="D119" s="194">
        <v>222</v>
      </c>
      <c r="E119" s="194">
        <v>0.39191114217547962</v>
      </c>
      <c r="F119" s="194">
        <v>0.3828509240432369</v>
      </c>
      <c r="G119" s="194">
        <v>0.33239698695101771</v>
      </c>
      <c r="H119" s="194">
        <v>0.35005342282598106</v>
      </c>
      <c r="I119" s="194">
        <v>0.37107996679326127</v>
      </c>
      <c r="J119" s="194">
        <v>0.37796670941669114</v>
      </c>
      <c r="K119" s="194">
        <v>0.26970809221930081</v>
      </c>
      <c r="L119" s="194">
        <v>0.26970809221930081</v>
      </c>
    </row>
    <row r="120" spans="1:12">
      <c r="A120" s="170">
        <v>15</v>
      </c>
      <c r="B120" s="223" t="s">
        <v>99</v>
      </c>
      <c r="C120" s="225" t="s">
        <v>96</v>
      </c>
      <c r="D120" s="194">
        <v>235</v>
      </c>
      <c r="E120" s="194">
        <v>0.32602332062593642</v>
      </c>
      <c r="F120" s="194">
        <v>0.31836256983519229</v>
      </c>
      <c r="G120" s="194">
        <v>0.2845467216580656</v>
      </c>
      <c r="H120" s="194">
        <v>0.27331652022640252</v>
      </c>
      <c r="I120" s="194">
        <v>0.29997259314133501</v>
      </c>
      <c r="J120" s="194">
        <v>0.31923927701015481</v>
      </c>
      <c r="K120" s="194">
        <v>0.30483623056434156</v>
      </c>
      <c r="L120" s="194">
        <v>0.30483623056434156</v>
      </c>
    </row>
    <row r="121" spans="1:12">
      <c r="A121" s="170">
        <v>15</v>
      </c>
      <c r="B121" s="223" t="s">
        <v>99</v>
      </c>
      <c r="C121" s="225" t="s">
        <v>97</v>
      </c>
      <c r="D121" s="194">
        <v>299</v>
      </c>
      <c r="E121" s="194">
        <v>0.34607195986895989</v>
      </c>
      <c r="F121" s="194">
        <v>0.32754586977886979</v>
      </c>
      <c r="G121" s="194">
        <v>0.29817523914823907</v>
      </c>
      <c r="H121" s="194">
        <v>0.27445280671580669</v>
      </c>
      <c r="I121" s="194">
        <v>0.30035236281736288</v>
      </c>
      <c r="J121" s="194">
        <v>0.32616976330876324</v>
      </c>
      <c r="K121" s="194">
        <v>0.32111719328419336</v>
      </c>
      <c r="L121" s="194">
        <v>0.32111719328419336</v>
      </c>
    </row>
    <row r="122" spans="1:12">
      <c r="A122" s="170">
        <v>16</v>
      </c>
      <c r="B122" s="223" t="s">
        <v>100</v>
      </c>
      <c r="C122" s="227" t="s">
        <v>91</v>
      </c>
      <c r="D122" s="194">
        <v>166</v>
      </c>
      <c r="E122" s="194">
        <v>0.18805624434840421</v>
      </c>
      <c r="F122" s="194">
        <v>0.15912650365691491</v>
      </c>
      <c r="G122" s="194">
        <v>0.1611690934175532</v>
      </c>
      <c r="H122" s="194">
        <v>0.18059453889627661</v>
      </c>
      <c r="I122" s="194">
        <v>0.19326693251329791</v>
      </c>
      <c r="J122" s="194">
        <v>0.25829632081117021</v>
      </c>
      <c r="K122" s="194">
        <v>0.3264521220079788</v>
      </c>
      <c r="L122" s="194">
        <v>0.3264521220079788</v>
      </c>
    </row>
    <row r="123" spans="1:12">
      <c r="A123" s="170">
        <v>16</v>
      </c>
      <c r="B123" s="223" t="s">
        <v>100</v>
      </c>
      <c r="C123" s="225" t="s">
        <v>92</v>
      </c>
      <c r="D123" s="194">
        <v>179</v>
      </c>
      <c r="E123" s="194">
        <v>0.1913835530675102</v>
      </c>
      <c r="F123" s="194">
        <v>0.1612598920336302</v>
      </c>
      <c r="G123" s="194">
        <v>0.1600282246732706</v>
      </c>
      <c r="H123" s="194">
        <v>0.17923388520769168</v>
      </c>
      <c r="I123" s="194">
        <v>0.1943687807375343</v>
      </c>
      <c r="J123" s="194">
        <v>0.26236099417297931</v>
      </c>
      <c r="K123" s="194">
        <v>0.29402945833680183</v>
      </c>
      <c r="L123" s="194">
        <v>0.29402945833680183</v>
      </c>
    </row>
    <row r="124" spans="1:12">
      <c r="A124" s="170">
        <v>16</v>
      </c>
      <c r="B124" s="223" t="s">
        <v>100</v>
      </c>
      <c r="C124" s="225" t="s">
        <v>93</v>
      </c>
      <c r="D124" s="194">
        <v>191</v>
      </c>
      <c r="E124" s="194">
        <v>0.23454364104337511</v>
      </c>
      <c r="F124" s="194">
        <v>0.19668257593123212</v>
      </c>
      <c r="G124" s="194">
        <v>0.19606312133188422</v>
      </c>
      <c r="H124" s="194">
        <v>0.2199492906827388</v>
      </c>
      <c r="I124" s="194">
        <v>0.30283231607548661</v>
      </c>
      <c r="J124" s="194">
        <v>0.38670646882719095</v>
      </c>
      <c r="K124" s="194">
        <v>0.41346690751901988</v>
      </c>
      <c r="L124" s="194">
        <v>0.41346690751901988</v>
      </c>
    </row>
    <row r="125" spans="1:12">
      <c r="A125" s="170">
        <v>16</v>
      </c>
      <c r="B125" s="223" t="s">
        <v>100</v>
      </c>
      <c r="C125" s="225" t="s">
        <v>94</v>
      </c>
      <c r="D125" s="194">
        <v>204</v>
      </c>
      <c r="E125" s="194">
        <v>0.19588610323497449</v>
      </c>
      <c r="F125" s="194">
        <v>0.1624501674329181</v>
      </c>
      <c r="G125" s="194">
        <v>0.16068927802390701</v>
      </c>
      <c r="H125" s="194">
        <v>0.1938317322577949</v>
      </c>
      <c r="I125" s="194">
        <v>0.27177205157569168</v>
      </c>
      <c r="J125" s="194">
        <v>0.31380280473125471</v>
      </c>
      <c r="K125" s="194">
        <v>0.32818340157151221</v>
      </c>
      <c r="L125" s="194">
        <v>0.32818340157151221</v>
      </c>
    </row>
    <row r="126" spans="1:12">
      <c r="A126" s="170">
        <v>16</v>
      </c>
      <c r="B126" s="223" t="s">
        <v>100</v>
      </c>
      <c r="C126" s="225" t="s">
        <v>95</v>
      </c>
      <c r="D126" s="194">
        <v>222</v>
      </c>
      <c r="E126" s="194">
        <v>0.27696115093972151</v>
      </c>
      <c r="F126" s="194">
        <v>0.2569114498977505</v>
      </c>
      <c r="G126" s="194">
        <v>0.25207607741747001</v>
      </c>
      <c r="H126" s="194">
        <v>0.28213841844386012</v>
      </c>
      <c r="I126" s="194">
        <v>0.30658391264972251</v>
      </c>
      <c r="J126" s="194">
        <v>0.35405847881974878</v>
      </c>
      <c r="K126" s="194">
        <v>0.23815606573181419</v>
      </c>
      <c r="L126" s="194">
        <v>0.23815606573181419</v>
      </c>
    </row>
    <row r="127" spans="1:12">
      <c r="A127" s="170">
        <v>16</v>
      </c>
      <c r="B127" s="223" t="s">
        <v>100</v>
      </c>
      <c r="C127" s="225" t="s">
        <v>96</v>
      </c>
      <c r="D127" s="194">
        <v>235</v>
      </c>
      <c r="E127" s="194">
        <v>0.2335724616281005</v>
      </c>
      <c r="F127" s="194">
        <v>0.21219750574329951</v>
      </c>
      <c r="G127" s="194">
        <v>0.20595618561678042</v>
      </c>
      <c r="H127" s="194">
        <v>0.2260160807391377</v>
      </c>
      <c r="I127" s="194">
        <v>0.26323438771433333</v>
      </c>
      <c r="J127" s="194">
        <v>0.32723401148659903</v>
      </c>
      <c r="K127" s="194">
        <v>0.27373399983352753</v>
      </c>
      <c r="L127" s="194">
        <v>0.27373399983352753</v>
      </c>
    </row>
    <row r="128" spans="1:12">
      <c r="A128" s="170">
        <v>16</v>
      </c>
      <c r="B128" s="223" t="s">
        <v>100</v>
      </c>
      <c r="C128" s="225" t="s">
        <v>97</v>
      </c>
      <c r="D128" s="194">
        <v>299</v>
      </c>
      <c r="E128" s="194">
        <v>0.29877086732186731</v>
      </c>
      <c r="F128" s="194">
        <v>0.2990789508599509</v>
      </c>
      <c r="G128" s="194">
        <v>0.26535407289107288</v>
      </c>
      <c r="H128" s="194">
        <v>0.2670588018018018</v>
      </c>
      <c r="I128" s="194">
        <v>0.30285810892710896</v>
      </c>
      <c r="J128" s="194">
        <v>0.33208496723996717</v>
      </c>
      <c r="K128" s="194">
        <v>0.28574920311220309</v>
      </c>
      <c r="L128" s="194">
        <v>0.28574920311220309</v>
      </c>
    </row>
    <row r="129" spans="1:12">
      <c r="A129" s="170">
        <v>17</v>
      </c>
      <c r="B129" s="223" t="s">
        <v>101</v>
      </c>
      <c r="C129" s="227" t="s">
        <v>91</v>
      </c>
      <c r="D129" s="195">
        <v>166</v>
      </c>
      <c r="E129" s="196">
        <v>0.19282402401928192</v>
      </c>
      <c r="F129" s="196">
        <v>0.15534875473736701</v>
      </c>
      <c r="G129" s="196">
        <v>0.15820421185172873</v>
      </c>
      <c r="H129" s="196">
        <v>0.2024429543716755</v>
      </c>
      <c r="I129" s="196">
        <v>0.26007316547539894</v>
      </c>
      <c r="J129" s="196">
        <v>0.3120914654255319</v>
      </c>
      <c r="K129" s="196">
        <v>0.33362202892287235</v>
      </c>
      <c r="L129" s="196">
        <v>0.33362202892287235</v>
      </c>
    </row>
    <row r="130" spans="1:12">
      <c r="A130" s="170">
        <v>17</v>
      </c>
      <c r="B130" s="223" t="s">
        <v>101</v>
      </c>
      <c r="C130" s="225" t="s">
        <v>92</v>
      </c>
      <c r="D130" s="195">
        <v>179</v>
      </c>
      <c r="E130" s="196">
        <v>0.194968957629235</v>
      </c>
      <c r="F130" s="196">
        <v>0.1617870039124282</v>
      </c>
      <c r="G130" s="196">
        <v>0.16343618563223175</v>
      </c>
      <c r="H130" s="196">
        <v>0.19948855057021561</v>
      </c>
      <c r="I130" s="196">
        <v>0.27067996778489967</v>
      </c>
      <c r="J130" s="196">
        <v>0.30782830791642385</v>
      </c>
      <c r="K130" s="196">
        <v>0.32047377407808214</v>
      </c>
      <c r="L130" s="196">
        <v>0.32047377407808214</v>
      </c>
    </row>
    <row r="131" spans="1:12">
      <c r="A131" s="170">
        <v>17</v>
      </c>
      <c r="B131" s="223" t="s">
        <v>101</v>
      </c>
      <c r="C131" s="225" t="s">
        <v>93</v>
      </c>
      <c r="D131" s="195">
        <v>191</v>
      </c>
      <c r="E131" s="196">
        <v>0.25011672967098109</v>
      </c>
      <c r="F131" s="196">
        <v>0.22227843997628693</v>
      </c>
      <c r="G131" s="196">
        <v>0.22383946556664364</v>
      </c>
      <c r="H131" s="196">
        <v>0.26327394536113036</v>
      </c>
      <c r="I131" s="196">
        <v>0.33871112646971646</v>
      </c>
      <c r="J131" s="196">
        <v>0.37222981484043083</v>
      </c>
      <c r="K131" s="196">
        <v>0.40616973233870168</v>
      </c>
      <c r="L131" s="196">
        <v>0.40616973233870168</v>
      </c>
    </row>
    <row r="132" spans="1:12">
      <c r="A132" s="170">
        <v>17</v>
      </c>
      <c r="B132" s="223" t="s">
        <v>101</v>
      </c>
      <c r="C132" s="225" t="s">
        <v>94</v>
      </c>
      <c r="D132" s="195">
        <v>204</v>
      </c>
      <c r="E132" s="196">
        <v>0.21293947864248097</v>
      </c>
      <c r="F132" s="196">
        <v>0.18730176736604531</v>
      </c>
      <c r="G132" s="196">
        <v>0.18728604513917915</v>
      </c>
      <c r="H132" s="196">
        <v>0.21442260871018973</v>
      </c>
      <c r="I132" s="196">
        <v>0.27473307096882055</v>
      </c>
      <c r="J132" s="196">
        <v>0.30235178283039371</v>
      </c>
      <c r="K132" s="196">
        <v>0.31847230611050742</v>
      </c>
      <c r="L132" s="196">
        <v>0.31847230611050742</v>
      </c>
    </row>
    <row r="133" spans="1:12">
      <c r="A133" s="170">
        <v>17</v>
      </c>
      <c r="B133" s="223" t="s">
        <v>101</v>
      </c>
      <c r="C133" s="225" t="s">
        <v>95</v>
      </c>
      <c r="D133" s="195">
        <v>222</v>
      </c>
      <c r="E133" s="196">
        <v>0.28693715931444147</v>
      </c>
      <c r="F133" s="196">
        <v>0.27531883377154542</v>
      </c>
      <c r="G133" s="196">
        <v>0.2615880854026682</v>
      </c>
      <c r="H133" s="196">
        <v>0.29295695384165937</v>
      </c>
      <c r="I133" s="196">
        <v>0.317213184730743</v>
      </c>
      <c r="J133" s="196">
        <v>0.34198836342389716</v>
      </c>
      <c r="K133" s="196">
        <v>0.26085545320868631</v>
      </c>
      <c r="L133" s="196">
        <v>0.26085545320868631</v>
      </c>
    </row>
    <row r="134" spans="1:12">
      <c r="A134" s="170">
        <v>17</v>
      </c>
      <c r="B134" s="223" t="s">
        <v>101</v>
      </c>
      <c r="C134" s="225" t="s">
        <v>96</v>
      </c>
      <c r="D134" s="195">
        <v>235</v>
      </c>
      <c r="E134" s="196">
        <v>0.23768985425337102</v>
      </c>
      <c r="F134" s="196">
        <v>0.22218048684867653</v>
      </c>
      <c r="G134" s="196">
        <v>0.20447413301148656</v>
      </c>
      <c r="H134" s="196">
        <v>0.23144853412685201</v>
      </c>
      <c r="I134" s="196">
        <v>0.26058861070417849</v>
      </c>
      <c r="J134" s="196">
        <v>0.30248790777426332</v>
      </c>
      <c r="K134" s="196">
        <v>0.27035763351090392</v>
      </c>
      <c r="L134" s="196">
        <v>0.27035763351090392</v>
      </c>
    </row>
    <row r="135" spans="1:12">
      <c r="A135" s="170">
        <v>17</v>
      </c>
      <c r="B135" s="223" t="s">
        <v>101</v>
      </c>
      <c r="C135" s="225" t="s">
        <v>97</v>
      </c>
      <c r="D135" s="195">
        <v>299</v>
      </c>
      <c r="E135" s="196">
        <v>0.24728497338247338</v>
      </c>
      <c r="F135" s="196">
        <v>0.23634800778050777</v>
      </c>
      <c r="G135" s="196">
        <v>0.21971149672399673</v>
      </c>
      <c r="H135" s="196">
        <v>0.25016041973791969</v>
      </c>
      <c r="I135" s="196">
        <v>0.29596730712530711</v>
      </c>
      <c r="J135" s="196">
        <v>0.32233925798525798</v>
      </c>
      <c r="K135" s="196">
        <v>0.29370802784602784</v>
      </c>
      <c r="L135" s="196">
        <v>0.29370802784602784</v>
      </c>
    </row>
    <row r="136" spans="1:12">
      <c r="A136" s="197">
        <v>18</v>
      </c>
      <c r="B136" s="228" t="s">
        <v>102</v>
      </c>
      <c r="C136" s="227"/>
      <c r="D136" s="195"/>
      <c r="E136" s="56"/>
      <c r="F136" s="56"/>
      <c r="G136" s="56"/>
      <c r="H136" s="56"/>
      <c r="I136" s="56"/>
      <c r="J136" s="56"/>
      <c r="K136" s="56"/>
      <c r="L136" s="56"/>
    </row>
    <row r="137" spans="1:12">
      <c r="A137" s="197">
        <v>19</v>
      </c>
      <c r="B137" s="228" t="s">
        <v>103</v>
      </c>
      <c r="C137" s="227"/>
      <c r="D137" s="195"/>
      <c r="E137" s="56"/>
      <c r="F137" s="56"/>
      <c r="G137" s="56"/>
      <c r="H137" s="56"/>
      <c r="I137" s="56"/>
      <c r="J137" s="56"/>
      <c r="K137" s="56"/>
      <c r="L137" s="56"/>
    </row>
    <row r="138" spans="1:12">
      <c r="A138" s="197">
        <v>20</v>
      </c>
      <c r="B138" s="228" t="s">
        <v>104</v>
      </c>
      <c r="C138" s="227"/>
      <c r="D138" s="195"/>
      <c r="E138" s="56"/>
      <c r="F138" s="56"/>
      <c r="G138" s="56"/>
      <c r="H138" s="56"/>
      <c r="I138" s="56"/>
      <c r="J138" s="56"/>
      <c r="K138" s="56"/>
      <c r="L138" s="56"/>
    </row>
    <row r="139" spans="1:12">
      <c r="A139" s="197">
        <v>21</v>
      </c>
      <c r="B139" s="228" t="s">
        <v>105</v>
      </c>
      <c r="C139" s="227"/>
      <c r="D139" s="195"/>
      <c r="E139" s="56"/>
      <c r="F139" s="56"/>
      <c r="G139" s="56"/>
      <c r="H139" s="56"/>
      <c r="I139" s="56"/>
      <c r="J139" s="56"/>
      <c r="K139" s="56"/>
      <c r="L139" s="56"/>
    </row>
    <row r="140" spans="1:12">
      <c r="A140" s="170">
        <v>22</v>
      </c>
      <c r="B140" s="223" t="s">
        <v>106</v>
      </c>
      <c r="C140" s="227" t="s">
        <v>91</v>
      </c>
      <c r="D140" s="193">
        <v>166</v>
      </c>
      <c r="E140">
        <v>0.1577091964760638</v>
      </c>
      <c r="F140">
        <v>0.14324432613031909</v>
      </c>
      <c r="G140">
        <v>0.14943462367021279</v>
      </c>
      <c r="H140">
        <v>0.1802193693484043</v>
      </c>
      <c r="I140">
        <v>0.19685188597074471</v>
      </c>
      <c r="J140">
        <v>0.2120462526595745</v>
      </c>
      <c r="K140">
        <v>0.22607342519946799</v>
      </c>
      <c r="L140">
        <v>0.22607342519946799</v>
      </c>
    </row>
    <row r="141" spans="1:12">
      <c r="A141" s="170">
        <v>22</v>
      </c>
      <c r="B141" s="223" t="s">
        <v>106</v>
      </c>
      <c r="C141" s="225" t="s">
        <v>92</v>
      </c>
      <c r="D141" s="193">
        <v>179</v>
      </c>
      <c r="E141">
        <v>0.15850429726130019</v>
      </c>
      <c r="F141">
        <v>0.1419498529093482</v>
      </c>
      <c r="G141">
        <v>0.14892234271206189</v>
      </c>
      <c r="H141">
        <v>0.18008978964455169</v>
      </c>
      <c r="I141">
        <v>0.20004697602597191</v>
      </c>
      <c r="J141">
        <v>0.21445122142678771</v>
      </c>
      <c r="K141">
        <v>0.23184069449762759</v>
      </c>
      <c r="L141">
        <v>0.23184069449762759</v>
      </c>
    </row>
    <row r="142" spans="1:12">
      <c r="A142" s="170">
        <v>22</v>
      </c>
      <c r="B142" s="223" t="s">
        <v>106</v>
      </c>
      <c r="C142" s="225" t="s">
        <v>93</v>
      </c>
      <c r="D142" s="193">
        <v>191</v>
      </c>
      <c r="E142">
        <v>0.2258464984685308</v>
      </c>
      <c r="F142">
        <v>0.179684741725126</v>
      </c>
      <c r="G142">
        <v>0.18568106224681349</v>
      </c>
      <c r="H142">
        <v>0.22059352346606059</v>
      </c>
      <c r="I142">
        <v>0.25387062454302928</v>
      </c>
      <c r="J142">
        <v>0.36006992105523172</v>
      </c>
      <c r="K142">
        <v>0.40851127072423671</v>
      </c>
      <c r="L142">
        <v>0.40851127072423671</v>
      </c>
    </row>
    <row r="143" spans="1:12">
      <c r="A143" s="170">
        <v>22</v>
      </c>
      <c r="B143" s="223" t="s">
        <v>106</v>
      </c>
      <c r="C143" s="225" t="s">
        <v>94</v>
      </c>
      <c r="D143" s="193">
        <v>204</v>
      </c>
      <c r="E143">
        <v>0.2127612934046644</v>
      </c>
      <c r="F143">
        <v>0.1490967560812505</v>
      </c>
      <c r="G143">
        <v>0.14974660812505219</v>
      </c>
      <c r="H143">
        <v>0.19209180581793861</v>
      </c>
      <c r="I143">
        <v>0.275482497116108</v>
      </c>
      <c r="J143">
        <v>0.31401243442280358</v>
      </c>
      <c r="K143">
        <v>0.31715687979603768</v>
      </c>
      <c r="L143">
        <v>0.31715687979603768</v>
      </c>
    </row>
    <row r="144" spans="1:12">
      <c r="A144" s="170">
        <v>22</v>
      </c>
      <c r="B144" s="223" t="s">
        <v>106</v>
      </c>
      <c r="C144" s="225" t="s">
        <v>95</v>
      </c>
      <c r="D144" s="193">
        <v>222</v>
      </c>
      <c r="E144">
        <v>0.28084410156782552</v>
      </c>
      <c r="F144">
        <v>0.2062377231473366</v>
      </c>
      <c r="G144">
        <v>0.21143941172460801</v>
      </c>
      <c r="H144">
        <v>0.29884243246664721</v>
      </c>
      <c r="I144">
        <v>0.3119809698120557</v>
      </c>
      <c r="J144">
        <v>0.33676835904177621</v>
      </c>
      <c r="K144">
        <v>0.25146555058915182</v>
      </c>
      <c r="L144">
        <v>0.25146555058915182</v>
      </c>
    </row>
    <row r="145" spans="1:12">
      <c r="A145" s="170">
        <v>22</v>
      </c>
      <c r="B145" s="223" t="s">
        <v>106</v>
      </c>
      <c r="C145" s="225" t="s">
        <v>96</v>
      </c>
      <c r="D145" s="193">
        <v>235</v>
      </c>
      <c r="E145">
        <v>0.2274772593640752</v>
      </c>
      <c r="F145">
        <v>0.1716602358914599</v>
      </c>
      <c r="G145">
        <v>0.18627202214083571</v>
      </c>
      <c r="H145">
        <v>0.24430168753121359</v>
      </c>
      <c r="I145">
        <v>0.30596342550357908</v>
      </c>
      <c r="J145">
        <v>0.343119110537706</v>
      </c>
      <c r="K145">
        <v>0.31157852621941062</v>
      </c>
      <c r="L145">
        <v>0.31157852621941062</v>
      </c>
    </row>
    <row r="146" spans="1:12">
      <c r="A146" s="170">
        <v>22</v>
      </c>
      <c r="B146" s="223" t="s">
        <v>106</v>
      </c>
      <c r="C146" s="225" t="s">
        <v>97</v>
      </c>
      <c r="D146" s="193">
        <v>299</v>
      </c>
      <c r="E146">
        <v>0.29184925716625709</v>
      </c>
      <c r="F146">
        <v>0.24469193693693689</v>
      </c>
      <c r="G146">
        <v>0.25335935380835378</v>
      </c>
      <c r="H146">
        <v>0.2936156027846028</v>
      </c>
      <c r="I146">
        <v>0.30893762407862407</v>
      </c>
      <c r="J146">
        <v>0.33832879361179358</v>
      </c>
      <c r="K146">
        <v>0.30678103931203932</v>
      </c>
      <c r="L146">
        <v>0.30678103931203932</v>
      </c>
    </row>
    <row r="147" spans="1:12">
      <c r="A147" s="197">
        <v>23</v>
      </c>
      <c r="B147" s="228" t="s">
        <v>107</v>
      </c>
      <c r="C147" s="227"/>
      <c r="D147" s="195"/>
      <c r="E147" s="56"/>
      <c r="F147" s="56"/>
      <c r="G147" s="56"/>
      <c r="H147" s="56"/>
      <c r="I147" s="56"/>
      <c r="J147" s="56"/>
      <c r="K147" s="56"/>
      <c r="L147" s="56"/>
    </row>
    <row r="148" spans="1:12">
      <c r="A148" s="197">
        <v>24</v>
      </c>
      <c r="B148" s="228" t="s">
        <v>108</v>
      </c>
      <c r="C148" s="200"/>
      <c r="D148" s="195"/>
      <c r="E148" s="56"/>
      <c r="F148" s="56"/>
      <c r="G148" s="56"/>
      <c r="H148" s="56"/>
      <c r="I148" s="56"/>
      <c r="J148" s="56"/>
      <c r="K148" s="56"/>
      <c r="L148" s="56"/>
    </row>
    <row r="149" spans="1:12">
      <c r="A149" s="197">
        <v>25</v>
      </c>
      <c r="B149" s="228" t="s">
        <v>109</v>
      </c>
      <c r="C149" s="227"/>
    </row>
    <row r="150" spans="1:12">
      <c r="A150" s="197">
        <v>26</v>
      </c>
      <c r="B150" s="228" t="s">
        <v>110</v>
      </c>
      <c r="C150" s="227"/>
    </row>
    <row r="151" spans="1:12">
      <c r="A151" s="170">
        <v>27</v>
      </c>
      <c r="B151" s="223" t="s">
        <v>111</v>
      </c>
      <c r="C151" s="227" t="s">
        <v>112</v>
      </c>
      <c r="D151" s="193">
        <v>161</v>
      </c>
      <c r="E151" s="171">
        <f>E161*1.1</f>
        <v>0.20308105639633528</v>
      </c>
      <c r="F151" s="171">
        <f t="shared" ref="F151:L151" si="0">F161*1.1</f>
        <v>0.17750311323379714</v>
      </c>
      <c r="G151" s="171">
        <f t="shared" si="0"/>
        <v>0.19477349022734977</v>
      </c>
      <c r="H151" s="171">
        <f t="shared" si="0"/>
        <v>0.22613162731591455</v>
      </c>
      <c r="I151" s="171">
        <f t="shared" si="0"/>
        <v>0.30623528646080755</v>
      </c>
      <c r="J151" s="171">
        <v>0.30706797996606727</v>
      </c>
      <c r="K151" s="171">
        <f t="shared" si="0"/>
        <v>0.3291454478113337</v>
      </c>
      <c r="L151" s="171">
        <f t="shared" si="0"/>
        <v>0.3291454478113337</v>
      </c>
    </row>
    <row r="152" spans="1:12">
      <c r="A152" s="170">
        <v>27</v>
      </c>
      <c r="B152" s="223" t="s">
        <v>111</v>
      </c>
      <c r="C152" s="225" t="s">
        <v>113</v>
      </c>
      <c r="D152" s="193">
        <v>171</v>
      </c>
      <c r="E152" s="171">
        <v>0.27009878588394981</v>
      </c>
      <c r="F152" s="171">
        <v>0.2061060610790634</v>
      </c>
      <c r="G152" s="171">
        <v>0.20568057753647781</v>
      </c>
      <c r="H152" s="171">
        <v>0.2328689759077027</v>
      </c>
      <c r="I152" s="171">
        <v>0.29030925415676961</v>
      </c>
      <c r="J152" s="171">
        <v>0.27346824893111638</v>
      </c>
      <c r="K152" s="171">
        <v>0.30318013131998639</v>
      </c>
      <c r="L152">
        <v>0.30318013131998639</v>
      </c>
    </row>
    <row r="153" spans="1:12">
      <c r="A153" s="170">
        <v>27</v>
      </c>
      <c r="B153" s="223" t="s">
        <v>111</v>
      </c>
      <c r="C153" s="225" t="s">
        <v>114</v>
      </c>
      <c r="D153" s="193">
        <v>183</v>
      </c>
      <c r="E153" s="171">
        <v>0.27171562334577543</v>
      </c>
      <c r="F153" s="171">
        <v>0.21125441194435021</v>
      </c>
      <c r="G153" s="171">
        <v>0.20759525347811331</v>
      </c>
      <c r="H153" s="171">
        <v>0.23982563182897859</v>
      </c>
      <c r="I153" s="171">
        <v>0.29356420325755</v>
      </c>
      <c r="J153" s="171">
        <v>0.27059198018323721</v>
      </c>
      <c r="K153" s="171">
        <v>0.29624474957583979</v>
      </c>
      <c r="L153">
        <v>0.29624474957583979</v>
      </c>
    </row>
    <row r="154" spans="1:12">
      <c r="A154" s="170">
        <v>27</v>
      </c>
      <c r="B154" s="223" t="s">
        <v>111</v>
      </c>
      <c r="C154" s="225" t="s">
        <v>115</v>
      </c>
      <c r="D154" s="193">
        <v>195</v>
      </c>
      <c r="E154" s="171">
        <v>0.29641494299287408</v>
      </c>
      <c r="F154" s="171">
        <v>0.23788968171021371</v>
      </c>
      <c r="G154" s="171">
        <v>0.23859172955548011</v>
      </c>
      <c r="H154" s="171">
        <v>0.27246021954530031</v>
      </c>
      <c r="I154" s="171">
        <v>0.2931812680692229</v>
      </c>
      <c r="J154" s="171">
        <v>0.25076444709874446</v>
      </c>
      <c r="K154" s="171">
        <v>0.24254872650152701</v>
      </c>
      <c r="L154">
        <v>0.24254872650152701</v>
      </c>
    </row>
    <row r="155" spans="1:12">
      <c r="A155" s="170">
        <v>27</v>
      </c>
      <c r="B155" s="223" t="s">
        <v>111</v>
      </c>
      <c r="C155" s="225" t="s">
        <v>116</v>
      </c>
      <c r="D155" s="193">
        <v>206</v>
      </c>
      <c r="E155" s="171">
        <v>0.29367057414319653</v>
      </c>
      <c r="F155" s="171">
        <v>0.23120959009161859</v>
      </c>
      <c r="G155" s="171">
        <v>0.23918740651510009</v>
      </c>
      <c r="H155" s="171">
        <v>0.26656727248048862</v>
      </c>
      <c r="I155" s="171">
        <v>0.28403337190363082</v>
      </c>
      <c r="J155" s="171">
        <v>0.25151329813369533</v>
      </c>
      <c r="K155" s="171">
        <v>0.29567034679334908</v>
      </c>
      <c r="L155">
        <v>0.29567034679334908</v>
      </c>
    </row>
    <row r="156" spans="1:12">
      <c r="A156" s="170">
        <v>27</v>
      </c>
      <c r="B156" s="223" t="s">
        <v>111</v>
      </c>
      <c r="C156" s="225" t="s">
        <v>117</v>
      </c>
      <c r="D156" s="193">
        <v>219</v>
      </c>
      <c r="E156" s="171">
        <v>0.29496829894808269</v>
      </c>
      <c r="F156" s="171">
        <v>0.2419317753647777</v>
      </c>
      <c r="G156" s="171">
        <v>0.23042244553783511</v>
      </c>
      <c r="H156" s="171">
        <v>0.24635680420766881</v>
      </c>
      <c r="I156" s="171">
        <v>0.24805873837801151</v>
      </c>
      <c r="J156" s="171">
        <v>0.22191666291143536</v>
      </c>
      <c r="K156" s="171">
        <v>0.21655168204954189</v>
      </c>
      <c r="L156">
        <v>0.21655168204954189</v>
      </c>
    </row>
    <row r="157" spans="1:12">
      <c r="A157" s="170">
        <v>27</v>
      </c>
      <c r="B157" s="223" t="s">
        <v>111</v>
      </c>
      <c r="C157" s="225" t="s">
        <v>118</v>
      </c>
      <c r="D157" s="193">
        <v>232</v>
      </c>
      <c r="E157" s="171">
        <v>0.29675532982694258</v>
      </c>
      <c r="F157" s="171">
        <v>0.23280515337631491</v>
      </c>
      <c r="G157" s="171">
        <v>0.22580594910078039</v>
      </c>
      <c r="H157" s="171">
        <v>0.2391235839837122</v>
      </c>
      <c r="I157" s="171">
        <v>0.24876078622327791</v>
      </c>
      <c r="J157" s="171">
        <v>0.23662137414319639</v>
      </c>
      <c r="K157" s="171">
        <v>0.2856289351883271</v>
      </c>
      <c r="L157">
        <v>0.2856289351883271</v>
      </c>
    </row>
    <row r="158" spans="1:12">
      <c r="A158" s="170">
        <v>27</v>
      </c>
      <c r="B158" s="223" t="s">
        <v>111</v>
      </c>
      <c r="C158" s="225" t="s">
        <v>119</v>
      </c>
      <c r="D158" s="193">
        <v>295</v>
      </c>
      <c r="E158" s="171">
        <v>0.2802891167288768</v>
      </c>
      <c r="F158" s="171">
        <v>0.2232317736681371</v>
      </c>
      <c r="G158" s="171">
        <v>0.20868023651170681</v>
      </c>
      <c r="H158" s="171">
        <v>0.23003951034950801</v>
      </c>
      <c r="I158" s="171">
        <v>0.23295407261621989</v>
      </c>
      <c r="J158" s="171">
        <v>0.21521104228028506</v>
      </c>
      <c r="K158" s="171">
        <v>0.20759525347811331</v>
      </c>
      <c r="L158">
        <v>0.20759525347811331</v>
      </c>
    </row>
    <row r="159" spans="1:12">
      <c r="A159" s="170">
        <v>28</v>
      </c>
      <c r="B159" s="223" t="s">
        <v>120</v>
      </c>
      <c r="C159" s="227" t="s">
        <v>112</v>
      </c>
      <c r="D159" s="193">
        <v>161</v>
      </c>
      <c r="E159">
        <v>0.18332141737360019</v>
      </c>
      <c r="F159">
        <v>0.16294075568374619</v>
      </c>
      <c r="G159">
        <v>0.173790586019681</v>
      </c>
      <c r="H159">
        <v>0.21212665320665081</v>
      </c>
      <c r="I159">
        <v>0.26503553172718008</v>
      </c>
      <c r="J159">
        <v>0.29719649404479132</v>
      </c>
      <c r="K159">
        <v>0.31941232846963008</v>
      </c>
      <c r="L159">
        <v>0.31941232846963008</v>
      </c>
    </row>
    <row r="160" spans="1:12">
      <c r="A160" s="170">
        <v>28</v>
      </c>
      <c r="B160" s="223" t="s">
        <v>120</v>
      </c>
      <c r="C160" s="225" t="s">
        <v>113</v>
      </c>
      <c r="D160" s="193">
        <v>171</v>
      </c>
      <c r="E160">
        <v>0.18470423888700371</v>
      </c>
      <c r="F160">
        <v>0.1639193678316932</v>
      </c>
      <c r="G160">
        <v>0.17587545537835081</v>
      </c>
      <c r="H160">
        <v>0.20768035018663039</v>
      </c>
      <c r="I160">
        <v>0.27275805802511027</v>
      </c>
      <c r="J160">
        <v>0.28690723827621306</v>
      </c>
      <c r="K160">
        <v>0.29743610349507971</v>
      </c>
      <c r="L160">
        <v>0.29743610349507971</v>
      </c>
    </row>
    <row r="161" spans="1:12">
      <c r="A161" s="170">
        <v>28</v>
      </c>
      <c r="B161" s="223" t="s">
        <v>120</v>
      </c>
      <c r="C161" s="225" t="s">
        <v>114</v>
      </c>
      <c r="D161" s="193">
        <v>183</v>
      </c>
      <c r="E161">
        <v>0.1846191421784866</v>
      </c>
      <c r="F161">
        <v>0.1613664665761792</v>
      </c>
      <c r="G161">
        <v>0.17706680929759069</v>
      </c>
      <c r="H161">
        <v>0.2055742066508314</v>
      </c>
      <c r="I161">
        <v>0.27839571496437049</v>
      </c>
      <c r="J161">
        <v>0.28023459261961314</v>
      </c>
      <c r="K161">
        <v>0.29922313437393971</v>
      </c>
      <c r="L161">
        <v>0.29922313437393971</v>
      </c>
    </row>
    <row r="162" spans="1:12">
      <c r="A162" s="170">
        <v>28</v>
      </c>
      <c r="B162" s="223" t="s">
        <v>120</v>
      </c>
      <c r="C162" s="225" t="s">
        <v>115</v>
      </c>
      <c r="D162" s="193">
        <v>195</v>
      </c>
      <c r="E162">
        <v>0.18753370444519851</v>
      </c>
      <c r="F162">
        <v>0.16408956124872751</v>
      </c>
      <c r="G162">
        <v>0.17204610349507971</v>
      </c>
      <c r="H162">
        <v>0.2130627170003393</v>
      </c>
      <c r="I162">
        <v>0.26835430335934851</v>
      </c>
      <c r="J162">
        <v>0.26412259457074994</v>
      </c>
      <c r="K162">
        <v>0.24431448320325749</v>
      </c>
      <c r="L162">
        <v>0.24431448320325749</v>
      </c>
    </row>
    <row r="163" spans="1:12">
      <c r="A163" s="170">
        <v>28</v>
      </c>
      <c r="B163" s="223" t="s">
        <v>120</v>
      </c>
      <c r="C163" s="225" t="s">
        <v>116</v>
      </c>
      <c r="D163" s="193">
        <v>206</v>
      </c>
      <c r="E163">
        <v>0.19166089480827961</v>
      </c>
      <c r="F163">
        <v>0.1688762511028164</v>
      </c>
      <c r="G163">
        <v>0.17713063182897859</v>
      </c>
      <c r="H163">
        <v>0.224274208347472</v>
      </c>
      <c r="I163">
        <v>0.27131141398031899</v>
      </c>
      <c r="J163">
        <v>0.25564164385816079</v>
      </c>
      <c r="K163">
        <v>0.25799377909738708</v>
      </c>
      <c r="L163">
        <v>0.25799377909738708</v>
      </c>
    </row>
    <row r="164" spans="1:12">
      <c r="A164" s="170">
        <v>28</v>
      </c>
      <c r="B164" s="223" t="s">
        <v>120</v>
      </c>
      <c r="C164" s="225" t="s">
        <v>117</v>
      </c>
      <c r="D164" s="193">
        <v>219</v>
      </c>
      <c r="E164">
        <v>0.18781026874787921</v>
      </c>
      <c r="F164">
        <v>0.1660680597217509</v>
      </c>
      <c r="G164">
        <v>0.1727481513403461</v>
      </c>
      <c r="H164">
        <v>0.20606351272480489</v>
      </c>
      <c r="I164">
        <v>0.21710481065490331</v>
      </c>
      <c r="J164">
        <v>0.20990960899219541</v>
      </c>
      <c r="K164">
        <v>0.17421606956226671</v>
      </c>
      <c r="L164">
        <v>0.17421606956226671</v>
      </c>
    </row>
    <row r="165" spans="1:12">
      <c r="A165" s="170">
        <v>28</v>
      </c>
      <c r="B165" s="223" t="s">
        <v>120</v>
      </c>
      <c r="C165" s="225" t="s">
        <v>118</v>
      </c>
      <c r="D165" s="193">
        <v>232</v>
      </c>
      <c r="E165">
        <v>0.18859741330166269</v>
      </c>
      <c r="F165">
        <v>0.1660893338988802</v>
      </c>
      <c r="G165">
        <v>0.1693017346454021</v>
      </c>
      <c r="H165">
        <v>0.19510731150322361</v>
      </c>
      <c r="I165">
        <v>0.21012688055649811</v>
      </c>
      <c r="J165">
        <v>0.19949377186969794</v>
      </c>
      <c r="K165">
        <v>0.14892107295554799</v>
      </c>
      <c r="L165">
        <v>0.14892107295554799</v>
      </c>
    </row>
    <row r="166" spans="1:12">
      <c r="A166" s="170">
        <v>28</v>
      </c>
      <c r="B166" s="223" t="s">
        <v>120</v>
      </c>
      <c r="C166" s="225" t="s">
        <v>119</v>
      </c>
      <c r="D166" s="193">
        <v>295</v>
      </c>
      <c r="E166">
        <v>0.17993882321004409</v>
      </c>
      <c r="F166">
        <v>0.16043040278249071</v>
      </c>
      <c r="G166">
        <v>0.17030162097047849</v>
      </c>
      <c r="H166">
        <v>0.19136305632846959</v>
      </c>
      <c r="I166">
        <v>0.20540401323379701</v>
      </c>
      <c r="J166">
        <v>0.19339978383101453</v>
      </c>
      <c r="K166">
        <v>0.16451504479131321</v>
      </c>
      <c r="L166">
        <v>0.16451504479131321</v>
      </c>
    </row>
    <row r="167" spans="1:12">
      <c r="A167" s="170">
        <v>29</v>
      </c>
      <c r="B167" s="223" t="s">
        <v>121</v>
      </c>
      <c r="C167" s="227" t="s">
        <v>112</v>
      </c>
      <c r="D167" s="193">
        <v>161</v>
      </c>
      <c r="E167">
        <f>E178*1.1</f>
        <v>0.23893229969460467</v>
      </c>
      <c r="F167">
        <f>F178*1.1</f>
        <v>0.19753487841873096</v>
      </c>
      <c r="G167">
        <f>G178*1.1</f>
        <v>0.17312701499830332</v>
      </c>
      <c r="H167">
        <f>H178*1.1</f>
        <v>0.20022606182558542</v>
      </c>
      <c r="I167">
        <f>I178*1.1</f>
        <v>0.2970150580929759</v>
      </c>
      <c r="J167">
        <v>0.29403573261621985</v>
      </c>
      <c r="K167">
        <f>K178*1.1</f>
        <v>0.34664984075330857</v>
      </c>
      <c r="L167">
        <f>L178*1.1</f>
        <v>0.34664984075330857</v>
      </c>
    </row>
    <row r="168" spans="1:12">
      <c r="A168" s="170">
        <v>29</v>
      </c>
      <c r="B168" s="223" t="s">
        <v>121</v>
      </c>
      <c r="C168" s="225" t="s">
        <v>113</v>
      </c>
      <c r="D168" s="193">
        <v>171</v>
      </c>
      <c r="E168">
        <v>0.20453177197149641</v>
      </c>
      <c r="F168">
        <v>0.16979104071937559</v>
      </c>
      <c r="G168">
        <v>0.15968580658296569</v>
      </c>
      <c r="H168">
        <v>0.20242562843569731</v>
      </c>
      <c r="I168">
        <v>0.28299093722429591</v>
      </c>
      <c r="J168">
        <v>0.2757861621818799</v>
      </c>
      <c r="K168">
        <v>0.27643849066847642</v>
      </c>
      <c r="L168">
        <v>0.27643849066847642</v>
      </c>
    </row>
    <row r="169" spans="1:12">
      <c r="A169" s="170">
        <v>29</v>
      </c>
      <c r="B169" s="223" t="s">
        <v>121</v>
      </c>
      <c r="C169" s="225" t="s">
        <v>114</v>
      </c>
      <c r="D169" s="193">
        <v>183</v>
      </c>
      <c r="E169">
        <v>0.20578694842212419</v>
      </c>
      <c r="F169">
        <v>0.17111003970139119</v>
      </c>
      <c r="G169">
        <v>0.16</v>
      </c>
      <c r="H169">
        <v>0.20982904207668809</v>
      </c>
      <c r="I169">
        <v>0.27654486155412278</v>
      </c>
      <c r="J169">
        <v>0.26672655385137423</v>
      </c>
      <c r="K169">
        <v>0.25671732846963008</v>
      </c>
      <c r="L169">
        <v>0.25671732846963008</v>
      </c>
    </row>
    <row r="170" spans="1:12">
      <c r="A170" s="170">
        <v>29</v>
      </c>
      <c r="B170" s="223" t="s">
        <v>121</v>
      </c>
      <c r="C170" s="225" t="s">
        <v>115</v>
      </c>
      <c r="D170" s="193">
        <v>195</v>
      </c>
      <c r="E170">
        <v>0.20674428639294201</v>
      </c>
      <c r="F170">
        <v>0.17017397590770281</v>
      </c>
      <c r="G170">
        <v>0.16347261011197831</v>
      </c>
      <c r="H170">
        <v>0.21544542483881909</v>
      </c>
      <c r="I170">
        <v>0.27069446284356968</v>
      </c>
      <c r="J170">
        <v>0.24457481691550725</v>
      </c>
      <c r="K170">
        <v>0.2076590760095012</v>
      </c>
      <c r="L170">
        <v>0.2076590760095012</v>
      </c>
    </row>
    <row r="171" spans="1:12">
      <c r="A171" s="170">
        <v>29</v>
      </c>
      <c r="B171" s="223" t="s">
        <v>121</v>
      </c>
      <c r="C171" s="225" t="s">
        <v>116</v>
      </c>
      <c r="D171" s="193">
        <v>206</v>
      </c>
      <c r="E171">
        <v>0.210488541567696</v>
      </c>
      <c r="F171">
        <v>0.17364166677977599</v>
      </c>
      <c r="G171">
        <v>0.1723226677977604</v>
      </c>
      <c r="H171">
        <v>0.19</v>
      </c>
      <c r="I171">
        <v>0.26431220970478447</v>
      </c>
      <c r="J171">
        <v>0.25141021002714614</v>
      </c>
      <c r="K171">
        <v>0.2347836518493383</v>
      </c>
      <c r="L171">
        <v>0.2347836518493383</v>
      </c>
    </row>
    <row r="172" spans="1:12">
      <c r="A172" s="170">
        <v>29</v>
      </c>
      <c r="B172" s="223" t="s">
        <v>121</v>
      </c>
      <c r="C172" s="225" t="s">
        <v>117</v>
      </c>
      <c r="D172" s="193">
        <v>219</v>
      </c>
      <c r="E172">
        <v>0.2083611238547676</v>
      </c>
      <c r="F172">
        <v>0.17476919816762809</v>
      </c>
      <c r="G172">
        <v>0.16574894706481169</v>
      </c>
      <c r="H172">
        <v>0.1904482667119104</v>
      </c>
      <c r="I172">
        <v>0.2016597580590431</v>
      </c>
      <c r="J172">
        <v>0.19137448216830669</v>
      </c>
      <c r="K172">
        <v>0.15779240481845941</v>
      </c>
      <c r="L172">
        <v>0.15779240481845941</v>
      </c>
    </row>
    <row r="173" spans="1:12">
      <c r="A173" s="170">
        <v>29</v>
      </c>
      <c r="B173" s="223" t="s">
        <v>121</v>
      </c>
      <c r="C173" s="225" t="s">
        <v>118</v>
      </c>
      <c r="D173" s="193">
        <v>232</v>
      </c>
      <c r="E173">
        <v>0.2110842185273159</v>
      </c>
      <c r="F173">
        <v>0.18036430675262979</v>
      </c>
      <c r="G173">
        <v>0.1650043508652867</v>
      </c>
      <c r="H173">
        <v>0.1836192558534103</v>
      </c>
      <c r="I173">
        <v>0.1918949107567017</v>
      </c>
      <c r="J173">
        <v>0.18018107387173402</v>
      </c>
      <c r="K173">
        <v>0.13696498540889041</v>
      </c>
      <c r="L173">
        <v>0.13696498540889041</v>
      </c>
    </row>
    <row r="174" spans="1:12">
      <c r="A174" s="170">
        <v>29</v>
      </c>
      <c r="B174" s="223" t="s">
        <v>121</v>
      </c>
      <c r="C174" s="225" t="s">
        <v>119</v>
      </c>
      <c r="D174" s="193">
        <v>295</v>
      </c>
      <c r="E174">
        <v>0.21065873498473031</v>
      </c>
      <c r="F174">
        <v>0.17353529589412961</v>
      </c>
      <c r="G174">
        <v>0.18161948320325749</v>
      </c>
      <c r="H174">
        <v>0.18164075738038679</v>
      </c>
      <c r="I174">
        <v>0.18712949507974211</v>
      </c>
      <c r="J174">
        <v>0.17014498081099422</v>
      </c>
      <c r="K174">
        <v>0.14062414387512731</v>
      </c>
      <c r="L174">
        <v>0.14062414387512731</v>
      </c>
    </row>
    <row r="175" spans="1:12">
      <c r="A175" s="170">
        <v>30</v>
      </c>
      <c r="B175" s="223" t="s">
        <v>122</v>
      </c>
      <c r="C175" s="227" t="s">
        <v>112</v>
      </c>
      <c r="D175" s="193">
        <v>161</v>
      </c>
      <c r="E175" s="198">
        <v>0.21644531116389551</v>
      </c>
      <c r="F175" s="198">
        <v>0.17562016525279939</v>
      </c>
      <c r="G175" s="198">
        <v>0.16187704682728199</v>
      </c>
      <c r="H175" s="198">
        <v>0.18434257787580591</v>
      </c>
      <c r="I175" s="198">
        <v>0.2332519110960298</v>
      </c>
      <c r="J175" s="198">
        <v>0.25231320719375638</v>
      </c>
      <c r="K175" s="198">
        <v>0.29964861791652531</v>
      </c>
      <c r="L175" s="198">
        <v>0.29964861791652531</v>
      </c>
    </row>
    <row r="176" spans="1:12">
      <c r="A176" s="170">
        <v>30</v>
      </c>
      <c r="B176" s="223" t="s">
        <v>122</v>
      </c>
      <c r="C176" s="225" t="s">
        <v>113</v>
      </c>
      <c r="D176" s="193">
        <v>171</v>
      </c>
      <c r="E176" s="198">
        <v>0.21601982762130981</v>
      </c>
      <c r="F176" s="198">
        <v>0.17874746929080421</v>
      </c>
      <c r="G176" s="198">
        <v>0.15830298506956231</v>
      </c>
      <c r="H176" s="198">
        <v>0.18036430675262979</v>
      </c>
      <c r="I176" s="198">
        <v>0.22978422022395659</v>
      </c>
      <c r="J176" s="198">
        <v>0.24201650546318287</v>
      </c>
      <c r="K176" s="198">
        <v>0.27916158534102481</v>
      </c>
      <c r="L176" s="198">
        <v>0.27916158534102481</v>
      </c>
    </row>
    <row r="177" spans="1:12">
      <c r="A177" s="170">
        <v>30</v>
      </c>
      <c r="B177" s="223" t="s">
        <v>122</v>
      </c>
      <c r="C177" s="225" t="s">
        <v>114</v>
      </c>
      <c r="D177" s="193">
        <v>183</v>
      </c>
      <c r="E177" s="198">
        <v>0.2302522521208008</v>
      </c>
      <c r="F177" s="198">
        <v>0.18495952901255511</v>
      </c>
      <c r="G177" s="198">
        <v>0.16123882151340349</v>
      </c>
      <c r="H177" s="198">
        <v>0.18470423888700371</v>
      </c>
      <c r="I177" s="198">
        <v>0.27311971903630811</v>
      </c>
      <c r="J177" s="198">
        <v>0.26101009080420767</v>
      </c>
      <c r="K177" s="198">
        <v>0.29664895894129623</v>
      </c>
      <c r="L177" s="198">
        <v>0.29664895894129623</v>
      </c>
    </row>
    <row r="178" spans="1:12">
      <c r="A178" s="170">
        <v>30</v>
      </c>
      <c r="B178" s="223" t="s">
        <v>122</v>
      </c>
      <c r="C178" s="225" t="s">
        <v>115</v>
      </c>
      <c r="D178" s="193">
        <v>195</v>
      </c>
      <c r="E178" s="198">
        <v>0.21721118154054969</v>
      </c>
      <c r="F178" s="198">
        <v>0.17957716219884631</v>
      </c>
      <c r="G178" s="198">
        <v>0.157388195453003</v>
      </c>
      <c r="H178" s="198">
        <v>0.18202369256871401</v>
      </c>
      <c r="I178" s="198">
        <v>0.27001368917543261</v>
      </c>
      <c r="J178" s="198">
        <v>0.26790292419409573</v>
      </c>
      <c r="K178" s="198">
        <v>0.31513621886664411</v>
      </c>
      <c r="L178" s="198">
        <v>0.31513621886664411</v>
      </c>
    </row>
    <row r="179" spans="1:12">
      <c r="A179" s="170">
        <v>30</v>
      </c>
      <c r="B179" s="223" t="s">
        <v>122</v>
      </c>
      <c r="C179" s="225" t="s">
        <v>116</v>
      </c>
      <c r="D179" s="193">
        <v>206</v>
      </c>
      <c r="E179" s="198">
        <v>0.2197428086189345</v>
      </c>
      <c r="F179" s="198">
        <v>0.18725714014251779</v>
      </c>
      <c r="G179" s="198">
        <v>0.1596219840515779</v>
      </c>
      <c r="H179" s="198">
        <v>0.19010787987784189</v>
      </c>
      <c r="I179" s="198">
        <v>0.27518331421784858</v>
      </c>
      <c r="J179" s="198">
        <v>0.23668945151001017</v>
      </c>
      <c r="K179" s="198">
        <v>0.27969343976925681</v>
      </c>
      <c r="L179" s="198">
        <v>0.27969343976925681</v>
      </c>
    </row>
    <row r="180" spans="1:12">
      <c r="A180" s="170">
        <v>30</v>
      </c>
      <c r="B180" s="223" t="s">
        <v>122</v>
      </c>
      <c r="C180" s="225" t="s">
        <v>117</v>
      </c>
      <c r="D180" s="193">
        <v>219</v>
      </c>
      <c r="E180" s="198">
        <v>0.2197002602646759</v>
      </c>
      <c r="F180" s="198">
        <v>0.19117158873430609</v>
      </c>
      <c r="G180" s="198">
        <v>0.1630258523922633</v>
      </c>
      <c r="H180" s="198">
        <v>0.1915757980997625</v>
      </c>
      <c r="I180" s="198">
        <v>0.23446453919239901</v>
      </c>
      <c r="J180" s="198">
        <v>0.20673541011197824</v>
      </c>
      <c r="K180" s="198">
        <v>0.2232104994910078</v>
      </c>
      <c r="L180" s="198">
        <v>0.2232104994910078</v>
      </c>
    </row>
    <row r="181" spans="1:12">
      <c r="A181" s="170">
        <v>30</v>
      </c>
      <c r="B181" s="223" t="s">
        <v>122</v>
      </c>
      <c r="C181" s="225" t="s">
        <v>118</v>
      </c>
      <c r="D181" s="193">
        <v>232</v>
      </c>
      <c r="E181" s="198">
        <v>0.22489115948422131</v>
      </c>
      <c r="F181" s="198">
        <v>0.1908312019002375</v>
      </c>
      <c r="G181" s="198">
        <v>0.1641533837801154</v>
      </c>
      <c r="H181" s="198">
        <v>0.17908785612487271</v>
      </c>
      <c r="I181" s="198">
        <v>0.21195645978961661</v>
      </c>
      <c r="J181" s="198">
        <v>0.20876071177468619</v>
      </c>
      <c r="K181" s="198">
        <v>0.25746192466915507</v>
      </c>
      <c r="L181" s="198">
        <v>0.25746192466915507</v>
      </c>
    </row>
    <row r="182" spans="1:12">
      <c r="A182" s="170">
        <v>30</v>
      </c>
      <c r="B182" s="223" t="s">
        <v>122</v>
      </c>
      <c r="C182" s="225" t="s">
        <v>119</v>
      </c>
      <c r="D182" s="193">
        <v>295</v>
      </c>
      <c r="E182" s="198">
        <v>0.21619002103834409</v>
      </c>
      <c r="F182" s="198">
        <v>0.18342778825924669</v>
      </c>
      <c r="G182" s="198">
        <v>0.1639406420088225</v>
      </c>
      <c r="H182" s="198">
        <v>0.18066214523243981</v>
      </c>
      <c r="I182" s="198">
        <v>0.20585077095351201</v>
      </c>
      <c r="J182" s="198">
        <v>0.18830346304716664</v>
      </c>
      <c r="K182" s="198">
        <v>0.1978091319986427</v>
      </c>
      <c r="L182" s="198">
        <v>0.1978091319986427</v>
      </c>
    </row>
    <row r="183" spans="1:12">
      <c r="A183" s="170">
        <v>31</v>
      </c>
      <c r="B183" s="223" t="s">
        <v>123</v>
      </c>
      <c r="C183" s="227" t="s">
        <v>112</v>
      </c>
      <c r="D183" s="193">
        <v>161</v>
      </c>
      <c r="E183">
        <v>0.29519206993483121</v>
      </c>
      <c r="F183">
        <v>0.27440960130337522</v>
      </c>
      <c r="G183">
        <v>0.23262513092111661</v>
      </c>
      <c r="H183">
        <v>0.20652508228771521</v>
      </c>
      <c r="I183">
        <v>0.2366499047758</v>
      </c>
      <c r="J183">
        <v>0.27955643332360658</v>
      </c>
      <c r="K183">
        <v>0.31346210397821223</v>
      </c>
      <c r="L183">
        <v>0.31346210397821223</v>
      </c>
    </row>
    <row r="184" spans="1:12">
      <c r="A184" s="170">
        <v>31</v>
      </c>
      <c r="B184" s="223" t="s">
        <v>123</v>
      </c>
      <c r="C184" s="225" t="s">
        <v>113</v>
      </c>
      <c r="D184" s="193">
        <v>171</v>
      </c>
      <c r="E184">
        <v>0.29565870348014711</v>
      </c>
      <c r="F184">
        <v>0.26498232321041221</v>
      </c>
      <c r="G184">
        <v>0.2292208066584929</v>
      </c>
      <c r="H184">
        <v>0.1978112206922569</v>
      </c>
      <c r="I184">
        <v>0.22503443864943881</v>
      </c>
      <c r="J184">
        <v>0.26604665406017158</v>
      </c>
      <c r="K184">
        <v>0.2500343877204565</v>
      </c>
      <c r="L184">
        <v>0.2500343877204565</v>
      </c>
    </row>
    <row r="185" spans="1:12">
      <c r="A185" s="170">
        <v>31</v>
      </c>
      <c r="B185" s="223" t="s">
        <v>123</v>
      </c>
      <c r="C185" s="225" t="s">
        <v>114</v>
      </c>
      <c r="D185" s="193">
        <v>183</v>
      </c>
      <c r="E185">
        <v>0.24050470744420921</v>
      </c>
      <c r="F185">
        <v>0.22892364701091381</v>
      </c>
      <c r="G185">
        <v>0.19381281299885969</v>
      </c>
      <c r="H185">
        <v>0.17263193174784169</v>
      </c>
      <c r="I185">
        <v>0.1978161425313569</v>
      </c>
      <c r="J185">
        <v>0.28586896709561821</v>
      </c>
      <c r="K185">
        <v>0.27148966101971</v>
      </c>
      <c r="L185">
        <v>0.27148966101971</v>
      </c>
    </row>
    <row r="186" spans="1:12">
      <c r="A186" s="170">
        <v>31</v>
      </c>
      <c r="B186" s="223" t="s">
        <v>123</v>
      </c>
      <c r="C186" s="225" t="s">
        <v>115</v>
      </c>
      <c r="D186" s="193">
        <v>195</v>
      </c>
      <c r="E186">
        <v>0.2395120626941766</v>
      </c>
      <c r="F186">
        <v>0.22678627124990039</v>
      </c>
      <c r="G186">
        <v>0.19302396741814701</v>
      </c>
      <c r="H186">
        <v>0.1683714923125946</v>
      </c>
      <c r="I186">
        <v>0.19270432430494699</v>
      </c>
      <c r="J186">
        <v>0.26332547462757899</v>
      </c>
      <c r="K186">
        <v>0.2173767771050745</v>
      </c>
      <c r="L186">
        <v>0.2173767771050745</v>
      </c>
    </row>
    <row r="187" spans="1:12">
      <c r="A187" s="170">
        <v>31</v>
      </c>
      <c r="B187" s="223" t="s">
        <v>123</v>
      </c>
      <c r="C187" s="225" t="s">
        <v>116</v>
      </c>
      <c r="D187" s="193">
        <v>206</v>
      </c>
      <c r="E187">
        <v>0.24099807763652351</v>
      </c>
      <c r="F187">
        <v>0.22698230886703441</v>
      </c>
      <c r="G187">
        <v>0.1914917355880707</v>
      </c>
      <c r="H187">
        <v>0.1713403083873031</v>
      </c>
      <c r="I187">
        <v>0.2006751720636443</v>
      </c>
      <c r="J187">
        <v>0.2433641158551211</v>
      </c>
      <c r="K187">
        <v>0.20310136379627411</v>
      </c>
      <c r="L187">
        <v>0.20310136379627411</v>
      </c>
    </row>
    <row r="188" spans="1:12">
      <c r="A188" s="170">
        <v>31</v>
      </c>
      <c r="B188" s="223" t="s">
        <v>123</v>
      </c>
      <c r="C188" s="225" t="s">
        <v>117</v>
      </c>
      <c r="D188" s="193">
        <v>219</v>
      </c>
      <c r="E188">
        <v>0.2442977554400779</v>
      </c>
      <c r="F188">
        <v>0.23185649366677491</v>
      </c>
      <c r="G188">
        <v>0.20094677947385511</v>
      </c>
      <c r="H188">
        <v>0.17042394576161091</v>
      </c>
      <c r="I188">
        <v>0.19551009061383559</v>
      </c>
      <c r="J188">
        <v>0.22933158947710289</v>
      </c>
      <c r="K188">
        <v>0.1665347788242936</v>
      </c>
      <c r="L188">
        <v>0.1665347788242936</v>
      </c>
    </row>
    <row r="189" spans="1:12">
      <c r="A189" s="170">
        <v>31</v>
      </c>
      <c r="B189" s="223" t="s">
        <v>123</v>
      </c>
      <c r="C189" s="225" t="s">
        <v>118</v>
      </c>
      <c r="D189" s="193">
        <v>232</v>
      </c>
      <c r="E189">
        <v>0.26778775185054637</v>
      </c>
      <c r="F189">
        <v>0.25357806379978848</v>
      </c>
      <c r="G189">
        <v>0.22122505710257309</v>
      </c>
      <c r="H189">
        <v>0.1884742675361297</v>
      </c>
      <c r="I189">
        <v>0.2126727254141699</v>
      </c>
      <c r="J189">
        <v>0.24873837222418049</v>
      </c>
      <c r="K189">
        <v>0.2350811603806838</v>
      </c>
      <c r="L189">
        <v>0.2350811603806838</v>
      </c>
    </row>
    <row r="190" spans="1:12">
      <c r="A190" s="170">
        <v>31</v>
      </c>
      <c r="B190" s="223" t="s">
        <v>123</v>
      </c>
      <c r="C190" s="225" t="s">
        <v>119</v>
      </c>
      <c r="D190" s="193">
        <v>295</v>
      </c>
      <c r="E190">
        <v>0.2390098258978901</v>
      </c>
      <c r="F190">
        <v>0.22596393444999191</v>
      </c>
      <c r="G190">
        <v>0.19682272491544531</v>
      </c>
      <c r="H190">
        <v>0.17004431615397</v>
      </c>
      <c r="I190">
        <v>0.19044114334031251</v>
      </c>
      <c r="J190">
        <v>0.21818890626509899</v>
      </c>
      <c r="K190">
        <v>0.17198302448059269</v>
      </c>
      <c r="L190">
        <v>0.17198302448059269</v>
      </c>
    </row>
    <row r="191" spans="1:12">
      <c r="A191" s="170">
        <v>40</v>
      </c>
      <c r="B191" s="238" t="s">
        <v>248</v>
      </c>
      <c r="C191" s="239">
        <v>43320</v>
      </c>
      <c r="D191">
        <v>220</v>
      </c>
      <c r="E191">
        <v>0.20827221312789959</v>
      </c>
      <c r="F191">
        <v>0.20211781138667739</v>
      </c>
      <c r="G191">
        <v>0.20496681533879371</v>
      </c>
      <c r="H191">
        <v>0.24652631473738471</v>
      </c>
      <c r="I191">
        <v>0.27937284088435771</v>
      </c>
      <c r="J191">
        <v>0.2275375650953663</v>
      </c>
      <c r="K191">
        <v>0.12606924485938481</v>
      </c>
      <c r="L191">
        <v>0.12606924485938481</v>
      </c>
    </row>
    <row r="192" spans="1:12">
      <c r="A192" s="170">
        <v>40</v>
      </c>
      <c r="B192" s="238" t="s">
        <v>248</v>
      </c>
      <c r="C192" s="237">
        <v>43328</v>
      </c>
      <c r="D192">
        <v>228</v>
      </c>
      <c r="E192">
        <v>0.21391645547886601</v>
      </c>
      <c r="F192">
        <v>0.20591415897552909</v>
      </c>
      <c r="G192">
        <v>0.21307628321259481</v>
      </c>
      <c r="H192">
        <v>0.2491348240830529</v>
      </c>
      <c r="I192">
        <v>0.28476639216245497</v>
      </c>
      <c r="J192">
        <v>0.25001631629684562</v>
      </c>
      <c r="K192">
        <v>0.18291042518966399</v>
      </c>
      <c r="L192">
        <v>0.18291042518966399</v>
      </c>
    </row>
    <row r="193" spans="1:12">
      <c r="A193" s="170">
        <v>40</v>
      </c>
      <c r="B193" s="238" t="s">
        <v>248</v>
      </c>
      <c r="C193" s="237">
        <v>43335</v>
      </c>
      <c r="D193">
        <v>235</v>
      </c>
      <c r="E193">
        <v>0.21361392643398741</v>
      </c>
      <c r="F193">
        <v>0.20687758794929681</v>
      </c>
      <c r="G193">
        <v>0.21005009590785439</v>
      </c>
      <c r="H193">
        <v>0.25125077195114892</v>
      </c>
      <c r="I193">
        <v>0.28799316588528101</v>
      </c>
      <c r="J193">
        <v>0.24138385292585521</v>
      </c>
      <c r="K193">
        <v>0.16028352943219309</v>
      </c>
      <c r="L193">
        <v>0.16028352943219309</v>
      </c>
    </row>
    <row r="194" spans="1:12">
      <c r="A194" s="170">
        <v>40</v>
      </c>
      <c r="B194" s="238" t="s">
        <v>248</v>
      </c>
      <c r="C194" s="237">
        <v>43341</v>
      </c>
      <c r="D194">
        <v>241</v>
      </c>
      <c r="E194">
        <v>0.21063108704117281</v>
      </c>
      <c r="F194">
        <v>0.20268059170818301</v>
      </c>
      <c r="G194">
        <v>0.2039664979098666</v>
      </c>
      <c r="H194">
        <v>0.24443797589188571</v>
      </c>
      <c r="I194">
        <v>0.27948929009906659</v>
      </c>
      <c r="J194">
        <v>0.1714731691576476</v>
      </c>
      <c r="K194">
        <v>5.2521850312088413E-2</v>
      </c>
      <c r="L194">
        <v>5.2521850312088413E-2</v>
      </c>
    </row>
    <row r="195" spans="1:12">
      <c r="A195" s="170">
        <v>40</v>
      </c>
      <c r="B195" s="238" t="s">
        <v>248</v>
      </c>
      <c r="C195" s="237">
        <v>43348</v>
      </c>
      <c r="D195">
        <v>248</v>
      </c>
      <c r="E195">
        <v>0.2094727079575294</v>
      </c>
      <c r="F195">
        <v>0.20201581447653841</v>
      </c>
      <c r="G195">
        <v>0.20124393640826579</v>
      </c>
      <c r="H195">
        <v>0.23592331533280059</v>
      </c>
      <c r="I195">
        <v>0.2665227673250371</v>
      </c>
      <c r="J195">
        <v>0.16285678604863571</v>
      </c>
      <c r="K195">
        <v>7.4832389085512041E-2</v>
      </c>
      <c r="L195">
        <v>7.4832389085512041E-2</v>
      </c>
    </row>
    <row r="196" spans="1:12">
      <c r="A196" s="170">
        <v>40</v>
      </c>
      <c r="B196" s="238" t="s">
        <v>248</v>
      </c>
      <c r="C196" s="237">
        <v>43354</v>
      </c>
      <c r="D196">
        <v>254</v>
      </c>
      <c r="E196">
        <v>0.20854971225983529</v>
      </c>
      <c r="F196">
        <v>0.2001135240164684</v>
      </c>
      <c r="G196">
        <v>0.19761442406221411</v>
      </c>
      <c r="H196">
        <v>0.2346038648215919</v>
      </c>
      <c r="I196">
        <v>0.28225245013723699</v>
      </c>
      <c r="J196">
        <v>0.20958525091491309</v>
      </c>
      <c r="K196">
        <v>0.118500858989021</v>
      </c>
      <c r="L196">
        <v>0.118500858989021</v>
      </c>
    </row>
    <row r="197" spans="1:12">
      <c r="A197" s="170">
        <v>40</v>
      </c>
      <c r="B197" s="238" t="s">
        <v>248</v>
      </c>
      <c r="C197" s="237">
        <v>43727</v>
      </c>
      <c r="D197">
        <v>262</v>
      </c>
      <c r="E197">
        <v>0.20713286909465731</v>
      </c>
      <c r="F197">
        <v>0.19958335526541829</v>
      </c>
      <c r="G197">
        <v>0.20045445301494591</v>
      </c>
      <c r="H197">
        <v>0.23684698121743111</v>
      </c>
      <c r="I197">
        <v>0.2727002584321136</v>
      </c>
      <c r="J197">
        <v>0.1994450857813663</v>
      </c>
      <c r="K197">
        <v>0.12626512180037799</v>
      </c>
      <c r="L197">
        <v>0.12626512180037799</v>
      </c>
    </row>
    <row r="198" spans="1:12">
      <c r="A198" s="170">
        <v>40</v>
      </c>
      <c r="B198" s="238" t="s">
        <v>248</v>
      </c>
      <c r="C198" s="237">
        <v>43368</v>
      </c>
      <c r="D198">
        <v>268</v>
      </c>
      <c r="E198">
        <v>0.2085349514474584</v>
      </c>
      <c r="F198">
        <v>0.19777465283793019</v>
      </c>
      <c r="G198">
        <v>0.19628857579211309</v>
      </c>
      <c r="H198">
        <v>0.23140402598586729</v>
      </c>
      <c r="I198">
        <v>0.25608941691360843</v>
      </c>
      <c r="J198">
        <v>0.14499139776612721</v>
      </c>
      <c r="K198">
        <v>7.3464079211306127E-2</v>
      </c>
      <c r="L198">
        <v>7.3464079211306127E-2</v>
      </c>
    </row>
    <row r="199" spans="1:12">
      <c r="A199" s="170">
        <v>40</v>
      </c>
      <c r="B199" s="238" t="s">
        <v>248</v>
      </c>
      <c r="C199" s="237">
        <v>43382</v>
      </c>
      <c r="D199">
        <v>282</v>
      </c>
      <c r="E199">
        <v>0.21888879503457659</v>
      </c>
      <c r="F199">
        <v>0.21044412776329219</v>
      </c>
      <c r="G199">
        <v>0.2097050482938442</v>
      </c>
      <c r="H199">
        <v>0.24082850595170621</v>
      </c>
      <c r="I199">
        <v>0.27418288867475338</v>
      </c>
      <c r="J199">
        <v>0.2302624068699694</v>
      </c>
      <c r="K199">
        <v>0.22324185171749239</v>
      </c>
      <c r="L199">
        <v>0.22324185171749239</v>
      </c>
    </row>
    <row r="200" spans="1:12">
      <c r="A200" s="170">
        <v>40</v>
      </c>
      <c r="B200" s="238" t="s">
        <v>248</v>
      </c>
      <c r="C200" s="237">
        <v>43392</v>
      </c>
      <c r="D200">
        <v>292</v>
      </c>
      <c r="E200">
        <v>0.2193360465036169</v>
      </c>
      <c r="F200">
        <v>0.2082874978757607</v>
      </c>
      <c r="G200">
        <v>0.20655466402572051</v>
      </c>
      <c r="H200">
        <v>0.24137769307612819</v>
      </c>
      <c r="I200">
        <v>0.27499466976690778</v>
      </c>
      <c r="J200">
        <v>0.22554652302216099</v>
      </c>
      <c r="K200">
        <v>0.2123607125961649</v>
      </c>
      <c r="L200">
        <v>0.2123607125961649</v>
      </c>
    </row>
    <row r="201" spans="1:12">
      <c r="A201" s="170">
        <v>40</v>
      </c>
      <c r="B201" s="238" t="s">
        <v>248</v>
      </c>
      <c r="C201" s="237">
        <v>43398</v>
      </c>
      <c r="D201">
        <v>298</v>
      </c>
      <c r="E201">
        <v>0.21056053662691651</v>
      </c>
      <c r="F201">
        <v>0.20031802555366271</v>
      </c>
      <c r="G201">
        <v>0.19990667972742759</v>
      </c>
      <c r="H201">
        <v>0.23443230607609319</v>
      </c>
      <c r="I201">
        <v>0.25930501703577508</v>
      </c>
      <c r="J201">
        <v>0.16524393810335039</v>
      </c>
      <c r="K201">
        <v>0.1069795678591709</v>
      </c>
      <c r="L201">
        <v>0.1069795678591709</v>
      </c>
    </row>
    <row r="202" spans="1:12">
      <c r="A202" s="170">
        <v>40</v>
      </c>
      <c r="B202" s="238" t="s">
        <v>248</v>
      </c>
      <c r="C202" s="237">
        <v>43405</v>
      </c>
      <c r="D202">
        <v>305</v>
      </c>
      <c r="E202">
        <v>0.20986893958083491</v>
      </c>
      <c r="F202">
        <v>0.2008233248243961</v>
      </c>
      <c r="G202">
        <v>0.20195402666895099</v>
      </c>
      <c r="H202">
        <v>0.22758786482782251</v>
      </c>
      <c r="I202">
        <v>0.23608191770886869</v>
      </c>
      <c r="J202">
        <v>0.1398895266403975</v>
      </c>
      <c r="K202">
        <v>7.3739054537148088E-2</v>
      </c>
      <c r="L202">
        <v>7.3739054537148088E-2</v>
      </c>
    </row>
    <row r="203" spans="1:12">
      <c r="A203" s="170">
        <v>40</v>
      </c>
      <c r="B203" s="238" t="s">
        <v>248</v>
      </c>
      <c r="C203" s="237">
        <v>43410</v>
      </c>
      <c r="D203">
        <v>310</v>
      </c>
      <c r="E203">
        <v>0.21077529447852761</v>
      </c>
      <c r="F203">
        <v>0.1983072678936606</v>
      </c>
      <c r="G203">
        <v>0.19640071597364239</v>
      </c>
      <c r="H203">
        <v>0.222132308793456</v>
      </c>
      <c r="I203">
        <v>0.2326389186548512</v>
      </c>
      <c r="J203">
        <v>0.22281811883662811</v>
      </c>
      <c r="K203">
        <v>0.2166645947511929</v>
      </c>
      <c r="L203">
        <v>0.2166645947511929</v>
      </c>
    </row>
    <row r="204" spans="1:12">
      <c r="A204" s="170">
        <v>40</v>
      </c>
      <c r="B204" s="238" t="s">
        <v>248</v>
      </c>
      <c r="C204" s="237">
        <v>43417</v>
      </c>
      <c r="D204">
        <v>317</v>
      </c>
      <c r="E204">
        <v>0.21028083737063569</v>
      </c>
      <c r="F204">
        <v>0.19454598237234169</v>
      </c>
      <c r="G204">
        <v>0.19241779517798249</v>
      </c>
      <c r="H204">
        <v>0.22302250005686339</v>
      </c>
      <c r="I204">
        <v>0.23395177106789489</v>
      </c>
      <c r="J204">
        <v>0.17765778721710451</v>
      </c>
      <c r="K204">
        <v>0.14033932867053339</v>
      </c>
      <c r="L204">
        <v>0.14033932867053339</v>
      </c>
    </row>
    <row r="205" spans="1:12">
      <c r="A205" s="170">
        <v>40</v>
      </c>
      <c r="B205" s="238" t="s">
        <v>248</v>
      </c>
      <c r="C205" s="237">
        <v>43424</v>
      </c>
      <c r="D205">
        <v>324</v>
      </c>
      <c r="E205">
        <v>0.2065991821795673</v>
      </c>
      <c r="F205">
        <v>0.19896142762223859</v>
      </c>
      <c r="G205">
        <v>0.1906243454483503</v>
      </c>
      <c r="H205">
        <v>0.2146208813106934</v>
      </c>
      <c r="I205">
        <v>0.21883055931625869</v>
      </c>
      <c r="J205">
        <v>0.20812124816855021</v>
      </c>
      <c r="K205">
        <v>0.21664521244817991</v>
      </c>
      <c r="L205">
        <v>0.21664521244817991</v>
      </c>
    </row>
    <row r="206" spans="1:12">
      <c r="A206" s="170">
        <v>40</v>
      </c>
      <c r="B206" s="238" t="s">
        <v>248</v>
      </c>
      <c r="C206" s="237">
        <v>43438</v>
      </c>
      <c r="D206">
        <v>338</v>
      </c>
      <c r="E206">
        <v>0.20263332223731889</v>
      </c>
      <c r="F206">
        <v>0.1939941283967391</v>
      </c>
      <c r="G206">
        <v>0.18692693976449279</v>
      </c>
      <c r="H206">
        <v>0.20434202355072459</v>
      </c>
      <c r="I206">
        <v>0.21157324750905801</v>
      </c>
      <c r="J206">
        <v>0.1688967235054348</v>
      </c>
      <c r="K206">
        <v>0.1585110459692029</v>
      </c>
      <c r="L206">
        <v>0.1585110459692029</v>
      </c>
    </row>
    <row r="207" spans="1:12">
      <c r="A207" s="170">
        <v>40</v>
      </c>
      <c r="B207" s="238" t="s">
        <v>248</v>
      </c>
      <c r="C207" s="237">
        <v>43453</v>
      </c>
      <c r="D207">
        <v>353</v>
      </c>
      <c r="E207">
        <v>0.20618687157007859</v>
      </c>
      <c r="F207">
        <v>0.19513518991233059</v>
      </c>
      <c r="G207">
        <v>0.18606291392462709</v>
      </c>
      <c r="H207">
        <v>0.19134132904474549</v>
      </c>
      <c r="I207">
        <v>0.19715583320050101</v>
      </c>
      <c r="J207">
        <v>0.1451139591255835</v>
      </c>
      <c r="K207">
        <v>0.1136924003187977</v>
      </c>
      <c r="L207">
        <v>0.1136924003187977</v>
      </c>
    </row>
    <row r="208" spans="1:12">
      <c r="A208" s="170">
        <v>40</v>
      </c>
      <c r="B208" s="238" t="s">
        <v>248</v>
      </c>
      <c r="C208" s="237">
        <v>43480</v>
      </c>
      <c r="D208">
        <v>380</v>
      </c>
      <c r="E208">
        <v>0.20870690695952621</v>
      </c>
      <c r="F208">
        <v>0.19243874802566641</v>
      </c>
      <c r="G208">
        <v>0.1823977781342547</v>
      </c>
      <c r="H208">
        <v>0.17867338277393879</v>
      </c>
      <c r="I208">
        <v>0.19891919595261601</v>
      </c>
      <c r="J208">
        <v>0.14089311623889439</v>
      </c>
      <c r="K208">
        <v>0.16088054368213231</v>
      </c>
      <c r="L208">
        <v>0.16088054368213231</v>
      </c>
    </row>
    <row r="209" spans="1:12">
      <c r="A209" s="170">
        <v>40</v>
      </c>
      <c r="B209" s="238" t="s">
        <v>248</v>
      </c>
      <c r="C209" s="237">
        <v>43494</v>
      </c>
      <c r="D209">
        <v>394</v>
      </c>
      <c r="E209">
        <v>0.2100104205400074</v>
      </c>
      <c r="F209">
        <v>0.1897374258414499</v>
      </c>
      <c r="G209">
        <v>0.17855899778079151</v>
      </c>
      <c r="H209">
        <v>0.17031286043644439</v>
      </c>
      <c r="I209">
        <v>0.19662905326100361</v>
      </c>
      <c r="J209">
        <v>0.138995400197263</v>
      </c>
      <c r="K209">
        <v>0.1121513326346936</v>
      </c>
      <c r="L209">
        <v>0.1121513326346936</v>
      </c>
    </row>
    <row r="210" spans="1:12">
      <c r="A210" s="170">
        <v>40</v>
      </c>
      <c r="B210" s="238" t="s">
        <v>248</v>
      </c>
      <c r="C210" s="237">
        <v>43509</v>
      </c>
      <c r="D210">
        <v>409</v>
      </c>
      <c r="E210">
        <v>0.20571625750277889</v>
      </c>
      <c r="F210">
        <v>0.19316164962331731</v>
      </c>
      <c r="G210">
        <v>0.17407625997282949</v>
      </c>
      <c r="H210">
        <v>0.1711687201432629</v>
      </c>
      <c r="I210">
        <v>0.19281870902803511</v>
      </c>
      <c r="J210">
        <v>0.13894721464740031</v>
      </c>
      <c r="K210">
        <v>8.7792070272940601E-2</v>
      </c>
      <c r="L210">
        <v>8.7792070272940601E-2</v>
      </c>
    </row>
    <row r="211" spans="1:12">
      <c r="A211" s="170">
        <v>40</v>
      </c>
      <c r="B211" s="238" t="s">
        <v>248</v>
      </c>
      <c r="C211" s="237">
        <v>43522</v>
      </c>
      <c r="D211">
        <v>422</v>
      </c>
      <c r="E211">
        <v>0.2042326666666667</v>
      </c>
      <c r="F211">
        <v>0.18598624408284031</v>
      </c>
      <c r="G211">
        <v>0.17080569674556209</v>
      </c>
      <c r="H211">
        <v>0.1700615522682446</v>
      </c>
      <c r="I211">
        <v>0.28052235848126228</v>
      </c>
      <c r="J211">
        <v>0.25531074358974359</v>
      </c>
      <c r="K211">
        <v>0.25309904807692313</v>
      </c>
      <c r="L211">
        <v>0.25309904807692313</v>
      </c>
    </row>
    <row r="212" spans="1:12">
      <c r="A212" s="170">
        <v>40</v>
      </c>
      <c r="B212" s="238" t="s">
        <v>248</v>
      </c>
      <c r="C212" s="237">
        <v>43529</v>
      </c>
      <c r="D212">
        <v>429</v>
      </c>
      <c r="E212">
        <v>0.2102840235155426</v>
      </c>
      <c r="F212">
        <v>0.1887852892597878</v>
      </c>
      <c r="G212">
        <v>0.170987034001365</v>
      </c>
      <c r="H212">
        <v>0.1825529035800707</v>
      </c>
      <c r="I212">
        <v>0.27764173028479239</v>
      </c>
      <c r="J212">
        <v>0.2407567938822362</v>
      </c>
      <c r="K212">
        <v>0.22458160004963701</v>
      </c>
      <c r="L212">
        <v>0.22458160004963701</v>
      </c>
    </row>
    <row r="213" spans="1:12">
      <c r="A213" s="170">
        <v>40</v>
      </c>
      <c r="B213" s="238" t="s">
        <v>248</v>
      </c>
      <c r="C213" s="237">
        <v>43543</v>
      </c>
      <c r="D213">
        <v>443</v>
      </c>
      <c r="E213">
        <v>0.18445466638200969</v>
      </c>
      <c r="F213">
        <v>0.17156030372900649</v>
      </c>
      <c r="G213">
        <v>0.1530023191004839</v>
      </c>
      <c r="H213">
        <v>0.17693524594363791</v>
      </c>
      <c r="I213">
        <v>0.24663078821520071</v>
      </c>
      <c r="J213">
        <v>0.1855406521491603</v>
      </c>
      <c r="K213">
        <v>0.12583877085112441</v>
      </c>
      <c r="L213">
        <v>0.12583877085112441</v>
      </c>
    </row>
    <row r="214" spans="1:12">
      <c r="A214" s="170">
        <v>40</v>
      </c>
      <c r="B214" s="238" t="s">
        <v>248</v>
      </c>
      <c r="C214" s="237">
        <v>43550</v>
      </c>
      <c r="D214">
        <v>450</v>
      </c>
      <c r="E214">
        <v>0.20766037573909249</v>
      </c>
      <c r="F214">
        <v>0.18704152218833631</v>
      </c>
      <c r="G214">
        <v>0.17171263689550009</v>
      </c>
      <c r="H214">
        <v>0.19554755069396901</v>
      </c>
      <c r="I214">
        <v>0.27704612416754842</v>
      </c>
      <c r="J214">
        <v>0.23642457814153239</v>
      </c>
      <c r="K214">
        <v>0.21871378278458961</v>
      </c>
      <c r="L214">
        <v>0.21871378278458961</v>
      </c>
    </row>
    <row r="215" spans="1:12">
      <c r="A215" s="170">
        <v>40</v>
      </c>
      <c r="B215" s="238" t="s">
        <v>248</v>
      </c>
      <c r="C215" s="237">
        <v>43557</v>
      </c>
      <c r="D215">
        <v>457</v>
      </c>
      <c r="E215">
        <v>0.20589844197592161</v>
      </c>
      <c r="F215">
        <v>0.18985005796202059</v>
      </c>
      <c r="G215">
        <v>0.1704301647015018</v>
      </c>
      <c r="H215">
        <v>0.19344633449174631</v>
      </c>
      <c r="I215">
        <v>0.26823390182450052</v>
      </c>
      <c r="J215">
        <v>0.19731233176120139</v>
      </c>
      <c r="K215">
        <v>0.13551778056348521</v>
      </c>
      <c r="L215">
        <v>0.13551778056348521</v>
      </c>
    </row>
    <row r="216" spans="1:12">
      <c r="A216" s="170">
        <v>40</v>
      </c>
      <c r="B216" s="238" t="s">
        <v>248</v>
      </c>
      <c r="C216" s="237">
        <v>43564</v>
      </c>
      <c r="D216">
        <v>464</v>
      </c>
      <c r="E216">
        <v>0.20515499281466801</v>
      </c>
      <c r="F216">
        <v>0.18511309489593661</v>
      </c>
      <c r="G216">
        <v>0.16656686100099111</v>
      </c>
      <c r="H216">
        <v>0.1882839026263628</v>
      </c>
      <c r="I216">
        <v>0.25024926313181373</v>
      </c>
      <c r="J216">
        <v>0.22082955178394451</v>
      </c>
      <c r="K216">
        <v>0.2652917236124876</v>
      </c>
      <c r="L216">
        <v>0.2652917236124876</v>
      </c>
    </row>
    <row r="217" spans="1:12">
      <c r="A217" s="170">
        <v>40</v>
      </c>
      <c r="B217" s="238" t="s">
        <v>248</v>
      </c>
      <c r="C217" s="237">
        <v>43571</v>
      </c>
      <c r="D217">
        <v>471</v>
      </c>
      <c r="E217">
        <v>0.2101183072861669</v>
      </c>
      <c r="F217">
        <v>0.18286612888999321</v>
      </c>
      <c r="G217">
        <v>0.165887886763153</v>
      </c>
      <c r="H217">
        <v>0.1851908881918132</v>
      </c>
      <c r="I217">
        <v>0.24115009435368659</v>
      </c>
      <c r="J217">
        <v>0.16663780911857881</v>
      </c>
      <c r="K217">
        <v>0.1191243372880303</v>
      </c>
      <c r="L217">
        <v>0.1191243372880303</v>
      </c>
    </row>
    <row r="218" spans="1:12">
      <c r="A218" s="170">
        <v>40</v>
      </c>
      <c r="B218" s="238" t="s">
        <v>248</v>
      </c>
      <c r="C218" s="237">
        <v>43578</v>
      </c>
      <c r="D218">
        <v>478</v>
      </c>
      <c r="E218">
        <v>0.20496681533879371</v>
      </c>
      <c r="F218">
        <v>0.18541448845867459</v>
      </c>
      <c r="G218">
        <v>0.1669558932737652</v>
      </c>
      <c r="H218">
        <v>0.18349671233556719</v>
      </c>
      <c r="I218">
        <v>0.23756900943162079</v>
      </c>
      <c r="J218">
        <v>0.17807300173740381</v>
      </c>
      <c r="K218">
        <v>0.13401502568875651</v>
      </c>
      <c r="L218">
        <v>0.13401502568875651</v>
      </c>
    </row>
    <row r="219" spans="1:12">
      <c r="A219" s="170">
        <v>40</v>
      </c>
      <c r="B219" s="238" t="s">
        <v>248</v>
      </c>
      <c r="C219" s="237">
        <v>43585</v>
      </c>
      <c r="D219">
        <v>485</v>
      </c>
      <c r="E219">
        <v>0.20325629625747579</v>
      </c>
      <c r="F219">
        <v>0.18290511431037679</v>
      </c>
      <c r="G219">
        <v>0.16463817923423149</v>
      </c>
      <c r="H219">
        <v>0.17988295634749371</v>
      </c>
      <c r="I219">
        <v>0.229964431160984</v>
      </c>
      <c r="J219">
        <v>0.18521267334607561</v>
      </c>
      <c r="K219">
        <v>0.14379788433318949</v>
      </c>
      <c r="L219">
        <v>0.14379788433318949</v>
      </c>
    </row>
    <row r="220" spans="1:12">
      <c r="A220" s="170">
        <v>40</v>
      </c>
      <c r="B220" s="238" t="s">
        <v>248</v>
      </c>
      <c r="C220" s="237">
        <v>43592</v>
      </c>
      <c r="D220">
        <v>492</v>
      </c>
      <c r="E220">
        <v>0.2062824266462481</v>
      </c>
      <c r="F220">
        <v>0.1811676284839204</v>
      </c>
      <c r="G220">
        <v>0.15843415099540581</v>
      </c>
      <c r="H220">
        <v>0.16716072986217459</v>
      </c>
      <c r="I220">
        <v>0.2007654539050536</v>
      </c>
      <c r="J220">
        <v>0.13754952496171521</v>
      </c>
      <c r="K220">
        <v>8.9831565084226628E-2</v>
      </c>
      <c r="L220">
        <v>8.9831565084226628E-2</v>
      </c>
    </row>
    <row r="221" spans="1:12">
      <c r="A221" s="170">
        <v>40</v>
      </c>
      <c r="B221" s="238" t="s">
        <v>248</v>
      </c>
      <c r="C221" s="237">
        <v>43599</v>
      </c>
      <c r="D221">
        <v>499</v>
      </c>
      <c r="E221">
        <v>0.1992779370030581</v>
      </c>
      <c r="F221">
        <v>0.1718681657492355</v>
      </c>
      <c r="G221">
        <v>0.14834242996941899</v>
      </c>
      <c r="H221">
        <v>0.1599354636085627</v>
      </c>
      <c r="I221">
        <v>0.2091283235474006</v>
      </c>
      <c r="J221">
        <v>0.2040628324159022</v>
      </c>
      <c r="K221">
        <v>0.18194675840978591</v>
      </c>
      <c r="L221">
        <v>0.18194675840978591</v>
      </c>
    </row>
    <row r="222" spans="1:12">
      <c r="A222" s="170">
        <v>40</v>
      </c>
      <c r="B222" s="238" t="s">
        <v>248</v>
      </c>
      <c r="C222" s="237">
        <v>43606</v>
      </c>
      <c r="D222">
        <v>506</v>
      </c>
      <c r="E222">
        <v>0.20520242996762569</v>
      </c>
      <c r="F222">
        <v>0.17272457766782731</v>
      </c>
      <c r="G222">
        <v>0.1498779867448537</v>
      </c>
      <c r="H222">
        <v>0.16350629533931951</v>
      </c>
      <c r="I222">
        <v>0.21592513597214591</v>
      </c>
      <c r="J222">
        <v>0.21210507977521231</v>
      </c>
      <c r="K222">
        <v>0.1912715975810885</v>
      </c>
      <c r="L222">
        <v>0.1912715975810885</v>
      </c>
    </row>
    <row r="223" spans="1:12">
      <c r="A223" s="170">
        <v>40</v>
      </c>
      <c r="B223" s="238" t="s">
        <v>248</v>
      </c>
      <c r="C223" s="237">
        <v>43613</v>
      </c>
      <c r="D223">
        <v>513</v>
      </c>
      <c r="E223">
        <v>0.20505151364764271</v>
      </c>
      <c r="F223">
        <v>0.17540825434243179</v>
      </c>
      <c r="G223">
        <v>0.15443778287841189</v>
      </c>
      <c r="H223">
        <v>0.16937175434243179</v>
      </c>
      <c r="I223">
        <v>0.21782852233250621</v>
      </c>
      <c r="J223">
        <v>0.25078212034739461</v>
      </c>
      <c r="K223">
        <v>0.25829409615384608</v>
      </c>
      <c r="L223">
        <v>0.25829409615384608</v>
      </c>
    </row>
    <row r="224" spans="1:12">
      <c r="A224" s="170">
        <v>40</v>
      </c>
      <c r="B224" s="238" t="s">
        <v>248</v>
      </c>
      <c r="C224" s="237">
        <v>43620</v>
      </c>
      <c r="D224">
        <v>520</v>
      </c>
      <c r="E224">
        <v>0.1991790541039041</v>
      </c>
      <c r="F224">
        <v>0.16812253273901009</v>
      </c>
      <c r="G224">
        <v>0.14610684383645861</v>
      </c>
      <c r="H224">
        <v>0.16355015770058409</v>
      </c>
      <c r="I224">
        <v>0.23454073378419921</v>
      </c>
      <c r="J224">
        <v>0.2225159812480787</v>
      </c>
      <c r="K224">
        <v>0.22088453489087001</v>
      </c>
      <c r="L224">
        <v>0.22088453489087001</v>
      </c>
    </row>
    <row r="225" spans="1:12">
      <c r="A225" s="170">
        <v>40</v>
      </c>
      <c r="B225" s="238" t="s">
        <v>248</v>
      </c>
      <c r="C225" s="237">
        <v>43633</v>
      </c>
      <c r="D225">
        <v>532</v>
      </c>
      <c r="E225">
        <v>0.19822831945992819</v>
      </c>
      <c r="F225">
        <v>0.15789525740121391</v>
      </c>
      <c r="G225">
        <v>0.13490974891614019</v>
      </c>
      <c r="H225">
        <v>0.15270594611668531</v>
      </c>
      <c r="I225">
        <v>0.19568600557413601</v>
      </c>
      <c r="J225">
        <v>0.1383942144184318</v>
      </c>
      <c r="K225">
        <v>9.9024490523968792E-2</v>
      </c>
      <c r="L225">
        <v>9.9024490523968792E-2</v>
      </c>
    </row>
    <row r="226" spans="1:12">
      <c r="A226" s="170">
        <v>40</v>
      </c>
      <c r="B226" s="238" t="s">
        <v>248</v>
      </c>
      <c r="C226" s="237">
        <v>43641</v>
      </c>
      <c r="D226">
        <v>539</v>
      </c>
      <c r="E226">
        <v>0.19873463380281689</v>
      </c>
      <c r="F226">
        <v>0.16033465707287201</v>
      </c>
      <c r="G226">
        <v>0.13771164421310469</v>
      </c>
      <c r="H226">
        <v>0.1581610734843846</v>
      </c>
      <c r="I226">
        <v>0.23518282118799749</v>
      </c>
      <c r="J226">
        <v>0.16861497550520521</v>
      </c>
      <c r="K226">
        <v>0.13807196387017759</v>
      </c>
      <c r="L226">
        <v>0.13807196387017759</v>
      </c>
    </row>
    <row r="227" spans="1:12">
      <c r="A227" s="170">
        <v>40</v>
      </c>
      <c r="B227" s="238" t="s">
        <v>248</v>
      </c>
      <c r="C227" s="237">
        <v>43652</v>
      </c>
      <c r="D227">
        <v>552</v>
      </c>
      <c r="E227">
        <v>0.2011124632012995</v>
      </c>
      <c r="F227">
        <v>0.16050204710733471</v>
      </c>
      <c r="G227">
        <v>0.13757194589528929</v>
      </c>
      <c r="H227">
        <v>0.16080375896538801</v>
      </c>
      <c r="I227">
        <v>0.26397412882669008</v>
      </c>
      <c r="J227">
        <v>0.21959231450705979</v>
      </c>
      <c r="K227">
        <v>0.20504502461576909</v>
      </c>
      <c r="L227">
        <v>0.20504502461576909</v>
      </c>
    </row>
    <row r="228" spans="1:12">
      <c r="A228" s="170">
        <v>40</v>
      </c>
      <c r="B228" s="238" t="s">
        <v>248</v>
      </c>
      <c r="C228" s="237">
        <v>43662</v>
      </c>
      <c r="D228">
        <v>562</v>
      </c>
      <c r="E228">
        <v>0.20113963383885669</v>
      </c>
      <c r="F228">
        <v>0.15553906216064409</v>
      </c>
      <c r="G228">
        <v>0.1356773458778007</v>
      </c>
      <c r="H228">
        <v>0.1552828791736878</v>
      </c>
      <c r="I228">
        <v>0.21666130893091179</v>
      </c>
      <c r="J228">
        <v>0.216887352742932</v>
      </c>
      <c r="K228">
        <v>0.21995023166697869</v>
      </c>
      <c r="L228">
        <v>0.21995023166697869</v>
      </c>
    </row>
    <row r="229" spans="1:12">
      <c r="A229" s="170">
        <v>40</v>
      </c>
      <c r="B229" s="238" t="s">
        <v>248</v>
      </c>
      <c r="C229" s="237">
        <v>43669</v>
      </c>
      <c r="D229">
        <v>569</v>
      </c>
      <c r="E229">
        <v>0.1890831109741061</v>
      </c>
      <c r="F229">
        <v>0.14469138964241679</v>
      </c>
      <c r="G229">
        <v>0.12996858199753389</v>
      </c>
      <c r="H229">
        <v>0.14976770653514179</v>
      </c>
      <c r="I229">
        <v>0.21340774969173859</v>
      </c>
      <c r="J229">
        <v>0.21255921578298401</v>
      </c>
      <c r="K229">
        <v>0.20560607151664609</v>
      </c>
      <c r="L229">
        <v>0.20560607151664609</v>
      </c>
    </row>
    <row r="230" spans="1:12">
      <c r="A230" s="170">
        <v>40</v>
      </c>
      <c r="B230" s="238" t="s">
        <v>248</v>
      </c>
      <c r="C230" s="237">
        <v>43684</v>
      </c>
      <c r="D230">
        <v>584</v>
      </c>
      <c r="E230">
        <v>0.1892233938271605</v>
      </c>
      <c r="F230">
        <v>0.14981473703703699</v>
      </c>
      <c r="G230">
        <v>0.13508865802469139</v>
      </c>
      <c r="H230">
        <v>0.1551954197530864</v>
      </c>
      <c r="I230">
        <v>0.23338672592592591</v>
      </c>
      <c r="J230">
        <v>0.19994004444444449</v>
      </c>
      <c r="K230">
        <v>0.1880264969135802</v>
      </c>
      <c r="L230">
        <v>0.1880264969135802</v>
      </c>
    </row>
    <row r="231" spans="1:12">
      <c r="A231" s="170">
        <v>40</v>
      </c>
      <c r="B231" s="238" t="s">
        <v>248</v>
      </c>
      <c r="C231" s="237">
        <v>43691</v>
      </c>
      <c r="D231">
        <v>591</v>
      </c>
      <c r="E231">
        <v>0.1913477725555762</v>
      </c>
      <c r="F231">
        <v>0.14970642634218839</v>
      </c>
      <c r="G231">
        <v>0.13719159446405349</v>
      </c>
      <c r="H231">
        <v>0.15679367880364109</v>
      </c>
      <c r="I231">
        <v>0.25087172202613162</v>
      </c>
      <c r="J231">
        <v>0.1872808259954177</v>
      </c>
      <c r="K231">
        <v>0.17049917369496559</v>
      </c>
      <c r="L231">
        <v>0.17049917369496559</v>
      </c>
    </row>
    <row r="232" spans="1:12">
      <c r="A232" s="170">
        <v>40</v>
      </c>
      <c r="B232" s="238" t="s">
        <v>248</v>
      </c>
      <c r="C232" s="237">
        <v>43697</v>
      </c>
      <c r="D232">
        <v>597</v>
      </c>
      <c r="E232">
        <v>0.19255406950631601</v>
      </c>
      <c r="F232">
        <v>0.14745069121864901</v>
      </c>
      <c r="G232">
        <v>0.13507341654970401</v>
      </c>
      <c r="H232">
        <v>0.15402243467382681</v>
      </c>
      <c r="I232">
        <v>0.26148370153170197</v>
      </c>
      <c r="J232">
        <v>0.22367407438823461</v>
      </c>
      <c r="K232">
        <v>0.24009761872215779</v>
      </c>
      <c r="L232">
        <v>0.24009761872215779</v>
      </c>
    </row>
    <row r="233" spans="1:12">
      <c r="A233" s="170">
        <v>40</v>
      </c>
      <c r="B233" s="238" t="s">
        <v>248</v>
      </c>
      <c r="C233" s="237">
        <v>43704</v>
      </c>
      <c r="D233">
        <v>604</v>
      </c>
      <c r="E233">
        <v>0.1927700682300113</v>
      </c>
      <c r="F233">
        <v>0.14998674154920799</v>
      </c>
      <c r="G233">
        <v>0.1358912843956592</v>
      </c>
      <c r="H233">
        <v>0.1654827088686541</v>
      </c>
      <c r="I233">
        <v>0.27351776188100291</v>
      </c>
      <c r="J233">
        <v>0.2281291851066484</v>
      </c>
      <c r="K233">
        <v>0.21047874491705121</v>
      </c>
      <c r="L233">
        <v>0.21047874491705121</v>
      </c>
    </row>
    <row r="234" spans="1:12">
      <c r="A234" s="170">
        <v>40</v>
      </c>
      <c r="B234" s="238" t="s">
        <v>248</v>
      </c>
      <c r="C234" s="237">
        <v>43712</v>
      </c>
      <c r="D234">
        <v>612</v>
      </c>
      <c r="E234">
        <v>0.19176838799090409</v>
      </c>
      <c r="F234">
        <v>0.15328852934669041</v>
      </c>
      <c r="G234">
        <v>0.13843379024030489</v>
      </c>
      <c r="H234">
        <v>0.1631867421178784</v>
      </c>
      <c r="I234">
        <v>0.22207146217196241</v>
      </c>
      <c r="J234">
        <v>0.14390971304775371</v>
      </c>
      <c r="K234">
        <v>0.1050340835842911</v>
      </c>
      <c r="L234">
        <v>0.1050340835842911</v>
      </c>
    </row>
    <row r="235" spans="1:12">
      <c r="A235" s="170">
        <v>40</v>
      </c>
      <c r="B235" s="238" t="s">
        <v>248</v>
      </c>
      <c r="C235" s="237">
        <v>43717</v>
      </c>
      <c r="D235">
        <v>617</v>
      </c>
      <c r="E235">
        <v>0.18831663638601681</v>
      </c>
      <c r="F235">
        <v>0.15178852954209751</v>
      </c>
      <c r="G235">
        <v>0.13719511989167901</v>
      </c>
      <c r="H235">
        <v>0.1557118087149188</v>
      </c>
      <c r="I235">
        <v>0.2351879337764648</v>
      </c>
      <c r="J235">
        <v>0.2364956935007386</v>
      </c>
      <c r="K235">
        <v>0.23029284293451499</v>
      </c>
      <c r="L235">
        <v>0.23029284293451499</v>
      </c>
    </row>
    <row r="236" spans="1:12">
      <c r="A236" s="170">
        <v>40</v>
      </c>
      <c r="B236" s="238" t="s">
        <v>248</v>
      </c>
      <c r="C236" s="237">
        <v>43727</v>
      </c>
      <c r="D236">
        <v>627</v>
      </c>
      <c r="E236">
        <v>0.18531740636565511</v>
      </c>
      <c r="F236">
        <v>0.14429958993338271</v>
      </c>
      <c r="G236">
        <v>0.14181230767332839</v>
      </c>
      <c r="H236">
        <v>0.15593173032321739</v>
      </c>
      <c r="I236">
        <v>0.26269124673081667</v>
      </c>
      <c r="J236">
        <v>0.19160263459166049</v>
      </c>
      <c r="K236">
        <v>0.16553503750308421</v>
      </c>
      <c r="L236">
        <v>0.16553503750308421</v>
      </c>
    </row>
    <row r="237" spans="1:12">
      <c r="A237" s="170">
        <v>40</v>
      </c>
      <c r="B237" s="238" t="s">
        <v>248</v>
      </c>
      <c r="C237" s="237">
        <v>43732</v>
      </c>
      <c r="D237">
        <v>632</v>
      </c>
      <c r="E237">
        <v>0.18467394742008711</v>
      </c>
      <c r="F237">
        <v>0.1455194729124486</v>
      </c>
      <c r="G237">
        <v>0.1336086906558685</v>
      </c>
      <c r="H237">
        <v>0.1483638388244678</v>
      </c>
      <c r="I237">
        <v>0.23015417320080989</v>
      </c>
      <c r="J237">
        <v>0.15091191662065159</v>
      </c>
      <c r="K237">
        <v>0.1364020986563593</v>
      </c>
      <c r="L237">
        <v>0.1364020986563593</v>
      </c>
    </row>
    <row r="238" spans="1:12">
      <c r="A238" s="170">
        <v>40</v>
      </c>
      <c r="B238" s="238" t="s">
        <v>248</v>
      </c>
      <c r="C238" s="237">
        <v>43739</v>
      </c>
      <c r="D238">
        <v>639</v>
      </c>
      <c r="E238">
        <v>0.18366345082212249</v>
      </c>
      <c r="F238">
        <v>0.1465746173393124</v>
      </c>
      <c r="G238">
        <v>0.13301820837070261</v>
      </c>
      <c r="H238">
        <v>0.1461992535127056</v>
      </c>
      <c r="I238">
        <v>0.2416282878923767</v>
      </c>
      <c r="J238">
        <v>0.2316667094170404</v>
      </c>
      <c r="K238">
        <v>0.25243786846038868</v>
      </c>
      <c r="L238">
        <v>0.25243786846038868</v>
      </c>
    </row>
    <row r="239" spans="1:12">
      <c r="A239" s="170">
        <v>40</v>
      </c>
      <c r="B239" s="238" t="s">
        <v>248</v>
      </c>
      <c r="C239" s="237">
        <v>43746</v>
      </c>
      <c r="D239">
        <v>646</v>
      </c>
      <c r="E239">
        <v>0.18093827905441889</v>
      </c>
      <c r="F239">
        <v>0.14928350614987701</v>
      </c>
      <c r="G239">
        <v>0.14456064300713989</v>
      </c>
      <c r="H239">
        <v>0.1595405218095638</v>
      </c>
      <c r="I239">
        <v>0.24194434253314931</v>
      </c>
      <c r="J239">
        <v>0.17805530431391381</v>
      </c>
      <c r="K239">
        <v>0.17211839551208971</v>
      </c>
      <c r="L239">
        <v>0.17211839551208971</v>
      </c>
    </row>
    <row r="240" spans="1:12">
      <c r="A240" s="170">
        <v>40</v>
      </c>
      <c r="B240" s="238" t="s">
        <v>248</v>
      </c>
      <c r="C240" s="237">
        <v>43765</v>
      </c>
      <c r="D240">
        <v>665</v>
      </c>
      <c r="E240">
        <v>0.19325258781750329</v>
      </c>
      <c r="F240">
        <v>0.15549448742024799</v>
      </c>
      <c r="G240">
        <v>0.14550995509810999</v>
      </c>
      <c r="H240">
        <v>0.15745651342241479</v>
      </c>
      <c r="I240">
        <v>0.23032761249548581</v>
      </c>
      <c r="J240">
        <v>0.25023854303599369</v>
      </c>
      <c r="K240">
        <v>0.28305707331166491</v>
      </c>
      <c r="L240">
        <v>0.28305707331166491</v>
      </c>
    </row>
    <row r="241" spans="1:12">
      <c r="A241" s="170">
        <v>40</v>
      </c>
      <c r="B241" s="238" t="s">
        <v>248</v>
      </c>
      <c r="C241" s="237">
        <v>43774</v>
      </c>
      <c r="D241">
        <v>674</v>
      </c>
      <c r="E241">
        <v>0.1801293602398524</v>
      </c>
      <c r="F241">
        <v>0.14492108417896679</v>
      </c>
      <c r="G241">
        <v>0.13659583740774911</v>
      </c>
      <c r="H241">
        <v>0.14774721309963099</v>
      </c>
      <c r="I241">
        <v>0.219667321494465</v>
      </c>
      <c r="J241">
        <v>0.20525824054428049</v>
      </c>
      <c r="K241">
        <v>0.2237700868311808</v>
      </c>
      <c r="L241">
        <v>0.2237700868311808</v>
      </c>
    </row>
    <row r="242" spans="1:12">
      <c r="A242" s="170">
        <v>40</v>
      </c>
      <c r="B242" s="238" t="s">
        <v>248</v>
      </c>
      <c r="C242" s="237">
        <v>43780</v>
      </c>
      <c r="D242">
        <v>680</v>
      </c>
      <c r="E242">
        <v>0.1773540603918865</v>
      </c>
      <c r="F242">
        <v>0.14603904459001321</v>
      </c>
      <c r="G242">
        <v>0.13643780802160549</v>
      </c>
      <c r="H242">
        <v>0.1461639161638798</v>
      </c>
      <c r="I242">
        <v>0.21689672544963509</v>
      </c>
      <c r="J242">
        <v>0.1787415223237373</v>
      </c>
      <c r="K242">
        <v>0.17578042188128479</v>
      </c>
      <c r="L242">
        <v>0.17578042188128479</v>
      </c>
    </row>
    <row r="243" spans="1:12">
      <c r="A243" s="170">
        <v>40</v>
      </c>
      <c r="B243" s="238" t="s">
        <v>248</v>
      </c>
      <c r="C243" s="237">
        <v>43794</v>
      </c>
      <c r="D243">
        <v>694</v>
      </c>
      <c r="E243">
        <v>0.17492190044172609</v>
      </c>
      <c r="F243">
        <v>0.14315660539132399</v>
      </c>
      <c r="G243">
        <v>0.13317439902593731</v>
      </c>
      <c r="H243">
        <v>0.17634402299241139</v>
      </c>
      <c r="I243">
        <v>0.25733663710499488</v>
      </c>
      <c r="J243">
        <v>0.23670218586476391</v>
      </c>
      <c r="K243">
        <v>0.26995684686827492</v>
      </c>
      <c r="L243">
        <v>0.26995684686827492</v>
      </c>
    </row>
    <row r="244" spans="1:12">
      <c r="A244" s="170">
        <v>40</v>
      </c>
      <c r="B244" s="238" t="s">
        <v>248</v>
      </c>
      <c r="C244" s="237">
        <v>43817</v>
      </c>
      <c r="D244">
        <v>717</v>
      </c>
      <c r="E244">
        <v>0.17655460230712119</v>
      </c>
      <c r="F244">
        <v>0.14557061395694129</v>
      </c>
      <c r="G244">
        <v>0.14387456119010911</v>
      </c>
      <c r="H244">
        <v>0.19647977505567929</v>
      </c>
      <c r="I244">
        <v>0.25749630752098679</v>
      </c>
      <c r="J244">
        <v>0.22732587293701101</v>
      </c>
      <c r="K244">
        <v>0.2512946481640112</v>
      </c>
      <c r="L244">
        <v>0.2512946481640112</v>
      </c>
    </row>
    <row r="245" spans="1:12">
      <c r="A245" s="170">
        <v>40</v>
      </c>
      <c r="B245" s="238" t="s">
        <v>248</v>
      </c>
      <c r="C245" s="237">
        <v>43836</v>
      </c>
      <c r="D245">
        <v>736</v>
      </c>
      <c r="E245">
        <v>0.17262126280474169</v>
      </c>
      <c r="F245">
        <v>0.13850308901811681</v>
      </c>
      <c r="G245">
        <v>0.14765707470364581</v>
      </c>
      <c r="H245">
        <v>0.1959382735405949</v>
      </c>
      <c r="I245">
        <v>0.25294141154104222</v>
      </c>
      <c r="J245">
        <v>0.2254659530306419</v>
      </c>
      <c r="K245">
        <v>0.25666160232610152</v>
      </c>
      <c r="L245">
        <v>0.25666160232610152</v>
      </c>
    </row>
    <row r="246" spans="1:12">
      <c r="A246" s="170">
        <v>40</v>
      </c>
      <c r="B246" s="238" t="s">
        <v>248</v>
      </c>
      <c r="C246" s="237">
        <v>43856</v>
      </c>
      <c r="D246">
        <v>756</v>
      </c>
      <c r="E246">
        <v>0.17327449110401461</v>
      </c>
      <c r="F246">
        <v>0.14627271989051099</v>
      </c>
      <c r="G246">
        <v>0.158637630930657</v>
      </c>
      <c r="H246">
        <v>0.1955946701642336</v>
      </c>
      <c r="I246">
        <v>0.25342610264598542</v>
      </c>
      <c r="J246">
        <v>0.21714376345802919</v>
      </c>
      <c r="K246">
        <v>0.23876493407846711</v>
      </c>
      <c r="L246">
        <v>0.23876493407846711</v>
      </c>
    </row>
    <row r="247" spans="1:12">
      <c r="A247" s="170">
        <v>40</v>
      </c>
      <c r="B247" s="238" t="s">
        <v>248</v>
      </c>
      <c r="C247" s="237">
        <v>43869</v>
      </c>
      <c r="D247">
        <v>769</v>
      </c>
      <c r="E247">
        <v>0.18126011536654141</v>
      </c>
      <c r="F247">
        <v>0.14957416376879701</v>
      </c>
      <c r="G247">
        <v>0.16016924248120301</v>
      </c>
      <c r="H247">
        <v>0.20151416141917289</v>
      </c>
      <c r="I247">
        <v>0.26281527279135342</v>
      </c>
      <c r="J247">
        <v>0.216619594924812</v>
      </c>
      <c r="K247">
        <v>0.23631152525845861</v>
      </c>
      <c r="L247">
        <v>0.23631152525845861</v>
      </c>
    </row>
    <row r="248" spans="1:12">
      <c r="A248" s="170">
        <v>40</v>
      </c>
      <c r="B248" s="238" t="s">
        <v>248</v>
      </c>
      <c r="C248" s="237">
        <v>43877</v>
      </c>
      <c r="D248">
        <v>777</v>
      </c>
      <c r="E248">
        <v>0.1816557666052209</v>
      </c>
      <c r="F248">
        <v>0.1538154300410299</v>
      </c>
      <c r="G248">
        <v>0.16199954135696021</v>
      </c>
      <c r="H248">
        <v>0.20412617749895939</v>
      </c>
      <c r="I248">
        <v>0.26579417416899559</v>
      </c>
      <c r="J248">
        <v>0.24320889855503361</v>
      </c>
      <c r="K248">
        <v>0.28021378057917579</v>
      </c>
      <c r="L248">
        <v>0.28021378057917579</v>
      </c>
    </row>
    <row r="249" spans="1:12">
      <c r="A249" s="170">
        <v>40</v>
      </c>
      <c r="B249" s="238" t="s">
        <v>248</v>
      </c>
      <c r="C249" s="237">
        <v>43893</v>
      </c>
      <c r="D249">
        <v>793</v>
      </c>
      <c r="E249">
        <v>0.17586609672664741</v>
      </c>
      <c r="F249">
        <v>0.143835537247436</v>
      </c>
      <c r="G249">
        <v>0.15725574851071669</v>
      </c>
      <c r="H249">
        <v>0.19980004255972489</v>
      </c>
      <c r="I249">
        <v>0.25908623552170978</v>
      </c>
      <c r="J249">
        <v>0.22844959853835289</v>
      </c>
      <c r="K249">
        <v>0.25633403254928461</v>
      </c>
      <c r="L249">
        <v>0.25633403254928461</v>
      </c>
    </row>
    <row r="250" spans="1:12">
      <c r="A250" s="170">
        <v>41</v>
      </c>
      <c r="B250" s="238" t="s">
        <v>249</v>
      </c>
      <c r="C250" s="239">
        <v>43320</v>
      </c>
      <c r="D250">
        <v>220</v>
      </c>
      <c r="E250">
        <v>0.28193141239475339</v>
      </c>
      <c r="F250">
        <v>0.15249535420127161</v>
      </c>
      <c r="G250">
        <v>0.21792563428604159</v>
      </c>
      <c r="H250">
        <v>0.27077050856291879</v>
      </c>
      <c r="I250">
        <v>0.25768721856921928</v>
      </c>
      <c r="J250">
        <v>0.22226829079557819</v>
      </c>
      <c r="K250">
        <v>0.1086494785497451</v>
      </c>
      <c r="L250">
        <v>0.1086494785497451</v>
      </c>
    </row>
    <row r="251" spans="1:12">
      <c r="A251" s="170">
        <v>41</v>
      </c>
      <c r="B251" s="238" t="s">
        <v>249</v>
      </c>
      <c r="C251" s="237">
        <v>43328</v>
      </c>
      <c r="D251">
        <v>228</v>
      </c>
      <c r="E251">
        <v>0.27614429644629512</v>
      </c>
      <c r="F251">
        <v>0.15313481267469051</v>
      </c>
      <c r="G251">
        <v>0.21646451890936061</v>
      </c>
      <c r="H251">
        <v>0.27095175637442243</v>
      </c>
      <c r="I251">
        <v>0.26564902977582572</v>
      </c>
      <c r="J251">
        <v>0.24821201192173861</v>
      </c>
      <c r="K251">
        <v>0.18039440499686271</v>
      </c>
      <c r="L251">
        <v>0.18039440499686271</v>
      </c>
    </row>
    <row r="252" spans="1:12">
      <c r="A252" s="170">
        <v>41</v>
      </c>
      <c r="B252" s="238" t="s">
        <v>249</v>
      </c>
      <c r="C252" s="237">
        <v>43335</v>
      </c>
      <c r="D252">
        <v>235</v>
      </c>
      <c r="E252">
        <v>0.28208139995369569</v>
      </c>
      <c r="F252">
        <v>0.15814395248017599</v>
      </c>
      <c r="G252">
        <v>0.22241868420443359</v>
      </c>
      <c r="H252">
        <v>0.27527518243908089</v>
      </c>
      <c r="I252">
        <v>0.26159286837992712</v>
      </c>
      <c r="J252">
        <v>0.23403257897783181</v>
      </c>
      <c r="K252">
        <v>0.1512319492967529</v>
      </c>
      <c r="L252">
        <v>0.1512319492967529</v>
      </c>
    </row>
    <row r="253" spans="1:12">
      <c r="A253" s="170">
        <v>41</v>
      </c>
      <c r="B253" s="238" t="s">
        <v>249</v>
      </c>
      <c r="C253" s="237">
        <v>43341</v>
      </c>
      <c r="D253">
        <v>241</v>
      </c>
      <c r="E253">
        <v>0.27827251863940899</v>
      </c>
      <c r="F253">
        <v>0.1540788680639065</v>
      </c>
      <c r="G253">
        <v>0.21997810416308769</v>
      </c>
      <c r="H253">
        <v>0.26715565212162862</v>
      </c>
      <c r="I253">
        <v>0.23929435108515151</v>
      </c>
      <c r="J253">
        <v>0.15814399089503531</v>
      </c>
      <c r="K253">
        <v>5.2009621599954182E-2</v>
      </c>
      <c r="L253">
        <v>5.2009621599954182E-2</v>
      </c>
    </row>
    <row r="254" spans="1:12">
      <c r="A254" s="170">
        <v>41</v>
      </c>
      <c r="B254" s="238" t="s">
        <v>249</v>
      </c>
      <c r="C254" s="237">
        <v>43348</v>
      </c>
      <c r="D254">
        <v>248</v>
      </c>
      <c r="E254">
        <v>0.27794931944285878</v>
      </c>
      <c r="F254">
        <v>0.15101672782281081</v>
      </c>
      <c r="G254">
        <v>0.219424421623473</v>
      </c>
      <c r="H254">
        <v>0.26357309042128102</v>
      </c>
      <c r="I254">
        <v>0.22003089724854441</v>
      </c>
      <c r="J254">
        <v>0.16156113357689239</v>
      </c>
      <c r="K254">
        <v>7.3159666742778878E-2</v>
      </c>
      <c r="L254">
        <v>7.3159666742778878E-2</v>
      </c>
    </row>
    <row r="255" spans="1:12">
      <c r="A255" s="170">
        <v>41</v>
      </c>
      <c r="B255" s="238" t="s">
        <v>249</v>
      </c>
      <c r="C255" s="237">
        <v>43354</v>
      </c>
      <c r="D255">
        <v>254</v>
      </c>
      <c r="E255">
        <v>0.28100980375114359</v>
      </c>
      <c r="F255">
        <v>0.150435282936871</v>
      </c>
      <c r="G255">
        <v>0.212291458600183</v>
      </c>
      <c r="H255">
        <v>0.26518677310155542</v>
      </c>
      <c r="I255">
        <v>0.21640599885635869</v>
      </c>
      <c r="J255">
        <v>0.20378623444647759</v>
      </c>
      <c r="K255">
        <v>0.1148674703796889</v>
      </c>
      <c r="L255">
        <v>0.1148674703796889</v>
      </c>
    </row>
    <row r="256" spans="1:12">
      <c r="A256" s="170">
        <v>41</v>
      </c>
      <c r="B256" s="238" t="s">
        <v>249</v>
      </c>
      <c r="C256" s="237">
        <v>43727</v>
      </c>
      <c r="D256">
        <v>262</v>
      </c>
      <c r="E256">
        <v>0.27954459789268737</v>
      </c>
      <c r="F256">
        <v>0.15031793809769231</v>
      </c>
      <c r="G256">
        <v>0.21410165109087789</v>
      </c>
      <c r="H256">
        <v>0.26573147643589312</v>
      </c>
      <c r="I256">
        <v>0.21329968808337629</v>
      </c>
      <c r="J256">
        <v>0.19956952831701319</v>
      </c>
      <c r="K256">
        <v>0.1239159349481761</v>
      </c>
      <c r="L256">
        <v>0.1239159349481761</v>
      </c>
    </row>
    <row r="257" spans="1:12">
      <c r="A257" s="170">
        <v>41</v>
      </c>
      <c r="B257" s="238" t="s">
        <v>249</v>
      </c>
      <c r="C257" s="237">
        <v>43368</v>
      </c>
      <c r="D257">
        <v>268</v>
      </c>
      <c r="E257">
        <v>0.27741737451561432</v>
      </c>
      <c r="F257">
        <v>0.1499587478914976</v>
      </c>
      <c r="G257">
        <v>0.20949814953271029</v>
      </c>
      <c r="H257">
        <v>0.26536363847731942</v>
      </c>
      <c r="I257">
        <v>0.19661881513562801</v>
      </c>
      <c r="J257">
        <v>0.14561059653521771</v>
      </c>
      <c r="K257">
        <v>7.0546213927513118E-2</v>
      </c>
      <c r="L257">
        <v>7.0546213927513118E-2</v>
      </c>
    </row>
    <row r="258" spans="1:12">
      <c r="A258" s="170">
        <v>41</v>
      </c>
      <c r="B258" s="238" t="s">
        <v>249</v>
      </c>
      <c r="C258" s="237">
        <v>43382</v>
      </c>
      <c r="D258">
        <v>282</v>
      </c>
      <c r="E258">
        <v>0.28161474333975728</v>
      </c>
      <c r="F258">
        <v>0.1633209682575672</v>
      </c>
      <c r="G258">
        <v>0.22367912492914641</v>
      </c>
      <c r="H258">
        <v>0.27245836991270828</v>
      </c>
      <c r="I258">
        <v>0.26179646423308017</v>
      </c>
      <c r="J258">
        <v>0.2356275763518875</v>
      </c>
      <c r="K258">
        <v>0.22395868937762159</v>
      </c>
      <c r="L258">
        <v>0.22395868937762159</v>
      </c>
    </row>
    <row r="259" spans="1:12">
      <c r="A259" s="170">
        <v>41</v>
      </c>
      <c r="B259" s="238" t="s">
        <v>249</v>
      </c>
      <c r="C259" s="237">
        <v>43392</v>
      </c>
      <c r="D259">
        <v>292</v>
      </c>
      <c r="E259">
        <v>0.28762356286600071</v>
      </c>
      <c r="F259">
        <v>0.15840960833620391</v>
      </c>
      <c r="G259">
        <v>0.2260594418417729</v>
      </c>
      <c r="H259">
        <v>0.27317865989206569</v>
      </c>
      <c r="I259">
        <v>0.26218556194741072</v>
      </c>
      <c r="J259">
        <v>0.2265307726489838</v>
      </c>
      <c r="K259">
        <v>0.20442721850958781</v>
      </c>
      <c r="L259">
        <v>0.20442721850958781</v>
      </c>
    </row>
    <row r="260" spans="1:12">
      <c r="A260" s="170">
        <v>41</v>
      </c>
      <c r="B260" s="238" t="s">
        <v>249</v>
      </c>
      <c r="C260" s="237">
        <v>43398</v>
      </c>
      <c r="D260">
        <v>298</v>
      </c>
      <c r="E260">
        <v>0.2847399006246451</v>
      </c>
      <c r="F260">
        <v>0.15284871720613291</v>
      </c>
      <c r="G260">
        <v>0.2160588591709256</v>
      </c>
      <c r="H260">
        <v>0.2642411669505963</v>
      </c>
      <c r="I260">
        <v>0.24182281942078371</v>
      </c>
      <c r="J260">
        <v>0.16901460817717209</v>
      </c>
      <c r="K260">
        <v>9.6943119818285087E-2</v>
      </c>
      <c r="L260">
        <v>9.6943119818285087E-2</v>
      </c>
    </row>
    <row r="261" spans="1:12">
      <c r="A261" s="170">
        <v>41</v>
      </c>
      <c r="B261" s="238" t="s">
        <v>249</v>
      </c>
      <c r="C261" s="237">
        <v>43405</v>
      </c>
      <c r="D261">
        <v>305</v>
      </c>
      <c r="E261">
        <v>0.28176503003826159</v>
      </c>
      <c r="F261">
        <v>0.1538991982753698</v>
      </c>
      <c r="G261">
        <v>0.21150983616012789</v>
      </c>
      <c r="H261">
        <v>0.25963360978813321</v>
      </c>
      <c r="I261">
        <v>0.20855898012677751</v>
      </c>
      <c r="J261">
        <v>0.1475562367083548</v>
      </c>
      <c r="K261">
        <v>6.7327324767289129E-2</v>
      </c>
      <c r="L261">
        <v>6.7327324767289129E-2</v>
      </c>
    </row>
    <row r="262" spans="1:12">
      <c r="A262" s="170">
        <v>41</v>
      </c>
      <c r="B262" s="238" t="s">
        <v>249</v>
      </c>
      <c r="C262" s="237">
        <v>43410</v>
      </c>
      <c r="D262">
        <v>310</v>
      </c>
      <c r="E262">
        <v>0.27954832560781651</v>
      </c>
      <c r="F262">
        <v>0.150327997273347</v>
      </c>
      <c r="G262">
        <v>0.20849840513519649</v>
      </c>
      <c r="H262">
        <v>0.25351497636900711</v>
      </c>
      <c r="I262">
        <v>0.22301014564871621</v>
      </c>
      <c r="J262">
        <v>0.2388112090433992</v>
      </c>
      <c r="K262">
        <v>0.21578851545103381</v>
      </c>
      <c r="L262">
        <v>0.21578851545103381</v>
      </c>
    </row>
    <row r="263" spans="1:12">
      <c r="A263" s="170">
        <v>41</v>
      </c>
      <c r="B263" s="238" t="s">
        <v>249</v>
      </c>
      <c r="C263" s="237">
        <v>43417</v>
      </c>
      <c r="D263">
        <v>317</v>
      </c>
      <c r="E263">
        <v>0.27813568327078347</v>
      </c>
      <c r="F263">
        <v>0.149277381212328</v>
      </c>
      <c r="G263">
        <v>0.20635398874104399</v>
      </c>
      <c r="H263">
        <v>0.25495903821221427</v>
      </c>
      <c r="I263">
        <v>0.2158141240759695</v>
      </c>
      <c r="J263">
        <v>0.18332837632207441</v>
      </c>
      <c r="K263">
        <v>0.122571794836802</v>
      </c>
      <c r="L263">
        <v>0.122571794836802</v>
      </c>
    </row>
    <row r="264" spans="1:12">
      <c r="A264" s="170">
        <v>41</v>
      </c>
      <c r="B264" s="238" t="s">
        <v>249</v>
      </c>
      <c r="C264" s="237">
        <v>43424</v>
      </c>
      <c r="D264">
        <v>324</v>
      </c>
      <c r="E264">
        <v>0.28041252649213472</v>
      </c>
      <c r="F264">
        <v>0.14758141626441029</v>
      </c>
      <c r="G264">
        <v>0.20273231182917831</v>
      </c>
      <c r="H264">
        <v>0.2416889737634165</v>
      </c>
      <c r="I264">
        <v>0.20972558799477539</v>
      </c>
      <c r="J264">
        <v>0.21117909245272301</v>
      </c>
      <c r="K264">
        <v>0.2087977707990232</v>
      </c>
      <c r="L264">
        <v>0.2087977707990232</v>
      </c>
    </row>
    <row r="265" spans="1:12">
      <c r="A265" s="170">
        <v>41</v>
      </c>
      <c r="B265" s="238" t="s">
        <v>249</v>
      </c>
      <c r="C265" s="237">
        <v>43438</v>
      </c>
      <c r="D265">
        <v>338</v>
      </c>
      <c r="E265">
        <v>0.27528730208333341</v>
      </c>
      <c r="F265">
        <v>0.14302015081521741</v>
      </c>
      <c r="G265">
        <v>0.19709712998188411</v>
      </c>
      <c r="H265">
        <v>0.22850989492753621</v>
      </c>
      <c r="I265">
        <v>0.20387725679347829</v>
      </c>
      <c r="J265">
        <v>0.1751300658967391</v>
      </c>
      <c r="K265">
        <v>0.1246346306612319</v>
      </c>
      <c r="L265">
        <v>0.1246346306612319</v>
      </c>
    </row>
    <row r="266" spans="1:12">
      <c r="A266" s="170">
        <v>41</v>
      </c>
      <c r="B266" s="238" t="s">
        <v>249</v>
      </c>
      <c r="C266" s="237">
        <v>43453</v>
      </c>
      <c r="D266">
        <v>353</v>
      </c>
      <c r="E266">
        <v>0.27800905647273139</v>
      </c>
      <c r="F266">
        <v>0.14402803518160079</v>
      </c>
      <c r="G266">
        <v>0.18800108197654561</v>
      </c>
      <c r="H266">
        <v>0.20813878549470571</v>
      </c>
      <c r="I266">
        <v>0.19070901890014799</v>
      </c>
      <c r="J266">
        <v>0.14721707765000569</v>
      </c>
      <c r="K266">
        <v>7.9310919048161246E-2</v>
      </c>
      <c r="L266">
        <v>7.9310919048161246E-2</v>
      </c>
    </row>
    <row r="267" spans="1:12">
      <c r="A267" s="170">
        <v>41</v>
      </c>
      <c r="B267" s="238" t="s">
        <v>249</v>
      </c>
      <c r="C267" s="237">
        <v>43480</v>
      </c>
      <c r="D267">
        <v>380</v>
      </c>
      <c r="E267">
        <v>0.2818242366732478</v>
      </c>
      <c r="F267">
        <v>0.14752253998025669</v>
      </c>
      <c r="G267">
        <v>0.1734741268509378</v>
      </c>
      <c r="H267">
        <v>0.20069200814412641</v>
      </c>
      <c r="I267">
        <v>0.19144061006910171</v>
      </c>
      <c r="J267">
        <v>0.14901229812438299</v>
      </c>
      <c r="K267">
        <v>0.12965112302566631</v>
      </c>
      <c r="L267">
        <v>0.12965112302566631</v>
      </c>
    </row>
    <row r="268" spans="1:12">
      <c r="A268" s="170">
        <v>41</v>
      </c>
      <c r="B268" s="238" t="s">
        <v>249</v>
      </c>
      <c r="C268" s="237">
        <v>43494</v>
      </c>
      <c r="D268">
        <v>394</v>
      </c>
      <c r="E268">
        <v>0.27989420182468261</v>
      </c>
      <c r="F268">
        <v>0.14170442004684999</v>
      </c>
      <c r="G268">
        <v>0.16715729885340899</v>
      </c>
      <c r="H268">
        <v>0.1946791543582789</v>
      </c>
      <c r="I268">
        <v>0.1898713883614844</v>
      </c>
      <c r="J268">
        <v>0.1435947800517815</v>
      </c>
      <c r="K268">
        <v>7.9522791147823929E-2</v>
      </c>
      <c r="L268">
        <v>7.9522791147823929E-2</v>
      </c>
    </row>
    <row r="269" spans="1:12">
      <c r="A269" s="170">
        <v>41</v>
      </c>
      <c r="B269" s="238" t="s">
        <v>249</v>
      </c>
      <c r="C269" s="237">
        <v>43509</v>
      </c>
      <c r="D269">
        <v>409</v>
      </c>
      <c r="E269">
        <v>0.27764431974805492</v>
      </c>
      <c r="F269">
        <v>0.1408259326911202</v>
      </c>
      <c r="G269">
        <v>0.15780894738792139</v>
      </c>
      <c r="H269">
        <v>0.19393699357786839</v>
      </c>
      <c r="I269">
        <v>0.18989625873780419</v>
      </c>
      <c r="J269">
        <v>0.14216787415092011</v>
      </c>
      <c r="K269">
        <v>7.5354263060392737E-2</v>
      </c>
      <c r="L269">
        <v>7.5354263060392737E-2</v>
      </c>
    </row>
    <row r="270" spans="1:12">
      <c r="A270" s="170">
        <v>41</v>
      </c>
      <c r="B270" s="238" t="s">
        <v>249</v>
      </c>
      <c r="C270" s="237">
        <v>43522</v>
      </c>
      <c r="D270">
        <v>422</v>
      </c>
      <c r="E270">
        <v>0.27845363683431951</v>
      </c>
      <c r="F270">
        <v>0.14112921499013811</v>
      </c>
      <c r="G270">
        <v>0.1543154551282051</v>
      </c>
      <c r="H270">
        <v>0.19985709714003949</v>
      </c>
      <c r="I270">
        <v>0.25519168047337282</v>
      </c>
      <c r="J270">
        <v>0.26589247805719918</v>
      </c>
      <c r="K270">
        <v>0.26287119428007888</v>
      </c>
      <c r="L270">
        <v>0.26287119428007888</v>
      </c>
    </row>
    <row r="271" spans="1:12">
      <c r="A271" s="170">
        <v>41</v>
      </c>
      <c r="B271" s="238" t="s">
        <v>249</v>
      </c>
      <c r="C271" s="237">
        <v>43529</v>
      </c>
      <c r="D271">
        <v>429</v>
      </c>
      <c r="E271">
        <v>0.2761585423465906</v>
      </c>
      <c r="F271">
        <v>0.1430761337097475</v>
      </c>
      <c r="G271">
        <v>0.1598106885276416</v>
      </c>
      <c r="H271">
        <v>0.205235191847118</v>
      </c>
      <c r="I271">
        <v>0.26239036340510019</v>
      </c>
      <c r="J271">
        <v>0.24781317286095431</v>
      </c>
      <c r="K271">
        <v>0.22617006874728551</v>
      </c>
      <c r="L271">
        <v>0.22617006874728551</v>
      </c>
    </row>
    <row r="272" spans="1:12">
      <c r="A272" s="170">
        <v>41</v>
      </c>
      <c r="B272" s="238" t="s">
        <v>249</v>
      </c>
      <c r="C272" s="237">
        <v>43543</v>
      </c>
      <c r="D272">
        <v>443</v>
      </c>
      <c r="E272">
        <v>0.25294050298889842</v>
      </c>
      <c r="F272">
        <v>0.12307585055508111</v>
      </c>
      <c r="G272">
        <v>0.1421562080842585</v>
      </c>
      <c r="H272">
        <v>0.18611801167093661</v>
      </c>
      <c r="I272">
        <v>0.2334889857671506</v>
      </c>
      <c r="J272">
        <v>0.19369241873042989</v>
      </c>
      <c r="K272">
        <v>0.1128088875604896</v>
      </c>
      <c r="L272">
        <v>0.1128088875604896</v>
      </c>
    </row>
    <row r="273" spans="1:12">
      <c r="A273" s="170">
        <v>41</v>
      </c>
      <c r="B273" s="238" t="s">
        <v>249</v>
      </c>
      <c r="C273" s="237">
        <v>43550</v>
      </c>
      <c r="D273">
        <v>450</v>
      </c>
      <c r="E273">
        <v>0.28361349953320469</v>
      </c>
      <c r="F273">
        <v>0.1411901211800585</v>
      </c>
      <c r="G273">
        <v>0.1618690880064729</v>
      </c>
      <c r="H273">
        <v>0.207810658928238</v>
      </c>
      <c r="I273">
        <v>0.25782490427584492</v>
      </c>
      <c r="J273">
        <v>0.24432947389058321</v>
      </c>
      <c r="K273">
        <v>0.22654645845521881</v>
      </c>
      <c r="L273">
        <v>0.22654645845521881</v>
      </c>
    </row>
    <row r="274" spans="1:12">
      <c r="A274" s="170">
        <v>41</v>
      </c>
      <c r="B274" s="238" t="s">
        <v>249</v>
      </c>
      <c r="C274" s="237">
        <v>43557</v>
      </c>
      <c r="D274">
        <v>457</v>
      </c>
      <c r="E274">
        <v>0.27777901911381409</v>
      </c>
      <c r="F274">
        <v>0.140311348765049</v>
      </c>
      <c r="G274">
        <v>0.15778325890529979</v>
      </c>
      <c r="H274">
        <v>0.20885038562740479</v>
      </c>
      <c r="I274">
        <v>0.25148124699019492</v>
      </c>
      <c r="J274">
        <v>0.2068124955938935</v>
      </c>
      <c r="K274">
        <v>0.12604261921310661</v>
      </c>
      <c r="L274">
        <v>0.12604261921310661</v>
      </c>
    </row>
    <row r="275" spans="1:12">
      <c r="A275" s="170">
        <v>41</v>
      </c>
      <c r="B275" s="238" t="s">
        <v>249</v>
      </c>
      <c r="C275" s="237">
        <v>43564</v>
      </c>
      <c r="D275">
        <v>464</v>
      </c>
      <c r="E275">
        <v>0.2777993944499505</v>
      </c>
      <c r="F275">
        <v>0.13958508201189301</v>
      </c>
      <c r="G275">
        <v>0.15543912066402379</v>
      </c>
      <c r="H275">
        <v>0.20237305773042619</v>
      </c>
      <c r="I275">
        <v>0.2339764385530228</v>
      </c>
      <c r="J275">
        <v>0.25075778889990091</v>
      </c>
      <c r="K275">
        <v>0.2747874898414272</v>
      </c>
      <c r="L275">
        <v>0.2747874898414272</v>
      </c>
    </row>
    <row r="276" spans="1:12">
      <c r="A276" s="170">
        <v>41</v>
      </c>
      <c r="B276" s="238" t="s">
        <v>249</v>
      </c>
      <c r="C276" s="237">
        <v>43571</v>
      </c>
      <c r="D276">
        <v>471</v>
      </c>
      <c r="E276">
        <v>0.27807627113485311</v>
      </c>
      <c r="F276">
        <v>0.13869570215541341</v>
      </c>
      <c r="G276">
        <v>0.15793870979563951</v>
      </c>
      <c r="H276">
        <v>0.2088884346232685</v>
      </c>
      <c r="I276">
        <v>0.22922632890241629</v>
      </c>
      <c r="J276">
        <v>0.177601673954904</v>
      </c>
      <c r="K276">
        <v>0.1112689114851854</v>
      </c>
      <c r="L276">
        <v>0.1112689114851854</v>
      </c>
    </row>
    <row r="277" spans="1:12">
      <c r="A277" s="170">
        <v>41</v>
      </c>
      <c r="B277" s="238" t="s">
        <v>249</v>
      </c>
      <c r="C277" s="237">
        <v>43578</v>
      </c>
      <c r="D277">
        <v>478</v>
      </c>
      <c r="E277">
        <v>0.27998482352941179</v>
      </c>
      <c r="F277">
        <v>0.13570213551749821</v>
      </c>
      <c r="G277">
        <v>0.1584907096053611</v>
      </c>
      <c r="H277">
        <v>0.20857762819558209</v>
      </c>
      <c r="I277">
        <v>0.23006271382477039</v>
      </c>
      <c r="J277">
        <v>0.20244973417721521</v>
      </c>
      <c r="K277">
        <v>0.1361394951600893</v>
      </c>
      <c r="L277">
        <v>0.1361394951600893</v>
      </c>
    </row>
    <row r="278" spans="1:12">
      <c r="A278" s="170">
        <v>41</v>
      </c>
      <c r="B278" s="238" t="s">
        <v>249</v>
      </c>
      <c r="C278" s="237">
        <v>43585</v>
      </c>
      <c r="D278">
        <v>485</v>
      </c>
      <c r="E278">
        <v>0.27895912010604851</v>
      </c>
      <c r="F278">
        <v>0.1350567611443369</v>
      </c>
      <c r="G278">
        <v>0.15503575615019419</v>
      </c>
      <c r="H278">
        <v>0.20551919286022571</v>
      </c>
      <c r="I278">
        <v>0.22563217516493009</v>
      </c>
      <c r="J278">
        <v>0.21282894438621369</v>
      </c>
      <c r="K278">
        <v>0.15505643294901039</v>
      </c>
      <c r="L278">
        <v>0.15505643294901039</v>
      </c>
    </row>
    <row r="279" spans="1:12">
      <c r="A279" s="170">
        <v>41</v>
      </c>
      <c r="B279" s="238" t="s">
        <v>249</v>
      </c>
      <c r="C279" s="237">
        <v>43592</v>
      </c>
      <c r="D279">
        <v>492</v>
      </c>
      <c r="E279">
        <v>0.27044496753445629</v>
      </c>
      <c r="F279">
        <v>0.13000621102603371</v>
      </c>
      <c r="G279">
        <v>0.15279885176110261</v>
      </c>
      <c r="H279">
        <v>0.19481954762633999</v>
      </c>
      <c r="I279">
        <v>0.1921719923430322</v>
      </c>
      <c r="J279">
        <v>0.14158741653905049</v>
      </c>
      <c r="K279">
        <v>9.2117779479326173E-2</v>
      </c>
      <c r="L279">
        <v>9.2117779479326173E-2</v>
      </c>
    </row>
    <row r="280" spans="1:12">
      <c r="A280" s="170">
        <v>41</v>
      </c>
      <c r="B280" s="238" t="s">
        <v>249</v>
      </c>
      <c r="C280" s="237">
        <v>43599</v>
      </c>
      <c r="D280">
        <v>499</v>
      </c>
      <c r="E280">
        <v>0.26929395290519881</v>
      </c>
      <c r="F280">
        <v>0.12864165688073401</v>
      </c>
      <c r="G280">
        <v>0.15367374862385319</v>
      </c>
      <c r="H280">
        <v>0.20102058409785939</v>
      </c>
      <c r="I280">
        <v>0.21615798470948011</v>
      </c>
      <c r="J280">
        <v>0.21352924587155961</v>
      </c>
      <c r="K280">
        <v>0.18751206422018349</v>
      </c>
      <c r="L280">
        <v>0.18751206422018349</v>
      </c>
    </row>
    <row r="281" spans="1:12">
      <c r="A281" s="170">
        <v>41</v>
      </c>
      <c r="B281" s="238" t="s">
        <v>249</v>
      </c>
      <c r="C281" s="237">
        <v>43606</v>
      </c>
      <c r="D281">
        <v>506</v>
      </c>
      <c r="E281">
        <v>0.27630857253680291</v>
      </c>
      <c r="F281">
        <v>0.13147092059128951</v>
      </c>
      <c r="G281">
        <v>0.1481670735446827</v>
      </c>
      <c r="H281">
        <v>0.20355051377435721</v>
      </c>
      <c r="I281">
        <v>0.21145611269928541</v>
      </c>
      <c r="J281">
        <v>0.22558589585242189</v>
      </c>
      <c r="K281">
        <v>0.19711238311648649</v>
      </c>
      <c r="L281">
        <v>0.19711238311648649</v>
      </c>
    </row>
    <row r="282" spans="1:12">
      <c r="A282" s="170">
        <v>41</v>
      </c>
      <c r="B282" s="238" t="s">
        <v>249</v>
      </c>
      <c r="C282" s="237">
        <v>43613</v>
      </c>
      <c r="D282">
        <v>513</v>
      </c>
      <c r="E282">
        <v>0.28187833374689819</v>
      </c>
      <c r="F282">
        <v>0.13035169851116629</v>
      </c>
      <c r="G282">
        <v>0.1534192171215881</v>
      </c>
      <c r="H282">
        <v>0.2101443424317618</v>
      </c>
      <c r="I282">
        <v>0.21110299255583129</v>
      </c>
      <c r="J282">
        <v>0.25891566749379652</v>
      </c>
      <c r="K282">
        <v>0.26037976923076922</v>
      </c>
      <c r="L282">
        <v>0.26037976923076922</v>
      </c>
    </row>
    <row r="283" spans="1:12">
      <c r="A283" s="170">
        <v>41</v>
      </c>
      <c r="B283" s="238" t="s">
        <v>249</v>
      </c>
      <c r="C283" s="237">
        <v>43620</v>
      </c>
      <c r="D283">
        <v>520</v>
      </c>
      <c r="E283">
        <v>0.27644922317860438</v>
      </c>
      <c r="F283">
        <v>0.13224126498616659</v>
      </c>
      <c r="G283">
        <v>0.1544499437442361</v>
      </c>
      <c r="H283">
        <v>0.20829411343375351</v>
      </c>
      <c r="I283">
        <v>0.2138165923762681</v>
      </c>
      <c r="J283">
        <v>0.2406867184137719</v>
      </c>
      <c r="K283">
        <v>0.22883046480172151</v>
      </c>
      <c r="L283">
        <v>0.22883046480172151</v>
      </c>
    </row>
    <row r="284" spans="1:12">
      <c r="A284" s="170">
        <v>41</v>
      </c>
      <c r="B284" s="238" t="s">
        <v>249</v>
      </c>
      <c r="C284" s="237">
        <v>43633</v>
      </c>
      <c r="D284">
        <v>532</v>
      </c>
      <c r="E284">
        <v>0.26713998055245891</v>
      </c>
      <c r="F284">
        <v>0.1238432061191627</v>
      </c>
      <c r="G284">
        <v>0.14440603901895199</v>
      </c>
      <c r="H284">
        <v>0.19842273169825339</v>
      </c>
      <c r="I284">
        <v>0.18939004000990961</v>
      </c>
      <c r="J284">
        <v>0.1497299433915521</v>
      </c>
      <c r="K284">
        <v>9.912000953796607E-2</v>
      </c>
      <c r="L284">
        <v>9.912000953796607E-2</v>
      </c>
    </row>
    <row r="285" spans="1:12">
      <c r="A285" s="170">
        <v>41</v>
      </c>
      <c r="B285" s="238" t="s">
        <v>249</v>
      </c>
      <c r="C285" s="237">
        <v>43641</v>
      </c>
      <c r="D285">
        <v>539</v>
      </c>
      <c r="E285">
        <v>0.2706107550520514</v>
      </c>
      <c r="F285">
        <v>0.12437441702388249</v>
      </c>
      <c r="G285">
        <v>0.1497033196570729</v>
      </c>
      <c r="H285">
        <v>0.203554962033068</v>
      </c>
      <c r="I285">
        <v>0.19768480771586039</v>
      </c>
      <c r="J285">
        <v>0.1821592106552358</v>
      </c>
      <c r="K285">
        <v>0.1496506442131047</v>
      </c>
      <c r="L285">
        <v>0.1496506442131047</v>
      </c>
    </row>
    <row r="286" spans="1:12">
      <c r="A286" s="170">
        <v>41</v>
      </c>
      <c r="B286" s="238" t="s">
        <v>249</v>
      </c>
      <c r="C286" s="237">
        <v>43652</v>
      </c>
      <c r="D286">
        <v>552</v>
      </c>
      <c r="E286">
        <v>0.26546760252405349</v>
      </c>
      <c r="F286">
        <v>0.12417593939772591</v>
      </c>
      <c r="G286">
        <v>0.14867494227164821</v>
      </c>
      <c r="H286">
        <v>0.21194391890541051</v>
      </c>
      <c r="I286">
        <v>0.20465757753342501</v>
      </c>
      <c r="J286">
        <v>0.236789890416094</v>
      </c>
      <c r="K286">
        <v>0.22156018455579149</v>
      </c>
      <c r="L286">
        <v>0.22156018455579149</v>
      </c>
    </row>
    <row r="287" spans="1:12">
      <c r="A287" s="170">
        <v>41</v>
      </c>
      <c r="B287" s="238" t="s">
        <v>249</v>
      </c>
      <c r="C287" s="237">
        <v>43662</v>
      </c>
      <c r="D287">
        <v>562</v>
      </c>
      <c r="E287">
        <v>0.26373870018098988</v>
      </c>
      <c r="F287">
        <v>0.12155714242027089</v>
      </c>
      <c r="G287">
        <v>0.14865226068776141</v>
      </c>
      <c r="H287">
        <v>0.2061427368782375</v>
      </c>
      <c r="I287">
        <v>0.20156158228796109</v>
      </c>
      <c r="J287">
        <v>0.23608600717718281</v>
      </c>
      <c r="K287">
        <v>0.2395856931910379</v>
      </c>
      <c r="L287">
        <v>0.2395856931910379</v>
      </c>
    </row>
    <row r="288" spans="1:12">
      <c r="A288" s="170">
        <v>41</v>
      </c>
      <c r="B288" s="238" t="s">
        <v>249</v>
      </c>
      <c r="C288" s="237">
        <v>43669</v>
      </c>
      <c r="D288">
        <v>569</v>
      </c>
      <c r="E288">
        <v>0.2461432946979038</v>
      </c>
      <c r="F288">
        <v>0.1134147274969174</v>
      </c>
      <c r="G288">
        <v>0.1404040604192355</v>
      </c>
      <c r="H288">
        <v>0.2009774722564735</v>
      </c>
      <c r="I288">
        <v>0.18835366954377311</v>
      </c>
      <c r="J288">
        <v>0.22287560172626389</v>
      </c>
      <c r="K288">
        <v>0.2355192558569667</v>
      </c>
      <c r="L288">
        <v>0.2355192558569667</v>
      </c>
    </row>
    <row r="289" spans="1:12">
      <c r="A289" s="170">
        <v>41</v>
      </c>
      <c r="B289" s="238" t="s">
        <v>249</v>
      </c>
      <c r="C289" s="237">
        <v>43684</v>
      </c>
      <c r="D289">
        <v>584</v>
      </c>
      <c r="E289">
        <v>0.24353698888888889</v>
      </c>
      <c r="F289">
        <v>0.11665124938271609</v>
      </c>
      <c r="G289">
        <v>0.14604378765432099</v>
      </c>
      <c r="H289">
        <v>0.20727327407407409</v>
      </c>
      <c r="I289">
        <v>0.21539646543209881</v>
      </c>
      <c r="J289">
        <v>0.22027038024691359</v>
      </c>
      <c r="K289">
        <v>0.21738636728395061</v>
      </c>
      <c r="L289">
        <v>0.21738636728395061</v>
      </c>
    </row>
    <row r="290" spans="1:12">
      <c r="A290" s="170">
        <v>41</v>
      </c>
      <c r="B290" s="238" t="s">
        <v>249</v>
      </c>
      <c r="C290" s="237">
        <v>43691</v>
      </c>
      <c r="D290">
        <v>591</v>
      </c>
      <c r="E290">
        <v>0.2474776158895288</v>
      </c>
      <c r="F290">
        <v>0.11790350232212519</v>
      </c>
      <c r="G290">
        <v>0.14664126441265721</v>
      </c>
      <c r="H290">
        <v>0.20665863019382011</v>
      </c>
      <c r="I290">
        <v>0.2331535908724999</v>
      </c>
      <c r="J290">
        <v>0.2137608346646851</v>
      </c>
      <c r="K290">
        <v>0.19991356467892751</v>
      </c>
      <c r="L290">
        <v>0.19991356467892751</v>
      </c>
    </row>
    <row r="291" spans="1:12">
      <c r="A291" s="170">
        <v>41</v>
      </c>
      <c r="B291" s="238" t="s">
        <v>249</v>
      </c>
      <c r="C291" s="237">
        <v>43697</v>
      </c>
      <c r="D291">
        <v>597</v>
      </c>
      <c r="E291">
        <v>0.242770441020321</v>
      </c>
      <c r="F291">
        <v>0.1157265574540795</v>
      </c>
      <c r="G291">
        <v>0.14093788716665651</v>
      </c>
      <c r="H291">
        <v>0.2032663060352719</v>
      </c>
      <c r="I291">
        <v>0.23301596979312869</v>
      </c>
      <c r="J291">
        <v>0.23637551577469951</v>
      </c>
      <c r="K291">
        <v>0.25314185195581862</v>
      </c>
      <c r="L291">
        <v>0.25314185195581862</v>
      </c>
    </row>
    <row r="292" spans="1:12">
      <c r="A292" s="170">
        <v>41</v>
      </c>
      <c r="B292" s="238" t="s">
        <v>249</v>
      </c>
      <c r="C292" s="237">
        <v>43704</v>
      </c>
      <c r="D292">
        <v>604</v>
      </c>
      <c r="E292">
        <v>0.24293242696769371</v>
      </c>
      <c r="F292">
        <v>0.118196666708245</v>
      </c>
      <c r="G292">
        <v>0.14354138293626051</v>
      </c>
      <c r="H292">
        <v>0.20882322776599729</v>
      </c>
      <c r="I292">
        <v>0.25193785792690532</v>
      </c>
      <c r="J292">
        <v>0.2413662650617438</v>
      </c>
      <c r="K292">
        <v>0.23440987875763999</v>
      </c>
      <c r="L292">
        <v>0.23440987875763999</v>
      </c>
    </row>
    <row r="293" spans="1:12">
      <c r="A293" s="170">
        <v>41</v>
      </c>
      <c r="B293" s="238" t="s">
        <v>249</v>
      </c>
      <c r="C293" s="237">
        <v>43712</v>
      </c>
      <c r="D293">
        <v>612</v>
      </c>
      <c r="E293">
        <v>0.2391373462602176</v>
      </c>
      <c r="F293">
        <v>0.1168268969946531</v>
      </c>
      <c r="G293">
        <v>0.1428709201032512</v>
      </c>
      <c r="H293">
        <v>0.19918833759449331</v>
      </c>
      <c r="I293">
        <v>0.20987306502366171</v>
      </c>
      <c r="J293">
        <v>0.15545515463093851</v>
      </c>
      <c r="K293">
        <v>0.12535603060660069</v>
      </c>
      <c r="L293">
        <v>0.12535603060660069</v>
      </c>
    </row>
    <row r="294" spans="1:12">
      <c r="A294" s="170">
        <v>41</v>
      </c>
      <c r="B294" s="238" t="s">
        <v>249</v>
      </c>
      <c r="C294" s="237">
        <v>43717</v>
      </c>
      <c r="D294">
        <v>617</v>
      </c>
      <c r="E294">
        <v>0.23358295593303791</v>
      </c>
      <c r="F294">
        <v>0.11603318980797631</v>
      </c>
      <c r="G294">
        <v>0.13900815041851311</v>
      </c>
      <c r="H294">
        <v>0.20081465829640571</v>
      </c>
      <c r="I294">
        <v>0.2064766634662728</v>
      </c>
      <c r="J294">
        <v>0.24028522451994089</v>
      </c>
      <c r="K294">
        <v>0.25732588084687341</v>
      </c>
      <c r="L294">
        <v>0.25732588084687341</v>
      </c>
    </row>
    <row r="295" spans="1:12">
      <c r="A295" s="170">
        <v>41</v>
      </c>
      <c r="B295" s="238" t="s">
        <v>249</v>
      </c>
      <c r="C295" s="237">
        <v>43727</v>
      </c>
      <c r="D295">
        <v>627</v>
      </c>
      <c r="E295">
        <v>0.23690989587959541</v>
      </c>
      <c r="F295">
        <v>0.11844376955341721</v>
      </c>
      <c r="G295">
        <v>0.14331659215396009</v>
      </c>
      <c r="H295">
        <v>0.1994070412040464</v>
      </c>
      <c r="I295">
        <v>0.2241011369356033</v>
      </c>
      <c r="J295">
        <v>0.20944553367875651</v>
      </c>
      <c r="K295">
        <v>0.1952727225511966</v>
      </c>
      <c r="L295">
        <v>0.1952727225511966</v>
      </c>
    </row>
    <row r="296" spans="1:12">
      <c r="A296" s="170">
        <v>41</v>
      </c>
      <c r="B296" s="238" t="s">
        <v>249</v>
      </c>
      <c r="C296" s="237">
        <v>43732</v>
      </c>
      <c r="D296">
        <v>632</v>
      </c>
      <c r="E296">
        <v>0.2340948051414197</v>
      </c>
      <c r="F296">
        <v>0.11811282219768091</v>
      </c>
      <c r="G296">
        <v>0.14028998766795511</v>
      </c>
      <c r="H296">
        <v>0.20141422596478309</v>
      </c>
      <c r="I296">
        <v>0.21541383943800241</v>
      </c>
      <c r="J296">
        <v>0.1637411920363212</v>
      </c>
      <c r="K296">
        <v>0.15979274838947169</v>
      </c>
      <c r="L296">
        <v>0.15979274838947169</v>
      </c>
    </row>
    <row r="297" spans="1:12">
      <c r="A297" s="170">
        <v>41</v>
      </c>
      <c r="B297" s="238" t="s">
        <v>249</v>
      </c>
      <c r="C297" s="237">
        <v>43739</v>
      </c>
      <c r="D297">
        <v>639</v>
      </c>
      <c r="E297">
        <v>0.22759545560538119</v>
      </c>
      <c r="F297">
        <v>0.1160257766816143</v>
      </c>
      <c r="G297">
        <v>0.13789793811659201</v>
      </c>
      <c r="H297">
        <v>0.19400039312406581</v>
      </c>
      <c r="I297">
        <v>0.20953468071748879</v>
      </c>
      <c r="J297">
        <v>0.24132510941704041</v>
      </c>
      <c r="K297">
        <v>0.26890697757847531</v>
      </c>
      <c r="L297">
        <v>0.26890697757847531</v>
      </c>
    </row>
    <row r="298" spans="1:12">
      <c r="A298" s="170">
        <v>41</v>
      </c>
      <c r="B298" s="238" t="s">
        <v>249</v>
      </c>
      <c r="C298" s="237">
        <v>43746</v>
      </c>
      <c r="D298">
        <v>646</v>
      </c>
      <c r="E298">
        <v>0.2190688796424072</v>
      </c>
      <c r="F298">
        <v>0.1102691796364073</v>
      </c>
      <c r="G298">
        <v>0.13078321095578091</v>
      </c>
      <c r="H298">
        <v>0.19638175178496431</v>
      </c>
      <c r="I298">
        <v>0.2093623817723646</v>
      </c>
      <c r="J298">
        <v>0.19096349775004501</v>
      </c>
      <c r="K298">
        <v>0.17598628115437689</v>
      </c>
      <c r="L298">
        <v>0.17598628115437689</v>
      </c>
    </row>
    <row r="299" spans="1:12">
      <c r="A299" s="170">
        <v>41</v>
      </c>
      <c r="B299" s="238" t="s">
        <v>249</v>
      </c>
      <c r="C299" s="237">
        <v>43765</v>
      </c>
      <c r="D299">
        <v>665</v>
      </c>
      <c r="E299">
        <v>0.23192630034910319</v>
      </c>
      <c r="F299">
        <v>0.12693610894426391</v>
      </c>
      <c r="G299">
        <v>0.1470795758998435</v>
      </c>
      <c r="H299">
        <v>0.20519914614180809</v>
      </c>
      <c r="I299">
        <v>0.21066375189599129</v>
      </c>
      <c r="J299">
        <v>0.25818838172625502</v>
      </c>
      <c r="K299">
        <v>0.29937629505236552</v>
      </c>
      <c r="L299">
        <v>0.29937629505236552</v>
      </c>
    </row>
    <row r="300" spans="1:12">
      <c r="A300" s="170">
        <v>41</v>
      </c>
      <c r="B300" s="238" t="s">
        <v>249</v>
      </c>
      <c r="C300" s="237">
        <v>43774</v>
      </c>
      <c r="D300">
        <v>674</v>
      </c>
      <c r="E300">
        <v>0.22208971771217709</v>
      </c>
      <c r="F300">
        <v>0.11796844580258301</v>
      </c>
      <c r="G300">
        <v>0.1354960138376384</v>
      </c>
      <c r="H300">
        <v>0.19664063560885611</v>
      </c>
      <c r="I300">
        <v>0.20336487338560891</v>
      </c>
      <c r="J300">
        <v>0.22274404312730631</v>
      </c>
      <c r="K300">
        <v>0.24288815359778601</v>
      </c>
      <c r="L300">
        <v>0.24288815359778601</v>
      </c>
    </row>
    <row r="301" spans="1:12">
      <c r="A301" s="170">
        <v>41</v>
      </c>
      <c r="B301" s="238" t="s">
        <v>249</v>
      </c>
      <c r="C301" s="237">
        <v>43780</v>
      </c>
      <c r="D301">
        <v>680</v>
      </c>
      <c r="E301">
        <v>0.21817319042693789</v>
      </c>
      <c r="F301">
        <v>0.1158201237143021</v>
      </c>
      <c r="G301">
        <v>0.13799176538527841</v>
      </c>
      <c r="H301">
        <v>0.19242189697178649</v>
      </c>
      <c r="I301">
        <v>0.19953957668218131</v>
      </c>
      <c r="J301">
        <v>0.19777750002873071</v>
      </c>
      <c r="K301">
        <v>0.2084811200367753</v>
      </c>
      <c r="L301">
        <v>0.2084811200367753</v>
      </c>
    </row>
    <row r="302" spans="1:12">
      <c r="A302" s="170">
        <v>41</v>
      </c>
      <c r="B302" s="238" t="s">
        <v>249</v>
      </c>
      <c r="C302" s="237">
        <v>43794</v>
      </c>
      <c r="D302">
        <v>694</v>
      </c>
      <c r="E302">
        <v>0.21267651931136031</v>
      </c>
      <c r="F302">
        <v>0.11487824544115979</v>
      </c>
      <c r="G302">
        <v>0.13574515902140671</v>
      </c>
      <c r="H302">
        <v>0.19321805402650361</v>
      </c>
      <c r="I302">
        <v>0.24172063755804729</v>
      </c>
      <c r="J302">
        <v>0.2446879509570733</v>
      </c>
      <c r="K302">
        <v>0.27951184460301282</v>
      </c>
      <c r="L302">
        <v>0.27951184460301282</v>
      </c>
    </row>
    <row r="303" spans="1:12">
      <c r="A303" s="170">
        <v>41</v>
      </c>
      <c r="B303" s="238" t="s">
        <v>249</v>
      </c>
      <c r="C303" s="237">
        <v>43817</v>
      </c>
      <c r="D303">
        <v>717</v>
      </c>
      <c r="E303">
        <v>0.21541213642853069</v>
      </c>
      <c r="F303">
        <v>0.11800630923419569</v>
      </c>
      <c r="G303">
        <v>0.1407996037347953</v>
      </c>
      <c r="H303">
        <v>0.21954885049397521</v>
      </c>
      <c r="I303">
        <v>0.24267308211981051</v>
      </c>
      <c r="J303">
        <v>0.23216582839358119</v>
      </c>
      <c r="K303">
        <v>0.26572104014619391</v>
      </c>
      <c r="L303">
        <v>0.26572104014619391</v>
      </c>
    </row>
    <row r="304" spans="1:12">
      <c r="A304" s="170">
        <v>41</v>
      </c>
      <c r="B304" s="238" t="s">
        <v>249</v>
      </c>
      <c r="C304" s="237">
        <v>43836</v>
      </c>
      <c r="D304">
        <v>736</v>
      </c>
      <c r="E304">
        <v>0.21054684656676359</v>
      </c>
      <c r="F304">
        <v>0.11503756229031541</v>
      </c>
      <c r="G304">
        <v>0.13836807447998209</v>
      </c>
      <c r="H304">
        <v>0.2266405795124134</v>
      </c>
      <c r="I304">
        <v>0.2419377266830687</v>
      </c>
      <c r="J304">
        <v>0.2405875813017222</v>
      </c>
      <c r="K304">
        <v>0.26571641388951017</v>
      </c>
      <c r="L304">
        <v>0.26571641388951017</v>
      </c>
    </row>
    <row r="305" spans="1:12">
      <c r="A305" s="170">
        <v>41</v>
      </c>
      <c r="B305" s="238" t="s">
        <v>249</v>
      </c>
      <c r="C305" s="237">
        <v>43856</v>
      </c>
      <c r="D305">
        <v>756</v>
      </c>
      <c r="E305">
        <v>0.2132883346259124</v>
      </c>
      <c r="F305">
        <v>0.116517070939781</v>
      </c>
      <c r="G305">
        <v>0.1430919911040146</v>
      </c>
      <c r="H305">
        <v>0.23277201961678831</v>
      </c>
      <c r="I305">
        <v>0.24141919571167891</v>
      </c>
      <c r="J305">
        <v>0.23004568065693429</v>
      </c>
      <c r="K305">
        <v>0.25602026311587589</v>
      </c>
      <c r="L305">
        <v>0.25602026311587589</v>
      </c>
    </row>
    <row r="306" spans="1:12">
      <c r="A306" s="170">
        <v>41</v>
      </c>
      <c r="B306" s="238" t="s">
        <v>249</v>
      </c>
      <c r="C306" s="237">
        <v>43869</v>
      </c>
      <c r="D306">
        <v>769</v>
      </c>
      <c r="E306">
        <v>0.2181230465225564</v>
      </c>
      <c r="F306">
        <v>0.1206256287593985</v>
      </c>
      <c r="G306">
        <v>0.15246759891917289</v>
      </c>
      <c r="H306">
        <v>0.23539855639097751</v>
      </c>
      <c r="I306">
        <v>0.24515680827067671</v>
      </c>
      <c r="J306">
        <v>0.2284344551221805</v>
      </c>
      <c r="K306">
        <v>0.25421264132988719</v>
      </c>
      <c r="L306">
        <v>0.25421264132988719</v>
      </c>
    </row>
    <row r="307" spans="1:12">
      <c r="A307" s="170">
        <v>41</v>
      </c>
      <c r="B307" s="238" t="s">
        <v>249</v>
      </c>
      <c r="C307" s="237">
        <v>43877</v>
      </c>
      <c r="D307">
        <v>777</v>
      </c>
      <c r="E307">
        <v>0.21979085371945059</v>
      </c>
      <c r="F307">
        <v>0.11549368775643699</v>
      </c>
      <c r="G307">
        <v>0.14597591288577039</v>
      </c>
      <c r="H307">
        <v>0.23828407367544749</v>
      </c>
      <c r="I307">
        <v>0.2409690365106737</v>
      </c>
      <c r="J307">
        <v>0.25682036790152818</v>
      </c>
      <c r="K307">
        <v>0.29204408622227512</v>
      </c>
      <c r="L307">
        <v>0.29204408622227512</v>
      </c>
    </row>
    <row r="308" spans="1:12">
      <c r="A308" s="170">
        <v>41</v>
      </c>
      <c r="B308" s="238" t="s">
        <v>249</v>
      </c>
      <c r="C308" s="237">
        <v>43893</v>
      </c>
      <c r="D308">
        <v>793</v>
      </c>
      <c r="E308">
        <v>0.22395642283363021</v>
      </c>
      <c r="F308">
        <v>0.1153490998587484</v>
      </c>
      <c r="G308">
        <v>0.14608953958115831</v>
      </c>
      <c r="H308">
        <v>0.23713937069336119</v>
      </c>
      <c r="I308">
        <v>0.25091547706196649</v>
      </c>
      <c r="J308">
        <v>0.24526564226493891</v>
      </c>
      <c r="K308">
        <v>0.27908465896947737</v>
      </c>
      <c r="L308">
        <v>0.27908465896947737</v>
      </c>
    </row>
    <row r="309" spans="1:12">
      <c r="A309" s="170">
        <v>42</v>
      </c>
      <c r="B309" s="238" t="s">
        <v>250</v>
      </c>
      <c r="C309" s="239">
        <v>43320</v>
      </c>
      <c r="D309">
        <v>220</v>
      </c>
      <c r="E309">
        <v>0.1605583119880864</v>
      </c>
      <c r="F309">
        <v>0.18608870662695459</v>
      </c>
      <c r="G309">
        <v>0.26386928054298642</v>
      </c>
      <c r="H309">
        <v>0.25374563543158257</v>
      </c>
      <c r="I309">
        <v>0.25605526484907498</v>
      </c>
      <c r="J309">
        <v>0.22134167300532681</v>
      </c>
      <c r="K309">
        <v>9.3296763617618406E-2</v>
      </c>
      <c r="L309">
        <v>9.3296763617618406E-2</v>
      </c>
    </row>
    <row r="310" spans="1:12">
      <c r="A310" s="170">
        <v>42</v>
      </c>
      <c r="B310" s="238" t="s">
        <v>250</v>
      </c>
      <c r="C310" s="237">
        <v>43328</v>
      </c>
      <c r="D310">
        <v>228</v>
      </c>
      <c r="E310">
        <v>0.15986996412070051</v>
      </c>
      <c r="F310">
        <v>0.18470325258114201</v>
      </c>
      <c r="G310">
        <v>0.26745333415093259</v>
      </c>
      <c r="H310">
        <v>0.26111760886429758</v>
      </c>
      <c r="I310">
        <v>0.25757786669328619</v>
      </c>
      <c r="J310">
        <v>0.23600885408704581</v>
      </c>
      <c r="K310">
        <v>0.1474222242884034</v>
      </c>
      <c r="L310">
        <v>0.1474222242884034</v>
      </c>
    </row>
    <row r="311" spans="1:12">
      <c r="A311" s="170">
        <v>42</v>
      </c>
      <c r="B311" s="238" t="s">
        <v>250</v>
      </c>
      <c r="C311" s="237">
        <v>43335</v>
      </c>
      <c r="D311">
        <v>235</v>
      </c>
      <c r="E311">
        <v>0.15955550888464429</v>
      </c>
      <c r="F311">
        <v>0.18884879822885919</v>
      </c>
      <c r="G311">
        <v>0.26245936835098688</v>
      </c>
      <c r="H311">
        <v>0.26547814244371132</v>
      </c>
      <c r="I311">
        <v>0.25774952173409738</v>
      </c>
      <c r="J311">
        <v>0.222390732592464</v>
      </c>
      <c r="K311">
        <v>0.12689801690108241</v>
      </c>
      <c r="L311">
        <v>0.12689801690108241</v>
      </c>
    </row>
    <row r="312" spans="1:12">
      <c r="A312" s="170">
        <v>42</v>
      </c>
      <c r="B312" s="238" t="s">
        <v>250</v>
      </c>
      <c r="C312" s="237">
        <v>43341</v>
      </c>
      <c r="D312">
        <v>241</v>
      </c>
      <c r="E312">
        <v>0.16166986273836109</v>
      </c>
      <c r="F312">
        <v>0.1852586367176316</v>
      </c>
      <c r="G312">
        <v>0.26627072742369579</v>
      </c>
      <c r="H312">
        <v>0.25631532457195222</v>
      </c>
      <c r="I312">
        <v>0.23625242243600761</v>
      </c>
      <c r="J312">
        <v>0.16738039242970851</v>
      </c>
      <c r="K312">
        <v>4.5456626696443903E-2</v>
      </c>
      <c r="L312">
        <v>4.5456626696443903E-2</v>
      </c>
    </row>
    <row r="313" spans="1:12">
      <c r="A313" s="170">
        <v>42</v>
      </c>
      <c r="B313" s="238" t="s">
        <v>250</v>
      </c>
      <c r="C313" s="237">
        <v>43348</v>
      </c>
      <c r="D313">
        <v>248</v>
      </c>
      <c r="E313">
        <v>0.15646122491151959</v>
      </c>
      <c r="F313">
        <v>0.18278778045438979</v>
      </c>
      <c r="G313">
        <v>0.26496522765155839</v>
      </c>
      <c r="H313">
        <v>0.25287706576093172</v>
      </c>
      <c r="I313">
        <v>0.22653672668112801</v>
      </c>
      <c r="J313">
        <v>0.1683150666742779</v>
      </c>
      <c r="K313">
        <v>6.5060169083228703E-2</v>
      </c>
      <c r="L313">
        <v>6.5060169083228703E-2</v>
      </c>
    </row>
    <row r="314" spans="1:12">
      <c r="A314" s="170">
        <v>42</v>
      </c>
      <c r="B314" s="238" t="s">
        <v>250</v>
      </c>
      <c r="C314" s="237">
        <v>43354</v>
      </c>
      <c r="D314">
        <v>254</v>
      </c>
      <c r="E314">
        <v>0.15652425022872829</v>
      </c>
      <c r="F314">
        <v>0.18114245585544381</v>
      </c>
      <c r="G314">
        <v>0.265808096294602</v>
      </c>
      <c r="H314">
        <v>0.2511448689387008</v>
      </c>
      <c r="I314">
        <v>0.23435533554437329</v>
      </c>
      <c r="J314">
        <v>0.209309107273559</v>
      </c>
      <c r="K314">
        <v>0.10998179734675199</v>
      </c>
      <c r="L314">
        <v>0.10998179734675199</v>
      </c>
    </row>
    <row r="315" spans="1:12">
      <c r="A315" s="170">
        <v>42</v>
      </c>
      <c r="B315" s="238" t="s">
        <v>250</v>
      </c>
      <c r="C315" s="237">
        <v>43727</v>
      </c>
      <c r="D315">
        <v>262</v>
      </c>
      <c r="E315">
        <v>0.1564156223443853</v>
      </c>
      <c r="F315">
        <v>0.1821475733264617</v>
      </c>
      <c r="G315">
        <v>0.26581443812632433</v>
      </c>
      <c r="H315">
        <v>0.25450399433087101</v>
      </c>
      <c r="I315">
        <v>0.22481753610490759</v>
      </c>
      <c r="J315">
        <v>0.19591921393804049</v>
      </c>
      <c r="K315">
        <v>0.118811310885873</v>
      </c>
      <c r="L315">
        <v>0.118811310885873</v>
      </c>
    </row>
    <row r="316" spans="1:12">
      <c r="A316" s="170">
        <v>42</v>
      </c>
      <c r="B316" s="238" t="s">
        <v>250</v>
      </c>
      <c r="C316" s="237">
        <v>43368</v>
      </c>
      <c r="D316">
        <v>268</v>
      </c>
      <c r="E316">
        <v>0.15492609801686799</v>
      </c>
      <c r="F316">
        <v>0.17994172828812399</v>
      </c>
      <c r="G316">
        <v>0.2625015641668566</v>
      </c>
      <c r="H316">
        <v>0.2492644704809665</v>
      </c>
      <c r="I316">
        <v>0.20594807658992481</v>
      </c>
      <c r="J316">
        <v>0.15608193571917031</v>
      </c>
      <c r="K316">
        <v>7.8508822201960302E-2</v>
      </c>
      <c r="L316">
        <v>7.8508822201960302E-2</v>
      </c>
    </row>
    <row r="317" spans="1:12">
      <c r="A317" s="170">
        <v>42</v>
      </c>
      <c r="B317" s="238" t="s">
        <v>250</v>
      </c>
      <c r="C317" s="237">
        <v>43382</v>
      </c>
      <c r="D317">
        <v>282</v>
      </c>
      <c r="E317">
        <v>0.16358101473755809</v>
      </c>
      <c r="F317">
        <v>0.19094064176397241</v>
      </c>
      <c r="G317">
        <v>0.2711170775422288</v>
      </c>
      <c r="H317">
        <v>0.26545080160979478</v>
      </c>
      <c r="I317">
        <v>0.26905039235914291</v>
      </c>
      <c r="J317">
        <v>0.23112466625099201</v>
      </c>
      <c r="K317">
        <v>0.21023387076295211</v>
      </c>
      <c r="L317">
        <v>0.21023387076295211</v>
      </c>
    </row>
    <row r="318" spans="1:12">
      <c r="A318" s="170">
        <v>42</v>
      </c>
      <c r="B318" s="238" t="s">
        <v>250</v>
      </c>
      <c r="C318" s="237">
        <v>43392</v>
      </c>
      <c r="D318">
        <v>292</v>
      </c>
      <c r="E318">
        <v>0.1661865666551843</v>
      </c>
      <c r="F318">
        <v>0.19072349397175339</v>
      </c>
      <c r="G318">
        <v>0.27249938902284992</v>
      </c>
      <c r="H318">
        <v>0.26530466287748311</v>
      </c>
      <c r="I318">
        <v>0.2627955194626248</v>
      </c>
      <c r="J318">
        <v>0.23127180606269379</v>
      </c>
      <c r="K318">
        <v>0.2072251918704788</v>
      </c>
      <c r="L318">
        <v>0.2072251918704788</v>
      </c>
    </row>
    <row r="319" spans="1:12">
      <c r="A319" s="170">
        <v>42</v>
      </c>
      <c r="B319" s="238" t="s">
        <v>250</v>
      </c>
      <c r="C319" s="237">
        <v>43398</v>
      </c>
      <c r="D319">
        <v>298</v>
      </c>
      <c r="E319">
        <v>0.1605820187393526</v>
      </c>
      <c r="F319">
        <v>0.18390532708688251</v>
      </c>
      <c r="G319">
        <v>0.26521468540601928</v>
      </c>
      <c r="H319">
        <v>0.26123834241908012</v>
      </c>
      <c r="I319">
        <v>0.25214759965928452</v>
      </c>
      <c r="J319">
        <v>0.18699042078364561</v>
      </c>
      <c r="K319">
        <v>0.1201162799545713</v>
      </c>
      <c r="L319">
        <v>0.1201162799545713</v>
      </c>
    </row>
    <row r="320" spans="1:12">
      <c r="A320" s="170">
        <v>42</v>
      </c>
      <c r="B320" s="238" t="s">
        <v>250</v>
      </c>
      <c r="C320" s="237">
        <v>43405</v>
      </c>
      <c r="D320">
        <v>305</v>
      </c>
      <c r="E320">
        <v>0.15722235857461031</v>
      </c>
      <c r="F320">
        <v>0.18237358009251331</v>
      </c>
      <c r="G320">
        <v>0.26503891616698072</v>
      </c>
      <c r="H320">
        <v>0.25207721209525441</v>
      </c>
      <c r="I320">
        <v>0.2241130250128491</v>
      </c>
      <c r="J320">
        <v>0.15978712129518591</v>
      </c>
      <c r="K320">
        <v>8.2423073154017465E-2</v>
      </c>
      <c r="L320">
        <v>8.2423073154017465E-2</v>
      </c>
    </row>
    <row r="321" spans="1:12">
      <c r="A321" s="170">
        <v>42</v>
      </c>
      <c r="B321" s="238" t="s">
        <v>250</v>
      </c>
      <c r="C321" s="237">
        <v>43410</v>
      </c>
      <c r="D321">
        <v>310</v>
      </c>
      <c r="E321">
        <v>0.15629454464894341</v>
      </c>
      <c r="F321">
        <v>0.17706087275619181</v>
      </c>
      <c r="G321">
        <v>0.26254023653715058</v>
      </c>
      <c r="H321">
        <v>0.2509774792092706</v>
      </c>
      <c r="I321">
        <v>0.21873069097932291</v>
      </c>
      <c r="J321">
        <v>0.21343623744603499</v>
      </c>
      <c r="K321">
        <v>0.20494265371506479</v>
      </c>
      <c r="L321">
        <v>0.20494265371506479</v>
      </c>
    </row>
    <row r="322" spans="1:12">
      <c r="A322" s="170">
        <v>42</v>
      </c>
      <c r="B322" s="238" t="s">
        <v>250</v>
      </c>
      <c r="C322" s="237">
        <v>43417</v>
      </c>
      <c r="D322">
        <v>317</v>
      </c>
      <c r="E322">
        <v>0.15401431399977261</v>
      </c>
      <c r="F322">
        <v>0.17657309825997949</v>
      </c>
      <c r="G322">
        <v>0.25719706732628228</v>
      </c>
      <c r="H322">
        <v>0.24376889264187421</v>
      </c>
      <c r="I322">
        <v>0.21251886648470381</v>
      </c>
      <c r="J322">
        <v>0.18386385568065511</v>
      </c>
      <c r="K322">
        <v>0.1323763865574889</v>
      </c>
      <c r="L322">
        <v>0.1323763865574889</v>
      </c>
    </row>
    <row r="323" spans="1:12">
      <c r="A323" s="170">
        <v>42</v>
      </c>
      <c r="B323" s="238" t="s">
        <v>250</v>
      </c>
      <c r="C323" s="237">
        <v>43424</v>
      </c>
      <c r="D323">
        <v>324</v>
      </c>
      <c r="E323">
        <v>0.15173624504514741</v>
      </c>
      <c r="F323">
        <v>0.1760070270316316</v>
      </c>
      <c r="G323">
        <v>0.25460596621046061</v>
      </c>
      <c r="H323">
        <v>0.24038630467374639</v>
      </c>
      <c r="I323">
        <v>0.20443263779885279</v>
      </c>
      <c r="J323">
        <v>0.1806006496109944</v>
      </c>
      <c r="K323">
        <v>0.1781437018570049</v>
      </c>
      <c r="L323">
        <v>0.1781437018570049</v>
      </c>
    </row>
    <row r="324" spans="1:12">
      <c r="A324" s="170">
        <v>42</v>
      </c>
      <c r="B324" s="238" t="s">
        <v>250</v>
      </c>
      <c r="C324" s="237">
        <v>43438</v>
      </c>
      <c r="D324">
        <v>338</v>
      </c>
      <c r="E324">
        <v>0.15190539764492761</v>
      </c>
      <c r="F324">
        <v>0.16891039311594211</v>
      </c>
      <c r="G324">
        <v>0.2450364540307971</v>
      </c>
      <c r="H324">
        <v>0.2263637660778986</v>
      </c>
      <c r="I324">
        <v>0.19568916009963769</v>
      </c>
      <c r="J324">
        <v>0.16866434012681161</v>
      </c>
      <c r="K324">
        <v>0.12688723765851451</v>
      </c>
      <c r="L324">
        <v>0.12688723765851451</v>
      </c>
    </row>
    <row r="325" spans="1:12">
      <c r="A325" s="170">
        <v>42</v>
      </c>
      <c r="B325" s="238" t="s">
        <v>250</v>
      </c>
      <c r="C325" s="237">
        <v>43453</v>
      </c>
      <c r="D325">
        <v>353</v>
      </c>
      <c r="E325">
        <v>0.14837173095753159</v>
      </c>
      <c r="F325">
        <v>0.16151278526699309</v>
      </c>
      <c r="G325">
        <v>0.2314792773539793</v>
      </c>
      <c r="H325">
        <v>0.20364388511897991</v>
      </c>
      <c r="I325">
        <v>0.18769867277695551</v>
      </c>
      <c r="J325">
        <v>0.15465359478538079</v>
      </c>
      <c r="K325">
        <v>9.752011009905498E-2</v>
      </c>
      <c r="L325">
        <v>9.752011009905498E-2</v>
      </c>
    </row>
    <row r="326" spans="1:12">
      <c r="A326" s="170">
        <v>42</v>
      </c>
      <c r="B326" s="238" t="s">
        <v>250</v>
      </c>
      <c r="C326" s="237">
        <v>43480</v>
      </c>
      <c r="D326">
        <v>380</v>
      </c>
      <c r="E326">
        <v>0.14391732527147089</v>
      </c>
      <c r="F326">
        <v>0.16109423667324779</v>
      </c>
      <c r="G326">
        <v>0.21533633070088851</v>
      </c>
      <c r="H326">
        <v>0.1865244081934847</v>
      </c>
      <c r="I326">
        <v>0.18832701554787759</v>
      </c>
      <c r="J326">
        <v>0.1538540120927937</v>
      </c>
      <c r="K326">
        <v>0.1391664858094768</v>
      </c>
      <c r="L326">
        <v>0.1391664858094768</v>
      </c>
    </row>
    <row r="327" spans="1:12">
      <c r="A327" s="170">
        <v>42</v>
      </c>
      <c r="B327" s="238" t="s">
        <v>250</v>
      </c>
      <c r="C327" s="237">
        <v>43494</v>
      </c>
      <c r="D327">
        <v>394</v>
      </c>
      <c r="E327">
        <v>0.14795600431512759</v>
      </c>
      <c r="F327">
        <v>0.14963797817778329</v>
      </c>
      <c r="G327">
        <v>0.2047412280853162</v>
      </c>
      <c r="H327">
        <v>0.17680260029589451</v>
      </c>
      <c r="I327">
        <v>0.18461708063124149</v>
      </c>
      <c r="J327">
        <v>0.1532251967698188</v>
      </c>
      <c r="K327">
        <v>9.9354707680927135E-2</v>
      </c>
      <c r="L327">
        <v>9.9354707680927135E-2</v>
      </c>
    </row>
    <row r="328" spans="1:12">
      <c r="A328" s="170">
        <v>42</v>
      </c>
      <c r="B328" s="238" t="s">
        <v>250</v>
      </c>
      <c r="C328" s="237">
        <v>43509</v>
      </c>
      <c r="D328">
        <v>409</v>
      </c>
      <c r="E328">
        <v>0.14161618710633569</v>
      </c>
      <c r="F328">
        <v>0.14944417895516859</v>
      </c>
      <c r="G328">
        <v>0.19936440125972579</v>
      </c>
      <c r="H328">
        <v>0.174329737804125</v>
      </c>
      <c r="I328">
        <v>0.18439429875262439</v>
      </c>
      <c r="J328">
        <v>0.15347000333456839</v>
      </c>
      <c r="K328">
        <v>9.002059009509697E-2</v>
      </c>
      <c r="L328">
        <v>9.002059009509697E-2</v>
      </c>
    </row>
    <row r="329" spans="1:12">
      <c r="A329" s="170">
        <v>42</v>
      </c>
      <c r="B329" s="238" t="s">
        <v>250</v>
      </c>
      <c r="C329" s="237">
        <v>43522</v>
      </c>
      <c r="D329">
        <v>422</v>
      </c>
      <c r="E329">
        <v>0.1417989450197239</v>
      </c>
      <c r="F329">
        <v>0.1451773609467456</v>
      </c>
      <c r="G329">
        <v>0.19883017776134121</v>
      </c>
      <c r="H329">
        <v>0.1769969787968442</v>
      </c>
      <c r="I329">
        <v>0.27190516543392512</v>
      </c>
      <c r="J329">
        <v>0.2459791718441815</v>
      </c>
      <c r="K329">
        <v>0.24338393774654829</v>
      </c>
      <c r="L329">
        <v>0.24338393774654829</v>
      </c>
    </row>
    <row r="330" spans="1:12">
      <c r="A330" s="170">
        <v>42</v>
      </c>
      <c r="B330" s="238" t="s">
        <v>250</v>
      </c>
      <c r="C330" s="237">
        <v>43529</v>
      </c>
      <c r="D330">
        <v>429</v>
      </c>
      <c r="E330">
        <v>0.14019964801141649</v>
      </c>
      <c r="F330">
        <v>0.14760060600608049</v>
      </c>
      <c r="G330">
        <v>0.19850841018800031</v>
      </c>
      <c r="H330">
        <v>0.18553426115282001</v>
      </c>
      <c r="I330">
        <v>0.26725941471737907</v>
      </c>
      <c r="J330">
        <v>0.23895899032077941</v>
      </c>
      <c r="K330">
        <v>0.21616080213439229</v>
      </c>
      <c r="L330">
        <v>0.21616080213439229</v>
      </c>
    </row>
    <row r="331" spans="1:12">
      <c r="A331" s="170">
        <v>42</v>
      </c>
      <c r="B331" s="238" t="s">
        <v>250</v>
      </c>
      <c r="C331" s="237">
        <v>43543</v>
      </c>
      <c r="D331">
        <v>443</v>
      </c>
      <c r="E331">
        <v>0.1253990352974666</v>
      </c>
      <c r="F331">
        <v>0.13052653771705089</v>
      </c>
      <c r="G331">
        <v>0.1802894298320524</v>
      </c>
      <c r="H331">
        <v>0.18093552263023061</v>
      </c>
      <c r="I331">
        <v>0.23248547993168231</v>
      </c>
      <c r="J331">
        <v>0.19072314118986619</v>
      </c>
      <c r="K331">
        <v>0.13191470025619129</v>
      </c>
      <c r="L331">
        <v>0.13191470025619129</v>
      </c>
    </row>
    <row r="332" spans="1:12">
      <c r="A332" s="170">
        <v>42</v>
      </c>
      <c r="B332" s="238" t="s">
        <v>250</v>
      </c>
      <c r="C332" s="237">
        <v>43550</v>
      </c>
      <c r="D332">
        <v>450</v>
      </c>
      <c r="E332">
        <v>0.1408895548017676</v>
      </c>
      <c r="F332">
        <v>0.14455646461691671</v>
      </c>
      <c r="G332">
        <v>0.1982676764175017</v>
      </c>
      <c r="H332">
        <v>0.20892275452791439</v>
      </c>
      <c r="I332">
        <v>0.25776479100018668</v>
      </c>
      <c r="J332">
        <v>0.2297219479056451</v>
      </c>
      <c r="K332">
        <v>0.2103051750793552</v>
      </c>
      <c r="L332">
        <v>0.2103051750793552</v>
      </c>
    </row>
    <row r="333" spans="1:12">
      <c r="A333" s="170">
        <v>42</v>
      </c>
      <c r="B333" s="238" t="s">
        <v>250</v>
      </c>
      <c r="C333" s="237">
        <v>43557</v>
      </c>
      <c r="D333">
        <v>457</v>
      </c>
      <c r="E333">
        <v>0.14416236154896361</v>
      </c>
      <c r="F333">
        <v>0.1432033544743701</v>
      </c>
      <c r="G333">
        <v>0.199215361424848</v>
      </c>
      <c r="H333">
        <v>0.20486451247362539</v>
      </c>
      <c r="I333">
        <v>0.2465663357329031</v>
      </c>
      <c r="J333">
        <v>0.21123291882834799</v>
      </c>
      <c r="K333">
        <v>0.1454332019362046</v>
      </c>
      <c r="L333">
        <v>0.1454332019362046</v>
      </c>
    </row>
    <row r="334" spans="1:12">
      <c r="A334" s="170">
        <v>42</v>
      </c>
      <c r="B334" s="238" t="s">
        <v>250</v>
      </c>
      <c r="C334" s="237">
        <v>43564</v>
      </c>
      <c r="D334">
        <v>464</v>
      </c>
      <c r="E334">
        <v>0.13726680277502479</v>
      </c>
      <c r="F334">
        <v>0.14117048587710609</v>
      </c>
      <c r="G334">
        <v>0.19541822001982159</v>
      </c>
      <c r="H334">
        <v>0.20096713354806739</v>
      </c>
      <c r="I334">
        <v>0.23633958771060459</v>
      </c>
      <c r="J334">
        <v>0.17525666897918729</v>
      </c>
      <c r="K334">
        <v>0.18357463676907829</v>
      </c>
      <c r="L334">
        <v>0.18357463676907829</v>
      </c>
    </row>
    <row r="335" spans="1:12">
      <c r="A335" s="170">
        <v>42</v>
      </c>
      <c r="B335" s="238" t="s">
        <v>250</v>
      </c>
      <c r="C335" s="237">
        <v>43571</v>
      </c>
      <c r="D335">
        <v>471</v>
      </c>
      <c r="E335">
        <v>0.1349010950369588</v>
      </c>
      <c r="F335">
        <v>0.14183037760109321</v>
      </c>
      <c r="G335">
        <v>0.19654471265295981</v>
      </c>
      <c r="H335">
        <v>0.19107027945835139</v>
      </c>
      <c r="I335">
        <v>0.2167176240139139</v>
      </c>
      <c r="J335">
        <v>0.16227326101000061</v>
      </c>
      <c r="K335">
        <v>0.1019573579725449</v>
      </c>
      <c r="L335">
        <v>0.1019573579725449</v>
      </c>
    </row>
    <row r="336" spans="1:12">
      <c r="A336" s="170">
        <v>42</v>
      </c>
      <c r="B336" s="238" t="s">
        <v>250</v>
      </c>
      <c r="C336" s="237">
        <v>43578</v>
      </c>
      <c r="D336">
        <v>478</v>
      </c>
      <c r="E336">
        <v>0.13505788260114171</v>
      </c>
      <c r="F336">
        <v>0.14061643683296099</v>
      </c>
      <c r="G336">
        <v>0.19546783047902699</v>
      </c>
      <c r="H336">
        <v>0.19188698287416231</v>
      </c>
      <c r="I336">
        <v>0.21383652990816579</v>
      </c>
      <c r="J336">
        <v>0.18763191710101759</v>
      </c>
      <c r="K336">
        <v>0.1336322383966245</v>
      </c>
      <c r="L336">
        <v>0.1336322383966245</v>
      </c>
    </row>
    <row r="337" spans="1:12">
      <c r="A337" s="170">
        <v>42</v>
      </c>
      <c r="B337" s="238" t="s">
        <v>250</v>
      </c>
      <c r="C337" s="237">
        <v>43585</v>
      </c>
      <c r="D337">
        <v>485</v>
      </c>
      <c r="E337">
        <v>0.13094781731302799</v>
      </c>
      <c r="F337">
        <v>0.13925502984154389</v>
      </c>
      <c r="G337">
        <v>0.1892918422220852</v>
      </c>
      <c r="H337">
        <v>0.18452784937419081</v>
      </c>
      <c r="I337">
        <v>0.2018568733584068</v>
      </c>
      <c r="J337">
        <v>0.18999155367161971</v>
      </c>
      <c r="K337">
        <v>0.13647602416918431</v>
      </c>
      <c r="L337">
        <v>0.13647602416918431</v>
      </c>
    </row>
    <row r="338" spans="1:12">
      <c r="A338" s="170">
        <v>42</v>
      </c>
      <c r="B338" s="238" t="s">
        <v>250</v>
      </c>
      <c r="C338" s="237">
        <v>43592</v>
      </c>
      <c r="D338">
        <v>492</v>
      </c>
      <c r="E338">
        <v>0.1240307231240429</v>
      </c>
      <c r="F338">
        <v>0.13158882787136289</v>
      </c>
      <c r="G338">
        <v>0.1783425834609495</v>
      </c>
      <c r="H338">
        <v>0.16625849035222051</v>
      </c>
      <c r="I338">
        <v>0.1798956186830015</v>
      </c>
      <c r="J338">
        <v>0.1427854722817764</v>
      </c>
      <c r="K338">
        <v>7.5056196018376722E-2</v>
      </c>
      <c r="L338">
        <v>7.5056196018376722E-2</v>
      </c>
    </row>
    <row r="339" spans="1:12">
      <c r="A339" s="170">
        <v>42</v>
      </c>
      <c r="B339" s="238" t="s">
        <v>250</v>
      </c>
      <c r="C339" s="237">
        <v>43599</v>
      </c>
      <c r="D339">
        <v>499</v>
      </c>
      <c r="E339">
        <v>0.12652980489296631</v>
      </c>
      <c r="F339">
        <v>0.13341178409785931</v>
      </c>
      <c r="G339">
        <v>0.18322490825688079</v>
      </c>
      <c r="H339">
        <v>0.17074578287461781</v>
      </c>
      <c r="I339">
        <v>0.19224827584097859</v>
      </c>
      <c r="J339">
        <v>0.20267462201834871</v>
      </c>
      <c r="K339">
        <v>0.1611759051987767</v>
      </c>
      <c r="L339">
        <v>0.1611759051987767</v>
      </c>
    </row>
    <row r="340" spans="1:12">
      <c r="A340" s="170">
        <v>42</v>
      </c>
      <c r="B340" s="238" t="s">
        <v>250</v>
      </c>
      <c r="C340" s="237">
        <v>43606</v>
      </c>
      <c r="D340">
        <v>506</v>
      </c>
      <c r="E340">
        <v>0.1261021929631666</v>
      </c>
      <c r="F340">
        <v>0.12862431500824631</v>
      </c>
      <c r="G340">
        <v>0.18004020652373101</v>
      </c>
      <c r="H340">
        <v>0.1704974406572598</v>
      </c>
      <c r="I340">
        <v>0.187916306945208</v>
      </c>
      <c r="J340">
        <v>0.2077982982713335</v>
      </c>
      <c r="K340">
        <v>0.18262346673996699</v>
      </c>
      <c r="L340">
        <v>0.18262346673996699</v>
      </c>
    </row>
    <row r="341" spans="1:12">
      <c r="A341" s="170">
        <v>42</v>
      </c>
      <c r="B341" s="238" t="s">
        <v>250</v>
      </c>
      <c r="C341" s="237">
        <v>43613</v>
      </c>
      <c r="D341">
        <v>513</v>
      </c>
      <c r="E341">
        <v>0.12629241439205949</v>
      </c>
      <c r="F341">
        <v>0.1289436811414392</v>
      </c>
      <c r="G341">
        <v>0.1836616327543425</v>
      </c>
      <c r="H341">
        <v>0.1780745</v>
      </c>
      <c r="I341">
        <v>0.19470108808933009</v>
      </c>
      <c r="J341">
        <v>0.23187873821339949</v>
      </c>
      <c r="K341">
        <v>0.2443832307692308</v>
      </c>
      <c r="L341">
        <v>0.2443832307692308</v>
      </c>
    </row>
    <row r="342" spans="1:12">
      <c r="A342" s="170">
        <v>42</v>
      </c>
      <c r="B342" s="238" t="s">
        <v>250</v>
      </c>
      <c r="C342" s="237">
        <v>43620</v>
      </c>
      <c r="D342">
        <v>520</v>
      </c>
      <c r="E342">
        <v>0.11993445035351979</v>
      </c>
      <c r="F342">
        <v>0.1273868278512143</v>
      </c>
      <c r="G342">
        <v>0.1811716160467261</v>
      </c>
      <c r="H342">
        <v>0.17265037165693209</v>
      </c>
      <c r="I342">
        <v>0.19046481985859209</v>
      </c>
      <c r="J342">
        <v>0.22555928281586229</v>
      </c>
      <c r="K342">
        <v>0.21936741223486009</v>
      </c>
      <c r="L342">
        <v>0.21936741223486009</v>
      </c>
    </row>
    <row r="343" spans="1:12">
      <c r="A343" s="170">
        <v>42</v>
      </c>
      <c r="B343" s="238" t="s">
        <v>250</v>
      </c>
      <c r="C343" s="237">
        <v>43633</v>
      </c>
      <c r="D343">
        <v>532</v>
      </c>
      <c r="E343">
        <v>0.1155432990214295</v>
      </c>
      <c r="F343">
        <v>0.12779127003592219</v>
      </c>
      <c r="G343">
        <v>0.17476425777282301</v>
      </c>
      <c r="H343">
        <v>0.16964972042611171</v>
      </c>
      <c r="I343">
        <v>0.18059662492258149</v>
      </c>
      <c r="J343">
        <v>0.14603611086337179</v>
      </c>
      <c r="K343">
        <v>9.2701131797349207E-2</v>
      </c>
      <c r="L343">
        <v>9.2701131797349207E-2</v>
      </c>
    </row>
    <row r="344" spans="1:12">
      <c r="A344" s="170">
        <v>42</v>
      </c>
      <c r="B344" s="238" t="s">
        <v>250</v>
      </c>
      <c r="C344" s="237">
        <v>43641</v>
      </c>
      <c r="D344">
        <v>539</v>
      </c>
      <c r="E344">
        <v>0.1128115437844458</v>
      </c>
      <c r="F344">
        <v>0.12298450642988359</v>
      </c>
      <c r="G344">
        <v>0.17401196876913649</v>
      </c>
      <c r="H344">
        <v>0.16907335027556639</v>
      </c>
      <c r="I344">
        <v>0.1832681818738518</v>
      </c>
      <c r="J344">
        <v>0.17381974709124309</v>
      </c>
      <c r="K344">
        <v>0.13208429393753829</v>
      </c>
      <c r="L344">
        <v>0.13208429393753829</v>
      </c>
    </row>
    <row r="345" spans="1:12">
      <c r="A345" s="170">
        <v>42</v>
      </c>
      <c r="B345" s="238" t="s">
        <v>250</v>
      </c>
      <c r="C345" s="237">
        <v>43652</v>
      </c>
      <c r="D345">
        <v>552</v>
      </c>
      <c r="E345">
        <v>0.1151396692490316</v>
      </c>
      <c r="F345">
        <v>0.1228031504435837</v>
      </c>
      <c r="G345">
        <v>0.18135033649881299</v>
      </c>
      <c r="H345">
        <v>0.17410925190553539</v>
      </c>
      <c r="I345">
        <v>0.19670747007372241</v>
      </c>
      <c r="J345">
        <v>0.2212064729476447</v>
      </c>
      <c r="K345">
        <v>0.2126377585905285</v>
      </c>
      <c r="L345">
        <v>0.2126377585905285</v>
      </c>
    </row>
    <row r="346" spans="1:12">
      <c r="A346" s="170">
        <v>42</v>
      </c>
      <c r="B346" s="238" t="s">
        <v>250</v>
      </c>
      <c r="C346" s="237">
        <v>43662</v>
      </c>
      <c r="D346">
        <v>562</v>
      </c>
      <c r="E346">
        <v>0.11165642345378519</v>
      </c>
      <c r="F346">
        <v>0.1230791707545404</v>
      </c>
      <c r="G346">
        <v>0.17594328359233599</v>
      </c>
      <c r="H346">
        <v>0.16987023984272609</v>
      </c>
      <c r="I346">
        <v>0.18911410303938089</v>
      </c>
      <c r="J346">
        <v>0.22009717487361921</v>
      </c>
      <c r="K346">
        <v>0.22395432578168889</v>
      </c>
      <c r="L346">
        <v>0.22395432578168889</v>
      </c>
    </row>
    <row r="347" spans="1:12">
      <c r="A347" s="170">
        <v>42</v>
      </c>
      <c r="B347" s="238" t="s">
        <v>250</v>
      </c>
      <c r="C347" s="237">
        <v>43669</v>
      </c>
      <c r="D347">
        <v>569</v>
      </c>
      <c r="E347">
        <v>0.10137150061652279</v>
      </c>
      <c r="F347">
        <v>0.11386132429099879</v>
      </c>
      <c r="G347">
        <v>0.16888204932182491</v>
      </c>
      <c r="H347">
        <v>0.16265946732429101</v>
      </c>
      <c r="I347">
        <v>0.17939196054254011</v>
      </c>
      <c r="J347">
        <v>0.20568162515413069</v>
      </c>
      <c r="K347">
        <v>0.20374244019728729</v>
      </c>
      <c r="L347">
        <v>0.20374244019728729</v>
      </c>
    </row>
    <row r="348" spans="1:12">
      <c r="A348" s="170">
        <v>42</v>
      </c>
      <c r="B348" s="238" t="s">
        <v>250</v>
      </c>
      <c r="C348" s="237">
        <v>43684</v>
      </c>
      <c r="D348">
        <v>584</v>
      </c>
      <c r="E348">
        <v>0.1017463111111111</v>
      </c>
      <c r="F348">
        <v>0.1149968012345679</v>
      </c>
      <c r="G348">
        <v>0.16878872345679011</v>
      </c>
      <c r="H348">
        <v>0.16199207160493831</v>
      </c>
      <c r="I348">
        <v>0.17799997530864201</v>
      </c>
      <c r="J348">
        <v>0.1893128234567901</v>
      </c>
      <c r="K348">
        <v>0.19282460802469131</v>
      </c>
      <c r="L348">
        <v>0.19282460802469131</v>
      </c>
    </row>
    <row r="349" spans="1:12">
      <c r="A349" s="170">
        <v>42</v>
      </c>
      <c r="B349" s="238" t="s">
        <v>250</v>
      </c>
      <c r="C349" s="237">
        <v>43691</v>
      </c>
      <c r="D349">
        <v>591</v>
      </c>
      <c r="E349">
        <v>0.10981446523004521</v>
      </c>
      <c r="F349">
        <v>0.12300213753173569</v>
      </c>
      <c r="G349">
        <v>0.17315117710074929</v>
      </c>
      <c r="H349">
        <v>0.17126722391479349</v>
      </c>
      <c r="I349">
        <v>0.18484364846120499</v>
      </c>
      <c r="J349">
        <v>0.16992154306768231</v>
      </c>
      <c r="K349">
        <v>0.16117824979874909</v>
      </c>
      <c r="L349">
        <v>0.16117824979874909</v>
      </c>
    </row>
    <row r="350" spans="1:12">
      <c r="A350" s="170">
        <v>42</v>
      </c>
      <c r="B350" s="238" t="s">
        <v>250</v>
      </c>
      <c r="C350" s="237">
        <v>43697</v>
      </c>
      <c r="D350">
        <v>597</v>
      </c>
      <c r="E350">
        <v>0.1077992077256362</v>
      </c>
      <c r="F350">
        <v>0.1215173538170501</v>
      </c>
      <c r="G350">
        <v>0.17083489943247701</v>
      </c>
      <c r="H350">
        <v>0.170024482638677</v>
      </c>
      <c r="I350">
        <v>0.18234281790443649</v>
      </c>
      <c r="J350">
        <v>0.20695001873436261</v>
      </c>
      <c r="K350">
        <v>0.21374563239152991</v>
      </c>
      <c r="L350">
        <v>0.21374563239152991</v>
      </c>
    </row>
    <row r="351" spans="1:12">
      <c r="A351" s="170">
        <v>42</v>
      </c>
      <c r="B351" s="238" t="s">
        <v>250</v>
      </c>
      <c r="C351" s="237">
        <v>43704</v>
      </c>
      <c r="D351">
        <v>604</v>
      </c>
      <c r="E351">
        <v>0.10702270387925659</v>
      </c>
      <c r="F351">
        <v>0.114160787950605</v>
      </c>
      <c r="G351">
        <v>0.17090403854309591</v>
      </c>
      <c r="H351">
        <v>0.16983483185730319</v>
      </c>
      <c r="I351">
        <v>0.1813551574154921</v>
      </c>
      <c r="J351">
        <v>0.20567584470500189</v>
      </c>
      <c r="K351">
        <v>0.18089186079580891</v>
      </c>
      <c r="L351">
        <v>0.18089186079580891</v>
      </c>
    </row>
    <row r="352" spans="1:12">
      <c r="A352" s="170">
        <v>42</v>
      </c>
      <c r="B352" s="238" t="s">
        <v>250</v>
      </c>
      <c r="C352" s="237">
        <v>43712</v>
      </c>
      <c r="D352">
        <v>612</v>
      </c>
      <c r="E352">
        <v>9.944937502304714E-2</v>
      </c>
      <c r="F352">
        <v>0.10943662718947821</v>
      </c>
      <c r="G352">
        <v>0.16072331884948679</v>
      </c>
      <c r="H352">
        <v>0.16383969768299431</v>
      </c>
      <c r="I352">
        <v>0.1705918518222605</v>
      </c>
      <c r="J352">
        <v>0.13827055134902591</v>
      </c>
      <c r="K352">
        <v>9.5953661360703102E-2</v>
      </c>
      <c r="L352">
        <v>9.5953661360703102E-2</v>
      </c>
    </row>
    <row r="353" spans="1:12">
      <c r="A353" s="170">
        <v>42</v>
      </c>
      <c r="B353" s="238" t="s">
        <v>250</v>
      </c>
      <c r="C353" s="237">
        <v>43717</v>
      </c>
      <c r="D353">
        <v>617</v>
      </c>
      <c r="E353">
        <v>0.11138172624322989</v>
      </c>
      <c r="F353">
        <v>0.11954036361398331</v>
      </c>
      <c r="G353">
        <v>0.17564028360413589</v>
      </c>
      <c r="H353">
        <v>0.17225199704579031</v>
      </c>
      <c r="I353">
        <v>0.18375433825701629</v>
      </c>
      <c r="J353">
        <v>0.2220954756277696</v>
      </c>
      <c r="K353">
        <v>0.2198706955933038</v>
      </c>
      <c r="L353">
        <v>0.2198706955933038</v>
      </c>
    </row>
    <row r="354" spans="1:12">
      <c r="A354" s="170">
        <v>42</v>
      </c>
      <c r="B354" s="238" t="s">
        <v>250</v>
      </c>
      <c r="C354" s="237">
        <v>43727</v>
      </c>
      <c r="D354">
        <v>627</v>
      </c>
      <c r="E354">
        <v>0.1022987757216877</v>
      </c>
      <c r="F354">
        <v>0.1147202931162102</v>
      </c>
      <c r="G354">
        <v>0.16793621835677269</v>
      </c>
      <c r="H354">
        <v>0.17145118011349619</v>
      </c>
      <c r="I354">
        <v>0.17970240389834691</v>
      </c>
      <c r="J354">
        <v>0.1911409235134468</v>
      </c>
      <c r="K354">
        <v>0.1586856666666667</v>
      </c>
      <c r="L354">
        <v>0.1586856666666667</v>
      </c>
    </row>
    <row r="355" spans="1:12">
      <c r="A355" s="170">
        <v>42</v>
      </c>
      <c r="B355" s="238" t="s">
        <v>250</v>
      </c>
      <c r="C355" s="237">
        <v>43732</v>
      </c>
      <c r="D355">
        <v>632</v>
      </c>
      <c r="E355">
        <v>0.1032687875943309</v>
      </c>
      <c r="F355">
        <v>0.1139647885759863</v>
      </c>
      <c r="G355">
        <v>0.1663337130498804</v>
      </c>
      <c r="H355">
        <v>0.16916326455610781</v>
      </c>
      <c r="I355">
        <v>0.178214866494877</v>
      </c>
      <c r="J355">
        <v>0.15165263691023989</v>
      </c>
      <c r="K355">
        <v>0.13379052125897289</v>
      </c>
      <c r="L355">
        <v>0.13379052125897289</v>
      </c>
    </row>
    <row r="356" spans="1:12">
      <c r="A356" s="170">
        <v>42</v>
      </c>
      <c r="B356" s="238" t="s">
        <v>250</v>
      </c>
      <c r="C356" s="237">
        <v>43739</v>
      </c>
      <c r="D356">
        <v>639</v>
      </c>
      <c r="E356">
        <v>0.1035521479820628</v>
      </c>
      <c r="F356">
        <v>0.1191730579970105</v>
      </c>
      <c r="G356">
        <v>0.1648952594917788</v>
      </c>
      <c r="H356">
        <v>0.16909644693572501</v>
      </c>
      <c r="I356">
        <v>0.17708014678624809</v>
      </c>
      <c r="J356">
        <v>0.21237878355754861</v>
      </c>
      <c r="K356">
        <v>0.23796054409566519</v>
      </c>
      <c r="L356">
        <v>0.23796054409566519</v>
      </c>
    </row>
    <row r="357" spans="1:12">
      <c r="A357" s="170">
        <v>42</v>
      </c>
      <c r="B357" s="238" t="s">
        <v>250</v>
      </c>
      <c r="C357" s="237">
        <v>43746</v>
      </c>
      <c r="D357">
        <v>646</v>
      </c>
      <c r="E357">
        <v>9.8940103017939637E-2</v>
      </c>
      <c r="F357">
        <v>0.1110370070798584</v>
      </c>
      <c r="G357">
        <v>0.15945359794804101</v>
      </c>
      <c r="H357">
        <v>0.17541861384772309</v>
      </c>
      <c r="I357">
        <v>0.18537139599208011</v>
      </c>
      <c r="J357">
        <v>0.17231832945341091</v>
      </c>
      <c r="K357">
        <v>0.16364235903281929</v>
      </c>
      <c r="L357">
        <v>0.16364235903281929</v>
      </c>
    </row>
    <row r="358" spans="1:12">
      <c r="A358" s="170">
        <v>42</v>
      </c>
      <c r="B358" s="238" t="s">
        <v>250</v>
      </c>
      <c r="C358" s="237">
        <v>43765</v>
      </c>
      <c r="D358">
        <v>665</v>
      </c>
      <c r="E358">
        <v>0.1149604835680751</v>
      </c>
      <c r="F358">
        <v>0.1283458609606356</v>
      </c>
      <c r="G358">
        <v>0.17495487865655471</v>
      </c>
      <c r="H358">
        <v>0.18414006705188399</v>
      </c>
      <c r="I358">
        <v>0.18733744275911879</v>
      </c>
      <c r="J358">
        <v>0.23983253846153851</v>
      </c>
      <c r="K358">
        <v>0.27778442373901541</v>
      </c>
      <c r="L358">
        <v>0.27778442373901541</v>
      </c>
    </row>
    <row r="359" spans="1:12">
      <c r="A359" s="170">
        <v>42</v>
      </c>
      <c r="B359" s="238" t="s">
        <v>250</v>
      </c>
      <c r="C359" s="237">
        <v>43774</v>
      </c>
      <c r="D359">
        <v>674</v>
      </c>
      <c r="E359">
        <v>0.1065943210332103</v>
      </c>
      <c r="F359">
        <v>0.1194580802583026</v>
      </c>
      <c r="G359">
        <v>0.1634231794280443</v>
      </c>
      <c r="H359">
        <v>0.17102449169741701</v>
      </c>
      <c r="I359">
        <v>0.18004582933579341</v>
      </c>
      <c r="J359">
        <v>0.20957400392066419</v>
      </c>
      <c r="K359">
        <v>0.22862518657749081</v>
      </c>
      <c r="L359">
        <v>0.22862518657749081</v>
      </c>
    </row>
    <row r="360" spans="1:12">
      <c r="A360" s="170">
        <v>42</v>
      </c>
      <c r="B360" s="238" t="s">
        <v>250</v>
      </c>
      <c r="C360" s="237">
        <v>43780</v>
      </c>
      <c r="D360">
        <v>680</v>
      </c>
      <c r="E360">
        <v>0.10680162115727181</v>
      </c>
      <c r="F360">
        <v>0.1174434541745676</v>
      </c>
      <c r="G360">
        <v>0.16428416899385159</v>
      </c>
      <c r="H360">
        <v>0.17306680302246741</v>
      </c>
      <c r="I360">
        <v>0.17944912790898121</v>
      </c>
      <c r="J360">
        <v>0.18602569746595421</v>
      </c>
      <c r="K360">
        <v>0.18863028972016321</v>
      </c>
      <c r="L360">
        <v>0.18863028972016321</v>
      </c>
    </row>
    <row r="361" spans="1:12">
      <c r="A361" s="170">
        <v>42</v>
      </c>
      <c r="B361" s="238" t="s">
        <v>250</v>
      </c>
      <c r="C361" s="237">
        <v>43794</v>
      </c>
      <c r="D361">
        <v>694</v>
      </c>
      <c r="E361">
        <v>0.1057985399252464</v>
      </c>
      <c r="F361">
        <v>0.11835150628610271</v>
      </c>
      <c r="G361">
        <v>0.16411923875863629</v>
      </c>
      <c r="H361">
        <v>0.1700812140672783</v>
      </c>
      <c r="I361">
        <v>0.23809695990485899</v>
      </c>
      <c r="J361">
        <v>0.22836089013478311</v>
      </c>
      <c r="K361">
        <v>0.2627425615585004</v>
      </c>
      <c r="L361">
        <v>0.2627425615585004</v>
      </c>
    </row>
    <row r="362" spans="1:12">
      <c r="A362" s="170">
        <v>42</v>
      </c>
      <c r="B362" s="238" t="s">
        <v>250</v>
      </c>
      <c r="C362" s="237">
        <v>43817</v>
      </c>
      <c r="D362">
        <v>717</v>
      </c>
      <c r="E362">
        <v>0.10913995208725941</v>
      </c>
      <c r="F362">
        <v>0.12030908006395979</v>
      </c>
      <c r="G362">
        <v>0.16619902809662501</v>
      </c>
      <c r="H362">
        <v>0.1768028051510479</v>
      </c>
      <c r="I362">
        <v>0.24027378796185259</v>
      </c>
      <c r="J362">
        <v>0.21785279772714289</v>
      </c>
      <c r="K362">
        <v>0.2459750262120953</v>
      </c>
      <c r="L362">
        <v>0.2459750262120953</v>
      </c>
    </row>
    <row r="363" spans="1:12">
      <c r="A363" s="170">
        <v>42</v>
      </c>
      <c r="B363" s="238" t="s">
        <v>250</v>
      </c>
      <c r="C363" s="237">
        <v>43836</v>
      </c>
      <c r="D363">
        <v>736</v>
      </c>
      <c r="E363">
        <v>0.1052085039141132</v>
      </c>
      <c r="F363">
        <v>0.1184939344665623</v>
      </c>
      <c r="G363">
        <v>0.16155007067770069</v>
      </c>
      <c r="H363">
        <v>0.1810326685305301</v>
      </c>
      <c r="I363">
        <v>0.24313935607246701</v>
      </c>
      <c r="J363">
        <v>0.22176655468575271</v>
      </c>
      <c r="K363">
        <v>0.25505760713486908</v>
      </c>
      <c r="L363">
        <v>0.25505760713486908</v>
      </c>
    </row>
    <row r="364" spans="1:12">
      <c r="A364" s="170">
        <v>42</v>
      </c>
      <c r="B364" s="238" t="s">
        <v>250</v>
      </c>
      <c r="C364" s="237">
        <v>43856</v>
      </c>
      <c r="D364">
        <v>756</v>
      </c>
      <c r="E364">
        <v>0.10857213366788319</v>
      </c>
      <c r="F364">
        <v>0.1198768017791971</v>
      </c>
      <c r="G364">
        <v>0.1649853191149635</v>
      </c>
      <c r="H364">
        <v>0.1992297887773723</v>
      </c>
      <c r="I364">
        <v>0.24366360606751819</v>
      </c>
      <c r="J364">
        <v>0.21467904288321171</v>
      </c>
      <c r="K364">
        <v>0.23992584306569339</v>
      </c>
      <c r="L364">
        <v>0.23992584306569339</v>
      </c>
    </row>
    <row r="365" spans="1:12">
      <c r="A365" s="170">
        <v>42</v>
      </c>
      <c r="B365" s="238" t="s">
        <v>250</v>
      </c>
      <c r="C365" s="237">
        <v>43869</v>
      </c>
      <c r="D365">
        <v>769</v>
      </c>
      <c r="E365">
        <v>0.1092930077537594</v>
      </c>
      <c r="F365">
        <v>0.1217886762218045</v>
      </c>
      <c r="G365">
        <v>0.16779996851503759</v>
      </c>
      <c r="H365">
        <v>0.20311689755639101</v>
      </c>
      <c r="I365">
        <v>0.24356825563909781</v>
      </c>
      <c r="J365">
        <v>0.21200995559210531</v>
      </c>
      <c r="K365">
        <v>0.2263282105263158</v>
      </c>
      <c r="L365">
        <v>0.2263282105263158</v>
      </c>
    </row>
    <row r="366" spans="1:12">
      <c r="A366" s="170">
        <v>42</v>
      </c>
      <c r="B366" s="238" t="s">
        <v>250</v>
      </c>
      <c r="C366" s="237">
        <v>43877</v>
      </c>
      <c r="D366">
        <v>777</v>
      </c>
      <c r="E366">
        <v>0.10429437753463761</v>
      </c>
      <c r="F366">
        <v>0.1175612527204614</v>
      </c>
      <c r="G366">
        <v>0.16718281185704939</v>
      </c>
      <c r="H366">
        <v>0.20669627561396209</v>
      </c>
      <c r="I366">
        <v>0.2414859277516799</v>
      </c>
      <c r="J366">
        <v>0.23035840798002019</v>
      </c>
      <c r="K366">
        <v>0.262220711066183</v>
      </c>
      <c r="L366">
        <v>0.262220711066183</v>
      </c>
    </row>
    <row r="367" spans="1:12">
      <c r="A367" s="170">
        <v>42</v>
      </c>
      <c r="B367" s="238" t="s">
        <v>250</v>
      </c>
      <c r="C367" s="237">
        <v>43893</v>
      </c>
      <c r="D367">
        <v>793</v>
      </c>
      <c r="E367">
        <v>0.10434600951913039</v>
      </c>
      <c r="F367">
        <v>0.1225263178161272</v>
      </c>
      <c r="G367">
        <v>0.16683525842903649</v>
      </c>
      <c r="H367">
        <v>0.21433242602714489</v>
      </c>
      <c r="I367">
        <v>0.24664473579807161</v>
      </c>
      <c r="J367">
        <v>0.22650700442178959</v>
      </c>
      <c r="K367">
        <v>0.25207184192102189</v>
      </c>
      <c r="L367">
        <v>0.25207184192102189</v>
      </c>
    </row>
    <row r="368" spans="1:12">
      <c r="A368" s="170">
        <v>43</v>
      </c>
      <c r="B368" s="238" t="s">
        <v>251</v>
      </c>
      <c r="C368" s="239">
        <v>43320</v>
      </c>
      <c r="D368">
        <v>220</v>
      </c>
      <c r="E368">
        <v>0.16999045128586979</v>
      </c>
      <c r="F368">
        <v>0.17535653639956469</v>
      </c>
      <c r="G368">
        <v>0.26533527286786179</v>
      </c>
      <c r="H368">
        <v>0.26709169763445789</v>
      </c>
      <c r="I368">
        <v>0.28966244739103042</v>
      </c>
      <c r="J368">
        <v>0.22965357288504501</v>
      </c>
      <c r="K368">
        <v>0.13790620573916029</v>
      </c>
      <c r="L368">
        <v>0.13790620573916029</v>
      </c>
    </row>
    <row r="369" spans="1:12">
      <c r="A369" s="170">
        <v>43</v>
      </c>
      <c r="B369" s="238" t="s">
        <v>251</v>
      </c>
      <c r="C369" s="237">
        <v>43328</v>
      </c>
      <c r="D369">
        <v>228</v>
      </c>
      <c r="E369">
        <v>0.17298216080086701</v>
      </c>
      <c r="F369">
        <v>0.17923524619245909</v>
      </c>
      <c r="G369">
        <v>0.26272908681763729</v>
      </c>
      <c r="H369">
        <v>0.26759106730933779</v>
      </c>
      <c r="I369">
        <v>0.29382923398551142</v>
      </c>
      <c r="J369">
        <v>0.24442435006559809</v>
      </c>
      <c r="K369">
        <v>0.18750260190519649</v>
      </c>
      <c r="L369">
        <v>0.18750260190519649</v>
      </c>
    </row>
    <row r="370" spans="1:12">
      <c r="A370" s="170">
        <v>43</v>
      </c>
      <c r="B370" s="238" t="s">
        <v>251</v>
      </c>
      <c r="C370" s="237">
        <v>43335</v>
      </c>
      <c r="D370">
        <v>235</v>
      </c>
      <c r="E370">
        <v>0.17406239549690339</v>
      </c>
      <c r="F370">
        <v>0.17771008085894541</v>
      </c>
      <c r="G370">
        <v>0.27041160195635822</v>
      </c>
      <c r="H370">
        <v>0.27354218249696127</v>
      </c>
      <c r="I370">
        <v>0.29194831897898949</v>
      </c>
      <c r="J370">
        <v>0.24303299803206579</v>
      </c>
      <c r="K370">
        <v>0.1669249255079007</v>
      </c>
      <c r="L370">
        <v>0.1669249255079007</v>
      </c>
    </row>
    <row r="371" spans="1:12">
      <c r="A371" s="170">
        <v>43</v>
      </c>
      <c r="B371" s="238" t="s">
        <v>251</v>
      </c>
      <c r="C371" s="237">
        <v>43341</v>
      </c>
      <c r="D371">
        <v>241</v>
      </c>
      <c r="E371">
        <v>0.17009047431712759</v>
      </c>
      <c r="F371">
        <v>0.17559359978239711</v>
      </c>
      <c r="G371">
        <v>0.26447322413101992</v>
      </c>
      <c r="H371">
        <v>0.26972746452499569</v>
      </c>
      <c r="I371">
        <v>0.28594647500429482</v>
      </c>
      <c r="J371">
        <v>0.2001364332016263</v>
      </c>
      <c r="K371">
        <v>8.9084382523048719E-2</v>
      </c>
      <c r="L371">
        <v>8.9084382523048719E-2</v>
      </c>
    </row>
    <row r="372" spans="1:12">
      <c r="A372" s="170">
        <v>43</v>
      </c>
      <c r="B372" s="238" t="s">
        <v>251</v>
      </c>
      <c r="C372" s="237">
        <v>43348</v>
      </c>
      <c r="D372">
        <v>248</v>
      </c>
      <c r="E372">
        <v>0.1685631703390798</v>
      </c>
      <c r="F372">
        <v>0.17753625288274921</v>
      </c>
      <c r="G372">
        <v>0.2619742001370019</v>
      </c>
      <c r="H372">
        <v>0.26281499588994178</v>
      </c>
      <c r="I372">
        <v>0.27876254812193169</v>
      </c>
      <c r="J372">
        <v>0.1943383844046124</v>
      </c>
      <c r="K372">
        <v>0.1015607313620276</v>
      </c>
      <c r="L372">
        <v>0.1015607313620276</v>
      </c>
    </row>
    <row r="373" spans="1:12">
      <c r="A373" s="170">
        <v>43</v>
      </c>
      <c r="B373" s="238" t="s">
        <v>251</v>
      </c>
      <c r="C373" s="237">
        <v>43354</v>
      </c>
      <c r="D373">
        <v>254</v>
      </c>
      <c r="E373">
        <v>0.17034523947849961</v>
      </c>
      <c r="F373">
        <v>0.17597856976212259</v>
      </c>
      <c r="G373">
        <v>0.2644964139981702</v>
      </c>
      <c r="H373">
        <v>0.26899755535224162</v>
      </c>
      <c r="I373">
        <v>0.29275971569075943</v>
      </c>
      <c r="J373">
        <v>0.222536387694419</v>
      </c>
      <c r="K373">
        <v>0.13192323147300999</v>
      </c>
      <c r="L373">
        <v>0.13192323147300999</v>
      </c>
    </row>
    <row r="374" spans="1:12">
      <c r="A374" s="170">
        <v>43</v>
      </c>
      <c r="B374" s="238" t="s">
        <v>251</v>
      </c>
      <c r="C374" s="237">
        <v>43727</v>
      </c>
      <c r="D374">
        <v>262</v>
      </c>
      <c r="E374">
        <v>0.16692410313233699</v>
      </c>
      <c r="F374">
        <v>0.1789950290900762</v>
      </c>
      <c r="G374">
        <v>0.2630628753936895</v>
      </c>
      <c r="H374">
        <v>0.26433495464696788</v>
      </c>
      <c r="I374">
        <v>0.28260035349023649</v>
      </c>
      <c r="J374">
        <v>0.21018862469220639</v>
      </c>
      <c r="K374">
        <v>0.13947708996163319</v>
      </c>
      <c r="L374">
        <v>0.13947708996163319</v>
      </c>
    </row>
    <row r="375" spans="1:12">
      <c r="A375" s="170">
        <v>43</v>
      </c>
      <c r="B375" s="238" t="s">
        <v>251</v>
      </c>
      <c r="C375" s="237">
        <v>43368</v>
      </c>
      <c r="D375">
        <v>268</v>
      </c>
      <c r="E375">
        <v>0.1678604723045361</v>
      </c>
      <c r="F375">
        <v>0.17522205767038981</v>
      </c>
      <c r="G375">
        <v>0.26226764463186691</v>
      </c>
      <c r="H375">
        <v>0.25771309368589018</v>
      </c>
      <c r="I375">
        <v>0.27304170321404148</v>
      </c>
      <c r="J375">
        <v>0.16958046888534309</v>
      </c>
      <c r="K375">
        <v>9.9935796785958542E-2</v>
      </c>
      <c r="L375">
        <v>9.9935796785958542E-2</v>
      </c>
    </row>
    <row r="376" spans="1:12">
      <c r="A376" s="170">
        <v>43</v>
      </c>
      <c r="B376" s="238" t="s">
        <v>251</v>
      </c>
      <c r="C376" s="237">
        <v>43382</v>
      </c>
      <c r="D376">
        <v>282</v>
      </c>
      <c r="E376">
        <v>0.18304344076635301</v>
      </c>
      <c r="F376">
        <v>0.18489113943997279</v>
      </c>
      <c r="G376">
        <v>0.26558766817821111</v>
      </c>
      <c r="H376">
        <v>0.26718900702868159</v>
      </c>
      <c r="I376">
        <v>0.28797903877111442</v>
      </c>
      <c r="J376">
        <v>0.23408098412878359</v>
      </c>
      <c r="K376">
        <v>0.22102140335562859</v>
      </c>
      <c r="L376">
        <v>0.22102140335562859</v>
      </c>
    </row>
    <row r="377" spans="1:12">
      <c r="A377" s="170">
        <v>43</v>
      </c>
      <c r="B377" s="238" t="s">
        <v>251</v>
      </c>
      <c r="C377" s="237">
        <v>43392</v>
      </c>
      <c r="D377">
        <v>292</v>
      </c>
      <c r="E377">
        <v>0.17816391422666211</v>
      </c>
      <c r="F377">
        <v>0.179882885405902</v>
      </c>
      <c r="G377">
        <v>0.26455607865426573</v>
      </c>
      <c r="H377">
        <v>0.2636272797106442</v>
      </c>
      <c r="I377">
        <v>0.28895437926283152</v>
      </c>
      <c r="J377">
        <v>0.2323669570559192</v>
      </c>
      <c r="K377">
        <v>0.20566682696061539</v>
      </c>
      <c r="L377">
        <v>0.20566682696061539</v>
      </c>
    </row>
    <row r="378" spans="1:12">
      <c r="A378" s="170">
        <v>43</v>
      </c>
      <c r="B378" s="238" t="s">
        <v>251</v>
      </c>
      <c r="C378" s="237">
        <v>43398</v>
      </c>
      <c r="D378">
        <v>298</v>
      </c>
      <c r="E378">
        <v>0.17330631629755819</v>
      </c>
      <c r="F378">
        <v>0.17789967802385009</v>
      </c>
      <c r="G378">
        <v>0.26314424474730269</v>
      </c>
      <c r="H378">
        <v>0.26252722600794998</v>
      </c>
      <c r="I378">
        <v>0.27730825269733111</v>
      </c>
      <c r="J378">
        <v>0.18393275014196481</v>
      </c>
      <c r="K378">
        <v>0.12297132538330489</v>
      </c>
      <c r="L378">
        <v>0.12297132538330489</v>
      </c>
    </row>
    <row r="379" spans="1:12">
      <c r="A379" s="170">
        <v>43</v>
      </c>
      <c r="B379" s="238" t="s">
        <v>251</v>
      </c>
      <c r="C379" s="237">
        <v>43405</v>
      </c>
      <c r="D379">
        <v>305</v>
      </c>
      <c r="E379">
        <v>0.1717146468505511</v>
      </c>
      <c r="F379">
        <v>0.17407257386785449</v>
      </c>
      <c r="G379">
        <v>0.25901310267831651</v>
      </c>
      <c r="H379">
        <v>0.25938540694420648</v>
      </c>
      <c r="I379">
        <v>0.2556072080977671</v>
      </c>
      <c r="J379">
        <v>0.15818759185654729</v>
      </c>
      <c r="K379">
        <v>9.1177550339786431E-2</v>
      </c>
      <c r="L379">
        <v>9.1177550339786431E-2</v>
      </c>
    </row>
    <row r="380" spans="1:12">
      <c r="A380" s="170">
        <v>43</v>
      </c>
      <c r="B380" s="238" t="s">
        <v>251</v>
      </c>
      <c r="C380" s="237">
        <v>43410</v>
      </c>
      <c r="D380">
        <v>310</v>
      </c>
      <c r="E380">
        <v>0.17042223153828681</v>
      </c>
      <c r="F380">
        <v>0.1687351388320836</v>
      </c>
      <c r="G380">
        <v>0.25997530697568733</v>
      </c>
      <c r="H380">
        <v>0.25798645785048863</v>
      </c>
      <c r="I380">
        <v>0.25496889366053171</v>
      </c>
      <c r="J380">
        <v>0.2217756875710066</v>
      </c>
      <c r="K380">
        <v>0.21680476743921831</v>
      </c>
      <c r="L380">
        <v>0.21680476743921831</v>
      </c>
    </row>
    <row r="381" spans="1:12">
      <c r="A381" s="170">
        <v>43</v>
      </c>
      <c r="B381" s="238" t="s">
        <v>251</v>
      </c>
      <c r="C381" s="237">
        <v>43417</v>
      </c>
      <c r="D381">
        <v>317</v>
      </c>
      <c r="E381">
        <v>0.16394127749346071</v>
      </c>
      <c r="F381">
        <v>0.17195973763220751</v>
      </c>
      <c r="G381">
        <v>0.25966851051973172</v>
      </c>
      <c r="H381">
        <v>0.2505104404640055</v>
      </c>
      <c r="I381">
        <v>0.24799780655066531</v>
      </c>
      <c r="J381">
        <v>0.1838226649607643</v>
      </c>
      <c r="K381">
        <v>0.1483373498237234</v>
      </c>
      <c r="L381">
        <v>0.1483373498237234</v>
      </c>
    </row>
    <row r="382" spans="1:12">
      <c r="A382" s="170">
        <v>43</v>
      </c>
      <c r="B382" s="238" t="s">
        <v>251</v>
      </c>
      <c r="C382" s="237">
        <v>43424</v>
      </c>
      <c r="D382">
        <v>324</v>
      </c>
      <c r="E382">
        <v>0.16494119592253961</v>
      </c>
      <c r="F382">
        <v>0.1661753034811744</v>
      </c>
      <c r="G382">
        <v>0.25504476000908632</v>
      </c>
      <c r="H382">
        <v>0.24822974382418081</v>
      </c>
      <c r="I382">
        <v>0.2423608767675621</v>
      </c>
      <c r="J382">
        <v>0.1735113873019479</v>
      </c>
      <c r="K382">
        <v>0.18835588596740299</v>
      </c>
      <c r="L382">
        <v>0.18835588596740299</v>
      </c>
    </row>
    <row r="383" spans="1:12">
      <c r="A383" s="170">
        <v>43</v>
      </c>
      <c r="B383" s="238" t="s">
        <v>251</v>
      </c>
      <c r="C383" s="237">
        <v>43438</v>
      </c>
      <c r="D383">
        <v>338</v>
      </c>
      <c r="E383">
        <v>0.16232164085144929</v>
      </c>
      <c r="F383">
        <v>0.1645087785326087</v>
      </c>
      <c r="G383">
        <v>0.2493697205615942</v>
      </c>
      <c r="H383">
        <v>0.23787357812500001</v>
      </c>
      <c r="I383">
        <v>0.2248191000905797</v>
      </c>
      <c r="J383">
        <v>0.15962872758152169</v>
      </c>
      <c r="K383">
        <v>0.12508864447463769</v>
      </c>
      <c r="L383">
        <v>0.12508864447463769</v>
      </c>
    </row>
    <row r="384" spans="1:12">
      <c r="A384" s="170">
        <v>43</v>
      </c>
      <c r="B384" s="238" t="s">
        <v>251</v>
      </c>
      <c r="C384" s="237">
        <v>43453</v>
      </c>
      <c r="D384">
        <v>353</v>
      </c>
      <c r="E384">
        <v>0.16094920448593869</v>
      </c>
      <c r="F384">
        <v>0.15749899043606971</v>
      </c>
      <c r="G384">
        <v>0.23755495309119901</v>
      </c>
      <c r="H384">
        <v>0.22075749664123881</v>
      </c>
      <c r="I384">
        <v>0.2073827624957304</v>
      </c>
      <c r="J384">
        <v>0.14878410713879089</v>
      </c>
      <c r="K384">
        <v>9.5658804167141079E-2</v>
      </c>
      <c r="L384">
        <v>9.5658804167141079E-2</v>
      </c>
    </row>
    <row r="385" spans="1:12">
      <c r="A385" s="170">
        <v>43</v>
      </c>
      <c r="B385" s="238" t="s">
        <v>251</v>
      </c>
      <c r="C385" s="237">
        <v>43480</v>
      </c>
      <c r="D385">
        <v>380</v>
      </c>
      <c r="E385">
        <v>0.16194339881539979</v>
      </c>
      <c r="F385">
        <v>0.14953371347482719</v>
      </c>
      <c r="G385">
        <v>0.21357841609081929</v>
      </c>
      <c r="H385">
        <v>0.20361193410661399</v>
      </c>
      <c r="I385">
        <v>0.2059657519743337</v>
      </c>
      <c r="J385">
        <v>0.15492663795656469</v>
      </c>
      <c r="K385">
        <v>0.1705481522704837</v>
      </c>
      <c r="L385">
        <v>0.1705481522704837</v>
      </c>
    </row>
    <row r="386" spans="1:12">
      <c r="A386" s="170">
        <v>43</v>
      </c>
      <c r="B386" s="238" t="s">
        <v>251</v>
      </c>
      <c r="C386" s="237">
        <v>43494</v>
      </c>
      <c r="D386">
        <v>394</v>
      </c>
      <c r="E386">
        <v>0.15981912970040679</v>
      </c>
      <c r="F386">
        <v>0.14733084588829989</v>
      </c>
      <c r="G386">
        <v>0.21207939723831831</v>
      </c>
      <c r="H386">
        <v>0.19819194932807299</v>
      </c>
      <c r="I386">
        <v>0.19918922586610779</v>
      </c>
      <c r="J386">
        <v>0.14948913093330049</v>
      </c>
      <c r="K386">
        <v>0.1171711082480582</v>
      </c>
      <c r="L386">
        <v>0.1171711082480582</v>
      </c>
    </row>
    <row r="387" spans="1:12">
      <c r="A387" s="170">
        <v>43</v>
      </c>
      <c r="B387" s="238" t="s">
        <v>251</v>
      </c>
      <c r="C387" s="237">
        <v>43509</v>
      </c>
      <c r="D387">
        <v>409</v>
      </c>
      <c r="E387">
        <v>0.1563179013214771</v>
      </c>
      <c r="F387">
        <v>0.13985675274793141</v>
      </c>
      <c r="G387">
        <v>0.20517948091885879</v>
      </c>
      <c r="H387">
        <v>0.19733657860936149</v>
      </c>
      <c r="I387">
        <v>0.20574607842410769</v>
      </c>
      <c r="J387">
        <v>0.15014497060639739</v>
      </c>
      <c r="K387">
        <v>0.1051059550450784</v>
      </c>
      <c r="L387">
        <v>0.1051059550450784</v>
      </c>
    </row>
    <row r="388" spans="1:12">
      <c r="A388" s="170">
        <v>43</v>
      </c>
      <c r="B388" s="238" t="s">
        <v>251</v>
      </c>
      <c r="C388" s="237">
        <v>43522</v>
      </c>
      <c r="D388">
        <v>422</v>
      </c>
      <c r="E388">
        <v>0.16089369230769229</v>
      </c>
      <c r="F388">
        <v>0.1409059716469428</v>
      </c>
      <c r="G388">
        <v>0.20494704536489161</v>
      </c>
      <c r="H388">
        <v>0.19533269871794881</v>
      </c>
      <c r="I388">
        <v>0.27736718589743592</v>
      </c>
      <c r="J388">
        <v>0.24498201824457591</v>
      </c>
      <c r="K388">
        <v>0.2434409736193294</v>
      </c>
      <c r="L388">
        <v>0.2434409736193294</v>
      </c>
    </row>
    <row r="389" spans="1:12">
      <c r="A389" s="170">
        <v>43</v>
      </c>
      <c r="B389" s="238" t="s">
        <v>251</v>
      </c>
      <c r="C389" s="237">
        <v>43529</v>
      </c>
      <c r="D389">
        <v>429</v>
      </c>
      <c r="E389">
        <v>0.15738365371967489</v>
      </c>
      <c r="F389">
        <v>0.13810221052305019</v>
      </c>
      <c r="G389">
        <v>0.20602922175342811</v>
      </c>
      <c r="H389">
        <v>0.19856833697338219</v>
      </c>
      <c r="I389">
        <v>0.28081784991003278</v>
      </c>
      <c r="J389">
        <v>0.23925862424768879</v>
      </c>
      <c r="K389">
        <v>0.2253854034870012</v>
      </c>
      <c r="L389">
        <v>0.2253854034870012</v>
      </c>
    </row>
    <row r="390" spans="1:12">
      <c r="A390" s="170">
        <v>43</v>
      </c>
      <c r="B390" s="238" t="s">
        <v>251</v>
      </c>
      <c r="C390" s="237">
        <v>43543</v>
      </c>
      <c r="D390">
        <v>443</v>
      </c>
      <c r="E390">
        <v>0.14152386194136071</v>
      </c>
      <c r="F390">
        <v>0.1228971440364361</v>
      </c>
      <c r="G390">
        <v>0.18701154426416169</v>
      </c>
      <c r="H390">
        <v>0.18276382778252209</v>
      </c>
      <c r="I390">
        <v>0.24334533760318819</v>
      </c>
      <c r="J390">
        <v>0.1964417497865073</v>
      </c>
      <c r="K390">
        <v>0.15093271050384291</v>
      </c>
      <c r="L390">
        <v>0.15093271050384291</v>
      </c>
    </row>
    <row r="391" spans="1:12">
      <c r="A391" s="170">
        <v>43</v>
      </c>
      <c r="B391" s="238" t="s">
        <v>251</v>
      </c>
      <c r="C391" s="237">
        <v>43550</v>
      </c>
      <c r="D391">
        <v>450</v>
      </c>
      <c r="E391">
        <v>0.16179394641190009</v>
      </c>
      <c r="F391">
        <v>0.14315883095786389</v>
      </c>
      <c r="G391">
        <v>0.20814128194435799</v>
      </c>
      <c r="H391">
        <v>0.2068037615609635</v>
      </c>
      <c r="I391">
        <v>0.27148564616916659</v>
      </c>
      <c r="J391">
        <v>0.22477763098275971</v>
      </c>
      <c r="K391">
        <v>0.21992324005726019</v>
      </c>
      <c r="L391">
        <v>0.21992324005726019</v>
      </c>
    </row>
    <row r="392" spans="1:12">
      <c r="A392" s="170">
        <v>43</v>
      </c>
      <c r="B392" s="238" t="s">
        <v>251</v>
      </c>
      <c r="C392" s="237">
        <v>43557</v>
      </c>
      <c r="D392">
        <v>457</v>
      </c>
      <c r="E392">
        <v>0.15646462417773371</v>
      </c>
      <c r="F392">
        <v>0.1421394560009929</v>
      </c>
      <c r="G392">
        <v>0.21142771714037489</v>
      </c>
      <c r="H392">
        <v>0.2021972740474122</v>
      </c>
      <c r="I392">
        <v>0.2631391767407224</v>
      </c>
      <c r="J392">
        <v>0.19744719213106621</v>
      </c>
      <c r="K392">
        <v>0.1430787679036862</v>
      </c>
      <c r="L392">
        <v>0.1430787679036862</v>
      </c>
    </row>
    <row r="393" spans="1:12">
      <c r="A393" s="170">
        <v>43</v>
      </c>
      <c r="B393" s="238" t="s">
        <v>251</v>
      </c>
      <c r="C393" s="237">
        <v>43564</v>
      </c>
      <c r="D393">
        <v>464</v>
      </c>
      <c r="E393">
        <v>0.15500537809712589</v>
      </c>
      <c r="F393">
        <v>0.13476904385530231</v>
      </c>
      <c r="G393">
        <v>0.20798179781962339</v>
      </c>
      <c r="H393">
        <v>0.20259740733399409</v>
      </c>
      <c r="I393">
        <v>0.23967491848364719</v>
      </c>
      <c r="J393">
        <v>0.16366527279484641</v>
      </c>
      <c r="K393">
        <v>0.18579095242814669</v>
      </c>
      <c r="L393">
        <v>0.18579095242814669</v>
      </c>
    </row>
    <row r="394" spans="1:12">
      <c r="A394" s="170">
        <v>43</v>
      </c>
      <c r="B394" s="238" t="s">
        <v>251</v>
      </c>
      <c r="C394" s="237">
        <v>43571</v>
      </c>
      <c r="D394">
        <v>471</v>
      </c>
      <c r="E394">
        <v>0.1553589768929747</v>
      </c>
      <c r="F394">
        <v>0.13865070681408781</v>
      </c>
      <c r="G394">
        <v>0.2044338958320393</v>
      </c>
      <c r="H394">
        <v>0.20063928871358469</v>
      </c>
      <c r="I394">
        <v>0.21896739108019131</v>
      </c>
      <c r="J394">
        <v>0.1548040343499596</v>
      </c>
      <c r="K394">
        <v>0.11243764556804769</v>
      </c>
      <c r="L394">
        <v>0.11243764556804769</v>
      </c>
    </row>
    <row r="395" spans="1:12">
      <c r="A395" s="170">
        <v>43</v>
      </c>
      <c r="B395" s="238" t="s">
        <v>251</v>
      </c>
      <c r="C395" s="237">
        <v>43578</v>
      </c>
      <c r="D395">
        <v>478</v>
      </c>
      <c r="E395">
        <v>0.15508965351203771</v>
      </c>
      <c r="F395">
        <v>0.1383540603127327</v>
      </c>
      <c r="G395">
        <v>0.20319886547530411</v>
      </c>
      <c r="H395">
        <v>0.20303405658972451</v>
      </c>
      <c r="I395">
        <v>0.21563444502357909</v>
      </c>
      <c r="J395">
        <v>0.17512142442293371</v>
      </c>
      <c r="K395">
        <v>0.13631174944154881</v>
      </c>
      <c r="L395">
        <v>0.13631174944154881</v>
      </c>
    </row>
    <row r="396" spans="1:12">
      <c r="A396" s="170">
        <v>43</v>
      </c>
      <c r="B396" s="238" t="s">
        <v>251</v>
      </c>
      <c r="C396" s="237">
        <v>43585</v>
      </c>
      <c r="D396">
        <v>485</v>
      </c>
      <c r="E396">
        <v>0.151343661693076</v>
      </c>
      <c r="F396">
        <v>0.13261521480979099</v>
      </c>
      <c r="G396">
        <v>0.20090407478882791</v>
      </c>
      <c r="H396">
        <v>0.20202063561255321</v>
      </c>
      <c r="I396">
        <v>0.21421347980763311</v>
      </c>
      <c r="J396">
        <v>0.16703506313582839</v>
      </c>
      <c r="K396">
        <v>0.13522084814106911</v>
      </c>
      <c r="L396">
        <v>0.13522084814106911</v>
      </c>
    </row>
    <row r="397" spans="1:12">
      <c r="A397" s="170">
        <v>43</v>
      </c>
      <c r="B397" s="238" t="s">
        <v>251</v>
      </c>
      <c r="C397" s="237">
        <v>43592</v>
      </c>
      <c r="D397">
        <v>492</v>
      </c>
      <c r="E397">
        <v>0.14179448790199081</v>
      </c>
      <c r="F397">
        <v>0.12849754823889739</v>
      </c>
      <c r="G397">
        <v>0.1833270869831547</v>
      </c>
      <c r="H397">
        <v>0.1864035758039817</v>
      </c>
      <c r="I397">
        <v>0.20122396906584991</v>
      </c>
      <c r="J397">
        <v>0.14206072251148549</v>
      </c>
      <c r="K397">
        <v>9.0492866768759589E-2</v>
      </c>
      <c r="L397">
        <v>9.0492866768759589E-2</v>
      </c>
    </row>
    <row r="398" spans="1:12">
      <c r="A398" s="170">
        <v>43</v>
      </c>
      <c r="B398" s="238" t="s">
        <v>251</v>
      </c>
      <c r="C398" s="237">
        <v>43599</v>
      </c>
      <c r="D398">
        <v>499</v>
      </c>
      <c r="E398">
        <v>0.142272701529052</v>
      </c>
      <c r="F398">
        <v>0.12713530091743119</v>
      </c>
      <c r="G398">
        <v>0.18753722140672779</v>
      </c>
      <c r="H398">
        <v>0.1878030489296636</v>
      </c>
      <c r="I398">
        <v>0.20214296697247711</v>
      </c>
      <c r="J398">
        <v>0.1835202721712538</v>
      </c>
      <c r="K398">
        <v>0.16089292354740059</v>
      </c>
      <c r="L398">
        <v>0.16089292354740059</v>
      </c>
    </row>
    <row r="399" spans="1:12">
      <c r="A399" s="170">
        <v>43</v>
      </c>
      <c r="B399" s="238" t="s">
        <v>251</v>
      </c>
      <c r="C399" s="237">
        <v>43606</v>
      </c>
      <c r="D399">
        <v>506</v>
      </c>
      <c r="E399">
        <v>0.14086619394050459</v>
      </c>
      <c r="F399">
        <v>0.12697239881497771</v>
      </c>
      <c r="G399">
        <v>0.18548268041048199</v>
      </c>
      <c r="H399">
        <v>0.18765082041414699</v>
      </c>
      <c r="I399">
        <v>0.20523192847107691</v>
      </c>
      <c r="J399">
        <v>0.17568917726467539</v>
      </c>
      <c r="K399">
        <v>0.16787077295217151</v>
      </c>
      <c r="L399">
        <v>0.16787077295217151</v>
      </c>
    </row>
    <row r="400" spans="1:12">
      <c r="A400" s="170">
        <v>43</v>
      </c>
      <c r="B400" s="238" t="s">
        <v>251</v>
      </c>
      <c r="C400" s="237">
        <v>43613</v>
      </c>
      <c r="D400">
        <v>513</v>
      </c>
      <c r="E400">
        <v>0.14166077419354839</v>
      </c>
      <c r="F400">
        <v>0.1249892493796526</v>
      </c>
      <c r="G400">
        <v>0.18843990446650119</v>
      </c>
      <c r="H400">
        <v>0.19158547518610419</v>
      </c>
      <c r="I400">
        <v>0.20770278039702239</v>
      </c>
      <c r="J400">
        <v>0.181579564516129</v>
      </c>
      <c r="K400">
        <v>0.23877678846153849</v>
      </c>
      <c r="L400">
        <v>0.23877678846153849</v>
      </c>
    </row>
    <row r="401" spans="1:12">
      <c r="A401" s="170">
        <v>43</v>
      </c>
      <c r="B401" s="238" t="s">
        <v>251</v>
      </c>
      <c r="C401" s="237">
        <v>43620</v>
      </c>
      <c r="D401">
        <v>520</v>
      </c>
      <c r="E401">
        <v>0.13908498217030429</v>
      </c>
      <c r="F401">
        <v>0.1245810522594528</v>
      </c>
      <c r="G401">
        <v>0.19013822164156161</v>
      </c>
      <c r="H401">
        <v>0.19226111005225949</v>
      </c>
      <c r="I401">
        <v>0.2066759677221027</v>
      </c>
      <c r="J401">
        <v>0.19708585644020901</v>
      </c>
      <c r="K401">
        <v>0.20457546633876419</v>
      </c>
      <c r="L401">
        <v>0.20457546633876419</v>
      </c>
    </row>
    <row r="402" spans="1:12">
      <c r="A402" s="170">
        <v>43</v>
      </c>
      <c r="B402" s="238" t="s">
        <v>251</v>
      </c>
      <c r="C402" s="237">
        <v>43633</v>
      </c>
      <c r="D402">
        <v>532</v>
      </c>
      <c r="E402">
        <v>0.1287334216524216</v>
      </c>
      <c r="F402">
        <v>0.1218691741607829</v>
      </c>
      <c r="G402">
        <v>0.18203228452867579</v>
      </c>
      <c r="H402">
        <v>0.18904607989594949</v>
      </c>
      <c r="I402">
        <v>0.202834394029481</v>
      </c>
      <c r="J402">
        <v>0.14542296457326889</v>
      </c>
      <c r="K402">
        <v>0.10582544432057479</v>
      </c>
      <c r="L402">
        <v>0.10582544432057479</v>
      </c>
    </row>
    <row r="403" spans="1:12">
      <c r="A403" s="170">
        <v>43</v>
      </c>
      <c r="B403" s="238" t="s">
        <v>251</v>
      </c>
      <c r="C403" s="237">
        <v>43641</v>
      </c>
      <c r="D403">
        <v>539</v>
      </c>
      <c r="E403">
        <v>0.1203969069197796</v>
      </c>
      <c r="F403">
        <v>0.11284111635027561</v>
      </c>
      <c r="G403">
        <v>0.17816691426821801</v>
      </c>
      <c r="H403">
        <v>0.18539740661359461</v>
      </c>
      <c r="I403">
        <v>0.19857198469075321</v>
      </c>
      <c r="J403">
        <v>0.1673729277403552</v>
      </c>
      <c r="K403">
        <v>0.12896768340477649</v>
      </c>
      <c r="L403">
        <v>0.12896768340477649</v>
      </c>
    </row>
    <row r="404" spans="1:12">
      <c r="A404" s="170">
        <v>43</v>
      </c>
      <c r="B404" s="238" t="s">
        <v>251</v>
      </c>
      <c r="C404" s="237">
        <v>43652</v>
      </c>
      <c r="D404">
        <v>552</v>
      </c>
      <c r="E404">
        <v>0.11797576071473199</v>
      </c>
      <c r="F404">
        <v>0.114943556541297</v>
      </c>
      <c r="G404">
        <v>0.18036977296014001</v>
      </c>
      <c r="H404">
        <v>0.18889313295014371</v>
      </c>
      <c r="I404">
        <v>0.21856649418967891</v>
      </c>
      <c r="J404">
        <v>0.20966599437710859</v>
      </c>
      <c r="K404">
        <v>0.19011007834562041</v>
      </c>
      <c r="L404">
        <v>0.19011007834562041</v>
      </c>
    </row>
    <row r="405" spans="1:12">
      <c r="A405" s="170">
        <v>43</v>
      </c>
      <c r="B405" s="238" t="s">
        <v>251</v>
      </c>
      <c r="C405" s="237">
        <v>43662</v>
      </c>
      <c r="D405">
        <v>562</v>
      </c>
      <c r="E405">
        <v>0.1212858898458466</v>
      </c>
      <c r="F405">
        <v>0.1169609182425264</v>
      </c>
      <c r="G405">
        <v>0.18174507476752169</v>
      </c>
      <c r="H405">
        <v>0.19141974992198721</v>
      </c>
      <c r="I405">
        <v>0.20656468532734201</v>
      </c>
      <c r="J405">
        <v>0.20462070854396811</v>
      </c>
      <c r="K405">
        <v>0.1996795052112588</v>
      </c>
      <c r="L405">
        <v>0.1996795052112588</v>
      </c>
    </row>
    <row r="406" spans="1:12">
      <c r="A406" s="170">
        <v>43</v>
      </c>
      <c r="B406" s="238" t="s">
        <v>251</v>
      </c>
      <c r="C406" s="237">
        <v>43669</v>
      </c>
      <c r="D406">
        <v>569</v>
      </c>
      <c r="E406">
        <v>0.1099312725030826</v>
      </c>
      <c r="F406">
        <v>0.1038575561035758</v>
      </c>
      <c r="G406">
        <v>0.1710852601726264</v>
      </c>
      <c r="H406">
        <v>0.18132721331689269</v>
      </c>
      <c r="I406">
        <v>0.19619888655980269</v>
      </c>
      <c r="J406">
        <v>0.1907801787916153</v>
      </c>
      <c r="K406">
        <v>0.17955326633785451</v>
      </c>
      <c r="L406">
        <v>0.17955326633785451</v>
      </c>
    </row>
    <row r="407" spans="1:12">
      <c r="A407" s="170">
        <v>43</v>
      </c>
      <c r="B407" s="238" t="s">
        <v>251</v>
      </c>
      <c r="C407" s="237">
        <v>43684</v>
      </c>
      <c r="D407">
        <v>584</v>
      </c>
      <c r="E407">
        <v>0.1157420481481482</v>
      </c>
      <c r="F407">
        <v>0.1097055481481481</v>
      </c>
      <c r="G407">
        <v>0.1761815728395062</v>
      </c>
      <c r="H407">
        <v>0.1888954851851852</v>
      </c>
      <c r="I407">
        <v>0.20438171604938271</v>
      </c>
      <c r="J407">
        <v>0.17805959506172839</v>
      </c>
      <c r="K407">
        <v>0.16525450925925919</v>
      </c>
      <c r="L407">
        <v>0.16525450925925919</v>
      </c>
    </row>
    <row r="408" spans="1:12">
      <c r="A408" s="170">
        <v>43</v>
      </c>
      <c r="B408" s="238" t="s">
        <v>251</v>
      </c>
      <c r="C408" s="237">
        <v>43691</v>
      </c>
      <c r="D408">
        <v>591</v>
      </c>
      <c r="E408">
        <v>0.1213125604681404</v>
      </c>
      <c r="F408">
        <v>0.1152719486655521</v>
      </c>
      <c r="G408">
        <v>0.18062718180692311</v>
      </c>
      <c r="H408">
        <v>0.1906151240943712</v>
      </c>
      <c r="I408">
        <v>0.20440087677255561</v>
      </c>
      <c r="J408">
        <v>0.16534622818750391</v>
      </c>
      <c r="K408">
        <v>0.1535954490061304</v>
      </c>
      <c r="L408">
        <v>0.1535954490061304</v>
      </c>
    </row>
    <row r="409" spans="1:12">
      <c r="A409" s="170">
        <v>43</v>
      </c>
      <c r="B409" s="238" t="s">
        <v>251</v>
      </c>
      <c r="C409" s="237">
        <v>43697</v>
      </c>
      <c r="D409">
        <v>597</v>
      </c>
      <c r="E409">
        <v>0.1163306863367303</v>
      </c>
      <c r="F409">
        <v>0.1119986402025996</v>
      </c>
      <c r="G409">
        <v>0.17303039220113511</v>
      </c>
      <c r="H409">
        <v>0.1851719092573382</v>
      </c>
      <c r="I409">
        <v>0.20708263239152991</v>
      </c>
      <c r="J409">
        <v>0.21711706578385309</v>
      </c>
      <c r="K409">
        <v>0.22095478293769449</v>
      </c>
      <c r="L409">
        <v>0.22095478293769449</v>
      </c>
    </row>
    <row r="410" spans="1:12">
      <c r="A410" s="170">
        <v>43</v>
      </c>
      <c r="B410" s="238" t="s">
        <v>251</v>
      </c>
      <c r="C410" s="237">
        <v>43704</v>
      </c>
      <c r="D410">
        <v>604</v>
      </c>
      <c r="E410">
        <v>0.1203200208307347</v>
      </c>
      <c r="F410">
        <v>0.11411561020331799</v>
      </c>
      <c r="G410">
        <v>0.17777105613072219</v>
      </c>
      <c r="H410">
        <v>0.19471271136335291</v>
      </c>
      <c r="I410">
        <v>0.22425895808906079</v>
      </c>
      <c r="J410">
        <v>0.21745217749781709</v>
      </c>
      <c r="K410">
        <v>0.1848932079331421</v>
      </c>
      <c r="L410">
        <v>0.1848932079331421</v>
      </c>
    </row>
    <row r="411" spans="1:12">
      <c r="A411" s="170">
        <v>43</v>
      </c>
      <c r="B411" s="238" t="s">
        <v>251</v>
      </c>
      <c r="C411" s="237">
        <v>43712</v>
      </c>
      <c r="D411">
        <v>612</v>
      </c>
      <c r="E411">
        <v>0.1045246205519022</v>
      </c>
      <c r="F411">
        <v>0.103931024583615</v>
      </c>
      <c r="G411">
        <v>0.16158403300350321</v>
      </c>
      <c r="H411">
        <v>0.18192953481654481</v>
      </c>
      <c r="I411">
        <v>0.1890230066375761</v>
      </c>
      <c r="J411">
        <v>0.13433797805912359</v>
      </c>
      <c r="K411">
        <v>9.4323355909286449E-2</v>
      </c>
      <c r="L411">
        <v>9.4323355909286449E-2</v>
      </c>
    </row>
    <row r="412" spans="1:12">
      <c r="A412" s="170">
        <v>43</v>
      </c>
      <c r="B412" s="238" t="s">
        <v>251</v>
      </c>
      <c r="C412" s="237">
        <v>43717</v>
      </c>
      <c r="D412">
        <v>617</v>
      </c>
      <c r="E412">
        <v>0.1098956356474643</v>
      </c>
      <c r="F412">
        <v>0.1102374364844904</v>
      </c>
      <c r="G412">
        <v>0.170230913835549</v>
      </c>
      <c r="H412">
        <v>0.1882869145741014</v>
      </c>
      <c r="I412">
        <v>0.20014591752831121</v>
      </c>
      <c r="J412">
        <v>0.22352212259970461</v>
      </c>
      <c r="K412">
        <v>0.21096725824716889</v>
      </c>
      <c r="L412">
        <v>0.21096725824716889</v>
      </c>
    </row>
    <row r="413" spans="1:12">
      <c r="A413" s="170">
        <v>43</v>
      </c>
      <c r="B413" s="238" t="s">
        <v>251</v>
      </c>
      <c r="C413" s="237">
        <v>43727</v>
      </c>
      <c r="D413">
        <v>627</v>
      </c>
      <c r="E413">
        <v>0.1239545146804836</v>
      </c>
      <c r="F413">
        <v>0.11562882136688871</v>
      </c>
      <c r="G413">
        <v>0.1726426925734024</v>
      </c>
      <c r="H413">
        <v>0.19498355119664451</v>
      </c>
      <c r="I413">
        <v>0.2351970967184801</v>
      </c>
      <c r="J413">
        <v>0.18980047199605229</v>
      </c>
      <c r="K413">
        <v>0.16618192252652361</v>
      </c>
      <c r="L413">
        <v>0.16618192252652361</v>
      </c>
    </row>
    <row r="414" spans="1:12">
      <c r="A414" s="170">
        <v>43</v>
      </c>
      <c r="B414" s="238" t="s">
        <v>251</v>
      </c>
      <c r="C414" s="237">
        <v>43732</v>
      </c>
      <c r="D414">
        <v>632</v>
      </c>
      <c r="E414">
        <v>0.11103153622921649</v>
      </c>
      <c r="F414">
        <v>0.10971305411374931</v>
      </c>
      <c r="G414">
        <v>0.16314861580465059</v>
      </c>
      <c r="H414">
        <v>0.18840717767961221</v>
      </c>
      <c r="I414">
        <v>0.20310306822504451</v>
      </c>
      <c r="J414">
        <v>0.14802310749125719</v>
      </c>
      <c r="K414">
        <v>0.13674273918645319</v>
      </c>
      <c r="L414">
        <v>0.13674273918645319</v>
      </c>
    </row>
    <row r="415" spans="1:12">
      <c r="A415" s="170">
        <v>43</v>
      </c>
      <c r="B415" s="238" t="s">
        <v>251</v>
      </c>
      <c r="C415" s="237">
        <v>43739</v>
      </c>
      <c r="D415">
        <v>639</v>
      </c>
      <c r="E415">
        <v>0.116112399103139</v>
      </c>
      <c r="F415">
        <v>0.1099188959641256</v>
      </c>
      <c r="G415">
        <v>0.1646931405082212</v>
      </c>
      <c r="H415">
        <v>0.19118516442451419</v>
      </c>
      <c r="I415">
        <v>0.2117146783258595</v>
      </c>
      <c r="J415">
        <v>0.22355307593423021</v>
      </c>
      <c r="K415">
        <v>0.24207321076233179</v>
      </c>
      <c r="L415">
        <v>0.24207321076233179</v>
      </c>
    </row>
    <row r="416" spans="1:12">
      <c r="A416" s="170">
        <v>43</v>
      </c>
      <c r="B416" s="238" t="s">
        <v>251</v>
      </c>
      <c r="C416" s="237">
        <v>43746</v>
      </c>
      <c r="D416">
        <v>646</v>
      </c>
      <c r="E416">
        <v>0.10572016421671571</v>
      </c>
      <c r="F416">
        <v>0.10515515911681771</v>
      </c>
      <c r="G416">
        <v>0.1589030801583968</v>
      </c>
      <c r="H416">
        <v>0.18822539611207781</v>
      </c>
      <c r="I416">
        <v>0.19845343715125699</v>
      </c>
      <c r="J416">
        <v>0.1598157807043859</v>
      </c>
      <c r="K416">
        <v>0.16604822091558169</v>
      </c>
      <c r="L416">
        <v>0.16604822091558169</v>
      </c>
    </row>
    <row r="417" spans="1:12">
      <c r="A417" s="170">
        <v>43</v>
      </c>
      <c r="B417" s="238" t="s">
        <v>251</v>
      </c>
      <c r="C417" s="237">
        <v>43765</v>
      </c>
      <c r="D417">
        <v>665</v>
      </c>
      <c r="E417">
        <v>0.12529382051282051</v>
      </c>
      <c r="F417">
        <v>0.1224161823763092</v>
      </c>
      <c r="G417">
        <v>0.17630649656915859</v>
      </c>
      <c r="H417">
        <v>0.20329525424340919</v>
      </c>
      <c r="I417">
        <v>0.21551794956061149</v>
      </c>
      <c r="J417">
        <v>0.24954093379077891</v>
      </c>
      <c r="K417">
        <v>0.28463515504995779</v>
      </c>
      <c r="L417">
        <v>0.28463515504995779</v>
      </c>
    </row>
    <row r="418" spans="1:12">
      <c r="A418" s="170">
        <v>43</v>
      </c>
      <c r="B418" s="238" t="s">
        <v>251</v>
      </c>
      <c r="C418" s="237">
        <v>43774</v>
      </c>
      <c r="D418">
        <v>674</v>
      </c>
      <c r="E418">
        <v>0.115156238699262</v>
      </c>
      <c r="F418">
        <v>0.11121636439114389</v>
      </c>
      <c r="G418">
        <v>0.16212845041512911</v>
      </c>
      <c r="H418">
        <v>0.19236663768450191</v>
      </c>
      <c r="I418">
        <v>0.202891531595941</v>
      </c>
      <c r="J418">
        <v>0.20502156964944651</v>
      </c>
      <c r="K418">
        <v>0.22729136796586721</v>
      </c>
      <c r="L418">
        <v>0.22729136796586721</v>
      </c>
    </row>
    <row r="419" spans="1:12">
      <c r="A419" s="170">
        <v>43</v>
      </c>
      <c r="B419" s="238" t="s">
        <v>251</v>
      </c>
      <c r="C419" s="237">
        <v>43780</v>
      </c>
      <c r="D419">
        <v>680</v>
      </c>
      <c r="E419">
        <v>0.11899741153824051</v>
      </c>
      <c r="F419">
        <v>0.1139193008676665</v>
      </c>
      <c r="G419">
        <v>0.1628967070620008</v>
      </c>
      <c r="H419">
        <v>0.19286588478997871</v>
      </c>
      <c r="I419">
        <v>0.2027029898868011</v>
      </c>
      <c r="J419">
        <v>0.1815858192840315</v>
      </c>
      <c r="K419">
        <v>0.18701740975693851</v>
      </c>
      <c r="L419">
        <v>0.18701740975693851</v>
      </c>
    </row>
    <row r="420" spans="1:12">
      <c r="A420" s="170">
        <v>43</v>
      </c>
      <c r="B420" s="238" t="s">
        <v>251</v>
      </c>
      <c r="C420" s="237">
        <v>43794</v>
      </c>
      <c r="D420">
        <v>694</v>
      </c>
      <c r="E420">
        <v>0.113839002038736</v>
      </c>
      <c r="F420">
        <v>0.1141398356552271</v>
      </c>
      <c r="G420">
        <v>0.16466620897043829</v>
      </c>
      <c r="H420">
        <v>0.1909754761581153</v>
      </c>
      <c r="I420">
        <v>0.25785625880620677</v>
      </c>
      <c r="J420">
        <v>0.23760468671423721</v>
      </c>
      <c r="K420">
        <v>0.26452429788197979</v>
      </c>
      <c r="L420">
        <v>0.26452429788197979</v>
      </c>
    </row>
    <row r="421" spans="1:12">
      <c r="A421" s="170">
        <v>43</v>
      </c>
      <c r="B421" s="238" t="s">
        <v>251</v>
      </c>
      <c r="C421" s="237">
        <v>43817</v>
      </c>
      <c r="D421">
        <v>717</v>
      </c>
      <c r="E421">
        <v>0.1173444349837245</v>
      </c>
      <c r="F421">
        <v>0.1176615830620753</v>
      </c>
      <c r="G421">
        <v>0.16535789623665131</v>
      </c>
      <c r="H421">
        <v>0.19682450122779971</v>
      </c>
      <c r="I421">
        <v>0.25926130552224319</v>
      </c>
      <c r="J421">
        <v>0.2250782582947862</v>
      </c>
      <c r="K421">
        <v>0.2494979546570727</v>
      </c>
      <c r="L421">
        <v>0.2494979546570727</v>
      </c>
    </row>
    <row r="422" spans="1:12">
      <c r="A422" s="170">
        <v>43</v>
      </c>
      <c r="B422" s="238" t="s">
        <v>251</v>
      </c>
      <c r="C422" s="237">
        <v>43836</v>
      </c>
      <c r="D422">
        <v>736</v>
      </c>
      <c r="E422">
        <v>0.1128098224110937</v>
      </c>
      <c r="F422">
        <v>0.11218875553567439</v>
      </c>
      <c r="G422">
        <v>0.16268419279803181</v>
      </c>
      <c r="H422">
        <v>0.19635681860881241</v>
      </c>
      <c r="I422">
        <v>0.26081275911429208</v>
      </c>
      <c r="J422">
        <v>0.22704562312681731</v>
      </c>
      <c r="K422">
        <v>0.2549713708342653</v>
      </c>
      <c r="L422">
        <v>0.2549713708342653</v>
      </c>
    </row>
    <row r="423" spans="1:12">
      <c r="A423" s="170">
        <v>43</v>
      </c>
      <c r="B423" s="238" t="s">
        <v>251</v>
      </c>
      <c r="C423" s="237">
        <v>43856</v>
      </c>
      <c r="D423">
        <v>756</v>
      </c>
      <c r="E423">
        <v>0.1151125932937956</v>
      </c>
      <c r="F423">
        <v>0.11439658508211679</v>
      </c>
      <c r="G423">
        <v>0.16406277007299269</v>
      </c>
      <c r="H423">
        <v>0.20790450364963509</v>
      </c>
      <c r="I423">
        <v>0.26099926642335769</v>
      </c>
      <c r="J423">
        <v>0.2214673515054745</v>
      </c>
      <c r="K423">
        <v>0.24110434158302921</v>
      </c>
      <c r="L423">
        <v>0.24110434158302921</v>
      </c>
    </row>
    <row r="424" spans="1:12">
      <c r="A424" s="170">
        <v>43</v>
      </c>
      <c r="B424" s="238" t="s">
        <v>251</v>
      </c>
      <c r="C424" s="237">
        <v>43869</v>
      </c>
      <c r="D424">
        <v>769</v>
      </c>
      <c r="E424">
        <v>0.1174343399906015</v>
      </c>
      <c r="F424">
        <v>0.1159167048872181</v>
      </c>
      <c r="G424">
        <v>0.16267972297932329</v>
      </c>
      <c r="H424">
        <v>0.20830806062030069</v>
      </c>
      <c r="I424">
        <v>0.2625883367011278</v>
      </c>
      <c r="J424">
        <v>0.21751315578007521</v>
      </c>
      <c r="K424">
        <v>0.23524253148496241</v>
      </c>
      <c r="L424">
        <v>0.23524253148496241</v>
      </c>
    </row>
    <row r="425" spans="1:12">
      <c r="A425" s="170">
        <v>43</v>
      </c>
      <c r="B425" s="238" t="s">
        <v>251</v>
      </c>
      <c r="C425" s="237">
        <v>43877</v>
      </c>
      <c r="D425">
        <v>777</v>
      </c>
      <c r="E425">
        <v>0.1132251095320212</v>
      </c>
      <c r="F425">
        <v>0.1124210564904561</v>
      </c>
      <c r="G425">
        <v>0.16095140078492001</v>
      </c>
      <c r="H425">
        <v>0.2069116469643813</v>
      </c>
      <c r="I425">
        <v>0.26351123785455199</v>
      </c>
      <c r="J425">
        <v>0.23486684824879589</v>
      </c>
      <c r="K425">
        <v>0.26950231004340841</v>
      </c>
      <c r="L425">
        <v>0.26950231004340841</v>
      </c>
    </row>
    <row r="426" spans="1:12">
      <c r="A426" s="170">
        <v>43</v>
      </c>
      <c r="B426" s="238" t="s">
        <v>251</v>
      </c>
      <c r="C426" s="237">
        <v>43893</v>
      </c>
      <c r="D426">
        <v>793</v>
      </c>
      <c r="E426">
        <v>0.11322855818952279</v>
      </c>
      <c r="F426">
        <v>0.112071899097218</v>
      </c>
      <c r="G426">
        <v>0.158264117975803</v>
      </c>
      <c r="H426">
        <v>0.21523699275317809</v>
      </c>
      <c r="I426">
        <v>0.26959997009150649</v>
      </c>
      <c r="J426">
        <v>0.2353598951667383</v>
      </c>
      <c r="K426">
        <v>0.26125923060861023</v>
      </c>
      <c r="L426">
        <v>0.26125923060861023</v>
      </c>
    </row>
    <row r="427" spans="1:12">
      <c r="A427" s="170">
        <v>44</v>
      </c>
      <c r="B427" s="238" t="s">
        <v>252</v>
      </c>
      <c r="C427" s="239">
        <v>43320</v>
      </c>
      <c r="D427">
        <v>220</v>
      </c>
      <c r="E427">
        <v>0.22970889335013461</v>
      </c>
      <c r="F427">
        <v>0.2080647613838135</v>
      </c>
      <c r="G427">
        <v>0.14988146222578611</v>
      </c>
      <c r="H427">
        <v>9.9097275273497931E-2</v>
      </c>
      <c r="I427">
        <v>0.10059092783091821</v>
      </c>
      <c r="J427">
        <v>0.16292326187066841</v>
      </c>
      <c r="K427">
        <v>7.7608373675468231E-2</v>
      </c>
      <c r="L427">
        <v>7.7608373675468231E-2</v>
      </c>
    </row>
    <row r="428" spans="1:12">
      <c r="A428" s="170">
        <v>44</v>
      </c>
      <c r="B428" s="238" t="s">
        <v>252</v>
      </c>
      <c r="C428" s="237">
        <v>43328</v>
      </c>
      <c r="D428">
        <v>228</v>
      </c>
      <c r="E428">
        <v>0.2282820239005191</v>
      </c>
      <c r="F428">
        <v>0.20167197769665171</v>
      </c>
      <c r="G428">
        <v>0.15172993445895841</v>
      </c>
      <c r="H428">
        <v>9.6939684045405289E-2</v>
      </c>
      <c r="I428">
        <v>0.1096386812503565</v>
      </c>
      <c r="J428">
        <v>0.19489550630312019</v>
      </c>
      <c r="K428">
        <v>0.16218404905595801</v>
      </c>
      <c r="L428">
        <v>0.16218404905595801</v>
      </c>
    </row>
    <row r="429" spans="1:12">
      <c r="A429" s="170">
        <v>44</v>
      </c>
      <c r="B429" s="238" t="s">
        <v>252</v>
      </c>
      <c r="C429" s="237">
        <v>43335</v>
      </c>
      <c r="D429">
        <v>235</v>
      </c>
      <c r="E429">
        <v>0.22837237755397349</v>
      </c>
      <c r="F429">
        <v>0.20932335399664301</v>
      </c>
      <c r="G429">
        <v>0.15063894466631941</v>
      </c>
      <c r="H429">
        <v>9.8956414134398332E-2</v>
      </c>
      <c r="I429">
        <v>0.1051756477976501</v>
      </c>
      <c r="J429">
        <v>0.17206385524107201</v>
      </c>
      <c r="K429">
        <v>0.12523766788215551</v>
      </c>
      <c r="L429">
        <v>0.12523766788215551</v>
      </c>
    </row>
    <row r="430" spans="1:12">
      <c r="A430" s="170">
        <v>44</v>
      </c>
      <c r="B430" s="238" t="s">
        <v>252</v>
      </c>
      <c r="C430" s="237">
        <v>43341</v>
      </c>
      <c r="D430">
        <v>241</v>
      </c>
      <c r="E430">
        <v>0.22407088089102681</v>
      </c>
      <c r="F430">
        <v>0.2066627528488805</v>
      </c>
      <c r="G430">
        <v>0.14394371488289531</v>
      </c>
      <c r="H430">
        <v>8.8594440416881415E-2</v>
      </c>
      <c r="I430">
        <v>9.359979573956366E-2</v>
      </c>
      <c r="J430">
        <v>0.1215855393116876</v>
      </c>
      <c r="K430">
        <v>4.6074833762812802E-2</v>
      </c>
      <c r="L430">
        <v>4.6074833762812802E-2</v>
      </c>
    </row>
    <row r="431" spans="1:12">
      <c r="A431" s="170">
        <v>44</v>
      </c>
      <c r="B431" s="238" t="s">
        <v>252</v>
      </c>
      <c r="C431" s="237">
        <v>43348</v>
      </c>
      <c r="D431">
        <v>248</v>
      </c>
      <c r="E431">
        <v>0.2186249764813335</v>
      </c>
      <c r="F431">
        <v>0.20531007980363061</v>
      </c>
      <c r="G431">
        <v>0.1429120081059482</v>
      </c>
      <c r="H431">
        <v>8.3766851124557604E-2</v>
      </c>
      <c r="I431">
        <v>8.3022540130151853E-2</v>
      </c>
      <c r="J431">
        <v>0.1190802727480306</v>
      </c>
      <c r="K431">
        <v>5.7647367964379498E-2</v>
      </c>
      <c r="L431">
        <v>5.7647367964379498E-2</v>
      </c>
    </row>
    <row r="432" spans="1:12">
      <c r="A432" s="170">
        <v>44</v>
      </c>
      <c r="B432" s="238" t="s">
        <v>252</v>
      </c>
      <c r="C432" s="237">
        <v>43354</v>
      </c>
      <c r="D432">
        <v>254</v>
      </c>
      <c r="E432">
        <v>0.22319913243366879</v>
      </c>
      <c r="F432">
        <v>0.20530502447392501</v>
      </c>
      <c r="G432">
        <v>0.14387687145471181</v>
      </c>
      <c r="H432">
        <v>7.8845043915828E-2</v>
      </c>
      <c r="I432">
        <v>0.10567239867337599</v>
      </c>
      <c r="J432">
        <v>0.17040046820677041</v>
      </c>
      <c r="K432">
        <v>9.2961311870997251E-2</v>
      </c>
      <c r="L432">
        <v>9.2961311870997251E-2</v>
      </c>
    </row>
    <row r="433" spans="1:12">
      <c r="A433" s="170">
        <v>44</v>
      </c>
      <c r="B433" s="238" t="s">
        <v>252</v>
      </c>
      <c r="C433" s="237">
        <v>43727</v>
      </c>
      <c r="D433">
        <v>262</v>
      </c>
      <c r="E433">
        <v>0.2231444753478784</v>
      </c>
      <c r="F433">
        <v>0.20630325219034529</v>
      </c>
      <c r="G433">
        <v>0.14386075319246411</v>
      </c>
      <c r="H433">
        <v>7.827953690660254E-2</v>
      </c>
      <c r="I433">
        <v>9.100032943938613E-2</v>
      </c>
      <c r="J433">
        <v>0.128056551165321</v>
      </c>
      <c r="K433">
        <v>7.7550404970509093E-2</v>
      </c>
      <c r="L433">
        <v>7.7550404970509093E-2</v>
      </c>
    </row>
    <row r="434" spans="1:12">
      <c r="A434" s="170">
        <v>44</v>
      </c>
      <c r="B434" s="238" t="s">
        <v>252</v>
      </c>
      <c r="C434" s="237">
        <v>43368</v>
      </c>
      <c r="D434">
        <v>268</v>
      </c>
      <c r="E434">
        <v>0.21977684909961251</v>
      </c>
      <c r="F434">
        <v>0.19928824982904039</v>
      </c>
      <c r="G434">
        <v>0.12945638864827899</v>
      </c>
      <c r="H434">
        <v>6.9160188511511289E-2</v>
      </c>
      <c r="I434">
        <v>7.4774257351265111E-2</v>
      </c>
      <c r="J434">
        <v>0.1153661766583086</v>
      </c>
      <c r="K434">
        <v>6.5519048438568497E-2</v>
      </c>
      <c r="L434">
        <v>6.5519048438568497E-2</v>
      </c>
    </row>
    <row r="435" spans="1:12">
      <c r="A435" s="170">
        <v>44</v>
      </c>
      <c r="B435" s="238" t="s">
        <v>252</v>
      </c>
      <c r="C435" s="237">
        <v>43382</v>
      </c>
      <c r="D435">
        <v>282</v>
      </c>
      <c r="E435">
        <v>0.22321377859653099</v>
      </c>
      <c r="F435">
        <v>0.20618757748554589</v>
      </c>
      <c r="G435">
        <v>0.16437484083437251</v>
      </c>
      <c r="H435">
        <v>0.1305277384650266</v>
      </c>
      <c r="I435">
        <v>0.13798696644371389</v>
      </c>
      <c r="J435">
        <v>0.18093569561274231</v>
      </c>
      <c r="K435">
        <v>0.19719092211767369</v>
      </c>
      <c r="L435">
        <v>0.19719092211767369</v>
      </c>
    </row>
    <row r="436" spans="1:12">
      <c r="A436" s="170">
        <v>44</v>
      </c>
      <c r="B436" s="238" t="s">
        <v>252</v>
      </c>
      <c r="C436" s="237">
        <v>43392</v>
      </c>
      <c r="D436">
        <v>292</v>
      </c>
      <c r="E436">
        <v>0.22680802606499029</v>
      </c>
      <c r="F436">
        <v>0.2136246261338845</v>
      </c>
      <c r="G436">
        <v>0.16187527603628429</v>
      </c>
      <c r="H436">
        <v>0.1202040876105179</v>
      </c>
      <c r="I436">
        <v>0.1228102697209783</v>
      </c>
      <c r="J436">
        <v>0.17505867596739011</v>
      </c>
      <c r="K436">
        <v>0.17944025387530141</v>
      </c>
      <c r="L436">
        <v>0.17944025387530141</v>
      </c>
    </row>
    <row r="437" spans="1:12">
      <c r="A437" s="170">
        <v>44</v>
      </c>
      <c r="B437" s="238" t="s">
        <v>252</v>
      </c>
      <c r="C437" s="237">
        <v>43398</v>
      </c>
      <c r="D437">
        <v>298</v>
      </c>
      <c r="E437">
        <v>0.2270143696763203</v>
      </c>
      <c r="F437">
        <v>0.20792792333901189</v>
      </c>
      <c r="G437">
        <v>0.14964021976149919</v>
      </c>
      <c r="H437">
        <v>0.109410597955707</v>
      </c>
      <c r="I437">
        <v>0.1064900425894378</v>
      </c>
      <c r="J437">
        <v>0.12852446734809769</v>
      </c>
      <c r="K437">
        <v>8.7239468483816016E-2</v>
      </c>
      <c r="L437">
        <v>8.7239468483816016E-2</v>
      </c>
    </row>
    <row r="438" spans="1:12">
      <c r="A438" s="170">
        <v>44</v>
      </c>
      <c r="B438" s="238" t="s">
        <v>252</v>
      </c>
      <c r="C438" s="237">
        <v>43405</v>
      </c>
      <c r="D438">
        <v>305</v>
      </c>
      <c r="E438">
        <v>0.22572634349837251</v>
      </c>
      <c r="F438">
        <v>0.19705891502484149</v>
      </c>
      <c r="G438">
        <v>0.13367066649534581</v>
      </c>
      <c r="H438">
        <v>9.533711615555937E-2</v>
      </c>
      <c r="I438">
        <v>8.6167399977157222E-2</v>
      </c>
      <c r="J438">
        <v>0.1216741957055565</v>
      </c>
      <c r="K438">
        <v>7.6715929073153999E-2</v>
      </c>
      <c r="L438">
        <v>7.6715929073153999E-2</v>
      </c>
    </row>
    <row r="439" spans="1:12">
      <c r="A439" s="170">
        <v>44</v>
      </c>
      <c r="B439" s="238" t="s">
        <v>252</v>
      </c>
      <c r="C439" s="237">
        <v>43410</v>
      </c>
      <c r="D439">
        <v>310</v>
      </c>
      <c r="E439">
        <v>0.22010231106566691</v>
      </c>
      <c r="F439">
        <v>0.19511139309247899</v>
      </c>
      <c r="G439">
        <v>0.13753078186775741</v>
      </c>
      <c r="H439">
        <v>8.9222322426721221E-2</v>
      </c>
      <c r="I439">
        <v>8.4202192910702106E-2</v>
      </c>
      <c r="J439">
        <v>0.15588305862304019</v>
      </c>
      <c r="K439">
        <v>0.18992665451033849</v>
      </c>
      <c r="L439">
        <v>0.18992665451033849</v>
      </c>
    </row>
    <row r="440" spans="1:12">
      <c r="A440" s="170">
        <v>44</v>
      </c>
      <c r="B440" s="238" t="s">
        <v>252</v>
      </c>
      <c r="C440" s="237">
        <v>43417</v>
      </c>
      <c r="D440">
        <v>317</v>
      </c>
      <c r="E440">
        <v>0.21755786455134771</v>
      </c>
      <c r="F440">
        <v>0.19580916444899349</v>
      </c>
      <c r="G440">
        <v>0.130741557261458</v>
      </c>
      <c r="H440">
        <v>8.3976359945411139E-2</v>
      </c>
      <c r="I440">
        <v>8.242484282952349E-2</v>
      </c>
      <c r="J440">
        <v>0.13615127180711931</v>
      </c>
      <c r="K440">
        <v>0.11371433720004551</v>
      </c>
      <c r="L440">
        <v>0.11371433720004551</v>
      </c>
    </row>
    <row r="441" spans="1:12">
      <c r="A441" s="170">
        <v>44</v>
      </c>
      <c r="B441" s="238" t="s">
        <v>252</v>
      </c>
      <c r="C441" s="237">
        <v>43424</v>
      </c>
      <c r="D441">
        <v>324</v>
      </c>
      <c r="E441">
        <v>0.21697939797830659</v>
      </c>
      <c r="F441">
        <v>0.19106313924697599</v>
      </c>
      <c r="G441">
        <v>0.1194849008461582</v>
      </c>
      <c r="H441">
        <v>7.8731926798796079E-2</v>
      </c>
      <c r="I441">
        <v>7.818343455051395E-2</v>
      </c>
      <c r="J441">
        <v>0.1311540734283605</v>
      </c>
      <c r="K441">
        <v>0.1494865265489238</v>
      </c>
      <c r="L441">
        <v>0.1494865265489238</v>
      </c>
    </row>
    <row r="442" spans="1:12">
      <c r="A442" s="170">
        <v>44</v>
      </c>
      <c r="B442" s="238" t="s">
        <v>252</v>
      </c>
      <c r="C442" s="237">
        <v>43438</v>
      </c>
      <c r="D442">
        <v>338</v>
      </c>
      <c r="E442">
        <v>0.20875730774456519</v>
      </c>
      <c r="F442">
        <v>0.18211523686594211</v>
      </c>
      <c r="G442">
        <v>0.10803961752717391</v>
      </c>
      <c r="H442">
        <v>7.1104329936594213E-2</v>
      </c>
      <c r="I442">
        <v>7.3264128396739139E-2</v>
      </c>
      <c r="J442">
        <v>0.12526332676630439</v>
      </c>
      <c r="K442">
        <v>0.1096696368885869</v>
      </c>
      <c r="L442">
        <v>0.1096696368885869</v>
      </c>
    </row>
    <row r="443" spans="1:12">
      <c r="A443" s="170">
        <v>44</v>
      </c>
      <c r="B443" s="238" t="s">
        <v>252</v>
      </c>
      <c r="C443" s="237">
        <v>43453</v>
      </c>
      <c r="D443">
        <v>353</v>
      </c>
      <c r="E443">
        <v>0.2037263603552317</v>
      </c>
      <c r="F443">
        <v>0.16848194273027439</v>
      </c>
      <c r="G443">
        <v>9.2013652852100669E-2</v>
      </c>
      <c r="H443">
        <v>6.7820916884891266E-2</v>
      </c>
      <c r="I443">
        <v>7.0143969372651715E-2</v>
      </c>
      <c r="J443">
        <v>0.1179108770351816</v>
      </c>
      <c r="K443">
        <v>8.928470932483204E-2</v>
      </c>
      <c r="L443">
        <v>8.928470932483204E-2</v>
      </c>
    </row>
    <row r="444" spans="1:12">
      <c r="A444" s="170">
        <v>44</v>
      </c>
      <c r="B444" s="238" t="s">
        <v>252</v>
      </c>
      <c r="C444" s="237">
        <v>43480</v>
      </c>
      <c r="D444">
        <v>380</v>
      </c>
      <c r="E444">
        <v>0.1929601633761106</v>
      </c>
      <c r="F444">
        <v>0.13730279911154991</v>
      </c>
      <c r="G444">
        <v>8.4312101924975333E-2</v>
      </c>
      <c r="H444">
        <v>6.5585842053307017E-2</v>
      </c>
      <c r="I444">
        <v>7.3124018262586396E-2</v>
      </c>
      <c r="J444">
        <v>0.1248335234452122</v>
      </c>
      <c r="K444">
        <v>0.17486812697433371</v>
      </c>
      <c r="L444">
        <v>0.17486812697433371</v>
      </c>
    </row>
    <row r="445" spans="1:12">
      <c r="A445" s="170">
        <v>44</v>
      </c>
      <c r="B445" s="238" t="s">
        <v>252</v>
      </c>
      <c r="C445" s="237">
        <v>43494</v>
      </c>
      <c r="D445">
        <v>394</v>
      </c>
      <c r="E445">
        <v>0.18690932819627659</v>
      </c>
      <c r="F445">
        <v>0.13109161151522619</v>
      </c>
      <c r="G445">
        <v>8.0185853902108251E-2</v>
      </c>
      <c r="H445">
        <v>6.3529847244482796E-2</v>
      </c>
      <c r="I445">
        <v>7.2207641597830108E-2</v>
      </c>
      <c r="J445">
        <v>0.1237534423622241</v>
      </c>
      <c r="K445">
        <v>0.12819940315620759</v>
      </c>
      <c r="L445">
        <v>0.12819940315620759</v>
      </c>
    </row>
    <row r="446" spans="1:12">
      <c r="A446" s="170">
        <v>44</v>
      </c>
      <c r="B446" s="238" t="s">
        <v>252</v>
      </c>
      <c r="C446" s="237">
        <v>43509</v>
      </c>
      <c r="D446">
        <v>409</v>
      </c>
      <c r="E446">
        <v>0.17506035037668269</v>
      </c>
      <c r="F446">
        <v>0.1249612025441522</v>
      </c>
      <c r="G446">
        <v>7.7143355193281471E-2</v>
      </c>
      <c r="H446">
        <v>6.308279078671114E-2</v>
      </c>
      <c r="I446">
        <v>7.2431649623317287E-2</v>
      </c>
      <c r="J446">
        <v>0.1205924375694702</v>
      </c>
      <c r="K446">
        <v>9.78870745955292E-2</v>
      </c>
      <c r="L446">
        <v>9.78870745955292E-2</v>
      </c>
    </row>
    <row r="447" spans="1:12">
      <c r="A447" s="170">
        <v>44</v>
      </c>
      <c r="B447" s="238" t="s">
        <v>252</v>
      </c>
      <c r="C447" s="237">
        <v>43522</v>
      </c>
      <c r="D447">
        <v>422</v>
      </c>
      <c r="E447">
        <v>0.17205585946745561</v>
      </c>
      <c r="F447">
        <v>0.1199806289447732</v>
      </c>
      <c r="G447">
        <v>8.0674917652859973E-2</v>
      </c>
      <c r="H447">
        <v>6.8247704881656809E-2</v>
      </c>
      <c r="I447">
        <v>0.1441206757889546</v>
      </c>
      <c r="J447">
        <v>0.20801292061143989</v>
      </c>
      <c r="K447">
        <v>0.24134965828402369</v>
      </c>
      <c r="L447">
        <v>0.24134965828402369</v>
      </c>
    </row>
    <row r="448" spans="1:12">
      <c r="A448" s="170">
        <v>44</v>
      </c>
      <c r="B448" s="238" t="s">
        <v>252</v>
      </c>
      <c r="C448" s="237">
        <v>43529</v>
      </c>
      <c r="D448">
        <v>429</v>
      </c>
      <c r="E448">
        <v>0.17029787596947321</v>
      </c>
      <c r="F448">
        <v>0.1187458588446982</v>
      </c>
      <c r="G448">
        <v>8.0977002357758912E-2</v>
      </c>
      <c r="H448">
        <v>9.0235690699261642E-2</v>
      </c>
      <c r="I448">
        <v>0.13563023062604701</v>
      </c>
      <c r="J448">
        <v>0.19936236687969219</v>
      </c>
      <c r="K448">
        <v>0.20228562375131851</v>
      </c>
      <c r="L448">
        <v>0.20228562375131851</v>
      </c>
    </row>
    <row r="449" spans="1:12">
      <c r="A449" s="170">
        <v>44</v>
      </c>
      <c r="B449" s="238" t="s">
        <v>252</v>
      </c>
      <c r="C449" s="237">
        <v>43543</v>
      </c>
      <c r="D449">
        <v>443</v>
      </c>
      <c r="E449">
        <v>0.14698128408767441</v>
      </c>
      <c r="F449">
        <v>0.10981032820950749</v>
      </c>
      <c r="G449">
        <v>7.1154733561058947E-2</v>
      </c>
      <c r="H449">
        <v>8.5478748363222307E-2</v>
      </c>
      <c r="I449">
        <v>0.10635991773413039</v>
      </c>
      <c r="J449">
        <v>0.1543219980074011</v>
      </c>
      <c r="K449">
        <v>0.11189574210076859</v>
      </c>
      <c r="L449">
        <v>0.11189574210076859</v>
      </c>
    </row>
    <row r="450" spans="1:12">
      <c r="A450" s="170">
        <v>44</v>
      </c>
      <c r="B450" s="238" t="s">
        <v>252</v>
      </c>
      <c r="C450" s="237">
        <v>43550</v>
      </c>
      <c r="D450">
        <v>450</v>
      </c>
      <c r="E450">
        <v>0.16517531816767289</v>
      </c>
      <c r="F450">
        <v>0.12563581110350411</v>
      </c>
      <c r="G450">
        <v>8.4247820812846222E-2</v>
      </c>
      <c r="H450">
        <v>0.10163558579697519</v>
      </c>
      <c r="I450">
        <v>0.1196395118566005</v>
      </c>
      <c r="J450">
        <v>0.18892006205265449</v>
      </c>
      <c r="K450">
        <v>0.20181977643617349</v>
      </c>
      <c r="L450">
        <v>0.20181977643617349</v>
      </c>
    </row>
    <row r="451" spans="1:12">
      <c r="A451" s="170">
        <v>44</v>
      </c>
      <c r="B451" s="238" t="s">
        <v>252</v>
      </c>
      <c r="C451" s="237">
        <v>43557</v>
      </c>
      <c r="D451">
        <v>457</v>
      </c>
      <c r="E451">
        <v>0.16418163423110341</v>
      </c>
      <c r="F451">
        <v>0.1225547333995284</v>
      </c>
      <c r="G451">
        <v>8.5543054114434677E-2</v>
      </c>
      <c r="H451">
        <v>9.709609246617848E-2</v>
      </c>
      <c r="I451">
        <v>0.1132943213354847</v>
      </c>
      <c r="J451">
        <v>0.15682425183070631</v>
      </c>
      <c r="K451">
        <v>0.12326706689834931</v>
      </c>
      <c r="L451">
        <v>0.12326706689834931</v>
      </c>
    </row>
    <row r="452" spans="1:12">
      <c r="A452" s="170">
        <v>44</v>
      </c>
      <c r="B452" s="238" t="s">
        <v>252</v>
      </c>
      <c r="C452" s="237">
        <v>43564</v>
      </c>
      <c r="D452">
        <v>464</v>
      </c>
      <c r="E452">
        <v>0.16375501263627359</v>
      </c>
      <c r="F452">
        <v>0.12108371803766101</v>
      </c>
      <c r="G452">
        <v>8.3647247522299309E-2</v>
      </c>
      <c r="H452">
        <v>9.0557215312190298E-2</v>
      </c>
      <c r="I452">
        <v>9.9905115460852359E-2</v>
      </c>
      <c r="J452">
        <v>0.15164013404360749</v>
      </c>
      <c r="K452">
        <v>0.22931480649157579</v>
      </c>
      <c r="L452">
        <v>0.22931480649157579</v>
      </c>
    </row>
    <row r="453" spans="1:12">
      <c r="A453" s="170">
        <v>44</v>
      </c>
      <c r="B453" s="238" t="s">
        <v>252</v>
      </c>
      <c r="C453" s="237">
        <v>43571</v>
      </c>
      <c r="D453">
        <v>471</v>
      </c>
      <c r="E453">
        <v>0.15760874395925209</v>
      </c>
      <c r="F453">
        <v>0.1248971308155786</v>
      </c>
      <c r="G453">
        <v>8.4011363997763835E-2</v>
      </c>
      <c r="H453">
        <v>8.7161037890552212E-2</v>
      </c>
      <c r="I453">
        <v>9.3460385676128965E-2</v>
      </c>
      <c r="J453">
        <v>0.13253134039381331</v>
      </c>
      <c r="K453">
        <v>0.10893144331946079</v>
      </c>
      <c r="L453">
        <v>0.10893144331946079</v>
      </c>
    </row>
    <row r="454" spans="1:12">
      <c r="A454" s="170">
        <v>44</v>
      </c>
      <c r="B454" s="238" t="s">
        <v>252</v>
      </c>
      <c r="C454" s="237">
        <v>43578</v>
      </c>
      <c r="D454">
        <v>478</v>
      </c>
      <c r="E454">
        <v>0.16159211317944899</v>
      </c>
      <c r="F454">
        <v>0.1227721293124845</v>
      </c>
      <c r="G454">
        <v>8.6499191859022079E-2</v>
      </c>
      <c r="H454">
        <v>8.0146558451228603E-2</v>
      </c>
      <c r="I454">
        <v>9.0949031769669897E-2</v>
      </c>
      <c r="J454">
        <v>0.15555411491685281</v>
      </c>
      <c r="K454">
        <v>0.13256043397865469</v>
      </c>
      <c r="L454">
        <v>0.13256043397865469</v>
      </c>
    </row>
    <row r="455" spans="1:12">
      <c r="A455" s="170">
        <v>44</v>
      </c>
      <c r="B455" s="238" t="s">
        <v>252</v>
      </c>
      <c r="C455" s="237">
        <v>43585</v>
      </c>
      <c r="D455">
        <v>485</v>
      </c>
      <c r="E455">
        <v>0.15802813915777791</v>
      </c>
      <c r="F455">
        <v>0.1228341419939577</v>
      </c>
      <c r="G455">
        <v>8.3680075775325255E-2</v>
      </c>
      <c r="H455">
        <v>8.1178979530180675E-2</v>
      </c>
      <c r="I455">
        <v>9.5664495283309711E-2</v>
      </c>
      <c r="J455">
        <v>0.16838982360194829</v>
      </c>
      <c r="K455">
        <v>0.14541439891485289</v>
      </c>
      <c r="L455">
        <v>0.14541439891485289</v>
      </c>
    </row>
    <row r="456" spans="1:12">
      <c r="A456" s="170">
        <v>44</v>
      </c>
      <c r="B456" s="238" t="s">
        <v>252</v>
      </c>
      <c r="C456" s="237">
        <v>43592</v>
      </c>
      <c r="D456">
        <v>492</v>
      </c>
      <c r="E456">
        <v>0.1510979084226646</v>
      </c>
      <c r="F456">
        <v>0.1156147513016845</v>
      </c>
      <c r="G456">
        <v>7.8356696784073532E-2</v>
      </c>
      <c r="H456">
        <v>7.0857755283307816E-2</v>
      </c>
      <c r="I456">
        <v>7.8401069218989275E-2</v>
      </c>
      <c r="J456">
        <v>0.1190314287901991</v>
      </c>
      <c r="K456">
        <v>9.2250039816232782E-2</v>
      </c>
      <c r="L456">
        <v>9.2250039816232782E-2</v>
      </c>
    </row>
    <row r="457" spans="1:12">
      <c r="A457" s="170">
        <v>44</v>
      </c>
      <c r="B457" s="238" t="s">
        <v>252</v>
      </c>
      <c r="C457" s="237">
        <v>43599</v>
      </c>
      <c r="D457">
        <v>499</v>
      </c>
      <c r="E457">
        <v>0.15275812048929671</v>
      </c>
      <c r="F457">
        <v>0.12047484464831811</v>
      </c>
      <c r="G457">
        <v>8.5887730275229363E-2</v>
      </c>
      <c r="H457">
        <v>7.1946553516819597E-2</v>
      </c>
      <c r="I457">
        <v>8.1235748623853216E-2</v>
      </c>
      <c r="J457">
        <v>0.1612350648318043</v>
      </c>
      <c r="K457">
        <v>0.1564029480122324</v>
      </c>
      <c r="L457">
        <v>0.1564029480122324</v>
      </c>
    </row>
    <row r="458" spans="1:12">
      <c r="A458" s="170">
        <v>44</v>
      </c>
      <c r="B458" s="238" t="s">
        <v>252</v>
      </c>
      <c r="C458" s="237">
        <v>43606</v>
      </c>
      <c r="D458">
        <v>506</v>
      </c>
      <c r="E458">
        <v>0.15048270606560379</v>
      </c>
      <c r="F458">
        <v>0.1185653253313787</v>
      </c>
      <c r="G458">
        <v>8.4730541872823903E-2</v>
      </c>
      <c r="H458">
        <v>7.0497513957607977E-2</v>
      </c>
      <c r="I458">
        <v>7.9583053020585173E-2</v>
      </c>
      <c r="J458">
        <v>0.15358004892798241</v>
      </c>
      <c r="K458">
        <v>0.15664139172927741</v>
      </c>
      <c r="L458">
        <v>0.15664139172927741</v>
      </c>
    </row>
    <row r="459" spans="1:12">
      <c r="A459" s="170">
        <v>44</v>
      </c>
      <c r="B459" s="238" t="s">
        <v>252</v>
      </c>
      <c r="C459" s="237">
        <v>43613</v>
      </c>
      <c r="D459">
        <v>513</v>
      </c>
      <c r="E459">
        <v>0.14931499627791561</v>
      </c>
      <c r="F459">
        <v>0.118937770471464</v>
      </c>
      <c r="G459">
        <v>8.2149571960297776E-2</v>
      </c>
      <c r="H459">
        <v>6.9312647642679914E-2</v>
      </c>
      <c r="I459">
        <v>7.4360539702233275E-2</v>
      </c>
      <c r="J459">
        <v>0.15298482878411909</v>
      </c>
      <c r="K459">
        <v>0.21792005769230771</v>
      </c>
      <c r="L459">
        <v>0.21792005769230771</v>
      </c>
    </row>
    <row r="460" spans="1:12">
      <c r="A460" s="170">
        <v>44</v>
      </c>
      <c r="B460" s="238" t="s">
        <v>252</v>
      </c>
      <c r="C460" s="237">
        <v>43620</v>
      </c>
      <c r="D460">
        <v>520</v>
      </c>
      <c r="E460">
        <v>0.15154025053796499</v>
      </c>
      <c r="F460">
        <v>0.1233340408853366</v>
      </c>
      <c r="G460">
        <v>8.4750915155241302E-2</v>
      </c>
      <c r="H460">
        <v>7.1894821703043357E-2</v>
      </c>
      <c r="I460">
        <v>7.9406580694743323E-2</v>
      </c>
      <c r="J460">
        <v>0.17934563510605589</v>
      </c>
      <c r="K460">
        <v>0.19391767968029511</v>
      </c>
      <c r="L460">
        <v>0.19391767968029511</v>
      </c>
    </row>
    <row r="461" spans="1:12">
      <c r="A461" s="170">
        <v>44</v>
      </c>
      <c r="B461" s="238" t="s">
        <v>252</v>
      </c>
      <c r="C461" s="237">
        <v>43633</v>
      </c>
      <c r="D461">
        <v>532</v>
      </c>
      <c r="E461">
        <v>0.14533323584788799</v>
      </c>
      <c r="F461">
        <v>0.114137548990462</v>
      </c>
      <c r="G461">
        <v>8.0145316858664675E-2</v>
      </c>
      <c r="H461">
        <v>6.2962265948222476E-2</v>
      </c>
      <c r="I461">
        <v>6.9721829926916903E-2</v>
      </c>
      <c r="J461">
        <v>0.12046342412981539</v>
      </c>
      <c r="K461">
        <v>0.1031127043230521</v>
      </c>
      <c r="L461">
        <v>0.1031127043230521</v>
      </c>
    </row>
    <row r="462" spans="1:12">
      <c r="A462" s="170">
        <v>44</v>
      </c>
      <c r="B462" s="238" t="s">
        <v>252</v>
      </c>
      <c r="C462" s="237">
        <v>43641</v>
      </c>
      <c r="D462">
        <v>539</v>
      </c>
      <c r="E462">
        <v>0.1364843827311697</v>
      </c>
      <c r="F462">
        <v>0.1135952167789345</v>
      </c>
      <c r="G462">
        <v>8.0252148805878762E-2</v>
      </c>
      <c r="H462">
        <v>6.048288854868341E-2</v>
      </c>
      <c r="I462">
        <v>8.2573595223515012E-2</v>
      </c>
      <c r="J462">
        <v>0.14769238518064909</v>
      </c>
      <c r="K462">
        <v>0.12770215064298829</v>
      </c>
      <c r="L462">
        <v>0.12770215064298829</v>
      </c>
    </row>
    <row r="463" spans="1:12">
      <c r="A463" s="170">
        <v>44</v>
      </c>
      <c r="B463" s="238" t="s">
        <v>252</v>
      </c>
      <c r="C463" s="237">
        <v>43652</v>
      </c>
      <c r="D463">
        <v>552</v>
      </c>
      <c r="E463">
        <v>0.14034769498937899</v>
      </c>
      <c r="F463">
        <v>0.1155168090715981</v>
      </c>
      <c r="G463">
        <v>7.9839381856803712E-2</v>
      </c>
      <c r="H463">
        <v>6.7755821941771849E-2</v>
      </c>
      <c r="I463">
        <v>0.12524701649381481</v>
      </c>
      <c r="J463">
        <v>0.18189341784330881</v>
      </c>
      <c r="K463">
        <v>0.18461787229788831</v>
      </c>
      <c r="L463">
        <v>0.18461787229788831</v>
      </c>
    </row>
    <row r="464" spans="1:12">
      <c r="A464" s="170">
        <v>44</v>
      </c>
      <c r="B464" s="238" t="s">
        <v>252</v>
      </c>
      <c r="C464" s="237">
        <v>43662</v>
      </c>
      <c r="D464">
        <v>562</v>
      </c>
      <c r="E464">
        <v>0.14268470405042749</v>
      </c>
      <c r="F464">
        <v>0.1202611578980216</v>
      </c>
      <c r="G464">
        <v>8.8539676277850601E-2</v>
      </c>
      <c r="H464">
        <v>7.3756410971728151E-2</v>
      </c>
      <c r="I464">
        <v>0.1028859235474006</v>
      </c>
      <c r="J464">
        <v>0.1832520335143232</v>
      </c>
      <c r="K464">
        <v>0.19950625113898771</v>
      </c>
      <c r="L464">
        <v>0.19950625113898771</v>
      </c>
    </row>
    <row r="465" spans="1:12">
      <c r="A465" s="170">
        <v>44</v>
      </c>
      <c r="B465" s="238" t="s">
        <v>252</v>
      </c>
      <c r="C465" s="237">
        <v>43669</v>
      </c>
      <c r="D465">
        <v>569</v>
      </c>
      <c r="E465">
        <v>0.13770959309494449</v>
      </c>
      <c r="F465">
        <v>0.1171065943279902</v>
      </c>
      <c r="G465">
        <v>7.811869420468559E-2</v>
      </c>
      <c r="H465">
        <v>6.5733076448828615E-2</v>
      </c>
      <c r="I465">
        <v>9.6637574599260173E-2</v>
      </c>
      <c r="J465">
        <v>0.1736904081381011</v>
      </c>
      <c r="K465">
        <v>0.18740714118372381</v>
      </c>
      <c r="L465">
        <v>0.18740714118372381</v>
      </c>
    </row>
    <row r="466" spans="1:12">
      <c r="A466" s="170">
        <v>44</v>
      </c>
      <c r="B466" s="238" t="s">
        <v>252</v>
      </c>
      <c r="C466" s="237">
        <v>43684</v>
      </c>
      <c r="D466">
        <v>584</v>
      </c>
      <c r="E466">
        <v>0.1381292654320988</v>
      </c>
      <c r="F466">
        <v>0.1115388555555555</v>
      </c>
      <c r="G466">
        <v>7.9433618518518531E-2</v>
      </c>
      <c r="H466">
        <v>6.4588300000000001E-2</v>
      </c>
      <c r="I466">
        <v>0.1102570308641975</v>
      </c>
      <c r="J466">
        <v>0.16665731728395061</v>
      </c>
      <c r="K466">
        <v>0.1682818888888889</v>
      </c>
      <c r="L466">
        <v>0.1682818888888889</v>
      </c>
    </row>
    <row r="467" spans="1:12">
      <c r="A467" s="170">
        <v>44</v>
      </c>
      <c r="B467" s="238" t="s">
        <v>252</v>
      </c>
      <c r="C467" s="237">
        <v>43691</v>
      </c>
      <c r="D467">
        <v>591</v>
      </c>
      <c r="E467">
        <v>0.13574124955105579</v>
      </c>
      <c r="F467">
        <v>0.1152121406279026</v>
      </c>
      <c r="G467">
        <v>8.1211271224224418E-2</v>
      </c>
      <c r="H467">
        <v>8.0119774537123045E-2</v>
      </c>
      <c r="I467">
        <v>0.1195332713480711</v>
      </c>
      <c r="J467">
        <v>0.1653761322063286</v>
      </c>
      <c r="K467">
        <v>0.1629163729023469</v>
      </c>
      <c r="L467">
        <v>0.1629163729023469</v>
      </c>
    </row>
    <row r="468" spans="1:12">
      <c r="A468" s="170">
        <v>44</v>
      </c>
      <c r="B468" s="238" t="s">
        <v>252</v>
      </c>
      <c r="C468" s="237">
        <v>43697</v>
      </c>
      <c r="D468">
        <v>597</v>
      </c>
      <c r="E468">
        <v>0.13389462848599501</v>
      </c>
      <c r="F468">
        <v>0.11164500378348691</v>
      </c>
      <c r="G468">
        <v>7.894836986635749E-2</v>
      </c>
      <c r="H468">
        <v>9.4154735888204083E-2</v>
      </c>
      <c r="I468">
        <v>0.13286318893024959</v>
      </c>
      <c r="J468">
        <v>0.1843025530603527</v>
      </c>
      <c r="K468">
        <v>0.20614120205040579</v>
      </c>
      <c r="L468">
        <v>0.20614120205040579</v>
      </c>
    </row>
    <row r="469" spans="1:12">
      <c r="A469" s="170">
        <v>44</v>
      </c>
      <c r="B469" s="238" t="s">
        <v>252</v>
      </c>
      <c r="C469" s="237">
        <v>43704</v>
      </c>
      <c r="D469">
        <v>604</v>
      </c>
      <c r="E469">
        <v>0.13860194923288011</v>
      </c>
      <c r="F469">
        <v>0.11470292091804921</v>
      </c>
      <c r="G469">
        <v>9.7053480977921908E-2</v>
      </c>
      <c r="H469">
        <v>0.1205007318198827</v>
      </c>
      <c r="I469">
        <v>0.13668942459772979</v>
      </c>
      <c r="J469">
        <v>0.18855347848322321</v>
      </c>
      <c r="K469">
        <v>0.20012910664837219</v>
      </c>
      <c r="L469">
        <v>0.20012910664837219</v>
      </c>
    </row>
    <row r="470" spans="1:12">
      <c r="A470" s="170">
        <v>44</v>
      </c>
      <c r="B470" s="238" t="s">
        <v>252</v>
      </c>
      <c r="C470" s="237">
        <v>43712</v>
      </c>
      <c r="D470">
        <v>612</v>
      </c>
      <c r="E470">
        <v>0.1344715371519882</v>
      </c>
      <c r="F470">
        <v>0.1115587327761047</v>
      </c>
      <c r="G470">
        <v>0.1025509139573474</v>
      </c>
      <c r="H470">
        <v>9.7356949234834997E-2</v>
      </c>
      <c r="I470">
        <v>0.1024470346628972</v>
      </c>
      <c r="J470">
        <v>0.1231041743592895</v>
      </c>
      <c r="K470">
        <v>0.1088634056911069</v>
      </c>
      <c r="L470">
        <v>0.1088634056911069</v>
      </c>
    </row>
    <row r="471" spans="1:12">
      <c r="A471" s="170">
        <v>44</v>
      </c>
      <c r="B471" s="238" t="s">
        <v>252</v>
      </c>
      <c r="C471" s="237">
        <v>43717</v>
      </c>
      <c r="D471">
        <v>617</v>
      </c>
      <c r="E471">
        <v>0.13318267528311181</v>
      </c>
      <c r="F471">
        <v>0.1123922678483506</v>
      </c>
      <c r="G471">
        <v>0.1002063249630724</v>
      </c>
      <c r="H471">
        <v>9.3667526341703611E-2</v>
      </c>
      <c r="I471">
        <v>9.7694831856228459E-2</v>
      </c>
      <c r="J471">
        <v>0.1873803993106844</v>
      </c>
      <c r="K471">
        <v>0.2107394517479074</v>
      </c>
      <c r="L471">
        <v>0.2107394517479074</v>
      </c>
    </row>
    <row r="472" spans="1:12">
      <c r="A472" s="170">
        <v>44</v>
      </c>
      <c r="B472" s="238" t="s">
        <v>252</v>
      </c>
      <c r="C472" s="237">
        <v>43727</v>
      </c>
      <c r="D472">
        <v>627</v>
      </c>
      <c r="E472">
        <v>0.14318254700222061</v>
      </c>
      <c r="F472">
        <v>0.11945655514433751</v>
      </c>
      <c r="G472">
        <v>0.1096116834443622</v>
      </c>
      <c r="H472">
        <v>0.1113542704169751</v>
      </c>
      <c r="I472">
        <v>0.1224651241056008</v>
      </c>
      <c r="J472">
        <v>0.16145736935603261</v>
      </c>
      <c r="K472">
        <v>0.1653638032321737</v>
      </c>
      <c r="L472">
        <v>0.1653638032321737</v>
      </c>
    </row>
    <row r="473" spans="1:12">
      <c r="A473" s="170">
        <v>44</v>
      </c>
      <c r="B473" s="238" t="s">
        <v>252</v>
      </c>
      <c r="C473" s="237">
        <v>43732</v>
      </c>
      <c r="D473">
        <v>632</v>
      </c>
      <c r="E473">
        <v>0.1398751843057856</v>
      </c>
      <c r="F473">
        <v>0.1185276255598503</v>
      </c>
      <c r="G473">
        <v>0.1087056745199092</v>
      </c>
      <c r="H473">
        <v>0.1035058180869992</v>
      </c>
      <c r="I473">
        <v>0.10640944162218539</v>
      </c>
      <c r="J473">
        <v>0.1344827405975827</v>
      </c>
      <c r="K473">
        <v>0.1405276339652739</v>
      </c>
      <c r="L473">
        <v>0.1405276339652739</v>
      </c>
    </row>
    <row r="474" spans="1:12">
      <c r="A474" s="170">
        <v>44</v>
      </c>
      <c r="B474" s="238" t="s">
        <v>252</v>
      </c>
      <c r="C474" s="237">
        <v>43739</v>
      </c>
      <c r="D474">
        <v>639</v>
      </c>
      <c r="E474">
        <v>0.1416371393124066</v>
      </c>
      <c r="F474">
        <v>0.11885544245142</v>
      </c>
      <c r="G474">
        <v>0.11143478834080719</v>
      </c>
      <c r="H474">
        <v>9.9683013153961164E-2</v>
      </c>
      <c r="I474">
        <v>0.1094280355754858</v>
      </c>
      <c r="J474">
        <v>0.18786463826606881</v>
      </c>
      <c r="K474">
        <v>0.21854064275037369</v>
      </c>
      <c r="L474">
        <v>0.21854064275037369</v>
      </c>
    </row>
    <row r="475" spans="1:12">
      <c r="A475" s="170">
        <v>44</v>
      </c>
      <c r="B475" s="238" t="s">
        <v>252</v>
      </c>
      <c r="C475" s="237">
        <v>43746</v>
      </c>
      <c r="D475">
        <v>646</v>
      </c>
      <c r="E475">
        <v>0.14260485612287749</v>
      </c>
      <c r="F475">
        <v>0.12067106839863199</v>
      </c>
      <c r="G475">
        <v>0.1092405806083879</v>
      </c>
      <c r="H475">
        <v>0.1050537479450411</v>
      </c>
      <c r="I475">
        <v>0.1097476364672707</v>
      </c>
      <c r="J475">
        <v>0.15743986182276359</v>
      </c>
      <c r="K475">
        <v>0.15744263802723951</v>
      </c>
      <c r="L475">
        <v>0.15744263802723951</v>
      </c>
    </row>
    <row r="476" spans="1:12">
      <c r="A476" s="170">
        <v>44</v>
      </c>
      <c r="B476" s="238" t="s">
        <v>252</v>
      </c>
      <c r="C476" s="237">
        <v>43765</v>
      </c>
      <c r="D476">
        <v>665</v>
      </c>
      <c r="E476">
        <v>0.14065575743348979</v>
      </c>
      <c r="F476">
        <v>0.11555635813169619</v>
      </c>
      <c r="G476">
        <v>9.5703561694956071E-2</v>
      </c>
      <c r="H476">
        <v>8.9802950162513551E-2</v>
      </c>
      <c r="I476">
        <v>8.8742002768749245E-2</v>
      </c>
      <c r="J476">
        <v>0.17393753184061639</v>
      </c>
      <c r="K476">
        <v>0.22386972529192239</v>
      </c>
      <c r="L476">
        <v>0.22386972529192239</v>
      </c>
    </row>
    <row r="477" spans="1:12">
      <c r="A477" s="170">
        <v>44</v>
      </c>
      <c r="B477" s="238" t="s">
        <v>252</v>
      </c>
      <c r="C477" s="237">
        <v>43774</v>
      </c>
      <c r="D477">
        <v>674</v>
      </c>
      <c r="E477">
        <v>0.14170514437269369</v>
      </c>
      <c r="F477">
        <v>0.123022065498155</v>
      </c>
      <c r="G477">
        <v>0.10747139552583029</v>
      </c>
      <c r="H477">
        <v>9.6431394372693727E-2</v>
      </c>
      <c r="I477">
        <v>9.7155328874538774E-2</v>
      </c>
      <c r="J477">
        <v>0.17046761900369009</v>
      </c>
      <c r="K477">
        <v>0.20107738618542431</v>
      </c>
      <c r="L477">
        <v>0.20107738618542431</v>
      </c>
    </row>
    <row r="478" spans="1:12">
      <c r="A478" s="170">
        <v>44</v>
      </c>
      <c r="B478" s="238" t="s">
        <v>252</v>
      </c>
      <c r="C478" s="237">
        <v>43780</v>
      </c>
      <c r="D478">
        <v>680</v>
      </c>
      <c r="E478">
        <v>0.14284788214675631</v>
      </c>
      <c r="F478">
        <v>0.11987151255530661</v>
      </c>
      <c r="G478">
        <v>0.1015292658162386</v>
      </c>
      <c r="H478">
        <v>9.4508708441073369E-2</v>
      </c>
      <c r="I478">
        <v>9.2580136355800716E-2</v>
      </c>
      <c r="J478">
        <v>0.1538227060276964</v>
      </c>
      <c r="K478">
        <v>0.17718061437683161</v>
      </c>
      <c r="L478">
        <v>0.17718061437683161</v>
      </c>
    </row>
    <row r="479" spans="1:12">
      <c r="A479" s="170">
        <v>44</v>
      </c>
      <c r="B479" s="238" t="s">
        <v>252</v>
      </c>
      <c r="C479" s="237">
        <v>43794</v>
      </c>
      <c r="D479">
        <v>694</v>
      </c>
      <c r="E479">
        <v>0.14114648986295161</v>
      </c>
      <c r="F479">
        <v>0.120361621814475</v>
      </c>
      <c r="G479">
        <v>0.1134151001245894</v>
      </c>
      <c r="H479">
        <v>0.12944132733038849</v>
      </c>
      <c r="I479">
        <v>0.14233615007362099</v>
      </c>
      <c r="J479">
        <v>0.20284472975421899</v>
      </c>
      <c r="K479">
        <v>0.23882886521689889</v>
      </c>
      <c r="L479">
        <v>0.23882886521689889</v>
      </c>
    </row>
    <row r="480" spans="1:12">
      <c r="A480" s="170">
        <v>44</v>
      </c>
      <c r="B480" s="238" t="s">
        <v>252</v>
      </c>
      <c r="C480" s="237">
        <v>43817</v>
      </c>
      <c r="D480">
        <v>717</v>
      </c>
      <c r="E480">
        <v>0.1449501068471247</v>
      </c>
      <c r="F480">
        <v>0.1618554783279082</v>
      </c>
      <c r="G480">
        <v>0.1540370887442179</v>
      </c>
      <c r="H480">
        <v>0.1271346582719434</v>
      </c>
      <c r="I480">
        <v>0.1325399646507909</v>
      </c>
      <c r="J480">
        <v>0.19419079327279989</v>
      </c>
      <c r="K480">
        <v>0.22702167117811661</v>
      </c>
      <c r="L480">
        <v>0.22702167117811661</v>
      </c>
    </row>
    <row r="481" spans="1:12">
      <c r="A481" s="170">
        <v>44</v>
      </c>
      <c r="B481" s="238" t="s">
        <v>252</v>
      </c>
      <c r="C481" s="237">
        <v>43836</v>
      </c>
      <c r="D481">
        <v>736</v>
      </c>
      <c r="E481">
        <v>0.14108186669648851</v>
      </c>
      <c r="F481">
        <v>0.17465998233057481</v>
      </c>
      <c r="G481">
        <v>0.15879577409975401</v>
      </c>
      <c r="H481">
        <v>0.12905207134869159</v>
      </c>
      <c r="I481">
        <v>0.1318468722880787</v>
      </c>
      <c r="J481">
        <v>0.19822001923507049</v>
      </c>
      <c r="K481">
        <v>0.2362063518228584</v>
      </c>
      <c r="L481">
        <v>0.2362063518228584</v>
      </c>
    </row>
    <row r="482" spans="1:12">
      <c r="A482" s="170">
        <v>44</v>
      </c>
      <c r="B482" s="238" t="s">
        <v>252</v>
      </c>
      <c r="C482" s="237">
        <v>43856</v>
      </c>
      <c r="D482">
        <v>756</v>
      </c>
      <c r="E482">
        <v>0.1588854799270073</v>
      </c>
      <c r="F482">
        <v>0.18131581409671529</v>
      </c>
      <c r="G482">
        <v>0.1552779000912409</v>
      </c>
      <c r="H482">
        <v>0.1243931612682482</v>
      </c>
      <c r="I482">
        <v>0.1245446245437956</v>
      </c>
      <c r="J482">
        <v>0.18619017769160581</v>
      </c>
      <c r="K482">
        <v>0.2167428423813868</v>
      </c>
      <c r="L482">
        <v>0.2167428423813868</v>
      </c>
    </row>
    <row r="483" spans="1:12">
      <c r="A483" s="170">
        <v>44</v>
      </c>
      <c r="B483" s="238" t="s">
        <v>252</v>
      </c>
      <c r="C483" s="237">
        <v>43869</v>
      </c>
      <c r="D483">
        <v>769</v>
      </c>
      <c r="E483">
        <v>0.16446684468984971</v>
      </c>
      <c r="F483">
        <v>0.17650864097744359</v>
      </c>
      <c r="G483">
        <v>0.15218392880639101</v>
      </c>
      <c r="H483">
        <v>0.119249828712406</v>
      </c>
      <c r="I483">
        <v>0.11464018937969921</v>
      </c>
      <c r="J483">
        <v>0.17819647814849621</v>
      </c>
      <c r="K483">
        <v>0.2044410159774436</v>
      </c>
      <c r="L483">
        <v>0.2044410159774436</v>
      </c>
    </row>
    <row r="484" spans="1:12">
      <c r="A484" s="170">
        <v>44</v>
      </c>
      <c r="B484" s="238" t="s">
        <v>252</v>
      </c>
      <c r="C484" s="237">
        <v>43877</v>
      </c>
      <c r="D484">
        <v>777</v>
      </c>
      <c r="E484">
        <v>0.17028415930308621</v>
      </c>
      <c r="F484">
        <v>0.1748500319319736</v>
      </c>
      <c r="G484">
        <v>0.1447267590533389</v>
      </c>
      <c r="H484">
        <v>0.11573777528691211</v>
      </c>
      <c r="I484">
        <v>0.11163136153891889</v>
      </c>
      <c r="J484">
        <v>0.19149105827436519</v>
      </c>
      <c r="K484">
        <v>0.23300260736159839</v>
      </c>
      <c r="L484">
        <v>0.23300260736159839</v>
      </c>
    </row>
    <row r="485" spans="1:12">
      <c r="A485" s="170">
        <v>44</v>
      </c>
      <c r="B485" s="238" t="s">
        <v>252</v>
      </c>
      <c r="C485" s="237">
        <v>43893</v>
      </c>
      <c r="D485">
        <v>793</v>
      </c>
      <c r="E485">
        <v>0.1781497569858134</v>
      </c>
      <c r="F485">
        <v>0.18059653583491991</v>
      </c>
      <c r="G485">
        <v>0.153385389240312</v>
      </c>
      <c r="H485">
        <v>0.1231491342504453</v>
      </c>
      <c r="I485">
        <v>0.11821108966406681</v>
      </c>
      <c r="J485">
        <v>0.19492131382423381</v>
      </c>
      <c r="K485">
        <v>0.23138601007185411</v>
      </c>
      <c r="L485">
        <v>0.23138601007185411</v>
      </c>
    </row>
    <row r="486" spans="1:12">
      <c r="A486" s="170">
        <v>45</v>
      </c>
      <c r="B486" s="238" t="s">
        <v>253</v>
      </c>
      <c r="C486" s="239">
        <v>43320</v>
      </c>
      <c r="D486">
        <v>220</v>
      </c>
      <c r="E486">
        <v>0.16367008814937861</v>
      </c>
      <c r="F486">
        <v>0.23554520241709151</v>
      </c>
      <c r="G486">
        <v>0.2227108545162953</v>
      </c>
      <c r="H486">
        <v>0.26034260089352201</v>
      </c>
      <c r="I486">
        <v>0.25568185170971991</v>
      </c>
      <c r="J486">
        <v>0.17892470639784641</v>
      </c>
      <c r="K486">
        <v>0.10207731519560111</v>
      </c>
      <c r="L486">
        <v>0.10207731519560111</v>
      </c>
    </row>
    <row r="487" spans="1:12">
      <c r="A487" s="170">
        <v>45</v>
      </c>
      <c r="B487" s="238" t="s">
        <v>253</v>
      </c>
      <c r="C487" s="237">
        <v>43328</v>
      </c>
      <c r="D487">
        <v>228</v>
      </c>
      <c r="E487">
        <v>0.16314801329074211</v>
      </c>
      <c r="F487">
        <v>0.22639507963036909</v>
      </c>
      <c r="G487">
        <v>0.21785562380925219</v>
      </c>
      <c r="H487">
        <v>0.2605804495465176</v>
      </c>
      <c r="I487">
        <v>0.25352851183617592</v>
      </c>
      <c r="J487">
        <v>0.2219325252980435</v>
      </c>
      <c r="K487">
        <v>0.18926205658547721</v>
      </c>
      <c r="L487">
        <v>0.18926205658547721</v>
      </c>
    </row>
    <row r="488" spans="1:12">
      <c r="A488" s="170">
        <v>45</v>
      </c>
      <c r="B488" s="238" t="s">
        <v>253</v>
      </c>
      <c r="C488" s="237">
        <v>43335</v>
      </c>
      <c r="D488">
        <v>235</v>
      </c>
      <c r="E488">
        <v>0.16102296851305209</v>
      </c>
      <c r="F488">
        <v>0.235541966024194</v>
      </c>
      <c r="G488">
        <v>0.21881292626034621</v>
      </c>
      <c r="H488">
        <v>0.26902799716385939</v>
      </c>
      <c r="I488">
        <v>0.25143245742895182</v>
      </c>
      <c r="J488">
        <v>0.19094516912658449</v>
      </c>
      <c r="K488">
        <v>0.14989295815245701</v>
      </c>
      <c r="L488">
        <v>0.14989295815245701</v>
      </c>
    </row>
    <row r="489" spans="1:12">
      <c r="A489" s="170">
        <v>45</v>
      </c>
      <c r="B489" s="238" t="s">
        <v>253</v>
      </c>
      <c r="C489" s="237">
        <v>43341</v>
      </c>
      <c r="D489">
        <v>241</v>
      </c>
      <c r="E489">
        <v>0.16100616921491151</v>
      </c>
      <c r="F489">
        <v>0.22983671837599501</v>
      </c>
      <c r="G489">
        <v>0.21520780696329389</v>
      </c>
      <c r="H489">
        <v>0.25992415810570918</v>
      </c>
      <c r="I489">
        <v>0.22505259422779589</v>
      </c>
      <c r="J489">
        <v>0.13188661587356121</v>
      </c>
      <c r="K489">
        <v>6.0646857470079613E-2</v>
      </c>
      <c r="L489">
        <v>6.0646857470079613E-2</v>
      </c>
    </row>
    <row r="490" spans="1:12">
      <c r="A490" s="170">
        <v>45</v>
      </c>
      <c r="B490" s="238" t="s">
        <v>253</v>
      </c>
      <c r="C490" s="237">
        <v>43348</v>
      </c>
      <c r="D490">
        <v>248</v>
      </c>
      <c r="E490">
        <v>0.15826686824980021</v>
      </c>
      <c r="F490">
        <v>0.2306166536134262</v>
      </c>
      <c r="G490">
        <v>0.2144347812535678</v>
      </c>
      <c r="H490">
        <v>0.25370407797693811</v>
      </c>
      <c r="I490">
        <v>0.2161990739810481</v>
      </c>
      <c r="J490">
        <v>0.14168527331887201</v>
      </c>
      <c r="K490">
        <v>7.7491137230277438E-2</v>
      </c>
      <c r="L490">
        <v>7.7491137230277438E-2</v>
      </c>
    </row>
    <row r="491" spans="1:12">
      <c r="A491" s="170">
        <v>45</v>
      </c>
      <c r="B491" s="238" t="s">
        <v>253</v>
      </c>
      <c r="C491" s="237">
        <v>43354</v>
      </c>
      <c r="D491">
        <v>254</v>
      </c>
      <c r="E491">
        <v>0.16005888883806041</v>
      </c>
      <c r="F491">
        <v>0.23071023947849961</v>
      </c>
      <c r="G491">
        <v>0.21342364752973469</v>
      </c>
      <c r="H491">
        <v>0.26074086047575479</v>
      </c>
      <c r="I491">
        <v>0.2157432541171089</v>
      </c>
      <c r="J491">
        <v>0.18471851601097899</v>
      </c>
      <c r="K491">
        <v>0.1169310940073193</v>
      </c>
      <c r="L491">
        <v>0.1169310940073193</v>
      </c>
    </row>
    <row r="492" spans="1:12">
      <c r="A492" s="170">
        <v>45</v>
      </c>
      <c r="B492" s="238" t="s">
        <v>253</v>
      </c>
      <c r="C492" s="237">
        <v>43727</v>
      </c>
      <c r="D492">
        <v>262</v>
      </c>
      <c r="E492">
        <v>0.15612525642787611</v>
      </c>
      <c r="F492">
        <v>0.22935277518181299</v>
      </c>
      <c r="G492">
        <v>0.20987060487888681</v>
      </c>
      <c r="H492">
        <v>0.25559632325488169</v>
      </c>
      <c r="I492">
        <v>0.2079210051537537</v>
      </c>
      <c r="J492">
        <v>0.14640491169902081</v>
      </c>
      <c r="K492">
        <v>9.1875145851228301E-2</v>
      </c>
      <c r="L492">
        <v>9.1875145851228301E-2</v>
      </c>
    </row>
    <row r="493" spans="1:12">
      <c r="A493" s="170">
        <v>45</v>
      </c>
      <c r="B493" s="238" t="s">
        <v>253</v>
      </c>
      <c r="C493" s="237">
        <v>43368</v>
      </c>
      <c r="D493">
        <v>268</v>
      </c>
      <c r="E493">
        <v>0.15853121085023941</v>
      </c>
      <c r="F493">
        <v>0.22689075495783001</v>
      </c>
      <c r="G493">
        <v>0.21024118805561889</v>
      </c>
      <c r="H493">
        <v>0.24504015887850469</v>
      </c>
      <c r="I493">
        <v>0.18236348347390019</v>
      </c>
      <c r="J493">
        <v>0.1264154346934124</v>
      </c>
      <c r="K493">
        <v>7.0739566446318666E-2</v>
      </c>
      <c r="L493">
        <v>7.0739566446318666E-2</v>
      </c>
    </row>
    <row r="494" spans="1:12">
      <c r="A494" s="170">
        <v>45</v>
      </c>
      <c r="B494" s="238" t="s">
        <v>253</v>
      </c>
      <c r="C494" s="237">
        <v>43382</v>
      </c>
      <c r="D494">
        <v>282</v>
      </c>
      <c r="E494">
        <v>0.15490367429996599</v>
      </c>
      <c r="F494">
        <v>0.2266901894343045</v>
      </c>
      <c r="G494">
        <v>0.21450906484525559</v>
      </c>
      <c r="H494">
        <v>0.26443798900351428</v>
      </c>
      <c r="I494">
        <v>0.2793427583040472</v>
      </c>
      <c r="J494">
        <v>0.21726008287042281</v>
      </c>
      <c r="K494">
        <v>0.23135435596871101</v>
      </c>
      <c r="L494">
        <v>0.23135435596871101</v>
      </c>
    </row>
    <row r="495" spans="1:12">
      <c r="A495" s="170">
        <v>45</v>
      </c>
      <c r="B495" s="238" t="s">
        <v>253</v>
      </c>
      <c r="C495" s="237">
        <v>43392</v>
      </c>
      <c r="D495">
        <v>292</v>
      </c>
      <c r="E495">
        <v>0.15834029498220231</v>
      </c>
      <c r="F495">
        <v>0.23096682730508669</v>
      </c>
      <c r="G495">
        <v>0.22256604880009179</v>
      </c>
      <c r="H495">
        <v>0.26369659306464582</v>
      </c>
      <c r="I495">
        <v>0.27531351119531522</v>
      </c>
      <c r="J495">
        <v>0.21553767470432891</v>
      </c>
      <c r="K495">
        <v>0.2157607814904122</v>
      </c>
      <c r="L495">
        <v>0.2157607814904122</v>
      </c>
    </row>
    <row r="496" spans="1:12">
      <c r="A496" s="170">
        <v>45</v>
      </c>
      <c r="B496" s="238" t="s">
        <v>253</v>
      </c>
      <c r="C496" s="237">
        <v>43398</v>
      </c>
      <c r="D496">
        <v>298</v>
      </c>
      <c r="E496">
        <v>0.15796311697898921</v>
      </c>
      <c r="F496">
        <v>0.2331159994321409</v>
      </c>
      <c r="G496">
        <v>0.21568864792731399</v>
      </c>
      <c r="H496">
        <v>0.25855088302101081</v>
      </c>
      <c r="I496">
        <v>0.25796128733674051</v>
      </c>
      <c r="J496">
        <v>0.1675063401476434</v>
      </c>
      <c r="K496">
        <v>0.1175239687677456</v>
      </c>
      <c r="L496">
        <v>0.1175239687677456</v>
      </c>
    </row>
    <row r="497" spans="1:12">
      <c r="A497" s="170">
        <v>45</v>
      </c>
      <c r="B497" s="238" t="s">
        <v>253</v>
      </c>
      <c r="C497" s="237">
        <v>43405</v>
      </c>
      <c r="D497">
        <v>305</v>
      </c>
      <c r="E497">
        <v>0.16251735257837929</v>
      </c>
      <c r="F497">
        <v>0.22710524818685399</v>
      </c>
      <c r="G497">
        <v>0.2129301079892639</v>
      </c>
      <c r="H497">
        <v>0.25464197481583012</v>
      </c>
      <c r="I497">
        <v>0.21947990525955111</v>
      </c>
      <c r="J497">
        <v>0.14005499520301529</v>
      </c>
      <c r="K497">
        <v>8.7848382959282711E-2</v>
      </c>
      <c r="L497">
        <v>8.7848382959282711E-2</v>
      </c>
    </row>
    <row r="498" spans="1:12">
      <c r="A498" s="170">
        <v>45</v>
      </c>
      <c r="B498" s="238" t="s">
        <v>253</v>
      </c>
      <c r="C498" s="237">
        <v>43410</v>
      </c>
      <c r="D498">
        <v>310</v>
      </c>
      <c r="E498">
        <v>0.1570352194955692</v>
      </c>
      <c r="F498">
        <v>0.23089696114519431</v>
      </c>
      <c r="G498">
        <v>0.20906076937059759</v>
      </c>
      <c r="H498">
        <v>0.25023680436264489</v>
      </c>
      <c r="I498">
        <v>0.2217756875710066</v>
      </c>
      <c r="J498">
        <v>0.19633213496932519</v>
      </c>
      <c r="K498">
        <v>0.21482482822085891</v>
      </c>
      <c r="L498">
        <v>0.21482482822085891</v>
      </c>
    </row>
    <row r="499" spans="1:12">
      <c r="A499" s="170">
        <v>45</v>
      </c>
      <c r="B499" s="238" t="s">
        <v>253</v>
      </c>
      <c r="C499" s="237">
        <v>43417</v>
      </c>
      <c r="D499">
        <v>317</v>
      </c>
      <c r="E499">
        <v>0.15916315398612529</v>
      </c>
      <c r="F499">
        <v>0.22951690355964971</v>
      </c>
      <c r="G499">
        <v>0.20719153337882409</v>
      </c>
      <c r="H499">
        <v>0.24511445615830779</v>
      </c>
      <c r="I499">
        <v>0.21257378744455821</v>
      </c>
      <c r="J499">
        <v>0.16586351108836581</v>
      </c>
      <c r="K499">
        <v>0.13718221505743211</v>
      </c>
      <c r="L499">
        <v>0.13718221505743211</v>
      </c>
    </row>
    <row r="500" spans="1:12">
      <c r="A500" s="170">
        <v>45</v>
      </c>
      <c r="B500" s="238" t="s">
        <v>253</v>
      </c>
      <c r="C500" s="237">
        <v>43424</v>
      </c>
      <c r="D500">
        <v>324</v>
      </c>
      <c r="E500">
        <v>0.1553151569651883</v>
      </c>
      <c r="F500">
        <v>0.22448002947356471</v>
      </c>
      <c r="G500">
        <v>0.20282829797262761</v>
      </c>
      <c r="H500">
        <v>0.24052342773581689</v>
      </c>
      <c r="I500">
        <v>0.20137479351467999</v>
      </c>
      <c r="J500">
        <v>0.15938771190868309</v>
      </c>
      <c r="K500">
        <v>0.19795498869896069</v>
      </c>
      <c r="L500">
        <v>0.19795498869896069</v>
      </c>
    </row>
    <row r="501" spans="1:12">
      <c r="A501" s="170">
        <v>45</v>
      </c>
      <c r="B501" s="238" t="s">
        <v>253</v>
      </c>
      <c r="C501" s="237">
        <v>43438</v>
      </c>
      <c r="D501">
        <v>338</v>
      </c>
      <c r="E501">
        <v>0.15243851245471021</v>
      </c>
      <c r="F501">
        <v>0.22695155932971009</v>
      </c>
      <c r="G501">
        <v>0.19515604528985511</v>
      </c>
      <c r="H501">
        <v>0.22142903668478259</v>
      </c>
      <c r="I501">
        <v>0.1906040649909421</v>
      </c>
      <c r="J501">
        <v>0.1444691295289855</v>
      </c>
      <c r="K501">
        <v>0.13333074139492751</v>
      </c>
      <c r="L501">
        <v>0.13333074139492751</v>
      </c>
    </row>
    <row r="502" spans="1:12">
      <c r="A502" s="170">
        <v>45</v>
      </c>
      <c r="B502" s="238" t="s">
        <v>253</v>
      </c>
      <c r="C502" s="237">
        <v>43453</v>
      </c>
      <c r="D502">
        <v>353</v>
      </c>
      <c r="E502">
        <v>0.1523167964249118</v>
      </c>
      <c r="F502">
        <v>0.22473005385403619</v>
      </c>
      <c r="G502">
        <v>0.18525190743481729</v>
      </c>
      <c r="H502">
        <v>0.20280538688375269</v>
      </c>
      <c r="I502">
        <v>0.18401477889103951</v>
      </c>
      <c r="J502">
        <v>0.13422722794033931</v>
      </c>
      <c r="K502">
        <v>9.6115350905157687E-2</v>
      </c>
      <c r="L502">
        <v>9.6115350905157687E-2</v>
      </c>
    </row>
    <row r="503" spans="1:12">
      <c r="A503" s="170">
        <v>45</v>
      </c>
      <c r="B503" s="238" t="s">
        <v>253</v>
      </c>
      <c r="C503" s="237">
        <v>43480</v>
      </c>
      <c r="D503">
        <v>380</v>
      </c>
      <c r="E503">
        <v>0.15546295088845011</v>
      </c>
      <c r="F503">
        <v>0.22186147137216189</v>
      </c>
      <c r="G503">
        <v>0.1684983346495558</v>
      </c>
      <c r="H503">
        <v>0.19555234254689041</v>
      </c>
      <c r="I503">
        <v>0.18302347655478779</v>
      </c>
      <c r="J503">
        <v>0.13888194274432381</v>
      </c>
      <c r="K503">
        <v>0.16910181712734451</v>
      </c>
      <c r="L503">
        <v>0.16910181712734451</v>
      </c>
    </row>
    <row r="504" spans="1:12">
      <c r="A504" s="170">
        <v>45</v>
      </c>
      <c r="B504" s="238" t="s">
        <v>253</v>
      </c>
      <c r="C504" s="237">
        <v>43494</v>
      </c>
      <c r="D504">
        <v>394</v>
      </c>
      <c r="E504">
        <v>0.15146879928492171</v>
      </c>
      <c r="F504">
        <v>0.2192836038712859</v>
      </c>
      <c r="G504">
        <v>0.15804784749106149</v>
      </c>
      <c r="H504">
        <v>0.19255063876217479</v>
      </c>
      <c r="I504">
        <v>0.18693909764517319</v>
      </c>
      <c r="J504">
        <v>0.13939728775736651</v>
      </c>
      <c r="K504">
        <v>0.12595571557144619</v>
      </c>
      <c r="L504">
        <v>0.12595571557144619</v>
      </c>
    </row>
    <row r="505" spans="1:12">
      <c r="A505" s="170">
        <v>45</v>
      </c>
      <c r="B505" s="238" t="s">
        <v>253</v>
      </c>
      <c r="C505" s="237">
        <v>43509</v>
      </c>
      <c r="D505">
        <v>409</v>
      </c>
      <c r="E505">
        <v>0.15166583759417071</v>
      </c>
      <c r="F505">
        <v>0.22134242027911569</v>
      </c>
      <c r="G505">
        <v>0.15212806187476841</v>
      </c>
      <c r="H505">
        <v>0.1940115458811906</v>
      </c>
      <c r="I505">
        <v>0.18384261170804</v>
      </c>
      <c r="J505">
        <v>0.13703867568235151</v>
      </c>
      <c r="K505">
        <v>9.8191829443003587E-2</v>
      </c>
      <c r="L505">
        <v>9.8191829443003587E-2</v>
      </c>
    </row>
    <row r="506" spans="1:12">
      <c r="A506" s="170">
        <v>45</v>
      </c>
      <c r="B506" s="238" t="s">
        <v>253</v>
      </c>
      <c r="C506" s="237">
        <v>43522</v>
      </c>
      <c r="D506">
        <v>422</v>
      </c>
      <c r="E506">
        <v>0.1517109494575937</v>
      </c>
      <c r="F506">
        <v>0.21462092357001969</v>
      </c>
      <c r="G506">
        <v>0.1485706597633136</v>
      </c>
      <c r="H506">
        <v>0.19305561661735701</v>
      </c>
      <c r="I506">
        <v>0.26919647953648917</v>
      </c>
      <c r="J506">
        <v>0.23361149063116371</v>
      </c>
      <c r="K506">
        <v>0.25277584479783038</v>
      </c>
      <c r="L506">
        <v>0.25277584479783038</v>
      </c>
    </row>
    <row r="507" spans="1:12">
      <c r="A507" s="170">
        <v>45</v>
      </c>
      <c r="B507" s="238" t="s">
        <v>253</v>
      </c>
      <c r="C507" s="237">
        <v>43529</v>
      </c>
      <c r="D507">
        <v>429</v>
      </c>
      <c r="E507">
        <v>0.15221496848048641</v>
      </c>
      <c r="F507">
        <v>0.21636659223180491</v>
      </c>
      <c r="G507">
        <v>0.1501025492957746</v>
      </c>
      <c r="H507">
        <v>0.204635923993299</v>
      </c>
      <c r="I507">
        <v>0.26823322497983493</v>
      </c>
      <c r="J507">
        <v>0.21960263864242729</v>
      </c>
      <c r="K507">
        <v>0.219318601352609</v>
      </c>
      <c r="L507">
        <v>0.219318601352609</v>
      </c>
    </row>
    <row r="508" spans="1:12">
      <c r="A508" s="170">
        <v>45</v>
      </c>
      <c r="B508" s="238" t="s">
        <v>253</v>
      </c>
      <c r="C508" s="237">
        <v>43543</v>
      </c>
      <c r="D508">
        <v>443</v>
      </c>
      <c r="E508">
        <v>0.12957801850270431</v>
      </c>
      <c r="F508">
        <v>0.1916991537147737</v>
      </c>
      <c r="G508">
        <v>0.13148880358667811</v>
      </c>
      <c r="H508">
        <v>0.1817603219470538</v>
      </c>
      <c r="I508">
        <v>0.23959250071164251</v>
      </c>
      <c r="J508">
        <v>0.17518942072302879</v>
      </c>
      <c r="K508">
        <v>0.12850796527184741</v>
      </c>
      <c r="L508">
        <v>0.12850796527184741</v>
      </c>
    </row>
    <row r="509" spans="1:12">
      <c r="A509" s="170">
        <v>45</v>
      </c>
      <c r="B509" s="238" t="s">
        <v>253</v>
      </c>
      <c r="C509" s="237">
        <v>43550</v>
      </c>
      <c r="D509">
        <v>450</v>
      </c>
      <c r="E509">
        <v>0.14754710008091121</v>
      </c>
      <c r="F509">
        <v>0.21289023072135441</v>
      </c>
      <c r="G509">
        <v>0.15309254976037839</v>
      </c>
      <c r="H509">
        <v>0.20345244644301991</v>
      </c>
      <c r="I509">
        <v>0.26395645839297938</v>
      </c>
      <c r="J509">
        <v>0.21736866975788879</v>
      </c>
      <c r="K509">
        <v>0.22026879927802329</v>
      </c>
      <c r="L509">
        <v>0.22026879927802329</v>
      </c>
    </row>
    <row r="510" spans="1:12">
      <c r="A510" s="170">
        <v>45</v>
      </c>
      <c r="B510" s="238" t="s">
        <v>253</v>
      </c>
      <c r="C510" s="237">
        <v>43557</v>
      </c>
      <c r="D510">
        <v>457</v>
      </c>
      <c r="E510">
        <v>0.15002129539530851</v>
      </c>
      <c r="F510">
        <v>0.21241669318604939</v>
      </c>
      <c r="G510">
        <v>0.14730910351247359</v>
      </c>
      <c r="H510">
        <v>0.20231714993173641</v>
      </c>
      <c r="I510">
        <v>0.25967776058086139</v>
      </c>
      <c r="J510">
        <v>0.18640362628770021</v>
      </c>
      <c r="K510">
        <v>0.13762337197468039</v>
      </c>
      <c r="L510">
        <v>0.13762337197468039</v>
      </c>
    </row>
    <row r="511" spans="1:12">
      <c r="A511" s="170">
        <v>45</v>
      </c>
      <c r="B511" s="238" t="s">
        <v>253</v>
      </c>
      <c r="C511" s="237">
        <v>43564</v>
      </c>
      <c r="D511">
        <v>464</v>
      </c>
      <c r="E511">
        <v>0.14679418260654109</v>
      </c>
      <c r="F511">
        <v>0.20647117715559971</v>
      </c>
      <c r="G511">
        <v>0.14745227477700701</v>
      </c>
      <c r="H511">
        <v>0.19867876759167491</v>
      </c>
      <c r="I511">
        <v>0.244476</v>
      </c>
      <c r="J511">
        <v>0.17601945763131821</v>
      </c>
      <c r="K511">
        <v>0.25273897026759168</v>
      </c>
      <c r="L511">
        <v>0.25273897026759168</v>
      </c>
    </row>
    <row r="512" spans="1:12">
      <c r="A512" s="170">
        <v>45</v>
      </c>
      <c r="B512" s="238" t="s">
        <v>253</v>
      </c>
      <c r="C512" s="237">
        <v>43571</v>
      </c>
      <c r="D512">
        <v>471</v>
      </c>
      <c r="E512">
        <v>0.14244531393254239</v>
      </c>
      <c r="F512">
        <v>0.20711861786446359</v>
      </c>
      <c r="G512">
        <v>0.14944958873221939</v>
      </c>
      <c r="H512">
        <v>0.20047430579539099</v>
      </c>
      <c r="I512">
        <v>0.2352407061929313</v>
      </c>
      <c r="J512">
        <v>0.15421909491272751</v>
      </c>
      <c r="K512">
        <v>0.12538951835517739</v>
      </c>
      <c r="L512">
        <v>0.12538951835517739</v>
      </c>
    </row>
    <row r="513" spans="1:12">
      <c r="A513" s="170">
        <v>45</v>
      </c>
      <c r="B513" s="238" t="s">
        <v>253</v>
      </c>
      <c r="C513" s="237">
        <v>43578</v>
      </c>
      <c r="D513">
        <v>478</v>
      </c>
      <c r="E513">
        <v>0.1434781183916605</v>
      </c>
      <c r="F513">
        <v>0.20475705857532889</v>
      </c>
      <c r="G513">
        <v>0.14677429610325149</v>
      </c>
      <c r="H513">
        <v>0.2019403248945148</v>
      </c>
      <c r="I513">
        <v>0.2332989610325143</v>
      </c>
      <c r="J513">
        <v>0.1839312084884587</v>
      </c>
      <c r="K513">
        <v>0.14538380826507821</v>
      </c>
      <c r="L513">
        <v>0.14538380826507821</v>
      </c>
    </row>
    <row r="514" spans="1:12">
      <c r="A514" s="170">
        <v>45</v>
      </c>
      <c r="B514" s="238" t="s">
        <v>253</v>
      </c>
      <c r="C514" s="237">
        <v>43585</v>
      </c>
      <c r="D514">
        <v>485</v>
      </c>
      <c r="E514">
        <v>0.1459395073062458</v>
      </c>
      <c r="F514">
        <v>0.1990580275602688</v>
      </c>
      <c r="G514">
        <v>0.14701140569702201</v>
      </c>
      <c r="H514">
        <v>0.19742040501880509</v>
      </c>
      <c r="I514">
        <v>0.22292265423269009</v>
      </c>
      <c r="J514">
        <v>0.1895449293421296</v>
      </c>
      <c r="K514">
        <v>0.15539875368395101</v>
      </c>
      <c r="L514">
        <v>0.15539875368395101</v>
      </c>
    </row>
    <row r="515" spans="1:12">
      <c r="A515" s="170">
        <v>45</v>
      </c>
      <c r="B515" s="238" t="s">
        <v>253</v>
      </c>
      <c r="C515" s="237">
        <v>43592</v>
      </c>
      <c r="D515">
        <v>492</v>
      </c>
      <c r="E515">
        <v>0.14047810566615621</v>
      </c>
      <c r="F515">
        <v>0.1943906140888208</v>
      </c>
      <c r="G515">
        <v>0.14507804808575811</v>
      </c>
      <c r="H515">
        <v>0.19465684869831551</v>
      </c>
      <c r="I515">
        <v>0.19876869433384381</v>
      </c>
      <c r="J515">
        <v>0.14254881929555899</v>
      </c>
      <c r="K515">
        <v>0.10596732618683</v>
      </c>
      <c r="L515">
        <v>0.10596732618683</v>
      </c>
    </row>
    <row r="516" spans="1:12">
      <c r="A516" s="170">
        <v>45</v>
      </c>
      <c r="B516" s="238" t="s">
        <v>253</v>
      </c>
      <c r="C516" s="237">
        <v>43599</v>
      </c>
      <c r="D516">
        <v>499</v>
      </c>
      <c r="E516">
        <v>0.1387431027522936</v>
      </c>
      <c r="F516">
        <v>0.1862671565749236</v>
      </c>
      <c r="G516">
        <v>0.1446060764525994</v>
      </c>
      <c r="H516">
        <v>0.1936217180428135</v>
      </c>
      <c r="I516">
        <v>0.19886442752293579</v>
      </c>
      <c r="J516">
        <v>0.1739357131498471</v>
      </c>
      <c r="K516">
        <v>0.17092933944954131</v>
      </c>
      <c r="L516">
        <v>0.17092933944954131</v>
      </c>
    </row>
    <row r="517" spans="1:12">
      <c r="A517" s="170">
        <v>45</v>
      </c>
      <c r="B517" s="238" t="s">
        <v>253</v>
      </c>
      <c r="C517" s="237">
        <v>43606</v>
      </c>
      <c r="D517">
        <v>506</v>
      </c>
      <c r="E517">
        <v>0.1317069086188993</v>
      </c>
      <c r="F517">
        <v>0.17977471999266989</v>
      </c>
      <c r="G517">
        <v>0.14349156074766359</v>
      </c>
      <c r="H517">
        <v>0.19487795375969699</v>
      </c>
      <c r="I517">
        <v>0.1920165989249282</v>
      </c>
      <c r="J517">
        <v>0.163108065542728</v>
      </c>
      <c r="K517">
        <v>0.16067341787306819</v>
      </c>
      <c r="L517">
        <v>0.16067341787306819</v>
      </c>
    </row>
    <row r="518" spans="1:12">
      <c r="A518" s="170">
        <v>45</v>
      </c>
      <c r="B518" s="238" t="s">
        <v>253</v>
      </c>
      <c r="C518" s="237">
        <v>43613</v>
      </c>
      <c r="D518">
        <v>513</v>
      </c>
      <c r="E518">
        <v>0.1265021191066997</v>
      </c>
      <c r="F518">
        <v>0.1813698598014889</v>
      </c>
      <c r="G518">
        <v>0.14142111166253099</v>
      </c>
      <c r="H518">
        <v>0.1949257717121588</v>
      </c>
      <c r="I518">
        <v>0.19471606699751859</v>
      </c>
      <c r="J518">
        <v>0.16724474937965261</v>
      </c>
      <c r="K518">
        <v>0.23242409615384621</v>
      </c>
      <c r="L518">
        <v>0.23242409615384621</v>
      </c>
    </row>
    <row r="519" spans="1:12">
      <c r="A519" s="170">
        <v>45</v>
      </c>
      <c r="B519" s="238" t="s">
        <v>253</v>
      </c>
      <c r="C519" s="237">
        <v>43620</v>
      </c>
      <c r="D519">
        <v>520</v>
      </c>
      <c r="E519">
        <v>0.12575383676606211</v>
      </c>
      <c r="F519">
        <v>0.17354109406701509</v>
      </c>
      <c r="G519">
        <v>0.13878807470027671</v>
      </c>
      <c r="H519">
        <v>0.19313698708884111</v>
      </c>
      <c r="I519">
        <v>0.1938050288964033</v>
      </c>
      <c r="J519">
        <v>0.19344873993237019</v>
      </c>
      <c r="K519">
        <v>0.19987238610513369</v>
      </c>
      <c r="L519">
        <v>0.19987238610513369</v>
      </c>
    </row>
    <row r="520" spans="1:12">
      <c r="A520" s="170">
        <v>45</v>
      </c>
      <c r="B520" s="238" t="s">
        <v>253</v>
      </c>
      <c r="C520" s="237">
        <v>43633</v>
      </c>
      <c r="D520">
        <v>532</v>
      </c>
      <c r="E520">
        <v>0.11578257562244521</v>
      </c>
      <c r="F520">
        <v>0.16330889049919481</v>
      </c>
      <c r="G520">
        <v>0.13170942437755481</v>
      </c>
      <c r="H520">
        <v>0.1901975985383377</v>
      </c>
      <c r="I520">
        <v>0.18677295218630011</v>
      </c>
      <c r="J520">
        <v>0.13606126755852849</v>
      </c>
      <c r="K520">
        <v>0.109531582063669</v>
      </c>
      <c r="L520">
        <v>0.109531582063669</v>
      </c>
    </row>
    <row r="521" spans="1:12">
      <c r="A521" s="170">
        <v>45</v>
      </c>
      <c r="B521" s="238" t="s">
        <v>253</v>
      </c>
      <c r="C521" s="237">
        <v>43641</v>
      </c>
      <c r="D521">
        <v>539</v>
      </c>
      <c r="E521">
        <v>0.1105936013472137</v>
      </c>
      <c r="F521">
        <v>0.15938833496631971</v>
      </c>
      <c r="G521">
        <v>0.12906166870789959</v>
      </c>
      <c r="H521">
        <v>0.18544176546233929</v>
      </c>
      <c r="I521">
        <v>0.187083042865891</v>
      </c>
      <c r="J521">
        <v>0.1563867195345989</v>
      </c>
      <c r="K521">
        <v>0.12979877954684629</v>
      </c>
      <c r="L521">
        <v>0.12979877954684629</v>
      </c>
    </row>
    <row r="522" spans="1:12">
      <c r="A522" s="170">
        <v>45</v>
      </c>
      <c r="B522" s="238" t="s">
        <v>253</v>
      </c>
      <c r="C522" s="237">
        <v>43652</v>
      </c>
      <c r="D522">
        <v>552</v>
      </c>
      <c r="E522">
        <v>0.10878863463701111</v>
      </c>
      <c r="F522">
        <v>0.16231231825565409</v>
      </c>
      <c r="G522">
        <v>0.13291049768836691</v>
      </c>
      <c r="H522">
        <v>0.18850090753467449</v>
      </c>
      <c r="I522">
        <v>0.2175859306510059</v>
      </c>
      <c r="J522">
        <v>0.2022891394477071</v>
      </c>
      <c r="K522">
        <v>0.20296376758715479</v>
      </c>
      <c r="L522">
        <v>0.20296376758715479</v>
      </c>
    </row>
    <row r="523" spans="1:12">
      <c r="A523" s="170">
        <v>45</v>
      </c>
      <c r="B523" s="238" t="s">
        <v>253</v>
      </c>
      <c r="C523" s="237">
        <v>43662</v>
      </c>
      <c r="D523">
        <v>562</v>
      </c>
      <c r="E523">
        <v>0.1111892662422768</v>
      </c>
      <c r="F523">
        <v>0.1679564022342882</v>
      </c>
      <c r="G523">
        <v>0.13466768351744371</v>
      </c>
      <c r="H523">
        <v>0.19184169837109161</v>
      </c>
      <c r="I523">
        <v>0.19749279367159711</v>
      </c>
      <c r="J523">
        <v>0.19633243543656001</v>
      </c>
      <c r="K523">
        <v>0.204703873307121</v>
      </c>
      <c r="L523">
        <v>0.204703873307121</v>
      </c>
    </row>
    <row r="524" spans="1:12">
      <c r="A524" s="170">
        <v>45</v>
      </c>
      <c r="B524" s="238" t="s">
        <v>253</v>
      </c>
      <c r="C524" s="237">
        <v>43669</v>
      </c>
      <c r="D524">
        <v>569</v>
      </c>
      <c r="E524">
        <v>0.105509964241677</v>
      </c>
      <c r="F524">
        <v>0.16359732059186191</v>
      </c>
      <c r="G524">
        <v>0.12569613933415541</v>
      </c>
      <c r="H524">
        <v>0.18428963871763249</v>
      </c>
      <c r="I524">
        <v>0.19661571023427871</v>
      </c>
      <c r="J524">
        <v>0.19451670530209619</v>
      </c>
      <c r="K524">
        <v>0.20326702404438959</v>
      </c>
      <c r="L524">
        <v>0.20326702404438959</v>
      </c>
    </row>
    <row r="525" spans="1:12">
      <c r="A525" s="170">
        <v>45</v>
      </c>
      <c r="B525" s="238" t="s">
        <v>253</v>
      </c>
      <c r="C525" s="237">
        <v>43684</v>
      </c>
      <c r="D525">
        <v>584</v>
      </c>
      <c r="E525">
        <v>9.921247160493829E-2</v>
      </c>
      <c r="F525">
        <v>0.157624924691358</v>
      </c>
      <c r="G525">
        <v>0.12690584691358031</v>
      </c>
      <c r="H525">
        <v>0.18712179753086419</v>
      </c>
      <c r="I525">
        <v>0.1944997419753087</v>
      </c>
      <c r="J525">
        <v>0.17986309259259259</v>
      </c>
      <c r="K525">
        <v>0.17477457098765431</v>
      </c>
      <c r="L525">
        <v>0.17477457098765431</v>
      </c>
    </row>
    <row r="526" spans="1:12">
      <c r="A526" s="170">
        <v>45</v>
      </c>
      <c r="B526" s="238" t="s">
        <v>253</v>
      </c>
      <c r="C526" s="237">
        <v>43691</v>
      </c>
      <c r="D526">
        <v>591</v>
      </c>
      <c r="E526">
        <v>9.9258346584927881E-2</v>
      </c>
      <c r="F526">
        <v>0.16210164214502451</v>
      </c>
      <c r="G526">
        <v>0.13358816019567779</v>
      </c>
      <c r="H526">
        <v>0.19267850139327519</v>
      </c>
      <c r="I526">
        <v>0.22201434386030089</v>
      </c>
      <c r="J526">
        <v>0.1896731475013933</v>
      </c>
      <c r="K526">
        <v>0.18211212805746491</v>
      </c>
      <c r="L526">
        <v>0.18211212805746491</v>
      </c>
    </row>
    <row r="527" spans="1:12">
      <c r="A527" s="170">
        <v>45</v>
      </c>
      <c r="B527" s="238" t="s">
        <v>253</v>
      </c>
      <c r="C527" s="237">
        <v>43697</v>
      </c>
      <c r="D527">
        <v>597</v>
      </c>
      <c r="E527">
        <v>0.1011390551656801</v>
      </c>
      <c r="F527">
        <v>0.15369826795630681</v>
      </c>
      <c r="G527">
        <v>0.12655667278940619</v>
      </c>
      <c r="H527">
        <v>0.181267173796302</v>
      </c>
      <c r="I527">
        <v>0.23213187874534691</v>
      </c>
      <c r="J527">
        <v>0.20622801104534089</v>
      </c>
      <c r="K527">
        <v>0.22368409580765239</v>
      </c>
      <c r="L527">
        <v>0.22368409580765239</v>
      </c>
    </row>
    <row r="528" spans="1:12">
      <c r="A528" s="170">
        <v>45</v>
      </c>
      <c r="B528" s="238" t="s">
        <v>253</v>
      </c>
      <c r="C528" s="237">
        <v>43704</v>
      </c>
      <c r="D528">
        <v>604</v>
      </c>
      <c r="E528">
        <v>0.10798649582137961</v>
      </c>
      <c r="F528">
        <v>0.16554294586503679</v>
      </c>
      <c r="G528">
        <v>0.13205117587626289</v>
      </c>
      <c r="H528">
        <v>0.19502895559436201</v>
      </c>
      <c r="I528">
        <v>0.26240403604839718</v>
      </c>
      <c r="J528">
        <v>0.21505775689160531</v>
      </c>
      <c r="K528">
        <v>0.20278384657602591</v>
      </c>
      <c r="L528">
        <v>0.20278384657602591</v>
      </c>
    </row>
    <row r="529" spans="1:12">
      <c r="A529" s="170">
        <v>45</v>
      </c>
      <c r="B529" s="238" t="s">
        <v>253</v>
      </c>
      <c r="C529" s="237">
        <v>43712</v>
      </c>
      <c r="D529">
        <v>612</v>
      </c>
      <c r="E529">
        <v>0.10367874629709301</v>
      </c>
      <c r="F529">
        <v>0.15923932892876899</v>
      </c>
      <c r="G529">
        <v>0.12791230170241541</v>
      </c>
      <c r="H529">
        <v>0.1879248540962449</v>
      </c>
      <c r="I529">
        <v>0.21607614289226229</v>
      </c>
      <c r="J529">
        <v>0.1392203048982853</v>
      </c>
      <c r="K529">
        <v>0.12799105918505321</v>
      </c>
      <c r="L529">
        <v>0.12799105918505321</v>
      </c>
    </row>
    <row r="530" spans="1:12">
      <c r="A530" s="170">
        <v>45</v>
      </c>
      <c r="B530" s="238" t="s">
        <v>253</v>
      </c>
      <c r="C530" s="237">
        <v>43717</v>
      </c>
      <c r="D530">
        <v>617</v>
      </c>
      <c r="E530">
        <v>9.6639707533234878E-2</v>
      </c>
      <c r="F530">
        <v>0.16562403298867551</v>
      </c>
      <c r="G530">
        <v>0.1347430704086657</v>
      </c>
      <c r="H530">
        <v>0.18681568488429351</v>
      </c>
      <c r="I530">
        <v>0.21414489094042349</v>
      </c>
      <c r="J530">
        <v>0.2165374967996061</v>
      </c>
      <c r="K530">
        <v>0.2382470865337272</v>
      </c>
      <c r="L530">
        <v>0.2382470865337272</v>
      </c>
    </row>
    <row r="531" spans="1:12">
      <c r="A531" s="170">
        <v>45</v>
      </c>
      <c r="B531" s="238" t="s">
        <v>253</v>
      </c>
      <c r="C531" s="237">
        <v>43727</v>
      </c>
      <c r="D531">
        <v>627</v>
      </c>
      <c r="E531">
        <v>0.1035945455218357</v>
      </c>
      <c r="F531">
        <v>0.16258930619294351</v>
      </c>
      <c r="G531">
        <v>0.12572688946459409</v>
      </c>
      <c r="H531">
        <v>0.1834854559585492</v>
      </c>
      <c r="I531">
        <v>0.23434814409079699</v>
      </c>
      <c r="J531">
        <v>0.18181733851468049</v>
      </c>
      <c r="K531">
        <v>0.17662721305206019</v>
      </c>
      <c r="L531">
        <v>0.17662721305206019</v>
      </c>
    </row>
    <row r="532" spans="1:12">
      <c r="A532" s="170">
        <v>45</v>
      </c>
      <c r="B532" s="238" t="s">
        <v>253</v>
      </c>
      <c r="C532" s="237">
        <v>43732</v>
      </c>
      <c r="D532">
        <v>632</v>
      </c>
      <c r="E532">
        <v>0.103520632492791</v>
      </c>
      <c r="F532">
        <v>0.1612079286459292</v>
      </c>
      <c r="G532">
        <v>0.1225571439352108</v>
      </c>
      <c r="H532">
        <v>0.1819184679428186</v>
      </c>
      <c r="I532">
        <v>0.21150283630897601</v>
      </c>
      <c r="J532">
        <v>0.14612686354991111</v>
      </c>
      <c r="K532">
        <v>0.14418005742683601</v>
      </c>
      <c r="L532">
        <v>0.14418005742683601</v>
      </c>
    </row>
    <row r="533" spans="1:12">
      <c r="A533" s="170">
        <v>45</v>
      </c>
      <c r="B533" s="238" t="s">
        <v>253</v>
      </c>
      <c r="C533" s="237">
        <v>43739</v>
      </c>
      <c r="D533">
        <v>639</v>
      </c>
      <c r="E533">
        <v>0.10309016173393119</v>
      </c>
      <c r="F533">
        <v>0.1600732780269058</v>
      </c>
      <c r="G533">
        <v>0.12130974439461879</v>
      </c>
      <c r="H533">
        <v>0.18084822212257101</v>
      </c>
      <c r="I533">
        <v>0.20885613841554559</v>
      </c>
      <c r="J533">
        <v>0.21308620000000009</v>
      </c>
      <c r="K533">
        <v>0.23406918684603889</v>
      </c>
      <c r="L533">
        <v>0.23406918684603889</v>
      </c>
    </row>
    <row r="534" spans="1:12">
      <c r="A534" s="170">
        <v>45</v>
      </c>
      <c r="B534" s="238" t="s">
        <v>253</v>
      </c>
      <c r="C534" s="237">
        <v>43746</v>
      </c>
      <c r="D534">
        <v>646</v>
      </c>
      <c r="E534">
        <v>0.1060099104217916</v>
      </c>
      <c r="F534">
        <v>0.16193092800143999</v>
      </c>
      <c r="G534">
        <v>0.1241190482390352</v>
      </c>
      <c r="H534">
        <v>0.1825463704925902</v>
      </c>
      <c r="I534">
        <v>0.2106952143157137</v>
      </c>
      <c r="J534">
        <v>0.16025040001199969</v>
      </c>
      <c r="K534">
        <v>0.1615511098578028</v>
      </c>
      <c r="L534">
        <v>0.1615511098578028</v>
      </c>
    </row>
    <row r="535" spans="1:12">
      <c r="A535" s="170">
        <v>45</v>
      </c>
      <c r="B535" s="238" t="s">
        <v>253</v>
      </c>
      <c r="C535" s="237">
        <v>43765</v>
      </c>
      <c r="D535">
        <v>665</v>
      </c>
      <c r="E535">
        <v>0.1133327286625737</v>
      </c>
      <c r="F535">
        <v>0.17443167172264359</v>
      </c>
      <c r="G535">
        <v>0.13231351354279519</v>
      </c>
      <c r="H535">
        <v>0.18906693234621411</v>
      </c>
      <c r="I535">
        <v>0.2107218859997593</v>
      </c>
      <c r="J535">
        <v>0.2067106328397737</v>
      </c>
      <c r="K535">
        <v>0.2598871202600217</v>
      </c>
      <c r="L535">
        <v>0.2598871202600217</v>
      </c>
    </row>
    <row r="536" spans="1:12">
      <c r="A536" s="170">
        <v>45</v>
      </c>
      <c r="B536" s="238" t="s">
        <v>253</v>
      </c>
      <c r="C536" s="237">
        <v>43774</v>
      </c>
      <c r="D536">
        <v>674</v>
      </c>
      <c r="E536">
        <v>0.1101722280904059</v>
      </c>
      <c r="F536">
        <v>0.1616272649907749</v>
      </c>
      <c r="G536">
        <v>0.123662469095941</v>
      </c>
      <c r="H536">
        <v>0.17586928413284131</v>
      </c>
      <c r="I536">
        <v>0.2016246462177122</v>
      </c>
      <c r="J536">
        <v>0.17531241143911441</v>
      </c>
      <c r="K536">
        <v>0.21028962672970469</v>
      </c>
      <c r="L536">
        <v>0.21028962672970469</v>
      </c>
    </row>
    <row r="537" spans="1:12">
      <c r="A537" s="170">
        <v>45</v>
      </c>
      <c r="B537" s="238" t="s">
        <v>253</v>
      </c>
      <c r="C537" s="237">
        <v>43780</v>
      </c>
      <c r="D537">
        <v>680</v>
      </c>
      <c r="E537">
        <v>0.1061356394299834</v>
      </c>
      <c r="F537">
        <v>0.15940030299373681</v>
      </c>
      <c r="G537">
        <v>0.1246721308395104</v>
      </c>
      <c r="H537">
        <v>0.1769378218123312</v>
      </c>
      <c r="I537">
        <v>0.19958120054013681</v>
      </c>
      <c r="J537">
        <v>0.15965004614146991</v>
      </c>
      <c r="K537">
        <v>0.17202294328564041</v>
      </c>
      <c r="L537">
        <v>0.17202294328564041</v>
      </c>
    </row>
    <row r="538" spans="1:12">
      <c r="A538" s="170">
        <v>45</v>
      </c>
      <c r="B538" s="238" t="s">
        <v>253</v>
      </c>
      <c r="C538" s="237">
        <v>43794</v>
      </c>
      <c r="D538">
        <v>694</v>
      </c>
      <c r="E538">
        <v>0.1063728586476385</v>
      </c>
      <c r="F538">
        <v>0.16091946301959451</v>
      </c>
      <c r="G538">
        <v>0.1249971943594971</v>
      </c>
      <c r="H538">
        <v>0.17698671299127869</v>
      </c>
      <c r="I538">
        <v>0.26202690667119721</v>
      </c>
      <c r="J538">
        <v>0.228607026730094</v>
      </c>
      <c r="K538">
        <v>0.26281243357118578</v>
      </c>
      <c r="L538">
        <v>0.26281243357118578</v>
      </c>
    </row>
    <row r="539" spans="1:12">
      <c r="A539" s="170">
        <v>45</v>
      </c>
      <c r="B539" s="238" t="s">
        <v>253</v>
      </c>
      <c r="C539" s="237">
        <v>43817</v>
      </c>
      <c r="D539">
        <v>717</v>
      </c>
      <c r="E539">
        <v>0.10715432933584609</v>
      </c>
      <c r="F539">
        <v>0.1617727440465993</v>
      </c>
      <c r="G539">
        <v>0.1246664188795614</v>
      </c>
      <c r="H539">
        <v>0.19577653366455369</v>
      </c>
      <c r="I539">
        <v>0.26011622642910182</v>
      </c>
      <c r="J539">
        <v>0.21841814864942041</v>
      </c>
      <c r="K539">
        <v>0.25252767311975333</v>
      </c>
      <c r="L539">
        <v>0.25252767311975333</v>
      </c>
    </row>
    <row r="540" spans="1:12">
      <c r="A540" s="170">
        <v>45</v>
      </c>
      <c r="B540" s="238" t="s">
        <v>253</v>
      </c>
      <c r="C540" s="237">
        <v>43836</v>
      </c>
      <c r="D540">
        <v>736</v>
      </c>
      <c r="E540">
        <v>0.1042363992395437</v>
      </c>
      <c r="F540">
        <v>0.16034844128830239</v>
      </c>
      <c r="G540">
        <v>0.124124040706777</v>
      </c>
      <c r="H540">
        <v>0.20326956296130619</v>
      </c>
      <c r="I540">
        <v>0.25732938403041827</v>
      </c>
      <c r="J540">
        <v>0.22032189912771191</v>
      </c>
      <c r="K540">
        <v>0.25357434276448221</v>
      </c>
      <c r="L540">
        <v>0.25357434276448221</v>
      </c>
    </row>
    <row r="541" spans="1:12">
      <c r="A541" s="170">
        <v>45</v>
      </c>
      <c r="B541" s="238" t="s">
        <v>253</v>
      </c>
      <c r="C541" s="237">
        <v>43856</v>
      </c>
      <c r="D541">
        <v>756</v>
      </c>
      <c r="E541">
        <v>0.1075394295164234</v>
      </c>
      <c r="F541">
        <v>0.16301629653284669</v>
      </c>
      <c r="G541">
        <v>0.12879936564781019</v>
      </c>
      <c r="H541">
        <v>0.22064118818430661</v>
      </c>
      <c r="I541">
        <v>0.256840911040146</v>
      </c>
      <c r="J541">
        <v>0.20794581181569341</v>
      </c>
      <c r="K541">
        <v>0.2415264903056569</v>
      </c>
      <c r="L541">
        <v>0.2415264903056569</v>
      </c>
    </row>
    <row r="542" spans="1:12">
      <c r="A542" s="170">
        <v>45</v>
      </c>
      <c r="B542" s="238" t="s">
        <v>253</v>
      </c>
      <c r="C542" s="237">
        <v>43869</v>
      </c>
      <c r="D542">
        <v>769</v>
      </c>
      <c r="E542">
        <v>0.101690648731203</v>
      </c>
      <c r="F542">
        <v>0.1608075002349624</v>
      </c>
      <c r="G542">
        <v>0.12313610925751881</v>
      </c>
      <c r="H542">
        <v>0.21612317222744359</v>
      </c>
      <c r="I542">
        <v>0.25597882307330833</v>
      </c>
      <c r="J542">
        <v>0.2012730418233083</v>
      </c>
      <c r="K542">
        <v>0.2279226419172932</v>
      </c>
      <c r="L542">
        <v>0.2279226419172932</v>
      </c>
    </row>
    <row r="543" spans="1:12">
      <c r="A543" s="170">
        <v>45</v>
      </c>
      <c r="B543" s="238" t="s">
        <v>253</v>
      </c>
      <c r="C543" s="237">
        <v>43877</v>
      </c>
      <c r="D543">
        <v>777</v>
      </c>
      <c r="E543">
        <v>9.7632223761669745E-2</v>
      </c>
      <c r="F543">
        <v>0.1572900878277933</v>
      </c>
      <c r="G543">
        <v>0.12008827656538031</v>
      </c>
      <c r="H543">
        <v>0.21387532062793599</v>
      </c>
      <c r="I543">
        <v>0.25570043687934829</v>
      </c>
      <c r="J543">
        <v>0.21254001825533689</v>
      </c>
      <c r="K543">
        <v>0.25084894440149852</v>
      </c>
      <c r="L543">
        <v>0.25084894440149852</v>
      </c>
    </row>
    <row r="544" spans="1:12">
      <c r="A544" s="170">
        <v>45</v>
      </c>
      <c r="B544" s="238" t="s">
        <v>253</v>
      </c>
      <c r="C544" s="237">
        <v>43893</v>
      </c>
      <c r="D544">
        <v>793</v>
      </c>
      <c r="E544">
        <v>0.1035155876067064</v>
      </c>
      <c r="F544">
        <v>0.16148200288644601</v>
      </c>
      <c r="G544">
        <v>0.1222593964871339</v>
      </c>
      <c r="H544">
        <v>0.222621816188663</v>
      </c>
      <c r="I544">
        <v>0.26534405779033338</v>
      </c>
      <c r="J544">
        <v>0.2186179962537616</v>
      </c>
      <c r="K544">
        <v>0.25904289148191367</v>
      </c>
      <c r="L544">
        <v>0.25904289148191367</v>
      </c>
    </row>
    <row r="545" spans="1:12">
      <c r="A545" s="170">
        <v>46</v>
      </c>
      <c r="B545" s="238" t="s">
        <v>439</v>
      </c>
      <c r="C545" s="239">
        <v>43320</v>
      </c>
      <c r="D545">
        <v>220</v>
      </c>
      <c r="E545">
        <v>0.2023552283826871</v>
      </c>
      <c r="F545">
        <v>0.19327806206922879</v>
      </c>
      <c r="G545">
        <v>0.22078155329629409</v>
      </c>
      <c r="H545">
        <v>0.2596953514519732</v>
      </c>
      <c r="I545">
        <v>0.26769192468068048</v>
      </c>
      <c r="J545">
        <v>0.21594516163583249</v>
      </c>
      <c r="K545">
        <v>0.1076012302728297</v>
      </c>
      <c r="L545">
        <v>0.1076012302728297</v>
      </c>
    </row>
    <row r="546" spans="1:12">
      <c r="A546" s="170">
        <v>46</v>
      </c>
      <c r="B546" s="238" t="s">
        <v>439</v>
      </c>
      <c r="C546" s="237">
        <v>43328</v>
      </c>
      <c r="D546">
        <v>228</v>
      </c>
      <c r="E546">
        <v>0.2023904856729983</v>
      </c>
      <c r="F546">
        <v>0.1918424212918069</v>
      </c>
      <c r="G546">
        <v>0.2215514635597893</v>
      </c>
      <c r="H546">
        <v>0.26187514123552569</v>
      </c>
      <c r="I546">
        <v>0.27107020689065092</v>
      </c>
      <c r="J546">
        <v>0.24011881153385431</v>
      </c>
      <c r="K546">
        <v>0.174945960336927</v>
      </c>
      <c r="L546">
        <v>0.174945960336927</v>
      </c>
    </row>
    <row r="547" spans="1:12">
      <c r="A547" s="170">
        <v>46</v>
      </c>
      <c r="B547" s="238" t="s">
        <v>439</v>
      </c>
      <c r="C547" s="237">
        <v>43335</v>
      </c>
      <c r="D547">
        <v>235</v>
      </c>
      <c r="E547">
        <v>0.20311809613937609</v>
      </c>
      <c r="F547">
        <v>0.19607428992301901</v>
      </c>
      <c r="G547">
        <v>0.22246527022438309</v>
      </c>
      <c r="H547">
        <v>0.26691485529895242</v>
      </c>
      <c r="I547">
        <v>0.27014326648144937</v>
      </c>
      <c r="J547">
        <v>0.22635706633096031</v>
      </c>
      <c r="K547">
        <v>0.14674484119542361</v>
      </c>
      <c r="L547">
        <v>0.14674484119542361</v>
      </c>
    </row>
    <row r="548" spans="1:12">
      <c r="A548" s="170">
        <v>46</v>
      </c>
      <c r="B548" s="238" t="s">
        <v>439</v>
      </c>
      <c r="C548" s="237">
        <v>43341</v>
      </c>
      <c r="D548">
        <v>241</v>
      </c>
      <c r="E548">
        <v>0.2009568321403348</v>
      </c>
      <c r="F548">
        <v>0.19235186124949899</v>
      </c>
      <c r="G548">
        <v>0.21897334591230991</v>
      </c>
      <c r="H548">
        <v>0.25951211504323429</v>
      </c>
      <c r="I548">
        <v>0.25320702657046329</v>
      </c>
      <c r="J548">
        <v>0.16580412031151581</v>
      </c>
      <c r="K548">
        <v>5.7632362060737942E-2</v>
      </c>
      <c r="L548">
        <v>5.7632362060737942E-2</v>
      </c>
    </row>
    <row r="549" spans="1:12">
      <c r="A549" s="170">
        <v>46</v>
      </c>
      <c r="B549" s="238" t="s">
        <v>439</v>
      </c>
      <c r="C549" s="237">
        <v>43348</v>
      </c>
      <c r="D549">
        <v>248</v>
      </c>
      <c r="E549">
        <v>0.19822304456368689</v>
      </c>
      <c r="F549">
        <v>0.19154721817559081</v>
      </c>
      <c r="G549">
        <v>0.21749242919663581</v>
      </c>
      <c r="H549">
        <v>0.25377850907637872</v>
      </c>
      <c r="I549">
        <v>0.24161040267153791</v>
      </c>
      <c r="J549">
        <v>0.16575132880465809</v>
      </c>
      <c r="K549">
        <v>7.4958576911367369E-2</v>
      </c>
      <c r="L549">
        <v>7.4958576911367369E-2</v>
      </c>
    </row>
    <row r="550" spans="1:12">
      <c r="A550" s="170">
        <v>46</v>
      </c>
      <c r="B550" s="238" t="s">
        <v>439</v>
      </c>
      <c r="C550" s="237">
        <v>43354</v>
      </c>
      <c r="D550">
        <v>254</v>
      </c>
      <c r="E550">
        <v>0.19994783783165601</v>
      </c>
      <c r="F550">
        <v>0.19061418275388839</v>
      </c>
      <c r="G550">
        <v>0.21625181865660259</v>
      </c>
      <c r="H550">
        <v>0.25613478453796901</v>
      </c>
      <c r="I550">
        <v>0.24830335086916741</v>
      </c>
      <c r="J550">
        <v>0.20598709926806949</v>
      </c>
      <c r="K550">
        <v>0.1141942940111314</v>
      </c>
      <c r="L550">
        <v>0.1141942940111314</v>
      </c>
    </row>
    <row r="551" spans="1:12">
      <c r="A551" s="170">
        <v>46</v>
      </c>
      <c r="B551" s="238" t="s">
        <v>439</v>
      </c>
      <c r="C551" s="237">
        <v>43727</v>
      </c>
      <c r="D551">
        <v>262</v>
      </c>
      <c r="E551">
        <v>0.19821448737330361</v>
      </c>
      <c r="F551">
        <v>0.19111665385863449</v>
      </c>
      <c r="G551">
        <v>0.21619412928286469</v>
      </c>
      <c r="H551">
        <v>0.25540274597720891</v>
      </c>
      <c r="I551">
        <v>0.24026776825287749</v>
      </c>
      <c r="J551">
        <v>0.1903054728855294</v>
      </c>
      <c r="K551">
        <v>0.1129825014029663</v>
      </c>
      <c r="L551">
        <v>0.1129825014029663</v>
      </c>
    </row>
    <row r="552" spans="1:12">
      <c r="A552" s="170">
        <v>46</v>
      </c>
      <c r="B552" s="238" t="s">
        <v>439</v>
      </c>
      <c r="C552" s="237">
        <v>43368</v>
      </c>
      <c r="D552">
        <v>268</v>
      </c>
      <c r="E552">
        <v>0.19784115937238811</v>
      </c>
      <c r="F552">
        <v>0.188179365245802</v>
      </c>
      <c r="G552">
        <v>0.21170891847124079</v>
      </c>
      <c r="H552">
        <v>0.24975707750170961</v>
      </c>
      <c r="I552">
        <v>0.2228122990654206</v>
      </c>
      <c r="J552">
        <v>0.14853596671985411</v>
      </c>
      <c r="K552">
        <v>7.6452254501937544E-2</v>
      </c>
      <c r="L552">
        <v>7.6452254501937544E-2</v>
      </c>
    </row>
    <row r="553" spans="1:12">
      <c r="A553" s="170">
        <v>46</v>
      </c>
      <c r="B553" s="238" t="s">
        <v>439</v>
      </c>
      <c r="C553" s="237">
        <v>43382</v>
      </c>
      <c r="D553">
        <v>282</v>
      </c>
      <c r="E553">
        <v>0.20420757446245699</v>
      </c>
      <c r="F553">
        <v>0.1970791073574425</v>
      </c>
      <c r="G553">
        <v>0.22482880410384309</v>
      </c>
      <c r="H553">
        <v>0.26207293470128101</v>
      </c>
      <c r="I553">
        <v>0.27447030846842768</v>
      </c>
      <c r="J553">
        <v>0.22967114329441099</v>
      </c>
      <c r="K553">
        <v>0.21783351555001321</v>
      </c>
      <c r="L553">
        <v>0.21783351555001321</v>
      </c>
    </row>
    <row r="554" spans="1:12">
      <c r="A554" s="170">
        <v>46</v>
      </c>
      <c r="B554" s="238" t="s">
        <v>439</v>
      </c>
      <c r="C554" s="237">
        <v>43392</v>
      </c>
      <c r="D554">
        <v>292</v>
      </c>
      <c r="E554">
        <v>0.20607640188310941</v>
      </c>
      <c r="F554">
        <v>0.19698248983809849</v>
      </c>
      <c r="G554">
        <v>0.22568514973016421</v>
      </c>
      <c r="H554">
        <v>0.26143697772419339</v>
      </c>
      <c r="I554">
        <v>0.27284872832701801</v>
      </c>
      <c r="J554">
        <v>0.22625074669881731</v>
      </c>
      <c r="K554">
        <v>0.20414683088376009</v>
      </c>
      <c r="L554">
        <v>0.20414683088376009</v>
      </c>
    </row>
    <row r="555" spans="1:12">
      <c r="A555" s="170">
        <v>46</v>
      </c>
      <c r="B555" s="238" t="s">
        <v>439</v>
      </c>
      <c r="C555" s="237">
        <v>43398</v>
      </c>
      <c r="D555">
        <v>298</v>
      </c>
      <c r="E555">
        <v>0.202361043157297</v>
      </c>
      <c r="F555">
        <v>0.1926692784402802</v>
      </c>
      <c r="G555">
        <v>0.2182755561234147</v>
      </c>
      <c r="H555">
        <v>0.25619798489494611</v>
      </c>
      <c r="I555">
        <v>0.25770899522998297</v>
      </c>
      <c r="J555">
        <v>0.17453761147075531</v>
      </c>
      <c r="K555">
        <v>0.10862895504448231</v>
      </c>
      <c r="L555">
        <v>0.10862895504448231</v>
      </c>
    </row>
    <row r="556" spans="1:12">
      <c r="A556" s="170">
        <v>46</v>
      </c>
      <c r="B556" s="238" t="s">
        <v>439</v>
      </c>
      <c r="C556" s="237">
        <v>43405</v>
      </c>
      <c r="D556">
        <v>305</v>
      </c>
      <c r="E556">
        <v>0.20146911185350161</v>
      </c>
      <c r="F556">
        <v>0.18922214004530491</v>
      </c>
      <c r="G556">
        <v>0.21401944269316431</v>
      </c>
      <c r="H556">
        <v>0.25066521369424938</v>
      </c>
      <c r="I556">
        <v>0.2287682072411627</v>
      </c>
      <c r="J556">
        <v>0.1490950943407002</v>
      </c>
      <c r="K556">
        <v>7.9871885805112966E-2</v>
      </c>
      <c r="L556">
        <v>7.9871885805112966E-2</v>
      </c>
    </row>
    <row r="557" spans="1:12">
      <c r="A557" s="170">
        <v>46</v>
      </c>
      <c r="B557" s="238" t="s">
        <v>439</v>
      </c>
      <c r="C557" s="237">
        <v>43410</v>
      </c>
      <c r="D557">
        <v>310</v>
      </c>
      <c r="E557">
        <v>0.1990296544724684</v>
      </c>
      <c r="F557">
        <v>0.18673993849882611</v>
      </c>
      <c r="G557">
        <v>0.21233436931000529</v>
      </c>
      <c r="H557">
        <v>0.2469696053169734</v>
      </c>
      <c r="I557">
        <v>0.23022486730288569</v>
      </c>
      <c r="J557">
        <v>0.21863467757327881</v>
      </c>
      <c r="K557">
        <v>0.2098253356812845</v>
      </c>
      <c r="L557">
        <v>0.2098253356812845</v>
      </c>
    </row>
    <row r="558" spans="1:12">
      <c r="A558" s="170">
        <v>46</v>
      </c>
      <c r="B558" s="238" t="s">
        <v>439</v>
      </c>
      <c r="C558" s="237">
        <v>43417</v>
      </c>
      <c r="D558">
        <v>317</v>
      </c>
      <c r="E558">
        <v>0.19718218844535429</v>
      </c>
      <c r="F558">
        <v>0.18628037791425001</v>
      </c>
      <c r="G558">
        <v>0.20892840873422039</v>
      </c>
      <c r="H558">
        <v>0.24347506550665299</v>
      </c>
      <c r="I558">
        <v>0.2245712711247583</v>
      </c>
      <c r="J558">
        <v>0.1789072390537928</v>
      </c>
      <c r="K558">
        <v>0.13242023535767089</v>
      </c>
      <c r="L558">
        <v>0.13242023535767089</v>
      </c>
    </row>
    <row r="559" spans="1:12">
      <c r="A559" s="170">
        <v>46</v>
      </c>
      <c r="B559" s="238" t="s">
        <v>439</v>
      </c>
      <c r="C559" s="237">
        <v>43424</v>
      </c>
      <c r="D559">
        <v>324</v>
      </c>
      <c r="E559">
        <v>0.19599728409714731</v>
      </c>
      <c r="F559">
        <v>0.18404472385333259</v>
      </c>
      <c r="G559">
        <v>0.2042200970526436</v>
      </c>
      <c r="H559">
        <v>0.2370898662615708</v>
      </c>
      <c r="I559">
        <v>0.2153448910784258</v>
      </c>
      <c r="J559">
        <v>0.1865600178885797</v>
      </c>
      <c r="K559">
        <v>0.1898973477199159</v>
      </c>
      <c r="L559">
        <v>0.1898973477199159</v>
      </c>
    </row>
    <row r="560" spans="1:12">
      <c r="A560" s="170">
        <v>46</v>
      </c>
      <c r="B560" s="238" t="s">
        <v>439</v>
      </c>
      <c r="C560" s="237">
        <v>43438</v>
      </c>
      <c r="D560">
        <v>338</v>
      </c>
      <c r="E560">
        <v>0.19222391383605081</v>
      </c>
      <c r="F560">
        <v>0.1799167078426932</v>
      </c>
      <c r="G560">
        <v>0.1969376511926329</v>
      </c>
      <c r="H560">
        <v>0.22370365987318841</v>
      </c>
      <c r="I560">
        <v>0.2053125658967391</v>
      </c>
      <c r="J560">
        <v>0.16335779732789851</v>
      </c>
      <c r="K560">
        <v>0.12968698950785021</v>
      </c>
      <c r="L560">
        <v>0.12968698950785021</v>
      </c>
    </row>
    <row r="561" spans="1:12">
      <c r="A561" s="170">
        <v>46</v>
      </c>
      <c r="B561" s="238" t="s">
        <v>439</v>
      </c>
      <c r="C561" s="237">
        <v>43453</v>
      </c>
      <c r="D561">
        <v>353</v>
      </c>
      <c r="E561">
        <v>0.19159333671107059</v>
      </c>
      <c r="F561">
        <v>0.17523116623021751</v>
      </c>
      <c r="G561">
        <v>0.1867272977722115</v>
      </c>
      <c r="H561">
        <v>0.2053373766366845</v>
      </c>
      <c r="I561">
        <v>0.19339221325287489</v>
      </c>
      <c r="J561">
        <v>0.14599919332802</v>
      </c>
      <c r="K561">
        <v>9.5263715643857452E-2</v>
      </c>
      <c r="L561">
        <v>9.5263715643857452E-2</v>
      </c>
    </row>
    <row r="562" spans="1:12">
      <c r="A562" s="170">
        <v>46</v>
      </c>
      <c r="B562" s="238" t="s">
        <v>439</v>
      </c>
      <c r="C562" s="237">
        <v>43480</v>
      </c>
      <c r="D562">
        <v>380</v>
      </c>
      <c r="E562">
        <v>0.19080249699736759</v>
      </c>
      <c r="F562">
        <v>0.16829225143961829</v>
      </c>
      <c r="G562">
        <v>0.1729328480585719</v>
      </c>
      <c r="H562">
        <v>0.19301081515301091</v>
      </c>
      <c r="I562">
        <v>0.1935352100197433</v>
      </c>
      <c r="J562">
        <v>0.14751360143139189</v>
      </c>
      <c r="K562">
        <v>0.1573693748149062</v>
      </c>
      <c r="L562">
        <v>0.1573693748149062</v>
      </c>
    </row>
    <row r="563" spans="1:12">
      <c r="A563" s="170">
        <v>46</v>
      </c>
      <c r="B563" s="238" t="s">
        <v>439</v>
      </c>
      <c r="C563" s="237">
        <v>43494</v>
      </c>
      <c r="D563">
        <v>394</v>
      </c>
      <c r="E563">
        <v>0.18934298064357041</v>
      </c>
      <c r="F563">
        <v>0.16313098089014921</v>
      </c>
      <c r="G563">
        <v>0.16679510389183411</v>
      </c>
      <c r="H563">
        <v>0.18650744063617311</v>
      </c>
      <c r="I563">
        <v>0.19144916915300211</v>
      </c>
      <c r="J563">
        <v>0.14494035914190609</v>
      </c>
      <c r="K563">
        <v>0.1103925097398594</v>
      </c>
      <c r="L563">
        <v>0.1103925097398594</v>
      </c>
    </row>
    <row r="564" spans="1:12">
      <c r="A564" s="170">
        <v>46</v>
      </c>
      <c r="B564" s="238" t="s">
        <v>439</v>
      </c>
      <c r="C564" s="237">
        <v>43509</v>
      </c>
      <c r="D564">
        <v>409</v>
      </c>
      <c r="E564">
        <v>0.18467014227491671</v>
      </c>
      <c r="F564">
        <v>0.16159868947346759</v>
      </c>
      <c r="G564">
        <v>0.16095008443456421</v>
      </c>
      <c r="H564">
        <v>0.18615671520316171</v>
      </c>
      <c r="I564">
        <v>0.19133959133012229</v>
      </c>
      <c r="J564">
        <v>0.14435374768432749</v>
      </c>
      <c r="K564">
        <v>9.2391963752006909E-2</v>
      </c>
      <c r="L564">
        <v>9.2391963752006909E-2</v>
      </c>
    </row>
    <row r="565" spans="1:12">
      <c r="A565" s="170">
        <v>46</v>
      </c>
      <c r="B565" s="238" t="s">
        <v>439</v>
      </c>
      <c r="C565" s="237">
        <v>43522</v>
      </c>
      <c r="D565">
        <v>422</v>
      </c>
      <c r="E565">
        <v>0.18485762495890859</v>
      </c>
      <c r="F565">
        <v>0.15796672403024331</v>
      </c>
      <c r="G565">
        <v>0.15969065873602889</v>
      </c>
      <c r="H565">
        <v>0.18706078870808679</v>
      </c>
      <c r="I565">
        <v>0.27083657396449712</v>
      </c>
      <c r="J565">
        <v>0.24915518047337279</v>
      </c>
      <c r="K565">
        <v>0.24948677613412229</v>
      </c>
      <c r="L565">
        <v>0.24948677613412229</v>
      </c>
    </row>
    <row r="566" spans="1:12">
      <c r="A566" s="170">
        <v>46</v>
      </c>
      <c r="B566" s="238" t="s">
        <v>439</v>
      </c>
      <c r="C566" s="237">
        <v>43529</v>
      </c>
      <c r="D566">
        <v>429</v>
      </c>
      <c r="E566">
        <v>0.18442311867386399</v>
      </c>
      <c r="F566">
        <v>0.15877944842919489</v>
      </c>
      <c r="G566">
        <v>0.16106915102066141</v>
      </c>
      <c r="H566">
        <v>0.19530532350933799</v>
      </c>
      <c r="I566">
        <v>0.27126851665942792</v>
      </c>
      <c r="J566">
        <v>0.2372780439908172</v>
      </c>
      <c r="K566">
        <v>0.21898368325370721</v>
      </c>
      <c r="L566">
        <v>0.21898368325370721</v>
      </c>
    </row>
    <row r="567" spans="1:12">
      <c r="A567" s="170">
        <v>46</v>
      </c>
      <c r="B567" s="238" t="s">
        <v>439</v>
      </c>
      <c r="C567" s="237">
        <v>43543</v>
      </c>
      <c r="D567">
        <v>443</v>
      </c>
      <c r="E567">
        <v>0.16347956153335241</v>
      </c>
      <c r="F567">
        <v>0.141594886326976</v>
      </c>
      <c r="G567">
        <v>0.1441838397381156</v>
      </c>
      <c r="H567">
        <v>0.18170258599487621</v>
      </c>
      <c r="I567">
        <v>0.23910861844577291</v>
      </c>
      <c r="J567">
        <v>0.1883174765157985</v>
      </c>
      <c r="K567">
        <v>0.12698312942404399</v>
      </c>
      <c r="L567">
        <v>0.12698312942404399</v>
      </c>
    </row>
    <row r="568" spans="1:12">
      <c r="A568" s="170">
        <v>46</v>
      </c>
      <c r="B568" s="238" t="s">
        <v>439</v>
      </c>
      <c r="C568" s="237">
        <v>43550</v>
      </c>
      <c r="D568">
        <v>450</v>
      </c>
      <c r="E568">
        <v>0.18444663245575821</v>
      </c>
      <c r="F568">
        <v>0.15907883012800561</v>
      </c>
      <c r="G568">
        <v>0.1628885089728429</v>
      </c>
      <c r="H568">
        <v>0.20450743443082101</v>
      </c>
      <c r="I568">
        <v>0.26561558480114522</v>
      </c>
      <c r="J568">
        <v>0.2305244601356819</v>
      </c>
      <c r="K568">
        <v>0.21626287201510341</v>
      </c>
      <c r="L568">
        <v>0.21626287201510341</v>
      </c>
    </row>
    <row r="569" spans="1:12">
      <c r="A569" s="170">
        <v>46</v>
      </c>
      <c r="B569" s="238" t="s">
        <v>439</v>
      </c>
      <c r="C569" s="237">
        <v>43557</v>
      </c>
      <c r="D569">
        <v>457</v>
      </c>
      <c r="E569">
        <v>0.18308456274047419</v>
      </c>
      <c r="F569">
        <v>0.15841260729800169</v>
      </c>
      <c r="G569">
        <v>0.16195144329982211</v>
      </c>
      <c r="H569">
        <v>0.20233513131438499</v>
      </c>
      <c r="I569">
        <v>0.25781968437383651</v>
      </c>
      <c r="J569">
        <v>0.19984171292044189</v>
      </c>
      <c r="K569">
        <v>0.13516046808158541</v>
      </c>
      <c r="L569">
        <v>0.13516046808158541</v>
      </c>
    </row>
    <row r="570" spans="1:12">
      <c r="A570" s="170">
        <v>46</v>
      </c>
      <c r="B570" s="238" t="s">
        <v>439</v>
      </c>
      <c r="C570" s="237">
        <v>43564</v>
      </c>
      <c r="D570">
        <v>464</v>
      </c>
      <c r="E570">
        <v>0.18096262722993059</v>
      </c>
      <c r="F570">
        <v>0.1546987669722498</v>
      </c>
      <c r="G570">
        <v>0.15941758696729441</v>
      </c>
      <c r="H570">
        <v>0.1985800537661051</v>
      </c>
      <c r="I570">
        <v>0.24094324157581759</v>
      </c>
      <c r="J570">
        <v>0.19730574801783951</v>
      </c>
      <c r="K570">
        <v>0.2319164299017179</v>
      </c>
      <c r="L570">
        <v>0.2319164299017179</v>
      </c>
    </row>
    <row r="571" spans="1:12">
      <c r="A571" s="170">
        <v>46</v>
      </c>
      <c r="B571" s="238" t="s">
        <v>439</v>
      </c>
      <c r="C571" s="237">
        <v>43571</v>
      </c>
      <c r="D571">
        <v>471</v>
      </c>
      <c r="E571">
        <v>0.17975145137379131</v>
      </c>
      <c r="F571">
        <v>0.1556764440234383</v>
      </c>
      <c r="G571">
        <v>0.15971102629562911</v>
      </c>
      <c r="H571">
        <v>0.1972526393564818</v>
      </c>
      <c r="I571">
        <v>0.22826042890862791</v>
      </c>
      <c r="J571">
        <v>0.16310717466923411</v>
      </c>
      <c r="K571">
        <v>0.11318486899807439</v>
      </c>
      <c r="L571">
        <v>0.11318486899807439</v>
      </c>
    </row>
    <row r="572" spans="1:12">
      <c r="A572" s="170">
        <v>46</v>
      </c>
      <c r="B572" s="238" t="s">
        <v>439</v>
      </c>
      <c r="C572" s="237">
        <v>43578</v>
      </c>
      <c r="D572">
        <v>478</v>
      </c>
      <c r="E572">
        <v>0.18002823442541571</v>
      </c>
      <c r="F572">
        <v>0.15460271816828</v>
      </c>
      <c r="G572">
        <v>0.15956446446595521</v>
      </c>
      <c r="H572">
        <v>0.1977871409779102</v>
      </c>
      <c r="I572">
        <v>0.22608033184413009</v>
      </c>
      <c r="J572">
        <v>0.18544145718540581</v>
      </c>
      <c r="K572">
        <v>0.13634045848845869</v>
      </c>
      <c r="L572">
        <v>0.13634045848845869</v>
      </c>
    </row>
    <row r="573" spans="1:12">
      <c r="A573" s="170">
        <v>46</v>
      </c>
      <c r="B573" s="238" t="s">
        <v>439</v>
      </c>
      <c r="C573" s="237">
        <v>43585</v>
      </c>
      <c r="D573">
        <v>485</v>
      </c>
      <c r="E573">
        <v>0.17807909030560859</v>
      </c>
      <c r="F573">
        <v>0.15195404827671249</v>
      </c>
      <c r="G573">
        <v>0.15676022231128101</v>
      </c>
      <c r="H573">
        <v>0.19387420784265369</v>
      </c>
      <c r="I573">
        <v>0.2189179227449288</v>
      </c>
      <c r="J573">
        <v>0.18892263277637339</v>
      </c>
      <c r="K573">
        <v>0.14522739036520951</v>
      </c>
      <c r="L573">
        <v>0.14522739036520951</v>
      </c>
    </row>
    <row r="574" spans="1:12">
      <c r="A574" s="170">
        <v>46</v>
      </c>
      <c r="B574" s="238" t="s">
        <v>439</v>
      </c>
      <c r="C574" s="237">
        <v>43592</v>
      </c>
      <c r="D574">
        <v>492</v>
      </c>
      <c r="E574">
        <v>0.17235476988259321</v>
      </c>
      <c r="F574">
        <v>0.14687759683511989</v>
      </c>
      <c r="G574">
        <v>0.14938956967840741</v>
      </c>
      <c r="H574">
        <v>0.18185983846860651</v>
      </c>
      <c r="I574">
        <v>0.19456514566615621</v>
      </c>
      <c r="J574">
        <v>0.14130639111791729</v>
      </c>
      <c r="K574">
        <v>9.0952628892291998E-2</v>
      </c>
      <c r="L574">
        <v>9.0952628892291998E-2</v>
      </c>
    </row>
    <row r="575" spans="1:12">
      <c r="A575" s="170">
        <v>46</v>
      </c>
      <c r="B575" s="238" t="s">
        <v>439</v>
      </c>
      <c r="C575" s="237">
        <v>43599</v>
      </c>
      <c r="D575">
        <v>499</v>
      </c>
      <c r="E575">
        <v>0.17147926992864429</v>
      </c>
      <c r="F575">
        <v>0.14463315147808359</v>
      </c>
      <c r="G575">
        <v>0.1505453524974516</v>
      </c>
      <c r="H575">
        <v>0.1826253195107034</v>
      </c>
      <c r="I575">
        <v>0.20370839571865451</v>
      </c>
      <c r="J575">
        <v>0.19554453712538231</v>
      </c>
      <c r="K575">
        <v>0.16980998980632009</v>
      </c>
      <c r="L575">
        <v>0.16980998980632009</v>
      </c>
    </row>
    <row r="576" spans="1:12">
      <c r="A576" s="170">
        <v>46</v>
      </c>
      <c r="B576" s="238" t="s">
        <v>439</v>
      </c>
      <c r="C576" s="237">
        <v>43606</v>
      </c>
      <c r="D576">
        <v>506</v>
      </c>
      <c r="E576">
        <v>0.17177816734876711</v>
      </c>
      <c r="F576">
        <v>0.14302204290106491</v>
      </c>
      <c r="G576">
        <v>0.14863167497403951</v>
      </c>
      <c r="H576">
        <v>0.1840166047889561</v>
      </c>
      <c r="I576">
        <v>0.20250921660252891</v>
      </c>
      <c r="J576">
        <v>0.19685730334127419</v>
      </c>
      <c r="K576">
        <v>0.17603217166534321</v>
      </c>
      <c r="L576">
        <v>0.17603217166534321</v>
      </c>
    </row>
    <row r="577" spans="1:12">
      <c r="A577" s="170">
        <v>46</v>
      </c>
      <c r="B577" s="238" t="s">
        <v>439</v>
      </c>
      <c r="C577" s="237">
        <v>43613</v>
      </c>
      <c r="D577">
        <v>513</v>
      </c>
      <c r="E577">
        <v>0.17178335856079399</v>
      </c>
      <c r="F577">
        <v>0.1433334189412738</v>
      </c>
      <c r="G577">
        <v>0.15058820347394539</v>
      </c>
      <c r="H577">
        <v>0.18882036873449129</v>
      </c>
      <c r="I577">
        <v>0.20521029007444169</v>
      </c>
      <c r="J577">
        <v>0.2180801679900744</v>
      </c>
      <c r="K577">
        <v>0.24202967307692311</v>
      </c>
      <c r="L577">
        <v>0.24202967307692311</v>
      </c>
    </row>
    <row r="578" spans="1:12">
      <c r="A578" s="170">
        <v>46</v>
      </c>
      <c r="B578" s="238" t="s">
        <v>439</v>
      </c>
      <c r="C578" s="237">
        <v>43620</v>
      </c>
      <c r="D578">
        <v>520</v>
      </c>
      <c r="E578">
        <v>0.16865696618505999</v>
      </c>
      <c r="F578">
        <v>0.14153446879803261</v>
      </c>
      <c r="G578">
        <v>0.14923426918741681</v>
      </c>
      <c r="H578">
        <v>0.18597854798647401</v>
      </c>
      <c r="I578">
        <v>0.20786062852751311</v>
      </c>
      <c r="J578">
        <v>0.2158593157700584</v>
      </c>
      <c r="K578">
        <v>0.2112413240086074</v>
      </c>
      <c r="L578">
        <v>0.2112413240086074</v>
      </c>
    </row>
    <row r="579" spans="1:12">
      <c r="A579" s="170">
        <v>46</v>
      </c>
      <c r="B579" s="238" t="s">
        <v>439</v>
      </c>
      <c r="C579" s="237">
        <v>43633</v>
      </c>
      <c r="D579">
        <v>532</v>
      </c>
      <c r="E579">
        <v>0.1617934720260952</v>
      </c>
      <c r="F579">
        <v>0.13480755786778981</v>
      </c>
      <c r="G579">
        <v>0.1413278452454684</v>
      </c>
      <c r="H579">
        <v>0.1800044153350675</v>
      </c>
      <c r="I579">
        <v>0.19105600334448161</v>
      </c>
      <c r="J579">
        <v>0.14312890016103061</v>
      </c>
      <c r="K579">
        <v>0.1015525604277633</v>
      </c>
      <c r="L579">
        <v>0.1015525604277633</v>
      </c>
    </row>
    <row r="580" spans="1:12">
      <c r="A580" s="170">
        <v>46</v>
      </c>
      <c r="B580" s="238" t="s">
        <v>439</v>
      </c>
      <c r="C580" s="237">
        <v>43641</v>
      </c>
      <c r="D580">
        <v>539</v>
      </c>
      <c r="E580">
        <v>0.1582719706062462</v>
      </c>
      <c r="F580">
        <v>0.13225304143702801</v>
      </c>
      <c r="G580">
        <v>0.14148461073688509</v>
      </c>
      <c r="H580">
        <v>0.1803257115737906</v>
      </c>
      <c r="I580">
        <v>0.20035816766687081</v>
      </c>
      <c r="J580">
        <v>0.16967071610532761</v>
      </c>
      <c r="K580">
        <v>0.13437925260257191</v>
      </c>
      <c r="L580">
        <v>0.13437925260257191</v>
      </c>
    </row>
    <row r="581" spans="1:12">
      <c r="A581" s="170">
        <v>46</v>
      </c>
      <c r="B581" s="238" t="s">
        <v>439</v>
      </c>
      <c r="C581" s="237">
        <v>43652</v>
      </c>
      <c r="D581">
        <v>552</v>
      </c>
      <c r="E581">
        <v>0.15813863755258439</v>
      </c>
      <c r="F581">
        <v>0.1333756368028656</v>
      </c>
      <c r="G581">
        <v>0.1434528128618435</v>
      </c>
      <c r="H581">
        <v>0.18485019405223041</v>
      </c>
      <c r="I581">
        <v>0.2202983202549044</v>
      </c>
      <c r="J581">
        <v>0.21790876233912279</v>
      </c>
      <c r="K581">
        <v>0.20282244766545879</v>
      </c>
      <c r="L581">
        <v>0.20282244766545879</v>
      </c>
    </row>
    <row r="582" spans="1:12">
      <c r="A582" s="170">
        <v>46</v>
      </c>
      <c r="B582" s="238" t="s">
        <v>439</v>
      </c>
      <c r="C582" s="237">
        <v>43662</v>
      </c>
      <c r="D582">
        <v>562</v>
      </c>
      <c r="E582">
        <v>0.15861576960203039</v>
      </c>
      <c r="F582">
        <v>0.1342256422850486</v>
      </c>
      <c r="G582">
        <v>0.14420422078678569</v>
      </c>
      <c r="H582">
        <v>0.182911460837546</v>
      </c>
      <c r="I582">
        <v>0.20227889465143861</v>
      </c>
      <c r="J582">
        <v>0.2148047357548524</v>
      </c>
      <c r="K582">
        <v>0.21456331338284551</v>
      </c>
      <c r="L582">
        <v>0.21456331338284551</v>
      </c>
    </row>
    <row r="583" spans="1:12">
      <c r="A583" s="170">
        <v>46</v>
      </c>
      <c r="B583" s="238" t="s">
        <v>439</v>
      </c>
      <c r="C583" s="237">
        <v>43669</v>
      </c>
      <c r="D583">
        <v>569</v>
      </c>
      <c r="E583">
        <v>0.14829145602137281</v>
      </c>
      <c r="F583">
        <v>0.12608815207562679</v>
      </c>
      <c r="G583">
        <v>0.13569246424167691</v>
      </c>
      <c r="H583">
        <v>0.17580429963008631</v>
      </c>
      <c r="I583">
        <v>0.19479359531442661</v>
      </c>
      <c r="J583">
        <v>0.20528266535141801</v>
      </c>
      <c r="K583">
        <v>0.20251586652281131</v>
      </c>
      <c r="L583">
        <v>0.20251586652281131</v>
      </c>
    </row>
    <row r="584" spans="1:12">
      <c r="A584" s="170">
        <v>46</v>
      </c>
      <c r="B584" s="238" t="s">
        <v>439</v>
      </c>
      <c r="C584" s="237">
        <v>43684</v>
      </c>
      <c r="D584">
        <v>584</v>
      </c>
      <c r="E584">
        <v>0.14793174650205759</v>
      </c>
      <c r="F584">
        <v>0.1267220193415638</v>
      </c>
      <c r="G584">
        <v>0.13874036790123459</v>
      </c>
      <c r="H584">
        <v>0.18009560962962959</v>
      </c>
      <c r="I584">
        <v>0.20513292493827159</v>
      </c>
      <c r="J584">
        <v>0.19348918716049379</v>
      </c>
      <c r="K584">
        <v>0.1844247402263374</v>
      </c>
      <c r="L584">
        <v>0.1844247402263374</v>
      </c>
    </row>
    <row r="585" spans="1:12">
      <c r="A585" s="170">
        <v>46</v>
      </c>
      <c r="B585" s="238" t="s">
        <v>439</v>
      </c>
      <c r="C585" s="237">
        <v>43691</v>
      </c>
      <c r="D585">
        <v>591</v>
      </c>
      <c r="E585">
        <v>0.15082533504654569</v>
      </c>
      <c r="F585">
        <v>0.13053296627242139</v>
      </c>
      <c r="G585">
        <v>0.14206844153404749</v>
      </c>
      <c r="H585">
        <v>0.1836026316799802</v>
      </c>
      <c r="I585">
        <v>0.2190568363985386</v>
      </c>
      <c r="J585">
        <v>0.18519651588333649</v>
      </c>
      <c r="K585">
        <v>0.17170248968976409</v>
      </c>
      <c r="L585">
        <v>0.17170248968976409</v>
      </c>
    </row>
    <row r="586" spans="1:12">
      <c r="A586" s="170">
        <v>46</v>
      </c>
      <c r="B586" s="238" t="s">
        <v>439</v>
      </c>
      <c r="C586" s="237">
        <v>43697</v>
      </c>
      <c r="D586">
        <v>597</v>
      </c>
      <c r="E586">
        <v>0.14908134804011311</v>
      </c>
      <c r="F586">
        <v>0.12700608573869529</v>
      </c>
      <c r="G586">
        <v>0.13756360633428941</v>
      </c>
      <c r="H586">
        <v>0.17875046128028321</v>
      </c>
      <c r="I586">
        <v>0.22321140007322879</v>
      </c>
      <c r="J586">
        <v>0.2180689371452981</v>
      </c>
      <c r="K586">
        <v>0.22629419731087649</v>
      </c>
      <c r="L586">
        <v>0.22629419731087649</v>
      </c>
    </row>
    <row r="587" spans="1:12">
      <c r="A587" s="170">
        <v>46</v>
      </c>
      <c r="B587" s="238" t="s">
        <v>439</v>
      </c>
      <c r="C587" s="237">
        <v>43704</v>
      </c>
      <c r="D587">
        <v>604</v>
      </c>
      <c r="E587">
        <v>0.1516056108269927</v>
      </c>
      <c r="F587">
        <v>0.12945094553241029</v>
      </c>
      <c r="G587">
        <v>0.1428687364766538</v>
      </c>
      <c r="H587">
        <v>0.18677648708993391</v>
      </c>
      <c r="I587">
        <v>0.23869475427217171</v>
      </c>
      <c r="J587">
        <v>0.22153624585256329</v>
      </c>
      <c r="K587">
        <v>0.20226444093800669</v>
      </c>
      <c r="L587">
        <v>0.20226444093800669</v>
      </c>
    </row>
    <row r="588" spans="1:12">
      <c r="A588" s="170">
        <v>46</v>
      </c>
      <c r="B588" s="238" t="s">
        <v>439</v>
      </c>
      <c r="C588" s="237">
        <v>43712</v>
      </c>
      <c r="D588">
        <v>612</v>
      </c>
      <c r="E588">
        <v>0.14550500221252541</v>
      </c>
      <c r="F588">
        <v>0.12571352330321839</v>
      </c>
      <c r="G588">
        <v>0.13901254630938481</v>
      </c>
      <c r="H588">
        <v>0.17921383326163121</v>
      </c>
      <c r="I588">
        <v>0.2015271057095446</v>
      </c>
      <c r="J588">
        <v>0.14223874039702539</v>
      </c>
      <c r="K588">
        <v>0.1095869327228402</v>
      </c>
      <c r="L588">
        <v>0.1095869327228402</v>
      </c>
    </row>
    <row r="589" spans="1:12">
      <c r="A589" s="170">
        <v>46</v>
      </c>
      <c r="B589" s="238" t="s">
        <v>439</v>
      </c>
      <c r="C589" s="237">
        <v>43717</v>
      </c>
      <c r="D589">
        <v>617</v>
      </c>
      <c r="E589">
        <v>0.14549988950434931</v>
      </c>
      <c r="F589">
        <v>0.1292693033809289</v>
      </c>
      <c r="G589">
        <v>0.14283731052026921</v>
      </c>
      <c r="H589">
        <v>0.1807762127031019</v>
      </c>
      <c r="I589">
        <v>0.20794194879369771</v>
      </c>
      <c r="J589">
        <v>0.2277872026095519</v>
      </c>
      <c r="K589">
        <v>0.22790720265058259</v>
      </c>
      <c r="L589">
        <v>0.22790720265058259</v>
      </c>
    </row>
    <row r="590" spans="1:12">
      <c r="A590" s="170">
        <v>46</v>
      </c>
      <c r="B590" s="238" t="s">
        <v>439</v>
      </c>
      <c r="C590" s="237">
        <v>43727</v>
      </c>
      <c r="D590">
        <v>627</v>
      </c>
      <c r="E590">
        <v>0.14920961419524631</v>
      </c>
      <c r="F590">
        <v>0.12918972255119671</v>
      </c>
      <c r="G590">
        <v>0.14350773061107</v>
      </c>
      <c r="H590">
        <v>0.1810517917591907</v>
      </c>
      <c r="I590">
        <v>0.22720800567480881</v>
      </c>
      <c r="J590">
        <v>0.1927613804589193</v>
      </c>
      <c r="K590">
        <v>0.17127772758861751</v>
      </c>
      <c r="L590">
        <v>0.17127772758861751</v>
      </c>
    </row>
    <row r="591" spans="1:12">
      <c r="A591" s="170">
        <v>46</v>
      </c>
      <c r="B591" s="238" t="s">
        <v>439</v>
      </c>
      <c r="C591" s="237">
        <v>43732</v>
      </c>
      <c r="D591">
        <v>632</v>
      </c>
      <c r="E591">
        <v>0.14607748219727179</v>
      </c>
      <c r="F591">
        <v>0.1278409486676074</v>
      </c>
      <c r="G591">
        <v>0.1391073042722458</v>
      </c>
      <c r="H591">
        <v>0.1778533949935579</v>
      </c>
      <c r="I591">
        <v>0.20767775673354191</v>
      </c>
      <c r="J591">
        <v>0.1520911433216762</v>
      </c>
      <c r="K591">
        <v>0.1419059664805612</v>
      </c>
      <c r="L591">
        <v>0.1419059664805612</v>
      </c>
    </row>
    <row r="592" spans="1:12">
      <c r="A592" s="170">
        <v>46</v>
      </c>
      <c r="B592" s="238" t="s">
        <v>439</v>
      </c>
      <c r="C592" s="237">
        <v>43739</v>
      </c>
      <c r="D592">
        <v>639</v>
      </c>
      <c r="E592">
        <v>0.14594179242650721</v>
      </c>
      <c r="F592">
        <v>0.12843684474339809</v>
      </c>
      <c r="G592">
        <v>0.13887484653712009</v>
      </c>
      <c r="H592">
        <v>0.17626589602391629</v>
      </c>
      <c r="I592">
        <v>0.20976278642750371</v>
      </c>
      <c r="J592">
        <v>0.22440197566517189</v>
      </c>
      <c r="K592">
        <v>0.24233140508221229</v>
      </c>
      <c r="L592">
        <v>0.24233140508221229</v>
      </c>
    </row>
    <row r="593" spans="1:12">
      <c r="A593" s="170">
        <v>46</v>
      </c>
      <c r="B593" s="238" t="s">
        <v>439</v>
      </c>
      <c r="C593" s="237">
        <v>43746</v>
      </c>
      <c r="D593">
        <v>646</v>
      </c>
      <c r="E593">
        <v>0.1422136987460251</v>
      </c>
      <c r="F593">
        <v>0.12639114139717211</v>
      </c>
      <c r="G593">
        <v>0.137843360152797</v>
      </c>
      <c r="H593">
        <v>0.18042253080938381</v>
      </c>
      <c r="I593">
        <v>0.20916535435291289</v>
      </c>
      <c r="J593">
        <v>0.17228066244675111</v>
      </c>
      <c r="K593">
        <v>0.16613150074998501</v>
      </c>
      <c r="L593">
        <v>0.16613150074998501</v>
      </c>
    </row>
    <row r="594" spans="1:12">
      <c r="A594" s="170">
        <v>46</v>
      </c>
      <c r="B594" s="238" t="s">
        <v>439</v>
      </c>
      <c r="C594" s="237">
        <v>43765</v>
      </c>
      <c r="D594">
        <v>665</v>
      </c>
      <c r="E594">
        <v>0.15323694639059429</v>
      </c>
      <c r="F594">
        <v>0.13719677825929941</v>
      </c>
      <c r="G594">
        <v>0.14531133024356971</v>
      </c>
      <c r="H594">
        <v>0.18783158264114599</v>
      </c>
      <c r="I594">
        <v>0.21091372854219331</v>
      </c>
      <c r="J594">
        <v>0.24090220597086789</v>
      </c>
      <c r="K594">
        <v>0.27143496545082457</v>
      </c>
      <c r="L594">
        <v>0.27143496545082457</v>
      </c>
    </row>
    <row r="595" spans="1:12">
      <c r="A595" s="170">
        <v>46</v>
      </c>
      <c r="B595" s="238" t="s">
        <v>439</v>
      </c>
      <c r="C595" s="237">
        <v>43774</v>
      </c>
      <c r="D595">
        <v>674</v>
      </c>
      <c r="E595">
        <v>0.14597450169126691</v>
      </c>
      <c r="F595">
        <v>0.1297022175199877</v>
      </c>
      <c r="G595">
        <v>0.13812955761838869</v>
      </c>
      <c r="H595">
        <v>0.1767296524446495</v>
      </c>
      <c r="I595">
        <v>0.20151884040590409</v>
      </c>
      <c r="J595">
        <v>0.20358205373616239</v>
      </c>
      <c r="K595">
        <v>0.222323634647909</v>
      </c>
      <c r="L595">
        <v>0.222323634647909</v>
      </c>
    </row>
    <row r="596" spans="1:12">
      <c r="A596" s="170">
        <v>46</v>
      </c>
      <c r="B596" s="238" t="s">
        <v>439</v>
      </c>
      <c r="C596" s="237">
        <v>43780</v>
      </c>
      <c r="D596">
        <v>680</v>
      </c>
      <c r="E596">
        <v>0.14505163418184611</v>
      </c>
      <c r="F596">
        <v>0.12874895648259879</v>
      </c>
      <c r="G596">
        <v>0.13796864101974751</v>
      </c>
      <c r="H596">
        <v>0.17629126455208871</v>
      </c>
      <c r="I596">
        <v>0.1996339240935471</v>
      </c>
      <c r="J596">
        <v>0.18075611704878469</v>
      </c>
      <c r="K596">
        <v>0.1848521331762723</v>
      </c>
      <c r="L596">
        <v>0.1848521331762723</v>
      </c>
    </row>
    <row r="597" spans="1:12">
      <c r="A597" s="170">
        <v>46</v>
      </c>
      <c r="B597" s="238" t="s">
        <v>439</v>
      </c>
      <c r="C597" s="237">
        <v>43794</v>
      </c>
      <c r="D597">
        <v>694</v>
      </c>
      <c r="E597">
        <v>0.14245921837127651</v>
      </c>
      <c r="F597">
        <v>0.12863454626798049</v>
      </c>
      <c r="G597">
        <v>0.13935288337675089</v>
      </c>
      <c r="H597">
        <v>0.18152109604711739</v>
      </c>
      <c r="I597">
        <v>0.25140748000906099</v>
      </c>
      <c r="J597">
        <v>0.2351925480801903</v>
      </c>
      <c r="K597">
        <v>0.2630628082833088</v>
      </c>
      <c r="L597">
        <v>0.2630628082833088</v>
      </c>
    </row>
    <row r="598" spans="1:12">
      <c r="A598" s="170">
        <v>46</v>
      </c>
      <c r="B598" s="238" t="s">
        <v>439</v>
      </c>
      <c r="C598" s="237">
        <v>43817</v>
      </c>
      <c r="D598">
        <v>717</v>
      </c>
      <c r="E598">
        <v>0.14509259366493449</v>
      </c>
      <c r="F598">
        <v>0.13752930144861331</v>
      </c>
      <c r="G598">
        <v>0.1491557661469933</v>
      </c>
      <c r="H598">
        <v>0.19708649311861121</v>
      </c>
      <c r="I598">
        <v>0.25196414191079902</v>
      </c>
      <c r="J598">
        <v>0.22416818120038831</v>
      </c>
      <c r="K598">
        <v>0.24867300224620709</v>
      </c>
      <c r="L598">
        <v>0.24867300224620709</v>
      </c>
    </row>
    <row r="599" spans="1:12">
      <c r="A599" s="170">
        <v>46</v>
      </c>
      <c r="B599" s="238" t="s">
        <v>439</v>
      </c>
      <c r="C599" s="237">
        <v>43836</v>
      </c>
      <c r="D599">
        <v>736</v>
      </c>
      <c r="E599">
        <v>0.14108411693879069</v>
      </c>
      <c r="F599">
        <v>0.13653862748825771</v>
      </c>
      <c r="G599">
        <v>0.14886320457764851</v>
      </c>
      <c r="H599">
        <v>0.2006475806307314</v>
      </c>
      <c r="I599">
        <v>0.25123212748825768</v>
      </c>
      <c r="J599">
        <v>0.22703752225452919</v>
      </c>
      <c r="K599">
        <v>0.25369794812868107</v>
      </c>
      <c r="L599">
        <v>0.25369794812868107</v>
      </c>
    </row>
    <row r="600" spans="1:12">
      <c r="A600" s="170">
        <v>46</v>
      </c>
      <c r="B600" s="238" t="s">
        <v>439</v>
      </c>
      <c r="C600" s="237">
        <v>43856</v>
      </c>
      <c r="D600">
        <v>756</v>
      </c>
      <c r="E600">
        <v>0.14611207702250609</v>
      </c>
      <c r="F600">
        <v>0.140232548053528</v>
      </c>
      <c r="G600">
        <v>0.15247582949361321</v>
      </c>
      <c r="H600">
        <v>0.2112284340784672</v>
      </c>
      <c r="I600">
        <v>0.25126981637773732</v>
      </c>
      <c r="J600">
        <v>0.2182563300638686</v>
      </c>
      <c r="K600">
        <v>0.23901411908835149</v>
      </c>
      <c r="L600">
        <v>0.23901411908835149</v>
      </c>
    </row>
    <row r="601" spans="1:12">
      <c r="A601" s="170">
        <v>46</v>
      </c>
      <c r="B601" s="238" t="s">
        <v>439</v>
      </c>
      <c r="C601" s="237">
        <v>43869</v>
      </c>
      <c r="D601">
        <v>769</v>
      </c>
      <c r="E601">
        <v>0.14871133384241861</v>
      </c>
      <c r="F601">
        <v>0.140870219141604</v>
      </c>
      <c r="G601">
        <v>0.15307276182644111</v>
      </c>
      <c r="H601">
        <v>0.2128921696428572</v>
      </c>
      <c r="I601">
        <v>0.25402149929511281</v>
      </c>
      <c r="J601">
        <v>0.21517004064849629</v>
      </c>
      <c r="K601">
        <v>0.2307430944157268</v>
      </c>
      <c r="L601">
        <v>0.2307430944157268</v>
      </c>
    </row>
    <row r="602" spans="1:12">
      <c r="A602" s="170">
        <v>46</v>
      </c>
      <c r="B602" s="238" t="s">
        <v>439</v>
      </c>
      <c r="C602" s="237">
        <v>43877</v>
      </c>
      <c r="D602" s="240">
        <v>777</v>
      </c>
      <c r="E602">
        <v>0.14781374840934769</v>
      </c>
      <c r="F602">
        <v>0.13857192446135849</v>
      </c>
      <c r="G602">
        <v>0.15015411708390319</v>
      </c>
      <c r="H602">
        <v>0.2139786988761373</v>
      </c>
      <c r="I602">
        <v>0.25349216263304991</v>
      </c>
      <c r="J602">
        <v>0.2355589081881429</v>
      </c>
      <c r="K602">
        <v>0.26463873994568993</v>
      </c>
      <c r="L602">
        <v>0.26463873994568993</v>
      </c>
    </row>
    <row r="603" spans="1:12">
      <c r="A603" s="170">
        <v>46</v>
      </c>
      <c r="B603" s="238" t="s">
        <v>439</v>
      </c>
      <c r="C603" s="237">
        <v>43893</v>
      </c>
      <c r="D603" s="240">
        <v>793</v>
      </c>
      <c r="E603">
        <v>0.14984373864357509</v>
      </c>
      <c r="F603">
        <v>0.13931023212348259</v>
      </c>
      <c r="G603">
        <v>0.15068157503735999</v>
      </c>
      <c r="H603">
        <v>0.21782612964441439</v>
      </c>
      <c r="I603">
        <v>0.25831809525271748</v>
      </c>
      <c r="J603">
        <v>0.23084002732911621</v>
      </c>
      <c r="K603">
        <v>0.25652977760036028</v>
      </c>
      <c r="L603">
        <v>0.25652977760036028</v>
      </c>
    </row>
    <row r="604" spans="1:12">
      <c r="A604" s="170">
        <v>47</v>
      </c>
      <c r="B604" s="238" t="s">
        <v>255</v>
      </c>
      <c r="C604" s="239">
        <v>43319</v>
      </c>
      <c r="D604">
        <v>219</v>
      </c>
      <c r="E604">
        <v>0.1244582839250833</v>
      </c>
      <c r="F604">
        <v>0.2108157468688957</v>
      </c>
      <c r="G604">
        <v>0.29534338101803981</v>
      </c>
      <c r="H604">
        <v>0.29200786452947258</v>
      </c>
      <c r="I604">
        <v>0.23978977881190389</v>
      </c>
      <c r="J604">
        <v>0.24811288578651039</v>
      </c>
      <c r="K604">
        <v>0.18660522808227051</v>
      </c>
      <c r="L604">
        <v>0.18660522808227051</v>
      </c>
    </row>
    <row r="605" spans="1:12">
      <c r="A605" s="170">
        <v>47</v>
      </c>
      <c r="B605" s="238" t="s">
        <v>255</v>
      </c>
      <c r="C605" s="237">
        <v>43327</v>
      </c>
      <c r="D605">
        <v>227</v>
      </c>
      <c r="E605">
        <v>0.1221419131997946</v>
      </c>
      <c r="F605">
        <v>0.20761118216058891</v>
      </c>
      <c r="G605">
        <v>0.29018265964732071</v>
      </c>
      <c r="H605">
        <v>0.28812616247217943</v>
      </c>
      <c r="I605">
        <v>0.23758618644067789</v>
      </c>
      <c r="J605">
        <v>0.25025753267134621</v>
      </c>
      <c r="K605">
        <v>0.1981833761342236</v>
      </c>
      <c r="L605">
        <v>0.1981833761342236</v>
      </c>
    </row>
    <row r="606" spans="1:12">
      <c r="A606" s="170">
        <v>47</v>
      </c>
      <c r="B606" s="238" t="s">
        <v>255</v>
      </c>
      <c r="C606" s="237">
        <v>43334</v>
      </c>
      <c r="D606">
        <v>234</v>
      </c>
      <c r="E606">
        <v>0.1224717505059266</v>
      </c>
      <c r="F606">
        <v>0.20877310928013881</v>
      </c>
      <c r="G606">
        <v>0.2927277782596126</v>
      </c>
      <c r="H606">
        <v>0.29164388117953172</v>
      </c>
      <c r="I606">
        <v>0.2377857718993929</v>
      </c>
      <c r="J606">
        <v>0.25407579791847362</v>
      </c>
      <c r="K606">
        <v>0.206374356750506</v>
      </c>
      <c r="L606">
        <v>0.206374356750506</v>
      </c>
    </row>
    <row r="607" spans="1:12">
      <c r="A607" s="170">
        <v>47</v>
      </c>
      <c r="B607" s="238" t="s">
        <v>255</v>
      </c>
      <c r="C607" s="237">
        <v>43340</v>
      </c>
      <c r="D607">
        <v>240</v>
      </c>
      <c r="E607">
        <v>0.1183438997214485</v>
      </c>
      <c r="F607">
        <v>0.2044115645311049</v>
      </c>
      <c r="G607">
        <v>0.29108124883936859</v>
      </c>
      <c r="H607">
        <v>0.28310713091922007</v>
      </c>
      <c r="I607">
        <v>0.2269608913649025</v>
      </c>
      <c r="J607">
        <v>0.22342270659238619</v>
      </c>
      <c r="K607">
        <v>0.15422372330547821</v>
      </c>
      <c r="L607">
        <v>0.15422372330547821</v>
      </c>
    </row>
    <row r="608" spans="1:12">
      <c r="A608" s="170">
        <v>47</v>
      </c>
      <c r="B608" s="238" t="s">
        <v>255</v>
      </c>
      <c r="C608" s="237">
        <v>43347</v>
      </c>
      <c r="D608">
        <v>247</v>
      </c>
      <c r="E608">
        <v>0.1127075094490894</v>
      </c>
      <c r="F608">
        <v>0.19786041289657541</v>
      </c>
      <c r="G608">
        <v>0.29241453040888787</v>
      </c>
      <c r="H608">
        <v>0.27801045298362148</v>
      </c>
      <c r="I608">
        <v>0.2201231548505326</v>
      </c>
      <c r="J608">
        <v>0.24874370232504869</v>
      </c>
      <c r="K608">
        <v>0.2199367884549307</v>
      </c>
      <c r="L608">
        <v>0.2199367884549307</v>
      </c>
    </row>
    <row r="609" spans="1:12">
      <c r="A609" s="170">
        <v>47</v>
      </c>
      <c r="B609" s="238" t="s">
        <v>255</v>
      </c>
      <c r="C609" s="237">
        <v>43353</v>
      </c>
      <c r="D609">
        <v>253</v>
      </c>
      <c r="E609">
        <v>0.1086947961287367</v>
      </c>
      <c r="F609">
        <v>0.19633870862444161</v>
      </c>
      <c r="G609">
        <v>0.28794322128049482</v>
      </c>
      <c r="H609">
        <v>0.26572216985454128</v>
      </c>
      <c r="I609">
        <v>0.21075320868170891</v>
      </c>
      <c r="J609">
        <v>0.23758106345206731</v>
      </c>
      <c r="K609">
        <v>0.20265010880769671</v>
      </c>
      <c r="L609">
        <v>0.20265010880769671</v>
      </c>
    </row>
    <row r="610" spans="1:12">
      <c r="A610" s="170">
        <v>47</v>
      </c>
      <c r="B610" s="238" t="s">
        <v>255</v>
      </c>
      <c r="C610" s="237">
        <v>43361</v>
      </c>
      <c r="D610">
        <v>261</v>
      </c>
      <c r="E610">
        <v>0.1071931831892801</v>
      </c>
      <c r="F610">
        <v>0.19524237397760891</v>
      </c>
      <c r="G610">
        <v>0.28922485556006727</v>
      </c>
      <c r="H610">
        <v>0.26738147717385002</v>
      </c>
      <c r="I610">
        <v>0.2128099823075584</v>
      </c>
      <c r="J610">
        <v>0.26149041620743663</v>
      </c>
      <c r="K610">
        <v>0.26353030338186673</v>
      </c>
      <c r="L610">
        <v>0.26353030338186673</v>
      </c>
    </row>
    <row r="611" spans="1:12">
      <c r="A611" s="170">
        <v>47</v>
      </c>
      <c r="B611" s="238" t="s">
        <v>255</v>
      </c>
      <c r="C611" s="237">
        <v>43367</v>
      </c>
      <c r="D611">
        <v>267</v>
      </c>
      <c r="E611">
        <v>0.1031553423680456</v>
      </c>
      <c r="F611">
        <v>0.1895806776034237</v>
      </c>
      <c r="G611">
        <v>0.28567460057061339</v>
      </c>
      <c r="H611">
        <v>0.25682461483594871</v>
      </c>
      <c r="I611">
        <v>0.20116013552068471</v>
      </c>
      <c r="J611">
        <v>0.2303736019971469</v>
      </c>
      <c r="K611">
        <v>0.20688259629101291</v>
      </c>
      <c r="L611">
        <v>0.20688259629101291</v>
      </c>
    </row>
    <row r="612" spans="1:12">
      <c r="A612" s="170">
        <v>47</v>
      </c>
      <c r="B612" s="238" t="s">
        <v>255</v>
      </c>
      <c r="C612" s="237">
        <v>43381</v>
      </c>
      <c r="D612">
        <v>281</v>
      </c>
      <c r="E612">
        <v>0.1028476995762226</v>
      </c>
      <c r="F612">
        <v>0.19318065112816399</v>
      </c>
      <c r="G612">
        <v>0.28398262112014661</v>
      </c>
      <c r="H612">
        <v>0.26567005669453669</v>
      </c>
      <c r="I612">
        <v>0.218080318978353</v>
      </c>
      <c r="J612">
        <v>0.26376271503836901</v>
      </c>
      <c r="K612">
        <v>0.2878625701523308</v>
      </c>
      <c r="L612">
        <v>0.2878625701523308</v>
      </c>
    </row>
    <row r="613" spans="1:12">
      <c r="A613" s="170">
        <v>47</v>
      </c>
      <c r="B613" s="238" t="s">
        <v>255</v>
      </c>
      <c r="C613" s="237">
        <v>43391</v>
      </c>
      <c r="D613">
        <v>291</v>
      </c>
      <c r="E613">
        <v>0.1048239392133492</v>
      </c>
      <c r="F613">
        <v>0.19076752284465631</v>
      </c>
      <c r="G613">
        <v>0.28342544894715932</v>
      </c>
      <c r="H613">
        <v>0.26114416170043703</v>
      </c>
      <c r="I613">
        <v>0.20993955303933251</v>
      </c>
      <c r="J613">
        <v>0.2696662117600318</v>
      </c>
      <c r="K613">
        <v>0.32179107213803282</v>
      </c>
      <c r="L613">
        <v>0.32179107213803282</v>
      </c>
    </row>
    <row r="614" spans="1:12">
      <c r="A614" s="170">
        <v>47</v>
      </c>
      <c r="B614" s="238" t="s">
        <v>255</v>
      </c>
      <c r="C614" s="237">
        <v>43397</v>
      </c>
      <c r="D614">
        <v>297</v>
      </c>
      <c r="E614">
        <v>0.10054231917792671</v>
      </c>
      <c r="F614">
        <v>0.19009574259112069</v>
      </c>
      <c r="G614">
        <v>0.28421621494265931</v>
      </c>
      <c r="H614">
        <v>0.25671059441353472</v>
      </c>
      <c r="I614">
        <v>0.211153764619053</v>
      </c>
      <c r="J614">
        <v>0.25492303905983882</v>
      </c>
      <c r="K614">
        <v>0.27081363687975468</v>
      </c>
      <c r="L614">
        <v>0.27081363687975468</v>
      </c>
    </row>
    <row r="615" spans="1:12">
      <c r="A615" s="170">
        <v>47</v>
      </c>
      <c r="B615" s="238" t="s">
        <v>255</v>
      </c>
      <c r="C615" s="237">
        <v>43404</v>
      </c>
      <c r="D615">
        <v>304</v>
      </c>
      <c r="E615">
        <v>0.1009906021535846</v>
      </c>
      <c r="F615">
        <v>0.19398646500425051</v>
      </c>
      <c r="G615">
        <v>0.28539388920374043</v>
      </c>
      <c r="H615">
        <v>0.26622948002266927</v>
      </c>
      <c r="I615">
        <v>0.21737983423066021</v>
      </c>
      <c r="J615">
        <v>0.26492984839897987</v>
      </c>
      <c r="K615">
        <v>0.30865228109946158</v>
      </c>
      <c r="L615">
        <v>0.30865228109946158</v>
      </c>
    </row>
    <row r="616" spans="1:12">
      <c r="A616" s="170">
        <v>47</v>
      </c>
      <c r="B616" s="238" t="s">
        <v>255</v>
      </c>
      <c r="C616" s="237">
        <v>43409</v>
      </c>
      <c r="D616">
        <v>309</v>
      </c>
      <c r="E616">
        <v>0.1015426208985938</v>
      </c>
      <c r="F616">
        <v>0.1934477312221333</v>
      </c>
      <c r="G616">
        <v>0.28629956613696123</v>
      </c>
      <c r="H616">
        <v>0.26668884246027208</v>
      </c>
      <c r="I616">
        <v>0.21827064193437751</v>
      </c>
      <c r="J616">
        <v>0.25943755630501891</v>
      </c>
      <c r="K616">
        <v>0.26544640448153661</v>
      </c>
      <c r="L616">
        <v>0.26544640448153661</v>
      </c>
    </row>
    <row r="617" spans="1:12">
      <c r="A617" s="170">
        <v>47</v>
      </c>
      <c r="B617" s="238" t="s">
        <v>255</v>
      </c>
      <c r="C617" s="237">
        <v>43416</v>
      </c>
      <c r="D617">
        <v>316</v>
      </c>
      <c r="E617">
        <v>0.1007415462444267</v>
      </c>
      <c r="F617">
        <v>0.1915126677718075</v>
      </c>
      <c r="G617">
        <v>0.28325132102435119</v>
      </c>
      <c r="H617">
        <v>0.26325566537098433</v>
      </c>
      <c r="I617">
        <v>0.213349754773065</v>
      </c>
      <c r="J617">
        <v>0.24499740539613579</v>
      </c>
      <c r="K617">
        <v>0.22745852292214469</v>
      </c>
      <c r="L617">
        <v>0.22745852292214469</v>
      </c>
    </row>
    <row r="618" spans="1:12">
      <c r="A618" s="170">
        <v>47</v>
      </c>
      <c r="B618" s="238" t="s">
        <v>255</v>
      </c>
      <c r="C618" s="237">
        <v>43423</v>
      </c>
      <c r="D618">
        <v>323</v>
      </c>
      <c r="E618">
        <v>0.1003357786276972</v>
      </c>
      <c r="F618">
        <v>0.19094098470144991</v>
      </c>
      <c r="G618">
        <v>0.28562919111770751</v>
      </c>
      <c r="H618">
        <v>0.25911566217604748</v>
      </c>
      <c r="I618">
        <v>0.21821293355405871</v>
      </c>
      <c r="J618">
        <v>0.27505286961981962</v>
      </c>
      <c r="K618">
        <v>0.36475521178216691</v>
      </c>
      <c r="L618">
        <v>0.36475521178216691</v>
      </c>
    </row>
    <row r="619" spans="1:12">
      <c r="A619" s="170">
        <v>47</v>
      </c>
      <c r="B619" s="238" t="s">
        <v>255</v>
      </c>
      <c r="C619" s="237">
        <v>43437</v>
      </c>
      <c r="D619">
        <v>337</v>
      </c>
      <c r="E619">
        <v>9.8158552878331515E-2</v>
      </c>
      <c r="F619">
        <v>0.18409581491163271</v>
      </c>
      <c r="G619">
        <v>0.28112042137864413</v>
      </c>
      <c r="H619">
        <v>0.25735296101608229</v>
      </c>
      <c r="I619">
        <v>0.21293118457691651</v>
      </c>
      <c r="J619">
        <v>0.26033165056543728</v>
      </c>
      <c r="K619">
        <v>0.31514944024549651</v>
      </c>
      <c r="L619">
        <v>0.31514944024549651</v>
      </c>
    </row>
    <row r="620" spans="1:12">
      <c r="A620" s="170">
        <v>47</v>
      </c>
      <c r="B620" s="238" t="s">
        <v>255</v>
      </c>
      <c r="C620" s="237">
        <v>43452</v>
      </c>
      <c r="D620">
        <v>352</v>
      </c>
      <c r="E620">
        <v>9.552933850702143E-2</v>
      </c>
      <c r="F620">
        <v>0.18504449002217291</v>
      </c>
      <c r="G620">
        <v>0.28077841463414638</v>
      </c>
      <c r="H620">
        <v>0.25142290835181069</v>
      </c>
      <c r="I620">
        <v>0.20803635994087211</v>
      </c>
      <c r="J620">
        <v>0.26134604212860307</v>
      </c>
      <c r="K620">
        <v>0.32277923133776792</v>
      </c>
      <c r="L620">
        <v>0.32277923133776792</v>
      </c>
    </row>
    <row r="621" spans="1:12">
      <c r="A621" s="170">
        <v>47</v>
      </c>
      <c r="B621" s="238" t="s">
        <v>255</v>
      </c>
      <c r="C621" s="237">
        <v>43479</v>
      </c>
      <c r="D621">
        <v>379</v>
      </c>
      <c r="E621">
        <v>9.4711648044692731E-2</v>
      </c>
      <c r="F621">
        <v>0.1810803631284916</v>
      </c>
      <c r="G621">
        <v>0.27761667597765372</v>
      </c>
      <c r="H621">
        <v>0.24496863128491619</v>
      </c>
      <c r="I621">
        <v>0.20943790502793291</v>
      </c>
      <c r="J621">
        <v>0.27435410614525141</v>
      </c>
      <c r="K621">
        <v>0.35031947326416601</v>
      </c>
      <c r="L621">
        <v>0.35031947326416601</v>
      </c>
    </row>
    <row r="622" spans="1:12">
      <c r="A622" s="170">
        <v>47</v>
      </c>
      <c r="B622" s="238" t="s">
        <v>255</v>
      </c>
      <c r="C622" s="237">
        <v>43493</v>
      </c>
      <c r="D622">
        <v>393</v>
      </c>
      <c r="E622">
        <v>9.4416747428429787E-2</v>
      </c>
      <c r="F622">
        <v>0.17854861011277731</v>
      </c>
      <c r="G622">
        <v>0.28146917028132362</v>
      </c>
      <c r="H622">
        <v>0.24951936237451969</v>
      </c>
      <c r="I622">
        <v>0.20803987297062829</v>
      </c>
      <c r="J622">
        <v>0.27288681806915349</v>
      </c>
      <c r="K622">
        <v>0.32309355558309583</v>
      </c>
      <c r="L622">
        <v>0.32309355558309583</v>
      </c>
    </row>
    <row r="623" spans="1:12">
      <c r="A623" s="170">
        <v>47</v>
      </c>
      <c r="B623" s="238" t="s">
        <v>255</v>
      </c>
      <c r="C623" s="237">
        <v>43508</v>
      </c>
      <c r="D623">
        <v>408</v>
      </c>
      <c r="E623">
        <v>9.4258839683325088E-2</v>
      </c>
      <c r="F623">
        <v>0.1804071573478476</v>
      </c>
      <c r="G623">
        <v>0.2829341241959426</v>
      </c>
      <c r="H623">
        <v>0.24407563829787229</v>
      </c>
      <c r="I623">
        <v>0.20826774616526469</v>
      </c>
      <c r="J623">
        <v>0.26465307521029191</v>
      </c>
      <c r="K623">
        <v>0.30799336961900048</v>
      </c>
      <c r="L623">
        <v>0.30799336961900048</v>
      </c>
    </row>
    <row r="624" spans="1:12">
      <c r="A624" s="170">
        <v>47</v>
      </c>
      <c r="B624" s="238" t="s">
        <v>255</v>
      </c>
      <c r="C624" s="237">
        <v>43521</v>
      </c>
      <c r="D624">
        <v>421</v>
      </c>
      <c r="E624">
        <v>9.3105581717451522E-2</v>
      </c>
      <c r="F624">
        <v>0.18672158664204369</v>
      </c>
      <c r="G624">
        <v>0.27876910895660201</v>
      </c>
      <c r="H624">
        <v>0.2420666158818098</v>
      </c>
      <c r="I624">
        <v>0.21383392890120029</v>
      </c>
      <c r="J624">
        <v>0.27978862265312399</v>
      </c>
      <c r="K624">
        <v>0.35763062480763308</v>
      </c>
      <c r="L624">
        <v>0.35763062480763308</v>
      </c>
    </row>
    <row r="625" spans="1:12">
      <c r="A625" s="170">
        <v>47</v>
      </c>
      <c r="B625" s="238" t="s">
        <v>255</v>
      </c>
      <c r="C625" s="237">
        <v>43528</v>
      </c>
      <c r="D625">
        <v>428</v>
      </c>
      <c r="E625">
        <v>9.3122252612169623E-2</v>
      </c>
      <c r="F625">
        <v>0.1823100829748002</v>
      </c>
      <c r="G625">
        <v>0.28258346957590658</v>
      </c>
      <c r="H625">
        <v>0.24279404118008599</v>
      </c>
      <c r="I625">
        <v>0.21035396742470799</v>
      </c>
      <c r="J625">
        <v>0.27027861401352182</v>
      </c>
      <c r="K625">
        <v>0.33013134603564842</v>
      </c>
      <c r="L625">
        <v>0.33013134603564842</v>
      </c>
    </row>
    <row r="626" spans="1:12">
      <c r="A626" s="170">
        <v>47</v>
      </c>
      <c r="B626" s="238" t="s">
        <v>255</v>
      </c>
      <c r="C626" s="237">
        <v>43542</v>
      </c>
      <c r="D626">
        <v>442</v>
      </c>
      <c r="E626">
        <v>9.2022678883071543E-2</v>
      </c>
      <c r="F626">
        <v>0.18411168411867371</v>
      </c>
      <c r="G626">
        <v>0.28184990401396159</v>
      </c>
      <c r="H626">
        <v>0.24928184118673649</v>
      </c>
      <c r="I626">
        <v>0.2088411780104712</v>
      </c>
      <c r="J626">
        <v>0.26595723385689352</v>
      </c>
      <c r="K626">
        <v>0.2768788581401147</v>
      </c>
      <c r="L626">
        <v>0.2768788581401147</v>
      </c>
    </row>
    <row r="627" spans="1:12">
      <c r="A627" s="170">
        <v>47</v>
      </c>
      <c r="B627" s="238" t="s">
        <v>255</v>
      </c>
      <c r="C627" s="237">
        <v>43549</v>
      </c>
      <c r="D627">
        <v>449</v>
      </c>
      <c r="E627">
        <v>9.2391159761845698E-2</v>
      </c>
      <c r="F627">
        <v>0.18404583602083849</v>
      </c>
      <c r="G627">
        <v>0.28312770156288758</v>
      </c>
      <c r="H627">
        <v>0.24674801910195979</v>
      </c>
      <c r="I627">
        <v>0.20876550855867029</v>
      </c>
      <c r="J627">
        <v>0.25259495534606802</v>
      </c>
      <c r="K627">
        <v>0.2367472339369884</v>
      </c>
      <c r="L627">
        <v>0.2367472339369884</v>
      </c>
    </row>
    <row r="628" spans="1:12">
      <c r="A628" s="170">
        <v>47</v>
      </c>
      <c r="B628" s="238" t="s">
        <v>255</v>
      </c>
      <c r="C628" s="237">
        <v>43556</v>
      </c>
      <c r="D628">
        <v>456</v>
      </c>
      <c r="E628">
        <v>9.331762352426759E-2</v>
      </c>
      <c r="F628">
        <v>0.18049208788806301</v>
      </c>
      <c r="G628">
        <v>0.28359396808045467</v>
      </c>
      <c r="H628">
        <v>0.24661189549628329</v>
      </c>
      <c r="I628">
        <v>0.20258128771316131</v>
      </c>
      <c r="J628">
        <v>0.23308325535636201</v>
      </c>
      <c r="K628">
        <v>0.2184325004684865</v>
      </c>
      <c r="L628">
        <v>0.2184325004684865</v>
      </c>
    </row>
    <row r="629" spans="1:12">
      <c r="A629" s="170">
        <v>47</v>
      </c>
      <c r="B629" s="238" t="s">
        <v>255</v>
      </c>
      <c r="C629" s="237">
        <v>43563</v>
      </c>
      <c r="D629">
        <v>463</v>
      </c>
      <c r="E629">
        <v>9.2985988654781193E-2</v>
      </c>
      <c r="F629">
        <v>0.18023072123176659</v>
      </c>
      <c r="G629">
        <v>0.2828028444084279</v>
      </c>
      <c r="H629">
        <v>0.2448530875202593</v>
      </c>
      <c r="I629">
        <v>0.20437334683954619</v>
      </c>
      <c r="J629">
        <v>0.27719830632090758</v>
      </c>
      <c r="K629">
        <v>0.35197196110210699</v>
      </c>
      <c r="L629">
        <v>0.35197196110210699</v>
      </c>
    </row>
    <row r="630" spans="1:12">
      <c r="A630" s="170">
        <v>47</v>
      </c>
      <c r="B630" s="238" t="s">
        <v>255</v>
      </c>
      <c r="C630" s="237">
        <v>43570</v>
      </c>
      <c r="D630">
        <v>470</v>
      </c>
      <c r="E630">
        <v>9.2289909949074642E-2</v>
      </c>
      <c r="F630">
        <v>0.18115365358340579</v>
      </c>
      <c r="G630">
        <v>0.28222457645013038</v>
      </c>
      <c r="H630">
        <v>0.30344020183828102</v>
      </c>
      <c r="I630">
        <v>0.202267552477953</v>
      </c>
      <c r="J630">
        <v>0.24452925909824871</v>
      </c>
      <c r="K630">
        <v>0.24613341199850949</v>
      </c>
      <c r="L630">
        <v>0.24613341199850949</v>
      </c>
    </row>
    <row r="631" spans="1:12">
      <c r="A631" s="170">
        <v>47</v>
      </c>
      <c r="B631" s="238" t="s">
        <v>255</v>
      </c>
      <c r="C631" s="237">
        <v>43577</v>
      </c>
      <c r="D631">
        <v>477</v>
      </c>
      <c r="E631">
        <v>9.0999772487429381E-2</v>
      </c>
      <c r="F631">
        <v>0.17890976069278039</v>
      </c>
      <c r="G631">
        <v>0.28321319355639701</v>
      </c>
      <c r="H631">
        <v>0.24420108852194419</v>
      </c>
      <c r="I631">
        <v>0.19725776491402319</v>
      </c>
      <c r="J631">
        <v>0.2740843835743994</v>
      </c>
      <c r="K631">
        <v>0.36274479483518518</v>
      </c>
      <c r="L631">
        <v>0.36274479483518518</v>
      </c>
    </row>
    <row r="632" spans="1:12">
      <c r="A632" s="170">
        <v>47</v>
      </c>
      <c r="B632" s="238" t="s">
        <v>255</v>
      </c>
      <c r="C632" s="237">
        <v>43584</v>
      </c>
      <c r="D632">
        <v>484</v>
      </c>
      <c r="E632">
        <v>9.3482758846657923E-2</v>
      </c>
      <c r="F632">
        <v>0.17845698339886409</v>
      </c>
      <c r="G632">
        <v>0.28017389034512891</v>
      </c>
      <c r="H632">
        <v>0.2364997968545216</v>
      </c>
      <c r="I632">
        <v>0.19073570773263429</v>
      </c>
      <c r="J632">
        <v>0.2334329554390564</v>
      </c>
      <c r="K632">
        <v>0.2385931036634838</v>
      </c>
      <c r="L632">
        <v>0.2385931036634838</v>
      </c>
    </row>
    <row r="633" spans="1:12">
      <c r="A633" s="170">
        <v>47</v>
      </c>
      <c r="B633" s="238" t="s">
        <v>255</v>
      </c>
      <c r="C633" s="237">
        <v>43591</v>
      </c>
      <c r="D633">
        <v>491</v>
      </c>
      <c r="E633">
        <v>9.0956285537700854E-2</v>
      </c>
      <c r="F633">
        <v>0.1757133930778739</v>
      </c>
      <c r="G633">
        <v>0.27726444375772558</v>
      </c>
      <c r="H633">
        <v>0.21129225587144621</v>
      </c>
      <c r="I633">
        <v>0.1846109208899876</v>
      </c>
      <c r="J633">
        <v>0.2785692645241038</v>
      </c>
      <c r="K633">
        <v>0.37847453646477119</v>
      </c>
      <c r="L633">
        <v>0.37847453646477119</v>
      </c>
    </row>
    <row r="634" spans="1:12">
      <c r="A634" s="170">
        <v>47</v>
      </c>
      <c r="B634" s="238" t="s">
        <v>255</v>
      </c>
      <c r="C634" s="237">
        <v>43598</v>
      </c>
      <c r="D634">
        <v>498</v>
      </c>
      <c r="E634">
        <v>9.43837550101745E-2</v>
      </c>
      <c r="F634">
        <v>0.173942119689215</v>
      </c>
      <c r="G634">
        <v>0.27683266664611211</v>
      </c>
      <c r="H634">
        <v>0.21024784824566811</v>
      </c>
      <c r="I634">
        <v>0.17945251002034901</v>
      </c>
      <c r="J634">
        <v>0.2362622775482518</v>
      </c>
      <c r="K634">
        <v>0.26595835851267191</v>
      </c>
      <c r="L634">
        <v>0.26595835851267191</v>
      </c>
    </row>
    <row r="635" spans="1:12">
      <c r="A635" s="170">
        <v>47</v>
      </c>
      <c r="B635" s="238" t="s">
        <v>255</v>
      </c>
      <c r="C635" s="237">
        <v>43605</v>
      </c>
      <c r="D635">
        <v>505</v>
      </c>
      <c r="E635">
        <v>9.4039722239463705E-2</v>
      </c>
      <c r="F635">
        <v>0.1712182958847992</v>
      </c>
      <c r="G635">
        <v>0.27712419868412891</v>
      </c>
      <c r="H635">
        <v>0.20707379833654019</v>
      </c>
      <c r="I635">
        <v>0.1858022447396189</v>
      </c>
      <c r="J635">
        <v>0.26309378468127359</v>
      </c>
      <c r="K635">
        <v>0.32164273477748118</v>
      </c>
      <c r="L635">
        <v>0.32164273477748118</v>
      </c>
    </row>
    <row r="636" spans="1:12">
      <c r="A636" s="170">
        <v>47</v>
      </c>
      <c r="B636" s="238" t="s">
        <v>255</v>
      </c>
      <c r="C636" s="237">
        <v>43611</v>
      </c>
      <c r="D636">
        <v>511</v>
      </c>
      <c r="E636">
        <v>8.6496957844281949E-2</v>
      </c>
      <c r="F636">
        <v>0.1625269461685</v>
      </c>
      <c r="G636">
        <v>0.26636078135561969</v>
      </c>
      <c r="H636">
        <v>0.18865316751674549</v>
      </c>
      <c r="I636">
        <v>0.16573680298654209</v>
      </c>
      <c r="J636">
        <v>0.22116554999078231</v>
      </c>
      <c r="K636">
        <v>0.24291109813802009</v>
      </c>
      <c r="L636">
        <v>0.24291109813802009</v>
      </c>
    </row>
    <row r="637" spans="1:12">
      <c r="A637" s="170">
        <v>47</v>
      </c>
      <c r="B637" s="238" t="s">
        <v>255</v>
      </c>
      <c r="C637" s="237">
        <v>43618</v>
      </c>
      <c r="D637">
        <v>518</v>
      </c>
      <c r="E637">
        <v>8.9877562065541206E-2</v>
      </c>
      <c r="F637">
        <v>0.16594434458788479</v>
      </c>
      <c r="G637">
        <v>0.2718775620655412</v>
      </c>
      <c r="H637">
        <v>0.18396135054617679</v>
      </c>
      <c r="I637">
        <v>0.16914109235352531</v>
      </c>
      <c r="J637">
        <v>0.26608275074478649</v>
      </c>
      <c r="K637">
        <v>0.33666156901688182</v>
      </c>
      <c r="L637">
        <v>0.33666156901688182</v>
      </c>
    </row>
    <row r="638" spans="1:12">
      <c r="A638" s="170">
        <v>47</v>
      </c>
      <c r="B638" s="238" t="s">
        <v>255</v>
      </c>
      <c r="C638" s="237">
        <v>43633</v>
      </c>
      <c r="D638">
        <v>533</v>
      </c>
      <c r="E638">
        <v>8.5163275862068968E-2</v>
      </c>
      <c r="F638">
        <v>0.15262879310344829</v>
      </c>
      <c r="G638">
        <v>0.25537362068965519</v>
      </c>
      <c r="H638">
        <v>0.1535813793103448</v>
      </c>
      <c r="I638">
        <v>0.16709689655172419</v>
      </c>
      <c r="J638">
        <v>0.25138396551724129</v>
      </c>
      <c r="K638">
        <v>0.3019189655172414</v>
      </c>
      <c r="L638">
        <v>0.3019189655172414</v>
      </c>
    </row>
    <row r="639" spans="1:12">
      <c r="A639" s="170">
        <v>47</v>
      </c>
      <c r="B639" s="238" t="s">
        <v>255</v>
      </c>
      <c r="C639" s="237">
        <v>43641</v>
      </c>
      <c r="D639">
        <v>541</v>
      </c>
      <c r="E639">
        <v>8.6039409448818896E-2</v>
      </c>
      <c r="F639">
        <v>0.1485984645669291</v>
      </c>
      <c r="G639">
        <v>0.24865988188976379</v>
      </c>
      <c r="H639">
        <v>0.14777169291338579</v>
      </c>
      <c r="I639">
        <v>0.1568661811023622</v>
      </c>
      <c r="J639">
        <v>0.26563625984251971</v>
      </c>
      <c r="K639">
        <v>0.34673779527559051</v>
      </c>
      <c r="L639">
        <v>0.34673779527559051</v>
      </c>
    </row>
    <row r="640" spans="1:12">
      <c r="A640" s="170">
        <v>47</v>
      </c>
      <c r="B640" s="238" t="s">
        <v>255</v>
      </c>
      <c r="C640" s="237">
        <v>43651</v>
      </c>
      <c r="D640">
        <v>551</v>
      </c>
      <c r="E640">
        <v>8.524788755291085E-2</v>
      </c>
      <c r="F640">
        <v>0.13892901141034289</v>
      </c>
      <c r="G640">
        <v>0.22866178854058031</v>
      </c>
      <c r="H640">
        <v>0.13198440678485979</v>
      </c>
      <c r="I640">
        <v>0.14992649622722529</v>
      </c>
      <c r="J640">
        <v>0.28620598828292743</v>
      </c>
      <c r="K640">
        <v>0.39979848475553648</v>
      </c>
      <c r="L640">
        <v>0.39979848475553648</v>
      </c>
    </row>
    <row r="641" spans="1:12">
      <c r="A641" s="170">
        <v>47</v>
      </c>
      <c r="B641" s="238" t="s">
        <v>255</v>
      </c>
      <c r="C641" s="237">
        <v>43661</v>
      </c>
      <c r="D641">
        <v>561</v>
      </c>
      <c r="E641">
        <v>7.9027459667411259E-2</v>
      </c>
      <c r="F641">
        <v>0.1270006540084388</v>
      </c>
      <c r="G641">
        <v>0.19497397244973941</v>
      </c>
      <c r="H641">
        <v>0.1238950446760983</v>
      </c>
      <c r="I641">
        <v>0.12963195209729461</v>
      </c>
      <c r="J641">
        <v>0.20619933854554481</v>
      </c>
      <c r="K641">
        <v>0.23934050632911391</v>
      </c>
      <c r="L641">
        <v>0.23934050632911391</v>
      </c>
    </row>
    <row r="642" spans="1:12">
      <c r="A642" s="170">
        <v>47</v>
      </c>
      <c r="B642" s="238" t="s">
        <v>255</v>
      </c>
      <c r="C642" s="237">
        <v>43668</v>
      </c>
      <c r="D642">
        <v>568</v>
      </c>
      <c r="E642">
        <v>8.0225243129608187E-2</v>
      </c>
      <c r="F642">
        <v>0.12582782676253729</v>
      </c>
      <c r="G642">
        <v>0.19355520474072271</v>
      </c>
      <c r="H642">
        <v>0.1295208375479861</v>
      </c>
      <c r="I642">
        <v>0.136951219608799</v>
      </c>
      <c r="J642">
        <v>0.25582624245932611</v>
      </c>
      <c r="K642">
        <v>0.32648565596246421</v>
      </c>
      <c r="L642">
        <v>0.32648565596246421</v>
      </c>
    </row>
    <row r="643" spans="1:12">
      <c r="A643" s="170">
        <v>47</v>
      </c>
      <c r="B643" s="238" t="s">
        <v>255</v>
      </c>
      <c r="C643" s="237">
        <v>43675</v>
      </c>
      <c r="D643">
        <v>575</v>
      </c>
      <c r="E643">
        <v>8.1609853444520486E-2</v>
      </c>
      <c r="F643">
        <v>0.1237091751197959</v>
      </c>
      <c r="G643">
        <v>0.19044288599166101</v>
      </c>
      <c r="H643">
        <v>0.12793383129006161</v>
      </c>
      <c r="I643">
        <v>0.13816135011512851</v>
      </c>
      <c r="J643">
        <v>0.21368415800609869</v>
      </c>
      <c r="K643">
        <v>0.24393502395917599</v>
      </c>
      <c r="L643">
        <v>0.24393502395917599</v>
      </c>
    </row>
    <row r="644" spans="1:12">
      <c r="A644" s="170">
        <v>47</v>
      </c>
      <c r="B644" s="238" t="s">
        <v>255</v>
      </c>
      <c r="C644" s="237">
        <v>43683</v>
      </c>
      <c r="D644">
        <v>583</v>
      </c>
      <c r="E644">
        <v>7.913805662924106E-2</v>
      </c>
      <c r="F644">
        <v>0.1218269332474385</v>
      </c>
      <c r="G644">
        <v>0.18808793085465361</v>
      </c>
      <c r="H644">
        <v>0.12810241027056871</v>
      </c>
      <c r="I644">
        <v>0.1382414372047365</v>
      </c>
      <c r="J644">
        <v>0.25497424289833731</v>
      </c>
      <c r="K644">
        <v>0.32500306153751768</v>
      </c>
      <c r="L644">
        <v>0.32500306153751768</v>
      </c>
    </row>
    <row r="645" spans="1:12">
      <c r="A645" s="170">
        <v>47</v>
      </c>
      <c r="B645" s="238" t="s">
        <v>255</v>
      </c>
      <c r="C645" s="237">
        <v>43690</v>
      </c>
      <c r="D645">
        <v>590</v>
      </c>
      <c r="E645">
        <v>7.9824712889431881E-2</v>
      </c>
      <c r="F645">
        <v>0.1198380299328039</v>
      </c>
      <c r="G645">
        <v>0.1844441386682957</v>
      </c>
      <c r="H645">
        <v>0.12604181734880879</v>
      </c>
      <c r="I645">
        <v>0.13331292302993281</v>
      </c>
      <c r="J645">
        <v>0.2092036988393402</v>
      </c>
      <c r="K645">
        <v>0.24136756261453879</v>
      </c>
      <c r="L645">
        <v>0.24136756261453879</v>
      </c>
    </row>
    <row r="646" spans="1:12">
      <c r="A646" s="170">
        <v>47</v>
      </c>
      <c r="B646" s="238" t="s">
        <v>255</v>
      </c>
      <c r="C646" s="237">
        <v>43696</v>
      </c>
      <c r="D646">
        <v>596</v>
      </c>
      <c r="E646">
        <v>7.7872245406983814E-2</v>
      </c>
      <c r="F646">
        <v>0.1166460621730137</v>
      </c>
      <c r="G646">
        <v>0.1789587522812994</v>
      </c>
      <c r="H646">
        <v>0.12605718274729291</v>
      </c>
      <c r="I646">
        <v>0.13389609259033941</v>
      </c>
      <c r="J646">
        <v>0.260248690229955</v>
      </c>
      <c r="K646">
        <v>0.34057146854848519</v>
      </c>
      <c r="L646">
        <v>0.34057146854848519</v>
      </c>
    </row>
    <row r="647" spans="1:12">
      <c r="A647" s="170">
        <v>47</v>
      </c>
      <c r="B647" s="238" t="s">
        <v>255</v>
      </c>
      <c r="C647" s="237">
        <v>43703</v>
      </c>
      <c r="D647">
        <v>603</v>
      </c>
      <c r="E647">
        <v>7.755110602174177E-2</v>
      </c>
      <c r="F647">
        <v>0.1153649572492976</v>
      </c>
      <c r="G647">
        <v>0.17497568156834009</v>
      </c>
      <c r="H647">
        <v>0.12690251679491879</v>
      </c>
      <c r="I647">
        <v>0.1299147312812996</v>
      </c>
      <c r="J647">
        <v>0.2065983760840357</v>
      </c>
      <c r="K647">
        <v>0.2161211310614389</v>
      </c>
      <c r="L647">
        <v>0.2161211310614389</v>
      </c>
    </row>
    <row r="648" spans="1:12">
      <c r="A648" s="170">
        <v>47</v>
      </c>
      <c r="B648" s="238" t="s">
        <v>255</v>
      </c>
      <c r="C648" s="237">
        <v>43711</v>
      </c>
      <c r="D648">
        <v>611</v>
      </c>
      <c r="E648">
        <v>8.0426408742237901E-2</v>
      </c>
      <c r="F648">
        <v>0.1191399117253135</v>
      </c>
      <c r="G648">
        <v>0.18063388469499569</v>
      </c>
      <c r="H648">
        <v>0.13366578534031409</v>
      </c>
      <c r="I648">
        <v>0.13679034396688181</v>
      </c>
      <c r="J648">
        <v>0.24000049859978079</v>
      </c>
      <c r="K648">
        <v>0.28338929745525387</v>
      </c>
      <c r="L648">
        <v>0.28338929745525387</v>
      </c>
    </row>
    <row r="649" spans="1:12">
      <c r="A649" s="170">
        <v>47</v>
      </c>
      <c r="B649" s="238" t="s">
        <v>255</v>
      </c>
      <c r="C649" s="237">
        <v>43716</v>
      </c>
      <c r="D649">
        <v>616</v>
      </c>
      <c r="E649">
        <v>7.9280074536051112E-2</v>
      </c>
      <c r="F649">
        <v>0.1171972026163675</v>
      </c>
      <c r="G649">
        <v>0.17777158655308789</v>
      </c>
      <c r="H649">
        <v>0.13433964253118341</v>
      </c>
      <c r="I649">
        <v>0.12972181472467301</v>
      </c>
      <c r="J649">
        <v>0.20894469272893221</v>
      </c>
      <c r="K649">
        <v>0.23173218740492851</v>
      </c>
      <c r="L649">
        <v>0.23173218740492851</v>
      </c>
    </row>
    <row r="650" spans="1:12">
      <c r="A650" s="170">
        <v>47</v>
      </c>
      <c r="B650" s="238" t="s">
        <v>255</v>
      </c>
      <c r="C650" s="237">
        <v>43724</v>
      </c>
      <c r="D650">
        <v>624</v>
      </c>
      <c r="E650">
        <v>7.9214109792284854E-2</v>
      </c>
      <c r="F650">
        <v>0.1190021555743959</v>
      </c>
      <c r="G650">
        <v>0.17611618694362019</v>
      </c>
      <c r="H650">
        <v>0.13691228698601099</v>
      </c>
      <c r="I650">
        <v>0.13263589868588391</v>
      </c>
      <c r="J650">
        <v>0.24793305849936409</v>
      </c>
      <c r="K650">
        <v>0.3054040029068007</v>
      </c>
      <c r="L650">
        <v>0.3054040029068007</v>
      </c>
    </row>
    <row r="651" spans="1:12">
      <c r="A651" s="170">
        <v>47</v>
      </c>
      <c r="B651" s="238" t="s">
        <v>255</v>
      </c>
      <c r="C651" s="237">
        <v>43731</v>
      </c>
      <c r="D651">
        <v>631</v>
      </c>
      <c r="E651">
        <v>7.6881780106274999E-2</v>
      </c>
      <c r="F651">
        <v>0.1145009812526121</v>
      </c>
      <c r="G651">
        <v>0.17065812496268429</v>
      </c>
      <c r="H651">
        <v>0.13979777509105021</v>
      </c>
      <c r="I651">
        <v>0.1271276455310765</v>
      </c>
      <c r="J651">
        <v>0.21804614812824649</v>
      </c>
      <c r="K651">
        <v>0.26895933488566492</v>
      </c>
      <c r="L651">
        <v>0.26895933488566492</v>
      </c>
    </row>
    <row r="652" spans="1:12">
      <c r="A652" s="170">
        <v>47</v>
      </c>
      <c r="B652" s="238" t="s">
        <v>255</v>
      </c>
      <c r="C652" s="237">
        <v>43738</v>
      </c>
      <c r="D652">
        <v>638</v>
      </c>
      <c r="E652">
        <v>7.6962746243739555E-2</v>
      </c>
      <c r="F652">
        <v>0.1161146661101836</v>
      </c>
      <c r="G652">
        <v>0.17019813856427379</v>
      </c>
      <c r="H652">
        <v>0.13750281302170281</v>
      </c>
      <c r="I652">
        <v>0.12845272954924869</v>
      </c>
      <c r="J652">
        <v>0.20209045909849749</v>
      </c>
      <c r="K652">
        <v>0.24775084664917721</v>
      </c>
      <c r="L652">
        <v>0.24775084664917721</v>
      </c>
    </row>
    <row r="653" spans="1:12">
      <c r="A653" s="170">
        <v>47</v>
      </c>
      <c r="B653" s="238" t="s">
        <v>255</v>
      </c>
      <c r="C653" s="237">
        <v>43745</v>
      </c>
      <c r="D653">
        <v>645</v>
      </c>
      <c r="E653">
        <v>8.0404317827598618E-2</v>
      </c>
      <c r="F653">
        <v>0.11410519302241939</v>
      </c>
      <c r="G653">
        <v>0.16913504555808651</v>
      </c>
      <c r="H653">
        <v>0.1401909141589737</v>
      </c>
      <c r="I653">
        <v>0.12812449526435679</v>
      </c>
      <c r="J653">
        <v>0.20430876573552331</v>
      </c>
      <c r="K653">
        <v>0.24221665267953491</v>
      </c>
      <c r="L653">
        <v>0.24221665267953491</v>
      </c>
    </row>
    <row r="654" spans="1:12">
      <c r="A654" s="170">
        <v>47</v>
      </c>
      <c r="B654" s="238" t="s">
        <v>255</v>
      </c>
      <c r="C654" s="237">
        <v>43761</v>
      </c>
      <c r="D654">
        <v>661</v>
      </c>
      <c r="E654">
        <v>7.5053360537252298E-2</v>
      </c>
      <c r="F654">
        <v>0.1125977802204421</v>
      </c>
      <c r="G654">
        <v>0.1654559383846293</v>
      </c>
      <c r="H654">
        <v>0.14352122779015841</v>
      </c>
      <c r="I654">
        <v>0.12874462115280369</v>
      </c>
      <c r="J654">
        <v>0.27157784406432572</v>
      </c>
      <c r="K654">
        <v>0.36514818406312111</v>
      </c>
      <c r="L654">
        <v>0.36514818406312111</v>
      </c>
    </row>
    <row r="655" spans="1:12">
      <c r="A655" s="170">
        <v>47</v>
      </c>
      <c r="B655" s="238" t="s">
        <v>255</v>
      </c>
      <c r="C655" s="237">
        <v>43773</v>
      </c>
      <c r="D655">
        <v>673</v>
      </c>
      <c r="E655">
        <v>8.2071089154411775E-2</v>
      </c>
      <c r="F655">
        <v>0.1159033501838235</v>
      </c>
      <c r="G655">
        <v>0.1688891038602941</v>
      </c>
      <c r="H655">
        <v>0.15034199908088239</v>
      </c>
      <c r="I655">
        <v>0.1317321645220588</v>
      </c>
      <c r="J655">
        <v>0.2353722150735294</v>
      </c>
      <c r="K655">
        <v>0.29416364889705893</v>
      </c>
      <c r="L655">
        <v>0.29416364889705893</v>
      </c>
    </row>
    <row r="656" spans="1:12">
      <c r="A656" s="170">
        <v>47</v>
      </c>
      <c r="B656" s="238" t="s">
        <v>255</v>
      </c>
      <c r="C656" s="237">
        <v>43795</v>
      </c>
      <c r="D656">
        <v>695</v>
      </c>
      <c r="E656">
        <v>8.0085840480274437E-2</v>
      </c>
      <c r="F656">
        <v>0.1160800085763293</v>
      </c>
      <c r="G656">
        <v>0.17084650371640939</v>
      </c>
      <c r="H656">
        <v>0.15095033447684389</v>
      </c>
      <c r="I656">
        <v>0.14534152944539741</v>
      </c>
      <c r="J656">
        <v>0.26765302172670102</v>
      </c>
      <c r="K656">
        <v>0.36292504288164662</v>
      </c>
      <c r="L656">
        <v>0.36292504288164662</v>
      </c>
    </row>
    <row r="657" spans="1:12">
      <c r="A657" s="170">
        <v>47</v>
      </c>
      <c r="B657" s="238" t="s">
        <v>255</v>
      </c>
      <c r="C657" s="237">
        <v>43818</v>
      </c>
      <c r="D657">
        <v>718</v>
      </c>
      <c r="E657">
        <v>8.146896906922331E-2</v>
      </c>
      <c r="F657">
        <v>0.1175303740797809</v>
      </c>
      <c r="G657">
        <v>0.173772455915083</v>
      </c>
      <c r="H657">
        <v>0.15524320864007299</v>
      </c>
      <c r="I657">
        <v>0.1762547934143697</v>
      </c>
      <c r="J657">
        <v>0.26361437796039489</v>
      </c>
      <c r="K657">
        <v>0.35544754322889921</v>
      </c>
      <c r="L657">
        <v>0.35544754322889921</v>
      </c>
    </row>
    <row r="658" spans="1:12">
      <c r="A658" s="170">
        <v>47</v>
      </c>
      <c r="B658" s="238" t="s">
        <v>255</v>
      </c>
      <c r="C658" s="237">
        <v>43837</v>
      </c>
      <c r="D658">
        <v>737</v>
      </c>
      <c r="E658">
        <v>8.1572805786307642E-2</v>
      </c>
      <c r="F658">
        <v>0.1190154869664852</v>
      </c>
      <c r="G658">
        <v>0.17339131051274709</v>
      </c>
      <c r="H658">
        <v>0.15549890146089951</v>
      </c>
      <c r="I658">
        <v>0.18464184044686341</v>
      </c>
      <c r="J658">
        <v>0.26775395731881979</v>
      </c>
      <c r="K658">
        <v>0.36095677456316239</v>
      </c>
      <c r="L658">
        <v>0.36095677456316239</v>
      </c>
    </row>
    <row r="659" spans="1:12">
      <c r="A659" s="170">
        <v>47</v>
      </c>
      <c r="B659" s="238" t="s">
        <v>255</v>
      </c>
      <c r="C659" s="237">
        <v>43857</v>
      </c>
      <c r="D659">
        <v>757</v>
      </c>
      <c r="E659">
        <v>8.0867106430155211E-2</v>
      </c>
      <c r="F659">
        <v>0.1168138913525499</v>
      </c>
      <c r="G659">
        <v>0.17235860679970441</v>
      </c>
      <c r="H659">
        <v>0.16427730598669621</v>
      </c>
      <c r="I659">
        <v>0.18246799334811531</v>
      </c>
      <c r="J659">
        <v>0.2557170694752402</v>
      </c>
      <c r="K659">
        <v>0.34756858832224691</v>
      </c>
      <c r="L659">
        <v>0.34756858832224691</v>
      </c>
    </row>
    <row r="660" spans="1:12">
      <c r="A660" s="170">
        <v>47</v>
      </c>
      <c r="B660" s="238" t="s">
        <v>255</v>
      </c>
      <c r="C660" s="237">
        <v>43870</v>
      </c>
      <c r="D660">
        <v>770</v>
      </c>
      <c r="E660">
        <v>7.3582411764705882E-2</v>
      </c>
      <c r="F660">
        <v>0.11151335294117649</v>
      </c>
      <c r="G660">
        <v>0.17055629411764711</v>
      </c>
      <c r="H660">
        <v>0.16414347058823531</v>
      </c>
      <c r="I660">
        <v>0.17914241176470591</v>
      </c>
      <c r="J660">
        <v>0.25429770588235301</v>
      </c>
      <c r="K660">
        <v>0.33466235294117652</v>
      </c>
      <c r="L660">
        <v>0.33466235294117652</v>
      </c>
    </row>
    <row r="661" spans="1:12">
      <c r="A661" s="170">
        <v>47</v>
      </c>
      <c r="B661" s="238" t="s">
        <v>255</v>
      </c>
      <c r="C661" s="237">
        <v>43878</v>
      </c>
      <c r="D661">
        <v>778</v>
      </c>
      <c r="E661">
        <v>7.3551601147601009E-2</v>
      </c>
      <c r="F661">
        <v>0.111735827737761</v>
      </c>
      <c r="G661">
        <v>0.17045088084482971</v>
      </c>
      <c r="H661">
        <v>0.16922880783787081</v>
      </c>
      <c r="I661">
        <v>0.17725005066536439</v>
      </c>
      <c r="J661">
        <v>0.25599599133194972</v>
      </c>
      <c r="K661">
        <v>0.34154854108167498</v>
      </c>
      <c r="L661">
        <v>0.34154854108167498</v>
      </c>
    </row>
    <row r="662" spans="1:12">
      <c r="A662" s="170">
        <v>47</v>
      </c>
      <c r="B662" s="238" t="s">
        <v>255</v>
      </c>
      <c r="C662" s="237">
        <v>43891</v>
      </c>
      <c r="D662">
        <v>791</v>
      </c>
      <c r="E662">
        <v>7.4973581516733181E-2</v>
      </c>
      <c r="F662">
        <v>0.11278174854160269</v>
      </c>
      <c r="G662">
        <v>0.1721929858765735</v>
      </c>
      <c r="H662">
        <v>0.17975908965305501</v>
      </c>
      <c r="I662">
        <v>0.19000741633404969</v>
      </c>
      <c r="J662">
        <v>0.27197167792447041</v>
      </c>
      <c r="K662">
        <v>0.36774783543137851</v>
      </c>
      <c r="L662">
        <v>0.36774783543137851</v>
      </c>
    </row>
    <row r="663" spans="1:12">
      <c r="A663" s="170">
        <v>48</v>
      </c>
      <c r="B663" s="238" t="s">
        <v>256</v>
      </c>
      <c r="C663" s="239">
        <v>43319</v>
      </c>
      <c r="D663">
        <v>219</v>
      </c>
      <c r="E663">
        <v>0.20758479202573821</v>
      </c>
      <c r="F663">
        <v>0.29569889061243249</v>
      </c>
      <c r="G663">
        <v>0.2581612599103757</v>
      </c>
      <c r="H663">
        <v>0.2667248586694243</v>
      </c>
      <c r="I663">
        <v>0.28499177812248638</v>
      </c>
      <c r="J663">
        <v>0.25401016258761339</v>
      </c>
      <c r="K663">
        <v>0.1710703550499828</v>
      </c>
      <c r="L663">
        <v>0.1710703550499828</v>
      </c>
    </row>
    <row r="664" spans="1:12">
      <c r="A664" s="170">
        <v>48</v>
      </c>
      <c r="B664" s="238" t="s">
        <v>256</v>
      </c>
      <c r="C664" s="237">
        <v>43327</v>
      </c>
      <c r="D664">
        <v>227</v>
      </c>
      <c r="E664">
        <v>0.20881599868743941</v>
      </c>
      <c r="F664">
        <v>0.29376595017976381</v>
      </c>
      <c r="G664">
        <v>0.25070414569423038</v>
      </c>
      <c r="H664">
        <v>0.25824463533641501</v>
      </c>
      <c r="I664">
        <v>0.28839620755578382</v>
      </c>
      <c r="J664">
        <v>0.25856661216686638</v>
      </c>
      <c r="K664">
        <v>0.19613578154425609</v>
      </c>
      <c r="L664">
        <v>0.19613578154425609</v>
      </c>
    </row>
    <row r="665" spans="1:12">
      <c r="A665" s="170">
        <v>48</v>
      </c>
      <c r="B665" s="238" t="s">
        <v>256</v>
      </c>
      <c r="C665" s="237">
        <v>43334</v>
      </c>
      <c r="D665">
        <v>234</v>
      </c>
      <c r="E665">
        <v>0.20761554929170281</v>
      </c>
      <c r="F665">
        <v>0.29548487568661458</v>
      </c>
      <c r="G665">
        <v>0.25106614194853999</v>
      </c>
      <c r="H665">
        <v>0.26150522838970802</v>
      </c>
      <c r="I665">
        <v>0.28932876120265971</v>
      </c>
      <c r="J665">
        <v>0.26772448250939579</v>
      </c>
      <c r="K665">
        <v>0.21831075455333909</v>
      </c>
      <c r="L665">
        <v>0.21831075455333909</v>
      </c>
    </row>
    <row r="666" spans="1:12">
      <c r="A666" s="170">
        <v>48</v>
      </c>
      <c r="B666" s="238" t="s">
        <v>256</v>
      </c>
      <c r="C666" s="237">
        <v>43340</v>
      </c>
      <c r="D666">
        <v>240</v>
      </c>
      <c r="E666">
        <v>0.20660840761374191</v>
      </c>
      <c r="F666">
        <v>0.29690077065923859</v>
      </c>
      <c r="G666">
        <v>0.24634169452181989</v>
      </c>
      <c r="H666">
        <v>0.24579248375116061</v>
      </c>
      <c r="I666">
        <v>0.24867584029712159</v>
      </c>
      <c r="J666">
        <v>0.23571657845868149</v>
      </c>
      <c r="K666">
        <v>0.1418212163416899</v>
      </c>
      <c r="L666">
        <v>0.1418212163416899</v>
      </c>
    </row>
    <row r="667" spans="1:12">
      <c r="A667" s="170">
        <v>48</v>
      </c>
      <c r="B667" s="238" t="s">
        <v>256</v>
      </c>
      <c r="C667" s="237">
        <v>43347</v>
      </c>
      <c r="D667">
        <v>247</v>
      </c>
      <c r="E667">
        <v>0.20026804088878711</v>
      </c>
      <c r="F667">
        <v>0.29063226033673117</v>
      </c>
      <c r="G667">
        <v>0.23638246077196201</v>
      </c>
      <c r="H667">
        <v>0.23058747737945251</v>
      </c>
      <c r="I667">
        <v>0.25304824934142711</v>
      </c>
      <c r="J667">
        <v>0.25953112644599702</v>
      </c>
      <c r="K667">
        <v>0.2255798992097125</v>
      </c>
      <c r="L667">
        <v>0.2255798992097125</v>
      </c>
    </row>
    <row r="668" spans="1:12">
      <c r="A668" s="170">
        <v>48</v>
      </c>
      <c r="B668" s="238" t="s">
        <v>256</v>
      </c>
      <c r="C668" s="237">
        <v>43353</v>
      </c>
      <c r="D668">
        <v>253</v>
      </c>
      <c r="E668">
        <v>0.19575504123239029</v>
      </c>
      <c r="F668">
        <v>0.28891252605658002</v>
      </c>
      <c r="G668">
        <v>0.2314629784675295</v>
      </c>
      <c r="H668">
        <v>0.2196749816744932</v>
      </c>
      <c r="I668">
        <v>0.2316088953155423</v>
      </c>
      <c r="J668">
        <v>0.26819233363875838</v>
      </c>
      <c r="K668">
        <v>0.26668973771618371</v>
      </c>
      <c r="L668">
        <v>0.26668973771618371</v>
      </c>
    </row>
    <row r="669" spans="1:12">
      <c r="A669" s="170">
        <v>48</v>
      </c>
      <c r="B669" s="238" t="s">
        <v>256</v>
      </c>
      <c r="C669" s="237">
        <v>43361</v>
      </c>
      <c r="D669">
        <v>261</v>
      </c>
      <c r="E669">
        <v>0.19867354747955221</v>
      </c>
      <c r="F669">
        <v>0.28821133969487778</v>
      </c>
      <c r="G669">
        <v>0.22652411885840251</v>
      </c>
      <c r="H669">
        <v>0.22032689164104649</v>
      </c>
      <c r="I669">
        <v>0.26655799553338361</v>
      </c>
      <c r="J669">
        <v>0.26889119351470497</v>
      </c>
      <c r="K669">
        <v>0.2719913510064389</v>
      </c>
      <c r="L669">
        <v>0.2719913510064389</v>
      </c>
    </row>
    <row r="670" spans="1:12">
      <c r="A670" s="170">
        <v>48</v>
      </c>
      <c r="B670" s="238" t="s">
        <v>256</v>
      </c>
      <c r="C670" s="237">
        <v>43367</v>
      </c>
      <c r="D670">
        <v>267</v>
      </c>
      <c r="E670">
        <v>0.18981953637660481</v>
      </c>
      <c r="F670">
        <v>0.28151014978602001</v>
      </c>
      <c r="G670">
        <v>0.22358170470756061</v>
      </c>
      <c r="H670">
        <v>0.21568898002853071</v>
      </c>
      <c r="I670">
        <v>0.23668778174037089</v>
      </c>
      <c r="J670">
        <v>0.24430010699001431</v>
      </c>
      <c r="K670">
        <v>0.2118378031383738</v>
      </c>
      <c r="L670">
        <v>0.2118378031383738</v>
      </c>
    </row>
    <row r="671" spans="1:12">
      <c r="A671" s="170">
        <v>48</v>
      </c>
      <c r="B671" s="238" t="s">
        <v>256</v>
      </c>
      <c r="C671" s="237">
        <v>43381</v>
      </c>
      <c r="D671">
        <v>281</v>
      </c>
      <c r="E671">
        <v>0.18686453613560869</v>
      </c>
      <c r="F671">
        <v>0.28414938323216121</v>
      </c>
      <c r="G671">
        <v>0.22041498854655819</v>
      </c>
      <c r="H671">
        <v>0.21888286164242349</v>
      </c>
      <c r="I671">
        <v>0.27894848986370402</v>
      </c>
      <c r="J671">
        <v>0.26988080002290687</v>
      </c>
      <c r="K671">
        <v>0.29225496506700271</v>
      </c>
      <c r="L671">
        <v>0.29225496506700271</v>
      </c>
    </row>
    <row r="672" spans="1:12">
      <c r="A672" s="170">
        <v>48</v>
      </c>
      <c r="B672" s="238" t="s">
        <v>256</v>
      </c>
      <c r="C672" s="237">
        <v>43391</v>
      </c>
      <c r="D672">
        <v>291</v>
      </c>
      <c r="E672">
        <v>0.18302020460866111</v>
      </c>
      <c r="F672">
        <v>0.28216521851410409</v>
      </c>
      <c r="G672">
        <v>0.21651960866110451</v>
      </c>
      <c r="H672">
        <v>0.2143710190703218</v>
      </c>
      <c r="I672">
        <v>0.26921170242351999</v>
      </c>
      <c r="J672">
        <v>0.26803411005164879</v>
      </c>
      <c r="K672">
        <v>0.3091592542142006</v>
      </c>
      <c r="L672">
        <v>0.3091592542142006</v>
      </c>
    </row>
    <row r="673" spans="1:12">
      <c r="A673" s="170">
        <v>48</v>
      </c>
      <c r="B673" s="238" t="s">
        <v>256</v>
      </c>
      <c r="C673" s="237">
        <v>43397</v>
      </c>
      <c r="D673">
        <v>297</v>
      </c>
      <c r="E673">
        <v>0.1837204729192688</v>
      </c>
      <c r="F673">
        <v>0.27959750255478588</v>
      </c>
      <c r="G673">
        <v>0.21823165720449639</v>
      </c>
      <c r="H673">
        <v>0.21545216361984779</v>
      </c>
      <c r="I673">
        <v>0.25522268706710571</v>
      </c>
      <c r="J673">
        <v>0.25640061371636202</v>
      </c>
      <c r="K673">
        <v>0.2778693879868287</v>
      </c>
      <c r="L673">
        <v>0.2778693879868287</v>
      </c>
    </row>
    <row r="674" spans="1:12">
      <c r="A674" s="170">
        <v>48</v>
      </c>
      <c r="B674" s="238" t="s">
        <v>256</v>
      </c>
      <c r="C674" s="237">
        <v>43404</v>
      </c>
      <c r="D674">
        <v>304</v>
      </c>
      <c r="E674">
        <v>0.181815311703032</v>
      </c>
      <c r="F674">
        <v>0.27988592660810419</v>
      </c>
      <c r="G674">
        <v>0.22511573675262109</v>
      </c>
      <c r="H674">
        <v>0.25540953102862002</v>
      </c>
      <c r="I674">
        <v>0.29522364267497869</v>
      </c>
      <c r="J674">
        <v>0.27154146642108251</v>
      </c>
      <c r="K674">
        <v>0.31040575233777279</v>
      </c>
      <c r="L674">
        <v>0.31040575233777279</v>
      </c>
    </row>
    <row r="675" spans="1:12">
      <c r="A675" s="170">
        <v>48</v>
      </c>
      <c r="B675" s="238" t="s">
        <v>256</v>
      </c>
      <c r="C675" s="237">
        <v>43409</v>
      </c>
      <c r="D675">
        <v>309</v>
      </c>
      <c r="E675">
        <v>0.18368918543500631</v>
      </c>
      <c r="F675">
        <v>0.28050477935292101</v>
      </c>
      <c r="G675">
        <v>0.23030756888075909</v>
      </c>
      <c r="H675">
        <v>0.25097945638504632</v>
      </c>
      <c r="I675">
        <v>0.28446853835600772</v>
      </c>
      <c r="J675">
        <v>0.26494104321481649</v>
      </c>
      <c r="K675">
        <v>0.27693491482794103</v>
      </c>
      <c r="L675">
        <v>0.27693491482794103</v>
      </c>
    </row>
    <row r="676" spans="1:12">
      <c r="A676" s="170">
        <v>48</v>
      </c>
      <c r="B676" s="238" t="s">
        <v>256</v>
      </c>
      <c r="C676" s="237">
        <v>43416</v>
      </c>
      <c r="D676">
        <v>316</v>
      </c>
      <c r="E676">
        <v>0.18268003944209441</v>
      </c>
      <c r="F676">
        <v>0.28423965988338862</v>
      </c>
      <c r="G676">
        <v>0.2282060483594375</v>
      </c>
      <c r="H676">
        <v>0.2416474568423459</v>
      </c>
      <c r="I676">
        <v>0.27243161140962618</v>
      </c>
      <c r="J676">
        <v>0.25555702583743001</v>
      </c>
      <c r="K676">
        <v>0.22986620555619069</v>
      </c>
      <c r="L676">
        <v>0.22986620555619069</v>
      </c>
    </row>
    <row r="677" spans="1:12">
      <c r="A677" s="170">
        <v>48</v>
      </c>
      <c r="B677" s="238" t="s">
        <v>256</v>
      </c>
      <c r="C677" s="237">
        <v>43423</v>
      </c>
      <c r="D677">
        <v>323</v>
      </c>
      <c r="E677">
        <v>0.1838243047151501</v>
      </c>
      <c r="F677">
        <v>0.28179553430756937</v>
      </c>
      <c r="G677">
        <v>0.2246543081401986</v>
      </c>
      <c r="H677">
        <v>0.23908506507592189</v>
      </c>
      <c r="I677">
        <v>0.29506268809224789</v>
      </c>
      <c r="J677">
        <v>0.27915664859002171</v>
      </c>
      <c r="K677">
        <v>0.35359412033337129</v>
      </c>
      <c r="L677">
        <v>0.35359412033337129</v>
      </c>
    </row>
    <row r="678" spans="1:12">
      <c r="A678" s="170">
        <v>48</v>
      </c>
      <c r="B678" s="238" t="s">
        <v>256</v>
      </c>
      <c r="C678" s="237">
        <v>43437</v>
      </c>
      <c r="D678">
        <v>337</v>
      </c>
      <c r="E678">
        <v>0.17338080667159181</v>
      </c>
      <c r="F678">
        <v>0.27806933312496451</v>
      </c>
      <c r="G678">
        <v>0.22361516480081831</v>
      </c>
      <c r="H678">
        <v>0.23937739699948851</v>
      </c>
      <c r="I678">
        <v>0.28057225976018629</v>
      </c>
      <c r="J678">
        <v>0.26805762658407678</v>
      </c>
      <c r="K678">
        <v>0.32252228788998122</v>
      </c>
      <c r="L678">
        <v>0.32252228788998122</v>
      </c>
    </row>
    <row r="679" spans="1:12">
      <c r="A679" s="170">
        <v>48</v>
      </c>
      <c r="B679" s="238" t="s">
        <v>256</v>
      </c>
      <c r="C679" s="237">
        <v>43452</v>
      </c>
      <c r="D679">
        <v>352</v>
      </c>
      <c r="E679">
        <v>0.17298979674796749</v>
      </c>
      <c r="F679">
        <v>0.27558403178122692</v>
      </c>
      <c r="G679">
        <v>0.21985306356245379</v>
      </c>
      <c r="H679">
        <v>0.23770228750923869</v>
      </c>
      <c r="I679">
        <v>0.27623591648189211</v>
      </c>
      <c r="J679">
        <v>0.2664886881005174</v>
      </c>
      <c r="K679">
        <v>0.32747989652623788</v>
      </c>
      <c r="L679">
        <v>0.32747989652623788</v>
      </c>
    </row>
    <row r="680" spans="1:12">
      <c r="A680" s="170">
        <v>48</v>
      </c>
      <c r="B680" s="238" t="s">
        <v>256</v>
      </c>
      <c r="C680" s="237">
        <v>43479</v>
      </c>
      <c r="D680">
        <v>379</v>
      </c>
      <c r="E680">
        <v>0.16895745810055871</v>
      </c>
      <c r="F680">
        <v>0.27030941340782122</v>
      </c>
      <c r="G680">
        <v>0.22318092178770951</v>
      </c>
      <c r="H680">
        <v>0.23818650837988831</v>
      </c>
      <c r="I680">
        <v>0.27796304469273742</v>
      </c>
      <c r="J680">
        <v>0.27211946927374298</v>
      </c>
      <c r="K680">
        <v>0.34138092577813239</v>
      </c>
      <c r="L680">
        <v>0.34138092577813239</v>
      </c>
    </row>
    <row r="681" spans="1:12">
      <c r="A681" s="170">
        <v>48</v>
      </c>
      <c r="B681" s="238" t="s">
        <v>256</v>
      </c>
      <c r="C681" s="237">
        <v>43493</v>
      </c>
      <c r="D681">
        <v>393</v>
      </c>
      <c r="E681">
        <v>0.1674964351220721</v>
      </c>
      <c r="F681">
        <v>0.27672124612715332</v>
      </c>
      <c r="G681">
        <v>0.22202425765274511</v>
      </c>
      <c r="H681">
        <v>0.24017012455074979</v>
      </c>
      <c r="I681">
        <v>0.27972112219605899</v>
      </c>
      <c r="J681">
        <v>0.27086810447391252</v>
      </c>
      <c r="K681">
        <v>0.31423248233981899</v>
      </c>
      <c r="L681">
        <v>0.31423248233981899</v>
      </c>
    </row>
    <row r="682" spans="1:12">
      <c r="A682" s="170">
        <v>48</v>
      </c>
      <c r="B682" s="238" t="s">
        <v>256</v>
      </c>
      <c r="C682" s="237">
        <v>43508</v>
      </c>
      <c r="D682">
        <v>408</v>
      </c>
      <c r="E682">
        <v>0.16551440623453739</v>
      </c>
      <c r="F682">
        <v>0.27225141761504212</v>
      </c>
      <c r="G682">
        <v>0.22460136813458689</v>
      </c>
      <c r="H682">
        <v>0.24381673181593269</v>
      </c>
      <c r="I682">
        <v>0.27288179861454731</v>
      </c>
      <c r="J682">
        <v>0.26607143245917858</v>
      </c>
      <c r="K682">
        <v>0.29959901039089559</v>
      </c>
      <c r="L682">
        <v>0.29959901039089559</v>
      </c>
    </row>
    <row r="683" spans="1:12">
      <c r="A683" s="170">
        <v>48</v>
      </c>
      <c r="B683" s="238" t="s">
        <v>256</v>
      </c>
      <c r="C683" s="237">
        <v>43521</v>
      </c>
      <c r="D683">
        <v>421</v>
      </c>
      <c r="E683">
        <v>0.1731766189596799</v>
      </c>
      <c r="F683">
        <v>0.26873082025238532</v>
      </c>
      <c r="G683">
        <v>0.22842081717451521</v>
      </c>
      <c r="H683">
        <v>0.24065498153277931</v>
      </c>
      <c r="I683">
        <v>0.27735747460757149</v>
      </c>
      <c r="J683">
        <v>0.27941890889504462</v>
      </c>
      <c r="K683">
        <v>0.33792856263465681</v>
      </c>
      <c r="L683">
        <v>0.33792856263465681</v>
      </c>
    </row>
    <row r="684" spans="1:12">
      <c r="A684" s="170">
        <v>48</v>
      </c>
      <c r="B684" s="238" t="s">
        <v>256</v>
      </c>
      <c r="C684" s="237">
        <v>43528</v>
      </c>
      <c r="D684">
        <v>428</v>
      </c>
      <c r="E684">
        <v>0.16523989244007381</v>
      </c>
      <c r="F684">
        <v>0.27203485248924397</v>
      </c>
      <c r="G684">
        <v>0.22322932083589431</v>
      </c>
      <c r="H684">
        <v>0.23981850338045479</v>
      </c>
      <c r="I684">
        <v>0.28107332821143211</v>
      </c>
      <c r="J684">
        <v>0.27122944376152419</v>
      </c>
      <c r="K684">
        <v>0.32298813767670559</v>
      </c>
      <c r="L684">
        <v>0.32298813767670559</v>
      </c>
    </row>
    <row r="685" spans="1:12">
      <c r="A685" s="170">
        <v>48</v>
      </c>
      <c r="B685" s="238" t="s">
        <v>256</v>
      </c>
      <c r="C685" s="237">
        <v>43542</v>
      </c>
      <c r="D685">
        <v>442</v>
      </c>
      <c r="E685">
        <v>0.16562128272251311</v>
      </c>
      <c r="F685">
        <v>0.27369370855148339</v>
      </c>
      <c r="G685">
        <v>0.22744501745200699</v>
      </c>
      <c r="H685">
        <v>0.2452321029668412</v>
      </c>
      <c r="I685">
        <v>0.28275740837696328</v>
      </c>
      <c r="J685">
        <v>0.26397206806282719</v>
      </c>
      <c r="K685">
        <v>0.27114213413113941</v>
      </c>
      <c r="L685">
        <v>0.27114213413113941</v>
      </c>
    </row>
    <row r="686" spans="1:12">
      <c r="A686" s="170">
        <v>48</v>
      </c>
      <c r="B686" s="238" t="s">
        <v>256</v>
      </c>
      <c r="C686" s="237">
        <v>43549</v>
      </c>
      <c r="D686">
        <v>449</v>
      </c>
      <c r="E686">
        <v>0.16332194616720419</v>
      </c>
      <c r="F686">
        <v>0.2731269573306872</v>
      </c>
      <c r="G686">
        <v>0.22399237534110639</v>
      </c>
      <c r="H686">
        <v>0.24512261597618451</v>
      </c>
      <c r="I686">
        <v>0.27671638923344077</v>
      </c>
      <c r="J686">
        <v>0.2564440002480774</v>
      </c>
      <c r="K686">
        <v>0.22599183825353511</v>
      </c>
      <c r="L686">
        <v>0.22599183825353511</v>
      </c>
    </row>
    <row r="687" spans="1:12">
      <c r="A687" s="170">
        <v>48</v>
      </c>
      <c r="B687" s="238" t="s">
        <v>256</v>
      </c>
      <c r="C687" s="237">
        <v>43556</v>
      </c>
      <c r="D687">
        <v>456</v>
      </c>
      <c r="E687">
        <v>0.1649170988194141</v>
      </c>
      <c r="F687">
        <v>0.27008806515085271</v>
      </c>
      <c r="G687">
        <v>0.22123716878006119</v>
      </c>
      <c r="H687">
        <v>0.24787381066899869</v>
      </c>
      <c r="I687">
        <v>0.26924678836904242</v>
      </c>
      <c r="J687">
        <v>0.242382774376913</v>
      </c>
      <c r="K687">
        <v>0.19878105440689611</v>
      </c>
      <c r="L687">
        <v>0.19878105440689611</v>
      </c>
    </row>
    <row r="688" spans="1:12">
      <c r="A688" s="170">
        <v>48</v>
      </c>
      <c r="B688" s="238" t="s">
        <v>256</v>
      </c>
      <c r="C688" s="237">
        <v>43563</v>
      </c>
      <c r="D688">
        <v>463</v>
      </c>
      <c r="E688">
        <v>0.1591739951377634</v>
      </c>
      <c r="F688">
        <v>0.27128744732576993</v>
      </c>
      <c r="G688">
        <v>0.22243493517017829</v>
      </c>
      <c r="H688">
        <v>0.24333282820097249</v>
      </c>
      <c r="I688">
        <v>0.28690981361426249</v>
      </c>
      <c r="J688">
        <v>0.27637010534846029</v>
      </c>
      <c r="K688">
        <v>0.33699627228525131</v>
      </c>
      <c r="L688">
        <v>0.33699627228525131</v>
      </c>
    </row>
    <row r="689" spans="1:12">
      <c r="A689" s="170">
        <v>48</v>
      </c>
      <c r="B689" s="238" t="s">
        <v>256</v>
      </c>
      <c r="C689" s="237">
        <v>43570</v>
      </c>
      <c r="D689">
        <v>470</v>
      </c>
      <c r="E689">
        <v>0.1597910899267172</v>
      </c>
      <c r="F689">
        <v>0.27145287107191651</v>
      </c>
      <c r="G689">
        <v>0.21750392063097751</v>
      </c>
      <c r="H689">
        <v>0.24049410818531861</v>
      </c>
      <c r="I689">
        <v>0.27432381878027567</v>
      </c>
      <c r="J689">
        <v>0.25105105763259222</v>
      </c>
      <c r="K689">
        <v>0.2421450875667619</v>
      </c>
      <c r="L689">
        <v>0.2421450875667619</v>
      </c>
    </row>
    <row r="690" spans="1:12">
      <c r="A690" s="170">
        <v>48</v>
      </c>
      <c r="B690" s="238" t="s">
        <v>256</v>
      </c>
      <c r="C690" s="237">
        <v>43577</v>
      </c>
      <c r="D690">
        <v>477</v>
      </c>
      <c r="E690">
        <v>0.16165766559066361</v>
      </c>
      <c r="F690">
        <v>0.26594980042212429</v>
      </c>
      <c r="G690">
        <v>0.21458894624123159</v>
      </c>
      <c r="H690">
        <v>0.23694775187783229</v>
      </c>
      <c r="I690">
        <v>0.26161135607424418</v>
      </c>
      <c r="J690">
        <v>0.28003844652057852</v>
      </c>
      <c r="K690">
        <v>0.35291550685951961</v>
      </c>
      <c r="L690">
        <v>0.35291550685951961</v>
      </c>
    </row>
    <row r="691" spans="1:12">
      <c r="A691" s="170">
        <v>48</v>
      </c>
      <c r="B691" s="238" t="s">
        <v>256</v>
      </c>
      <c r="C691" s="237">
        <v>43584</v>
      </c>
      <c r="D691">
        <v>484</v>
      </c>
      <c r="E691">
        <v>0.16424728484054171</v>
      </c>
      <c r="F691">
        <v>0.26804282874617741</v>
      </c>
      <c r="G691">
        <v>0.22029097204019221</v>
      </c>
      <c r="H691">
        <v>0.2373971319353429</v>
      </c>
      <c r="I691">
        <v>0.24373527086063779</v>
      </c>
      <c r="J691">
        <v>0.23954392092616861</v>
      </c>
      <c r="K691">
        <v>0.2238430568557698</v>
      </c>
      <c r="L691">
        <v>0.2238430568557698</v>
      </c>
    </row>
    <row r="692" spans="1:12">
      <c r="A692" s="170">
        <v>48</v>
      </c>
      <c r="B692" s="238" t="s">
        <v>256</v>
      </c>
      <c r="C692" s="237">
        <v>43591</v>
      </c>
      <c r="D692">
        <v>491</v>
      </c>
      <c r="E692">
        <v>0.16058422126081581</v>
      </c>
      <c r="F692">
        <v>0.2630688936959209</v>
      </c>
      <c r="G692">
        <v>0.21293453028430159</v>
      </c>
      <c r="H692">
        <v>0.2272763102595797</v>
      </c>
      <c r="I692">
        <v>0.22025727441285539</v>
      </c>
      <c r="J692">
        <v>0.28473341779975281</v>
      </c>
      <c r="K692">
        <v>0.3782495673671199</v>
      </c>
      <c r="L692">
        <v>0.3782495673671199</v>
      </c>
    </row>
    <row r="693" spans="1:12">
      <c r="A693" s="170">
        <v>48</v>
      </c>
      <c r="B693" s="238" t="s">
        <v>256</v>
      </c>
      <c r="C693" s="237">
        <v>43598</v>
      </c>
      <c r="D693">
        <v>498</v>
      </c>
      <c r="E693">
        <v>0.15837610871307889</v>
      </c>
      <c r="F693">
        <v>0.26916750046247762</v>
      </c>
      <c r="G693">
        <v>0.21040496731824629</v>
      </c>
      <c r="H693">
        <v>0.22556695782203859</v>
      </c>
      <c r="I693">
        <v>0.20899089566504289</v>
      </c>
      <c r="J693">
        <v>0.2438601069864956</v>
      </c>
      <c r="K693">
        <v>0.26145320959486962</v>
      </c>
      <c r="L693">
        <v>0.26145320959486962</v>
      </c>
    </row>
    <row r="694" spans="1:12">
      <c r="A694" s="170">
        <v>48</v>
      </c>
      <c r="B694" s="238" t="s">
        <v>256</v>
      </c>
      <c r="C694" s="237">
        <v>43605</v>
      </c>
      <c r="D694">
        <v>505</v>
      </c>
      <c r="E694">
        <v>0.15875811340078211</v>
      </c>
      <c r="F694">
        <v>0.26116206101421391</v>
      </c>
      <c r="G694">
        <v>0.20535671063248709</v>
      </c>
      <c r="H694">
        <v>0.2214544078579852</v>
      </c>
      <c r="I694">
        <v>0.2100335153001055</v>
      </c>
      <c r="J694">
        <v>0.25816845416175283</v>
      </c>
      <c r="K694">
        <v>0.29099659239029241</v>
      </c>
      <c r="L694">
        <v>0.29099659239029241</v>
      </c>
    </row>
    <row r="695" spans="1:12">
      <c r="A695" s="170">
        <v>48</v>
      </c>
      <c r="B695" s="238" t="s">
        <v>256</v>
      </c>
      <c r="C695" s="237">
        <v>43611</v>
      </c>
      <c r="D695">
        <v>511</v>
      </c>
      <c r="E695">
        <v>0.15562631321821421</v>
      </c>
      <c r="F695">
        <v>0.2592140966631844</v>
      </c>
      <c r="G695">
        <v>0.20077680790266089</v>
      </c>
      <c r="H695">
        <v>0.21671425029189451</v>
      </c>
      <c r="I695">
        <v>0.18582357248202541</v>
      </c>
      <c r="J695">
        <v>0.22436422263872671</v>
      </c>
      <c r="K695">
        <v>0.29231317519818112</v>
      </c>
      <c r="L695">
        <v>0.29231317519818112</v>
      </c>
    </row>
    <row r="696" spans="1:12">
      <c r="A696" s="170">
        <v>48</v>
      </c>
      <c r="B696" s="238" t="s">
        <v>256</v>
      </c>
      <c r="C696" s="237">
        <v>43618</v>
      </c>
      <c r="D696">
        <v>518</v>
      </c>
      <c r="E696">
        <v>0.15520191658391261</v>
      </c>
      <c r="F696">
        <v>0.26358635054617668</v>
      </c>
      <c r="G696">
        <v>0.21020179245283019</v>
      </c>
      <c r="H696">
        <v>0.2248300198609732</v>
      </c>
      <c r="I696">
        <v>0.22536092850049649</v>
      </c>
      <c r="J696">
        <v>0.27278123634558088</v>
      </c>
      <c r="K696">
        <v>0.33792025819265142</v>
      </c>
      <c r="L696">
        <v>0.33792025819265142</v>
      </c>
    </row>
    <row r="697" spans="1:12">
      <c r="A697" s="170">
        <v>48</v>
      </c>
      <c r="B697" s="238" t="s">
        <v>256</v>
      </c>
      <c r="C697" s="237">
        <v>43633</v>
      </c>
      <c r="D697">
        <v>533</v>
      </c>
      <c r="E697">
        <v>0.1467787931034483</v>
      </c>
      <c r="F697">
        <v>0.25388310344827592</v>
      </c>
      <c r="G697">
        <v>0.18691068965517241</v>
      </c>
      <c r="H697">
        <v>0.20796844827586211</v>
      </c>
      <c r="I697">
        <v>0.1855098275862069</v>
      </c>
      <c r="J697">
        <v>0.25578827586206893</v>
      </c>
      <c r="K697">
        <v>0.30742635467980289</v>
      </c>
      <c r="L697">
        <v>0.30742635467980289</v>
      </c>
    </row>
    <row r="698" spans="1:12">
      <c r="A698" s="170">
        <v>48</v>
      </c>
      <c r="B698" s="238" t="s">
        <v>256</v>
      </c>
      <c r="C698" s="237">
        <v>43641</v>
      </c>
      <c r="D698">
        <v>541</v>
      </c>
      <c r="E698">
        <v>0.15095751968503929</v>
      </c>
      <c r="F698">
        <v>0.25223153543307092</v>
      </c>
      <c r="G698">
        <v>0.1899039763779527</v>
      </c>
      <c r="H698">
        <v>0.20668192913385819</v>
      </c>
      <c r="I698">
        <v>0.19657326771653541</v>
      </c>
      <c r="J698">
        <v>0.27215122047244089</v>
      </c>
      <c r="K698">
        <v>0.35969842519685041</v>
      </c>
      <c r="L698">
        <v>0.35969842519685041</v>
      </c>
    </row>
    <row r="699" spans="1:12">
      <c r="A699" s="170">
        <v>48</v>
      </c>
      <c r="B699" s="238" t="s">
        <v>256</v>
      </c>
      <c r="C699" s="237">
        <v>43651</v>
      </c>
      <c r="D699">
        <v>551</v>
      </c>
      <c r="E699">
        <v>0.14719108122201091</v>
      </c>
      <c r="F699">
        <v>0.2481893021900497</v>
      </c>
      <c r="G699">
        <v>0.18658105729709831</v>
      </c>
      <c r="H699">
        <v>0.2164138282927428</v>
      </c>
      <c r="I699">
        <v>0.21268473191828721</v>
      </c>
      <c r="J699">
        <v>0.28946615637077477</v>
      </c>
      <c r="K699">
        <v>0.4101340469909821</v>
      </c>
      <c r="L699">
        <v>0.4101340469909821</v>
      </c>
    </row>
    <row r="700" spans="1:12">
      <c r="A700" s="170">
        <v>48</v>
      </c>
      <c r="B700" s="238" t="s">
        <v>256</v>
      </c>
      <c r="C700" s="237">
        <v>43661</v>
      </c>
      <c r="D700">
        <v>561</v>
      </c>
      <c r="E700">
        <v>0.14462922189128821</v>
      </c>
      <c r="F700">
        <v>0.2490567473318441</v>
      </c>
      <c r="G700">
        <v>0.1834323988582775</v>
      </c>
      <c r="H700">
        <v>0.19556121494167289</v>
      </c>
      <c r="I700">
        <v>0.17149556589724499</v>
      </c>
      <c r="J700">
        <v>0.2167471171506577</v>
      </c>
      <c r="K700">
        <v>0.23475872424919331</v>
      </c>
      <c r="L700">
        <v>0.23475872424919331</v>
      </c>
    </row>
    <row r="701" spans="1:12">
      <c r="A701" s="170">
        <v>48</v>
      </c>
      <c r="B701" s="238" t="s">
        <v>256</v>
      </c>
      <c r="C701" s="237">
        <v>43668</v>
      </c>
      <c r="D701">
        <v>568</v>
      </c>
      <c r="E701">
        <v>0.14447032264944251</v>
      </c>
      <c r="F701">
        <v>0.24268444732191821</v>
      </c>
      <c r="G701">
        <v>0.18128952927914199</v>
      </c>
      <c r="H701">
        <v>0.2041130013405642</v>
      </c>
      <c r="I701">
        <v>0.19750328834318451</v>
      </c>
      <c r="J701">
        <v>0.27130805343976599</v>
      </c>
      <c r="K701">
        <v>0.35845689476570591</v>
      </c>
      <c r="L701">
        <v>0.35845689476570591</v>
      </c>
    </row>
    <row r="702" spans="1:12">
      <c r="A702" s="170">
        <v>48</v>
      </c>
      <c r="B702" s="238" t="s">
        <v>256</v>
      </c>
      <c r="C702" s="237">
        <v>43675</v>
      </c>
      <c r="D702">
        <v>575</v>
      </c>
      <c r="E702">
        <v>0.1432920987615906</v>
      </c>
      <c r="F702">
        <v>0.24743610274441469</v>
      </c>
      <c r="G702">
        <v>0.1818010289999378</v>
      </c>
      <c r="H702">
        <v>0.20106682027506381</v>
      </c>
      <c r="I702">
        <v>0.18105350270707571</v>
      </c>
      <c r="J702">
        <v>0.234399697243139</v>
      </c>
      <c r="K702">
        <v>0.27271964030120111</v>
      </c>
      <c r="L702">
        <v>0.27271964030120111</v>
      </c>
    </row>
    <row r="703" spans="1:12">
      <c r="A703" s="170">
        <v>48</v>
      </c>
      <c r="B703" s="238" t="s">
        <v>256</v>
      </c>
      <c r="C703" s="237">
        <v>43683</v>
      </c>
      <c r="D703">
        <v>583</v>
      </c>
      <c r="E703">
        <v>0.14185932787287561</v>
      </c>
      <c r="F703">
        <v>0.23912922173139459</v>
      </c>
      <c r="G703">
        <v>0.17955685532854779</v>
      </c>
      <c r="H703">
        <v>0.19820462513037609</v>
      </c>
      <c r="I703">
        <v>0.1867591376771581</v>
      </c>
      <c r="J703">
        <v>0.26544825970918462</v>
      </c>
      <c r="K703">
        <v>0.34637860604945092</v>
      </c>
      <c r="L703">
        <v>0.34637860604945092</v>
      </c>
    </row>
    <row r="704" spans="1:12">
      <c r="A704" s="170">
        <v>48</v>
      </c>
      <c r="B704" s="238" t="s">
        <v>256</v>
      </c>
      <c r="C704" s="237">
        <v>43690</v>
      </c>
      <c r="D704">
        <v>590</v>
      </c>
      <c r="E704">
        <v>0.13983912950519239</v>
      </c>
      <c r="F704">
        <v>0.2399335705558949</v>
      </c>
      <c r="G704">
        <v>0.1775955131337813</v>
      </c>
      <c r="H704">
        <v>0.1932161606597434</v>
      </c>
      <c r="I704">
        <v>0.17424902565668901</v>
      </c>
      <c r="J704">
        <v>0.21485159132559559</v>
      </c>
      <c r="K704">
        <v>0.24428998167379351</v>
      </c>
      <c r="L704">
        <v>0.24428998167379351</v>
      </c>
    </row>
    <row r="705" spans="1:12">
      <c r="A705" s="170">
        <v>48</v>
      </c>
      <c r="B705" s="238" t="s">
        <v>256</v>
      </c>
      <c r="C705" s="237">
        <v>43696</v>
      </c>
      <c r="D705">
        <v>596</v>
      </c>
      <c r="E705">
        <v>0.1371623050249422</v>
      </c>
      <c r="F705">
        <v>0.23431828507117661</v>
      </c>
      <c r="G705">
        <v>0.17331207993673189</v>
      </c>
      <c r="H705">
        <v>0.1951458796690595</v>
      </c>
      <c r="I705">
        <v>0.17984450480593739</v>
      </c>
      <c r="J705">
        <v>0.26869655493369021</v>
      </c>
      <c r="K705">
        <v>0.35853959119114243</v>
      </c>
      <c r="L705">
        <v>0.35853959119114243</v>
      </c>
    </row>
    <row r="706" spans="1:12">
      <c r="A706" s="170">
        <v>48</v>
      </c>
      <c r="B706" s="238" t="s">
        <v>256</v>
      </c>
      <c r="C706" s="237">
        <v>43703</v>
      </c>
      <c r="D706">
        <v>603</v>
      </c>
      <c r="E706">
        <v>0.13585023879320871</v>
      </c>
      <c r="F706">
        <v>0.2339306101135947</v>
      </c>
      <c r="G706">
        <v>0.1690957499694638</v>
      </c>
      <c r="H706">
        <v>0.1923598271650177</v>
      </c>
      <c r="I706">
        <v>0.1682398809087578</v>
      </c>
      <c r="J706">
        <v>0.21515706669109561</v>
      </c>
      <c r="K706">
        <v>0.21115105655307201</v>
      </c>
      <c r="L706">
        <v>0.21115105655307201</v>
      </c>
    </row>
    <row r="707" spans="1:12">
      <c r="A707" s="170">
        <v>48</v>
      </c>
      <c r="B707" s="238" t="s">
        <v>256</v>
      </c>
      <c r="C707" s="237">
        <v>43711</v>
      </c>
      <c r="D707">
        <v>611</v>
      </c>
      <c r="E707">
        <v>0.14101182211128699</v>
      </c>
      <c r="F707">
        <v>0.23511422074759519</v>
      </c>
      <c r="G707">
        <v>0.17225740837696341</v>
      </c>
      <c r="H707">
        <v>0.19962499634725439</v>
      </c>
      <c r="I707">
        <v>0.19518191830025569</v>
      </c>
      <c r="J707">
        <v>0.25905809022281739</v>
      </c>
      <c r="K707">
        <v>0.31371682698161452</v>
      </c>
      <c r="L707">
        <v>0.31371682698161452</v>
      </c>
    </row>
    <row r="708" spans="1:12">
      <c r="A708" s="170">
        <v>48</v>
      </c>
      <c r="B708" s="238" t="s">
        <v>256</v>
      </c>
      <c r="C708" s="237">
        <v>43716</v>
      </c>
      <c r="D708">
        <v>616</v>
      </c>
      <c r="E708">
        <v>0.13872491785822941</v>
      </c>
      <c r="F708">
        <v>0.23641910708853051</v>
      </c>
      <c r="G708">
        <v>0.16985372832369941</v>
      </c>
      <c r="H708">
        <v>0.20192382263462119</v>
      </c>
      <c r="I708">
        <v>0.1768524505628232</v>
      </c>
      <c r="J708">
        <v>0.21744946912077881</v>
      </c>
      <c r="K708">
        <v>0.22578390629753581</v>
      </c>
      <c r="L708">
        <v>0.22578390629753581</v>
      </c>
    </row>
    <row r="709" spans="1:12">
      <c r="A709" s="170">
        <v>48</v>
      </c>
      <c r="B709" s="238" t="s">
        <v>256</v>
      </c>
      <c r="C709" s="237">
        <v>43724</v>
      </c>
      <c r="D709">
        <v>624</v>
      </c>
      <c r="E709">
        <v>0.13347354175498091</v>
      </c>
      <c r="F709">
        <v>0.22889872191606611</v>
      </c>
      <c r="G709">
        <v>0.16305556803730389</v>
      </c>
      <c r="H709">
        <v>0.19815942560406949</v>
      </c>
      <c r="I709">
        <v>0.18566090928359469</v>
      </c>
      <c r="J709">
        <v>0.25454603009749888</v>
      </c>
      <c r="K709">
        <v>0.32248751286864902</v>
      </c>
      <c r="L709">
        <v>0.32248751286864902</v>
      </c>
    </row>
    <row r="710" spans="1:12">
      <c r="A710" s="170">
        <v>48</v>
      </c>
      <c r="B710" s="238" t="s">
        <v>256</v>
      </c>
      <c r="C710" s="237">
        <v>43731</v>
      </c>
      <c r="D710">
        <v>631</v>
      </c>
      <c r="E710">
        <v>0.1371355265986029</v>
      </c>
      <c r="F710">
        <v>0.22781497014747151</v>
      </c>
      <c r="G710">
        <v>0.16125875783628871</v>
      </c>
      <c r="H710">
        <v>0.2011381536211117</v>
      </c>
      <c r="I710">
        <v>0.18077466923398411</v>
      </c>
      <c r="J710">
        <v>0.2205236691742791</v>
      </c>
      <c r="K710">
        <v>0.26711206042151769</v>
      </c>
      <c r="L710">
        <v>0.26711206042151769</v>
      </c>
    </row>
    <row r="711" spans="1:12">
      <c r="A711" s="170">
        <v>48</v>
      </c>
      <c r="B711" s="238" t="s">
        <v>256</v>
      </c>
      <c r="C711" s="237">
        <v>43738</v>
      </c>
      <c r="D711">
        <v>638</v>
      </c>
      <c r="E711">
        <v>0.13652618530884811</v>
      </c>
      <c r="F711">
        <v>0.2282206761268781</v>
      </c>
      <c r="G711">
        <v>0.1622006427378965</v>
      </c>
      <c r="H711">
        <v>0.1978801085141903</v>
      </c>
      <c r="I711">
        <v>0.17031750417362271</v>
      </c>
      <c r="J711">
        <v>0.20471650250417359</v>
      </c>
      <c r="K711">
        <v>0.2417670641545433</v>
      </c>
      <c r="L711">
        <v>0.2417670641545433</v>
      </c>
    </row>
    <row r="712" spans="1:12">
      <c r="A712" s="170">
        <v>48</v>
      </c>
      <c r="B712" s="238" t="s">
        <v>256</v>
      </c>
      <c r="C712" s="237">
        <v>43745</v>
      </c>
      <c r="D712">
        <v>645</v>
      </c>
      <c r="E712">
        <v>0.13462683311353549</v>
      </c>
      <c r="F712">
        <v>0.22664145965711541</v>
      </c>
      <c r="G712">
        <v>0.16141079187147819</v>
      </c>
      <c r="H712">
        <v>0.19734820944730849</v>
      </c>
      <c r="I712">
        <v>0.17014967210166651</v>
      </c>
      <c r="J712">
        <v>0.20151581524997</v>
      </c>
      <c r="K712">
        <v>0.22491656875674379</v>
      </c>
      <c r="L712">
        <v>0.22491656875674379</v>
      </c>
    </row>
    <row r="713" spans="1:12">
      <c r="A713" s="170">
        <v>48</v>
      </c>
      <c r="B713" s="238" t="s">
        <v>256</v>
      </c>
      <c r="C713" s="237">
        <v>43761</v>
      </c>
      <c r="D713">
        <v>661</v>
      </c>
      <c r="E713">
        <v>0.1340063208456303</v>
      </c>
      <c r="F713">
        <v>0.2214491926157923</v>
      </c>
      <c r="G713">
        <v>0.1654669002589893</v>
      </c>
      <c r="H713">
        <v>0.20374576552430279</v>
      </c>
      <c r="I713">
        <v>0.21102445009937959</v>
      </c>
      <c r="J713">
        <v>0.27565566132626629</v>
      </c>
      <c r="K713">
        <v>0.37346354875624888</v>
      </c>
      <c r="L713">
        <v>0.37346354875624888</v>
      </c>
    </row>
    <row r="714" spans="1:12">
      <c r="A714" s="170">
        <v>48</v>
      </c>
      <c r="B714" s="238" t="s">
        <v>256</v>
      </c>
      <c r="C714" s="237">
        <v>43773</v>
      </c>
      <c r="D714">
        <v>673</v>
      </c>
      <c r="E714">
        <v>0.131669434742647</v>
      </c>
      <c r="F714">
        <v>0.2140963648897059</v>
      </c>
      <c r="G714">
        <v>0.1586223299632353</v>
      </c>
      <c r="H714">
        <v>0.1991875873161765</v>
      </c>
      <c r="I714">
        <v>0.18811578125</v>
      </c>
      <c r="J714">
        <v>0.24151973345588229</v>
      </c>
      <c r="K714">
        <v>0.31014480698529412</v>
      </c>
      <c r="L714">
        <v>0.31014480698529412</v>
      </c>
    </row>
    <row r="715" spans="1:12">
      <c r="A715" s="170">
        <v>48</v>
      </c>
      <c r="B715" s="238" t="s">
        <v>256</v>
      </c>
      <c r="C715" s="237">
        <v>43795</v>
      </c>
      <c r="D715">
        <v>695</v>
      </c>
      <c r="E715">
        <v>0.13573684105202971</v>
      </c>
      <c r="F715">
        <v>0.2200770354488279</v>
      </c>
      <c r="G715">
        <v>0.16412426243567749</v>
      </c>
      <c r="H715">
        <v>0.20598738421955401</v>
      </c>
      <c r="I715">
        <v>0.24936977415666089</v>
      </c>
      <c r="J715">
        <v>0.27191945969125209</v>
      </c>
      <c r="K715">
        <v>0.36681983990851919</v>
      </c>
      <c r="L715">
        <v>0.36681983990851919</v>
      </c>
    </row>
    <row r="716" spans="1:12">
      <c r="A716" s="170">
        <v>48</v>
      </c>
      <c r="B716" s="238" t="s">
        <v>256</v>
      </c>
      <c r="C716" s="237">
        <v>43818</v>
      </c>
      <c r="D716">
        <v>718</v>
      </c>
      <c r="E716">
        <v>0.13410698767334359</v>
      </c>
      <c r="F716">
        <v>0.21736396421845569</v>
      </c>
      <c r="G716">
        <v>0.16237863065685099</v>
      </c>
      <c r="H716">
        <v>0.20560661673229469</v>
      </c>
      <c r="I716">
        <v>0.25680093277406829</v>
      </c>
      <c r="J716">
        <v>0.26648101038634942</v>
      </c>
      <c r="K716">
        <v>0.35434955772413401</v>
      </c>
      <c r="L716">
        <v>0.35434955772413401</v>
      </c>
    </row>
    <row r="717" spans="1:12">
      <c r="A717" s="170">
        <v>48</v>
      </c>
      <c r="B717" s="238" t="s">
        <v>256</v>
      </c>
      <c r="C717" s="237">
        <v>43837</v>
      </c>
      <c r="D717">
        <v>737</v>
      </c>
      <c r="E717">
        <v>0.13586521483815531</v>
      </c>
      <c r="F717">
        <v>0.21848727155542819</v>
      </c>
      <c r="G717">
        <v>0.1611189530220567</v>
      </c>
      <c r="H717">
        <v>0.20739314379833859</v>
      </c>
      <c r="I717">
        <v>0.26679469063305639</v>
      </c>
      <c r="J717">
        <v>0.26802505442566599</v>
      </c>
      <c r="K717">
        <v>0.36040564308221129</v>
      </c>
      <c r="L717">
        <v>0.36040564308221129</v>
      </c>
    </row>
    <row r="718" spans="1:12">
      <c r="A718" s="170">
        <v>48</v>
      </c>
      <c r="B718" s="238" t="s">
        <v>256</v>
      </c>
      <c r="C718" s="237">
        <v>43857</v>
      </c>
      <c r="D718">
        <v>757</v>
      </c>
      <c r="E718">
        <v>0.13439408351810789</v>
      </c>
      <c r="F718">
        <v>0.21586932372505541</v>
      </c>
      <c r="G718">
        <v>0.15846208056171471</v>
      </c>
      <c r="H718">
        <v>0.20660842202512941</v>
      </c>
      <c r="I718">
        <v>0.26299127494456759</v>
      </c>
      <c r="J718">
        <v>0.26242216925351081</v>
      </c>
      <c r="K718">
        <v>0.3509240946045824</v>
      </c>
      <c r="L718">
        <v>0.3509240946045824</v>
      </c>
    </row>
    <row r="719" spans="1:12">
      <c r="A719" s="170">
        <v>48</v>
      </c>
      <c r="B719" s="238" t="s">
        <v>256</v>
      </c>
      <c r="C719" s="237">
        <v>43870</v>
      </c>
      <c r="D719">
        <v>770</v>
      </c>
      <c r="E719">
        <v>0.13870629411764701</v>
      </c>
      <c r="F719">
        <v>0.2224905294117647</v>
      </c>
      <c r="G719">
        <v>0.1612207647058824</v>
      </c>
      <c r="H719">
        <v>0.21736241176470589</v>
      </c>
      <c r="I719">
        <v>0.26890052941176468</v>
      </c>
      <c r="J719">
        <v>0.26527123529411761</v>
      </c>
      <c r="K719">
        <v>0.35454470588235287</v>
      </c>
      <c r="L719">
        <v>0.35454470588235287</v>
      </c>
    </row>
    <row r="720" spans="1:12">
      <c r="A720" s="170">
        <v>48</v>
      </c>
      <c r="B720" s="238" t="s">
        <v>256</v>
      </c>
      <c r="C720" s="237">
        <v>43878</v>
      </c>
      <c r="D720">
        <v>778</v>
      </c>
      <c r="E720">
        <v>0.13074461787327549</v>
      </c>
      <c r="F720">
        <v>0.21944489866927111</v>
      </c>
      <c r="G720">
        <v>0.15785241911854481</v>
      </c>
      <c r="H720">
        <v>0.2122124484189965</v>
      </c>
      <c r="I720">
        <v>0.26346174642900738</v>
      </c>
      <c r="J720">
        <v>0.25852901538273709</v>
      </c>
      <c r="K720">
        <v>0.3444688194359663</v>
      </c>
      <c r="L720">
        <v>0.3444688194359663</v>
      </c>
    </row>
    <row r="721" spans="1:12">
      <c r="A721" s="170">
        <v>48</v>
      </c>
      <c r="B721" s="238" t="s">
        <v>256</v>
      </c>
      <c r="C721" s="237">
        <v>43891</v>
      </c>
      <c r="D721">
        <v>791</v>
      </c>
      <c r="E721">
        <v>0.13221668867055569</v>
      </c>
      <c r="F721">
        <v>0.22566980503530859</v>
      </c>
      <c r="G721">
        <v>0.1606147236720909</v>
      </c>
      <c r="H721">
        <v>0.22990548203868591</v>
      </c>
      <c r="I721">
        <v>0.28784149677617438</v>
      </c>
      <c r="J721">
        <v>0.27868841111452253</v>
      </c>
      <c r="K721">
        <v>0.37007881486030092</v>
      </c>
      <c r="L721">
        <v>0.37007881486030092</v>
      </c>
    </row>
    <row r="722" spans="1:12">
      <c r="A722" s="170">
        <v>49</v>
      </c>
      <c r="B722" s="238" t="s">
        <v>257</v>
      </c>
      <c r="C722" s="239">
        <v>43319</v>
      </c>
      <c r="D722">
        <v>219</v>
      </c>
      <c r="E722">
        <v>0</v>
      </c>
      <c r="F722">
        <v>0.31032706480523958</v>
      </c>
      <c r="G722">
        <v>0.29200786452947258</v>
      </c>
      <c r="H722">
        <v>0.27805934103182811</v>
      </c>
      <c r="I722">
        <v>0.27104325462484202</v>
      </c>
      <c r="J722">
        <v>0.26132947776628751</v>
      </c>
      <c r="K722">
        <v>0.146453556244973</v>
      </c>
      <c r="L722">
        <v>0.146453556244973</v>
      </c>
    </row>
    <row r="723" spans="1:12">
      <c r="A723" s="170">
        <v>49</v>
      </c>
      <c r="B723" s="238" t="s">
        <v>257</v>
      </c>
      <c r="C723" s="237">
        <v>43327</v>
      </c>
      <c r="D723">
        <v>227</v>
      </c>
      <c r="E723">
        <v>0</v>
      </c>
      <c r="F723">
        <v>0.31175510728756489</v>
      </c>
      <c r="G723">
        <v>0.29264422444786847</v>
      </c>
      <c r="H723">
        <v>0.2750082032186269</v>
      </c>
      <c r="I723">
        <v>0.27405265907664211</v>
      </c>
      <c r="J723">
        <v>0.27219350253951952</v>
      </c>
      <c r="K723">
        <v>0.18201034640187189</v>
      </c>
      <c r="L723">
        <v>0.18201034640187189</v>
      </c>
    </row>
    <row r="724" spans="1:12">
      <c r="A724" s="170">
        <v>49</v>
      </c>
      <c r="B724" s="238" t="s">
        <v>257</v>
      </c>
      <c r="C724" s="237">
        <v>43334</v>
      </c>
      <c r="D724">
        <v>234</v>
      </c>
      <c r="E724">
        <v>0</v>
      </c>
      <c r="F724">
        <v>0.31318502023706268</v>
      </c>
      <c r="G724">
        <v>0.28961288956345771</v>
      </c>
      <c r="H724">
        <v>0.27540647152356168</v>
      </c>
      <c r="I724">
        <v>0.27384902717548421</v>
      </c>
      <c r="J724">
        <v>0.27327024718126619</v>
      </c>
      <c r="K724">
        <v>0.1903789823648453</v>
      </c>
      <c r="L724">
        <v>0.1903789823648453</v>
      </c>
    </row>
    <row r="725" spans="1:12">
      <c r="A725" s="170">
        <v>49</v>
      </c>
      <c r="B725" s="238" t="s">
        <v>257</v>
      </c>
      <c r="C725" s="237">
        <v>43340</v>
      </c>
      <c r="D725">
        <v>240</v>
      </c>
      <c r="E725">
        <v>0</v>
      </c>
      <c r="F725">
        <v>0.30987059424326829</v>
      </c>
      <c r="G725">
        <v>0.28196646239554313</v>
      </c>
      <c r="H725">
        <v>0.26318767873723298</v>
      </c>
      <c r="I725">
        <v>0.25547760445682449</v>
      </c>
      <c r="J725">
        <v>0.25567827762302692</v>
      </c>
      <c r="K725">
        <v>0.12038087279480041</v>
      </c>
      <c r="L725">
        <v>0.12038087279480041</v>
      </c>
    </row>
    <row r="726" spans="1:12">
      <c r="A726" s="170">
        <v>49</v>
      </c>
      <c r="B726" s="238" t="s">
        <v>257</v>
      </c>
      <c r="C726" s="237">
        <v>43347</v>
      </c>
      <c r="D726">
        <v>247</v>
      </c>
      <c r="E726">
        <v>0</v>
      </c>
      <c r="F726">
        <v>0.30556789199404422</v>
      </c>
      <c r="G726">
        <v>0.27690565399152439</v>
      </c>
      <c r="H726">
        <v>0.26140720020616193</v>
      </c>
      <c r="I726">
        <v>0.25759251689382662</v>
      </c>
      <c r="J726">
        <v>0.27116278375901959</v>
      </c>
      <c r="K726">
        <v>0.1882966555950063</v>
      </c>
      <c r="L726">
        <v>0.1882966555950063</v>
      </c>
    </row>
    <row r="727" spans="1:12">
      <c r="A727" s="170">
        <v>49</v>
      </c>
      <c r="B727" s="238" t="s">
        <v>257</v>
      </c>
      <c r="C727" s="237">
        <v>43353</v>
      </c>
      <c r="D727">
        <v>253</v>
      </c>
      <c r="E727">
        <v>0</v>
      </c>
      <c r="F727">
        <v>0.30119038655365937</v>
      </c>
      <c r="G727">
        <v>0.27271575592715608</v>
      </c>
      <c r="H727">
        <v>0.25234993299736569</v>
      </c>
      <c r="I727">
        <v>0.25000484079715951</v>
      </c>
      <c r="J727">
        <v>0.27383097755125407</v>
      </c>
      <c r="K727">
        <v>0.2325183942274654</v>
      </c>
      <c r="L727">
        <v>0.2325183942274654</v>
      </c>
    </row>
    <row r="728" spans="1:12">
      <c r="A728" s="170">
        <v>49</v>
      </c>
      <c r="B728" s="238" t="s">
        <v>257</v>
      </c>
      <c r="C728" s="237">
        <v>43361</v>
      </c>
      <c r="D728">
        <v>261</v>
      </c>
      <c r="E728">
        <v>0</v>
      </c>
      <c r="F728">
        <v>0.30752092841812168</v>
      </c>
      <c r="G728">
        <v>0.27861461134636578</v>
      </c>
      <c r="H728">
        <v>0.25871380503509478</v>
      </c>
      <c r="I728">
        <v>0.26514329630488997</v>
      </c>
      <c r="J728">
        <v>0.27771722750739603</v>
      </c>
      <c r="K728">
        <v>0.232053999651952</v>
      </c>
      <c r="L728">
        <v>0.232053999651952</v>
      </c>
    </row>
    <row r="729" spans="1:12">
      <c r="A729" s="170">
        <v>49</v>
      </c>
      <c r="B729" s="238" t="s">
        <v>257</v>
      </c>
      <c r="C729" s="237">
        <v>43367</v>
      </c>
      <c r="D729">
        <v>267</v>
      </c>
      <c r="E729">
        <v>0</v>
      </c>
      <c r="F729">
        <v>0.29861451497860197</v>
      </c>
      <c r="G729">
        <v>0.271395</v>
      </c>
      <c r="H729">
        <v>0.24982501426533521</v>
      </c>
      <c r="I729">
        <v>0.2452243865905849</v>
      </c>
      <c r="J729">
        <v>0.25833046362339512</v>
      </c>
      <c r="K729">
        <v>0.16234507845934379</v>
      </c>
      <c r="L729">
        <v>0.16234507845934379</v>
      </c>
    </row>
    <row r="730" spans="1:12">
      <c r="A730" s="170">
        <v>49</v>
      </c>
      <c r="B730" s="238" t="s">
        <v>257</v>
      </c>
      <c r="C730" s="237">
        <v>43381</v>
      </c>
      <c r="D730">
        <v>281</v>
      </c>
      <c r="E730">
        <v>0</v>
      </c>
      <c r="F730">
        <v>0.30256617397778041</v>
      </c>
      <c r="G730">
        <v>0.27729129137555841</v>
      </c>
      <c r="H730">
        <v>0.25475756098957741</v>
      </c>
      <c r="I730">
        <v>0.2679838809987401</v>
      </c>
      <c r="J730">
        <v>0.27510253865536588</v>
      </c>
      <c r="K730">
        <v>0.25766671629824761</v>
      </c>
      <c r="L730">
        <v>0.25766671629824761</v>
      </c>
    </row>
    <row r="731" spans="1:12">
      <c r="A731" s="170">
        <v>49</v>
      </c>
      <c r="B731" s="238" t="s">
        <v>257</v>
      </c>
      <c r="C731" s="237">
        <v>43391</v>
      </c>
      <c r="D731">
        <v>291</v>
      </c>
      <c r="E731">
        <v>0</v>
      </c>
      <c r="F731">
        <v>0.29648226261422328</v>
      </c>
      <c r="G731">
        <v>0.27296140444974182</v>
      </c>
      <c r="H731">
        <v>0.25499795589988078</v>
      </c>
      <c r="I731">
        <v>0.25866501986491852</v>
      </c>
      <c r="J731">
        <v>0.27358118990862129</v>
      </c>
      <c r="K731">
        <v>0.26449043078494799</v>
      </c>
      <c r="L731">
        <v>0.26449043078494799</v>
      </c>
    </row>
    <row r="732" spans="1:12">
      <c r="A732" s="170">
        <v>49</v>
      </c>
      <c r="B732" s="238" t="s">
        <v>257</v>
      </c>
      <c r="C732" s="237">
        <v>43397</v>
      </c>
      <c r="D732">
        <v>297</v>
      </c>
      <c r="E732">
        <v>0</v>
      </c>
      <c r="F732">
        <v>0.29793802713750422</v>
      </c>
      <c r="G732">
        <v>0.27281925797660961</v>
      </c>
      <c r="H732">
        <v>0.24643990064721241</v>
      </c>
      <c r="I732">
        <v>0.25547067162484383</v>
      </c>
      <c r="J732">
        <v>0.26451177529238101</v>
      </c>
      <c r="K732">
        <v>0.24319583286022481</v>
      </c>
      <c r="L732">
        <v>0.24319583286022481</v>
      </c>
    </row>
    <row r="733" spans="1:12">
      <c r="A733" s="170">
        <v>49</v>
      </c>
      <c r="B733" s="238" t="s">
        <v>257</v>
      </c>
      <c r="C733" s="237">
        <v>43404</v>
      </c>
      <c r="D733">
        <v>304</v>
      </c>
      <c r="E733">
        <v>0</v>
      </c>
      <c r="F733">
        <v>0.30069034712383108</v>
      </c>
      <c r="G733">
        <v>0.2746977146500425</v>
      </c>
      <c r="H733">
        <v>0.27597671720034012</v>
      </c>
      <c r="I733">
        <v>0.27234600028336642</v>
      </c>
      <c r="J733">
        <v>0.27328462312269758</v>
      </c>
      <c r="K733">
        <v>0.25677016151884391</v>
      </c>
      <c r="L733">
        <v>0.25677016151884391</v>
      </c>
    </row>
    <row r="734" spans="1:12">
      <c r="A734" s="170">
        <v>49</v>
      </c>
      <c r="B734" s="238" t="s">
        <v>257</v>
      </c>
      <c r="C734" s="237">
        <v>43409</v>
      </c>
      <c r="D734">
        <v>309</v>
      </c>
      <c r="E734">
        <v>0</v>
      </c>
      <c r="F734">
        <v>0.30244590202355093</v>
      </c>
      <c r="G734">
        <v>0.27687393449182568</v>
      </c>
      <c r="H734">
        <v>0.25644132902709499</v>
      </c>
      <c r="I734">
        <v>0.26722982794100841</v>
      </c>
      <c r="J734">
        <v>0.26864471304447241</v>
      </c>
      <c r="K734">
        <v>0.22974730764833659</v>
      </c>
      <c r="L734">
        <v>0.22974730764833659</v>
      </c>
    </row>
    <row r="735" spans="1:12">
      <c r="A735" s="170">
        <v>49</v>
      </c>
      <c r="B735" s="238" t="s">
        <v>257</v>
      </c>
      <c r="C735" s="237">
        <v>43416</v>
      </c>
      <c r="D735">
        <v>316</v>
      </c>
      <c r="E735">
        <v>0</v>
      </c>
      <c r="F735">
        <v>0.3031741517091574</v>
      </c>
      <c r="G735">
        <v>0.27741491997256201</v>
      </c>
      <c r="H735">
        <v>0.2489195501314736</v>
      </c>
      <c r="I735">
        <v>0.25628527552303643</v>
      </c>
      <c r="J735">
        <v>0.26082123070767121</v>
      </c>
      <c r="K735">
        <v>0.18908422316222709</v>
      </c>
      <c r="L735">
        <v>0.18908422316222709</v>
      </c>
    </row>
    <row r="736" spans="1:12">
      <c r="A736" s="170">
        <v>49</v>
      </c>
      <c r="B736" s="238" t="s">
        <v>257</v>
      </c>
      <c r="C736" s="237">
        <v>43423</v>
      </c>
      <c r="D736">
        <v>323</v>
      </c>
      <c r="E736">
        <v>0</v>
      </c>
      <c r="F736">
        <v>0.30111965806598928</v>
      </c>
      <c r="G736">
        <v>0.27902158750998968</v>
      </c>
      <c r="H736">
        <v>0.25492876869505648</v>
      </c>
      <c r="I736">
        <v>0.2810371143966206</v>
      </c>
      <c r="J736">
        <v>0.28170203048293191</v>
      </c>
      <c r="K736">
        <v>0.31347652700079909</v>
      </c>
      <c r="L736">
        <v>0.31347652700079909</v>
      </c>
    </row>
    <row r="737" spans="1:12">
      <c r="A737" s="170">
        <v>49</v>
      </c>
      <c r="B737" s="238" t="s">
        <v>257</v>
      </c>
      <c r="C737" s="237">
        <v>43437</v>
      </c>
      <c r="D737">
        <v>337</v>
      </c>
      <c r="E737">
        <v>0</v>
      </c>
      <c r="F737">
        <v>0.29906495737909872</v>
      </c>
      <c r="G737">
        <v>0.27325999062340173</v>
      </c>
      <c r="H737">
        <v>0.24895471131442859</v>
      </c>
      <c r="I737">
        <v>0.2607867281354776</v>
      </c>
      <c r="J737">
        <v>0.27168790447235319</v>
      </c>
      <c r="K737">
        <v>0.28434305279308969</v>
      </c>
      <c r="L737">
        <v>0.28434305279308969</v>
      </c>
    </row>
    <row r="738" spans="1:12">
      <c r="A738" s="170">
        <v>49</v>
      </c>
      <c r="B738" s="238" t="s">
        <v>257</v>
      </c>
      <c r="C738" s="237">
        <v>43452</v>
      </c>
      <c r="D738">
        <v>352</v>
      </c>
      <c r="E738">
        <v>0</v>
      </c>
      <c r="F738">
        <v>0.29901049150036951</v>
      </c>
      <c r="G738">
        <v>0.27051381744271991</v>
      </c>
      <c r="H738">
        <v>0.24617678861788619</v>
      </c>
      <c r="I738">
        <v>0.25929726164079819</v>
      </c>
      <c r="J738">
        <v>0.27314205099778271</v>
      </c>
      <c r="K738">
        <v>0.27691079083518111</v>
      </c>
      <c r="L738">
        <v>0.27691079083518111</v>
      </c>
    </row>
    <row r="739" spans="1:12">
      <c r="A739" s="170">
        <v>49</v>
      </c>
      <c r="B739" s="238" t="s">
        <v>257</v>
      </c>
      <c r="C739" s="237">
        <v>43479</v>
      </c>
      <c r="D739">
        <v>379</v>
      </c>
      <c r="E739">
        <v>0</v>
      </c>
      <c r="F739">
        <v>0.29921444134078212</v>
      </c>
      <c r="G739">
        <v>0.26965019553072628</v>
      </c>
      <c r="H739">
        <v>0.24729265363128489</v>
      </c>
      <c r="I739">
        <v>0.26276751396648051</v>
      </c>
      <c r="J739">
        <v>0.27648818435754191</v>
      </c>
      <c r="K739">
        <v>0.31322450119712691</v>
      </c>
      <c r="L739">
        <v>0.31322450119712691</v>
      </c>
    </row>
    <row r="740" spans="1:12">
      <c r="A740" s="170">
        <v>49</v>
      </c>
      <c r="B740" s="238" t="s">
        <v>257</v>
      </c>
      <c r="C740" s="237">
        <v>43493</v>
      </c>
      <c r="D740">
        <v>393</v>
      </c>
      <c r="E740">
        <v>0</v>
      </c>
      <c r="F740">
        <v>0.29720160304870491</v>
      </c>
      <c r="G740">
        <v>0.27428525653736519</v>
      </c>
      <c r="H740">
        <v>0.24657587495352579</v>
      </c>
      <c r="I740">
        <v>0.26384207894410711</v>
      </c>
      <c r="J740">
        <v>0.27589797186764159</v>
      </c>
      <c r="K740">
        <v>0.27988374024042628</v>
      </c>
      <c r="L740">
        <v>0.27988374024042628</v>
      </c>
    </row>
    <row r="741" spans="1:12">
      <c r="A741" s="170">
        <v>49</v>
      </c>
      <c r="B741" s="238" t="s">
        <v>257</v>
      </c>
      <c r="C741" s="237">
        <v>43508</v>
      </c>
      <c r="D741">
        <v>408</v>
      </c>
      <c r="E741">
        <v>0</v>
      </c>
      <c r="F741">
        <v>0.30203691984166248</v>
      </c>
      <c r="G741">
        <v>0.27271294656110828</v>
      </c>
      <c r="H741">
        <v>0.24718251608114791</v>
      </c>
      <c r="I741">
        <v>0.25845057644730329</v>
      </c>
      <c r="J741">
        <v>0.27131710291934691</v>
      </c>
      <c r="K741">
        <v>0.27842013854527459</v>
      </c>
      <c r="L741">
        <v>0.27842013854527459</v>
      </c>
    </row>
    <row r="742" spans="1:12">
      <c r="A742" s="170">
        <v>49</v>
      </c>
      <c r="B742" s="238" t="s">
        <v>257</v>
      </c>
      <c r="C742" s="237">
        <v>43521</v>
      </c>
      <c r="D742">
        <v>421</v>
      </c>
      <c r="E742">
        <v>0</v>
      </c>
      <c r="F742">
        <v>0.29900253462603882</v>
      </c>
      <c r="G742">
        <v>0.26712872730070791</v>
      </c>
      <c r="H742">
        <v>0.25004347029855339</v>
      </c>
      <c r="I742">
        <v>0.26325233456448133</v>
      </c>
      <c r="J742">
        <v>0.28217495690981842</v>
      </c>
      <c r="K742">
        <v>0.30831945213911982</v>
      </c>
      <c r="L742">
        <v>0.30831945213911982</v>
      </c>
    </row>
    <row r="743" spans="1:12">
      <c r="A743" s="170">
        <v>49</v>
      </c>
      <c r="B743" s="238" t="s">
        <v>257</v>
      </c>
      <c r="C743" s="237">
        <v>43528</v>
      </c>
      <c r="D743">
        <v>428</v>
      </c>
      <c r="E743">
        <v>0</v>
      </c>
      <c r="F743">
        <v>0.2966333773816841</v>
      </c>
      <c r="G743">
        <v>0.26980879225568533</v>
      </c>
      <c r="H743">
        <v>0.2461610971112477</v>
      </c>
      <c r="I743">
        <v>0.26338789489858633</v>
      </c>
      <c r="J743">
        <v>0.27475310694529809</v>
      </c>
      <c r="K743">
        <v>0.29168266748617089</v>
      </c>
      <c r="L743">
        <v>0.29168266748617089</v>
      </c>
    </row>
    <row r="744" spans="1:12">
      <c r="A744" s="170">
        <v>49</v>
      </c>
      <c r="B744" s="238" t="s">
        <v>257</v>
      </c>
      <c r="C744" s="237">
        <v>43542</v>
      </c>
      <c r="D744">
        <v>442</v>
      </c>
      <c r="E744">
        <v>0</v>
      </c>
      <c r="F744">
        <v>0.29914920593368238</v>
      </c>
      <c r="G744">
        <v>0.27714222513088999</v>
      </c>
      <c r="H744">
        <v>0.2475008638743455</v>
      </c>
      <c r="I744">
        <v>0.26099999127399648</v>
      </c>
      <c r="J744">
        <v>0.27179929319371732</v>
      </c>
      <c r="K744">
        <v>0.24697983046621791</v>
      </c>
      <c r="L744">
        <v>0.24697983046621791</v>
      </c>
    </row>
    <row r="745" spans="1:12">
      <c r="A745" s="170">
        <v>49</v>
      </c>
      <c r="B745" s="238" t="s">
        <v>257</v>
      </c>
      <c r="C745" s="237">
        <v>43549</v>
      </c>
      <c r="D745">
        <v>449</v>
      </c>
      <c r="E745">
        <v>0</v>
      </c>
      <c r="F745">
        <v>0.30145863681468621</v>
      </c>
      <c r="G745">
        <v>0.27326240759116838</v>
      </c>
      <c r="H745">
        <v>0.24691733192756141</v>
      </c>
      <c r="I745">
        <v>0.25970609402133471</v>
      </c>
      <c r="J745">
        <v>0.25977381915157532</v>
      </c>
      <c r="K745">
        <v>0.18632426196973459</v>
      </c>
      <c r="L745">
        <v>0.18632426196973459</v>
      </c>
    </row>
    <row r="746" spans="1:12">
      <c r="A746" s="170">
        <v>49</v>
      </c>
      <c r="B746" s="238" t="s">
        <v>257</v>
      </c>
      <c r="C746" s="237">
        <v>43556</v>
      </c>
      <c r="D746">
        <v>456</v>
      </c>
      <c r="E746">
        <v>0</v>
      </c>
      <c r="F746">
        <v>0.29808893965894179</v>
      </c>
      <c r="G746">
        <v>0.27619300612155662</v>
      </c>
      <c r="H746">
        <v>0.2417575010931351</v>
      </c>
      <c r="I746">
        <v>0.25200061434193272</v>
      </c>
      <c r="J746">
        <v>0.24777149322256231</v>
      </c>
      <c r="K746">
        <v>0.16267761259291649</v>
      </c>
      <c r="L746">
        <v>0.16267761259291649</v>
      </c>
    </row>
    <row r="747" spans="1:12">
      <c r="A747" s="170">
        <v>49</v>
      </c>
      <c r="B747" s="238" t="s">
        <v>257</v>
      </c>
      <c r="C747" s="237">
        <v>43563</v>
      </c>
      <c r="D747">
        <v>463</v>
      </c>
      <c r="E747">
        <v>0</v>
      </c>
      <c r="F747">
        <v>0.29746086709886549</v>
      </c>
      <c r="G747">
        <v>0.2750313695299838</v>
      </c>
      <c r="H747">
        <v>0.25308971636952998</v>
      </c>
      <c r="I747">
        <v>0.28052245542949761</v>
      </c>
      <c r="J747">
        <v>0.28617237439222037</v>
      </c>
      <c r="K747">
        <v>0.33782285251215549</v>
      </c>
      <c r="L747">
        <v>0.33782285251215549</v>
      </c>
    </row>
    <row r="748" spans="1:12">
      <c r="A748" s="170">
        <v>49</v>
      </c>
      <c r="B748" s="238" t="s">
        <v>257</v>
      </c>
      <c r="C748" s="237">
        <v>43570</v>
      </c>
      <c r="D748">
        <v>470</v>
      </c>
      <c r="E748">
        <v>0</v>
      </c>
      <c r="F748">
        <v>0.30219687802757422</v>
      </c>
      <c r="G748">
        <v>0.27728519003850449</v>
      </c>
      <c r="H748">
        <v>0.2495929778909452</v>
      </c>
      <c r="I748">
        <v>0.26297566327164318</v>
      </c>
      <c r="J748">
        <v>0.26415116941994782</v>
      </c>
      <c r="K748">
        <v>0.24164452862998381</v>
      </c>
      <c r="L748">
        <v>0.24164452862998381</v>
      </c>
    </row>
    <row r="749" spans="1:12">
      <c r="A749" s="170">
        <v>49</v>
      </c>
      <c r="B749" s="238" t="s">
        <v>257</v>
      </c>
      <c r="C749" s="237">
        <v>43577</v>
      </c>
      <c r="D749">
        <v>477</v>
      </c>
      <c r="E749">
        <v>0</v>
      </c>
      <c r="F749">
        <v>0.30220518561052828</v>
      </c>
      <c r="G749">
        <v>0.27966561145943258</v>
      </c>
      <c r="H749">
        <v>0.24898015612390589</v>
      </c>
      <c r="I749">
        <v>0.26875171239679679</v>
      </c>
      <c r="J749">
        <v>0.28434299677199082</v>
      </c>
      <c r="K749">
        <v>0.34216623626544163</v>
      </c>
      <c r="L749">
        <v>0.34216623626544163</v>
      </c>
    </row>
    <row r="750" spans="1:12">
      <c r="A750" s="170">
        <v>49</v>
      </c>
      <c r="B750" s="238" t="s">
        <v>257</v>
      </c>
      <c r="C750" s="237">
        <v>43584</v>
      </c>
      <c r="D750">
        <v>484</v>
      </c>
      <c r="E750">
        <v>0</v>
      </c>
      <c r="F750">
        <v>0.30345916775884668</v>
      </c>
      <c r="G750">
        <v>0.27842465487112272</v>
      </c>
      <c r="H750">
        <v>0.24554129969418961</v>
      </c>
      <c r="I750">
        <v>0.24646135211882919</v>
      </c>
      <c r="J750">
        <v>0.24950547619047611</v>
      </c>
      <c r="K750">
        <v>0.21477234600262129</v>
      </c>
      <c r="L750">
        <v>0.21477234600262129</v>
      </c>
    </row>
    <row r="751" spans="1:12">
      <c r="A751" s="170">
        <v>49</v>
      </c>
      <c r="B751" s="238" t="s">
        <v>257</v>
      </c>
      <c r="C751" s="237">
        <v>43591</v>
      </c>
      <c r="D751">
        <v>491</v>
      </c>
      <c r="E751">
        <v>0</v>
      </c>
      <c r="F751">
        <v>0.30134738566131031</v>
      </c>
      <c r="G751">
        <v>0.2794353955500618</v>
      </c>
      <c r="H751">
        <v>0.24533008034610629</v>
      </c>
      <c r="I751">
        <v>0.25178669344870208</v>
      </c>
      <c r="J751">
        <v>0.28856914091470948</v>
      </c>
      <c r="K751">
        <v>0.35641149567367131</v>
      </c>
      <c r="L751">
        <v>0.35641149567367131</v>
      </c>
    </row>
    <row r="752" spans="1:12">
      <c r="A752" s="170">
        <v>49</v>
      </c>
      <c r="B752" s="238" t="s">
        <v>257</v>
      </c>
      <c r="C752" s="237">
        <v>43598</v>
      </c>
      <c r="D752">
        <v>498</v>
      </c>
      <c r="E752">
        <v>0</v>
      </c>
      <c r="F752">
        <v>0.30318377967564902</v>
      </c>
      <c r="G752">
        <v>0.27925678948017513</v>
      </c>
      <c r="H752">
        <v>0.2413349790343467</v>
      </c>
      <c r="I752">
        <v>0.23491554264043901</v>
      </c>
      <c r="J752">
        <v>0.25280467133255219</v>
      </c>
      <c r="K752">
        <v>0.25261926990195471</v>
      </c>
      <c r="L752">
        <v>0.25261926990195471</v>
      </c>
    </row>
    <row r="753" spans="1:12">
      <c r="A753" s="170">
        <v>49</v>
      </c>
      <c r="B753" s="238" t="s">
        <v>257</v>
      </c>
      <c r="C753" s="237">
        <v>43605</v>
      </c>
      <c r="D753">
        <v>505</v>
      </c>
      <c r="E753">
        <v>0</v>
      </c>
      <c r="F753">
        <v>0.3018186310595245</v>
      </c>
      <c r="G753">
        <v>0.27729364812860779</v>
      </c>
      <c r="H753">
        <v>0.23863658152814851</v>
      </c>
      <c r="I753">
        <v>0.2444430491589597</v>
      </c>
      <c r="J753">
        <v>0.26842579386754389</v>
      </c>
      <c r="K753">
        <v>0.29457923778784678</v>
      </c>
      <c r="L753">
        <v>0.29457923778784678</v>
      </c>
    </row>
    <row r="754" spans="1:12">
      <c r="A754" s="170">
        <v>49</v>
      </c>
      <c r="B754" s="238" t="s">
        <v>257</v>
      </c>
      <c r="C754" s="237">
        <v>43611</v>
      </c>
      <c r="D754">
        <v>511</v>
      </c>
      <c r="E754">
        <v>0</v>
      </c>
      <c r="F754">
        <v>0.29925342561297852</v>
      </c>
      <c r="G754">
        <v>0.27977060130277143</v>
      </c>
      <c r="H754">
        <v>0.23215958919682911</v>
      </c>
      <c r="I754">
        <v>0.2251806670558594</v>
      </c>
      <c r="J754">
        <v>0.23563786609721621</v>
      </c>
      <c r="K754">
        <v>0.20702588951023171</v>
      </c>
      <c r="L754">
        <v>0.20702588951023171</v>
      </c>
    </row>
    <row r="755" spans="1:12">
      <c r="A755" s="170">
        <v>49</v>
      </c>
      <c r="B755" s="238" t="s">
        <v>257</v>
      </c>
      <c r="C755" s="237">
        <v>43618</v>
      </c>
      <c r="D755">
        <v>518</v>
      </c>
      <c r="E755">
        <v>0</v>
      </c>
      <c r="F755">
        <v>0.29828744289970199</v>
      </c>
      <c r="G755">
        <v>0.27768366931479638</v>
      </c>
      <c r="H755">
        <v>0.23222885302879839</v>
      </c>
      <c r="I755">
        <v>0.24036192154915589</v>
      </c>
      <c r="J755">
        <v>0.27377527805362462</v>
      </c>
      <c r="K755">
        <v>0.33343416087388278</v>
      </c>
      <c r="L755">
        <v>0.33343416087388278</v>
      </c>
    </row>
    <row r="756" spans="1:12">
      <c r="A756" s="170">
        <v>49</v>
      </c>
      <c r="B756" s="238" t="s">
        <v>257</v>
      </c>
      <c r="C756" s="237">
        <v>43633</v>
      </c>
      <c r="D756">
        <v>533</v>
      </c>
      <c r="E756">
        <v>0</v>
      </c>
      <c r="F756">
        <v>0.29825120689655171</v>
      </c>
      <c r="G756">
        <v>0.27374172413793102</v>
      </c>
      <c r="H756">
        <v>0.2237029310344828</v>
      </c>
      <c r="I756">
        <v>0.2214951724137931</v>
      </c>
      <c r="J756">
        <v>0.25930724137931033</v>
      </c>
      <c r="K756">
        <v>0.30792266009852209</v>
      </c>
      <c r="L756">
        <v>0.30792266009852209</v>
      </c>
    </row>
    <row r="757" spans="1:12">
      <c r="A757" s="170">
        <v>49</v>
      </c>
      <c r="B757" s="238" t="s">
        <v>257</v>
      </c>
      <c r="C757" s="237">
        <v>43641</v>
      </c>
      <c r="D757">
        <v>541</v>
      </c>
      <c r="E757">
        <v>0</v>
      </c>
      <c r="F757">
        <v>0.29439688976377948</v>
      </c>
      <c r="G757">
        <v>0.27210712598425191</v>
      </c>
      <c r="H757">
        <v>0.2172315354330708</v>
      </c>
      <c r="I757">
        <v>0.21372602362204721</v>
      </c>
      <c r="J757">
        <v>0.27346303149606299</v>
      </c>
      <c r="K757">
        <v>0.35580866141732281</v>
      </c>
      <c r="L757">
        <v>0.35580866141732281</v>
      </c>
    </row>
    <row r="758" spans="1:12">
      <c r="A758" s="170">
        <v>49</v>
      </c>
      <c r="B758" s="238" t="s">
        <v>257</v>
      </c>
      <c r="C758" s="237">
        <v>43651</v>
      </c>
      <c r="D758">
        <v>551</v>
      </c>
      <c r="E758">
        <v>0</v>
      </c>
      <c r="F758">
        <v>0.29501514109563831</v>
      </c>
      <c r="G758">
        <v>0.2735895843813263</v>
      </c>
      <c r="H758">
        <v>0.21642499325194769</v>
      </c>
      <c r="I758">
        <v>0.21972982117661491</v>
      </c>
      <c r="J758">
        <v>0.28881858873688732</v>
      </c>
      <c r="K758">
        <v>0.39799614134102201</v>
      </c>
      <c r="L758">
        <v>0.39799614134102201</v>
      </c>
    </row>
    <row r="759" spans="1:12">
      <c r="A759" s="170">
        <v>49</v>
      </c>
      <c r="B759" s="238" t="s">
        <v>257</v>
      </c>
      <c r="C759" s="237">
        <v>43661</v>
      </c>
      <c r="D759">
        <v>561</v>
      </c>
      <c r="E759">
        <v>0</v>
      </c>
      <c r="F759">
        <v>0.29246751923554232</v>
      </c>
      <c r="G759">
        <v>0.27143972077438572</v>
      </c>
      <c r="H759">
        <v>0.20151269173492181</v>
      </c>
      <c r="I759">
        <v>0.18342110573343259</v>
      </c>
      <c r="J759">
        <v>0.22137729833705641</v>
      </c>
      <c r="K759">
        <v>0.23759813849590469</v>
      </c>
      <c r="L759">
        <v>0.23759813849590469</v>
      </c>
    </row>
    <row r="760" spans="1:12">
      <c r="A760" s="170">
        <v>49</v>
      </c>
      <c r="B760" s="238" t="s">
        <v>257</v>
      </c>
      <c r="C760" s="237">
        <v>43668</v>
      </c>
      <c r="D760">
        <v>568</v>
      </c>
      <c r="E760">
        <v>0</v>
      </c>
      <c r="F760">
        <v>0.28731110017671069</v>
      </c>
      <c r="G760">
        <v>0.26230287398696001</v>
      </c>
      <c r="H760">
        <v>0.1904610605691304</v>
      </c>
      <c r="I760">
        <v>0.20188388672232041</v>
      </c>
      <c r="J760">
        <v>0.26264666778380352</v>
      </c>
      <c r="K760">
        <v>0.33933435500578868</v>
      </c>
      <c r="L760">
        <v>0.33933435500578868</v>
      </c>
    </row>
    <row r="761" spans="1:12">
      <c r="A761" s="170">
        <v>49</v>
      </c>
      <c r="B761" s="238" t="s">
        <v>257</v>
      </c>
      <c r="C761" s="237">
        <v>43675</v>
      </c>
      <c r="D761">
        <v>575</v>
      </c>
      <c r="E761">
        <v>0</v>
      </c>
      <c r="F761">
        <v>0.29086058466612741</v>
      </c>
      <c r="G761">
        <v>0.26158247152903102</v>
      </c>
      <c r="H761">
        <v>0.192708117182152</v>
      </c>
      <c r="I761">
        <v>0.18653536218806399</v>
      </c>
      <c r="J761">
        <v>0.2368687992407742</v>
      </c>
      <c r="K761">
        <v>0.27231513473147051</v>
      </c>
      <c r="L761">
        <v>0.27231513473147051</v>
      </c>
    </row>
    <row r="762" spans="1:12">
      <c r="A762" s="170">
        <v>49</v>
      </c>
      <c r="B762" s="238" t="s">
        <v>257</v>
      </c>
      <c r="C762" s="237">
        <v>43683</v>
      </c>
      <c r="D762">
        <v>583</v>
      </c>
      <c r="E762">
        <v>0</v>
      </c>
      <c r="F762">
        <v>0.28601663813730899</v>
      </c>
      <c r="G762">
        <v>0.25202633198355717</v>
      </c>
      <c r="H762">
        <v>0.18642414780047861</v>
      </c>
      <c r="I762">
        <v>0.211961542732683</v>
      </c>
      <c r="J762">
        <v>0.27132174888029942</v>
      </c>
      <c r="K762">
        <v>0.35036658077182647</v>
      </c>
      <c r="L762">
        <v>0.35036658077182647</v>
      </c>
    </row>
    <row r="763" spans="1:12">
      <c r="A763" s="170">
        <v>49</v>
      </c>
      <c r="B763" s="238" t="s">
        <v>257</v>
      </c>
      <c r="C763" s="237">
        <v>43690</v>
      </c>
      <c r="D763">
        <v>590</v>
      </c>
      <c r="E763">
        <v>0</v>
      </c>
      <c r="F763">
        <v>0.28112538485033589</v>
      </c>
      <c r="G763">
        <v>0.2475270952962737</v>
      </c>
      <c r="H763">
        <v>0.18408836591325589</v>
      </c>
      <c r="I763">
        <v>0.18994749847281611</v>
      </c>
      <c r="J763">
        <v>0.23200650885766649</v>
      </c>
      <c r="K763">
        <v>0.25864795357361031</v>
      </c>
      <c r="L763">
        <v>0.25864795357361031</v>
      </c>
    </row>
    <row r="764" spans="1:12">
      <c r="A764" s="170">
        <v>49</v>
      </c>
      <c r="B764" s="238" t="s">
        <v>257</v>
      </c>
      <c r="C764" s="237">
        <v>43696</v>
      </c>
      <c r="D764">
        <v>596</v>
      </c>
      <c r="E764">
        <v>0</v>
      </c>
      <c r="F764">
        <v>0.27445394634383752</v>
      </c>
      <c r="G764">
        <v>0.2418028939043679</v>
      </c>
      <c r="H764">
        <v>0.17695473719430591</v>
      </c>
      <c r="I764">
        <v>0.2114658699355153</v>
      </c>
      <c r="J764">
        <v>0.27623652329967152</v>
      </c>
      <c r="K764">
        <v>0.36541999026645577</v>
      </c>
      <c r="L764">
        <v>0.36541999026645577</v>
      </c>
    </row>
    <row r="765" spans="1:12">
      <c r="A765" s="170">
        <v>49</v>
      </c>
      <c r="B765" s="238" t="s">
        <v>257</v>
      </c>
      <c r="C765" s="237">
        <v>43703</v>
      </c>
      <c r="D765">
        <v>603</v>
      </c>
      <c r="E765">
        <v>0</v>
      </c>
      <c r="F765">
        <v>0.27392303713203858</v>
      </c>
      <c r="G765">
        <v>0.23514216501771101</v>
      </c>
      <c r="H765">
        <v>0.17580932026383289</v>
      </c>
      <c r="I765">
        <v>0.18284523085379259</v>
      </c>
      <c r="J765">
        <v>0.22967349517527791</v>
      </c>
      <c r="K765">
        <v>0.22142466104800301</v>
      </c>
      <c r="L765">
        <v>0.22142466104800301</v>
      </c>
    </row>
    <row r="766" spans="1:12">
      <c r="A766" s="170">
        <v>49</v>
      </c>
      <c r="B766" s="238" t="s">
        <v>257</v>
      </c>
      <c r="C766" s="237">
        <v>43711</v>
      </c>
      <c r="D766">
        <v>611</v>
      </c>
      <c r="E766">
        <v>0</v>
      </c>
      <c r="F766">
        <v>0.26616036710093749</v>
      </c>
      <c r="G766">
        <v>0.22972934311457441</v>
      </c>
      <c r="H766">
        <v>0.172202008401315</v>
      </c>
      <c r="I766">
        <v>0.19832863691708269</v>
      </c>
      <c r="J766">
        <v>0.26161756909777178</v>
      </c>
      <c r="K766">
        <v>0.30296923170583218</v>
      </c>
      <c r="L766">
        <v>0.30296923170583218</v>
      </c>
    </row>
    <row r="767" spans="1:12">
      <c r="A767" s="170">
        <v>49</v>
      </c>
      <c r="B767" s="238" t="s">
        <v>257</v>
      </c>
      <c r="C767" s="237">
        <v>43716</v>
      </c>
      <c r="D767">
        <v>616</v>
      </c>
      <c r="E767">
        <v>0</v>
      </c>
      <c r="F767">
        <v>0.26900967599634917</v>
      </c>
      <c r="G767">
        <v>0.2293871630666261</v>
      </c>
      <c r="H767">
        <v>0.1751359917858229</v>
      </c>
      <c r="I767">
        <v>0.17979811530270759</v>
      </c>
      <c r="J767">
        <v>0.22501296166717369</v>
      </c>
      <c r="K767">
        <v>0.23429501064800731</v>
      </c>
      <c r="L767">
        <v>0.23429501064800731</v>
      </c>
    </row>
    <row r="768" spans="1:12">
      <c r="A768" s="170">
        <v>49</v>
      </c>
      <c r="B768" s="238" t="s">
        <v>257</v>
      </c>
      <c r="C768" s="237">
        <v>43724</v>
      </c>
      <c r="D768">
        <v>624</v>
      </c>
      <c r="E768">
        <v>0</v>
      </c>
      <c r="F768">
        <v>0.26475204959728699</v>
      </c>
      <c r="G768">
        <v>0.2232336095803307</v>
      </c>
      <c r="H768">
        <v>0.17601699236964821</v>
      </c>
      <c r="I768">
        <v>0.2087181369224248</v>
      </c>
      <c r="J768">
        <v>0.26610770877490458</v>
      </c>
      <c r="K768">
        <v>0.32541611457639441</v>
      </c>
      <c r="L768">
        <v>0.32541611457639441</v>
      </c>
    </row>
    <row r="769" spans="1:12">
      <c r="A769" s="170">
        <v>49</v>
      </c>
      <c r="B769" s="238" t="s">
        <v>257</v>
      </c>
      <c r="C769" s="237">
        <v>43731</v>
      </c>
      <c r="D769">
        <v>631</v>
      </c>
      <c r="E769">
        <v>0</v>
      </c>
      <c r="F769">
        <v>0.25580661143948891</v>
      </c>
      <c r="G769">
        <v>0.21642706639202339</v>
      </c>
      <c r="H769">
        <v>0.1689629789838199</v>
      </c>
      <c r="I769">
        <v>0.19322747238641111</v>
      </c>
      <c r="J769">
        <v>0.2358451809063227</v>
      </c>
      <c r="K769">
        <v>0.28651620395247479</v>
      </c>
      <c r="L769">
        <v>0.28651620395247479</v>
      </c>
    </row>
    <row r="770" spans="1:12">
      <c r="A770" s="170">
        <v>49</v>
      </c>
      <c r="B770" s="238" t="s">
        <v>257</v>
      </c>
      <c r="C770" s="237">
        <v>43738</v>
      </c>
      <c r="D770">
        <v>638</v>
      </c>
      <c r="E770">
        <v>0</v>
      </c>
      <c r="F770">
        <v>0.26099196160267107</v>
      </c>
      <c r="G770">
        <v>0.21951783806343911</v>
      </c>
      <c r="H770">
        <v>0.17571065943238731</v>
      </c>
      <c r="I770">
        <v>0.1884393739565943</v>
      </c>
      <c r="J770">
        <v>0.2209936310517529</v>
      </c>
      <c r="K770">
        <v>0.26649279751967558</v>
      </c>
      <c r="L770">
        <v>0.26649279751967558</v>
      </c>
    </row>
    <row r="771" spans="1:12">
      <c r="A771" s="170">
        <v>49</v>
      </c>
      <c r="B771" s="238" t="s">
        <v>257</v>
      </c>
      <c r="C771" s="237">
        <v>43745</v>
      </c>
      <c r="D771">
        <v>645</v>
      </c>
      <c r="E771">
        <v>0</v>
      </c>
      <c r="F771">
        <v>0.25261808116532791</v>
      </c>
      <c r="G771">
        <v>0.20524702253926391</v>
      </c>
      <c r="H771">
        <v>0.1674440013187867</v>
      </c>
      <c r="I771">
        <v>0.17142613775326701</v>
      </c>
      <c r="J771">
        <v>0.20878185049754219</v>
      </c>
      <c r="K771">
        <v>0.231166418894617</v>
      </c>
      <c r="L771">
        <v>0.231166418894617</v>
      </c>
    </row>
    <row r="772" spans="1:12">
      <c r="A772" s="170">
        <v>49</v>
      </c>
      <c r="B772" s="238" t="s">
        <v>257</v>
      </c>
      <c r="C772" s="237">
        <v>43761</v>
      </c>
      <c r="D772">
        <v>661</v>
      </c>
      <c r="E772">
        <v>0</v>
      </c>
      <c r="F772">
        <v>0.25103529151358189</v>
      </c>
      <c r="G772">
        <v>0.19967891013672229</v>
      </c>
      <c r="H772">
        <v>0.1690185475516473</v>
      </c>
      <c r="I772">
        <v>0.2041184692525447</v>
      </c>
      <c r="J772">
        <v>0.27790284557007772</v>
      </c>
      <c r="K772">
        <v>0.37419956032042401</v>
      </c>
      <c r="L772">
        <v>0.37419956032042401</v>
      </c>
    </row>
    <row r="773" spans="1:12">
      <c r="A773" s="170">
        <v>49</v>
      </c>
      <c r="B773" s="238" t="s">
        <v>257</v>
      </c>
      <c r="C773" s="237">
        <v>43773</v>
      </c>
      <c r="D773">
        <v>673</v>
      </c>
      <c r="E773">
        <v>0</v>
      </c>
      <c r="F773">
        <v>0.23710773897058829</v>
      </c>
      <c r="G773">
        <v>0.19279960477941169</v>
      </c>
      <c r="H773">
        <v>0.17004960477941181</v>
      </c>
      <c r="I773">
        <v>0.1958942738970588</v>
      </c>
      <c r="J773">
        <v>0.25401341452205878</v>
      </c>
      <c r="K773">
        <v>0.32794811580882349</v>
      </c>
      <c r="L773">
        <v>0.32794811580882349</v>
      </c>
    </row>
    <row r="774" spans="1:12">
      <c r="A774" s="170">
        <v>49</v>
      </c>
      <c r="B774" s="238" t="s">
        <v>257</v>
      </c>
      <c r="C774" s="237">
        <v>43795</v>
      </c>
      <c r="D774">
        <v>695</v>
      </c>
      <c r="E774">
        <v>0</v>
      </c>
      <c r="F774">
        <v>0.23590447970268719</v>
      </c>
      <c r="G774">
        <v>0.19515479416809611</v>
      </c>
      <c r="H774">
        <v>0.1735832675814751</v>
      </c>
      <c r="I774">
        <v>0.2381417581475129</v>
      </c>
      <c r="J774">
        <v>0.27411511435105768</v>
      </c>
      <c r="K774">
        <v>0.37215660377358489</v>
      </c>
      <c r="L774">
        <v>0.37215660377358489</v>
      </c>
    </row>
    <row r="775" spans="1:12">
      <c r="A775" s="170">
        <v>49</v>
      </c>
      <c r="B775" s="238" t="s">
        <v>257</v>
      </c>
      <c r="C775" s="237">
        <v>43818</v>
      </c>
      <c r="D775">
        <v>718</v>
      </c>
      <c r="E775">
        <v>0</v>
      </c>
      <c r="F775">
        <v>0.23740961850139819</v>
      </c>
      <c r="G775">
        <v>0.1958122892769503</v>
      </c>
      <c r="H775">
        <v>0.18785634565998971</v>
      </c>
      <c r="I775">
        <v>0.2379704813673458</v>
      </c>
      <c r="J775">
        <v>0.26998121012383719</v>
      </c>
      <c r="K775">
        <v>0.36084844490098722</v>
      </c>
      <c r="L775">
        <v>0.36084844490098722</v>
      </c>
    </row>
    <row r="776" spans="1:12">
      <c r="A776" s="170">
        <v>49</v>
      </c>
      <c r="B776" s="238" t="s">
        <v>257</v>
      </c>
      <c r="C776" s="237">
        <v>43837</v>
      </c>
      <c r="D776">
        <v>737</v>
      </c>
      <c r="E776">
        <v>0</v>
      </c>
      <c r="F776">
        <v>0.24364716843311371</v>
      </c>
      <c r="G776">
        <v>0.211376185906617</v>
      </c>
      <c r="H776">
        <v>0.21645404325408191</v>
      </c>
      <c r="I776">
        <v>0.24828709968490401</v>
      </c>
      <c r="J776">
        <v>0.27365553279862498</v>
      </c>
      <c r="K776">
        <v>0.37142827270123169</v>
      </c>
      <c r="L776">
        <v>0.37142827270123169</v>
      </c>
    </row>
    <row r="777" spans="1:12">
      <c r="A777" s="170">
        <v>49</v>
      </c>
      <c r="B777" s="238" t="s">
        <v>257</v>
      </c>
      <c r="C777" s="237">
        <v>43857</v>
      </c>
      <c r="D777">
        <v>757</v>
      </c>
      <c r="E777">
        <v>0</v>
      </c>
      <c r="F777">
        <v>0.26781315225424979</v>
      </c>
      <c r="G777">
        <v>0.24311396526237991</v>
      </c>
      <c r="H777">
        <v>0.22272963414634139</v>
      </c>
      <c r="I777">
        <v>0.2406512897265336</v>
      </c>
      <c r="J777">
        <v>0.2624532113821138</v>
      </c>
      <c r="K777">
        <v>0.35543259423503321</v>
      </c>
      <c r="L777">
        <v>0.35543259423503321</v>
      </c>
    </row>
    <row r="778" spans="1:12">
      <c r="A778" s="170">
        <v>49</v>
      </c>
      <c r="B778" s="238" t="s">
        <v>257</v>
      </c>
      <c r="C778" s="237">
        <v>43870</v>
      </c>
      <c r="D778">
        <v>770</v>
      </c>
      <c r="E778">
        <v>0</v>
      </c>
      <c r="F778">
        <v>0.27734747058823528</v>
      </c>
      <c r="G778">
        <v>0.25984335294117639</v>
      </c>
      <c r="H778">
        <v>0.23105523529411759</v>
      </c>
      <c r="I778">
        <v>0.24789558823529409</v>
      </c>
      <c r="J778">
        <v>0.26826888235294111</v>
      </c>
      <c r="K778">
        <v>0.35954588235294122</v>
      </c>
      <c r="L778">
        <v>0.35954588235294122</v>
      </c>
    </row>
    <row r="779" spans="1:12">
      <c r="A779" s="170">
        <v>49</v>
      </c>
      <c r="B779" s="238" t="s">
        <v>257</v>
      </c>
      <c r="C779" s="237">
        <v>43878</v>
      </c>
      <c r="D779">
        <v>778</v>
      </c>
      <c r="E779">
        <v>0</v>
      </c>
      <c r="F779">
        <v>0.28253719509217429</v>
      </c>
      <c r="G779">
        <v>0.26088428335978509</v>
      </c>
      <c r="H779">
        <v>0.22912149493346359</v>
      </c>
      <c r="I779">
        <v>0.24358639543401289</v>
      </c>
      <c r="J779">
        <v>0.26139533207178611</v>
      </c>
      <c r="K779">
        <v>0.35526115248443407</v>
      </c>
      <c r="L779">
        <v>0.35526115248443407</v>
      </c>
    </row>
    <row r="780" spans="1:12">
      <c r="A780" s="170">
        <v>49</v>
      </c>
      <c r="B780" s="238" t="s">
        <v>257</v>
      </c>
      <c r="C780" s="237">
        <v>43891</v>
      </c>
      <c r="D780">
        <v>791</v>
      </c>
      <c r="E780">
        <v>0</v>
      </c>
      <c r="F780">
        <v>0.28578512588271421</v>
      </c>
      <c r="G780">
        <v>0.27772728124040519</v>
      </c>
      <c r="H780">
        <v>0.24954158888547739</v>
      </c>
      <c r="I780">
        <v>0.26830597328830208</v>
      </c>
      <c r="J780">
        <v>0.2802306892846177</v>
      </c>
      <c r="K780">
        <v>0.372904728277556</v>
      </c>
      <c r="L780">
        <v>0.372904728277556</v>
      </c>
    </row>
    <row r="781" spans="1:12">
      <c r="A781" s="170">
        <v>50</v>
      </c>
      <c r="B781" s="238" t="s">
        <v>258</v>
      </c>
      <c r="C781" s="239">
        <v>43319</v>
      </c>
      <c r="D781">
        <v>219</v>
      </c>
      <c r="E781">
        <v>0.16602153797541069</v>
      </c>
      <c r="F781">
        <v>0.27228056742885592</v>
      </c>
      <c r="G781">
        <v>0.28183750181929601</v>
      </c>
      <c r="H781">
        <v>0.2789306880769083</v>
      </c>
      <c r="I781">
        <v>0.26527493718641082</v>
      </c>
      <c r="J781">
        <v>0.25448417538013712</v>
      </c>
      <c r="K781">
        <v>0.16804304645907539</v>
      </c>
      <c r="L781">
        <v>0.16804304645907539</v>
      </c>
    </row>
    <row r="782" spans="1:12">
      <c r="A782" s="170">
        <v>50</v>
      </c>
      <c r="B782" s="238" t="s">
        <v>258</v>
      </c>
      <c r="C782" s="237">
        <v>43327</v>
      </c>
      <c r="D782">
        <v>227</v>
      </c>
      <c r="E782">
        <v>0.165478955943617</v>
      </c>
      <c r="F782">
        <v>0.27104407987597262</v>
      </c>
      <c r="G782">
        <v>0.27784367659647319</v>
      </c>
      <c r="H782">
        <v>0.27379300034240711</v>
      </c>
      <c r="I782">
        <v>0.26667835102436788</v>
      </c>
      <c r="J782">
        <v>0.26033921579257741</v>
      </c>
      <c r="K782">
        <v>0.1921098346934505</v>
      </c>
      <c r="L782">
        <v>0.1921098346934505</v>
      </c>
    </row>
    <row r="783" spans="1:12">
      <c r="A783" s="170">
        <v>50</v>
      </c>
      <c r="B783" s="238" t="s">
        <v>258</v>
      </c>
      <c r="C783" s="237">
        <v>43334</v>
      </c>
      <c r="D783">
        <v>234</v>
      </c>
      <c r="E783">
        <v>0.1650436498988147</v>
      </c>
      <c r="F783">
        <v>0.27248100173460538</v>
      </c>
      <c r="G783">
        <v>0.27780226992387008</v>
      </c>
      <c r="H783">
        <v>0.27618519369760047</v>
      </c>
      <c r="I783">
        <v>0.26698785342584558</v>
      </c>
      <c r="J783">
        <v>0.26502350920304518</v>
      </c>
      <c r="K783">
        <v>0.2050213645562301</v>
      </c>
      <c r="L783">
        <v>0.2050213645562301</v>
      </c>
    </row>
    <row r="784" spans="1:12">
      <c r="A784" s="170">
        <v>50</v>
      </c>
      <c r="B784" s="238" t="s">
        <v>258</v>
      </c>
      <c r="C784" s="237">
        <v>43340</v>
      </c>
      <c r="D784">
        <v>240</v>
      </c>
      <c r="E784">
        <v>0.16247615366759521</v>
      </c>
      <c r="F784">
        <v>0.27039430981120388</v>
      </c>
      <c r="G784">
        <v>0.27312980191891051</v>
      </c>
      <c r="H784">
        <v>0.26402909780253792</v>
      </c>
      <c r="I784">
        <v>0.24370477870628279</v>
      </c>
      <c r="J784">
        <v>0.23827252089136489</v>
      </c>
      <c r="K784">
        <v>0.13880860414732291</v>
      </c>
      <c r="L784">
        <v>0.13880860414732291</v>
      </c>
    </row>
    <row r="785" spans="1:12">
      <c r="A785" s="170">
        <v>50</v>
      </c>
      <c r="B785" s="238" t="s">
        <v>258</v>
      </c>
      <c r="C785" s="237">
        <v>43347</v>
      </c>
      <c r="D785">
        <v>247</v>
      </c>
      <c r="E785">
        <v>0.15648777516893819</v>
      </c>
      <c r="F785">
        <v>0.2646868550757836</v>
      </c>
      <c r="G785">
        <v>0.26856754839079139</v>
      </c>
      <c r="H785">
        <v>0.25666837685641197</v>
      </c>
      <c r="I785">
        <v>0.24358797369526211</v>
      </c>
      <c r="J785">
        <v>0.25981253751002181</v>
      </c>
      <c r="K785">
        <v>0.21127111441988319</v>
      </c>
      <c r="L785">
        <v>0.21127111441988319</v>
      </c>
    </row>
    <row r="786" spans="1:12">
      <c r="A786" s="170">
        <v>50</v>
      </c>
      <c r="B786" s="238" t="s">
        <v>258</v>
      </c>
      <c r="C786" s="237">
        <v>43353</v>
      </c>
      <c r="D786">
        <v>253</v>
      </c>
      <c r="E786">
        <v>0.15222491868056351</v>
      </c>
      <c r="F786">
        <v>0.26214720707822697</v>
      </c>
      <c r="G786">
        <v>0.26404065189172682</v>
      </c>
      <c r="H786">
        <v>0.24591569484213341</v>
      </c>
      <c r="I786">
        <v>0.23078898159813691</v>
      </c>
      <c r="J786">
        <v>0.25986812488069327</v>
      </c>
      <c r="K786">
        <v>0.23395274691711529</v>
      </c>
      <c r="L786">
        <v>0.23395274691711529</v>
      </c>
    </row>
    <row r="787" spans="1:12">
      <c r="A787" s="170">
        <v>50</v>
      </c>
      <c r="B787" s="238" t="s">
        <v>258</v>
      </c>
      <c r="C787" s="237">
        <v>43361</v>
      </c>
      <c r="D787">
        <v>261</v>
      </c>
      <c r="E787">
        <v>0.15293336533441609</v>
      </c>
      <c r="F787">
        <v>0.26365821403020279</v>
      </c>
      <c r="G787">
        <v>0.26478786192161191</v>
      </c>
      <c r="H787">
        <v>0.2488073912833304</v>
      </c>
      <c r="I787">
        <v>0.24817042471527731</v>
      </c>
      <c r="J787">
        <v>0.26936627907651262</v>
      </c>
      <c r="K787">
        <v>0.25585855134675262</v>
      </c>
      <c r="L787">
        <v>0.25585855134675262</v>
      </c>
    </row>
    <row r="788" spans="1:12">
      <c r="A788" s="170">
        <v>50</v>
      </c>
      <c r="B788" s="238" t="s">
        <v>258</v>
      </c>
      <c r="C788" s="237">
        <v>43367</v>
      </c>
      <c r="D788">
        <v>267</v>
      </c>
      <c r="E788">
        <v>0.1464874393723252</v>
      </c>
      <c r="F788">
        <v>0.25656844745601531</v>
      </c>
      <c r="G788">
        <v>0.26021710175939128</v>
      </c>
      <c r="H788">
        <v>0.2407795363766049</v>
      </c>
      <c r="I788">
        <v>0.22769076795054691</v>
      </c>
      <c r="J788">
        <v>0.24433472420351879</v>
      </c>
      <c r="K788">
        <v>0.19368849262957691</v>
      </c>
      <c r="L788">
        <v>0.19368849262957691</v>
      </c>
    </row>
    <row r="789" spans="1:12">
      <c r="A789" s="170">
        <v>50</v>
      </c>
      <c r="B789" s="238" t="s">
        <v>258</v>
      </c>
      <c r="C789" s="237">
        <v>43381</v>
      </c>
      <c r="D789">
        <v>281</v>
      </c>
      <c r="E789">
        <v>0.14485611785591571</v>
      </c>
      <c r="F789">
        <v>0.25996540277936853</v>
      </c>
      <c r="G789">
        <v>0.26056296701408771</v>
      </c>
      <c r="H789">
        <v>0.24643682644217921</v>
      </c>
      <c r="I789">
        <v>0.25500422994693239</v>
      </c>
      <c r="J789">
        <v>0.26958201790554731</v>
      </c>
      <c r="K789">
        <v>0.279261417172527</v>
      </c>
      <c r="L789">
        <v>0.279261417172527</v>
      </c>
    </row>
    <row r="790" spans="1:12">
      <c r="A790" s="170">
        <v>50</v>
      </c>
      <c r="B790" s="238" t="s">
        <v>258</v>
      </c>
      <c r="C790" s="237">
        <v>43391</v>
      </c>
      <c r="D790">
        <v>291</v>
      </c>
      <c r="E790">
        <v>0.14392207191100509</v>
      </c>
      <c r="F790">
        <v>0.25647166799099458</v>
      </c>
      <c r="G790">
        <v>0.25763548735266861</v>
      </c>
      <c r="H790">
        <v>0.2435043788902132</v>
      </c>
      <c r="I790">
        <v>0.24593875844259039</v>
      </c>
      <c r="J790">
        <v>0.27042717057343402</v>
      </c>
      <c r="K790">
        <v>0.29848025237906051</v>
      </c>
      <c r="L790">
        <v>0.29848025237906051</v>
      </c>
    </row>
    <row r="791" spans="1:12">
      <c r="A791" s="170">
        <v>50</v>
      </c>
      <c r="B791" s="238" t="s">
        <v>258</v>
      </c>
      <c r="C791" s="237">
        <v>43397</v>
      </c>
      <c r="D791">
        <v>297</v>
      </c>
      <c r="E791">
        <v>0.14213139604859781</v>
      </c>
      <c r="F791">
        <v>0.25587709076113702</v>
      </c>
      <c r="G791">
        <v>0.25842237670792167</v>
      </c>
      <c r="H791">
        <v>0.2395342195601983</v>
      </c>
      <c r="I791">
        <v>0.2406157077703342</v>
      </c>
      <c r="J791">
        <v>0.25861180935619388</v>
      </c>
      <c r="K791">
        <v>0.26395961924226941</v>
      </c>
      <c r="L791">
        <v>0.26395961924226941</v>
      </c>
    </row>
    <row r="792" spans="1:12">
      <c r="A792" s="170">
        <v>50</v>
      </c>
      <c r="B792" s="238" t="s">
        <v>258</v>
      </c>
      <c r="C792" s="237">
        <v>43404</v>
      </c>
      <c r="D792">
        <v>304</v>
      </c>
      <c r="E792">
        <v>0.14140295692830829</v>
      </c>
      <c r="F792">
        <v>0.25818757957872862</v>
      </c>
      <c r="G792">
        <v>0.26173578020213473</v>
      </c>
      <c r="H792">
        <v>0.26587190941720978</v>
      </c>
      <c r="I792">
        <v>0.26164982572966838</v>
      </c>
      <c r="J792">
        <v>0.26991864598092002</v>
      </c>
      <c r="K792">
        <v>0.29194273165202611</v>
      </c>
      <c r="L792">
        <v>0.29194273165202611</v>
      </c>
    </row>
    <row r="793" spans="1:12">
      <c r="A793" s="170">
        <v>50</v>
      </c>
      <c r="B793" s="238" t="s">
        <v>258</v>
      </c>
      <c r="C793" s="237">
        <v>43409</v>
      </c>
      <c r="D793">
        <v>309</v>
      </c>
      <c r="E793">
        <v>0.14261590316680009</v>
      </c>
      <c r="F793">
        <v>0.25879947086620181</v>
      </c>
      <c r="G793">
        <v>0.26449368983651528</v>
      </c>
      <c r="H793">
        <v>0.25803654262413778</v>
      </c>
      <c r="I793">
        <v>0.25665633607713118</v>
      </c>
      <c r="J793">
        <v>0.26434110418810258</v>
      </c>
      <c r="K793">
        <v>0.2573762089859381</v>
      </c>
      <c r="L793">
        <v>0.2573762089859381</v>
      </c>
    </row>
    <row r="794" spans="1:12">
      <c r="A794" s="170">
        <v>50</v>
      </c>
      <c r="B794" s="238" t="s">
        <v>258</v>
      </c>
      <c r="C794" s="237">
        <v>43416</v>
      </c>
      <c r="D794">
        <v>316</v>
      </c>
      <c r="E794">
        <v>0.14171079284326049</v>
      </c>
      <c r="F794">
        <v>0.25964215978811778</v>
      </c>
      <c r="G794">
        <v>0.26295742978545023</v>
      </c>
      <c r="H794">
        <v>0.25127422411493461</v>
      </c>
      <c r="I794">
        <v>0.2473555472352425</v>
      </c>
      <c r="J794">
        <v>0.25379188731374569</v>
      </c>
      <c r="K794">
        <v>0.21546965054685421</v>
      </c>
      <c r="L794">
        <v>0.21546965054685421</v>
      </c>
    </row>
    <row r="795" spans="1:12">
      <c r="A795" s="170">
        <v>50</v>
      </c>
      <c r="B795" s="238" t="s">
        <v>258</v>
      </c>
      <c r="C795" s="237">
        <v>43423</v>
      </c>
      <c r="D795">
        <v>323</v>
      </c>
      <c r="E795">
        <v>0.14208004167142371</v>
      </c>
      <c r="F795">
        <v>0.25795205902500279</v>
      </c>
      <c r="G795">
        <v>0.26310169558929858</v>
      </c>
      <c r="H795">
        <v>0.25104316531567528</v>
      </c>
      <c r="I795">
        <v>0.26477091201430908</v>
      </c>
      <c r="J795">
        <v>0.2786371828975911</v>
      </c>
      <c r="K795">
        <v>0.34394195303877911</v>
      </c>
      <c r="L795">
        <v>0.34394195303877911</v>
      </c>
    </row>
    <row r="796" spans="1:12">
      <c r="A796" s="170">
        <v>50</v>
      </c>
      <c r="B796" s="238" t="s">
        <v>258</v>
      </c>
      <c r="C796" s="237">
        <v>43437</v>
      </c>
      <c r="D796">
        <v>337</v>
      </c>
      <c r="E796">
        <v>0.13576967977496171</v>
      </c>
      <c r="F796">
        <v>0.25374336847189871</v>
      </c>
      <c r="G796">
        <v>0.25933185893428812</v>
      </c>
      <c r="H796">
        <v>0.24856168977666651</v>
      </c>
      <c r="I796">
        <v>0.25143005749086011</v>
      </c>
      <c r="J796">
        <v>0.26669239387395582</v>
      </c>
      <c r="K796">
        <v>0.30733826030952249</v>
      </c>
      <c r="L796">
        <v>0.30733826030952249</v>
      </c>
    </row>
    <row r="797" spans="1:12">
      <c r="A797" s="170">
        <v>50</v>
      </c>
      <c r="B797" s="238" t="s">
        <v>258</v>
      </c>
      <c r="C797" s="237">
        <v>43452</v>
      </c>
      <c r="D797">
        <v>352</v>
      </c>
      <c r="E797">
        <v>0.1342595676274945</v>
      </c>
      <c r="F797">
        <v>0.25321300443458977</v>
      </c>
      <c r="G797">
        <v>0.25704843187977339</v>
      </c>
      <c r="H797">
        <v>0.24510066149297849</v>
      </c>
      <c r="I797">
        <v>0.24785651268785411</v>
      </c>
      <c r="J797">
        <v>0.26699226040896767</v>
      </c>
      <c r="K797">
        <v>0.30905663956639562</v>
      </c>
      <c r="L797">
        <v>0.30905663956639562</v>
      </c>
    </row>
    <row r="798" spans="1:12">
      <c r="A798" s="170">
        <v>50</v>
      </c>
      <c r="B798" s="238" t="s">
        <v>258</v>
      </c>
      <c r="C798" s="237">
        <v>43479</v>
      </c>
      <c r="D798">
        <v>379</v>
      </c>
      <c r="E798">
        <v>0.1318345530726257</v>
      </c>
      <c r="F798">
        <v>0.25020140595903168</v>
      </c>
      <c r="G798">
        <v>0.25681593109869649</v>
      </c>
      <c r="H798">
        <v>0.2434825977653631</v>
      </c>
      <c r="I798">
        <v>0.25005615456238361</v>
      </c>
      <c r="J798">
        <v>0.27432058659217878</v>
      </c>
      <c r="K798">
        <v>0.33497496674647509</v>
      </c>
      <c r="L798">
        <v>0.33497496674647509</v>
      </c>
    </row>
    <row r="799" spans="1:12">
      <c r="A799" s="170">
        <v>50</v>
      </c>
      <c r="B799" s="238" t="s">
        <v>258</v>
      </c>
      <c r="C799" s="237">
        <v>43493</v>
      </c>
      <c r="D799">
        <v>393</v>
      </c>
      <c r="E799">
        <v>0.13095659127525089</v>
      </c>
      <c r="F799">
        <v>0.25082381976287849</v>
      </c>
      <c r="G799">
        <v>0.25925956149047802</v>
      </c>
      <c r="H799">
        <v>0.24542178729293179</v>
      </c>
      <c r="I799">
        <v>0.25053435803693153</v>
      </c>
      <c r="J799">
        <v>0.27321763147023592</v>
      </c>
      <c r="K799">
        <v>0.3057365927211137</v>
      </c>
      <c r="L799">
        <v>0.3057365927211137</v>
      </c>
    </row>
    <row r="800" spans="1:12">
      <c r="A800" s="170">
        <v>50</v>
      </c>
      <c r="B800" s="238" t="s">
        <v>258</v>
      </c>
      <c r="C800" s="237">
        <v>43508</v>
      </c>
      <c r="D800">
        <v>408</v>
      </c>
      <c r="E800">
        <v>0.12988662295893119</v>
      </c>
      <c r="F800">
        <v>0.25156516493485082</v>
      </c>
      <c r="G800">
        <v>0.26008281296387931</v>
      </c>
      <c r="H800">
        <v>0.24502496206498431</v>
      </c>
      <c r="I800">
        <v>0.24653337374237169</v>
      </c>
      <c r="J800">
        <v>0.26734720352960578</v>
      </c>
      <c r="K800">
        <v>0.29533750618505689</v>
      </c>
      <c r="L800">
        <v>0.29533750618505689</v>
      </c>
    </row>
    <row r="801" spans="1:12">
      <c r="A801" s="170">
        <v>50</v>
      </c>
      <c r="B801" s="238" t="s">
        <v>258</v>
      </c>
      <c r="C801" s="237">
        <v>43521</v>
      </c>
      <c r="D801">
        <v>421</v>
      </c>
      <c r="E801">
        <v>0.13314110033856569</v>
      </c>
      <c r="F801">
        <v>0.25148498050682261</v>
      </c>
      <c r="G801">
        <v>0.25810621781060838</v>
      </c>
      <c r="H801">
        <v>0.2442550225710475</v>
      </c>
      <c r="I801">
        <v>0.25148124602441768</v>
      </c>
      <c r="J801">
        <v>0.28046082948599571</v>
      </c>
      <c r="K801">
        <v>0.33462621319380331</v>
      </c>
      <c r="L801">
        <v>0.33462621319380331</v>
      </c>
    </row>
    <row r="802" spans="1:12">
      <c r="A802" s="170">
        <v>50</v>
      </c>
      <c r="B802" s="238" t="s">
        <v>258</v>
      </c>
      <c r="C802" s="237">
        <v>43528</v>
      </c>
      <c r="D802">
        <v>428</v>
      </c>
      <c r="E802">
        <v>0.12918107252612171</v>
      </c>
      <c r="F802">
        <v>0.25032610428190938</v>
      </c>
      <c r="G802">
        <v>0.25854052755582868</v>
      </c>
      <c r="H802">
        <v>0.2429245472239295</v>
      </c>
      <c r="I802">
        <v>0.25160506351157552</v>
      </c>
      <c r="J802">
        <v>0.27208705490678142</v>
      </c>
      <c r="K802">
        <v>0.31493405039950828</v>
      </c>
      <c r="L802">
        <v>0.31493405039950828</v>
      </c>
    </row>
    <row r="803" spans="1:12">
      <c r="A803" s="170">
        <v>50</v>
      </c>
      <c r="B803" s="238" t="s">
        <v>258</v>
      </c>
      <c r="C803" s="237">
        <v>43542</v>
      </c>
      <c r="D803">
        <v>442</v>
      </c>
      <c r="E803">
        <v>0.12882198080279231</v>
      </c>
      <c r="F803">
        <v>0.25231819953461321</v>
      </c>
      <c r="G803">
        <v>0.26214571553228622</v>
      </c>
      <c r="H803">
        <v>0.24733826934264111</v>
      </c>
      <c r="I803">
        <v>0.25086619255381032</v>
      </c>
      <c r="J803">
        <v>0.26724286503781258</v>
      </c>
      <c r="K803">
        <v>0.26500027424582401</v>
      </c>
      <c r="L803">
        <v>0.26500027424582401</v>
      </c>
    </row>
    <row r="804" spans="1:12">
      <c r="A804" s="170">
        <v>50</v>
      </c>
      <c r="B804" s="238" t="s">
        <v>258</v>
      </c>
      <c r="C804" s="237">
        <v>43549</v>
      </c>
      <c r="D804">
        <v>449</v>
      </c>
      <c r="E804">
        <v>0.12785655296452489</v>
      </c>
      <c r="F804">
        <v>0.25287714338873729</v>
      </c>
      <c r="G804">
        <v>0.26012749483172082</v>
      </c>
      <c r="H804">
        <v>0.24626265566856859</v>
      </c>
      <c r="I804">
        <v>0.24839599727114861</v>
      </c>
      <c r="J804">
        <v>0.25627092491524017</v>
      </c>
      <c r="K804">
        <v>0.216354444720086</v>
      </c>
      <c r="L804">
        <v>0.216354444720086</v>
      </c>
    </row>
    <row r="805" spans="1:12">
      <c r="A805" s="170">
        <v>50</v>
      </c>
      <c r="B805" s="238" t="s">
        <v>258</v>
      </c>
      <c r="C805" s="237">
        <v>43556</v>
      </c>
      <c r="D805">
        <v>456</v>
      </c>
      <c r="E805">
        <v>0.12911736117184089</v>
      </c>
      <c r="F805">
        <v>0.2495563642326192</v>
      </c>
      <c r="G805">
        <v>0.26034138099402421</v>
      </c>
      <c r="H805">
        <v>0.24541440241947229</v>
      </c>
      <c r="I805">
        <v>0.24127623014137881</v>
      </c>
      <c r="J805">
        <v>0.24107917431861239</v>
      </c>
      <c r="K805">
        <v>0.19329705582276641</v>
      </c>
      <c r="L805">
        <v>0.19329705582276641</v>
      </c>
    </row>
    <row r="806" spans="1:12">
      <c r="A806" s="170">
        <v>50</v>
      </c>
      <c r="B806" s="238" t="s">
        <v>258</v>
      </c>
      <c r="C806" s="237">
        <v>43563</v>
      </c>
      <c r="D806">
        <v>463</v>
      </c>
      <c r="E806">
        <v>0.12607999189627231</v>
      </c>
      <c r="F806">
        <v>0.249659678552134</v>
      </c>
      <c r="G806">
        <v>0.26008971636952999</v>
      </c>
      <c r="H806">
        <v>0.24709187736358729</v>
      </c>
      <c r="I806">
        <v>0.25726853862776877</v>
      </c>
      <c r="J806">
        <v>0.27991359535386268</v>
      </c>
      <c r="K806">
        <v>0.34226369529983802</v>
      </c>
      <c r="L806">
        <v>0.34226369529983802</v>
      </c>
    </row>
    <row r="807" spans="1:12">
      <c r="A807" s="170">
        <v>50</v>
      </c>
      <c r="B807" s="238" t="s">
        <v>258</v>
      </c>
      <c r="C807" s="237">
        <v>43570</v>
      </c>
      <c r="D807">
        <v>470</v>
      </c>
      <c r="E807">
        <v>0.1260404999378959</v>
      </c>
      <c r="F807">
        <v>0.25160113422763208</v>
      </c>
      <c r="G807">
        <v>0.25900456237320407</v>
      </c>
      <c r="H807">
        <v>0.2645090959715149</v>
      </c>
      <c r="I807">
        <v>0.24652234484329061</v>
      </c>
      <c r="J807">
        <v>0.25324382871692958</v>
      </c>
      <c r="K807">
        <v>0.24330767606508499</v>
      </c>
      <c r="L807">
        <v>0.24330767606508499</v>
      </c>
    </row>
    <row r="808" spans="1:12">
      <c r="A808" s="170">
        <v>50</v>
      </c>
      <c r="B808" s="238" t="s">
        <v>258</v>
      </c>
      <c r="C808" s="237">
        <v>43577</v>
      </c>
      <c r="D808">
        <v>477</v>
      </c>
      <c r="E808">
        <v>0.12632871903904649</v>
      </c>
      <c r="F808">
        <v>0.24902158224181101</v>
      </c>
      <c r="G808">
        <v>0.25915591708568703</v>
      </c>
      <c r="H808">
        <v>0.24337633217456081</v>
      </c>
      <c r="I808">
        <v>0.24254027779502141</v>
      </c>
      <c r="J808">
        <v>0.27948860895565619</v>
      </c>
      <c r="K808">
        <v>0.35260884598671538</v>
      </c>
      <c r="L808">
        <v>0.35260884598671538</v>
      </c>
    </row>
    <row r="809" spans="1:12">
      <c r="A809" s="170">
        <v>50</v>
      </c>
      <c r="B809" s="238" t="s">
        <v>258</v>
      </c>
      <c r="C809" s="237">
        <v>43584</v>
      </c>
      <c r="D809">
        <v>484</v>
      </c>
      <c r="E809">
        <v>0.1288650218435998</v>
      </c>
      <c r="F809">
        <v>0.24998632663462941</v>
      </c>
      <c r="G809">
        <v>0.25962983908548132</v>
      </c>
      <c r="H809">
        <v>0.23981274282801801</v>
      </c>
      <c r="I809">
        <v>0.22697744357070049</v>
      </c>
      <c r="J809">
        <v>0.24082745085190041</v>
      </c>
      <c r="K809">
        <v>0.225736168840625</v>
      </c>
      <c r="L809">
        <v>0.225736168840625</v>
      </c>
    </row>
    <row r="810" spans="1:12">
      <c r="A810" s="170">
        <v>50</v>
      </c>
      <c r="B810" s="238" t="s">
        <v>258</v>
      </c>
      <c r="C810" s="237">
        <v>43591</v>
      </c>
      <c r="D810">
        <v>491</v>
      </c>
      <c r="E810">
        <v>0.12577025339925829</v>
      </c>
      <c r="F810">
        <v>0.24670989081170169</v>
      </c>
      <c r="G810">
        <v>0.25654478986402968</v>
      </c>
      <c r="H810">
        <v>0.22796621549237739</v>
      </c>
      <c r="I810">
        <v>0.21888496291718171</v>
      </c>
      <c r="J810">
        <v>0.28395727441285529</v>
      </c>
      <c r="K810">
        <v>0.37104519983518741</v>
      </c>
      <c r="L810">
        <v>0.37104519983518741</v>
      </c>
    </row>
    <row r="811" spans="1:12">
      <c r="A811" s="170">
        <v>50</v>
      </c>
      <c r="B811" s="238" t="s">
        <v>258</v>
      </c>
      <c r="C811" s="237">
        <v>43598</v>
      </c>
      <c r="D811">
        <v>498</v>
      </c>
      <c r="E811">
        <v>0.12637993186162669</v>
      </c>
      <c r="F811">
        <v>0.24876446660911389</v>
      </c>
      <c r="G811">
        <v>0.25549814114817782</v>
      </c>
      <c r="H811">
        <v>0.22571659503401781</v>
      </c>
      <c r="I811">
        <v>0.20778631610861031</v>
      </c>
      <c r="J811">
        <v>0.2443090186224332</v>
      </c>
      <c r="K811">
        <v>0.26001027933649867</v>
      </c>
      <c r="L811">
        <v>0.26001027933649867</v>
      </c>
    </row>
    <row r="812" spans="1:12">
      <c r="A812" s="170">
        <v>50</v>
      </c>
      <c r="B812" s="238" t="s">
        <v>258</v>
      </c>
      <c r="C812" s="237">
        <v>43605</v>
      </c>
      <c r="D812">
        <v>505</v>
      </c>
      <c r="E812">
        <v>0.12639891782012291</v>
      </c>
      <c r="F812">
        <v>0.2447329959861792</v>
      </c>
      <c r="G812">
        <v>0.25325818581507459</v>
      </c>
      <c r="H812">
        <v>0.22238826257422459</v>
      </c>
      <c r="I812">
        <v>0.21342626973289469</v>
      </c>
      <c r="J812">
        <v>0.26322934423685668</v>
      </c>
      <c r="K812">
        <v>0.3024061883185401</v>
      </c>
      <c r="L812">
        <v>0.3024061883185401</v>
      </c>
    </row>
    <row r="813" spans="1:12">
      <c r="A813" s="170">
        <v>50</v>
      </c>
      <c r="B813" s="238" t="s">
        <v>258</v>
      </c>
      <c r="C813" s="237">
        <v>43611</v>
      </c>
      <c r="D813">
        <v>511</v>
      </c>
      <c r="E813">
        <v>0.1210616355312481</v>
      </c>
      <c r="F813">
        <v>0.24033148948155431</v>
      </c>
      <c r="G813">
        <v>0.24896939685368399</v>
      </c>
      <c r="H813">
        <v>0.21250900233515629</v>
      </c>
      <c r="I813">
        <v>0.19224701417480899</v>
      </c>
      <c r="J813">
        <v>0.22705587957557499</v>
      </c>
      <c r="K813">
        <v>0.24741672094881101</v>
      </c>
      <c r="L813">
        <v>0.24741672094881101</v>
      </c>
    </row>
    <row r="814" spans="1:12">
      <c r="A814" s="170">
        <v>50</v>
      </c>
      <c r="B814" s="238" t="s">
        <v>258</v>
      </c>
      <c r="C814" s="237">
        <v>43618</v>
      </c>
      <c r="D814">
        <v>518</v>
      </c>
      <c r="E814">
        <v>0.12253973932472691</v>
      </c>
      <c r="F814">
        <v>0.24260604601125449</v>
      </c>
      <c r="G814">
        <v>0.25325434127772262</v>
      </c>
      <c r="H814">
        <v>0.2136734078119828</v>
      </c>
      <c r="I814">
        <v>0.21162131413439261</v>
      </c>
      <c r="J814">
        <v>0.27087975504799727</v>
      </c>
      <c r="K814">
        <v>0.33600532936113858</v>
      </c>
      <c r="L814">
        <v>0.33600532936113858</v>
      </c>
    </row>
    <row r="815" spans="1:12">
      <c r="A815" s="170">
        <v>50</v>
      </c>
      <c r="B815" s="238" t="s">
        <v>258</v>
      </c>
      <c r="C815" s="237">
        <v>43633</v>
      </c>
      <c r="D815">
        <v>533</v>
      </c>
      <c r="E815">
        <v>0.1159710344827586</v>
      </c>
      <c r="F815">
        <v>0.23492103448275869</v>
      </c>
      <c r="G815">
        <v>0.23867534482758621</v>
      </c>
      <c r="H815">
        <v>0.19508425287356321</v>
      </c>
      <c r="I815">
        <v>0.19136729885057471</v>
      </c>
      <c r="J815">
        <v>0.25549316091954022</v>
      </c>
      <c r="K815">
        <v>0.30575599343185539</v>
      </c>
      <c r="L815">
        <v>0.30575599343185539</v>
      </c>
    </row>
    <row r="816" spans="1:12">
      <c r="A816" s="170">
        <v>50</v>
      </c>
      <c r="B816" s="238" t="s">
        <v>258</v>
      </c>
      <c r="C816" s="237">
        <v>43641</v>
      </c>
      <c r="D816">
        <v>541</v>
      </c>
      <c r="E816">
        <v>0.1184984645669291</v>
      </c>
      <c r="F816">
        <v>0.2317422965879265</v>
      </c>
      <c r="G816">
        <v>0.23689032808398949</v>
      </c>
      <c r="H816">
        <v>0.19056171916010489</v>
      </c>
      <c r="I816">
        <v>0.18905515748031501</v>
      </c>
      <c r="J816">
        <v>0.27041683727034121</v>
      </c>
      <c r="K816">
        <v>0.35408162729658788</v>
      </c>
      <c r="L816">
        <v>0.35408162729658788</v>
      </c>
    </row>
    <row r="817" spans="1:12">
      <c r="A817" s="170">
        <v>50</v>
      </c>
      <c r="B817" s="238" t="s">
        <v>258</v>
      </c>
      <c r="C817" s="237">
        <v>43651</v>
      </c>
      <c r="D817">
        <v>551</v>
      </c>
      <c r="E817">
        <v>0.11621948438746089</v>
      </c>
      <c r="F817">
        <v>0.22737781823201031</v>
      </c>
      <c r="G817">
        <v>0.22961081007300169</v>
      </c>
      <c r="H817">
        <v>0.18827440944318341</v>
      </c>
      <c r="I817">
        <v>0.19411368310737581</v>
      </c>
      <c r="J817">
        <v>0.28816357779686319</v>
      </c>
      <c r="K817">
        <v>0.40264289102918022</v>
      </c>
      <c r="L817">
        <v>0.40264289102918022</v>
      </c>
    </row>
    <row r="818" spans="1:12">
      <c r="A818" s="170">
        <v>50</v>
      </c>
      <c r="B818" s="238" t="s">
        <v>258</v>
      </c>
      <c r="C818" s="237">
        <v>43661</v>
      </c>
      <c r="D818">
        <v>561</v>
      </c>
      <c r="E818">
        <v>0.11182834077934969</v>
      </c>
      <c r="F818">
        <v>0.22284164019194169</v>
      </c>
      <c r="G818">
        <v>0.21661536402746751</v>
      </c>
      <c r="H818">
        <v>0.1736563171175643</v>
      </c>
      <c r="I818">
        <v>0.16151620790932411</v>
      </c>
      <c r="J818">
        <v>0.21477458467775301</v>
      </c>
      <c r="K818">
        <v>0.23723245635807061</v>
      </c>
      <c r="L818">
        <v>0.23723245635807061</v>
      </c>
    </row>
    <row r="819" spans="1:12">
      <c r="A819" s="170">
        <v>50</v>
      </c>
      <c r="B819" s="238" t="s">
        <v>258</v>
      </c>
      <c r="C819" s="237">
        <v>43668</v>
      </c>
      <c r="D819">
        <v>568</v>
      </c>
      <c r="E819">
        <v>0.11234778288952529</v>
      </c>
      <c r="F819">
        <v>0.21860779142038869</v>
      </c>
      <c r="G819">
        <v>0.21238253600227491</v>
      </c>
      <c r="H819">
        <v>0.17469829981922691</v>
      </c>
      <c r="I819">
        <v>0.17877946489143459</v>
      </c>
      <c r="J819">
        <v>0.26326032122763188</v>
      </c>
      <c r="K819">
        <v>0.34142563524465303</v>
      </c>
      <c r="L819">
        <v>0.34142563524465303</v>
      </c>
    </row>
    <row r="820" spans="1:12">
      <c r="A820" s="170">
        <v>50</v>
      </c>
      <c r="B820" s="238" t="s">
        <v>258</v>
      </c>
      <c r="C820" s="237">
        <v>43675</v>
      </c>
      <c r="D820">
        <v>575</v>
      </c>
      <c r="E820">
        <v>0.1124509761030555</v>
      </c>
      <c r="F820">
        <v>0.22066862084344599</v>
      </c>
      <c r="G820">
        <v>0.21127546217354329</v>
      </c>
      <c r="H820">
        <v>0.17390292291575921</v>
      </c>
      <c r="I820">
        <v>0.1685834050034227</v>
      </c>
      <c r="J820">
        <v>0.2283175514966706</v>
      </c>
      <c r="K820">
        <v>0.26298993299728252</v>
      </c>
      <c r="L820">
        <v>0.26298993299728252</v>
      </c>
    </row>
    <row r="821" spans="1:12">
      <c r="A821" s="170">
        <v>50</v>
      </c>
      <c r="B821" s="238" t="s">
        <v>258</v>
      </c>
      <c r="C821" s="237">
        <v>43683</v>
      </c>
      <c r="D821">
        <v>583</v>
      </c>
      <c r="E821">
        <v>0.11049869225105829</v>
      </c>
      <c r="F821">
        <v>0.2156575977053807</v>
      </c>
      <c r="G821">
        <v>0.20655703938891951</v>
      </c>
      <c r="H821">
        <v>0.17091039440047451</v>
      </c>
      <c r="I821">
        <v>0.1789873725381925</v>
      </c>
      <c r="J821">
        <v>0.26391475049594049</v>
      </c>
      <c r="K821">
        <v>0.34058274945293171</v>
      </c>
      <c r="L821">
        <v>0.34058274945293171</v>
      </c>
    </row>
    <row r="822" spans="1:12">
      <c r="A822" s="170">
        <v>50</v>
      </c>
      <c r="B822" s="238" t="s">
        <v>258</v>
      </c>
      <c r="C822" s="237">
        <v>43690</v>
      </c>
      <c r="D822">
        <v>590</v>
      </c>
      <c r="E822">
        <v>0.1098319211973121</v>
      </c>
      <c r="F822">
        <v>0.21363232844634489</v>
      </c>
      <c r="G822">
        <v>0.20318891569945019</v>
      </c>
      <c r="H822">
        <v>0.16778211464060269</v>
      </c>
      <c r="I822">
        <v>0.1658364823864793</v>
      </c>
      <c r="J822">
        <v>0.21868726634086741</v>
      </c>
      <c r="K822">
        <v>0.2481018326206475</v>
      </c>
      <c r="L822">
        <v>0.2481018326206475</v>
      </c>
    </row>
    <row r="823" spans="1:12">
      <c r="A823" s="170">
        <v>50</v>
      </c>
      <c r="B823" s="238" t="s">
        <v>258</v>
      </c>
      <c r="C823" s="237">
        <v>43696</v>
      </c>
      <c r="D823">
        <v>596</v>
      </c>
      <c r="E823">
        <v>0.10751727521596301</v>
      </c>
      <c r="F823">
        <v>0.2084727645293426</v>
      </c>
      <c r="G823">
        <v>0.19802457537413309</v>
      </c>
      <c r="H823">
        <v>0.16605259987021939</v>
      </c>
      <c r="I823">
        <v>0.17506882244393071</v>
      </c>
      <c r="J823">
        <v>0.26839392282110558</v>
      </c>
      <c r="K823">
        <v>0.35484368333536109</v>
      </c>
      <c r="L823">
        <v>0.35484368333536109</v>
      </c>
    </row>
    <row r="824" spans="1:12">
      <c r="A824" s="170">
        <v>50</v>
      </c>
      <c r="B824" s="238" t="s">
        <v>258</v>
      </c>
      <c r="C824" s="237">
        <v>43703</v>
      </c>
      <c r="D824">
        <v>603</v>
      </c>
      <c r="E824">
        <v>0.1067006724074752</v>
      </c>
      <c r="F824">
        <v>0.20773953483164359</v>
      </c>
      <c r="G824">
        <v>0.19307119885183829</v>
      </c>
      <c r="H824">
        <v>0.16502388807458979</v>
      </c>
      <c r="I824">
        <v>0.16033328101461669</v>
      </c>
      <c r="J824">
        <v>0.2171429793168031</v>
      </c>
      <c r="K824">
        <v>0.21623228288750471</v>
      </c>
      <c r="L824">
        <v>0.21623228288750471</v>
      </c>
    </row>
    <row r="825" spans="1:12">
      <c r="A825" s="170">
        <v>50</v>
      </c>
      <c r="B825" s="238" t="s">
        <v>258</v>
      </c>
      <c r="C825" s="237">
        <v>43711</v>
      </c>
      <c r="D825">
        <v>611</v>
      </c>
      <c r="E825">
        <v>0.1107191154267624</v>
      </c>
      <c r="F825">
        <v>0.20680483319128209</v>
      </c>
      <c r="G825">
        <v>0.19420687872884451</v>
      </c>
      <c r="H825">
        <v>0.16849759669629449</v>
      </c>
      <c r="I825">
        <v>0.1767669663947401</v>
      </c>
      <c r="J825">
        <v>0.25355871930679003</v>
      </c>
      <c r="K825">
        <v>0.30002511871423349</v>
      </c>
      <c r="L825">
        <v>0.30002511871423349</v>
      </c>
    </row>
    <row r="826" spans="1:12">
      <c r="A826" s="170">
        <v>50</v>
      </c>
      <c r="B826" s="238" t="s">
        <v>258</v>
      </c>
      <c r="C826" s="237">
        <v>43716</v>
      </c>
      <c r="D826">
        <v>616</v>
      </c>
      <c r="E826">
        <v>0.10900249619714029</v>
      </c>
      <c r="F826">
        <v>0.20754199523374911</v>
      </c>
      <c r="G826">
        <v>0.19233749264780439</v>
      </c>
      <c r="H826">
        <v>0.17046648565054251</v>
      </c>
      <c r="I826">
        <v>0.1621241268634013</v>
      </c>
      <c r="J826">
        <v>0.21713570783896161</v>
      </c>
      <c r="K826">
        <v>0.23060370145015721</v>
      </c>
      <c r="L826">
        <v>0.23060370145015721</v>
      </c>
    </row>
    <row r="827" spans="1:12">
      <c r="A827" s="170">
        <v>50</v>
      </c>
      <c r="B827" s="238" t="s">
        <v>258</v>
      </c>
      <c r="C827" s="237">
        <v>43724</v>
      </c>
      <c r="D827">
        <v>624</v>
      </c>
      <c r="E827">
        <v>0.1063438257736329</v>
      </c>
      <c r="F827">
        <v>0.204217642362583</v>
      </c>
      <c r="G827">
        <v>0.1874684548537516</v>
      </c>
      <c r="H827">
        <v>0.17036290165324289</v>
      </c>
      <c r="I827">
        <v>0.17567164829730109</v>
      </c>
      <c r="J827">
        <v>0.25619559912392248</v>
      </c>
      <c r="K827">
        <v>0.31776921011728138</v>
      </c>
      <c r="L827">
        <v>0.31776921011728138</v>
      </c>
    </row>
    <row r="828" spans="1:12">
      <c r="A828" s="170">
        <v>50</v>
      </c>
      <c r="B828" s="238" t="s">
        <v>258</v>
      </c>
      <c r="C828" s="237">
        <v>43731</v>
      </c>
      <c r="D828">
        <v>631</v>
      </c>
      <c r="E828">
        <v>0.10700865335243891</v>
      </c>
      <c r="F828">
        <v>0.19937418761319081</v>
      </c>
      <c r="G828">
        <v>0.18278131639699879</v>
      </c>
      <c r="H828">
        <v>0.1699663025653273</v>
      </c>
      <c r="I828">
        <v>0.16704326238382389</v>
      </c>
      <c r="J828">
        <v>0.2248049994029494</v>
      </c>
      <c r="K828">
        <v>0.2741958664198858</v>
      </c>
      <c r="L828">
        <v>0.2741958664198858</v>
      </c>
    </row>
    <row r="829" spans="1:12">
      <c r="A829" s="170">
        <v>50</v>
      </c>
      <c r="B829" s="238" t="s">
        <v>258</v>
      </c>
      <c r="C829" s="237">
        <v>43738</v>
      </c>
      <c r="D829">
        <v>638</v>
      </c>
      <c r="E829">
        <v>0.1067444657762938</v>
      </c>
      <c r="F829">
        <v>0.20177576794657759</v>
      </c>
      <c r="G829">
        <v>0.1839722064552031</v>
      </c>
      <c r="H829">
        <v>0.17036452698942681</v>
      </c>
      <c r="I829">
        <v>0.16240320255982191</v>
      </c>
      <c r="J829">
        <v>0.20926686421814131</v>
      </c>
      <c r="K829">
        <v>0.25200356944113211</v>
      </c>
      <c r="L829">
        <v>0.25200356944113211</v>
      </c>
    </row>
    <row r="830" spans="1:12">
      <c r="A830" s="170">
        <v>50</v>
      </c>
      <c r="B830" s="238" t="s">
        <v>258</v>
      </c>
      <c r="C830" s="237">
        <v>43745</v>
      </c>
      <c r="D830">
        <v>645</v>
      </c>
      <c r="E830">
        <v>0.1075155754705671</v>
      </c>
      <c r="F830">
        <v>0.1977882446149542</v>
      </c>
      <c r="G830">
        <v>0.17859761998960949</v>
      </c>
      <c r="H830">
        <v>0.16832770830835631</v>
      </c>
      <c r="I830">
        <v>0.1565667683730968</v>
      </c>
      <c r="J830">
        <v>0.20486881049434519</v>
      </c>
      <c r="K830">
        <v>0.23276654677696521</v>
      </c>
      <c r="L830">
        <v>0.23276654677696521</v>
      </c>
    </row>
    <row r="831" spans="1:12">
      <c r="A831" s="170">
        <v>50</v>
      </c>
      <c r="B831" s="238" t="s">
        <v>258</v>
      </c>
      <c r="C831" s="237">
        <v>43761</v>
      </c>
      <c r="D831">
        <v>661</v>
      </c>
      <c r="E831">
        <v>0.10452984069144131</v>
      </c>
      <c r="F831">
        <v>0.19502742144993879</v>
      </c>
      <c r="G831">
        <v>0.17686724959344699</v>
      </c>
      <c r="H831">
        <v>0.1720951802887028</v>
      </c>
      <c r="I831">
        <v>0.18129584683490929</v>
      </c>
      <c r="J831">
        <v>0.27504545032022332</v>
      </c>
      <c r="K831">
        <v>0.37093709771326472</v>
      </c>
      <c r="L831">
        <v>0.37093709771326472</v>
      </c>
    </row>
    <row r="832" spans="1:12">
      <c r="A832" s="170">
        <v>50</v>
      </c>
      <c r="B832" s="238" t="s">
        <v>258</v>
      </c>
      <c r="C832" s="237">
        <v>43773</v>
      </c>
      <c r="D832">
        <v>673</v>
      </c>
      <c r="E832">
        <v>0.1068702619485294</v>
      </c>
      <c r="F832">
        <v>0.1890358180147059</v>
      </c>
      <c r="G832">
        <v>0.17343701286764701</v>
      </c>
      <c r="H832">
        <v>0.1731930637254902</v>
      </c>
      <c r="I832">
        <v>0.1719140732230392</v>
      </c>
      <c r="J832">
        <v>0.24363512101715681</v>
      </c>
      <c r="K832">
        <v>0.31075219056372549</v>
      </c>
      <c r="L832">
        <v>0.31075219056372549</v>
      </c>
    </row>
    <row r="833" spans="1:12">
      <c r="A833" s="170">
        <v>50</v>
      </c>
      <c r="B833" s="238" t="s">
        <v>258</v>
      </c>
      <c r="C833" s="237">
        <v>43795</v>
      </c>
      <c r="D833">
        <v>695</v>
      </c>
      <c r="E833">
        <v>0.10791134076615209</v>
      </c>
      <c r="F833">
        <v>0.19068717457594811</v>
      </c>
      <c r="G833">
        <v>0.17670852010672769</v>
      </c>
      <c r="H833">
        <v>0.17684032875929101</v>
      </c>
      <c r="I833">
        <v>0.2109510205831904</v>
      </c>
      <c r="J833">
        <v>0.27122919858967032</v>
      </c>
      <c r="K833">
        <v>0.36730049552125021</v>
      </c>
      <c r="L833">
        <v>0.36730049552125021</v>
      </c>
    </row>
    <row r="834" spans="1:12">
      <c r="A834" s="170">
        <v>50</v>
      </c>
      <c r="B834" s="238" t="s">
        <v>258</v>
      </c>
      <c r="C834" s="237">
        <v>43818</v>
      </c>
      <c r="D834">
        <v>718</v>
      </c>
      <c r="E834">
        <v>0.1077879783712835</v>
      </c>
      <c r="F834">
        <v>0.19076798559987829</v>
      </c>
      <c r="G834">
        <v>0.1773211252829614</v>
      </c>
      <c r="H834">
        <v>0.1829020570107858</v>
      </c>
      <c r="I834">
        <v>0.22367540251859461</v>
      </c>
      <c r="J834">
        <v>0.26669219949019379</v>
      </c>
      <c r="K834">
        <v>0.35688184861800681</v>
      </c>
      <c r="L834">
        <v>0.35688184861800681</v>
      </c>
    </row>
    <row r="835" spans="1:12">
      <c r="A835" s="170">
        <v>50</v>
      </c>
      <c r="B835" s="238" t="s">
        <v>258</v>
      </c>
      <c r="C835" s="237">
        <v>43837</v>
      </c>
      <c r="D835">
        <v>737</v>
      </c>
      <c r="E835">
        <v>0.1087190103122315</v>
      </c>
      <c r="F835">
        <v>0.1937166423183424</v>
      </c>
      <c r="G835">
        <v>0.18196214981380701</v>
      </c>
      <c r="H835">
        <v>0.19311536283777331</v>
      </c>
      <c r="I835">
        <v>0.23324121025494129</v>
      </c>
      <c r="J835">
        <v>0.2698115148477036</v>
      </c>
      <c r="K835">
        <v>0.36426356344886851</v>
      </c>
      <c r="L835">
        <v>0.36426356344886851</v>
      </c>
    </row>
    <row r="836" spans="1:12">
      <c r="A836" s="170">
        <v>50</v>
      </c>
      <c r="B836" s="238" t="s">
        <v>258</v>
      </c>
      <c r="C836" s="237">
        <v>43857</v>
      </c>
      <c r="D836">
        <v>757</v>
      </c>
      <c r="E836">
        <v>0.10763059497413149</v>
      </c>
      <c r="F836">
        <v>0.20016545577728501</v>
      </c>
      <c r="G836">
        <v>0.1913115508745997</v>
      </c>
      <c r="H836">
        <v>0.19787178738605571</v>
      </c>
      <c r="I836">
        <v>0.22870351933973879</v>
      </c>
      <c r="J836">
        <v>0.26019748337028831</v>
      </c>
      <c r="K836">
        <v>0.35130842572062088</v>
      </c>
      <c r="L836">
        <v>0.35130842572062088</v>
      </c>
    </row>
    <row r="837" spans="1:12">
      <c r="A837" s="170">
        <v>50</v>
      </c>
      <c r="B837" s="238" t="s">
        <v>258</v>
      </c>
      <c r="C837" s="237">
        <v>43870</v>
      </c>
      <c r="D837">
        <v>770</v>
      </c>
      <c r="E837">
        <v>0.1061443529411764</v>
      </c>
      <c r="F837">
        <v>0.20378378431372551</v>
      </c>
      <c r="G837">
        <v>0.19720680392156861</v>
      </c>
      <c r="H837">
        <v>0.20418703921568629</v>
      </c>
      <c r="I837">
        <v>0.2319795098039216</v>
      </c>
      <c r="J837">
        <v>0.26261260784313722</v>
      </c>
      <c r="K837">
        <v>0.3495843137254902</v>
      </c>
      <c r="L837">
        <v>0.3495843137254902</v>
      </c>
    </row>
    <row r="838" spans="1:12">
      <c r="A838" s="170">
        <v>50</v>
      </c>
      <c r="B838" s="238" t="s">
        <v>258</v>
      </c>
      <c r="C838" s="237">
        <v>43878</v>
      </c>
      <c r="D838">
        <v>778</v>
      </c>
      <c r="E838">
        <v>0.10214810951043821</v>
      </c>
      <c r="F838">
        <v>0.20457264049973539</v>
      </c>
      <c r="G838">
        <v>0.19639586110771989</v>
      </c>
      <c r="H838">
        <v>0.20352091706344361</v>
      </c>
      <c r="I838">
        <v>0.22809939750946151</v>
      </c>
      <c r="J838">
        <v>0.25864011292882427</v>
      </c>
      <c r="K838">
        <v>0.34709283766735849</v>
      </c>
      <c r="L838">
        <v>0.34709283766735849</v>
      </c>
    </row>
    <row r="839" spans="1:12">
      <c r="A839" s="170">
        <v>50</v>
      </c>
      <c r="B839" s="238" t="s">
        <v>258</v>
      </c>
      <c r="C839" s="237">
        <v>43891</v>
      </c>
      <c r="D839">
        <v>791</v>
      </c>
      <c r="E839">
        <v>0.1035951350936444</v>
      </c>
      <c r="F839">
        <v>0.20807889315320849</v>
      </c>
      <c r="G839">
        <v>0.2035116635963565</v>
      </c>
      <c r="H839">
        <v>0.21973538685907279</v>
      </c>
      <c r="I839">
        <v>0.24871829546617541</v>
      </c>
      <c r="J839">
        <v>0.27696359277453692</v>
      </c>
      <c r="K839">
        <v>0.37024379285641179</v>
      </c>
      <c r="L839">
        <v>0.37024379285641179</v>
      </c>
    </row>
  </sheetData>
  <phoneticPr fontId="4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6"/>
  <dimension ref="A1:Q66"/>
  <sheetViews>
    <sheetView topLeftCell="A28" zoomScale="90" zoomScaleNormal="90" workbookViewId="0">
      <selection activeCell="A54" sqref="A54"/>
    </sheetView>
  </sheetViews>
  <sheetFormatPr defaultColWidth="8.7109375" defaultRowHeight="12.75"/>
  <cols>
    <col min="1" max="1" width="21.140625" style="56" customWidth="1"/>
    <col min="2" max="2" width="25.7109375" style="56" customWidth="1"/>
    <col min="3" max="3" width="16.7109375" style="56" customWidth="1"/>
    <col min="4" max="4" width="14.42578125" style="56" customWidth="1"/>
    <col min="5" max="5" width="11.7109375" style="56" customWidth="1"/>
    <col min="6" max="6" width="12.42578125" style="56" customWidth="1"/>
    <col min="7" max="7" width="13" style="56" customWidth="1"/>
    <col min="8" max="8" width="12.85546875" style="56" customWidth="1"/>
    <col min="9" max="9" width="14.140625" style="56" customWidth="1"/>
    <col min="10" max="10" width="11.7109375" style="56" customWidth="1"/>
    <col min="11" max="11" width="13" style="56" customWidth="1"/>
    <col min="12" max="12" width="10.42578125" style="56" customWidth="1"/>
    <col min="13" max="13" width="11.7109375" style="56" customWidth="1"/>
    <col min="14" max="14" width="11.42578125" style="56" customWidth="1"/>
    <col min="15" max="15" width="12.42578125" style="56" customWidth="1"/>
    <col min="16" max="16" width="14.42578125" style="56" customWidth="1"/>
    <col min="17" max="17" width="13" style="56" customWidth="1"/>
    <col min="18" max="20" width="8.7109375" style="56"/>
    <col min="21" max="21" width="12.140625" style="56" customWidth="1"/>
    <col min="22" max="22" width="13.140625" style="56" customWidth="1"/>
    <col min="23" max="16384" width="8.7109375" style="56"/>
  </cols>
  <sheetData>
    <row r="1" spans="1:17">
      <c r="A1" s="56" t="s">
        <v>124</v>
      </c>
      <c r="B1" s="56" t="s">
        <v>125</v>
      </c>
      <c r="C1" s="56" t="s">
        <v>126</v>
      </c>
      <c r="D1" s="56" t="s">
        <v>127</v>
      </c>
      <c r="E1" s="56" t="s">
        <v>128</v>
      </c>
      <c r="F1" s="112" t="s">
        <v>129</v>
      </c>
      <c r="G1" s="112" t="s">
        <v>130</v>
      </c>
      <c r="H1" s="112" t="s">
        <v>131</v>
      </c>
      <c r="I1" s="112" t="s">
        <v>132</v>
      </c>
      <c r="J1" s="112" t="s">
        <v>133</v>
      </c>
      <c r="K1" s="112" t="s">
        <v>134</v>
      </c>
      <c r="L1" s="112" t="s">
        <v>135</v>
      </c>
      <c r="M1" s="112" t="s">
        <v>136</v>
      </c>
      <c r="N1" s="112" t="s">
        <v>137</v>
      </c>
      <c r="O1" s="112" t="s">
        <v>138</v>
      </c>
      <c r="P1" s="112" t="s">
        <v>139</v>
      </c>
      <c r="Q1" s="112" t="s">
        <v>140</v>
      </c>
    </row>
    <row r="2" spans="1:17">
      <c r="A2" s="56">
        <v>1</v>
      </c>
      <c r="B2" s="56" t="s">
        <v>141</v>
      </c>
      <c r="C2" s="112">
        <v>13</v>
      </c>
      <c r="D2" s="173">
        <v>0</v>
      </c>
      <c r="E2" s="173">
        <v>0</v>
      </c>
      <c r="F2" s="173">
        <v>0</v>
      </c>
      <c r="G2" s="173">
        <v>0</v>
      </c>
      <c r="H2" s="173">
        <v>0</v>
      </c>
      <c r="I2" s="173">
        <v>0</v>
      </c>
      <c r="J2" s="173">
        <v>0</v>
      </c>
      <c r="K2" s="173">
        <v>0</v>
      </c>
      <c r="L2" s="173">
        <v>0</v>
      </c>
      <c r="M2" s="173">
        <v>0</v>
      </c>
      <c r="N2" s="173">
        <v>0</v>
      </c>
      <c r="O2" s="173">
        <v>0</v>
      </c>
      <c r="P2" s="173">
        <v>0</v>
      </c>
      <c r="Q2" s="173">
        <v>0</v>
      </c>
    </row>
    <row r="3" spans="1:17">
      <c r="A3" s="56">
        <v>1</v>
      </c>
      <c r="B3" s="56" t="s">
        <v>141</v>
      </c>
      <c r="C3" s="112">
        <v>12</v>
      </c>
      <c r="D3" s="173">
        <v>0</v>
      </c>
      <c r="E3" s="173">
        <v>0</v>
      </c>
      <c r="F3" s="173">
        <v>0</v>
      </c>
      <c r="G3" s="173">
        <v>0</v>
      </c>
      <c r="H3" s="173">
        <v>0</v>
      </c>
      <c r="I3" s="173">
        <v>0</v>
      </c>
      <c r="J3" s="173">
        <v>0</v>
      </c>
      <c r="K3" s="173">
        <v>0</v>
      </c>
      <c r="L3" s="173">
        <v>0</v>
      </c>
      <c r="M3" s="173">
        <v>0</v>
      </c>
      <c r="N3" s="173">
        <v>0</v>
      </c>
      <c r="O3" s="173">
        <v>0</v>
      </c>
      <c r="P3" s="173">
        <v>0</v>
      </c>
      <c r="Q3" s="173">
        <v>0</v>
      </c>
    </row>
    <row r="4" spans="1:17" ht="14.25" customHeight="1">
      <c r="A4" s="56">
        <v>1</v>
      </c>
      <c r="B4" s="56" t="s">
        <v>141</v>
      </c>
      <c r="C4" s="112">
        <v>11</v>
      </c>
      <c r="D4" s="173">
        <v>0</v>
      </c>
      <c r="E4" s="173">
        <v>0</v>
      </c>
      <c r="F4" s="173">
        <v>0</v>
      </c>
      <c r="G4" s="173">
        <v>0</v>
      </c>
      <c r="H4" s="173">
        <v>0</v>
      </c>
      <c r="I4" s="173">
        <v>0</v>
      </c>
      <c r="J4" s="173">
        <v>0</v>
      </c>
      <c r="K4" s="173">
        <v>0</v>
      </c>
      <c r="L4" s="173">
        <v>0</v>
      </c>
      <c r="M4" s="173">
        <v>0</v>
      </c>
      <c r="N4" s="173">
        <v>0</v>
      </c>
      <c r="O4" s="173">
        <v>0</v>
      </c>
      <c r="P4" s="173">
        <v>0</v>
      </c>
      <c r="Q4" s="173">
        <v>0</v>
      </c>
    </row>
    <row r="5" spans="1:17">
      <c r="A5" s="56">
        <v>1</v>
      </c>
      <c r="B5" s="56" t="s">
        <v>141</v>
      </c>
      <c r="C5" s="112">
        <v>10</v>
      </c>
      <c r="D5" s="173">
        <v>0</v>
      </c>
      <c r="E5" s="173">
        <v>0</v>
      </c>
      <c r="F5" s="173">
        <v>0</v>
      </c>
      <c r="G5" s="173">
        <v>0</v>
      </c>
      <c r="H5" s="173">
        <v>0</v>
      </c>
      <c r="I5" s="173">
        <v>0</v>
      </c>
      <c r="J5" s="173">
        <v>0</v>
      </c>
      <c r="K5" s="173">
        <v>0</v>
      </c>
      <c r="L5" s="173">
        <v>0</v>
      </c>
      <c r="M5" s="173">
        <v>0</v>
      </c>
      <c r="N5" s="173">
        <v>0</v>
      </c>
      <c r="O5" s="173">
        <v>0</v>
      </c>
      <c r="P5" s="173">
        <v>0</v>
      </c>
      <c r="Q5" s="173">
        <v>0</v>
      </c>
    </row>
    <row r="6" spans="1:17">
      <c r="A6" s="56">
        <v>1</v>
      </c>
      <c r="B6" s="56" t="s">
        <v>141</v>
      </c>
      <c r="C6" s="112">
        <v>9</v>
      </c>
      <c r="D6" s="173">
        <v>0</v>
      </c>
      <c r="E6" s="173">
        <v>0</v>
      </c>
      <c r="F6" s="173">
        <v>0</v>
      </c>
      <c r="G6" s="173">
        <v>0</v>
      </c>
      <c r="H6" s="173">
        <v>0</v>
      </c>
      <c r="I6" s="173">
        <v>0</v>
      </c>
      <c r="J6" s="173">
        <v>0</v>
      </c>
      <c r="K6" s="173">
        <v>0</v>
      </c>
      <c r="L6" s="173">
        <v>0</v>
      </c>
      <c r="M6" s="173">
        <v>0</v>
      </c>
      <c r="N6" s="173">
        <v>0</v>
      </c>
      <c r="O6" s="173">
        <v>0</v>
      </c>
      <c r="P6" s="173">
        <v>0</v>
      </c>
      <c r="Q6" s="173">
        <v>0</v>
      </c>
    </row>
    <row r="7" spans="1:17">
      <c r="A7" s="56">
        <v>1</v>
      </c>
      <c r="B7" s="56" t="s">
        <v>141</v>
      </c>
      <c r="C7" s="112">
        <v>8</v>
      </c>
      <c r="D7" s="112">
        <v>10</v>
      </c>
      <c r="E7" s="112">
        <v>1</v>
      </c>
      <c r="F7" s="173">
        <v>0.5</v>
      </c>
      <c r="G7" s="173">
        <v>0.05</v>
      </c>
      <c r="H7" s="173">
        <v>0.05</v>
      </c>
      <c r="I7" s="173">
        <v>0.05</v>
      </c>
      <c r="J7" s="173">
        <v>0.05</v>
      </c>
      <c r="K7" s="173">
        <v>0.05</v>
      </c>
      <c r="L7" s="173">
        <v>0.05</v>
      </c>
      <c r="M7" s="173">
        <v>0</v>
      </c>
      <c r="N7" s="173">
        <v>0</v>
      </c>
      <c r="O7" s="173">
        <v>0</v>
      </c>
      <c r="P7" s="173">
        <v>0</v>
      </c>
      <c r="Q7" s="173">
        <v>0</v>
      </c>
    </row>
    <row r="8" spans="1:17">
      <c r="A8" s="56">
        <v>1</v>
      </c>
      <c r="B8" s="56" t="s">
        <v>141</v>
      </c>
      <c r="C8" s="112">
        <v>7</v>
      </c>
      <c r="D8" s="112">
        <v>20</v>
      </c>
      <c r="E8" s="112">
        <v>0</v>
      </c>
      <c r="F8" s="173">
        <v>0.5</v>
      </c>
      <c r="G8" s="173">
        <v>0.5</v>
      </c>
      <c r="H8" s="173">
        <v>0.45</v>
      </c>
      <c r="I8" s="173">
        <v>0.35</v>
      </c>
      <c r="J8" s="173">
        <v>0.35</v>
      </c>
      <c r="K8" s="173">
        <v>0.3</v>
      </c>
      <c r="L8" s="173">
        <v>0.3</v>
      </c>
      <c r="M8" s="173">
        <v>0</v>
      </c>
      <c r="N8" s="173">
        <v>0</v>
      </c>
      <c r="O8" s="173">
        <v>0</v>
      </c>
      <c r="P8" s="173">
        <v>0</v>
      </c>
      <c r="Q8" s="173">
        <v>0</v>
      </c>
    </row>
    <row r="9" spans="1:17">
      <c r="A9" s="56">
        <v>1</v>
      </c>
      <c r="B9" s="56" t="s">
        <v>141</v>
      </c>
      <c r="C9" s="112">
        <v>6</v>
      </c>
      <c r="D9" s="112">
        <v>40</v>
      </c>
      <c r="E9" s="112">
        <v>0</v>
      </c>
      <c r="F9" s="173">
        <v>0</v>
      </c>
      <c r="G9" s="173">
        <v>0.45</v>
      </c>
      <c r="H9" s="173">
        <v>0.3</v>
      </c>
      <c r="I9" s="173">
        <v>0.25</v>
      </c>
      <c r="J9" s="173">
        <v>0.25</v>
      </c>
      <c r="K9" s="173">
        <v>0.25</v>
      </c>
      <c r="L9" s="173">
        <v>0.25</v>
      </c>
      <c r="M9" s="173">
        <v>0</v>
      </c>
      <c r="N9" s="173">
        <v>0</v>
      </c>
      <c r="O9" s="173">
        <v>0</v>
      </c>
      <c r="P9" s="173">
        <v>0</v>
      </c>
      <c r="Q9" s="173">
        <v>0</v>
      </c>
    </row>
    <row r="10" spans="1:17">
      <c r="A10" s="56">
        <v>1</v>
      </c>
      <c r="B10" s="56" t="s">
        <v>141</v>
      </c>
      <c r="C10" s="112">
        <v>5</v>
      </c>
      <c r="D10" s="112">
        <v>60</v>
      </c>
      <c r="E10" s="112">
        <v>0</v>
      </c>
      <c r="F10" s="173">
        <v>0</v>
      </c>
      <c r="G10" s="173">
        <v>0</v>
      </c>
      <c r="H10" s="173">
        <v>0.2</v>
      </c>
      <c r="I10" s="173">
        <v>0.2</v>
      </c>
      <c r="J10" s="173">
        <v>0.15</v>
      </c>
      <c r="K10" s="173">
        <v>0.2</v>
      </c>
      <c r="L10" s="173">
        <v>0.2</v>
      </c>
      <c r="M10" s="173">
        <v>0</v>
      </c>
      <c r="N10" s="173">
        <v>0</v>
      </c>
      <c r="O10" s="173">
        <v>0</v>
      </c>
      <c r="P10" s="173">
        <v>0</v>
      </c>
      <c r="Q10" s="173">
        <v>0</v>
      </c>
    </row>
    <row r="11" spans="1:17">
      <c r="A11" s="56">
        <v>1</v>
      </c>
      <c r="B11" s="56" t="s">
        <v>141</v>
      </c>
      <c r="C11" s="112">
        <v>4</v>
      </c>
      <c r="D11" s="112">
        <v>80</v>
      </c>
      <c r="E11" s="112">
        <v>0</v>
      </c>
      <c r="F11" s="173">
        <v>0</v>
      </c>
      <c r="G11" s="173">
        <v>0</v>
      </c>
      <c r="H11" s="173">
        <v>0</v>
      </c>
      <c r="I11" s="173">
        <v>0.15</v>
      </c>
      <c r="J11" s="173">
        <v>0.15</v>
      </c>
      <c r="K11" s="173">
        <v>0.1</v>
      </c>
      <c r="L11" s="173">
        <v>0.05</v>
      </c>
      <c r="M11" s="173">
        <v>0</v>
      </c>
      <c r="N11" s="173">
        <v>0</v>
      </c>
      <c r="O11" s="173">
        <v>0</v>
      </c>
      <c r="P11" s="173">
        <v>0</v>
      </c>
      <c r="Q11" s="173">
        <v>0</v>
      </c>
    </row>
    <row r="12" spans="1:17">
      <c r="A12" s="56">
        <v>1</v>
      </c>
      <c r="B12" s="56" t="s">
        <v>141</v>
      </c>
      <c r="C12" s="112">
        <v>3</v>
      </c>
      <c r="D12" s="112">
        <v>100</v>
      </c>
      <c r="E12" s="112">
        <v>0</v>
      </c>
      <c r="F12" s="173">
        <v>0</v>
      </c>
      <c r="G12" s="173">
        <v>0</v>
      </c>
      <c r="H12" s="173">
        <v>0</v>
      </c>
      <c r="I12" s="173">
        <v>0</v>
      </c>
      <c r="J12" s="173">
        <v>0.05</v>
      </c>
      <c r="K12" s="173">
        <v>0.05</v>
      </c>
      <c r="L12" s="173">
        <v>0.05</v>
      </c>
      <c r="M12" s="173">
        <v>0</v>
      </c>
      <c r="N12" s="173">
        <v>0</v>
      </c>
      <c r="O12" s="173">
        <v>0</v>
      </c>
      <c r="P12" s="173">
        <v>0</v>
      </c>
      <c r="Q12" s="173">
        <v>0</v>
      </c>
    </row>
    <row r="13" spans="1:17">
      <c r="A13" s="56">
        <v>1</v>
      </c>
      <c r="B13" s="56" t="s">
        <v>141</v>
      </c>
      <c r="C13" s="112">
        <v>2</v>
      </c>
      <c r="D13" s="112">
        <v>120</v>
      </c>
      <c r="E13" s="112">
        <v>0</v>
      </c>
      <c r="F13" s="173">
        <v>0</v>
      </c>
      <c r="G13" s="173">
        <v>0</v>
      </c>
      <c r="H13" s="173">
        <v>0</v>
      </c>
      <c r="I13" s="173">
        <v>0</v>
      </c>
      <c r="J13" s="173">
        <v>0</v>
      </c>
      <c r="K13" s="173">
        <v>0.05</v>
      </c>
      <c r="L13" s="173">
        <v>0.05</v>
      </c>
      <c r="M13" s="173">
        <v>0</v>
      </c>
      <c r="N13" s="173">
        <v>0</v>
      </c>
      <c r="O13" s="173">
        <v>0</v>
      </c>
      <c r="P13" s="173">
        <v>0</v>
      </c>
      <c r="Q13" s="173">
        <v>0</v>
      </c>
    </row>
    <row r="14" spans="1:17">
      <c r="A14" s="56">
        <v>1</v>
      </c>
      <c r="B14" s="56" t="s">
        <v>141</v>
      </c>
      <c r="C14" s="112">
        <v>1</v>
      </c>
      <c r="D14" s="112">
        <v>140</v>
      </c>
      <c r="E14" s="112">
        <v>0</v>
      </c>
      <c r="F14" s="173">
        <v>0</v>
      </c>
      <c r="G14" s="173">
        <v>0</v>
      </c>
      <c r="H14" s="173">
        <v>0</v>
      </c>
      <c r="I14" s="173">
        <v>0</v>
      </c>
      <c r="J14" s="173">
        <v>0</v>
      </c>
      <c r="K14" s="173">
        <v>0</v>
      </c>
      <c r="L14" s="173">
        <v>0.05</v>
      </c>
      <c r="M14" s="173">
        <v>0</v>
      </c>
      <c r="N14" s="173">
        <v>0</v>
      </c>
      <c r="O14" s="173">
        <v>0</v>
      </c>
      <c r="P14" s="173">
        <v>0</v>
      </c>
      <c r="Q14" s="173">
        <v>0</v>
      </c>
    </row>
    <row r="15" spans="1:17">
      <c r="A15" s="56">
        <v>2</v>
      </c>
      <c r="B15" s="56" t="s">
        <v>141</v>
      </c>
      <c r="C15" s="112">
        <v>13</v>
      </c>
      <c r="D15" s="173">
        <v>0</v>
      </c>
      <c r="E15" s="173">
        <v>0</v>
      </c>
      <c r="F15" s="173">
        <v>0</v>
      </c>
      <c r="G15" s="173">
        <v>0</v>
      </c>
      <c r="H15" s="173">
        <v>0</v>
      </c>
      <c r="I15" s="173">
        <v>0</v>
      </c>
      <c r="J15" s="173">
        <v>0</v>
      </c>
      <c r="K15" s="173">
        <v>0</v>
      </c>
      <c r="L15" s="173">
        <v>0</v>
      </c>
      <c r="M15" s="173">
        <v>0</v>
      </c>
      <c r="N15" s="173">
        <v>0</v>
      </c>
      <c r="O15" s="173">
        <v>0</v>
      </c>
      <c r="P15" s="173">
        <v>0</v>
      </c>
      <c r="Q15" s="173">
        <v>0</v>
      </c>
    </row>
    <row r="16" spans="1:17">
      <c r="A16" s="56">
        <v>2</v>
      </c>
      <c r="B16" s="56" t="s">
        <v>141</v>
      </c>
      <c r="C16" s="112">
        <v>12</v>
      </c>
      <c r="D16" s="173">
        <v>0</v>
      </c>
      <c r="E16" s="173">
        <v>0</v>
      </c>
      <c r="F16" s="173">
        <v>0</v>
      </c>
      <c r="G16" s="173">
        <v>0</v>
      </c>
      <c r="H16" s="173">
        <v>0</v>
      </c>
      <c r="I16" s="173">
        <v>0</v>
      </c>
      <c r="J16" s="173">
        <v>0</v>
      </c>
      <c r="K16" s="173">
        <v>0</v>
      </c>
      <c r="L16" s="173">
        <v>0</v>
      </c>
      <c r="M16" s="173">
        <v>0</v>
      </c>
      <c r="N16" s="173">
        <v>0</v>
      </c>
      <c r="O16" s="173">
        <v>0</v>
      </c>
      <c r="P16" s="173">
        <v>0</v>
      </c>
      <c r="Q16" s="173">
        <v>0</v>
      </c>
    </row>
    <row r="17" spans="1:17" ht="14.25" customHeight="1">
      <c r="A17" s="56">
        <v>2</v>
      </c>
      <c r="B17" s="56" t="s">
        <v>141</v>
      </c>
      <c r="C17" s="112">
        <v>11</v>
      </c>
      <c r="D17" s="173">
        <v>0</v>
      </c>
      <c r="E17" s="173">
        <v>0</v>
      </c>
      <c r="F17" s="173">
        <v>0</v>
      </c>
      <c r="G17" s="173">
        <v>0</v>
      </c>
      <c r="H17" s="173">
        <v>0</v>
      </c>
      <c r="I17" s="173">
        <v>0</v>
      </c>
      <c r="J17" s="173">
        <v>0</v>
      </c>
      <c r="K17" s="173">
        <v>0</v>
      </c>
      <c r="L17" s="173">
        <v>0</v>
      </c>
      <c r="M17" s="173">
        <v>0</v>
      </c>
      <c r="N17" s="173">
        <v>0</v>
      </c>
      <c r="O17" s="173">
        <v>0</v>
      </c>
      <c r="P17" s="173">
        <v>0</v>
      </c>
      <c r="Q17" s="173">
        <v>0</v>
      </c>
    </row>
    <row r="18" spans="1:17">
      <c r="A18" s="56">
        <v>2</v>
      </c>
      <c r="B18" s="56" t="s">
        <v>141</v>
      </c>
      <c r="C18" s="112">
        <v>10</v>
      </c>
      <c r="D18" s="173">
        <v>0</v>
      </c>
      <c r="E18" s="173">
        <v>0</v>
      </c>
      <c r="F18" s="173">
        <v>0</v>
      </c>
      <c r="G18" s="173">
        <v>0</v>
      </c>
      <c r="H18" s="173">
        <v>0</v>
      </c>
      <c r="I18" s="173">
        <v>0</v>
      </c>
      <c r="J18" s="173">
        <v>0</v>
      </c>
      <c r="K18" s="173">
        <v>0</v>
      </c>
      <c r="L18" s="173">
        <v>0</v>
      </c>
      <c r="M18" s="173">
        <v>0</v>
      </c>
      <c r="N18" s="173">
        <v>0</v>
      </c>
      <c r="O18" s="173">
        <v>0</v>
      </c>
      <c r="P18" s="173">
        <v>0</v>
      </c>
      <c r="Q18" s="173">
        <v>0</v>
      </c>
    </row>
    <row r="19" spans="1:17">
      <c r="A19" s="56">
        <v>2</v>
      </c>
      <c r="B19" s="56" t="s">
        <v>141</v>
      </c>
      <c r="C19" s="112">
        <v>9</v>
      </c>
      <c r="D19" s="173">
        <v>0</v>
      </c>
      <c r="E19" s="173">
        <v>0</v>
      </c>
      <c r="F19" s="173">
        <v>0</v>
      </c>
      <c r="G19" s="173">
        <v>0</v>
      </c>
      <c r="H19" s="173">
        <v>0</v>
      </c>
      <c r="I19" s="173">
        <v>0</v>
      </c>
      <c r="J19" s="173">
        <v>0</v>
      </c>
      <c r="K19" s="173">
        <v>0</v>
      </c>
      <c r="L19" s="173">
        <v>0</v>
      </c>
      <c r="M19" s="173">
        <v>0</v>
      </c>
      <c r="N19" s="173">
        <v>0</v>
      </c>
      <c r="O19" s="173">
        <v>0</v>
      </c>
      <c r="P19" s="173">
        <v>0</v>
      </c>
      <c r="Q19" s="173">
        <v>0</v>
      </c>
    </row>
    <row r="20" spans="1:17">
      <c r="A20" s="56">
        <v>2</v>
      </c>
      <c r="B20" s="56" t="s">
        <v>141</v>
      </c>
      <c r="C20" s="112">
        <v>8</v>
      </c>
      <c r="D20" s="112">
        <v>10</v>
      </c>
      <c r="E20" s="112">
        <v>1</v>
      </c>
      <c r="F20" s="173">
        <v>0.5</v>
      </c>
      <c r="G20" s="173">
        <v>0.05</v>
      </c>
      <c r="H20" s="173">
        <v>0.05</v>
      </c>
      <c r="I20" s="173">
        <v>0.05</v>
      </c>
      <c r="J20" s="173">
        <v>0.05</v>
      </c>
      <c r="K20" s="173">
        <v>0.05</v>
      </c>
      <c r="L20" s="173">
        <v>0.05</v>
      </c>
      <c r="M20" s="173">
        <v>0</v>
      </c>
      <c r="N20" s="173">
        <v>0</v>
      </c>
      <c r="O20" s="173">
        <v>0</v>
      </c>
      <c r="P20" s="173">
        <v>0</v>
      </c>
      <c r="Q20" s="173">
        <v>0</v>
      </c>
    </row>
    <row r="21" spans="1:17">
      <c r="A21" s="56">
        <v>2</v>
      </c>
      <c r="B21" s="56" t="s">
        <v>141</v>
      </c>
      <c r="C21" s="112">
        <v>7</v>
      </c>
      <c r="D21" s="112">
        <v>20</v>
      </c>
      <c r="E21" s="112">
        <v>0</v>
      </c>
      <c r="F21" s="173">
        <v>0.5</v>
      </c>
      <c r="G21" s="173">
        <v>0.5</v>
      </c>
      <c r="H21" s="173">
        <v>0.45</v>
      </c>
      <c r="I21" s="173">
        <v>0.35</v>
      </c>
      <c r="J21" s="173">
        <v>0.35</v>
      </c>
      <c r="K21" s="173">
        <v>0.3</v>
      </c>
      <c r="L21" s="173">
        <v>0.3</v>
      </c>
      <c r="M21" s="173">
        <v>0</v>
      </c>
      <c r="N21" s="173">
        <v>0</v>
      </c>
      <c r="O21" s="173">
        <v>0</v>
      </c>
      <c r="P21" s="173">
        <v>0</v>
      </c>
      <c r="Q21" s="173">
        <v>0</v>
      </c>
    </row>
    <row r="22" spans="1:17">
      <c r="A22" s="56">
        <v>2</v>
      </c>
      <c r="B22" s="56" t="s">
        <v>141</v>
      </c>
      <c r="C22" s="112">
        <v>6</v>
      </c>
      <c r="D22" s="112">
        <v>40</v>
      </c>
      <c r="E22" s="112">
        <v>0</v>
      </c>
      <c r="F22" s="173">
        <v>0</v>
      </c>
      <c r="G22" s="173">
        <v>0.45</v>
      </c>
      <c r="H22" s="173">
        <v>0.3</v>
      </c>
      <c r="I22" s="173">
        <v>0.25</v>
      </c>
      <c r="J22" s="173">
        <v>0.25</v>
      </c>
      <c r="K22" s="173">
        <v>0.25</v>
      </c>
      <c r="L22" s="173">
        <v>0.25</v>
      </c>
      <c r="M22" s="173">
        <v>0</v>
      </c>
      <c r="N22" s="173">
        <v>0</v>
      </c>
      <c r="O22" s="173">
        <v>0</v>
      </c>
      <c r="P22" s="173">
        <v>0</v>
      </c>
      <c r="Q22" s="173">
        <v>0</v>
      </c>
    </row>
    <row r="23" spans="1:17">
      <c r="A23" s="56">
        <v>2</v>
      </c>
      <c r="B23" s="56" t="s">
        <v>141</v>
      </c>
      <c r="C23" s="112">
        <v>5</v>
      </c>
      <c r="D23" s="112">
        <v>60</v>
      </c>
      <c r="E23" s="112">
        <v>0</v>
      </c>
      <c r="F23" s="173">
        <v>0</v>
      </c>
      <c r="G23" s="173">
        <v>0</v>
      </c>
      <c r="H23" s="173">
        <v>0.2</v>
      </c>
      <c r="I23" s="173">
        <v>0.2</v>
      </c>
      <c r="J23" s="173">
        <v>0.15</v>
      </c>
      <c r="K23" s="173">
        <v>0.2</v>
      </c>
      <c r="L23" s="173">
        <v>0.2</v>
      </c>
      <c r="M23" s="173">
        <v>0</v>
      </c>
      <c r="N23" s="173">
        <v>0</v>
      </c>
      <c r="O23" s="173">
        <v>0</v>
      </c>
      <c r="P23" s="173">
        <v>0</v>
      </c>
      <c r="Q23" s="173">
        <v>0</v>
      </c>
    </row>
    <row r="24" spans="1:17">
      <c r="A24" s="56">
        <v>2</v>
      </c>
      <c r="B24" s="56" t="s">
        <v>141</v>
      </c>
      <c r="C24" s="112">
        <v>4</v>
      </c>
      <c r="D24" s="112">
        <v>80</v>
      </c>
      <c r="E24" s="112">
        <v>0</v>
      </c>
      <c r="F24" s="173">
        <v>0</v>
      </c>
      <c r="G24" s="173">
        <v>0</v>
      </c>
      <c r="H24" s="173">
        <v>0</v>
      </c>
      <c r="I24" s="173">
        <v>0.15</v>
      </c>
      <c r="J24" s="173">
        <v>0.15</v>
      </c>
      <c r="K24" s="173">
        <v>0.1</v>
      </c>
      <c r="L24" s="173">
        <v>0.05</v>
      </c>
      <c r="M24" s="173">
        <v>0</v>
      </c>
      <c r="N24" s="173">
        <v>0</v>
      </c>
      <c r="O24" s="173">
        <v>0</v>
      </c>
      <c r="P24" s="173">
        <v>0</v>
      </c>
      <c r="Q24" s="173">
        <v>0</v>
      </c>
    </row>
    <row r="25" spans="1:17">
      <c r="A25" s="56">
        <v>2</v>
      </c>
      <c r="B25" s="56" t="s">
        <v>141</v>
      </c>
      <c r="C25" s="112">
        <v>3</v>
      </c>
      <c r="D25" s="112">
        <v>100</v>
      </c>
      <c r="E25" s="112">
        <v>0</v>
      </c>
      <c r="F25" s="173">
        <v>0</v>
      </c>
      <c r="G25" s="173">
        <v>0</v>
      </c>
      <c r="H25" s="173">
        <v>0</v>
      </c>
      <c r="I25" s="173">
        <v>0</v>
      </c>
      <c r="J25" s="173">
        <v>0.05</v>
      </c>
      <c r="K25" s="173">
        <v>0.05</v>
      </c>
      <c r="L25" s="173">
        <v>0.05</v>
      </c>
      <c r="M25" s="173">
        <v>0</v>
      </c>
      <c r="N25" s="173">
        <v>0</v>
      </c>
      <c r="O25" s="173">
        <v>0</v>
      </c>
      <c r="P25" s="173">
        <v>0</v>
      </c>
      <c r="Q25" s="173">
        <v>0</v>
      </c>
    </row>
    <row r="26" spans="1:17">
      <c r="A26" s="56">
        <v>2</v>
      </c>
      <c r="B26" s="56" t="s">
        <v>141</v>
      </c>
      <c r="C26" s="112">
        <v>2</v>
      </c>
      <c r="D26" s="112">
        <v>120</v>
      </c>
      <c r="E26" s="112">
        <v>0</v>
      </c>
      <c r="F26" s="173">
        <v>0</v>
      </c>
      <c r="G26" s="173">
        <v>0</v>
      </c>
      <c r="H26" s="173">
        <v>0</v>
      </c>
      <c r="I26" s="173">
        <v>0</v>
      </c>
      <c r="J26" s="173">
        <v>0</v>
      </c>
      <c r="K26" s="173">
        <v>0.05</v>
      </c>
      <c r="L26" s="173">
        <v>0.05</v>
      </c>
      <c r="M26" s="173">
        <v>0</v>
      </c>
      <c r="N26" s="173">
        <v>0</v>
      </c>
      <c r="O26" s="173">
        <v>0</v>
      </c>
      <c r="P26" s="173">
        <v>0</v>
      </c>
      <c r="Q26" s="173">
        <v>0</v>
      </c>
    </row>
    <row r="27" spans="1:17">
      <c r="A27" s="56">
        <v>2</v>
      </c>
      <c r="B27" s="56" t="s">
        <v>141</v>
      </c>
      <c r="C27" s="112">
        <v>1</v>
      </c>
      <c r="D27" s="112">
        <v>140</v>
      </c>
      <c r="E27" s="112">
        <v>0</v>
      </c>
      <c r="F27" s="173">
        <v>0</v>
      </c>
      <c r="G27" s="173">
        <v>0</v>
      </c>
      <c r="H27" s="173">
        <v>0</v>
      </c>
      <c r="I27" s="173">
        <v>0</v>
      </c>
      <c r="J27" s="173">
        <v>0</v>
      </c>
      <c r="K27" s="173">
        <v>0</v>
      </c>
      <c r="L27" s="173">
        <v>0.05</v>
      </c>
      <c r="M27" s="173">
        <v>0</v>
      </c>
      <c r="N27" s="173">
        <v>0</v>
      </c>
      <c r="O27" s="173">
        <v>0</v>
      </c>
      <c r="P27" s="173">
        <v>0</v>
      </c>
      <c r="Q27" s="173">
        <v>0</v>
      </c>
    </row>
    <row r="28" spans="1:17">
      <c r="A28" s="56">
        <v>3</v>
      </c>
      <c r="B28" s="56" t="s">
        <v>141</v>
      </c>
      <c r="C28" s="112">
        <v>13</v>
      </c>
      <c r="D28" s="173">
        <v>0</v>
      </c>
      <c r="E28" s="173">
        <v>0</v>
      </c>
      <c r="F28" s="173">
        <v>0</v>
      </c>
      <c r="G28" s="173">
        <v>0</v>
      </c>
      <c r="H28" s="173">
        <v>0</v>
      </c>
      <c r="I28" s="173">
        <v>0</v>
      </c>
      <c r="J28" s="173">
        <v>0</v>
      </c>
      <c r="K28" s="173">
        <v>0</v>
      </c>
      <c r="L28" s="173">
        <v>0</v>
      </c>
      <c r="M28" s="173">
        <v>0</v>
      </c>
      <c r="N28" s="173">
        <v>0</v>
      </c>
      <c r="O28" s="173">
        <v>0</v>
      </c>
      <c r="P28" s="173">
        <v>0</v>
      </c>
      <c r="Q28" s="173">
        <v>0</v>
      </c>
    </row>
    <row r="29" spans="1:17">
      <c r="A29" s="56">
        <v>3</v>
      </c>
      <c r="B29" s="56" t="s">
        <v>141</v>
      </c>
      <c r="C29" s="112">
        <v>12</v>
      </c>
      <c r="D29" s="173">
        <v>0</v>
      </c>
      <c r="E29" s="173">
        <v>0</v>
      </c>
      <c r="F29" s="173">
        <v>0</v>
      </c>
      <c r="G29" s="173">
        <v>0</v>
      </c>
      <c r="H29" s="173">
        <v>0</v>
      </c>
      <c r="I29" s="173">
        <v>0</v>
      </c>
      <c r="J29" s="173">
        <v>0</v>
      </c>
      <c r="K29" s="173">
        <v>0</v>
      </c>
      <c r="L29" s="173">
        <v>0</v>
      </c>
      <c r="M29" s="173">
        <v>0</v>
      </c>
      <c r="N29" s="173">
        <v>0</v>
      </c>
      <c r="O29" s="173">
        <v>0</v>
      </c>
      <c r="P29" s="173">
        <v>0</v>
      </c>
      <c r="Q29" s="173">
        <v>0</v>
      </c>
    </row>
    <row r="30" spans="1:17" ht="14.25" customHeight="1">
      <c r="A30" s="56">
        <v>3</v>
      </c>
      <c r="B30" s="56" t="s">
        <v>141</v>
      </c>
      <c r="C30" s="112">
        <v>11</v>
      </c>
      <c r="D30" s="173">
        <v>0</v>
      </c>
      <c r="E30" s="173">
        <v>0</v>
      </c>
      <c r="F30" s="173">
        <v>0</v>
      </c>
      <c r="G30" s="173">
        <v>0</v>
      </c>
      <c r="H30" s="173">
        <v>0</v>
      </c>
      <c r="I30" s="173">
        <v>0</v>
      </c>
      <c r="J30" s="173">
        <v>0</v>
      </c>
      <c r="K30" s="173">
        <v>0</v>
      </c>
      <c r="L30" s="173">
        <v>0</v>
      </c>
      <c r="M30" s="173">
        <v>0</v>
      </c>
      <c r="N30" s="173">
        <v>0</v>
      </c>
      <c r="O30" s="173">
        <v>0</v>
      </c>
      <c r="P30" s="173">
        <v>0</v>
      </c>
      <c r="Q30" s="173">
        <v>0</v>
      </c>
    </row>
    <row r="31" spans="1:17">
      <c r="A31" s="56">
        <v>3</v>
      </c>
      <c r="B31" s="56" t="s">
        <v>141</v>
      </c>
      <c r="C31" s="112">
        <v>10</v>
      </c>
      <c r="D31" s="173">
        <v>0</v>
      </c>
      <c r="E31" s="173">
        <v>0</v>
      </c>
      <c r="F31" s="173">
        <v>0</v>
      </c>
      <c r="G31" s="173">
        <v>0</v>
      </c>
      <c r="H31" s="173">
        <v>0</v>
      </c>
      <c r="I31" s="173">
        <v>0</v>
      </c>
      <c r="J31" s="173">
        <v>0</v>
      </c>
      <c r="K31" s="173">
        <v>0</v>
      </c>
      <c r="L31" s="173">
        <v>0</v>
      </c>
      <c r="M31" s="173">
        <v>0</v>
      </c>
      <c r="N31" s="173">
        <v>0</v>
      </c>
      <c r="O31" s="173">
        <v>0</v>
      </c>
      <c r="P31" s="173">
        <v>0</v>
      </c>
      <c r="Q31" s="173">
        <v>0</v>
      </c>
    </row>
    <row r="32" spans="1:17">
      <c r="A32" s="56">
        <v>3</v>
      </c>
      <c r="B32" s="56" t="s">
        <v>141</v>
      </c>
      <c r="C32" s="112">
        <v>9</v>
      </c>
      <c r="D32" s="173">
        <v>0</v>
      </c>
      <c r="E32" s="173">
        <v>0</v>
      </c>
      <c r="F32" s="173">
        <v>0</v>
      </c>
      <c r="G32" s="173">
        <v>0</v>
      </c>
      <c r="H32" s="173">
        <v>0</v>
      </c>
      <c r="I32" s="173">
        <v>0</v>
      </c>
      <c r="J32" s="173">
        <v>0</v>
      </c>
      <c r="K32" s="173">
        <v>0</v>
      </c>
      <c r="L32" s="173">
        <v>0</v>
      </c>
      <c r="M32" s="173">
        <v>0</v>
      </c>
      <c r="N32" s="173">
        <v>0</v>
      </c>
      <c r="O32" s="173">
        <v>0</v>
      </c>
      <c r="P32" s="173">
        <v>0</v>
      </c>
      <c r="Q32" s="173">
        <v>0</v>
      </c>
    </row>
    <row r="33" spans="1:17">
      <c r="A33" s="56">
        <v>3</v>
      </c>
      <c r="B33" s="56" t="s">
        <v>141</v>
      </c>
      <c r="C33" s="112">
        <v>8</v>
      </c>
      <c r="D33" s="112">
        <v>10</v>
      </c>
      <c r="E33" s="112">
        <v>1</v>
      </c>
      <c r="F33" s="173">
        <v>0.5</v>
      </c>
      <c r="G33" s="173">
        <v>0.05</v>
      </c>
      <c r="H33" s="173">
        <v>0.05</v>
      </c>
      <c r="I33" s="173">
        <v>0.05</v>
      </c>
      <c r="J33" s="173">
        <v>0.05</v>
      </c>
      <c r="K33" s="173">
        <v>0.05</v>
      </c>
      <c r="L33" s="173">
        <v>0.05</v>
      </c>
      <c r="M33" s="173">
        <v>0</v>
      </c>
      <c r="N33" s="173">
        <v>0</v>
      </c>
      <c r="O33" s="173">
        <v>0</v>
      </c>
      <c r="P33" s="173">
        <v>0</v>
      </c>
      <c r="Q33" s="173">
        <v>0</v>
      </c>
    </row>
    <row r="34" spans="1:17">
      <c r="A34" s="56">
        <v>3</v>
      </c>
      <c r="B34" s="56" t="s">
        <v>141</v>
      </c>
      <c r="C34" s="112">
        <v>7</v>
      </c>
      <c r="D34" s="112">
        <v>20</v>
      </c>
      <c r="E34" s="112">
        <v>0</v>
      </c>
      <c r="F34" s="173">
        <v>0.5</v>
      </c>
      <c r="G34" s="173">
        <v>0.5</v>
      </c>
      <c r="H34" s="173">
        <v>0.45</v>
      </c>
      <c r="I34" s="173">
        <v>0.35</v>
      </c>
      <c r="J34" s="173">
        <v>0.35</v>
      </c>
      <c r="K34" s="173">
        <v>0.3</v>
      </c>
      <c r="L34" s="173">
        <v>0.3</v>
      </c>
      <c r="M34" s="173">
        <v>0</v>
      </c>
      <c r="N34" s="173">
        <v>0</v>
      </c>
      <c r="O34" s="173">
        <v>0</v>
      </c>
      <c r="P34" s="173">
        <v>0</v>
      </c>
      <c r="Q34" s="173">
        <v>0</v>
      </c>
    </row>
    <row r="35" spans="1:17">
      <c r="A35" s="56">
        <v>3</v>
      </c>
      <c r="B35" s="56" t="s">
        <v>141</v>
      </c>
      <c r="C35" s="112">
        <v>6</v>
      </c>
      <c r="D35" s="112">
        <v>40</v>
      </c>
      <c r="E35" s="112">
        <v>0</v>
      </c>
      <c r="F35" s="173">
        <v>0</v>
      </c>
      <c r="G35" s="173">
        <v>0.45</v>
      </c>
      <c r="H35" s="173">
        <v>0.3</v>
      </c>
      <c r="I35" s="173">
        <v>0.25</v>
      </c>
      <c r="J35" s="173">
        <v>0.25</v>
      </c>
      <c r="K35" s="173">
        <v>0.25</v>
      </c>
      <c r="L35" s="173">
        <v>0.25</v>
      </c>
      <c r="M35" s="173">
        <v>0</v>
      </c>
      <c r="N35" s="173">
        <v>0</v>
      </c>
      <c r="O35" s="173">
        <v>0</v>
      </c>
      <c r="P35" s="173">
        <v>0</v>
      </c>
      <c r="Q35" s="173">
        <v>0</v>
      </c>
    </row>
    <row r="36" spans="1:17">
      <c r="A36" s="56">
        <v>3</v>
      </c>
      <c r="B36" s="56" t="s">
        <v>141</v>
      </c>
      <c r="C36" s="112">
        <v>5</v>
      </c>
      <c r="D36" s="112">
        <v>60</v>
      </c>
      <c r="E36" s="112">
        <v>0</v>
      </c>
      <c r="F36" s="173">
        <v>0</v>
      </c>
      <c r="G36" s="173">
        <v>0</v>
      </c>
      <c r="H36" s="173">
        <v>0.2</v>
      </c>
      <c r="I36" s="173">
        <v>0.2</v>
      </c>
      <c r="J36" s="173">
        <v>0.15</v>
      </c>
      <c r="K36" s="173">
        <v>0.2</v>
      </c>
      <c r="L36" s="173">
        <v>0.2</v>
      </c>
      <c r="M36" s="173">
        <v>0</v>
      </c>
      <c r="N36" s="173">
        <v>0</v>
      </c>
      <c r="O36" s="173">
        <v>0</v>
      </c>
      <c r="P36" s="173">
        <v>0</v>
      </c>
      <c r="Q36" s="173">
        <v>0</v>
      </c>
    </row>
    <row r="37" spans="1:17">
      <c r="A37" s="56">
        <v>3</v>
      </c>
      <c r="B37" s="56" t="s">
        <v>141</v>
      </c>
      <c r="C37" s="112">
        <v>4</v>
      </c>
      <c r="D37" s="112">
        <v>80</v>
      </c>
      <c r="E37" s="112">
        <v>0</v>
      </c>
      <c r="F37" s="173">
        <v>0</v>
      </c>
      <c r="G37" s="173">
        <v>0</v>
      </c>
      <c r="H37" s="173">
        <v>0</v>
      </c>
      <c r="I37" s="173">
        <v>0.15</v>
      </c>
      <c r="J37" s="173">
        <v>0.15</v>
      </c>
      <c r="K37" s="173">
        <v>0.1</v>
      </c>
      <c r="L37" s="173">
        <v>0.05</v>
      </c>
      <c r="M37" s="173">
        <v>0</v>
      </c>
      <c r="N37" s="173">
        <v>0</v>
      </c>
      <c r="O37" s="173">
        <v>0</v>
      </c>
      <c r="P37" s="173">
        <v>0</v>
      </c>
      <c r="Q37" s="173">
        <v>0</v>
      </c>
    </row>
    <row r="38" spans="1:17">
      <c r="A38" s="56">
        <v>3</v>
      </c>
      <c r="B38" s="56" t="s">
        <v>141</v>
      </c>
      <c r="C38" s="112">
        <v>3</v>
      </c>
      <c r="D38" s="112">
        <v>100</v>
      </c>
      <c r="E38" s="112">
        <v>0</v>
      </c>
      <c r="F38" s="173">
        <v>0</v>
      </c>
      <c r="G38" s="173">
        <v>0</v>
      </c>
      <c r="H38" s="173">
        <v>0</v>
      </c>
      <c r="I38" s="173">
        <v>0</v>
      </c>
      <c r="J38" s="173">
        <v>0.05</v>
      </c>
      <c r="K38" s="173">
        <v>0.05</v>
      </c>
      <c r="L38" s="173">
        <v>0.05</v>
      </c>
      <c r="M38" s="173">
        <v>0</v>
      </c>
      <c r="N38" s="173">
        <v>0</v>
      </c>
      <c r="O38" s="173">
        <v>0</v>
      </c>
      <c r="P38" s="173">
        <v>0</v>
      </c>
      <c r="Q38" s="173">
        <v>0</v>
      </c>
    </row>
    <row r="39" spans="1:17">
      <c r="A39" s="56">
        <v>3</v>
      </c>
      <c r="B39" s="56" t="s">
        <v>141</v>
      </c>
      <c r="C39" s="112">
        <v>2</v>
      </c>
      <c r="D39" s="112">
        <v>120</v>
      </c>
      <c r="E39" s="112">
        <v>0</v>
      </c>
      <c r="F39" s="173">
        <v>0</v>
      </c>
      <c r="G39" s="173">
        <v>0</v>
      </c>
      <c r="H39" s="173">
        <v>0</v>
      </c>
      <c r="I39" s="173">
        <v>0</v>
      </c>
      <c r="J39" s="173">
        <v>0</v>
      </c>
      <c r="K39" s="173">
        <v>0.05</v>
      </c>
      <c r="L39" s="173">
        <v>0.05</v>
      </c>
      <c r="M39" s="173">
        <v>0</v>
      </c>
      <c r="N39" s="173">
        <v>0</v>
      </c>
      <c r="O39" s="173">
        <v>0</v>
      </c>
      <c r="P39" s="173">
        <v>0</v>
      </c>
      <c r="Q39" s="173">
        <v>0</v>
      </c>
    </row>
    <row r="40" spans="1:17">
      <c r="A40" s="56">
        <v>3</v>
      </c>
      <c r="B40" s="56" t="s">
        <v>141</v>
      </c>
      <c r="C40" s="112">
        <v>1</v>
      </c>
      <c r="D40" s="112">
        <v>140</v>
      </c>
      <c r="E40" s="112">
        <v>0</v>
      </c>
      <c r="F40" s="173">
        <v>0</v>
      </c>
      <c r="G40" s="173">
        <v>0</v>
      </c>
      <c r="H40" s="173">
        <v>0</v>
      </c>
      <c r="I40" s="173">
        <v>0</v>
      </c>
      <c r="J40" s="173">
        <v>0</v>
      </c>
      <c r="K40" s="173">
        <v>0</v>
      </c>
      <c r="L40" s="173">
        <v>0.05</v>
      </c>
      <c r="M40" s="173">
        <v>0</v>
      </c>
      <c r="N40" s="173">
        <v>0</v>
      </c>
      <c r="O40" s="173">
        <v>0</v>
      </c>
      <c r="P40" s="173">
        <v>0</v>
      </c>
      <c r="Q40" s="173">
        <v>0</v>
      </c>
    </row>
    <row r="41" spans="1:17">
      <c r="A41" s="56">
        <v>4</v>
      </c>
      <c r="B41" s="56" t="s">
        <v>142</v>
      </c>
      <c r="C41" s="112">
        <v>13</v>
      </c>
      <c r="D41" s="173">
        <v>0</v>
      </c>
      <c r="E41" s="173">
        <v>0</v>
      </c>
      <c r="F41" s="173">
        <v>0</v>
      </c>
      <c r="G41" s="173">
        <v>0</v>
      </c>
      <c r="H41" s="173">
        <v>0</v>
      </c>
      <c r="I41" s="173">
        <v>0</v>
      </c>
      <c r="J41" s="173">
        <v>0</v>
      </c>
      <c r="K41" s="173">
        <v>0</v>
      </c>
      <c r="L41" s="173">
        <v>0</v>
      </c>
      <c r="M41" s="173">
        <v>0</v>
      </c>
      <c r="N41" s="173">
        <v>0</v>
      </c>
      <c r="O41" s="173">
        <v>0</v>
      </c>
      <c r="P41" s="173">
        <v>0</v>
      </c>
      <c r="Q41" s="173">
        <v>0</v>
      </c>
    </row>
    <row r="42" spans="1:17">
      <c r="A42" s="56">
        <v>4</v>
      </c>
      <c r="B42" s="56" t="s">
        <v>142</v>
      </c>
      <c r="C42" s="112">
        <v>12</v>
      </c>
      <c r="D42" s="173">
        <v>0</v>
      </c>
      <c r="E42" s="173">
        <v>0</v>
      </c>
      <c r="F42" s="173">
        <v>0</v>
      </c>
      <c r="G42" s="173">
        <v>0</v>
      </c>
      <c r="H42" s="173">
        <v>0</v>
      </c>
      <c r="I42" s="173">
        <v>0</v>
      </c>
      <c r="J42" s="173">
        <v>0</v>
      </c>
      <c r="K42" s="173">
        <v>0</v>
      </c>
      <c r="L42" s="173">
        <v>0</v>
      </c>
      <c r="M42" s="173">
        <v>0</v>
      </c>
      <c r="N42" s="173">
        <v>0</v>
      </c>
      <c r="O42" s="173">
        <v>0</v>
      </c>
      <c r="P42" s="173">
        <v>0</v>
      </c>
      <c r="Q42" s="173">
        <v>0</v>
      </c>
    </row>
    <row r="43" spans="1:17" ht="14.25" customHeight="1">
      <c r="A43" s="56">
        <v>4</v>
      </c>
      <c r="B43" s="56" t="s">
        <v>142</v>
      </c>
      <c r="C43" s="112">
        <v>11</v>
      </c>
      <c r="D43" s="173">
        <v>0</v>
      </c>
      <c r="E43" s="173">
        <v>0</v>
      </c>
      <c r="F43" s="173">
        <v>0</v>
      </c>
      <c r="G43" s="173">
        <v>0</v>
      </c>
      <c r="H43" s="173">
        <v>0</v>
      </c>
      <c r="I43" s="173">
        <v>0</v>
      </c>
      <c r="J43" s="173">
        <v>0</v>
      </c>
      <c r="K43" s="173">
        <v>0</v>
      </c>
      <c r="L43" s="173">
        <v>0</v>
      </c>
      <c r="M43" s="173">
        <v>0</v>
      </c>
      <c r="N43" s="173">
        <v>0</v>
      </c>
      <c r="O43" s="173">
        <v>0</v>
      </c>
      <c r="P43" s="173">
        <v>0</v>
      </c>
      <c r="Q43" s="173">
        <v>0</v>
      </c>
    </row>
    <row r="44" spans="1:17">
      <c r="A44" s="56">
        <v>4</v>
      </c>
      <c r="B44" s="56" t="s">
        <v>142</v>
      </c>
      <c r="C44" s="112">
        <v>10</v>
      </c>
      <c r="D44" s="173">
        <v>0</v>
      </c>
      <c r="E44" s="173">
        <v>0</v>
      </c>
      <c r="F44" s="173">
        <v>0</v>
      </c>
      <c r="G44" s="173">
        <v>0</v>
      </c>
      <c r="H44" s="173">
        <v>0</v>
      </c>
      <c r="I44" s="173">
        <v>0</v>
      </c>
      <c r="J44" s="173">
        <v>0</v>
      </c>
      <c r="K44" s="173">
        <v>0</v>
      </c>
      <c r="L44" s="173">
        <v>0</v>
      </c>
      <c r="M44" s="173">
        <v>0</v>
      </c>
      <c r="N44" s="173">
        <v>0</v>
      </c>
      <c r="O44" s="173">
        <v>0</v>
      </c>
      <c r="P44" s="173">
        <v>0</v>
      </c>
      <c r="Q44" s="173">
        <v>0</v>
      </c>
    </row>
    <row r="45" spans="1:17">
      <c r="A45" s="56">
        <v>4</v>
      </c>
      <c r="B45" s="56" t="s">
        <v>142</v>
      </c>
      <c r="C45" s="112">
        <v>9</v>
      </c>
      <c r="D45" s="173">
        <v>0</v>
      </c>
      <c r="E45" s="173">
        <v>0</v>
      </c>
      <c r="F45" s="173">
        <v>0</v>
      </c>
      <c r="G45" s="173">
        <v>0</v>
      </c>
      <c r="H45" s="173">
        <v>0</v>
      </c>
      <c r="I45" s="173">
        <v>0</v>
      </c>
      <c r="J45" s="173">
        <v>0</v>
      </c>
      <c r="K45" s="173">
        <v>0</v>
      </c>
      <c r="L45" s="173">
        <v>0</v>
      </c>
      <c r="M45" s="173">
        <v>0</v>
      </c>
      <c r="N45" s="173">
        <v>0</v>
      </c>
      <c r="O45" s="173">
        <v>0</v>
      </c>
      <c r="P45" s="173">
        <v>0</v>
      </c>
      <c r="Q45" s="173">
        <v>0</v>
      </c>
    </row>
    <row r="46" spans="1:17">
      <c r="A46" s="56">
        <v>4</v>
      </c>
      <c r="B46" s="56" t="s">
        <v>142</v>
      </c>
      <c r="C46" s="112">
        <v>8</v>
      </c>
      <c r="D46" s="112">
        <v>10</v>
      </c>
      <c r="E46" s="112">
        <v>1</v>
      </c>
      <c r="F46" s="173">
        <v>0.5</v>
      </c>
      <c r="G46" s="173">
        <v>0.05</v>
      </c>
      <c r="H46" s="173">
        <v>0.05</v>
      </c>
      <c r="I46" s="173">
        <v>0.05</v>
      </c>
      <c r="J46" s="173">
        <v>0.05</v>
      </c>
      <c r="K46" s="173">
        <v>0.05</v>
      </c>
      <c r="L46" s="173">
        <v>0.05</v>
      </c>
      <c r="M46" s="173">
        <v>0</v>
      </c>
      <c r="N46" s="173">
        <v>0</v>
      </c>
      <c r="O46" s="173">
        <v>0</v>
      </c>
      <c r="P46" s="173">
        <v>0</v>
      </c>
      <c r="Q46" s="173">
        <v>0</v>
      </c>
    </row>
    <row r="47" spans="1:17">
      <c r="A47" s="56">
        <v>4</v>
      </c>
      <c r="B47" s="56" t="s">
        <v>142</v>
      </c>
      <c r="C47" s="112">
        <v>7</v>
      </c>
      <c r="D47" s="112">
        <v>20</v>
      </c>
      <c r="E47" s="112">
        <v>0</v>
      </c>
      <c r="F47" s="173">
        <v>0.5</v>
      </c>
      <c r="G47" s="173">
        <v>0.49</v>
      </c>
      <c r="H47" s="173">
        <v>0.48</v>
      </c>
      <c r="I47" s="173">
        <v>0.46</v>
      </c>
      <c r="J47" s="173">
        <v>0.42</v>
      </c>
      <c r="K47" s="173">
        <v>0.34</v>
      </c>
      <c r="L47" s="173">
        <v>0.3</v>
      </c>
      <c r="M47" s="173">
        <v>0</v>
      </c>
      <c r="N47" s="173">
        <v>0</v>
      </c>
      <c r="O47" s="173">
        <v>0</v>
      </c>
      <c r="P47" s="173">
        <v>0</v>
      </c>
      <c r="Q47" s="173">
        <v>0</v>
      </c>
    </row>
    <row r="48" spans="1:17">
      <c r="A48" s="56">
        <v>4</v>
      </c>
      <c r="B48" s="56" t="s">
        <v>142</v>
      </c>
      <c r="C48" s="112">
        <v>6</v>
      </c>
      <c r="D48" s="112">
        <v>40</v>
      </c>
      <c r="E48" s="112">
        <v>0</v>
      </c>
      <c r="F48" s="173">
        <v>0</v>
      </c>
      <c r="G48" s="173">
        <v>0.46</v>
      </c>
      <c r="H48" s="173">
        <v>0.43</v>
      </c>
      <c r="I48" s="173">
        <v>0.4</v>
      </c>
      <c r="J48" s="173">
        <v>0.36</v>
      </c>
      <c r="K48" s="173">
        <v>0.34</v>
      </c>
      <c r="L48" s="173">
        <v>0.3</v>
      </c>
      <c r="M48" s="173">
        <v>0</v>
      </c>
      <c r="N48" s="173">
        <v>0</v>
      </c>
      <c r="O48" s="173">
        <v>0</v>
      </c>
      <c r="P48" s="173">
        <v>0</v>
      </c>
      <c r="Q48" s="173">
        <v>0</v>
      </c>
    </row>
    <row r="49" spans="1:17">
      <c r="A49" s="56">
        <v>4</v>
      </c>
      <c r="B49" s="56" t="s">
        <v>142</v>
      </c>
      <c r="C49" s="112">
        <v>5</v>
      </c>
      <c r="D49" s="112">
        <v>60</v>
      </c>
      <c r="E49" s="112">
        <v>0</v>
      </c>
      <c r="F49" s="173">
        <v>0</v>
      </c>
      <c r="G49" s="173">
        <v>0</v>
      </c>
      <c r="H49" s="173">
        <v>0.04</v>
      </c>
      <c r="I49" s="173">
        <v>0.06</v>
      </c>
      <c r="J49" s="173">
        <v>7.0000000000000007E-2</v>
      </c>
      <c r="K49" s="173">
        <v>0.09</v>
      </c>
      <c r="L49" s="173">
        <v>0.13</v>
      </c>
      <c r="M49" s="173">
        <v>0</v>
      </c>
      <c r="N49" s="173">
        <v>0</v>
      </c>
      <c r="O49" s="173">
        <v>0</v>
      </c>
      <c r="P49" s="173">
        <v>0</v>
      </c>
      <c r="Q49" s="173">
        <v>0</v>
      </c>
    </row>
    <row r="50" spans="1:17">
      <c r="A50" s="56">
        <v>4</v>
      </c>
      <c r="B50" s="56" t="s">
        <v>142</v>
      </c>
      <c r="C50" s="112">
        <v>4</v>
      </c>
      <c r="D50" s="112">
        <v>80</v>
      </c>
      <c r="E50" s="112">
        <v>0</v>
      </c>
      <c r="F50" s="173">
        <v>0</v>
      </c>
      <c r="G50" s="173">
        <v>0</v>
      </c>
      <c r="H50" s="173">
        <v>0</v>
      </c>
      <c r="I50" s="173">
        <v>0.04</v>
      </c>
      <c r="J50" s="173">
        <v>0.05</v>
      </c>
      <c r="K50" s="173">
        <v>0.06</v>
      </c>
      <c r="L50" s="173">
        <v>0.06</v>
      </c>
      <c r="M50" s="173">
        <v>0</v>
      </c>
      <c r="N50" s="173">
        <v>0</v>
      </c>
      <c r="O50" s="173">
        <v>0</v>
      </c>
      <c r="P50" s="173">
        <v>0</v>
      </c>
      <c r="Q50" s="173">
        <v>0</v>
      </c>
    </row>
    <row r="51" spans="1:17">
      <c r="A51" s="56">
        <v>4</v>
      </c>
      <c r="B51" s="56" t="s">
        <v>142</v>
      </c>
      <c r="C51" s="112">
        <v>3</v>
      </c>
      <c r="D51" s="112">
        <v>100</v>
      </c>
      <c r="E51" s="112">
        <v>0</v>
      </c>
      <c r="F51" s="173">
        <v>0</v>
      </c>
      <c r="G51" s="173">
        <v>0</v>
      </c>
      <c r="H51" s="173">
        <v>0</v>
      </c>
      <c r="I51" s="173">
        <v>0</v>
      </c>
      <c r="J51" s="173">
        <v>0.05</v>
      </c>
      <c r="K51" s="173">
        <v>0.06</v>
      </c>
      <c r="L51" s="173">
        <v>0.06</v>
      </c>
      <c r="M51" s="173">
        <v>0</v>
      </c>
      <c r="N51" s="173">
        <v>0</v>
      </c>
      <c r="O51" s="173">
        <v>0</v>
      </c>
      <c r="P51" s="173">
        <v>0</v>
      </c>
      <c r="Q51" s="173">
        <v>0</v>
      </c>
    </row>
    <row r="52" spans="1:17">
      <c r="A52" s="56">
        <v>4</v>
      </c>
      <c r="B52" s="56" t="s">
        <v>142</v>
      </c>
      <c r="C52" s="112">
        <v>2</v>
      </c>
      <c r="D52" s="112">
        <v>120</v>
      </c>
      <c r="E52" s="112">
        <v>0</v>
      </c>
      <c r="F52" s="173">
        <v>0</v>
      </c>
      <c r="G52" s="173">
        <v>0</v>
      </c>
      <c r="H52" s="173">
        <v>0</v>
      </c>
      <c r="I52" s="173">
        <v>0</v>
      </c>
      <c r="J52" s="173">
        <v>0</v>
      </c>
      <c r="K52" s="173">
        <v>0.06</v>
      </c>
      <c r="L52" s="173">
        <v>0.06</v>
      </c>
      <c r="M52" s="173">
        <v>0</v>
      </c>
      <c r="N52" s="173">
        <v>0</v>
      </c>
      <c r="O52" s="173">
        <v>0</v>
      </c>
      <c r="P52" s="173">
        <v>0</v>
      </c>
      <c r="Q52" s="173">
        <v>0</v>
      </c>
    </row>
    <row r="53" spans="1:17">
      <c r="A53" s="56">
        <v>4</v>
      </c>
      <c r="B53" s="56" t="s">
        <v>142</v>
      </c>
      <c r="C53" s="112">
        <v>1</v>
      </c>
      <c r="D53" s="112">
        <v>140</v>
      </c>
      <c r="E53" s="112">
        <v>0</v>
      </c>
      <c r="F53" s="112">
        <v>0</v>
      </c>
      <c r="G53" s="112">
        <v>0</v>
      </c>
      <c r="H53" s="112">
        <v>0</v>
      </c>
      <c r="I53" s="112">
        <v>0</v>
      </c>
      <c r="J53" s="112">
        <v>0</v>
      </c>
      <c r="K53" s="112">
        <v>0</v>
      </c>
      <c r="L53" s="112">
        <v>0.04</v>
      </c>
      <c r="M53" s="112">
        <v>0</v>
      </c>
      <c r="N53" s="173">
        <v>0</v>
      </c>
      <c r="O53" s="173">
        <v>0</v>
      </c>
      <c r="P53" s="173">
        <v>0</v>
      </c>
      <c r="Q53" s="173">
        <v>0</v>
      </c>
    </row>
    <row r="54" spans="1:17">
      <c r="A54" s="56">
        <v>4</v>
      </c>
      <c r="B54" s="56" t="s">
        <v>143</v>
      </c>
      <c r="C54" s="112">
        <v>13</v>
      </c>
      <c r="D54" s="173">
        <v>0</v>
      </c>
      <c r="E54" s="112">
        <v>0</v>
      </c>
      <c r="F54" s="112">
        <v>0</v>
      </c>
      <c r="G54" s="112">
        <v>0</v>
      </c>
      <c r="H54" s="112">
        <v>0</v>
      </c>
      <c r="I54" s="112">
        <v>0</v>
      </c>
      <c r="J54" s="112">
        <v>0</v>
      </c>
      <c r="K54" s="112">
        <v>0</v>
      </c>
      <c r="L54" s="112">
        <v>0</v>
      </c>
      <c r="M54" s="112">
        <v>0</v>
      </c>
      <c r="N54" s="173">
        <v>0</v>
      </c>
      <c r="O54" s="173">
        <v>0</v>
      </c>
      <c r="P54" s="173">
        <v>0</v>
      </c>
      <c r="Q54" s="173">
        <v>0</v>
      </c>
    </row>
    <row r="55" spans="1:17">
      <c r="A55" s="56">
        <v>4</v>
      </c>
      <c r="B55" s="56" t="s">
        <v>143</v>
      </c>
      <c r="C55" s="112">
        <v>12</v>
      </c>
      <c r="D55" s="173">
        <v>0</v>
      </c>
      <c r="E55" s="112">
        <v>0</v>
      </c>
      <c r="F55" s="112">
        <v>0</v>
      </c>
      <c r="G55" s="112">
        <v>0</v>
      </c>
      <c r="H55" s="112">
        <v>0</v>
      </c>
      <c r="I55" s="112">
        <v>0</v>
      </c>
      <c r="J55" s="112">
        <v>0</v>
      </c>
      <c r="K55" s="112">
        <v>0</v>
      </c>
      <c r="L55" s="112">
        <v>0</v>
      </c>
      <c r="M55" s="112">
        <v>0</v>
      </c>
      <c r="N55" s="173">
        <v>0</v>
      </c>
      <c r="O55" s="173">
        <v>0</v>
      </c>
      <c r="P55" s="173">
        <v>0</v>
      </c>
      <c r="Q55" s="173">
        <v>0</v>
      </c>
    </row>
    <row r="56" spans="1:17" ht="14.25" customHeight="1">
      <c r="A56" s="56">
        <v>4</v>
      </c>
      <c r="B56" s="56" t="s">
        <v>143</v>
      </c>
      <c r="C56" s="112">
        <v>11</v>
      </c>
      <c r="D56" s="173">
        <v>0</v>
      </c>
      <c r="E56" s="112">
        <v>0</v>
      </c>
      <c r="F56" s="112">
        <v>0</v>
      </c>
      <c r="G56" s="112">
        <v>0</v>
      </c>
      <c r="H56" s="112">
        <v>0</v>
      </c>
      <c r="I56" s="112">
        <v>0</v>
      </c>
      <c r="J56" s="112">
        <v>0</v>
      </c>
      <c r="K56" s="112">
        <v>0</v>
      </c>
      <c r="L56" s="112">
        <v>0</v>
      </c>
      <c r="M56" s="112">
        <v>0</v>
      </c>
      <c r="N56" s="173">
        <v>0</v>
      </c>
      <c r="O56" s="173">
        <v>0</v>
      </c>
      <c r="P56" s="173">
        <v>0</v>
      </c>
      <c r="Q56" s="173">
        <v>0</v>
      </c>
    </row>
    <row r="57" spans="1:17">
      <c r="A57" s="56">
        <v>4</v>
      </c>
      <c r="B57" s="56" t="s">
        <v>143</v>
      </c>
      <c r="C57" s="112">
        <v>10</v>
      </c>
      <c r="D57" s="173">
        <v>0</v>
      </c>
      <c r="E57" s="112">
        <v>0</v>
      </c>
      <c r="F57" s="112">
        <v>0</v>
      </c>
      <c r="G57" s="112">
        <v>0</v>
      </c>
      <c r="H57" s="112">
        <v>0</v>
      </c>
      <c r="I57" s="112">
        <v>0</v>
      </c>
      <c r="J57" s="112">
        <v>0</v>
      </c>
      <c r="K57" s="112">
        <v>0</v>
      </c>
      <c r="L57" s="112">
        <v>0</v>
      </c>
      <c r="M57" s="112">
        <v>0</v>
      </c>
      <c r="N57" s="173">
        <v>0</v>
      </c>
      <c r="O57" s="173">
        <v>0</v>
      </c>
      <c r="P57" s="173">
        <v>0</v>
      </c>
      <c r="Q57" s="173">
        <v>0</v>
      </c>
    </row>
    <row r="58" spans="1:17">
      <c r="A58" s="56">
        <v>4</v>
      </c>
      <c r="B58" s="56" t="s">
        <v>143</v>
      </c>
      <c r="C58" s="112">
        <v>9</v>
      </c>
      <c r="D58" s="173">
        <v>0</v>
      </c>
      <c r="E58" s="112">
        <v>0</v>
      </c>
      <c r="F58" s="112">
        <v>0</v>
      </c>
      <c r="G58" s="112">
        <v>0</v>
      </c>
      <c r="H58" s="112">
        <v>0</v>
      </c>
      <c r="I58" s="112">
        <v>0</v>
      </c>
      <c r="J58" s="112">
        <v>0</v>
      </c>
      <c r="K58" s="112">
        <v>0</v>
      </c>
      <c r="L58" s="112">
        <v>0</v>
      </c>
      <c r="M58" s="112">
        <v>0</v>
      </c>
      <c r="N58" s="173">
        <v>0</v>
      </c>
      <c r="O58" s="173">
        <v>0</v>
      </c>
      <c r="P58" s="173">
        <v>0</v>
      </c>
      <c r="Q58" s="173">
        <v>0</v>
      </c>
    </row>
    <row r="59" spans="1:17">
      <c r="A59" s="56">
        <v>4</v>
      </c>
      <c r="B59" s="56" t="s">
        <v>143</v>
      </c>
      <c r="C59" s="112">
        <v>8</v>
      </c>
      <c r="D59" s="112">
        <v>10</v>
      </c>
      <c r="E59" s="112">
        <v>1</v>
      </c>
      <c r="F59" s="173">
        <v>0.5</v>
      </c>
      <c r="G59" s="173">
        <v>0.05</v>
      </c>
      <c r="H59" s="173">
        <v>0.05</v>
      </c>
      <c r="I59" s="173">
        <v>0.05</v>
      </c>
      <c r="J59" s="173">
        <v>0.05</v>
      </c>
      <c r="K59" s="173">
        <v>0.05</v>
      </c>
      <c r="L59" s="173">
        <v>0.05</v>
      </c>
      <c r="M59" s="173">
        <v>0</v>
      </c>
      <c r="N59" s="173">
        <v>0</v>
      </c>
      <c r="O59" s="173">
        <v>0</v>
      </c>
      <c r="P59" s="173">
        <v>0</v>
      </c>
      <c r="Q59" s="173">
        <v>0</v>
      </c>
    </row>
    <row r="60" spans="1:17">
      <c r="A60" s="56">
        <v>4</v>
      </c>
      <c r="B60" s="56" t="s">
        <v>143</v>
      </c>
      <c r="C60" s="112">
        <v>7</v>
      </c>
      <c r="D60" s="112">
        <v>20</v>
      </c>
      <c r="E60" s="112">
        <v>0</v>
      </c>
      <c r="F60" s="173">
        <v>0.5</v>
      </c>
      <c r="G60" s="173">
        <v>0.49</v>
      </c>
      <c r="H60" s="173">
        <v>0.48</v>
      </c>
      <c r="I60" s="173">
        <v>0.46</v>
      </c>
      <c r="J60" s="173">
        <v>0.42</v>
      </c>
      <c r="K60" s="173">
        <v>0.34</v>
      </c>
      <c r="L60" s="173">
        <v>0.3</v>
      </c>
      <c r="M60" s="173">
        <v>0</v>
      </c>
      <c r="N60" s="173">
        <v>0</v>
      </c>
      <c r="O60" s="173">
        <v>0</v>
      </c>
      <c r="P60" s="173">
        <v>0</v>
      </c>
      <c r="Q60" s="173">
        <v>0</v>
      </c>
    </row>
    <row r="61" spans="1:17">
      <c r="A61" s="56">
        <v>4</v>
      </c>
      <c r="B61" s="56" t="s">
        <v>143</v>
      </c>
      <c r="C61" s="112">
        <v>6</v>
      </c>
      <c r="D61" s="112">
        <v>40</v>
      </c>
      <c r="E61" s="112">
        <v>0</v>
      </c>
      <c r="F61" s="173">
        <v>0</v>
      </c>
      <c r="G61" s="173">
        <v>0.46</v>
      </c>
      <c r="H61" s="173">
        <v>0.43</v>
      </c>
      <c r="I61" s="173">
        <v>0.4</v>
      </c>
      <c r="J61" s="173">
        <v>0.36</v>
      </c>
      <c r="K61" s="173">
        <v>0.34</v>
      </c>
      <c r="L61" s="173">
        <v>0.3</v>
      </c>
      <c r="M61" s="173">
        <v>0</v>
      </c>
      <c r="N61" s="173">
        <v>0</v>
      </c>
      <c r="O61" s="173">
        <v>0</v>
      </c>
      <c r="P61" s="173">
        <v>0</v>
      </c>
      <c r="Q61" s="173">
        <v>0</v>
      </c>
    </row>
    <row r="62" spans="1:17">
      <c r="A62" s="56">
        <v>4</v>
      </c>
      <c r="B62" s="56" t="s">
        <v>143</v>
      </c>
      <c r="C62" s="112">
        <v>5</v>
      </c>
      <c r="D62" s="112">
        <v>60</v>
      </c>
      <c r="E62" s="112">
        <v>0</v>
      </c>
      <c r="F62" s="173">
        <v>0</v>
      </c>
      <c r="G62" s="173">
        <v>0</v>
      </c>
      <c r="H62" s="173">
        <v>0.04</v>
      </c>
      <c r="I62" s="173">
        <v>0.06</v>
      </c>
      <c r="J62" s="173">
        <v>7.0000000000000007E-2</v>
      </c>
      <c r="K62" s="173">
        <v>0.09</v>
      </c>
      <c r="L62" s="173">
        <v>0.13</v>
      </c>
      <c r="M62" s="173">
        <v>0</v>
      </c>
      <c r="N62" s="173">
        <v>0</v>
      </c>
      <c r="O62" s="173">
        <v>0</v>
      </c>
      <c r="P62" s="173">
        <v>0</v>
      </c>
      <c r="Q62" s="173">
        <v>0</v>
      </c>
    </row>
    <row r="63" spans="1:17">
      <c r="A63" s="56">
        <v>4</v>
      </c>
      <c r="B63" s="56" t="s">
        <v>143</v>
      </c>
      <c r="C63" s="112">
        <v>4</v>
      </c>
      <c r="D63" s="112">
        <v>80</v>
      </c>
      <c r="E63" s="112">
        <v>0</v>
      </c>
      <c r="F63" s="173">
        <v>0</v>
      </c>
      <c r="G63" s="173">
        <v>0</v>
      </c>
      <c r="H63" s="173">
        <v>0</v>
      </c>
      <c r="I63" s="173">
        <v>0.04</v>
      </c>
      <c r="J63" s="173">
        <v>0.05</v>
      </c>
      <c r="K63" s="173">
        <v>0.06</v>
      </c>
      <c r="L63" s="173">
        <v>0.06</v>
      </c>
      <c r="M63" s="173">
        <v>0</v>
      </c>
      <c r="N63" s="173">
        <v>0</v>
      </c>
      <c r="O63" s="173">
        <v>0</v>
      </c>
      <c r="P63" s="173">
        <v>0</v>
      </c>
      <c r="Q63" s="173">
        <v>0</v>
      </c>
    </row>
    <row r="64" spans="1:17">
      <c r="A64" s="56">
        <v>4</v>
      </c>
      <c r="B64" s="56" t="s">
        <v>143</v>
      </c>
      <c r="C64" s="112">
        <v>3</v>
      </c>
      <c r="D64" s="112">
        <v>100</v>
      </c>
      <c r="E64" s="112">
        <v>0</v>
      </c>
      <c r="F64" s="173">
        <v>0</v>
      </c>
      <c r="G64" s="173">
        <v>0</v>
      </c>
      <c r="H64" s="173">
        <v>0</v>
      </c>
      <c r="I64" s="173">
        <v>0</v>
      </c>
      <c r="J64" s="173">
        <v>0.05</v>
      </c>
      <c r="K64" s="173">
        <v>0.06</v>
      </c>
      <c r="L64" s="173">
        <v>0.06</v>
      </c>
      <c r="M64" s="173">
        <v>0</v>
      </c>
      <c r="N64" s="173">
        <v>0</v>
      </c>
      <c r="O64" s="173">
        <v>0</v>
      </c>
      <c r="P64" s="173">
        <v>0</v>
      </c>
      <c r="Q64" s="173">
        <v>0</v>
      </c>
    </row>
    <row r="65" spans="1:17">
      <c r="A65" s="56">
        <v>4</v>
      </c>
      <c r="B65" s="56" t="s">
        <v>143</v>
      </c>
      <c r="C65" s="112">
        <v>2</v>
      </c>
      <c r="D65" s="112">
        <v>120</v>
      </c>
      <c r="E65" s="112">
        <v>0</v>
      </c>
      <c r="F65" s="173">
        <v>0</v>
      </c>
      <c r="G65" s="173">
        <v>0</v>
      </c>
      <c r="H65" s="173">
        <v>0</v>
      </c>
      <c r="I65" s="173">
        <v>0</v>
      </c>
      <c r="J65" s="173">
        <v>0</v>
      </c>
      <c r="K65" s="173">
        <v>0.06</v>
      </c>
      <c r="L65" s="173">
        <v>0.06</v>
      </c>
      <c r="M65" s="173">
        <v>0</v>
      </c>
      <c r="N65" s="173">
        <v>0</v>
      </c>
      <c r="O65" s="173">
        <v>0</v>
      </c>
      <c r="P65" s="173">
        <v>0</v>
      </c>
      <c r="Q65" s="173">
        <v>0</v>
      </c>
    </row>
    <row r="66" spans="1:17">
      <c r="A66" s="56">
        <v>4</v>
      </c>
      <c r="B66" s="56" t="s">
        <v>143</v>
      </c>
      <c r="C66" s="112">
        <v>1</v>
      </c>
      <c r="D66" s="112">
        <v>140</v>
      </c>
      <c r="E66" s="112">
        <v>0</v>
      </c>
      <c r="F66" s="173">
        <v>0</v>
      </c>
      <c r="G66" s="173">
        <v>0</v>
      </c>
      <c r="H66" s="173">
        <v>0</v>
      </c>
      <c r="I66" s="173">
        <v>0</v>
      </c>
      <c r="J66" s="173">
        <v>0</v>
      </c>
      <c r="K66" s="173">
        <v>0</v>
      </c>
      <c r="L66" s="173">
        <v>0.04</v>
      </c>
      <c r="M66" s="173">
        <v>0</v>
      </c>
      <c r="N66" s="173">
        <v>0</v>
      </c>
      <c r="O66" s="173">
        <v>0</v>
      </c>
      <c r="P66" s="173">
        <v>0</v>
      </c>
      <c r="Q66" s="17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6"/>
  <dimension ref="A1:H307"/>
  <sheetViews>
    <sheetView topLeftCell="A7" workbookViewId="0">
      <selection activeCell="I4" sqref="I4"/>
    </sheetView>
  </sheetViews>
  <sheetFormatPr defaultRowHeight="12.75"/>
  <cols>
    <col min="1" max="1" width="12" customWidth="1"/>
    <col min="2" max="2" width="15.42578125" customWidth="1"/>
    <col min="4" max="4" width="6.140625" customWidth="1"/>
    <col min="5" max="5" width="6.28515625" customWidth="1"/>
    <col min="6" max="6" width="12.42578125" customWidth="1"/>
    <col min="7" max="7" width="11.7109375" customWidth="1"/>
  </cols>
  <sheetData>
    <row r="1" spans="1:8">
      <c r="A1" s="16" t="s">
        <v>144</v>
      </c>
      <c r="B1" s="16" t="s">
        <v>145</v>
      </c>
      <c r="C1" t="s">
        <v>2</v>
      </c>
      <c r="D1" s="16" t="s">
        <v>54</v>
      </c>
      <c r="E1" t="s">
        <v>146</v>
      </c>
      <c r="F1" t="s">
        <v>147</v>
      </c>
      <c r="G1" t="s">
        <v>148</v>
      </c>
      <c r="H1" t="s">
        <v>149</v>
      </c>
    </row>
    <row r="2" spans="1:8">
      <c r="C2">
        <v>164</v>
      </c>
      <c r="E2">
        <v>1</v>
      </c>
      <c r="F2">
        <v>1</v>
      </c>
      <c r="G2">
        <v>1</v>
      </c>
      <c r="H2">
        <v>1</v>
      </c>
    </row>
    <row r="3" spans="1:8">
      <c r="C3">
        <v>165</v>
      </c>
      <c r="E3">
        <v>1</v>
      </c>
      <c r="F3">
        <v>1</v>
      </c>
      <c r="G3">
        <v>1</v>
      </c>
      <c r="H3">
        <v>1</v>
      </c>
    </row>
    <row r="4" spans="1:8">
      <c r="C4">
        <v>166</v>
      </c>
      <c r="E4">
        <v>1</v>
      </c>
      <c r="F4">
        <v>1</v>
      </c>
      <c r="G4">
        <v>1</v>
      </c>
      <c r="H4">
        <v>1</v>
      </c>
    </row>
    <row r="5" spans="1:8">
      <c r="C5">
        <v>167</v>
      </c>
      <c r="E5">
        <v>1</v>
      </c>
      <c r="F5">
        <v>1</v>
      </c>
      <c r="G5">
        <v>1</v>
      </c>
      <c r="H5">
        <v>1</v>
      </c>
    </row>
    <row r="6" spans="1:8">
      <c r="C6">
        <v>168</v>
      </c>
      <c r="E6">
        <v>1</v>
      </c>
      <c r="F6">
        <v>1</v>
      </c>
      <c r="G6">
        <v>1</v>
      </c>
      <c r="H6">
        <v>1</v>
      </c>
    </row>
    <row r="7" spans="1:8">
      <c r="C7">
        <v>169</v>
      </c>
      <c r="E7">
        <v>1</v>
      </c>
      <c r="F7">
        <v>1</v>
      </c>
      <c r="G7">
        <v>1</v>
      </c>
      <c r="H7">
        <v>1</v>
      </c>
    </row>
    <row r="8" spans="1:8">
      <c r="C8">
        <v>170</v>
      </c>
      <c r="E8">
        <v>1</v>
      </c>
      <c r="F8">
        <v>1</v>
      </c>
      <c r="G8">
        <v>1</v>
      </c>
      <c r="H8">
        <v>1</v>
      </c>
    </row>
    <row r="9" spans="1:8">
      <c r="C9">
        <v>171</v>
      </c>
      <c r="E9">
        <v>1</v>
      </c>
      <c r="F9">
        <v>1</v>
      </c>
      <c r="G9">
        <v>1</v>
      </c>
      <c r="H9">
        <v>1</v>
      </c>
    </row>
    <row r="10" spans="1:8">
      <c r="C10">
        <v>172</v>
      </c>
      <c r="E10">
        <v>1</v>
      </c>
      <c r="F10">
        <v>1</v>
      </c>
      <c r="G10">
        <v>1</v>
      </c>
      <c r="H10">
        <v>1</v>
      </c>
    </row>
    <row r="11" spans="1:8">
      <c r="C11">
        <v>173</v>
      </c>
      <c r="E11">
        <v>1</v>
      </c>
      <c r="F11">
        <v>1</v>
      </c>
      <c r="G11">
        <v>1</v>
      </c>
      <c r="H11">
        <v>1</v>
      </c>
    </row>
    <row r="12" spans="1:8">
      <c r="C12">
        <v>174</v>
      </c>
      <c r="E12">
        <v>1</v>
      </c>
      <c r="F12">
        <v>1</v>
      </c>
      <c r="G12">
        <v>1</v>
      </c>
      <c r="H12">
        <v>1</v>
      </c>
    </row>
    <row r="13" spans="1:8">
      <c r="C13">
        <v>175</v>
      </c>
      <c r="E13">
        <v>1</v>
      </c>
      <c r="F13">
        <v>1</v>
      </c>
      <c r="G13">
        <v>1</v>
      </c>
      <c r="H13">
        <v>1</v>
      </c>
    </row>
    <row r="14" spans="1:8">
      <c r="C14">
        <v>176</v>
      </c>
      <c r="E14">
        <v>1</v>
      </c>
      <c r="F14">
        <v>1</v>
      </c>
      <c r="G14">
        <v>1</v>
      </c>
      <c r="H14">
        <v>1</v>
      </c>
    </row>
    <row r="15" spans="1:8">
      <c r="C15">
        <v>177</v>
      </c>
      <c r="E15">
        <v>1</v>
      </c>
      <c r="F15">
        <v>1</v>
      </c>
      <c r="G15">
        <v>1</v>
      </c>
      <c r="H15">
        <v>1</v>
      </c>
    </row>
    <row r="16" spans="1:8">
      <c r="C16">
        <v>178</v>
      </c>
      <c r="E16">
        <v>1</v>
      </c>
      <c r="F16">
        <v>1</v>
      </c>
      <c r="G16">
        <v>1</v>
      </c>
      <c r="H16">
        <v>1</v>
      </c>
    </row>
    <row r="17" spans="3:8">
      <c r="C17">
        <v>179</v>
      </c>
      <c r="E17">
        <v>1</v>
      </c>
      <c r="F17">
        <v>1</v>
      </c>
      <c r="G17">
        <v>1</v>
      </c>
      <c r="H17">
        <v>1</v>
      </c>
    </row>
    <row r="18" spans="3:8">
      <c r="C18">
        <v>180</v>
      </c>
      <c r="E18">
        <v>1</v>
      </c>
      <c r="F18">
        <v>1</v>
      </c>
      <c r="G18">
        <v>1</v>
      </c>
      <c r="H18">
        <v>1</v>
      </c>
    </row>
    <row r="19" spans="3:8">
      <c r="C19">
        <v>181</v>
      </c>
      <c r="E19">
        <v>1</v>
      </c>
      <c r="F19">
        <v>1</v>
      </c>
      <c r="G19">
        <v>1</v>
      </c>
      <c r="H19">
        <v>1</v>
      </c>
    </row>
    <row r="20" spans="3:8">
      <c r="C20">
        <v>182</v>
      </c>
      <c r="E20">
        <v>1</v>
      </c>
      <c r="F20">
        <v>1</v>
      </c>
      <c r="G20">
        <v>1</v>
      </c>
      <c r="H20">
        <v>1</v>
      </c>
    </row>
    <row r="21" spans="3:8">
      <c r="C21">
        <v>183</v>
      </c>
      <c r="E21">
        <v>1</v>
      </c>
      <c r="F21">
        <v>1</v>
      </c>
      <c r="G21">
        <v>1</v>
      </c>
      <c r="H21">
        <v>1</v>
      </c>
    </row>
    <row r="22" spans="3:8">
      <c r="C22">
        <v>184</v>
      </c>
      <c r="E22">
        <v>1</v>
      </c>
      <c r="F22">
        <v>1</v>
      </c>
      <c r="G22">
        <v>1</v>
      </c>
      <c r="H22">
        <v>1</v>
      </c>
    </row>
    <row r="23" spans="3:8">
      <c r="C23">
        <v>185</v>
      </c>
      <c r="E23">
        <v>1</v>
      </c>
      <c r="F23">
        <v>1</v>
      </c>
      <c r="G23">
        <v>1</v>
      </c>
      <c r="H23">
        <v>1</v>
      </c>
    </row>
    <row r="24" spans="3:8">
      <c r="C24">
        <v>186</v>
      </c>
      <c r="E24">
        <v>1</v>
      </c>
      <c r="F24">
        <v>1</v>
      </c>
      <c r="G24">
        <v>1</v>
      </c>
      <c r="H24">
        <v>1</v>
      </c>
    </row>
    <row r="25" spans="3:8">
      <c r="C25">
        <v>187</v>
      </c>
      <c r="E25">
        <v>1</v>
      </c>
      <c r="F25">
        <v>1</v>
      </c>
      <c r="G25">
        <v>1</v>
      </c>
      <c r="H25">
        <v>1</v>
      </c>
    </row>
    <row r="26" spans="3:8">
      <c r="C26">
        <v>188</v>
      </c>
      <c r="E26">
        <v>1</v>
      </c>
      <c r="F26">
        <v>1</v>
      </c>
      <c r="G26">
        <v>1</v>
      </c>
      <c r="H26">
        <v>1</v>
      </c>
    </row>
    <row r="27" spans="3:8">
      <c r="C27">
        <v>189</v>
      </c>
      <c r="E27">
        <v>1</v>
      </c>
      <c r="F27">
        <v>1</v>
      </c>
      <c r="G27">
        <v>1</v>
      </c>
      <c r="H27">
        <v>1</v>
      </c>
    </row>
    <row r="28" spans="3:8">
      <c r="C28">
        <v>190</v>
      </c>
      <c r="E28">
        <v>1</v>
      </c>
      <c r="F28">
        <v>1</v>
      </c>
      <c r="G28">
        <v>1</v>
      </c>
      <c r="H28">
        <v>1</v>
      </c>
    </row>
    <row r="29" spans="3:8">
      <c r="C29">
        <v>191</v>
      </c>
      <c r="E29">
        <v>1</v>
      </c>
      <c r="F29">
        <v>1</v>
      </c>
      <c r="G29">
        <v>1</v>
      </c>
      <c r="H29">
        <v>1</v>
      </c>
    </row>
    <row r="30" spans="3:8">
      <c r="C30">
        <v>192</v>
      </c>
      <c r="E30">
        <v>1</v>
      </c>
      <c r="F30">
        <v>1</v>
      </c>
      <c r="G30">
        <v>1</v>
      </c>
      <c r="H30">
        <v>1</v>
      </c>
    </row>
    <row r="31" spans="3:8">
      <c r="C31">
        <v>193</v>
      </c>
      <c r="E31">
        <v>1</v>
      </c>
      <c r="F31">
        <v>1</v>
      </c>
      <c r="G31">
        <v>1</v>
      </c>
      <c r="H31">
        <v>1</v>
      </c>
    </row>
    <row r="32" spans="3:8">
      <c r="C32">
        <v>194</v>
      </c>
      <c r="E32">
        <v>1</v>
      </c>
      <c r="F32">
        <v>1</v>
      </c>
      <c r="G32">
        <v>1</v>
      </c>
      <c r="H32">
        <v>1</v>
      </c>
    </row>
    <row r="33" spans="3:8">
      <c r="C33">
        <v>195</v>
      </c>
      <c r="E33">
        <v>1</v>
      </c>
      <c r="F33">
        <v>1</v>
      </c>
      <c r="G33">
        <v>1</v>
      </c>
      <c r="H33">
        <v>1</v>
      </c>
    </row>
    <row r="34" spans="3:8">
      <c r="C34">
        <v>196</v>
      </c>
      <c r="E34">
        <v>1</v>
      </c>
      <c r="F34">
        <v>1</v>
      </c>
      <c r="G34">
        <v>1</v>
      </c>
      <c r="H34">
        <v>1</v>
      </c>
    </row>
    <row r="35" spans="3:8">
      <c r="C35">
        <v>197</v>
      </c>
      <c r="E35">
        <v>1</v>
      </c>
      <c r="F35">
        <v>1</v>
      </c>
      <c r="G35">
        <v>1</v>
      </c>
      <c r="H35">
        <v>1</v>
      </c>
    </row>
    <row r="36" spans="3:8">
      <c r="C36">
        <v>198</v>
      </c>
      <c r="E36">
        <v>1</v>
      </c>
      <c r="F36">
        <v>1</v>
      </c>
      <c r="G36">
        <v>1</v>
      </c>
      <c r="H36">
        <v>1</v>
      </c>
    </row>
    <row r="37" spans="3:8">
      <c r="C37">
        <v>199</v>
      </c>
      <c r="E37">
        <v>1</v>
      </c>
      <c r="F37">
        <v>1</v>
      </c>
      <c r="G37">
        <v>1</v>
      </c>
      <c r="H37">
        <v>1</v>
      </c>
    </row>
    <row r="38" spans="3:8">
      <c r="C38">
        <v>200</v>
      </c>
      <c r="E38">
        <v>1</v>
      </c>
      <c r="F38">
        <v>1</v>
      </c>
      <c r="G38">
        <v>1</v>
      </c>
      <c r="H38">
        <v>1</v>
      </c>
    </row>
    <row r="39" spans="3:8">
      <c r="C39">
        <v>201</v>
      </c>
      <c r="E39">
        <v>1</v>
      </c>
      <c r="F39">
        <v>1</v>
      </c>
      <c r="G39">
        <v>1</v>
      </c>
      <c r="H39">
        <v>1</v>
      </c>
    </row>
    <row r="40" spans="3:8">
      <c r="C40">
        <v>202</v>
      </c>
      <c r="E40">
        <v>1</v>
      </c>
      <c r="F40">
        <v>1</v>
      </c>
      <c r="G40">
        <v>1</v>
      </c>
      <c r="H40">
        <v>1</v>
      </c>
    </row>
    <row r="41" spans="3:8">
      <c r="C41">
        <v>203</v>
      </c>
      <c r="E41">
        <v>1</v>
      </c>
      <c r="F41">
        <v>1</v>
      </c>
      <c r="G41">
        <v>1</v>
      </c>
      <c r="H41">
        <v>1</v>
      </c>
    </row>
    <row r="42" spans="3:8">
      <c r="C42">
        <v>204</v>
      </c>
      <c r="E42">
        <v>1</v>
      </c>
      <c r="F42">
        <v>1</v>
      </c>
      <c r="G42">
        <v>1</v>
      </c>
      <c r="H42">
        <v>1</v>
      </c>
    </row>
    <row r="43" spans="3:8">
      <c r="C43">
        <v>205</v>
      </c>
      <c r="E43">
        <v>1</v>
      </c>
      <c r="F43">
        <v>1</v>
      </c>
      <c r="G43">
        <v>1</v>
      </c>
      <c r="H43">
        <v>1</v>
      </c>
    </row>
    <row r="44" spans="3:8">
      <c r="C44">
        <v>206</v>
      </c>
      <c r="E44">
        <v>1</v>
      </c>
      <c r="F44">
        <v>1</v>
      </c>
      <c r="G44">
        <v>1</v>
      </c>
      <c r="H44">
        <v>1</v>
      </c>
    </row>
    <row r="45" spans="3:8">
      <c r="C45">
        <v>207</v>
      </c>
      <c r="E45">
        <v>1</v>
      </c>
      <c r="F45">
        <v>1</v>
      </c>
      <c r="G45">
        <v>1</v>
      </c>
      <c r="H45">
        <v>1</v>
      </c>
    </row>
    <row r="46" spans="3:8">
      <c r="C46">
        <v>208</v>
      </c>
      <c r="E46">
        <v>1</v>
      </c>
      <c r="F46">
        <v>1</v>
      </c>
      <c r="G46">
        <v>1</v>
      </c>
      <c r="H46">
        <v>1</v>
      </c>
    </row>
    <row r="47" spans="3:8">
      <c r="C47">
        <v>209</v>
      </c>
      <c r="E47">
        <v>1</v>
      </c>
      <c r="F47">
        <v>1</v>
      </c>
      <c r="G47">
        <v>1</v>
      </c>
      <c r="H47">
        <v>1</v>
      </c>
    </row>
    <row r="48" spans="3:8">
      <c r="C48">
        <v>210</v>
      </c>
      <c r="E48">
        <v>1</v>
      </c>
      <c r="F48">
        <v>1</v>
      </c>
      <c r="G48">
        <v>1</v>
      </c>
      <c r="H48">
        <v>1</v>
      </c>
    </row>
    <row r="49" spans="3:8">
      <c r="C49">
        <v>211</v>
      </c>
      <c r="E49">
        <v>1</v>
      </c>
      <c r="F49">
        <v>1</v>
      </c>
      <c r="G49">
        <v>1</v>
      </c>
      <c r="H49">
        <v>1</v>
      </c>
    </row>
    <row r="50" spans="3:8">
      <c r="C50">
        <v>212</v>
      </c>
      <c r="E50">
        <v>1</v>
      </c>
      <c r="F50">
        <v>1</v>
      </c>
      <c r="G50">
        <v>1</v>
      </c>
      <c r="H50">
        <v>1</v>
      </c>
    </row>
    <row r="51" spans="3:8">
      <c r="C51">
        <v>213</v>
      </c>
      <c r="E51">
        <v>1</v>
      </c>
      <c r="F51">
        <v>1</v>
      </c>
      <c r="G51">
        <v>1</v>
      </c>
      <c r="H51">
        <v>1</v>
      </c>
    </row>
    <row r="52" spans="3:8">
      <c r="C52">
        <v>214</v>
      </c>
      <c r="E52">
        <v>1</v>
      </c>
      <c r="F52">
        <v>1</v>
      </c>
      <c r="G52">
        <v>1</v>
      </c>
      <c r="H52">
        <v>1</v>
      </c>
    </row>
    <row r="53" spans="3:8">
      <c r="C53">
        <v>215</v>
      </c>
      <c r="E53">
        <v>1</v>
      </c>
      <c r="F53">
        <v>1</v>
      </c>
      <c r="G53">
        <v>1</v>
      </c>
      <c r="H53">
        <v>1</v>
      </c>
    </row>
    <row r="54" spans="3:8">
      <c r="C54">
        <v>216</v>
      </c>
      <c r="E54">
        <v>1</v>
      </c>
      <c r="F54">
        <v>1</v>
      </c>
      <c r="G54">
        <v>1</v>
      </c>
      <c r="H54">
        <v>1</v>
      </c>
    </row>
    <row r="55" spans="3:8">
      <c r="C55">
        <v>217</v>
      </c>
      <c r="E55">
        <v>1</v>
      </c>
      <c r="F55">
        <v>1</v>
      </c>
      <c r="G55">
        <v>1</v>
      </c>
      <c r="H55">
        <v>1</v>
      </c>
    </row>
    <row r="56" spans="3:8">
      <c r="C56">
        <v>218</v>
      </c>
      <c r="E56">
        <v>1</v>
      </c>
      <c r="F56">
        <v>1</v>
      </c>
      <c r="G56">
        <v>1</v>
      </c>
      <c r="H56">
        <v>1</v>
      </c>
    </row>
    <row r="57" spans="3:8">
      <c r="C57">
        <v>219</v>
      </c>
      <c r="E57">
        <v>1</v>
      </c>
      <c r="F57">
        <v>1</v>
      </c>
      <c r="G57">
        <v>1</v>
      </c>
      <c r="H57">
        <v>1</v>
      </c>
    </row>
    <row r="58" spans="3:8">
      <c r="C58">
        <v>220</v>
      </c>
      <c r="E58">
        <v>1</v>
      </c>
      <c r="F58">
        <v>1</v>
      </c>
      <c r="G58">
        <v>1</v>
      </c>
      <c r="H58">
        <v>1</v>
      </c>
    </row>
    <row r="59" spans="3:8">
      <c r="C59">
        <v>221</v>
      </c>
      <c r="E59">
        <v>1</v>
      </c>
      <c r="F59">
        <v>1</v>
      </c>
      <c r="G59">
        <v>1</v>
      </c>
      <c r="H59">
        <v>1</v>
      </c>
    </row>
    <row r="60" spans="3:8">
      <c r="C60">
        <v>222</v>
      </c>
      <c r="E60">
        <v>1</v>
      </c>
      <c r="F60">
        <v>1</v>
      </c>
      <c r="G60">
        <v>1</v>
      </c>
      <c r="H60">
        <v>1</v>
      </c>
    </row>
    <row r="61" spans="3:8">
      <c r="C61">
        <v>223</v>
      </c>
      <c r="E61">
        <v>1</v>
      </c>
      <c r="F61">
        <v>1</v>
      </c>
      <c r="G61">
        <v>1</v>
      </c>
      <c r="H61">
        <v>1</v>
      </c>
    </row>
    <row r="62" spans="3:8">
      <c r="C62">
        <v>224</v>
      </c>
      <c r="E62">
        <v>1</v>
      </c>
      <c r="F62">
        <v>1</v>
      </c>
      <c r="G62">
        <v>1</v>
      </c>
      <c r="H62">
        <v>1</v>
      </c>
    </row>
    <row r="63" spans="3:8">
      <c r="C63">
        <v>225</v>
      </c>
      <c r="E63">
        <v>1</v>
      </c>
      <c r="F63">
        <v>1</v>
      </c>
      <c r="G63">
        <v>1</v>
      </c>
      <c r="H63">
        <v>1</v>
      </c>
    </row>
    <row r="64" spans="3:8">
      <c r="C64">
        <v>226</v>
      </c>
      <c r="E64">
        <v>1</v>
      </c>
      <c r="F64">
        <v>1</v>
      </c>
      <c r="G64">
        <v>1</v>
      </c>
      <c r="H64">
        <v>1</v>
      </c>
    </row>
    <row r="65" spans="3:8">
      <c r="C65">
        <v>227</v>
      </c>
      <c r="E65">
        <v>1</v>
      </c>
      <c r="F65">
        <v>1</v>
      </c>
      <c r="G65">
        <v>1</v>
      </c>
      <c r="H65">
        <v>1</v>
      </c>
    </row>
    <row r="66" spans="3:8">
      <c r="C66">
        <v>228</v>
      </c>
      <c r="E66">
        <v>1</v>
      </c>
      <c r="F66">
        <v>1</v>
      </c>
      <c r="G66">
        <v>1</v>
      </c>
      <c r="H66">
        <v>1</v>
      </c>
    </row>
    <row r="67" spans="3:8">
      <c r="C67">
        <v>229</v>
      </c>
      <c r="E67">
        <v>1</v>
      </c>
      <c r="F67">
        <v>1</v>
      </c>
      <c r="G67">
        <v>1</v>
      </c>
      <c r="H67">
        <v>1</v>
      </c>
    </row>
    <row r="68" spans="3:8">
      <c r="C68">
        <v>230</v>
      </c>
      <c r="E68">
        <v>1</v>
      </c>
      <c r="F68">
        <v>1</v>
      </c>
      <c r="G68">
        <v>1</v>
      </c>
      <c r="H68">
        <v>1</v>
      </c>
    </row>
    <row r="69" spans="3:8">
      <c r="C69">
        <v>231</v>
      </c>
      <c r="E69">
        <v>1</v>
      </c>
      <c r="F69">
        <v>1</v>
      </c>
      <c r="G69">
        <v>1</v>
      </c>
      <c r="H69">
        <v>1</v>
      </c>
    </row>
    <row r="70" spans="3:8">
      <c r="C70">
        <v>232</v>
      </c>
      <c r="E70">
        <v>1</v>
      </c>
      <c r="F70">
        <v>1</v>
      </c>
      <c r="G70">
        <v>1</v>
      </c>
      <c r="H70">
        <v>1</v>
      </c>
    </row>
    <row r="71" spans="3:8">
      <c r="C71">
        <v>233</v>
      </c>
      <c r="E71">
        <v>1</v>
      </c>
      <c r="F71">
        <v>1</v>
      </c>
      <c r="G71">
        <v>1</v>
      </c>
      <c r="H71">
        <v>1</v>
      </c>
    </row>
    <row r="72" spans="3:8">
      <c r="C72">
        <v>234</v>
      </c>
      <c r="E72">
        <v>1</v>
      </c>
      <c r="F72">
        <v>1</v>
      </c>
      <c r="G72">
        <v>1</v>
      </c>
      <c r="H72">
        <v>1</v>
      </c>
    </row>
    <row r="73" spans="3:8">
      <c r="C73">
        <v>235</v>
      </c>
      <c r="E73">
        <v>1</v>
      </c>
      <c r="F73">
        <v>1</v>
      </c>
      <c r="G73">
        <v>1</v>
      </c>
      <c r="H73">
        <v>1</v>
      </c>
    </row>
    <row r="74" spans="3:8">
      <c r="C74">
        <v>236</v>
      </c>
      <c r="E74">
        <v>1</v>
      </c>
      <c r="F74">
        <v>1</v>
      </c>
      <c r="G74">
        <v>1</v>
      </c>
      <c r="H74">
        <v>1</v>
      </c>
    </row>
    <row r="75" spans="3:8">
      <c r="C75">
        <v>237</v>
      </c>
      <c r="E75">
        <v>1</v>
      </c>
      <c r="F75">
        <v>1</v>
      </c>
      <c r="G75">
        <v>1</v>
      </c>
      <c r="H75">
        <v>1</v>
      </c>
    </row>
    <row r="76" spans="3:8">
      <c r="C76">
        <v>238</v>
      </c>
      <c r="E76">
        <v>1</v>
      </c>
      <c r="F76">
        <v>1</v>
      </c>
      <c r="G76">
        <v>1</v>
      </c>
      <c r="H76">
        <v>1</v>
      </c>
    </row>
    <row r="77" spans="3:8">
      <c r="C77">
        <v>239</v>
      </c>
      <c r="E77">
        <v>1</v>
      </c>
      <c r="F77">
        <v>1</v>
      </c>
      <c r="G77">
        <v>1</v>
      </c>
      <c r="H77">
        <v>1</v>
      </c>
    </row>
    <row r="78" spans="3:8">
      <c r="C78">
        <v>240</v>
      </c>
      <c r="E78">
        <v>1</v>
      </c>
      <c r="F78">
        <v>1</v>
      </c>
      <c r="G78">
        <v>1</v>
      </c>
      <c r="H78">
        <v>1</v>
      </c>
    </row>
    <row r="79" spans="3:8">
      <c r="C79">
        <v>241</v>
      </c>
      <c r="E79">
        <v>1</v>
      </c>
      <c r="F79">
        <v>1</v>
      </c>
      <c r="G79">
        <v>1</v>
      </c>
      <c r="H79">
        <v>1</v>
      </c>
    </row>
    <row r="80" spans="3:8">
      <c r="C80">
        <v>242</v>
      </c>
      <c r="E80">
        <v>1</v>
      </c>
      <c r="F80">
        <v>1</v>
      </c>
      <c r="G80">
        <v>1</v>
      </c>
      <c r="H80">
        <v>1</v>
      </c>
    </row>
    <row r="81" spans="3:8">
      <c r="C81">
        <v>243</v>
      </c>
      <c r="E81">
        <v>1</v>
      </c>
      <c r="F81">
        <v>1</v>
      </c>
      <c r="G81">
        <v>1</v>
      </c>
      <c r="H81">
        <v>1</v>
      </c>
    </row>
    <row r="82" spans="3:8">
      <c r="C82">
        <v>244</v>
      </c>
      <c r="E82">
        <v>1</v>
      </c>
      <c r="F82">
        <v>1</v>
      </c>
      <c r="G82">
        <v>1</v>
      </c>
      <c r="H82">
        <v>1</v>
      </c>
    </row>
    <row r="83" spans="3:8">
      <c r="C83">
        <v>245</v>
      </c>
      <c r="E83">
        <v>1</v>
      </c>
      <c r="F83">
        <v>1</v>
      </c>
      <c r="G83">
        <v>1</v>
      </c>
      <c r="H83">
        <v>1</v>
      </c>
    </row>
    <row r="84" spans="3:8">
      <c r="C84">
        <v>246</v>
      </c>
      <c r="E84">
        <v>1</v>
      </c>
      <c r="F84">
        <v>1</v>
      </c>
      <c r="G84">
        <v>1</v>
      </c>
      <c r="H84">
        <v>1</v>
      </c>
    </row>
    <row r="85" spans="3:8">
      <c r="C85">
        <v>247</v>
      </c>
      <c r="E85">
        <v>1</v>
      </c>
      <c r="F85">
        <v>1</v>
      </c>
      <c r="G85">
        <v>1</v>
      </c>
      <c r="H85">
        <v>1</v>
      </c>
    </row>
    <row r="86" spans="3:8">
      <c r="C86">
        <v>248</v>
      </c>
      <c r="E86">
        <v>1</v>
      </c>
      <c r="F86">
        <v>1</v>
      </c>
      <c r="G86">
        <v>1</v>
      </c>
      <c r="H86">
        <v>1</v>
      </c>
    </row>
    <row r="87" spans="3:8">
      <c r="C87">
        <v>249</v>
      </c>
      <c r="E87">
        <v>1</v>
      </c>
      <c r="F87">
        <v>1</v>
      </c>
      <c r="G87">
        <v>1</v>
      </c>
      <c r="H87">
        <v>1</v>
      </c>
    </row>
    <row r="88" spans="3:8">
      <c r="C88">
        <v>250</v>
      </c>
      <c r="E88">
        <v>1</v>
      </c>
      <c r="F88">
        <v>1</v>
      </c>
      <c r="G88">
        <v>1</v>
      </c>
      <c r="H88">
        <v>1</v>
      </c>
    </row>
    <row r="89" spans="3:8">
      <c r="C89">
        <v>251</v>
      </c>
      <c r="E89">
        <v>1</v>
      </c>
      <c r="F89">
        <v>1</v>
      </c>
      <c r="G89">
        <v>1</v>
      </c>
      <c r="H89">
        <v>1</v>
      </c>
    </row>
    <row r="90" spans="3:8">
      <c r="C90">
        <v>252</v>
      </c>
      <c r="E90">
        <v>1</v>
      </c>
      <c r="F90">
        <v>1</v>
      </c>
      <c r="G90">
        <v>1</v>
      </c>
      <c r="H90">
        <v>1</v>
      </c>
    </row>
    <row r="91" spans="3:8">
      <c r="C91">
        <v>253</v>
      </c>
      <c r="E91">
        <v>1</v>
      </c>
      <c r="F91">
        <v>1</v>
      </c>
      <c r="G91">
        <v>1</v>
      </c>
      <c r="H91">
        <v>1</v>
      </c>
    </row>
    <row r="92" spans="3:8">
      <c r="C92">
        <v>254</v>
      </c>
      <c r="E92">
        <v>1</v>
      </c>
      <c r="F92">
        <v>1</v>
      </c>
      <c r="G92">
        <v>1</v>
      </c>
      <c r="H92">
        <v>1</v>
      </c>
    </row>
    <row r="93" spans="3:8">
      <c r="C93">
        <v>255</v>
      </c>
      <c r="E93">
        <v>1</v>
      </c>
      <c r="F93">
        <v>1</v>
      </c>
      <c r="G93">
        <v>1</v>
      </c>
      <c r="H93">
        <v>1</v>
      </c>
    </row>
    <row r="94" spans="3:8">
      <c r="C94">
        <v>256</v>
      </c>
      <c r="E94">
        <v>1</v>
      </c>
      <c r="F94">
        <v>1</v>
      </c>
      <c r="G94">
        <v>1</v>
      </c>
      <c r="H94">
        <v>1</v>
      </c>
    </row>
    <row r="95" spans="3:8">
      <c r="C95">
        <v>257</v>
      </c>
      <c r="E95">
        <v>1</v>
      </c>
      <c r="F95">
        <v>1</v>
      </c>
      <c r="G95">
        <v>1</v>
      </c>
      <c r="H95">
        <v>1</v>
      </c>
    </row>
    <row r="96" spans="3:8">
      <c r="C96">
        <v>258</v>
      </c>
      <c r="E96">
        <v>1</v>
      </c>
      <c r="F96">
        <v>1</v>
      </c>
      <c r="G96">
        <v>1</v>
      </c>
      <c r="H96">
        <v>1</v>
      </c>
    </row>
    <row r="97" spans="3:8">
      <c r="C97">
        <v>259</v>
      </c>
      <c r="E97">
        <v>1</v>
      </c>
      <c r="F97">
        <v>1</v>
      </c>
      <c r="G97">
        <v>1</v>
      </c>
      <c r="H97">
        <v>1</v>
      </c>
    </row>
    <row r="98" spans="3:8">
      <c r="C98">
        <v>260</v>
      </c>
      <c r="E98">
        <v>1</v>
      </c>
      <c r="F98">
        <v>1</v>
      </c>
      <c r="G98">
        <v>1</v>
      </c>
      <c r="H98">
        <v>1</v>
      </c>
    </row>
    <row r="99" spans="3:8">
      <c r="C99">
        <v>261</v>
      </c>
      <c r="E99">
        <v>1</v>
      </c>
      <c r="F99">
        <v>1</v>
      </c>
      <c r="G99">
        <v>1</v>
      </c>
      <c r="H99">
        <v>1</v>
      </c>
    </row>
    <row r="100" spans="3:8">
      <c r="C100">
        <v>262</v>
      </c>
      <c r="E100">
        <v>1</v>
      </c>
      <c r="F100">
        <v>1</v>
      </c>
      <c r="G100">
        <v>1</v>
      </c>
      <c r="H100">
        <v>1</v>
      </c>
    </row>
    <row r="101" spans="3:8">
      <c r="C101">
        <v>263</v>
      </c>
      <c r="E101">
        <v>1</v>
      </c>
      <c r="F101">
        <v>1</v>
      </c>
      <c r="G101">
        <v>1</v>
      </c>
      <c r="H101">
        <v>1</v>
      </c>
    </row>
    <row r="102" spans="3:8">
      <c r="C102">
        <v>264</v>
      </c>
      <c r="E102">
        <v>1</v>
      </c>
      <c r="F102">
        <v>1</v>
      </c>
      <c r="G102">
        <v>1</v>
      </c>
      <c r="H102">
        <v>1</v>
      </c>
    </row>
    <row r="103" spans="3:8">
      <c r="C103">
        <v>265</v>
      </c>
      <c r="E103">
        <v>1</v>
      </c>
      <c r="F103">
        <v>1</v>
      </c>
      <c r="G103">
        <v>1</v>
      </c>
      <c r="H103">
        <v>1</v>
      </c>
    </row>
    <row r="104" spans="3:8">
      <c r="C104">
        <v>266</v>
      </c>
      <c r="E104">
        <v>1</v>
      </c>
      <c r="F104">
        <v>1</v>
      </c>
      <c r="G104">
        <v>1</v>
      </c>
      <c r="H104">
        <v>1</v>
      </c>
    </row>
    <row r="105" spans="3:8">
      <c r="C105">
        <v>267</v>
      </c>
      <c r="E105">
        <v>1</v>
      </c>
      <c r="F105">
        <v>1</v>
      </c>
      <c r="G105">
        <v>1</v>
      </c>
      <c r="H105">
        <v>1</v>
      </c>
    </row>
    <row r="106" spans="3:8">
      <c r="C106">
        <v>268</v>
      </c>
      <c r="E106">
        <v>1</v>
      </c>
      <c r="F106">
        <v>1</v>
      </c>
      <c r="G106">
        <v>1</v>
      </c>
      <c r="H106">
        <v>1</v>
      </c>
    </row>
    <row r="107" spans="3:8">
      <c r="C107">
        <v>269</v>
      </c>
      <c r="E107">
        <v>1</v>
      </c>
      <c r="F107">
        <v>1</v>
      </c>
      <c r="G107">
        <v>1</v>
      </c>
      <c r="H107">
        <v>1</v>
      </c>
    </row>
    <row r="108" spans="3:8">
      <c r="C108">
        <v>270</v>
      </c>
      <c r="E108">
        <v>1</v>
      </c>
      <c r="F108">
        <v>1</v>
      </c>
      <c r="G108">
        <v>1</v>
      </c>
      <c r="H108">
        <v>1</v>
      </c>
    </row>
    <row r="109" spans="3:8">
      <c r="C109">
        <v>271</v>
      </c>
      <c r="E109">
        <v>1</v>
      </c>
      <c r="F109">
        <v>1</v>
      </c>
      <c r="G109">
        <v>1</v>
      </c>
      <c r="H109">
        <v>1</v>
      </c>
    </row>
    <row r="110" spans="3:8">
      <c r="C110">
        <v>272</v>
      </c>
      <c r="E110">
        <v>1</v>
      </c>
      <c r="F110">
        <v>1</v>
      </c>
      <c r="G110">
        <v>1</v>
      </c>
      <c r="H110">
        <v>1</v>
      </c>
    </row>
    <row r="111" spans="3:8">
      <c r="C111">
        <v>273</v>
      </c>
      <c r="E111">
        <v>1</v>
      </c>
      <c r="F111">
        <v>1</v>
      </c>
      <c r="G111">
        <v>1</v>
      </c>
      <c r="H111">
        <v>1</v>
      </c>
    </row>
    <row r="112" spans="3:8">
      <c r="C112">
        <v>274</v>
      </c>
      <c r="E112">
        <v>1</v>
      </c>
      <c r="F112">
        <v>1</v>
      </c>
      <c r="G112">
        <v>1</v>
      </c>
      <c r="H112">
        <v>1</v>
      </c>
    </row>
    <row r="113" spans="3:8">
      <c r="C113">
        <v>275</v>
      </c>
      <c r="E113">
        <v>1</v>
      </c>
      <c r="F113">
        <v>1</v>
      </c>
      <c r="G113">
        <v>1</v>
      </c>
      <c r="H113">
        <v>1</v>
      </c>
    </row>
    <row r="114" spans="3:8">
      <c r="C114">
        <v>276</v>
      </c>
      <c r="E114">
        <v>1</v>
      </c>
      <c r="F114">
        <v>1</v>
      </c>
      <c r="G114">
        <v>1</v>
      </c>
      <c r="H114">
        <v>1</v>
      </c>
    </row>
    <row r="115" spans="3:8">
      <c r="C115">
        <v>277</v>
      </c>
      <c r="E115">
        <v>1</v>
      </c>
      <c r="F115">
        <v>1</v>
      </c>
      <c r="G115">
        <v>1</v>
      </c>
      <c r="H115">
        <v>1</v>
      </c>
    </row>
    <row r="116" spans="3:8">
      <c r="C116">
        <v>278</v>
      </c>
      <c r="E116">
        <v>1</v>
      </c>
      <c r="F116">
        <v>1</v>
      </c>
      <c r="G116">
        <v>1</v>
      </c>
      <c r="H116">
        <v>1</v>
      </c>
    </row>
    <row r="117" spans="3:8">
      <c r="C117">
        <v>279</v>
      </c>
      <c r="E117">
        <v>1</v>
      </c>
      <c r="F117">
        <v>1</v>
      </c>
      <c r="G117">
        <v>1</v>
      </c>
      <c r="H117">
        <v>1</v>
      </c>
    </row>
    <row r="118" spans="3:8">
      <c r="C118">
        <v>280</v>
      </c>
      <c r="E118">
        <v>1</v>
      </c>
      <c r="F118">
        <v>1</v>
      </c>
      <c r="G118">
        <v>1</v>
      </c>
      <c r="H118">
        <v>1</v>
      </c>
    </row>
    <row r="119" spans="3:8">
      <c r="C119">
        <v>281</v>
      </c>
      <c r="E119">
        <v>1</v>
      </c>
      <c r="F119">
        <v>1</v>
      </c>
      <c r="G119">
        <v>1</v>
      </c>
      <c r="H119">
        <v>1</v>
      </c>
    </row>
    <row r="120" spans="3:8">
      <c r="C120">
        <v>282</v>
      </c>
      <c r="E120">
        <v>1</v>
      </c>
      <c r="F120">
        <v>1</v>
      </c>
      <c r="G120">
        <v>1</v>
      </c>
      <c r="H120">
        <v>1</v>
      </c>
    </row>
    <row r="121" spans="3:8">
      <c r="C121">
        <v>283</v>
      </c>
      <c r="E121">
        <v>1</v>
      </c>
      <c r="F121">
        <v>1</v>
      </c>
      <c r="G121">
        <v>1</v>
      </c>
      <c r="H121">
        <v>1</v>
      </c>
    </row>
    <row r="122" spans="3:8">
      <c r="C122">
        <v>284</v>
      </c>
      <c r="E122">
        <v>1</v>
      </c>
      <c r="F122">
        <v>1</v>
      </c>
      <c r="G122">
        <v>1</v>
      </c>
      <c r="H122">
        <v>1</v>
      </c>
    </row>
    <row r="123" spans="3:8">
      <c r="C123">
        <v>285</v>
      </c>
      <c r="E123">
        <v>1</v>
      </c>
      <c r="F123">
        <v>1</v>
      </c>
      <c r="G123">
        <v>1</v>
      </c>
      <c r="H123">
        <v>1</v>
      </c>
    </row>
    <row r="124" spans="3:8">
      <c r="C124">
        <v>286</v>
      </c>
      <c r="E124">
        <v>1</v>
      </c>
      <c r="F124">
        <v>1</v>
      </c>
      <c r="G124">
        <v>1</v>
      </c>
      <c r="H124">
        <v>1</v>
      </c>
    </row>
    <row r="125" spans="3:8">
      <c r="C125">
        <v>287</v>
      </c>
      <c r="E125">
        <v>1</v>
      </c>
      <c r="F125">
        <v>1</v>
      </c>
      <c r="G125">
        <v>1</v>
      </c>
      <c r="H125">
        <v>1</v>
      </c>
    </row>
    <row r="126" spans="3:8">
      <c r="C126">
        <v>288</v>
      </c>
      <c r="E126">
        <v>1</v>
      </c>
      <c r="F126">
        <v>1</v>
      </c>
      <c r="G126">
        <v>1</v>
      </c>
      <c r="H126">
        <v>1</v>
      </c>
    </row>
    <row r="127" spans="3:8">
      <c r="C127">
        <v>289</v>
      </c>
      <c r="E127">
        <v>1</v>
      </c>
      <c r="F127">
        <v>1</v>
      </c>
      <c r="G127">
        <v>1</v>
      </c>
      <c r="H127">
        <v>1</v>
      </c>
    </row>
    <row r="128" spans="3:8">
      <c r="C128">
        <v>290</v>
      </c>
      <c r="E128">
        <v>1</v>
      </c>
      <c r="F128">
        <v>1</v>
      </c>
      <c r="G128">
        <v>1</v>
      </c>
      <c r="H128">
        <v>1</v>
      </c>
    </row>
    <row r="129" spans="3:8">
      <c r="C129">
        <v>291</v>
      </c>
      <c r="E129">
        <v>1</v>
      </c>
      <c r="F129">
        <v>1</v>
      </c>
      <c r="G129">
        <v>1</v>
      </c>
      <c r="H129">
        <v>1</v>
      </c>
    </row>
    <row r="130" spans="3:8">
      <c r="C130">
        <v>292</v>
      </c>
      <c r="E130">
        <v>1</v>
      </c>
      <c r="F130">
        <v>1</v>
      </c>
      <c r="G130">
        <v>1</v>
      </c>
      <c r="H130">
        <v>1</v>
      </c>
    </row>
    <row r="131" spans="3:8">
      <c r="C131">
        <v>293</v>
      </c>
      <c r="E131">
        <v>1</v>
      </c>
      <c r="F131">
        <v>1</v>
      </c>
      <c r="G131">
        <v>1</v>
      </c>
      <c r="H131">
        <v>1</v>
      </c>
    </row>
    <row r="132" spans="3:8">
      <c r="C132">
        <v>294</v>
      </c>
      <c r="E132">
        <v>1</v>
      </c>
      <c r="F132">
        <v>1</v>
      </c>
      <c r="G132">
        <v>1</v>
      </c>
      <c r="H132">
        <v>1</v>
      </c>
    </row>
    <row r="133" spans="3:8">
      <c r="C133">
        <v>295</v>
      </c>
      <c r="E133">
        <v>1</v>
      </c>
      <c r="F133">
        <v>1</v>
      </c>
      <c r="G133">
        <v>1</v>
      </c>
      <c r="H133">
        <v>1</v>
      </c>
    </row>
    <row r="134" spans="3:8">
      <c r="C134">
        <v>296</v>
      </c>
      <c r="E134">
        <v>1</v>
      </c>
      <c r="F134">
        <v>1</v>
      </c>
      <c r="G134">
        <v>1</v>
      </c>
      <c r="H134">
        <v>1</v>
      </c>
    </row>
    <row r="135" spans="3:8">
      <c r="C135">
        <v>297</v>
      </c>
      <c r="E135">
        <v>1</v>
      </c>
      <c r="F135">
        <v>1</v>
      </c>
      <c r="G135">
        <v>1</v>
      </c>
      <c r="H135">
        <v>1</v>
      </c>
    </row>
    <row r="136" spans="3:8">
      <c r="C136">
        <v>298</v>
      </c>
      <c r="E136">
        <v>1</v>
      </c>
      <c r="F136">
        <v>1</v>
      </c>
      <c r="G136">
        <v>1</v>
      </c>
      <c r="H136">
        <v>1</v>
      </c>
    </row>
    <row r="137" spans="3:8">
      <c r="C137">
        <v>299</v>
      </c>
      <c r="E137">
        <v>1</v>
      </c>
      <c r="F137">
        <v>1</v>
      </c>
      <c r="G137">
        <v>1</v>
      </c>
      <c r="H137">
        <v>1</v>
      </c>
    </row>
    <row r="138" spans="3:8">
      <c r="C138">
        <v>300</v>
      </c>
      <c r="E138">
        <v>1</v>
      </c>
      <c r="F138">
        <v>1</v>
      </c>
      <c r="G138">
        <v>1</v>
      </c>
      <c r="H138">
        <v>1</v>
      </c>
    </row>
    <row r="139" spans="3:8">
      <c r="C139">
        <v>301</v>
      </c>
      <c r="E139">
        <v>1</v>
      </c>
      <c r="F139">
        <v>1</v>
      </c>
      <c r="G139">
        <v>1</v>
      </c>
      <c r="H139">
        <v>1</v>
      </c>
    </row>
    <row r="140" spans="3:8">
      <c r="C140">
        <v>302</v>
      </c>
      <c r="E140">
        <v>1</v>
      </c>
      <c r="F140">
        <v>1</v>
      </c>
      <c r="G140">
        <v>1</v>
      </c>
      <c r="H140">
        <v>1</v>
      </c>
    </row>
    <row r="141" spans="3:8">
      <c r="C141">
        <v>303</v>
      </c>
      <c r="E141">
        <v>1</v>
      </c>
      <c r="F141">
        <v>1</v>
      </c>
      <c r="G141">
        <v>1</v>
      </c>
      <c r="H141">
        <v>1</v>
      </c>
    </row>
    <row r="142" spans="3:8">
      <c r="C142">
        <v>304</v>
      </c>
      <c r="E142">
        <v>1</v>
      </c>
      <c r="F142">
        <v>1</v>
      </c>
      <c r="G142">
        <v>1</v>
      </c>
      <c r="H142">
        <v>1</v>
      </c>
    </row>
    <row r="143" spans="3:8">
      <c r="C143">
        <v>305</v>
      </c>
      <c r="E143">
        <v>1</v>
      </c>
      <c r="F143">
        <v>1</v>
      </c>
      <c r="G143">
        <v>1</v>
      </c>
      <c r="H143">
        <v>1</v>
      </c>
    </row>
    <row r="144" spans="3:8">
      <c r="C144">
        <v>306</v>
      </c>
      <c r="E144">
        <v>1</v>
      </c>
      <c r="F144">
        <v>1</v>
      </c>
      <c r="G144">
        <v>1</v>
      </c>
      <c r="H144">
        <v>1</v>
      </c>
    </row>
    <row r="145" spans="3:8">
      <c r="C145">
        <v>307</v>
      </c>
      <c r="E145">
        <v>1</v>
      </c>
      <c r="F145">
        <v>1</v>
      </c>
      <c r="G145">
        <v>1</v>
      </c>
      <c r="H145">
        <v>1</v>
      </c>
    </row>
    <row r="146" spans="3:8">
      <c r="C146">
        <v>308</v>
      </c>
      <c r="E146">
        <v>1</v>
      </c>
      <c r="F146">
        <v>1</v>
      </c>
      <c r="G146">
        <v>1</v>
      </c>
      <c r="H146">
        <v>1</v>
      </c>
    </row>
    <row r="147" spans="3:8">
      <c r="C147">
        <v>309</v>
      </c>
      <c r="E147">
        <v>1</v>
      </c>
      <c r="F147">
        <v>1</v>
      </c>
      <c r="G147">
        <v>1</v>
      </c>
      <c r="H147">
        <v>1</v>
      </c>
    </row>
    <row r="148" spans="3:8">
      <c r="C148">
        <v>310</v>
      </c>
      <c r="E148">
        <v>1</v>
      </c>
      <c r="F148">
        <v>1</v>
      </c>
      <c r="G148">
        <v>1</v>
      </c>
      <c r="H148">
        <v>1</v>
      </c>
    </row>
    <row r="149" spans="3:8">
      <c r="C149">
        <v>311</v>
      </c>
      <c r="E149">
        <v>1</v>
      </c>
      <c r="F149">
        <v>1</v>
      </c>
      <c r="G149">
        <v>1</v>
      </c>
      <c r="H149">
        <v>1</v>
      </c>
    </row>
    <row r="150" spans="3:8">
      <c r="C150">
        <v>312</v>
      </c>
      <c r="E150">
        <v>1</v>
      </c>
      <c r="F150">
        <v>1</v>
      </c>
      <c r="G150">
        <v>1</v>
      </c>
      <c r="H150">
        <v>1</v>
      </c>
    </row>
    <row r="151" spans="3:8">
      <c r="C151">
        <v>313</v>
      </c>
      <c r="E151">
        <v>1</v>
      </c>
      <c r="F151">
        <v>1</v>
      </c>
      <c r="G151">
        <v>1</v>
      </c>
      <c r="H151">
        <v>1</v>
      </c>
    </row>
    <row r="152" spans="3:8">
      <c r="C152">
        <v>314</v>
      </c>
      <c r="E152">
        <v>1</v>
      </c>
      <c r="F152">
        <v>1</v>
      </c>
      <c r="G152">
        <v>1</v>
      </c>
      <c r="H152">
        <v>1</v>
      </c>
    </row>
    <row r="153" spans="3:8">
      <c r="C153">
        <v>315</v>
      </c>
      <c r="E153">
        <v>1</v>
      </c>
      <c r="F153">
        <v>1</v>
      </c>
      <c r="G153">
        <v>1</v>
      </c>
      <c r="H153">
        <v>1</v>
      </c>
    </row>
    <row r="154" spans="3:8">
      <c r="C154">
        <v>316</v>
      </c>
      <c r="E154">
        <v>1</v>
      </c>
      <c r="F154">
        <v>1</v>
      </c>
      <c r="G154">
        <v>1</v>
      </c>
      <c r="H154">
        <v>1</v>
      </c>
    </row>
    <row r="155" spans="3:8">
      <c r="C155">
        <v>317</v>
      </c>
      <c r="E155">
        <v>1</v>
      </c>
      <c r="F155">
        <v>1</v>
      </c>
      <c r="G155">
        <v>1</v>
      </c>
      <c r="H155">
        <v>1</v>
      </c>
    </row>
    <row r="156" spans="3:8">
      <c r="C156">
        <v>318</v>
      </c>
      <c r="E156">
        <v>1</v>
      </c>
      <c r="F156">
        <v>1</v>
      </c>
      <c r="G156">
        <v>1</v>
      </c>
      <c r="H156">
        <v>1</v>
      </c>
    </row>
    <row r="157" spans="3:8">
      <c r="C157">
        <v>319</v>
      </c>
      <c r="E157">
        <v>1</v>
      </c>
      <c r="F157">
        <v>1</v>
      </c>
      <c r="G157">
        <v>1</v>
      </c>
      <c r="H157">
        <v>1</v>
      </c>
    </row>
    <row r="158" spans="3:8">
      <c r="C158">
        <v>320</v>
      </c>
      <c r="E158">
        <v>1</v>
      </c>
      <c r="F158">
        <v>1</v>
      </c>
      <c r="G158">
        <v>1</v>
      </c>
      <c r="H158">
        <v>1</v>
      </c>
    </row>
    <row r="159" spans="3:8">
      <c r="C159">
        <v>321</v>
      </c>
      <c r="E159">
        <v>1</v>
      </c>
      <c r="F159">
        <v>1</v>
      </c>
      <c r="G159">
        <v>1</v>
      </c>
      <c r="H159">
        <v>1</v>
      </c>
    </row>
    <row r="160" spans="3:8">
      <c r="C160">
        <v>322</v>
      </c>
      <c r="E160">
        <v>1</v>
      </c>
      <c r="F160">
        <v>1</v>
      </c>
      <c r="G160">
        <v>1</v>
      </c>
      <c r="H160">
        <v>1</v>
      </c>
    </row>
    <row r="161" spans="3:8">
      <c r="C161">
        <v>323</v>
      </c>
      <c r="E161">
        <v>1</v>
      </c>
      <c r="F161">
        <v>1</v>
      </c>
      <c r="G161">
        <v>1</v>
      </c>
      <c r="H161">
        <v>1</v>
      </c>
    </row>
    <row r="162" spans="3:8">
      <c r="C162">
        <v>324</v>
      </c>
      <c r="E162">
        <v>1</v>
      </c>
      <c r="F162">
        <v>1</v>
      </c>
      <c r="G162">
        <v>1</v>
      </c>
      <c r="H162">
        <v>1</v>
      </c>
    </row>
    <row r="163" spans="3:8">
      <c r="C163">
        <v>325</v>
      </c>
      <c r="E163">
        <v>1</v>
      </c>
      <c r="F163">
        <v>1</v>
      </c>
      <c r="G163">
        <v>1</v>
      </c>
      <c r="H163">
        <v>1</v>
      </c>
    </row>
    <row r="164" spans="3:8">
      <c r="C164">
        <v>326</v>
      </c>
      <c r="E164">
        <v>1</v>
      </c>
      <c r="F164">
        <v>1</v>
      </c>
      <c r="G164">
        <v>1</v>
      </c>
      <c r="H164">
        <v>1</v>
      </c>
    </row>
    <row r="165" spans="3:8">
      <c r="C165">
        <v>327</v>
      </c>
      <c r="E165">
        <v>1</v>
      </c>
      <c r="F165">
        <v>1</v>
      </c>
      <c r="G165">
        <v>1</v>
      </c>
      <c r="H165">
        <v>1</v>
      </c>
    </row>
    <row r="166" spans="3:8">
      <c r="C166">
        <v>328</v>
      </c>
      <c r="E166">
        <v>1</v>
      </c>
      <c r="F166">
        <v>1</v>
      </c>
      <c r="G166">
        <v>1</v>
      </c>
      <c r="H166">
        <v>1</v>
      </c>
    </row>
    <row r="167" spans="3:8">
      <c r="C167">
        <v>329</v>
      </c>
      <c r="E167">
        <v>1</v>
      </c>
      <c r="F167">
        <v>1</v>
      </c>
      <c r="G167">
        <v>1</v>
      </c>
      <c r="H167">
        <v>1</v>
      </c>
    </row>
    <row r="168" spans="3:8">
      <c r="C168">
        <v>330</v>
      </c>
      <c r="E168">
        <v>1</v>
      </c>
      <c r="F168">
        <v>1</v>
      </c>
      <c r="G168">
        <v>1</v>
      </c>
      <c r="H168">
        <v>1</v>
      </c>
    </row>
    <row r="169" spans="3:8">
      <c r="C169">
        <v>331</v>
      </c>
      <c r="E169">
        <v>1</v>
      </c>
      <c r="F169">
        <v>1</v>
      </c>
      <c r="G169">
        <v>1</v>
      </c>
      <c r="H169">
        <v>1</v>
      </c>
    </row>
    <row r="170" spans="3:8">
      <c r="C170">
        <v>332</v>
      </c>
      <c r="E170">
        <v>1</v>
      </c>
      <c r="F170">
        <v>1</v>
      </c>
      <c r="G170">
        <v>1</v>
      </c>
      <c r="H170">
        <v>1</v>
      </c>
    </row>
    <row r="171" spans="3:8">
      <c r="C171">
        <v>333</v>
      </c>
      <c r="E171">
        <v>1</v>
      </c>
      <c r="F171">
        <v>1</v>
      </c>
      <c r="G171">
        <v>1</v>
      </c>
      <c r="H171">
        <v>1</v>
      </c>
    </row>
    <row r="172" spans="3:8">
      <c r="C172">
        <v>334</v>
      </c>
      <c r="E172">
        <v>1</v>
      </c>
      <c r="F172">
        <v>1</v>
      </c>
      <c r="G172">
        <v>1</v>
      </c>
      <c r="H172">
        <v>1</v>
      </c>
    </row>
    <row r="173" spans="3:8">
      <c r="C173">
        <v>335</v>
      </c>
      <c r="E173">
        <v>1</v>
      </c>
      <c r="F173">
        <v>1</v>
      </c>
      <c r="G173">
        <v>1</v>
      </c>
      <c r="H173">
        <v>1</v>
      </c>
    </row>
    <row r="174" spans="3:8">
      <c r="C174">
        <v>336</v>
      </c>
      <c r="E174">
        <v>1</v>
      </c>
      <c r="F174">
        <v>1</v>
      </c>
      <c r="G174">
        <v>1</v>
      </c>
      <c r="H174">
        <v>1</v>
      </c>
    </row>
    <row r="175" spans="3:8">
      <c r="C175">
        <v>337</v>
      </c>
      <c r="E175">
        <v>1</v>
      </c>
      <c r="F175">
        <v>1</v>
      </c>
      <c r="G175">
        <v>1</v>
      </c>
      <c r="H175">
        <v>1</v>
      </c>
    </row>
    <row r="176" spans="3:8">
      <c r="C176">
        <v>338</v>
      </c>
      <c r="E176">
        <v>1</v>
      </c>
      <c r="F176">
        <v>1</v>
      </c>
      <c r="G176">
        <v>1</v>
      </c>
      <c r="H176">
        <v>1</v>
      </c>
    </row>
    <row r="177" spans="3:8">
      <c r="C177">
        <v>339</v>
      </c>
      <c r="E177">
        <v>1</v>
      </c>
      <c r="F177">
        <v>1</v>
      </c>
      <c r="G177">
        <v>1</v>
      </c>
      <c r="H177">
        <v>1</v>
      </c>
    </row>
    <row r="178" spans="3:8">
      <c r="C178">
        <v>340</v>
      </c>
      <c r="E178">
        <v>1</v>
      </c>
      <c r="F178">
        <v>1</v>
      </c>
      <c r="G178">
        <v>1</v>
      </c>
      <c r="H178">
        <v>1</v>
      </c>
    </row>
    <row r="179" spans="3:8">
      <c r="C179">
        <v>341</v>
      </c>
      <c r="E179">
        <v>1</v>
      </c>
      <c r="F179">
        <v>1</v>
      </c>
      <c r="G179">
        <v>1</v>
      </c>
      <c r="H179">
        <v>1</v>
      </c>
    </row>
    <row r="180" spans="3:8">
      <c r="C180">
        <v>342</v>
      </c>
      <c r="E180">
        <v>1</v>
      </c>
      <c r="F180">
        <v>1</v>
      </c>
      <c r="G180">
        <v>1</v>
      </c>
      <c r="H180">
        <v>1</v>
      </c>
    </row>
    <row r="181" spans="3:8">
      <c r="C181">
        <v>343</v>
      </c>
      <c r="E181">
        <v>1</v>
      </c>
      <c r="F181">
        <v>1</v>
      </c>
      <c r="G181">
        <v>1</v>
      </c>
      <c r="H181">
        <v>1</v>
      </c>
    </row>
    <row r="182" spans="3:8">
      <c r="C182">
        <v>344</v>
      </c>
      <c r="E182">
        <v>1</v>
      </c>
      <c r="F182">
        <v>1</v>
      </c>
      <c r="G182">
        <v>1</v>
      </c>
      <c r="H182">
        <v>1</v>
      </c>
    </row>
    <row r="183" spans="3:8">
      <c r="C183">
        <v>345</v>
      </c>
      <c r="E183">
        <v>1</v>
      </c>
      <c r="F183">
        <v>1</v>
      </c>
      <c r="G183">
        <v>1</v>
      </c>
      <c r="H183">
        <v>1</v>
      </c>
    </row>
    <row r="184" spans="3:8">
      <c r="C184">
        <v>346</v>
      </c>
      <c r="E184">
        <v>1</v>
      </c>
      <c r="F184">
        <v>1</v>
      </c>
      <c r="G184">
        <v>1</v>
      </c>
      <c r="H184">
        <v>1</v>
      </c>
    </row>
    <row r="185" spans="3:8">
      <c r="C185">
        <v>347</v>
      </c>
      <c r="E185">
        <v>1</v>
      </c>
      <c r="F185">
        <v>1</v>
      </c>
      <c r="G185">
        <v>1</v>
      </c>
      <c r="H185">
        <v>1</v>
      </c>
    </row>
    <row r="186" spans="3:8">
      <c r="C186">
        <v>348</v>
      </c>
      <c r="E186">
        <v>1</v>
      </c>
      <c r="F186">
        <v>1</v>
      </c>
      <c r="G186">
        <v>1</v>
      </c>
      <c r="H186">
        <v>1</v>
      </c>
    </row>
    <row r="187" spans="3:8">
      <c r="C187">
        <v>349</v>
      </c>
      <c r="E187">
        <v>1</v>
      </c>
      <c r="F187">
        <v>1</v>
      </c>
      <c r="G187">
        <v>1</v>
      </c>
      <c r="H187">
        <v>1</v>
      </c>
    </row>
    <row r="188" spans="3:8">
      <c r="C188">
        <v>350</v>
      </c>
      <c r="E188">
        <v>1</v>
      </c>
      <c r="F188">
        <v>1</v>
      </c>
      <c r="G188">
        <v>1</v>
      </c>
      <c r="H188">
        <v>1</v>
      </c>
    </row>
    <row r="189" spans="3:8">
      <c r="C189">
        <v>351</v>
      </c>
      <c r="E189">
        <v>1</v>
      </c>
      <c r="F189">
        <v>1</v>
      </c>
      <c r="G189">
        <v>1</v>
      </c>
      <c r="H189">
        <v>1</v>
      </c>
    </row>
    <row r="190" spans="3:8">
      <c r="C190">
        <v>352</v>
      </c>
      <c r="E190">
        <v>1</v>
      </c>
      <c r="F190">
        <v>1</v>
      </c>
      <c r="G190">
        <v>1</v>
      </c>
      <c r="H190">
        <v>1</v>
      </c>
    </row>
    <row r="191" spans="3:8">
      <c r="C191">
        <v>353</v>
      </c>
      <c r="E191">
        <v>1</v>
      </c>
      <c r="F191">
        <v>1</v>
      </c>
      <c r="G191">
        <v>1</v>
      </c>
      <c r="H191">
        <v>1</v>
      </c>
    </row>
    <row r="192" spans="3:8">
      <c r="C192">
        <v>354</v>
      </c>
      <c r="E192">
        <v>1</v>
      </c>
      <c r="F192">
        <v>1</v>
      </c>
      <c r="G192">
        <v>1</v>
      </c>
      <c r="H192">
        <v>1</v>
      </c>
    </row>
    <row r="193" spans="3:8">
      <c r="C193">
        <v>355</v>
      </c>
      <c r="E193">
        <v>1</v>
      </c>
      <c r="F193">
        <v>1</v>
      </c>
      <c r="G193">
        <v>1</v>
      </c>
      <c r="H193">
        <v>1</v>
      </c>
    </row>
    <row r="194" spans="3:8">
      <c r="C194">
        <v>356</v>
      </c>
      <c r="E194">
        <v>1</v>
      </c>
      <c r="F194">
        <v>1</v>
      </c>
      <c r="G194">
        <v>1</v>
      </c>
      <c r="H194">
        <v>1</v>
      </c>
    </row>
    <row r="195" spans="3:8">
      <c r="C195">
        <v>357</v>
      </c>
      <c r="E195">
        <v>1</v>
      </c>
      <c r="F195">
        <v>1</v>
      </c>
      <c r="G195">
        <v>1</v>
      </c>
      <c r="H195">
        <v>1</v>
      </c>
    </row>
    <row r="196" spans="3:8">
      <c r="C196">
        <v>358</v>
      </c>
      <c r="E196">
        <v>1</v>
      </c>
      <c r="F196">
        <v>1</v>
      </c>
      <c r="G196">
        <v>1</v>
      </c>
      <c r="H196">
        <v>1</v>
      </c>
    </row>
    <row r="197" spans="3:8">
      <c r="C197">
        <v>359</v>
      </c>
      <c r="E197">
        <v>1</v>
      </c>
      <c r="F197">
        <v>1</v>
      </c>
      <c r="G197">
        <v>1</v>
      </c>
      <c r="H197">
        <v>1</v>
      </c>
    </row>
    <row r="198" spans="3:8">
      <c r="C198">
        <v>360</v>
      </c>
      <c r="E198">
        <v>1</v>
      </c>
      <c r="F198">
        <v>1</v>
      </c>
      <c r="G198">
        <v>1</v>
      </c>
      <c r="H198">
        <v>1</v>
      </c>
    </row>
    <row r="199" spans="3:8">
      <c r="C199">
        <v>361</v>
      </c>
      <c r="E199">
        <v>1</v>
      </c>
      <c r="F199">
        <v>1</v>
      </c>
      <c r="G199">
        <v>1</v>
      </c>
      <c r="H199">
        <v>1</v>
      </c>
    </row>
    <row r="200" spans="3:8">
      <c r="C200">
        <v>362</v>
      </c>
      <c r="E200">
        <v>1</v>
      </c>
      <c r="F200">
        <v>1</v>
      </c>
      <c r="G200">
        <v>1</v>
      </c>
      <c r="H200">
        <v>1</v>
      </c>
    </row>
    <row r="201" spans="3:8">
      <c r="C201">
        <v>363</v>
      </c>
      <c r="E201">
        <v>1</v>
      </c>
      <c r="F201">
        <v>1</v>
      </c>
      <c r="G201">
        <v>1</v>
      </c>
      <c r="H201">
        <v>1</v>
      </c>
    </row>
    <row r="202" spans="3:8">
      <c r="C202">
        <v>364</v>
      </c>
      <c r="E202">
        <v>1</v>
      </c>
      <c r="F202">
        <v>1</v>
      </c>
      <c r="G202">
        <v>1</v>
      </c>
      <c r="H202">
        <v>1</v>
      </c>
    </row>
    <row r="203" spans="3:8">
      <c r="C203">
        <v>365</v>
      </c>
      <c r="E203">
        <v>1</v>
      </c>
      <c r="F203">
        <v>1</v>
      </c>
      <c r="G203">
        <v>1</v>
      </c>
      <c r="H203">
        <v>1</v>
      </c>
    </row>
    <row r="204" spans="3:8">
      <c r="C204">
        <v>366</v>
      </c>
      <c r="E204">
        <v>1</v>
      </c>
      <c r="F204">
        <v>1</v>
      </c>
      <c r="G204">
        <v>1</v>
      </c>
      <c r="H204">
        <v>1</v>
      </c>
    </row>
    <row r="205" spans="3:8">
      <c r="C205">
        <v>367</v>
      </c>
      <c r="E205">
        <v>1</v>
      </c>
      <c r="F205">
        <v>1</v>
      </c>
      <c r="G205">
        <v>1</v>
      </c>
      <c r="H205">
        <v>1</v>
      </c>
    </row>
    <row r="206" spans="3:8">
      <c r="C206">
        <v>368</v>
      </c>
      <c r="E206">
        <v>1</v>
      </c>
      <c r="F206">
        <v>1</v>
      </c>
      <c r="G206">
        <v>1</v>
      </c>
      <c r="H206">
        <v>1</v>
      </c>
    </row>
    <row r="207" spans="3:8">
      <c r="C207">
        <v>369</v>
      </c>
      <c r="E207">
        <v>1</v>
      </c>
      <c r="F207">
        <v>1</v>
      </c>
      <c r="G207">
        <v>1</v>
      </c>
      <c r="H207">
        <v>1</v>
      </c>
    </row>
    <row r="208" spans="3:8">
      <c r="C208">
        <v>370</v>
      </c>
      <c r="E208">
        <v>1</v>
      </c>
      <c r="F208">
        <v>1</v>
      </c>
      <c r="G208">
        <v>1</v>
      </c>
      <c r="H208">
        <v>1</v>
      </c>
    </row>
    <row r="209" spans="3:8">
      <c r="C209">
        <v>371</v>
      </c>
      <c r="E209">
        <v>1</v>
      </c>
      <c r="F209">
        <v>1</v>
      </c>
      <c r="G209">
        <v>1</v>
      </c>
      <c r="H209">
        <v>1</v>
      </c>
    </row>
    <row r="210" spans="3:8">
      <c r="C210">
        <v>372</v>
      </c>
      <c r="E210">
        <v>1</v>
      </c>
      <c r="F210">
        <v>1</v>
      </c>
      <c r="G210">
        <v>1</v>
      </c>
      <c r="H210">
        <v>1</v>
      </c>
    </row>
    <row r="211" spans="3:8">
      <c r="C211">
        <v>373</v>
      </c>
      <c r="E211">
        <v>1</v>
      </c>
      <c r="F211">
        <v>1</v>
      </c>
      <c r="G211">
        <v>1</v>
      </c>
      <c r="H211">
        <v>1</v>
      </c>
    </row>
    <row r="212" spans="3:8">
      <c r="C212">
        <v>374</v>
      </c>
      <c r="E212">
        <v>1</v>
      </c>
      <c r="F212">
        <v>1</v>
      </c>
      <c r="G212">
        <v>1</v>
      </c>
      <c r="H212">
        <v>1</v>
      </c>
    </row>
    <row r="213" spans="3:8">
      <c r="C213">
        <v>375</v>
      </c>
      <c r="E213">
        <v>1</v>
      </c>
      <c r="F213">
        <v>1</v>
      </c>
      <c r="G213">
        <v>1</v>
      </c>
      <c r="H213">
        <v>1</v>
      </c>
    </row>
    <row r="214" spans="3:8">
      <c r="C214">
        <v>376</v>
      </c>
      <c r="E214">
        <v>1</v>
      </c>
      <c r="F214">
        <v>1</v>
      </c>
      <c r="G214">
        <v>1</v>
      </c>
      <c r="H214">
        <v>1</v>
      </c>
    </row>
    <row r="215" spans="3:8">
      <c r="C215">
        <v>377</v>
      </c>
      <c r="E215">
        <v>1</v>
      </c>
      <c r="F215">
        <v>1</v>
      </c>
      <c r="G215">
        <v>1</v>
      </c>
      <c r="H215">
        <v>1</v>
      </c>
    </row>
    <row r="216" spans="3:8">
      <c r="C216">
        <v>378</v>
      </c>
      <c r="E216">
        <v>1</v>
      </c>
      <c r="F216">
        <v>1</v>
      </c>
      <c r="G216">
        <v>1</v>
      </c>
      <c r="H216">
        <v>1</v>
      </c>
    </row>
    <row r="217" spans="3:8">
      <c r="C217">
        <v>379</v>
      </c>
      <c r="E217">
        <v>1</v>
      </c>
      <c r="F217">
        <v>1</v>
      </c>
      <c r="G217">
        <v>1</v>
      </c>
      <c r="H217">
        <v>1</v>
      </c>
    </row>
    <row r="218" spans="3:8">
      <c r="C218">
        <v>380</v>
      </c>
      <c r="E218">
        <v>1</v>
      </c>
      <c r="F218">
        <v>1</v>
      </c>
      <c r="G218">
        <v>1</v>
      </c>
      <c r="H218">
        <v>1</v>
      </c>
    </row>
    <row r="219" spans="3:8">
      <c r="C219">
        <v>381</v>
      </c>
      <c r="E219">
        <v>1</v>
      </c>
      <c r="F219">
        <v>1</v>
      </c>
      <c r="G219">
        <v>1</v>
      </c>
      <c r="H219">
        <v>1</v>
      </c>
    </row>
    <row r="220" spans="3:8">
      <c r="C220">
        <v>382</v>
      </c>
      <c r="E220">
        <v>1</v>
      </c>
      <c r="F220">
        <v>1</v>
      </c>
      <c r="G220">
        <v>1</v>
      </c>
      <c r="H220">
        <v>1</v>
      </c>
    </row>
    <row r="221" spans="3:8">
      <c r="C221">
        <v>383</v>
      </c>
      <c r="E221">
        <v>1</v>
      </c>
      <c r="F221">
        <v>1</v>
      </c>
      <c r="G221">
        <v>1</v>
      </c>
      <c r="H221">
        <v>1</v>
      </c>
    </row>
    <row r="222" spans="3:8">
      <c r="C222">
        <v>384</v>
      </c>
      <c r="E222">
        <v>1</v>
      </c>
      <c r="F222">
        <v>1</v>
      </c>
      <c r="G222">
        <v>1</v>
      </c>
      <c r="H222">
        <v>1</v>
      </c>
    </row>
    <row r="223" spans="3:8">
      <c r="C223">
        <v>385</v>
      </c>
      <c r="E223">
        <v>1</v>
      </c>
      <c r="F223">
        <v>1</v>
      </c>
      <c r="G223">
        <v>1</v>
      </c>
      <c r="H223">
        <v>1</v>
      </c>
    </row>
    <row r="224" spans="3:8">
      <c r="C224">
        <v>386</v>
      </c>
      <c r="E224">
        <v>1</v>
      </c>
      <c r="F224">
        <v>1</v>
      </c>
      <c r="G224">
        <v>1</v>
      </c>
      <c r="H224">
        <v>1</v>
      </c>
    </row>
    <row r="225" spans="3:8">
      <c r="C225">
        <v>387</v>
      </c>
      <c r="E225">
        <v>1</v>
      </c>
      <c r="F225">
        <v>1</v>
      </c>
      <c r="G225">
        <v>1</v>
      </c>
      <c r="H225">
        <v>1</v>
      </c>
    </row>
    <row r="226" spans="3:8">
      <c r="C226">
        <v>388</v>
      </c>
      <c r="E226">
        <v>1</v>
      </c>
      <c r="F226">
        <v>1</v>
      </c>
      <c r="G226">
        <v>1</v>
      </c>
      <c r="H226">
        <v>1</v>
      </c>
    </row>
    <row r="227" spans="3:8">
      <c r="C227">
        <v>389</v>
      </c>
      <c r="E227">
        <v>1</v>
      </c>
      <c r="F227">
        <v>1</v>
      </c>
      <c r="G227">
        <v>1</v>
      </c>
      <c r="H227">
        <v>1</v>
      </c>
    </row>
    <row r="228" spans="3:8">
      <c r="C228">
        <v>390</v>
      </c>
      <c r="E228">
        <v>1</v>
      </c>
      <c r="F228">
        <v>1</v>
      </c>
      <c r="G228">
        <v>1</v>
      </c>
      <c r="H228">
        <v>1</v>
      </c>
    </row>
    <row r="229" spans="3:8">
      <c r="C229">
        <v>391</v>
      </c>
      <c r="E229">
        <v>1</v>
      </c>
      <c r="F229">
        <v>1</v>
      </c>
      <c r="G229">
        <v>1</v>
      </c>
      <c r="H229">
        <v>1</v>
      </c>
    </row>
    <row r="230" spans="3:8">
      <c r="C230">
        <v>392</v>
      </c>
      <c r="E230">
        <v>1</v>
      </c>
      <c r="F230">
        <v>1</v>
      </c>
      <c r="G230">
        <v>1</v>
      </c>
      <c r="H230">
        <v>1</v>
      </c>
    </row>
    <row r="231" spans="3:8">
      <c r="C231">
        <v>393</v>
      </c>
      <c r="E231">
        <v>1</v>
      </c>
      <c r="F231">
        <v>1</v>
      </c>
      <c r="G231">
        <v>1</v>
      </c>
      <c r="H231">
        <v>1</v>
      </c>
    </row>
    <row r="232" spans="3:8">
      <c r="C232">
        <v>394</v>
      </c>
      <c r="E232">
        <v>1</v>
      </c>
      <c r="F232">
        <v>1</v>
      </c>
      <c r="G232">
        <v>1</v>
      </c>
      <c r="H232">
        <v>1</v>
      </c>
    </row>
    <row r="233" spans="3:8">
      <c r="C233">
        <v>395</v>
      </c>
      <c r="E233">
        <v>1</v>
      </c>
      <c r="F233">
        <v>1</v>
      </c>
      <c r="G233">
        <v>1</v>
      </c>
      <c r="H233">
        <v>1</v>
      </c>
    </row>
    <row r="234" spans="3:8">
      <c r="C234">
        <v>396</v>
      </c>
      <c r="E234">
        <v>1</v>
      </c>
      <c r="F234">
        <v>1</v>
      </c>
      <c r="G234">
        <v>1</v>
      </c>
      <c r="H234">
        <v>1</v>
      </c>
    </row>
    <row r="235" spans="3:8">
      <c r="C235">
        <v>397</v>
      </c>
      <c r="E235">
        <v>1</v>
      </c>
      <c r="F235">
        <v>1</v>
      </c>
      <c r="G235">
        <v>1</v>
      </c>
      <c r="H235">
        <v>1</v>
      </c>
    </row>
    <row r="236" spans="3:8">
      <c r="C236">
        <v>398</v>
      </c>
      <c r="E236">
        <v>1</v>
      </c>
      <c r="F236">
        <v>1</v>
      </c>
      <c r="G236">
        <v>1</v>
      </c>
      <c r="H236">
        <v>1</v>
      </c>
    </row>
    <row r="237" spans="3:8">
      <c r="C237">
        <v>399</v>
      </c>
      <c r="E237">
        <v>1</v>
      </c>
      <c r="F237">
        <v>1</v>
      </c>
      <c r="G237">
        <v>1</v>
      </c>
      <c r="H237">
        <v>1</v>
      </c>
    </row>
    <row r="238" spans="3:8">
      <c r="C238">
        <v>400</v>
      </c>
      <c r="E238">
        <v>1</v>
      </c>
      <c r="F238">
        <v>1</v>
      </c>
      <c r="G238">
        <v>1</v>
      </c>
      <c r="H238">
        <v>1</v>
      </c>
    </row>
    <row r="239" spans="3:8">
      <c r="C239">
        <v>401</v>
      </c>
      <c r="E239">
        <v>1</v>
      </c>
      <c r="F239">
        <v>1</v>
      </c>
      <c r="G239">
        <v>1</v>
      </c>
      <c r="H239">
        <v>1</v>
      </c>
    </row>
    <row r="240" spans="3:8">
      <c r="C240">
        <v>402</v>
      </c>
      <c r="E240">
        <v>1</v>
      </c>
      <c r="F240">
        <v>1</v>
      </c>
      <c r="G240">
        <v>1</v>
      </c>
      <c r="H240">
        <v>1</v>
      </c>
    </row>
    <row r="241" spans="3:8">
      <c r="C241">
        <v>403</v>
      </c>
      <c r="E241">
        <v>1</v>
      </c>
      <c r="F241">
        <v>1</v>
      </c>
      <c r="G241">
        <v>1</v>
      </c>
      <c r="H241">
        <v>1</v>
      </c>
    </row>
    <row r="242" spans="3:8">
      <c r="C242">
        <v>404</v>
      </c>
      <c r="E242">
        <v>1</v>
      </c>
      <c r="F242">
        <v>1</v>
      </c>
      <c r="G242">
        <v>1</v>
      </c>
      <c r="H242">
        <v>1</v>
      </c>
    </row>
    <row r="243" spans="3:8">
      <c r="C243">
        <v>405</v>
      </c>
      <c r="E243">
        <v>1</v>
      </c>
      <c r="F243">
        <v>1</v>
      </c>
      <c r="G243">
        <v>1</v>
      </c>
      <c r="H243">
        <v>1</v>
      </c>
    </row>
    <row r="244" spans="3:8">
      <c r="C244">
        <v>406</v>
      </c>
      <c r="E244">
        <v>1</v>
      </c>
      <c r="F244">
        <v>1</v>
      </c>
      <c r="G244">
        <v>1</v>
      </c>
      <c r="H244">
        <v>1</v>
      </c>
    </row>
    <row r="245" spans="3:8">
      <c r="C245">
        <v>407</v>
      </c>
      <c r="E245">
        <v>1</v>
      </c>
      <c r="F245">
        <v>1</v>
      </c>
      <c r="G245">
        <v>1</v>
      </c>
      <c r="H245">
        <v>1</v>
      </c>
    </row>
    <row r="246" spans="3:8">
      <c r="C246">
        <v>408</v>
      </c>
      <c r="E246">
        <v>1</v>
      </c>
      <c r="F246">
        <v>1</v>
      </c>
      <c r="G246">
        <v>1</v>
      </c>
      <c r="H246">
        <v>1</v>
      </c>
    </row>
    <row r="247" spans="3:8">
      <c r="C247">
        <v>409</v>
      </c>
      <c r="E247">
        <v>1</v>
      </c>
      <c r="F247">
        <v>1</v>
      </c>
      <c r="G247">
        <v>1</v>
      </c>
      <c r="H247">
        <v>1</v>
      </c>
    </row>
    <row r="248" spans="3:8">
      <c r="C248">
        <v>410</v>
      </c>
      <c r="E248">
        <v>1</v>
      </c>
      <c r="F248">
        <v>1</v>
      </c>
      <c r="G248">
        <v>1</v>
      </c>
      <c r="H248">
        <v>1</v>
      </c>
    </row>
    <row r="249" spans="3:8">
      <c r="C249">
        <v>411</v>
      </c>
      <c r="E249">
        <v>1</v>
      </c>
      <c r="F249">
        <v>1</v>
      </c>
      <c r="G249">
        <v>1</v>
      </c>
      <c r="H249">
        <v>1</v>
      </c>
    </row>
    <row r="250" spans="3:8">
      <c r="C250">
        <v>412</v>
      </c>
      <c r="E250">
        <v>1</v>
      </c>
      <c r="F250">
        <v>1</v>
      </c>
      <c r="G250">
        <v>1</v>
      </c>
      <c r="H250">
        <v>1</v>
      </c>
    </row>
    <row r="251" spans="3:8">
      <c r="C251">
        <v>413</v>
      </c>
      <c r="E251">
        <v>1</v>
      </c>
      <c r="F251">
        <v>1</v>
      </c>
      <c r="G251">
        <v>1</v>
      </c>
      <c r="H251">
        <v>1</v>
      </c>
    </row>
    <row r="252" spans="3:8">
      <c r="C252">
        <v>414</v>
      </c>
      <c r="E252">
        <v>1</v>
      </c>
      <c r="F252">
        <v>1</v>
      </c>
      <c r="G252">
        <v>1</v>
      </c>
      <c r="H252">
        <v>1</v>
      </c>
    </row>
    <row r="253" spans="3:8">
      <c r="C253">
        <v>415</v>
      </c>
      <c r="E253">
        <v>1</v>
      </c>
      <c r="F253">
        <v>1</v>
      </c>
      <c r="G253">
        <v>1</v>
      </c>
      <c r="H253">
        <v>1</v>
      </c>
    </row>
    <row r="254" spans="3:8">
      <c r="C254">
        <v>416</v>
      </c>
      <c r="E254">
        <v>1</v>
      </c>
      <c r="F254">
        <v>1</v>
      </c>
      <c r="G254">
        <v>1</v>
      </c>
      <c r="H254">
        <v>1</v>
      </c>
    </row>
    <row r="255" spans="3:8">
      <c r="C255">
        <v>417</v>
      </c>
      <c r="E255">
        <v>1</v>
      </c>
      <c r="F255">
        <v>1</v>
      </c>
      <c r="G255">
        <v>1</v>
      </c>
      <c r="H255">
        <v>1</v>
      </c>
    </row>
    <row r="256" spans="3:8">
      <c r="C256">
        <v>418</v>
      </c>
      <c r="E256">
        <v>1</v>
      </c>
      <c r="F256">
        <v>1</v>
      </c>
      <c r="G256">
        <v>1</v>
      </c>
      <c r="H256">
        <v>1</v>
      </c>
    </row>
    <row r="257" spans="3:8">
      <c r="C257">
        <v>419</v>
      </c>
      <c r="E257">
        <v>1</v>
      </c>
      <c r="F257">
        <v>1</v>
      </c>
      <c r="G257">
        <v>1</v>
      </c>
      <c r="H257">
        <v>1</v>
      </c>
    </row>
    <row r="258" spans="3:8">
      <c r="C258">
        <v>420</v>
      </c>
      <c r="E258">
        <v>1</v>
      </c>
      <c r="F258">
        <v>1</v>
      </c>
      <c r="G258">
        <v>1</v>
      </c>
      <c r="H258">
        <v>1</v>
      </c>
    </row>
    <row r="259" spans="3:8">
      <c r="C259">
        <v>421</v>
      </c>
      <c r="E259">
        <v>1</v>
      </c>
      <c r="F259">
        <v>1</v>
      </c>
      <c r="G259">
        <v>1</v>
      </c>
      <c r="H259">
        <v>1</v>
      </c>
    </row>
    <row r="260" spans="3:8">
      <c r="C260">
        <v>422</v>
      </c>
      <c r="E260">
        <v>1</v>
      </c>
      <c r="F260">
        <v>1</v>
      </c>
      <c r="G260">
        <v>1</v>
      </c>
      <c r="H260">
        <v>1</v>
      </c>
    </row>
    <row r="261" spans="3:8">
      <c r="C261">
        <v>423</v>
      </c>
      <c r="E261">
        <v>1</v>
      </c>
      <c r="F261">
        <v>1</v>
      </c>
      <c r="G261">
        <v>1</v>
      </c>
      <c r="H261">
        <v>1</v>
      </c>
    </row>
    <row r="262" spans="3:8">
      <c r="C262">
        <v>424</v>
      </c>
      <c r="E262">
        <v>1</v>
      </c>
      <c r="F262">
        <v>1</v>
      </c>
      <c r="G262">
        <v>1</v>
      </c>
      <c r="H262">
        <v>1</v>
      </c>
    </row>
    <row r="263" spans="3:8">
      <c r="C263">
        <v>425</v>
      </c>
      <c r="E263">
        <v>1</v>
      </c>
      <c r="F263">
        <v>1</v>
      </c>
      <c r="G263">
        <v>1</v>
      </c>
      <c r="H263">
        <v>1</v>
      </c>
    </row>
    <row r="264" spans="3:8">
      <c r="C264">
        <v>426</v>
      </c>
      <c r="E264">
        <v>1</v>
      </c>
      <c r="F264">
        <v>1</v>
      </c>
      <c r="G264">
        <v>1</v>
      </c>
      <c r="H264">
        <v>1</v>
      </c>
    </row>
    <row r="265" spans="3:8">
      <c r="C265">
        <v>427</v>
      </c>
      <c r="E265">
        <v>1</v>
      </c>
      <c r="F265">
        <v>1</v>
      </c>
      <c r="G265">
        <v>1</v>
      </c>
      <c r="H265">
        <v>1</v>
      </c>
    </row>
    <row r="266" spans="3:8">
      <c r="C266">
        <v>428</v>
      </c>
      <c r="E266">
        <v>1</v>
      </c>
      <c r="F266">
        <v>1</v>
      </c>
      <c r="G266">
        <v>1</v>
      </c>
      <c r="H266">
        <v>1</v>
      </c>
    </row>
    <row r="267" spans="3:8">
      <c r="C267">
        <v>429</v>
      </c>
      <c r="E267">
        <v>1</v>
      </c>
      <c r="F267">
        <v>1</v>
      </c>
      <c r="G267">
        <v>1</v>
      </c>
      <c r="H267">
        <v>1</v>
      </c>
    </row>
    <row r="268" spans="3:8">
      <c r="C268">
        <v>430</v>
      </c>
      <c r="E268">
        <v>1</v>
      </c>
      <c r="F268">
        <v>1</v>
      </c>
      <c r="G268">
        <v>1</v>
      </c>
      <c r="H268">
        <v>1</v>
      </c>
    </row>
    <row r="269" spans="3:8">
      <c r="C269">
        <v>431</v>
      </c>
      <c r="E269">
        <v>1</v>
      </c>
      <c r="F269">
        <v>1</v>
      </c>
      <c r="G269">
        <v>1</v>
      </c>
      <c r="H269">
        <v>1</v>
      </c>
    </row>
    <row r="270" spans="3:8">
      <c r="C270">
        <v>432</v>
      </c>
      <c r="E270">
        <v>1</v>
      </c>
      <c r="F270">
        <v>1</v>
      </c>
      <c r="G270">
        <v>1</v>
      </c>
      <c r="H270">
        <v>1</v>
      </c>
    </row>
    <row r="271" spans="3:8">
      <c r="C271">
        <v>433</v>
      </c>
      <c r="E271">
        <v>1</v>
      </c>
      <c r="F271">
        <v>1</v>
      </c>
      <c r="G271">
        <v>1</v>
      </c>
      <c r="H271">
        <v>1</v>
      </c>
    </row>
    <row r="272" spans="3:8">
      <c r="C272">
        <v>434</v>
      </c>
      <c r="E272">
        <v>1</v>
      </c>
      <c r="F272">
        <v>1</v>
      </c>
      <c r="G272">
        <v>1</v>
      </c>
      <c r="H272">
        <v>1</v>
      </c>
    </row>
    <row r="273" spans="3:8">
      <c r="C273">
        <v>435</v>
      </c>
      <c r="E273">
        <v>1</v>
      </c>
      <c r="F273">
        <v>1</v>
      </c>
      <c r="G273">
        <v>1</v>
      </c>
      <c r="H273">
        <v>1</v>
      </c>
    </row>
    <row r="274" spans="3:8">
      <c r="C274">
        <v>436</v>
      </c>
      <c r="E274">
        <v>1</v>
      </c>
      <c r="F274">
        <v>1</v>
      </c>
      <c r="G274">
        <v>1</v>
      </c>
      <c r="H274">
        <v>1</v>
      </c>
    </row>
    <row r="275" spans="3:8">
      <c r="C275">
        <v>437</v>
      </c>
      <c r="E275">
        <v>1</v>
      </c>
      <c r="F275">
        <v>1</v>
      </c>
      <c r="G275">
        <v>1</v>
      </c>
      <c r="H275">
        <v>1</v>
      </c>
    </row>
    <row r="276" spans="3:8">
      <c r="C276">
        <v>438</v>
      </c>
      <c r="E276">
        <v>1</v>
      </c>
      <c r="F276">
        <v>1</v>
      </c>
      <c r="G276">
        <v>1</v>
      </c>
      <c r="H276">
        <v>1</v>
      </c>
    </row>
    <row r="277" spans="3:8">
      <c r="C277">
        <v>439</v>
      </c>
      <c r="E277">
        <v>1</v>
      </c>
      <c r="F277">
        <v>1</v>
      </c>
      <c r="G277">
        <v>1</v>
      </c>
      <c r="H277">
        <v>1</v>
      </c>
    </row>
    <row r="278" spans="3:8">
      <c r="C278">
        <v>440</v>
      </c>
      <c r="E278">
        <v>1</v>
      </c>
      <c r="F278">
        <v>1</v>
      </c>
      <c r="G278">
        <v>1</v>
      </c>
      <c r="H278">
        <v>1</v>
      </c>
    </row>
    <row r="279" spans="3:8">
      <c r="C279">
        <v>441</v>
      </c>
      <c r="E279">
        <v>1</v>
      </c>
      <c r="F279">
        <v>1</v>
      </c>
      <c r="G279">
        <v>1</v>
      </c>
      <c r="H279">
        <v>1</v>
      </c>
    </row>
    <row r="280" spans="3:8">
      <c r="C280">
        <v>442</v>
      </c>
      <c r="E280">
        <v>1</v>
      </c>
      <c r="F280">
        <v>1</v>
      </c>
      <c r="G280">
        <v>1</v>
      </c>
      <c r="H280">
        <v>1</v>
      </c>
    </row>
    <row r="281" spans="3:8">
      <c r="C281">
        <v>443</v>
      </c>
      <c r="E281">
        <v>1</v>
      </c>
      <c r="F281">
        <v>1</v>
      </c>
      <c r="G281">
        <v>1</v>
      </c>
      <c r="H281">
        <v>1</v>
      </c>
    </row>
    <row r="282" spans="3:8">
      <c r="C282">
        <v>444</v>
      </c>
      <c r="E282">
        <v>1</v>
      </c>
      <c r="F282">
        <v>1</v>
      </c>
      <c r="G282">
        <v>1</v>
      </c>
      <c r="H282">
        <v>1</v>
      </c>
    </row>
    <row r="283" spans="3:8">
      <c r="C283">
        <v>445</v>
      </c>
      <c r="E283">
        <v>1</v>
      </c>
      <c r="F283">
        <v>1</v>
      </c>
      <c r="G283">
        <v>1</v>
      </c>
      <c r="H283">
        <v>1</v>
      </c>
    </row>
    <row r="284" spans="3:8">
      <c r="C284">
        <v>446</v>
      </c>
      <c r="E284">
        <v>1</v>
      </c>
      <c r="F284">
        <v>1</v>
      </c>
      <c r="G284">
        <v>1</v>
      </c>
      <c r="H284">
        <v>1</v>
      </c>
    </row>
    <row r="285" spans="3:8">
      <c r="C285">
        <v>447</v>
      </c>
      <c r="E285">
        <v>1</v>
      </c>
      <c r="F285">
        <v>1</v>
      </c>
      <c r="G285">
        <v>1</v>
      </c>
      <c r="H285">
        <v>1</v>
      </c>
    </row>
    <row r="286" spans="3:8">
      <c r="C286">
        <v>448</v>
      </c>
      <c r="E286">
        <v>1</v>
      </c>
      <c r="F286">
        <v>1</v>
      </c>
      <c r="G286">
        <v>1</v>
      </c>
      <c r="H286">
        <v>1</v>
      </c>
    </row>
    <row r="287" spans="3:8">
      <c r="C287">
        <v>449</v>
      </c>
      <c r="E287">
        <v>1</v>
      </c>
      <c r="F287">
        <v>1</v>
      </c>
      <c r="G287">
        <v>1</v>
      </c>
      <c r="H287">
        <v>1</v>
      </c>
    </row>
    <row r="288" spans="3:8">
      <c r="C288">
        <v>450</v>
      </c>
      <c r="E288">
        <v>1</v>
      </c>
      <c r="F288">
        <v>1</v>
      </c>
      <c r="G288">
        <v>1</v>
      </c>
      <c r="H288">
        <v>1</v>
      </c>
    </row>
    <row r="289" spans="3:8">
      <c r="C289">
        <v>451</v>
      </c>
      <c r="E289">
        <v>1</v>
      </c>
      <c r="F289">
        <v>1</v>
      </c>
      <c r="G289">
        <v>1</v>
      </c>
      <c r="H289">
        <v>1</v>
      </c>
    </row>
    <row r="290" spans="3:8">
      <c r="C290">
        <v>452</v>
      </c>
      <c r="E290">
        <v>1</v>
      </c>
      <c r="F290">
        <v>1</v>
      </c>
      <c r="G290">
        <v>1</v>
      </c>
      <c r="H290">
        <v>1</v>
      </c>
    </row>
    <row r="291" spans="3:8">
      <c r="C291">
        <v>453</v>
      </c>
      <c r="E291">
        <v>1</v>
      </c>
      <c r="F291">
        <v>1</v>
      </c>
      <c r="G291">
        <v>1</v>
      </c>
      <c r="H291">
        <v>1</v>
      </c>
    </row>
    <row r="292" spans="3:8">
      <c r="C292">
        <v>454</v>
      </c>
      <c r="E292">
        <v>1</v>
      </c>
      <c r="F292">
        <v>1</v>
      </c>
      <c r="G292">
        <v>1</v>
      </c>
      <c r="H292">
        <v>1</v>
      </c>
    </row>
    <row r="293" spans="3:8">
      <c r="C293">
        <v>455</v>
      </c>
      <c r="E293">
        <v>1</v>
      </c>
      <c r="F293">
        <v>1</v>
      </c>
      <c r="G293">
        <v>1</v>
      </c>
      <c r="H293">
        <v>1</v>
      </c>
    </row>
    <row r="294" spans="3:8">
      <c r="C294">
        <v>456</v>
      </c>
      <c r="E294">
        <v>1</v>
      </c>
      <c r="F294">
        <v>1</v>
      </c>
      <c r="G294">
        <v>1</v>
      </c>
      <c r="H294">
        <v>1</v>
      </c>
    </row>
    <row r="295" spans="3:8">
      <c r="C295">
        <v>457</v>
      </c>
      <c r="E295">
        <v>1</v>
      </c>
      <c r="F295">
        <v>1</v>
      </c>
      <c r="G295">
        <v>1</v>
      </c>
      <c r="H295">
        <v>1</v>
      </c>
    </row>
    <row r="296" spans="3:8">
      <c r="C296">
        <v>458</v>
      </c>
      <c r="E296">
        <v>1</v>
      </c>
      <c r="F296">
        <v>1</v>
      </c>
      <c r="G296">
        <v>1</v>
      </c>
      <c r="H296">
        <v>1</v>
      </c>
    </row>
    <row r="297" spans="3:8">
      <c r="C297">
        <v>459</v>
      </c>
      <c r="E297">
        <v>1</v>
      </c>
      <c r="F297">
        <v>1</v>
      </c>
      <c r="G297">
        <v>1</v>
      </c>
      <c r="H297">
        <v>1</v>
      </c>
    </row>
    <row r="298" spans="3:8">
      <c r="C298">
        <v>460</v>
      </c>
      <c r="E298">
        <v>1</v>
      </c>
      <c r="F298">
        <v>1</v>
      </c>
      <c r="G298">
        <v>1</v>
      </c>
      <c r="H298">
        <v>1</v>
      </c>
    </row>
    <row r="299" spans="3:8">
      <c r="C299">
        <v>461</v>
      </c>
      <c r="E299">
        <v>1</v>
      </c>
      <c r="F299">
        <v>1</v>
      </c>
      <c r="G299">
        <v>1</v>
      </c>
      <c r="H299">
        <v>1</v>
      </c>
    </row>
    <row r="300" spans="3:8">
      <c r="C300">
        <v>462</v>
      </c>
      <c r="E300">
        <v>1</v>
      </c>
      <c r="F300">
        <v>1</v>
      </c>
      <c r="G300">
        <v>1</v>
      </c>
      <c r="H300">
        <v>1</v>
      </c>
    </row>
    <row r="301" spans="3:8">
      <c r="C301">
        <v>463</v>
      </c>
      <c r="E301">
        <v>1</v>
      </c>
      <c r="F301">
        <v>1</v>
      </c>
      <c r="G301">
        <v>1</v>
      </c>
      <c r="H301">
        <v>1</v>
      </c>
    </row>
    <row r="302" spans="3:8">
      <c r="C302">
        <v>464</v>
      </c>
      <c r="E302">
        <v>1</v>
      </c>
      <c r="F302">
        <v>1</v>
      </c>
      <c r="G302">
        <v>1</v>
      </c>
      <c r="H302">
        <v>1</v>
      </c>
    </row>
    <row r="303" spans="3:8">
      <c r="C303">
        <v>465</v>
      </c>
      <c r="E303">
        <v>1</v>
      </c>
      <c r="F303">
        <v>1</v>
      </c>
      <c r="G303">
        <v>1</v>
      </c>
      <c r="H303">
        <v>1</v>
      </c>
    </row>
    <row r="304" spans="3:8">
      <c r="C304">
        <v>466</v>
      </c>
      <c r="E304">
        <v>1</v>
      </c>
      <c r="F304">
        <v>1</v>
      </c>
      <c r="G304">
        <v>1</v>
      </c>
      <c r="H304">
        <v>1</v>
      </c>
    </row>
    <row r="305" spans="3:8">
      <c r="C305">
        <v>467</v>
      </c>
      <c r="E305">
        <v>1</v>
      </c>
      <c r="F305">
        <v>1</v>
      </c>
      <c r="G305">
        <v>1</v>
      </c>
      <c r="H305">
        <v>1</v>
      </c>
    </row>
    <row r="306" spans="3:8">
      <c r="C306">
        <v>468</v>
      </c>
      <c r="E306">
        <v>1</v>
      </c>
      <c r="F306">
        <v>1</v>
      </c>
      <c r="G306">
        <v>1</v>
      </c>
      <c r="H306">
        <v>1</v>
      </c>
    </row>
    <row r="307" spans="3:8">
      <c r="C307">
        <v>469</v>
      </c>
      <c r="E307">
        <v>1</v>
      </c>
      <c r="F307">
        <v>1</v>
      </c>
      <c r="G307">
        <v>1</v>
      </c>
      <c r="H307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D21"/>
  <sheetViews>
    <sheetView workbookViewId="0">
      <selection activeCell="C2" sqref="C2"/>
    </sheetView>
  </sheetViews>
  <sheetFormatPr defaultRowHeight="12.75"/>
  <cols>
    <col min="1" max="1" width="14.5703125" customWidth="1"/>
    <col min="2" max="2" width="21.28515625" customWidth="1"/>
    <col min="3" max="3" width="11.7109375" customWidth="1"/>
  </cols>
  <sheetData>
    <row r="1" spans="1:4">
      <c r="A1" s="16" t="s">
        <v>144</v>
      </c>
      <c r="B1" s="16" t="s">
        <v>145</v>
      </c>
      <c r="C1" t="s">
        <v>150</v>
      </c>
      <c r="D1" t="s">
        <v>151</v>
      </c>
    </row>
    <row r="2" spans="1:4">
      <c r="A2">
        <v>1</v>
      </c>
      <c r="B2" s="16" t="s">
        <v>152</v>
      </c>
      <c r="C2">
        <v>164</v>
      </c>
      <c r="D2">
        <v>1</v>
      </c>
    </row>
    <row r="3" spans="1:4">
      <c r="A3">
        <v>1</v>
      </c>
      <c r="B3" s="16" t="s">
        <v>152</v>
      </c>
      <c r="C3">
        <v>165</v>
      </c>
      <c r="D3">
        <v>1</v>
      </c>
    </row>
    <row r="4" spans="1:4">
      <c r="A4">
        <v>1</v>
      </c>
      <c r="B4" s="16" t="s">
        <v>152</v>
      </c>
      <c r="C4">
        <v>166</v>
      </c>
      <c r="D4">
        <v>1</v>
      </c>
    </row>
    <row r="5" spans="1:4">
      <c r="A5">
        <v>1</v>
      </c>
      <c r="B5" s="16" t="s">
        <v>152</v>
      </c>
      <c r="C5">
        <v>167</v>
      </c>
      <c r="D5">
        <v>1</v>
      </c>
    </row>
    <row r="6" spans="1:4">
      <c r="A6">
        <v>1</v>
      </c>
      <c r="B6" s="16" t="s">
        <v>152</v>
      </c>
      <c r="C6">
        <v>168</v>
      </c>
      <c r="D6">
        <v>1</v>
      </c>
    </row>
    <row r="7" spans="1:4">
      <c r="A7">
        <v>1</v>
      </c>
      <c r="B7" s="16" t="s">
        <v>152</v>
      </c>
      <c r="C7">
        <v>169</v>
      </c>
      <c r="D7">
        <v>1</v>
      </c>
    </row>
    <row r="8" spans="1:4">
      <c r="A8">
        <v>1</v>
      </c>
      <c r="B8" s="16" t="s">
        <v>152</v>
      </c>
      <c r="C8">
        <v>170</v>
      </c>
      <c r="D8">
        <v>1</v>
      </c>
    </row>
    <row r="9" spans="1:4">
      <c r="A9">
        <v>1</v>
      </c>
      <c r="B9" s="16" t="s">
        <v>152</v>
      </c>
      <c r="C9">
        <v>171</v>
      </c>
      <c r="D9">
        <v>1</v>
      </c>
    </row>
    <row r="10" spans="1:4">
      <c r="A10">
        <v>1</v>
      </c>
      <c r="B10" s="16" t="s">
        <v>152</v>
      </c>
      <c r="C10">
        <v>172</v>
      </c>
      <c r="D10">
        <v>1</v>
      </c>
    </row>
    <row r="11" spans="1:4">
      <c r="A11">
        <v>1</v>
      </c>
      <c r="B11" s="16" t="s">
        <v>152</v>
      </c>
      <c r="C11">
        <v>173</v>
      </c>
      <c r="D11">
        <v>1</v>
      </c>
    </row>
    <row r="12" spans="1:4">
      <c r="A12">
        <v>1</v>
      </c>
      <c r="B12" s="16" t="s">
        <v>152</v>
      </c>
      <c r="C12">
        <v>174</v>
      </c>
      <c r="D12">
        <v>1</v>
      </c>
    </row>
    <row r="13" spans="1:4">
      <c r="A13">
        <v>1</v>
      </c>
      <c r="B13" s="16" t="s">
        <v>152</v>
      </c>
      <c r="C13">
        <v>175</v>
      </c>
      <c r="D13">
        <v>1</v>
      </c>
    </row>
    <row r="14" spans="1:4">
      <c r="A14">
        <v>1</v>
      </c>
      <c r="B14" s="16" t="s">
        <v>152</v>
      </c>
      <c r="C14">
        <v>176</v>
      </c>
      <c r="D14">
        <v>1</v>
      </c>
    </row>
    <row r="15" spans="1:4">
      <c r="A15">
        <v>1</v>
      </c>
      <c r="B15" s="16" t="s">
        <v>152</v>
      </c>
      <c r="C15">
        <v>177</v>
      </c>
      <c r="D15">
        <v>1</v>
      </c>
    </row>
    <row r="16" spans="1:4">
      <c r="A16">
        <v>1</v>
      </c>
      <c r="B16" s="16" t="s">
        <v>152</v>
      </c>
      <c r="C16">
        <v>178</v>
      </c>
      <c r="D16">
        <v>1</v>
      </c>
    </row>
    <row r="17" spans="1:4">
      <c r="A17">
        <v>1</v>
      </c>
      <c r="B17" s="16" t="s">
        <v>152</v>
      </c>
      <c r="C17">
        <v>179</v>
      </c>
      <c r="D17">
        <v>1</v>
      </c>
    </row>
    <row r="18" spans="1:4">
      <c r="A18">
        <v>1</v>
      </c>
      <c r="B18" s="16" t="s">
        <v>152</v>
      </c>
      <c r="C18">
        <v>180</v>
      </c>
      <c r="D18">
        <v>1</v>
      </c>
    </row>
    <row r="19" spans="1:4">
      <c r="A19">
        <v>1</v>
      </c>
      <c r="B19" s="16" t="s">
        <v>152</v>
      </c>
      <c r="C19">
        <v>181</v>
      </c>
      <c r="D19">
        <v>1</v>
      </c>
    </row>
    <row r="20" spans="1:4">
      <c r="A20">
        <v>1</v>
      </c>
      <c r="B20" s="16" t="s">
        <v>152</v>
      </c>
      <c r="C20">
        <v>182</v>
      </c>
      <c r="D20">
        <v>1</v>
      </c>
    </row>
    <row r="21" spans="1:4">
      <c r="A21">
        <v>1</v>
      </c>
      <c r="B21" s="16" t="s">
        <v>152</v>
      </c>
      <c r="C21">
        <v>183</v>
      </c>
      <c r="D21">
        <v>1</v>
      </c>
    </row>
  </sheetData>
  <phoneticPr fontId="4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0">
    <tabColor rgb="FFFFFF00"/>
  </sheetPr>
  <dimension ref="A1:N315"/>
  <sheetViews>
    <sheetView zoomScaleNormal="100" workbookViewId="0">
      <selection activeCell="A122" sqref="A122:J133"/>
    </sheetView>
  </sheetViews>
  <sheetFormatPr defaultColWidth="8.7109375" defaultRowHeight="12.75"/>
  <cols>
    <col min="1" max="16384" width="8.7109375" style="56"/>
  </cols>
  <sheetData>
    <row r="1" spans="1:10">
      <c r="A1" s="232" t="s">
        <v>2</v>
      </c>
      <c r="B1" s="232" t="s">
        <v>952</v>
      </c>
      <c r="C1" s="232" t="s">
        <v>997</v>
      </c>
      <c r="D1" s="232" t="s">
        <v>998</v>
      </c>
      <c r="E1" s="232" t="s">
        <v>999</v>
      </c>
      <c r="F1" s="232" t="s">
        <v>1000</v>
      </c>
      <c r="G1" s="232" t="s">
        <v>1001</v>
      </c>
      <c r="H1" s="232" t="s">
        <v>1002</v>
      </c>
      <c r="I1" s="232" t="s">
        <v>1003</v>
      </c>
      <c r="J1" s="232" t="s">
        <v>1004</v>
      </c>
    </row>
    <row r="2" spans="1:10" hidden="1">
      <c r="A2" s="56">
        <v>1</v>
      </c>
    </row>
    <row r="3" spans="1:10" hidden="1">
      <c r="A3" s="56">
        <v>2</v>
      </c>
    </row>
    <row r="4" spans="1:10" hidden="1">
      <c r="A4" s="56">
        <v>3</v>
      </c>
    </row>
    <row r="5" spans="1:10" hidden="1">
      <c r="A5" s="56">
        <v>4</v>
      </c>
    </row>
    <row r="6" spans="1:10" hidden="1">
      <c r="A6" s="56">
        <v>5</v>
      </c>
    </row>
    <row r="7" spans="1:10" hidden="1">
      <c r="A7" s="56">
        <v>6</v>
      </c>
    </row>
    <row r="8" spans="1:10" hidden="1">
      <c r="A8" s="56">
        <v>7</v>
      </c>
    </row>
    <row r="9" spans="1:10" hidden="1">
      <c r="A9" s="56">
        <v>8</v>
      </c>
    </row>
    <row r="10" spans="1:10" hidden="1">
      <c r="A10" s="56">
        <v>9</v>
      </c>
    </row>
    <row r="11" spans="1:10" hidden="1">
      <c r="A11" s="56">
        <v>10</v>
      </c>
    </row>
    <row r="12" spans="1:10" hidden="1">
      <c r="A12" s="56">
        <v>11</v>
      </c>
    </row>
    <row r="13" spans="1:10" hidden="1">
      <c r="A13" s="56">
        <v>12</v>
      </c>
    </row>
    <row r="14" spans="1:10" hidden="1">
      <c r="A14" s="56">
        <v>13</v>
      </c>
    </row>
    <row r="15" spans="1:10" hidden="1">
      <c r="A15" s="56">
        <v>14</v>
      </c>
    </row>
    <row r="16" spans="1:10" hidden="1">
      <c r="A16" s="56">
        <v>15</v>
      </c>
    </row>
    <row r="17" spans="1:1" hidden="1">
      <c r="A17" s="56">
        <v>16</v>
      </c>
    </row>
    <row r="18" spans="1:1" hidden="1">
      <c r="A18" s="56">
        <v>17</v>
      </c>
    </row>
    <row r="19" spans="1:1" hidden="1">
      <c r="A19" s="56">
        <v>18</v>
      </c>
    </row>
    <row r="20" spans="1:1" hidden="1">
      <c r="A20" s="56">
        <v>19</v>
      </c>
    </row>
    <row r="21" spans="1:1" hidden="1">
      <c r="A21" s="56">
        <v>20</v>
      </c>
    </row>
    <row r="22" spans="1:1" hidden="1">
      <c r="A22" s="56">
        <v>21</v>
      </c>
    </row>
    <row r="23" spans="1:1" hidden="1">
      <c r="A23" s="56">
        <v>22</v>
      </c>
    </row>
    <row r="24" spans="1:1" hidden="1">
      <c r="A24" s="56">
        <v>23</v>
      </c>
    </row>
    <row r="25" spans="1:1" hidden="1">
      <c r="A25" s="56">
        <v>24</v>
      </c>
    </row>
    <row r="26" spans="1:1" hidden="1">
      <c r="A26" s="56">
        <v>25</v>
      </c>
    </row>
    <row r="27" spans="1:1" hidden="1">
      <c r="A27" s="56">
        <v>26</v>
      </c>
    </row>
    <row r="28" spans="1:1" hidden="1">
      <c r="A28" s="56">
        <v>27</v>
      </c>
    </row>
    <row r="29" spans="1:1" hidden="1">
      <c r="A29" s="56">
        <v>28</v>
      </c>
    </row>
    <row r="30" spans="1:1" hidden="1">
      <c r="A30" s="56">
        <v>29</v>
      </c>
    </row>
    <row r="31" spans="1:1" hidden="1">
      <c r="A31" s="56">
        <v>30</v>
      </c>
    </row>
    <row r="32" spans="1:1" hidden="1">
      <c r="A32" s="56">
        <v>31</v>
      </c>
    </row>
    <row r="33" spans="1:1" hidden="1">
      <c r="A33" s="56">
        <v>32</v>
      </c>
    </row>
    <row r="34" spans="1:1" hidden="1">
      <c r="A34" s="56">
        <v>33</v>
      </c>
    </row>
    <row r="35" spans="1:1" hidden="1">
      <c r="A35" s="56">
        <v>34</v>
      </c>
    </row>
    <row r="36" spans="1:1" hidden="1">
      <c r="A36" s="56">
        <v>35</v>
      </c>
    </row>
    <row r="37" spans="1:1" hidden="1">
      <c r="A37" s="56">
        <v>36</v>
      </c>
    </row>
    <row r="38" spans="1:1" hidden="1">
      <c r="A38" s="56">
        <v>37</v>
      </c>
    </row>
    <row r="39" spans="1:1" hidden="1">
      <c r="A39" s="56">
        <v>38</v>
      </c>
    </row>
    <row r="40" spans="1:1" hidden="1">
      <c r="A40" s="56">
        <v>39</v>
      </c>
    </row>
    <row r="41" spans="1:1" hidden="1">
      <c r="A41" s="56">
        <v>40</v>
      </c>
    </row>
    <row r="42" spans="1:1" hidden="1">
      <c r="A42" s="56">
        <v>41</v>
      </c>
    </row>
    <row r="43" spans="1:1" hidden="1">
      <c r="A43" s="56">
        <v>42</v>
      </c>
    </row>
    <row r="44" spans="1:1" hidden="1">
      <c r="A44" s="56">
        <v>43</v>
      </c>
    </row>
    <row r="45" spans="1:1" hidden="1">
      <c r="A45" s="56">
        <v>44</v>
      </c>
    </row>
    <row r="46" spans="1:1" hidden="1">
      <c r="A46" s="56">
        <v>45</v>
      </c>
    </row>
    <row r="47" spans="1:1" hidden="1">
      <c r="A47" s="56">
        <v>46</v>
      </c>
    </row>
    <row r="48" spans="1:1" hidden="1">
      <c r="A48" s="56">
        <v>47</v>
      </c>
    </row>
    <row r="49" spans="1:1" hidden="1">
      <c r="A49" s="56">
        <v>48</v>
      </c>
    </row>
    <row r="50" spans="1:1" hidden="1">
      <c r="A50" s="56">
        <v>49</v>
      </c>
    </row>
    <row r="51" spans="1:1" hidden="1">
      <c r="A51" s="56">
        <v>50</v>
      </c>
    </row>
    <row r="52" spans="1:1" hidden="1">
      <c r="A52" s="56">
        <v>51</v>
      </c>
    </row>
    <row r="53" spans="1:1" hidden="1">
      <c r="A53" s="56">
        <v>52</v>
      </c>
    </row>
    <row r="54" spans="1:1" hidden="1">
      <c r="A54" s="56">
        <v>53</v>
      </c>
    </row>
    <row r="55" spans="1:1" hidden="1">
      <c r="A55" s="56">
        <v>54</v>
      </c>
    </row>
    <row r="56" spans="1:1" hidden="1">
      <c r="A56" s="56">
        <v>55</v>
      </c>
    </row>
    <row r="57" spans="1:1" hidden="1">
      <c r="A57" s="56">
        <v>56</v>
      </c>
    </row>
    <row r="58" spans="1:1" hidden="1">
      <c r="A58" s="56">
        <v>57</v>
      </c>
    </row>
    <row r="59" spans="1:1" hidden="1">
      <c r="A59" s="56">
        <v>58</v>
      </c>
    </row>
    <row r="60" spans="1:1" hidden="1">
      <c r="A60" s="56">
        <v>59</v>
      </c>
    </row>
    <row r="61" spans="1:1" hidden="1">
      <c r="A61" s="56">
        <v>60</v>
      </c>
    </row>
    <row r="62" spans="1:1" hidden="1">
      <c r="A62" s="56">
        <v>61</v>
      </c>
    </row>
    <row r="63" spans="1:1" hidden="1">
      <c r="A63" s="56">
        <v>62</v>
      </c>
    </row>
    <row r="64" spans="1:1" hidden="1">
      <c r="A64" s="56">
        <v>63</v>
      </c>
    </row>
    <row r="65" spans="1:1" hidden="1">
      <c r="A65" s="56">
        <v>64</v>
      </c>
    </row>
    <row r="66" spans="1:1" hidden="1">
      <c r="A66" s="56">
        <v>65</v>
      </c>
    </row>
    <row r="67" spans="1:1" hidden="1">
      <c r="A67" s="56">
        <v>66</v>
      </c>
    </row>
    <row r="68" spans="1:1" hidden="1">
      <c r="A68" s="56">
        <v>67</v>
      </c>
    </row>
    <row r="69" spans="1:1" hidden="1">
      <c r="A69" s="56">
        <v>68</v>
      </c>
    </row>
    <row r="70" spans="1:1" hidden="1">
      <c r="A70" s="56">
        <v>69</v>
      </c>
    </row>
    <row r="71" spans="1:1" hidden="1">
      <c r="A71" s="56">
        <v>70</v>
      </c>
    </row>
    <row r="72" spans="1:1" hidden="1">
      <c r="A72" s="56">
        <v>71</v>
      </c>
    </row>
    <row r="73" spans="1:1" hidden="1">
      <c r="A73" s="56">
        <v>72</v>
      </c>
    </row>
    <row r="74" spans="1:1" hidden="1">
      <c r="A74" s="56">
        <v>73</v>
      </c>
    </row>
    <row r="75" spans="1:1" hidden="1">
      <c r="A75" s="56">
        <v>74</v>
      </c>
    </row>
    <row r="76" spans="1:1" hidden="1">
      <c r="A76" s="56">
        <v>75</v>
      </c>
    </row>
    <row r="77" spans="1:1" hidden="1">
      <c r="A77" s="56">
        <v>76</v>
      </c>
    </row>
    <row r="78" spans="1:1" hidden="1">
      <c r="A78" s="56">
        <v>77</v>
      </c>
    </row>
    <row r="79" spans="1:1" hidden="1">
      <c r="A79" s="56">
        <v>78</v>
      </c>
    </row>
    <row r="80" spans="1:1" hidden="1">
      <c r="A80" s="56">
        <v>79</v>
      </c>
    </row>
    <row r="81" spans="1:1" hidden="1">
      <c r="A81" s="56">
        <v>80</v>
      </c>
    </row>
    <row r="82" spans="1:1" hidden="1">
      <c r="A82" s="56">
        <v>81</v>
      </c>
    </row>
    <row r="83" spans="1:1" hidden="1">
      <c r="A83" s="56">
        <v>82</v>
      </c>
    </row>
    <row r="84" spans="1:1" hidden="1">
      <c r="A84" s="56">
        <v>83</v>
      </c>
    </row>
    <row r="85" spans="1:1" hidden="1">
      <c r="A85" s="56">
        <v>84</v>
      </c>
    </row>
    <row r="86" spans="1:1" hidden="1">
      <c r="A86" s="56">
        <v>85</v>
      </c>
    </row>
    <row r="87" spans="1:1" hidden="1">
      <c r="A87" s="56">
        <v>86</v>
      </c>
    </row>
    <row r="88" spans="1:1" hidden="1">
      <c r="A88" s="56">
        <v>87</v>
      </c>
    </row>
    <row r="89" spans="1:1" hidden="1">
      <c r="A89" s="56">
        <v>88</v>
      </c>
    </row>
    <row r="90" spans="1:1" hidden="1">
      <c r="A90" s="56">
        <v>89</v>
      </c>
    </row>
    <row r="91" spans="1:1" hidden="1">
      <c r="A91" s="56">
        <v>90</v>
      </c>
    </row>
    <row r="92" spans="1:1" hidden="1">
      <c r="A92" s="56">
        <v>91</v>
      </c>
    </row>
    <row r="93" spans="1:1" hidden="1">
      <c r="A93" s="56">
        <v>92</v>
      </c>
    </row>
    <row r="94" spans="1:1" hidden="1">
      <c r="A94" s="56">
        <v>93</v>
      </c>
    </row>
    <row r="95" spans="1:1" hidden="1">
      <c r="A95" s="56">
        <v>94</v>
      </c>
    </row>
    <row r="96" spans="1:1" hidden="1">
      <c r="A96" s="56">
        <v>95</v>
      </c>
    </row>
    <row r="97" spans="1:1" hidden="1">
      <c r="A97" s="56">
        <v>96</v>
      </c>
    </row>
    <row r="98" spans="1:1" hidden="1">
      <c r="A98" s="56">
        <v>97</v>
      </c>
    </row>
    <row r="99" spans="1:1" hidden="1">
      <c r="A99" s="56">
        <v>98</v>
      </c>
    </row>
    <row r="100" spans="1:1" hidden="1">
      <c r="A100" s="56">
        <v>99</v>
      </c>
    </row>
    <row r="101" spans="1:1" hidden="1">
      <c r="A101" s="56">
        <v>100</v>
      </c>
    </row>
    <row r="102" spans="1:1" hidden="1">
      <c r="A102" s="56">
        <v>101</v>
      </c>
    </row>
    <row r="103" spans="1:1" hidden="1">
      <c r="A103" s="56">
        <v>102</v>
      </c>
    </row>
    <row r="104" spans="1:1" hidden="1">
      <c r="A104" s="56">
        <v>103</v>
      </c>
    </row>
    <row r="105" spans="1:1" hidden="1">
      <c r="A105" s="56">
        <v>104</v>
      </c>
    </row>
    <row r="106" spans="1:1" hidden="1">
      <c r="A106" s="56">
        <v>105</v>
      </c>
    </row>
    <row r="107" spans="1:1" hidden="1">
      <c r="A107" s="56">
        <v>106</v>
      </c>
    </row>
    <row r="108" spans="1:1" hidden="1">
      <c r="A108" s="56">
        <v>107</v>
      </c>
    </row>
    <row r="109" spans="1:1" hidden="1">
      <c r="A109" s="56">
        <v>108</v>
      </c>
    </row>
    <row r="110" spans="1:1" hidden="1">
      <c r="A110" s="56">
        <v>109</v>
      </c>
    </row>
    <row r="111" spans="1:1" hidden="1">
      <c r="A111" s="56">
        <v>110</v>
      </c>
    </row>
    <row r="112" spans="1:1" hidden="1">
      <c r="A112" s="56">
        <v>111</v>
      </c>
    </row>
    <row r="113" spans="1:14" hidden="1">
      <c r="A113" s="56">
        <v>112</v>
      </c>
    </row>
    <row r="114" spans="1:14" hidden="1">
      <c r="A114" s="56">
        <v>113</v>
      </c>
    </row>
    <row r="115" spans="1:14" hidden="1">
      <c r="A115" s="56">
        <v>114</v>
      </c>
      <c r="I115" s="233"/>
    </row>
    <row r="116" spans="1:14" hidden="1">
      <c r="A116" s="56">
        <v>115</v>
      </c>
      <c r="I116" s="233"/>
    </row>
    <row r="117" spans="1:14" hidden="1">
      <c r="A117" s="56">
        <v>116</v>
      </c>
      <c r="I117" s="233"/>
    </row>
    <row r="118" spans="1:14" hidden="1">
      <c r="A118" s="56">
        <v>117</v>
      </c>
    </row>
    <row r="119" spans="1:14" hidden="1">
      <c r="A119" s="56">
        <v>118</v>
      </c>
    </row>
    <row r="120" spans="1:14" hidden="1">
      <c r="A120" s="56">
        <v>119</v>
      </c>
    </row>
    <row r="121" spans="1:14" ht="0.6" customHeight="1">
      <c r="A121" s="56">
        <v>120</v>
      </c>
    </row>
    <row r="122" spans="1:14">
      <c r="A122" s="56">
        <v>122</v>
      </c>
      <c r="B122" s="56">
        <v>84</v>
      </c>
      <c r="C122" s="56">
        <v>0</v>
      </c>
      <c r="D122" s="56">
        <v>1</v>
      </c>
      <c r="E122" s="56">
        <v>0</v>
      </c>
      <c r="F122" s="56">
        <f>108/B122</f>
        <v>1.2857142857142858</v>
      </c>
      <c r="G122" s="56">
        <v>0</v>
      </c>
      <c r="H122" s="56">
        <f>95/B122</f>
        <v>1.1309523809523809</v>
      </c>
      <c r="I122" s="56">
        <v>0</v>
      </c>
      <c r="J122" s="56">
        <f>95/B122</f>
        <v>1.1309523809523809</v>
      </c>
      <c r="K122" s="233"/>
    </row>
    <row r="123" spans="1:14">
      <c r="A123" s="56">
        <v>123</v>
      </c>
      <c r="B123" s="233">
        <v>142.59289914424107</v>
      </c>
      <c r="C123" s="56">
        <v>1</v>
      </c>
      <c r="D123" s="56">
        <f>48/B123</f>
        <v>0.33662265293761356</v>
      </c>
      <c r="E123" s="56">
        <f>163/B123</f>
        <v>1.143114425600646</v>
      </c>
      <c r="F123" s="56">
        <f>51/B123</f>
        <v>0.35766156874621441</v>
      </c>
      <c r="G123" s="56">
        <v>1</v>
      </c>
      <c r="H123" s="56">
        <f>53/B123</f>
        <v>0.37168751261861499</v>
      </c>
      <c r="I123" s="56">
        <f>136/B123</f>
        <v>0.95376418332323853</v>
      </c>
      <c r="J123" s="56">
        <f>66/B123</f>
        <v>0.46285614778921869</v>
      </c>
      <c r="K123" s="233"/>
      <c r="M123" s="234"/>
      <c r="N123" s="235"/>
    </row>
    <row r="124" spans="1:14">
      <c r="A124" s="56">
        <v>127</v>
      </c>
      <c r="B124" s="233">
        <v>51.187194564599359</v>
      </c>
      <c r="C124" s="56">
        <v>1</v>
      </c>
      <c r="D124" s="56">
        <f>46/B124</f>
        <v>0.89866226096737911</v>
      </c>
      <c r="E124" s="56">
        <f>55/B124</f>
        <v>1.0744874859392577</v>
      </c>
      <c r="F124" s="56">
        <f>58/B124</f>
        <v>1.1330958942632172</v>
      </c>
      <c r="G124" s="56">
        <f>55/B124</f>
        <v>1.0744874859392577</v>
      </c>
      <c r="H124" s="56">
        <f>53/B124</f>
        <v>1.0354152137232846</v>
      </c>
      <c r="I124" s="56">
        <f>58/B124</f>
        <v>1.1330958942632172</v>
      </c>
      <c r="J124" s="56">
        <f>53/B124</f>
        <v>1.0354152137232846</v>
      </c>
    </row>
    <row r="125" spans="1:14">
      <c r="A125" s="56">
        <v>130</v>
      </c>
      <c r="B125" s="233">
        <v>49.359080473006529</v>
      </c>
      <c r="C125" s="56">
        <v>1</v>
      </c>
      <c r="D125" s="56">
        <f>40/B125</f>
        <v>0.81038786818314379</v>
      </c>
      <c r="E125" s="56">
        <f>60/B125</f>
        <v>1.2155818022747156</v>
      </c>
      <c r="F125" s="56">
        <f>53/B125</f>
        <v>1.0737639253426654</v>
      </c>
      <c r="G125" s="56">
        <f>48/B125</f>
        <v>0.97246544181977257</v>
      </c>
      <c r="H125" s="56">
        <f>46/B125</f>
        <v>0.93194604841061535</v>
      </c>
      <c r="I125" s="56">
        <f>55/B125</f>
        <v>1.1142833187518226</v>
      </c>
      <c r="J125" s="56">
        <f>53/B125</f>
        <v>1.0737639253426654</v>
      </c>
    </row>
    <row r="126" spans="1:14">
      <c r="A126" s="56">
        <v>155</v>
      </c>
      <c r="B126" s="233">
        <v>54.84342274778502</v>
      </c>
      <c r="C126" s="56">
        <v>1</v>
      </c>
      <c r="D126" s="56">
        <v>1</v>
      </c>
      <c r="E126" s="56">
        <v>1</v>
      </c>
      <c r="F126" s="56">
        <v>1</v>
      </c>
      <c r="G126" s="56">
        <v>1</v>
      </c>
      <c r="H126" s="56">
        <v>1</v>
      </c>
      <c r="I126" s="56">
        <v>1</v>
      </c>
      <c r="J126" s="56">
        <v>1</v>
      </c>
      <c r="M126" s="234"/>
      <c r="N126" s="235"/>
    </row>
    <row r="127" spans="1:14">
      <c r="A127" s="56">
        <v>169</v>
      </c>
      <c r="B127" s="233">
        <v>67.640221388934862</v>
      </c>
      <c r="C127" s="56">
        <v>1</v>
      </c>
      <c r="D127" s="56">
        <v>1</v>
      </c>
      <c r="E127" s="56">
        <v>1</v>
      </c>
      <c r="F127" s="56">
        <v>1</v>
      </c>
      <c r="G127" s="56">
        <f>73/B127</f>
        <v>1.0792395190466058</v>
      </c>
      <c r="H127" s="56">
        <f>69/B127</f>
        <v>1.020103107044052</v>
      </c>
      <c r="I127" s="56">
        <f>73/B127</f>
        <v>1.0792395190466058</v>
      </c>
      <c r="J127" s="56">
        <v>1</v>
      </c>
    </row>
    <row r="128" spans="1:14">
      <c r="A128" s="56">
        <v>180</v>
      </c>
      <c r="B128" s="233">
        <v>76.780791846899035</v>
      </c>
      <c r="C128" s="56">
        <v>1</v>
      </c>
      <c r="D128" s="56">
        <v>1</v>
      </c>
      <c r="E128" s="56">
        <v>1</v>
      </c>
      <c r="F128" s="56">
        <f>68/B128</f>
        <v>0.88563817022872149</v>
      </c>
      <c r="G128" s="56">
        <v>1</v>
      </c>
      <c r="H128" s="56">
        <f>71/B128</f>
        <v>0.92471044244469447</v>
      </c>
      <c r="I128" s="56">
        <v>1</v>
      </c>
      <c r="J128" s="56">
        <f>69/B128</f>
        <v>0.89866226096737922</v>
      </c>
    </row>
    <row r="129" spans="1:10">
      <c r="A129" s="56">
        <v>190</v>
      </c>
      <c r="B129" s="233">
        <v>90.355731225296438</v>
      </c>
      <c r="C129" s="56">
        <v>1</v>
      </c>
      <c r="D129" s="56">
        <v>1</v>
      </c>
      <c r="E129" s="56">
        <v>1</v>
      </c>
      <c r="F129" s="56">
        <v>1</v>
      </c>
      <c r="G129" s="56">
        <f>94/B129</f>
        <v>1.0403324584426947</v>
      </c>
      <c r="H129" s="56">
        <f>86/B129</f>
        <v>0.9517935258092739</v>
      </c>
      <c r="I129" s="56">
        <f>94/B129</f>
        <v>1.0403324584426947</v>
      </c>
      <c r="J129" s="56">
        <f>82/B129</f>
        <v>0.90752405949256343</v>
      </c>
    </row>
    <row r="130" spans="1:10">
      <c r="A130" s="56">
        <v>204</v>
      </c>
      <c r="B130" s="233">
        <v>119.03716147378047</v>
      </c>
      <c r="C130" s="56">
        <v>1</v>
      </c>
      <c r="D130" s="56">
        <v>1</v>
      </c>
      <c r="E130" s="56">
        <v>1</v>
      </c>
      <c r="F130" s="56">
        <v>1</v>
      </c>
      <c r="G130" s="56">
        <f>124/B130</f>
        <v>1.0416915059530605</v>
      </c>
      <c r="H130" s="56">
        <f>122/B130</f>
        <v>1.0248900300505916</v>
      </c>
      <c r="I130" s="56">
        <f>124/B130</f>
        <v>1.0416915059530605</v>
      </c>
      <c r="J130" s="56">
        <f>124/B130</f>
        <v>1.0416915059530605</v>
      </c>
    </row>
    <row r="131" spans="1:10">
      <c r="A131" s="56">
        <v>221</v>
      </c>
      <c r="B131" s="233">
        <v>111.51495958716288</v>
      </c>
      <c r="C131" s="56">
        <v>1</v>
      </c>
      <c r="D131" s="56">
        <v>1</v>
      </c>
      <c r="E131" s="56">
        <v>1</v>
      </c>
      <c r="F131" s="56">
        <v>1</v>
      </c>
      <c r="G131" s="56">
        <v>1</v>
      </c>
      <c r="H131" s="56">
        <v>1</v>
      </c>
      <c r="I131" s="233">
        <v>1</v>
      </c>
      <c r="J131" s="56">
        <v>1</v>
      </c>
    </row>
    <row r="132" spans="1:10">
      <c r="A132" s="56">
        <v>233</v>
      </c>
      <c r="B132" s="233">
        <v>113.34307367875573</v>
      </c>
      <c r="C132" s="56">
        <v>1</v>
      </c>
      <c r="D132" s="56">
        <v>1</v>
      </c>
      <c r="E132" s="56">
        <v>1</v>
      </c>
      <c r="F132" s="56">
        <v>1</v>
      </c>
      <c r="G132" s="56">
        <v>1</v>
      </c>
      <c r="H132" s="56">
        <v>1</v>
      </c>
      <c r="I132" s="56">
        <v>1</v>
      </c>
      <c r="J132" s="56">
        <v>1</v>
      </c>
    </row>
    <row r="133" spans="1:10">
      <c r="A133" s="56">
        <v>248</v>
      </c>
      <c r="B133" s="233">
        <v>76.780791846899035</v>
      </c>
      <c r="C133" s="56">
        <v>1</v>
      </c>
      <c r="D133" s="56">
        <v>1</v>
      </c>
      <c r="E133" s="56">
        <v>1</v>
      </c>
      <c r="F133" s="56">
        <v>1</v>
      </c>
      <c r="G133" s="56">
        <f>79/B133</f>
        <v>1.0289031683539558</v>
      </c>
      <c r="H133" s="56">
        <f>79/B133</f>
        <v>1.0289031683539558</v>
      </c>
      <c r="I133" s="56">
        <f>79/B133</f>
        <v>1.0289031683539558</v>
      </c>
      <c r="J133" s="56">
        <f>79/B133</f>
        <v>1.0289031683539558</v>
      </c>
    </row>
    <row r="134" spans="1:10">
      <c r="A134" s="56">
        <v>249</v>
      </c>
    </row>
    <row r="135" spans="1:10">
      <c r="A135" s="56">
        <v>250</v>
      </c>
      <c r="I135" s="233"/>
    </row>
    <row r="136" spans="1:10">
      <c r="A136" s="56">
        <v>251</v>
      </c>
      <c r="I136" s="233"/>
    </row>
    <row r="137" spans="1:10">
      <c r="A137" s="56">
        <v>252</v>
      </c>
    </row>
    <row r="138" spans="1:10">
      <c r="A138" s="56">
        <v>253</v>
      </c>
    </row>
    <row r="139" spans="1:10">
      <c r="A139" s="56">
        <v>254</v>
      </c>
    </row>
    <row r="140" spans="1:10">
      <c r="A140" s="56">
        <v>255</v>
      </c>
    </row>
    <row r="141" spans="1:10">
      <c r="A141" s="56">
        <v>256</v>
      </c>
    </row>
    <row r="142" spans="1:10">
      <c r="A142" s="56">
        <v>257</v>
      </c>
    </row>
    <row r="143" spans="1:10">
      <c r="A143" s="56">
        <v>258</v>
      </c>
    </row>
    <row r="144" spans="1:10">
      <c r="A144" s="56">
        <v>259</v>
      </c>
    </row>
    <row r="145" spans="1:1">
      <c r="A145" s="56">
        <v>260</v>
      </c>
    </row>
    <row r="146" spans="1:1">
      <c r="A146" s="56">
        <v>261</v>
      </c>
    </row>
    <row r="147" spans="1:1">
      <c r="A147" s="56">
        <v>262</v>
      </c>
    </row>
    <row r="148" spans="1:1">
      <c r="A148" s="56">
        <v>263</v>
      </c>
    </row>
    <row r="149" spans="1:1">
      <c r="A149" s="56">
        <v>264</v>
      </c>
    </row>
    <row r="150" spans="1:1">
      <c r="A150" s="56">
        <v>265</v>
      </c>
    </row>
    <row r="151" spans="1:1">
      <c r="A151" s="56">
        <v>266</v>
      </c>
    </row>
    <row r="152" spans="1:1">
      <c r="A152" s="56">
        <v>267</v>
      </c>
    </row>
    <row r="153" spans="1:1">
      <c r="A153" s="56">
        <v>268</v>
      </c>
    </row>
    <row r="154" spans="1:1">
      <c r="A154" s="56">
        <v>269</v>
      </c>
    </row>
    <row r="155" spans="1:1">
      <c r="A155" s="56">
        <v>270</v>
      </c>
    </row>
    <row r="156" spans="1:1">
      <c r="A156" s="56">
        <v>271</v>
      </c>
    </row>
    <row r="157" spans="1:1">
      <c r="A157" s="56">
        <v>272</v>
      </c>
    </row>
    <row r="158" spans="1:1">
      <c r="A158" s="56">
        <v>273</v>
      </c>
    </row>
    <row r="159" spans="1:1">
      <c r="A159" s="56">
        <v>274</v>
      </c>
    </row>
    <row r="160" spans="1:1">
      <c r="A160" s="56">
        <v>275</v>
      </c>
    </row>
    <row r="161" spans="1:1">
      <c r="A161" s="56">
        <v>276</v>
      </c>
    </row>
    <row r="162" spans="1:1">
      <c r="A162" s="56">
        <v>277</v>
      </c>
    </row>
    <row r="163" spans="1:1">
      <c r="A163" s="56">
        <v>278</v>
      </c>
    </row>
    <row r="164" spans="1:1">
      <c r="A164" s="56">
        <v>279</v>
      </c>
    </row>
    <row r="165" spans="1:1">
      <c r="A165" s="56">
        <v>280</v>
      </c>
    </row>
    <row r="166" spans="1:1">
      <c r="A166" s="56">
        <v>281</v>
      </c>
    </row>
    <row r="167" spans="1:1">
      <c r="A167" s="56">
        <v>282</v>
      </c>
    </row>
    <row r="168" spans="1:1">
      <c r="A168" s="56">
        <v>283</v>
      </c>
    </row>
    <row r="169" spans="1:1">
      <c r="A169" s="56">
        <v>284</v>
      </c>
    </row>
    <row r="170" spans="1:1">
      <c r="A170" s="56">
        <v>285</v>
      </c>
    </row>
    <row r="171" spans="1:1">
      <c r="A171" s="56">
        <v>286</v>
      </c>
    </row>
    <row r="172" spans="1:1">
      <c r="A172" s="56">
        <v>287</v>
      </c>
    </row>
    <row r="173" spans="1:1">
      <c r="A173" s="56">
        <v>288</v>
      </c>
    </row>
    <row r="174" spans="1:1">
      <c r="A174" s="56">
        <v>289</v>
      </c>
    </row>
    <row r="175" spans="1:1">
      <c r="A175" s="56">
        <v>290</v>
      </c>
    </row>
    <row r="176" spans="1:1">
      <c r="A176" s="56">
        <v>291</v>
      </c>
    </row>
    <row r="177" spans="1:1">
      <c r="A177" s="56">
        <v>292</v>
      </c>
    </row>
    <row r="178" spans="1:1">
      <c r="A178" s="56">
        <v>293</v>
      </c>
    </row>
    <row r="179" spans="1:1">
      <c r="A179" s="56">
        <v>294</v>
      </c>
    </row>
    <row r="180" spans="1:1">
      <c r="A180" s="56">
        <v>295</v>
      </c>
    </row>
    <row r="181" spans="1:1">
      <c r="A181" s="56">
        <v>296</v>
      </c>
    </row>
    <row r="182" spans="1:1">
      <c r="A182" s="56">
        <v>297</v>
      </c>
    </row>
    <row r="183" spans="1:1">
      <c r="A183" s="56">
        <v>298</v>
      </c>
    </row>
    <row r="184" spans="1:1">
      <c r="A184" s="56">
        <v>299</v>
      </c>
    </row>
    <row r="185" spans="1:1">
      <c r="A185" s="56">
        <v>300</v>
      </c>
    </row>
    <row r="186" spans="1:1">
      <c r="A186" s="56">
        <v>301</v>
      </c>
    </row>
    <row r="187" spans="1:1">
      <c r="A187" s="56">
        <v>302</v>
      </c>
    </row>
    <row r="188" spans="1:1">
      <c r="A188" s="56">
        <v>303</v>
      </c>
    </row>
    <row r="189" spans="1:1">
      <c r="A189" s="56">
        <v>304</v>
      </c>
    </row>
    <row r="190" spans="1:1">
      <c r="A190" s="56">
        <v>305</v>
      </c>
    </row>
    <row r="191" spans="1:1">
      <c r="A191" s="56">
        <v>306</v>
      </c>
    </row>
    <row r="192" spans="1:1">
      <c r="A192" s="56">
        <v>307</v>
      </c>
    </row>
    <row r="193" spans="1:1">
      <c r="A193" s="56">
        <v>308</v>
      </c>
    </row>
    <row r="194" spans="1:1">
      <c r="A194" s="56">
        <v>309</v>
      </c>
    </row>
    <row r="195" spans="1:1">
      <c r="A195" s="56">
        <v>310</v>
      </c>
    </row>
    <row r="196" spans="1:1">
      <c r="A196" s="56">
        <v>311</v>
      </c>
    </row>
    <row r="197" spans="1:1">
      <c r="A197" s="56">
        <v>312</v>
      </c>
    </row>
    <row r="198" spans="1:1">
      <c r="A198" s="56">
        <v>313</v>
      </c>
    </row>
    <row r="199" spans="1:1">
      <c r="A199" s="56">
        <v>314</v>
      </c>
    </row>
    <row r="200" spans="1:1">
      <c r="A200" s="56">
        <v>315</v>
      </c>
    </row>
    <row r="201" spans="1:1">
      <c r="A201" s="56">
        <v>316</v>
      </c>
    </row>
    <row r="202" spans="1:1">
      <c r="A202" s="56">
        <v>317</v>
      </c>
    </row>
    <row r="203" spans="1:1">
      <c r="A203" s="56">
        <v>318</v>
      </c>
    </row>
    <row r="204" spans="1:1">
      <c r="A204" s="56">
        <v>319</v>
      </c>
    </row>
    <row r="205" spans="1:1">
      <c r="A205" s="56">
        <v>320</v>
      </c>
    </row>
    <row r="206" spans="1:1">
      <c r="A206" s="56">
        <v>321</v>
      </c>
    </row>
    <row r="207" spans="1:1">
      <c r="A207" s="56">
        <v>322</v>
      </c>
    </row>
    <row r="208" spans="1:1">
      <c r="A208" s="56">
        <v>323</v>
      </c>
    </row>
    <row r="209" spans="1:1">
      <c r="A209" s="56">
        <v>324</v>
      </c>
    </row>
    <row r="210" spans="1:1">
      <c r="A210" s="56">
        <v>325</v>
      </c>
    </row>
    <row r="211" spans="1:1">
      <c r="A211" s="56">
        <v>326</v>
      </c>
    </row>
    <row r="212" spans="1:1">
      <c r="A212" s="56">
        <v>327</v>
      </c>
    </row>
    <row r="213" spans="1:1">
      <c r="A213" s="56">
        <v>328</v>
      </c>
    </row>
    <row r="214" spans="1:1">
      <c r="A214" s="56">
        <v>329</v>
      </c>
    </row>
    <row r="215" spans="1:1">
      <c r="A215" s="56">
        <v>330</v>
      </c>
    </row>
    <row r="216" spans="1:1">
      <c r="A216" s="56">
        <v>331</v>
      </c>
    </row>
    <row r="217" spans="1:1">
      <c r="A217" s="56">
        <v>332</v>
      </c>
    </row>
    <row r="218" spans="1:1">
      <c r="A218" s="56">
        <v>333</v>
      </c>
    </row>
    <row r="219" spans="1:1">
      <c r="A219" s="56">
        <v>334</v>
      </c>
    </row>
    <row r="220" spans="1:1">
      <c r="A220" s="56">
        <v>335</v>
      </c>
    </row>
    <row r="221" spans="1:1">
      <c r="A221" s="56">
        <v>336</v>
      </c>
    </row>
    <row r="222" spans="1:1">
      <c r="A222" s="56">
        <v>337</v>
      </c>
    </row>
    <row r="223" spans="1:1">
      <c r="A223" s="56">
        <v>338</v>
      </c>
    </row>
    <row r="224" spans="1:1">
      <c r="A224" s="56">
        <v>339</v>
      </c>
    </row>
    <row r="225" spans="1:1">
      <c r="A225" s="56">
        <v>340</v>
      </c>
    </row>
    <row r="226" spans="1:1">
      <c r="A226" s="56">
        <v>341</v>
      </c>
    </row>
    <row r="227" spans="1:1">
      <c r="A227" s="56">
        <v>342</v>
      </c>
    </row>
    <row r="228" spans="1:1">
      <c r="A228" s="56">
        <v>343</v>
      </c>
    </row>
    <row r="229" spans="1:1">
      <c r="A229" s="56">
        <v>344</v>
      </c>
    </row>
    <row r="230" spans="1:1">
      <c r="A230" s="56">
        <v>345</v>
      </c>
    </row>
    <row r="231" spans="1:1">
      <c r="A231" s="56">
        <v>346</v>
      </c>
    </row>
    <row r="232" spans="1:1">
      <c r="A232" s="56">
        <v>347</v>
      </c>
    </row>
    <row r="233" spans="1:1">
      <c r="A233" s="56">
        <v>348</v>
      </c>
    </row>
    <row r="234" spans="1:1">
      <c r="A234" s="56">
        <v>349</v>
      </c>
    </row>
    <row r="235" spans="1:1">
      <c r="A235" s="56">
        <v>350</v>
      </c>
    </row>
    <row r="236" spans="1:1">
      <c r="A236" s="56">
        <v>351</v>
      </c>
    </row>
    <row r="237" spans="1:1">
      <c r="A237" s="56">
        <v>352</v>
      </c>
    </row>
    <row r="238" spans="1:1">
      <c r="A238" s="56">
        <v>353</v>
      </c>
    </row>
    <row r="239" spans="1:1">
      <c r="A239" s="56">
        <v>354</v>
      </c>
    </row>
    <row r="240" spans="1:1">
      <c r="A240" s="56">
        <v>355</v>
      </c>
    </row>
    <row r="241" spans="1:1">
      <c r="A241" s="56">
        <v>356</v>
      </c>
    </row>
    <row r="242" spans="1:1">
      <c r="A242" s="56">
        <v>357</v>
      </c>
    </row>
    <row r="243" spans="1:1">
      <c r="A243" s="56">
        <v>358</v>
      </c>
    </row>
    <row r="244" spans="1:1">
      <c r="A244" s="56">
        <v>359</v>
      </c>
    </row>
    <row r="245" spans="1:1">
      <c r="A245" s="56">
        <v>360</v>
      </c>
    </row>
    <row r="246" spans="1:1">
      <c r="A246" s="56">
        <v>361</v>
      </c>
    </row>
    <row r="247" spans="1:1">
      <c r="A247" s="56">
        <v>362</v>
      </c>
    </row>
    <row r="248" spans="1:1">
      <c r="A248" s="56">
        <v>363</v>
      </c>
    </row>
    <row r="249" spans="1:1">
      <c r="A249" s="56">
        <v>364</v>
      </c>
    </row>
    <row r="250" spans="1:1">
      <c r="A250" s="56">
        <v>365</v>
      </c>
    </row>
    <row r="251" spans="1:1">
      <c r="A251" s="56">
        <v>366</v>
      </c>
    </row>
    <row r="252" spans="1:1">
      <c r="A252" s="56">
        <v>367</v>
      </c>
    </row>
    <row r="253" spans="1:1">
      <c r="A253" s="56">
        <v>368</v>
      </c>
    </row>
    <row r="254" spans="1:1">
      <c r="A254" s="56">
        <v>369</v>
      </c>
    </row>
    <row r="255" spans="1:1">
      <c r="A255" s="56">
        <v>370</v>
      </c>
    </row>
    <row r="256" spans="1:1">
      <c r="A256" s="56">
        <v>371</v>
      </c>
    </row>
    <row r="257" spans="1:1">
      <c r="A257" s="56">
        <v>372</v>
      </c>
    </row>
    <row r="258" spans="1:1">
      <c r="A258" s="56">
        <v>373</v>
      </c>
    </row>
    <row r="259" spans="1:1">
      <c r="A259" s="56">
        <v>374</v>
      </c>
    </row>
    <row r="260" spans="1:1">
      <c r="A260" s="56">
        <v>375</v>
      </c>
    </row>
    <row r="261" spans="1:1">
      <c r="A261" s="56">
        <v>376</v>
      </c>
    </row>
    <row r="262" spans="1:1">
      <c r="A262" s="56">
        <v>377</v>
      </c>
    </row>
    <row r="263" spans="1:1">
      <c r="A263" s="56">
        <v>378</v>
      </c>
    </row>
    <row r="264" spans="1:1">
      <c r="A264" s="56">
        <v>379</v>
      </c>
    </row>
    <row r="265" spans="1:1">
      <c r="A265" s="56">
        <v>380</v>
      </c>
    </row>
    <row r="266" spans="1:1">
      <c r="A266" s="56">
        <v>381</v>
      </c>
    </row>
    <row r="267" spans="1:1">
      <c r="A267" s="56">
        <v>382</v>
      </c>
    </row>
    <row r="268" spans="1:1">
      <c r="A268" s="56">
        <v>383</v>
      </c>
    </row>
    <row r="269" spans="1:1">
      <c r="A269" s="56">
        <v>384</v>
      </c>
    </row>
    <row r="270" spans="1:1">
      <c r="A270" s="56">
        <v>385</v>
      </c>
    </row>
    <row r="271" spans="1:1">
      <c r="A271" s="56">
        <v>386</v>
      </c>
    </row>
    <row r="272" spans="1:1">
      <c r="A272" s="56">
        <v>387</v>
      </c>
    </row>
    <row r="273" spans="1:1">
      <c r="A273" s="56">
        <v>388</v>
      </c>
    </row>
    <row r="274" spans="1:1">
      <c r="A274" s="56">
        <v>389</v>
      </c>
    </row>
    <row r="275" spans="1:1">
      <c r="A275" s="56">
        <v>390</v>
      </c>
    </row>
    <row r="276" spans="1:1">
      <c r="A276" s="56">
        <v>391</v>
      </c>
    </row>
    <row r="277" spans="1:1">
      <c r="A277" s="56">
        <v>392</v>
      </c>
    </row>
    <row r="278" spans="1:1">
      <c r="A278" s="56">
        <v>393</v>
      </c>
    </row>
    <row r="279" spans="1:1">
      <c r="A279" s="56">
        <v>394</v>
      </c>
    </row>
    <row r="280" spans="1:1">
      <c r="A280" s="56">
        <v>395</v>
      </c>
    </row>
    <row r="281" spans="1:1">
      <c r="A281" s="56">
        <v>396</v>
      </c>
    </row>
    <row r="282" spans="1:1">
      <c r="A282" s="56">
        <v>397</v>
      </c>
    </row>
    <row r="283" spans="1:1">
      <c r="A283" s="56">
        <v>398</v>
      </c>
    </row>
    <row r="284" spans="1:1">
      <c r="A284" s="56">
        <v>399</v>
      </c>
    </row>
    <row r="285" spans="1:1">
      <c r="A285" s="56">
        <v>400</v>
      </c>
    </row>
    <row r="286" spans="1:1">
      <c r="A286" s="56">
        <v>401</v>
      </c>
    </row>
    <row r="287" spans="1:1">
      <c r="A287" s="56">
        <v>402</v>
      </c>
    </row>
    <row r="288" spans="1:1">
      <c r="A288" s="56">
        <v>403</v>
      </c>
    </row>
    <row r="289" spans="1:1">
      <c r="A289" s="56">
        <v>404</v>
      </c>
    </row>
    <row r="290" spans="1:1">
      <c r="A290" s="56">
        <v>405</v>
      </c>
    </row>
    <row r="291" spans="1:1">
      <c r="A291" s="56">
        <v>406</v>
      </c>
    </row>
    <row r="292" spans="1:1">
      <c r="A292" s="56">
        <v>407</v>
      </c>
    </row>
    <row r="293" spans="1:1">
      <c r="A293" s="56">
        <v>408</v>
      </c>
    </row>
    <row r="294" spans="1:1">
      <c r="A294" s="56">
        <v>409</v>
      </c>
    </row>
    <row r="295" spans="1:1">
      <c r="A295" s="56">
        <v>410</v>
      </c>
    </row>
    <row r="296" spans="1:1">
      <c r="A296" s="56">
        <v>411</v>
      </c>
    </row>
    <row r="297" spans="1:1">
      <c r="A297" s="56">
        <v>412</v>
      </c>
    </row>
    <row r="298" spans="1:1">
      <c r="A298" s="56">
        <v>413</v>
      </c>
    </row>
    <row r="299" spans="1:1">
      <c r="A299" s="56">
        <v>414</v>
      </c>
    </row>
    <row r="300" spans="1:1">
      <c r="A300" s="56">
        <v>415</v>
      </c>
    </row>
    <row r="301" spans="1:1">
      <c r="A301" s="56">
        <v>416</v>
      </c>
    </row>
    <row r="302" spans="1:1">
      <c r="A302" s="56">
        <v>417</v>
      </c>
    </row>
    <row r="303" spans="1:1">
      <c r="A303" s="56">
        <v>418</v>
      </c>
    </row>
    <row r="304" spans="1:1">
      <c r="A304" s="56">
        <v>419</v>
      </c>
    </row>
    <row r="305" spans="1:1">
      <c r="A305" s="56">
        <v>420</v>
      </c>
    </row>
    <row r="306" spans="1:1">
      <c r="A306" s="56">
        <v>421</v>
      </c>
    </row>
    <row r="307" spans="1:1">
      <c r="A307" s="56">
        <v>422</v>
      </c>
    </row>
    <row r="308" spans="1:1">
      <c r="A308" s="56">
        <v>423</v>
      </c>
    </row>
    <row r="309" spans="1:1">
      <c r="A309" s="56">
        <v>424</v>
      </c>
    </row>
    <row r="310" spans="1:1">
      <c r="A310" s="56">
        <v>425</v>
      </c>
    </row>
    <row r="311" spans="1:1">
      <c r="A311" s="56">
        <v>426</v>
      </c>
    </row>
    <row r="312" spans="1:1">
      <c r="A312" s="56">
        <v>427</v>
      </c>
    </row>
    <row r="313" spans="1:1">
      <c r="A313" s="56">
        <v>428</v>
      </c>
    </row>
    <row r="314" spans="1:1">
      <c r="A314" s="56">
        <v>429</v>
      </c>
    </row>
    <row r="315" spans="1:1">
      <c r="A315" s="56">
        <v>430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rgb="FFFFFF00"/>
  </sheetPr>
  <dimension ref="A1:Y171"/>
  <sheetViews>
    <sheetView zoomScaleNormal="100" workbookViewId="0">
      <selection activeCell="J8" sqref="J8"/>
    </sheetView>
  </sheetViews>
  <sheetFormatPr defaultColWidth="8.7109375" defaultRowHeight="12.75"/>
  <cols>
    <col min="1" max="1" width="8.7109375" customWidth="1"/>
    <col min="2" max="2" width="25.42578125" customWidth="1"/>
    <col min="3" max="3" width="11.5703125" customWidth="1"/>
  </cols>
  <sheetData>
    <row r="1" spans="1:25">
      <c r="A1" t="s">
        <v>154</v>
      </c>
      <c r="B1" s="16" t="s">
        <v>153</v>
      </c>
      <c r="C1" t="s">
        <v>54</v>
      </c>
      <c r="D1" t="s">
        <v>2</v>
      </c>
      <c r="E1" t="s">
        <v>155</v>
      </c>
      <c r="F1" t="s">
        <v>156</v>
      </c>
      <c r="G1" t="s">
        <v>157</v>
      </c>
      <c r="H1" t="s">
        <v>158</v>
      </c>
      <c r="I1" t="s">
        <v>159</v>
      </c>
      <c r="J1" t="s">
        <v>160</v>
      </c>
      <c r="K1" t="s">
        <v>161</v>
      </c>
      <c r="L1" t="s">
        <v>162</v>
      </c>
      <c r="M1" t="s">
        <v>163</v>
      </c>
      <c r="N1" t="s">
        <v>164</v>
      </c>
      <c r="O1" t="s">
        <v>165</v>
      </c>
      <c r="P1" t="s">
        <v>166</v>
      </c>
      <c r="Q1" t="s">
        <v>167</v>
      </c>
      <c r="R1" t="s">
        <v>168</v>
      </c>
      <c r="S1" t="s">
        <v>169</v>
      </c>
      <c r="T1" t="s">
        <v>170</v>
      </c>
      <c r="U1" t="s">
        <v>171</v>
      </c>
      <c r="V1" t="s">
        <v>172</v>
      </c>
      <c r="W1" t="s">
        <v>173</v>
      </c>
      <c r="X1" t="s">
        <v>174</v>
      </c>
      <c r="Y1" t="s">
        <v>175</v>
      </c>
    </row>
    <row r="2" spans="1:25">
      <c r="A2">
        <v>1</v>
      </c>
      <c r="B2" s="16" t="s">
        <v>177</v>
      </c>
      <c r="C2" s="138">
        <f>DATE(2018,1,1) + D2-1</f>
        <v>43267</v>
      </c>
      <c r="D2">
        <v>167</v>
      </c>
      <c r="E2">
        <v>43.18</v>
      </c>
      <c r="F2">
        <v>1</v>
      </c>
      <c r="G2">
        <v>1</v>
      </c>
      <c r="H2">
        <v>1</v>
      </c>
      <c r="I2">
        <v>1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</row>
    <row r="3" spans="1:25">
      <c r="A3">
        <v>1</v>
      </c>
      <c r="B3" s="16" t="s">
        <v>177</v>
      </c>
      <c r="C3" s="138">
        <f t="shared" ref="C3:C12" si="0">DATE(2018,1,1) + D3-1</f>
        <v>43274</v>
      </c>
      <c r="D3">
        <v>174</v>
      </c>
      <c r="E3">
        <v>43.18</v>
      </c>
      <c r="F3">
        <v>1</v>
      </c>
      <c r="G3">
        <v>1</v>
      </c>
      <c r="H3">
        <v>1</v>
      </c>
      <c r="I3">
        <v>1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</row>
    <row r="4" spans="1:25">
      <c r="A4">
        <v>1</v>
      </c>
      <c r="B4" s="16" t="s">
        <v>177</v>
      </c>
      <c r="C4" s="138">
        <f t="shared" si="0"/>
        <v>43281</v>
      </c>
      <c r="D4">
        <v>181</v>
      </c>
      <c r="E4">
        <v>40.64</v>
      </c>
      <c r="F4">
        <v>1</v>
      </c>
      <c r="G4">
        <v>1</v>
      </c>
      <c r="H4">
        <v>1</v>
      </c>
      <c r="I4">
        <v>1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</row>
    <row r="5" spans="1:25">
      <c r="A5">
        <v>1</v>
      </c>
      <c r="B5" s="16" t="s">
        <v>177</v>
      </c>
      <c r="C5" s="138">
        <f t="shared" si="0"/>
        <v>43285</v>
      </c>
      <c r="D5">
        <v>185</v>
      </c>
      <c r="E5">
        <v>12.7</v>
      </c>
      <c r="F5">
        <v>1</v>
      </c>
      <c r="G5">
        <v>1</v>
      </c>
      <c r="H5">
        <v>1</v>
      </c>
      <c r="I5">
        <v>0</v>
      </c>
      <c r="J5">
        <v>1</v>
      </c>
      <c r="K5">
        <v>1</v>
      </c>
      <c r="L5">
        <v>1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</row>
    <row r="6" spans="1:25">
      <c r="A6">
        <v>1</v>
      </c>
      <c r="B6" s="16" t="s">
        <v>177</v>
      </c>
      <c r="C6" s="138">
        <f t="shared" si="0"/>
        <v>43290</v>
      </c>
      <c r="D6">
        <v>190</v>
      </c>
      <c r="E6">
        <v>10.16</v>
      </c>
      <c r="F6">
        <v>1</v>
      </c>
      <c r="G6">
        <v>1</v>
      </c>
      <c r="H6">
        <v>1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</row>
    <row r="7" spans="1:25">
      <c r="A7">
        <v>1</v>
      </c>
      <c r="B7" s="16" t="s">
        <v>177</v>
      </c>
      <c r="C7" s="138">
        <f t="shared" si="0"/>
        <v>43299</v>
      </c>
      <c r="D7">
        <v>199</v>
      </c>
      <c r="E7">
        <v>17.78</v>
      </c>
      <c r="F7">
        <v>1</v>
      </c>
      <c r="G7">
        <v>0</v>
      </c>
      <c r="H7">
        <v>1</v>
      </c>
      <c r="I7">
        <v>0</v>
      </c>
      <c r="J7">
        <v>1</v>
      </c>
      <c r="K7">
        <v>0</v>
      </c>
      <c r="L7">
        <v>1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</row>
    <row r="8" spans="1:25">
      <c r="A8">
        <v>1</v>
      </c>
      <c r="B8" s="16" t="s">
        <v>177</v>
      </c>
      <c r="C8" s="138">
        <f t="shared" si="0"/>
        <v>43317</v>
      </c>
      <c r="D8">
        <v>217</v>
      </c>
      <c r="E8">
        <v>30.48</v>
      </c>
      <c r="F8">
        <v>1</v>
      </c>
      <c r="G8">
        <v>0</v>
      </c>
      <c r="H8">
        <v>1</v>
      </c>
      <c r="I8">
        <v>0</v>
      </c>
      <c r="J8">
        <v>1</v>
      </c>
      <c r="K8">
        <v>0</v>
      </c>
      <c r="L8">
        <v>1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</row>
    <row r="9" spans="1:25">
      <c r="A9">
        <v>1</v>
      </c>
      <c r="B9" s="16" t="s">
        <v>177</v>
      </c>
      <c r="C9" s="138">
        <f t="shared" si="0"/>
        <v>43325</v>
      </c>
      <c r="D9">
        <v>225</v>
      </c>
      <c r="E9">
        <v>31.75</v>
      </c>
      <c r="F9">
        <v>1</v>
      </c>
      <c r="G9">
        <v>1</v>
      </c>
      <c r="H9">
        <v>0</v>
      </c>
      <c r="I9">
        <v>0</v>
      </c>
      <c r="J9">
        <v>1</v>
      </c>
      <c r="K9">
        <v>1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</row>
    <row r="10" spans="1:25">
      <c r="A10">
        <v>1</v>
      </c>
      <c r="B10" s="16" t="s">
        <v>177</v>
      </c>
      <c r="C10" s="138">
        <f t="shared" si="0"/>
        <v>43340</v>
      </c>
      <c r="D10">
        <v>240</v>
      </c>
      <c r="E10">
        <v>31.75</v>
      </c>
      <c r="F10">
        <v>1</v>
      </c>
      <c r="G10">
        <v>1</v>
      </c>
      <c r="H10">
        <v>0</v>
      </c>
      <c r="I10">
        <v>0</v>
      </c>
      <c r="J10">
        <v>1</v>
      </c>
      <c r="K10">
        <v>1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</row>
    <row r="11" spans="1:25">
      <c r="A11">
        <v>1</v>
      </c>
      <c r="B11" s="16" t="s">
        <v>177</v>
      </c>
      <c r="C11" s="138">
        <f t="shared" si="0"/>
        <v>43353</v>
      </c>
      <c r="D11">
        <v>253</v>
      </c>
      <c r="E11">
        <v>31.75</v>
      </c>
      <c r="F11">
        <v>1</v>
      </c>
      <c r="G11">
        <v>1</v>
      </c>
      <c r="H11">
        <v>0</v>
      </c>
      <c r="I11">
        <v>0</v>
      </c>
      <c r="J11">
        <v>1</v>
      </c>
      <c r="K11">
        <v>1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>
      <c r="A12">
        <v>1</v>
      </c>
      <c r="B12" s="16" t="s">
        <v>177</v>
      </c>
      <c r="C12" s="138">
        <f t="shared" si="0"/>
        <v>43360</v>
      </c>
      <c r="D12">
        <v>260</v>
      </c>
      <c r="E12">
        <v>31.75</v>
      </c>
      <c r="F12">
        <v>1</v>
      </c>
      <c r="G12">
        <v>1</v>
      </c>
      <c r="H12">
        <v>0</v>
      </c>
      <c r="I12">
        <v>0</v>
      </c>
      <c r="J12">
        <v>1</v>
      </c>
      <c r="K12">
        <v>1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>
      <c r="A13">
        <v>2</v>
      </c>
      <c r="B13" s="16" t="s">
        <v>994</v>
      </c>
      <c r="C13" s="138">
        <f>DATE(2019,1,1) + D13-1</f>
        <v>43600</v>
      </c>
      <c r="D13">
        <v>135</v>
      </c>
      <c r="E13">
        <v>38.1</v>
      </c>
      <c r="F13">
        <v>1</v>
      </c>
      <c r="G13">
        <v>1</v>
      </c>
      <c r="H13">
        <v>1</v>
      </c>
      <c r="I13">
        <v>1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</row>
    <row r="14" spans="1:25">
      <c r="A14">
        <v>2</v>
      </c>
      <c r="B14" s="16" t="s">
        <v>994</v>
      </c>
      <c r="C14" s="138">
        <f t="shared" ref="C14:C27" si="1">DATE(2019,1,1) + D14-1</f>
        <v>43609</v>
      </c>
      <c r="D14">
        <v>144</v>
      </c>
      <c r="E14">
        <v>50.8</v>
      </c>
      <c r="F14">
        <v>1</v>
      </c>
      <c r="G14">
        <v>1</v>
      </c>
      <c r="H14">
        <v>1</v>
      </c>
      <c r="I14">
        <v>1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</row>
    <row r="15" spans="1:25">
      <c r="A15">
        <v>2</v>
      </c>
      <c r="B15" s="16" t="s">
        <v>994</v>
      </c>
      <c r="C15" s="138">
        <f t="shared" si="1"/>
        <v>43616</v>
      </c>
      <c r="D15">
        <v>151</v>
      </c>
      <c r="E15">
        <v>30.48</v>
      </c>
      <c r="F15">
        <v>1</v>
      </c>
      <c r="G15">
        <v>1</v>
      </c>
      <c r="H15">
        <v>1</v>
      </c>
      <c r="I15">
        <v>1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</row>
    <row r="16" spans="1:25">
      <c r="A16">
        <v>2</v>
      </c>
      <c r="B16" s="16" t="s">
        <v>994</v>
      </c>
      <c r="C16" s="138">
        <f t="shared" si="1"/>
        <v>43632</v>
      </c>
      <c r="D16">
        <v>167</v>
      </c>
      <c r="E16">
        <v>20.32</v>
      </c>
      <c r="F16">
        <v>1</v>
      </c>
      <c r="G16">
        <v>1</v>
      </c>
      <c r="H16">
        <v>1</v>
      </c>
      <c r="I16">
        <v>0</v>
      </c>
      <c r="J16">
        <v>1</v>
      </c>
      <c r="K16">
        <v>1</v>
      </c>
      <c r="L16">
        <v>1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</row>
    <row r="17" spans="1:25">
      <c r="A17">
        <v>2</v>
      </c>
      <c r="B17" s="16" t="s">
        <v>994</v>
      </c>
      <c r="C17" s="138">
        <f t="shared" si="1"/>
        <v>43637</v>
      </c>
      <c r="D17">
        <v>172</v>
      </c>
      <c r="E17">
        <v>15.24</v>
      </c>
      <c r="F17">
        <v>1</v>
      </c>
      <c r="G17">
        <v>1</v>
      </c>
      <c r="H17">
        <v>1</v>
      </c>
      <c r="I17">
        <v>0</v>
      </c>
      <c r="J17">
        <v>1</v>
      </c>
      <c r="K17">
        <v>1</v>
      </c>
      <c r="L17">
        <v>1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</row>
    <row r="18" spans="1:25">
      <c r="A18">
        <v>2</v>
      </c>
      <c r="B18" s="16" t="s">
        <v>994</v>
      </c>
      <c r="C18" s="138">
        <f t="shared" si="1"/>
        <v>43640</v>
      </c>
      <c r="D18">
        <v>175</v>
      </c>
      <c r="E18">
        <v>10.16</v>
      </c>
      <c r="F18">
        <v>1</v>
      </c>
      <c r="G18">
        <v>1</v>
      </c>
      <c r="H18">
        <v>1</v>
      </c>
      <c r="I18">
        <v>0</v>
      </c>
      <c r="J18">
        <v>1</v>
      </c>
      <c r="K18">
        <v>1</v>
      </c>
      <c r="L18">
        <v>1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</row>
    <row r="19" spans="1:25">
      <c r="A19">
        <v>2</v>
      </c>
      <c r="B19" s="16" t="s">
        <v>994</v>
      </c>
      <c r="C19" s="138">
        <f t="shared" si="1"/>
        <v>43646</v>
      </c>
      <c r="D19">
        <v>181</v>
      </c>
      <c r="E19">
        <v>25.4</v>
      </c>
      <c r="F19">
        <v>1</v>
      </c>
      <c r="G19">
        <v>0</v>
      </c>
      <c r="H19">
        <v>1</v>
      </c>
      <c r="I19">
        <v>0</v>
      </c>
      <c r="J19">
        <v>1</v>
      </c>
      <c r="K19">
        <v>0</v>
      </c>
      <c r="L19">
        <v>1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</row>
    <row r="20" spans="1:25">
      <c r="A20">
        <v>2</v>
      </c>
      <c r="B20" s="16" t="s">
        <v>994</v>
      </c>
      <c r="C20" s="138">
        <f t="shared" si="1"/>
        <v>43658</v>
      </c>
      <c r="D20">
        <v>193</v>
      </c>
      <c r="E20">
        <v>30.48</v>
      </c>
      <c r="F20">
        <v>1</v>
      </c>
      <c r="G20">
        <v>0</v>
      </c>
      <c r="H20">
        <v>1</v>
      </c>
      <c r="I20">
        <v>0</v>
      </c>
      <c r="J20">
        <v>1</v>
      </c>
      <c r="K20">
        <v>0</v>
      </c>
      <c r="L20">
        <v>1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</row>
    <row r="21" spans="1:25">
      <c r="A21">
        <v>2</v>
      </c>
      <c r="B21" s="16" t="s">
        <v>994</v>
      </c>
      <c r="C21" s="138">
        <f t="shared" si="1"/>
        <v>43662</v>
      </c>
      <c r="D21">
        <v>197</v>
      </c>
      <c r="E21">
        <v>20.32</v>
      </c>
      <c r="F21">
        <v>1</v>
      </c>
      <c r="G21">
        <v>0</v>
      </c>
      <c r="H21">
        <v>1</v>
      </c>
      <c r="I21">
        <v>0</v>
      </c>
      <c r="J21">
        <v>1</v>
      </c>
      <c r="K21">
        <v>0</v>
      </c>
      <c r="L21">
        <v>1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</row>
    <row r="22" spans="1:25">
      <c r="A22">
        <v>2</v>
      </c>
      <c r="B22" s="16" t="s">
        <v>994</v>
      </c>
      <c r="C22" s="138">
        <f t="shared" si="1"/>
        <v>43670</v>
      </c>
      <c r="D22">
        <v>205</v>
      </c>
      <c r="E22">
        <v>30.48</v>
      </c>
      <c r="F22">
        <v>1</v>
      </c>
      <c r="G22">
        <v>1</v>
      </c>
      <c r="H22">
        <v>0</v>
      </c>
      <c r="I22">
        <v>0</v>
      </c>
      <c r="J22">
        <v>1</v>
      </c>
      <c r="K22">
        <v>1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</row>
    <row r="23" spans="1:25">
      <c r="A23">
        <v>2</v>
      </c>
      <c r="B23" s="16" t="s">
        <v>994</v>
      </c>
      <c r="C23" s="138">
        <f t="shared" si="1"/>
        <v>43678</v>
      </c>
      <c r="D23">
        <v>213</v>
      </c>
      <c r="E23">
        <v>20.32</v>
      </c>
      <c r="F23">
        <v>1</v>
      </c>
      <c r="G23">
        <v>1</v>
      </c>
      <c r="H23">
        <v>0</v>
      </c>
      <c r="I23">
        <v>0</v>
      </c>
      <c r="J23">
        <v>1</v>
      </c>
      <c r="K23">
        <v>1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</row>
    <row r="24" spans="1:25">
      <c r="A24">
        <v>2</v>
      </c>
      <c r="B24" s="16" t="s">
        <v>994</v>
      </c>
      <c r="C24" s="138">
        <f t="shared" si="1"/>
        <v>43694</v>
      </c>
      <c r="D24">
        <v>229</v>
      </c>
      <c r="E24">
        <v>20.32</v>
      </c>
      <c r="F24">
        <v>1</v>
      </c>
      <c r="G24">
        <v>1</v>
      </c>
      <c r="H24">
        <v>0</v>
      </c>
      <c r="I24">
        <v>0</v>
      </c>
      <c r="J24">
        <v>1</v>
      </c>
      <c r="K24">
        <v>1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</row>
    <row r="25" spans="1:25">
      <c r="A25">
        <v>2</v>
      </c>
      <c r="B25" s="16" t="s">
        <v>994</v>
      </c>
      <c r="C25" s="138">
        <f t="shared" si="1"/>
        <v>43703</v>
      </c>
      <c r="D25">
        <v>238</v>
      </c>
      <c r="E25">
        <v>25.4</v>
      </c>
      <c r="F25">
        <v>1</v>
      </c>
      <c r="G25">
        <v>1</v>
      </c>
      <c r="H25">
        <v>0</v>
      </c>
      <c r="I25">
        <v>0</v>
      </c>
      <c r="J25">
        <v>1</v>
      </c>
      <c r="K25">
        <v>1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</row>
    <row r="26" spans="1:25">
      <c r="A26">
        <v>2</v>
      </c>
      <c r="B26" s="16" t="s">
        <v>994</v>
      </c>
      <c r="C26" s="138">
        <f t="shared" si="1"/>
        <v>43712</v>
      </c>
      <c r="D26">
        <v>247</v>
      </c>
      <c r="E26">
        <v>31.75</v>
      </c>
      <c r="F26">
        <v>1</v>
      </c>
      <c r="G26">
        <v>1</v>
      </c>
      <c r="H26">
        <v>0</v>
      </c>
      <c r="I26">
        <v>0</v>
      </c>
      <c r="J26">
        <v>1</v>
      </c>
      <c r="K26">
        <v>1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</row>
    <row r="27" spans="1:25">
      <c r="A27">
        <v>2</v>
      </c>
      <c r="B27" s="16" t="s">
        <v>994</v>
      </c>
      <c r="C27" s="138">
        <f t="shared" si="1"/>
        <v>43725</v>
      </c>
      <c r="D27">
        <v>260</v>
      </c>
      <c r="E27">
        <v>19.05</v>
      </c>
      <c r="F27">
        <v>1</v>
      </c>
      <c r="G27">
        <v>1</v>
      </c>
      <c r="H27">
        <v>0</v>
      </c>
      <c r="I27">
        <v>0</v>
      </c>
      <c r="J27">
        <v>1</v>
      </c>
      <c r="K27">
        <v>1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</row>
    <row r="28" spans="1:25">
      <c r="A28">
        <v>3</v>
      </c>
      <c r="B28" s="16" t="s">
        <v>995</v>
      </c>
      <c r="C28" s="138">
        <f>DATE(2020,1,1) + D28-1</f>
        <v>43966</v>
      </c>
      <c r="D28">
        <v>136</v>
      </c>
      <c r="E28" s="159">
        <v>30.48</v>
      </c>
      <c r="F28">
        <v>1</v>
      </c>
      <c r="G28">
        <v>1</v>
      </c>
      <c r="H28">
        <v>1</v>
      </c>
      <c r="I28">
        <v>1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</row>
    <row r="29" spans="1:25">
      <c r="A29">
        <v>3</v>
      </c>
      <c r="B29" s="16" t="s">
        <v>995</v>
      </c>
      <c r="C29" s="138">
        <f t="shared" ref="C29:C40" si="2">DATE(2020,1,1) + D29-1</f>
        <v>43975</v>
      </c>
      <c r="D29">
        <v>145</v>
      </c>
      <c r="E29" s="159">
        <v>30.48</v>
      </c>
      <c r="F29">
        <v>1</v>
      </c>
      <c r="G29">
        <v>1</v>
      </c>
      <c r="H29">
        <v>1</v>
      </c>
      <c r="I29">
        <v>1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</row>
    <row r="30" spans="1:25">
      <c r="A30">
        <v>3</v>
      </c>
      <c r="B30" s="16" t="s">
        <v>995</v>
      </c>
      <c r="C30" s="138">
        <f t="shared" si="2"/>
        <v>43986</v>
      </c>
      <c r="D30">
        <v>156</v>
      </c>
      <c r="E30">
        <v>20.32</v>
      </c>
      <c r="F30">
        <v>1</v>
      </c>
      <c r="G30">
        <v>1</v>
      </c>
      <c r="H30">
        <v>1</v>
      </c>
      <c r="I30">
        <v>0</v>
      </c>
      <c r="J30">
        <v>1</v>
      </c>
      <c r="K30">
        <v>1</v>
      </c>
      <c r="L30">
        <v>1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</row>
    <row r="31" spans="1:25">
      <c r="A31">
        <v>3</v>
      </c>
      <c r="B31" s="16" t="s">
        <v>995</v>
      </c>
      <c r="C31" s="138">
        <f t="shared" si="2"/>
        <v>43990</v>
      </c>
      <c r="D31">
        <v>160</v>
      </c>
      <c r="E31">
        <v>20.32</v>
      </c>
      <c r="F31">
        <v>1</v>
      </c>
      <c r="G31">
        <v>1</v>
      </c>
      <c r="H31">
        <v>1</v>
      </c>
      <c r="I31">
        <v>0</v>
      </c>
      <c r="J31">
        <v>1</v>
      </c>
      <c r="K31">
        <v>1</v>
      </c>
      <c r="L31">
        <v>1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</row>
    <row r="32" spans="1:25">
      <c r="A32">
        <v>3</v>
      </c>
      <c r="B32" s="16" t="s">
        <v>995</v>
      </c>
      <c r="C32" s="138">
        <f t="shared" si="2"/>
        <v>43994</v>
      </c>
      <c r="D32">
        <v>164</v>
      </c>
      <c r="E32">
        <v>20.32</v>
      </c>
      <c r="F32">
        <v>1</v>
      </c>
      <c r="G32">
        <v>1</v>
      </c>
      <c r="H32">
        <v>1</v>
      </c>
      <c r="I32">
        <v>0</v>
      </c>
      <c r="J32">
        <v>1</v>
      </c>
      <c r="K32">
        <v>1</v>
      </c>
      <c r="L32">
        <v>1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</row>
    <row r="33" spans="1:25">
      <c r="A33">
        <v>3</v>
      </c>
      <c r="B33" s="16" t="s">
        <v>995</v>
      </c>
      <c r="C33" s="138">
        <f t="shared" si="2"/>
        <v>44004</v>
      </c>
      <c r="D33">
        <v>174</v>
      </c>
      <c r="E33">
        <v>30.48</v>
      </c>
      <c r="F33">
        <v>1</v>
      </c>
      <c r="G33">
        <v>0</v>
      </c>
      <c r="H33">
        <v>1</v>
      </c>
      <c r="I33">
        <v>0</v>
      </c>
      <c r="J33">
        <v>1</v>
      </c>
      <c r="K33">
        <v>0</v>
      </c>
      <c r="L33">
        <v>1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</row>
    <row r="34" spans="1:25">
      <c r="A34">
        <v>3</v>
      </c>
      <c r="B34" s="16" t="s">
        <v>995</v>
      </c>
      <c r="C34" s="138">
        <f t="shared" si="2"/>
        <v>44010</v>
      </c>
      <c r="D34">
        <v>180</v>
      </c>
      <c r="E34">
        <v>25.4</v>
      </c>
      <c r="F34">
        <v>1</v>
      </c>
      <c r="G34">
        <v>0</v>
      </c>
      <c r="H34">
        <v>1</v>
      </c>
      <c r="I34">
        <v>0</v>
      </c>
      <c r="J34">
        <v>1</v>
      </c>
      <c r="K34">
        <v>0</v>
      </c>
      <c r="L34">
        <v>1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</row>
    <row r="35" spans="1:25">
      <c r="A35">
        <v>3</v>
      </c>
      <c r="B35" s="16" t="s">
        <v>995</v>
      </c>
      <c r="C35" s="138">
        <f t="shared" si="2"/>
        <v>44021</v>
      </c>
      <c r="D35">
        <v>191</v>
      </c>
      <c r="E35">
        <v>17.78</v>
      </c>
      <c r="F35">
        <v>1</v>
      </c>
      <c r="G35">
        <v>0</v>
      </c>
      <c r="H35">
        <v>1</v>
      </c>
      <c r="I35">
        <v>0</v>
      </c>
      <c r="J35">
        <v>1</v>
      </c>
      <c r="K35">
        <v>0</v>
      </c>
      <c r="L35">
        <v>1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</row>
    <row r="36" spans="1:25">
      <c r="A36">
        <v>3</v>
      </c>
      <c r="B36" s="16" t="s">
        <v>995</v>
      </c>
      <c r="C36" s="138">
        <f t="shared" si="2"/>
        <v>44027</v>
      </c>
      <c r="D36">
        <v>197</v>
      </c>
      <c r="E36">
        <v>20.32</v>
      </c>
      <c r="F36">
        <v>1</v>
      </c>
      <c r="G36">
        <v>0</v>
      </c>
      <c r="H36">
        <v>1</v>
      </c>
      <c r="I36">
        <v>0</v>
      </c>
      <c r="J36">
        <v>1</v>
      </c>
      <c r="K36">
        <v>0</v>
      </c>
      <c r="L36">
        <v>1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</row>
    <row r="37" spans="1:25">
      <c r="A37">
        <v>3</v>
      </c>
      <c r="B37" s="16" t="s">
        <v>995</v>
      </c>
      <c r="C37" s="138">
        <f t="shared" si="2"/>
        <v>44039</v>
      </c>
      <c r="D37">
        <v>209</v>
      </c>
      <c r="E37">
        <v>25.4</v>
      </c>
      <c r="F37">
        <v>1</v>
      </c>
      <c r="G37">
        <v>1</v>
      </c>
      <c r="H37">
        <v>0</v>
      </c>
      <c r="I37">
        <v>0</v>
      </c>
      <c r="J37">
        <v>1</v>
      </c>
      <c r="K37">
        <v>1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</row>
    <row r="38" spans="1:25">
      <c r="A38">
        <v>3</v>
      </c>
      <c r="B38" s="16" t="s">
        <v>995</v>
      </c>
      <c r="C38" s="138">
        <f t="shared" si="2"/>
        <v>44050</v>
      </c>
      <c r="D38">
        <v>220</v>
      </c>
      <c r="E38">
        <v>25.4</v>
      </c>
      <c r="F38">
        <v>1</v>
      </c>
      <c r="G38">
        <v>1</v>
      </c>
      <c r="H38">
        <v>0</v>
      </c>
      <c r="I38">
        <v>0</v>
      </c>
      <c r="J38">
        <v>1</v>
      </c>
      <c r="K38">
        <v>1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</row>
    <row r="39" spans="1:25">
      <c r="A39">
        <v>3</v>
      </c>
      <c r="B39" s="16" t="s">
        <v>995</v>
      </c>
      <c r="C39" s="138">
        <f t="shared" si="2"/>
        <v>44060</v>
      </c>
      <c r="D39">
        <v>230</v>
      </c>
      <c r="E39">
        <v>25.4</v>
      </c>
      <c r="F39">
        <v>1</v>
      </c>
      <c r="G39">
        <v>1</v>
      </c>
      <c r="H39">
        <v>0</v>
      </c>
      <c r="I39">
        <v>0</v>
      </c>
      <c r="J39">
        <v>1</v>
      </c>
      <c r="K39">
        <v>1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</row>
    <row r="40" spans="1:25">
      <c r="A40">
        <v>3</v>
      </c>
      <c r="B40" s="16" t="s">
        <v>995</v>
      </c>
      <c r="C40" s="138">
        <f t="shared" si="2"/>
        <v>44069</v>
      </c>
      <c r="D40">
        <v>239</v>
      </c>
      <c r="E40">
        <v>25.4</v>
      </c>
      <c r="F40">
        <v>1</v>
      </c>
      <c r="G40">
        <v>1</v>
      </c>
      <c r="H40">
        <v>0</v>
      </c>
      <c r="I40">
        <v>0</v>
      </c>
      <c r="J40">
        <v>1</v>
      </c>
      <c r="K40">
        <v>1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</row>
    <row r="41" spans="1:25">
      <c r="A41">
        <v>4</v>
      </c>
      <c r="B41" s="16" t="s">
        <v>996</v>
      </c>
      <c r="C41" s="138">
        <f>DATE(2007,1,1) + D41-1</f>
        <v>39204</v>
      </c>
      <c r="D41" s="56">
        <v>122</v>
      </c>
      <c r="E41" s="56">
        <v>84</v>
      </c>
      <c r="F41" s="56">
        <v>0</v>
      </c>
      <c r="G41" s="56">
        <v>1</v>
      </c>
      <c r="H41" s="56">
        <v>0</v>
      </c>
      <c r="I41" s="56">
        <f>108/E41</f>
        <v>1.2857142857142858</v>
      </c>
      <c r="J41" s="56">
        <v>0</v>
      </c>
      <c r="K41" s="56">
        <f>95/E41</f>
        <v>1.1309523809523809</v>
      </c>
      <c r="L41" s="56">
        <v>0</v>
      </c>
      <c r="M41" s="56">
        <f>95/E41</f>
        <v>1.1309523809523809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</row>
    <row r="42" spans="1:25">
      <c r="A42">
        <v>4</v>
      </c>
      <c r="B42" s="16" t="s">
        <v>996</v>
      </c>
      <c r="C42" s="138">
        <f t="shared" ref="C42:C52" si="3">DATE(2007,1,1) + D42-1</f>
        <v>39205</v>
      </c>
      <c r="D42" s="56">
        <v>123</v>
      </c>
      <c r="E42" s="233">
        <v>142.59289914424107</v>
      </c>
      <c r="F42" s="56">
        <v>1</v>
      </c>
      <c r="G42" s="56">
        <f>48/E42</f>
        <v>0.33662265293761356</v>
      </c>
      <c r="H42" s="56">
        <f>163/E42</f>
        <v>1.143114425600646</v>
      </c>
      <c r="I42" s="56">
        <f>51/E42</f>
        <v>0.35766156874621441</v>
      </c>
      <c r="J42" s="56">
        <v>1</v>
      </c>
      <c r="K42" s="56">
        <f>53/E42</f>
        <v>0.37168751261861499</v>
      </c>
      <c r="L42" s="56">
        <f>136/E42</f>
        <v>0.95376418332323853</v>
      </c>
      <c r="M42" s="56">
        <f>66/E42</f>
        <v>0.46285614778921869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</row>
    <row r="43" spans="1:25">
      <c r="A43">
        <v>4</v>
      </c>
      <c r="B43" s="16" t="s">
        <v>996</v>
      </c>
      <c r="C43" s="138">
        <f t="shared" si="3"/>
        <v>39209</v>
      </c>
      <c r="D43" s="56">
        <v>127</v>
      </c>
      <c r="E43" s="233">
        <v>51.187194564599359</v>
      </c>
      <c r="F43" s="56">
        <v>1</v>
      </c>
      <c r="G43" s="56">
        <f>46/E43</f>
        <v>0.89866226096737911</v>
      </c>
      <c r="H43" s="56">
        <f>55/E43</f>
        <v>1.0744874859392577</v>
      </c>
      <c r="I43" s="56">
        <f>58/E43</f>
        <v>1.1330958942632172</v>
      </c>
      <c r="J43" s="56">
        <f>55/E43</f>
        <v>1.0744874859392577</v>
      </c>
      <c r="K43" s="56">
        <f>53/E43</f>
        <v>1.0354152137232846</v>
      </c>
      <c r="L43" s="56">
        <f>58/E43</f>
        <v>1.1330958942632172</v>
      </c>
      <c r="M43" s="56">
        <f>53/E43</f>
        <v>1.0354152137232846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</row>
    <row r="44" spans="1:25">
      <c r="A44">
        <v>4</v>
      </c>
      <c r="B44" s="16" t="s">
        <v>996</v>
      </c>
      <c r="C44" s="138">
        <f t="shared" si="3"/>
        <v>39212</v>
      </c>
      <c r="D44" s="56">
        <v>130</v>
      </c>
      <c r="E44" s="233">
        <v>49.359080473006529</v>
      </c>
      <c r="F44" s="56">
        <v>1</v>
      </c>
      <c r="G44" s="56">
        <f>40/E44</f>
        <v>0.81038786818314379</v>
      </c>
      <c r="H44" s="56">
        <f>60/E44</f>
        <v>1.2155818022747156</v>
      </c>
      <c r="I44" s="56">
        <f>53/E44</f>
        <v>1.0737639253426654</v>
      </c>
      <c r="J44" s="56">
        <f>48/E44</f>
        <v>0.97246544181977257</v>
      </c>
      <c r="K44" s="56">
        <f>46/E44</f>
        <v>0.93194604841061535</v>
      </c>
      <c r="L44" s="56">
        <f>55/E44</f>
        <v>1.1142833187518226</v>
      </c>
      <c r="M44" s="56">
        <f>53/E44</f>
        <v>1.0737639253426654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</row>
    <row r="45" spans="1:25">
      <c r="A45">
        <v>4</v>
      </c>
      <c r="B45" s="16" t="s">
        <v>996</v>
      </c>
      <c r="C45" s="138">
        <f t="shared" si="3"/>
        <v>39237</v>
      </c>
      <c r="D45" s="56">
        <v>155</v>
      </c>
      <c r="E45" s="233">
        <v>54.84342274778502</v>
      </c>
      <c r="F45" s="56">
        <v>1</v>
      </c>
      <c r="G45" s="56">
        <v>1</v>
      </c>
      <c r="H45" s="56">
        <v>1</v>
      </c>
      <c r="I45" s="56">
        <v>1</v>
      </c>
      <c r="J45" s="56">
        <v>1</v>
      </c>
      <c r="K45" s="56">
        <v>1</v>
      </c>
      <c r="L45" s="56">
        <v>1</v>
      </c>
      <c r="M45" s="56">
        <v>1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</row>
    <row r="46" spans="1:25">
      <c r="A46">
        <v>4</v>
      </c>
      <c r="B46" s="16" t="s">
        <v>996</v>
      </c>
      <c r="C46" s="138">
        <f t="shared" si="3"/>
        <v>39251</v>
      </c>
      <c r="D46" s="56">
        <v>169</v>
      </c>
      <c r="E46" s="233">
        <v>67.640221388934862</v>
      </c>
      <c r="F46" s="56">
        <v>1</v>
      </c>
      <c r="G46" s="56">
        <v>1</v>
      </c>
      <c r="H46" s="56">
        <v>1</v>
      </c>
      <c r="I46" s="56">
        <v>1</v>
      </c>
      <c r="J46" s="56">
        <f>73/E46</f>
        <v>1.0792395190466058</v>
      </c>
      <c r="K46" s="56">
        <f>69/E46</f>
        <v>1.020103107044052</v>
      </c>
      <c r="L46" s="56">
        <f>73/E46</f>
        <v>1.0792395190466058</v>
      </c>
      <c r="M46" s="56">
        <v>1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</row>
    <row r="47" spans="1:25">
      <c r="A47">
        <v>4</v>
      </c>
      <c r="B47" s="16" t="s">
        <v>996</v>
      </c>
      <c r="C47" s="138">
        <f t="shared" si="3"/>
        <v>39262</v>
      </c>
      <c r="D47" s="56">
        <v>180</v>
      </c>
      <c r="E47" s="233">
        <v>76.780791846899035</v>
      </c>
      <c r="F47" s="56">
        <v>1</v>
      </c>
      <c r="G47" s="56">
        <v>1</v>
      </c>
      <c r="H47" s="56">
        <v>1</v>
      </c>
      <c r="I47" s="56">
        <f>68/E47</f>
        <v>0.88563817022872149</v>
      </c>
      <c r="J47" s="56">
        <v>1</v>
      </c>
      <c r="K47" s="56">
        <f>71/E47</f>
        <v>0.92471044244469447</v>
      </c>
      <c r="L47" s="56">
        <v>1</v>
      </c>
      <c r="M47" s="56">
        <f>69/E47</f>
        <v>0.89866226096737922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</row>
    <row r="48" spans="1:25">
      <c r="A48">
        <v>4</v>
      </c>
      <c r="B48" s="16" t="s">
        <v>996</v>
      </c>
      <c r="C48" s="138">
        <f t="shared" si="3"/>
        <v>39272</v>
      </c>
      <c r="D48" s="56">
        <v>190</v>
      </c>
      <c r="E48" s="233">
        <v>90.355731225296438</v>
      </c>
      <c r="F48" s="56">
        <v>1</v>
      </c>
      <c r="G48" s="56">
        <v>1</v>
      </c>
      <c r="H48" s="56">
        <v>1</v>
      </c>
      <c r="I48" s="56">
        <v>1</v>
      </c>
      <c r="J48" s="56">
        <f>94/E48</f>
        <v>1.0403324584426947</v>
      </c>
      <c r="K48" s="56">
        <f>86/E48</f>
        <v>0.9517935258092739</v>
      </c>
      <c r="L48" s="56">
        <f>94/E48</f>
        <v>1.0403324584426947</v>
      </c>
      <c r="M48" s="56">
        <f>82/E48</f>
        <v>0.90752405949256343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</row>
    <row r="49" spans="1:25">
      <c r="A49">
        <v>4</v>
      </c>
      <c r="B49" s="16" t="s">
        <v>996</v>
      </c>
      <c r="C49" s="138">
        <f t="shared" si="3"/>
        <v>39286</v>
      </c>
      <c r="D49" s="56">
        <v>204</v>
      </c>
      <c r="E49" s="233">
        <v>119.03716147378047</v>
      </c>
      <c r="F49" s="56">
        <v>1</v>
      </c>
      <c r="G49" s="56">
        <v>1</v>
      </c>
      <c r="H49" s="56">
        <v>1</v>
      </c>
      <c r="I49" s="56">
        <v>1</v>
      </c>
      <c r="J49" s="56">
        <f>124/E49</f>
        <v>1.0416915059530605</v>
      </c>
      <c r="K49" s="56">
        <f>122/E49</f>
        <v>1.0248900300505916</v>
      </c>
      <c r="L49" s="56">
        <f>124/E49</f>
        <v>1.0416915059530605</v>
      </c>
      <c r="M49" s="56">
        <f>124/E49</f>
        <v>1.0416915059530605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</row>
    <row r="50" spans="1:25">
      <c r="A50">
        <v>4</v>
      </c>
      <c r="B50" s="16" t="s">
        <v>996</v>
      </c>
      <c r="C50" s="138">
        <f t="shared" si="3"/>
        <v>39303</v>
      </c>
      <c r="D50" s="56">
        <v>221</v>
      </c>
      <c r="E50" s="233">
        <v>111.51495958716288</v>
      </c>
      <c r="F50" s="56">
        <v>1</v>
      </c>
      <c r="G50" s="56">
        <v>1</v>
      </c>
      <c r="H50" s="56">
        <v>1</v>
      </c>
      <c r="I50" s="56">
        <v>1</v>
      </c>
      <c r="J50" s="56">
        <v>1</v>
      </c>
      <c r="K50" s="56">
        <v>1</v>
      </c>
      <c r="L50" s="233">
        <v>1</v>
      </c>
      <c r="M50" s="56">
        <v>1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</row>
    <row r="51" spans="1:25">
      <c r="A51">
        <v>4</v>
      </c>
      <c r="B51" s="16" t="s">
        <v>996</v>
      </c>
      <c r="C51" s="138">
        <f t="shared" si="3"/>
        <v>39315</v>
      </c>
      <c r="D51" s="56">
        <v>233</v>
      </c>
      <c r="E51" s="233">
        <v>113.34307367875573</v>
      </c>
      <c r="F51" s="56">
        <v>1</v>
      </c>
      <c r="G51" s="56">
        <v>1</v>
      </c>
      <c r="H51" s="56">
        <v>1</v>
      </c>
      <c r="I51" s="56">
        <v>1</v>
      </c>
      <c r="J51" s="56">
        <v>1</v>
      </c>
      <c r="K51" s="56">
        <v>1</v>
      </c>
      <c r="L51" s="56">
        <v>1</v>
      </c>
      <c r="M51" s="56">
        <v>1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</row>
    <row r="52" spans="1:25">
      <c r="A52">
        <v>4</v>
      </c>
      <c r="B52" s="16" t="s">
        <v>996</v>
      </c>
      <c r="C52" s="138">
        <f t="shared" si="3"/>
        <v>39330</v>
      </c>
      <c r="D52" s="56">
        <v>248</v>
      </c>
      <c r="E52" s="233">
        <v>76.780791846899035</v>
      </c>
      <c r="F52" s="56">
        <v>1</v>
      </c>
      <c r="G52" s="56">
        <v>1</v>
      </c>
      <c r="H52" s="56">
        <v>1</v>
      </c>
      <c r="I52" s="56">
        <v>1</v>
      </c>
      <c r="J52" s="56">
        <f>79/E52</f>
        <v>1.0289031683539558</v>
      </c>
      <c r="K52" s="56">
        <f>79/E52</f>
        <v>1.0289031683539558</v>
      </c>
      <c r="L52" s="56">
        <f>79/E52</f>
        <v>1.0289031683539558</v>
      </c>
      <c r="M52" s="56">
        <f>79/E52</f>
        <v>1.0289031683539558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</row>
    <row r="53" spans="1:25">
      <c r="A53">
        <v>5</v>
      </c>
      <c r="B53" s="16" t="s">
        <v>1005</v>
      </c>
      <c r="C53" s="138">
        <f>DATE(2018,1,1) + D53-1</f>
        <v>43210</v>
      </c>
      <c r="D53">
        <v>110</v>
      </c>
      <c r="E53">
        <v>44</v>
      </c>
      <c r="F53">
        <v>1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</row>
    <row r="54" spans="1:25">
      <c r="A54">
        <v>5</v>
      </c>
      <c r="B54" s="16" t="s">
        <v>1005</v>
      </c>
      <c r="C54" s="138">
        <f t="shared" ref="C54:C117" si="4">DATE(2018,1,1) + D54-1</f>
        <v>43211</v>
      </c>
      <c r="D54">
        <v>111</v>
      </c>
      <c r="E54">
        <v>42</v>
      </c>
      <c r="F54">
        <v>1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</row>
    <row r="55" spans="1:25">
      <c r="A55">
        <v>5</v>
      </c>
      <c r="B55" s="16" t="s">
        <v>1005</v>
      </c>
      <c r="C55" s="138">
        <f t="shared" si="4"/>
        <v>43212</v>
      </c>
      <c r="D55">
        <v>112</v>
      </c>
      <c r="E55">
        <v>21</v>
      </c>
      <c r="F55">
        <v>1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</row>
    <row r="56" spans="1:25">
      <c r="A56">
        <v>5</v>
      </c>
      <c r="B56" s="16" t="s">
        <v>1005</v>
      </c>
      <c r="C56" s="138">
        <f t="shared" si="4"/>
        <v>43213</v>
      </c>
      <c r="D56">
        <v>113</v>
      </c>
      <c r="E56">
        <v>20</v>
      </c>
      <c r="F56">
        <v>1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</row>
    <row r="57" spans="1:25">
      <c r="A57">
        <v>5</v>
      </c>
      <c r="B57" s="16" t="s">
        <v>1005</v>
      </c>
      <c r="C57" s="138">
        <f t="shared" si="4"/>
        <v>43214</v>
      </c>
      <c r="D57">
        <v>114</v>
      </c>
      <c r="E57">
        <v>12</v>
      </c>
      <c r="F57">
        <v>1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</row>
    <row r="58" spans="1:25">
      <c r="A58">
        <v>5</v>
      </c>
      <c r="B58" s="16" t="s">
        <v>1005</v>
      </c>
      <c r="C58" s="138">
        <f t="shared" si="4"/>
        <v>43215</v>
      </c>
      <c r="D58">
        <v>115</v>
      </c>
      <c r="E58">
        <v>15</v>
      </c>
      <c r="F58">
        <v>1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</row>
    <row r="59" spans="1:25">
      <c r="A59">
        <v>5</v>
      </c>
      <c r="B59" s="16" t="s">
        <v>1005</v>
      </c>
      <c r="C59" s="138">
        <f t="shared" si="4"/>
        <v>43216</v>
      </c>
      <c r="D59">
        <v>116</v>
      </c>
      <c r="E59">
        <v>39</v>
      </c>
      <c r="F59">
        <v>1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</row>
    <row r="60" spans="1:25">
      <c r="A60">
        <v>5</v>
      </c>
      <c r="B60" s="16" t="s">
        <v>1005</v>
      </c>
      <c r="C60" s="138">
        <f t="shared" si="4"/>
        <v>43217</v>
      </c>
      <c r="D60">
        <v>117</v>
      </c>
      <c r="E60">
        <v>60</v>
      </c>
      <c r="F60">
        <v>1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</row>
    <row r="61" spans="1:25">
      <c r="A61">
        <v>5</v>
      </c>
      <c r="B61" s="16" t="s">
        <v>1005</v>
      </c>
      <c r="C61" s="138">
        <f t="shared" si="4"/>
        <v>43218</v>
      </c>
      <c r="D61">
        <v>118</v>
      </c>
      <c r="E61">
        <v>11</v>
      </c>
      <c r="F61">
        <v>1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</row>
    <row r="62" spans="1:25">
      <c r="A62">
        <v>5</v>
      </c>
      <c r="B62" s="16" t="s">
        <v>1005</v>
      </c>
      <c r="C62" s="138">
        <f t="shared" si="4"/>
        <v>43219</v>
      </c>
      <c r="D62">
        <v>119</v>
      </c>
      <c r="E62">
        <v>6</v>
      </c>
      <c r="F62">
        <v>1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</row>
    <row r="63" spans="1:25">
      <c r="A63">
        <v>5</v>
      </c>
      <c r="B63" s="16" t="s">
        <v>1005</v>
      </c>
      <c r="C63" s="138">
        <f t="shared" si="4"/>
        <v>43220</v>
      </c>
      <c r="D63">
        <v>120</v>
      </c>
      <c r="E63">
        <v>6</v>
      </c>
      <c r="F63">
        <v>1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</row>
    <row r="64" spans="1:25">
      <c r="A64">
        <v>5</v>
      </c>
      <c r="B64" s="16" t="s">
        <v>1005</v>
      </c>
      <c r="C64" s="138">
        <f t="shared" si="4"/>
        <v>43221</v>
      </c>
      <c r="D64">
        <v>121</v>
      </c>
      <c r="E64">
        <v>8</v>
      </c>
      <c r="F64">
        <v>1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</row>
    <row r="65" spans="1:25">
      <c r="A65">
        <v>5</v>
      </c>
      <c r="B65" s="16" t="s">
        <v>1005</v>
      </c>
      <c r="C65" s="138">
        <f t="shared" si="4"/>
        <v>43223</v>
      </c>
      <c r="D65">
        <v>123</v>
      </c>
      <c r="E65">
        <v>12.2</v>
      </c>
      <c r="F65">
        <v>1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</row>
    <row r="66" spans="1:25">
      <c r="A66">
        <v>5</v>
      </c>
      <c r="B66" s="16" t="s">
        <v>1005</v>
      </c>
      <c r="C66" s="138">
        <f t="shared" si="4"/>
        <v>43225</v>
      </c>
      <c r="D66">
        <v>125</v>
      </c>
      <c r="E66">
        <v>14.8</v>
      </c>
      <c r="F66">
        <v>1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</row>
    <row r="67" spans="1:25">
      <c r="A67">
        <v>5</v>
      </c>
      <c r="B67" s="16" t="s">
        <v>1005</v>
      </c>
      <c r="C67" s="138">
        <f t="shared" si="4"/>
        <v>43227</v>
      </c>
      <c r="D67">
        <v>127</v>
      </c>
      <c r="E67">
        <v>14.8</v>
      </c>
      <c r="F67">
        <v>1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</row>
    <row r="68" spans="1:25">
      <c r="A68">
        <v>5</v>
      </c>
      <c r="B68" s="16" t="s">
        <v>1005</v>
      </c>
      <c r="C68" s="138">
        <f t="shared" si="4"/>
        <v>43229</v>
      </c>
      <c r="D68">
        <v>129</v>
      </c>
      <c r="E68">
        <v>14.8</v>
      </c>
      <c r="F68">
        <v>1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</row>
    <row r="69" spans="1:25">
      <c r="A69">
        <v>5</v>
      </c>
      <c r="B69" s="16" t="s">
        <v>1005</v>
      </c>
      <c r="C69" s="138">
        <f t="shared" si="4"/>
        <v>43231</v>
      </c>
      <c r="D69">
        <v>131</v>
      </c>
      <c r="E69">
        <v>14.8</v>
      </c>
      <c r="F69">
        <v>1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</row>
    <row r="70" spans="1:25">
      <c r="A70">
        <v>5</v>
      </c>
      <c r="B70" s="16" t="s">
        <v>1005</v>
      </c>
      <c r="C70" s="138">
        <f t="shared" si="4"/>
        <v>43233</v>
      </c>
      <c r="D70">
        <v>133</v>
      </c>
      <c r="E70">
        <v>14.8</v>
      </c>
      <c r="F70">
        <v>1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</row>
    <row r="71" spans="1:25">
      <c r="A71">
        <v>5</v>
      </c>
      <c r="B71" s="16" t="s">
        <v>1005</v>
      </c>
      <c r="C71" s="138">
        <f t="shared" si="4"/>
        <v>43236</v>
      </c>
      <c r="D71">
        <v>136</v>
      </c>
      <c r="E71">
        <v>11.9</v>
      </c>
      <c r="F71">
        <v>1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</row>
    <row r="72" spans="1:25">
      <c r="A72">
        <v>5</v>
      </c>
      <c r="B72" s="16" t="s">
        <v>1005</v>
      </c>
      <c r="C72" s="138">
        <f t="shared" si="4"/>
        <v>43237</v>
      </c>
      <c r="D72">
        <v>137</v>
      </c>
      <c r="E72">
        <v>14.8</v>
      </c>
      <c r="F72">
        <v>1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</row>
    <row r="73" spans="1:25">
      <c r="A73">
        <v>5</v>
      </c>
      <c r="B73" s="16" t="s">
        <v>1005</v>
      </c>
      <c r="C73" s="138">
        <f t="shared" si="4"/>
        <v>43239</v>
      </c>
      <c r="D73">
        <v>139</v>
      </c>
      <c r="E73">
        <v>14.8</v>
      </c>
      <c r="F73">
        <v>1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</row>
    <row r="74" spans="1:25">
      <c r="A74">
        <v>5</v>
      </c>
      <c r="B74" s="16" t="s">
        <v>1005</v>
      </c>
      <c r="C74" s="138">
        <f t="shared" si="4"/>
        <v>43241</v>
      </c>
      <c r="D74">
        <v>141</v>
      </c>
      <c r="E74">
        <v>15</v>
      </c>
      <c r="F74">
        <v>1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</row>
    <row r="75" spans="1:25">
      <c r="A75">
        <v>5</v>
      </c>
      <c r="B75" s="16" t="s">
        <v>1005</v>
      </c>
      <c r="C75" s="138">
        <f t="shared" si="4"/>
        <v>43242</v>
      </c>
      <c r="D75">
        <v>142</v>
      </c>
      <c r="E75">
        <v>17</v>
      </c>
      <c r="F75">
        <v>1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</row>
    <row r="76" spans="1:25">
      <c r="A76">
        <v>5</v>
      </c>
      <c r="B76" s="16" t="s">
        <v>1005</v>
      </c>
      <c r="C76" s="138">
        <f t="shared" si="4"/>
        <v>43246</v>
      </c>
      <c r="D76">
        <v>146</v>
      </c>
      <c r="E76">
        <v>15</v>
      </c>
      <c r="F76">
        <v>1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</row>
    <row r="77" spans="1:25">
      <c r="A77">
        <v>5</v>
      </c>
      <c r="B77" s="16" t="s">
        <v>1005</v>
      </c>
      <c r="C77" s="138">
        <f t="shared" si="4"/>
        <v>43248</v>
      </c>
      <c r="D77">
        <v>148</v>
      </c>
      <c r="E77">
        <v>15</v>
      </c>
      <c r="F77">
        <v>1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</row>
    <row r="78" spans="1:25">
      <c r="A78">
        <v>5</v>
      </c>
      <c r="B78" s="16" t="s">
        <v>1005</v>
      </c>
      <c r="C78" s="138">
        <f t="shared" si="4"/>
        <v>43249</v>
      </c>
      <c r="D78">
        <v>149</v>
      </c>
      <c r="E78">
        <v>10</v>
      </c>
      <c r="F78">
        <v>1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</row>
    <row r="79" spans="1:25">
      <c r="A79">
        <v>5</v>
      </c>
      <c r="B79" s="16" t="s">
        <v>1005</v>
      </c>
      <c r="C79" s="138">
        <f t="shared" si="4"/>
        <v>43250</v>
      </c>
      <c r="D79">
        <v>150</v>
      </c>
      <c r="E79">
        <v>10</v>
      </c>
      <c r="F79">
        <v>1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</row>
    <row r="80" spans="1:25">
      <c r="A80">
        <v>5</v>
      </c>
      <c r="B80" s="16" t="s">
        <v>1005</v>
      </c>
      <c r="C80" s="138">
        <f t="shared" si="4"/>
        <v>43251</v>
      </c>
      <c r="D80">
        <v>151</v>
      </c>
      <c r="E80">
        <v>99.7</v>
      </c>
      <c r="F80">
        <v>1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</row>
    <row r="81" spans="1:25">
      <c r="A81">
        <v>5</v>
      </c>
      <c r="B81" s="16" t="s">
        <v>1005</v>
      </c>
      <c r="C81" s="138">
        <f t="shared" si="4"/>
        <v>43259</v>
      </c>
      <c r="D81">
        <v>159</v>
      </c>
      <c r="E81">
        <v>61.5</v>
      </c>
      <c r="F81">
        <v>1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</row>
    <row r="82" spans="1:25">
      <c r="A82">
        <v>5</v>
      </c>
      <c r="B82" s="16" t="s">
        <v>1005</v>
      </c>
      <c r="C82" s="138">
        <f t="shared" si="4"/>
        <v>43266</v>
      </c>
      <c r="D82">
        <v>166</v>
      </c>
      <c r="E82">
        <v>41</v>
      </c>
      <c r="F82">
        <v>1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</row>
    <row r="83" spans="1:25">
      <c r="A83">
        <v>5</v>
      </c>
      <c r="B83" s="16" t="s">
        <v>1005</v>
      </c>
      <c r="C83" s="138">
        <f t="shared" si="4"/>
        <v>43273</v>
      </c>
      <c r="D83">
        <v>173</v>
      </c>
      <c r="E83">
        <v>30</v>
      </c>
      <c r="F83">
        <v>1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</row>
    <row r="84" spans="1:25">
      <c r="A84">
        <v>5</v>
      </c>
      <c r="B84" s="16" t="s">
        <v>1005</v>
      </c>
      <c r="C84" s="138">
        <f t="shared" si="4"/>
        <v>43284</v>
      </c>
      <c r="D84">
        <v>184</v>
      </c>
      <c r="E84">
        <v>44.4</v>
      </c>
      <c r="F84">
        <v>1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</row>
    <row r="85" spans="1:25">
      <c r="A85">
        <v>5</v>
      </c>
      <c r="B85" s="16" t="s">
        <v>1005</v>
      </c>
      <c r="C85" s="138">
        <f t="shared" si="4"/>
        <v>43288</v>
      </c>
      <c r="D85">
        <v>188</v>
      </c>
      <c r="E85">
        <v>65</v>
      </c>
      <c r="F85">
        <v>1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</row>
    <row r="86" spans="1:25">
      <c r="A86">
        <v>5</v>
      </c>
      <c r="B86" s="16" t="s">
        <v>1005</v>
      </c>
      <c r="C86" s="138">
        <f t="shared" si="4"/>
        <v>43293</v>
      </c>
      <c r="D86">
        <v>193</v>
      </c>
      <c r="E86">
        <v>44.4</v>
      </c>
      <c r="F86">
        <v>1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</row>
    <row r="87" spans="1:25">
      <c r="A87">
        <v>5</v>
      </c>
      <c r="B87" s="16" t="s">
        <v>1005</v>
      </c>
      <c r="C87" s="138">
        <f t="shared" si="4"/>
        <v>43306</v>
      </c>
      <c r="D87">
        <v>206</v>
      </c>
      <c r="E87">
        <v>58.1</v>
      </c>
      <c r="F87">
        <v>1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</row>
    <row r="88" spans="1:25">
      <c r="A88">
        <v>5</v>
      </c>
      <c r="B88" s="16" t="s">
        <v>1005</v>
      </c>
      <c r="C88" s="138">
        <f t="shared" si="4"/>
        <v>43312</v>
      </c>
      <c r="D88">
        <v>212</v>
      </c>
      <c r="E88">
        <v>75.8</v>
      </c>
      <c r="F88">
        <v>1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</row>
    <row r="89" spans="1:25">
      <c r="A89">
        <v>5</v>
      </c>
      <c r="B89" s="16" t="s">
        <v>1005</v>
      </c>
      <c r="C89" s="138">
        <f t="shared" si="4"/>
        <v>43319</v>
      </c>
      <c r="D89">
        <v>219</v>
      </c>
      <c r="E89">
        <v>56.7</v>
      </c>
      <c r="F89">
        <v>1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</row>
    <row r="90" spans="1:25">
      <c r="A90">
        <v>5</v>
      </c>
      <c r="B90" s="16" t="s">
        <v>1005</v>
      </c>
      <c r="C90" s="138">
        <f t="shared" si="4"/>
        <v>43330</v>
      </c>
      <c r="D90">
        <v>230</v>
      </c>
      <c r="E90">
        <v>45.1</v>
      </c>
      <c r="F90">
        <v>1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</row>
    <row r="91" spans="1:25">
      <c r="A91">
        <v>5</v>
      </c>
      <c r="B91" s="16" t="s">
        <v>1005</v>
      </c>
      <c r="C91" s="138">
        <f t="shared" si="4"/>
        <v>43338</v>
      </c>
      <c r="D91">
        <v>238</v>
      </c>
      <c r="E91">
        <v>30.1</v>
      </c>
      <c r="F91">
        <v>1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</row>
    <row r="92" spans="1:25">
      <c r="A92">
        <v>5</v>
      </c>
      <c r="B92" s="16" t="s">
        <v>1005</v>
      </c>
      <c r="C92" s="138">
        <f t="shared" si="4"/>
        <v>43341</v>
      </c>
      <c r="D92">
        <v>241</v>
      </c>
      <c r="E92">
        <v>54.7</v>
      </c>
      <c r="F92">
        <v>1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</row>
    <row r="93" spans="1:25">
      <c r="A93">
        <v>5</v>
      </c>
      <c r="B93" s="16" t="s">
        <v>1005</v>
      </c>
      <c r="C93" s="138">
        <f t="shared" si="4"/>
        <v>43349</v>
      </c>
      <c r="D93">
        <v>249</v>
      </c>
      <c r="E93">
        <v>82</v>
      </c>
      <c r="F93">
        <v>1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</row>
    <row r="94" spans="1:25">
      <c r="A94">
        <v>5</v>
      </c>
      <c r="B94" s="16" t="s">
        <v>1005</v>
      </c>
      <c r="C94" s="138">
        <f t="shared" si="4"/>
        <v>43355</v>
      </c>
      <c r="D94">
        <v>255</v>
      </c>
      <c r="E94">
        <v>60</v>
      </c>
      <c r="F94">
        <v>1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</row>
    <row r="95" spans="1:25">
      <c r="A95">
        <v>5</v>
      </c>
      <c r="B95" s="16" t="s">
        <v>1005</v>
      </c>
      <c r="C95" s="138">
        <f t="shared" si="4"/>
        <v>43369</v>
      </c>
      <c r="D95">
        <v>269</v>
      </c>
      <c r="E95">
        <v>82</v>
      </c>
      <c r="F95">
        <v>1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</row>
    <row r="96" spans="1:25">
      <c r="A96">
        <v>5</v>
      </c>
      <c r="B96" s="16" t="s">
        <v>1005</v>
      </c>
      <c r="C96" s="138">
        <f t="shared" si="4"/>
        <v>43371</v>
      </c>
      <c r="D96">
        <v>271</v>
      </c>
      <c r="E96">
        <v>34.200000000000003</v>
      </c>
      <c r="F96">
        <v>1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</row>
    <row r="97" spans="1:25">
      <c r="A97">
        <v>5</v>
      </c>
      <c r="B97" s="16" t="s">
        <v>1005</v>
      </c>
      <c r="C97" s="138">
        <f t="shared" si="4"/>
        <v>43405</v>
      </c>
      <c r="D97">
        <v>305</v>
      </c>
      <c r="E97">
        <v>62.9</v>
      </c>
      <c r="F97">
        <v>1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</row>
    <row r="98" spans="1:25">
      <c r="A98">
        <v>5</v>
      </c>
      <c r="B98" s="16" t="s">
        <v>1005</v>
      </c>
      <c r="C98" s="138">
        <f t="shared" si="4"/>
        <v>43419</v>
      </c>
      <c r="D98">
        <v>319</v>
      </c>
      <c r="E98">
        <v>35.5</v>
      </c>
      <c r="F98">
        <v>1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</row>
    <row r="99" spans="1:25">
      <c r="A99">
        <v>5</v>
      </c>
      <c r="B99" s="16" t="s">
        <v>1005</v>
      </c>
      <c r="C99" s="138">
        <f t="shared" si="4"/>
        <v>43509</v>
      </c>
      <c r="D99">
        <v>409</v>
      </c>
      <c r="E99">
        <v>50.6</v>
      </c>
      <c r="F99">
        <v>1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</row>
    <row r="100" spans="1:25">
      <c r="A100">
        <v>5</v>
      </c>
      <c r="B100" s="16" t="s">
        <v>1005</v>
      </c>
      <c r="C100" s="138">
        <f t="shared" si="4"/>
        <v>43545</v>
      </c>
      <c r="D100">
        <v>445</v>
      </c>
      <c r="E100">
        <v>47.8</v>
      </c>
      <c r="F100">
        <v>1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</row>
    <row r="101" spans="1:25">
      <c r="A101">
        <v>5</v>
      </c>
      <c r="B101" s="16" t="s">
        <v>1005</v>
      </c>
      <c r="C101" s="138">
        <f t="shared" si="4"/>
        <v>43563</v>
      </c>
      <c r="D101">
        <v>463</v>
      </c>
      <c r="E101">
        <v>61.5</v>
      </c>
      <c r="F101">
        <v>1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</row>
    <row r="102" spans="1:25">
      <c r="A102">
        <v>5</v>
      </c>
      <c r="B102" s="16" t="s">
        <v>1005</v>
      </c>
      <c r="C102" s="138">
        <f t="shared" si="4"/>
        <v>43580</v>
      </c>
      <c r="D102">
        <v>480</v>
      </c>
      <c r="E102">
        <v>69</v>
      </c>
      <c r="F102">
        <v>1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</row>
    <row r="103" spans="1:25">
      <c r="A103">
        <v>5</v>
      </c>
      <c r="B103" s="16" t="s">
        <v>1005</v>
      </c>
      <c r="C103" s="138">
        <f t="shared" si="4"/>
        <v>43593</v>
      </c>
      <c r="D103">
        <v>493</v>
      </c>
      <c r="E103">
        <v>75.2</v>
      </c>
      <c r="F103">
        <v>1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</row>
    <row r="104" spans="1:25">
      <c r="A104">
        <v>5</v>
      </c>
      <c r="B104" s="16" t="s">
        <v>1005</v>
      </c>
      <c r="C104" s="138">
        <f t="shared" si="4"/>
        <v>43601</v>
      </c>
      <c r="D104">
        <v>501</v>
      </c>
      <c r="E104">
        <v>71.7</v>
      </c>
      <c r="F104">
        <v>1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</row>
    <row r="105" spans="1:25">
      <c r="A105">
        <v>5</v>
      </c>
      <c r="B105" s="16" t="s">
        <v>1005</v>
      </c>
      <c r="C105" s="138">
        <f t="shared" si="4"/>
        <v>43609</v>
      </c>
      <c r="D105">
        <v>509</v>
      </c>
      <c r="E105">
        <v>47.8</v>
      </c>
      <c r="F105">
        <v>1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</row>
    <row r="106" spans="1:25">
      <c r="A106">
        <v>5</v>
      </c>
      <c r="B106" s="16" t="s">
        <v>1005</v>
      </c>
      <c r="C106" s="138">
        <f t="shared" si="4"/>
        <v>43616</v>
      </c>
      <c r="D106">
        <v>516</v>
      </c>
      <c r="E106">
        <v>69</v>
      </c>
      <c r="F106">
        <v>1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</row>
    <row r="107" spans="1:25">
      <c r="A107">
        <v>5</v>
      </c>
      <c r="B107" s="16" t="s">
        <v>1005</v>
      </c>
      <c r="C107" s="138">
        <f t="shared" si="4"/>
        <v>43623</v>
      </c>
      <c r="D107">
        <v>523</v>
      </c>
      <c r="E107">
        <v>69</v>
      </c>
      <c r="F107">
        <v>1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</row>
    <row r="108" spans="1:25">
      <c r="A108">
        <v>5</v>
      </c>
      <c r="B108" s="16" t="s">
        <v>1005</v>
      </c>
      <c r="C108" s="138">
        <f t="shared" si="4"/>
        <v>43633</v>
      </c>
      <c r="D108">
        <v>533</v>
      </c>
      <c r="E108">
        <v>102.5</v>
      </c>
      <c r="F108">
        <v>1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</row>
    <row r="109" spans="1:25">
      <c r="A109">
        <v>5</v>
      </c>
      <c r="B109" s="16" t="s">
        <v>1005</v>
      </c>
      <c r="C109" s="138">
        <f t="shared" si="4"/>
        <v>43640</v>
      </c>
      <c r="D109">
        <v>540</v>
      </c>
      <c r="E109">
        <v>86.1</v>
      </c>
      <c r="F109">
        <v>1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</row>
    <row r="110" spans="1:25">
      <c r="A110">
        <v>5</v>
      </c>
      <c r="B110" s="16" t="s">
        <v>1005</v>
      </c>
      <c r="C110" s="138">
        <f t="shared" si="4"/>
        <v>43648</v>
      </c>
      <c r="D110">
        <v>548</v>
      </c>
      <c r="E110">
        <v>116.1</v>
      </c>
      <c r="F110">
        <v>1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</row>
    <row r="111" spans="1:25">
      <c r="A111">
        <v>5</v>
      </c>
      <c r="B111" s="16" t="s">
        <v>1005</v>
      </c>
      <c r="C111" s="138">
        <f t="shared" si="4"/>
        <v>43658</v>
      </c>
      <c r="D111">
        <v>558</v>
      </c>
      <c r="E111">
        <v>85.4</v>
      </c>
      <c r="F111">
        <v>1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</row>
    <row r="112" spans="1:25">
      <c r="A112">
        <v>5</v>
      </c>
      <c r="B112" s="16" t="s">
        <v>1005</v>
      </c>
      <c r="C112" s="138">
        <f t="shared" si="4"/>
        <v>43665</v>
      </c>
      <c r="D112">
        <v>565</v>
      </c>
      <c r="E112">
        <v>68.3</v>
      </c>
      <c r="F112">
        <v>1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</row>
    <row r="113" spans="1:25">
      <c r="A113">
        <v>5</v>
      </c>
      <c r="B113" s="16" t="s">
        <v>1005</v>
      </c>
      <c r="C113" s="138">
        <f t="shared" si="4"/>
        <v>43677</v>
      </c>
      <c r="D113">
        <v>577</v>
      </c>
      <c r="E113">
        <v>100</v>
      </c>
      <c r="F113">
        <v>1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</row>
    <row r="114" spans="1:25">
      <c r="A114">
        <v>5</v>
      </c>
      <c r="B114" s="16" t="s">
        <v>1005</v>
      </c>
      <c r="C114" s="138">
        <f t="shared" si="4"/>
        <v>43700</v>
      </c>
      <c r="D114">
        <v>600</v>
      </c>
      <c r="E114" s="139">
        <v>90.2</v>
      </c>
      <c r="F114">
        <v>1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</row>
    <row r="115" spans="1:25">
      <c r="A115">
        <v>5</v>
      </c>
      <c r="B115" s="16" t="s">
        <v>1005</v>
      </c>
      <c r="C115" s="138">
        <f t="shared" si="4"/>
        <v>43713</v>
      </c>
      <c r="D115">
        <v>613</v>
      </c>
      <c r="E115" s="139">
        <v>99.1</v>
      </c>
      <c r="F115">
        <v>1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</row>
    <row r="116" spans="1:25">
      <c r="A116">
        <v>5</v>
      </c>
      <c r="B116" s="16" t="s">
        <v>1005</v>
      </c>
      <c r="C116" s="138">
        <f t="shared" si="4"/>
        <v>43718</v>
      </c>
      <c r="D116">
        <v>618</v>
      </c>
      <c r="E116" s="139">
        <v>75.2</v>
      </c>
      <c r="F116">
        <v>1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</row>
    <row r="117" spans="1:25">
      <c r="A117">
        <v>5</v>
      </c>
      <c r="B117" s="16" t="s">
        <v>1005</v>
      </c>
      <c r="C117" s="138">
        <f t="shared" si="4"/>
        <v>43735</v>
      </c>
      <c r="D117">
        <v>635</v>
      </c>
      <c r="E117" s="139">
        <v>80.599999999999994</v>
      </c>
      <c r="F117">
        <v>1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</row>
    <row r="118" spans="1:25">
      <c r="A118">
        <v>5</v>
      </c>
      <c r="B118" s="16" t="s">
        <v>1005</v>
      </c>
      <c r="C118" s="138">
        <f t="shared" ref="C118:C171" si="5">DATE(2018,1,1) + D118-1</f>
        <v>43748</v>
      </c>
      <c r="D118">
        <v>648</v>
      </c>
      <c r="E118" s="139">
        <v>66.3</v>
      </c>
      <c r="F118">
        <v>1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</row>
    <row r="119" spans="1:25">
      <c r="A119">
        <v>5</v>
      </c>
      <c r="B119" s="16" t="s">
        <v>1005</v>
      </c>
      <c r="C119" s="138">
        <f t="shared" si="5"/>
        <v>43762</v>
      </c>
      <c r="D119">
        <v>662</v>
      </c>
      <c r="E119" s="139">
        <v>85.4</v>
      </c>
      <c r="F119">
        <v>1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</row>
    <row r="120" spans="1:25">
      <c r="A120">
        <v>5</v>
      </c>
      <c r="B120" s="16" t="s">
        <v>1005</v>
      </c>
      <c r="C120" s="138">
        <f t="shared" si="5"/>
        <v>43784</v>
      </c>
      <c r="D120">
        <v>684</v>
      </c>
      <c r="E120" s="139">
        <v>95.6</v>
      </c>
      <c r="F120">
        <v>1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</row>
    <row r="121" spans="1:25">
      <c r="A121">
        <v>6</v>
      </c>
      <c r="B121" s="16" t="s">
        <v>1006</v>
      </c>
      <c r="C121" s="138">
        <f t="shared" si="5"/>
        <v>43207</v>
      </c>
      <c r="D121">
        <v>107</v>
      </c>
      <c r="E121" s="236">
        <v>19.79</v>
      </c>
      <c r="F121">
        <v>1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</row>
    <row r="122" spans="1:25">
      <c r="A122">
        <v>6</v>
      </c>
      <c r="B122" s="16" t="s">
        <v>1006</v>
      </c>
      <c r="C122" s="138">
        <f t="shared" si="5"/>
        <v>43208</v>
      </c>
      <c r="D122">
        <v>108</v>
      </c>
      <c r="E122" s="236">
        <v>19.79</v>
      </c>
      <c r="F122">
        <v>1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</row>
    <row r="123" spans="1:25">
      <c r="A123">
        <v>6</v>
      </c>
      <c r="B123" s="16" t="s">
        <v>1006</v>
      </c>
      <c r="C123" s="138">
        <f t="shared" si="5"/>
        <v>43209</v>
      </c>
      <c r="D123">
        <v>109</v>
      </c>
      <c r="E123" s="236">
        <v>19.79</v>
      </c>
      <c r="F123">
        <v>1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</row>
    <row r="124" spans="1:25">
      <c r="A124">
        <v>6</v>
      </c>
      <c r="B124" s="16" t="s">
        <v>1006</v>
      </c>
      <c r="C124" s="138">
        <f t="shared" si="5"/>
        <v>43210</v>
      </c>
      <c r="D124">
        <v>110</v>
      </c>
      <c r="E124" s="236">
        <v>19.79</v>
      </c>
      <c r="F124">
        <v>1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</row>
    <row r="125" spans="1:25">
      <c r="A125">
        <v>6</v>
      </c>
      <c r="B125" s="16" t="s">
        <v>1006</v>
      </c>
      <c r="C125" s="138">
        <f t="shared" si="5"/>
        <v>43211</v>
      </c>
      <c r="D125">
        <v>111</v>
      </c>
      <c r="E125" s="236">
        <v>19.79</v>
      </c>
      <c r="F125">
        <v>1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</row>
    <row r="126" spans="1:25">
      <c r="A126">
        <v>6</v>
      </c>
      <c r="B126" s="16" t="s">
        <v>1006</v>
      </c>
      <c r="C126" s="138">
        <f t="shared" si="5"/>
        <v>43212</v>
      </c>
      <c r="D126">
        <v>112</v>
      </c>
      <c r="E126" s="236">
        <v>19.79</v>
      </c>
      <c r="F126">
        <v>1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</row>
    <row r="127" spans="1:25">
      <c r="A127">
        <v>6</v>
      </c>
      <c r="B127" s="16" t="s">
        <v>1006</v>
      </c>
      <c r="C127" s="138">
        <f t="shared" si="5"/>
        <v>43213</v>
      </c>
      <c r="D127">
        <v>113</v>
      </c>
      <c r="E127" s="236">
        <v>19.79</v>
      </c>
      <c r="F127">
        <v>1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</row>
    <row r="128" spans="1:25">
      <c r="A128">
        <v>6</v>
      </c>
      <c r="B128" s="16" t="s">
        <v>1006</v>
      </c>
      <c r="C128" s="138">
        <f t="shared" si="5"/>
        <v>43214</v>
      </c>
      <c r="D128">
        <v>114</v>
      </c>
      <c r="E128" s="236">
        <v>19.79</v>
      </c>
      <c r="F128">
        <v>1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</row>
    <row r="129" spans="1:25">
      <c r="A129">
        <v>6</v>
      </c>
      <c r="B129" s="16" t="s">
        <v>1006</v>
      </c>
      <c r="C129" s="138">
        <f t="shared" si="5"/>
        <v>43215</v>
      </c>
      <c r="D129">
        <v>115</v>
      </c>
      <c r="E129" s="236">
        <v>19.79</v>
      </c>
      <c r="F129">
        <v>1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</row>
    <row r="130" spans="1:25">
      <c r="A130">
        <v>6</v>
      </c>
      <c r="B130" s="16" t="s">
        <v>1006</v>
      </c>
      <c r="C130" s="138">
        <f t="shared" si="5"/>
        <v>43216</v>
      </c>
      <c r="D130">
        <v>116</v>
      </c>
      <c r="E130" s="236">
        <v>19.79</v>
      </c>
      <c r="F130">
        <v>1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</row>
    <row r="131" spans="1:25">
      <c r="A131">
        <v>6</v>
      </c>
      <c r="B131" s="16" t="s">
        <v>1006</v>
      </c>
      <c r="C131" s="138">
        <f t="shared" si="5"/>
        <v>43217</v>
      </c>
      <c r="D131">
        <v>117</v>
      </c>
      <c r="E131" s="236">
        <v>19.79</v>
      </c>
      <c r="F131">
        <v>1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</row>
    <row r="132" spans="1:25">
      <c r="A132">
        <v>6</v>
      </c>
      <c r="B132" s="16" t="s">
        <v>1006</v>
      </c>
      <c r="C132" s="138">
        <f t="shared" si="5"/>
        <v>43218</v>
      </c>
      <c r="D132">
        <v>118</v>
      </c>
      <c r="E132" s="236">
        <v>19.79</v>
      </c>
      <c r="F132">
        <v>1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</row>
    <row r="133" spans="1:25">
      <c r="A133">
        <v>6</v>
      </c>
      <c r="B133" s="16" t="s">
        <v>1006</v>
      </c>
      <c r="C133" s="138">
        <f t="shared" si="5"/>
        <v>43219</v>
      </c>
      <c r="D133">
        <v>119</v>
      </c>
      <c r="E133" s="236">
        <v>19.79</v>
      </c>
      <c r="F133">
        <v>1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</row>
    <row r="134" spans="1:25">
      <c r="A134">
        <v>6</v>
      </c>
      <c r="B134" s="16" t="s">
        <v>1006</v>
      </c>
      <c r="C134" s="138">
        <f t="shared" si="5"/>
        <v>43220</v>
      </c>
      <c r="D134">
        <v>120</v>
      </c>
      <c r="E134" s="236">
        <v>19.79</v>
      </c>
      <c r="F134">
        <v>1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</row>
    <row r="135" spans="1:25">
      <c r="A135">
        <v>6</v>
      </c>
      <c r="B135" s="16" t="s">
        <v>1006</v>
      </c>
      <c r="C135" s="138">
        <f t="shared" si="5"/>
        <v>43221</v>
      </c>
      <c r="D135">
        <v>121</v>
      </c>
      <c r="E135" s="236">
        <v>19.79</v>
      </c>
      <c r="F135">
        <v>1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</row>
    <row r="136" spans="1:25">
      <c r="A136">
        <v>6</v>
      </c>
      <c r="B136" s="16" t="s">
        <v>1006</v>
      </c>
      <c r="C136" s="138">
        <f t="shared" si="5"/>
        <v>43222</v>
      </c>
      <c r="D136">
        <v>122</v>
      </c>
      <c r="E136" s="236">
        <v>19.79</v>
      </c>
      <c r="F136">
        <v>1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</row>
    <row r="137" spans="1:25">
      <c r="A137">
        <v>6</v>
      </c>
      <c r="B137" s="16" t="s">
        <v>1006</v>
      </c>
      <c r="C137" s="138">
        <f t="shared" si="5"/>
        <v>43224</v>
      </c>
      <c r="D137">
        <v>124</v>
      </c>
      <c r="E137" s="139">
        <v>135.80000000000001</v>
      </c>
      <c r="F137">
        <v>1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</row>
    <row r="138" spans="1:25">
      <c r="A138">
        <v>6</v>
      </c>
      <c r="B138" s="16" t="s">
        <v>1006</v>
      </c>
      <c r="C138" s="138">
        <f t="shared" si="5"/>
        <v>43236</v>
      </c>
      <c r="D138">
        <v>136</v>
      </c>
      <c r="E138" s="139">
        <v>50.5</v>
      </c>
      <c r="F138">
        <v>1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</row>
    <row r="139" spans="1:25">
      <c r="A139">
        <v>6</v>
      </c>
      <c r="B139" s="16" t="s">
        <v>1006</v>
      </c>
      <c r="C139" s="138">
        <f t="shared" si="5"/>
        <v>43245</v>
      </c>
      <c r="D139">
        <v>145</v>
      </c>
      <c r="E139" s="139">
        <v>45.2</v>
      </c>
      <c r="F139">
        <v>1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</row>
    <row r="140" spans="1:25">
      <c r="A140">
        <v>6</v>
      </c>
      <c r="B140" s="16" t="s">
        <v>1006</v>
      </c>
      <c r="C140" s="138">
        <f t="shared" si="5"/>
        <v>43255</v>
      </c>
      <c r="D140">
        <v>155</v>
      </c>
      <c r="E140" s="139">
        <v>47</v>
      </c>
      <c r="F140">
        <v>1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</row>
    <row r="141" spans="1:25">
      <c r="A141">
        <v>6</v>
      </c>
      <c r="B141" s="16" t="s">
        <v>1006</v>
      </c>
      <c r="C141" s="138">
        <f t="shared" si="5"/>
        <v>43264</v>
      </c>
      <c r="D141">
        <v>164</v>
      </c>
      <c r="E141" s="139">
        <v>47.6</v>
      </c>
      <c r="F141">
        <v>1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</row>
    <row r="142" spans="1:25">
      <c r="A142">
        <v>6</v>
      </c>
      <c r="B142" s="16" t="s">
        <v>1006</v>
      </c>
      <c r="C142" s="138">
        <f t="shared" si="5"/>
        <v>43276</v>
      </c>
      <c r="D142">
        <v>176</v>
      </c>
      <c r="E142" s="139">
        <v>42</v>
      </c>
      <c r="F142">
        <v>1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</row>
    <row r="143" spans="1:25">
      <c r="A143">
        <v>6</v>
      </c>
      <c r="B143" s="16" t="s">
        <v>1006</v>
      </c>
      <c r="C143" s="138">
        <f t="shared" si="5"/>
        <v>43283</v>
      </c>
      <c r="D143">
        <v>183</v>
      </c>
      <c r="E143" s="139">
        <v>60</v>
      </c>
      <c r="F143">
        <v>1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</row>
    <row r="144" spans="1:25">
      <c r="A144">
        <v>6</v>
      </c>
      <c r="B144" s="16" t="s">
        <v>1006</v>
      </c>
      <c r="C144" s="138">
        <f t="shared" si="5"/>
        <v>43292</v>
      </c>
      <c r="D144">
        <v>192</v>
      </c>
      <c r="E144" s="139">
        <v>65</v>
      </c>
      <c r="F144">
        <v>1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</row>
    <row r="145" spans="1:25">
      <c r="A145">
        <v>6</v>
      </c>
      <c r="B145" s="16" t="s">
        <v>1006</v>
      </c>
      <c r="C145" s="138">
        <f t="shared" si="5"/>
        <v>43305</v>
      </c>
      <c r="D145">
        <v>205</v>
      </c>
      <c r="E145" s="139">
        <v>80</v>
      </c>
      <c r="F145">
        <v>1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</row>
    <row r="146" spans="1:25">
      <c r="A146">
        <v>6</v>
      </c>
      <c r="B146" s="16" t="s">
        <v>1006</v>
      </c>
      <c r="C146" s="138">
        <f t="shared" si="5"/>
        <v>43312</v>
      </c>
      <c r="D146">
        <v>212</v>
      </c>
      <c r="E146" s="139">
        <v>75</v>
      </c>
      <c r="F146">
        <v>1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</row>
    <row r="147" spans="1:25">
      <c r="A147">
        <v>6</v>
      </c>
      <c r="B147" s="16" t="s">
        <v>1006</v>
      </c>
      <c r="C147" s="138">
        <f t="shared" si="5"/>
        <v>43320</v>
      </c>
      <c r="D147">
        <v>220</v>
      </c>
      <c r="E147" s="139">
        <v>65</v>
      </c>
      <c r="F147">
        <v>1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</row>
    <row r="148" spans="1:25">
      <c r="A148">
        <v>6</v>
      </c>
      <c r="B148" s="16" t="s">
        <v>1006</v>
      </c>
      <c r="C148" s="138">
        <f t="shared" si="5"/>
        <v>43328</v>
      </c>
      <c r="D148">
        <v>228</v>
      </c>
      <c r="E148" s="139">
        <v>46</v>
      </c>
      <c r="F148">
        <v>1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</row>
    <row r="149" spans="1:25">
      <c r="A149">
        <v>6</v>
      </c>
      <c r="B149" s="16" t="s">
        <v>1006</v>
      </c>
      <c r="C149" s="138">
        <f t="shared" si="5"/>
        <v>43341</v>
      </c>
      <c r="D149">
        <v>241</v>
      </c>
      <c r="E149" s="139">
        <v>73</v>
      </c>
      <c r="F149">
        <v>1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</row>
    <row r="150" spans="1:25">
      <c r="A150">
        <v>6</v>
      </c>
      <c r="B150" s="16" t="s">
        <v>1006</v>
      </c>
      <c r="C150" s="138">
        <f t="shared" si="5"/>
        <v>43350</v>
      </c>
      <c r="D150">
        <v>250</v>
      </c>
      <c r="E150" s="139">
        <v>46</v>
      </c>
      <c r="F150">
        <v>1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</row>
    <row r="151" spans="1:25">
      <c r="A151">
        <v>6</v>
      </c>
      <c r="B151" s="16" t="s">
        <v>1006</v>
      </c>
      <c r="C151" s="138">
        <f t="shared" si="5"/>
        <v>43355</v>
      </c>
      <c r="D151">
        <v>255</v>
      </c>
      <c r="E151" s="139">
        <v>65</v>
      </c>
      <c r="F151">
        <v>1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</row>
    <row r="152" spans="1:25">
      <c r="A152">
        <v>6</v>
      </c>
      <c r="B152" s="16" t="s">
        <v>1006</v>
      </c>
      <c r="C152" s="138">
        <f t="shared" si="5"/>
        <v>43368</v>
      </c>
      <c r="D152">
        <v>268</v>
      </c>
      <c r="E152" s="139">
        <v>85</v>
      </c>
      <c r="F152">
        <v>1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</row>
    <row r="153" spans="1:25">
      <c r="A153">
        <v>6</v>
      </c>
      <c r="B153" s="16" t="s">
        <v>1006</v>
      </c>
      <c r="C153" s="138">
        <f t="shared" si="5"/>
        <v>43399</v>
      </c>
      <c r="D153">
        <v>299</v>
      </c>
      <c r="E153" s="139">
        <v>65</v>
      </c>
      <c r="F153">
        <v>1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</row>
    <row r="154" spans="1:25">
      <c r="A154">
        <v>6</v>
      </c>
      <c r="B154" s="16" t="s">
        <v>1006</v>
      </c>
      <c r="C154" s="138">
        <f t="shared" si="5"/>
        <v>43419</v>
      </c>
      <c r="D154">
        <v>319</v>
      </c>
      <c r="E154" s="139">
        <v>60</v>
      </c>
      <c r="F154">
        <v>1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</row>
    <row r="155" spans="1:25">
      <c r="A155">
        <v>6</v>
      </c>
      <c r="B155" s="16" t="s">
        <v>1006</v>
      </c>
      <c r="C155" s="138">
        <f t="shared" si="5"/>
        <v>43558</v>
      </c>
      <c r="D155">
        <v>458</v>
      </c>
      <c r="E155" s="139">
        <v>80</v>
      </c>
      <c r="F155">
        <v>1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</row>
    <row r="156" spans="1:25">
      <c r="A156">
        <v>6</v>
      </c>
      <c r="B156" s="16" t="s">
        <v>1006</v>
      </c>
      <c r="C156" s="138">
        <f t="shared" si="5"/>
        <v>43574</v>
      </c>
      <c r="D156">
        <v>474</v>
      </c>
      <c r="E156" s="139">
        <v>80</v>
      </c>
      <c r="F156">
        <v>1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</row>
    <row r="157" spans="1:25">
      <c r="A157">
        <v>6</v>
      </c>
      <c r="B157" s="16" t="s">
        <v>1006</v>
      </c>
      <c r="C157" s="138">
        <f t="shared" si="5"/>
        <v>43589</v>
      </c>
      <c r="D157">
        <v>489</v>
      </c>
      <c r="E157" s="139">
        <v>80</v>
      </c>
      <c r="F157">
        <v>1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</row>
    <row r="158" spans="1:25">
      <c r="A158">
        <v>6</v>
      </c>
      <c r="B158" s="16" t="s">
        <v>1006</v>
      </c>
      <c r="C158" s="138">
        <f t="shared" si="5"/>
        <v>43600</v>
      </c>
      <c r="D158">
        <v>500</v>
      </c>
      <c r="E158" s="139">
        <v>110</v>
      </c>
      <c r="F158">
        <v>1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</row>
    <row r="159" spans="1:25">
      <c r="A159">
        <v>6</v>
      </c>
      <c r="B159" s="16" t="s">
        <v>1006</v>
      </c>
      <c r="C159" s="138">
        <f t="shared" si="5"/>
        <v>43615</v>
      </c>
      <c r="D159">
        <v>515</v>
      </c>
      <c r="E159" s="139">
        <v>120</v>
      </c>
      <c r="F159">
        <v>1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</row>
    <row r="160" spans="1:25">
      <c r="A160">
        <v>6</v>
      </c>
      <c r="B160" s="16" t="s">
        <v>1006</v>
      </c>
      <c r="C160" s="138">
        <f t="shared" si="5"/>
        <v>43628</v>
      </c>
      <c r="D160">
        <v>528</v>
      </c>
      <c r="E160" s="139">
        <v>100</v>
      </c>
      <c r="F160">
        <v>1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</row>
    <row r="161" spans="1:25">
      <c r="A161">
        <v>6</v>
      </c>
      <c r="B161" s="16" t="s">
        <v>1006</v>
      </c>
      <c r="C161" s="138">
        <f t="shared" si="5"/>
        <v>43637</v>
      </c>
      <c r="D161">
        <v>537</v>
      </c>
      <c r="E161" s="139">
        <v>120</v>
      </c>
      <c r="F161">
        <v>1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</row>
    <row r="162" spans="1:25">
      <c r="A162">
        <v>6</v>
      </c>
      <c r="B162" s="16" t="s">
        <v>1006</v>
      </c>
      <c r="C162" s="138">
        <f t="shared" si="5"/>
        <v>43649</v>
      </c>
      <c r="D162">
        <v>549</v>
      </c>
      <c r="E162" s="139">
        <v>130</v>
      </c>
      <c r="F162">
        <v>1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</row>
    <row r="163" spans="1:25">
      <c r="A163">
        <v>6</v>
      </c>
      <c r="B163" s="16" t="s">
        <v>1006</v>
      </c>
      <c r="C163" s="138">
        <f t="shared" si="5"/>
        <v>43663</v>
      </c>
      <c r="D163">
        <v>563</v>
      </c>
      <c r="E163" s="139">
        <v>130</v>
      </c>
      <c r="F163">
        <v>1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</row>
    <row r="164" spans="1:25">
      <c r="A164">
        <v>6</v>
      </c>
      <c r="B164" s="16" t="s">
        <v>1006</v>
      </c>
      <c r="C164" s="138">
        <f t="shared" si="5"/>
        <v>43678</v>
      </c>
      <c r="D164">
        <v>578</v>
      </c>
      <c r="E164" s="139">
        <v>100</v>
      </c>
      <c r="F164">
        <v>1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</row>
    <row r="165" spans="1:25">
      <c r="A165">
        <v>6</v>
      </c>
      <c r="B165" s="16" t="s">
        <v>1006</v>
      </c>
      <c r="C165" s="138">
        <f t="shared" si="5"/>
        <v>43692</v>
      </c>
      <c r="D165">
        <v>592</v>
      </c>
      <c r="E165" s="139">
        <v>100</v>
      </c>
      <c r="F165">
        <v>1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</row>
    <row r="166" spans="1:25">
      <c r="A166">
        <v>6</v>
      </c>
      <c r="B166" s="16" t="s">
        <v>1006</v>
      </c>
      <c r="C166" s="138">
        <f t="shared" si="5"/>
        <v>43704</v>
      </c>
      <c r="D166">
        <v>604</v>
      </c>
      <c r="E166" s="139">
        <v>108</v>
      </c>
      <c r="F166">
        <v>1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</row>
    <row r="167" spans="1:25">
      <c r="A167">
        <v>6</v>
      </c>
      <c r="B167" s="16" t="s">
        <v>1006</v>
      </c>
      <c r="C167" s="138">
        <f t="shared" si="5"/>
        <v>43718</v>
      </c>
      <c r="D167">
        <v>618</v>
      </c>
      <c r="E167" s="139">
        <v>110</v>
      </c>
      <c r="F167">
        <v>1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</row>
    <row r="168" spans="1:25">
      <c r="A168">
        <v>6</v>
      </c>
      <c r="B168" s="16" t="s">
        <v>1006</v>
      </c>
      <c r="C168" s="138">
        <f t="shared" si="5"/>
        <v>43732</v>
      </c>
      <c r="D168">
        <v>632</v>
      </c>
      <c r="E168" s="139">
        <v>110</v>
      </c>
      <c r="F168">
        <v>1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</row>
    <row r="169" spans="1:25">
      <c r="A169">
        <v>6</v>
      </c>
      <c r="B169" s="16" t="s">
        <v>1006</v>
      </c>
      <c r="C169" s="138">
        <f t="shared" si="5"/>
        <v>43756</v>
      </c>
      <c r="D169">
        <v>656</v>
      </c>
      <c r="E169" s="139">
        <v>110</v>
      </c>
      <c r="F169">
        <v>1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</row>
    <row r="170" spans="1:25">
      <c r="A170">
        <v>6</v>
      </c>
      <c r="B170" s="16" t="s">
        <v>1006</v>
      </c>
      <c r="C170" s="138">
        <f t="shared" si="5"/>
        <v>43777</v>
      </c>
      <c r="D170">
        <v>677</v>
      </c>
      <c r="E170" s="139">
        <v>125</v>
      </c>
      <c r="F170">
        <v>1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</row>
    <row r="171" spans="1:25">
      <c r="A171">
        <v>6</v>
      </c>
      <c r="B171" s="16" t="s">
        <v>1006</v>
      </c>
      <c r="C171" s="138">
        <f t="shared" si="5"/>
        <v>43879</v>
      </c>
      <c r="D171">
        <v>779</v>
      </c>
      <c r="E171" s="139">
        <v>50.5</v>
      </c>
      <c r="F171">
        <v>1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15"/>
  <dimension ref="A1:Q16"/>
  <sheetViews>
    <sheetView topLeftCell="P1" workbookViewId="0">
      <selection activeCell="S38" sqref="S38"/>
    </sheetView>
  </sheetViews>
  <sheetFormatPr defaultColWidth="9.140625" defaultRowHeight="12.75"/>
  <cols>
    <col min="1" max="1" width="25.85546875" style="56" customWidth="1"/>
    <col min="2" max="2" width="34.85546875" style="56" customWidth="1"/>
    <col min="3" max="3" width="8.42578125" style="56" customWidth="1"/>
    <col min="4" max="4" width="12.7109375" style="56" customWidth="1"/>
    <col min="5" max="5" width="13.140625" style="56" customWidth="1"/>
    <col min="6" max="6" width="12.140625" style="56" customWidth="1"/>
    <col min="7" max="7" width="11" style="56" customWidth="1"/>
    <col min="8" max="8" width="10.28515625" style="56" customWidth="1"/>
    <col min="9" max="9" width="11.7109375" style="56" customWidth="1"/>
    <col min="10" max="10" width="10" style="56" customWidth="1"/>
    <col min="11" max="11" width="10.28515625" style="56" customWidth="1"/>
    <col min="12" max="12" width="10" style="56" customWidth="1"/>
    <col min="13" max="13" width="11.7109375" style="56" customWidth="1"/>
    <col min="14" max="14" width="11.5703125" style="56" customWidth="1"/>
    <col min="15" max="15" width="5.42578125" style="56" customWidth="1"/>
    <col min="16" max="16" width="6.7109375" style="56" customWidth="1"/>
    <col min="17" max="17" width="7.140625" style="56" customWidth="1"/>
    <col min="18" max="16384" width="9.140625" style="56"/>
  </cols>
  <sheetData>
    <row r="1" spans="1:17" ht="13.5" thickBot="1">
      <c r="A1" s="56" t="s">
        <v>180</v>
      </c>
      <c r="B1" s="56" t="s">
        <v>181</v>
      </c>
      <c r="C1" s="56" t="s">
        <v>182</v>
      </c>
      <c r="D1" s="57" t="s">
        <v>183</v>
      </c>
      <c r="E1" s="57" t="s">
        <v>184</v>
      </c>
      <c r="F1" s="57" t="s">
        <v>185</v>
      </c>
      <c r="G1" s="57" t="s">
        <v>186</v>
      </c>
      <c r="H1" s="57" t="s">
        <v>187</v>
      </c>
      <c r="I1" s="57" t="s">
        <v>188</v>
      </c>
      <c r="J1" s="57" t="s">
        <v>189</v>
      </c>
      <c r="K1" s="57" t="s">
        <v>190</v>
      </c>
      <c r="L1" s="57" t="s">
        <v>191</v>
      </c>
      <c r="M1" s="57" t="s">
        <v>192</v>
      </c>
      <c r="N1" s="57" t="s">
        <v>193</v>
      </c>
      <c r="O1" s="57" t="s">
        <v>194</v>
      </c>
      <c r="P1" s="57" t="s">
        <v>195</v>
      </c>
      <c r="Q1" s="58" t="s">
        <v>196</v>
      </c>
    </row>
    <row r="2" spans="1:17">
      <c r="A2" s="112">
        <v>1</v>
      </c>
      <c r="B2" s="112" t="s">
        <v>141</v>
      </c>
      <c r="C2" s="112">
        <v>1</v>
      </c>
      <c r="D2" s="59">
        <v>1</v>
      </c>
      <c r="E2" s="59">
        <v>1</v>
      </c>
      <c r="F2" s="59">
        <v>1</v>
      </c>
      <c r="G2" s="59">
        <v>1</v>
      </c>
      <c r="H2" s="59">
        <v>1</v>
      </c>
      <c r="I2" s="59">
        <v>1</v>
      </c>
      <c r="J2" s="59">
        <v>1</v>
      </c>
      <c r="K2" s="59">
        <v>1</v>
      </c>
      <c r="L2" s="59">
        <v>1</v>
      </c>
      <c r="M2" s="59">
        <v>1</v>
      </c>
      <c r="N2" s="59">
        <v>1</v>
      </c>
      <c r="O2" s="59">
        <v>1</v>
      </c>
      <c r="P2" s="59">
        <v>1</v>
      </c>
      <c r="Q2" s="59">
        <v>1</v>
      </c>
    </row>
    <row r="3" spans="1:17">
      <c r="A3" s="112">
        <v>1</v>
      </c>
      <c r="B3" s="112" t="s">
        <v>141</v>
      </c>
      <c r="C3" s="112">
        <v>2</v>
      </c>
      <c r="D3" s="59">
        <v>1</v>
      </c>
      <c r="E3" s="59">
        <v>1</v>
      </c>
      <c r="F3" s="59">
        <v>1</v>
      </c>
      <c r="G3" s="59">
        <v>1</v>
      </c>
      <c r="H3" s="59">
        <v>1</v>
      </c>
      <c r="I3" s="59">
        <v>1</v>
      </c>
      <c r="J3" s="59">
        <v>1</v>
      </c>
      <c r="K3" s="59">
        <v>1</v>
      </c>
      <c r="L3" s="59">
        <v>1</v>
      </c>
      <c r="M3" s="59">
        <v>1</v>
      </c>
      <c r="N3" s="59">
        <v>1</v>
      </c>
      <c r="O3" s="59">
        <v>1</v>
      </c>
      <c r="P3" s="59">
        <v>1</v>
      </c>
      <c r="Q3" s="60">
        <v>1</v>
      </c>
    </row>
    <row r="4" spans="1:17">
      <c r="A4" s="112">
        <v>1</v>
      </c>
      <c r="B4" s="112" t="s">
        <v>141</v>
      </c>
      <c r="C4" s="112">
        <v>3</v>
      </c>
      <c r="D4" s="59">
        <v>1</v>
      </c>
      <c r="E4" s="59">
        <v>1</v>
      </c>
      <c r="F4" s="59">
        <v>1</v>
      </c>
      <c r="G4" s="59">
        <v>1</v>
      </c>
      <c r="H4" s="59">
        <v>1</v>
      </c>
      <c r="I4" s="59">
        <v>1</v>
      </c>
      <c r="J4" s="59">
        <v>1</v>
      </c>
      <c r="K4" s="59">
        <v>1</v>
      </c>
      <c r="L4" s="59">
        <v>1</v>
      </c>
      <c r="M4" s="59">
        <v>1</v>
      </c>
      <c r="N4" s="59">
        <v>1</v>
      </c>
      <c r="O4" s="59">
        <v>1</v>
      </c>
      <c r="P4" s="59">
        <v>1</v>
      </c>
      <c r="Q4" s="60">
        <v>1</v>
      </c>
    </row>
    <row r="5" spans="1:17">
      <c r="A5" s="112">
        <v>1</v>
      </c>
      <c r="B5" s="112" t="s">
        <v>141</v>
      </c>
      <c r="C5" s="112">
        <v>4</v>
      </c>
      <c r="D5" s="59">
        <v>1</v>
      </c>
      <c r="E5" s="59">
        <v>1</v>
      </c>
      <c r="F5" s="59">
        <v>1</v>
      </c>
      <c r="G5" s="59">
        <v>1</v>
      </c>
      <c r="H5" s="59">
        <v>1</v>
      </c>
      <c r="I5" s="59">
        <v>1</v>
      </c>
      <c r="J5" s="59">
        <v>1</v>
      </c>
      <c r="K5" s="59">
        <v>1</v>
      </c>
      <c r="L5" s="59">
        <v>1</v>
      </c>
      <c r="M5" s="59">
        <v>1</v>
      </c>
      <c r="N5" s="59">
        <v>1</v>
      </c>
      <c r="O5" s="59">
        <v>1</v>
      </c>
      <c r="P5" s="59">
        <v>1</v>
      </c>
      <c r="Q5" s="60">
        <v>1</v>
      </c>
    </row>
    <row r="6" spans="1:17">
      <c r="A6" s="112">
        <v>1</v>
      </c>
      <c r="B6" s="112" t="s">
        <v>141</v>
      </c>
      <c r="C6" s="112">
        <v>5</v>
      </c>
      <c r="D6" s="59">
        <v>1</v>
      </c>
      <c r="E6" s="59">
        <v>1</v>
      </c>
      <c r="F6" s="59">
        <v>1</v>
      </c>
      <c r="G6" s="59">
        <v>1</v>
      </c>
      <c r="H6" s="59">
        <v>1</v>
      </c>
      <c r="I6" s="59">
        <v>1</v>
      </c>
      <c r="J6" s="59">
        <v>1</v>
      </c>
      <c r="K6" s="59">
        <v>1</v>
      </c>
      <c r="L6" s="59">
        <v>1</v>
      </c>
      <c r="M6" s="59">
        <v>1</v>
      </c>
      <c r="N6" s="59">
        <v>1</v>
      </c>
      <c r="O6" s="59">
        <v>1</v>
      </c>
      <c r="P6" s="59">
        <v>1</v>
      </c>
      <c r="Q6" s="60">
        <v>1</v>
      </c>
    </row>
    <row r="7" spans="1:17">
      <c r="A7" s="112">
        <v>2</v>
      </c>
      <c r="B7" s="112" t="s">
        <v>197</v>
      </c>
      <c r="C7" s="112">
        <v>1</v>
      </c>
      <c r="D7" s="59">
        <v>1</v>
      </c>
      <c r="E7" s="59">
        <v>1</v>
      </c>
      <c r="F7" s="59">
        <v>1</v>
      </c>
      <c r="G7" s="59">
        <v>1</v>
      </c>
      <c r="H7" s="59">
        <v>1</v>
      </c>
      <c r="I7" s="59">
        <v>1</v>
      </c>
      <c r="J7" s="59">
        <v>1</v>
      </c>
      <c r="K7" s="59">
        <v>1</v>
      </c>
      <c r="L7" s="59">
        <v>1</v>
      </c>
      <c r="M7" s="59">
        <v>1</v>
      </c>
      <c r="N7" s="59">
        <v>1</v>
      </c>
      <c r="O7" s="59">
        <v>1</v>
      </c>
      <c r="P7" s="59">
        <v>1</v>
      </c>
      <c r="Q7" s="59">
        <v>1</v>
      </c>
    </row>
    <row r="8" spans="1:17">
      <c r="A8" s="112">
        <v>2</v>
      </c>
      <c r="B8" s="112" t="s">
        <v>197</v>
      </c>
      <c r="C8" s="112">
        <v>2</v>
      </c>
      <c r="D8" s="59">
        <v>1</v>
      </c>
      <c r="E8" s="59">
        <v>1</v>
      </c>
      <c r="F8" s="59">
        <v>1</v>
      </c>
      <c r="G8" s="59">
        <v>1</v>
      </c>
      <c r="H8" s="59">
        <v>1</v>
      </c>
      <c r="I8" s="59">
        <v>1</v>
      </c>
      <c r="J8" s="59">
        <v>1</v>
      </c>
      <c r="K8" s="59">
        <v>1</v>
      </c>
      <c r="L8" s="59">
        <v>1</v>
      </c>
      <c r="M8" s="59">
        <v>1</v>
      </c>
      <c r="N8" s="59">
        <v>1</v>
      </c>
      <c r="O8" s="59">
        <v>1</v>
      </c>
      <c r="P8" s="59">
        <v>1</v>
      </c>
      <c r="Q8" s="60">
        <v>1</v>
      </c>
    </row>
    <row r="9" spans="1:17">
      <c r="A9" s="112">
        <v>2</v>
      </c>
      <c r="B9" s="112" t="s">
        <v>197</v>
      </c>
      <c r="C9" s="112">
        <v>3</v>
      </c>
      <c r="D9" s="59">
        <v>1</v>
      </c>
      <c r="E9" s="59">
        <v>1</v>
      </c>
      <c r="F9" s="59">
        <v>1</v>
      </c>
      <c r="G9" s="59">
        <v>1</v>
      </c>
      <c r="H9" s="59">
        <v>1</v>
      </c>
      <c r="I9" s="59">
        <v>1</v>
      </c>
      <c r="J9" s="59">
        <v>1</v>
      </c>
      <c r="K9" s="59">
        <v>1</v>
      </c>
      <c r="L9" s="59">
        <v>1</v>
      </c>
      <c r="M9" s="59">
        <v>1</v>
      </c>
      <c r="N9" s="59">
        <v>1</v>
      </c>
      <c r="O9" s="59">
        <v>1</v>
      </c>
      <c r="P9" s="59">
        <v>1</v>
      </c>
      <c r="Q9" s="60">
        <v>1</v>
      </c>
    </row>
    <row r="10" spans="1:17">
      <c r="A10" s="112">
        <v>2</v>
      </c>
      <c r="B10" s="112" t="s">
        <v>197</v>
      </c>
      <c r="C10" s="112">
        <v>4</v>
      </c>
      <c r="D10" s="59">
        <v>1</v>
      </c>
      <c r="E10" s="59">
        <v>1</v>
      </c>
      <c r="F10" s="59">
        <v>1</v>
      </c>
      <c r="G10" s="59">
        <v>1</v>
      </c>
      <c r="H10" s="59">
        <v>1</v>
      </c>
      <c r="I10" s="59">
        <v>1</v>
      </c>
      <c r="J10" s="59">
        <v>1</v>
      </c>
      <c r="K10" s="59">
        <v>1</v>
      </c>
      <c r="L10" s="59">
        <v>1</v>
      </c>
      <c r="M10" s="59">
        <v>1</v>
      </c>
      <c r="N10" s="59">
        <v>1</v>
      </c>
      <c r="O10" s="59">
        <v>1</v>
      </c>
      <c r="P10" s="59">
        <v>1</v>
      </c>
      <c r="Q10" s="60">
        <v>1</v>
      </c>
    </row>
    <row r="11" spans="1:17">
      <c r="A11" s="112">
        <v>2</v>
      </c>
      <c r="B11" s="112" t="s">
        <v>197</v>
      </c>
      <c r="C11" s="112">
        <v>5</v>
      </c>
      <c r="D11" s="59">
        <v>1</v>
      </c>
      <c r="E11" s="59">
        <v>1</v>
      </c>
      <c r="F11" s="59">
        <v>1</v>
      </c>
      <c r="G11" s="59">
        <v>1</v>
      </c>
      <c r="H11" s="59">
        <v>1</v>
      </c>
      <c r="I11" s="59">
        <v>1</v>
      </c>
      <c r="J11" s="59">
        <v>1</v>
      </c>
      <c r="K11" s="59">
        <v>1</v>
      </c>
      <c r="L11" s="59">
        <v>1</v>
      </c>
      <c r="M11" s="59">
        <v>1</v>
      </c>
      <c r="N11" s="59">
        <v>1</v>
      </c>
      <c r="O11" s="59">
        <v>1</v>
      </c>
      <c r="P11" s="59">
        <v>1</v>
      </c>
      <c r="Q11" s="60">
        <v>1</v>
      </c>
    </row>
    <row r="12" spans="1:17">
      <c r="A12" s="112">
        <v>3</v>
      </c>
      <c r="B12" s="112" t="s">
        <v>198</v>
      </c>
      <c r="C12" s="112">
        <v>1</v>
      </c>
      <c r="D12" s="59">
        <v>1</v>
      </c>
      <c r="E12" s="59">
        <v>1</v>
      </c>
      <c r="F12" s="59">
        <v>1</v>
      </c>
      <c r="G12" s="59">
        <v>1</v>
      </c>
      <c r="H12" s="59">
        <v>1</v>
      </c>
      <c r="I12" s="59">
        <v>1</v>
      </c>
      <c r="J12" s="59">
        <v>1</v>
      </c>
      <c r="K12" s="59">
        <v>1</v>
      </c>
      <c r="L12" s="59">
        <v>1</v>
      </c>
      <c r="M12" s="59">
        <v>1</v>
      </c>
      <c r="N12" s="59">
        <v>1</v>
      </c>
      <c r="O12" s="59">
        <v>1</v>
      </c>
      <c r="P12" s="59">
        <v>1</v>
      </c>
      <c r="Q12" s="59">
        <v>1</v>
      </c>
    </row>
    <row r="13" spans="1:17">
      <c r="A13" s="112">
        <v>3</v>
      </c>
      <c r="B13" s="112" t="s">
        <v>198</v>
      </c>
      <c r="C13" s="112">
        <v>2</v>
      </c>
      <c r="D13" s="59">
        <v>1</v>
      </c>
      <c r="E13" s="59">
        <v>1</v>
      </c>
      <c r="F13" s="59">
        <v>1</v>
      </c>
      <c r="G13" s="59">
        <v>1</v>
      </c>
      <c r="H13" s="59">
        <v>1</v>
      </c>
      <c r="I13" s="59">
        <v>1</v>
      </c>
      <c r="J13" s="59">
        <v>1</v>
      </c>
      <c r="K13" s="59">
        <v>1</v>
      </c>
      <c r="L13" s="59">
        <v>1</v>
      </c>
      <c r="M13" s="59">
        <v>1</v>
      </c>
      <c r="N13" s="59">
        <v>1</v>
      </c>
      <c r="O13" s="59">
        <v>1</v>
      </c>
      <c r="P13" s="59">
        <v>1</v>
      </c>
      <c r="Q13" s="60">
        <v>1</v>
      </c>
    </row>
    <row r="14" spans="1:17">
      <c r="A14" s="112">
        <v>3</v>
      </c>
      <c r="B14" s="112" t="s">
        <v>198</v>
      </c>
      <c r="C14" s="112">
        <v>3</v>
      </c>
      <c r="D14" s="59">
        <v>1</v>
      </c>
      <c r="E14" s="59">
        <v>1</v>
      </c>
      <c r="F14" s="59">
        <v>1</v>
      </c>
      <c r="G14" s="59">
        <v>1</v>
      </c>
      <c r="H14" s="59">
        <v>1</v>
      </c>
      <c r="I14" s="59">
        <v>1</v>
      </c>
      <c r="J14" s="59">
        <v>1</v>
      </c>
      <c r="K14" s="59">
        <v>1</v>
      </c>
      <c r="L14" s="59">
        <v>1</v>
      </c>
      <c r="M14" s="59">
        <v>1</v>
      </c>
      <c r="N14" s="59">
        <v>1</v>
      </c>
      <c r="O14" s="59">
        <v>1</v>
      </c>
      <c r="P14" s="59">
        <v>1</v>
      </c>
      <c r="Q14" s="60">
        <v>1</v>
      </c>
    </row>
    <row r="15" spans="1:17">
      <c r="A15" s="112">
        <v>3</v>
      </c>
      <c r="B15" s="112" t="s">
        <v>198</v>
      </c>
      <c r="C15" s="112">
        <v>4</v>
      </c>
      <c r="D15" s="59">
        <v>1</v>
      </c>
      <c r="E15" s="59">
        <v>1</v>
      </c>
      <c r="F15" s="59">
        <v>1</v>
      </c>
      <c r="G15" s="59">
        <v>1</v>
      </c>
      <c r="H15" s="59">
        <v>1</v>
      </c>
      <c r="I15" s="59">
        <v>1</v>
      </c>
      <c r="J15" s="59">
        <v>1</v>
      </c>
      <c r="K15" s="59">
        <v>1</v>
      </c>
      <c r="L15" s="59">
        <v>1</v>
      </c>
      <c r="M15" s="59">
        <v>1</v>
      </c>
      <c r="N15" s="59">
        <v>1</v>
      </c>
      <c r="O15" s="59">
        <v>1</v>
      </c>
      <c r="P15" s="59">
        <v>1</v>
      </c>
      <c r="Q15" s="60">
        <v>1</v>
      </c>
    </row>
    <row r="16" spans="1:17">
      <c r="A16" s="112">
        <v>3</v>
      </c>
      <c r="B16" s="112" t="s">
        <v>198</v>
      </c>
      <c r="C16" s="112">
        <v>5</v>
      </c>
      <c r="D16" s="59">
        <v>1</v>
      </c>
      <c r="E16" s="59">
        <v>1</v>
      </c>
      <c r="F16" s="59">
        <v>1</v>
      </c>
      <c r="G16" s="59">
        <v>1</v>
      </c>
      <c r="H16" s="59">
        <v>1</v>
      </c>
      <c r="I16" s="59">
        <v>1</v>
      </c>
      <c r="J16" s="59">
        <v>1</v>
      </c>
      <c r="K16" s="59">
        <v>1</v>
      </c>
      <c r="L16" s="59">
        <v>1</v>
      </c>
      <c r="M16" s="59">
        <v>1</v>
      </c>
      <c r="N16" s="59">
        <v>1</v>
      </c>
      <c r="O16" s="59">
        <v>1</v>
      </c>
      <c r="P16" s="59">
        <v>1</v>
      </c>
      <c r="Q16" s="60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1"/>
  <dimension ref="A1:F107"/>
  <sheetViews>
    <sheetView topLeftCell="A82" workbookViewId="0">
      <selection activeCell="J104" sqref="J104"/>
    </sheetView>
  </sheetViews>
  <sheetFormatPr defaultColWidth="9.140625" defaultRowHeight="15"/>
  <cols>
    <col min="1" max="1" width="13.85546875" style="171" customWidth="1"/>
    <col min="2" max="2" width="21.7109375" style="171" customWidth="1"/>
    <col min="3" max="3" width="15.28515625" style="171" customWidth="1"/>
    <col min="4" max="5" width="9.140625" style="171"/>
    <col min="6" max="6" width="16.85546875" style="171" customWidth="1"/>
    <col min="7" max="16384" width="9.140625" style="171"/>
  </cols>
  <sheetData>
    <row r="1" spans="1:6">
      <c r="A1" s="172" t="s">
        <v>144</v>
      </c>
      <c r="B1" s="172" t="s">
        <v>145</v>
      </c>
      <c r="C1" s="172" t="s">
        <v>126</v>
      </c>
      <c r="D1" s="172" t="s">
        <v>199</v>
      </c>
      <c r="E1" s="172" t="s">
        <v>200</v>
      </c>
      <c r="F1" s="172" t="s">
        <v>201</v>
      </c>
    </row>
    <row r="2" spans="1:6" ht="18">
      <c r="A2" s="171">
        <v>1</v>
      </c>
      <c r="B2" s="223" t="s">
        <v>63</v>
      </c>
      <c r="C2" s="171">
        <v>8</v>
      </c>
      <c r="D2" s="164">
        <v>22</v>
      </c>
      <c r="E2" s="171">
        <v>2</v>
      </c>
      <c r="F2" s="171">
        <v>10</v>
      </c>
    </row>
    <row r="3" spans="1:6" ht="18">
      <c r="A3" s="171">
        <v>1</v>
      </c>
      <c r="B3" s="223" t="s">
        <v>63</v>
      </c>
      <c r="C3" s="171">
        <v>7</v>
      </c>
      <c r="D3" s="164">
        <v>22</v>
      </c>
      <c r="E3" s="171">
        <v>2</v>
      </c>
      <c r="F3" s="171">
        <v>10</v>
      </c>
    </row>
    <row r="4" spans="1:6" ht="18">
      <c r="A4" s="171">
        <v>1</v>
      </c>
      <c r="B4" s="223" t="s">
        <v>63</v>
      </c>
      <c r="C4" s="171">
        <v>6</v>
      </c>
      <c r="D4" s="164">
        <v>22</v>
      </c>
      <c r="E4" s="171">
        <v>2</v>
      </c>
      <c r="F4" s="171">
        <v>10</v>
      </c>
    </row>
    <row r="5" spans="1:6" ht="18">
      <c r="A5" s="171">
        <v>1</v>
      </c>
      <c r="B5" s="223" t="s">
        <v>63</v>
      </c>
      <c r="C5" s="171">
        <v>5</v>
      </c>
      <c r="D5" s="164">
        <v>22</v>
      </c>
      <c r="E5" s="171">
        <v>2</v>
      </c>
      <c r="F5" s="171">
        <v>10</v>
      </c>
    </row>
    <row r="6" spans="1:6" ht="18">
      <c r="A6" s="171">
        <v>1</v>
      </c>
      <c r="B6" s="223" t="s">
        <v>63</v>
      </c>
      <c r="C6" s="171">
        <v>4</v>
      </c>
      <c r="D6" s="164">
        <v>22</v>
      </c>
      <c r="E6" s="171">
        <v>2</v>
      </c>
      <c r="F6" s="171">
        <v>10</v>
      </c>
    </row>
    <row r="7" spans="1:6" ht="18">
      <c r="A7" s="171">
        <v>1</v>
      </c>
      <c r="B7" s="223" t="s">
        <v>63</v>
      </c>
      <c r="C7" s="171">
        <v>3</v>
      </c>
      <c r="D7" s="164">
        <v>22</v>
      </c>
      <c r="E7" s="171">
        <v>2</v>
      </c>
      <c r="F7" s="171">
        <v>10</v>
      </c>
    </row>
    <row r="8" spans="1:6" ht="18">
      <c r="A8" s="171">
        <v>1</v>
      </c>
      <c r="B8" s="223" t="s">
        <v>63</v>
      </c>
      <c r="C8" s="171">
        <v>2</v>
      </c>
      <c r="D8" s="164">
        <v>22</v>
      </c>
      <c r="E8" s="171">
        <v>2</v>
      </c>
      <c r="F8" s="171">
        <v>10</v>
      </c>
    </row>
    <row r="9" spans="1:6" ht="18">
      <c r="A9" s="171">
        <v>1</v>
      </c>
      <c r="B9" s="223" t="s">
        <v>63</v>
      </c>
      <c r="C9" s="171">
        <v>1</v>
      </c>
      <c r="D9" s="164">
        <v>22</v>
      </c>
      <c r="E9" s="171">
        <v>2</v>
      </c>
      <c r="F9" s="171">
        <v>10</v>
      </c>
    </row>
    <row r="10" spans="1:6" ht="18">
      <c r="A10" s="171">
        <v>2</v>
      </c>
      <c r="B10" s="170" t="s">
        <v>71</v>
      </c>
      <c r="C10" s="171">
        <v>8</v>
      </c>
      <c r="D10" s="164">
        <v>22</v>
      </c>
      <c r="E10" s="171">
        <v>2</v>
      </c>
      <c r="F10" s="171">
        <v>10</v>
      </c>
    </row>
    <row r="11" spans="1:6" ht="18">
      <c r="A11" s="171">
        <v>2</v>
      </c>
      <c r="B11" s="223" t="s">
        <v>71</v>
      </c>
      <c r="C11" s="171">
        <v>7</v>
      </c>
      <c r="D11" s="164">
        <v>22</v>
      </c>
      <c r="E11" s="171">
        <v>2</v>
      </c>
      <c r="F11" s="171">
        <v>10</v>
      </c>
    </row>
    <row r="12" spans="1:6" ht="18">
      <c r="A12" s="171">
        <v>2</v>
      </c>
      <c r="B12" s="170" t="s">
        <v>71</v>
      </c>
      <c r="C12" s="171">
        <v>6</v>
      </c>
      <c r="D12" s="164">
        <v>22</v>
      </c>
      <c r="E12" s="171">
        <v>2</v>
      </c>
      <c r="F12" s="171">
        <v>10</v>
      </c>
    </row>
    <row r="13" spans="1:6" ht="18">
      <c r="A13" s="171">
        <v>2</v>
      </c>
      <c r="B13" s="223" t="s">
        <v>71</v>
      </c>
      <c r="C13" s="171">
        <v>5</v>
      </c>
      <c r="D13" s="164">
        <v>22</v>
      </c>
      <c r="E13" s="171">
        <v>2</v>
      </c>
      <c r="F13" s="171">
        <v>10</v>
      </c>
    </row>
    <row r="14" spans="1:6" ht="18">
      <c r="A14" s="171">
        <v>2</v>
      </c>
      <c r="B14" s="170" t="s">
        <v>71</v>
      </c>
      <c r="C14" s="171">
        <v>4</v>
      </c>
      <c r="D14" s="164">
        <v>22</v>
      </c>
      <c r="E14" s="171">
        <v>2</v>
      </c>
      <c r="F14" s="171">
        <v>10</v>
      </c>
    </row>
    <row r="15" spans="1:6" ht="18">
      <c r="A15" s="171">
        <v>2</v>
      </c>
      <c r="B15" s="223" t="s">
        <v>71</v>
      </c>
      <c r="C15" s="171">
        <v>3</v>
      </c>
      <c r="D15" s="164">
        <v>22</v>
      </c>
      <c r="E15" s="171">
        <v>2</v>
      </c>
      <c r="F15" s="171">
        <v>10</v>
      </c>
    </row>
    <row r="16" spans="1:6" ht="18">
      <c r="A16" s="171">
        <v>2</v>
      </c>
      <c r="B16" s="170" t="s">
        <v>71</v>
      </c>
      <c r="C16" s="171">
        <v>2</v>
      </c>
      <c r="D16" s="164">
        <v>22</v>
      </c>
      <c r="E16" s="171">
        <v>2</v>
      </c>
      <c r="F16" s="171">
        <v>10</v>
      </c>
    </row>
    <row r="17" spans="1:6" ht="18">
      <c r="A17" s="171">
        <v>2</v>
      </c>
      <c r="B17" s="223" t="s">
        <v>71</v>
      </c>
      <c r="C17" s="171">
        <v>1</v>
      </c>
      <c r="D17" s="164">
        <v>22</v>
      </c>
      <c r="E17" s="171">
        <v>2</v>
      </c>
      <c r="F17" s="171">
        <v>10</v>
      </c>
    </row>
    <row r="18" spans="1:6" ht="18">
      <c r="A18" s="171">
        <v>3</v>
      </c>
      <c r="B18" s="223" t="s">
        <v>79</v>
      </c>
      <c r="C18" s="171">
        <v>8</v>
      </c>
      <c r="D18" s="164">
        <v>22</v>
      </c>
      <c r="E18" s="171">
        <v>2</v>
      </c>
      <c r="F18" s="171">
        <v>10</v>
      </c>
    </row>
    <row r="19" spans="1:6" ht="18">
      <c r="A19" s="171">
        <v>3</v>
      </c>
      <c r="B19" s="223" t="s">
        <v>79</v>
      </c>
      <c r="C19" s="171">
        <v>7</v>
      </c>
      <c r="D19" s="164">
        <v>22</v>
      </c>
      <c r="E19" s="171">
        <v>2</v>
      </c>
      <c r="F19" s="171">
        <v>10</v>
      </c>
    </row>
    <row r="20" spans="1:6" ht="18">
      <c r="A20" s="171">
        <v>3</v>
      </c>
      <c r="B20" s="223" t="s">
        <v>79</v>
      </c>
      <c r="C20" s="171">
        <v>6</v>
      </c>
      <c r="D20" s="164">
        <v>22</v>
      </c>
      <c r="E20" s="171">
        <v>2</v>
      </c>
      <c r="F20" s="171">
        <v>10</v>
      </c>
    </row>
    <row r="21" spans="1:6" ht="18">
      <c r="A21" s="171">
        <v>3</v>
      </c>
      <c r="B21" s="223" t="s">
        <v>79</v>
      </c>
      <c r="C21" s="171">
        <v>5</v>
      </c>
      <c r="D21" s="164">
        <v>22</v>
      </c>
      <c r="E21" s="171">
        <v>2</v>
      </c>
      <c r="F21" s="171">
        <v>10</v>
      </c>
    </row>
    <row r="22" spans="1:6" ht="18">
      <c r="A22" s="171">
        <v>3</v>
      </c>
      <c r="B22" s="223" t="s">
        <v>79</v>
      </c>
      <c r="C22" s="171">
        <v>4</v>
      </c>
      <c r="D22" s="164">
        <v>22</v>
      </c>
      <c r="E22" s="171">
        <v>2</v>
      </c>
      <c r="F22" s="171">
        <v>10</v>
      </c>
    </row>
    <row r="23" spans="1:6" ht="18">
      <c r="A23" s="171">
        <v>3</v>
      </c>
      <c r="B23" s="223" t="s">
        <v>79</v>
      </c>
      <c r="C23" s="171">
        <v>3</v>
      </c>
      <c r="D23" s="164">
        <v>22</v>
      </c>
      <c r="E23" s="171">
        <v>2</v>
      </c>
      <c r="F23" s="171">
        <v>10</v>
      </c>
    </row>
    <row r="24" spans="1:6" ht="18">
      <c r="A24" s="171">
        <v>3</v>
      </c>
      <c r="B24" s="223" t="s">
        <v>79</v>
      </c>
      <c r="C24" s="171">
        <v>2</v>
      </c>
      <c r="D24" s="164">
        <v>22</v>
      </c>
      <c r="E24" s="171">
        <v>2</v>
      </c>
      <c r="F24" s="171">
        <v>10</v>
      </c>
    </row>
    <row r="25" spans="1:6" ht="18">
      <c r="A25" s="171">
        <v>3</v>
      </c>
      <c r="B25" s="223" t="s">
        <v>79</v>
      </c>
      <c r="C25" s="171">
        <v>1</v>
      </c>
      <c r="D25" s="164">
        <v>22</v>
      </c>
      <c r="E25" s="171">
        <v>2</v>
      </c>
      <c r="F25" s="171">
        <v>10</v>
      </c>
    </row>
    <row r="26" spans="1:6" ht="18">
      <c r="A26" s="171">
        <v>4</v>
      </c>
      <c r="B26" s="223" t="s">
        <v>80</v>
      </c>
      <c r="C26" s="171">
        <v>8</v>
      </c>
      <c r="D26" s="164">
        <v>22</v>
      </c>
      <c r="E26" s="171">
        <v>2</v>
      </c>
      <c r="F26" s="171">
        <v>10</v>
      </c>
    </row>
    <row r="27" spans="1:6" ht="18">
      <c r="A27" s="171">
        <v>4</v>
      </c>
      <c r="B27" s="223" t="s">
        <v>80</v>
      </c>
      <c r="C27" s="171">
        <v>7</v>
      </c>
      <c r="D27" s="164">
        <v>22</v>
      </c>
      <c r="E27" s="171">
        <v>2</v>
      </c>
      <c r="F27" s="171">
        <v>10</v>
      </c>
    </row>
    <row r="28" spans="1:6" ht="18">
      <c r="A28" s="171">
        <v>4</v>
      </c>
      <c r="B28" s="223" t="s">
        <v>80</v>
      </c>
      <c r="C28" s="171">
        <v>6</v>
      </c>
      <c r="D28" s="164">
        <v>22</v>
      </c>
      <c r="E28" s="171">
        <v>2</v>
      </c>
      <c r="F28" s="171">
        <v>10</v>
      </c>
    </row>
    <row r="29" spans="1:6" ht="18">
      <c r="A29" s="171">
        <v>4</v>
      </c>
      <c r="B29" s="223" t="s">
        <v>80</v>
      </c>
      <c r="C29" s="171">
        <v>5</v>
      </c>
      <c r="D29" s="164">
        <v>22</v>
      </c>
      <c r="E29" s="171">
        <v>2</v>
      </c>
      <c r="F29" s="171">
        <v>10</v>
      </c>
    </row>
    <row r="30" spans="1:6" ht="18">
      <c r="A30" s="171">
        <v>4</v>
      </c>
      <c r="B30" s="223" t="s">
        <v>80</v>
      </c>
      <c r="C30" s="171">
        <v>4</v>
      </c>
      <c r="D30" s="164">
        <v>22</v>
      </c>
      <c r="E30" s="171">
        <v>2</v>
      </c>
      <c r="F30" s="171">
        <v>10</v>
      </c>
    </row>
    <row r="31" spans="1:6" ht="18">
      <c r="A31" s="171">
        <v>4</v>
      </c>
      <c r="B31" s="223" t="s">
        <v>80</v>
      </c>
      <c r="C31" s="171">
        <v>3</v>
      </c>
      <c r="D31" s="164">
        <v>22</v>
      </c>
      <c r="E31" s="171">
        <v>2</v>
      </c>
      <c r="F31" s="171">
        <v>10</v>
      </c>
    </row>
    <row r="32" spans="1:6" ht="18">
      <c r="A32" s="171">
        <v>4</v>
      </c>
      <c r="B32" s="223" t="s">
        <v>80</v>
      </c>
      <c r="C32" s="171">
        <v>2</v>
      </c>
      <c r="D32" s="164">
        <v>22</v>
      </c>
      <c r="E32" s="171">
        <v>2</v>
      </c>
      <c r="F32" s="171">
        <v>10</v>
      </c>
    </row>
    <row r="33" spans="1:6" ht="18">
      <c r="A33" s="171">
        <v>4</v>
      </c>
      <c r="B33" s="223" t="s">
        <v>80</v>
      </c>
      <c r="C33" s="171">
        <v>1</v>
      </c>
      <c r="D33" s="164">
        <v>22</v>
      </c>
      <c r="E33" s="171">
        <v>2</v>
      </c>
      <c r="F33" s="171">
        <v>10</v>
      </c>
    </row>
    <row r="34" spans="1:6" ht="18">
      <c r="A34" s="171">
        <v>5</v>
      </c>
      <c r="B34" s="223" t="s">
        <v>202</v>
      </c>
      <c r="C34" s="171">
        <v>8</v>
      </c>
      <c r="D34" s="164">
        <v>22</v>
      </c>
      <c r="E34" s="171">
        <v>2</v>
      </c>
      <c r="F34" s="171">
        <v>10</v>
      </c>
    </row>
    <row r="35" spans="1:6" ht="18">
      <c r="A35" s="171">
        <v>5</v>
      </c>
      <c r="B35" s="223" t="s">
        <v>202</v>
      </c>
      <c r="C35" s="171">
        <v>7</v>
      </c>
      <c r="D35" s="164">
        <v>22</v>
      </c>
      <c r="E35" s="171">
        <v>2</v>
      </c>
      <c r="F35" s="171">
        <v>10</v>
      </c>
    </row>
    <row r="36" spans="1:6" ht="18">
      <c r="A36" s="171">
        <v>5</v>
      </c>
      <c r="B36" s="223" t="s">
        <v>202</v>
      </c>
      <c r="C36" s="171">
        <v>6</v>
      </c>
      <c r="D36" s="164">
        <v>22</v>
      </c>
      <c r="E36" s="171">
        <v>2</v>
      </c>
      <c r="F36" s="171">
        <v>10</v>
      </c>
    </row>
    <row r="37" spans="1:6" ht="18">
      <c r="A37" s="171">
        <v>5</v>
      </c>
      <c r="B37" s="223" t="s">
        <v>202</v>
      </c>
      <c r="C37" s="171">
        <v>5</v>
      </c>
      <c r="D37" s="164">
        <v>22</v>
      </c>
      <c r="E37" s="171">
        <v>2</v>
      </c>
      <c r="F37" s="171">
        <v>10</v>
      </c>
    </row>
    <row r="38" spans="1:6" ht="18">
      <c r="A38" s="171">
        <v>5</v>
      </c>
      <c r="B38" s="223" t="s">
        <v>202</v>
      </c>
      <c r="C38" s="171">
        <v>4</v>
      </c>
      <c r="D38" s="164">
        <v>22</v>
      </c>
      <c r="E38" s="171">
        <v>2</v>
      </c>
      <c r="F38" s="171">
        <v>10</v>
      </c>
    </row>
    <row r="39" spans="1:6" ht="18">
      <c r="A39" s="171">
        <v>5</v>
      </c>
      <c r="B39" s="223" t="s">
        <v>202</v>
      </c>
      <c r="C39" s="171">
        <v>3</v>
      </c>
      <c r="D39" s="164">
        <v>22</v>
      </c>
      <c r="E39" s="171">
        <v>2</v>
      </c>
      <c r="F39" s="171">
        <v>10</v>
      </c>
    </row>
    <row r="40" spans="1:6" ht="18">
      <c r="A40" s="171">
        <v>5</v>
      </c>
      <c r="B40" s="223" t="s">
        <v>202</v>
      </c>
      <c r="C40" s="171">
        <v>2</v>
      </c>
      <c r="D40" s="164">
        <v>22</v>
      </c>
      <c r="E40" s="171">
        <v>2</v>
      </c>
      <c r="F40" s="171">
        <v>10</v>
      </c>
    </row>
    <row r="41" spans="1:6" ht="18">
      <c r="A41" s="171">
        <v>5</v>
      </c>
      <c r="B41" s="223" t="s">
        <v>202</v>
      </c>
      <c r="C41" s="171">
        <v>1</v>
      </c>
      <c r="D41" s="164">
        <v>22</v>
      </c>
      <c r="E41" s="171">
        <v>2</v>
      </c>
      <c r="F41" s="171">
        <v>10</v>
      </c>
    </row>
    <row r="42" spans="1:6" ht="18">
      <c r="A42" s="171">
        <v>6</v>
      </c>
      <c r="B42" s="223" t="s">
        <v>83</v>
      </c>
      <c r="C42" s="171">
        <v>8</v>
      </c>
      <c r="D42" s="164">
        <v>22</v>
      </c>
      <c r="E42" s="171">
        <v>2</v>
      </c>
      <c r="F42" s="171">
        <v>10</v>
      </c>
    </row>
    <row r="43" spans="1:6" ht="18">
      <c r="A43" s="171">
        <v>6</v>
      </c>
      <c r="B43" s="223" t="s">
        <v>83</v>
      </c>
      <c r="C43" s="171">
        <v>7</v>
      </c>
      <c r="D43" s="164">
        <v>22</v>
      </c>
      <c r="E43" s="171">
        <v>2</v>
      </c>
      <c r="F43" s="171">
        <v>10</v>
      </c>
    </row>
    <row r="44" spans="1:6" ht="18">
      <c r="A44" s="171">
        <v>6</v>
      </c>
      <c r="B44" s="223" t="s">
        <v>83</v>
      </c>
      <c r="C44" s="171">
        <v>6</v>
      </c>
      <c r="D44" s="164">
        <v>22</v>
      </c>
      <c r="E44" s="171">
        <v>2</v>
      </c>
      <c r="F44" s="171">
        <v>10</v>
      </c>
    </row>
    <row r="45" spans="1:6" ht="18">
      <c r="A45" s="171">
        <v>6</v>
      </c>
      <c r="B45" s="223" t="s">
        <v>83</v>
      </c>
      <c r="C45" s="171">
        <v>5</v>
      </c>
      <c r="D45" s="164">
        <v>22</v>
      </c>
      <c r="E45" s="171">
        <v>2</v>
      </c>
      <c r="F45" s="171">
        <v>10</v>
      </c>
    </row>
    <row r="46" spans="1:6" ht="18">
      <c r="A46" s="171">
        <v>6</v>
      </c>
      <c r="B46" s="223" t="s">
        <v>83</v>
      </c>
      <c r="C46" s="171">
        <v>4</v>
      </c>
      <c r="D46" s="164">
        <v>22</v>
      </c>
      <c r="E46" s="171">
        <v>2</v>
      </c>
      <c r="F46" s="171">
        <v>10</v>
      </c>
    </row>
    <row r="47" spans="1:6" ht="18">
      <c r="A47" s="171">
        <v>6</v>
      </c>
      <c r="B47" s="223" t="s">
        <v>83</v>
      </c>
      <c r="C47" s="171">
        <v>3</v>
      </c>
      <c r="D47" s="164">
        <v>22</v>
      </c>
      <c r="E47" s="171">
        <v>2</v>
      </c>
      <c r="F47" s="171">
        <v>10</v>
      </c>
    </row>
    <row r="48" spans="1:6" ht="18">
      <c r="A48" s="171">
        <v>6</v>
      </c>
      <c r="B48" s="223" t="s">
        <v>83</v>
      </c>
      <c r="C48" s="171">
        <v>2</v>
      </c>
      <c r="D48" s="164">
        <v>22</v>
      </c>
      <c r="E48" s="171">
        <v>2</v>
      </c>
      <c r="F48" s="171">
        <v>10</v>
      </c>
    </row>
    <row r="49" spans="1:6" ht="18">
      <c r="A49" s="171">
        <v>6</v>
      </c>
      <c r="B49" s="223" t="s">
        <v>83</v>
      </c>
      <c r="C49" s="171">
        <v>1</v>
      </c>
      <c r="D49" s="164">
        <v>22</v>
      </c>
      <c r="E49" s="171">
        <v>2</v>
      </c>
      <c r="F49" s="171">
        <v>10</v>
      </c>
    </row>
    <row r="50" spans="1:6" ht="18">
      <c r="A50" s="171">
        <v>7</v>
      </c>
      <c r="B50" s="223" t="s">
        <v>84</v>
      </c>
      <c r="C50" s="171">
        <v>8</v>
      </c>
      <c r="D50" s="164">
        <v>22</v>
      </c>
      <c r="E50" s="171">
        <v>2</v>
      </c>
      <c r="F50" s="171">
        <v>10</v>
      </c>
    </row>
    <row r="51" spans="1:6" ht="18">
      <c r="A51" s="171">
        <v>7</v>
      </c>
      <c r="B51" s="223" t="s">
        <v>84</v>
      </c>
      <c r="C51" s="171">
        <v>7</v>
      </c>
      <c r="D51" s="164">
        <v>22</v>
      </c>
      <c r="E51" s="171">
        <v>2</v>
      </c>
      <c r="F51" s="171">
        <v>10</v>
      </c>
    </row>
    <row r="52" spans="1:6" ht="18">
      <c r="A52" s="171">
        <v>7</v>
      </c>
      <c r="B52" s="223" t="s">
        <v>84</v>
      </c>
      <c r="C52" s="171">
        <v>6</v>
      </c>
      <c r="D52" s="164">
        <v>22</v>
      </c>
      <c r="E52" s="171">
        <v>2</v>
      </c>
      <c r="F52" s="171">
        <v>10</v>
      </c>
    </row>
    <row r="53" spans="1:6" ht="18">
      <c r="A53" s="171">
        <v>7</v>
      </c>
      <c r="B53" s="223" t="s">
        <v>84</v>
      </c>
      <c r="C53" s="171">
        <v>5</v>
      </c>
      <c r="D53" s="164">
        <v>22</v>
      </c>
      <c r="E53" s="171">
        <v>2</v>
      </c>
      <c r="F53" s="171">
        <v>10</v>
      </c>
    </row>
    <row r="54" spans="1:6" ht="18">
      <c r="A54" s="171">
        <v>7</v>
      </c>
      <c r="B54" s="223" t="s">
        <v>84</v>
      </c>
      <c r="C54" s="171">
        <v>4</v>
      </c>
      <c r="D54" s="164">
        <v>22</v>
      </c>
      <c r="E54" s="171">
        <v>2</v>
      </c>
      <c r="F54" s="171">
        <v>10</v>
      </c>
    </row>
    <row r="55" spans="1:6" ht="18">
      <c r="A55" s="171">
        <v>7</v>
      </c>
      <c r="B55" s="223" t="s">
        <v>84</v>
      </c>
      <c r="C55" s="171">
        <v>3</v>
      </c>
      <c r="D55" s="164">
        <v>22</v>
      </c>
      <c r="E55" s="171">
        <v>2</v>
      </c>
      <c r="F55" s="171">
        <v>10</v>
      </c>
    </row>
    <row r="56" spans="1:6" ht="18">
      <c r="A56" s="171">
        <v>7</v>
      </c>
      <c r="B56" s="223" t="s">
        <v>84</v>
      </c>
      <c r="C56" s="171">
        <v>2</v>
      </c>
      <c r="D56" s="164">
        <v>22</v>
      </c>
      <c r="E56" s="171">
        <v>2</v>
      </c>
      <c r="F56" s="171">
        <v>10</v>
      </c>
    </row>
    <row r="57" spans="1:6" ht="18">
      <c r="A57" s="171">
        <v>7</v>
      </c>
      <c r="B57" s="223" t="s">
        <v>84</v>
      </c>
      <c r="C57" s="171">
        <v>1</v>
      </c>
      <c r="D57" s="164">
        <v>22</v>
      </c>
      <c r="E57" s="171">
        <v>2</v>
      </c>
      <c r="F57" s="171">
        <v>10</v>
      </c>
    </row>
    <row r="58" spans="1:6" ht="18">
      <c r="A58" s="56">
        <v>8</v>
      </c>
      <c r="B58" s="223" t="s">
        <v>85</v>
      </c>
      <c r="C58" s="171">
        <v>8</v>
      </c>
      <c r="D58" s="164">
        <v>22</v>
      </c>
      <c r="E58" s="171">
        <v>2</v>
      </c>
      <c r="F58" s="171">
        <v>10</v>
      </c>
    </row>
    <row r="59" spans="1:6" ht="18">
      <c r="A59" s="56">
        <v>8</v>
      </c>
      <c r="B59" s="223" t="s">
        <v>85</v>
      </c>
      <c r="C59" s="171">
        <v>7</v>
      </c>
      <c r="D59" s="164">
        <v>22</v>
      </c>
      <c r="E59" s="171">
        <v>2</v>
      </c>
      <c r="F59" s="171">
        <v>10</v>
      </c>
    </row>
    <row r="60" spans="1:6" ht="18">
      <c r="A60" s="56">
        <v>8</v>
      </c>
      <c r="B60" s="223" t="s">
        <v>85</v>
      </c>
      <c r="C60" s="171">
        <v>6</v>
      </c>
      <c r="D60" s="164">
        <v>22</v>
      </c>
      <c r="E60" s="171">
        <v>2</v>
      </c>
      <c r="F60" s="171">
        <v>10</v>
      </c>
    </row>
    <row r="61" spans="1:6" ht="18">
      <c r="A61" s="56">
        <v>8</v>
      </c>
      <c r="B61" s="223" t="s">
        <v>85</v>
      </c>
      <c r="C61" s="171">
        <v>5</v>
      </c>
      <c r="D61" s="164">
        <v>22</v>
      </c>
      <c r="E61" s="171">
        <v>2</v>
      </c>
      <c r="F61" s="171">
        <v>10</v>
      </c>
    </row>
    <row r="62" spans="1:6" ht="18">
      <c r="A62" s="56">
        <v>8</v>
      </c>
      <c r="B62" s="223" t="s">
        <v>85</v>
      </c>
      <c r="C62" s="171">
        <v>4</v>
      </c>
      <c r="D62" s="164">
        <v>22</v>
      </c>
      <c r="E62" s="171">
        <v>2</v>
      </c>
      <c r="F62" s="171">
        <v>10</v>
      </c>
    </row>
    <row r="63" spans="1:6" ht="18">
      <c r="A63" s="56">
        <v>8</v>
      </c>
      <c r="B63" s="223" t="s">
        <v>85</v>
      </c>
      <c r="C63" s="171">
        <v>3</v>
      </c>
      <c r="D63" s="164">
        <v>22</v>
      </c>
      <c r="E63" s="171">
        <v>2</v>
      </c>
      <c r="F63" s="171">
        <v>10</v>
      </c>
    </row>
    <row r="64" spans="1:6" ht="18">
      <c r="A64" s="56">
        <v>8</v>
      </c>
      <c r="B64" s="223" t="s">
        <v>85</v>
      </c>
      <c r="C64" s="171">
        <v>2</v>
      </c>
      <c r="D64" s="164">
        <v>22</v>
      </c>
      <c r="E64" s="171">
        <v>2</v>
      </c>
      <c r="F64" s="171">
        <v>10</v>
      </c>
    </row>
    <row r="65" spans="1:6" ht="18">
      <c r="A65" s="56">
        <v>8</v>
      </c>
      <c r="B65" s="223" t="s">
        <v>85</v>
      </c>
      <c r="C65" s="171">
        <v>1</v>
      </c>
      <c r="D65" s="164">
        <v>22</v>
      </c>
      <c r="E65" s="171">
        <v>2</v>
      </c>
      <c r="F65" s="171">
        <v>10</v>
      </c>
    </row>
    <row r="66" spans="1:6" ht="18">
      <c r="A66" s="56">
        <v>9</v>
      </c>
      <c r="B66" s="223" t="s">
        <v>86</v>
      </c>
      <c r="C66" s="171">
        <v>8</v>
      </c>
      <c r="D66" s="164">
        <v>22</v>
      </c>
      <c r="E66" s="171">
        <v>2</v>
      </c>
      <c r="F66" s="171">
        <v>10</v>
      </c>
    </row>
    <row r="67" spans="1:6" ht="18">
      <c r="A67" s="56">
        <v>9</v>
      </c>
      <c r="B67" s="223" t="s">
        <v>86</v>
      </c>
      <c r="C67" s="171">
        <v>7</v>
      </c>
      <c r="D67" s="164">
        <v>22</v>
      </c>
      <c r="E67" s="171">
        <v>2</v>
      </c>
      <c r="F67" s="171">
        <v>10</v>
      </c>
    </row>
    <row r="68" spans="1:6" ht="18">
      <c r="A68" s="56">
        <v>9</v>
      </c>
      <c r="B68" s="223" t="s">
        <v>86</v>
      </c>
      <c r="C68" s="171">
        <v>6</v>
      </c>
      <c r="D68" s="164">
        <v>22</v>
      </c>
      <c r="E68" s="171">
        <v>2</v>
      </c>
      <c r="F68" s="171">
        <v>10</v>
      </c>
    </row>
    <row r="69" spans="1:6" ht="18">
      <c r="A69" s="56">
        <v>9</v>
      </c>
      <c r="B69" s="223" t="s">
        <v>86</v>
      </c>
      <c r="C69" s="171">
        <v>5</v>
      </c>
      <c r="D69" s="164">
        <v>22</v>
      </c>
      <c r="E69" s="171">
        <v>2</v>
      </c>
      <c r="F69" s="171">
        <v>10</v>
      </c>
    </row>
    <row r="70" spans="1:6" ht="18">
      <c r="A70" s="56">
        <v>9</v>
      </c>
      <c r="B70" s="223" t="s">
        <v>86</v>
      </c>
      <c r="C70" s="171">
        <v>4</v>
      </c>
      <c r="D70" s="164">
        <v>22</v>
      </c>
      <c r="E70" s="171">
        <v>2</v>
      </c>
      <c r="F70" s="171">
        <v>10</v>
      </c>
    </row>
    <row r="71" spans="1:6" ht="18">
      <c r="A71" s="56">
        <v>9</v>
      </c>
      <c r="B71" s="223" t="s">
        <v>86</v>
      </c>
      <c r="C71" s="171">
        <v>3</v>
      </c>
      <c r="D71" s="164">
        <v>22</v>
      </c>
      <c r="E71" s="171">
        <v>2</v>
      </c>
      <c r="F71" s="171">
        <v>10</v>
      </c>
    </row>
    <row r="72" spans="1:6" ht="18">
      <c r="A72" s="56">
        <v>9</v>
      </c>
      <c r="B72" s="223" t="s">
        <v>86</v>
      </c>
      <c r="C72" s="171">
        <v>2</v>
      </c>
      <c r="D72" s="164">
        <v>22</v>
      </c>
      <c r="E72" s="171">
        <v>2</v>
      </c>
      <c r="F72" s="171">
        <v>10</v>
      </c>
    </row>
    <row r="73" spans="1:6" ht="18">
      <c r="A73" s="56">
        <v>9</v>
      </c>
      <c r="B73" s="223" t="s">
        <v>86</v>
      </c>
      <c r="C73" s="171">
        <v>1</v>
      </c>
      <c r="D73" s="164">
        <v>22</v>
      </c>
      <c r="E73" s="171">
        <v>2</v>
      </c>
      <c r="F73" s="171">
        <v>10</v>
      </c>
    </row>
    <row r="74" spans="1:6" ht="18">
      <c r="A74" s="56">
        <v>10</v>
      </c>
      <c r="B74" s="223" t="s">
        <v>87</v>
      </c>
      <c r="C74" s="171">
        <v>8</v>
      </c>
      <c r="D74" s="164">
        <v>22</v>
      </c>
      <c r="E74" s="171">
        <v>2</v>
      </c>
      <c r="F74" s="171">
        <v>10</v>
      </c>
    </row>
    <row r="75" spans="1:6" ht="18">
      <c r="A75" s="56">
        <v>10</v>
      </c>
      <c r="B75" s="223" t="s">
        <v>87</v>
      </c>
      <c r="C75" s="171">
        <v>7</v>
      </c>
      <c r="D75" s="164">
        <v>22</v>
      </c>
      <c r="E75" s="171">
        <v>2</v>
      </c>
      <c r="F75" s="171">
        <v>10</v>
      </c>
    </row>
    <row r="76" spans="1:6" ht="18">
      <c r="A76" s="56">
        <v>10</v>
      </c>
      <c r="B76" s="223" t="s">
        <v>87</v>
      </c>
      <c r="C76" s="171">
        <v>6</v>
      </c>
      <c r="D76" s="164">
        <v>22</v>
      </c>
      <c r="E76" s="171">
        <v>2</v>
      </c>
      <c r="F76" s="171">
        <v>10</v>
      </c>
    </row>
    <row r="77" spans="1:6" ht="18">
      <c r="A77" s="56">
        <v>10</v>
      </c>
      <c r="B77" s="223" t="s">
        <v>87</v>
      </c>
      <c r="C77" s="171">
        <v>5</v>
      </c>
      <c r="D77" s="164">
        <v>22</v>
      </c>
      <c r="E77" s="171">
        <v>2</v>
      </c>
      <c r="F77" s="171">
        <v>10</v>
      </c>
    </row>
    <row r="78" spans="1:6" ht="18">
      <c r="A78" s="56">
        <v>10</v>
      </c>
      <c r="B78" s="223" t="s">
        <v>87</v>
      </c>
      <c r="C78" s="171">
        <v>4</v>
      </c>
      <c r="D78" s="164">
        <v>22</v>
      </c>
      <c r="E78" s="171">
        <v>2</v>
      </c>
      <c r="F78" s="171">
        <v>10</v>
      </c>
    </row>
    <row r="79" spans="1:6" ht="18">
      <c r="A79" s="56">
        <v>10</v>
      </c>
      <c r="B79" s="223" t="s">
        <v>87</v>
      </c>
      <c r="C79" s="171">
        <v>3</v>
      </c>
      <c r="D79" s="164">
        <v>22</v>
      </c>
      <c r="E79" s="171">
        <v>2</v>
      </c>
      <c r="F79" s="171">
        <v>10</v>
      </c>
    </row>
    <row r="80" spans="1:6" ht="18">
      <c r="A80" s="56">
        <v>10</v>
      </c>
      <c r="B80" s="223" t="s">
        <v>87</v>
      </c>
      <c r="C80" s="171">
        <v>2</v>
      </c>
      <c r="D80" s="164">
        <v>22</v>
      </c>
      <c r="E80" s="171">
        <v>2</v>
      </c>
      <c r="F80" s="171">
        <v>10</v>
      </c>
    </row>
    <row r="81" spans="1:6" ht="18">
      <c r="A81" s="56">
        <v>10</v>
      </c>
      <c r="B81" s="223" t="s">
        <v>87</v>
      </c>
      <c r="C81" s="171">
        <v>1</v>
      </c>
      <c r="D81" s="164">
        <v>22</v>
      </c>
      <c r="E81" s="171">
        <v>2</v>
      </c>
      <c r="F81" s="171">
        <v>10</v>
      </c>
    </row>
    <row r="82" spans="1:6" ht="18">
      <c r="A82" s="56">
        <v>11</v>
      </c>
      <c r="B82" s="223" t="s">
        <v>88</v>
      </c>
      <c r="C82" s="171">
        <v>8</v>
      </c>
      <c r="D82" s="164">
        <v>22</v>
      </c>
      <c r="E82" s="171">
        <v>2</v>
      </c>
      <c r="F82" s="171">
        <v>10</v>
      </c>
    </row>
    <row r="83" spans="1:6" ht="18">
      <c r="A83" s="56">
        <v>11</v>
      </c>
      <c r="B83" s="223" t="s">
        <v>88</v>
      </c>
      <c r="C83" s="171">
        <v>7</v>
      </c>
      <c r="D83" s="164">
        <v>22</v>
      </c>
      <c r="E83" s="171">
        <v>2</v>
      </c>
      <c r="F83" s="171">
        <v>10</v>
      </c>
    </row>
    <row r="84" spans="1:6" ht="18">
      <c r="A84" s="56">
        <v>11</v>
      </c>
      <c r="B84" s="223" t="s">
        <v>88</v>
      </c>
      <c r="C84" s="171">
        <v>6</v>
      </c>
      <c r="D84" s="164">
        <v>22</v>
      </c>
      <c r="E84" s="171">
        <v>2</v>
      </c>
      <c r="F84" s="171">
        <v>10</v>
      </c>
    </row>
    <row r="85" spans="1:6" ht="18">
      <c r="A85" s="56">
        <v>11</v>
      </c>
      <c r="B85" s="223" t="s">
        <v>88</v>
      </c>
      <c r="C85" s="171">
        <v>5</v>
      </c>
      <c r="D85" s="164">
        <v>22</v>
      </c>
      <c r="E85" s="171">
        <v>2</v>
      </c>
      <c r="F85" s="171">
        <v>10</v>
      </c>
    </row>
    <row r="86" spans="1:6" ht="18">
      <c r="A86" s="56">
        <v>11</v>
      </c>
      <c r="B86" s="223" t="s">
        <v>88</v>
      </c>
      <c r="C86" s="171">
        <v>4</v>
      </c>
      <c r="D86" s="164">
        <v>22</v>
      </c>
      <c r="E86" s="171">
        <v>2</v>
      </c>
      <c r="F86" s="171">
        <v>10</v>
      </c>
    </row>
    <row r="87" spans="1:6" ht="18">
      <c r="A87" s="56">
        <v>11</v>
      </c>
      <c r="B87" s="223" t="s">
        <v>88</v>
      </c>
      <c r="C87" s="171">
        <v>3</v>
      </c>
      <c r="D87" s="164">
        <v>22</v>
      </c>
      <c r="E87" s="171">
        <v>2</v>
      </c>
      <c r="F87" s="171">
        <v>10</v>
      </c>
    </row>
    <row r="88" spans="1:6" ht="18">
      <c r="A88" s="56">
        <v>11</v>
      </c>
      <c r="B88" s="223" t="s">
        <v>88</v>
      </c>
      <c r="C88" s="171">
        <v>2</v>
      </c>
      <c r="D88" s="164">
        <v>22</v>
      </c>
      <c r="E88" s="171">
        <v>2</v>
      </c>
      <c r="F88" s="171">
        <v>10</v>
      </c>
    </row>
    <row r="89" spans="1:6" ht="18">
      <c r="A89" s="56">
        <v>11</v>
      </c>
      <c r="B89" s="223" t="s">
        <v>88</v>
      </c>
      <c r="C89" s="171">
        <v>1</v>
      </c>
      <c r="D89" s="164">
        <v>22</v>
      </c>
      <c r="E89" s="171">
        <v>2</v>
      </c>
      <c r="F89" s="171">
        <v>10</v>
      </c>
    </row>
    <row r="90" spans="1:6" ht="18">
      <c r="A90" s="56">
        <v>12</v>
      </c>
      <c r="B90" s="223" t="s">
        <v>89</v>
      </c>
      <c r="C90" s="171">
        <v>8</v>
      </c>
      <c r="D90" s="164">
        <v>22</v>
      </c>
      <c r="E90" s="171">
        <v>2</v>
      </c>
      <c r="F90" s="171">
        <v>10</v>
      </c>
    </row>
    <row r="91" spans="1:6" ht="18">
      <c r="A91" s="56">
        <v>12</v>
      </c>
      <c r="B91" s="223" t="s">
        <v>89</v>
      </c>
      <c r="C91" s="171">
        <v>7</v>
      </c>
      <c r="D91" s="164">
        <v>22</v>
      </c>
      <c r="E91" s="171">
        <v>2</v>
      </c>
      <c r="F91" s="171">
        <v>10</v>
      </c>
    </row>
    <row r="92" spans="1:6" ht="18">
      <c r="A92" s="56">
        <v>12</v>
      </c>
      <c r="B92" s="223" t="s">
        <v>89</v>
      </c>
      <c r="C92" s="171">
        <v>6</v>
      </c>
      <c r="D92" s="164">
        <v>22</v>
      </c>
      <c r="E92" s="171">
        <v>2</v>
      </c>
      <c r="F92" s="171">
        <v>10</v>
      </c>
    </row>
    <row r="93" spans="1:6" ht="18">
      <c r="A93" s="56">
        <v>12</v>
      </c>
      <c r="B93" s="223" t="s">
        <v>89</v>
      </c>
      <c r="C93" s="171">
        <v>5</v>
      </c>
      <c r="D93" s="164">
        <v>22</v>
      </c>
      <c r="E93" s="171">
        <v>2</v>
      </c>
      <c r="F93" s="171">
        <v>10</v>
      </c>
    </row>
    <row r="94" spans="1:6" ht="18">
      <c r="A94" s="56">
        <v>12</v>
      </c>
      <c r="B94" s="223" t="s">
        <v>89</v>
      </c>
      <c r="C94" s="171">
        <v>4</v>
      </c>
      <c r="D94" s="164">
        <v>22</v>
      </c>
      <c r="E94" s="171">
        <v>2</v>
      </c>
      <c r="F94" s="171">
        <v>10</v>
      </c>
    </row>
    <row r="95" spans="1:6" ht="18">
      <c r="A95" s="56">
        <v>12</v>
      </c>
      <c r="B95" s="223" t="s">
        <v>89</v>
      </c>
      <c r="C95" s="171">
        <v>3</v>
      </c>
      <c r="D95" s="164">
        <v>22</v>
      </c>
      <c r="E95" s="171">
        <v>2</v>
      </c>
      <c r="F95" s="171">
        <v>10</v>
      </c>
    </row>
    <row r="96" spans="1:6" ht="18">
      <c r="A96" s="56">
        <v>12</v>
      </c>
      <c r="B96" s="223" t="s">
        <v>89</v>
      </c>
      <c r="C96" s="171">
        <v>2</v>
      </c>
      <c r="D96" s="164">
        <v>22</v>
      </c>
      <c r="E96" s="171">
        <v>2</v>
      </c>
      <c r="F96" s="171">
        <v>10</v>
      </c>
    </row>
    <row r="97" spans="1:6" ht="18">
      <c r="A97" s="56">
        <v>12</v>
      </c>
      <c r="B97" s="223" t="s">
        <v>89</v>
      </c>
      <c r="C97" s="171">
        <v>1</v>
      </c>
      <c r="D97" s="164">
        <v>22</v>
      </c>
      <c r="E97" s="171">
        <v>2</v>
      </c>
      <c r="F97" s="171">
        <v>10</v>
      </c>
    </row>
    <row r="98" spans="1:6">
      <c r="A98" s="56">
        <v>32</v>
      </c>
      <c r="B98" s="223" t="s">
        <v>89</v>
      </c>
      <c r="C98" s="171">
        <v>9</v>
      </c>
      <c r="D98" s="212">
        <v>11</v>
      </c>
      <c r="E98" s="171">
        <v>2</v>
      </c>
      <c r="F98" s="171">
        <v>10</v>
      </c>
    </row>
    <row r="99" spans="1:6">
      <c r="A99" s="56">
        <v>32</v>
      </c>
      <c r="B99" s="223" t="s">
        <v>89</v>
      </c>
      <c r="C99" s="171">
        <v>8</v>
      </c>
      <c r="D99" s="212">
        <v>6.9</v>
      </c>
      <c r="E99" s="171">
        <v>2</v>
      </c>
      <c r="F99" s="171">
        <v>10</v>
      </c>
    </row>
    <row r="100" spans="1:6">
      <c r="A100" s="56">
        <v>32</v>
      </c>
      <c r="B100" s="223" t="s">
        <v>89</v>
      </c>
      <c r="C100" s="171">
        <v>7</v>
      </c>
      <c r="D100" s="212">
        <v>11.6</v>
      </c>
      <c r="E100" s="171">
        <v>2</v>
      </c>
      <c r="F100" s="171">
        <v>10</v>
      </c>
    </row>
    <row r="101" spans="1:6">
      <c r="A101" s="56">
        <v>32</v>
      </c>
      <c r="B101" s="223" t="s">
        <v>89</v>
      </c>
      <c r="C101" s="171">
        <v>6</v>
      </c>
      <c r="D101" s="212">
        <v>9.1</v>
      </c>
      <c r="E101" s="171">
        <v>2</v>
      </c>
      <c r="F101" s="171">
        <v>10</v>
      </c>
    </row>
    <row r="102" spans="1:6">
      <c r="A102" s="56">
        <v>32</v>
      </c>
      <c r="B102" s="223" t="s">
        <v>89</v>
      </c>
      <c r="C102" s="171">
        <v>5</v>
      </c>
      <c r="D102" s="212">
        <v>7.6</v>
      </c>
      <c r="E102" s="171">
        <v>2</v>
      </c>
      <c r="F102" s="171">
        <v>10</v>
      </c>
    </row>
    <row r="103" spans="1:6">
      <c r="A103" s="56">
        <v>32</v>
      </c>
      <c r="B103" s="223" t="s">
        <v>89</v>
      </c>
      <c r="C103" s="171">
        <v>4</v>
      </c>
      <c r="D103" s="212">
        <v>7.6</v>
      </c>
      <c r="E103" s="171">
        <v>2</v>
      </c>
      <c r="F103" s="171">
        <v>10</v>
      </c>
    </row>
    <row r="104" spans="1:6">
      <c r="A104" s="56">
        <v>32</v>
      </c>
      <c r="B104" s="223" t="s">
        <v>89</v>
      </c>
      <c r="C104" s="171">
        <v>3</v>
      </c>
      <c r="D104" s="212">
        <v>10.8</v>
      </c>
      <c r="E104" s="171">
        <v>2</v>
      </c>
      <c r="F104" s="171">
        <v>10</v>
      </c>
    </row>
    <row r="105" spans="1:6">
      <c r="A105" s="56">
        <v>32</v>
      </c>
      <c r="B105" s="223" t="s">
        <v>89</v>
      </c>
      <c r="C105" s="171">
        <v>2</v>
      </c>
      <c r="D105" s="212">
        <v>17.7</v>
      </c>
      <c r="E105" s="171">
        <v>2</v>
      </c>
      <c r="F105" s="171">
        <v>10</v>
      </c>
    </row>
    <row r="106" spans="1:6">
      <c r="A106" s="56">
        <v>32</v>
      </c>
      <c r="B106" s="223" t="s">
        <v>89</v>
      </c>
      <c r="C106" s="171">
        <v>1</v>
      </c>
      <c r="D106" s="212">
        <v>18.3</v>
      </c>
      <c r="E106" s="171">
        <v>2</v>
      </c>
      <c r="F106" s="171">
        <v>10</v>
      </c>
    </row>
    <row r="107" spans="1:6">
      <c r="D107" s="212"/>
    </row>
  </sheetData>
  <phoneticPr fontId="44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6"/>
  <dimension ref="A1:T464"/>
  <sheetViews>
    <sheetView topLeftCell="A275" workbookViewId="0">
      <selection activeCell="E286" sqref="E286:E295"/>
    </sheetView>
  </sheetViews>
  <sheetFormatPr defaultColWidth="9.140625" defaultRowHeight="15"/>
  <cols>
    <col min="1" max="1" width="19.42578125" style="171" customWidth="1"/>
    <col min="2" max="2" width="25.42578125" style="171" customWidth="1"/>
    <col min="3" max="3" width="16.7109375" style="171" customWidth="1"/>
    <col min="4" max="15" width="9.140625" style="171"/>
    <col min="16" max="16" width="20.7109375" style="171" customWidth="1"/>
    <col min="17" max="17" width="22.28515625" style="171" customWidth="1"/>
    <col min="18" max="16384" width="9.140625" style="171"/>
  </cols>
  <sheetData>
    <row r="1" spans="1:17">
      <c r="A1" s="172" t="s">
        <v>203</v>
      </c>
      <c r="B1" s="172" t="s">
        <v>204</v>
      </c>
      <c r="C1" s="172" t="s">
        <v>126</v>
      </c>
      <c r="D1" s="172" t="s">
        <v>127</v>
      </c>
      <c r="E1" s="172" t="s">
        <v>199</v>
      </c>
      <c r="F1" s="172" t="s">
        <v>205</v>
      </c>
      <c r="G1" s="172" t="s">
        <v>206</v>
      </c>
      <c r="H1" s="172" t="s">
        <v>207</v>
      </c>
      <c r="I1" s="172" t="s">
        <v>208</v>
      </c>
      <c r="J1" s="172" t="s">
        <v>209</v>
      </c>
      <c r="K1" s="172" t="s">
        <v>210</v>
      </c>
      <c r="L1" s="172" t="s">
        <v>211</v>
      </c>
      <c r="M1" s="172" t="s">
        <v>212</v>
      </c>
      <c r="N1" s="172" t="s">
        <v>213</v>
      </c>
      <c r="O1" s="172" t="s">
        <v>200</v>
      </c>
      <c r="P1" s="172" t="s">
        <v>201</v>
      </c>
      <c r="Q1" s="172" t="s">
        <v>214</v>
      </c>
    </row>
    <row r="2" spans="1:17">
      <c r="A2" s="222">
        <v>1</v>
      </c>
      <c r="B2" s="222" t="s">
        <v>215</v>
      </c>
      <c r="C2" s="222">
        <v>8</v>
      </c>
      <c r="D2" s="212">
        <v>10</v>
      </c>
      <c r="E2" s="212">
        <v>30</v>
      </c>
      <c r="F2" s="212">
        <v>37</v>
      </c>
      <c r="G2" s="212">
        <v>21</v>
      </c>
      <c r="H2" s="212">
        <v>44</v>
      </c>
      <c r="I2" s="212">
        <v>5</v>
      </c>
      <c r="J2" s="212">
        <v>1.5799999237060547E-2</v>
      </c>
      <c r="K2" s="222">
        <v>1.42</v>
      </c>
      <c r="L2" s="222">
        <v>7.9</v>
      </c>
      <c r="M2" s="222">
        <v>-0.76300000000000001</v>
      </c>
      <c r="N2" s="212">
        <v>5</v>
      </c>
      <c r="O2" s="222">
        <v>2</v>
      </c>
      <c r="P2" s="222">
        <v>10</v>
      </c>
      <c r="Q2" s="222">
        <v>36</v>
      </c>
    </row>
    <row r="3" spans="1:17">
      <c r="A3" s="222">
        <v>1</v>
      </c>
      <c r="B3" s="222" t="s">
        <v>215</v>
      </c>
      <c r="C3" s="222">
        <v>7</v>
      </c>
      <c r="D3" s="212">
        <v>20</v>
      </c>
      <c r="E3" s="212">
        <v>30</v>
      </c>
      <c r="F3" s="212">
        <v>37</v>
      </c>
      <c r="G3" s="212">
        <v>22</v>
      </c>
      <c r="H3" s="212">
        <v>44</v>
      </c>
      <c r="I3" s="212">
        <v>5</v>
      </c>
      <c r="J3" s="212">
        <v>1.5799999237060547E-2</v>
      </c>
      <c r="K3" s="222">
        <v>1.42</v>
      </c>
      <c r="L3" s="222">
        <v>7.9</v>
      </c>
      <c r="M3" s="222">
        <v>-0.76300000000000001</v>
      </c>
      <c r="N3" s="212">
        <v>5</v>
      </c>
      <c r="O3" s="222">
        <v>2</v>
      </c>
      <c r="P3" s="222">
        <v>10</v>
      </c>
      <c r="Q3" s="222">
        <v>36</v>
      </c>
    </row>
    <row r="4" spans="1:17">
      <c r="A4" s="222">
        <v>1</v>
      </c>
      <c r="B4" s="222" t="s">
        <v>215</v>
      </c>
      <c r="C4" s="222">
        <v>6</v>
      </c>
      <c r="D4" s="212">
        <v>30</v>
      </c>
      <c r="E4" s="212">
        <v>30</v>
      </c>
      <c r="F4" s="212">
        <v>36</v>
      </c>
      <c r="G4" s="212">
        <v>22</v>
      </c>
      <c r="H4" s="212">
        <v>43</v>
      </c>
      <c r="I4" s="212">
        <v>4</v>
      </c>
      <c r="J4" s="212">
        <v>1.5799999237060547E-2</v>
      </c>
      <c r="K4" s="222">
        <v>1.42</v>
      </c>
      <c r="L4" s="222">
        <v>7.9</v>
      </c>
      <c r="M4" s="222">
        <v>-0.76300000000000001</v>
      </c>
      <c r="N4" s="212">
        <v>5</v>
      </c>
      <c r="O4" s="222">
        <v>2</v>
      </c>
      <c r="P4" s="222">
        <v>10</v>
      </c>
      <c r="Q4" s="222">
        <v>36</v>
      </c>
    </row>
    <row r="5" spans="1:17">
      <c r="A5" s="222">
        <v>1</v>
      </c>
      <c r="B5" s="222" t="s">
        <v>215</v>
      </c>
      <c r="C5" s="222">
        <v>5</v>
      </c>
      <c r="D5" s="212">
        <v>50</v>
      </c>
      <c r="E5" s="212">
        <v>30</v>
      </c>
      <c r="F5" s="212">
        <v>35</v>
      </c>
      <c r="G5" s="212">
        <v>19</v>
      </c>
      <c r="H5" s="212">
        <v>42</v>
      </c>
      <c r="I5" s="212">
        <v>3</v>
      </c>
      <c r="J5" s="212">
        <v>1.5799999237060547E-2</v>
      </c>
      <c r="K5" s="222">
        <v>1.42</v>
      </c>
      <c r="L5" s="222">
        <v>7.9</v>
      </c>
      <c r="M5" s="222">
        <v>-0.76300000000000001</v>
      </c>
      <c r="N5" s="212">
        <v>5</v>
      </c>
      <c r="O5" s="222">
        <v>2</v>
      </c>
      <c r="P5" s="222">
        <v>10</v>
      </c>
      <c r="Q5" s="222">
        <v>36</v>
      </c>
    </row>
    <row r="6" spans="1:17">
      <c r="A6" s="222">
        <v>1</v>
      </c>
      <c r="B6" s="222" t="s">
        <v>215</v>
      </c>
      <c r="C6" s="222">
        <v>4</v>
      </c>
      <c r="D6" s="212">
        <v>70</v>
      </c>
      <c r="E6" s="212">
        <v>30</v>
      </c>
      <c r="F6" s="212">
        <v>29</v>
      </c>
      <c r="G6" s="212">
        <v>17</v>
      </c>
      <c r="H6" s="212">
        <v>36</v>
      </c>
      <c r="I6" s="212">
        <v>2</v>
      </c>
      <c r="J6" s="212">
        <v>1.5799999237060547E-2</v>
      </c>
      <c r="K6" s="222">
        <v>1.42</v>
      </c>
      <c r="L6" s="222">
        <v>7.9</v>
      </c>
      <c r="M6" s="222">
        <v>-0.76300000000000001</v>
      </c>
      <c r="N6" s="212">
        <v>5</v>
      </c>
      <c r="O6" s="222">
        <v>2</v>
      </c>
      <c r="P6" s="222">
        <v>10</v>
      </c>
      <c r="Q6" s="222">
        <v>36</v>
      </c>
    </row>
    <row r="7" spans="1:17">
      <c r="A7" s="222">
        <v>1</v>
      </c>
      <c r="B7" s="222" t="s">
        <v>215</v>
      </c>
      <c r="C7" s="222">
        <v>3</v>
      </c>
      <c r="D7" s="212">
        <v>90</v>
      </c>
      <c r="E7" s="212">
        <v>30</v>
      </c>
      <c r="F7" s="212">
        <v>25</v>
      </c>
      <c r="G7" s="212">
        <v>15</v>
      </c>
      <c r="H7" s="212">
        <v>32</v>
      </c>
      <c r="I7" s="212">
        <v>1.5</v>
      </c>
      <c r="J7" s="212">
        <v>1.5799999237060547E-2</v>
      </c>
      <c r="K7" s="222">
        <v>1.42</v>
      </c>
      <c r="L7" s="222">
        <v>7.9</v>
      </c>
      <c r="M7" s="222">
        <v>-0.76300000000000001</v>
      </c>
      <c r="N7" s="212">
        <v>2</v>
      </c>
      <c r="O7" s="222">
        <v>2</v>
      </c>
      <c r="P7" s="222">
        <v>10</v>
      </c>
      <c r="Q7" s="222">
        <v>36</v>
      </c>
    </row>
    <row r="8" spans="1:17">
      <c r="A8" s="222">
        <v>1</v>
      </c>
      <c r="B8" s="222" t="s">
        <v>215</v>
      </c>
      <c r="C8" s="222">
        <v>2</v>
      </c>
      <c r="D8" s="212">
        <v>110</v>
      </c>
      <c r="E8" s="212">
        <v>26</v>
      </c>
      <c r="F8" s="212">
        <v>26</v>
      </c>
      <c r="G8" s="212">
        <v>15</v>
      </c>
      <c r="H8" s="212">
        <v>33</v>
      </c>
      <c r="I8" s="212">
        <v>1</v>
      </c>
      <c r="J8" s="212">
        <v>1.5799999237060547E-2</v>
      </c>
      <c r="K8" s="222">
        <v>1.42</v>
      </c>
      <c r="L8" s="222">
        <v>7.9</v>
      </c>
      <c r="M8" s="222">
        <v>-0.76300000000000001</v>
      </c>
      <c r="N8" s="212">
        <v>3</v>
      </c>
      <c r="O8" s="222">
        <v>2</v>
      </c>
      <c r="P8" s="222">
        <v>10</v>
      </c>
      <c r="Q8" s="222">
        <v>36</v>
      </c>
    </row>
    <row r="9" spans="1:17">
      <c r="A9" s="222">
        <v>1</v>
      </c>
      <c r="B9" s="222" t="s">
        <v>215</v>
      </c>
      <c r="C9" s="222">
        <v>1</v>
      </c>
      <c r="D9" s="212">
        <v>130</v>
      </c>
      <c r="E9" s="212">
        <v>30</v>
      </c>
      <c r="F9" s="212">
        <v>28</v>
      </c>
      <c r="G9" s="212">
        <v>15</v>
      </c>
      <c r="H9" s="212">
        <v>35</v>
      </c>
      <c r="I9" s="212">
        <v>1</v>
      </c>
      <c r="J9" s="212">
        <v>1.5799999237060547E-2</v>
      </c>
      <c r="K9" s="222">
        <v>1.42</v>
      </c>
      <c r="L9" s="222">
        <v>7.9</v>
      </c>
      <c r="M9" s="222">
        <v>-0.76300000000000001</v>
      </c>
      <c r="N9" s="212">
        <v>3</v>
      </c>
      <c r="O9" s="222">
        <v>2</v>
      </c>
      <c r="P9" s="222">
        <v>10</v>
      </c>
      <c r="Q9" s="222">
        <v>36</v>
      </c>
    </row>
    <row r="10" spans="1:17">
      <c r="A10" s="222">
        <v>1</v>
      </c>
      <c r="B10" s="222" t="s">
        <v>215</v>
      </c>
      <c r="C10" s="222">
        <v>0</v>
      </c>
      <c r="D10" s="212">
        <v>200</v>
      </c>
      <c r="E10" s="212">
        <v>30</v>
      </c>
      <c r="F10" s="212">
        <v>28</v>
      </c>
      <c r="G10" s="212">
        <v>13</v>
      </c>
      <c r="H10" s="212">
        <v>35</v>
      </c>
      <c r="I10" s="212">
        <v>3</v>
      </c>
      <c r="J10" s="212">
        <v>1.5799999237060547E-2</v>
      </c>
      <c r="K10" s="222">
        <v>1.42</v>
      </c>
      <c r="L10" s="222">
        <v>7.9</v>
      </c>
      <c r="M10" s="222">
        <v>-0.76300000000000001</v>
      </c>
      <c r="N10" s="212">
        <v>3</v>
      </c>
      <c r="O10" s="222">
        <v>2</v>
      </c>
      <c r="P10" s="222">
        <v>10</v>
      </c>
      <c r="Q10" s="222">
        <v>36</v>
      </c>
    </row>
    <row r="11" spans="1:17">
      <c r="A11" s="222">
        <v>2</v>
      </c>
      <c r="B11" s="222" t="s">
        <v>216</v>
      </c>
      <c r="C11" s="222">
        <v>13</v>
      </c>
      <c r="D11" s="222">
        <v>10</v>
      </c>
      <c r="E11" s="222">
        <v>24.6</v>
      </c>
      <c r="F11" s="222">
        <v>24.6</v>
      </c>
      <c r="G11" s="222">
        <v>13.7</v>
      </c>
      <c r="H11" s="222">
        <v>38.100999999999999</v>
      </c>
      <c r="I11" s="222">
        <v>24.594999999999999</v>
      </c>
      <c r="J11" s="222">
        <v>0.03</v>
      </c>
      <c r="K11" s="222">
        <v>1.3620000000000001</v>
      </c>
      <c r="L11" s="222">
        <v>5.6459999999999999</v>
      </c>
      <c r="M11" s="222">
        <v>-1.369</v>
      </c>
      <c r="N11" s="222">
        <v>12.125</v>
      </c>
      <c r="O11" s="222">
        <v>0.9</v>
      </c>
      <c r="P11" s="222">
        <v>30</v>
      </c>
      <c r="Q11" s="222">
        <v>441</v>
      </c>
    </row>
    <row r="12" spans="1:17">
      <c r="A12" s="222">
        <v>2</v>
      </c>
      <c r="B12" s="222" t="s">
        <v>216</v>
      </c>
      <c r="C12" s="222">
        <v>12</v>
      </c>
      <c r="D12" s="222">
        <v>20</v>
      </c>
      <c r="E12" s="222">
        <v>24.6</v>
      </c>
      <c r="F12" s="222">
        <v>24.6</v>
      </c>
      <c r="G12" s="222">
        <v>13.7</v>
      </c>
      <c r="H12" s="222">
        <v>38.100999999999999</v>
      </c>
      <c r="I12" s="222">
        <v>24.594999999999999</v>
      </c>
      <c r="J12" s="222">
        <v>0.03</v>
      </c>
      <c r="K12" s="222">
        <v>1.3620000000000001</v>
      </c>
      <c r="L12" s="222">
        <v>5.6459999999999999</v>
      </c>
      <c r="M12" s="222">
        <v>-1.369</v>
      </c>
      <c r="N12" s="222">
        <v>12.125</v>
      </c>
      <c r="O12" s="222">
        <v>1</v>
      </c>
      <c r="P12" s="222">
        <v>30</v>
      </c>
      <c r="Q12" s="222">
        <v>303</v>
      </c>
    </row>
    <row r="13" spans="1:17">
      <c r="A13" s="222">
        <v>2</v>
      </c>
      <c r="B13" s="222" t="s">
        <v>216</v>
      </c>
      <c r="C13" s="222">
        <v>11</v>
      </c>
      <c r="D13" s="222">
        <v>40</v>
      </c>
      <c r="E13" s="222">
        <v>24.6</v>
      </c>
      <c r="F13" s="222">
        <v>24.6</v>
      </c>
      <c r="G13" s="222">
        <v>13.7</v>
      </c>
      <c r="H13" s="222">
        <v>38.100999999999999</v>
      </c>
      <c r="I13" s="222">
        <v>24.594999999999999</v>
      </c>
      <c r="J13" s="222">
        <v>0.03</v>
      </c>
      <c r="K13" s="222">
        <v>1.3620000000000001</v>
      </c>
      <c r="L13" s="222">
        <v>5.6459999999999999</v>
      </c>
      <c r="M13" s="222">
        <v>-1.369</v>
      </c>
      <c r="N13" s="222">
        <v>12.125</v>
      </c>
      <c r="O13" s="222">
        <v>1.1000000000000001</v>
      </c>
      <c r="P13" s="222">
        <v>20</v>
      </c>
      <c r="Q13" s="222">
        <v>162</v>
      </c>
    </row>
    <row r="14" spans="1:17">
      <c r="A14" s="222">
        <v>2</v>
      </c>
      <c r="B14" s="222" t="s">
        <v>216</v>
      </c>
      <c r="C14" s="222">
        <v>10</v>
      </c>
      <c r="D14" s="222">
        <v>60</v>
      </c>
      <c r="E14" s="222">
        <v>24.6</v>
      </c>
      <c r="F14" s="222">
        <v>24.6</v>
      </c>
      <c r="G14" s="222">
        <v>13.7</v>
      </c>
      <c r="H14" s="222">
        <v>38.100999999999999</v>
      </c>
      <c r="I14" s="222">
        <v>24.594999999999999</v>
      </c>
      <c r="J14" s="222">
        <v>0.03</v>
      </c>
      <c r="K14" s="222">
        <v>1.3620000000000001</v>
      </c>
      <c r="L14" s="222">
        <v>5.6459999999999999</v>
      </c>
      <c r="M14" s="222">
        <v>-1.369</v>
      </c>
      <c r="N14" s="222">
        <v>12.125</v>
      </c>
      <c r="O14" s="222">
        <v>1.2</v>
      </c>
      <c r="P14" s="222">
        <v>10</v>
      </c>
      <c r="Q14" s="222">
        <v>77</v>
      </c>
    </row>
    <row r="15" spans="1:17">
      <c r="A15" s="222">
        <v>2</v>
      </c>
      <c r="B15" s="222" t="s">
        <v>216</v>
      </c>
      <c r="C15" s="222">
        <v>9</v>
      </c>
      <c r="D15" s="222">
        <v>80</v>
      </c>
      <c r="E15" s="222">
        <v>22.9</v>
      </c>
      <c r="F15" s="222">
        <v>22.9</v>
      </c>
      <c r="G15" s="222">
        <v>12.6</v>
      </c>
      <c r="H15" s="222">
        <v>37.932000000000002</v>
      </c>
      <c r="I15" s="222">
        <v>24.457000000000001</v>
      </c>
      <c r="J15" s="222">
        <v>0.03</v>
      </c>
      <c r="K15" s="222">
        <v>1.3620000000000001</v>
      </c>
      <c r="L15" s="222">
        <v>5.7220000000000004</v>
      </c>
      <c r="M15" s="222">
        <v>-1.3859999999999999</v>
      </c>
      <c r="N15" s="222">
        <v>11.981</v>
      </c>
      <c r="O15" s="222">
        <v>1.3</v>
      </c>
      <c r="P15" s="222">
        <v>10</v>
      </c>
      <c r="Q15" s="222">
        <v>36</v>
      </c>
    </row>
    <row r="16" spans="1:17">
      <c r="A16" s="222">
        <v>2</v>
      </c>
      <c r="B16" s="222" t="s">
        <v>216</v>
      </c>
      <c r="C16" s="222">
        <v>8</v>
      </c>
      <c r="D16" s="222">
        <v>100</v>
      </c>
      <c r="E16" s="222">
        <v>22.9</v>
      </c>
      <c r="F16" s="222">
        <v>22.9</v>
      </c>
      <c r="G16" s="222">
        <v>12.6</v>
      </c>
      <c r="H16" s="222">
        <v>37.932000000000002</v>
      </c>
      <c r="I16" s="222">
        <v>24.457000000000001</v>
      </c>
      <c r="J16" s="222">
        <v>0.03</v>
      </c>
      <c r="K16" s="222">
        <v>1.3620000000000001</v>
      </c>
      <c r="L16" s="222">
        <v>5.7220000000000004</v>
      </c>
      <c r="M16" s="222">
        <v>-1.3859999999999999</v>
      </c>
      <c r="N16" s="222">
        <v>11.981</v>
      </c>
      <c r="O16" s="222">
        <v>1.4</v>
      </c>
      <c r="P16" s="222">
        <v>10</v>
      </c>
      <c r="Q16" s="222">
        <v>36</v>
      </c>
    </row>
    <row r="17" spans="1:17">
      <c r="A17" s="222">
        <v>2</v>
      </c>
      <c r="B17" s="222" t="s">
        <v>216</v>
      </c>
      <c r="C17" s="222">
        <v>7</v>
      </c>
      <c r="D17" s="222">
        <v>120</v>
      </c>
      <c r="E17" s="222">
        <v>22.9</v>
      </c>
      <c r="F17" s="222">
        <v>22.9</v>
      </c>
      <c r="G17" s="222">
        <v>12.6</v>
      </c>
      <c r="H17" s="222">
        <v>37.932000000000002</v>
      </c>
      <c r="I17" s="222">
        <v>24.457000000000001</v>
      </c>
      <c r="J17" s="222">
        <v>0.03</v>
      </c>
      <c r="K17" s="222">
        <v>1.3620000000000001</v>
      </c>
      <c r="L17" s="222">
        <v>5.7220000000000004</v>
      </c>
      <c r="M17" s="222">
        <v>-1.3859999999999999</v>
      </c>
      <c r="N17" s="222">
        <v>11.981</v>
      </c>
      <c r="O17" s="222">
        <v>1.5</v>
      </c>
      <c r="P17" s="222">
        <v>10</v>
      </c>
      <c r="Q17" s="222">
        <v>36</v>
      </c>
    </row>
    <row r="18" spans="1:17">
      <c r="A18" s="222">
        <v>2</v>
      </c>
      <c r="B18" s="222" t="s">
        <v>216</v>
      </c>
      <c r="C18" s="222">
        <v>6</v>
      </c>
      <c r="D18" s="222">
        <v>140</v>
      </c>
      <c r="E18" s="222">
        <v>22.9</v>
      </c>
      <c r="F18" s="222">
        <v>22.9</v>
      </c>
      <c r="G18" s="222">
        <v>12.6</v>
      </c>
      <c r="H18" s="222">
        <v>37.932000000000002</v>
      </c>
      <c r="I18" s="222">
        <v>24.457000000000001</v>
      </c>
      <c r="J18" s="222">
        <v>0.03</v>
      </c>
      <c r="K18" s="222">
        <v>1.3620000000000001</v>
      </c>
      <c r="L18" s="222">
        <v>5.7220000000000004</v>
      </c>
      <c r="M18" s="222">
        <v>-1.3859999999999999</v>
      </c>
      <c r="N18" s="222">
        <v>11.981</v>
      </c>
      <c r="O18" s="222">
        <v>1.6</v>
      </c>
      <c r="P18" s="222">
        <v>10</v>
      </c>
      <c r="Q18" s="222">
        <v>36</v>
      </c>
    </row>
    <row r="19" spans="1:17">
      <c r="A19" s="222">
        <v>2</v>
      </c>
      <c r="B19" s="222" t="s">
        <v>216</v>
      </c>
      <c r="C19" s="222">
        <v>5</v>
      </c>
      <c r="D19" s="222">
        <v>160</v>
      </c>
      <c r="E19" s="222">
        <v>22.9</v>
      </c>
      <c r="F19" s="222">
        <v>22.9</v>
      </c>
      <c r="G19" s="222">
        <v>12.6</v>
      </c>
      <c r="H19" s="222">
        <v>37.932000000000002</v>
      </c>
      <c r="I19" s="222">
        <v>24.457000000000001</v>
      </c>
      <c r="J19" s="222">
        <v>0.03</v>
      </c>
      <c r="K19" s="222">
        <v>1.3620000000000001</v>
      </c>
      <c r="L19" s="222">
        <v>5.7220000000000004</v>
      </c>
      <c r="M19" s="222">
        <v>-1.3859999999999999</v>
      </c>
      <c r="N19" s="222">
        <v>11.981</v>
      </c>
      <c r="O19" s="222">
        <v>1.7</v>
      </c>
      <c r="P19" s="222">
        <v>10</v>
      </c>
      <c r="Q19" s="222">
        <v>36</v>
      </c>
    </row>
    <row r="20" spans="1:17">
      <c r="A20" s="222">
        <v>2</v>
      </c>
      <c r="B20" s="222" t="s">
        <v>216</v>
      </c>
      <c r="C20" s="222">
        <v>4</v>
      </c>
      <c r="D20" s="222">
        <v>180</v>
      </c>
      <c r="E20" s="222">
        <v>22.9</v>
      </c>
      <c r="F20" s="222">
        <v>22.9</v>
      </c>
      <c r="G20" s="222">
        <v>12.6</v>
      </c>
      <c r="H20" s="222">
        <v>37.932000000000002</v>
      </c>
      <c r="I20" s="222">
        <v>24.457000000000001</v>
      </c>
      <c r="J20" s="222">
        <v>0.03</v>
      </c>
      <c r="K20" s="222">
        <v>1.3620000000000001</v>
      </c>
      <c r="L20" s="222">
        <v>5.7220000000000004</v>
      </c>
      <c r="M20" s="222">
        <v>-1.3859999999999999</v>
      </c>
      <c r="N20" s="222">
        <v>11.981</v>
      </c>
      <c r="O20" s="222">
        <v>1.8</v>
      </c>
      <c r="P20" s="222">
        <v>10</v>
      </c>
      <c r="Q20" s="222">
        <v>36</v>
      </c>
    </row>
    <row r="21" spans="1:17">
      <c r="A21" s="222">
        <v>2</v>
      </c>
      <c r="B21" s="222" t="s">
        <v>216</v>
      </c>
      <c r="C21" s="222">
        <v>3</v>
      </c>
      <c r="D21" s="222">
        <v>200</v>
      </c>
      <c r="E21" s="222">
        <v>22.9</v>
      </c>
      <c r="F21" s="222">
        <v>22.9</v>
      </c>
      <c r="G21" s="222">
        <v>12.6</v>
      </c>
      <c r="H21" s="222">
        <v>37.932000000000002</v>
      </c>
      <c r="I21" s="222">
        <v>24.457000000000001</v>
      </c>
      <c r="J21" s="222">
        <v>0.03</v>
      </c>
      <c r="K21" s="222">
        <v>1.3620000000000001</v>
      </c>
      <c r="L21" s="222">
        <v>5.7220000000000004</v>
      </c>
      <c r="M21" s="222">
        <v>-1.3859999999999999</v>
      </c>
      <c r="N21" s="222">
        <v>11.981</v>
      </c>
      <c r="O21" s="222">
        <v>1.9</v>
      </c>
      <c r="P21" s="222">
        <v>10</v>
      </c>
      <c r="Q21" s="222">
        <v>36</v>
      </c>
    </row>
    <row r="22" spans="1:17">
      <c r="A22" s="222">
        <v>2</v>
      </c>
      <c r="B22" s="222" t="s">
        <v>216</v>
      </c>
      <c r="C22" s="222">
        <v>2</v>
      </c>
      <c r="D22" s="222">
        <v>250</v>
      </c>
      <c r="E22" s="222">
        <v>22.9</v>
      </c>
      <c r="F22" s="222">
        <v>22.9</v>
      </c>
      <c r="G22" s="222">
        <v>12.6</v>
      </c>
      <c r="H22" s="222">
        <v>37.932000000000002</v>
      </c>
      <c r="I22" s="222">
        <v>24.457000000000001</v>
      </c>
      <c r="J22" s="222">
        <v>0.03</v>
      </c>
      <c r="K22" s="222">
        <v>1.3620000000000001</v>
      </c>
      <c r="L22" s="222">
        <v>5.7220000000000004</v>
      </c>
      <c r="M22" s="222">
        <v>-1.3859999999999999</v>
      </c>
      <c r="N22" s="222">
        <v>11.981</v>
      </c>
      <c r="O22" s="222">
        <v>2</v>
      </c>
      <c r="P22" s="222">
        <v>10</v>
      </c>
      <c r="Q22" s="222">
        <v>36</v>
      </c>
    </row>
    <row r="23" spans="1:17">
      <c r="A23" s="222">
        <v>2</v>
      </c>
      <c r="B23" s="222" t="s">
        <v>216</v>
      </c>
      <c r="C23" s="222">
        <v>1</v>
      </c>
      <c r="D23" s="222">
        <v>300</v>
      </c>
      <c r="E23" s="222">
        <v>22.9</v>
      </c>
      <c r="F23" s="222">
        <v>22.9</v>
      </c>
      <c r="G23" s="222">
        <v>12.6</v>
      </c>
      <c r="H23" s="222">
        <v>37.932000000000002</v>
      </c>
      <c r="I23" s="222">
        <v>24.457000000000001</v>
      </c>
      <c r="J23" s="222">
        <v>0.03</v>
      </c>
      <c r="K23" s="222">
        <v>1.3620000000000001</v>
      </c>
      <c r="L23" s="222">
        <v>5.7220000000000004</v>
      </c>
      <c r="M23" s="222">
        <v>-1.3859999999999999</v>
      </c>
      <c r="N23" s="222">
        <v>11.981</v>
      </c>
      <c r="O23" s="222">
        <v>2.1</v>
      </c>
      <c r="P23" s="222">
        <v>10</v>
      </c>
      <c r="Q23" s="222">
        <v>36</v>
      </c>
    </row>
    <row r="24" spans="1:17">
      <c r="A24" s="222">
        <v>2</v>
      </c>
      <c r="B24" s="222" t="s">
        <v>216</v>
      </c>
      <c r="C24" s="222">
        <v>0</v>
      </c>
      <c r="D24" s="222">
        <v>400</v>
      </c>
      <c r="E24" s="222">
        <v>22.9</v>
      </c>
      <c r="F24" s="222">
        <v>22.9</v>
      </c>
      <c r="G24" s="222">
        <v>12.6</v>
      </c>
      <c r="H24" s="222">
        <v>37.932000000000002</v>
      </c>
      <c r="I24" s="222">
        <v>24.457000000000001</v>
      </c>
      <c r="J24" s="222">
        <v>0.03</v>
      </c>
      <c r="K24" s="222">
        <v>1.3620000000000001</v>
      </c>
      <c r="L24" s="222">
        <v>5.7220000000000004</v>
      </c>
      <c r="M24" s="222">
        <v>-1.3859999999999999</v>
      </c>
      <c r="N24" s="222">
        <v>11.981</v>
      </c>
      <c r="O24" s="222">
        <v>2.1</v>
      </c>
      <c r="P24" s="222">
        <v>10</v>
      </c>
      <c r="Q24" s="222">
        <v>36</v>
      </c>
    </row>
    <row r="25" spans="1:17">
      <c r="A25" s="229" t="s">
        <v>217</v>
      </c>
      <c r="B25" s="222" t="s">
        <v>218</v>
      </c>
      <c r="C25" s="222">
        <v>8</v>
      </c>
      <c r="D25" s="222">
        <v>10</v>
      </c>
      <c r="E25" s="222">
        <v>32</v>
      </c>
      <c r="F25" s="222">
        <v>32</v>
      </c>
      <c r="G25" s="222">
        <v>21</v>
      </c>
      <c r="H25" s="222">
        <v>38.4</v>
      </c>
      <c r="I25" s="222">
        <v>13.2</v>
      </c>
      <c r="J25" s="222">
        <v>2.1000000000000001E-2</v>
      </c>
      <c r="K25" s="222">
        <v>1.33</v>
      </c>
      <c r="L25" s="222">
        <v>6.3</v>
      </c>
      <c r="M25" s="222">
        <v>-1.28</v>
      </c>
      <c r="N25" s="222">
        <v>6.93</v>
      </c>
      <c r="O25" s="222">
        <v>2</v>
      </c>
      <c r="P25" s="222">
        <v>30</v>
      </c>
      <c r="Q25" s="222">
        <v>441</v>
      </c>
    </row>
    <row r="26" spans="1:17">
      <c r="A26" s="229" t="s">
        <v>217</v>
      </c>
      <c r="B26" s="222" t="s">
        <v>218</v>
      </c>
      <c r="C26" s="222">
        <v>7</v>
      </c>
      <c r="D26" s="222">
        <v>30</v>
      </c>
      <c r="E26" s="222">
        <v>32</v>
      </c>
      <c r="F26" s="222">
        <v>32</v>
      </c>
      <c r="G26" s="222">
        <v>21</v>
      </c>
      <c r="H26" s="222">
        <v>38.4</v>
      </c>
      <c r="I26" s="222">
        <v>13.2</v>
      </c>
      <c r="J26" s="222">
        <v>2.1000000000000001E-2</v>
      </c>
      <c r="K26" s="222">
        <v>1.33</v>
      </c>
      <c r="L26" s="222">
        <v>6.3</v>
      </c>
      <c r="M26" s="222">
        <v>-1.28</v>
      </c>
      <c r="N26" s="222">
        <v>6.93</v>
      </c>
      <c r="O26" s="222">
        <v>2</v>
      </c>
      <c r="P26" s="222">
        <v>30</v>
      </c>
      <c r="Q26" s="222">
        <v>303</v>
      </c>
    </row>
    <row r="27" spans="1:17">
      <c r="A27" s="229" t="s">
        <v>217</v>
      </c>
      <c r="B27" s="222" t="s">
        <v>218</v>
      </c>
      <c r="C27" s="222">
        <v>6</v>
      </c>
      <c r="D27" s="222">
        <v>60</v>
      </c>
      <c r="E27" s="222">
        <v>32</v>
      </c>
      <c r="F27" s="222">
        <v>32</v>
      </c>
      <c r="G27" s="222">
        <v>21</v>
      </c>
      <c r="H27" s="222">
        <v>38.4</v>
      </c>
      <c r="I27" s="222">
        <v>13.2</v>
      </c>
      <c r="J27" s="222">
        <v>2.1000000000000001E-2</v>
      </c>
      <c r="K27" s="222">
        <v>1.33</v>
      </c>
      <c r="L27" s="222">
        <v>6.3</v>
      </c>
      <c r="M27" s="222">
        <v>-1.28</v>
      </c>
      <c r="N27" s="222">
        <v>6.93</v>
      </c>
      <c r="O27" s="222">
        <v>2</v>
      </c>
      <c r="P27" s="222">
        <v>20</v>
      </c>
      <c r="Q27" s="222">
        <v>162</v>
      </c>
    </row>
    <row r="28" spans="1:17">
      <c r="A28" s="229" t="s">
        <v>217</v>
      </c>
      <c r="B28" s="222" t="s">
        <v>218</v>
      </c>
      <c r="C28" s="222">
        <v>5</v>
      </c>
      <c r="D28" s="222">
        <v>90</v>
      </c>
      <c r="E28" s="222">
        <v>32</v>
      </c>
      <c r="F28" s="222">
        <v>32</v>
      </c>
      <c r="G28" s="222">
        <v>21</v>
      </c>
      <c r="H28" s="222">
        <v>38.4</v>
      </c>
      <c r="I28" s="222">
        <v>13.2</v>
      </c>
      <c r="J28" s="222">
        <v>2.1000000000000001E-2</v>
      </c>
      <c r="K28" s="222">
        <v>1.33</v>
      </c>
      <c r="L28" s="222">
        <v>6.3</v>
      </c>
      <c r="M28" s="222">
        <v>-1.28</v>
      </c>
      <c r="N28" s="222">
        <v>6.93</v>
      </c>
      <c r="O28" s="222">
        <v>2</v>
      </c>
      <c r="P28" s="222">
        <v>10</v>
      </c>
      <c r="Q28" s="222">
        <v>77</v>
      </c>
    </row>
    <row r="29" spans="1:17">
      <c r="A29" s="229" t="s">
        <v>217</v>
      </c>
      <c r="B29" s="222" t="s">
        <v>218</v>
      </c>
      <c r="C29" s="222">
        <v>4</v>
      </c>
      <c r="D29" s="222">
        <v>120</v>
      </c>
      <c r="E29" s="222">
        <v>32</v>
      </c>
      <c r="F29" s="222">
        <v>32</v>
      </c>
      <c r="G29" s="222">
        <v>21</v>
      </c>
      <c r="H29" s="222">
        <v>38.4</v>
      </c>
      <c r="I29" s="222">
        <v>13.2</v>
      </c>
      <c r="J29" s="222">
        <v>2.1000000000000001E-2</v>
      </c>
      <c r="K29" s="222">
        <v>1.33</v>
      </c>
      <c r="L29" s="222">
        <v>6.3</v>
      </c>
      <c r="M29" s="222">
        <v>-1.28</v>
      </c>
      <c r="N29" s="222">
        <v>6.93</v>
      </c>
      <c r="O29" s="222">
        <v>2</v>
      </c>
      <c r="P29" s="222">
        <v>10</v>
      </c>
      <c r="Q29" s="222">
        <v>36</v>
      </c>
    </row>
    <row r="30" spans="1:17">
      <c r="A30" s="229" t="s">
        <v>217</v>
      </c>
      <c r="B30" s="222" t="s">
        <v>218</v>
      </c>
      <c r="C30" s="222">
        <v>3</v>
      </c>
      <c r="D30" s="222">
        <v>150</v>
      </c>
      <c r="E30" s="222">
        <v>32</v>
      </c>
      <c r="F30" s="222">
        <v>32</v>
      </c>
      <c r="G30" s="222">
        <v>21</v>
      </c>
      <c r="H30" s="222">
        <v>38.4</v>
      </c>
      <c r="I30" s="222">
        <v>13.2</v>
      </c>
      <c r="J30" s="222">
        <v>2.1000000000000001E-2</v>
      </c>
      <c r="K30" s="222">
        <v>1.33</v>
      </c>
      <c r="L30" s="222">
        <v>6.3</v>
      </c>
      <c r="M30" s="222">
        <v>-1.28</v>
      </c>
      <c r="N30" s="222">
        <v>6.93</v>
      </c>
      <c r="O30" s="222">
        <v>2</v>
      </c>
      <c r="P30" s="222">
        <v>10</v>
      </c>
      <c r="Q30" s="222">
        <v>36</v>
      </c>
    </row>
    <row r="31" spans="1:17">
      <c r="A31" s="229" t="s">
        <v>217</v>
      </c>
      <c r="B31" s="222" t="s">
        <v>218</v>
      </c>
      <c r="C31" s="222">
        <v>2</v>
      </c>
      <c r="D31" s="222">
        <v>180</v>
      </c>
      <c r="E31" s="222">
        <v>32</v>
      </c>
      <c r="F31" s="222">
        <v>32</v>
      </c>
      <c r="G31" s="222">
        <v>21</v>
      </c>
      <c r="H31" s="222">
        <v>38.4</v>
      </c>
      <c r="I31" s="222">
        <v>13.2</v>
      </c>
      <c r="J31" s="222">
        <v>2.1000000000000001E-2</v>
      </c>
      <c r="K31" s="222">
        <v>1.33</v>
      </c>
      <c r="L31" s="222">
        <v>6.3</v>
      </c>
      <c r="M31" s="222">
        <v>-1.28</v>
      </c>
      <c r="N31" s="222">
        <v>6.93</v>
      </c>
      <c r="O31" s="222">
        <v>2</v>
      </c>
      <c r="P31" s="222">
        <v>10</v>
      </c>
      <c r="Q31" s="222">
        <v>36</v>
      </c>
    </row>
    <row r="32" spans="1:17">
      <c r="A32" s="229" t="s">
        <v>217</v>
      </c>
      <c r="B32" s="222" t="s">
        <v>218</v>
      </c>
      <c r="C32" s="222">
        <v>1</v>
      </c>
      <c r="D32" s="222">
        <v>210</v>
      </c>
      <c r="E32" s="222">
        <v>32</v>
      </c>
      <c r="F32" s="222">
        <v>32</v>
      </c>
      <c r="G32" s="222">
        <v>21</v>
      </c>
      <c r="H32" s="222">
        <v>38.4</v>
      </c>
      <c r="I32" s="222">
        <v>13.2</v>
      </c>
      <c r="J32" s="222">
        <v>2.1000000000000001E-2</v>
      </c>
      <c r="K32" s="222">
        <v>1.33</v>
      </c>
      <c r="L32" s="222">
        <v>6.3</v>
      </c>
      <c r="M32" s="222">
        <v>-1.28</v>
      </c>
      <c r="N32" s="222">
        <v>6.93</v>
      </c>
      <c r="O32" s="222">
        <v>2</v>
      </c>
      <c r="P32" s="222">
        <v>10</v>
      </c>
      <c r="Q32" s="222">
        <v>36</v>
      </c>
    </row>
    <row r="33" spans="1:17">
      <c r="A33" s="229">
        <v>3</v>
      </c>
      <c r="B33" s="222" t="s">
        <v>218</v>
      </c>
      <c r="C33" s="222">
        <v>0</v>
      </c>
      <c r="D33" s="222">
        <v>300</v>
      </c>
      <c r="E33" s="222">
        <v>32</v>
      </c>
      <c r="F33" s="222">
        <v>32</v>
      </c>
      <c r="G33" s="222">
        <v>21</v>
      </c>
      <c r="H33" s="222">
        <v>38.4</v>
      </c>
      <c r="I33" s="222">
        <v>13.2</v>
      </c>
      <c r="J33" s="222">
        <v>2.1000000000000001E-2</v>
      </c>
      <c r="K33" s="222">
        <v>1.33</v>
      </c>
      <c r="L33" s="222">
        <v>6.3</v>
      </c>
      <c r="M33" s="222">
        <v>-1.28</v>
      </c>
      <c r="N33" s="222">
        <v>6.93</v>
      </c>
      <c r="O33" s="222">
        <v>2</v>
      </c>
      <c r="P33" s="222">
        <v>10</v>
      </c>
      <c r="Q33" s="222">
        <v>36</v>
      </c>
    </row>
    <row r="34" spans="1:17">
      <c r="A34" s="222">
        <v>4</v>
      </c>
      <c r="B34" s="222" t="s">
        <v>219</v>
      </c>
      <c r="C34" s="222">
        <v>8</v>
      </c>
      <c r="D34" s="222">
        <v>10</v>
      </c>
      <c r="E34" s="222">
        <v>41</v>
      </c>
      <c r="F34" s="222">
        <v>41</v>
      </c>
      <c r="G34" s="222">
        <v>25</v>
      </c>
      <c r="H34" s="222">
        <v>46</v>
      </c>
      <c r="I34" s="222">
        <v>14.8</v>
      </c>
      <c r="J34" s="222">
        <v>1.4999999999999999E-2</v>
      </c>
      <c r="K34" s="222">
        <v>1.25</v>
      </c>
      <c r="L34" s="222">
        <v>9.8000000000000007</v>
      </c>
      <c r="M34" s="222">
        <v>-1.5609999999999999</v>
      </c>
      <c r="N34" s="222">
        <v>2.96</v>
      </c>
      <c r="O34" s="222">
        <v>2</v>
      </c>
      <c r="P34" s="222">
        <v>10</v>
      </c>
      <c r="Q34" s="222">
        <v>36</v>
      </c>
    </row>
    <row r="35" spans="1:17">
      <c r="A35" s="222">
        <v>4</v>
      </c>
      <c r="B35" s="222" t="s">
        <v>219</v>
      </c>
      <c r="C35" s="222">
        <v>7</v>
      </c>
      <c r="D35" s="222">
        <v>30</v>
      </c>
      <c r="E35" s="222">
        <v>41</v>
      </c>
      <c r="F35" s="222">
        <v>41</v>
      </c>
      <c r="G35" s="222">
        <v>25</v>
      </c>
      <c r="H35" s="222">
        <v>46</v>
      </c>
      <c r="I35" s="222">
        <v>14.8</v>
      </c>
      <c r="J35" s="222">
        <v>1.4999999999999999E-2</v>
      </c>
      <c r="K35" s="222">
        <v>1.25</v>
      </c>
      <c r="L35" s="222">
        <v>9.8000000000000007</v>
      </c>
      <c r="M35" s="222">
        <v>-1.5609999999999999</v>
      </c>
      <c r="N35" s="222">
        <v>2.96</v>
      </c>
      <c r="O35" s="222">
        <v>2</v>
      </c>
      <c r="P35" s="222">
        <v>10</v>
      </c>
      <c r="Q35" s="222">
        <v>36</v>
      </c>
    </row>
    <row r="36" spans="1:17">
      <c r="A36" s="222">
        <v>4</v>
      </c>
      <c r="B36" s="222" t="s">
        <v>219</v>
      </c>
      <c r="C36" s="222">
        <v>6</v>
      </c>
      <c r="D36" s="222">
        <v>60</v>
      </c>
      <c r="E36" s="222">
        <v>41</v>
      </c>
      <c r="F36" s="222">
        <v>41</v>
      </c>
      <c r="G36" s="222">
        <v>25</v>
      </c>
      <c r="H36" s="222">
        <v>46</v>
      </c>
      <c r="I36" s="222">
        <v>14.8</v>
      </c>
      <c r="J36" s="222">
        <v>1.4999999999999999E-2</v>
      </c>
      <c r="K36" s="222">
        <v>1.25</v>
      </c>
      <c r="L36" s="222">
        <v>9.8000000000000007</v>
      </c>
      <c r="M36" s="222">
        <v>-1.5609999999999999</v>
      </c>
      <c r="N36" s="222">
        <v>2.96</v>
      </c>
      <c r="O36" s="222">
        <v>2</v>
      </c>
      <c r="P36" s="222">
        <v>10</v>
      </c>
      <c r="Q36" s="222">
        <v>36</v>
      </c>
    </row>
    <row r="37" spans="1:17">
      <c r="A37" s="222">
        <v>4</v>
      </c>
      <c r="B37" s="222" t="s">
        <v>219</v>
      </c>
      <c r="C37" s="222">
        <v>5</v>
      </c>
      <c r="D37" s="222">
        <v>90</v>
      </c>
      <c r="E37" s="222">
        <v>41</v>
      </c>
      <c r="F37" s="222">
        <v>41</v>
      </c>
      <c r="G37" s="222">
        <v>25</v>
      </c>
      <c r="H37" s="222">
        <v>46</v>
      </c>
      <c r="I37" s="222">
        <v>14.8</v>
      </c>
      <c r="J37" s="222">
        <v>1.4999999999999999E-2</v>
      </c>
      <c r="K37" s="222">
        <v>1.25</v>
      </c>
      <c r="L37" s="222">
        <v>9.8000000000000007</v>
      </c>
      <c r="M37" s="222">
        <v>-1.5609999999999999</v>
      </c>
      <c r="N37" s="222">
        <v>2.96</v>
      </c>
      <c r="O37" s="222">
        <v>2</v>
      </c>
      <c r="P37" s="222">
        <v>10</v>
      </c>
      <c r="Q37" s="222">
        <v>36</v>
      </c>
    </row>
    <row r="38" spans="1:17">
      <c r="A38" s="222">
        <v>4</v>
      </c>
      <c r="B38" s="222" t="s">
        <v>219</v>
      </c>
      <c r="C38" s="222">
        <v>4</v>
      </c>
      <c r="D38" s="222">
        <v>120</v>
      </c>
      <c r="E38" s="222">
        <v>41</v>
      </c>
      <c r="F38" s="222">
        <v>41</v>
      </c>
      <c r="G38" s="222">
        <v>25</v>
      </c>
      <c r="H38" s="222">
        <v>46</v>
      </c>
      <c r="I38" s="222">
        <v>14.8</v>
      </c>
      <c r="J38" s="222">
        <v>1.4999999999999999E-2</v>
      </c>
      <c r="K38" s="222">
        <v>1.25</v>
      </c>
      <c r="L38" s="222">
        <v>9.8000000000000007</v>
      </c>
      <c r="M38" s="222">
        <v>-1.5609999999999999</v>
      </c>
      <c r="N38" s="222">
        <v>2.96</v>
      </c>
      <c r="O38" s="222">
        <v>2</v>
      </c>
      <c r="P38" s="222">
        <v>10</v>
      </c>
      <c r="Q38" s="222">
        <v>36</v>
      </c>
    </row>
    <row r="39" spans="1:17">
      <c r="A39" s="222">
        <v>4</v>
      </c>
      <c r="B39" s="222" t="s">
        <v>219</v>
      </c>
      <c r="C39" s="222">
        <v>3</v>
      </c>
      <c r="D39" s="222">
        <v>150</v>
      </c>
      <c r="E39" s="222">
        <v>41</v>
      </c>
      <c r="F39" s="222">
        <v>41</v>
      </c>
      <c r="G39" s="222">
        <v>25</v>
      </c>
      <c r="H39" s="222">
        <v>46</v>
      </c>
      <c r="I39" s="222">
        <v>14.8</v>
      </c>
      <c r="J39" s="222">
        <v>1.4999999999999999E-2</v>
      </c>
      <c r="K39" s="222">
        <v>1.25</v>
      </c>
      <c r="L39" s="222">
        <v>9.8000000000000007</v>
      </c>
      <c r="M39" s="222">
        <v>-1.5609999999999999</v>
      </c>
      <c r="N39" s="222">
        <v>2.96</v>
      </c>
      <c r="O39" s="222">
        <v>2</v>
      </c>
      <c r="P39" s="222">
        <v>10</v>
      </c>
      <c r="Q39" s="222">
        <v>36</v>
      </c>
    </row>
    <row r="40" spans="1:17">
      <c r="A40" s="222">
        <v>4</v>
      </c>
      <c r="B40" s="222" t="s">
        <v>219</v>
      </c>
      <c r="C40" s="222">
        <v>2</v>
      </c>
      <c r="D40" s="222">
        <v>180</v>
      </c>
      <c r="E40" s="222">
        <v>41</v>
      </c>
      <c r="F40" s="222">
        <v>41</v>
      </c>
      <c r="G40" s="222">
        <v>25</v>
      </c>
      <c r="H40" s="222">
        <v>46</v>
      </c>
      <c r="I40" s="222">
        <v>14.8</v>
      </c>
      <c r="J40" s="222">
        <v>1.4999999999999999E-2</v>
      </c>
      <c r="K40" s="222">
        <v>1.25</v>
      </c>
      <c r="L40" s="222">
        <v>9.8000000000000007</v>
      </c>
      <c r="M40" s="222">
        <v>-1.5609999999999999</v>
      </c>
      <c r="N40" s="222">
        <v>2.96</v>
      </c>
      <c r="O40" s="222">
        <v>2</v>
      </c>
      <c r="P40" s="222">
        <v>10</v>
      </c>
      <c r="Q40" s="222">
        <v>36</v>
      </c>
    </row>
    <row r="41" spans="1:17">
      <c r="A41" s="222">
        <v>4</v>
      </c>
      <c r="B41" s="222" t="s">
        <v>219</v>
      </c>
      <c r="C41" s="222">
        <v>1</v>
      </c>
      <c r="D41" s="222">
        <v>210</v>
      </c>
      <c r="E41" s="222">
        <v>41</v>
      </c>
      <c r="F41" s="222">
        <v>41</v>
      </c>
      <c r="G41" s="222">
        <v>25</v>
      </c>
      <c r="H41" s="222">
        <v>46</v>
      </c>
      <c r="I41" s="222">
        <v>14.8</v>
      </c>
      <c r="J41" s="222">
        <v>1.4999999999999999E-2</v>
      </c>
      <c r="K41" s="222">
        <v>1.25</v>
      </c>
      <c r="L41" s="222">
        <v>9.8000000000000007</v>
      </c>
      <c r="M41" s="222">
        <v>-1.5609999999999999</v>
      </c>
      <c r="N41" s="222">
        <v>2.96</v>
      </c>
      <c r="O41" s="222">
        <v>2</v>
      </c>
      <c r="P41" s="222">
        <v>10</v>
      </c>
      <c r="Q41" s="222">
        <v>36</v>
      </c>
    </row>
    <row r="42" spans="1:17">
      <c r="A42" s="222">
        <v>4</v>
      </c>
      <c r="B42" s="222" t="s">
        <v>219</v>
      </c>
      <c r="C42" s="222">
        <v>0</v>
      </c>
      <c r="D42" s="222">
        <v>210</v>
      </c>
      <c r="E42" s="222">
        <v>41</v>
      </c>
      <c r="F42" s="222">
        <v>41</v>
      </c>
      <c r="G42" s="222">
        <v>25</v>
      </c>
      <c r="H42" s="222">
        <v>46</v>
      </c>
      <c r="I42" s="222">
        <v>14.8</v>
      </c>
      <c r="J42" s="222">
        <v>1.4999999999999999E-2</v>
      </c>
      <c r="K42" s="222">
        <v>1.25</v>
      </c>
      <c r="L42" s="222">
        <v>9.8000000000000007</v>
      </c>
      <c r="M42" s="222">
        <v>-1.5609999999999999</v>
      </c>
      <c r="N42" s="222">
        <v>2.96</v>
      </c>
      <c r="O42" s="222">
        <v>2</v>
      </c>
      <c r="P42" s="222">
        <v>10</v>
      </c>
      <c r="Q42" s="222">
        <v>36</v>
      </c>
    </row>
    <row r="43" spans="1:17">
      <c r="A43" s="229">
        <v>5</v>
      </c>
      <c r="B43" s="222" t="s">
        <v>220</v>
      </c>
      <c r="C43" s="222">
        <v>8</v>
      </c>
      <c r="D43" s="212">
        <v>10</v>
      </c>
      <c r="E43" s="212">
        <v>25</v>
      </c>
      <c r="F43" s="212">
        <v>37</v>
      </c>
      <c r="G43" s="212">
        <v>19</v>
      </c>
      <c r="H43" s="212">
        <v>40</v>
      </c>
      <c r="I43" s="212">
        <v>10</v>
      </c>
      <c r="J43" s="212">
        <v>1.5799999237060547E-2</v>
      </c>
      <c r="K43" s="212">
        <v>1.4199999570846558</v>
      </c>
      <c r="L43" s="212">
        <v>7.9000000953674316</v>
      </c>
      <c r="M43" s="212">
        <v>-0.7630000114440918</v>
      </c>
      <c r="N43" s="212">
        <v>4</v>
      </c>
      <c r="O43" s="212">
        <v>1.0329999999999999</v>
      </c>
      <c r="P43" s="212">
        <v>35</v>
      </c>
      <c r="Q43" s="212">
        <v>2962.73291015625</v>
      </c>
    </row>
    <row r="44" spans="1:17">
      <c r="A44" s="229">
        <v>5</v>
      </c>
      <c r="B44" s="222" t="s">
        <v>220</v>
      </c>
      <c r="C44" s="222">
        <v>7</v>
      </c>
      <c r="D44" s="212">
        <v>20</v>
      </c>
      <c r="E44" s="212">
        <v>30</v>
      </c>
      <c r="F44" s="212">
        <v>35</v>
      </c>
      <c r="G44" s="212">
        <v>16</v>
      </c>
      <c r="H44" s="212">
        <v>40</v>
      </c>
      <c r="I44" s="212">
        <v>12</v>
      </c>
      <c r="J44" s="212">
        <v>1.5799999237060547E-2</v>
      </c>
      <c r="K44" s="212">
        <v>1.4199999570846558</v>
      </c>
      <c r="L44" s="212">
        <v>7.9000000953674316</v>
      </c>
      <c r="M44" s="212">
        <v>-0.7630000114440918</v>
      </c>
      <c r="N44" s="212">
        <v>5</v>
      </c>
      <c r="O44" s="212">
        <v>1.0329999999999999</v>
      </c>
      <c r="P44" s="212">
        <v>30</v>
      </c>
      <c r="Q44" s="212">
        <v>1585.83703613281</v>
      </c>
    </row>
    <row r="45" spans="1:17">
      <c r="A45" s="229">
        <v>5</v>
      </c>
      <c r="B45" s="222" t="s">
        <v>220</v>
      </c>
      <c r="C45" s="222">
        <v>6</v>
      </c>
      <c r="D45" s="212">
        <v>40</v>
      </c>
      <c r="E45" s="212">
        <v>25</v>
      </c>
      <c r="F45" s="212">
        <v>32</v>
      </c>
      <c r="G45" s="212">
        <v>20</v>
      </c>
      <c r="H45" s="212">
        <v>38</v>
      </c>
      <c r="I45" s="212">
        <v>12</v>
      </c>
      <c r="J45" s="212">
        <v>1.5799999237060547E-2</v>
      </c>
      <c r="K45" s="212">
        <v>1.4199999570846558</v>
      </c>
      <c r="L45" s="212">
        <v>7.9000000953674316</v>
      </c>
      <c r="M45" s="212">
        <v>-0.7630000114440918</v>
      </c>
      <c r="N45" s="212">
        <v>5</v>
      </c>
      <c r="O45" s="212">
        <v>1.0329999999999999</v>
      </c>
      <c r="P45" s="212">
        <v>25</v>
      </c>
      <c r="Q45" s="212">
        <v>460.06491088867102</v>
      </c>
    </row>
    <row r="46" spans="1:17">
      <c r="A46" s="229">
        <v>5</v>
      </c>
      <c r="B46" s="222" t="s">
        <v>220</v>
      </c>
      <c r="C46" s="222">
        <v>5</v>
      </c>
      <c r="D46" s="212">
        <v>60</v>
      </c>
      <c r="E46" s="212">
        <v>28</v>
      </c>
      <c r="F46" s="212">
        <v>30</v>
      </c>
      <c r="G46" s="212">
        <v>20</v>
      </c>
      <c r="H46" s="212">
        <v>35</v>
      </c>
      <c r="I46" s="212">
        <v>12</v>
      </c>
      <c r="J46" s="212">
        <v>1.5799999237060547E-2</v>
      </c>
      <c r="K46" s="212">
        <v>1.4199999570846558</v>
      </c>
      <c r="L46" s="212">
        <v>7.9000000953674316</v>
      </c>
      <c r="M46" s="212">
        <v>-0.7630000114440918</v>
      </c>
      <c r="N46" s="212">
        <v>4</v>
      </c>
      <c r="O46" s="212">
        <v>1.0329999999999999</v>
      </c>
      <c r="P46" s="212">
        <v>20</v>
      </c>
      <c r="Q46" s="212">
        <v>131.81080627441401</v>
      </c>
    </row>
    <row r="47" spans="1:17">
      <c r="A47" s="229">
        <v>5</v>
      </c>
      <c r="B47" s="222" t="s">
        <v>220</v>
      </c>
      <c r="C47" s="222">
        <v>4</v>
      </c>
      <c r="D47" s="212">
        <v>80</v>
      </c>
      <c r="E47" s="212">
        <v>25</v>
      </c>
      <c r="F47" s="212">
        <v>26</v>
      </c>
      <c r="G47" s="212">
        <v>17</v>
      </c>
      <c r="H47" s="212">
        <v>32</v>
      </c>
      <c r="I47" s="212">
        <v>12</v>
      </c>
      <c r="J47" s="212">
        <v>1.5799999237060547E-2</v>
      </c>
      <c r="K47" s="212">
        <v>1.4199999570846558</v>
      </c>
      <c r="L47" s="212">
        <v>7.9000000953674316</v>
      </c>
      <c r="M47" s="212">
        <v>-0.7630000114440918</v>
      </c>
      <c r="N47" s="212">
        <v>4</v>
      </c>
      <c r="O47" s="212">
        <v>1.0329999999999999</v>
      </c>
      <c r="P47" s="212">
        <v>10</v>
      </c>
      <c r="Q47" s="212">
        <v>37.764419555663999</v>
      </c>
    </row>
    <row r="48" spans="1:17">
      <c r="A48" s="229">
        <v>5</v>
      </c>
      <c r="B48" s="222" t="s">
        <v>220</v>
      </c>
      <c r="C48" s="222">
        <v>3</v>
      </c>
      <c r="D48" s="212">
        <v>100</v>
      </c>
      <c r="E48" s="212">
        <v>25</v>
      </c>
      <c r="F48" s="212">
        <v>25</v>
      </c>
      <c r="G48" s="212">
        <v>17</v>
      </c>
      <c r="H48" s="212">
        <v>32</v>
      </c>
      <c r="I48" s="212">
        <v>12</v>
      </c>
      <c r="J48" s="212">
        <v>1.5799999237060547E-2</v>
      </c>
      <c r="K48" s="212">
        <v>1.4199999570846558</v>
      </c>
      <c r="L48" s="212">
        <v>7.9000000953674316</v>
      </c>
      <c r="M48" s="212">
        <v>-0.7630000114440918</v>
      </c>
      <c r="N48" s="212">
        <v>2</v>
      </c>
      <c r="O48" s="212">
        <v>1</v>
      </c>
      <c r="P48" s="212">
        <v>10</v>
      </c>
      <c r="Q48" s="212">
        <v>36.219879149999997</v>
      </c>
    </row>
    <row r="49" spans="1:17">
      <c r="A49" s="229">
        <v>5</v>
      </c>
      <c r="B49" s="222" t="s">
        <v>220</v>
      </c>
      <c r="C49" s="222">
        <v>2</v>
      </c>
      <c r="D49" s="212">
        <v>120</v>
      </c>
      <c r="E49" s="212">
        <v>25</v>
      </c>
      <c r="F49" s="212">
        <v>30</v>
      </c>
      <c r="G49" s="212">
        <v>17</v>
      </c>
      <c r="H49" s="212">
        <v>33</v>
      </c>
      <c r="I49" s="212">
        <v>12</v>
      </c>
      <c r="J49" s="212">
        <v>1.5799999237060547E-2</v>
      </c>
      <c r="K49" s="212">
        <v>1.4199999570846558</v>
      </c>
      <c r="L49" s="212">
        <v>7.9000000953674316</v>
      </c>
      <c r="M49" s="212">
        <v>-0.7630000114440918</v>
      </c>
      <c r="N49" s="212">
        <v>1</v>
      </c>
      <c r="O49" s="212">
        <v>0.1</v>
      </c>
      <c r="P49" s="212">
        <v>10</v>
      </c>
      <c r="Q49" s="212">
        <v>36.219879149999997</v>
      </c>
    </row>
    <row r="50" spans="1:17">
      <c r="A50" s="229">
        <v>5</v>
      </c>
      <c r="B50" s="222" t="s">
        <v>220</v>
      </c>
      <c r="C50" s="222">
        <v>1</v>
      </c>
      <c r="D50" s="212">
        <v>140</v>
      </c>
      <c r="E50" s="212">
        <v>25</v>
      </c>
      <c r="F50" s="212">
        <v>30</v>
      </c>
      <c r="G50" s="212">
        <v>20</v>
      </c>
      <c r="H50" s="212">
        <v>33</v>
      </c>
      <c r="I50" s="212">
        <v>10</v>
      </c>
      <c r="J50" s="212">
        <v>1.5799999237060547E-2</v>
      </c>
      <c r="K50" s="212">
        <v>1.4199999570846558</v>
      </c>
      <c r="L50" s="212">
        <v>7.9000000953674316</v>
      </c>
      <c r="M50" s="212">
        <v>-0.7630000114440918</v>
      </c>
      <c r="N50" s="212">
        <v>1</v>
      </c>
      <c r="O50" s="212">
        <v>0.1</v>
      </c>
      <c r="P50" s="212">
        <v>10</v>
      </c>
      <c r="Q50" s="212">
        <v>36.219879149999997</v>
      </c>
    </row>
    <row r="51" spans="1:17">
      <c r="A51" s="229">
        <v>5</v>
      </c>
      <c r="B51" s="222" t="s">
        <v>220</v>
      </c>
      <c r="C51" s="222">
        <v>0</v>
      </c>
      <c r="D51" s="212">
        <v>200</v>
      </c>
      <c r="E51" s="212">
        <v>25</v>
      </c>
      <c r="F51" s="212">
        <v>30</v>
      </c>
      <c r="G51" s="212">
        <v>20</v>
      </c>
      <c r="H51" s="212">
        <v>33</v>
      </c>
      <c r="I51" s="212">
        <v>10</v>
      </c>
      <c r="J51" s="212">
        <v>1.5799999237060547E-2</v>
      </c>
      <c r="K51" s="212">
        <v>1.4199999570846558</v>
      </c>
      <c r="L51" s="212">
        <v>7.9000000953674316</v>
      </c>
      <c r="M51" s="212">
        <v>-0.7630000114440918</v>
      </c>
      <c r="N51" s="212">
        <v>1</v>
      </c>
      <c r="O51" s="212">
        <v>0.1</v>
      </c>
      <c r="P51" s="212">
        <v>10</v>
      </c>
      <c r="Q51" s="212">
        <v>36.219879149999997</v>
      </c>
    </row>
    <row r="52" spans="1:17">
      <c r="A52" s="222">
        <v>6</v>
      </c>
      <c r="B52" s="222" t="s">
        <v>221</v>
      </c>
      <c r="C52" s="222">
        <v>8</v>
      </c>
      <c r="D52" s="212">
        <v>10</v>
      </c>
      <c r="E52" s="212">
        <v>21</v>
      </c>
      <c r="F52" s="212">
        <v>37</v>
      </c>
      <c r="G52" s="212">
        <v>21</v>
      </c>
      <c r="H52" s="212">
        <v>44</v>
      </c>
      <c r="I52" s="212">
        <v>5</v>
      </c>
      <c r="J52" s="212">
        <v>1.5799999237060547E-2</v>
      </c>
      <c r="K52" s="212">
        <v>1.4199999570846558</v>
      </c>
      <c r="L52" s="212">
        <v>7.9000000953674316</v>
      </c>
      <c r="M52" s="212">
        <v>-0.76300001144409202</v>
      </c>
      <c r="N52" s="212">
        <v>5</v>
      </c>
      <c r="O52" s="212">
        <v>1.0329999999999999</v>
      </c>
      <c r="P52" s="212">
        <v>35</v>
      </c>
      <c r="Q52" s="212">
        <v>2962.73291015625</v>
      </c>
    </row>
    <row r="53" spans="1:17">
      <c r="A53" s="222">
        <v>6</v>
      </c>
      <c r="B53" s="222" t="s">
        <v>221</v>
      </c>
      <c r="C53" s="222">
        <v>7</v>
      </c>
      <c r="D53" s="212">
        <v>20</v>
      </c>
      <c r="E53" s="212">
        <v>22</v>
      </c>
      <c r="F53" s="212">
        <v>37</v>
      </c>
      <c r="G53" s="212">
        <v>22</v>
      </c>
      <c r="H53" s="212">
        <v>44</v>
      </c>
      <c r="I53" s="212">
        <v>5</v>
      </c>
      <c r="J53" s="212">
        <v>1.5799999237060547E-2</v>
      </c>
      <c r="K53" s="212">
        <v>1.4199999570846558</v>
      </c>
      <c r="L53" s="212">
        <v>7.9000000953674316</v>
      </c>
      <c r="M53" s="212">
        <v>-0.76300001144409202</v>
      </c>
      <c r="N53" s="212">
        <v>5</v>
      </c>
      <c r="O53" s="212">
        <v>1.0329999999999999</v>
      </c>
      <c r="P53" s="212">
        <v>30</v>
      </c>
      <c r="Q53" s="212">
        <v>1585.83703613281</v>
      </c>
    </row>
    <row r="54" spans="1:17">
      <c r="A54" s="222">
        <v>6</v>
      </c>
      <c r="B54" s="222" t="s">
        <v>221</v>
      </c>
      <c r="C54" s="222">
        <v>6</v>
      </c>
      <c r="D54" s="212">
        <v>30</v>
      </c>
      <c r="E54" s="212">
        <v>23</v>
      </c>
      <c r="F54" s="212">
        <v>36</v>
      </c>
      <c r="G54" s="212">
        <v>22</v>
      </c>
      <c r="H54" s="212">
        <v>43</v>
      </c>
      <c r="I54" s="212">
        <v>4</v>
      </c>
      <c r="J54" s="212">
        <v>1.5799999237060547E-2</v>
      </c>
      <c r="K54" s="212">
        <v>1.4199999570846558</v>
      </c>
      <c r="L54" s="212">
        <v>7.9000000953674316</v>
      </c>
      <c r="M54" s="212">
        <v>-0.76300001144409202</v>
      </c>
      <c r="N54" s="212">
        <v>5</v>
      </c>
      <c r="O54" s="212">
        <v>1.0329999999999999</v>
      </c>
      <c r="P54" s="212">
        <v>25</v>
      </c>
      <c r="Q54" s="212">
        <v>460.06491088867102</v>
      </c>
    </row>
    <row r="55" spans="1:17">
      <c r="A55" s="222">
        <v>6</v>
      </c>
      <c r="B55" s="222" t="s">
        <v>221</v>
      </c>
      <c r="C55" s="222">
        <v>5</v>
      </c>
      <c r="D55" s="212">
        <v>50</v>
      </c>
      <c r="E55" s="212">
        <v>24</v>
      </c>
      <c r="F55" s="212">
        <v>35</v>
      </c>
      <c r="G55" s="212">
        <v>19</v>
      </c>
      <c r="H55" s="212">
        <v>42</v>
      </c>
      <c r="I55" s="212">
        <v>3</v>
      </c>
      <c r="J55" s="212">
        <v>1.5799999237060547E-2</v>
      </c>
      <c r="K55" s="212">
        <v>1.4199999570846558</v>
      </c>
      <c r="L55" s="212">
        <v>7.9000000953674316</v>
      </c>
      <c r="M55" s="212">
        <v>-0.76300001144409202</v>
      </c>
      <c r="N55" s="212">
        <v>5</v>
      </c>
      <c r="O55" s="212">
        <v>1.0329999999999999</v>
      </c>
      <c r="P55" s="212">
        <v>20</v>
      </c>
      <c r="Q55" s="212">
        <v>131.81080627441401</v>
      </c>
    </row>
    <row r="56" spans="1:17">
      <c r="A56" s="222">
        <v>6</v>
      </c>
      <c r="B56" s="222" t="s">
        <v>221</v>
      </c>
      <c r="C56" s="222">
        <v>4</v>
      </c>
      <c r="D56" s="212">
        <v>70</v>
      </c>
      <c r="E56" s="212">
        <v>25</v>
      </c>
      <c r="F56" s="212">
        <v>29</v>
      </c>
      <c r="G56" s="212">
        <v>17</v>
      </c>
      <c r="H56" s="212">
        <v>36</v>
      </c>
      <c r="I56" s="212">
        <v>2</v>
      </c>
      <c r="J56" s="212">
        <v>1.5799999237060547E-2</v>
      </c>
      <c r="K56" s="212">
        <v>1.4199999570846558</v>
      </c>
      <c r="L56" s="212">
        <v>7.9000000953674316</v>
      </c>
      <c r="M56" s="212">
        <v>-0.76300001144409202</v>
      </c>
      <c r="N56" s="212">
        <v>5</v>
      </c>
      <c r="O56" s="212">
        <v>1.0329999999999999</v>
      </c>
      <c r="P56" s="212">
        <v>10</v>
      </c>
      <c r="Q56" s="212">
        <v>37.764419555663999</v>
      </c>
    </row>
    <row r="57" spans="1:17">
      <c r="A57" s="222">
        <v>6</v>
      </c>
      <c r="B57" s="222" t="s">
        <v>221</v>
      </c>
      <c r="C57" s="222">
        <v>3</v>
      </c>
      <c r="D57" s="212">
        <v>90</v>
      </c>
      <c r="E57" s="212">
        <v>26</v>
      </c>
      <c r="F57" s="212">
        <v>25</v>
      </c>
      <c r="G57" s="212">
        <v>15</v>
      </c>
      <c r="H57" s="212">
        <v>32</v>
      </c>
      <c r="I57" s="212">
        <v>1.5</v>
      </c>
      <c r="J57" s="212">
        <v>1.5799999237060547E-2</v>
      </c>
      <c r="K57" s="212">
        <v>1.4199999570846558</v>
      </c>
      <c r="L57" s="212">
        <v>7.9000000953674316</v>
      </c>
      <c r="M57" s="212">
        <v>-0.76300001144409202</v>
      </c>
      <c r="N57" s="212">
        <v>2</v>
      </c>
      <c r="O57" s="212">
        <v>1</v>
      </c>
      <c r="P57" s="212">
        <v>10</v>
      </c>
      <c r="Q57" s="212">
        <v>36.219879149999997</v>
      </c>
    </row>
    <row r="58" spans="1:17">
      <c r="A58" s="222">
        <v>6</v>
      </c>
      <c r="B58" s="222" t="s">
        <v>221</v>
      </c>
      <c r="C58" s="222">
        <v>2</v>
      </c>
      <c r="D58" s="212">
        <v>110</v>
      </c>
      <c r="E58" s="212">
        <v>26</v>
      </c>
      <c r="F58" s="212">
        <v>26</v>
      </c>
      <c r="G58" s="212">
        <v>15</v>
      </c>
      <c r="H58" s="212">
        <v>33</v>
      </c>
      <c r="I58" s="212">
        <v>1</v>
      </c>
      <c r="J58" s="212">
        <v>1.5799999237060547E-2</v>
      </c>
      <c r="K58" s="212">
        <v>1.4199999570846558</v>
      </c>
      <c r="L58" s="212">
        <v>7.9000000953674316</v>
      </c>
      <c r="M58" s="212">
        <v>-0.76300001144409202</v>
      </c>
      <c r="N58" s="212">
        <v>3</v>
      </c>
      <c r="O58" s="212">
        <v>0.1</v>
      </c>
      <c r="P58" s="212">
        <v>10</v>
      </c>
      <c r="Q58" s="212">
        <v>36.219879149999997</v>
      </c>
    </row>
    <row r="59" spans="1:17">
      <c r="A59" s="222">
        <v>6</v>
      </c>
      <c r="B59" s="222" t="s">
        <v>221</v>
      </c>
      <c r="C59" s="222">
        <v>1</v>
      </c>
      <c r="D59" s="212">
        <v>130</v>
      </c>
      <c r="E59" s="212">
        <v>26</v>
      </c>
      <c r="F59" s="212">
        <v>28</v>
      </c>
      <c r="G59" s="212">
        <v>15</v>
      </c>
      <c r="H59" s="212">
        <v>35</v>
      </c>
      <c r="I59" s="212">
        <v>1</v>
      </c>
      <c r="J59" s="212">
        <v>1.5799999237060547E-2</v>
      </c>
      <c r="K59" s="212">
        <v>1.4199999570846558</v>
      </c>
      <c r="L59" s="212">
        <v>7.9000000953674316</v>
      </c>
      <c r="M59" s="212">
        <v>-0.76300001144409202</v>
      </c>
      <c r="N59" s="212">
        <v>3</v>
      </c>
      <c r="O59" s="212">
        <v>0.1</v>
      </c>
      <c r="P59" s="212">
        <v>10</v>
      </c>
      <c r="Q59" s="212">
        <v>36.219879149999997</v>
      </c>
    </row>
    <row r="60" spans="1:17">
      <c r="A60" s="222">
        <v>6</v>
      </c>
      <c r="B60" s="222" t="s">
        <v>221</v>
      </c>
      <c r="C60" s="222">
        <v>0</v>
      </c>
      <c r="D60" s="212">
        <v>200</v>
      </c>
      <c r="E60" s="212">
        <v>26</v>
      </c>
      <c r="F60" s="212">
        <v>28</v>
      </c>
      <c r="G60" s="212">
        <v>15</v>
      </c>
      <c r="H60" s="212">
        <v>35</v>
      </c>
      <c r="I60" s="212">
        <v>1</v>
      </c>
      <c r="J60" s="212">
        <v>1.5799999237060547E-2</v>
      </c>
      <c r="K60" s="212">
        <v>1.4199999570846558</v>
      </c>
      <c r="L60" s="212">
        <v>7.9000000953674316</v>
      </c>
      <c r="M60" s="212">
        <v>-0.76300001144409202</v>
      </c>
      <c r="N60" s="212">
        <v>3</v>
      </c>
      <c r="O60" s="212">
        <v>0.1</v>
      </c>
      <c r="P60" s="212">
        <v>10</v>
      </c>
      <c r="Q60" s="212">
        <v>36.219879149999997</v>
      </c>
    </row>
    <row r="61" spans="1:17">
      <c r="A61" s="222">
        <v>7</v>
      </c>
      <c r="B61" s="222" t="s">
        <v>222</v>
      </c>
      <c r="C61" s="222">
        <v>8</v>
      </c>
      <c r="D61" s="212">
        <v>10</v>
      </c>
      <c r="E61" s="212">
        <v>30</v>
      </c>
      <c r="F61" s="212">
        <v>35</v>
      </c>
      <c r="G61" s="212">
        <v>19</v>
      </c>
      <c r="H61" s="212">
        <v>35</v>
      </c>
      <c r="I61" s="212">
        <v>3</v>
      </c>
      <c r="J61" s="212">
        <v>1.5799999237060547E-2</v>
      </c>
      <c r="K61" s="212">
        <v>1.4199999570846558</v>
      </c>
      <c r="L61" s="212">
        <v>7.9000000953674316</v>
      </c>
      <c r="M61" s="212">
        <v>-0.76300001144409202</v>
      </c>
      <c r="N61" s="212">
        <v>5</v>
      </c>
      <c r="O61" s="212">
        <v>1.0329999999999999</v>
      </c>
      <c r="P61" s="212">
        <v>35</v>
      </c>
      <c r="Q61" s="212">
        <v>2962.73291015625</v>
      </c>
    </row>
    <row r="62" spans="1:17">
      <c r="A62" s="222">
        <v>7</v>
      </c>
      <c r="B62" s="222" t="s">
        <v>222</v>
      </c>
      <c r="C62" s="222">
        <v>7</v>
      </c>
      <c r="D62" s="212">
        <v>20</v>
      </c>
      <c r="E62" s="212">
        <v>30</v>
      </c>
      <c r="F62" s="212">
        <v>32</v>
      </c>
      <c r="G62" s="212">
        <v>18</v>
      </c>
      <c r="H62" s="212">
        <v>37</v>
      </c>
      <c r="I62" s="212">
        <v>3</v>
      </c>
      <c r="J62" s="212">
        <v>1.5799999237060547E-2</v>
      </c>
      <c r="K62" s="212">
        <v>1.4199999570846558</v>
      </c>
      <c r="L62" s="212">
        <v>7.9000000953674316</v>
      </c>
      <c r="M62" s="212">
        <v>-0.76300001144409202</v>
      </c>
      <c r="N62" s="212">
        <v>5</v>
      </c>
      <c r="O62" s="212">
        <v>1.0329999999999999</v>
      </c>
      <c r="P62" s="212">
        <v>30</v>
      </c>
      <c r="Q62" s="212">
        <v>1585.83703613281</v>
      </c>
    </row>
    <row r="63" spans="1:17">
      <c r="A63" s="222">
        <v>7</v>
      </c>
      <c r="B63" s="222" t="s">
        <v>222</v>
      </c>
      <c r="C63" s="222">
        <v>6</v>
      </c>
      <c r="D63" s="212">
        <v>30</v>
      </c>
      <c r="E63" s="212">
        <v>30</v>
      </c>
      <c r="F63" s="212">
        <v>36</v>
      </c>
      <c r="G63" s="212">
        <v>19</v>
      </c>
      <c r="H63" s="212">
        <v>40</v>
      </c>
      <c r="I63" s="212">
        <v>3</v>
      </c>
      <c r="J63" s="212">
        <v>1.5799999237060547E-2</v>
      </c>
      <c r="K63" s="212">
        <v>1.4199999570846558</v>
      </c>
      <c r="L63" s="212">
        <v>7.9000000953674316</v>
      </c>
      <c r="M63" s="212">
        <v>-0.76300001144409202</v>
      </c>
      <c r="N63" s="212">
        <v>5</v>
      </c>
      <c r="O63" s="212">
        <v>1.0329999999999999</v>
      </c>
      <c r="P63" s="212">
        <v>25</v>
      </c>
      <c r="Q63" s="212">
        <v>460.06491088867102</v>
      </c>
    </row>
    <row r="64" spans="1:17">
      <c r="A64" s="222">
        <v>7</v>
      </c>
      <c r="B64" s="222" t="s">
        <v>222</v>
      </c>
      <c r="C64" s="222">
        <v>5</v>
      </c>
      <c r="D64" s="212">
        <v>50</v>
      </c>
      <c r="E64" s="212">
        <v>30</v>
      </c>
      <c r="F64" s="212">
        <v>34</v>
      </c>
      <c r="G64" s="212">
        <v>19</v>
      </c>
      <c r="H64" s="212">
        <v>37</v>
      </c>
      <c r="I64" s="212">
        <v>3</v>
      </c>
      <c r="J64" s="212">
        <v>1.5799999237060547E-2</v>
      </c>
      <c r="K64" s="212">
        <v>1.4199999570846558</v>
      </c>
      <c r="L64" s="212">
        <v>7.9000000953674316</v>
      </c>
      <c r="M64" s="212">
        <v>-0.76300001144409202</v>
      </c>
      <c r="N64" s="212">
        <v>5</v>
      </c>
      <c r="O64" s="212">
        <v>1.0329999999999999</v>
      </c>
      <c r="P64" s="212">
        <v>20</v>
      </c>
      <c r="Q64" s="212">
        <v>131.81080627441401</v>
      </c>
    </row>
    <row r="65" spans="1:17">
      <c r="A65" s="222">
        <v>7</v>
      </c>
      <c r="B65" s="222" t="s">
        <v>222</v>
      </c>
      <c r="C65" s="222">
        <v>4</v>
      </c>
      <c r="D65" s="212">
        <v>70</v>
      </c>
      <c r="E65" s="212">
        <v>30</v>
      </c>
      <c r="F65" s="212">
        <v>30</v>
      </c>
      <c r="G65" s="212">
        <v>17</v>
      </c>
      <c r="H65" s="212">
        <v>33</v>
      </c>
      <c r="I65" s="212">
        <v>3</v>
      </c>
      <c r="J65" s="212">
        <v>1.5799999237060547E-2</v>
      </c>
      <c r="K65" s="212">
        <v>1.4199999570846558</v>
      </c>
      <c r="L65" s="212">
        <v>7.9000000953674316</v>
      </c>
      <c r="M65" s="212">
        <v>-0.76300001144409202</v>
      </c>
      <c r="N65" s="212">
        <v>5</v>
      </c>
      <c r="O65" s="212">
        <v>1.0329999999999999</v>
      </c>
      <c r="P65" s="212">
        <v>10</v>
      </c>
      <c r="Q65" s="212">
        <v>37.764419555663999</v>
      </c>
    </row>
    <row r="66" spans="1:17">
      <c r="A66" s="222">
        <v>7</v>
      </c>
      <c r="B66" s="222" t="s">
        <v>222</v>
      </c>
      <c r="C66" s="222">
        <v>3</v>
      </c>
      <c r="D66" s="212">
        <v>90</v>
      </c>
      <c r="E66" s="212">
        <v>30</v>
      </c>
      <c r="F66" s="212">
        <v>25</v>
      </c>
      <c r="G66" s="212">
        <v>15</v>
      </c>
      <c r="H66" s="212">
        <v>33</v>
      </c>
      <c r="I66" s="212">
        <v>3</v>
      </c>
      <c r="J66" s="212">
        <v>1.5799999237060547E-2</v>
      </c>
      <c r="K66" s="212">
        <v>1.4199999570846558</v>
      </c>
      <c r="L66" s="212">
        <v>7.9000000953674316</v>
      </c>
      <c r="M66" s="212">
        <v>-0.76300001144409202</v>
      </c>
      <c r="N66" s="212">
        <v>2</v>
      </c>
      <c r="O66" s="212">
        <v>1</v>
      </c>
      <c r="P66" s="212">
        <v>10</v>
      </c>
      <c r="Q66" s="212">
        <v>36.219879149999997</v>
      </c>
    </row>
    <row r="67" spans="1:17">
      <c r="A67" s="222">
        <v>7</v>
      </c>
      <c r="B67" s="222" t="s">
        <v>222</v>
      </c>
      <c r="C67" s="222">
        <v>2</v>
      </c>
      <c r="D67" s="212">
        <v>110</v>
      </c>
      <c r="E67" s="212">
        <v>26</v>
      </c>
      <c r="F67" s="212">
        <v>25</v>
      </c>
      <c r="G67" s="212">
        <v>13</v>
      </c>
      <c r="H67" s="212">
        <v>33</v>
      </c>
      <c r="I67" s="212">
        <v>3</v>
      </c>
      <c r="J67" s="212">
        <v>1.5799999237060547E-2</v>
      </c>
      <c r="K67" s="212">
        <v>1.4199999570846558</v>
      </c>
      <c r="L67" s="212">
        <v>7.9000000953674316</v>
      </c>
      <c r="M67" s="212">
        <v>-0.76300001144409202</v>
      </c>
      <c r="N67" s="212">
        <v>3</v>
      </c>
      <c r="O67" s="212">
        <v>0.1</v>
      </c>
      <c r="P67" s="212">
        <v>10</v>
      </c>
      <c r="Q67" s="212">
        <v>36.219879149999997</v>
      </c>
    </row>
    <row r="68" spans="1:17">
      <c r="A68" s="222">
        <v>7</v>
      </c>
      <c r="B68" s="222" t="s">
        <v>222</v>
      </c>
      <c r="C68" s="222">
        <v>1</v>
      </c>
      <c r="D68" s="212">
        <v>130</v>
      </c>
      <c r="E68" s="212">
        <v>30</v>
      </c>
      <c r="F68" s="212">
        <v>25</v>
      </c>
      <c r="G68" s="212">
        <v>13</v>
      </c>
      <c r="H68" s="212">
        <v>35</v>
      </c>
      <c r="I68" s="212">
        <v>3</v>
      </c>
      <c r="J68" s="212">
        <v>1.5799999237060547E-2</v>
      </c>
      <c r="K68" s="212">
        <v>1.4199999570846558</v>
      </c>
      <c r="L68" s="212">
        <v>7.9000000953674316</v>
      </c>
      <c r="M68" s="212">
        <v>-0.76300001144409202</v>
      </c>
      <c r="N68" s="212">
        <v>3</v>
      </c>
      <c r="O68" s="212">
        <v>0.1</v>
      </c>
      <c r="P68" s="212">
        <v>10</v>
      </c>
      <c r="Q68" s="212">
        <v>36.219879149999997</v>
      </c>
    </row>
    <row r="69" spans="1:17">
      <c r="A69" s="222">
        <v>7</v>
      </c>
      <c r="B69" s="222" t="s">
        <v>222</v>
      </c>
      <c r="C69" s="222">
        <v>0</v>
      </c>
      <c r="D69" s="212">
        <v>200</v>
      </c>
      <c r="E69" s="212">
        <v>30</v>
      </c>
      <c r="F69" s="212">
        <v>25</v>
      </c>
      <c r="G69" s="212">
        <v>13</v>
      </c>
      <c r="H69" s="212">
        <v>35</v>
      </c>
      <c r="I69" s="212">
        <v>3</v>
      </c>
      <c r="J69" s="212">
        <v>1.5799999237060547E-2</v>
      </c>
      <c r="K69" s="212">
        <v>1.4199999570846558</v>
      </c>
      <c r="L69" s="212">
        <v>7.9000000953674316</v>
      </c>
      <c r="M69" s="212">
        <v>-0.76300001144409202</v>
      </c>
      <c r="N69" s="212">
        <v>3</v>
      </c>
      <c r="O69" s="212">
        <v>0.1</v>
      </c>
      <c r="P69" s="212">
        <v>10</v>
      </c>
      <c r="Q69" s="212">
        <v>36.219879149999997</v>
      </c>
    </row>
    <row r="70" spans="1:17">
      <c r="A70" s="222">
        <v>8</v>
      </c>
      <c r="B70" s="222" t="s">
        <v>223</v>
      </c>
      <c r="C70" s="222">
        <v>8</v>
      </c>
      <c r="D70" s="212">
        <v>10</v>
      </c>
      <c r="E70" s="212">
        <v>25</v>
      </c>
      <c r="F70" s="212">
        <v>37</v>
      </c>
      <c r="G70" s="212">
        <v>19</v>
      </c>
      <c r="H70" s="212">
        <v>40</v>
      </c>
      <c r="I70" s="212">
        <v>10</v>
      </c>
      <c r="J70" s="212">
        <v>1.5799999237060547E-2</v>
      </c>
      <c r="K70" s="212">
        <v>1.4199999570846558</v>
      </c>
      <c r="L70" s="212">
        <v>7.9000000953674316</v>
      </c>
      <c r="M70" s="212">
        <v>-0.76300001144409202</v>
      </c>
      <c r="N70" s="212">
        <v>4</v>
      </c>
      <c r="O70" s="212">
        <v>1.0329999999999999</v>
      </c>
      <c r="P70" s="212">
        <v>35</v>
      </c>
      <c r="Q70" s="212">
        <v>2962.73291015625</v>
      </c>
    </row>
    <row r="71" spans="1:17">
      <c r="A71" s="222">
        <v>8</v>
      </c>
      <c r="B71" s="222" t="s">
        <v>223</v>
      </c>
      <c r="C71" s="222">
        <v>7</v>
      </c>
      <c r="D71" s="212">
        <v>20</v>
      </c>
      <c r="E71" s="212">
        <v>30</v>
      </c>
      <c r="F71" s="212">
        <v>35</v>
      </c>
      <c r="G71" s="212">
        <v>16</v>
      </c>
      <c r="H71" s="212">
        <v>40</v>
      </c>
      <c r="I71" s="212">
        <v>12</v>
      </c>
      <c r="J71" s="212">
        <v>1.5799999237060547E-2</v>
      </c>
      <c r="K71" s="212">
        <v>1.4199999570846558</v>
      </c>
      <c r="L71" s="212">
        <v>7.9000000953674316</v>
      </c>
      <c r="M71" s="212">
        <v>-0.76300001144409202</v>
      </c>
      <c r="N71" s="212">
        <v>5</v>
      </c>
      <c r="O71" s="212">
        <v>1.0329999999999999</v>
      </c>
      <c r="P71" s="212">
        <v>30</v>
      </c>
      <c r="Q71" s="212">
        <v>1585.83703613281</v>
      </c>
    </row>
    <row r="72" spans="1:17">
      <c r="A72" s="222">
        <v>8</v>
      </c>
      <c r="B72" s="222" t="s">
        <v>223</v>
      </c>
      <c r="C72" s="222">
        <v>6</v>
      </c>
      <c r="D72" s="212">
        <v>40</v>
      </c>
      <c r="E72" s="212">
        <v>25</v>
      </c>
      <c r="F72" s="212">
        <v>32</v>
      </c>
      <c r="G72" s="212">
        <v>20</v>
      </c>
      <c r="H72" s="212">
        <v>38</v>
      </c>
      <c r="I72" s="212">
        <v>12</v>
      </c>
      <c r="J72" s="212">
        <v>1.5799999237060547E-2</v>
      </c>
      <c r="K72" s="212">
        <v>1.4199999570846558</v>
      </c>
      <c r="L72" s="212">
        <v>7.9000000953674316</v>
      </c>
      <c r="M72" s="212">
        <v>-0.76300001144409202</v>
      </c>
      <c r="N72" s="212">
        <v>5</v>
      </c>
      <c r="O72" s="212">
        <v>1.0329999999999999</v>
      </c>
      <c r="P72" s="212">
        <v>25</v>
      </c>
      <c r="Q72" s="212">
        <v>460.06491088867102</v>
      </c>
    </row>
    <row r="73" spans="1:17">
      <c r="A73" s="222">
        <v>8</v>
      </c>
      <c r="B73" s="222" t="s">
        <v>223</v>
      </c>
      <c r="C73" s="222">
        <v>5</v>
      </c>
      <c r="D73" s="212">
        <v>60</v>
      </c>
      <c r="E73" s="212">
        <v>25</v>
      </c>
      <c r="F73" s="212">
        <v>27</v>
      </c>
      <c r="G73" s="212">
        <v>16</v>
      </c>
      <c r="H73" s="212">
        <v>35</v>
      </c>
      <c r="I73" s="212">
        <v>10</v>
      </c>
      <c r="J73" s="212">
        <v>1.5799999237060547E-2</v>
      </c>
      <c r="K73" s="212">
        <v>1.4199999570846558</v>
      </c>
      <c r="L73" s="212">
        <v>7.9000000953674316</v>
      </c>
      <c r="M73" s="212">
        <v>-0.76300001144409202</v>
      </c>
      <c r="N73" s="212">
        <v>4</v>
      </c>
      <c r="O73" s="212">
        <v>1.0329999999999999</v>
      </c>
      <c r="P73" s="212">
        <v>20</v>
      </c>
      <c r="Q73" s="212">
        <v>131.81080627441401</v>
      </c>
    </row>
    <row r="74" spans="1:17">
      <c r="A74" s="222">
        <v>8</v>
      </c>
      <c r="B74" s="222" t="s">
        <v>223</v>
      </c>
      <c r="C74" s="222">
        <v>4</v>
      </c>
      <c r="D74" s="212">
        <v>80</v>
      </c>
      <c r="E74" s="212">
        <v>25</v>
      </c>
      <c r="F74" s="212">
        <v>26</v>
      </c>
      <c r="G74" s="212">
        <v>17</v>
      </c>
      <c r="H74" s="212">
        <v>32</v>
      </c>
      <c r="I74" s="212">
        <v>10</v>
      </c>
      <c r="J74" s="212">
        <v>1.5799999237060547E-2</v>
      </c>
      <c r="K74" s="212">
        <v>1.4199999570846558</v>
      </c>
      <c r="L74" s="212">
        <v>7.9000000953674316</v>
      </c>
      <c r="M74" s="212">
        <v>-0.76300001144409202</v>
      </c>
      <c r="N74" s="212">
        <v>1</v>
      </c>
      <c r="O74" s="212">
        <v>1.0329999999999999</v>
      </c>
      <c r="P74" s="212">
        <v>10</v>
      </c>
      <c r="Q74" s="212">
        <v>37.764419555663999</v>
      </c>
    </row>
    <row r="75" spans="1:17">
      <c r="A75" s="222">
        <v>8</v>
      </c>
      <c r="B75" s="222" t="s">
        <v>223</v>
      </c>
      <c r="C75" s="222">
        <v>3</v>
      </c>
      <c r="D75" s="212">
        <v>100</v>
      </c>
      <c r="E75" s="212">
        <v>25</v>
      </c>
      <c r="F75" s="212">
        <v>25</v>
      </c>
      <c r="G75" s="212">
        <v>20</v>
      </c>
      <c r="H75" s="212">
        <v>32</v>
      </c>
      <c r="I75" s="212">
        <v>10</v>
      </c>
      <c r="J75" s="212">
        <v>1.5799999237060547E-2</v>
      </c>
      <c r="K75" s="212">
        <v>1.4199999570846558</v>
      </c>
      <c r="L75" s="212">
        <v>7.9000000953674316</v>
      </c>
      <c r="M75" s="212">
        <v>-0.76300001144409202</v>
      </c>
      <c r="N75" s="212">
        <v>2</v>
      </c>
      <c r="O75" s="212">
        <v>1</v>
      </c>
      <c r="P75" s="212">
        <v>10</v>
      </c>
      <c r="Q75" s="212">
        <v>36.219879149999997</v>
      </c>
    </row>
    <row r="76" spans="1:17">
      <c r="A76" s="222">
        <v>8</v>
      </c>
      <c r="B76" s="222" t="s">
        <v>223</v>
      </c>
      <c r="C76" s="222">
        <v>2</v>
      </c>
      <c r="D76" s="212">
        <v>120</v>
      </c>
      <c r="E76" s="212">
        <v>25</v>
      </c>
      <c r="F76" s="212">
        <v>30</v>
      </c>
      <c r="G76" s="212">
        <v>20</v>
      </c>
      <c r="H76" s="212">
        <v>33</v>
      </c>
      <c r="I76" s="212">
        <v>10</v>
      </c>
      <c r="J76" s="212">
        <v>1.5799999237060547E-2</v>
      </c>
      <c r="K76" s="212">
        <v>1.4199999570846558</v>
      </c>
      <c r="L76" s="212">
        <v>7.9000000953674316</v>
      </c>
      <c r="M76" s="212">
        <v>-0.76300001144409202</v>
      </c>
      <c r="N76" s="212">
        <v>1</v>
      </c>
      <c r="O76" s="212">
        <v>0.1</v>
      </c>
      <c r="P76" s="212">
        <v>10</v>
      </c>
      <c r="Q76" s="212">
        <v>36.219879149999997</v>
      </c>
    </row>
    <row r="77" spans="1:17">
      <c r="A77" s="222">
        <v>8</v>
      </c>
      <c r="B77" s="222" t="s">
        <v>223</v>
      </c>
      <c r="C77" s="222">
        <v>1</v>
      </c>
      <c r="D77" s="212">
        <v>140</v>
      </c>
      <c r="E77" s="212">
        <v>25</v>
      </c>
      <c r="F77" s="212">
        <v>30</v>
      </c>
      <c r="G77" s="212">
        <v>20</v>
      </c>
      <c r="H77" s="212">
        <v>33</v>
      </c>
      <c r="I77" s="212">
        <v>10</v>
      </c>
      <c r="J77" s="212">
        <v>1.5799999237060547E-2</v>
      </c>
      <c r="K77" s="212">
        <v>1.4199999570846558</v>
      </c>
      <c r="L77" s="212">
        <v>7.9000000953674316</v>
      </c>
      <c r="M77" s="212">
        <v>-0.76300001144409202</v>
      </c>
      <c r="N77" s="212">
        <v>1</v>
      </c>
      <c r="O77" s="212">
        <v>0.1</v>
      </c>
      <c r="P77" s="212">
        <v>10</v>
      </c>
      <c r="Q77" s="212">
        <v>36.219879149999997</v>
      </c>
    </row>
    <row r="78" spans="1:17">
      <c r="A78" s="222">
        <v>8</v>
      </c>
      <c r="B78" s="222" t="s">
        <v>223</v>
      </c>
      <c r="C78" s="222">
        <v>0</v>
      </c>
      <c r="D78" s="212">
        <v>200</v>
      </c>
      <c r="E78" s="212">
        <v>25</v>
      </c>
      <c r="F78" s="212">
        <v>30</v>
      </c>
      <c r="G78" s="212">
        <v>20</v>
      </c>
      <c r="H78" s="212">
        <v>33</v>
      </c>
      <c r="I78" s="212">
        <v>10</v>
      </c>
      <c r="J78" s="212">
        <v>1.5799999237060547E-2</v>
      </c>
      <c r="K78" s="212">
        <v>1.4199999570846558</v>
      </c>
      <c r="L78" s="212">
        <v>7.9000000953674316</v>
      </c>
      <c r="M78" s="212">
        <v>-0.76300001144409202</v>
      </c>
      <c r="N78" s="212">
        <v>1</v>
      </c>
      <c r="O78" s="212">
        <v>0.1</v>
      </c>
      <c r="P78" s="212">
        <v>10</v>
      </c>
      <c r="Q78" s="212">
        <v>36.219879149999997</v>
      </c>
    </row>
    <row r="79" spans="1:17">
      <c r="A79" s="222">
        <v>9</v>
      </c>
      <c r="B79" s="222" t="s">
        <v>224</v>
      </c>
      <c r="C79" s="222">
        <v>8</v>
      </c>
      <c r="D79" s="212">
        <v>10</v>
      </c>
      <c r="E79" s="212">
        <v>21</v>
      </c>
      <c r="F79" s="212">
        <v>37</v>
      </c>
      <c r="G79" s="212">
        <v>21</v>
      </c>
      <c r="H79" s="212">
        <v>44</v>
      </c>
      <c r="I79" s="212">
        <v>5</v>
      </c>
      <c r="J79" s="212">
        <v>1.5799999237060547E-2</v>
      </c>
      <c r="K79" s="212">
        <v>1.4199999570846558</v>
      </c>
      <c r="L79" s="212">
        <v>7.9000000953674316</v>
      </c>
      <c r="M79" s="212">
        <v>-0.76300001144409202</v>
      </c>
      <c r="N79" s="212">
        <v>5</v>
      </c>
      <c r="O79" s="212">
        <v>1.0329999999999999</v>
      </c>
      <c r="P79" s="212">
        <v>25</v>
      </c>
      <c r="Q79" s="212">
        <v>460.06491088867102</v>
      </c>
    </row>
    <row r="80" spans="1:17">
      <c r="A80" s="222">
        <v>9</v>
      </c>
      <c r="B80" s="222" t="s">
        <v>224</v>
      </c>
      <c r="C80" s="222">
        <v>7</v>
      </c>
      <c r="D80" s="212">
        <v>20</v>
      </c>
      <c r="E80" s="212">
        <v>22</v>
      </c>
      <c r="F80" s="212">
        <v>37</v>
      </c>
      <c r="G80" s="212">
        <v>22</v>
      </c>
      <c r="H80" s="212">
        <v>44</v>
      </c>
      <c r="I80" s="212">
        <v>5</v>
      </c>
      <c r="J80" s="212">
        <v>1.5799999237060547E-2</v>
      </c>
      <c r="K80" s="212">
        <v>1.4199999570846558</v>
      </c>
      <c r="L80" s="212">
        <v>7.9000000953674316</v>
      </c>
      <c r="M80" s="212">
        <v>-0.76300001144409202</v>
      </c>
      <c r="N80" s="212">
        <v>5</v>
      </c>
      <c r="O80" s="212">
        <v>1.0329999999999999</v>
      </c>
      <c r="P80" s="212">
        <v>20</v>
      </c>
      <c r="Q80" s="212">
        <v>131.81080627441401</v>
      </c>
    </row>
    <row r="81" spans="1:17">
      <c r="A81" s="222">
        <v>9</v>
      </c>
      <c r="B81" s="222" t="s">
        <v>224</v>
      </c>
      <c r="C81" s="222">
        <v>6</v>
      </c>
      <c r="D81" s="212">
        <v>30</v>
      </c>
      <c r="E81" s="212">
        <v>23</v>
      </c>
      <c r="F81" s="212">
        <v>36</v>
      </c>
      <c r="G81" s="212">
        <v>22</v>
      </c>
      <c r="H81" s="212">
        <v>43</v>
      </c>
      <c r="I81" s="212">
        <v>4</v>
      </c>
      <c r="J81" s="212">
        <v>1.5799999237060547E-2</v>
      </c>
      <c r="K81" s="212">
        <v>1.4199999570846558</v>
      </c>
      <c r="L81" s="212">
        <v>7.9000000953674316</v>
      </c>
      <c r="M81" s="212">
        <v>-0.76300001144409202</v>
      </c>
      <c r="N81" s="212">
        <v>5</v>
      </c>
      <c r="O81" s="212">
        <v>1.0329999999999999</v>
      </c>
      <c r="P81" s="212">
        <v>10</v>
      </c>
      <c r="Q81" s="212">
        <v>37.764419555663999</v>
      </c>
    </row>
    <row r="82" spans="1:17">
      <c r="A82" s="222">
        <v>9</v>
      </c>
      <c r="B82" s="222" t="s">
        <v>224</v>
      </c>
      <c r="C82" s="222">
        <v>5</v>
      </c>
      <c r="D82" s="212">
        <v>50</v>
      </c>
      <c r="E82" s="212">
        <v>24</v>
      </c>
      <c r="F82" s="212">
        <v>35</v>
      </c>
      <c r="G82" s="212">
        <v>19</v>
      </c>
      <c r="H82" s="212">
        <v>42</v>
      </c>
      <c r="I82" s="212">
        <v>3</v>
      </c>
      <c r="J82" s="212">
        <v>1.5799999237060547E-2</v>
      </c>
      <c r="K82" s="212">
        <v>1.4199999570846558</v>
      </c>
      <c r="L82" s="212">
        <v>7.9000000953674316</v>
      </c>
      <c r="M82" s="212">
        <v>-0.76300001144409202</v>
      </c>
      <c r="N82" s="212">
        <v>5</v>
      </c>
      <c r="O82" s="212">
        <v>1</v>
      </c>
      <c r="P82" s="212">
        <v>10</v>
      </c>
      <c r="Q82" s="212">
        <v>36.219879149999997</v>
      </c>
    </row>
    <row r="83" spans="1:17">
      <c r="A83" s="222">
        <v>9</v>
      </c>
      <c r="B83" s="222" t="s">
        <v>224</v>
      </c>
      <c r="C83" s="222">
        <v>4</v>
      </c>
      <c r="D83" s="212">
        <v>70</v>
      </c>
      <c r="E83" s="212">
        <v>25</v>
      </c>
      <c r="F83" s="212">
        <v>29</v>
      </c>
      <c r="G83" s="212">
        <v>17</v>
      </c>
      <c r="H83" s="212">
        <v>36</v>
      </c>
      <c r="I83" s="212">
        <v>2</v>
      </c>
      <c r="J83" s="212">
        <v>1.5799999237060547E-2</v>
      </c>
      <c r="K83" s="212">
        <v>1.4199999570846558</v>
      </c>
      <c r="L83" s="212">
        <v>7.9000000953674316</v>
      </c>
      <c r="M83" s="212">
        <v>-0.76300001144409202</v>
      </c>
      <c r="N83" s="212">
        <v>5</v>
      </c>
      <c r="O83" s="212">
        <v>0.1</v>
      </c>
      <c r="P83" s="212">
        <v>10</v>
      </c>
      <c r="Q83" s="212">
        <v>36.219879149999997</v>
      </c>
    </row>
    <row r="84" spans="1:17">
      <c r="A84" s="222">
        <v>9</v>
      </c>
      <c r="B84" s="222" t="s">
        <v>224</v>
      </c>
      <c r="C84" s="222">
        <v>3</v>
      </c>
      <c r="D84" s="212">
        <v>90</v>
      </c>
      <c r="E84" s="212">
        <v>26</v>
      </c>
      <c r="F84" s="212">
        <v>25</v>
      </c>
      <c r="G84" s="212">
        <v>15</v>
      </c>
      <c r="H84" s="212">
        <v>32</v>
      </c>
      <c r="I84" s="212">
        <v>1.5</v>
      </c>
      <c r="J84" s="212">
        <v>1.5799999237060547E-2</v>
      </c>
      <c r="K84" s="212">
        <v>1.4199999570846558</v>
      </c>
      <c r="L84" s="212">
        <v>7.9000000953674316</v>
      </c>
      <c r="M84" s="212">
        <v>-0.76300001144409202</v>
      </c>
      <c r="N84" s="212">
        <v>2</v>
      </c>
      <c r="O84" s="212">
        <v>0.1</v>
      </c>
      <c r="P84" s="212">
        <v>10</v>
      </c>
      <c r="Q84" s="212">
        <v>36.219879149999997</v>
      </c>
    </row>
    <row r="85" spans="1:17">
      <c r="A85" s="222">
        <v>9</v>
      </c>
      <c r="B85" s="222" t="s">
        <v>224</v>
      </c>
      <c r="C85" s="222">
        <v>2</v>
      </c>
      <c r="D85" s="212">
        <v>110</v>
      </c>
      <c r="E85" s="212">
        <v>26</v>
      </c>
      <c r="F85" s="212">
        <v>26</v>
      </c>
      <c r="G85" s="212">
        <v>15</v>
      </c>
      <c r="H85" s="212">
        <v>33</v>
      </c>
      <c r="I85" s="212">
        <v>1</v>
      </c>
      <c r="J85" s="212">
        <v>1.5799999237060547E-2</v>
      </c>
      <c r="K85" s="212">
        <v>1.4199999570846558</v>
      </c>
      <c r="L85" s="212">
        <v>7.9000000953674316</v>
      </c>
      <c r="M85" s="212">
        <v>-0.76300001144409202</v>
      </c>
      <c r="N85" s="212">
        <v>3</v>
      </c>
      <c r="O85" s="212">
        <v>0.1</v>
      </c>
      <c r="P85" s="212">
        <v>10</v>
      </c>
      <c r="Q85" s="212">
        <v>36.219879149999997</v>
      </c>
    </row>
    <row r="86" spans="1:17">
      <c r="A86" s="222">
        <v>9</v>
      </c>
      <c r="B86" s="222" t="s">
        <v>224</v>
      </c>
      <c r="C86" s="222">
        <v>1</v>
      </c>
      <c r="D86" s="212">
        <v>130</v>
      </c>
      <c r="E86" s="212">
        <v>26</v>
      </c>
      <c r="F86" s="212">
        <v>28</v>
      </c>
      <c r="G86" s="212">
        <v>15</v>
      </c>
      <c r="H86" s="212">
        <v>35</v>
      </c>
      <c r="I86" s="212">
        <v>1</v>
      </c>
      <c r="J86" s="212">
        <v>1.5799999237060547E-2</v>
      </c>
      <c r="K86" s="212">
        <v>1.4199999570846558</v>
      </c>
      <c r="L86" s="212">
        <v>7.9000000953674316</v>
      </c>
      <c r="M86" s="212">
        <v>-0.76300001144409202</v>
      </c>
      <c r="N86" s="212">
        <v>3</v>
      </c>
      <c r="O86" s="212">
        <v>0.1</v>
      </c>
      <c r="P86" s="212">
        <v>10</v>
      </c>
      <c r="Q86" s="212">
        <v>36.219879149999997</v>
      </c>
    </row>
    <row r="87" spans="1:17">
      <c r="A87" s="222">
        <v>9</v>
      </c>
      <c r="B87" s="222" t="s">
        <v>224</v>
      </c>
      <c r="C87" s="222">
        <v>0</v>
      </c>
      <c r="D87" s="212">
        <v>200</v>
      </c>
      <c r="E87" s="212">
        <v>26</v>
      </c>
      <c r="F87" s="212">
        <v>28</v>
      </c>
      <c r="G87" s="212">
        <v>15</v>
      </c>
      <c r="H87" s="212">
        <v>35</v>
      </c>
      <c r="I87" s="212">
        <v>1</v>
      </c>
      <c r="J87" s="212">
        <v>1.5799999237060547E-2</v>
      </c>
      <c r="K87" s="212">
        <v>1.4199999570846558</v>
      </c>
      <c r="L87" s="212">
        <v>7.9000000953674316</v>
      </c>
      <c r="M87" s="212">
        <v>-0.76300001144409202</v>
      </c>
      <c r="N87" s="212">
        <v>3</v>
      </c>
      <c r="O87" s="212">
        <v>0.1</v>
      </c>
      <c r="P87" s="212">
        <v>10</v>
      </c>
      <c r="Q87" s="212">
        <v>36.219879149999997</v>
      </c>
    </row>
    <row r="88" spans="1:17">
      <c r="A88" s="222">
        <v>10</v>
      </c>
      <c r="B88" s="222" t="s">
        <v>225</v>
      </c>
      <c r="C88" s="222">
        <v>8</v>
      </c>
      <c r="D88" s="212">
        <v>10</v>
      </c>
      <c r="E88" s="212">
        <v>21</v>
      </c>
      <c r="F88" s="212">
        <v>37</v>
      </c>
      <c r="G88" s="212">
        <v>21</v>
      </c>
      <c r="H88" s="212">
        <v>44</v>
      </c>
      <c r="I88" s="212">
        <v>5</v>
      </c>
      <c r="J88" s="212">
        <v>1.5799999237060547E-2</v>
      </c>
      <c r="K88" s="212">
        <v>1.4199999570846558</v>
      </c>
      <c r="L88" s="212">
        <v>7.9000000953674316</v>
      </c>
      <c r="M88" s="212">
        <v>-0.76300001144409202</v>
      </c>
      <c r="N88" s="212">
        <v>5</v>
      </c>
      <c r="O88" s="212">
        <v>1.0329999999999999</v>
      </c>
      <c r="P88" s="212">
        <v>25</v>
      </c>
      <c r="Q88" s="212">
        <v>460.06491088867102</v>
      </c>
    </row>
    <row r="89" spans="1:17">
      <c r="A89" s="222">
        <v>10</v>
      </c>
      <c r="B89" s="222" t="s">
        <v>225</v>
      </c>
      <c r="C89" s="222">
        <v>7</v>
      </c>
      <c r="D89" s="212">
        <v>20</v>
      </c>
      <c r="E89" s="212">
        <v>22</v>
      </c>
      <c r="F89" s="212">
        <v>37</v>
      </c>
      <c r="G89" s="212">
        <v>22</v>
      </c>
      <c r="H89" s="212">
        <v>44</v>
      </c>
      <c r="I89" s="212">
        <v>5</v>
      </c>
      <c r="J89" s="212">
        <v>1.5799999237060547E-2</v>
      </c>
      <c r="K89" s="212">
        <v>1.4199999570846558</v>
      </c>
      <c r="L89" s="212">
        <v>7.9000000953674316</v>
      </c>
      <c r="M89" s="212">
        <v>-0.76300001144409202</v>
      </c>
      <c r="N89" s="212">
        <v>5</v>
      </c>
      <c r="O89" s="212">
        <v>1.0329999999999999</v>
      </c>
      <c r="P89" s="212">
        <v>20</v>
      </c>
      <c r="Q89" s="212">
        <v>131.81080627441401</v>
      </c>
    </row>
    <row r="90" spans="1:17">
      <c r="A90" s="222">
        <v>10</v>
      </c>
      <c r="B90" s="222" t="s">
        <v>225</v>
      </c>
      <c r="C90" s="222">
        <v>6</v>
      </c>
      <c r="D90" s="212">
        <v>30</v>
      </c>
      <c r="E90" s="212">
        <v>23</v>
      </c>
      <c r="F90" s="212">
        <v>36</v>
      </c>
      <c r="G90" s="212">
        <v>22</v>
      </c>
      <c r="H90" s="212">
        <v>43</v>
      </c>
      <c r="I90" s="212">
        <v>4</v>
      </c>
      <c r="J90" s="212">
        <v>1.5799999237060547E-2</v>
      </c>
      <c r="K90" s="212">
        <v>1.4199999570846558</v>
      </c>
      <c r="L90" s="212">
        <v>7.9000000953674316</v>
      </c>
      <c r="M90" s="212">
        <v>-0.76300001144409202</v>
      </c>
      <c r="N90" s="212">
        <v>5</v>
      </c>
      <c r="O90" s="212">
        <v>1.0329999999999999</v>
      </c>
      <c r="P90" s="212">
        <v>10</v>
      </c>
      <c r="Q90" s="212">
        <v>37.764419555663999</v>
      </c>
    </row>
    <row r="91" spans="1:17">
      <c r="A91" s="222">
        <v>10</v>
      </c>
      <c r="B91" s="222" t="s">
        <v>225</v>
      </c>
      <c r="C91" s="222">
        <v>5</v>
      </c>
      <c r="D91" s="212">
        <v>50</v>
      </c>
      <c r="E91" s="212">
        <v>24</v>
      </c>
      <c r="F91" s="212">
        <v>35</v>
      </c>
      <c r="G91" s="212">
        <v>19</v>
      </c>
      <c r="H91" s="212">
        <v>42</v>
      </c>
      <c r="I91" s="212">
        <v>3</v>
      </c>
      <c r="J91" s="212">
        <v>1.5799999237060547E-2</v>
      </c>
      <c r="K91" s="212">
        <v>1.4199999570846558</v>
      </c>
      <c r="L91" s="212">
        <v>7.9000000953674316</v>
      </c>
      <c r="M91" s="212">
        <v>-0.76300001144409202</v>
      </c>
      <c r="N91" s="212">
        <v>5</v>
      </c>
      <c r="O91" s="212">
        <v>1</v>
      </c>
      <c r="P91" s="212">
        <v>10</v>
      </c>
      <c r="Q91" s="212">
        <v>36.219879149999997</v>
      </c>
    </row>
    <row r="92" spans="1:17">
      <c r="A92" s="222">
        <v>10</v>
      </c>
      <c r="B92" s="222" t="s">
        <v>225</v>
      </c>
      <c r="C92" s="222">
        <v>4</v>
      </c>
      <c r="D92" s="212">
        <v>70</v>
      </c>
      <c r="E92" s="212">
        <v>25</v>
      </c>
      <c r="F92" s="212">
        <v>29</v>
      </c>
      <c r="G92" s="212">
        <v>17</v>
      </c>
      <c r="H92" s="212">
        <v>36</v>
      </c>
      <c r="I92" s="212">
        <v>2</v>
      </c>
      <c r="J92" s="212">
        <v>1.5799999237060547E-2</v>
      </c>
      <c r="K92" s="212">
        <v>1.4199999570846558</v>
      </c>
      <c r="L92" s="212">
        <v>7.9000000953674316</v>
      </c>
      <c r="M92" s="212">
        <v>-0.76300001144409202</v>
      </c>
      <c r="N92" s="212">
        <v>5</v>
      </c>
      <c r="O92" s="212">
        <v>0.1</v>
      </c>
      <c r="P92" s="212">
        <v>10</v>
      </c>
      <c r="Q92" s="212">
        <v>36.219879149999997</v>
      </c>
    </row>
    <row r="93" spans="1:17">
      <c r="A93" s="222">
        <v>10</v>
      </c>
      <c r="B93" s="222" t="s">
        <v>225</v>
      </c>
      <c r="C93" s="222">
        <v>3</v>
      </c>
      <c r="D93" s="212">
        <v>90</v>
      </c>
      <c r="E93" s="212">
        <v>26</v>
      </c>
      <c r="F93" s="212">
        <v>25</v>
      </c>
      <c r="G93" s="212">
        <v>15</v>
      </c>
      <c r="H93" s="212">
        <v>32</v>
      </c>
      <c r="I93" s="212">
        <v>1.5</v>
      </c>
      <c r="J93" s="212">
        <v>1.5799999237060547E-2</v>
      </c>
      <c r="K93" s="212">
        <v>1.4199999570846558</v>
      </c>
      <c r="L93" s="212">
        <v>7.9000000953674316</v>
      </c>
      <c r="M93" s="212">
        <v>-0.76300001144409202</v>
      </c>
      <c r="N93" s="212">
        <v>2</v>
      </c>
      <c r="O93" s="212">
        <v>0.1</v>
      </c>
      <c r="P93" s="212">
        <v>10</v>
      </c>
      <c r="Q93" s="212">
        <v>36.219879149999997</v>
      </c>
    </row>
    <row r="94" spans="1:17">
      <c r="A94" s="222">
        <v>10</v>
      </c>
      <c r="B94" s="222" t="s">
        <v>225</v>
      </c>
      <c r="C94" s="222">
        <v>2</v>
      </c>
      <c r="D94" s="212">
        <v>110</v>
      </c>
      <c r="E94" s="212">
        <v>26</v>
      </c>
      <c r="F94" s="212">
        <v>26</v>
      </c>
      <c r="G94" s="212">
        <v>15</v>
      </c>
      <c r="H94" s="212">
        <v>33</v>
      </c>
      <c r="I94" s="212">
        <v>1</v>
      </c>
      <c r="J94" s="212">
        <v>1.5799999237060547E-2</v>
      </c>
      <c r="K94" s="212">
        <v>1.4199999570846558</v>
      </c>
      <c r="L94" s="212">
        <v>7.9000000953674316</v>
      </c>
      <c r="M94" s="212">
        <v>-0.76300001144409202</v>
      </c>
      <c r="N94" s="212">
        <v>3</v>
      </c>
      <c r="O94" s="212">
        <v>0.1</v>
      </c>
      <c r="P94" s="212">
        <v>10</v>
      </c>
      <c r="Q94" s="212">
        <v>36.219879149999997</v>
      </c>
    </row>
    <row r="95" spans="1:17">
      <c r="A95" s="222">
        <v>10</v>
      </c>
      <c r="B95" s="222" t="s">
        <v>225</v>
      </c>
      <c r="C95" s="222">
        <v>1</v>
      </c>
      <c r="D95" s="212">
        <v>130</v>
      </c>
      <c r="E95" s="212">
        <v>26</v>
      </c>
      <c r="F95" s="212">
        <v>28</v>
      </c>
      <c r="G95" s="212">
        <v>15</v>
      </c>
      <c r="H95" s="212">
        <v>35</v>
      </c>
      <c r="I95" s="212">
        <v>1</v>
      </c>
      <c r="J95" s="212">
        <v>1.5799999237060547E-2</v>
      </c>
      <c r="K95" s="212">
        <v>1.4199999570846558</v>
      </c>
      <c r="L95" s="212">
        <v>7.9000000953674316</v>
      </c>
      <c r="M95" s="212">
        <v>-0.76300001144409202</v>
      </c>
      <c r="N95" s="212">
        <v>3</v>
      </c>
      <c r="O95" s="212">
        <v>0.1</v>
      </c>
      <c r="P95" s="212">
        <v>10</v>
      </c>
      <c r="Q95" s="212">
        <v>36.219879149999997</v>
      </c>
    </row>
    <row r="96" spans="1:17">
      <c r="A96" s="222">
        <v>10</v>
      </c>
      <c r="B96" s="222" t="s">
        <v>225</v>
      </c>
      <c r="C96" s="222">
        <v>0</v>
      </c>
      <c r="D96" s="212">
        <v>200</v>
      </c>
      <c r="E96" s="212">
        <v>26</v>
      </c>
      <c r="F96" s="212">
        <v>28</v>
      </c>
      <c r="G96" s="212">
        <v>15</v>
      </c>
      <c r="H96" s="212">
        <v>35</v>
      </c>
      <c r="I96" s="212">
        <v>1</v>
      </c>
      <c r="J96" s="212">
        <v>1.5799999237060547E-2</v>
      </c>
      <c r="K96" s="212">
        <v>1.4199999570846558</v>
      </c>
      <c r="L96" s="212">
        <v>7.9000000953674316</v>
      </c>
      <c r="M96" s="212">
        <v>-0.76300001144409202</v>
      </c>
      <c r="N96" s="212">
        <v>3</v>
      </c>
      <c r="O96" s="212">
        <v>0.1</v>
      </c>
      <c r="P96" s="212">
        <v>10</v>
      </c>
      <c r="Q96" s="212">
        <v>36.219879149999997</v>
      </c>
    </row>
    <row r="97" spans="1:17">
      <c r="A97" s="222">
        <v>11</v>
      </c>
      <c r="B97" s="222" t="s">
        <v>226</v>
      </c>
      <c r="C97" s="222">
        <v>8</v>
      </c>
      <c r="D97" s="212">
        <v>10</v>
      </c>
      <c r="E97" s="212">
        <v>21</v>
      </c>
      <c r="F97" s="212">
        <v>37</v>
      </c>
      <c r="G97" s="212">
        <v>21</v>
      </c>
      <c r="H97" s="212">
        <v>44</v>
      </c>
      <c r="I97" s="212">
        <v>5</v>
      </c>
      <c r="J97" s="212">
        <v>1.5799999237060547E-2</v>
      </c>
      <c r="K97" s="212">
        <v>1.4199999570846558</v>
      </c>
      <c r="L97" s="212">
        <v>7.9000000953674316</v>
      </c>
      <c r="M97" s="212">
        <v>-0.76300001144409202</v>
      </c>
      <c r="N97" s="212">
        <v>5</v>
      </c>
      <c r="O97" s="212">
        <v>1.0329999999999999</v>
      </c>
      <c r="P97" s="212">
        <v>25</v>
      </c>
      <c r="Q97" s="212">
        <v>460.06491088867102</v>
      </c>
    </row>
    <row r="98" spans="1:17">
      <c r="A98" s="222">
        <v>11</v>
      </c>
      <c r="B98" s="222" t="s">
        <v>226</v>
      </c>
      <c r="C98" s="222">
        <v>7</v>
      </c>
      <c r="D98" s="212">
        <v>20</v>
      </c>
      <c r="E98" s="212">
        <v>22</v>
      </c>
      <c r="F98" s="212">
        <v>37</v>
      </c>
      <c r="G98" s="212">
        <v>22</v>
      </c>
      <c r="H98" s="212">
        <v>44</v>
      </c>
      <c r="I98" s="212">
        <v>5</v>
      </c>
      <c r="J98" s="212">
        <v>1.5799999237060547E-2</v>
      </c>
      <c r="K98" s="212">
        <v>1.4199999570846558</v>
      </c>
      <c r="L98" s="212">
        <v>7.9000000953674316</v>
      </c>
      <c r="M98" s="212">
        <v>-0.76300001144409202</v>
      </c>
      <c r="N98" s="212">
        <v>5</v>
      </c>
      <c r="O98" s="212">
        <v>1.0329999999999999</v>
      </c>
      <c r="P98" s="212">
        <v>20</v>
      </c>
      <c r="Q98" s="212">
        <v>131.81080627441401</v>
      </c>
    </row>
    <row r="99" spans="1:17">
      <c r="A99" s="222">
        <v>11</v>
      </c>
      <c r="B99" s="222" t="s">
        <v>226</v>
      </c>
      <c r="C99" s="222">
        <v>6</v>
      </c>
      <c r="D99" s="212">
        <v>30</v>
      </c>
      <c r="E99" s="212">
        <v>23</v>
      </c>
      <c r="F99" s="212">
        <v>36</v>
      </c>
      <c r="G99" s="212">
        <v>22</v>
      </c>
      <c r="H99" s="212">
        <v>43</v>
      </c>
      <c r="I99" s="212">
        <v>4</v>
      </c>
      <c r="J99" s="212">
        <v>1.5799999237060547E-2</v>
      </c>
      <c r="K99" s="212">
        <v>1.4199999570846558</v>
      </c>
      <c r="L99" s="212">
        <v>7.9000000953674316</v>
      </c>
      <c r="M99" s="212">
        <v>-0.76300001144409202</v>
      </c>
      <c r="N99" s="212">
        <v>5</v>
      </c>
      <c r="O99" s="212">
        <v>1.0329999999999999</v>
      </c>
      <c r="P99" s="212">
        <v>10</v>
      </c>
      <c r="Q99" s="212">
        <v>37.764419555663999</v>
      </c>
    </row>
    <row r="100" spans="1:17">
      <c r="A100" s="222">
        <v>11</v>
      </c>
      <c r="B100" s="222" t="s">
        <v>226</v>
      </c>
      <c r="C100" s="222">
        <v>5</v>
      </c>
      <c r="D100" s="212">
        <v>50</v>
      </c>
      <c r="E100" s="212">
        <v>24</v>
      </c>
      <c r="F100" s="212">
        <v>35</v>
      </c>
      <c r="G100" s="212">
        <v>19</v>
      </c>
      <c r="H100" s="212">
        <v>42</v>
      </c>
      <c r="I100" s="212">
        <v>3</v>
      </c>
      <c r="J100" s="212">
        <v>1.5799999237060547E-2</v>
      </c>
      <c r="K100" s="212">
        <v>1.4199999570846558</v>
      </c>
      <c r="L100" s="212">
        <v>7.9000000953674316</v>
      </c>
      <c r="M100" s="212">
        <v>-0.76300001144409202</v>
      </c>
      <c r="N100" s="212">
        <v>5</v>
      </c>
      <c r="O100" s="212">
        <v>1</v>
      </c>
      <c r="P100" s="212">
        <v>10</v>
      </c>
      <c r="Q100" s="212">
        <v>36.219879149999997</v>
      </c>
    </row>
    <row r="101" spans="1:17">
      <c r="A101" s="222">
        <v>11</v>
      </c>
      <c r="B101" s="222" t="s">
        <v>226</v>
      </c>
      <c r="C101" s="222">
        <v>4</v>
      </c>
      <c r="D101" s="212">
        <v>70</v>
      </c>
      <c r="E101" s="212">
        <v>25</v>
      </c>
      <c r="F101" s="212">
        <v>29</v>
      </c>
      <c r="G101" s="212">
        <v>17</v>
      </c>
      <c r="H101" s="212">
        <v>36</v>
      </c>
      <c r="I101" s="212">
        <v>2</v>
      </c>
      <c r="J101" s="212">
        <v>1.5799999237060547E-2</v>
      </c>
      <c r="K101" s="212">
        <v>1.4199999570846558</v>
      </c>
      <c r="L101" s="212">
        <v>7.9000000953674316</v>
      </c>
      <c r="M101" s="212">
        <v>-0.76300001144409202</v>
      </c>
      <c r="N101" s="212">
        <v>5</v>
      </c>
      <c r="O101" s="212">
        <v>0.1</v>
      </c>
      <c r="P101" s="212">
        <v>10</v>
      </c>
      <c r="Q101" s="212">
        <v>36.219879149999997</v>
      </c>
    </row>
    <row r="102" spans="1:17">
      <c r="A102" s="222">
        <v>11</v>
      </c>
      <c r="B102" s="222" t="s">
        <v>226</v>
      </c>
      <c r="C102" s="222">
        <v>3</v>
      </c>
      <c r="D102" s="212">
        <v>90</v>
      </c>
      <c r="E102" s="212">
        <v>26</v>
      </c>
      <c r="F102" s="212">
        <v>25</v>
      </c>
      <c r="G102" s="212">
        <v>15</v>
      </c>
      <c r="H102" s="212">
        <v>32</v>
      </c>
      <c r="I102" s="212">
        <v>1.5</v>
      </c>
      <c r="J102" s="212">
        <v>1.5799999237060547E-2</v>
      </c>
      <c r="K102" s="212">
        <v>1.4199999570846558</v>
      </c>
      <c r="L102" s="212">
        <v>7.9000000953674316</v>
      </c>
      <c r="M102" s="212">
        <v>-0.76300001144409202</v>
      </c>
      <c r="N102" s="212">
        <v>2</v>
      </c>
      <c r="O102" s="212">
        <v>0.1</v>
      </c>
      <c r="P102" s="212">
        <v>10</v>
      </c>
      <c r="Q102" s="212">
        <v>36.219879149999997</v>
      </c>
    </row>
    <row r="103" spans="1:17">
      <c r="A103" s="222">
        <v>11</v>
      </c>
      <c r="B103" s="222" t="s">
        <v>226</v>
      </c>
      <c r="C103" s="222">
        <v>2</v>
      </c>
      <c r="D103" s="212">
        <v>110</v>
      </c>
      <c r="E103" s="212">
        <v>26</v>
      </c>
      <c r="F103" s="212">
        <v>26</v>
      </c>
      <c r="G103" s="212">
        <v>15</v>
      </c>
      <c r="H103" s="212">
        <v>33</v>
      </c>
      <c r="I103" s="212">
        <v>1</v>
      </c>
      <c r="J103" s="212">
        <v>1.5799999237060547E-2</v>
      </c>
      <c r="K103" s="212">
        <v>1.4199999570846558</v>
      </c>
      <c r="L103" s="212">
        <v>7.9000000953674316</v>
      </c>
      <c r="M103" s="212">
        <v>-0.76300001144409202</v>
      </c>
      <c r="N103" s="212">
        <v>3</v>
      </c>
      <c r="O103" s="212">
        <v>0.1</v>
      </c>
      <c r="P103" s="212">
        <v>10</v>
      </c>
      <c r="Q103" s="212">
        <v>36.219879149999997</v>
      </c>
    </row>
    <row r="104" spans="1:17">
      <c r="A104" s="222">
        <v>11</v>
      </c>
      <c r="B104" s="222" t="s">
        <v>226</v>
      </c>
      <c r="C104" s="222">
        <v>1</v>
      </c>
      <c r="D104" s="212">
        <v>130</v>
      </c>
      <c r="E104" s="212">
        <v>26</v>
      </c>
      <c r="F104" s="212">
        <v>28</v>
      </c>
      <c r="G104" s="212">
        <v>15</v>
      </c>
      <c r="H104" s="212">
        <v>35</v>
      </c>
      <c r="I104" s="212">
        <v>1</v>
      </c>
      <c r="J104" s="212">
        <v>1.5799999237060547E-2</v>
      </c>
      <c r="K104" s="212">
        <v>1.4199999570846558</v>
      </c>
      <c r="L104" s="212">
        <v>7.9000000953674316</v>
      </c>
      <c r="M104" s="212">
        <v>-0.76300001144409202</v>
      </c>
      <c r="N104" s="212">
        <v>3</v>
      </c>
      <c r="O104" s="212">
        <v>0.1</v>
      </c>
      <c r="P104" s="212">
        <v>10</v>
      </c>
      <c r="Q104" s="212">
        <v>36.219879149999997</v>
      </c>
    </row>
    <row r="105" spans="1:17">
      <c r="A105" s="222">
        <v>11</v>
      </c>
      <c r="B105" s="222" t="s">
        <v>226</v>
      </c>
      <c r="C105" s="222">
        <v>0</v>
      </c>
      <c r="D105" s="212">
        <v>200</v>
      </c>
      <c r="E105" s="212">
        <v>26</v>
      </c>
      <c r="F105" s="212">
        <v>28</v>
      </c>
      <c r="G105" s="212">
        <v>15</v>
      </c>
      <c r="H105" s="212">
        <v>35</v>
      </c>
      <c r="I105" s="212">
        <v>1</v>
      </c>
      <c r="J105" s="212">
        <v>1.5799999237060547E-2</v>
      </c>
      <c r="K105" s="212">
        <v>1.4199999570846558</v>
      </c>
      <c r="L105" s="212">
        <v>7.9000000953674316</v>
      </c>
      <c r="M105" s="212">
        <v>-0.76300001144409202</v>
      </c>
      <c r="N105" s="212">
        <v>3</v>
      </c>
      <c r="O105" s="212">
        <v>0.1</v>
      </c>
      <c r="P105" s="212">
        <v>10</v>
      </c>
      <c r="Q105" s="212">
        <v>36.219879149999997</v>
      </c>
    </row>
    <row r="106" spans="1:17">
      <c r="A106" s="222">
        <v>12</v>
      </c>
      <c r="B106" s="222" t="s">
        <v>227</v>
      </c>
      <c r="C106" s="222">
        <v>8</v>
      </c>
      <c r="D106" s="212">
        <v>10</v>
      </c>
      <c r="E106" s="212">
        <v>25</v>
      </c>
      <c r="F106" s="212">
        <v>35</v>
      </c>
      <c r="G106" s="212">
        <v>15</v>
      </c>
      <c r="H106" s="212">
        <v>42</v>
      </c>
      <c r="I106" s="212">
        <v>12</v>
      </c>
      <c r="J106" s="212">
        <v>1.5799999237060547E-2</v>
      </c>
      <c r="K106" s="212">
        <v>1.4199999570846558</v>
      </c>
      <c r="L106" s="212">
        <v>7.9000000953674316</v>
      </c>
      <c r="M106" s="212">
        <v>-0.76300001144409202</v>
      </c>
      <c r="N106" s="212">
        <v>5</v>
      </c>
      <c r="O106" s="212">
        <v>1.0329999999999999</v>
      </c>
      <c r="P106" s="212">
        <v>25</v>
      </c>
      <c r="Q106" s="212">
        <v>460.06491088867102</v>
      </c>
    </row>
    <row r="107" spans="1:17">
      <c r="A107" s="222">
        <v>12</v>
      </c>
      <c r="B107" s="222" t="s">
        <v>227</v>
      </c>
      <c r="C107" s="222">
        <v>7</v>
      </c>
      <c r="D107" s="212">
        <v>20</v>
      </c>
      <c r="E107" s="212">
        <v>30</v>
      </c>
      <c r="F107" s="212">
        <v>35</v>
      </c>
      <c r="G107" s="212">
        <v>15</v>
      </c>
      <c r="H107" s="212">
        <v>42</v>
      </c>
      <c r="I107" s="212">
        <v>12</v>
      </c>
      <c r="J107" s="212">
        <v>1.5799999237060547E-2</v>
      </c>
      <c r="K107" s="212">
        <v>1.4199999570846558</v>
      </c>
      <c r="L107" s="212">
        <v>7.9000000953674316</v>
      </c>
      <c r="M107" s="212">
        <v>-0.76300001144409202</v>
      </c>
      <c r="N107" s="212">
        <v>1</v>
      </c>
      <c r="O107" s="212">
        <v>1.0329999999999999</v>
      </c>
      <c r="P107" s="212">
        <v>20</v>
      </c>
      <c r="Q107" s="212">
        <v>131.81080627441401</v>
      </c>
    </row>
    <row r="108" spans="1:17">
      <c r="A108" s="222">
        <v>12</v>
      </c>
      <c r="B108" s="222" t="s">
        <v>227</v>
      </c>
      <c r="C108" s="222">
        <v>6</v>
      </c>
      <c r="D108" s="212">
        <v>40</v>
      </c>
      <c r="E108" s="212">
        <v>25</v>
      </c>
      <c r="F108" s="212">
        <v>32</v>
      </c>
      <c r="G108" s="212">
        <v>15</v>
      </c>
      <c r="H108" s="212">
        <v>42</v>
      </c>
      <c r="I108" s="212">
        <v>12</v>
      </c>
      <c r="J108" s="212">
        <v>1.5799999237060547E-2</v>
      </c>
      <c r="K108" s="212">
        <v>1.4199999570846558</v>
      </c>
      <c r="L108" s="212">
        <v>7.9000000953674316</v>
      </c>
      <c r="M108" s="212">
        <v>-0.76300001144409202</v>
      </c>
      <c r="N108" s="212">
        <v>1</v>
      </c>
      <c r="O108" s="212">
        <v>1.0329999999999999</v>
      </c>
      <c r="P108" s="212">
        <v>10</v>
      </c>
      <c r="Q108" s="212">
        <v>37.764419555663999</v>
      </c>
    </row>
    <row r="109" spans="1:17">
      <c r="A109" s="222">
        <v>12</v>
      </c>
      <c r="B109" s="222" t="s">
        <v>227</v>
      </c>
      <c r="C109" s="222">
        <v>5</v>
      </c>
      <c r="D109" s="212">
        <v>60</v>
      </c>
      <c r="E109" s="212">
        <v>25</v>
      </c>
      <c r="F109" s="212">
        <v>27</v>
      </c>
      <c r="G109" s="212">
        <v>15</v>
      </c>
      <c r="H109" s="212">
        <v>39</v>
      </c>
      <c r="I109" s="212">
        <v>12</v>
      </c>
      <c r="J109" s="212">
        <v>1.5799999237060547E-2</v>
      </c>
      <c r="K109" s="212">
        <v>1.4199999570846558</v>
      </c>
      <c r="L109" s="212">
        <v>7.9000000953674316</v>
      </c>
      <c r="M109" s="212">
        <v>-0.76300001144409202</v>
      </c>
      <c r="N109" s="212">
        <v>1</v>
      </c>
      <c r="O109" s="212">
        <v>1</v>
      </c>
      <c r="P109" s="212">
        <v>10</v>
      </c>
      <c r="Q109" s="212">
        <v>36.219879149999997</v>
      </c>
    </row>
    <row r="110" spans="1:17">
      <c r="A110" s="222">
        <v>12</v>
      </c>
      <c r="B110" s="222" t="s">
        <v>227</v>
      </c>
      <c r="C110" s="222">
        <v>4</v>
      </c>
      <c r="D110" s="212">
        <v>80</v>
      </c>
      <c r="E110" s="212">
        <v>25</v>
      </c>
      <c r="F110" s="212">
        <v>25</v>
      </c>
      <c r="G110" s="212">
        <v>15</v>
      </c>
      <c r="H110" s="212">
        <v>36</v>
      </c>
      <c r="I110" s="212">
        <v>12</v>
      </c>
      <c r="J110" s="212">
        <v>1.5799999237060547E-2</v>
      </c>
      <c r="K110" s="212">
        <v>1.4199999570846558</v>
      </c>
      <c r="L110" s="212">
        <v>7.9000000953674316</v>
      </c>
      <c r="M110" s="212">
        <v>-0.76300001144409202</v>
      </c>
      <c r="N110" s="212">
        <v>1</v>
      </c>
      <c r="O110" s="212">
        <v>0.1</v>
      </c>
      <c r="P110" s="212">
        <v>10</v>
      </c>
      <c r="Q110" s="212">
        <v>36.219879149999997</v>
      </c>
    </row>
    <row r="111" spans="1:17">
      <c r="A111" s="222">
        <v>12</v>
      </c>
      <c r="B111" s="222" t="s">
        <v>227</v>
      </c>
      <c r="C111" s="222">
        <v>3</v>
      </c>
      <c r="D111" s="212">
        <v>100</v>
      </c>
      <c r="E111" s="212">
        <v>25</v>
      </c>
      <c r="F111" s="212">
        <v>25</v>
      </c>
      <c r="G111" s="212">
        <v>15</v>
      </c>
      <c r="H111" s="212">
        <v>35</v>
      </c>
      <c r="I111" s="212">
        <v>12</v>
      </c>
      <c r="J111" s="212">
        <v>1.5799999237060547E-2</v>
      </c>
      <c r="K111" s="212">
        <v>1.4199999570846558</v>
      </c>
      <c r="L111" s="212">
        <v>7.9000000953674316</v>
      </c>
      <c r="M111" s="212">
        <v>-0.76300001144409202</v>
      </c>
      <c r="N111" s="212">
        <v>1</v>
      </c>
      <c r="O111" s="212">
        <v>0.1</v>
      </c>
      <c r="P111" s="212">
        <v>10</v>
      </c>
      <c r="Q111" s="212">
        <v>36.219879149999997</v>
      </c>
    </row>
    <row r="112" spans="1:17">
      <c r="A112" s="222">
        <v>12</v>
      </c>
      <c r="B112" s="222" t="s">
        <v>227</v>
      </c>
      <c r="C112" s="222">
        <v>2</v>
      </c>
      <c r="D112" s="212">
        <v>120</v>
      </c>
      <c r="E112" s="212">
        <v>24</v>
      </c>
      <c r="F112" s="212">
        <v>25</v>
      </c>
      <c r="G112" s="212">
        <v>15</v>
      </c>
      <c r="H112" s="212">
        <v>34</v>
      </c>
      <c r="I112" s="212">
        <v>12</v>
      </c>
      <c r="J112" s="212">
        <v>1.5799999237060547E-2</v>
      </c>
      <c r="K112" s="212">
        <v>1.4199999570846558</v>
      </c>
      <c r="L112" s="212">
        <v>7.9000000953674316</v>
      </c>
      <c r="M112" s="212">
        <v>-0.76300001144409202</v>
      </c>
      <c r="N112" s="212">
        <v>1</v>
      </c>
      <c r="O112" s="212">
        <v>0.1</v>
      </c>
      <c r="P112" s="212">
        <v>10</v>
      </c>
      <c r="Q112" s="212">
        <v>36.219879149999997</v>
      </c>
    </row>
    <row r="113" spans="1:17">
      <c r="A113" s="222">
        <v>12</v>
      </c>
      <c r="B113" s="222" t="s">
        <v>227</v>
      </c>
      <c r="C113" s="222">
        <v>1</v>
      </c>
      <c r="D113" s="212">
        <v>140</v>
      </c>
      <c r="E113" s="212">
        <v>24</v>
      </c>
      <c r="F113" s="212">
        <v>25</v>
      </c>
      <c r="G113" s="212">
        <v>15</v>
      </c>
      <c r="H113" s="212">
        <v>34</v>
      </c>
      <c r="I113" s="212">
        <v>12</v>
      </c>
      <c r="J113" s="212">
        <v>1.5799999237060547E-2</v>
      </c>
      <c r="K113" s="212">
        <v>1.4199999570846558</v>
      </c>
      <c r="L113" s="212">
        <v>7.9000000953674316</v>
      </c>
      <c r="M113" s="212">
        <v>-0.76300001144409202</v>
      </c>
      <c r="N113" s="212">
        <v>1</v>
      </c>
      <c r="O113" s="212">
        <v>0.1</v>
      </c>
      <c r="P113" s="212">
        <v>10</v>
      </c>
      <c r="Q113" s="212">
        <v>36.219879149999997</v>
      </c>
    </row>
    <row r="114" spans="1:17">
      <c r="A114" s="222">
        <v>12</v>
      </c>
      <c r="B114" s="222" t="s">
        <v>227</v>
      </c>
      <c r="C114" s="222">
        <v>0</v>
      </c>
      <c r="D114" s="212">
        <v>200</v>
      </c>
      <c r="E114" s="212">
        <v>24</v>
      </c>
      <c r="F114" s="212">
        <v>25</v>
      </c>
      <c r="G114" s="212">
        <v>15</v>
      </c>
      <c r="H114" s="212">
        <v>34</v>
      </c>
      <c r="I114" s="212">
        <v>12</v>
      </c>
      <c r="J114" s="212">
        <v>1.5799999237060547E-2</v>
      </c>
      <c r="K114" s="212">
        <v>1.4199999570846558</v>
      </c>
      <c r="L114" s="212">
        <v>7.9000000953674316</v>
      </c>
      <c r="M114" s="212">
        <v>-0.76300001144409202</v>
      </c>
      <c r="N114" s="212">
        <v>1</v>
      </c>
      <c r="O114" s="212">
        <v>0.1</v>
      </c>
      <c r="P114" s="212">
        <v>10</v>
      </c>
      <c r="Q114" s="212">
        <v>36.219879149999997</v>
      </c>
    </row>
    <row r="115" spans="1:17">
      <c r="A115" s="222">
        <v>13</v>
      </c>
      <c r="B115" s="222" t="s">
        <v>228</v>
      </c>
      <c r="C115" s="222">
        <v>8</v>
      </c>
      <c r="D115" s="212">
        <v>10</v>
      </c>
      <c r="E115" s="212">
        <v>23</v>
      </c>
      <c r="F115" s="212">
        <v>35</v>
      </c>
      <c r="G115" s="212">
        <v>20</v>
      </c>
      <c r="H115" s="212">
        <v>36</v>
      </c>
      <c r="I115" s="212">
        <v>10</v>
      </c>
      <c r="J115" s="212">
        <v>1.5799999237060547E-2</v>
      </c>
      <c r="K115" s="212">
        <v>1.4199999570846558</v>
      </c>
      <c r="L115" s="212">
        <v>7.9000000953674316</v>
      </c>
      <c r="M115" s="212">
        <v>-0.76300001144409202</v>
      </c>
      <c r="N115" s="212">
        <v>4</v>
      </c>
      <c r="O115" s="212">
        <v>1.0329999999999999</v>
      </c>
      <c r="P115" s="212">
        <v>25</v>
      </c>
      <c r="Q115" s="212">
        <v>460.06491088867102</v>
      </c>
    </row>
    <row r="116" spans="1:17">
      <c r="A116" s="222">
        <v>13</v>
      </c>
      <c r="B116" s="222" t="s">
        <v>228</v>
      </c>
      <c r="C116" s="222">
        <v>7</v>
      </c>
      <c r="D116" s="212">
        <v>20</v>
      </c>
      <c r="E116" s="212">
        <v>23</v>
      </c>
      <c r="F116" s="212">
        <v>34</v>
      </c>
      <c r="G116" s="212">
        <v>19</v>
      </c>
      <c r="H116" s="212">
        <v>36</v>
      </c>
      <c r="I116" s="212">
        <v>12</v>
      </c>
      <c r="J116" s="212">
        <v>1.5799999237060547E-2</v>
      </c>
      <c r="K116" s="212">
        <v>1.4199999570846558</v>
      </c>
      <c r="L116" s="212">
        <v>7.9000000953674316</v>
      </c>
      <c r="M116" s="212">
        <v>-0.76300001144409202</v>
      </c>
      <c r="N116" s="212">
        <v>5</v>
      </c>
      <c r="O116" s="212">
        <v>1.0329999999999999</v>
      </c>
      <c r="P116" s="212">
        <v>20</v>
      </c>
      <c r="Q116" s="212">
        <v>131.81080627441401</v>
      </c>
    </row>
    <row r="117" spans="1:17">
      <c r="A117" s="222">
        <v>13</v>
      </c>
      <c r="B117" s="222" t="s">
        <v>228</v>
      </c>
      <c r="C117" s="222">
        <v>6</v>
      </c>
      <c r="D117" s="212">
        <v>40</v>
      </c>
      <c r="E117" s="212">
        <v>26</v>
      </c>
      <c r="F117" s="212">
        <v>35</v>
      </c>
      <c r="G117" s="212">
        <v>20</v>
      </c>
      <c r="H117" s="212">
        <v>38</v>
      </c>
      <c r="I117" s="212">
        <v>12</v>
      </c>
      <c r="J117" s="212">
        <v>1.5799999237060547E-2</v>
      </c>
      <c r="K117" s="212">
        <v>1.4199999570846558</v>
      </c>
      <c r="L117" s="212">
        <v>7.9000000953674316</v>
      </c>
      <c r="M117" s="212">
        <v>-0.76300001144409202</v>
      </c>
      <c r="N117" s="212">
        <v>5</v>
      </c>
      <c r="O117" s="212">
        <v>1.0329999999999999</v>
      </c>
      <c r="P117" s="212">
        <v>10</v>
      </c>
      <c r="Q117" s="212">
        <v>37.764419555663999</v>
      </c>
    </row>
    <row r="118" spans="1:17">
      <c r="A118" s="222">
        <v>13</v>
      </c>
      <c r="B118" s="222" t="s">
        <v>228</v>
      </c>
      <c r="C118" s="222">
        <v>5</v>
      </c>
      <c r="D118" s="212">
        <v>60</v>
      </c>
      <c r="E118" s="212">
        <v>23</v>
      </c>
      <c r="F118" s="212">
        <v>30</v>
      </c>
      <c r="G118" s="212">
        <v>19</v>
      </c>
      <c r="H118" s="212">
        <v>37</v>
      </c>
      <c r="I118" s="212">
        <v>10</v>
      </c>
      <c r="J118" s="212">
        <v>1.5799999237060547E-2</v>
      </c>
      <c r="K118" s="212">
        <v>1.4199999570846558</v>
      </c>
      <c r="L118" s="212">
        <v>7.9000000953674316</v>
      </c>
      <c r="M118" s="212">
        <v>-0.76300001144409202</v>
      </c>
      <c r="N118" s="212">
        <v>2</v>
      </c>
      <c r="O118" s="212">
        <v>1</v>
      </c>
      <c r="P118" s="212">
        <v>10</v>
      </c>
      <c r="Q118" s="212">
        <v>36.219879149999997</v>
      </c>
    </row>
    <row r="119" spans="1:17">
      <c r="A119" s="222">
        <v>13</v>
      </c>
      <c r="B119" s="222" t="s">
        <v>228</v>
      </c>
      <c r="C119" s="222">
        <v>4</v>
      </c>
      <c r="D119" s="212">
        <v>80</v>
      </c>
      <c r="E119" s="212">
        <v>20</v>
      </c>
      <c r="F119" s="212">
        <v>26</v>
      </c>
      <c r="G119" s="212">
        <v>19</v>
      </c>
      <c r="H119" s="212">
        <v>36</v>
      </c>
      <c r="I119" s="212">
        <v>10</v>
      </c>
      <c r="J119" s="212">
        <v>1.5799999237060547E-2</v>
      </c>
      <c r="K119" s="212">
        <v>1.4199999570846558</v>
      </c>
      <c r="L119" s="212">
        <v>7.9000000953674316</v>
      </c>
      <c r="M119" s="212">
        <v>-0.76300001144409202</v>
      </c>
      <c r="N119" s="212">
        <v>4</v>
      </c>
      <c r="O119" s="212">
        <v>0.1</v>
      </c>
      <c r="P119" s="212">
        <v>10</v>
      </c>
      <c r="Q119" s="212">
        <v>36.219879149999997</v>
      </c>
    </row>
    <row r="120" spans="1:17">
      <c r="A120" s="222">
        <v>13</v>
      </c>
      <c r="B120" s="222" t="s">
        <v>228</v>
      </c>
      <c r="C120" s="222">
        <v>3</v>
      </c>
      <c r="D120" s="212">
        <v>100</v>
      </c>
      <c r="E120" s="212">
        <v>21</v>
      </c>
      <c r="F120" s="212">
        <v>25</v>
      </c>
      <c r="G120" s="212">
        <v>20</v>
      </c>
      <c r="H120" s="212">
        <v>31</v>
      </c>
      <c r="I120" s="212">
        <v>10</v>
      </c>
      <c r="J120" s="212">
        <v>1.5799999237060547E-2</v>
      </c>
      <c r="K120" s="212">
        <v>1.4199999570846558</v>
      </c>
      <c r="L120" s="212">
        <v>7.9000000953674316</v>
      </c>
      <c r="M120" s="212">
        <v>-0.76300001144409202</v>
      </c>
      <c r="N120" s="212">
        <v>3</v>
      </c>
      <c r="O120" s="212">
        <v>0.1</v>
      </c>
      <c r="P120" s="212">
        <v>10</v>
      </c>
      <c r="Q120" s="212">
        <v>36.219879149999997</v>
      </c>
    </row>
    <row r="121" spans="1:17">
      <c r="A121" s="222">
        <v>13</v>
      </c>
      <c r="B121" s="222" t="s">
        <v>228</v>
      </c>
      <c r="C121" s="222">
        <v>2</v>
      </c>
      <c r="D121" s="212">
        <v>120</v>
      </c>
      <c r="E121" s="212">
        <v>24</v>
      </c>
      <c r="F121" s="212">
        <v>27</v>
      </c>
      <c r="G121" s="212">
        <v>20</v>
      </c>
      <c r="H121" s="212">
        <v>30</v>
      </c>
      <c r="I121" s="212">
        <v>12</v>
      </c>
      <c r="J121" s="212">
        <v>1.5799999237060547E-2</v>
      </c>
      <c r="K121" s="212">
        <v>1.4199999570846558</v>
      </c>
      <c r="L121" s="212">
        <v>7.9000000953674316</v>
      </c>
      <c r="M121" s="212">
        <v>-0.76300001144409202</v>
      </c>
      <c r="N121" s="212">
        <v>3</v>
      </c>
      <c r="O121" s="212">
        <v>0.1</v>
      </c>
      <c r="P121" s="212">
        <v>10</v>
      </c>
      <c r="Q121" s="212">
        <v>36.219879149999997</v>
      </c>
    </row>
    <row r="122" spans="1:17">
      <c r="A122" s="222">
        <v>13</v>
      </c>
      <c r="B122" s="222" t="s">
        <v>228</v>
      </c>
      <c r="C122" s="222">
        <v>1</v>
      </c>
      <c r="D122" s="212">
        <v>140</v>
      </c>
      <c r="E122" s="212">
        <v>26</v>
      </c>
      <c r="F122" s="212">
        <v>26</v>
      </c>
      <c r="G122" s="212">
        <v>21</v>
      </c>
      <c r="H122" s="212">
        <v>35</v>
      </c>
      <c r="I122" s="212">
        <v>10</v>
      </c>
      <c r="J122" s="212">
        <v>1.5799999237060547E-2</v>
      </c>
      <c r="K122" s="212">
        <v>1.4199999570846558</v>
      </c>
      <c r="L122" s="212">
        <v>7.9000000953674316</v>
      </c>
      <c r="M122" s="212">
        <v>-0.76300001144409202</v>
      </c>
      <c r="N122" s="212">
        <v>2</v>
      </c>
      <c r="O122" s="212">
        <v>0.1</v>
      </c>
      <c r="P122" s="212">
        <v>10</v>
      </c>
      <c r="Q122" s="212">
        <v>36.219879149999997</v>
      </c>
    </row>
    <row r="123" spans="1:17">
      <c r="A123" s="222">
        <v>13</v>
      </c>
      <c r="B123" s="222" t="s">
        <v>228</v>
      </c>
      <c r="C123" s="222">
        <v>0</v>
      </c>
      <c r="D123" s="212">
        <v>200</v>
      </c>
      <c r="E123" s="212">
        <v>26</v>
      </c>
      <c r="F123" s="212">
        <v>26</v>
      </c>
      <c r="G123" s="212">
        <v>21</v>
      </c>
      <c r="H123" s="212">
        <v>35</v>
      </c>
      <c r="I123" s="212">
        <v>10</v>
      </c>
      <c r="J123" s="212">
        <v>1.5799999237060547E-2</v>
      </c>
      <c r="K123" s="212">
        <v>1.4199999570846558</v>
      </c>
      <c r="L123" s="212">
        <v>7.9000000953674316</v>
      </c>
      <c r="M123" s="212">
        <v>-0.76300001144409202</v>
      </c>
      <c r="N123" s="212">
        <v>2</v>
      </c>
      <c r="O123" s="212">
        <v>0.1</v>
      </c>
      <c r="P123" s="212">
        <v>10</v>
      </c>
      <c r="Q123" s="212">
        <v>36.219879149999997</v>
      </c>
    </row>
    <row r="124" spans="1:17">
      <c r="A124" s="222">
        <v>14</v>
      </c>
      <c r="B124" s="222" t="s">
        <v>229</v>
      </c>
      <c r="C124" s="222">
        <v>8</v>
      </c>
      <c r="D124" s="212">
        <v>10</v>
      </c>
      <c r="E124" s="212">
        <v>25</v>
      </c>
      <c r="F124" s="212">
        <v>35</v>
      </c>
      <c r="G124" s="212">
        <v>15</v>
      </c>
      <c r="H124" s="212">
        <v>42</v>
      </c>
      <c r="I124" s="212">
        <v>12</v>
      </c>
      <c r="J124" s="212">
        <v>1.5799999237060498E-2</v>
      </c>
      <c r="K124" s="212">
        <v>1.4199999570846558</v>
      </c>
      <c r="L124" s="212">
        <v>7.9000000953674316</v>
      </c>
      <c r="M124" s="212">
        <v>-0.76300001144409202</v>
      </c>
      <c r="N124" s="212">
        <v>5</v>
      </c>
      <c r="O124" s="212">
        <v>1.0329999999999999</v>
      </c>
      <c r="P124" s="212">
        <v>25</v>
      </c>
      <c r="Q124" s="212">
        <v>460.06491088867102</v>
      </c>
    </row>
    <row r="125" spans="1:17">
      <c r="A125" s="222">
        <v>14</v>
      </c>
      <c r="B125" s="222" t="s">
        <v>229</v>
      </c>
      <c r="C125" s="222">
        <v>7</v>
      </c>
      <c r="D125" s="212">
        <v>20</v>
      </c>
      <c r="E125" s="212">
        <v>30</v>
      </c>
      <c r="F125" s="212">
        <v>35</v>
      </c>
      <c r="G125" s="212">
        <v>15</v>
      </c>
      <c r="H125" s="212">
        <v>42</v>
      </c>
      <c r="I125" s="212">
        <v>12</v>
      </c>
      <c r="J125" s="212">
        <v>1.5799999237060498E-2</v>
      </c>
      <c r="K125" s="212">
        <v>1.4199999570846558</v>
      </c>
      <c r="L125" s="212">
        <v>7.9000000953674316</v>
      </c>
      <c r="M125" s="212">
        <v>-0.76300001144409202</v>
      </c>
      <c r="N125" s="212">
        <v>1</v>
      </c>
      <c r="O125" s="212">
        <v>1.0329999999999999</v>
      </c>
      <c r="P125" s="212">
        <v>20</v>
      </c>
      <c r="Q125" s="212">
        <v>131.81080627441401</v>
      </c>
    </row>
    <row r="126" spans="1:17">
      <c r="A126" s="222">
        <v>14</v>
      </c>
      <c r="B126" s="222" t="s">
        <v>229</v>
      </c>
      <c r="C126" s="222">
        <v>6</v>
      </c>
      <c r="D126" s="212">
        <v>30</v>
      </c>
      <c r="E126" s="212">
        <v>25</v>
      </c>
      <c r="F126" s="212">
        <v>32</v>
      </c>
      <c r="G126" s="212">
        <v>15</v>
      </c>
      <c r="H126" s="212">
        <v>42</v>
      </c>
      <c r="I126" s="212">
        <v>12</v>
      </c>
      <c r="J126" s="212">
        <v>1.5799999237060498E-2</v>
      </c>
      <c r="K126" s="212">
        <v>1.4199999570846558</v>
      </c>
      <c r="L126" s="212">
        <v>7.9000000953674316</v>
      </c>
      <c r="M126" s="212">
        <v>-0.76300001144409202</v>
      </c>
      <c r="N126" s="212">
        <v>1</v>
      </c>
      <c r="O126" s="212">
        <v>1.0329999999999999</v>
      </c>
      <c r="P126" s="212">
        <v>10</v>
      </c>
      <c r="Q126" s="212">
        <v>37.764419555663999</v>
      </c>
    </row>
    <row r="127" spans="1:17">
      <c r="A127" s="222">
        <v>14</v>
      </c>
      <c r="B127" s="222" t="s">
        <v>229</v>
      </c>
      <c r="C127" s="222">
        <v>5</v>
      </c>
      <c r="D127" s="212">
        <v>50</v>
      </c>
      <c r="E127" s="212">
        <v>25</v>
      </c>
      <c r="F127" s="212">
        <v>27</v>
      </c>
      <c r="G127" s="212">
        <v>15</v>
      </c>
      <c r="H127" s="212">
        <v>39</v>
      </c>
      <c r="I127" s="212">
        <v>12</v>
      </c>
      <c r="J127" s="212">
        <v>1.5799999237060498E-2</v>
      </c>
      <c r="K127" s="212">
        <v>1.4199999570846558</v>
      </c>
      <c r="L127" s="212">
        <v>7.9000000953674316</v>
      </c>
      <c r="M127" s="212">
        <v>-0.76300001144409202</v>
      </c>
      <c r="N127" s="212">
        <v>1</v>
      </c>
      <c r="O127" s="212">
        <v>1</v>
      </c>
      <c r="P127" s="212">
        <v>10</v>
      </c>
      <c r="Q127" s="212">
        <v>36.219879149999997</v>
      </c>
    </row>
    <row r="128" spans="1:17">
      <c r="A128" s="222">
        <v>14</v>
      </c>
      <c r="B128" s="222" t="s">
        <v>229</v>
      </c>
      <c r="C128" s="222">
        <v>4</v>
      </c>
      <c r="D128" s="212">
        <v>70</v>
      </c>
      <c r="E128" s="212">
        <v>25</v>
      </c>
      <c r="F128" s="212">
        <v>25</v>
      </c>
      <c r="G128" s="212">
        <v>15</v>
      </c>
      <c r="H128" s="212">
        <v>36</v>
      </c>
      <c r="I128" s="212">
        <v>12</v>
      </c>
      <c r="J128" s="212">
        <v>1.5799999237060498E-2</v>
      </c>
      <c r="K128" s="212">
        <v>1.4199999570846558</v>
      </c>
      <c r="L128" s="212">
        <v>7.9000000953674316</v>
      </c>
      <c r="M128" s="212">
        <v>-0.76300001144409202</v>
      </c>
      <c r="N128" s="212">
        <v>1</v>
      </c>
      <c r="O128" s="212">
        <v>0.1</v>
      </c>
      <c r="P128" s="212">
        <v>10</v>
      </c>
      <c r="Q128" s="212">
        <v>36.219879149999997</v>
      </c>
    </row>
    <row r="129" spans="1:17">
      <c r="A129" s="222">
        <v>14</v>
      </c>
      <c r="B129" s="222" t="s">
        <v>229</v>
      </c>
      <c r="C129" s="222">
        <v>3</v>
      </c>
      <c r="D129" s="212">
        <v>90</v>
      </c>
      <c r="E129" s="212">
        <v>25</v>
      </c>
      <c r="F129" s="212">
        <v>25</v>
      </c>
      <c r="G129" s="212">
        <v>15</v>
      </c>
      <c r="H129" s="212">
        <v>35</v>
      </c>
      <c r="I129" s="212">
        <v>12</v>
      </c>
      <c r="J129" s="212">
        <v>1.5799999237060498E-2</v>
      </c>
      <c r="K129" s="212">
        <v>1.4199999570846558</v>
      </c>
      <c r="L129" s="212">
        <v>7.9000000953674316</v>
      </c>
      <c r="M129" s="212">
        <v>-0.76300001144409202</v>
      </c>
      <c r="N129" s="212">
        <v>1</v>
      </c>
      <c r="O129" s="212">
        <v>0.1</v>
      </c>
      <c r="P129" s="212">
        <v>10</v>
      </c>
      <c r="Q129" s="212">
        <v>36.219879149999997</v>
      </c>
    </row>
    <row r="130" spans="1:17">
      <c r="A130" s="222">
        <v>14</v>
      </c>
      <c r="B130" s="222" t="s">
        <v>229</v>
      </c>
      <c r="C130" s="222">
        <v>2</v>
      </c>
      <c r="D130" s="212">
        <v>110</v>
      </c>
      <c r="E130" s="212">
        <v>24</v>
      </c>
      <c r="F130" s="212">
        <v>25</v>
      </c>
      <c r="G130" s="212">
        <v>15</v>
      </c>
      <c r="H130" s="212">
        <v>34</v>
      </c>
      <c r="I130" s="212">
        <v>12</v>
      </c>
      <c r="J130" s="212">
        <v>1.5799999237060498E-2</v>
      </c>
      <c r="K130" s="212">
        <v>1.4199999570846558</v>
      </c>
      <c r="L130" s="212">
        <v>7.9000000953674316</v>
      </c>
      <c r="M130" s="212">
        <v>-0.76300001144409202</v>
      </c>
      <c r="N130" s="212">
        <v>1</v>
      </c>
      <c r="O130" s="212">
        <v>0.1</v>
      </c>
      <c r="P130" s="212">
        <v>10</v>
      </c>
      <c r="Q130" s="212">
        <v>36.219879149999997</v>
      </c>
    </row>
    <row r="131" spans="1:17">
      <c r="A131" s="222">
        <v>14</v>
      </c>
      <c r="B131" s="222" t="s">
        <v>229</v>
      </c>
      <c r="C131" s="222">
        <v>1</v>
      </c>
      <c r="D131" s="212">
        <v>130</v>
      </c>
      <c r="E131" s="212">
        <v>24</v>
      </c>
      <c r="F131" s="212">
        <v>25</v>
      </c>
      <c r="G131" s="212">
        <v>15</v>
      </c>
      <c r="H131" s="212">
        <v>34</v>
      </c>
      <c r="I131" s="212">
        <v>12</v>
      </c>
      <c r="J131" s="212">
        <v>1.5799999237060498E-2</v>
      </c>
      <c r="K131" s="212">
        <v>1.4199999570846558</v>
      </c>
      <c r="L131" s="212">
        <v>7.9000000953674316</v>
      </c>
      <c r="M131" s="212">
        <v>-0.76300001144409202</v>
      </c>
      <c r="N131" s="212">
        <v>1</v>
      </c>
      <c r="O131" s="212">
        <v>0.1</v>
      </c>
      <c r="P131" s="212">
        <v>10</v>
      </c>
      <c r="Q131" s="212">
        <v>36.219879149999997</v>
      </c>
    </row>
    <row r="132" spans="1:17">
      <c r="A132" s="222">
        <v>14</v>
      </c>
      <c r="B132" s="222" t="s">
        <v>229</v>
      </c>
      <c r="C132" s="222">
        <v>0</v>
      </c>
      <c r="D132" s="212">
        <v>200</v>
      </c>
      <c r="E132" s="212">
        <v>24</v>
      </c>
      <c r="F132" s="212">
        <v>25</v>
      </c>
      <c r="G132" s="212">
        <v>15</v>
      </c>
      <c r="H132" s="212">
        <v>34</v>
      </c>
      <c r="I132" s="212">
        <v>12</v>
      </c>
      <c r="J132" s="212">
        <v>1.5799999237060498E-2</v>
      </c>
      <c r="K132" s="212">
        <v>1.4199999570846558</v>
      </c>
      <c r="L132" s="212">
        <v>7.9000000953674316</v>
      </c>
      <c r="M132" s="212">
        <v>-0.76300001144409202</v>
      </c>
      <c r="N132" s="212">
        <v>1</v>
      </c>
      <c r="O132" s="212">
        <v>0.1</v>
      </c>
      <c r="P132" s="212">
        <v>10</v>
      </c>
      <c r="Q132" s="212">
        <v>36.219879149999997</v>
      </c>
    </row>
    <row r="133" spans="1:17">
      <c r="A133" s="222">
        <v>15</v>
      </c>
      <c r="B133" s="222" t="s">
        <v>230</v>
      </c>
      <c r="C133" s="222">
        <v>8</v>
      </c>
      <c r="D133" s="212">
        <v>10</v>
      </c>
      <c r="E133" s="212">
        <v>33</v>
      </c>
      <c r="F133" s="212">
        <v>30</v>
      </c>
      <c r="G133" s="212">
        <v>20</v>
      </c>
      <c r="H133" s="212">
        <v>42</v>
      </c>
      <c r="I133" s="212">
        <v>8</v>
      </c>
      <c r="J133" s="212">
        <v>1.5799999237060498E-2</v>
      </c>
      <c r="K133" s="212">
        <v>1.4199999570846558</v>
      </c>
      <c r="L133" s="212">
        <v>7.9000000953674316</v>
      </c>
      <c r="M133" s="212">
        <v>-0.76300001144409202</v>
      </c>
      <c r="N133" s="212">
        <v>2</v>
      </c>
      <c r="O133" s="212">
        <v>1.0329999999999999</v>
      </c>
      <c r="P133" s="212">
        <v>25</v>
      </c>
      <c r="Q133" s="212">
        <v>460.06491088867102</v>
      </c>
    </row>
    <row r="134" spans="1:17">
      <c r="A134" s="222">
        <v>15</v>
      </c>
      <c r="B134" s="222" t="s">
        <v>230</v>
      </c>
      <c r="C134" s="222">
        <v>7</v>
      </c>
      <c r="D134" s="212">
        <v>20</v>
      </c>
      <c r="E134" s="212">
        <v>32</v>
      </c>
      <c r="F134" s="212">
        <v>30</v>
      </c>
      <c r="G134" s="212">
        <v>20</v>
      </c>
      <c r="H134" s="212">
        <v>42</v>
      </c>
      <c r="I134" s="212">
        <v>8</v>
      </c>
      <c r="J134" s="212">
        <v>1.5799999237060498E-2</v>
      </c>
      <c r="K134" s="212">
        <v>1.4199999570846558</v>
      </c>
      <c r="L134" s="212">
        <v>7.9000000953674316</v>
      </c>
      <c r="M134" s="212">
        <v>-0.76300001144409202</v>
      </c>
      <c r="N134" s="212">
        <v>1</v>
      </c>
      <c r="O134" s="212">
        <v>1.0329999999999999</v>
      </c>
      <c r="P134" s="212">
        <v>20</v>
      </c>
      <c r="Q134" s="212">
        <v>131.81080627441401</v>
      </c>
    </row>
    <row r="135" spans="1:17">
      <c r="A135" s="222">
        <v>15</v>
      </c>
      <c r="B135" s="222" t="s">
        <v>230</v>
      </c>
      <c r="C135" s="222">
        <v>6</v>
      </c>
      <c r="D135" s="212">
        <v>30</v>
      </c>
      <c r="E135" s="212">
        <v>31</v>
      </c>
      <c r="F135" s="212">
        <v>39</v>
      </c>
      <c r="G135" s="212">
        <v>21</v>
      </c>
      <c r="H135" s="212">
        <v>42</v>
      </c>
      <c r="I135" s="212">
        <v>10</v>
      </c>
      <c r="J135" s="212">
        <v>1.5799999237060498E-2</v>
      </c>
      <c r="K135" s="212">
        <v>1.4199999570846558</v>
      </c>
      <c r="L135" s="212">
        <v>7.9000000953674316</v>
      </c>
      <c r="M135" s="212">
        <v>-0.76300001144409202</v>
      </c>
      <c r="N135" s="212">
        <v>1</v>
      </c>
      <c r="O135" s="212">
        <v>1.0329999999999999</v>
      </c>
      <c r="P135" s="212">
        <v>10</v>
      </c>
      <c r="Q135" s="212">
        <v>37.764419555663999</v>
      </c>
    </row>
    <row r="136" spans="1:17">
      <c r="A136" s="222">
        <v>15</v>
      </c>
      <c r="B136" s="222" t="s">
        <v>230</v>
      </c>
      <c r="C136" s="222">
        <v>5</v>
      </c>
      <c r="D136" s="212">
        <v>50</v>
      </c>
      <c r="E136" s="212">
        <v>26</v>
      </c>
      <c r="F136" s="212">
        <v>38</v>
      </c>
      <c r="G136" s="212">
        <v>20</v>
      </c>
      <c r="H136" s="212">
        <v>42</v>
      </c>
      <c r="I136" s="212">
        <v>12</v>
      </c>
      <c r="J136" s="212">
        <v>1.5799999237060498E-2</v>
      </c>
      <c r="K136" s="212">
        <v>1.4199999570846558</v>
      </c>
      <c r="L136" s="212">
        <v>7.9000000953674316</v>
      </c>
      <c r="M136" s="212">
        <v>-0.76300001144409202</v>
      </c>
      <c r="N136" s="212">
        <v>1</v>
      </c>
      <c r="O136" s="212">
        <v>1</v>
      </c>
      <c r="P136" s="212">
        <v>10</v>
      </c>
      <c r="Q136" s="212">
        <v>36.219879149999997</v>
      </c>
    </row>
    <row r="137" spans="1:17">
      <c r="A137" s="222">
        <v>15</v>
      </c>
      <c r="B137" s="222" t="s">
        <v>230</v>
      </c>
      <c r="C137" s="222">
        <v>4</v>
      </c>
      <c r="D137" s="212">
        <v>70</v>
      </c>
      <c r="E137" s="212">
        <v>18</v>
      </c>
      <c r="F137" s="212">
        <v>36</v>
      </c>
      <c r="G137" s="212">
        <v>21</v>
      </c>
      <c r="H137" s="212">
        <v>42</v>
      </c>
      <c r="I137" s="212">
        <v>12</v>
      </c>
      <c r="J137" s="212">
        <v>1.5799999237060498E-2</v>
      </c>
      <c r="K137" s="212">
        <v>1.4199999570846558</v>
      </c>
      <c r="L137" s="212">
        <v>7.9000000953674316</v>
      </c>
      <c r="M137" s="212">
        <v>-0.76300001144409202</v>
      </c>
      <c r="N137" s="212">
        <v>1</v>
      </c>
      <c r="O137" s="212">
        <v>0.1</v>
      </c>
      <c r="P137" s="212">
        <v>10</v>
      </c>
      <c r="Q137" s="212">
        <v>36.219879149999997</v>
      </c>
    </row>
    <row r="138" spans="1:17">
      <c r="A138" s="222">
        <v>15</v>
      </c>
      <c r="B138" s="222" t="s">
        <v>230</v>
      </c>
      <c r="C138" s="222">
        <v>3</v>
      </c>
      <c r="D138" s="212">
        <v>90</v>
      </c>
      <c r="E138" s="212">
        <v>18</v>
      </c>
      <c r="F138" s="212">
        <v>30</v>
      </c>
      <c r="G138" s="212">
        <v>20</v>
      </c>
      <c r="H138" s="212">
        <v>35</v>
      </c>
      <c r="I138" s="212">
        <v>12</v>
      </c>
      <c r="J138" s="212">
        <v>1.5799999237060498E-2</v>
      </c>
      <c r="K138" s="212">
        <v>1.4199999570846558</v>
      </c>
      <c r="L138" s="212">
        <v>7.9000000953674316</v>
      </c>
      <c r="M138" s="212">
        <v>-0.76300001144409202</v>
      </c>
      <c r="N138" s="212">
        <v>1</v>
      </c>
      <c r="O138" s="212">
        <v>0.1</v>
      </c>
      <c r="P138" s="212">
        <v>10</v>
      </c>
      <c r="Q138" s="212">
        <v>36.219879149999997</v>
      </c>
    </row>
    <row r="139" spans="1:17">
      <c r="A139" s="222">
        <v>15</v>
      </c>
      <c r="B139" s="222" t="s">
        <v>230</v>
      </c>
      <c r="C139" s="222">
        <v>2</v>
      </c>
      <c r="D139" s="212">
        <v>110</v>
      </c>
      <c r="E139" s="212">
        <v>15</v>
      </c>
      <c r="F139" s="212">
        <v>28</v>
      </c>
      <c r="G139" s="212">
        <v>20</v>
      </c>
      <c r="H139" s="212">
        <v>32</v>
      </c>
      <c r="I139" s="212">
        <v>12</v>
      </c>
      <c r="J139" s="212">
        <v>1.5799999237060498E-2</v>
      </c>
      <c r="K139" s="212">
        <v>1.4199999570846558</v>
      </c>
      <c r="L139" s="212">
        <v>7.9000000953674316</v>
      </c>
      <c r="M139" s="212">
        <v>-0.76300001144409202</v>
      </c>
      <c r="N139" s="212">
        <v>1</v>
      </c>
      <c r="O139" s="212">
        <v>0.1</v>
      </c>
      <c r="P139" s="212">
        <v>10</v>
      </c>
      <c r="Q139" s="212">
        <v>36.219879149999997</v>
      </c>
    </row>
    <row r="140" spans="1:17">
      <c r="A140" s="222">
        <v>15</v>
      </c>
      <c r="B140" s="222" t="s">
        <v>230</v>
      </c>
      <c r="C140" s="222">
        <v>1</v>
      </c>
      <c r="D140" s="212">
        <v>130</v>
      </c>
      <c r="E140" s="212">
        <v>20</v>
      </c>
      <c r="F140" s="212">
        <v>32</v>
      </c>
      <c r="G140" s="212">
        <v>20</v>
      </c>
      <c r="H140" s="212">
        <v>32</v>
      </c>
      <c r="I140" s="212">
        <v>12</v>
      </c>
      <c r="J140" s="212">
        <v>1.5799999237060498E-2</v>
      </c>
      <c r="K140" s="212">
        <v>1.4199999570846558</v>
      </c>
      <c r="L140" s="212">
        <v>7.9000000953674316</v>
      </c>
      <c r="M140" s="212">
        <v>-0.76300001144409202</v>
      </c>
      <c r="N140" s="212">
        <v>4</v>
      </c>
      <c r="O140" s="212">
        <v>0.1</v>
      </c>
      <c r="P140" s="212">
        <v>10</v>
      </c>
      <c r="Q140" s="212">
        <v>36.219879149999997</v>
      </c>
    </row>
    <row r="141" spans="1:17">
      <c r="A141" s="222">
        <v>16</v>
      </c>
      <c r="B141" s="222" t="s">
        <v>230</v>
      </c>
      <c r="C141" s="222">
        <v>0</v>
      </c>
      <c r="D141" s="212">
        <v>200</v>
      </c>
      <c r="E141" s="212">
        <v>20</v>
      </c>
      <c r="F141" s="212">
        <v>32</v>
      </c>
      <c r="G141" s="212">
        <v>20</v>
      </c>
      <c r="H141" s="212">
        <v>32</v>
      </c>
      <c r="I141" s="212">
        <v>12</v>
      </c>
      <c r="J141" s="212">
        <v>1.5799999237060498E-2</v>
      </c>
      <c r="K141" s="212">
        <v>1.4199999570846558</v>
      </c>
      <c r="L141" s="212">
        <v>7.9000000953674316</v>
      </c>
      <c r="M141" s="212">
        <v>-0.76300001144409202</v>
      </c>
      <c r="N141" s="212">
        <v>4</v>
      </c>
      <c r="O141" s="212">
        <v>0.1</v>
      </c>
      <c r="P141" s="212">
        <v>10</v>
      </c>
      <c r="Q141" s="212">
        <v>36.219879149999997</v>
      </c>
    </row>
    <row r="142" spans="1:17">
      <c r="A142" s="222">
        <v>16</v>
      </c>
      <c r="B142" s="222" t="s">
        <v>231</v>
      </c>
      <c r="C142" s="222">
        <v>8</v>
      </c>
      <c r="D142" s="212">
        <v>10</v>
      </c>
      <c r="E142" s="212">
        <v>35</v>
      </c>
      <c r="F142" s="212">
        <v>35</v>
      </c>
      <c r="G142" s="212">
        <v>23</v>
      </c>
      <c r="H142" s="212">
        <v>43</v>
      </c>
      <c r="I142" s="212">
        <v>10</v>
      </c>
      <c r="J142" s="212">
        <v>1.5799999237060498E-2</v>
      </c>
      <c r="K142" s="212">
        <v>1.4199999570846558</v>
      </c>
      <c r="L142" s="212">
        <v>7.9000000953674316</v>
      </c>
      <c r="M142" s="212">
        <v>-0.76300001144409202</v>
      </c>
      <c r="N142" s="212">
        <v>5</v>
      </c>
      <c r="O142" s="212">
        <v>1.0329999999999999</v>
      </c>
      <c r="P142" s="212">
        <v>25</v>
      </c>
      <c r="Q142" s="212">
        <v>460.06491088867102</v>
      </c>
    </row>
    <row r="143" spans="1:17">
      <c r="A143" s="222">
        <v>16</v>
      </c>
      <c r="B143" s="222" t="s">
        <v>231</v>
      </c>
      <c r="C143" s="222">
        <v>7</v>
      </c>
      <c r="D143" s="212">
        <v>20</v>
      </c>
      <c r="E143" s="212">
        <v>34</v>
      </c>
      <c r="F143" s="212">
        <v>34</v>
      </c>
      <c r="G143" s="212">
        <v>22</v>
      </c>
      <c r="H143" s="212">
        <v>43</v>
      </c>
      <c r="I143" s="212">
        <v>12</v>
      </c>
      <c r="J143" s="212">
        <v>1.5799999237060498E-2</v>
      </c>
      <c r="K143" s="212">
        <v>1.4199999570846558</v>
      </c>
      <c r="L143" s="212">
        <v>7.9000000953674316</v>
      </c>
      <c r="M143" s="212">
        <v>-0.76300001144409202</v>
      </c>
      <c r="N143" s="212">
        <v>4</v>
      </c>
      <c r="O143" s="212">
        <v>1.0329999999999999</v>
      </c>
      <c r="P143" s="212">
        <v>20</v>
      </c>
      <c r="Q143" s="212">
        <v>131.81080627441401</v>
      </c>
    </row>
    <row r="144" spans="1:17">
      <c r="A144" s="222">
        <v>16</v>
      </c>
      <c r="B144" s="222" t="s">
        <v>231</v>
      </c>
      <c r="C144" s="222">
        <v>6</v>
      </c>
      <c r="D144" s="212">
        <v>30</v>
      </c>
      <c r="E144" s="212">
        <v>34</v>
      </c>
      <c r="F144" s="212">
        <v>35</v>
      </c>
      <c r="G144" s="212">
        <v>22</v>
      </c>
      <c r="H144" s="212">
        <v>42</v>
      </c>
      <c r="I144" s="212">
        <v>12</v>
      </c>
      <c r="J144" s="212">
        <v>1.5799999237060498E-2</v>
      </c>
      <c r="K144" s="212">
        <v>1.4199999570846558</v>
      </c>
      <c r="L144" s="212">
        <v>7.9000000953674316</v>
      </c>
      <c r="M144" s="212">
        <v>-0.76300001144409202</v>
      </c>
      <c r="N144" s="212">
        <v>4</v>
      </c>
      <c r="O144" s="212">
        <v>1.0329999999999999</v>
      </c>
      <c r="P144" s="212">
        <v>10</v>
      </c>
      <c r="Q144" s="212">
        <v>37.764419555663999</v>
      </c>
    </row>
    <row r="145" spans="1:17">
      <c r="A145" s="222">
        <v>16</v>
      </c>
      <c r="B145" s="222" t="s">
        <v>231</v>
      </c>
      <c r="C145" s="222">
        <v>5</v>
      </c>
      <c r="D145" s="212">
        <v>50</v>
      </c>
      <c r="E145" s="212">
        <v>30</v>
      </c>
      <c r="F145" s="212">
        <v>36</v>
      </c>
      <c r="G145" s="212">
        <v>18</v>
      </c>
      <c r="H145" s="212">
        <v>40</v>
      </c>
      <c r="I145" s="212">
        <v>10</v>
      </c>
      <c r="J145" s="212">
        <v>1.5799999237060498E-2</v>
      </c>
      <c r="K145" s="212">
        <v>1.4199999570846558</v>
      </c>
      <c r="L145" s="212">
        <v>7.9000000953674316</v>
      </c>
      <c r="M145" s="212">
        <v>-0.76300001144409202</v>
      </c>
      <c r="N145" s="212">
        <v>3</v>
      </c>
      <c r="O145" s="212">
        <v>1</v>
      </c>
      <c r="P145" s="212">
        <v>10</v>
      </c>
      <c r="Q145" s="212">
        <v>36.219879149999997</v>
      </c>
    </row>
    <row r="146" spans="1:17">
      <c r="A146" s="222">
        <v>16</v>
      </c>
      <c r="B146" s="222" t="s">
        <v>231</v>
      </c>
      <c r="C146" s="222">
        <v>4</v>
      </c>
      <c r="D146" s="212">
        <v>70</v>
      </c>
      <c r="E146" s="212">
        <v>20</v>
      </c>
      <c r="F146" s="212">
        <v>25</v>
      </c>
      <c r="G146" s="212">
        <v>19</v>
      </c>
      <c r="H146" s="212">
        <v>32</v>
      </c>
      <c r="I146" s="212">
        <v>10</v>
      </c>
      <c r="J146" s="212">
        <v>1.5799999237060498E-2</v>
      </c>
      <c r="K146" s="212">
        <v>1.4199999570846558</v>
      </c>
      <c r="L146" s="212">
        <v>7.9000000953674316</v>
      </c>
      <c r="M146" s="212">
        <v>-0.76300001144409202</v>
      </c>
      <c r="N146" s="212">
        <v>1</v>
      </c>
      <c r="O146" s="212">
        <v>0.1</v>
      </c>
      <c r="P146" s="212">
        <v>10</v>
      </c>
      <c r="Q146" s="212">
        <v>36.219879149999997</v>
      </c>
    </row>
    <row r="147" spans="1:17">
      <c r="A147" s="222">
        <v>16</v>
      </c>
      <c r="B147" s="222" t="s">
        <v>231</v>
      </c>
      <c r="C147" s="222">
        <v>3</v>
      </c>
      <c r="D147" s="212">
        <v>90</v>
      </c>
      <c r="E147" s="212">
        <v>16</v>
      </c>
      <c r="F147" s="212">
        <v>17</v>
      </c>
      <c r="G147" s="212">
        <v>15</v>
      </c>
      <c r="H147" s="212">
        <v>26</v>
      </c>
      <c r="I147" s="212">
        <v>10</v>
      </c>
      <c r="J147" s="212">
        <v>1.5799999237060498E-2</v>
      </c>
      <c r="K147" s="212">
        <v>1.4199999570846558</v>
      </c>
      <c r="L147" s="212">
        <v>7.9000000953674316</v>
      </c>
      <c r="M147" s="212">
        <v>-0.76300001144409202</v>
      </c>
      <c r="N147" s="212">
        <v>1</v>
      </c>
      <c r="O147" s="212">
        <v>0.1</v>
      </c>
      <c r="P147" s="212">
        <v>10</v>
      </c>
      <c r="Q147" s="212">
        <v>36.219879149999997</v>
      </c>
    </row>
    <row r="148" spans="1:17">
      <c r="A148" s="222">
        <v>16</v>
      </c>
      <c r="B148" s="222" t="s">
        <v>231</v>
      </c>
      <c r="C148" s="222">
        <v>2</v>
      </c>
      <c r="D148" s="212">
        <v>110</v>
      </c>
      <c r="E148" s="212">
        <v>15</v>
      </c>
      <c r="F148" s="212">
        <v>17</v>
      </c>
      <c r="G148" s="212">
        <v>15</v>
      </c>
      <c r="H148" s="212">
        <v>21</v>
      </c>
      <c r="I148" s="212">
        <v>10</v>
      </c>
      <c r="J148" s="212">
        <v>1.5799999237060498E-2</v>
      </c>
      <c r="K148" s="212">
        <v>1.4199999570846558</v>
      </c>
      <c r="L148" s="212">
        <v>7.9000000953674316</v>
      </c>
      <c r="M148" s="212">
        <v>-0.76300001144409202</v>
      </c>
      <c r="N148" s="212">
        <v>3</v>
      </c>
      <c r="O148" s="212">
        <v>0.1</v>
      </c>
      <c r="P148" s="212">
        <v>10</v>
      </c>
      <c r="Q148" s="212">
        <v>36.219879149999997</v>
      </c>
    </row>
    <row r="149" spans="1:17">
      <c r="A149" s="222">
        <v>16</v>
      </c>
      <c r="B149" s="222" t="s">
        <v>231</v>
      </c>
      <c r="C149" s="222">
        <v>1</v>
      </c>
      <c r="D149" s="212">
        <v>130</v>
      </c>
      <c r="E149" s="212">
        <v>19</v>
      </c>
      <c r="F149" s="212">
        <v>20</v>
      </c>
      <c r="G149" s="212">
        <v>15</v>
      </c>
      <c r="H149" s="212">
        <v>25</v>
      </c>
      <c r="I149" s="212">
        <v>10</v>
      </c>
      <c r="J149" s="212">
        <v>1.5799999237060498E-2</v>
      </c>
      <c r="K149" s="212">
        <v>1.4199999570846558</v>
      </c>
      <c r="L149" s="212">
        <v>7.9000000953674316</v>
      </c>
      <c r="M149" s="212">
        <v>-0.76300001144409202</v>
      </c>
      <c r="N149" s="212">
        <v>5</v>
      </c>
      <c r="O149" s="212">
        <v>0.1</v>
      </c>
      <c r="P149" s="212">
        <v>10</v>
      </c>
      <c r="Q149" s="212">
        <v>36.219879149999997</v>
      </c>
    </row>
    <row r="150" spans="1:17">
      <c r="A150" s="222">
        <v>16</v>
      </c>
      <c r="B150" s="222" t="s">
        <v>231</v>
      </c>
      <c r="C150" s="222">
        <v>0</v>
      </c>
      <c r="D150" s="212">
        <v>200</v>
      </c>
      <c r="E150" s="212">
        <v>19</v>
      </c>
      <c r="F150" s="212">
        <v>20</v>
      </c>
      <c r="G150" s="212">
        <v>15</v>
      </c>
      <c r="H150" s="212">
        <v>25</v>
      </c>
      <c r="I150" s="212">
        <v>10</v>
      </c>
      <c r="J150" s="212">
        <v>1.5799999237060498E-2</v>
      </c>
      <c r="K150" s="212">
        <v>1.4199999570846558</v>
      </c>
      <c r="L150" s="212">
        <v>7.9000000953674316</v>
      </c>
      <c r="M150" s="212">
        <v>-0.76300001144409202</v>
      </c>
      <c r="N150" s="212">
        <v>5</v>
      </c>
      <c r="O150" s="212">
        <v>0.1</v>
      </c>
      <c r="P150" s="212">
        <v>10</v>
      </c>
      <c r="Q150" s="212">
        <v>36.219879149999997</v>
      </c>
    </row>
    <row r="151" spans="1:17">
      <c r="A151" s="222">
        <v>17</v>
      </c>
      <c r="B151" s="222" t="s">
        <v>232</v>
      </c>
      <c r="C151" s="222">
        <v>8</v>
      </c>
      <c r="D151" s="212">
        <v>10</v>
      </c>
      <c r="E151" s="212">
        <v>33</v>
      </c>
      <c r="F151" s="212">
        <v>35</v>
      </c>
      <c r="G151" s="212">
        <v>20</v>
      </c>
      <c r="H151" s="212">
        <v>40</v>
      </c>
      <c r="I151" s="212">
        <v>9</v>
      </c>
      <c r="J151" s="212">
        <v>1.5799999237060498E-2</v>
      </c>
      <c r="K151" s="212">
        <v>1.4199999570846558</v>
      </c>
      <c r="L151" s="212">
        <v>7.9000000953674316</v>
      </c>
      <c r="M151" s="212">
        <v>-0.76300001144409202</v>
      </c>
      <c r="N151" s="212">
        <v>4</v>
      </c>
      <c r="O151" s="212">
        <v>1.0329999999999999</v>
      </c>
      <c r="P151" s="212">
        <v>25</v>
      </c>
      <c r="Q151" s="212">
        <v>460.06491088867102</v>
      </c>
    </row>
    <row r="152" spans="1:17">
      <c r="A152" s="222">
        <v>17</v>
      </c>
      <c r="B152" s="222" t="s">
        <v>232</v>
      </c>
      <c r="C152" s="222">
        <v>7</v>
      </c>
      <c r="D152" s="212">
        <v>20</v>
      </c>
      <c r="E152" s="212">
        <v>32</v>
      </c>
      <c r="F152" s="212">
        <v>34</v>
      </c>
      <c r="G152" s="212">
        <v>19</v>
      </c>
      <c r="H152" s="212">
        <v>41</v>
      </c>
      <c r="I152" s="212">
        <v>12</v>
      </c>
      <c r="J152" s="212">
        <v>1.5799999237060498E-2</v>
      </c>
      <c r="K152" s="212">
        <v>1.4199999570846558</v>
      </c>
      <c r="L152" s="212">
        <v>7.9000000953674316</v>
      </c>
      <c r="M152" s="212">
        <v>-0.76300001144409202</v>
      </c>
      <c r="N152" s="212">
        <v>4</v>
      </c>
      <c r="O152" s="212">
        <v>1.0329999999999999</v>
      </c>
      <c r="P152" s="212">
        <v>20</v>
      </c>
      <c r="Q152" s="212">
        <v>131.81080627441401</v>
      </c>
    </row>
    <row r="153" spans="1:17">
      <c r="A153" s="222">
        <v>17</v>
      </c>
      <c r="B153" s="222" t="s">
        <v>232</v>
      </c>
      <c r="C153" s="222">
        <v>6</v>
      </c>
      <c r="D153" s="212">
        <v>40</v>
      </c>
      <c r="E153" s="212">
        <v>31</v>
      </c>
      <c r="F153" s="212">
        <v>35</v>
      </c>
      <c r="G153" s="212">
        <v>20</v>
      </c>
      <c r="H153" s="212">
        <v>40</v>
      </c>
      <c r="I153" s="212">
        <v>12</v>
      </c>
      <c r="J153" s="212">
        <v>1.5799999237060498E-2</v>
      </c>
      <c r="K153" s="212">
        <v>1.4199999570846558</v>
      </c>
      <c r="L153" s="212">
        <v>7.9000000953674316</v>
      </c>
      <c r="M153" s="212">
        <v>-0.76300001144409202</v>
      </c>
      <c r="N153" s="212">
        <v>4</v>
      </c>
      <c r="O153" s="212">
        <v>1.0329999999999999</v>
      </c>
      <c r="P153" s="212">
        <v>10</v>
      </c>
      <c r="Q153" s="212">
        <v>37.764419555663999</v>
      </c>
    </row>
    <row r="154" spans="1:17">
      <c r="A154" s="222">
        <v>17</v>
      </c>
      <c r="B154" s="222" t="s">
        <v>232</v>
      </c>
      <c r="C154" s="222">
        <v>5</v>
      </c>
      <c r="D154" s="212">
        <v>60</v>
      </c>
      <c r="E154" s="212">
        <v>26</v>
      </c>
      <c r="F154" s="212">
        <v>30</v>
      </c>
      <c r="G154" s="212">
        <v>19</v>
      </c>
      <c r="H154" s="212">
        <v>37</v>
      </c>
      <c r="I154" s="212">
        <v>11</v>
      </c>
      <c r="J154" s="212">
        <v>1.5799999237060498E-2</v>
      </c>
      <c r="K154" s="212">
        <v>1.4199999570846558</v>
      </c>
      <c r="L154" s="212">
        <v>7.9000000953674316</v>
      </c>
      <c r="M154" s="212">
        <v>-0.76300001144409202</v>
      </c>
      <c r="N154" s="212">
        <v>4</v>
      </c>
      <c r="O154" s="212">
        <v>1</v>
      </c>
      <c r="P154" s="212">
        <v>10</v>
      </c>
      <c r="Q154" s="212">
        <v>36.219879149999997</v>
      </c>
    </row>
    <row r="155" spans="1:17">
      <c r="A155" s="222">
        <v>17</v>
      </c>
      <c r="B155" s="222" t="s">
        <v>232</v>
      </c>
      <c r="C155" s="222">
        <v>4</v>
      </c>
      <c r="D155" s="212">
        <v>80</v>
      </c>
      <c r="E155" s="212">
        <v>18</v>
      </c>
      <c r="F155" s="212">
        <v>27</v>
      </c>
      <c r="G155" s="212">
        <v>19</v>
      </c>
      <c r="H155" s="212">
        <v>31</v>
      </c>
      <c r="I155" s="212">
        <v>10</v>
      </c>
      <c r="J155" s="212">
        <v>1.5799999237060498E-2</v>
      </c>
      <c r="K155" s="212">
        <v>1.4199999570846558</v>
      </c>
      <c r="L155" s="212">
        <v>7.9000000953674316</v>
      </c>
      <c r="M155" s="212">
        <v>-0.76300001144409202</v>
      </c>
      <c r="N155" s="212">
        <v>4</v>
      </c>
      <c r="O155" s="212">
        <v>0.1</v>
      </c>
      <c r="P155" s="212">
        <v>10</v>
      </c>
      <c r="Q155" s="212">
        <v>36.219879149999997</v>
      </c>
    </row>
    <row r="156" spans="1:17">
      <c r="A156" s="222">
        <v>17</v>
      </c>
      <c r="B156" s="222" t="s">
        <v>232</v>
      </c>
      <c r="C156" s="222">
        <v>3</v>
      </c>
      <c r="D156" s="212">
        <v>100</v>
      </c>
      <c r="E156" s="212">
        <v>18</v>
      </c>
      <c r="F156" s="212">
        <v>25</v>
      </c>
      <c r="G156" s="212">
        <v>20</v>
      </c>
      <c r="H156" s="212">
        <v>30</v>
      </c>
      <c r="I156" s="212">
        <v>10</v>
      </c>
      <c r="J156" s="212">
        <v>1.5799999237060498E-2</v>
      </c>
      <c r="K156" s="212">
        <v>1.4199999570846558</v>
      </c>
      <c r="L156" s="212">
        <v>7.9000000953674316</v>
      </c>
      <c r="M156" s="212">
        <v>-0.76300001144409202</v>
      </c>
      <c r="N156" s="212">
        <v>3</v>
      </c>
      <c r="O156" s="212">
        <v>0.1</v>
      </c>
      <c r="P156" s="212">
        <v>10</v>
      </c>
      <c r="Q156" s="212">
        <v>36.219879149999997</v>
      </c>
    </row>
    <row r="157" spans="1:17">
      <c r="A157" s="222">
        <v>17</v>
      </c>
      <c r="B157" s="222" t="s">
        <v>232</v>
      </c>
      <c r="C157" s="222">
        <v>2</v>
      </c>
      <c r="D157" s="212">
        <v>120</v>
      </c>
      <c r="E157" s="212">
        <v>15</v>
      </c>
      <c r="F157" s="212">
        <v>25</v>
      </c>
      <c r="G157" s="212">
        <v>20</v>
      </c>
      <c r="H157" s="212">
        <v>30</v>
      </c>
      <c r="I157" s="212">
        <v>10</v>
      </c>
      <c r="J157" s="212">
        <v>1.5799999237060498E-2</v>
      </c>
      <c r="K157" s="212">
        <v>1.4199999570846558</v>
      </c>
      <c r="L157" s="212">
        <v>7.9000000953674316</v>
      </c>
      <c r="M157" s="212">
        <v>-0.76300001144409202</v>
      </c>
      <c r="N157" s="212">
        <v>5</v>
      </c>
      <c r="O157" s="212">
        <v>0.1</v>
      </c>
      <c r="P157" s="212">
        <v>10</v>
      </c>
      <c r="Q157" s="212">
        <v>36.219879149999997</v>
      </c>
    </row>
    <row r="158" spans="1:17">
      <c r="A158" s="222">
        <v>17</v>
      </c>
      <c r="B158" s="222" t="s">
        <v>232</v>
      </c>
      <c r="C158" s="222">
        <v>1</v>
      </c>
      <c r="D158" s="212">
        <v>140</v>
      </c>
      <c r="E158" s="212">
        <v>20</v>
      </c>
      <c r="F158" s="212">
        <v>25</v>
      </c>
      <c r="G158" s="212">
        <v>23</v>
      </c>
      <c r="H158" s="212">
        <v>30</v>
      </c>
      <c r="I158" s="212">
        <v>10</v>
      </c>
      <c r="J158" s="212">
        <v>1.5799999237060498E-2</v>
      </c>
      <c r="K158" s="212">
        <v>1.4199999570846558</v>
      </c>
      <c r="L158" s="212">
        <v>7.9000000953674316</v>
      </c>
      <c r="M158" s="212">
        <v>-0.76300001144409202</v>
      </c>
      <c r="N158" s="212">
        <v>5</v>
      </c>
      <c r="O158" s="212">
        <v>0.1</v>
      </c>
      <c r="P158" s="212">
        <v>10</v>
      </c>
      <c r="Q158" s="212">
        <v>36.219879149999997</v>
      </c>
    </row>
    <row r="159" spans="1:17">
      <c r="A159" s="222">
        <v>17</v>
      </c>
      <c r="B159" s="222" t="s">
        <v>232</v>
      </c>
      <c r="C159" s="222">
        <v>0</v>
      </c>
      <c r="D159" s="212">
        <v>200</v>
      </c>
      <c r="E159" s="212">
        <v>20</v>
      </c>
      <c r="F159" s="212">
        <v>25</v>
      </c>
      <c r="G159" s="212">
        <v>23</v>
      </c>
      <c r="H159" s="212">
        <v>30</v>
      </c>
      <c r="I159" s="212">
        <v>10</v>
      </c>
      <c r="J159" s="212">
        <v>1.5799999237060498E-2</v>
      </c>
      <c r="K159" s="212">
        <v>1.4199999570846558</v>
      </c>
      <c r="L159" s="212">
        <v>7.9000000953674316</v>
      </c>
      <c r="M159" s="212">
        <v>-0.76300001144409202</v>
      </c>
      <c r="N159" s="212">
        <v>5</v>
      </c>
      <c r="O159" s="212">
        <v>0.1</v>
      </c>
      <c r="P159" s="212">
        <v>10</v>
      </c>
      <c r="Q159" s="212">
        <v>36.219879149999997</v>
      </c>
    </row>
    <row r="160" spans="1:17">
      <c r="A160" s="222">
        <v>18</v>
      </c>
      <c r="B160" s="222" t="s">
        <v>233</v>
      </c>
      <c r="C160" s="222">
        <v>8</v>
      </c>
      <c r="D160" s="212">
        <v>10</v>
      </c>
      <c r="E160" s="212">
        <v>33</v>
      </c>
      <c r="F160" s="212">
        <v>35</v>
      </c>
      <c r="G160" s="212">
        <v>20</v>
      </c>
      <c r="H160" s="212">
        <v>41</v>
      </c>
      <c r="I160" s="212">
        <v>9</v>
      </c>
      <c r="J160" s="212">
        <v>1.5799999237060498E-2</v>
      </c>
      <c r="K160" s="212">
        <v>1.4199999570846558</v>
      </c>
      <c r="L160" s="212">
        <v>7.9000000953674316</v>
      </c>
      <c r="M160" s="212">
        <v>-0.76300001144409202</v>
      </c>
      <c r="N160" s="212">
        <v>4</v>
      </c>
      <c r="O160" s="212">
        <v>1.0329999999999999</v>
      </c>
      <c r="P160" s="212">
        <v>25</v>
      </c>
      <c r="Q160" s="212">
        <v>460.06491088867102</v>
      </c>
    </row>
    <row r="161" spans="1:17">
      <c r="A161" s="222">
        <v>18</v>
      </c>
      <c r="B161" s="222" t="s">
        <v>233</v>
      </c>
      <c r="C161" s="222">
        <v>7</v>
      </c>
      <c r="D161" s="212">
        <v>20</v>
      </c>
      <c r="E161" s="212">
        <v>32</v>
      </c>
      <c r="F161" s="212">
        <v>34</v>
      </c>
      <c r="G161" s="212">
        <v>19</v>
      </c>
      <c r="H161" s="212">
        <v>41</v>
      </c>
      <c r="I161" s="212">
        <v>12</v>
      </c>
      <c r="J161" s="212">
        <v>1.5799999237060498E-2</v>
      </c>
      <c r="K161" s="212">
        <v>1.4199999570846558</v>
      </c>
      <c r="L161" s="212">
        <v>7.9000000953674316</v>
      </c>
      <c r="M161" s="212">
        <v>-0.76300001144409202</v>
      </c>
      <c r="N161" s="212">
        <v>4</v>
      </c>
      <c r="O161" s="212">
        <v>1.0329999999999999</v>
      </c>
      <c r="P161" s="212">
        <v>20</v>
      </c>
      <c r="Q161" s="212">
        <v>131.81080627441401</v>
      </c>
    </row>
    <row r="162" spans="1:17">
      <c r="A162" s="222">
        <v>18</v>
      </c>
      <c r="B162" s="222" t="s">
        <v>233</v>
      </c>
      <c r="C162" s="222">
        <v>6</v>
      </c>
      <c r="D162" s="212">
        <v>40</v>
      </c>
      <c r="E162" s="212">
        <v>31</v>
      </c>
      <c r="F162" s="212">
        <v>35</v>
      </c>
      <c r="G162" s="212">
        <v>20</v>
      </c>
      <c r="H162" s="212">
        <v>40</v>
      </c>
      <c r="I162" s="212">
        <v>12</v>
      </c>
      <c r="J162" s="212">
        <v>1.5799999237060498E-2</v>
      </c>
      <c r="K162" s="212">
        <v>1.4199999570846558</v>
      </c>
      <c r="L162" s="212">
        <v>7.9000000953674316</v>
      </c>
      <c r="M162" s="212">
        <v>-0.76300001144409202</v>
      </c>
      <c r="N162" s="212">
        <v>4</v>
      </c>
      <c r="O162" s="212">
        <v>1.0329999999999999</v>
      </c>
      <c r="P162" s="212">
        <v>10</v>
      </c>
      <c r="Q162" s="212">
        <v>37.764419555663999</v>
      </c>
    </row>
    <row r="163" spans="1:17">
      <c r="A163" s="222">
        <v>18</v>
      </c>
      <c r="B163" s="222" t="s">
        <v>233</v>
      </c>
      <c r="C163" s="222">
        <v>5</v>
      </c>
      <c r="D163" s="212">
        <v>60</v>
      </c>
      <c r="E163" s="212">
        <v>26</v>
      </c>
      <c r="F163" s="212">
        <v>30</v>
      </c>
      <c r="G163" s="212">
        <v>19</v>
      </c>
      <c r="H163" s="212">
        <v>37</v>
      </c>
      <c r="I163" s="212">
        <v>11</v>
      </c>
      <c r="J163" s="212">
        <v>1.5799999237060498E-2</v>
      </c>
      <c r="K163" s="212">
        <v>1.4199999570846558</v>
      </c>
      <c r="L163" s="212">
        <v>7.9000000953674316</v>
      </c>
      <c r="M163" s="212">
        <v>-0.76300001144409202</v>
      </c>
      <c r="N163" s="212">
        <v>4</v>
      </c>
      <c r="O163" s="212">
        <v>1</v>
      </c>
      <c r="P163" s="212">
        <v>10</v>
      </c>
      <c r="Q163" s="212">
        <v>36.219879149999997</v>
      </c>
    </row>
    <row r="164" spans="1:17">
      <c r="A164" s="222">
        <v>18</v>
      </c>
      <c r="B164" s="222" t="s">
        <v>233</v>
      </c>
      <c r="C164" s="222">
        <v>4</v>
      </c>
      <c r="D164" s="212">
        <v>80</v>
      </c>
      <c r="E164" s="212">
        <v>18</v>
      </c>
      <c r="F164" s="212">
        <v>27</v>
      </c>
      <c r="G164" s="212">
        <v>19</v>
      </c>
      <c r="H164" s="212">
        <v>31</v>
      </c>
      <c r="I164" s="212">
        <v>10</v>
      </c>
      <c r="J164" s="212">
        <v>1.5799999237060498E-2</v>
      </c>
      <c r="K164" s="212">
        <v>1.4199999570846558</v>
      </c>
      <c r="L164" s="212">
        <v>7.9000000953674316</v>
      </c>
      <c r="M164" s="212">
        <v>-0.76300001144409202</v>
      </c>
      <c r="N164" s="212">
        <v>4</v>
      </c>
      <c r="O164" s="212">
        <v>0.1</v>
      </c>
      <c r="P164" s="212">
        <v>10</v>
      </c>
      <c r="Q164" s="212">
        <v>36.219879149999997</v>
      </c>
    </row>
    <row r="165" spans="1:17">
      <c r="A165" s="222">
        <v>18</v>
      </c>
      <c r="B165" s="222" t="s">
        <v>233</v>
      </c>
      <c r="C165" s="222">
        <v>3</v>
      </c>
      <c r="D165" s="212">
        <v>100</v>
      </c>
      <c r="E165" s="212">
        <v>18</v>
      </c>
      <c r="F165" s="212">
        <v>25</v>
      </c>
      <c r="G165" s="212">
        <v>20</v>
      </c>
      <c r="H165" s="212">
        <v>30</v>
      </c>
      <c r="I165" s="212">
        <v>10</v>
      </c>
      <c r="J165" s="212">
        <v>1.5799999237060498E-2</v>
      </c>
      <c r="K165" s="212">
        <v>1.4199999570846558</v>
      </c>
      <c r="L165" s="212">
        <v>7.9000000953674316</v>
      </c>
      <c r="M165" s="212">
        <v>-0.76300001144409202</v>
      </c>
      <c r="N165" s="212">
        <v>4</v>
      </c>
      <c r="O165" s="212">
        <v>0.1</v>
      </c>
      <c r="P165" s="212">
        <v>10</v>
      </c>
      <c r="Q165" s="212">
        <v>36.219879149999997</v>
      </c>
    </row>
    <row r="166" spans="1:17">
      <c r="A166" s="222">
        <v>18</v>
      </c>
      <c r="B166" s="222" t="s">
        <v>233</v>
      </c>
      <c r="C166" s="222">
        <v>2</v>
      </c>
      <c r="D166" s="212">
        <v>120</v>
      </c>
      <c r="E166" s="212">
        <v>15</v>
      </c>
      <c r="F166" s="212">
        <v>25</v>
      </c>
      <c r="G166" s="212">
        <v>20</v>
      </c>
      <c r="H166" s="212">
        <v>30</v>
      </c>
      <c r="I166" s="212">
        <v>10</v>
      </c>
      <c r="J166" s="212">
        <v>1.5799999237060498E-2</v>
      </c>
      <c r="K166" s="212">
        <v>1.4199999570846558</v>
      </c>
      <c r="L166" s="212">
        <v>7.9000000953674316</v>
      </c>
      <c r="M166" s="212">
        <v>-0.76300001144409202</v>
      </c>
      <c r="N166" s="212">
        <v>4</v>
      </c>
      <c r="O166" s="212">
        <v>0.1</v>
      </c>
      <c r="P166" s="212">
        <v>10</v>
      </c>
      <c r="Q166" s="212">
        <v>36.219879149999997</v>
      </c>
    </row>
    <row r="167" spans="1:17">
      <c r="A167" s="222">
        <v>18</v>
      </c>
      <c r="B167" s="222" t="s">
        <v>233</v>
      </c>
      <c r="C167" s="222">
        <v>1</v>
      </c>
      <c r="D167" s="212">
        <v>140</v>
      </c>
      <c r="E167" s="212">
        <v>20</v>
      </c>
      <c r="F167" s="212">
        <v>25</v>
      </c>
      <c r="G167" s="212">
        <v>23</v>
      </c>
      <c r="H167" s="212">
        <v>30</v>
      </c>
      <c r="I167" s="212">
        <v>10</v>
      </c>
      <c r="J167" s="212">
        <v>1.5799999237060498E-2</v>
      </c>
      <c r="K167" s="212">
        <v>1.4199999570846558</v>
      </c>
      <c r="L167" s="212">
        <v>7.9000000953674316</v>
      </c>
      <c r="M167" s="212">
        <v>-0.76300001144409202</v>
      </c>
      <c r="N167" s="212">
        <v>4</v>
      </c>
      <c r="O167" s="212">
        <v>0.1</v>
      </c>
      <c r="P167" s="212">
        <v>10</v>
      </c>
      <c r="Q167" s="212">
        <v>36.219879149999997</v>
      </c>
    </row>
    <row r="168" spans="1:17">
      <c r="A168" s="222">
        <v>18</v>
      </c>
      <c r="B168" s="222" t="s">
        <v>233</v>
      </c>
      <c r="C168" s="222">
        <v>0</v>
      </c>
      <c r="D168" s="212">
        <v>200</v>
      </c>
      <c r="E168" s="212">
        <v>20</v>
      </c>
      <c r="F168" s="212">
        <v>25</v>
      </c>
      <c r="G168" s="212">
        <v>23</v>
      </c>
      <c r="H168" s="212">
        <v>30</v>
      </c>
      <c r="I168" s="212">
        <v>10</v>
      </c>
      <c r="J168" s="212">
        <v>1.5799999237060498E-2</v>
      </c>
      <c r="K168" s="212">
        <v>1.4199999570846558</v>
      </c>
      <c r="L168" s="212">
        <v>7.9000000953674316</v>
      </c>
      <c r="M168" s="212">
        <v>-0.76300001144409202</v>
      </c>
      <c r="N168" s="212">
        <v>4</v>
      </c>
      <c r="O168" s="212">
        <v>0.1</v>
      </c>
      <c r="P168" s="212">
        <v>10</v>
      </c>
      <c r="Q168" s="212">
        <v>36.219879149999997</v>
      </c>
    </row>
    <row r="169" spans="1:17">
      <c r="A169" s="222">
        <v>19</v>
      </c>
      <c r="B169" s="222" t="s">
        <v>229</v>
      </c>
      <c r="C169" s="222">
        <v>8</v>
      </c>
      <c r="D169" s="212">
        <v>10</v>
      </c>
      <c r="E169" s="212">
        <v>25</v>
      </c>
      <c r="F169" s="212">
        <v>35</v>
      </c>
      <c r="G169" s="212">
        <v>15</v>
      </c>
      <c r="H169" s="212">
        <v>42</v>
      </c>
      <c r="I169" s="212">
        <v>12</v>
      </c>
      <c r="J169" s="212">
        <v>1.5799999237060498E-2</v>
      </c>
      <c r="K169" s="212">
        <v>1.4199999570846558</v>
      </c>
      <c r="L169" s="212">
        <v>7.9000000953674316</v>
      </c>
      <c r="M169" s="212">
        <v>-0.76300001144409202</v>
      </c>
      <c r="N169" s="212">
        <v>5</v>
      </c>
      <c r="O169" s="212">
        <v>1.0329999999999999</v>
      </c>
      <c r="P169" s="212">
        <v>25</v>
      </c>
      <c r="Q169" s="212">
        <v>460.06491088867102</v>
      </c>
    </row>
    <row r="170" spans="1:17">
      <c r="A170" s="222">
        <v>19</v>
      </c>
      <c r="B170" s="222" t="s">
        <v>229</v>
      </c>
      <c r="C170" s="222">
        <v>7</v>
      </c>
      <c r="D170" s="212">
        <v>20</v>
      </c>
      <c r="E170" s="212">
        <v>30</v>
      </c>
      <c r="F170" s="212">
        <v>35</v>
      </c>
      <c r="G170" s="212">
        <v>15</v>
      </c>
      <c r="H170" s="212">
        <v>42</v>
      </c>
      <c r="I170" s="212">
        <v>12</v>
      </c>
      <c r="J170" s="212">
        <v>1.5799999237060498E-2</v>
      </c>
      <c r="K170" s="212">
        <v>1.4199999570846558</v>
      </c>
      <c r="L170" s="212">
        <v>7.9000000953674316</v>
      </c>
      <c r="M170" s="212">
        <v>-0.76300001144409202</v>
      </c>
      <c r="N170" s="212">
        <v>1</v>
      </c>
      <c r="O170" s="212">
        <v>1.0329999999999999</v>
      </c>
      <c r="P170" s="212">
        <v>20</v>
      </c>
      <c r="Q170" s="212">
        <v>131.81080627441401</v>
      </c>
    </row>
    <row r="171" spans="1:17">
      <c r="A171" s="222">
        <v>19</v>
      </c>
      <c r="B171" s="222" t="s">
        <v>229</v>
      </c>
      <c r="C171" s="222">
        <v>6</v>
      </c>
      <c r="D171" s="212">
        <v>40</v>
      </c>
      <c r="E171" s="212">
        <v>25</v>
      </c>
      <c r="F171" s="212">
        <v>32</v>
      </c>
      <c r="G171" s="212">
        <v>15</v>
      </c>
      <c r="H171" s="212">
        <v>42</v>
      </c>
      <c r="I171" s="212">
        <v>12</v>
      </c>
      <c r="J171" s="212">
        <v>1.5799999237060498E-2</v>
      </c>
      <c r="K171" s="212">
        <v>1.4199999570846558</v>
      </c>
      <c r="L171" s="212">
        <v>7.9000000953674316</v>
      </c>
      <c r="M171" s="212">
        <v>-0.76300001144409202</v>
      </c>
      <c r="N171" s="212">
        <v>1</v>
      </c>
      <c r="O171" s="212">
        <v>1.0329999999999999</v>
      </c>
      <c r="P171" s="212">
        <v>10</v>
      </c>
      <c r="Q171" s="212">
        <v>37.764419555663999</v>
      </c>
    </row>
    <row r="172" spans="1:17">
      <c r="A172" s="222">
        <v>19</v>
      </c>
      <c r="B172" s="222" t="s">
        <v>229</v>
      </c>
      <c r="C172" s="222">
        <v>5</v>
      </c>
      <c r="D172" s="212">
        <v>60</v>
      </c>
      <c r="E172" s="212">
        <v>25</v>
      </c>
      <c r="F172" s="212">
        <v>27</v>
      </c>
      <c r="G172" s="212">
        <v>15</v>
      </c>
      <c r="H172" s="212">
        <v>39</v>
      </c>
      <c r="I172" s="212">
        <v>12</v>
      </c>
      <c r="J172" s="212">
        <v>1.5799999237060498E-2</v>
      </c>
      <c r="K172" s="212">
        <v>1.4199999570846558</v>
      </c>
      <c r="L172" s="212">
        <v>7.9000000953674316</v>
      </c>
      <c r="M172" s="212">
        <v>-0.76300001144409202</v>
      </c>
      <c r="N172" s="212">
        <v>1</v>
      </c>
      <c r="O172" s="212">
        <v>1</v>
      </c>
      <c r="P172" s="212">
        <v>10</v>
      </c>
      <c r="Q172" s="212">
        <v>36.219879149999997</v>
      </c>
    </row>
    <row r="173" spans="1:17">
      <c r="A173" s="222">
        <v>19</v>
      </c>
      <c r="B173" s="222" t="s">
        <v>229</v>
      </c>
      <c r="C173" s="222">
        <v>4</v>
      </c>
      <c r="D173" s="212">
        <v>80</v>
      </c>
      <c r="E173" s="212">
        <v>25</v>
      </c>
      <c r="F173" s="212">
        <v>25</v>
      </c>
      <c r="G173" s="212">
        <v>15</v>
      </c>
      <c r="H173" s="212">
        <v>36</v>
      </c>
      <c r="I173" s="212">
        <v>12</v>
      </c>
      <c r="J173" s="212">
        <v>1.5799999237060498E-2</v>
      </c>
      <c r="K173" s="212">
        <v>1.4199999570846558</v>
      </c>
      <c r="L173" s="212">
        <v>7.9000000953674316</v>
      </c>
      <c r="M173" s="212">
        <v>-0.76300001144409202</v>
      </c>
      <c r="N173" s="212">
        <v>1</v>
      </c>
      <c r="O173" s="212">
        <v>0.1</v>
      </c>
      <c r="P173" s="212">
        <v>10</v>
      </c>
      <c r="Q173" s="212">
        <v>36.219879149999997</v>
      </c>
    </row>
    <row r="174" spans="1:17">
      <c r="A174" s="222">
        <v>19</v>
      </c>
      <c r="B174" s="222" t="s">
        <v>229</v>
      </c>
      <c r="C174" s="222">
        <v>3</v>
      </c>
      <c r="D174" s="212">
        <v>100</v>
      </c>
      <c r="E174" s="212">
        <v>25</v>
      </c>
      <c r="F174" s="212">
        <v>25</v>
      </c>
      <c r="G174" s="212">
        <v>15</v>
      </c>
      <c r="H174" s="212">
        <v>35</v>
      </c>
      <c r="I174" s="212">
        <v>12</v>
      </c>
      <c r="J174" s="212">
        <v>1.5799999237060498E-2</v>
      </c>
      <c r="K174" s="212">
        <v>1.4199999570846558</v>
      </c>
      <c r="L174" s="212">
        <v>7.9000000953674316</v>
      </c>
      <c r="M174" s="212">
        <v>-0.76300001144409202</v>
      </c>
      <c r="N174" s="212">
        <v>1</v>
      </c>
      <c r="O174" s="212">
        <v>0.1</v>
      </c>
      <c r="P174" s="212">
        <v>10</v>
      </c>
      <c r="Q174" s="212">
        <v>36.219879149999997</v>
      </c>
    </row>
    <row r="175" spans="1:17">
      <c r="A175" s="222">
        <v>19</v>
      </c>
      <c r="B175" s="222" t="s">
        <v>229</v>
      </c>
      <c r="C175" s="222">
        <v>2</v>
      </c>
      <c r="D175" s="212">
        <v>120</v>
      </c>
      <c r="E175" s="212">
        <v>24</v>
      </c>
      <c r="F175" s="212">
        <v>25</v>
      </c>
      <c r="G175" s="212">
        <v>15</v>
      </c>
      <c r="H175" s="212">
        <v>34</v>
      </c>
      <c r="I175" s="212">
        <v>12</v>
      </c>
      <c r="J175" s="212">
        <v>1.5799999237060498E-2</v>
      </c>
      <c r="K175" s="212">
        <v>1.4199999570846558</v>
      </c>
      <c r="L175" s="212">
        <v>7.9000000953674316</v>
      </c>
      <c r="M175" s="212">
        <v>-0.76300001144409202</v>
      </c>
      <c r="N175" s="212">
        <v>1</v>
      </c>
      <c r="O175" s="212">
        <v>0.1</v>
      </c>
      <c r="P175" s="212">
        <v>10</v>
      </c>
      <c r="Q175" s="212">
        <v>36.219879149999997</v>
      </c>
    </row>
    <row r="176" spans="1:17">
      <c r="A176" s="222">
        <v>19</v>
      </c>
      <c r="B176" s="222" t="s">
        <v>229</v>
      </c>
      <c r="C176" s="222">
        <v>1</v>
      </c>
      <c r="D176" s="212">
        <v>140</v>
      </c>
      <c r="E176" s="212">
        <v>24</v>
      </c>
      <c r="F176" s="212">
        <v>25</v>
      </c>
      <c r="G176" s="212">
        <v>15</v>
      </c>
      <c r="H176" s="212">
        <v>34</v>
      </c>
      <c r="I176" s="212">
        <v>12</v>
      </c>
      <c r="J176" s="212">
        <v>1.5799999237060498E-2</v>
      </c>
      <c r="K176" s="212">
        <v>1.4199999570846558</v>
      </c>
      <c r="L176" s="212">
        <v>7.9000000953674316</v>
      </c>
      <c r="M176" s="212">
        <v>-0.76300001144409202</v>
      </c>
      <c r="N176" s="212">
        <v>1</v>
      </c>
      <c r="O176" s="212">
        <v>0.1</v>
      </c>
      <c r="P176" s="212">
        <v>10</v>
      </c>
      <c r="Q176" s="212">
        <v>36.219879149999997</v>
      </c>
    </row>
    <row r="177" spans="1:17">
      <c r="A177" s="222">
        <v>19</v>
      </c>
      <c r="B177" s="222" t="s">
        <v>229</v>
      </c>
      <c r="C177" s="222">
        <v>0</v>
      </c>
      <c r="D177" s="222">
        <v>200</v>
      </c>
      <c r="E177" s="212">
        <v>24</v>
      </c>
      <c r="F177" s="212">
        <v>25</v>
      </c>
      <c r="G177" s="212">
        <v>15</v>
      </c>
      <c r="H177" s="212">
        <v>34</v>
      </c>
      <c r="I177" s="212">
        <v>12</v>
      </c>
      <c r="J177" s="212">
        <v>1.5799999237060498E-2</v>
      </c>
      <c r="K177" s="212">
        <v>1.4199999570846558</v>
      </c>
      <c r="L177" s="212">
        <v>7.9000000953674316</v>
      </c>
      <c r="M177" s="212">
        <v>-0.76300001144409202</v>
      </c>
      <c r="N177" s="212">
        <v>1</v>
      </c>
      <c r="O177" s="212">
        <v>0.1</v>
      </c>
      <c r="P177" s="212">
        <v>10</v>
      </c>
      <c r="Q177" s="212">
        <v>36.219879149999997</v>
      </c>
    </row>
    <row r="178" spans="1:17">
      <c r="A178" s="222">
        <v>20</v>
      </c>
      <c r="B178" s="222" t="s">
        <v>234</v>
      </c>
      <c r="C178" s="222">
        <v>8</v>
      </c>
      <c r="D178" s="212">
        <v>10</v>
      </c>
      <c r="E178" s="212">
        <v>23</v>
      </c>
      <c r="F178" s="212">
        <v>35</v>
      </c>
      <c r="G178" s="212">
        <v>23</v>
      </c>
      <c r="H178" s="212">
        <v>41</v>
      </c>
      <c r="I178" s="212">
        <v>10</v>
      </c>
      <c r="J178" s="212">
        <v>1.5799999237060498E-2</v>
      </c>
      <c r="K178" s="212">
        <v>1.4199999570846558</v>
      </c>
      <c r="L178" s="212">
        <v>7.9000000953674316</v>
      </c>
      <c r="M178" s="212">
        <v>-0.76300001144409202</v>
      </c>
      <c r="N178" s="212">
        <v>4</v>
      </c>
      <c r="O178" s="212">
        <v>1.0329999999999999</v>
      </c>
      <c r="P178" s="212">
        <v>25</v>
      </c>
      <c r="Q178" s="212">
        <v>460.06491088867102</v>
      </c>
    </row>
    <row r="179" spans="1:17">
      <c r="A179" s="222">
        <v>20</v>
      </c>
      <c r="B179" s="222" t="s">
        <v>234</v>
      </c>
      <c r="C179" s="222">
        <v>7</v>
      </c>
      <c r="D179" s="212">
        <v>20</v>
      </c>
      <c r="E179" s="212">
        <v>24</v>
      </c>
      <c r="F179" s="212">
        <v>34</v>
      </c>
      <c r="G179" s="212">
        <v>22</v>
      </c>
      <c r="H179" s="212">
        <v>42</v>
      </c>
      <c r="I179" s="212">
        <v>12</v>
      </c>
      <c r="J179" s="212">
        <v>1.5799999237060498E-2</v>
      </c>
      <c r="K179" s="212">
        <v>1.4199999570846558</v>
      </c>
      <c r="L179" s="212">
        <v>7.9000000953674316</v>
      </c>
      <c r="M179" s="212">
        <v>-0.76300001144409202</v>
      </c>
      <c r="N179" s="212">
        <v>5</v>
      </c>
      <c r="O179" s="212">
        <v>1.0329999999999999</v>
      </c>
      <c r="P179" s="212">
        <v>20</v>
      </c>
      <c r="Q179" s="212">
        <v>131.81080627441401</v>
      </c>
    </row>
    <row r="180" spans="1:17">
      <c r="A180" s="222">
        <v>20</v>
      </c>
      <c r="B180" s="222" t="s">
        <v>234</v>
      </c>
      <c r="C180" s="222">
        <v>6</v>
      </c>
      <c r="D180" s="212">
        <v>40</v>
      </c>
      <c r="E180" s="212">
        <v>20</v>
      </c>
      <c r="F180" s="212">
        <v>35</v>
      </c>
      <c r="G180" s="212">
        <v>22</v>
      </c>
      <c r="H180" s="212">
        <v>36</v>
      </c>
      <c r="I180" s="212">
        <v>12</v>
      </c>
      <c r="J180" s="212">
        <v>1.5799999237060498E-2</v>
      </c>
      <c r="K180" s="212">
        <v>1.4199999570846558</v>
      </c>
      <c r="L180" s="212">
        <v>7.9000000953674316</v>
      </c>
      <c r="M180" s="212">
        <v>-0.76300001144409202</v>
      </c>
      <c r="N180" s="212">
        <v>5</v>
      </c>
      <c r="O180" s="212">
        <v>1.0329999999999999</v>
      </c>
      <c r="P180" s="212">
        <v>10</v>
      </c>
      <c r="Q180" s="212">
        <v>37.764419555663999</v>
      </c>
    </row>
    <row r="181" spans="1:17">
      <c r="A181" s="222">
        <v>20</v>
      </c>
      <c r="B181" s="222" t="s">
        <v>234</v>
      </c>
      <c r="C181" s="222">
        <v>5</v>
      </c>
      <c r="D181" s="212">
        <v>60</v>
      </c>
      <c r="E181" s="212">
        <v>20</v>
      </c>
      <c r="F181" s="212">
        <v>30</v>
      </c>
      <c r="G181" s="212">
        <v>19</v>
      </c>
      <c r="H181" s="212">
        <v>31</v>
      </c>
      <c r="I181" s="212">
        <v>10</v>
      </c>
      <c r="J181" s="212">
        <v>1.5799999237060498E-2</v>
      </c>
      <c r="K181" s="212">
        <v>1.4199999570846558</v>
      </c>
      <c r="L181" s="212">
        <v>7.9000000953674316</v>
      </c>
      <c r="M181" s="212">
        <v>-0.76300001144409202</v>
      </c>
      <c r="N181" s="212">
        <v>4</v>
      </c>
      <c r="O181" s="212">
        <v>1</v>
      </c>
      <c r="P181" s="212">
        <v>10</v>
      </c>
      <c r="Q181" s="212">
        <v>36.219879149999997</v>
      </c>
    </row>
    <row r="182" spans="1:17">
      <c r="A182" s="222">
        <v>20</v>
      </c>
      <c r="B182" s="222" t="s">
        <v>234</v>
      </c>
      <c r="C182" s="222">
        <v>4</v>
      </c>
      <c r="D182" s="212">
        <v>80</v>
      </c>
      <c r="E182" s="212">
        <v>19</v>
      </c>
      <c r="F182" s="212">
        <v>25</v>
      </c>
      <c r="G182" s="212">
        <v>19</v>
      </c>
      <c r="H182" s="212">
        <v>30</v>
      </c>
      <c r="I182" s="212">
        <v>10</v>
      </c>
      <c r="J182" s="212">
        <v>1.5799999237060498E-2</v>
      </c>
      <c r="K182" s="212">
        <v>1.4199999570846558</v>
      </c>
      <c r="L182" s="212">
        <v>7.9000000953674316</v>
      </c>
      <c r="M182" s="212">
        <v>-0.76300001144409202</v>
      </c>
      <c r="N182" s="212">
        <v>4</v>
      </c>
      <c r="O182" s="212">
        <v>0.1</v>
      </c>
      <c r="P182" s="212">
        <v>10</v>
      </c>
      <c r="Q182" s="212">
        <v>36.219879149999997</v>
      </c>
    </row>
    <row r="183" spans="1:17">
      <c r="A183" s="222">
        <v>20</v>
      </c>
      <c r="B183" s="222" t="s">
        <v>234</v>
      </c>
      <c r="C183" s="222">
        <v>3</v>
      </c>
      <c r="D183" s="212">
        <v>100</v>
      </c>
      <c r="E183" s="212">
        <v>15</v>
      </c>
      <c r="F183" s="212">
        <v>17</v>
      </c>
      <c r="G183" s="212">
        <v>15</v>
      </c>
      <c r="H183" s="212">
        <v>26</v>
      </c>
      <c r="I183" s="212">
        <v>10</v>
      </c>
      <c r="J183" s="212">
        <v>1.5799999237060498E-2</v>
      </c>
      <c r="K183" s="212">
        <v>1.4199999570846558</v>
      </c>
      <c r="L183" s="212">
        <v>7.9000000953674316</v>
      </c>
      <c r="M183" s="212">
        <v>-0.76300001144409202</v>
      </c>
      <c r="N183" s="212">
        <v>3</v>
      </c>
      <c r="O183" s="212">
        <v>0.1</v>
      </c>
      <c r="P183" s="212">
        <v>10</v>
      </c>
      <c r="Q183" s="212">
        <v>36.219879149999997</v>
      </c>
    </row>
    <row r="184" spans="1:17">
      <c r="A184" s="222">
        <v>20</v>
      </c>
      <c r="B184" s="222" t="s">
        <v>234</v>
      </c>
      <c r="C184" s="222">
        <v>2</v>
      </c>
      <c r="D184" s="212">
        <v>120</v>
      </c>
      <c r="E184" s="212">
        <v>14</v>
      </c>
      <c r="F184" s="212">
        <v>17</v>
      </c>
      <c r="G184" s="212">
        <v>15</v>
      </c>
      <c r="H184" s="212">
        <v>24</v>
      </c>
      <c r="I184" s="212">
        <v>12</v>
      </c>
      <c r="J184" s="212">
        <v>1.5799999237060498E-2</v>
      </c>
      <c r="K184" s="212">
        <v>1.4199999570846558</v>
      </c>
      <c r="L184" s="212">
        <v>7.9000000953674316</v>
      </c>
      <c r="M184" s="212">
        <v>-0.76300001144409202</v>
      </c>
      <c r="N184" s="212">
        <v>1</v>
      </c>
      <c r="O184" s="212">
        <v>0.1</v>
      </c>
      <c r="P184" s="212">
        <v>10</v>
      </c>
      <c r="Q184" s="212">
        <v>36.219879149999997</v>
      </c>
    </row>
    <row r="185" spans="1:17">
      <c r="A185" s="222">
        <v>20</v>
      </c>
      <c r="B185" s="222" t="s">
        <v>234</v>
      </c>
      <c r="C185" s="222">
        <v>1</v>
      </c>
      <c r="D185" s="212">
        <v>140</v>
      </c>
      <c r="E185" s="212">
        <v>16</v>
      </c>
      <c r="F185" s="212">
        <v>20</v>
      </c>
      <c r="G185" s="212">
        <v>15</v>
      </c>
      <c r="H185" s="212">
        <v>25</v>
      </c>
      <c r="I185" s="212">
        <v>10</v>
      </c>
      <c r="J185" s="212">
        <v>1.5799999237060498E-2</v>
      </c>
      <c r="K185" s="212">
        <v>1.4199999570846558</v>
      </c>
      <c r="L185" s="212">
        <v>7.9000000953674316</v>
      </c>
      <c r="M185" s="212">
        <v>-0.76300001144409202</v>
      </c>
      <c r="N185" s="212">
        <v>1</v>
      </c>
      <c r="O185" s="212">
        <v>0.1</v>
      </c>
      <c r="P185" s="212">
        <v>10</v>
      </c>
      <c r="Q185" s="212">
        <v>36.219879149999997</v>
      </c>
    </row>
    <row r="186" spans="1:17">
      <c r="A186" s="222">
        <v>20</v>
      </c>
      <c r="B186" s="222" t="s">
        <v>234</v>
      </c>
      <c r="C186" s="222">
        <v>0</v>
      </c>
      <c r="D186" s="222">
        <v>200</v>
      </c>
      <c r="E186" s="212">
        <v>16</v>
      </c>
      <c r="F186" s="212">
        <v>20</v>
      </c>
      <c r="G186" s="212">
        <v>15</v>
      </c>
      <c r="H186" s="212">
        <v>25</v>
      </c>
      <c r="I186" s="212">
        <v>10</v>
      </c>
      <c r="J186" s="212">
        <v>1.5799999237060498E-2</v>
      </c>
      <c r="K186" s="212">
        <v>1.4199999570846558</v>
      </c>
      <c r="L186" s="212">
        <v>7.9000000953674316</v>
      </c>
      <c r="M186" s="212">
        <v>-0.76300001144409202</v>
      </c>
      <c r="N186" s="212">
        <v>1</v>
      </c>
      <c r="O186" s="212">
        <v>0.1</v>
      </c>
      <c r="P186" s="212">
        <v>10</v>
      </c>
      <c r="Q186" s="212">
        <v>36.219879149999997</v>
      </c>
    </row>
    <row r="187" spans="1:17">
      <c r="A187" s="222">
        <v>21</v>
      </c>
      <c r="B187" s="222" t="s">
        <v>235</v>
      </c>
      <c r="C187" s="222">
        <v>8</v>
      </c>
      <c r="D187" s="212">
        <v>10</v>
      </c>
      <c r="E187" s="212">
        <v>35</v>
      </c>
      <c r="F187" s="212">
        <v>33</v>
      </c>
      <c r="G187" s="212">
        <v>20</v>
      </c>
      <c r="H187" s="212">
        <v>36</v>
      </c>
      <c r="I187" s="212">
        <v>3</v>
      </c>
      <c r="J187" s="212">
        <v>1.5799999237060498E-2</v>
      </c>
      <c r="K187" s="212">
        <v>1.4199999570846558</v>
      </c>
      <c r="L187" s="212">
        <v>7.9000000953674316</v>
      </c>
      <c r="M187" s="212">
        <v>-0.76300001144409202</v>
      </c>
      <c r="N187" s="212">
        <v>5</v>
      </c>
      <c r="O187" s="212">
        <v>1.0329999999999999</v>
      </c>
      <c r="P187" s="212">
        <v>25</v>
      </c>
      <c r="Q187" s="212">
        <v>460.06491088867102</v>
      </c>
    </row>
    <row r="188" spans="1:17">
      <c r="A188" s="222">
        <v>21</v>
      </c>
      <c r="B188" s="222" t="s">
        <v>235</v>
      </c>
      <c r="C188" s="222">
        <v>7</v>
      </c>
      <c r="D188" s="212">
        <v>20</v>
      </c>
      <c r="E188" s="212">
        <v>28</v>
      </c>
      <c r="F188" s="212">
        <v>34</v>
      </c>
      <c r="G188" s="212">
        <v>19</v>
      </c>
      <c r="H188" s="212">
        <v>37</v>
      </c>
      <c r="I188" s="212">
        <v>6</v>
      </c>
      <c r="J188" s="212">
        <v>1.5799999237060498E-2</v>
      </c>
      <c r="K188" s="212">
        <v>1.4199999570846558</v>
      </c>
      <c r="L188" s="212">
        <v>7.9000000953674316</v>
      </c>
      <c r="M188" s="212">
        <v>-0.76300001144409202</v>
      </c>
      <c r="N188" s="212">
        <v>3</v>
      </c>
      <c r="O188" s="212">
        <v>1.0329999999999999</v>
      </c>
      <c r="P188" s="212">
        <v>20</v>
      </c>
      <c r="Q188" s="212">
        <v>131.81080627441401</v>
      </c>
    </row>
    <row r="189" spans="1:17">
      <c r="A189" s="222">
        <v>21</v>
      </c>
      <c r="B189" s="222" t="s">
        <v>235</v>
      </c>
      <c r="C189" s="222">
        <v>6</v>
      </c>
      <c r="D189" s="212">
        <v>40</v>
      </c>
      <c r="E189" s="212">
        <v>34</v>
      </c>
      <c r="F189" s="212">
        <v>34</v>
      </c>
      <c r="G189" s="212">
        <v>22</v>
      </c>
      <c r="H189" s="212">
        <v>39</v>
      </c>
      <c r="I189" s="212">
        <v>6</v>
      </c>
      <c r="J189" s="212">
        <v>1.5799999237060498E-2</v>
      </c>
      <c r="K189" s="212">
        <v>1.4199999570846558</v>
      </c>
      <c r="L189" s="212">
        <v>7.9000000953674316</v>
      </c>
      <c r="M189" s="212">
        <v>-0.76300001144409202</v>
      </c>
      <c r="N189" s="212">
        <v>3</v>
      </c>
      <c r="O189" s="212">
        <v>1.0329999999999999</v>
      </c>
      <c r="P189" s="212">
        <v>10</v>
      </c>
      <c r="Q189" s="212">
        <v>37.764419555663999</v>
      </c>
    </row>
    <row r="190" spans="1:17">
      <c r="A190" s="222">
        <v>21</v>
      </c>
      <c r="B190" s="222" t="s">
        <v>235</v>
      </c>
      <c r="C190" s="222">
        <v>5</v>
      </c>
      <c r="D190" s="212">
        <v>60</v>
      </c>
      <c r="E190" s="212">
        <v>23</v>
      </c>
      <c r="F190" s="212">
        <v>33</v>
      </c>
      <c r="G190" s="212">
        <v>21</v>
      </c>
      <c r="H190" s="212">
        <v>36</v>
      </c>
      <c r="I190" s="212">
        <v>3</v>
      </c>
      <c r="J190" s="212">
        <v>1.5799999237060498E-2</v>
      </c>
      <c r="K190" s="212">
        <v>1.4199999570846558</v>
      </c>
      <c r="L190" s="212">
        <v>7.9000000953674316</v>
      </c>
      <c r="M190" s="212">
        <v>-0.76300001144409202</v>
      </c>
      <c r="N190" s="212">
        <v>5</v>
      </c>
      <c r="O190" s="212">
        <v>1</v>
      </c>
      <c r="P190" s="212">
        <v>10</v>
      </c>
      <c r="Q190" s="212">
        <v>36.219879149999997</v>
      </c>
    </row>
    <row r="191" spans="1:17">
      <c r="A191" s="222">
        <v>21</v>
      </c>
      <c r="B191" s="222" t="s">
        <v>235</v>
      </c>
      <c r="C191" s="222">
        <v>4</v>
      </c>
      <c r="D191" s="212">
        <v>80</v>
      </c>
      <c r="E191" s="212">
        <v>21</v>
      </c>
      <c r="F191" s="212">
        <v>25</v>
      </c>
      <c r="G191" s="212">
        <v>19</v>
      </c>
      <c r="H191" s="212">
        <v>33</v>
      </c>
      <c r="I191" s="212">
        <v>3</v>
      </c>
      <c r="J191" s="212">
        <v>1.5799999237060498E-2</v>
      </c>
      <c r="K191" s="212">
        <v>1.4199999570846558</v>
      </c>
      <c r="L191" s="212">
        <v>7.9000000953674316</v>
      </c>
      <c r="M191" s="212">
        <v>-0.76300001144409202</v>
      </c>
      <c r="N191" s="212">
        <v>5</v>
      </c>
      <c r="O191" s="212">
        <v>0.1</v>
      </c>
      <c r="P191" s="212">
        <v>10</v>
      </c>
      <c r="Q191" s="212">
        <v>36.219879149999997</v>
      </c>
    </row>
    <row r="192" spans="1:17">
      <c r="A192" s="222">
        <v>21</v>
      </c>
      <c r="B192" s="222" t="s">
        <v>235</v>
      </c>
      <c r="C192" s="222">
        <v>3</v>
      </c>
      <c r="D192" s="212">
        <v>100</v>
      </c>
      <c r="E192" s="212">
        <v>19</v>
      </c>
      <c r="F192" s="212">
        <v>23</v>
      </c>
      <c r="G192" s="212">
        <v>16</v>
      </c>
      <c r="H192" s="212">
        <v>30</v>
      </c>
      <c r="I192" s="212">
        <v>3</v>
      </c>
      <c r="J192" s="212">
        <v>1.5799999237060498E-2</v>
      </c>
      <c r="K192" s="212">
        <v>1.4199999570846558</v>
      </c>
      <c r="L192" s="212">
        <v>7.9000000953674316</v>
      </c>
      <c r="M192" s="212">
        <v>-0.76300001144409202</v>
      </c>
      <c r="N192" s="212">
        <v>2</v>
      </c>
      <c r="O192" s="212">
        <v>0.1</v>
      </c>
      <c r="P192" s="212">
        <v>10</v>
      </c>
      <c r="Q192" s="212">
        <v>36.219879149999997</v>
      </c>
    </row>
    <row r="193" spans="1:17">
      <c r="A193" s="222">
        <v>21</v>
      </c>
      <c r="B193" s="222" t="s">
        <v>235</v>
      </c>
      <c r="C193" s="222">
        <v>2</v>
      </c>
      <c r="D193" s="212">
        <v>120</v>
      </c>
      <c r="E193" s="212">
        <v>20</v>
      </c>
      <c r="F193" s="212">
        <v>23</v>
      </c>
      <c r="G193" s="212">
        <v>12</v>
      </c>
      <c r="H193" s="212">
        <v>28</v>
      </c>
      <c r="I193" s="212">
        <v>3</v>
      </c>
      <c r="J193" s="212">
        <v>1.5799999237060498E-2</v>
      </c>
      <c r="K193" s="212">
        <v>1.4199999570846558</v>
      </c>
      <c r="L193" s="212">
        <v>7.9000000953674316</v>
      </c>
      <c r="M193" s="212">
        <v>-0.76300001144409202</v>
      </c>
      <c r="N193" s="212">
        <v>3</v>
      </c>
      <c r="O193" s="212">
        <v>0.1</v>
      </c>
      <c r="P193" s="212">
        <v>10</v>
      </c>
      <c r="Q193" s="212">
        <v>36.219879149999997</v>
      </c>
    </row>
    <row r="194" spans="1:17">
      <c r="A194" s="222">
        <v>21</v>
      </c>
      <c r="B194" s="222" t="s">
        <v>235</v>
      </c>
      <c r="C194" s="222">
        <v>1</v>
      </c>
      <c r="D194" s="212">
        <v>140</v>
      </c>
      <c r="E194" s="212">
        <v>28</v>
      </c>
      <c r="F194" s="212">
        <v>29</v>
      </c>
      <c r="G194" s="212">
        <v>13</v>
      </c>
      <c r="H194" s="212">
        <v>35</v>
      </c>
      <c r="I194" s="212">
        <v>3</v>
      </c>
      <c r="J194" s="212">
        <v>1.5799999237060498E-2</v>
      </c>
      <c r="K194" s="212">
        <v>1.4199999570846558</v>
      </c>
      <c r="L194" s="212">
        <v>7.9000000953674316</v>
      </c>
      <c r="M194" s="212">
        <v>-0.76300001144409202</v>
      </c>
      <c r="N194" s="212">
        <v>3</v>
      </c>
      <c r="O194" s="212">
        <v>0.1</v>
      </c>
      <c r="P194" s="212">
        <v>10</v>
      </c>
      <c r="Q194" s="212">
        <v>36.219879149999997</v>
      </c>
    </row>
    <row r="195" spans="1:17">
      <c r="A195" s="222">
        <v>21</v>
      </c>
      <c r="B195" s="222" t="s">
        <v>235</v>
      </c>
      <c r="C195" s="222">
        <v>0</v>
      </c>
      <c r="D195" s="222">
        <v>200</v>
      </c>
      <c r="E195" s="212">
        <v>28</v>
      </c>
      <c r="F195" s="212">
        <v>29</v>
      </c>
      <c r="G195" s="212">
        <v>13</v>
      </c>
      <c r="H195" s="212">
        <v>35</v>
      </c>
      <c r="I195" s="212">
        <v>3</v>
      </c>
      <c r="J195" s="212">
        <v>1.5799999237060498E-2</v>
      </c>
      <c r="K195" s="212">
        <v>1.4199999570846558</v>
      </c>
      <c r="L195" s="212">
        <v>7.9000000953674316</v>
      </c>
      <c r="M195" s="212">
        <v>-0.76300001144409202</v>
      </c>
      <c r="N195" s="212">
        <v>3</v>
      </c>
      <c r="O195" s="212">
        <v>0.1</v>
      </c>
      <c r="P195" s="212">
        <v>10</v>
      </c>
      <c r="Q195" s="212">
        <v>36.219879149999997</v>
      </c>
    </row>
    <row r="196" spans="1:17">
      <c r="A196" s="222">
        <v>22</v>
      </c>
      <c r="B196" s="222" t="s">
        <v>236</v>
      </c>
      <c r="C196" s="222">
        <v>8</v>
      </c>
      <c r="D196" s="212">
        <v>10</v>
      </c>
      <c r="E196" s="212">
        <v>35</v>
      </c>
      <c r="F196" s="212">
        <v>35</v>
      </c>
      <c r="G196" s="212">
        <v>20</v>
      </c>
      <c r="H196" s="212">
        <v>36</v>
      </c>
      <c r="I196" s="212">
        <v>3</v>
      </c>
      <c r="J196" s="212">
        <v>1.5799999237060498E-2</v>
      </c>
      <c r="K196" s="212">
        <v>1.4199999570846558</v>
      </c>
      <c r="L196" s="212">
        <v>7.9000000953674316</v>
      </c>
      <c r="M196" s="212">
        <v>-0.76300001144409202</v>
      </c>
      <c r="N196" s="212">
        <v>5</v>
      </c>
      <c r="O196" s="212">
        <v>1.0329999999999999</v>
      </c>
      <c r="P196" s="212">
        <v>25</v>
      </c>
      <c r="Q196" s="212">
        <v>460.06491088867102</v>
      </c>
    </row>
    <row r="197" spans="1:17">
      <c r="A197" s="222">
        <v>22</v>
      </c>
      <c r="B197" s="222" t="s">
        <v>236</v>
      </c>
      <c r="C197" s="222">
        <v>7</v>
      </c>
      <c r="D197" s="212">
        <v>20</v>
      </c>
      <c r="E197" s="212">
        <v>32</v>
      </c>
      <c r="F197" s="212">
        <v>33</v>
      </c>
      <c r="G197" s="212">
        <v>15</v>
      </c>
      <c r="H197" s="212">
        <v>36</v>
      </c>
      <c r="I197" s="212">
        <v>2</v>
      </c>
      <c r="J197" s="212">
        <v>1.5799999237060498E-2</v>
      </c>
      <c r="K197" s="212">
        <v>1.4199999570846558</v>
      </c>
      <c r="L197" s="212">
        <v>7.9000000953674316</v>
      </c>
      <c r="M197" s="212">
        <v>-0.76300001144409202</v>
      </c>
      <c r="N197" s="212">
        <v>3</v>
      </c>
      <c r="O197" s="212">
        <v>1.0329999999999999</v>
      </c>
      <c r="P197" s="212">
        <v>20</v>
      </c>
      <c r="Q197" s="212">
        <v>131.81080627441401</v>
      </c>
    </row>
    <row r="198" spans="1:17">
      <c r="A198" s="222">
        <v>22</v>
      </c>
      <c r="B198" s="222" t="s">
        <v>236</v>
      </c>
      <c r="C198" s="222">
        <v>6</v>
      </c>
      <c r="D198" s="212">
        <v>40</v>
      </c>
      <c r="E198" s="212">
        <v>32</v>
      </c>
      <c r="F198" s="212">
        <v>33</v>
      </c>
      <c r="G198" s="212">
        <v>22</v>
      </c>
      <c r="H198" s="212">
        <v>37</v>
      </c>
      <c r="I198" s="212">
        <v>3</v>
      </c>
      <c r="J198" s="212">
        <v>1.5799999237060498E-2</v>
      </c>
      <c r="K198" s="212">
        <v>1.4199999570846558</v>
      </c>
      <c r="L198" s="212">
        <v>7.9000000953674316</v>
      </c>
      <c r="M198" s="212">
        <v>-0.76300001144409202</v>
      </c>
      <c r="N198" s="212">
        <v>3</v>
      </c>
      <c r="O198" s="212">
        <v>1.0329999999999999</v>
      </c>
      <c r="P198" s="212">
        <v>10</v>
      </c>
      <c r="Q198" s="212">
        <v>37.764419555663999</v>
      </c>
    </row>
    <row r="199" spans="1:17">
      <c r="A199" s="222">
        <v>22</v>
      </c>
      <c r="B199" s="222" t="s">
        <v>236</v>
      </c>
      <c r="C199" s="222">
        <v>5</v>
      </c>
      <c r="D199" s="212">
        <v>60</v>
      </c>
      <c r="E199" s="212">
        <v>27</v>
      </c>
      <c r="F199" s="212">
        <v>28</v>
      </c>
      <c r="G199" s="212">
        <v>20</v>
      </c>
      <c r="H199" s="212">
        <v>35</v>
      </c>
      <c r="I199" s="212">
        <v>3</v>
      </c>
      <c r="J199" s="212">
        <v>1.5799999237060498E-2</v>
      </c>
      <c r="K199" s="212">
        <v>1.4199999570846558</v>
      </c>
      <c r="L199" s="212">
        <v>7.9000000953674316</v>
      </c>
      <c r="M199" s="212">
        <v>-0.76300001144409202</v>
      </c>
      <c r="N199" s="212">
        <v>5</v>
      </c>
      <c r="O199" s="212">
        <v>1</v>
      </c>
      <c r="P199" s="212">
        <v>10</v>
      </c>
      <c r="Q199" s="212">
        <v>36.219879149999997</v>
      </c>
    </row>
    <row r="200" spans="1:17">
      <c r="A200" s="222">
        <v>22</v>
      </c>
      <c r="B200" s="222" t="s">
        <v>236</v>
      </c>
      <c r="C200" s="222">
        <v>4</v>
      </c>
      <c r="D200" s="212">
        <v>80</v>
      </c>
      <c r="E200" s="212">
        <v>21</v>
      </c>
      <c r="F200" s="212">
        <v>21</v>
      </c>
      <c r="G200" s="212">
        <v>19</v>
      </c>
      <c r="H200" s="212">
        <v>26</v>
      </c>
      <c r="I200" s="212">
        <v>3</v>
      </c>
      <c r="J200" s="212">
        <v>1.5799999237060498E-2</v>
      </c>
      <c r="K200" s="212">
        <v>1.4199999570846558</v>
      </c>
      <c r="L200" s="212">
        <v>7.9000000953674316</v>
      </c>
      <c r="M200" s="212">
        <v>-0.76300001144409202</v>
      </c>
      <c r="N200" s="212">
        <v>5</v>
      </c>
      <c r="O200" s="212">
        <v>0.1</v>
      </c>
      <c r="P200" s="212">
        <v>10</v>
      </c>
      <c r="Q200" s="212">
        <v>36.219879149999997</v>
      </c>
    </row>
    <row r="201" spans="1:17">
      <c r="A201" s="222">
        <v>22</v>
      </c>
      <c r="B201" s="222" t="s">
        <v>236</v>
      </c>
      <c r="C201" s="222">
        <v>3</v>
      </c>
      <c r="D201" s="212">
        <v>100</v>
      </c>
      <c r="E201" s="212">
        <v>19</v>
      </c>
      <c r="F201" s="212">
        <v>17</v>
      </c>
      <c r="G201" s="212">
        <v>14</v>
      </c>
      <c r="H201" s="212">
        <v>22</v>
      </c>
      <c r="I201" s="212">
        <v>3</v>
      </c>
      <c r="J201" s="212">
        <v>1.5799999237060498E-2</v>
      </c>
      <c r="K201" s="212">
        <v>1.4199999570846558</v>
      </c>
      <c r="L201" s="212">
        <v>7.9000000953674316</v>
      </c>
      <c r="M201" s="212">
        <v>-0.76300001144409202</v>
      </c>
      <c r="N201" s="212">
        <v>2</v>
      </c>
      <c r="O201" s="212">
        <v>0.1</v>
      </c>
      <c r="P201" s="212">
        <v>10</v>
      </c>
      <c r="Q201" s="212">
        <v>36.219879149999997</v>
      </c>
    </row>
    <row r="202" spans="1:17">
      <c r="A202" s="222">
        <v>22</v>
      </c>
      <c r="B202" s="222" t="s">
        <v>236</v>
      </c>
      <c r="C202" s="222">
        <v>2</v>
      </c>
      <c r="D202" s="212">
        <v>120</v>
      </c>
      <c r="E202" s="212">
        <v>19</v>
      </c>
      <c r="F202" s="212">
        <v>16</v>
      </c>
      <c r="G202" s="212">
        <v>12</v>
      </c>
      <c r="H202" s="212">
        <v>21</v>
      </c>
      <c r="I202" s="212">
        <v>3</v>
      </c>
      <c r="J202" s="212">
        <v>1.5799999237060498E-2</v>
      </c>
      <c r="K202" s="212">
        <v>1.4199999570846558</v>
      </c>
      <c r="L202" s="212">
        <v>7.9000000953674316</v>
      </c>
      <c r="M202" s="212">
        <v>-0.76300001144409202</v>
      </c>
      <c r="N202" s="212">
        <v>3</v>
      </c>
      <c r="O202" s="212">
        <v>0.1</v>
      </c>
      <c r="P202" s="212">
        <v>10</v>
      </c>
      <c r="Q202" s="212">
        <v>36.219879149999997</v>
      </c>
    </row>
    <row r="203" spans="1:17">
      <c r="A203" s="222">
        <v>22</v>
      </c>
      <c r="B203" s="222" t="s">
        <v>236</v>
      </c>
      <c r="C203" s="222">
        <v>1</v>
      </c>
      <c r="D203" s="212">
        <v>140</v>
      </c>
      <c r="E203" s="212">
        <v>21</v>
      </c>
      <c r="F203" s="212">
        <v>18</v>
      </c>
      <c r="G203" s="212">
        <v>13</v>
      </c>
      <c r="H203" s="212">
        <v>25</v>
      </c>
      <c r="I203" s="212">
        <v>3</v>
      </c>
      <c r="J203" s="212">
        <v>1.5799999237060498E-2</v>
      </c>
      <c r="K203" s="212">
        <v>1.4199999570846558</v>
      </c>
      <c r="L203" s="212">
        <v>7.9000000953674316</v>
      </c>
      <c r="M203" s="212">
        <v>-0.76300001144409202</v>
      </c>
      <c r="N203" s="212">
        <v>3</v>
      </c>
      <c r="O203" s="212">
        <v>0.1</v>
      </c>
      <c r="P203" s="212">
        <v>10</v>
      </c>
      <c r="Q203" s="212">
        <v>36.219879149999997</v>
      </c>
    </row>
    <row r="204" spans="1:17">
      <c r="A204" s="222">
        <v>22</v>
      </c>
      <c r="B204" s="222" t="s">
        <v>236</v>
      </c>
      <c r="C204" s="222">
        <v>0</v>
      </c>
      <c r="D204" s="212">
        <v>200</v>
      </c>
      <c r="E204" s="212">
        <v>21</v>
      </c>
      <c r="F204" s="212">
        <v>18</v>
      </c>
      <c r="G204" s="212">
        <v>13</v>
      </c>
      <c r="H204" s="212">
        <v>25</v>
      </c>
      <c r="I204" s="212">
        <v>3</v>
      </c>
      <c r="J204" s="212">
        <v>1.5799999237060498E-2</v>
      </c>
      <c r="K204" s="212">
        <v>1.4199999570846558</v>
      </c>
      <c r="L204" s="212">
        <v>7.9000000953674316</v>
      </c>
      <c r="M204" s="212">
        <v>-0.76300001144409202</v>
      </c>
      <c r="N204" s="212">
        <v>3</v>
      </c>
      <c r="O204" s="212">
        <v>0.1</v>
      </c>
      <c r="P204" s="212">
        <v>10</v>
      </c>
      <c r="Q204" s="212">
        <v>36.219879149999997</v>
      </c>
    </row>
    <row r="205" spans="1:17">
      <c r="A205" s="222">
        <v>23</v>
      </c>
      <c r="B205" s="222" t="s">
        <v>237</v>
      </c>
      <c r="C205" s="222">
        <v>8</v>
      </c>
      <c r="D205" s="212">
        <v>10</v>
      </c>
      <c r="E205" s="212">
        <v>35</v>
      </c>
      <c r="F205" s="212">
        <v>33</v>
      </c>
      <c r="G205" s="212">
        <v>20</v>
      </c>
      <c r="H205" s="212">
        <v>36</v>
      </c>
      <c r="I205" s="212">
        <v>3</v>
      </c>
      <c r="J205" s="212">
        <v>1.5799999237060547E-2</v>
      </c>
      <c r="K205" s="212">
        <v>1.4199999570846558</v>
      </c>
      <c r="L205" s="212">
        <v>7.9000000953674316</v>
      </c>
      <c r="M205" s="212">
        <v>-0.76300001144409202</v>
      </c>
      <c r="N205" s="212">
        <v>5</v>
      </c>
      <c r="O205" s="212">
        <v>1.0329999999999999</v>
      </c>
      <c r="P205" s="212">
        <v>35</v>
      </c>
      <c r="Q205" s="213">
        <v>460.06491088867102</v>
      </c>
    </row>
    <row r="206" spans="1:17">
      <c r="A206" s="222">
        <v>23</v>
      </c>
      <c r="B206" s="222" t="s">
        <v>237</v>
      </c>
      <c r="C206" s="222">
        <v>7</v>
      </c>
      <c r="D206" s="212">
        <v>20</v>
      </c>
      <c r="E206" s="212">
        <v>28</v>
      </c>
      <c r="F206" s="212">
        <v>34</v>
      </c>
      <c r="G206" s="212">
        <v>19</v>
      </c>
      <c r="H206" s="212">
        <v>37</v>
      </c>
      <c r="I206" s="212">
        <v>6</v>
      </c>
      <c r="J206" s="212">
        <v>1.5799999237060547E-2</v>
      </c>
      <c r="K206" s="212">
        <v>1.4199999570846558</v>
      </c>
      <c r="L206" s="212">
        <v>7.9000000953674316</v>
      </c>
      <c r="M206" s="212">
        <v>-0.76300001144409202</v>
      </c>
      <c r="N206" s="212">
        <v>3</v>
      </c>
      <c r="O206" s="212">
        <v>1.0329999999999999</v>
      </c>
      <c r="P206" s="212">
        <v>30</v>
      </c>
      <c r="Q206" s="213">
        <v>131.81080627441401</v>
      </c>
    </row>
    <row r="207" spans="1:17">
      <c r="A207" s="222">
        <v>23</v>
      </c>
      <c r="B207" s="222" t="s">
        <v>237</v>
      </c>
      <c r="C207" s="222">
        <v>6</v>
      </c>
      <c r="D207" s="212">
        <v>30</v>
      </c>
      <c r="E207" s="212">
        <v>34</v>
      </c>
      <c r="F207" s="212">
        <v>34</v>
      </c>
      <c r="G207" s="212">
        <v>22</v>
      </c>
      <c r="H207" s="212">
        <v>39</v>
      </c>
      <c r="I207" s="212">
        <v>6</v>
      </c>
      <c r="J207" s="212">
        <v>1.5799999237060547E-2</v>
      </c>
      <c r="K207" s="212">
        <v>1.4199999570846558</v>
      </c>
      <c r="L207" s="212">
        <v>7.9000000953674316</v>
      </c>
      <c r="M207" s="212">
        <v>-0.76300001144409202</v>
      </c>
      <c r="N207" s="212">
        <v>3</v>
      </c>
      <c r="O207" s="212">
        <v>1.0329999999999999</v>
      </c>
      <c r="P207" s="212">
        <v>25</v>
      </c>
      <c r="Q207" s="213">
        <v>37.764419555663999</v>
      </c>
    </row>
    <row r="208" spans="1:17">
      <c r="A208" s="222">
        <v>23</v>
      </c>
      <c r="B208" s="222" t="s">
        <v>237</v>
      </c>
      <c r="C208" s="222">
        <v>5</v>
      </c>
      <c r="D208" s="212">
        <v>50</v>
      </c>
      <c r="E208" s="212">
        <v>23</v>
      </c>
      <c r="F208" s="212">
        <v>33</v>
      </c>
      <c r="G208" s="212">
        <v>21</v>
      </c>
      <c r="H208" s="212">
        <v>36</v>
      </c>
      <c r="I208" s="212">
        <v>3</v>
      </c>
      <c r="J208" s="212">
        <v>1.5799999237060547E-2</v>
      </c>
      <c r="K208" s="212">
        <v>1.4199999570846558</v>
      </c>
      <c r="L208" s="212">
        <v>7.9000000953674316</v>
      </c>
      <c r="M208" s="212">
        <v>-0.76300001144409202</v>
      </c>
      <c r="N208" s="212">
        <v>5</v>
      </c>
      <c r="O208" s="212">
        <v>1.0329999999999999</v>
      </c>
      <c r="P208" s="212">
        <v>20</v>
      </c>
      <c r="Q208" s="213">
        <v>36.219879149999997</v>
      </c>
    </row>
    <row r="209" spans="1:17">
      <c r="A209" s="222">
        <v>23</v>
      </c>
      <c r="B209" s="222" t="s">
        <v>237</v>
      </c>
      <c r="C209" s="222">
        <v>4</v>
      </c>
      <c r="D209" s="212">
        <v>70</v>
      </c>
      <c r="E209" s="212">
        <v>21</v>
      </c>
      <c r="F209" s="212">
        <v>25</v>
      </c>
      <c r="G209" s="212">
        <v>19</v>
      </c>
      <c r="H209" s="212">
        <v>33</v>
      </c>
      <c r="I209" s="212">
        <v>3</v>
      </c>
      <c r="J209" s="212">
        <v>1.5799999237060547E-2</v>
      </c>
      <c r="K209" s="212">
        <v>1.4199999570846558</v>
      </c>
      <c r="L209" s="212">
        <v>7.9000000953674316</v>
      </c>
      <c r="M209" s="212">
        <v>-0.76300001144409202</v>
      </c>
      <c r="N209" s="212">
        <v>5</v>
      </c>
      <c r="O209" s="212">
        <v>1.0329999999999999</v>
      </c>
      <c r="P209" s="212">
        <v>10</v>
      </c>
      <c r="Q209" s="213">
        <v>36.219879149999997</v>
      </c>
    </row>
    <row r="210" spans="1:17">
      <c r="A210" s="222">
        <v>23</v>
      </c>
      <c r="B210" s="222" t="s">
        <v>237</v>
      </c>
      <c r="C210" s="222">
        <v>3</v>
      </c>
      <c r="D210" s="212">
        <v>90</v>
      </c>
      <c r="E210" s="212">
        <v>19</v>
      </c>
      <c r="F210" s="212">
        <v>23</v>
      </c>
      <c r="G210" s="212">
        <v>16</v>
      </c>
      <c r="H210" s="212">
        <v>30</v>
      </c>
      <c r="I210" s="212">
        <v>3</v>
      </c>
      <c r="J210" s="212">
        <v>1.5799999237060547E-2</v>
      </c>
      <c r="K210" s="212">
        <v>1.4199999570846558</v>
      </c>
      <c r="L210" s="212">
        <v>7.9000000953674316</v>
      </c>
      <c r="M210" s="212">
        <v>-0.76300001144409202</v>
      </c>
      <c r="N210" s="212">
        <v>2</v>
      </c>
      <c r="O210" s="212">
        <v>1</v>
      </c>
      <c r="P210" s="212">
        <v>10</v>
      </c>
      <c r="Q210" s="213">
        <v>36.219879149999997</v>
      </c>
    </row>
    <row r="211" spans="1:17">
      <c r="A211" s="222">
        <v>23</v>
      </c>
      <c r="B211" s="222" t="s">
        <v>237</v>
      </c>
      <c r="C211" s="222">
        <v>2</v>
      </c>
      <c r="D211" s="212">
        <v>110</v>
      </c>
      <c r="E211" s="212">
        <v>20</v>
      </c>
      <c r="F211" s="212">
        <v>23</v>
      </c>
      <c r="G211" s="212">
        <v>12</v>
      </c>
      <c r="H211" s="212">
        <v>28</v>
      </c>
      <c r="I211" s="212">
        <v>3</v>
      </c>
      <c r="J211" s="212">
        <v>1.5799999237060547E-2</v>
      </c>
      <c r="K211" s="212">
        <v>1.4199999570846558</v>
      </c>
      <c r="L211" s="212">
        <v>7.9000000953674316</v>
      </c>
      <c r="M211" s="212">
        <v>-0.76300001144409202</v>
      </c>
      <c r="N211" s="212">
        <v>3</v>
      </c>
      <c r="O211" s="212">
        <v>0.1</v>
      </c>
      <c r="P211" s="212">
        <v>10</v>
      </c>
      <c r="Q211" s="213">
        <v>36.219879149999997</v>
      </c>
    </row>
    <row r="212" spans="1:17">
      <c r="A212" s="222">
        <v>23</v>
      </c>
      <c r="B212" s="222" t="s">
        <v>237</v>
      </c>
      <c r="C212" s="222">
        <v>1</v>
      </c>
      <c r="D212" s="212">
        <v>130</v>
      </c>
      <c r="E212" s="212">
        <v>28</v>
      </c>
      <c r="F212" s="212">
        <v>29</v>
      </c>
      <c r="G212" s="212">
        <v>13</v>
      </c>
      <c r="H212" s="212">
        <v>35</v>
      </c>
      <c r="I212" s="212">
        <v>3</v>
      </c>
      <c r="J212" s="212">
        <v>1.5799999237060547E-2</v>
      </c>
      <c r="K212" s="212">
        <v>1.4199999570846558</v>
      </c>
      <c r="L212" s="212">
        <v>7.9000000953674316</v>
      </c>
      <c r="M212" s="212">
        <v>-0.76300001144409202</v>
      </c>
      <c r="N212" s="212">
        <v>3</v>
      </c>
      <c r="O212" s="212">
        <v>0.1</v>
      </c>
      <c r="P212" s="212">
        <v>10</v>
      </c>
      <c r="Q212" s="213">
        <v>36.219879149999997</v>
      </c>
    </row>
    <row r="213" spans="1:17">
      <c r="A213" s="222">
        <v>23</v>
      </c>
      <c r="B213" s="222" t="s">
        <v>237</v>
      </c>
      <c r="C213" s="222">
        <v>0</v>
      </c>
      <c r="D213" s="212">
        <v>200</v>
      </c>
      <c r="E213" s="212">
        <v>28</v>
      </c>
      <c r="F213" s="212">
        <v>29</v>
      </c>
      <c r="G213" s="212">
        <v>13</v>
      </c>
      <c r="H213" s="212">
        <v>35</v>
      </c>
      <c r="I213" s="212">
        <v>3</v>
      </c>
      <c r="J213" s="212">
        <v>1.5799999237060547E-2</v>
      </c>
      <c r="K213" s="212">
        <v>1.4199999570846558</v>
      </c>
      <c r="L213" s="212">
        <v>7.9000000953674316</v>
      </c>
      <c r="M213" s="212">
        <v>-0.76300001144409202</v>
      </c>
      <c r="N213" s="212">
        <v>3</v>
      </c>
      <c r="O213" s="212">
        <v>0.1</v>
      </c>
      <c r="P213" s="212">
        <v>10</v>
      </c>
      <c r="Q213" s="213">
        <v>36.219879149999997</v>
      </c>
    </row>
    <row r="214" spans="1:17">
      <c r="A214" s="222">
        <v>24</v>
      </c>
      <c r="B214" s="222" t="s">
        <v>238</v>
      </c>
      <c r="C214" s="222">
        <v>8</v>
      </c>
      <c r="D214" s="212">
        <v>10</v>
      </c>
      <c r="E214" s="212">
        <v>35</v>
      </c>
      <c r="F214" s="212">
        <v>35</v>
      </c>
      <c r="G214" s="212">
        <v>20</v>
      </c>
      <c r="H214" s="212">
        <v>36</v>
      </c>
      <c r="I214" s="212">
        <v>3</v>
      </c>
      <c r="J214" s="212">
        <v>1.5799999237060547E-2</v>
      </c>
      <c r="K214" s="212">
        <v>1.4199999570846558</v>
      </c>
      <c r="L214" s="212">
        <v>7.9000000953674316</v>
      </c>
      <c r="M214" s="212">
        <v>-0.76300001144409202</v>
      </c>
      <c r="N214" s="212">
        <v>5</v>
      </c>
      <c r="O214" s="212">
        <v>1.0329999999999999</v>
      </c>
      <c r="P214" s="212">
        <v>35</v>
      </c>
      <c r="Q214" s="213">
        <v>460.06491088867102</v>
      </c>
    </row>
    <row r="215" spans="1:17">
      <c r="A215" s="222">
        <v>24</v>
      </c>
      <c r="B215" s="222" t="s">
        <v>238</v>
      </c>
      <c r="C215" s="222">
        <v>7</v>
      </c>
      <c r="D215" s="212">
        <v>20</v>
      </c>
      <c r="E215" s="212">
        <v>32</v>
      </c>
      <c r="F215" s="212">
        <v>33</v>
      </c>
      <c r="G215" s="212">
        <v>15</v>
      </c>
      <c r="H215" s="212">
        <v>36</v>
      </c>
      <c r="I215" s="212">
        <v>2</v>
      </c>
      <c r="J215" s="212">
        <v>1.5799999237060547E-2</v>
      </c>
      <c r="K215" s="212">
        <v>1.4199999570846558</v>
      </c>
      <c r="L215" s="212">
        <v>7.9000000953674316</v>
      </c>
      <c r="M215" s="212">
        <v>-0.76300001144409202</v>
      </c>
      <c r="N215" s="212">
        <v>3</v>
      </c>
      <c r="O215" s="212">
        <v>1.0329999999999999</v>
      </c>
      <c r="P215" s="212">
        <v>30</v>
      </c>
      <c r="Q215" s="213">
        <v>131.81080627441401</v>
      </c>
    </row>
    <row r="216" spans="1:17">
      <c r="A216" s="222">
        <v>24</v>
      </c>
      <c r="B216" s="222" t="s">
        <v>238</v>
      </c>
      <c r="C216" s="222">
        <v>6</v>
      </c>
      <c r="D216" s="212">
        <v>30</v>
      </c>
      <c r="E216" s="212">
        <v>32</v>
      </c>
      <c r="F216" s="212">
        <v>33</v>
      </c>
      <c r="G216" s="212">
        <v>22</v>
      </c>
      <c r="H216" s="212">
        <v>37</v>
      </c>
      <c r="I216" s="212">
        <v>3</v>
      </c>
      <c r="J216" s="212">
        <v>1.5799999237060547E-2</v>
      </c>
      <c r="K216" s="212">
        <v>1.4199999570846558</v>
      </c>
      <c r="L216" s="212">
        <v>7.9000000953674316</v>
      </c>
      <c r="M216" s="212">
        <v>-0.76300001144409202</v>
      </c>
      <c r="N216" s="212">
        <v>3</v>
      </c>
      <c r="O216" s="212">
        <v>1.0329999999999999</v>
      </c>
      <c r="P216" s="212">
        <v>25</v>
      </c>
      <c r="Q216" s="213">
        <v>37.764419555663999</v>
      </c>
    </row>
    <row r="217" spans="1:17">
      <c r="A217" s="222">
        <v>24</v>
      </c>
      <c r="B217" s="222" t="s">
        <v>238</v>
      </c>
      <c r="C217" s="222">
        <v>5</v>
      </c>
      <c r="D217" s="212">
        <v>50</v>
      </c>
      <c r="E217" s="212">
        <v>27</v>
      </c>
      <c r="F217" s="212">
        <v>28</v>
      </c>
      <c r="G217" s="212">
        <v>20</v>
      </c>
      <c r="H217" s="212">
        <v>35</v>
      </c>
      <c r="I217" s="212">
        <v>3</v>
      </c>
      <c r="J217" s="212">
        <v>1.5799999237060547E-2</v>
      </c>
      <c r="K217" s="212">
        <v>1.4199999570846558</v>
      </c>
      <c r="L217" s="212">
        <v>7.9000000953674316</v>
      </c>
      <c r="M217" s="212">
        <v>-0.76300001144409202</v>
      </c>
      <c r="N217" s="212">
        <v>5</v>
      </c>
      <c r="O217" s="212">
        <v>1.0329999999999999</v>
      </c>
      <c r="P217" s="212">
        <v>20</v>
      </c>
      <c r="Q217" s="213">
        <v>36.219879149999997</v>
      </c>
    </row>
    <row r="218" spans="1:17">
      <c r="A218" s="222">
        <v>24</v>
      </c>
      <c r="B218" s="222" t="s">
        <v>238</v>
      </c>
      <c r="C218" s="222">
        <v>4</v>
      </c>
      <c r="D218" s="212">
        <v>70</v>
      </c>
      <c r="E218" s="212">
        <v>21</v>
      </c>
      <c r="F218" s="212">
        <v>21</v>
      </c>
      <c r="G218" s="212">
        <v>19</v>
      </c>
      <c r="H218" s="212">
        <v>26</v>
      </c>
      <c r="I218" s="212">
        <v>3</v>
      </c>
      <c r="J218" s="212">
        <v>1.5799999237060547E-2</v>
      </c>
      <c r="K218" s="212">
        <v>1.4199999570846558</v>
      </c>
      <c r="L218" s="212">
        <v>7.9000000953674316</v>
      </c>
      <c r="M218" s="212">
        <v>-0.76300001144409202</v>
      </c>
      <c r="N218" s="212">
        <v>5</v>
      </c>
      <c r="O218" s="212">
        <v>1.0329999999999999</v>
      </c>
      <c r="P218" s="212">
        <v>10</v>
      </c>
      <c r="Q218" s="213">
        <v>36.219879149999997</v>
      </c>
    </row>
    <row r="219" spans="1:17">
      <c r="A219" s="222">
        <v>24</v>
      </c>
      <c r="B219" s="222" t="s">
        <v>238</v>
      </c>
      <c r="C219" s="222">
        <v>3</v>
      </c>
      <c r="D219" s="212">
        <v>90</v>
      </c>
      <c r="E219" s="212">
        <v>19</v>
      </c>
      <c r="F219" s="212">
        <v>17</v>
      </c>
      <c r="G219" s="212">
        <v>14</v>
      </c>
      <c r="H219" s="212">
        <v>22</v>
      </c>
      <c r="I219" s="212">
        <v>3</v>
      </c>
      <c r="J219" s="212">
        <v>1.5799999237060547E-2</v>
      </c>
      <c r="K219" s="212">
        <v>1.4199999570846558</v>
      </c>
      <c r="L219" s="212">
        <v>7.9000000953674316</v>
      </c>
      <c r="M219" s="212">
        <v>-0.76300001144409202</v>
      </c>
      <c r="N219" s="212">
        <v>2</v>
      </c>
      <c r="O219" s="212">
        <v>1</v>
      </c>
      <c r="P219" s="212">
        <v>10</v>
      </c>
      <c r="Q219" s="213">
        <v>36.219879149999997</v>
      </c>
    </row>
    <row r="220" spans="1:17">
      <c r="A220" s="222">
        <v>24</v>
      </c>
      <c r="B220" s="222" t="s">
        <v>238</v>
      </c>
      <c r="C220" s="222">
        <v>2</v>
      </c>
      <c r="D220" s="212">
        <v>110</v>
      </c>
      <c r="E220" s="212">
        <v>19</v>
      </c>
      <c r="F220" s="212">
        <v>16</v>
      </c>
      <c r="G220" s="212">
        <v>12</v>
      </c>
      <c r="H220" s="212">
        <v>21</v>
      </c>
      <c r="I220" s="212">
        <v>3</v>
      </c>
      <c r="J220" s="212">
        <v>1.5799999237060547E-2</v>
      </c>
      <c r="K220" s="212">
        <v>1.4199999570846558</v>
      </c>
      <c r="L220" s="212">
        <v>7.9000000953674316</v>
      </c>
      <c r="M220" s="212">
        <v>-0.76300001144409202</v>
      </c>
      <c r="N220" s="212">
        <v>3</v>
      </c>
      <c r="O220" s="212">
        <v>0.1</v>
      </c>
      <c r="P220" s="212">
        <v>10</v>
      </c>
      <c r="Q220" s="213">
        <v>36.219879149999997</v>
      </c>
    </row>
    <row r="221" spans="1:17">
      <c r="A221" s="222">
        <v>24</v>
      </c>
      <c r="B221" s="222" t="s">
        <v>238</v>
      </c>
      <c r="C221" s="222">
        <v>1</v>
      </c>
      <c r="D221" s="212">
        <v>130</v>
      </c>
      <c r="E221" s="212">
        <v>21</v>
      </c>
      <c r="F221" s="212">
        <v>18</v>
      </c>
      <c r="G221" s="212">
        <v>13</v>
      </c>
      <c r="H221" s="212">
        <v>25</v>
      </c>
      <c r="I221" s="212">
        <v>3</v>
      </c>
      <c r="J221" s="212">
        <v>1.5799999237060547E-2</v>
      </c>
      <c r="K221" s="212">
        <v>1.4199999570846558</v>
      </c>
      <c r="L221" s="212">
        <v>7.9000000953674316</v>
      </c>
      <c r="M221" s="212">
        <v>-0.76300001144409202</v>
      </c>
      <c r="N221" s="212">
        <v>3</v>
      </c>
      <c r="O221" s="212">
        <v>0.1</v>
      </c>
      <c r="P221" s="212">
        <v>10</v>
      </c>
      <c r="Q221" s="213">
        <v>36.219879149999997</v>
      </c>
    </row>
    <row r="222" spans="1:17">
      <c r="A222" s="222">
        <v>24</v>
      </c>
      <c r="B222" s="222" t="s">
        <v>238</v>
      </c>
      <c r="C222" s="222">
        <v>0</v>
      </c>
      <c r="D222" s="222">
        <v>200</v>
      </c>
      <c r="E222" s="212">
        <v>21</v>
      </c>
      <c r="F222" s="212">
        <v>18</v>
      </c>
      <c r="G222" s="212">
        <v>13</v>
      </c>
      <c r="H222" s="212">
        <v>25</v>
      </c>
      <c r="I222" s="212">
        <v>3</v>
      </c>
      <c r="J222" s="212">
        <v>1.5799999237060547E-2</v>
      </c>
      <c r="K222" s="212">
        <v>1.4199999570846558</v>
      </c>
      <c r="L222" s="212">
        <v>7.9000000953674316</v>
      </c>
      <c r="M222" s="212">
        <v>-0.76300001144409202</v>
      </c>
      <c r="N222" s="212">
        <v>3</v>
      </c>
      <c r="O222" s="212">
        <v>0.1</v>
      </c>
      <c r="P222" s="212">
        <v>10</v>
      </c>
      <c r="Q222" s="213">
        <v>36.219879149999997</v>
      </c>
    </row>
    <row r="223" spans="1:17">
      <c r="A223" s="222">
        <v>25</v>
      </c>
      <c r="B223" s="222" t="s">
        <v>239</v>
      </c>
      <c r="C223" s="222">
        <v>8</v>
      </c>
      <c r="D223" s="212">
        <v>10</v>
      </c>
      <c r="E223" s="212">
        <v>35</v>
      </c>
      <c r="F223" s="212">
        <v>35</v>
      </c>
      <c r="G223" s="212">
        <v>20</v>
      </c>
      <c r="H223" s="212">
        <v>30</v>
      </c>
      <c r="I223" s="212">
        <v>3</v>
      </c>
      <c r="J223" s="212">
        <v>1.5799999237060547E-2</v>
      </c>
      <c r="K223" s="212">
        <v>1.4199999570846558</v>
      </c>
      <c r="L223" s="212">
        <v>7.9000000953674316</v>
      </c>
      <c r="M223" s="212">
        <v>-0.76300001144409202</v>
      </c>
      <c r="N223" s="212">
        <v>5</v>
      </c>
      <c r="O223" s="212">
        <v>1.0329999999999999</v>
      </c>
      <c r="P223" s="212">
        <v>35</v>
      </c>
      <c r="Q223" s="212">
        <v>460.06491088867102</v>
      </c>
    </row>
    <row r="224" spans="1:17">
      <c r="A224" s="222">
        <v>25</v>
      </c>
      <c r="B224" s="222" t="s">
        <v>239</v>
      </c>
      <c r="C224" s="222">
        <v>7</v>
      </c>
      <c r="D224" s="212">
        <v>20</v>
      </c>
      <c r="E224" s="212">
        <v>30</v>
      </c>
      <c r="F224" s="212">
        <v>26</v>
      </c>
      <c r="G224" s="212">
        <v>15</v>
      </c>
      <c r="H224" s="212">
        <v>32</v>
      </c>
      <c r="I224" s="212">
        <v>2</v>
      </c>
      <c r="J224" s="212">
        <v>1.5799999237060547E-2</v>
      </c>
      <c r="K224" s="212">
        <v>1.4199999570846558</v>
      </c>
      <c r="L224" s="212">
        <v>7.9000000953674316</v>
      </c>
      <c r="M224" s="212">
        <v>-0.76300001144409202</v>
      </c>
      <c r="N224" s="212">
        <v>3</v>
      </c>
      <c r="O224" s="212">
        <v>1.0329999999999999</v>
      </c>
      <c r="P224" s="212">
        <v>30</v>
      </c>
      <c r="Q224" s="212">
        <v>131.81080627441401</v>
      </c>
    </row>
    <row r="225" spans="1:17">
      <c r="A225" s="222">
        <v>25</v>
      </c>
      <c r="B225" s="222" t="s">
        <v>239</v>
      </c>
      <c r="C225" s="222">
        <v>6</v>
      </c>
      <c r="D225" s="212">
        <v>30</v>
      </c>
      <c r="E225" s="212">
        <v>30</v>
      </c>
      <c r="F225" s="212">
        <v>30</v>
      </c>
      <c r="G225" s="212">
        <v>19</v>
      </c>
      <c r="H225" s="212">
        <v>34</v>
      </c>
      <c r="I225" s="212">
        <v>2</v>
      </c>
      <c r="J225" s="212">
        <v>1.5799999237060547E-2</v>
      </c>
      <c r="K225" s="212">
        <v>1.4199999570846558</v>
      </c>
      <c r="L225" s="212">
        <v>7.9000000953674316</v>
      </c>
      <c r="M225" s="212">
        <v>-0.76300001144409202</v>
      </c>
      <c r="N225" s="212">
        <v>3</v>
      </c>
      <c r="O225" s="212">
        <v>1.0329999999999999</v>
      </c>
      <c r="P225" s="212">
        <v>25</v>
      </c>
      <c r="Q225" s="212">
        <v>37.764419555663999</v>
      </c>
    </row>
    <row r="226" spans="1:17">
      <c r="A226" s="222">
        <v>25</v>
      </c>
      <c r="B226" s="222" t="s">
        <v>239</v>
      </c>
      <c r="C226" s="222">
        <v>5</v>
      </c>
      <c r="D226" s="212">
        <v>50</v>
      </c>
      <c r="E226" s="212">
        <v>29</v>
      </c>
      <c r="F226" s="212">
        <v>30</v>
      </c>
      <c r="G226" s="212">
        <v>19</v>
      </c>
      <c r="H226" s="212">
        <v>34</v>
      </c>
      <c r="I226" s="212">
        <v>3</v>
      </c>
      <c r="J226" s="212">
        <v>1.5799999237060547E-2</v>
      </c>
      <c r="K226" s="212">
        <v>1.4199999570846558</v>
      </c>
      <c r="L226" s="212">
        <v>7.9000000953674316</v>
      </c>
      <c r="M226" s="212">
        <v>-0.76300001144409202</v>
      </c>
      <c r="N226" s="212">
        <v>5</v>
      </c>
      <c r="O226" s="212">
        <v>1.0329999999999999</v>
      </c>
      <c r="P226" s="212">
        <v>20</v>
      </c>
      <c r="Q226" s="212">
        <v>36.219879149999997</v>
      </c>
    </row>
    <row r="227" spans="1:17">
      <c r="A227" s="222">
        <v>25</v>
      </c>
      <c r="B227" s="222" t="s">
        <v>239</v>
      </c>
      <c r="C227" s="222">
        <v>4</v>
      </c>
      <c r="D227" s="212">
        <v>70</v>
      </c>
      <c r="E227" s="212">
        <v>21</v>
      </c>
      <c r="F227" s="212">
        <v>21</v>
      </c>
      <c r="G227" s="212">
        <v>16</v>
      </c>
      <c r="H227" s="212">
        <v>26</v>
      </c>
      <c r="I227" s="212">
        <v>3</v>
      </c>
      <c r="J227" s="212">
        <v>1.5799999237060547E-2</v>
      </c>
      <c r="K227" s="212">
        <v>1.4199999570846558</v>
      </c>
      <c r="L227" s="212">
        <v>7.9000000953674316</v>
      </c>
      <c r="M227" s="212">
        <v>-0.76300001144409202</v>
      </c>
      <c r="N227" s="212">
        <v>5</v>
      </c>
      <c r="O227" s="212">
        <v>1.0329999999999999</v>
      </c>
      <c r="P227" s="212">
        <v>10</v>
      </c>
      <c r="Q227" s="212">
        <v>36.219879149999997</v>
      </c>
    </row>
    <row r="228" spans="1:17">
      <c r="A228" s="222">
        <v>25</v>
      </c>
      <c r="B228" s="222" t="s">
        <v>239</v>
      </c>
      <c r="C228" s="222">
        <v>3</v>
      </c>
      <c r="D228" s="212">
        <v>90</v>
      </c>
      <c r="E228" s="212">
        <v>19</v>
      </c>
      <c r="F228" s="212">
        <v>17</v>
      </c>
      <c r="G228" s="212">
        <v>14</v>
      </c>
      <c r="H228" s="212">
        <v>22</v>
      </c>
      <c r="I228" s="212">
        <v>3</v>
      </c>
      <c r="J228" s="212">
        <v>1.5799999237060547E-2</v>
      </c>
      <c r="K228" s="212">
        <v>1.4199999570846558</v>
      </c>
      <c r="L228" s="212">
        <v>7.9000000953674316</v>
      </c>
      <c r="M228" s="212">
        <v>-0.76300001144409202</v>
      </c>
      <c r="N228" s="212">
        <v>2</v>
      </c>
      <c r="O228" s="212">
        <v>1</v>
      </c>
      <c r="P228" s="212">
        <v>10</v>
      </c>
      <c r="Q228" s="212">
        <v>36.219879149999997</v>
      </c>
    </row>
    <row r="229" spans="1:17">
      <c r="A229" s="222">
        <v>25</v>
      </c>
      <c r="B229" s="222" t="s">
        <v>239</v>
      </c>
      <c r="C229" s="222">
        <v>2</v>
      </c>
      <c r="D229" s="212">
        <v>110</v>
      </c>
      <c r="E229" s="212">
        <v>20</v>
      </c>
      <c r="F229" s="212">
        <v>18</v>
      </c>
      <c r="G229" s="212">
        <v>12</v>
      </c>
      <c r="H229" s="212">
        <v>24</v>
      </c>
      <c r="I229" s="212">
        <v>3</v>
      </c>
      <c r="J229" s="212">
        <v>1.5799999237060547E-2</v>
      </c>
      <c r="K229" s="212">
        <v>1.4199999570846558</v>
      </c>
      <c r="L229" s="212">
        <v>7.9000000953674316</v>
      </c>
      <c r="M229" s="212">
        <v>-0.76300001144409202</v>
      </c>
      <c r="N229" s="212">
        <v>3</v>
      </c>
      <c r="O229" s="212">
        <v>0.1</v>
      </c>
      <c r="P229" s="212">
        <v>10</v>
      </c>
      <c r="Q229" s="212">
        <v>36.219879149999997</v>
      </c>
    </row>
    <row r="230" spans="1:17">
      <c r="A230" s="222">
        <v>25</v>
      </c>
      <c r="B230" s="222" t="s">
        <v>239</v>
      </c>
      <c r="C230" s="222">
        <v>1</v>
      </c>
      <c r="D230" s="212">
        <v>130</v>
      </c>
      <c r="E230" s="212">
        <v>25</v>
      </c>
      <c r="F230" s="212">
        <v>21</v>
      </c>
      <c r="G230" s="212">
        <v>13</v>
      </c>
      <c r="H230" s="212">
        <v>28</v>
      </c>
      <c r="I230" s="212">
        <v>3</v>
      </c>
      <c r="J230" s="212">
        <v>1.5799999237060547E-2</v>
      </c>
      <c r="K230" s="212">
        <v>1.4199999570846558</v>
      </c>
      <c r="L230" s="212">
        <v>7.9000000953674316</v>
      </c>
      <c r="M230" s="212">
        <v>-0.76300001144409202</v>
      </c>
      <c r="N230" s="212">
        <v>3</v>
      </c>
      <c r="O230" s="212">
        <v>0.1</v>
      </c>
      <c r="P230" s="212">
        <v>10</v>
      </c>
      <c r="Q230" s="212">
        <v>36.219879149999997</v>
      </c>
    </row>
    <row r="231" spans="1:17">
      <c r="A231" s="222">
        <v>25</v>
      </c>
      <c r="B231" s="222" t="s">
        <v>239</v>
      </c>
      <c r="C231" s="222">
        <v>0</v>
      </c>
      <c r="D231" s="222">
        <v>200</v>
      </c>
      <c r="E231" s="212">
        <v>25</v>
      </c>
      <c r="F231" s="212">
        <v>21</v>
      </c>
      <c r="G231" s="212">
        <v>13</v>
      </c>
      <c r="H231" s="212">
        <v>28</v>
      </c>
      <c r="I231" s="212">
        <v>3</v>
      </c>
      <c r="J231" s="212">
        <v>1.5799999237060547E-2</v>
      </c>
      <c r="K231" s="212">
        <v>1.4199999570846558</v>
      </c>
      <c r="L231" s="212">
        <v>7.9000000953674316</v>
      </c>
      <c r="M231" s="212">
        <v>-0.76300001144409202</v>
      </c>
      <c r="N231" s="212">
        <v>3</v>
      </c>
      <c r="O231" s="212">
        <v>0.1</v>
      </c>
      <c r="P231" s="212">
        <v>10</v>
      </c>
      <c r="Q231" s="212">
        <v>36.219879149999997</v>
      </c>
    </row>
    <row r="232" spans="1:17">
      <c r="A232" s="222">
        <v>26</v>
      </c>
      <c r="B232" s="222" t="s">
        <v>234</v>
      </c>
      <c r="C232" s="222">
        <v>8</v>
      </c>
      <c r="D232" s="212">
        <v>10</v>
      </c>
      <c r="E232" s="212">
        <v>23</v>
      </c>
      <c r="F232" s="212">
        <v>35</v>
      </c>
      <c r="G232" s="212">
        <v>23</v>
      </c>
      <c r="H232" s="212">
        <v>41</v>
      </c>
      <c r="I232" s="212">
        <v>10</v>
      </c>
      <c r="J232" s="212">
        <v>1.5799999237060498E-2</v>
      </c>
      <c r="K232" s="212">
        <v>1.4199999570846558</v>
      </c>
      <c r="L232" s="212">
        <v>7.9000000953674316</v>
      </c>
      <c r="M232" s="212">
        <v>-0.76300001144409202</v>
      </c>
      <c r="N232" s="212">
        <v>4</v>
      </c>
      <c r="O232" s="212">
        <v>1.0329999999999999</v>
      </c>
      <c r="P232" s="212">
        <v>25</v>
      </c>
      <c r="Q232" s="212">
        <v>460.06491088867102</v>
      </c>
    </row>
    <row r="233" spans="1:17">
      <c r="A233" s="222">
        <v>26</v>
      </c>
      <c r="B233" s="222" t="s">
        <v>234</v>
      </c>
      <c r="C233" s="222">
        <v>7</v>
      </c>
      <c r="D233" s="212">
        <v>20</v>
      </c>
      <c r="E233" s="212">
        <v>24</v>
      </c>
      <c r="F233" s="212">
        <v>34</v>
      </c>
      <c r="G233" s="212">
        <v>22</v>
      </c>
      <c r="H233" s="212">
        <v>42</v>
      </c>
      <c r="I233" s="212">
        <v>12</v>
      </c>
      <c r="J233" s="212">
        <v>1.5799999237060498E-2</v>
      </c>
      <c r="K233" s="212">
        <v>1.4199999570846558</v>
      </c>
      <c r="L233" s="212">
        <v>7.9000000953674316</v>
      </c>
      <c r="M233" s="212">
        <v>-0.76300001144409202</v>
      </c>
      <c r="N233" s="212">
        <v>5</v>
      </c>
      <c r="O233" s="212">
        <v>1.0329999999999999</v>
      </c>
      <c r="P233" s="212">
        <v>20</v>
      </c>
      <c r="Q233" s="212">
        <v>131.81080627441401</v>
      </c>
    </row>
    <row r="234" spans="1:17">
      <c r="A234" s="222">
        <v>26</v>
      </c>
      <c r="B234" s="222" t="s">
        <v>234</v>
      </c>
      <c r="C234" s="222">
        <v>6</v>
      </c>
      <c r="D234" s="212">
        <v>40</v>
      </c>
      <c r="E234" s="212">
        <v>20</v>
      </c>
      <c r="F234" s="212">
        <v>35</v>
      </c>
      <c r="G234" s="212">
        <v>22</v>
      </c>
      <c r="H234" s="212">
        <v>36</v>
      </c>
      <c r="I234" s="212">
        <v>12</v>
      </c>
      <c r="J234" s="212">
        <v>1.5799999237060498E-2</v>
      </c>
      <c r="K234" s="212">
        <v>1.4199999570846558</v>
      </c>
      <c r="L234" s="212">
        <v>7.9000000953674316</v>
      </c>
      <c r="M234" s="212">
        <v>-0.76300001144409202</v>
      </c>
      <c r="N234" s="212">
        <v>5</v>
      </c>
      <c r="O234" s="212">
        <v>1.0329999999999999</v>
      </c>
      <c r="P234" s="212">
        <v>10</v>
      </c>
      <c r="Q234" s="212">
        <v>37.764419555663999</v>
      </c>
    </row>
    <row r="235" spans="1:17">
      <c r="A235" s="222">
        <v>26</v>
      </c>
      <c r="B235" s="222" t="s">
        <v>234</v>
      </c>
      <c r="C235" s="222">
        <v>5</v>
      </c>
      <c r="D235" s="212">
        <v>60</v>
      </c>
      <c r="E235" s="212">
        <v>20</v>
      </c>
      <c r="F235" s="212">
        <v>30</v>
      </c>
      <c r="G235" s="212">
        <v>19</v>
      </c>
      <c r="H235" s="212">
        <v>31</v>
      </c>
      <c r="I235" s="212">
        <v>10</v>
      </c>
      <c r="J235" s="212">
        <v>1.5799999237060498E-2</v>
      </c>
      <c r="K235" s="212">
        <v>1.4199999570846558</v>
      </c>
      <c r="L235" s="212">
        <v>7.9000000953674316</v>
      </c>
      <c r="M235" s="212">
        <v>-0.76300001144409202</v>
      </c>
      <c r="N235" s="212">
        <v>4</v>
      </c>
      <c r="O235" s="212">
        <v>1</v>
      </c>
      <c r="P235" s="212">
        <v>10</v>
      </c>
      <c r="Q235" s="212">
        <v>36.219879149999997</v>
      </c>
    </row>
    <row r="236" spans="1:17">
      <c r="A236" s="222">
        <v>26</v>
      </c>
      <c r="B236" s="222" t="s">
        <v>234</v>
      </c>
      <c r="C236" s="222">
        <v>4</v>
      </c>
      <c r="D236" s="212">
        <v>80</v>
      </c>
      <c r="E236" s="212">
        <v>19</v>
      </c>
      <c r="F236" s="212">
        <v>25</v>
      </c>
      <c r="G236" s="212">
        <v>19</v>
      </c>
      <c r="H236" s="212">
        <v>30</v>
      </c>
      <c r="I236" s="212">
        <v>10</v>
      </c>
      <c r="J236" s="212">
        <v>1.5799999237060498E-2</v>
      </c>
      <c r="K236" s="212">
        <v>1.4199999570846558</v>
      </c>
      <c r="L236" s="212">
        <v>7.9000000953674316</v>
      </c>
      <c r="M236" s="212">
        <v>-0.76300001144409202</v>
      </c>
      <c r="N236" s="212">
        <v>4</v>
      </c>
      <c r="O236" s="212">
        <v>0.1</v>
      </c>
      <c r="P236" s="212">
        <v>10</v>
      </c>
      <c r="Q236" s="212">
        <v>36.219879149999997</v>
      </c>
    </row>
    <row r="237" spans="1:17">
      <c r="A237" s="222">
        <v>26</v>
      </c>
      <c r="B237" s="222" t="s">
        <v>234</v>
      </c>
      <c r="C237" s="222">
        <v>3</v>
      </c>
      <c r="D237" s="212">
        <v>100</v>
      </c>
      <c r="E237" s="212">
        <v>15</v>
      </c>
      <c r="F237" s="212">
        <v>17</v>
      </c>
      <c r="G237" s="212">
        <v>15</v>
      </c>
      <c r="H237" s="212">
        <v>26</v>
      </c>
      <c r="I237" s="212">
        <v>10</v>
      </c>
      <c r="J237" s="212">
        <v>1.5799999237060498E-2</v>
      </c>
      <c r="K237" s="212">
        <v>1.4199999570846558</v>
      </c>
      <c r="L237" s="212">
        <v>7.9000000953674316</v>
      </c>
      <c r="M237" s="212">
        <v>-0.76300001144409202</v>
      </c>
      <c r="N237" s="212">
        <v>3</v>
      </c>
      <c r="O237" s="212">
        <v>0.1</v>
      </c>
      <c r="P237" s="212">
        <v>10</v>
      </c>
      <c r="Q237" s="212">
        <v>36.219879149999997</v>
      </c>
    </row>
    <row r="238" spans="1:17">
      <c r="A238" s="222">
        <v>26</v>
      </c>
      <c r="B238" s="222" t="s">
        <v>234</v>
      </c>
      <c r="C238" s="222">
        <v>2</v>
      </c>
      <c r="D238" s="212">
        <v>120</v>
      </c>
      <c r="E238" s="212">
        <v>14</v>
      </c>
      <c r="F238" s="212">
        <v>17</v>
      </c>
      <c r="G238" s="212">
        <v>15</v>
      </c>
      <c r="H238" s="212">
        <v>24</v>
      </c>
      <c r="I238" s="212">
        <v>12</v>
      </c>
      <c r="J238" s="212">
        <v>1.5799999237060498E-2</v>
      </c>
      <c r="K238" s="212">
        <v>1.4199999570846558</v>
      </c>
      <c r="L238" s="212">
        <v>7.9000000953674316</v>
      </c>
      <c r="M238" s="212">
        <v>-0.76300001144409202</v>
      </c>
      <c r="N238" s="212">
        <v>1</v>
      </c>
      <c r="O238" s="212">
        <v>0.1</v>
      </c>
      <c r="P238" s="212">
        <v>10</v>
      </c>
      <c r="Q238" s="212">
        <v>36.219879149999997</v>
      </c>
    </row>
    <row r="239" spans="1:17">
      <c r="A239" s="222">
        <v>26</v>
      </c>
      <c r="B239" s="222" t="s">
        <v>234</v>
      </c>
      <c r="C239" s="222">
        <v>1</v>
      </c>
      <c r="D239" s="212">
        <v>140</v>
      </c>
      <c r="E239" s="212">
        <v>16</v>
      </c>
      <c r="F239" s="212">
        <v>20</v>
      </c>
      <c r="G239" s="212">
        <v>15</v>
      </c>
      <c r="H239" s="212">
        <v>25</v>
      </c>
      <c r="I239" s="212">
        <v>10</v>
      </c>
      <c r="J239" s="212">
        <v>1.5799999237060498E-2</v>
      </c>
      <c r="K239" s="212">
        <v>1.4199999570846558</v>
      </c>
      <c r="L239" s="212">
        <v>7.9000000953674316</v>
      </c>
      <c r="M239" s="212">
        <v>-0.76300001144409202</v>
      </c>
      <c r="N239" s="212">
        <v>1</v>
      </c>
      <c r="O239" s="212">
        <v>0.1</v>
      </c>
      <c r="P239" s="212">
        <v>10</v>
      </c>
      <c r="Q239" s="212">
        <v>36.219879149999997</v>
      </c>
    </row>
    <row r="240" spans="1:17">
      <c r="A240" s="222">
        <v>26</v>
      </c>
      <c r="B240" s="222" t="s">
        <v>234</v>
      </c>
      <c r="C240" s="222">
        <v>0</v>
      </c>
      <c r="D240" s="222">
        <v>200</v>
      </c>
      <c r="E240" s="212">
        <v>16</v>
      </c>
      <c r="F240" s="212">
        <v>20</v>
      </c>
      <c r="G240" s="212">
        <v>15</v>
      </c>
      <c r="H240" s="212">
        <v>25</v>
      </c>
      <c r="I240" s="212">
        <v>10</v>
      </c>
      <c r="J240" s="212">
        <v>1.5799999237060498E-2</v>
      </c>
      <c r="K240" s="212">
        <v>1.4199999570846558</v>
      </c>
      <c r="L240" s="212">
        <v>7.9000000953674316</v>
      </c>
      <c r="M240" s="212">
        <v>-0.76300001144409202</v>
      </c>
      <c r="N240" s="212">
        <v>1</v>
      </c>
      <c r="O240" s="212">
        <v>0.1</v>
      </c>
      <c r="P240" s="212">
        <v>10</v>
      </c>
      <c r="Q240" s="212">
        <v>36.219879149999997</v>
      </c>
    </row>
    <row r="241" spans="1:17">
      <c r="A241" s="222">
        <v>27</v>
      </c>
      <c r="B241" s="222" t="s">
        <v>235</v>
      </c>
      <c r="C241" s="222">
        <v>8</v>
      </c>
      <c r="D241" s="212">
        <v>10</v>
      </c>
      <c r="E241" s="212">
        <v>35</v>
      </c>
      <c r="F241" s="212">
        <v>33</v>
      </c>
      <c r="G241" s="212">
        <v>20</v>
      </c>
      <c r="H241" s="212">
        <v>36</v>
      </c>
      <c r="I241" s="212">
        <v>3</v>
      </c>
      <c r="J241" s="212">
        <v>1.5799999237060498E-2</v>
      </c>
      <c r="K241" s="212">
        <v>1.4199999570846558</v>
      </c>
      <c r="L241" s="212">
        <v>7.9000000953674316</v>
      </c>
      <c r="M241" s="212">
        <v>-0.76300001144409202</v>
      </c>
      <c r="N241" s="212">
        <v>5</v>
      </c>
      <c r="O241" s="212">
        <v>1.0329999999999999</v>
      </c>
      <c r="P241" s="212">
        <v>25</v>
      </c>
      <c r="Q241" s="212">
        <v>460.06491088867102</v>
      </c>
    </row>
    <row r="242" spans="1:17">
      <c r="A242" s="222">
        <v>27</v>
      </c>
      <c r="B242" s="222" t="s">
        <v>235</v>
      </c>
      <c r="C242" s="222">
        <v>7</v>
      </c>
      <c r="D242" s="212">
        <v>20</v>
      </c>
      <c r="E242" s="212">
        <v>28</v>
      </c>
      <c r="F242" s="212">
        <v>34</v>
      </c>
      <c r="G242" s="212">
        <v>19</v>
      </c>
      <c r="H242" s="212">
        <v>37</v>
      </c>
      <c r="I242" s="212">
        <v>6</v>
      </c>
      <c r="J242" s="212">
        <v>1.5799999237060498E-2</v>
      </c>
      <c r="K242" s="212">
        <v>1.4199999570846558</v>
      </c>
      <c r="L242" s="212">
        <v>7.9000000953674316</v>
      </c>
      <c r="M242" s="212">
        <v>-0.76300001144409202</v>
      </c>
      <c r="N242" s="212">
        <v>3</v>
      </c>
      <c r="O242" s="212">
        <v>1.0329999999999999</v>
      </c>
      <c r="P242" s="212">
        <v>20</v>
      </c>
      <c r="Q242" s="212">
        <v>131.81080627441401</v>
      </c>
    </row>
    <row r="243" spans="1:17">
      <c r="A243" s="222">
        <v>27</v>
      </c>
      <c r="B243" s="222" t="s">
        <v>235</v>
      </c>
      <c r="C243" s="222">
        <v>6</v>
      </c>
      <c r="D243" s="212">
        <v>40</v>
      </c>
      <c r="E243" s="212">
        <v>34</v>
      </c>
      <c r="F243" s="212">
        <v>34</v>
      </c>
      <c r="G243" s="212">
        <v>22</v>
      </c>
      <c r="H243" s="212">
        <v>39</v>
      </c>
      <c r="I243" s="212">
        <v>6</v>
      </c>
      <c r="J243" s="212">
        <v>1.5799999237060498E-2</v>
      </c>
      <c r="K243" s="212">
        <v>1.4199999570846558</v>
      </c>
      <c r="L243" s="212">
        <v>7.9000000953674316</v>
      </c>
      <c r="M243" s="212">
        <v>-0.76300001144409202</v>
      </c>
      <c r="N243" s="212">
        <v>3</v>
      </c>
      <c r="O243" s="212">
        <v>1.0329999999999999</v>
      </c>
      <c r="P243" s="212">
        <v>10</v>
      </c>
      <c r="Q243" s="212">
        <v>37.764419555663999</v>
      </c>
    </row>
    <row r="244" spans="1:17">
      <c r="A244" s="222">
        <v>27</v>
      </c>
      <c r="B244" s="222" t="s">
        <v>235</v>
      </c>
      <c r="C244" s="222">
        <v>5</v>
      </c>
      <c r="D244" s="212">
        <v>60</v>
      </c>
      <c r="E244" s="212">
        <v>23</v>
      </c>
      <c r="F244" s="212">
        <v>33</v>
      </c>
      <c r="G244" s="212">
        <v>21</v>
      </c>
      <c r="H244" s="212">
        <v>36</v>
      </c>
      <c r="I244" s="212">
        <v>3</v>
      </c>
      <c r="J244" s="212">
        <v>1.5799999237060498E-2</v>
      </c>
      <c r="K244" s="212">
        <v>1.4199999570846558</v>
      </c>
      <c r="L244" s="212">
        <v>7.9000000953674316</v>
      </c>
      <c r="M244" s="212">
        <v>-0.76300001144409202</v>
      </c>
      <c r="N244" s="212">
        <v>5</v>
      </c>
      <c r="O244" s="212">
        <v>1</v>
      </c>
      <c r="P244" s="212">
        <v>10</v>
      </c>
      <c r="Q244" s="212">
        <v>36.219879149999997</v>
      </c>
    </row>
    <row r="245" spans="1:17">
      <c r="A245" s="222">
        <v>27</v>
      </c>
      <c r="B245" s="222" t="s">
        <v>235</v>
      </c>
      <c r="C245" s="222">
        <v>4</v>
      </c>
      <c r="D245" s="212">
        <v>80</v>
      </c>
      <c r="E245" s="212">
        <v>21</v>
      </c>
      <c r="F245" s="212">
        <v>25</v>
      </c>
      <c r="G245" s="212">
        <v>19</v>
      </c>
      <c r="H245" s="212">
        <v>33</v>
      </c>
      <c r="I245" s="212">
        <v>3</v>
      </c>
      <c r="J245" s="212">
        <v>1.5799999237060498E-2</v>
      </c>
      <c r="K245" s="212">
        <v>1.4199999570846558</v>
      </c>
      <c r="L245" s="212">
        <v>7.9000000953674316</v>
      </c>
      <c r="M245" s="212">
        <v>-0.76300001144409202</v>
      </c>
      <c r="N245" s="212">
        <v>5</v>
      </c>
      <c r="O245" s="212">
        <v>0.1</v>
      </c>
      <c r="P245" s="212">
        <v>10</v>
      </c>
      <c r="Q245" s="212">
        <v>36.219879149999997</v>
      </c>
    </row>
    <row r="246" spans="1:17">
      <c r="A246" s="222">
        <v>27</v>
      </c>
      <c r="B246" s="222" t="s">
        <v>235</v>
      </c>
      <c r="C246" s="222">
        <v>3</v>
      </c>
      <c r="D246" s="212">
        <v>100</v>
      </c>
      <c r="E246" s="212">
        <v>19</v>
      </c>
      <c r="F246" s="212">
        <v>23</v>
      </c>
      <c r="G246" s="212">
        <v>16</v>
      </c>
      <c r="H246" s="212">
        <v>30</v>
      </c>
      <c r="I246" s="212">
        <v>3</v>
      </c>
      <c r="J246" s="212">
        <v>1.5799999237060498E-2</v>
      </c>
      <c r="K246" s="212">
        <v>1.4199999570846558</v>
      </c>
      <c r="L246" s="212">
        <v>7.9000000953674316</v>
      </c>
      <c r="M246" s="212">
        <v>-0.76300001144409202</v>
      </c>
      <c r="N246" s="212">
        <v>2</v>
      </c>
      <c r="O246" s="212">
        <v>0.1</v>
      </c>
      <c r="P246" s="212">
        <v>10</v>
      </c>
      <c r="Q246" s="212">
        <v>36.219879149999997</v>
      </c>
    </row>
    <row r="247" spans="1:17">
      <c r="A247" s="222">
        <v>27</v>
      </c>
      <c r="B247" s="222" t="s">
        <v>235</v>
      </c>
      <c r="C247" s="222">
        <v>2</v>
      </c>
      <c r="D247" s="212">
        <v>120</v>
      </c>
      <c r="E247" s="212">
        <v>20</v>
      </c>
      <c r="F247" s="212">
        <v>23</v>
      </c>
      <c r="G247" s="212">
        <v>12</v>
      </c>
      <c r="H247" s="212">
        <v>28</v>
      </c>
      <c r="I247" s="212">
        <v>3</v>
      </c>
      <c r="J247" s="212">
        <v>1.5799999237060498E-2</v>
      </c>
      <c r="K247" s="212">
        <v>1.4199999570846558</v>
      </c>
      <c r="L247" s="212">
        <v>7.9000000953674316</v>
      </c>
      <c r="M247" s="212">
        <v>-0.76300001144409202</v>
      </c>
      <c r="N247" s="212">
        <v>3</v>
      </c>
      <c r="O247" s="212">
        <v>0.1</v>
      </c>
      <c r="P247" s="212">
        <v>10</v>
      </c>
      <c r="Q247" s="212">
        <v>36.219879149999997</v>
      </c>
    </row>
    <row r="248" spans="1:17">
      <c r="A248" s="222">
        <v>27</v>
      </c>
      <c r="B248" s="222" t="s">
        <v>235</v>
      </c>
      <c r="C248" s="222">
        <v>1</v>
      </c>
      <c r="D248" s="212">
        <v>140</v>
      </c>
      <c r="E248" s="212">
        <v>28</v>
      </c>
      <c r="F248" s="212">
        <v>29</v>
      </c>
      <c r="G248" s="212">
        <v>13</v>
      </c>
      <c r="H248" s="212">
        <v>35</v>
      </c>
      <c r="I248" s="212">
        <v>3</v>
      </c>
      <c r="J248" s="212">
        <v>1.5799999237060498E-2</v>
      </c>
      <c r="K248" s="212">
        <v>1.4199999570846558</v>
      </c>
      <c r="L248" s="212">
        <v>7.9000000953674316</v>
      </c>
      <c r="M248" s="212">
        <v>-0.76300001144409202</v>
      </c>
      <c r="N248" s="212">
        <v>3</v>
      </c>
      <c r="O248" s="212">
        <v>0.1</v>
      </c>
      <c r="P248" s="212">
        <v>10</v>
      </c>
      <c r="Q248" s="212">
        <v>36.219879149999997</v>
      </c>
    </row>
    <row r="249" spans="1:17">
      <c r="A249" s="222">
        <v>27</v>
      </c>
      <c r="B249" s="222" t="s">
        <v>235</v>
      </c>
      <c r="C249" s="222">
        <v>0</v>
      </c>
      <c r="D249" s="222">
        <v>200</v>
      </c>
      <c r="E249" s="212">
        <v>28</v>
      </c>
      <c r="F249" s="212">
        <v>29</v>
      </c>
      <c r="G249" s="212">
        <v>13</v>
      </c>
      <c r="H249" s="212">
        <v>35</v>
      </c>
      <c r="I249" s="212">
        <v>3</v>
      </c>
      <c r="J249" s="212">
        <v>1.5799999237060498E-2</v>
      </c>
      <c r="K249" s="212">
        <v>1.4199999570846558</v>
      </c>
      <c r="L249" s="212">
        <v>7.9000000953674316</v>
      </c>
      <c r="M249" s="212">
        <v>-0.76300001144409202</v>
      </c>
      <c r="N249" s="212">
        <v>3</v>
      </c>
      <c r="O249" s="212">
        <v>0.1</v>
      </c>
      <c r="P249" s="212">
        <v>10</v>
      </c>
      <c r="Q249" s="212">
        <v>36.219879149999997</v>
      </c>
    </row>
    <row r="250" spans="1:17">
      <c r="A250" s="222">
        <v>28</v>
      </c>
      <c r="B250" s="222" t="s">
        <v>236</v>
      </c>
      <c r="C250" s="222">
        <v>8</v>
      </c>
      <c r="D250" s="212">
        <v>10</v>
      </c>
      <c r="E250" s="212">
        <v>35</v>
      </c>
      <c r="F250" s="212">
        <v>35</v>
      </c>
      <c r="G250" s="212">
        <v>20</v>
      </c>
      <c r="H250" s="212">
        <v>36</v>
      </c>
      <c r="I250" s="212">
        <v>3</v>
      </c>
      <c r="J250" s="212">
        <v>1.5799999237060498E-2</v>
      </c>
      <c r="K250" s="212">
        <v>1.4199999570846558</v>
      </c>
      <c r="L250" s="212">
        <v>7.9000000953674316</v>
      </c>
      <c r="M250" s="212">
        <v>-0.76300001144409202</v>
      </c>
      <c r="N250" s="212">
        <v>5</v>
      </c>
      <c r="O250" s="212">
        <v>1.0329999999999999</v>
      </c>
      <c r="P250" s="212">
        <v>25</v>
      </c>
      <c r="Q250" s="212">
        <v>460.06491088867102</v>
      </c>
    </row>
    <row r="251" spans="1:17">
      <c r="A251" s="222">
        <v>28</v>
      </c>
      <c r="B251" s="222" t="s">
        <v>236</v>
      </c>
      <c r="C251" s="222">
        <v>7</v>
      </c>
      <c r="D251" s="212">
        <v>20</v>
      </c>
      <c r="E251" s="212">
        <v>32</v>
      </c>
      <c r="F251" s="212">
        <v>33</v>
      </c>
      <c r="G251" s="212">
        <v>15</v>
      </c>
      <c r="H251" s="212">
        <v>36</v>
      </c>
      <c r="I251" s="212">
        <v>2</v>
      </c>
      <c r="J251" s="212">
        <v>1.5799999237060498E-2</v>
      </c>
      <c r="K251" s="212">
        <v>1.4199999570846558</v>
      </c>
      <c r="L251" s="212">
        <v>7.9000000953674316</v>
      </c>
      <c r="M251" s="212">
        <v>-0.76300001144409202</v>
      </c>
      <c r="N251" s="212">
        <v>3</v>
      </c>
      <c r="O251" s="212">
        <v>1.0329999999999999</v>
      </c>
      <c r="P251" s="212">
        <v>20</v>
      </c>
      <c r="Q251" s="212">
        <v>131.81080627441401</v>
      </c>
    </row>
    <row r="252" spans="1:17">
      <c r="A252" s="222">
        <v>28</v>
      </c>
      <c r="B252" s="222" t="s">
        <v>236</v>
      </c>
      <c r="C252" s="222">
        <v>6</v>
      </c>
      <c r="D252" s="212">
        <v>40</v>
      </c>
      <c r="E252" s="212">
        <v>32</v>
      </c>
      <c r="F252" s="212">
        <v>33</v>
      </c>
      <c r="G252" s="212">
        <v>22</v>
      </c>
      <c r="H252" s="212">
        <v>37</v>
      </c>
      <c r="I252" s="212">
        <v>3</v>
      </c>
      <c r="J252" s="212">
        <v>1.5799999237060498E-2</v>
      </c>
      <c r="K252" s="212">
        <v>1.4199999570846558</v>
      </c>
      <c r="L252" s="212">
        <v>7.9000000953674316</v>
      </c>
      <c r="M252" s="212">
        <v>-0.76300001144409202</v>
      </c>
      <c r="N252" s="212">
        <v>3</v>
      </c>
      <c r="O252" s="212">
        <v>1.0329999999999999</v>
      </c>
      <c r="P252" s="212">
        <v>10</v>
      </c>
      <c r="Q252" s="212">
        <v>37.764419555663999</v>
      </c>
    </row>
    <row r="253" spans="1:17">
      <c r="A253" s="222">
        <v>28</v>
      </c>
      <c r="B253" s="222" t="s">
        <v>236</v>
      </c>
      <c r="C253" s="222">
        <v>5</v>
      </c>
      <c r="D253" s="212">
        <v>60</v>
      </c>
      <c r="E253" s="212">
        <v>27</v>
      </c>
      <c r="F253" s="212">
        <v>28</v>
      </c>
      <c r="G253" s="212">
        <v>20</v>
      </c>
      <c r="H253" s="212">
        <v>35</v>
      </c>
      <c r="I253" s="212">
        <v>3</v>
      </c>
      <c r="J253" s="212">
        <v>1.5799999237060498E-2</v>
      </c>
      <c r="K253" s="212">
        <v>1.4199999570846558</v>
      </c>
      <c r="L253" s="212">
        <v>7.9000000953674316</v>
      </c>
      <c r="M253" s="212">
        <v>-0.76300001144409202</v>
      </c>
      <c r="N253" s="212">
        <v>5</v>
      </c>
      <c r="O253" s="212">
        <v>1</v>
      </c>
      <c r="P253" s="212">
        <v>10</v>
      </c>
      <c r="Q253" s="212">
        <v>36.219879149999997</v>
      </c>
    </row>
    <row r="254" spans="1:17">
      <c r="A254" s="222">
        <v>28</v>
      </c>
      <c r="B254" s="222" t="s">
        <v>236</v>
      </c>
      <c r="C254" s="222">
        <v>4</v>
      </c>
      <c r="D254" s="212">
        <v>80</v>
      </c>
      <c r="E254" s="212">
        <v>21</v>
      </c>
      <c r="F254" s="212">
        <v>21</v>
      </c>
      <c r="G254" s="212">
        <v>19</v>
      </c>
      <c r="H254" s="212">
        <v>26</v>
      </c>
      <c r="I254" s="212">
        <v>3</v>
      </c>
      <c r="J254" s="212">
        <v>1.5799999237060498E-2</v>
      </c>
      <c r="K254" s="212">
        <v>1.4199999570846558</v>
      </c>
      <c r="L254" s="212">
        <v>7.9000000953674316</v>
      </c>
      <c r="M254" s="212">
        <v>-0.76300001144409202</v>
      </c>
      <c r="N254" s="212">
        <v>5</v>
      </c>
      <c r="O254" s="212">
        <v>0.1</v>
      </c>
      <c r="P254" s="212">
        <v>10</v>
      </c>
      <c r="Q254" s="212">
        <v>36.219879149999997</v>
      </c>
    </row>
    <row r="255" spans="1:17">
      <c r="A255" s="222">
        <v>28</v>
      </c>
      <c r="B255" s="222" t="s">
        <v>236</v>
      </c>
      <c r="C255" s="222">
        <v>3</v>
      </c>
      <c r="D255" s="212">
        <v>100</v>
      </c>
      <c r="E255" s="212">
        <v>19</v>
      </c>
      <c r="F255" s="212">
        <v>17</v>
      </c>
      <c r="G255" s="212">
        <v>14</v>
      </c>
      <c r="H255" s="212">
        <v>22</v>
      </c>
      <c r="I255" s="212">
        <v>3</v>
      </c>
      <c r="J255" s="212">
        <v>1.5799999237060498E-2</v>
      </c>
      <c r="K255" s="212">
        <v>1.4199999570846558</v>
      </c>
      <c r="L255" s="212">
        <v>7.9000000953674316</v>
      </c>
      <c r="M255" s="212">
        <v>-0.76300001144409202</v>
      </c>
      <c r="N255" s="212">
        <v>2</v>
      </c>
      <c r="O255" s="212">
        <v>0.1</v>
      </c>
      <c r="P255" s="212">
        <v>10</v>
      </c>
      <c r="Q255" s="212">
        <v>36.219879149999997</v>
      </c>
    </row>
    <row r="256" spans="1:17">
      <c r="A256" s="222">
        <v>28</v>
      </c>
      <c r="B256" s="222" t="s">
        <v>236</v>
      </c>
      <c r="C256" s="222">
        <v>2</v>
      </c>
      <c r="D256" s="212">
        <v>120</v>
      </c>
      <c r="E256" s="212">
        <v>19</v>
      </c>
      <c r="F256" s="212">
        <v>16</v>
      </c>
      <c r="G256" s="212">
        <v>12</v>
      </c>
      <c r="H256" s="212">
        <v>21</v>
      </c>
      <c r="I256" s="212">
        <v>3</v>
      </c>
      <c r="J256" s="212">
        <v>1.5799999237060498E-2</v>
      </c>
      <c r="K256" s="212">
        <v>1.4199999570846558</v>
      </c>
      <c r="L256" s="212">
        <v>7.9000000953674316</v>
      </c>
      <c r="M256" s="212">
        <v>-0.76300001144409202</v>
      </c>
      <c r="N256" s="212">
        <v>3</v>
      </c>
      <c r="O256" s="212">
        <v>0.1</v>
      </c>
      <c r="P256" s="212">
        <v>10</v>
      </c>
      <c r="Q256" s="212">
        <v>36.219879149999997</v>
      </c>
    </row>
    <row r="257" spans="1:17">
      <c r="A257" s="222">
        <v>28</v>
      </c>
      <c r="B257" s="222" t="s">
        <v>236</v>
      </c>
      <c r="C257" s="222">
        <v>1</v>
      </c>
      <c r="D257" s="212">
        <v>140</v>
      </c>
      <c r="E257" s="212">
        <v>21</v>
      </c>
      <c r="F257" s="212">
        <v>18</v>
      </c>
      <c r="G257" s="212">
        <v>13</v>
      </c>
      <c r="H257" s="212">
        <v>25</v>
      </c>
      <c r="I257" s="212">
        <v>3</v>
      </c>
      <c r="J257" s="212">
        <v>1.5799999237060498E-2</v>
      </c>
      <c r="K257" s="212">
        <v>1.4199999570846558</v>
      </c>
      <c r="L257" s="212">
        <v>7.9000000953674316</v>
      </c>
      <c r="M257" s="212">
        <v>-0.76300001144409202</v>
      </c>
      <c r="N257" s="212">
        <v>3</v>
      </c>
      <c r="O257" s="212">
        <v>0.1</v>
      </c>
      <c r="P257" s="212">
        <v>10</v>
      </c>
      <c r="Q257" s="212">
        <v>36.219879149999997</v>
      </c>
    </row>
    <row r="258" spans="1:17">
      <c r="A258" s="222">
        <v>28</v>
      </c>
      <c r="B258" s="222" t="s">
        <v>236</v>
      </c>
      <c r="C258" s="222">
        <v>0</v>
      </c>
      <c r="D258" s="212">
        <v>200</v>
      </c>
      <c r="E258" s="212">
        <v>21</v>
      </c>
      <c r="F258" s="212">
        <v>18</v>
      </c>
      <c r="G258" s="212">
        <v>13</v>
      </c>
      <c r="H258" s="212">
        <v>25</v>
      </c>
      <c r="I258" s="212">
        <v>3</v>
      </c>
      <c r="J258" s="212">
        <v>1.5799999237060498E-2</v>
      </c>
      <c r="K258" s="212">
        <v>1.4199999570846558</v>
      </c>
      <c r="L258" s="212">
        <v>7.9000000953674316</v>
      </c>
      <c r="M258" s="212">
        <v>-0.76300001144409202</v>
      </c>
      <c r="N258" s="212">
        <v>3</v>
      </c>
      <c r="O258" s="212">
        <v>0.1</v>
      </c>
      <c r="P258" s="212">
        <v>10</v>
      </c>
      <c r="Q258" s="212">
        <v>36.219879149999997</v>
      </c>
    </row>
    <row r="259" spans="1:17">
      <c r="A259" s="222">
        <v>29</v>
      </c>
      <c r="B259" s="222" t="s">
        <v>237</v>
      </c>
      <c r="C259" s="222">
        <v>8</v>
      </c>
      <c r="D259" s="212">
        <v>10</v>
      </c>
      <c r="E259" s="212">
        <v>35</v>
      </c>
      <c r="F259" s="212">
        <v>33</v>
      </c>
      <c r="G259" s="212">
        <v>20</v>
      </c>
      <c r="H259" s="212">
        <v>36</v>
      </c>
      <c r="I259" s="212">
        <v>3</v>
      </c>
      <c r="J259" s="212">
        <v>1.5799999237060547E-2</v>
      </c>
      <c r="K259" s="212">
        <v>1.4199999570846558</v>
      </c>
      <c r="L259" s="212">
        <v>7.9000000953674316</v>
      </c>
      <c r="M259" s="212">
        <v>-0.76300001144409202</v>
      </c>
      <c r="N259" s="212">
        <v>5</v>
      </c>
      <c r="O259" s="212">
        <v>1.0329999999999999</v>
      </c>
      <c r="P259" s="212">
        <v>35</v>
      </c>
      <c r="Q259" s="213">
        <v>460.06491088867102</v>
      </c>
    </row>
    <row r="260" spans="1:17">
      <c r="A260" s="222">
        <v>29</v>
      </c>
      <c r="B260" s="222" t="s">
        <v>237</v>
      </c>
      <c r="C260" s="222">
        <v>7</v>
      </c>
      <c r="D260" s="212">
        <v>20</v>
      </c>
      <c r="E260" s="212">
        <v>28</v>
      </c>
      <c r="F260" s="212">
        <v>34</v>
      </c>
      <c r="G260" s="212">
        <v>19</v>
      </c>
      <c r="H260" s="212">
        <v>37</v>
      </c>
      <c r="I260" s="212">
        <v>6</v>
      </c>
      <c r="J260" s="212">
        <v>1.5799999237060547E-2</v>
      </c>
      <c r="K260" s="212">
        <v>1.4199999570846558</v>
      </c>
      <c r="L260" s="212">
        <v>7.9000000953674316</v>
      </c>
      <c r="M260" s="212">
        <v>-0.76300001144409202</v>
      </c>
      <c r="N260" s="212">
        <v>3</v>
      </c>
      <c r="O260" s="212">
        <v>1.0329999999999999</v>
      </c>
      <c r="P260" s="212">
        <v>30</v>
      </c>
      <c r="Q260" s="213">
        <v>131.81080627441401</v>
      </c>
    </row>
    <row r="261" spans="1:17">
      <c r="A261" s="222">
        <v>29</v>
      </c>
      <c r="B261" s="222" t="s">
        <v>237</v>
      </c>
      <c r="C261" s="222">
        <v>6</v>
      </c>
      <c r="D261" s="212">
        <v>30</v>
      </c>
      <c r="E261" s="212">
        <v>34</v>
      </c>
      <c r="F261" s="212">
        <v>34</v>
      </c>
      <c r="G261" s="212">
        <v>22</v>
      </c>
      <c r="H261" s="212">
        <v>39</v>
      </c>
      <c r="I261" s="212">
        <v>6</v>
      </c>
      <c r="J261" s="212">
        <v>1.5799999237060547E-2</v>
      </c>
      <c r="K261" s="212">
        <v>1.4199999570846558</v>
      </c>
      <c r="L261" s="212">
        <v>7.9000000953674316</v>
      </c>
      <c r="M261" s="212">
        <v>-0.76300001144409202</v>
      </c>
      <c r="N261" s="212">
        <v>3</v>
      </c>
      <c r="O261" s="212">
        <v>1.0329999999999999</v>
      </c>
      <c r="P261" s="212">
        <v>25</v>
      </c>
      <c r="Q261" s="213">
        <v>37.764419555663999</v>
      </c>
    </row>
    <row r="262" spans="1:17">
      <c r="A262" s="222">
        <v>29</v>
      </c>
      <c r="B262" s="222" t="s">
        <v>237</v>
      </c>
      <c r="C262" s="222">
        <v>5</v>
      </c>
      <c r="D262" s="212">
        <v>50</v>
      </c>
      <c r="E262" s="212">
        <v>23</v>
      </c>
      <c r="F262" s="212">
        <v>33</v>
      </c>
      <c r="G262" s="212">
        <v>21</v>
      </c>
      <c r="H262" s="212">
        <v>36</v>
      </c>
      <c r="I262" s="212">
        <v>3</v>
      </c>
      <c r="J262" s="212">
        <v>1.5799999237060547E-2</v>
      </c>
      <c r="K262" s="212">
        <v>1.4199999570846558</v>
      </c>
      <c r="L262" s="212">
        <v>7.9000000953674316</v>
      </c>
      <c r="M262" s="212">
        <v>-0.76300001144409202</v>
      </c>
      <c r="N262" s="212">
        <v>5</v>
      </c>
      <c r="O262" s="212">
        <v>1.0329999999999999</v>
      </c>
      <c r="P262" s="212">
        <v>20</v>
      </c>
      <c r="Q262" s="213">
        <v>36.219879149999997</v>
      </c>
    </row>
    <row r="263" spans="1:17">
      <c r="A263" s="222">
        <v>29</v>
      </c>
      <c r="B263" s="222" t="s">
        <v>237</v>
      </c>
      <c r="C263" s="222">
        <v>4</v>
      </c>
      <c r="D263" s="212">
        <v>70</v>
      </c>
      <c r="E263" s="212">
        <v>21</v>
      </c>
      <c r="F263" s="212">
        <v>25</v>
      </c>
      <c r="G263" s="212">
        <v>19</v>
      </c>
      <c r="H263" s="212">
        <v>33</v>
      </c>
      <c r="I263" s="212">
        <v>3</v>
      </c>
      <c r="J263" s="212">
        <v>1.5799999237060547E-2</v>
      </c>
      <c r="K263" s="212">
        <v>1.4199999570846558</v>
      </c>
      <c r="L263" s="212">
        <v>7.9000000953674316</v>
      </c>
      <c r="M263" s="212">
        <v>-0.76300001144409202</v>
      </c>
      <c r="N263" s="212">
        <v>5</v>
      </c>
      <c r="O263" s="212">
        <v>1.0329999999999999</v>
      </c>
      <c r="P263" s="212">
        <v>10</v>
      </c>
      <c r="Q263" s="213">
        <v>36.219879149999997</v>
      </c>
    </row>
    <row r="264" spans="1:17">
      <c r="A264" s="222">
        <v>29</v>
      </c>
      <c r="B264" s="222" t="s">
        <v>237</v>
      </c>
      <c r="C264" s="222">
        <v>3</v>
      </c>
      <c r="D264" s="212">
        <v>90</v>
      </c>
      <c r="E264" s="212">
        <v>19</v>
      </c>
      <c r="F264" s="212">
        <v>23</v>
      </c>
      <c r="G264" s="212">
        <v>16</v>
      </c>
      <c r="H264" s="212">
        <v>30</v>
      </c>
      <c r="I264" s="212">
        <v>3</v>
      </c>
      <c r="J264" s="212">
        <v>1.5799999237060547E-2</v>
      </c>
      <c r="K264" s="212">
        <v>1.4199999570846558</v>
      </c>
      <c r="L264" s="212">
        <v>7.9000000953674316</v>
      </c>
      <c r="M264" s="212">
        <v>-0.76300001144409202</v>
      </c>
      <c r="N264" s="212">
        <v>2</v>
      </c>
      <c r="O264" s="212">
        <v>1</v>
      </c>
      <c r="P264" s="212">
        <v>10</v>
      </c>
      <c r="Q264" s="213">
        <v>36.219879149999997</v>
      </c>
    </row>
    <row r="265" spans="1:17">
      <c r="A265" s="222">
        <v>29</v>
      </c>
      <c r="B265" s="222" t="s">
        <v>237</v>
      </c>
      <c r="C265" s="222">
        <v>2</v>
      </c>
      <c r="D265" s="212">
        <v>110</v>
      </c>
      <c r="E265" s="212">
        <v>20</v>
      </c>
      <c r="F265" s="212">
        <v>23</v>
      </c>
      <c r="G265" s="212">
        <v>12</v>
      </c>
      <c r="H265" s="212">
        <v>28</v>
      </c>
      <c r="I265" s="212">
        <v>3</v>
      </c>
      <c r="J265" s="212">
        <v>1.5799999237060547E-2</v>
      </c>
      <c r="K265" s="212">
        <v>1.4199999570846558</v>
      </c>
      <c r="L265" s="212">
        <v>7.9000000953674316</v>
      </c>
      <c r="M265" s="212">
        <v>-0.76300001144409202</v>
      </c>
      <c r="N265" s="212">
        <v>3</v>
      </c>
      <c r="O265" s="212">
        <v>0.1</v>
      </c>
      <c r="P265" s="212">
        <v>10</v>
      </c>
      <c r="Q265" s="213">
        <v>36.219879149999997</v>
      </c>
    </row>
    <row r="266" spans="1:17">
      <c r="A266" s="222">
        <v>29</v>
      </c>
      <c r="B266" s="222" t="s">
        <v>237</v>
      </c>
      <c r="C266" s="222">
        <v>1</v>
      </c>
      <c r="D266" s="212">
        <v>130</v>
      </c>
      <c r="E266" s="212">
        <v>28</v>
      </c>
      <c r="F266" s="212">
        <v>29</v>
      </c>
      <c r="G266" s="212">
        <v>13</v>
      </c>
      <c r="H266" s="212">
        <v>35</v>
      </c>
      <c r="I266" s="212">
        <v>3</v>
      </c>
      <c r="J266" s="212">
        <v>1.5799999237060547E-2</v>
      </c>
      <c r="K266" s="212">
        <v>1.4199999570846558</v>
      </c>
      <c r="L266" s="212">
        <v>7.9000000953674316</v>
      </c>
      <c r="M266" s="212">
        <v>-0.76300001144409202</v>
      </c>
      <c r="N266" s="212">
        <v>3</v>
      </c>
      <c r="O266" s="212">
        <v>0.1</v>
      </c>
      <c r="P266" s="212">
        <v>10</v>
      </c>
      <c r="Q266" s="213">
        <v>36.219879149999997</v>
      </c>
    </row>
    <row r="267" spans="1:17">
      <c r="A267" s="222">
        <v>29</v>
      </c>
      <c r="B267" s="222" t="s">
        <v>237</v>
      </c>
      <c r="C267" s="222">
        <v>0</v>
      </c>
      <c r="D267" s="212">
        <v>200</v>
      </c>
      <c r="E267" s="212">
        <v>28</v>
      </c>
      <c r="F267" s="212">
        <v>29</v>
      </c>
      <c r="G267" s="212">
        <v>13</v>
      </c>
      <c r="H267" s="212">
        <v>35</v>
      </c>
      <c r="I267" s="212">
        <v>3</v>
      </c>
      <c r="J267" s="212">
        <v>1.5799999237060547E-2</v>
      </c>
      <c r="K267" s="212">
        <v>1.4199999570846558</v>
      </c>
      <c r="L267" s="212">
        <v>7.9000000953674316</v>
      </c>
      <c r="M267" s="212">
        <v>-0.76300001144409202</v>
      </c>
      <c r="N267" s="212">
        <v>3</v>
      </c>
      <c r="O267" s="212">
        <v>0.1</v>
      </c>
      <c r="P267" s="212">
        <v>10</v>
      </c>
      <c r="Q267" s="213">
        <v>36.219879149999997</v>
      </c>
    </row>
    <row r="268" spans="1:17">
      <c r="A268" s="222">
        <v>30</v>
      </c>
      <c r="B268" s="222" t="s">
        <v>238</v>
      </c>
      <c r="C268" s="222">
        <v>8</v>
      </c>
      <c r="D268" s="212">
        <v>10</v>
      </c>
      <c r="E268" s="212">
        <v>35</v>
      </c>
      <c r="F268" s="212">
        <v>35</v>
      </c>
      <c r="G268" s="212">
        <v>20</v>
      </c>
      <c r="H268" s="212">
        <v>36</v>
      </c>
      <c r="I268" s="212">
        <v>3</v>
      </c>
      <c r="J268" s="212">
        <v>1.5799999237060547E-2</v>
      </c>
      <c r="K268" s="212">
        <v>1.4199999570846558</v>
      </c>
      <c r="L268" s="212">
        <v>7.9000000953674316</v>
      </c>
      <c r="M268" s="212">
        <v>-0.76300001144409202</v>
      </c>
      <c r="N268" s="212">
        <v>5</v>
      </c>
      <c r="O268" s="212">
        <v>1.0329999999999999</v>
      </c>
      <c r="P268" s="212">
        <v>35</v>
      </c>
      <c r="Q268" s="213">
        <v>460.06491088867102</v>
      </c>
    </row>
    <row r="269" spans="1:17">
      <c r="A269" s="222">
        <v>30</v>
      </c>
      <c r="B269" s="222" t="s">
        <v>238</v>
      </c>
      <c r="C269" s="222">
        <v>7</v>
      </c>
      <c r="D269" s="212">
        <v>20</v>
      </c>
      <c r="E269" s="212">
        <v>32</v>
      </c>
      <c r="F269" s="212">
        <v>33</v>
      </c>
      <c r="G269" s="212">
        <v>15</v>
      </c>
      <c r="H269" s="212">
        <v>36</v>
      </c>
      <c r="I269" s="212">
        <v>2</v>
      </c>
      <c r="J269" s="212">
        <v>1.5799999237060547E-2</v>
      </c>
      <c r="K269" s="212">
        <v>1.4199999570846558</v>
      </c>
      <c r="L269" s="212">
        <v>7.9000000953674316</v>
      </c>
      <c r="M269" s="212">
        <v>-0.76300001144409202</v>
      </c>
      <c r="N269" s="212">
        <v>3</v>
      </c>
      <c r="O269" s="212">
        <v>1.0329999999999999</v>
      </c>
      <c r="P269" s="212">
        <v>30</v>
      </c>
      <c r="Q269" s="213">
        <v>131.81080627441401</v>
      </c>
    </row>
    <row r="270" spans="1:17">
      <c r="A270" s="222">
        <v>30</v>
      </c>
      <c r="B270" s="222" t="s">
        <v>238</v>
      </c>
      <c r="C270" s="222">
        <v>6</v>
      </c>
      <c r="D270" s="212">
        <v>30</v>
      </c>
      <c r="E270" s="212">
        <v>32</v>
      </c>
      <c r="F270" s="212">
        <v>33</v>
      </c>
      <c r="G270" s="212">
        <v>22</v>
      </c>
      <c r="H270" s="212">
        <v>37</v>
      </c>
      <c r="I270" s="212">
        <v>3</v>
      </c>
      <c r="J270" s="212">
        <v>1.5799999237060547E-2</v>
      </c>
      <c r="K270" s="212">
        <v>1.4199999570846558</v>
      </c>
      <c r="L270" s="212">
        <v>7.9000000953674316</v>
      </c>
      <c r="M270" s="212">
        <v>-0.76300001144409202</v>
      </c>
      <c r="N270" s="212">
        <v>3</v>
      </c>
      <c r="O270" s="212">
        <v>1.0329999999999999</v>
      </c>
      <c r="P270" s="212">
        <v>25</v>
      </c>
      <c r="Q270" s="213">
        <v>37.764419555663999</v>
      </c>
    </row>
    <row r="271" spans="1:17">
      <c r="A271" s="222">
        <v>30</v>
      </c>
      <c r="B271" s="222" t="s">
        <v>238</v>
      </c>
      <c r="C271" s="222">
        <v>5</v>
      </c>
      <c r="D271" s="212">
        <v>50</v>
      </c>
      <c r="E271" s="212">
        <v>27</v>
      </c>
      <c r="F271" s="212">
        <v>28</v>
      </c>
      <c r="G271" s="212">
        <v>20</v>
      </c>
      <c r="H271" s="212">
        <v>35</v>
      </c>
      <c r="I271" s="212">
        <v>3</v>
      </c>
      <c r="J271" s="212">
        <v>1.5799999237060547E-2</v>
      </c>
      <c r="K271" s="212">
        <v>1.4199999570846558</v>
      </c>
      <c r="L271" s="212">
        <v>7.9000000953674316</v>
      </c>
      <c r="M271" s="212">
        <v>-0.76300001144409202</v>
      </c>
      <c r="N271" s="212">
        <v>5</v>
      </c>
      <c r="O271" s="212">
        <v>1.0329999999999999</v>
      </c>
      <c r="P271" s="212">
        <v>20</v>
      </c>
      <c r="Q271" s="213">
        <v>36.219879149999997</v>
      </c>
    </row>
    <row r="272" spans="1:17">
      <c r="A272" s="222">
        <v>30</v>
      </c>
      <c r="B272" s="222" t="s">
        <v>238</v>
      </c>
      <c r="C272" s="222">
        <v>4</v>
      </c>
      <c r="D272" s="212">
        <v>70</v>
      </c>
      <c r="E272" s="212">
        <v>21</v>
      </c>
      <c r="F272" s="212">
        <v>21</v>
      </c>
      <c r="G272" s="212">
        <v>19</v>
      </c>
      <c r="H272" s="212">
        <v>26</v>
      </c>
      <c r="I272" s="212">
        <v>3</v>
      </c>
      <c r="J272" s="212">
        <v>1.5799999237060547E-2</v>
      </c>
      <c r="K272" s="212">
        <v>1.4199999570846558</v>
      </c>
      <c r="L272" s="212">
        <v>7.9000000953674316</v>
      </c>
      <c r="M272" s="212">
        <v>-0.76300001144409202</v>
      </c>
      <c r="N272" s="212">
        <v>5</v>
      </c>
      <c r="O272" s="212">
        <v>1.0329999999999999</v>
      </c>
      <c r="P272" s="212">
        <v>10</v>
      </c>
      <c r="Q272" s="213">
        <v>36.219879149999997</v>
      </c>
    </row>
    <row r="273" spans="1:17">
      <c r="A273" s="222">
        <v>30</v>
      </c>
      <c r="B273" s="222" t="s">
        <v>238</v>
      </c>
      <c r="C273" s="222">
        <v>3</v>
      </c>
      <c r="D273" s="212">
        <v>90</v>
      </c>
      <c r="E273" s="212">
        <v>19</v>
      </c>
      <c r="F273" s="212">
        <v>17</v>
      </c>
      <c r="G273" s="212">
        <v>14</v>
      </c>
      <c r="H273" s="212">
        <v>22</v>
      </c>
      <c r="I273" s="212">
        <v>3</v>
      </c>
      <c r="J273" s="212">
        <v>1.5799999237060547E-2</v>
      </c>
      <c r="K273" s="212">
        <v>1.4199999570846558</v>
      </c>
      <c r="L273" s="212">
        <v>7.9000000953674316</v>
      </c>
      <c r="M273" s="212">
        <v>-0.76300001144409202</v>
      </c>
      <c r="N273" s="212">
        <v>2</v>
      </c>
      <c r="O273" s="212">
        <v>1</v>
      </c>
      <c r="P273" s="212">
        <v>10</v>
      </c>
      <c r="Q273" s="213">
        <v>36.219879149999997</v>
      </c>
    </row>
    <row r="274" spans="1:17">
      <c r="A274" s="222">
        <v>30</v>
      </c>
      <c r="B274" s="222" t="s">
        <v>238</v>
      </c>
      <c r="C274" s="222">
        <v>2</v>
      </c>
      <c r="D274" s="212">
        <v>110</v>
      </c>
      <c r="E274" s="212">
        <v>19</v>
      </c>
      <c r="F274" s="212">
        <v>16</v>
      </c>
      <c r="G274" s="212">
        <v>12</v>
      </c>
      <c r="H274" s="212">
        <v>21</v>
      </c>
      <c r="I274" s="212">
        <v>3</v>
      </c>
      <c r="J274" s="212">
        <v>1.5799999237060547E-2</v>
      </c>
      <c r="K274" s="212">
        <v>1.4199999570846558</v>
      </c>
      <c r="L274" s="212">
        <v>7.9000000953674316</v>
      </c>
      <c r="M274" s="212">
        <v>-0.76300001144409202</v>
      </c>
      <c r="N274" s="212">
        <v>3</v>
      </c>
      <c r="O274" s="212">
        <v>0.1</v>
      </c>
      <c r="P274" s="212">
        <v>10</v>
      </c>
      <c r="Q274" s="213">
        <v>36.219879149999997</v>
      </c>
    </row>
    <row r="275" spans="1:17">
      <c r="A275" s="222">
        <v>30</v>
      </c>
      <c r="B275" s="222" t="s">
        <v>238</v>
      </c>
      <c r="C275" s="222">
        <v>1</v>
      </c>
      <c r="D275" s="212">
        <v>130</v>
      </c>
      <c r="E275" s="212">
        <v>21</v>
      </c>
      <c r="F275" s="212">
        <v>18</v>
      </c>
      <c r="G275" s="212">
        <v>13</v>
      </c>
      <c r="H275" s="212">
        <v>25</v>
      </c>
      <c r="I275" s="212">
        <v>3</v>
      </c>
      <c r="J275" s="212">
        <v>1.5799999237060547E-2</v>
      </c>
      <c r="K275" s="212">
        <v>1.4199999570846558</v>
      </c>
      <c r="L275" s="212">
        <v>7.9000000953674316</v>
      </c>
      <c r="M275" s="212">
        <v>-0.76300001144409202</v>
      </c>
      <c r="N275" s="212">
        <v>3</v>
      </c>
      <c r="O275" s="212">
        <v>0.1</v>
      </c>
      <c r="P275" s="212">
        <v>10</v>
      </c>
      <c r="Q275" s="213">
        <v>36.219879149999997</v>
      </c>
    </row>
    <row r="276" spans="1:17">
      <c r="A276" s="222">
        <v>30</v>
      </c>
      <c r="B276" s="222" t="s">
        <v>238</v>
      </c>
      <c r="C276" s="222">
        <v>0</v>
      </c>
      <c r="D276" s="222">
        <v>200</v>
      </c>
      <c r="E276" s="212">
        <v>21</v>
      </c>
      <c r="F276" s="212">
        <v>18</v>
      </c>
      <c r="G276" s="212">
        <v>13</v>
      </c>
      <c r="H276" s="212">
        <v>25</v>
      </c>
      <c r="I276" s="212">
        <v>3</v>
      </c>
      <c r="J276" s="212">
        <v>1.5799999237060547E-2</v>
      </c>
      <c r="K276" s="212">
        <v>1.4199999570846558</v>
      </c>
      <c r="L276" s="212">
        <v>7.9000000953674316</v>
      </c>
      <c r="M276" s="212">
        <v>-0.76300001144409202</v>
      </c>
      <c r="N276" s="212">
        <v>3</v>
      </c>
      <c r="O276" s="212">
        <v>0.1</v>
      </c>
      <c r="P276" s="212">
        <v>10</v>
      </c>
      <c r="Q276" s="213">
        <v>36.219879149999997</v>
      </c>
    </row>
    <row r="277" spans="1:17">
      <c r="A277" s="222">
        <v>31</v>
      </c>
      <c r="B277" s="222" t="s">
        <v>239</v>
      </c>
      <c r="C277" s="222">
        <v>8</v>
      </c>
      <c r="D277" s="212">
        <v>10</v>
      </c>
      <c r="E277" s="212">
        <v>35</v>
      </c>
      <c r="F277" s="212">
        <v>35</v>
      </c>
      <c r="G277" s="212">
        <v>20</v>
      </c>
      <c r="H277" s="212">
        <v>30</v>
      </c>
      <c r="I277" s="212">
        <v>3</v>
      </c>
      <c r="J277" s="212">
        <v>1.5799999237060547E-2</v>
      </c>
      <c r="K277" s="212">
        <v>1.4199999570846558</v>
      </c>
      <c r="L277" s="212">
        <v>7.9000000953674316</v>
      </c>
      <c r="M277" s="212">
        <v>-0.76300001144409202</v>
      </c>
      <c r="N277" s="212">
        <v>5</v>
      </c>
      <c r="O277" s="212">
        <v>1.0329999999999999</v>
      </c>
      <c r="P277" s="212">
        <v>35</v>
      </c>
      <c r="Q277" s="212">
        <v>460.06491088867102</v>
      </c>
    </row>
    <row r="278" spans="1:17">
      <c r="A278" s="222">
        <v>31</v>
      </c>
      <c r="B278" s="222" t="s">
        <v>239</v>
      </c>
      <c r="C278" s="222">
        <v>7</v>
      </c>
      <c r="D278" s="212">
        <v>20</v>
      </c>
      <c r="E278" s="212">
        <v>30</v>
      </c>
      <c r="F278" s="212">
        <v>26</v>
      </c>
      <c r="G278" s="212">
        <v>15</v>
      </c>
      <c r="H278" s="212">
        <v>32</v>
      </c>
      <c r="I278" s="212">
        <v>2</v>
      </c>
      <c r="J278" s="212">
        <v>1.5799999237060547E-2</v>
      </c>
      <c r="K278" s="212">
        <v>1.4199999570846558</v>
      </c>
      <c r="L278" s="212">
        <v>7.9000000953674316</v>
      </c>
      <c r="M278" s="212">
        <v>-0.76300001144409202</v>
      </c>
      <c r="N278" s="212">
        <v>3</v>
      </c>
      <c r="O278" s="212">
        <v>1.0329999999999999</v>
      </c>
      <c r="P278" s="212">
        <v>30</v>
      </c>
      <c r="Q278" s="212">
        <v>131.81080627441401</v>
      </c>
    </row>
    <row r="279" spans="1:17">
      <c r="A279" s="222">
        <v>31</v>
      </c>
      <c r="B279" s="222" t="s">
        <v>239</v>
      </c>
      <c r="C279" s="222">
        <v>6</v>
      </c>
      <c r="D279" s="212">
        <v>30</v>
      </c>
      <c r="E279" s="212">
        <v>30</v>
      </c>
      <c r="F279" s="212">
        <v>30</v>
      </c>
      <c r="G279" s="212">
        <v>19</v>
      </c>
      <c r="H279" s="212">
        <v>34</v>
      </c>
      <c r="I279" s="212">
        <v>2</v>
      </c>
      <c r="J279" s="212">
        <v>1.5799999237060547E-2</v>
      </c>
      <c r="K279" s="212">
        <v>1.4199999570846558</v>
      </c>
      <c r="L279" s="212">
        <v>7.9000000953674316</v>
      </c>
      <c r="M279" s="212">
        <v>-0.76300001144409202</v>
      </c>
      <c r="N279" s="212">
        <v>3</v>
      </c>
      <c r="O279" s="212">
        <v>1.0329999999999999</v>
      </c>
      <c r="P279" s="212">
        <v>25</v>
      </c>
      <c r="Q279" s="212">
        <v>37.764419555663999</v>
      </c>
    </row>
    <row r="280" spans="1:17">
      <c r="A280" s="222">
        <v>31</v>
      </c>
      <c r="B280" s="222" t="s">
        <v>239</v>
      </c>
      <c r="C280" s="222">
        <v>5</v>
      </c>
      <c r="D280" s="212">
        <v>50</v>
      </c>
      <c r="E280" s="212">
        <v>29</v>
      </c>
      <c r="F280" s="212">
        <v>30</v>
      </c>
      <c r="G280" s="212">
        <v>19</v>
      </c>
      <c r="H280" s="212">
        <v>34</v>
      </c>
      <c r="I280" s="212">
        <v>3</v>
      </c>
      <c r="J280" s="212">
        <v>1.5799999237060547E-2</v>
      </c>
      <c r="K280" s="212">
        <v>1.4199999570846558</v>
      </c>
      <c r="L280" s="212">
        <v>7.9000000953674316</v>
      </c>
      <c r="M280" s="212">
        <v>-0.76300001144409202</v>
      </c>
      <c r="N280" s="212">
        <v>5</v>
      </c>
      <c r="O280" s="212">
        <v>1.0329999999999999</v>
      </c>
      <c r="P280" s="212">
        <v>20</v>
      </c>
      <c r="Q280" s="212">
        <v>36.219879149999997</v>
      </c>
    </row>
    <row r="281" spans="1:17">
      <c r="A281" s="222">
        <v>31</v>
      </c>
      <c r="B281" s="222" t="s">
        <v>239</v>
      </c>
      <c r="C281" s="222">
        <v>4</v>
      </c>
      <c r="D281" s="212">
        <v>70</v>
      </c>
      <c r="E281" s="212">
        <v>21</v>
      </c>
      <c r="F281" s="212">
        <v>21</v>
      </c>
      <c r="G281" s="212">
        <v>16</v>
      </c>
      <c r="H281" s="212">
        <v>26</v>
      </c>
      <c r="I281" s="212">
        <v>3</v>
      </c>
      <c r="J281" s="212">
        <v>1.5799999237060547E-2</v>
      </c>
      <c r="K281" s="212">
        <v>1.4199999570846558</v>
      </c>
      <c r="L281" s="212">
        <v>7.9000000953674316</v>
      </c>
      <c r="M281" s="212">
        <v>-0.76300001144409202</v>
      </c>
      <c r="N281" s="212">
        <v>5</v>
      </c>
      <c r="O281" s="212">
        <v>1.0329999999999999</v>
      </c>
      <c r="P281" s="212">
        <v>10</v>
      </c>
      <c r="Q281" s="212">
        <v>36.219879149999997</v>
      </c>
    </row>
    <row r="282" spans="1:17">
      <c r="A282" s="222">
        <v>31</v>
      </c>
      <c r="B282" s="222" t="s">
        <v>239</v>
      </c>
      <c r="C282" s="222">
        <v>3</v>
      </c>
      <c r="D282" s="212">
        <v>90</v>
      </c>
      <c r="E282" s="212">
        <v>19</v>
      </c>
      <c r="F282" s="212">
        <v>17</v>
      </c>
      <c r="G282" s="212">
        <v>14</v>
      </c>
      <c r="H282" s="212">
        <v>22</v>
      </c>
      <c r="I282" s="212">
        <v>3</v>
      </c>
      <c r="J282" s="212">
        <v>1.5799999237060547E-2</v>
      </c>
      <c r="K282" s="212">
        <v>1.4199999570846558</v>
      </c>
      <c r="L282" s="212">
        <v>7.9000000953674316</v>
      </c>
      <c r="M282" s="212">
        <v>-0.76300001144409202</v>
      </c>
      <c r="N282" s="212">
        <v>2</v>
      </c>
      <c r="O282" s="212">
        <v>1</v>
      </c>
      <c r="P282" s="212">
        <v>10</v>
      </c>
      <c r="Q282" s="212">
        <v>36.219879149999997</v>
      </c>
    </row>
    <row r="283" spans="1:17">
      <c r="A283" s="222">
        <v>31</v>
      </c>
      <c r="B283" s="222" t="s">
        <v>239</v>
      </c>
      <c r="C283" s="222">
        <v>2</v>
      </c>
      <c r="D283" s="212">
        <v>110</v>
      </c>
      <c r="E283" s="212">
        <v>20</v>
      </c>
      <c r="F283" s="212">
        <v>18</v>
      </c>
      <c r="G283" s="212">
        <v>12</v>
      </c>
      <c r="H283" s="212">
        <v>24</v>
      </c>
      <c r="I283" s="212">
        <v>3</v>
      </c>
      <c r="J283" s="212">
        <v>1.5799999237060547E-2</v>
      </c>
      <c r="K283" s="212">
        <v>1.4199999570846558</v>
      </c>
      <c r="L283" s="212">
        <v>7.9000000953674316</v>
      </c>
      <c r="M283" s="212">
        <v>-0.76300001144409202</v>
      </c>
      <c r="N283" s="212">
        <v>3</v>
      </c>
      <c r="O283" s="212">
        <v>0.1</v>
      </c>
      <c r="P283" s="212">
        <v>10</v>
      </c>
      <c r="Q283" s="212">
        <v>36.219879149999997</v>
      </c>
    </row>
    <row r="284" spans="1:17">
      <c r="A284" s="222">
        <v>31</v>
      </c>
      <c r="B284" s="222" t="s">
        <v>239</v>
      </c>
      <c r="C284" s="222">
        <v>1</v>
      </c>
      <c r="D284" s="212">
        <v>130</v>
      </c>
      <c r="E284" s="212">
        <v>25</v>
      </c>
      <c r="F284" s="212">
        <v>21</v>
      </c>
      <c r="G284" s="212">
        <v>13</v>
      </c>
      <c r="H284" s="212">
        <v>28</v>
      </c>
      <c r="I284" s="212">
        <v>3</v>
      </c>
      <c r="J284" s="212">
        <v>1.5799999237060547E-2</v>
      </c>
      <c r="K284" s="212">
        <v>1.4199999570846558</v>
      </c>
      <c r="L284" s="212">
        <v>7.9000000953674316</v>
      </c>
      <c r="M284" s="212">
        <v>-0.76300001144409202</v>
      </c>
      <c r="N284" s="212">
        <v>3</v>
      </c>
      <c r="O284" s="212">
        <v>0.1</v>
      </c>
      <c r="P284" s="212">
        <v>10</v>
      </c>
      <c r="Q284" s="212">
        <v>36.219879149999997</v>
      </c>
    </row>
    <row r="285" spans="1:17">
      <c r="A285" s="222">
        <v>31</v>
      </c>
      <c r="B285" s="222" t="s">
        <v>239</v>
      </c>
      <c r="C285" s="222">
        <v>0</v>
      </c>
      <c r="D285" s="222">
        <v>200</v>
      </c>
      <c r="E285" s="212">
        <v>25</v>
      </c>
      <c r="F285" s="212">
        <v>21</v>
      </c>
      <c r="G285" s="212">
        <v>13</v>
      </c>
      <c r="H285" s="212">
        <v>28</v>
      </c>
      <c r="I285" s="212">
        <v>3</v>
      </c>
      <c r="J285" s="212">
        <v>1.5799999237060547E-2</v>
      </c>
      <c r="K285" s="212">
        <v>1.4199999570846558</v>
      </c>
      <c r="L285" s="212">
        <v>7.9000000953674316</v>
      </c>
      <c r="M285" s="212">
        <v>-0.76300001144409202</v>
      </c>
      <c r="N285" s="212">
        <v>3</v>
      </c>
      <c r="O285" s="212">
        <v>0.1</v>
      </c>
      <c r="P285" s="212">
        <v>10</v>
      </c>
      <c r="Q285" s="212">
        <v>36.219879149999997</v>
      </c>
    </row>
    <row r="286" spans="1:17" ht="15.75">
      <c r="A286" s="222">
        <v>32</v>
      </c>
      <c r="B286" s="222" t="s">
        <v>240</v>
      </c>
      <c r="C286" s="222">
        <v>9</v>
      </c>
      <c r="D286" s="222">
        <v>10</v>
      </c>
      <c r="E286" s="212">
        <v>11</v>
      </c>
      <c r="F286" s="212">
        <v>21</v>
      </c>
      <c r="G286" s="212">
        <v>11.9</v>
      </c>
      <c r="H286" s="212">
        <v>25</v>
      </c>
      <c r="I286" s="212">
        <v>31.44</v>
      </c>
      <c r="J286" s="212">
        <v>5.8999999999999997E-2</v>
      </c>
      <c r="K286" s="212">
        <v>1.48</v>
      </c>
      <c r="L286" s="212">
        <v>10</v>
      </c>
      <c r="M286" s="212">
        <v>0.5</v>
      </c>
      <c r="N286" s="212">
        <v>3.9</v>
      </c>
      <c r="O286" s="212">
        <v>1.0329999999999999</v>
      </c>
      <c r="P286" s="216">
        <v>25</v>
      </c>
      <c r="Q286" s="222">
        <v>460.06491088867102</v>
      </c>
    </row>
    <row r="287" spans="1:17" s="211" customFormat="1" ht="15.75">
      <c r="A287" s="222">
        <v>32</v>
      </c>
      <c r="B287" s="222" t="s">
        <v>240</v>
      </c>
      <c r="C287" s="222">
        <v>8</v>
      </c>
      <c r="D287" s="222">
        <v>30</v>
      </c>
      <c r="E287" s="212">
        <v>6.9</v>
      </c>
      <c r="F287" s="212">
        <v>21</v>
      </c>
      <c r="G287" s="212">
        <v>7.8</v>
      </c>
      <c r="H287" s="212">
        <v>23.3</v>
      </c>
      <c r="I287" s="212">
        <v>31.44</v>
      </c>
      <c r="J287" s="212">
        <v>5.8999999999999997E-2</v>
      </c>
      <c r="K287" s="212">
        <v>1.48</v>
      </c>
      <c r="L287" s="212">
        <v>10</v>
      </c>
      <c r="M287" s="212">
        <v>0.5</v>
      </c>
      <c r="N287" s="212">
        <v>3.9</v>
      </c>
      <c r="O287" s="212">
        <v>1.0329999999999999</v>
      </c>
      <c r="P287" s="216">
        <v>20</v>
      </c>
      <c r="Q287" s="222">
        <v>131.81080627441401</v>
      </c>
    </row>
    <row r="288" spans="1:17" s="211" customFormat="1" ht="15.75">
      <c r="A288" s="222">
        <v>32</v>
      </c>
      <c r="B288" s="222" t="s">
        <v>240</v>
      </c>
      <c r="C288" s="222">
        <v>7</v>
      </c>
      <c r="D288" s="222">
        <v>50</v>
      </c>
      <c r="E288" s="212">
        <v>11.6</v>
      </c>
      <c r="F288" s="212">
        <v>20.7</v>
      </c>
      <c r="G288" s="212">
        <v>11</v>
      </c>
      <c r="H288" s="212">
        <v>24</v>
      </c>
      <c r="I288" s="212">
        <v>31.44</v>
      </c>
      <c r="J288" s="212">
        <v>5.8999999999999997E-2</v>
      </c>
      <c r="K288" s="212">
        <v>1.48</v>
      </c>
      <c r="L288" s="212">
        <v>10</v>
      </c>
      <c r="M288" s="212">
        <v>0.5</v>
      </c>
      <c r="N288" s="212">
        <v>3.9</v>
      </c>
      <c r="O288" s="212">
        <v>1.0329999999999999</v>
      </c>
      <c r="P288" s="216">
        <v>10</v>
      </c>
      <c r="Q288" s="222">
        <v>37.764419555663999</v>
      </c>
    </row>
    <row r="289" spans="1:17" s="211" customFormat="1" ht="15.75">
      <c r="A289" s="222">
        <v>32</v>
      </c>
      <c r="B289" s="222" t="s">
        <v>240</v>
      </c>
      <c r="C289" s="222">
        <v>6</v>
      </c>
      <c r="D289" s="222">
        <v>70</v>
      </c>
      <c r="E289" s="212">
        <v>9.1</v>
      </c>
      <c r="F289" s="212">
        <v>16.399999999999999</v>
      </c>
      <c r="G289" s="212">
        <v>11</v>
      </c>
      <c r="H289" s="212">
        <v>20</v>
      </c>
      <c r="I289" s="212">
        <v>31.44</v>
      </c>
      <c r="J289" s="212">
        <v>5.8999999999999997E-2</v>
      </c>
      <c r="K289" s="212">
        <v>1.48</v>
      </c>
      <c r="L289" s="212">
        <v>10</v>
      </c>
      <c r="M289" s="212">
        <v>0.5</v>
      </c>
      <c r="N289" s="212">
        <v>3.9</v>
      </c>
      <c r="O289" s="212">
        <v>1</v>
      </c>
      <c r="P289" s="216">
        <v>10</v>
      </c>
      <c r="Q289" s="222">
        <v>36.219879149999997</v>
      </c>
    </row>
    <row r="290" spans="1:17" s="211" customFormat="1" ht="15.75">
      <c r="A290" s="222">
        <v>32</v>
      </c>
      <c r="B290" s="222" t="s">
        <v>240</v>
      </c>
      <c r="C290" s="222">
        <v>5</v>
      </c>
      <c r="D290" s="222">
        <v>90</v>
      </c>
      <c r="E290" s="212">
        <v>7.6</v>
      </c>
      <c r="F290" s="212">
        <v>15.9</v>
      </c>
      <c r="G290" s="212">
        <v>7</v>
      </c>
      <c r="H290" s="212">
        <v>17</v>
      </c>
      <c r="I290" s="212">
        <v>106.1</v>
      </c>
      <c r="J290" s="212">
        <v>7.4999999999999997E-2</v>
      </c>
      <c r="K290" s="212">
        <v>1.48</v>
      </c>
      <c r="L290" s="212">
        <v>6.5</v>
      </c>
      <c r="M290" s="212">
        <v>0.5</v>
      </c>
      <c r="N290" s="212">
        <v>4</v>
      </c>
      <c r="O290" s="212">
        <v>0.1</v>
      </c>
      <c r="P290" s="216">
        <v>10</v>
      </c>
      <c r="Q290" s="222">
        <v>36.219879149999997</v>
      </c>
    </row>
    <row r="291" spans="1:17" s="211" customFormat="1" ht="15.75">
      <c r="A291" s="222">
        <v>32</v>
      </c>
      <c r="B291" s="222" t="s">
        <v>240</v>
      </c>
      <c r="C291" s="222">
        <v>4</v>
      </c>
      <c r="D291" s="222">
        <v>110</v>
      </c>
      <c r="E291" s="212">
        <v>7.6</v>
      </c>
      <c r="F291" s="212">
        <v>15.9</v>
      </c>
      <c r="G291" s="212">
        <v>7</v>
      </c>
      <c r="H291" s="212">
        <v>17</v>
      </c>
      <c r="I291" s="212">
        <v>106.1</v>
      </c>
      <c r="J291" s="212">
        <v>7.4999999999999997E-2</v>
      </c>
      <c r="K291" s="212">
        <v>1.89</v>
      </c>
      <c r="L291" s="212">
        <v>6.5</v>
      </c>
      <c r="M291" s="212">
        <v>0.5</v>
      </c>
      <c r="N291" s="212">
        <v>4</v>
      </c>
      <c r="O291" s="212">
        <v>0.1</v>
      </c>
      <c r="P291" s="216">
        <v>10</v>
      </c>
      <c r="Q291" s="222">
        <v>36.219879149999997</v>
      </c>
    </row>
    <row r="292" spans="1:17" s="211" customFormat="1" ht="15.75">
      <c r="A292" s="222">
        <v>32</v>
      </c>
      <c r="B292" s="222" t="s">
        <v>240</v>
      </c>
      <c r="C292" s="222">
        <v>3</v>
      </c>
      <c r="D292" s="222">
        <v>130</v>
      </c>
      <c r="E292" s="212">
        <v>10.8</v>
      </c>
      <c r="F292" s="212">
        <v>18</v>
      </c>
      <c r="G292" s="212">
        <v>8</v>
      </c>
      <c r="H292" s="212">
        <v>18</v>
      </c>
      <c r="I292" s="212">
        <v>31.44</v>
      </c>
      <c r="J292" s="212">
        <v>5.8999999999999997E-2</v>
      </c>
      <c r="K292" s="212">
        <v>1.89</v>
      </c>
      <c r="L292" s="212">
        <v>10</v>
      </c>
      <c r="M292" s="212">
        <v>0.5</v>
      </c>
      <c r="N292" s="212">
        <v>3.9</v>
      </c>
      <c r="O292" s="212">
        <v>0.1</v>
      </c>
      <c r="P292" s="216">
        <v>10</v>
      </c>
      <c r="Q292" s="222">
        <v>36.219879149999997</v>
      </c>
    </row>
    <row r="293" spans="1:17" s="211" customFormat="1" ht="15.75">
      <c r="A293" s="222">
        <v>32</v>
      </c>
      <c r="B293" s="222" t="s">
        <v>240</v>
      </c>
      <c r="C293" s="222">
        <v>2</v>
      </c>
      <c r="D293" s="222">
        <v>150</v>
      </c>
      <c r="E293" s="212">
        <v>17.7</v>
      </c>
      <c r="F293" s="212">
        <v>19.3</v>
      </c>
      <c r="G293" s="212">
        <v>10</v>
      </c>
      <c r="H293" s="212">
        <v>19.3</v>
      </c>
      <c r="I293" s="212">
        <v>31.44</v>
      </c>
      <c r="J293" s="212">
        <v>5.8999999999999997E-2</v>
      </c>
      <c r="K293" s="212">
        <v>1.48</v>
      </c>
      <c r="L293" s="212">
        <v>10</v>
      </c>
      <c r="M293" s="212">
        <v>0.5</v>
      </c>
      <c r="N293" s="212">
        <v>3.9</v>
      </c>
      <c r="O293" s="212">
        <v>0.1</v>
      </c>
      <c r="P293" s="216">
        <v>10</v>
      </c>
      <c r="Q293" s="222">
        <v>36.219879149999997</v>
      </c>
    </row>
    <row r="294" spans="1:17" s="211" customFormat="1" ht="15.75">
      <c r="A294" s="222">
        <v>32</v>
      </c>
      <c r="B294" s="222" t="s">
        <v>240</v>
      </c>
      <c r="C294" s="222">
        <v>1</v>
      </c>
      <c r="D294" s="222">
        <v>170</v>
      </c>
      <c r="E294" s="212">
        <v>18.3</v>
      </c>
      <c r="F294" s="212">
        <v>19.3</v>
      </c>
      <c r="G294" s="212">
        <v>10</v>
      </c>
      <c r="H294" s="212">
        <v>19.3</v>
      </c>
      <c r="I294" s="212">
        <v>31.44</v>
      </c>
      <c r="J294" s="212">
        <v>5.8999999999999997E-2</v>
      </c>
      <c r="K294" s="212">
        <v>1.48</v>
      </c>
      <c r="L294" s="212">
        <v>10</v>
      </c>
      <c r="M294" s="212">
        <v>0.5</v>
      </c>
      <c r="N294" s="212">
        <v>4</v>
      </c>
      <c r="O294" s="212">
        <v>1.0329999999999999</v>
      </c>
      <c r="P294" s="216">
        <v>25</v>
      </c>
      <c r="Q294" s="222">
        <v>460.06491088867102</v>
      </c>
    </row>
    <row r="295" spans="1:17" s="211" customFormat="1" ht="15.75">
      <c r="A295" s="222">
        <v>32</v>
      </c>
      <c r="B295" s="222" t="s">
        <v>240</v>
      </c>
      <c r="C295" s="222">
        <v>0</v>
      </c>
      <c r="D295" s="222">
        <v>200</v>
      </c>
      <c r="E295" s="212">
        <v>18.3</v>
      </c>
      <c r="F295" s="212">
        <v>19.3</v>
      </c>
      <c r="G295" s="212">
        <v>10</v>
      </c>
      <c r="H295" s="212">
        <v>19.3</v>
      </c>
      <c r="I295" s="212">
        <v>31.44</v>
      </c>
      <c r="J295" s="212">
        <v>5.8999999999999997E-2</v>
      </c>
      <c r="K295" s="212">
        <v>1.48</v>
      </c>
      <c r="L295" s="212">
        <v>10</v>
      </c>
      <c r="M295" s="212">
        <v>0.5</v>
      </c>
      <c r="N295" s="212">
        <v>4</v>
      </c>
      <c r="O295" s="212">
        <v>1.0329999999999999</v>
      </c>
      <c r="P295" s="216">
        <v>25</v>
      </c>
      <c r="Q295" s="222">
        <v>460.06491088867102</v>
      </c>
    </row>
    <row r="296" spans="1:17" s="211" customFormat="1" ht="15.75">
      <c r="A296" s="222">
        <v>33</v>
      </c>
      <c r="B296" s="222" t="s">
        <v>241</v>
      </c>
      <c r="C296" s="222">
        <v>9</v>
      </c>
      <c r="D296" s="222">
        <v>10</v>
      </c>
      <c r="E296" s="212">
        <v>9.8000000000000007</v>
      </c>
      <c r="F296" s="212">
        <v>19.8</v>
      </c>
      <c r="G296" s="212">
        <v>8.5</v>
      </c>
      <c r="H296" s="212">
        <v>22</v>
      </c>
      <c r="I296" s="212">
        <v>31.44</v>
      </c>
      <c r="J296" s="212">
        <v>5.8999999999999997E-2</v>
      </c>
      <c r="K296" s="212">
        <v>1.48</v>
      </c>
      <c r="L296" s="212">
        <v>10</v>
      </c>
      <c r="M296" s="212">
        <v>0.5</v>
      </c>
      <c r="N296" s="212">
        <v>3.9</v>
      </c>
      <c r="O296" s="212">
        <v>1.0329999999999999</v>
      </c>
      <c r="P296" s="216">
        <v>20</v>
      </c>
      <c r="Q296" s="222">
        <v>131.81080627441401</v>
      </c>
    </row>
    <row r="297" spans="1:17" s="211" customFormat="1" ht="15.75">
      <c r="A297" s="222">
        <v>33</v>
      </c>
      <c r="B297" s="222" t="s">
        <v>241</v>
      </c>
      <c r="C297" s="222">
        <v>8</v>
      </c>
      <c r="D297" s="222">
        <v>30</v>
      </c>
      <c r="E297" s="212">
        <v>9.8000000000000007</v>
      </c>
      <c r="F297" s="212">
        <v>19.8</v>
      </c>
      <c r="G297" s="212">
        <v>8.5</v>
      </c>
      <c r="H297" s="212">
        <v>22</v>
      </c>
      <c r="I297" s="212">
        <v>31.44</v>
      </c>
      <c r="J297" s="212">
        <v>5.8999999999999997E-2</v>
      </c>
      <c r="K297" s="212">
        <v>1.48</v>
      </c>
      <c r="L297" s="212">
        <v>10</v>
      </c>
      <c r="M297" s="212">
        <v>0.5</v>
      </c>
      <c r="N297" s="212">
        <v>3.9</v>
      </c>
      <c r="O297" s="212">
        <v>1.0329999999999999</v>
      </c>
      <c r="P297" s="216">
        <v>10</v>
      </c>
      <c r="Q297" s="222">
        <v>37.764419555663999</v>
      </c>
    </row>
    <row r="298" spans="1:17" s="211" customFormat="1" ht="15.75">
      <c r="A298" s="222">
        <v>33</v>
      </c>
      <c r="B298" s="222" t="s">
        <v>241</v>
      </c>
      <c r="C298" s="222">
        <v>7</v>
      </c>
      <c r="D298" s="222">
        <v>50</v>
      </c>
      <c r="E298" s="212">
        <v>11.6</v>
      </c>
      <c r="F298" s="212">
        <v>18.2</v>
      </c>
      <c r="G298" s="212">
        <v>10.199999999999999</v>
      </c>
      <c r="H298" s="212">
        <v>21</v>
      </c>
      <c r="I298" s="212">
        <v>106.1</v>
      </c>
      <c r="J298" s="212">
        <v>7.4999999999999997E-2</v>
      </c>
      <c r="K298" s="212">
        <v>1.89</v>
      </c>
      <c r="L298" s="212">
        <v>6.5</v>
      </c>
      <c r="M298" s="212">
        <v>0.5</v>
      </c>
      <c r="N298" s="212">
        <v>4</v>
      </c>
      <c r="O298" s="212">
        <v>1</v>
      </c>
      <c r="P298" s="216">
        <v>10</v>
      </c>
      <c r="Q298" s="222">
        <v>36.219879149999997</v>
      </c>
    </row>
    <row r="299" spans="1:17" s="211" customFormat="1" ht="15.75">
      <c r="A299" s="222">
        <v>33</v>
      </c>
      <c r="B299" s="222" t="s">
        <v>241</v>
      </c>
      <c r="C299" s="222">
        <v>6</v>
      </c>
      <c r="D299" s="222">
        <v>70</v>
      </c>
      <c r="E299" s="212">
        <v>10.6</v>
      </c>
      <c r="F299" s="212">
        <v>16.399999999999999</v>
      </c>
      <c r="G299" s="212">
        <v>10.199999999999999</v>
      </c>
      <c r="H299" s="212">
        <v>19</v>
      </c>
      <c r="I299" s="212">
        <v>106.1</v>
      </c>
      <c r="J299" s="212">
        <v>7.4999999999999997E-2</v>
      </c>
      <c r="K299" s="212">
        <v>1.89</v>
      </c>
      <c r="L299" s="212">
        <v>6.5</v>
      </c>
      <c r="M299" s="212">
        <v>0.5</v>
      </c>
      <c r="N299" s="212">
        <v>4</v>
      </c>
      <c r="O299" s="212">
        <v>0.1</v>
      </c>
      <c r="P299" s="216">
        <v>10</v>
      </c>
      <c r="Q299" s="222">
        <v>36.219879149999997</v>
      </c>
    </row>
    <row r="300" spans="1:17" s="211" customFormat="1" ht="15.75">
      <c r="A300" s="222">
        <v>33</v>
      </c>
      <c r="B300" s="222" t="s">
        <v>241</v>
      </c>
      <c r="C300" s="222">
        <v>5</v>
      </c>
      <c r="D300" s="222">
        <v>90</v>
      </c>
      <c r="E300" s="212">
        <v>10.9</v>
      </c>
      <c r="F300" s="212">
        <v>18</v>
      </c>
      <c r="G300" s="212">
        <v>7</v>
      </c>
      <c r="H300" s="212">
        <v>20</v>
      </c>
      <c r="I300" s="212">
        <v>106.1</v>
      </c>
      <c r="J300" s="212">
        <v>7.4999999999999997E-2</v>
      </c>
      <c r="K300" s="212">
        <v>1.89</v>
      </c>
      <c r="L300" s="212">
        <v>6.5</v>
      </c>
      <c r="M300" s="212">
        <v>0.5</v>
      </c>
      <c r="N300" s="212">
        <v>4</v>
      </c>
      <c r="O300" s="212">
        <v>0.1</v>
      </c>
      <c r="P300" s="216">
        <v>10</v>
      </c>
      <c r="Q300" s="222">
        <v>36.219879149999997</v>
      </c>
    </row>
    <row r="301" spans="1:17" s="211" customFormat="1" ht="15.75">
      <c r="A301" s="222">
        <v>33</v>
      </c>
      <c r="B301" s="222" t="s">
        <v>241</v>
      </c>
      <c r="C301" s="222">
        <v>4</v>
      </c>
      <c r="D301" s="222">
        <v>110</v>
      </c>
      <c r="E301" s="212">
        <v>10.3</v>
      </c>
      <c r="F301" s="212">
        <v>19.600000000000001</v>
      </c>
      <c r="G301" s="212">
        <v>8</v>
      </c>
      <c r="H301" s="212">
        <v>22</v>
      </c>
      <c r="I301" s="212">
        <v>106.1</v>
      </c>
      <c r="J301" s="212">
        <v>7.4999999999999997E-2</v>
      </c>
      <c r="K301" s="212">
        <v>1.89</v>
      </c>
      <c r="L301" s="212">
        <v>6.5</v>
      </c>
      <c r="M301" s="212">
        <v>0.5</v>
      </c>
      <c r="N301" s="212">
        <v>4</v>
      </c>
      <c r="O301" s="212">
        <v>0.1</v>
      </c>
      <c r="P301" s="216">
        <v>10</v>
      </c>
      <c r="Q301" s="222">
        <v>36.219879149999997</v>
      </c>
    </row>
    <row r="302" spans="1:17" s="211" customFormat="1" ht="15.75">
      <c r="A302" s="222">
        <v>33</v>
      </c>
      <c r="B302" s="222" t="s">
        <v>241</v>
      </c>
      <c r="C302" s="222">
        <v>3</v>
      </c>
      <c r="D302" s="222">
        <v>130</v>
      </c>
      <c r="E302" s="212">
        <v>10.1</v>
      </c>
      <c r="F302" s="212">
        <v>18.8</v>
      </c>
      <c r="G302" s="212">
        <v>9.5</v>
      </c>
      <c r="H302" s="212">
        <v>20.5</v>
      </c>
      <c r="I302" s="212">
        <v>31.44</v>
      </c>
      <c r="J302" s="212">
        <v>5.8999999999999997E-2</v>
      </c>
      <c r="K302" s="212">
        <v>1.48</v>
      </c>
      <c r="L302" s="212">
        <v>10</v>
      </c>
      <c r="M302" s="212">
        <v>0.5</v>
      </c>
      <c r="N302" s="212">
        <v>3.9</v>
      </c>
      <c r="O302" s="212">
        <v>0.1</v>
      </c>
      <c r="P302" s="216">
        <v>10</v>
      </c>
      <c r="Q302" s="222">
        <v>36.219879149999997</v>
      </c>
    </row>
    <row r="303" spans="1:17" s="211" customFormat="1" ht="15.75">
      <c r="A303" s="222">
        <v>33</v>
      </c>
      <c r="B303" s="222" t="s">
        <v>241</v>
      </c>
      <c r="C303" s="222">
        <v>2</v>
      </c>
      <c r="D303" s="222">
        <v>150</v>
      </c>
      <c r="E303" s="212">
        <v>10.7</v>
      </c>
      <c r="F303" s="212">
        <v>19</v>
      </c>
      <c r="G303" s="212">
        <v>10</v>
      </c>
      <c r="H303" s="212">
        <v>20.5</v>
      </c>
      <c r="I303" s="212">
        <v>31.44</v>
      </c>
      <c r="J303" s="212">
        <v>5.8999999999999997E-2</v>
      </c>
      <c r="K303" s="212">
        <v>1.48</v>
      </c>
      <c r="L303" s="212">
        <v>10</v>
      </c>
      <c r="M303" s="212">
        <v>0.5</v>
      </c>
      <c r="N303" s="212">
        <v>3.9</v>
      </c>
      <c r="O303" s="212">
        <v>1.0329999999999999</v>
      </c>
      <c r="P303" s="216">
        <v>25</v>
      </c>
      <c r="Q303" s="222">
        <v>460.06491088867102</v>
      </c>
    </row>
    <row r="304" spans="1:17" s="211" customFormat="1" ht="15.75">
      <c r="A304" s="222">
        <v>33</v>
      </c>
      <c r="B304" s="222" t="s">
        <v>241</v>
      </c>
      <c r="C304" s="222">
        <v>1</v>
      </c>
      <c r="D304" s="222">
        <v>170</v>
      </c>
      <c r="E304" s="212">
        <v>12.6</v>
      </c>
      <c r="F304" s="212">
        <v>17.5</v>
      </c>
      <c r="G304" s="212">
        <v>10.5</v>
      </c>
      <c r="H304" s="212">
        <v>20</v>
      </c>
      <c r="I304" s="212">
        <v>106.1</v>
      </c>
      <c r="J304" s="212">
        <v>7.4999999999999997E-2</v>
      </c>
      <c r="K304" s="212">
        <v>1.89</v>
      </c>
      <c r="L304" s="212">
        <v>6.5</v>
      </c>
      <c r="M304" s="212">
        <v>0.5</v>
      </c>
      <c r="N304" s="212">
        <v>4</v>
      </c>
      <c r="O304" s="212">
        <v>1.0329999999999999</v>
      </c>
      <c r="P304" s="216">
        <v>20</v>
      </c>
      <c r="Q304" s="222">
        <v>131.81080627441401</v>
      </c>
    </row>
    <row r="305" spans="1:17" s="211" customFormat="1" ht="15.75">
      <c r="A305" s="222">
        <v>33</v>
      </c>
      <c r="B305" s="222" t="s">
        <v>241</v>
      </c>
      <c r="C305" s="222">
        <v>0</v>
      </c>
      <c r="D305" s="222">
        <v>200</v>
      </c>
      <c r="E305" s="212">
        <v>12.6</v>
      </c>
      <c r="F305" s="212">
        <v>17.5</v>
      </c>
      <c r="G305" s="212">
        <v>10.5</v>
      </c>
      <c r="H305" s="212">
        <v>20</v>
      </c>
      <c r="I305" s="212">
        <v>106.1</v>
      </c>
      <c r="J305" s="212">
        <v>7.4999999999999997E-2</v>
      </c>
      <c r="K305" s="212">
        <v>1.89</v>
      </c>
      <c r="L305" s="212">
        <v>6.5</v>
      </c>
      <c r="M305" s="212">
        <v>0.5</v>
      </c>
      <c r="N305" s="212">
        <v>4</v>
      </c>
      <c r="O305" s="212">
        <v>1.0329999999999999</v>
      </c>
      <c r="P305" s="216">
        <v>20</v>
      </c>
      <c r="Q305" s="222">
        <v>131.81080627441401</v>
      </c>
    </row>
    <row r="306" spans="1:17" s="211" customFormat="1" ht="15.75">
      <c r="A306" s="222">
        <v>34</v>
      </c>
      <c r="B306" s="222" t="s">
        <v>242</v>
      </c>
      <c r="C306" s="222">
        <v>9</v>
      </c>
      <c r="D306" s="222">
        <v>10</v>
      </c>
      <c r="E306" s="212">
        <v>11.1</v>
      </c>
      <c r="F306" s="212">
        <v>20</v>
      </c>
      <c r="G306" s="212">
        <v>8</v>
      </c>
      <c r="H306" s="212">
        <v>23.3</v>
      </c>
      <c r="I306" s="212">
        <v>31.44</v>
      </c>
      <c r="J306" s="212">
        <v>5.8999999999999997E-2</v>
      </c>
      <c r="K306" s="212">
        <v>1.48</v>
      </c>
      <c r="L306" s="212">
        <v>10</v>
      </c>
      <c r="M306" s="212">
        <v>0.5</v>
      </c>
      <c r="N306" s="212">
        <v>3.9</v>
      </c>
      <c r="O306" s="212">
        <v>1.0329999999999999</v>
      </c>
      <c r="P306" s="216">
        <v>10</v>
      </c>
      <c r="Q306" s="222">
        <v>37.764419555663999</v>
      </c>
    </row>
    <row r="307" spans="1:17" s="211" customFormat="1" ht="15.75">
      <c r="A307" s="222">
        <v>34</v>
      </c>
      <c r="B307" s="222" t="s">
        <v>242</v>
      </c>
      <c r="C307" s="222">
        <v>8</v>
      </c>
      <c r="D307" s="222">
        <v>30</v>
      </c>
      <c r="E307" s="212">
        <v>11.1</v>
      </c>
      <c r="F307" s="212">
        <v>22.2</v>
      </c>
      <c r="G307" s="212">
        <v>8.9</v>
      </c>
      <c r="H307" s="212">
        <v>24</v>
      </c>
      <c r="I307" s="212">
        <v>31.44</v>
      </c>
      <c r="J307" s="212">
        <v>5.8999999999999997E-2</v>
      </c>
      <c r="K307" s="212">
        <v>1.48</v>
      </c>
      <c r="L307" s="212">
        <v>10</v>
      </c>
      <c r="M307" s="212">
        <v>0.5</v>
      </c>
      <c r="N307" s="212">
        <v>3.9</v>
      </c>
      <c r="O307" s="212">
        <v>1</v>
      </c>
      <c r="P307" s="216">
        <v>10</v>
      </c>
      <c r="Q307" s="222">
        <v>36.219879149999997</v>
      </c>
    </row>
    <row r="308" spans="1:17" s="211" customFormat="1" ht="15.75">
      <c r="A308" s="222">
        <v>34</v>
      </c>
      <c r="B308" s="222" t="s">
        <v>242</v>
      </c>
      <c r="C308" s="222">
        <v>7</v>
      </c>
      <c r="D308" s="222">
        <v>50</v>
      </c>
      <c r="E308" s="212">
        <v>9</v>
      </c>
      <c r="F308" s="212">
        <v>18.39</v>
      </c>
      <c r="G308" s="212">
        <v>10.039865715484652</v>
      </c>
      <c r="H308" s="212">
        <v>23.3</v>
      </c>
      <c r="I308" s="212">
        <v>106.1</v>
      </c>
      <c r="J308" s="212">
        <v>7.4999999999999997E-2</v>
      </c>
      <c r="K308" s="212">
        <v>1.89</v>
      </c>
      <c r="L308" s="212">
        <v>6.5</v>
      </c>
      <c r="M308" s="212">
        <v>0.5</v>
      </c>
      <c r="N308" s="212">
        <v>4</v>
      </c>
      <c r="O308" s="212">
        <v>0.1</v>
      </c>
      <c r="P308" s="216">
        <v>10</v>
      </c>
      <c r="Q308" s="222">
        <v>36.219879149999997</v>
      </c>
    </row>
    <row r="309" spans="1:17" s="211" customFormat="1" ht="15.75">
      <c r="A309" s="222">
        <v>34</v>
      </c>
      <c r="B309" s="222" t="s">
        <v>242</v>
      </c>
      <c r="C309" s="222">
        <v>6</v>
      </c>
      <c r="D309" s="222">
        <v>70</v>
      </c>
      <c r="E309" s="212">
        <v>8</v>
      </c>
      <c r="F309" s="212">
        <v>15</v>
      </c>
      <c r="G309" s="212">
        <v>9.477272727272732</v>
      </c>
      <c r="H309" s="212">
        <v>18.5</v>
      </c>
      <c r="I309" s="212">
        <v>106.1</v>
      </c>
      <c r="J309" s="212">
        <v>7.4999999999999997E-2</v>
      </c>
      <c r="K309" s="212">
        <v>1.89</v>
      </c>
      <c r="L309" s="212">
        <v>6.5</v>
      </c>
      <c r="M309" s="212">
        <v>0.5</v>
      </c>
      <c r="N309" s="212">
        <v>4</v>
      </c>
      <c r="O309" s="212">
        <v>0.1</v>
      </c>
      <c r="P309" s="216">
        <v>10</v>
      </c>
      <c r="Q309" s="222">
        <v>36.219879149999997</v>
      </c>
    </row>
    <row r="310" spans="1:17" s="211" customFormat="1" ht="15.75">
      <c r="A310" s="222">
        <v>34</v>
      </c>
      <c r="B310" s="222" t="s">
        <v>242</v>
      </c>
      <c r="C310" s="222">
        <v>5</v>
      </c>
      <c r="D310" s="222">
        <v>90</v>
      </c>
      <c r="E310" s="212">
        <v>9</v>
      </c>
      <c r="F310" s="212">
        <v>15.5</v>
      </c>
      <c r="G310" s="212">
        <v>8</v>
      </c>
      <c r="H310" s="212">
        <v>19</v>
      </c>
      <c r="I310" s="212">
        <v>106.1</v>
      </c>
      <c r="J310" s="212">
        <v>7.4999999999999997E-2</v>
      </c>
      <c r="K310" s="212">
        <v>1.89</v>
      </c>
      <c r="L310" s="212">
        <v>6.5</v>
      </c>
      <c r="M310" s="212">
        <v>0.5</v>
      </c>
      <c r="N310" s="212">
        <v>4</v>
      </c>
      <c r="O310" s="212">
        <v>0.1</v>
      </c>
      <c r="P310" s="216">
        <v>10</v>
      </c>
      <c r="Q310" s="222">
        <v>36.219879149999997</v>
      </c>
    </row>
    <row r="311" spans="1:17" s="211" customFormat="1" ht="15.75">
      <c r="A311" s="222">
        <v>34</v>
      </c>
      <c r="B311" s="222" t="s">
        <v>242</v>
      </c>
      <c r="C311" s="222">
        <v>4</v>
      </c>
      <c r="D311" s="222">
        <v>110</v>
      </c>
      <c r="E311" s="212">
        <v>10.3</v>
      </c>
      <c r="F311" s="212">
        <v>18</v>
      </c>
      <c r="G311" s="212">
        <v>11.684981684981699</v>
      </c>
      <c r="H311" s="212">
        <v>20.399999999999999</v>
      </c>
      <c r="I311" s="212">
        <v>106.1</v>
      </c>
      <c r="J311" s="212">
        <v>7.4999999999999997E-2</v>
      </c>
      <c r="K311" s="212">
        <v>1.89</v>
      </c>
      <c r="L311" s="212">
        <v>6.5</v>
      </c>
      <c r="M311" s="212">
        <v>0.5</v>
      </c>
      <c r="N311" s="212">
        <v>4</v>
      </c>
      <c r="O311" s="212">
        <v>0.1</v>
      </c>
      <c r="P311" s="216">
        <v>10</v>
      </c>
      <c r="Q311" s="222">
        <v>36.219879149999997</v>
      </c>
    </row>
    <row r="312" spans="1:17" s="211" customFormat="1" ht="15.75">
      <c r="A312" s="222">
        <v>34</v>
      </c>
      <c r="B312" s="222" t="s">
        <v>242</v>
      </c>
      <c r="C312" s="222">
        <v>3</v>
      </c>
      <c r="D312" s="222">
        <v>130</v>
      </c>
      <c r="E312" s="212">
        <v>13.8</v>
      </c>
      <c r="F312" s="212">
        <v>24</v>
      </c>
      <c r="G312" s="212">
        <v>15.814479638009038</v>
      </c>
      <c r="H312" s="212">
        <v>25</v>
      </c>
      <c r="I312" s="212">
        <v>31.44</v>
      </c>
      <c r="J312" s="212">
        <v>5.8999999999999997E-2</v>
      </c>
      <c r="K312" s="212">
        <v>1.48</v>
      </c>
      <c r="L312" s="212">
        <v>10</v>
      </c>
      <c r="M312" s="212">
        <v>0.5</v>
      </c>
      <c r="N312" s="212">
        <v>3.9</v>
      </c>
      <c r="O312" s="212">
        <v>1.0329999999999999</v>
      </c>
      <c r="P312" s="216">
        <v>25</v>
      </c>
      <c r="Q312" s="222">
        <v>460.06491088867102</v>
      </c>
    </row>
    <row r="313" spans="1:17" s="211" customFormat="1" ht="15.75">
      <c r="A313" s="222">
        <v>34</v>
      </c>
      <c r="B313" s="222" t="s">
        <v>242</v>
      </c>
      <c r="C313" s="222">
        <v>2</v>
      </c>
      <c r="D313" s="222">
        <v>150</v>
      </c>
      <c r="E313" s="212">
        <v>19</v>
      </c>
      <c r="F313" s="212">
        <v>24</v>
      </c>
      <c r="G313" s="212">
        <v>17</v>
      </c>
      <c r="H313" s="212">
        <v>25</v>
      </c>
      <c r="I313" s="212">
        <v>31.44</v>
      </c>
      <c r="J313" s="212">
        <v>5.8999999999999997E-2</v>
      </c>
      <c r="K313" s="212">
        <v>1.48</v>
      </c>
      <c r="L313" s="212">
        <v>10</v>
      </c>
      <c r="M313" s="212">
        <v>0.5</v>
      </c>
      <c r="N313" s="212">
        <v>3.9</v>
      </c>
      <c r="O313" s="212">
        <v>1.0329999999999999</v>
      </c>
      <c r="P313" s="216">
        <v>20</v>
      </c>
      <c r="Q313" s="222">
        <v>131.81080627441401</v>
      </c>
    </row>
    <row r="314" spans="1:17" s="211" customFormat="1" ht="15.75">
      <c r="A314" s="222">
        <v>34</v>
      </c>
      <c r="B314" s="222" t="s">
        <v>242</v>
      </c>
      <c r="C314" s="222">
        <v>1</v>
      </c>
      <c r="D314" s="222">
        <v>170</v>
      </c>
      <c r="E314" s="212">
        <v>19</v>
      </c>
      <c r="F314" s="212">
        <v>21.5</v>
      </c>
      <c r="G314" s="212">
        <v>15</v>
      </c>
      <c r="H314" s="212">
        <v>24</v>
      </c>
      <c r="I314" s="212">
        <v>31.44</v>
      </c>
      <c r="J314" s="212">
        <v>5.8999999999999997E-2</v>
      </c>
      <c r="K314" s="212">
        <v>1.48</v>
      </c>
      <c r="L314" s="212">
        <v>10</v>
      </c>
      <c r="M314" s="212">
        <v>0.5</v>
      </c>
      <c r="N314" s="212">
        <v>3.9</v>
      </c>
      <c r="O314" s="212">
        <v>1.0329999999999999</v>
      </c>
      <c r="P314" s="216">
        <v>10</v>
      </c>
      <c r="Q314" s="222">
        <v>37.764419555663999</v>
      </c>
    </row>
    <row r="315" spans="1:17" s="211" customFormat="1" ht="15.75">
      <c r="A315" s="222">
        <v>34</v>
      </c>
      <c r="B315" s="222" t="s">
        <v>242</v>
      </c>
      <c r="C315" s="222">
        <v>0</v>
      </c>
      <c r="D315" s="222">
        <v>200</v>
      </c>
      <c r="E315" s="212">
        <v>19</v>
      </c>
      <c r="F315" s="212">
        <v>21.5</v>
      </c>
      <c r="G315" s="212">
        <v>15</v>
      </c>
      <c r="H315" s="212">
        <v>24</v>
      </c>
      <c r="I315" s="212">
        <v>31.44</v>
      </c>
      <c r="J315" s="212">
        <v>5.8999999999999997E-2</v>
      </c>
      <c r="K315" s="212">
        <v>1.48</v>
      </c>
      <c r="L315" s="212">
        <v>10</v>
      </c>
      <c r="M315" s="212">
        <v>0.5</v>
      </c>
      <c r="N315" s="212">
        <v>3.9</v>
      </c>
      <c r="O315" s="212">
        <v>1.0329999999999999</v>
      </c>
      <c r="P315" s="216">
        <v>10</v>
      </c>
      <c r="Q315" s="222">
        <v>37.764419555663999</v>
      </c>
    </row>
    <row r="316" spans="1:17" s="211" customFormat="1" ht="15.75">
      <c r="A316" s="222">
        <v>35</v>
      </c>
      <c r="B316" s="222" t="s">
        <v>243</v>
      </c>
      <c r="C316" s="222">
        <v>9</v>
      </c>
      <c r="D316" s="222">
        <v>10</v>
      </c>
      <c r="E316" s="212">
        <v>11.8</v>
      </c>
      <c r="F316" s="212">
        <v>24.66</v>
      </c>
      <c r="G316" s="212">
        <v>8.9</v>
      </c>
      <c r="H316" s="212">
        <v>25</v>
      </c>
      <c r="I316" s="212">
        <v>31.44</v>
      </c>
      <c r="J316" s="212">
        <v>5.8999999999999997E-2</v>
      </c>
      <c r="K316" s="212">
        <v>1.48</v>
      </c>
      <c r="L316" s="212">
        <v>10</v>
      </c>
      <c r="M316" s="212">
        <v>0.5</v>
      </c>
      <c r="N316" s="212">
        <v>3.9</v>
      </c>
      <c r="O316" s="212">
        <v>1</v>
      </c>
      <c r="P316" s="216">
        <v>10</v>
      </c>
      <c r="Q316" s="222">
        <v>36.219879149999997</v>
      </c>
    </row>
    <row r="317" spans="1:17" s="211" customFormat="1" ht="15.75">
      <c r="A317" s="222">
        <v>35</v>
      </c>
      <c r="B317" s="222" t="s">
        <v>243</v>
      </c>
      <c r="C317" s="222">
        <v>8</v>
      </c>
      <c r="D317" s="222">
        <v>30</v>
      </c>
      <c r="E317" s="212">
        <v>11.8</v>
      </c>
      <c r="F317" s="212">
        <v>24.66</v>
      </c>
      <c r="G317" s="212">
        <v>8.9</v>
      </c>
      <c r="H317" s="212">
        <v>25</v>
      </c>
      <c r="I317" s="212">
        <v>31.44</v>
      </c>
      <c r="J317" s="212">
        <v>5.8999999999999997E-2</v>
      </c>
      <c r="K317" s="212">
        <v>1.48</v>
      </c>
      <c r="L317" s="212">
        <v>10</v>
      </c>
      <c r="M317" s="212">
        <v>0.5</v>
      </c>
      <c r="N317" s="212">
        <v>3.9</v>
      </c>
      <c r="O317" s="212">
        <v>0.1</v>
      </c>
      <c r="P317" s="216">
        <v>10</v>
      </c>
      <c r="Q317" s="222">
        <v>36.219879149999997</v>
      </c>
    </row>
    <row r="318" spans="1:17" s="211" customFormat="1" ht="15.75">
      <c r="A318" s="222">
        <v>35</v>
      </c>
      <c r="B318" s="222" t="s">
        <v>243</v>
      </c>
      <c r="C318" s="222">
        <v>7</v>
      </c>
      <c r="D318" s="222">
        <v>50</v>
      </c>
      <c r="E318" s="212">
        <v>12.9</v>
      </c>
      <c r="F318" s="212">
        <v>23.7</v>
      </c>
      <c r="G318" s="212">
        <v>13.57</v>
      </c>
      <c r="H318" s="212">
        <v>23</v>
      </c>
      <c r="I318" s="212">
        <v>31.44</v>
      </c>
      <c r="J318" s="212">
        <v>5.8999999999999997E-2</v>
      </c>
      <c r="K318" s="212">
        <v>1.48</v>
      </c>
      <c r="L318" s="212">
        <v>10</v>
      </c>
      <c r="M318" s="212">
        <v>0.5</v>
      </c>
      <c r="N318" s="212">
        <v>3.9</v>
      </c>
      <c r="O318" s="212">
        <v>0.1</v>
      </c>
      <c r="P318" s="216">
        <v>10</v>
      </c>
      <c r="Q318" s="222">
        <v>36.219879149999997</v>
      </c>
    </row>
    <row r="319" spans="1:17" s="211" customFormat="1" ht="15.75">
      <c r="A319" s="222">
        <v>35</v>
      </c>
      <c r="B319" s="222" t="s">
        <v>243</v>
      </c>
      <c r="C319" s="222">
        <v>6</v>
      </c>
      <c r="D319" s="222">
        <v>70</v>
      </c>
      <c r="E319" s="212">
        <v>17.7</v>
      </c>
      <c r="F319" s="212">
        <v>27</v>
      </c>
      <c r="G319" s="212">
        <v>13.57</v>
      </c>
      <c r="H319" s="212">
        <v>29</v>
      </c>
      <c r="I319" s="212">
        <v>6.24</v>
      </c>
      <c r="J319" s="212">
        <v>1.9E-2</v>
      </c>
      <c r="K319" s="212">
        <v>1.31</v>
      </c>
      <c r="L319" s="212">
        <v>9.5</v>
      </c>
      <c r="M319" s="212">
        <v>0.5</v>
      </c>
      <c r="N319" s="212">
        <v>4.0999999999999996</v>
      </c>
      <c r="O319" s="212">
        <v>0.1</v>
      </c>
      <c r="P319" s="216">
        <v>10</v>
      </c>
      <c r="Q319" s="222">
        <v>36.219879149999997</v>
      </c>
    </row>
    <row r="320" spans="1:17" s="211" customFormat="1" ht="15.75">
      <c r="A320" s="222">
        <v>35</v>
      </c>
      <c r="B320" s="222" t="s">
        <v>243</v>
      </c>
      <c r="C320" s="222">
        <v>5</v>
      </c>
      <c r="D320" s="222">
        <v>90</v>
      </c>
      <c r="E320" s="212">
        <v>19.600000000000001</v>
      </c>
      <c r="F320" s="212">
        <v>30</v>
      </c>
      <c r="G320" s="212">
        <v>19</v>
      </c>
      <c r="H320" s="212">
        <v>32.5</v>
      </c>
      <c r="I320" s="212">
        <v>6.24</v>
      </c>
      <c r="J320" s="212">
        <v>1.9E-2</v>
      </c>
      <c r="K320" s="212">
        <v>1.31</v>
      </c>
      <c r="L320" s="212">
        <v>9.5</v>
      </c>
      <c r="M320" s="212">
        <v>0.5</v>
      </c>
      <c r="N320" s="212">
        <v>4.0999999999999996</v>
      </c>
      <c r="O320" s="212">
        <v>0.1</v>
      </c>
      <c r="P320" s="216">
        <v>10</v>
      </c>
      <c r="Q320" s="222">
        <v>36.219879149999997</v>
      </c>
    </row>
    <row r="321" spans="1:20" s="211" customFormat="1" ht="15.75">
      <c r="A321" s="222">
        <v>35</v>
      </c>
      <c r="B321" s="222" t="s">
        <v>243</v>
      </c>
      <c r="C321" s="222">
        <v>4</v>
      </c>
      <c r="D321" s="222">
        <v>110</v>
      </c>
      <c r="E321" s="212">
        <v>18.600000000000001</v>
      </c>
      <c r="F321" s="212">
        <v>33.119999999999997</v>
      </c>
      <c r="G321" s="212">
        <v>20</v>
      </c>
      <c r="H321" s="212">
        <v>29</v>
      </c>
      <c r="I321" s="212">
        <v>3.8</v>
      </c>
      <c r="J321" s="212">
        <v>8.0000000000000002E-3</v>
      </c>
      <c r="K321" s="212">
        <v>1.0900000000000001</v>
      </c>
      <c r="L321" s="212">
        <v>6.8</v>
      </c>
      <c r="M321" s="212">
        <v>0.5</v>
      </c>
      <c r="N321" s="212">
        <v>3.8</v>
      </c>
      <c r="O321" s="212">
        <v>1.0329999999999999</v>
      </c>
      <c r="P321" s="216">
        <v>25</v>
      </c>
      <c r="Q321" s="222">
        <v>460.06491088867102</v>
      </c>
    </row>
    <row r="322" spans="1:20" s="211" customFormat="1" ht="15.75">
      <c r="A322" s="222">
        <v>35</v>
      </c>
      <c r="B322" s="222" t="s">
        <v>243</v>
      </c>
      <c r="C322" s="222">
        <v>3</v>
      </c>
      <c r="D322" s="222">
        <v>130</v>
      </c>
      <c r="E322" s="212">
        <v>17.899999999999999</v>
      </c>
      <c r="F322" s="212">
        <v>25.75</v>
      </c>
      <c r="G322" s="212">
        <v>19.29</v>
      </c>
      <c r="H322" s="212">
        <v>25.5</v>
      </c>
      <c r="I322" s="212">
        <v>3.8</v>
      </c>
      <c r="J322" s="212">
        <v>8.0000000000000002E-3</v>
      </c>
      <c r="K322" s="212">
        <v>1.0900000000000001</v>
      </c>
      <c r="L322" s="212">
        <v>6.8</v>
      </c>
      <c r="M322" s="212">
        <v>0.5</v>
      </c>
      <c r="N322" s="212">
        <v>3.8</v>
      </c>
      <c r="O322" s="212">
        <v>1.0329999999999999</v>
      </c>
      <c r="P322" s="216">
        <v>20</v>
      </c>
      <c r="Q322" s="222">
        <v>131.81080627441401</v>
      </c>
    </row>
    <row r="323" spans="1:20" s="211" customFormat="1" ht="15.75">
      <c r="A323" s="222">
        <v>35</v>
      </c>
      <c r="B323" s="222" t="s">
        <v>243</v>
      </c>
      <c r="C323" s="222">
        <v>2</v>
      </c>
      <c r="D323" s="222">
        <v>150</v>
      </c>
      <c r="E323" s="212">
        <v>21</v>
      </c>
      <c r="F323" s="212">
        <v>25.75</v>
      </c>
      <c r="G323" s="212">
        <v>19.29</v>
      </c>
      <c r="H323" s="212">
        <v>24</v>
      </c>
      <c r="I323" s="212">
        <v>3.8</v>
      </c>
      <c r="J323" s="212">
        <v>8.0000000000000002E-3</v>
      </c>
      <c r="K323" s="212">
        <v>1.0900000000000001</v>
      </c>
      <c r="L323" s="212">
        <v>6.8</v>
      </c>
      <c r="M323" s="212">
        <v>0.5</v>
      </c>
      <c r="N323" s="212">
        <v>3.8</v>
      </c>
      <c r="O323" s="212">
        <v>1.0329999999999999</v>
      </c>
      <c r="P323" s="216">
        <v>10</v>
      </c>
      <c r="Q323" s="222">
        <v>37.764419555663999</v>
      </c>
    </row>
    <row r="324" spans="1:20" s="211" customFormat="1" ht="15.75">
      <c r="A324" s="222">
        <v>35</v>
      </c>
      <c r="B324" s="222" t="s">
        <v>243</v>
      </c>
      <c r="C324" s="222">
        <v>1</v>
      </c>
      <c r="D324" s="222">
        <v>170</v>
      </c>
      <c r="E324" s="212">
        <v>15.7</v>
      </c>
      <c r="F324" s="212">
        <v>22</v>
      </c>
      <c r="G324" s="212">
        <v>17</v>
      </c>
      <c r="H324" s="212">
        <v>22.5</v>
      </c>
      <c r="I324" s="212">
        <v>31.44</v>
      </c>
      <c r="J324" s="212">
        <v>5.8999999999999997E-2</v>
      </c>
      <c r="K324" s="212">
        <v>1.48</v>
      </c>
      <c r="L324" s="212">
        <v>10</v>
      </c>
      <c r="M324" s="212">
        <v>0.5</v>
      </c>
      <c r="N324" s="212">
        <v>3.9</v>
      </c>
      <c r="O324" s="212">
        <v>1</v>
      </c>
      <c r="P324" s="216">
        <v>10</v>
      </c>
      <c r="Q324" s="222">
        <v>36.219879149999997</v>
      </c>
    </row>
    <row r="325" spans="1:20" s="211" customFormat="1" ht="15.75">
      <c r="A325" s="222">
        <v>35</v>
      </c>
      <c r="B325" s="222" t="s">
        <v>243</v>
      </c>
      <c r="C325" s="222">
        <v>0</v>
      </c>
      <c r="D325" s="222">
        <v>200</v>
      </c>
      <c r="E325" s="212">
        <v>15.7</v>
      </c>
      <c r="F325" s="212">
        <v>22</v>
      </c>
      <c r="G325" s="212">
        <v>17</v>
      </c>
      <c r="H325" s="212">
        <v>22.5</v>
      </c>
      <c r="I325" s="212">
        <v>31.44</v>
      </c>
      <c r="J325" s="212">
        <v>5.8999999999999997E-2</v>
      </c>
      <c r="K325" s="212">
        <v>1.48</v>
      </c>
      <c r="L325" s="212">
        <v>10</v>
      </c>
      <c r="M325" s="212">
        <v>0.5</v>
      </c>
      <c r="N325" s="212">
        <v>3.9</v>
      </c>
      <c r="O325" s="212">
        <v>1</v>
      </c>
      <c r="P325" s="216">
        <v>10</v>
      </c>
      <c r="Q325" s="222">
        <v>36.219879149999997</v>
      </c>
      <c r="R325" s="222"/>
      <c r="S325" s="222"/>
      <c r="T325" s="222"/>
    </row>
    <row r="326" spans="1:20" s="211" customFormat="1" ht="15.75">
      <c r="A326" s="222">
        <v>36</v>
      </c>
      <c r="B326" s="222" t="s">
        <v>244</v>
      </c>
      <c r="C326" s="222">
        <v>9</v>
      </c>
      <c r="D326" s="222">
        <v>10</v>
      </c>
      <c r="E326" s="212">
        <v>13.5</v>
      </c>
      <c r="F326" s="212">
        <v>19.8</v>
      </c>
      <c r="G326" s="212">
        <v>8.5</v>
      </c>
      <c r="H326" s="212">
        <v>24</v>
      </c>
      <c r="I326" s="212">
        <v>106.1</v>
      </c>
      <c r="J326" s="212">
        <v>7.4999999999999997E-2</v>
      </c>
      <c r="K326" s="212">
        <v>1.89</v>
      </c>
      <c r="L326" s="212">
        <v>6.5</v>
      </c>
      <c r="M326" s="212">
        <v>0.5</v>
      </c>
      <c r="N326" s="212">
        <v>4</v>
      </c>
      <c r="O326" s="212">
        <v>0.1</v>
      </c>
      <c r="P326" s="216">
        <v>10</v>
      </c>
      <c r="Q326" s="222">
        <v>36.219879149999997</v>
      </c>
      <c r="R326" s="222"/>
      <c r="S326" s="222"/>
      <c r="T326" s="222"/>
    </row>
    <row r="327" spans="1:20" s="211" customFormat="1" ht="15.75">
      <c r="A327" s="222">
        <v>36</v>
      </c>
      <c r="B327" s="222" t="s">
        <v>244</v>
      </c>
      <c r="C327" s="222">
        <v>8</v>
      </c>
      <c r="D327" s="222">
        <v>30</v>
      </c>
      <c r="E327" s="212">
        <v>13.5</v>
      </c>
      <c r="F327" s="212">
        <v>19.8</v>
      </c>
      <c r="G327" s="212">
        <v>8.5</v>
      </c>
      <c r="H327" s="212">
        <v>24</v>
      </c>
      <c r="I327" s="212">
        <v>106.1</v>
      </c>
      <c r="J327" s="212">
        <v>7.4999999999999997E-2</v>
      </c>
      <c r="K327" s="212">
        <v>1.89</v>
      </c>
      <c r="L327" s="212">
        <v>6.5</v>
      </c>
      <c r="M327" s="212">
        <v>0.5</v>
      </c>
      <c r="N327" s="212">
        <v>4</v>
      </c>
      <c r="O327" s="212">
        <v>0.1</v>
      </c>
      <c r="P327" s="216">
        <v>10</v>
      </c>
      <c r="Q327" s="222">
        <v>36.219879149999997</v>
      </c>
      <c r="R327" s="222"/>
      <c r="S327" s="222"/>
      <c r="T327" s="222"/>
    </row>
    <row r="328" spans="1:20" s="211" customFormat="1" ht="15.75">
      <c r="A328" s="222">
        <v>36</v>
      </c>
      <c r="B328" s="222" t="s">
        <v>244</v>
      </c>
      <c r="C328" s="222">
        <v>7</v>
      </c>
      <c r="D328" s="222">
        <v>50</v>
      </c>
      <c r="E328" s="212">
        <v>9.5</v>
      </c>
      <c r="F328" s="212">
        <v>18.2</v>
      </c>
      <c r="G328" s="212">
        <v>10.199999999999999</v>
      </c>
      <c r="H328" s="212">
        <v>21</v>
      </c>
      <c r="I328" s="212">
        <v>106.1</v>
      </c>
      <c r="J328" s="212">
        <v>7.4999999999999997E-2</v>
      </c>
      <c r="K328" s="212">
        <v>1.89</v>
      </c>
      <c r="L328" s="212">
        <v>6.5</v>
      </c>
      <c r="M328" s="212">
        <v>0.5</v>
      </c>
      <c r="N328" s="212">
        <v>4</v>
      </c>
      <c r="O328" s="212">
        <v>0.1</v>
      </c>
      <c r="P328" s="216">
        <v>10</v>
      </c>
      <c r="Q328" s="222">
        <v>36.219879149999997</v>
      </c>
      <c r="R328" s="222"/>
      <c r="S328" s="222"/>
      <c r="T328" s="222"/>
    </row>
    <row r="329" spans="1:20" s="211" customFormat="1" ht="15.75">
      <c r="A329" s="222">
        <v>36</v>
      </c>
      <c r="B329" s="222" t="s">
        <v>244</v>
      </c>
      <c r="C329" s="222">
        <v>6</v>
      </c>
      <c r="D329" s="222">
        <v>70</v>
      </c>
      <c r="E329" s="212">
        <v>7</v>
      </c>
      <c r="F329" s="212">
        <v>16.399999999999999</v>
      </c>
      <c r="G329" s="212">
        <v>9.8000000000000007</v>
      </c>
      <c r="H329" s="212">
        <v>21</v>
      </c>
      <c r="I329" s="212">
        <v>106.1</v>
      </c>
      <c r="J329" s="212">
        <v>7.4999999999999997E-2</v>
      </c>
      <c r="K329" s="212">
        <v>1.89</v>
      </c>
      <c r="L329" s="212">
        <v>6.5</v>
      </c>
      <c r="M329" s="212">
        <v>0.5</v>
      </c>
      <c r="N329" s="212">
        <v>4</v>
      </c>
      <c r="O329" s="212">
        <v>0.1</v>
      </c>
      <c r="P329" s="216">
        <v>10</v>
      </c>
      <c r="Q329" s="222">
        <v>36.219879149999997</v>
      </c>
      <c r="R329" s="222"/>
      <c r="S329" s="222"/>
      <c r="T329" s="222"/>
    </row>
    <row r="330" spans="1:20" s="211" customFormat="1" ht="15.75">
      <c r="A330" s="222">
        <v>36</v>
      </c>
      <c r="B330" s="222" t="s">
        <v>244</v>
      </c>
      <c r="C330" s="222">
        <v>5</v>
      </c>
      <c r="D330" s="222">
        <v>90</v>
      </c>
      <c r="E330" s="212">
        <v>8</v>
      </c>
      <c r="F330" s="212">
        <v>19.8</v>
      </c>
      <c r="G330" s="212">
        <v>6</v>
      </c>
      <c r="H330" s="212">
        <v>22</v>
      </c>
      <c r="I330" s="212">
        <v>106.1</v>
      </c>
      <c r="J330" s="212">
        <v>7.4999999999999997E-2</v>
      </c>
      <c r="K330" s="212">
        <v>1.89</v>
      </c>
      <c r="L330" s="212">
        <v>6.5</v>
      </c>
      <c r="M330" s="212">
        <v>0.5</v>
      </c>
      <c r="N330" s="212">
        <v>4</v>
      </c>
      <c r="O330" s="212">
        <v>1.0329999999999999</v>
      </c>
      <c r="P330" s="216">
        <v>25</v>
      </c>
      <c r="Q330" s="222">
        <v>460.06491088867102</v>
      </c>
      <c r="R330" s="222"/>
      <c r="S330" s="222"/>
      <c r="T330" s="222"/>
    </row>
    <row r="331" spans="1:20" s="211" customFormat="1" ht="15.75">
      <c r="A331" s="222">
        <v>36</v>
      </c>
      <c r="B331" s="222" t="s">
        <v>244</v>
      </c>
      <c r="C331" s="222">
        <v>4</v>
      </c>
      <c r="D331" s="222">
        <v>110</v>
      </c>
      <c r="E331" s="212">
        <v>10.3</v>
      </c>
      <c r="F331" s="212">
        <v>22.7</v>
      </c>
      <c r="G331" s="212">
        <v>8</v>
      </c>
      <c r="H331" s="212">
        <v>27</v>
      </c>
      <c r="I331" s="212">
        <v>106.1</v>
      </c>
      <c r="J331" s="212">
        <v>7.4999999999999997E-2</v>
      </c>
      <c r="K331" s="212">
        <v>1.89</v>
      </c>
      <c r="L331" s="212">
        <v>6.5</v>
      </c>
      <c r="M331" s="212">
        <v>0.5</v>
      </c>
      <c r="N331" s="212">
        <v>4</v>
      </c>
      <c r="O331" s="212">
        <v>1.0329999999999999</v>
      </c>
      <c r="P331" s="216">
        <v>20</v>
      </c>
      <c r="Q331" s="222">
        <v>131.81080627441401</v>
      </c>
      <c r="R331" s="222"/>
      <c r="S331" s="222"/>
      <c r="T331" s="213"/>
    </row>
    <row r="332" spans="1:20" s="211" customFormat="1" ht="15.75">
      <c r="A332" s="222">
        <v>36</v>
      </c>
      <c r="B332" s="222" t="s">
        <v>244</v>
      </c>
      <c r="C332" s="222">
        <v>3</v>
      </c>
      <c r="D332" s="222">
        <v>130</v>
      </c>
      <c r="E332" s="212">
        <v>10.1</v>
      </c>
      <c r="F332" s="212">
        <v>22.5</v>
      </c>
      <c r="G332" s="212">
        <v>9.5</v>
      </c>
      <c r="H332" s="212">
        <v>27</v>
      </c>
      <c r="I332" s="212">
        <v>106.1</v>
      </c>
      <c r="J332" s="212">
        <v>7.4999999999999997E-2</v>
      </c>
      <c r="K332" s="212">
        <v>1.89</v>
      </c>
      <c r="L332" s="212">
        <v>6.5</v>
      </c>
      <c r="M332" s="212">
        <v>0.5</v>
      </c>
      <c r="N332" s="212">
        <v>4</v>
      </c>
      <c r="O332" s="212">
        <v>1.0329999999999999</v>
      </c>
      <c r="P332" s="216">
        <v>10</v>
      </c>
      <c r="Q332" s="222">
        <v>37.764419555663999</v>
      </c>
      <c r="R332" s="222"/>
      <c r="S332" s="222"/>
      <c r="T332" s="213"/>
    </row>
    <row r="333" spans="1:20" s="211" customFormat="1" ht="15.75">
      <c r="A333" s="222">
        <v>36</v>
      </c>
      <c r="B333" s="222" t="s">
        <v>244</v>
      </c>
      <c r="C333" s="222">
        <v>2</v>
      </c>
      <c r="D333" s="222">
        <v>150</v>
      </c>
      <c r="E333" s="212">
        <v>10.7</v>
      </c>
      <c r="F333" s="212">
        <v>25.5</v>
      </c>
      <c r="G333" s="212">
        <v>12</v>
      </c>
      <c r="H333" s="212">
        <v>27</v>
      </c>
      <c r="I333" s="212">
        <v>106.1</v>
      </c>
      <c r="J333" s="212">
        <v>7.4999999999999997E-2</v>
      </c>
      <c r="K333" s="212">
        <v>1.89</v>
      </c>
      <c r="L333" s="212">
        <v>6.5</v>
      </c>
      <c r="M333" s="212">
        <v>0.5</v>
      </c>
      <c r="N333" s="212">
        <v>4</v>
      </c>
      <c r="O333" s="212">
        <v>1</v>
      </c>
      <c r="P333" s="216">
        <v>10</v>
      </c>
      <c r="Q333" s="222">
        <v>36.219879149999997</v>
      </c>
      <c r="R333" s="222"/>
      <c r="S333" s="222"/>
      <c r="T333" s="213"/>
    </row>
    <row r="334" spans="1:20" s="211" customFormat="1" ht="15.75">
      <c r="A334" s="222">
        <v>36</v>
      </c>
      <c r="B334" s="222" t="s">
        <v>244</v>
      </c>
      <c r="C334" s="222">
        <v>1</v>
      </c>
      <c r="D334" s="222">
        <v>170</v>
      </c>
      <c r="E334" s="212">
        <v>14</v>
      </c>
      <c r="F334" s="212">
        <v>23</v>
      </c>
      <c r="G334" s="212">
        <v>10</v>
      </c>
      <c r="H334" s="212">
        <v>25</v>
      </c>
      <c r="I334" s="212">
        <v>106.1</v>
      </c>
      <c r="J334" s="212">
        <v>7.4999999999999997E-2</v>
      </c>
      <c r="K334" s="212">
        <v>1.89</v>
      </c>
      <c r="L334" s="212">
        <v>6.5</v>
      </c>
      <c r="M334" s="212">
        <v>0.5</v>
      </c>
      <c r="N334" s="212">
        <v>4</v>
      </c>
      <c r="O334" s="212">
        <v>0.1</v>
      </c>
      <c r="P334" s="216">
        <v>10</v>
      </c>
      <c r="Q334" s="222">
        <v>36.219879149999997</v>
      </c>
      <c r="R334" s="222"/>
      <c r="S334" s="222"/>
      <c r="T334" s="213"/>
    </row>
    <row r="335" spans="1:20" s="211" customFormat="1" ht="15.75">
      <c r="A335" s="222">
        <v>36</v>
      </c>
      <c r="B335" s="222" t="s">
        <v>244</v>
      </c>
      <c r="C335" s="222">
        <v>0</v>
      </c>
      <c r="D335" s="222">
        <v>200</v>
      </c>
      <c r="E335" s="212">
        <v>14</v>
      </c>
      <c r="F335" s="212">
        <v>23</v>
      </c>
      <c r="G335" s="212">
        <v>10</v>
      </c>
      <c r="H335" s="212">
        <v>25</v>
      </c>
      <c r="I335" s="212">
        <v>106.1</v>
      </c>
      <c r="J335" s="212">
        <v>7.4999999999999997E-2</v>
      </c>
      <c r="K335" s="212">
        <v>1.89</v>
      </c>
      <c r="L335" s="212">
        <v>6.5</v>
      </c>
      <c r="M335" s="212">
        <v>0.5</v>
      </c>
      <c r="N335" s="212">
        <v>4</v>
      </c>
      <c r="O335" s="212">
        <v>0.1</v>
      </c>
      <c r="P335" s="216">
        <v>10</v>
      </c>
      <c r="Q335" s="222">
        <v>36.219879149999997</v>
      </c>
      <c r="R335" s="222"/>
      <c r="S335" s="222"/>
      <c r="T335" s="213"/>
    </row>
    <row r="336" spans="1:20" s="211" customFormat="1" ht="15.75">
      <c r="A336" s="222">
        <v>37</v>
      </c>
      <c r="B336" s="222" t="s">
        <v>245</v>
      </c>
      <c r="C336" s="222">
        <v>9</v>
      </c>
      <c r="D336" s="222">
        <v>10</v>
      </c>
      <c r="E336" s="212">
        <v>9.8000000000000007</v>
      </c>
      <c r="F336" s="212">
        <v>23.16</v>
      </c>
      <c r="G336" s="212">
        <v>10.3</v>
      </c>
      <c r="H336" s="212">
        <v>25</v>
      </c>
      <c r="I336" s="212">
        <v>31.44</v>
      </c>
      <c r="J336" s="212">
        <v>5.8999999999999997E-2</v>
      </c>
      <c r="K336" s="212">
        <v>1.48</v>
      </c>
      <c r="L336" s="212">
        <v>10</v>
      </c>
      <c r="M336" s="212">
        <v>0.5</v>
      </c>
      <c r="N336" s="212">
        <v>3.9</v>
      </c>
      <c r="O336" s="212">
        <v>0.1</v>
      </c>
      <c r="P336" s="216">
        <v>10</v>
      </c>
      <c r="Q336" s="222">
        <v>36.219879149999997</v>
      </c>
      <c r="R336" s="222"/>
      <c r="S336" s="222"/>
      <c r="T336" s="213"/>
    </row>
    <row r="337" spans="1:20" s="211" customFormat="1" ht="15.75">
      <c r="A337" s="222">
        <v>37</v>
      </c>
      <c r="B337" s="222" t="s">
        <v>245</v>
      </c>
      <c r="C337" s="222">
        <v>8</v>
      </c>
      <c r="D337" s="222">
        <v>30</v>
      </c>
      <c r="E337" s="212">
        <v>10</v>
      </c>
      <c r="F337" s="212">
        <v>23.16</v>
      </c>
      <c r="G337" s="212">
        <v>10.3</v>
      </c>
      <c r="H337" s="212">
        <v>25</v>
      </c>
      <c r="I337" s="212">
        <v>31.44</v>
      </c>
      <c r="J337" s="212">
        <v>5.8999999999999997E-2</v>
      </c>
      <c r="K337" s="212">
        <v>1.48</v>
      </c>
      <c r="L337" s="212">
        <v>10</v>
      </c>
      <c r="M337" s="212">
        <v>0.5</v>
      </c>
      <c r="N337" s="212">
        <v>3.9</v>
      </c>
      <c r="O337" s="212">
        <v>0.1</v>
      </c>
      <c r="P337" s="216">
        <v>10</v>
      </c>
      <c r="Q337" s="222">
        <v>36.219879149999997</v>
      </c>
      <c r="R337" s="222"/>
      <c r="S337" s="222"/>
      <c r="T337" s="213"/>
    </row>
    <row r="338" spans="1:20" s="211" customFormat="1" ht="15.75">
      <c r="A338" s="222">
        <v>37</v>
      </c>
      <c r="B338" s="222" t="s">
        <v>245</v>
      </c>
      <c r="C338" s="222">
        <v>7</v>
      </c>
      <c r="D338" s="222">
        <v>50</v>
      </c>
      <c r="E338" s="212">
        <v>10.1</v>
      </c>
      <c r="F338" s="212">
        <v>22.25</v>
      </c>
      <c r="G338" s="212">
        <v>12.04</v>
      </c>
      <c r="H338" s="212">
        <v>22</v>
      </c>
      <c r="I338" s="212">
        <v>31.44</v>
      </c>
      <c r="J338" s="212">
        <v>5.8999999999999997E-2</v>
      </c>
      <c r="K338" s="212">
        <v>1.48</v>
      </c>
      <c r="L338" s="212">
        <v>10</v>
      </c>
      <c r="M338" s="212">
        <v>0.5</v>
      </c>
      <c r="N338" s="212">
        <v>3.9</v>
      </c>
      <c r="O338" s="212">
        <v>0.1</v>
      </c>
      <c r="P338" s="216">
        <v>10</v>
      </c>
      <c r="Q338" s="222">
        <v>36.219879149999997</v>
      </c>
      <c r="R338" s="222"/>
      <c r="S338" s="222"/>
      <c r="T338" s="213"/>
    </row>
    <row r="339" spans="1:20" s="211" customFormat="1" ht="15.75">
      <c r="A339" s="222">
        <v>37</v>
      </c>
      <c r="B339" s="222" t="s">
        <v>245</v>
      </c>
      <c r="C339" s="222">
        <v>6</v>
      </c>
      <c r="D339" s="222">
        <v>70</v>
      </c>
      <c r="E339" s="212">
        <v>11</v>
      </c>
      <c r="F339" s="212">
        <v>26</v>
      </c>
      <c r="G339" s="212">
        <v>14</v>
      </c>
      <c r="H339" s="212">
        <v>25</v>
      </c>
      <c r="I339" s="212">
        <v>31.44</v>
      </c>
      <c r="J339" s="212">
        <v>5.8999999999999997E-2</v>
      </c>
      <c r="K339" s="212">
        <v>1.48</v>
      </c>
      <c r="L339" s="212">
        <v>10</v>
      </c>
      <c r="M339" s="212">
        <v>0.5</v>
      </c>
      <c r="N339" s="212">
        <v>3.9</v>
      </c>
      <c r="O339" s="212">
        <v>1.0329999999999999</v>
      </c>
      <c r="P339" s="216">
        <v>25</v>
      </c>
      <c r="Q339" s="222">
        <v>460.06491088867102</v>
      </c>
      <c r="R339" s="222"/>
      <c r="S339" s="222"/>
      <c r="T339" s="213"/>
    </row>
    <row r="340" spans="1:20" s="211" customFormat="1" ht="15.75">
      <c r="A340" s="222">
        <v>37</v>
      </c>
      <c r="B340" s="222" t="s">
        <v>245</v>
      </c>
      <c r="C340" s="222">
        <v>5</v>
      </c>
      <c r="D340" s="222">
        <v>90</v>
      </c>
      <c r="E340" s="212">
        <v>15</v>
      </c>
      <c r="F340" s="212">
        <v>29</v>
      </c>
      <c r="G340" s="212">
        <v>16</v>
      </c>
      <c r="H340" s="212">
        <v>30</v>
      </c>
      <c r="I340" s="212">
        <v>31.44</v>
      </c>
      <c r="J340" s="212">
        <v>5.8999999999999997E-2</v>
      </c>
      <c r="K340" s="212">
        <v>1.48</v>
      </c>
      <c r="L340" s="212">
        <v>10</v>
      </c>
      <c r="M340" s="212">
        <v>0.5</v>
      </c>
      <c r="N340" s="212">
        <v>3.9</v>
      </c>
      <c r="O340" s="212">
        <v>1.0329999999999999</v>
      </c>
      <c r="P340" s="216">
        <v>20</v>
      </c>
      <c r="Q340" s="222">
        <v>131.81080627441401</v>
      </c>
      <c r="R340" s="222"/>
      <c r="S340" s="222"/>
      <c r="T340" s="213"/>
    </row>
    <row r="341" spans="1:20" s="211" customFormat="1" ht="15.75">
      <c r="A341" s="222">
        <v>37</v>
      </c>
      <c r="B341" s="222" t="s">
        <v>245</v>
      </c>
      <c r="C341" s="222">
        <v>4</v>
      </c>
      <c r="D341" s="222">
        <v>110</v>
      </c>
      <c r="E341" s="212">
        <v>16.5</v>
      </c>
      <c r="F341" s="212">
        <v>29</v>
      </c>
      <c r="G341" s="212">
        <v>16</v>
      </c>
      <c r="H341" s="212">
        <v>30</v>
      </c>
      <c r="I341" s="212">
        <v>31.44</v>
      </c>
      <c r="J341" s="212">
        <v>5.8999999999999997E-2</v>
      </c>
      <c r="K341" s="212">
        <v>1.48</v>
      </c>
      <c r="L341" s="212">
        <v>10</v>
      </c>
      <c r="M341" s="212">
        <v>0.5</v>
      </c>
      <c r="N341" s="212">
        <v>3.9</v>
      </c>
      <c r="O341" s="212">
        <v>1.0329999999999999</v>
      </c>
      <c r="P341" s="216">
        <v>10</v>
      </c>
      <c r="Q341" s="222">
        <v>37.764419555663999</v>
      </c>
      <c r="R341" s="222"/>
      <c r="S341" s="222"/>
      <c r="T341" s="213"/>
    </row>
    <row r="342" spans="1:20" s="211" customFormat="1" ht="15.75">
      <c r="A342" s="222">
        <v>37</v>
      </c>
      <c r="B342" s="222" t="s">
        <v>245</v>
      </c>
      <c r="C342" s="222">
        <v>3</v>
      </c>
      <c r="D342" s="222">
        <v>130</v>
      </c>
      <c r="E342" s="212">
        <v>19</v>
      </c>
      <c r="F342" s="212">
        <v>25.5</v>
      </c>
      <c r="G342" s="212">
        <v>13.03</v>
      </c>
      <c r="H342" s="212">
        <v>28</v>
      </c>
      <c r="I342" s="212">
        <v>6.24</v>
      </c>
      <c r="J342" s="212">
        <v>1.9E-2</v>
      </c>
      <c r="K342" s="212">
        <v>1.31</v>
      </c>
      <c r="L342" s="212">
        <v>9.5</v>
      </c>
      <c r="M342" s="212">
        <v>0.5</v>
      </c>
      <c r="N342" s="212">
        <v>4.0999999999999996</v>
      </c>
      <c r="O342" s="212">
        <v>1</v>
      </c>
      <c r="P342" s="216">
        <v>10</v>
      </c>
      <c r="Q342" s="222">
        <v>36.219879149999997</v>
      </c>
      <c r="R342" s="222"/>
      <c r="S342" s="222"/>
      <c r="T342" s="213"/>
    </row>
    <row r="343" spans="1:20" s="211" customFormat="1" ht="15.75">
      <c r="A343" s="222">
        <v>37</v>
      </c>
      <c r="B343" s="222" t="s">
        <v>245</v>
      </c>
      <c r="C343" s="222">
        <v>2</v>
      </c>
      <c r="D343" s="222">
        <v>150</v>
      </c>
      <c r="E343" s="212">
        <v>17</v>
      </c>
      <c r="F343" s="212">
        <v>22.5</v>
      </c>
      <c r="G343" s="212">
        <v>18</v>
      </c>
      <c r="H343" s="212">
        <v>24</v>
      </c>
      <c r="I343" s="212">
        <v>31.44</v>
      </c>
      <c r="J343" s="212">
        <v>5.8999999999999997E-2</v>
      </c>
      <c r="K343" s="212">
        <v>1.48</v>
      </c>
      <c r="L343" s="212">
        <v>10</v>
      </c>
      <c r="M343" s="212">
        <v>0.5</v>
      </c>
      <c r="N343" s="212">
        <v>3.9</v>
      </c>
      <c r="O343" s="212">
        <v>0.1</v>
      </c>
      <c r="P343" s="216">
        <v>10</v>
      </c>
      <c r="Q343" s="222">
        <v>36.219879149999997</v>
      </c>
      <c r="R343" s="222"/>
      <c r="S343" s="222"/>
      <c r="T343" s="213"/>
    </row>
    <row r="344" spans="1:20" s="211" customFormat="1" ht="15.75">
      <c r="A344" s="222">
        <v>37</v>
      </c>
      <c r="B344" s="222" t="s">
        <v>245</v>
      </c>
      <c r="C344" s="222">
        <v>1</v>
      </c>
      <c r="D344" s="222">
        <v>170</v>
      </c>
      <c r="E344" s="212">
        <v>18</v>
      </c>
      <c r="F344" s="212">
        <v>21.5</v>
      </c>
      <c r="G344" s="212">
        <v>11.49</v>
      </c>
      <c r="H344" s="212">
        <v>23.6</v>
      </c>
      <c r="I344" s="212">
        <v>31.44</v>
      </c>
      <c r="J344" s="212">
        <v>5.8999999999999997E-2</v>
      </c>
      <c r="K344" s="212">
        <v>1.48</v>
      </c>
      <c r="L344" s="212">
        <v>10</v>
      </c>
      <c r="M344" s="212">
        <v>0.5</v>
      </c>
      <c r="N344" s="212">
        <v>3.9</v>
      </c>
      <c r="O344" s="212">
        <v>0.1</v>
      </c>
      <c r="P344" s="216">
        <v>10</v>
      </c>
      <c r="Q344" s="222">
        <v>36.219879149999997</v>
      </c>
      <c r="R344" s="222"/>
      <c r="S344" s="222"/>
      <c r="T344" s="213"/>
    </row>
    <row r="345" spans="1:20" s="211" customFormat="1" ht="15.75">
      <c r="A345" s="222">
        <v>37</v>
      </c>
      <c r="B345" s="222" t="s">
        <v>245</v>
      </c>
      <c r="C345" s="222">
        <v>0</v>
      </c>
      <c r="D345" s="222">
        <v>200</v>
      </c>
      <c r="E345" s="212">
        <v>18</v>
      </c>
      <c r="F345" s="212">
        <v>21.5</v>
      </c>
      <c r="G345" s="212">
        <v>11.49</v>
      </c>
      <c r="H345" s="212">
        <v>23.6</v>
      </c>
      <c r="I345" s="212">
        <v>31.44</v>
      </c>
      <c r="J345" s="212">
        <v>5.8999999999999997E-2</v>
      </c>
      <c r="K345" s="212">
        <v>1.48</v>
      </c>
      <c r="L345" s="212">
        <v>10</v>
      </c>
      <c r="M345" s="212">
        <v>0.5</v>
      </c>
      <c r="N345" s="212">
        <v>3.9</v>
      </c>
      <c r="O345" s="212">
        <v>0.1</v>
      </c>
      <c r="P345" s="216">
        <v>10</v>
      </c>
      <c r="Q345" s="222">
        <v>36.219879149999997</v>
      </c>
      <c r="R345" s="222"/>
      <c r="S345" s="222"/>
      <c r="T345" s="213"/>
    </row>
    <row r="346" spans="1:20" s="211" customFormat="1" ht="15.75">
      <c r="A346" s="222">
        <v>38</v>
      </c>
      <c r="B346" s="222" t="s">
        <v>246</v>
      </c>
      <c r="C346" s="222">
        <v>9</v>
      </c>
      <c r="D346" s="222">
        <v>10</v>
      </c>
      <c r="E346" s="212">
        <v>9.8000000000000007</v>
      </c>
      <c r="F346" s="212">
        <v>21</v>
      </c>
      <c r="G346" s="212">
        <v>9.48</v>
      </c>
      <c r="H346" s="212">
        <v>23</v>
      </c>
      <c r="I346" s="212">
        <v>31.44</v>
      </c>
      <c r="J346" s="212">
        <v>5.8999999999999997E-2</v>
      </c>
      <c r="K346" s="212">
        <v>1.48</v>
      </c>
      <c r="L346" s="212">
        <v>10</v>
      </c>
      <c r="M346" s="212">
        <v>0.5</v>
      </c>
      <c r="N346" s="212">
        <v>3.9</v>
      </c>
      <c r="O346" s="212">
        <v>0.1</v>
      </c>
      <c r="P346" s="216">
        <v>10</v>
      </c>
      <c r="Q346" s="222">
        <v>36.219879149999997</v>
      </c>
      <c r="R346" s="222"/>
      <c r="S346" s="222"/>
      <c r="T346" s="213"/>
    </row>
    <row r="347" spans="1:20" s="211" customFormat="1" ht="15.75">
      <c r="A347" s="222">
        <v>38</v>
      </c>
      <c r="B347" s="222" t="s">
        <v>246</v>
      </c>
      <c r="C347" s="222">
        <v>8</v>
      </c>
      <c r="D347" s="222">
        <v>30</v>
      </c>
      <c r="E347" s="212">
        <v>10.7</v>
      </c>
      <c r="F347" s="212">
        <v>21</v>
      </c>
      <c r="G347" s="212">
        <v>9.475363346331072</v>
      </c>
      <c r="H347" s="212">
        <v>23</v>
      </c>
      <c r="I347" s="212">
        <v>31.44</v>
      </c>
      <c r="J347" s="212">
        <v>5.8999999999999997E-2</v>
      </c>
      <c r="K347" s="212">
        <v>1.48</v>
      </c>
      <c r="L347" s="212">
        <v>10</v>
      </c>
      <c r="M347" s="212">
        <v>0.5</v>
      </c>
      <c r="N347" s="212">
        <v>3.9</v>
      </c>
      <c r="O347" s="212">
        <v>0.1</v>
      </c>
      <c r="P347" s="216">
        <v>10</v>
      </c>
      <c r="Q347" s="222">
        <v>36.219879149999997</v>
      </c>
      <c r="R347" s="222"/>
      <c r="S347" s="222"/>
      <c r="T347" s="213"/>
    </row>
    <row r="348" spans="1:20" s="211" customFormat="1" ht="15.75">
      <c r="A348" s="222">
        <v>38</v>
      </c>
      <c r="B348" s="222" t="s">
        <v>246</v>
      </c>
      <c r="C348" s="222">
        <v>7</v>
      </c>
      <c r="D348" s="222">
        <v>50</v>
      </c>
      <c r="E348" s="212">
        <v>8</v>
      </c>
      <c r="F348" s="212">
        <v>19.02</v>
      </c>
      <c r="G348" s="212">
        <v>9</v>
      </c>
      <c r="H348" s="212">
        <v>19.5</v>
      </c>
      <c r="I348" s="212">
        <v>106.1</v>
      </c>
      <c r="J348" s="212">
        <v>7.4999999999999997E-2</v>
      </c>
      <c r="K348" s="212">
        <v>1.89</v>
      </c>
      <c r="L348" s="212">
        <v>6.5</v>
      </c>
      <c r="M348" s="212">
        <v>0.5</v>
      </c>
      <c r="N348" s="212">
        <v>4</v>
      </c>
      <c r="O348" s="212">
        <v>1.0329999999999999</v>
      </c>
      <c r="P348" s="216">
        <v>25</v>
      </c>
      <c r="Q348" s="222">
        <v>460.06491088867102</v>
      </c>
      <c r="R348" s="222"/>
      <c r="S348" s="222"/>
      <c r="T348" s="213"/>
    </row>
    <row r="349" spans="1:20" s="211" customFormat="1" ht="15.75">
      <c r="A349" s="222">
        <v>38</v>
      </c>
      <c r="B349" s="222" t="s">
        <v>246</v>
      </c>
      <c r="C349" s="222">
        <v>6</v>
      </c>
      <c r="D349" s="222">
        <v>70</v>
      </c>
      <c r="E349" s="212">
        <v>7</v>
      </c>
      <c r="F349" s="212">
        <v>15</v>
      </c>
      <c r="G349" s="212">
        <v>9.5070422535210835</v>
      </c>
      <c r="H349" s="212">
        <v>17</v>
      </c>
      <c r="I349" s="212">
        <v>106.1</v>
      </c>
      <c r="J349" s="212">
        <v>7.4999999999999997E-2</v>
      </c>
      <c r="K349" s="212">
        <v>1.89</v>
      </c>
      <c r="L349" s="212">
        <v>6.5</v>
      </c>
      <c r="M349" s="212">
        <v>0.5</v>
      </c>
      <c r="N349" s="212">
        <v>4</v>
      </c>
      <c r="O349" s="212">
        <v>1.0329999999999999</v>
      </c>
      <c r="P349" s="216">
        <v>20</v>
      </c>
      <c r="Q349" s="222">
        <v>131.81080627441401</v>
      </c>
      <c r="R349" s="222"/>
      <c r="S349" s="222"/>
      <c r="T349" s="213"/>
    </row>
    <row r="350" spans="1:20" s="211" customFormat="1" ht="15.75">
      <c r="A350" s="222">
        <v>38</v>
      </c>
      <c r="B350" s="222" t="s">
        <v>246</v>
      </c>
      <c r="C350" s="222">
        <v>5</v>
      </c>
      <c r="D350" s="222">
        <v>90</v>
      </c>
      <c r="E350" s="212">
        <v>7</v>
      </c>
      <c r="F350" s="212">
        <v>15.8</v>
      </c>
      <c r="G350" s="212">
        <v>8</v>
      </c>
      <c r="H350" s="212">
        <v>18</v>
      </c>
      <c r="I350" s="212">
        <v>106.1</v>
      </c>
      <c r="J350" s="212">
        <v>7.4999999999999997E-2</v>
      </c>
      <c r="K350" s="212">
        <v>1.89</v>
      </c>
      <c r="L350" s="212">
        <v>6.5</v>
      </c>
      <c r="M350" s="212">
        <v>0.5</v>
      </c>
      <c r="N350" s="212">
        <v>4</v>
      </c>
      <c r="O350" s="212">
        <v>1.0329999999999999</v>
      </c>
      <c r="P350" s="216">
        <v>10</v>
      </c>
      <c r="Q350" s="222">
        <v>37.764419555663999</v>
      </c>
      <c r="R350" s="222"/>
      <c r="S350" s="222"/>
      <c r="T350" s="213"/>
    </row>
    <row r="351" spans="1:20" s="211" customFormat="1" ht="15.75">
      <c r="A351" s="222">
        <v>38</v>
      </c>
      <c r="B351" s="222" t="s">
        <v>246</v>
      </c>
      <c r="C351" s="222">
        <v>4</v>
      </c>
      <c r="D351" s="222">
        <v>110</v>
      </c>
      <c r="E351" s="212">
        <v>7.8</v>
      </c>
      <c r="F351" s="212">
        <v>15</v>
      </c>
      <c r="G351" s="212">
        <v>7</v>
      </c>
      <c r="H351" s="212">
        <v>18</v>
      </c>
      <c r="I351" s="212">
        <v>106.1</v>
      </c>
      <c r="J351" s="212">
        <v>7.4999999999999997E-2</v>
      </c>
      <c r="K351" s="212">
        <v>1.89</v>
      </c>
      <c r="L351" s="212">
        <v>6.5</v>
      </c>
      <c r="M351" s="212">
        <v>0.5</v>
      </c>
      <c r="N351" s="212">
        <v>4</v>
      </c>
      <c r="O351" s="212">
        <v>1</v>
      </c>
      <c r="P351" s="216">
        <v>10</v>
      </c>
      <c r="Q351" s="222">
        <v>36.219879149999997</v>
      </c>
      <c r="R351" s="222"/>
      <c r="S351" s="222"/>
      <c r="T351" s="213"/>
    </row>
    <row r="352" spans="1:20" s="211" customFormat="1" ht="15.75">
      <c r="A352" s="222">
        <v>38</v>
      </c>
      <c r="B352" s="222" t="s">
        <v>246</v>
      </c>
      <c r="C352" s="222">
        <v>3</v>
      </c>
      <c r="D352" s="222">
        <v>130</v>
      </c>
      <c r="E352" s="212">
        <v>12</v>
      </c>
      <c r="F352" s="212">
        <v>17</v>
      </c>
      <c r="G352" s="212">
        <v>8.5</v>
      </c>
      <c r="H352" s="212">
        <v>20</v>
      </c>
      <c r="I352" s="212">
        <v>106.1</v>
      </c>
      <c r="J352" s="212">
        <v>7.4999999999999997E-2</v>
      </c>
      <c r="K352" s="212">
        <v>1.89</v>
      </c>
      <c r="L352" s="212">
        <v>6.5</v>
      </c>
      <c r="M352" s="212">
        <v>0.5</v>
      </c>
      <c r="N352" s="212">
        <v>4</v>
      </c>
      <c r="O352" s="212">
        <v>0.1</v>
      </c>
      <c r="P352" s="216">
        <v>10</v>
      </c>
      <c r="Q352" s="222">
        <v>36.219879149999997</v>
      </c>
      <c r="R352" s="222"/>
      <c r="S352" s="222"/>
      <c r="T352" s="213"/>
    </row>
    <row r="353" spans="1:20" s="211" customFormat="1" ht="15.75">
      <c r="A353" s="222">
        <v>38</v>
      </c>
      <c r="B353" s="222" t="s">
        <v>246</v>
      </c>
      <c r="C353" s="222">
        <v>2</v>
      </c>
      <c r="D353" s="222">
        <v>150</v>
      </c>
      <c r="E353" s="212">
        <v>13</v>
      </c>
      <c r="F353" s="212">
        <v>21.8</v>
      </c>
      <c r="G353" s="212">
        <v>9.934335260115617</v>
      </c>
      <c r="H353" s="212">
        <v>24</v>
      </c>
      <c r="I353" s="212">
        <v>31.44</v>
      </c>
      <c r="J353" s="212">
        <v>5.8999999999999997E-2</v>
      </c>
      <c r="K353" s="212">
        <v>1.48</v>
      </c>
      <c r="L353" s="212">
        <v>10</v>
      </c>
      <c r="M353" s="212">
        <v>0.5</v>
      </c>
      <c r="N353" s="212">
        <v>3.9</v>
      </c>
      <c r="O353" s="212">
        <v>0.1</v>
      </c>
      <c r="P353" s="216">
        <v>10</v>
      </c>
      <c r="Q353" s="222">
        <v>36.219879149999997</v>
      </c>
      <c r="R353" s="222"/>
      <c r="S353" s="222"/>
      <c r="T353" s="213"/>
    </row>
    <row r="354" spans="1:20" s="211" customFormat="1" ht="15.75">
      <c r="A354" s="222">
        <v>38</v>
      </c>
      <c r="B354" s="222" t="s">
        <v>246</v>
      </c>
      <c r="C354" s="222">
        <v>1</v>
      </c>
      <c r="D354" s="222">
        <v>170</v>
      </c>
      <c r="E354" s="212">
        <v>16</v>
      </c>
      <c r="F354" s="212">
        <v>18.3</v>
      </c>
      <c r="G354" s="212">
        <v>11.958365458750936</v>
      </c>
      <c r="H354" s="212">
        <v>21</v>
      </c>
      <c r="I354" s="212">
        <v>106.1</v>
      </c>
      <c r="J354" s="212">
        <v>7.4999999999999997E-2</v>
      </c>
      <c r="K354" s="212">
        <v>1.89</v>
      </c>
      <c r="L354" s="212">
        <v>6.5</v>
      </c>
      <c r="M354" s="212">
        <v>0.5</v>
      </c>
      <c r="N354" s="212">
        <v>4</v>
      </c>
      <c r="O354" s="212">
        <v>0.1</v>
      </c>
      <c r="P354" s="216">
        <v>10</v>
      </c>
      <c r="Q354" s="222">
        <v>36.219879149999997</v>
      </c>
      <c r="R354" s="222"/>
      <c r="S354" s="222"/>
      <c r="T354" s="213"/>
    </row>
    <row r="355" spans="1:20" s="211" customFormat="1" ht="15.75">
      <c r="A355" s="222">
        <v>38</v>
      </c>
      <c r="B355" s="222" t="s">
        <v>246</v>
      </c>
      <c r="C355" s="222">
        <v>0</v>
      </c>
      <c r="D355" s="222">
        <v>200</v>
      </c>
      <c r="E355" s="212">
        <v>16</v>
      </c>
      <c r="F355" s="212">
        <v>18.3</v>
      </c>
      <c r="G355" s="212">
        <v>11.958365458750936</v>
      </c>
      <c r="H355" s="212">
        <v>21</v>
      </c>
      <c r="I355" s="212">
        <v>106.1</v>
      </c>
      <c r="J355" s="212">
        <v>7.4999999999999997E-2</v>
      </c>
      <c r="K355" s="212">
        <v>1.89</v>
      </c>
      <c r="L355" s="212">
        <v>6.5</v>
      </c>
      <c r="M355" s="212">
        <v>0.5</v>
      </c>
      <c r="N355" s="212">
        <v>4</v>
      </c>
      <c r="O355" s="212">
        <v>0.1</v>
      </c>
      <c r="P355" s="216">
        <v>10</v>
      </c>
      <c r="Q355" s="222">
        <v>36.219879149999997</v>
      </c>
      <c r="R355" s="222"/>
      <c r="S355" s="222"/>
      <c r="T355" s="213"/>
    </row>
    <row r="356" spans="1:20" s="211" customFormat="1" ht="15.75">
      <c r="A356" s="222">
        <v>39</v>
      </c>
      <c r="B356" s="222" t="s">
        <v>247</v>
      </c>
      <c r="C356" s="222">
        <v>9</v>
      </c>
      <c r="D356" s="222">
        <v>10</v>
      </c>
      <c r="E356" s="212">
        <v>8</v>
      </c>
      <c r="F356" s="212">
        <v>18</v>
      </c>
      <c r="G356" s="212">
        <v>8</v>
      </c>
      <c r="H356" s="212">
        <v>22</v>
      </c>
      <c r="I356" s="212">
        <v>31.44</v>
      </c>
      <c r="J356" s="212">
        <v>5.8999999999999997E-2</v>
      </c>
      <c r="K356" s="212">
        <v>1.48</v>
      </c>
      <c r="L356" s="212">
        <v>10</v>
      </c>
      <c r="M356" s="212">
        <v>0.5</v>
      </c>
      <c r="N356" s="212">
        <v>3.9</v>
      </c>
      <c r="O356" s="212">
        <v>0.1</v>
      </c>
      <c r="P356" s="216">
        <v>10</v>
      </c>
      <c r="Q356" s="222">
        <v>36.219879149999997</v>
      </c>
      <c r="R356" s="222"/>
      <c r="S356" s="222"/>
      <c r="T356" s="213"/>
    </row>
    <row r="357" spans="1:20" s="211" customFormat="1">
      <c r="A357" s="222">
        <v>39</v>
      </c>
      <c r="B357" s="222" t="s">
        <v>247</v>
      </c>
      <c r="C357" s="222">
        <v>8</v>
      </c>
      <c r="D357" s="222">
        <v>30</v>
      </c>
      <c r="E357" s="212">
        <v>8</v>
      </c>
      <c r="F357" s="212">
        <v>21</v>
      </c>
      <c r="G357" s="212">
        <v>8.8000000000000007</v>
      </c>
      <c r="H357" s="212">
        <v>22</v>
      </c>
      <c r="I357" s="212">
        <v>31.44</v>
      </c>
      <c r="J357" s="212">
        <v>5.8999999999999997E-2</v>
      </c>
      <c r="K357" s="212">
        <v>1.48</v>
      </c>
      <c r="L357" s="212">
        <v>10</v>
      </c>
      <c r="M357" s="212">
        <v>0.5</v>
      </c>
      <c r="N357" s="212">
        <v>3.9</v>
      </c>
      <c r="O357" s="212">
        <v>1.0329999999999999</v>
      </c>
      <c r="P357" s="222">
        <v>25</v>
      </c>
      <c r="Q357" s="222">
        <v>460.06491088867102</v>
      </c>
      <c r="R357" s="222"/>
      <c r="S357" s="222"/>
      <c r="T357" s="213"/>
    </row>
    <row r="358" spans="1:20" s="211" customFormat="1">
      <c r="A358" s="222">
        <v>39</v>
      </c>
      <c r="B358" s="222" t="s">
        <v>247</v>
      </c>
      <c r="C358" s="222">
        <v>7</v>
      </c>
      <c r="D358" s="222">
        <v>50</v>
      </c>
      <c r="E358" s="212">
        <v>11</v>
      </c>
      <c r="F358" s="212">
        <v>21.19</v>
      </c>
      <c r="G358" s="212">
        <v>9</v>
      </c>
      <c r="H358" s="212">
        <v>22</v>
      </c>
      <c r="I358" s="212">
        <v>31.44</v>
      </c>
      <c r="J358" s="212">
        <v>5.8999999999999997E-2</v>
      </c>
      <c r="K358" s="212">
        <v>1.48</v>
      </c>
      <c r="L358" s="212">
        <v>10</v>
      </c>
      <c r="M358" s="212">
        <v>0.5</v>
      </c>
      <c r="N358" s="212">
        <v>3.9</v>
      </c>
      <c r="O358" s="212">
        <v>1.0329999999999999</v>
      </c>
      <c r="P358" s="222">
        <v>20</v>
      </c>
      <c r="Q358" s="222">
        <v>131.81080627441401</v>
      </c>
      <c r="R358" s="222"/>
      <c r="S358" s="222"/>
      <c r="T358" s="213"/>
    </row>
    <row r="359" spans="1:20" s="211" customFormat="1">
      <c r="A359" s="222">
        <v>39</v>
      </c>
      <c r="B359" s="222" t="s">
        <v>247</v>
      </c>
      <c r="C359" s="222">
        <v>6</v>
      </c>
      <c r="D359" s="222">
        <v>70</v>
      </c>
      <c r="E359" s="212">
        <v>12</v>
      </c>
      <c r="F359" s="212">
        <v>21.19</v>
      </c>
      <c r="G359" s="212">
        <v>15</v>
      </c>
      <c r="H359" s="212">
        <v>29</v>
      </c>
      <c r="I359" s="212">
        <v>31.44</v>
      </c>
      <c r="J359" s="212">
        <v>5.8999999999999997E-2</v>
      </c>
      <c r="K359" s="212">
        <v>1.48</v>
      </c>
      <c r="L359" s="212">
        <v>10</v>
      </c>
      <c r="M359" s="212">
        <v>0.5</v>
      </c>
      <c r="N359" s="212">
        <v>3.9</v>
      </c>
      <c r="O359" s="212">
        <v>1.0329999999999999</v>
      </c>
      <c r="P359" s="222">
        <v>10</v>
      </c>
      <c r="Q359" s="222">
        <v>37.764419555663999</v>
      </c>
      <c r="R359" s="222"/>
      <c r="S359" s="222"/>
      <c r="T359" s="213"/>
    </row>
    <row r="360" spans="1:20" s="211" customFormat="1">
      <c r="A360" s="222">
        <v>39</v>
      </c>
      <c r="B360" s="222" t="s">
        <v>247</v>
      </c>
      <c r="C360" s="222">
        <v>5</v>
      </c>
      <c r="D360" s="222">
        <v>90</v>
      </c>
      <c r="E360" s="212">
        <v>13.2</v>
      </c>
      <c r="F360" s="212">
        <v>25</v>
      </c>
      <c r="G360" s="212">
        <v>11.5</v>
      </c>
      <c r="H360" s="212">
        <v>30</v>
      </c>
      <c r="I360" s="212">
        <v>31.44</v>
      </c>
      <c r="J360" s="212">
        <v>5.8999999999999997E-2</v>
      </c>
      <c r="K360" s="212">
        <v>1.48</v>
      </c>
      <c r="L360" s="212">
        <v>10</v>
      </c>
      <c r="M360" s="212">
        <v>0.5</v>
      </c>
      <c r="N360" s="212">
        <v>3.9</v>
      </c>
      <c r="O360" s="212">
        <v>1</v>
      </c>
      <c r="P360" s="222">
        <v>10</v>
      </c>
      <c r="Q360" s="222">
        <v>36.219879149999997</v>
      </c>
      <c r="R360" s="222"/>
      <c r="S360" s="222"/>
      <c r="T360" s="213"/>
    </row>
    <row r="361" spans="1:20" s="211" customFormat="1">
      <c r="A361" s="222">
        <v>39</v>
      </c>
      <c r="B361" s="222" t="s">
        <v>247</v>
      </c>
      <c r="C361" s="222">
        <v>4</v>
      </c>
      <c r="D361" s="222">
        <v>110</v>
      </c>
      <c r="E361" s="212">
        <v>12</v>
      </c>
      <c r="F361" s="212">
        <v>24.5</v>
      </c>
      <c r="G361" s="212">
        <v>11.5</v>
      </c>
      <c r="H361" s="212">
        <v>29</v>
      </c>
      <c r="I361" s="212">
        <v>30</v>
      </c>
      <c r="J361" s="212">
        <v>0.05</v>
      </c>
      <c r="K361" s="212">
        <v>1.45</v>
      </c>
      <c r="L361" s="212">
        <v>9</v>
      </c>
      <c r="M361" s="212">
        <v>0.5</v>
      </c>
      <c r="N361" s="212">
        <v>3.6</v>
      </c>
      <c r="O361" s="212">
        <v>0.1</v>
      </c>
      <c r="P361" s="222">
        <v>10</v>
      </c>
      <c r="Q361" s="222">
        <v>36.219879149999997</v>
      </c>
      <c r="R361" s="222"/>
      <c r="S361" s="222"/>
      <c r="T361" s="213"/>
    </row>
    <row r="362" spans="1:20" s="211" customFormat="1">
      <c r="A362" s="222">
        <v>39</v>
      </c>
      <c r="B362" s="222" t="s">
        <v>247</v>
      </c>
      <c r="C362" s="222">
        <v>3</v>
      </c>
      <c r="D362" s="222">
        <v>130</v>
      </c>
      <c r="E362" s="212">
        <v>13</v>
      </c>
      <c r="F362" s="212">
        <v>24.5</v>
      </c>
      <c r="G362" s="212">
        <v>12</v>
      </c>
      <c r="H362" s="212">
        <v>30</v>
      </c>
      <c r="I362" s="212">
        <v>30</v>
      </c>
      <c r="J362" s="212">
        <v>0.05</v>
      </c>
      <c r="K362" s="212">
        <v>1.45</v>
      </c>
      <c r="L362" s="212">
        <v>9</v>
      </c>
      <c r="M362" s="212">
        <v>0.5</v>
      </c>
      <c r="N362" s="212">
        <v>3.6</v>
      </c>
      <c r="O362" s="212">
        <v>0.1</v>
      </c>
      <c r="P362" s="222">
        <v>10</v>
      </c>
      <c r="Q362" s="222">
        <v>36.219879149999997</v>
      </c>
      <c r="R362" s="222"/>
      <c r="S362" s="222"/>
      <c r="T362" s="213"/>
    </row>
    <row r="363" spans="1:20" s="211" customFormat="1">
      <c r="A363" s="222">
        <v>39</v>
      </c>
      <c r="B363" s="222" t="s">
        <v>247</v>
      </c>
      <c r="C363" s="222">
        <v>2</v>
      </c>
      <c r="D363" s="222">
        <v>150</v>
      </c>
      <c r="E363" s="212">
        <v>13.5</v>
      </c>
      <c r="F363" s="212">
        <v>23.5</v>
      </c>
      <c r="G363" s="212">
        <v>13.8</v>
      </c>
      <c r="H363" s="212">
        <v>29</v>
      </c>
      <c r="I363" s="212">
        <v>31.44</v>
      </c>
      <c r="J363" s="212">
        <v>5.8999999999999997E-2</v>
      </c>
      <c r="K363" s="212">
        <v>1.48</v>
      </c>
      <c r="L363" s="212">
        <v>10</v>
      </c>
      <c r="M363" s="212">
        <v>0.5</v>
      </c>
      <c r="N363" s="212">
        <v>3.9</v>
      </c>
      <c r="O363" s="212">
        <v>0.1</v>
      </c>
      <c r="P363" s="222">
        <v>10</v>
      </c>
      <c r="Q363" s="222">
        <v>36.219879149999997</v>
      </c>
      <c r="R363" s="222"/>
      <c r="S363" s="222"/>
      <c r="T363" s="213"/>
    </row>
    <row r="364" spans="1:20" s="211" customFormat="1">
      <c r="A364" s="222">
        <v>39</v>
      </c>
      <c r="B364" s="222" t="s">
        <v>247</v>
      </c>
      <c r="C364" s="222">
        <v>1</v>
      </c>
      <c r="D364" s="222">
        <v>170</v>
      </c>
      <c r="E364" s="212">
        <v>14</v>
      </c>
      <c r="F364" s="212">
        <v>17</v>
      </c>
      <c r="G364" s="212">
        <v>13.05</v>
      </c>
      <c r="H364" s="212">
        <v>20</v>
      </c>
      <c r="I364" s="212">
        <v>31.44</v>
      </c>
      <c r="J364" s="212">
        <v>5.8999999999999997E-2</v>
      </c>
      <c r="K364" s="212">
        <v>1.48</v>
      </c>
      <c r="L364" s="212">
        <v>10</v>
      </c>
      <c r="M364" s="212">
        <v>0.5</v>
      </c>
      <c r="N364" s="212">
        <v>3.9</v>
      </c>
      <c r="O364" s="212">
        <v>0.1</v>
      </c>
      <c r="P364" s="222">
        <v>10</v>
      </c>
      <c r="Q364" s="222">
        <v>36.219879149999997</v>
      </c>
      <c r="R364" s="222"/>
      <c r="S364" s="222"/>
      <c r="T364" s="213"/>
    </row>
    <row r="365" spans="1:20" s="211" customFormat="1">
      <c r="A365" s="222">
        <v>39</v>
      </c>
      <c r="B365" s="222" t="s">
        <v>247</v>
      </c>
      <c r="C365" s="222">
        <v>0</v>
      </c>
      <c r="D365" s="222">
        <v>200</v>
      </c>
      <c r="E365" s="212">
        <v>14</v>
      </c>
      <c r="F365" s="212">
        <v>17</v>
      </c>
      <c r="G365" s="212">
        <v>13.05</v>
      </c>
      <c r="H365" s="212">
        <v>20</v>
      </c>
      <c r="I365" s="212">
        <v>31.44</v>
      </c>
      <c r="J365" s="212">
        <v>5.8999999999999997E-2</v>
      </c>
      <c r="K365" s="212">
        <v>1.48</v>
      </c>
      <c r="L365" s="212">
        <v>10</v>
      </c>
      <c r="M365" s="212">
        <v>0.5</v>
      </c>
      <c r="N365" s="212">
        <v>3.9</v>
      </c>
      <c r="O365" s="212">
        <v>0.1</v>
      </c>
      <c r="P365" s="222">
        <v>10</v>
      </c>
      <c r="Q365" s="222">
        <v>36.219879149999997</v>
      </c>
      <c r="R365" s="222"/>
      <c r="S365" s="222"/>
      <c r="T365" s="213"/>
    </row>
    <row r="366" spans="1:20">
      <c r="A366" s="171">
        <v>40</v>
      </c>
      <c r="B366" s="222" t="s">
        <v>248</v>
      </c>
      <c r="C366" s="171">
        <v>8</v>
      </c>
      <c r="D366" s="222">
        <v>10</v>
      </c>
      <c r="E366" s="212">
        <v>26</v>
      </c>
      <c r="F366" s="212">
        <v>26</v>
      </c>
      <c r="G366" s="212">
        <v>7</v>
      </c>
      <c r="H366" s="212">
        <v>38.1218</v>
      </c>
      <c r="I366" s="212">
        <v>22.169066999999998</v>
      </c>
      <c r="J366" s="212">
        <v>1.6257000000000001E-2</v>
      </c>
      <c r="K366" s="212">
        <v>1.3812709999999999</v>
      </c>
      <c r="L366" s="212">
        <v>7.89</v>
      </c>
      <c r="M366" s="212">
        <v>0.5</v>
      </c>
      <c r="N366" s="212">
        <v>3.9</v>
      </c>
      <c r="O366" s="212">
        <v>0.1</v>
      </c>
      <c r="P366" s="222">
        <v>10</v>
      </c>
      <c r="Q366" s="222">
        <v>36.219879149999997</v>
      </c>
    </row>
    <row r="367" spans="1:20">
      <c r="A367" s="171">
        <v>40</v>
      </c>
      <c r="B367" s="222" t="s">
        <v>248</v>
      </c>
      <c r="C367" s="171">
        <v>7</v>
      </c>
      <c r="D367" s="222">
        <v>30</v>
      </c>
      <c r="E367" s="212">
        <v>26</v>
      </c>
      <c r="F367" s="212">
        <v>26</v>
      </c>
      <c r="G367" s="212">
        <v>7</v>
      </c>
      <c r="H367" s="212">
        <v>38.1218</v>
      </c>
      <c r="I367" s="212">
        <v>22.169066999999998</v>
      </c>
      <c r="J367" s="212">
        <v>1.6257000000000001E-2</v>
      </c>
      <c r="K367" s="212">
        <v>1.3812709999999999</v>
      </c>
      <c r="L367" s="212">
        <v>7.89</v>
      </c>
      <c r="M367" s="212">
        <v>0.5</v>
      </c>
      <c r="N367" s="212">
        <v>3.9</v>
      </c>
      <c r="O367" s="212">
        <v>0.1</v>
      </c>
      <c r="P367" s="222">
        <v>10</v>
      </c>
      <c r="Q367" s="222">
        <v>36.219879149999997</v>
      </c>
    </row>
    <row r="368" spans="1:20">
      <c r="A368" s="171">
        <v>40</v>
      </c>
      <c r="B368" s="222" t="s">
        <v>248</v>
      </c>
      <c r="C368" s="171">
        <v>6</v>
      </c>
      <c r="D368" s="222">
        <v>60</v>
      </c>
      <c r="E368" s="212">
        <v>25</v>
      </c>
      <c r="F368" s="212">
        <v>25</v>
      </c>
      <c r="G368" s="212">
        <v>14</v>
      </c>
      <c r="H368" s="212">
        <v>38.1218</v>
      </c>
      <c r="I368" s="212">
        <v>22.169066999999998</v>
      </c>
      <c r="J368" s="212">
        <v>1.6257000000000001E-2</v>
      </c>
      <c r="K368" s="212">
        <v>1.3812709999999999</v>
      </c>
      <c r="L368" s="212">
        <v>7.89</v>
      </c>
      <c r="M368" s="212">
        <v>0.5</v>
      </c>
      <c r="N368" s="212">
        <v>3.9</v>
      </c>
      <c r="O368" s="212">
        <v>0.1</v>
      </c>
      <c r="P368" s="222">
        <v>10</v>
      </c>
      <c r="Q368" s="222">
        <v>36.219879149999997</v>
      </c>
    </row>
    <row r="369" spans="1:17">
      <c r="A369" s="171">
        <v>40</v>
      </c>
      <c r="B369" s="222" t="s">
        <v>248</v>
      </c>
      <c r="C369" s="171">
        <v>5</v>
      </c>
      <c r="D369" s="222">
        <v>90</v>
      </c>
      <c r="E369" s="212">
        <v>29</v>
      </c>
      <c r="F369" s="212">
        <v>29</v>
      </c>
      <c r="G369" s="212">
        <v>19</v>
      </c>
      <c r="H369" s="212">
        <v>38.1218</v>
      </c>
      <c r="I369" s="212">
        <v>22.169066999999998</v>
      </c>
      <c r="J369" s="212">
        <v>1.6257000000000001E-2</v>
      </c>
      <c r="K369" s="212">
        <v>1.3812709999999999</v>
      </c>
      <c r="L369" s="212">
        <v>7.89</v>
      </c>
      <c r="M369" s="212">
        <v>0.5</v>
      </c>
      <c r="N369" s="212">
        <v>3.9</v>
      </c>
      <c r="O369" s="212">
        <v>0.1</v>
      </c>
      <c r="P369" s="222">
        <v>10</v>
      </c>
      <c r="Q369" s="222">
        <v>36.219879149999997</v>
      </c>
    </row>
    <row r="370" spans="1:17">
      <c r="A370" s="171">
        <v>40</v>
      </c>
      <c r="B370" s="222" t="s">
        <v>248</v>
      </c>
      <c r="C370" s="171">
        <v>4</v>
      </c>
      <c r="D370" s="222">
        <v>120</v>
      </c>
      <c r="E370" s="212">
        <v>25</v>
      </c>
      <c r="F370" s="212">
        <v>25</v>
      </c>
      <c r="G370" s="212">
        <v>14.5</v>
      </c>
      <c r="H370" s="212">
        <v>38.1218</v>
      </c>
      <c r="I370" s="212">
        <v>22.169066999999998</v>
      </c>
      <c r="J370" s="212">
        <v>1.6257000000000001E-2</v>
      </c>
      <c r="K370" s="212">
        <v>1.3812709999999999</v>
      </c>
      <c r="L370" s="212">
        <v>7.89</v>
      </c>
      <c r="M370" s="212">
        <v>0.5</v>
      </c>
      <c r="N370" s="212">
        <v>3.9</v>
      </c>
      <c r="O370" s="212">
        <v>0.1</v>
      </c>
      <c r="P370" s="222">
        <v>10</v>
      </c>
      <c r="Q370" s="222">
        <v>36.219879149999997</v>
      </c>
    </row>
    <row r="371" spans="1:17">
      <c r="A371" s="171">
        <v>40</v>
      </c>
      <c r="B371" s="222" t="s">
        <v>248</v>
      </c>
      <c r="C371" s="171">
        <v>3</v>
      </c>
      <c r="D371" s="222">
        <v>150</v>
      </c>
      <c r="E371" s="212">
        <v>21</v>
      </c>
      <c r="F371" s="212">
        <v>21</v>
      </c>
      <c r="G371" s="212">
        <v>13.5</v>
      </c>
      <c r="H371" s="212">
        <v>38.1218</v>
      </c>
      <c r="I371" s="212">
        <v>22.169066999999998</v>
      </c>
      <c r="J371" s="212">
        <v>1.6257000000000001E-2</v>
      </c>
      <c r="K371" s="212">
        <v>1.3812709999999999</v>
      </c>
      <c r="L371" s="212">
        <v>7.89</v>
      </c>
      <c r="M371" s="212">
        <v>0.5</v>
      </c>
      <c r="N371" s="212">
        <v>3.9</v>
      </c>
      <c r="O371" s="212">
        <v>0.1</v>
      </c>
      <c r="P371" s="222">
        <v>10</v>
      </c>
      <c r="Q371" s="222">
        <v>36.219879149999997</v>
      </c>
    </row>
    <row r="372" spans="1:17">
      <c r="A372" s="171">
        <v>40</v>
      </c>
      <c r="B372" s="222" t="s">
        <v>248</v>
      </c>
      <c r="C372" s="171">
        <v>2</v>
      </c>
      <c r="D372" s="222">
        <v>180</v>
      </c>
      <c r="E372" s="212">
        <v>21</v>
      </c>
      <c r="F372" s="212">
        <v>21</v>
      </c>
      <c r="G372" s="212">
        <v>14.5</v>
      </c>
      <c r="H372" s="212">
        <v>38.1218</v>
      </c>
      <c r="I372" s="212">
        <v>22.169066999999998</v>
      </c>
      <c r="J372" s="212">
        <v>1.6257000000000001E-2</v>
      </c>
      <c r="K372" s="212">
        <v>1.3812709999999999</v>
      </c>
      <c r="L372" s="212">
        <v>7.89</v>
      </c>
      <c r="M372" s="212">
        <v>0.5</v>
      </c>
      <c r="N372" s="212">
        <v>3.9</v>
      </c>
      <c r="O372" s="212">
        <v>0.1</v>
      </c>
      <c r="P372" s="222">
        <v>10</v>
      </c>
      <c r="Q372" s="222">
        <v>36.219879149999997</v>
      </c>
    </row>
    <row r="373" spans="1:17">
      <c r="A373" s="171">
        <v>40</v>
      </c>
      <c r="B373" s="222" t="s">
        <v>248</v>
      </c>
      <c r="C373" s="171">
        <v>1</v>
      </c>
      <c r="D373" s="222">
        <v>210</v>
      </c>
      <c r="E373" s="212">
        <v>22</v>
      </c>
      <c r="F373" s="212">
        <v>22</v>
      </c>
      <c r="G373" s="212">
        <v>17.5</v>
      </c>
      <c r="H373" s="212">
        <v>38.1218</v>
      </c>
      <c r="I373" s="212">
        <v>22.169066999999998</v>
      </c>
      <c r="J373" s="212">
        <v>1.6257000000000001E-2</v>
      </c>
      <c r="K373" s="212">
        <v>1.3812709999999999</v>
      </c>
      <c r="L373" s="212">
        <v>7.89</v>
      </c>
      <c r="M373" s="212">
        <v>0.5</v>
      </c>
      <c r="N373" s="212">
        <v>3.9</v>
      </c>
      <c r="O373" s="212">
        <v>0.1</v>
      </c>
      <c r="P373" s="222">
        <v>10</v>
      </c>
      <c r="Q373" s="222">
        <v>36.219879149999997</v>
      </c>
    </row>
    <row r="374" spans="1:17">
      <c r="A374" s="171">
        <v>40</v>
      </c>
      <c r="B374" s="222" t="s">
        <v>248</v>
      </c>
      <c r="C374" s="171">
        <v>0</v>
      </c>
      <c r="D374" s="222">
        <v>240</v>
      </c>
      <c r="E374" s="212">
        <v>22</v>
      </c>
      <c r="F374" s="212">
        <v>22</v>
      </c>
      <c r="G374" s="212">
        <v>17.5</v>
      </c>
      <c r="H374" s="212">
        <v>38.1218</v>
      </c>
      <c r="I374" s="212">
        <v>22.169066999999998</v>
      </c>
      <c r="J374" s="212">
        <v>1.6257000000000001E-2</v>
      </c>
      <c r="K374" s="212">
        <v>1.3812709999999999</v>
      </c>
      <c r="L374" s="212">
        <v>7.89</v>
      </c>
      <c r="M374" s="212">
        <v>0.5</v>
      </c>
      <c r="N374" s="212">
        <v>3.9</v>
      </c>
      <c r="O374" s="212">
        <v>0.1</v>
      </c>
      <c r="P374" s="222">
        <v>10</v>
      </c>
      <c r="Q374" s="222">
        <v>36.219879149999997</v>
      </c>
    </row>
    <row r="375" spans="1:17">
      <c r="A375" s="171">
        <v>41</v>
      </c>
      <c r="B375" s="222" t="s">
        <v>249</v>
      </c>
      <c r="C375" s="171">
        <v>8</v>
      </c>
      <c r="D375" s="222">
        <v>10</v>
      </c>
      <c r="E375" s="212">
        <v>28</v>
      </c>
      <c r="F375" s="212">
        <v>28</v>
      </c>
      <c r="G375" s="212">
        <v>6</v>
      </c>
      <c r="H375" s="212">
        <v>37.972000000000001</v>
      </c>
      <c r="I375" s="212">
        <v>24.663</v>
      </c>
      <c r="J375" s="212">
        <v>1.7087999999999999E-2</v>
      </c>
      <c r="K375" s="212">
        <v>1.391996</v>
      </c>
      <c r="L375" s="212">
        <v>7.7020999999999997</v>
      </c>
      <c r="M375" s="212">
        <v>0.5</v>
      </c>
      <c r="N375" s="212">
        <v>3.9</v>
      </c>
      <c r="O375" s="212">
        <v>0.1</v>
      </c>
      <c r="P375" s="222">
        <v>10</v>
      </c>
      <c r="Q375" s="222">
        <v>36.219879149999997</v>
      </c>
    </row>
    <row r="376" spans="1:17">
      <c r="A376" s="171">
        <v>41</v>
      </c>
      <c r="B376" s="222" t="s">
        <v>249</v>
      </c>
      <c r="C376" s="171">
        <v>7</v>
      </c>
      <c r="D376" s="222">
        <v>30</v>
      </c>
      <c r="E376" s="212">
        <v>28</v>
      </c>
      <c r="F376" s="212">
        <v>28</v>
      </c>
      <c r="G376" s="212">
        <v>6</v>
      </c>
      <c r="H376" s="212">
        <v>37.972000000000001</v>
      </c>
      <c r="I376" s="212">
        <v>24.663</v>
      </c>
      <c r="J376" s="212">
        <v>1.7087999999999999E-2</v>
      </c>
      <c r="K376" s="212">
        <v>1.391996</v>
      </c>
      <c r="L376" s="212">
        <v>7.7020999999999997</v>
      </c>
      <c r="M376" s="212">
        <v>0.5</v>
      </c>
      <c r="N376" s="212">
        <v>3.9</v>
      </c>
      <c r="O376" s="212">
        <v>0.1</v>
      </c>
      <c r="P376" s="222">
        <v>10</v>
      </c>
      <c r="Q376" s="222">
        <v>36.219879149999997</v>
      </c>
    </row>
    <row r="377" spans="1:17">
      <c r="A377" s="171">
        <v>41</v>
      </c>
      <c r="B377" s="222" t="s">
        <v>249</v>
      </c>
      <c r="C377" s="171">
        <v>6</v>
      </c>
      <c r="D377" s="222">
        <v>60</v>
      </c>
      <c r="E377" s="212">
        <v>26.5</v>
      </c>
      <c r="F377" s="212">
        <v>26.5</v>
      </c>
      <c r="G377" s="212">
        <v>14.5</v>
      </c>
      <c r="H377" s="212">
        <v>37.972000000000001</v>
      </c>
      <c r="I377" s="212">
        <v>24.663</v>
      </c>
      <c r="J377" s="212">
        <v>1.7087999999999999E-2</v>
      </c>
      <c r="K377" s="212">
        <v>1.391996</v>
      </c>
      <c r="L377" s="212">
        <v>7.7020999999999997</v>
      </c>
      <c r="M377" s="212">
        <v>0.5</v>
      </c>
      <c r="N377" s="212">
        <v>3.9</v>
      </c>
      <c r="O377" s="212">
        <v>0.1</v>
      </c>
      <c r="P377" s="222">
        <v>10</v>
      </c>
      <c r="Q377" s="222">
        <v>36.219879149999997</v>
      </c>
    </row>
    <row r="378" spans="1:17">
      <c r="A378" s="171">
        <v>41</v>
      </c>
      <c r="B378" s="222" t="s">
        <v>249</v>
      </c>
      <c r="C378" s="171">
        <v>5</v>
      </c>
      <c r="D378" s="222">
        <v>90</v>
      </c>
      <c r="E378" s="212">
        <v>26</v>
      </c>
      <c r="F378" s="212">
        <v>26</v>
      </c>
      <c r="G378" s="212">
        <v>19</v>
      </c>
      <c r="H378" s="212">
        <v>37.972000000000001</v>
      </c>
      <c r="I378" s="212">
        <v>24.663</v>
      </c>
      <c r="J378" s="212">
        <v>1.7087999999999999E-2</v>
      </c>
      <c r="K378" s="212">
        <v>1.391996</v>
      </c>
      <c r="L378" s="212">
        <v>7.7020999999999997</v>
      </c>
      <c r="M378" s="212">
        <v>0.5</v>
      </c>
      <c r="N378" s="212">
        <v>3.9</v>
      </c>
      <c r="O378" s="212">
        <v>0.1</v>
      </c>
      <c r="P378" s="222">
        <v>10</v>
      </c>
      <c r="Q378" s="222">
        <v>36.219879149999997</v>
      </c>
    </row>
    <row r="379" spans="1:17">
      <c r="A379" s="171">
        <v>41</v>
      </c>
      <c r="B379" s="222" t="s">
        <v>249</v>
      </c>
      <c r="C379" s="171">
        <v>4</v>
      </c>
      <c r="D379" s="222">
        <v>120</v>
      </c>
      <c r="E379" s="212">
        <v>27</v>
      </c>
      <c r="F379" s="212">
        <v>27</v>
      </c>
      <c r="G379" s="212">
        <v>18.5</v>
      </c>
      <c r="H379" s="212">
        <v>37.972000000000001</v>
      </c>
      <c r="I379" s="212">
        <v>24.663</v>
      </c>
      <c r="J379" s="212">
        <v>1.7087999999999999E-2</v>
      </c>
      <c r="K379" s="212">
        <v>1.391996</v>
      </c>
      <c r="L379" s="212">
        <v>7.7020999999999997</v>
      </c>
      <c r="M379" s="212">
        <v>0.5</v>
      </c>
      <c r="N379" s="212">
        <v>3.9</v>
      </c>
      <c r="O379" s="212">
        <v>0.1</v>
      </c>
      <c r="P379" s="222">
        <v>10</v>
      </c>
      <c r="Q379" s="222">
        <v>36.219879149999997</v>
      </c>
    </row>
    <row r="380" spans="1:17">
      <c r="A380" s="171">
        <v>41</v>
      </c>
      <c r="B380" s="222" t="s">
        <v>249</v>
      </c>
      <c r="C380" s="171">
        <v>3</v>
      </c>
      <c r="D380" s="222">
        <v>150</v>
      </c>
      <c r="E380" s="212">
        <v>22.5</v>
      </c>
      <c r="F380" s="212">
        <v>22.5</v>
      </c>
      <c r="G380" s="212">
        <v>13</v>
      </c>
      <c r="H380" s="212">
        <v>37.972000000000001</v>
      </c>
      <c r="I380" s="212">
        <v>24.663</v>
      </c>
      <c r="J380" s="212">
        <v>1.7087999999999999E-2</v>
      </c>
      <c r="K380" s="212">
        <v>1.391996</v>
      </c>
      <c r="L380" s="212">
        <v>7.7020999999999997</v>
      </c>
      <c r="M380" s="212">
        <v>0.5</v>
      </c>
      <c r="N380" s="212">
        <v>3.9</v>
      </c>
      <c r="O380" s="212">
        <v>0.1</v>
      </c>
      <c r="P380" s="222">
        <v>10</v>
      </c>
      <c r="Q380" s="222">
        <v>36.219879149999997</v>
      </c>
    </row>
    <row r="381" spans="1:17">
      <c r="A381" s="171">
        <v>41</v>
      </c>
      <c r="B381" s="222" t="s">
        <v>249</v>
      </c>
      <c r="C381" s="171">
        <v>2</v>
      </c>
      <c r="D381" s="222">
        <v>180</v>
      </c>
      <c r="E381" s="212">
        <v>16.5</v>
      </c>
      <c r="F381" s="212">
        <v>16.5</v>
      </c>
      <c r="G381" s="212">
        <v>11</v>
      </c>
      <c r="H381" s="212">
        <v>37.972000000000001</v>
      </c>
      <c r="I381" s="212">
        <v>24.663</v>
      </c>
      <c r="J381" s="212">
        <v>1.7087999999999999E-2</v>
      </c>
      <c r="K381" s="212">
        <v>1.391996</v>
      </c>
      <c r="L381" s="212">
        <v>7.7020999999999997</v>
      </c>
      <c r="M381" s="212">
        <v>0.5</v>
      </c>
      <c r="N381" s="212">
        <v>3.9</v>
      </c>
      <c r="O381" s="212">
        <v>0.1</v>
      </c>
      <c r="P381" s="222">
        <v>10</v>
      </c>
      <c r="Q381" s="222">
        <v>36.219879149999997</v>
      </c>
    </row>
    <row r="382" spans="1:17">
      <c r="A382" s="171">
        <v>41</v>
      </c>
      <c r="B382" s="222" t="s">
        <v>249</v>
      </c>
      <c r="C382" s="171">
        <v>1</v>
      </c>
      <c r="D382" s="222">
        <v>210</v>
      </c>
      <c r="E382" s="212">
        <v>29</v>
      </c>
      <c r="F382" s="212">
        <v>29</v>
      </c>
      <c r="G382" s="212">
        <v>21</v>
      </c>
      <c r="H382" s="212">
        <v>37.972000000000001</v>
      </c>
      <c r="I382" s="212">
        <v>24.663</v>
      </c>
      <c r="J382" s="212">
        <v>1.7087999999999999E-2</v>
      </c>
      <c r="K382" s="212">
        <v>1.391996</v>
      </c>
      <c r="L382" s="212">
        <v>7.7020999999999997</v>
      </c>
      <c r="M382" s="212">
        <v>0.5</v>
      </c>
      <c r="N382" s="212">
        <v>3.9</v>
      </c>
      <c r="O382" s="212">
        <v>0.1</v>
      </c>
      <c r="P382" s="222">
        <v>10</v>
      </c>
      <c r="Q382" s="222">
        <v>36.219879149999997</v>
      </c>
    </row>
    <row r="383" spans="1:17">
      <c r="A383" s="171">
        <v>41</v>
      </c>
      <c r="B383" s="222" t="s">
        <v>249</v>
      </c>
      <c r="C383" s="171">
        <v>0</v>
      </c>
      <c r="D383" s="222">
        <v>240</v>
      </c>
      <c r="E383" s="212">
        <v>29</v>
      </c>
      <c r="F383" s="212">
        <v>29</v>
      </c>
      <c r="G383" s="212">
        <v>21</v>
      </c>
      <c r="H383" s="212">
        <v>37.972000000000001</v>
      </c>
      <c r="I383" s="212">
        <v>24.663</v>
      </c>
      <c r="J383" s="212">
        <v>1.7087999999999999E-2</v>
      </c>
      <c r="K383" s="212">
        <v>1.391996</v>
      </c>
      <c r="L383" s="212">
        <v>7.7020999999999997</v>
      </c>
      <c r="M383" s="212">
        <v>0.5</v>
      </c>
      <c r="N383" s="212">
        <v>3.9</v>
      </c>
      <c r="O383" s="212">
        <v>0.1</v>
      </c>
      <c r="P383" s="222">
        <v>10</v>
      </c>
      <c r="Q383" s="222">
        <v>36.219879149999997</v>
      </c>
    </row>
    <row r="384" spans="1:17">
      <c r="A384" s="171">
        <v>42</v>
      </c>
      <c r="B384" s="222" t="s">
        <v>250</v>
      </c>
      <c r="C384" s="171">
        <v>8</v>
      </c>
      <c r="D384" s="222">
        <v>10</v>
      </c>
      <c r="E384" s="212">
        <v>25.5</v>
      </c>
      <c r="F384" s="212">
        <v>25.5</v>
      </c>
      <c r="G384" s="212">
        <v>6</v>
      </c>
      <c r="H384" s="212">
        <v>37.972000000000001</v>
      </c>
      <c r="I384" s="212">
        <v>24.663</v>
      </c>
      <c r="J384" s="212">
        <v>1.7087999999999999E-2</v>
      </c>
      <c r="K384" s="212">
        <v>1.391996</v>
      </c>
      <c r="L384" s="212">
        <v>7.7020999999999997</v>
      </c>
      <c r="M384" s="212">
        <v>0.5</v>
      </c>
      <c r="N384" s="212">
        <v>3.9</v>
      </c>
      <c r="O384" s="212">
        <v>0.1</v>
      </c>
      <c r="P384" s="222">
        <v>10</v>
      </c>
      <c r="Q384" s="222">
        <v>36.219879149999997</v>
      </c>
    </row>
    <row r="385" spans="1:17">
      <c r="A385" s="171">
        <v>42</v>
      </c>
      <c r="B385" s="222" t="s">
        <v>250</v>
      </c>
      <c r="C385" s="171">
        <v>7</v>
      </c>
      <c r="D385" s="222">
        <v>30</v>
      </c>
      <c r="E385" s="212">
        <v>25.5</v>
      </c>
      <c r="F385" s="212">
        <v>25.5</v>
      </c>
      <c r="G385" s="212">
        <v>6</v>
      </c>
      <c r="H385" s="212">
        <v>37.972000000000001</v>
      </c>
      <c r="I385" s="212">
        <v>24.663</v>
      </c>
      <c r="J385" s="212">
        <v>1.7087999999999999E-2</v>
      </c>
      <c r="K385" s="212">
        <v>1.391996</v>
      </c>
      <c r="L385" s="212">
        <v>7.7020999999999997</v>
      </c>
      <c r="M385" s="212">
        <v>0.5</v>
      </c>
      <c r="N385" s="212">
        <v>3.9</v>
      </c>
      <c r="O385" s="212">
        <v>0.1</v>
      </c>
      <c r="P385" s="222">
        <v>10</v>
      </c>
      <c r="Q385" s="222">
        <v>36.219879149999997</v>
      </c>
    </row>
    <row r="386" spans="1:17">
      <c r="A386" s="171">
        <v>42</v>
      </c>
      <c r="B386" s="222" t="s">
        <v>250</v>
      </c>
      <c r="C386" s="171">
        <v>6</v>
      </c>
      <c r="D386" s="222">
        <v>60</v>
      </c>
      <c r="E386" s="212">
        <v>25</v>
      </c>
      <c r="F386" s="212">
        <v>25</v>
      </c>
      <c r="G386" s="212">
        <v>13.5</v>
      </c>
      <c r="H386" s="212">
        <v>37.972000000000001</v>
      </c>
      <c r="I386" s="212">
        <v>24.663</v>
      </c>
      <c r="J386" s="212">
        <v>1.7087999999999999E-2</v>
      </c>
      <c r="K386" s="212">
        <v>1.391996</v>
      </c>
      <c r="L386" s="212">
        <v>7.7020999999999997</v>
      </c>
      <c r="M386" s="212">
        <v>0.5</v>
      </c>
      <c r="N386" s="212">
        <v>3.9</v>
      </c>
      <c r="O386" s="212">
        <v>0.1</v>
      </c>
      <c r="P386" s="222">
        <v>10</v>
      </c>
      <c r="Q386" s="222">
        <v>36.219879149999997</v>
      </c>
    </row>
    <row r="387" spans="1:17">
      <c r="A387" s="171">
        <v>42</v>
      </c>
      <c r="B387" s="222" t="s">
        <v>250</v>
      </c>
      <c r="C387" s="171">
        <v>5</v>
      </c>
      <c r="D387" s="222">
        <v>90</v>
      </c>
      <c r="E387" s="212">
        <v>27</v>
      </c>
      <c r="F387" s="212">
        <v>27</v>
      </c>
      <c r="G387" s="212">
        <v>17</v>
      </c>
      <c r="H387" s="212">
        <v>37.972000000000001</v>
      </c>
      <c r="I387" s="212">
        <v>24.663</v>
      </c>
      <c r="J387" s="212">
        <v>1.7087999999999999E-2</v>
      </c>
      <c r="K387" s="212">
        <v>1.391996</v>
      </c>
      <c r="L387" s="212">
        <v>7.7020999999999997</v>
      </c>
      <c r="M387" s="212">
        <v>0.5</v>
      </c>
      <c r="N387" s="212">
        <v>3.9</v>
      </c>
      <c r="O387" s="212">
        <v>0.1</v>
      </c>
      <c r="P387" s="222">
        <v>10</v>
      </c>
      <c r="Q387" s="222">
        <v>36.219879149999997</v>
      </c>
    </row>
    <row r="388" spans="1:17">
      <c r="A388" s="171">
        <v>42</v>
      </c>
      <c r="B388" s="222" t="s">
        <v>250</v>
      </c>
      <c r="C388" s="171">
        <v>4</v>
      </c>
      <c r="D388" s="222">
        <v>120</v>
      </c>
      <c r="E388" s="212">
        <v>26.5</v>
      </c>
      <c r="F388" s="212">
        <v>26.5</v>
      </c>
      <c r="G388" s="212">
        <v>16</v>
      </c>
      <c r="H388" s="212">
        <v>37.972000000000001</v>
      </c>
      <c r="I388" s="212">
        <v>24.663</v>
      </c>
      <c r="J388" s="212">
        <v>1.7087999999999999E-2</v>
      </c>
      <c r="K388" s="212">
        <v>1.391996</v>
      </c>
      <c r="L388" s="212">
        <v>7.7020999999999997</v>
      </c>
      <c r="M388" s="212">
        <v>0.5</v>
      </c>
      <c r="N388" s="212">
        <v>3.9</v>
      </c>
      <c r="O388" s="212">
        <v>0.1</v>
      </c>
      <c r="P388" s="222">
        <v>10</v>
      </c>
      <c r="Q388" s="222">
        <v>36.219879149999997</v>
      </c>
    </row>
    <row r="389" spans="1:17">
      <c r="A389" s="171">
        <v>42</v>
      </c>
      <c r="B389" s="222" t="s">
        <v>250</v>
      </c>
      <c r="C389" s="171">
        <v>3</v>
      </c>
      <c r="D389" s="222">
        <v>150</v>
      </c>
      <c r="E389" s="212">
        <v>27</v>
      </c>
      <c r="F389" s="212">
        <v>27</v>
      </c>
      <c r="G389" s="212">
        <v>16</v>
      </c>
      <c r="H389" s="212">
        <v>37.972000000000001</v>
      </c>
      <c r="I389" s="212">
        <v>24.663</v>
      </c>
      <c r="J389" s="212">
        <v>1.7087999999999999E-2</v>
      </c>
      <c r="K389" s="212">
        <v>1.391996</v>
      </c>
      <c r="L389" s="212">
        <v>7.7020999999999997</v>
      </c>
      <c r="M389" s="212">
        <v>0.5</v>
      </c>
      <c r="N389" s="212">
        <v>3.9</v>
      </c>
      <c r="O389" s="212">
        <v>0.1</v>
      </c>
      <c r="P389" s="222">
        <v>10</v>
      </c>
      <c r="Q389" s="222">
        <v>36.219879149999997</v>
      </c>
    </row>
    <row r="390" spans="1:17">
      <c r="A390" s="171">
        <v>42</v>
      </c>
      <c r="B390" s="222" t="s">
        <v>250</v>
      </c>
      <c r="C390" s="171">
        <v>2</v>
      </c>
      <c r="D390" s="222">
        <v>180</v>
      </c>
      <c r="E390" s="212">
        <v>19.5</v>
      </c>
      <c r="F390" s="212">
        <v>19.5</v>
      </c>
      <c r="G390" s="212">
        <v>11</v>
      </c>
      <c r="H390" s="212">
        <v>37.972000000000001</v>
      </c>
      <c r="I390" s="212">
        <v>24.663</v>
      </c>
      <c r="J390" s="212">
        <v>1.7087999999999999E-2</v>
      </c>
      <c r="K390" s="212">
        <v>1.391996</v>
      </c>
      <c r="L390" s="212">
        <v>7.7020999999999997</v>
      </c>
      <c r="M390" s="212">
        <v>0.5</v>
      </c>
      <c r="N390" s="212">
        <v>3.9</v>
      </c>
      <c r="O390" s="212">
        <v>0.1</v>
      </c>
      <c r="P390" s="222">
        <v>10</v>
      </c>
      <c r="Q390" s="222">
        <v>36.219879149999997</v>
      </c>
    </row>
    <row r="391" spans="1:17">
      <c r="A391" s="171">
        <v>42</v>
      </c>
      <c r="B391" s="222" t="s">
        <v>250</v>
      </c>
      <c r="C391" s="171">
        <v>1</v>
      </c>
      <c r="D391" s="222">
        <v>210</v>
      </c>
      <c r="E391" s="212">
        <v>17</v>
      </c>
      <c r="F391" s="212">
        <v>17</v>
      </c>
      <c r="G391" s="212">
        <v>10</v>
      </c>
      <c r="H391" s="212">
        <v>37.972000000000001</v>
      </c>
      <c r="I391" s="212">
        <v>24.663</v>
      </c>
      <c r="J391" s="212">
        <v>1.7087999999999999E-2</v>
      </c>
      <c r="K391" s="212">
        <v>1.391996</v>
      </c>
      <c r="L391" s="212">
        <v>7.7020999999999997</v>
      </c>
      <c r="M391" s="212">
        <v>0.5</v>
      </c>
      <c r="N391" s="212">
        <v>3.9</v>
      </c>
      <c r="O391" s="212">
        <v>0.1</v>
      </c>
      <c r="P391" s="222">
        <v>10</v>
      </c>
      <c r="Q391" s="222">
        <v>36.219879149999997</v>
      </c>
    </row>
    <row r="392" spans="1:17">
      <c r="A392" s="171">
        <v>42</v>
      </c>
      <c r="B392" s="222" t="s">
        <v>250</v>
      </c>
      <c r="C392" s="171">
        <v>0</v>
      </c>
      <c r="D392" s="222">
        <v>240</v>
      </c>
      <c r="E392" s="212">
        <v>17</v>
      </c>
      <c r="F392" s="212">
        <v>17</v>
      </c>
      <c r="G392" s="212">
        <v>10</v>
      </c>
      <c r="H392" s="212">
        <v>37.972000000000001</v>
      </c>
      <c r="I392" s="212">
        <v>24.663</v>
      </c>
      <c r="J392" s="212">
        <v>1.7087999999999999E-2</v>
      </c>
      <c r="K392" s="212">
        <v>1.391996</v>
      </c>
      <c r="L392" s="212">
        <v>7.7020999999999997</v>
      </c>
      <c r="M392" s="212">
        <v>0.5</v>
      </c>
      <c r="N392" s="212">
        <v>3.9</v>
      </c>
      <c r="O392" s="212">
        <v>0.1</v>
      </c>
      <c r="P392" s="222">
        <v>10</v>
      </c>
      <c r="Q392" s="222">
        <v>36.219879149999997</v>
      </c>
    </row>
    <row r="393" spans="1:17">
      <c r="A393" s="171">
        <v>43</v>
      </c>
      <c r="B393" s="222" t="s">
        <v>251</v>
      </c>
      <c r="C393" s="171">
        <v>8</v>
      </c>
      <c r="D393" s="222">
        <v>10</v>
      </c>
      <c r="E393" s="212">
        <v>24.5</v>
      </c>
      <c r="F393" s="212">
        <v>24.5</v>
      </c>
      <c r="G393" s="212">
        <v>9</v>
      </c>
      <c r="H393" s="212">
        <v>38.154200000000003</v>
      </c>
      <c r="I393" s="212">
        <v>21.983575999999999</v>
      </c>
      <c r="J393" s="212">
        <v>1.6109999999999999E-2</v>
      </c>
      <c r="K393" s="212">
        <v>1.380657</v>
      </c>
      <c r="L393" s="212">
        <v>7.8975</v>
      </c>
      <c r="M393" s="212">
        <v>0.5</v>
      </c>
      <c r="N393" s="212">
        <v>3.9</v>
      </c>
      <c r="O393" s="212">
        <v>0.1</v>
      </c>
      <c r="P393" s="222">
        <v>10</v>
      </c>
      <c r="Q393" s="222">
        <v>36.219879149999997</v>
      </c>
    </row>
    <row r="394" spans="1:17">
      <c r="A394" s="171">
        <v>43</v>
      </c>
      <c r="B394" s="222" t="s">
        <v>251</v>
      </c>
      <c r="C394" s="171">
        <v>7</v>
      </c>
      <c r="D394" s="222">
        <v>30</v>
      </c>
      <c r="E394" s="212">
        <v>24.5</v>
      </c>
      <c r="F394" s="212">
        <v>24.5</v>
      </c>
      <c r="G394" s="212">
        <v>9</v>
      </c>
      <c r="H394" s="212">
        <v>38.154200000000003</v>
      </c>
      <c r="I394" s="212">
        <v>21.983575999999999</v>
      </c>
      <c r="J394" s="212">
        <v>1.6109999999999999E-2</v>
      </c>
      <c r="K394" s="212">
        <v>1.380657</v>
      </c>
      <c r="L394" s="212">
        <v>7.8975</v>
      </c>
      <c r="M394" s="212">
        <v>0.5</v>
      </c>
      <c r="N394" s="212">
        <v>3.9</v>
      </c>
      <c r="O394" s="212">
        <v>0.1</v>
      </c>
      <c r="P394" s="222">
        <v>10</v>
      </c>
      <c r="Q394" s="222">
        <v>36.219879149999997</v>
      </c>
    </row>
    <row r="395" spans="1:17">
      <c r="A395" s="171">
        <v>43</v>
      </c>
      <c r="B395" s="222" t="s">
        <v>251</v>
      </c>
      <c r="C395" s="171">
        <v>6</v>
      </c>
      <c r="D395" s="222">
        <v>60</v>
      </c>
      <c r="E395" s="212">
        <v>25</v>
      </c>
      <c r="F395" s="212">
        <v>25</v>
      </c>
      <c r="G395" s="212">
        <v>13.5</v>
      </c>
      <c r="H395" s="212">
        <v>38.154200000000003</v>
      </c>
      <c r="I395" s="212">
        <v>21.983575999999999</v>
      </c>
      <c r="J395" s="212">
        <v>1.6109999999999999E-2</v>
      </c>
      <c r="K395" s="212">
        <v>1.380657</v>
      </c>
      <c r="L395" s="212">
        <v>7.8975</v>
      </c>
      <c r="M395" s="212">
        <v>0.5</v>
      </c>
      <c r="N395" s="212">
        <v>3.9</v>
      </c>
      <c r="O395" s="212">
        <v>0.1</v>
      </c>
      <c r="P395" s="222">
        <v>10</v>
      </c>
      <c r="Q395" s="222">
        <v>36.219879149999997</v>
      </c>
    </row>
    <row r="396" spans="1:17">
      <c r="A396" s="171">
        <v>43</v>
      </c>
      <c r="B396" s="222" t="s">
        <v>251</v>
      </c>
      <c r="C396" s="171">
        <v>5</v>
      </c>
      <c r="D396" s="222">
        <v>90</v>
      </c>
      <c r="E396" s="212">
        <v>29</v>
      </c>
      <c r="F396" s="212">
        <v>29</v>
      </c>
      <c r="G396" s="212">
        <v>19</v>
      </c>
      <c r="H396" s="212">
        <v>38.154200000000003</v>
      </c>
      <c r="I396" s="212">
        <v>21.983575999999999</v>
      </c>
      <c r="J396" s="212">
        <v>1.6109999999999999E-2</v>
      </c>
      <c r="K396" s="212">
        <v>1.380657</v>
      </c>
      <c r="L396" s="212">
        <v>7.8975</v>
      </c>
      <c r="M396" s="212">
        <v>0.5</v>
      </c>
      <c r="N396" s="212">
        <v>3.9</v>
      </c>
      <c r="O396" s="212">
        <v>0.1</v>
      </c>
      <c r="P396" s="222">
        <v>10</v>
      </c>
      <c r="Q396" s="222">
        <v>36.219879149999997</v>
      </c>
    </row>
    <row r="397" spans="1:17">
      <c r="A397" s="171">
        <v>43</v>
      </c>
      <c r="B397" s="222" t="s">
        <v>251</v>
      </c>
      <c r="C397" s="171">
        <v>4</v>
      </c>
      <c r="D397" s="222">
        <v>120</v>
      </c>
      <c r="E397" s="212">
        <v>27</v>
      </c>
      <c r="F397" s="212">
        <v>27</v>
      </c>
      <c r="G397" s="212">
        <v>18</v>
      </c>
      <c r="H397" s="212">
        <v>38.154200000000003</v>
      </c>
      <c r="I397" s="212">
        <v>21.983575999999999</v>
      </c>
      <c r="J397" s="212">
        <v>1.6109999999999999E-2</v>
      </c>
      <c r="K397" s="212">
        <v>1.380657</v>
      </c>
      <c r="L397" s="212">
        <v>7.8975</v>
      </c>
      <c r="M397" s="212">
        <v>0.5</v>
      </c>
      <c r="N397" s="212">
        <v>3.9</v>
      </c>
      <c r="O397" s="212">
        <v>0.1</v>
      </c>
      <c r="P397" s="222">
        <v>10</v>
      </c>
      <c r="Q397" s="222">
        <v>36.219879149999997</v>
      </c>
    </row>
    <row r="398" spans="1:17">
      <c r="A398" s="171">
        <v>43</v>
      </c>
      <c r="B398" s="222" t="s">
        <v>251</v>
      </c>
      <c r="C398" s="171">
        <v>3</v>
      </c>
      <c r="D398" s="222">
        <v>150</v>
      </c>
      <c r="E398" s="212">
        <v>27</v>
      </c>
      <c r="F398" s="212">
        <v>27</v>
      </c>
      <c r="G398" s="212">
        <v>16</v>
      </c>
      <c r="H398" s="212">
        <v>38.154200000000003</v>
      </c>
      <c r="I398" s="212">
        <v>21.983575999999999</v>
      </c>
      <c r="J398" s="212">
        <v>1.6109999999999999E-2</v>
      </c>
      <c r="K398" s="212">
        <v>1.380657</v>
      </c>
      <c r="L398" s="212">
        <v>7.8975</v>
      </c>
      <c r="M398" s="212">
        <v>0.5</v>
      </c>
      <c r="N398" s="212">
        <v>3.9</v>
      </c>
      <c r="O398" s="212">
        <v>0.1</v>
      </c>
      <c r="P398" s="222">
        <v>10</v>
      </c>
      <c r="Q398" s="222">
        <v>36.219879149999997</v>
      </c>
    </row>
    <row r="399" spans="1:17">
      <c r="A399" s="171">
        <v>43</v>
      </c>
      <c r="B399" s="222" t="s">
        <v>251</v>
      </c>
      <c r="C399" s="171">
        <v>2</v>
      </c>
      <c r="D399" s="222">
        <v>180</v>
      </c>
      <c r="E399" s="212">
        <v>18.5</v>
      </c>
      <c r="F399" s="212">
        <v>18.5</v>
      </c>
      <c r="G399" s="212">
        <v>10</v>
      </c>
      <c r="H399" s="212">
        <v>38.154200000000003</v>
      </c>
      <c r="I399" s="212">
        <v>21.983575999999999</v>
      </c>
      <c r="J399" s="212">
        <v>1.6109999999999999E-2</v>
      </c>
      <c r="K399" s="212">
        <v>1.380657</v>
      </c>
      <c r="L399" s="212">
        <v>7.8975</v>
      </c>
      <c r="M399" s="212">
        <v>0.5</v>
      </c>
      <c r="N399" s="212">
        <v>3.9</v>
      </c>
      <c r="O399" s="212">
        <v>0.1</v>
      </c>
      <c r="P399" s="222">
        <v>10</v>
      </c>
      <c r="Q399" s="222">
        <v>36.219879149999997</v>
      </c>
    </row>
    <row r="400" spans="1:17">
      <c r="A400" s="171">
        <v>43</v>
      </c>
      <c r="B400" s="222" t="s">
        <v>251</v>
      </c>
      <c r="C400" s="171">
        <v>1</v>
      </c>
      <c r="D400" s="222">
        <v>210</v>
      </c>
      <c r="E400" s="212">
        <v>18</v>
      </c>
      <c r="F400" s="212">
        <v>18</v>
      </c>
      <c r="G400" s="212">
        <v>10</v>
      </c>
      <c r="H400" s="212">
        <v>38.154200000000003</v>
      </c>
      <c r="I400" s="212">
        <v>21.983575999999999</v>
      </c>
      <c r="J400" s="212">
        <v>1.6109999999999999E-2</v>
      </c>
      <c r="K400" s="212">
        <v>1.380657</v>
      </c>
      <c r="L400" s="212">
        <v>7.8975</v>
      </c>
      <c r="M400" s="212">
        <v>0.5</v>
      </c>
      <c r="N400" s="212">
        <v>3.9</v>
      </c>
      <c r="O400" s="212">
        <v>0.1</v>
      </c>
      <c r="P400" s="222">
        <v>10</v>
      </c>
      <c r="Q400" s="222">
        <v>36.219879149999997</v>
      </c>
    </row>
    <row r="401" spans="1:17">
      <c r="A401" s="171">
        <v>43</v>
      </c>
      <c r="B401" s="222" t="s">
        <v>251</v>
      </c>
      <c r="C401" s="171">
        <v>0</v>
      </c>
      <c r="D401" s="222">
        <v>240</v>
      </c>
      <c r="E401" s="212">
        <v>18</v>
      </c>
      <c r="F401" s="212">
        <v>18</v>
      </c>
      <c r="G401" s="212">
        <v>10</v>
      </c>
      <c r="H401" s="212">
        <v>38.154200000000003</v>
      </c>
      <c r="I401" s="212">
        <v>21.983575999999999</v>
      </c>
      <c r="J401" s="212">
        <v>1.6109999999999999E-2</v>
      </c>
      <c r="K401" s="212">
        <v>1.380657</v>
      </c>
      <c r="L401" s="212">
        <v>7.8975</v>
      </c>
      <c r="M401" s="212">
        <v>0.5</v>
      </c>
      <c r="N401" s="212">
        <v>3.9</v>
      </c>
      <c r="O401" s="212">
        <v>0.1</v>
      </c>
      <c r="P401" s="222">
        <v>10</v>
      </c>
      <c r="Q401" s="222">
        <v>36.219879149999997</v>
      </c>
    </row>
    <row r="402" spans="1:17">
      <c r="A402" s="171">
        <v>44</v>
      </c>
      <c r="B402" s="222" t="s">
        <v>252</v>
      </c>
      <c r="C402" s="171">
        <v>8</v>
      </c>
      <c r="D402" s="222">
        <v>10</v>
      </c>
      <c r="E402" s="212">
        <v>24</v>
      </c>
      <c r="F402" s="212">
        <v>24</v>
      </c>
      <c r="G402" s="212">
        <v>6</v>
      </c>
      <c r="H402" s="212">
        <v>37.763399999999997</v>
      </c>
      <c r="I402" s="212">
        <v>26.318992000000001</v>
      </c>
      <c r="J402" s="212">
        <v>1.7954000000000001E-2</v>
      </c>
      <c r="K402" s="212">
        <v>1.4010549999999999</v>
      </c>
      <c r="L402" s="212">
        <v>7.6889000000000003</v>
      </c>
      <c r="M402" s="212">
        <v>0.5</v>
      </c>
      <c r="N402" s="212">
        <v>3.9</v>
      </c>
      <c r="O402" s="212">
        <v>0.1</v>
      </c>
      <c r="P402" s="222">
        <v>10</v>
      </c>
      <c r="Q402" s="222">
        <v>36.219879149999997</v>
      </c>
    </row>
    <row r="403" spans="1:17">
      <c r="A403" s="171">
        <v>44</v>
      </c>
      <c r="B403" s="222" t="s">
        <v>252</v>
      </c>
      <c r="C403" s="171">
        <v>7</v>
      </c>
      <c r="D403" s="222">
        <v>30</v>
      </c>
      <c r="E403" s="212">
        <v>24</v>
      </c>
      <c r="F403" s="212">
        <v>24</v>
      </c>
      <c r="G403" s="212">
        <v>6</v>
      </c>
      <c r="H403" s="212">
        <v>37.763399999999997</v>
      </c>
      <c r="I403" s="212">
        <v>26.318992000000001</v>
      </c>
      <c r="J403" s="212">
        <v>1.7954000000000001E-2</v>
      </c>
      <c r="K403" s="212">
        <v>1.4010549999999999</v>
      </c>
      <c r="L403" s="212">
        <v>7.6889000000000003</v>
      </c>
      <c r="M403" s="212">
        <v>0.5</v>
      </c>
      <c r="N403" s="212">
        <v>3.9</v>
      </c>
      <c r="O403" s="212">
        <v>0.1</v>
      </c>
      <c r="P403" s="222">
        <v>10</v>
      </c>
      <c r="Q403" s="222">
        <v>36.219879149999997</v>
      </c>
    </row>
    <row r="404" spans="1:17">
      <c r="A404" s="171">
        <v>44</v>
      </c>
      <c r="B404" s="222" t="s">
        <v>252</v>
      </c>
      <c r="C404" s="171">
        <v>6</v>
      </c>
      <c r="D404" s="222">
        <v>60</v>
      </c>
      <c r="E404" s="212">
        <v>21</v>
      </c>
      <c r="F404" s="212">
        <v>21</v>
      </c>
      <c r="G404" s="212">
        <v>11.5</v>
      </c>
      <c r="H404" s="212">
        <v>37.763399999999997</v>
      </c>
      <c r="I404" s="212">
        <v>26.318992000000001</v>
      </c>
      <c r="J404" s="212">
        <v>1.7954000000000001E-2</v>
      </c>
      <c r="K404" s="212">
        <v>1.4010549999999999</v>
      </c>
      <c r="L404" s="212">
        <v>7.6889000000000003</v>
      </c>
      <c r="M404" s="212">
        <v>0.5</v>
      </c>
      <c r="N404" s="212">
        <v>3.9</v>
      </c>
      <c r="O404" s="212">
        <v>0.1</v>
      </c>
      <c r="P404" s="222">
        <v>10</v>
      </c>
      <c r="Q404" s="222">
        <v>36.219879149999997</v>
      </c>
    </row>
    <row r="405" spans="1:17">
      <c r="A405" s="171">
        <v>44</v>
      </c>
      <c r="B405" s="222" t="s">
        <v>252</v>
      </c>
      <c r="C405" s="171">
        <v>5</v>
      </c>
      <c r="D405" s="222">
        <v>90</v>
      </c>
      <c r="E405" s="212">
        <v>15</v>
      </c>
      <c r="F405" s="212">
        <v>15</v>
      </c>
      <c r="G405" s="212">
        <v>7</v>
      </c>
      <c r="H405" s="212">
        <v>37.763399999999997</v>
      </c>
      <c r="I405" s="212">
        <v>26.318992000000001</v>
      </c>
      <c r="J405" s="212">
        <v>1.7954000000000001E-2</v>
      </c>
      <c r="K405" s="212">
        <v>1.4010549999999999</v>
      </c>
      <c r="L405" s="212">
        <v>7.6889000000000003</v>
      </c>
      <c r="M405" s="212">
        <v>0.5</v>
      </c>
      <c r="N405" s="212">
        <v>3.9</v>
      </c>
      <c r="O405" s="212">
        <v>0.1</v>
      </c>
      <c r="P405" s="222">
        <v>10</v>
      </c>
      <c r="Q405" s="222">
        <v>36.219879149999997</v>
      </c>
    </row>
    <row r="406" spans="1:17">
      <c r="A406" s="171">
        <v>44</v>
      </c>
      <c r="B406" s="222" t="s">
        <v>252</v>
      </c>
      <c r="C406" s="171">
        <v>4</v>
      </c>
      <c r="D406" s="222">
        <v>120</v>
      </c>
      <c r="E406" s="212">
        <v>13</v>
      </c>
      <c r="F406" s="212">
        <v>13</v>
      </c>
      <c r="G406" s="212">
        <v>6</v>
      </c>
      <c r="H406" s="212">
        <v>37.763399999999997</v>
      </c>
      <c r="I406" s="212">
        <v>26.318992000000001</v>
      </c>
      <c r="J406" s="212">
        <v>1.7954000000000001E-2</v>
      </c>
      <c r="K406" s="212">
        <v>1.4010549999999999</v>
      </c>
      <c r="L406" s="212">
        <v>7.6889000000000003</v>
      </c>
      <c r="M406" s="212">
        <v>0.5</v>
      </c>
      <c r="N406" s="212">
        <v>3.9</v>
      </c>
      <c r="O406" s="212">
        <v>0.1</v>
      </c>
      <c r="P406" s="222">
        <v>10</v>
      </c>
      <c r="Q406" s="222">
        <v>36.219879149999997</v>
      </c>
    </row>
    <row r="407" spans="1:17">
      <c r="A407" s="171">
        <v>44</v>
      </c>
      <c r="B407" s="222" t="s">
        <v>252</v>
      </c>
      <c r="C407" s="171">
        <v>3</v>
      </c>
      <c r="D407" s="222">
        <v>150</v>
      </c>
      <c r="E407" s="212">
        <v>16.5</v>
      </c>
      <c r="F407" s="212">
        <v>16.5</v>
      </c>
      <c r="G407" s="212">
        <v>7</v>
      </c>
      <c r="H407" s="212">
        <v>37.763399999999997</v>
      </c>
      <c r="I407" s="212">
        <v>26.318992000000001</v>
      </c>
      <c r="J407" s="212">
        <v>1.7954000000000001E-2</v>
      </c>
      <c r="K407" s="212">
        <v>1.4010549999999999</v>
      </c>
      <c r="L407" s="212">
        <v>7.6889000000000003</v>
      </c>
      <c r="M407" s="212">
        <v>0.5</v>
      </c>
      <c r="N407" s="212">
        <v>3.9</v>
      </c>
      <c r="O407" s="212">
        <v>0.1</v>
      </c>
      <c r="P407" s="222">
        <v>10</v>
      </c>
      <c r="Q407" s="222">
        <v>36.219879149999997</v>
      </c>
    </row>
    <row r="408" spans="1:17">
      <c r="A408" s="171">
        <v>44</v>
      </c>
      <c r="B408" s="222" t="s">
        <v>252</v>
      </c>
      <c r="C408" s="171">
        <v>2</v>
      </c>
      <c r="D408" s="222">
        <v>180</v>
      </c>
      <c r="E408" s="212">
        <v>21</v>
      </c>
      <c r="F408" s="212">
        <v>21</v>
      </c>
      <c r="G408" s="212">
        <v>11</v>
      </c>
      <c r="H408" s="212">
        <v>37.763399999999997</v>
      </c>
      <c r="I408" s="212">
        <v>26.318992000000001</v>
      </c>
      <c r="J408" s="212">
        <v>1.7954000000000001E-2</v>
      </c>
      <c r="K408" s="212">
        <v>1.4010549999999999</v>
      </c>
      <c r="L408" s="212">
        <v>7.6889000000000003</v>
      </c>
      <c r="M408" s="212">
        <v>0.5</v>
      </c>
      <c r="N408" s="212">
        <v>3.9</v>
      </c>
      <c r="O408" s="212">
        <v>0.1</v>
      </c>
      <c r="P408" s="222">
        <v>10</v>
      </c>
      <c r="Q408" s="222">
        <v>36.219879149999997</v>
      </c>
    </row>
    <row r="409" spans="1:17">
      <c r="A409" s="171">
        <v>44</v>
      </c>
      <c r="B409" s="222" t="s">
        <v>252</v>
      </c>
      <c r="C409" s="171">
        <v>1</v>
      </c>
      <c r="D409" s="222">
        <v>210</v>
      </c>
      <c r="E409" s="212">
        <v>23</v>
      </c>
      <c r="F409" s="212">
        <v>23</v>
      </c>
      <c r="G409" s="212">
        <v>13</v>
      </c>
      <c r="H409" s="212">
        <v>37.763399999999997</v>
      </c>
      <c r="I409" s="212">
        <v>26.318992000000001</v>
      </c>
      <c r="J409" s="212">
        <v>1.7954000000000001E-2</v>
      </c>
      <c r="K409" s="212">
        <v>1.4010549999999999</v>
      </c>
      <c r="L409" s="212">
        <v>7.6889000000000003</v>
      </c>
      <c r="M409" s="212">
        <v>0.5</v>
      </c>
      <c r="N409" s="212">
        <v>3.9</v>
      </c>
      <c r="O409" s="212">
        <v>0.1</v>
      </c>
      <c r="P409" s="222">
        <v>10</v>
      </c>
      <c r="Q409" s="222">
        <v>36.219879149999997</v>
      </c>
    </row>
    <row r="410" spans="1:17">
      <c r="A410" s="171">
        <v>44</v>
      </c>
      <c r="B410" s="222" t="s">
        <v>252</v>
      </c>
      <c r="C410" s="171">
        <v>0</v>
      </c>
      <c r="D410" s="222">
        <v>240</v>
      </c>
      <c r="E410" s="212">
        <v>23</v>
      </c>
      <c r="F410" s="212">
        <v>23</v>
      </c>
      <c r="G410" s="212">
        <v>13</v>
      </c>
      <c r="H410" s="212">
        <v>37.763399999999997</v>
      </c>
      <c r="I410" s="212">
        <v>26.318992000000001</v>
      </c>
      <c r="J410" s="212">
        <v>1.7954000000000001E-2</v>
      </c>
      <c r="K410" s="212">
        <v>1.4010549999999999</v>
      </c>
      <c r="L410" s="212">
        <v>7.6889000000000003</v>
      </c>
      <c r="M410" s="212">
        <v>0.5</v>
      </c>
      <c r="N410" s="212">
        <v>3.9</v>
      </c>
      <c r="O410" s="212">
        <v>0.1</v>
      </c>
      <c r="P410" s="222">
        <v>10</v>
      </c>
      <c r="Q410" s="222">
        <v>36.219879149999997</v>
      </c>
    </row>
    <row r="411" spans="1:17">
      <c r="A411" s="171">
        <v>45</v>
      </c>
      <c r="B411" s="222" t="s">
        <v>253</v>
      </c>
      <c r="C411" s="171">
        <v>8</v>
      </c>
      <c r="D411" s="222">
        <v>10</v>
      </c>
      <c r="E411" s="212">
        <v>25.5</v>
      </c>
      <c r="F411" s="212">
        <v>25.5</v>
      </c>
      <c r="G411" s="212">
        <v>6.5</v>
      </c>
      <c r="H411" s="212">
        <v>37.972000000000001</v>
      </c>
      <c r="I411" s="212">
        <v>24.663</v>
      </c>
      <c r="J411" s="212">
        <v>1.7087999999999999E-2</v>
      </c>
      <c r="K411" s="212">
        <v>1.391996</v>
      </c>
      <c r="L411" s="212">
        <v>7.7020999999999997</v>
      </c>
      <c r="M411" s="212">
        <v>0.5</v>
      </c>
      <c r="N411" s="212">
        <v>3.9</v>
      </c>
      <c r="O411" s="212">
        <v>0.1</v>
      </c>
      <c r="P411" s="222">
        <v>10</v>
      </c>
      <c r="Q411" s="222">
        <v>36.219879149999997</v>
      </c>
    </row>
    <row r="412" spans="1:17">
      <c r="A412" s="171">
        <v>45</v>
      </c>
      <c r="B412" s="222" t="s">
        <v>253</v>
      </c>
      <c r="C412" s="171">
        <v>7</v>
      </c>
      <c r="D412" s="222">
        <v>30</v>
      </c>
      <c r="E412" s="212">
        <v>25.5</v>
      </c>
      <c r="F412" s="212">
        <v>25.5</v>
      </c>
      <c r="G412" s="212">
        <v>6.5</v>
      </c>
      <c r="H412" s="212">
        <v>37.972000000000001</v>
      </c>
      <c r="I412" s="212">
        <v>24.663</v>
      </c>
      <c r="J412" s="212">
        <v>1.7087999999999999E-2</v>
      </c>
      <c r="K412" s="212">
        <v>1.391996</v>
      </c>
      <c r="L412" s="212">
        <v>7.7020999999999997</v>
      </c>
      <c r="M412" s="212">
        <v>0.5</v>
      </c>
      <c r="N412" s="212">
        <v>3.9</v>
      </c>
      <c r="O412" s="212">
        <v>0.1</v>
      </c>
      <c r="P412" s="222">
        <v>10</v>
      </c>
      <c r="Q412" s="222">
        <v>36.219879149999997</v>
      </c>
    </row>
    <row r="413" spans="1:17">
      <c r="A413" s="171">
        <v>45</v>
      </c>
      <c r="B413" s="222" t="s">
        <v>253</v>
      </c>
      <c r="C413" s="171">
        <v>6</v>
      </c>
      <c r="D413" s="222">
        <v>60</v>
      </c>
      <c r="E413" s="212">
        <v>23.5</v>
      </c>
      <c r="F413" s="212">
        <v>23.5</v>
      </c>
      <c r="G413" s="212">
        <v>12.5</v>
      </c>
      <c r="H413" s="212">
        <v>37.972000000000001</v>
      </c>
      <c r="I413" s="212">
        <v>24.663</v>
      </c>
      <c r="J413" s="212">
        <v>1.7087999999999999E-2</v>
      </c>
      <c r="K413" s="212">
        <v>1.391996</v>
      </c>
      <c r="L413" s="212">
        <v>7.7020999999999997</v>
      </c>
      <c r="M413" s="212">
        <v>0.5</v>
      </c>
      <c r="N413" s="212">
        <v>3.9</v>
      </c>
      <c r="O413" s="212">
        <v>0.1</v>
      </c>
      <c r="P413" s="222">
        <v>10</v>
      </c>
      <c r="Q413" s="222">
        <v>36.219879149999997</v>
      </c>
    </row>
    <row r="414" spans="1:17">
      <c r="A414" s="171">
        <v>45</v>
      </c>
      <c r="B414" s="222" t="s">
        <v>253</v>
      </c>
      <c r="C414" s="171">
        <v>5</v>
      </c>
      <c r="D414" s="222">
        <v>90</v>
      </c>
      <c r="E414" s="212">
        <v>28</v>
      </c>
      <c r="F414" s="212">
        <v>28</v>
      </c>
      <c r="G414" s="212">
        <v>18</v>
      </c>
      <c r="H414" s="212">
        <v>37.972000000000001</v>
      </c>
      <c r="I414" s="212">
        <v>24.663</v>
      </c>
      <c r="J414" s="212">
        <v>1.7087999999999999E-2</v>
      </c>
      <c r="K414" s="212">
        <v>1.391996</v>
      </c>
      <c r="L414" s="212">
        <v>7.7020999999999997</v>
      </c>
      <c r="M414" s="212">
        <v>0.5</v>
      </c>
      <c r="N414" s="212">
        <v>3.9</v>
      </c>
      <c r="O414" s="212">
        <v>0.1</v>
      </c>
      <c r="P414" s="222">
        <v>10</v>
      </c>
      <c r="Q414" s="222">
        <v>36.219879149999997</v>
      </c>
    </row>
    <row r="415" spans="1:17">
      <c r="A415" s="171">
        <v>45</v>
      </c>
      <c r="B415" s="222" t="s">
        <v>253</v>
      </c>
      <c r="C415" s="171">
        <v>4</v>
      </c>
      <c r="D415" s="222">
        <v>120</v>
      </c>
      <c r="E415" s="212">
        <v>27</v>
      </c>
      <c r="F415" s="212">
        <v>27</v>
      </c>
      <c r="G415" s="212">
        <v>17.5</v>
      </c>
      <c r="H415" s="212">
        <v>37.972000000000001</v>
      </c>
      <c r="I415" s="212">
        <v>24.663</v>
      </c>
      <c r="J415" s="212">
        <v>1.7087999999999999E-2</v>
      </c>
      <c r="K415" s="212">
        <v>1.391996</v>
      </c>
      <c r="L415" s="212">
        <v>7.7020999999999997</v>
      </c>
      <c r="M415" s="212">
        <v>0.5</v>
      </c>
      <c r="N415" s="212">
        <v>3.9</v>
      </c>
      <c r="O415" s="212">
        <v>0.1</v>
      </c>
      <c r="P415" s="222">
        <v>10</v>
      </c>
      <c r="Q415" s="222">
        <v>36.219879149999997</v>
      </c>
    </row>
    <row r="416" spans="1:17">
      <c r="A416" s="171">
        <v>45</v>
      </c>
      <c r="B416" s="222" t="s">
        <v>253</v>
      </c>
      <c r="C416" s="171">
        <v>3</v>
      </c>
      <c r="D416" s="222">
        <v>150</v>
      </c>
      <c r="E416" s="212">
        <v>22.5</v>
      </c>
      <c r="F416" s="212">
        <v>22.5</v>
      </c>
      <c r="G416" s="212">
        <v>12.5</v>
      </c>
      <c r="H416" s="212">
        <v>37.972000000000001</v>
      </c>
      <c r="I416" s="212">
        <v>24.663</v>
      </c>
      <c r="J416" s="212">
        <v>1.7087999999999999E-2</v>
      </c>
      <c r="K416" s="212">
        <v>1.391996</v>
      </c>
      <c r="L416" s="212">
        <v>7.7020999999999997</v>
      </c>
      <c r="M416" s="212">
        <v>0.5</v>
      </c>
      <c r="N416" s="212">
        <v>3.9</v>
      </c>
      <c r="O416" s="212">
        <v>0.1</v>
      </c>
      <c r="P416" s="222">
        <v>10</v>
      </c>
      <c r="Q416" s="222">
        <v>36.219879149999997</v>
      </c>
    </row>
    <row r="417" spans="1:17">
      <c r="A417" s="171">
        <v>45</v>
      </c>
      <c r="B417" s="222" t="s">
        <v>253</v>
      </c>
      <c r="C417" s="171">
        <v>2</v>
      </c>
      <c r="D417" s="222">
        <v>180</v>
      </c>
      <c r="E417" s="212">
        <v>23.5</v>
      </c>
      <c r="F417" s="212">
        <v>23.5</v>
      </c>
      <c r="G417" s="212">
        <v>15</v>
      </c>
      <c r="H417" s="212">
        <v>37.972000000000001</v>
      </c>
      <c r="I417" s="212">
        <v>24.663</v>
      </c>
      <c r="J417" s="212">
        <v>1.7087999999999999E-2</v>
      </c>
      <c r="K417" s="212">
        <v>1.391996</v>
      </c>
      <c r="L417" s="212">
        <v>7.7020999999999997</v>
      </c>
      <c r="M417" s="212">
        <v>0.5</v>
      </c>
      <c r="N417" s="212">
        <v>3.9</v>
      </c>
      <c r="O417" s="212">
        <v>0.1</v>
      </c>
      <c r="P417" s="222">
        <v>10</v>
      </c>
      <c r="Q417" s="222">
        <v>36.219879149999997</v>
      </c>
    </row>
    <row r="418" spans="1:17">
      <c r="A418" s="171">
        <v>45</v>
      </c>
      <c r="B418" s="222" t="s">
        <v>253</v>
      </c>
      <c r="C418" s="171">
        <v>1</v>
      </c>
      <c r="D418" s="222">
        <v>210</v>
      </c>
      <c r="E418" s="212">
        <v>16.5</v>
      </c>
      <c r="F418" s="212">
        <v>16.5</v>
      </c>
      <c r="G418" s="212">
        <v>9</v>
      </c>
      <c r="H418" s="212">
        <v>37.972000000000001</v>
      </c>
      <c r="I418" s="212">
        <v>24.663</v>
      </c>
      <c r="J418" s="212">
        <v>1.7087999999999999E-2</v>
      </c>
      <c r="K418" s="212">
        <v>1.391996</v>
      </c>
      <c r="L418" s="212">
        <v>7.7020999999999997</v>
      </c>
      <c r="M418" s="212">
        <v>0.5</v>
      </c>
      <c r="N418" s="212">
        <v>3.9</v>
      </c>
      <c r="O418" s="212">
        <v>0.1</v>
      </c>
      <c r="P418" s="222">
        <v>10</v>
      </c>
      <c r="Q418" s="222">
        <v>36.219879149999997</v>
      </c>
    </row>
    <row r="419" spans="1:17">
      <c r="A419" s="171">
        <v>45</v>
      </c>
      <c r="B419" s="222" t="s">
        <v>253</v>
      </c>
      <c r="C419" s="171">
        <v>0</v>
      </c>
      <c r="D419" s="222">
        <v>240</v>
      </c>
      <c r="E419" s="212">
        <v>16.5</v>
      </c>
      <c r="F419" s="212">
        <v>16.5</v>
      </c>
      <c r="G419" s="212">
        <v>9</v>
      </c>
      <c r="H419" s="212">
        <v>37.972000000000001</v>
      </c>
      <c r="I419" s="212">
        <v>24.663</v>
      </c>
      <c r="J419" s="212">
        <v>1.7087999999999999E-2</v>
      </c>
      <c r="K419" s="212">
        <v>1.391996</v>
      </c>
      <c r="L419" s="212">
        <v>7.7020999999999997</v>
      </c>
      <c r="M419" s="212">
        <v>0.5</v>
      </c>
      <c r="N419" s="212">
        <v>3.9</v>
      </c>
      <c r="O419" s="212">
        <v>0.1</v>
      </c>
      <c r="P419" s="222">
        <v>10</v>
      </c>
      <c r="Q419" s="222">
        <v>36.219879149999997</v>
      </c>
    </row>
    <row r="420" spans="1:17">
      <c r="A420" s="171">
        <v>46</v>
      </c>
      <c r="B420" s="222" t="s">
        <v>254</v>
      </c>
      <c r="C420" s="171">
        <v>8</v>
      </c>
      <c r="D420" s="222">
        <v>10</v>
      </c>
      <c r="E420" s="212">
        <v>25.5</v>
      </c>
      <c r="F420" s="212">
        <v>25.5</v>
      </c>
      <c r="G420" s="212">
        <v>6.5</v>
      </c>
      <c r="H420" s="212">
        <v>37.972000000000001</v>
      </c>
      <c r="I420" s="212">
        <v>24.663</v>
      </c>
      <c r="J420" s="212">
        <v>1.7087999999999999E-2</v>
      </c>
      <c r="K420" s="212">
        <v>1.391996</v>
      </c>
      <c r="L420" s="212">
        <v>7.7020999999999997</v>
      </c>
      <c r="M420" s="212">
        <v>0.5</v>
      </c>
      <c r="N420" s="212">
        <v>3.9</v>
      </c>
      <c r="O420" s="212">
        <v>0.1</v>
      </c>
      <c r="P420" s="222">
        <v>10</v>
      </c>
      <c r="Q420" s="222">
        <v>36.219879149999997</v>
      </c>
    </row>
    <row r="421" spans="1:17">
      <c r="A421" s="171">
        <v>46</v>
      </c>
      <c r="B421" s="222" t="s">
        <v>254</v>
      </c>
      <c r="C421" s="171">
        <v>7</v>
      </c>
      <c r="D421" s="222">
        <v>30</v>
      </c>
      <c r="E421" s="212">
        <v>25.5</v>
      </c>
      <c r="F421" s="212">
        <v>25.5</v>
      </c>
      <c r="G421" s="212">
        <v>6.5</v>
      </c>
      <c r="H421" s="212">
        <v>37.972000000000001</v>
      </c>
      <c r="I421" s="212">
        <v>24.663</v>
      </c>
      <c r="J421" s="212">
        <v>1.7087999999999999E-2</v>
      </c>
      <c r="K421" s="212">
        <v>1.391996</v>
      </c>
      <c r="L421" s="212">
        <v>7.7020999999999997</v>
      </c>
      <c r="M421" s="212">
        <v>0.5</v>
      </c>
      <c r="N421" s="212">
        <v>3.9</v>
      </c>
      <c r="O421" s="212">
        <v>0.1</v>
      </c>
      <c r="P421" s="222">
        <v>10</v>
      </c>
      <c r="Q421" s="222">
        <v>36.219879149999997</v>
      </c>
    </row>
    <row r="422" spans="1:17">
      <c r="A422" s="171">
        <v>46</v>
      </c>
      <c r="B422" s="222" t="s">
        <v>254</v>
      </c>
      <c r="C422" s="171">
        <v>6</v>
      </c>
      <c r="D422" s="222">
        <v>60</v>
      </c>
      <c r="E422" s="212">
        <v>23.5</v>
      </c>
      <c r="F422" s="212">
        <v>23.5</v>
      </c>
      <c r="G422" s="212">
        <v>12.5</v>
      </c>
      <c r="H422" s="212">
        <v>37.972000000000001</v>
      </c>
      <c r="I422" s="212">
        <v>24.663</v>
      </c>
      <c r="J422" s="212">
        <v>1.7087999999999999E-2</v>
      </c>
      <c r="K422" s="212">
        <v>1.391996</v>
      </c>
      <c r="L422" s="212">
        <v>7.7020999999999997</v>
      </c>
      <c r="M422" s="212">
        <v>0.5</v>
      </c>
      <c r="N422" s="212">
        <v>3.9</v>
      </c>
      <c r="O422" s="212">
        <v>0.1</v>
      </c>
      <c r="P422" s="222">
        <v>10</v>
      </c>
      <c r="Q422" s="222">
        <v>36.219879149999997</v>
      </c>
    </row>
    <row r="423" spans="1:17">
      <c r="A423" s="171">
        <v>46</v>
      </c>
      <c r="B423" s="222" t="s">
        <v>254</v>
      </c>
      <c r="C423" s="171">
        <v>5</v>
      </c>
      <c r="D423" s="222">
        <v>90</v>
      </c>
      <c r="E423" s="212">
        <v>28</v>
      </c>
      <c r="F423" s="212">
        <v>28</v>
      </c>
      <c r="G423" s="212">
        <v>18</v>
      </c>
      <c r="H423" s="212">
        <v>37.972000000000001</v>
      </c>
      <c r="I423" s="212">
        <v>24.663</v>
      </c>
      <c r="J423" s="212">
        <v>1.7087999999999999E-2</v>
      </c>
      <c r="K423" s="212">
        <v>1.391996</v>
      </c>
      <c r="L423" s="212">
        <v>7.7020999999999997</v>
      </c>
      <c r="M423" s="212">
        <v>0.5</v>
      </c>
      <c r="N423" s="212">
        <v>3.9</v>
      </c>
      <c r="O423" s="212">
        <v>0.1</v>
      </c>
      <c r="P423" s="222">
        <v>10</v>
      </c>
      <c r="Q423" s="222">
        <v>36.219879149999997</v>
      </c>
    </row>
    <row r="424" spans="1:17">
      <c r="A424" s="171">
        <v>46</v>
      </c>
      <c r="B424" s="222" t="s">
        <v>254</v>
      </c>
      <c r="C424" s="171">
        <v>4</v>
      </c>
      <c r="D424" s="222">
        <v>120</v>
      </c>
      <c r="E424" s="212">
        <v>27</v>
      </c>
      <c r="F424" s="212">
        <v>27</v>
      </c>
      <c r="G424" s="212">
        <v>17.5</v>
      </c>
      <c r="H424" s="212">
        <v>37.972000000000001</v>
      </c>
      <c r="I424" s="212">
        <v>24.663</v>
      </c>
      <c r="J424" s="212">
        <v>1.7087999999999999E-2</v>
      </c>
      <c r="K424" s="212">
        <v>1.391996</v>
      </c>
      <c r="L424" s="212">
        <v>7.7020999999999997</v>
      </c>
      <c r="M424" s="212">
        <v>0.5</v>
      </c>
      <c r="N424" s="212">
        <v>3.9</v>
      </c>
      <c r="O424" s="212">
        <v>0.1</v>
      </c>
      <c r="P424" s="222">
        <v>10</v>
      </c>
      <c r="Q424" s="222">
        <v>36.219879149999997</v>
      </c>
    </row>
    <row r="425" spans="1:17">
      <c r="A425" s="171">
        <v>46</v>
      </c>
      <c r="B425" s="222" t="s">
        <v>254</v>
      </c>
      <c r="C425" s="171">
        <v>3</v>
      </c>
      <c r="D425" s="222">
        <v>150</v>
      </c>
      <c r="E425" s="212">
        <v>22.5</v>
      </c>
      <c r="F425" s="212">
        <v>22.5</v>
      </c>
      <c r="G425" s="212">
        <v>12.5</v>
      </c>
      <c r="H425" s="212">
        <v>37.972000000000001</v>
      </c>
      <c r="I425" s="212">
        <v>24.663</v>
      </c>
      <c r="J425" s="212">
        <v>1.7087999999999999E-2</v>
      </c>
      <c r="K425" s="212">
        <v>1.391996</v>
      </c>
      <c r="L425" s="212">
        <v>7.7020999999999997</v>
      </c>
      <c r="M425" s="212">
        <v>0.5</v>
      </c>
      <c r="N425" s="212">
        <v>3.9</v>
      </c>
      <c r="O425" s="212">
        <v>0.1</v>
      </c>
      <c r="P425" s="222">
        <v>10</v>
      </c>
      <c r="Q425" s="222">
        <v>36.219879149999997</v>
      </c>
    </row>
    <row r="426" spans="1:17">
      <c r="A426" s="171">
        <v>46</v>
      </c>
      <c r="B426" s="222" t="s">
        <v>254</v>
      </c>
      <c r="C426" s="171">
        <v>2</v>
      </c>
      <c r="D426" s="222">
        <v>180</v>
      </c>
      <c r="E426" s="212">
        <v>23.5</v>
      </c>
      <c r="F426" s="212">
        <v>23.5</v>
      </c>
      <c r="G426" s="212">
        <v>15</v>
      </c>
      <c r="H426" s="212">
        <v>37.972000000000001</v>
      </c>
      <c r="I426" s="212">
        <v>24.663</v>
      </c>
      <c r="J426" s="212">
        <v>1.7087999999999999E-2</v>
      </c>
      <c r="K426" s="212">
        <v>1.391996</v>
      </c>
      <c r="L426" s="212">
        <v>7.7020999999999997</v>
      </c>
      <c r="M426" s="212">
        <v>0.5</v>
      </c>
      <c r="N426" s="212">
        <v>3.9</v>
      </c>
      <c r="O426" s="212">
        <v>0.1</v>
      </c>
      <c r="P426" s="222">
        <v>10</v>
      </c>
      <c r="Q426" s="222">
        <v>36.219879149999997</v>
      </c>
    </row>
    <row r="427" spans="1:17">
      <c r="A427" s="171">
        <v>46</v>
      </c>
      <c r="B427" s="222" t="s">
        <v>254</v>
      </c>
      <c r="C427" s="171">
        <v>1</v>
      </c>
      <c r="D427" s="222">
        <v>210</v>
      </c>
      <c r="E427" s="212">
        <v>16.5</v>
      </c>
      <c r="F427" s="212">
        <v>16.5</v>
      </c>
      <c r="G427" s="212">
        <v>9</v>
      </c>
      <c r="H427" s="212">
        <v>37.972000000000001</v>
      </c>
      <c r="I427" s="212">
        <v>24.663</v>
      </c>
      <c r="J427" s="212">
        <v>1.7087999999999999E-2</v>
      </c>
      <c r="K427" s="212">
        <v>1.391996</v>
      </c>
      <c r="L427" s="212">
        <v>7.7020999999999997</v>
      </c>
      <c r="M427" s="212">
        <v>0.5</v>
      </c>
      <c r="N427" s="212">
        <v>3.9</v>
      </c>
      <c r="O427" s="212">
        <v>0.1</v>
      </c>
      <c r="P427" s="222">
        <v>10</v>
      </c>
      <c r="Q427" s="222">
        <v>36.219879149999997</v>
      </c>
    </row>
    <row r="428" spans="1:17">
      <c r="A428" s="171">
        <v>46</v>
      </c>
      <c r="B428" s="222" t="s">
        <v>254</v>
      </c>
      <c r="C428" s="171">
        <v>0</v>
      </c>
      <c r="D428" s="222">
        <v>240</v>
      </c>
      <c r="E428" s="212">
        <v>16.5</v>
      </c>
      <c r="F428" s="212">
        <v>16.5</v>
      </c>
      <c r="G428" s="212">
        <v>9</v>
      </c>
      <c r="H428" s="212">
        <v>37.972000000000001</v>
      </c>
      <c r="I428" s="212">
        <v>24.663</v>
      </c>
      <c r="J428" s="212">
        <v>1.7087999999999999E-2</v>
      </c>
      <c r="K428" s="212">
        <v>1.391996</v>
      </c>
      <c r="L428" s="212">
        <v>7.7020999999999997</v>
      </c>
      <c r="M428" s="212">
        <v>0.5</v>
      </c>
      <c r="N428" s="212">
        <v>3.9</v>
      </c>
      <c r="O428" s="212">
        <v>0.1</v>
      </c>
      <c r="P428" s="222">
        <v>10</v>
      </c>
      <c r="Q428" s="222">
        <v>36.219879149999997</v>
      </c>
    </row>
    <row r="429" spans="1:17" customFormat="1">
      <c r="A429" s="171">
        <v>47</v>
      </c>
      <c r="B429" s="222" t="s">
        <v>255</v>
      </c>
      <c r="C429" s="171">
        <v>8</v>
      </c>
      <c r="D429" s="222">
        <v>10</v>
      </c>
      <c r="E429" s="212">
        <v>38</v>
      </c>
      <c r="F429" s="212">
        <v>38</v>
      </c>
      <c r="G429" s="212">
        <v>25</v>
      </c>
      <c r="H429" s="212">
        <v>45.9</v>
      </c>
      <c r="I429" s="212">
        <v>14.8</v>
      </c>
      <c r="J429" s="212">
        <v>1.4999999999999999E-2</v>
      </c>
      <c r="K429" s="212">
        <v>1.25</v>
      </c>
      <c r="L429" s="212">
        <v>9.8000000000000007</v>
      </c>
      <c r="M429" s="212">
        <v>-1.5609999999999999</v>
      </c>
      <c r="N429" s="212">
        <v>2.96</v>
      </c>
      <c r="O429" s="212">
        <v>11</v>
      </c>
      <c r="P429" s="171">
        <v>15</v>
      </c>
      <c r="Q429" s="171">
        <v>20</v>
      </c>
    </row>
    <row r="430" spans="1:17" customFormat="1">
      <c r="A430" s="171">
        <v>47</v>
      </c>
      <c r="B430" s="222" t="s">
        <v>255</v>
      </c>
      <c r="C430" s="171">
        <v>7</v>
      </c>
      <c r="D430" s="222">
        <v>30</v>
      </c>
      <c r="E430" s="212">
        <v>38</v>
      </c>
      <c r="F430" s="212">
        <v>38</v>
      </c>
      <c r="G430" s="212">
        <v>25</v>
      </c>
      <c r="H430" s="212">
        <v>45.9</v>
      </c>
      <c r="I430" s="212">
        <v>14.8</v>
      </c>
      <c r="J430" s="212">
        <v>1.4999999999999999E-2</v>
      </c>
      <c r="K430" s="212">
        <v>1.25</v>
      </c>
      <c r="L430" s="212">
        <v>9.8000000000000007</v>
      </c>
      <c r="M430" s="212">
        <v>-1.5609999999999999</v>
      </c>
      <c r="N430" s="212">
        <v>2.96</v>
      </c>
      <c r="O430" s="212">
        <v>11</v>
      </c>
      <c r="P430" s="171">
        <v>15</v>
      </c>
      <c r="Q430" s="171">
        <v>20</v>
      </c>
    </row>
    <row r="431" spans="1:17" customFormat="1">
      <c r="A431" s="171">
        <v>47</v>
      </c>
      <c r="B431" s="222" t="s">
        <v>255</v>
      </c>
      <c r="C431" s="171">
        <v>6</v>
      </c>
      <c r="D431" s="222">
        <v>60</v>
      </c>
      <c r="E431" s="212">
        <v>29</v>
      </c>
      <c r="F431" s="212">
        <v>29</v>
      </c>
      <c r="G431" s="212">
        <v>19</v>
      </c>
      <c r="H431" s="212">
        <v>45.9</v>
      </c>
      <c r="I431" s="212">
        <v>14.8</v>
      </c>
      <c r="J431" s="212">
        <v>1.4999999999999999E-2</v>
      </c>
      <c r="K431" s="212">
        <v>1.25</v>
      </c>
      <c r="L431" s="212">
        <v>9.8000000000000007</v>
      </c>
      <c r="M431" s="212">
        <v>-1.5609999999999999</v>
      </c>
      <c r="N431" s="212">
        <v>2.96</v>
      </c>
      <c r="O431" s="212">
        <v>11</v>
      </c>
      <c r="P431" s="171">
        <v>15</v>
      </c>
      <c r="Q431" s="171">
        <v>20</v>
      </c>
    </row>
    <row r="432" spans="1:17" customFormat="1">
      <c r="A432" s="171">
        <v>47</v>
      </c>
      <c r="B432" s="222" t="s">
        <v>255</v>
      </c>
      <c r="C432" s="171">
        <v>5</v>
      </c>
      <c r="D432" s="222">
        <v>90</v>
      </c>
      <c r="E432" s="212">
        <v>26</v>
      </c>
      <c r="F432" s="212">
        <v>26</v>
      </c>
      <c r="G432" s="212">
        <v>15</v>
      </c>
      <c r="H432" s="212">
        <v>45.9</v>
      </c>
      <c r="I432" s="212">
        <v>14.8</v>
      </c>
      <c r="J432" s="212">
        <v>1.4999999999999999E-2</v>
      </c>
      <c r="K432" s="212">
        <v>1.25</v>
      </c>
      <c r="L432" s="212">
        <v>9.8000000000000007</v>
      </c>
      <c r="M432" s="212">
        <v>-1.5609999999999999</v>
      </c>
      <c r="N432" s="212">
        <v>2.96</v>
      </c>
      <c r="O432" s="212">
        <v>11</v>
      </c>
      <c r="P432" s="171">
        <v>15</v>
      </c>
      <c r="Q432" s="171">
        <v>20</v>
      </c>
    </row>
    <row r="433" spans="1:17" customFormat="1">
      <c r="A433" s="171">
        <v>47</v>
      </c>
      <c r="B433" s="222" t="s">
        <v>255</v>
      </c>
      <c r="C433" s="171">
        <v>4</v>
      </c>
      <c r="D433" s="222">
        <v>120</v>
      </c>
      <c r="E433" s="212">
        <v>29</v>
      </c>
      <c r="F433" s="212">
        <v>29</v>
      </c>
      <c r="G433" s="212">
        <v>19</v>
      </c>
      <c r="H433" s="212">
        <v>45.9</v>
      </c>
      <c r="I433" s="212">
        <v>14.8</v>
      </c>
      <c r="J433" s="212">
        <v>1.4999999999999999E-2</v>
      </c>
      <c r="K433" s="212">
        <v>1.25</v>
      </c>
      <c r="L433" s="212">
        <v>9.8000000000000007</v>
      </c>
      <c r="M433" s="212">
        <v>-1.5609999999999999</v>
      </c>
      <c r="N433" s="212">
        <v>2.96</v>
      </c>
      <c r="O433" s="212">
        <v>11</v>
      </c>
      <c r="P433" s="171">
        <v>15</v>
      </c>
      <c r="Q433" s="171">
        <v>20</v>
      </c>
    </row>
    <row r="434" spans="1:17" customFormat="1">
      <c r="A434" s="171">
        <v>47</v>
      </c>
      <c r="B434" s="222" t="s">
        <v>255</v>
      </c>
      <c r="C434" s="171">
        <v>3</v>
      </c>
      <c r="D434" s="222">
        <v>150</v>
      </c>
      <c r="E434" s="212">
        <v>29</v>
      </c>
      <c r="F434" s="212">
        <v>29</v>
      </c>
      <c r="G434" s="212">
        <v>19</v>
      </c>
      <c r="H434" s="212">
        <v>45.9</v>
      </c>
      <c r="I434" s="212">
        <v>14.8</v>
      </c>
      <c r="J434" s="212">
        <v>1.4999999999999999E-2</v>
      </c>
      <c r="K434" s="212">
        <v>1.25</v>
      </c>
      <c r="L434" s="212">
        <v>9.8000000000000007</v>
      </c>
      <c r="M434" s="212">
        <v>-1.5609999999999999</v>
      </c>
      <c r="N434" s="212">
        <v>2.96</v>
      </c>
      <c r="O434" s="212">
        <v>11</v>
      </c>
      <c r="P434" s="171">
        <v>15</v>
      </c>
      <c r="Q434" s="171">
        <v>20</v>
      </c>
    </row>
    <row r="435" spans="1:17" customFormat="1">
      <c r="A435" s="171">
        <v>47</v>
      </c>
      <c r="B435" s="222" t="s">
        <v>255</v>
      </c>
      <c r="C435" s="171">
        <v>2</v>
      </c>
      <c r="D435" s="222">
        <v>180</v>
      </c>
      <c r="E435" s="212">
        <v>21</v>
      </c>
      <c r="F435" s="212">
        <v>21</v>
      </c>
      <c r="G435" s="212">
        <v>11</v>
      </c>
      <c r="H435" s="212">
        <v>45.9</v>
      </c>
      <c r="I435" s="212">
        <v>14.8</v>
      </c>
      <c r="J435" s="212">
        <v>1.4999999999999999E-2</v>
      </c>
      <c r="K435" s="212">
        <v>1.25</v>
      </c>
      <c r="L435" s="212">
        <v>9.8000000000000007</v>
      </c>
      <c r="M435" s="212">
        <v>-1.5609999999999999</v>
      </c>
      <c r="N435" s="212">
        <v>2.96</v>
      </c>
      <c r="O435" s="212">
        <v>11</v>
      </c>
      <c r="P435" s="171">
        <v>15</v>
      </c>
      <c r="Q435" s="171">
        <v>20</v>
      </c>
    </row>
    <row r="436" spans="1:17" customFormat="1">
      <c r="A436" s="171">
        <v>47</v>
      </c>
      <c r="B436" s="222" t="s">
        <v>255</v>
      </c>
      <c r="C436" s="171">
        <v>1</v>
      </c>
      <c r="D436" s="222">
        <v>210</v>
      </c>
      <c r="E436" s="212">
        <v>18</v>
      </c>
      <c r="F436" s="212">
        <v>18</v>
      </c>
      <c r="G436" s="212">
        <v>8</v>
      </c>
      <c r="H436" s="212">
        <v>45.9</v>
      </c>
      <c r="I436" s="212">
        <v>14.8</v>
      </c>
      <c r="J436" s="212">
        <v>1.4999999999999999E-2</v>
      </c>
      <c r="K436" s="212">
        <v>1.25</v>
      </c>
      <c r="L436" s="212">
        <v>9.8000000000000007</v>
      </c>
      <c r="M436" s="212">
        <v>-1.5609999999999999</v>
      </c>
      <c r="N436" s="212">
        <v>2.96</v>
      </c>
      <c r="O436" s="212">
        <v>11</v>
      </c>
      <c r="P436" s="171">
        <v>15</v>
      </c>
      <c r="Q436" s="171">
        <v>20</v>
      </c>
    </row>
    <row r="437" spans="1:17" customFormat="1">
      <c r="A437" s="171">
        <v>47</v>
      </c>
      <c r="B437" s="222" t="s">
        <v>255</v>
      </c>
      <c r="C437" s="171">
        <v>0</v>
      </c>
      <c r="D437" s="222">
        <v>240</v>
      </c>
      <c r="E437" s="212">
        <v>18</v>
      </c>
      <c r="F437" s="212">
        <v>18</v>
      </c>
      <c r="G437" s="212">
        <v>8</v>
      </c>
      <c r="H437" s="212">
        <v>45.9</v>
      </c>
      <c r="I437" s="212">
        <v>14.8</v>
      </c>
      <c r="J437" s="212">
        <v>1.4999999999999999E-2</v>
      </c>
      <c r="K437" s="212">
        <v>1.25</v>
      </c>
      <c r="L437" s="212">
        <v>9.8000000000000007</v>
      </c>
      <c r="M437" s="212">
        <v>-1.5609999999999999</v>
      </c>
      <c r="N437" s="212">
        <v>2.96</v>
      </c>
      <c r="O437" s="212">
        <v>11</v>
      </c>
      <c r="P437" s="171">
        <v>15</v>
      </c>
      <c r="Q437" s="171">
        <v>20</v>
      </c>
    </row>
    <row r="438" spans="1:17" customFormat="1">
      <c r="A438" s="171">
        <v>48</v>
      </c>
      <c r="B438" s="222" t="s">
        <v>256</v>
      </c>
      <c r="C438" s="171">
        <v>8</v>
      </c>
      <c r="D438" s="222">
        <v>10</v>
      </c>
      <c r="E438" s="212">
        <v>38</v>
      </c>
      <c r="F438" s="212">
        <v>38</v>
      </c>
      <c r="G438" s="212">
        <v>25</v>
      </c>
      <c r="H438" s="212">
        <v>45.9</v>
      </c>
      <c r="I438" s="212">
        <v>14.8</v>
      </c>
      <c r="J438" s="212">
        <v>1.4999999999999999E-2</v>
      </c>
      <c r="K438" s="212">
        <v>1.25</v>
      </c>
      <c r="L438" s="212">
        <v>9.8000000000000007</v>
      </c>
      <c r="M438" s="212">
        <v>-1.5609999999999999</v>
      </c>
      <c r="N438" s="212">
        <v>2.96</v>
      </c>
      <c r="O438" s="212">
        <v>11</v>
      </c>
      <c r="P438" s="171">
        <v>15</v>
      </c>
      <c r="Q438" s="171">
        <v>20</v>
      </c>
    </row>
    <row r="439" spans="1:17" customFormat="1">
      <c r="A439" s="171">
        <v>48</v>
      </c>
      <c r="B439" s="222" t="s">
        <v>256</v>
      </c>
      <c r="C439" s="171">
        <v>7</v>
      </c>
      <c r="D439" s="222">
        <v>30</v>
      </c>
      <c r="E439" s="212">
        <v>38</v>
      </c>
      <c r="F439" s="212">
        <v>38</v>
      </c>
      <c r="G439" s="212">
        <v>25</v>
      </c>
      <c r="H439" s="212">
        <v>45.9</v>
      </c>
      <c r="I439" s="212">
        <v>14.8</v>
      </c>
      <c r="J439" s="212">
        <v>1.4999999999999999E-2</v>
      </c>
      <c r="K439" s="212">
        <v>1.25</v>
      </c>
      <c r="L439" s="212">
        <v>9.8000000000000007</v>
      </c>
      <c r="M439" s="212">
        <v>-1.5609999999999999</v>
      </c>
      <c r="N439" s="212">
        <v>2.96</v>
      </c>
      <c r="O439" s="212">
        <v>11</v>
      </c>
      <c r="P439" s="171">
        <v>15</v>
      </c>
      <c r="Q439" s="171">
        <v>20</v>
      </c>
    </row>
    <row r="440" spans="1:17" customFormat="1">
      <c r="A440" s="171">
        <v>48</v>
      </c>
      <c r="B440" s="222" t="s">
        <v>256</v>
      </c>
      <c r="C440" s="171">
        <v>6</v>
      </c>
      <c r="D440" s="222">
        <v>60</v>
      </c>
      <c r="E440" s="212">
        <v>29</v>
      </c>
      <c r="F440" s="212">
        <v>29</v>
      </c>
      <c r="G440" s="212">
        <v>19</v>
      </c>
      <c r="H440" s="212">
        <v>45.9</v>
      </c>
      <c r="I440" s="212">
        <v>14.8</v>
      </c>
      <c r="J440" s="212">
        <v>1.4999999999999999E-2</v>
      </c>
      <c r="K440" s="212">
        <v>1.25</v>
      </c>
      <c r="L440" s="212">
        <v>9.8000000000000007</v>
      </c>
      <c r="M440" s="212">
        <v>-1.5609999999999999</v>
      </c>
      <c r="N440" s="212">
        <v>2.96</v>
      </c>
      <c r="O440" s="212">
        <v>11</v>
      </c>
      <c r="P440" s="171">
        <v>15</v>
      </c>
      <c r="Q440" s="171">
        <v>20</v>
      </c>
    </row>
    <row r="441" spans="1:17" customFormat="1">
      <c r="A441" s="171">
        <v>48</v>
      </c>
      <c r="B441" s="222" t="s">
        <v>256</v>
      </c>
      <c r="C441" s="171">
        <v>5</v>
      </c>
      <c r="D441" s="222">
        <v>90</v>
      </c>
      <c r="E441" s="212">
        <v>30</v>
      </c>
      <c r="F441" s="212">
        <v>30</v>
      </c>
      <c r="G441" s="212">
        <v>20</v>
      </c>
      <c r="H441" s="212">
        <v>45.9</v>
      </c>
      <c r="I441" s="212">
        <v>14.8</v>
      </c>
      <c r="J441" s="212">
        <v>1.4999999999999999E-2</v>
      </c>
      <c r="K441" s="212">
        <v>1.25</v>
      </c>
      <c r="L441" s="212">
        <v>9.8000000000000007</v>
      </c>
      <c r="M441" s="212">
        <v>-1.5609999999999999</v>
      </c>
      <c r="N441" s="212">
        <v>2.96</v>
      </c>
      <c r="O441" s="212">
        <v>11</v>
      </c>
      <c r="P441" s="171">
        <v>15</v>
      </c>
      <c r="Q441" s="171">
        <v>20</v>
      </c>
    </row>
    <row r="442" spans="1:17" customFormat="1">
      <c r="A442" s="171">
        <v>48</v>
      </c>
      <c r="B442" s="222" t="s">
        <v>256</v>
      </c>
      <c r="C442" s="171">
        <v>4</v>
      </c>
      <c r="D442" s="222">
        <v>120</v>
      </c>
      <c r="E442" s="212">
        <v>28</v>
      </c>
      <c r="F442" s="212">
        <v>28</v>
      </c>
      <c r="G442" s="212">
        <v>18</v>
      </c>
      <c r="H442" s="212">
        <v>45.9</v>
      </c>
      <c r="I442" s="212">
        <v>14.8</v>
      </c>
      <c r="J442" s="212">
        <v>1.4999999999999999E-2</v>
      </c>
      <c r="K442" s="212">
        <v>1.25</v>
      </c>
      <c r="L442" s="212">
        <v>9.8000000000000007</v>
      </c>
      <c r="M442" s="212">
        <v>-1.5609999999999999</v>
      </c>
      <c r="N442" s="212">
        <v>2.96</v>
      </c>
      <c r="O442" s="212">
        <v>11</v>
      </c>
      <c r="P442" s="171">
        <v>15</v>
      </c>
      <c r="Q442" s="171">
        <v>20</v>
      </c>
    </row>
    <row r="443" spans="1:17" customFormat="1">
      <c r="A443" s="171">
        <v>48</v>
      </c>
      <c r="B443" s="222" t="s">
        <v>256</v>
      </c>
      <c r="C443" s="171">
        <v>3</v>
      </c>
      <c r="D443" s="222">
        <v>150</v>
      </c>
      <c r="E443" s="212">
        <v>26</v>
      </c>
      <c r="F443" s="212">
        <v>26</v>
      </c>
      <c r="G443" s="212">
        <v>15</v>
      </c>
      <c r="H443" s="212">
        <v>45.9</v>
      </c>
      <c r="I443" s="212">
        <v>14.8</v>
      </c>
      <c r="J443" s="212">
        <v>1.4999999999999999E-2</v>
      </c>
      <c r="K443" s="212">
        <v>1.25</v>
      </c>
      <c r="L443" s="212">
        <v>9.8000000000000007</v>
      </c>
      <c r="M443" s="212">
        <v>-1.5609999999999999</v>
      </c>
      <c r="N443" s="212">
        <v>2.96</v>
      </c>
      <c r="O443" s="212">
        <v>11</v>
      </c>
      <c r="P443" s="171">
        <v>15</v>
      </c>
      <c r="Q443" s="171">
        <v>20</v>
      </c>
    </row>
    <row r="444" spans="1:17" customFormat="1">
      <c r="A444" s="171">
        <v>48</v>
      </c>
      <c r="B444" s="222" t="s">
        <v>256</v>
      </c>
      <c r="C444" s="171">
        <v>2</v>
      </c>
      <c r="D444" s="222">
        <v>180</v>
      </c>
      <c r="E444" s="212">
        <v>30</v>
      </c>
      <c r="F444" s="212">
        <v>30</v>
      </c>
      <c r="G444" s="212">
        <v>20</v>
      </c>
      <c r="H444" s="212">
        <v>45.9</v>
      </c>
      <c r="I444" s="212">
        <v>14.8</v>
      </c>
      <c r="J444" s="212">
        <v>1.4999999999999999E-2</v>
      </c>
      <c r="K444" s="212">
        <v>1.25</v>
      </c>
      <c r="L444" s="212">
        <v>9.8000000000000007</v>
      </c>
      <c r="M444" s="212">
        <v>-1.5609999999999999</v>
      </c>
      <c r="N444" s="212">
        <v>2.96</v>
      </c>
      <c r="O444" s="212">
        <v>11</v>
      </c>
      <c r="P444" s="171">
        <v>15</v>
      </c>
      <c r="Q444" s="171">
        <v>20</v>
      </c>
    </row>
    <row r="445" spans="1:17" customFormat="1">
      <c r="A445" s="171">
        <v>48</v>
      </c>
      <c r="B445" s="222" t="s">
        <v>256</v>
      </c>
      <c r="C445" s="171">
        <v>1</v>
      </c>
      <c r="D445" s="222">
        <v>210</v>
      </c>
      <c r="E445" s="212">
        <v>21</v>
      </c>
      <c r="F445" s="212">
        <v>21</v>
      </c>
      <c r="G445" s="212">
        <v>11</v>
      </c>
      <c r="H445" s="212">
        <v>45.9</v>
      </c>
      <c r="I445" s="212">
        <v>14.8</v>
      </c>
      <c r="J445" s="212">
        <v>1.4999999999999999E-2</v>
      </c>
      <c r="K445" s="212">
        <v>1.25</v>
      </c>
      <c r="L445" s="212">
        <v>9.8000000000000007</v>
      </c>
      <c r="M445" s="212">
        <v>-1.5609999999999999</v>
      </c>
      <c r="N445" s="212">
        <v>2.96</v>
      </c>
      <c r="O445" s="212">
        <v>11</v>
      </c>
      <c r="P445" s="171">
        <v>15</v>
      </c>
      <c r="Q445" s="171">
        <v>20</v>
      </c>
    </row>
    <row r="446" spans="1:17" customFormat="1">
      <c r="A446" s="171">
        <v>48</v>
      </c>
      <c r="B446" s="222" t="s">
        <v>256</v>
      </c>
      <c r="C446" s="171">
        <v>0</v>
      </c>
      <c r="D446" s="222">
        <v>240</v>
      </c>
      <c r="E446" s="212">
        <v>21</v>
      </c>
      <c r="F446" s="212">
        <v>21</v>
      </c>
      <c r="G446" s="212">
        <v>11</v>
      </c>
      <c r="H446" s="212">
        <v>45.9</v>
      </c>
      <c r="I446" s="212">
        <v>14.8</v>
      </c>
      <c r="J446" s="212">
        <v>1.4999999999999999E-2</v>
      </c>
      <c r="K446" s="212">
        <v>1.25</v>
      </c>
      <c r="L446" s="212">
        <v>9.8000000000000007</v>
      </c>
      <c r="M446" s="212">
        <v>-1.5609999999999999</v>
      </c>
      <c r="N446" s="212">
        <v>2.96</v>
      </c>
      <c r="O446" s="212">
        <v>11</v>
      </c>
      <c r="P446" s="171">
        <v>15</v>
      </c>
      <c r="Q446" s="171">
        <v>20</v>
      </c>
    </row>
    <row r="447" spans="1:17" customFormat="1">
      <c r="A447" s="171">
        <v>49</v>
      </c>
      <c r="B447" s="222" t="s">
        <v>257</v>
      </c>
      <c r="C447" s="171">
        <v>8</v>
      </c>
      <c r="D447" s="222">
        <v>10</v>
      </c>
      <c r="E447" s="212">
        <v>38</v>
      </c>
      <c r="F447" s="212">
        <v>38</v>
      </c>
      <c r="G447" s="212">
        <v>25</v>
      </c>
      <c r="H447" s="212">
        <v>45.9</v>
      </c>
      <c r="I447" s="212">
        <v>14.8</v>
      </c>
      <c r="J447" s="212">
        <v>1.4999999999999999E-2</v>
      </c>
      <c r="K447" s="212">
        <v>1.25</v>
      </c>
      <c r="L447" s="212">
        <v>9.8000000000000007</v>
      </c>
      <c r="M447" s="212">
        <v>-1.5609999999999999</v>
      </c>
      <c r="N447" s="212">
        <v>2.96</v>
      </c>
      <c r="O447" s="212">
        <v>11</v>
      </c>
      <c r="P447" s="171">
        <v>15</v>
      </c>
      <c r="Q447" s="171">
        <v>20</v>
      </c>
    </row>
    <row r="448" spans="1:17" customFormat="1">
      <c r="A448" s="171">
        <v>49</v>
      </c>
      <c r="B448" s="222" t="s">
        <v>257</v>
      </c>
      <c r="C448" s="171">
        <v>7</v>
      </c>
      <c r="D448" s="222">
        <v>30</v>
      </c>
      <c r="E448" s="212">
        <v>38</v>
      </c>
      <c r="F448" s="212">
        <v>38</v>
      </c>
      <c r="G448" s="212">
        <v>25</v>
      </c>
      <c r="H448" s="212">
        <v>45.9</v>
      </c>
      <c r="I448" s="212">
        <v>14.8</v>
      </c>
      <c r="J448" s="212">
        <v>1.4999999999999999E-2</v>
      </c>
      <c r="K448" s="212">
        <v>1.25</v>
      </c>
      <c r="L448" s="212">
        <v>9.8000000000000007</v>
      </c>
      <c r="M448" s="212">
        <v>-1.5609999999999999</v>
      </c>
      <c r="N448" s="212">
        <v>2.96</v>
      </c>
      <c r="O448" s="212">
        <v>11</v>
      </c>
      <c r="P448" s="171">
        <v>15</v>
      </c>
      <c r="Q448" s="171">
        <v>20</v>
      </c>
    </row>
    <row r="449" spans="1:17" customFormat="1">
      <c r="A449" s="171">
        <v>49</v>
      </c>
      <c r="B449" s="222" t="s">
        <v>257</v>
      </c>
      <c r="C449" s="171">
        <v>6</v>
      </c>
      <c r="D449" s="222">
        <v>60</v>
      </c>
      <c r="E449" s="212">
        <v>29</v>
      </c>
      <c r="F449" s="212">
        <v>29</v>
      </c>
      <c r="G449" s="212">
        <v>19</v>
      </c>
      <c r="H449" s="212">
        <v>45.9</v>
      </c>
      <c r="I449" s="212">
        <v>14.8</v>
      </c>
      <c r="J449" s="212">
        <v>1.4999999999999999E-2</v>
      </c>
      <c r="K449" s="212">
        <v>1.25</v>
      </c>
      <c r="L449" s="212">
        <v>9.8000000000000007</v>
      </c>
      <c r="M449" s="212">
        <v>-1.5609999999999999</v>
      </c>
      <c r="N449" s="212">
        <v>2.96</v>
      </c>
      <c r="O449" s="212">
        <v>11</v>
      </c>
      <c r="P449" s="171">
        <v>15</v>
      </c>
      <c r="Q449" s="171">
        <v>20</v>
      </c>
    </row>
    <row r="450" spans="1:17" customFormat="1">
      <c r="A450" s="171">
        <v>49</v>
      </c>
      <c r="B450" s="222" t="s">
        <v>257</v>
      </c>
      <c r="C450" s="171">
        <v>5</v>
      </c>
      <c r="D450" s="222">
        <v>90</v>
      </c>
      <c r="E450" s="212">
        <v>28</v>
      </c>
      <c r="F450" s="212">
        <v>28</v>
      </c>
      <c r="G450" s="212">
        <v>18</v>
      </c>
      <c r="H450" s="212">
        <v>45.9</v>
      </c>
      <c r="I450" s="212">
        <v>14.8</v>
      </c>
      <c r="J450" s="212">
        <v>1.4999999999999999E-2</v>
      </c>
      <c r="K450" s="212">
        <v>1.25</v>
      </c>
      <c r="L450" s="212">
        <v>9.8000000000000007</v>
      </c>
      <c r="M450" s="212">
        <v>-1.5609999999999999</v>
      </c>
      <c r="N450" s="212">
        <v>2.96</v>
      </c>
      <c r="O450" s="212">
        <v>11</v>
      </c>
      <c r="P450" s="171">
        <v>15</v>
      </c>
      <c r="Q450" s="171">
        <v>20</v>
      </c>
    </row>
    <row r="451" spans="1:17" customFormat="1">
      <c r="A451" s="171">
        <v>49</v>
      </c>
      <c r="B451" s="222" t="s">
        <v>257</v>
      </c>
      <c r="C451" s="171">
        <v>4</v>
      </c>
      <c r="D451" s="222">
        <v>120</v>
      </c>
      <c r="E451" s="212">
        <v>28</v>
      </c>
      <c r="F451" s="212">
        <v>28</v>
      </c>
      <c r="G451" s="212">
        <v>18</v>
      </c>
      <c r="H451" s="212">
        <v>45.9</v>
      </c>
      <c r="I451" s="212">
        <v>14.8</v>
      </c>
      <c r="J451" s="212">
        <v>1.4999999999999999E-2</v>
      </c>
      <c r="K451" s="212">
        <v>1.25</v>
      </c>
      <c r="L451" s="212">
        <v>9.8000000000000007</v>
      </c>
      <c r="M451" s="212">
        <v>-1.5609999999999999</v>
      </c>
      <c r="N451" s="212">
        <v>2.96</v>
      </c>
      <c r="O451" s="212">
        <v>11</v>
      </c>
      <c r="P451" s="171">
        <v>15</v>
      </c>
      <c r="Q451" s="171">
        <v>20</v>
      </c>
    </row>
    <row r="452" spans="1:17" customFormat="1">
      <c r="A452" s="171">
        <v>49</v>
      </c>
      <c r="B452" s="222" t="s">
        <v>257</v>
      </c>
      <c r="C452" s="171">
        <v>3</v>
      </c>
      <c r="D452" s="222">
        <v>150</v>
      </c>
      <c r="E452" s="212">
        <v>29</v>
      </c>
      <c r="F452" s="212">
        <v>29</v>
      </c>
      <c r="G452" s="212">
        <v>19</v>
      </c>
      <c r="H452" s="212">
        <v>45.9</v>
      </c>
      <c r="I452" s="212">
        <v>14.8</v>
      </c>
      <c r="J452" s="212">
        <v>1.4999999999999999E-2</v>
      </c>
      <c r="K452" s="212">
        <v>1.25</v>
      </c>
      <c r="L452" s="212">
        <v>9.8000000000000007</v>
      </c>
      <c r="M452" s="212">
        <v>-1.5609999999999999</v>
      </c>
      <c r="N452" s="212">
        <v>2.96</v>
      </c>
      <c r="O452" s="212">
        <v>11</v>
      </c>
      <c r="P452" s="171">
        <v>15</v>
      </c>
      <c r="Q452" s="171">
        <v>20</v>
      </c>
    </row>
    <row r="453" spans="1:17" customFormat="1">
      <c r="A453" s="171">
        <v>49</v>
      </c>
      <c r="B453" s="222" t="s">
        <v>257</v>
      </c>
      <c r="C453" s="171">
        <v>2</v>
      </c>
      <c r="D453" s="222">
        <v>180</v>
      </c>
      <c r="E453" s="212">
        <v>30</v>
      </c>
      <c r="F453" s="212">
        <v>30</v>
      </c>
      <c r="G453" s="212">
        <v>20</v>
      </c>
      <c r="H453" s="212">
        <v>45.9</v>
      </c>
      <c r="I453" s="212">
        <v>14.8</v>
      </c>
      <c r="J453" s="212">
        <v>1.4999999999999999E-2</v>
      </c>
      <c r="K453" s="212">
        <v>1.25</v>
      </c>
      <c r="L453" s="212">
        <v>9.8000000000000007</v>
      </c>
      <c r="M453" s="212">
        <v>-1.5609999999999999</v>
      </c>
      <c r="N453" s="212">
        <v>2.96</v>
      </c>
      <c r="O453" s="212">
        <v>11</v>
      </c>
      <c r="P453" s="171">
        <v>15</v>
      </c>
      <c r="Q453" s="171">
        <v>20</v>
      </c>
    </row>
    <row r="454" spans="1:17" customFormat="1">
      <c r="A454" s="171">
        <v>49</v>
      </c>
      <c r="B454" s="222" t="s">
        <v>257</v>
      </c>
      <c r="C454" s="171">
        <v>1</v>
      </c>
      <c r="D454" s="222">
        <v>210</v>
      </c>
      <c r="E454" s="212">
        <v>21</v>
      </c>
      <c r="F454" s="212">
        <v>21</v>
      </c>
      <c r="G454" s="212">
        <v>11</v>
      </c>
      <c r="H454" s="212">
        <v>45.9</v>
      </c>
      <c r="I454" s="212">
        <v>14.8</v>
      </c>
      <c r="J454" s="212">
        <v>1.4999999999999999E-2</v>
      </c>
      <c r="K454" s="212">
        <v>1.25</v>
      </c>
      <c r="L454" s="212">
        <v>9.8000000000000007</v>
      </c>
      <c r="M454" s="212">
        <v>-1.5609999999999999</v>
      </c>
      <c r="N454" s="212">
        <v>2.96</v>
      </c>
      <c r="O454" s="212">
        <v>11</v>
      </c>
      <c r="P454" s="171">
        <v>15</v>
      </c>
      <c r="Q454" s="171">
        <v>20</v>
      </c>
    </row>
    <row r="455" spans="1:17" customFormat="1">
      <c r="A455" s="171">
        <v>49</v>
      </c>
      <c r="B455" s="222" t="s">
        <v>257</v>
      </c>
      <c r="C455" s="171">
        <v>0</v>
      </c>
      <c r="D455" s="222">
        <v>240</v>
      </c>
      <c r="E455" s="212">
        <v>21</v>
      </c>
      <c r="F455" s="212">
        <v>21</v>
      </c>
      <c r="G455" s="212">
        <v>11</v>
      </c>
      <c r="H455" s="212">
        <v>45.9</v>
      </c>
      <c r="I455" s="212">
        <v>14.8</v>
      </c>
      <c r="J455" s="212">
        <v>1.4999999999999999E-2</v>
      </c>
      <c r="K455" s="212">
        <v>1.25</v>
      </c>
      <c r="L455" s="212">
        <v>9.8000000000000007</v>
      </c>
      <c r="M455" s="212">
        <v>-1.5609999999999999</v>
      </c>
      <c r="N455" s="212">
        <v>2.96</v>
      </c>
      <c r="O455" s="212">
        <v>11</v>
      </c>
      <c r="P455" s="171">
        <v>15</v>
      </c>
      <c r="Q455" s="171">
        <v>20</v>
      </c>
    </row>
    <row r="456" spans="1:17" customFormat="1">
      <c r="A456" s="171">
        <v>50</v>
      </c>
      <c r="B456" s="222" t="s">
        <v>258</v>
      </c>
      <c r="C456" s="171">
        <v>8</v>
      </c>
      <c r="D456" s="222">
        <v>10</v>
      </c>
      <c r="E456" s="212">
        <v>38</v>
      </c>
      <c r="F456" s="212">
        <v>38</v>
      </c>
      <c r="G456" s="212">
        <v>25</v>
      </c>
      <c r="H456" s="212">
        <v>45.9</v>
      </c>
      <c r="I456" s="212">
        <v>14.8</v>
      </c>
      <c r="J456" s="212">
        <v>1.4999999999999999E-2</v>
      </c>
      <c r="K456" s="212">
        <v>1.25</v>
      </c>
      <c r="L456" s="212">
        <v>9.8000000000000007</v>
      </c>
      <c r="M456" s="212">
        <v>-1.5609999999999999</v>
      </c>
      <c r="N456" s="212">
        <v>2.96</v>
      </c>
      <c r="O456" s="212">
        <v>11</v>
      </c>
      <c r="P456" s="171">
        <v>15</v>
      </c>
      <c r="Q456" s="171">
        <v>20</v>
      </c>
    </row>
    <row r="457" spans="1:17" customFormat="1">
      <c r="A457" s="171">
        <v>50</v>
      </c>
      <c r="B457" s="222" t="s">
        <v>258</v>
      </c>
      <c r="C457" s="171">
        <v>7</v>
      </c>
      <c r="D457" s="222">
        <v>30</v>
      </c>
      <c r="E457" s="212">
        <v>38</v>
      </c>
      <c r="F457" s="212">
        <v>38</v>
      </c>
      <c r="G457" s="212">
        <v>25</v>
      </c>
      <c r="H457" s="212">
        <v>45.9</v>
      </c>
      <c r="I457" s="212">
        <v>14.8</v>
      </c>
      <c r="J457" s="212">
        <v>1.4999999999999999E-2</v>
      </c>
      <c r="K457" s="212">
        <v>1.25</v>
      </c>
      <c r="L457" s="212">
        <v>9.8000000000000007</v>
      </c>
      <c r="M457" s="212">
        <v>-1.5609999999999999</v>
      </c>
      <c r="N457" s="212">
        <v>2.96</v>
      </c>
      <c r="O457" s="212">
        <v>11</v>
      </c>
      <c r="P457" s="171">
        <v>15</v>
      </c>
      <c r="Q457" s="171">
        <v>20</v>
      </c>
    </row>
    <row r="458" spans="1:17" customFormat="1">
      <c r="A458" s="171">
        <v>50</v>
      </c>
      <c r="B458" s="222" t="s">
        <v>258</v>
      </c>
      <c r="C458" s="171">
        <v>6</v>
      </c>
      <c r="D458" s="222">
        <v>60</v>
      </c>
      <c r="E458" s="212">
        <v>29</v>
      </c>
      <c r="F458" s="212">
        <v>29</v>
      </c>
      <c r="G458" s="212">
        <v>19</v>
      </c>
      <c r="H458" s="212">
        <v>45.9</v>
      </c>
      <c r="I458" s="212">
        <v>14.8</v>
      </c>
      <c r="J458" s="212">
        <v>1.4999999999999999E-2</v>
      </c>
      <c r="K458" s="212">
        <v>1.25</v>
      </c>
      <c r="L458" s="212">
        <v>9.8000000000000007</v>
      </c>
      <c r="M458" s="212">
        <v>-1.5609999999999999</v>
      </c>
      <c r="N458" s="212">
        <v>2.96</v>
      </c>
      <c r="O458" s="212">
        <v>11</v>
      </c>
      <c r="P458" s="171">
        <v>15</v>
      </c>
      <c r="Q458" s="171">
        <v>20</v>
      </c>
    </row>
    <row r="459" spans="1:17" customFormat="1">
      <c r="A459" s="171">
        <v>50</v>
      </c>
      <c r="B459" s="222" t="s">
        <v>258</v>
      </c>
      <c r="C459" s="171">
        <v>5</v>
      </c>
      <c r="D459" s="222">
        <v>90</v>
      </c>
      <c r="E459" s="212">
        <v>28</v>
      </c>
      <c r="F459" s="212">
        <v>28</v>
      </c>
      <c r="G459" s="212">
        <v>18</v>
      </c>
      <c r="H459" s="212">
        <v>45.9</v>
      </c>
      <c r="I459" s="212">
        <v>14.8</v>
      </c>
      <c r="J459" s="212">
        <v>1.4999999999999999E-2</v>
      </c>
      <c r="K459" s="212">
        <v>1.25</v>
      </c>
      <c r="L459" s="212">
        <v>9.8000000000000007</v>
      </c>
      <c r="M459" s="212">
        <v>-1.5609999999999999</v>
      </c>
      <c r="N459" s="212">
        <v>2.96</v>
      </c>
      <c r="O459" s="212">
        <v>11</v>
      </c>
      <c r="P459" s="171">
        <v>15</v>
      </c>
      <c r="Q459" s="171">
        <v>20</v>
      </c>
    </row>
    <row r="460" spans="1:17" customFormat="1">
      <c r="A460" s="171">
        <v>50</v>
      </c>
      <c r="B460" s="222" t="s">
        <v>258</v>
      </c>
      <c r="C460" s="171">
        <v>4</v>
      </c>
      <c r="D460" s="222">
        <v>120</v>
      </c>
      <c r="E460" s="212">
        <v>28</v>
      </c>
      <c r="F460" s="212">
        <v>28</v>
      </c>
      <c r="G460" s="212">
        <v>18</v>
      </c>
      <c r="H460" s="212">
        <v>45.9</v>
      </c>
      <c r="I460" s="212">
        <v>14.8</v>
      </c>
      <c r="J460" s="212">
        <v>1.4999999999999999E-2</v>
      </c>
      <c r="K460" s="212">
        <v>1.25</v>
      </c>
      <c r="L460" s="212">
        <v>9.8000000000000007</v>
      </c>
      <c r="M460" s="212">
        <v>-1.5609999999999999</v>
      </c>
      <c r="N460" s="212">
        <v>2.96</v>
      </c>
      <c r="O460" s="212">
        <v>11</v>
      </c>
      <c r="P460" s="171">
        <v>15</v>
      </c>
      <c r="Q460" s="171">
        <v>20</v>
      </c>
    </row>
    <row r="461" spans="1:17" customFormat="1">
      <c r="A461" s="171">
        <v>50</v>
      </c>
      <c r="B461" s="222" t="s">
        <v>258</v>
      </c>
      <c r="C461" s="171">
        <v>3</v>
      </c>
      <c r="D461" s="222">
        <v>150</v>
      </c>
      <c r="E461" s="212">
        <v>28</v>
      </c>
      <c r="F461" s="212">
        <v>28</v>
      </c>
      <c r="G461" s="212">
        <v>18</v>
      </c>
      <c r="H461" s="212">
        <v>45.9</v>
      </c>
      <c r="I461" s="212">
        <v>14.8</v>
      </c>
      <c r="J461" s="212">
        <v>1.4999999999999999E-2</v>
      </c>
      <c r="K461" s="212">
        <v>1.25</v>
      </c>
      <c r="L461" s="212">
        <v>9.8000000000000007</v>
      </c>
      <c r="M461" s="212">
        <v>-1.5609999999999999</v>
      </c>
      <c r="N461" s="212">
        <v>2.96</v>
      </c>
      <c r="O461" s="212">
        <v>11</v>
      </c>
      <c r="P461" s="171">
        <v>15</v>
      </c>
      <c r="Q461" s="171">
        <v>20</v>
      </c>
    </row>
    <row r="462" spans="1:17" customFormat="1">
      <c r="A462" s="171">
        <v>50</v>
      </c>
      <c r="B462" s="222" t="s">
        <v>258</v>
      </c>
      <c r="C462" s="171">
        <v>2</v>
      </c>
      <c r="D462" s="222">
        <v>180</v>
      </c>
      <c r="E462" s="212">
        <v>28</v>
      </c>
      <c r="F462" s="212">
        <v>28</v>
      </c>
      <c r="G462" s="212">
        <v>18</v>
      </c>
      <c r="H462" s="212">
        <v>45.9</v>
      </c>
      <c r="I462" s="212">
        <v>14.8</v>
      </c>
      <c r="J462" s="212">
        <v>1.4999999999999999E-2</v>
      </c>
      <c r="K462" s="212">
        <v>1.25</v>
      </c>
      <c r="L462" s="212">
        <v>9.8000000000000007</v>
      </c>
      <c r="M462" s="212">
        <v>-1.5609999999999999</v>
      </c>
      <c r="N462" s="212">
        <v>2.96</v>
      </c>
      <c r="O462" s="212">
        <v>11</v>
      </c>
      <c r="P462" s="171">
        <v>15</v>
      </c>
      <c r="Q462" s="171">
        <v>20</v>
      </c>
    </row>
    <row r="463" spans="1:17" customFormat="1">
      <c r="A463" s="171">
        <v>50</v>
      </c>
      <c r="B463" s="222" t="s">
        <v>258</v>
      </c>
      <c r="C463" s="171">
        <v>1</v>
      </c>
      <c r="D463" s="222">
        <v>210</v>
      </c>
      <c r="E463" s="212">
        <v>20</v>
      </c>
      <c r="F463" s="212">
        <v>20</v>
      </c>
      <c r="G463" s="212">
        <v>10</v>
      </c>
      <c r="H463" s="212">
        <v>45.9</v>
      </c>
      <c r="I463" s="212">
        <v>14.8</v>
      </c>
      <c r="J463" s="212">
        <v>1.4999999999999999E-2</v>
      </c>
      <c r="K463" s="212">
        <v>1.25</v>
      </c>
      <c r="L463" s="212">
        <v>9.8000000000000007</v>
      </c>
      <c r="M463" s="212">
        <v>-1.5609999999999999</v>
      </c>
      <c r="N463" s="212">
        <v>2.96</v>
      </c>
      <c r="O463" s="212">
        <v>11</v>
      </c>
      <c r="P463" s="171">
        <v>15</v>
      </c>
      <c r="Q463" s="171">
        <v>20</v>
      </c>
    </row>
    <row r="464" spans="1:17" customFormat="1">
      <c r="A464" s="171">
        <v>50</v>
      </c>
      <c r="B464" s="222" t="s">
        <v>258</v>
      </c>
      <c r="C464" s="171">
        <v>0</v>
      </c>
      <c r="D464" s="222">
        <v>240</v>
      </c>
      <c r="E464" s="212">
        <v>20</v>
      </c>
      <c r="F464" s="212">
        <v>20</v>
      </c>
      <c r="G464" s="212">
        <v>10</v>
      </c>
      <c r="H464" s="212">
        <v>45.9</v>
      </c>
      <c r="I464" s="212">
        <v>14.8</v>
      </c>
      <c r="J464" s="212">
        <v>1.4999999999999999E-2</v>
      </c>
      <c r="K464" s="212">
        <v>1.25</v>
      </c>
      <c r="L464" s="212">
        <v>9.8000000000000007</v>
      </c>
      <c r="M464" s="212">
        <v>-1.5609999999999999</v>
      </c>
      <c r="N464" s="212">
        <v>2.96</v>
      </c>
      <c r="O464" s="212">
        <v>11</v>
      </c>
      <c r="P464" s="171">
        <v>15</v>
      </c>
      <c r="Q464" s="171">
        <v>20</v>
      </c>
    </row>
  </sheetData>
  <phoneticPr fontId="67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FN53"/>
  <sheetViews>
    <sheetView tabSelected="1" zoomScaleNormal="100" workbookViewId="0">
      <selection activeCell="CI32" sqref="CI32"/>
    </sheetView>
  </sheetViews>
  <sheetFormatPr defaultColWidth="9.140625" defaultRowHeight="15"/>
  <cols>
    <col min="1" max="1" width="14" style="170" customWidth="1"/>
    <col min="2" max="2" width="20.7109375" style="170" customWidth="1"/>
    <col min="3" max="3" width="13" style="170" customWidth="1"/>
    <col min="4" max="4" width="13.28515625" style="170" customWidth="1"/>
    <col min="5" max="5" width="13.42578125" style="170" customWidth="1"/>
    <col min="6" max="6" width="13" style="170" customWidth="1"/>
    <col min="7" max="7" width="11.28515625" style="170" customWidth="1"/>
    <col min="8" max="8" width="12.140625" style="170" customWidth="1"/>
    <col min="9" max="9" width="14.7109375" style="170" customWidth="1"/>
    <col min="10" max="10" width="12.5703125" style="170" customWidth="1"/>
    <col min="11" max="11" width="10.85546875" style="170" customWidth="1"/>
    <col min="12" max="12" width="21.7109375" style="170" customWidth="1"/>
    <col min="13" max="13" width="18.5703125" style="170" customWidth="1"/>
    <col min="14" max="14" width="18.7109375" style="170" customWidth="1"/>
    <col min="15" max="15" width="15.85546875" style="170" customWidth="1"/>
    <col min="17" max="18" width="15.28515625" style="170" customWidth="1"/>
    <col min="19" max="19" width="14.5703125" style="170" customWidth="1"/>
    <col min="20" max="20" width="24.42578125" style="170" customWidth="1"/>
    <col min="21" max="21" width="16" style="170" customWidth="1"/>
    <col min="22" max="22" width="20.85546875" style="170" customWidth="1"/>
    <col min="23" max="24" width="24" style="170" customWidth="1"/>
    <col min="25" max="25" width="8.5703125" style="170" customWidth="1"/>
    <col min="26" max="26" width="22.42578125" style="220" customWidth="1"/>
    <col min="27" max="27" width="10.7109375" style="170" customWidth="1"/>
    <col min="28" max="28" width="13" style="170" customWidth="1"/>
    <col min="29" max="29" width="16.7109375" style="170" customWidth="1"/>
    <col min="30" max="30" width="13.7109375" style="170" customWidth="1"/>
    <col min="31" max="31" width="16.7109375" style="170" customWidth="1"/>
    <col min="32" max="32" width="17.28515625" style="170" customWidth="1"/>
    <col min="33" max="33" width="16.42578125" style="170" customWidth="1"/>
    <col min="34" max="34" width="13.5703125" style="170" customWidth="1"/>
    <col min="35" max="35" width="14.5703125" style="170" customWidth="1"/>
    <col min="36" max="36" width="18.42578125" style="170" customWidth="1"/>
    <col min="37" max="37" width="27.7109375" style="170" customWidth="1"/>
    <col min="38" max="38" width="9.28515625" style="170" bestFit="1" customWidth="1"/>
    <col min="39" max="39" width="17.85546875" style="170" customWidth="1"/>
    <col min="40" max="40" width="13.85546875" style="170" customWidth="1"/>
    <col min="41" max="41" width="19.7109375" style="170" customWidth="1"/>
    <col min="42" max="42" width="19" style="170" customWidth="1"/>
    <col min="43" max="43" width="11.85546875" style="170" customWidth="1"/>
    <col min="44" max="44" width="19.28515625" style="170" customWidth="1"/>
    <col min="45" max="45" width="15" style="170" customWidth="1"/>
    <col min="46" max="46" width="24.85546875" style="170" customWidth="1"/>
    <col min="47" max="47" width="18.7109375" style="170" customWidth="1"/>
    <col min="48" max="48" width="16.7109375" style="170" customWidth="1"/>
    <col min="49" max="49" width="12.28515625" style="170" customWidth="1"/>
    <col min="50" max="50" width="20.85546875" style="170" customWidth="1"/>
    <col min="51" max="51" width="15" style="170" customWidth="1"/>
    <col min="52" max="52" width="16.85546875" style="170" customWidth="1"/>
    <col min="53" max="53" width="28.28515625" style="170" customWidth="1"/>
    <col min="54" max="54" width="14.28515625" style="170" customWidth="1"/>
    <col min="55" max="55" width="12.85546875" style="170" customWidth="1"/>
    <col min="56" max="56" width="9.28515625" style="170" bestFit="1" customWidth="1"/>
    <col min="57" max="57" width="13.42578125" style="170" customWidth="1"/>
    <col min="58" max="60" width="9.28515625" style="170" bestFit="1" customWidth="1"/>
    <col min="61" max="61" width="15.7109375" style="170" customWidth="1"/>
    <col min="62" max="62" width="13.5703125" style="170" customWidth="1"/>
    <col min="63" max="63" width="24.5703125" style="170" customWidth="1"/>
    <col min="64" max="64" width="20.140625" style="170" customWidth="1"/>
    <col min="65" max="65" width="18.5703125" style="170" customWidth="1"/>
    <col min="66" max="66" width="18" style="170" customWidth="1"/>
    <col min="67" max="67" width="14.7109375" style="170" customWidth="1"/>
    <col min="68" max="68" width="13.28515625" style="170" customWidth="1"/>
    <col min="69" max="69" width="20.7109375" style="170" customWidth="1"/>
    <col min="70" max="70" width="16.7109375" style="170" customWidth="1"/>
    <col min="71" max="71" width="20.28515625" style="170" customWidth="1"/>
    <col min="72" max="72" width="15.85546875" style="170" customWidth="1"/>
    <col min="73" max="73" width="17.7109375" style="170" customWidth="1"/>
    <col min="74" max="76" width="9.28515625" style="170" bestFit="1" customWidth="1"/>
    <col min="77" max="77" width="23.28515625" style="170" customWidth="1"/>
    <col min="78" max="78" width="13.28515625" style="170" customWidth="1"/>
    <col min="79" max="84" width="9.28515625" style="170" bestFit="1" customWidth="1"/>
    <col min="85" max="86" width="9.140625" style="170"/>
    <col min="87" max="87" width="17.85546875" style="170" customWidth="1"/>
    <col min="88" max="88" width="14.42578125" style="170" customWidth="1"/>
    <col min="89" max="89" width="10.7109375" style="170" customWidth="1"/>
    <col min="90" max="90" width="14.28515625" style="170" customWidth="1"/>
    <col min="91" max="91" width="9.28515625" style="170" bestFit="1" customWidth="1"/>
    <col min="92" max="92" width="21.5703125" style="170" customWidth="1"/>
    <col min="93" max="93" width="18.5703125" style="170" customWidth="1"/>
    <col min="94" max="94" width="19.28515625" style="170" customWidth="1"/>
    <col min="95" max="95" width="18" style="170" customWidth="1"/>
    <col min="96" max="96" width="24" style="170" customWidth="1"/>
    <col min="97" max="97" width="20.5703125" style="170" customWidth="1"/>
    <col min="98" max="98" width="17" style="170" customWidth="1"/>
    <col min="99" max="99" width="16.5703125" style="170" customWidth="1"/>
    <col min="100" max="100" width="16.140625" style="170" customWidth="1"/>
    <col min="101" max="101" width="17.5703125" style="170" customWidth="1"/>
    <col min="102" max="102" width="17" style="170" customWidth="1"/>
    <col min="103" max="103" width="20.140625" style="170" customWidth="1"/>
    <col min="104" max="104" width="20.7109375" style="170" customWidth="1"/>
    <col min="105" max="105" width="17.140625" style="170" customWidth="1"/>
    <col min="106" max="106" width="34.28515625" style="170" customWidth="1"/>
    <col min="107" max="107" width="20.140625" style="170" customWidth="1"/>
    <col min="108" max="109" width="9.28515625" style="170" bestFit="1" customWidth="1"/>
    <col min="110" max="110" width="18.28515625" style="170" customWidth="1"/>
    <col min="111" max="114" width="9.140625" style="170"/>
    <col min="115" max="115" width="22.85546875" style="170" customWidth="1"/>
    <col min="116" max="119" width="9.140625" style="170"/>
    <col min="120" max="120" width="34.5703125" style="170" customWidth="1"/>
    <col min="121" max="121" width="21.28515625" style="170" customWidth="1"/>
    <col min="122" max="122" width="21.42578125" style="170" customWidth="1"/>
    <col min="123" max="124" width="9.140625" style="170"/>
    <col min="125" max="125" width="23" style="170" customWidth="1"/>
    <col min="126" max="126" width="22.5703125" style="170" customWidth="1"/>
    <col min="127" max="127" width="26" style="170" customWidth="1"/>
    <col min="128" max="128" width="20" style="170" customWidth="1"/>
    <col min="129" max="129" width="23" style="170" customWidth="1"/>
    <col min="130" max="130" width="27.5703125" style="170" customWidth="1"/>
    <col min="131" max="131" width="31.28515625" style="170" customWidth="1"/>
    <col min="132" max="132" width="23.140625" style="170" customWidth="1"/>
    <col min="133" max="133" width="36.5703125" style="170" customWidth="1"/>
    <col min="134" max="134" width="32" style="170" customWidth="1"/>
    <col min="135" max="135" width="22.7109375" style="170" customWidth="1"/>
    <col min="136" max="136" width="21" style="170" customWidth="1"/>
    <col min="137" max="137" width="23.42578125" style="170" customWidth="1"/>
    <col min="138" max="138" width="18" style="170" customWidth="1"/>
    <col min="139" max="139" width="18.5703125" style="170" customWidth="1"/>
    <col min="140" max="144" width="9.140625" style="170"/>
    <col min="145" max="145" width="7.85546875" style="170" customWidth="1"/>
    <col min="146" max="146" width="9.28515625" style="170" bestFit="1" customWidth="1"/>
    <col min="147" max="147" width="17.28515625" style="170" customWidth="1"/>
    <col min="148" max="148" width="13.5703125" style="170" customWidth="1"/>
    <col min="149" max="149" width="9.140625" style="170"/>
    <col min="150" max="150" width="23" style="170" customWidth="1"/>
    <col min="151" max="152" width="9.140625" style="170"/>
    <col min="153" max="154" width="9.28515625" style="170" bestFit="1" customWidth="1"/>
    <col min="155" max="155" width="13.28515625" style="170" customWidth="1"/>
    <col min="156" max="160" width="9.28515625" style="170" bestFit="1" customWidth="1"/>
    <col min="161" max="166" width="9.140625" style="170"/>
    <col min="167" max="174" width="9.28515625" style="170" bestFit="1" customWidth="1"/>
    <col min="175" max="184" width="9.140625" style="170"/>
    <col min="185" max="192" width="9.28515625" style="170" bestFit="1" customWidth="1"/>
    <col min="193" max="198" width="9.140625" style="170"/>
    <col min="199" max="206" width="9.28515625" style="170" bestFit="1" customWidth="1"/>
    <col min="207" max="211" width="9.140625" style="170"/>
    <col min="212" max="219" width="9.28515625" style="170" bestFit="1" customWidth="1"/>
    <col min="220" max="225" width="9.140625" style="170"/>
    <col min="226" max="233" width="9.28515625" style="170" bestFit="1" customWidth="1"/>
    <col min="234" max="239" width="9.140625" style="170"/>
    <col min="240" max="247" width="9.28515625" style="170" bestFit="1" customWidth="1"/>
    <col min="248" max="253" width="9.140625" style="170"/>
    <col min="254" max="261" width="9.28515625" style="170" bestFit="1" customWidth="1"/>
    <col min="262" max="267" width="9.140625" style="170"/>
    <col min="268" max="272" width="9.28515625" style="170" bestFit="1" customWidth="1"/>
    <col min="273" max="273" width="9.140625" style="170"/>
    <col min="274" max="285" width="9.28515625" style="170" bestFit="1" customWidth="1"/>
    <col min="286" max="286" width="9.140625" style="170"/>
    <col min="287" max="293" width="9.28515625" style="170" bestFit="1" customWidth="1"/>
    <col min="294" max="297" width="9.140625" style="170"/>
    <col min="298" max="310" width="9.28515625" style="170" bestFit="1" customWidth="1"/>
    <col min="311" max="312" width="9.140625" style="170"/>
    <col min="313" max="325" width="9.28515625" style="170" bestFit="1" customWidth="1"/>
    <col min="326" max="337" width="9.140625" style="170"/>
    <col min="338" max="345" width="9.28515625" style="170" bestFit="1" customWidth="1"/>
    <col min="346" max="346" width="9.140625" style="170"/>
    <col min="347" max="367" width="9.28515625" style="170" bestFit="1" customWidth="1"/>
    <col min="368" max="369" width="9.140625" style="170"/>
    <col min="370" max="372" width="9.28515625" style="170" bestFit="1" customWidth="1"/>
    <col min="373" max="375" width="9.140625" style="170"/>
    <col min="376" max="379" width="9.28515625" style="170" bestFit="1" customWidth="1"/>
    <col min="380" max="382" width="9.140625" style="170"/>
    <col min="383" max="395" width="9.28515625" style="170" bestFit="1" customWidth="1"/>
    <col min="396" max="397" width="9.140625" style="170"/>
    <col min="398" max="398" width="13.5703125" style="170" bestFit="1" customWidth="1"/>
    <col min="399" max="410" width="9.28515625" style="170" bestFit="1" customWidth="1"/>
    <col min="411" max="412" width="9.140625" style="170"/>
    <col min="413" max="425" width="9.28515625" style="170" bestFit="1" customWidth="1"/>
    <col min="426" max="16384" width="9.140625" style="170"/>
  </cols>
  <sheetData>
    <row r="1" spans="1:150">
      <c r="A1" s="223" t="s">
        <v>144</v>
      </c>
      <c r="B1" s="223" t="s">
        <v>145</v>
      </c>
      <c r="C1" s="223" t="s">
        <v>259</v>
      </c>
      <c r="D1" s="223" t="s">
        <v>260</v>
      </c>
      <c r="E1" s="223" t="s">
        <v>261</v>
      </c>
      <c r="F1" s="223" t="s">
        <v>262</v>
      </c>
      <c r="G1" s="223" t="s">
        <v>263</v>
      </c>
      <c r="H1" s="223" t="s">
        <v>264</v>
      </c>
      <c r="I1" s="223" t="s">
        <v>265</v>
      </c>
      <c r="J1" s="223" t="s">
        <v>266</v>
      </c>
      <c r="K1" s="223" t="s">
        <v>267</v>
      </c>
      <c r="L1" s="223" t="s">
        <v>268</v>
      </c>
      <c r="M1" s="223" t="s">
        <v>203</v>
      </c>
      <c r="N1" s="223" t="s">
        <v>269</v>
      </c>
      <c r="O1" s="223" t="s">
        <v>270</v>
      </c>
      <c r="P1" s="223" t="s">
        <v>271</v>
      </c>
      <c r="Q1" s="223" t="s">
        <v>272</v>
      </c>
      <c r="R1" s="223" t="s">
        <v>273</v>
      </c>
      <c r="S1" s="223" t="s">
        <v>274</v>
      </c>
      <c r="T1" s="223" t="s">
        <v>275</v>
      </c>
      <c r="U1" s="223" t="s">
        <v>276</v>
      </c>
      <c r="V1" s="223" t="s">
        <v>277</v>
      </c>
      <c r="W1" s="223" t="s">
        <v>278</v>
      </c>
      <c r="X1" s="223" t="s">
        <v>279</v>
      </c>
      <c r="Y1" s="201" t="s">
        <v>280</v>
      </c>
      <c r="Z1" s="219" t="s">
        <v>281</v>
      </c>
      <c r="AA1" s="202" t="s">
        <v>282</v>
      </c>
      <c r="AB1" s="223" t="s">
        <v>283</v>
      </c>
      <c r="AC1" s="223" t="s">
        <v>284</v>
      </c>
      <c r="AD1" s="228" t="s">
        <v>285</v>
      </c>
      <c r="AE1" s="228" t="s">
        <v>286</v>
      </c>
      <c r="AF1" s="244" t="s">
        <v>287</v>
      </c>
      <c r="AG1" s="243" t="s">
        <v>288</v>
      </c>
      <c r="AH1" s="243" t="s">
        <v>289</v>
      </c>
      <c r="AI1" s="243" t="s">
        <v>290</v>
      </c>
      <c r="AJ1" s="243" t="s">
        <v>291</v>
      </c>
      <c r="AK1" s="243" t="s">
        <v>292</v>
      </c>
      <c r="AL1" s="243" t="s">
        <v>293</v>
      </c>
      <c r="AM1" s="243" t="s">
        <v>294</v>
      </c>
      <c r="AN1" s="245" t="s">
        <v>295</v>
      </c>
      <c r="AO1" s="243" t="s">
        <v>296</v>
      </c>
      <c r="AP1" s="197" t="s">
        <v>297</v>
      </c>
      <c r="AQ1" s="170" t="s">
        <v>298</v>
      </c>
      <c r="AR1" s="170" t="s">
        <v>299</v>
      </c>
      <c r="AS1" s="170" t="s">
        <v>300</v>
      </c>
      <c r="AT1" s="197" t="s">
        <v>301</v>
      </c>
      <c r="AU1" s="197" t="s">
        <v>302</v>
      </c>
      <c r="AV1" s="197" t="s">
        <v>303</v>
      </c>
      <c r="AW1" s="197" t="s">
        <v>304</v>
      </c>
      <c r="AX1" s="170" t="s">
        <v>305</v>
      </c>
      <c r="AY1" s="170" t="s">
        <v>306</v>
      </c>
      <c r="AZ1" s="170" t="s">
        <v>307</v>
      </c>
      <c r="BA1" s="170" t="s">
        <v>308</v>
      </c>
      <c r="BB1" s="170" t="s">
        <v>309</v>
      </c>
      <c r="BC1" s="170" t="s">
        <v>310</v>
      </c>
      <c r="BD1" s="170" t="s">
        <v>311</v>
      </c>
      <c r="BE1" s="170" t="s">
        <v>312</v>
      </c>
      <c r="BF1" s="170" t="s">
        <v>313</v>
      </c>
      <c r="BG1" s="170" t="s">
        <v>314</v>
      </c>
      <c r="BH1" s="170" t="s">
        <v>315</v>
      </c>
      <c r="BI1" s="170" t="s">
        <v>316</v>
      </c>
      <c r="BJ1" s="170" t="s">
        <v>317</v>
      </c>
      <c r="BK1" s="170" t="s">
        <v>318</v>
      </c>
      <c r="BL1" s="170" t="s">
        <v>319</v>
      </c>
      <c r="BM1" s="170" t="s">
        <v>320</v>
      </c>
      <c r="BN1" s="170" t="s">
        <v>321</v>
      </c>
      <c r="BO1" s="170" t="s">
        <v>322</v>
      </c>
      <c r="BP1" s="170" t="s">
        <v>323</v>
      </c>
      <c r="BQ1" s="170" t="s">
        <v>324</v>
      </c>
      <c r="BR1" s="170" t="s">
        <v>325</v>
      </c>
      <c r="BS1" s="170" t="s">
        <v>326</v>
      </c>
      <c r="BT1" s="170" t="s">
        <v>327</v>
      </c>
      <c r="BU1" s="170" t="s">
        <v>328</v>
      </c>
      <c r="BV1" s="170" t="s">
        <v>329</v>
      </c>
      <c r="BW1" s="170" t="s">
        <v>330</v>
      </c>
      <c r="BX1" s="170" t="s">
        <v>331</v>
      </c>
      <c r="BY1" s="170" t="s">
        <v>332</v>
      </c>
      <c r="BZ1" s="170" t="s">
        <v>333</v>
      </c>
      <c r="CA1" s="170" t="s">
        <v>334</v>
      </c>
      <c r="CB1" s="170" t="s">
        <v>335</v>
      </c>
      <c r="CC1" s="170" t="s">
        <v>336</v>
      </c>
      <c r="CD1" s="170" t="s">
        <v>337</v>
      </c>
      <c r="CE1" s="170" t="s">
        <v>338</v>
      </c>
      <c r="CF1" s="170" t="s">
        <v>339</v>
      </c>
      <c r="CG1" s="170" t="s">
        <v>340</v>
      </c>
      <c r="CH1" s="170" t="s">
        <v>341</v>
      </c>
      <c r="CI1" s="170" t="s">
        <v>342</v>
      </c>
      <c r="CJ1" s="170" t="s">
        <v>343</v>
      </c>
      <c r="CK1" s="170" t="s">
        <v>344</v>
      </c>
      <c r="CL1" s="170" t="s">
        <v>345</v>
      </c>
      <c r="CM1" s="170" t="s">
        <v>346</v>
      </c>
      <c r="CN1" s="170" t="s">
        <v>347</v>
      </c>
      <c r="CO1" s="170" t="s">
        <v>348</v>
      </c>
      <c r="CP1" s="170" t="s">
        <v>349</v>
      </c>
      <c r="CQ1" s="170" t="s">
        <v>350</v>
      </c>
      <c r="CR1" s="170" t="s">
        <v>351</v>
      </c>
      <c r="CS1" s="170" t="s">
        <v>352</v>
      </c>
      <c r="CT1" s="170" t="s">
        <v>353</v>
      </c>
      <c r="CU1" s="170" t="s">
        <v>354</v>
      </c>
      <c r="CV1" s="170" t="s">
        <v>355</v>
      </c>
      <c r="CW1" s="170" t="s">
        <v>356</v>
      </c>
      <c r="CX1" s="170" t="s">
        <v>357</v>
      </c>
      <c r="CY1" s="170" t="s">
        <v>358</v>
      </c>
      <c r="CZ1" s="170" t="s">
        <v>359</v>
      </c>
      <c r="DA1" s="223" t="s">
        <v>360</v>
      </c>
      <c r="DB1" s="170" t="s">
        <v>361</v>
      </c>
      <c r="DC1" s="170" t="s">
        <v>362</v>
      </c>
      <c r="DD1" s="170" t="s">
        <v>363</v>
      </c>
      <c r="DE1" s="170" t="s">
        <v>364</v>
      </c>
      <c r="DF1" s="170" t="s">
        <v>365</v>
      </c>
      <c r="DG1" s="170" t="s">
        <v>366</v>
      </c>
      <c r="DH1" s="170" t="s">
        <v>367</v>
      </c>
      <c r="DI1" s="170" t="s">
        <v>368</v>
      </c>
      <c r="DJ1" s="170" t="s">
        <v>369</v>
      </c>
      <c r="DK1" s="170" t="s">
        <v>370</v>
      </c>
      <c r="DL1" s="170" t="s">
        <v>371</v>
      </c>
      <c r="DM1" s="170" t="s">
        <v>372</v>
      </c>
      <c r="DN1" s="223" t="s">
        <v>373</v>
      </c>
      <c r="DO1" s="170" t="s">
        <v>374</v>
      </c>
      <c r="DP1" s="170" t="s">
        <v>375</v>
      </c>
      <c r="DQ1" s="170" t="s">
        <v>376</v>
      </c>
      <c r="DR1" s="223" t="s">
        <v>377</v>
      </c>
      <c r="DS1" s="223" t="s">
        <v>378</v>
      </c>
      <c r="DT1" s="223" t="s">
        <v>379</v>
      </c>
      <c r="DU1" s="170" t="s">
        <v>380</v>
      </c>
      <c r="DV1" s="170" t="s">
        <v>381</v>
      </c>
      <c r="DW1" s="170" t="s">
        <v>382</v>
      </c>
      <c r="DX1" s="170" t="s">
        <v>383</v>
      </c>
      <c r="DY1" s="170" t="s">
        <v>384</v>
      </c>
      <c r="DZ1" s="170" t="s">
        <v>385</v>
      </c>
      <c r="EA1" s="170" t="s">
        <v>386</v>
      </c>
      <c r="EB1" s="170" t="s">
        <v>387</v>
      </c>
      <c r="EC1" s="170" t="s">
        <v>388</v>
      </c>
      <c r="ED1" s="170" t="s">
        <v>389</v>
      </c>
      <c r="EE1" s="170" t="s">
        <v>390</v>
      </c>
      <c r="EF1" s="170" t="s">
        <v>391</v>
      </c>
      <c r="EG1" s="170" t="s">
        <v>392</v>
      </c>
      <c r="EH1" s="170" t="s">
        <v>393</v>
      </c>
      <c r="EI1" s="170" t="s">
        <v>394</v>
      </c>
      <c r="EJ1" s="170" t="s">
        <v>395</v>
      </c>
      <c r="EK1" s="170" t="s">
        <v>396</v>
      </c>
      <c r="EL1" s="170" t="s">
        <v>397</v>
      </c>
      <c r="EM1" s="170" t="s">
        <v>398</v>
      </c>
      <c r="EN1" s="170" t="s">
        <v>399</v>
      </c>
      <c r="EO1" s="170" t="s">
        <v>400</v>
      </c>
      <c r="EP1" s="223" t="s">
        <v>401</v>
      </c>
      <c r="EQ1" s="223" t="s">
        <v>402</v>
      </c>
      <c r="ER1" s="223" t="s">
        <v>403</v>
      </c>
      <c r="ES1" s="223" t="s">
        <v>404</v>
      </c>
      <c r="ET1" s="223" t="s">
        <v>405</v>
      </c>
    </row>
    <row r="2" spans="1:150">
      <c r="A2" s="170">
        <v>1</v>
      </c>
      <c r="B2" s="223" t="s">
        <v>63</v>
      </c>
      <c r="C2" s="170">
        <v>0</v>
      </c>
      <c r="D2" s="230" t="s">
        <v>406</v>
      </c>
      <c r="E2" s="170">
        <v>184</v>
      </c>
      <c r="F2" s="230" t="s">
        <v>407</v>
      </c>
      <c r="G2" s="170">
        <v>166</v>
      </c>
      <c r="H2" s="230" t="s">
        <v>408</v>
      </c>
      <c r="I2" s="56">
        <v>320</v>
      </c>
      <c r="J2" s="230" t="s">
        <v>409</v>
      </c>
      <c r="K2" s="170">
        <v>1</v>
      </c>
      <c r="L2" s="223" t="s">
        <v>410</v>
      </c>
      <c r="M2" s="56">
        <v>1</v>
      </c>
      <c r="N2" s="223" t="s">
        <v>410</v>
      </c>
      <c r="O2" s="170" t="s">
        <v>411</v>
      </c>
      <c r="P2" s="56">
        <v>1</v>
      </c>
      <c r="Q2" s="170" t="s">
        <v>412</v>
      </c>
      <c r="R2" s="217">
        <v>11</v>
      </c>
      <c r="S2" s="170" t="s">
        <v>413</v>
      </c>
      <c r="T2" s="134" t="s">
        <v>414</v>
      </c>
      <c r="U2" s="170">
        <v>1</v>
      </c>
      <c r="V2" s="170">
        <v>1</v>
      </c>
      <c r="W2" s="203" t="s">
        <v>415</v>
      </c>
      <c r="X2" s="203" t="s">
        <v>415</v>
      </c>
      <c r="Y2" s="203">
        <v>1</v>
      </c>
      <c r="Z2" s="170" t="s">
        <v>176</v>
      </c>
      <c r="AA2" s="203">
        <v>1</v>
      </c>
      <c r="AB2" s="170">
        <v>2</v>
      </c>
      <c r="AC2" s="241">
        <v>11</v>
      </c>
      <c r="AD2" s="241">
        <v>14</v>
      </c>
      <c r="AE2" s="242"/>
      <c r="AF2" s="246">
        <v>30</v>
      </c>
      <c r="AG2" s="246">
        <v>25</v>
      </c>
      <c r="AH2" s="246">
        <v>30</v>
      </c>
      <c r="AI2" s="246">
        <v>31</v>
      </c>
      <c r="AJ2" s="241">
        <v>20</v>
      </c>
      <c r="AK2" s="241">
        <v>0</v>
      </c>
      <c r="AL2" s="241">
        <v>0</v>
      </c>
      <c r="AM2" s="241">
        <v>0</v>
      </c>
      <c r="AN2" s="241">
        <v>320</v>
      </c>
      <c r="AO2" s="243">
        <v>0.15</v>
      </c>
      <c r="AP2" s="243">
        <v>1.1100000000000001</v>
      </c>
      <c r="AQ2" s="243">
        <v>0.2</v>
      </c>
      <c r="AR2" s="243">
        <v>0</v>
      </c>
      <c r="AS2" s="243">
        <v>0</v>
      </c>
      <c r="AT2" s="243">
        <v>20</v>
      </c>
      <c r="AU2" s="243">
        <v>25</v>
      </c>
      <c r="AV2" s="243">
        <v>45</v>
      </c>
      <c r="AW2" s="243">
        <v>25</v>
      </c>
      <c r="AX2" s="56">
        <v>0.9</v>
      </c>
      <c r="AY2" s="56">
        <v>0.03</v>
      </c>
      <c r="AZ2" s="56">
        <v>0.03</v>
      </c>
      <c r="BA2" s="56">
        <v>25</v>
      </c>
      <c r="BB2" s="56">
        <v>0.15</v>
      </c>
      <c r="BC2" s="56">
        <v>0.6</v>
      </c>
      <c r="BD2" s="56">
        <v>0.7</v>
      </c>
      <c r="BE2" s="56">
        <v>0.1</v>
      </c>
      <c r="BF2" s="56">
        <v>0.65</v>
      </c>
      <c r="BG2" s="56">
        <v>0.6</v>
      </c>
      <c r="BH2" s="56">
        <v>0.6</v>
      </c>
      <c r="BI2" s="170">
        <v>0</v>
      </c>
      <c r="BJ2" s="56">
        <v>2</v>
      </c>
      <c r="BK2" s="56">
        <v>1</v>
      </c>
      <c r="BL2" s="56">
        <v>1</v>
      </c>
      <c r="BM2" s="56">
        <v>0</v>
      </c>
      <c r="BN2" s="56">
        <v>0</v>
      </c>
      <c r="BO2" s="170">
        <v>0</v>
      </c>
      <c r="BP2" s="170">
        <v>0</v>
      </c>
      <c r="BQ2" s="170">
        <v>1</v>
      </c>
      <c r="BR2" s="56" t="s">
        <v>416</v>
      </c>
      <c r="BS2" s="170">
        <v>0</v>
      </c>
      <c r="BT2" s="56">
        <v>1</v>
      </c>
      <c r="BU2" s="56">
        <v>0.45</v>
      </c>
      <c r="BV2" s="170">
        <v>0</v>
      </c>
      <c r="BW2" s="56">
        <v>10000</v>
      </c>
      <c r="BX2" s="56">
        <v>1</v>
      </c>
      <c r="BY2" s="56">
        <v>1.1000000000000001</v>
      </c>
      <c r="BZ2" s="56">
        <v>1.1000000000000001</v>
      </c>
      <c r="CA2" s="56">
        <v>0.4</v>
      </c>
      <c r="CB2" s="56">
        <v>1</v>
      </c>
      <c r="CC2" s="56">
        <v>0</v>
      </c>
      <c r="CD2" s="56">
        <v>0</v>
      </c>
      <c r="CE2" s="56">
        <v>0</v>
      </c>
      <c r="CF2" s="56">
        <v>0</v>
      </c>
      <c r="CG2" s="56">
        <v>0</v>
      </c>
      <c r="CH2" s="56">
        <v>0</v>
      </c>
      <c r="CI2" s="56">
        <v>0</v>
      </c>
      <c r="CJ2" s="56">
        <v>0.9</v>
      </c>
      <c r="CK2" s="56">
        <v>0.9</v>
      </c>
      <c r="CL2" s="170">
        <v>0</v>
      </c>
      <c r="CM2" s="56">
        <v>200</v>
      </c>
      <c r="CN2" s="56">
        <v>1</v>
      </c>
      <c r="CO2" s="56">
        <v>800</v>
      </c>
      <c r="CP2" s="56">
        <v>800</v>
      </c>
      <c r="CQ2" s="56">
        <v>800</v>
      </c>
      <c r="CR2" s="56">
        <v>800</v>
      </c>
      <c r="CS2" s="56">
        <v>800</v>
      </c>
      <c r="CT2" s="56" t="s">
        <v>416</v>
      </c>
      <c r="CU2" s="56" t="s">
        <v>416</v>
      </c>
      <c r="CV2" s="56" t="s">
        <v>416</v>
      </c>
      <c r="CW2" s="56" t="s">
        <v>416</v>
      </c>
      <c r="CX2" s="56" t="s">
        <v>416</v>
      </c>
      <c r="CY2" s="170">
        <v>1</v>
      </c>
      <c r="CZ2" s="170">
        <v>200</v>
      </c>
      <c r="DA2" s="170">
        <v>170</v>
      </c>
      <c r="DB2" s="170">
        <v>1</v>
      </c>
      <c r="DC2" s="170">
        <v>0.05</v>
      </c>
      <c r="DD2" s="170">
        <v>1.7</v>
      </c>
      <c r="DE2" s="170">
        <v>12</v>
      </c>
      <c r="DF2" s="170">
        <v>1</v>
      </c>
      <c r="DG2" s="170">
        <v>2.0000000000000001E-4</v>
      </c>
      <c r="DH2" s="170">
        <v>0.15</v>
      </c>
      <c r="DI2" s="170">
        <v>0.22</v>
      </c>
      <c r="DJ2" s="170">
        <v>3</v>
      </c>
      <c r="DK2" s="170">
        <v>3000</v>
      </c>
      <c r="DL2" s="170">
        <v>2.5000000000000001E-2</v>
      </c>
      <c r="DM2" s="170">
        <v>0</v>
      </c>
      <c r="DN2" s="170">
        <v>2</v>
      </c>
      <c r="DO2" s="170">
        <v>1.3</v>
      </c>
      <c r="DP2" s="170">
        <v>0.75</v>
      </c>
      <c r="DQ2" s="170">
        <v>50</v>
      </c>
      <c r="DR2" s="170">
        <v>1</v>
      </c>
      <c r="DS2" s="170">
        <v>200</v>
      </c>
      <c r="DT2" s="170">
        <v>230</v>
      </c>
      <c r="DU2" s="170">
        <v>20</v>
      </c>
      <c r="DV2" s="170">
        <v>30</v>
      </c>
      <c r="DW2" s="170">
        <v>30</v>
      </c>
      <c r="DX2" s="170">
        <v>0.2</v>
      </c>
      <c r="DY2" s="170">
        <v>1</v>
      </c>
      <c r="DZ2" s="170">
        <v>0</v>
      </c>
      <c r="EA2" s="170">
        <v>1</v>
      </c>
      <c r="EB2" s="170">
        <v>0</v>
      </c>
      <c r="EC2" s="170">
        <v>30</v>
      </c>
      <c r="ED2" s="170">
        <v>0.15</v>
      </c>
      <c r="EE2" s="170">
        <v>0.75</v>
      </c>
      <c r="EF2" s="170">
        <v>0.1</v>
      </c>
      <c r="EG2" s="170">
        <v>10</v>
      </c>
      <c r="EH2" s="170">
        <v>0.15</v>
      </c>
      <c r="EI2" s="170">
        <v>2.5000000000000001E-2</v>
      </c>
      <c r="EJ2" s="170">
        <v>0.15</v>
      </c>
      <c r="EK2" s="170">
        <v>0</v>
      </c>
      <c r="EL2" s="170">
        <v>100</v>
      </c>
      <c r="EM2" s="170">
        <v>21</v>
      </c>
      <c r="EN2" s="170">
        <v>17.100000000000001</v>
      </c>
      <c r="EO2" s="170">
        <v>1</v>
      </c>
      <c r="EP2" s="170">
        <v>0</v>
      </c>
      <c r="EQ2" s="170">
        <v>166</v>
      </c>
      <c r="ER2" s="230" t="s">
        <v>417</v>
      </c>
      <c r="ES2" s="170">
        <v>50</v>
      </c>
      <c r="ET2" s="170">
        <v>2</v>
      </c>
    </row>
    <row r="3" spans="1:150">
      <c r="A3" s="170">
        <v>2</v>
      </c>
      <c r="B3" s="223" t="s">
        <v>418</v>
      </c>
      <c r="C3" s="170">
        <v>1</v>
      </c>
      <c r="D3" s="230" t="s">
        <v>406</v>
      </c>
      <c r="E3" s="170">
        <v>184</v>
      </c>
      <c r="F3" s="230" t="s">
        <v>407</v>
      </c>
      <c r="G3" s="170">
        <v>166</v>
      </c>
      <c r="H3" s="230" t="s">
        <v>408</v>
      </c>
      <c r="I3" s="56">
        <v>320</v>
      </c>
      <c r="J3" s="230" t="s">
        <v>409</v>
      </c>
      <c r="K3" s="170">
        <v>1</v>
      </c>
      <c r="L3" s="223" t="s">
        <v>410</v>
      </c>
      <c r="M3" s="56">
        <v>1</v>
      </c>
      <c r="N3" s="223" t="s">
        <v>410</v>
      </c>
      <c r="O3" s="170" t="s">
        <v>411</v>
      </c>
      <c r="P3" s="56">
        <v>1</v>
      </c>
      <c r="Q3" s="170" t="s">
        <v>412</v>
      </c>
      <c r="R3" s="217">
        <v>11</v>
      </c>
      <c r="S3" s="170" t="s">
        <v>413</v>
      </c>
      <c r="T3" s="134" t="s">
        <v>414</v>
      </c>
      <c r="U3" s="170">
        <v>1</v>
      </c>
      <c r="V3" s="170">
        <v>1</v>
      </c>
      <c r="W3" s="203" t="s">
        <v>415</v>
      </c>
      <c r="X3" s="203" t="s">
        <v>415</v>
      </c>
      <c r="Y3" s="203">
        <v>1</v>
      </c>
      <c r="Z3" s="170" t="s">
        <v>176</v>
      </c>
      <c r="AA3" s="203">
        <v>1</v>
      </c>
      <c r="AB3" s="170">
        <v>2</v>
      </c>
      <c r="AC3" s="241">
        <v>11</v>
      </c>
      <c r="AD3" s="241">
        <v>14</v>
      </c>
      <c r="AE3" s="242"/>
      <c r="AF3" s="246">
        <v>30</v>
      </c>
      <c r="AG3" s="246">
        <v>25</v>
      </c>
      <c r="AH3" s="246">
        <v>30</v>
      </c>
      <c r="AI3" s="246">
        <v>31</v>
      </c>
      <c r="AJ3" s="241">
        <v>20</v>
      </c>
      <c r="AK3" s="241">
        <v>0</v>
      </c>
      <c r="AL3" s="241">
        <v>0</v>
      </c>
      <c r="AM3" s="241">
        <v>0</v>
      </c>
      <c r="AN3" s="241">
        <v>320</v>
      </c>
      <c r="AO3" s="243">
        <v>0.15</v>
      </c>
      <c r="AP3" s="243">
        <v>1.1100000000000001</v>
      </c>
      <c r="AQ3" s="243">
        <v>0.2</v>
      </c>
      <c r="AR3" s="243">
        <v>0</v>
      </c>
      <c r="AS3" s="243">
        <v>0</v>
      </c>
      <c r="AT3" s="243">
        <v>20</v>
      </c>
      <c r="AU3" s="243">
        <v>25</v>
      </c>
      <c r="AV3" s="243">
        <v>45</v>
      </c>
      <c r="AW3" s="243">
        <v>25</v>
      </c>
      <c r="AX3" s="241">
        <v>0.9</v>
      </c>
      <c r="AY3" s="241">
        <v>0.03</v>
      </c>
      <c r="AZ3" s="241">
        <v>0.03</v>
      </c>
      <c r="BA3" s="241">
        <v>25</v>
      </c>
      <c r="BB3" s="241">
        <v>0.15</v>
      </c>
      <c r="BC3" s="241">
        <v>0.6</v>
      </c>
      <c r="BD3" s="241">
        <v>0.7</v>
      </c>
      <c r="BE3" s="241">
        <v>0.1</v>
      </c>
      <c r="BF3" s="241">
        <v>0.65</v>
      </c>
      <c r="BG3" s="241">
        <v>0.6</v>
      </c>
      <c r="BH3" s="241">
        <v>0.6</v>
      </c>
      <c r="BI3" s="243">
        <v>0</v>
      </c>
      <c r="BJ3" s="241">
        <v>2</v>
      </c>
      <c r="BK3" s="140">
        <v>1</v>
      </c>
      <c r="BL3" s="140">
        <v>1</v>
      </c>
      <c r="BM3" s="140">
        <v>0</v>
      </c>
      <c r="BN3" s="140">
        <v>0</v>
      </c>
      <c r="BO3" s="170">
        <v>0</v>
      </c>
      <c r="BP3" s="170">
        <v>0</v>
      </c>
      <c r="BQ3" s="170">
        <v>1</v>
      </c>
      <c r="BR3" s="140" t="s">
        <v>416</v>
      </c>
      <c r="BS3" s="170">
        <v>0</v>
      </c>
      <c r="BT3" s="56">
        <v>1</v>
      </c>
      <c r="BU3" s="140">
        <v>0.45</v>
      </c>
      <c r="BV3" s="170">
        <v>0</v>
      </c>
      <c r="BW3" s="56">
        <v>10000</v>
      </c>
      <c r="BX3" s="56">
        <v>1</v>
      </c>
      <c r="BY3" s="56">
        <v>1.1000000000000001</v>
      </c>
      <c r="BZ3" s="56">
        <v>1.1000000000000001</v>
      </c>
      <c r="CA3" s="56">
        <v>0.4</v>
      </c>
      <c r="CB3" s="56">
        <v>1</v>
      </c>
      <c r="CC3" s="56">
        <v>0</v>
      </c>
      <c r="CD3" s="56">
        <v>0</v>
      </c>
      <c r="CE3" s="56">
        <v>0</v>
      </c>
      <c r="CF3" s="56">
        <v>0</v>
      </c>
      <c r="CG3" s="56">
        <v>0</v>
      </c>
      <c r="CH3" s="56">
        <v>0</v>
      </c>
      <c r="CI3" s="56">
        <v>0</v>
      </c>
      <c r="CJ3" s="56">
        <v>0.9</v>
      </c>
      <c r="CK3" s="56">
        <v>0.9</v>
      </c>
      <c r="CL3" s="170">
        <v>0</v>
      </c>
      <c r="CM3" s="56">
        <v>200</v>
      </c>
      <c r="CN3" s="56">
        <v>1</v>
      </c>
      <c r="CO3" s="56">
        <v>800</v>
      </c>
      <c r="CP3" s="56">
        <v>800</v>
      </c>
      <c r="CQ3" s="56">
        <v>800</v>
      </c>
      <c r="CR3" s="56">
        <v>800</v>
      </c>
      <c r="CS3" s="56">
        <v>800</v>
      </c>
      <c r="CT3" s="56" t="s">
        <v>416</v>
      </c>
      <c r="CU3" s="56" t="s">
        <v>416</v>
      </c>
      <c r="CV3" s="56" t="s">
        <v>416</v>
      </c>
      <c r="CW3" s="56" t="s">
        <v>416</v>
      </c>
      <c r="CX3" s="56" t="s">
        <v>416</v>
      </c>
      <c r="CY3" s="170">
        <v>1</v>
      </c>
      <c r="CZ3" s="170">
        <v>200</v>
      </c>
      <c r="DA3" s="170">
        <v>170</v>
      </c>
      <c r="DB3" s="170">
        <v>1</v>
      </c>
      <c r="DC3" s="170">
        <v>0.05</v>
      </c>
      <c r="DD3" s="170">
        <v>1.7</v>
      </c>
      <c r="DE3" s="170">
        <v>12</v>
      </c>
      <c r="DF3" s="170">
        <v>1</v>
      </c>
      <c r="DG3" s="170">
        <v>2.0000000000000001E-4</v>
      </c>
      <c r="DH3" s="170">
        <v>0.15</v>
      </c>
      <c r="DI3" s="170">
        <v>0.22</v>
      </c>
      <c r="DJ3" s="170">
        <v>3</v>
      </c>
      <c r="DK3" s="170">
        <v>3000</v>
      </c>
      <c r="DL3" s="170">
        <v>2.5000000000000001E-2</v>
      </c>
      <c r="DM3" s="170">
        <v>0</v>
      </c>
      <c r="DN3" s="170">
        <v>2</v>
      </c>
      <c r="DO3" s="170">
        <v>1.3</v>
      </c>
      <c r="DP3" s="170">
        <v>0.75</v>
      </c>
      <c r="DQ3" s="170">
        <v>50</v>
      </c>
      <c r="DR3" s="170">
        <v>1</v>
      </c>
      <c r="DS3" s="170">
        <v>200</v>
      </c>
      <c r="DT3" s="170">
        <v>230</v>
      </c>
      <c r="DU3" s="170">
        <v>20</v>
      </c>
      <c r="DV3" s="170">
        <v>30</v>
      </c>
      <c r="DW3" s="170">
        <v>30</v>
      </c>
      <c r="DX3" s="170">
        <v>0.2</v>
      </c>
      <c r="DY3" s="170">
        <v>1</v>
      </c>
      <c r="DZ3" s="170">
        <v>0</v>
      </c>
      <c r="EA3" s="170">
        <v>1</v>
      </c>
      <c r="EB3" s="170">
        <v>0</v>
      </c>
      <c r="EC3" s="170">
        <v>30</v>
      </c>
      <c r="ED3" s="170">
        <v>0.15</v>
      </c>
      <c r="EE3" s="170">
        <v>0.75</v>
      </c>
      <c r="EF3" s="170">
        <v>0.1</v>
      </c>
      <c r="EG3" s="170">
        <v>10</v>
      </c>
      <c r="EH3" s="170">
        <v>0.15</v>
      </c>
      <c r="EI3" s="170">
        <v>2.5000000000000001E-2</v>
      </c>
      <c r="EJ3" s="170">
        <v>0.15</v>
      </c>
      <c r="EK3" s="170">
        <v>0</v>
      </c>
      <c r="EL3" s="170">
        <v>100</v>
      </c>
      <c r="EM3" s="170">
        <v>21</v>
      </c>
      <c r="EN3" s="170">
        <v>17.100000000000001</v>
      </c>
      <c r="EO3" s="170">
        <v>1</v>
      </c>
      <c r="EP3" s="170">
        <v>0</v>
      </c>
      <c r="EQ3" s="170">
        <v>166</v>
      </c>
      <c r="ER3" s="230" t="s">
        <v>417</v>
      </c>
      <c r="ES3" s="170">
        <v>50</v>
      </c>
      <c r="ET3" s="170">
        <v>11</v>
      </c>
    </row>
    <row r="4" spans="1:150">
      <c r="A4" s="170">
        <v>3</v>
      </c>
      <c r="B4" s="223" t="s">
        <v>79</v>
      </c>
      <c r="C4" s="170">
        <v>0</v>
      </c>
      <c r="D4" s="230" t="s">
        <v>406</v>
      </c>
      <c r="E4" s="170">
        <v>184</v>
      </c>
      <c r="F4" s="230" t="s">
        <v>407</v>
      </c>
      <c r="G4" s="170">
        <v>166</v>
      </c>
      <c r="H4" s="230" t="s">
        <v>408</v>
      </c>
      <c r="I4" s="56">
        <v>320</v>
      </c>
      <c r="J4" s="230" t="s">
        <v>409</v>
      </c>
      <c r="K4" s="170">
        <v>1</v>
      </c>
      <c r="L4" s="223" t="s">
        <v>410</v>
      </c>
      <c r="M4" s="56">
        <v>1</v>
      </c>
      <c r="N4" s="223" t="s">
        <v>410</v>
      </c>
      <c r="O4" s="170" t="s">
        <v>411</v>
      </c>
      <c r="P4" s="56">
        <v>1</v>
      </c>
      <c r="Q4" s="170" t="s">
        <v>412</v>
      </c>
      <c r="R4" s="217">
        <v>11</v>
      </c>
      <c r="S4" s="170" t="s">
        <v>413</v>
      </c>
      <c r="T4" s="134" t="s">
        <v>414</v>
      </c>
      <c r="U4" s="170">
        <v>1</v>
      </c>
      <c r="V4" s="170">
        <v>1</v>
      </c>
      <c r="W4" s="203" t="s">
        <v>415</v>
      </c>
      <c r="X4" s="203" t="s">
        <v>415</v>
      </c>
      <c r="Y4" s="203">
        <v>1</v>
      </c>
      <c r="Z4" s="170" t="s">
        <v>176</v>
      </c>
      <c r="AA4" s="203">
        <v>1</v>
      </c>
      <c r="AB4" s="170">
        <v>2</v>
      </c>
      <c r="AC4" s="241">
        <v>11</v>
      </c>
      <c r="AD4" s="241">
        <v>14</v>
      </c>
      <c r="AE4" s="242"/>
      <c r="AF4" s="246">
        <v>30</v>
      </c>
      <c r="AG4" s="246">
        <v>25</v>
      </c>
      <c r="AH4" s="246">
        <v>46</v>
      </c>
      <c r="AI4" s="246">
        <v>25</v>
      </c>
      <c r="AJ4" s="241">
        <v>10</v>
      </c>
      <c r="AK4" s="241">
        <v>0</v>
      </c>
      <c r="AL4" s="241">
        <v>0</v>
      </c>
      <c r="AM4" s="241">
        <v>0</v>
      </c>
      <c r="AN4" s="241">
        <v>320</v>
      </c>
      <c r="AO4" s="243">
        <v>0.15</v>
      </c>
      <c r="AP4" s="243">
        <v>1.1100000000000001</v>
      </c>
      <c r="AQ4" s="243">
        <v>0.3</v>
      </c>
      <c r="AR4" s="243">
        <v>0</v>
      </c>
      <c r="AS4" s="243">
        <v>0</v>
      </c>
      <c r="AT4" s="243">
        <v>30</v>
      </c>
      <c r="AU4" s="243">
        <v>25</v>
      </c>
      <c r="AV4" s="243">
        <v>35</v>
      </c>
      <c r="AW4" s="243">
        <v>25</v>
      </c>
      <c r="AX4" s="241">
        <v>0.9</v>
      </c>
      <c r="AY4" s="241">
        <v>0.03</v>
      </c>
      <c r="AZ4" s="241">
        <v>0.03</v>
      </c>
      <c r="BA4" s="241">
        <v>25</v>
      </c>
      <c r="BB4" s="241">
        <v>0.15</v>
      </c>
      <c r="BC4" s="241">
        <v>0.6</v>
      </c>
      <c r="BD4" s="241">
        <v>0.7</v>
      </c>
      <c r="BE4" s="241">
        <v>0.1</v>
      </c>
      <c r="BF4" s="241">
        <v>0.65</v>
      </c>
      <c r="BG4" s="241">
        <v>0.6</v>
      </c>
      <c r="BH4" s="241">
        <v>0.6</v>
      </c>
      <c r="BI4" s="243">
        <v>0</v>
      </c>
      <c r="BJ4" s="241">
        <v>2</v>
      </c>
      <c r="BK4" s="140">
        <v>1</v>
      </c>
      <c r="BL4" s="140">
        <v>1</v>
      </c>
      <c r="BM4" s="140">
        <v>0</v>
      </c>
      <c r="BN4" s="140">
        <v>0</v>
      </c>
      <c r="BO4" s="170">
        <v>0</v>
      </c>
      <c r="BP4" s="170">
        <v>0</v>
      </c>
      <c r="BQ4" s="170">
        <v>1</v>
      </c>
      <c r="BR4" s="140" t="s">
        <v>416</v>
      </c>
      <c r="BS4" s="170">
        <v>0</v>
      </c>
      <c r="BT4" s="56">
        <v>1</v>
      </c>
      <c r="BU4" s="140">
        <v>0.45</v>
      </c>
      <c r="BV4" s="170">
        <v>0</v>
      </c>
      <c r="BW4" s="56">
        <v>10000</v>
      </c>
      <c r="BX4" s="56">
        <v>1</v>
      </c>
      <c r="BY4" s="56">
        <v>1.1000000000000001</v>
      </c>
      <c r="BZ4" s="56">
        <v>1.1000000000000001</v>
      </c>
      <c r="CA4" s="56">
        <v>0.4</v>
      </c>
      <c r="CB4" s="56">
        <v>1</v>
      </c>
      <c r="CC4" s="56">
        <v>0</v>
      </c>
      <c r="CD4" s="56">
        <v>0</v>
      </c>
      <c r="CE4" s="56">
        <v>0</v>
      </c>
      <c r="CF4" s="56">
        <v>0</v>
      </c>
      <c r="CG4" s="56">
        <v>0</v>
      </c>
      <c r="CH4" s="56">
        <v>0</v>
      </c>
      <c r="CI4" s="56">
        <v>0</v>
      </c>
      <c r="CJ4" s="56">
        <v>0.9</v>
      </c>
      <c r="CK4" s="56">
        <v>0.9</v>
      </c>
      <c r="CL4" s="170">
        <v>0</v>
      </c>
      <c r="CM4" s="56">
        <v>200</v>
      </c>
      <c r="CN4" s="56">
        <v>1</v>
      </c>
      <c r="CO4" s="56">
        <v>800</v>
      </c>
      <c r="CP4" s="56">
        <v>800</v>
      </c>
      <c r="CQ4" s="56">
        <v>800</v>
      </c>
      <c r="CR4" s="56">
        <v>800</v>
      </c>
      <c r="CS4" s="56">
        <v>800</v>
      </c>
      <c r="CT4" s="56" t="s">
        <v>416</v>
      </c>
      <c r="CU4" s="56" t="s">
        <v>416</v>
      </c>
      <c r="CV4" s="56" t="s">
        <v>416</v>
      </c>
      <c r="CW4" s="56" t="s">
        <v>416</v>
      </c>
      <c r="CX4" s="56" t="s">
        <v>416</v>
      </c>
      <c r="CY4" s="170">
        <v>1</v>
      </c>
      <c r="CZ4" s="170">
        <v>200</v>
      </c>
      <c r="DA4" s="170">
        <v>170</v>
      </c>
      <c r="DB4" s="170">
        <v>1</v>
      </c>
      <c r="DC4" s="170">
        <v>0.05</v>
      </c>
      <c r="DD4" s="170">
        <v>1.7</v>
      </c>
      <c r="DE4" s="170">
        <v>12</v>
      </c>
      <c r="DF4" s="170">
        <v>1</v>
      </c>
      <c r="DG4" s="170">
        <v>2.0000000000000001E-4</v>
      </c>
      <c r="DH4" s="170">
        <v>0.15</v>
      </c>
      <c r="DI4" s="170">
        <v>0.22</v>
      </c>
      <c r="DJ4" s="170">
        <v>3</v>
      </c>
      <c r="DK4" s="170">
        <v>3000</v>
      </c>
      <c r="DL4" s="170">
        <v>2.5000000000000001E-2</v>
      </c>
      <c r="DM4" s="170">
        <v>0</v>
      </c>
      <c r="DN4" s="170">
        <v>2</v>
      </c>
      <c r="DO4" s="170">
        <v>1.3</v>
      </c>
      <c r="DP4" s="170">
        <v>0.75</v>
      </c>
      <c r="DQ4" s="170">
        <v>50</v>
      </c>
      <c r="DR4" s="170">
        <v>1</v>
      </c>
      <c r="DS4" s="170">
        <v>200</v>
      </c>
      <c r="DT4" s="170">
        <v>230</v>
      </c>
      <c r="DU4" s="170">
        <v>20</v>
      </c>
      <c r="DV4" s="170">
        <v>30</v>
      </c>
      <c r="DW4" s="170">
        <v>30</v>
      </c>
      <c r="DX4" s="170">
        <v>0.2</v>
      </c>
      <c r="DY4" s="170">
        <v>1</v>
      </c>
      <c r="DZ4" s="170">
        <v>0</v>
      </c>
      <c r="EA4" s="170">
        <v>1</v>
      </c>
      <c r="EB4" s="170">
        <v>0</v>
      </c>
      <c r="EC4" s="170">
        <v>30</v>
      </c>
      <c r="ED4" s="170">
        <v>0.15</v>
      </c>
      <c r="EE4" s="170">
        <v>0.75</v>
      </c>
      <c r="EF4" s="170">
        <v>0.1</v>
      </c>
      <c r="EG4" s="170">
        <v>10</v>
      </c>
      <c r="EH4" s="170">
        <v>0.15</v>
      </c>
      <c r="EI4" s="170">
        <v>2.5000000000000001E-2</v>
      </c>
      <c r="EJ4" s="170">
        <v>0.15</v>
      </c>
      <c r="EK4" s="170">
        <v>0</v>
      </c>
      <c r="EL4" s="170">
        <v>100</v>
      </c>
      <c r="EM4" s="170">
        <v>21</v>
      </c>
      <c r="EN4" s="170">
        <v>17.100000000000001</v>
      </c>
      <c r="EO4" s="170">
        <v>1</v>
      </c>
      <c r="EP4" s="170">
        <v>0</v>
      </c>
      <c r="EQ4" s="170">
        <v>166</v>
      </c>
      <c r="ER4" s="230" t="s">
        <v>417</v>
      </c>
      <c r="ES4" s="170">
        <v>50</v>
      </c>
      <c r="ET4" s="170">
        <v>25</v>
      </c>
    </row>
    <row r="5" spans="1:150">
      <c r="A5" s="170">
        <v>4</v>
      </c>
      <c r="B5" s="223" t="s">
        <v>80</v>
      </c>
      <c r="C5" s="170">
        <v>0</v>
      </c>
      <c r="D5" s="230" t="s">
        <v>406</v>
      </c>
      <c r="E5" s="170">
        <v>184</v>
      </c>
      <c r="F5" s="230" t="s">
        <v>407</v>
      </c>
      <c r="G5" s="170">
        <v>166</v>
      </c>
      <c r="H5" s="230" t="s">
        <v>408</v>
      </c>
      <c r="I5" s="56">
        <v>320</v>
      </c>
      <c r="J5" s="230" t="s">
        <v>409</v>
      </c>
      <c r="K5" s="170">
        <v>1</v>
      </c>
      <c r="L5" s="223" t="s">
        <v>410</v>
      </c>
      <c r="M5" s="56">
        <v>1</v>
      </c>
      <c r="N5" s="223" t="s">
        <v>410</v>
      </c>
      <c r="O5" s="170" t="s">
        <v>411</v>
      </c>
      <c r="P5" s="56">
        <v>1</v>
      </c>
      <c r="Q5" s="170" t="s">
        <v>412</v>
      </c>
      <c r="R5" s="217">
        <v>11</v>
      </c>
      <c r="S5" s="170" t="s">
        <v>413</v>
      </c>
      <c r="T5" s="134" t="s">
        <v>414</v>
      </c>
      <c r="U5" s="170">
        <v>1</v>
      </c>
      <c r="V5" s="170">
        <v>1</v>
      </c>
      <c r="W5" s="203" t="s">
        <v>415</v>
      </c>
      <c r="X5" s="203" t="s">
        <v>415</v>
      </c>
      <c r="Y5" s="203">
        <v>1</v>
      </c>
      <c r="Z5" s="170" t="s">
        <v>176</v>
      </c>
      <c r="AA5" s="203">
        <v>1</v>
      </c>
      <c r="AB5" s="170">
        <v>2</v>
      </c>
      <c r="AC5" s="241">
        <v>11</v>
      </c>
      <c r="AD5" s="241">
        <v>14</v>
      </c>
      <c r="AE5" s="242"/>
      <c r="AF5" s="246">
        <v>30</v>
      </c>
      <c r="AG5" s="246">
        <v>25</v>
      </c>
      <c r="AH5" s="246">
        <v>30</v>
      </c>
      <c r="AI5" s="246">
        <v>31</v>
      </c>
      <c r="AJ5" s="241">
        <v>20</v>
      </c>
      <c r="AK5" s="241">
        <v>0</v>
      </c>
      <c r="AL5" s="241">
        <v>0</v>
      </c>
      <c r="AM5" s="241">
        <v>0</v>
      </c>
      <c r="AN5" s="241">
        <v>320</v>
      </c>
      <c r="AO5" s="243">
        <v>0.15</v>
      </c>
      <c r="AP5" s="243">
        <v>1.1100000000000001</v>
      </c>
      <c r="AQ5" s="243">
        <v>0.2</v>
      </c>
      <c r="AR5" s="243">
        <v>0</v>
      </c>
      <c r="AS5" s="243">
        <v>0</v>
      </c>
      <c r="AT5" s="243">
        <v>20</v>
      </c>
      <c r="AU5" s="243">
        <v>25</v>
      </c>
      <c r="AV5" s="243">
        <v>45</v>
      </c>
      <c r="AW5" s="243">
        <v>25</v>
      </c>
      <c r="AX5" s="241">
        <v>0.9</v>
      </c>
      <c r="AY5" s="241">
        <v>0.03</v>
      </c>
      <c r="AZ5" s="241">
        <v>0.03</v>
      </c>
      <c r="BA5" s="241">
        <v>25</v>
      </c>
      <c r="BB5" s="241">
        <v>0.15</v>
      </c>
      <c r="BC5" s="241">
        <v>0.6</v>
      </c>
      <c r="BD5" s="241">
        <v>0.7</v>
      </c>
      <c r="BE5" s="241">
        <v>0.1</v>
      </c>
      <c r="BF5" s="241">
        <v>0.65</v>
      </c>
      <c r="BG5" s="241">
        <v>0.6</v>
      </c>
      <c r="BH5" s="241">
        <v>0.6</v>
      </c>
      <c r="BI5" s="243">
        <v>0</v>
      </c>
      <c r="BJ5" s="241">
        <v>2</v>
      </c>
      <c r="BK5" s="56">
        <v>1</v>
      </c>
      <c r="BL5" s="140">
        <v>1</v>
      </c>
      <c r="BM5" s="140">
        <v>0</v>
      </c>
      <c r="BN5" s="140">
        <v>0</v>
      </c>
      <c r="BO5" s="170">
        <v>0</v>
      </c>
      <c r="BP5" s="170">
        <v>0</v>
      </c>
      <c r="BQ5" s="170">
        <v>1</v>
      </c>
      <c r="BR5" s="56" t="s">
        <v>416</v>
      </c>
      <c r="BS5" s="170">
        <v>0</v>
      </c>
      <c r="BT5" s="56">
        <v>1</v>
      </c>
      <c r="BU5" s="56">
        <v>0.45</v>
      </c>
      <c r="BV5" s="170">
        <v>0</v>
      </c>
      <c r="BW5" s="56">
        <v>10000</v>
      </c>
      <c r="BX5" s="56">
        <v>1</v>
      </c>
      <c r="BY5" s="56">
        <v>1.1000000000000001</v>
      </c>
      <c r="BZ5" s="56">
        <v>1.1000000000000001</v>
      </c>
      <c r="CA5" s="56">
        <v>0.4</v>
      </c>
      <c r="CB5" s="56">
        <v>1</v>
      </c>
      <c r="CC5" s="56">
        <v>0</v>
      </c>
      <c r="CD5" s="56">
        <v>0</v>
      </c>
      <c r="CE5" s="56">
        <v>0</v>
      </c>
      <c r="CF5" s="56">
        <v>0</v>
      </c>
      <c r="CG5" s="56">
        <v>0</v>
      </c>
      <c r="CH5" s="56">
        <v>0</v>
      </c>
      <c r="CI5" s="56">
        <v>0</v>
      </c>
      <c r="CJ5" s="56">
        <v>0.9</v>
      </c>
      <c r="CK5" s="56">
        <v>0.9</v>
      </c>
      <c r="CL5" s="170">
        <v>0</v>
      </c>
      <c r="CM5" s="56">
        <v>200</v>
      </c>
      <c r="CN5" s="56">
        <v>1</v>
      </c>
      <c r="CO5" s="56">
        <v>800</v>
      </c>
      <c r="CP5" s="56">
        <v>800</v>
      </c>
      <c r="CQ5" s="56">
        <v>800</v>
      </c>
      <c r="CR5" s="56">
        <v>800</v>
      </c>
      <c r="CS5" s="56">
        <v>800</v>
      </c>
      <c r="CT5" s="56" t="s">
        <v>416</v>
      </c>
      <c r="CU5" s="56" t="s">
        <v>416</v>
      </c>
      <c r="CV5" s="56" t="s">
        <v>416</v>
      </c>
      <c r="CW5" s="56" t="s">
        <v>416</v>
      </c>
      <c r="CX5" s="56" t="s">
        <v>416</v>
      </c>
      <c r="CY5" s="170">
        <v>1</v>
      </c>
      <c r="CZ5" s="170">
        <v>200</v>
      </c>
      <c r="DA5" s="170">
        <v>170</v>
      </c>
      <c r="DB5" s="170">
        <v>1</v>
      </c>
      <c r="DC5" s="170">
        <v>0.05</v>
      </c>
      <c r="DD5" s="170">
        <v>1.7</v>
      </c>
      <c r="DE5" s="170">
        <v>12</v>
      </c>
      <c r="DF5" s="170">
        <v>1</v>
      </c>
      <c r="DG5" s="170">
        <v>2.0000000000000001E-4</v>
      </c>
      <c r="DH5" s="170">
        <v>0.15</v>
      </c>
      <c r="DI5" s="170">
        <v>0.22</v>
      </c>
      <c r="DJ5" s="170">
        <v>3</v>
      </c>
      <c r="DK5" s="170">
        <v>3000</v>
      </c>
      <c r="DL5" s="170">
        <v>2.5000000000000001E-2</v>
      </c>
      <c r="DM5" s="170">
        <v>0</v>
      </c>
      <c r="DN5" s="170">
        <v>2</v>
      </c>
      <c r="DO5" s="170">
        <v>1.3</v>
      </c>
      <c r="DP5" s="170">
        <v>0.75</v>
      </c>
      <c r="DQ5" s="170">
        <v>50</v>
      </c>
      <c r="DR5" s="170">
        <v>1</v>
      </c>
      <c r="DS5" s="170">
        <v>200</v>
      </c>
      <c r="DT5" s="170">
        <v>230</v>
      </c>
      <c r="DU5" s="170">
        <v>20</v>
      </c>
      <c r="DV5" s="170">
        <v>30</v>
      </c>
      <c r="DW5" s="170">
        <v>30</v>
      </c>
      <c r="DX5" s="170">
        <v>0.2</v>
      </c>
      <c r="DY5" s="170">
        <v>1</v>
      </c>
      <c r="DZ5" s="170">
        <v>0</v>
      </c>
      <c r="EA5" s="170">
        <v>1</v>
      </c>
      <c r="EB5" s="170">
        <v>0</v>
      </c>
      <c r="EC5" s="170">
        <v>30</v>
      </c>
      <c r="ED5" s="170">
        <v>0.15</v>
      </c>
      <c r="EE5" s="170">
        <v>0.75</v>
      </c>
      <c r="EF5" s="170">
        <v>0.1</v>
      </c>
      <c r="EG5" s="170">
        <v>10</v>
      </c>
      <c r="EH5" s="170">
        <v>0.15</v>
      </c>
      <c r="EI5" s="170">
        <v>2.5000000000000001E-2</v>
      </c>
      <c r="EJ5" s="170">
        <v>0.15</v>
      </c>
      <c r="EK5" s="170">
        <v>0</v>
      </c>
      <c r="EL5" s="170">
        <v>100</v>
      </c>
      <c r="EM5" s="170">
        <v>21</v>
      </c>
      <c r="EN5" s="170">
        <v>17.100000000000001</v>
      </c>
      <c r="EO5" s="170">
        <v>1</v>
      </c>
      <c r="EP5" s="170">
        <v>0</v>
      </c>
      <c r="EQ5" s="170">
        <v>166</v>
      </c>
      <c r="ER5" s="230" t="s">
        <v>417</v>
      </c>
      <c r="ES5" s="170">
        <v>50</v>
      </c>
      <c r="ET5" s="170">
        <v>34</v>
      </c>
    </row>
    <row r="6" spans="1:150">
      <c r="A6" s="56">
        <v>5</v>
      </c>
      <c r="B6" s="223" t="s">
        <v>202</v>
      </c>
      <c r="C6" s="170">
        <v>0</v>
      </c>
      <c r="D6" s="230" t="s">
        <v>406</v>
      </c>
      <c r="E6" s="170">
        <v>184</v>
      </c>
      <c r="F6" s="230" t="s">
        <v>407</v>
      </c>
      <c r="G6" s="170">
        <v>166</v>
      </c>
      <c r="H6" s="230" t="s">
        <v>408</v>
      </c>
      <c r="I6" s="170">
        <v>300</v>
      </c>
      <c r="J6" s="230" t="s">
        <v>419</v>
      </c>
      <c r="K6" s="170">
        <v>1</v>
      </c>
      <c r="L6" s="223" t="s">
        <v>410</v>
      </c>
      <c r="M6" s="170">
        <v>2</v>
      </c>
      <c r="N6" s="223" t="s">
        <v>410</v>
      </c>
      <c r="O6" s="170" t="s">
        <v>411</v>
      </c>
      <c r="P6" s="56">
        <v>1</v>
      </c>
      <c r="Q6" s="170" t="s">
        <v>412</v>
      </c>
      <c r="R6" s="217">
        <v>11</v>
      </c>
      <c r="S6" s="170" t="s">
        <v>413</v>
      </c>
      <c r="T6" s="170" t="s">
        <v>414</v>
      </c>
      <c r="U6" s="170">
        <v>1</v>
      </c>
      <c r="V6" s="170">
        <v>1</v>
      </c>
      <c r="W6" s="203" t="s">
        <v>415</v>
      </c>
      <c r="X6" s="203" t="s">
        <v>415</v>
      </c>
      <c r="Y6" s="203">
        <v>1</v>
      </c>
      <c r="Z6" s="170" t="s">
        <v>176</v>
      </c>
      <c r="AA6" s="203">
        <v>2</v>
      </c>
      <c r="AB6" s="170">
        <v>2</v>
      </c>
      <c r="AC6" s="241">
        <v>11</v>
      </c>
      <c r="AD6" s="241">
        <v>6</v>
      </c>
      <c r="AE6" s="241">
        <v>0</v>
      </c>
      <c r="AF6" s="243">
        <v>30</v>
      </c>
      <c r="AG6" s="243">
        <v>25</v>
      </c>
      <c r="AH6" s="243">
        <v>30</v>
      </c>
      <c r="AI6" s="243">
        <v>31</v>
      </c>
      <c r="AJ6" s="243">
        <v>20</v>
      </c>
      <c r="AK6" s="243">
        <v>0</v>
      </c>
      <c r="AL6" s="243">
        <v>0</v>
      </c>
      <c r="AM6" s="243">
        <v>0</v>
      </c>
      <c r="AN6" s="241">
        <v>320</v>
      </c>
      <c r="AO6" s="243">
        <v>0.15</v>
      </c>
      <c r="AP6" s="243">
        <v>1</v>
      </c>
      <c r="AQ6" s="243">
        <v>0.2</v>
      </c>
      <c r="AR6" s="243">
        <v>0</v>
      </c>
      <c r="AS6" s="243">
        <v>0</v>
      </c>
      <c r="AT6" s="243">
        <v>30</v>
      </c>
      <c r="AU6" s="243">
        <v>25</v>
      </c>
      <c r="AV6" s="243">
        <v>35</v>
      </c>
      <c r="AW6" s="243">
        <v>25</v>
      </c>
      <c r="AX6" s="243">
        <v>0.9</v>
      </c>
      <c r="AY6" s="243">
        <v>0.1</v>
      </c>
      <c r="AZ6" s="243">
        <v>0.05</v>
      </c>
      <c r="BA6" s="243">
        <v>25</v>
      </c>
      <c r="BB6" s="243">
        <v>0.15</v>
      </c>
      <c r="BC6" s="243">
        <v>0.6</v>
      </c>
      <c r="BD6" s="243">
        <v>0.6</v>
      </c>
      <c r="BE6" s="243">
        <v>0.1</v>
      </c>
      <c r="BF6" s="243">
        <v>0.55000000000000004</v>
      </c>
      <c r="BG6" s="243">
        <v>0.5</v>
      </c>
      <c r="BH6" s="243">
        <v>0.5</v>
      </c>
      <c r="BI6" s="243">
        <v>0</v>
      </c>
      <c r="BJ6" s="243">
        <v>2</v>
      </c>
      <c r="BK6" s="170">
        <v>1</v>
      </c>
      <c r="BL6" s="170">
        <v>0</v>
      </c>
      <c r="BM6" s="170">
        <v>0</v>
      </c>
      <c r="BN6" s="170">
        <v>0</v>
      </c>
      <c r="BO6" s="170">
        <v>0</v>
      </c>
      <c r="BP6" s="170">
        <v>0</v>
      </c>
      <c r="BQ6" s="170">
        <v>1</v>
      </c>
      <c r="BR6" s="170" t="s">
        <v>416</v>
      </c>
      <c r="BS6" s="170">
        <v>0</v>
      </c>
      <c r="BT6" s="170">
        <v>1</v>
      </c>
      <c r="BU6" s="170">
        <v>0.45</v>
      </c>
      <c r="BV6" s="170">
        <v>0</v>
      </c>
      <c r="BW6" s="170">
        <v>10000</v>
      </c>
      <c r="BX6" s="170">
        <v>1</v>
      </c>
      <c r="BY6" s="170">
        <v>1.1000000000000001</v>
      </c>
      <c r="BZ6" s="170">
        <v>1.1000000000000001</v>
      </c>
      <c r="CA6" s="170">
        <v>0.4</v>
      </c>
      <c r="CB6" s="170">
        <v>1</v>
      </c>
      <c r="CC6" s="170">
        <v>0</v>
      </c>
      <c r="CD6" s="170">
        <v>0</v>
      </c>
      <c r="CE6" s="170">
        <v>0</v>
      </c>
      <c r="CF6" s="170">
        <v>0</v>
      </c>
      <c r="CG6" s="170">
        <v>0</v>
      </c>
      <c r="CH6" s="170">
        <v>0</v>
      </c>
      <c r="CI6" s="170">
        <v>0</v>
      </c>
      <c r="CJ6" s="170">
        <v>0.9</v>
      </c>
      <c r="CK6" s="170">
        <v>0.9</v>
      </c>
      <c r="CL6" s="170">
        <v>0</v>
      </c>
      <c r="CM6" s="170">
        <v>200</v>
      </c>
      <c r="CN6" s="170">
        <v>1</v>
      </c>
      <c r="CO6" s="170">
        <v>800</v>
      </c>
      <c r="CP6" s="170">
        <v>800</v>
      </c>
      <c r="CQ6" s="170">
        <v>800</v>
      </c>
      <c r="CR6" s="170">
        <v>800</v>
      </c>
      <c r="CS6" s="170">
        <v>800</v>
      </c>
      <c r="CT6" s="170" t="s">
        <v>416</v>
      </c>
      <c r="CU6" s="170" t="s">
        <v>416</v>
      </c>
      <c r="CV6" s="170" t="s">
        <v>416</v>
      </c>
      <c r="CW6" s="170" t="s">
        <v>416</v>
      </c>
      <c r="CX6" s="170" t="s">
        <v>416</v>
      </c>
      <c r="CY6" s="170">
        <v>1</v>
      </c>
      <c r="CZ6" s="170">
        <v>200</v>
      </c>
      <c r="DA6" s="170">
        <v>200</v>
      </c>
      <c r="DB6" s="170">
        <v>1</v>
      </c>
      <c r="DC6" s="170">
        <v>0.05</v>
      </c>
      <c r="DD6" s="170">
        <v>1.7</v>
      </c>
      <c r="DE6" s="170">
        <v>12</v>
      </c>
      <c r="DF6" s="170">
        <v>1</v>
      </c>
      <c r="DG6" s="170">
        <v>2.0000000000000001E-4</v>
      </c>
      <c r="DH6" s="170">
        <v>0.15</v>
      </c>
      <c r="DI6" s="170">
        <v>0.22</v>
      </c>
      <c r="DJ6" s="170">
        <v>3</v>
      </c>
      <c r="DK6" s="170">
        <v>3000</v>
      </c>
      <c r="DL6" s="170">
        <v>2.5000000000000001E-2</v>
      </c>
      <c r="DM6" s="170">
        <v>0</v>
      </c>
      <c r="DN6" s="170">
        <v>2</v>
      </c>
      <c r="DO6" s="170">
        <v>1.3</v>
      </c>
      <c r="DP6" s="170">
        <v>0.75</v>
      </c>
      <c r="DQ6" s="170">
        <v>50</v>
      </c>
      <c r="DR6" s="170">
        <v>1</v>
      </c>
      <c r="DS6" s="170">
        <v>200</v>
      </c>
      <c r="DT6" s="170">
        <v>230</v>
      </c>
      <c r="DU6" s="170">
        <v>20</v>
      </c>
      <c r="DV6" s="170">
        <v>30</v>
      </c>
      <c r="DW6" s="170">
        <v>30</v>
      </c>
      <c r="DX6" s="170">
        <v>0.2</v>
      </c>
      <c r="DY6" s="170">
        <v>1</v>
      </c>
      <c r="DZ6" s="170">
        <v>0</v>
      </c>
      <c r="EA6" s="170">
        <v>1</v>
      </c>
      <c r="EB6" s="170">
        <v>0</v>
      </c>
      <c r="EC6" s="170">
        <v>30</v>
      </c>
      <c r="ED6" s="170">
        <v>0.15</v>
      </c>
      <c r="EE6" s="170">
        <v>0.75</v>
      </c>
      <c r="EF6" s="170">
        <v>0.1</v>
      </c>
      <c r="EG6" s="170">
        <v>10</v>
      </c>
      <c r="EH6" s="170">
        <v>0.15</v>
      </c>
      <c r="EI6" s="170">
        <v>0.15</v>
      </c>
      <c r="EJ6" s="170">
        <v>0.15</v>
      </c>
      <c r="EK6" s="170">
        <v>0</v>
      </c>
      <c r="EL6" s="170">
        <v>100</v>
      </c>
      <c r="EM6" s="170">
        <v>21</v>
      </c>
      <c r="EN6" s="170">
        <v>17.100000000000001</v>
      </c>
      <c r="EO6" s="170">
        <v>1</v>
      </c>
      <c r="EP6" s="170">
        <v>0</v>
      </c>
      <c r="EQ6" s="170">
        <v>166</v>
      </c>
      <c r="ER6" s="230" t="s">
        <v>417</v>
      </c>
      <c r="ES6" s="170">
        <v>50</v>
      </c>
      <c r="ET6" s="170">
        <v>43</v>
      </c>
    </row>
    <row r="7" spans="1:150">
      <c r="A7" s="56">
        <v>6</v>
      </c>
      <c r="B7" s="223" t="s">
        <v>83</v>
      </c>
      <c r="C7" s="170">
        <v>0</v>
      </c>
      <c r="D7" s="230" t="s">
        <v>406</v>
      </c>
      <c r="E7" s="170">
        <v>184</v>
      </c>
      <c r="F7" s="230" t="s">
        <v>407</v>
      </c>
      <c r="G7" s="170">
        <v>166</v>
      </c>
      <c r="H7" s="230" t="s">
        <v>408</v>
      </c>
      <c r="I7" s="170">
        <v>300</v>
      </c>
      <c r="J7" s="230" t="s">
        <v>419</v>
      </c>
      <c r="K7" s="170">
        <v>1</v>
      </c>
      <c r="L7" s="223" t="s">
        <v>410</v>
      </c>
      <c r="M7" s="170">
        <v>3</v>
      </c>
      <c r="N7" s="223" t="s">
        <v>410</v>
      </c>
      <c r="O7" s="170" t="s">
        <v>411</v>
      </c>
      <c r="P7" s="56">
        <v>1</v>
      </c>
      <c r="Q7" s="170" t="s">
        <v>412</v>
      </c>
      <c r="R7" s="217">
        <v>11</v>
      </c>
      <c r="S7" s="170" t="s">
        <v>413</v>
      </c>
      <c r="T7" s="170" t="s">
        <v>414</v>
      </c>
      <c r="U7" s="170">
        <v>1</v>
      </c>
      <c r="V7" s="170">
        <v>1</v>
      </c>
      <c r="W7" s="203" t="s">
        <v>415</v>
      </c>
      <c r="X7" s="203" t="s">
        <v>415</v>
      </c>
      <c r="Y7" s="203">
        <v>1</v>
      </c>
      <c r="Z7" s="170" t="s">
        <v>176</v>
      </c>
      <c r="AA7" s="203">
        <v>3</v>
      </c>
      <c r="AB7" s="170">
        <v>2</v>
      </c>
      <c r="AC7" s="241">
        <v>11</v>
      </c>
      <c r="AD7" s="241">
        <v>6</v>
      </c>
      <c r="AE7" s="241">
        <v>0</v>
      </c>
      <c r="AF7" s="243">
        <v>30</v>
      </c>
      <c r="AG7" s="243">
        <v>25</v>
      </c>
      <c r="AH7" s="243">
        <v>30</v>
      </c>
      <c r="AI7" s="243">
        <v>31</v>
      </c>
      <c r="AJ7" s="243">
        <v>20</v>
      </c>
      <c r="AK7" s="243">
        <v>0</v>
      </c>
      <c r="AL7" s="243">
        <v>0</v>
      </c>
      <c r="AM7" s="243">
        <v>0</v>
      </c>
      <c r="AN7" s="241">
        <v>320</v>
      </c>
      <c r="AO7" s="243">
        <v>0.15</v>
      </c>
      <c r="AP7" s="243">
        <v>0.98</v>
      </c>
      <c r="AQ7" s="243">
        <v>0.2</v>
      </c>
      <c r="AR7" s="243">
        <v>0</v>
      </c>
      <c r="AS7" s="243">
        <v>0</v>
      </c>
      <c r="AT7" s="243">
        <v>30</v>
      </c>
      <c r="AU7" s="243">
        <v>25</v>
      </c>
      <c r="AV7" s="243">
        <v>35</v>
      </c>
      <c r="AW7" s="243">
        <v>25</v>
      </c>
      <c r="AX7" s="243">
        <v>0.9</v>
      </c>
      <c r="AY7" s="243">
        <v>0.1</v>
      </c>
      <c r="AZ7" s="243">
        <v>0.05</v>
      </c>
      <c r="BA7" s="243">
        <v>25</v>
      </c>
      <c r="BB7" s="243">
        <v>0.15</v>
      </c>
      <c r="BC7" s="243">
        <v>0.6</v>
      </c>
      <c r="BD7" s="243">
        <v>0.65</v>
      </c>
      <c r="BE7" s="243">
        <v>0.1</v>
      </c>
      <c r="BF7" s="243">
        <v>0.55000000000000004</v>
      </c>
      <c r="BG7" s="243">
        <v>0.5</v>
      </c>
      <c r="BH7" s="243">
        <v>0.5</v>
      </c>
      <c r="BI7" s="243">
        <v>0</v>
      </c>
      <c r="BJ7" s="243">
        <v>2</v>
      </c>
      <c r="BK7" s="170">
        <v>1</v>
      </c>
      <c r="BL7" s="170">
        <v>0</v>
      </c>
      <c r="BM7" s="170">
        <v>0</v>
      </c>
      <c r="BN7" s="170">
        <v>0</v>
      </c>
      <c r="BO7" s="170">
        <v>0</v>
      </c>
      <c r="BP7" s="170">
        <v>0</v>
      </c>
      <c r="BQ7" s="170">
        <v>1</v>
      </c>
      <c r="BR7" s="170" t="s">
        <v>416</v>
      </c>
      <c r="BS7" s="170">
        <v>0</v>
      </c>
      <c r="BT7" s="170">
        <v>1</v>
      </c>
      <c r="BU7" s="170">
        <v>0.45</v>
      </c>
      <c r="BV7" s="170">
        <v>0</v>
      </c>
      <c r="BW7" s="170">
        <v>10000</v>
      </c>
      <c r="BX7" s="170">
        <v>1</v>
      </c>
      <c r="BY7" s="170">
        <v>1.1000000000000001</v>
      </c>
      <c r="BZ7" s="170">
        <v>1.1000000000000001</v>
      </c>
      <c r="CA7" s="170">
        <v>0.4</v>
      </c>
      <c r="CB7" s="170">
        <v>1</v>
      </c>
      <c r="CC7" s="170">
        <v>0</v>
      </c>
      <c r="CD7" s="170">
        <v>0</v>
      </c>
      <c r="CE7" s="170">
        <v>0</v>
      </c>
      <c r="CF7" s="170">
        <v>0</v>
      </c>
      <c r="CG7" s="170">
        <v>0</v>
      </c>
      <c r="CH7" s="170">
        <v>0</v>
      </c>
      <c r="CI7" s="170">
        <v>0</v>
      </c>
      <c r="CJ7" s="170">
        <v>0.9</v>
      </c>
      <c r="CK7" s="170">
        <v>0.9</v>
      </c>
      <c r="CL7" s="170">
        <v>0</v>
      </c>
      <c r="CM7" s="170">
        <v>200</v>
      </c>
      <c r="CN7" s="170">
        <v>1</v>
      </c>
      <c r="CO7" s="170">
        <v>800</v>
      </c>
      <c r="CP7" s="170">
        <v>800</v>
      </c>
      <c r="CQ7" s="170">
        <v>800</v>
      </c>
      <c r="CR7" s="170">
        <v>800</v>
      </c>
      <c r="CS7" s="170">
        <v>800</v>
      </c>
      <c r="CT7" s="170" t="s">
        <v>416</v>
      </c>
      <c r="CU7" s="170" t="s">
        <v>416</v>
      </c>
      <c r="CV7" s="170" t="s">
        <v>416</v>
      </c>
      <c r="CW7" s="170" t="s">
        <v>416</v>
      </c>
      <c r="CX7" s="170" t="s">
        <v>416</v>
      </c>
      <c r="CY7" s="170">
        <v>1</v>
      </c>
      <c r="CZ7" s="170">
        <v>200</v>
      </c>
      <c r="DA7" s="170">
        <v>200</v>
      </c>
      <c r="DB7" s="170">
        <v>1</v>
      </c>
      <c r="DC7" s="170">
        <v>0.05</v>
      </c>
      <c r="DD7" s="170">
        <v>1.7</v>
      </c>
      <c r="DE7" s="170">
        <v>12</v>
      </c>
      <c r="DF7" s="170">
        <v>1</v>
      </c>
      <c r="DG7" s="170">
        <v>2.0000000000000001E-4</v>
      </c>
      <c r="DH7" s="170">
        <v>0.15</v>
      </c>
      <c r="DI7" s="170">
        <v>0.22</v>
      </c>
      <c r="DJ7" s="170">
        <v>3</v>
      </c>
      <c r="DK7" s="170">
        <v>3000</v>
      </c>
      <c r="DL7" s="170">
        <v>2.5000000000000001E-2</v>
      </c>
      <c r="DM7" s="170">
        <v>0</v>
      </c>
      <c r="DN7" s="170">
        <v>2</v>
      </c>
      <c r="DO7" s="170">
        <v>1.3</v>
      </c>
      <c r="DP7" s="170">
        <v>0.75</v>
      </c>
      <c r="DQ7" s="170">
        <v>50</v>
      </c>
      <c r="DR7" s="170">
        <v>1</v>
      </c>
      <c r="DS7" s="170">
        <v>200</v>
      </c>
      <c r="DT7" s="170">
        <v>230</v>
      </c>
      <c r="DU7" s="170">
        <v>20</v>
      </c>
      <c r="DV7" s="170">
        <v>30</v>
      </c>
      <c r="DW7" s="170">
        <v>30</v>
      </c>
      <c r="DX7" s="170">
        <v>0.2</v>
      </c>
      <c r="DY7" s="170">
        <v>1</v>
      </c>
      <c r="DZ7" s="170">
        <v>0</v>
      </c>
      <c r="EA7" s="170">
        <v>1</v>
      </c>
      <c r="EB7" s="170">
        <v>0</v>
      </c>
      <c r="EC7" s="170">
        <v>30</v>
      </c>
      <c r="ED7" s="170">
        <v>0.15</v>
      </c>
      <c r="EE7" s="170">
        <v>0.75</v>
      </c>
      <c r="EF7" s="170">
        <v>0.1</v>
      </c>
      <c r="EG7" s="170">
        <v>10</v>
      </c>
      <c r="EH7" s="170">
        <v>0.15</v>
      </c>
      <c r="EI7" s="170">
        <v>0.15</v>
      </c>
      <c r="EJ7" s="170">
        <v>0.15</v>
      </c>
      <c r="EK7" s="170">
        <v>0</v>
      </c>
      <c r="EL7" s="170">
        <v>100</v>
      </c>
      <c r="EM7" s="170">
        <v>21</v>
      </c>
      <c r="EN7" s="170">
        <v>17.100000000000001</v>
      </c>
      <c r="EO7" s="170">
        <v>1</v>
      </c>
      <c r="EP7" s="170">
        <v>0</v>
      </c>
      <c r="EQ7" s="170">
        <v>166</v>
      </c>
      <c r="ER7" s="230" t="s">
        <v>417</v>
      </c>
      <c r="ES7" s="170">
        <v>50</v>
      </c>
      <c r="ET7" s="170">
        <v>52</v>
      </c>
    </row>
    <row r="8" spans="1:150">
      <c r="A8" s="56">
        <v>7</v>
      </c>
      <c r="B8" s="223" t="s">
        <v>84</v>
      </c>
      <c r="C8" s="170">
        <v>0</v>
      </c>
      <c r="D8" s="230" t="s">
        <v>406</v>
      </c>
      <c r="E8" s="170">
        <v>184</v>
      </c>
      <c r="F8" s="230" t="s">
        <v>407</v>
      </c>
      <c r="G8" s="170">
        <v>166</v>
      </c>
      <c r="H8" s="230" t="s">
        <v>408</v>
      </c>
      <c r="I8" s="170">
        <v>300</v>
      </c>
      <c r="J8" s="230" t="s">
        <v>419</v>
      </c>
      <c r="K8" s="170">
        <v>1</v>
      </c>
      <c r="L8" s="223" t="s">
        <v>410</v>
      </c>
      <c r="M8" s="170">
        <v>4</v>
      </c>
      <c r="N8" s="223" t="s">
        <v>410</v>
      </c>
      <c r="O8" s="170" t="s">
        <v>411</v>
      </c>
      <c r="P8" s="56">
        <v>1</v>
      </c>
      <c r="Q8" s="170" t="s">
        <v>412</v>
      </c>
      <c r="R8" s="217">
        <v>11</v>
      </c>
      <c r="S8" s="170" t="s">
        <v>413</v>
      </c>
      <c r="T8" s="170" t="s">
        <v>414</v>
      </c>
      <c r="U8" s="170">
        <v>1</v>
      </c>
      <c r="V8" s="170">
        <v>1</v>
      </c>
      <c r="W8" s="203" t="s">
        <v>415</v>
      </c>
      <c r="X8" s="203" t="s">
        <v>415</v>
      </c>
      <c r="Y8" s="203">
        <v>1</v>
      </c>
      <c r="Z8" s="170" t="s">
        <v>176</v>
      </c>
      <c r="AA8" s="203">
        <v>4</v>
      </c>
      <c r="AB8" s="170">
        <v>2</v>
      </c>
      <c r="AC8" s="241">
        <v>11</v>
      </c>
      <c r="AD8" s="241">
        <v>6</v>
      </c>
      <c r="AE8" s="241">
        <v>0</v>
      </c>
      <c r="AF8" s="243">
        <v>30</v>
      </c>
      <c r="AG8" s="243">
        <v>25</v>
      </c>
      <c r="AH8" s="243">
        <v>30</v>
      </c>
      <c r="AI8" s="243">
        <v>31</v>
      </c>
      <c r="AJ8" s="243">
        <v>20</v>
      </c>
      <c r="AK8" s="243">
        <v>0</v>
      </c>
      <c r="AL8" s="243">
        <v>0</v>
      </c>
      <c r="AM8" s="243">
        <v>0</v>
      </c>
      <c r="AN8" s="241">
        <v>320</v>
      </c>
      <c r="AO8" s="243">
        <v>0.15</v>
      </c>
      <c r="AP8" s="243">
        <v>0.95</v>
      </c>
      <c r="AQ8" s="243">
        <v>0.15</v>
      </c>
      <c r="AR8" s="243">
        <v>0</v>
      </c>
      <c r="AS8" s="243">
        <v>0</v>
      </c>
      <c r="AT8" s="243">
        <v>30</v>
      </c>
      <c r="AU8" s="243">
        <v>25</v>
      </c>
      <c r="AV8" s="243">
        <v>35</v>
      </c>
      <c r="AW8" s="243">
        <v>25</v>
      </c>
      <c r="AX8" s="243">
        <v>0.9</v>
      </c>
      <c r="AY8" s="243">
        <v>0.3</v>
      </c>
      <c r="AZ8" s="243">
        <v>0.1</v>
      </c>
      <c r="BA8" s="243">
        <v>25</v>
      </c>
      <c r="BB8" s="243">
        <v>0.15</v>
      </c>
      <c r="BC8" s="243">
        <v>0.5</v>
      </c>
      <c r="BD8" s="243">
        <v>0.55000000000000004</v>
      </c>
      <c r="BE8" s="243">
        <v>0.1</v>
      </c>
      <c r="BF8" s="243">
        <v>0.45</v>
      </c>
      <c r="BG8" s="243">
        <v>0.5</v>
      </c>
      <c r="BH8" s="243">
        <v>0.5</v>
      </c>
      <c r="BI8" s="243">
        <v>0</v>
      </c>
      <c r="BJ8" s="243">
        <v>2</v>
      </c>
      <c r="BK8" s="170">
        <v>1</v>
      </c>
      <c r="BL8" s="170">
        <v>0</v>
      </c>
      <c r="BM8" s="170">
        <v>0</v>
      </c>
      <c r="BN8" s="170">
        <v>0</v>
      </c>
      <c r="BO8" s="170">
        <v>0</v>
      </c>
      <c r="BP8" s="170">
        <v>0</v>
      </c>
      <c r="BQ8" s="170">
        <v>1</v>
      </c>
      <c r="BR8" s="170" t="s">
        <v>416</v>
      </c>
      <c r="BS8" s="170">
        <v>0</v>
      </c>
      <c r="BT8" s="170">
        <v>1</v>
      </c>
      <c r="BU8" s="170">
        <v>0.45</v>
      </c>
      <c r="BV8" s="170">
        <v>0</v>
      </c>
      <c r="BW8" s="170">
        <v>10000</v>
      </c>
      <c r="BX8" s="170">
        <v>1</v>
      </c>
      <c r="BY8" s="170">
        <v>1.1000000000000001</v>
      </c>
      <c r="BZ8" s="170">
        <v>1.1000000000000001</v>
      </c>
      <c r="CA8" s="170">
        <v>0.4</v>
      </c>
      <c r="CB8" s="170">
        <v>1</v>
      </c>
      <c r="CC8" s="170">
        <v>0</v>
      </c>
      <c r="CD8" s="170">
        <v>0</v>
      </c>
      <c r="CE8" s="170">
        <v>0</v>
      </c>
      <c r="CF8" s="170">
        <v>0</v>
      </c>
      <c r="CG8" s="170">
        <v>0</v>
      </c>
      <c r="CH8" s="170">
        <v>0</v>
      </c>
      <c r="CI8" s="170">
        <v>0</v>
      </c>
      <c r="CJ8" s="170">
        <v>0.9</v>
      </c>
      <c r="CK8" s="170">
        <v>0.9</v>
      </c>
      <c r="CL8" s="170">
        <v>0</v>
      </c>
      <c r="CM8" s="170">
        <v>200</v>
      </c>
      <c r="CN8" s="170">
        <v>1</v>
      </c>
      <c r="CO8" s="170">
        <v>800</v>
      </c>
      <c r="CP8" s="170">
        <v>800</v>
      </c>
      <c r="CQ8" s="170">
        <v>800</v>
      </c>
      <c r="CR8" s="170">
        <v>800</v>
      </c>
      <c r="CS8" s="170">
        <v>800</v>
      </c>
      <c r="CT8" s="170" t="s">
        <v>416</v>
      </c>
      <c r="CU8" s="170" t="s">
        <v>416</v>
      </c>
      <c r="CV8" s="170" t="s">
        <v>416</v>
      </c>
      <c r="CW8" s="170" t="s">
        <v>416</v>
      </c>
      <c r="CX8" s="170" t="s">
        <v>416</v>
      </c>
      <c r="CY8" s="170">
        <v>1</v>
      </c>
      <c r="CZ8" s="170">
        <v>200</v>
      </c>
      <c r="DA8" s="170">
        <v>170</v>
      </c>
      <c r="DB8" s="170">
        <v>1</v>
      </c>
      <c r="DC8" s="170">
        <v>0.05</v>
      </c>
      <c r="DD8" s="170">
        <v>1.7</v>
      </c>
      <c r="DE8" s="170">
        <v>12</v>
      </c>
      <c r="DF8" s="170">
        <v>1</v>
      </c>
      <c r="DG8" s="170">
        <v>2.0000000000000001E-4</v>
      </c>
      <c r="DH8" s="170">
        <v>0.15</v>
      </c>
      <c r="DI8" s="170">
        <v>0.22</v>
      </c>
      <c r="DJ8" s="170">
        <v>3</v>
      </c>
      <c r="DK8" s="170">
        <v>3000</v>
      </c>
      <c r="DL8" s="170">
        <v>2.5000000000000001E-2</v>
      </c>
      <c r="DM8" s="170">
        <v>0</v>
      </c>
      <c r="DN8" s="170">
        <v>2</v>
      </c>
      <c r="DO8" s="170">
        <v>1.3</v>
      </c>
      <c r="DP8" s="170">
        <v>0.75</v>
      </c>
      <c r="DQ8" s="170">
        <v>50</v>
      </c>
      <c r="DR8" s="170">
        <v>1</v>
      </c>
      <c r="DS8" s="170">
        <v>200</v>
      </c>
      <c r="DT8" s="170">
        <v>230</v>
      </c>
      <c r="DU8" s="170">
        <v>20</v>
      </c>
      <c r="DV8" s="170">
        <v>30</v>
      </c>
      <c r="DW8" s="170">
        <v>30</v>
      </c>
      <c r="DX8" s="170">
        <v>0.2</v>
      </c>
      <c r="DY8" s="170">
        <v>1</v>
      </c>
      <c r="DZ8" s="170">
        <v>0</v>
      </c>
      <c r="EA8" s="170">
        <v>1</v>
      </c>
      <c r="EB8" s="170">
        <v>0</v>
      </c>
      <c r="EC8" s="170">
        <v>30</v>
      </c>
      <c r="ED8" s="170">
        <v>0.15</v>
      </c>
      <c r="EE8" s="170">
        <v>0.75</v>
      </c>
      <c r="EF8" s="170">
        <v>0.1</v>
      </c>
      <c r="EG8" s="170">
        <v>10</v>
      </c>
      <c r="EH8" s="170">
        <v>0.15</v>
      </c>
      <c r="EI8" s="170">
        <v>0.15</v>
      </c>
      <c r="EJ8" s="170">
        <v>0.15</v>
      </c>
      <c r="EK8" s="170">
        <v>0</v>
      </c>
      <c r="EL8" s="170">
        <v>100</v>
      </c>
      <c r="EM8" s="170">
        <v>21</v>
      </c>
      <c r="EN8" s="170">
        <v>17.100000000000001</v>
      </c>
      <c r="EO8" s="170">
        <v>1</v>
      </c>
      <c r="EP8" s="170">
        <v>0</v>
      </c>
      <c r="EQ8" s="170">
        <v>166</v>
      </c>
      <c r="ER8" s="230" t="s">
        <v>417</v>
      </c>
      <c r="ES8" s="170">
        <v>50</v>
      </c>
      <c r="ET8" s="170">
        <v>61</v>
      </c>
    </row>
    <row r="9" spans="1:150">
      <c r="A9" s="56">
        <v>8</v>
      </c>
      <c r="B9" s="223" t="s">
        <v>85</v>
      </c>
      <c r="C9" s="170">
        <v>0</v>
      </c>
      <c r="D9" s="230" t="s">
        <v>406</v>
      </c>
      <c r="E9" s="170">
        <v>184</v>
      </c>
      <c r="F9" s="230" t="s">
        <v>407</v>
      </c>
      <c r="G9" s="170">
        <v>166</v>
      </c>
      <c r="H9" s="230" t="s">
        <v>408</v>
      </c>
      <c r="I9" s="170">
        <v>300</v>
      </c>
      <c r="J9" s="230" t="s">
        <v>419</v>
      </c>
      <c r="K9" s="170">
        <v>1</v>
      </c>
      <c r="L9" s="223" t="s">
        <v>410</v>
      </c>
      <c r="M9" s="170">
        <v>5</v>
      </c>
      <c r="N9" s="223" t="s">
        <v>410</v>
      </c>
      <c r="O9" s="170" t="s">
        <v>411</v>
      </c>
      <c r="P9" s="56">
        <v>1</v>
      </c>
      <c r="Q9" s="170" t="s">
        <v>412</v>
      </c>
      <c r="R9" s="217">
        <v>11</v>
      </c>
      <c r="S9" s="170" t="s">
        <v>413</v>
      </c>
      <c r="T9" s="170" t="s">
        <v>414</v>
      </c>
      <c r="U9" s="170">
        <v>1</v>
      </c>
      <c r="V9" s="170">
        <v>1</v>
      </c>
      <c r="W9" s="203" t="s">
        <v>415</v>
      </c>
      <c r="X9" s="203" t="s">
        <v>415</v>
      </c>
      <c r="Y9" s="203">
        <v>1</v>
      </c>
      <c r="Z9" s="170" t="s">
        <v>176</v>
      </c>
      <c r="AA9" s="203">
        <v>5</v>
      </c>
      <c r="AB9" s="170">
        <v>2</v>
      </c>
      <c r="AC9" s="241">
        <v>11</v>
      </c>
      <c r="AD9" s="241">
        <v>14</v>
      </c>
      <c r="AE9" s="241">
        <v>0</v>
      </c>
      <c r="AF9" s="243">
        <v>30</v>
      </c>
      <c r="AG9" s="243">
        <v>30</v>
      </c>
      <c r="AH9" s="243">
        <v>40</v>
      </c>
      <c r="AI9" s="243">
        <v>10</v>
      </c>
      <c r="AJ9" s="243">
        <v>26</v>
      </c>
      <c r="AK9" s="243">
        <v>0</v>
      </c>
      <c r="AL9" s="243">
        <v>0</v>
      </c>
      <c r="AM9" s="243">
        <v>0</v>
      </c>
      <c r="AN9" s="241">
        <v>320</v>
      </c>
      <c r="AO9" s="243">
        <v>0.15</v>
      </c>
      <c r="AP9" s="243">
        <v>0.7</v>
      </c>
      <c r="AQ9" s="243">
        <v>0.1</v>
      </c>
      <c r="AR9" s="243">
        <v>0</v>
      </c>
      <c r="AS9" s="243">
        <v>0</v>
      </c>
      <c r="AT9" s="243">
        <v>30</v>
      </c>
      <c r="AU9" s="243">
        <v>30</v>
      </c>
      <c r="AV9" s="243">
        <v>36</v>
      </c>
      <c r="AW9" s="243">
        <v>50</v>
      </c>
      <c r="AX9" s="243">
        <v>0.9</v>
      </c>
      <c r="AY9" s="243">
        <v>0.06</v>
      </c>
      <c r="AZ9" s="243">
        <v>0.03</v>
      </c>
      <c r="BA9" s="243">
        <v>50</v>
      </c>
      <c r="BB9" s="243">
        <v>0.3</v>
      </c>
      <c r="BC9" s="243">
        <v>0.55000000000000004</v>
      </c>
      <c r="BD9" s="243">
        <v>0.75</v>
      </c>
      <c r="BE9" s="243">
        <v>0.2</v>
      </c>
      <c r="BF9" s="243">
        <v>0.75</v>
      </c>
      <c r="BG9" s="243">
        <v>0.65</v>
      </c>
      <c r="BH9" s="243">
        <v>0.7</v>
      </c>
      <c r="BI9" s="243">
        <v>0</v>
      </c>
      <c r="BJ9" s="243">
        <v>2</v>
      </c>
      <c r="BK9" s="170">
        <v>1</v>
      </c>
      <c r="BL9" s="170">
        <v>0</v>
      </c>
      <c r="BM9" s="170">
        <v>0</v>
      </c>
      <c r="BN9" s="170">
        <v>0</v>
      </c>
      <c r="BO9" s="170">
        <v>0</v>
      </c>
      <c r="BP9" s="170">
        <v>0</v>
      </c>
      <c r="BQ9" s="170">
        <v>1</v>
      </c>
      <c r="BR9" s="170" t="s">
        <v>416</v>
      </c>
      <c r="BS9" s="170">
        <v>0</v>
      </c>
      <c r="BT9" s="170">
        <v>1</v>
      </c>
      <c r="BU9" s="170">
        <v>0.5</v>
      </c>
      <c r="BV9" s="170">
        <v>0</v>
      </c>
      <c r="BW9" s="170">
        <v>10000</v>
      </c>
      <c r="BX9" s="170">
        <v>1</v>
      </c>
      <c r="BY9" s="170">
        <v>1.1000000000000001</v>
      </c>
      <c r="BZ9" s="170">
        <v>1.1000000000000001</v>
      </c>
      <c r="CA9" s="170">
        <v>0.4</v>
      </c>
      <c r="CB9" s="170">
        <v>1</v>
      </c>
      <c r="CC9" s="170">
        <v>0</v>
      </c>
      <c r="CD9" s="170">
        <v>0</v>
      </c>
      <c r="CE9" s="170">
        <v>0</v>
      </c>
      <c r="CF9" s="170">
        <v>0</v>
      </c>
      <c r="CG9" s="170">
        <v>0</v>
      </c>
      <c r="CH9" s="170">
        <v>0</v>
      </c>
      <c r="CI9" s="170">
        <v>0</v>
      </c>
      <c r="CJ9" s="170">
        <v>0.9</v>
      </c>
      <c r="CK9" s="170">
        <v>0.9</v>
      </c>
      <c r="CL9" s="170">
        <v>0</v>
      </c>
      <c r="CM9" s="170">
        <v>200</v>
      </c>
      <c r="CN9" s="170">
        <v>1</v>
      </c>
      <c r="CO9" s="170">
        <v>800</v>
      </c>
      <c r="CP9" s="170">
        <v>800</v>
      </c>
      <c r="CQ9" s="170">
        <v>800</v>
      </c>
      <c r="CR9" s="170">
        <v>800</v>
      </c>
      <c r="CS9" s="170">
        <v>800</v>
      </c>
      <c r="CT9" s="170" t="s">
        <v>416</v>
      </c>
      <c r="CU9" s="170" t="s">
        <v>416</v>
      </c>
      <c r="CV9" s="170" t="s">
        <v>416</v>
      </c>
      <c r="CW9" s="170" t="s">
        <v>416</v>
      </c>
      <c r="CX9" s="170" t="s">
        <v>416</v>
      </c>
      <c r="CY9" s="170">
        <v>1</v>
      </c>
      <c r="CZ9" s="170">
        <v>200</v>
      </c>
      <c r="DA9" s="170">
        <v>170</v>
      </c>
      <c r="DB9" s="170">
        <v>1</v>
      </c>
      <c r="DC9" s="170">
        <v>0.05</v>
      </c>
      <c r="DD9" s="170">
        <v>1.7</v>
      </c>
      <c r="DE9" s="170">
        <v>12</v>
      </c>
      <c r="DF9" s="170">
        <v>1</v>
      </c>
      <c r="DG9" s="170">
        <v>2.0000000000000001E-4</v>
      </c>
      <c r="DH9" s="170">
        <v>0.15</v>
      </c>
      <c r="DI9" s="170">
        <v>0.22</v>
      </c>
      <c r="DJ9" s="170">
        <v>3</v>
      </c>
      <c r="DK9" s="170">
        <v>3000</v>
      </c>
      <c r="DL9" s="170">
        <v>2.5000000000000001E-2</v>
      </c>
      <c r="DM9" s="170">
        <v>0</v>
      </c>
      <c r="DN9" s="170">
        <v>2</v>
      </c>
      <c r="DO9" s="170">
        <v>1.3</v>
      </c>
      <c r="DP9" s="170">
        <v>0.75</v>
      </c>
      <c r="DQ9" s="170">
        <v>50</v>
      </c>
      <c r="DR9" s="170">
        <v>1</v>
      </c>
      <c r="DS9" s="170">
        <v>200</v>
      </c>
      <c r="DT9" s="170">
        <v>230</v>
      </c>
      <c r="DU9" s="170">
        <v>20</v>
      </c>
      <c r="DV9" s="170">
        <v>30</v>
      </c>
      <c r="DW9" s="170">
        <v>30</v>
      </c>
      <c r="DX9" s="170">
        <v>0.2</v>
      </c>
      <c r="DY9" s="170">
        <v>1</v>
      </c>
      <c r="DZ9" s="170">
        <v>0</v>
      </c>
      <c r="EA9" s="170">
        <v>1</v>
      </c>
      <c r="EB9" s="170">
        <v>0</v>
      </c>
      <c r="EC9" s="170">
        <v>30</v>
      </c>
      <c r="ED9" s="170">
        <v>0.15</v>
      </c>
      <c r="EE9" s="170">
        <v>0.75</v>
      </c>
      <c r="EF9" s="170">
        <v>0.1</v>
      </c>
      <c r="EG9" s="170">
        <v>10</v>
      </c>
      <c r="EH9" s="170">
        <v>0.15</v>
      </c>
      <c r="EI9" s="170">
        <v>0.15</v>
      </c>
      <c r="EJ9" s="170">
        <v>0.15</v>
      </c>
      <c r="EK9" s="170">
        <v>0</v>
      </c>
      <c r="EL9" s="170">
        <v>100</v>
      </c>
      <c r="EM9" s="170">
        <v>21</v>
      </c>
      <c r="EN9" s="170">
        <v>17.100000000000001</v>
      </c>
      <c r="EO9" s="170">
        <v>1</v>
      </c>
      <c r="EP9" s="170">
        <v>0</v>
      </c>
      <c r="EQ9" s="170">
        <v>166</v>
      </c>
      <c r="ER9" s="230" t="s">
        <v>417</v>
      </c>
      <c r="ES9" s="170">
        <v>50</v>
      </c>
      <c r="ET9" s="170">
        <v>70</v>
      </c>
    </row>
    <row r="10" spans="1:150">
      <c r="A10" s="56">
        <v>9</v>
      </c>
      <c r="B10" s="223" t="s">
        <v>86</v>
      </c>
      <c r="C10" s="170">
        <v>0</v>
      </c>
      <c r="D10" s="230" t="s">
        <v>406</v>
      </c>
      <c r="E10" s="170">
        <v>184</v>
      </c>
      <c r="F10" s="230" t="s">
        <v>407</v>
      </c>
      <c r="G10" s="170">
        <v>166</v>
      </c>
      <c r="H10" s="230" t="s">
        <v>408</v>
      </c>
      <c r="I10" s="170">
        <v>300</v>
      </c>
      <c r="J10" s="230" t="s">
        <v>419</v>
      </c>
      <c r="K10" s="170">
        <v>1</v>
      </c>
      <c r="L10" s="223" t="s">
        <v>410</v>
      </c>
      <c r="M10" s="170">
        <v>6</v>
      </c>
      <c r="N10" s="223" t="s">
        <v>410</v>
      </c>
      <c r="O10" s="170" t="s">
        <v>411</v>
      </c>
      <c r="P10" s="56">
        <v>1</v>
      </c>
      <c r="Q10" s="170" t="s">
        <v>412</v>
      </c>
      <c r="R10" s="217">
        <v>11</v>
      </c>
      <c r="S10" s="170" t="s">
        <v>413</v>
      </c>
      <c r="T10" s="170" t="s">
        <v>414</v>
      </c>
      <c r="U10" s="170">
        <v>1</v>
      </c>
      <c r="V10" s="170">
        <v>1</v>
      </c>
      <c r="W10" s="203" t="s">
        <v>415</v>
      </c>
      <c r="X10" s="203" t="s">
        <v>415</v>
      </c>
      <c r="Y10" s="203">
        <v>1</v>
      </c>
      <c r="Z10" s="170" t="s">
        <v>176</v>
      </c>
      <c r="AA10" s="203">
        <v>5</v>
      </c>
      <c r="AB10" s="170">
        <v>2</v>
      </c>
      <c r="AC10" s="241">
        <v>11</v>
      </c>
      <c r="AD10" s="241">
        <v>14</v>
      </c>
      <c r="AE10" s="241">
        <v>0</v>
      </c>
      <c r="AF10" s="243">
        <v>30</v>
      </c>
      <c r="AG10" s="243">
        <v>30</v>
      </c>
      <c r="AH10" s="243">
        <v>40</v>
      </c>
      <c r="AI10" s="243">
        <v>10</v>
      </c>
      <c r="AJ10" s="243">
        <v>26</v>
      </c>
      <c r="AK10" s="243">
        <v>0</v>
      </c>
      <c r="AL10" s="243">
        <v>0</v>
      </c>
      <c r="AM10" s="243">
        <v>0</v>
      </c>
      <c r="AN10" s="241">
        <v>320</v>
      </c>
      <c r="AO10" s="243">
        <v>0.15</v>
      </c>
      <c r="AP10" s="243">
        <v>0.7</v>
      </c>
      <c r="AQ10" s="243">
        <v>0.1</v>
      </c>
      <c r="AR10" s="243">
        <v>0</v>
      </c>
      <c r="AS10" s="243">
        <v>0</v>
      </c>
      <c r="AT10" s="243">
        <v>30</v>
      </c>
      <c r="AU10" s="243">
        <v>30</v>
      </c>
      <c r="AV10" s="243">
        <v>36</v>
      </c>
      <c r="AW10" s="243">
        <v>50</v>
      </c>
      <c r="AX10" s="243">
        <v>0.9</v>
      </c>
      <c r="AY10" s="243">
        <v>0.06</v>
      </c>
      <c r="AZ10" s="243">
        <v>0.03</v>
      </c>
      <c r="BA10" s="243">
        <v>50</v>
      </c>
      <c r="BB10" s="243">
        <v>0.3</v>
      </c>
      <c r="BC10" s="243">
        <v>0.5</v>
      </c>
      <c r="BD10" s="243">
        <v>0.75</v>
      </c>
      <c r="BE10" s="243">
        <v>0.2</v>
      </c>
      <c r="BF10" s="243">
        <v>0.75</v>
      </c>
      <c r="BG10" s="243">
        <v>0.65</v>
      </c>
      <c r="BH10" s="243">
        <v>0.7</v>
      </c>
      <c r="BI10" s="243">
        <v>0</v>
      </c>
      <c r="BJ10" s="243">
        <v>2</v>
      </c>
      <c r="BK10" s="170">
        <v>1</v>
      </c>
      <c r="BL10" s="170">
        <v>0</v>
      </c>
      <c r="BM10" s="170">
        <v>0</v>
      </c>
      <c r="BN10" s="170">
        <v>0</v>
      </c>
      <c r="BO10" s="170">
        <v>0</v>
      </c>
      <c r="BP10" s="170">
        <v>0</v>
      </c>
      <c r="BQ10" s="170">
        <v>1</v>
      </c>
      <c r="BR10" s="170" t="s">
        <v>416</v>
      </c>
      <c r="BS10" s="170">
        <v>0</v>
      </c>
      <c r="BT10" s="170">
        <v>1</v>
      </c>
      <c r="BU10" s="170">
        <v>0.5</v>
      </c>
      <c r="BV10" s="170">
        <v>0</v>
      </c>
      <c r="BW10" s="170">
        <v>10000</v>
      </c>
      <c r="BX10" s="170">
        <v>1</v>
      </c>
      <c r="BY10" s="170">
        <v>1.1000000000000001</v>
      </c>
      <c r="BZ10" s="170">
        <v>1.1000000000000001</v>
      </c>
      <c r="CA10" s="170">
        <v>0.4</v>
      </c>
      <c r="CB10" s="170">
        <v>1</v>
      </c>
      <c r="CC10" s="170">
        <v>0</v>
      </c>
      <c r="CD10" s="170">
        <v>0</v>
      </c>
      <c r="CE10" s="170">
        <v>0</v>
      </c>
      <c r="CF10" s="170">
        <v>0</v>
      </c>
      <c r="CG10" s="170">
        <v>0</v>
      </c>
      <c r="CH10" s="170">
        <v>0</v>
      </c>
      <c r="CI10" s="170">
        <v>0</v>
      </c>
      <c r="CJ10" s="170">
        <v>0.9</v>
      </c>
      <c r="CK10" s="170">
        <v>0.9</v>
      </c>
      <c r="CL10" s="170">
        <v>0</v>
      </c>
      <c r="CM10" s="170">
        <v>200</v>
      </c>
      <c r="CN10" s="170">
        <v>1</v>
      </c>
      <c r="CO10" s="170">
        <v>800</v>
      </c>
      <c r="CP10" s="170">
        <v>800</v>
      </c>
      <c r="CQ10" s="170">
        <v>800</v>
      </c>
      <c r="CR10" s="170">
        <v>800</v>
      </c>
      <c r="CS10" s="170">
        <v>800</v>
      </c>
      <c r="CT10" s="170" t="s">
        <v>416</v>
      </c>
      <c r="CU10" s="170" t="s">
        <v>416</v>
      </c>
      <c r="CV10" s="170" t="s">
        <v>416</v>
      </c>
      <c r="CW10" s="170" t="s">
        <v>416</v>
      </c>
      <c r="CX10" s="170" t="s">
        <v>416</v>
      </c>
      <c r="CY10" s="170">
        <v>1</v>
      </c>
      <c r="CZ10" s="170">
        <v>200</v>
      </c>
      <c r="DA10" s="170">
        <v>170</v>
      </c>
      <c r="DB10" s="170">
        <v>1</v>
      </c>
      <c r="DC10" s="170">
        <v>0.05</v>
      </c>
      <c r="DD10" s="170">
        <v>1.7</v>
      </c>
      <c r="DE10" s="170">
        <v>12</v>
      </c>
      <c r="DF10" s="170">
        <v>1</v>
      </c>
      <c r="DG10" s="170">
        <v>2.0000000000000001E-4</v>
      </c>
      <c r="DH10" s="170">
        <v>0.15</v>
      </c>
      <c r="DI10" s="170">
        <v>0.22</v>
      </c>
      <c r="DJ10" s="170">
        <v>3</v>
      </c>
      <c r="DK10" s="170">
        <v>3000</v>
      </c>
      <c r="DL10" s="170">
        <v>2.5000000000000001E-2</v>
      </c>
      <c r="DM10" s="170">
        <v>0</v>
      </c>
      <c r="DN10" s="170">
        <v>2</v>
      </c>
      <c r="DO10" s="170">
        <v>1.3</v>
      </c>
      <c r="DP10" s="170">
        <v>0.75</v>
      </c>
      <c r="DQ10" s="170">
        <v>50</v>
      </c>
      <c r="DR10" s="170">
        <v>1</v>
      </c>
      <c r="DS10" s="170">
        <v>200</v>
      </c>
      <c r="DT10" s="170">
        <v>230</v>
      </c>
      <c r="DU10" s="170">
        <v>20</v>
      </c>
      <c r="DV10" s="170">
        <v>30</v>
      </c>
      <c r="DW10" s="170">
        <v>30</v>
      </c>
      <c r="DX10" s="170">
        <v>0.2</v>
      </c>
      <c r="DY10" s="170">
        <v>1</v>
      </c>
      <c r="DZ10" s="170">
        <v>0</v>
      </c>
      <c r="EA10" s="170">
        <v>1</v>
      </c>
      <c r="EB10" s="170">
        <v>0</v>
      </c>
      <c r="EC10" s="170">
        <v>30</v>
      </c>
      <c r="ED10" s="170">
        <v>0.15</v>
      </c>
      <c r="EE10" s="170">
        <v>0.75</v>
      </c>
      <c r="EF10" s="170">
        <v>0.1</v>
      </c>
      <c r="EG10" s="170">
        <v>10</v>
      </c>
      <c r="EH10" s="170">
        <v>0.15</v>
      </c>
      <c r="EI10" s="170">
        <v>0.15</v>
      </c>
      <c r="EJ10" s="170">
        <v>0.15</v>
      </c>
      <c r="EK10" s="170">
        <v>0</v>
      </c>
      <c r="EL10" s="170">
        <v>100</v>
      </c>
      <c r="EM10" s="170">
        <v>21</v>
      </c>
      <c r="EN10" s="170">
        <v>17.100000000000001</v>
      </c>
      <c r="EO10" s="170">
        <v>1</v>
      </c>
      <c r="EP10" s="170">
        <v>0</v>
      </c>
      <c r="EQ10" s="170">
        <v>143</v>
      </c>
      <c r="ER10" s="230" t="s">
        <v>417</v>
      </c>
      <c r="ES10" s="170">
        <v>50</v>
      </c>
      <c r="ET10" s="170">
        <v>79</v>
      </c>
    </row>
    <row r="11" spans="1:150">
      <c r="A11" s="56">
        <v>10</v>
      </c>
      <c r="B11" s="223" t="s">
        <v>87</v>
      </c>
      <c r="C11" s="170">
        <v>0</v>
      </c>
      <c r="D11" s="230" t="s">
        <v>406</v>
      </c>
      <c r="E11" s="170">
        <v>184</v>
      </c>
      <c r="F11" s="230" t="s">
        <v>407</v>
      </c>
      <c r="G11" s="170">
        <v>166</v>
      </c>
      <c r="H11" s="230" t="s">
        <v>408</v>
      </c>
      <c r="I11" s="170">
        <v>300</v>
      </c>
      <c r="J11" s="230" t="s">
        <v>419</v>
      </c>
      <c r="K11" s="170">
        <v>1</v>
      </c>
      <c r="L11" s="223" t="s">
        <v>410</v>
      </c>
      <c r="M11" s="170">
        <v>7</v>
      </c>
      <c r="N11" s="223" t="s">
        <v>410</v>
      </c>
      <c r="O11" s="170" t="s">
        <v>411</v>
      </c>
      <c r="P11" s="56">
        <v>1</v>
      </c>
      <c r="Q11" s="170" t="s">
        <v>412</v>
      </c>
      <c r="R11" s="217">
        <v>11</v>
      </c>
      <c r="S11" s="170" t="s">
        <v>413</v>
      </c>
      <c r="T11" s="170" t="s">
        <v>414</v>
      </c>
      <c r="U11" s="170">
        <v>1</v>
      </c>
      <c r="V11" s="170">
        <v>1</v>
      </c>
      <c r="W11" s="203" t="s">
        <v>415</v>
      </c>
      <c r="X11" s="203" t="s">
        <v>415</v>
      </c>
      <c r="Y11" s="203">
        <v>1</v>
      </c>
      <c r="Z11" s="170" t="s">
        <v>176</v>
      </c>
      <c r="AA11" s="203">
        <v>6</v>
      </c>
      <c r="AB11" s="170">
        <v>2</v>
      </c>
      <c r="AC11" s="241">
        <v>11</v>
      </c>
      <c r="AD11" s="241">
        <v>0</v>
      </c>
      <c r="AE11" s="241">
        <v>0</v>
      </c>
      <c r="AF11" s="243">
        <v>30</v>
      </c>
      <c r="AG11" s="243">
        <v>25</v>
      </c>
      <c r="AH11" s="243">
        <v>70</v>
      </c>
      <c r="AI11" s="243">
        <v>11</v>
      </c>
      <c r="AJ11" s="243">
        <v>10</v>
      </c>
      <c r="AK11" s="243">
        <v>0</v>
      </c>
      <c r="AL11" s="243">
        <v>0</v>
      </c>
      <c r="AM11" s="243">
        <v>0</v>
      </c>
      <c r="AN11" s="241">
        <v>320</v>
      </c>
      <c r="AO11" s="243">
        <v>0.15</v>
      </c>
      <c r="AP11" s="243">
        <v>1.1000000000000001</v>
      </c>
      <c r="AQ11" s="243">
        <v>0.4</v>
      </c>
      <c r="AR11" s="243">
        <v>0</v>
      </c>
      <c r="AS11" s="243">
        <v>0</v>
      </c>
      <c r="AT11" s="243">
        <v>30</v>
      </c>
      <c r="AU11" s="243">
        <v>30</v>
      </c>
      <c r="AV11" s="243">
        <v>36</v>
      </c>
      <c r="AW11" s="243">
        <v>50</v>
      </c>
      <c r="AX11" s="243">
        <v>0.9</v>
      </c>
      <c r="AY11" s="243">
        <v>0.03</v>
      </c>
      <c r="AZ11" s="243">
        <v>0.03</v>
      </c>
      <c r="BA11" s="243">
        <v>25</v>
      </c>
      <c r="BB11" s="243">
        <v>0.3</v>
      </c>
      <c r="BC11" s="243">
        <v>0.6</v>
      </c>
      <c r="BD11" s="243">
        <v>1.2</v>
      </c>
      <c r="BE11" s="243">
        <v>0.2</v>
      </c>
      <c r="BF11" s="243">
        <v>1.1000000000000001</v>
      </c>
      <c r="BG11" s="243">
        <v>0.6</v>
      </c>
      <c r="BH11" s="243">
        <v>0.6</v>
      </c>
      <c r="BI11" s="243">
        <v>0</v>
      </c>
      <c r="BJ11" s="243">
        <v>2</v>
      </c>
      <c r="BK11" s="170">
        <v>1</v>
      </c>
      <c r="BL11" s="170">
        <v>0</v>
      </c>
      <c r="BM11" s="170">
        <v>0</v>
      </c>
      <c r="BN11" s="170">
        <v>0</v>
      </c>
      <c r="BO11" s="170">
        <v>0</v>
      </c>
      <c r="BP11" s="170">
        <v>0</v>
      </c>
      <c r="BQ11" s="170">
        <v>1</v>
      </c>
      <c r="BR11" s="170" t="s">
        <v>416</v>
      </c>
      <c r="BS11" s="170">
        <v>0</v>
      </c>
      <c r="BT11" s="170">
        <v>1</v>
      </c>
      <c r="BU11" s="170">
        <v>0.45</v>
      </c>
      <c r="BV11" s="170">
        <v>0</v>
      </c>
      <c r="BW11" s="170">
        <v>10000</v>
      </c>
      <c r="BX11" s="170">
        <v>1</v>
      </c>
      <c r="BY11" s="170">
        <v>1.1000000000000001</v>
      </c>
      <c r="BZ11" s="170">
        <v>1.1000000000000001</v>
      </c>
      <c r="CA11" s="170">
        <v>0.4</v>
      </c>
      <c r="CB11" s="170">
        <v>1</v>
      </c>
      <c r="CC11" s="170">
        <v>0</v>
      </c>
      <c r="CD11" s="170">
        <v>0</v>
      </c>
      <c r="CE11" s="170">
        <v>0</v>
      </c>
      <c r="CF11" s="170">
        <v>0</v>
      </c>
      <c r="CG11" s="170">
        <v>0</v>
      </c>
      <c r="CH11" s="170">
        <v>0</v>
      </c>
      <c r="CI11" s="170">
        <v>0</v>
      </c>
      <c r="CJ11" s="170">
        <v>0.9</v>
      </c>
      <c r="CK11" s="170">
        <v>0.9</v>
      </c>
      <c r="CL11" s="170">
        <v>0</v>
      </c>
      <c r="CM11" s="170">
        <v>200</v>
      </c>
      <c r="CN11" s="170">
        <v>1</v>
      </c>
      <c r="CO11" s="170">
        <v>800</v>
      </c>
      <c r="CP11" s="170">
        <v>800</v>
      </c>
      <c r="CQ11" s="170">
        <v>800</v>
      </c>
      <c r="CR11" s="170">
        <v>800</v>
      </c>
      <c r="CS11" s="170">
        <v>800</v>
      </c>
      <c r="CT11" s="170" t="s">
        <v>416</v>
      </c>
      <c r="CU11" s="170" t="s">
        <v>416</v>
      </c>
      <c r="CV11" s="170" t="s">
        <v>416</v>
      </c>
      <c r="CW11" s="170" t="s">
        <v>416</v>
      </c>
      <c r="CX11" s="170" t="s">
        <v>416</v>
      </c>
      <c r="CY11" s="170">
        <v>1</v>
      </c>
      <c r="CZ11" s="170">
        <v>200</v>
      </c>
      <c r="DA11" s="170">
        <v>170</v>
      </c>
      <c r="DB11" s="170">
        <v>1</v>
      </c>
      <c r="DC11" s="170">
        <v>0.05</v>
      </c>
      <c r="DD11" s="170">
        <v>1.7</v>
      </c>
      <c r="DE11" s="170">
        <v>12</v>
      </c>
      <c r="DF11" s="170">
        <v>1</v>
      </c>
      <c r="DG11" s="170">
        <v>2.0000000000000001E-4</v>
      </c>
      <c r="DH11" s="170">
        <v>0.15</v>
      </c>
      <c r="DI11" s="170">
        <v>0.22</v>
      </c>
      <c r="DJ11" s="170">
        <v>3</v>
      </c>
      <c r="DK11" s="170">
        <v>3000</v>
      </c>
      <c r="DL11" s="170">
        <v>2.5000000000000001E-2</v>
      </c>
      <c r="DM11" s="170">
        <v>0</v>
      </c>
      <c r="DN11" s="170">
        <v>2</v>
      </c>
      <c r="DO11" s="170">
        <v>1.3</v>
      </c>
      <c r="DP11" s="170">
        <v>0.75</v>
      </c>
      <c r="DQ11" s="170">
        <v>50</v>
      </c>
      <c r="DR11" s="170">
        <v>1</v>
      </c>
      <c r="DS11" s="170">
        <v>200</v>
      </c>
      <c r="DT11" s="170">
        <v>230</v>
      </c>
      <c r="DU11" s="170">
        <v>20</v>
      </c>
      <c r="DV11" s="170">
        <v>30</v>
      </c>
      <c r="DW11" s="170">
        <v>30</v>
      </c>
      <c r="DX11" s="170">
        <v>0.2</v>
      </c>
      <c r="DY11" s="170">
        <v>1</v>
      </c>
      <c r="DZ11" s="170">
        <v>0</v>
      </c>
      <c r="EA11" s="170">
        <v>1</v>
      </c>
      <c r="EB11" s="170">
        <v>0</v>
      </c>
      <c r="EC11" s="170">
        <v>30</v>
      </c>
      <c r="ED11" s="170">
        <v>0.15</v>
      </c>
      <c r="EE11" s="170">
        <v>0.75</v>
      </c>
      <c r="EF11" s="170">
        <v>0.1</v>
      </c>
      <c r="EG11" s="170">
        <v>10</v>
      </c>
      <c r="EH11" s="170">
        <v>0.15</v>
      </c>
      <c r="EI11" s="170">
        <v>0.15</v>
      </c>
      <c r="EJ11" s="170">
        <v>0.15</v>
      </c>
      <c r="EK11" s="170">
        <v>0</v>
      </c>
      <c r="EL11" s="170">
        <v>100</v>
      </c>
      <c r="EM11" s="170">
        <v>21</v>
      </c>
      <c r="EN11" s="170">
        <v>17.100000000000001</v>
      </c>
      <c r="EO11" s="170">
        <v>1</v>
      </c>
      <c r="EP11" s="170">
        <v>0</v>
      </c>
      <c r="EQ11" s="170">
        <v>143</v>
      </c>
      <c r="ER11" s="230" t="s">
        <v>420</v>
      </c>
      <c r="ES11" s="170">
        <v>50</v>
      </c>
      <c r="ET11" s="170">
        <v>88</v>
      </c>
    </row>
    <row r="12" spans="1:150">
      <c r="A12" s="56">
        <v>11</v>
      </c>
      <c r="B12" s="223" t="s">
        <v>88</v>
      </c>
      <c r="C12" s="170">
        <v>0</v>
      </c>
      <c r="D12" s="230" t="s">
        <v>406</v>
      </c>
      <c r="E12" s="170">
        <v>184</v>
      </c>
      <c r="F12" s="230" t="s">
        <v>407</v>
      </c>
      <c r="G12" s="170">
        <v>166</v>
      </c>
      <c r="H12" s="230" t="s">
        <v>408</v>
      </c>
      <c r="I12" s="170">
        <v>300</v>
      </c>
      <c r="J12" s="230" t="s">
        <v>419</v>
      </c>
      <c r="K12" s="170">
        <v>1</v>
      </c>
      <c r="L12" s="223" t="s">
        <v>410</v>
      </c>
      <c r="M12" s="170">
        <v>8</v>
      </c>
      <c r="N12" s="223" t="s">
        <v>410</v>
      </c>
      <c r="O12" s="170" t="s">
        <v>411</v>
      </c>
      <c r="P12" s="56">
        <v>1</v>
      </c>
      <c r="Q12" s="170" t="s">
        <v>412</v>
      </c>
      <c r="R12" s="217">
        <v>11</v>
      </c>
      <c r="S12" s="170" t="s">
        <v>413</v>
      </c>
      <c r="T12" s="170" t="s">
        <v>414</v>
      </c>
      <c r="U12" s="170">
        <v>1</v>
      </c>
      <c r="V12" s="170">
        <v>1</v>
      </c>
      <c r="W12" s="203" t="s">
        <v>415</v>
      </c>
      <c r="X12" s="203" t="s">
        <v>415</v>
      </c>
      <c r="Y12" s="203">
        <v>1</v>
      </c>
      <c r="Z12" s="170" t="s">
        <v>176</v>
      </c>
      <c r="AA12" s="203">
        <v>7</v>
      </c>
      <c r="AB12" s="170">
        <v>2</v>
      </c>
      <c r="AC12" s="241">
        <v>11</v>
      </c>
      <c r="AD12" s="241">
        <v>0</v>
      </c>
      <c r="AE12" s="241">
        <v>0</v>
      </c>
      <c r="AF12" s="243">
        <v>30</v>
      </c>
      <c r="AG12" s="243">
        <v>25</v>
      </c>
      <c r="AH12" s="243">
        <v>70</v>
      </c>
      <c r="AI12" s="243">
        <v>11</v>
      </c>
      <c r="AJ12" s="243">
        <v>10</v>
      </c>
      <c r="AK12" s="243">
        <v>0</v>
      </c>
      <c r="AL12" s="243">
        <v>0</v>
      </c>
      <c r="AM12" s="243">
        <v>0</v>
      </c>
      <c r="AN12" s="241">
        <v>320</v>
      </c>
      <c r="AO12" s="243">
        <v>0.15</v>
      </c>
      <c r="AP12" s="243">
        <v>1.1000000000000001</v>
      </c>
      <c r="AQ12" s="243">
        <v>0.4</v>
      </c>
      <c r="AR12" s="243">
        <v>0</v>
      </c>
      <c r="AS12" s="243">
        <v>0</v>
      </c>
      <c r="AT12" s="243">
        <v>30</v>
      </c>
      <c r="AU12" s="243">
        <v>30</v>
      </c>
      <c r="AV12" s="243">
        <v>36</v>
      </c>
      <c r="AW12" s="243">
        <v>50</v>
      </c>
      <c r="AX12" s="243">
        <v>0.9</v>
      </c>
      <c r="AY12" s="243">
        <v>0.03</v>
      </c>
      <c r="AZ12" s="243">
        <v>0.03</v>
      </c>
      <c r="BA12" s="243">
        <v>25</v>
      </c>
      <c r="BB12" s="243">
        <v>0.3</v>
      </c>
      <c r="BC12" s="243">
        <v>0.6</v>
      </c>
      <c r="BD12" s="243">
        <v>1.2</v>
      </c>
      <c r="BE12" s="243">
        <v>0.2</v>
      </c>
      <c r="BF12" s="243">
        <v>1.1000000000000001</v>
      </c>
      <c r="BG12" s="243">
        <v>0.6</v>
      </c>
      <c r="BH12" s="243">
        <v>0.6</v>
      </c>
      <c r="BI12" s="243">
        <v>0</v>
      </c>
      <c r="BJ12" s="243">
        <v>2</v>
      </c>
      <c r="BK12" s="170">
        <v>1</v>
      </c>
      <c r="BL12" s="170">
        <v>0</v>
      </c>
      <c r="BM12" s="170">
        <v>0</v>
      </c>
      <c r="BN12" s="170">
        <v>0</v>
      </c>
      <c r="BO12" s="170">
        <v>0</v>
      </c>
      <c r="BP12" s="170">
        <v>0</v>
      </c>
      <c r="BQ12" s="170">
        <v>1</v>
      </c>
      <c r="BR12" s="170" t="s">
        <v>416</v>
      </c>
      <c r="BS12" s="170">
        <v>0</v>
      </c>
      <c r="BT12" s="170">
        <v>1</v>
      </c>
      <c r="BU12" s="170">
        <v>0.45</v>
      </c>
      <c r="BV12" s="170">
        <v>0</v>
      </c>
      <c r="BW12" s="170">
        <v>10000</v>
      </c>
      <c r="BX12" s="170">
        <v>1</v>
      </c>
      <c r="BY12" s="170">
        <v>1.1000000000000001</v>
      </c>
      <c r="BZ12" s="170">
        <v>1.1000000000000001</v>
      </c>
      <c r="CA12" s="170">
        <v>0.4</v>
      </c>
      <c r="CB12" s="170">
        <v>1</v>
      </c>
      <c r="CC12" s="170">
        <v>0</v>
      </c>
      <c r="CD12" s="170">
        <v>0</v>
      </c>
      <c r="CE12" s="170">
        <v>0</v>
      </c>
      <c r="CF12" s="170">
        <v>0</v>
      </c>
      <c r="CG12" s="170">
        <v>0</v>
      </c>
      <c r="CH12" s="170">
        <v>0</v>
      </c>
      <c r="CI12" s="170">
        <v>0</v>
      </c>
      <c r="CJ12" s="170">
        <v>0.9</v>
      </c>
      <c r="CK12" s="170">
        <v>0.9</v>
      </c>
      <c r="CL12" s="170">
        <v>0</v>
      </c>
      <c r="CM12" s="170">
        <v>200</v>
      </c>
      <c r="CN12" s="170">
        <v>1</v>
      </c>
      <c r="CO12" s="170">
        <v>800</v>
      </c>
      <c r="CP12" s="170">
        <v>800</v>
      </c>
      <c r="CQ12" s="170">
        <v>800</v>
      </c>
      <c r="CR12" s="170">
        <v>800</v>
      </c>
      <c r="CS12" s="170">
        <v>800</v>
      </c>
      <c r="CT12" s="170" t="s">
        <v>416</v>
      </c>
      <c r="CU12" s="170" t="s">
        <v>416</v>
      </c>
      <c r="CV12" s="170" t="s">
        <v>416</v>
      </c>
      <c r="CW12" s="170" t="s">
        <v>416</v>
      </c>
      <c r="CX12" s="170" t="s">
        <v>416</v>
      </c>
      <c r="CY12" s="170">
        <v>1</v>
      </c>
      <c r="CZ12" s="170">
        <v>200</v>
      </c>
      <c r="DA12" s="170">
        <v>170</v>
      </c>
      <c r="DB12" s="170">
        <v>1</v>
      </c>
      <c r="DC12" s="170">
        <v>0.05</v>
      </c>
      <c r="DD12" s="170">
        <v>1.7</v>
      </c>
      <c r="DE12" s="170">
        <v>12</v>
      </c>
      <c r="DF12" s="170">
        <v>1</v>
      </c>
      <c r="DG12" s="170">
        <v>2.0000000000000001E-4</v>
      </c>
      <c r="DH12" s="170">
        <v>0.15</v>
      </c>
      <c r="DI12" s="170">
        <v>0.22</v>
      </c>
      <c r="DJ12" s="170">
        <v>3</v>
      </c>
      <c r="DK12" s="170">
        <v>3000</v>
      </c>
      <c r="DL12" s="170">
        <v>2.5000000000000001E-2</v>
      </c>
      <c r="DM12" s="170">
        <v>0</v>
      </c>
      <c r="DN12" s="170">
        <v>2</v>
      </c>
      <c r="DO12" s="170">
        <v>1.3</v>
      </c>
      <c r="DP12" s="170">
        <v>0.75</v>
      </c>
      <c r="DQ12" s="170">
        <v>50</v>
      </c>
      <c r="DR12" s="170">
        <v>1</v>
      </c>
      <c r="DS12" s="170">
        <v>200</v>
      </c>
      <c r="DT12" s="170">
        <v>230</v>
      </c>
      <c r="DU12" s="170">
        <v>20</v>
      </c>
      <c r="DV12" s="170">
        <v>30</v>
      </c>
      <c r="DW12" s="170">
        <v>30</v>
      </c>
      <c r="DX12" s="170">
        <v>0.2</v>
      </c>
      <c r="DY12" s="170">
        <v>1</v>
      </c>
      <c r="DZ12" s="170">
        <v>0</v>
      </c>
      <c r="EA12" s="170">
        <v>1</v>
      </c>
      <c r="EB12" s="170">
        <v>0</v>
      </c>
      <c r="EC12" s="170">
        <v>30</v>
      </c>
      <c r="ED12" s="170">
        <v>0.15</v>
      </c>
      <c r="EE12" s="170">
        <v>0.75</v>
      </c>
      <c r="EF12" s="170">
        <v>0.1</v>
      </c>
      <c r="EG12" s="170">
        <v>10</v>
      </c>
      <c r="EH12" s="170">
        <v>0.15</v>
      </c>
      <c r="EI12" s="170">
        <v>0.15</v>
      </c>
      <c r="EJ12" s="170">
        <v>0.15</v>
      </c>
      <c r="EK12" s="170">
        <v>0</v>
      </c>
      <c r="EL12" s="170">
        <v>100</v>
      </c>
      <c r="EM12" s="170">
        <v>21</v>
      </c>
      <c r="EN12" s="170">
        <v>17.100000000000001</v>
      </c>
      <c r="EO12" s="170">
        <v>1</v>
      </c>
      <c r="EP12" s="170">
        <v>0</v>
      </c>
      <c r="EQ12" s="170">
        <v>143</v>
      </c>
      <c r="ER12" s="230" t="s">
        <v>420</v>
      </c>
      <c r="ES12" s="170">
        <v>50</v>
      </c>
      <c r="ET12" s="170">
        <v>97</v>
      </c>
    </row>
    <row r="13" spans="1:150">
      <c r="A13" s="56">
        <v>12</v>
      </c>
      <c r="B13" s="223" t="s">
        <v>89</v>
      </c>
      <c r="C13" s="170">
        <v>0</v>
      </c>
      <c r="D13" s="230" t="s">
        <v>406</v>
      </c>
      <c r="E13" s="170">
        <v>184</v>
      </c>
      <c r="F13" s="230" t="s">
        <v>407</v>
      </c>
      <c r="G13" s="170">
        <v>166</v>
      </c>
      <c r="H13" s="230" t="s">
        <v>408</v>
      </c>
      <c r="I13" s="170">
        <v>300</v>
      </c>
      <c r="J13" s="230" t="s">
        <v>419</v>
      </c>
      <c r="K13" s="170">
        <v>1</v>
      </c>
      <c r="L13" s="223" t="s">
        <v>410</v>
      </c>
      <c r="M13" s="170">
        <v>9</v>
      </c>
      <c r="N13" s="223" t="s">
        <v>410</v>
      </c>
      <c r="O13" s="170" t="s">
        <v>411</v>
      </c>
      <c r="P13" s="56">
        <v>1</v>
      </c>
      <c r="Q13" s="170" t="s">
        <v>412</v>
      </c>
      <c r="R13" s="217">
        <v>11</v>
      </c>
      <c r="S13" s="170" t="s">
        <v>413</v>
      </c>
      <c r="T13" s="170" t="s">
        <v>414</v>
      </c>
      <c r="U13" s="170">
        <v>1</v>
      </c>
      <c r="V13" s="170">
        <v>1</v>
      </c>
      <c r="W13" s="203" t="s">
        <v>415</v>
      </c>
      <c r="X13" s="203" t="s">
        <v>415</v>
      </c>
      <c r="Y13" s="203">
        <v>1</v>
      </c>
      <c r="Z13" s="170" t="s">
        <v>176</v>
      </c>
      <c r="AA13" s="203">
        <v>8</v>
      </c>
      <c r="AB13" s="170">
        <v>2</v>
      </c>
      <c r="AC13" s="241">
        <v>11</v>
      </c>
      <c r="AD13" s="241">
        <v>0</v>
      </c>
      <c r="AE13" s="241">
        <v>0</v>
      </c>
      <c r="AF13" s="243">
        <v>30</v>
      </c>
      <c r="AG13" s="243">
        <v>25</v>
      </c>
      <c r="AH13" s="243">
        <v>70</v>
      </c>
      <c r="AI13" s="243">
        <v>11</v>
      </c>
      <c r="AJ13" s="243">
        <v>10</v>
      </c>
      <c r="AK13" s="243">
        <v>0</v>
      </c>
      <c r="AL13" s="243">
        <v>0</v>
      </c>
      <c r="AM13" s="243">
        <v>0</v>
      </c>
      <c r="AN13" s="241">
        <v>320</v>
      </c>
      <c r="AO13" s="243">
        <v>0.15</v>
      </c>
      <c r="AP13" s="243">
        <v>1.1000000000000001</v>
      </c>
      <c r="AQ13" s="243">
        <v>0.4</v>
      </c>
      <c r="AR13" s="243">
        <v>0</v>
      </c>
      <c r="AS13" s="243">
        <v>0</v>
      </c>
      <c r="AT13" s="243">
        <v>30</v>
      </c>
      <c r="AU13" s="243">
        <v>30</v>
      </c>
      <c r="AV13" s="243">
        <v>36</v>
      </c>
      <c r="AW13" s="243">
        <v>50</v>
      </c>
      <c r="AX13" s="243">
        <v>0.9</v>
      </c>
      <c r="AY13" s="243">
        <v>0.03</v>
      </c>
      <c r="AZ13" s="243">
        <v>0.03</v>
      </c>
      <c r="BA13" s="243">
        <v>25</v>
      </c>
      <c r="BB13" s="243">
        <v>0.3</v>
      </c>
      <c r="BC13" s="243">
        <v>0.6</v>
      </c>
      <c r="BD13" s="243">
        <v>1.2</v>
      </c>
      <c r="BE13" s="243">
        <v>0.2</v>
      </c>
      <c r="BF13" s="243">
        <v>1.1000000000000001</v>
      </c>
      <c r="BG13" s="243">
        <v>0.6</v>
      </c>
      <c r="BH13" s="243">
        <v>0.6</v>
      </c>
      <c r="BI13" s="243">
        <v>0</v>
      </c>
      <c r="BJ13" s="243">
        <v>2</v>
      </c>
      <c r="BK13" s="170">
        <v>1</v>
      </c>
      <c r="BL13" s="170">
        <v>0</v>
      </c>
      <c r="BM13" s="170">
        <v>0</v>
      </c>
      <c r="BN13" s="170">
        <v>0</v>
      </c>
      <c r="BO13" s="170">
        <v>0</v>
      </c>
      <c r="BP13" s="170">
        <v>0</v>
      </c>
      <c r="BQ13" s="170">
        <v>1</v>
      </c>
      <c r="BR13" s="170" t="s">
        <v>416</v>
      </c>
      <c r="BS13" s="170">
        <v>0</v>
      </c>
      <c r="BT13" s="170">
        <v>1</v>
      </c>
      <c r="BU13" s="170">
        <v>0.45</v>
      </c>
      <c r="BV13" s="170">
        <v>0</v>
      </c>
      <c r="BW13" s="170">
        <v>10000</v>
      </c>
      <c r="BX13" s="170">
        <v>1</v>
      </c>
      <c r="BY13" s="170">
        <v>1.1000000000000001</v>
      </c>
      <c r="BZ13" s="170">
        <v>1.1000000000000001</v>
      </c>
      <c r="CA13" s="170">
        <v>0.4</v>
      </c>
      <c r="CB13" s="170">
        <v>1</v>
      </c>
      <c r="CC13" s="170">
        <v>0</v>
      </c>
      <c r="CD13" s="170">
        <v>0</v>
      </c>
      <c r="CE13" s="170">
        <v>0</v>
      </c>
      <c r="CF13" s="170">
        <v>0</v>
      </c>
      <c r="CG13" s="170">
        <v>0</v>
      </c>
      <c r="CH13" s="170">
        <v>0</v>
      </c>
      <c r="CI13" s="170">
        <v>0</v>
      </c>
      <c r="CJ13" s="170">
        <v>0.9</v>
      </c>
      <c r="CK13" s="170">
        <v>0.9</v>
      </c>
      <c r="CL13" s="170">
        <v>0</v>
      </c>
      <c r="CM13" s="170">
        <v>200</v>
      </c>
      <c r="CN13" s="170">
        <v>1</v>
      </c>
      <c r="CO13" s="170">
        <v>800</v>
      </c>
      <c r="CP13" s="170">
        <v>800</v>
      </c>
      <c r="CQ13" s="170">
        <v>800</v>
      </c>
      <c r="CR13" s="170">
        <v>800</v>
      </c>
      <c r="CS13" s="170">
        <v>800</v>
      </c>
      <c r="CT13" s="170" t="s">
        <v>416</v>
      </c>
      <c r="CU13" s="170" t="s">
        <v>416</v>
      </c>
      <c r="CV13" s="170" t="s">
        <v>416</v>
      </c>
      <c r="CW13" s="170" t="s">
        <v>416</v>
      </c>
      <c r="CX13" s="170" t="s">
        <v>416</v>
      </c>
      <c r="CY13" s="170">
        <v>1</v>
      </c>
      <c r="CZ13" s="170">
        <v>200</v>
      </c>
      <c r="DA13" s="170">
        <v>170</v>
      </c>
      <c r="DB13" s="170">
        <v>1</v>
      </c>
      <c r="DC13" s="170">
        <v>0.05</v>
      </c>
      <c r="DD13" s="170">
        <v>1.7</v>
      </c>
      <c r="DE13" s="170">
        <v>12</v>
      </c>
      <c r="DF13" s="170">
        <v>1</v>
      </c>
      <c r="DG13" s="170">
        <v>2.0000000000000001E-4</v>
      </c>
      <c r="DH13" s="170">
        <v>0.15</v>
      </c>
      <c r="DI13" s="170">
        <v>0.22</v>
      </c>
      <c r="DJ13" s="170">
        <v>3</v>
      </c>
      <c r="DK13" s="170">
        <v>3000</v>
      </c>
      <c r="DL13" s="170">
        <v>2.5000000000000001E-2</v>
      </c>
      <c r="DM13" s="170">
        <v>0</v>
      </c>
      <c r="DN13" s="170">
        <v>2</v>
      </c>
      <c r="DO13" s="170">
        <v>1.3</v>
      </c>
      <c r="DP13" s="170">
        <v>0.75</v>
      </c>
      <c r="DQ13" s="170">
        <v>50</v>
      </c>
      <c r="DR13" s="170">
        <v>1</v>
      </c>
      <c r="DS13" s="170">
        <v>200</v>
      </c>
      <c r="DT13" s="170">
        <v>230</v>
      </c>
      <c r="DU13" s="170">
        <v>20</v>
      </c>
      <c r="DV13" s="170">
        <v>30</v>
      </c>
      <c r="DW13" s="170">
        <v>30</v>
      </c>
      <c r="DX13" s="170">
        <v>0.2</v>
      </c>
      <c r="DY13" s="170">
        <v>1</v>
      </c>
      <c r="DZ13" s="170">
        <v>0</v>
      </c>
      <c r="EA13" s="170">
        <v>1</v>
      </c>
      <c r="EB13" s="170">
        <v>0</v>
      </c>
      <c r="EC13" s="170">
        <v>30</v>
      </c>
      <c r="ED13" s="170">
        <v>0.15</v>
      </c>
      <c r="EE13" s="170">
        <v>0.75</v>
      </c>
      <c r="EF13" s="170">
        <v>0.1</v>
      </c>
      <c r="EG13" s="170">
        <v>10</v>
      </c>
      <c r="EH13" s="170">
        <v>0.15</v>
      </c>
      <c r="EI13" s="170">
        <v>0.15</v>
      </c>
      <c r="EJ13" s="170">
        <v>0.15</v>
      </c>
      <c r="EK13" s="170">
        <v>0</v>
      </c>
      <c r="EL13" s="170">
        <v>100</v>
      </c>
      <c r="EM13" s="170">
        <v>21</v>
      </c>
      <c r="EN13" s="170">
        <v>17.100000000000001</v>
      </c>
      <c r="EO13" s="170">
        <v>1</v>
      </c>
      <c r="EP13" s="170">
        <v>0</v>
      </c>
      <c r="EQ13" s="170">
        <v>143</v>
      </c>
      <c r="ER13" s="230" t="s">
        <v>420</v>
      </c>
      <c r="ES13" s="170">
        <v>50</v>
      </c>
      <c r="ET13" s="170">
        <v>106</v>
      </c>
    </row>
    <row r="14" spans="1:150">
      <c r="A14" s="56">
        <v>13</v>
      </c>
      <c r="B14" s="223" t="s">
        <v>90</v>
      </c>
      <c r="C14" s="170">
        <v>0</v>
      </c>
      <c r="D14" s="230" t="s">
        <v>421</v>
      </c>
      <c r="E14" s="170">
        <v>163</v>
      </c>
      <c r="F14" s="230" t="s">
        <v>422</v>
      </c>
      <c r="G14" s="170">
        <v>143</v>
      </c>
      <c r="H14" s="230" t="s">
        <v>422</v>
      </c>
      <c r="I14" s="170">
        <v>320</v>
      </c>
      <c r="J14" s="230" t="s">
        <v>423</v>
      </c>
      <c r="K14" s="170">
        <v>1</v>
      </c>
      <c r="L14" s="223" t="s">
        <v>410</v>
      </c>
      <c r="M14" s="170">
        <v>10</v>
      </c>
      <c r="N14" s="223" t="s">
        <v>410</v>
      </c>
      <c r="O14" s="170" t="s">
        <v>411</v>
      </c>
      <c r="P14" s="56">
        <v>1</v>
      </c>
      <c r="Q14" s="170" t="s">
        <v>412</v>
      </c>
      <c r="R14" s="217">
        <v>11</v>
      </c>
      <c r="S14" s="170" t="s">
        <v>413</v>
      </c>
      <c r="T14" s="170" t="s">
        <v>424</v>
      </c>
      <c r="U14" s="170">
        <v>1</v>
      </c>
      <c r="V14" s="170">
        <v>1</v>
      </c>
      <c r="W14" s="203" t="s">
        <v>415</v>
      </c>
      <c r="X14" s="203" t="s">
        <v>415</v>
      </c>
      <c r="Y14" s="203">
        <v>2</v>
      </c>
      <c r="Z14" s="170" t="s">
        <v>178</v>
      </c>
      <c r="AA14" s="203">
        <v>1</v>
      </c>
      <c r="AB14" s="170">
        <v>13</v>
      </c>
      <c r="AC14" s="243">
        <v>15</v>
      </c>
      <c r="AD14" s="243">
        <v>7</v>
      </c>
      <c r="AE14" s="241"/>
      <c r="AF14" s="243">
        <v>20</v>
      </c>
      <c r="AG14" s="243">
        <v>22</v>
      </c>
      <c r="AH14" s="243">
        <v>35</v>
      </c>
      <c r="AI14" s="243">
        <v>30</v>
      </c>
      <c r="AJ14" s="243">
        <v>39</v>
      </c>
      <c r="AK14" s="243">
        <v>0</v>
      </c>
      <c r="AL14" s="243">
        <v>0</v>
      </c>
      <c r="AM14" s="243">
        <v>0</v>
      </c>
      <c r="AN14" s="243">
        <v>309</v>
      </c>
      <c r="AO14" s="243">
        <v>0.15</v>
      </c>
      <c r="AP14" s="243">
        <v>0.4</v>
      </c>
      <c r="AQ14" s="243">
        <v>0.05</v>
      </c>
      <c r="AR14" s="243">
        <v>0</v>
      </c>
      <c r="AS14" s="243">
        <v>0</v>
      </c>
      <c r="AT14" s="243">
        <v>30</v>
      </c>
      <c r="AU14" s="243">
        <v>20</v>
      </c>
      <c r="AV14" s="243">
        <v>40</v>
      </c>
      <c r="AW14" s="243">
        <v>56</v>
      </c>
      <c r="AX14" s="243">
        <v>0.95</v>
      </c>
      <c r="AY14" s="243">
        <v>0.3</v>
      </c>
      <c r="AZ14" s="243">
        <v>0.02</v>
      </c>
      <c r="BA14" s="243">
        <v>56</v>
      </c>
      <c r="BB14" s="243">
        <v>0.2</v>
      </c>
      <c r="BC14" s="243">
        <v>0.2</v>
      </c>
      <c r="BD14" s="243">
        <v>0.6</v>
      </c>
      <c r="BE14" s="243">
        <v>0.05</v>
      </c>
      <c r="BF14" s="243">
        <v>0.6</v>
      </c>
      <c r="BG14" s="243">
        <v>0.5</v>
      </c>
      <c r="BH14" s="243">
        <v>0.6</v>
      </c>
      <c r="BI14" s="243">
        <v>0</v>
      </c>
      <c r="BJ14" s="243">
        <v>2</v>
      </c>
      <c r="BK14" s="170">
        <v>1</v>
      </c>
      <c r="BL14" s="170">
        <v>0</v>
      </c>
      <c r="BM14" s="170">
        <v>0</v>
      </c>
      <c r="BN14" s="170">
        <v>0</v>
      </c>
      <c r="BO14" s="170">
        <v>0</v>
      </c>
      <c r="BP14" s="170">
        <v>0</v>
      </c>
      <c r="BQ14" s="170">
        <v>1</v>
      </c>
      <c r="BR14" s="170" t="s">
        <v>416</v>
      </c>
      <c r="BS14" s="170">
        <v>0</v>
      </c>
      <c r="BT14" s="170">
        <v>1</v>
      </c>
      <c r="BU14" s="170">
        <v>0.5</v>
      </c>
      <c r="BV14" s="170">
        <v>0</v>
      </c>
      <c r="BW14" s="170">
        <v>10000</v>
      </c>
      <c r="BX14" s="170">
        <v>1</v>
      </c>
      <c r="BY14" s="170">
        <v>1.1000000000000001</v>
      </c>
      <c r="BZ14" s="170">
        <v>1.1000000000000001</v>
      </c>
      <c r="CA14" s="170">
        <v>0.4</v>
      </c>
      <c r="CB14" s="170">
        <v>1</v>
      </c>
      <c r="CC14" s="170">
        <v>0</v>
      </c>
      <c r="CD14" s="170">
        <v>0</v>
      </c>
      <c r="CE14" s="170">
        <v>0</v>
      </c>
      <c r="CF14" s="170">
        <v>0</v>
      </c>
      <c r="CG14" s="170">
        <v>0</v>
      </c>
      <c r="CH14" s="170">
        <v>0</v>
      </c>
      <c r="CI14" s="170">
        <v>0</v>
      </c>
      <c r="CJ14" s="170">
        <v>0.9</v>
      </c>
      <c r="CK14" s="170">
        <v>0.9</v>
      </c>
      <c r="CL14" s="170">
        <v>0</v>
      </c>
      <c r="CM14" s="170">
        <v>200</v>
      </c>
      <c r="CN14" s="170">
        <v>1</v>
      </c>
      <c r="CO14" s="170">
        <v>800</v>
      </c>
      <c r="CP14" s="170">
        <v>800</v>
      </c>
      <c r="CQ14" s="170">
        <v>800</v>
      </c>
      <c r="CR14" s="170">
        <v>800</v>
      </c>
      <c r="CS14" s="170">
        <v>800</v>
      </c>
      <c r="CT14" s="170" t="s">
        <v>416</v>
      </c>
      <c r="CU14" s="170" t="s">
        <v>416</v>
      </c>
      <c r="CV14" s="170" t="s">
        <v>416</v>
      </c>
      <c r="CW14" s="170" t="s">
        <v>416</v>
      </c>
      <c r="CX14" s="170" t="s">
        <v>416</v>
      </c>
      <c r="CY14" s="170">
        <v>1</v>
      </c>
      <c r="CZ14" s="170">
        <v>200</v>
      </c>
      <c r="DA14" s="170">
        <v>170</v>
      </c>
      <c r="DB14" s="170">
        <v>1</v>
      </c>
      <c r="DC14" s="170">
        <v>0.05</v>
      </c>
      <c r="DD14" s="170">
        <v>1.7</v>
      </c>
      <c r="DE14" s="170">
        <v>12</v>
      </c>
      <c r="DF14" s="170">
        <v>1</v>
      </c>
      <c r="DG14" s="170">
        <v>2.0000000000000001E-4</v>
      </c>
      <c r="DH14" s="170">
        <v>0.15</v>
      </c>
      <c r="DI14" s="170">
        <v>0.22</v>
      </c>
      <c r="DJ14" s="170">
        <v>3</v>
      </c>
      <c r="DK14" s="170">
        <v>3000</v>
      </c>
      <c r="DL14" s="170">
        <v>2.5000000000000001E-2</v>
      </c>
      <c r="DM14" s="170">
        <v>0</v>
      </c>
      <c r="DN14" s="170">
        <v>2</v>
      </c>
      <c r="DO14" s="170">
        <v>1.3</v>
      </c>
      <c r="DP14" s="170">
        <v>0.75</v>
      </c>
      <c r="DQ14" s="170">
        <v>50</v>
      </c>
      <c r="DR14" s="170">
        <v>1</v>
      </c>
      <c r="DS14" s="170">
        <v>200</v>
      </c>
      <c r="DT14" s="170">
        <v>230</v>
      </c>
      <c r="DU14" s="170">
        <v>20</v>
      </c>
      <c r="DV14" s="170">
        <v>30</v>
      </c>
      <c r="DW14" s="170">
        <v>30</v>
      </c>
      <c r="DX14" s="170">
        <v>0.2</v>
      </c>
      <c r="DY14" s="170">
        <v>1</v>
      </c>
      <c r="DZ14" s="170">
        <v>0</v>
      </c>
      <c r="EA14" s="170">
        <v>1</v>
      </c>
      <c r="EB14" s="170">
        <v>0</v>
      </c>
      <c r="EC14" s="170">
        <v>30</v>
      </c>
      <c r="ED14" s="170">
        <v>0.15</v>
      </c>
      <c r="EE14" s="170">
        <v>0.75</v>
      </c>
      <c r="EF14" s="170">
        <v>0.1</v>
      </c>
      <c r="EG14" s="170">
        <v>10</v>
      </c>
      <c r="EH14" s="170">
        <v>0.15</v>
      </c>
      <c r="EI14" s="170">
        <v>0.15</v>
      </c>
      <c r="EJ14" s="170">
        <v>0.15</v>
      </c>
      <c r="EK14" s="170">
        <v>0</v>
      </c>
      <c r="EL14" s="170">
        <v>100</v>
      </c>
      <c r="EM14" s="170">
        <v>21</v>
      </c>
      <c r="EN14" s="170">
        <v>17.100000000000001</v>
      </c>
      <c r="EO14" s="170">
        <v>1</v>
      </c>
      <c r="EP14" s="170">
        <v>0</v>
      </c>
      <c r="EQ14" s="170">
        <v>143</v>
      </c>
      <c r="ER14" s="230" t="s">
        <v>420</v>
      </c>
      <c r="ES14" s="170">
        <v>50</v>
      </c>
      <c r="ET14" s="170">
        <v>115</v>
      </c>
    </row>
    <row r="15" spans="1:150">
      <c r="A15" s="56">
        <v>14</v>
      </c>
      <c r="B15" s="223" t="s">
        <v>98</v>
      </c>
      <c r="C15" s="170">
        <v>0</v>
      </c>
      <c r="D15" s="230" t="s">
        <v>421</v>
      </c>
      <c r="E15" s="170">
        <v>163</v>
      </c>
      <c r="F15" s="230" t="s">
        <v>422</v>
      </c>
      <c r="G15" s="170">
        <v>143</v>
      </c>
      <c r="H15" s="230" t="s">
        <v>422</v>
      </c>
      <c r="I15" s="170">
        <v>320</v>
      </c>
      <c r="J15" s="230" t="s">
        <v>423</v>
      </c>
      <c r="K15" s="170">
        <v>1</v>
      </c>
      <c r="L15" s="223" t="s">
        <v>410</v>
      </c>
      <c r="M15" s="170">
        <v>11</v>
      </c>
      <c r="N15" s="223" t="s">
        <v>410</v>
      </c>
      <c r="O15" s="170" t="s">
        <v>411</v>
      </c>
      <c r="P15" s="56">
        <v>1</v>
      </c>
      <c r="Q15" s="170" t="s">
        <v>412</v>
      </c>
      <c r="R15" s="217">
        <v>11</v>
      </c>
      <c r="S15" s="170" t="s">
        <v>413</v>
      </c>
      <c r="T15" s="170" t="s">
        <v>424</v>
      </c>
      <c r="U15" s="170">
        <v>1</v>
      </c>
      <c r="V15" s="170">
        <v>1</v>
      </c>
      <c r="W15" s="203" t="s">
        <v>415</v>
      </c>
      <c r="X15" s="203" t="s">
        <v>415</v>
      </c>
      <c r="Y15" s="203">
        <v>2</v>
      </c>
      <c r="Z15" s="170" t="s">
        <v>178</v>
      </c>
      <c r="AA15" s="203">
        <v>1</v>
      </c>
      <c r="AB15" s="170">
        <v>13</v>
      </c>
      <c r="AC15" s="243">
        <v>15</v>
      </c>
      <c r="AD15" s="243">
        <v>7</v>
      </c>
      <c r="AE15" s="241"/>
      <c r="AF15" s="243">
        <v>20</v>
      </c>
      <c r="AG15" s="243">
        <v>22</v>
      </c>
      <c r="AH15" s="243">
        <v>35</v>
      </c>
      <c r="AI15" s="243">
        <v>30</v>
      </c>
      <c r="AJ15" s="243">
        <v>39</v>
      </c>
      <c r="AK15" s="243">
        <v>0</v>
      </c>
      <c r="AL15" s="243">
        <v>0</v>
      </c>
      <c r="AM15" s="243">
        <v>0</v>
      </c>
      <c r="AN15" s="243">
        <v>309</v>
      </c>
      <c r="AO15" s="243">
        <v>0.15</v>
      </c>
      <c r="AP15" s="243">
        <v>0.4</v>
      </c>
      <c r="AQ15" s="243">
        <v>0.05</v>
      </c>
      <c r="AR15" s="243">
        <v>0</v>
      </c>
      <c r="AS15" s="243">
        <v>0</v>
      </c>
      <c r="AT15" s="243">
        <v>30</v>
      </c>
      <c r="AU15" s="243">
        <v>20</v>
      </c>
      <c r="AV15" s="243">
        <v>40</v>
      </c>
      <c r="AW15" s="243">
        <v>56</v>
      </c>
      <c r="AX15" s="243">
        <v>0.95</v>
      </c>
      <c r="AY15" s="243">
        <v>0.3</v>
      </c>
      <c r="AZ15" s="243">
        <v>0.02</v>
      </c>
      <c r="BA15" s="243">
        <v>56</v>
      </c>
      <c r="BB15" s="243">
        <v>0.2</v>
      </c>
      <c r="BC15" s="243">
        <v>0.2</v>
      </c>
      <c r="BD15" s="243">
        <v>0.6</v>
      </c>
      <c r="BE15" s="243">
        <v>0.05</v>
      </c>
      <c r="BF15" s="243">
        <v>0.6</v>
      </c>
      <c r="BG15" s="243">
        <v>0.5</v>
      </c>
      <c r="BH15" s="243">
        <v>0.6</v>
      </c>
      <c r="BI15" s="243">
        <v>0</v>
      </c>
      <c r="BJ15" s="243">
        <v>2</v>
      </c>
      <c r="BK15" s="170">
        <v>1</v>
      </c>
      <c r="BL15" s="170">
        <v>0</v>
      </c>
      <c r="BM15" s="170">
        <v>0</v>
      </c>
      <c r="BN15" s="170">
        <v>0</v>
      </c>
      <c r="BO15" s="170">
        <v>0</v>
      </c>
      <c r="BP15" s="170">
        <v>0</v>
      </c>
      <c r="BQ15" s="170">
        <v>1</v>
      </c>
      <c r="BR15" s="170" t="s">
        <v>416</v>
      </c>
      <c r="BS15" s="170">
        <v>0</v>
      </c>
      <c r="BT15" s="170">
        <v>1</v>
      </c>
      <c r="BU15" s="170">
        <v>0.5</v>
      </c>
      <c r="BV15" s="170">
        <v>0</v>
      </c>
      <c r="BW15" s="170">
        <v>10000</v>
      </c>
      <c r="BX15" s="170">
        <v>1</v>
      </c>
      <c r="BY15" s="170">
        <v>1.1000000000000001</v>
      </c>
      <c r="BZ15" s="170">
        <v>1.1000000000000001</v>
      </c>
      <c r="CA15" s="170">
        <v>0.4</v>
      </c>
      <c r="CB15" s="170">
        <v>1</v>
      </c>
      <c r="CC15" s="170">
        <v>0</v>
      </c>
      <c r="CD15" s="170">
        <v>0</v>
      </c>
      <c r="CE15" s="170">
        <v>0</v>
      </c>
      <c r="CF15" s="170">
        <v>0</v>
      </c>
      <c r="CG15" s="170">
        <v>0</v>
      </c>
      <c r="CH15" s="170">
        <v>0</v>
      </c>
      <c r="CI15" s="170">
        <v>0</v>
      </c>
      <c r="CJ15" s="170">
        <v>0.9</v>
      </c>
      <c r="CK15" s="170">
        <v>0.9</v>
      </c>
      <c r="CL15" s="170">
        <v>0</v>
      </c>
      <c r="CM15" s="170">
        <v>200</v>
      </c>
      <c r="CN15" s="170">
        <v>1</v>
      </c>
      <c r="CO15" s="170">
        <v>800</v>
      </c>
      <c r="CP15" s="170">
        <v>800</v>
      </c>
      <c r="CQ15" s="170">
        <v>800</v>
      </c>
      <c r="CR15" s="170">
        <v>800</v>
      </c>
      <c r="CS15" s="170">
        <v>800</v>
      </c>
      <c r="CT15" s="170" t="s">
        <v>416</v>
      </c>
      <c r="CU15" s="170" t="s">
        <v>416</v>
      </c>
      <c r="CV15" s="170" t="s">
        <v>416</v>
      </c>
      <c r="CW15" s="170" t="s">
        <v>416</v>
      </c>
      <c r="CX15" s="170" t="s">
        <v>416</v>
      </c>
      <c r="CY15" s="170">
        <v>1</v>
      </c>
      <c r="CZ15" s="170">
        <v>200</v>
      </c>
      <c r="DA15" s="170">
        <v>170</v>
      </c>
      <c r="DB15" s="170">
        <v>1</v>
      </c>
      <c r="DC15" s="170">
        <v>0.05</v>
      </c>
      <c r="DD15" s="170">
        <v>1.7</v>
      </c>
      <c r="DE15" s="170">
        <v>12</v>
      </c>
      <c r="DF15" s="170">
        <v>1</v>
      </c>
      <c r="DG15" s="170">
        <v>2.0000000000000001E-4</v>
      </c>
      <c r="DH15" s="170">
        <v>0.15</v>
      </c>
      <c r="DI15" s="170">
        <v>0.22</v>
      </c>
      <c r="DJ15" s="170">
        <v>3</v>
      </c>
      <c r="DK15" s="170">
        <v>3000</v>
      </c>
      <c r="DL15" s="170">
        <v>2.5000000000000001E-2</v>
      </c>
      <c r="DM15" s="170">
        <v>0</v>
      </c>
      <c r="DN15" s="170">
        <v>2</v>
      </c>
      <c r="DO15" s="170">
        <v>1.3</v>
      </c>
      <c r="DP15" s="170">
        <v>0.75</v>
      </c>
      <c r="DQ15" s="170">
        <v>50</v>
      </c>
      <c r="DR15" s="170">
        <v>1</v>
      </c>
      <c r="DS15" s="170">
        <v>200</v>
      </c>
      <c r="DT15" s="170">
        <v>230</v>
      </c>
      <c r="DU15" s="170">
        <v>20</v>
      </c>
      <c r="DV15" s="170">
        <v>30</v>
      </c>
      <c r="DW15" s="170">
        <v>30</v>
      </c>
      <c r="DX15" s="170">
        <v>0.2</v>
      </c>
      <c r="DY15" s="170">
        <v>1</v>
      </c>
      <c r="DZ15" s="170">
        <v>0</v>
      </c>
      <c r="EA15" s="170">
        <v>1</v>
      </c>
      <c r="EB15" s="170">
        <v>0</v>
      </c>
      <c r="EC15" s="170">
        <v>30</v>
      </c>
      <c r="ED15" s="170">
        <v>0.15</v>
      </c>
      <c r="EE15" s="170">
        <v>0.75</v>
      </c>
      <c r="EF15" s="170">
        <v>0.1</v>
      </c>
      <c r="EG15" s="170">
        <v>10</v>
      </c>
      <c r="EH15" s="170">
        <v>0.15</v>
      </c>
      <c r="EI15" s="170">
        <v>0.15</v>
      </c>
      <c r="EJ15" s="170">
        <v>0.15</v>
      </c>
      <c r="EK15" s="170">
        <v>0</v>
      </c>
      <c r="EL15" s="170">
        <v>100</v>
      </c>
      <c r="EM15" s="170">
        <v>21</v>
      </c>
      <c r="EN15" s="170">
        <v>17.100000000000001</v>
      </c>
      <c r="EO15" s="170">
        <v>1</v>
      </c>
      <c r="EP15" s="170">
        <v>0</v>
      </c>
      <c r="EQ15" s="170">
        <v>143</v>
      </c>
      <c r="ER15" s="230" t="s">
        <v>420</v>
      </c>
      <c r="ES15" s="170">
        <v>50</v>
      </c>
      <c r="ET15" s="170">
        <v>124</v>
      </c>
    </row>
    <row r="16" spans="1:150">
      <c r="A16" s="56">
        <v>15</v>
      </c>
      <c r="B16" s="223" t="s">
        <v>99</v>
      </c>
      <c r="C16" s="170">
        <v>0</v>
      </c>
      <c r="D16" s="230" t="s">
        <v>421</v>
      </c>
      <c r="E16" s="170">
        <v>163</v>
      </c>
      <c r="F16" s="230" t="s">
        <v>422</v>
      </c>
      <c r="G16" s="170">
        <v>143</v>
      </c>
      <c r="H16" s="230" t="s">
        <v>422</v>
      </c>
      <c r="I16" s="170">
        <v>320</v>
      </c>
      <c r="J16" s="230" t="s">
        <v>423</v>
      </c>
      <c r="K16" s="170">
        <v>1</v>
      </c>
      <c r="L16" s="223" t="s">
        <v>410</v>
      </c>
      <c r="M16" s="170">
        <v>12</v>
      </c>
      <c r="N16" s="223" t="s">
        <v>410</v>
      </c>
      <c r="O16" s="170" t="s">
        <v>411</v>
      </c>
      <c r="P16" s="56">
        <v>1</v>
      </c>
      <c r="Q16" s="170" t="s">
        <v>412</v>
      </c>
      <c r="R16" s="217">
        <v>11</v>
      </c>
      <c r="S16" s="170" t="s">
        <v>413</v>
      </c>
      <c r="T16" s="170" t="s">
        <v>424</v>
      </c>
      <c r="U16" s="170">
        <v>1</v>
      </c>
      <c r="V16" s="170">
        <v>1</v>
      </c>
      <c r="W16" s="203" t="s">
        <v>415</v>
      </c>
      <c r="X16" s="203" t="s">
        <v>415</v>
      </c>
      <c r="Y16" s="203">
        <v>2</v>
      </c>
      <c r="Z16" s="170" t="s">
        <v>178</v>
      </c>
      <c r="AA16" s="203">
        <v>1</v>
      </c>
      <c r="AB16" s="170">
        <v>13</v>
      </c>
      <c r="AC16" s="243">
        <v>15</v>
      </c>
      <c r="AD16" s="243">
        <v>7</v>
      </c>
      <c r="AE16" s="241"/>
      <c r="AF16" s="243">
        <v>20</v>
      </c>
      <c r="AG16" s="243">
        <v>22</v>
      </c>
      <c r="AH16" s="243">
        <v>35</v>
      </c>
      <c r="AI16" s="243">
        <v>30</v>
      </c>
      <c r="AJ16" s="243">
        <v>39</v>
      </c>
      <c r="AK16" s="243">
        <v>0</v>
      </c>
      <c r="AL16" s="243">
        <v>0</v>
      </c>
      <c r="AM16" s="243">
        <v>0</v>
      </c>
      <c r="AN16" s="243">
        <v>309</v>
      </c>
      <c r="AO16" s="243">
        <v>0.15</v>
      </c>
      <c r="AP16" s="243">
        <v>0.4</v>
      </c>
      <c r="AQ16" s="243">
        <v>0.05</v>
      </c>
      <c r="AR16" s="243">
        <v>0</v>
      </c>
      <c r="AS16" s="243">
        <v>0</v>
      </c>
      <c r="AT16" s="243">
        <v>30</v>
      </c>
      <c r="AU16" s="243">
        <v>20</v>
      </c>
      <c r="AV16" s="243">
        <v>40</v>
      </c>
      <c r="AW16" s="243">
        <v>56</v>
      </c>
      <c r="AX16" s="243">
        <v>0.95</v>
      </c>
      <c r="AY16" s="243">
        <v>0.3</v>
      </c>
      <c r="AZ16" s="243">
        <v>0.02</v>
      </c>
      <c r="BA16" s="243">
        <v>56</v>
      </c>
      <c r="BB16" s="243">
        <v>0.2</v>
      </c>
      <c r="BC16" s="243">
        <v>0.2</v>
      </c>
      <c r="BD16" s="243">
        <v>0.6</v>
      </c>
      <c r="BE16" s="243">
        <v>0.05</v>
      </c>
      <c r="BF16" s="243">
        <v>0.6</v>
      </c>
      <c r="BG16" s="243">
        <v>0.5</v>
      </c>
      <c r="BH16" s="243">
        <v>0.6</v>
      </c>
      <c r="BI16" s="243">
        <v>0</v>
      </c>
      <c r="BJ16" s="243">
        <v>2</v>
      </c>
      <c r="BK16" s="170">
        <v>1</v>
      </c>
      <c r="BL16" s="170">
        <v>0</v>
      </c>
      <c r="BM16" s="170">
        <v>0</v>
      </c>
      <c r="BN16" s="170">
        <v>0</v>
      </c>
      <c r="BO16" s="170">
        <v>0</v>
      </c>
      <c r="BP16" s="170">
        <v>0</v>
      </c>
      <c r="BQ16" s="170">
        <v>1</v>
      </c>
      <c r="BR16" s="170" t="s">
        <v>416</v>
      </c>
      <c r="BS16" s="170">
        <v>0</v>
      </c>
      <c r="BT16" s="170">
        <v>1</v>
      </c>
      <c r="BU16" s="170">
        <v>0.5</v>
      </c>
      <c r="BV16" s="170">
        <v>0</v>
      </c>
      <c r="BW16" s="170">
        <v>10000</v>
      </c>
      <c r="BX16" s="170">
        <v>1</v>
      </c>
      <c r="BY16" s="170">
        <v>1.1000000000000001</v>
      </c>
      <c r="BZ16" s="170">
        <v>1.1000000000000001</v>
      </c>
      <c r="CA16" s="170">
        <v>0.4</v>
      </c>
      <c r="CB16" s="170">
        <v>1</v>
      </c>
      <c r="CC16" s="170">
        <v>0</v>
      </c>
      <c r="CD16" s="170">
        <v>0</v>
      </c>
      <c r="CE16" s="170">
        <v>0</v>
      </c>
      <c r="CF16" s="170">
        <v>0</v>
      </c>
      <c r="CG16" s="170">
        <v>0</v>
      </c>
      <c r="CH16" s="170">
        <v>0</v>
      </c>
      <c r="CI16" s="170">
        <v>0</v>
      </c>
      <c r="CJ16" s="170">
        <v>0.9</v>
      </c>
      <c r="CK16" s="170">
        <v>0.9</v>
      </c>
      <c r="CL16" s="170">
        <v>0</v>
      </c>
      <c r="CM16" s="170">
        <v>200</v>
      </c>
      <c r="CN16" s="170">
        <v>1</v>
      </c>
      <c r="CO16" s="170">
        <v>800</v>
      </c>
      <c r="CP16" s="170">
        <v>800</v>
      </c>
      <c r="CQ16" s="170">
        <v>800</v>
      </c>
      <c r="CR16" s="170">
        <v>800</v>
      </c>
      <c r="CS16" s="170">
        <v>800</v>
      </c>
      <c r="CT16" s="170" t="s">
        <v>416</v>
      </c>
      <c r="CU16" s="170" t="s">
        <v>416</v>
      </c>
      <c r="CV16" s="170" t="s">
        <v>416</v>
      </c>
      <c r="CW16" s="170" t="s">
        <v>416</v>
      </c>
      <c r="CX16" s="170" t="s">
        <v>416</v>
      </c>
      <c r="CY16" s="170">
        <v>1</v>
      </c>
      <c r="CZ16" s="170">
        <v>200</v>
      </c>
      <c r="DA16" s="170">
        <v>170</v>
      </c>
      <c r="DB16" s="170">
        <v>1</v>
      </c>
      <c r="DC16" s="170">
        <v>0.05</v>
      </c>
      <c r="DD16" s="170">
        <v>1.7</v>
      </c>
      <c r="DE16" s="170">
        <v>12</v>
      </c>
      <c r="DF16" s="170">
        <v>1</v>
      </c>
      <c r="DG16" s="170">
        <v>2.0000000000000001E-4</v>
      </c>
      <c r="DH16" s="170">
        <v>0.15</v>
      </c>
      <c r="DI16" s="170">
        <v>0.22</v>
      </c>
      <c r="DJ16" s="170">
        <v>3</v>
      </c>
      <c r="DK16" s="170">
        <v>3000</v>
      </c>
      <c r="DL16" s="170">
        <v>2.5000000000000001E-2</v>
      </c>
      <c r="DM16" s="170">
        <v>0</v>
      </c>
      <c r="DN16" s="170">
        <v>2</v>
      </c>
      <c r="DO16" s="170">
        <v>1.3</v>
      </c>
      <c r="DP16" s="170">
        <v>0.75</v>
      </c>
      <c r="DQ16" s="170">
        <v>50</v>
      </c>
      <c r="DR16" s="170">
        <v>1</v>
      </c>
      <c r="DS16" s="170">
        <v>200</v>
      </c>
      <c r="DT16" s="170">
        <v>230</v>
      </c>
      <c r="DU16" s="170">
        <v>20</v>
      </c>
      <c r="DV16" s="170">
        <v>30</v>
      </c>
      <c r="DW16" s="170">
        <v>30</v>
      </c>
      <c r="DX16" s="170">
        <v>0.2</v>
      </c>
      <c r="DY16" s="170">
        <v>1</v>
      </c>
      <c r="DZ16" s="170">
        <v>0</v>
      </c>
      <c r="EA16" s="170">
        <v>1</v>
      </c>
      <c r="EB16" s="170">
        <v>0</v>
      </c>
      <c r="EC16" s="170">
        <v>30</v>
      </c>
      <c r="ED16" s="170">
        <v>0.15</v>
      </c>
      <c r="EE16" s="170">
        <v>0.75</v>
      </c>
      <c r="EF16" s="170">
        <v>0.1</v>
      </c>
      <c r="EG16" s="170">
        <v>10</v>
      </c>
      <c r="EH16" s="170">
        <v>0.15</v>
      </c>
      <c r="EI16" s="170">
        <v>0.15</v>
      </c>
      <c r="EJ16" s="170">
        <v>0.15</v>
      </c>
      <c r="EK16" s="170">
        <v>0</v>
      </c>
      <c r="EL16" s="170">
        <v>100</v>
      </c>
      <c r="EM16" s="170">
        <v>21</v>
      </c>
      <c r="EN16" s="170">
        <v>17.100000000000001</v>
      </c>
      <c r="EO16" s="170">
        <v>1</v>
      </c>
      <c r="EP16" s="170">
        <v>0</v>
      </c>
      <c r="EQ16" s="170">
        <v>143</v>
      </c>
      <c r="ER16" s="230" t="s">
        <v>420</v>
      </c>
      <c r="ES16" s="170">
        <v>50</v>
      </c>
      <c r="ET16" s="170">
        <v>133</v>
      </c>
    </row>
    <row r="17" spans="1:170">
      <c r="A17" s="56">
        <v>16</v>
      </c>
      <c r="B17" s="223" t="s">
        <v>100</v>
      </c>
      <c r="C17" s="170">
        <v>0</v>
      </c>
      <c r="D17" s="230" t="s">
        <v>421</v>
      </c>
      <c r="E17" s="170">
        <v>163</v>
      </c>
      <c r="F17" s="230" t="s">
        <v>422</v>
      </c>
      <c r="G17" s="170">
        <v>143</v>
      </c>
      <c r="H17" s="230" t="s">
        <v>422</v>
      </c>
      <c r="I17" s="170">
        <v>320</v>
      </c>
      <c r="J17" s="230" t="s">
        <v>423</v>
      </c>
      <c r="K17" s="170">
        <v>1</v>
      </c>
      <c r="L17" s="223" t="s">
        <v>410</v>
      </c>
      <c r="M17" s="170">
        <v>12</v>
      </c>
      <c r="N17" s="223" t="s">
        <v>410</v>
      </c>
      <c r="O17" s="170" t="s">
        <v>411</v>
      </c>
      <c r="P17" s="56">
        <v>1</v>
      </c>
      <c r="Q17" s="170" t="s">
        <v>412</v>
      </c>
      <c r="R17" s="217">
        <v>11</v>
      </c>
      <c r="S17" s="170" t="s">
        <v>413</v>
      </c>
      <c r="T17" s="170" t="s">
        <v>424</v>
      </c>
      <c r="U17" s="170">
        <v>1</v>
      </c>
      <c r="V17" s="170">
        <v>1</v>
      </c>
      <c r="W17" s="203" t="s">
        <v>415</v>
      </c>
      <c r="X17" s="203" t="s">
        <v>415</v>
      </c>
      <c r="Y17" s="203">
        <v>2</v>
      </c>
      <c r="Z17" s="170" t="s">
        <v>178</v>
      </c>
      <c r="AA17" s="203">
        <v>1</v>
      </c>
      <c r="AB17" s="170">
        <v>13</v>
      </c>
      <c r="AC17" s="243">
        <v>15</v>
      </c>
      <c r="AD17" s="243">
        <v>7</v>
      </c>
      <c r="AE17" s="241"/>
      <c r="AF17" s="243">
        <v>20</v>
      </c>
      <c r="AG17" s="243">
        <v>22</v>
      </c>
      <c r="AH17" s="243">
        <v>35</v>
      </c>
      <c r="AI17" s="243">
        <v>30</v>
      </c>
      <c r="AJ17" s="243">
        <v>39</v>
      </c>
      <c r="AK17" s="243">
        <v>0</v>
      </c>
      <c r="AL17" s="243">
        <v>0</v>
      </c>
      <c r="AM17" s="243">
        <v>0</v>
      </c>
      <c r="AN17" s="243">
        <v>309</v>
      </c>
      <c r="AO17" s="243">
        <v>0.15</v>
      </c>
      <c r="AP17" s="243">
        <v>0.4</v>
      </c>
      <c r="AQ17" s="243">
        <v>0.05</v>
      </c>
      <c r="AR17" s="243">
        <v>0</v>
      </c>
      <c r="AS17" s="243">
        <v>0</v>
      </c>
      <c r="AT17" s="243">
        <v>30</v>
      </c>
      <c r="AU17" s="243">
        <v>20</v>
      </c>
      <c r="AV17" s="243">
        <v>40</v>
      </c>
      <c r="AW17" s="243">
        <v>56</v>
      </c>
      <c r="AX17" s="243">
        <v>0.95</v>
      </c>
      <c r="AY17" s="243">
        <v>0.3</v>
      </c>
      <c r="AZ17" s="243">
        <v>0.02</v>
      </c>
      <c r="BA17" s="243">
        <v>56</v>
      </c>
      <c r="BB17" s="243">
        <v>0.2</v>
      </c>
      <c r="BC17" s="243">
        <v>0.2</v>
      </c>
      <c r="BD17" s="243">
        <v>0.6</v>
      </c>
      <c r="BE17" s="243">
        <v>0.05</v>
      </c>
      <c r="BF17" s="243">
        <v>0.6</v>
      </c>
      <c r="BG17" s="243">
        <v>0.5</v>
      </c>
      <c r="BH17" s="243">
        <v>0.6</v>
      </c>
      <c r="BI17" s="243">
        <v>0</v>
      </c>
      <c r="BJ17" s="243">
        <v>2</v>
      </c>
      <c r="BK17" s="170">
        <v>1</v>
      </c>
      <c r="BL17" s="170">
        <v>0</v>
      </c>
      <c r="BM17" s="170">
        <v>0</v>
      </c>
      <c r="BN17" s="170">
        <v>0</v>
      </c>
      <c r="BO17" s="170">
        <v>0</v>
      </c>
      <c r="BP17" s="170">
        <v>0</v>
      </c>
      <c r="BQ17" s="170">
        <v>1</v>
      </c>
      <c r="BR17" s="170" t="s">
        <v>416</v>
      </c>
      <c r="BS17" s="170">
        <v>0</v>
      </c>
      <c r="BT17" s="170">
        <v>1</v>
      </c>
      <c r="BU17" s="170">
        <v>0.5</v>
      </c>
      <c r="BV17" s="170">
        <v>0</v>
      </c>
      <c r="BW17" s="170">
        <v>10000</v>
      </c>
      <c r="BX17" s="170">
        <v>1</v>
      </c>
      <c r="BY17" s="170">
        <v>1.1000000000000001</v>
      </c>
      <c r="BZ17" s="170">
        <v>1.1000000000000001</v>
      </c>
      <c r="CA17" s="170">
        <v>0.4</v>
      </c>
      <c r="CB17" s="170">
        <v>1</v>
      </c>
      <c r="CC17" s="170">
        <v>0</v>
      </c>
      <c r="CD17" s="170">
        <v>0</v>
      </c>
      <c r="CE17" s="170">
        <v>0</v>
      </c>
      <c r="CF17" s="170">
        <v>0</v>
      </c>
      <c r="CG17" s="170">
        <v>0</v>
      </c>
      <c r="CH17" s="170">
        <v>0</v>
      </c>
      <c r="CI17" s="170">
        <v>0</v>
      </c>
      <c r="CJ17" s="170">
        <v>0.9</v>
      </c>
      <c r="CK17" s="170">
        <v>0.9</v>
      </c>
      <c r="CL17" s="170">
        <v>0</v>
      </c>
      <c r="CM17" s="170">
        <v>200</v>
      </c>
      <c r="CN17" s="170">
        <v>1</v>
      </c>
      <c r="CO17" s="170">
        <v>800</v>
      </c>
      <c r="CP17" s="170">
        <v>800</v>
      </c>
      <c r="CQ17" s="170">
        <v>800</v>
      </c>
      <c r="CR17" s="170">
        <v>800</v>
      </c>
      <c r="CS17" s="170">
        <v>800</v>
      </c>
      <c r="CT17" s="170" t="s">
        <v>416</v>
      </c>
      <c r="CU17" s="170" t="s">
        <v>416</v>
      </c>
      <c r="CV17" s="170" t="s">
        <v>416</v>
      </c>
      <c r="CW17" s="170" t="s">
        <v>416</v>
      </c>
      <c r="CX17" s="170" t="s">
        <v>416</v>
      </c>
      <c r="CY17" s="170">
        <v>1</v>
      </c>
      <c r="CZ17" s="170">
        <v>200</v>
      </c>
      <c r="DA17" s="170">
        <v>170</v>
      </c>
      <c r="DB17" s="170">
        <v>1</v>
      </c>
      <c r="DC17" s="170">
        <v>0.05</v>
      </c>
      <c r="DD17" s="170">
        <v>1.7</v>
      </c>
      <c r="DE17" s="170">
        <v>12</v>
      </c>
      <c r="DF17" s="170">
        <v>1</v>
      </c>
      <c r="DG17" s="170">
        <v>2.0000000000000001E-4</v>
      </c>
      <c r="DH17" s="170">
        <v>0.15</v>
      </c>
      <c r="DI17" s="170">
        <v>0.22</v>
      </c>
      <c r="DJ17" s="170">
        <v>3</v>
      </c>
      <c r="DK17" s="170">
        <v>3000</v>
      </c>
      <c r="DL17" s="170">
        <v>2.5000000000000001E-2</v>
      </c>
      <c r="DM17" s="170">
        <v>0</v>
      </c>
      <c r="DN17" s="170">
        <v>2</v>
      </c>
      <c r="DO17" s="170">
        <v>1.3</v>
      </c>
      <c r="DP17" s="170">
        <v>0.75</v>
      </c>
      <c r="DQ17" s="170">
        <v>50</v>
      </c>
      <c r="DR17" s="170">
        <v>1</v>
      </c>
      <c r="DS17" s="170">
        <v>200</v>
      </c>
      <c r="DT17" s="170">
        <v>230</v>
      </c>
      <c r="DU17" s="170">
        <v>20</v>
      </c>
      <c r="DV17" s="170">
        <v>30</v>
      </c>
      <c r="DW17" s="170">
        <v>30</v>
      </c>
      <c r="DX17" s="170">
        <v>0.2</v>
      </c>
      <c r="DY17" s="170">
        <v>1</v>
      </c>
      <c r="DZ17" s="170">
        <v>0</v>
      </c>
      <c r="EA17" s="170">
        <v>1</v>
      </c>
      <c r="EB17" s="170">
        <v>0</v>
      </c>
      <c r="EC17" s="170">
        <v>30</v>
      </c>
      <c r="ED17" s="170">
        <v>0.15</v>
      </c>
      <c r="EE17" s="170">
        <v>0.75</v>
      </c>
      <c r="EF17" s="170">
        <v>0.1</v>
      </c>
      <c r="EG17" s="170">
        <v>10</v>
      </c>
      <c r="EH17" s="170">
        <v>0.15</v>
      </c>
      <c r="EI17" s="170">
        <v>0.15</v>
      </c>
      <c r="EJ17" s="170">
        <v>0.15</v>
      </c>
      <c r="EK17" s="170">
        <v>0</v>
      </c>
      <c r="EL17" s="170">
        <v>100</v>
      </c>
      <c r="EM17" s="170">
        <v>21</v>
      </c>
      <c r="EN17" s="170">
        <v>17.100000000000001</v>
      </c>
      <c r="EO17" s="170">
        <v>1</v>
      </c>
      <c r="EP17" s="170">
        <v>0</v>
      </c>
      <c r="EQ17" s="170">
        <v>143</v>
      </c>
      <c r="ER17" s="230" t="s">
        <v>420</v>
      </c>
      <c r="ES17" s="170">
        <v>50</v>
      </c>
      <c r="ET17" s="170">
        <v>142</v>
      </c>
    </row>
    <row r="18" spans="1:170">
      <c r="A18" s="56">
        <v>17</v>
      </c>
      <c r="B18" s="223" t="s">
        <v>101</v>
      </c>
      <c r="C18" s="170">
        <v>0</v>
      </c>
      <c r="D18" s="230" t="s">
        <v>421</v>
      </c>
      <c r="E18" s="170">
        <v>163</v>
      </c>
      <c r="F18" s="230" t="s">
        <v>422</v>
      </c>
      <c r="G18" s="170">
        <v>143</v>
      </c>
      <c r="H18" s="230" t="s">
        <v>422</v>
      </c>
      <c r="I18" s="170">
        <v>320</v>
      </c>
      <c r="J18" s="230" t="s">
        <v>423</v>
      </c>
      <c r="K18" s="170">
        <v>1</v>
      </c>
      <c r="L18" s="223" t="s">
        <v>410</v>
      </c>
      <c r="M18" s="170">
        <v>13</v>
      </c>
      <c r="N18" s="223" t="s">
        <v>410</v>
      </c>
      <c r="O18" s="170" t="s">
        <v>411</v>
      </c>
      <c r="P18" s="56">
        <v>1</v>
      </c>
      <c r="Q18" s="170" t="s">
        <v>412</v>
      </c>
      <c r="R18" s="217">
        <v>11</v>
      </c>
      <c r="S18" s="170" t="s">
        <v>413</v>
      </c>
      <c r="T18" s="170" t="s">
        <v>424</v>
      </c>
      <c r="U18" s="170">
        <v>1</v>
      </c>
      <c r="V18" s="170">
        <v>1</v>
      </c>
      <c r="W18" s="203" t="s">
        <v>415</v>
      </c>
      <c r="X18" s="203" t="s">
        <v>415</v>
      </c>
      <c r="Y18" s="203">
        <v>2</v>
      </c>
      <c r="Z18" s="170" t="s">
        <v>178</v>
      </c>
      <c r="AA18" s="203">
        <v>2</v>
      </c>
      <c r="AB18" s="170">
        <v>13</v>
      </c>
      <c r="AC18" s="243">
        <v>15</v>
      </c>
      <c r="AD18" s="243"/>
      <c r="AE18" s="241"/>
      <c r="AF18" s="243">
        <v>30</v>
      </c>
      <c r="AG18" s="243">
        <v>25</v>
      </c>
      <c r="AH18" s="243">
        <v>80</v>
      </c>
      <c r="AI18" s="243">
        <v>11</v>
      </c>
      <c r="AJ18" s="243">
        <v>26</v>
      </c>
      <c r="AK18" s="243">
        <v>0</v>
      </c>
      <c r="AL18" s="243">
        <v>0</v>
      </c>
      <c r="AM18" s="243">
        <v>0</v>
      </c>
      <c r="AN18" s="243">
        <v>309</v>
      </c>
      <c r="AO18" s="243">
        <v>0.15</v>
      </c>
      <c r="AP18" s="243">
        <v>1.1399999999999999</v>
      </c>
      <c r="AQ18" s="243">
        <v>0.4</v>
      </c>
      <c r="AR18" s="243">
        <v>0</v>
      </c>
      <c r="AS18" s="243">
        <v>0</v>
      </c>
      <c r="AT18" s="243">
        <v>30</v>
      </c>
      <c r="AU18" s="243">
        <v>20</v>
      </c>
      <c r="AV18" s="243">
        <v>40</v>
      </c>
      <c r="AW18" s="243">
        <v>56</v>
      </c>
      <c r="AX18" s="243">
        <v>0.9</v>
      </c>
      <c r="AY18" s="243">
        <v>0.06</v>
      </c>
      <c r="AZ18" s="243">
        <v>0.03</v>
      </c>
      <c r="BA18" s="243">
        <v>50</v>
      </c>
      <c r="BB18" s="243">
        <v>0.1</v>
      </c>
      <c r="BC18" s="243">
        <v>0.2</v>
      </c>
      <c r="BD18" s="243">
        <v>1.25</v>
      </c>
      <c r="BE18" s="243">
        <v>0.2</v>
      </c>
      <c r="BF18" s="243">
        <v>1.1000000000000001</v>
      </c>
      <c r="BG18" s="243">
        <v>0.85</v>
      </c>
      <c r="BH18" s="243">
        <v>0.95</v>
      </c>
      <c r="BI18" s="243">
        <v>0</v>
      </c>
      <c r="BJ18" s="243">
        <v>2</v>
      </c>
      <c r="BK18" s="170">
        <v>1</v>
      </c>
      <c r="BL18" s="170">
        <v>0</v>
      </c>
      <c r="BM18" s="170">
        <v>0</v>
      </c>
      <c r="BN18" s="170">
        <v>0</v>
      </c>
      <c r="BO18" s="170">
        <v>0</v>
      </c>
      <c r="BP18" s="170">
        <v>0</v>
      </c>
      <c r="BQ18" s="170">
        <v>1</v>
      </c>
      <c r="BR18" s="170" t="s">
        <v>416</v>
      </c>
      <c r="BS18" s="170">
        <v>0</v>
      </c>
      <c r="BT18" s="170">
        <v>1</v>
      </c>
      <c r="BU18" s="170">
        <v>0.5</v>
      </c>
      <c r="BV18" s="170">
        <v>0</v>
      </c>
      <c r="BW18" s="170">
        <v>10000</v>
      </c>
      <c r="BX18" s="170">
        <v>1</v>
      </c>
      <c r="BY18" s="170">
        <v>1.1000000000000001</v>
      </c>
      <c r="BZ18" s="170">
        <v>1.1000000000000001</v>
      </c>
      <c r="CA18" s="170">
        <v>0.4</v>
      </c>
      <c r="CB18" s="170">
        <v>1</v>
      </c>
      <c r="CC18" s="170">
        <v>0</v>
      </c>
      <c r="CD18" s="170">
        <v>0</v>
      </c>
      <c r="CE18" s="170">
        <v>0</v>
      </c>
      <c r="CF18" s="170">
        <v>0</v>
      </c>
      <c r="CG18" s="170">
        <v>0</v>
      </c>
      <c r="CH18" s="170">
        <v>0</v>
      </c>
      <c r="CI18" s="170">
        <v>0</v>
      </c>
      <c r="CJ18" s="170">
        <v>0.9</v>
      </c>
      <c r="CK18" s="170">
        <v>0.9</v>
      </c>
      <c r="CL18" s="170">
        <v>0</v>
      </c>
      <c r="CM18" s="170">
        <v>200</v>
      </c>
      <c r="CN18" s="170">
        <v>1</v>
      </c>
      <c r="CO18" s="170">
        <v>800</v>
      </c>
      <c r="CP18" s="170">
        <v>800</v>
      </c>
      <c r="CQ18" s="170">
        <v>800</v>
      </c>
      <c r="CR18" s="170">
        <v>800</v>
      </c>
      <c r="CS18" s="170">
        <v>800</v>
      </c>
      <c r="CT18" s="170" t="s">
        <v>416</v>
      </c>
      <c r="CU18" s="170" t="s">
        <v>416</v>
      </c>
      <c r="CV18" s="170" t="s">
        <v>416</v>
      </c>
      <c r="CW18" s="170" t="s">
        <v>416</v>
      </c>
      <c r="CX18" s="170" t="s">
        <v>416</v>
      </c>
      <c r="CY18" s="170">
        <v>1</v>
      </c>
      <c r="CZ18" s="170">
        <v>200</v>
      </c>
      <c r="DA18" s="170">
        <v>170</v>
      </c>
      <c r="DB18" s="170">
        <v>1</v>
      </c>
      <c r="DC18" s="170">
        <v>0.05</v>
      </c>
      <c r="DD18" s="170">
        <v>1.7</v>
      </c>
      <c r="DE18" s="170">
        <v>12</v>
      </c>
      <c r="DF18" s="170">
        <v>1</v>
      </c>
      <c r="DG18" s="170">
        <v>2.0000000000000001E-4</v>
      </c>
      <c r="DH18" s="170">
        <v>0.15</v>
      </c>
      <c r="DI18" s="170">
        <v>0.22</v>
      </c>
      <c r="DJ18" s="170">
        <v>3</v>
      </c>
      <c r="DK18" s="170">
        <v>3000</v>
      </c>
      <c r="DL18" s="170">
        <v>2.5000000000000001E-2</v>
      </c>
      <c r="DM18" s="170">
        <v>0</v>
      </c>
      <c r="DN18" s="170">
        <v>2</v>
      </c>
      <c r="DO18" s="170">
        <v>1.3</v>
      </c>
      <c r="DP18" s="170">
        <v>0.75</v>
      </c>
      <c r="DQ18" s="170">
        <v>50</v>
      </c>
      <c r="DR18" s="170">
        <v>1</v>
      </c>
      <c r="DS18" s="170">
        <v>200</v>
      </c>
      <c r="DT18" s="170">
        <v>230</v>
      </c>
      <c r="DU18" s="170">
        <v>20</v>
      </c>
      <c r="DV18" s="170">
        <v>30</v>
      </c>
      <c r="DW18" s="170">
        <v>30</v>
      </c>
      <c r="DX18" s="170">
        <v>0.2</v>
      </c>
      <c r="DY18" s="170">
        <v>1</v>
      </c>
      <c r="DZ18" s="170">
        <v>0</v>
      </c>
      <c r="EA18" s="170">
        <v>1</v>
      </c>
      <c r="EB18" s="170">
        <v>0</v>
      </c>
      <c r="EC18" s="170">
        <v>30</v>
      </c>
      <c r="ED18" s="170">
        <v>0.15</v>
      </c>
      <c r="EE18" s="170">
        <v>0.75</v>
      </c>
      <c r="EF18" s="170">
        <v>0.1</v>
      </c>
      <c r="EG18" s="170">
        <v>10</v>
      </c>
      <c r="EH18" s="170">
        <v>0.15</v>
      </c>
      <c r="EI18" s="170">
        <v>0.15</v>
      </c>
      <c r="EJ18" s="170">
        <v>0.15</v>
      </c>
      <c r="EK18" s="170">
        <v>0</v>
      </c>
      <c r="EL18" s="170">
        <v>100</v>
      </c>
      <c r="EM18" s="170">
        <v>21</v>
      </c>
      <c r="EN18" s="170">
        <v>17.100000000000001</v>
      </c>
      <c r="EO18" s="170">
        <v>1</v>
      </c>
      <c r="EP18" s="170">
        <v>0</v>
      </c>
      <c r="EQ18" s="170">
        <v>143</v>
      </c>
      <c r="ER18" s="230" t="s">
        <v>420</v>
      </c>
      <c r="ES18" s="170">
        <v>50</v>
      </c>
      <c r="ET18" s="170">
        <v>151</v>
      </c>
    </row>
    <row r="19" spans="1:170">
      <c r="A19" s="56">
        <v>18</v>
      </c>
      <c r="B19" s="223" t="s">
        <v>102</v>
      </c>
      <c r="C19" s="170">
        <v>0</v>
      </c>
      <c r="D19" s="230" t="s">
        <v>421</v>
      </c>
      <c r="E19" s="170">
        <v>163</v>
      </c>
      <c r="F19" s="230" t="s">
        <v>422</v>
      </c>
      <c r="G19" s="170">
        <v>143</v>
      </c>
      <c r="H19" s="230" t="s">
        <v>422</v>
      </c>
      <c r="I19" s="170">
        <v>320</v>
      </c>
      <c r="J19" s="230" t="s">
        <v>423</v>
      </c>
      <c r="K19" s="170">
        <v>1</v>
      </c>
      <c r="L19" s="223" t="s">
        <v>410</v>
      </c>
      <c r="M19" s="170">
        <v>14</v>
      </c>
      <c r="N19" s="223" t="s">
        <v>410</v>
      </c>
      <c r="O19" s="170" t="s">
        <v>411</v>
      </c>
      <c r="P19" s="56">
        <v>1</v>
      </c>
      <c r="Q19" s="170" t="s">
        <v>412</v>
      </c>
      <c r="R19" s="217">
        <v>11</v>
      </c>
      <c r="S19" s="170" t="s">
        <v>413</v>
      </c>
      <c r="T19" s="170" t="s">
        <v>424</v>
      </c>
      <c r="U19" s="170">
        <v>1</v>
      </c>
      <c r="V19" s="170">
        <v>1</v>
      </c>
      <c r="W19" s="203" t="s">
        <v>415</v>
      </c>
      <c r="X19" s="203" t="s">
        <v>415</v>
      </c>
      <c r="Y19" s="203">
        <v>2</v>
      </c>
      <c r="Z19" s="170" t="s">
        <v>178</v>
      </c>
      <c r="AA19" s="203">
        <v>3</v>
      </c>
      <c r="AB19" s="170">
        <v>13</v>
      </c>
      <c r="AC19" s="243">
        <v>15</v>
      </c>
      <c r="AD19" s="243">
        <v>0</v>
      </c>
      <c r="AE19" s="241">
        <v>0</v>
      </c>
      <c r="AF19" s="243">
        <v>30</v>
      </c>
      <c r="AG19" s="243">
        <v>25</v>
      </c>
      <c r="AH19" s="243">
        <v>80</v>
      </c>
      <c r="AI19" s="243">
        <v>11</v>
      </c>
      <c r="AJ19" s="243">
        <v>10</v>
      </c>
      <c r="AK19" s="243">
        <v>0</v>
      </c>
      <c r="AL19" s="243">
        <v>0</v>
      </c>
      <c r="AM19" s="243">
        <v>0</v>
      </c>
      <c r="AN19" s="243">
        <v>309</v>
      </c>
      <c r="AO19" s="243">
        <v>0.15</v>
      </c>
      <c r="AP19" s="243">
        <v>1.1399999999999999</v>
      </c>
      <c r="AQ19" s="243">
        <v>0.4</v>
      </c>
      <c r="AR19" s="243">
        <v>0</v>
      </c>
      <c r="AS19" s="243">
        <v>0</v>
      </c>
      <c r="AT19" s="243">
        <v>30</v>
      </c>
      <c r="AU19" s="243">
        <v>20</v>
      </c>
      <c r="AV19" s="243">
        <v>40</v>
      </c>
      <c r="AW19" s="243">
        <v>56</v>
      </c>
      <c r="AX19" s="243">
        <v>0.9</v>
      </c>
      <c r="AY19" s="243">
        <v>0.06</v>
      </c>
      <c r="AZ19" s="243">
        <v>0.03</v>
      </c>
      <c r="BA19" s="243">
        <v>25</v>
      </c>
      <c r="BB19" s="243">
        <v>0.1</v>
      </c>
      <c r="BC19" s="243">
        <v>0.6</v>
      </c>
      <c r="BD19" s="243">
        <v>1.25</v>
      </c>
      <c r="BE19" s="243">
        <v>0.2</v>
      </c>
      <c r="BF19" s="243">
        <v>1.1000000000000001</v>
      </c>
      <c r="BG19" s="243">
        <v>0.85</v>
      </c>
      <c r="BH19" s="243">
        <v>0.95</v>
      </c>
      <c r="BI19" s="243">
        <v>0</v>
      </c>
      <c r="BJ19" s="243">
        <v>2</v>
      </c>
      <c r="BK19" s="170">
        <v>1</v>
      </c>
      <c r="BL19" s="170">
        <v>0</v>
      </c>
      <c r="BM19" s="170">
        <v>0</v>
      </c>
      <c r="BN19" s="170">
        <v>0</v>
      </c>
      <c r="BO19" s="170">
        <v>0</v>
      </c>
      <c r="BP19" s="170">
        <v>0</v>
      </c>
      <c r="BQ19" s="170">
        <v>1</v>
      </c>
      <c r="BR19" s="170" t="s">
        <v>416</v>
      </c>
      <c r="BS19" s="170">
        <v>0</v>
      </c>
      <c r="BT19" s="170">
        <v>1</v>
      </c>
      <c r="BU19" s="170">
        <v>0.5</v>
      </c>
      <c r="BV19" s="170">
        <v>0</v>
      </c>
      <c r="BW19" s="170">
        <v>10000</v>
      </c>
      <c r="BX19" s="170">
        <v>1</v>
      </c>
      <c r="BY19" s="170">
        <v>1.1000000000000001</v>
      </c>
      <c r="BZ19" s="170">
        <v>1.1000000000000001</v>
      </c>
      <c r="CA19" s="170">
        <v>0.4</v>
      </c>
      <c r="CB19" s="170">
        <v>1</v>
      </c>
      <c r="CC19" s="170">
        <v>0</v>
      </c>
      <c r="CD19" s="170">
        <v>0</v>
      </c>
      <c r="CE19" s="170">
        <v>0</v>
      </c>
      <c r="CF19" s="170">
        <v>0</v>
      </c>
      <c r="CG19" s="170">
        <v>0</v>
      </c>
      <c r="CH19" s="170">
        <v>0</v>
      </c>
      <c r="CI19" s="170">
        <v>0</v>
      </c>
      <c r="CJ19" s="170">
        <v>0.9</v>
      </c>
      <c r="CK19" s="170">
        <v>0.9</v>
      </c>
      <c r="CL19" s="170">
        <v>0</v>
      </c>
      <c r="CM19" s="170">
        <v>200</v>
      </c>
      <c r="CN19" s="170">
        <v>1</v>
      </c>
      <c r="CO19" s="170">
        <v>800</v>
      </c>
      <c r="CP19" s="170">
        <v>800</v>
      </c>
      <c r="CQ19" s="170">
        <v>800</v>
      </c>
      <c r="CR19" s="170">
        <v>800</v>
      </c>
      <c r="CS19" s="170">
        <v>800</v>
      </c>
      <c r="CT19" s="170" t="s">
        <v>416</v>
      </c>
      <c r="CU19" s="170" t="s">
        <v>416</v>
      </c>
      <c r="CV19" s="170" t="s">
        <v>416</v>
      </c>
      <c r="CW19" s="170" t="s">
        <v>416</v>
      </c>
      <c r="CX19" s="170" t="s">
        <v>416</v>
      </c>
      <c r="CY19" s="170">
        <v>1</v>
      </c>
      <c r="CZ19" s="170">
        <v>200</v>
      </c>
      <c r="DA19" s="170">
        <v>170</v>
      </c>
      <c r="DB19" s="170">
        <v>1</v>
      </c>
      <c r="DC19" s="170">
        <v>0.05</v>
      </c>
      <c r="DD19" s="170">
        <v>1.7</v>
      </c>
      <c r="DE19" s="170">
        <v>12</v>
      </c>
      <c r="DF19" s="170">
        <v>1</v>
      </c>
      <c r="DG19" s="170">
        <v>2.0000000000000001E-4</v>
      </c>
      <c r="DH19" s="170">
        <v>0.15</v>
      </c>
      <c r="DI19" s="170">
        <v>0.22</v>
      </c>
      <c r="DJ19" s="170">
        <v>3</v>
      </c>
      <c r="DK19" s="170">
        <v>3000</v>
      </c>
      <c r="DL19" s="170">
        <v>2.5000000000000001E-2</v>
      </c>
      <c r="DM19" s="170">
        <v>0</v>
      </c>
      <c r="DN19" s="170">
        <v>2</v>
      </c>
      <c r="DO19" s="170">
        <v>1.3</v>
      </c>
      <c r="DP19" s="170">
        <v>0.75</v>
      </c>
      <c r="DQ19" s="170">
        <v>50</v>
      </c>
      <c r="DR19" s="170">
        <v>1</v>
      </c>
      <c r="DS19" s="170">
        <v>200</v>
      </c>
      <c r="DT19" s="170">
        <v>230</v>
      </c>
      <c r="DU19" s="170">
        <v>20</v>
      </c>
      <c r="DV19" s="170">
        <v>30</v>
      </c>
      <c r="DW19" s="170">
        <v>30</v>
      </c>
      <c r="DX19" s="170">
        <v>0.2</v>
      </c>
      <c r="DY19" s="170">
        <v>1</v>
      </c>
      <c r="DZ19" s="170">
        <v>0</v>
      </c>
      <c r="EA19" s="170">
        <v>1</v>
      </c>
      <c r="EB19" s="170">
        <v>0</v>
      </c>
      <c r="EC19" s="170">
        <v>30</v>
      </c>
      <c r="ED19" s="170">
        <v>0.15</v>
      </c>
      <c r="EE19" s="170">
        <v>0.75</v>
      </c>
      <c r="EF19" s="170">
        <v>0.1</v>
      </c>
      <c r="EG19" s="170">
        <v>10</v>
      </c>
      <c r="EH19" s="170">
        <v>0.15</v>
      </c>
      <c r="EI19" s="170">
        <v>0.15</v>
      </c>
      <c r="EJ19" s="170">
        <v>0.15</v>
      </c>
      <c r="EK19" s="170">
        <v>0</v>
      </c>
      <c r="EL19" s="170">
        <v>100</v>
      </c>
      <c r="EM19" s="170">
        <v>21</v>
      </c>
      <c r="EN19" s="170">
        <v>17.100000000000001</v>
      </c>
      <c r="EO19" s="170">
        <v>1</v>
      </c>
      <c r="EP19" s="170">
        <v>0</v>
      </c>
      <c r="EQ19" s="170">
        <v>143</v>
      </c>
      <c r="ER19" s="230" t="s">
        <v>420</v>
      </c>
      <c r="ES19" s="170">
        <v>50</v>
      </c>
      <c r="ET19" s="170">
        <v>160</v>
      </c>
    </row>
    <row r="20" spans="1:170">
      <c r="A20" s="56">
        <v>19</v>
      </c>
      <c r="B20" s="223" t="s">
        <v>103</v>
      </c>
      <c r="C20" s="170">
        <v>0</v>
      </c>
      <c r="D20" s="230" t="s">
        <v>421</v>
      </c>
      <c r="E20" s="170">
        <v>163</v>
      </c>
      <c r="F20" s="230" t="s">
        <v>422</v>
      </c>
      <c r="G20" s="170">
        <v>143</v>
      </c>
      <c r="H20" s="230" t="s">
        <v>422</v>
      </c>
      <c r="I20" s="170">
        <v>320</v>
      </c>
      <c r="J20" s="230" t="s">
        <v>423</v>
      </c>
      <c r="K20" s="170">
        <v>1</v>
      </c>
      <c r="L20" s="223" t="s">
        <v>410</v>
      </c>
      <c r="M20" s="170">
        <v>15</v>
      </c>
      <c r="N20" s="223" t="s">
        <v>410</v>
      </c>
      <c r="O20" s="170" t="s">
        <v>411</v>
      </c>
      <c r="P20" s="56">
        <v>1</v>
      </c>
      <c r="Q20" s="170" t="s">
        <v>412</v>
      </c>
      <c r="R20" s="217">
        <v>11</v>
      </c>
      <c r="S20" s="170" t="s">
        <v>413</v>
      </c>
      <c r="T20" s="170" t="s">
        <v>424</v>
      </c>
      <c r="U20" s="170">
        <v>1</v>
      </c>
      <c r="V20" s="170">
        <v>1</v>
      </c>
      <c r="W20" s="203" t="s">
        <v>415</v>
      </c>
      <c r="X20" s="203" t="s">
        <v>415</v>
      </c>
      <c r="Y20" s="203">
        <v>2</v>
      </c>
      <c r="Z20" s="170" t="s">
        <v>178</v>
      </c>
      <c r="AA20" s="203">
        <v>4</v>
      </c>
      <c r="AB20" s="170">
        <v>13</v>
      </c>
      <c r="AC20" s="243">
        <v>15</v>
      </c>
      <c r="AD20" s="243"/>
      <c r="AE20" s="241"/>
      <c r="AF20" s="243">
        <v>30</v>
      </c>
      <c r="AG20" s="243">
        <v>25</v>
      </c>
      <c r="AH20" s="243">
        <v>80</v>
      </c>
      <c r="AI20" s="243">
        <v>11</v>
      </c>
      <c r="AJ20" s="243">
        <v>26</v>
      </c>
      <c r="AK20" s="243">
        <v>0</v>
      </c>
      <c r="AL20" s="243">
        <v>0</v>
      </c>
      <c r="AM20" s="243">
        <v>0</v>
      </c>
      <c r="AN20" s="243">
        <v>309</v>
      </c>
      <c r="AO20" s="243">
        <v>0.15</v>
      </c>
      <c r="AP20" s="243">
        <v>1.1399999999999999</v>
      </c>
      <c r="AQ20" s="243">
        <v>0.4</v>
      </c>
      <c r="AR20" s="243">
        <v>0</v>
      </c>
      <c r="AS20" s="243">
        <v>0</v>
      </c>
      <c r="AT20" s="243">
        <v>30</v>
      </c>
      <c r="AU20" s="243">
        <v>20</v>
      </c>
      <c r="AV20" s="243">
        <v>40</v>
      </c>
      <c r="AW20" s="243">
        <v>56</v>
      </c>
      <c r="AX20" s="243">
        <v>0.9</v>
      </c>
      <c r="AY20" s="243">
        <v>0.06</v>
      </c>
      <c r="AZ20" s="243">
        <v>0.03</v>
      </c>
      <c r="BA20" s="243">
        <v>50</v>
      </c>
      <c r="BB20" s="243">
        <v>0.1</v>
      </c>
      <c r="BC20" s="243">
        <v>0.83</v>
      </c>
      <c r="BD20" s="243">
        <v>1.25</v>
      </c>
      <c r="BE20" s="243">
        <v>0.2</v>
      </c>
      <c r="BF20" s="243">
        <v>1.1000000000000001</v>
      </c>
      <c r="BG20" s="243">
        <v>0.85</v>
      </c>
      <c r="BH20" s="243">
        <v>0.95</v>
      </c>
      <c r="BI20" s="243">
        <v>0</v>
      </c>
      <c r="BJ20" s="243">
        <v>2</v>
      </c>
      <c r="BK20" s="170">
        <v>1</v>
      </c>
      <c r="BL20" s="170">
        <v>0</v>
      </c>
      <c r="BM20" s="170">
        <v>0</v>
      </c>
      <c r="BN20" s="170">
        <v>0</v>
      </c>
      <c r="BO20" s="170">
        <v>0</v>
      </c>
      <c r="BP20" s="170">
        <v>0</v>
      </c>
      <c r="BQ20" s="170">
        <v>1</v>
      </c>
      <c r="BR20" s="170" t="s">
        <v>416</v>
      </c>
      <c r="BS20" s="170">
        <v>0</v>
      </c>
      <c r="BT20" s="170">
        <v>1</v>
      </c>
      <c r="BU20" s="170">
        <v>0.5</v>
      </c>
      <c r="BV20" s="170">
        <v>0</v>
      </c>
      <c r="BW20" s="170">
        <v>10000</v>
      </c>
      <c r="BX20" s="170">
        <v>1</v>
      </c>
      <c r="BY20" s="170">
        <v>1.1000000000000001</v>
      </c>
      <c r="BZ20" s="170">
        <v>1.1000000000000001</v>
      </c>
      <c r="CA20" s="170">
        <v>0.4</v>
      </c>
      <c r="CB20" s="170">
        <v>1</v>
      </c>
      <c r="CC20" s="170">
        <v>0</v>
      </c>
      <c r="CD20" s="170">
        <v>0</v>
      </c>
      <c r="CE20" s="170">
        <v>0</v>
      </c>
      <c r="CF20" s="170">
        <v>0</v>
      </c>
      <c r="CG20" s="170">
        <v>0</v>
      </c>
      <c r="CH20" s="170">
        <v>0</v>
      </c>
      <c r="CI20" s="170">
        <v>0</v>
      </c>
      <c r="CJ20" s="170">
        <v>0.9</v>
      </c>
      <c r="CK20" s="170">
        <v>0.9</v>
      </c>
      <c r="CL20" s="170">
        <v>0</v>
      </c>
      <c r="CM20" s="170">
        <v>200</v>
      </c>
      <c r="CN20" s="170">
        <v>1</v>
      </c>
      <c r="CO20" s="170">
        <v>800</v>
      </c>
      <c r="CP20" s="170">
        <v>800</v>
      </c>
      <c r="CQ20" s="170">
        <v>800</v>
      </c>
      <c r="CR20" s="170">
        <v>800</v>
      </c>
      <c r="CS20" s="170">
        <v>800</v>
      </c>
      <c r="CT20" s="170" t="s">
        <v>416</v>
      </c>
      <c r="CU20" s="170" t="s">
        <v>416</v>
      </c>
      <c r="CV20" s="170" t="s">
        <v>416</v>
      </c>
      <c r="CW20" s="170" t="s">
        <v>416</v>
      </c>
      <c r="CX20" s="170" t="s">
        <v>416</v>
      </c>
      <c r="CY20" s="170">
        <v>1</v>
      </c>
      <c r="CZ20" s="170">
        <v>200</v>
      </c>
      <c r="DA20" s="170">
        <v>170</v>
      </c>
      <c r="DB20" s="170">
        <v>1</v>
      </c>
      <c r="DC20" s="170">
        <v>0.05</v>
      </c>
      <c r="DD20" s="170">
        <v>1.7</v>
      </c>
      <c r="DE20" s="170">
        <v>12</v>
      </c>
      <c r="DF20" s="170">
        <v>1</v>
      </c>
      <c r="DG20" s="170">
        <v>2.0000000000000001E-4</v>
      </c>
      <c r="DH20" s="170">
        <v>0.15</v>
      </c>
      <c r="DI20" s="170">
        <v>0.22</v>
      </c>
      <c r="DJ20" s="170">
        <v>3</v>
      </c>
      <c r="DK20" s="170">
        <v>3000</v>
      </c>
      <c r="DL20" s="170">
        <v>2.5000000000000001E-2</v>
      </c>
      <c r="DM20" s="170">
        <v>0</v>
      </c>
      <c r="DN20" s="170">
        <v>2</v>
      </c>
      <c r="DO20" s="170">
        <v>1.3</v>
      </c>
      <c r="DP20" s="170">
        <v>0.75</v>
      </c>
      <c r="DQ20" s="170">
        <v>50</v>
      </c>
      <c r="DR20" s="170">
        <v>1</v>
      </c>
      <c r="DS20" s="170">
        <v>200</v>
      </c>
      <c r="DT20" s="170">
        <v>230</v>
      </c>
      <c r="DU20" s="170">
        <v>20</v>
      </c>
      <c r="DV20" s="170">
        <v>30</v>
      </c>
      <c r="DW20" s="170">
        <v>30</v>
      </c>
      <c r="DX20" s="170">
        <v>0.2</v>
      </c>
      <c r="DY20" s="170">
        <v>1</v>
      </c>
      <c r="DZ20" s="170">
        <v>0</v>
      </c>
      <c r="EA20" s="170">
        <v>1</v>
      </c>
      <c r="EB20" s="170">
        <v>0</v>
      </c>
      <c r="EC20" s="170">
        <v>30</v>
      </c>
      <c r="ED20" s="170">
        <v>0.15</v>
      </c>
      <c r="EE20" s="170">
        <v>0.75</v>
      </c>
      <c r="EF20" s="170">
        <v>0.1</v>
      </c>
      <c r="EG20" s="170">
        <v>10</v>
      </c>
      <c r="EH20" s="170">
        <v>0.15</v>
      </c>
      <c r="EI20" s="170">
        <v>0.15</v>
      </c>
      <c r="EJ20" s="170">
        <v>0.15</v>
      </c>
      <c r="EK20" s="170">
        <v>0</v>
      </c>
      <c r="EL20" s="170">
        <v>100</v>
      </c>
      <c r="EM20" s="170">
        <v>21</v>
      </c>
      <c r="EN20" s="170">
        <v>17.100000000000001</v>
      </c>
      <c r="EO20" s="170">
        <v>1</v>
      </c>
      <c r="EP20" s="170">
        <v>0</v>
      </c>
      <c r="EQ20" s="170">
        <v>143</v>
      </c>
      <c r="ER20" s="230" t="s">
        <v>420</v>
      </c>
      <c r="ES20" s="170">
        <v>50</v>
      </c>
      <c r="ET20" s="170">
        <v>169</v>
      </c>
    </row>
    <row r="21" spans="1:170">
      <c r="A21" s="56">
        <v>20</v>
      </c>
      <c r="B21" s="223" t="s">
        <v>104</v>
      </c>
      <c r="C21" s="170">
        <v>0</v>
      </c>
      <c r="D21" s="230" t="s">
        <v>421</v>
      </c>
      <c r="E21" s="170">
        <v>163</v>
      </c>
      <c r="F21" s="230" t="s">
        <v>422</v>
      </c>
      <c r="G21" s="170">
        <v>143</v>
      </c>
      <c r="H21" s="230" t="s">
        <v>422</v>
      </c>
      <c r="I21" s="170">
        <v>320</v>
      </c>
      <c r="J21" s="230" t="s">
        <v>423</v>
      </c>
      <c r="K21" s="170">
        <v>1</v>
      </c>
      <c r="L21" s="223" t="s">
        <v>410</v>
      </c>
      <c r="M21" s="170">
        <v>16</v>
      </c>
      <c r="N21" s="223" t="s">
        <v>410</v>
      </c>
      <c r="O21" s="170" t="s">
        <v>411</v>
      </c>
      <c r="P21" s="56">
        <v>1</v>
      </c>
      <c r="Q21" s="170" t="s">
        <v>412</v>
      </c>
      <c r="R21" s="217">
        <v>11</v>
      </c>
      <c r="S21" s="170" t="s">
        <v>413</v>
      </c>
      <c r="T21" s="170" t="s">
        <v>424</v>
      </c>
      <c r="U21" s="170">
        <v>1</v>
      </c>
      <c r="V21" s="170">
        <v>1</v>
      </c>
      <c r="W21" s="203" t="s">
        <v>415</v>
      </c>
      <c r="X21" s="203" t="s">
        <v>415</v>
      </c>
      <c r="Y21" s="203">
        <v>2</v>
      </c>
      <c r="Z21" s="170" t="s">
        <v>178</v>
      </c>
      <c r="AA21" s="203">
        <v>8</v>
      </c>
      <c r="AB21" s="170">
        <v>13</v>
      </c>
      <c r="AC21" s="243">
        <v>15</v>
      </c>
      <c r="AD21" s="243"/>
      <c r="AE21" s="241"/>
      <c r="AF21" s="243">
        <v>30</v>
      </c>
      <c r="AG21" s="243">
        <v>25</v>
      </c>
      <c r="AH21" s="243">
        <v>80</v>
      </c>
      <c r="AI21" s="243">
        <v>11</v>
      </c>
      <c r="AJ21" s="243">
        <v>26</v>
      </c>
      <c r="AK21" s="243">
        <v>0</v>
      </c>
      <c r="AL21" s="243">
        <v>0</v>
      </c>
      <c r="AM21" s="243">
        <v>0</v>
      </c>
      <c r="AN21" s="243">
        <v>309</v>
      </c>
      <c r="AO21" s="243">
        <v>0.15</v>
      </c>
      <c r="AP21" s="243">
        <v>1.1399999999999999</v>
      </c>
      <c r="AQ21" s="243">
        <v>0.4</v>
      </c>
      <c r="AR21" s="243">
        <v>0</v>
      </c>
      <c r="AS21" s="243">
        <v>0</v>
      </c>
      <c r="AT21" s="243">
        <v>30</v>
      </c>
      <c r="AU21" s="243">
        <v>20</v>
      </c>
      <c r="AV21" s="243">
        <v>40</v>
      </c>
      <c r="AW21" s="243">
        <v>56</v>
      </c>
      <c r="AX21" s="243">
        <v>0.9</v>
      </c>
      <c r="AY21" s="243">
        <v>0.06</v>
      </c>
      <c r="AZ21" s="243">
        <v>0.03</v>
      </c>
      <c r="BA21" s="243">
        <v>50</v>
      </c>
      <c r="BB21" s="243">
        <v>0.1</v>
      </c>
      <c r="BC21" s="243">
        <v>0.83</v>
      </c>
      <c r="BD21" s="243">
        <v>1.25</v>
      </c>
      <c r="BE21" s="243">
        <v>0.2</v>
      </c>
      <c r="BF21" s="243">
        <v>1.1000000000000001</v>
      </c>
      <c r="BG21" s="243">
        <v>0.85</v>
      </c>
      <c r="BH21" s="243">
        <v>0.95</v>
      </c>
      <c r="BI21" s="243">
        <v>0</v>
      </c>
      <c r="BJ21" s="243">
        <v>2</v>
      </c>
      <c r="BK21" s="170">
        <v>1</v>
      </c>
      <c r="BL21" s="170">
        <v>0</v>
      </c>
      <c r="BM21" s="170">
        <v>0</v>
      </c>
      <c r="BN21" s="170">
        <v>0</v>
      </c>
      <c r="BO21" s="170">
        <v>0</v>
      </c>
      <c r="BP21" s="170">
        <v>0</v>
      </c>
      <c r="BQ21" s="170">
        <v>1</v>
      </c>
      <c r="BR21" s="170" t="s">
        <v>416</v>
      </c>
      <c r="BS21" s="170">
        <v>0</v>
      </c>
      <c r="BT21" s="170">
        <v>1</v>
      </c>
      <c r="BU21" s="170">
        <v>0.5</v>
      </c>
      <c r="BV21" s="170">
        <v>0</v>
      </c>
      <c r="BW21" s="170">
        <v>10000</v>
      </c>
      <c r="BX21" s="170">
        <v>1</v>
      </c>
      <c r="BY21" s="170">
        <v>1.1000000000000001</v>
      </c>
      <c r="BZ21" s="170">
        <v>1.1000000000000001</v>
      </c>
      <c r="CA21" s="170">
        <v>0.4</v>
      </c>
      <c r="CB21" s="170">
        <v>1</v>
      </c>
      <c r="CC21" s="170">
        <v>0</v>
      </c>
      <c r="CD21" s="170">
        <v>0</v>
      </c>
      <c r="CE21" s="170">
        <v>0</v>
      </c>
      <c r="CF21" s="170">
        <v>0</v>
      </c>
      <c r="CG21" s="170">
        <v>0</v>
      </c>
      <c r="CH21" s="170">
        <v>0</v>
      </c>
      <c r="CI21" s="170">
        <v>0</v>
      </c>
      <c r="CJ21" s="170">
        <v>0.9</v>
      </c>
      <c r="CK21" s="170">
        <v>0.9</v>
      </c>
      <c r="CL21" s="170">
        <v>0</v>
      </c>
      <c r="CM21" s="170">
        <v>200</v>
      </c>
      <c r="CN21" s="170">
        <v>1</v>
      </c>
      <c r="CO21" s="170">
        <v>800</v>
      </c>
      <c r="CP21" s="170">
        <v>800</v>
      </c>
      <c r="CQ21" s="170">
        <v>800</v>
      </c>
      <c r="CR21" s="170">
        <v>800</v>
      </c>
      <c r="CS21" s="170">
        <v>800</v>
      </c>
      <c r="CT21" s="170" t="s">
        <v>416</v>
      </c>
      <c r="CU21" s="170" t="s">
        <v>416</v>
      </c>
      <c r="CV21" s="170" t="s">
        <v>416</v>
      </c>
      <c r="CW21" s="170" t="s">
        <v>416</v>
      </c>
      <c r="CX21" s="170" t="s">
        <v>416</v>
      </c>
      <c r="CY21" s="170">
        <v>1</v>
      </c>
      <c r="CZ21" s="170">
        <v>200</v>
      </c>
      <c r="DA21" s="170">
        <v>170</v>
      </c>
      <c r="DB21" s="170">
        <v>1</v>
      </c>
      <c r="DC21" s="170">
        <v>0.05</v>
      </c>
      <c r="DD21" s="170">
        <v>1.7</v>
      </c>
      <c r="DE21" s="170">
        <v>12</v>
      </c>
      <c r="DF21" s="170">
        <v>1</v>
      </c>
      <c r="DG21" s="170">
        <v>2.0000000000000001E-4</v>
      </c>
      <c r="DH21" s="170">
        <v>0.15</v>
      </c>
      <c r="DI21" s="170">
        <v>0.22</v>
      </c>
      <c r="DJ21" s="170">
        <v>3</v>
      </c>
      <c r="DK21" s="170">
        <v>3000</v>
      </c>
      <c r="DL21" s="170">
        <v>2.5000000000000001E-2</v>
      </c>
      <c r="DM21" s="170">
        <v>0</v>
      </c>
      <c r="DN21" s="170">
        <v>2</v>
      </c>
      <c r="DO21" s="170">
        <v>1.3</v>
      </c>
      <c r="DP21" s="170">
        <v>0.75</v>
      </c>
      <c r="DQ21" s="170">
        <v>50</v>
      </c>
      <c r="DR21" s="170">
        <v>1</v>
      </c>
      <c r="DS21" s="170">
        <v>200</v>
      </c>
      <c r="DT21" s="170">
        <v>230</v>
      </c>
      <c r="DU21" s="170">
        <v>20</v>
      </c>
      <c r="DV21" s="170">
        <v>30</v>
      </c>
      <c r="DW21" s="170">
        <v>30</v>
      </c>
      <c r="DX21" s="170">
        <v>0.2</v>
      </c>
      <c r="DY21" s="170">
        <v>1</v>
      </c>
      <c r="DZ21" s="170">
        <v>0</v>
      </c>
      <c r="EA21" s="170">
        <v>1</v>
      </c>
      <c r="EB21" s="170">
        <v>0</v>
      </c>
      <c r="EC21" s="170">
        <v>30</v>
      </c>
      <c r="ED21" s="170">
        <v>0.15</v>
      </c>
      <c r="EE21" s="170">
        <v>0.75</v>
      </c>
      <c r="EF21" s="170">
        <v>0.1</v>
      </c>
      <c r="EG21" s="170">
        <v>10</v>
      </c>
      <c r="EH21" s="170">
        <v>0.15</v>
      </c>
      <c r="EI21" s="170">
        <v>0.15</v>
      </c>
      <c r="EJ21" s="170">
        <v>0.15</v>
      </c>
      <c r="EK21" s="170">
        <v>0</v>
      </c>
      <c r="EL21" s="170">
        <v>100</v>
      </c>
      <c r="EM21" s="170">
        <v>21</v>
      </c>
      <c r="EN21" s="170">
        <v>17.100000000000001</v>
      </c>
      <c r="EO21" s="170">
        <v>1</v>
      </c>
      <c r="EP21" s="170">
        <v>0</v>
      </c>
      <c r="EQ21" s="170">
        <v>143</v>
      </c>
      <c r="ER21" s="230" t="s">
        <v>420</v>
      </c>
      <c r="ES21" s="170">
        <v>50</v>
      </c>
      <c r="ET21" s="170">
        <v>178</v>
      </c>
    </row>
    <row r="22" spans="1:170">
      <c r="A22" s="56">
        <v>21</v>
      </c>
      <c r="B22" s="223" t="s">
        <v>105</v>
      </c>
      <c r="C22" s="170">
        <v>0</v>
      </c>
      <c r="D22" s="230" t="s">
        <v>421</v>
      </c>
      <c r="E22" s="170">
        <v>163</v>
      </c>
      <c r="F22" s="230" t="s">
        <v>422</v>
      </c>
      <c r="G22" s="170">
        <v>143</v>
      </c>
      <c r="H22" s="230" t="s">
        <v>422</v>
      </c>
      <c r="I22" s="170">
        <v>320</v>
      </c>
      <c r="J22" s="230" t="s">
        <v>423</v>
      </c>
      <c r="K22" s="170">
        <v>1</v>
      </c>
      <c r="L22" s="223" t="s">
        <v>410</v>
      </c>
      <c r="M22" s="170">
        <v>10</v>
      </c>
      <c r="N22" s="223" t="s">
        <v>410</v>
      </c>
      <c r="O22" s="170" t="s">
        <v>411</v>
      </c>
      <c r="P22" s="56">
        <v>1</v>
      </c>
      <c r="Q22" s="170" t="s">
        <v>412</v>
      </c>
      <c r="R22" s="217">
        <v>11</v>
      </c>
      <c r="S22" s="170" t="s">
        <v>413</v>
      </c>
      <c r="T22" s="170" t="s">
        <v>424</v>
      </c>
      <c r="U22" s="170">
        <v>1</v>
      </c>
      <c r="V22" s="170">
        <v>1</v>
      </c>
      <c r="W22" s="203" t="s">
        <v>415</v>
      </c>
      <c r="X22" s="203" t="s">
        <v>415</v>
      </c>
      <c r="Y22" s="203">
        <v>2</v>
      </c>
      <c r="Z22" s="170" t="s">
        <v>178</v>
      </c>
      <c r="AA22" s="203">
        <v>1</v>
      </c>
      <c r="AB22" s="170">
        <v>13</v>
      </c>
      <c r="AC22" s="243">
        <v>15</v>
      </c>
      <c r="AD22" s="243"/>
      <c r="AE22" s="241"/>
      <c r="AF22" s="243">
        <v>30</v>
      </c>
      <c r="AG22" s="243">
        <v>30</v>
      </c>
      <c r="AH22" s="243">
        <v>40</v>
      </c>
      <c r="AI22" s="243">
        <v>10</v>
      </c>
      <c r="AJ22" s="243">
        <v>26</v>
      </c>
      <c r="AK22" s="243">
        <v>0</v>
      </c>
      <c r="AL22" s="243">
        <v>0</v>
      </c>
      <c r="AM22" s="243">
        <v>0</v>
      </c>
      <c r="AN22" s="243">
        <v>309</v>
      </c>
      <c r="AO22" s="243">
        <v>0.15</v>
      </c>
      <c r="AP22" s="243">
        <v>1.1399999999999999</v>
      </c>
      <c r="AQ22" s="243">
        <v>0.2</v>
      </c>
      <c r="AR22" s="243">
        <v>0</v>
      </c>
      <c r="AS22" s="243">
        <v>0</v>
      </c>
      <c r="AT22" s="243">
        <v>30</v>
      </c>
      <c r="AU22" s="243">
        <v>20</v>
      </c>
      <c r="AV22" s="243">
        <v>40</v>
      </c>
      <c r="AW22" s="243">
        <v>56</v>
      </c>
      <c r="AX22" s="243">
        <v>0.9</v>
      </c>
      <c r="AY22" s="243">
        <v>0.06</v>
      </c>
      <c r="AZ22" s="243">
        <v>0.03</v>
      </c>
      <c r="BA22" s="243">
        <v>50</v>
      </c>
      <c r="BB22" s="243">
        <v>0.3</v>
      </c>
      <c r="BC22" s="243">
        <v>0.83</v>
      </c>
      <c r="BD22" s="243">
        <v>1.1000000000000001</v>
      </c>
      <c r="BE22" s="243">
        <v>0.2</v>
      </c>
      <c r="BF22" s="243">
        <v>0.8</v>
      </c>
      <c r="BG22" s="243">
        <v>0.85</v>
      </c>
      <c r="BH22" s="243">
        <v>0.95</v>
      </c>
      <c r="BI22" s="243">
        <v>0</v>
      </c>
      <c r="BJ22" s="243">
        <v>2</v>
      </c>
      <c r="BK22" s="170">
        <v>1</v>
      </c>
      <c r="BL22" s="170">
        <v>0</v>
      </c>
      <c r="BM22" s="170">
        <v>0</v>
      </c>
      <c r="BN22" s="170">
        <v>0</v>
      </c>
      <c r="BO22" s="170">
        <v>1</v>
      </c>
      <c r="BP22" s="170">
        <v>1</v>
      </c>
      <c r="BQ22" s="170">
        <v>1</v>
      </c>
      <c r="BR22" s="170" t="s">
        <v>416</v>
      </c>
      <c r="BS22" s="170">
        <v>0</v>
      </c>
      <c r="BT22" s="170">
        <v>1</v>
      </c>
      <c r="BU22" s="170">
        <v>0.5</v>
      </c>
      <c r="BV22" s="170">
        <v>0</v>
      </c>
      <c r="BW22" s="170">
        <v>10000</v>
      </c>
      <c r="BX22" s="170">
        <v>1</v>
      </c>
      <c r="BY22" s="170">
        <v>1.1000000000000001</v>
      </c>
      <c r="BZ22" s="170">
        <v>1.1000000000000001</v>
      </c>
      <c r="CA22" s="170">
        <v>0.4</v>
      </c>
      <c r="CB22" s="170">
        <v>1</v>
      </c>
      <c r="CC22" s="170">
        <v>0</v>
      </c>
      <c r="CD22" s="170">
        <v>0</v>
      </c>
      <c r="CE22" s="170">
        <v>0</v>
      </c>
      <c r="CF22" s="170">
        <v>0</v>
      </c>
      <c r="CG22" s="170">
        <v>0</v>
      </c>
      <c r="CH22" s="170">
        <v>0</v>
      </c>
      <c r="CI22" s="170">
        <v>0</v>
      </c>
      <c r="CJ22" s="170">
        <v>0.9</v>
      </c>
      <c r="CK22" s="170">
        <v>0.9</v>
      </c>
      <c r="CL22" s="170">
        <v>0</v>
      </c>
      <c r="CM22" s="170">
        <v>200</v>
      </c>
      <c r="CN22" s="170">
        <v>1</v>
      </c>
      <c r="CO22" s="170">
        <v>800</v>
      </c>
      <c r="CP22" s="170">
        <v>800</v>
      </c>
      <c r="CQ22" s="170">
        <v>800</v>
      </c>
      <c r="CR22" s="170">
        <v>800</v>
      </c>
      <c r="CS22" s="170">
        <v>800</v>
      </c>
      <c r="CT22" s="170" t="s">
        <v>416</v>
      </c>
      <c r="CU22" s="170" t="s">
        <v>416</v>
      </c>
      <c r="CV22" s="170" t="s">
        <v>416</v>
      </c>
      <c r="CW22" s="170" t="s">
        <v>416</v>
      </c>
      <c r="CX22" s="170" t="s">
        <v>416</v>
      </c>
      <c r="CY22" s="170">
        <v>1</v>
      </c>
      <c r="CZ22" s="170">
        <v>200</v>
      </c>
      <c r="DA22" s="170">
        <v>170</v>
      </c>
      <c r="DB22" s="170">
        <v>1</v>
      </c>
      <c r="DC22" s="170">
        <v>0.05</v>
      </c>
      <c r="DD22" s="170">
        <v>1.7</v>
      </c>
      <c r="DE22" s="170">
        <v>12</v>
      </c>
      <c r="DF22" s="170">
        <v>1</v>
      </c>
      <c r="DG22" s="170">
        <v>2.0000000000000001E-4</v>
      </c>
      <c r="DH22" s="170">
        <v>0.15</v>
      </c>
      <c r="DI22" s="170">
        <v>0.22</v>
      </c>
      <c r="DJ22" s="170">
        <v>3</v>
      </c>
      <c r="DK22" s="170">
        <v>3000</v>
      </c>
      <c r="DL22" s="170">
        <v>2.5000000000000001E-2</v>
      </c>
      <c r="DM22" s="170">
        <v>0</v>
      </c>
      <c r="DN22" s="170">
        <v>2</v>
      </c>
      <c r="DO22" s="170">
        <v>1.3</v>
      </c>
      <c r="DP22" s="170">
        <v>0.75</v>
      </c>
      <c r="DQ22" s="170">
        <v>50</v>
      </c>
      <c r="DR22" s="170">
        <v>1</v>
      </c>
      <c r="DS22" s="170">
        <v>200</v>
      </c>
      <c r="DT22" s="170">
        <v>230</v>
      </c>
      <c r="DU22" s="170">
        <v>20</v>
      </c>
      <c r="DV22" s="170">
        <v>30</v>
      </c>
      <c r="DW22" s="170">
        <v>30</v>
      </c>
      <c r="DX22" s="170">
        <v>0.2</v>
      </c>
      <c r="DY22" s="170">
        <v>1</v>
      </c>
      <c r="DZ22" s="170">
        <v>0</v>
      </c>
      <c r="EA22" s="170">
        <v>1</v>
      </c>
      <c r="EB22" s="170">
        <v>0</v>
      </c>
      <c r="EC22" s="170">
        <v>30</v>
      </c>
      <c r="ED22" s="170">
        <v>0.15</v>
      </c>
      <c r="EE22" s="170">
        <v>0.75</v>
      </c>
      <c r="EF22" s="170">
        <v>0.1</v>
      </c>
      <c r="EG22" s="170">
        <v>10</v>
      </c>
      <c r="EH22" s="170">
        <v>0.15</v>
      </c>
      <c r="EI22" s="170">
        <v>0.15</v>
      </c>
      <c r="EJ22" s="170">
        <v>0.15</v>
      </c>
      <c r="EK22" s="170">
        <v>0</v>
      </c>
      <c r="EL22" s="170">
        <v>100</v>
      </c>
      <c r="EM22" s="170">
        <v>21</v>
      </c>
      <c r="EN22" s="170">
        <v>17.100000000000001</v>
      </c>
      <c r="EO22" s="170">
        <v>1</v>
      </c>
      <c r="EP22" s="170">
        <v>0</v>
      </c>
      <c r="EQ22" s="170">
        <v>134</v>
      </c>
      <c r="ER22" s="230" t="s">
        <v>425</v>
      </c>
      <c r="ES22" s="170">
        <v>50</v>
      </c>
      <c r="ET22" s="170">
        <v>187</v>
      </c>
    </row>
    <row r="23" spans="1:170">
      <c r="A23" s="56">
        <v>22</v>
      </c>
      <c r="B23" s="223" t="s">
        <v>106</v>
      </c>
      <c r="C23" s="170">
        <v>0</v>
      </c>
      <c r="D23" s="230" t="s">
        <v>421</v>
      </c>
      <c r="E23" s="170">
        <v>163</v>
      </c>
      <c r="F23" s="230" t="s">
        <v>422</v>
      </c>
      <c r="G23" s="170">
        <v>143</v>
      </c>
      <c r="H23" s="230" t="s">
        <v>422</v>
      </c>
      <c r="I23" s="170">
        <v>320</v>
      </c>
      <c r="J23" s="230" t="s">
        <v>423</v>
      </c>
      <c r="K23" s="170">
        <v>1</v>
      </c>
      <c r="L23" s="223" t="s">
        <v>410</v>
      </c>
      <c r="M23" s="170">
        <v>17</v>
      </c>
      <c r="N23" s="223" t="s">
        <v>410</v>
      </c>
      <c r="O23" s="170" t="s">
        <v>411</v>
      </c>
      <c r="P23" s="56">
        <v>1</v>
      </c>
      <c r="Q23" s="170" t="s">
        <v>412</v>
      </c>
      <c r="R23" s="217">
        <v>11</v>
      </c>
      <c r="S23" s="170" t="s">
        <v>413</v>
      </c>
      <c r="T23" s="170" t="s">
        <v>424</v>
      </c>
      <c r="U23" s="170">
        <v>1</v>
      </c>
      <c r="V23" s="170">
        <v>1</v>
      </c>
      <c r="W23" s="203" t="s">
        <v>415</v>
      </c>
      <c r="X23" s="203" t="s">
        <v>415</v>
      </c>
      <c r="Y23" s="203">
        <v>2</v>
      </c>
      <c r="Z23" s="170" t="s">
        <v>178</v>
      </c>
      <c r="AA23" s="203">
        <v>1</v>
      </c>
      <c r="AB23" s="170">
        <v>13</v>
      </c>
      <c r="AC23" s="170">
        <v>15</v>
      </c>
      <c r="AD23" s="170">
        <v>7</v>
      </c>
      <c r="AE23" s="170">
        <v>16</v>
      </c>
      <c r="AF23" s="243">
        <v>30</v>
      </c>
      <c r="AG23" s="243">
        <v>26</v>
      </c>
      <c r="AH23" s="243">
        <v>45</v>
      </c>
      <c r="AI23" s="243">
        <v>20</v>
      </c>
      <c r="AJ23" s="243">
        <v>25</v>
      </c>
      <c r="AK23" s="243">
        <v>0</v>
      </c>
      <c r="AL23" s="243">
        <v>0</v>
      </c>
      <c r="AM23" s="243">
        <v>0</v>
      </c>
      <c r="AN23" s="243">
        <v>309</v>
      </c>
      <c r="AO23" s="243">
        <v>0.15</v>
      </c>
      <c r="AP23" s="243">
        <v>0.4</v>
      </c>
      <c r="AQ23" s="243">
        <v>0.05</v>
      </c>
      <c r="AR23" s="243">
        <v>0</v>
      </c>
      <c r="AS23" s="243">
        <v>0</v>
      </c>
      <c r="AT23" s="243">
        <v>30</v>
      </c>
      <c r="AU23" s="243">
        <v>20</v>
      </c>
      <c r="AV23" s="243">
        <v>40</v>
      </c>
      <c r="AW23" s="243">
        <v>56</v>
      </c>
      <c r="AX23" s="243">
        <v>0.95</v>
      </c>
      <c r="AY23" s="243">
        <v>0.3</v>
      </c>
      <c r="AZ23" s="243">
        <v>0.02</v>
      </c>
      <c r="BA23" s="243">
        <v>56</v>
      </c>
      <c r="BB23" s="243">
        <v>0.2</v>
      </c>
      <c r="BC23" s="243">
        <v>0.2</v>
      </c>
      <c r="BD23" s="243">
        <v>0.6</v>
      </c>
      <c r="BE23" s="243">
        <v>0.05</v>
      </c>
      <c r="BF23" s="243">
        <v>0.6</v>
      </c>
      <c r="BG23" s="243">
        <v>0.5</v>
      </c>
      <c r="BH23" s="243">
        <v>0.6</v>
      </c>
      <c r="BI23" s="243">
        <v>0</v>
      </c>
      <c r="BJ23" s="243">
        <v>2</v>
      </c>
      <c r="BK23" s="170">
        <v>1</v>
      </c>
      <c r="BL23" s="170">
        <v>0</v>
      </c>
      <c r="BM23" s="170">
        <v>0</v>
      </c>
      <c r="BN23" s="170">
        <v>0</v>
      </c>
      <c r="BO23" s="170">
        <v>1</v>
      </c>
      <c r="BP23" s="170">
        <v>1</v>
      </c>
      <c r="BQ23" s="170">
        <v>1</v>
      </c>
      <c r="BR23" s="170" t="s">
        <v>416</v>
      </c>
      <c r="BS23" s="170">
        <v>0</v>
      </c>
      <c r="BT23" s="170">
        <v>1</v>
      </c>
      <c r="BU23" s="170">
        <v>0.5</v>
      </c>
      <c r="BV23" s="170">
        <v>0</v>
      </c>
      <c r="BW23" s="170">
        <v>10000</v>
      </c>
      <c r="BX23" s="170">
        <v>1</v>
      </c>
      <c r="BY23" s="170">
        <v>1.1000000000000001</v>
      </c>
      <c r="BZ23" s="170">
        <v>1.1000000000000001</v>
      </c>
      <c r="CA23" s="170">
        <v>0.4</v>
      </c>
      <c r="CB23" s="170">
        <v>1</v>
      </c>
      <c r="CC23" s="170">
        <v>0</v>
      </c>
      <c r="CD23" s="170">
        <v>0</v>
      </c>
      <c r="CE23" s="170">
        <v>0</v>
      </c>
      <c r="CF23" s="170">
        <v>0</v>
      </c>
      <c r="CG23" s="170">
        <v>0</v>
      </c>
      <c r="CH23" s="170">
        <v>0</v>
      </c>
      <c r="CI23" s="170">
        <v>0</v>
      </c>
      <c r="CJ23" s="170">
        <v>0.9</v>
      </c>
      <c r="CK23" s="170">
        <v>0.9</v>
      </c>
      <c r="CL23" s="170">
        <v>0</v>
      </c>
      <c r="CM23" s="170">
        <v>200</v>
      </c>
      <c r="CN23" s="170">
        <v>1</v>
      </c>
      <c r="CO23" s="170">
        <v>800</v>
      </c>
      <c r="CP23" s="170">
        <v>800</v>
      </c>
      <c r="CQ23" s="170">
        <v>800</v>
      </c>
      <c r="CR23" s="170">
        <v>800</v>
      </c>
      <c r="CS23" s="170">
        <v>800</v>
      </c>
      <c r="CT23" s="170" t="s">
        <v>416</v>
      </c>
      <c r="CU23" s="170" t="s">
        <v>416</v>
      </c>
      <c r="CV23" s="170" t="s">
        <v>416</v>
      </c>
      <c r="CW23" s="170" t="s">
        <v>416</v>
      </c>
      <c r="CX23" s="170" t="s">
        <v>416</v>
      </c>
      <c r="CY23" s="170">
        <v>1</v>
      </c>
      <c r="CZ23" s="170">
        <v>200</v>
      </c>
      <c r="DA23" s="170">
        <v>170</v>
      </c>
      <c r="DB23" s="170">
        <v>1</v>
      </c>
      <c r="DC23" s="170">
        <v>0.05</v>
      </c>
      <c r="DD23" s="170">
        <v>1.7</v>
      </c>
      <c r="DE23" s="170">
        <v>12</v>
      </c>
      <c r="DF23" s="170">
        <v>1</v>
      </c>
      <c r="DG23" s="170">
        <v>2.0000000000000001E-4</v>
      </c>
      <c r="DH23" s="170">
        <v>0.15</v>
      </c>
      <c r="DI23" s="170">
        <v>0.22</v>
      </c>
      <c r="DJ23" s="170">
        <v>3</v>
      </c>
      <c r="DK23" s="170">
        <v>3000</v>
      </c>
      <c r="DL23" s="170">
        <v>2.5000000000000001E-2</v>
      </c>
      <c r="DM23" s="170">
        <v>0</v>
      </c>
      <c r="DN23" s="170">
        <v>2</v>
      </c>
      <c r="DO23" s="170">
        <v>1.3</v>
      </c>
      <c r="DP23" s="170">
        <v>0.75</v>
      </c>
      <c r="DQ23" s="170">
        <v>50</v>
      </c>
      <c r="DR23" s="170">
        <v>1</v>
      </c>
      <c r="DS23" s="170">
        <v>200</v>
      </c>
      <c r="DT23" s="170">
        <v>230</v>
      </c>
      <c r="DU23" s="170">
        <v>20</v>
      </c>
      <c r="DV23" s="170">
        <v>30</v>
      </c>
      <c r="DW23" s="170">
        <v>30</v>
      </c>
      <c r="DX23" s="170">
        <v>0.2</v>
      </c>
      <c r="DY23" s="170">
        <v>1</v>
      </c>
      <c r="DZ23" s="170">
        <v>0</v>
      </c>
      <c r="EA23" s="170">
        <v>1</v>
      </c>
      <c r="EB23" s="170">
        <v>0</v>
      </c>
      <c r="EC23" s="170">
        <v>30</v>
      </c>
      <c r="ED23" s="170">
        <v>0.15</v>
      </c>
      <c r="EE23" s="170">
        <v>0.75</v>
      </c>
      <c r="EF23" s="170">
        <v>0.1</v>
      </c>
      <c r="EG23" s="170">
        <v>10</v>
      </c>
      <c r="EH23" s="170">
        <v>0.15</v>
      </c>
      <c r="EI23" s="170">
        <v>0.15</v>
      </c>
      <c r="EJ23" s="170">
        <v>0.15</v>
      </c>
      <c r="EK23" s="170">
        <v>0</v>
      </c>
      <c r="EL23" s="170">
        <v>100</v>
      </c>
      <c r="EM23" s="170">
        <v>21</v>
      </c>
      <c r="EN23" s="170">
        <v>17.100000000000001</v>
      </c>
      <c r="EO23" s="170">
        <v>1</v>
      </c>
      <c r="EP23" s="170">
        <v>0</v>
      </c>
      <c r="EQ23" s="170">
        <v>134</v>
      </c>
      <c r="ER23" s="230" t="s">
        <v>425</v>
      </c>
      <c r="ES23" s="170">
        <v>50</v>
      </c>
      <c r="ET23" s="170">
        <v>196</v>
      </c>
    </row>
    <row r="24" spans="1:170">
      <c r="A24" s="56">
        <v>23</v>
      </c>
      <c r="B24" s="223" t="s">
        <v>107</v>
      </c>
      <c r="C24" s="170">
        <v>0</v>
      </c>
      <c r="D24" s="230" t="s">
        <v>421</v>
      </c>
      <c r="E24" s="170">
        <v>163</v>
      </c>
      <c r="F24" s="230" t="s">
        <v>422</v>
      </c>
      <c r="G24" s="170">
        <v>143</v>
      </c>
      <c r="H24" s="230" t="s">
        <v>422</v>
      </c>
      <c r="I24" s="170">
        <v>320</v>
      </c>
      <c r="J24" s="230" t="s">
        <v>423</v>
      </c>
      <c r="K24" s="170">
        <v>1</v>
      </c>
      <c r="L24" s="223" t="s">
        <v>410</v>
      </c>
      <c r="M24" s="170">
        <v>18</v>
      </c>
      <c r="N24" s="223" t="s">
        <v>410</v>
      </c>
      <c r="O24" s="170" t="s">
        <v>411</v>
      </c>
      <c r="P24" s="56">
        <v>1</v>
      </c>
      <c r="Q24" s="170" t="s">
        <v>412</v>
      </c>
      <c r="R24" s="217">
        <v>11</v>
      </c>
      <c r="S24" s="170" t="s">
        <v>413</v>
      </c>
      <c r="T24" s="170" t="s">
        <v>424</v>
      </c>
      <c r="U24" s="170">
        <v>1</v>
      </c>
      <c r="V24" s="170">
        <v>1</v>
      </c>
      <c r="W24" s="203" t="s">
        <v>415</v>
      </c>
      <c r="X24" s="203" t="s">
        <v>415</v>
      </c>
      <c r="Y24" s="203">
        <v>2</v>
      </c>
      <c r="Z24" s="170" t="s">
        <v>178</v>
      </c>
      <c r="AA24" s="203">
        <v>5</v>
      </c>
      <c r="AB24" s="170">
        <v>13</v>
      </c>
      <c r="AC24" s="170">
        <v>15</v>
      </c>
      <c r="AD24" s="170">
        <v>7</v>
      </c>
      <c r="AF24" s="243">
        <v>30</v>
      </c>
      <c r="AG24" s="243">
        <v>26</v>
      </c>
      <c r="AH24" s="243">
        <v>45</v>
      </c>
      <c r="AI24" s="243">
        <v>20</v>
      </c>
      <c r="AJ24" s="243">
        <v>25</v>
      </c>
      <c r="AK24" s="243">
        <v>0</v>
      </c>
      <c r="AL24" s="243">
        <v>0</v>
      </c>
      <c r="AM24" s="243">
        <v>0</v>
      </c>
      <c r="AN24" s="243">
        <v>309</v>
      </c>
      <c r="AO24" s="243">
        <v>0.15</v>
      </c>
      <c r="AP24" s="243">
        <v>0.4</v>
      </c>
      <c r="AQ24" s="243">
        <v>0.05</v>
      </c>
      <c r="AR24" s="243">
        <v>0</v>
      </c>
      <c r="AS24" s="243">
        <v>0</v>
      </c>
      <c r="AT24" s="243">
        <v>30</v>
      </c>
      <c r="AU24" s="243">
        <v>20</v>
      </c>
      <c r="AV24" s="243">
        <v>40</v>
      </c>
      <c r="AW24" s="243">
        <v>56</v>
      </c>
      <c r="AX24" s="243">
        <v>0.95</v>
      </c>
      <c r="AY24" s="243">
        <v>0.3</v>
      </c>
      <c r="AZ24" s="243">
        <v>0.02</v>
      </c>
      <c r="BA24" s="243">
        <v>56</v>
      </c>
      <c r="BB24" s="243">
        <v>0.2</v>
      </c>
      <c r="BC24" s="243">
        <v>0.2</v>
      </c>
      <c r="BD24" s="243">
        <v>0.6</v>
      </c>
      <c r="BE24" s="243">
        <v>0.05</v>
      </c>
      <c r="BF24" s="243">
        <v>0.6</v>
      </c>
      <c r="BG24" s="243">
        <v>0.5</v>
      </c>
      <c r="BH24" s="243">
        <v>0.6</v>
      </c>
      <c r="BI24" s="243">
        <v>0</v>
      </c>
      <c r="BJ24" s="243">
        <v>2</v>
      </c>
      <c r="BK24" s="170">
        <v>1</v>
      </c>
      <c r="BL24" s="170">
        <v>0</v>
      </c>
      <c r="BM24" s="170">
        <v>0</v>
      </c>
      <c r="BN24" s="170">
        <v>0</v>
      </c>
      <c r="BO24" s="170">
        <v>1</v>
      </c>
      <c r="BP24" s="170">
        <v>1</v>
      </c>
      <c r="BQ24" s="170">
        <v>1</v>
      </c>
      <c r="BR24" s="170" t="s">
        <v>416</v>
      </c>
      <c r="BS24" s="170">
        <v>0</v>
      </c>
      <c r="BT24" s="170">
        <v>1</v>
      </c>
      <c r="BU24" s="170">
        <v>0.5</v>
      </c>
      <c r="BV24" s="170">
        <v>0</v>
      </c>
      <c r="BW24" s="170">
        <v>10000</v>
      </c>
      <c r="BX24" s="170">
        <v>1</v>
      </c>
      <c r="BY24" s="170">
        <v>1.1000000000000001</v>
      </c>
      <c r="BZ24" s="170">
        <v>1.1000000000000001</v>
      </c>
      <c r="CA24" s="170">
        <v>0.4</v>
      </c>
      <c r="CB24" s="170">
        <v>1</v>
      </c>
      <c r="CC24" s="170">
        <v>0</v>
      </c>
      <c r="CD24" s="170">
        <v>0</v>
      </c>
      <c r="CE24" s="170">
        <v>0</v>
      </c>
      <c r="CF24" s="170">
        <v>0</v>
      </c>
      <c r="CG24" s="170">
        <v>0</v>
      </c>
      <c r="CH24" s="170">
        <v>0</v>
      </c>
      <c r="CI24" s="170">
        <v>0</v>
      </c>
      <c r="CJ24" s="170">
        <v>0.9</v>
      </c>
      <c r="CK24" s="170">
        <v>0.9</v>
      </c>
      <c r="CL24" s="170">
        <v>0</v>
      </c>
      <c r="CM24" s="170">
        <v>200</v>
      </c>
      <c r="CN24" s="170">
        <v>1</v>
      </c>
      <c r="CO24" s="170">
        <v>800</v>
      </c>
      <c r="CP24" s="170">
        <v>800</v>
      </c>
      <c r="CQ24" s="170">
        <v>800</v>
      </c>
      <c r="CR24" s="170">
        <v>800</v>
      </c>
      <c r="CS24" s="170">
        <v>800</v>
      </c>
      <c r="CT24" s="170" t="s">
        <v>416</v>
      </c>
      <c r="CU24" s="170" t="s">
        <v>416</v>
      </c>
      <c r="CV24" s="170" t="s">
        <v>416</v>
      </c>
      <c r="CW24" s="170" t="s">
        <v>416</v>
      </c>
      <c r="CX24" s="170" t="s">
        <v>416</v>
      </c>
      <c r="CY24" s="170">
        <v>1</v>
      </c>
      <c r="CZ24" s="170">
        <v>200</v>
      </c>
      <c r="DA24" s="170">
        <v>170</v>
      </c>
      <c r="DB24" s="170">
        <v>1</v>
      </c>
      <c r="DC24" s="170">
        <v>0.05</v>
      </c>
      <c r="DD24" s="170">
        <v>1.7</v>
      </c>
      <c r="DE24" s="170">
        <v>12</v>
      </c>
      <c r="DF24" s="170">
        <v>1</v>
      </c>
      <c r="DG24" s="170">
        <v>2.0000000000000001E-4</v>
      </c>
      <c r="DH24" s="170">
        <v>0.15</v>
      </c>
      <c r="DI24" s="170">
        <v>0.22</v>
      </c>
      <c r="DJ24" s="170">
        <v>3</v>
      </c>
      <c r="DK24" s="170">
        <v>3000</v>
      </c>
      <c r="DL24" s="170">
        <v>2.5000000000000001E-2</v>
      </c>
      <c r="DM24" s="170">
        <v>0</v>
      </c>
      <c r="DN24" s="170">
        <v>2</v>
      </c>
      <c r="DO24" s="170">
        <v>1.3</v>
      </c>
      <c r="DP24" s="170">
        <v>0.75</v>
      </c>
      <c r="DQ24" s="170">
        <v>50</v>
      </c>
      <c r="DR24" s="170">
        <v>1</v>
      </c>
      <c r="DS24" s="170">
        <v>200</v>
      </c>
      <c r="DT24" s="170">
        <v>230</v>
      </c>
      <c r="DU24" s="170">
        <v>20</v>
      </c>
      <c r="DV24" s="170">
        <v>30</v>
      </c>
      <c r="DW24" s="170">
        <v>30</v>
      </c>
      <c r="DX24" s="170">
        <v>0.2</v>
      </c>
      <c r="DY24" s="170">
        <v>1</v>
      </c>
      <c r="DZ24" s="170">
        <v>0</v>
      </c>
      <c r="EA24" s="170">
        <v>1</v>
      </c>
      <c r="EB24" s="170">
        <v>0</v>
      </c>
      <c r="EC24" s="170">
        <v>30</v>
      </c>
      <c r="ED24" s="170">
        <v>0.15</v>
      </c>
      <c r="EE24" s="170">
        <v>0.75</v>
      </c>
      <c r="EF24" s="170">
        <v>0.1</v>
      </c>
      <c r="EG24" s="170">
        <v>10</v>
      </c>
      <c r="EH24" s="170">
        <v>0.15</v>
      </c>
      <c r="EI24" s="170">
        <v>0.15</v>
      </c>
      <c r="EJ24" s="170">
        <v>0.15</v>
      </c>
      <c r="EK24" s="170">
        <v>0</v>
      </c>
      <c r="EL24" s="170">
        <v>100</v>
      </c>
      <c r="EM24" s="170">
        <v>21</v>
      </c>
      <c r="EN24" s="170">
        <v>17.100000000000001</v>
      </c>
      <c r="EO24" s="170">
        <v>1</v>
      </c>
      <c r="EP24" s="170">
        <v>0</v>
      </c>
      <c r="EQ24" s="170">
        <v>134</v>
      </c>
      <c r="ER24" s="230" t="s">
        <v>425</v>
      </c>
      <c r="ES24" s="170">
        <v>50</v>
      </c>
      <c r="ET24" s="170">
        <v>205</v>
      </c>
    </row>
    <row r="25" spans="1:170">
      <c r="A25" s="56">
        <v>24</v>
      </c>
      <c r="B25" s="223" t="s">
        <v>108</v>
      </c>
      <c r="C25" s="170">
        <v>0</v>
      </c>
      <c r="D25" s="230" t="s">
        <v>421</v>
      </c>
      <c r="E25" s="170">
        <v>163</v>
      </c>
      <c r="F25" s="230" t="s">
        <v>422</v>
      </c>
      <c r="G25" s="170">
        <v>143</v>
      </c>
      <c r="H25" s="230" t="s">
        <v>422</v>
      </c>
      <c r="I25" s="170">
        <v>320</v>
      </c>
      <c r="J25" s="230" t="s">
        <v>423</v>
      </c>
      <c r="K25" s="170">
        <v>1</v>
      </c>
      <c r="L25" s="223" t="s">
        <v>410</v>
      </c>
      <c r="M25" s="170">
        <v>19</v>
      </c>
      <c r="N25" s="223" t="s">
        <v>410</v>
      </c>
      <c r="O25" s="170" t="s">
        <v>411</v>
      </c>
      <c r="P25" s="56">
        <v>1</v>
      </c>
      <c r="Q25" s="170" t="s">
        <v>412</v>
      </c>
      <c r="R25" s="217">
        <v>11</v>
      </c>
      <c r="S25" s="170" t="s">
        <v>413</v>
      </c>
      <c r="T25" s="170" t="s">
        <v>424</v>
      </c>
      <c r="U25" s="170">
        <v>1</v>
      </c>
      <c r="V25" s="170">
        <v>1</v>
      </c>
      <c r="W25" s="203" t="s">
        <v>415</v>
      </c>
      <c r="X25" s="203" t="s">
        <v>415</v>
      </c>
      <c r="Y25" s="203">
        <v>2</v>
      </c>
      <c r="Z25" s="170" t="s">
        <v>178</v>
      </c>
      <c r="AA25" s="203">
        <v>5</v>
      </c>
      <c r="AB25" s="170">
        <v>13</v>
      </c>
      <c r="AC25" s="170">
        <v>15</v>
      </c>
      <c r="AD25" s="170">
        <v>7</v>
      </c>
      <c r="AF25" s="243">
        <v>30</v>
      </c>
      <c r="AG25" s="243">
        <v>26</v>
      </c>
      <c r="AH25" s="243">
        <v>45</v>
      </c>
      <c r="AI25" s="243">
        <v>20</v>
      </c>
      <c r="AJ25" s="243">
        <v>25</v>
      </c>
      <c r="AK25" s="243">
        <v>0</v>
      </c>
      <c r="AL25" s="243">
        <v>0</v>
      </c>
      <c r="AM25" s="243">
        <v>0</v>
      </c>
      <c r="AN25" s="243">
        <v>309</v>
      </c>
      <c r="AO25" s="243">
        <v>0.15</v>
      </c>
      <c r="AP25" s="243">
        <v>0.4</v>
      </c>
      <c r="AQ25" s="243">
        <v>0.05</v>
      </c>
      <c r="AR25" s="243">
        <v>0</v>
      </c>
      <c r="AS25" s="243">
        <v>0</v>
      </c>
      <c r="AT25" s="243">
        <v>30</v>
      </c>
      <c r="AU25" s="243">
        <v>20</v>
      </c>
      <c r="AV25" s="243">
        <v>40</v>
      </c>
      <c r="AW25" s="243">
        <v>56</v>
      </c>
      <c r="AX25" s="243">
        <v>0.95</v>
      </c>
      <c r="AY25" s="243">
        <v>0.3</v>
      </c>
      <c r="AZ25" s="243">
        <v>0.02</v>
      </c>
      <c r="BA25" s="243">
        <v>56</v>
      </c>
      <c r="BB25" s="243">
        <v>0.2</v>
      </c>
      <c r="BC25" s="243">
        <v>0.2</v>
      </c>
      <c r="BD25" s="243">
        <v>0.6</v>
      </c>
      <c r="BE25" s="243">
        <v>0.05</v>
      </c>
      <c r="BF25" s="243">
        <v>0.6</v>
      </c>
      <c r="BG25" s="243">
        <v>0.5</v>
      </c>
      <c r="BH25" s="243">
        <v>0.6</v>
      </c>
      <c r="BI25" s="243">
        <v>0</v>
      </c>
      <c r="BJ25" s="243">
        <v>2</v>
      </c>
      <c r="BK25" s="170">
        <v>1</v>
      </c>
      <c r="BL25" s="170">
        <v>0</v>
      </c>
      <c r="BM25" s="170">
        <v>0</v>
      </c>
      <c r="BN25" s="170">
        <v>0</v>
      </c>
      <c r="BO25" s="170">
        <v>1</v>
      </c>
      <c r="BP25" s="170">
        <v>1</v>
      </c>
      <c r="BQ25" s="170">
        <v>1</v>
      </c>
      <c r="BR25" s="170" t="s">
        <v>416</v>
      </c>
      <c r="BS25" s="170">
        <v>0</v>
      </c>
      <c r="BT25" s="170">
        <v>1</v>
      </c>
      <c r="BU25" s="170">
        <v>0.5</v>
      </c>
      <c r="BV25" s="170">
        <v>0</v>
      </c>
      <c r="BW25" s="170">
        <v>10000</v>
      </c>
      <c r="BX25" s="170">
        <v>1</v>
      </c>
      <c r="BY25" s="170">
        <v>1.1000000000000001</v>
      </c>
      <c r="BZ25" s="170">
        <v>1.1000000000000001</v>
      </c>
      <c r="CA25" s="170">
        <v>0.4</v>
      </c>
      <c r="CB25" s="170">
        <v>1</v>
      </c>
      <c r="CC25" s="170">
        <v>0</v>
      </c>
      <c r="CD25" s="170">
        <v>0</v>
      </c>
      <c r="CE25" s="170">
        <v>0</v>
      </c>
      <c r="CF25" s="170">
        <v>0</v>
      </c>
      <c r="CG25" s="170">
        <v>0</v>
      </c>
      <c r="CH25" s="170">
        <v>0</v>
      </c>
      <c r="CI25" s="170">
        <v>0</v>
      </c>
      <c r="CJ25" s="170">
        <v>0.9</v>
      </c>
      <c r="CK25" s="170">
        <v>0.9</v>
      </c>
      <c r="CL25" s="170">
        <v>0</v>
      </c>
      <c r="CM25" s="170">
        <v>200</v>
      </c>
      <c r="CN25" s="170">
        <v>1</v>
      </c>
      <c r="CO25" s="170">
        <v>800</v>
      </c>
      <c r="CP25" s="170">
        <v>800</v>
      </c>
      <c r="CQ25" s="170">
        <v>800</v>
      </c>
      <c r="CR25" s="170">
        <v>800</v>
      </c>
      <c r="CS25" s="170">
        <v>800</v>
      </c>
      <c r="CT25" s="170" t="s">
        <v>416</v>
      </c>
      <c r="CU25" s="170" t="s">
        <v>416</v>
      </c>
      <c r="CV25" s="170" t="s">
        <v>416</v>
      </c>
      <c r="CW25" s="170" t="s">
        <v>416</v>
      </c>
      <c r="CX25" s="170" t="s">
        <v>416</v>
      </c>
      <c r="CY25" s="170">
        <v>1</v>
      </c>
      <c r="CZ25" s="170">
        <v>200</v>
      </c>
      <c r="DA25" s="170">
        <v>170</v>
      </c>
      <c r="DB25" s="170">
        <v>1</v>
      </c>
      <c r="DC25" s="170">
        <v>0.05</v>
      </c>
      <c r="DD25" s="170">
        <v>1.7</v>
      </c>
      <c r="DE25" s="170">
        <v>12</v>
      </c>
      <c r="DF25" s="170">
        <v>1</v>
      </c>
      <c r="DG25" s="170">
        <v>2.0000000000000001E-4</v>
      </c>
      <c r="DH25" s="170">
        <v>0.15</v>
      </c>
      <c r="DI25" s="170">
        <v>0.22</v>
      </c>
      <c r="DJ25" s="170">
        <v>3</v>
      </c>
      <c r="DK25" s="170">
        <v>3000</v>
      </c>
      <c r="DL25" s="170">
        <v>2.5000000000000001E-2</v>
      </c>
      <c r="DM25" s="170">
        <v>0</v>
      </c>
      <c r="DN25" s="170">
        <v>2</v>
      </c>
      <c r="DO25" s="170">
        <v>1.3</v>
      </c>
      <c r="DP25" s="170">
        <v>0.75</v>
      </c>
      <c r="DQ25" s="170">
        <v>50</v>
      </c>
      <c r="DR25" s="170">
        <v>1</v>
      </c>
      <c r="DS25" s="170">
        <v>200</v>
      </c>
      <c r="DT25" s="170">
        <v>230</v>
      </c>
      <c r="DU25" s="170">
        <v>20</v>
      </c>
      <c r="DV25" s="170">
        <v>30</v>
      </c>
      <c r="DW25" s="170">
        <v>30</v>
      </c>
      <c r="DX25" s="170">
        <v>0.2</v>
      </c>
      <c r="DY25" s="170">
        <v>1</v>
      </c>
      <c r="DZ25" s="170">
        <v>0</v>
      </c>
      <c r="EA25" s="170">
        <v>1</v>
      </c>
      <c r="EB25" s="170">
        <v>0</v>
      </c>
      <c r="EC25" s="170">
        <v>30</v>
      </c>
      <c r="ED25" s="170">
        <v>0.15</v>
      </c>
      <c r="EE25" s="170">
        <v>0.75</v>
      </c>
      <c r="EF25" s="170">
        <v>0.1</v>
      </c>
      <c r="EG25" s="170">
        <v>10</v>
      </c>
      <c r="EH25" s="170">
        <v>0.15</v>
      </c>
      <c r="EI25" s="170">
        <v>0.15</v>
      </c>
      <c r="EJ25" s="170">
        <v>0.15</v>
      </c>
      <c r="EK25" s="170">
        <v>0</v>
      </c>
      <c r="EL25" s="170">
        <v>100</v>
      </c>
      <c r="EM25" s="170">
        <v>21</v>
      </c>
      <c r="EN25" s="170">
        <v>17.100000000000001</v>
      </c>
      <c r="EO25" s="170">
        <v>1</v>
      </c>
      <c r="EP25" s="170">
        <v>0</v>
      </c>
      <c r="EQ25" s="170">
        <v>134</v>
      </c>
      <c r="ER25" s="230" t="s">
        <v>425</v>
      </c>
      <c r="ES25" s="170">
        <v>50</v>
      </c>
      <c r="ET25" s="170">
        <v>214</v>
      </c>
    </row>
    <row r="26" spans="1:170" ht="14.25" customHeight="1">
      <c r="A26" s="56">
        <v>25</v>
      </c>
      <c r="B26" s="223" t="s">
        <v>109</v>
      </c>
      <c r="C26" s="170">
        <v>0</v>
      </c>
      <c r="D26" s="230" t="s">
        <v>426</v>
      </c>
      <c r="E26" s="170">
        <v>154</v>
      </c>
      <c r="F26" s="230" t="s">
        <v>427</v>
      </c>
      <c r="G26" s="170">
        <v>134</v>
      </c>
      <c r="H26" s="230" t="s">
        <v>425</v>
      </c>
      <c r="I26" s="170">
        <v>320</v>
      </c>
      <c r="J26" s="230" t="s">
        <v>428</v>
      </c>
      <c r="K26" s="170">
        <v>1</v>
      </c>
      <c r="L26" s="223" t="s">
        <v>410</v>
      </c>
      <c r="M26" s="170">
        <v>19</v>
      </c>
      <c r="N26" s="223" t="s">
        <v>410</v>
      </c>
      <c r="O26" s="170" t="s">
        <v>411</v>
      </c>
      <c r="P26" s="56">
        <v>1</v>
      </c>
      <c r="Q26" s="170" t="s">
        <v>412</v>
      </c>
      <c r="R26" s="217">
        <v>11</v>
      </c>
      <c r="S26" s="170" t="s">
        <v>413</v>
      </c>
      <c r="T26" s="170" t="s">
        <v>429</v>
      </c>
      <c r="U26" s="170">
        <v>1</v>
      </c>
      <c r="V26" s="170">
        <v>1</v>
      </c>
      <c r="W26" s="203" t="s">
        <v>415</v>
      </c>
      <c r="X26" s="203" t="s">
        <v>415</v>
      </c>
      <c r="Y26" s="203">
        <v>3</v>
      </c>
      <c r="Z26" s="170" t="s">
        <v>179</v>
      </c>
      <c r="AA26" s="203">
        <v>5</v>
      </c>
      <c r="AB26" s="170">
        <v>28</v>
      </c>
      <c r="AC26" s="170">
        <v>13</v>
      </c>
      <c r="AD26" s="170">
        <v>7</v>
      </c>
      <c r="AE26" s="170">
        <v>23</v>
      </c>
      <c r="AF26" s="243">
        <v>30</v>
      </c>
      <c r="AG26" s="243">
        <v>26</v>
      </c>
      <c r="AH26" s="243">
        <v>45</v>
      </c>
      <c r="AI26" s="243">
        <v>20</v>
      </c>
      <c r="AJ26" s="243">
        <v>25</v>
      </c>
      <c r="AK26" s="243">
        <v>0</v>
      </c>
      <c r="AL26" s="243">
        <v>0</v>
      </c>
      <c r="AM26" s="243">
        <v>0</v>
      </c>
      <c r="AN26" s="243">
        <v>309</v>
      </c>
      <c r="AO26" s="243">
        <v>0.15</v>
      </c>
      <c r="AP26" s="243">
        <v>0.4</v>
      </c>
      <c r="AQ26" s="243">
        <v>0.05</v>
      </c>
      <c r="AR26" s="243">
        <v>0</v>
      </c>
      <c r="AS26" s="243">
        <v>0</v>
      </c>
      <c r="AT26" s="243">
        <v>30</v>
      </c>
      <c r="AU26" s="243">
        <v>20</v>
      </c>
      <c r="AV26" s="243">
        <v>40</v>
      </c>
      <c r="AW26" s="243">
        <v>56</v>
      </c>
      <c r="AX26" s="243">
        <v>0.95</v>
      </c>
      <c r="AY26" s="243">
        <v>0.3</v>
      </c>
      <c r="AZ26" s="243">
        <v>0.02</v>
      </c>
      <c r="BA26" s="243">
        <v>56</v>
      </c>
      <c r="BB26" s="243">
        <v>0.2</v>
      </c>
      <c r="BC26" s="243">
        <v>0.2</v>
      </c>
      <c r="BD26" s="243">
        <v>0.6</v>
      </c>
      <c r="BE26" s="243">
        <v>0.05</v>
      </c>
      <c r="BF26" s="243">
        <v>0.6</v>
      </c>
      <c r="BG26" s="243">
        <v>0.5</v>
      </c>
      <c r="BH26" s="243">
        <v>0.6</v>
      </c>
      <c r="BI26" s="243">
        <v>0</v>
      </c>
      <c r="BJ26" s="243">
        <v>2</v>
      </c>
      <c r="BK26" s="170">
        <v>1</v>
      </c>
      <c r="BL26" s="170">
        <v>0</v>
      </c>
      <c r="BM26" s="170">
        <v>0</v>
      </c>
      <c r="BN26" s="170">
        <v>0</v>
      </c>
      <c r="BO26" s="170">
        <v>0</v>
      </c>
      <c r="BP26" s="170">
        <v>0</v>
      </c>
      <c r="BQ26" s="170">
        <v>1</v>
      </c>
      <c r="BR26" s="170" t="s">
        <v>416</v>
      </c>
      <c r="BS26" s="170">
        <v>0</v>
      </c>
      <c r="BT26" s="170">
        <v>1</v>
      </c>
      <c r="BU26" s="170">
        <v>0.5</v>
      </c>
      <c r="BV26" s="170">
        <v>0</v>
      </c>
      <c r="BW26" s="170">
        <v>10000</v>
      </c>
      <c r="BX26" s="170">
        <v>1</v>
      </c>
      <c r="BY26" s="170">
        <v>1.1000000000000001</v>
      </c>
      <c r="BZ26" s="170">
        <v>1.1000000000000001</v>
      </c>
      <c r="CA26" s="170">
        <v>0.4</v>
      </c>
      <c r="CB26" s="170">
        <v>1</v>
      </c>
      <c r="CC26" s="170">
        <v>0</v>
      </c>
      <c r="CD26" s="170">
        <v>0</v>
      </c>
      <c r="CE26" s="170">
        <v>0</v>
      </c>
      <c r="CF26" s="170">
        <v>0</v>
      </c>
      <c r="CG26" s="170">
        <v>0</v>
      </c>
      <c r="CH26" s="170">
        <v>0</v>
      </c>
      <c r="CI26" s="170">
        <v>0</v>
      </c>
      <c r="CJ26" s="170">
        <v>0.9</v>
      </c>
      <c r="CK26" s="170">
        <v>0.9</v>
      </c>
      <c r="CL26" s="170">
        <v>0</v>
      </c>
      <c r="CM26" s="170">
        <v>200</v>
      </c>
      <c r="CN26" s="170">
        <v>1</v>
      </c>
      <c r="CO26" s="170">
        <v>800</v>
      </c>
      <c r="CP26" s="170">
        <v>800</v>
      </c>
      <c r="CQ26" s="170">
        <v>800</v>
      </c>
      <c r="CR26" s="170">
        <v>800</v>
      </c>
      <c r="CS26" s="170">
        <v>800</v>
      </c>
      <c r="CT26" s="170" t="s">
        <v>416</v>
      </c>
      <c r="CU26" s="170" t="s">
        <v>416</v>
      </c>
      <c r="CV26" s="170" t="s">
        <v>416</v>
      </c>
      <c r="CW26" s="170" t="s">
        <v>416</v>
      </c>
      <c r="CX26" s="170" t="s">
        <v>416</v>
      </c>
      <c r="CY26" s="170">
        <v>1</v>
      </c>
      <c r="CZ26" s="170">
        <v>200</v>
      </c>
      <c r="DA26" s="170">
        <v>170</v>
      </c>
      <c r="DB26" s="170">
        <v>1</v>
      </c>
      <c r="DC26" s="170">
        <v>0.05</v>
      </c>
      <c r="DD26" s="170">
        <v>1.7</v>
      </c>
      <c r="DE26" s="170">
        <v>12</v>
      </c>
      <c r="DF26" s="170">
        <v>1</v>
      </c>
      <c r="DG26" s="170">
        <v>2.0000000000000001E-4</v>
      </c>
      <c r="DH26" s="170">
        <v>0.15</v>
      </c>
      <c r="DI26" s="170">
        <v>0.22</v>
      </c>
      <c r="DJ26" s="170">
        <v>3</v>
      </c>
      <c r="DK26" s="170">
        <v>3000</v>
      </c>
      <c r="DL26" s="170">
        <v>2.5000000000000001E-2</v>
      </c>
      <c r="DM26" s="170">
        <v>0</v>
      </c>
      <c r="DN26" s="170">
        <v>2</v>
      </c>
      <c r="DO26" s="170">
        <v>1.3</v>
      </c>
      <c r="DP26" s="170">
        <v>0.75</v>
      </c>
      <c r="DQ26" s="170">
        <v>50</v>
      </c>
      <c r="DR26" s="170">
        <v>1</v>
      </c>
      <c r="DS26" s="170">
        <v>200</v>
      </c>
      <c r="DT26" s="170">
        <v>230</v>
      </c>
      <c r="DU26" s="170">
        <v>20</v>
      </c>
      <c r="DV26" s="170">
        <v>30</v>
      </c>
      <c r="DW26" s="170">
        <v>30</v>
      </c>
      <c r="DX26" s="170">
        <v>0.2</v>
      </c>
      <c r="DY26" s="170">
        <v>1</v>
      </c>
      <c r="DZ26" s="170">
        <v>0</v>
      </c>
      <c r="EA26" s="170">
        <v>1</v>
      </c>
      <c r="EB26" s="170">
        <v>0</v>
      </c>
      <c r="EC26" s="170">
        <v>30</v>
      </c>
      <c r="ED26" s="170">
        <v>0.15</v>
      </c>
      <c r="EE26" s="170">
        <v>0.75</v>
      </c>
      <c r="EF26" s="170">
        <v>0.1</v>
      </c>
      <c r="EG26" s="170">
        <v>10</v>
      </c>
      <c r="EH26" s="170">
        <v>0.15</v>
      </c>
      <c r="EI26" s="170">
        <v>0.15</v>
      </c>
      <c r="EJ26" s="170">
        <v>0.15</v>
      </c>
      <c r="EK26" s="170">
        <v>0</v>
      </c>
      <c r="EL26" s="170">
        <v>100</v>
      </c>
      <c r="EM26" s="170">
        <v>21</v>
      </c>
      <c r="EN26" s="170">
        <v>17.100000000000001</v>
      </c>
      <c r="EO26" s="170">
        <v>1</v>
      </c>
      <c r="EP26" s="170">
        <v>0</v>
      </c>
      <c r="EQ26" s="170">
        <v>134</v>
      </c>
      <c r="ER26" s="230" t="s">
        <v>425</v>
      </c>
      <c r="ES26" s="170">
        <v>50</v>
      </c>
      <c r="ET26" s="170">
        <v>223</v>
      </c>
    </row>
    <row r="27" spans="1:170" ht="16.149999999999999" customHeight="1">
      <c r="A27" s="56">
        <v>26</v>
      </c>
      <c r="B27" s="223" t="s">
        <v>110</v>
      </c>
      <c r="C27" s="170">
        <v>0</v>
      </c>
      <c r="D27" s="230" t="s">
        <v>426</v>
      </c>
      <c r="E27" s="170">
        <v>154</v>
      </c>
      <c r="F27" s="230" t="s">
        <v>427</v>
      </c>
      <c r="G27" s="170">
        <v>134</v>
      </c>
      <c r="H27" s="230" t="s">
        <v>425</v>
      </c>
      <c r="I27" s="170">
        <v>320</v>
      </c>
      <c r="J27" s="230" t="s">
        <v>428</v>
      </c>
      <c r="K27" s="170">
        <v>1</v>
      </c>
      <c r="L27" s="223" t="s">
        <v>410</v>
      </c>
      <c r="M27" s="170">
        <v>20</v>
      </c>
      <c r="N27" s="223" t="s">
        <v>410</v>
      </c>
      <c r="O27" s="170" t="s">
        <v>411</v>
      </c>
      <c r="P27" s="56">
        <v>1</v>
      </c>
      <c r="Q27" s="170" t="s">
        <v>412</v>
      </c>
      <c r="R27" s="217">
        <v>11</v>
      </c>
      <c r="S27" s="170" t="s">
        <v>413</v>
      </c>
      <c r="T27" s="170" t="s">
        <v>429</v>
      </c>
      <c r="U27" s="170">
        <v>1</v>
      </c>
      <c r="V27" s="170">
        <v>1</v>
      </c>
      <c r="W27" s="203" t="s">
        <v>415</v>
      </c>
      <c r="X27" s="203" t="s">
        <v>415</v>
      </c>
      <c r="Y27" s="203">
        <v>3</v>
      </c>
      <c r="Z27" s="170" t="s">
        <v>179</v>
      </c>
      <c r="AA27" s="203">
        <v>1</v>
      </c>
      <c r="AB27" s="170">
        <v>28</v>
      </c>
      <c r="AC27" s="170">
        <v>13</v>
      </c>
      <c r="AF27" s="243">
        <v>20</v>
      </c>
      <c r="AG27" s="243">
        <v>30</v>
      </c>
      <c r="AH27" s="243">
        <v>45</v>
      </c>
      <c r="AI27" s="243">
        <v>25</v>
      </c>
      <c r="AJ27" s="243">
        <v>21</v>
      </c>
      <c r="AK27" s="243">
        <v>0</v>
      </c>
      <c r="AL27" s="243">
        <v>0</v>
      </c>
      <c r="AM27" s="243">
        <v>0</v>
      </c>
      <c r="AN27" s="243">
        <v>295</v>
      </c>
      <c r="AO27" s="243">
        <v>0.15</v>
      </c>
      <c r="AP27" s="243">
        <v>1.19</v>
      </c>
      <c r="AQ27" s="243">
        <v>0.5</v>
      </c>
      <c r="AR27" s="243">
        <v>0</v>
      </c>
      <c r="AS27" s="243">
        <v>0</v>
      </c>
      <c r="AT27" s="243">
        <v>30</v>
      </c>
      <c r="AU27" s="243">
        <v>20</v>
      </c>
      <c r="AV27" s="243">
        <v>40</v>
      </c>
      <c r="AW27" s="243">
        <v>56</v>
      </c>
      <c r="AX27" s="243">
        <v>0.9</v>
      </c>
      <c r="AY27" s="243">
        <v>0.15</v>
      </c>
      <c r="AZ27" s="243">
        <v>0.03</v>
      </c>
      <c r="BA27" s="243">
        <v>46</v>
      </c>
      <c r="BB27" s="243">
        <v>0.45</v>
      </c>
      <c r="BC27" s="243">
        <v>0.85</v>
      </c>
      <c r="BD27" s="243">
        <v>1</v>
      </c>
      <c r="BE27" s="243">
        <v>0.3</v>
      </c>
      <c r="BF27" s="243">
        <v>1</v>
      </c>
      <c r="BG27" s="243">
        <v>0.85</v>
      </c>
      <c r="BH27" s="243">
        <v>0.7</v>
      </c>
      <c r="BI27" s="243">
        <v>0</v>
      </c>
      <c r="BJ27" s="243">
        <v>2</v>
      </c>
      <c r="BK27" s="170">
        <v>1</v>
      </c>
      <c r="BL27" s="170">
        <v>0</v>
      </c>
      <c r="BM27" s="170">
        <v>0</v>
      </c>
      <c r="BN27" s="170">
        <v>0</v>
      </c>
      <c r="BO27" s="170">
        <v>0</v>
      </c>
      <c r="BP27" s="170">
        <v>0</v>
      </c>
      <c r="BQ27" s="170">
        <v>1</v>
      </c>
      <c r="BR27" s="170" t="s">
        <v>416</v>
      </c>
      <c r="BS27" s="170">
        <v>0</v>
      </c>
      <c r="BT27" s="170">
        <v>1</v>
      </c>
      <c r="BU27" s="170">
        <v>0.5</v>
      </c>
      <c r="BV27" s="170">
        <v>0</v>
      </c>
      <c r="BW27" s="170">
        <v>10000</v>
      </c>
      <c r="BX27" s="170">
        <v>1</v>
      </c>
      <c r="BY27" s="170">
        <v>1.1000000000000001</v>
      </c>
      <c r="BZ27" s="170">
        <v>1.1000000000000001</v>
      </c>
      <c r="CA27" s="170">
        <v>0.4</v>
      </c>
      <c r="CB27" s="170">
        <v>1</v>
      </c>
      <c r="CC27" s="170">
        <v>0</v>
      </c>
      <c r="CD27" s="170">
        <v>0</v>
      </c>
      <c r="CE27" s="170">
        <v>0</v>
      </c>
      <c r="CF27" s="170">
        <v>0</v>
      </c>
      <c r="CG27" s="170">
        <v>0</v>
      </c>
      <c r="CH27" s="170">
        <v>0</v>
      </c>
      <c r="CI27" s="170">
        <v>0</v>
      </c>
      <c r="CJ27" s="170">
        <v>0.9</v>
      </c>
      <c r="CK27" s="170">
        <v>0.9</v>
      </c>
      <c r="CL27" s="170">
        <v>0</v>
      </c>
      <c r="CM27" s="170">
        <v>200</v>
      </c>
      <c r="CN27" s="170">
        <v>1</v>
      </c>
      <c r="CO27" s="170">
        <v>800</v>
      </c>
      <c r="CP27" s="170">
        <v>800</v>
      </c>
      <c r="CQ27" s="170">
        <v>800</v>
      </c>
      <c r="CR27" s="170">
        <v>800</v>
      </c>
      <c r="CS27" s="170">
        <v>800</v>
      </c>
      <c r="CT27" s="170" t="s">
        <v>416</v>
      </c>
      <c r="CU27" s="170" t="s">
        <v>416</v>
      </c>
      <c r="CV27" s="170" t="s">
        <v>416</v>
      </c>
      <c r="CW27" s="170" t="s">
        <v>416</v>
      </c>
      <c r="CX27" s="170" t="s">
        <v>416</v>
      </c>
      <c r="CY27" s="170">
        <v>1</v>
      </c>
      <c r="CZ27" s="170">
        <v>200</v>
      </c>
      <c r="DA27" s="170">
        <v>200</v>
      </c>
      <c r="DB27" s="170">
        <v>1</v>
      </c>
      <c r="DC27" s="170">
        <v>0.05</v>
      </c>
      <c r="DD27" s="170">
        <v>1.7</v>
      </c>
      <c r="DE27" s="170">
        <v>12</v>
      </c>
      <c r="DF27" s="170">
        <v>1</v>
      </c>
      <c r="DG27" s="170">
        <v>2.0000000000000001E-4</v>
      </c>
      <c r="DH27" s="170">
        <v>0.15</v>
      </c>
      <c r="DI27" s="170">
        <v>0.22</v>
      </c>
      <c r="DJ27" s="170">
        <v>3</v>
      </c>
      <c r="DK27" s="170">
        <v>3000</v>
      </c>
      <c r="DL27" s="170">
        <v>2.5000000000000001E-2</v>
      </c>
      <c r="DM27" s="170">
        <v>0</v>
      </c>
      <c r="DN27" s="170">
        <v>2</v>
      </c>
      <c r="DO27" s="170">
        <v>1.3</v>
      </c>
      <c r="DP27" s="170">
        <v>0.75</v>
      </c>
      <c r="DQ27" s="170">
        <v>50</v>
      </c>
      <c r="DR27" s="170">
        <v>1</v>
      </c>
      <c r="DS27" s="170">
        <v>200</v>
      </c>
      <c r="DT27" s="170">
        <v>230</v>
      </c>
      <c r="DU27" s="170">
        <v>20</v>
      </c>
      <c r="DV27" s="170">
        <v>30</v>
      </c>
      <c r="DW27" s="170">
        <v>30</v>
      </c>
      <c r="DX27" s="170">
        <v>0.2</v>
      </c>
      <c r="DY27" s="170">
        <v>1</v>
      </c>
      <c r="DZ27" s="170">
        <v>0</v>
      </c>
      <c r="EA27" s="170">
        <v>1</v>
      </c>
      <c r="EB27" s="170">
        <v>0</v>
      </c>
      <c r="EC27" s="170">
        <v>30</v>
      </c>
      <c r="ED27" s="170">
        <v>0.15</v>
      </c>
      <c r="EE27" s="170">
        <v>0.75</v>
      </c>
      <c r="EF27" s="170">
        <v>0.1</v>
      </c>
      <c r="EG27" s="170">
        <v>10</v>
      </c>
      <c r="EH27" s="170">
        <v>0.15</v>
      </c>
      <c r="EI27" s="170">
        <v>0.15</v>
      </c>
      <c r="EJ27" s="170">
        <v>0.15</v>
      </c>
      <c r="EK27" s="170">
        <v>0</v>
      </c>
      <c r="EL27" s="170">
        <v>100</v>
      </c>
      <c r="EM27" s="170">
        <v>21</v>
      </c>
      <c r="EN27" s="170">
        <v>17.100000000000001</v>
      </c>
      <c r="EO27" s="170">
        <v>1</v>
      </c>
      <c r="EP27" s="170">
        <v>0</v>
      </c>
      <c r="EQ27" s="170">
        <v>134</v>
      </c>
      <c r="ER27" s="230" t="s">
        <v>425</v>
      </c>
      <c r="ES27" s="170">
        <v>50</v>
      </c>
      <c r="ET27" s="170">
        <v>232</v>
      </c>
    </row>
    <row r="28" spans="1:170">
      <c r="A28" s="56">
        <v>27</v>
      </c>
      <c r="B28" s="170" t="s">
        <v>111</v>
      </c>
      <c r="C28" s="170">
        <v>0</v>
      </c>
      <c r="D28" s="230" t="s">
        <v>426</v>
      </c>
      <c r="E28" s="170">
        <v>154</v>
      </c>
      <c r="F28" s="230" t="s">
        <v>427</v>
      </c>
      <c r="G28" s="170">
        <v>134</v>
      </c>
      <c r="H28" s="230" t="s">
        <v>425</v>
      </c>
      <c r="I28" s="170">
        <v>320</v>
      </c>
      <c r="J28" s="230" t="s">
        <v>428</v>
      </c>
      <c r="K28" s="170">
        <v>1</v>
      </c>
      <c r="L28" s="223" t="s">
        <v>410</v>
      </c>
      <c r="M28" s="170">
        <v>21</v>
      </c>
      <c r="N28" s="223" t="s">
        <v>410</v>
      </c>
      <c r="O28" s="170" t="s">
        <v>411</v>
      </c>
      <c r="P28" s="56">
        <v>1</v>
      </c>
      <c r="Q28" s="170" t="s">
        <v>412</v>
      </c>
      <c r="R28" s="217">
        <v>11</v>
      </c>
      <c r="S28" s="170" t="s">
        <v>413</v>
      </c>
      <c r="T28" s="170" t="s">
        <v>429</v>
      </c>
      <c r="U28" s="170">
        <v>1</v>
      </c>
      <c r="V28" s="170">
        <v>1</v>
      </c>
      <c r="W28" s="203" t="s">
        <v>415</v>
      </c>
      <c r="X28" s="203" t="s">
        <v>415</v>
      </c>
      <c r="Y28" s="203">
        <v>3</v>
      </c>
      <c r="Z28" s="170" t="s">
        <v>179</v>
      </c>
      <c r="AA28" s="203">
        <v>2</v>
      </c>
      <c r="AB28" s="170">
        <v>28</v>
      </c>
      <c r="AC28" s="170">
        <v>13</v>
      </c>
      <c r="AF28" s="243">
        <v>20</v>
      </c>
      <c r="AG28" s="243">
        <v>30</v>
      </c>
      <c r="AH28" s="243">
        <v>45</v>
      </c>
      <c r="AI28" s="243">
        <v>25</v>
      </c>
      <c r="AJ28" s="243">
        <v>21</v>
      </c>
      <c r="AK28" s="243">
        <v>0</v>
      </c>
      <c r="AL28" s="243">
        <v>0</v>
      </c>
      <c r="AM28" s="243">
        <v>0</v>
      </c>
      <c r="AN28" s="243">
        <v>295</v>
      </c>
      <c r="AO28" s="243">
        <v>0.15</v>
      </c>
      <c r="AP28" s="243">
        <v>1.19</v>
      </c>
      <c r="AQ28" s="243">
        <v>0.5</v>
      </c>
      <c r="AR28" s="243">
        <v>0</v>
      </c>
      <c r="AS28" s="243">
        <v>0</v>
      </c>
      <c r="AT28" s="243">
        <v>30</v>
      </c>
      <c r="AU28" s="243">
        <v>20</v>
      </c>
      <c r="AV28" s="243">
        <v>40</v>
      </c>
      <c r="AW28" s="243">
        <v>56</v>
      </c>
      <c r="AX28" s="243">
        <v>0.9</v>
      </c>
      <c r="AY28" s="243">
        <v>0.15</v>
      </c>
      <c r="AZ28" s="243">
        <v>0.03</v>
      </c>
      <c r="BA28" s="243">
        <v>46</v>
      </c>
      <c r="BB28" s="243">
        <v>0.45</v>
      </c>
      <c r="BC28" s="243">
        <v>0.85</v>
      </c>
      <c r="BD28" s="243">
        <v>1</v>
      </c>
      <c r="BE28" s="243">
        <v>0.3</v>
      </c>
      <c r="BF28" s="243">
        <v>1</v>
      </c>
      <c r="BG28" s="243">
        <v>0.85</v>
      </c>
      <c r="BH28" s="243">
        <v>0.7</v>
      </c>
      <c r="BI28" s="243">
        <v>0</v>
      </c>
      <c r="BJ28" s="243">
        <v>2</v>
      </c>
      <c r="BK28" s="170">
        <v>1</v>
      </c>
      <c r="BL28" s="170">
        <v>0</v>
      </c>
      <c r="BM28" s="170">
        <v>0</v>
      </c>
      <c r="BN28" s="170">
        <v>0</v>
      </c>
      <c r="BO28" s="170">
        <v>0</v>
      </c>
      <c r="BP28" s="170">
        <v>0</v>
      </c>
      <c r="BQ28" s="170">
        <v>1</v>
      </c>
      <c r="BR28" s="170" t="s">
        <v>416</v>
      </c>
      <c r="BS28" s="170">
        <v>0</v>
      </c>
      <c r="BT28" s="170">
        <v>1</v>
      </c>
      <c r="BU28" s="170">
        <v>0.5</v>
      </c>
      <c r="BV28" s="170">
        <v>0</v>
      </c>
      <c r="BW28" s="170">
        <v>10000</v>
      </c>
      <c r="BX28" s="170">
        <v>1</v>
      </c>
      <c r="BY28" s="170">
        <v>1.1000000000000001</v>
      </c>
      <c r="BZ28" s="170">
        <v>1.1000000000000001</v>
      </c>
      <c r="CA28" s="170">
        <v>0.4</v>
      </c>
      <c r="CB28" s="170">
        <v>1</v>
      </c>
      <c r="CC28" s="170">
        <v>0</v>
      </c>
      <c r="CD28" s="170">
        <v>0</v>
      </c>
      <c r="CE28" s="170">
        <v>0</v>
      </c>
      <c r="CF28" s="170">
        <v>0</v>
      </c>
      <c r="CG28" s="170">
        <v>0</v>
      </c>
      <c r="CH28" s="170">
        <v>0</v>
      </c>
      <c r="CI28" s="170">
        <v>0</v>
      </c>
      <c r="CJ28" s="170">
        <v>0.9</v>
      </c>
      <c r="CK28" s="170">
        <v>0.9</v>
      </c>
      <c r="CL28" s="170">
        <v>0</v>
      </c>
      <c r="CM28" s="170">
        <v>200</v>
      </c>
      <c r="CN28" s="170">
        <v>1</v>
      </c>
      <c r="CO28" s="170">
        <v>800</v>
      </c>
      <c r="CP28" s="170">
        <v>800</v>
      </c>
      <c r="CQ28" s="170">
        <v>800</v>
      </c>
      <c r="CR28" s="170">
        <v>800</v>
      </c>
      <c r="CS28" s="170">
        <v>800</v>
      </c>
      <c r="CT28" s="170" t="s">
        <v>416</v>
      </c>
      <c r="CU28" s="170" t="s">
        <v>416</v>
      </c>
      <c r="CV28" s="170" t="s">
        <v>416</v>
      </c>
      <c r="CW28" s="170" t="s">
        <v>416</v>
      </c>
      <c r="CX28" s="170" t="s">
        <v>416</v>
      </c>
      <c r="CY28" s="170">
        <v>1</v>
      </c>
      <c r="CZ28" s="170">
        <v>200</v>
      </c>
      <c r="DA28" s="170">
        <v>200</v>
      </c>
      <c r="DB28" s="170">
        <v>1</v>
      </c>
      <c r="DC28" s="170">
        <v>0.05</v>
      </c>
      <c r="DD28" s="170">
        <v>1.7</v>
      </c>
      <c r="DE28" s="170">
        <v>12</v>
      </c>
      <c r="DF28" s="170">
        <v>1</v>
      </c>
      <c r="DG28" s="170">
        <v>2.0000000000000001E-4</v>
      </c>
      <c r="DH28" s="170">
        <v>0.15</v>
      </c>
      <c r="DI28" s="170">
        <v>0.22</v>
      </c>
      <c r="DJ28" s="170">
        <v>3</v>
      </c>
      <c r="DK28" s="170">
        <v>3000</v>
      </c>
      <c r="DL28" s="170">
        <v>2.5000000000000001E-2</v>
      </c>
      <c r="DM28" s="170">
        <v>0</v>
      </c>
      <c r="DN28" s="170">
        <v>2</v>
      </c>
      <c r="DO28" s="170">
        <v>1.3</v>
      </c>
      <c r="DP28" s="170">
        <v>0.75</v>
      </c>
      <c r="DQ28" s="170">
        <v>50</v>
      </c>
      <c r="DR28" s="170">
        <v>1</v>
      </c>
      <c r="DS28" s="170">
        <v>200</v>
      </c>
      <c r="DT28" s="170">
        <v>230</v>
      </c>
      <c r="DU28" s="170">
        <v>20</v>
      </c>
      <c r="DV28" s="170">
        <v>30</v>
      </c>
      <c r="DW28" s="170">
        <v>30</v>
      </c>
      <c r="DX28" s="170">
        <v>0.2</v>
      </c>
      <c r="DY28" s="170">
        <v>1</v>
      </c>
      <c r="DZ28" s="170">
        <v>0</v>
      </c>
      <c r="EA28" s="170">
        <v>1</v>
      </c>
      <c r="EB28" s="170">
        <v>0</v>
      </c>
      <c r="EC28" s="170">
        <v>30</v>
      </c>
      <c r="ED28" s="170">
        <v>0.15</v>
      </c>
      <c r="EE28" s="170">
        <v>0.75</v>
      </c>
      <c r="EF28" s="170">
        <v>0.1</v>
      </c>
      <c r="EG28" s="170">
        <v>10</v>
      </c>
      <c r="EH28" s="170">
        <v>0.15</v>
      </c>
      <c r="EI28" s="170">
        <v>0.15</v>
      </c>
      <c r="EJ28" s="170">
        <v>0.15</v>
      </c>
      <c r="EK28" s="170">
        <v>0</v>
      </c>
      <c r="EL28" s="170">
        <v>100</v>
      </c>
      <c r="EM28" s="170">
        <v>21</v>
      </c>
      <c r="EN28" s="170">
        <v>17.100000000000001</v>
      </c>
      <c r="EO28" s="170">
        <v>1</v>
      </c>
      <c r="EP28" s="170">
        <v>0</v>
      </c>
      <c r="EQ28" s="170">
        <v>134</v>
      </c>
      <c r="ER28" s="230" t="s">
        <v>425</v>
      </c>
      <c r="ES28" s="170">
        <v>50</v>
      </c>
      <c r="ET28" s="170">
        <v>241</v>
      </c>
    </row>
    <row r="29" spans="1:170">
      <c r="A29" s="56">
        <v>28</v>
      </c>
      <c r="B29" s="170" t="s">
        <v>120</v>
      </c>
      <c r="C29" s="170">
        <v>0</v>
      </c>
      <c r="D29" s="230" t="s">
        <v>426</v>
      </c>
      <c r="E29" s="170">
        <v>154</v>
      </c>
      <c r="F29" s="230" t="s">
        <v>427</v>
      </c>
      <c r="G29" s="170">
        <v>134</v>
      </c>
      <c r="H29" s="230" t="s">
        <v>425</v>
      </c>
      <c r="I29" s="170">
        <v>320</v>
      </c>
      <c r="J29" s="230" t="s">
        <v>428</v>
      </c>
      <c r="K29" s="170">
        <v>1</v>
      </c>
      <c r="L29" s="223" t="s">
        <v>410</v>
      </c>
      <c r="M29" s="170">
        <v>22</v>
      </c>
      <c r="N29" s="223" t="s">
        <v>410</v>
      </c>
      <c r="O29" s="170" t="s">
        <v>411</v>
      </c>
      <c r="P29" s="56">
        <v>1</v>
      </c>
      <c r="Q29" s="170" t="s">
        <v>412</v>
      </c>
      <c r="R29" s="217">
        <v>11</v>
      </c>
      <c r="S29" s="170" t="s">
        <v>413</v>
      </c>
      <c r="T29" s="170" t="s">
        <v>429</v>
      </c>
      <c r="U29" s="170">
        <v>1</v>
      </c>
      <c r="V29" s="170">
        <v>1</v>
      </c>
      <c r="W29" s="203" t="s">
        <v>415</v>
      </c>
      <c r="X29" s="203" t="s">
        <v>415</v>
      </c>
      <c r="Y29" s="203">
        <v>3</v>
      </c>
      <c r="Z29" s="170" t="s">
        <v>179</v>
      </c>
      <c r="AA29" s="203">
        <v>3</v>
      </c>
      <c r="AB29" s="170">
        <v>28</v>
      </c>
      <c r="AC29" s="170">
        <v>13</v>
      </c>
      <c r="AF29" s="243">
        <v>20</v>
      </c>
      <c r="AG29" s="243">
        <v>30</v>
      </c>
      <c r="AH29" s="243">
        <v>45</v>
      </c>
      <c r="AI29" s="243">
        <v>25</v>
      </c>
      <c r="AJ29" s="243">
        <v>21</v>
      </c>
      <c r="AK29" s="243">
        <v>0</v>
      </c>
      <c r="AL29" s="243">
        <v>0</v>
      </c>
      <c r="AM29" s="243">
        <v>0</v>
      </c>
      <c r="AN29" s="243">
        <v>295</v>
      </c>
      <c r="AO29" s="243">
        <v>0.15</v>
      </c>
      <c r="AP29" s="243">
        <v>1.19</v>
      </c>
      <c r="AQ29" s="243">
        <v>0.5</v>
      </c>
      <c r="AR29" s="243">
        <v>0</v>
      </c>
      <c r="AS29" s="243">
        <v>0</v>
      </c>
      <c r="AT29" s="243">
        <v>30</v>
      </c>
      <c r="AU29" s="243">
        <v>20</v>
      </c>
      <c r="AV29" s="243">
        <v>40</v>
      </c>
      <c r="AW29" s="243">
        <v>56</v>
      </c>
      <c r="AX29" s="243">
        <v>0.9</v>
      </c>
      <c r="AY29" s="243">
        <v>0.15</v>
      </c>
      <c r="AZ29" s="243">
        <v>0.03</v>
      </c>
      <c r="BA29" s="243">
        <v>46</v>
      </c>
      <c r="BB29" s="243">
        <v>0.45</v>
      </c>
      <c r="BC29" s="243">
        <v>0.85</v>
      </c>
      <c r="BD29" s="243">
        <v>1</v>
      </c>
      <c r="BE29" s="243">
        <v>0.3</v>
      </c>
      <c r="BF29" s="243">
        <v>1</v>
      </c>
      <c r="BG29" s="243">
        <v>0.85</v>
      </c>
      <c r="BH29" s="243">
        <v>0.7</v>
      </c>
      <c r="BI29" s="243">
        <v>0</v>
      </c>
      <c r="BJ29" s="243">
        <v>2</v>
      </c>
      <c r="BK29" s="170">
        <v>1</v>
      </c>
      <c r="BL29" s="170">
        <v>0</v>
      </c>
      <c r="BM29" s="170">
        <v>0</v>
      </c>
      <c r="BN29" s="170">
        <v>0</v>
      </c>
      <c r="BO29" s="170">
        <v>0</v>
      </c>
      <c r="BP29" s="170">
        <v>0</v>
      </c>
      <c r="BQ29" s="170">
        <v>1</v>
      </c>
      <c r="BR29" s="170" t="s">
        <v>416</v>
      </c>
      <c r="BS29" s="170">
        <v>0</v>
      </c>
      <c r="BT29" s="170">
        <v>1</v>
      </c>
      <c r="BU29" s="170">
        <v>0.5</v>
      </c>
      <c r="BV29" s="170">
        <v>0</v>
      </c>
      <c r="BW29" s="170">
        <v>10000</v>
      </c>
      <c r="BX29" s="170">
        <v>1</v>
      </c>
      <c r="BY29" s="170">
        <v>1.1000000000000001</v>
      </c>
      <c r="BZ29" s="170">
        <v>1.1000000000000001</v>
      </c>
      <c r="CA29" s="170">
        <v>0.4</v>
      </c>
      <c r="CB29" s="170">
        <v>1</v>
      </c>
      <c r="CC29" s="170">
        <v>0</v>
      </c>
      <c r="CD29" s="170">
        <v>0</v>
      </c>
      <c r="CE29" s="170">
        <v>0</v>
      </c>
      <c r="CF29" s="170">
        <v>0</v>
      </c>
      <c r="CG29" s="170">
        <v>0</v>
      </c>
      <c r="CH29" s="170">
        <v>0</v>
      </c>
      <c r="CI29" s="170">
        <v>0</v>
      </c>
      <c r="CJ29" s="170">
        <v>0.9</v>
      </c>
      <c r="CK29" s="170">
        <v>0.9</v>
      </c>
      <c r="CL29" s="170">
        <v>0</v>
      </c>
      <c r="CM29" s="170">
        <v>200</v>
      </c>
      <c r="CN29" s="170">
        <v>1</v>
      </c>
      <c r="CO29" s="170">
        <v>800</v>
      </c>
      <c r="CP29" s="170">
        <v>800</v>
      </c>
      <c r="CQ29" s="170">
        <v>800</v>
      </c>
      <c r="CR29" s="170">
        <v>800</v>
      </c>
      <c r="CS29" s="170">
        <v>800</v>
      </c>
      <c r="CT29" s="170" t="s">
        <v>416</v>
      </c>
      <c r="CU29" s="170" t="s">
        <v>416</v>
      </c>
      <c r="CV29" s="170" t="s">
        <v>416</v>
      </c>
      <c r="CW29" s="170" t="s">
        <v>416</v>
      </c>
      <c r="CX29" s="170" t="s">
        <v>416</v>
      </c>
      <c r="CY29" s="170">
        <v>1</v>
      </c>
      <c r="CZ29" s="170">
        <v>200</v>
      </c>
      <c r="DA29" s="170">
        <v>200</v>
      </c>
      <c r="DB29" s="170">
        <v>1</v>
      </c>
      <c r="DC29" s="170">
        <v>0.05</v>
      </c>
      <c r="DD29" s="170">
        <v>1.7</v>
      </c>
      <c r="DE29" s="170">
        <v>12</v>
      </c>
      <c r="DF29" s="170">
        <v>1</v>
      </c>
      <c r="DG29" s="170">
        <v>2.0000000000000001E-4</v>
      </c>
      <c r="DH29" s="170">
        <v>0.15</v>
      </c>
      <c r="DI29" s="170">
        <v>0.22</v>
      </c>
      <c r="DJ29" s="170">
        <v>3</v>
      </c>
      <c r="DK29" s="170">
        <v>3000</v>
      </c>
      <c r="DL29" s="170">
        <v>2.5000000000000001E-2</v>
      </c>
      <c r="DM29" s="170">
        <v>0</v>
      </c>
      <c r="DN29" s="170">
        <v>2</v>
      </c>
      <c r="DO29" s="170">
        <v>1.3</v>
      </c>
      <c r="DP29" s="170">
        <v>0.75</v>
      </c>
      <c r="DQ29" s="170">
        <v>50</v>
      </c>
      <c r="DR29" s="170">
        <v>1</v>
      </c>
      <c r="DS29" s="170">
        <v>200</v>
      </c>
      <c r="DT29" s="170">
        <v>230</v>
      </c>
      <c r="DU29" s="170">
        <v>20</v>
      </c>
      <c r="DV29" s="170">
        <v>30</v>
      </c>
      <c r="DW29" s="170">
        <v>30</v>
      </c>
      <c r="DX29" s="170">
        <v>0.2</v>
      </c>
      <c r="DY29" s="170">
        <v>1</v>
      </c>
      <c r="DZ29" s="170">
        <v>0</v>
      </c>
      <c r="EA29" s="170">
        <v>1</v>
      </c>
      <c r="EB29" s="170">
        <v>0</v>
      </c>
      <c r="EC29" s="170">
        <v>30</v>
      </c>
      <c r="ED29" s="170">
        <v>0.15</v>
      </c>
      <c r="EE29" s="170">
        <v>0.75</v>
      </c>
      <c r="EF29" s="170">
        <v>0.1</v>
      </c>
      <c r="EG29" s="170">
        <v>10</v>
      </c>
      <c r="EH29" s="170">
        <v>0.15</v>
      </c>
      <c r="EI29" s="170">
        <v>0.15</v>
      </c>
      <c r="EJ29" s="170">
        <v>0.15</v>
      </c>
      <c r="EK29" s="170">
        <v>0</v>
      </c>
      <c r="EL29" s="170">
        <v>100</v>
      </c>
      <c r="EM29" s="170">
        <v>21</v>
      </c>
      <c r="EN29" s="170">
        <v>17.100000000000001</v>
      </c>
      <c r="EO29" s="170">
        <v>1</v>
      </c>
      <c r="EP29" s="170">
        <v>0</v>
      </c>
      <c r="EQ29" s="170">
        <v>134</v>
      </c>
      <c r="ER29" s="230" t="s">
        <v>425</v>
      </c>
      <c r="ES29" s="170">
        <v>50</v>
      </c>
      <c r="ET29" s="170">
        <v>250</v>
      </c>
      <c r="FN29" s="230"/>
    </row>
    <row r="30" spans="1:170">
      <c r="A30" s="56">
        <v>29</v>
      </c>
      <c r="B30" s="170" t="s">
        <v>121</v>
      </c>
      <c r="C30" s="170">
        <v>0</v>
      </c>
      <c r="D30" s="230" t="s">
        <v>426</v>
      </c>
      <c r="E30" s="170">
        <v>154</v>
      </c>
      <c r="F30" s="230" t="s">
        <v>427</v>
      </c>
      <c r="G30" s="170">
        <v>134</v>
      </c>
      <c r="H30" s="230" t="s">
        <v>425</v>
      </c>
      <c r="I30" s="170">
        <v>320</v>
      </c>
      <c r="J30" s="230" t="s">
        <v>428</v>
      </c>
      <c r="K30" s="170">
        <v>1</v>
      </c>
      <c r="L30" s="223" t="s">
        <v>410</v>
      </c>
      <c r="M30" s="170">
        <v>23</v>
      </c>
      <c r="N30" s="223" t="s">
        <v>410</v>
      </c>
      <c r="O30" s="170" t="s">
        <v>411</v>
      </c>
      <c r="P30" s="56">
        <v>1</v>
      </c>
      <c r="Q30" s="170" t="s">
        <v>412</v>
      </c>
      <c r="R30" s="217">
        <v>11</v>
      </c>
      <c r="S30" s="170" t="s">
        <v>413</v>
      </c>
      <c r="T30" s="170" t="s">
        <v>429</v>
      </c>
      <c r="U30" s="170">
        <v>1</v>
      </c>
      <c r="V30" s="170">
        <v>1</v>
      </c>
      <c r="W30" s="203" t="s">
        <v>415</v>
      </c>
      <c r="X30" s="203" t="s">
        <v>415</v>
      </c>
      <c r="Y30" s="203">
        <v>3</v>
      </c>
      <c r="Z30" s="170" t="s">
        <v>179</v>
      </c>
      <c r="AA30" s="203">
        <v>4</v>
      </c>
      <c r="AB30" s="170">
        <v>28</v>
      </c>
      <c r="AC30" s="170">
        <v>13</v>
      </c>
      <c r="AF30" s="243">
        <v>20</v>
      </c>
      <c r="AG30" s="243">
        <v>30</v>
      </c>
      <c r="AH30" s="243">
        <v>45</v>
      </c>
      <c r="AI30" s="243">
        <v>25</v>
      </c>
      <c r="AJ30" s="243">
        <v>21</v>
      </c>
      <c r="AK30" s="243">
        <v>0</v>
      </c>
      <c r="AL30" s="243">
        <v>0</v>
      </c>
      <c r="AM30" s="243">
        <v>0</v>
      </c>
      <c r="AN30" s="243">
        <v>295</v>
      </c>
      <c r="AO30" s="243">
        <v>0.15</v>
      </c>
      <c r="AP30" s="243">
        <v>1.19</v>
      </c>
      <c r="AQ30" s="243">
        <v>0.5</v>
      </c>
      <c r="AR30" s="243">
        <v>0</v>
      </c>
      <c r="AS30" s="243">
        <v>0</v>
      </c>
      <c r="AT30" s="243">
        <v>30</v>
      </c>
      <c r="AU30" s="243">
        <v>20</v>
      </c>
      <c r="AV30" s="243">
        <v>40</v>
      </c>
      <c r="AW30" s="243">
        <v>56</v>
      </c>
      <c r="AX30" s="243">
        <v>0.9</v>
      </c>
      <c r="AY30" s="243">
        <v>0.15</v>
      </c>
      <c r="AZ30" s="243">
        <v>0.03</v>
      </c>
      <c r="BA30" s="243">
        <v>46</v>
      </c>
      <c r="BB30" s="243">
        <v>0.45</v>
      </c>
      <c r="BC30" s="243">
        <v>0.85</v>
      </c>
      <c r="BD30" s="243">
        <v>1</v>
      </c>
      <c r="BE30" s="243">
        <v>0.3</v>
      </c>
      <c r="BF30" s="243">
        <v>1</v>
      </c>
      <c r="BG30" s="243">
        <v>0.85</v>
      </c>
      <c r="BH30" s="243">
        <v>0.7</v>
      </c>
      <c r="BI30" s="243">
        <v>0</v>
      </c>
      <c r="BJ30" s="243">
        <v>2</v>
      </c>
      <c r="BK30" s="170">
        <v>1</v>
      </c>
      <c r="BL30" s="170">
        <v>0</v>
      </c>
      <c r="BM30" s="170">
        <v>0</v>
      </c>
      <c r="BN30" s="170">
        <v>0</v>
      </c>
      <c r="BO30" s="170">
        <v>0</v>
      </c>
      <c r="BP30" s="170">
        <v>0</v>
      </c>
      <c r="BQ30" s="170">
        <v>1</v>
      </c>
      <c r="BR30" s="170" t="s">
        <v>416</v>
      </c>
      <c r="BS30" s="170">
        <v>0</v>
      </c>
      <c r="BT30" s="170">
        <v>1</v>
      </c>
      <c r="BU30" s="170">
        <v>0.5</v>
      </c>
      <c r="BV30" s="170">
        <v>0</v>
      </c>
      <c r="BW30" s="170">
        <v>10000</v>
      </c>
      <c r="BX30" s="170">
        <v>1</v>
      </c>
      <c r="BY30" s="170">
        <v>1.1000000000000001</v>
      </c>
      <c r="BZ30" s="170">
        <v>1.1000000000000001</v>
      </c>
      <c r="CA30" s="170">
        <v>0.4</v>
      </c>
      <c r="CB30" s="170">
        <v>1</v>
      </c>
      <c r="CC30" s="170">
        <v>0</v>
      </c>
      <c r="CD30" s="170">
        <v>0</v>
      </c>
      <c r="CE30" s="170">
        <v>0</v>
      </c>
      <c r="CF30" s="170">
        <v>0</v>
      </c>
      <c r="CG30" s="170">
        <v>0</v>
      </c>
      <c r="CH30" s="170">
        <v>0</v>
      </c>
      <c r="CI30" s="170">
        <v>0</v>
      </c>
      <c r="CJ30" s="170">
        <v>0.9</v>
      </c>
      <c r="CK30" s="170">
        <v>0.9</v>
      </c>
      <c r="CL30" s="170">
        <v>0</v>
      </c>
      <c r="CM30" s="170">
        <v>200</v>
      </c>
      <c r="CN30" s="170">
        <v>1</v>
      </c>
      <c r="CO30" s="170">
        <v>800</v>
      </c>
      <c r="CP30" s="170">
        <v>800</v>
      </c>
      <c r="CQ30" s="170">
        <v>800</v>
      </c>
      <c r="CR30" s="170">
        <v>800</v>
      </c>
      <c r="CS30" s="170">
        <v>800</v>
      </c>
      <c r="CT30" s="170" t="s">
        <v>416</v>
      </c>
      <c r="CU30" s="170" t="s">
        <v>416</v>
      </c>
      <c r="CV30" s="170" t="s">
        <v>416</v>
      </c>
      <c r="CW30" s="170" t="s">
        <v>416</v>
      </c>
      <c r="CX30" s="170" t="s">
        <v>416</v>
      </c>
      <c r="CY30" s="170">
        <v>1</v>
      </c>
      <c r="CZ30" s="170">
        <v>200</v>
      </c>
      <c r="DA30" s="170">
        <v>200</v>
      </c>
      <c r="DB30" s="170">
        <v>1</v>
      </c>
      <c r="DC30" s="170">
        <v>0.05</v>
      </c>
      <c r="DD30" s="170">
        <v>1.7</v>
      </c>
      <c r="DE30" s="170">
        <v>12</v>
      </c>
      <c r="DF30" s="170">
        <v>1</v>
      </c>
      <c r="DG30" s="170">
        <v>2.0000000000000001E-4</v>
      </c>
      <c r="DH30" s="170">
        <v>0.15</v>
      </c>
      <c r="DI30" s="170">
        <v>0.22</v>
      </c>
      <c r="DJ30" s="170">
        <v>3</v>
      </c>
      <c r="DK30" s="170">
        <v>3000</v>
      </c>
      <c r="DL30" s="170">
        <v>2.5000000000000001E-2</v>
      </c>
      <c r="DM30" s="170">
        <v>0</v>
      </c>
      <c r="DN30" s="170">
        <v>2</v>
      </c>
      <c r="DO30" s="170">
        <v>1.3</v>
      </c>
      <c r="DP30" s="170">
        <v>0.75</v>
      </c>
      <c r="DQ30" s="170">
        <v>50</v>
      </c>
      <c r="DR30" s="170">
        <v>1</v>
      </c>
      <c r="DS30" s="170">
        <v>200</v>
      </c>
      <c r="DT30" s="170">
        <v>230</v>
      </c>
      <c r="DU30" s="170">
        <v>20</v>
      </c>
      <c r="DV30" s="170">
        <v>30</v>
      </c>
      <c r="DW30" s="170">
        <v>30</v>
      </c>
      <c r="DX30" s="170">
        <v>0.2</v>
      </c>
      <c r="DY30" s="170">
        <v>1</v>
      </c>
      <c r="DZ30" s="170">
        <v>0</v>
      </c>
      <c r="EA30" s="170">
        <v>1</v>
      </c>
      <c r="EB30" s="170">
        <v>0</v>
      </c>
      <c r="EC30" s="170">
        <v>30</v>
      </c>
      <c r="ED30" s="170">
        <v>0.15</v>
      </c>
      <c r="EE30" s="170">
        <v>0.75</v>
      </c>
      <c r="EF30" s="170">
        <v>0.1</v>
      </c>
      <c r="EG30" s="170">
        <v>10</v>
      </c>
      <c r="EH30" s="170">
        <v>0.15</v>
      </c>
      <c r="EI30" s="170">
        <v>0.15</v>
      </c>
      <c r="EJ30" s="170">
        <v>0.15</v>
      </c>
      <c r="EK30" s="170">
        <v>0</v>
      </c>
      <c r="EL30" s="170">
        <v>100</v>
      </c>
      <c r="EM30" s="170">
        <v>21</v>
      </c>
      <c r="EN30" s="170">
        <v>17.100000000000001</v>
      </c>
      <c r="EO30" s="170">
        <v>1</v>
      </c>
      <c r="EP30" s="170">
        <v>0</v>
      </c>
      <c r="EQ30" s="170">
        <v>134</v>
      </c>
      <c r="ER30" s="230" t="s">
        <v>425</v>
      </c>
      <c r="ES30" s="170">
        <v>50</v>
      </c>
      <c r="ET30" s="170">
        <v>259</v>
      </c>
      <c r="FN30" s="230"/>
    </row>
    <row r="31" spans="1:170">
      <c r="A31" s="56">
        <v>30</v>
      </c>
      <c r="B31" s="170" t="s">
        <v>122</v>
      </c>
      <c r="C31" s="170">
        <v>0</v>
      </c>
      <c r="D31" s="230" t="s">
        <v>426</v>
      </c>
      <c r="E31" s="170">
        <v>154</v>
      </c>
      <c r="F31" s="230" t="s">
        <v>427</v>
      </c>
      <c r="G31" s="170">
        <v>134</v>
      </c>
      <c r="H31" s="230" t="s">
        <v>425</v>
      </c>
      <c r="I31" s="170">
        <v>320</v>
      </c>
      <c r="J31" s="230" t="s">
        <v>428</v>
      </c>
      <c r="K31" s="170">
        <v>1</v>
      </c>
      <c r="L31" s="223" t="s">
        <v>410</v>
      </c>
      <c r="M31" s="170">
        <v>24</v>
      </c>
      <c r="N31" s="223" t="s">
        <v>410</v>
      </c>
      <c r="O31" s="170" t="s">
        <v>411</v>
      </c>
      <c r="P31" s="56">
        <v>1</v>
      </c>
      <c r="Q31" s="170" t="s">
        <v>412</v>
      </c>
      <c r="R31" s="217">
        <v>11</v>
      </c>
      <c r="S31" s="170" t="s">
        <v>413</v>
      </c>
      <c r="T31" s="170" t="s">
        <v>429</v>
      </c>
      <c r="U31" s="170">
        <v>1</v>
      </c>
      <c r="V31" s="170">
        <v>1</v>
      </c>
      <c r="W31" s="203" t="s">
        <v>415</v>
      </c>
      <c r="X31" s="203" t="s">
        <v>415</v>
      </c>
      <c r="Y31" s="203">
        <v>3</v>
      </c>
      <c r="Z31" s="170" t="s">
        <v>179</v>
      </c>
      <c r="AA31" s="203">
        <v>1</v>
      </c>
      <c r="AB31" s="170">
        <v>28</v>
      </c>
      <c r="AC31" s="170">
        <v>13</v>
      </c>
      <c r="AF31" s="243">
        <v>20</v>
      </c>
      <c r="AG31" s="243">
        <v>30</v>
      </c>
      <c r="AH31" s="243">
        <v>45</v>
      </c>
      <c r="AI31" s="243">
        <v>25</v>
      </c>
      <c r="AJ31" s="243">
        <v>21</v>
      </c>
      <c r="AK31" s="243">
        <v>0</v>
      </c>
      <c r="AL31" s="243">
        <v>0</v>
      </c>
      <c r="AM31" s="243">
        <v>0</v>
      </c>
      <c r="AN31" s="243">
        <v>295</v>
      </c>
      <c r="AO31" s="243">
        <v>0.15</v>
      </c>
      <c r="AP31" s="243">
        <v>1.19</v>
      </c>
      <c r="AQ31" s="243">
        <v>0.5</v>
      </c>
      <c r="AR31" s="243">
        <v>0</v>
      </c>
      <c r="AS31" s="243">
        <v>0</v>
      </c>
      <c r="AT31" s="243">
        <v>30</v>
      </c>
      <c r="AU31" s="243">
        <v>20</v>
      </c>
      <c r="AV31" s="243">
        <v>40</v>
      </c>
      <c r="AW31" s="243">
        <v>56</v>
      </c>
      <c r="AX31" s="243">
        <v>0.9</v>
      </c>
      <c r="AY31" s="243">
        <v>0.15</v>
      </c>
      <c r="AZ31" s="243">
        <v>0.03</v>
      </c>
      <c r="BA31" s="243">
        <v>46</v>
      </c>
      <c r="BB31" s="243">
        <v>0.45</v>
      </c>
      <c r="BC31" s="243">
        <v>0.85</v>
      </c>
      <c r="BD31" s="243">
        <v>1</v>
      </c>
      <c r="BE31" s="243">
        <v>0.3</v>
      </c>
      <c r="BF31" s="243">
        <v>1</v>
      </c>
      <c r="BG31" s="243">
        <v>0.85</v>
      </c>
      <c r="BH31" s="243">
        <v>0.7</v>
      </c>
      <c r="BI31" s="243">
        <v>0</v>
      </c>
      <c r="BJ31" s="243">
        <v>2</v>
      </c>
      <c r="BK31" s="170">
        <v>1</v>
      </c>
      <c r="BL31" s="170">
        <v>0</v>
      </c>
      <c r="BM31" s="170">
        <v>0</v>
      </c>
      <c r="BN31" s="170">
        <v>0</v>
      </c>
      <c r="BO31" s="170">
        <v>0</v>
      </c>
      <c r="BP31" s="170">
        <v>0</v>
      </c>
      <c r="BQ31" s="170">
        <v>1</v>
      </c>
      <c r="BR31" s="170" t="s">
        <v>416</v>
      </c>
      <c r="BS31" s="170">
        <v>0</v>
      </c>
      <c r="BT31" s="170">
        <v>1</v>
      </c>
      <c r="BU31" s="170">
        <v>0.5</v>
      </c>
      <c r="BV31" s="170">
        <v>0</v>
      </c>
      <c r="BW31" s="170">
        <v>10000</v>
      </c>
      <c r="BX31" s="170">
        <v>1</v>
      </c>
      <c r="BY31" s="170">
        <v>1.1000000000000001</v>
      </c>
      <c r="BZ31" s="170">
        <v>1.1000000000000001</v>
      </c>
      <c r="CA31" s="170">
        <v>0.4</v>
      </c>
      <c r="CB31" s="170">
        <v>1</v>
      </c>
      <c r="CC31" s="170">
        <v>0</v>
      </c>
      <c r="CD31" s="170">
        <v>0</v>
      </c>
      <c r="CE31" s="170">
        <v>0</v>
      </c>
      <c r="CF31" s="170">
        <v>0</v>
      </c>
      <c r="CG31" s="170">
        <v>0</v>
      </c>
      <c r="CH31" s="170">
        <v>0</v>
      </c>
      <c r="CI31" s="170">
        <v>0</v>
      </c>
      <c r="CJ31" s="170">
        <v>0.9</v>
      </c>
      <c r="CK31" s="170">
        <v>0.9</v>
      </c>
      <c r="CL31" s="170">
        <v>0</v>
      </c>
      <c r="CM31" s="170">
        <v>200</v>
      </c>
      <c r="CN31" s="170">
        <v>1</v>
      </c>
      <c r="CO31" s="170">
        <v>800</v>
      </c>
      <c r="CP31" s="170">
        <v>800</v>
      </c>
      <c r="CQ31" s="170">
        <v>800</v>
      </c>
      <c r="CR31" s="170">
        <v>800</v>
      </c>
      <c r="CS31" s="170">
        <v>800</v>
      </c>
      <c r="CT31" s="170" t="s">
        <v>416</v>
      </c>
      <c r="CU31" s="170" t="s">
        <v>416</v>
      </c>
      <c r="CV31" s="170" t="s">
        <v>416</v>
      </c>
      <c r="CW31" s="170" t="s">
        <v>416</v>
      </c>
      <c r="CX31" s="170" t="s">
        <v>416</v>
      </c>
      <c r="CY31" s="170">
        <v>1</v>
      </c>
      <c r="CZ31" s="170">
        <v>200</v>
      </c>
      <c r="DA31" s="170">
        <v>200</v>
      </c>
      <c r="DB31" s="170">
        <v>1</v>
      </c>
      <c r="DC31" s="170">
        <v>0.05</v>
      </c>
      <c r="DD31" s="170">
        <v>1.7</v>
      </c>
      <c r="DE31" s="170">
        <v>12</v>
      </c>
      <c r="DF31" s="170">
        <v>1</v>
      </c>
      <c r="DG31" s="170">
        <v>2.0000000000000001E-4</v>
      </c>
      <c r="DH31" s="170">
        <v>0.15</v>
      </c>
      <c r="DI31" s="170">
        <v>0.22</v>
      </c>
      <c r="DJ31" s="170">
        <v>3</v>
      </c>
      <c r="DK31" s="170">
        <v>3000</v>
      </c>
      <c r="DL31" s="170">
        <v>2.5000000000000001E-2</v>
      </c>
      <c r="DM31" s="170">
        <v>0</v>
      </c>
      <c r="DN31" s="170">
        <v>2</v>
      </c>
      <c r="DO31" s="170">
        <v>1.3</v>
      </c>
      <c r="DP31" s="170">
        <v>0.75</v>
      </c>
      <c r="DQ31" s="170">
        <v>50</v>
      </c>
      <c r="DR31" s="170">
        <v>1</v>
      </c>
      <c r="DS31" s="170">
        <v>200</v>
      </c>
      <c r="DT31" s="170">
        <v>230</v>
      </c>
      <c r="DU31" s="170">
        <v>20</v>
      </c>
      <c r="DV31" s="170">
        <v>30</v>
      </c>
      <c r="DW31" s="170">
        <v>30</v>
      </c>
      <c r="DX31" s="170">
        <v>0.2</v>
      </c>
      <c r="DY31" s="170">
        <v>1</v>
      </c>
      <c r="DZ31" s="170">
        <v>0</v>
      </c>
      <c r="EA31" s="170">
        <v>1</v>
      </c>
      <c r="EB31" s="170">
        <v>0</v>
      </c>
      <c r="EC31" s="170">
        <v>30</v>
      </c>
      <c r="ED31" s="170">
        <v>0.15</v>
      </c>
      <c r="EE31" s="170">
        <v>0.75</v>
      </c>
      <c r="EF31" s="170">
        <v>0.1</v>
      </c>
      <c r="EG31" s="170">
        <v>10</v>
      </c>
      <c r="EH31" s="170">
        <v>0.15</v>
      </c>
      <c r="EI31" s="170">
        <v>0.15</v>
      </c>
      <c r="EJ31" s="170">
        <v>0.15</v>
      </c>
      <c r="EK31" s="170">
        <v>0</v>
      </c>
      <c r="EL31" s="170">
        <v>100</v>
      </c>
      <c r="EM31" s="170">
        <v>21</v>
      </c>
      <c r="EN31" s="170">
        <v>17.100000000000001</v>
      </c>
      <c r="EO31" s="170">
        <v>1</v>
      </c>
      <c r="EP31" s="170">
        <v>0</v>
      </c>
      <c r="EQ31" s="170">
        <v>134</v>
      </c>
      <c r="ER31" s="230" t="s">
        <v>425</v>
      </c>
      <c r="ES31" s="170">
        <v>50</v>
      </c>
      <c r="ET31" s="170">
        <v>268</v>
      </c>
      <c r="FN31" s="230"/>
    </row>
    <row r="32" spans="1:170">
      <c r="A32" s="56">
        <v>31</v>
      </c>
      <c r="B32" s="170" t="s">
        <v>123</v>
      </c>
      <c r="C32" s="170">
        <v>0</v>
      </c>
      <c r="D32" s="230" t="s">
        <v>426</v>
      </c>
      <c r="E32" s="170">
        <v>154</v>
      </c>
      <c r="F32" s="230" t="s">
        <v>427</v>
      </c>
      <c r="G32" s="170">
        <v>134</v>
      </c>
      <c r="H32" s="230" t="s">
        <v>425</v>
      </c>
      <c r="I32" s="170">
        <v>320</v>
      </c>
      <c r="J32" s="230" t="s">
        <v>428</v>
      </c>
      <c r="K32" s="170">
        <v>1</v>
      </c>
      <c r="L32" s="223" t="s">
        <v>410</v>
      </c>
      <c r="M32" s="170">
        <v>25</v>
      </c>
      <c r="N32" s="223" t="s">
        <v>410</v>
      </c>
      <c r="O32" s="170" t="s">
        <v>411</v>
      </c>
      <c r="P32" s="56">
        <v>1</v>
      </c>
      <c r="Q32" s="170" t="s">
        <v>412</v>
      </c>
      <c r="R32" s="217">
        <v>11</v>
      </c>
      <c r="S32" s="170" t="s">
        <v>413</v>
      </c>
      <c r="T32" s="170" t="s">
        <v>429</v>
      </c>
      <c r="U32" s="170">
        <v>1</v>
      </c>
      <c r="V32" s="170">
        <v>1</v>
      </c>
      <c r="W32" s="203" t="s">
        <v>415</v>
      </c>
      <c r="X32" s="203" t="s">
        <v>415</v>
      </c>
      <c r="Y32" s="203">
        <v>3</v>
      </c>
      <c r="Z32" s="170" t="s">
        <v>179</v>
      </c>
      <c r="AA32" s="203">
        <v>5</v>
      </c>
      <c r="AB32" s="170">
        <v>28</v>
      </c>
      <c r="AC32" s="170">
        <v>13</v>
      </c>
      <c r="AF32" s="243">
        <v>20</v>
      </c>
      <c r="AG32" s="243">
        <v>30</v>
      </c>
      <c r="AH32" s="243">
        <v>45</v>
      </c>
      <c r="AI32" s="243">
        <v>25</v>
      </c>
      <c r="AJ32" s="243">
        <v>21</v>
      </c>
      <c r="AK32" s="243">
        <v>0</v>
      </c>
      <c r="AL32" s="243">
        <v>0</v>
      </c>
      <c r="AM32" s="243">
        <v>0</v>
      </c>
      <c r="AN32" s="243">
        <v>295</v>
      </c>
      <c r="AO32" s="243">
        <v>0.15</v>
      </c>
      <c r="AP32" s="243">
        <v>1.19</v>
      </c>
      <c r="AQ32" s="243">
        <v>0.5</v>
      </c>
      <c r="AR32" s="243">
        <v>0</v>
      </c>
      <c r="AS32" s="243">
        <v>0</v>
      </c>
      <c r="AT32" s="243">
        <v>30</v>
      </c>
      <c r="AU32" s="243">
        <v>20</v>
      </c>
      <c r="AV32" s="243">
        <v>40</v>
      </c>
      <c r="AW32" s="243">
        <v>56</v>
      </c>
      <c r="AX32" s="243">
        <v>0.9</v>
      </c>
      <c r="AY32" s="243">
        <v>0.15</v>
      </c>
      <c r="AZ32" s="243">
        <v>0.03</v>
      </c>
      <c r="BA32" s="243">
        <v>46</v>
      </c>
      <c r="BB32" s="243">
        <v>0.45</v>
      </c>
      <c r="BC32" s="243">
        <v>0.85</v>
      </c>
      <c r="BD32" s="243">
        <v>1</v>
      </c>
      <c r="BE32" s="243">
        <v>0.3</v>
      </c>
      <c r="BF32" s="243">
        <v>1</v>
      </c>
      <c r="BG32" s="243">
        <v>0.85</v>
      </c>
      <c r="BH32" s="243">
        <v>0.7</v>
      </c>
      <c r="BI32" s="243">
        <v>0</v>
      </c>
      <c r="BJ32" s="243">
        <v>2</v>
      </c>
      <c r="BK32" s="170">
        <v>1</v>
      </c>
      <c r="BL32" s="170">
        <v>0</v>
      </c>
      <c r="BM32" s="170">
        <v>0</v>
      </c>
      <c r="BN32" s="170">
        <v>0</v>
      </c>
      <c r="BO32" s="170">
        <v>0</v>
      </c>
      <c r="BP32" s="170">
        <v>0</v>
      </c>
      <c r="BQ32" s="170">
        <v>1</v>
      </c>
      <c r="BR32" s="170" t="s">
        <v>416</v>
      </c>
      <c r="BS32" s="170">
        <v>0</v>
      </c>
      <c r="BT32" s="170">
        <v>1</v>
      </c>
      <c r="BU32" s="170">
        <v>0.5</v>
      </c>
      <c r="BV32" s="170">
        <v>0</v>
      </c>
      <c r="BW32" s="170">
        <v>10000</v>
      </c>
      <c r="BX32" s="170">
        <v>1</v>
      </c>
      <c r="BY32" s="170">
        <v>1.1000000000000001</v>
      </c>
      <c r="BZ32" s="170">
        <v>1.1000000000000001</v>
      </c>
      <c r="CA32" s="170">
        <v>0.4</v>
      </c>
      <c r="CB32" s="170">
        <v>1</v>
      </c>
      <c r="CC32" s="170">
        <v>0</v>
      </c>
      <c r="CD32" s="170">
        <v>0</v>
      </c>
      <c r="CE32" s="170">
        <v>0</v>
      </c>
      <c r="CF32" s="170">
        <v>0</v>
      </c>
      <c r="CG32" s="170">
        <v>0</v>
      </c>
      <c r="CH32" s="170">
        <v>0</v>
      </c>
      <c r="CI32" s="170">
        <v>1</v>
      </c>
      <c r="CJ32" s="170">
        <v>0.9</v>
      </c>
      <c r="CK32" s="170">
        <v>0.9</v>
      </c>
      <c r="CL32" s="170">
        <v>0</v>
      </c>
      <c r="CM32" s="170">
        <v>200</v>
      </c>
      <c r="CN32" s="170">
        <v>1</v>
      </c>
      <c r="CO32" s="170">
        <v>800</v>
      </c>
      <c r="CP32" s="170">
        <v>800</v>
      </c>
      <c r="CQ32" s="170">
        <v>800</v>
      </c>
      <c r="CR32" s="170">
        <v>800</v>
      </c>
      <c r="CS32" s="170">
        <v>800</v>
      </c>
      <c r="CT32" s="170" t="s">
        <v>416</v>
      </c>
      <c r="CU32" s="170" t="s">
        <v>416</v>
      </c>
      <c r="CV32" s="170" t="s">
        <v>416</v>
      </c>
      <c r="CW32" s="170" t="s">
        <v>416</v>
      </c>
      <c r="CX32" s="170" t="s">
        <v>416</v>
      </c>
      <c r="CY32" s="170">
        <v>1</v>
      </c>
      <c r="CZ32" s="170">
        <v>200</v>
      </c>
      <c r="DA32" s="170">
        <v>200</v>
      </c>
      <c r="DB32" s="170">
        <v>1</v>
      </c>
      <c r="DC32" s="170">
        <v>0.05</v>
      </c>
      <c r="DD32" s="170">
        <v>1.7</v>
      </c>
      <c r="DE32" s="170">
        <v>12</v>
      </c>
      <c r="DF32" s="170">
        <v>1</v>
      </c>
      <c r="DG32" s="170">
        <v>2.0000000000000001E-4</v>
      </c>
      <c r="DH32" s="170">
        <v>0.15</v>
      </c>
      <c r="DI32" s="170">
        <v>0.22</v>
      </c>
      <c r="DJ32" s="170">
        <v>3</v>
      </c>
      <c r="DK32" s="170">
        <v>3000</v>
      </c>
      <c r="DL32" s="170">
        <v>2.5000000000000001E-2</v>
      </c>
      <c r="DM32" s="170">
        <v>0</v>
      </c>
      <c r="DN32" s="170">
        <v>2</v>
      </c>
      <c r="DO32" s="170">
        <v>1.3</v>
      </c>
      <c r="DP32" s="170">
        <v>0.75</v>
      </c>
      <c r="DQ32" s="170">
        <v>50</v>
      </c>
      <c r="DR32" s="170">
        <v>1</v>
      </c>
      <c r="DS32" s="170">
        <v>200</v>
      </c>
      <c r="DT32" s="170">
        <v>230</v>
      </c>
      <c r="DU32" s="170">
        <v>20</v>
      </c>
      <c r="DV32" s="170">
        <v>30</v>
      </c>
      <c r="DW32" s="170">
        <v>30</v>
      </c>
      <c r="DX32" s="170">
        <v>0.2</v>
      </c>
      <c r="DY32" s="170">
        <v>1</v>
      </c>
      <c r="DZ32" s="170">
        <v>0</v>
      </c>
      <c r="EA32" s="170">
        <v>1</v>
      </c>
      <c r="EB32" s="170">
        <v>0</v>
      </c>
      <c r="EC32" s="170">
        <v>30</v>
      </c>
      <c r="ED32" s="170">
        <v>0.15</v>
      </c>
      <c r="EE32" s="170">
        <v>0.75</v>
      </c>
      <c r="EF32" s="170">
        <v>0.1</v>
      </c>
      <c r="EG32" s="170">
        <v>10</v>
      </c>
      <c r="EH32" s="170">
        <v>0.15</v>
      </c>
      <c r="EI32" s="170">
        <v>0.15</v>
      </c>
      <c r="EJ32" s="170">
        <v>0.15</v>
      </c>
      <c r="EK32" s="170">
        <v>0</v>
      </c>
      <c r="EL32" s="170">
        <v>100</v>
      </c>
      <c r="EM32" s="170">
        <v>21</v>
      </c>
      <c r="EN32" s="170">
        <v>17.100000000000001</v>
      </c>
      <c r="EO32" s="170">
        <v>1</v>
      </c>
      <c r="EP32" s="170">
        <v>0</v>
      </c>
      <c r="EQ32" s="170">
        <v>134</v>
      </c>
      <c r="ER32" s="230" t="s">
        <v>425</v>
      </c>
      <c r="ES32" s="170">
        <v>50</v>
      </c>
      <c r="ET32" s="170">
        <v>277</v>
      </c>
      <c r="FN32" s="230"/>
    </row>
    <row r="33" spans="1:170" ht="15.75">
      <c r="A33" s="56">
        <v>32</v>
      </c>
      <c r="B33" s="170" t="s">
        <v>240</v>
      </c>
      <c r="C33" s="170">
        <v>1</v>
      </c>
      <c r="D33" s="230">
        <v>2007</v>
      </c>
      <c r="E33" s="170">
        <v>122</v>
      </c>
      <c r="F33" s="230" t="s">
        <v>430</v>
      </c>
      <c r="G33" s="170">
        <v>122</v>
      </c>
      <c r="H33" s="230" t="s">
        <v>430</v>
      </c>
      <c r="I33" s="170">
        <v>170</v>
      </c>
      <c r="J33" s="260" t="s">
        <v>1017</v>
      </c>
      <c r="K33" s="170">
        <v>2</v>
      </c>
      <c r="L33" s="223" t="s">
        <v>240</v>
      </c>
      <c r="M33" s="170">
        <v>32</v>
      </c>
      <c r="N33" s="223" t="s">
        <v>240</v>
      </c>
      <c r="O33" s="170" t="s">
        <v>411</v>
      </c>
      <c r="P33" s="56">
        <v>2</v>
      </c>
      <c r="Q33" s="170" t="s">
        <v>26</v>
      </c>
      <c r="R33" s="217" t="s">
        <v>432</v>
      </c>
      <c r="S33" s="170" t="s">
        <v>433</v>
      </c>
      <c r="T33" s="170" t="s">
        <v>434</v>
      </c>
      <c r="U33" s="170">
        <v>2</v>
      </c>
      <c r="V33" s="170">
        <v>2</v>
      </c>
      <c r="W33" s="203" t="s">
        <v>415</v>
      </c>
      <c r="X33" s="203" t="s">
        <v>415</v>
      </c>
      <c r="Y33" s="203">
        <v>4</v>
      </c>
      <c r="Z33" s="170" t="s">
        <v>996</v>
      </c>
      <c r="AA33" s="203">
        <v>1</v>
      </c>
      <c r="AB33" s="170">
        <v>41</v>
      </c>
      <c r="AC33" s="170">
        <v>12</v>
      </c>
      <c r="AD33" s="204">
        <v>26</v>
      </c>
      <c r="AE33" s="205"/>
      <c r="AF33" s="204">
        <v>30</v>
      </c>
      <c r="AG33" s="204">
        <v>50</v>
      </c>
      <c r="AH33" s="204">
        <v>45</v>
      </c>
      <c r="AI33" s="204">
        <v>34</v>
      </c>
      <c r="AJ33" s="204">
        <v>0</v>
      </c>
      <c r="AK33" s="204">
        <v>0</v>
      </c>
      <c r="AL33" s="204">
        <v>0</v>
      </c>
      <c r="AM33" s="204">
        <v>0</v>
      </c>
      <c r="AN33" s="243">
        <v>280</v>
      </c>
      <c r="AO33" s="243">
        <v>0.15</v>
      </c>
      <c r="AP33" s="243">
        <v>1.19</v>
      </c>
      <c r="AQ33" s="243">
        <v>0.51300000000000001</v>
      </c>
      <c r="AR33" s="204">
        <v>0</v>
      </c>
      <c r="AS33" s="204">
        <v>0</v>
      </c>
      <c r="AT33" s="243">
        <v>30</v>
      </c>
      <c r="AU33" s="243">
        <v>60</v>
      </c>
      <c r="AV33" s="243">
        <v>45</v>
      </c>
      <c r="AW33" s="243">
        <v>45</v>
      </c>
      <c r="AX33" s="243">
        <v>0.9</v>
      </c>
      <c r="AY33" s="170">
        <v>0.1</v>
      </c>
      <c r="AZ33" s="170">
        <v>0.02</v>
      </c>
      <c r="BA33" s="243">
        <v>45</v>
      </c>
      <c r="BB33" s="243">
        <v>0.4</v>
      </c>
      <c r="BC33" s="243">
        <v>1.8</v>
      </c>
      <c r="BD33" s="243">
        <v>1.7</v>
      </c>
      <c r="BE33" s="243">
        <v>0.05</v>
      </c>
      <c r="BF33" s="243">
        <v>1.1579999999999999</v>
      </c>
      <c r="BG33" s="243">
        <v>0.9</v>
      </c>
      <c r="BH33" s="243">
        <v>1.115</v>
      </c>
      <c r="BI33" s="243">
        <v>0</v>
      </c>
      <c r="BJ33" s="243">
        <v>2</v>
      </c>
      <c r="BK33" s="204">
        <v>1</v>
      </c>
      <c r="BL33" s="204">
        <v>0</v>
      </c>
      <c r="BM33" s="204">
        <v>0</v>
      </c>
      <c r="BN33" s="204">
        <v>0</v>
      </c>
      <c r="BO33" s="170">
        <v>0</v>
      </c>
      <c r="BP33" s="170">
        <v>0</v>
      </c>
      <c r="BQ33" s="170">
        <v>1</v>
      </c>
      <c r="BR33" s="170" t="s">
        <v>435</v>
      </c>
      <c r="BS33" s="170">
        <v>0</v>
      </c>
      <c r="BT33" s="170">
        <v>1</v>
      </c>
      <c r="BU33" s="170">
        <v>0.45</v>
      </c>
      <c r="BV33" s="170">
        <v>0</v>
      </c>
      <c r="BW33" s="204">
        <v>10000</v>
      </c>
      <c r="BX33" s="170">
        <v>1</v>
      </c>
      <c r="BY33" s="170">
        <v>1.1000000000000001</v>
      </c>
      <c r="BZ33" s="170">
        <v>1.1000000000000001</v>
      </c>
      <c r="CA33" s="170">
        <v>0.4</v>
      </c>
      <c r="CB33" s="170">
        <v>1</v>
      </c>
      <c r="CC33" s="170">
        <v>0</v>
      </c>
      <c r="CD33" s="170">
        <v>0</v>
      </c>
      <c r="CE33" s="170">
        <v>0</v>
      </c>
      <c r="CF33" s="170">
        <v>0</v>
      </c>
      <c r="CG33" s="170">
        <v>0</v>
      </c>
      <c r="CH33" s="170">
        <v>0</v>
      </c>
      <c r="CI33" s="170">
        <v>1</v>
      </c>
      <c r="CJ33" s="170">
        <v>0.9</v>
      </c>
      <c r="CK33" s="170">
        <v>0.9</v>
      </c>
      <c r="CL33" s="170">
        <v>0</v>
      </c>
      <c r="CM33" s="170">
        <v>200</v>
      </c>
      <c r="CN33" s="170">
        <v>2</v>
      </c>
      <c r="CO33" s="170">
        <v>200</v>
      </c>
      <c r="CP33" s="170">
        <v>800</v>
      </c>
      <c r="CQ33" s="170">
        <v>800</v>
      </c>
      <c r="CR33" s="170">
        <v>800</v>
      </c>
      <c r="CS33" s="170">
        <v>800</v>
      </c>
      <c r="CT33" s="170" t="s">
        <v>435</v>
      </c>
      <c r="CU33" s="170" t="s">
        <v>435</v>
      </c>
      <c r="CV33" s="170" t="s">
        <v>435</v>
      </c>
      <c r="CW33" s="170" t="s">
        <v>435</v>
      </c>
      <c r="CX33" s="170" t="s">
        <v>435</v>
      </c>
      <c r="CY33" s="170">
        <v>1</v>
      </c>
      <c r="CZ33" s="170">
        <v>200</v>
      </c>
      <c r="DA33" s="170">
        <v>200</v>
      </c>
      <c r="DB33" s="170">
        <v>1</v>
      </c>
      <c r="DC33" s="170">
        <v>0.05</v>
      </c>
      <c r="DD33" s="170">
        <v>1.7</v>
      </c>
      <c r="DE33" s="170">
        <v>12</v>
      </c>
      <c r="DF33" s="170">
        <v>1</v>
      </c>
      <c r="DG33" s="170">
        <v>2.0000000000000001E-4</v>
      </c>
      <c r="DH33" s="170">
        <v>0.15</v>
      </c>
      <c r="DI33" s="170">
        <v>0.22</v>
      </c>
      <c r="DJ33" s="170">
        <v>3</v>
      </c>
      <c r="DK33" s="170">
        <v>3000</v>
      </c>
      <c r="DL33" s="170">
        <v>2.5000000000000001E-2</v>
      </c>
      <c r="DM33" s="170">
        <v>0</v>
      </c>
      <c r="DN33" s="170">
        <v>2</v>
      </c>
      <c r="DO33" s="170">
        <v>1.3</v>
      </c>
      <c r="DP33" s="170">
        <v>0.75</v>
      </c>
      <c r="DQ33" s="170">
        <v>50</v>
      </c>
      <c r="DR33" s="170">
        <v>1</v>
      </c>
      <c r="DS33" s="170">
        <v>200</v>
      </c>
      <c r="DT33" s="170">
        <v>230</v>
      </c>
      <c r="DU33" s="170">
        <v>20</v>
      </c>
      <c r="DV33" s="170">
        <v>30</v>
      </c>
      <c r="DW33" s="170">
        <v>30</v>
      </c>
      <c r="DX33" s="170">
        <v>0.2</v>
      </c>
      <c r="DY33" s="170">
        <v>1</v>
      </c>
      <c r="DZ33" s="170">
        <v>0</v>
      </c>
      <c r="EA33" s="170">
        <v>1</v>
      </c>
      <c r="EB33" s="170">
        <v>0</v>
      </c>
      <c r="EC33" s="170">
        <v>30</v>
      </c>
      <c r="ED33" s="170">
        <v>0.15</v>
      </c>
      <c r="EE33" s="170">
        <v>0.75</v>
      </c>
      <c r="EF33" s="170">
        <v>0.1</v>
      </c>
      <c r="EG33" s="170">
        <v>10</v>
      </c>
      <c r="EH33" s="170">
        <v>0.15</v>
      </c>
      <c r="EI33" s="170">
        <v>0.15</v>
      </c>
      <c r="EJ33" s="170">
        <v>0.15</v>
      </c>
      <c r="EK33" s="170">
        <v>0</v>
      </c>
      <c r="EL33" s="170">
        <v>100</v>
      </c>
      <c r="EM33" s="170">
        <v>21</v>
      </c>
      <c r="EN33" s="170">
        <v>17.100000000000001</v>
      </c>
      <c r="EO33" s="170">
        <v>1</v>
      </c>
      <c r="EP33" s="170">
        <v>0</v>
      </c>
      <c r="EQ33" s="170">
        <v>122</v>
      </c>
      <c r="ER33" s="230" t="s">
        <v>430</v>
      </c>
      <c r="ES33" s="170">
        <v>50</v>
      </c>
      <c r="ET33" s="170">
        <v>286</v>
      </c>
      <c r="FN33" s="230"/>
    </row>
    <row r="34" spans="1:170" ht="15.75">
      <c r="A34" s="56">
        <v>33</v>
      </c>
      <c r="B34" s="170" t="s">
        <v>241</v>
      </c>
      <c r="C34" s="170">
        <v>0</v>
      </c>
      <c r="D34" s="230">
        <v>2007</v>
      </c>
      <c r="E34" s="170">
        <v>122</v>
      </c>
      <c r="F34" s="230" t="s">
        <v>430</v>
      </c>
      <c r="G34" s="170">
        <v>122</v>
      </c>
      <c r="H34" s="230" t="s">
        <v>430</v>
      </c>
      <c r="I34" s="170">
        <v>280</v>
      </c>
      <c r="J34" s="230" t="s">
        <v>431</v>
      </c>
      <c r="K34" s="170">
        <v>2</v>
      </c>
      <c r="L34" s="223" t="s">
        <v>241</v>
      </c>
      <c r="M34" s="170">
        <v>33</v>
      </c>
      <c r="N34" s="223" t="s">
        <v>241</v>
      </c>
      <c r="O34" s="170" t="s">
        <v>411</v>
      </c>
      <c r="P34" s="56">
        <v>2</v>
      </c>
      <c r="Q34" s="170" t="s">
        <v>26</v>
      </c>
      <c r="R34" s="217" t="s">
        <v>432</v>
      </c>
      <c r="S34" s="170" t="s">
        <v>433</v>
      </c>
      <c r="T34" s="170" t="s">
        <v>434</v>
      </c>
      <c r="U34" s="170">
        <v>2</v>
      </c>
      <c r="V34" s="170">
        <v>2</v>
      </c>
      <c r="W34" s="203" t="s">
        <v>415</v>
      </c>
      <c r="X34" s="203" t="s">
        <v>415</v>
      </c>
      <c r="Y34" s="203">
        <v>4</v>
      </c>
      <c r="Z34" s="170" t="s">
        <v>996</v>
      </c>
      <c r="AA34" s="203">
        <v>2</v>
      </c>
      <c r="AB34" s="170">
        <v>41</v>
      </c>
      <c r="AC34" s="170">
        <v>12</v>
      </c>
      <c r="AD34" s="204">
        <v>26</v>
      </c>
      <c r="AE34" s="205"/>
      <c r="AF34" s="204">
        <v>30</v>
      </c>
      <c r="AG34" s="204">
        <v>50</v>
      </c>
      <c r="AH34" s="204">
        <v>45</v>
      </c>
      <c r="AI34" s="204">
        <v>34</v>
      </c>
      <c r="AJ34" s="204">
        <v>0</v>
      </c>
      <c r="AK34" s="204">
        <v>0</v>
      </c>
      <c r="AL34" s="204">
        <v>0</v>
      </c>
      <c r="AM34" s="204">
        <v>0</v>
      </c>
      <c r="AN34" s="243">
        <v>280</v>
      </c>
      <c r="AO34" s="243">
        <v>0.15</v>
      </c>
      <c r="AP34" s="243">
        <v>1.19</v>
      </c>
      <c r="AQ34" s="243">
        <v>0.51300000000000001</v>
      </c>
      <c r="AR34" s="204">
        <v>0</v>
      </c>
      <c r="AS34" s="204">
        <v>0</v>
      </c>
      <c r="AT34" s="243">
        <v>30</v>
      </c>
      <c r="AU34" s="243">
        <v>50</v>
      </c>
      <c r="AV34" s="243">
        <v>45</v>
      </c>
      <c r="AW34" s="243">
        <v>34</v>
      </c>
      <c r="AX34" s="243">
        <v>0.9</v>
      </c>
      <c r="AY34" s="170">
        <v>0.1</v>
      </c>
      <c r="AZ34" s="170">
        <v>0.02</v>
      </c>
      <c r="BA34" s="243">
        <v>34</v>
      </c>
      <c r="BB34" s="243">
        <v>0.4</v>
      </c>
      <c r="BC34" s="243">
        <v>1.8</v>
      </c>
      <c r="BD34" s="243">
        <v>1.8</v>
      </c>
      <c r="BE34" s="243">
        <v>0.05</v>
      </c>
      <c r="BF34" s="243">
        <v>1.23</v>
      </c>
      <c r="BG34" s="243">
        <v>1.1000000000000001</v>
      </c>
      <c r="BH34" s="243">
        <v>1.23</v>
      </c>
      <c r="BI34" s="243">
        <v>0</v>
      </c>
      <c r="BJ34" s="243">
        <v>2</v>
      </c>
      <c r="BK34" s="204">
        <v>1</v>
      </c>
      <c r="BL34" s="204">
        <v>0</v>
      </c>
      <c r="BM34" s="204">
        <v>0</v>
      </c>
      <c r="BN34" s="204">
        <v>0</v>
      </c>
      <c r="BO34" s="170">
        <v>0</v>
      </c>
      <c r="BP34" s="170">
        <v>0</v>
      </c>
      <c r="BQ34" s="170">
        <v>1</v>
      </c>
      <c r="BR34" s="170" t="s">
        <v>435</v>
      </c>
      <c r="BS34" s="170">
        <v>0</v>
      </c>
      <c r="BT34" s="170">
        <v>1</v>
      </c>
      <c r="BU34" s="170">
        <v>0.45</v>
      </c>
      <c r="BV34" s="170">
        <v>0</v>
      </c>
      <c r="BW34" s="204">
        <v>10000</v>
      </c>
      <c r="BX34" s="170">
        <v>1</v>
      </c>
      <c r="BY34" s="170">
        <v>1.1000000000000001</v>
      </c>
      <c r="BZ34" s="170">
        <v>1.1000000000000001</v>
      </c>
      <c r="CA34" s="170">
        <v>0.4</v>
      </c>
      <c r="CB34" s="170">
        <v>1</v>
      </c>
      <c r="CC34" s="170">
        <v>0</v>
      </c>
      <c r="CD34" s="170">
        <v>0</v>
      </c>
      <c r="CE34" s="170">
        <v>0</v>
      </c>
      <c r="CF34" s="170">
        <v>0</v>
      </c>
      <c r="CG34" s="170">
        <v>0</v>
      </c>
      <c r="CH34" s="170">
        <v>0</v>
      </c>
      <c r="CI34" s="170">
        <v>1</v>
      </c>
      <c r="CJ34" s="170">
        <v>0.9</v>
      </c>
      <c r="CK34" s="170">
        <v>0.9</v>
      </c>
      <c r="CL34" s="170">
        <v>0</v>
      </c>
      <c r="CM34" s="170">
        <v>200</v>
      </c>
      <c r="CN34" s="170">
        <v>2</v>
      </c>
      <c r="CO34" s="170">
        <v>50</v>
      </c>
      <c r="CP34" s="170">
        <v>800</v>
      </c>
      <c r="CQ34" s="170">
        <v>800</v>
      </c>
      <c r="CR34" s="170">
        <v>800</v>
      </c>
      <c r="CS34" s="170">
        <v>800</v>
      </c>
      <c r="CT34" s="170" t="s">
        <v>435</v>
      </c>
      <c r="CU34" s="170" t="s">
        <v>435</v>
      </c>
      <c r="CV34" s="170" t="s">
        <v>435</v>
      </c>
      <c r="CW34" s="170" t="s">
        <v>435</v>
      </c>
      <c r="CX34" s="170" t="s">
        <v>435</v>
      </c>
      <c r="CY34" s="170">
        <v>1</v>
      </c>
      <c r="CZ34" s="170">
        <v>200</v>
      </c>
      <c r="DA34" s="170">
        <v>200</v>
      </c>
      <c r="DB34" s="170">
        <v>1</v>
      </c>
      <c r="DC34" s="170">
        <v>0.05</v>
      </c>
      <c r="DD34" s="170">
        <v>1.7</v>
      </c>
      <c r="DE34" s="170">
        <v>12</v>
      </c>
      <c r="DF34" s="170">
        <v>1</v>
      </c>
      <c r="DG34" s="170">
        <v>2.0000000000000001E-4</v>
      </c>
      <c r="DH34" s="170">
        <v>0.15</v>
      </c>
      <c r="DI34" s="170">
        <v>0.22</v>
      </c>
      <c r="DJ34" s="170">
        <v>3</v>
      </c>
      <c r="DK34" s="170">
        <v>3000</v>
      </c>
      <c r="DL34" s="170">
        <v>2.5000000000000001E-2</v>
      </c>
      <c r="DM34" s="170">
        <v>0</v>
      </c>
      <c r="DN34" s="170">
        <v>2</v>
      </c>
      <c r="DO34" s="170">
        <v>1.3</v>
      </c>
      <c r="DP34" s="170">
        <v>0.75</v>
      </c>
      <c r="DQ34" s="170">
        <v>50</v>
      </c>
      <c r="DR34" s="170">
        <v>1</v>
      </c>
      <c r="DS34" s="170">
        <v>200</v>
      </c>
      <c r="DT34" s="170">
        <v>230</v>
      </c>
      <c r="DU34" s="170">
        <v>20</v>
      </c>
      <c r="DV34" s="170">
        <v>30</v>
      </c>
      <c r="DW34" s="170">
        <v>30</v>
      </c>
      <c r="DX34" s="170">
        <v>0.2</v>
      </c>
      <c r="DY34" s="170">
        <v>1</v>
      </c>
      <c r="DZ34" s="170">
        <v>0</v>
      </c>
      <c r="EA34" s="170">
        <v>1</v>
      </c>
      <c r="EB34" s="170">
        <v>0</v>
      </c>
      <c r="EC34" s="170">
        <v>30</v>
      </c>
      <c r="ED34" s="170">
        <v>0.15</v>
      </c>
      <c r="EE34" s="170">
        <v>0.75</v>
      </c>
      <c r="EF34" s="170">
        <v>0.1</v>
      </c>
      <c r="EG34" s="170">
        <v>10</v>
      </c>
      <c r="EH34" s="170">
        <v>0.15</v>
      </c>
      <c r="EI34" s="170">
        <v>0.15</v>
      </c>
      <c r="EJ34" s="170">
        <v>0.15</v>
      </c>
      <c r="EK34" s="170">
        <v>0</v>
      </c>
      <c r="EL34" s="170">
        <v>100</v>
      </c>
      <c r="EM34" s="170">
        <v>21</v>
      </c>
      <c r="EN34" s="170">
        <v>17.100000000000001</v>
      </c>
      <c r="EO34" s="170">
        <v>1</v>
      </c>
      <c r="EP34" s="170">
        <v>0</v>
      </c>
      <c r="EQ34" s="170">
        <v>122</v>
      </c>
      <c r="ER34" s="230" t="s">
        <v>430</v>
      </c>
      <c r="ES34" s="170">
        <v>50</v>
      </c>
      <c r="ET34" s="170">
        <v>296</v>
      </c>
      <c r="FN34" s="230"/>
    </row>
    <row r="35" spans="1:170" ht="15.75">
      <c r="A35" s="56">
        <v>34</v>
      </c>
      <c r="B35" s="170" t="s">
        <v>242</v>
      </c>
      <c r="C35" s="170">
        <v>0</v>
      </c>
      <c r="D35" s="230">
        <v>2007</v>
      </c>
      <c r="E35" s="170">
        <v>122</v>
      </c>
      <c r="F35" s="230" t="s">
        <v>430</v>
      </c>
      <c r="G35" s="170">
        <v>122</v>
      </c>
      <c r="H35" s="230" t="s">
        <v>430</v>
      </c>
      <c r="I35" s="170">
        <v>280</v>
      </c>
      <c r="J35" s="230" t="s">
        <v>431</v>
      </c>
      <c r="K35" s="170">
        <v>2</v>
      </c>
      <c r="L35" s="223" t="s">
        <v>242</v>
      </c>
      <c r="M35" s="170">
        <v>34</v>
      </c>
      <c r="N35" s="223" t="s">
        <v>242</v>
      </c>
      <c r="O35" s="170" t="s">
        <v>411</v>
      </c>
      <c r="P35" s="56">
        <v>2</v>
      </c>
      <c r="Q35" s="170" t="s">
        <v>26</v>
      </c>
      <c r="R35" s="217" t="s">
        <v>432</v>
      </c>
      <c r="S35" s="170" t="s">
        <v>433</v>
      </c>
      <c r="T35" s="170" t="s">
        <v>434</v>
      </c>
      <c r="U35" s="170">
        <v>2</v>
      </c>
      <c r="V35" s="170">
        <v>2</v>
      </c>
      <c r="W35" s="203" t="s">
        <v>415</v>
      </c>
      <c r="X35" s="203" t="s">
        <v>415</v>
      </c>
      <c r="Y35" s="203">
        <v>4</v>
      </c>
      <c r="Z35" s="170" t="s">
        <v>996</v>
      </c>
      <c r="AA35" s="203">
        <v>3</v>
      </c>
      <c r="AB35" s="170">
        <v>41</v>
      </c>
      <c r="AC35" s="170">
        <v>12</v>
      </c>
      <c r="AD35" s="204">
        <v>26</v>
      </c>
      <c r="AE35" s="205"/>
      <c r="AF35" s="204">
        <v>30</v>
      </c>
      <c r="AG35" s="204">
        <v>50</v>
      </c>
      <c r="AH35" s="204">
        <v>45</v>
      </c>
      <c r="AI35" s="204">
        <v>34</v>
      </c>
      <c r="AJ35" s="204">
        <v>0</v>
      </c>
      <c r="AK35" s="204">
        <v>0</v>
      </c>
      <c r="AL35" s="204">
        <v>0</v>
      </c>
      <c r="AM35" s="204">
        <v>0</v>
      </c>
      <c r="AN35" s="243">
        <v>280</v>
      </c>
      <c r="AO35" s="243">
        <v>0.15</v>
      </c>
      <c r="AP35" s="243">
        <v>1.19</v>
      </c>
      <c r="AQ35" s="243">
        <v>0.51300000000000001</v>
      </c>
      <c r="AR35" s="204">
        <v>0</v>
      </c>
      <c r="AS35" s="204">
        <v>0</v>
      </c>
      <c r="AT35" s="243">
        <v>30</v>
      </c>
      <c r="AU35" s="243">
        <v>50</v>
      </c>
      <c r="AV35" s="243">
        <v>45</v>
      </c>
      <c r="AW35" s="243">
        <v>34</v>
      </c>
      <c r="AX35" s="243">
        <v>0.9</v>
      </c>
      <c r="AY35" s="170">
        <v>0.1</v>
      </c>
      <c r="AZ35" s="170">
        <v>0.06</v>
      </c>
      <c r="BA35" s="243">
        <v>34</v>
      </c>
      <c r="BB35" s="243">
        <v>0.4</v>
      </c>
      <c r="BC35" s="243">
        <v>1.5</v>
      </c>
      <c r="BD35" s="243">
        <v>1.5</v>
      </c>
      <c r="BE35" s="243">
        <v>0.05</v>
      </c>
      <c r="BF35" s="243">
        <v>1.19</v>
      </c>
      <c r="BG35" s="243">
        <v>1.1000000000000001</v>
      </c>
      <c r="BH35" s="243">
        <v>1.19</v>
      </c>
      <c r="BI35" s="243">
        <v>0</v>
      </c>
      <c r="BJ35" s="243">
        <v>2</v>
      </c>
      <c r="BK35" s="204">
        <v>1</v>
      </c>
      <c r="BL35" s="204">
        <v>0</v>
      </c>
      <c r="BM35" s="204">
        <v>0</v>
      </c>
      <c r="BN35" s="204">
        <v>0</v>
      </c>
      <c r="BO35" s="170">
        <v>0</v>
      </c>
      <c r="BP35" s="170">
        <v>0</v>
      </c>
      <c r="BQ35" s="170">
        <v>1</v>
      </c>
      <c r="BR35" s="170" t="s">
        <v>435</v>
      </c>
      <c r="BS35" s="170">
        <v>0</v>
      </c>
      <c r="BT35" s="170">
        <v>1</v>
      </c>
      <c r="BU35" s="170">
        <v>0.45</v>
      </c>
      <c r="BV35" s="170">
        <v>0</v>
      </c>
      <c r="BW35" s="204">
        <v>10000</v>
      </c>
      <c r="BX35" s="170">
        <v>1</v>
      </c>
      <c r="BY35" s="170">
        <v>1.1000000000000001</v>
      </c>
      <c r="BZ35" s="170">
        <v>1.1000000000000001</v>
      </c>
      <c r="CA35" s="170">
        <v>0.4</v>
      </c>
      <c r="CB35" s="170">
        <v>1</v>
      </c>
      <c r="CC35" s="170">
        <v>0</v>
      </c>
      <c r="CD35" s="170">
        <v>0</v>
      </c>
      <c r="CE35" s="170">
        <v>0</v>
      </c>
      <c r="CF35" s="170">
        <v>0</v>
      </c>
      <c r="CG35" s="170">
        <v>0</v>
      </c>
      <c r="CH35" s="170">
        <v>0</v>
      </c>
      <c r="CI35" s="170">
        <v>1</v>
      </c>
      <c r="CJ35" s="170">
        <v>0.9</v>
      </c>
      <c r="CK35" s="170">
        <v>0.9</v>
      </c>
      <c r="CL35" s="170">
        <v>0</v>
      </c>
      <c r="CM35" s="170">
        <v>200</v>
      </c>
      <c r="CN35" s="170">
        <v>2</v>
      </c>
      <c r="CO35" s="170">
        <v>50</v>
      </c>
      <c r="CP35" s="170">
        <v>800</v>
      </c>
      <c r="CQ35" s="170">
        <v>800</v>
      </c>
      <c r="CR35" s="170">
        <v>800</v>
      </c>
      <c r="CS35" s="170">
        <v>800</v>
      </c>
      <c r="CT35" s="170" t="s">
        <v>435</v>
      </c>
      <c r="CU35" s="170" t="s">
        <v>435</v>
      </c>
      <c r="CV35" s="170" t="s">
        <v>435</v>
      </c>
      <c r="CW35" s="170" t="s">
        <v>435</v>
      </c>
      <c r="CX35" s="170" t="s">
        <v>435</v>
      </c>
      <c r="CY35" s="170">
        <v>1</v>
      </c>
      <c r="CZ35" s="170">
        <v>200</v>
      </c>
      <c r="DA35" s="170">
        <v>200</v>
      </c>
      <c r="DB35" s="170">
        <v>1</v>
      </c>
      <c r="DC35" s="170">
        <v>0.05</v>
      </c>
      <c r="DD35" s="170">
        <v>1.7</v>
      </c>
      <c r="DE35" s="170">
        <v>12</v>
      </c>
      <c r="DF35" s="170">
        <v>1</v>
      </c>
      <c r="DG35" s="170">
        <v>2.0000000000000001E-4</v>
      </c>
      <c r="DH35" s="170">
        <v>0.15</v>
      </c>
      <c r="DI35" s="170">
        <v>0.22</v>
      </c>
      <c r="DJ35" s="170">
        <v>3</v>
      </c>
      <c r="DK35" s="170">
        <v>3000</v>
      </c>
      <c r="DL35" s="170">
        <v>2.5000000000000001E-2</v>
      </c>
      <c r="DM35" s="170">
        <v>0</v>
      </c>
      <c r="DN35" s="170">
        <v>2</v>
      </c>
      <c r="DO35" s="170">
        <v>1.3</v>
      </c>
      <c r="DP35" s="170">
        <v>0.75</v>
      </c>
      <c r="DQ35" s="170">
        <v>50</v>
      </c>
      <c r="DR35" s="170">
        <v>1</v>
      </c>
      <c r="DS35" s="170">
        <v>200</v>
      </c>
      <c r="DT35" s="170">
        <v>230</v>
      </c>
      <c r="DU35" s="170">
        <v>20</v>
      </c>
      <c r="DV35" s="170">
        <v>30</v>
      </c>
      <c r="DW35" s="170">
        <v>30</v>
      </c>
      <c r="DX35" s="170">
        <v>0.2</v>
      </c>
      <c r="DY35" s="170">
        <v>1</v>
      </c>
      <c r="DZ35" s="170">
        <v>0</v>
      </c>
      <c r="EA35" s="170">
        <v>1</v>
      </c>
      <c r="EB35" s="170">
        <v>0</v>
      </c>
      <c r="EC35" s="170">
        <v>30</v>
      </c>
      <c r="ED35" s="170">
        <v>0.15</v>
      </c>
      <c r="EE35" s="170">
        <v>0.75</v>
      </c>
      <c r="EF35" s="170">
        <v>0.1</v>
      </c>
      <c r="EG35" s="170">
        <v>10</v>
      </c>
      <c r="EH35" s="170">
        <v>0.15</v>
      </c>
      <c r="EI35" s="170">
        <v>0.15</v>
      </c>
      <c r="EJ35" s="170">
        <v>0.15</v>
      </c>
      <c r="EK35" s="170">
        <v>0</v>
      </c>
      <c r="EL35" s="170">
        <v>100</v>
      </c>
      <c r="EM35" s="170">
        <v>21</v>
      </c>
      <c r="EN35" s="170">
        <v>17.100000000000001</v>
      </c>
      <c r="EO35" s="170">
        <v>1</v>
      </c>
      <c r="EP35" s="170">
        <v>0</v>
      </c>
      <c r="EQ35" s="170">
        <v>122</v>
      </c>
      <c r="ER35" s="230" t="s">
        <v>430</v>
      </c>
      <c r="ES35" s="170">
        <v>50</v>
      </c>
      <c r="ET35" s="170">
        <v>306</v>
      </c>
      <c r="FN35" s="230"/>
    </row>
    <row r="36" spans="1:170" ht="15.75">
      <c r="A36" s="56">
        <v>35</v>
      </c>
      <c r="B36" s="170" t="s">
        <v>243</v>
      </c>
      <c r="C36" s="170">
        <v>0</v>
      </c>
      <c r="D36" s="230">
        <v>2007</v>
      </c>
      <c r="E36" s="170">
        <v>122</v>
      </c>
      <c r="F36" s="230" t="s">
        <v>430</v>
      </c>
      <c r="G36" s="170">
        <v>122</v>
      </c>
      <c r="H36" s="230" t="s">
        <v>430</v>
      </c>
      <c r="I36" s="170">
        <v>280</v>
      </c>
      <c r="J36" s="230" t="s">
        <v>431</v>
      </c>
      <c r="K36" s="170">
        <v>3</v>
      </c>
      <c r="L36" s="223" t="s">
        <v>243</v>
      </c>
      <c r="M36" s="170">
        <v>35</v>
      </c>
      <c r="N36" s="223" t="s">
        <v>243</v>
      </c>
      <c r="O36" s="170" t="s">
        <v>411</v>
      </c>
      <c r="P36" s="56">
        <v>2</v>
      </c>
      <c r="Q36" s="170" t="s">
        <v>26</v>
      </c>
      <c r="R36" s="217" t="s">
        <v>432</v>
      </c>
      <c r="S36" s="170" t="s">
        <v>433</v>
      </c>
      <c r="T36" s="170" t="s">
        <v>434</v>
      </c>
      <c r="U36" s="170">
        <v>2</v>
      </c>
      <c r="V36" s="170">
        <v>2</v>
      </c>
      <c r="W36" s="203" t="s">
        <v>415</v>
      </c>
      <c r="X36" s="203" t="s">
        <v>415</v>
      </c>
      <c r="Y36" s="203">
        <v>4</v>
      </c>
      <c r="Z36" s="170" t="s">
        <v>996</v>
      </c>
      <c r="AA36" s="203">
        <v>4</v>
      </c>
      <c r="AB36" s="170">
        <v>41</v>
      </c>
      <c r="AC36" s="170">
        <v>12</v>
      </c>
      <c r="AD36" s="204">
        <v>26</v>
      </c>
      <c r="AE36" s="205"/>
      <c r="AF36" s="204">
        <v>30</v>
      </c>
      <c r="AG36" s="204">
        <v>50</v>
      </c>
      <c r="AH36" s="204">
        <v>45</v>
      </c>
      <c r="AI36" s="204">
        <v>34</v>
      </c>
      <c r="AJ36" s="204">
        <v>0</v>
      </c>
      <c r="AK36" s="204">
        <v>0</v>
      </c>
      <c r="AL36" s="204">
        <v>0</v>
      </c>
      <c r="AM36" s="204">
        <v>0</v>
      </c>
      <c r="AN36" s="243">
        <v>280</v>
      </c>
      <c r="AO36" s="243">
        <v>0.152</v>
      </c>
      <c r="AP36" s="243">
        <v>1.216</v>
      </c>
      <c r="AQ36" s="243">
        <v>0.51300000000000001</v>
      </c>
      <c r="AR36" s="204">
        <v>0</v>
      </c>
      <c r="AS36" s="204">
        <v>0</v>
      </c>
      <c r="AT36" s="243">
        <v>30</v>
      </c>
      <c r="AU36" s="243">
        <v>50</v>
      </c>
      <c r="AV36" s="243">
        <v>45</v>
      </c>
      <c r="AW36" s="243">
        <v>34</v>
      </c>
      <c r="AX36" s="243">
        <v>0.9</v>
      </c>
      <c r="AY36" s="170">
        <v>0.1</v>
      </c>
      <c r="AZ36" s="170">
        <v>0.02</v>
      </c>
      <c r="BA36" s="243">
        <v>34</v>
      </c>
      <c r="BB36" s="243">
        <v>0.4</v>
      </c>
      <c r="BC36" s="243">
        <v>1.8</v>
      </c>
      <c r="BD36" s="243">
        <v>1.8</v>
      </c>
      <c r="BE36" s="243">
        <v>0.05</v>
      </c>
      <c r="BF36" s="243">
        <v>1.1919999999999999</v>
      </c>
      <c r="BG36" s="243">
        <v>1.05</v>
      </c>
      <c r="BH36" s="243">
        <v>1.173</v>
      </c>
      <c r="BI36" s="243">
        <v>0</v>
      </c>
      <c r="BJ36" s="243">
        <v>2</v>
      </c>
      <c r="BK36" s="204">
        <v>1</v>
      </c>
      <c r="BL36" s="204">
        <v>0</v>
      </c>
      <c r="BM36" s="204">
        <v>0</v>
      </c>
      <c r="BN36" s="204">
        <v>0</v>
      </c>
      <c r="BO36" s="170">
        <v>0</v>
      </c>
      <c r="BP36" s="170">
        <v>0</v>
      </c>
      <c r="BQ36" s="170">
        <v>1</v>
      </c>
      <c r="BR36" s="170" t="s">
        <v>435</v>
      </c>
      <c r="BS36" s="170">
        <v>0</v>
      </c>
      <c r="BT36" s="170">
        <v>1</v>
      </c>
      <c r="BU36" s="170">
        <v>0.45</v>
      </c>
      <c r="BV36" s="170">
        <v>0</v>
      </c>
      <c r="BW36" s="204">
        <v>10000</v>
      </c>
      <c r="BX36" s="170">
        <v>1</v>
      </c>
      <c r="BY36" s="170">
        <v>1.1000000000000001</v>
      </c>
      <c r="BZ36" s="170">
        <v>1.1000000000000001</v>
      </c>
      <c r="CA36" s="170">
        <v>0.4</v>
      </c>
      <c r="CB36" s="170">
        <v>1</v>
      </c>
      <c r="CC36" s="170">
        <v>0</v>
      </c>
      <c r="CD36" s="170">
        <v>0</v>
      </c>
      <c r="CE36" s="170">
        <v>0</v>
      </c>
      <c r="CF36" s="170">
        <v>0</v>
      </c>
      <c r="CG36" s="170">
        <v>0</v>
      </c>
      <c r="CH36" s="170">
        <v>0</v>
      </c>
      <c r="CI36" s="170">
        <v>0</v>
      </c>
      <c r="CJ36" s="170">
        <v>0.9</v>
      </c>
      <c r="CK36" s="170">
        <v>0.9</v>
      </c>
      <c r="CL36" s="170">
        <v>0</v>
      </c>
      <c r="CM36" s="170">
        <v>200</v>
      </c>
      <c r="CN36" s="170">
        <v>2</v>
      </c>
      <c r="CO36" s="170">
        <v>50</v>
      </c>
      <c r="CP36" s="170">
        <v>800</v>
      </c>
      <c r="CQ36" s="170">
        <v>800</v>
      </c>
      <c r="CR36" s="170">
        <v>800</v>
      </c>
      <c r="CS36" s="170">
        <v>800</v>
      </c>
      <c r="CT36" s="170" t="s">
        <v>435</v>
      </c>
      <c r="CU36" s="170" t="s">
        <v>435</v>
      </c>
      <c r="CV36" s="170" t="s">
        <v>435</v>
      </c>
      <c r="CW36" s="170" t="s">
        <v>435</v>
      </c>
      <c r="CX36" s="170" t="s">
        <v>435</v>
      </c>
      <c r="CY36" s="170">
        <v>1</v>
      </c>
      <c r="CZ36" s="170">
        <v>200</v>
      </c>
      <c r="DA36" s="170">
        <v>200</v>
      </c>
      <c r="DB36" s="170">
        <v>1</v>
      </c>
      <c r="DC36" s="170">
        <v>0.05</v>
      </c>
      <c r="DD36" s="170">
        <v>1.7</v>
      </c>
      <c r="DE36" s="170">
        <v>12</v>
      </c>
      <c r="DF36" s="170">
        <v>1</v>
      </c>
      <c r="DG36" s="170">
        <v>2.0000000000000001E-4</v>
      </c>
      <c r="DH36" s="170">
        <v>0.15</v>
      </c>
      <c r="DI36" s="170">
        <v>0.22</v>
      </c>
      <c r="DJ36" s="170">
        <v>3</v>
      </c>
      <c r="DK36" s="170">
        <v>3000</v>
      </c>
      <c r="DL36" s="170">
        <v>2.5000000000000001E-2</v>
      </c>
      <c r="DM36" s="170">
        <v>0</v>
      </c>
      <c r="DN36" s="170">
        <v>2</v>
      </c>
      <c r="DO36" s="170">
        <v>1.3</v>
      </c>
      <c r="DP36" s="170">
        <v>0.75</v>
      </c>
      <c r="DQ36" s="170">
        <v>50</v>
      </c>
      <c r="DR36" s="170">
        <v>1</v>
      </c>
      <c r="DS36" s="170">
        <v>200</v>
      </c>
      <c r="DT36" s="170">
        <v>230</v>
      </c>
      <c r="DU36" s="170">
        <v>20</v>
      </c>
      <c r="DV36" s="170">
        <v>30</v>
      </c>
      <c r="DW36" s="170">
        <v>30</v>
      </c>
      <c r="DX36" s="170">
        <v>0.2</v>
      </c>
      <c r="DY36" s="170">
        <v>1</v>
      </c>
      <c r="DZ36" s="170">
        <v>0</v>
      </c>
      <c r="EA36" s="170">
        <v>1</v>
      </c>
      <c r="EB36" s="170">
        <v>0</v>
      </c>
      <c r="EC36" s="170">
        <v>30</v>
      </c>
      <c r="ED36" s="170">
        <v>0.15</v>
      </c>
      <c r="EE36" s="170">
        <v>0.75</v>
      </c>
      <c r="EF36" s="170">
        <v>0.1</v>
      </c>
      <c r="EG36" s="170">
        <v>10</v>
      </c>
      <c r="EH36" s="170">
        <v>0.15</v>
      </c>
      <c r="EI36" s="170">
        <v>0.15</v>
      </c>
      <c r="EJ36" s="170">
        <v>0.15</v>
      </c>
      <c r="EK36" s="170">
        <v>0</v>
      </c>
      <c r="EL36" s="170">
        <v>100</v>
      </c>
      <c r="EM36" s="170">
        <v>21</v>
      </c>
      <c r="EN36" s="170">
        <v>17.100000000000001</v>
      </c>
      <c r="EO36" s="170">
        <v>1</v>
      </c>
      <c r="EP36" s="170">
        <v>0</v>
      </c>
      <c r="EQ36" s="170">
        <v>122</v>
      </c>
      <c r="ER36" s="230" t="s">
        <v>430</v>
      </c>
      <c r="ES36" s="170">
        <v>50</v>
      </c>
      <c r="ET36" s="170">
        <v>316</v>
      </c>
      <c r="FN36" s="230"/>
    </row>
    <row r="37" spans="1:170" ht="15.75">
      <c r="A37" s="56">
        <v>36</v>
      </c>
      <c r="B37" s="170" t="s">
        <v>244</v>
      </c>
      <c r="C37" s="170">
        <v>0</v>
      </c>
      <c r="D37" s="230">
        <v>2007</v>
      </c>
      <c r="E37" s="170">
        <v>122</v>
      </c>
      <c r="F37" s="230" t="s">
        <v>430</v>
      </c>
      <c r="G37" s="170">
        <v>122</v>
      </c>
      <c r="H37" s="230" t="s">
        <v>430</v>
      </c>
      <c r="I37" s="170">
        <v>280</v>
      </c>
      <c r="J37" s="230" t="s">
        <v>431</v>
      </c>
      <c r="K37" s="170">
        <v>3</v>
      </c>
      <c r="L37" s="223" t="s">
        <v>244</v>
      </c>
      <c r="M37" s="170">
        <v>36</v>
      </c>
      <c r="N37" s="223" t="s">
        <v>244</v>
      </c>
      <c r="O37" s="170" t="s">
        <v>411</v>
      </c>
      <c r="P37" s="56">
        <v>2</v>
      </c>
      <c r="Q37" s="170" t="s">
        <v>26</v>
      </c>
      <c r="R37" s="217" t="s">
        <v>432</v>
      </c>
      <c r="S37" s="170" t="s">
        <v>433</v>
      </c>
      <c r="T37" s="170" t="s">
        <v>434</v>
      </c>
      <c r="U37" s="170">
        <v>2</v>
      </c>
      <c r="V37" s="170">
        <v>2</v>
      </c>
      <c r="W37" s="203" t="s">
        <v>415</v>
      </c>
      <c r="X37" s="203" t="s">
        <v>415</v>
      </c>
      <c r="Y37" s="203">
        <v>4</v>
      </c>
      <c r="Z37" s="170" t="s">
        <v>996</v>
      </c>
      <c r="AA37" s="203">
        <v>5</v>
      </c>
      <c r="AB37" s="170">
        <v>41</v>
      </c>
      <c r="AC37" s="170">
        <v>12</v>
      </c>
      <c r="AD37" s="204">
        <v>26</v>
      </c>
      <c r="AE37" s="206"/>
      <c r="AF37" s="204">
        <v>30</v>
      </c>
      <c r="AG37" s="204">
        <v>50</v>
      </c>
      <c r="AH37" s="204">
        <v>45</v>
      </c>
      <c r="AI37" s="204">
        <v>34</v>
      </c>
      <c r="AJ37" s="204">
        <v>0</v>
      </c>
      <c r="AK37" s="204">
        <v>0</v>
      </c>
      <c r="AL37" s="204">
        <v>0</v>
      </c>
      <c r="AM37" s="204">
        <v>0</v>
      </c>
      <c r="AN37" s="243">
        <v>280</v>
      </c>
      <c r="AO37" s="243">
        <v>0.152</v>
      </c>
      <c r="AP37" s="243">
        <v>1.22</v>
      </c>
      <c r="AQ37" s="243">
        <v>0.86</v>
      </c>
      <c r="AR37" s="204">
        <v>0</v>
      </c>
      <c r="AS37" s="204">
        <v>0</v>
      </c>
      <c r="AT37" s="243">
        <v>30</v>
      </c>
      <c r="AU37" s="243">
        <v>50</v>
      </c>
      <c r="AV37" s="243">
        <v>45</v>
      </c>
      <c r="AW37" s="243">
        <v>34</v>
      </c>
      <c r="AX37" s="243">
        <v>0.9</v>
      </c>
      <c r="AY37" s="170">
        <v>0.1</v>
      </c>
      <c r="AZ37" s="170">
        <v>0.02</v>
      </c>
      <c r="BA37" s="243">
        <v>34</v>
      </c>
      <c r="BB37" s="243">
        <v>0.4</v>
      </c>
      <c r="BC37" s="243">
        <v>1.3</v>
      </c>
      <c r="BD37" s="243">
        <v>1.7</v>
      </c>
      <c r="BE37" s="243">
        <v>0.05</v>
      </c>
      <c r="BF37" s="243">
        <v>1.3</v>
      </c>
      <c r="BG37" s="243">
        <v>1.1499999999999999</v>
      </c>
      <c r="BH37" s="243">
        <v>1.3</v>
      </c>
      <c r="BI37" s="243">
        <v>0</v>
      </c>
      <c r="BJ37" s="243">
        <v>2</v>
      </c>
      <c r="BK37" s="204">
        <v>1</v>
      </c>
      <c r="BL37" s="204">
        <v>0</v>
      </c>
      <c r="BM37" s="204">
        <v>0</v>
      </c>
      <c r="BN37" s="204">
        <v>0</v>
      </c>
      <c r="BO37" s="170">
        <v>0</v>
      </c>
      <c r="BP37" s="170">
        <v>0</v>
      </c>
      <c r="BQ37" s="170">
        <v>1</v>
      </c>
      <c r="BR37" s="170" t="s">
        <v>435</v>
      </c>
      <c r="BS37" s="170">
        <v>0</v>
      </c>
      <c r="BT37" s="170">
        <v>1</v>
      </c>
      <c r="BU37" s="170">
        <v>0.45</v>
      </c>
      <c r="BV37" s="170">
        <v>0</v>
      </c>
      <c r="BW37" s="204">
        <v>10000</v>
      </c>
      <c r="BX37" s="170">
        <v>1</v>
      </c>
      <c r="BY37" s="170">
        <v>1.1000000000000001</v>
      </c>
      <c r="BZ37" s="170">
        <v>1.1000000000000001</v>
      </c>
      <c r="CA37" s="170">
        <v>0.4</v>
      </c>
      <c r="CB37" s="170">
        <v>1</v>
      </c>
      <c r="CC37" s="170">
        <v>0</v>
      </c>
      <c r="CD37" s="170">
        <v>0</v>
      </c>
      <c r="CE37" s="170">
        <v>0</v>
      </c>
      <c r="CF37" s="170">
        <v>0</v>
      </c>
      <c r="CG37" s="170">
        <v>0</v>
      </c>
      <c r="CH37" s="170">
        <v>0</v>
      </c>
      <c r="CI37" s="170">
        <v>0</v>
      </c>
      <c r="CJ37" s="170">
        <v>0.9</v>
      </c>
      <c r="CK37" s="170">
        <v>0.9</v>
      </c>
      <c r="CL37" s="170">
        <v>0</v>
      </c>
      <c r="CM37" s="170">
        <v>200</v>
      </c>
      <c r="CN37" s="170">
        <v>2</v>
      </c>
      <c r="CO37" s="170">
        <v>50</v>
      </c>
      <c r="CP37" s="170">
        <v>800</v>
      </c>
      <c r="CQ37" s="170">
        <v>800</v>
      </c>
      <c r="CR37" s="170">
        <v>800</v>
      </c>
      <c r="CS37" s="170">
        <v>800</v>
      </c>
      <c r="CT37" s="170" t="s">
        <v>435</v>
      </c>
      <c r="CU37" s="170" t="s">
        <v>435</v>
      </c>
      <c r="CV37" s="170" t="s">
        <v>435</v>
      </c>
      <c r="CW37" s="170" t="s">
        <v>435</v>
      </c>
      <c r="CX37" s="170" t="s">
        <v>435</v>
      </c>
      <c r="CY37" s="170">
        <v>1</v>
      </c>
      <c r="CZ37" s="170">
        <v>200</v>
      </c>
      <c r="DA37" s="170">
        <v>200</v>
      </c>
      <c r="DB37" s="170">
        <v>1</v>
      </c>
      <c r="DC37" s="170">
        <v>0.05</v>
      </c>
      <c r="DD37" s="170">
        <v>1.7</v>
      </c>
      <c r="DE37" s="170">
        <v>12</v>
      </c>
      <c r="DF37" s="170">
        <v>1</v>
      </c>
      <c r="DG37" s="170">
        <v>2.0000000000000001E-4</v>
      </c>
      <c r="DH37" s="170">
        <v>0.15</v>
      </c>
      <c r="DI37" s="170">
        <v>0.22</v>
      </c>
      <c r="DJ37" s="170">
        <v>3</v>
      </c>
      <c r="DK37" s="170">
        <v>3000</v>
      </c>
      <c r="DL37" s="170">
        <v>2.5000000000000001E-2</v>
      </c>
      <c r="DM37" s="170">
        <v>0</v>
      </c>
      <c r="DN37" s="170">
        <v>2</v>
      </c>
      <c r="DO37" s="170">
        <v>1.3</v>
      </c>
      <c r="DP37" s="170">
        <v>0.75</v>
      </c>
      <c r="DQ37" s="170">
        <v>50</v>
      </c>
      <c r="DR37" s="170">
        <v>1</v>
      </c>
      <c r="DS37" s="170">
        <v>200</v>
      </c>
      <c r="DT37" s="170">
        <v>230</v>
      </c>
      <c r="DU37" s="170">
        <v>20</v>
      </c>
      <c r="DV37" s="170">
        <v>30</v>
      </c>
      <c r="DW37" s="170">
        <v>30</v>
      </c>
      <c r="DX37" s="170">
        <v>0.2</v>
      </c>
      <c r="DY37" s="170">
        <v>1</v>
      </c>
      <c r="DZ37" s="170">
        <v>0</v>
      </c>
      <c r="EA37" s="170">
        <v>1</v>
      </c>
      <c r="EB37" s="170">
        <v>0</v>
      </c>
      <c r="EC37" s="170">
        <v>30</v>
      </c>
      <c r="ED37" s="170">
        <v>0.15</v>
      </c>
      <c r="EE37" s="170">
        <v>0.75</v>
      </c>
      <c r="EF37" s="170">
        <v>0.1</v>
      </c>
      <c r="EG37" s="170">
        <v>10</v>
      </c>
      <c r="EH37" s="170">
        <v>0.15</v>
      </c>
      <c r="EI37" s="170">
        <v>0.15</v>
      </c>
      <c r="EJ37" s="170">
        <v>0.15</v>
      </c>
      <c r="EK37" s="170">
        <v>0</v>
      </c>
      <c r="EL37" s="170">
        <v>100</v>
      </c>
      <c r="EM37" s="170">
        <v>21</v>
      </c>
      <c r="EN37" s="170">
        <v>17.100000000000001</v>
      </c>
      <c r="EO37" s="170">
        <v>1</v>
      </c>
      <c r="EP37" s="170">
        <v>0</v>
      </c>
      <c r="EQ37" s="170">
        <v>122</v>
      </c>
      <c r="ER37" s="230" t="s">
        <v>430</v>
      </c>
      <c r="ES37" s="170">
        <v>50</v>
      </c>
      <c r="ET37" s="170">
        <v>326</v>
      </c>
    </row>
    <row r="38" spans="1:170" ht="15.75">
      <c r="A38" s="56">
        <v>37</v>
      </c>
      <c r="B38" s="170" t="s">
        <v>245</v>
      </c>
      <c r="C38" s="170">
        <v>0</v>
      </c>
      <c r="D38" s="230">
        <v>2007</v>
      </c>
      <c r="E38" s="170">
        <v>122</v>
      </c>
      <c r="F38" s="230" t="s">
        <v>430</v>
      </c>
      <c r="G38" s="170">
        <v>122</v>
      </c>
      <c r="H38" s="230" t="s">
        <v>430</v>
      </c>
      <c r="I38" s="170">
        <v>280</v>
      </c>
      <c r="J38" s="230" t="s">
        <v>431</v>
      </c>
      <c r="K38" s="170">
        <v>3</v>
      </c>
      <c r="L38" s="223" t="s">
        <v>245</v>
      </c>
      <c r="M38" s="170">
        <v>37</v>
      </c>
      <c r="N38" s="223" t="s">
        <v>245</v>
      </c>
      <c r="O38" s="170" t="s">
        <v>411</v>
      </c>
      <c r="P38" s="56">
        <v>2</v>
      </c>
      <c r="Q38" s="170" t="s">
        <v>26</v>
      </c>
      <c r="R38" s="217" t="s">
        <v>432</v>
      </c>
      <c r="S38" s="170" t="s">
        <v>433</v>
      </c>
      <c r="T38" s="170" t="s">
        <v>434</v>
      </c>
      <c r="U38" s="170">
        <v>2</v>
      </c>
      <c r="V38" s="170">
        <v>2</v>
      </c>
      <c r="W38" s="203" t="s">
        <v>415</v>
      </c>
      <c r="X38" s="203" t="s">
        <v>415</v>
      </c>
      <c r="Y38" s="203">
        <v>4</v>
      </c>
      <c r="Z38" s="170" t="s">
        <v>996</v>
      </c>
      <c r="AA38" s="203">
        <v>6</v>
      </c>
      <c r="AB38" s="170">
        <v>41</v>
      </c>
      <c r="AC38" s="170">
        <v>12</v>
      </c>
      <c r="AD38" s="204">
        <v>26</v>
      </c>
      <c r="AE38" s="205"/>
      <c r="AF38" s="204">
        <v>30</v>
      </c>
      <c r="AG38" s="204">
        <v>50</v>
      </c>
      <c r="AH38" s="204">
        <v>45</v>
      </c>
      <c r="AI38" s="204">
        <v>34</v>
      </c>
      <c r="AJ38" s="204">
        <v>0</v>
      </c>
      <c r="AK38" s="204">
        <v>0</v>
      </c>
      <c r="AL38" s="204">
        <v>0</v>
      </c>
      <c r="AM38" s="204">
        <v>0</v>
      </c>
      <c r="AN38" s="243">
        <v>280</v>
      </c>
      <c r="AO38" s="243">
        <v>0.152</v>
      </c>
      <c r="AP38" s="243">
        <v>1.216</v>
      </c>
      <c r="AQ38" s="243">
        <v>0.51300000000000001</v>
      </c>
      <c r="AR38" s="204">
        <v>0</v>
      </c>
      <c r="AS38" s="204">
        <v>0</v>
      </c>
      <c r="AT38" s="243">
        <v>30</v>
      </c>
      <c r="AU38" s="243">
        <v>50</v>
      </c>
      <c r="AV38" s="243">
        <v>45</v>
      </c>
      <c r="AW38" s="243">
        <v>34</v>
      </c>
      <c r="AX38" s="243">
        <v>0.9</v>
      </c>
      <c r="AY38" s="170">
        <v>0.1</v>
      </c>
      <c r="AZ38" s="170">
        <v>0.02</v>
      </c>
      <c r="BA38" s="243">
        <v>34</v>
      </c>
      <c r="BB38" s="243">
        <v>0.4</v>
      </c>
      <c r="BC38" s="243">
        <v>1.8</v>
      </c>
      <c r="BD38" s="243">
        <v>1.8</v>
      </c>
      <c r="BE38" s="243">
        <v>0.05</v>
      </c>
      <c r="BF38" s="243">
        <v>1.06</v>
      </c>
      <c r="BG38" s="243">
        <v>0.95</v>
      </c>
      <c r="BH38" s="243">
        <v>1.02</v>
      </c>
      <c r="BI38" s="243">
        <v>0</v>
      </c>
      <c r="BJ38" s="243">
        <v>2</v>
      </c>
      <c r="BK38" s="204">
        <v>1</v>
      </c>
      <c r="BL38" s="204">
        <v>0</v>
      </c>
      <c r="BM38" s="204">
        <v>0</v>
      </c>
      <c r="BN38" s="204">
        <v>0</v>
      </c>
      <c r="BO38" s="170">
        <v>0</v>
      </c>
      <c r="BP38" s="170">
        <v>0</v>
      </c>
      <c r="BQ38" s="170">
        <v>1</v>
      </c>
      <c r="BR38" s="170" t="s">
        <v>435</v>
      </c>
      <c r="BS38" s="170">
        <v>0</v>
      </c>
      <c r="BT38" s="170">
        <v>1</v>
      </c>
      <c r="BU38" s="170">
        <v>0.45</v>
      </c>
      <c r="BV38" s="170">
        <v>0</v>
      </c>
      <c r="BW38" s="204">
        <v>10000</v>
      </c>
      <c r="BX38" s="170">
        <v>1</v>
      </c>
      <c r="BY38" s="170">
        <v>1.1000000000000001</v>
      </c>
      <c r="BZ38" s="170">
        <v>1.1000000000000001</v>
      </c>
      <c r="CA38" s="170">
        <v>0.4</v>
      </c>
      <c r="CB38" s="170">
        <v>1</v>
      </c>
      <c r="CC38" s="170">
        <v>0</v>
      </c>
      <c r="CD38" s="170">
        <v>0</v>
      </c>
      <c r="CE38" s="170">
        <v>0</v>
      </c>
      <c r="CF38" s="170">
        <v>0</v>
      </c>
      <c r="CG38" s="170">
        <v>0</v>
      </c>
      <c r="CH38" s="170">
        <v>0</v>
      </c>
      <c r="CI38" s="170">
        <v>0</v>
      </c>
      <c r="CJ38" s="170">
        <v>0.9</v>
      </c>
      <c r="CK38" s="170">
        <v>0.9</v>
      </c>
      <c r="CL38" s="170">
        <v>0</v>
      </c>
      <c r="CM38" s="170">
        <v>200</v>
      </c>
      <c r="CN38" s="170">
        <v>2</v>
      </c>
      <c r="CO38" s="170">
        <v>50</v>
      </c>
      <c r="CP38" s="170">
        <v>800</v>
      </c>
      <c r="CQ38" s="170">
        <v>800</v>
      </c>
      <c r="CR38" s="170">
        <v>800</v>
      </c>
      <c r="CS38" s="170">
        <v>800</v>
      </c>
      <c r="CT38" s="170" t="s">
        <v>435</v>
      </c>
      <c r="CU38" s="170" t="s">
        <v>435</v>
      </c>
      <c r="CV38" s="170" t="s">
        <v>435</v>
      </c>
      <c r="CW38" s="170" t="s">
        <v>435</v>
      </c>
      <c r="CX38" s="170" t="s">
        <v>435</v>
      </c>
      <c r="CY38" s="170">
        <v>1</v>
      </c>
      <c r="CZ38" s="170">
        <v>200</v>
      </c>
      <c r="DA38" s="170">
        <v>200</v>
      </c>
      <c r="DB38" s="170">
        <v>1</v>
      </c>
      <c r="DC38" s="170">
        <v>0.05</v>
      </c>
      <c r="DD38" s="170">
        <v>1.7</v>
      </c>
      <c r="DE38" s="170">
        <v>12</v>
      </c>
      <c r="DF38" s="170">
        <v>1</v>
      </c>
      <c r="DG38" s="170">
        <v>2.0000000000000001E-4</v>
      </c>
      <c r="DH38" s="170">
        <v>0.15</v>
      </c>
      <c r="DI38" s="170">
        <v>0.22</v>
      </c>
      <c r="DJ38" s="170">
        <v>3</v>
      </c>
      <c r="DK38" s="170">
        <v>3000</v>
      </c>
      <c r="DL38" s="170">
        <v>2.5000000000000001E-2</v>
      </c>
      <c r="DM38" s="170">
        <v>0</v>
      </c>
      <c r="DN38" s="170">
        <v>2</v>
      </c>
      <c r="DO38" s="170">
        <v>1.3</v>
      </c>
      <c r="DP38" s="170">
        <v>0.75</v>
      </c>
      <c r="DQ38" s="170">
        <v>50</v>
      </c>
      <c r="DR38" s="170">
        <v>1</v>
      </c>
      <c r="DS38" s="170">
        <v>200</v>
      </c>
      <c r="DT38" s="170">
        <v>230</v>
      </c>
      <c r="DU38" s="170">
        <v>20</v>
      </c>
      <c r="DV38" s="170">
        <v>30</v>
      </c>
      <c r="DW38" s="170">
        <v>30</v>
      </c>
      <c r="DX38" s="170">
        <v>0.2</v>
      </c>
      <c r="DY38" s="170">
        <v>1</v>
      </c>
      <c r="DZ38" s="170">
        <v>0</v>
      </c>
      <c r="EA38" s="170">
        <v>1</v>
      </c>
      <c r="EB38" s="170">
        <v>0</v>
      </c>
      <c r="EC38" s="170">
        <v>30</v>
      </c>
      <c r="ED38" s="170">
        <v>0.15</v>
      </c>
      <c r="EE38" s="170">
        <v>0.75</v>
      </c>
      <c r="EF38" s="170">
        <v>0.1</v>
      </c>
      <c r="EG38" s="170">
        <v>10</v>
      </c>
      <c r="EH38" s="170">
        <v>0.15</v>
      </c>
      <c r="EI38" s="170">
        <v>0.15</v>
      </c>
      <c r="EJ38" s="170">
        <v>0.15</v>
      </c>
      <c r="EK38" s="170">
        <v>0</v>
      </c>
      <c r="EL38" s="170">
        <v>100</v>
      </c>
      <c r="EM38" s="170">
        <v>21</v>
      </c>
      <c r="EN38" s="170">
        <v>17.100000000000001</v>
      </c>
      <c r="EO38" s="170">
        <v>1</v>
      </c>
      <c r="EP38" s="170">
        <v>0</v>
      </c>
      <c r="EQ38" s="170">
        <v>122</v>
      </c>
      <c r="ER38" s="230" t="s">
        <v>430</v>
      </c>
      <c r="ES38" s="170">
        <v>50</v>
      </c>
      <c r="ET38" s="170">
        <v>336</v>
      </c>
    </row>
    <row r="39" spans="1:170" ht="15.75">
      <c r="A39" s="56">
        <v>38</v>
      </c>
      <c r="B39" s="170" t="s">
        <v>246</v>
      </c>
      <c r="C39" s="170">
        <v>0</v>
      </c>
      <c r="D39" s="230">
        <v>2007</v>
      </c>
      <c r="E39" s="170">
        <v>122</v>
      </c>
      <c r="F39" s="230" t="s">
        <v>430</v>
      </c>
      <c r="G39" s="170">
        <v>122</v>
      </c>
      <c r="H39" s="230" t="s">
        <v>430</v>
      </c>
      <c r="I39" s="170">
        <v>280</v>
      </c>
      <c r="J39" s="230" t="s">
        <v>431</v>
      </c>
      <c r="K39" s="170">
        <v>3</v>
      </c>
      <c r="L39" s="223" t="s">
        <v>246</v>
      </c>
      <c r="M39" s="170">
        <v>38</v>
      </c>
      <c r="N39" s="223" t="s">
        <v>246</v>
      </c>
      <c r="O39" s="170" t="s">
        <v>411</v>
      </c>
      <c r="P39" s="56">
        <v>2</v>
      </c>
      <c r="Q39" s="170" t="s">
        <v>26</v>
      </c>
      <c r="R39" s="217" t="s">
        <v>432</v>
      </c>
      <c r="S39" s="170" t="s">
        <v>433</v>
      </c>
      <c r="T39" s="170" t="s">
        <v>434</v>
      </c>
      <c r="U39" s="170">
        <v>2</v>
      </c>
      <c r="V39" s="170">
        <v>2</v>
      </c>
      <c r="W39" s="203" t="s">
        <v>415</v>
      </c>
      <c r="X39" s="203" t="s">
        <v>415</v>
      </c>
      <c r="Y39" s="203">
        <v>4</v>
      </c>
      <c r="Z39" s="170" t="s">
        <v>996</v>
      </c>
      <c r="AA39" s="203">
        <v>7</v>
      </c>
      <c r="AB39" s="170">
        <v>41</v>
      </c>
      <c r="AC39" s="170">
        <v>12</v>
      </c>
      <c r="AD39" s="204">
        <v>26</v>
      </c>
      <c r="AE39" s="205"/>
      <c r="AF39" s="204">
        <v>30</v>
      </c>
      <c r="AG39" s="204">
        <v>50</v>
      </c>
      <c r="AH39" s="204">
        <v>45</v>
      </c>
      <c r="AI39" s="204">
        <v>34</v>
      </c>
      <c r="AJ39" s="204">
        <v>0</v>
      </c>
      <c r="AK39" s="204">
        <v>0</v>
      </c>
      <c r="AL39" s="204">
        <v>0</v>
      </c>
      <c r="AM39" s="204">
        <v>0</v>
      </c>
      <c r="AN39" s="243">
        <v>280</v>
      </c>
      <c r="AO39" s="243">
        <v>0.152</v>
      </c>
      <c r="AP39" s="243">
        <v>1.216</v>
      </c>
      <c r="AQ39" s="243">
        <v>0.9</v>
      </c>
      <c r="AR39" s="204">
        <v>0</v>
      </c>
      <c r="AS39" s="204">
        <v>0</v>
      </c>
      <c r="AT39" s="243">
        <v>30</v>
      </c>
      <c r="AU39" s="243">
        <v>50</v>
      </c>
      <c r="AV39" s="243">
        <v>45</v>
      </c>
      <c r="AW39" s="243">
        <v>34</v>
      </c>
      <c r="AX39" s="243">
        <v>0.9</v>
      </c>
      <c r="AY39" s="170">
        <v>0.1</v>
      </c>
      <c r="AZ39" s="170">
        <v>0.02</v>
      </c>
      <c r="BA39" s="243">
        <v>34</v>
      </c>
      <c r="BB39" s="243">
        <v>0.4</v>
      </c>
      <c r="BC39" s="243">
        <v>1.8</v>
      </c>
      <c r="BD39" s="243">
        <v>1.8</v>
      </c>
      <c r="BE39" s="243">
        <v>0.05</v>
      </c>
      <c r="BF39" s="243">
        <v>1.1200000000000001</v>
      </c>
      <c r="BG39" s="243">
        <v>0.94</v>
      </c>
      <c r="BH39" s="243">
        <v>1.1100000000000001</v>
      </c>
      <c r="BI39" s="243">
        <v>0</v>
      </c>
      <c r="BJ39" s="243">
        <v>2</v>
      </c>
      <c r="BK39" s="204">
        <v>1</v>
      </c>
      <c r="BL39" s="204">
        <v>0</v>
      </c>
      <c r="BM39" s="204">
        <v>0</v>
      </c>
      <c r="BN39" s="204">
        <v>0</v>
      </c>
      <c r="BO39" s="170">
        <v>0</v>
      </c>
      <c r="BP39" s="170">
        <v>0</v>
      </c>
      <c r="BQ39" s="170">
        <v>1</v>
      </c>
      <c r="BR39" s="170" t="s">
        <v>435</v>
      </c>
      <c r="BS39" s="170">
        <v>0</v>
      </c>
      <c r="BT39" s="170">
        <v>1</v>
      </c>
      <c r="BU39" s="170">
        <v>0.45</v>
      </c>
      <c r="BV39" s="170">
        <v>0</v>
      </c>
      <c r="BW39" s="204">
        <v>10000</v>
      </c>
      <c r="BX39" s="170">
        <v>1</v>
      </c>
      <c r="BY39" s="170">
        <v>1.1000000000000001</v>
      </c>
      <c r="BZ39" s="170">
        <v>1.1000000000000001</v>
      </c>
      <c r="CA39" s="170">
        <v>0.4</v>
      </c>
      <c r="CB39" s="170">
        <v>1</v>
      </c>
      <c r="CC39" s="170">
        <v>0</v>
      </c>
      <c r="CD39" s="170">
        <v>0</v>
      </c>
      <c r="CE39" s="170">
        <v>0</v>
      </c>
      <c r="CF39" s="170">
        <v>0</v>
      </c>
      <c r="CG39" s="170">
        <v>0</v>
      </c>
      <c r="CH39" s="170">
        <v>0</v>
      </c>
      <c r="CI39" s="170">
        <v>0</v>
      </c>
      <c r="CJ39" s="170">
        <v>0.9</v>
      </c>
      <c r="CK39" s="170">
        <v>0.9</v>
      </c>
      <c r="CL39" s="170">
        <v>0</v>
      </c>
      <c r="CM39" s="170">
        <v>200</v>
      </c>
      <c r="CN39" s="170">
        <v>2</v>
      </c>
      <c r="CO39" s="170">
        <v>50</v>
      </c>
      <c r="CP39" s="170">
        <v>800</v>
      </c>
      <c r="CQ39" s="170">
        <v>800</v>
      </c>
      <c r="CR39" s="170">
        <v>800</v>
      </c>
      <c r="CS39" s="170">
        <v>800</v>
      </c>
      <c r="CT39" s="170" t="s">
        <v>435</v>
      </c>
      <c r="CU39" s="170" t="s">
        <v>435</v>
      </c>
      <c r="CV39" s="170" t="s">
        <v>435</v>
      </c>
      <c r="CW39" s="170" t="s">
        <v>435</v>
      </c>
      <c r="CX39" s="170" t="s">
        <v>435</v>
      </c>
      <c r="CY39" s="170">
        <v>1</v>
      </c>
      <c r="CZ39" s="170">
        <v>200</v>
      </c>
      <c r="DA39" s="170">
        <v>200</v>
      </c>
      <c r="DB39" s="170">
        <v>1</v>
      </c>
      <c r="DC39" s="170">
        <v>0.05</v>
      </c>
      <c r="DD39" s="170">
        <v>1.7</v>
      </c>
      <c r="DE39" s="170">
        <v>12</v>
      </c>
      <c r="DF39" s="170">
        <v>1</v>
      </c>
      <c r="DG39" s="170">
        <v>2.0000000000000001E-4</v>
      </c>
      <c r="DH39" s="170">
        <v>0.15</v>
      </c>
      <c r="DI39" s="170">
        <v>0.22</v>
      </c>
      <c r="DJ39" s="170">
        <v>3</v>
      </c>
      <c r="DK39" s="170">
        <v>3000</v>
      </c>
      <c r="DL39" s="170">
        <v>2.5000000000000001E-2</v>
      </c>
      <c r="DM39" s="170">
        <v>0</v>
      </c>
      <c r="DN39" s="170">
        <v>2</v>
      </c>
      <c r="DO39" s="170">
        <v>1.3</v>
      </c>
      <c r="DP39" s="170">
        <v>0.75</v>
      </c>
      <c r="DQ39" s="170">
        <v>50</v>
      </c>
      <c r="DR39" s="170">
        <v>1</v>
      </c>
      <c r="DS39" s="170">
        <v>200</v>
      </c>
      <c r="DT39" s="170">
        <v>230</v>
      </c>
      <c r="DU39" s="170">
        <v>20</v>
      </c>
      <c r="DV39" s="170">
        <v>30</v>
      </c>
      <c r="DW39" s="170">
        <v>30</v>
      </c>
      <c r="DX39" s="170">
        <v>0.2</v>
      </c>
      <c r="DY39" s="170">
        <v>1</v>
      </c>
      <c r="DZ39" s="170">
        <v>0</v>
      </c>
      <c r="EA39" s="170">
        <v>1</v>
      </c>
      <c r="EB39" s="170">
        <v>0</v>
      </c>
      <c r="EC39" s="170">
        <v>30</v>
      </c>
      <c r="ED39" s="170">
        <v>0.15</v>
      </c>
      <c r="EE39" s="170">
        <v>0.75</v>
      </c>
      <c r="EF39" s="170">
        <v>0.1</v>
      </c>
      <c r="EG39" s="170">
        <v>10</v>
      </c>
      <c r="EH39" s="170">
        <v>0.15</v>
      </c>
      <c r="EI39" s="170">
        <v>0.15</v>
      </c>
      <c r="EJ39" s="170">
        <v>0.15</v>
      </c>
      <c r="EK39" s="170">
        <v>0</v>
      </c>
      <c r="EL39" s="170">
        <v>100</v>
      </c>
      <c r="EM39" s="170">
        <v>21</v>
      </c>
      <c r="EN39" s="170">
        <v>17.100000000000001</v>
      </c>
      <c r="EO39" s="170">
        <v>1</v>
      </c>
      <c r="EP39" s="170">
        <v>0</v>
      </c>
      <c r="EQ39" s="170">
        <v>122</v>
      </c>
      <c r="ER39" s="230" t="s">
        <v>430</v>
      </c>
      <c r="ES39" s="170">
        <v>50</v>
      </c>
      <c r="ET39" s="170">
        <v>346</v>
      </c>
    </row>
    <row r="40" spans="1:170" ht="15.75">
      <c r="A40" s="56">
        <v>39</v>
      </c>
      <c r="B40" s="170" t="s">
        <v>247</v>
      </c>
      <c r="C40" s="170">
        <v>0</v>
      </c>
      <c r="D40" s="230">
        <v>2007</v>
      </c>
      <c r="E40" s="170">
        <v>122</v>
      </c>
      <c r="F40" s="230" t="s">
        <v>430</v>
      </c>
      <c r="G40" s="170">
        <v>122</v>
      </c>
      <c r="H40" s="230" t="s">
        <v>430</v>
      </c>
      <c r="I40" s="170">
        <v>280</v>
      </c>
      <c r="J40" s="230" t="s">
        <v>431</v>
      </c>
      <c r="K40" s="170">
        <v>3</v>
      </c>
      <c r="L40" s="223" t="s">
        <v>247</v>
      </c>
      <c r="M40" s="170">
        <v>39</v>
      </c>
      <c r="N40" s="223" t="s">
        <v>247</v>
      </c>
      <c r="O40" s="170" t="s">
        <v>411</v>
      </c>
      <c r="P40" s="56">
        <v>2</v>
      </c>
      <c r="Q40" s="170" t="s">
        <v>26</v>
      </c>
      <c r="R40" s="217" t="s">
        <v>432</v>
      </c>
      <c r="S40" s="170" t="s">
        <v>433</v>
      </c>
      <c r="T40" s="170" t="s">
        <v>434</v>
      </c>
      <c r="U40" s="170">
        <v>2</v>
      </c>
      <c r="V40" s="170">
        <v>2</v>
      </c>
      <c r="W40" s="203" t="s">
        <v>415</v>
      </c>
      <c r="X40" s="203" t="s">
        <v>415</v>
      </c>
      <c r="Y40" s="203">
        <v>4</v>
      </c>
      <c r="Z40" s="170" t="s">
        <v>996</v>
      </c>
      <c r="AA40" s="203">
        <v>8</v>
      </c>
      <c r="AB40" s="170">
        <v>41</v>
      </c>
      <c r="AC40" s="170">
        <v>12</v>
      </c>
      <c r="AD40" s="204">
        <v>26</v>
      </c>
      <c r="AE40" s="206"/>
      <c r="AF40" s="204">
        <v>30</v>
      </c>
      <c r="AG40" s="204">
        <v>55</v>
      </c>
      <c r="AH40" s="204">
        <v>40</v>
      </c>
      <c r="AI40" s="204">
        <v>34</v>
      </c>
      <c r="AJ40" s="204">
        <v>0</v>
      </c>
      <c r="AK40" s="204">
        <v>0</v>
      </c>
      <c r="AL40" s="204">
        <v>0</v>
      </c>
      <c r="AM40" s="204">
        <v>0</v>
      </c>
      <c r="AN40" s="243">
        <v>280</v>
      </c>
      <c r="AO40" s="243">
        <v>0.13</v>
      </c>
      <c r="AP40" s="243">
        <v>1.19</v>
      </c>
      <c r="AQ40" s="243">
        <v>0.51300000000000001</v>
      </c>
      <c r="AR40" s="204">
        <v>0</v>
      </c>
      <c r="AS40" s="204">
        <v>0</v>
      </c>
      <c r="AT40" s="243">
        <v>30</v>
      </c>
      <c r="AU40" s="243">
        <v>50</v>
      </c>
      <c r="AV40" s="243">
        <v>45</v>
      </c>
      <c r="AW40" s="243">
        <v>34</v>
      </c>
      <c r="AX40" s="243">
        <v>0.9</v>
      </c>
      <c r="AY40" s="170">
        <v>0.1</v>
      </c>
      <c r="AZ40" s="170">
        <v>0.02</v>
      </c>
      <c r="BA40" s="243">
        <v>34</v>
      </c>
      <c r="BB40" s="243">
        <v>0.4</v>
      </c>
      <c r="BC40" s="243">
        <v>1.5</v>
      </c>
      <c r="BD40" s="243">
        <v>1.6</v>
      </c>
      <c r="BE40" s="243">
        <v>0.05</v>
      </c>
      <c r="BF40" s="243">
        <v>1.29</v>
      </c>
      <c r="BG40" s="243">
        <v>1.1599999999999999</v>
      </c>
      <c r="BH40" s="243">
        <v>1.29</v>
      </c>
      <c r="BI40" s="243">
        <v>0</v>
      </c>
      <c r="BJ40" s="243">
        <v>2</v>
      </c>
      <c r="BK40" s="204">
        <v>1</v>
      </c>
      <c r="BL40" s="204">
        <v>0</v>
      </c>
      <c r="BM40" s="204">
        <v>0</v>
      </c>
      <c r="BN40" s="204">
        <v>0</v>
      </c>
      <c r="BO40" s="170">
        <v>0</v>
      </c>
      <c r="BP40" s="170">
        <v>0</v>
      </c>
      <c r="BQ40" s="170">
        <v>1</v>
      </c>
      <c r="BR40" s="170" t="s">
        <v>435</v>
      </c>
      <c r="BS40" s="170">
        <v>0</v>
      </c>
      <c r="BT40" s="170">
        <v>1</v>
      </c>
      <c r="BU40" s="170">
        <v>0.45</v>
      </c>
      <c r="BV40" s="170">
        <v>0</v>
      </c>
      <c r="BW40" s="204">
        <v>10000</v>
      </c>
      <c r="BX40" s="170">
        <v>1</v>
      </c>
      <c r="BY40" s="170">
        <v>1.1000000000000001</v>
      </c>
      <c r="BZ40" s="170">
        <v>1.1000000000000001</v>
      </c>
      <c r="CA40" s="170">
        <v>0.4</v>
      </c>
      <c r="CB40" s="170">
        <v>1</v>
      </c>
      <c r="CC40" s="170">
        <v>0</v>
      </c>
      <c r="CD40" s="170">
        <v>0</v>
      </c>
      <c r="CE40" s="170">
        <v>0</v>
      </c>
      <c r="CF40" s="170">
        <v>0</v>
      </c>
      <c r="CG40" s="170">
        <v>0</v>
      </c>
      <c r="CH40" s="170">
        <v>0</v>
      </c>
      <c r="CI40" s="170">
        <v>0</v>
      </c>
      <c r="CJ40" s="170">
        <v>0.9</v>
      </c>
      <c r="CK40" s="170">
        <v>0.9</v>
      </c>
      <c r="CL40" s="170">
        <v>0</v>
      </c>
      <c r="CM40" s="170">
        <v>200</v>
      </c>
      <c r="CN40" s="170">
        <v>2</v>
      </c>
      <c r="CO40" s="170">
        <v>50</v>
      </c>
      <c r="CP40" s="170">
        <v>800</v>
      </c>
      <c r="CQ40" s="170">
        <v>800</v>
      </c>
      <c r="CR40" s="170">
        <v>800</v>
      </c>
      <c r="CS40" s="170">
        <v>800</v>
      </c>
      <c r="CT40" s="170" t="s">
        <v>435</v>
      </c>
      <c r="CU40" s="170" t="s">
        <v>435</v>
      </c>
      <c r="CV40" s="170" t="s">
        <v>435</v>
      </c>
      <c r="CW40" s="170" t="s">
        <v>435</v>
      </c>
      <c r="CX40" s="170" t="s">
        <v>435</v>
      </c>
      <c r="CY40" s="170">
        <v>1</v>
      </c>
      <c r="CZ40" s="170">
        <v>200</v>
      </c>
      <c r="DA40" s="170">
        <v>200</v>
      </c>
      <c r="DB40" s="170">
        <v>1</v>
      </c>
      <c r="DC40" s="170">
        <v>0.05</v>
      </c>
      <c r="DD40" s="170">
        <v>1.7</v>
      </c>
      <c r="DE40" s="170">
        <v>12</v>
      </c>
      <c r="DF40" s="170">
        <v>1</v>
      </c>
      <c r="DG40" s="170">
        <v>2.0000000000000001E-4</v>
      </c>
      <c r="DH40" s="170">
        <v>0.15</v>
      </c>
      <c r="DI40" s="170">
        <v>0.22</v>
      </c>
      <c r="DJ40" s="170">
        <v>3</v>
      </c>
      <c r="DK40" s="170">
        <v>3000</v>
      </c>
      <c r="DL40" s="170">
        <v>2.5000000000000001E-2</v>
      </c>
      <c r="DM40" s="170">
        <v>0</v>
      </c>
      <c r="DN40" s="170">
        <v>2</v>
      </c>
      <c r="DO40" s="170">
        <v>1.3</v>
      </c>
      <c r="DP40" s="170">
        <v>0.75</v>
      </c>
      <c r="DQ40" s="170">
        <v>50</v>
      </c>
      <c r="DR40" s="170">
        <v>1</v>
      </c>
      <c r="DS40" s="170">
        <v>200</v>
      </c>
      <c r="DT40" s="170">
        <v>230</v>
      </c>
      <c r="DU40" s="170">
        <v>20</v>
      </c>
      <c r="DV40" s="170">
        <v>30</v>
      </c>
      <c r="DW40" s="170">
        <v>30</v>
      </c>
      <c r="DX40" s="170">
        <v>0.2</v>
      </c>
      <c r="DY40" s="170">
        <v>1</v>
      </c>
      <c r="DZ40" s="170">
        <v>0</v>
      </c>
      <c r="EA40" s="170">
        <v>1</v>
      </c>
      <c r="EB40" s="170">
        <v>0</v>
      </c>
      <c r="EC40" s="170">
        <v>30</v>
      </c>
      <c r="ED40" s="170">
        <v>0.15</v>
      </c>
      <c r="EE40" s="170">
        <v>0.75</v>
      </c>
      <c r="EF40" s="170">
        <v>0.1</v>
      </c>
      <c r="EG40" s="170">
        <v>10</v>
      </c>
      <c r="EH40" s="170">
        <v>0.15</v>
      </c>
      <c r="EI40" s="170">
        <v>0.15</v>
      </c>
      <c r="EJ40" s="170">
        <v>0.15</v>
      </c>
      <c r="EK40" s="170">
        <v>0</v>
      </c>
      <c r="EL40" s="170">
        <v>100</v>
      </c>
      <c r="EM40" s="170">
        <v>21</v>
      </c>
      <c r="EN40" s="170">
        <v>17.100000000000001</v>
      </c>
      <c r="EO40" s="170">
        <v>1</v>
      </c>
      <c r="EP40" s="170">
        <v>0</v>
      </c>
      <c r="EQ40" s="170">
        <v>122</v>
      </c>
      <c r="ER40" s="230" t="s">
        <v>430</v>
      </c>
      <c r="ES40" s="170">
        <v>50</v>
      </c>
      <c r="ET40" s="170">
        <v>356</v>
      </c>
    </row>
    <row r="41" spans="1:170" ht="15.75">
      <c r="A41" s="56">
        <v>40</v>
      </c>
      <c r="B41" s="222" t="s">
        <v>248</v>
      </c>
      <c r="C41" s="170">
        <v>0</v>
      </c>
      <c r="D41" s="230">
        <v>2018</v>
      </c>
      <c r="E41" s="170">
        <v>110</v>
      </c>
      <c r="F41" s="247" t="s">
        <v>1010</v>
      </c>
      <c r="G41" s="170">
        <v>110</v>
      </c>
      <c r="H41" s="247" t="s">
        <v>1010</v>
      </c>
      <c r="I41" s="170">
        <v>792</v>
      </c>
      <c r="J41" s="248" t="s">
        <v>1012</v>
      </c>
      <c r="K41" s="170">
        <v>4</v>
      </c>
      <c r="L41" s="222" t="s">
        <v>248</v>
      </c>
      <c r="M41" s="170">
        <v>40</v>
      </c>
      <c r="N41" s="222" t="s">
        <v>248</v>
      </c>
      <c r="O41" s="223" t="s">
        <v>436</v>
      </c>
      <c r="P41" s="56">
        <v>3</v>
      </c>
      <c r="Q41" s="223" t="s">
        <v>437</v>
      </c>
      <c r="R41" s="217" t="s">
        <v>432</v>
      </c>
      <c r="S41" s="223" t="s">
        <v>433</v>
      </c>
      <c r="T41" s="170" t="s">
        <v>438</v>
      </c>
      <c r="U41" s="170">
        <v>3</v>
      </c>
      <c r="V41" s="170">
        <v>3</v>
      </c>
      <c r="W41" s="203" t="s">
        <v>415</v>
      </c>
      <c r="X41" s="203" t="s">
        <v>415</v>
      </c>
      <c r="Y41" s="203">
        <v>5</v>
      </c>
      <c r="Z41" s="170" t="s">
        <v>1005</v>
      </c>
      <c r="AA41" s="203">
        <v>1</v>
      </c>
      <c r="AB41" s="170">
        <v>53</v>
      </c>
      <c r="AC41" s="170">
        <v>68</v>
      </c>
      <c r="AD41" s="170">
        <v>59</v>
      </c>
      <c r="AF41" s="170">
        <v>45</v>
      </c>
      <c r="AG41" s="170">
        <v>75</v>
      </c>
      <c r="AH41" s="170">
        <v>95</v>
      </c>
      <c r="AI41" s="170">
        <v>35</v>
      </c>
      <c r="AJ41" s="170">
        <v>80</v>
      </c>
      <c r="AK41" s="170">
        <v>90</v>
      </c>
      <c r="AL41" s="170">
        <v>120</v>
      </c>
      <c r="AM41" s="170">
        <v>95</v>
      </c>
      <c r="AN41" s="243">
        <v>800</v>
      </c>
      <c r="AO41" s="243">
        <v>0.2</v>
      </c>
      <c r="AP41" s="243">
        <v>1.1399999999999999</v>
      </c>
      <c r="AQ41" s="243">
        <v>0.56999999999999995</v>
      </c>
      <c r="AR41" s="170">
        <v>1.23</v>
      </c>
      <c r="AS41" s="170">
        <v>0.4</v>
      </c>
      <c r="AT41" s="243">
        <v>50</v>
      </c>
      <c r="AU41" s="243">
        <v>120</v>
      </c>
      <c r="AV41" s="243">
        <v>170</v>
      </c>
      <c r="AW41" s="243">
        <v>165</v>
      </c>
      <c r="AX41" s="243">
        <v>0.95</v>
      </c>
      <c r="AY41" s="170">
        <v>0</v>
      </c>
      <c r="AZ41" s="170">
        <v>0</v>
      </c>
      <c r="BA41" s="243">
        <v>180</v>
      </c>
      <c r="BB41" s="243">
        <v>0.1</v>
      </c>
      <c r="BC41" s="243">
        <v>1.55</v>
      </c>
      <c r="BD41" s="243">
        <v>2</v>
      </c>
      <c r="BE41" s="243">
        <v>0.1</v>
      </c>
      <c r="BF41" s="243">
        <v>0.9</v>
      </c>
      <c r="BG41" s="243">
        <v>0.73</v>
      </c>
      <c r="BH41" s="243">
        <v>0.9</v>
      </c>
      <c r="BI41" s="170">
        <v>0</v>
      </c>
      <c r="BJ41" s="243">
        <v>2</v>
      </c>
      <c r="BK41" s="170">
        <v>1</v>
      </c>
      <c r="BL41" s="170">
        <v>0</v>
      </c>
      <c r="BM41" s="170">
        <v>0</v>
      </c>
      <c r="BN41" s="170">
        <v>0</v>
      </c>
      <c r="BO41" s="170">
        <v>0</v>
      </c>
      <c r="BP41" s="170">
        <v>0</v>
      </c>
      <c r="BQ41" s="170">
        <v>1</v>
      </c>
      <c r="BR41" s="223" t="s">
        <v>435</v>
      </c>
      <c r="BS41" s="170">
        <v>0</v>
      </c>
      <c r="BT41" s="170">
        <v>1</v>
      </c>
      <c r="BU41" s="170">
        <v>0.8</v>
      </c>
      <c r="BV41" s="170">
        <v>0</v>
      </c>
      <c r="BW41" s="204">
        <v>10000</v>
      </c>
      <c r="BX41" s="170">
        <v>1</v>
      </c>
      <c r="BY41" s="170">
        <v>1.1000000000000001</v>
      </c>
      <c r="BZ41" s="170">
        <v>1.1000000000000001</v>
      </c>
      <c r="CA41" s="170">
        <v>0.4</v>
      </c>
      <c r="CB41" s="170">
        <v>1</v>
      </c>
      <c r="CC41" s="170">
        <v>0</v>
      </c>
      <c r="CD41" s="170">
        <v>0</v>
      </c>
      <c r="CE41" s="170">
        <v>0</v>
      </c>
      <c r="CF41" s="170">
        <v>0</v>
      </c>
      <c r="CG41" s="170">
        <v>0</v>
      </c>
      <c r="CH41" s="170">
        <v>0</v>
      </c>
      <c r="CI41" s="170">
        <v>1</v>
      </c>
      <c r="CJ41" s="170">
        <v>0.9</v>
      </c>
      <c r="CK41" s="170">
        <v>0.9</v>
      </c>
      <c r="CL41" s="170">
        <v>0</v>
      </c>
      <c r="CM41" s="170">
        <v>200</v>
      </c>
      <c r="CN41" s="170">
        <v>1</v>
      </c>
      <c r="CO41" s="170">
        <v>1000</v>
      </c>
      <c r="CP41" s="170">
        <v>1000</v>
      </c>
      <c r="CQ41" s="170">
        <v>1000</v>
      </c>
      <c r="CR41" s="170">
        <v>1000</v>
      </c>
      <c r="CS41" s="170">
        <v>1000</v>
      </c>
      <c r="CT41" s="170" t="s">
        <v>435</v>
      </c>
      <c r="CU41" s="170" t="s">
        <v>435</v>
      </c>
      <c r="CV41" s="170" t="s">
        <v>435</v>
      </c>
      <c r="CW41" s="170" t="s">
        <v>435</v>
      </c>
      <c r="CX41" s="170" t="s">
        <v>435</v>
      </c>
      <c r="CY41" s="170">
        <v>1</v>
      </c>
      <c r="CZ41" s="170">
        <v>200</v>
      </c>
      <c r="DA41" s="170">
        <v>170</v>
      </c>
      <c r="DB41" s="170">
        <v>1</v>
      </c>
      <c r="DC41" s="170">
        <v>0.05</v>
      </c>
      <c r="DD41" s="170">
        <v>1.7</v>
      </c>
      <c r="DE41" s="170">
        <v>12</v>
      </c>
      <c r="DF41" s="170">
        <v>1</v>
      </c>
      <c r="DG41" s="216">
        <v>2.0000000000000001E-4</v>
      </c>
      <c r="DH41" s="170">
        <v>0.15</v>
      </c>
      <c r="DI41" s="170">
        <v>0.22</v>
      </c>
      <c r="DJ41" s="170">
        <v>3</v>
      </c>
      <c r="DK41" s="170">
        <v>3000</v>
      </c>
      <c r="DL41" s="170">
        <v>2.5000000000000001E-2</v>
      </c>
      <c r="DM41" s="170">
        <v>0</v>
      </c>
      <c r="DN41" s="170">
        <v>2</v>
      </c>
      <c r="DO41" s="170">
        <v>1.3</v>
      </c>
      <c r="DP41" s="170">
        <v>0.75</v>
      </c>
      <c r="DQ41" s="170">
        <v>50</v>
      </c>
      <c r="DR41" s="170">
        <v>170</v>
      </c>
      <c r="DS41" s="170">
        <v>200</v>
      </c>
      <c r="DT41" s="170">
        <v>230</v>
      </c>
      <c r="DU41" s="170">
        <v>20</v>
      </c>
      <c r="DV41" s="170">
        <v>30</v>
      </c>
      <c r="DW41" s="170">
        <v>30</v>
      </c>
      <c r="DX41" s="170">
        <v>0.2</v>
      </c>
      <c r="DY41" s="170">
        <v>3</v>
      </c>
      <c r="DZ41" s="170">
        <v>0</v>
      </c>
      <c r="EA41" s="170">
        <v>1</v>
      </c>
      <c r="EB41" s="170">
        <v>0</v>
      </c>
      <c r="EC41" s="170">
        <v>30</v>
      </c>
      <c r="ED41" s="170">
        <v>0.15</v>
      </c>
      <c r="EE41" s="170">
        <v>0.75</v>
      </c>
      <c r="EF41" s="170">
        <v>0.1</v>
      </c>
      <c r="EG41" s="170">
        <v>10</v>
      </c>
      <c r="EH41" s="170">
        <v>0.15</v>
      </c>
      <c r="EI41" s="170">
        <v>0.15</v>
      </c>
      <c r="EJ41" s="170">
        <v>0.15</v>
      </c>
      <c r="EK41" s="170">
        <v>0</v>
      </c>
      <c r="EL41" s="170">
        <v>100</v>
      </c>
      <c r="EM41" s="170">
        <v>21</v>
      </c>
      <c r="EN41" s="170">
        <v>17.100000000000001</v>
      </c>
      <c r="EO41" s="170">
        <v>1</v>
      </c>
      <c r="EP41" s="170">
        <v>0</v>
      </c>
      <c r="EQ41" s="170">
        <v>207</v>
      </c>
      <c r="ER41" s="247" t="s">
        <v>1008</v>
      </c>
      <c r="ES41" s="170">
        <v>80</v>
      </c>
      <c r="ET41" s="170">
        <v>366</v>
      </c>
    </row>
    <row r="42" spans="1:170" ht="15.75">
      <c r="A42" s="56">
        <v>41</v>
      </c>
      <c r="B42" s="222" t="s">
        <v>249</v>
      </c>
      <c r="C42" s="170">
        <v>0</v>
      </c>
      <c r="D42" s="230">
        <v>2018</v>
      </c>
      <c r="E42" s="170">
        <v>110</v>
      </c>
      <c r="F42" s="247" t="s">
        <v>1010</v>
      </c>
      <c r="G42" s="170">
        <v>110</v>
      </c>
      <c r="H42" s="247" t="s">
        <v>1010</v>
      </c>
      <c r="I42" s="170">
        <v>792</v>
      </c>
      <c r="J42" s="248" t="s">
        <v>1012</v>
      </c>
      <c r="K42" s="170">
        <v>4</v>
      </c>
      <c r="L42" s="222" t="s">
        <v>249</v>
      </c>
      <c r="M42" s="170">
        <v>41</v>
      </c>
      <c r="N42" s="222" t="s">
        <v>249</v>
      </c>
      <c r="O42" s="223" t="s">
        <v>436</v>
      </c>
      <c r="P42" s="56">
        <v>3</v>
      </c>
      <c r="Q42" s="223" t="s">
        <v>437</v>
      </c>
      <c r="R42" s="217" t="s">
        <v>432</v>
      </c>
      <c r="S42" s="223" t="s">
        <v>433</v>
      </c>
      <c r="T42" s="170" t="s">
        <v>438</v>
      </c>
      <c r="U42" s="170">
        <v>3</v>
      </c>
      <c r="V42" s="170">
        <v>3</v>
      </c>
      <c r="W42" s="203" t="s">
        <v>415</v>
      </c>
      <c r="X42" s="203" t="s">
        <v>415</v>
      </c>
      <c r="Y42" s="203">
        <v>5</v>
      </c>
      <c r="Z42" s="170" t="s">
        <v>1005</v>
      </c>
      <c r="AA42" s="203">
        <v>1</v>
      </c>
      <c r="AB42" s="170">
        <v>53</v>
      </c>
      <c r="AC42" s="170">
        <v>68</v>
      </c>
      <c r="AD42" s="170">
        <v>59</v>
      </c>
      <c r="AF42" s="170">
        <v>45</v>
      </c>
      <c r="AG42" s="170">
        <v>75</v>
      </c>
      <c r="AH42" s="170">
        <v>95</v>
      </c>
      <c r="AI42" s="170">
        <v>35</v>
      </c>
      <c r="AJ42" s="170">
        <v>80</v>
      </c>
      <c r="AK42" s="170">
        <v>90</v>
      </c>
      <c r="AL42" s="170">
        <v>120</v>
      </c>
      <c r="AM42" s="170">
        <v>95</v>
      </c>
      <c r="AN42" s="243">
        <v>800</v>
      </c>
      <c r="AO42" s="243">
        <v>0.2</v>
      </c>
      <c r="AP42" s="243">
        <v>1.1399999999999999</v>
      </c>
      <c r="AQ42" s="243">
        <v>0.56999999999999995</v>
      </c>
      <c r="AR42" s="170">
        <v>1.23</v>
      </c>
      <c r="AS42" s="170">
        <v>0.4</v>
      </c>
      <c r="AT42" s="243">
        <v>50</v>
      </c>
      <c r="AU42" s="243">
        <v>120</v>
      </c>
      <c r="AV42" s="243">
        <v>170</v>
      </c>
      <c r="AW42" s="243">
        <v>165</v>
      </c>
      <c r="AX42" s="243">
        <v>0.95</v>
      </c>
      <c r="AY42" s="170">
        <v>0</v>
      </c>
      <c r="AZ42" s="170">
        <v>0</v>
      </c>
      <c r="BA42" s="243">
        <v>180</v>
      </c>
      <c r="BB42" s="243">
        <v>0.1</v>
      </c>
      <c r="BC42" s="243">
        <v>1.55</v>
      </c>
      <c r="BD42" s="243">
        <v>2</v>
      </c>
      <c r="BE42" s="243">
        <v>0.1</v>
      </c>
      <c r="BF42" s="243">
        <v>0.9</v>
      </c>
      <c r="BG42" s="243">
        <v>0.73</v>
      </c>
      <c r="BH42" s="243">
        <v>0.9</v>
      </c>
      <c r="BI42" s="170">
        <v>0</v>
      </c>
      <c r="BJ42" s="243">
        <v>2</v>
      </c>
      <c r="BK42" s="170">
        <v>1</v>
      </c>
      <c r="BL42" s="170">
        <v>0</v>
      </c>
      <c r="BM42" s="170">
        <v>0</v>
      </c>
      <c r="BN42" s="170">
        <v>0</v>
      </c>
      <c r="BO42" s="170">
        <v>0</v>
      </c>
      <c r="BP42" s="170">
        <v>0</v>
      </c>
      <c r="BQ42" s="170">
        <v>1</v>
      </c>
      <c r="BR42" s="223" t="s">
        <v>435</v>
      </c>
      <c r="BS42" s="170">
        <v>0</v>
      </c>
      <c r="BT42" s="170">
        <v>1</v>
      </c>
      <c r="BU42" s="170">
        <v>0.8</v>
      </c>
      <c r="BV42" s="170">
        <v>0</v>
      </c>
      <c r="BW42" s="204">
        <v>10000</v>
      </c>
      <c r="BX42" s="170">
        <v>1</v>
      </c>
      <c r="BY42" s="170">
        <v>1.1000000000000001</v>
      </c>
      <c r="BZ42" s="170">
        <v>1.1000000000000001</v>
      </c>
      <c r="CA42" s="170">
        <v>0.4</v>
      </c>
      <c r="CB42" s="170">
        <v>1</v>
      </c>
      <c r="CC42" s="170">
        <v>0</v>
      </c>
      <c r="CD42" s="170">
        <v>0</v>
      </c>
      <c r="CE42" s="170">
        <v>0</v>
      </c>
      <c r="CF42" s="170">
        <v>0</v>
      </c>
      <c r="CG42" s="170">
        <v>0</v>
      </c>
      <c r="CH42" s="170">
        <v>0</v>
      </c>
      <c r="CI42" s="170">
        <v>1</v>
      </c>
      <c r="CJ42" s="170">
        <v>0.9</v>
      </c>
      <c r="CK42" s="170">
        <v>0.9</v>
      </c>
      <c r="CL42" s="170">
        <v>0</v>
      </c>
      <c r="CM42" s="170">
        <v>200</v>
      </c>
      <c r="CN42" s="170">
        <v>1</v>
      </c>
      <c r="CO42" s="170">
        <v>1000</v>
      </c>
      <c r="CP42" s="170">
        <v>1000</v>
      </c>
      <c r="CQ42" s="170">
        <v>1000</v>
      </c>
      <c r="CR42" s="170">
        <v>1000</v>
      </c>
      <c r="CS42" s="170">
        <v>1000</v>
      </c>
      <c r="CT42" s="170" t="s">
        <v>435</v>
      </c>
      <c r="CU42" s="170" t="s">
        <v>435</v>
      </c>
      <c r="CV42" s="170" t="s">
        <v>435</v>
      </c>
      <c r="CW42" s="170" t="s">
        <v>435</v>
      </c>
      <c r="CX42" s="170" t="s">
        <v>435</v>
      </c>
      <c r="CY42" s="170">
        <v>1</v>
      </c>
      <c r="CZ42" s="170">
        <v>200</v>
      </c>
      <c r="DA42" s="170">
        <v>170</v>
      </c>
      <c r="DB42" s="170">
        <v>1</v>
      </c>
      <c r="DC42" s="170">
        <v>0.05</v>
      </c>
      <c r="DD42" s="170">
        <v>1.7</v>
      </c>
      <c r="DE42" s="170">
        <v>12</v>
      </c>
      <c r="DF42" s="170">
        <v>1</v>
      </c>
      <c r="DG42" s="216">
        <v>2.0000000000000001E-4</v>
      </c>
      <c r="DH42" s="170">
        <v>0.15</v>
      </c>
      <c r="DI42" s="170">
        <v>0.22</v>
      </c>
      <c r="DJ42" s="170">
        <v>3</v>
      </c>
      <c r="DK42" s="170">
        <v>3000</v>
      </c>
      <c r="DL42" s="170">
        <v>2.5000000000000001E-2</v>
      </c>
      <c r="DM42" s="170">
        <v>0</v>
      </c>
      <c r="DN42" s="170">
        <v>2</v>
      </c>
      <c r="DO42" s="170">
        <v>1.3</v>
      </c>
      <c r="DP42" s="170">
        <v>0.75</v>
      </c>
      <c r="DQ42" s="170">
        <v>50</v>
      </c>
      <c r="DR42" s="170">
        <v>170</v>
      </c>
      <c r="DS42" s="170">
        <v>200</v>
      </c>
      <c r="DT42" s="170">
        <v>230</v>
      </c>
      <c r="DU42" s="170">
        <v>20</v>
      </c>
      <c r="DV42" s="170">
        <v>30</v>
      </c>
      <c r="DW42" s="170">
        <v>30</v>
      </c>
      <c r="DX42" s="170">
        <v>0.2</v>
      </c>
      <c r="DY42" s="170">
        <v>3</v>
      </c>
      <c r="DZ42" s="170">
        <v>0</v>
      </c>
      <c r="EA42" s="170">
        <v>1</v>
      </c>
      <c r="EB42" s="170">
        <v>0</v>
      </c>
      <c r="EC42" s="170">
        <v>30</v>
      </c>
      <c r="ED42" s="170">
        <v>0.15</v>
      </c>
      <c r="EE42" s="170">
        <v>0.75</v>
      </c>
      <c r="EF42" s="170">
        <v>0.1</v>
      </c>
      <c r="EG42" s="170">
        <v>10</v>
      </c>
      <c r="EH42" s="170">
        <v>0.15</v>
      </c>
      <c r="EI42" s="170">
        <v>0.15</v>
      </c>
      <c r="EJ42" s="170">
        <v>0.15</v>
      </c>
      <c r="EK42" s="170">
        <v>0</v>
      </c>
      <c r="EL42" s="170">
        <v>100</v>
      </c>
      <c r="EM42" s="170">
        <v>21</v>
      </c>
      <c r="EN42" s="170">
        <v>17.100000000000001</v>
      </c>
      <c r="EO42" s="170">
        <v>1</v>
      </c>
      <c r="EP42" s="170">
        <v>0</v>
      </c>
      <c r="EQ42" s="170">
        <v>207</v>
      </c>
      <c r="ER42" s="247" t="s">
        <v>1008</v>
      </c>
      <c r="ES42" s="170">
        <v>80</v>
      </c>
      <c r="ET42" s="170">
        <v>375</v>
      </c>
    </row>
    <row r="43" spans="1:170" ht="15.75">
      <c r="A43" s="56">
        <v>42</v>
      </c>
      <c r="B43" s="222" t="s">
        <v>250</v>
      </c>
      <c r="C43" s="170">
        <v>0</v>
      </c>
      <c r="D43" s="230">
        <v>2018</v>
      </c>
      <c r="E43" s="170">
        <v>110</v>
      </c>
      <c r="F43" s="247" t="s">
        <v>1010</v>
      </c>
      <c r="G43" s="170">
        <v>110</v>
      </c>
      <c r="H43" s="247" t="s">
        <v>1010</v>
      </c>
      <c r="I43" s="170">
        <v>792</v>
      </c>
      <c r="J43" s="248" t="s">
        <v>1012</v>
      </c>
      <c r="K43" s="170">
        <v>4</v>
      </c>
      <c r="L43" s="222" t="s">
        <v>250</v>
      </c>
      <c r="M43" s="170">
        <v>42</v>
      </c>
      <c r="N43" s="222" t="s">
        <v>250</v>
      </c>
      <c r="O43" s="223" t="s">
        <v>436</v>
      </c>
      <c r="P43" s="56">
        <v>3</v>
      </c>
      <c r="Q43" s="223" t="s">
        <v>437</v>
      </c>
      <c r="R43" s="217" t="s">
        <v>432</v>
      </c>
      <c r="S43" s="223" t="s">
        <v>433</v>
      </c>
      <c r="T43" s="170" t="s">
        <v>438</v>
      </c>
      <c r="U43" s="170">
        <v>3</v>
      </c>
      <c r="V43" s="170">
        <v>3</v>
      </c>
      <c r="W43" s="203" t="s">
        <v>415</v>
      </c>
      <c r="X43" s="203" t="s">
        <v>415</v>
      </c>
      <c r="Y43" s="203">
        <v>5</v>
      </c>
      <c r="Z43" s="170" t="s">
        <v>1005</v>
      </c>
      <c r="AA43" s="203">
        <v>1</v>
      </c>
      <c r="AB43" s="170">
        <v>53</v>
      </c>
      <c r="AC43" s="170">
        <v>68</v>
      </c>
      <c r="AD43" s="170">
        <v>59</v>
      </c>
      <c r="AF43" s="170">
        <v>45</v>
      </c>
      <c r="AG43" s="170">
        <v>75</v>
      </c>
      <c r="AH43" s="170">
        <v>95</v>
      </c>
      <c r="AI43" s="170">
        <v>35</v>
      </c>
      <c r="AJ43" s="170">
        <v>80</v>
      </c>
      <c r="AK43" s="170">
        <v>90</v>
      </c>
      <c r="AL43" s="170">
        <v>120</v>
      </c>
      <c r="AM43" s="170">
        <v>95</v>
      </c>
      <c r="AN43" s="243">
        <v>800</v>
      </c>
      <c r="AO43" s="243">
        <v>0.2</v>
      </c>
      <c r="AP43" s="243">
        <v>1.1399999999999999</v>
      </c>
      <c r="AQ43" s="243">
        <v>0.56999999999999995</v>
      </c>
      <c r="AR43" s="170">
        <v>1.23</v>
      </c>
      <c r="AS43" s="170">
        <v>0.4</v>
      </c>
      <c r="AT43" s="243">
        <v>50</v>
      </c>
      <c r="AU43" s="243">
        <v>120</v>
      </c>
      <c r="AV43" s="243">
        <v>170</v>
      </c>
      <c r="AW43" s="243">
        <v>165</v>
      </c>
      <c r="AX43" s="243">
        <v>0.95</v>
      </c>
      <c r="AY43" s="170">
        <v>0</v>
      </c>
      <c r="AZ43" s="170">
        <v>0</v>
      </c>
      <c r="BA43" s="243">
        <v>180</v>
      </c>
      <c r="BB43" s="243">
        <v>0.1</v>
      </c>
      <c r="BC43" s="243">
        <v>1.55</v>
      </c>
      <c r="BD43" s="243">
        <v>2</v>
      </c>
      <c r="BE43" s="243">
        <v>0.1</v>
      </c>
      <c r="BF43" s="243">
        <v>0.9</v>
      </c>
      <c r="BG43" s="243">
        <v>0.73</v>
      </c>
      <c r="BH43" s="243">
        <v>0.9</v>
      </c>
      <c r="BI43" s="170">
        <v>0</v>
      </c>
      <c r="BJ43" s="243">
        <v>2</v>
      </c>
      <c r="BK43" s="170">
        <v>1</v>
      </c>
      <c r="BL43" s="170">
        <v>0</v>
      </c>
      <c r="BM43" s="170">
        <v>0</v>
      </c>
      <c r="BN43" s="170">
        <v>0</v>
      </c>
      <c r="BO43" s="170">
        <v>0</v>
      </c>
      <c r="BP43" s="170">
        <v>0</v>
      </c>
      <c r="BQ43" s="170">
        <v>1</v>
      </c>
      <c r="BR43" s="223" t="s">
        <v>435</v>
      </c>
      <c r="BS43" s="170">
        <v>0</v>
      </c>
      <c r="BT43" s="170">
        <v>1</v>
      </c>
      <c r="BU43" s="170">
        <v>0.8</v>
      </c>
      <c r="BV43" s="170">
        <v>0</v>
      </c>
      <c r="BW43" s="204">
        <v>10000</v>
      </c>
      <c r="BX43" s="170">
        <v>1</v>
      </c>
      <c r="BY43" s="170">
        <v>1.1000000000000001</v>
      </c>
      <c r="BZ43" s="170">
        <v>1.1000000000000001</v>
      </c>
      <c r="CA43" s="170">
        <v>0.4</v>
      </c>
      <c r="CB43" s="170">
        <v>1</v>
      </c>
      <c r="CC43" s="170">
        <v>0</v>
      </c>
      <c r="CD43" s="170">
        <v>0</v>
      </c>
      <c r="CE43" s="170">
        <v>0</v>
      </c>
      <c r="CF43" s="170">
        <v>0</v>
      </c>
      <c r="CG43" s="170">
        <v>0</v>
      </c>
      <c r="CH43" s="170">
        <v>0</v>
      </c>
      <c r="CI43" s="170">
        <v>1</v>
      </c>
      <c r="CJ43" s="170">
        <v>0.9</v>
      </c>
      <c r="CK43" s="170">
        <v>0.9</v>
      </c>
      <c r="CL43" s="170">
        <v>0</v>
      </c>
      <c r="CM43" s="170">
        <v>200</v>
      </c>
      <c r="CN43" s="170">
        <v>1</v>
      </c>
      <c r="CO43" s="170">
        <v>1000</v>
      </c>
      <c r="CP43" s="170">
        <v>1000</v>
      </c>
      <c r="CQ43" s="170">
        <v>1000</v>
      </c>
      <c r="CR43" s="170">
        <v>1000</v>
      </c>
      <c r="CS43" s="170">
        <v>1000</v>
      </c>
      <c r="CT43" s="170" t="s">
        <v>435</v>
      </c>
      <c r="CU43" s="170" t="s">
        <v>435</v>
      </c>
      <c r="CV43" s="170" t="s">
        <v>435</v>
      </c>
      <c r="CW43" s="170" t="s">
        <v>435</v>
      </c>
      <c r="CX43" s="170" t="s">
        <v>435</v>
      </c>
      <c r="CY43" s="170">
        <v>1</v>
      </c>
      <c r="CZ43" s="170">
        <v>200</v>
      </c>
      <c r="DA43" s="170">
        <v>170</v>
      </c>
      <c r="DB43" s="170">
        <v>1</v>
      </c>
      <c r="DC43" s="170">
        <v>0.05</v>
      </c>
      <c r="DD43" s="170">
        <v>1.7</v>
      </c>
      <c r="DE43" s="170">
        <v>12</v>
      </c>
      <c r="DF43" s="170">
        <v>1</v>
      </c>
      <c r="DG43" s="216">
        <v>2.0000000000000001E-4</v>
      </c>
      <c r="DH43" s="170">
        <v>0.15</v>
      </c>
      <c r="DI43" s="170">
        <v>0.22</v>
      </c>
      <c r="DJ43" s="170">
        <v>3</v>
      </c>
      <c r="DK43" s="170">
        <v>3000</v>
      </c>
      <c r="DL43" s="170">
        <v>2.5000000000000001E-2</v>
      </c>
      <c r="DM43" s="170">
        <v>0</v>
      </c>
      <c r="DN43" s="170">
        <v>2</v>
      </c>
      <c r="DO43" s="170">
        <v>1.3</v>
      </c>
      <c r="DP43" s="170">
        <v>0.75</v>
      </c>
      <c r="DQ43" s="170">
        <v>50</v>
      </c>
      <c r="DR43" s="170">
        <v>170</v>
      </c>
      <c r="DS43" s="170">
        <v>200</v>
      </c>
      <c r="DT43" s="170">
        <v>230</v>
      </c>
      <c r="DU43" s="170">
        <v>20</v>
      </c>
      <c r="DV43" s="170">
        <v>30</v>
      </c>
      <c r="DW43" s="170">
        <v>30</v>
      </c>
      <c r="DX43" s="170">
        <v>0.2</v>
      </c>
      <c r="DY43" s="170">
        <v>3</v>
      </c>
      <c r="DZ43" s="170">
        <v>0</v>
      </c>
      <c r="EA43" s="170">
        <v>1</v>
      </c>
      <c r="EB43" s="170">
        <v>0</v>
      </c>
      <c r="EC43" s="170">
        <v>30</v>
      </c>
      <c r="ED43" s="170">
        <v>0.15</v>
      </c>
      <c r="EE43" s="170">
        <v>0.75</v>
      </c>
      <c r="EF43" s="170">
        <v>0.1</v>
      </c>
      <c r="EG43" s="170">
        <v>10</v>
      </c>
      <c r="EH43" s="170">
        <v>0.15</v>
      </c>
      <c r="EI43" s="170">
        <v>0.15</v>
      </c>
      <c r="EJ43" s="170">
        <v>0.15</v>
      </c>
      <c r="EK43" s="170">
        <v>0</v>
      </c>
      <c r="EL43" s="170">
        <v>100</v>
      </c>
      <c r="EM43" s="170">
        <v>21</v>
      </c>
      <c r="EN43" s="170">
        <v>17.100000000000001</v>
      </c>
      <c r="EO43" s="170">
        <v>1</v>
      </c>
      <c r="EP43" s="170">
        <v>0</v>
      </c>
      <c r="EQ43" s="170">
        <v>207</v>
      </c>
      <c r="ER43" s="247" t="s">
        <v>1008</v>
      </c>
      <c r="ES43" s="170">
        <v>80</v>
      </c>
      <c r="ET43" s="170">
        <v>384</v>
      </c>
    </row>
    <row r="44" spans="1:170" ht="15.75">
      <c r="A44" s="56">
        <v>43</v>
      </c>
      <c r="B44" s="222" t="s">
        <v>251</v>
      </c>
      <c r="C44" s="170">
        <v>0</v>
      </c>
      <c r="D44" s="230">
        <v>2018</v>
      </c>
      <c r="E44" s="170">
        <v>110</v>
      </c>
      <c r="F44" s="247" t="s">
        <v>1010</v>
      </c>
      <c r="G44" s="170">
        <v>110</v>
      </c>
      <c r="H44" s="247" t="s">
        <v>1010</v>
      </c>
      <c r="I44" s="170">
        <v>792</v>
      </c>
      <c r="J44" s="248" t="s">
        <v>1012</v>
      </c>
      <c r="K44" s="170">
        <v>4</v>
      </c>
      <c r="L44" s="222" t="s">
        <v>251</v>
      </c>
      <c r="M44" s="170">
        <v>43</v>
      </c>
      <c r="N44" s="222" t="s">
        <v>251</v>
      </c>
      <c r="O44" s="223" t="s">
        <v>436</v>
      </c>
      <c r="P44" s="56">
        <v>3</v>
      </c>
      <c r="Q44" s="223" t="s">
        <v>437</v>
      </c>
      <c r="R44" s="217" t="s">
        <v>432</v>
      </c>
      <c r="S44" s="223" t="s">
        <v>433</v>
      </c>
      <c r="T44" s="170" t="s">
        <v>438</v>
      </c>
      <c r="U44" s="170">
        <v>3</v>
      </c>
      <c r="V44" s="170">
        <v>3</v>
      </c>
      <c r="W44" s="203" t="s">
        <v>415</v>
      </c>
      <c r="X44" s="203" t="s">
        <v>415</v>
      </c>
      <c r="Y44" s="203">
        <v>5</v>
      </c>
      <c r="Z44" s="170" t="s">
        <v>1005</v>
      </c>
      <c r="AA44" s="203">
        <v>1</v>
      </c>
      <c r="AB44" s="170">
        <v>53</v>
      </c>
      <c r="AC44" s="170">
        <v>68</v>
      </c>
      <c r="AD44" s="170">
        <v>59</v>
      </c>
      <c r="AF44" s="170">
        <v>45</v>
      </c>
      <c r="AG44" s="170">
        <v>75</v>
      </c>
      <c r="AH44" s="170">
        <v>95</v>
      </c>
      <c r="AI44" s="170">
        <v>35</v>
      </c>
      <c r="AJ44" s="170">
        <v>80</v>
      </c>
      <c r="AK44" s="170">
        <v>90</v>
      </c>
      <c r="AL44" s="170">
        <v>120</v>
      </c>
      <c r="AM44" s="170">
        <v>95</v>
      </c>
      <c r="AN44" s="243">
        <v>800</v>
      </c>
      <c r="AO44" s="243">
        <v>0.2</v>
      </c>
      <c r="AP44" s="243">
        <v>1.1399999999999999</v>
      </c>
      <c r="AQ44" s="170">
        <v>0.56999999999999995</v>
      </c>
      <c r="AR44" s="170">
        <v>1.23</v>
      </c>
      <c r="AS44" s="170">
        <v>0.4</v>
      </c>
      <c r="AT44" s="243">
        <v>50</v>
      </c>
      <c r="AU44" s="243">
        <v>120</v>
      </c>
      <c r="AV44" s="243">
        <v>170</v>
      </c>
      <c r="AW44" s="243">
        <v>165</v>
      </c>
      <c r="AX44" s="243">
        <v>0.95</v>
      </c>
      <c r="AY44" s="170">
        <v>0</v>
      </c>
      <c r="AZ44" s="170">
        <v>0</v>
      </c>
      <c r="BA44" s="243">
        <v>180</v>
      </c>
      <c r="BB44" s="243">
        <v>0.1</v>
      </c>
      <c r="BC44" s="243">
        <v>1.55</v>
      </c>
      <c r="BD44" s="243">
        <v>2</v>
      </c>
      <c r="BE44" s="243">
        <v>0.1</v>
      </c>
      <c r="BF44" s="243">
        <v>0.9</v>
      </c>
      <c r="BG44" s="243">
        <v>0.73</v>
      </c>
      <c r="BH44" s="243">
        <v>0.9</v>
      </c>
      <c r="BI44" s="170">
        <v>0</v>
      </c>
      <c r="BJ44" s="243">
        <v>2</v>
      </c>
      <c r="BK44" s="170">
        <v>1</v>
      </c>
      <c r="BL44" s="170">
        <v>0</v>
      </c>
      <c r="BM44" s="170">
        <v>0</v>
      </c>
      <c r="BN44" s="170">
        <v>0</v>
      </c>
      <c r="BO44" s="170">
        <v>0</v>
      </c>
      <c r="BP44" s="170">
        <v>0</v>
      </c>
      <c r="BQ44" s="170">
        <v>1</v>
      </c>
      <c r="BR44" s="223" t="s">
        <v>435</v>
      </c>
      <c r="BS44" s="170">
        <v>0</v>
      </c>
      <c r="BT44" s="170">
        <v>1</v>
      </c>
      <c r="BU44" s="170">
        <v>0.8</v>
      </c>
      <c r="BV44" s="170">
        <v>0</v>
      </c>
      <c r="BW44" s="204">
        <v>10000</v>
      </c>
      <c r="BX44" s="170">
        <v>1</v>
      </c>
      <c r="BY44" s="170">
        <v>1.1000000000000001</v>
      </c>
      <c r="BZ44" s="170">
        <v>1.1000000000000001</v>
      </c>
      <c r="CA44" s="170">
        <v>0.4</v>
      </c>
      <c r="CB44" s="170">
        <v>1</v>
      </c>
      <c r="CC44" s="170">
        <v>0</v>
      </c>
      <c r="CD44" s="170">
        <v>0</v>
      </c>
      <c r="CE44" s="170">
        <v>0</v>
      </c>
      <c r="CF44" s="170">
        <v>0</v>
      </c>
      <c r="CG44" s="170">
        <v>0</v>
      </c>
      <c r="CH44" s="170">
        <v>0</v>
      </c>
      <c r="CI44" s="170">
        <v>1</v>
      </c>
      <c r="CJ44" s="170">
        <v>0.9</v>
      </c>
      <c r="CK44" s="170">
        <v>0.9</v>
      </c>
      <c r="CL44" s="170">
        <v>0</v>
      </c>
      <c r="CM44" s="170">
        <v>200</v>
      </c>
      <c r="CN44" s="170">
        <v>1</v>
      </c>
      <c r="CO44" s="170">
        <v>1000</v>
      </c>
      <c r="CP44" s="170">
        <v>1000</v>
      </c>
      <c r="CQ44" s="170">
        <v>1000</v>
      </c>
      <c r="CR44" s="170">
        <v>1000</v>
      </c>
      <c r="CS44" s="170">
        <v>1000</v>
      </c>
      <c r="CT44" s="170" t="s">
        <v>435</v>
      </c>
      <c r="CU44" s="170" t="s">
        <v>435</v>
      </c>
      <c r="CV44" s="170" t="s">
        <v>435</v>
      </c>
      <c r="CW44" s="170" t="s">
        <v>435</v>
      </c>
      <c r="CX44" s="170" t="s">
        <v>435</v>
      </c>
      <c r="CY44" s="170">
        <v>1</v>
      </c>
      <c r="CZ44" s="170">
        <v>200</v>
      </c>
      <c r="DA44" s="170">
        <v>170</v>
      </c>
      <c r="DB44" s="170">
        <v>1</v>
      </c>
      <c r="DC44" s="170">
        <v>0.05</v>
      </c>
      <c r="DD44" s="170">
        <v>1.7</v>
      </c>
      <c r="DE44" s="170">
        <v>12</v>
      </c>
      <c r="DF44" s="170">
        <v>1</v>
      </c>
      <c r="DG44" s="216">
        <v>2.0000000000000001E-4</v>
      </c>
      <c r="DH44" s="170">
        <v>0.15</v>
      </c>
      <c r="DI44" s="170">
        <v>0.22</v>
      </c>
      <c r="DJ44" s="170">
        <v>3</v>
      </c>
      <c r="DK44" s="170">
        <v>3000</v>
      </c>
      <c r="DL44" s="170">
        <v>2.5000000000000001E-2</v>
      </c>
      <c r="DM44" s="170">
        <v>0</v>
      </c>
      <c r="DN44" s="170">
        <v>2</v>
      </c>
      <c r="DO44" s="170">
        <v>1.3</v>
      </c>
      <c r="DP44" s="170">
        <v>0.75</v>
      </c>
      <c r="DQ44" s="170">
        <v>50</v>
      </c>
      <c r="DR44" s="170">
        <v>170</v>
      </c>
      <c r="DS44" s="170">
        <v>200</v>
      </c>
      <c r="DT44" s="170">
        <v>230</v>
      </c>
      <c r="DU44" s="170">
        <v>20</v>
      </c>
      <c r="DV44" s="170">
        <v>30</v>
      </c>
      <c r="DW44" s="170">
        <v>30</v>
      </c>
      <c r="DX44" s="170">
        <v>0.2</v>
      </c>
      <c r="DY44" s="170">
        <v>3</v>
      </c>
      <c r="DZ44" s="170">
        <v>0</v>
      </c>
      <c r="EA44" s="170">
        <v>1</v>
      </c>
      <c r="EB44" s="170">
        <v>0</v>
      </c>
      <c r="EC44" s="170">
        <v>30</v>
      </c>
      <c r="ED44" s="170">
        <v>0.15</v>
      </c>
      <c r="EE44" s="170">
        <v>0.75</v>
      </c>
      <c r="EF44" s="170">
        <v>0.1</v>
      </c>
      <c r="EG44" s="170">
        <v>10</v>
      </c>
      <c r="EH44" s="170">
        <v>0.15</v>
      </c>
      <c r="EI44" s="170">
        <v>0.15</v>
      </c>
      <c r="EJ44" s="170">
        <v>0.15</v>
      </c>
      <c r="EK44" s="170">
        <v>0</v>
      </c>
      <c r="EL44" s="170">
        <v>100</v>
      </c>
      <c r="EM44" s="170">
        <v>21</v>
      </c>
      <c r="EN44" s="170">
        <v>17.100000000000001</v>
      </c>
      <c r="EO44" s="170">
        <v>1</v>
      </c>
      <c r="EP44" s="170">
        <v>0</v>
      </c>
      <c r="EQ44" s="170">
        <v>207</v>
      </c>
      <c r="ER44" s="247" t="s">
        <v>1008</v>
      </c>
      <c r="ES44" s="170">
        <v>80</v>
      </c>
      <c r="ET44" s="170">
        <v>393</v>
      </c>
    </row>
    <row r="45" spans="1:170" ht="15.75">
      <c r="A45" s="56">
        <v>44</v>
      </c>
      <c r="B45" s="222" t="s">
        <v>252</v>
      </c>
      <c r="C45" s="170">
        <v>0</v>
      </c>
      <c r="D45" s="230">
        <v>2018</v>
      </c>
      <c r="E45" s="170">
        <v>110</v>
      </c>
      <c r="F45" s="247" t="s">
        <v>1010</v>
      </c>
      <c r="G45" s="170">
        <v>110</v>
      </c>
      <c r="H45" s="247" t="s">
        <v>1010</v>
      </c>
      <c r="I45" s="170">
        <v>792</v>
      </c>
      <c r="J45" s="248" t="s">
        <v>1012</v>
      </c>
      <c r="K45" s="170">
        <v>4</v>
      </c>
      <c r="L45" s="222" t="s">
        <v>252</v>
      </c>
      <c r="M45" s="170">
        <v>44</v>
      </c>
      <c r="N45" s="222" t="s">
        <v>252</v>
      </c>
      <c r="O45" s="223" t="s">
        <v>436</v>
      </c>
      <c r="P45" s="56">
        <v>3</v>
      </c>
      <c r="Q45" s="223" t="s">
        <v>437</v>
      </c>
      <c r="R45" s="217" t="s">
        <v>432</v>
      </c>
      <c r="S45" s="223" t="s">
        <v>433</v>
      </c>
      <c r="T45" s="170" t="s">
        <v>438</v>
      </c>
      <c r="U45" s="170">
        <v>3</v>
      </c>
      <c r="V45" s="170">
        <v>3</v>
      </c>
      <c r="W45" s="203" t="s">
        <v>415</v>
      </c>
      <c r="X45" s="203" t="s">
        <v>415</v>
      </c>
      <c r="Y45" s="203">
        <v>5</v>
      </c>
      <c r="Z45" s="170" t="s">
        <v>1005</v>
      </c>
      <c r="AA45" s="203">
        <v>1</v>
      </c>
      <c r="AB45" s="170">
        <v>53</v>
      </c>
      <c r="AC45" s="170">
        <v>68</v>
      </c>
      <c r="AD45" s="170">
        <v>59</v>
      </c>
      <c r="AF45" s="170">
        <v>45</v>
      </c>
      <c r="AG45" s="170">
        <v>75</v>
      </c>
      <c r="AH45" s="170">
        <v>95</v>
      </c>
      <c r="AI45" s="170">
        <v>35</v>
      </c>
      <c r="AJ45" s="170">
        <v>80</v>
      </c>
      <c r="AK45" s="170">
        <v>90</v>
      </c>
      <c r="AL45" s="170">
        <v>120</v>
      </c>
      <c r="AM45" s="170">
        <v>95</v>
      </c>
      <c r="AN45" s="243">
        <v>800</v>
      </c>
      <c r="AO45" s="243">
        <v>0.2</v>
      </c>
      <c r="AP45" s="243">
        <v>1.1399999999999999</v>
      </c>
      <c r="AQ45" s="170">
        <v>0.56999999999999995</v>
      </c>
      <c r="AR45" s="170">
        <v>1.23</v>
      </c>
      <c r="AS45" s="170">
        <v>0.4</v>
      </c>
      <c r="AT45" s="243">
        <v>50</v>
      </c>
      <c r="AU45" s="243">
        <v>120</v>
      </c>
      <c r="AV45" s="243">
        <v>170</v>
      </c>
      <c r="AW45" s="243">
        <v>165</v>
      </c>
      <c r="AX45" s="243">
        <v>0.95</v>
      </c>
      <c r="AY45" s="170">
        <v>0</v>
      </c>
      <c r="AZ45" s="170">
        <v>0</v>
      </c>
      <c r="BA45" s="243">
        <v>180</v>
      </c>
      <c r="BB45" s="243">
        <v>0.1</v>
      </c>
      <c r="BC45" s="243">
        <v>1.55</v>
      </c>
      <c r="BD45" s="243">
        <v>2</v>
      </c>
      <c r="BE45" s="243">
        <v>0.1</v>
      </c>
      <c r="BF45" s="243">
        <v>0.9</v>
      </c>
      <c r="BG45" s="243">
        <v>0.73</v>
      </c>
      <c r="BH45" s="243">
        <v>0.9</v>
      </c>
      <c r="BI45" s="170">
        <v>0</v>
      </c>
      <c r="BJ45" s="243">
        <v>2</v>
      </c>
      <c r="BK45" s="170">
        <v>1</v>
      </c>
      <c r="BL45" s="170">
        <v>0</v>
      </c>
      <c r="BM45" s="170">
        <v>0</v>
      </c>
      <c r="BN45" s="170">
        <v>0</v>
      </c>
      <c r="BO45" s="170">
        <v>0</v>
      </c>
      <c r="BP45" s="170">
        <v>0</v>
      </c>
      <c r="BQ45" s="170">
        <v>1</v>
      </c>
      <c r="BR45" s="223" t="s">
        <v>435</v>
      </c>
      <c r="BS45" s="170">
        <v>0</v>
      </c>
      <c r="BT45" s="170">
        <v>1</v>
      </c>
      <c r="BU45" s="170">
        <v>0.8</v>
      </c>
      <c r="BV45" s="170">
        <v>0</v>
      </c>
      <c r="BW45" s="204">
        <v>10000</v>
      </c>
      <c r="BX45" s="170">
        <v>1</v>
      </c>
      <c r="BY45" s="170">
        <v>1.1000000000000001</v>
      </c>
      <c r="BZ45" s="170">
        <v>1.1000000000000001</v>
      </c>
      <c r="CA45" s="170">
        <v>0.4</v>
      </c>
      <c r="CB45" s="170">
        <v>1</v>
      </c>
      <c r="CC45" s="170">
        <v>0</v>
      </c>
      <c r="CD45" s="170">
        <v>0</v>
      </c>
      <c r="CE45" s="170">
        <v>0</v>
      </c>
      <c r="CF45" s="170">
        <v>0</v>
      </c>
      <c r="CG45" s="170">
        <v>0</v>
      </c>
      <c r="CH45" s="170">
        <v>0</v>
      </c>
      <c r="CI45" s="170">
        <v>1</v>
      </c>
      <c r="CJ45" s="170">
        <v>0.9</v>
      </c>
      <c r="CK45" s="170">
        <v>0.9</v>
      </c>
      <c r="CL45" s="170">
        <v>0</v>
      </c>
      <c r="CM45" s="170">
        <v>200</v>
      </c>
      <c r="CN45" s="170">
        <v>1</v>
      </c>
      <c r="CO45" s="170">
        <v>1000</v>
      </c>
      <c r="CP45" s="170">
        <v>1000</v>
      </c>
      <c r="CQ45" s="170">
        <v>1000</v>
      </c>
      <c r="CR45" s="170">
        <v>1000</v>
      </c>
      <c r="CS45" s="170">
        <v>1000</v>
      </c>
      <c r="CT45" s="170" t="s">
        <v>435</v>
      </c>
      <c r="CU45" s="170" t="s">
        <v>435</v>
      </c>
      <c r="CV45" s="170" t="s">
        <v>435</v>
      </c>
      <c r="CW45" s="170" t="s">
        <v>435</v>
      </c>
      <c r="CX45" s="170" t="s">
        <v>435</v>
      </c>
      <c r="CY45" s="170">
        <v>1</v>
      </c>
      <c r="CZ45" s="170">
        <v>200</v>
      </c>
      <c r="DA45" s="170">
        <v>170</v>
      </c>
      <c r="DB45" s="170">
        <v>1</v>
      </c>
      <c r="DC45" s="170">
        <v>0.05</v>
      </c>
      <c r="DD45" s="170">
        <v>1.7</v>
      </c>
      <c r="DE45" s="170">
        <v>12</v>
      </c>
      <c r="DF45" s="170">
        <v>1</v>
      </c>
      <c r="DG45" s="216">
        <v>2.0000000000000001E-4</v>
      </c>
      <c r="DH45" s="170">
        <v>0.15</v>
      </c>
      <c r="DI45" s="170">
        <v>0.22</v>
      </c>
      <c r="DJ45" s="170">
        <v>3</v>
      </c>
      <c r="DK45" s="170">
        <v>3000</v>
      </c>
      <c r="DL45" s="170">
        <v>2.5000000000000001E-2</v>
      </c>
      <c r="DM45" s="170">
        <v>0</v>
      </c>
      <c r="DN45" s="170">
        <v>2</v>
      </c>
      <c r="DO45" s="170">
        <v>1.3</v>
      </c>
      <c r="DP45" s="170">
        <v>0.75</v>
      </c>
      <c r="DQ45" s="170">
        <v>50</v>
      </c>
      <c r="DR45" s="170">
        <v>170</v>
      </c>
      <c r="DS45" s="170">
        <v>200</v>
      </c>
      <c r="DT45" s="170">
        <v>230</v>
      </c>
      <c r="DU45" s="170">
        <v>20</v>
      </c>
      <c r="DV45" s="170">
        <v>30</v>
      </c>
      <c r="DW45" s="170">
        <v>30</v>
      </c>
      <c r="DX45" s="170">
        <v>0.2</v>
      </c>
      <c r="DY45" s="170">
        <v>3</v>
      </c>
      <c r="DZ45" s="170">
        <v>0</v>
      </c>
      <c r="EA45" s="170">
        <v>1</v>
      </c>
      <c r="EB45" s="170">
        <v>0</v>
      </c>
      <c r="EC45" s="170">
        <v>30</v>
      </c>
      <c r="ED45" s="170">
        <v>0.15</v>
      </c>
      <c r="EE45" s="170">
        <v>0.75</v>
      </c>
      <c r="EF45" s="170">
        <v>0.1</v>
      </c>
      <c r="EG45" s="170">
        <v>10</v>
      </c>
      <c r="EH45" s="170">
        <v>0.15</v>
      </c>
      <c r="EI45" s="170">
        <v>0.15</v>
      </c>
      <c r="EJ45" s="170">
        <v>0.15</v>
      </c>
      <c r="EK45" s="170">
        <v>0</v>
      </c>
      <c r="EL45" s="170">
        <v>100</v>
      </c>
      <c r="EM45" s="170">
        <v>21</v>
      </c>
      <c r="EN45" s="170">
        <v>17.100000000000001</v>
      </c>
      <c r="EO45" s="170">
        <v>1</v>
      </c>
      <c r="EP45" s="170">
        <v>0</v>
      </c>
      <c r="EQ45" s="170">
        <v>207</v>
      </c>
      <c r="ER45" s="247" t="s">
        <v>1008</v>
      </c>
      <c r="ES45" s="170">
        <v>80</v>
      </c>
      <c r="ET45" s="170">
        <v>402</v>
      </c>
    </row>
    <row r="46" spans="1:170" ht="15.75">
      <c r="A46" s="56">
        <v>45</v>
      </c>
      <c r="B46" s="222" t="s">
        <v>253</v>
      </c>
      <c r="C46" s="170">
        <v>0</v>
      </c>
      <c r="D46" s="230">
        <v>2018</v>
      </c>
      <c r="E46" s="170">
        <v>110</v>
      </c>
      <c r="F46" s="247" t="s">
        <v>1010</v>
      </c>
      <c r="G46" s="170">
        <v>110</v>
      </c>
      <c r="H46" s="247" t="s">
        <v>1010</v>
      </c>
      <c r="I46" s="170">
        <v>792</v>
      </c>
      <c r="J46" s="248" t="s">
        <v>1012</v>
      </c>
      <c r="K46" s="170">
        <v>4</v>
      </c>
      <c r="L46" s="222" t="s">
        <v>253</v>
      </c>
      <c r="M46" s="170">
        <v>45</v>
      </c>
      <c r="N46" s="222" t="s">
        <v>253</v>
      </c>
      <c r="O46" s="223" t="s">
        <v>436</v>
      </c>
      <c r="P46" s="56">
        <v>3</v>
      </c>
      <c r="Q46" s="223" t="s">
        <v>437</v>
      </c>
      <c r="R46" s="217" t="s">
        <v>432</v>
      </c>
      <c r="S46" s="223" t="s">
        <v>433</v>
      </c>
      <c r="T46" s="170" t="s">
        <v>438</v>
      </c>
      <c r="U46" s="170">
        <v>3</v>
      </c>
      <c r="V46" s="170">
        <v>3</v>
      </c>
      <c r="W46" s="203" t="s">
        <v>415</v>
      </c>
      <c r="X46" s="203" t="s">
        <v>415</v>
      </c>
      <c r="Y46" s="203">
        <v>5</v>
      </c>
      <c r="Z46" s="170" t="s">
        <v>1005</v>
      </c>
      <c r="AA46" s="203">
        <v>1</v>
      </c>
      <c r="AB46" s="170">
        <v>53</v>
      </c>
      <c r="AC46" s="170">
        <v>68</v>
      </c>
      <c r="AD46" s="170">
        <v>59</v>
      </c>
      <c r="AF46" s="170">
        <v>45</v>
      </c>
      <c r="AG46" s="170">
        <v>75</v>
      </c>
      <c r="AH46" s="170">
        <v>95</v>
      </c>
      <c r="AI46" s="170">
        <v>35</v>
      </c>
      <c r="AJ46" s="170">
        <v>80</v>
      </c>
      <c r="AK46" s="170">
        <v>90</v>
      </c>
      <c r="AL46" s="170">
        <v>120</v>
      </c>
      <c r="AM46" s="170">
        <v>95</v>
      </c>
      <c r="AN46" s="243">
        <v>800</v>
      </c>
      <c r="AO46" s="243">
        <v>0.2</v>
      </c>
      <c r="AP46" s="243">
        <v>1.1399999999999999</v>
      </c>
      <c r="AQ46" s="170">
        <v>0.56999999999999995</v>
      </c>
      <c r="AR46" s="170">
        <v>1.23</v>
      </c>
      <c r="AS46" s="170">
        <v>0.4</v>
      </c>
      <c r="AT46" s="243">
        <v>50</v>
      </c>
      <c r="AU46" s="243">
        <v>120</v>
      </c>
      <c r="AV46" s="243">
        <v>170</v>
      </c>
      <c r="AW46" s="243">
        <v>165</v>
      </c>
      <c r="AX46" s="243">
        <v>0.95</v>
      </c>
      <c r="AY46" s="170">
        <v>0</v>
      </c>
      <c r="AZ46" s="170">
        <v>0</v>
      </c>
      <c r="BA46" s="243">
        <v>180</v>
      </c>
      <c r="BB46" s="243">
        <v>0.1</v>
      </c>
      <c r="BC46" s="243">
        <v>1.55</v>
      </c>
      <c r="BD46" s="243">
        <v>2</v>
      </c>
      <c r="BE46" s="243">
        <v>0.1</v>
      </c>
      <c r="BF46" s="243">
        <v>0.9</v>
      </c>
      <c r="BG46" s="243">
        <v>0.73</v>
      </c>
      <c r="BH46" s="243">
        <v>0.9</v>
      </c>
      <c r="BI46" s="170">
        <v>0</v>
      </c>
      <c r="BJ46" s="243">
        <v>2</v>
      </c>
      <c r="BK46" s="170">
        <v>1</v>
      </c>
      <c r="BL46" s="170">
        <v>0</v>
      </c>
      <c r="BM46" s="170">
        <v>0</v>
      </c>
      <c r="BN46" s="170">
        <v>0</v>
      </c>
      <c r="BO46" s="170">
        <v>0</v>
      </c>
      <c r="BP46" s="170">
        <v>0</v>
      </c>
      <c r="BQ46" s="170">
        <v>1</v>
      </c>
      <c r="BR46" s="223" t="s">
        <v>435</v>
      </c>
      <c r="BS46" s="170">
        <v>0</v>
      </c>
      <c r="BT46" s="170">
        <v>1</v>
      </c>
      <c r="BU46" s="170">
        <v>0.8</v>
      </c>
      <c r="BV46" s="170">
        <v>0</v>
      </c>
      <c r="BW46" s="204">
        <v>10000</v>
      </c>
      <c r="BX46" s="170">
        <v>1</v>
      </c>
      <c r="BY46" s="170">
        <v>1.1000000000000001</v>
      </c>
      <c r="BZ46" s="170">
        <v>1.1000000000000001</v>
      </c>
      <c r="CA46" s="170">
        <v>0.4</v>
      </c>
      <c r="CB46" s="170">
        <v>1</v>
      </c>
      <c r="CC46" s="170">
        <v>0</v>
      </c>
      <c r="CD46" s="170">
        <v>0</v>
      </c>
      <c r="CE46" s="170">
        <v>0</v>
      </c>
      <c r="CF46" s="170">
        <v>0</v>
      </c>
      <c r="CG46" s="170">
        <v>0</v>
      </c>
      <c r="CH46" s="170">
        <v>0</v>
      </c>
      <c r="CI46" s="170">
        <v>1</v>
      </c>
      <c r="CJ46" s="170">
        <v>0.9</v>
      </c>
      <c r="CK46" s="170">
        <v>0.9</v>
      </c>
      <c r="CL46" s="170">
        <v>0</v>
      </c>
      <c r="CM46" s="170">
        <v>200</v>
      </c>
      <c r="CN46" s="170">
        <v>1</v>
      </c>
      <c r="CO46" s="170">
        <v>1000</v>
      </c>
      <c r="CP46" s="170">
        <v>1000</v>
      </c>
      <c r="CQ46" s="170">
        <v>1000</v>
      </c>
      <c r="CR46" s="170">
        <v>1000</v>
      </c>
      <c r="CS46" s="170">
        <v>1000</v>
      </c>
      <c r="CT46" s="170" t="s">
        <v>435</v>
      </c>
      <c r="CU46" s="170" t="s">
        <v>435</v>
      </c>
      <c r="CV46" s="170" t="s">
        <v>435</v>
      </c>
      <c r="CW46" s="170" t="s">
        <v>435</v>
      </c>
      <c r="CX46" s="170" t="s">
        <v>435</v>
      </c>
      <c r="CY46" s="170">
        <v>1</v>
      </c>
      <c r="CZ46" s="170">
        <v>200</v>
      </c>
      <c r="DA46" s="170">
        <v>170</v>
      </c>
      <c r="DB46" s="170">
        <v>1</v>
      </c>
      <c r="DC46" s="170">
        <v>0.05</v>
      </c>
      <c r="DD46" s="170">
        <v>1.7</v>
      </c>
      <c r="DE46" s="170">
        <v>12</v>
      </c>
      <c r="DF46" s="170">
        <v>1</v>
      </c>
      <c r="DG46" s="216">
        <v>2.0000000000000001E-4</v>
      </c>
      <c r="DH46" s="170">
        <v>0.15</v>
      </c>
      <c r="DI46" s="170">
        <v>0.22</v>
      </c>
      <c r="DJ46" s="170">
        <v>3</v>
      </c>
      <c r="DK46" s="170">
        <v>3000</v>
      </c>
      <c r="DL46" s="170">
        <v>2.5000000000000001E-2</v>
      </c>
      <c r="DM46" s="170">
        <v>0</v>
      </c>
      <c r="DN46" s="170">
        <v>2</v>
      </c>
      <c r="DO46" s="170">
        <v>1.3</v>
      </c>
      <c r="DP46" s="170">
        <v>0.75</v>
      </c>
      <c r="DQ46" s="170">
        <v>50</v>
      </c>
      <c r="DR46" s="170">
        <v>170</v>
      </c>
      <c r="DS46" s="170">
        <v>200</v>
      </c>
      <c r="DT46" s="170">
        <v>230</v>
      </c>
      <c r="DU46" s="170">
        <v>20</v>
      </c>
      <c r="DV46" s="170">
        <v>30</v>
      </c>
      <c r="DW46" s="170">
        <v>30</v>
      </c>
      <c r="DX46" s="170">
        <v>0.2</v>
      </c>
      <c r="DY46" s="170">
        <v>3</v>
      </c>
      <c r="DZ46" s="170">
        <v>0</v>
      </c>
      <c r="EA46" s="170">
        <v>1</v>
      </c>
      <c r="EB46" s="170">
        <v>0</v>
      </c>
      <c r="EC46" s="170">
        <v>30</v>
      </c>
      <c r="ED46" s="170">
        <v>0.15</v>
      </c>
      <c r="EE46" s="170">
        <v>0.75</v>
      </c>
      <c r="EF46" s="170">
        <v>0.1</v>
      </c>
      <c r="EG46" s="170">
        <v>10</v>
      </c>
      <c r="EH46" s="170">
        <v>0.15</v>
      </c>
      <c r="EI46" s="170">
        <v>0.15</v>
      </c>
      <c r="EJ46" s="170">
        <v>0.15</v>
      </c>
      <c r="EK46" s="170">
        <v>0</v>
      </c>
      <c r="EL46" s="170">
        <v>100</v>
      </c>
      <c r="EM46" s="170">
        <v>21</v>
      </c>
      <c r="EN46" s="170">
        <v>17.100000000000001</v>
      </c>
      <c r="EO46" s="170">
        <v>1</v>
      </c>
      <c r="EP46" s="170">
        <v>0</v>
      </c>
      <c r="EQ46" s="170">
        <v>207</v>
      </c>
      <c r="ER46" s="247" t="s">
        <v>1008</v>
      </c>
      <c r="ES46" s="170">
        <v>80</v>
      </c>
      <c r="ET46" s="170">
        <v>411</v>
      </c>
    </row>
    <row r="47" spans="1:170" ht="15.75">
      <c r="A47" s="56">
        <v>46</v>
      </c>
      <c r="B47" s="223" t="s">
        <v>439</v>
      </c>
      <c r="C47" s="170">
        <v>0</v>
      </c>
      <c r="D47" s="230">
        <v>2018</v>
      </c>
      <c r="E47" s="170">
        <v>110</v>
      </c>
      <c r="F47" s="247" t="s">
        <v>1010</v>
      </c>
      <c r="G47" s="170">
        <v>110</v>
      </c>
      <c r="H47" s="247" t="s">
        <v>1010</v>
      </c>
      <c r="I47" s="170">
        <v>792</v>
      </c>
      <c r="J47" s="248" t="s">
        <v>1012</v>
      </c>
      <c r="K47" s="170">
        <v>4</v>
      </c>
      <c r="L47" s="223" t="s">
        <v>439</v>
      </c>
      <c r="M47" s="170">
        <v>46</v>
      </c>
      <c r="N47" s="222" t="s">
        <v>254</v>
      </c>
      <c r="O47" s="223" t="s">
        <v>436</v>
      </c>
      <c r="P47" s="56">
        <v>3</v>
      </c>
      <c r="Q47" s="223" t="s">
        <v>437</v>
      </c>
      <c r="R47" s="217" t="s">
        <v>432</v>
      </c>
      <c r="S47" s="223" t="s">
        <v>433</v>
      </c>
      <c r="T47" s="170" t="s">
        <v>438</v>
      </c>
      <c r="U47" s="170">
        <v>3</v>
      </c>
      <c r="V47" s="170">
        <v>3</v>
      </c>
      <c r="W47" s="203" t="s">
        <v>415</v>
      </c>
      <c r="X47" s="203" t="s">
        <v>415</v>
      </c>
      <c r="Y47" s="203">
        <v>5</v>
      </c>
      <c r="Z47" s="170" t="s">
        <v>1005</v>
      </c>
      <c r="AA47" s="203">
        <v>1</v>
      </c>
      <c r="AB47" s="170">
        <v>53</v>
      </c>
      <c r="AC47" s="170">
        <v>68</v>
      </c>
      <c r="AD47" s="170">
        <v>59</v>
      </c>
      <c r="AF47" s="170">
        <v>45</v>
      </c>
      <c r="AG47" s="170">
        <v>75</v>
      </c>
      <c r="AH47" s="170">
        <v>95</v>
      </c>
      <c r="AI47" s="170">
        <v>35</v>
      </c>
      <c r="AJ47" s="170">
        <v>80</v>
      </c>
      <c r="AK47" s="170">
        <v>90</v>
      </c>
      <c r="AL47" s="170">
        <v>120</v>
      </c>
      <c r="AM47" s="170">
        <v>95</v>
      </c>
      <c r="AN47" s="243">
        <v>800</v>
      </c>
      <c r="AO47" s="243">
        <v>0.2</v>
      </c>
      <c r="AP47" s="170">
        <v>1.1399999999999999</v>
      </c>
      <c r="AQ47" s="170">
        <v>0.56999999999999995</v>
      </c>
      <c r="AR47" s="170">
        <v>1.23</v>
      </c>
      <c r="AS47" s="170">
        <v>0.4</v>
      </c>
      <c r="AT47" s="243">
        <v>50</v>
      </c>
      <c r="AU47" s="243">
        <v>120</v>
      </c>
      <c r="AV47" s="243">
        <v>170</v>
      </c>
      <c r="AW47" s="243">
        <v>165</v>
      </c>
      <c r="AX47" s="243">
        <v>0.95</v>
      </c>
      <c r="AY47" s="170">
        <v>0</v>
      </c>
      <c r="AZ47" s="170">
        <v>0</v>
      </c>
      <c r="BA47" s="243">
        <v>180</v>
      </c>
      <c r="BB47" s="243">
        <v>0.1</v>
      </c>
      <c r="BC47" s="243">
        <v>1.55</v>
      </c>
      <c r="BD47" s="243">
        <v>2</v>
      </c>
      <c r="BE47" s="243">
        <v>0.1</v>
      </c>
      <c r="BF47" s="243">
        <v>0.9</v>
      </c>
      <c r="BG47" s="243">
        <v>0.73</v>
      </c>
      <c r="BH47" s="243">
        <v>0.9</v>
      </c>
      <c r="BI47" s="170">
        <v>0</v>
      </c>
      <c r="BJ47" s="243">
        <v>2</v>
      </c>
      <c r="BK47" s="170">
        <v>1</v>
      </c>
      <c r="BL47" s="170">
        <v>0</v>
      </c>
      <c r="BM47" s="170">
        <v>0</v>
      </c>
      <c r="BN47" s="170">
        <v>0</v>
      </c>
      <c r="BO47" s="170">
        <v>0</v>
      </c>
      <c r="BP47" s="170">
        <v>0</v>
      </c>
      <c r="BQ47" s="170">
        <v>1</v>
      </c>
      <c r="BR47" s="223" t="s">
        <v>435</v>
      </c>
      <c r="BS47" s="170">
        <v>0</v>
      </c>
      <c r="BT47" s="170">
        <v>1</v>
      </c>
      <c r="BU47" s="170">
        <v>0.8</v>
      </c>
      <c r="BV47" s="170">
        <v>0</v>
      </c>
      <c r="BW47" s="204">
        <v>10000</v>
      </c>
      <c r="BX47" s="170">
        <v>1</v>
      </c>
      <c r="BY47" s="170">
        <v>1.1000000000000001</v>
      </c>
      <c r="BZ47" s="170">
        <v>1.1000000000000001</v>
      </c>
      <c r="CA47" s="170">
        <v>0.4</v>
      </c>
      <c r="CB47" s="170">
        <v>1</v>
      </c>
      <c r="CC47" s="170">
        <v>0</v>
      </c>
      <c r="CD47" s="170">
        <v>0</v>
      </c>
      <c r="CE47" s="170">
        <v>0</v>
      </c>
      <c r="CF47" s="170">
        <v>0</v>
      </c>
      <c r="CG47" s="170">
        <v>0</v>
      </c>
      <c r="CH47" s="170">
        <v>0</v>
      </c>
      <c r="CI47" s="170">
        <v>1</v>
      </c>
      <c r="CJ47" s="170">
        <v>0.9</v>
      </c>
      <c r="CK47" s="170">
        <v>0.9</v>
      </c>
      <c r="CL47" s="170">
        <v>0</v>
      </c>
      <c r="CM47" s="170">
        <v>200</v>
      </c>
      <c r="CN47" s="170">
        <v>1</v>
      </c>
      <c r="CO47" s="170">
        <v>1000</v>
      </c>
      <c r="CP47" s="170">
        <v>1000</v>
      </c>
      <c r="CQ47" s="170">
        <v>1000</v>
      </c>
      <c r="CR47" s="170">
        <v>1000</v>
      </c>
      <c r="CS47" s="170">
        <v>1000</v>
      </c>
      <c r="CT47" s="170" t="s">
        <v>435</v>
      </c>
      <c r="CU47" s="170" t="s">
        <v>435</v>
      </c>
      <c r="CV47" s="170" t="s">
        <v>435</v>
      </c>
      <c r="CW47" s="170" t="s">
        <v>435</v>
      </c>
      <c r="CX47" s="170" t="s">
        <v>435</v>
      </c>
      <c r="CY47" s="170">
        <v>1</v>
      </c>
      <c r="CZ47" s="170">
        <v>200</v>
      </c>
      <c r="DA47" s="170">
        <v>170</v>
      </c>
      <c r="DB47" s="170">
        <v>1</v>
      </c>
      <c r="DC47" s="170">
        <v>0.05</v>
      </c>
      <c r="DD47" s="170">
        <v>1.7</v>
      </c>
      <c r="DE47" s="170">
        <v>12</v>
      </c>
      <c r="DF47" s="170">
        <v>1</v>
      </c>
      <c r="DG47" s="216">
        <v>2.0000000000000001E-4</v>
      </c>
      <c r="DH47" s="170">
        <v>0.15</v>
      </c>
      <c r="DI47" s="170">
        <v>0.22</v>
      </c>
      <c r="DJ47" s="170">
        <v>3</v>
      </c>
      <c r="DK47" s="170">
        <v>3000</v>
      </c>
      <c r="DL47" s="170">
        <v>2.5000000000000001E-2</v>
      </c>
      <c r="DM47" s="170">
        <v>0</v>
      </c>
      <c r="DN47" s="170">
        <v>2</v>
      </c>
      <c r="DO47" s="170">
        <v>1.3</v>
      </c>
      <c r="DP47" s="170">
        <v>0.75</v>
      </c>
      <c r="DQ47" s="170">
        <v>50</v>
      </c>
      <c r="DR47" s="170">
        <v>170</v>
      </c>
      <c r="DS47" s="170">
        <v>200</v>
      </c>
      <c r="DT47" s="170">
        <v>230</v>
      </c>
      <c r="DU47" s="170">
        <v>20</v>
      </c>
      <c r="DV47" s="170">
        <v>30</v>
      </c>
      <c r="DW47" s="170">
        <v>30</v>
      </c>
      <c r="DX47" s="170">
        <v>0.2</v>
      </c>
      <c r="DY47" s="170">
        <v>3</v>
      </c>
      <c r="DZ47" s="170">
        <v>0</v>
      </c>
      <c r="EA47" s="170">
        <v>1</v>
      </c>
      <c r="EB47" s="170">
        <v>0</v>
      </c>
      <c r="EC47" s="170">
        <v>30</v>
      </c>
      <c r="ED47" s="170">
        <v>0.15</v>
      </c>
      <c r="EE47" s="170">
        <v>0.75</v>
      </c>
      <c r="EF47" s="170">
        <v>0.1</v>
      </c>
      <c r="EG47" s="170">
        <v>10</v>
      </c>
      <c r="EH47" s="170">
        <v>0.15</v>
      </c>
      <c r="EI47" s="170">
        <v>0.15</v>
      </c>
      <c r="EJ47" s="170">
        <v>0.15</v>
      </c>
      <c r="EK47" s="170">
        <v>0</v>
      </c>
      <c r="EL47" s="170">
        <v>100</v>
      </c>
      <c r="EM47" s="170">
        <v>21</v>
      </c>
      <c r="EN47" s="170">
        <v>17.100000000000001</v>
      </c>
      <c r="EO47" s="170">
        <v>1</v>
      </c>
      <c r="EP47" s="170">
        <v>0</v>
      </c>
      <c r="EQ47" s="170">
        <v>207</v>
      </c>
      <c r="ER47" s="247" t="s">
        <v>1008</v>
      </c>
      <c r="ES47" s="170">
        <v>80</v>
      </c>
      <c r="ET47" s="170">
        <v>420</v>
      </c>
    </row>
    <row r="48" spans="1:170" ht="15.75">
      <c r="A48" s="56">
        <v>47</v>
      </c>
      <c r="B48" s="222" t="s">
        <v>255</v>
      </c>
      <c r="C48" s="170">
        <v>0</v>
      </c>
      <c r="D48" s="230">
        <v>2018</v>
      </c>
      <c r="E48" s="170">
        <v>107</v>
      </c>
      <c r="F48" s="247" t="s">
        <v>1011</v>
      </c>
      <c r="G48" s="170">
        <v>107</v>
      </c>
      <c r="H48" s="247" t="s">
        <v>1011</v>
      </c>
      <c r="I48" s="170">
        <v>823</v>
      </c>
      <c r="J48" s="248" t="s">
        <v>1013</v>
      </c>
      <c r="K48" s="170">
        <v>5</v>
      </c>
      <c r="L48" s="222" t="s">
        <v>255</v>
      </c>
      <c r="M48" s="170">
        <v>47</v>
      </c>
      <c r="N48" s="222" t="s">
        <v>255</v>
      </c>
      <c r="O48" s="223" t="s">
        <v>440</v>
      </c>
      <c r="P48" s="56">
        <v>3</v>
      </c>
      <c r="Q48" s="223" t="s">
        <v>437</v>
      </c>
      <c r="R48" s="217" t="s">
        <v>441</v>
      </c>
      <c r="S48" s="223" t="s">
        <v>442</v>
      </c>
      <c r="T48" s="170" t="s">
        <v>443</v>
      </c>
      <c r="U48" s="170">
        <v>4</v>
      </c>
      <c r="V48" s="170">
        <v>3</v>
      </c>
      <c r="W48" s="203" t="s">
        <v>415</v>
      </c>
      <c r="X48" s="203" t="s">
        <v>415</v>
      </c>
      <c r="Y48" s="203">
        <v>6</v>
      </c>
      <c r="Z48" s="170" t="s">
        <v>1006</v>
      </c>
      <c r="AA48" s="203">
        <v>1</v>
      </c>
      <c r="AB48" s="170">
        <v>121</v>
      </c>
      <c r="AC48" s="170">
        <v>51</v>
      </c>
      <c r="AD48" s="170">
        <v>59</v>
      </c>
      <c r="AF48" s="170">
        <v>50</v>
      </c>
      <c r="AG48" s="170">
        <v>60</v>
      </c>
      <c r="AH48" s="170">
        <v>100</v>
      </c>
      <c r="AI48" s="170">
        <v>40</v>
      </c>
      <c r="AJ48" s="170">
        <v>80</v>
      </c>
      <c r="AK48" s="170">
        <v>90</v>
      </c>
      <c r="AL48" s="170">
        <v>60</v>
      </c>
      <c r="AM48" s="170">
        <v>80</v>
      </c>
      <c r="AN48" s="243">
        <v>800</v>
      </c>
      <c r="AO48" s="243">
        <v>0.2</v>
      </c>
      <c r="AP48" s="170">
        <v>1.1000000000000001</v>
      </c>
      <c r="AQ48" s="170">
        <v>0.53</v>
      </c>
      <c r="AR48" s="170">
        <v>1.2</v>
      </c>
      <c r="AS48" s="170">
        <v>0.4</v>
      </c>
      <c r="AT48" s="243">
        <v>13</v>
      </c>
      <c r="AU48" s="243">
        <v>140</v>
      </c>
      <c r="AV48" s="243">
        <v>150</v>
      </c>
      <c r="AW48" s="243">
        <v>130</v>
      </c>
      <c r="AX48" s="243">
        <v>0.95</v>
      </c>
      <c r="AY48" s="170">
        <v>0</v>
      </c>
      <c r="AZ48" s="170">
        <v>0</v>
      </c>
      <c r="BA48" s="243">
        <v>180</v>
      </c>
      <c r="BB48" s="243">
        <v>0.1</v>
      </c>
      <c r="BC48" s="243">
        <v>1.5</v>
      </c>
      <c r="BD48" s="243">
        <v>2</v>
      </c>
      <c r="BE48" s="243">
        <v>0.1</v>
      </c>
      <c r="BF48" s="243">
        <v>0.9</v>
      </c>
      <c r="BG48" s="243">
        <v>0.73</v>
      </c>
      <c r="BH48" s="243">
        <v>0.9</v>
      </c>
      <c r="BI48" s="170">
        <v>0</v>
      </c>
      <c r="BJ48" s="243">
        <v>2</v>
      </c>
      <c r="BK48" s="170">
        <v>1</v>
      </c>
      <c r="BL48" s="170">
        <v>0</v>
      </c>
      <c r="BM48" s="170">
        <v>0</v>
      </c>
      <c r="BN48" s="170">
        <v>0</v>
      </c>
      <c r="BO48" s="170">
        <v>0</v>
      </c>
      <c r="BP48" s="170">
        <v>0</v>
      </c>
      <c r="BQ48" s="170">
        <v>1</v>
      </c>
      <c r="BR48" s="238" t="s">
        <v>435</v>
      </c>
      <c r="BS48" s="170">
        <v>0</v>
      </c>
      <c r="BT48" s="170">
        <v>1</v>
      </c>
      <c r="BU48" s="170">
        <v>0.8</v>
      </c>
      <c r="BV48" s="170">
        <v>0</v>
      </c>
      <c r="BW48" s="204">
        <v>10000</v>
      </c>
      <c r="BX48" s="170">
        <v>1</v>
      </c>
      <c r="BY48" s="170">
        <v>1.1000000000000001</v>
      </c>
      <c r="BZ48" s="170">
        <v>1.1000000000000001</v>
      </c>
      <c r="CA48" s="170">
        <v>0.4</v>
      </c>
      <c r="CB48" s="170">
        <v>1</v>
      </c>
      <c r="CC48" s="170">
        <v>0</v>
      </c>
      <c r="CD48" s="170">
        <v>0</v>
      </c>
      <c r="CE48" s="170">
        <v>0</v>
      </c>
      <c r="CF48" s="170">
        <v>0</v>
      </c>
      <c r="CG48" s="170">
        <v>0</v>
      </c>
      <c r="CH48" s="170">
        <v>0</v>
      </c>
      <c r="CI48" s="170">
        <v>1</v>
      </c>
      <c r="CJ48" s="170">
        <v>0.9</v>
      </c>
      <c r="CK48" s="170">
        <v>0.9</v>
      </c>
      <c r="CL48" s="170">
        <v>0</v>
      </c>
      <c r="CM48" s="170">
        <v>200</v>
      </c>
      <c r="CN48" s="170">
        <v>1</v>
      </c>
      <c r="CO48" s="170">
        <v>1000</v>
      </c>
      <c r="CP48" s="170">
        <v>1000</v>
      </c>
      <c r="CQ48" s="170">
        <v>1000</v>
      </c>
      <c r="CR48" s="170">
        <v>1000</v>
      </c>
      <c r="CS48" s="170">
        <v>1000</v>
      </c>
      <c r="CT48" s="170" t="s">
        <v>435</v>
      </c>
      <c r="CU48" s="170" t="s">
        <v>435</v>
      </c>
      <c r="CV48" s="170" t="s">
        <v>435</v>
      </c>
      <c r="CW48" s="170" t="s">
        <v>435</v>
      </c>
      <c r="CX48" s="170" t="s">
        <v>435</v>
      </c>
      <c r="CY48" s="170">
        <v>1</v>
      </c>
      <c r="CZ48" s="170">
        <v>200</v>
      </c>
      <c r="DA48" s="170">
        <v>170</v>
      </c>
      <c r="DB48" s="170">
        <v>1</v>
      </c>
      <c r="DC48" s="170">
        <v>0.05</v>
      </c>
      <c r="DD48" s="170">
        <v>1.7</v>
      </c>
      <c r="DE48" s="170">
        <v>12</v>
      </c>
      <c r="DF48" s="170">
        <v>1</v>
      </c>
      <c r="DG48" s="216">
        <v>2.0000000000000001E-4</v>
      </c>
      <c r="DH48" s="170">
        <v>0.15</v>
      </c>
      <c r="DI48" s="170">
        <v>0.22</v>
      </c>
      <c r="DJ48" s="170">
        <v>3</v>
      </c>
      <c r="DK48" s="170">
        <v>3000</v>
      </c>
      <c r="DL48" s="170">
        <v>2.5000000000000001E-2</v>
      </c>
      <c r="DM48" s="170">
        <v>0</v>
      </c>
      <c r="DN48" s="170">
        <v>2</v>
      </c>
      <c r="DO48" s="170">
        <v>1.3</v>
      </c>
      <c r="DP48" s="170">
        <v>0.75</v>
      </c>
      <c r="DQ48" s="170">
        <v>50</v>
      </c>
      <c r="DR48" s="170">
        <v>170</v>
      </c>
      <c r="DS48" s="170">
        <v>200</v>
      </c>
      <c r="DT48" s="170">
        <v>230</v>
      </c>
      <c r="DU48" s="170">
        <v>20</v>
      </c>
      <c r="DV48" s="170">
        <v>30</v>
      </c>
      <c r="DW48" s="170">
        <v>30</v>
      </c>
      <c r="DX48" s="170">
        <v>0.2</v>
      </c>
      <c r="DY48" s="170">
        <v>3</v>
      </c>
      <c r="DZ48" s="170">
        <v>0</v>
      </c>
      <c r="EA48" s="170">
        <v>1</v>
      </c>
      <c r="EB48" s="170">
        <v>0</v>
      </c>
      <c r="EC48" s="170">
        <v>30</v>
      </c>
      <c r="ED48" s="170">
        <v>0.15</v>
      </c>
      <c r="EE48" s="170">
        <v>0.75</v>
      </c>
      <c r="EF48" s="170">
        <v>0.1</v>
      </c>
      <c r="EG48" s="170">
        <v>10</v>
      </c>
      <c r="EH48" s="170">
        <v>0.15</v>
      </c>
      <c r="EI48" s="170">
        <v>0.15</v>
      </c>
      <c r="EJ48" s="170">
        <v>0.15</v>
      </c>
      <c r="EK48" s="170">
        <v>0</v>
      </c>
      <c r="EL48" s="170">
        <v>100</v>
      </c>
      <c r="EM48" s="170">
        <v>21</v>
      </c>
      <c r="EN48" s="170">
        <v>17.100000000000001</v>
      </c>
      <c r="EO48" s="170">
        <v>1</v>
      </c>
      <c r="EP48" s="170">
        <v>0</v>
      </c>
      <c r="EQ48" s="170">
        <v>219</v>
      </c>
      <c r="ER48" s="247" t="s">
        <v>1009</v>
      </c>
      <c r="ES48" s="170">
        <v>80</v>
      </c>
      <c r="ET48" s="170">
        <v>429</v>
      </c>
    </row>
    <row r="49" spans="1:150" ht="15.75">
      <c r="A49" s="56">
        <v>48</v>
      </c>
      <c r="B49" s="222" t="s">
        <v>256</v>
      </c>
      <c r="C49" s="170">
        <v>0</v>
      </c>
      <c r="D49" s="230">
        <v>2018</v>
      </c>
      <c r="E49" s="170">
        <v>107</v>
      </c>
      <c r="F49" s="247" t="s">
        <v>1011</v>
      </c>
      <c r="G49" s="170">
        <v>107</v>
      </c>
      <c r="H49" s="247" t="s">
        <v>1011</v>
      </c>
      <c r="I49" s="170">
        <v>823</v>
      </c>
      <c r="J49" s="248" t="s">
        <v>1014</v>
      </c>
      <c r="K49" s="170">
        <v>5</v>
      </c>
      <c r="L49" s="222" t="s">
        <v>256</v>
      </c>
      <c r="M49" s="170">
        <v>48</v>
      </c>
      <c r="N49" s="222" t="s">
        <v>256</v>
      </c>
      <c r="O49" s="223" t="s">
        <v>440</v>
      </c>
      <c r="P49" s="56">
        <v>3</v>
      </c>
      <c r="Q49" s="223" t="s">
        <v>437</v>
      </c>
      <c r="R49" s="217" t="s">
        <v>441</v>
      </c>
      <c r="S49" s="223" t="s">
        <v>442</v>
      </c>
      <c r="T49" s="170" t="s">
        <v>443</v>
      </c>
      <c r="U49" s="170">
        <v>4</v>
      </c>
      <c r="V49" s="170">
        <v>3</v>
      </c>
      <c r="W49" s="203" t="s">
        <v>415</v>
      </c>
      <c r="X49" s="203" t="s">
        <v>415</v>
      </c>
      <c r="Y49" s="203">
        <v>6</v>
      </c>
      <c r="Z49" s="170" t="s">
        <v>1006</v>
      </c>
      <c r="AA49" s="203">
        <v>1</v>
      </c>
      <c r="AB49" s="170">
        <v>121</v>
      </c>
      <c r="AC49" s="170">
        <v>51</v>
      </c>
      <c r="AD49" s="170">
        <v>59</v>
      </c>
      <c r="AF49" s="170">
        <v>50</v>
      </c>
      <c r="AG49" s="170">
        <v>60</v>
      </c>
      <c r="AH49" s="170">
        <v>100</v>
      </c>
      <c r="AI49" s="170">
        <v>40</v>
      </c>
      <c r="AJ49" s="170">
        <v>80</v>
      </c>
      <c r="AK49" s="170">
        <v>90</v>
      </c>
      <c r="AL49" s="170">
        <v>60</v>
      </c>
      <c r="AM49" s="170">
        <v>80</v>
      </c>
      <c r="AN49" s="243">
        <v>800</v>
      </c>
      <c r="AO49" s="243">
        <v>0.2</v>
      </c>
      <c r="AP49" s="170">
        <v>1.1000000000000001</v>
      </c>
      <c r="AQ49" s="170">
        <v>0.53</v>
      </c>
      <c r="AR49" s="170">
        <v>1.2</v>
      </c>
      <c r="AS49" s="170">
        <v>0.4</v>
      </c>
      <c r="AT49" s="243">
        <v>13</v>
      </c>
      <c r="AU49" s="243">
        <v>140</v>
      </c>
      <c r="AV49" s="243">
        <v>150</v>
      </c>
      <c r="AW49" s="243">
        <v>130</v>
      </c>
      <c r="AX49" s="243">
        <v>0.95</v>
      </c>
      <c r="AY49" s="170">
        <v>0</v>
      </c>
      <c r="AZ49" s="170">
        <v>0</v>
      </c>
      <c r="BA49" s="243">
        <v>180</v>
      </c>
      <c r="BB49" s="243">
        <v>0.1</v>
      </c>
      <c r="BC49" s="243">
        <v>1.5</v>
      </c>
      <c r="BD49" s="243">
        <v>2</v>
      </c>
      <c r="BE49" s="243">
        <v>0.1</v>
      </c>
      <c r="BF49" s="243">
        <v>0.9</v>
      </c>
      <c r="BG49" s="243">
        <v>0.73</v>
      </c>
      <c r="BH49" s="243">
        <v>0.9</v>
      </c>
      <c r="BI49" s="170">
        <v>0</v>
      </c>
      <c r="BJ49" s="243">
        <v>2</v>
      </c>
      <c r="BK49" s="170">
        <v>1</v>
      </c>
      <c r="BL49" s="170">
        <v>0</v>
      </c>
      <c r="BM49" s="170">
        <v>0</v>
      </c>
      <c r="BN49" s="170">
        <v>0</v>
      </c>
      <c r="BO49" s="170">
        <v>0</v>
      </c>
      <c r="BP49" s="170">
        <v>0</v>
      </c>
      <c r="BQ49" s="170">
        <v>1</v>
      </c>
      <c r="BR49" s="238" t="s">
        <v>435</v>
      </c>
      <c r="BS49" s="170">
        <v>0</v>
      </c>
      <c r="BT49" s="170">
        <v>1</v>
      </c>
      <c r="BU49" s="170">
        <v>0.8</v>
      </c>
      <c r="BV49" s="170">
        <v>0</v>
      </c>
      <c r="BW49" s="204">
        <v>10000</v>
      </c>
      <c r="BX49" s="170">
        <v>1</v>
      </c>
      <c r="BY49" s="170">
        <v>1.1000000000000001</v>
      </c>
      <c r="BZ49" s="170">
        <v>1.1000000000000001</v>
      </c>
      <c r="CA49" s="170">
        <v>0.4</v>
      </c>
      <c r="CB49" s="170">
        <v>1</v>
      </c>
      <c r="CC49" s="170">
        <v>0</v>
      </c>
      <c r="CD49" s="170">
        <v>0</v>
      </c>
      <c r="CE49" s="170">
        <v>0</v>
      </c>
      <c r="CF49" s="170">
        <v>0</v>
      </c>
      <c r="CG49" s="170">
        <v>0</v>
      </c>
      <c r="CH49" s="170">
        <v>0</v>
      </c>
      <c r="CI49" s="170">
        <v>1</v>
      </c>
      <c r="CJ49" s="170">
        <v>0.9</v>
      </c>
      <c r="CK49" s="170">
        <v>0.9</v>
      </c>
      <c r="CL49" s="170">
        <v>0</v>
      </c>
      <c r="CM49" s="170">
        <v>200</v>
      </c>
      <c r="CN49" s="170">
        <v>1</v>
      </c>
      <c r="CO49" s="170">
        <v>1000</v>
      </c>
      <c r="CP49" s="170">
        <v>1000</v>
      </c>
      <c r="CQ49" s="170">
        <v>1000</v>
      </c>
      <c r="CR49" s="170">
        <v>1000</v>
      </c>
      <c r="CS49" s="170">
        <v>1000</v>
      </c>
      <c r="CT49" s="170" t="s">
        <v>435</v>
      </c>
      <c r="CU49" s="170" t="s">
        <v>435</v>
      </c>
      <c r="CV49" s="170" t="s">
        <v>435</v>
      </c>
      <c r="CW49" s="170" t="s">
        <v>435</v>
      </c>
      <c r="CX49" s="170" t="s">
        <v>435</v>
      </c>
      <c r="CY49" s="170">
        <v>1</v>
      </c>
      <c r="CZ49" s="170">
        <v>200</v>
      </c>
      <c r="DA49" s="170">
        <v>170</v>
      </c>
      <c r="DB49" s="170">
        <v>1</v>
      </c>
      <c r="DC49" s="170">
        <v>0.05</v>
      </c>
      <c r="DD49" s="170">
        <v>1.7</v>
      </c>
      <c r="DE49" s="170">
        <v>12</v>
      </c>
      <c r="DF49" s="170">
        <v>1</v>
      </c>
      <c r="DG49" s="216">
        <v>2.0000000000000001E-4</v>
      </c>
      <c r="DH49" s="170">
        <v>0.15</v>
      </c>
      <c r="DI49" s="170">
        <v>0.22</v>
      </c>
      <c r="DJ49" s="170">
        <v>3</v>
      </c>
      <c r="DK49" s="170">
        <v>3000</v>
      </c>
      <c r="DL49" s="170">
        <v>2.5000000000000001E-2</v>
      </c>
      <c r="DM49" s="170">
        <v>0</v>
      </c>
      <c r="DN49" s="170">
        <v>2</v>
      </c>
      <c r="DO49" s="170">
        <v>1.3</v>
      </c>
      <c r="DP49" s="170">
        <v>0.75</v>
      </c>
      <c r="DQ49" s="170">
        <v>50</v>
      </c>
      <c r="DR49" s="170">
        <v>170</v>
      </c>
      <c r="DS49" s="170">
        <v>200</v>
      </c>
      <c r="DT49" s="170">
        <v>230</v>
      </c>
      <c r="DU49" s="170">
        <v>20</v>
      </c>
      <c r="DV49" s="170">
        <v>30</v>
      </c>
      <c r="DW49" s="170">
        <v>30</v>
      </c>
      <c r="DX49" s="170">
        <v>0.2</v>
      </c>
      <c r="DY49" s="170">
        <v>3</v>
      </c>
      <c r="DZ49" s="170">
        <v>0</v>
      </c>
      <c r="EA49" s="170">
        <v>1</v>
      </c>
      <c r="EB49" s="170">
        <v>0</v>
      </c>
      <c r="EC49" s="170">
        <v>30</v>
      </c>
      <c r="ED49" s="170">
        <v>0.15</v>
      </c>
      <c r="EE49" s="170">
        <v>0.75</v>
      </c>
      <c r="EF49" s="170">
        <v>0.1</v>
      </c>
      <c r="EG49" s="170">
        <v>10</v>
      </c>
      <c r="EH49" s="170">
        <v>0.15</v>
      </c>
      <c r="EI49" s="170">
        <v>0.15</v>
      </c>
      <c r="EJ49" s="170">
        <v>0.15</v>
      </c>
      <c r="EK49" s="170">
        <v>0</v>
      </c>
      <c r="EL49" s="170">
        <v>100</v>
      </c>
      <c r="EM49" s="170">
        <v>21</v>
      </c>
      <c r="EN49" s="170">
        <v>17.100000000000001</v>
      </c>
      <c r="EO49" s="170">
        <v>1</v>
      </c>
      <c r="EP49" s="170">
        <v>0</v>
      </c>
      <c r="EQ49" s="170">
        <v>219</v>
      </c>
      <c r="ER49" s="247" t="s">
        <v>1009</v>
      </c>
      <c r="ES49" s="170">
        <v>80</v>
      </c>
      <c r="ET49" s="170">
        <v>438</v>
      </c>
    </row>
    <row r="50" spans="1:150" ht="15.75">
      <c r="A50" s="56">
        <v>49</v>
      </c>
      <c r="B50" s="222" t="s">
        <v>257</v>
      </c>
      <c r="C50" s="170">
        <v>0</v>
      </c>
      <c r="D50" s="230">
        <v>2018</v>
      </c>
      <c r="E50" s="170">
        <v>107</v>
      </c>
      <c r="F50" s="247" t="s">
        <v>1011</v>
      </c>
      <c r="G50" s="170">
        <v>107</v>
      </c>
      <c r="H50" s="247" t="s">
        <v>1011</v>
      </c>
      <c r="I50" s="170">
        <v>823</v>
      </c>
      <c r="J50" s="248" t="s">
        <v>1015</v>
      </c>
      <c r="K50" s="170">
        <v>5</v>
      </c>
      <c r="L50" s="222" t="s">
        <v>257</v>
      </c>
      <c r="M50" s="170">
        <v>49</v>
      </c>
      <c r="N50" s="222" t="s">
        <v>257</v>
      </c>
      <c r="O50" s="223" t="s">
        <v>440</v>
      </c>
      <c r="P50" s="56">
        <v>3</v>
      </c>
      <c r="Q50" s="223" t="s">
        <v>437</v>
      </c>
      <c r="R50" s="217" t="s">
        <v>441</v>
      </c>
      <c r="S50" s="223" t="s">
        <v>442</v>
      </c>
      <c r="T50" s="170" t="s">
        <v>443</v>
      </c>
      <c r="U50" s="170">
        <v>4</v>
      </c>
      <c r="V50" s="170">
        <v>3</v>
      </c>
      <c r="W50" s="203" t="s">
        <v>415</v>
      </c>
      <c r="X50" s="203" t="s">
        <v>415</v>
      </c>
      <c r="Y50" s="203">
        <v>6</v>
      </c>
      <c r="Z50" s="170" t="s">
        <v>1006</v>
      </c>
      <c r="AA50" s="203">
        <v>1</v>
      </c>
      <c r="AB50" s="170">
        <v>121</v>
      </c>
      <c r="AC50" s="170">
        <v>51</v>
      </c>
      <c r="AD50" s="170">
        <v>59</v>
      </c>
      <c r="AF50" s="170">
        <v>50</v>
      </c>
      <c r="AG50" s="170">
        <v>60</v>
      </c>
      <c r="AH50" s="170">
        <v>100</v>
      </c>
      <c r="AI50" s="170">
        <v>40</v>
      </c>
      <c r="AJ50" s="170">
        <v>80</v>
      </c>
      <c r="AK50" s="170">
        <v>90</v>
      </c>
      <c r="AL50" s="170">
        <v>60</v>
      </c>
      <c r="AM50" s="170">
        <v>80</v>
      </c>
      <c r="AN50" s="243">
        <v>800</v>
      </c>
      <c r="AO50" s="243">
        <v>0.2</v>
      </c>
      <c r="AP50" s="170">
        <v>1.1000000000000001</v>
      </c>
      <c r="AQ50" s="170">
        <v>0.53</v>
      </c>
      <c r="AR50" s="170">
        <v>1.2</v>
      </c>
      <c r="AS50" s="170">
        <v>0.4</v>
      </c>
      <c r="AT50" s="243">
        <v>13</v>
      </c>
      <c r="AU50" s="243">
        <v>140</v>
      </c>
      <c r="AV50" s="243">
        <v>150</v>
      </c>
      <c r="AW50" s="243">
        <v>130</v>
      </c>
      <c r="AX50" s="243">
        <v>0.95</v>
      </c>
      <c r="AY50" s="170">
        <v>0</v>
      </c>
      <c r="AZ50" s="170">
        <v>0</v>
      </c>
      <c r="BA50" s="243">
        <v>180</v>
      </c>
      <c r="BB50" s="243">
        <v>0.1</v>
      </c>
      <c r="BC50" s="243">
        <v>1.5</v>
      </c>
      <c r="BD50" s="243">
        <v>2</v>
      </c>
      <c r="BE50" s="243">
        <v>0.1</v>
      </c>
      <c r="BF50" s="243">
        <v>0.9</v>
      </c>
      <c r="BG50" s="243">
        <v>0.73</v>
      </c>
      <c r="BH50" s="243">
        <v>0.9</v>
      </c>
      <c r="BI50" s="170">
        <v>0</v>
      </c>
      <c r="BJ50" s="243">
        <v>2</v>
      </c>
      <c r="BK50" s="170">
        <v>1</v>
      </c>
      <c r="BL50" s="170">
        <v>0</v>
      </c>
      <c r="BM50" s="170">
        <v>0</v>
      </c>
      <c r="BN50" s="170">
        <v>0</v>
      </c>
      <c r="BO50" s="170">
        <v>0</v>
      </c>
      <c r="BP50" s="170">
        <v>0</v>
      </c>
      <c r="BQ50" s="170">
        <v>1</v>
      </c>
      <c r="BR50" s="238" t="s">
        <v>435</v>
      </c>
      <c r="BS50" s="170">
        <v>0</v>
      </c>
      <c r="BT50" s="170">
        <v>1</v>
      </c>
      <c r="BU50" s="170">
        <v>0.8</v>
      </c>
      <c r="BV50" s="170">
        <v>0</v>
      </c>
      <c r="BW50" s="204">
        <v>10000</v>
      </c>
      <c r="BX50" s="170">
        <v>1</v>
      </c>
      <c r="BY50" s="170">
        <v>1.1000000000000001</v>
      </c>
      <c r="BZ50" s="170">
        <v>1.1000000000000001</v>
      </c>
      <c r="CA50" s="170">
        <v>0.4</v>
      </c>
      <c r="CB50" s="170">
        <v>1</v>
      </c>
      <c r="CC50" s="170">
        <v>0</v>
      </c>
      <c r="CD50" s="170">
        <v>0</v>
      </c>
      <c r="CE50" s="170">
        <v>0</v>
      </c>
      <c r="CF50" s="170">
        <v>0</v>
      </c>
      <c r="CG50" s="170">
        <v>0</v>
      </c>
      <c r="CH50" s="170">
        <v>0</v>
      </c>
      <c r="CI50" s="170">
        <v>1</v>
      </c>
      <c r="CJ50" s="170">
        <v>0.9</v>
      </c>
      <c r="CK50" s="170">
        <v>0.9</v>
      </c>
      <c r="CL50" s="170">
        <v>0</v>
      </c>
      <c r="CM50" s="170">
        <v>200</v>
      </c>
      <c r="CN50" s="170">
        <v>1</v>
      </c>
      <c r="CO50" s="170">
        <v>1000</v>
      </c>
      <c r="CP50" s="170">
        <v>1000</v>
      </c>
      <c r="CQ50" s="170">
        <v>1000</v>
      </c>
      <c r="CR50" s="170">
        <v>1000</v>
      </c>
      <c r="CS50" s="170">
        <v>1000</v>
      </c>
      <c r="CT50" s="170" t="s">
        <v>435</v>
      </c>
      <c r="CU50" s="170" t="s">
        <v>435</v>
      </c>
      <c r="CV50" s="170" t="s">
        <v>435</v>
      </c>
      <c r="CW50" s="170" t="s">
        <v>435</v>
      </c>
      <c r="CX50" s="170" t="s">
        <v>435</v>
      </c>
      <c r="CY50" s="170">
        <v>1</v>
      </c>
      <c r="CZ50" s="170">
        <v>200</v>
      </c>
      <c r="DA50" s="170">
        <v>170</v>
      </c>
      <c r="DB50" s="170">
        <v>1</v>
      </c>
      <c r="DC50" s="170">
        <v>0.05</v>
      </c>
      <c r="DD50" s="170">
        <v>1.7</v>
      </c>
      <c r="DE50" s="170">
        <v>12</v>
      </c>
      <c r="DF50" s="170">
        <v>1</v>
      </c>
      <c r="DG50" s="216">
        <v>2.0000000000000001E-4</v>
      </c>
      <c r="DH50" s="170">
        <v>0.15</v>
      </c>
      <c r="DI50" s="170">
        <v>0.22</v>
      </c>
      <c r="DJ50" s="170">
        <v>3</v>
      </c>
      <c r="DK50" s="170">
        <v>3000</v>
      </c>
      <c r="DL50" s="170">
        <v>2.5000000000000001E-2</v>
      </c>
      <c r="DM50" s="170">
        <v>0</v>
      </c>
      <c r="DN50" s="170">
        <v>2</v>
      </c>
      <c r="DO50" s="170">
        <v>1.3</v>
      </c>
      <c r="DP50" s="170">
        <v>0.75</v>
      </c>
      <c r="DQ50" s="170">
        <v>50</v>
      </c>
      <c r="DR50" s="170">
        <v>170</v>
      </c>
      <c r="DS50" s="170">
        <v>200</v>
      </c>
      <c r="DT50" s="170">
        <v>230</v>
      </c>
      <c r="DU50" s="170">
        <v>20</v>
      </c>
      <c r="DV50" s="170">
        <v>30</v>
      </c>
      <c r="DW50" s="170">
        <v>30</v>
      </c>
      <c r="DX50" s="170">
        <v>0.2</v>
      </c>
      <c r="DY50" s="170">
        <v>3</v>
      </c>
      <c r="DZ50" s="170">
        <v>0</v>
      </c>
      <c r="EA50" s="170">
        <v>1</v>
      </c>
      <c r="EB50" s="170">
        <v>0</v>
      </c>
      <c r="EC50" s="170">
        <v>30</v>
      </c>
      <c r="ED50" s="170">
        <v>0.15</v>
      </c>
      <c r="EE50" s="170">
        <v>0.75</v>
      </c>
      <c r="EF50" s="170">
        <v>0.1</v>
      </c>
      <c r="EG50" s="170">
        <v>10</v>
      </c>
      <c r="EH50" s="170">
        <v>0.15</v>
      </c>
      <c r="EI50" s="170">
        <v>0.15</v>
      </c>
      <c r="EJ50" s="170">
        <v>0.15</v>
      </c>
      <c r="EK50" s="170">
        <v>0</v>
      </c>
      <c r="EL50" s="170">
        <v>100</v>
      </c>
      <c r="EM50" s="170">
        <v>21</v>
      </c>
      <c r="EN50" s="170">
        <v>17.100000000000001</v>
      </c>
      <c r="EO50" s="170">
        <v>1</v>
      </c>
      <c r="EP50" s="170">
        <v>0</v>
      </c>
      <c r="EQ50" s="170">
        <v>219</v>
      </c>
      <c r="ER50" s="247" t="s">
        <v>1009</v>
      </c>
      <c r="ES50" s="170">
        <v>80</v>
      </c>
      <c r="ET50" s="170">
        <v>447</v>
      </c>
    </row>
    <row r="51" spans="1:150" ht="15.75">
      <c r="A51" s="56">
        <v>50</v>
      </c>
      <c r="B51" s="222" t="s">
        <v>258</v>
      </c>
      <c r="C51" s="170">
        <v>0</v>
      </c>
      <c r="D51" s="230">
        <v>2018</v>
      </c>
      <c r="E51" s="170">
        <v>107</v>
      </c>
      <c r="F51" s="247" t="s">
        <v>1011</v>
      </c>
      <c r="G51" s="170">
        <v>107</v>
      </c>
      <c r="H51" s="247" t="s">
        <v>1011</v>
      </c>
      <c r="I51" s="170">
        <v>823</v>
      </c>
      <c r="J51" s="248" t="s">
        <v>1016</v>
      </c>
      <c r="K51" s="170">
        <v>5</v>
      </c>
      <c r="L51" s="222" t="s">
        <v>258</v>
      </c>
      <c r="M51" s="170">
        <v>50</v>
      </c>
      <c r="N51" s="222" t="s">
        <v>258</v>
      </c>
      <c r="O51" s="223" t="s">
        <v>440</v>
      </c>
      <c r="P51" s="56">
        <v>3</v>
      </c>
      <c r="Q51" s="223" t="s">
        <v>437</v>
      </c>
      <c r="R51" s="217" t="s">
        <v>441</v>
      </c>
      <c r="S51" s="223" t="s">
        <v>442</v>
      </c>
      <c r="T51" s="170" t="s">
        <v>443</v>
      </c>
      <c r="U51" s="170">
        <v>4</v>
      </c>
      <c r="V51" s="170">
        <v>3</v>
      </c>
      <c r="W51" s="203" t="s">
        <v>415</v>
      </c>
      <c r="X51" s="203" t="s">
        <v>415</v>
      </c>
      <c r="Y51" s="203">
        <v>6</v>
      </c>
      <c r="Z51" s="170" t="s">
        <v>1006</v>
      </c>
      <c r="AA51" s="203">
        <v>1</v>
      </c>
      <c r="AB51" s="170">
        <v>121</v>
      </c>
      <c r="AC51" s="170">
        <v>51</v>
      </c>
      <c r="AD51" s="170">
        <v>59</v>
      </c>
      <c r="AF51" s="170">
        <v>50</v>
      </c>
      <c r="AG51" s="170">
        <v>60</v>
      </c>
      <c r="AH51" s="170">
        <v>100</v>
      </c>
      <c r="AI51" s="170">
        <v>40</v>
      </c>
      <c r="AJ51" s="170">
        <v>80</v>
      </c>
      <c r="AK51" s="170">
        <v>90</v>
      </c>
      <c r="AL51" s="170">
        <v>60</v>
      </c>
      <c r="AM51" s="170">
        <v>80</v>
      </c>
      <c r="AN51" s="243">
        <v>800</v>
      </c>
      <c r="AO51" s="243">
        <v>0.2</v>
      </c>
      <c r="AP51" s="170">
        <v>1.1000000000000001</v>
      </c>
      <c r="AQ51" s="170">
        <v>0.53</v>
      </c>
      <c r="AR51" s="170">
        <v>1.2</v>
      </c>
      <c r="AS51" s="170">
        <v>0.4</v>
      </c>
      <c r="AT51" s="243">
        <v>13</v>
      </c>
      <c r="AU51" s="243">
        <v>140</v>
      </c>
      <c r="AV51" s="243">
        <v>150</v>
      </c>
      <c r="AW51" s="243">
        <v>130</v>
      </c>
      <c r="AX51" s="243">
        <v>0.95</v>
      </c>
      <c r="AY51" s="170">
        <v>0</v>
      </c>
      <c r="AZ51" s="170">
        <v>0</v>
      </c>
      <c r="BA51" s="243">
        <v>180</v>
      </c>
      <c r="BB51" s="243">
        <v>0.1</v>
      </c>
      <c r="BC51" s="243">
        <v>1.5</v>
      </c>
      <c r="BD51" s="243">
        <v>2</v>
      </c>
      <c r="BE51" s="243">
        <v>0.1</v>
      </c>
      <c r="BF51" s="243">
        <v>0.9</v>
      </c>
      <c r="BG51" s="243">
        <v>0.73</v>
      </c>
      <c r="BH51" s="243">
        <v>0.9</v>
      </c>
      <c r="BI51" s="170">
        <v>0</v>
      </c>
      <c r="BJ51" s="243">
        <v>2</v>
      </c>
      <c r="BK51" s="170">
        <v>1</v>
      </c>
      <c r="BL51" s="170">
        <v>0</v>
      </c>
      <c r="BM51" s="170">
        <v>0</v>
      </c>
      <c r="BN51" s="170">
        <v>0</v>
      </c>
      <c r="BO51" s="170">
        <v>0</v>
      </c>
      <c r="BP51" s="170">
        <v>0</v>
      </c>
      <c r="BQ51" s="170">
        <v>1</v>
      </c>
      <c r="BR51" s="238" t="s">
        <v>435</v>
      </c>
      <c r="BS51" s="170">
        <v>0</v>
      </c>
      <c r="BT51" s="170">
        <v>1</v>
      </c>
      <c r="BU51" s="170">
        <v>0.8</v>
      </c>
      <c r="BV51" s="170">
        <v>0</v>
      </c>
      <c r="BW51" s="204">
        <v>10000</v>
      </c>
      <c r="BX51" s="170">
        <v>1</v>
      </c>
      <c r="BY51" s="170">
        <v>1.1000000000000001</v>
      </c>
      <c r="BZ51" s="170">
        <v>1.1000000000000001</v>
      </c>
      <c r="CA51" s="170">
        <v>0.4</v>
      </c>
      <c r="CB51" s="170">
        <v>1</v>
      </c>
      <c r="CC51" s="170">
        <v>0</v>
      </c>
      <c r="CD51" s="170">
        <v>0</v>
      </c>
      <c r="CE51" s="170">
        <v>0</v>
      </c>
      <c r="CF51" s="170">
        <v>0</v>
      </c>
      <c r="CG51" s="170">
        <v>0</v>
      </c>
      <c r="CH51" s="170">
        <v>0</v>
      </c>
      <c r="CI51" s="170">
        <v>1</v>
      </c>
      <c r="CJ51" s="170">
        <v>0.9</v>
      </c>
      <c r="CK51" s="170">
        <v>0.9</v>
      </c>
      <c r="CL51" s="170">
        <v>0</v>
      </c>
      <c r="CM51" s="170">
        <v>200</v>
      </c>
      <c r="CN51" s="170">
        <v>1</v>
      </c>
      <c r="CO51" s="170">
        <v>1000</v>
      </c>
      <c r="CP51" s="170">
        <v>1000</v>
      </c>
      <c r="CQ51" s="170">
        <v>1000</v>
      </c>
      <c r="CR51" s="170">
        <v>1000</v>
      </c>
      <c r="CS51" s="170">
        <v>1000</v>
      </c>
      <c r="CT51" s="170" t="s">
        <v>435</v>
      </c>
      <c r="CU51" s="170" t="s">
        <v>435</v>
      </c>
      <c r="CV51" s="170" t="s">
        <v>435</v>
      </c>
      <c r="CW51" s="170" t="s">
        <v>435</v>
      </c>
      <c r="CX51" s="170" t="s">
        <v>435</v>
      </c>
      <c r="CY51" s="170">
        <v>1</v>
      </c>
      <c r="CZ51" s="170">
        <v>200</v>
      </c>
      <c r="DA51" s="170">
        <v>170</v>
      </c>
      <c r="DB51" s="170">
        <v>1</v>
      </c>
      <c r="DC51" s="170">
        <v>0.05</v>
      </c>
      <c r="DD51" s="170">
        <v>1.7</v>
      </c>
      <c r="DE51" s="170">
        <v>12</v>
      </c>
      <c r="DF51" s="170">
        <v>1</v>
      </c>
      <c r="DG51" s="216">
        <v>2.0000000000000001E-4</v>
      </c>
      <c r="DH51" s="170">
        <v>0.15</v>
      </c>
      <c r="DI51" s="170">
        <v>0.22</v>
      </c>
      <c r="DJ51" s="170">
        <v>3</v>
      </c>
      <c r="DK51" s="170">
        <v>3000</v>
      </c>
      <c r="DL51" s="170">
        <v>2.5000000000000001E-2</v>
      </c>
      <c r="DM51" s="170">
        <v>0</v>
      </c>
      <c r="DN51" s="170">
        <v>2</v>
      </c>
      <c r="DO51" s="170">
        <v>1.3</v>
      </c>
      <c r="DP51" s="170">
        <v>0.75</v>
      </c>
      <c r="DQ51" s="170">
        <v>50</v>
      </c>
      <c r="DR51" s="170">
        <v>170</v>
      </c>
      <c r="DS51" s="170">
        <v>200</v>
      </c>
      <c r="DT51" s="170">
        <v>230</v>
      </c>
      <c r="DU51" s="170">
        <v>20</v>
      </c>
      <c r="DV51" s="170">
        <v>30</v>
      </c>
      <c r="DW51" s="170">
        <v>30</v>
      </c>
      <c r="DX51" s="170">
        <v>0.2</v>
      </c>
      <c r="DY51" s="170">
        <v>3</v>
      </c>
      <c r="DZ51" s="170">
        <v>0</v>
      </c>
      <c r="EA51" s="170">
        <v>1</v>
      </c>
      <c r="EB51" s="170">
        <v>0</v>
      </c>
      <c r="EC51" s="170">
        <v>30</v>
      </c>
      <c r="ED51" s="170">
        <v>0.15</v>
      </c>
      <c r="EE51" s="170">
        <v>0.75</v>
      </c>
      <c r="EF51" s="170">
        <v>0.1</v>
      </c>
      <c r="EG51" s="170">
        <v>10</v>
      </c>
      <c r="EH51" s="170">
        <v>0.15</v>
      </c>
      <c r="EI51" s="170">
        <v>0.15</v>
      </c>
      <c r="EJ51" s="170">
        <v>0.15</v>
      </c>
      <c r="EK51" s="170">
        <v>0</v>
      </c>
      <c r="EL51" s="170">
        <v>100</v>
      </c>
      <c r="EM51" s="170">
        <v>21</v>
      </c>
      <c r="EN51" s="170">
        <v>17.100000000000001</v>
      </c>
      <c r="EO51" s="170">
        <v>1</v>
      </c>
      <c r="EP51" s="170">
        <v>0</v>
      </c>
      <c r="EQ51" s="170">
        <v>219</v>
      </c>
      <c r="ER51" s="247" t="s">
        <v>1009</v>
      </c>
      <c r="ES51" s="170">
        <v>80</v>
      </c>
      <c r="ET51" s="170">
        <v>456</v>
      </c>
    </row>
    <row r="52" spans="1:150" ht="15.75">
      <c r="F52" s="247"/>
      <c r="R52" s="218"/>
      <c r="BA52" s="243"/>
      <c r="BB52" s="243"/>
      <c r="BC52" s="243"/>
      <c r="BD52" s="243"/>
      <c r="BE52" s="243"/>
      <c r="BF52" s="243"/>
      <c r="BG52" s="243"/>
      <c r="BH52" s="243"/>
    </row>
    <row r="53" spans="1:150">
      <c r="F53" s="217"/>
    </row>
  </sheetData>
  <phoneticPr fontId="44" type="noConversion"/>
  <pageMargins left="0.7" right="0.7" top="0.75" bottom="0.75" header="0.3" footer="0.3"/>
  <pageSetup orientation="portrait" horizontalDpi="4294967295" verticalDpi="4294967295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7"/>
  <dimension ref="A1:AD6"/>
  <sheetViews>
    <sheetView workbookViewId="0">
      <selection activeCell="H11" sqref="H11"/>
    </sheetView>
  </sheetViews>
  <sheetFormatPr defaultColWidth="9.140625" defaultRowHeight="15"/>
  <cols>
    <col min="1" max="1" width="9.140625" style="171"/>
    <col min="2" max="2" width="17" style="171" customWidth="1"/>
    <col min="3" max="3" width="15.7109375" style="171" customWidth="1"/>
    <col min="4" max="4" width="9.42578125" style="171" customWidth="1"/>
    <col min="5" max="10" width="9.140625" style="171"/>
    <col min="11" max="11" width="15.28515625" style="171" customWidth="1"/>
    <col min="12" max="12" width="13.140625" style="171" customWidth="1"/>
    <col min="13" max="13" width="22.85546875" style="171" customWidth="1"/>
    <col min="14" max="14" width="12.7109375" style="171" customWidth="1"/>
    <col min="15" max="18" width="9.140625" style="171"/>
    <col min="19" max="20" width="16.140625" style="171" customWidth="1"/>
    <col min="21" max="21" width="11.140625" style="171" customWidth="1"/>
    <col min="22" max="22" width="15.5703125" style="171" customWidth="1"/>
    <col min="23" max="26" width="9.140625" style="171"/>
    <col min="27" max="27" width="12.42578125" style="171" customWidth="1"/>
    <col min="28" max="28" width="21.42578125" style="171" customWidth="1"/>
    <col min="29" max="29" width="14.7109375" style="171" customWidth="1"/>
    <col min="30" max="30" width="21.5703125" style="171" customWidth="1"/>
    <col min="31" max="16384" width="9.140625" style="171"/>
  </cols>
  <sheetData>
    <row r="1" spans="1:30">
      <c r="A1" s="172" t="s">
        <v>267</v>
      </c>
      <c r="B1" s="172" t="s">
        <v>268</v>
      </c>
      <c r="C1" s="172" t="s">
        <v>444</v>
      </c>
      <c r="D1" s="172" t="s">
        <v>270</v>
      </c>
      <c r="E1" s="172" t="s">
        <v>445</v>
      </c>
      <c r="F1" s="172" t="s">
        <v>446</v>
      </c>
      <c r="G1" s="172" t="s">
        <v>447</v>
      </c>
      <c r="H1" s="172" t="s">
        <v>448</v>
      </c>
      <c r="I1" s="172" t="s">
        <v>449</v>
      </c>
      <c r="J1" s="172" t="s">
        <v>450</v>
      </c>
      <c r="K1" s="172" t="s">
        <v>451</v>
      </c>
      <c r="L1" s="172" t="s">
        <v>452</v>
      </c>
      <c r="M1" s="172" t="s">
        <v>453</v>
      </c>
      <c r="N1" s="172" t="s">
        <v>454</v>
      </c>
      <c r="O1" s="172" t="s">
        <v>455</v>
      </c>
      <c r="P1" s="172" t="s">
        <v>456</v>
      </c>
      <c r="Q1" s="172" t="s">
        <v>457</v>
      </c>
      <c r="R1" s="172" t="s">
        <v>458</v>
      </c>
      <c r="S1" s="172" t="s">
        <v>459</v>
      </c>
      <c r="T1" s="172" t="s">
        <v>460</v>
      </c>
      <c r="U1" s="172" t="s">
        <v>461</v>
      </c>
      <c r="V1" s="172" t="s">
        <v>462</v>
      </c>
      <c r="W1" s="172" t="s">
        <v>463</v>
      </c>
      <c r="X1" s="172" t="s">
        <v>464</v>
      </c>
      <c r="Y1" s="172" t="s">
        <v>465</v>
      </c>
      <c r="Z1" s="172" t="s">
        <v>466</v>
      </c>
      <c r="AA1" s="172" t="s">
        <v>467</v>
      </c>
      <c r="AB1" s="172" t="s">
        <v>468</v>
      </c>
      <c r="AC1" s="172" t="s">
        <v>469</v>
      </c>
      <c r="AD1" s="222" t="s">
        <v>470</v>
      </c>
    </row>
    <row r="2" spans="1:30">
      <c r="A2" s="171">
        <v>1</v>
      </c>
      <c r="B2" s="258" t="s">
        <v>471</v>
      </c>
      <c r="C2" s="186">
        <v>1</v>
      </c>
      <c r="D2" s="222" t="s">
        <v>411</v>
      </c>
      <c r="E2" s="171">
        <v>28</v>
      </c>
      <c r="F2" s="171">
        <v>0</v>
      </c>
      <c r="G2" s="171">
        <v>8</v>
      </c>
      <c r="H2" s="171">
        <v>20</v>
      </c>
      <c r="I2" s="171">
        <v>0.7</v>
      </c>
      <c r="J2" s="171">
        <v>0.5</v>
      </c>
      <c r="K2" s="171">
        <v>0</v>
      </c>
      <c r="L2" s="171">
        <v>7</v>
      </c>
      <c r="M2" s="171" t="s">
        <v>472</v>
      </c>
      <c r="N2" s="171">
        <v>1</v>
      </c>
      <c r="O2" s="171">
        <v>0.5</v>
      </c>
      <c r="P2" s="171">
        <v>0</v>
      </c>
      <c r="Q2" s="171">
        <v>0</v>
      </c>
      <c r="R2" s="171">
        <v>0.01</v>
      </c>
      <c r="S2" s="171">
        <v>3</v>
      </c>
      <c r="T2" s="171">
        <v>50</v>
      </c>
      <c r="U2" s="171">
        <v>2</v>
      </c>
      <c r="V2" s="171">
        <v>0.05</v>
      </c>
      <c r="W2" s="171">
        <v>0</v>
      </c>
      <c r="X2" s="171">
        <v>2.38</v>
      </c>
      <c r="Y2" s="171">
        <v>2</v>
      </c>
      <c r="Z2" s="171">
        <v>2</v>
      </c>
      <c r="AA2" s="171">
        <v>1</v>
      </c>
      <c r="AB2" s="171">
        <v>0.75</v>
      </c>
      <c r="AC2" s="171">
        <v>0</v>
      </c>
      <c r="AD2" s="231" t="s">
        <v>474</v>
      </c>
    </row>
    <row r="3" spans="1:30" ht="15.75">
      <c r="A3" s="171">
        <v>2</v>
      </c>
      <c r="B3" s="259" t="s">
        <v>473</v>
      </c>
      <c r="C3" s="186">
        <v>1</v>
      </c>
      <c r="D3" s="222" t="s">
        <v>411</v>
      </c>
      <c r="E3" s="171">
        <v>22</v>
      </c>
      <c r="F3" s="171">
        <v>10</v>
      </c>
      <c r="G3" s="204">
        <v>8</v>
      </c>
      <c r="H3" s="204">
        <v>12</v>
      </c>
      <c r="I3" s="171">
        <v>0.7</v>
      </c>
      <c r="J3" s="171">
        <v>0.5</v>
      </c>
      <c r="K3" s="171">
        <v>0</v>
      </c>
      <c r="L3" s="171">
        <v>8</v>
      </c>
      <c r="M3" s="171" t="s">
        <v>472</v>
      </c>
      <c r="N3" s="171">
        <v>1</v>
      </c>
      <c r="O3" s="171">
        <v>0.5</v>
      </c>
      <c r="P3" s="171">
        <v>0</v>
      </c>
      <c r="Q3" s="171">
        <v>0</v>
      </c>
      <c r="R3" s="171">
        <v>0.01</v>
      </c>
      <c r="S3" s="171">
        <v>3</v>
      </c>
      <c r="T3" s="171">
        <v>50</v>
      </c>
      <c r="U3" s="171">
        <v>2</v>
      </c>
      <c r="V3" s="171">
        <v>0.05</v>
      </c>
      <c r="W3" s="171">
        <v>0</v>
      </c>
      <c r="X3" s="171">
        <v>2.38</v>
      </c>
      <c r="Y3" s="171">
        <v>2</v>
      </c>
      <c r="Z3" s="171">
        <v>2</v>
      </c>
      <c r="AA3" s="171">
        <v>1</v>
      </c>
      <c r="AB3" s="171">
        <v>0.75</v>
      </c>
      <c r="AC3" s="171">
        <v>0</v>
      </c>
      <c r="AD3" s="214" t="s">
        <v>992</v>
      </c>
    </row>
    <row r="4" spans="1:30" ht="16.149999999999999" customHeight="1">
      <c r="A4" s="171">
        <v>3</v>
      </c>
      <c r="B4" s="259" t="s">
        <v>475</v>
      </c>
      <c r="C4" s="186">
        <v>1</v>
      </c>
      <c r="D4" s="222" t="s">
        <v>411</v>
      </c>
      <c r="E4" s="171">
        <v>22</v>
      </c>
      <c r="F4" s="171">
        <v>10</v>
      </c>
      <c r="G4" s="205">
        <v>9</v>
      </c>
      <c r="H4" s="205">
        <v>21.1</v>
      </c>
      <c r="I4" s="171">
        <v>0.7</v>
      </c>
      <c r="J4" s="171">
        <v>0.5</v>
      </c>
      <c r="K4" s="171">
        <v>0</v>
      </c>
      <c r="L4" s="171">
        <v>8</v>
      </c>
      <c r="M4" s="171" t="s">
        <v>472</v>
      </c>
      <c r="N4" s="171">
        <v>1</v>
      </c>
      <c r="O4" s="171">
        <v>0.5</v>
      </c>
      <c r="P4" s="171">
        <v>0</v>
      </c>
      <c r="Q4" s="171">
        <v>0</v>
      </c>
      <c r="R4" s="171">
        <v>0.01</v>
      </c>
      <c r="S4" s="171">
        <v>3</v>
      </c>
      <c r="T4" s="171">
        <v>50</v>
      </c>
      <c r="U4" s="171">
        <v>2</v>
      </c>
      <c r="V4" s="171">
        <v>0.05</v>
      </c>
      <c r="W4" s="171">
        <v>0</v>
      </c>
      <c r="X4" s="171">
        <v>2.38</v>
      </c>
      <c r="Y4" s="171">
        <v>2</v>
      </c>
      <c r="Z4" s="171">
        <v>2</v>
      </c>
      <c r="AA4" s="171">
        <v>1</v>
      </c>
      <c r="AB4" s="171">
        <v>0.75</v>
      </c>
      <c r="AC4" s="171">
        <v>0</v>
      </c>
      <c r="AD4" s="215" t="s">
        <v>992</v>
      </c>
    </row>
    <row r="5" spans="1:30" ht="15.75">
      <c r="A5" s="204">
        <v>4</v>
      </c>
      <c r="B5" s="214" t="s">
        <v>476</v>
      </c>
      <c r="C5" s="186">
        <v>2</v>
      </c>
      <c r="D5" s="222" t="s">
        <v>436</v>
      </c>
      <c r="E5" s="171">
        <v>22</v>
      </c>
      <c r="F5" s="171">
        <v>10</v>
      </c>
      <c r="G5" s="205">
        <v>10</v>
      </c>
      <c r="H5" s="205">
        <v>22</v>
      </c>
      <c r="I5" s="171">
        <v>0.7</v>
      </c>
      <c r="J5" s="171">
        <v>0.5</v>
      </c>
      <c r="K5" s="171">
        <v>0</v>
      </c>
      <c r="L5" s="171">
        <v>7</v>
      </c>
      <c r="M5" s="171" t="s">
        <v>472</v>
      </c>
      <c r="N5" s="171">
        <v>1</v>
      </c>
      <c r="O5" s="171">
        <v>0.5</v>
      </c>
      <c r="P5" s="171">
        <v>0</v>
      </c>
      <c r="Q5" s="171">
        <v>0</v>
      </c>
      <c r="R5" s="171">
        <v>0.01</v>
      </c>
      <c r="S5" s="171">
        <v>3</v>
      </c>
      <c r="T5" s="171">
        <v>50</v>
      </c>
      <c r="U5" s="171">
        <v>2</v>
      </c>
      <c r="V5" s="171">
        <v>0.05</v>
      </c>
      <c r="W5" s="171">
        <v>0</v>
      </c>
      <c r="X5" s="171">
        <v>2.38</v>
      </c>
      <c r="Y5" s="171">
        <v>2</v>
      </c>
      <c r="Z5" s="171">
        <v>2</v>
      </c>
      <c r="AA5" s="171">
        <v>1</v>
      </c>
      <c r="AB5" s="171">
        <v>0.75</v>
      </c>
      <c r="AC5" s="171">
        <v>0</v>
      </c>
      <c r="AD5" s="215" t="s">
        <v>992</v>
      </c>
    </row>
    <row r="6" spans="1:30" ht="15.75">
      <c r="A6" s="204">
        <v>5</v>
      </c>
      <c r="B6" s="214" t="s">
        <v>477</v>
      </c>
      <c r="C6" s="186">
        <v>3</v>
      </c>
      <c r="D6" s="222" t="s">
        <v>440</v>
      </c>
      <c r="E6" s="171">
        <v>22</v>
      </c>
      <c r="F6" s="171">
        <v>10</v>
      </c>
      <c r="G6" s="205">
        <v>10</v>
      </c>
      <c r="H6" s="205">
        <v>22</v>
      </c>
      <c r="I6" s="171">
        <v>0.7</v>
      </c>
      <c r="J6" s="171">
        <v>0.5</v>
      </c>
      <c r="K6" s="171">
        <v>0</v>
      </c>
      <c r="L6" s="171">
        <v>7</v>
      </c>
      <c r="M6" s="171" t="s">
        <v>472</v>
      </c>
      <c r="N6" s="171">
        <v>1</v>
      </c>
      <c r="O6" s="171">
        <v>0.5</v>
      </c>
      <c r="P6" s="171">
        <v>0</v>
      </c>
      <c r="Q6" s="171">
        <v>0</v>
      </c>
      <c r="R6" s="171">
        <v>0.01</v>
      </c>
      <c r="S6" s="171">
        <v>3</v>
      </c>
      <c r="T6" s="171">
        <v>50</v>
      </c>
      <c r="U6" s="171">
        <v>2</v>
      </c>
      <c r="V6" s="171">
        <v>0.05</v>
      </c>
      <c r="W6" s="171">
        <v>0</v>
      </c>
      <c r="X6" s="171">
        <v>2.38</v>
      </c>
      <c r="Y6" s="171">
        <v>2</v>
      </c>
      <c r="Z6" s="171">
        <v>2</v>
      </c>
      <c r="AA6" s="171">
        <v>1</v>
      </c>
      <c r="AB6" s="171">
        <v>0.75</v>
      </c>
      <c r="AC6" s="171">
        <v>0</v>
      </c>
      <c r="AD6" s="215" t="s">
        <v>993</v>
      </c>
    </row>
  </sheetData>
  <phoneticPr fontId="44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/>
  <dimension ref="A1:BZ2542"/>
  <sheetViews>
    <sheetView zoomScaleNormal="100" workbookViewId="0">
      <selection activeCell="C30" sqref="C30"/>
    </sheetView>
  </sheetViews>
  <sheetFormatPr defaultColWidth="9.140625" defaultRowHeight="12.75"/>
  <cols>
    <col min="1" max="1" width="12.85546875" style="96" customWidth="1"/>
    <col min="2" max="2" width="20.7109375" customWidth="1"/>
    <col min="3" max="3" width="39.42578125" style="56" customWidth="1"/>
    <col min="4" max="4" width="5" style="96" customWidth="1"/>
    <col min="5" max="5" width="4.85546875" style="96" customWidth="1"/>
    <col min="6" max="6" width="4.5703125" style="96" customWidth="1"/>
    <col min="7" max="7" width="13.42578125" style="152" customWidth="1"/>
    <col min="8" max="8" width="8.140625" style="152" customWidth="1"/>
    <col min="9" max="9" width="7.140625" style="152" customWidth="1"/>
    <col min="10" max="10" width="9" style="152" customWidth="1"/>
    <col min="11" max="11" width="9.140625" style="152"/>
    <col min="12" max="13" width="12.28515625" style="154" customWidth="1"/>
    <col min="14" max="14" width="9.140625" style="154" customWidth="1"/>
    <col min="15" max="15" width="16.140625" style="154" customWidth="1"/>
    <col min="16" max="16" width="24.7109375" customWidth="1"/>
    <col min="17" max="17" width="30.42578125" customWidth="1"/>
    <col min="18" max="18" width="17.7109375" customWidth="1"/>
    <col min="19" max="19" width="19.7109375" customWidth="1"/>
    <col min="20" max="20" width="11.28515625" customWidth="1"/>
    <col min="21" max="21" width="17.7109375" customWidth="1"/>
    <col min="22" max="22" width="41.140625" customWidth="1"/>
    <col min="23" max="16384" width="9.140625" style="56"/>
  </cols>
  <sheetData>
    <row r="1" spans="1:21" ht="30" customHeight="1">
      <c r="A1" s="223" t="s">
        <v>144</v>
      </c>
      <c r="B1" s="223" t="s">
        <v>145</v>
      </c>
      <c r="C1" s="52" t="s">
        <v>478</v>
      </c>
      <c r="D1" s="61"/>
      <c r="E1" s="61"/>
      <c r="F1" s="61"/>
      <c r="G1" s="155" t="s">
        <v>479</v>
      </c>
      <c r="H1" s="127">
        <f>MAX(A2:A158)</f>
        <v>50</v>
      </c>
      <c r="L1" s="152"/>
      <c r="M1" s="152"/>
      <c r="N1" s="152"/>
      <c r="O1" s="152"/>
      <c r="P1" s="152"/>
      <c r="Q1" s="152"/>
      <c r="R1" s="152"/>
      <c r="S1" s="152"/>
      <c r="T1" s="152"/>
      <c r="U1" s="61"/>
    </row>
    <row r="2" spans="1:21" ht="15">
      <c r="A2" s="170">
        <v>1</v>
      </c>
      <c r="B2" s="223" t="s">
        <v>63</v>
      </c>
      <c r="C2" s="134" t="s">
        <v>480</v>
      </c>
      <c r="D2" s="61"/>
      <c r="E2" s="61"/>
      <c r="F2" s="61"/>
      <c r="L2" s="152"/>
      <c r="M2" s="152"/>
      <c r="N2" s="152"/>
      <c r="O2" s="152"/>
      <c r="P2" s="152"/>
      <c r="Q2" s="152"/>
      <c r="R2" s="152"/>
      <c r="S2" s="152"/>
      <c r="T2" s="152"/>
      <c r="U2" s="61"/>
    </row>
    <row r="3" spans="1:21" ht="15">
      <c r="A3" s="170">
        <v>2</v>
      </c>
      <c r="B3" s="223" t="s">
        <v>418</v>
      </c>
      <c r="C3" s="134" t="s">
        <v>481</v>
      </c>
      <c r="D3" s="61"/>
      <c r="E3" s="61"/>
      <c r="F3" s="61"/>
      <c r="L3" s="152"/>
      <c r="M3" s="152"/>
      <c r="N3" s="152"/>
      <c r="O3" s="152"/>
      <c r="P3" s="152"/>
      <c r="Q3" s="152"/>
      <c r="R3" s="152"/>
      <c r="S3" s="152"/>
      <c r="T3" s="152"/>
      <c r="U3" s="61"/>
    </row>
    <row r="4" spans="1:21" ht="15">
      <c r="A4" s="170">
        <v>3</v>
      </c>
      <c r="B4" s="223" t="s">
        <v>79</v>
      </c>
      <c r="C4" s="134" t="s">
        <v>482</v>
      </c>
      <c r="D4" s="61"/>
      <c r="E4" s="61"/>
      <c r="F4" s="61"/>
      <c r="L4" s="152"/>
      <c r="M4" s="152"/>
      <c r="N4" s="152"/>
      <c r="O4" s="152"/>
      <c r="P4" s="152"/>
      <c r="Q4" s="152"/>
      <c r="R4" s="152"/>
      <c r="S4" s="152"/>
      <c r="T4" s="152"/>
      <c r="U4" s="61"/>
    </row>
    <row r="5" spans="1:21" ht="15" customHeight="1">
      <c r="A5" s="170">
        <v>4</v>
      </c>
      <c r="B5" s="223" t="s">
        <v>80</v>
      </c>
      <c r="C5" s="134" t="s">
        <v>483</v>
      </c>
      <c r="D5" s="61"/>
      <c r="E5" s="61"/>
      <c r="F5" s="61"/>
      <c r="G5" s="152">
        <v>32</v>
      </c>
      <c r="H5" s="152" t="b">
        <v>1</v>
      </c>
      <c r="J5" s="152" t="b">
        <v>0</v>
      </c>
      <c r="L5" s="152"/>
      <c r="M5" s="152"/>
      <c r="N5" s="152"/>
      <c r="O5" s="152"/>
      <c r="P5" s="152"/>
      <c r="Q5" s="152"/>
      <c r="R5" s="152"/>
      <c r="S5" s="152"/>
      <c r="T5" s="152"/>
      <c r="U5" s="61"/>
    </row>
    <row r="6" spans="1:21" ht="15">
      <c r="A6" s="56">
        <v>5</v>
      </c>
      <c r="B6" s="223" t="s">
        <v>202</v>
      </c>
      <c r="C6" s="134" t="s">
        <v>484</v>
      </c>
      <c r="D6" s="61"/>
      <c r="E6" s="61"/>
      <c r="F6" s="61"/>
      <c r="L6" s="152"/>
      <c r="M6" s="152"/>
      <c r="N6" s="152"/>
      <c r="O6" s="152"/>
      <c r="P6" s="152"/>
      <c r="Q6" s="152"/>
      <c r="R6" s="152"/>
      <c r="S6" s="152"/>
      <c r="T6" s="152"/>
      <c r="U6" s="61"/>
    </row>
    <row r="7" spans="1:21" ht="15">
      <c r="A7" s="56">
        <v>6</v>
      </c>
      <c r="B7" s="223" t="s">
        <v>83</v>
      </c>
      <c r="C7" s="134" t="s">
        <v>485</v>
      </c>
      <c r="D7" s="61"/>
      <c r="E7" s="61"/>
      <c r="F7" s="61"/>
      <c r="L7" s="152"/>
      <c r="M7" s="152"/>
      <c r="N7" s="152"/>
      <c r="O7" s="152"/>
      <c r="P7" s="152"/>
      <c r="Q7" s="152"/>
      <c r="R7" s="152"/>
      <c r="S7" s="152"/>
      <c r="T7" s="152"/>
      <c r="U7" s="61"/>
    </row>
    <row r="8" spans="1:21" ht="12.75" customHeight="1">
      <c r="A8" s="56">
        <v>7</v>
      </c>
      <c r="B8" s="223" t="s">
        <v>84</v>
      </c>
      <c r="C8" s="134" t="s">
        <v>486</v>
      </c>
      <c r="D8" s="61"/>
      <c r="E8" s="61"/>
      <c r="F8" s="61"/>
      <c r="L8" s="152"/>
      <c r="M8" s="152"/>
      <c r="N8" s="152"/>
      <c r="O8" s="152"/>
      <c r="P8" s="152"/>
      <c r="Q8" s="152"/>
      <c r="R8" s="152"/>
      <c r="S8" s="152"/>
      <c r="T8" s="152"/>
      <c r="U8" s="61"/>
    </row>
    <row r="9" spans="1:21" ht="14.25" customHeight="1">
      <c r="A9" s="56">
        <v>8</v>
      </c>
      <c r="B9" s="223" t="s">
        <v>85</v>
      </c>
      <c r="C9" s="134" t="s">
        <v>487</v>
      </c>
      <c r="D9" s="61"/>
      <c r="E9" s="61"/>
      <c r="F9" s="61"/>
      <c r="L9" s="152"/>
      <c r="M9" s="152"/>
      <c r="N9" s="152"/>
      <c r="O9" s="152"/>
      <c r="P9" s="152"/>
      <c r="Q9" s="152"/>
      <c r="R9" s="152"/>
      <c r="S9" s="152"/>
      <c r="T9" s="152"/>
      <c r="U9" s="61"/>
    </row>
    <row r="10" spans="1:21" ht="15">
      <c r="A10" s="56">
        <v>9</v>
      </c>
      <c r="B10" s="223" t="s">
        <v>86</v>
      </c>
      <c r="C10" s="134" t="s">
        <v>488</v>
      </c>
      <c r="D10" s="61"/>
      <c r="E10" s="61"/>
      <c r="F10" s="61"/>
      <c r="L10" s="152"/>
      <c r="M10" s="152"/>
      <c r="N10" s="152"/>
      <c r="O10" s="152"/>
      <c r="P10" s="152"/>
      <c r="Q10" s="152"/>
      <c r="R10" s="152"/>
      <c r="S10" s="152"/>
      <c r="T10" s="152"/>
      <c r="U10" s="61"/>
    </row>
    <row r="11" spans="1:21" ht="15">
      <c r="A11" s="56">
        <v>10</v>
      </c>
      <c r="B11" s="223" t="s">
        <v>87</v>
      </c>
      <c r="C11" s="134" t="s">
        <v>489</v>
      </c>
      <c r="D11" s="61"/>
      <c r="E11" s="61"/>
      <c r="F11" s="61"/>
      <c r="L11" s="152"/>
      <c r="M11" s="152"/>
      <c r="N11" s="152"/>
      <c r="O11" s="152"/>
      <c r="P11" s="152"/>
      <c r="Q11" s="152"/>
      <c r="R11" s="152"/>
      <c r="S11" s="152"/>
      <c r="T11" s="152"/>
      <c r="U11" s="61"/>
    </row>
    <row r="12" spans="1:21" ht="15">
      <c r="A12" s="56">
        <v>11</v>
      </c>
      <c r="B12" s="223" t="s">
        <v>88</v>
      </c>
      <c r="C12" s="134" t="s">
        <v>490</v>
      </c>
      <c r="D12" s="61"/>
      <c r="E12" s="61"/>
      <c r="F12" s="61"/>
      <c r="L12" s="152"/>
      <c r="M12" s="152"/>
      <c r="N12" s="152"/>
      <c r="O12" s="152"/>
      <c r="P12" s="152"/>
      <c r="Q12" s="152"/>
      <c r="R12" s="152"/>
      <c r="S12" s="152"/>
      <c r="T12" s="152"/>
      <c r="U12" s="61"/>
    </row>
    <row r="13" spans="1:21" ht="15">
      <c r="A13" s="56">
        <v>12</v>
      </c>
      <c r="B13" s="223" t="s">
        <v>89</v>
      </c>
      <c r="C13" s="134" t="s">
        <v>491</v>
      </c>
      <c r="D13" s="61"/>
      <c r="E13" s="61"/>
      <c r="F13" s="61"/>
      <c r="L13" s="152"/>
      <c r="M13" s="152"/>
      <c r="N13" s="152"/>
      <c r="O13" s="152"/>
      <c r="P13" s="152"/>
      <c r="Q13" s="152"/>
      <c r="R13" s="152"/>
      <c r="S13" s="152"/>
      <c r="T13" s="152"/>
      <c r="U13" s="61"/>
    </row>
    <row r="14" spans="1:21" ht="15">
      <c r="A14" s="56">
        <v>13</v>
      </c>
      <c r="B14" s="223" t="s">
        <v>90</v>
      </c>
      <c r="C14" s="134" t="s">
        <v>492</v>
      </c>
      <c r="D14" s="61"/>
      <c r="E14" s="61"/>
      <c r="F14" s="61"/>
      <c r="L14" s="152"/>
      <c r="M14" s="152"/>
      <c r="N14" s="152"/>
      <c r="O14" s="152"/>
      <c r="P14" s="152"/>
      <c r="Q14" s="152"/>
      <c r="R14" s="152"/>
      <c r="S14" s="152"/>
      <c r="T14" s="152"/>
      <c r="U14" s="61"/>
    </row>
    <row r="15" spans="1:21" ht="12.75" customHeight="1">
      <c r="A15" s="56">
        <v>14</v>
      </c>
      <c r="B15" s="223" t="s">
        <v>98</v>
      </c>
      <c r="C15" s="134" t="s">
        <v>493</v>
      </c>
      <c r="D15" s="61"/>
      <c r="E15" s="61"/>
      <c r="F15" s="61"/>
      <c r="L15" s="152"/>
      <c r="M15" s="152"/>
      <c r="N15" s="152"/>
      <c r="O15" s="152"/>
      <c r="P15" s="152"/>
      <c r="Q15" s="152"/>
      <c r="R15" s="152"/>
      <c r="S15" s="152"/>
      <c r="T15" s="152"/>
      <c r="U15" s="61"/>
    </row>
    <row r="16" spans="1:21" ht="15">
      <c r="A16" s="56">
        <v>15</v>
      </c>
      <c r="B16" s="223" t="s">
        <v>99</v>
      </c>
      <c r="C16" s="134" t="s">
        <v>494</v>
      </c>
      <c r="D16" s="61"/>
      <c r="E16" s="61"/>
      <c r="F16" s="61"/>
      <c r="L16" s="152"/>
      <c r="M16" s="152"/>
      <c r="N16" s="152"/>
      <c r="O16" s="152"/>
      <c r="P16" s="152"/>
      <c r="Q16" s="152"/>
      <c r="R16" s="152"/>
      <c r="S16" s="152"/>
      <c r="T16" s="152"/>
      <c r="U16" s="61"/>
    </row>
    <row r="17" spans="1:78" ht="15">
      <c r="A17" s="56">
        <v>16</v>
      </c>
      <c r="B17" s="223" t="s">
        <v>100</v>
      </c>
      <c r="C17" s="134" t="s">
        <v>495</v>
      </c>
      <c r="D17" s="61"/>
      <c r="E17" s="61"/>
      <c r="F17" s="61"/>
      <c r="L17" s="152"/>
      <c r="M17" s="152"/>
      <c r="N17" s="152"/>
      <c r="O17" s="152"/>
      <c r="P17" s="152"/>
      <c r="Q17" s="152"/>
      <c r="R17" s="152"/>
      <c r="S17" s="152"/>
      <c r="T17" s="152"/>
      <c r="U17" s="61"/>
    </row>
    <row r="18" spans="1:78" ht="15">
      <c r="A18" s="56">
        <v>17</v>
      </c>
      <c r="B18" s="223" t="s">
        <v>101</v>
      </c>
      <c r="C18" s="134" t="s">
        <v>496</v>
      </c>
      <c r="D18" s="61"/>
      <c r="E18" s="61"/>
      <c r="F18" s="61"/>
      <c r="L18" s="152"/>
      <c r="M18" s="152"/>
      <c r="N18" s="152"/>
      <c r="O18" s="152"/>
      <c r="P18" s="152"/>
      <c r="Q18" s="152"/>
      <c r="R18" s="152"/>
      <c r="S18" s="152"/>
      <c r="T18" s="152"/>
      <c r="U18" s="61"/>
      <c r="AH18" s="56">
        <v>0</v>
      </c>
      <c r="AI18" s="56">
        <v>0</v>
      </c>
      <c r="AJ18" s="56">
        <v>0</v>
      </c>
      <c r="AV18" s="56">
        <v>0</v>
      </c>
      <c r="AW18" s="56">
        <v>0</v>
      </c>
      <c r="AX18" s="56">
        <v>0</v>
      </c>
      <c r="BJ18" s="56">
        <v>0</v>
      </c>
      <c r="BK18" s="56">
        <v>0</v>
      </c>
      <c r="BL18" s="56">
        <v>0</v>
      </c>
      <c r="BX18" s="56">
        <v>0</v>
      </c>
      <c r="BY18" s="56">
        <v>0</v>
      </c>
      <c r="BZ18" s="56">
        <v>0</v>
      </c>
    </row>
    <row r="19" spans="1:78" ht="13.5" customHeight="1">
      <c r="A19" s="56">
        <v>18</v>
      </c>
      <c r="B19" s="223" t="s">
        <v>102</v>
      </c>
      <c r="C19" s="134" t="s">
        <v>497</v>
      </c>
      <c r="D19" s="61"/>
      <c r="E19" s="61"/>
      <c r="F19" s="61"/>
      <c r="J19" s="153"/>
      <c r="L19" s="152"/>
      <c r="M19" s="152"/>
      <c r="N19" s="152"/>
      <c r="O19" s="152"/>
      <c r="P19" s="152"/>
      <c r="Q19" s="152"/>
      <c r="R19" s="152"/>
      <c r="S19" s="152"/>
      <c r="T19" s="152"/>
      <c r="U19" s="61"/>
    </row>
    <row r="20" spans="1:78" ht="14.25" customHeight="1">
      <c r="A20" s="56">
        <v>19</v>
      </c>
      <c r="B20" s="223" t="s">
        <v>103</v>
      </c>
      <c r="C20" s="134" t="s">
        <v>498</v>
      </c>
      <c r="D20" s="61"/>
      <c r="E20" s="61"/>
      <c r="F20" s="61"/>
      <c r="J20" s="153"/>
      <c r="L20" s="152"/>
      <c r="M20" s="152"/>
      <c r="N20" s="152"/>
      <c r="O20" s="152"/>
      <c r="P20" s="152"/>
      <c r="Q20" s="152"/>
      <c r="R20" s="152"/>
      <c r="S20" s="152"/>
      <c r="T20" s="152"/>
      <c r="U20" s="61"/>
    </row>
    <row r="21" spans="1:78" ht="13.5" customHeight="1">
      <c r="A21" s="56">
        <v>20</v>
      </c>
      <c r="B21" s="223" t="s">
        <v>104</v>
      </c>
      <c r="C21" s="134" t="s">
        <v>499</v>
      </c>
      <c r="D21" s="61"/>
      <c r="E21" s="61"/>
      <c r="F21" s="61"/>
      <c r="J21" s="153"/>
      <c r="L21" s="152"/>
      <c r="M21" s="152"/>
      <c r="N21" s="152"/>
      <c r="O21" s="152"/>
      <c r="P21" s="152"/>
      <c r="Q21" s="152"/>
      <c r="R21" s="152"/>
      <c r="S21" s="152"/>
      <c r="T21" s="152"/>
      <c r="U21" s="61"/>
    </row>
    <row r="22" spans="1:78" ht="15">
      <c r="A22" s="56">
        <v>21</v>
      </c>
      <c r="B22" s="223" t="s">
        <v>105</v>
      </c>
      <c r="C22" s="134" t="s">
        <v>500</v>
      </c>
      <c r="D22" s="61"/>
      <c r="E22" s="61"/>
      <c r="F22" s="61"/>
      <c r="J22" s="153"/>
      <c r="L22" s="152"/>
      <c r="M22" s="152"/>
      <c r="N22" s="152"/>
      <c r="O22" s="152"/>
      <c r="P22" s="152"/>
      <c r="Q22" s="152"/>
      <c r="R22" s="152"/>
      <c r="S22" s="152"/>
      <c r="T22" s="152"/>
      <c r="U22" s="61"/>
    </row>
    <row r="23" spans="1:78" ht="12.4" customHeight="1">
      <c r="A23" s="56">
        <v>22</v>
      </c>
      <c r="B23" s="223" t="s">
        <v>106</v>
      </c>
      <c r="C23" s="134" t="s">
        <v>501</v>
      </c>
      <c r="D23" s="61"/>
      <c r="E23" s="61"/>
      <c r="F23" s="61"/>
      <c r="J23" s="153"/>
      <c r="L23" s="152"/>
      <c r="M23" s="152"/>
      <c r="N23" s="152"/>
      <c r="O23" s="152"/>
      <c r="P23" s="152"/>
      <c r="Q23" s="152"/>
      <c r="R23" s="152"/>
      <c r="S23" s="152"/>
      <c r="T23" s="152"/>
      <c r="U23" s="61"/>
    </row>
    <row r="24" spans="1:78" ht="15">
      <c r="A24" s="56">
        <v>23</v>
      </c>
      <c r="B24" s="223" t="s">
        <v>107</v>
      </c>
      <c r="C24" s="134" t="s">
        <v>502</v>
      </c>
      <c r="D24" s="61"/>
      <c r="E24" s="61"/>
      <c r="F24" s="61"/>
      <c r="J24" s="153"/>
      <c r="K24" s="261"/>
      <c r="L24" s="261"/>
      <c r="M24" s="261"/>
      <c r="N24" s="261"/>
      <c r="O24" s="261"/>
      <c r="P24" s="261"/>
      <c r="Q24" s="261"/>
      <c r="R24" s="261"/>
      <c r="S24" s="261"/>
      <c r="T24" s="261"/>
      <c r="U24" s="61"/>
    </row>
    <row r="25" spans="1:78" ht="15">
      <c r="A25" s="56">
        <v>24</v>
      </c>
      <c r="B25" s="223" t="s">
        <v>108</v>
      </c>
      <c r="C25" s="134" t="s">
        <v>503</v>
      </c>
      <c r="D25" s="61"/>
      <c r="E25" s="61"/>
      <c r="F25" s="61"/>
      <c r="L25" s="152"/>
      <c r="M25" s="152"/>
      <c r="N25" s="152"/>
      <c r="O25" s="152"/>
      <c r="P25" s="152"/>
      <c r="Q25" s="152"/>
      <c r="R25" s="152"/>
      <c r="S25" s="152"/>
      <c r="T25" s="152"/>
      <c r="U25" s="61"/>
    </row>
    <row r="26" spans="1:78" ht="15">
      <c r="A26" s="56">
        <v>25</v>
      </c>
      <c r="B26" s="223" t="s">
        <v>109</v>
      </c>
      <c r="C26" s="134" t="s">
        <v>504</v>
      </c>
      <c r="D26" s="61"/>
      <c r="E26" s="61"/>
      <c r="F26" s="61"/>
      <c r="L26" s="152"/>
      <c r="M26" s="152"/>
      <c r="N26" s="152"/>
      <c r="O26" s="152"/>
      <c r="P26" s="152"/>
      <c r="Q26" s="152"/>
      <c r="R26" s="152"/>
      <c r="S26" s="152"/>
      <c r="T26" s="152"/>
      <c r="U26" s="61"/>
    </row>
    <row r="27" spans="1:78" ht="15">
      <c r="A27" s="56">
        <v>26</v>
      </c>
      <c r="B27" s="223" t="s">
        <v>110</v>
      </c>
      <c r="C27" s="134" t="s">
        <v>505</v>
      </c>
      <c r="D27" s="61"/>
      <c r="E27" s="61"/>
      <c r="F27" s="61"/>
      <c r="L27" s="152"/>
      <c r="M27" s="152"/>
      <c r="N27" s="152"/>
      <c r="O27" s="152"/>
      <c r="P27" s="152"/>
      <c r="Q27" s="152"/>
      <c r="R27" s="152"/>
      <c r="S27" s="152"/>
      <c r="T27" s="152"/>
      <c r="U27" s="61"/>
    </row>
    <row r="28" spans="1:78" ht="15">
      <c r="A28" s="56">
        <v>27</v>
      </c>
      <c r="B28" s="170" t="s">
        <v>111</v>
      </c>
      <c r="C28" s="134" t="s">
        <v>506</v>
      </c>
      <c r="D28" s="61"/>
      <c r="E28" s="61"/>
      <c r="F28" s="61"/>
      <c r="L28" s="152"/>
      <c r="M28" s="152"/>
      <c r="N28" s="152"/>
      <c r="O28" s="152"/>
      <c r="P28" s="152"/>
      <c r="Q28" s="152"/>
      <c r="R28" s="152"/>
      <c r="S28" s="152"/>
      <c r="T28" s="152"/>
      <c r="U28" s="61"/>
    </row>
    <row r="29" spans="1:78" ht="15">
      <c r="A29" s="56">
        <v>28</v>
      </c>
      <c r="B29" s="170" t="s">
        <v>120</v>
      </c>
      <c r="C29" s="61"/>
      <c r="D29" s="61"/>
      <c r="E29" s="61"/>
      <c r="F29" s="61"/>
      <c r="L29" s="152"/>
      <c r="M29" s="152"/>
      <c r="N29" s="152"/>
      <c r="O29" s="152"/>
      <c r="P29" s="152"/>
      <c r="Q29" s="152"/>
      <c r="R29" s="152"/>
      <c r="S29" s="152"/>
      <c r="T29" s="152"/>
      <c r="U29" s="61"/>
    </row>
    <row r="30" spans="1:78" ht="15">
      <c r="A30" s="56">
        <v>29</v>
      </c>
      <c r="B30" s="170" t="s">
        <v>121</v>
      </c>
      <c r="C30" s="61"/>
      <c r="D30" s="61"/>
      <c r="E30" s="61"/>
      <c r="F30" s="61"/>
      <c r="L30" s="152"/>
      <c r="M30" s="152"/>
      <c r="N30" s="152"/>
      <c r="O30" s="152"/>
      <c r="P30" s="152"/>
      <c r="Q30" s="152"/>
      <c r="R30" s="152"/>
      <c r="S30" s="152"/>
      <c r="T30" s="152"/>
      <c r="U30" s="61"/>
    </row>
    <row r="31" spans="1:78" ht="13.5" customHeight="1">
      <c r="A31" s="56">
        <v>30</v>
      </c>
      <c r="B31" s="170" t="s">
        <v>122</v>
      </c>
      <c r="C31" s="61"/>
      <c r="D31" s="61"/>
      <c r="E31" s="61"/>
      <c r="F31" s="61"/>
      <c r="L31" s="152"/>
      <c r="M31" s="152"/>
      <c r="N31" s="152"/>
      <c r="O31" s="152"/>
      <c r="P31" s="152"/>
      <c r="Q31" s="152"/>
      <c r="R31" s="152"/>
      <c r="S31" s="152"/>
      <c r="T31" s="152"/>
      <c r="U31" s="61"/>
    </row>
    <row r="32" spans="1:78" ht="15">
      <c r="A32" s="56">
        <v>31</v>
      </c>
      <c r="B32" s="170" t="s">
        <v>123</v>
      </c>
      <c r="C32" s="61"/>
      <c r="D32" s="61"/>
      <c r="E32" s="61"/>
      <c r="F32" s="61"/>
      <c r="L32" s="152"/>
      <c r="M32" s="152"/>
      <c r="N32" s="152"/>
      <c r="O32" s="152"/>
      <c r="P32" s="152"/>
      <c r="Q32" s="152"/>
      <c r="R32" s="152"/>
      <c r="S32" s="152"/>
      <c r="T32" s="152"/>
      <c r="U32" s="61"/>
    </row>
    <row r="33" spans="1:21" ht="15">
      <c r="A33" s="56">
        <v>32</v>
      </c>
      <c r="B33" s="170" t="s">
        <v>240</v>
      </c>
      <c r="C33" s="61"/>
      <c r="D33" s="61"/>
      <c r="E33" s="61"/>
      <c r="F33" s="61"/>
      <c r="L33" s="152"/>
      <c r="M33" s="152"/>
      <c r="N33" s="152"/>
      <c r="O33" s="152"/>
      <c r="P33" s="152"/>
      <c r="Q33" s="152"/>
      <c r="R33" s="152"/>
      <c r="S33" s="152"/>
      <c r="T33" s="152"/>
      <c r="U33" s="61"/>
    </row>
    <row r="34" spans="1:21" ht="12.75" customHeight="1">
      <c r="A34" s="56">
        <v>33</v>
      </c>
      <c r="B34" s="170" t="s">
        <v>241</v>
      </c>
      <c r="C34" s="61"/>
      <c r="D34" s="61"/>
      <c r="E34" s="61"/>
      <c r="F34" s="61"/>
      <c r="L34" s="152"/>
      <c r="M34" s="152"/>
      <c r="N34" s="152"/>
      <c r="O34" s="152"/>
      <c r="P34" s="152"/>
      <c r="Q34" s="152"/>
      <c r="R34" s="152"/>
      <c r="S34" s="152"/>
      <c r="T34" s="152"/>
      <c r="U34" s="61"/>
    </row>
    <row r="35" spans="1:21" ht="15">
      <c r="A35" s="56">
        <v>34</v>
      </c>
      <c r="B35" s="170" t="s">
        <v>242</v>
      </c>
      <c r="C35" s="61"/>
      <c r="D35" s="61"/>
      <c r="E35" s="61"/>
      <c r="F35" s="61"/>
      <c r="L35" s="152"/>
      <c r="M35" s="152"/>
      <c r="N35" s="152"/>
      <c r="O35" s="152"/>
      <c r="P35" s="152"/>
      <c r="Q35" s="152"/>
      <c r="R35" s="152"/>
      <c r="S35" s="152"/>
      <c r="T35" s="152"/>
      <c r="U35" s="61"/>
    </row>
    <row r="36" spans="1:21" ht="15">
      <c r="A36" s="56">
        <v>35</v>
      </c>
      <c r="B36" s="170" t="s">
        <v>243</v>
      </c>
      <c r="C36" s="61"/>
      <c r="D36" s="61"/>
      <c r="E36" s="61"/>
      <c r="F36" s="61"/>
      <c r="L36" s="152"/>
      <c r="M36" s="152"/>
      <c r="N36" s="152"/>
      <c r="O36" s="152"/>
      <c r="P36" s="152"/>
      <c r="Q36" s="152"/>
      <c r="R36" s="152"/>
      <c r="S36" s="152"/>
      <c r="T36" s="152"/>
      <c r="U36" s="61"/>
    </row>
    <row r="37" spans="1:21" ht="15">
      <c r="A37" s="56">
        <v>36</v>
      </c>
      <c r="B37" s="170" t="s">
        <v>244</v>
      </c>
      <c r="C37" s="61"/>
      <c r="D37" s="61"/>
      <c r="E37" s="61"/>
      <c r="F37" s="61"/>
      <c r="L37" s="152"/>
      <c r="M37" s="152"/>
      <c r="N37" s="152"/>
      <c r="O37" s="152"/>
      <c r="P37" s="152"/>
      <c r="Q37" s="152"/>
      <c r="R37" s="152"/>
      <c r="S37" s="152"/>
      <c r="T37" s="152"/>
      <c r="U37" s="61"/>
    </row>
    <row r="38" spans="1:21" ht="15">
      <c r="A38" s="56">
        <v>37</v>
      </c>
      <c r="B38" s="170" t="s">
        <v>245</v>
      </c>
      <c r="C38" s="61"/>
      <c r="D38" s="61"/>
      <c r="E38" s="61"/>
      <c r="F38" s="61"/>
      <c r="L38" s="152"/>
      <c r="M38" s="152"/>
      <c r="N38" s="152"/>
      <c r="O38" s="152"/>
      <c r="P38" s="152"/>
      <c r="Q38" s="152"/>
      <c r="R38" s="152"/>
      <c r="S38" s="152"/>
      <c r="T38" s="152"/>
      <c r="U38" s="61"/>
    </row>
    <row r="39" spans="1:21" ht="15">
      <c r="A39" s="56">
        <v>38</v>
      </c>
      <c r="B39" s="170" t="s">
        <v>246</v>
      </c>
      <c r="C39" s="61"/>
      <c r="D39" s="61"/>
      <c r="E39" s="61"/>
      <c r="F39" s="61"/>
      <c r="L39" s="152"/>
      <c r="M39" s="152"/>
      <c r="N39" s="152"/>
      <c r="O39" s="152"/>
      <c r="P39" s="152"/>
      <c r="Q39" s="152"/>
      <c r="R39" s="152"/>
      <c r="S39" s="152"/>
      <c r="T39" s="152"/>
      <c r="U39" s="61"/>
    </row>
    <row r="40" spans="1:21" ht="15">
      <c r="A40" s="56">
        <v>39</v>
      </c>
      <c r="B40" s="170" t="s">
        <v>247</v>
      </c>
      <c r="C40" s="61"/>
      <c r="D40" s="61"/>
      <c r="E40" s="61"/>
      <c r="F40" s="61"/>
      <c r="L40" s="152"/>
      <c r="M40" s="152"/>
      <c r="N40" s="152"/>
      <c r="O40" s="152"/>
      <c r="P40" s="152"/>
      <c r="Q40" s="152"/>
      <c r="R40" s="152"/>
      <c r="S40" s="152"/>
      <c r="T40" s="152"/>
      <c r="U40" s="61"/>
    </row>
    <row r="41" spans="1:21" ht="15">
      <c r="A41" s="56">
        <v>40</v>
      </c>
      <c r="B41" s="222" t="s">
        <v>248</v>
      </c>
      <c r="C41" s="61"/>
      <c r="D41" s="61"/>
      <c r="E41" s="61"/>
      <c r="F41" s="61"/>
      <c r="L41" s="152"/>
      <c r="M41" s="152"/>
      <c r="N41" s="152"/>
      <c r="O41" s="152"/>
      <c r="P41" s="152"/>
      <c r="Q41" s="152"/>
      <c r="R41" s="152"/>
      <c r="S41" s="152"/>
      <c r="T41" s="152"/>
      <c r="U41" s="61"/>
    </row>
    <row r="42" spans="1:21" ht="15">
      <c r="A42" s="56">
        <v>41</v>
      </c>
      <c r="B42" s="222" t="s">
        <v>249</v>
      </c>
      <c r="C42" s="61"/>
      <c r="D42" s="61"/>
      <c r="E42" s="61"/>
      <c r="F42" s="61"/>
      <c r="L42" s="152"/>
      <c r="M42" s="152"/>
      <c r="N42" s="152"/>
      <c r="O42" s="152"/>
      <c r="P42" s="152"/>
      <c r="Q42" s="152"/>
      <c r="R42" s="152"/>
      <c r="S42" s="152"/>
      <c r="T42" s="152"/>
      <c r="U42" s="61"/>
    </row>
    <row r="43" spans="1:21" ht="15">
      <c r="A43" s="56">
        <v>42</v>
      </c>
      <c r="B43" s="222" t="s">
        <v>250</v>
      </c>
      <c r="D43" s="61"/>
      <c r="E43" s="61"/>
      <c r="F43" s="61"/>
      <c r="L43" s="152"/>
      <c r="M43" s="152"/>
      <c r="N43" s="152"/>
      <c r="O43" s="152"/>
      <c r="P43" s="152"/>
      <c r="Q43" s="152"/>
      <c r="R43" s="152"/>
      <c r="S43" s="152"/>
      <c r="T43" s="152"/>
      <c r="U43" s="61"/>
    </row>
    <row r="44" spans="1:21" ht="15">
      <c r="A44" s="56">
        <v>43</v>
      </c>
      <c r="B44" s="222" t="s">
        <v>251</v>
      </c>
      <c r="D44" s="61"/>
      <c r="E44" s="61"/>
      <c r="F44" s="61"/>
      <c r="L44" s="152"/>
      <c r="M44" s="152"/>
      <c r="N44" s="152"/>
      <c r="O44" s="152"/>
      <c r="P44" s="152"/>
      <c r="Q44" s="152"/>
      <c r="R44" s="152"/>
      <c r="S44" s="152"/>
      <c r="T44" s="152"/>
      <c r="U44" s="61"/>
    </row>
    <row r="45" spans="1:21" ht="15">
      <c r="A45" s="56">
        <v>44</v>
      </c>
      <c r="B45" s="222" t="s">
        <v>252</v>
      </c>
      <c r="D45" s="61"/>
      <c r="E45" s="61"/>
      <c r="F45" s="61"/>
      <c r="L45" s="152"/>
      <c r="M45" s="152"/>
      <c r="N45" s="152"/>
      <c r="O45" s="152"/>
      <c r="P45" s="152"/>
      <c r="Q45" s="152"/>
      <c r="R45" s="152"/>
      <c r="S45" s="152"/>
      <c r="T45" s="152"/>
      <c r="U45" s="61"/>
    </row>
    <row r="46" spans="1:21" ht="15">
      <c r="A46" s="56">
        <v>45</v>
      </c>
      <c r="B46" s="222" t="s">
        <v>253</v>
      </c>
      <c r="D46" s="61"/>
      <c r="E46" s="61"/>
      <c r="F46" s="61"/>
      <c r="L46" s="152"/>
      <c r="M46" s="152"/>
      <c r="N46" s="152"/>
      <c r="O46" s="152"/>
      <c r="P46" s="152"/>
      <c r="Q46" s="152"/>
      <c r="R46" s="152"/>
      <c r="S46" s="152"/>
      <c r="T46" s="152"/>
      <c r="U46" s="61"/>
    </row>
    <row r="47" spans="1:21" ht="15">
      <c r="A47" s="56">
        <v>46</v>
      </c>
      <c r="B47" s="223" t="s">
        <v>439</v>
      </c>
      <c r="D47" s="61"/>
      <c r="E47" s="61"/>
      <c r="F47" s="61"/>
      <c r="L47" s="152"/>
      <c r="M47" s="152"/>
      <c r="N47" s="152"/>
      <c r="O47" s="152"/>
      <c r="P47" s="152"/>
      <c r="Q47" s="152"/>
      <c r="R47" s="152"/>
      <c r="S47" s="152"/>
      <c r="T47" s="152"/>
      <c r="U47" s="61"/>
    </row>
    <row r="48" spans="1:21" ht="15">
      <c r="A48" s="56">
        <v>47</v>
      </c>
      <c r="B48" s="222" t="s">
        <v>255</v>
      </c>
      <c r="D48" s="61"/>
      <c r="E48" s="61"/>
      <c r="F48" s="61"/>
      <c r="L48" s="152"/>
      <c r="M48" s="152"/>
      <c r="N48" s="152"/>
      <c r="O48" s="152"/>
      <c r="P48" s="152"/>
      <c r="Q48" s="152"/>
      <c r="R48" s="152"/>
      <c r="S48" s="152"/>
      <c r="T48" s="152"/>
      <c r="U48" s="61"/>
    </row>
    <row r="49" spans="1:21" ht="15">
      <c r="A49" s="56">
        <v>48</v>
      </c>
      <c r="B49" s="222" t="s">
        <v>256</v>
      </c>
      <c r="D49" s="61"/>
      <c r="E49" s="61"/>
      <c r="F49" s="61"/>
      <c r="L49" s="152"/>
      <c r="M49" s="152"/>
      <c r="N49" s="152"/>
      <c r="O49" s="152"/>
      <c r="P49" s="152"/>
      <c r="Q49" s="152"/>
      <c r="R49" s="152"/>
      <c r="S49" s="152"/>
      <c r="T49" s="152"/>
      <c r="U49" s="61"/>
    </row>
    <row r="50" spans="1:21" ht="15">
      <c r="A50" s="56">
        <v>49</v>
      </c>
      <c r="B50" s="222" t="s">
        <v>257</v>
      </c>
      <c r="D50" s="61"/>
      <c r="E50" s="61"/>
      <c r="F50" s="61"/>
      <c r="L50" s="152"/>
      <c r="M50" s="152"/>
      <c r="N50" s="152"/>
      <c r="O50" s="152"/>
      <c r="P50" s="152"/>
      <c r="Q50" s="152"/>
      <c r="R50" s="152"/>
      <c r="S50" s="152"/>
      <c r="T50" s="152"/>
      <c r="U50" s="61"/>
    </row>
    <row r="51" spans="1:21" ht="15">
      <c r="A51" s="56">
        <v>50</v>
      </c>
      <c r="B51" s="222" t="s">
        <v>258</v>
      </c>
      <c r="D51" s="61"/>
      <c r="E51" s="61"/>
      <c r="F51" s="61"/>
      <c r="L51" s="152"/>
      <c r="M51" s="152"/>
      <c r="N51" s="152"/>
      <c r="O51" s="152"/>
      <c r="P51" s="152"/>
      <c r="Q51" s="152"/>
      <c r="R51" s="152"/>
      <c r="S51" s="152"/>
      <c r="T51" s="152"/>
      <c r="U51" s="61"/>
    </row>
    <row r="52" spans="1:21">
      <c r="A52" s="61"/>
      <c r="D52" s="61"/>
      <c r="E52" s="61"/>
      <c r="F52" s="61"/>
      <c r="L52" s="152"/>
      <c r="M52" s="152"/>
      <c r="N52" s="152"/>
      <c r="O52" s="152"/>
      <c r="P52" s="152"/>
      <c r="Q52" s="152"/>
      <c r="R52" s="152"/>
      <c r="S52" s="152"/>
      <c r="T52" s="152"/>
      <c r="U52" s="61"/>
    </row>
    <row r="53" spans="1:21">
      <c r="A53" s="61"/>
      <c r="D53" s="61"/>
      <c r="E53" s="61"/>
      <c r="F53" s="61"/>
      <c r="L53" s="152"/>
      <c r="M53" s="152"/>
      <c r="N53" s="152"/>
      <c r="O53" s="152"/>
      <c r="P53" s="152"/>
      <c r="Q53" s="152"/>
      <c r="R53" s="152"/>
      <c r="S53" s="152"/>
      <c r="T53" s="152"/>
      <c r="U53" s="61"/>
    </row>
    <row r="54" spans="1:21">
      <c r="A54" s="61"/>
      <c r="D54" s="61"/>
      <c r="E54" s="61"/>
      <c r="F54" s="61"/>
      <c r="L54" s="152"/>
      <c r="M54" s="152"/>
      <c r="N54" s="152"/>
      <c r="O54" s="152"/>
      <c r="P54" s="152"/>
      <c r="Q54" s="152"/>
      <c r="R54" s="152"/>
      <c r="S54" s="152"/>
      <c r="T54" s="152"/>
      <c r="U54" s="61"/>
    </row>
    <row r="55" spans="1:21">
      <c r="A55" s="61"/>
      <c r="D55" s="61"/>
      <c r="E55" s="61"/>
      <c r="F55" s="61"/>
      <c r="L55" s="152"/>
      <c r="M55" s="152"/>
      <c r="N55" s="152"/>
      <c r="O55" s="152"/>
      <c r="P55" s="152"/>
      <c r="Q55" s="152"/>
      <c r="R55" s="152"/>
      <c r="S55" s="152"/>
      <c r="T55" s="152"/>
      <c r="U55" s="61"/>
    </row>
    <row r="56" spans="1:21">
      <c r="A56" s="61"/>
      <c r="D56" s="61"/>
      <c r="E56" s="61"/>
      <c r="F56" s="61"/>
      <c r="L56" s="152"/>
      <c r="M56" s="152"/>
      <c r="N56" s="152"/>
      <c r="O56" s="152"/>
      <c r="P56" s="152"/>
      <c r="Q56" s="152"/>
      <c r="R56" s="152"/>
      <c r="S56" s="152"/>
      <c r="T56" s="152"/>
      <c r="U56" s="61"/>
    </row>
    <row r="57" spans="1:21">
      <c r="A57" s="61"/>
      <c r="D57" s="61"/>
      <c r="E57" s="61"/>
      <c r="F57" s="61"/>
      <c r="L57" s="152"/>
      <c r="M57" s="152"/>
      <c r="N57" s="152"/>
      <c r="O57" s="152"/>
      <c r="P57" s="152"/>
      <c r="Q57" s="152"/>
      <c r="R57" s="152"/>
      <c r="S57" s="152"/>
      <c r="T57" s="152"/>
      <c r="U57" s="61"/>
    </row>
    <row r="58" spans="1:21">
      <c r="A58" s="61"/>
      <c r="D58" s="61"/>
      <c r="E58" s="61"/>
      <c r="F58" s="61"/>
      <c r="L58" s="152"/>
      <c r="M58" s="152"/>
      <c r="N58" s="152"/>
      <c r="O58" s="152"/>
      <c r="P58" s="152"/>
      <c r="Q58" s="152"/>
      <c r="R58" s="152"/>
      <c r="S58" s="152"/>
      <c r="T58" s="152"/>
      <c r="U58" s="61"/>
    </row>
    <row r="59" spans="1:21">
      <c r="A59" s="61"/>
      <c r="D59" s="61"/>
      <c r="E59" s="61"/>
      <c r="F59" s="61"/>
      <c r="L59" s="152"/>
      <c r="M59" s="152"/>
      <c r="N59" s="152"/>
      <c r="O59" s="152"/>
      <c r="P59" s="152"/>
      <c r="Q59" s="152"/>
      <c r="R59" s="152"/>
      <c r="S59" s="152"/>
      <c r="T59" s="152"/>
      <c r="U59" s="61"/>
    </row>
    <row r="60" spans="1:21">
      <c r="A60" s="61"/>
      <c r="D60" s="61"/>
      <c r="E60" s="61"/>
      <c r="F60" s="61"/>
      <c r="L60" s="152"/>
      <c r="M60" s="152"/>
      <c r="N60" s="152"/>
      <c r="O60" s="152"/>
      <c r="P60" s="152"/>
      <c r="Q60" s="152"/>
      <c r="R60" s="152"/>
      <c r="S60" s="152"/>
      <c r="T60" s="152"/>
      <c r="U60" s="61"/>
    </row>
    <row r="61" spans="1:21">
      <c r="A61" s="61"/>
      <c r="D61" s="61"/>
      <c r="E61" s="61"/>
      <c r="F61" s="61"/>
      <c r="L61" s="152"/>
      <c r="M61" s="152"/>
      <c r="N61" s="152"/>
      <c r="O61" s="152"/>
      <c r="P61" s="152"/>
      <c r="Q61" s="152"/>
      <c r="R61" s="152"/>
      <c r="S61" s="152"/>
      <c r="T61" s="152"/>
      <c r="U61" s="61"/>
    </row>
    <row r="62" spans="1:21">
      <c r="A62" s="61"/>
      <c r="D62" s="61"/>
      <c r="E62" s="61"/>
      <c r="F62" s="61"/>
      <c r="L62" s="152"/>
      <c r="M62" s="152"/>
      <c r="N62" s="152"/>
      <c r="O62" s="152"/>
      <c r="P62" s="152"/>
      <c r="Q62" s="152"/>
      <c r="R62" s="152"/>
      <c r="S62" s="152"/>
      <c r="T62" s="152"/>
      <c r="U62" s="61"/>
    </row>
    <row r="63" spans="1:21">
      <c r="A63" s="61"/>
      <c r="D63" s="61"/>
      <c r="E63" s="61"/>
      <c r="F63" s="61"/>
      <c r="L63" s="152"/>
      <c r="M63" s="152"/>
      <c r="N63" s="152"/>
      <c r="O63" s="152"/>
      <c r="P63" s="152"/>
      <c r="Q63" s="152"/>
      <c r="R63" s="152"/>
      <c r="S63" s="152"/>
      <c r="T63" s="152"/>
      <c r="U63" s="61"/>
    </row>
    <row r="64" spans="1:21">
      <c r="A64" s="61"/>
      <c r="D64" s="61"/>
      <c r="E64" s="61"/>
      <c r="F64" s="61"/>
      <c r="L64" s="152"/>
      <c r="M64" s="152"/>
      <c r="N64" s="152"/>
      <c r="O64" s="152"/>
      <c r="P64" s="152"/>
      <c r="Q64" s="152"/>
      <c r="R64" s="152"/>
      <c r="S64" s="152"/>
      <c r="T64" s="152"/>
      <c r="U64" s="61"/>
    </row>
    <row r="65" spans="1:21">
      <c r="A65" s="61"/>
      <c r="D65" s="61"/>
      <c r="E65" s="61"/>
      <c r="F65" s="61"/>
      <c r="L65" s="152"/>
      <c r="M65" s="152"/>
      <c r="N65" s="152"/>
      <c r="O65" s="152"/>
      <c r="P65" s="152"/>
      <c r="Q65" s="152"/>
      <c r="R65" s="152"/>
      <c r="S65" s="152"/>
      <c r="T65" s="152"/>
      <c r="U65" s="61"/>
    </row>
    <row r="66" spans="1:21">
      <c r="A66" s="61"/>
      <c r="D66" s="61"/>
      <c r="E66" s="61"/>
      <c r="F66" s="61"/>
      <c r="L66" s="152"/>
      <c r="M66" s="152"/>
      <c r="N66" s="152"/>
      <c r="O66" s="152"/>
      <c r="P66" s="152"/>
      <c r="Q66" s="152"/>
      <c r="R66" s="152"/>
      <c r="S66" s="152"/>
      <c r="T66" s="152"/>
      <c r="U66" s="61"/>
    </row>
    <row r="67" spans="1:21">
      <c r="A67" s="61"/>
      <c r="D67" s="61"/>
      <c r="E67" s="61"/>
      <c r="F67" s="61"/>
      <c r="L67" s="152"/>
      <c r="M67" s="152"/>
      <c r="N67" s="152"/>
      <c r="O67" s="152"/>
      <c r="P67" s="152"/>
      <c r="Q67" s="152"/>
      <c r="R67" s="152"/>
      <c r="S67" s="152"/>
      <c r="T67" s="152"/>
      <c r="U67" s="61"/>
    </row>
    <row r="68" spans="1:21">
      <c r="A68" s="61"/>
      <c r="D68" s="61"/>
      <c r="E68" s="61"/>
      <c r="F68" s="61"/>
      <c r="L68" s="152"/>
      <c r="M68" s="152"/>
      <c r="N68" s="152"/>
      <c r="O68" s="152"/>
      <c r="P68" s="152"/>
      <c r="Q68" s="152"/>
      <c r="R68" s="152"/>
      <c r="S68" s="152"/>
      <c r="T68" s="152"/>
      <c r="U68" s="61"/>
    </row>
    <row r="69" spans="1:21">
      <c r="A69" s="61"/>
      <c r="D69" s="61"/>
      <c r="E69" s="61"/>
      <c r="F69" s="61"/>
      <c r="L69" s="152"/>
      <c r="M69" s="152"/>
      <c r="N69" s="152"/>
      <c r="O69" s="152"/>
      <c r="P69" s="152"/>
      <c r="Q69" s="152"/>
      <c r="R69" s="152"/>
      <c r="S69" s="152"/>
      <c r="T69" s="152"/>
      <c r="U69" s="61"/>
    </row>
    <row r="70" spans="1:21">
      <c r="A70" s="61"/>
      <c r="D70" s="61"/>
      <c r="E70" s="61"/>
      <c r="F70" s="61"/>
      <c r="L70" s="152"/>
      <c r="M70" s="152"/>
      <c r="N70" s="152"/>
      <c r="O70" s="152"/>
      <c r="P70" s="152"/>
      <c r="Q70" s="152"/>
      <c r="R70" s="152"/>
      <c r="S70" s="152"/>
      <c r="T70" s="152"/>
      <c r="U70" s="61"/>
    </row>
    <row r="71" spans="1:21">
      <c r="A71" s="61"/>
      <c r="D71" s="61"/>
      <c r="E71" s="61"/>
      <c r="F71" s="61"/>
      <c r="L71" s="152"/>
      <c r="M71" s="152"/>
      <c r="N71" s="152"/>
      <c r="O71" s="152"/>
      <c r="P71" s="152"/>
      <c r="Q71" s="152"/>
      <c r="R71" s="152"/>
      <c r="S71" s="152"/>
      <c r="T71" s="152"/>
      <c r="U71" s="61"/>
    </row>
    <row r="72" spans="1:21">
      <c r="A72" s="61"/>
      <c r="D72" s="61"/>
      <c r="E72" s="61"/>
      <c r="F72" s="61"/>
      <c r="L72" s="152"/>
      <c r="M72" s="152"/>
      <c r="N72" s="152"/>
      <c r="O72" s="152"/>
      <c r="P72" s="152"/>
      <c r="Q72" s="152"/>
      <c r="R72" s="152"/>
      <c r="S72" s="152"/>
      <c r="T72" s="152"/>
      <c r="U72" s="61"/>
    </row>
    <row r="73" spans="1:21">
      <c r="A73" s="61"/>
      <c r="D73" s="61"/>
      <c r="E73" s="61"/>
      <c r="F73" s="61"/>
      <c r="L73" s="152"/>
      <c r="M73" s="152"/>
      <c r="N73" s="152"/>
      <c r="O73" s="152"/>
      <c r="P73" s="152"/>
      <c r="Q73" s="152"/>
      <c r="R73" s="152"/>
      <c r="S73" s="152"/>
      <c r="T73" s="152"/>
      <c r="U73" s="61"/>
    </row>
    <row r="74" spans="1:21">
      <c r="A74" s="61"/>
      <c r="D74" s="61"/>
      <c r="E74" s="61"/>
      <c r="F74" s="61"/>
      <c r="L74" s="152"/>
      <c r="M74" s="152"/>
      <c r="N74" s="152"/>
      <c r="O74" s="152"/>
      <c r="P74" s="152"/>
      <c r="Q74" s="152"/>
      <c r="R74" s="152"/>
      <c r="S74" s="152"/>
      <c r="T74" s="152"/>
      <c r="U74" s="61"/>
    </row>
    <row r="75" spans="1:21">
      <c r="A75" s="61"/>
      <c r="D75" s="61"/>
      <c r="E75" s="61"/>
      <c r="F75" s="61"/>
      <c r="L75" s="152"/>
      <c r="M75" s="152"/>
      <c r="N75" s="152"/>
      <c r="O75" s="152"/>
      <c r="P75" s="152"/>
      <c r="Q75" s="152"/>
      <c r="R75" s="152"/>
      <c r="S75" s="152"/>
      <c r="T75" s="152"/>
      <c r="U75" s="61"/>
    </row>
    <row r="76" spans="1:21">
      <c r="A76" s="61"/>
      <c r="D76" s="61"/>
      <c r="E76" s="61"/>
      <c r="F76" s="61"/>
      <c r="L76" s="152"/>
      <c r="M76" s="152"/>
      <c r="N76" s="152"/>
      <c r="O76" s="152"/>
      <c r="P76" s="152"/>
      <c r="Q76" s="152"/>
      <c r="R76" s="152"/>
      <c r="S76" s="152"/>
      <c r="T76" s="152"/>
      <c r="U76" s="61"/>
    </row>
    <row r="77" spans="1:21">
      <c r="A77" s="61"/>
      <c r="D77" s="61"/>
      <c r="E77" s="61"/>
      <c r="F77" s="61"/>
      <c r="L77" s="152"/>
      <c r="M77" s="152"/>
      <c r="N77" s="152"/>
      <c r="O77" s="152"/>
      <c r="P77" s="152"/>
      <c r="Q77" s="152"/>
      <c r="R77" s="152"/>
      <c r="S77" s="152"/>
      <c r="T77" s="152"/>
      <c r="U77" s="61"/>
    </row>
    <row r="78" spans="1:21">
      <c r="A78" s="61"/>
      <c r="D78" s="61"/>
      <c r="E78" s="61"/>
      <c r="F78" s="61"/>
      <c r="L78" s="152"/>
      <c r="M78" s="152"/>
      <c r="N78" s="152"/>
      <c r="O78" s="152"/>
      <c r="P78" s="152"/>
      <c r="Q78" s="152"/>
      <c r="R78" s="152"/>
      <c r="S78" s="152"/>
      <c r="T78" s="152"/>
      <c r="U78" s="61"/>
    </row>
    <row r="79" spans="1:21">
      <c r="A79" s="61"/>
      <c r="D79" s="61"/>
      <c r="E79" s="61"/>
      <c r="F79" s="61"/>
      <c r="L79" s="152"/>
      <c r="M79" s="152"/>
      <c r="N79" s="152"/>
      <c r="O79" s="152"/>
      <c r="P79" s="152"/>
      <c r="Q79" s="152"/>
      <c r="R79" s="152"/>
      <c r="S79" s="152"/>
      <c r="T79" s="152"/>
      <c r="U79" s="61"/>
    </row>
    <row r="80" spans="1:21">
      <c r="A80" s="61"/>
      <c r="D80" s="61"/>
      <c r="E80" s="61"/>
      <c r="F80" s="61"/>
      <c r="L80" s="152"/>
      <c r="M80" s="152"/>
      <c r="N80" s="152"/>
      <c r="O80" s="152"/>
      <c r="P80" s="152"/>
      <c r="Q80" s="152"/>
      <c r="R80" s="152"/>
      <c r="S80" s="152"/>
      <c r="T80" s="152"/>
      <c r="U80" s="61"/>
    </row>
    <row r="81" spans="1:21">
      <c r="A81" s="61"/>
      <c r="D81" s="61"/>
      <c r="E81" s="61"/>
      <c r="F81" s="61"/>
      <c r="L81" s="152"/>
      <c r="M81" s="152"/>
      <c r="N81" s="152"/>
      <c r="O81" s="152"/>
      <c r="P81" s="152"/>
      <c r="Q81" s="152"/>
      <c r="R81" s="152"/>
      <c r="S81" s="152"/>
      <c r="T81" s="152"/>
      <c r="U81" s="61"/>
    </row>
    <row r="82" spans="1:21">
      <c r="A82" s="61"/>
      <c r="D82" s="61"/>
      <c r="E82" s="61"/>
      <c r="F82" s="61"/>
      <c r="L82" s="152"/>
      <c r="M82" s="152"/>
      <c r="N82" s="152"/>
      <c r="O82" s="152"/>
      <c r="P82" s="152"/>
      <c r="Q82" s="152"/>
      <c r="R82" s="152"/>
      <c r="S82" s="152"/>
      <c r="T82" s="152"/>
      <c r="U82" s="61"/>
    </row>
    <row r="83" spans="1:21">
      <c r="A83" s="61"/>
      <c r="D83" s="61"/>
      <c r="E83" s="61"/>
      <c r="F83" s="61"/>
      <c r="L83" s="152"/>
      <c r="M83" s="152"/>
      <c r="N83" s="152"/>
      <c r="O83" s="152"/>
      <c r="P83" s="152"/>
      <c r="Q83" s="152"/>
      <c r="R83" s="152"/>
      <c r="S83" s="152"/>
      <c r="T83" s="152"/>
      <c r="U83" s="61"/>
    </row>
    <row r="84" spans="1:21">
      <c r="A84" s="61"/>
      <c r="D84" s="61"/>
      <c r="E84" s="61"/>
      <c r="F84" s="61"/>
      <c r="L84" s="152"/>
      <c r="M84" s="152"/>
      <c r="N84" s="152"/>
      <c r="O84" s="152"/>
      <c r="P84" s="152"/>
      <c r="Q84" s="152"/>
      <c r="R84" s="152"/>
      <c r="S84" s="152"/>
      <c r="T84" s="152"/>
      <c r="U84" s="61"/>
    </row>
    <row r="85" spans="1:21">
      <c r="A85" s="61"/>
      <c r="D85" s="61"/>
      <c r="E85" s="61"/>
      <c r="F85" s="61"/>
      <c r="L85" s="152"/>
      <c r="M85" s="152"/>
      <c r="N85" s="152"/>
      <c r="O85" s="152"/>
      <c r="P85" s="152"/>
      <c r="Q85" s="152"/>
      <c r="R85" s="152"/>
      <c r="S85" s="152"/>
      <c r="T85" s="152"/>
      <c r="U85" s="61"/>
    </row>
    <row r="86" spans="1:21">
      <c r="A86" s="61"/>
      <c r="D86" s="61"/>
      <c r="E86" s="61"/>
      <c r="F86" s="61"/>
      <c r="L86" s="152"/>
      <c r="M86" s="152"/>
      <c r="N86" s="152"/>
      <c r="O86" s="152"/>
      <c r="P86" s="152"/>
      <c r="Q86" s="152"/>
      <c r="R86" s="152"/>
      <c r="S86" s="152"/>
      <c r="T86" s="152"/>
      <c r="U86" s="61"/>
    </row>
    <row r="87" spans="1:21">
      <c r="A87" s="61"/>
      <c r="D87" s="61"/>
      <c r="E87" s="61"/>
      <c r="F87" s="61"/>
      <c r="L87" s="152"/>
      <c r="M87" s="152"/>
      <c r="N87" s="152"/>
      <c r="O87" s="152"/>
      <c r="P87" s="152"/>
      <c r="Q87" s="152"/>
      <c r="R87" s="152"/>
      <c r="S87" s="152"/>
      <c r="T87" s="152"/>
      <c r="U87" s="61"/>
    </row>
    <row r="88" spans="1:21">
      <c r="A88" s="61"/>
      <c r="D88" s="61"/>
      <c r="E88" s="61"/>
      <c r="F88" s="61"/>
      <c r="L88" s="152"/>
      <c r="M88" s="152"/>
      <c r="N88" s="152"/>
      <c r="O88" s="152"/>
      <c r="P88" s="152"/>
      <c r="Q88" s="152"/>
      <c r="R88" s="152"/>
      <c r="S88" s="152"/>
      <c r="T88" s="152"/>
      <c r="U88" s="61"/>
    </row>
    <row r="89" spans="1:21">
      <c r="A89" s="61"/>
      <c r="D89" s="61"/>
      <c r="E89" s="61"/>
      <c r="F89" s="61"/>
      <c r="L89" s="152"/>
      <c r="M89" s="152"/>
      <c r="N89" s="152"/>
      <c r="O89" s="152"/>
      <c r="P89" s="152"/>
      <c r="Q89" s="152"/>
      <c r="R89" s="152"/>
      <c r="S89" s="152"/>
      <c r="T89" s="152"/>
      <c r="U89" s="61"/>
    </row>
    <row r="90" spans="1:21">
      <c r="A90" s="61"/>
      <c r="D90" s="61"/>
      <c r="E90" s="61"/>
      <c r="F90" s="61"/>
      <c r="L90" s="152"/>
      <c r="M90" s="152"/>
      <c r="N90" s="152"/>
      <c r="O90" s="152"/>
      <c r="P90" s="152"/>
      <c r="Q90" s="152"/>
      <c r="R90" s="152"/>
      <c r="S90" s="152"/>
      <c r="T90" s="152"/>
      <c r="U90" s="61"/>
    </row>
    <row r="91" spans="1:21">
      <c r="A91" s="61"/>
      <c r="D91" s="61"/>
      <c r="E91" s="61"/>
      <c r="F91" s="61"/>
      <c r="L91" s="152"/>
      <c r="M91" s="152"/>
      <c r="N91" s="152"/>
      <c r="O91" s="152"/>
      <c r="P91" s="152"/>
      <c r="Q91" s="152"/>
      <c r="R91" s="152"/>
      <c r="S91" s="152"/>
      <c r="T91" s="152"/>
      <c r="U91" s="61"/>
    </row>
    <row r="92" spans="1:21">
      <c r="A92" s="61"/>
      <c r="D92" s="61"/>
      <c r="E92" s="61"/>
      <c r="F92" s="61"/>
      <c r="L92" s="152"/>
      <c r="M92" s="152"/>
      <c r="N92" s="152"/>
      <c r="O92" s="152"/>
      <c r="P92" s="152"/>
      <c r="Q92" s="152"/>
      <c r="R92" s="152"/>
      <c r="S92" s="152"/>
      <c r="T92" s="152"/>
      <c r="U92" s="61"/>
    </row>
    <row r="93" spans="1:21">
      <c r="A93" s="61"/>
      <c r="D93" s="61"/>
      <c r="E93" s="61"/>
      <c r="F93" s="61"/>
      <c r="L93" s="152"/>
      <c r="M93" s="152"/>
      <c r="N93" s="152"/>
      <c r="O93" s="152"/>
      <c r="P93" s="152"/>
      <c r="Q93" s="152"/>
      <c r="R93" s="152"/>
      <c r="S93" s="152"/>
      <c r="T93" s="152"/>
      <c r="U93" s="61"/>
    </row>
    <row r="94" spans="1:21">
      <c r="A94" s="61"/>
      <c r="D94" s="61"/>
      <c r="E94" s="61"/>
      <c r="F94" s="61"/>
      <c r="L94" s="152"/>
      <c r="M94" s="152"/>
      <c r="N94" s="152"/>
      <c r="O94" s="152"/>
      <c r="P94" s="152"/>
      <c r="Q94" s="152"/>
      <c r="R94" s="152"/>
      <c r="S94" s="152"/>
      <c r="T94" s="152"/>
      <c r="U94" s="61"/>
    </row>
    <row r="95" spans="1:21">
      <c r="A95" s="61"/>
      <c r="D95" s="61"/>
      <c r="E95" s="61"/>
      <c r="F95" s="61"/>
      <c r="L95" s="152"/>
      <c r="M95" s="152"/>
      <c r="N95" s="152"/>
      <c r="O95" s="152"/>
      <c r="P95" s="152"/>
      <c r="Q95" s="152"/>
      <c r="R95" s="152"/>
      <c r="S95" s="152"/>
      <c r="T95" s="152"/>
      <c r="U95" s="61"/>
    </row>
    <row r="96" spans="1:21">
      <c r="A96" s="61"/>
      <c r="D96" s="61"/>
      <c r="E96" s="61"/>
      <c r="F96" s="61"/>
      <c r="L96" s="152"/>
      <c r="M96" s="152"/>
      <c r="N96" s="152"/>
      <c r="O96" s="152"/>
      <c r="P96" s="152"/>
      <c r="Q96" s="152"/>
      <c r="R96" s="152"/>
      <c r="S96" s="152"/>
      <c r="T96" s="152"/>
      <c r="U96" s="61"/>
    </row>
    <row r="97" spans="1:21">
      <c r="A97" s="61"/>
      <c r="D97" s="61"/>
      <c r="E97" s="61"/>
      <c r="F97" s="61"/>
      <c r="L97" s="152"/>
      <c r="M97" s="152"/>
      <c r="N97" s="152"/>
      <c r="O97" s="152"/>
      <c r="P97" s="152"/>
      <c r="Q97" s="152"/>
      <c r="R97" s="152"/>
      <c r="S97" s="152"/>
      <c r="T97" s="152"/>
      <c r="U97" s="61"/>
    </row>
    <row r="98" spans="1:21">
      <c r="A98" s="61"/>
      <c r="D98" s="61"/>
      <c r="E98" s="61"/>
      <c r="F98" s="61"/>
      <c r="L98" s="152"/>
      <c r="M98" s="152"/>
      <c r="N98" s="152"/>
      <c r="O98" s="152"/>
      <c r="P98" s="152"/>
      <c r="Q98" s="152"/>
      <c r="R98" s="152"/>
      <c r="S98" s="152"/>
      <c r="T98" s="152"/>
      <c r="U98" s="61"/>
    </row>
    <row r="99" spans="1:21">
      <c r="A99" s="61"/>
      <c r="D99" s="61"/>
      <c r="E99" s="61"/>
      <c r="F99" s="61"/>
      <c r="L99" s="152"/>
      <c r="M99" s="152"/>
      <c r="N99" s="152"/>
      <c r="O99" s="152"/>
      <c r="P99" s="152"/>
      <c r="Q99" s="152"/>
      <c r="R99" s="152"/>
      <c r="S99" s="152"/>
      <c r="T99" s="152"/>
      <c r="U99" s="61"/>
    </row>
    <row r="100" spans="1:21">
      <c r="A100" s="61"/>
      <c r="D100" s="61"/>
      <c r="E100" s="61"/>
      <c r="F100" s="61"/>
      <c r="L100" s="152"/>
      <c r="M100" s="152"/>
      <c r="N100" s="152"/>
      <c r="O100" s="152"/>
      <c r="P100" s="61"/>
      <c r="Q100" s="61"/>
      <c r="R100" s="61"/>
      <c r="S100" s="61"/>
      <c r="T100" s="61"/>
      <c r="U100" s="61"/>
    </row>
    <row r="101" spans="1:21">
      <c r="A101" s="61"/>
      <c r="D101" s="61"/>
      <c r="E101" s="61"/>
      <c r="F101" s="61"/>
      <c r="L101" s="152"/>
      <c r="M101" s="152"/>
      <c r="N101" s="152"/>
      <c r="O101" s="152"/>
      <c r="P101" s="61"/>
      <c r="Q101" s="61"/>
      <c r="R101" s="61"/>
      <c r="S101" s="61"/>
      <c r="T101" s="61"/>
      <c r="U101" s="61"/>
    </row>
    <row r="102" spans="1:21">
      <c r="A102" s="61"/>
      <c r="D102" s="61"/>
      <c r="E102" s="61"/>
      <c r="F102" s="61"/>
      <c r="L102" s="152"/>
      <c r="M102" s="152"/>
      <c r="N102" s="152"/>
      <c r="O102" s="152"/>
      <c r="P102" s="61"/>
      <c r="Q102" s="61"/>
      <c r="R102" s="61"/>
      <c r="S102" s="61"/>
      <c r="T102" s="61"/>
      <c r="U102" s="61"/>
    </row>
    <row r="103" spans="1:21">
      <c r="A103" s="61"/>
      <c r="D103" s="61"/>
      <c r="E103" s="61"/>
      <c r="F103" s="61"/>
      <c r="L103" s="152"/>
      <c r="M103" s="152"/>
      <c r="N103" s="152"/>
      <c r="O103" s="152"/>
      <c r="P103" s="61"/>
      <c r="Q103" s="61"/>
      <c r="R103" s="61"/>
      <c r="S103" s="61"/>
      <c r="T103" s="61"/>
      <c r="U103" s="61"/>
    </row>
    <row r="104" spans="1:21">
      <c r="A104" s="61"/>
      <c r="D104" s="61"/>
      <c r="E104" s="61"/>
      <c r="F104" s="61"/>
      <c r="L104" s="152"/>
      <c r="M104" s="152"/>
      <c r="N104" s="152"/>
      <c r="O104" s="152"/>
      <c r="P104" s="61"/>
      <c r="Q104" s="61"/>
      <c r="R104" s="61"/>
      <c r="S104" s="61"/>
      <c r="T104" s="61"/>
      <c r="U104" s="61"/>
    </row>
    <row r="105" spans="1:21">
      <c r="A105" s="61"/>
      <c r="D105" s="61"/>
      <c r="E105" s="61"/>
      <c r="F105" s="61"/>
      <c r="L105" s="152"/>
      <c r="M105" s="152"/>
      <c r="N105" s="152"/>
      <c r="O105" s="152"/>
      <c r="P105" s="61"/>
      <c r="Q105" s="61"/>
      <c r="R105" s="61"/>
      <c r="S105" s="61"/>
      <c r="T105" s="61"/>
      <c r="U105" s="61"/>
    </row>
    <row r="106" spans="1:21">
      <c r="A106" s="61"/>
      <c r="D106" s="61"/>
      <c r="E106" s="61"/>
      <c r="F106" s="61"/>
      <c r="L106" s="152"/>
      <c r="M106" s="152"/>
      <c r="N106" s="152"/>
      <c r="O106" s="152"/>
      <c r="P106" s="61"/>
      <c r="Q106" s="61"/>
      <c r="R106" s="61"/>
      <c r="S106" s="61"/>
      <c r="T106" s="61"/>
      <c r="U106" s="61"/>
    </row>
    <row r="107" spans="1:21">
      <c r="A107" s="61"/>
      <c r="D107" s="61"/>
      <c r="E107" s="61"/>
      <c r="F107" s="61"/>
      <c r="L107" s="152"/>
      <c r="M107" s="152"/>
      <c r="N107" s="152"/>
      <c r="O107" s="152"/>
      <c r="P107" s="61"/>
      <c r="Q107" s="61"/>
      <c r="R107" s="61"/>
      <c r="S107" s="61"/>
      <c r="T107" s="61"/>
      <c r="U107" s="61"/>
    </row>
    <row r="108" spans="1:21">
      <c r="A108" s="61"/>
      <c r="D108" s="61"/>
      <c r="E108" s="61"/>
      <c r="F108" s="61"/>
      <c r="L108" s="152"/>
      <c r="M108" s="152"/>
      <c r="N108" s="152"/>
      <c r="O108" s="152"/>
      <c r="P108" s="61"/>
      <c r="Q108" s="61"/>
      <c r="R108" s="61"/>
      <c r="S108" s="61"/>
      <c r="T108" s="61"/>
      <c r="U108" s="61"/>
    </row>
    <row r="109" spans="1:21">
      <c r="A109" s="61"/>
      <c r="D109" s="61"/>
      <c r="E109" s="61"/>
      <c r="F109" s="61"/>
      <c r="L109" s="152"/>
      <c r="M109" s="152"/>
      <c r="N109" s="152"/>
      <c r="O109" s="152"/>
      <c r="P109" s="61"/>
      <c r="Q109" s="61"/>
      <c r="R109" s="61"/>
      <c r="S109" s="61"/>
      <c r="T109" s="61"/>
      <c r="U109" s="61"/>
    </row>
    <row r="110" spans="1:21">
      <c r="A110" s="61"/>
      <c r="D110" s="61"/>
      <c r="E110" s="61"/>
      <c r="F110" s="61"/>
      <c r="L110" s="152"/>
      <c r="M110" s="152"/>
      <c r="N110" s="152"/>
      <c r="O110" s="152"/>
      <c r="P110" s="61"/>
      <c r="Q110" s="61"/>
      <c r="R110" s="61"/>
      <c r="S110" s="61"/>
      <c r="T110" s="61"/>
      <c r="U110" s="61"/>
    </row>
    <row r="111" spans="1:21">
      <c r="A111" s="61"/>
      <c r="D111" s="61"/>
      <c r="E111" s="61"/>
      <c r="F111" s="61"/>
      <c r="L111" s="152"/>
      <c r="M111" s="152"/>
      <c r="N111" s="152"/>
      <c r="O111" s="152"/>
      <c r="P111" s="61"/>
      <c r="Q111" s="61"/>
      <c r="R111" s="61"/>
      <c r="S111" s="61"/>
      <c r="T111" s="61"/>
      <c r="U111" s="61"/>
    </row>
    <row r="112" spans="1:21">
      <c r="A112" s="61"/>
      <c r="D112" s="61"/>
      <c r="E112" s="61"/>
      <c r="F112" s="61"/>
      <c r="L112" s="152"/>
      <c r="M112" s="152"/>
      <c r="N112" s="152"/>
      <c r="O112" s="152"/>
      <c r="P112" s="61"/>
      <c r="Q112" s="61"/>
      <c r="R112" s="61"/>
      <c r="S112" s="61"/>
      <c r="T112" s="61"/>
      <c r="U112" s="61"/>
    </row>
    <row r="113" spans="1:21">
      <c r="A113" s="61"/>
      <c r="D113" s="61"/>
      <c r="E113" s="61"/>
      <c r="F113" s="61"/>
      <c r="L113" s="152"/>
      <c r="M113" s="152"/>
      <c r="N113" s="152"/>
      <c r="O113" s="152"/>
      <c r="P113" s="61"/>
      <c r="Q113" s="61"/>
      <c r="R113" s="61"/>
      <c r="S113" s="61"/>
      <c r="T113" s="61"/>
      <c r="U113" s="61"/>
    </row>
    <row r="114" spans="1:21">
      <c r="A114" s="61"/>
      <c r="D114" s="61"/>
      <c r="E114" s="61"/>
      <c r="F114" s="61"/>
      <c r="L114" s="152"/>
      <c r="M114" s="152"/>
      <c r="N114" s="152"/>
      <c r="O114" s="152"/>
      <c r="P114" s="61"/>
      <c r="Q114" s="61"/>
      <c r="R114" s="61"/>
      <c r="S114" s="61"/>
      <c r="T114" s="61"/>
      <c r="U114" s="61"/>
    </row>
    <row r="115" spans="1:21">
      <c r="A115" s="61"/>
      <c r="D115" s="61"/>
      <c r="E115" s="61"/>
      <c r="F115" s="61"/>
      <c r="L115" s="152"/>
      <c r="M115" s="152"/>
      <c r="N115" s="152"/>
      <c r="O115" s="152"/>
      <c r="P115" s="61"/>
      <c r="Q115" s="61"/>
      <c r="R115" s="61"/>
      <c r="S115" s="61"/>
      <c r="T115" s="61"/>
      <c r="U115" s="61"/>
    </row>
    <row r="116" spans="1:21">
      <c r="A116" s="61"/>
      <c r="D116" s="61"/>
      <c r="E116" s="61"/>
      <c r="F116" s="61"/>
      <c r="L116" s="152"/>
      <c r="M116" s="152"/>
      <c r="N116" s="152"/>
      <c r="O116" s="152"/>
      <c r="P116" s="61"/>
      <c r="Q116" s="61"/>
      <c r="R116" s="61"/>
      <c r="S116" s="61"/>
      <c r="T116" s="61"/>
      <c r="U116" s="61"/>
    </row>
    <row r="117" spans="1:21">
      <c r="A117" s="61"/>
      <c r="D117" s="61"/>
      <c r="E117" s="61"/>
      <c r="F117" s="61"/>
      <c r="L117" s="152"/>
      <c r="M117" s="152"/>
      <c r="N117" s="152"/>
      <c r="O117" s="152"/>
      <c r="P117" s="61"/>
      <c r="Q117" s="61"/>
      <c r="R117" s="61"/>
      <c r="S117" s="61"/>
      <c r="T117" s="61"/>
      <c r="U117" s="61"/>
    </row>
    <row r="118" spans="1:21">
      <c r="A118" s="61"/>
      <c r="D118" s="61"/>
      <c r="E118" s="61"/>
      <c r="F118" s="61"/>
      <c r="L118" s="152"/>
      <c r="M118" s="152"/>
      <c r="N118" s="152"/>
      <c r="O118" s="152"/>
      <c r="P118" s="61"/>
      <c r="Q118" s="61"/>
      <c r="R118" s="61"/>
      <c r="S118" s="61"/>
      <c r="T118" s="61"/>
      <c r="U118" s="61"/>
    </row>
    <row r="119" spans="1:21">
      <c r="A119" s="61"/>
      <c r="D119" s="61"/>
      <c r="E119" s="61"/>
      <c r="F119" s="61"/>
      <c r="L119" s="152"/>
      <c r="M119" s="152"/>
      <c r="N119" s="152"/>
      <c r="O119" s="152"/>
      <c r="P119" s="61"/>
      <c r="Q119" s="61"/>
      <c r="R119" s="61"/>
      <c r="S119" s="61"/>
      <c r="T119" s="61"/>
      <c r="U119" s="61"/>
    </row>
    <row r="120" spans="1:21">
      <c r="A120" s="61"/>
      <c r="D120" s="61"/>
      <c r="E120" s="61"/>
      <c r="F120" s="61"/>
      <c r="L120" s="152"/>
      <c r="M120" s="152"/>
      <c r="N120" s="152"/>
      <c r="O120" s="152"/>
      <c r="P120" s="61"/>
      <c r="Q120" s="61"/>
      <c r="R120" s="61"/>
      <c r="S120" s="61"/>
      <c r="T120" s="61"/>
      <c r="U120" s="61"/>
    </row>
    <row r="121" spans="1:21">
      <c r="A121" s="61"/>
      <c r="D121" s="61"/>
      <c r="E121" s="61"/>
      <c r="F121" s="61"/>
      <c r="L121" s="152"/>
      <c r="M121" s="152"/>
      <c r="N121" s="152"/>
      <c r="O121" s="152"/>
      <c r="P121" s="61"/>
      <c r="Q121" s="61"/>
      <c r="R121" s="61"/>
      <c r="S121" s="61"/>
      <c r="T121" s="61"/>
      <c r="U121" s="61"/>
    </row>
    <row r="122" spans="1:21">
      <c r="A122" s="61"/>
      <c r="D122" s="61"/>
      <c r="E122" s="61"/>
      <c r="F122" s="61"/>
      <c r="L122" s="152"/>
      <c r="M122" s="152"/>
      <c r="N122" s="152"/>
      <c r="O122" s="152"/>
      <c r="P122" s="61"/>
      <c r="Q122" s="61"/>
      <c r="R122" s="61"/>
      <c r="S122" s="61"/>
      <c r="T122" s="61"/>
      <c r="U122" s="61"/>
    </row>
    <row r="123" spans="1:21">
      <c r="A123" s="61"/>
      <c r="D123" s="61"/>
      <c r="E123" s="61"/>
      <c r="F123" s="61"/>
      <c r="L123" s="152"/>
      <c r="M123" s="152"/>
      <c r="N123" s="152"/>
      <c r="O123" s="152"/>
      <c r="P123" s="61"/>
      <c r="Q123" s="61"/>
      <c r="R123" s="61"/>
      <c r="S123" s="61"/>
      <c r="T123" s="61"/>
      <c r="U123" s="61"/>
    </row>
    <row r="124" spans="1:21">
      <c r="A124" s="61"/>
      <c r="D124" s="61"/>
      <c r="E124" s="61"/>
      <c r="F124" s="61"/>
      <c r="L124" s="152"/>
      <c r="M124" s="152"/>
      <c r="N124" s="152"/>
      <c r="O124" s="152"/>
      <c r="P124" s="61"/>
      <c r="Q124" s="61"/>
      <c r="R124" s="61"/>
      <c r="S124" s="61"/>
      <c r="T124" s="61"/>
      <c r="U124" s="61"/>
    </row>
    <row r="125" spans="1:21">
      <c r="A125" s="61"/>
      <c r="D125" s="61"/>
      <c r="E125" s="61"/>
      <c r="F125" s="61"/>
      <c r="L125" s="152"/>
      <c r="M125" s="152"/>
      <c r="N125" s="152"/>
      <c r="O125" s="152"/>
      <c r="P125" s="61"/>
      <c r="Q125" s="61"/>
      <c r="R125" s="61"/>
      <c r="S125" s="61"/>
      <c r="T125" s="61"/>
      <c r="U125" s="61"/>
    </row>
    <row r="126" spans="1:21">
      <c r="A126" s="61"/>
      <c r="D126" s="61"/>
      <c r="E126" s="61"/>
      <c r="F126" s="61"/>
      <c r="L126" s="152"/>
      <c r="M126" s="152"/>
      <c r="N126" s="152"/>
      <c r="O126" s="152"/>
      <c r="P126" s="61"/>
      <c r="Q126" s="61"/>
      <c r="R126" s="61"/>
      <c r="S126" s="61"/>
      <c r="T126" s="61"/>
      <c r="U126" s="61"/>
    </row>
    <row r="127" spans="1:21">
      <c r="A127" s="61"/>
      <c r="D127" s="61"/>
      <c r="E127" s="61"/>
      <c r="F127" s="61"/>
      <c r="L127" s="152"/>
      <c r="M127" s="152"/>
      <c r="N127" s="152"/>
      <c r="O127" s="152"/>
      <c r="P127" s="61"/>
      <c r="Q127" s="61"/>
      <c r="R127" s="61"/>
      <c r="S127" s="61"/>
      <c r="T127" s="61"/>
      <c r="U127" s="61"/>
    </row>
    <row r="128" spans="1:21">
      <c r="A128" s="61"/>
      <c r="D128" s="61"/>
      <c r="E128" s="61"/>
      <c r="F128" s="61"/>
      <c r="L128" s="152"/>
      <c r="M128" s="152"/>
      <c r="N128" s="152"/>
      <c r="O128" s="152"/>
      <c r="P128" s="61"/>
      <c r="Q128" s="61"/>
      <c r="R128" s="61"/>
      <c r="S128" s="61"/>
      <c r="T128" s="61"/>
      <c r="U128" s="61"/>
    </row>
    <row r="129" spans="1:21">
      <c r="A129" s="61"/>
      <c r="D129" s="61"/>
      <c r="E129" s="61"/>
      <c r="F129" s="61"/>
      <c r="L129" s="152"/>
      <c r="M129" s="152"/>
      <c r="N129" s="152"/>
      <c r="O129" s="152"/>
      <c r="P129" s="61"/>
      <c r="Q129" s="61"/>
      <c r="R129" s="61"/>
      <c r="S129" s="61"/>
      <c r="T129" s="61"/>
      <c r="U129" s="61"/>
    </row>
    <row r="130" spans="1:21">
      <c r="A130" s="61"/>
      <c r="D130" s="61"/>
      <c r="E130" s="61"/>
      <c r="F130" s="61"/>
      <c r="L130" s="152"/>
      <c r="M130" s="152"/>
      <c r="N130" s="152"/>
      <c r="O130" s="152"/>
      <c r="P130" s="61"/>
      <c r="Q130" s="61"/>
      <c r="R130" s="61"/>
      <c r="S130" s="61"/>
      <c r="T130" s="61"/>
      <c r="U130" s="61"/>
    </row>
    <row r="131" spans="1:21">
      <c r="A131" s="61"/>
      <c r="D131" s="61"/>
      <c r="E131" s="61"/>
      <c r="F131" s="61"/>
      <c r="L131" s="152"/>
      <c r="M131" s="152"/>
      <c r="N131" s="152"/>
      <c r="O131" s="152"/>
      <c r="P131" s="61"/>
      <c r="Q131" s="61"/>
      <c r="R131" s="61"/>
      <c r="S131" s="61"/>
      <c r="T131" s="61"/>
      <c r="U131" s="61"/>
    </row>
    <row r="132" spans="1:21">
      <c r="A132" s="61"/>
      <c r="D132" s="61"/>
      <c r="E132" s="61"/>
      <c r="F132" s="61"/>
      <c r="L132" s="152"/>
      <c r="M132" s="152"/>
      <c r="N132" s="152"/>
      <c r="O132" s="152"/>
      <c r="P132" s="61"/>
      <c r="Q132" s="61"/>
      <c r="R132" s="61"/>
      <c r="S132" s="61"/>
      <c r="T132" s="61"/>
      <c r="U132" s="61"/>
    </row>
    <row r="133" spans="1:21">
      <c r="A133" s="61"/>
      <c r="D133" s="61"/>
      <c r="E133" s="61"/>
      <c r="F133" s="61"/>
      <c r="L133" s="152"/>
      <c r="M133" s="152"/>
      <c r="N133" s="152"/>
      <c r="O133" s="152"/>
      <c r="P133" s="61"/>
      <c r="Q133" s="61"/>
      <c r="R133" s="61"/>
      <c r="S133" s="61"/>
      <c r="T133" s="61"/>
      <c r="U133" s="61"/>
    </row>
    <row r="134" spans="1:21">
      <c r="A134" s="61"/>
      <c r="D134" s="61"/>
      <c r="E134" s="61"/>
      <c r="F134" s="61"/>
      <c r="L134" s="152"/>
      <c r="M134" s="152"/>
      <c r="N134" s="152"/>
      <c r="O134" s="152"/>
      <c r="P134" s="61"/>
      <c r="Q134" s="61"/>
      <c r="R134" s="61"/>
      <c r="S134" s="61"/>
      <c r="T134" s="61"/>
      <c r="U134" s="61"/>
    </row>
    <row r="135" spans="1:21">
      <c r="A135" s="61"/>
      <c r="D135" s="61"/>
      <c r="E135" s="61"/>
      <c r="F135" s="61"/>
      <c r="L135" s="152"/>
      <c r="M135" s="152"/>
      <c r="N135" s="152"/>
      <c r="O135" s="152"/>
      <c r="P135" s="61"/>
      <c r="Q135" s="61"/>
      <c r="R135" s="61"/>
      <c r="S135" s="61"/>
      <c r="T135" s="61"/>
      <c r="U135" s="61"/>
    </row>
    <row r="136" spans="1:21">
      <c r="A136" s="61"/>
      <c r="D136" s="61"/>
      <c r="E136" s="61"/>
      <c r="F136" s="61"/>
      <c r="L136" s="152"/>
      <c r="M136" s="152"/>
      <c r="N136" s="152"/>
      <c r="O136" s="152"/>
      <c r="P136" s="61"/>
      <c r="Q136" s="61"/>
      <c r="R136" s="61"/>
      <c r="S136" s="61"/>
      <c r="T136" s="61"/>
      <c r="U136" s="61"/>
    </row>
    <row r="137" spans="1:21">
      <c r="A137" s="61"/>
      <c r="D137" s="61"/>
      <c r="E137" s="61"/>
      <c r="F137" s="61"/>
      <c r="L137" s="152"/>
      <c r="M137" s="152"/>
      <c r="N137" s="152"/>
      <c r="O137" s="152"/>
      <c r="P137" s="61"/>
      <c r="Q137" s="61"/>
      <c r="R137" s="61"/>
      <c r="S137" s="61"/>
      <c r="T137" s="61"/>
      <c r="U137" s="61"/>
    </row>
    <row r="138" spans="1:21">
      <c r="A138" s="61"/>
      <c r="D138" s="61"/>
      <c r="E138" s="61"/>
      <c r="F138" s="61"/>
    </row>
    <row r="139" spans="1:21">
      <c r="A139" s="61"/>
      <c r="D139" s="61"/>
      <c r="E139" s="61"/>
      <c r="F139" s="61"/>
    </row>
    <row r="140" spans="1:21">
      <c r="A140" s="61"/>
      <c r="D140" s="61"/>
      <c r="E140" s="61"/>
      <c r="F140" s="61"/>
    </row>
    <row r="141" spans="1:21">
      <c r="A141" s="61"/>
      <c r="D141" s="61"/>
      <c r="E141" s="61"/>
      <c r="F141" s="61"/>
    </row>
    <row r="142" spans="1:21">
      <c r="A142" s="61"/>
      <c r="D142" s="61"/>
      <c r="E142" s="61"/>
      <c r="F142" s="61"/>
    </row>
    <row r="143" spans="1:21">
      <c r="A143" s="61"/>
      <c r="D143" s="61"/>
      <c r="E143" s="61"/>
      <c r="F143" s="61"/>
    </row>
    <row r="144" spans="1:21">
      <c r="A144" s="61"/>
      <c r="D144" s="61"/>
      <c r="E144" s="61"/>
      <c r="F144" s="61"/>
    </row>
    <row r="145" spans="1:6">
      <c r="A145" s="61"/>
      <c r="D145" s="61"/>
      <c r="E145" s="61"/>
      <c r="F145" s="61"/>
    </row>
    <row r="146" spans="1:6">
      <c r="A146" s="61"/>
      <c r="D146" s="61"/>
      <c r="E146" s="61"/>
      <c r="F146" s="61"/>
    </row>
    <row r="147" spans="1:6">
      <c r="A147" s="61"/>
      <c r="D147" s="61"/>
      <c r="E147" s="61"/>
      <c r="F147" s="61"/>
    </row>
    <row r="148" spans="1:6">
      <c r="A148" s="61"/>
      <c r="D148" s="61"/>
      <c r="E148" s="61"/>
      <c r="F148" s="61"/>
    </row>
    <row r="149" spans="1:6">
      <c r="A149" s="61"/>
      <c r="D149" s="61"/>
      <c r="E149" s="61"/>
      <c r="F149" s="61"/>
    </row>
    <row r="150" spans="1:6">
      <c r="A150" s="61"/>
      <c r="D150" s="61"/>
      <c r="E150" s="61"/>
      <c r="F150" s="61"/>
    </row>
    <row r="151" spans="1:6">
      <c r="A151" s="61"/>
      <c r="D151" s="61"/>
      <c r="E151" s="61"/>
      <c r="F151" s="61"/>
    </row>
    <row r="152" spans="1:6">
      <c r="A152" s="61"/>
      <c r="D152" s="61"/>
      <c r="E152" s="61"/>
      <c r="F152" s="61"/>
    </row>
    <row r="153" spans="1:6">
      <c r="A153" s="61"/>
      <c r="D153" s="61"/>
      <c r="E153" s="61"/>
      <c r="F153" s="61"/>
    </row>
    <row r="154" spans="1:6">
      <c r="A154" s="61"/>
      <c r="D154" s="61"/>
      <c r="E154" s="61"/>
      <c r="F154" s="61"/>
    </row>
    <row r="155" spans="1:6">
      <c r="A155" s="61"/>
      <c r="D155" s="61"/>
      <c r="E155" s="61"/>
      <c r="F155" s="61"/>
    </row>
    <row r="156" spans="1:6">
      <c r="A156" s="61"/>
      <c r="D156" s="61"/>
      <c r="E156" s="61"/>
      <c r="F156" s="61"/>
    </row>
    <row r="157" spans="1:6">
      <c r="A157" s="61"/>
      <c r="D157" s="61"/>
      <c r="E157" s="61"/>
      <c r="F157" s="61"/>
    </row>
    <row r="158" spans="1:6">
      <c r="A158" s="61"/>
      <c r="D158" s="61"/>
      <c r="E158" s="61"/>
      <c r="F158" s="61"/>
    </row>
    <row r="159" spans="1:6">
      <c r="A159" s="61"/>
      <c r="D159" s="61"/>
      <c r="E159" s="61"/>
      <c r="F159" s="61"/>
    </row>
    <row r="160" spans="1:6">
      <c r="A160" s="61"/>
      <c r="D160" s="61"/>
      <c r="E160" s="61"/>
      <c r="F160" s="61"/>
    </row>
    <row r="161" spans="1:6">
      <c r="A161" s="61"/>
      <c r="D161" s="61"/>
      <c r="E161" s="61"/>
      <c r="F161" s="61"/>
    </row>
    <row r="162" spans="1:6">
      <c r="A162" s="61"/>
      <c r="D162" s="61"/>
      <c r="E162" s="61"/>
      <c r="F162" s="61"/>
    </row>
    <row r="163" spans="1:6">
      <c r="A163" s="61"/>
      <c r="D163" s="61"/>
      <c r="E163" s="61"/>
      <c r="F163" s="61"/>
    </row>
    <row r="164" spans="1:6">
      <c r="A164" s="61"/>
      <c r="D164" s="61"/>
      <c r="E164" s="61"/>
      <c r="F164" s="61"/>
    </row>
    <row r="165" spans="1:6">
      <c r="A165" s="61"/>
      <c r="D165" s="61"/>
      <c r="E165" s="61"/>
      <c r="F165" s="61"/>
    </row>
    <row r="166" spans="1:6">
      <c r="A166" s="61"/>
      <c r="D166" s="61"/>
      <c r="E166" s="61"/>
      <c r="F166" s="61"/>
    </row>
    <row r="167" spans="1:6">
      <c r="A167" s="61"/>
      <c r="D167" s="61"/>
      <c r="E167" s="61"/>
      <c r="F167" s="61"/>
    </row>
    <row r="168" spans="1:6">
      <c r="A168" s="61"/>
      <c r="D168" s="61"/>
      <c r="E168" s="61"/>
      <c r="F168" s="61"/>
    </row>
    <row r="169" spans="1:6">
      <c r="A169" s="61"/>
      <c r="D169" s="61"/>
      <c r="E169" s="61"/>
      <c r="F169" s="61"/>
    </row>
    <row r="170" spans="1:6">
      <c r="A170" s="61"/>
      <c r="D170" s="61"/>
      <c r="E170" s="61"/>
      <c r="F170" s="61"/>
    </row>
    <row r="171" spans="1:6">
      <c r="A171" s="61"/>
      <c r="D171" s="61"/>
      <c r="E171" s="61"/>
      <c r="F171" s="61"/>
    </row>
    <row r="172" spans="1:6">
      <c r="A172" s="61"/>
      <c r="D172" s="61"/>
      <c r="E172" s="61"/>
      <c r="F172" s="61"/>
    </row>
    <row r="173" spans="1:6">
      <c r="A173" s="61"/>
      <c r="D173" s="61"/>
      <c r="E173" s="61"/>
      <c r="F173" s="61"/>
    </row>
    <row r="174" spans="1:6">
      <c r="A174" s="61"/>
      <c r="D174" s="61"/>
      <c r="E174" s="61"/>
      <c r="F174" s="61"/>
    </row>
    <row r="175" spans="1:6">
      <c r="A175" s="61"/>
      <c r="D175" s="61"/>
      <c r="E175" s="61"/>
      <c r="F175" s="61"/>
    </row>
    <row r="176" spans="1:6">
      <c r="A176" s="61"/>
      <c r="D176" s="61"/>
      <c r="E176" s="61"/>
      <c r="F176" s="61"/>
    </row>
    <row r="177" spans="1:6">
      <c r="A177" s="61"/>
      <c r="D177" s="61"/>
      <c r="E177" s="61"/>
      <c r="F177" s="61"/>
    </row>
    <row r="178" spans="1:6">
      <c r="A178" s="61"/>
      <c r="D178" s="61"/>
      <c r="E178" s="61"/>
      <c r="F178" s="61"/>
    </row>
    <row r="179" spans="1:6">
      <c r="A179" s="61"/>
      <c r="D179" s="61"/>
      <c r="E179" s="61"/>
      <c r="F179" s="61"/>
    </row>
    <row r="180" spans="1:6">
      <c r="A180" s="61"/>
      <c r="D180" s="61"/>
      <c r="E180" s="61"/>
      <c r="F180" s="61"/>
    </row>
    <row r="181" spans="1:6">
      <c r="A181" s="61"/>
      <c r="D181" s="61"/>
      <c r="E181" s="61"/>
      <c r="F181" s="61"/>
    </row>
    <row r="182" spans="1:6">
      <c r="A182" s="61"/>
      <c r="D182" s="61"/>
      <c r="E182" s="61"/>
      <c r="F182" s="61"/>
    </row>
    <row r="183" spans="1:6">
      <c r="A183" s="61"/>
      <c r="D183" s="61"/>
      <c r="E183" s="61"/>
      <c r="F183" s="61"/>
    </row>
    <row r="184" spans="1:6">
      <c r="A184" s="61"/>
      <c r="D184" s="61"/>
      <c r="E184" s="61"/>
      <c r="F184" s="61"/>
    </row>
    <row r="185" spans="1:6">
      <c r="A185" s="61"/>
      <c r="D185" s="61"/>
      <c r="E185" s="61"/>
      <c r="F185" s="61"/>
    </row>
    <row r="186" spans="1:6">
      <c r="A186" s="61"/>
      <c r="D186" s="61"/>
      <c r="E186" s="61"/>
      <c r="F186" s="61"/>
    </row>
    <row r="187" spans="1:6">
      <c r="A187" s="61"/>
      <c r="D187" s="61"/>
      <c r="E187" s="61"/>
      <c r="F187" s="61"/>
    </row>
    <row r="188" spans="1:6">
      <c r="A188" s="61"/>
      <c r="D188" s="61"/>
      <c r="E188" s="61"/>
      <c r="F188" s="61"/>
    </row>
    <row r="189" spans="1:6">
      <c r="A189" s="61"/>
      <c r="D189" s="61"/>
      <c r="E189" s="61"/>
      <c r="F189" s="61"/>
    </row>
    <row r="190" spans="1:6">
      <c r="A190" s="61"/>
      <c r="D190" s="61"/>
      <c r="E190" s="61"/>
      <c r="F190" s="61"/>
    </row>
    <row r="191" spans="1:6">
      <c r="A191" s="61"/>
      <c r="D191" s="61"/>
      <c r="E191" s="61"/>
      <c r="F191" s="61"/>
    </row>
    <row r="192" spans="1:6">
      <c r="A192" s="61"/>
      <c r="D192" s="61"/>
      <c r="E192" s="61"/>
      <c r="F192" s="61"/>
    </row>
    <row r="193" spans="1:6">
      <c r="A193" s="61"/>
      <c r="D193" s="61"/>
      <c r="E193" s="61"/>
      <c r="F193" s="61"/>
    </row>
    <row r="194" spans="1:6">
      <c r="A194" s="61"/>
      <c r="D194" s="61"/>
      <c r="E194" s="61"/>
      <c r="F194" s="61"/>
    </row>
    <row r="195" spans="1:6">
      <c r="A195" s="61"/>
      <c r="D195" s="61"/>
      <c r="E195" s="61"/>
      <c r="F195" s="61"/>
    </row>
    <row r="196" spans="1:6">
      <c r="A196" s="61"/>
      <c r="D196" s="61"/>
      <c r="E196" s="61"/>
      <c r="F196" s="61"/>
    </row>
    <row r="197" spans="1:6">
      <c r="A197" s="61"/>
      <c r="D197" s="61"/>
      <c r="E197" s="61"/>
      <c r="F197" s="61"/>
    </row>
    <row r="198" spans="1:6">
      <c r="A198" s="61"/>
      <c r="D198" s="61"/>
      <c r="E198" s="61"/>
      <c r="F198" s="61"/>
    </row>
    <row r="199" spans="1:6">
      <c r="A199" s="61"/>
      <c r="D199" s="61"/>
      <c r="E199" s="61"/>
      <c r="F199" s="61"/>
    </row>
    <row r="200" spans="1:6">
      <c r="A200" s="61"/>
      <c r="D200" s="61"/>
      <c r="E200" s="61"/>
      <c r="F200" s="61"/>
    </row>
    <row r="201" spans="1:6">
      <c r="A201" s="61"/>
      <c r="D201" s="61"/>
      <c r="E201" s="61"/>
      <c r="F201" s="61"/>
    </row>
    <row r="202" spans="1:6">
      <c r="A202" s="61"/>
      <c r="D202" s="61"/>
      <c r="E202" s="61"/>
      <c r="F202" s="61"/>
    </row>
    <row r="203" spans="1:6">
      <c r="A203" s="61"/>
      <c r="D203" s="61"/>
      <c r="E203" s="61"/>
      <c r="F203" s="61"/>
    </row>
    <row r="204" spans="1:6">
      <c r="A204" s="61"/>
      <c r="D204" s="61"/>
      <c r="E204" s="61"/>
      <c r="F204" s="61"/>
    </row>
    <row r="205" spans="1:6">
      <c r="A205" s="61"/>
      <c r="D205" s="61"/>
      <c r="E205" s="61"/>
      <c r="F205" s="61"/>
    </row>
    <row r="206" spans="1:6">
      <c r="A206" s="61"/>
      <c r="D206" s="61"/>
      <c r="E206" s="61"/>
      <c r="F206" s="61"/>
    </row>
    <row r="207" spans="1:6">
      <c r="A207" s="61"/>
      <c r="D207" s="61"/>
      <c r="E207" s="61"/>
      <c r="F207" s="61"/>
    </row>
    <row r="208" spans="1:6">
      <c r="A208" s="61"/>
      <c r="D208" s="61"/>
      <c r="E208" s="61"/>
      <c r="F208" s="61"/>
    </row>
    <row r="209" spans="1:6">
      <c r="A209" s="61"/>
      <c r="D209" s="61"/>
      <c r="E209" s="61"/>
      <c r="F209" s="61"/>
    </row>
    <row r="210" spans="1:6">
      <c r="A210" s="61"/>
      <c r="D210" s="61"/>
      <c r="E210" s="61"/>
      <c r="F210" s="61"/>
    </row>
    <row r="211" spans="1:6">
      <c r="A211" s="61"/>
      <c r="D211" s="61"/>
      <c r="E211" s="61"/>
      <c r="F211" s="61"/>
    </row>
    <row r="212" spans="1:6">
      <c r="A212" s="61"/>
      <c r="D212" s="61"/>
      <c r="E212" s="61"/>
      <c r="F212" s="61"/>
    </row>
    <row r="213" spans="1:6">
      <c r="A213" s="61"/>
      <c r="D213" s="61"/>
      <c r="E213" s="61"/>
      <c r="F213" s="61"/>
    </row>
    <row r="214" spans="1:6">
      <c r="A214" s="61"/>
      <c r="D214" s="61"/>
      <c r="E214" s="61"/>
      <c r="F214" s="61"/>
    </row>
    <row r="215" spans="1:6">
      <c r="A215" s="61"/>
      <c r="D215" s="61"/>
      <c r="E215" s="61"/>
      <c r="F215" s="61"/>
    </row>
    <row r="216" spans="1:6">
      <c r="A216" s="61"/>
      <c r="D216" s="61"/>
      <c r="E216" s="61"/>
      <c r="F216" s="61"/>
    </row>
    <row r="217" spans="1:6">
      <c r="A217" s="61"/>
      <c r="D217" s="61"/>
      <c r="E217" s="61"/>
      <c r="F217" s="61"/>
    </row>
    <row r="218" spans="1:6">
      <c r="A218" s="61"/>
      <c r="D218" s="61"/>
      <c r="E218" s="61"/>
      <c r="F218" s="61"/>
    </row>
    <row r="219" spans="1:6">
      <c r="A219" s="61"/>
      <c r="D219" s="61"/>
      <c r="E219" s="61"/>
      <c r="F219" s="61"/>
    </row>
    <row r="220" spans="1:6">
      <c r="A220" s="61"/>
      <c r="D220" s="61"/>
      <c r="E220" s="61"/>
      <c r="F220" s="61"/>
    </row>
    <row r="221" spans="1:6">
      <c r="A221" s="61"/>
      <c r="D221" s="61"/>
      <c r="E221" s="61"/>
      <c r="F221" s="61"/>
    </row>
    <row r="222" spans="1:6">
      <c r="A222" s="61"/>
      <c r="D222" s="61"/>
      <c r="E222" s="61"/>
      <c r="F222" s="61"/>
    </row>
    <row r="223" spans="1:6">
      <c r="A223" s="61"/>
      <c r="D223" s="61"/>
      <c r="E223" s="61"/>
      <c r="F223" s="61"/>
    </row>
    <row r="224" spans="1:6">
      <c r="A224" s="61"/>
      <c r="D224" s="61"/>
      <c r="E224" s="61"/>
      <c r="F224" s="61"/>
    </row>
    <row r="225" spans="1:6">
      <c r="A225" s="61"/>
      <c r="D225" s="61"/>
      <c r="E225" s="61"/>
      <c r="F225" s="61"/>
    </row>
    <row r="226" spans="1:6">
      <c r="A226" s="61"/>
      <c r="D226" s="61"/>
      <c r="E226" s="61"/>
      <c r="F226" s="61"/>
    </row>
    <row r="227" spans="1:6">
      <c r="A227" s="61"/>
      <c r="D227" s="61"/>
      <c r="E227" s="61"/>
      <c r="F227" s="61"/>
    </row>
    <row r="228" spans="1:6">
      <c r="A228" s="61"/>
      <c r="D228" s="61"/>
      <c r="E228" s="61"/>
      <c r="F228" s="61"/>
    </row>
    <row r="229" spans="1:6">
      <c r="A229" s="61"/>
      <c r="D229" s="61"/>
      <c r="E229" s="61"/>
      <c r="F229" s="61"/>
    </row>
    <row r="230" spans="1:6">
      <c r="A230" s="61"/>
      <c r="D230" s="61"/>
      <c r="E230" s="61"/>
      <c r="F230" s="61"/>
    </row>
    <row r="231" spans="1:6">
      <c r="A231" s="61"/>
      <c r="D231" s="61"/>
      <c r="E231" s="61"/>
      <c r="F231" s="61"/>
    </row>
    <row r="232" spans="1:6">
      <c r="A232" s="61"/>
      <c r="D232" s="61"/>
      <c r="E232" s="61"/>
      <c r="F232" s="61"/>
    </row>
    <row r="233" spans="1:6">
      <c r="A233" s="61"/>
      <c r="D233" s="61"/>
      <c r="E233" s="61"/>
      <c r="F233" s="61"/>
    </row>
    <row r="234" spans="1:6">
      <c r="A234" s="61"/>
      <c r="D234" s="61"/>
      <c r="E234" s="61"/>
      <c r="F234" s="61"/>
    </row>
    <row r="235" spans="1:6">
      <c r="A235" s="61"/>
      <c r="D235" s="61"/>
      <c r="E235" s="61"/>
      <c r="F235" s="61"/>
    </row>
    <row r="236" spans="1:6">
      <c r="A236" s="61"/>
      <c r="D236" s="61"/>
      <c r="E236" s="61"/>
      <c r="F236" s="61"/>
    </row>
    <row r="237" spans="1:6">
      <c r="A237" s="61"/>
      <c r="D237" s="61"/>
      <c r="E237" s="61"/>
      <c r="F237" s="61"/>
    </row>
    <row r="238" spans="1:6">
      <c r="A238" s="61"/>
      <c r="D238" s="61"/>
      <c r="E238" s="61"/>
      <c r="F238" s="61"/>
    </row>
    <row r="239" spans="1:6">
      <c r="A239" s="61"/>
      <c r="D239" s="61"/>
      <c r="E239" s="61"/>
      <c r="F239" s="61"/>
    </row>
    <row r="240" spans="1:6">
      <c r="A240" s="61"/>
      <c r="D240" s="61"/>
      <c r="E240" s="61"/>
      <c r="F240" s="61"/>
    </row>
    <row r="241" spans="1:6">
      <c r="A241" s="61"/>
      <c r="D241" s="61"/>
      <c r="E241" s="61"/>
      <c r="F241" s="61"/>
    </row>
    <row r="242" spans="1:6">
      <c r="A242" s="61"/>
      <c r="D242" s="61"/>
      <c r="E242" s="61"/>
      <c r="F242" s="61"/>
    </row>
    <row r="243" spans="1:6">
      <c r="A243" s="61"/>
      <c r="D243" s="61"/>
      <c r="E243" s="61"/>
      <c r="F243" s="61"/>
    </row>
    <row r="244" spans="1:6">
      <c r="A244" s="61"/>
      <c r="D244" s="61"/>
      <c r="E244" s="61"/>
      <c r="F244" s="61"/>
    </row>
    <row r="245" spans="1:6">
      <c r="A245" s="61"/>
      <c r="D245" s="61"/>
      <c r="E245" s="61"/>
      <c r="F245" s="61"/>
    </row>
    <row r="246" spans="1:6">
      <c r="A246" s="61"/>
      <c r="D246" s="61"/>
      <c r="E246" s="61"/>
      <c r="F246" s="61"/>
    </row>
    <row r="247" spans="1:6">
      <c r="A247" s="61"/>
      <c r="D247" s="61"/>
      <c r="E247" s="61"/>
      <c r="F247" s="61"/>
    </row>
    <row r="248" spans="1:6">
      <c r="A248" s="61"/>
      <c r="D248" s="61"/>
      <c r="E248" s="61"/>
      <c r="F248" s="61"/>
    </row>
    <row r="249" spans="1:6">
      <c r="A249" s="61"/>
      <c r="D249" s="61"/>
      <c r="E249" s="61"/>
      <c r="F249" s="61"/>
    </row>
    <row r="250" spans="1:6">
      <c r="A250" s="61"/>
      <c r="D250" s="61"/>
      <c r="E250" s="61"/>
      <c r="F250" s="61"/>
    </row>
    <row r="251" spans="1:6">
      <c r="A251" s="61"/>
      <c r="D251" s="61"/>
      <c r="E251" s="61"/>
      <c r="F251" s="61"/>
    </row>
    <row r="252" spans="1:6">
      <c r="A252" s="61"/>
      <c r="D252" s="61"/>
      <c r="E252" s="61"/>
      <c r="F252" s="61"/>
    </row>
    <row r="253" spans="1:6">
      <c r="A253" s="61"/>
      <c r="D253" s="61"/>
      <c r="E253" s="61"/>
      <c r="F253" s="61"/>
    </row>
    <row r="254" spans="1:6">
      <c r="A254" s="61"/>
      <c r="D254" s="61"/>
      <c r="E254" s="61"/>
      <c r="F254" s="61"/>
    </row>
    <row r="255" spans="1:6">
      <c r="A255" s="61"/>
      <c r="D255" s="61"/>
      <c r="E255" s="61"/>
      <c r="F255" s="61"/>
    </row>
    <row r="256" spans="1:6">
      <c r="A256" s="61"/>
      <c r="D256" s="61"/>
      <c r="E256" s="61"/>
      <c r="F256" s="61"/>
    </row>
    <row r="257" spans="1:6">
      <c r="A257" s="61"/>
      <c r="D257" s="61"/>
      <c r="E257" s="61"/>
      <c r="F257" s="61"/>
    </row>
    <row r="258" spans="1:6">
      <c r="A258" s="61"/>
      <c r="D258" s="61"/>
      <c r="E258" s="61"/>
      <c r="F258" s="61"/>
    </row>
    <row r="259" spans="1:6">
      <c r="A259" s="61"/>
      <c r="D259" s="61"/>
      <c r="E259" s="61"/>
      <c r="F259" s="61"/>
    </row>
    <row r="260" spans="1:6">
      <c r="A260" s="61"/>
      <c r="D260" s="61"/>
      <c r="E260" s="61"/>
      <c r="F260" s="61"/>
    </row>
    <row r="261" spans="1:6">
      <c r="A261" s="61"/>
      <c r="D261" s="61"/>
      <c r="E261" s="61"/>
      <c r="F261" s="61"/>
    </row>
    <row r="262" spans="1:6">
      <c r="A262" s="61"/>
      <c r="D262" s="61"/>
      <c r="E262" s="61"/>
      <c r="F262" s="61"/>
    </row>
    <row r="263" spans="1:6">
      <c r="A263" s="61"/>
      <c r="D263" s="61"/>
      <c r="E263" s="61"/>
      <c r="F263" s="61"/>
    </row>
    <row r="264" spans="1:6">
      <c r="A264" s="61"/>
      <c r="D264" s="61"/>
      <c r="E264" s="61"/>
      <c r="F264" s="61"/>
    </row>
    <row r="265" spans="1:6">
      <c r="A265" s="61"/>
      <c r="D265" s="61"/>
      <c r="E265" s="61"/>
      <c r="F265" s="61"/>
    </row>
    <row r="266" spans="1:6">
      <c r="A266" s="61"/>
      <c r="D266" s="61"/>
      <c r="E266" s="61"/>
      <c r="F266" s="61"/>
    </row>
    <row r="267" spans="1:6">
      <c r="A267" s="61"/>
      <c r="D267" s="61"/>
      <c r="E267" s="61"/>
      <c r="F267" s="61"/>
    </row>
    <row r="268" spans="1:6">
      <c r="A268" s="61"/>
      <c r="D268" s="61"/>
      <c r="E268" s="61"/>
      <c r="F268" s="61"/>
    </row>
    <row r="269" spans="1:6">
      <c r="A269" s="61"/>
      <c r="D269" s="61"/>
      <c r="E269" s="61"/>
      <c r="F269" s="61"/>
    </row>
    <row r="270" spans="1:6">
      <c r="A270" s="61"/>
      <c r="D270" s="61"/>
      <c r="E270" s="61"/>
      <c r="F270" s="61"/>
    </row>
    <row r="271" spans="1:6">
      <c r="A271" s="61"/>
      <c r="D271" s="61"/>
      <c r="E271" s="61"/>
      <c r="F271" s="61"/>
    </row>
    <row r="272" spans="1:6">
      <c r="A272" s="61"/>
      <c r="D272" s="61"/>
      <c r="E272" s="61"/>
      <c r="F272" s="61"/>
    </row>
    <row r="273" spans="1:6">
      <c r="A273" s="61"/>
      <c r="D273" s="61"/>
      <c r="E273" s="61"/>
      <c r="F273" s="61"/>
    </row>
    <row r="274" spans="1:6">
      <c r="A274" s="61"/>
      <c r="D274" s="61"/>
      <c r="E274" s="61"/>
      <c r="F274" s="61"/>
    </row>
    <row r="275" spans="1:6">
      <c r="A275" s="61"/>
      <c r="D275" s="61"/>
      <c r="E275" s="61"/>
      <c r="F275" s="61"/>
    </row>
    <row r="276" spans="1:6">
      <c r="A276" s="61"/>
      <c r="D276" s="61"/>
      <c r="E276" s="61"/>
      <c r="F276" s="61"/>
    </row>
    <row r="277" spans="1:6">
      <c r="A277" s="61"/>
      <c r="D277" s="61"/>
      <c r="E277" s="61"/>
      <c r="F277" s="61"/>
    </row>
    <row r="278" spans="1:6">
      <c r="A278" s="61"/>
      <c r="D278" s="61"/>
      <c r="E278" s="61"/>
      <c r="F278" s="61"/>
    </row>
    <row r="279" spans="1:6">
      <c r="A279" s="61"/>
      <c r="D279" s="61"/>
      <c r="E279" s="61"/>
      <c r="F279" s="61"/>
    </row>
    <row r="280" spans="1:6">
      <c r="A280" s="61"/>
      <c r="D280" s="61"/>
      <c r="E280" s="61"/>
      <c r="F280" s="61"/>
    </row>
    <row r="281" spans="1:6">
      <c r="A281" s="61"/>
      <c r="D281" s="61"/>
      <c r="E281" s="61"/>
      <c r="F281" s="61"/>
    </row>
    <row r="282" spans="1:6">
      <c r="A282" s="61"/>
      <c r="D282" s="61"/>
      <c r="E282" s="61"/>
      <c r="F282" s="61"/>
    </row>
    <row r="283" spans="1:6">
      <c r="A283" s="61"/>
      <c r="D283" s="61"/>
      <c r="E283" s="61"/>
      <c r="F283" s="61"/>
    </row>
    <row r="284" spans="1:6">
      <c r="A284" s="61"/>
      <c r="D284" s="61"/>
      <c r="E284" s="61"/>
      <c r="F284" s="61"/>
    </row>
    <row r="285" spans="1:6">
      <c r="A285" s="61"/>
      <c r="D285" s="61"/>
      <c r="E285" s="61"/>
      <c r="F285" s="61"/>
    </row>
    <row r="286" spans="1:6">
      <c r="A286" s="61"/>
      <c r="D286" s="61"/>
      <c r="E286" s="61"/>
      <c r="F286" s="61"/>
    </row>
    <row r="287" spans="1:6">
      <c r="A287" s="61"/>
      <c r="D287" s="61"/>
      <c r="E287" s="61"/>
      <c r="F287" s="61"/>
    </row>
    <row r="288" spans="1:6">
      <c r="A288" s="61"/>
      <c r="D288" s="61"/>
      <c r="E288" s="61"/>
      <c r="F288" s="61"/>
    </row>
    <row r="289" spans="1:6">
      <c r="A289" s="61"/>
      <c r="D289" s="61"/>
      <c r="E289" s="61"/>
      <c r="F289" s="61"/>
    </row>
    <row r="290" spans="1:6">
      <c r="A290" s="61"/>
      <c r="D290" s="61"/>
      <c r="E290" s="61"/>
      <c r="F290" s="61"/>
    </row>
    <row r="291" spans="1:6">
      <c r="A291" s="61"/>
      <c r="D291" s="61"/>
      <c r="E291" s="61"/>
      <c r="F291" s="61"/>
    </row>
    <row r="292" spans="1:6">
      <c r="A292" s="61"/>
      <c r="D292" s="61"/>
      <c r="E292" s="61"/>
      <c r="F292" s="61"/>
    </row>
    <row r="293" spans="1:6">
      <c r="A293" s="61"/>
      <c r="D293" s="61"/>
      <c r="E293" s="61"/>
      <c r="F293" s="61"/>
    </row>
    <row r="294" spans="1:6">
      <c r="A294" s="61"/>
      <c r="D294" s="61"/>
      <c r="E294" s="61"/>
      <c r="F294" s="61"/>
    </row>
    <row r="295" spans="1:6">
      <c r="A295" s="61"/>
      <c r="D295" s="61"/>
      <c r="E295" s="61"/>
      <c r="F295" s="61"/>
    </row>
    <row r="296" spans="1:6">
      <c r="A296" s="61"/>
      <c r="D296" s="61"/>
      <c r="E296" s="61"/>
      <c r="F296" s="61"/>
    </row>
    <row r="297" spans="1:6">
      <c r="A297" s="61"/>
      <c r="D297" s="61"/>
      <c r="E297" s="61"/>
      <c r="F297" s="61"/>
    </row>
    <row r="298" spans="1:6">
      <c r="A298" s="61"/>
      <c r="D298" s="61"/>
      <c r="E298" s="61"/>
      <c r="F298" s="61"/>
    </row>
    <row r="299" spans="1:6">
      <c r="A299" s="61"/>
      <c r="D299" s="61"/>
      <c r="E299" s="61"/>
      <c r="F299" s="61"/>
    </row>
    <row r="300" spans="1:6">
      <c r="A300" s="61"/>
      <c r="D300" s="61"/>
      <c r="E300" s="61"/>
      <c r="F300" s="61"/>
    </row>
    <row r="301" spans="1:6">
      <c r="A301" s="61"/>
      <c r="D301" s="61"/>
      <c r="E301" s="61"/>
      <c r="F301" s="61"/>
    </row>
    <row r="302" spans="1:6">
      <c r="A302" s="61"/>
      <c r="D302" s="61"/>
      <c r="E302" s="61"/>
      <c r="F302" s="61"/>
    </row>
    <row r="303" spans="1:6">
      <c r="A303" s="61"/>
      <c r="D303" s="61"/>
      <c r="E303" s="61"/>
      <c r="F303" s="61"/>
    </row>
    <row r="304" spans="1:6">
      <c r="A304" s="61"/>
      <c r="D304" s="61"/>
      <c r="E304" s="61"/>
      <c r="F304" s="61"/>
    </row>
    <row r="305" spans="1:6">
      <c r="A305" s="61"/>
      <c r="D305" s="61"/>
      <c r="E305" s="61"/>
      <c r="F305" s="61"/>
    </row>
    <row r="306" spans="1:6">
      <c r="A306" s="61"/>
      <c r="D306" s="61"/>
      <c r="E306" s="61"/>
      <c r="F306" s="61"/>
    </row>
    <row r="307" spans="1:6">
      <c r="A307" s="61"/>
      <c r="D307" s="61"/>
      <c r="E307" s="61"/>
      <c r="F307" s="61"/>
    </row>
    <row r="308" spans="1:6">
      <c r="A308" s="61"/>
      <c r="D308" s="61"/>
      <c r="E308" s="61"/>
      <c r="F308" s="61"/>
    </row>
    <row r="309" spans="1:6">
      <c r="A309" s="61"/>
      <c r="D309" s="61"/>
      <c r="E309" s="61"/>
      <c r="F309" s="61"/>
    </row>
    <row r="310" spans="1:6">
      <c r="A310" s="61"/>
      <c r="D310" s="61"/>
      <c r="E310" s="61"/>
      <c r="F310" s="61"/>
    </row>
    <row r="311" spans="1:6">
      <c r="A311" s="61"/>
      <c r="D311" s="61"/>
      <c r="E311" s="61"/>
      <c r="F311" s="61"/>
    </row>
    <row r="312" spans="1:6">
      <c r="A312" s="61"/>
      <c r="D312" s="61"/>
      <c r="E312" s="61"/>
      <c r="F312" s="61"/>
    </row>
    <row r="313" spans="1:6">
      <c r="A313" s="61"/>
      <c r="D313" s="61"/>
      <c r="E313" s="61"/>
      <c r="F313" s="61"/>
    </row>
    <row r="314" spans="1:6">
      <c r="A314" s="61"/>
      <c r="D314" s="61"/>
      <c r="E314" s="61"/>
      <c r="F314" s="61"/>
    </row>
    <row r="315" spans="1:6">
      <c r="A315" s="61"/>
      <c r="D315" s="61"/>
      <c r="E315" s="61"/>
      <c r="F315" s="61"/>
    </row>
    <row r="316" spans="1:6">
      <c r="A316" s="61"/>
      <c r="D316" s="61"/>
      <c r="E316" s="61"/>
      <c r="F316" s="61"/>
    </row>
    <row r="317" spans="1:6">
      <c r="A317" s="61"/>
      <c r="D317" s="61"/>
      <c r="E317" s="61"/>
      <c r="F317" s="61"/>
    </row>
    <row r="318" spans="1:6">
      <c r="A318" s="61"/>
      <c r="D318" s="61"/>
      <c r="E318" s="61"/>
      <c r="F318" s="61"/>
    </row>
    <row r="319" spans="1:6">
      <c r="A319" s="61"/>
      <c r="D319" s="61"/>
      <c r="E319" s="61"/>
      <c r="F319" s="61"/>
    </row>
    <row r="320" spans="1:6">
      <c r="A320" s="61"/>
      <c r="D320" s="61"/>
      <c r="E320" s="61"/>
      <c r="F320" s="61"/>
    </row>
    <row r="321" spans="1:6">
      <c r="A321" s="61"/>
      <c r="D321" s="61"/>
      <c r="E321" s="61"/>
      <c r="F321" s="61"/>
    </row>
    <row r="322" spans="1:6">
      <c r="A322" s="61"/>
      <c r="D322" s="61"/>
      <c r="E322" s="61"/>
      <c r="F322" s="61"/>
    </row>
    <row r="323" spans="1:6">
      <c r="A323" s="61"/>
      <c r="D323" s="61"/>
      <c r="E323" s="61"/>
      <c r="F323" s="61"/>
    </row>
    <row r="324" spans="1:6">
      <c r="A324" s="61"/>
      <c r="D324" s="61"/>
      <c r="E324" s="61"/>
      <c r="F324" s="61"/>
    </row>
    <row r="325" spans="1:6">
      <c r="A325" s="61"/>
      <c r="D325" s="61"/>
      <c r="E325" s="61"/>
      <c r="F325" s="61"/>
    </row>
    <row r="326" spans="1:6">
      <c r="A326" s="61"/>
      <c r="D326" s="61"/>
      <c r="E326" s="61"/>
      <c r="F326" s="61"/>
    </row>
    <row r="327" spans="1:6">
      <c r="A327" s="61"/>
      <c r="D327" s="61"/>
      <c r="E327" s="61"/>
      <c r="F327" s="61"/>
    </row>
    <row r="328" spans="1:6">
      <c r="A328" s="61"/>
      <c r="D328" s="61"/>
      <c r="E328" s="61"/>
      <c r="F328" s="61"/>
    </row>
    <row r="329" spans="1:6">
      <c r="A329" s="61"/>
      <c r="D329" s="61"/>
      <c r="E329" s="61"/>
      <c r="F329" s="61"/>
    </row>
    <row r="330" spans="1:6">
      <c r="A330" s="61"/>
      <c r="D330" s="61"/>
      <c r="E330" s="61"/>
      <c r="F330" s="61"/>
    </row>
    <row r="331" spans="1:6">
      <c r="A331" s="61"/>
      <c r="D331" s="61"/>
      <c r="E331" s="61"/>
      <c r="F331" s="61"/>
    </row>
    <row r="332" spans="1:6">
      <c r="A332" s="61"/>
      <c r="D332" s="61"/>
      <c r="E332" s="61"/>
      <c r="F332" s="61"/>
    </row>
    <row r="333" spans="1:6">
      <c r="A333" s="61"/>
      <c r="D333" s="61"/>
      <c r="E333" s="61"/>
      <c r="F333" s="61"/>
    </row>
    <row r="334" spans="1:6">
      <c r="A334" s="61"/>
      <c r="D334" s="61"/>
      <c r="E334" s="61"/>
      <c r="F334" s="61"/>
    </row>
    <row r="335" spans="1:6">
      <c r="A335" s="61"/>
      <c r="D335" s="61"/>
      <c r="E335" s="61"/>
      <c r="F335" s="61"/>
    </row>
    <row r="336" spans="1:6">
      <c r="A336" s="61"/>
      <c r="D336" s="61"/>
      <c r="E336" s="61"/>
      <c r="F336" s="61"/>
    </row>
    <row r="337" spans="1:6">
      <c r="A337" s="61"/>
      <c r="D337" s="61"/>
      <c r="E337" s="61"/>
      <c r="F337" s="61"/>
    </row>
    <row r="338" spans="1:6">
      <c r="A338" s="61"/>
      <c r="D338" s="61"/>
      <c r="E338" s="61"/>
      <c r="F338" s="61"/>
    </row>
    <row r="339" spans="1:6">
      <c r="A339" s="61"/>
      <c r="D339" s="61"/>
      <c r="E339" s="61"/>
      <c r="F339" s="61"/>
    </row>
    <row r="340" spans="1:6">
      <c r="A340" s="61"/>
      <c r="D340" s="61"/>
      <c r="E340" s="61"/>
      <c r="F340" s="61"/>
    </row>
    <row r="341" spans="1:6">
      <c r="A341" s="61"/>
      <c r="D341" s="61"/>
      <c r="E341" s="61"/>
      <c r="F341" s="61"/>
    </row>
    <row r="342" spans="1:6">
      <c r="A342" s="61"/>
      <c r="D342" s="61"/>
      <c r="E342" s="61"/>
      <c r="F342" s="61"/>
    </row>
    <row r="343" spans="1:6">
      <c r="A343" s="61"/>
      <c r="D343" s="61"/>
      <c r="E343" s="61"/>
      <c r="F343" s="61"/>
    </row>
    <row r="344" spans="1:6">
      <c r="A344" s="61"/>
      <c r="D344" s="61"/>
      <c r="E344" s="61"/>
      <c r="F344" s="61"/>
    </row>
    <row r="345" spans="1:6">
      <c r="A345" s="61"/>
      <c r="D345" s="61"/>
      <c r="E345" s="61"/>
      <c r="F345" s="61"/>
    </row>
    <row r="346" spans="1:6">
      <c r="A346" s="61"/>
      <c r="D346" s="61"/>
      <c r="E346" s="61"/>
      <c r="F346" s="61"/>
    </row>
    <row r="347" spans="1:6">
      <c r="A347" s="61"/>
      <c r="D347" s="61"/>
      <c r="E347" s="61"/>
      <c r="F347" s="61"/>
    </row>
    <row r="348" spans="1:6">
      <c r="A348" s="61"/>
      <c r="D348" s="61"/>
      <c r="E348" s="61"/>
      <c r="F348" s="61"/>
    </row>
    <row r="349" spans="1:6">
      <c r="A349" s="61"/>
      <c r="D349" s="61"/>
      <c r="E349" s="61"/>
      <c r="F349" s="61"/>
    </row>
    <row r="350" spans="1:6">
      <c r="A350" s="61"/>
      <c r="D350" s="61"/>
      <c r="E350" s="61"/>
      <c r="F350" s="61"/>
    </row>
    <row r="351" spans="1:6">
      <c r="A351" s="61"/>
      <c r="D351" s="61"/>
      <c r="E351" s="61"/>
      <c r="F351" s="61"/>
    </row>
    <row r="352" spans="1:6">
      <c r="A352" s="61"/>
      <c r="D352" s="61"/>
      <c r="E352" s="61"/>
      <c r="F352" s="61"/>
    </row>
    <row r="353" spans="1:6">
      <c r="A353" s="61"/>
      <c r="D353" s="61"/>
      <c r="E353" s="61"/>
      <c r="F353" s="61"/>
    </row>
    <row r="354" spans="1:6">
      <c r="A354" s="61"/>
      <c r="D354" s="61"/>
      <c r="E354" s="61"/>
      <c r="F354" s="61"/>
    </row>
    <row r="355" spans="1:6">
      <c r="A355" s="61"/>
      <c r="D355" s="61"/>
      <c r="E355" s="61"/>
      <c r="F355" s="61"/>
    </row>
    <row r="356" spans="1:6">
      <c r="A356" s="61"/>
      <c r="D356" s="61"/>
      <c r="E356" s="61"/>
      <c r="F356" s="61"/>
    </row>
    <row r="357" spans="1:6">
      <c r="A357" s="61"/>
      <c r="D357" s="61"/>
      <c r="E357" s="61"/>
      <c r="F357" s="61"/>
    </row>
    <row r="358" spans="1:6">
      <c r="A358" s="61"/>
      <c r="D358" s="61"/>
      <c r="E358" s="61"/>
      <c r="F358" s="61"/>
    </row>
    <row r="359" spans="1:6">
      <c r="A359" s="61"/>
      <c r="D359" s="61"/>
      <c r="E359" s="61"/>
      <c r="F359" s="61"/>
    </row>
    <row r="360" spans="1:6">
      <c r="A360" s="61"/>
      <c r="D360" s="61"/>
      <c r="E360" s="61"/>
      <c r="F360" s="61"/>
    </row>
    <row r="361" spans="1:6">
      <c r="A361" s="61"/>
      <c r="D361" s="61"/>
      <c r="E361" s="61"/>
      <c r="F361" s="61"/>
    </row>
    <row r="362" spans="1:6">
      <c r="A362" s="61"/>
      <c r="D362" s="61"/>
      <c r="E362" s="61"/>
      <c r="F362" s="61"/>
    </row>
    <row r="363" spans="1:6">
      <c r="A363" s="61"/>
      <c r="D363" s="61"/>
      <c r="E363" s="61"/>
      <c r="F363" s="61"/>
    </row>
    <row r="364" spans="1:6">
      <c r="A364" s="61"/>
      <c r="D364" s="61"/>
      <c r="E364" s="61"/>
      <c r="F364" s="61"/>
    </row>
    <row r="365" spans="1:6">
      <c r="A365" s="61"/>
      <c r="D365" s="61"/>
      <c r="E365" s="61"/>
      <c r="F365" s="61"/>
    </row>
    <row r="366" spans="1:6">
      <c r="A366" s="61"/>
      <c r="D366" s="61"/>
      <c r="E366" s="61"/>
      <c r="F366" s="61"/>
    </row>
    <row r="367" spans="1:6">
      <c r="A367" s="61"/>
      <c r="D367" s="61"/>
      <c r="E367" s="61"/>
      <c r="F367" s="61"/>
    </row>
    <row r="368" spans="1:6">
      <c r="A368" s="61"/>
      <c r="D368" s="61"/>
      <c r="E368" s="61"/>
      <c r="F368" s="61"/>
    </row>
    <row r="369" spans="1:6">
      <c r="A369" s="61"/>
      <c r="D369" s="61"/>
      <c r="E369" s="61"/>
      <c r="F369" s="61"/>
    </row>
    <row r="370" spans="1:6">
      <c r="A370" s="61"/>
      <c r="D370" s="61"/>
      <c r="E370" s="61"/>
      <c r="F370" s="61"/>
    </row>
    <row r="371" spans="1:6">
      <c r="A371" s="61"/>
      <c r="D371" s="61"/>
      <c r="E371" s="61"/>
      <c r="F371" s="61"/>
    </row>
    <row r="372" spans="1:6">
      <c r="A372" s="61"/>
      <c r="D372" s="61"/>
      <c r="E372" s="61"/>
      <c r="F372" s="61"/>
    </row>
    <row r="373" spans="1:6">
      <c r="A373" s="61"/>
      <c r="D373" s="61"/>
      <c r="E373" s="61"/>
      <c r="F373" s="61"/>
    </row>
    <row r="374" spans="1:6">
      <c r="A374" s="61"/>
      <c r="D374" s="61"/>
      <c r="E374" s="61"/>
      <c r="F374" s="61"/>
    </row>
    <row r="375" spans="1:6">
      <c r="A375" s="61"/>
      <c r="D375" s="61"/>
      <c r="E375" s="61"/>
      <c r="F375" s="61"/>
    </row>
    <row r="376" spans="1:6">
      <c r="A376" s="61"/>
      <c r="D376" s="61"/>
      <c r="E376" s="61"/>
      <c r="F376" s="61"/>
    </row>
    <row r="377" spans="1:6">
      <c r="A377" s="61"/>
      <c r="D377" s="61"/>
      <c r="E377" s="61"/>
      <c r="F377" s="61"/>
    </row>
    <row r="378" spans="1:6">
      <c r="A378" s="61"/>
      <c r="D378" s="61"/>
      <c r="E378" s="61"/>
      <c r="F378" s="61"/>
    </row>
    <row r="379" spans="1:6">
      <c r="A379" s="61"/>
      <c r="D379" s="61"/>
      <c r="E379" s="61"/>
      <c r="F379" s="61"/>
    </row>
    <row r="380" spans="1:6">
      <c r="A380" s="61"/>
      <c r="D380" s="61"/>
      <c r="E380" s="61"/>
      <c r="F380" s="61"/>
    </row>
    <row r="381" spans="1:6">
      <c r="A381" s="61"/>
      <c r="D381" s="61"/>
      <c r="E381" s="61"/>
      <c r="F381" s="61"/>
    </row>
    <row r="382" spans="1:6">
      <c r="A382" s="61"/>
      <c r="D382" s="61"/>
      <c r="E382" s="61"/>
      <c r="F382" s="61"/>
    </row>
    <row r="383" spans="1:6">
      <c r="A383" s="61"/>
      <c r="D383" s="61"/>
      <c r="E383" s="61"/>
      <c r="F383" s="61"/>
    </row>
    <row r="384" spans="1:6">
      <c r="A384" s="61"/>
      <c r="D384" s="61"/>
      <c r="E384" s="61"/>
      <c r="F384" s="61"/>
    </row>
    <row r="385" spans="1:6">
      <c r="A385" s="61"/>
      <c r="D385" s="61"/>
      <c r="E385" s="61"/>
      <c r="F385" s="61"/>
    </row>
    <row r="386" spans="1:6">
      <c r="A386" s="61"/>
      <c r="D386" s="61"/>
      <c r="E386" s="61"/>
      <c r="F386" s="61"/>
    </row>
    <row r="387" spans="1:6">
      <c r="A387" s="61"/>
      <c r="D387" s="61"/>
      <c r="E387" s="61"/>
      <c r="F387" s="61"/>
    </row>
    <row r="388" spans="1:6">
      <c r="A388" s="61"/>
      <c r="D388" s="61"/>
      <c r="E388" s="61"/>
      <c r="F388" s="61"/>
    </row>
    <row r="389" spans="1:6">
      <c r="A389" s="61"/>
      <c r="D389" s="61"/>
      <c r="E389" s="61"/>
      <c r="F389" s="61"/>
    </row>
    <row r="390" spans="1:6">
      <c r="A390" s="61"/>
      <c r="D390" s="61"/>
      <c r="E390" s="61"/>
      <c r="F390" s="61"/>
    </row>
    <row r="391" spans="1:6">
      <c r="A391" s="61"/>
      <c r="D391" s="61"/>
      <c r="E391" s="61"/>
      <c r="F391" s="61"/>
    </row>
    <row r="392" spans="1:6">
      <c r="A392" s="61"/>
      <c r="D392" s="61"/>
      <c r="E392" s="61"/>
      <c r="F392" s="61"/>
    </row>
    <row r="393" spans="1:6">
      <c r="A393" s="61"/>
      <c r="D393" s="61"/>
      <c r="E393" s="61"/>
      <c r="F393" s="61"/>
    </row>
    <row r="394" spans="1:6">
      <c r="A394" s="61"/>
      <c r="D394" s="61"/>
      <c r="E394" s="61"/>
      <c r="F394" s="61"/>
    </row>
    <row r="395" spans="1:6">
      <c r="A395" s="61"/>
      <c r="D395" s="61"/>
      <c r="E395" s="61"/>
      <c r="F395" s="61"/>
    </row>
    <row r="396" spans="1:6">
      <c r="A396" s="61"/>
      <c r="D396" s="61"/>
      <c r="E396" s="61"/>
      <c r="F396" s="61"/>
    </row>
    <row r="397" spans="1:6">
      <c r="A397" s="61"/>
      <c r="D397" s="61"/>
      <c r="E397" s="61"/>
      <c r="F397" s="61"/>
    </row>
    <row r="398" spans="1:6">
      <c r="A398" s="61"/>
      <c r="D398" s="61"/>
      <c r="E398" s="61"/>
      <c r="F398" s="61"/>
    </row>
    <row r="399" spans="1:6">
      <c r="A399" s="61"/>
      <c r="D399" s="61"/>
      <c r="E399" s="61"/>
      <c r="F399" s="61"/>
    </row>
    <row r="400" spans="1:6">
      <c r="A400" s="61"/>
      <c r="D400" s="61"/>
      <c r="E400" s="61"/>
      <c r="F400" s="61"/>
    </row>
    <row r="401" spans="1:6">
      <c r="A401" s="61"/>
      <c r="D401" s="61"/>
      <c r="E401" s="61"/>
      <c r="F401" s="61"/>
    </row>
    <row r="402" spans="1:6">
      <c r="A402" s="61"/>
      <c r="D402" s="61"/>
      <c r="E402" s="61"/>
      <c r="F402" s="61"/>
    </row>
    <row r="403" spans="1:6">
      <c r="A403" s="61"/>
      <c r="D403" s="61"/>
      <c r="E403" s="61"/>
      <c r="F403" s="61"/>
    </row>
    <row r="404" spans="1:6">
      <c r="A404" s="61"/>
      <c r="D404" s="61"/>
      <c r="E404" s="61"/>
      <c r="F404" s="61"/>
    </row>
    <row r="405" spans="1:6">
      <c r="A405" s="61"/>
      <c r="D405" s="61"/>
      <c r="E405" s="61"/>
      <c r="F405" s="61"/>
    </row>
    <row r="406" spans="1:6">
      <c r="A406" s="61"/>
      <c r="D406" s="61"/>
      <c r="E406" s="61"/>
      <c r="F406" s="61"/>
    </row>
    <row r="407" spans="1:6">
      <c r="A407" s="61"/>
      <c r="D407" s="61"/>
      <c r="E407" s="61"/>
      <c r="F407" s="61"/>
    </row>
    <row r="408" spans="1:6">
      <c r="A408" s="61"/>
      <c r="D408" s="61"/>
      <c r="E408" s="61"/>
      <c r="F408" s="61"/>
    </row>
    <row r="409" spans="1:6">
      <c r="A409" s="61"/>
      <c r="D409" s="61"/>
      <c r="E409" s="61"/>
      <c r="F409" s="61"/>
    </row>
    <row r="410" spans="1:6">
      <c r="A410" s="61"/>
      <c r="D410" s="61"/>
      <c r="E410" s="61"/>
      <c r="F410" s="61"/>
    </row>
    <row r="411" spans="1:6">
      <c r="A411" s="61"/>
      <c r="D411" s="61"/>
      <c r="E411" s="61"/>
      <c r="F411" s="61"/>
    </row>
    <row r="412" spans="1:6">
      <c r="A412" s="61"/>
      <c r="D412" s="61"/>
      <c r="E412" s="61"/>
      <c r="F412" s="61"/>
    </row>
    <row r="413" spans="1:6">
      <c r="A413" s="61"/>
      <c r="D413" s="61"/>
      <c r="E413" s="61"/>
      <c r="F413" s="61"/>
    </row>
    <row r="414" spans="1:6">
      <c r="A414" s="61"/>
      <c r="D414" s="61"/>
      <c r="E414" s="61"/>
      <c r="F414" s="61"/>
    </row>
    <row r="415" spans="1:6">
      <c r="A415" s="61"/>
      <c r="D415" s="61"/>
      <c r="E415" s="61"/>
      <c r="F415" s="61"/>
    </row>
    <row r="416" spans="1:6">
      <c r="A416" s="61"/>
      <c r="D416" s="61"/>
      <c r="E416" s="61"/>
      <c r="F416" s="61"/>
    </row>
    <row r="417" spans="1:6">
      <c r="A417" s="61"/>
      <c r="D417" s="61"/>
      <c r="E417" s="61"/>
      <c r="F417" s="61"/>
    </row>
    <row r="418" spans="1:6">
      <c r="A418" s="61"/>
      <c r="D418" s="61"/>
      <c r="E418" s="61"/>
      <c r="F418" s="61"/>
    </row>
    <row r="419" spans="1:6">
      <c r="A419" s="61"/>
      <c r="D419" s="61"/>
      <c r="E419" s="61"/>
      <c r="F419" s="61"/>
    </row>
    <row r="420" spans="1:6">
      <c r="A420" s="61"/>
      <c r="D420" s="61"/>
      <c r="E420" s="61"/>
      <c r="F420" s="61"/>
    </row>
    <row r="421" spans="1:6">
      <c r="A421" s="61"/>
      <c r="D421" s="61"/>
      <c r="E421" s="61"/>
      <c r="F421" s="61"/>
    </row>
    <row r="422" spans="1:6">
      <c r="A422" s="61"/>
      <c r="D422" s="61"/>
      <c r="E422" s="61"/>
      <c r="F422" s="61"/>
    </row>
    <row r="423" spans="1:6">
      <c r="A423" s="61"/>
      <c r="D423" s="61"/>
      <c r="E423" s="61"/>
      <c r="F423" s="61"/>
    </row>
    <row r="424" spans="1:6">
      <c r="A424" s="61"/>
      <c r="D424" s="61"/>
      <c r="E424" s="61"/>
      <c r="F424" s="61"/>
    </row>
    <row r="425" spans="1:6">
      <c r="A425" s="61"/>
      <c r="D425" s="61"/>
      <c r="E425" s="61"/>
      <c r="F425" s="61"/>
    </row>
    <row r="426" spans="1:6">
      <c r="A426" s="61"/>
      <c r="D426" s="61"/>
      <c r="E426" s="61"/>
      <c r="F426" s="61"/>
    </row>
    <row r="427" spans="1:6">
      <c r="A427" s="61"/>
      <c r="D427" s="61"/>
      <c r="E427" s="61"/>
      <c r="F427" s="61"/>
    </row>
    <row r="428" spans="1:6">
      <c r="A428" s="61"/>
      <c r="D428" s="61"/>
      <c r="E428" s="61"/>
      <c r="F428" s="61"/>
    </row>
    <row r="429" spans="1:6">
      <c r="A429" s="61"/>
      <c r="D429" s="61"/>
      <c r="E429" s="61"/>
      <c r="F429" s="61"/>
    </row>
    <row r="430" spans="1:6">
      <c r="A430" s="61"/>
      <c r="D430" s="61"/>
      <c r="E430" s="61"/>
      <c r="F430" s="61"/>
    </row>
    <row r="431" spans="1:6">
      <c r="A431" s="61"/>
      <c r="D431" s="61"/>
      <c r="E431" s="61"/>
      <c r="F431" s="61"/>
    </row>
    <row r="432" spans="1:6">
      <c r="A432" s="61"/>
      <c r="D432" s="61"/>
      <c r="E432" s="61"/>
      <c r="F432" s="61"/>
    </row>
    <row r="433" spans="1:6">
      <c r="A433" s="61"/>
      <c r="D433" s="61"/>
      <c r="E433" s="61"/>
      <c r="F433" s="61"/>
    </row>
    <row r="434" spans="1:6">
      <c r="A434" s="61"/>
      <c r="D434" s="61"/>
      <c r="E434" s="61"/>
      <c r="F434" s="61"/>
    </row>
    <row r="435" spans="1:6">
      <c r="A435" s="61"/>
      <c r="D435" s="61"/>
      <c r="E435" s="61"/>
      <c r="F435" s="61"/>
    </row>
    <row r="436" spans="1:6">
      <c r="A436" s="61"/>
      <c r="D436" s="61"/>
      <c r="E436" s="61"/>
      <c r="F436" s="61"/>
    </row>
    <row r="437" spans="1:6">
      <c r="A437" s="61"/>
      <c r="D437" s="61"/>
      <c r="E437" s="61"/>
      <c r="F437" s="61"/>
    </row>
    <row r="438" spans="1:6">
      <c r="A438" s="61"/>
      <c r="D438" s="61"/>
      <c r="E438" s="61"/>
      <c r="F438" s="61"/>
    </row>
    <row r="439" spans="1:6">
      <c r="A439" s="61"/>
      <c r="D439" s="61"/>
      <c r="E439" s="61"/>
      <c r="F439" s="61"/>
    </row>
    <row r="440" spans="1:6">
      <c r="A440" s="61"/>
      <c r="D440" s="61"/>
      <c r="E440" s="61"/>
      <c r="F440" s="61"/>
    </row>
    <row r="441" spans="1:6">
      <c r="A441" s="61"/>
      <c r="D441" s="61"/>
      <c r="E441" s="61"/>
      <c r="F441" s="61"/>
    </row>
    <row r="442" spans="1:6">
      <c r="A442" s="61"/>
      <c r="D442" s="61"/>
      <c r="E442" s="61"/>
      <c r="F442" s="61"/>
    </row>
    <row r="443" spans="1:6">
      <c r="A443" s="61"/>
      <c r="D443" s="61"/>
      <c r="E443" s="61"/>
      <c r="F443" s="61"/>
    </row>
    <row r="444" spans="1:6">
      <c r="A444" s="61"/>
      <c r="D444" s="61"/>
      <c r="E444" s="61"/>
      <c r="F444" s="61"/>
    </row>
    <row r="445" spans="1:6">
      <c r="A445" s="61"/>
      <c r="D445" s="61"/>
      <c r="E445" s="61"/>
      <c r="F445" s="61"/>
    </row>
    <row r="446" spans="1:6">
      <c r="A446" s="61"/>
      <c r="D446" s="61"/>
      <c r="E446" s="61"/>
      <c r="F446" s="61"/>
    </row>
    <row r="447" spans="1:6">
      <c r="A447" s="61"/>
      <c r="D447" s="61"/>
      <c r="E447" s="61"/>
      <c r="F447" s="61"/>
    </row>
    <row r="448" spans="1:6">
      <c r="A448" s="61"/>
      <c r="D448" s="61"/>
      <c r="E448" s="61"/>
      <c r="F448" s="61"/>
    </row>
    <row r="449" spans="1:6">
      <c r="A449" s="61"/>
      <c r="D449" s="61"/>
      <c r="E449" s="61"/>
      <c r="F449" s="61"/>
    </row>
    <row r="450" spans="1:6">
      <c r="A450" s="61"/>
      <c r="D450" s="61"/>
      <c r="E450" s="61"/>
      <c r="F450" s="61"/>
    </row>
    <row r="451" spans="1:6">
      <c r="A451" s="61"/>
      <c r="D451" s="61"/>
      <c r="E451" s="61"/>
      <c r="F451" s="61"/>
    </row>
    <row r="452" spans="1:6">
      <c r="A452" s="61"/>
      <c r="D452" s="61"/>
      <c r="E452" s="61"/>
      <c r="F452" s="61"/>
    </row>
    <row r="453" spans="1:6">
      <c r="A453" s="61"/>
      <c r="D453" s="61"/>
      <c r="E453" s="61"/>
      <c r="F453" s="61"/>
    </row>
    <row r="454" spans="1:6">
      <c r="A454" s="61"/>
      <c r="D454" s="61"/>
      <c r="E454" s="61"/>
      <c r="F454" s="61"/>
    </row>
    <row r="455" spans="1:6">
      <c r="A455" s="61"/>
      <c r="D455" s="61"/>
      <c r="E455" s="61"/>
      <c r="F455" s="61"/>
    </row>
    <row r="456" spans="1:6">
      <c r="A456" s="61"/>
      <c r="D456" s="61"/>
      <c r="E456" s="61"/>
      <c r="F456" s="61"/>
    </row>
    <row r="457" spans="1:6">
      <c r="A457" s="61"/>
      <c r="D457" s="61"/>
      <c r="E457" s="61"/>
      <c r="F457" s="61"/>
    </row>
    <row r="458" spans="1:6">
      <c r="A458" s="61"/>
      <c r="D458" s="61"/>
      <c r="E458" s="61"/>
      <c r="F458" s="61"/>
    </row>
    <row r="459" spans="1:6">
      <c r="A459" s="61"/>
      <c r="D459" s="61"/>
      <c r="E459" s="61"/>
      <c r="F459" s="61"/>
    </row>
    <row r="460" spans="1:6">
      <c r="A460" s="61"/>
      <c r="D460" s="61"/>
      <c r="E460" s="61"/>
      <c r="F460" s="61"/>
    </row>
    <row r="461" spans="1:6">
      <c r="A461" s="61"/>
      <c r="D461" s="61"/>
      <c r="E461" s="61"/>
      <c r="F461" s="61"/>
    </row>
    <row r="462" spans="1:6">
      <c r="A462" s="61"/>
      <c r="D462" s="61"/>
      <c r="E462" s="61"/>
      <c r="F462" s="61"/>
    </row>
    <row r="463" spans="1:6">
      <c r="A463" s="61"/>
      <c r="D463" s="61"/>
      <c r="E463" s="61"/>
      <c r="F463" s="61"/>
    </row>
    <row r="464" spans="1:6">
      <c r="A464" s="61"/>
      <c r="D464" s="61"/>
      <c r="E464" s="61"/>
      <c r="F464" s="61"/>
    </row>
    <row r="465" spans="1:6">
      <c r="A465" s="61"/>
      <c r="D465" s="61"/>
      <c r="E465" s="61"/>
      <c r="F465" s="61"/>
    </row>
    <row r="466" spans="1:6">
      <c r="A466" s="61"/>
      <c r="D466" s="61"/>
      <c r="E466" s="61"/>
      <c r="F466" s="61"/>
    </row>
    <row r="467" spans="1:6">
      <c r="A467" s="61"/>
      <c r="D467" s="61"/>
      <c r="E467" s="61"/>
      <c r="F467" s="61"/>
    </row>
    <row r="468" spans="1:6">
      <c r="A468" s="61"/>
      <c r="D468" s="61"/>
      <c r="E468" s="61"/>
      <c r="F468" s="61"/>
    </row>
    <row r="469" spans="1:6">
      <c r="A469" s="61"/>
      <c r="D469" s="61"/>
      <c r="E469" s="61"/>
      <c r="F469" s="61"/>
    </row>
    <row r="470" spans="1:6">
      <c r="A470" s="61"/>
      <c r="D470" s="61"/>
      <c r="E470" s="61"/>
      <c r="F470" s="61"/>
    </row>
    <row r="471" spans="1:6">
      <c r="A471" s="61"/>
      <c r="D471" s="61"/>
      <c r="E471" s="61"/>
      <c r="F471" s="61"/>
    </row>
    <row r="472" spans="1:6">
      <c r="A472" s="61"/>
      <c r="D472" s="61"/>
      <c r="E472" s="61"/>
      <c r="F472" s="61"/>
    </row>
    <row r="473" spans="1:6">
      <c r="A473" s="61"/>
      <c r="D473" s="61"/>
      <c r="E473" s="61"/>
      <c r="F473" s="61"/>
    </row>
    <row r="474" spans="1:6">
      <c r="A474" s="61"/>
      <c r="D474" s="61"/>
      <c r="E474" s="61"/>
      <c r="F474" s="61"/>
    </row>
    <row r="475" spans="1:6">
      <c r="A475" s="61"/>
      <c r="D475" s="61"/>
      <c r="E475" s="61"/>
      <c r="F475" s="61"/>
    </row>
    <row r="476" spans="1:6">
      <c r="A476" s="61"/>
      <c r="D476" s="61"/>
      <c r="E476" s="61"/>
      <c r="F476" s="61"/>
    </row>
    <row r="477" spans="1:6">
      <c r="A477" s="61"/>
      <c r="D477" s="61"/>
      <c r="E477" s="61"/>
      <c r="F477" s="61"/>
    </row>
    <row r="478" spans="1:6">
      <c r="A478" s="61"/>
      <c r="D478" s="61"/>
      <c r="E478" s="61"/>
      <c r="F478" s="61"/>
    </row>
    <row r="479" spans="1:6">
      <c r="A479" s="61"/>
      <c r="D479" s="61"/>
      <c r="E479" s="61"/>
      <c r="F479" s="61"/>
    </row>
    <row r="480" spans="1:6">
      <c r="A480" s="61"/>
      <c r="D480" s="61"/>
      <c r="E480" s="61"/>
      <c r="F480" s="61"/>
    </row>
    <row r="481" spans="1:6">
      <c r="A481" s="61"/>
      <c r="D481" s="61"/>
      <c r="E481" s="61"/>
      <c r="F481" s="61"/>
    </row>
    <row r="482" spans="1:6">
      <c r="A482" s="61"/>
      <c r="D482" s="61"/>
      <c r="E482" s="61"/>
      <c r="F482" s="61"/>
    </row>
    <row r="483" spans="1:6">
      <c r="A483" s="61"/>
      <c r="D483" s="61"/>
      <c r="E483" s="61"/>
      <c r="F483" s="61"/>
    </row>
    <row r="484" spans="1:6">
      <c r="A484" s="61"/>
      <c r="D484" s="61"/>
      <c r="E484" s="61"/>
      <c r="F484" s="61"/>
    </row>
    <row r="485" spans="1:6">
      <c r="A485" s="61"/>
      <c r="D485" s="61"/>
      <c r="E485" s="61"/>
      <c r="F485" s="61"/>
    </row>
    <row r="486" spans="1:6">
      <c r="A486" s="61"/>
      <c r="D486" s="61"/>
      <c r="E486" s="61"/>
      <c r="F486" s="61"/>
    </row>
    <row r="487" spans="1:6">
      <c r="A487" s="61"/>
      <c r="D487" s="61"/>
      <c r="E487" s="61"/>
      <c r="F487" s="61"/>
    </row>
    <row r="488" spans="1:6">
      <c r="A488" s="61"/>
      <c r="D488" s="61"/>
      <c r="E488" s="61"/>
      <c r="F488" s="61"/>
    </row>
    <row r="489" spans="1:6">
      <c r="A489" s="61"/>
      <c r="D489" s="61"/>
      <c r="E489" s="61"/>
      <c r="F489" s="61"/>
    </row>
    <row r="490" spans="1:6">
      <c r="A490" s="61"/>
      <c r="D490" s="61"/>
      <c r="E490" s="61"/>
      <c r="F490" s="61"/>
    </row>
    <row r="491" spans="1:6">
      <c r="A491" s="61"/>
      <c r="D491" s="61"/>
      <c r="E491" s="61"/>
      <c r="F491" s="61"/>
    </row>
    <row r="492" spans="1:6">
      <c r="A492" s="61"/>
      <c r="D492" s="61"/>
      <c r="E492" s="61"/>
      <c r="F492" s="61"/>
    </row>
    <row r="493" spans="1:6">
      <c r="A493" s="61"/>
      <c r="D493" s="61"/>
      <c r="E493" s="61"/>
      <c r="F493" s="61"/>
    </row>
    <row r="494" spans="1:6">
      <c r="A494" s="61"/>
      <c r="D494" s="61"/>
      <c r="E494" s="61"/>
      <c r="F494" s="61"/>
    </row>
    <row r="495" spans="1:6">
      <c r="A495" s="61"/>
      <c r="D495" s="61"/>
      <c r="E495" s="61"/>
      <c r="F495" s="61"/>
    </row>
    <row r="496" spans="1:6">
      <c r="A496" s="61"/>
      <c r="D496" s="61"/>
      <c r="E496" s="61"/>
      <c r="F496" s="61"/>
    </row>
    <row r="497" spans="1:6">
      <c r="A497" s="61"/>
      <c r="D497" s="61"/>
      <c r="E497" s="61"/>
      <c r="F497" s="61"/>
    </row>
    <row r="498" spans="1:6">
      <c r="A498" s="61"/>
      <c r="D498" s="61"/>
      <c r="E498" s="61"/>
      <c r="F498" s="61"/>
    </row>
    <row r="499" spans="1:6">
      <c r="A499" s="61"/>
      <c r="D499" s="61"/>
      <c r="E499" s="61"/>
      <c r="F499" s="61"/>
    </row>
    <row r="500" spans="1:6">
      <c r="A500" s="61"/>
      <c r="D500" s="61"/>
      <c r="E500" s="61"/>
      <c r="F500" s="61"/>
    </row>
    <row r="501" spans="1:6">
      <c r="A501" s="61"/>
      <c r="D501" s="61"/>
      <c r="E501" s="61"/>
      <c r="F501" s="61"/>
    </row>
    <row r="502" spans="1:6">
      <c r="A502" s="61"/>
      <c r="D502" s="61"/>
      <c r="E502" s="61"/>
      <c r="F502" s="61"/>
    </row>
    <row r="503" spans="1:6">
      <c r="A503" s="61"/>
      <c r="D503" s="61"/>
      <c r="E503" s="61"/>
      <c r="F503" s="61"/>
    </row>
    <row r="504" spans="1:6">
      <c r="A504" s="61"/>
      <c r="D504" s="61"/>
      <c r="E504" s="61"/>
      <c r="F504" s="61"/>
    </row>
    <row r="505" spans="1:6">
      <c r="A505" s="61"/>
      <c r="D505" s="61"/>
      <c r="E505" s="61"/>
      <c r="F505" s="61"/>
    </row>
    <row r="506" spans="1:6">
      <c r="A506" s="61"/>
      <c r="D506" s="61"/>
      <c r="E506" s="61"/>
      <c r="F506" s="61"/>
    </row>
    <row r="507" spans="1:6">
      <c r="A507" s="61"/>
      <c r="D507" s="61"/>
      <c r="E507" s="61"/>
      <c r="F507" s="61"/>
    </row>
    <row r="508" spans="1:6">
      <c r="A508" s="61"/>
      <c r="D508" s="61"/>
      <c r="E508" s="61"/>
      <c r="F508" s="61"/>
    </row>
    <row r="509" spans="1:6">
      <c r="A509" s="61"/>
      <c r="D509" s="61"/>
      <c r="E509" s="61"/>
      <c r="F509" s="61"/>
    </row>
    <row r="510" spans="1:6">
      <c r="A510" s="61"/>
      <c r="D510" s="61"/>
      <c r="E510" s="61"/>
      <c r="F510" s="61"/>
    </row>
    <row r="511" spans="1:6">
      <c r="A511" s="61"/>
      <c r="D511" s="61"/>
      <c r="E511" s="61"/>
      <c r="F511" s="61"/>
    </row>
    <row r="512" spans="1:6">
      <c r="A512" s="61"/>
      <c r="D512" s="61"/>
      <c r="E512" s="61"/>
      <c r="F512" s="61"/>
    </row>
    <row r="513" spans="1:6">
      <c r="A513" s="61"/>
      <c r="D513" s="61"/>
      <c r="E513" s="61"/>
      <c r="F513" s="61"/>
    </row>
    <row r="514" spans="1:6">
      <c r="A514" s="61"/>
      <c r="D514" s="61"/>
      <c r="E514" s="61"/>
      <c r="F514" s="61"/>
    </row>
    <row r="515" spans="1:6">
      <c r="A515" s="61"/>
      <c r="D515" s="61"/>
      <c r="E515" s="61"/>
      <c r="F515" s="61"/>
    </row>
    <row r="516" spans="1:6">
      <c r="A516" s="61"/>
      <c r="D516" s="61"/>
      <c r="E516" s="61"/>
      <c r="F516" s="61"/>
    </row>
    <row r="517" spans="1:6">
      <c r="A517" s="61"/>
      <c r="D517" s="61"/>
      <c r="E517" s="61"/>
      <c r="F517" s="61"/>
    </row>
    <row r="518" spans="1:6">
      <c r="A518" s="61"/>
      <c r="D518" s="61"/>
      <c r="E518" s="61"/>
      <c r="F518" s="61"/>
    </row>
    <row r="519" spans="1:6">
      <c r="A519" s="61"/>
      <c r="D519" s="61"/>
      <c r="E519" s="61"/>
      <c r="F519" s="61"/>
    </row>
    <row r="520" spans="1:6">
      <c r="A520" s="61"/>
      <c r="D520" s="61"/>
      <c r="E520" s="61"/>
      <c r="F520" s="61"/>
    </row>
    <row r="521" spans="1:6">
      <c r="A521" s="61"/>
      <c r="D521" s="61"/>
      <c r="E521" s="61"/>
      <c r="F521" s="61"/>
    </row>
    <row r="522" spans="1:6">
      <c r="A522" s="61"/>
      <c r="D522" s="61"/>
      <c r="E522" s="61"/>
      <c r="F522" s="61"/>
    </row>
    <row r="523" spans="1:6">
      <c r="A523" s="61"/>
      <c r="D523" s="61"/>
      <c r="E523" s="61"/>
      <c r="F523" s="61"/>
    </row>
    <row r="524" spans="1:6">
      <c r="A524" s="61"/>
      <c r="D524" s="61"/>
      <c r="E524" s="61"/>
      <c r="F524" s="61"/>
    </row>
    <row r="525" spans="1:6">
      <c r="A525" s="61"/>
      <c r="D525" s="61"/>
      <c r="E525" s="61"/>
      <c r="F525" s="61"/>
    </row>
    <row r="526" spans="1:6">
      <c r="A526" s="61"/>
      <c r="D526" s="61"/>
      <c r="E526" s="61"/>
      <c r="F526" s="61"/>
    </row>
    <row r="527" spans="1:6">
      <c r="A527" s="61"/>
      <c r="D527" s="61"/>
      <c r="E527" s="61"/>
      <c r="F527" s="61"/>
    </row>
    <row r="528" spans="1:6">
      <c r="A528" s="61"/>
      <c r="D528" s="61"/>
      <c r="E528" s="61"/>
      <c r="F528" s="61"/>
    </row>
    <row r="529" spans="1:6">
      <c r="A529" s="61"/>
      <c r="D529" s="61"/>
      <c r="E529" s="61"/>
      <c r="F529" s="61"/>
    </row>
    <row r="530" spans="1:6">
      <c r="A530" s="61"/>
      <c r="D530" s="61"/>
      <c r="E530" s="61"/>
      <c r="F530" s="61"/>
    </row>
    <row r="531" spans="1:6">
      <c r="A531" s="61"/>
      <c r="D531" s="61"/>
      <c r="E531" s="61"/>
      <c r="F531" s="61"/>
    </row>
    <row r="532" spans="1:6">
      <c r="A532" s="61"/>
      <c r="D532" s="61"/>
      <c r="E532" s="61"/>
      <c r="F532" s="61"/>
    </row>
    <row r="533" spans="1:6">
      <c r="A533" s="61"/>
      <c r="D533" s="61"/>
      <c r="E533" s="61"/>
      <c r="F533" s="61"/>
    </row>
    <row r="534" spans="1:6">
      <c r="A534" s="61"/>
      <c r="D534" s="61"/>
      <c r="E534" s="61"/>
      <c r="F534" s="61"/>
    </row>
    <row r="535" spans="1:6">
      <c r="A535" s="61"/>
      <c r="D535" s="61"/>
      <c r="E535" s="61"/>
      <c r="F535" s="61"/>
    </row>
    <row r="536" spans="1:6">
      <c r="A536" s="61"/>
      <c r="D536" s="61"/>
      <c r="E536" s="61"/>
      <c r="F536" s="61"/>
    </row>
    <row r="537" spans="1:6">
      <c r="A537" s="61"/>
      <c r="D537" s="61"/>
      <c r="E537" s="61"/>
      <c r="F537" s="61"/>
    </row>
    <row r="538" spans="1:6">
      <c r="A538" s="61"/>
      <c r="D538" s="61"/>
      <c r="E538" s="61"/>
      <c r="F538" s="61"/>
    </row>
    <row r="539" spans="1:6">
      <c r="A539" s="61"/>
      <c r="D539" s="61"/>
      <c r="E539" s="61"/>
      <c r="F539" s="61"/>
    </row>
    <row r="540" spans="1:6">
      <c r="A540" s="61"/>
      <c r="D540" s="61"/>
      <c r="E540" s="61"/>
      <c r="F540" s="61"/>
    </row>
    <row r="541" spans="1:6">
      <c r="A541" s="61"/>
      <c r="D541" s="61"/>
      <c r="E541" s="61"/>
      <c r="F541" s="61"/>
    </row>
    <row r="542" spans="1:6">
      <c r="A542" s="61"/>
      <c r="D542" s="61"/>
      <c r="E542" s="61"/>
      <c r="F542" s="61"/>
    </row>
    <row r="543" spans="1:6">
      <c r="A543" s="61"/>
      <c r="D543" s="61"/>
      <c r="E543" s="61"/>
      <c r="F543" s="61"/>
    </row>
    <row r="544" spans="1:6">
      <c r="A544" s="61"/>
      <c r="D544" s="61"/>
      <c r="E544" s="61"/>
      <c r="F544" s="61"/>
    </row>
    <row r="545" spans="1:6">
      <c r="A545" s="61"/>
      <c r="D545" s="61"/>
      <c r="E545" s="61"/>
      <c r="F545" s="61"/>
    </row>
    <row r="546" spans="1:6">
      <c r="A546" s="61"/>
      <c r="D546" s="61"/>
      <c r="E546" s="61"/>
      <c r="F546" s="61"/>
    </row>
    <row r="547" spans="1:6">
      <c r="A547" s="61"/>
      <c r="D547" s="61"/>
      <c r="E547" s="61"/>
      <c r="F547" s="61"/>
    </row>
    <row r="548" spans="1:6">
      <c r="A548" s="61"/>
      <c r="D548" s="61"/>
      <c r="E548" s="61"/>
      <c r="F548" s="61"/>
    </row>
    <row r="549" spans="1:6">
      <c r="A549" s="61"/>
      <c r="D549" s="61"/>
      <c r="E549" s="61"/>
      <c r="F549" s="61"/>
    </row>
    <row r="550" spans="1:6">
      <c r="A550" s="61"/>
      <c r="D550" s="61"/>
      <c r="E550" s="61"/>
      <c r="F550" s="61"/>
    </row>
    <row r="551" spans="1:6">
      <c r="A551" s="61"/>
      <c r="D551" s="61"/>
      <c r="E551" s="61"/>
      <c r="F551" s="61"/>
    </row>
    <row r="552" spans="1:6">
      <c r="A552" s="61"/>
      <c r="D552" s="61"/>
      <c r="E552" s="61"/>
      <c r="F552" s="61"/>
    </row>
    <row r="553" spans="1:6">
      <c r="A553" s="61"/>
      <c r="D553" s="61"/>
      <c r="E553" s="61"/>
      <c r="F553" s="61"/>
    </row>
    <row r="554" spans="1:6">
      <c r="A554" s="61"/>
      <c r="D554" s="61"/>
      <c r="E554" s="61"/>
      <c r="F554" s="61"/>
    </row>
    <row r="555" spans="1:6">
      <c r="A555" s="61"/>
      <c r="D555" s="61"/>
      <c r="E555" s="61"/>
      <c r="F555" s="61"/>
    </row>
    <row r="556" spans="1:6">
      <c r="A556" s="61"/>
      <c r="D556" s="61"/>
      <c r="E556" s="61"/>
      <c r="F556" s="61"/>
    </row>
    <row r="557" spans="1:6">
      <c r="A557" s="61"/>
      <c r="D557" s="61"/>
      <c r="E557" s="61"/>
      <c r="F557" s="61"/>
    </row>
    <row r="558" spans="1:6">
      <c r="A558" s="61"/>
      <c r="D558" s="61"/>
      <c r="E558" s="61"/>
      <c r="F558" s="61"/>
    </row>
    <row r="559" spans="1:6">
      <c r="A559" s="61"/>
      <c r="D559" s="61"/>
      <c r="E559" s="61"/>
      <c r="F559" s="61"/>
    </row>
    <row r="560" spans="1:6">
      <c r="A560" s="61"/>
      <c r="D560" s="61"/>
      <c r="E560" s="61"/>
      <c r="F560" s="61"/>
    </row>
    <row r="561" spans="1:6">
      <c r="A561" s="61"/>
      <c r="D561" s="61"/>
      <c r="E561" s="61"/>
      <c r="F561" s="61"/>
    </row>
    <row r="562" spans="1:6">
      <c r="A562" s="61"/>
      <c r="D562" s="61"/>
      <c r="E562" s="61"/>
      <c r="F562" s="61"/>
    </row>
    <row r="563" spans="1:6">
      <c r="A563" s="61"/>
      <c r="D563" s="61"/>
      <c r="E563" s="61"/>
      <c r="F563" s="61"/>
    </row>
    <row r="564" spans="1:6">
      <c r="A564" s="61"/>
      <c r="D564" s="61"/>
      <c r="E564" s="61"/>
      <c r="F564" s="61"/>
    </row>
    <row r="565" spans="1:6">
      <c r="A565" s="61"/>
      <c r="D565" s="61"/>
      <c r="E565" s="61"/>
      <c r="F565" s="61"/>
    </row>
    <row r="566" spans="1:6">
      <c r="A566" s="61"/>
      <c r="D566" s="61"/>
      <c r="E566" s="61"/>
      <c r="F566" s="61"/>
    </row>
    <row r="567" spans="1:6">
      <c r="A567" s="61"/>
      <c r="D567" s="61"/>
      <c r="E567" s="61"/>
      <c r="F567" s="61"/>
    </row>
    <row r="568" spans="1:6">
      <c r="A568" s="61"/>
      <c r="D568" s="61"/>
      <c r="E568" s="61"/>
      <c r="F568" s="61"/>
    </row>
    <row r="569" spans="1:6">
      <c r="A569" s="61"/>
      <c r="D569" s="61"/>
      <c r="E569" s="61"/>
      <c r="F569" s="61"/>
    </row>
    <row r="570" spans="1:6">
      <c r="A570" s="61"/>
      <c r="D570" s="61"/>
      <c r="E570" s="61"/>
      <c r="F570" s="61"/>
    </row>
    <row r="571" spans="1:6">
      <c r="A571" s="61"/>
      <c r="D571" s="61"/>
      <c r="E571" s="61"/>
      <c r="F571" s="61"/>
    </row>
    <row r="572" spans="1:6">
      <c r="A572" s="61"/>
      <c r="D572" s="61"/>
      <c r="E572" s="61"/>
      <c r="F572" s="61"/>
    </row>
    <row r="573" spans="1:6">
      <c r="A573" s="61"/>
      <c r="D573" s="61"/>
      <c r="E573" s="61"/>
      <c r="F573" s="61"/>
    </row>
    <row r="574" spans="1:6">
      <c r="A574" s="61"/>
      <c r="D574" s="61"/>
      <c r="E574" s="61"/>
      <c r="F574" s="61"/>
    </row>
    <row r="575" spans="1:6">
      <c r="A575" s="61"/>
      <c r="D575" s="61"/>
      <c r="E575" s="61"/>
      <c r="F575" s="61"/>
    </row>
    <row r="576" spans="1:6">
      <c r="A576" s="61"/>
      <c r="D576" s="61"/>
      <c r="E576" s="61"/>
      <c r="F576" s="61"/>
    </row>
    <row r="577" spans="1:6">
      <c r="A577" s="61"/>
      <c r="D577" s="61"/>
      <c r="E577" s="61"/>
      <c r="F577" s="61"/>
    </row>
    <row r="578" spans="1:6">
      <c r="A578" s="61"/>
      <c r="D578" s="61"/>
      <c r="E578" s="61"/>
      <c r="F578" s="61"/>
    </row>
    <row r="579" spans="1:6">
      <c r="A579" s="61"/>
      <c r="D579" s="61"/>
      <c r="E579" s="61"/>
      <c r="F579" s="61"/>
    </row>
    <row r="580" spans="1:6">
      <c r="A580" s="61"/>
      <c r="D580" s="61"/>
      <c r="E580" s="61"/>
      <c r="F580" s="61"/>
    </row>
    <row r="581" spans="1:6">
      <c r="A581" s="61"/>
      <c r="D581" s="61"/>
      <c r="E581" s="61"/>
      <c r="F581" s="61"/>
    </row>
    <row r="582" spans="1:6">
      <c r="A582" s="61"/>
      <c r="D582" s="61"/>
      <c r="E582" s="61"/>
      <c r="F582" s="61"/>
    </row>
    <row r="583" spans="1:6">
      <c r="A583" s="61"/>
      <c r="D583" s="61"/>
      <c r="E583" s="61"/>
      <c r="F583" s="61"/>
    </row>
    <row r="584" spans="1:6">
      <c r="A584" s="61"/>
      <c r="D584" s="61"/>
      <c r="E584" s="61"/>
      <c r="F584" s="61"/>
    </row>
    <row r="585" spans="1:6">
      <c r="A585" s="61"/>
      <c r="D585" s="61"/>
      <c r="E585" s="61"/>
      <c r="F585" s="61"/>
    </row>
    <row r="586" spans="1:6">
      <c r="A586" s="61"/>
      <c r="D586" s="61"/>
      <c r="E586" s="61"/>
      <c r="F586" s="61"/>
    </row>
    <row r="587" spans="1:6">
      <c r="A587" s="61"/>
      <c r="D587" s="61"/>
      <c r="E587" s="61"/>
      <c r="F587" s="61"/>
    </row>
    <row r="588" spans="1:6">
      <c r="A588" s="61"/>
      <c r="D588" s="61"/>
      <c r="E588" s="61"/>
      <c r="F588" s="61"/>
    </row>
    <row r="589" spans="1:6">
      <c r="A589" s="61"/>
      <c r="D589" s="61"/>
      <c r="E589" s="61"/>
      <c r="F589" s="61"/>
    </row>
    <row r="590" spans="1:6">
      <c r="A590" s="61"/>
      <c r="D590" s="61"/>
      <c r="E590" s="61"/>
      <c r="F590" s="61"/>
    </row>
    <row r="591" spans="1:6">
      <c r="A591" s="61"/>
      <c r="D591" s="61"/>
      <c r="E591" s="61"/>
      <c r="F591" s="61"/>
    </row>
    <row r="592" spans="1:6">
      <c r="A592" s="61"/>
      <c r="D592" s="61"/>
      <c r="E592" s="61"/>
      <c r="F592" s="61"/>
    </row>
    <row r="593" spans="1:6">
      <c r="A593" s="61"/>
      <c r="D593" s="61"/>
      <c r="E593" s="61"/>
      <c r="F593" s="61"/>
    </row>
    <row r="594" spans="1:6">
      <c r="A594" s="61"/>
      <c r="D594" s="61"/>
      <c r="E594" s="61"/>
      <c r="F594" s="61"/>
    </row>
    <row r="595" spans="1:6">
      <c r="A595" s="61"/>
      <c r="D595" s="61"/>
      <c r="E595" s="61"/>
      <c r="F595" s="61"/>
    </row>
    <row r="596" spans="1:6">
      <c r="A596" s="61"/>
      <c r="D596" s="61"/>
      <c r="E596" s="61"/>
      <c r="F596" s="61"/>
    </row>
    <row r="597" spans="1:6">
      <c r="A597" s="61"/>
      <c r="D597" s="61"/>
      <c r="E597" s="61"/>
      <c r="F597" s="61"/>
    </row>
    <row r="598" spans="1:6">
      <c r="A598" s="61"/>
      <c r="D598" s="61"/>
      <c r="E598" s="61"/>
      <c r="F598" s="61"/>
    </row>
    <row r="599" spans="1:6">
      <c r="A599" s="61"/>
      <c r="D599" s="61"/>
      <c r="E599" s="61"/>
      <c r="F599" s="61"/>
    </row>
    <row r="600" spans="1:6">
      <c r="A600" s="61"/>
      <c r="D600" s="61"/>
      <c r="E600" s="61"/>
      <c r="F600" s="61"/>
    </row>
    <row r="601" spans="1:6">
      <c r="A601" s="61"/>
      <c r="D601" s="61"/>
      <c r="E601" s="61"/>
      <c r="F601" s="61"/>
    </row>
    <row r="602" spans="1:6">
      <c r="A602" s="61"/>
      <c r="D602" s="61"/>
      <c r="E602" s="61"/>
      <c r="F602" s="61"/>
    </row>
    <row r="603" spans="1:6">
      <c r="A603" s="61"/>
      <c r="D603" s="61"/>
      <c r="E603" s="61"/>
      <c r="F603" s="61"/>
    </row>
    <row r="604" spans="1:6">
      <c r="A604" s="61"/>
      <c r="D604" s="61"/>
      <c r="E604" s="61"/>
      <c r="F604" s="61"/>
    </row>
    <row r="605" spans="1:6">
      <c r="A605" s="61"/>
      <c r="D605" s="61"/>
      <c r="E605" s="61"/>
      <c r="F605" s="61"/>
    </row>
    <row r="606" spans="1:6">
      <c r="A606" s="61"/>
      <c r="D606" s="61"/>
      <c r="E606" s="61"/>
      <c r="F606" s="61"/>
    </row>
    <row r="607" spans="1:6">
      <c r="A607" s="61"/>
      <c r="D607" s="61"/>
      <c r="E607" s="61"/>
      <c r="F607" s="61"/>
    </row>
    <row r="608" spans="1:6">
      <c r="A608" s="61"/>
      <c r="D608" s="61"/>
      <c r="E608" s="61"/>
      <c r="F608" s="61"/>
    </row>
    <row r="609" spans="1:6">
      <c r="A609" s="61"/>
      <c r="D609" s="61"/>
      <c r="E609" s="61"/>
      <c r="F609" s="61"/>
    </row>
    <row r="610" spans="1:6">
      <c r="A610" s="61"/>
      <c r="D610" s="61"/>
      <c r="E610" s="61"/>
      <c r="F610" s="61"/>
    </row>
    <row r="611" spans="1:6">
      <c r="A611" s="61"/>
      <c r="D611" s="61"/>
      <c r="E611" s="61"/>
      <c r="F611" s="61"/>
    </row>
    <row r="612" spans="1:6">
      <c r="A612" s="61"/>
      <c r="D612" s="61"/>
      <c r="E612" s="61"/>
      <c r="F612" s="61"/>
    </row>
    <row r="613" spans="1:6">
      <c r="A613" s="61"/>
      <c r="D613" s="61"/>
      <c r="E613" s="61"/>
      <c r="F613" s="61"/>
    </row>
    <row r="614" spans="1:6">
      <c r="A614" s="61"/>
      <c r="D614" s="61"/>
      <c r="E614" s="61"/>
      <c r="F614" s="61"/>
    </row>
    <row r="615" spans="1:6">
      <c r="A615" s="61"/>
      <c r="D615" s="61"/>
      <c r="E615" s="61"/>
      <c r="F615" s="61"/>
    </row>
    <row r="616" spans="1:6">
      <c r="A616" s="61"/>
      <c r="D616" s="61"/>
      <c r="E616" s="61"/>
      <c r="F616" s="61"/>
    </row>
    <row r="617" spans="1:6">
      <c r="A617" s="61"/>
      <c r="D617" s="61"/>
      <c r="E617" s="61"/>
      <c r="F617" s="61"/>
    </row>
    <row r="618" spans="1:6">
      <c r="A618" s="61"/>
      <c r="D618" s="61"/>
      <c r="E618" s="61"/>
      <c r="F618" s="61"/>
    </row>
    <row r="619" spans="1:6">
      <c r="A619" s="61"/>
      <c r="D619" s="61"/>
      <c r="E619" s="61"/>
      <c r="F619" s="61"/>
    </row>
    <row r="620" spans="1:6">
      <c r="A620" s="61"/>
      <c r="D620" s="61"/>
      <c r="E620" s="61"/>
      <c r="F620" s="61"/>
    </row>
    <row r="621" spans="1:6">
      <c r="A621" s="61"/>
      <c r="D621" s="61"/>
      <c r="E621" s="61"/>
      <c r="F621" s="61"/>
    </row>
    <row r="622" spans="1:6">
      <c r="A622" s="61"/>
      <c r="D622" s="61"/>
      <c r="E622" s="61"/>
      <c r="F622" s="61"/>
    </row>
    <row r="623" spans="1:6">
      <c r="A623" s="61"/>
      <c r="D623" s="61"/>
      <c r="E623" s="61"/>
      <c r="F623" s="61"/>
    </row>
    <row r="624" spans="1:6">
      <c r="A624" s="61"/>
      <c r="D624" s="61"/>
      <c r="E624" s="61"/>
      <c r="F624" s="61"/>
    </row>
    <row r="625" spans="1:6">
      <c r="A625" s="61"/>
      <c r="D625" s="61"/>
      <c r="E625" s="61"/>
      <c r="F625" s="61"/>
    </row>
    <row r="626" spans="1:6">
      <c r="A626" s="61"/>
      <c r="D626" s="61"/>
      <c r="E626" s="61"/>
      <c r="F626" s="61"/>
    </row>
    <row r="627" spans="1:6">
      <c r="A627" s="61"/>
      <c r="D627" s="61"/>
      <c r="E627" s="61"/>
      <c r="F627" s="61"/>
    </row>
    <row r="628" spans="1:6">
      <c r="A628" s="61"/>
      <c r="D628" s="61"/>
      <c r="E628" s="61"/>
      <c r="F628" s="61"/>
    </row>
    <row r="629" spans="1:6">
      <c r="A629" s="61"/>
      <c r="D629" s="61"/>
      <c r="E629" s="61"/>
      <c r="F629" s="61"/>
    </row>
    <row r="630" spans="1:6">
      <c r="A630" s="61"/>
      <c r="D630" s="61"/>
      <c r="E630" s="61"/>
      <c r="F630" s="61"/>
    </row>
    <row r="631" spans="1:6">
      <c r="A631" s="61"/>
      <c r="D631" s="61"/>
      <c r="E631" s="61"/>
      <c r="F631" s="61"/>
    </row>
    <row r="632" spans="1:6">
      <c r="A632" s="61"/>
      <c r="D632" s="61"/>
      <c r="E632" s="61"/>
      <c r="F632" s="61"/>
    </row>
    <row r="633" spans="1:6">
      <c r="A633" s="61"/>
      <c r="D633" s="61"/>
      <c r="E633" s="61"/>
      <c r="F633" s="61"/>
    </row>
    <row r="634" spans="1:6">
      <c r="A634" s="61"/>
      <c r="D634" s="61"/>
      <c r="E634" s="61"/>
      <c r="F634" s="61"/>
    </row>
    <row r="635" spans="1:6">
      <c r="A635" s="61"/>
      <c r="D635" s="61"/>
      <c r="E635" s="61"/>
      <c r="F635" s="61"/>
    </row>
    <row r="636" spans="1:6">
      <c r="A636" s="61"/>
      <c r="D636" s="61"/>
      <c r="E636" s="61"/>
      <c r="F636" s="61"/>
    </row>
    <row r="637" spans="1:6">
      <c r="A637" s="61"/>
      <c r="D637" s="61"/>
      <c r="E637" s="61"/>
      <c r="F637" s="61"/>
    </row>
    <row r="638" spans="1:6">
      <c r="A638" s="61"/>
      <c r="D638" s="61"/>
      <c r="E638" s="61"/>
      <c r="F638" s="61"/>
    </row>
    <row r="639" spans="1:6">
      <c r="A639" s="61"/>
      <c r="D639" s="61"/>
      <c r="E639" s="61"/>
      <c r="F639" s="61"/>
    </row>
    <row r="640" spans="1:6">
      <c r="A640" s="61"/>
      <c r="D640" s="61"/>
      <c r="E640" s="61"/>
      <c r="F640" s="61"/>
    </row>
    <row r="641" spans="1:6">
      <c r="A641" s="61"/>
      <c r="D641" s="61"/>
      <c r="E641" s="61"/>
      <c r="F641" s="61"/>
    </row>
    <row r="642" spans="1:6">
      <c r="A642" s="61"/>
      <c r="D642" s="61"/>
      <c r="E642" s="61"/>
      <c r="F642" s="61"/>
    </row>
    <row r="643" spans="1:6">
      <c r="A643" s="61"/>
      <c r="D643" s="61"/>
      <c r="E643" s="61"/>
      <c r="F643" s="61"/>
    </row>
    <row r="644" spans="1:6">
      <c r="A644" s="61"/>
      <c r="D644" s="61"/>
      <c r="E644" s="61"/>
      <c r="F644" s="61"/>
    </row>
    <row r="645" spans="1:6">
      <c r="A645" s="61"/>
      <c r="D645" s="61"/>
      <c r="E645" s="61"/>
      <c r="F645" s="61"/>
    </row>
    <row r="646" spans="1:6">
      <c r="A646" s="61"/>
      <c r="D646" s="61"/>
      <c r="E646" s="61"/>
      <c r="F646" s="61"/>
    </row>
    <row r="647" spans="1:6">
      <c r="A647" s="61"/>
      <c r="D647" s="61"/>
      <c r="E647" s="61"/>
      <c r="F647" s="61"/>
    </row>
    <row r="648" spans="1:6">
      <c r="A648" s="61"/>
      <c r="D648" s="61"/>
      <c r="E648" s="61"/>
      <c r="F648" s="61"/>
    </row>
    <row r="649" spans="1:6">
      <c r="A649" s="61"/>
      <c r="D649" s="61"/>
      <c r="E649" s="61"/>
      <c r="F649" s="61"/>
    </row>
    <row r="650" spans="1:6">
      <c r="A650" s="61"/>
      <c r="D650" s="61"/>
      <c r="E650" s="61"/>
      <c r="F650" s="61"/>
    </row>
    <row r="651" spans="1:6">
      <c r="A651" s="61"/>
      <c r="D651" s="61"/>
      <c r="E651" s="61"/>
      <c r="F651" s="61"/>
    </row>
    <row r="652" spans="1:6">
      <c r="A652" s="61"/>
      <c r="D652" s="61"/>
      <c r="E652" s="61"/>
      <c r="F652" s="61"/>
    </row>
    <row r="653" spans="1:6">
      <c r="A653" s="61"/>
      <c r="D653" s="61"/>
      <c r="E653" s="61"/>
      <c r="F653" s="61"/>
    </row>
    <row r="654" spans="1:6">
      <c r="A654" s="61"/>
      <c r="D654" s="61"/>
      <c r="E654" s="61"/>
      <c r="F654" s="61"/>
    </row>
    <row r="655" spans="1:6">
      <c r="A655" s="61"/>
      <c r="D655" s="61"/>
      <c r="E655" s="61"/>
      <c r="F655" s="61"/>
    </row>
    <row r="656" spans="1:6">
      <c r="A656" s="61"/>
      <c r="D656" s="61"/>
      <c r="E656" s="61"/>
      <c r="F656" s="61"/>
    </row>
    <row r="657" spans="1:6">
      <c r="A657" s="61"/>
      <c r="D657" s="61"/>
      <c r="E657" s="61"/>
      <c r="F657" s="61"/>
    </row>
    <row r="658" spans="1:6">
      <c r="A658" s="61"/>
      <c r="D658" s="61"/>
      <c r="E658" s="61"/>
      <c r="F658" s="61"/>
    </row>
    <row r="659" spans="1:6">
      <c r="A659" s="61"/>
      <c r="D659" s="61"/>
      <c r="E659" s="61"/>
      <c r="F659" s="61"/>
    </row>
    <row r="660" spans="1:6">
      <c r="A660" s="61"/>
      <c r="D660" s="61"/>
      <c r="E660" s="61"/>
      <c r="F660" s="61"/>
    </row>
    <row r="661" spans="1:6">
      <c r="A661" s="61"/>
      <c r="D661" s="61"/>
      <c r="E661" s="61"/>
      <c r="F661" s="61"/>
    </row>
    <row r="662" spans="1:6">
      <c r="A662" s="61"/>
      <c r="D662" s="61"/>
      <c r="E662" s="61"/>
      <c r="F662" s="61"/>
    </row>
    <row r="663" spans="1:6">
      <c r="A663" s="61"/>
      <c r="D663" s="61"/>
      <c r="E663" s="61"/>
      <c r="F663" s="61"/>
    </row>
    <row r="664" spans="1:6">
      <c r="A664" s="61"/>
      <c r="D664" s="61"/>
      <c r="E664" s="61"/>
      <c r="F664" s="61"/>
    </row>
    <row r="665" spans="1:6">
      <c r="A665" s="61"/>
      <c r="D665" s="61"/>
      <c r="E665" s="61"/>
      <c r="F665" s="61"/>
    </row>
    <row r="666" spans="1:6">
      <c r="A666" s="61"/>
      <c r="D666" s="61"/>
      <c r="E666" s="61"/>
      <c r="F666" s="61"/>
    </row>
    <row r="667" spans="1:6">
      <c r="A667" s="61"/>
      <c r="D667" s="61"/>
      <c r="E667" s="61"/>
      <c r="F667" s="61"/>
    </row>
    <row r="668" spans="1:6">
      <c r="A668" s="61"/>
      <c r="D668" s="61"/>
      <c r="E668" s="61"/>
      <c r="F668" s="61"/>
    </row>
    <row r="669" spans="1:6">
      <c r="A669" s="61"/>
      <c r="D669" s="61"/>
      <c r="E669" s="61"/>
      <c r="F669" s="61"/>
    </row>
    <row r="670" spans="1:6">
      <c r="A670" s="61"/>
      <c r="D670" s="61"/>
      <c r="E670" s="61"/>
      <c r="F670" s="61"/>
    </row>
    <row r="671" spans="1:6">
      <c r="A671" s="61"/>
      <c r="D671" s="61"/>
      <c r="E671" s="61"/>
      <c r="F671" s="61"/>
    </row>
    <row r="672" spans="1:6">
      <c r="A672" s="61"/>
      <c r="D672" s="61"/>
      <c r="E672" s="61"/>
      <c r="F672" s="61"/>
    </row>
    <row r="673" spans="1:6">
      <c r="A673" s="61"/>
      <c r="D673" s="61"/>
      <c r="E673" s="61"/>
      <c r="F673" s="61"/>
    </row>
    <row r="674" spans="1:6">
      <c r="A674" s="61"/>
      <c r="D674" s="61"/>
      <c r="E674" s="61"/>
      <c r="F674" s="61"/>
    </row>
    <row r="675" spans="1:6">
      <c r="A675" s="61"/>
      <c r="D675" s="61"/>
      <c r="E675" s="61"/>
      <c r="F675" s="61"/>
    </row>
    <row r="676" spans="1:6">
      <c r="A676" s="61"/>
      <c r="D676" s="61"/>
      <c r="E676" s="61"/>
      <c r="F676" s="61"/>
    </row>
    <row r="677" spans="1:6">
      <c r="A677" s="61"/>
      <c r="D677" s="61"/>
      <c r="E677" s="61"/>
      <c r="F677" s="61"/>
    </row>
    <row r="678" spans="1:6">
      <c r="A678" s="61"/>
      <c r="D678" s="61"/>
      <c r="E678" s="61"/>
      <c r="F678" s="61"/>
    </row>
    <row r="679" spans="1:6">
      <c r="A679" s="61"/>
      <c r="D679" s="61"/>
      <c r="E679" s="61"/>
      <c r="F679" s="61"/>
    </row>
    <row r="680" spans="1:6">
      <c r="A680" s="61"/>
      <c r="D680" s="61"/>
      <c r="E680" s="61"/>
      <c r="F680" s="61"/>
    </row>
    <row r="681" spans="1:6">
      <c r="A681" s="61"/>
      <c r="D681" s="61"/>
      <c r="E681" s="61"/>
      <c r="F681" s="61"/>
    </row>
    <row r="682" spans="1:6">
      <c r="A682" s="61"/>
      <c r="D682" s="61"/>
      <c r="E682" s="61"/>
      <c r="F682" s="61"/>
    </row>
    <row r="683" spans="1:6">
      <c r="A683" s="61"/>
      <c r="D683" s="61"/>
      <c r="E683" s="61"/>
      <c r="F683" s="61"/>
    </row>
    <row r="684" spans="1:6">
      <c r="A684" s="61"/>
      <c r="D684" s="61"/>
      <c r="E684" s="61"/>
      <c r="F684" s="61"/>
    </row>
    <row r="685" spans="1:6">
      <c r="A685" s="61"/>
      <c r="D685" s="61"/>
      <c r="E685" s="61"/>
      <c r="F685" s="61"/>
    </row>
    <row r="686" spans="1:6">
      <c r="A686" s="61"/>
      <c r="D686" s="61"/>
      <c r="E686" s="61"/>
      <c r="F686" s="61"/>
    </row>
    <row r="687" spans="1:6">
      <c r="A687" s="61"/>
      <c r="D687" s="61"/>
      <c r="E687" s="61"/>
      <c r="F687" s="61"/>
    </row>
    <row r="688" spans="1:6">
      <c r="A688" s="61"/>
      <c r="D688" s="61"/>
      <c r="E688" s="61"/>
      <c r="F688" s="61"/>
    </row>
    <row r="689" spans="1:6">
      <c r="A689" s="61"/>
      <c r="D689" s="61"/>
      <c r="E689" s="61"/>
      <c r="F689" s="61"/>
    </row>
    <row r="690" spans="1:6">
      <c r="A690" s="61"/>
      <c r="D690" s="61"/>
      <c r="E690" s="61"/>
      <c r="F690" s="61"/>
    </row>
    <row r="691" spans="1:6">
      <c r="A691" s="61"/>
      <c r="D691" s="61"/>
      <c r="E691" s="61"/>
      <c r="F691" s="61"/>
    </row>
    <row r="692" spans="1:6">
      <c r="A692" s="61"/>
      <c r="D692" s="61"/>
      <c r="E692" s="61"/>
      <c r="F692" s="61"/>
    </row>
    <row r="693" spans="1:6">
      <c r="A693" s="61"/>
      <c r="D693" s="61"/>
      <c r="E693" s="61"/>
      <c r="F693" s="61"/>
    </row>
    <row r="694" spans="1:6">
      <c r="A694" s="61"/>
      <c r="D694" s="61"/>
      <c r="E694" s="61"/>
      <c r="F694" s="61"/>
    </row>
    <row r="695" spans="1:6">
      <c r="A695" s="61"/>
      <c r="D695" s="61"/>
      <c r="E695" s="61"/>
      <c r="F695" s="61"/>
    </row>
    <row r="696" spans="1:6">
      <c r="A696" s="61"/>
      <c r="D696" s="61"/>
      <c r="E696" s="61"/>
      <c r="F696" s="61"/>
    </row>
    <row r="697" spans="1:6">
      <c r="A697" s="61"/>
      <c r="D697" s="61"/>
      <c r="E697" s="61"/>
      <c r="F697" s="61"/>
    </row>
    <row r="698" spans="1:6">
      <c r="A698" s="61"/>
      <c r="D698" s="61"/>
      <c r="E698" s="61"/>
      <c r="F698" s="61"/>
    </row>
    <row r="699" spans="1:6">
      <c r="A699" s="61"/>
      <c r="D699" s="61"/>
      <c r="E699" s="61"/>
      <c r="F699" s="61"/>
    </row>
    <row r="700" spans="1:6">
      <c r="A700" s="61"/>
      <c r="D700" s="61"/>
      <c r="E700" s="61"/>
      <c r="F700" s="61"/>
    </row>
    <row r="701" spans="1:6">
      <c r="A701" s="61"/>
      <c r="D701" s="61"/>
      <c r="E701" s="61"/>
      <c r="F701" s="61"/>
    </row>
    <row r="702" spans="1:6">
      <c r="A702" s="61"/>
      <c r="D702" s="61"/>
      <c r="E702" s="61"/>
      <c r="F702" s="61"/>
    </row>
    <row r="703" spans="1:6">
      <c r="A703" s="61"/>
      <c r="D703" s="61"/>
      <c r="E703" s="61"/>
      <c r="F703" s="61"/>
    </row>
    <row r="704" spans="1:6">
      <c r="A704" s="61"/>
      <c r="D704" s="61"/>
      <c r="E704" s="61"/>
      <c r="F704" s="61"/>
    </row>
    <row r="705" spans="1:6">
      <c r="A705" s="61"/>
      <c r="D705" s="61"/>
      <c r="E705" s="61"/>
      <c r="F705" s="61"/>
    </row>
    <row r="706" spans="1:6">
      <c r="A706" s="61"/>
      <c r="D706" s="61"/>
      <c r="E706" s="61"/>
      <c r="F706" s="61"/>
    </row>
    <row r="707" spans="1:6">
      <c r="A707" s="61"/>
      <c r="D707" s="61"/>
      <c r="E707" s="61"/>
      <c r="F707" s="61"/>
    </row>
    <row r="708" spans="1:6">
      <c r="A708" s="61"/>
      <c r="D708" s="61"/>
      <c r="E708" s="61"/>
      <c r="F708" s="61"/>
    </row>
    <row r="709" spans="1:6">
      <c r="A709" s="61"/>
      <c r="D709" s="61"/>
      <c r="E709" s="61"/>
      <c r="F709" s="61"/>
    </row>
    <row r="710" spans="1:6">
      <c r="A710" s="61"/>
      <c r="D710" s="61"/>
      <c r="E710" s="61"/>
      <c r="F710" s="61"/>
    </row>
    <row r="711" spans="1:6">
      <c r="A711" s="61"/>
      <c r="D711" s="61"/>
      <c r="E711" s="61"/>
      <c r="F711" s="61"/>
    </row>
    <row r="712" spans="1:6">
      <c r="A712" s="61"/>
      <c r="D712" s="61"/>
      <c r="E712" s="61"/>
      <c r="F712" s="61"/>
    </row>
    <row r="713" spans="1:6">
      <c r="A713" s="61"/>
      <c r="D713" s="61"/>
      <c r="E713" s="61"/>
      <c r="F713" s="61"/>
    </row>
    <row r="714" spans="1:6">
      <c r="A714" s="61"/>
      <c r="D714" s="61"/>
      <c r="E714" s="61"/>
      <c r="F714" s="61"/>
    </row>
    <row r="715" spans="1:6">
      <c r="A715" s="61"/>
      <c r="D715" s="61"/>
      <c r="E715" s="61"/>
      <c r="F715" s="61"/>
    </row>
    <row r="716" spans="1:6">
      <c r="A716" s="61"/>
      <c r="D716" s="61"/>
      <c r="E716" s="61"/>
      <c r="F716" s="61"/>
    </row>
    <row r="717" spans="1:6">
      <c r="A717" s="61"/>
      <c r="D717" s="61"/>
      <c r="E717" s="61"/>
      <c r="F717" s="61"/>
    </row>
    <row r="718" spans="1:6">
      <c r="A718" s="61"/>
      <c r="D718" s="61"/>
      <c r="E718" s="61"/>
      <c r="F718" s="61"/>
    </row>
    <row r="719" spans="1:6">
      <c r="A719" s="61"/>
      <c r="D719" s="61"/>
      <c r="E719" s="61"/>
      <c r="F719" s="61"/>
    </row>
    <row r="720" spans="1:6">
      <c r="A720" s="61"/>
      <c r="D720" s="61"/>
      <c r="E720" s="61"/>
      <c r="F720" s="61"/>
    </row>
    <row r="721" spans="1:6">
      <c r="A721" s="61"/>
      <c r="D721" s="61"/>
      <c r="E721" s="61"/>
      <c r="F721" s="61"/>
    </row>
    <row r="722" spans="1:6">
      <c r="A722" s="61"/>
      <c r="D722" s="61"/>
      <c r="E722" s="61"/>
      <c r="F722" s="61"/>
    </row>
    <row r="723" spans="1:6">
      <c r="A723" s="61"/>
      <c r="D723" s="61"/>
      <c r="E723" s="61"/>
      <c r="F723" s="61"/>
    </row>
    <row r="724" spans="1:6">
      <c r="A724" s="61"/>
      <c r="D724" s="61"/>
      <c r="E724" s="61"/>
      <c r="F724" s="61"/>
    </row>
    <row r="725" spans="1:6">
      <c r="A725" s="61"/>
      <c r="D725" s="61"/>
      <c r="E725" s="61"/>
      <c r="F725" s="61"/>
    </row>
    <row r="726" spans="1:6">
      <c r="A726" s="61"/>
      <c r="D726" s="61"/>
      <c r="E726" s="61"/>
      <c r="F726" s="61"/>
    </row>
    <row r="727" spans="1:6">
      <c r="A727" s="61"/>
      <c r="D727" s="61"/>
      <c r="E727" s="61"/>
      <c r="F727" s="61"/>
    </row>
    <row r="728" spans="1:6">
      <c r="A728" s="61"/>
      <c r="D728" s="61"/>
      <c r="E728" s="61"/>
      <c r="F728" s="61"/>
    </row>
    <row r="729" spans="1:6">
      <c r="A729" s="61"/>
      <c r="D729" s="61"/>
      <c r="E729" s="61"/>
      <c r="F729" s="61"/>
    </row>
    <row r="730" spans="1:6">
      <c r="A730" s="61"/>
      <c r="D730" s="61"/>
      <c r="E730" s="61"/>
      <c r="F730" s="61"/>
    </row>
    <row r="731" spans="1:6">
      <c r="A731" s="61"/>
      <c r="D731" s="61"/>
      <c r="E731" s="61"/>
      <c r="F731" s="61"/>
    </row>
    <row r="732" spans="1:6">
      <c r="A732" s="61"/>
      <c r="D732" s="61"/>
      <c r="E732" s="61"/>
      <c r="F732" s="61"/>
    </row>
    <row r="733" spans="1:6">
      <c r="A733" s="61"/>
      <c r="D733" s="61"/>
      <c r="E733" s="61"/>
      <c r="F733" s="61"/>
    </row>
    <row r="734" spans="1:6">
      <c r="A734" s="61"/>
      <c r="D734" s="61"/>
      <c r="E734" s="61"/>
      <c r="F734" s="61"/>
    </row>
    <row r="735" spans="1:6">
      <c r="A735" s="61"/>
      <c r="D735" s="61"/>
      <c r="E735" s="61"/>
      <c r="F735" s="61"/>
    </row>
    <row r="736" spans="1:6">
      <c r="A736" s="61"/>
      <c r="D736" s="61"/>
      <c r="E736" s="61"/>
      <c r="F736" s="61"/>
    </row>
    <row r="737" spans="1:6">
      <c r="A737" s="61"/>
      <c r="D737" s="61"/>
      <c r="E737" s="61"/>
      <c r="F737" s="61"/>
    </row>
    <row r="738" spans="1:6">
      <c r="A738" s="61"/>
      <c r="D738" s="61"/>
      <c r="E738" s="61"/>
      <c r="F738" s="61"/>
    </row>
    <row r="739" spans="1:6">
      <c r="A739" s="61"/>
      <c r="D739" s="61"/>
      <c r="E739" s="61"/>
      <c r="F739" s="61"/>
    </row>
    <row r="740" spans="1:6">
      <c r="A740" s="61"/>
      <c r="D740" s="61"/>
      <c r="E740" s="61"/>
      <c r="F740" s="61"/>
    </row>
    <row r="741" spans="1:6">
      <c r="A741" s="61"/>
      <c r="D741" s="61"/>
      <c r="E741" s="61"/>
      <c r="F741" s="61"/>
    </row>
    <row r="742" spans="1:6">
      <c r="A742" s="61"/>
      <c r="D742" s="61"/>
      <c r="E742" s="61"/>
      <c r="F742" s="61"/>
    </row>
    <row r="743" spans="1:6">
      <c r="A743" s="61"/>
      <c r="D743" s="61"/>
      <c r="E743" s="61"/>
      <c r="F743" s="61"/>
    </row>
    <row r="744" spans="1:6">
      <c r="A744" s="61"/>
      <c r="D744" s="61"/>
      <c r="E744" s="61"/>
      <c r="F744" s="61"/>
    </row>
    <row r="745" spans="1:6">
      <c r="A745" s="61"/>
      <c r="D745" s="61"/>
      <c r="E745" s="61"/>
      <c r="F745" s="61"/>
    </row>
    <row r="746" spans="1:6">
      <c r="A746" s="61"/>
      <c r="D746" s="61"/>
      <c r="E746" s="61"/>
      <c r="F746" s="61"/>
    </row>
    <row r="747" spans="1:6">
      <c r="A747" s="61"/>
      <c r="D747" s="61"/>
      <c r="E747" s="61"/>
      <c r="F747" s="61"/>
    </row>
    <row r="748" spans="1:6">
      <c r="A748" s="61"/>
      <c r="D748" s="61"/>
      <c r="E748" s="61"/>
      <c r="F748" s="61"/>
    </row>
    <row r="749" spans="1:6">
      <c r="A749" s="61"/>
      <c r="D749" s="61"/>
      <c r="E749" s="61"/>
      <c r="F749" s="61"/>
    </row>
    <row r="750" spans="1:6">
      <c r="A750" s="61"/>
      <c r="D750" s="61"/>
      <c r="E750" s="61"/>
      <c r="F750" s="61"/>
    </row>
    <row r="751" spans="1:6">
      <c r="A751" s="61"/>
      <c r="D751" s="61"/>
      <c r="E751" s="61"/>
      <c r="F751" s="61"/>
    </row>
    <row r="752" spans="1:6">
      <c r="A752" s="61"/>
      <c r="D752" s="61"/>
      <c r="E752" s="61"/>
      <c r="F752" s="61"/>
    </row>
    <row r="753" spans="1:6">
      <c r="A753" s="61"/>
      <c r="D753" s="61"/>
      <c r="E753" s="61"/>
      <c r="F753" s="61"/>
    </row>
    <row r="754" spans="1:6">
      <c r="A754" s="61"/>
      <c r="D754" s="61"/>
      <c r="E754" s="61"/>
      <c r="F754" s="61"/>
    </row>
    <row r="755" spans="1:6">
      <c r="A755" s="61"/>
      <c r="D755" s="61"/>
      <c r="E755" s="61"/>
      <c r="F755" s="61"/>
    </row>
    <row r="756" spans="1:6">
      <c r="A756" s="61"/>
      <c r="D756" s="61"/>
      <c r="E756" s="61"/>
      <c r="F756" s="61"/>
    </row>
    <row r="757" spans="1:6">
      <c r="A757" s="61"/>
      <c r="D757" s="61"/>
      <c r="E757" s="61"/>
      <c r="F757" s="61"/>
    </row>
    <row r="758" spans="1:6">
      <c r="A758" s="61"/>
      <c r="D758" s="61"/>
      <c r="E758" s="61"/>
      <c r="F758" s="61"/>
    </row>
    <row r="759" spans="1:6">
      <c r="A759" s="61"/>
      <c r="D759" s="61"/>
      <c r="E759" s="61"/>
      <c r="F759" s="61"/>
    </row>
    <row r="760" spans="1:6">
      <c r="A760" s="61"/>
      <c r="D760" s="61"/>
      <c r="E760" s="61"/>
      <c r="F760" s="61"/>
    </row>
    <row r="761" spans="1:6">
      <c r="A761" s="61"/>
      <c r="D761" s="61"/>
      <c r="E761" s="61"/>
      <c r="F761" s="61"/>
    </row>
    <row r="762" spans="1:6">
      <c r="A762" s="61"/>
      <c r="D762" s="61"/>
      <c r="E762" s="61"/>
      <c r="F762" s="61"/>
    </row>
    <row r="763" spans="1:6">
      <c r="A763" s="61"/>
      <c r="D763" s="61"/>
      <c r="E763" s="61"/>
      <c r="F763" s="61"/>
    </row>
    <row r="764" spans="1:6">
      <c r="A764" s="61"/>
      <c r="D764" s="61"/>
      <c r="E764" s="61"/>
      <c r="F764" s="61"/>
    </row>
    <row r="765" spans="1:6">
      <c r="A765" s="61"/>
      <c r="D765" s="61"/>
      <c r="E765" s="61"/>
      <c r="F765" s="61"/>
    </row>
    <row r="766" spans="1:6">
      <c r="A766" s="61"/>
      <c r="D766" s="61"/>
      <c r="E766" s="61"/>
      <c r="F766" s="61"/>
    </row>
    <row r="767" spans="1:6">
      <c r="A767" s="61"/>
      <c r="D767" s="61"/>
      <c r="E767" s="61"/>
      <c r="F767" s="61"/>
    </row>
    <row r="768" spans="1:6">
      <c r="A768" s="61"/>
      <c r="D768" s="61"/>
      <c r="E768" s="61"/>
      <c r="F768" s="61"/>
    </row>
    <row r="769" spans="1:6">
      <c r="A769" s="61"/>
      <c r="D769" s="61"/>
      <c r="E769" s="61"/>
      <c r="F769" s="61"/>
    </row>
    <row r="770" spans="1:6">
      <c r="A770" s="61"/>
      <c r="D770" s="61"/>
      <c r="E770" s="61"/>
      <c r="F770" s="61"/>
    </row>
    <row r="771" spans="1:6">
      <c r="A771" s="61"/>
      <c r="D771" s="61"/>
      <c r="E771" s="61"/>
      <c r="F771" s="61"/>
    </row>
    <row r="772" spans="1:6">
      <c r="A772" s="61"/>
      <c r="D772" s="61"/>
      <c r="E772" s="61"/>
      <c r="F772" s="61"/>
    </row>
    <row r="773" spans="1:6">
      <c r="A773" s="61"/>
      <c r="D773" s="61"/>
      <c r="E773" s="61"/>
      <c r="F773" s="61"/>
    </row>
    <row r="774" spans="1:6">
      <c r="A774" s="61"/>
      <c r="D774" s="61"/>
      <c r="E774" s="61"/>
      <c r="F774" s="61"/>
    </row>
    <row r="775" spans="1:6">
      <c r="A775" s="61"/>
      <c r="D775" s="61"/>
      <c r="E775" s="61"/>
      <c r="F775" s="61"/>
    </row>
    <row r="776" spans="1:6">
      <c r="A776" s="61"/>
      <c r="D776" s="61"/>
      <c r="E776" s="61"/>
      <c r="F776" s="61"/>
    </row>
    <row r="777" spans="1:6">
      <c r="A777" s="61"/>
      <c r="D777" s="61"/>
      <c r="E777" s="61"/>
      <c r="F777" s="61"/>
    </row>
    <row r="778" spans="1:6">
      <c r="A778" s="61"/>
      <c r="D778" s="61"/>
      <c r="E778" s="61"/>
      <c r="F778" s="61"/>
    </row>
    <row r="779" spans="1:6">
      <c r="A779" s="61"/>
      <c r="D779" s="61"/>
      <c r="E779" s="61"/>
      <c r="F779" s="61"/>
    </row>
    <row r="780" spans="1:6">
      <c r="A780" s="61"/>
      <c r="D780" s="61"/>
      <c r="E780" s="61"/>
      <c r="F780" s="61"/>
    </row>
    <row r="781" spans="1:6">
      <c r="A781" s="61"/>
      <c r="D781" s="61"/>
      <c r="E781" s="61"/>
      <c r="F781" s="61"/>
    </row>
    <row r="782" spans="1:6">
      <c r="A782" s="61"/>
      <c r="D782" s="61"/>
      <c r="E782" s="61"/>
      <c r="F782" s="61"/>
    </row>
    <row r="783" spans="1:6">
      <c r="A783" s="61"/>
      <c r="D783" s="61"/>
      <c r="E783" s="61"/>
      <c r="F783" s="61"/>
    </row>
    <row r="784" spans="1:6">
      <c r="A784" s="61"/>
      <c r="D784" s="61"/>
      <c r="E784" s="61"/>
      <c r="F784" s="61"/>
    </row>
    <row r="785" spans="1:6">
      <c r="A785" s="61"/>
      <c r="D785" s="61"/>
      <c r="E785" s="61"/>
      <c r="F785" s="61"/>
    </row>
    <row r="786" spans="1:6">
      <c r="A786" s="61"/>
      <c r="D786" s="61"/>
      <c r="E786" s="61"/>
      <c r="F786" s="61"/>
    </row>
    <row r="787" spans="1:6">
      <c r="A787" s="61"/>
      <c r="D787" s="61"/>
      <c r="E787" s="61"/>
      <c r="F787" s="61"/>
    </row>
    <row r="788" spans="1:6">
      <c r="A788" s="61"/>
      <c r="D788" s="61"/>
      <c r="E788" s="61"/>
      <c r="F788" s="61"/>
    </row>
    <row r="789" spans="1:6">
      <c r="A789" s="61"/>
      <c r="D789" s="61"/>
      <c r="E789" s="61"/>
      <c r="F789" s="61"/>
    </row>
    <row r="790" spans="1:6">
      <c r="A790" s="61"/>
      <c r="D790" s="61"/>
      <c r="E790" s="61"/>
      <c r="F790" s="61"/>
    </row>
    <row r="791" spans="1:6">
      <c r="A791" s="61"/>
      <c r="D791" s="61"/>
      <c r="E791" s="61"/>
      <c r="F791" s="61"/>
    </row>
    <row r="792" spans="1:6">
      <c r="A792" s="61"/>
      <c r="D792" s="61"/>
      <c r="E792" s="61"/>
      <c r="F792" s="61"/>
    </row>
    <row r="793" spans="1:6">
      <c r="A793" s="61"/>
      <c r="D793" s="61"/>
      <c r="E793" s="61"/>
      <c r="F793" s="61"/>
    </row>
    <row r="794" spans="1:6">
      <c r="A794" s="61"/>
      <c r="D794" s="61"/>
      <c r="E794" s="61"/>
      <c r="F794" s="61"/>
    </row>
    <row r="795" spans="1:6">
      <c r="A795" s="61"/>
      <c r="D795" s="61"/>
      <c r="E795" s="61"/>
      <c r="F795" s="61"/>
    </row>
    <row r="796" spans="1:6">
      <c r="A796" s="61"/>
      <c r="D796" s="61"/>
      <c r="E796" s="61"/>
      <c r="F796" s="61"/>
    </row>
    <row r="797" spans="1:6">
      <c r="A797" s="61"/>
      <c r="D797" s="61"/>
      <c r="E797" s="61"/>
      <c r="F797" s="61"/>
    </row>
    <row r="798" spans="1:6">
      <c r="A798" s="61"/>
      <c r="D798" s="61"/>
      <c r="E798" s="61"/>
      <c r="F798" s="61"/>
    </row>
    <row r="799" spans="1:6">
      <c r="A799" s="61"/>
      <c r="D799" s="61"/>
      <c r="E799" s="61"/>
      <c r="F799" s="61"/>
    </row>
    <row r="800" spans="1:6">
      <c r="A800" s="61"/>
      <c r="D800" s="61"/>
      <c r="E800" s="61"/>
      <c r="F800" s="61"/>
    </row>
    <row r="801" spans="1:6">
      <c r="A801" s="61"/>
      <c r="D801" s="61"/>
      <c r="E801" s="61"/>
      <c r="F801" s="61"/>
    </row>
    <row r="802" spans="1:6">
      <c r="A802" s="61"/>
      <c r="D802" s="61"/>
      <c r="E802" s="61"/>
      <c r="F802" s="61"/>
    </row>
    <row r="803" spans="1:6">
      <c r="A803" s="61"/>
      <c r="D803" s="61"/>
      <c r="E803" s="61"/>
      <c r="F803" s="61"/>
    </row>
    <row r="804" spans="1:6">
      <c r="A804" s="61"/>
      <c r="D804" s="61"/>
      <c r="E804" s="61"/>
      <c r="F804" s="61"/>
    </row>
    <row r="805" spans="1:6">
      <c r="A805" s="61"/>
      <c r="D805" s="61"/>
      <c r="E805" s="61"/>
      <c r="F805" s="61"/>
    </row>
    <row r="806" spans="1:6">
      <c r="A806" s="61"/>
      <c r="D806" s="61"/>
      <c r="E806" s="61"/>
      <c r="F806" s="61"/>
    </row>
    <row r="807" spans="1:6">
      <c r="A807" s="61"/>
      <c r="D807" s="61"/>
      <c r="E807" s="61"/>
      <c r="F807" s="61"/>
    </row>
    <row r="808" spans="1:6">
      <c r="A808" s="61"/>
      <c r="D808" s="61"/>
      <c r="E808" s="61"/>
      <c r="F808" s="61"/>
    </row>
    <row r="809" spans="1:6">
      <c r="A809" s="61"/>
      <c r="D809" s="61"/>
      <c r="E809" s="61"/>
      <c r="F809" s="61"/>
    </row>
    <row r="810" spans="1:6">
      <c r="A810" s="61"/>
      <c r="D810" s="61"/>
      <c r="E810" s="61"/>
      <c r="F810" s="61"/>
    </row>
    <row r="811" spans="1:6">
      <c r="A811" s="61"/>
      <c r="D811" s="61"/>
      <c r="E811" s="61"/>
      <c r="F811" s="61"/>
    </row>
    <row r="812" spans="1:6">
      <c r="A812" s="61"/>
      <c r="D812" s="61"/>
      <c r="E812" s="61"/>
      <c r="F812" s="61"/>
    </row>
    <row r="813" spans="1:6">
      <c r="A813" s="61"/>
      <c r="D813" s="61"/>
      <c r="E813" s="61"/>
      <c r="F813" s="61"/>
    </row>
    <row r="814" spans="1:6">
      <c r="A814" s="61"/>
      <c r="D814" s="61"/>
      <c r="E814" s="61"/>
      <c r="F814" s="61"/>
    </row>
    <row r="815" spans="1:6">
      <c r="A815" s="61"/>
      <c r="D815" s="61"/>
      <c r="E815" s="61"/>
      <c r="F815" s="61"/>
    </row>
    <row r="816" spans="1:6">
      <c r="A816" s="61"/>
      <c r="D816" s="61"/>
      <c r="E816" s="61"/>
      <c r="F816" s="61"/>
    </row>
    <row r="817" spans="1:6">
      <c r="A817" s="61"/>
      <c r="D817" s="61"/>
      <c r="E817" s="61"/>
      <c r="F817" s="61"/>
    </row>
    <row r="818" spans="1:6">
      <c r="A818" s="61"/>
      <c r="D818" s="61"/>
      <c r="E818" s="61"/>
      <c r="F818" s="61"/>
    </row>
    <row r="819" spans="1:6">
      <c r="A819" s="61"/>
      <c r="D819" s="61"/>
      <c r="E819" s="61"/>
      <c r="F819" s="61"/>
    </row>
    <row r="820" spans="1:6">
      <c r="A820" s="61"/>
      <c r="D820" s="61"/>
      <c r="E820" s="61"/>
      <c r="F820" s="61"/>
    </row>
    <row r="821" spans="1:6">
      <c r="A821" s="61"/>
      <c r="D821" s="61"/>
      <c r="E821" s="61"/>
      <c r="F821" s="61"/>
    </row>
    <row r="822" spans="1:6">
      <c r="A822" s="61"/>
      <c r="D822" s="61"/>
      <c r="E822" s="61"/>
      <c r="F822" s="61"/>
    </row>
    <row r="823" spans="1:6">
      <c r="A823" s="61"/>
      <c r="D823" s="61"/>
      <c r="E823" s="61"/>
      <c r="F823" s="61"/>
    </row>
    <row r="824" spans="1:6">
      <c r="A824" s="61"/>
      <c r="D824" s="61"/>
      <c r="E824" s="61"/>
      <c r="F824" s="61"/>
    </row>
    <row r="825" spans="1:6">
      <c r="A825" s="61"/>
      <c r="D825" s="61"/>
      <c r="E825" s="61"/>
      <c r="F825" s="61"/>
    </row>
    <row r="826" spans="1:6">
      <c r="A826" s="61"/>
      <c r="D826" s="61"/>
      <c r="E826" s="61"/>
      <c r="F826" s="61"/>
    </row>
    <row r="827" spans="1:6">
      <c r="A827" s="61"/>
      <c r="D827" s="61"/>
      <c r="E827" s="61"/>
      <c r="F827" s="61"/>
    </row>
    <row r="828" spans="1:6">
      <c r="A828" s="61"/>
      <c r="D828" s="61"/>
      <c r="E828" s="61"/>
      <c r="F828" s="61"/>
    </row>
    <row r="829" spans="1:6">
      <c r="A829" s="61"/>
      <c r="D829" s="61"/>
      <c r="E829" s="61"/>
      <c r="F829" s="61"/>
    </row>
    <row r="830" spans="1:6">
      <c r="A830" s="61"/>
      <c r="D830" s="61"/>
      <c r="E830" s="61"/>
      <c r="F830" s="61"/>
    </row>
    <row r="831" spans="1:6">
      <c r="A831" s="61"/>
      <c r="D831" s="61"/>
      <c r="E831" s="61"/>
      <c r="F831" s="61"/>
    </row>
    <row r="832" spans="1:6">
      <c r="A832" s="61"/>
      <c r="D832" s="61"/>
      <c r="E832" s="61"/>
      <c r="F832" s="61"/>
    </row>
    <row r="833" spans="1:6">
      <c r="A833" s="61"/>
      <c r="D833" s="61"/>
      <c r="E833" s="61"/>
      <c r="F833" s="61"/>
    </row>
    <row r="834" spans="1:6">
      <c r="A834" s="61"/>
      <c r="D834" s="61"/>
      <c r="E834" s="61"/>
      <c r="F834" s="61"/>
    </row>
    <row r="835" spans="1:6">
      <c r="A835" s="61"/>
      <c r="D835" s="61"/>
      <c r="E835" s="61"/>
      <c r="F835" s="61"/>
    </row>
    <row r="836" spans="1:6">
      <c r="A836" s="61"/>
      <c r="D836" s="61"/>
      <c r="E836" s="61"/>
      <c r="F836" s="61"/>
    </row>
    <row r="837" spans="1:6">
      <c r="A837" s="61"/>
      <c r="D837" s="61"/>
      <c r="E837" s="61"/>
      <c r="F837" s="61"/>
    </row>
    <row r="838" spans="1:6">
      <c r="A838" s="61"/>
      <c r="D838" s="61"/>
      <c r="E838" s="61"/>
      <c r="F838" s="61"/>
    </row>
    <row r="839" spans="1:6">
      <c r="A839" s="61"/>
      <c r="D839" s="61"/>
      <c r="E839" s="61"/>
      <c r="F839" s="61"/>
    </row>
    <row r="840" spans="1:6">
      <c r="A840" s="61"/>
      <c r="D840" s="61"/>
      <c r="E840" s="61"/>
      <c r="F840" s="61"/>
    </row>
    <row r="841" spans="1:6">
      <c r="A841" s="61"/>
      <c r="D841" s="61"/>
      <c r="E841" s="61"/>
      <c r="F841" s="61"/>
    </row>
    <row r="842" spans="1:6">
      <c r="A842" s="61"/>
      <c r="D842" s="61"/>
      <c r="E842" s="61"/>
      <c r="F842" s="61"/>
    </row>
    <row r="843" spans="1:6">
      <c r="A843" s="61"/>
      <c r="D843" s="61"/>
      <c r="E843" s="61"/>
      <c r="F843" s="61"/>
    </row>
    <row r="844" spans="1:6">
      <c r="A844" s="61"/>
      <c r="D844" s="61"/>
      <c r="E844" s="61"/>
      <c r="F844" s="61"/>
    </row>
    <row r="845" spans="1:6">
      <c r="A845" s="61"/>
      <c r="D845" s="61"/>
      <c r="E845" s="61"/>
      <c r="F845" s="61"/>
    </row>
    <row r="846" spans="1:6">
      <c r="A846" s="61"/>
      <c r="D846" s="61"/>
      <c r="E846" s="61"/>
      <c r="F846" s="61"/>
    </row>
    <row r="847" spans="1:6">
      <c r="A847" s="61"/>
      <c r="D847" s="61"/>
      <c r="E847" s="61"/>
      <c r="F847" s="61"/>
    </row>
    <row r="848" spans="1:6">
      <c r="A848" s="61"/>
      <c r="D848" s="61"/>
      <c r="E848" s="61"/>
      <c r="F848" s="61"/>
    </row>
    <row r="849" spans="1:6">
      <c r="A849" s="61"/>
      <c r="D849" s="61"/>
      <c r="E849" s="61"/>
      <c r="F849" s="61"/>
    </row>
    <row r="850" spans="1:6">
      <c r="A850" s="61"/>
      <c r="D850" s="61"/>
      <c r="E850" s="61"/>
      <c r="F850" s="61"/>
    </row>
    <row r="851" spans="1:6">
      <c r="A851" s="61"/>
      <c r="D851" s="61"/>
      <c r="E851" s="61"/>
      <c r="F851" s="61"/>
    </row>
    <row r="852" spans="1:6">
      <c r="A852" s="61"/>
      <c r="D852" s="61"/>
      <c r="E852" s="61"/>
      <c r="F852" s="61"/>
    </row>
    <row r="853" spans="1:6">
      <c r="A853" s="61"/>
      <c r="D853" s="61"/>
      <c r="E853" s="61"/>
      <c r="F853" s="61"/>
    </row>
    <row r="854" spans="1:6">
      <c r="A854" s="61"/>
      <c r="D854" s="61"/>
      <c r="E854" s="61"/>
      <c r="F854" s="61"/>
    </row>
    <row r="855" spans="1:6">
      <c r="A855" s="61"/>
      <c r="D855" s="61"/>
      <c r="E855" s="61"/>
      <c r="F855" s="61"/>
    </row>
    <row r="856" spans="1:6">
      <c r="A856" s="61"/>
      <c r="D856" s="61"/>
      <c r="E856" s="61"/>
      <c r="F856" s="61"/>
    </row>
    <row r="857" spans="1:6">
      <c r="A857" s="61"/>
      <c r="D857" s="61"/>
      <c r="E857" s="61"/>
      <c r="F857" s="61"/>
    </row>
    <row r="858" spans="1:6">
      <c r="A858" s="61"/>
      <c r="D858" s="61"/>
      <c r="E858" s="61"/>
      <c r="F858" s="61"/>
    </row>
    <row r="859" spans="1:6">
      <c r="A859" s="61"/>
      <c r="D859" s="61"/>
      <c r="E859" s="61"/>
      <c r="F859" s="61"/>
    </row>
    <row r="860" spans="1:6">
      <c r="A860" s="61"/>
      <c r="D860" s="61"/>
      <c r="E860" s="61"/>
      <c r="F860" s="61"/>
    </row>
    <row r="861" spans="1:6">
      <c r="A861" s="61"/>
      <c r="D861" s="61"/>
      <c r="E861" s="61"/>
      <c r="F861" s="61"/>
    </row>
    <row r="862" spans="1:6">
      <c r="A862" s="61"/>
      <c r="D862" s="61"/>
      <c r="E862" s="61"/>
      <c r="F862" s="61"/>
    </row>
    <row r="863" spans="1:6">
      <c r="A863" s="61"/>
      <c r="D863" s="61"/>
      <c r="E863" s="61"/>
      <c r="F863" s="61"/>
    </row>
    <row r="864" spans="1:6">
      <c r="A864" s="61"/>
      <c r="D864" s="61"/>
      <c r="E864" s="61"/>
      <c r="F864" s="61"/>
    </row>
    <row r="865" spans="1:6">
      <c r="A865" s="61"/>
      <c r="D865" s="61"/>
      <c r="E865" s="61"/>
      <c r="F865" s="61"/>
    </row>
    <row r="866" spans="1:6">
      <c r="A866" s="61"/>
      <c r="D866" s="61"/>
      <c r="E866" s="61"/>
      <c r="F866" s="61"/>
    </row>
    <row r="867" spans="1:6">
      <c r="A867" s="61"/>
      <c r="D867" s="61"/>
      <c r="E867" s="61"/>
      <c r="F867" s="61"/>
    </row>
    <row r="868" spans="1:6">
      <c r="A868" s="61"/>
      <c r="D868" s="61"/>
      <c r="E868" s="61"/>
      <c r="F868" s="61"/>
    </row>
    <row r="869" spans="1:6">
      <c r="A869" s="61"/>
      <c r="D869" s="61"/>
      <c r="E869" s="61"/>
      <c r="F869" s="61"/>
    </row>
    <row r="870" spans="1:6">
      <c r="A870" s="61"/>
      <c r="D870" s="61"/>
      <c r="E870" s="61"/>
      <c r="F870" s="61"/>
    </row>
    <row r="871" spans="1:6">
      <c r="A871" s="61"/>
      <c r="D871" s="61"/>
      <c r="E871" s="61"/>
      <c r="F871" s="61"/>
    </row>
    <row r="872" spans="1:6">
      <c r="A872" s="61"/>
      <c r="D872" s="61"/>
      <c r="E872" s="61"/>
      <c r="F872" s="61"/>
    </row>
    <row r="873" spans="1:6">
      <c r="A873" s="61"/>
      <c r="D873" s="61"/>
      <c r="E873" s="61"/>
      <c r="F873" s="61"/>
    </row>
    <row r="874" spans="1:6">
      <c r="A874" s="61"/>
      <c r="D874" s="61"/>
      <c r="E874" s="61"/>
      <c r="F874" s="61"/>
    </row>
    <row r="875" spans="1:6">
      <c r="A875" s="61"/>
      <c r="D875" s="61"/>
      <c r="E875" s="61"/>
      <c r="F875" s="61"/>
    </row>
    <row r="876" spans="1:6">
      <c r="A876" s="61"/>
      <c r="D876" s="61"/>
      <c r="E876" s="61"/>
      <c r="F876" s="61"/>
    </row>
    <row r="877" spans="1:6">
      <c r="A877" s="61"/>
      <c r="D877" s="61"/>
      <c r="E877" s="61"/>
      <c r="F877" s="61"/>
    </row>
    <row r="878" spans="1:6">
      <c r="A878" s="61"/>
      <c r="D878" s="61"/>
      <c r="E878" s="61"/>
      <c r="F878" s="61"/>
    </row>
    <row r="879" spans="1:6">
      <c r="A879" s="61"/>
      <c r="D879" s="61"/>
      <c r="E879" s="61"/>
      <c r="F879" s="61"/>
    </row>
    <row r="880" spans="1:6">
      <c r="A880" s="61"/>
      <c r="D880" s="61"/>
      <c r="E880" s="61"/>
      <c r="F880" s="61"/>
    </row>
    <row r="881" spans="1:6">
      <c r="A881" s="61"/>
      <c r="D881" s="61"/>
      <c r="E881" s="61"/>
      <c r="F881" s="61"/>
    </row>
    <row r="882" spans="1:6">
      <c r="A882" s="61"/>
      <c r="D882" s="61"/>
      <c r="E882" s="61"/>
      <c r="F882" s="61"/>
    </row>
    <row r="883" spans="1:6">
      <c r="A883" s="61"/>
      <c r="D883" s="61"/>
      <c r="E883" s="61"/>
      <c r="F883" s="61"/>
    </row>
    <row r="884" spans="1:6">
      <c r="A884" s="61"/>
      <c r="D884" s="61"/>
      <c r="E884" s="61"/>
      <c r="F884" s="61"/>
    </row>
    <row r="885" spans="1:6">
      <c r="A885" s="61"/>
      <c r="D885" s="61"/>
      <c r="E885" s="61"/>
      <c r="F885" s="61"/>
    </row>
    <row r="886" spans="1:6">
      <c r="A886" s="61"/>
      <c r="D886" s="61"/>
      <c r="E886" s="61"/>
      <c r="F886" s="61"/>
    </row>
    <row r="887" spans="1:6">
      <c r="A887" s="61"/>
      <c r="D887" s="61"/>
      <c r="E887" s="61"/>
      <c r="F887" s="61"/>
    </row>
    <row r="888" spans="1:6">
      <c r="A888" s="61"/>
      <c r="D888" s="61"/>
      <c r="E888" s="61"/>
      <c r="F888" s="61"/>
    </row>
    <row r="889" spans="1:6">
      <c r="A889" s="61"/>
      <c r="D889" s="61"/>
      <c r="E889" s="61"/>
      <c r="F889" s="61"/>
    </row>
    <row r="890" spans="1:6">
      <c r="A890" s="61"/>
      <c r="D890" s="61"/>
      <c r="E890" s="61"/>
      <c r="F890" s="61"/>
    </row>
    <row r="891" spans="1:6">
      <c r="A891" s="61"/>
      <c r="D891" s="61"/>
      <c r="E891" s="61"/>
      <c r="F891" s="61"/>
    </row>
    <row r="892" spans="1:6">
      <c r="A892" s="61"/>
      <c r="D892" s="61"/>
      <c r="E892" s="61"/>
      <c r="F892" s="61"/>
    </row>
    <row r="893" spans="1:6">
      <c r="A893" s="61"/>
      <c r="D893" s="61"/>
      <c r="E893" s="61"/>
      <c r="F893" s="61"/>
    </row>
    <row r="894" spans="1:6">
      <c r="A894" s="61"/>
      <c r="D894" s="61"/>
      <c r="E894" s="61"/>
      <c r="F894" s="61"/>
    </row>
    <row r="895" spans="1:6">
      <c r="A895" s="61"/>
      <c r="D895" s="61"/>
      <c r="E895" s="61"/>
      <c r="F895" s="61"/>
    </row>
    <row r="896" spans="1:6">
      <c r="A896" s="61"/>
      <c r="D896" s="61"/>
      <c r="E896" s="61"/>
      <c r="F896" s="61"/>
    </row>
    <row r="897" spans="1:6">
      <c r="A897" s="61"/>
      <c r="D897" s="61"/>
      <c r="E897" s="61"/>
      <c r="F897" s="61"/>
    </row>
    <row r="898" spans="1:6">
      <c r="A898" s="61"/>
      <c r="D898" s="61"/>
      <c r="E898" s="61"/>
      <c r="F898" s="61"/>
    </row>
    <row r="899" spans="1:6">
      <c r="A899" s="61"/>
      <c r="D899" s="61"/>
      <c r="E899" s="61"/>
      <c r="F899" s="61"/>
    </row>
    <row r="900" spans="1:6">
      <c r="A900" s="61"/>
      <c r="D900" s="61"/>
      <c r="E900" s="61"/>
      <c r="F900" s="61"/>
    </row>
    <row r="901" spans="1:6">
      <c r="A901" s="61"/>
      <c r="D901" s="61"/>
      <c r="E901" s="61"/>
      <c r="F901" s="61"/>
    </row>
    <row r="902" spans="1:6">
      <c r="A902" s="61"/>
      <c r="D902" s="61"/>
      <c r="E902" s="61"/>
      <c r="F902" s="61"/>
    </row>
    <row r="903" spans="1:6">
      <c r="A903" s="61"/>
      <c r="D903" s="61"/>
      <c r="E903" s="61"/>
      <c r="F903" s="61"/>
    </row>
    <row r="904" spans="1:6">
      <c r="A904" s="61"/>
      <c r="D904" s="61"/>
      <c r="E904" s="61"/>
      <c r="F904" s="61"/>
    </row>
    <row r="905" spans="1:6">
      <c r="A905" s="61"/>
      <c r="D905" s="61"/>
      <c r="E905" s="61"/>
      <c r="F905" s="61"/>
    </row>
    <row r="906" spans="1:6">
      <c r="A906" s="61"/>
      <c r="D906" s="61"/>
      <c r="E906" s="61"/>
      <c r="F906" s="61"/>
    </row>
    <row r="907" spans="1:6">
      <c r="A907" s="61"/>
      <c r="D907" s="61"/>
      <c r="E907" s="61"/>
      <c r="F907" s="61"/>
    </row>
    <row r="908" spans="1:6">
      <c r="A908" s="61"/>
      <c r="D908" s="61"/>
      <c r="E908" s="61"/>
      <c r="F908" s="61"/>
    </row>
    <row r="909" spans="1:6">
      <c r="A909" s="61"/>
      <c r="D909" s="61"/>
      <c r="E909" s="61"/>
      <c r="F909" s="61"/>
    </row>
    <row r="910" spans="1:6">
      <c r="A910" s="61"/>
      <c r="D910" s="61"/>
      <c r="E910" s="61"/>
      <c r="F910" s="61"/>
    </row>
    <row r="911" spans="1:6">
      <c r="A911" s="61"/>
      <c r="D911" s="61"/>
      <c r="E911" s="61"/>
      <c r="F911" s="61"/>
    </row>
    <row r="912" spans="1:6">
      <c r="A912" s="61"/>
      <c r="D912" s="61"/>
      <c r="E912" s="61"/>
      <c r="F912" s="61"/>
    </row>
    <row r="913" spans="1:6">
      <c r="A913" s="61"/>
      <c r="D913" s="61"/>
      <c r="E913" s="61"/>
      <c r="F913" s="61"/>
    </row>
    <row r="914" spans="1:6">
      <c r="A914" s="61"/>
      <c r="D914" s="61"/>
      <c r="E914" s="61"/>
      <c r="F914" s="61"/>
    </row>
    <row r="915" spans="1:6">
      <c r="A915" s="61"/>
      <c r="D915" s="61"/>
      <c r="E915" s="61"/>
      <c r="F915" s="61"/>
    </row>
    <row r="916" spans="1:6">
      <c r="A916" s="61"/>
      <c r="D916" s="61"/>
      <c r="E916" s="61"/>
      <c r="F916" s="61"/>
    </row>
    <row r="917" spans="1:6">
      <c r="A917" s="61"/>
      <c r="D917" s="61"/>
      <c r="E917" s="61"/>
      <c r="F917" s="61"/>
    </row>
    <row r="918" spans="1:6">
      <c r="A918" s="61"/>
      <c r="D918" s="61"/>
      <c r="E918" s="61"/>
      <c r="F918" s="61"/>
    </row>
    <row r="919" spans="1:6">
      <c r="A919" s="61"/>
      <c r="D919" s="61"/>
      <c r="E919" s="61"/>
      <c r="F919" s="61"/>
    </row>
    <row r="920" spans="1:6">
      <c r="A920" s="61"/>
      <c r="D920" s="61"/>
      <c r="E920" s="61"/>
      <c r="F920" s="61"/>
    </row>
    <row r="921" spans="1:6">
      <c r="A921" s="61"/>
      <c r="D921" s="61"/>
      <c r="E921" s="61"/>
      <c r="F921" s="61"/>
    </row>
    <row r="922" spans="1:6">
      <c r="A922" s="61"/>
      <c r="D922" s="61"/>
      <c r="E922" s="61"/>
      <c r="F922" s="61"/>
    </row>
    <row r="923" spans="1:6">
      <c r="A923" s="61"/>
      <c r="D923" s="61"/>
      <c r="E923" s="61"/>
      <c r="F923" s="61"/>
    </row>
    <row r="924" spans="1:6">
      <c r="A924" s="61"/>
      <c r="D924" s="61"/>
      <c r="E924" s="61"/>
      <c r="F924" s="61"/>
    </row>
    <row r="925" spans="1:6">
      <c r="A925" s="61"/>
      <c r="D925" s="61"/>
      <c r="E925" s="61"/>
      <c r="F925" s="61"/>
    </row>
    <row r="926" spans="1:6">
      <c r="A926" s="61"/>
      <c r="D926" s="61"/>
      <c r="E926" s="61"/>
      <c r="F926" s="61"/>
    </row>
    <row r="927" spans="1:6">
      <c r="A927" s="61"/>
      <c r="D927" s="61"/>
      <c r="E927" s="61"/>
      <c r="F927" s="61"/>
    </row>
    <row r="928" spans="1:6">
      <c r="A928" s="61"/>
      <c r="D928" s="61"/>
      <c r="E928" s="61"/>
      <c r="F928" s="61"/>
    </row>
    <row r="929" spans="1:6">
      <c r="A929" s="61"/>
      <c r="D929" s="61"/>
      <c r="E929" s="61"/>
      <c r="F929" s="61"/>
    </row>
    <row r="930" spans="1:6">
      <c r="A930" s="61"/>
      <c r="D930" s="61"/>
      <c r="E930" s="61"/>
      <c r="F930" s="61"/>
    </row>
    <row r="931" spans="1:6">
      <c r="A931" s="61"/>
      <c r="D931" s="61"/>
      <c r="E931" s="61"/>
      <c r="F931" s="61"/>
    </row>
    <row r="932" spans="1:6">
      <c r="A932" s="61"/>
      <c r="D932" s="61"/>
      <c r="E932" s="61"/>
      <c r="F932" s="61"/>
    </row>
    <row r="933" spans="1:6">
      <c r="A933" s="61"/>
      <c r="D933" s="61"/>
      <c r="E933" s="61"/>
      <c r="F933" s="61"/>
    </row>
    <row r="934" spans="1:6">
      <c r="A934" s="61"/>
      <c r="D934" s="61"/>
      <c r="E934" s="61"/>
      <c r="F934" s="61"/>
    </row>
    <row r="935" spans="1:6">
      <c r="A935" s="61"/>
      <c r="D935" s="61"/>
      <c r="E935" s="61"/>
      <c r="F935" s="61"/>
    </row>
    <row r="936" spans="1:6">
      <c r="A936" s="61"/>
      <c r="D936" s="61"/>
      <c r="E936" s="61"/>
      <c r="F936" s="61"/>
    </row>
    <row r="937" spans="1:6">
      <c r="A937" s="61"/>
      <c r="D937" s="61"/>
      <c r="E937" s="61"/>
      <c r="F937" s="61"/>
    </row>
    <row r="938" spans="1:6">
      <c r="A938" s="61"/>
      <c r="D938" s="61"/>
      <c r="E938" s="61"/>
      <c r="F938" s="61"/>
    </row>
    <row r="939" spans="1:6">
      <c r="A939" s="61"/>
      <c r="D939" s="61"/>
      <c r="E939" s="61"/>
      <c r="F939" s="61"/>
    </row>
    <row r="940" spans="1:6">
      <c r="A940" s="61"/>
      <c r="D940" s="61"/>
      <c r="E940" s="61"/>
      <c r="F940" s="61"/>
    </row>
    <row r="941" spans="1:6">
      <c r="A941" s="61"/>
      <c r="D941" s="61"/>
      <c r="E941" s="61"/>
      <c r="F941" s="61"/>
    </row>
    <row r="942" spans="1:6">
      <c r="A942" s="61"/>
      <c r="D942" s="61"/>
      <c r="E942" s="61"/>
      <c r="F942" s="61"/>
    </row>
    <row r="943" spans="1:6">
      <c r="A943" s="61"/>
      <c r="D943" s="61"/>
      <c r="E943" s="61"/>
      <c r="F943" s="61"/>
    </row>
    <row r="944" spans="1:6">
      <c r="A944" s="61"/>
      <c r="D944" s="61"/>
      <c r="E944" s="61"/>
      <c r="F944" s="61"/>
    </row>
    <row r="945" spans="1:6">
      <c r="A945" s="61"/>
      <c r="D945" s="61"/>
      <c r="E945" s="61"/>
      <c r="F945" s="61"/>
    </row>
    <row r="946" spans="1:6">
      <c r="A946" s="61"/>
      <c r="D946" s="61"/>
      <c r="E946" s="61"/>
      <c r="F946" s="61"/>
    </row>
    <row r="947" spans="1:6">
      <c r="A947" s="61"/>
      <c r="D947" s="61"/>
      <c r="E947" s="61"/>
      <c r="F947" s="61"/>
    </row>
    <row r="948" spans="1:6">
      <c r="A948" s="61"/>
      <c r="D948" s="61"/>
      <c r="E948" s="61"/>
      <c r="F948" s="61"/>
    </row>
    <row r="949" spans="1:6">
      <c r="A949" s="61"/>
      <c r="D949" s="61"/>
      <c r="E949" s="61"/>
      <c r="F949" s="61"/>
    </row>
    <row r="950" spans="1:6">
      <c r="A950" s="61"/>
      <c r="D950" s="61"/>
      <c r="E950" s="61"/>
      <c r="F950" s="61"/>
    </row>
    <row r="951" spans="1:6">
      <c r="A951" s="61"/>
      <c r="D951" s="61"/>
      <c r="E951" s="61"/>
      <c r="F951" s="61"/>
    </row>
    <row r="952" spans="1:6">
      <c r="A952" s="61"/>
      <c r="D952" s="61"/>
      <c r="E952" s="61"/>
      <c r="F952" s="61"/>
    </row>
    <row r="953" spans="1:6">
      <c r="A953" s="61"/>
      <c r="D953" s="61"/>
      <c r="E953" s="61"/>
      <c r="F953" s="61"/>
    </row>
    <row r="954" spans="1:6">
      <c r="A954" s="61"/>
      <c r="D954" s="61"/>
      <c r="E954" s="61"/>
      <c r="F954" s="61"/>
    </row>
    <row r="955" spans="1:6">
      <c r="A955" s="61"/>
      <c r="D955" s="61"/>
      <c r="E955" s="61"/>
      <c r="F955" s="61"/>
    </row>
    <row r="956" spans="1:6">
      <c r="A956" s="61"/>
      <c r="D956" s="61"/>
      <c r="E956" s="61"/>
      <c r="F956" s="61"/>
    </row>
    <row r="957" spans="1:6">
      <c r="A957" s="61"/>
      <c r="D957" s="61"/>
      <c r="E957" s="61"/>
      <c r="F957" s="61"/>
    </row>
    <row r="958" spans="1:6">
      <c r="A958" s="61"/>
      <c r="D958" s="61"/>
      <c r="E958" s="61"/>
      <c r="F958" s="61"/>
    </row>
    <row r="959" spans="1:6">
      <c r="A959" s="61"/>
      <c r="D959" s="61"/>
      <c r="E959" s="61"/>
      <c r="F959" s="61"/>
    </row>
    <row r="960" spans="1:6">
      <c r="A960" s="61"/>
      <c r="D960" s="61"/>
      <c r="E960" s="61"/>
      <c r="F960" s="61"/>
    </row>
    <row r="961" spans="1:6">
      <c r="A961" s="61"/>
      <c r="D961" s="61"/>
      <c r="E961" s="61"/>
      <c r="F961" s="61"/>
    </row>
    <row r="962" spans="1:6">
      <c r="A962" s="61"/>
      <c r="D962" s="61"/>
      <c r="E962" s="61"/>
      <c r="F962" s="61"/>
    </row>
    <row r="963" spans="1:6">
      <c r="A963" s="61"/>
      <c r="D963" s="61"/>
      <c r="E963" s="61"/>
      <c r="F963" s="61"/>
    </row>
    <row r="964" spans="1:6">
      <c r="A964" s="61"/>
      <c r="D964" s="61"/>
      <c r="E964" s="61"/>
      <c r="F964" s="61"/>
    </row>
    <row r="965" spans="1:6">
      <c r="A965" s="61"/>
      <c r="D965" s="61"/>
      <c r="E965" s="61"/>
      <c r="F965" s="61"/>
    </row>
    <row r="966" spans="1:6">
      <c r="A966" s="61"/>
      <c r="D966" s="61"/>
      <c r="E966" s="61"/>
      <c r="F966" s="61"/>
    </row>
    <row r="967" spans="1:6">
      <c r="A967" s="61"/>
      <c r="D967" s="61"/>
      <c r="E967" s="61"/>
      <c r="F967" s="61"/>
    </row>
    <row r="968" spans="1:6">
      <c r="A968" s="61"/>
      <c r="D968" s="61"/>
      <c r="E968" s="61"/>
      <c r="F968" s="61"/>
    </row>
    <row r="969" spans="1:6">
      <c r="A969" s="61"/>
      <c r="D969" s="61"/>
      <c r="E969" s="61"/>
      <c r="F969" s="61"/>
    </row>
    <row r="970" spans="1:6">
      <c r="A970" s="61"/>
      <c r="D970" s="61"/>
      <c r="E970" s="61"/>
      <c r="F970" s="61"/>
    </row>
    <row r="971" spans="1:6">
      <c r="A971" s="61"/>
      <c r="D971" s="61"/>
      <c r="E971" s="61"/>
      <c r="F971" s="61"/>
    </row>
    <row r="972" spans="1:6">
      <c r="A972" s="61"/>
      <c r="D972" s="61"/>
      <c r="E972" s="61"/>
      <c r="F972" s="61"/>
    </row>
    <row r="973" spans="1:6">
      <c r="A973" s="61"/>
      <c r="D973" s="61"/>
      <c r="E973" s="61"/>
      <c r="F973" s="61"/>
    </row>
    <row r="974" spans="1:6">
      <c r="A974" s="61"/>
      <c r="D974" s="61"/>
      <c r="E974" s="61"/>
      <c r="F974" s="61"/>
    </row>
    <row r="975" spans="1:6">
      <c r="A975" s="61"/>
      <c r="D975" s="61"/>
      <c r="E975" s="61"/>
      <c r="F975" s="61"/>
    </row>
    <row r="976" spans="1:6">
      <c r="A976" s="61"/>
      <c r="D976" s="61"/>
      <c r="E976" s="61"/>
      <c r="F976" s="61"/>
    </row>
    <row r="977" spans="1:6">
      <c r="A977" s="61"/>
      <c r="D977" s="61"/>
      <c r="E977" s="61"/>
      <c r="F977" s="61"/>
    </row>
    <row r="978" spans="1:6">
      <c r="A978" s="61"/>
      <c r="D978" s="61"/>
      <c r="E978" s="61"/>
      <c r="F978" s="61"/>
    </row>
    <row r="979" spans="1:6">
      <c r="A979" s="61"/>
      <c r="D979" s="61"/>
      <c r="E979" s="61"/>
      <c r="F979" s="61"/>
    </row>
    <row r="980" spans="1:6">
      <c r="A980" s="61"/>
      <c r="D980" s="61"/>
      <c r="E980" s="61"/>
      <c r="F980" s="61"/>
    </row>
    <row r="981" spans="1:6">
      <c r="A981" s="61"/>
      <c r="D981" s="61"/>
      <c r="E981" s="61"/>
      <c r="F981" s="61"/>
    </row>
    <row r="982" spans="1:6">
      <c r="A982" s="61"/>
      <c r="D982" s="61"/>
      <c r="E982" s="61"/>
      <c r="F982" s="61"/>
    </row>
    <row r="983" spans="1:6">
      <c r="A983" s="61"/>
      <c r="D983" s="61"/>
      <c r="E983" s="61"/>
      <c r="F983" s="61"/>
    </row>
    <row r="984" spans="1:6">
      <c r="A984" s="61"/>
      <c r="D984" s="61"/>
      <c r="E984" s="61"/>
      <c r="F984" s="61"/>
    </row>
    <row r="985" spans="1:6">
      <c r="A985" s="61"/>
      <c r="D985" s="61"/>
      <c r="E985" s="61"/>
      <c r="F985" s="61"/>
    </row>
    <row r="986" spans="1:6">
      <c r="A986" s="61"/>
      <c r="D986" s="61"/>
      <c r="E986" s="61"/>
      <c r="F986" s="61"/>
    </row>
    <row r="987" spans="1:6">
      <c r="A987" s="61"/>
      <c r="D987" s="61"/>
      <c r="E987" s="61"/>
      <c r="F987" s="61"/>
    </row>
    <row r="988" spans="1:6">
      <c r="A988" s="61"/>
      <c r="D988" s="61"/>
      <c r="E988" s="61"/>
      <c r="F988" s="61"/>
    </row>
    <row r="989" spans="1:6">
      <c r="A989" s="61"/>
      <c r="D989" s="61"/>
      <c r="E989" s="61"/>
      <c r="F989" s="61"/>
    </row>
    <row r="990" spans="1:6">
      <c r="A990" s="61"/>
      <c r="D990" s="61"/>
      <c r="E990" s="61"/>
      <c r="F990" s="61"/>
    </row>
    <row r="991" spans="1:6">
      <c r="A991" s="61"/>
      <c r="D991" s="61"/>
      <c r="E991" s="61"/>
      <c r="F991" s="61"/>
    </row>
    <row r="992" spans="1:6">
      <c r="A992" s="61"/>
      <c r="D992" s="61"/>
      <c r="E992" s="61"/>
      <c r="F992" s="61"/>
    </row>
    <row r="993" spans="1:6">
      <c r="A993" s="61"/>
      <c r="D993" s="61"/>
      <c r="E993" s="61"/>
      <c r="F993" s="61"/>
    </row>
    <row r="994" spans="1:6">
      <c r="A994" s="61"/>
      <c r="D994" s="61"/>
      <c r="E994" s="61"/>
      <c r="F994" s="61"/>
    </row>
    <row r="995" spans="1:6">
      <c r="A995" s="61"/>
      <c r="D995" s="61"/>
      <c r="E995" s="61"/>
      <c r="F995" s="61"/>
    </row>
    <row r="996" spans="1:6">
      <c r="A996" s="61"/>
      <c r="D996" s="61"/>
      <c r="E996" s="61"/>
      <c r="F996" s="61"/>
    </row>
    <row r="997" spans="1:6">
      <c r="A997" s="61"/>
      <c r="D997" s="61"/>
      <c r="E997" s="61"/>
      <c r="F997" s="61"/>
    </row>
    <row r="998" spans="1:6">
      <c r="A998" s="61"/>
      <c r="D998" s="61"/>
      <c r="E998" s="61"/>
      <c r="F998" s="61"/>
    </row>
    <row r="999" spans="1:6">
      <c r="A999" s="61"/>
      <c r="D999" s="61"/>
      <c r="E999" s="61"/>
      <c r="F999" s="61"/>
    </row>
    <row r="1000" spans="1:6">
      <c r="A1000" s="61"/>
      <c r="D1000" s="61"/>
      <c r="E1000" s="61"/>
      <c r="F1000" s="61"/>
    </row>
    <row r="1001" spans="1:6">
      <c r="A1001" s="61"/>
      <c r="D1001" s="61"/>
      <c r="E1001" s="61"/>
      <c r="F1001" s="61"/>
    </row>
    <row r="1002" spans="1:6">
      <c r="A1002" s="61"/>
      <c r="D1002" s="61"/>
      <c r="E1002" s="61"/>
      <c r="F1002" s="61"/>
    </row>
    <row r="1003" spans="1:6">
      <c r="A1003" s="61"/>
      <c r="D1003" s="61"/>
      <c r="E1003" s="61"/>
      <c r="F1003" s="61"/>
    </row>
    <row r="1004" spans="1:6">
      <c r="A1004" s="61"/>
      <c r="D1004" s="61"/>
      <c r="E1004" s="61"/>
      <c r="F1004" s="61"/>
    </row>
    <row r="1005" spans="1:6">
      <c r="A1005" s="61"/>
      <c r="D1005" s="61"/>
      <c r="E1005" s="61"/>
      <c r="F1005" s="61"/>
    </row>
    <row r="1006" spans="1:6">
      <c r="A1006" s="61"/>
      <c r="D1006" s="61"/>
      <c r="E1006" s="61"/>
      <c r="F1006" s="61"/>
    </row>
    <row r="1007" spans="1:6">
      <c r="A1007" s="61"/>
      <c r="D1007" s="61"/>
      <c r="E1007" s="61"/>
      <c r="F1007" s="61"/>
    </row>
    <row r="1008" spans="1:6">
      <c r="A1008" s="61"/>
      <c r="D1008" s="61"/>
      <c r="E1008" s="61"/>
      <c r="F1008" s="61"/>
    </row>
    <row r="1009" spans="1:6">
      <c r="A1009" s="61"/>
      <c r="D1009" s="61"/>
      <c r="E1009" s="61"/>
      <c r="F1009" s="61"/>
    </row>
    <row r="1010" spans="1:6">
      <c r="A1010" s="61"/>
      <c r="D1010" s="61"/>
      <c r="E1010" s="61"/>
      <c r="F1010" s="61"/>
    </row>
    <row r="1011" spans="1:6">
      <c r="A1011" s="61"/>
      <c r="D1011" s="61"/>
      <c r="E1011" s="61"/>
      <c r="F1011" s="61"/>
    </row>
    <row r="1012" spans="1:6">
      <c r="A1012" s="61"/>
      <c r="D1012" s="61"/>
      <c r="E1012" s="61"/>
      <c r="F1012" s="61"/>
    </row>
    <row r="1013" spans="1:6">
      <c r="A1013" s="61"/>
      <c r="D1013" s="61"/>
      <c r="E1013" s="61"/>
      <c r="F1013" s="61"/>
    </row>
    <row r="1014" spans="1:6">
      <c r="A1014" s="61"/>
      <c r="D1014" s="61"/>
      <c r="E1014" s="61"/>
      <c r="F1014" s="61"/>
    </row>
    <row r="1015" spans="1:6">
      <c r="A1015" s="61"/>
      <c r="D1015" s="61"/>
      <c r="E1015" s="61"/>
      <c r="F1015" s="61"/>
    </row>
    <row r="1016" spans="1:6">
      <c r="A1016" s="61"/>
      <c r="D1016" s="61"/>
      <c r="E1016" s="61"/>
      <c r="F1016" s="61"/>
    </row>
    <row r="1017" spans="1:6">
      <c r="A1017" s="61"/>
      <c r="D1017" s="61"/>
      <c r="E1017" s="61"/>
      <c r="F1017" s="61"/>
    </row>
    <row r="1018" spans="1:6">
      <c r="A1018" s="61"/>
      <c r="D1018" s="61"/>
      <c r="E1018" s="61"/>
      <c r="F1018" s="61"/>
    </row>
    <row r="1019" spans="1:6">
      <c r="A1019" s="61"/>
      <c r="D1019" s="61"/>
      <c r="E1019" s="61"/>
      <c r="F1019" s="61"/>
    </row>
    <row r="1020" spans="1:6">
      <c r="A1020" s="61"/>
      <c r="D1020" s="61"/>
      <c r="E1020" s="61"/>
      <c r="F1020" s="61"/>
    </row>
    <row r="1021" spans="1:6">
      <c r="A1021" s="61"/>
      <c r="D1021" s="61"/>
      <c r="E1021" s="61"/>
      <c r="F1021" s="61"/>
    </row>
    <row r="1022" spans="1:6">
      <c r="A1022" s="61"/>
      <c r="D1022" s="61"/>
      <c r="E1022" s="61"/>
      <c r="F1022" s="61"/>
    </row>
    <row r="1023" spans="1:6">
      <c r="A1023" s="61"/>
      <c r="D1023" s="61"/>
      <c r="E1023" s="61"/>
      <c r="F1023" s="61"/>
    </row>
    <row r="1024" spans="1:6">
      <c r="A1024" s="61"/>
      <c r="D1024" s="61"/>
      <c r="E1024" s="61"/>
      <c r="F1024" s="61"/>
    </row>
    <row r="1025" spans="1:6">
      <c r="A1025" s="61"/>
      <c r="D1025" s="61"/>
      <c r="E1025" s="61"/>
      <c r="F1025" s="61"/>
    </row>
    <row r="1026" spans="1:6">
      <c r="A1026" s="61"/>
      <c r="D1026" s="61"/>
      <c r="E1026" s="61"/>
      <c r="F1026" s="61"/>
    </row>
    <row r="1027" spans="1:6">
      <c r="A1027" s="61"/>
      <c r="D1027" s="61"/>
      <c r="E1027" s="61"/>
      <c r="F1027" s="61"/>
    </row>
    <row r="1028" spans="1:6">
      <c r="A1028" s="61"/>
      <c r="D1028" s="61"/>
      <c r="E1028" s="61"/>
      <c r="F1028" s="61"/>
    </row>
    <row r="1029" spans="1:6">
      <c r="A1029" s="61"/>
      <c r="D1029" s="61"/>
      <c r="E1029" s="61"/>
      <c r="F1029" s="61"/>
    </row>
    <row r="1030" spans="1:6">
      <c r="A1030" s="61"/>
      <c r="D1030" s="61"/>
      <c r="E1030" s="61"/>
      <c r="F1030" s="61"/>
    </row>
    <row r="1031" spans="1:6">
      <c r="A1031" s="61"/>
      <c r="D1031" s="61"/>
      <c r="E1031" s="61"/>
      <c r="F1031" s="61"/>
    </row>
    <row r="1032" spans="1:6">
      <c r="A1032" s="61"/>
      <c r="D1032" s="61"/>
      <c r="E1032" s="61"/>
      <c r="F1032" s="61"/>
    </row>
    <row r="1033" spans="1:6">
      <c r="A1033" s="61"/>
      <c r="D1033" s="61"/>
      <c r="E1033" s="61"/>
      <c r="F1033" s="61"/>
    </row>
    <row r="1034" spans="1:6">
      <c r="A1034" s="61"/>
      <c r="D1034" s="61"/>
      <c r="E1034" s="61"/>
      <c r="F1034" s="61"/>
    </row>
    <row r="1035" spans="1:6">
      <c r="A1035" s="61"/>
      <c r="D1035" s="61"/>
      <c r="E1035" s="61"/>
      <c r="F1035" s="61"/>
    </row>
    <row r="1036" spans="1:6">
      <c r="A1036" s="61"/>
      <c r="D1036" s="61"/>
      <c r="E1036" s="61"/>
      <c r="F1036" s="61"/>
    </row>
    <row r="1037" spans="1:6">
      <c r="A1037" s="61"/>
      <c r="D1037" s="61"/>
      <c r="E1037" s="61"/>
      <c r="F1037" s="61"/>
    </row>
    <row r="1038" spans="1:6">
      <c r="A1038" s="61"/>
      <c r="D1038" s="61"/>
      <c r="E1038" s="61"/>
      <c r="F1038" s="61"/>
    </row>
    <row r="1039" spans="1:6">
      <c r="A1039" s="61"/>
      <c r="D1039" s="61"/>
      <c r="E1039" s="61"/>
      <c r="F1039" s="61"/>
    </row>
    <row r="1040" spans="1:6">
      <c r="A1040" s="61"/>
      <c r="D1040" s="61"/>
      <c r="E1040" s="61"/>
      <c r="F1040" s="61"/>
    </row>
    <row r="1041" spans="1:6">
      <c r="A1041" s="61"/>
      <c r="D1041" s="61"/>
      <c r="E1041" s="61"/>
      <c r="F1041" s="61"/>
    </row>
    <row r="1042" spans="1:6">
      <c r="A1042" s="61"/>
      <c r="D1042" s="61"/>
      <c r="E1042" s="61"/>
      <c r="F1042" s="61"/>
    </row>
    <row r="1043" spans="1:6">
      <c r="A1043" s="61"/>
      <c r="D1043" s="61"/>
      <c r="E1043" s="61"/>
      <c r="F1043" s="61"/>
    </row>
    <row r="1044" spans="1:6">
      <c r="A1044" s="61"/>
      <c r="D1044" s="61"/>
      <c r="E1044" s="61"/>
      <c r="F1044" s="61"/>
    </row>
    <row r="1045" spans="1:6">
      <c r="A1045" s="61"/>
      <c r="D1045" s="61"/>
      <c r="E1045" s="61"/>
      <c r="F1045" s="61"/>
    </row>
    <row r="1046" spans="1:6">
      <c r="A1046" s="61"/>
      <c r="D1046" s="61"/>
      <c r="E1046" s="61"/>
      <c r="F1046" s="61"/>
    </row>
    <row r="1047" spans="1:6">
      <c r="A1047" s="61"/>
      <c r="D1047" s="61"/>
      <c r="E1047" s="61"/>
      <c r="F1047" s="61"/>
    </row>
    <row r="1048" spans="1:6">
      <c r="A1048" s="61"/>
      <c r="D1048" s="61"/>
      <c r="E1048" s="61"/>
      <c r="F1048" s="61"/>
    </row>
    <row r="1049" spans="1:6">
      <c r="A1049" s="61"/>
      <c r="D1049" s="61"/>
      <c r="E1049" s="61"/>
      <c r="F1049" s="61"/>
    </row>
    <row r="1050" spans="1:6">
      <c r="A1050" s="61"/>
      <c r="D1050" s="61"/>
      <c r="E1050" s="61"/>
      <c r="F1050" s="61"/>
    </row>
    <row r="1051" spans="1:6">
      <c r="A1051" s="61"/>
      <c r="D1051" s="61"/>
      <c r="E1051" s="61"/>
      <c r="F1051" s="61"/>
    </row>
    <row r="1052" spans="1:6">
      <c r="A1052" s="61"/>
      <c r="D1052" s="61"/>
      <c r="E1052" s="61"/>
      <c r="F1052" s="61"/>
    </row>
    <row r="1053" spans="1:6">
      <c r="A1053" s="61"/>
      <c r="D1053" s="61"/>
      <c r="E1053" s="61"/>
      <c r="F1053" s="61"/>
    </row>
    <row r="1054" spans="1:6">
      <c r="A1054" s="61"/>
      <c r="D1054" s="61"/>
      <c r="E1054" s="61"/>
      <c r="F1054" s="61"/>
    </row>
    <row r="1055" spans="1:6">
      <c r="A1055" s="61"/>
      <c r="D1055" s="61"/>
      <c r="E1055" s="61"/>
      <c r="F1055" s="61"/>
    </row>
    <row r="1056" spans="1:6">
      <c r="A1056" s="61"/>
      <c r="D1056" s="61"/>
      <c r="E1056" s="61"/>
      <c r="F1056" s="61"/>
    </row>
    <row r="1057" spans="1:6">
      <c r="A1057" s="61"/>
      <c r="D1057" s="61"/>
      <c r="E1057" s="61"/>
      <c r="F1057" s="61"/>
    </row>
    <row r="1058" spans="1:6">
      <c r="A1058" s="61"/>
      <c r="D1058" s="61"/>
      <c r="E1058" s="61"/>
      <c r="F1058" s="61"/>
    </row>
    <row r="1059" spans="1:6">
      <c r="A1059" s="61"/>
      <c r="D1059" s="61"/>
      <c r="E1059" s="61"/>
      <c r="F1059" s="61"/>
    </row>
    <row r="1060" spans="1:6">
      <c r="A1060" s="61"/>
      <c r="D1060" s="61"/>
      <c r="E1060" s="61"/>
      <c r="F1060" s="61"/>
    </row>
    <row r="1061" spans="1:6">
      <c r="A1061" s="61"/>
      <c r="D1061" s="61"/>
      <c r="E1061" s="61"/>
      <c r="F1061" s="61"/>
    </row>
    <row r="1062" spans="1:6">
      <c r="A1062" s="61"/>
      <c r="D1062" s="61"/>
      <c r="E1062" s="61"/>
      <c r="F1062" s="61"/>
    </row>
    <row r="1063" spans="1:6">
      <c r="A1063" s="61"/>
      <c r="D1063" s="61"/>
      <c r="E1063" s="61"/>
      <c r="F1063" s="61"/>
    </row>
    <row r="1064" spans="1:6">
      <c r="A1064" s="61"/>
      <c r="D1064" s="61"/>
      <c r="E1064" s="61"/>
      <c r="F1064" s="61"/>
    </row>
    <row r="1065" spans="1:6">
      <c r="A1065" s="61"/>
      <c r="D1065" s="61"/>
      <c r="E1065" s="61"/>
      <c r="F1065" s="61"/>
    </row>
    <row r="1066" spans="1:6">
      <c r="A1066" s="61"/>
      <c r="D1066" s="61"/>
      <c r="E1066" s="61"/>
      <c r="F1066" s="61"/>
    </row>
    <row r="1067" spans="1:6">
      <c r="A1067" s="61"/>
      <c r="D1067" s="61"/>
      <c r="E1067" s="61"/>
      <c r="F1067" s="61"/>
    </row>
    <row r="1068" spans="1:6">
      <c r="A1068" s="61"/>
      <c r="D1068" s="61"/>
      <c r="E1068" s="61"/>
      <c r="F1068" s="61"/>
    </row>
    <row r="1069" spans="1:6">
      <c r="A1069" s="61"/>
      <c r="D1069" s="61"/>
      <c r="E1069" s="61"/>
      <c r="F1069" s="61"/>
    </row>
    <row r="1070" spans="1:6">
      <c r="A1070" s="61"/>
      <c r="D1070" s="61"/>
      <c r="E1070" s="61"/>
      <c r="F1070" s="61"/>
    </row>
    <row r="1071" spans="1:6">
      <c r="A1071" s="61"/>
      <c r="D1071" s="61"/>
      <c r="E1071" s="61"/>
      <c r="F1071" s="61"/>
    </row>
    <row r="1072" spans="1:6">
      <c r="A1072" s="61"/>
      <c r="D1072" s="61"/>
      <c r="E1072" s="61"/>
      <c r="F1072" s="61"/>
    </row>
    <row r="1073" spans="1:6">
      <c r="A1073" s="61"/>
      <c r="D1073" s="61"/>
      <c r="E1073" s="61"/>
      <c r="F1073" s="61"/>
    </row>
    <row r="1074" spans="1:6">
      <c r="A1074" s="61"/>
      <c r="D1074" s="61"/>
      <c r="E1074" s="61"/>
      <c r="F1074" s="61"/>
    </row>
    <row r="1075" spans="1:6">
      <c r="A1075" s="61"/>
      <c r="D1075" s="61"/>
      <c r="E1075" s="61"/>
      <c r="F1075" s="61"/>
    </row>
    <row r="1076" spans="1:6">
      <c r="A1076" s="61"/>
      <c r="D1076" s="61"/>
      <c r="E1076" s="61"/>
      <c r="F1076" s="61"/>
    </row>
    <row r="1077" spans="1:6">
      <c r="A1077" s="61"/>
      <c r="D1077" s="61"/>
      <c r="E1077" s="61"/>
      <c r="F1077" s="61"/>
    </row>
    <row r="1078" spans="1:6">
      <c r="A1078" s="61"/>
      <c r="D1078" s="61"/>
      <c r="E1078" s="61"/>
      <c r="F1078" s="61"/>
    </row>
    <row r="1079" spans="1:6">
      <c r="A1079" s="61"/>
      <c r="D1079" s="61"/>
      <c r="E1079" s="61"/>
      <c r="F1079" s="61"/>
    </row>
    <row r="1080" spans="1:6">
      <c r="A1080" s="61"/>
      <c r="D1080" s="61"/>
      <c r="E1080" s="61"/>
      <c r="F1080" s="61"/>
    </row>
    <row r="1081" spans="1:6">
      <c r="A1081" s="61"/>
      <c r="D1081" s="61"/>
      <c r="E1081" s="61"/>
      <c r="F1081" s="61"/>
    </row>
    <row r="1082" spans="1:6">
      <c r="A1082" s="61"/>
      <c r="D1082" s="61"/>
      <c r="E1082" s="61"/>
      <c r="F1082" s="61"/>
    </row>
    <row r="1083" spans="1:6">
      <c r="A1083" s="61"/>
      <c r="D1083" s="61"/>
      <c r="E1083" s="61"/>
      <c r="F1083" s="61"/>
    </row>
    <row r="1084" spans="1:6">
      <c r="A1084" s="61"/>
      <c r="D1084" s="61"/>
      <c r="E1084" s="61"/>
      <c r="F1084" s="61"/>
    </row>
    <row r="1085" spans="1:6">
      <c r="A1085" s="61"/>
      <c r="D1085" s="61"/>
      <c r="E1085" s="61"/>
      <c r="F1085" s="61"/>
    </row>
    <row r="1086" spans="1:6">
      <c r="A1086" s="61"/>
      <c r="D1086" s="61"/>
      <c r="E1086" s="61"/>
      <c r="F1086" s="61"/>
    </row>
    <row r="1087" spans="1:6">
      <c r="A1087" s="61"/>
      <c r="D1087" s="61"/>
      <c r="E1087" s="61"/>
      <c r="F1087" s="61"/>
    </row>
    <row r="1088" spans="1:6">
      <c r="A1088" s="61"/>
      <c r="D1088" s="61"/>
      <c r="E1088" s="61"/>
      <c r="F1088" s="61"/>
    </row>
    <row r="1089" spans="1:6">
      <c r="A1089" s="61"/>
      <c r="D1089" s="61"/>
      <c r="E1089" s="61"/>
      <c r="F1089" s="61"/>
    </row>
    <row r="1090" spans="1:6">
      <c r="A1090" s="61"/>
      <c r="D1090" s="61"/>
      <c r="E1090" s="61"/>
      <c r="F1090" s="61"/>
    </row>
    <row r="1091" spans="1:6">
      <c r="A1091" s="61"/>
      <c r="D1091" s="61"/>
      <c r="E1091" s="61"/>
      <c r="F1091" s="61"/>
    </row>
    <row r="1092" spans="1:6">
      <c r="A1092" s="61"/>
      <c r="D1092" s="61"/>
      <c r="E1092" s="61"/>
      <c r="F1092" s="61"/>
    </row>
    <row r="1093" spans="1:6">
      <c r="A1093" s="61"/>
      <c r="D1093" s="61"/>
      <c r="E1093" s="61"/>
      <c r="F1093" s="61"/>
    </row>
    <row r="1094" spans="1:6">
      <c r="A1094" s="61"/>
      <c r="D1094" s="61"/>
      <c r="E1094" s="61"/>
      <c r="F1094" s="61"/>
    </row>
    <row r="1095" spans="1:6">
      <c r="A1095" s="61"/>
      <c r="D1095" s="61"/>
      <c r="E1095" s="61"/>
      <c r="F1095" s="61"/>
    </row>
    <row r="1096" spans="1:6">
      <c r="A1096" s="61"/>
      <c r="D1096" s="61"/>
      <c r="E1096" s="61"/>
      <c r="F1096" s="61"/>
    </row>
    <row r="1097" spans="1:6">
      <c r="A1097" s="61"/>
      <c r="D1097" s="61"/>
      <c r="E1097" s="61"/>
      <c r="F1097" s="61"/>
    </row>
    <row r="1098" spans="1:6">
      <c r="A1098" s="61"/>
      <c r="D1098" s="61"/>
      <c r="E1098" s="61"/>
      <c r="F1098" s="61"/>
    </row>
    <row r="1099" spans="1:6">
      <c r="A1099" s="61"/>
      <c r="D1099" s="61"/>
      <c r="E1099" s="61"/>
      <c r="F1099" s="61"/>
    </row>
    <row r="1100" spans="1:6">
      <c r="A1100" s="61"/>
      <c r="D1100" s="61"/>
      <c r="E1100" s="61"/>
      <c r="F1100" s="61"/>
    </row>
    <row r="1101" spans="1:6">
      <c r="A1101" s="61"/>
      <c r="D1101" s="61"/>
      <c r="E1101" s="61"/>
      <c r="F1101" s="61"/>
    </row>
    <row r="1102" spans="1:6">
      <c r="A1102" s="61"/>
      <c r="D1102" s="61"/>
      <c r="E1102" s="61"/>
      <c r="F1102" s="61"/>
    </row>
    <row r="1103" spans="1:6">
      <c r="A1103" s="61"/>
      <c r="D1103" s="61"/>
      <c r="E1103" s="61"/>
      <c r="F1103" s="61"/>
    </row>
    <row r="1104" spans="1:6">
      <c r="A1104" s="61"/>
      <c r="D1104" s="61"/>
      <c r="E1104" s="61"/>
      <c r="F1104" s="61"/>
    </row>
    <row r="1105" spans="1:6">
      <c r="A1105" s="61"/>
      <c r="D1105" s="61"/>
      <c r="E1105" s="61"/>
      <c r="F1105" s="61"/>
    </row>
    <row r="1106" spans="1:6">
      <c r="A1106" s="61"/>
      <c r="D1106" s="61"/>
      <c r="E1106" s="61"/>
      <c r="F1106" s="61"/>
    </row>
    <row r="1107" spans="1:6">
      <c r="A1107" s="61"/>
      <c r="D1107" s="61"/>
      <c r="E1107" s="61"/>
      <c r="F1107" s="61"/>
    </row>
    <row r="1108" spans="1:6">
      <c r="A1108" s="61"/>
      <c r="D1108" s="61"/>
      <c r="E1108" s="61"/>
      <c r="F1108" s="61"/>
    </row>
    <row r="1109" spans="1:6">
      <c r="A1109" s="61"/>
      <c r="D1109" s="61"/>
      <c r="E1109" s="61"/>
      <c r="F1109" s="61"/>
    </row>
    <row r="1110" spans="1:6">
      <c r="A1110" s="61"/>
      <c r="D1110" s="61"/>
      <c r="E1110" s="61"/>
      <c r="F1110" s="61"/>
    </row>
    <row r="1111" spans="1:6">
      <c r="A1111" s="61"/>
      <c r="D1111" s="61"/>
      <c r="E1111" s="61"/>
      <c r="F1111" s="61"/>
    </row>
    <row r="1112" spans="1:6">
      <c r="A1112" s="61"/>
      <c r="D1112" s="61"/>
      <c r="E1112" s="61"/>
      <c r="F1112" s="61"/>
    </row>
    <row r="1113" spans="1:6">
      <c r="A1113" s="61"/>
      <c r="D1113" s="61"/>
      <c r="E1113" s="61"/>
      <c r="F1113" s="61"/>
    </row>
    <row r="1114" spans="1:6">
      <c r="A1114" s="61"/>
      <c r="D1114" s="61"/>
      <c r="E1114" s="61"/>
      <c r="F1114" s="61"/>
    </row>
    <row r="1115" spans="1:6">
      <c r="A1115" s="61"/>
      <c r="D1115" s="61"/>
      <c r="E1115" s="61"/>
      <c r="F1115" s="61"/>
    </row>
    <row r="1116" spans="1:6">
      <c r="A1116" s="61"/>
      <c r="D1116" s="61"/>
      <c r="E1116" s="61"/>
      <c r="F1116" s="61"/>
    </row>
    <row r="1117" spans="1:6">
      <c r="A1117" s="61"/>
      <c r="D1117" s="61"/>
      <c r="E1117" s="61"/>
      <c r="F1117" s="61"/>
    </row>
    <row r="1118" spans="1:6">
      <c r="A1118" s="61"/>
      <c r="D1118" s="61"/>
      <c r="E1118" s="61"/>
      <c r="F1118" s="61"/>
    </row>
    <row r="1119" spans="1:6">
      <c r="A1119" s="61"/>
      <c r="D1119" s="61"/>
      <c r="E1119" s="61"/>
      <c r="F1119" s="61"/>
    </row>
    <row r="1120" spans="1:6">
      <c r="A1120" s="61"/>
      <c r="D1120" s="61"/>
      <c r="E1120" s="61"/>
      <c r="F1120" s="61"/>
    </row>
    <row r="1121" spans="1:6">
      <c r="A1121" s="61"/>
      <c r="D1121" s="61"/>
      <c r="E1121" s="61"/>
      <c r="F1121" s="61"/>
    </row>
    <row r="1122" spans="1:6">
      <c r="A1122" s="61"/>
      <c r="D1122" s="61"/>
      <c r="E1122" s="61"/>
      <c r="F1122" s="61"/>
    </row>
    <row r="1123" spans="1:6">
      <c r="A1123" s="61"/>
      <c r="D1123" s="61"/>
      <c r="E1123" s="61"/>
      <c r="F1123" s="61"/>
    </row>
    <row r="1124" spans="1:6">
      <c r="A1124" s="61"/>
      <c r="D1124" s="61"/>
      <c r="E1124" s="61"/>
      <c r="F1124" s="61"/>
    </row>
    <row r="1125" spans="1:6">
      <c r="A1125" s="61"/>
      <c r="D1125" s="61"/>
      <c r="E1125" s="61"/>
      <c r="F1125" s="61"/>
    </row>
    <row r="1126" spans="1:6">
      <c r="A1126" s="61"/>
      <c r="D1126" s="61"/>
      <c r="E1126" s="61"/>
      <c r="F1126" s="61"/>
    </row>
    <row r="1127" spans="1:6">
      <c r="A1127" s="61"/>
      <c r="D1127" s="61"/>
      <c r="E1127" s="61"/>
      <c r="F1127" s="61"/>
    </row>
    <row r="1128" spans="1:6">
      <c r="A1128" s="61"/>
      <c r="D1128" s="61"/>
      <c r="E1128" s="61"/>
      <c r="F1128" s="61"/>
    </row>
    <row r="1129" spans="1:6">
      <c r="A1129" s="61"/>
      <c r="D1129" s="61"/>
      <c r="E1129" s="61"/>
      <c r="F1129" s="61"/>
    </row>
    <row r="1130" spans="1:6">
      <c r="A1130" s="61"/>
      <c r="D1130" s="61"/>
      <c r="E1130" s="61"/>
      <c r="F1130" s="61"/>
    </row>
    <row r="1131" spans="1:6">
      <c r="A1131" s="61"/>
      <c r="D1131" s="61"/>
      <c r="E1131" s="61"/>
      <c r="F1131" s="61"/>
    </row>
    <row r="1132" spans="1:6">
      <c r="A1132" s="61"/>
      <c r="D1132" s="61"/>
      <c r="E1132" s="61"/>
      <c r="F1132" s="61"/>
    </row>
    <row r="1133" spans="1:6">
      <c r="A1133" s="61"/>
      <c r="D1133" s="61"/>
      <c r="E1133" s="61"/>
      <c r="F1133" s="61"/>
    </row>
    <row r="1134" spans="1:6">
      <c r="A1134" s="61"/>
      <c r="D1134" s="61"/>
      <c r="E1134" s="61"/>
      <c r="F1134" s="61"/>
    </row>
    <row r="1135" spans="1:6">
      <c r="A1135" s="61"/>
      <c r="D1135" s="61"/>
      <c r="E1135" s="61"/>
      <c r="F1135" s="61"/>
    </row>
    <row r="1136" spans="1:6">
      <c r="A1136" s="61"/>
      <c r="D1136" s="61"/>
      <c r="E1136" s="61"/>
      <c r="F1136" s="61"/>
    </row>
    <row r="1137" spans="1:6">
      <c r="A1137" s="61"/>
      <c r="D1137" s="61"/>
      <c r="E1137" s="61"/>
      <c r="F1137" s="61"/>
    </row>
    <row r="1138" spans="1:6">
      <c r="A1138" s="61"/>
      <c r="D1138" s="61"/>
      <c r="E1138" s="61"/>
      <c r="F1138" s="61"/>
    </row>
    <row r="1139" spans="1:6">
      <c r="A1139" s="61"/>
      <c r="D1139" s="61"/>
      <c r="E1139" s="61"/>
      <c r="F1139" s="61"/>
    </row>
    <row r="1140" spans="1:6">
      <c r="A1140" s="61"/>
      <c r="D1140" s="61"/>
      <c r="E1140" s="61"/>
      <c r="F1140" s="61"/>
    </row>
    <row r="1141" spans="1:6">
      <c r="A1141" s="61"/>
      <c r="D1141" s="61"/>
      <c r="E1141" s="61"/>
      <c r="F1141" s="61"/>
    </row>
    <row r="1142" spans="1:6">
      <c r="A1142" s="61"/>
      <c r="D1142" s="61"/>
      <c r="E1142" s="61"/>
      <c r="F1142" s="61"/>
    </row>
    <row r="1143" spans="1:6">
      <c r="A1143" s="61"/>
      <c r="D1143" s="61"/>
      <c r="E1143" s="61"/>
      <c r="F1143" s="61"/>
    </row>
    <row r="1144" spans="1:6">
      <c r="A1144" s="61"/>
      <c r="D1144" s="61"/>
      <c r="E1144" s="61"/>
      <c r="F1144" s="61"/>
    </row>
    <row r="1145" spans="1:6">
      <c r="A1145" s="61"/>
      <c r="D1145" s="61"/>
      <c r="E1145" s="61"/>
      <c r="F1145" s="61"/>
    </row>
    <row r="1146" spans="1:6">
      <c r="A1146" s="61"/>
      <c r="D1146" s="61"/>
      <c r="E1146" s="61"/>
      <c r="F1146" s="61"/>
    </row>
    <row r="1147" spans="1:6">
      <c r="A1147" s="61"/>
      <c r="D1147" s="61"/>
      <c r="E1147" s="61"/>
      <c r="F1147" s="61"/>
    </row>
    <row r="1148" spans="1:6">
      <c r="A1148" s="61"/>
      <c r="D1148" s="61"/>
      <c r="E1148" s="61"/>
      <c r="F1148" s="61"/>
    </row>
    <row r="1149" spans="1:6">
      <c r="A1149" s="61"/>
      <c r="D1149" s="61"/>
      <c r="E1149" s="61"/>
      <c r="F1149" s="61"/>
    </row>
    <row r="1150" spans="1:6">
      <c r="A1150" s="61"/>
      <c r="D1150" s="61"/>
      <c r="E1150" s="61"/>
      <c r="F1150" s="61"/>
    </row>
    <row r="1151" spans="1:6">
      <c r="A1151" s="61"/>
      <c r="D1151" s="61"/>
      <c r="E1151" s="61"/>
      <c r="F1151" s="61"/>
    </row>
    <row r="1152" spans="1:6">
      <c r="A1152" s="61"/>
      <c r="D1152" s="61"/>
      <c r="E1152" s="61"/>
      <c r="F1152" s="61"/>
    </row>
    <row r="1153" spans="1:6">
      <c r="A1153" s="61"/>
      <c r="D1153" s="61"/>
      <c r="E1153" s="61"/>
      <c r="F1153" s="61"/>
    </row>
    <row r="1154" spans="1:6">
      <c r="A1154" s="61"/>
      <c r="D1154" s="61"/>
      <c r="E1154" s="61"/>
      <c r="F1154" s="61"/>
    </row>
    <row r="1155" spans="1:6">
      <c r="A1155" s="61"/>
      <c r="D1155" s="61"/>
      <c r="E1155" s="61"/>
      <c r="F1155" s="61"/>
    </row>
    <row r="1156" spans="1:6">
      <c r="A1156" s="61"/>
      <c r="D1156" s="61"/>
      <c r="E1156" s="61"/>
      <c r="F1156" s="61"/>
    </row>
    <row r="1157" spans="1:6">
      <c r="A1157" s="61"/>
      <c r="D1157" s="61"/>
      <c r="E1157" s="61"/>
      <c r="F1157" s="61"/>
    </row>
    <row r="1158" spans="1:6">
      <c r="A1158" s="61"/>
      <c r="D1158" s="61"/>
      <c r="E1158" s="61"/>
      <c r="F1158" s="61"/>
    </row>
    <row r="1159" spans="1:6">
      <c r="A1159" s="61"/>
      <c r="D1159" s="61"/>
      <c r="E1159" s="61"/>
      <c r="F1159" s="61"/>
    </row>
    <row r="1160" spans="1:6">
      <c r="A1160" s="61"/>
      <c r="D1160" s="61"/>
      <c r="E1160" s="61"/>
      <c r="F1160" s="61"/>
    </row>
    <row r="1161" spans="1:6">
      <c r="A1161" s="61"/>
      <c r="D1161" s="61"/>
      <c r="E1161" s="61"/>
      <c r="F1161" s="61"/>
    </row>
    <row r="1162" spans="1:6">
      <c r="A1162" s="61"/>
      <c r="D1162" s="61"/>
      <c r="E1162" s="61"/>
      <c r="F1162" s="61"/>
    </row>
    <row r="1163" spans="1:6">
      <c r="A1163" s="61"/>
      <c r="D1163" s="61"/>
      <c r="E1163" s="61"/>
      <c r="F1163" s="61"/>
    </row>
    <row r="1164" spans="1:6">
      <c r="A1164" s="61"/>
      <c r="D1164" s="61"/>
      <c r="E1164" s="61"/>
      <c r="F1164" s="61"/>
    </row>
    <row r="1165" spans="1:6">
      <c r="A1165" s="61"/>
      <c r="D1165" s="61"/>
      <c r="E1165" s="61"/>
      <c r="F1165" s="61"/>
    </row>
    <row r="1166" spans="1:6">
      <c r="A1166" s="61"/>
      <c r="D1166" s="61"/>
      <c r="E1166" s="61"/>
      <c r="F1166" s="61"/>
    </row>
    <row r="1167" spans="1:6">
      <c r="A1167" s="61"/>
      <c r="D1167" s="61"/>
      <c r="E1167" s="61"/>
      <c r="F1167" s="61"/>
    </row>
    <row r="1168" spans="1:6">
      <c r="A1168" s="61"/>
      <c r="D1168" s="61"/>
      <c r="E1168" s="61"/>
      <c r="F1168" s="61"/>
    </row>
    <row r="1169" spans="1:6">
      <c r="A1169" s="61"/>
      <c r="D1169" s="61"/>
      <c r="E1169" s="61"/>
      <c r="F1169" s="61"/>
    </row>
    <row r="1170" spans="1:6">
      <c r="A1170" s="61"/>
      <c r="D1170" s="61"/>
      <c r="E1170" s="61"/>
      <c r="F1170" s="61"/>
    </row>
    <row r="1171" spans="1:6">
      <c r="A1171" s="61"/>
      <c r="D1171" s="61"/>
      <c r="E1171" s="61"/>
      <c r="F1171" s="61"/>
    </row>
    <row r="1172" spans="1:6">
      <c r="A1172" s="61"/>
      <c r="D1172" s="61"/>
      <c r="E1172" s="61"/>
      <c r="F1172" s="61"/>
    </row>
    <row r="1173" spans="1:6">
      <c r="A1173" s="61"/>
      <c r="D1173" s="61"/>
      <c r="E1173" s="61"/>
      <c r="F1173" s="61"/>
    </row>
    <row r="1174" spans="1:6">
      <c r="A1174" s="61"/>
      <c r="D1174" s="61"/>
      <c r="E1174" s="61"/>
      <c r="F1174" s="61"/>
    </row>
    <row r="1175" spans="1:6">
      <c r="A1175" s="61"/>
      <c r="D1175" s="61"/>
      <c r="E1175" s="61"/>
      <c r="F1175" s="61"/>
    </row>
    <row r="1176" spans="1:6">
      <c r="A1176" s="61"/>
      <c r="D1176" s="61"/>
      <c r="E1176" s="61"/>
      <c r="F1176" s="61"/>
    </row>
    <row r="1177" spans="1:6">
      <c r="A1177" s="61"/>
      <c r="D1177" s="61"/>
      <c r="E1177" s="61"/>
      <c r="F1177" s="61"/>
    </row>
    <row r="1178" spans="1:6">
      <c r="A1178" s="61"/>
      <c r="D1178" s="61"/>
      <c r="E1178" s="61"/>
      <c r="F1178" s="61"/>
    </row>
    <row r="1179" spans="1:6">
      <c r="A1179" s="61"/>
      <c r="D1179" s="61"/>
      <c r="E1179" s="61"/>
      <c r="F1179" s="61"/>
    </row>
    <row r="1180" spans="1:6">
      <c r="A1180" s="61"/>
      <c r="D1180" s="61"/>
      <c r="E1180" s="61"/>
      <c r="F1180" s="61"/>
    </row>
    <row r="1181" spans="1:6">
      <c r="A1181" s="61"/>
      <c r="D1181" s="61"/>
      <c r="E1181" s="61"/>
      <c r="F1181" s="61"/>
    </row>
    <row r="1182" spans="1:6">
      <c r="A1182" s="61"/>
      <c r="D1182" s="61"/>
      <c r="E1182" s="61"/>
      <c r="F1182" s="61"/>
    </row>
    <row r="1183" spans="1:6">
      <c r="A1183" s="61"/>
      <c r="D1183" s="61"/>
      <c r="E1183" s="61"/>
      <c r="F1183" s="61"/>
    </row>
    <row r="1184" spans="1:6">
      <c r="A1184" s="61"/>
      <c r="D1184" s="61"/>
      <c r="E1184" s="61"/>
      <c r="F1184" s="61"/>
    </row>
    <row r="1185" spans="1:6">
      <c r="A1185" s="61"/>
      <c r="D1185" s="61"/>
      <c r="E1185" s="61"/>
      <c r="F1185" s="61"/>
    </row>
    <row r="1186" spans="1:6">
      <c r="A1186" s="61"/>
      <c r="D1186" s="61"/>
      <c r="E1186" s="61"/>
      <c r="F1186" s="61"/>
    </row>
    <row r="1187" spans="1:6">
      <c r="A1187" s="61"/>
      <c r="D1187" s="61"/>
      <c r="E1187" s="61"/>
      <c r="F1187" s="61"/>
    </row>
    <row r="1188" spans="1:6">
      <c r="A1188" s="61"/>
      <c r="D1188" s="61"/>
      <c r="E1188" s="61"/>
      <c r="F1188" s="61"/>
    </row>
    <row r="1189" spans="1:6">
      <c r="A1189" s="61"/>
      <c r="D1189" s="61"/>
      <c r="E1189" s="61"/>
      <c r="F1189" s="61"/>
    </row>
    <row r="1190" spans="1:6">
      <c r="A1190" s="61"/>
      <c r="D1190" s="61"/>
      <c r="E1190" s="61"/>
      <c r="F1190" s="61"/>
    </row>
    <row r="1191" spans="1:6">
      <c r="A1191" s="61"/>
      <c r="D1191" s="61"/>
      <c r="E1191" s="61"/>
      <c r="F1191" s="61"/>
    </row>
    <row r="1192" spans="1:6">
      <c r="A1192" s="61"/>
      <c r="D1192" s="61"/>
      <c r="E1192" s="61"/>
      <c r="F1192" s="61"/>
    </row>
    <row r="1193" spans="1:6">
      <c r="A1193" s="61"/>
      <c r="D1193" s="61"/>
      <c r="E1193" s="61"/>
      <c r="F1193" s="61"/>
    </row>
    <row r="1194" spans="1:6">
      <c r="A1194" s="61"/>
      <c r="D1194" s="61"/>
      <c r="E1194" s="61"/>
      <c r="F1194" s="61"/>
    </row>
    <row r="1195" spans="1:6">
      <c r="A1195" s="61"/>
      <c r="D1195" s="61"/>
      <c r="E1195" s="61"/>
      <c r="F1195" s="61"/>
    </row>
    <row r="1196" spans="1:6">
      <c r="A1196" s="61"/>
      <c r="D1196" s="61"/>
      <c r="E1196" s="61"/>
      <c r="F1196" s="61"/>
    </row>
    <row r="1197" spans="1:6">
      <c r="A1197" s="61"/>
      <c r="D1197" s="61"/>
      <c r="E1197" s="61"/>
      <c r="F1197" s="61"/>
    </row>
    <row r="1198" spans="1:6">
      <c r="A1198" s="61"/>
      <c r="D1198" s="61"/>
      <c r="E1198" s="61"/>
      <c r="F1198" s="61"/>
    </row>
    <row r="1199" spans="1:6">
      <c r="A1199" s="61"/>
      <c r="D1199" s="61"/>
      <c r="E1199" s="61"/>
      <c r="F1199" s="61"/>
    </row>
    <row r="1200" spans="1:6">
      <c r="A1200" s="61"/>
      <c r="D1200" s="61"/>
      <c r="E1200" s="61"/>
      <c r="F1200" s="61"/>
    </row>
    <row r="1201" spans="1:6">
      <c r="A1201" s="61"/>
      <c r="D1201" s="61"/>
      <c r="E1201" s="61"/>
      <c r="F1201" s="61"/>
    </row>
    <row r="1202" spans="1:6">
      <c r="A1202" s="61"/>
      <c r="D1202" s="61"/>
      <c r="E1202" s="61"/>
      <c r="F1202" s="61"/>
    </row>
    <row r="1203" spans="1:6">
      <c r="A1203" s="61"/>
      <c r="D1203" s="61"/>
      <c r="E1203" s="61"/>
      <c r="F1203" s="61"/>
    </row>
    <row r="1204" spans="1:6">
      <c r="A1204" s="61"/>
      <c r="D1204" s="61"/>
      <c r="E1204" s="61"/>
      <c r="F1204" s="61"/>
    </row>
    <row r="1205" spans="1:6">
      <c r="A1205" s="61"/>
      <c r="D1205" s="61"/>
      <c r="E1205" s="61"/>
      <c r="F1205" s="61"/>
    </row>
    <row r="1206" spans="1:6">
      <c r="A1206" s="61"/>
      <c r="D1206" s="61"/>
      <c r="E1206" s="61"/>
      <c r="F1206" s="61"/>
    </row>
    <row r="1207" spans="1:6">
      <c r="A1207" s="61"/>
      <c r="D1207" s="61"/>
      <c r="E1207" s="61"/>
      <c r="F1207" s="61"/>
    </row>
    <row r="1208" spans="1:6">
      <c r="A1208" s="61"/>
      <c r="D1208" s="61"/>
      <c r="E1208" s="61"/>
      <c r="F1208" s="61"/>
    </row>
    <row r="1209" spans="1:6">
      <c r="A1209" s="61"/>
      <c r="D1209" s="61"/>
      <c r="E1209" s="61"/>
      <c r="F1209" s="61"/>
    </row>
    <row r="1210" spans="1:6">
      <c r="A1210" s="61"/>
      <c r="D1210" s="61"/>
      <c r="E1210" s="61"/>
      <c r="F1210" s="61"/>
    </row>
    <row r="1211" spans="1:6">
      <c r="A1211" s="61"/>
      <c r="D1211" s="61"/>
      <c r="E1211" s="61"/>
      <c r="F1211" s="61"/>
    </row>
    <row r="1212" spans="1:6">
      <c r="A1212" s="61"/>
      <c r="D1212" s="61"/>
      <c r="E1212" s="61"/>
      <c r="F1212" s="61"/>
    </row>
    <row r="1213" spans="1:6">
      <c r="A1213" s="61"/>
      <c r="D1213" s="61"/>
      <c r="E1213" s="61"/>
      <c r="F1213" s="61"/>
    </row>
    <row r="1214" spans="1:6">
      <c r="A1214" s="61"/>
      <c r="D1214" s="61"/>
      <c r="E1214" s="61"/>
      <c r="F1214" s="61"/>
    </row>
    <row r="1215" spans="1:6">
      <c r="A1215" s="61"/>
      <c r="D1215" s="61"/>
      <c r="E1215" s="61"/>
      <c r="F1215" s="61"/>
    </row>
    <row r="1216" spans="1:6">
      <c r="A1216" s="61"/>
      <c r="D1216" s="61"/>
      <c r="E1216" s="61"/>
      <c r="F1216" s="61"/>
    </row>
    <row r="1217" spans="1:6">
      <c r="A1217" s="61"/>
      <c r="D1217" s="61"/>
      <c r="E1217" s="61"/>
      <c r="F1217" s="61"/>
    </row>
    <row r="1218" spans="1:6">
      <c r="A1218" s="61"/>
      <c r="D1218" s="61"/>
      <c r="E1218" s="61"/>
      <c r="F1218" s="61"/>
    </row>
    <row r="1219" spans="1:6">
      <c r="A1219" s="61"/>
      <c r="D1219" s="61"/>
      <c r="E1219" s="61"/>
      <c r="F1219" s="61"/>
    </row>
    <row r="1220" spans="1:6">
      <c r="A1220" s="61"/>
      <c r="D1220" s="61"/>
      <c r="E1220" s="61"/>
      <c r="F1220" s="61"/>
    </row>
    <row r="1221" spans="1:6">
      <c r="A1221" s="61"/>
      <c r="D1221" s="61"/>
      <c r="E1221" s="61"/>
      <c r="F1221" s="61"/>
    </row>
    <row r="1222" spans="1:6">
      <c r="A1222" s="61"/>
      <c r="D1222" s="61"/>
      <c r="E1222" s="61"/>
      <c r="F1222" s="61"/>
    </row>
    <row r="1223" spans="1:6">
      <c r="A1223" s="61"/>
      <c r="D1223" s="61"/>
      <c r="E1223" s="61"/>
      <c r="F1223" s="61"/>
    </row>
    <row r="1224" spans="1:6">
      <c r="A1224" s="61"/>
      <c r="D1224" s="61"/>
      <c r="E1224" s="61"/>
      <c r="F1224" s="61"/>
    </row>
    <row r="1225" spans="1:6">
      <c r="A1225" s="61"/>
      <c r="D1225" s="61"/>
      <c r="E1225" s="61"/>
      <c r="F1225" s="61"/>
    </row>
    <row r="1226" spans="1:6">
      <c r="A1226" s="61"/>
      <c r="D1226" s="61"/>
      <c r="E1226" s="61"/>
      <c r="F1226" s="61"/>
    </row>
    <row r="1227" spans="1:6">
      <c r="A1227" s="61"/>
      <c r="D1227" s="61"/>
      <c r="E1227" s="61"/>
      <c r="F1227" s="61"/>
    </row>
    <row r="1228" spans="1:6">
      <c r="A1228" s="61"/>
      <c r="D1228" s="61"/>
      <c r="E1228" s="61"/>
      <c r="F1228" s="61"/>
    </row>
    <row r="1229" spans="1:6">
      <c r="A1229" s="61"/>
      <c r="D1229" s="61"/>
      <c r="E1229" s="61"/>
      <c r="F1229" s="61"/>
    </row>
    <row r="1230" spans="1:6">
      <c r="A1230" s="61"/>
      <c r="D1230" s="61"/>
      <c r="E1230" s="61"/>
      <c r="F1230" s="61"/>
    </row>
    <row r="1231" spans="1:6">
      <c r="A1231" s="61"/>
      <c r="D1231" s="61"/>
      <c r="E1231" s="61"/>
      <c r="F1231" s="61"/>
    </row>
    <row r="1232" spans="1:6">
      <c r="A1232" s="61"/>
      <c r="D1232" s="61"/>
      <c r="E1232" s="61"/>
      <c r="F1232" s="61"/>
    </row>
    <row r="1233" spans="1:6">
      <c r="A1233" s="61"/>
      <c r="D1233" s="61"/>
      <c r="E1233" s="61"/>
      <c r="F1233" s="61"/>
    </row>
    <row r="1234" spans="1:6">
      <c r="A1234" s="61"/>
      <c r="D1234" s="61"/>
      <c r="E1234" s="61"/>
      <c r="F1234" s="61"/>
    </row>
    <row r="1235" spans="1:6">
      <c r="A1235" s="61"/>
      <c r="D1235" s="61"/>
      <c r="E1235" s="61"/>
      <c r="F1235" s="61"/>
    </row>
    <row r="1236" spans="1:6">
      <c r="A1236" s="61"/>
      <c r="D1236" s="61"/>
      <c r="E1236" s="61"/>
      <c r="F1236" s="61"/>
    </row>
    <row r="1237" spans="1:6">
      <c r="A1237" s="61"/>
      <c r="D1237" s="61"/>
      <c r="E1237" s="61"/>
      <c r="F1237" s="61"/>
    </row>
    <row r="1238" spans="1:6">
      <c r="A1238" s="61"/>
      <c r="D1238" s="61"/>
      <c r="E1238" s="61"/>
      <c r="F1238" s="61"/>
    </row>
    <row r="1239" spans="1:6">
      <c r="A1239" s="61"/>
      <c r="D1239" s="61"/>
      <c r="E1239" s="61"/>
      <c r="F1239" s="61"/>
    </row>
    <row r="1240" spans="1:6">
      <c r="A1240" s="61"/>
      <c r="D1240" s="61"/>
      <c r="E1240" s="61"/>
      <c r="F1240" s="61"/>
    </row>
    <row r="1241" spans="1:6">
      <c r="A1241" s="61"/>
      <c r="D1241" s="61"/>
      <c r="E1241" s="61"/>
      <c r="F1241" s="61"/>
    </row>
    <row r="1242" spans="1:6">
      <c r="A1242" s="61"/>
      <c r="D1242" s="61"/>
      <c r="E1242" s="61"/>
      <c r="F1242" s="61"/>
    </row>
    <row r="1243" spans="1:6">
      <c r="A1243" s="61"/>
      <c r="D1243" s="61"/>
      <c r="E1243" s="61"/>
      <c r="F1243" s="61"/>
    </row>
    <row r="1244" spans="1:6">
      <c r="A1244" s="61"/>
      <c r="D1244" s="61"/>
      <c r="E1244" s="61"/>
      <c r="F1244" s="61"/>
    </row>
    <row r="1245" spans="1:6">
      <c r="A1245" s="61"/>
      <c r="D1245" s="61"/>
      <c r="E1245" s="61"/>
      <c r="F1245" s="61"/>
    </row>
    <row r="1246" spans="1:6">
      <c r="A1246" s="61"/>
      <c r="D1246" s="61"/>
      <c r="E1246" s="61"/>
      <c r="F1246" s="61"/>
    </row>
    <row r="1247" spans="1:6">
      <c r="A1247" s="61"/>
      <c r="D1247" s="61"/>
      <c r="E1247" s="61"/>
      <c r="F1247" s="61"/>
    </row>
    <row r="1248" spans="1:6">
      <c r="A1248" s="61"/>
      <c r="D1248" s="61"/>
      <c r="E1248" s="61"/>
      <c r="F1248" s="61"/>
    </row>
    <row r="1249" spans="1:6">
      <c r="A1249" s="61"/>
      <c r="D1249" s="61"/>
      <c r="E1249" s="61"/>
      <c r="F1249" s="61"/>
    </row>
    <row r="1250" spans="1:6">
      <c r="A1250" s="61"/>
      <c r="D1250" s="61"/>
      <c r="E1250" s="61"/>
      <c r="F1250" s="61"/>
    </row>
    <row r="1251" spans="1:6">
      <c r="A1251" s="61"/>
      <c r="D1251" s="61"/>
      <c r="E1251" s="61"/>
      <c r="F1251" s="61"/>
    </row>
    <row r="1252" spans="1:6">
      <c r="A1252" s="61"/>
      <c r="D1252" s="61"/>
      <c r="E1252" s="61"/>
      <c r="F1252" s="61"/>
    </row>
    <row r="1253" spans="1:6">
      <c r="A1253" s="61"/>
      <c r="D1253" s="61"/>
      <c r="E1253" s="61"/>
      <c r="F1253" s="61"/>
    </row>
    <row r="1254" spans="1:6">
      <c r="A1254" s="61"/>
      <c r="D1254" s="61"/>
      <c r="E1254" s="61"/>
      <c r="F1254" s="61"/>
    </row>
    <row r="1255" spans="1:6">
      <c r="A1255" s="61"/>
      <c r="D1255" s="61"/>
      <c r="E1255" s="61"/>
      <c r="F1255" s="61"/>
    </row>
    <row r="1256" spans="1:6">
      <c r="A1256" s="61"/>
      <c r="D1256" s="61"/>
      <c r="E1256" s="61"/>
      <c r="F1256" s="61"/>
    </row>
    <row r="1257" spans="1:6">
      <c r="A1257" s="61"/>
      <c r="D1257" s="61"/>
      <c r="E1257" s="61"/>
      <c r="F1257" s="61"/>
    </row>
    <row r="1258" spans="1:6">
      <c r="A1258" s="61"/>
      <c r="D1258" s="61"/>
      <c r="E1258" s="61"/>
      <c r="F1258" s="61"/>
    </row>
    <row r="1259" spans="1:6">
      <c r="A1259" s="61"/>
      <c r="D1259" s="61"/>
      <c r="E1259" s="61"/>
      <c r="F1259" s="61"/>
    </row>
    <row r="1260" spans="1:6">
      <c r="A1260" s="61"/>
      <c r="D1260" s="61"/>
      <c r="E1260" s="61"/>
      <c r="F1260" s="61"/>
    </row>
    <row r="1261" spans="1:6">
      <c r="A1261" s="61"/>
      <c r="D1261" s="61"/>
      <c r="E1261" s="61"/>
      <c r="F1261" s="61"/>
    </row>
    <row r="1262" spans="1:6">
      <c r="A1262" s="61"/>
      <c r="D1262" s="61"/>
      <c r="E1262" s="61"/>
      <c r="F1262" s="61"/>
    </row>
    <row r="1263" spans="1:6">
      <c r="A1263" s="61"/>
      <c r="D1263" s="61"/>
      <c r="E1263" s="61"/>
      <c r="F1263" s="61"/>
    </row>
    <row r="1264" spans="1:6">
      <c r="A1264" s="61"/>
      <c r="D1264" s="61"/>
      <c r="E1264" s="61"/>
      <c r="F1264" s="61"/>
    </row>
    <row r="1265" spans="1:6">
      <c r="A1265" s="61"/>
      <c r="D1265" s="61"/>
      <c r="E1265" s="61"/>
      <c r="F1265" s="61"/>
    </row>
    <row r="1266" spans="1:6">
      <c r="A1266" s="61"/>
      <c r="D1266" s="61"/>
      <c r="E1266" s="61"/>
      <c r="F1266" s="61"/>
    </row>
    <row r="1267" spans="1:6">
      <c r="A1267" s="61"/>
      <c r="D1267" s="61"/>
      <c r="E1267" s="61"/>
      <c r="F1267" s="61"/>
    </row>
    <row r="1268" spans="1:6">
      <c r="A1268" s="61"/>
      <c r="D1268" s="61"/>
      <c r="E1268" s="61"/>
      <c r="F1268" s="61"/>
    </row>
    <row r="1269" spans="1:6">
      <c r="A1269" s="61"/>
      <c r="D1269" s="61"/>
      <c r="E1269" s="61"/>
      <c r="F1269" s="61"/>
    </row>
    <row r="1270" spans="1:6">
      <c r="A1270" s="61"/>
      <c r="D1270" s="61"/>
      <c r="E1270" s="61"/>
      <c r="F1270" s="61"/>
    </row>
    <row r="1271" spans="1:6">
      <c r="A1271" s="61"/>
      <c r="D1271" s="61"/>
      <c r="E1271" s="61"/>
      <c r="F1271" s="61"/>
    </row>
    <row r="1272" spans="1:6">
      <c r="A1272" s="61"/>
      <c r="D1272" s="61"/>
      <c r="E1272" s="61"/>
      <c r="F1272" s="61"/>
    </row>
    <row r="1273" spans="1:6">
      <c r="A1273" s="61"/>
      <c r="D1273" s="61"/>
      <c r="E1273" s="61"/>
      <c r="F1273" s="61"/>
    </row>
    <row r="1274" spans="1:6">
      <c r="A1274" s="61"/>
      <c r="D1274" s="61"/>
      <c r="E1274" s="61"/>
      <c r="F1274" s="61"/>
    </row>
    <row r="1275" spans="1:6">
      <c r="A1275" s="61"/>
      <c r="D1275" s="61"/>
      <c r="E1275" s="61"/>
      <c r="F1275" s="61"/>
    </row>
    <row r="1276" spans="1:6">
      <c r="A1276" s="61"/>
      <c r="D1276" s="61"/>
      <c r="E1276" s="61"/>
      <c r="F1276" s="61"/>
    </row>
    <row r="1277" spans="1:6">
      <c r="A1277" s="61"/>
      <c r="D1277" s="61"/>
      <c r="E1277" s="61"/>
      <c r="F1277" s="61"/>
    </row>
    <row r="1278" spans="1:6">
      <c r="A1278" s="61"/>
      <c r="D1278" s="61"/>
      <c r="E1278" s="61"/>
      <c r="F1278" s="61"/>
    </row>
    <row r="1279" spans="1:6">
      <c r="A1279" s="61"/>
      <c r="D1279" s="61"/>
      <c r="E1279" s="61"/>
      <c r="F1279" s="61"/>
    </row>
    <row r="1280" spans="1:6">
      <c r="A1280" s="61"/>
      <c r="D1280" s="61"/>
      <c r="E1280" s="61"/>
      <c r="F1280" s="61"/>
    </row>
    <row r="1281" spans="1:6">
      <c r="A1281" s="61"/>
      <c r="D1281" s="61"/>
      <c r="E1281" s="61"/>
      <c r="F1281" s="61"/>
    </row>
    <row r="1282" spans="1:6">
      <c r="A1282" s="61"/>
      <c r="D1282" s="61"/>
      <c r="E1282" s="61"/>
      <c r="F1282" s="61"/>
    </row>
    <row r="1283" spans="1:6">
      <c r="A1283" s="61"/>
      <c r="D1283" s="61"/>
      <c r="E1283" s="61"/>
      <c r="F1283" s="61"/>
    </row>
    <row r="1284" spans="1:6">
      <c r="A1284" s="61"/>
      <c r="D1284" s="61"/>
      <c r="E1284" s="61"/>
      <c r="F1284" s="61"/>
    </row>
    <row r="1285" spans="1:6">
      <c r="A1285" s="61"/>
      <c r="D1285" s="61"/>
      <c r="E1285" s="61"/>
      <c r="F1285" s="61"/>
    </row>
    <row r="1286" spans="1:6">
      <c r="A1286" s="61"/>
      <c r="D1286" s="61"/>
      <c r="E1286" s="61"/>
      <c r="F1286" s="61"/>
    </row>
    <row r="1287" spans="1:6">
      <c r="A1287" s="61"/>
      <c r="D1287" s="61"/>
      <c r="E1287" s="61"/>
      <c r="F1287" s="61"/>
    </row>
    <row r="1288" spans="1:6">
      <c r="A1288" s="61"/>
      <c r="D1288" s="61"/>
      <c r="E1288" s="61"/>
      <c r="F1288" s="61"/>
    </row>
    <row r="1289" spans="1:6">
      <c r="A1289" s="61"/>
      <c r="D1289" s="61"/>
      <c r="E1289" s="61"/>
      <c r="F1289" s="61"/>
    </row>
    <row r="1290" spans="1:6">
      <c r="A1290" s="61"/>
      <c r="D1290" s="61"/>
      <c r="E1290" s="61"/>
      <c r="F1290" s="61"/>
    </row>
    <row r="1291" spans="1:6">
      <c r="A1291" s="61"/>
      <c r="D1291" s="61"/>
      <c r="E1291" s="61"/>
      <c r="F1291" s="61"/>
    </row>
    <row r="1292" spans="1:6">
      <c r="A1292" s="61"/>
      <c r="D1292" s="61"/>
      <c r="E1292" s="61"/>
      <c r="F1292" s="61"/>
    </row>
    <row r="1293" spans="1:6">
      <c r="A1293" s="61"/>
      <c r="D1293" s="61"/>
      <c r="E1293" s="61"/>
      <c r="F1293" s="61"/>
    </row>
    <row r="1294" spans="1:6">
      <c r="A1294" s="61"/>
      <c r="D1294" s="61"/>
      <c r="E1294" s="61"/>
      <c r="F1294" s="61"/>
    </row>
    <row r="1295" spans="1:6">
      <c r="A1295" s="61"/>
      <c r="D1295" s="61"/>
      <c r="E1295" s="61"/>
      <c r="F1295" s="61"/>
    </row>
    <row r="1296" spans="1:6">
      <c r="A1296" s="61"/>
      <c r="D1296" s="61"/>
      <c r="E1296" s="61"/>
      <c r="F1296" s="61"/>
    </row>
    <row r="1297" spans="1:6">
      <c r="A1297" s="61"/>
      <c r="D1297" s="61"/>
      <c r="E1297" s="61"/>
      <c r="F1297" s="61"/>
    </row>
    <row r="1298" spans="1:6">
      <c r="A1298" s="61"/>
      <c r="D1298" s="61"/>
      <c r="E1298" s="61"/>
      <c r="F1298" s="61"/>
    </row>
    <row r="1299" spans="1:6">
      <c r="A1299" s="61"/>
      <c r="D1299" s="61"/>
      <c r="E1299" s="61"/>
      <c r="F1299" s="61"/>
    </row>
    <row r="1300" spans="1:6">
      <c r="A1300" s="61"/>
      <c r="D1300" s="61"/>
      <c r="E1300" s="61"/>
      <c r="F1300" s="61"/>
    </row>
    <row r="1301" spans="1:6">
      <c r="A1301" s="61"/>
      <c r="D1301" s="61"/>
      <c r="E1301" s="61"/>
      <c r="F1301" s="61"/>
    </row>
    <row r="1302" spans="1:6">
      <c r="A1302" s="61"/>
      <c r="D1302" s="61"/>
      <c r="E1302" s="61"/>
      <c r="F1302" s="61"/>
    </row>
    <row r="1303" spans="1:6">
      <c r="A1303" s="61"/>
      <c r="D1303" s="61"/>
      <c r="E1303" s="61"/>
      <c r="F1303" s="61"/>
    </row>
    <row r="1304" spans="1:6">
      <c r="A1304" s="61"/>
      <c r="D1304" s="61"/>
      <c r="E1304" s="61"/>
      <c r="F1304" s="61"/>
    </row>
    <row r="1305" spans="1:6">
      <c r="A1305" s="61"/>
      <c r="D1305" s="61"/>
      <c r="E1305" s="61"/>
      <c r="F1305" s="61"/>
    </row>
    <row r="1306" spans="1:6">
      <c r="A1306" s="61"/>
      <c r="D1306" s="61"/>
      <c r="E1306" s="61"/>
      <c r="F1306" s="61"/>
    </row>
    <row r="1307" spans="1:6">
      <c r="A1307" s="61"/>
      <c r="D1307" s="61"/>
      <c r="E1307" s="61"/>
      <c r="F1307" s="61"/>
    </row>
    <row r="1308" spans="1:6">
      <c r="A1308" s="61"/>
      <c r="D1308" s="61"/>
      <c r="E1308" s="61"/>
      <c r="F1308" s="61"/>
    </row>
    <row r="1309" spans="1:6">
      <c r="A1309" s="61"/>
      <c r="D1309" s="61"/>
      <c r="E1309" s="61"/>
      <c r="F1309" s="61"/>
    </row>
    <row r="1310" spans="1:6">
      <c r="A1310" s="61"/>
      <c r="D1310" s="61"/>
      <c r="E1310" s="61"/>
      <c r="F1310" s="61"/>
    </row>
    <row r="1311" spans="1:6">
      <c r="A1311" s="61"/>
      <c r="D1311" s="61"/>
      <c r="E1311" s="61"/>
      <c r="F1311" s="61"/>
    </row>
    <row r="1312" spans="1:6">
      <c r="A1312" s="61"/>
      <c r="D1312" s="61"/>
      <c r="E1312" s="61"/>
      <c r="F1312" s="61"/>
    </row>
    <row r="1313" spans="1:6">
      <c r="A1313" s="61"/>
      <c r="D1313" s="61"/>
      <c r="E1313" s="61"/>
      <c r="F1313" s="61"/>
    </row>
    <row r="1314" spans="1:6">
      <c r="A1314" s="61"/>
      <c r="D1314" s="61"/>
      <c r="E1314" s="61"/>
      <c r="F1314" s="61"/>
    </row>
    <row r="1315" spans="1:6">
      <c r="A1315" s="61"/>
      <c r="D1315" s="61"/>
      <c r="E1315" s="61"/>
      <c r="F1315" s="61"/>
    </row>
    <row r="1316" spans="1:6">
      <c r="A1316" s="61"/>
      <c r="D1316" s="61"/>
      <c r="E1316" s="61"/>
      <c r="F1316" s="61"/>
    </row>
    <row r="1317" spans="1:6">
      <c r="A1317" s="61"/>
      <c r="D1317" s="61"/>
      <c r="E1317" s="61"/>
      <c r="F1317" s="61"/>
    </row>
    <row r="1318" spans="1:6">
      <c r="A1318" s="61"/>
      <c r="D1318" s="61"/>
      <c r="E1318" s="61"/>
      <c r="F1318" s="61"/>
    </row>
    <row r="1319" spans="1:6">
      <c r="A1319" s="61"/>
      <c r="D1319" s="61"/>
      <c r="E1319" s="61"/>
      <c r="F1319" s="61"/>
    </row>
    <row r="1320" spans="1:6">
      <c r="A1320" s="61"/>
      <c r="D1320" s="61"/>
      <c r="E1320" s="61"/>
      <c r="F1320" s="61"/>
    </row>
    <row r="1321" spans="1:6">
      <c r="A1321" s="61"/>
      <c r="D1321" s="61"/>
      <c r="E1321" s="61"/>
      <c r="F1321" s="61"/>
    </row>
    <row r="1322" spans="1:6">
      <c r="A1322" s="61"/>
      <c r="D1322" s="61"/>
      <c r="E1322" s="61"/>
      <c r="F1322" s="61"/>
    </row>
    <row r="1323" spans="1:6">
      <c r="A1323" s="61"/>
      <c r="D1323" s="61"/>
      <c r="E1323" s="61"/>
      <c r="F1323" s="61"/>
    </row>
    <row r="1324" spans="1:6">
      <c r="A1324" s="61"/>
      <c r="D1324" s="61"/>
      <c r="E1324" s="61"/>
      <c r="F1324" s="61"/>
    </row>
    <row r="1325" spans="1:6">
      <c r="A1325" s="61"/>
      <c r="D1325" s="61"/>
      <c r="E1325" s="61"/>
      <c r="F1325" s="61"/>
    </row>
    <row r="1326" spans="1:6">
      <c r="A1326" s="61"/>
      <c r="D1326" s="61"/>
      <c r="E1326" s="61"/>
      <c r="F1326" s="61"/>
    </row>
    <row r="1327" spans="1:6">
      <c r="A1327" s="61"/>
      <c r="D1327" s="61"/>
      <c r="E1327" s="61"/>
      <c r="F1327" s="61"/>
    </row>
    <row r="1328" spans="1:6">
      <c r="A1328" s="61"/>
      <c r="D1328" s="61"/>
      <c r="E1328" s="61"/>
      <c r="F1328" s="61"/>
    </row>
    <row r="1329" spans="1:6">
      <c r="A1329" s="61"/>
      <c r="D1329" s="61"/>
      <c r="E1329" s="61"/>
      <c r="F1329" s="61"/>
    </row>
    <row r="1330" spans="1:6">
      <c r="A1330" s="61"/>
      <c r="D1330" s="61"/>
      <c r="E1330" s="61"/>
      <c r="F1330" s="61"/>
    </row>
    <row r="1331" spans="1:6">
      <c r="A1331" s="61"/>
      <c r="D1331" s="61"/>
      <c r="E1331" s="61"/>
      <c r="F1331" s="61"/>
    </row>
    <row r="1332" spans="1:6">
      <c r="A1332" s="61"/>
      <c r="D1332" s="61"/>
      <c r="E1332" s="61"/>
      <c r="F1332" s="61"/>
    </row>
    <row r="1333" spans="1:6">
      <c r="A1333" s="61"/>
      <c r="D1333" s="61"/>
      <c r="E1333" s="61"/>
      <c r="F1333" s="61"/>
    </row>
    <row r="1334" spans="1:6">
      <c r="A1334" s="61"/>
      <c r="D1334" s="61"/>
      <c r="E1334" s="61"/>
      <c r="F1334" s="61"/>
    </row>
    <row r="1335" spans="1:6">
      <c r="A1335" s="61"/>
      <c r="D1335" s="61"/>
      <c r="E1335" s="61"/>
      <c r="F1335" s="61"/>
    </row>
    <row r="1336" spans="1:6">
      <c r="A1336" s="61"/>
      <c r="D1336" s="61"/>
      <c r="E1336" s="61"/>
      <c r="F1336" s="61"/>
    </row>
    <row r="1337" spans="1:6">
      <c r="A1337" s="61"/>
      <c r="D1337" s="61"/>
      <c r="E1337" s="61"/>
      <c r="F1337" s="61"/>
    </row>
    <row r="1338" spans="1:6">
      <c r="A1338" s="61"/>
      <c r="D1338" s="61"/>
      <c r="E1338" s="61"/>
      <c r="F1338" s="61"/>
    </row>
    <row r="1339" spans="1:6">
      <c r="A1339" s="61"/>
      <c r="D1339" s="61"/>
      <c r="E1339" s="61"/>
      <c r="F1339" s="61"/>
    </row>
    <row r="1340" spans="1:6">
      <c r="A1340" s="61"/>
      <c r="D1340" s="61"/>
      <c r="E1340" s="61"/>
      <c r="F1340" s="61"/>
    </row>
    <row r="1341" spans="1:6">
      <c r="A1341" s="61"/>
      <c r="D1341" s="61"/>
      <c r="E1341" s="61"/>
      <c r="F1341" s="61"/>
    </row>
    <row r="1342" spans="1:6">
      <c r="A1342" s="61"/>
      <c r="D1342" s="61"/>
      <c r="E1342" s="61"/>
      <c r="F1342" s="61"/>
    </row>
    <row r="1343" spans="1:6">
      <c r="A1343" s="61"/>
      <c r="D1343" s="61"/>
      <c r="E1343" s="61"/>
      <c r="F1343" s="61"/>
    </row>
    <row r="1344" spans="1:6">
      <c r="A1344" s="61"/>
      <c r="D1344" s="61"/>
      <c r="E1344" s="61"/>
      <c r="F1344" s="61"/>
    </row>
    <row r="1345" spans="1:6">
      <c r="A1345" s="61"/>
      <c r="D1345" s="61"/>
      <c r="E1345" s="61"/>
      <c r="F1345" s="61"/>
    </row>
    <row r="1346" spans="1:6">
      <c r="A1346" s="61"/>
      <c r="D1346" s="61"/>
      <c r="E1346" s="61"/>
      <c r="F1346" s="61"/>
    </row>
    <row r="1347" spans="1:6">
      <c r="A1347" s="61"/>
      <c r="D1347" s="61"/>
      <c r="E1347" s="61"/>
      <c r="F1347" s="61"/>
    </row>
    <row r="1348" spans="1:6">
      <c r="A1348" s="61"/>
      <c r="D1348" s="61"/>
      <c r="E1348" s="61"/>
      <c r="F1348" s="61"/>
    </row>
    <row r="1349" spans="1:6">
      <c r="A1349" s="61"/>
      <c r="D1349" s="61"/>
      <c r="E1349" s="61"/>
      <c r="F1349" s="61"/>
    </row>
    <row r="1350" spans="1:6">
      <c r="A1350" s="61"/>
      <c r="D1350" s="61"/>
      <c r="E1350" s="61"/>
      <c r="F1350" s="61"/>
    </row>
    <row r="1351" spans="1:6">
      <c r="A1351" s="61"/>
      <c r="D1351" s="61"/>
      <c r="E1351" s="61"/>
      <c r="F1351" s="61"/>
    </row>
    <row r="1352" spans="1:6">
      <c r="A1352" s="61"/>
      <c r="D1352" s="61"/>
      <c r="E1352" s="61"/>
      <c r="F1352" s="61"/>
    </row>
    <row r="1353" spans="1:6">
      <c r="A1353" s="61"/>
      <c r="D1353" s="61"/>
      <c r="E1353" s="61"/>
      <c r="F1353" s="61"/>
    </row>
    <row r="1354" spans="1:6">
      <c r="A1354" s="61"/>
      <c r="D1354" s="61"/>
      <c r="E1354" s="61"/>
      <c r="F1354" s="61"/>
    </row>
    <row r="1355" spans="1:6">
      <c r="A1355" s="61"/>
      <c r="D1355" s="61"/>
      <c r="E1355" s="61"/>
      <c r="F1355" s="61"/>
    </row>
    <row r="1356" spans="1:6">
      <c r="A1356" s="61"/>
      <c r="D1356" s="61"/>
      <c r="E1356" s="61"/>
      <c r="F1356" s="61"/>
    </row>
    <row r="1357" spans="1:6">
      <c r="A1357" s="61"/>
      <c r="D1357" s="61"/>
      <c r="E1357" s="61"/>
      <c r="F1357" s="61"/>
    </row>
    <row r="1358" spans="1:6">
      <c r="A1358" s="61"/>
      <c r="D1358" s="61"/>
      <c r="E1358" s="61"/>
      <c r="F1358" s="61"/>
    </row>
    <row r="1359" spans="1:6">
      <c r="A1359" s="61"/>
      <c r="D1359" s="61"/>
      <c r="E1359" s="61"/>
      <c r="F1359" s="61"/>
    </row>
    <row r="1360" spans="1:6">
      <c r="A1360" s="61"/>
      <c r="D1360" s="61"/>
      <c r="E1360" s="61"/>
      <c r="F1360" s="61"/>
    </row>
    <row r="1361" spans="1:6">
      <c r="A1361" s="61"/>
      <c r="D1361" s="61"/>
      <c r="E1361" s="61"/>
      <c r="F1361" s="61"/>
    </row>
    <row r="1362" spans="1:6">
      <c r="A1362" s="61"/>
      <c r="D1362" s="61"/>
      <c r="E1362" s="61"/>
      <c r="F1362" s="61"/>
    </row>
    <row r="1363" spans="1:6">
      <c r="A1363" s="61"/>
      <c r="D1363" s="61"/>
      <c r="E1363" s="61"/>
      <c r="F1363" s="61"/>
    </row>
    <row r="1364" spans="1:6">
      <c r="A1364" s="61"/>
      <c r="D1364" s="61"/>
      <c r="E1364" s="61"/>
      <c r="F1364" s="61"/>
    </row>
    <row r="1365" spans="1:6">
      <c r="A1365" s="61"/>
      <c r="D1365" s="61"/>
      <c r="E1365" s="61"/>
      <c r="F1365" s="61"/>
    </row>
    <row r="1366" spans="1:6">
      <c r="A1366" s="61"/>
      <c r="D1366" s="61"/>
      <c r="E1366" s="61"/>
      <c r="F1366" s="61"/>
    </row>
    <row r="1367" spans="1:6">
      <c r="A1367" s="61"/>
      <c r="D1367" s="61"/>
      <c r="E1367" s="61"/>
      <c r="F1367" s="61"/>
    </row>
    <row r="1368" spans="1:6">
      <c r="A1368" s="61"/>
      <c r="D1368" s="61"/>
      <c r="E1368" s="61"/>
      <c r="F1368" s="61"/>
    </row>
    <row r="1369" spans="1:6">
      <c r="A1369" s="61"/>
      <c r="D1369" s="61"/>
      <c r="E1369" s="61"/>
      <c r="F1369" s="61"/>
    </row>
    <row r="1370" spans="1:6">
      <c r="A1370" s="61"/>
      <c r="D1370" s="61"/>
      <c r="E1370" s="61"/>
      <c r="F1370" s="61"/>
    </row>
    <row r="1371" spans="1:6">
      <c r="A1371" s="61"/>
      <c r="D1371" s="61"/>
      <c r="E1371" s="61"/>
      <c r="F1371" s="61"/>
    </row>
    <row r="1372" spans="1:6">
      <c r="A1372" s="61"/>
      <c r="D1372" s="61"/>
      <c r="E1372" s="61"/>
      <c r="F1372" s="61"/>
    </row>
    <row r="1373" spans="1:6">
      <c r="A1373" s="61"/>
      <c r="D1373" s="61"/>
      <c r="E1373" s="61"/>
      <c r="F1373" s="61"/>
    </row>
    <row r="1374" spans="1:6">
      <c r="A1374" s="61"/>
      <c r="D1374" s="61"/>
      <c r="E1374" s="61"/>
      <c r="F1374" s="61"/>
    </row>
    <row r="1375" spans="1:6">
      <c r="A1375" s="61"/>
      <c r="D1375" s="61"/>
      <c r="E1375" s="61"/>
      <c r="F1375" s="61"/>
    </row>
    <row r="1376" spans="1:6">
      <c r="A1376" s="61"/>
      <c r="D1376" s="61"/>
      <c r="E1376" s="61"/>
      <c r="F1376" s="61"/>
    </row>
    <row r="1377" spans="1:6">
      <c r="A1377" s="61"/>
      <c r="D1377" s="61"/>
      <c r="E1377" s="61"/>
      <c r="F1377" s="61"/>
    </row>
    <row r="1378" spans="1:6">
      <c r="A1378" s="61"/>
      <c r="D1378" s="61"/>
      <c r="E1378" s="61"/>
      <c r="F1378" s="61"/>
    </row>
    <row r="1379" spans="1:6">
      <c r="A1379" s="61"/>
      <c r="D1379" s="61"/>
      <c r="E1379" s="61"/>
      <c r="F1379" s="61"/>
    </row>
    <row r="1380" spans="1:6">
      <c r="A1380" s="61"/>
      <c r="D1380" s="61"/>
      <c r="E1380" s="61"/>
      <c r="F1380" s="61"/>
    </row>
    <row r="1381" spans="1:6">
      <c r="A1381" s="61"/>
      <c r="D1381" s="61"/>
      <c r="E1381" s="61"/>
      <c r="F1381" s="61"/>
    </row>
    <row r="1382" spans="1:6">
      <c r="A1382" s="61"/>
      <c r="D1382" s="61"/>
      <c r="E1382" s="61"/>
      <c r="F1382" s="61"/>
    </row>
    <row r="1383" spans="1:6">
      <c r="A1383" s="61"/>
      <c r="D1383" s="61"/>
      <c r="E1383" s="61"/>
      <c r="F1383" s="61"/>
    </row>
    <row r="1384" spans="1:6">
      <c r="A1384" s="61"/>
      <c r="D1384" s="61"/>
      <c r="E1384" s="61"/>
      <c r="F1384" s="61"/>
    </row>
    <row r="1385" spans="1:6">
      <c r="A1385" s="61"/>
      <c r="D1385" s="61"/>
      <c r="E1385" s="61"/>
      <c r="F1385" s="61"/>
    </row>
    <row r="1386" spans="1:6">
      <c r="A1386" s="61"/>
      <c r="D1386" s="61"/>
      <c r="E1386" s="61"/>
      <c r="F1386" s="61"/>
    </row>
    <row r="1387" spans="1:6">
      <c r="A1387" s="61"/>
      <c r="D1387" s="61"/>
      <c r="E1387" s="61"/>
      <c r="F1387" s="61"/>
    </row>
    <row r="1388" spans="1:6">
      <c r="A1388" s="61"/>
      <c r="D1388" s="61"/>
      <c r="E1388" s="61"/>
      <c r="F1388" s="61"/>
    </row>
    <row r="1389" spans="1:6">
      <c r="A1389" s="61"/>
      <c r="D1389" s="61"/>
      <c r="E1389" s="61"/>
      <c r="F1389" s="61"/>
    </row>
    <row r="1390" spans="1:6">
      <c r="A1390" s="61"/>
      <c r="D1390" s="61"/>
      <c r="E1390" s="61"/>
      <c r="F1390" s="61"/>
    </row>
    <row r="1391" spans="1:6">
      <c r="A1391" s="61"/>
      <c r="D1391" s="61"/>
      <c r="E1391" s="61"/>
      <c r="F1391" s="61"/>
    </row>
    <row r="1392" spans="1:6">
      <c r="A1392" s="61"/>
      <c r="D1392" s="61"/>
      <c r="E1392" s="61"/>
      <c r="F1392" s="61"/>
    </row>
    <row r="1393" spans="1:6">
      <c r="A1393" s="61"/>
      <c r="D1393" s="61"/>
      <c r="E1393" s="61"/>
      <c r="F1393" s="61"/>
    </row>
    <row r="1394" spans="1:6">
      <c r="A1394" s="61"/>
      <c r="D1394" s="61"/>
      <c r="E1394" s="61"/>
      <c r="F1394" s="61"/>
    </row>
    <row r="1395" spans="1:6">
      <c r="A1395" s="61"/>
      <c r="D1395" s="61"/>
      <c r="E1395" s="61"/>
      <c r="F1395" s="61"/>
    </row>
    <row r="1396" spans="1:6">
      <c r="A1396" s="61"/>
      <c r="D1396" s="61"/>
      <c r="E1396" s="61"/>
      <c r="F1396" s="61"/>
    </row>
    <row r="1397" spans="1:6">
      <c r="A1397" s="61"/>
      <c r="D1397" s="61"/>
      <c r="E1397" s="61"/>
      <c r="F1397" s="61"/>
    </row>
    <row r="1398" spans="1:6">
      <c r="A1398" s="61"/>
      <c r="D1398" s="61"/>
      <c r="E1398" s="61"/>
      <c r="F1398" s="61"/>
    </row>
    <row r="1399" spans="1:6">
      <c r="A1399" s="61"/>
      <c r="D1399" s="61"/>
      <c r="E1399" s="61"/>
      <c r="F1399" s="61"/>
    </row>
    <row r="1400" spans="1:6">
      <c r="A1400" s="61"/>
      <c r="D1400" s="61"/>
      <c r="E1400" s="61"/>
      <c r="F1400" s="61"/>
    </row>
    <row r="1401" spans="1:6">
      <c r="A1401" s="61"/>
      <c r="D1401" s="61"/>
      <c r="E1401" s="61"/>
      <c r="F1401" s="61"/>
    </row>
    <row r="1402" spans="1:6">
      <c r="A1402" s="61"/>
      <c r="D1402" s="61"/>
      <c r="E1402" s="61"/>
      <c r="F1402" s="61"/>
    </row>
    <row r="1403" spans="1:6">
      <c r="A1403" s="61"/>
      <c r="D1403" s="61"/>
      <c r="E1403" s="61"/>
      <c r="F1403" s="61"/>
    </row>
    <row r="1404" spans="1:6">
      <c r="A1404" s="61"/>
      <c r="D1404" s="61"/>
      <c r="E1404" s="61"/>
      <c r="F1404" s="61"/>
    </row>
    <row r="1405" spans="1:6">
      <c r="A1405" s="61"/>
      <c r="D1405" s="61"/>
      <c r="E1405" s="61"/>
      <c r="F1405" s="61"/>
    </row>
    <row r="1406" spans="1:6">
      <c r="A1406" s="61"/>
      <c r="D1406" s="61"/>
      <c r="E1406" s="61"/>
      <c r="F1406" s="61"/>
    </row>
    <row r="1407" spans="1:6">
      <c r="A1407" s="61"/>
      <c r="D1407" s="61"/>
      <c r="E1407" s="61"/>
      <c r="F1407" s="61"/>
    </row>
    <row r="1408" spans="1:6">
      <c r="A1408" s="61"/>
      <c r="D1408" s="61"/>
      <c r="E1408" s="61"/>
      <c r="F1408" s="61"/>
    </row>
    <row r="1409" spans="1:6">
      <c r="A1409" s="61"/>
      <c r="D1409" s="61"/>
      <c r="E1409" s="61"/>
      <c r="F1409" s="61"/>
    </row>
    <row r="1410" spans="1:6">
      <c r="A1410" s="61"/>
      <c r="D1410" s="61"/>
      <c r="E1410" s="61"/>
      <c r="F1410" s="61"/>
    </row>
    <row r="1411" spans="1:6">
      <c r="A1411" s="61"/>
      <c r="D1411" s="61"/>
      <c r="E1411" s="61"/>
      <c r="F1411" s="61"/>
    </row>
    <row r="1412" spans="1:6">
      <c r="A1412" s="61"/>
      <c r="D1412" s="61"/>
      <c r="E1412" s="61"/>
      <c r="F1412" s="61"/>
    </row>
    <row r="1413" spans="1:6">
      <c r="A1413" s="61"/>
      <c r="D1413" s="61"/>
      <c r="E1413" s="61"/>
      <c r="F1413" s="61"/>
    </row>
    <row r="1414" spans="1:6">
      <c r="A1414" s="61"/>
      <c r="D1414" s="61"/>
      <c r="E1414" s="61"/>
      <c r="F1414" s="61"/>
    </row>
    <row r="1415" spans="1:6">
      <c r="A1415" s="61"/>
      <c r="D1415" s="61"/>
      <c r="E1415" s="61"/>
      <c r="F1415" s="61"/>
    </row>
    <row r="1416" spans="1:6">
      <c r="A1416" s="61"/>
      <c r="D1416" s="61"/>
      <c r="E1416" s="61"/>
      <c r="F1416" s="61"/>
    </row>
    <row r="1417" spans="1:6">
      <c r="A1417" s="61"/>
      <c r="D1417" s="61"/>
      <c r="E1417" s="61"/>
      <c r="F1417" s="61"/>
    </row>
    <row r="1418" spans="1:6">
      <c r="A1418" s="61"/>
      <c r="D1418" s="61"/>
      <c r="E1418" s="61"/>
      <c r="F1418" s="61"/>
    </row>
    <row r="1419" spans="1:6">
      <c r="A1419" s="61"/>
      <c r="D1419" s="61"/>
      <c r="E1419" s="61"/>
      <c r="F1419" s="61"/>
    </row>
    <row r="1420" spans="1:6">
      <c r="A1420" s="61"/>
      <c r="D1420" s="61"/>
      <c r="E1420" s="61"/>
      <c r="F1420" s="61"/>
    </row>
    <row r="1421" spans="1:6">
      <c r="A1421" s="61"/>
      <c r="D1421" s="61"/>
      <c r="E1421" s="61"/>
      <c r="F1421" s="61"/>
    </row>
    <row r="1422" spans="1:6">
      <c r="A1422" s="61"/>
      <c r="D1422" s="61"/>
      <c r="E1422" s="61"/>
      <c r="F1422" s="61"/>
    </row>
    <row r="1423" spans="1:6">
      <c r="A1423" s="61"/>
      <c r="D1423" s="61"/>
      <c r="E1423" s="61"/>
      <c r="F1423" s="61"/>
    </row>
    <row r="1424" spans="1:6">
      <c r="A1424" s="61"/>
      <c r="D1424" s="61"/>
      <c r="E1424" s="61"/>
      <c r="F1424" s="61"/>
    </row>
    <row r="1425" spans="1:6">
      <c r="A1425" s="61"/>
      <c r="D1425" s="61"/>
      <c r="E1425" s="61"/>
      <c r="F1425" s="61"/>
    </row>
    <row r="1426" spans="1:6">
      <c r="A1426" s="61"/>
      <c r="D1426" s="61"/>
      <c r="E1426" s="61"/>
      <c r="F1426" s="61"/>
    </row>
    <row r="1427" spans="1:6">
      <c r="A1427" s="61"/>
      <c r="D1427" s="61"/>
      <c r="E1427" s="61"/>
      <c r="F1427" s="61"/>
    </row>
    <row r="1428" spans="1:6">
      <c r="A1428" s="61"/>
      <c r="D1428" s="61"/>
      <c r="E1428" s="61"/>
      <c r="F1428" s="61"/>
    </row>
    <row r="1429" spans="1:6">
      <c r="A1429" s="61"/>
      <c r="D1429" s="61"/>
      <c r="E1429" s="61"/>
      <c r="F1429" s="61"/>
    </row>
    <row r="1430" spans="1:6">
      <c r="A1430" s="61"/>
      <c r="D1430" s="61"/>
      <c r="E1430" s="61"/>
      <c r="F1430" s="61"/>
    </row>
    <row r="1431" spans="1:6">
      <c r="A1431" s="61"/>
      <c r="D1431" s="61"/>
      <c r="E1431" s="61"/>
      <c r="F1431" s="61"/>
    </row>
    <row r="1432" spans="1:6">
      <c r="A1432" s="61"/>
      <c r="D1432" s="61"/>
      <c r="E1432" s="61"/>
      <c r="F1432" s="61"/>
    </row>
    <row r="1433" spans="1:6">
      <c r="A1433" s="61"/>
      <c r="D1433" s="61"/>
      <c r="E1433" s="61"/>
      <c r="F1433" s="61"/>
    </row>
    <row r="1434" spans="1:6">
      <c r="A1434" s="61"/>
      <c r="D1434" s="61"/>
      <c r="E1434" s="61"/>
      <c r="F1434" s="61"/>
    </row>
    <row r="1435" spans="1:6">
      <c r="A1435" s="61"/>
      <c r="D1435" s="61"/>
      <c r="E1435" s="61"/>
      <c r="F1435" s="61"/>
    </row>
    <row r="1436" spans="1:6">
      <c r="A1436" s="61"/>
      <c r="D1436" s="61"/>
      <c r="E1436" s="61"/>
      <c r="F1436" s="61"/>
    </row>
    <row r="1437" spans="1:6">
      <c r="A1437" s="61"/>
      <c r="D1437" s="61"/>
      <c r="E1437" s="61"/>
      <c r="F1437" s="61"/>
    </row>
    <row r="1438" spans="1:6">
      <c r="A1438" s="61"/>
      <c r="D1438" s="61"/>
      <c r="E1438" s="61"/>
      <c r="F1438" s="61"/>
    </row>
    <row r="1439" spans="1:6">
      <c r="A1439" s="61"/>
      <c r="D1439" s="61"/>
      <c r="E1439" s="61"/>
      <c r="F1439" s="61"/>
    </row>
    <row r="1440" spans="1:6">
      <c r="A1440" s="61"/>
      <c r="D1440" s="61"/>
      <c r="E1440" s="61"/>
      <c r="F1440" s="61"/>
    </row>
    <row r="1441" spans="1:6">
      <c r="A1441" s="61"/>
      <c r="D1441" s="61"/>
      <c r="E1441" s="61"/>
      <c r="F1441" s="61"/>
    </row>
    <row r="1442" spans="1:6">
      <c r="A1442" s="61"/>
      <c r="D1442" s="61"/>
      <c r="E1442" s="61"/>
      <c r="F1442" s="61"/>
    </row>
    <row r="1443" spans="1:6">
      <c r="A1443" s="61"/>
      <c r="D1443" s="61"/>
      <c r="E1443" s="61"/>
      <c r="F1443" s="61"/>
    </row>
    <row r="1444" spans="1:6">
      <c r="A1444" s="61"/>
      <c r="D1444" s="61"/>
      <c r="E1444" s="61"/>
      <c r="F1444" s="61"/>
    </row>
    <row r="1445" spans="1:6">
      <c r="A1445" s="61"/>
      <c r="D1445" s="61"/>
      <c r="E1445" s="61"/>
      <c r="F1445" s="61"/>
    </row>
    <row r="1446" spans="1:6">
      <c r="A1446" s="61"/>
      <c r="D1446" s="61"/>
      <c r="E1446" s="61"/>
      <c r="F1446" s="61"/>
    </row>
    <row r="1447" spans="1:6">
      <c r="A1447" s="61"/>
      <c r="D1447" s="61"/>
      <c r="E1447" s="61"/>
      <c r="F1447" s="61"/>
    </row>
    <row r="1448" spans="1:6">
      <c r="A1448" s="61"/>
      <c r="D1448" s="61"/>
      <c r="E1448" s="61"/>
      <c r="F1448" s="61"/>
    </row>
    <row r="1449" spans="1:6">
      <c r="A1449" s="61"/>
      <c r="D1449" s="61"/>
      <c r="E1449" s="61"/>
      <c r="F1449" s="61"/>
    </row>
    <row r="1450" spans="1:6">
      <c r="A1450" s="61"/>
      <c r="D1450" s="61"/>
      <c r="E1450" s="61"/>
      <c r="F1450" s="61"/>
    </row>
    <row r="1451" spans="1:6">
      <c r="A1451" s="61"/>
      <c r="D1451" s="61"/>
      <c r="E1451" s="61"/>
      <c r="F1451" s="61"/>
    </row>
    <row r="1452" spans="1:6">
      <c r="A1452" s="61"/>
      <c r="D1452" s="61"/>
      <c r="E1452" s="61"/>
      <c r="F1452" s="61"/>
    </row>
    <row r="1453" spans="1:6">
      <c r="A1453" s="61"/>
      <c r="D1453" s="61"/>
      <c r="E1453" s="61"/>
      <c r="F1453" s="61"/>
    </row>
    <row r="1454" spans="1:6">
      <c r="A1454" s="61"/>
      <c r="D1454" s="61"/>
      <c r="E1454" s="61"/>
      <c r="F1454" s="61"/>
    </row>
    <row r="1455" spans="1:6">
      <c r="A1455" s="61"/>
      <c r="D1455" s="61"/>
      <c r="E1455" s="61"/>
      <c r="F1455" s="61"/>
    </row>
    <row r="1456" spans="1:6">
      <c r="A1456" s="61"/>
      <c r="D1456" s="61"/>
      <c r="E1456" s="61"/>
      <c r="F1456" s="61"/>
    </row>
    <row r="1457" spans="1:6">
      <c r="A1457" s="61"/>
      <c r="D1457" s="61"/>
      <c r="E1457" s="61"/>
      <c r="F1457" s="61"/>
    </row>
    <row r="1458" spans="1:6">
      <c r="A1458" s="61"/>
      <c r="D1458" s="61"/>
      <c r="E1458" s="61"/>
      <c r="F1458" s="61"/>
    </row>
    <row r="1459" spans="1:6">
      <c r="A1459" s="61"/>
      <c r="D1459" s="61"/>
      <c r="E1459" s="61"/>
      <c r="F1459" s="61"/>
    </row>
    <row r="1460" spans="1:6">
      <c r="A1460" s="61"/>
      <c r="D1460" s="61"/>
      <c r="E1460" s="61"/>
      <c r="F1460" s="61"/>
    </row>
    <row r="1461" spans="1:6">
      <c r="A1461" s="61"/>
      <c r="D1461" s="61"/>
      <c r="E1461" s="61"/>
      <c r="F1461" s="61"/>
    </row>
    <row r="1462" spans="1:6">
      <c r="A1462" s="61"/>
      <c r="D1462" s="61"/>
      <c r="E1462" s="61"/>
      <c r="F1462" s="61"/>
    </row>
    <row r="1463" spans="1:6">
      <c r="A1463" s="61"/>
      <c r="D1463" s="61"/>
      <c r="E1463" s="61"/>
      <c r="F1463" s="61"/>
    </row>
    <row r="1464" spans="1:6">
      <c r="A1464" s="61"/>
      <c r="D1464" s="61"/>
      <c r="E1464" s="61"/>
      <c r="F1464" s="61"/>
    </row>
    <row r="1465" spans="1:6">
      <c r="A1465" s="61"/>
      <c r="D1465" s="61"/>
      <c r="E1465" s="61"/>
      <c r="F1465" s="61"/>
    </row>
    <row r="1466" spans="1:6">
      <c r="A1466" s="61"/>
      <c r="D1466" s="61"/>
      <c r="E1466" s="61"/>
      <c r="F1466" s="61"/>
    </row>
    <row r="1467" spans="1:6">
      <c r="A1467" s="61"/>
      <c r="D1467" s="61"/>
      <c r="E1467" s="61"/>
      <c r="F1467" s="61"/>
    </row>
    <row r="1468" spans="1:6">
      <c r="A1468" s="61"/>
      <c r="D1468" s="61"/>
      <c r="E1468" s="61"/>
      <c r="F1468" s="61"/>
    </row>
    <row r="1469" spans="1:6">
      <c r="A1469" s="61"/>
      <c r="D1469" s="61"/>
      <c r="E1469" s="61"/>
      <c r="F1469" s="61"/>
    </row>
    <row r="1470" spans="1:6">
      <c r="A1470" s="61"/>
      <c r="D1470" s="61"/>
      <c r="E1470" s="61"/>
      <c r="F1470" s="61"/>
    </row>
    <row r="1471" spans="1:6">
      <c r="A1471" s="61"/>
      <c r="D1471" s="61"/>
      <c r="E1471" s="61"/>
      <c r="F1471" s="61"/>
    </row>
    <row r="1472" spans="1:6">
      <c r="A1472" s="61"/>
      <c r="D1472" s="61"/>
      <c r="E1472" s="61"/>
      <c r="F1472" s="61"/>
    </row>
    <row r="1473" spans="1:6">
      <c r="A1473" s="61"/>
      <c r="D1473" s="61"/>
      <c r="E1473" s="61"/>
      <c r="F1473" s="61"/>
    </row>
    <row r="1474" spans="1:6">
      <c r="A1474" s="61"/>
      <c r="D1474" s="61"/>
      <c r="E1474" s="61"/>
      <c r="F1474" s="61"/>
    </row>
    <row r="1475" spans="1:6">
      <c r="A1475" s="61"/>
      <c r="D1475" s="61"/>
      <c r="E1475" s="61"/>
      <c r="F1475" s="61"/>
    </row>
    <row r="1476" spans="1:6">
      <c r="A1476" s="61"/>
      <c r="D1476" s="61"/>
      <c r="E1476" s="61"/>
      <c r="F1476" s="61"/>
    </row>
    <row r="1477" spans="1:6">
      <c r="A1477" s="61"/>
      <c r="D1477" s="61"/>
      <c r="E1477" s="61"/>
      <c r="F1477" s="61"/>
    </row>
    <row r="1478" spans="1:6">
      <c r="A1478" s="61"/>
      <c r="D1478" s="61"/>
      <c r="E1478" s="61"/>
      <c r="F1478" s="61"/>
    </row>
    <row r="1479" spans="1:6">
      <c r="A1479" s="61"/>
      <c r="D1479" s="61"/>
      <c r="E1479" s="61"/>
      <c r="F1479" s="61"/>
    </row>
    <row r="1480" spans="1:6">
      <c r="A1480" s="61"/>
      <c r="D1480" s="61"/>
      <c r="E1480" s="61"/>
      <c r="F1480" s="61"/>
    </row>
    <row r="1481" spans="1:6">
      <c r="A1481" s="61"/>
      <c r="D1481" s="61"/>
      <c r="E1481" s="61"/>
      <c r="F1481" s="61"/>
    </row>
    <row r="1482" spans="1:6">
      <c r="A1482" s="61"/>
      <c r="D1482" s="61"/>
      <c r="E1482" s="61"/>
      <c r="F1482" s="61"/>
    </row>
    <row r="1483" spans="1:6">
      <c r="A1483" s="61"/>
      <c r="D1483" s="61"/>
      <c r="E1483" s="61"/>
      <c r="F1483" s="61"/>
    </row>
    <row r="1484" spans="1:6">
      <c r="A1484" s="61"/>
      <c r="D1484" s="61"/>
      <c r="E1484" s="61"/>
      <c r="F1484" s="61"/>
    </row>
    <row r="1485" spans="1:6">
      <c r="A1485" s="61"/>
      <c r="D1485" s="61"/>
      <c r="E1485" s="61"/>
      <c r="F1485" s="61"/>
    </row>
    <row r="1486" spans="1:6">
      <c r="A1486" s="61"/>
      <c r="D1486" s="61"/>
      <c r="E1486" s="61"/>
      <c r="F1486" s="61"/>
    </row>
    <row r="1487" spans="1:6">
      <c r="A1487" s="61"/>
      <c r="D1487" s="61"/>
      <c r="E1487" s="61"/>
      <c r="F1487" s="61"/>
    </row>
    <row r="1488" spans="1:6">
      <c r="A1488" s="61"/>
      <c r="D1488" s="61"/>
      <c r="E1488" s="61"/>
      <c r="F1488" s="61"/>
    </row>
    <row r="1489" spans="1:6">
      <c r="A1489" s="61"/>
      <c r="D1489" s="61"/>
      <c r="E1489" s="61"/>
      <c r="F1489" s="61"/>
    </row>
    <row r="1490" spans="1:6">
      <c r="A1490" s="61"/>
      <c r="D1490" s="61"/>
      <c r="E1490" s="61"/>
      <c r="F1490" s="61"/>
    </row>
    <row r="1491" spans="1:6">
      <c r="A1491" s="61"/>
      <c r="D1491" s="61"/>
      <c r="E1491" s="61"/>
      <c r="F1491" s="61"/>
    </row>
    <row r="1492" spans="1:6">
      <c r="A1492" s="61"/>
      <c r="D1492" s="61"/>
      <c r="E1492" s="61"/>
      <c r="F1492" s="61"/>
    </row>
    <row r="1493" spans="1:6">
      <c r="A1493" s="61"/>
      <c r="D1493" s="61"/>
      <c r="E1493" s="61"/>
      <c r="F1493" s="61"/>
    </row>
    <row r="1494" spans="1:6">
      <c r="A1494" s="61"/>
      <c r="D1494" s="61"/>
      <c r="E1494" s="61"/>
      <c r="F1494" s="61"/>
    </row>
    <row r="1495" spans="1:6">
      <c r="A1495" s="61"/>
      <c r="D1495" s="61"/>
      <c r="E1495" s="61"/>
      <c r="F1495" s="61"/>
    </row>
    <row r="1496" spans="1:6">
      <c r="A1496" s="61"/>
      <c r="D1496" s="61"/>
      <c r="E1496" s="61"/>
      <c r="F1496" s="61"/>
    </row>
    <row r="1497" spans="1:6">
      <c r="A1497" s="61"/>
      <c r="D1497" s="61"/>
      <c r="E1497" s="61"/>
      <c r="F1497" s="61"/>
    </row>
    <row r="1498" spans="1:6">
      <c r="A1498" s="61"/>
      <c r="D1498" s="61"/>
      <c r="E1498" s="61"/>
      <c r="F1498" s="61"/>
    </row>
    <row r="1499" spans="1:6">
      <c r="A1499" s="61"/>
      <c r="D1499" s="61"/>
      <c r="E1499" s="61"/>
      <c r="F1499" s="61"/>
    </row>
    <row r="1500" spans="1:6">
      <c r="A1500" s="61"/>
      <c r="D1500" s="61"/>
      <c r="E1500" s="61"/>
      <c r="F1500" s="61"/>
    </row>
    <row r="1501" spans="1:6">
      <c r="A1501" s="61"/>
      <c r="D1501" s="61"/>
      <c r="E1501" s="61"/>
      <c r="F1501" s="61"/>
    </row>
    <row r="1502" spans="1:6">
      <c r="A1502" s="61"/>
      <c r="D1502" s="61"/>
      <c r="E1502" s="61"/>
      <c r="F1502" s="61"/>
    </row>
    <row r="1503" spans="1:6">
      <c r="A1503" s="61"/>
      <c r="D1503" s="61"/>
      <c r="E1503" s="61"/>
      <c r="F1503" s="61"/>
    </row>
    <row r="1504" spans="1:6">
      <c r="A1504" s="61"/>
      <c r="D1504" s="61"/>
      <c r="E1504" s="61"/>
      <c r="F1504" s="61"/>
    </row>
    <row r="1505" spans="1:6">
      <c r="A1505" s="61"/>
      <c r="D1505" s="61"/>
      <c r="E1505" s="61"/>
      <c r="F1505" s="61"/>
    </row>
    <row r="1506" spans="1:6">
      <c r="A1506" s="61"/>
      <c r="D1506" s="61"/>
      <c r="E1506" s="61"/>
      <c r="F1506" s="61"/>
    </row>
    <row r="1507" spans="1:6">
      <c r="A1507" s="61"/>
      <c r="D1507" s="61"/>
      <c r="E1507" s="61"/>
      <c r="F1507" s="61"/>
    </row>
    <row r="1508" spans="1:6">
      <c r="A1508" s="61"/>
      <c r="D1508" s="61"/>
      <c r="E1508" s="61"/>
      <c r="F1508" s="61"/>
    </row>
    <row r="1509" spans="1:6">
      <c r="A1509" s="61"/>
      <c r="D1509" s="61"/>
      <c r="E1509" s="61"/>
      <c r="F1509" s="61"/>
    </row>
    <row r="1510" spans="1:6">
      <c r="A1510" s="61"/>
      <c r="D1510" s="61"/>
      <c r="E1510" s="61"/>
      <c r="F1510" s="61"/>
    </row>
    <row r="1511" spans="1:6">
      <c r="A1511" s="61"/>
      <c r="D1511" s="61"/>
      <c r="E1511" s="61"/>
      <c r="F1511" s="61"/>
    </row>
    <row r="1512" spans="1:6">
      <c r="A1512" s="61"/>
      <c r="D1512" s="61"/>
      <c r="E1512" s="61"/>
      <c r="F1512" s="61"/>
    </row>
    <row r="1513" spans="1:6">
      <c r="A1513" s="61"/>
      <c r="D1513" s="61"/>
      <c r="E1513" s="61"/>
      <c r="F1513" s="61"/>
    </row>
    <row r="1514" spans="1:6">
      <c r="A1514" s="61"/>
      <c r="D1514" s="61"/>
      <c r="E1514" s="61"/>
      <c r="F1514" s="61"/>
    </row>
    <row r="1515" spans="1:6">
      <c r="A1515" s="61"/>
      <c r="D1515" s="61"/>
      <c r="E1515" s="61"/>
      <c r="F1515" s="61"/>
    </row>
    <row r="1516" spans="1:6">
      <c r="A1516" s="61"/>
      <c r="D1516" s="61"/>
      <c r="E1516" s="61"/>
      <c r="F1516" s="61"/>
    </row>
    <row r="1517" spans="1:6">
      <c r="A1517" s="61"/>
      <c r="D1517" s="61"/>
      <c r="E1517" s="61"/>
      <c r="F1517" s="61"/>
    </row>
    <row r="1518" spans="1:6">
      <c r="A1518" s="61"/>
      <c r="D1518" s="61"/>
      <c r="E1518" s="61"/>
      <c r="F1518" s="61"/>
    </row>
    <row r="1519" spans="1:6">
      <c r="A1519" s="61"/>
      <c r="D1519" s="61"/>
      <c r="E1519" s="61"/>
      <c r="F1519" s="61"/>
    </row>
    <row r="1520" spans="1:6">
      <c r="A1520" s="61"/>
      <c r="D1520" s="61"/>
      <c r="E1520" s="61"/>
      <c r="F1520" s="61"/>
    </row>
    <row r="1521" spans="1:6">
      <c r="A1521" s="61"/>
      <c r="D1521" s="61"/>
      <c r="E1521" s="61"/>
      <c r="F1521" s="61"/>
    </row>
    <row r="1522" spans="1:6">
      <c r="A1522" s="61"/>
      <c r="D1522" s="61"/>
      <c r="E1522" s="61"/>
      <c r="F1522" s="61"/>
    </row>
    <row r="1523" spans="1:6">
      <c r="A1523" s="61"/>
      <c r="D1523" s="61"/>
      <c r="E1523" s="61"/>
      <c r="F1523" s="61"/>
    </row>
    <row r="1524" spans="1:6">
      <c r="A1524" s="61"/>
      <c r="D1524" s="61"/>
      <c r="E1524" s="61"/>
      <c r="F1524" s="61"/>
    </row>
    <row r="1525" spans="1:6">
      <c r="A1525" s="61"/>
      <c r="D1525" s="61"/>
      <c r="E1525" s="61"/>
      <c r="F1525" s="61"/>
    </row>
    <row r="1526" spans="1:6">
      <c r="A1526" s="61"/>
      <c r="D1526" s="61"/>
      <c r="E1526" s="61"/>
      <c r="F1526" s="61"/>
    </row>
    <row r="1527" spans="1:6">
      <c r="A1527" s="61"/>
      <c r="D1527" s="61"/>
      <c r="E1527" s="61"/>
      <c r="F1527" s="61"/>
    </row>
    <row r="1528" spans="1:6">
      <c r="A1528" s="61"/>
      <c r="D1528" s="61"/>
      <c r="E1528" s="61"/>
      <c r="F1528" s="61"/>
    </row>
    <row r="1529" spans="1:6">
      <c r="A1529" s="61"/>
      <c r="D1529" s="61"/>
      <c r="E1529" s="61"/>
      <c r="F1529" s="61"/>
    </row>
    <row r="1530" spans="1:6">
      <c r="A1530" s="61"/>
      <c r="D1530" s="61"/>
      <c r="E1530" s="61"/>
      <c r="F1530" s="61"/>
    </row>
    <row r="1531" spans="1:6">
      <c r="A1531" s="61"/>
      <c r="D1531" s="61"/>
      <c r="E1531" s="61"/>
      <c r="F1531" s="61"/>
    </row>
    <row r="1532" spans="1:6">
      <c r="A1532" s="61"/>
      <c r="D1532" s="61"/>
      <c r="E1532" s="61"/>
      <c r="F1532" s="61"/>
    </row>
    <row r="1533" spans="1:6">
      <c r="A1533" s="61"/>
      <c r="D1533" s="61"/>
      <c r="E1533" s="61"/>
      <c r="F1533" s="61"/>
    </row>
    <row r="1534" spans="1:6">
      <c r="A1534" s="61"/>
      <c r="D1534" s="61"/>
      <c r="E1534" s="61"/>
      <c r="F1534" s="61"/>
    </row>
    <row r="1535" spans="1:6">
      <c r="A1535" s="61"/>
      <c r="D1535" s="61"/>
      <c r="E1535" s="61"/>
      <c r="F1535" s="61"/>
    </row>
    <row r="1536" spans="1:6">
      <c r="A1536" s="61"/>
      <c r="D1536" s="61"/>
      <c r="E1536" s="61"/>
      <c r="F1536" s="61"/>
    </row>
    <row r="1537" spans="1:6">
      <c r="A1537" s="61"/>
      <c r="D1537" s="61"/>
      <c r="E1537" s="61"/>
      <c r="F1537" s="61"/>
    </row>
    <row r="1538" spans="1:6">
      <c r="A1538" s="61"/>
      <c r="D1538" s="61"/>
      <c r="E1538" s="61"/>
      <c r="F1538" s="61"/>
    </row>
    <row r="1539" spans="1:6">
      <c r="A1539" s="61"/>
      <c r="D1539" s="61"/>
      <c r="E1539" s="61"/>
      <c r="F1539" s="61"/>
    </row>
    <row r="1540" spans="1:6">
      <c r="A1540" s="61"/>
      <c r="D1540" s="61"/>
      <c r="E1540" s="61"/>
      <c r="F1540" s="61"/>
    </row>
    <row r="1541" spans="1:6">
      <c r="A1541" s="61"/>
      <c r="D1541" s="61"/>
      <c r="E1541" s="61"/>
      <c r="F1541" s="61"/>
    </row>
    <row r="1542" spans="1:6">
      <c r="A1542" s="61"/>
      <c r="D1542" s="61"/>
      <c r="E1542" s="61"/>
      <c r="F1542" s="61"/>
    </row>
    <row r="1543" spans="1:6">
      <c r="A1543" s="61"/>
      <c r="D1543" s="61"/>
      <c r="E1543" s="61"/>
      <c r="F1543" s="61"/>
    </row>
    <row r="1544" spans="1:6">
      <c r="A1544" s="61"/>
      <c r="D1544" s="61"/>
      <c r="E1544" s="61"/>
      <c r="F1544" s="61"/>
    </row>
    <row r="1545" spans="1:6">
      <c r="A1545" s="61"/>
      <c r="D1545" s="61"/>
      <c r="E1545" s="61"/>
      <c r="F1545" s="61"/>
    </row>
    <row r="1546" spans="1:6">
      <c r="A1546" s="61"/>
      <c r="D1546" s="61"/>
      <c r="E1546" s="61"/>
      <c r="F1546" s="61"/>
    </row>
    <row r="1547" spans="1:6">
      <c r="A1547" s="61"/>
      <c r="D1547" s="61"/>
      <c r="E1547" s="61"/>
      <c r="F1547" s="61"/>
    </row>
    <row r="1548" spans="1:6">
      <c r="A1548" s="61"/>
      <c r="D1548" s="61"/>
      <c r="E1548" s="61"/>
      <c r="F1548" s="61"/>
    </row>
    <row r="1549" spans="1:6">
      <c r="A1549" s="61"/>
      <c r="D1549" s="61"/>
      <c r="E1549" s="61"/>
      <c r="F1549" s="61"/>
    </row>
    <row r="1550" spans="1:6">
      <c r="A1550" s="61"/>
      <c r="D1550" s="61"/>
      <c r="E1550" s="61"/>
      <c r="F1550" s="61"/>
    </row>
    <row r="1551" spans="1:6">
      <c r="A1551" s="61"/>
      <c r="D1551" s="61"/>
      <c r="E1551" s="61"/>
      <c r="F1551" s="61"/>
    </row>
    <row r="1552" spans="1:6">
      <c r="A1552" s="61"/>
      <c r="D1552" s="61"/>
      <c r="E1552" s="61"/>
      <c r="F1552" s="61"/>
    </row>
    <row r="1553" spans="1:6">
      <c r="A1553" s="61"/>
      <c r="D1553" s="61"/>
      <c r="E1553" s="61"/>
      <c r="F1553" s="61"/>
    </row>
    <row r="1554" spans="1:6">
      <c r="A1554" s="61"/>
      <c r="D1554" s="61"/>
      <c r="E1554" s="61"/>
      <c r="F1554" s="61"/>
    </row>
    <row r="1555" spans="1:6">
      <c r="A1555" s="61"/>
      <c r="D1555" s="61"/>
      <c r="E1555" s="61"/>
      <c r="F1555" s="61"/>
    </row>
    <row r="1556" spans="1:6">
      <c r="A1556" s="61"/>
      <c r="D1556" s="61"/>
      <c r="E1556" s="61"/>
      <c r="F1556" s="61"/>
    </row>
    <row r="1557" spans="1:6">
      <c r="A1557" s="61"/>
      <c r="D1557" s="61"/>
      <c r="E1557" s="61"/>
      <c r="F1557" s="61"/>
    </row>
    <row r="1558" spans="1:6">
      <c r="A1558" s="61"/>
      <c r="D1558" s="61"/>
      <c r="E1558" s="61"/>
      <c r="F1558" s="61"/>
    </row>
    <row r="1559" spans="1:6">
      <c r="A1559" s="61"/>
      <c r="D1559" s="61"/>
      <c r="E1559" s="61"/>
      <c r="F1559" s="61"/>
    </row>
    <row r="1560" spans="1:6">
      <c r="A1560" s="61"/>
      <c r="D1560" s="61"/>
      <c r="E1560" s="61"/>
      <c r="F1560" s="61"/>
    </row>
    <row r="1561" spans="1:6">
      <c r="A1561" s="61"/>
      <c r="D1561" s="61"/>
      <c r="E1561" s="61"/>
      <c r="F1561" s="61"/>
    </row>
    <row r="1562" spans="1:6">
      <c r="A1562" s="61"/>
      <c r="D1562" s="61"/>
      <c r="E1562" s="61"/>
      <c r="F1562" s="61"/>
    </row>
    <row r="1563" spans="1:6">
      <c r="A1563" s="61"/>
      <c r="D1563" s="61"/>
      <c r="E1563" s="61"/>
      <c r="F1563" s="61"/>
    </row>
    <row r="1564" spans="1:6">
      <c r="A1564" s="61"/>
      <c r="D1564" s="61"/>
      <c r="E1564" s="61"/>
      <c r="F1564" s="61"/>
    </row>
    <row r="1565" spans="1:6">
      <c r="A1565" s="61"/>
      <c r="D1565" s="61"/>
      <c r="E1565" s="61"/>
      <c r="F1565" s="61"/>
    </row>
    <row r="1566" spans="1:6">
      <c r="A1566" s="61"/>
      <c r="D1566" s="61"/>
      <c r="E1566" s="61"/>
      <c r="F1566" s="61"/>
    </row>
    <row r="1567" spans="1:6">
      <c r="A1567" s="61"/>
      <c r="D1567" s="61"/>
      <c r="E1567" s="61"/>
      <c r="F1567" s="61"/>
    </row>
    <row r="1568" spans="1:6">
      <c r="A1568" s="61"/>
      <c r="D1568" s="61"/>
      <c r="E1568" s="61"/>
      <c r="F1568" s="61"/>
    </row>
    <row r="1569" spans="1:6">
      <c r="A1569" s="61"/>
      <c r="D1569" s="61"/>
      <c r="E1569" s="61"/>
      <c r="F1569" s="61"/>
    </row>
    <row r="1570" spans="1:6">
      <c r="A1570" s="61"/>
      <c r="D1570" s="61"/>
      <c r="E1570" s="61"/>
      <c r="F1570" s="61"/>
    </row>
    <row r="1571" spans="1:6">
      <c r="A1571" s="61"/>
      <c r="D1571" s="61"/>
      <c r="E1571" s="61"/>
      <c r="F1571" s="61"/>
    </row>
    <row r="1572" spans="1:6">
      <c r="A1572" s="61"/>
      <c r="D1572" s="61"/>
      <c r="E1572" s="61"/>
      <c r="F1572" s="61"/>
    </row>
    <row r="1573" spans="1:6">
      <c r="A1573" s="61"/>
      <c r="D1573" s="61"/>
      <c r="E1573" s="61"/>
      <c r="F1573" s="61"/>
    </row>
    <row r="1574" spans="1:6">
      <c r="A1574" s="61"/>
      <c r="D1574" s="61"/>
      <c r="E1574" s="61"/>
      <c r="F1574" s="61"/>
    </row>
    <row r="1575" spans="1:6">
      <c r="A1575" s="61"/>
      <c r="D1575" s="61"/>
      <c r="E1575" s="61"/>
      <c r="F1575" s="61"/>
    </row>
    <row r="1576" spans="1:6">
      <c r="A1576" s="61"/>
      <c r="D1576" s="61"/>
      <c r="E1576" s="61"/>
      <c r="F1576" s="61"/>
    </row>
    <row r="1577" spans="1:6">
      <c r="A1577" s="61"/>
      <c r="D1577" s="61"/>
      <c r="E1577" s="61"/>
      <c r="F1577" s="61"/>
    </row>
    <row r="1578" spans="1:6">
      <c r="A1578" s="61"/>
      <c r="D1578" s="61"/>
      <c r="E1578" s="61"/>
      <c r="F1578" s="61"/>
    </row>
    <row r="1579" spans="1:6">
      <c r="A1579" s="61"/>
      <c r="D1579" s="61"/>
      <c r="E1579" s="61"/>
      <c r="F1579" s="61"/>
    </row>
    <row r="1580" spans="1:6">
      <c r="A1580" s="61"/>
      <c r="D1580" s="61"/>
      <c r="E1580" s="61"/>
      <c r="F1580" s="61"/>
    </row>
    <row r="1581" spans="1:6">
      <c r="A1581" s="61"/>
      <c r="D1581" s="61"/>
      <c r="E1581" s="61"/>
      <c r="F1581" s="61"/>
    </row>
    <row r="1582" spans="1:6">
      <c r="A1582" s="61"/>
      <c r="D1582" s="61"/>
      <c r="E1582" s="61"/>
      <c r="F1582" s="61"/>
    </row>
    <row r="1583" spans="1:6">
      <c r="A1583" s="61"/>
      <c r="D1583" s="61"/>
      <c r="E1583" s="61"/>
      <c r="F1583" s="61"/>
    </row>
    <row r="1584" spans="1:6">
      <c r="A1584" s="61"/>
      <c r="D1584" s="61"/>
      <c r="E1584" s="61"/>
      <c r="F1584" s="61"/>
    </row>
    <row r="1585" spans="1:6">
      <c r="A1585" s="61"/>
      <c r="D1585" s="61"/>
      <c r="E1585" s="61"/>
      <c r="F1585" s="61"/>
    </row>
    <row r="1586" spans="1:6">
      <c r="A1586" s="61"/>
      <c r="D1586" s="61"/>
      <c r="E1586" s="61"/>
      <c r="F1586" s="61"/>
    </row>
    <row r="1587" spans="1:6">
      <c r="A1587" s="61"/>
      <c r="D1587" s="61"/>
      <c r="E1587" s="61"/>
      <c r="F1587" s="61"/>
    </row>
    <row r="1588" spans="1:6">
      <c r="A1588" s="61"/>
      <c r="D1588" s="61"/>
      <c r="E1588" s="61"/>
      <c r="F1588" s="61"/>
    </row>
    <row r="1589" spans="1:6">
      <c r="A1589" s="61"/>
      <c r="D1589" s="61"/>
      <c r="E1589" s="61"/>
      <c r="F1589" s="61"/>
    </row>
    <row r="1590" spans="1:6">
      <c r="A1590" s="61"/>
      <c r="D1590" s="61"/>
      <c r="E1590" s="61"/>
      <c r="F1590" s="61"/>
    </row>
    <row r="1591" spans="1:6">
      <c r="A1591" s="61"/>
      <c r="D1591" s="61"/>
      <c r="E1591" s="61"/>
      <c r="F1591" s="61"/>
    </row>
    <row r="1592" spans="1:6">
      <c r="A1592" s="61"/>
      <c r="D1592" s="61"/>
      <c r="E1592" s="61"/>
      <c r="F1592" s="61"/>
    </row>
    <row r="1593" spans="1:6">
      <c r="A1593" s="61"/>
      <c r="D1593" s="61"/>
      <c r="E1593" s="61"/>
      <c r="F1593" s="61"/>
    </row>
    <row r="1594" spans="1:6">
      <c r="A1594" s="61"/>
      <c r="D1594" s="61"/>
      <c r="E1594" s="61"/>
      <c r="F1594" s="61"/>
    </row>
    <row r="1595" spans="1:6">
      <c r="A1595" s="61"/>
      <c r="D1595" s="61"/>
      <c r="E1595" s="61"/>
      <c r="F1595" s="61"/>
    </row>
    <row r="1596" spans="1:6">
      <c r="A1596" s="61"/>
      <c r="D1596" s="61"/>
      <c r="E1596" s="61"/>
      <c r="F1596" s="61"/>
    </row>
    <row r="1597" spans="1:6">
      <c r="A1597" s="61"/>
      <c r="D1597" s="61"/>
      <c r="E1597" s="61"/>
      <c r="F1597" s="61"/>
    </row>
    <row r="1598" spans="1:6">
      <c r="A1598" s="61"/>
      <c r="D1598" s="61"/>
      <c r="E1598" s="61"/>
      <c r="F1598" s="61"/>
    </row>
    <row r="1599" spans="1:6">
      <c r="A1599" s="61"/>
      <c r="D1599" s="61"/>
      <c r="E1599" s="61"/>
      <c r="F1599" s="61"/>
    </row>
    <row r="1600" spans="1:6">
      <c r="A1600" s="61"/>
      <c r="D1600" s="61"/>
      <c r="E1600" s="61"/>
      <c r="F1600" s="61"/>
    </row>
    <row r="1601" spans="1:6">
      <c r="A1601" s="61"/>
      <c r="D1601" s="61"/>
      <c r="E1601" s="61"/>
      <c r="F1601" s="61"/>
    </row>
    <row r="1602" spans="1:6">
      <c r="A1602" s="61"/>
      <c r="D1602" s="61"/>
      <c r="E1602" s="61"/>
      <c r="F1602" s="61"/>
    </row>
    <row r="1603" spans="1:6">
      <c r="A1603" s="61"/>
      <c r="D1603" s="61"/>
      <c r="E1603" s="61"/>
      <c r="F1603" s="61"/>
    </row>
    <row r="1604" spans="1:6">
      <c r="A1604" s="61"/>
      <c r="D1604" s="61"/>
      <c r="E1604" s="61"/>
      <c r="F1604" s="61"/>
    </row>
    <row r="1605" spans="1:6">
      <c r="A1605" s="61"/>
      <c r="D1605" s="61"/>
      <c r="E1605" s="61"/>
      <c r="F1605" s="61"/>
    </row>
    <row r="1606" spans="1:6">
      <c r="A1606" s="61"/>
      <c r="D1606" s="61"/>
      <c r="E1606" s="61"/>
      <c r="F1606" s="61"/>
    </row>
    <row r="1607" spans="1:6">
      <c r="A1607" s="61"/>
      <c r="D1607" s="61"/>
      <c r="E1607" s="61"/>
      <c r="F1607" s="61"/>
    </row>
    <row r="1608" spans="1:6">
      <c r="A1608" s="61"/>
      <c r="D1608" s="61"/>
      <c r="E1608" s="61"/>
      <c r="F1608" s="61"/>
    </row>
    <row r="1609" spans="1:6">
      <c r="A1609" s="61"/>
      <c r="D1609" s="61"/>
      <c r="E1609" s="61"/>
      <c r="F1609" s="61"/>
    </row>
    <row r="1610" spans="1:6">
      <c r="A1610" s="61"/>
      <c r="D1610" s="61"/>
      <c r="E1610" s="61"/>
      <c r="F1610" s="61"/>
    </row>
    <row r="1611" spans="1:6">
      <c r="A1611" s="61"/>
      <c r="D1611" s="61"/>
      <c r="E1611" s="61"/>
      <c r="F1611" s="61"/>
    </row>
    <row r="1612" spans="1:6">
      <c r="A1612" s="61"/>
      <c r="D1612" s="61"/>
      <c r="E1612" s="61"/>
      <c r="F1612" s="61"/>
    </row>
    <row r="1613" spans="1:6">
      <c r="A1613" s="61"/>
      <c r="D1613" s="61"/>
      <c r="E1613" s="61"/>
      <c r="F1613" s="61"/>
    </row>
    <row r="1614" spans="1:6">
      <c r="A1614" s="61"/>
      <c r="D1614" s="61"/>
      <c r="E1614" s="61"/>
      <c r="F1614" s="61"/>
    </row>
    <row r="1615" spans="1:6">
      <c r="A1615" s="61"/>
      <c r="D1615" s="61"/>
      <c r="E1615" s="61"/>
      <c r="F1615" s="61"/>
    </row>
    <row r="1616" spans="1:6">
      <c r="A1616" s="61"/>
      <c r="D1616" s="61"/>
      <c r="E1616" s="61"/>
      <c r="F1616" s="61"/>
    </row>
    <row r="1617" spans="1:6">
      <c r="A1617" s="61"/>
      <c r="D1617" s="61"/>
      <c r="E1617" s="61"/>
      <c r="F1617" s="61"/>
    </row>
    <row r="1618" spans="1:6">
      <c r="A1618" s="61"/>
      <c r="D1618" s="61"/>
      <c r="E1618" s="61"/>
      <c r="F1618" s="61"/>
    </row>
    <row r="1619" spans="1:6">
      <c r="A1619" s="61"/>
      <c r="D1619" s="61"/>
      <c r="E1619" s="61"/>
      <c r="F1619" s="61"/>
    </row>
    <row r="1620" spans="1:6">
      <c r="A1620" s="61"/>
      <c r="D1620" s="61"/>
      <c r="E1620" s="61"/>
      <c r="F1620" s="61"/>
    </row>
    <row r="1621" spans="1:6">
      <c r="A1621" s="61"/>
      <c r="D1621" s="61"/>
      <c r="E1621" s="61"/>
      <c r="F1621" s="61"/>
    </row>
    <row r="1622" spans="1:6">
      <c r="A1622" s="61"/>
      <c r="D1622" s="61"/>
      <c r="E1622" s="61"/>
      <c r="F1622" s="61"/>
    </row>
    <row r="1623" spans="1:6">
      <c r="A1623" s="61"/>
      <c r="D1623" s="61"/>
      <c r="E1623" s="61"/>
      <c r="F1623" s="61"/>
    </row>
    <row r="1624" spans="1:6">
      <c r="A1624" s="61"/>
      <c r="D1624" s="61"/>
      <c r="E1624" s="61"/>
      <c r="F1624" s="61"/>
    </row>
    <row r="1625" spans="1:6">
      <c r="A1625" s="61"/>
      <c r="D1625" s="61"/>
      <c r="E1625" s="61"/>
      <c r="F1625" s="61"/>
    </row>
    <row r="1626" spans="1:6">
      <c r="A1626" s="61"/>
      <c r="D1626" s="61"/>
      <c r="E1626" s="61"/>
      <c r="F1626" s="61"/>
    </row>
    <row r="1627" spans="1:6">
      <c r="A1627" s="61"/>
      <c r="D1627" s="61"/>
      <c r="E1627" s="61"/>
      <c r="F1627" s="61"/>
    </row>
    <row r="1628" spans="1:6">
      <c r="A1628" s="61"/>
      <c r="D1628" s="61"/>
      <c r="E1628" s="61"/>
      <c r="F1628" s="61"/>
    </row>
    <row r="1629" spans="1:6">
      <c r="A1629" s="61"/>
      <c r="D1629" s="61"/>
      <c r="E1629" s="61"/>
      <c r="F1629" s="61"/>
    </row>
    <row r="1630" spans="1:6">
      <c r="A1630" s="61"/>
      <c r="D1630" s="61"/>
      <c r="E1630" s="61"/>
      <c r="F1630" s="61"/>
    </row>
    <row r="1631" spans="1:6">
      <c r="A1631" s="61"/>
      <c r="D1631" s="61"/>
      <c r="E1631" s="61"/>
      <c r="F1631" s="61"/>
    </row>
    <row r="1632" spans="1:6">
      <c r="A1632" s="61"/>
      <c r="D1632" s="61"/>
      <c r="E1632" s="61"/>
      <c r="F1632" s="61"/>
    </row>
    <row r="1633" spans="1:6">
      <c r="A1633" s="61"/>
      <c r="D1633" s="61"/>
      <c r="E1633" s="61"/>
      <c r="F1633" s="61"/>
    </row>
    <row r="1634" spans="1:6">
      <c r="A1634" s="61"/>
      <c r="D1634" s="61"/>
      <c r="E1634" s="61"/>
      <c r="F1634" s="61"/>
    </row>
    <row r="1635" spans="1:6">
      <c r="A1635" s="61"/>
      <c r="D1635" s="61"/>
      <c r="E1635" s="61"/>
      <c r="F1635" s="61"/>
    </row>
    <row r="1636" spans="1:6">
      <c r="A1636" s="61"/>
      <c r="D1636" s="61"/>
      <c r="E1636" s="61"/>
      <c r="F1636" s="61"/>
    </row>
    <row r="1637" spans="1:6">
      <c r="A1637" s="61"/>
      <c r="D1637" s="61"/>
      <c r="E1637" s="61"/>
      <c r="F1637" s="61"/>
    </row>
    <row r="1638" spans="1:6">
      <c r="A1638" s="61"/>
      <c r="D1638" s="61"/>
      <c r="E1638" s="61"/>
      <c r="F1638" s="61"/>
    </row>
    <row r="1639" spans="1:6">
      <c r="A1639" s="61"/>
      <c r="D1639" s="61"/>
      <c r="E1639" s="61"/>
      <c r="F1639" s="61"/>
    </row>
    <row r="1640" spans="1:6">
      <c r="A1640" s="61"/>
      <c r="D1640" s="61"/>
      <c r="E1640" s="61"/>
      <c r="F1640" s="61"/>
    </row>
    <row r="1641" spans="1:6">
      <c r="A1641" s="61"/>
      <c r="D1641" s="61"/>
      <c r="E1641" s="61"/>
      <c r="F1641" s="61"/>
    </row>
    <row r="1642" spans="1:6">
      <c r="A1642" s="61"/>
      <c r="D1642" s="61"/>
      <c r="E1642" s="61"/>
      <c r="F1642" s="61"/>
    </row>
    <row r="1643" spans="1:6">
      <c r="A1643" s="61"/>
      <c r="D1643" s="61"/>
      <c r="E1643" s="61"/>
      <c r="F1643" s="61"/>
    </row>
    <row r="1644" spans="1:6">
      <c r="A1644" s="61"/>
      <c r="D1644" s="61"/>
      <c r="E1644" s="61"/>
      <c r="F1644" s="61"/>
    </row>
    <row r="1645" spans="1:6">
      <c r="A1645" s="61"/>
      <c r="D1645" s="61"/>
      <c r="E1645" s="61"/>
      <c r="F1645" s="61"/>
    </row>
    <row r="1646" spans="1:6">
      <c r="A1646" s="61"/>
      <c r="D1646" s="61"/>
      <c r="E1646" s="61"/>
      <c r="F1646" s="61"/>
    </row>
    <row r="1647" spans="1:6">
      <c r="A1647" s="61"/>
      <c r="D1647" s="61"/>
      <c r="E1647" s="61"/>
      <c r="F1647" s="61"/>
    </row>
    <row r="1648" spans="1:6">
      <c r="A1648" s="61"/>
      <c r="D1648" s="61"/>
      <c r="E1648" s="61"/>
      <c r="F1648" s="61"/>
    </row>
    <row r="1649" spans="1:6">
      <c r="A1649" s="61"/>
      <c r="D1649" s="61"/>
      <c r="E1649" s="61"/>
      <c r="F1649" s="61"/>
    </row>
    <row r="1650" spans="1:6">
      <c r="A1650" s="61"/>
      <c r="D1650" s="61"/>
      <c r="E1650" s="61"/>
      <c r="F1650" s="61"/>
    </row>
    <row r="1651" spans="1:6">
      <c r="A1651" s="61"/>
      <c r="D1651" s="61"/>
      <c r="E1651" s="61"/>
      <c r="F1651" s="61"/>
    </row>
    <row r="1652" spans="1:6">
      <c r="A1652" s="61"/>
      <c r="D1652" s="61"/>
      <c r="E1652" s="61"/>
      <c r="F1652" s="61"/>
    </row>
    <row r="1653" spans="1:6">
      <c r="A1653" s="61"/>
      <c r="D1653" s="61"/>
      <c r="E1653" s="61"/>
      <c r="F1653" s="61"/>
    </row>
    <row r="1654" spans="1:6">
      <c r="A1654" s="61"/>
      <c r="D1654" s="61"/>
      <c r="E1654" s="61"/>
      <c r="F1654" s="61"/>
    </row>
    <row r="1655" spans="1:6">
      <c r="A1655" s="61"/>
      <c r="D1655" s="61"/>
      <c r="E1655" s="61"/>
      <c r="F1655" s="61"/>
    </row>
    <row r="1656" spans="1:6">
      <c r="A1656" s="61"/>
      <c r="D1656" s="61"/>
      <c r="E1656" s="61"/>
      <c r="F1656" s="61"/>
    </row>
    <row r="1657" spans="1:6">
      <c r="A1657" s="61"/>
      <c r="D1657" s="61"/>
      <c r="E1657" s="61"/>
      <c r="F1657" s="61"/>
    </row>
    <row r="1658" spans="1:6">
      <c r="A1658" s="61"/>
      <c r="D1658" s="61"/>
      <c r="E1658" s="61"/>
      <c r="F1658" s="61"/>
    </row>
    <row r="1659" spans="1:6">
      <c r="A1659" s="61"/>
      <c r="D1659" s="61"/>
      <c r="E1659" s="61"/>
      <c r="F1659" s="61"/>
    </row>
    <row r="1660" spans="1:6">
      <c r="A1660" s="61"/>
      <c r="D1660" s="61"/>
      <c r="E1660" s="61"/>
      <c r="F1660" s="61"/>
    </row>
    <row r="1661" spans="1:6">
      <c r="A1661" s="61"/>
      <c r="D1661" s="61"/>
      <c r="E1661" s="61"/>
      <c r="F1661" s="61"/>
    </row>
    <row r="1662" spans="1:6">
      <c r="A1662" s="61"/>
      <c r="D1662" s="61"/>
      <c r="E1662" s="61"/>
      <c r="F1662" s="61"/>
    </row>
    <row r="1663" spans="1:6">
      <c r="A1663" s="61"/>
      <c r="D1663" s="61"/>
      <c r="E1663" s="61"/>
      <c r="F1663" s="61"/>
    </row>
    <row r="1664" spans="1:6">
      <c r="A1664" s="61"/>
      <c r="D1664" s="61"/>
      <c r="E1664" s="61"/>
      <c r="F1664" s="61"/>
    </row>
    <row r="1665" spans="1:6">
      <c r="A1665" s="61"/>
      <c r="D1665" s="61"/>
      <c r="E1665" s="61"/>
      <c r="F1665" s="61"/>
    </row>
    <row r="1666" spans="1:6">
      <c r="A1666" s="61"/>
      <c r="D1666" s="61"/>
      <c r="E1666" s="61"/>
      <c r="F1666" s="61"/>
    </row>
    <row r="1667" spans="1:6">
      <c r="A1667" s="61"/>
      <c r="D1667" s="61"/>
      <c r="E1667" s="61"/>
      <c r="F1667" s="61"/>
    </row>
    <row r="1668" spans="1:6">
      <c r="A1668" s="61"/>
      <c r="D1668" s="61"/>
      <c r="E1668" s="61"/>
      <c r="F1668" s="61"/>
    </row>
    <row r="1669" spans="1:6">
      <c r="A1669" s="61"/>
      <c r="D1669" s="61"/>
      <c r="E1669" s="61"/>
      <c r="F1669" s="61"/>
    </row>
    <row r="1670" spans="1:6">
      <c r="A1670" s="61"/>
      <c r="D1670" s="61"/>
      <c r="E1670" s="61"/>
      <c r="F1670" s="61"/>
    </row>
    <row r="1671" spans="1:6">
      <c r="A1671" s="61"/>
      <c r="D1671" s="61"/>
      <c r="E1671" s="61"/>
      <c r="F1671" s="61"/>
    </row>
    <row r="1672" spans="1:6">
      <c r="A1672" s="61"/>
      <c r="D1672" s="61"/>
      <c r="E1672" s="61"/>
      <c r="F1672" s="61"/>
    </row>
    <row r="1673" spans="1:6">
      <c r="A1673" s="61"/>
      <c r="D1673" s="61"/>
      <c r="E1673" s="61"/>
      <c r="F1673" s="61"/>
    </row>
    <row r="1674" spans="1:6">
      <c r="A1674" s="61"/>
      <c r="D1674" s="61"/>
      <c r="E1674" s="61"/>
      <c r="F1674" s="61"/>
    </row>
    <row r="1675" spans="1:6">
      <c r="A1675" s="61"/>
      <c r="D1675" s="61"/>
      <c r="E1675" s="61"/>
      <c r="F1675" s="61"/>
    </row>
    <row r="1676" spans="1:6">
      <c r="A1676" s="61"/>
      <c r="D1676" s="61"/>
      <c r="E1676" s="61"/>
      <c r="F1676" s="61"/>
    </row>
    <row r="1677" spans="1:6">
      <c r="A1677" s="61"/>
      <c r="D1677" s="61"/>
      <c r="E1677" s="61"/>
      <c r="F1677" s="61"/>
    </row>
    <row r="1678" spans="1:6">
      <c r="A1678" s="61"/>
      <c r="D1678" s="61"/>
      <c r="E1678" s="61"/>
      <c r="F1678" s="61"/>
    </row>
    <row r="1679" spans="1:6">
      <c r="A1679" s="61"/>
      <c r="D1679" s="61"/>
      <c r="E1679" s="61"/>
      <c r="F1679" s="61"/>
    </row>
    <row r="1680" spans="1:6">
      <c r="A1680" s="61"/>
      <c r="D1680" s="61"/>
      <c r="E1680" s="61"/>
      <c r="F1680" s="61"/>
    </row>
    <row r="1681" spans="1:6">
      <c r="A1681" s="61"/>
      <c r="D1681" s="61"/>
      <c r="E1681" s="61"/>
      <c r="F1681" s="61"/>
    </row>
    <row r="1682" spans="1:6">
      <c r="A1682" s="61"/>
      <c r="D1682" s="61"/>
      <c r="E1682" s="61"/>
      <c r="F1682" s="61"/>
    </row>
    <row r="1683" spans="1:6">
      <c r="A1683" s="61"/>
      <c r="D1683" s="61"/>
      <c r="E1683" s="61"/>
      <c r="F1683" s="61"/>
    </row>
    <row r="1684" spans="1:6">
      <c r="A1684" s="61"/>
      <c r="D1684" s="61"/>
      <c r="E1684" s="61"/>
      <c r="F1684" s="61"/>
    </row>
    <row r="1685" spans="1:6">
      <c r="A1685" s="61"/>
      <c r="D1685" s="61"/>
      <c r="E1685" s="61"/>
      <c r="F1685" s="61"/>
    </row>
    <row r="1686" spans="1:6">
      <c r="A1686" s="61"/>
      <c r="D1686" s="61"/>
      <c r="E1686" s="61"/>
      <c r="F1686" s="61"/>
    </row>
    <row r="1687" spans="1:6">
      <c r="A1687" s="61"/>
      <c r="D1687" s="61"/>
      <c r="E1687" s="61"/>
      <c r="F1687" s="61"/>
    </row>
    <row r="1688" spans="1:6">
      <c r="A1688" s="61"/>
      <c r="D1688" s="61"/>
      <c r="E1688" s="61"/>
      <c r="F1688" s="61"/>
    </row>
    <row r="1689" spans="1:6">
      <c r="A1689" s="61"/>
      <c r="D1689" s="61"/>
      <c r="E1689" s="61"/>
      <c r="F1689" s="61"/>
    </row>
    <row r="1690" spans="1:6">
      <c r="A1690" s="61"/>
      <c r="D1690" s="61"/>
      <c r="E1690" s="61"/>
      <c r="F1690" s="61"/>
    </row>
    <row r="1691" spans="1:6">
      <c r="A1691" s="61"/>
      <c r="D1691" s="61"/>
      <c r="E1691" s="61"/>
      <c r="F1691" s="61"/>
    </row>
    <row r="1692" spans="1:6">
      <c r="A1692" s="61"/>
      <c r="D1692" s="61"/>
      <c r="E1692" s="61"/>
      <c r="F1692" s="61"/>
    </row>
    <row r="1693" spans="1:6">
      <c r="A1693" s="61"/>
      <c r="D1693" s="61"/>
      <c r="E1693" s="61"/>
      <c r="F1693" s="61"/>
    </row>
    <row r="1694" spans="1:6">
      <c r="A1694" s="61"/>
      <c r="D1694" s="61"/>
      <c r="E1694" s="61"/>
      <c r="F1694" s="61"/>
    </row>
    <row r="1695" spans="1:6">
      <c r="A1695" s="61"/>
      <c r="D1695" s="61"/>
      <c r="E1695" s="61"/>
      <c r="F1695" s="61"/>
    </row>
    <row r="1696" spans="1:6">
      <c r="A1696" s="61"/>
      <c r="D1696" s="61"/>
      <c r="E1696" s="61"/>
      <c r="F1696" s="61"/>
    </row>
    <row r="1697" spans="1:6">
      <c r="A1697" s="61"/>
      <c r="D1697" s="61"/>
      <c r="E1697" s="61"/>
      <c r="F1697" s="61"/>
    </row>
    <row r="1698" spans="1:6">
      <c r="A1698" s="61"/>
      <c r="D1698" s="61"/>
      <c r="E1698" s="61"/>
      <c r="F1698" s="61"/>
    </row>
    <row r="1699" spans="1:6">
      <c r="A1699" s="61"/>
      <c r="D1699" s="61"/>
      <c r="E1699" s="61"/>
      <c r="F1699" s="61"/>
    </row>
    <row r="1700" spans="1:6">
      <c r="A1700" s="61"/>
      <c r="D1700" s="61"/>
      <c r="E1700" s="61"/>
      <c r="F1700" s="61"/>
    </row>
    <row r="1701" spans="1:6">
      <c r="A1701" s="61"/>
      <c r="D1701" s="61"/>
      <c r="E1701" s="61"/>
      <c r="F1701" s="61"/>
    </row>
    <row r="1702" spans="1:6">
      <c r="A1702" s="61"/>
      <c r="D1702" s="61"/>
      <c r="E1702" s="61"/>
      <c r="F1702" s="61"/>
    </row>
    <row r="1703" spans="1:6">
      <c r="A1703" s="61"/>
      <c r="D1703" s="61"/>
      <c r="E1703" s="61"/>
      <c r="F1703" s="61"/>
    </row>
    <row r="1704" spans="1:6">
      <c r="A1704" s="61"/>
      <c r="D1704" s="61"/>
      <c r="E1704" s="61"/>
      <c r="F1704" s="61"/>
    </row>
    <row r="1705" spans="1:6">
      <c r="A1705" s="61"/>
      <c r="D1705" s="61"/>
      <c r="E1705" s="61"/>
      <c r="F1705" s="61"/>
    </row>
    <row r="1706" spans="1:6">
      <c r="A1706" s="61"/>
      <c r="D1706" s="61"/>
      <c r="E1706" s="61"/>
      <c r="F1706" s="61"/>
    </row>
    <row r="1707" spans="1:6">
      <c r="A1707" s="61"/>
      <c r="D1707" s="61"/>
      <c r="E1707" s="61"/>
      <c r="F1707" s="61"/>
    </row>
    <row r="1708" spans="1:6">
      <c r="A1708" s="61"/>
      <c r="D1708" s="61"/>
      <c r="E1708" s="61"/>
      <c r="F1708" s="61"/>
    </row>
    <row r="1709" spans="1:6">
      <c r="A1709" s="61"/>
      <c r="D1709" s="61"/>
      <c r="E1709" s="61"/>
      <c r="F1709" s="61"/>
    </row>
    <row r="1710" spans="1:6">
      <c r="A1710" s="61"/>
      <c r="D1710" s="61"/>
      <c r="E1710" s="61"/>
      <c r="F1710" s="61"/>
    </row>
    <row r="1711" spans="1:6">
      <c r="A1711" s="61"/>
      <c r="D1711" s="61"/>
      <c r="E1711" s="61"/>
      <c r="F1711" s="61"/>
    </row>
    <row r="1712" spans="1:6">
      <c r="A1712" s="61"/>
      <c r="D1712" s="61"/>
      <c r="E1712" s="61"/>
      <c r="F1712" s="61"/>
    </row>
    <row r="1713" spans="1:6">
      <c r="A1713" s="61"/>
      <c r="D1713" s="61"/>
      <c r="E1713" s="61"/>
      <c r="F1713" s="61"/>
    </row>
    <row r="1714" spans="1:6">
      <c r="A1714" s="61"/>
      <c r="D1714" s="61"/>
      <c r="E1714" s="61"/>
      <c r="F1714" s="61"/>
    </row>
    <row r="1715" spans="1:6">
      <c r="A1715" s="61"/>
      <c r="D1715" s="61"/>
      <c r="E1715" s="61"/>
      <c r="F1715" s="61"/>
    </row>
    <row r="1716" spans="1:6">
      <c r="A1716" s="61"/>
      <c r="D1716" s="61"/>
      <c r="E1716" s="61"/>
      <c r="F1716" s="61"/>
    </row>
    <row r="1717" spans="1:6">
      <c r="A1717" s="61"/>
      <c r="D1717" s="61"/>
      <c r="E1717" s="61"/>
      <c r="F1717" s="61"/>
    </row>
    <row r="1718" spans="1:6">
      <c r="A1718" s="61"/>
      <c r="D1718" s="61"/>
      <c r="E1718" s="61"/>
      <c r="F1718" s="61"/>
    </row>
    <row r="1719" spans="1:6">
      <c r="A1719" s="61"/>
      <c r="D1719" s="61"/>
      <c r="E1719" s="61"/>
      <c r="F1719" s="61"/>
    </row>
    <row r="1720" spans="1:6">
      <c r="A1720" s="61"/>
      <c r="D1720" s="61"/>
      <c r="E1720" s="61"/>
      <c r="F1720" s="61"/>
    </row>
    <row r="1721" spans="1:6">
      <c r="A1721" s="61"/>
      <c r="D1721" s="61"/>
      <c r="E1721" s="61"/>
      <c r="F1721" s="61"/>
    </row>
    <row r="1722" spans="1:6">
      <c r="A1722" s="61"/>
      <c r="D1722" s="61"/>
      <c r="E1722" s="61"/>
      <c r="F1722" s="61"/>
    </row>
    <row r="1723" spans="1:6">
      <c r="A1723" s="61"/>
      <c r="D1723" s="61"/>
      <c r="E1723" s="61"/>
      <c r="F1723" s="61"/>
    </row>
    <row r="1724" spans="1:6">
      <c r="A1724" s="61"/>
      <c r="D1724" s="61"/>
      <c r="E1724" s="61"/>
      <c r="F1724" s="61"/>
    </row>
    <row r="1725" spans="1:6">
      <c r="A1725" s="61"/>
      <c r="D1725" s="61"/>
      <c r="E1725" s="61"/>
      <c r="F1725" s="61"/>
    </row>
    <row r="1726" spans="1:6">
      <c r="A1726" s="61"/>
      <c r="D1726" s="61"/>
      <c r="E1726" s="61"/>
      <c r="F1726" s="61"/>
    </row>
    <row r="1727" spans="1:6">
      <c r="A1727" s="61"/>
      <c r="D1727" s="61"/>
      <c r="E1727" s="61"/>
      <c r="F1727" s="61"/>
    </row>
    <row r="1728" spans="1:6">
      <c r="A1728" s="61"/>
      <c r="D1728" s="61"/>
      <c r="E1728" s="61"/>
      <c r="F1728" s="61"/>
    </row>
    <row r="1729" spans="1:6">
      <c r="A1729" s="61"/>
      <c r="D1729" s="61"/>
      <c r="E1729" s="61"/>
      <c r="F1729" s="61"/>
    </row>
    <row r="1730" spans="1:6">
      <c r="A1730" s="61"/>
      <c r="D1730" s="61"/>
      <c r="E1730" s="61"/>
      <c r="F1730" s="61"/>
    </row>
    <row r="1731" spans="1:6">
      <c r="A1731" s="61"/>
      <c r="D1731" s="61"/>
      <c r="E1731" s="61"/>
      <c r="F1731" s="61"/>
    </row>
    <row r="1732" spans="1:6">
      <c r="A1732" s="61"/>
      <c r="D1732" s="61"/>
      <c r="E1732" s="61"/>
      <c r="F1732" s="61"/>
    </row>
    <row r="1733" spans="1:6">
      <c r="A1733" s="61"/>
      <c r="D1733" s="61"/>
      <c r="E1733" s="61"/>
      <c r="F1733" s="61"/>
    </row>
    <row r="1734" spans="1:6">
      <c r="A1734" s="61"/>
      <c r="D1734" s="61"/>
      <c r="E1734" s="61"/>
      <c r="F1734" s="61"/>
    </row>
    <row r="1735" spans="1:6">
      <c r="A1735" s="61"/>
      <c r="D1735" s="61"/>
      <c r="E1735" s="61"/>
      <c r="F1735" s="61"/>
    </row>
    <row r="1736" spans="1:6">
      <c r="A1736" s="61"/>
      <c r="D1736" s="61"/>
      <c r="E1736" s="61"/>
      <c r="F1736" s="61"/>
    </row>
    <row r="1737" spans="1:6">
      <c r="A1737" s="61"/>
      <c r="D1737" s="61"/>
      <c r="E1737" s="61"/>
      <c r="F1737" s="61"/>
    </row>
    <row r="1738" spans="1:6">
      <c r="A1738" s="61"/>
      <c r="D1738" s="61"/>
      <c r="E1738" s="61"/>
      <c r="F1738" s="61"/>
    </row>
    <row r="1739" spans="1:6">
      <c r="A1739" s="61"/>
      <c r="D1739" s="61"/>
      <c r="E1739" s="61"/>
      <c r="F1739" s="61"/>
    </row>
    <row r="1740" spans="1:6">
      <c r="A1740" s="61"/>
      <c r="D1740" s="61"/>
      <c r="E1740" s="61"/>
      <c r="F1740" s="61"/>
    </row>
    <row r="1741" spans="1:6">
      <c r="A1741" s="61"/>
      <c r="D1741" s="61"/>
      <c r="E1741" s="61"/>
      <c r="F1741" s="61"/>
    </row>
    <row r="1742" spans="1:6">
      <c r="A1742" s="61"/>
      <c r="D1742" s="61"/>
      <c r="E1742" s="61"/>
      <c r="F1742" s="61"/>
    </row>
    <row r="1743" spans="1:6">
      <c r="A1743" s="61"/>
      <c r="D1743" s="61"/>
      <c r="E1743" s="61"/>
      <c r="F1743" s="61"/>
    </row>
    <row r="1744" spans="1:6">
      <c r="A1744" s="61"/>
      <c r="D1744" s="61"/>
      <c r="E1744" s="61"/>
      <c r="F1744" s="61"/>
    </row>
    <row r="1745" spans="1:6">
      <c r="A1745" s="61"/>
      <c r="D1745" s="61"/>
      <c r="E1745" s="61"/>
      <c r="F1745" s="61"/>
    </row>
    <row r="1746" spans="1:6">
      <c r="A1746" s="61"/>
      <c r="D1746" s="61"/>
      <c r="E1746" s="61"/>
      <c r="F1746" s="61"/>
    </row>
    <row r="1747" spans="1:6">
      <c r="A1747" s="61"/>
      <c r="D1747" s="61"/>
      <c r="E1747" s="61"/>
      <c r="F1747" s="61"/>
    </row>
    <row r="1748" spans="1:6">
      <c r="A1748" s="61"/>
      <c r="D1748" s="61"/>
      <c r="E1748" s="61"/>
      <c r="F1748" s="61"/>
    </row>
    <row r="1749" spans="1:6">
      <c r="A1749" s="61"/>
      <c r="D1749" s="61"/>
      <c r="E1749" s="61"/>
      <c r="F1749" s="61"/>
    </row>
    <row r="1750" spans="1:6">
      <c r="A1750" s="61"/>
      <c r="D1750" s="61"/>
      <c r="E1750" s="61"/>
      <c r="F1750" s="61"/>
    </row>
    <row r="1751" spans="1:6">
      <c r="A1751" s="61"/>
      <c r="D1751" s="61"/>
      <c r="E1751" s="61"/>
      <c r="F1751" s="61"/>
    </row>
    <row r="1752" spans="1:6">
      <c r="A1752" s="61"/>
      <c r="D1752" s="61"/>
      <c r="E1752" s="61"/>
      <c r="F1752" s="61"/>
    </row>
    <row r="1753" spans="1:6">
      <c r="A1753" s="61"/>
      <c r="D1753" s="61"/>
      <c r="E1753" s="61"/>
      <c r="F1753" s="61"/>
    </row>
    <row r="1754" spans="1:6">
      <c r="A1754" s="61"/>
      <c r="D1754" s="61"/>
      <c r="E1754" s="61"/>
      <c r="F1754" s="61"/>
    </row>
    <row r="1755" spans="1:6">
      <c r="A1755" s="61"/>
      <c r="D1755" s="61"/>
      <c r="E1755" s="61"/>
      <c r="F1755" s="61"/>
    </row>
    <row r="1756" spans="1:6">
      <c r="A1756" s="61"/>
      <c r="D1756" s="61"/>
      <c r="E1756" s="61"/>
      <c r="F1756" s="61"/>
    </row>
    <row r="1757" spans="1:6">
      <c r="A1757" s="61"/>
      <c r="D1757" s="61"/>
      <c r="E1757" s="61"/>
      <c r="F1757" s="61"/>
    </row>
    <row r="1758" spans="1:6">
      <c r="A1758" s="61"/>
      <c r="D1758" s="61"/>
      <c r="E1758" s="61"/>
      <c r="F1758" s="61"/>
    </row>
    <row r="1759" spans="1:6">
      <c r="A1759" s="61"/>
      <c r="D1759" s="61"/>
      <c r="E1759" s="61"/>
      <c r="F1759" s="61"/>
    </row>
    <row r="1760" spans="1:6">
      <c r="A1760" s="61"/>
      <c r="D1760" s="61"/>
      <c r="E1760" s="61"/>
      <c r="F1760" s="61"/>
    </row>
    <row r="1761" spans="1:6">
      <c r="A1761" s="61"/>
      <c r="D1761" s="61"/>
      <c r="E1761" s="61"/>
      <c r="F1761" s="61"/>
    </row>
    <row r="1762" spans="1:6">
      <c r="A1762" s="61"/>
      <c r="D1762" s="61"/>
      <c r="E1762" s="61"/>
      <c r="F1762" s="61"/>
    </row>
    <row r="1763" spans="1:6">
      <c r="A1763" s="61"/>
      <c r="D1763" s="61"/>
      <c r="E1763" s="61"/>
      <c r="F1763" s="61"/>
    </row>
    <row r="1764" spans="1:6">
      <c r="A1764" s="61"/>
      <c r="D1764" s="61"/>
      <c r="E1764" s="61"/>
      <c r="F1764" s="61"/>
    </row>
    <row r="1765" spans="1:6">
      <c r="A1765" s="61"/>
      <c r="D1765" s="61"/>
      <c r="E1765" s="61"/>
      <c r="F1765" s="61"/>
    </row>
    <row r="1766" spans="1:6">
      <c r="A1766" s="61"/>
      <c r="D1766" s="61"/>
      <c r="E1766" s="61"/>
      <c r="F1766" s="61"/>
    </row>
    <row r="1767" spans="1:6">
      <c r="A1767" s="61"/>
      <c r="D1767" s="61"/>
      <c r="E1767" s="61"/>
      <c r="F1767" s="61"/>
    </row>
    <row r="1768" spans="1:6">
      <c r="A1768" s="61"/>
      <c r="D1768" s="61"/>
      <c r="E1768" s="61"/>
      <c r="F1768" s="61"/>
    </row>
    <row r="1769" spans="1:6">
      <c r="A1769" s="61"/>
      <c r="D1769" s="61"/>
      <c r="E1769" s="61"/>
      <c r="F1769" s="61"/>
    </row>
    <row r="1770" spans="1:6">
      <c r="A1770" s="61"/>
      <c r="D1770" s="61"/>
      <c r="E1770" s="61"/>
      <c r="F1770" s="61"/>
    </row>
    <row r="1771" spans="1:6">
      <c r="A1771" s="61"/>
      <c r="D1771" s="61"/>
      <c r="E1771" s="61"/>
      <c r="F1771" s="61"/>
    </row>
    <row r="1772" spans="1:6">
      <c r="A1772" s="61"/>
      <c r="D1772" s="61"/>
      <c r="E1772" s="61"/>
      <c r="F1772" s="61"/>
    </row>
    <row r="1773" spans="1:6">
      <c r="A1773" s="61"/>
      <c r="D1773" s="61"/>
      <c r="E1773" s="61"/>
      <c r="F1773" s="61"/>
    </row>
    <row r="1774" spans="1:6">
      <c r="A1774" s="61"/>
      <c r="D1774" s="61"/>
      <c r="E1774" s="61"/>
      <c r="F1774" s="61"/>
    </row>
    <row r="1775" spans="1:6">
      <c r="A1775" s="61"/>
      <c r="D1775" s="61"/>
      <c r="E1775" s="61"/>
      <c r="F1775" s="61"/>
    </row>
    <row r="1776" spans="1:6">
      <c r="A1776" s="61"/>
      <c r="D1776" s="61"/>
      <c r="E1776" s="61"/>
      <c r="F1776" s="61"/>
    </row>
    <row r="1777" spans="1:6">
      <c r="A1777" s="61"/>
      <c r="D1777" s="61"/>
      <c r="E1777" s="61"/>
      <c r="F1777" s="61"/>
    </row>
    <row r="1778" spans="1:6">
      <c r="A1778" s="61"/>
      <c r="D1778" s="61"/>
      <c r="E1778" s="61"/>
      <c r="F1778" s="61"/>
    </row>
    <row r="1779" spans="1:6">
      <c r="A1779" s="61"/>
      <c r="D1779" s="61"/>
      <c r="E1779" s="61"/>
      <c r="F1779" s="61"/>
    </row>
    <row r="1780" spans="1:6">
      <c r="A1780" s="61"/>
      <c r="D1780" s="61"/>
      <c r="E1780" s="61"/>
      <c r="F1780" s="61"/>
    </row>
    <row r="1781" spans="1:6">
      <c r="A1781" s="61"/>
      <c r="D1781" s="61"/>
      <c r="E1781" s="61"/>
      <c r="F1781" s="61"/>
    </row>
    <row r="1782" spans="1:6">
      <c r="A1782" s="61"/>
      <c r="D1782" s="61"/>
      <c r="E1782" s="61"/>
      <c r="F1782" s="61"/>
    </row>
    <row r="1783" spans="1:6">
      <c r="A1783" s="61"/>
      <c r="D1783" s="61"/>
      <c r="E1783" s="61"/>
      <c r="F1783" s="61"/>
    </row>
    <row r="1784" spans="1:6">
      <c r="A1784" s="61"/>
      <c r="D1784" s="61"/>
      <c r="E1784" s="61"/>
      <c r="F1784" s="61"/>
    </row>
    <row r="1785" spans="1:6">
      <c r="A1785" s="61"/>
      <c r="D1785" s="61"/>
      <c r="E1785" s="61"/>
      <c r="F1785" s="61"/>
    </row>
    <row r="1786" spans="1:6">
      <c r="A1786" s="61"/>
      <c r="D1786" s="61"/>
      <c r="E1786" s="61"/>
      <c r="F1786" s="61"/>
    </row>
    <row r="1787" spans="1:6">
      <c r="A1787" s="61"/>
      <c r="D1787" s="61"/>
      <c r="E1787" s="61"/>
      <c r="F1787" s="61"/>
    </row>
    <row r="1788" spans="1:6">
      <c r="A1788" s="61"/>
      <c r="D1788" s="61"/>
      <c r="E1788" s="61"/>
      <c r="F1788" s="61"/>
    </row>
    <row r="1789" spans="1:6">
      <c r="A1789" s="61"/>
      <c r="D1789" s="61"/>
      <c r="E1789" s="61"/>
      <c r="F1789" s="61"/>
    </row>
    <row r="1790" spans="1:6">
      <c r="A1790" s="61"/>
      <c r="D1790" s="61"/>
      <c r="E1790" s="61"/>
      <c r="F1790" s="61"/>
    </row>
    <row r="1791" spans="1:6">
      <c r="A1791" s="61"/>
      <c r="D1791" s="61"/>
      <c r="E1791" s="61"/>
      <c r="F1791" s="61"/>
    </row>
    <row r="1792" spans="1:6">
      <c r="A1792" s="61"/>
      <c r="D1792" s="61"/>
      <c r="E1792" s="61"/>
      <c r="F1792" s="61"/>
    </row>
    <row r="1793" spans="1:6">
      <c r="A1793" s="61"/>
      <c r="D1793" s="61"/>
      <c r="E1793" s="61"/>
      <c r="F1793" s="61"/>
    </row>
    <row r="1794" spans="1:6">
      <c r="A1794" s="61"/>
      <c r="D1794" s="61"/>
      <c r="E1794" s="61"/>
      <c r="F1794" s="61"/>
    </row>
    <row r="1795" spans="1:6">
      <c r="A1795" s="61"/>
      <c r="D1795" s="61"/>
      <c r="E1795" s="61"/>
      <c r="F1795" s="61"/>
    </row>
    <row r="1796" spans="1:6">
      <c r="A1796" s="61"/>
      <c r="D1796" s="61"/>
      <c r="E1796" s="61"/>
      <c r="F1796" s="61"/>
    </row>
    <row r="1797" spans="1:6">
      <c r="A1797" s="61"/>
      <c r="D1797" s="61"/>
      <c r="E1797" s="61"/>
      <c r="F1797" s="61"/>
    </row>
    <row r="1798" spans="1:6">
      <c r="A1798" s="61"/>
      <c r="D1798" s="61"/>
      <c r="E1798" s="61"/>
      <c r="F1798" s="61"/>
    </row>
    <row r="1799" spans="1:6">
      <c r="A1799" s="61"/>
      <c r="D1799" s="61"/>
      <c r="E1799" s="61"/>
      <c r="F1799" s="61"/>
    </row>
    <row r="1800" spans="1:6">
      <c r="A1800" s="61"/>
      <c r="D1800" s="61"/>
      <c r="E1800" s="61"/>
      <c r="F1800" s="61"/>
    </row>
    <row r="1801" spans="1:6">
      <c r="A1801" s="61"/>
      <c r="D1801" s="61"/>
      <c r="E1801" s="61"/>
      <c r="F1801" s="61"/>
    </row>
    <row r="1802" spans="1:6">
      <c r="A1802" s="61"/>
      <c r="D1802" s="61"/>
      <c r="E1802" s="61"/>
      <c r="F1802" s="61"/>
    </row>
    <row r="1803" spans="1:6">
      <c r="A1803" s="61"/>
      <c r="D1803" s="61"/>
      <c r="E1803" s="61"/>
      <c r="F1803" s="61"/>
    </row>
    <row r="1804" spans="1:6">
      <c r="A1804" s="61"/>
      <c r="D1804" s="61"/>
      <c r="E1804" s="61"/>
      <c r="F1804" s="61"/>
    </row>
    <row r="1805" spans="1:6">
      <c r="A1805" s="61"/>
      <c r="D1805" s="61"/>
      <c r="E1805" s="61"/>
      <c r="F1805" s="61"/>
    </row>
    <row r="1806" spans="1:6">
      <c r="A1806" s="61"/>
      <c r="D1806" s="61"/>
      <c r="E1806" s="61"/>
      <c r="F1806" s="61"/>
    </row>
    <row r="1807" spans="1:6">
      <c r="A1807" s="61"/>
      <c r="D1807" s="61"/>
      <c r="E1807" s="61"/>
      <c r="F1807" s="61"/>
    </row>
    <row r="1808" spans="1:6">
      <c r="A1808" s="61"/>
      <c r="D1808" s="61"/>
      <c r="E1808" s="61"/>
      <c r="F1808" s="61"/>
    </row>
    <row r="1809" spans="1:6">
      <c r="A1809" s="61"/>
      <c r="D1809" s="61"/>
      <c r="E1809" s="61"/>
      <c r="F1809" s="61"/>
    </row>
    <row r="1810" spans="1:6">
      <c r="A1810" s="61"/>
      <c r="D1810" s="61"/>
      <c r="E1810" s="61"/>
      <c r="F1810" s="61"/>
    </row>
    <row r="1811" spans="1:6">
      <c r="A1811" s="61"/>
      <c r="D1811" s="61"/>
      <c r="E1811" s="61"/>
      <c r="F1811" s="61"/>
    </row>
    <row r="1812" spans="1:6">
      <c r="A1812" s="61"/>
      <c r="D1812" s="61"/>
      <c r="E1812" s="61"/>
      <c r="F1812" s="61"/>
    </row>
    <row r="1813" spans="1:6">
      <c r="A1813" s="61"/>
      <c r="D1813" s="61"/>
      <c r="E1813" s="61"/>
      <c r="F1813" s="61"/>
    </row>
    <row r="1814" spans="1:6">
      <c r="A1814" s="61"/>
      <c r="D1814" s="61"/>
      <c r="E1814" s="61"/>
      <c r="F1814" s="61"/>
    </row>
    <row r="1815" spans="1:6">
      <c r="A1815" s="61"/>
      <c r="D1815" s="61"/>
      <c r="E1815" s="61"/>
      <c r="F1815" s="61"/>
    </row>
    <row r="1816" spans="1:6">
      <c r="A1816" s="61"/>
      <c r="D1816" s="61"/>
      <c r="E1816" s="61"/>
      <c r="F1816" s="61"/>
    </row>
    <row r="1817" spans="1:6">
      <c r="A1817" s="61"/>
      <c r="D1817" s="61"/>
      <c r="E1817" s="61"/>
      <c r="F1817" s="61"/>
    </row>
    <row r="1818" spans="1:6">
      <c r="A1818" s="61"/>
      <c r="D1818" s="61"/>
      <c r="E1818" s="61"/>
      <c r="F1818" s="61"/>
    </row>
    <row r="1819" spans="1:6">
      <c r="A1819" s="61"/>
      <c r="D1819" s="61"/>
      <c r="E1819" s="61"/>
      <c r="F1819" s="61"/>
    </row>
    <row r="1820" spans="1:6">
      <c r="A1820" s="61"/>
      <c r="D1820" s="61"/>
      <c r="E1820" s="61"/>
      <c r="F1820" s="61"/>
    </row>
    <row r="1821" spans="1:6">
      <c r="A1821" s="61"/>
      <c r="D1821" s="61"/>
      <c r="E1821" s="61"/>
      <c r="F1821" s="61"/>
    </row>
    <row r="1822" spans="1:6">
      <c r="A1822" s="61"/>
      <c r="D1822" s="61"/>
      <c r="E1822" s="61"/>
      <c r="F1822" s="61"/>
    </row>
    <row r="1823" spans="1:6">
      <c r="A1823" s="61"/>
      <c r="D1823" s="61"/>
      <c r="E1823" s="61"/>
      <c r="F1823" s="61"/>
    </row>
    <row r="1824" spans="1:6">
      <c r="A1824" s="61"/>
      <c r="D1824" s="61"/>
      <c r="E1824" s="61"/>
      <c r="F1824" s="61"/>
    </row>
    <row r="1825" spans="1:6">
      <c r="A1825" s="61"/>
      <c r="D1825" s="61"/>
      <c r="E1825" s="61"/>
      <c r="F1825" s="61"/>
    </row>
    <row r="1826" spans="1:6">
      <c r="A1826" s="61"/>
      <c r="D1826" s="61"/>
      <c r="E1826" s="61"/>
      <c r="F1826" s="61"/>
    </row>
    <row r="1827" spans="1:6">
      <c r="A1827" s="61"/>
      <c r="D1827" s="61"/>
      <c r="E1827" s="61"/>
      <c r="F1827" s="61"/>
    </row>
    <row r="1828" spans="1:6">
      <c r="A1828" s="61"/>
      <c r="D1828" s="61"/>
      <c r="E1828" s="61"/>
      <c r="F1828" s="61"/>
    </row>
    <row r="1829" spans="1:6">
      <c r="A1829" s="61"/>
      <c r="D1829" s="61"/>
      <c r="E1829" s="61"/>
      <c r="F1829" s="61"/>
    </row>
    <row r="1830" spans="1:6">
      <c r="A1830" s="61"/>
      <c r="D1830" s="61"/>
      <c r="E1830" s="61"/>
      <c r="F1830" s="61"/>
    </row>
    <row r="1831" spans="1:6">
      <c r="A1831" s="61"/>
      <c r="D1831" s="61"/>
      <c r="E1831" s="61"/>
      <c r="F1831" s="61"/>
    </row>
    <row r="1832" spans="1:6">
      <c r="A1832" s="61"/>
      <c r="D1832" s="61"/>
      <c r="E1832" s="61"/>
      <c r="F1832" s="61"/>
    </row>
    <row r="1833" spans="1:6">
      <c r="A1833" s="61"/>
      <c r="D1833" s="61"/>
      <c r="E1833" s="61"/>
      <c r="F1833" s="61"/>
    </row>
    <row r="1834" spans="1:6">
      <c r="A1834" s="61"/>
      <c r="D1834" s="61"/>
      <c r="E1834" s="61"/>
      <c r="F1834" s="61"/>
    </row>
    <row r="1835" spans="1:6">
      <c r="A1835" s="61"/>
      <c r="D1835" s="61"/>
      <c r="E1835" s="61"/>
      <c r="F1835" s="61"/>
    </row>
    <row r="1836" spans="1:6">
      <c r="A1836" s="61"/>
      <c r="D1836" s="61"/>
      <c r="E1836" s="61"/>
      <c r="F1836" s="61"/>
    </row>
    <row r="1837" spans="1:6">
      <c r="A1837" s="61"/>
      <c r="D1837" s="61"/>
      <c r="E1837" s="61"/>
      <c r="F1837" s="61"/>
    </row>
    <row r="1838" spans="1:6">
      <c r="A1838" s="61"/>
      <c r="D1838" s="61"/>
      <c r="E1838" s="61"/>
      <c r="F1838" s="61"/>
    </row>
    <row r="1839" spans="1:6">
      <c r="A1839" s="61"/>
      <c r="D1839" s="61"/>
      <c r="E1839" s="61"/>
      <c r="F1839" s="61"/>
    </row>
    <row r="1840" spans="1:6">
      <c r="A1840" s="61"/>
      <c r="D1840" s="61"/>
      <c r="E1840" s="61"/>
      <c r="F1840" s="61"/>
    </row>
    <row r="1841" spans="1:6">
      <c r="A1841" s="61"/>
      <c r="D1841" s="61"/>
      <c r="E1841" s="61"/>
      <c r="F1841" s="61"/>
    </row>
    <row r="1842" spans="1:6">
      <c r="A1842" s="61"/>
      <c r="D1842" s="61"/>
      <c r="E1842" s="61"/>
      <c r="F1842" s="61"/>
    </row>
    <row r="1843" spans="1:6">
      <c r="A1843" s="61"/>
      <c r="D1843" s="61"/>
      <c r="E1843" s="61"/>
      <c r="F1843" s="61"/>
    </row>
    <row r="1844" spans="1:6">
      <c r="A1844" s="61"/>
      <c r="D1844" s="61"/>
      <c r="E1844" s="61"/>
      <c r="F1844" s="61"/>
    </row>
    <row r="1845" spans="1:6">
      <c r="A1845" s="61"/>
      <c r="D1845" s="61"/>
      <c r="E1845" s="61"/>
      <c r="F1845" s="61"/>
    </row>
    <row r="1846" spans="1:6">
      <c r="A1846" s="61"/>
      <c r="D1846" s="61"/>
      <c r="E1846" s="61"/>
      <c r="F1846" s="61"/>
    </row>
    <row r="1847" spans="1:6">
      <c r="A1847" s="61"/>
      <c r="D1847" s="61"/>
      <c r="E1847" s="61"/>
      <c r="F1847" s="61"/>
    </row>
    <row r="1848" spans="1:6">
      <c r="A1848" s="61"/>
      <c r="D1848" s="61"/>
      <c r="E1848" s="61"/>
      <c r="F1848" s="61"/>
    </row>
    <row r="1849" spans="1:6">
      <c r="A1849" s="61"/>
      <c r="D1849" s="61"/>
      <c r="E1849" s="61"/>
      <c r="F1849" s="61"/>
    </row>
    <row r="1850" spans="1:6">
      <c r="A1850" s="61"/>
      <c r="D1850" s="61"/>
      <c r="E1850" s="61"/>
      <c r="F1850" s="61"/>
    </row>
    <row r="1851" spans="1:6">
      <c r="A1851" s="61"/>
      <c r="D1851" s="61"/>
      <c r="E1851" s="61"/>
      <c r="F1851" s="61"/>
    </row>
    <row r="1852" spans="1:6">
      <c r="A1852" s="61"/>
      <c r="D1852" s="61"/>
      <c r="E1852" s="61"/>
      <c r="F1852" s="61"/>
    </row>
    <row r="1853" spans="1:6">
      <c r="A1853" s="61"/>
      <c r="D1853" s="61"/>
      <c r="E1853" s="61"/>
      <c r="F1853" s="61"/>
    </row>
    <row r="1854" spans="1:6">
      <c r="A1854" s="61"/>
      <c r="D1854" s="61"/>
      <c r="E1854" s="61"/>
      <c r="F1854" s="61"/>
    </row>
    <row r="1855" spans="1:6">
      <c r="A1855" s="61"/>
      <c r="D1855" s="61"/>
      <c r="E1855" s="61"/>
      <c r="F1855" s="61"/>
    </row>
    <row r="1856" spans="1:6">
      <c r="A1856" s="61"/>
      <c r="D1856" s="61"/>
      <c r="E1856" s="61"/>
      <c r="F1856" s="61"/>
    </row>
    <row r="1857" spans="1:6">
      <c r="A1857" s="61"/>
      <c r="D1857" s="61"/>
      <c r="E1857" s="61"/>
      <c r="F1857" s="61"/>
    </row>
    <row r="1858" spans="1:6">
      <c r="A1858" s="61"/>
      <c r="D1858" s="61"/>
      <c r="E1858" s="61"/>
      <c r="F1858" s="61"/>
    </row>
    <row r="1859" spans="1:6">
      <c r="A1859" s="61"/>
      <c r="D1859" s="61"/>
      <c r="E1859" s="61"/>
      <c r="F1859" s="61"/>
    </row>
    <row r="1860" spans="1:6">
      <c r="A1860" s="61"/>
      <c r="D1860" s="61"/>
      <c r="E1860" s="61"/>
      <c r="F1860" s="61"/>
    </row>
    <row r="1861" spans="1:6">
      <c r="A1861" s="61"/>
      <c r="D1861" s="61"/>
      <c r="E1861" s="61"/>
      <c r="F1861" s="61"/>
    </row>
    <row r="1862" spans="1:6">
      <c r="A1862" s="61"/>
      <c r="D1862" s="61"/>
      <c r="E1862" s="61"/>
      <c r="F1862" s="61"/>
    </row>
    <row r="1863" spans="1:6">
      <c r="A1863" s="61"/>
      <c r="D1863" s="61"/>
      <c r="E1863" s="61"/>
      <c r="F1863" s="61"/>
    </row>
    <row r="1864" spans="1:6">
      <c r="A1864" s="61"/>
      <c r="D1864" s="61"/>
      <c r="E1864" s="61"/>
      <c r="F1864" s="61"/>
    </row>
    <row r="1865" spans="1:6">
      <c r="A1865" s="61"/>
      <c r="D1865" s="61"/>
      <c r="E1865" s="61"/>
      <c r="F1865" s="61"/>
    </row>
    <row r="1866" spans="1:6">
      <c r="A1866" s="61"/>
      <c r="D1866" s="61"/>
      <c r="E1866" s="61"/>
      <c r="F1866" s="61"/>
    </row>
    <row r="1867" spans="1:6">
      <c r="A1867" s="61"/>
      <c r="D1867" s="61"/>
      <c r="E1867" s="61"/>
      <c r="F1867" s="61"/>
    </row>
    <row r="1868" spans="1:6">
      <c r="A1868" s="61"/>
      <c r="D1868" s="61"/>
      <c r="E1868" s="61"/>
      <c r="F1868" s="61"/>
    </row>
    <row r="1869" spans="1:6">
      <c r="A1869" s="61"/>
      <c r="D1869" s="61"/>
      <c r="E1869" s="61"/>
      <c r="F1869" s="61"/>
    </row>
    <row r="1870" spans="1:6">
      <c r="A1870" s="61"/>
      <c r="D1870" s="61"/>
      <c r="E1870" s="61"/>
      <c r="F1870" s="61"/>
    </row>
    <row r="1871" spans="1:6">
      <c r="A1871" s="61"/>
      <c r="D1871" s="61"/>
      <c r="E1871" s="61"/>
      <c r="F1871" s="61"/>
    </row>
    <row r="1872" spans="1:6">
      <c r="A1872" s="61"/>
      <c r="D1872" s="61"/>
      <c r="E1872" s="61"/>
      <c r="F1872" s="61"/>
    </row>
    <row r="1873" spans="1:6">
      <c r="A1873" s="61"/>
      <c r="D1873" s="61"/>
      <c r="E1873" s="61"/>
      <c r="F1873" s="61"/>
    </row>
    <row r="1874" spans="1:6">
      <c r="A1874" s="61"/>
      <c r="D1874" s="61"/>
      <c r="E1874" s="61"/>
      <c r="F1874" s="61"/>
    </row>
    <row r="1875" spans="1:6">
      <c r="A1875" s="61"/>
      <c r="D1875" s="61"/>
      <c r="E1875" s="61"/>
      <c r="F1875" s="61"/>
    </row>
    <row r="1876" spans="1:6">
      <c r="A1876" s="61"/>
      <c r="D1876" s="61"/>
      <c r="E1876" s="61"/>
      <c r="F1876" s="61"/>
    </row>
    <row r="1877" spans="1:6">
      <c r="A1877" s="61"/>
      <c r="D1877" s="61"/>
      <c r="E1877" s="61"/>
      <c r="F1877" s="61"/>
    </row>
    <row r="1878" spans="1:6">
      <c r="A1878" s="61"/>
      <c r="D1878" s="61"/>
      <c r="E1878" s="61"/>
      <c r="F1878" s="61"/>
    </row>
    <row r="1879" spans="1:6">
      <c r="A1879" s="61"/>
      <c r="D1879" s="61"/>
      <c r="E1879" s="61"/>
      <c r="F1879" s="61"/>
    </row>
    <row r="1880" spans="1:6">
      <c r="A1880" s="61"/>
      <c r="D1880" s="61"/>
      <c r="E1880" s="61"/>
      <c r="F1880" s="61"/>
    </row>
    <row r="1881" spans="1:6">
      <c r="A1881" s="61"/>
      <c r="D1881" s="61"/>
      <c r="E1881" s="61"/>
      <c r="F1881" s="61"/>
    </row>
    <row r="1882" spans="1:6">
      <c r="A1882" s="61"/>
      <c r="D1882" s="61"/>
      <c r="E1882" s="61"/>
      <c r="F1882" s="61"/>
    </row>
    <row r="1883" spans="1:6">
      <c r="A1883" s="61"/>
      <c r="D1883" s="61"/>
      <c r="E1883" s="61"/>
      <c r="F1883" s="61"/>
    </row>
    <row r="1884" spans="1:6">
      <c r="A1884" s="61"/>
      <c r="D1884" s="61"/>
      <c r="E1884" s="61"/>
      <c r="F1884" s="61"/>
    </row>
    <row r="1885" spans="1:6">
      <c r="A1885" s="61"/>
      <c r="D1885" s="61"/>
      <c r="E1885" s="61"/>
      <c r="F1885" s="61"/>
    </row>
    <row r="1886" spans="1:6">
      <c r="A1886" s="61"/>
      <c r="D1886" s="61"/>
      <c r="E1886" s="61"/>
      <c r="F1886" s="61"/>
    </row>
    <row r="1887" spans="1:6">
      <c r="A1887" s="61"/>
      <c r="D1887" s="61"/>
      <c r="E1887" s="61"/>
      <c r="F1887" s="61"/>
    </row>
    <row r="1888" spans="1:6">
      <c r="A1888" s="61"/>
      <c r="D1888" s="61"/>
      <c r="E1888" s="61"/>
      <c r="F1888" s="61"/>
    </row>
    <row r="1889" spans="1:6">
      <c r="A1889" s="61"/>
      <c r="D1889" s="61"/>
      <c r="E1889" s="61"/>
      <c r="F1889" s="61"/>
    </row>
    <row r="1890" spans="1:6">
      <c r="A1890" s="61"/>
      <c r="D1890" s="61"/>
      <c r="E1890" s="61"/>
      <c r="F1890" s="61"/>
    </row>
    <row r="1891" spans="1:6">
      <c r="A1891" s="61"/>
      <c r="D1891" s="61"/>
      <c r="E1891" s="61"/>
      <c r="F1891" s="61"/>
    </row>
    <row r="1892" spans="1:6">
      <c r="A1892" s="61"/>
      <c r="D1892" s="61"/>
      <c r="E1892" s="61"/>
      <c r="F1892" s="61"/>
    </row>
    <row r="1893" spans="1:6">
      <c r="A1893" s="61"/>
      <c r="D1893" s="61"/>
      <c r="E1893" s="61"/>
      <c r="F1893" s="61"/>
    </row>
    <row r="1894" spans="1:6">
      <c r="A1894" s="61"/>
      <c r="D1894" s="61"/>
      <c r="E1894" s="61"/>
      <c r="F1894" s="61"/>
    </row>
    <row r="1895" spans="1:6">
      <c r="A1895" s="61"/>
      <c r="D1895" s="61"/>
      <c r="E1895" s="61"/>
      <c r="F1895" s="61"/>
    </row>
    <row r="1896" spans="1:6">
      <c r="A1896" s="61"/>
      <c r="D1896" s="61"/>
      <c r="E1896" s="61"/>
      <c r="F1896" s="61"/>
    </row>
    <row r="1897" spans="1:6">
      <c r="A1897" s="61"/>
      <c r="D1897" s="61"/>
      <c r="E1897" s="61"/>
      <c r="F1897" s="61"/>
    </row>
    <row r="1898" spans="1:6">
      <c r="A1898" s="61"/>
      <c r="D1898" s="61"/>
      <c r="E1898" s="61"/>
      <c r="F1898" s="61"/>
    </row>
    <row r="1899" spans="1:6">
      <c r="A1899" s="61"/>
      <c r="D1899" s="61"/>
      <c r="E1899" s="61"/>
      <c r="F1899" s="61"/>
    </row>
    <row r="1900" spans="1:6">
      <c r="A1900" s="61"/>
      <c r="D1900" s="61"/>
      <c r="E1900" s="61"/>
      <c r="F1900" s="61"/>
    </row>
    <row r="1901" spans="1:6">
      <c r="A1901" s="61"/>
      <c r="D1901" s="61"/>
      <c r="E1901" s="61"/>
      <c r="F1901" s="61"/>
    </row>
    <row r="1902" spans="1:6">
      <c r="A1902" s="61"/>
      <c r="D1902" s="61"/>
      <c r="E1902" s="61"/>
      <c r="F1902" s="61"/>
    </row>
    <row r="1903" spans="1:6">
      <c r="A1903" s="61"/>
      <c r="D1903" s="61"/>
      <c r="E1903" s="61"/>
      <c r="F1903" s="61"/>
    </row>
    <row r="1904" spans="1:6">
      <c r="A1904" s="61"/>
      <c r="D1904" s="61"/>
      <c r="E1904" s="61"/>
      <c r="F1904" s="61"/>
    </row>
    <row r="1905" spans="1:6">
      <c r="A1905" s="61"/>
      <c r="D1905" s="61"/>
      <c r="E1905" s="61"/>
      <c r="F1905" s="61"/>
    </row>
    <row r="1906" spans="1:6">
      <c r="A1906" s="61"/>
      <c r="D1906" s="61"/>
      <c r="E1906" s="61"/>
      <c r="F1906" s="61"/>
    </row>
    <row r="1907" spans="1:6">
      <c r="A1907" s="61"/>
      <c r="D1907" s="61"/>
      <c r="E1907" s="61"/>
      <c r="F1907" s="61"/>
    </row>
    <row r="1908" spans="1:6">
      <c r="A1908" s="61"/>
      <c r="D1908" s="61"/>
      <c r="E1908" s="61"/>
      <c r="F1908" s="61"/>
    </row>
    <row r="1909" spans="1:6">
      <c r="A1909" s="61"/>
      <c r="D1909" s="61"/>
      <c r="E1909" s="61"/>
      <c r="F1909" s="61"/>
    </row>
    <row r="1910" spans="1:6">
      <c r="A1910" s="61"/>
      <c r="D1910" s="61"/>
      <c r="E1910" s="61"/>
      <c r="F1910" s="61"/>
    </row>
    <row r="1911" spans="1:6">
      <c r="A1911" s="61"/>
      <c r="D1911" s="61"/>
      <c r="E1911" s="61"/>
      <c r="F1911" s="61"/>
    </row>
    <row r="1912" spans="1:6">
      <c r="A1912" s="61"/>
      <c r="D1912" s="61"/>
      <c r="E1912" s="61"/>
      <c r="F1912" s="61"/>
    </row>
    <row r="1913" spans="1:6">
      <c r="A1913" s="61"/>
      <c r="D1913" s="61"/>
      <c r="E1913" s="61"/>
      <c r="F1913" s="61"/>
    </row>
    <row r="1914" spans="1:6">
      <c r="A1914" s="61"/>
      <c r="D1914" s="61"/>
      <c r="E1914" s="61"/>
      <c r="F1914" s="61"/>
    </row>
    <row r="1915" spans="1:6">
      <c r="A1915" s="61"/>
      <c r="D1915" s="61"/>
      <c r="E1915" s="61"/>
      <c r="F1915" s="61"/>
    </row>
    <row r="1916" spans="1:6">
      <c r="A1916" s="61"/>
      <c r="D1916" s="61"/>
      <c r="E1916" s="61"/>
      <c r="F1916" s="61"/>
    </row>
    <row r="1917" spans="1:6">
      <c r="A1917" s="61"/>
      <c r="D1917" s="61"/>
      <c r="E1917" s="61"/>
      <c r="F1917" s="61"/>
    </row>
    <row r="1918" spans="1:6">
      <c r="A1918" s="61"/>
      <c r="D1918" s="61"/>
      <c r="E1918" s="61"/>
      <c r="F1918" s="61"/>
    </row>
    <row r="1919" spans="1:6">
      <c r="A1919" s="61"/>
      <c r="D1919" s="61"/>
      <c r="E1919" s="61"/>
      <c r="F1919" s="61"/>
    </row>
    <row r="1920" spans="1:6">
      <c r="A1920" s="61"/>
      <c r="D1920" s="61"/>
      <c r="E1920" s="61"/>
      <c r="F1920" s="61"/>
    </row>
    <row r="1921" spans="1:6">
      <c r="A1921" s="61"/>
      <c r="D1921" s="61"/>
      <c r="E1921" s="61"/>
      <c r="F1921" s="61"/>
    </row>
    <row r="1922" spans="1:6">
      <c r="A1922" s="61"/>
      <c r="D1922" s="61"/>
      <c r="E1922" s="61"/>
      <c r="F1922" s="61"/>
    </row>
    <row r="1923" spans="1:6">
      <c r="A1923" s="61"/>
      <c r="D1923" s="61"/>
      <c r="E1923" s="61"/>
      <c r="F1923" s="61"/>
    </row>
    <row r="1924" spans="1:6">
      <c r="A1924" s="61"/>
      <c r="D1924" s="61"/>
      <c r="E1924" s="61"/>
      <c r="F1924" s="61"/>
    </row>
    <row r="1925" spans="1:6">
      <c r="A1925" s="61"/>
      <c r="D1925" s="61"/>
      <c r="E1925" s="61"/>
      <c r="F1925" s="61"/>
    </row>
    <row r="1926" spans="1:6">
      <c r="A1926" s="61"/>
      <c r="D1926" s="61"/>
      <c r="E1926" s="61"/>
      <c r="F1926" s="61"/>
    </row>
    <row r="1927" spans="1:6">
      <c r="A1927" s="61"/>
      <c r="D1927" s="61"/>
      <c r="E1927" s="61"/>
      <c r="F1927" s="61"/>
    </row>
    <row r="1928" spans="1:6">
      <c r="A1928" s="61"/>
      <c r="D1928" s="61"/>
      <c r="E1928" s="61"/>
      <c r="F1928" s="61"/>
    </row>
    <row r="1929" spans="1:6">
      <c r="A1929" s="61"/>
      <c r="D1929" s="61"/>
      <c r="E1929" s="61"/>
      <c r="F1929" s="61"/>
    </row>
    <row r="1930" spans="1:6">
      <c r="A1930" s="61"/>
      <c r="D1930" s="61"/>
      <c r="E1930" s="61"/>
      <c r="F1930" s="61"/>
    </row>
    <row r="1931" spans="1:6">
      <c r="A1931" s="61"/>
      <c r="D1931" s="61"/>
      <c r="E1931" s="61"/>
      <c r="F1931" s="61"/>
    </row>
    <row r="1932" spans="1:6">
      <c r="A1932" s="61"/>
      <c r="D1932" s="61"/>
      <c r="E1932" s="61"/>
      <c r="F1932" s="61"/>
    </row>
    <row r="1933" spans="1:6">
      <c r="A1933" s="61"/>
      <c r="D1933" s="61"/>
      <c r="E1933" s="61"/>
      <c r="F1933" s="61"/>
    </row>
    <row r="1934" spans="1:6">
      <c r="A1934" s="61"/>
      <c r="D1934" s="61"/>
      <c r="E1934" s="61"/>
      <c r="F1934" s="61"/>
    </row>
    <row r="1935" spans="1:6">
      <c r="A1935" s="61"/>
      <c r="D1935" s="61"/>
      <c r="E1935" s="61"/>
      <c r="F1935" s="61"/>
    </row>
    <row r="1936" spans="1:6">
      <c r="A1936" s="61"/>
      <c r="D1936" s="61"/>
      <c r="E1936" s="61"/>
      <c r="F1936" s="61"/>
    </row>
    <row r="1937" spans="1:6">
      <c r="A1937" s="61"/>
      <c r="D1937" s="61"/>
      <c r="E1937" s="61"/>
      <c r="F1937" s="61"/>
    </row>
    <row r="1938" spans="1:6">
      <c r="A1938" s="61"/>
      <c r="D1938" s="61"/>
      <c r="E1938" s="61"/>
      <c r="F1938" s="61"/>
    </row>
    <row r="1939" spans="1:6">
      <c r="A1939" s="61"/>
      <c r="D1939" s="61"/>
      <c r="E1939" s="61"/>
      <c r="F1939" s="61"/>
    </row>
    <row r="1940" spans="1:6">
      <c r="A1940" s="61"/>
      <c r="D1940" s="61"/>
      <c r="E1940" s="61"/>
      <c r="F1940" s="61"/>
    </row>
    <row r="1941" spans="1:6">
      <c r="A1941" s="61"/>
      <c r="D1941" s="61"/>
      <c r="E1941" s="61"/>
      <c r="F1941" s="61"/>
    </row>
    <row r="1942" spans="1:6">
      <c r="A1942" s="61"/>
      <c r="D1942" s="61"/>
      <c r="E1942" s="61"/>
      <c r="F1942" s="61"/>
    </row>
    <row r="1943" spans="1:6">
      <c r="A1943" s="61"/>
      <c r="D1943" s="61"/>
      <c r="E1943" s="61"/>
      <c r="F1943" s="61"/>
    </row>
    <row r="1944" spans="1:6">
      <c r="A1944" s="61"/>
      <c r="D1944" s="61"/>
      <c r="E1944" s="61"/>
      <c r="F1944" s="61"/>
    </row>
    <row r="1945" spans="1:6">
      <c r="A1945" s="61"/>
      <c r="D1945" s="61"/>
      <c r="E1945" s="61"/>
      <c r="F1945" s="61"/>
    </row>
    <row r="1946" spans="1:6">
      <c r="A1946" s="61"/>
      <c r="D1946" s="61"/>
      <c r="E1946" s="61"/>
      <c r="F1946" s="61"/>
    </row>
    <row r="1947" spans="1:6">
      <c r="A1947" s="61"/>
      <c r="D1947" s="61"/>
      <c r="E1947" s="61"/>
      <c r="F1947" s="61"/>
    </row>
    <row r="1948" spans="1:6">
      <c r="A1948" s="61"/>
      <c r="D1948" s="61"/>
      <c r="E1948" s="61"/>
      <c r="F1948" s="61"/>
    </row>
    <row r="1949" spans="1:6">
      <c r="A1949" s="61"/>
      <c r="D1949" s="61"/>
      <c r="E1949" s="61"/>
      <c r="F1949" s="61"/>
    </row>
    <row r="1950" spans="1:6">
      <c r="A1950" s="61"/>
      <c r="D1950" s="61"/>
      <c r="E1950" s="61"/>
      <c r="F1950" s="61"/>
    </row>
    <row r="1951" spans="1:6">
      <c r="A1951" s="61"/>
      <c r="D1951" s="61"/>
      <c r="E1951" s="61"/>
      <c r="F1951" s="61"/>
    </row>
    <row r="1952" spans="1:6">
      <c r="A1952" s="61"/>
      <c r="D1952" s="61"/>
      <c r="E1952" s="61"/>
      <c r="F1952" s="61"/>
    </row>
    <row r="1953" spans="1:6">
      <c r="A1953" s="61"/>
      <c r="D1953" s="61"/>
      <c r="E1953" s="61"/>
      <c r="F1953" s="61"/>
    </row>
    <row r="1954" spans="1:6">
      <c r="A1954" s="61"/>
      <c r="D1954" s="61"/>
      <c r="E1954" s="61"/>
      <c r="F1954" s="61"/>
    </row>
    <row r="1955" spans="1:6">
      <c r="A1955" s="61"/>
      <c r="D1955" s="61"/>
      <c r="E1955" s="61"/>
      <c r="F1955" s="61"/>
    </row>
    <row r="1956" spans="1:6">
      <c r="A1956" s="61"/>
      <c r="D1956" s="61"/>
      <c r="E1956" s="61"/>
      <c r="F1956" s="61"/>
    </row>
    <row r="1957" spans="1:6">
      <c r="A1957" s="61"/>
      <c r="D1957" s="61"/>
      <c r="E1957" s="61"/>
      <c r="F1957" s="61"/>
    </row>
    <row r="1958" spans="1:6">
      <c r="A1958" s="61"/>
      <c r="D1958" s="61"/>
      <c r="E1958" s="61"/>
      <c r="F1958" s="61"/>
    </row>
    <row r="1959" spans="1:6">
      <c r="A1959" s="61"/>
      <c r="D1959" s="61"/>
      <c r="E1959" s="61"/>
      <c r="F1959" s="61"/>
    </row>
    <row r="1960" spans="1:6">
      <c r="A1960" s="61"/>
      <c r="D1960" s="61"/>
      <c r="E1960" s="61"/>
      <c r="F1960" s="61"/>
    </row>
    <row r="1961" spans="1:6">
      <c r="A1961" s="61"/>
      <c r="D1961" s="61"/>
      <c r="E1961" s="61"/>
      <c r="F1961" s="61"/>
    </row>
    <row r="1962" spans="1:6">
      <c r="A1962" s="61"/>
      <c r="D1962" s="61"/>
      <c r="E1962" s="61"/>
      <c r="F1962" s="61"/>
    </row>
    <row r="1963" spans="1:6">
      <c r="A1963" s="61"/>
      <c r="D1963" s="61"/>
      <c r="E1963" s="61"/>
      <c r="F1963" s="61"/>
    </row>
    <row r="1964" spans="1:6">
      <c r="A1964" s="61"/>
      <c r="D1964" s="61"/>
      <c r="E1964" s="61"/>
      <c r="F1964" s="61"/>
    </row>
    <row r="1965" spans="1:6">
      <c r="A1965" s="61"/>
      <c r="D1965" s="61"/>
      <c r="E1965" s="61"/>
      <c r="F1965" s="61"/>
    </row>
    <row r="1966" spans="1:6">
      <c r="A1966" s="61"/>
      <c r="D1966" s="61"/>
      <c r="E1966" s="61"/>
      <c r="F1966" s="61"/>
    </row>
    <row r="1967" spans="1:6">
      <c r="A1967" s="61"/>
      <c r="D1967" s="61"/>
      <c r="E1967" s="61"/>
      <c r="F1967" s="61"/>
    </row>
    <row r="1968" spans="1:6">
      <c r="A1968" s="61"/>
      <c r="D1968" s="61"/>
      <c r="E1968" s="61"/>
      <c r="F1968" s="61"/>
    </row>
    <row r="1969" spans="1:6">
      <c r="A1969" s="61"/>
      <c r="D1969" s="61"/>
      <c r="E1969" s="61"/>
      <c r="F1969" s="61"/>
    </row>
    <row r="1970" spans="1:6">
      <c r="A1970" s="61"/>
      <c r="D1970" s="61"/>
      <c r="E1970" s="61"/>
      <c r="F1970" s="61"/>
    </row>
    <row r="1971" spans="1:6">
      <c r="A1971" s="61"/>
      <c r="D1971" s="61"/>
      <c r="E1971" s="61"/>
      <c r="F1971" s="61"/>
    </row>
    <row r="1972" spans="1:6">
      <c r="A1972" s="61"/>
      <c r="D1972" s="61"/>
      <c r="E1972" s="61"/>
      <c r="F1972" s="61"/>
    </row>
    <row r="1973" spans="1:6">
      <c r="A1973" s="61"/>
      <c r="D1973" s="61"/>
      <c r="E1973" s="61"/>
      <c r="F1973" s="61"/>
    </row>
    <row r="1974" spans="1:6">
      <c r="A1974" s="61"/>
      <c r="D1974" s="61"/>
      <c r="E1974" s="61"/>
      <c r="F1974" s="61"/>
    </row>
    <row r="1975" spans="1:6">
      <c r="A1975" s="61"/>
      <c r="D1975" s="61"/>
      <c r="E1975" s="61"/>
      <c r="F1975" s="61"/>
    </row>
    <row r="1976" spans="1:6">
      <c r="A1976" s="61"/>
      <c r="D1976" s="61"/>
      <c r="E1976" s="61"/>
      <c r="F1976" s="61"/>
    </row>
    <row r="1977" spans="1:6">
      <c r="A1977" s="61"/>
      <c r="D1977" s="61"/>
      <c r="E1977" s="61"/>
      <c r="F1977" s="61"/>
    </row>
    <row r="1978" spans="1:6">
      <c r="A1978" s="61"/>
      <c r="D1978" s="61"/>
      <c r="E1978" s="61"/>
      <c r="F1978" s="61"/>
    </row>
    <row r="1979" spans="1:6">
      <c r="A1979" s="61"/>
      <c r="D1979" s="61"/>
      <c r="E1979" s="61"/>
      <c r="F1979" s="61"/>
    </row>
    <row r="1980" spans="1:6">
      <c r="A1980" s="61"/>
      <c r="D1980" s="61"/>
      <c r="E1980" s="61"/>
      <c r="F1980" s="61"/>
    </row>
    <row r="1981" spans="1:6">
      <c r="A1981" s="61"/>
      <c r="D1981" s="61"/>
      <c r="E1981" s="61"/>
      <c r="F1981" s="61"/>
    </row>
    <row r="1982" spans="1:6">
      <c r="A1982" s="61"/>
      <c r="D1982" s="61"/>
      <c r="E1982" s="61"/>
      <c r="F1982" s="61"/>
    </row>
    <row r="1983" spans="1:6">
      <c r="A1983" s="61"/>
      <c r="D1983" s="61"/>
      <c r="E1983" s="61"/>
      <c r="F1983" s="61"/>
    </row>
    <row r="1984" spans="1:6">
      <c r="A1984" s="61"/>
      <c r="D1984" s="61"/>
      <c r="E1984" s="61"/>
      <c r="F1984" s="61"/>
    </row>
    <row r="1985" spans="1:6">
      <c r="A1985" s="61"/>
      <c r="D1985" s="61"/>
      <c r="E1985" s="61"/>
      <c r="F1985" s="61"/>
    </row>
    <row r="1986" spans="1:6">
      <c r="A1986" s="61"/>
      <c r="D1986" s="61"/>
      <c r="E1986" s="61"/>
      <c r="F1986" s="61"/>
    </row>
    <row r="1987" spans="1:6">
      <c r="A1987" s="61"/>
      <c r="D1987" s="61"/>
      <c r="E1987" s="61"/>
      <c r="F1987" s="61"/>
    </row>
    <row r="1988" spans="1:6">
      <c r="A1988" s="61"/>
      <c r="D1988" s="61"/>
      <c r="E1988" s="61"/>
      <c r="F1988" s="61"/>
    </row>
    <row r="1989" spans="1:6">
      <c r="A1989" s="61"/>
      <c r="D1989" s="61"/>
      <c r="E1989" s="61"/>
      <c r="F1989" s="61"/>
    </row>
    <row r="1990" spans="1:6">
      <c r="A1990" s="61"/>
      <c r="D1990" s="61"/>
      <c r="E1990" s="61"/>
      <c r="F1990" s="61"/>
    </row>
    <row r="1991" spans="1:6">
      <c r="A1991" s="61"/>
      <c r="D1991" s="61"/>
      <c r="E1991" s="61"/>
      <c r="F1991" s="61"/>
    </row>
    <row r="1992" spans="1:6">
      <c r="A1992" s="61"/>
      <c r="D1992" s="61"/>
      <c r="E1992" s="61"/>
      <c r="F1992" s="61"/>
    </row>
    <row r="1993" spans="1:6">
      <c r="A1993" s="61"/>
      <c r="D1993" s="61"/>
      <c r="E1993" s="61"/>
      <c r="F1993" s="61"/>
    </row>
    <row r="1994" spans="1:6">
      <c r="A1994" s="61"/>
      <c r="D1994" s="61"/>
      <c r="E1994" s="61"/>
      <c r="F1994" s="61"/>
    </row>
    <row r="1995" spans="1:6">
      <c r="A1995" s="61"/>
      <c r="D1995" s="61"/>
      <c r="E1995" s="61"/>
      <c r="F1995" s="61"/>
    </row>
    <row r="1996" spans="1:6">
      <c r="A1996" s="61"/>
      <c r="D1996" s="61"/>
      <c r="E1996" s="61"/>
      <c r="F1996" s="61"/>
    </row>
    <row r="1997" spans="1:6">
      <c r="A1997" s="61"/>
      <c r="D1997" s="61"/>
      <c r="E1997" s="61"/>
      <c r="F1997" s="61"/>
    </row>
    <row r="1998" spans="1:6">
      <c r="A1998" s="61"/>
      <c r="D1998" s="61"/>
      <c r="E1998" s="61"/>
      <c r="F1998" s="61"/>
    </row>
    <row r="1999" spans="1:6">
      <c r="A1999" s="61"/>
      <c r="D1999" s="61"/>
      <c r="E1999" s="61"/>
      <c r="F1999" s="61"/>
    </row>
    <row r="2000" spans="1:6">
      <c r="A2000" s="61"/>
      <c r="D2000" s="61"/>
      <c r="E2000" s="61"/>
      <c r="F2000" s="61"/>
    </row>
    <row r="2001" spans="1:6">
      <c r="A2001" s="61"/>
      <c r="D2001" s="61"/>
      <c r="E2001" s="61"/>
      <c r="F2001" s="61"/>
    </row>
    <row r="2002" spans="1:6">
      <c r="A2002" s="61"/>
      <c r="D2002" s="61"/>
      <c r="E2002" s="61"/>
      <c r="F2002" s="61"/>
    </row>
    <row r="2003" spans="1:6">
      <c r="A2003" s="61"/>
      <c r="D2003" s="61"/>
      <c r="E2003" s="61"/>
      <c r="F2003" s="61"/>
    </row>
    <row r="2004" spans="1:6">
      <c r="A2004" s="61"/>
      <c r="D2004" s="61"/>
      <c r="E2004" s="61"/>
      <c r="F2004" s="61"/>
    </row>
    <row r="2005" spans="1:6">
      <c r="A2005" s="61"/>
      <c r="D2005" s="61"/>
      <c r="E2005" s="61"/>
      <c r="F2005" s="61"/>
    </row>
    <row r="2006" spans="1:6">
      <c r="A2006" s="61"/>
      <c r="D2006" s="61"/>
      <c r="E2006" s="61"/>
      <c r="F2006" s="61"/>
    </row>
    <row r="2007" spans="1:6">
      <c r="A2007" s="61"/>
      <c r="D2007" s="61"/>
      <c r="E2007" s="61"/>
      <c r="F2007" s="61"/>
    </row>
    <row r="2008" spans="1:6">
      <c r="A2008" s="61"/>
      <c r="D2008" s="61"/>
      <c r="E2008" s="61"/>
      <c r="F2008" s="61"/>
    </row>
    <row r="2009" spans="1:6">
      <c r="A2009" s="61"/>
      <c r="D2009" s="61"/>
      <c r="E2009" s="61"/>
      <c r="F2009" s="61"/>
    </row>
    <row r="2010" spans="1:6">
      <c r="A2010" s="61"/>
      <c r="D2010" s="61"/>
      <c r="E2010" s="61"/>
      <c r="F2010" s="61"/>
    </row>
    <row r="2011" spans="1:6">
      <c r="A2011" s="61"/>
      <c r="D2011" s="61"/>
      <c r="E2011" s="61"/>
      <c r="F2011" s="61"/>
    </row>
    <row r="2012" spans="1:6">
      <c r="A2012" s="61"/>
      <c r="D2012" s="61"/>
      <c r="E2012" s="61"/>
      <c r="F2012" s="61"/>
    </row>
    <row r="2013" spans="1:6">
      <c r="A2013" s="61"/>
      <c r="D2013" s="61"/>
      <c r="E2013" s="61"/>
      <c r="F2013" s="61"/>
    </row>
    <row r="2014" spans="1:6">
      <c r="A2014" s="61"/>
      <c r="D2014" s="61"/>
      <c r="E2014" s="61"/>
      <c r="F2014" s="61"/>
    </row>
    <row r="2015" spans="1:6">
      <c r="A2015" s="61"/>
      <c r="D2015" s="61"/>
      <c r="E2015" s="61"/>
      <c r="F2015" s="61"/>
    </row>
    <row r="2016" spans="1:6">
      <c r="A2016" s="61"/>
      <c r="D2016" s="61"/>
      <c r="E2016" s="61"/>
      <c r="F2016" s="61"/>
    </row>
    <row r="2017" spans="1:6">
      <c r="A2017" s="61"/>
      <c r="D2017" s="61"/>
      <c r="E2017" s="61"/>
      <c r="F2017" s="61"/>
    </row>
    <row r="2018" spans="1:6">
      <c r="A2018" s="61"/>
      <c r="D2018" s="61"/>
      <c r="E2018" s="61"/>
      <c r="F2018" s="61"/>
    </row>
    <row r="2019" spans="1:6">
      <c r="A2019" s="61"/>
      <c r="D2019" s="61"/>
      <c r="E2019" s="61"/>
      <c r="F2019" s="61"/>
    </row>
    <row r="2020" spans="1:6">
      <c r="A2020" s="61"/>
      <c r="D2020" s="61"/>
      <c r="E2020" s="61"/>
      <c r="F2020" s="61"/>
    </row>
    <row r="2021" spans="1:6">
      <c r="A2021" s="61"/>
      <c r="D2021" s="61"/>
      <c r="E2021" s="61"/>
      <c r="F2021" s="61"/>
    </row>
    <row r="2022" spans="1:6">
      <c r="A2022" s="61"/>
      <c r="D2022" s="61"/>
      <c r="E2022" s="61"/>
      <c r="F2022" s="61"/>
    </row>
    <row r="2023" spans="1:6">
      <c r="A2023" s="61"/>
      <c r="D2023" s="61"/>
      <c r="E2023" s="61"/>
      <c r="F2023" s="61"/>
    </row>
    <row r="2024" spans="1:6">
      <c r="A2024" s="61"/>
      <c r="D2024" s="61"/>
      <c r="E2024" s="61"/>
      <c r="F2024" s="61"/>
    </row>
    <row r="2025" spans="1:6">
      <c r="A2025" s="61"/>
      <c r="D2025" s="61"/>
      <c r="E2025" s="61"/>
      <c r="F2025" s="61"/>
    </row>
    <row r="2026" spans="1:6">
      <c r="A2026" s="61"/>
      <c r="D2026" s="61"/>
      <c r="E2026" s="61"/>
      <c r="F2026" s="61"/>
    </row>
    <row r="2027" spans="1:6">
      <c r="A2027" s="61"/>
      <c r="D2027" s="61"/>
      <c r="E2027" s="61"/>
      <c r="F2027" s="61"/>
    </row>
    <row r="2028" spans="1:6">
      <c r="A2028" s="61"/>
      <c r="D2028" s="61"/>
      <c r="E2028" s="61"/>
      <c r="F2028" s="61"/>
    </row>
    <row r="2029" spans="1:6">
      <c r="A2029" s="61"/>
      <c r="D2029" s="61"/>
      <c r="E2029" s="61"/>
      <c r="F2029" s="61"/>
    </row>
    <row r="2030" spans="1:6">
      <c r="A2030" s="61"/>
      <c r="D2030" s="61"/>
      <c r="E2030" s="61"/>
      <c r="F2030" s="61"/>
    </row>
    <row r="2031" spans="1:6">
      <c r="A2031" s="61"/>
      <c r="D2031" s="61"/>
      <c r="E2031" s="61"/>
      <c r="F2031" s="61"/>
    </row>
    <row r="2032" spans="1:6">
      <c r="A2032" s="61"/>
      <c r="D2032" s="61"/>
      <c r="E2032" s="61"/>
      <c r="F2032" s="61"/>
    </row>
    <row r="2033" spans="1:6">
      <c r="A2033" s="61"/>
      <c r="D2033" s="61"/>
      <c r="E2033" s="61"/>
      <c r="F2033" s="61"/>
    </row>
    <row r="2034" spans="1:6">
      <c r="A2034" s="61"/>
      <c r="D2034" s="61"/>
      <c r="E2034" s="61"/>
      <c r="F2034" s="61"/>
    </row>
    <row r="2035" spans="1:6">
      <c r="A2035" s="61"/>
      <c r="D2035" s="61"/>
      <c r="E2035" s="61"/>
      <c r="F2035" s="61"/>
    </row>
    <row r="2036" spans="1:6">
      <c r="A2036" s="61"/>
      <c r="D2036" s="61"/>
      <c r="E2036" s="61"/>
      <c r="F2036" s="61"/>
    </row>
    <row r="2037" spans="1:6">
      <c r="A2037" s="61"/>
      <c r="D2037" s="61"/>
      <c r="E2037" s="61"/>
      <c r="F2037" s="61"/>
    </row>
    <row r="2038" spans="1:6">
      <c r="A2038" s="61"/>
      <c r="D2038" s="61"/>
      <c r="E2038" s="61"/>
      <c r="F2038" s="61"/>
    </row>
    <row r="2039" spans="1:6">
      <c r="A2039" s="61"/>
      <c r="D2039" s="61"/>
      <c r="E2039" s="61"/>
      <c r="F2039" s="61"/>
    </row>
    <row r="2040" spans="1:6">
      <c r="A2040" s="61"/>
      <c r="D2040" s="61"/>
      <c r="E2040" s="61"/>
      <c r="F2040" s="61"/>
    </row>
    <row r="2041" spans="1:6">
      <c r="A2041" s="61"/>
      <c r="D2041" s="61"/>
      <c r="E2041" s="61"/>
      <c r="F2041" s="61"/>
    </row>
    <row r="2042" spans="1:6">
      <c r="A2042" s="61"/>
      <c r="D2042" s="61"/>
      <c r="E2042" s="61"/>
      <c r="F2042" s="61"/>
    </row>
    <row r="2043" spans="1:6">
      <c r="A2043" s="61"/>
      <c r="D2043" s="61"/>
      <c r="E2043" s="61"/>
      <c r="F2043" s="61"/>
    </row>
    <row r="2044" spans="1:6">
      <c r="A2044" s="61"/>
      <c r="D2044" s="61"/>
      <c r="E2044" s="61"/>
      <c r="F2044" s="61"/>
    </row>
    <row r="2045" spans="1:6">
      <c r="A2045" s="61"/>
      <c r="D2045" s="61"/>
      <c r="E2045" s="61"/>
      <c r="F2045" s="61"/>
    </row>
    <row r="2046" spans="1:6">
      <c r="A2046" s="61"/>
      <c r="D2046" s="61"/>
      <c r="E2046" s="61"/>
      <c r="F2046" s="61"/>
    </row>
    <row r="2047" spans="1:6">
      <c r="A2047" s="61"/>
      <c r="D2047" s="61"/>
      <c r="E2047" s="61"/>
      <c r="F2047" s="61"/>
    </row>
    <row r="2048" spans="1:6">
      <c r="A2048" s="61"/>
      <c r="D2048" s="61"/>
      <c r="E2048" s="61"/>
      <c r="F2048" s="61"/>
    </row>
    <row r="2049" spans="1:6">
      <c r="A2049" s="61"/>
      <c r="D2049" s="61"/>
      <c r="E2049" s="61"/>
      <c r="F2049" s="61"/>
    </row>
    <row r="2050" spans="1:6">
      <c r="A2050" s="61"/>
      <c r="D2050" s="61"/>
      <c r="E2050" s="61"/>
      <c r="F2050" s="61"/>
    </row>
    <row r="2051" spans="1:6">
      <c r="A2051" s="61"/>
      <c r="D2051" s="61"/>
      <c r="E2051" s="61"/>
      <c r="F2051" s="61"/>
    </row>
    <row r="2052" spans="1:6">
      <c r="A2052" s="61"/>
      <c r="D2052" s="61"/>
      <c r="E2052" s="61"/>
      <c r="F2052" s="61"/>
    </row>
    <row r="2053" spans="1:6">
      <c r="A2053" s="61"/>
      <c r="D2053" s="61"/>
      <c r="E2053" s="61"/>
      <c r="F2053" s="61"/>
    </row>
    <row r="2054" spans="1:6">
      <c r="A2054" s="61"/>
      <c r="D2054" s="61"/>
      <c r="E2054" s="61"/>
      <c r="F2054" s="61"/>
    </row>
    <row r="2055" spans="1:6">
      <c r="A2055" s="61"/>
      <c r="D2055" s="61"/>
      <c r="E2055" s="61"/>
      <c r="F2055" s="61"/>
    </row>
    <row r="2056" spans="1:6">
      <c r="A2056" s="61"/>
      <c r="D2056" s="61"/>
      <c r="E2056" s="61"/>
      <c r="F2056" s="61"/>
    </row>
    <row r="2057" spans="1:6">
      <c r="A2057" s="61"/>
      <c r="D2057" s="61"/>
      <c r="E2057" s="61"/>
      <c r="F2057" s="61"/>
    </row>
    <row r="2058" spans="1:6">
      <c r="A2058" s="61"/>
      <c r="D2058" s="61"/>
      <c r="E2058" s="61"/>
      <c r="F2058" s="61"/>
    </row>
    <row r="2059" spans="1:6">
      <c r="A2059" s="61"/>
      <c r="D2059" s="61"/>
      <c r="E2059" s="61"/>
      <c r="F2059" s="61"/>
    </row>
    <row r="2060" spans="1:6">
      <c r="A2060" s="61"/>
      <c r="D2060" s="61"/>
      <c r="E2060" s="61"/>
      <c r="F2060" s="61"/>
    </row>
    <row r="2061" spans="1:6">
      <c r="A2061" s="61"/>
      <c r="D2061" s="61"/>
      <c r="E2061" s="61"/>
      <c r="F2061" s="61"/>
    </row>
    <row r="2062" spans="1:6">
      <c r="A2062" s="61"/>
      <c r="D2062" s="61"/>
      <c r="E2062" s="61"/>
      <c r="F2062" s="61"/>
    </row>
    <row r="2063" spans="1:6">
      <c r="A2063" s="61"/>
      <c r="D2063" s="61"/>
      <c r="E2063" s="61"/>
      <c r="F2063" s="61"/>
    </row>
    <row r="2064" spans="1:6">
      <c r="A2064" s="61"/>
      <c r="D2064" s="61"/>
      <c r="E2064" s="61"/>
      <c r="F2064" s="61"/>
    </row>
    <row r="2065" spans="1:6">
      <c r="A2065" s="61"/>
      <c r="D2065" s="61"/>
      <c r="E2065" s="61"/>
      <c r="F2065" s="61"/>
    </row>
    <row r="2066" spans="1:6">
      <c r="A2066" s="61"/>
      <c r="D2066" s="61"/>
      <c r="E2066" s="61"/>
      <c r="F2066" s="61"/>
    </row>
    <row r="2067" spans="1:6">
      <c r="A2067" s="61"/>
      <c r="D2067" s="61"/>
      <c r="E2067" s="61"/>
      <c r="F2067" s="61"/>
    </row>
    <row r="2068" spans="1:6">
      <c r="A2068" s="61"/>
      <c r="D2068" s="61"/>
      <c r="E2068" s="61"/>
      <c r="F2068" s="61"/>
    </row>
    <row r="2069" spans="1:6">
      <c r="A2069" s="61"/>
      <c r="D2069" s="61"/>
      <c r="E2069" s="61"/>
      <c r="F2069" s="61"/>
    </row>
    <row r="2070" spans="1:6">
      <c r="A2070" s="61"/>
      <c r="D2070" s="61"/>
      <c r="E2070" s="61"/>
      <c r="F2070" s="61"/>
    </row>
    <row r="2071" spans="1:6">
      <c r="A2071" s="61"/>
      <c r="D2071" s="61"/>
      <c r="E2071" s="61"/>
      <c r="F2071" s="61"/>
    </row>
    <row r="2072" spans="1:6">
      <c r="A2072" s="61"/>
      <c r="D2072" s="61"/>
      <c r="E2072" s="61"/>
      <c r="F2072" s="61"/>
    </row>
    <row r="2073" spans="1:6">
      <c r="A2073" s="61"/>
      <c r="D2073" s="61"/>
      <c r="E2073" s="61"/>
      <c r="F2073" s="61"/>
    </row>
    <row r="2074" spans="1:6">
      <c r="A2074" s="61"/>
      <c r="D2074" s="61"/>
      <c r="E2074" s="61"/>
      <c r="F2074" s="61"/>
    </row>
    <row r="2075" spans="1:6">
      <c r="A2075" s="61"/>
      <c r="D2075" s="61"/>
      <c r="E2075" s="61"/>
      <c r="F2075" s="61"/>
    </row>
    <row r="2076" spans="1:6">
      <c r="A2076" s="61"/>
      <c r="D2076" s="61"/>
      <c r="E2076" s="61"/>
      <c r="F2076" s="61"/>
    </row>
    <row r="2077" spans="1:6">
      <c r="A2077" s="61"/>
      <c r="D2077" s="61"/>
      <c r="E2077" s="61"/>
      <c r="F2077" s="61"/>
    </row>
    <row r="2078" spans="1:6">
      <c r="A2078" s="61"/>
      <c r="D2078" s="61"/>
      <c r="E2078" s="61"/>
      <c r="F2078" s="61"/>
    </row>
    <row r="2079" spans="1:6">
      <c r="A2079" s="61"/>
      <c r="D2079" s="61"/>
      <c r="E2079" s="61"/>
      <c r="F2079" s="61"/>
    </row>
    <row r="2080" spans="1:6">
      <c r="A2080" s="61"/>
      <c r="D2080" s="61"/>
      <c r="E2080" s="61"/>
      <c r="F2080" s="61"/>
    </row>
    <row r="2081" spans="1:6">
      <c r="A2081" s="61"/>
      <c r="D2081" s="61"/>
      <c r="E2081" s="61"/>
      <c r="F2081" s="61"/>
    </row>
    <row r="2082" spans="1:6">
      <c r="A2082" s="61"/>
      <c r="D2082" s="61"/>
      <c r="E2082" s="61"/>
      <c r="F2082" s="61"/>
    </row>
    <row r="2083" spans="1:6">
      <c r="A2083" s="61"/>
      <c r="D2083" s="61"/>
      <c r="E2083" s="61"/>
      <c r="F2083" s="61"/>
    </row>
    <row r="2084" spans="1:6">
      <c r="A2084" s="61"/>
      <c r="D2084" s="61"/>
      <c r="E2084" s="61"/>
      <c r="F2084" s="61"/>
    </row>
    <row r="2085" spans="1:6">
      <c r="A2085" s="61"/>
      <c r="D2085" s="61"/>
      <c r="E2085" s="61"/>
      <c r="F2085" s="61"/>
    </row>
    <row r="2086" spans="1:6">
      <c r="A2086" s="61"/>
      <c r="D2086" s="61"/>
      <c r="E2086" s="61"/>
      <c r="F2086" s="61"/>
    </row>
    <row r="2087" spans="1:6">
      <c r="A2087" s="61"/>
      <c r="D2087" s="61"/>
      <c r="E2087" s="61"/>
      <c r="F2087" s="61"/>
    </row>
    <row r="2088" spans="1:6">
      <c r="A2088" s="61"/>
      <c r="D2088" s="61"/>
      <c r="E2088" s="61"/>
      <c r="F2088" s="61"/>
    </row>
    <row r="2089" spans="1:6">
      <c r="A2089" s="61"/>
      <c r="D2089" s="61"/>
      <c r="E2089" s="61"/>
      <c r="F2089" s="61"/>
    </row>
    <row r="2090" spans="1:6">
      <c r="A2090" s="61"/>
      <c r="D2090" s="61"/>
      <c r="E2090" s="61"/>
      <c r="F2090" s="61"/>
    </row>
    <row r="2091" spans="1:6">
      <c r="A2091" s="61"/>
      <c r="D2091" s="61"/>
      <c r="E2091" s="61"/>
      <c r="F2091" s="61"/>
    </row>
    <row r="2092" spans="1:6">
      <c r="A2092" s="61"/>
      <c r="D2092" s="61"/>
      <c r="E2092" s="61"/>
      <c r="F2092" s="61"/>
    </row>
    <row r="2093" spans="1:6">
      <c r="A2093" s="61"/>
      <c r="D2093" s="61"/>
      <c r="E2093" s="61"/>
      <c r="F2093" s="61"/>
    </row>
    <row r="2094" spans="1:6">
      <c r="A2094" s="61"/>
      <c r="D2094" s="61"/>
      <c r="E2094" s="61"/>
      <c r="F2094" s="61"/>
    </row>
    <row r="2095" spans="1:6">
      <c r="A2095" s="61"/>
      <c r="D2095" s="61"/>
      <c r="E2095" s="61"/>
      <c r="F2095" s="61"/>
    </row>
    <row r="2096" spans="1:6">
      <c r="A2096" s="61"/>
      <c r="D2096" s="61"/>
      <c r="E2096" s="61"/>
      <c r="F2096" s="61"/>
    </row>
    <row r="2097" spans="1:6">
      <c r="A2097" s="61"/>
      <c r="D2097" s="61"/>
      <c r="E2097" s="61"/>
      <c r="F2097" s="61"/>
    </row>
    <row r="2098" spans="1:6">
      <c r="A2098" s="61"/>
      <c r="D2098" s="61"/>
      <c r="E2098" s="61"/>
      <c r="F2098" s="61"/>
    </row>
    <row r="2099" spans="1:6">
      <c r="A2099" s="61"/>
      <c r="D2099" s="61"/>
      <c r="E2099" s="61"/>
      <c r="F2099" s="61"/>
    </row>
    <row r="2100" spans="1:6">
      <c r="A2100" s="61"/>
      <c r="D2100" s="61"/>
      <c r="E2100" s="61"/>
      <c r="F2100" s="61"/>
    </row>
    <row r="2101" spans="1:6">
      <c r="A2101" s="61"/>
      <c r="D2101" s="61"/>
      <c r="E2101" s="61"/>
      <c r="F2101" s="61"/>
    </row>
    <row r="2102" spans="1:6">
      <c r="A2102" s="61"/>
      <c r="D2102" s="61"/>
      <c r="E2102" s="61"/>
      <c r="F2102" s="61"/>
    </row>
    <row r="2103" spans="1:6">
      <c r="A2103" s="61"/>
      <c r="D2103" s="61"/>
      <c r="E2103" s="61"/>
      <c r="F2103" s="61"/>
    </row>
    <row r="2104" spans="1:6">
      <c r="A2104" s="61"/>
      <c r="D2104" s="61"/>
      <c r="E2104" s="61"/>
      <c r="F2104" s="61"/>
    </row>
    <row r="2105" spans="1:6">
      <c r="A2105" s="61"/>
      <c r="D2105" s="61"/>
      <c r="E2105" s="61"/>
      <c r="F2105" s="61"/>
    </row>
    <row r="2106" spans="1:6">
      <c r="A2106" s="61"/>
      <c r="D2106" s="61"/>
      <c r="E2106" s="61"/>
      <c r="F2106" s="61"/>
    </row>
    <row r="2107" spans="1:6">
      <c r="A2107" s="61"/>
      <c r="D2107" s="61"/>
      <c r="E2107" s="61"/>
      <c r="F2107" s="61"/>
    </row>
    <row r="2108" spans="1:6">
      <c r="A2108" s="61"/>
      <c r="D2108" s="61"/>
      <c r="E2108" s="61"/>
      <c r="F2108" s="61"/>
    </row>
    <row r="2109" spans="1:6">
      <c r="A2109" s="61"/>
      <c r="D2109" s="61"/>
      <c r="E2109" s="61"/>
      <c r="F2109" s="61"/>
    </row>
    <row r="2110" spans="1:6">
      <c r="A2110" s="61"/>
      <c r="D2110" s="61"/>
      <c r="E2110" s="61"/>
      <c r="F2110" s="61"/>
    </row>
    <row r="2111" spans="1:6">
      <c r="A2111" s="61"/>
      <c r="D2111" s="61"/>
      <c r="E2111" s="61"/>
      <c r="F2111" s="61"/>
    </row>
    <row r="2112" spans="1:6">
      <c r="A2112" s="61"/>
      <c r="D2112" s="61"/>
      <c r="E2112" s="61"/>
      <c r="F2112" s="61"/>
    </row>
    <row r="2113" spans="1:6">
      <c r="A2113" s="61"/>
      <c r="D2113" s="61"/>
      <c r="E2113" s="61"/>
      <c r="F2113" s="61"/>
    </row>
    <row r="2114" spans="1:6">
      <c r="A2114" s="61"/>
      <c r="D2114" s="61"/>
      <c r="E2114" s="61"/>
      <c r="F2114" s="61"/>
    </row>
    <row r="2115" spans="1:6">
      <c r="A2115" s="61"/>
      <c r="D2115" s="61"/>
      <c r="E2115" s="61"/>
      <c r="F2115" s="61"/>
    </row>
    <row r="2116" spans="1:6">
      <c r="A2116" s="61"/>
      <c r="D2116" s="61"/>
      <c r="E2116" s="61"/>
      <c r="F2116" s="61"/>
    </row>
    <row r="2117" spans="1:6">
      <c r="A2117" s="61"/>
      <c r="D2117" s="61"/>
      <c r="E2117" s="61"/>
      <c r="F2117" s="61"/>
    </row>
    <row r="2118" spans="1:6">
      <c r="A2118" s="61"/>
      <c r="D2118" s="61"/>
      <c r="E2118" s="61"/>
      <c r="F2118" s="61"/>
    </row>
    <row r="2119" spans="1:6">
      <c r="A2119" s="61"/>
      <c r="D2119" s="61"/>
      <c r="E2119" s="61"/>
      <c r="F2119" s="61"/>
    </row>
    <row r="2120" spans="1:6">
      <c r="A2120" s="61"/>
      <c r="D2120" s="61"/>
      <c r="E2120" s="61"/>
      <c r="F2120" s="61"/>
    </row>
    <row r="2121" spans="1:6">
      <c r="A2121" s="61"/>
      <c r="D2121" s="61"/>
      <c r="E2121" s="61"/>
      <c r="F2121" s="61"/>
    </row>
    <row r="2122" spans="1:6">
      <c r="A2122" s="61"/>
      <c r="D2122" s="61"/>
      <c r="E2122" s="61"/>
      <c r="F2122" s="61"/>
    </row>
    <row r="2123" spans="1:6">
      <c r="A2123" s="61"/>
      <c r="D2123" s="61"/>
      <c r="E2123" s="61"/>
      <c r="F2123" s="61"/>
    </row>
    <row r="2124" spans="1:6">
      <c r="A2124" s="61"/>
      <c r="D2124" s="61"/>
      <c r="E2124" s="61"/>
      <c r="F2124" s="61"/>
    </row>
    <row r="2125" spans="1:6">
      <c r="A2125" s="61"/>
      <c r="D2125" s="61"/>
      <c r="E2125" s="61"/>
      <c r="F2125" s="61"/>
    </row>
    <row r="2126" spans="1:6">
      <c r="A2126" s="61"/>
      <c r="D2126" s="61"/>
      <c r="E2126" s="61"/>
      <c r="F2126" s="61"/>
    </row>
    <row r="2127" spans="1:6">
      <c r="A2127" s="61"/>
      <c r="D2127" s="61"/>
      <c r="E2127" s="61"/>
      <c r="F2127" s="61"/>
    </row>
    <row r="2128" spans="1:6">
      <c r="A2128" s="61"/>
      <c r="D2128" s="61"/>
      <c r="E2128" s="61"/>
      <c r="F2128" s="61"/>
    </row>
    <row r="2129" spans="1:6">
      <c r="A2129" s="61"/>
      <c r="D2129" s="61"/>
      <c r="E2129" s="61"/>
      <c r="F2129" s="61"/>
    </row>
    <row r="2130" spans="1:6">
      <c r="A2130" s="61"/>
      <c r="D2130" s="61"/>
      <c r="E2130" s="61"/>
      <c r="F2130" s="61"/>
    </row>
    <row r="2131" spans="1:6">
      <c r="A2131" s="61"/>
      <c r="D2131" s="61"/>
      <c r="E2131" s="61"/>
      <c r="F2131" s="61"/>
    </row>
    <row r="2132" spans="1:6">
      <c r="A2132" s="61"/>
      <c r="D2132" s="61"/>
      <c r="E2132" s="61"/>
      <c r="F2132" s="61"/>
    </row>
    <row r="2133" spans="1:6">
      <c r="A2133" s="61"/>
      <c r="D2133" s="61"/>
      <c r="E2133" s="61"/>
      <c r="F2133" s="61"/>
    </row>
    <row r="2134" spans="1:6">
      <c r="A2134" s="61"/>
      <c r="D2134" s="61"/>
      <c r="E2134" s="61"/>
      <c r="F2134" s="61"/>
    </row>
    <row r="2135" spans="1:6">
      <c r="A2135" s="61"/>
      <c r="D2135" s="61"/>
      <c r="E2135" s="61"/>
      <c r="F2135" s="61"/>
    </row>
    <row r="2136" spans="1:6">
      <c r="A2136" s="61"/>
      <c r="D2136" s="61"/>
      <c r="E2136" s="61"/>
      <c r="F2136" s="61"/>
    </row>
    <row r="2137" spans="1:6">
      <c r="A2137" s="61"/>
      <c r="D2137" s="61"/>
      <c r="E2137" s="61"/>
      <c r="F2137" s="61"/>
    </row>
    <row r="2138" spans="1:6">
      <c r="A2138" s="61"/>
      <c r="D2138" s="61"/>
      <c r="E2138" s="61"/>
      <c r="F2138" s="61"/>
    </row>
    <row r="2139" spans="1:6">
      <c r="A2139" s="61"/>
      <c r="D2139" s="61"/>
      <c r="E2139" s="61"/>
      <c r="F2139" s="61"/>
    </row>
    <row r="2140" spans="1:6">
      <c r="A2140" s="61"/>
      <c r="D2140" s="61"/>
      <c r="E2140" s="61"/>
      <c r="F2140" s="61"/>
    </row>
    <row r="2141" spans="1:6">
      <c r="A2141" s="61"/>
      <c r="D2141" s="61"/>
      <c r="E2141" s="61"/>
      <c r="F2141" s="61"/>
    </row>
    <row r="2142" spans="1:6">
      <c r="A2142" s="61"/>
      <c r="D2142" s="61"/>
      <c r="E2142" s="61"/>
      <c r="F2142" s="61"/>
    </row>
    <row r="2143" spans="1:6">
      <c r="A2143" s="61"/>
      <c r="D2143" s="61"/>
      <c r="E2143" s="61"/>
      <c r="F2143" s="61"/>
    </row>
    <row r="2144" spans="1:6">
      <c r="A2144" s="61"/>
      <c r="D2144" s="61"/>
      <c r="E2144" s="61"/>
      <c r="F2144" s="61"/>
    </row>
    <row r="2145" spans="1:6">
      <c r="A2145" s="61"/>
      <c r="D2145" s="61"/>
      <c r="E2145" s="61"/>
      <c r="F2145" s="61"/>
    </row>
    <row r="2146" spans="1:6">
      <c r="A2146" s="61"/>
      <c r="D2146" s="61"/>
      <c r="E2146" s="61"/>
      <c r="F2146" s="61"/>
    </row>
    <row r="2147" spans="1:6">
      <c r="A2147" s="61"/>
      <c r="D2147" s="61"/>
      <c r="E2147" s="61"/>
      <c r="F2147" s="61"/>
    </row>
    <row r="2148" spans="1:6">
      <c r="A2148" s="61"/>
      <c r="D2148" s="61"/>
      <c r="E2148" s="61"/>
      <c r="F2148" s="61"/>
    </row>
    <row r="2149" spans="1:6">
      <c r="A2149" s="61"/>
      <c r="D2149" s="61"/>
      <c r="E2149" s="61"/>
      <c r="F2149" s="61"/>
    </row>
    <row r="2150" spans="1:6">
      <c r="A2150" s="61"/>
      <c r="D2150" s="61"/>
      <c r="E2150" s="61"/>
      <c r="F2150" s="61"/>
    </row>
    <row r="2151" spans="1:6">
      <c r="A2151" s="61"/>
      <c r="D2151" s="61"/>
      <c r="E2151" s="61"/>
      <c r="F2151" s="61"/>
    </row>
    <row r="2152" spans="1:6">
      <c r="A2152" s="61"/>
      <c r="D2152" s="61"/>
      <c r="E2152" s="61"/>
      <c r="F2152" s="61"/>
    </row>
    <row r="2153" spans="1:6">
      <c r="A2153" s="61"/>
      <c r="D2153" s="61"/>
      <c r="E2153" s="61"/>
      <c r="F2153" s="61"/>
    </row>
    <row r="2154" spans="1:6">
      <c r="A2154" s="61"/>
      <c r="D2154" s="61"/>
      <c r="E2154" s="61"/>
      <c r="F2154" s="61"/>
    </row>
    <row r="2155" spans="1:6">
      <c r="A2155" s="61"/>
      <c r="D2155" s="61"/>
      <c r="E2155" s="61"/>
      <c r="F2155" s="61"/>
    </row>
    <row r="2156" spans="1:6">
      <c r="A2156" s="61"/>
      <c r="D2156" s="61"/>
      <c r="E2156" s="61"/>
      <c r="F2156" s="61"/>
    </row>
    <row r="2157" spans="1:6">
      <c r="A2157" s="61"/>
      <c r="D2157" s="61"/>
      <c r="E2157" s="61"/>
      <c r="F2157" s="61"/>
    </row>
    <row r="2158" spans="1:6">
      <c r="A2158" s="61"/>
      <c r="D2158" s="61"/>
      <c r="E2158" s="61"/>
      <c r="F2158" s="61"/>
    </row>
    <row r="2159" spans="1:6">
      <c r="A2159" s="61"/>
      <c r="D2159" s="61"/>
      <c r="E2159" s="61"/>
      <c r="F2159" s="61"/>
    </row>
    <row r="2160" spans="1:6">
      <c r="A2160" s="61"/>
      <c r="D2160" s="61"/>
      <c r="E2160" s="61"/>
      <c r="F2160" s="61"/>
    </row>
    <row r="2161" spans="1:6">
      <c r="A2161" s="61"/>
      <c r="D2161" s="61"/>
      <c r="E2161" s="61"/>
      <c r="F2161" s="61"/>
    </row>
    <row r="2162" spans="1:6">
      <c r="A2162" s="61"/>
      <c r="D2162" s="61"/>
      <c r="E2162" s="61"/>
      <c r="F2162" s="61"/>
    </row>
    <row r="2163" spans="1:6">
      <c r="A2163" s="61"/>
      <c r="D2163" s="61"/>
      <c r="E2163" s="61"/>
      <c r="F2163" s="61"/>
    </row>
    <row r="2164" spans="1:6">
      <c r="A2164" s="61"/>
      <c r="D2164" s="61"/>
      <c r="E2164" s="61"/>
      <c r="F2164" s="61"/>
    </row>
    <row r="2165" spans="1:6">
      <c r="A2165" s="61"/>
      <c r="D2165" s="61"/>
      <c r="E2165" s="61"/>
      <c r="F2165" s="61"/>
    </row>
    <row r="2166" spans="1:6">
      <c r="A2166" s="61"/>
      <c r="D2166" s="61"/>
      <c r="E2166" s="61"/>
      <c r="F2166" s="61"/>
    </row>
    <row r="2167" spans="1:6">
      <c r="A2167" s="61"/>
      <c r="D2167" s="61"/>
      <c r="E2167" s="61"/>
      <c r="F2167" s="61"/>
    </row>
    <row r="2168" spans="1:6">
      <c r="A2168" s="61"/>
      <c r="D2168" s="61"/>
      <c r="E2168" s="61"/>
      <c r="F2168" s="61"/>
    </row>
    <row r="2169" spans="1:6">
      <c r="A2169" s="61"/>
      <c r="D2169" s="61"/>
      <c r="E2169" s="61"/>
      <c r="F2169" s="61"/>
    </row>
    <row r="2170" spans="1:6">
      <c r="A2170" s="61"/>
      <c r="D2170" s="61"/>
      <c r="E2170" s="61"/>
      <c r="F2170" s="61"/>
    </row>
    <row r="2171" spans="1:6">
      <c r="A2171" s="61"/>
      <c r="D2171" s="61"/>
      <c r="E2171" s="61"/>
      <c r="F2171" s="61"/>
    </row>
    <row r="2172" spans="1:6">
      <c r="A2172" s="61"/>
      <c r="D2172" s="61"/>
      <c r="E2172" s="61"/>
      <c r="F2172" s="61"/>
    </row>
    <row r="2173" spans="1:6">
      <c r="A2173" s="61"/>
      <c r="D2173" s="61"/>
      <c r="E2173" s="61"/>
      <c r="F2173" s="61"/>
    </row>
    <row r="2174" spans="1:6">
      <c r="A2174" s="61"/>
      <c r="D2174" s="61"/>
      <c r="E2174" s="61"/>
      <c r="F2174" s="61"/>
    </row>
    <row r="2175" spans="1:6">
      <c r="A2175" s="61"/>
      <c r="D2175" s="61"/>
      <c r="E2175" s="61"/>
      <c r="F2175" s="61"/>
    </row>
    <row r="2176" spans="1:6">
      <c r="A2176" s="61"/>
      <c r="D2176" s="61"/>
      <c r="E2176" s="61"/>
      <c r="F2176" s="61"/>
    </row>
    <row r="2177" spans="1:6">
      <c r="A2177" s="61"/>
      <c r="D2177" s="61"/>
      <c r="E2177" s="61"/>
      <c r="F2177" s="61"/>
    </row>
    <row r="2178" spans="1:6">
      <c r="A2178" s="61"/>
      <c r="D2178" s="61"/>
      <c r="E2178" s="61"/>
      <c r="F2178" s="61"/>
    </row>
    <row r="2179" spans="1:6">
      <c r="A2179" s="61"/>
      <c r="D2179" s="61"/>
      <c r="E2179" s="61"/>
      <c r="F2179" s="61"/>
    </row>
    <row r="2180" spans="1:6">
      <c r="A2180" s="61"/>
      <c r="D2180" s="61"/>
      <c r="E2180" s="61"/>
      <c r="F2180" s="61"/>
    </row>
    <row r="2181" spans="1:6">
      <c r="A2181" s="61"/>
      <c r="D2181" s="61"/>
      <c r="E2181" s="61"/>
      <c r="F2181" s="61"/>
    </row>
    <row r="2182" spans="1:6">
      <c r="A2182" s="61"/>
      <c r="D2182" s="61"/>
      <c r="E2182" s="61"/>
      <c r="F2182" s="61"/>
    </row>
    <row r="2183" spans="1:6">
      <c r="A2183" s="61"/>
      <c r="D2183" s="61"/>
      <c r="E2183" s="61"/>
      <c r="F2183" s="61"/>
    </row>
    <row r="2184" spans="1:6">
      <c r="A2184" s="61"/>
      <c r="D2184" s="61"/>
      <c r="E2184" s="61"/>
      <c r="F2184" s="61"/>
    </row>
    <row r="2185" spans="1:6">
      <c r="A2185" s="61"/>
      <c r="D2185" s="61"/>
      <c r="E2185" s="61"/>
      <c r="F2185" s="61"/>
    </row>
    <row r="2186" spans="1:6">
      <c r="A2186" s="61"/>
      <c r="D2186" s="61"/>
      <c r="E2186" s="61"/>
      <c r="F2186" s="61"/>
    </row>
    <row r="2187" spans="1:6">
      <c r="A2187" s="61"/>
      <c r="D2187" s="61"/>
      <c r="E2187" s="61"/>
      <c r="F2187" s="61"/>
    </row>
    <row r="2188" spans="1:6">
      <c r="A2188" s="61"/>
      <c r="D2188" s="61"/>
      <c r="E2188" s="61"/>
      <c r="F2188" s="61"/>
    </row>
    <row r="2189" spans="1:6">
      <c r="A2189" s="61"/>
      <c r="D2189" s="61"/>
      <c r="E2189" s="61"/>
      <c r="F2189" s="61"/>
    </row>
    <row r="2190" spans="1:6">
      <c r="A2190" s="61"/>
      <c r="D2190" s="61"/>
      <c r="E2190" s="61"/>
      <c r="F2190" s="61"/>
    </row>
    <row r="2191" spans="1:6">
      <c r="A2191" s="61"/>
      <c r="D2191" s="61"/>
      <c r="E2191" s="61"/>
      <c r="F2191" s="61"/>
    </row>
    <row r="2192" spans="1:6">
      <c r="A2192" s="61"/>
      <c r="D2192" s="61"/>
      <c r="E2192" s="61"/>
      <c r="F2192" s="61"/>
    </row>
    <row r="2193" spans="1:6">
      <c r="A2193" s="61"/>
      <c r="D2193" s="61"/>
      <c r="E2193" s="61"/>
      <c r="F2193" s="61"/>
    </row>
    <row r="2194" spans="1:6">
      <c r="A2194" s="61"/>
      <c r="D2194" s="61"/>
      <c r="E2194" s="61"/>
      <c r="F2194" s="61"/>
    </row>
    <row r="2195" spans="1:6">
      <c r="A2195" s="61"/>
      <c r="D2195" s="61"/>
      <c r="E2195" s="61"/>
      <c r="F2195" s="61"/>
    </row>
    <row r="2196" spans="1:6">
      <c r="A2196" s="61"/>
      <c r="D2196" s="61"/>
      <c r="E2196" s="61"/>
      <c r="F2196" s="61"/>
    </row>
    <row r="2197" spans="1:6">
      <c r="A2197" s="61"/>
      <c r="D2197" s="61"/>
      <c r="E2197" s="61"/>
      <c r="F2197" s="61"/>
    </row>
    <row r="2198" spans="1:6">
      <c r="A2198" s="61"/>
      <c r="D2198" s="61"/>
      <c r="E2198" s="61"/>
      <c r="F2198" s="61"/>
    </row>
    <row r="2199" spans="1:6">
      <c r="A2199" s="61"/>
      <c r="D2199" s="61"/>
      <c r="E2199" s="61"/>
      <c r="F2199" s="61"/>
    </row>
    <row r="2200" spans="1:6">
      <c r="A2200" s="61"/>
      <c r="D2200" s="61"/>
      <c r="E2200" s="61"/>
      <c r="F2200" s="61"/>
    </row>
    <row r="2201" spans="1:6">
      <c r="A2201" s="61"/>
      <c r="D2201" s="61"/>
      <c r="E2201" s="61"/>
      <c r="F2201" s="61"/>
    </row>
    <row r="2202" spans="1:6">
      <c r="A2202" s="61"/>
      <c r="D2202" s="61"/>
      <c r="E2202" s="61"/>
      <c r="F2202" s="61"/>
    </row>
    <row r="2203" spans="1:6">
      <c r="A2203" s="61"/>
      <c r="D2203" s="61"/>
      <c r="E2203" s="61"/>
      <c r="F2203" s="61"/>
    </row>
    <row r="2204" spans="1:6">
      <c r="A2204" s="61"/>
      <c r="D2204" s="61"/>
      <c r="E2204" s="61"/>
      <c r="F2204" s="61"/>
    </row>
    <row r="2205" spans="1:6">
      <c r="A2205" s="61"/>
      <c r="D2205" s="61"/>
      <c r="E2205" s="61"/>
      <c r="F2205" s="61"/>
    </row>
    <row r="2206" spans="1:6">
      <c r="A2206" s="61"/>
      <c r="D2206" s="61"/>
      <c r="E2206" s="61"/>
      <c r="F2206" s="61"/>
    </row>
    <row r="2207" spans="1:6">
      <c r="A2207" s="61"/>
      <c r="D2207" s="61"/>
      <c r="E2207" s="61"/>
      <c r="F2207" s="61"/>
    </row>
    <row r="2208" spans="1:6">
      <c r="A2208" s="61"/>
      <c r="D2208" s="61"/>
      <c r="E2208" s="61"/>
      <c r="F2208" s="61"/>
    </row>
    <row r="2209" spans="1:6">
      <c r="A2209" s="61"/>
      <c r="D2209" s="61"/>
      <c r="E2209" s="61"/>
      <c r="F2209" s="61"/>
    </row>
    <row r="2210" spans="1:6">
      <c r="A2210" s="61"/>
      <c r="D2210" s="61"/>
      <c r="E2210" s="61"/>
      <c r="F2210" s="61"/>
    </row>
    <row r="2211" spans="1:6">
      <c r="A2211" s="61"/>
      <c r="D2211" s="61"/>
      <c r="E2211" s="61"/>
      <c r="F2211" s="61"/>
    </row>
    <row r="2212" spans="1:6">
      <c r="A2212" s="61"/>
      <c r="D2212" s="61"/>
      <c r="E2212" s="61"/>
      <c r="F2212" s="61"/>
    </row>
    <row r="2213" spans="1:6">
      <c r="A2213" s="61"/>
      <c r="D2213" s="61"/>
      <c r="E2213" s="61"/>
      <c r="F2213" s="61"/>
    </row>
    <row r="2214" spans="1:6">
      <c r="A2214" s="61"/>
      <c r="D2214" s="61"/>
      <c r="E2214" s="61"/>
      <c r="F2214" s="61"/>
    </row>
    <row r="2215" spans="1:6">
      <c r="A2215" s="61"/>
      <c r="D2215" s="61"/>
      <c r="E2215" s="61"/>
      <c r="F2215" s="61"/>
    </row>
    <row r="2216" spans="1:6">
      <c r="A2216" s="61"/>
      <c r="D2216" s="61"/>
      <c r="E2216" s="61"/>
      <c r="F2216" s="61"/>
    </row>
    <row r="2217" spans="1:6">
      <c r="A2217" s="61"/>
      <c r="D2217" s="61"/>
      <c r="E2217" s="61"/>
      <c r="F2217" s="61"/>
    </row>
    <row r="2218" spans="1:6">
      <c r="A2218" s="61"/>
      <c r="D2218" s="61"/>
      <c r="E2218" s="61"/>
      <c r="F2218" s="61"/>
    </row>
    <row r="2219" spans="1:6">
      <c r="A2219" s="61"/>
      <c r="D2219" s="61"/>
      <c r="E2219" s="61"/>
      <c r="F2219" s="61"/>
    </row>
    <row r="2220" spans="1:6">
      <c r="A2220" s="61"/>
      <c r="D2220" s="61"/>
      <c r="E2220" s="61"/>
      <c r="F2220" s="61"/>
    </row>
    <row r="2221" spans="1:6">
      <c r="A2221" s="61"/>
      <c r="D2221" s="61"/>
      <c r="E2221" s="61"/>
      <c r="F2221" s="61"/>
    </row>
    <row r="2222" spans="1:6">
      <c r="A2222" s="61"/>
      <c r="D2222" s="61"/>
      <c r="E2222" s="61"/>
      <c r="F2222" s="61"/>
    </row>
    <row r="2223" spans="1:6">
      <c r="A2223" s="61"/>
      <c r="D2223" s="61"/>
      <c r="E2223" s="61"/>
      <c r="F2223" s="61"/>
    </row>
    <row r="2224" spans="1:6">
      <c r="A2224" s="61"/>
      <c r="D2224" s="61"/>
      <c r="E2224" s="61"/>
      <c r="F2224" s="61"/>
    </row>
    <row r="2225" spans="1:6">
      <c r="A2225" s="61"/>
      <c r="D2225" s="61"/>
      <c r="E2225" s="61"/>
      <c r="F2225" s="61"/>
    </row>
    <row r="2226" spans="1:6">
      <c r="A2226" s="61"/>
      <c r="D2226" s="61"/>
      <c r="E2226" s="61"/>
      <c r="F2226" s="61"/>
    </row>
    <row r="2227" spans="1:6">
      <c r="A2227" s="61"/>
      <c r="D2227" s="61"/>
      <c r="E2227" s="61"/>
      <c r="F2227" s="61"/>
    </row>
    <row r="2228" spans="1:6">
      <c r="A2228" s="61"/>
      <c r="D2228" s="61"/>
      <c r="E2228" s="61"/>
      <c r="F2228" s="61"/>
    </row>
    <row r="2229" spans="1:6">
      <c r="A2229" s="61"/>
      <c r="D2229" s="61"/>
      <c r="E2229" s="61"/>
      <c r="F2229" s="61"/>
    </row>
    <row r="2230" spans="1:6">
      <c r="A2230" s="61"/>
      <c r="D2230" s="61"/>
      <c r="E2230" s="61"/>
      <c r="F2230" s="61"/>
    </row>
    <row r="2231" spans="1:6">
      <c r="A2231" s="61"/>
      <c r="D2231" s="61"/>
      <c r="E2231" s="61"/>
      <c r="F2231" s="61"/>
    </row>
    <row r="2232" spans="1:6">
      <c r="A2232" s="61"/>
      <c r="D2232" s="61"/>
      <c r="E2232" s="61"/>
      <c r="F2232" s="61"/>
    </row>
    <row r="2233" spans="1:6">
      <c r="A2233" s="61"/>
      <c r="D2233" s="61"/>
      <c r="E2233" s="61"/>
      <c r="F2233" s="61"/>
    </row>
    <row r="2234" spans="1:6">
      <c r="A2234" s="61"/>
      <c r="D2234" s="61"/>
      <c r="E2234" s="61"/>
      <c r="F2234" s="61"/>
    </row>
    <row r="2235" spans="1:6">
      <c r="A2235" s="61"/>
      <c r="D2235" s="61"/>
      <c r="E2235" s="61"/>
      <c r="F2235" s="61"/>
    </row>
    <row r="2236" spans="1:6">
      <c r="A2236" s="61"/>
      <c r="D2236" s="61"/>
      <c r="E2236" s="61"/>
      <c r="F2236" s="61"/>
    </row>
    <row r="2237" spans="1:6">
      <c r="A2237" s="61"/>
      <c r="D2237" s="61"/>
      <c r="E2237" s="61"/>
      <c r="F2237" s="61"/>
    </row>
    <row r="2238" spans="1:6">
      <c r="A2238" s="61"/>
      <c r="D2238" s="61"/>
      <c r="E2238" s="61"/>
      <c r="F2238" s="61"/>
    </row>
    <row r="2239" spans="1:6">
      <c r="A2239" s="61"/>
      <c r="D2239" s="61"/>
      <c r="E2239" s="61"/>
      <c r="F2239" s="61"/>
    </row>
    <row r="2240" spans="1:6">
      <c r="A2240" s="61"/>
      <c r="D2240" s="61"/>
      <c r="E2240" s="61"/>
      <c r="F2240" s="61"/>
    </row>
    <row r="2241" spans="1:6">
      <c r="A2241" s="61"/>
      <c r="D2241" s="61"/>
      <c r="E2241" s="61"/>
      <c r="F2241" s="61"/>
    </row>
    <row r="2242" spans="1:6">
      <c r="A2242" s="61"/>
      <c r="D2242" s="61"/>
      <c r="E2242" s="61"/>
      <c r="F2242" s="61"/>
    </row>
    <row r="2243" spans="1:6">
      <c r="A2243" s="61"/>
      <c r="D2243" s="61"/>
      <c r="E2243" s="61"/>
      <c r="F2243" s="61"/>
    </row>
    <row r="2244" spans="1:6">
      <c r="A2244" s="61"/>
      <c r="D2244" s="61"/>
      <c r="E2244" s="61"/>
      <c r="F2244" s="61"/>
    </row>
    <row r="2245" spans="1:6">
      <c r="A2245" s="61"/>
      <c r="D2245" s="61"/>
      <c r="E2245" s="61"/>
      <c r="F2245" s="61"/>
    </row>
    <row r="2246" spans="1:6">
      <c r="A2246" s="61"/>
      <c r="D2246" s="61"/>
      <c r="E2246" s="61"/>
      <c r="F2246" s="61"/>
    </row>
    <row r="2247" spans="1:6">
      <c r="A2247" s="61"/>
      <c r="D2247" s="61"/>
      <c r="E2247" s="61"/>
      <c r="F2247" s="61"/>
    </row>
    <row r="2248" spans="1:6">
      <c r="A2248" s="61"/>
      <c r="D2248" s="61"/>
      <c r="E2248" s="61"/>
      <c r="F2248" s="61"/>
    </row>
    <row r="2249" spans="1:6">
      <c r="A2249" s="61"/>
      <c r="D2249" s="61"/>
      <c r="E2249" s="61"/>
      <c r="F2249" s="61"/>
    </row>
    <row r="2250" spans="1:6">
      <c r="A2250" s="61"/>
      <c r="D2250" s="61"/>
      <c r="E2250" s="61"/>
      <c r="F2250" s="61"/>
    </row>
    <row r="2251" spans="1:6">
      <c r="A2251" s="61"/>
      <c r="D2251" s="61"/>
      <c r="E2251" s="61"/>
      <c r="F2251" s="61"/>
    </row>
    <row r="2252" spans="1:6">
      <c r="A2252" s="61"/>
      <c r="D2252" s="61"/>
      <c r="E2252" s="61"/>
      <c r="F2252" s="61"/>
    </row>
    <row r="2253" spans="1:6">
      <c r="A2253" s="61"/>
      <c r="D2253" s="61"/>
      <c r="E2253" s="61"/>
      <c r="F2253" s="61"/>
    </row>
    <row r="2254" spans="1:6">
      <c r="A2254" s="61"/>
      <c r="D2254" s="61"/>
      <c r="E2254" s="61"/>
      <c r="F2254" s="61"/>
    </row>
    <row r="2255" spans="1:6">
      <c r="A2255" s="61"/>
      <c r="D2255" s="61"/>
      <c r="E2255" s="61"/>
      <c r="F2255" s="61"/>
    </row>
    <row r="2256" spans="1:6">
      <c r="A2256" s="61"/>
      <c r="D2256" s="61"/>
      <c r="E2256" s="61"/>
      <c r="F2256" s="61"/>
    </row>
    <row r="2257" spans="1:6">
      <c r="A2257" s="61"/>
      <c r="D2257" s="61"/>
      <c r="E2257" s="61"/>
      <c r="F2257" s="61"/>
    </row>
    <row r="2258" spans="1:6">
      <c r="A2258" s="61"/>
      <c r="D2258" s="61"/>
      <c r="E2258" s="61"/>
      <c r="F2258" s="61"/>
    </row>
    <row r="2259" spans="1:6">
      <c r="A2259" s="61"/>
      <c r="D2259" s="61"/>
      <c r="E2259" s="61"/>
      <c r="F2259" s="61"/>
    </row>
    <row r="2260" spans="1:6">
      <c r="A2260" s="61"/>
      <c r="D2260" s="61"/>
      <c r="E2260" s="61"/>
      <c r="F2260" s="61"/>
    </row>
    <row r="2261" spans="1:6">
      <c r="A2261" s="61"/>
      <c r="D2261" s="61"/>
      <c r="E2261" s="61"/>
      <c r="F2261" s="61"/>
    </row>
    <row r="2262" spans="1:6">
      <c r="A2262" s="61"/>
      <c r="D2262" s="61"/>
      <c r="E2262" s="61"/>
      <c r="F2262" s="61"/>
    </row>
    <row r="2263" spans="1:6">
      <c r="A2263" s="61"/>
      <c r="D2263" s="61"/>
      <c r="E2263" s="61"/>
      <c r="F2263" s="61"/>
    </row>
    <row r="2264" spans="1:6">
      <c r="A2264" s="61"/>
      <c r="D2264" s="61"/>
      <c r="E2264" s="61"/>
      <c r="F2264" s="61"/>
    </row>
    <row r="2265" spans="1:6">
      <c r="A2265" s="61"/>
      <c r="D2265" s="61"/>
      <c r="E2265" s="61"/>
      <c r="F2265" s="61"/>
    </row>
    <row r="2266" spans="1:6">
      <c r="A2266" s="61"/>
      <c r="D2266" s="61"/>
      <c r="E2266" s="61"/>
      <c r="F2266" s="61"/>
    </row>
    <row r="2267" spans="1:6">
      <c r="A2267" s="61"/>
      <c r="D2267" s="61"/>
      <c r="E2267" s="61"/>
      <c r="F2267" s="61"/>
    </row>
    <row r="2268" spans="1:6">
      <c r="A2268" s="61"/>
      <c r="D2268" s="61"/>
      <c r="E2268" s="61"/>
      <c r="F2268" s="61"/>
    </row>
    <row r="2269" spans="1:6">
      <c r="A2269" s="61"/>
      <c r="D2269" s="61"/>
      <c r="E2269" s="61"/>
      <c r="F2269" s="61"/>
    </row>
    <row r="2270" spans="1:6">
      <c r="A2270" s="61"/>
      <c r="D2270" s="61"/>
      <c r="E2270" s="61"/>
      <c r="F2270" s="61"/>
    </row>
    <row r="2271" spans="1:6">
      <c r="A2271" s="61"/>
      <c r="D2271" s="61"/>
      <c r="E2271" s="61"/>
      <c r="F2271" s="61"/>
    </row>
    <row r="2272" spans="1:6">
      <c r="A2272" s="61"/>
      <c r="D2272" s="61"/>
      <c r="E2272" s="61"/>
      <c r="F2272" s="61"/>
    </row>
    <row r="2273" spans="1:6">
      <c r="A2273" s="61"/>
      <c r="D2273" s="61"/>
      <c r="E2273" s="61"/>
      <c r="F2273" s="61"/>
    </row>
    <row r="2274" spans="1:6">
      <c r="A2274" s="61"/>
      <c r="D2274" s="61"/>
      <c r="E2274" s="61"/>
      <c r="F2274" s="61"/>
    </row>
    <row r="2275" spans="1:6">
      <c r="A2275" s="61"/>
      <c r="D2275" s="61"/>
      <c r="E2275" s="61"/>
      <c r="F2275" s="61"/>
    </row>
    <row r="2276" spans="1:6">
      <c r="A2276" s="61"/>
      <c r="D2276" s="61"/>
      <c r="E2276" s="61"/>
      <c r="F2276" s="61"/>
    </row>
    <row r="2277" spans="1:6">
      <c r="A2277" s="61"/>
      <c r="D2277" s="61"/>
      <c r="E2277" s="61"/>
      <c r="F2277" s="61"/>
    </row>
    <row r="2278" spans="1:6">
      <c r="A2278" s="61"/>
      <c r="D2278" s="61"/>
      <c r="E2278" s="61"/>
      <c r="F2278" s="61"/>
    </row>
    <row r="2279" spans="1:6">
      <c r="A2279" s="61"/>
      <c r="D2279" s="61"/>
      <c r="E2279" s="61"/>
      <c r="F2279" s="61"/>
    </row>
    <row r="2280" spans="1:6">
      <c r="A2280" s="61"/>
      <c r="D2280" s="61"/>
      <c r="E2280" s="61"/>
      <c r="F2280" s="61"/>
    </row>
    <row r="2281" spans="1:6">
      <c r="A2281" s="61"/>
      <c r="D2281" s="61"/>
      <c r="E2281" s="61"/>
      <c r="F2281" s="61"/>
    </row>
    <row r="2282" spans="1:6">
      <c r="A2282" s="61"/>
      <c r="D2282" s="61"/>
      <c r="E2282" s="61"/>
      <c r="F2282" s="61"/>
    </row>
    <row r="2283" spans="1:6">
      <c r="A2283" s="61"/>
      <c r="D2283" s="61"/>
      <c r="E2283" s="61"/>
      <c r="F2283" s="61"/>
    </row>
    <row r="2284" spans="1:6">
      <c r="A2284" s="61"/>
      <c r="D2284" s="61"/>
      <c r="E2284" s="61"/>
      <c r="F2284" s="61"/>
    </row>
    <row r="2285" spans="1:6">
      <c r="A2285" s="61"/>
      <c r="D2285" s="61"/>
      <c r="E2285" s="61"/>
      <c r="F2285" s="61"/>
    </row>
    <row r="2286" spans="1:6">
      <c r="A2286" s="61"/>
      <c r="D2286" s="61"/>
      <c r="E2286" s="61"/>
      <c r="F2286" s="61"/>
    </row>
    <row r="2287" spans="1:6">
      <c r="A2287" s="61"/>
      <c r="D2287" s="61"/>
      <c r="E2287" s="61"/>
      <c r="F2287" s="61"/>
    </row>
    <row r="2288" spans="1:6">
      <c r="A2288" s="61"/>
      <c r="D2288" s="61"/>
      <c r="E2288" s="61"/>
      <c r="F2288" s="61"/>
    </row>
    <row r="2289" spans="1:6">
      <c r="A2289" s="61"/>
      <c r="D2289" s="61"/>
      <c r="E2289" s="61"/>
      <c r="F2289" s="61"/>
    </row>
    <row r="2290" spans="1:6">
      <c r="A2290" s="61"/>
      <c r="D2290" s="61"/>
      <c r="E2290" s="61"/>
      <c r="F2290" s="61"/>
    </row>
    <row r="2291" spans="1:6">
      <c r="A2291" s="61"/>
      <c r="D2291" s="61"/>
      <c r="E2291" s="61"/>
      <c r="F2291" s="61"/>
    </row>
    <row r="2292" spans="1:6">
      <c r="A2292" s="61"/>
      <c r="D2292" s="61"/>
      <c r="E2292" s="61"/>
      <c r="F2292" s="61"/>
    </row>
    <row r="2293" spans="1:6">
      <c r="A2293" s="61"/>
      <c r="D2293" s="61"/>
      <c r="E2293" s="61"/>
      <c r="F2293" s="61"/>
    </row>
    <row r="2294" spans="1:6">
      <c r="A2294" s="61"/>
      <c r="D2294" s="61"/>
      <c r="E2294" s="61"/>
      <c r="F2294" s="61"/>
    </row>
    <row r="2295" spans="1:6">
      <c r="A2295" s="61"/>
      <c r="D2295" s="61"/>
      <c r="E2295" s="61"/>
      <c r="F2295" s="61"/>
    </row>
    <row r="2296" spans="1:6">
      <c r="A2296" s="61"/>
      <c r="D2296" s="61"/>
      <c r="E2296" s="61"/>
      <c r="F2296" s="61"/>
    </row>
    <row r="2297" spans="1:6">
      <c r="A2297" s="61"/>
      <c r="D2297" s="61"/>
      <c r="E2297" s="61"/>
      <c r="F2297" s="61"/>
    </row>
    <row r="2298" spans="1:6">
      <c r="A2298" s="61"/>
      <c r="D2298" s="61"/>
      <c r="E2298" s="61"/>
      <c r="F2298" s="61"/>
    </row>
    <row r="2299" spans="1:6">
      <c r="A2299" s="61"/>
      <c r="D2299" s="61"/>
      <c r="E2299" s="61"/>
      <c r="F2299" s="61"/>
    </row>
    <row r="2300" spans="1:6">
      <c r="A2300" s="61"/>
      <c r="D2300" s="61"/>
      <c r="E2300" s="61"/>
      <c r="F2300" s="61"/>
    </row>
    <row r="2301" spans="1:6">
      <c r="A2301" s="61"/>
      <c r="D2301" s="61"/>
      <c r="E2301" s="61"/>
      <c r="F2301" s="61"/>
    </row>
    <row r="2302" spans="1:6">
      <c r="A2302" s="61"/>
      <c r="D2302" s="61"/>
      <c r="E2302" s="61"/>
      <c r="F2302" s="61"/>
    </row>
    <row r="2303" spans="1:6">
      <c r="A2303" s="61"/>
      <c r="D2303" s="61"/>
      <c r="E2303" s="61"/>
      <c r="F2303" s="61"/>
    </row>
    <row r="2304" spans="1:6">
      <c r="A2304" s="61"/>
      <c r="D2304" s="61"/>
      <c r="E2304" s="61"/>
      <c r="F2304" s="61"/>
    </row>
    <row r="2305" spans="1:6">
      <c r="A2305" s="61"/>
      <c r="D2305" s="61"/>
      <c r="E2305" s="61"/>
      <c r="F2305" s="61"/>
    </row>
    <row r="2306" spans="1:6">
      <c r="A2306" s="61"/>
      <c r="D2306" s="61"/>
      <c r="E2306" s="61"/>
      <c r="F2306" s="61"/>
    </row>
    <row r="2307" spans="1:6">
      <c r="A2307" s="61"/>
      <c r="D2307" s="61"/>
      <c r="E2307" s="61"/>
      <c r="F2307" s="61"/>
    </row>
    <row r="2308" spans="1:6">
      <c r="A2308" s="61"/>
      <c r="D2308" s="61"/>
      <c r="E2308" s="61"/>
      <c r="F2308" s="61"/>
    </row>
    <row r="2309" spans="1:6">
      <c r="A2309" s="61"/>
      <c r="D2309" s="61"/>
      <c r="E2309" s="61"/>
      <c r="F2309" s="61"/>
    </row>
    <row r="2310" spans="1:6">
      <c r="A2310" s="61"/>
      <c r="D2310" s="61"/>
      <c r="E2310" s="61"/>
      <c r="F2310" s="61"/>
    </row>
    <row r="2311" spans="1:6">
      <c r="A2311" s="61"/>
      <c r="D2311" s="61"/>
      <c r="E2311" s="61"/>
      <c r="F2311" s="61"/>
    </row>
    <row r="2312" spans="1:6">
      <c r="A2312" s="61"/>
      <c r="D2312" s="61"/>
      <c r="E2312" s="61"/>
      <c r="F2312" s="61"/>
    </row>
    <row r="2313" spans="1:6">
      <c r="A2313" s="61"/>
      <c r="D2313" s="61"/>
      <c r="E2313" s="61"/>
      <c r="F2313" s="61"/>
    </row>
    <row r="2314" spans="1:6">
      <c r="A2314" s="61"/>
      <c r="D2314" s="61"/>
      <c r="E2314" s="61"/>
      <c r="F2314" s="61"/>
    </row>
    <row r="2315" spans="1:6">
      <c r="A2315" s="61"/>
      <c r="D2315" s="61"/>
      <c r="E2315" s="61"/>
      <c r="F2315" s="61"/>
    </row>
    <row r="2316" spans="1:6">
      <c r="A2316" s="61"/>
      <c r="D2316" s="61"/>
      <c r="E2316" s="61"/>
      <c r="F2316" s="61"/>
    </row>
    <row r="2317" spans="1:6">
      <c r="A2317" s="61"/>
      <c r="D2317" s="61"/>
      <c r="E2317" s="61"/>
      <c r="F2317" s="61"/>
    </row>
    <row r="2318" spans="1:6">
      <c r="A2318" s="61"/>
      <c r="D2318" s="61"/>
      <c r="E2318" s="61"/>
      <c r="F2318" s="61"/>
    </row>
    <row r="2319" spans="1:6">
      <c r="A2319" s="61"/>
      <c r="D2319" s="61"/>
      <c r="E2319" s="61"/>
      <c r="F2319" s="61"/>
    </row>
    <row r="2320" spans="1:6">
      <c r="A2320" s="61"/>
      <c r="D2320" s="61"/>
      <c r="E2320" s="61"/>
      <c r="F2320" s="61"/>
    </row>
    <row r="2321" spans="1:6">
      <c r="A2321" s="61"/>
      <c r="D2321" s="61"/>
      <c r="E2321" s="61"/>
      <c r="F2321" s="61"/>
    </row>
    <row r="2322" spans="1:6">
      <c r="A2322" s="61"/>
      <c r="D2322" s="61"/>
      <c r="E2322" s="61"/>
      <c r="F2322" s="61"/>
    </row>
    <row r="2323" spans="1:6">
      <c r="A2323" s="61"/>
      <c r="D2323" s="61"/>
      <c r="E2323" s="61"/>
      <c r="F2323" s="61"/>
    </row>
    <row r="2324" spans="1:6">
      <c r="A2324" s="61"/>
      <c r="D2324" s="61"/>
      <c r="E2324" s="61"/>
      <c r="F2324" s="61"/>
    </row>
    <row r="2325" spans="1:6">
      <c r="A2325" s="61"/>
      <c r="D2325" s="61"/>
      <c r="E2325" s="61"/>
      <c r="F2325" s="61"/>
    </row>
    <row r="2326" spans="1:6">
      <c r="A2326" s="61"/>
      <c r="D2326" s="61"/>
      <c r="E2326" s="61"/>
      <c r="F2326" s="61"/>
    </row>
    <row r="2327" spans="1:6">
      <c r="A2327" s="61"/>
      <c r="D2327" s="61"/>
      <c r="E2327" s="61"/>
      <c r="F2327" s="61"/>
    </row>
    <row r="2328" spans="1:6">
      <c r="A2328" s="61"/>
      <c r="D2328" s="61"/>
      <c r="E2328" s="61"/>
      <c r="F2328" s="61"/>
    </row>
    <row r="2329" spans="1:6">
      <c r="A2329" s="61"/>
      <c r="D2329" s="61"/>
      <c r="E2329" s="61"/>
      <c r="F2329" s="61"/>
    </row>
    <row r="2330" spans="1:6">
      <c r="A2330" s="61"/>
      <c r="D2330" s="61"/>
      <c r="E2330" s="61"/>
      <c r="F2330" s="61"/>
    </row>
    <row r="2331" spans="1:6">
      <c r="A2331" s="61"/>
      <c r="D2331" s="61"/>
      <c r="E2331" s="61"/>
      <c r="F2331" s="61"/>
    </row>
    <row r="2332" spans="1:6">
      <c r="A2332" s="61"/>
      <c r="D2332" s="61"/>
      <c r="E2332" s="61"/>
      <c r="F2332" s="61"/>
    </row>
    <row r="2333" spans="1:6">
      <c r="A2333" s="61"/>
      <c r="D2333" s="61"/>
      <c r="E2333" s="61"/>
      <c r="F2333" s="61"/>
    </row>
    <row r="2334" spans="1:6">
      <c r="A2334" s="61"/>
      <c r="D2334" s="61"/>
      <c r="E2334" s="61"/>
      <c r="F2334" s="61"/>
    </row>
    <row r="2335" spans="1:6">
      <c r="A2335" s="61"/>
      <c r="D2335" s="61"/>
      <c r="E2335" s="61"/>
      <c r="F2335" s="61"/>
    </row>
    <row r="2336" spans="1:6">
      <c r="A2336" s="61"/>
      <c r="D2336" s="61"/>
      <c r="E2336" s="61"/>
      <c r="F2336" s="61"/>
    </row>
    <row r="2337" spans="1:6">
      <c r="A2337" s="61"/>
      <c r="D2337" s="61"/>
      <c r="E2337" s="61"/>
      <c r="F2337" s="61"/>
    </row>
    <row r="2338" spans="1:6">
      <c r="A2338" s="61"/>
      <c r="D2338" s="61"/>
      <c r="E2338" s="61"/>
      <c r="F2338" s="61"/>
    </row>
    <row r="2339" spans="1:6">
      <c r="A2339" s="61"/>
      <c r="D2339" s="61"/>
      <c r="E2339" s="61"/>
      <c r="F2339" s="61"/>
    </row>
    <row r="2340" spans="1:6">
      <c r="A2340" s="61"/>
      <c r="D2340" s="61"/>
      <c r="E2340" s="61"/>
      <c r="F2340" s="61"/>
    </row>
    <row r="2341" spans="1:6">
      <c r="A2341" s="61"/>
      <c r="D2341" s="61"/>
      <c r="E2341" s="61"/>
      <c r="F2341" s="61"/>
    </row>
    <row r="2342" spans="1:6">
      <c r="A2342" s="61"/>
      <c r="D2342" s="61"/>
      <c r="E2342" s="61"/>
      <c r="F2342" s="61"/>
    </row>
    <row r="2343" spans="1:6">
      <c r="A2343" s="61"/>
      <c r="D2343" s="61"/>
      <c r="E2343" s="61"/>
      <c r="F2343" s="61"/>
    </row>
    <row r="2344" spans="1:6">
      <c r="A2344" s="61"/>
      <c r="D2344" s="61"/>
      <c r="E2344" s="61"/>
      <c r="F2344" s="61"/>
    </row>
    <row r="2345" spans="1:6">
      <c r="A2345" s="61"/>
      <c r="D2345" s="61"/>
      <c r="E2345" s="61"/>
      <c r="F2345" s="61"/>
    </row>
    <row r="2346" spans="1:6">
      <c r="A2346" s="61"/>
      <c r="D2346" s="61"/>
      <c r="E2346" s="61"/>
      <c r="F2346" s="61"/>
    </row>
    <row r="2347" spans="1:6">
      <c r="A2347" s="61"/>
      <c r="D2347" s="61"/>
      <c r="E2347" s="61"/>
      <c r="F2347" s="61"/>
    </row>
    <row r="2348" spans="1:6">
      <c r="A2348" s="61"/>
      <c r="D2348" s="61"/>
      <c r="E2348" s="61"/>
      <c r="F2348" s="61"/>
    </row>
    <row r="2349" spans="1:6">
      <c r="A2349" s="61"/>
      <c r="D2349" s="61"/>
      <c r="E2349" s="61"/>
      <c r="F2349" s="61"/>
    </row>
    <row r="2350" spans="1:6">
      <c r="A2350" s="61"/>
      <c r="D2350" s="61"/>
      <c r="E2350" s="61"/>
      <c r="F2350" s="61"/>
    </row>
    <row r="2351" spans="1:6">
      <c r="A2351" s="61"/>
      <c r="D2351" s="61"/>
      <c r="E2351" s="61"/>
      <c r="F2351" s="61"/>
    </row>
    <row r="2352" spans="1:6">
      <c r="A2352" s="61"/>
      <c r="D2352" s="61"/>
      <c r="E2352" s="61"/>
      <c r="F2352" s="61"/>
    </row>
    <row r="2353" spans="1:6">
      <c r="A2353" s="61"/>
      <c r="D2353" s="61"/>
      <c r="E2353" s="61"/>
      <c r="F2353" s="61"/>
    </row>
    <row r="2354" spans="1:6">
      <c r="A2354" s="61"/>
      <c r="D2354" s="61"/>
      <c r="E2354" s="61"/>
      <c r="F2354" s="61"/>
    </row>
    <row r="2355" spans="1:6">
      <c r="A2355" s="61"/>
      <c r="D2355" s="61"/>
      <c r="E2355" s="61"/>
      <c r="F2355" s="61"/>
    </row>
    <row r="2356" spans="1:6">
      <c r="A2356" s="61"/>
      <c r="D2356" s="61"/>
      <c r="E2356" s="61"/>
      <c r="F2356" s="61"/>
    </row>
    <row r="2357" spans="1:6">
      <c r="A2357" s="61"/>
      <c r="D2357" s="61"/>
      <c r="E2357" s="61"/>
      <c r="F2357" s="61"/>
    </row>
    <row r="2358" spans="1:6">
      <c r="A2358" s="61"/>
      <c r="D2358" s="61"/>
      <c r="E2358" s="61"/>
      <c r="F2358" s="61"/>
    </row>
    <row r="2359" spans="1:6">
      <c r="A2359" s="61"/>
      <c r="D2359" s="61"/>
      <c r="E2359" s="61"/>
      <c r="F2359" s="61"/>
    </row>
    <row r="2360" spans="1:6">
      <c r="A2360" s="61"/>
      <c r="D2360" s="61"/>
      <c r="E2360" s="61"/>
      <c r="F2360" s="61"/>
    </row>
    <row r="2361" spans="1:6">
      <c r="A2361" s="61"/>
      <c r="D2361" s="61"/>
      <c r="E2361" s="61"/>
      <c r="F2361" s="61"/>
    </row>
    <row r="2362" spans="1:6">
      <c r="A2362" s="61"/>
      <c r="D2362" s="61"/>
      <c r="E2362" s="61"/>
      <c r="F2362" s="61"/>
    </row>
    <row r="2363" spans="1:6">
      <c r="A2363" s="61"/>
      <c r="D2363" s="61"/>
      <c r="E2363" s="61"/>
      <c r="F2363" s="61"/>
    </row>
    <row r="2364" spans="1:6">
      <c r="A2364" s="61"/>
      <c r="D2364" s="61"/>
      <c r="E2364" s="61"/>
      <c r="F2364" s="61"/>
    </row>
    <row r="2365" spans="1:6">
      <c r="A2365" s="61"/>
      <c r="D2365" s="61"/>
      <c r="E2365" s="61"/>
      <c r="F2365" s="61"/>
    </row>
    <row r="2366" spans="1:6">
      <c r="A2366" s="61"/>
      <c r="D2366" s="61"/>
      <c r="E2366" s="61"/>
      <c r="F2366" s="61"/>
    </row>
    <row r="2367" spans="1:6">
      <c r="A2367" s="61"/>
      <c r="D2367" s="61"/>
      <c r="E2367" s="61"/>
      <c r="F2367" s="61"/>
    </row>
    <row r="2368" spans="1:6">
      <c r="A2368" s="61"/>
      <c r="D2368" s="61"/>
      <c r="E2368" s="61"/>
      <c r="F2368" s="61"/>
    </row>
    <row r="2369" spans="1:6">
      <c r="A2369" s="61"/>
      <c r="D2369" s="61"/>
      <c r="E2369" s="61"/>
      <c r="F2369" s="61"/>
    </row>
    <row r="2370" spans="1:6">
      <c r="A2370" s="61"/>
      <c r="D2370" s="61"/>
      <c r="E2370" s="61"/>
      <c r="F2370" s="61"/>
    </row>
    <row r="2371" spans="1:6">
      <c r="A2371" s="61"/>
      <c r="D2371" s="61"/>
      <c r="E2371" s="61"/>
      <c r="F2371" s="61"/>
    </row>
    <row r="2372" spans="1:6">
      <c r="A2372" s="61"/>
      <c r="D2372" s="61"/>
      <c r="E2372" s="61"/>
      <c r="F2372" s="61"/>
    </row>
    <row r="2373" spans="1:6">
      <c r="A2373" s="61"/>
      <c r="D2373" s="61"/>
      <c r="E2373" s="61"/>
      <c r="F2373" s="61"/>
    </row>
    <row r="2374" spans="1:6">
      <c r="A2374" s="61"/>
      <c r="D2374" s="61"/>
      <c r="E2374" s="61"/>
      <c r="F2374" s="61"/>
    </row>
    <row r="2375" spans="1:6">
      <c r="A2375" s="61"/>
      <c r="D2375" s="61"/>
      <c r="E2375" s="61"/>
      <c r="F2375" s="61"/>
    </row>
    <row r="2376" spans="1:6">
      <c r="A2376" s="61"/>
      <c r="D2376" s="61"/>
      <c r="E2376" s="61"/>
      <c r="F2376" s="61"/>
    </row>
    <row r="2377" spans="1:6">
      <c r="A2377" s="61"/>
      <c r="D2377" s="61"/>
      <c r="E2377" s="61"/>
      <c r="F2377" s="61"/>
    </row>
    <row r="2378" spans="1:6">
      <c r="A2378" s="61"/>
      <c r="D2378" s="61"/>
      <c r="E2378" s="61"/>
      <c r="F2378" s="61"/>
    </row>
    <row r="2379" spans="1:6">
      <c r="A2379" s="61"/>
      <c r="D2379" s="61"/>
      <c r="E2379" s="61"/>
      <c r="F2379" s="61"/>
    </row>
    <row r="2380" spans="1:6">
      <c r="A2380" s="61"/>
      <c r="D2380" s="61"/>
      <c r="E2380" s="61"/>
      <c r="F2380" s="61"/>
    </row>
    <row r="2381" spans="1:6">
      <c r="A2381" s="61"/>
      <c r="D2381" s="61"/>
      <c r="E2381" s="61"/>
      <c r="F2381" s="61"/>
    </row>
    <row r="2382" spans="1:6">
      <c r="A2382" s="61"/>
      <c r="D2382" s="61"/>
      <c r="E2382" s="61"/>
      <c r="F2382" s="61"/>
    </row>
    <row r="2383" spans="1:6">
      <c r="A2383" s="61"/>
      <c r="D2383" s="61"/>
      <c r="E2383" s="61"/>
      <c r="F2383" s="61"/>
    </row>
    <row r="2384" spans="1:6">
      <c r="A2384" s="61"/>
      <c r="D2384" s="61"/>
      <c r="E2384" s="61"/>
      <c r="F2384" s="61"/>
    </row>
    <row r="2385" spans="1:6">
      <c r="A2385" s="61"/>
      <c r="D2385" s="61"/>
      <c r="E2385" s="61"/>
      <c r="F2385" s="61"/>
    </row>
    <row r="2386" spans="1:6">
      <c r="A2386" s="61"/>
      <c r="D2386" s="61"/>
      <c r="E2386" s="61"/>
      <c r="F2386" s="61"/>
    </row>
    <row r="2387" spans="1:6">
      <c r="A2387" s="61"/>
      <c r="D2387" s="61"/>
      <c r="E2387" s="61"/>
      <c r="F2387" s="61"/>
    </row>
    <row r="2388" spans="1:6">
      <c r="A2388" s="61"/>
      <c r="D2388" s="61"/>
      <c r="E2388" s="61"/>
      <c r="F2388" s="61"/>
    </row>
    <row r="2389" spans="1:6">
      <c r="A2389" s="61"/>
      <c r="D2389" s="61"/>
      <c r="E2389" s="61"/>
      <c r="F2389" s="61"/>
    </row>
    <row r="2390" spans="1:6">
      <c r="A2390" s="61"/>
      <c r="D2390" s="61"/>
      <c r="E2390" s="61"/>
      <c r="F2390" s="61"/>
    </row>
    <row r="2391" spans="1:6">
      <c r="A2391" s="61"/>
      <c r="D2391" s="61"/>
      <c r="E2391" s="61"/>
      <c r="F2391" s="61"/>
    </row>
    <row r="2392" spans="1:6">
      <c r="A2392" s="61"/>
      <c r="D2392" s="61"/>
      <c r="E2392" s="61"/>
      <c r="F2392" s="61"/>
    </row>
    <row r="2393" spans="1:6">
      <c r="A2393" s="61"/>
      <c r="D2393" s="61"/>
      <c r="E2393" s="61"/>
      <c r="F2393" s="61"/>
    </row>
    <row r="2394" spans="1:6">
      <c r="A2394" s="61"/>
      <c r="D2394" s="61"/>
      <c r="E2394" s="61"/>
      <c r="F2394" s="61"/>
    </row>
    <row r="2395" spans="1:6">
      <c r="A2395" s="61"/>
      <c r="D2395" s="61"/>
      <c r="E2395" s="61"/>
      <c r="F2395" s="61"/>
    </row>
    <row r="2396" spans="1:6">
      <c r="A2396" s="61"/>
      <c r="D2396" s="61"/>
      <c r="E2396" s="61"/>
      <c r="F2396" s="61"/>
    </row>
    <row r="2397" spans="1:6">
      <c r="A2397" s="61"/>
      <c r="D2397" s="61"/>
      <c r="E2397" s="61"/>
      <c r="F2397" s="61"/>
    </row>
    <row r="2398" spans="1:6">
      <c r="A2398" s="61"/>
      <c r="D2398" s="61"/>
      <c r="E2398" s="61"/>
      <c r="F2398" s="61"/>
    </row>
    <row r="2399" spans="1:6">
      <c r="A2399" s="61"/>
      <c r="D2399" s="61"/>
      <c r="E2399" s="61"/>
      <c r="F2399" s="61"/>
    </row>
    <row r="2400" spans="1:6">
      <c r="A2400" s="61"/>
      <c r="D2400" s="61"/>
      <c r="E2400" s="61"/>
      <c r="F2400" s="61"/>
    </row>
    <row r="2401" spans="1:6">
      <c r="A2401" s="61"/>
      <c r="D2401" s="61"/>
      <c r="E2401" s="61"/>
      <c r="F2401" s="61"/>
    </row>
    <row r="2402" spans="1:6">
      <c r="A2402" s="61"/>
      <c r="D2402" s="61"/>
      <c r="E2402" s="61"/>
      <c r="F2402" s="61"/>
    </row>
    <row r="2403" spans="1:6">
      <c r="A2403" s="61"/>
      <c r="D2403" s="61"/>
      <c r="E2403" s="61"/>
      <c r="F2403" s="61"/>
    </row>
    <row r="2404" spans="1:6">
      <c r="A2404" s="61"/>
      <c r="D2404" s="61"/>
      <c r="E2404" s="61"/>
      <c r="F2404" s="61"/>
    </row>
    <row r="2405" spans="1:6">
      <c r="A2405" s="61"/>
      <c r="D2405" s="61"/>
      <c r="E2405" s="61"/>
      <c r="F2405" s="61"/>
    </row>
    <row r="2406" spans="1:6">
      <c r="A2406" s="61"/>
      <c r="D2406" s="61"/>
      <c r="E2406" s="61"/>
      <c r="F2406" s="61"/>
    </row>
    <row r="2407" spans="1:6">
      <c r="A2407" s="61"/>
      <c r="D2407" s="61"/>
      <c r="E2407" s="61"/>
      <c r="F2407" s="61"/>
    </row>
    <row r="2408" spans="1:6">
      <c r="A2408" s="61"/>
      <c r="D2408" s="61"/>
      <c r="E2408" s="61"/>
      <c r="F2408" s="61"/>
    </row>
    <row r="2409" spans="1:6">
      <c r="A2409" s="61"/>
      <c r="D2409" s="61"/>
      <c r="E2409" s="61"/>
      <c r="F2409" s="61"/>
    </row>
    <row r="2410" spans="1:6">
      <c r="A2410" s="61"/>
      <c r="D2410" s="61"/>
      <c r="E2410" s="61"/>
      <c r="F2410" s="61"/>
    </row>
    <row r="2411" spans="1:6">
      <c r="A2411" s="61"/>
      <c r="D2411" s="61"/>
      <c r="E2411" s="61"/>
      <c r="F2411" s="61"/>
    </row>
    <row r="2412" spans="1:6">
      <c r="A2412" s="61"/>
      <c r="D2412" s="61"/>
      <c r="E2412" s="61"/>
      <c r="F2412" s="61"/>
    </row>
    <row r="2413" spans="1:6">
      <c r="A2413" s="61"/>
      <c r="D2413" s="61"/>
      <c r="E2413" s="61"/>
      <c r="F2413" s="61"/>
    </row>
    <row r="2414" spans="1:6">
      <c r="A2414" s="61"/>
      <c r="D2414" s="61"/>
      <c r="E2414" s="61"/>
      <c r="F2414" s="61"/>
    </row>
    <row r="2415" spans="1:6">
      <c r="A2415" s="61"/>
      <c r="D2415" s="61"/>
      <c r="E2415" s="61"/>
      <c r="F2415" s="61"/>
    </row>
    <row r="2416" spans="1:6">
      <c r="A2416" s="61"/>
      <c r="D2416" s="61"/>
      <c r="E2416" s="61"/>
      <c r="F2416" s="61"/>
    </row>
    <row r="2417" spans="1:6">
      <c r="A2417" s="61"/>
      <c r="D2417" s="61"/>
      <c r="E2417" s="61"/>
      <c r="F2417" s="61"/>
    </row>
    <row r="2418" spans="1:6">
      <c r="A2418" s="61"/>
      <c r="D2418" s="61"/>
      <c r="E2418" s="61"/>
      <c r="F2418" s="61"/>
    </row>
    <row r="2419" spans="1:6">
      <c r="A2419" s="61"/>
      <c r="D2419" s="61"/>
      <c r="E2419" s="61"/>
      <c r="F2419" s="61"/>
    </row>
    <row r="2420" spans="1:6">
      <c r="A2420" s="61"/>
      <c r="D2420" s="61"/>
      <c r="E2420" s="61"/>
      <c r="F2420" s="61"/>
    </row>
    <row r="2421" spans="1:6">
      <c r="A2421" s="61"/>
      <c r="D2421" s="61"/>
      <c r="E2421" s="61"/>
      <c r="F2421" s="61"/>
    </row>
    <row r="2422" spans="1:6">
      <c r="A2422" s="61"/>
      <c r="D2422" s="61"/>
      <c r="E2422" s="61"/>
      <c r="F2422" s="61"/>
    </row>
    <row r="2423" spans="1:6">
      <c r="A2423" s="61"/>
      <c r="D2423" s="61"/>
      <c r="E2423" s="61"/>
      <c r="F2423" s="61"/>
    </row>
    <row r="2424" spans="1:6">
      <c r="A2424" s="61"/>
      <c r="D2424" s="61"/>
      <c r="E2424" s="61"/>
      <c r="F2424" s="61"/>
    </row>
    <row r="2425" spans="1:6">
      <c r="A2425" s="61"/>
      <c r="D2425" s="61"/>
      <c r="E2425" s="61"/>
      <c r="F2425" s="61"/>
    </row>
    <row r="2426" spans="1:6">
      <c r="A2426" s="61"/>
      <c r="D2426" s="61"/>
      <c r="E2426" s="61"/>
      <c r="F2426" s="61"/>
    </row>
    <row r="2427" spans="1:6">
      <c r="A2427" s="61"/>
      <c r="D2427" s="61"/>
      <c r="E2427" s="61"/>
      <c r="F2427" s="61"/>
    </row>
    <row r="2428" spans="1:6">
      <c r="A2428" s="61"/>
      <c r="D2428" s="61"/>
      <c r="E2428" s="61"/>
      <c r="F2428" s="61"/>
    </row>
    <row r="2429" spans="1:6">
      <c r="A2429" s="61"/>
      <c r="D2429" s="61"/>
      <c r="E2429" s="61"/>
      <c r="F2429" s="61"/>
    </row>
    <row r="2430" spans="1:6">
      <c r="A2430" s="61"/>
      <c r="D2430" s="61"/>
      <c r="E2430" s="61"/>
      <c r="F2430" s="61"/>
    </row>
    <row r="2431" spans="1:6">
      <c r="A2431" s="61"/>
      <c r="D2431" s="61"/>
      <c r="E2431" s="61"/>
      <c r="F2431" s="61"/>
    </row>
    <row r="2432" spans="1:6">
      <c r="A2432" s="61"/>
      <c r="D2432" s="61"/>
      <c r="E2432" s="61"/>
      <c r="F2432" s="61"/>
    </row>
    <row r="2433" spans="1:6">
      <c r="A2433" s="61"/>
      <c r="D2433" s="61"/>
      <c r="E2433" s="61"/>
      <c r="F2433" s="61"/>
    </row>
    <row r="2434" spans="1:6">
      <c r="A2434" s="61"/>
      <c r="D2434" s="61"/>
      <c r="E2434" s="61"/>
      <c r="F2434" s="61"/>
    </row>
    <row r="2435" spans="1:6">
      <c r="A2435" s="61"/>
      <c r="D2435" s="61"/>
      <c r="E2435" s="61"/>
      <c r="F2435" s="61"/>
    </row>
    <row r="2436" spans="1:6">
      <c r="A2436" s="61"/>
      <c r="D2436" s="61"/>
      <c r="E2436" s="61"/>
      <c r="F2436" s="61"/>
    </row>
    <row r="2437" spans="1:6">
      <c r="A2437" s="61"/>
      <c r="D2437" s="61"/>
      <c r="E2437" s="61"/>
      <c r="F2437" s="61"/>
    </row>
    <row r="2438" spans="1:6">
      <c r="A2438" s="61"/>
      <c r="D2438" s="61"/>
      <c r="E2438" s="61"/>
      <c r="F2438" s="61"/>
    </row>
    <row r="2439" spans="1:6">
      <c r="A2439" s="61"/>
      <c r="D2439" s="61"/>
      <c r="E2439" s="61"/>
      <c r="F2439" s="61"/>
    </row>
    <row r="2440" spans="1:6">
      <c r="A2440" s="61"/>
      <c r="D2440" s="61"/>
      <c r="E2440" s="61"/>
      <c r="F2440" s="61"/>
    </row>
    <row r="2441" spans="1:6">
      <c r="A2441" s="61"/>
      <c r="D2441" s="61"/>
      <c r="E2441" s="61"/>
      <c r="F2441" s="61"/>
    </row>
    <row r="2442" spans="1:6">
      <c r="A2442" s="61"/>
      <c r="D2442" s="61"/>
      <c r="E2442" s="61"/>
      <c r="F2442" s="61"/>
    </row>
    <row r="2443" spans="1:6">
      <c r="A2443" s="61"/>
      <c r="D2443" s="61"/>
      <c r="E2443" s="61"/>
      <c r="F2443" s="61"/>
    </row>
    <row r="2444" spans="1:6">
      <c r="A2444" s="61"/>
      <c r="D2444" s="61"/>
      <c r="E2444" s="61"/>
      <c r="F2444" s="61"/>
    </row>
    <row r="2445" spans="1:6">
      <c r="A2445" s="61"/>
      <c r="D2445" s="61"/>
      <c r="E2445" s="61"/>
      <c r="F2445" s="61"/>
    </row>
    <row r="2446" spans="1:6">
      <c r="A2446" s="61"/>
      <c r="D2446" s="61"/>
      <c r="E2446" s="61"/>
      <c r="F2446" s="61"/>
    </row>
    <row r="2447" spans="1:6">
      <c r="A2447" s="61"/>
      <c r="D2447" s="61"/>
      <c r="E2447" s="61"/>
      <c r="F2447" s="61"/>
    </row>
    <row r="2448" spans="1:6">
      <c r="A2448" s="61"/>
      <c r="D2448" s="61"/>
      <c r="E2448" s="61"/>
      <c r="F2448" s="61"/>
    </row>
    <row r="2449" spans="1:6">
      <c r="A2449" s="61"/>
      <c r="D2449" s="61"/>
      <c r="E2449" s="61"/>
      <c r="F2449" s="61"/>
    </row>
    <row r="2450" spans="1:6">
      <c r="A2450" s="61"/>
      <c r="D2450" s="61"/>
      <c r="E2450" s="61"/>
      <c r="F2450" s="61"/>
    </row>
    <row r="2451" spans="1:6">
      <c r="A2451" s="61"/>
      <c r="D2451" s="61"/>
      <c r="E2451" s="61"/>
      <c r="F2451" s="61"/>
    </row>
    <row r="2452" spans="1:6">
      <c r="A2452" s="61"/>
      <c r="D2452" s="61"/>
      <c r="E2452" s="61"/>
      <c r="F2452" s="61"/>
    </row>
    <row r="2453" spans="1:6">
      <c r="A2453" s="61"/>
      <c r="D2453" s="61"/>
      <c r="E2453" s="61"/>
      <c r="F2453" s="61"/>
    </row>
    <row r="2454" spans="1:6">
      <c r="A2454" s="61"/>
      <c r="D2454" s="61"/>
      <c r="E2454" s="61"/>
      <c r="F2454" s="61"/>
    </row>
    <row r="2455" spans="1:6">
      <c r="A2455" s="61"/>
      <c r="D2455" s="61"/>
      <c r="E2455" s="61"/>
      <c r="F2455" s="61"/>
    </row>
    <row r="2456" spans="1:6">
      <c r="A2456" s="61"/>
      <c r="D2456" s="61"/>
      <c r="E2456" s="61"/>
      <c r="F2456" s="61"/>
    </row>
    <row r="2457" spans="1:6">
      <c r="A2457" s="61"/>
      <c r="D2457" s="61"/>
      <c r="E2457" s="61"/>
      <c r="F2457" s="61"/>
    </row>
    <row r="2458" spans="1:6">
      <c r="A2458" s="61"/>
      <c r="D2458" s="61"/>
      <c r="E2458" s="61"/>
      <c r="F2458" s="61"/>
    </row>
    <row r="2459" spans="1:6">
      <c r="A2459" s="61"/>
      <c r="D2459" s="61"/>
      <c r="E2459" s="61"/>
      <c r="F2459" s="61"/>
    </row>
    <row r="2460" spans="1:6">
      <c r="A2460" s="61"/>
      <c r="D2460" s="61"/>
      <c r="E2460" s="61"/>
      <c r="F2460" s="61"/>
    </row>
    <row r="2461" spans="1:6">
      <c r="A2461" s="61"/>
      <c r="D2461" s="61"/>
      <c r="E2461" s="61"/>
      <c r="F2461" s="61"/>
    </row>
    <row r="2462" spans="1:6">
      <c r="A2462" s="61"/>
      <c r="D2462" s="61"/>
      <c r="E2462" s="61"/>
      <c r="F2462" s="61"/>
    </row>
    <row r="2463" spans="1:6">
      <c r="A2463" s="61"/>
      <c r="D2463" s="61"/>
      <c r="E2463" s="61"/>
      <c r="F2463" s="61"/>
    </row>
    <row r="2464" spans="1:6">
      <c r="A2464" s="61"/>
      <c r="D2464" s="61"/>
      <c r="E2464" s="61"/>
      <c r="F2464" s="61"/>
    </row>
    <row r="2465" spans="1:6">
      <c r="A2465" s="61"/>
      <c r="D2465" s="61"/>
      <c r="E2465" s="61"/>
      <c r="F2465" s="61"/>
    </row>
    <row r="2466" spans="1:6">
      <c r="A2466" s="61"/>
      <c r="D2466" s="61"/>
      <c r="E2466" s="61"/>
      <c r="F2466" s="61"/>
    </row>
    <row r="2467" spans="1:6">
      <c r="A2467" s="61"/>
      <c r="D2467" s="61"/>
      <c r="E2467" s="61"/>
      <c r="F2467" s="61"/>
    </row>
    <row r="2468" spans="1:6">
      <c r="A2468" s="61"/>
      <c r="D2468" s="61"/>
      <c r="E2468" s="61"/>
      <c r="F2468" s="61"/>
    </row>
    <row r="2469" spans="1:6">
      <c r="A2469" s="61"/>
      <c r="D2469" s="61"/>
      <c r="E2469" s="61"/>
      <c r="F2469" s="61"/>
    </row>
    <row r="2470" spans="1:6">
      <c r="A2470" s="61"/>
      <c r="D2470" s="61"/>
      <c r="E2470" s="61"/>
      <c r="F2470" s="61"/>
    </row>
    <row r="2471" spans="1:6">
      <c r="A2471" s="61"/>
      <c r="D2471" s="61"/>
      <c r="E2471" s="61"/>
      <c r="F2471" s="61"/>
    </row>
    <row r="2472" spans="1:6">
      <c r="A2472" s="61"/>
      <c r="D2472" s="61"/>
      <c r="E2472" s="61"/>
      <c r="F2472" s="61"/>
    </row>
    <row r="2473" spans="1:6">
      <c r="A2473" s="61"/>
      <c r="D2473" s="61"/>
      <c r="E2473" s="61"/>
      <c r="F2473" s="61"/>
    </row>
    <row r="2474" spans="1:6">
      <c r="A2474" s="61"/>
      <c r="D2474" s="61"/>
      <c r="E2474" s="61"/>
      <c r="F2474" s="61"/>
    </row>
    <row r="2475" spans="1:6">
      <c r="A2475" s="61"/>
      <c r="D2475" s="61"/>
      <c r="E2475" s="61"/>
      <c r="F2475" s="61"/>
    </row>
    <row r="2476" spans="1:6">
      <c r="A2476" s="61"/>
      <c r="D2476" s="61"/>
      <c r="E2476" s="61"/>
      <c r="F2476" s="61"/>
    </row>
    <row r="2477" spans="1:6">
      <c r="A2477" s="61"/>
      <c r="D2477" s="61"/>
      <c r="E2477" s="61"/>
      <c r="F2477" s="61"/>
    </row>
    <row r="2478" spans="1:6">
      <c r="A2478" s="61"/>
      <c r="D2478" s="61"/>
      <c r="E2478" s="61"/>
      <c r="F2478" s="61"/>
    </row>
    <row r="2479" spans="1:6">
      <c r="A2479" s="61"/>
      <c r="D2479" s="61"/>
      <c r="E2479" s="61"/>
      <c r="F2479" s="61"/>
    </row>
    <row r="2480" spans="1:6">
      <c r="A2480" s="61"/>
      <c r="D2480" s="61"/>
      <c r="E2480" s="61"/>
      <c r="F2480" s="61"/>
    </row>
    <row r="2481" spans="1:6">
      <c r="A2481" s="61"/>
      <c r="D2481" s="61"/>
      <c r="E2481" s="61"/>
      <c r="F2481" s="61"/>
    </row>
    <row r="2482" spans="1:6">
      <c r="A2482" s="61"/>
      <c r="D2482" s="61"/>
      <c r="E2482" s="61"/>
      <c r="F2482" s="61"/>
    </row>
    <row r="2483" spans="1:6">
      <c r="A2483" s="61"/>
      <c r="D2483" s="61"/>
      <c r="E2483" s="61"/>
      <c r="F2483" s="61"/>
    </row>
    <row r="2484" spans="1:6">
      <c r="A2484" s="61"/>
      <c r="D2484" s="61"/>
      <c r="E2484" s="61"/>
      <c r="F2484" s="61"/>
    </row>
    <row r="2485" spans="1:6">
      <c r="A2485" s="61"/>
      <c r="D2485" s="61"/>
      <c r="E2485" s="61"/>
      <c r="F2485" s="61"/>
    </row>
    <row r="2486" spans="1:6">
      <c r="A2486" s="61"/>
      <c r="D2486" s="61"/>
      <c r="E2486" s="61"/>
      <c r="F2486" s="61"/>
    </row>
    <row r="2487" spans="1:6">
      <c r="A2487" s="61"/>
      <c r="D2487" s="61"/>
      <c r="E2487" s="61"/>
      <c r="F2487" s="61"/>
    </row>
    <row r="2488" spans="1:6">
      <c r="A2488" s="61"/>
      <c r="D2488" s="61"/>
      <c r="E2488" s="61"/>
      <c r="F2488" s="61"/>
    </row>
    <row r="2489" spans="1:6">
      <c r="A2489" s="61"/>
      <c r="D2489" s="61"/>
      <c r="E2489" s="61"/>
      <c r="F2489" s="61"/>
    </row>
    <row r="2490" spans="1:6">
      <c r="A2490" s="61"/>
      <c r="D2490" s="61"/>
      <c r="E2490" s="61"/>
      <c r="F2490" s="61"/>
    </row>
    <row r="2491" spans="1:6">
      <c r="A2491" s="61"/>
      <c r="D2491" s="61"/>
      <c r="E2491" s="61"/>
      <c r="F2491" s="61"/>
    </row>
    <row r="2492" spans="1:6">
      <c r="A2492" s="61"/>
      <c r="D2492" s="61"/>
      <c r="E2492" s="61"/>
      <c r="F2492" s="61"/>
    </row>
    <row r="2493" spans="1:6">
      <c r="A2493" s="61"/>
      <c r="D2493" s="61"/>
      <c r="E2493" s="61"/>
      <c r="F2493" s="61"/>
    </row>
    <row r="2494" spans="1:6">
      <c r="A2494" s="61"/>
      <c r="D2494" s="61"/>
      <c r="E2494" s="61"/>
      <c r="F2494" s="61"/>
    </row>
    <row r="2495" spans="1:6">
      <c r="A2495" s="61"/>
      <c r="D2495" s="61"/>
      <c r="E2495" s="61"/>
      <c r="F2495" s="61"/>
    </row>
    <row r="2496" spans="1:6">
      <c r="A2496" s="61"/>
      <c r="D2496" s="61"/>
      <c r="E2496" s="61"/>
      <c r="F2496" s="61"/>
    </row>
    <row r="2497" spans="1:6">
      <c r="A2497" s="61"/>
      <c r="D2497" s="61"/>
      <c r="E2497" s="61"/>
      <c r="F2497" s="61"/>
    </row>
    <row r="2498" spans="1:6">
      <c r="A2498" s="61"/>
      <c r="D2498" s="61"/>
      <c r="E2498" s="61"/>
      <c r="F2498" s="61"/>
    </row>
    <row r="2499" spans="1:6">
      <c r="A2499" s="61"/>
      <c r="D2499" s="61"/>
      <c r="E2499" s="61"/>
      <c r="F2499" s="61"/>
    </row>
    <row r="2500" spans="1:6">
      <c r="A2500" s="61"/>
      <c r="D2500" s="61"/>
      <c r="E2500" s="61"/>
      <c r="F2500" s="61"/>
    </row>
    <row r="2501" spans="1:6">
      <c r="A2501" s="61"/>
      <c r="D2501" s="61"/>
      <c r="E2501" s="61"/>
      <c r="F2501" s="61"/>
    </row>
    <row r="2502" spans="1:6">
      <c r="A2502" s="61"/>
      <c r="D2502" s="61"/>
      <c r="E2502" s="61"/>
      <c r="F2502" s="61"/>
    </row>
    <row r="2503" spans="1:6">
      <c r="A2503" s="61"/>
      <c r="D2503" s="61"/>
      <c r="E2503" s="61"/>
      <c r="F2503" s="61"/>
    </row>
    <row r="2504" spans="1:6">
      <c r="A2504" s="61"/>
      <c r="D2504" s="61"/>
      <c r="E2504" s="61"/>
      <c r="F2504" s="61"/>
    </row>
    <row r="2505" spans="1:6">
      <c r="A2505" s="61"/>
      <c r="D2505" s="61"/>
      <c r="E2505" s="61"/>
      <c r="F2505" s="61"/>
    </row>
    <row r="2506" spans="1:6">
      <c r="A2506" s="61"/>
      <c r="D2506" s="61"/>
      <c r="E2506" s="61"/>
      <c r="F2506" s="61"/>
    </row>
    <row r="2507" spans="1:6">
      <c r="A2507" s="61"/>
      <c r="D2507" s="61"/>
      <c r="E2507" s="61"/>
      <c r="F2507" s="61"/>
    </row>
    <row r="2508" spans="1:6">
      <c r="A2508" s="61"/>
      <c r="D2508" s="61"/>
      <c r="E2508" s="61"/>
      <c r="F2508" s="61"/>
    </row>
    <row r="2509" spans="1:6">
      <c r="A2509" s="61"/>
      <c r="D2509" s="61"/>
      <c r="E2509" s="61"/>
      <c r="F2509" s="61"/>
    </row>
    <row r="2510" spans="1:6">
      <c r="A2510" s="61"/>
      <c r="D2510" s="61"/>
      <c r="E2510" s="61"/>
      <c r="F2510" s="61"/>
    </row>
    <row r="2511" spans="1:6">
      <c r="A2511" s="61"/>
      <c r="D2511" s="61"/>
      <c r="E2511" s="61"/>
      <c r="F2511" s="61"/>
    </row>
    <row r="2512" spans="1:6">
      <c r="A2512" s="61"/>
      <c r="D2512" s="61"/>
      <c r="E2512" s="61"/>
      <c r="F2512" s="61"/>
    </row>
    <row r="2513" spans="1:6">
      <c r="A2513" s="61"/>
      <c r="D2513" s="61"/>
      <c r="E2513" s="61"/>
      <c r="F2513" s="61"/>
    </row>
    <row r="2514" spans="1:6">
      <c r="A2514" s="61"/>
      <c r="D2514" s="61"/>
      <c r="E2514" s="61"/>
      <c r="F2514" s="61"/>
    </row>
    <row r="2515" spans="1:6">
      <c r="A2515" s="61"/>
      <c r="D2515" s="61"/>
      <c r="E2515" s="61"/>
      <c r="F2515" s="61"/>
    </row>
    <row r="2516" spans="1:6">
      <c r="A2516" s="61"/>
      <c r="D2516" s="61"/>
      <c r="E2516" s="61"/>
      <c r="F2516" s="61"/>
    </row>
    <row r="2517" spans="1:6">
      <c r="A2517" s="61"/>
      <c r="D2517" s="61"/>
      <c r="E2517" s="61"/>
      <c r="F2517" s="61"/>
    </row>
    <row r="2518" spans="1:6">
      <c r="A2518" s="61"/>
      <c r="D2518" s="61"/>
      <c r="E2518" s="61"/>
      <c r="F2518" s="61"/>
    </row>
    <row r="2519" spans="1:6">
      <c r="A2519" s="61"/>
      <c r="D2519" s="61"/>
      <c r="E2519" s="61"/>
      <c r="F2519" s="61"/>
    </row>
    <row r="2520" spans="1:6">
      <c r="A2520" s="61"/>
      <c r="D2520" s="61"/>
      <c r="E2520" s="61"/>
      <c r="F2520" s="61"/>
    </row>
    <row r="2521" spans="1:6">
      <c r="A2521" s="61"/>
      <c r="D2521" s="61"/>
      <c r="E2521" s="61"/>
      <c r="F2521" s="61"/>
    </row>
    <row r="2522" spans="1:6">
      <c r="A2522" s="61"/>
      <c r="D2522" s="61"/>
      <c r="E2522" s="61"/>
      <c r="F2522" s="61"/>
    </row>
    <row r="2523" spans="1:6">
      <c r="A2523" s="61"/>
      <c r="D2523" s="61"/>
      <c r="E2523" s="61"/>
      <c r="F2523" s="61"/>
    </row>
    <row r="2524" spans="1:6">
      <c r="A2524" s="61"/>
      <c r="D2524" s="61"/>
      <c r="E2524" s="61"/>
      <c r="F2524" s="61"/>
    </row>
    <row r="2525" spans="1:6">
      <c r="A2525" s="61"/>
      <c r="D2525" s="61"/>
      <c r="E2525" s="61"/>
      <c r="F2525" s="61"/>
    </row>
    <row r="2526" spans="1:6">
      <c r="A2526" s="61"/>
      <c r="D2526" s="61"/>
      <c r="E2526" s="61"/>
      <c r="F2526" s="61"/>
    </row>
    <row r="2527" spans="1:6">
      <c r="A2527" s="61"/>
      <c r="D2527" s="61"/>
      <c r="E2527" s="61"/>
      <c r="F2527" s="61"/>
    </row>
    <row r="2528" spans="1:6">
      <c r="A2528" s="61"/>
      <c r="D2528" s="61"/>
      <c r="E2528" s="61"/>
      <c r="F2528" s="61"/>
    </row>
    <row r="2529" spans="1:6">
      <c r="A2529" s="61"/>
      <c r="D2529" s="61"/>
      <c r="E2529" s="61"/>
      <c r="F2529" s="61"/>
    </row>
    <row r="2530" spans="1:6">
      <c r="A2530" s="61"/>
      <c r="D2530" s="61"/>
      <c r="E2530" s="61"/>
      <c r="F2530" s="61"/>
    </row>
    <row r="2531" spans="1:6">
      <c r="A2531" s="61"/>
      <c r="D2531" s="61"/>
      <c r="E2531" s="61"/>
      <c r="F2531" s="61"/>
    </row>
    <row r="2532" spans="1:6">
      <c r="A2532" s="61"/>
      <c r="D2532" s="61"/>
      <c r="E2532" s="61"/>
      <c r="F2532" s="61"/>
    </row>
    <row r="2533" spans="1:6">
      <c r="A2533" s="61"/>
      <c r="D2533" s="61"/>
      <c r="E2533" s="61"/>
      <c r="F2533" s="61"/>
    </row>
    <row r="2534" spans="1:6">
      <c r="A2534" s="61"/>
      <c r="D2534" s="61"/>
      <c r="E2534" s="61"/>
      <c r="F2534" s="61"/>
    </row>
    <row r="2535" spans="1:6">
      <c r="A2535" s="61"/>
      <c r="D2535" s="61"/>
      <c r="E2535" s="61"/>
      <c r="F2535" s="61"/>
    </row>
    <row r="2536" spans="1:6">
      <c r="A2536" s="61"/>
      <c r="D2536" s="61"/>
      <c r="E2536" s="61"/>
      <c r="F2536" s="61"/>
    </row>
    <row r="2537" spans="1:6">
      <c r="A2537" s="61"/>
      <c r="D2537" s="61"/>
      <c r="E2537" s="61"/>
      <c r="F2537" s="61"/>
    </row>
    <row r="2538" spans="1:6">
      <c r="A2538" s="61"/>
      <c r="D2538" s="61"/>
      <c r="E2538" s="61"/>
      <c r="F2538" s="61"/>
    </row>
    <row r="2539" spans="1:6">
      <c r="A2539" s="61"/>
      <c r="D2539" s="61"/>
      <c r="E2539" s="61"/>
      <c r="F2539" s="61"/>
    </row>
    <row r="2540" spans="1:6">
      <c r="A2540" s="61"/>
      <c r="D2540" s="61"/>
      <c r="E2540" s="61"/>
      <c r="F2540" s="61"/>
    </row>
    <row r="2541" spans="1:6">
      <c r="A2541" s="61"/>
      <c r="D2541" s="61"/>
      <c r="E2541" s="61"/>
      <c r="F2541" s="61"/>
    </row>
    <row r="2542" spans="1:6">
      <c r="A2542" s="61"/>
      <c r="D2542" s="61"/>
      <c r="E2542" s="61"/>
      <c r="F2542" s="61"/>
    </row>
  </sheetData>
  <mergeCells count="2">
    <mergeCell ref="K24:O24"/>
    <mergeCell ref="P24:T24"/>
  </mergeCells>
  <phoneticPr fontId="55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19299" r:id="rId4" name="Button 3">
              <controlPr defaultSize="0" print="0" autoFill="0" autoPict="0" macro="[0]!Renew_automatic_updating">
                <anchor moveWithCells="1">
                  <from>
                    <xdr:col>6</xdr:col>
                    <xdr:colOff>285750</xdr:colOff>
                    <xdr:row>16</xdr:row>
                    <xdr:rowOff>95250</xdr:rowOff>
                  </from>
                  <to>
                    <xdr:col>8</xdr:col>
                    <xdr:colOff>228600</xdr:colOff>
                    <xdr:row>19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5" r:id="rId5" name="Button 9">
              <controlPr defaultSize="0" print="0" autoFill="0" autoPict="0" macro="[0]!View_water_content_data">
                <anchor moveWithCells="1" sizeWithCells="1">
                  <from>
                    <xdr:col>6</xdr:col>
                    <xdr:colOff>285750</xdr:colOff>
                    <xdr:row>5</xdr:row>
                    <xdr:rowOff>76200</xdr:rowOff>
                  </from>
                  <to>
                    <xdr:col>8</xdr:col>
                    <xdr:colOff>247650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6" r:id="rId6" name="Button 10">
              <controlPr defaultSize="0" print="0" autoFill="0" autoPict="0" macro="[0]!View_nitrogen_data">
                <anchor moveWithCells="1" sizeWithCells="1">
                  <from>
                    <xdr:col>6</xdr:col>
                    <xdr:colOff>285750</xdr:colOff>
                    <xdr:row>7</xdr:row>
                    <xdr:rowOff>133350</xdr:rowOff>
                  </from>
                  <to>
                    <xdr:col>8</xdr:col>
                    <xdr:colOff>247650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7" r:id="rId7" name="Button 11">
              <controlPr defaultSize="0" print="0" autoFill="0" autoPict="0" macro="[0]!View_salinity_data">
                <anchor moveWithCells="1" sizeWithCells="1">
                  <from>
                    <xdr:col>6</xdr:col>
                    <xdr:colOff>285750</xdr:colOff>
                    <xdr:row>9</xdr:row>
                    <xdr:rowOff>57150</xdr:rowOff>
                  </from>
                  <to>
                    <xdr:col>8</xdr:col>
                    <xdr:colOff>247650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9" r:id="rId8" name="Button 13">
              <controlPr defaultSize="0" print="0" autoFill="0" autoPict="0" macro="[0]!Go_to_remote_sensing_data">
                <anchor moveWithCells="1" sizeWithCells="1">
                  <from>
                    <xdr:col>6</xdr:col>
                    <xdr:colOff>285750</xdr:colOff>
                    <xdr:row>11</xdr:row>
                    <xdr:rowOff>19050</xdr:rowOff>
                  </from>
                  <to>
                    <xdr:col>8</xdr:col>
                    <xdr:colOff>247650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1" r:id="rId9" name="Drop Down 15">
              <controlPr defaultSize="0" autoLine="0" autoPict="0">
                <anchor moveWithCells="1">
                  <from>
                    <xdr:col>6</xdr:col>
                    <xdr:colOff>323850</xdr:colOff>
                    <xdr:row>3</xdr:row>
                    <xdr:rowOff>114300</xdr:rowOff>
                  </from>
                  <to>
                    <xdr:col>7</xdr:col>
                    <xdr:colOff>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2" r:id="rId10" name="Button 16">
              <controlPr defaultSize="0" print="0" autoFill="0" autoPict="0" macro="[0]!Just_Run">
                <anchor moveWithCells="1" sizeWithCells="1">
                  <from>
                    <xdr:col>6</xdr:col>
                    <xdr:colOff>285750</xdr:colOff>
                    <xdr:row>1</xdr:row>
                    <xdr:rowOff>95250</xdr:rowOff>
                  </from>
                  <to>
                    <xdr:col>8</xdr:col>
                    <xdr:colOff>209550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3" r:id="rId11" name="Button 17">
              <controlPr defaultSize="0" print="0" autoFill="0" autoPict="0" macro="[0]!Go_to_Dynamic">
                <anchor moveWithCells="1" sizeWithCells="1">
                  <from>
                    <xdr:col>6</xdr:col>
                    <xdr:colOff>285750</xdr:colOff>
                    <xdr:row>19</xdr:row>
                    <xdr:rowOff>133350</xdr:rowOff>
                  </from>
                  <to>
                    <xdr:col>8</xdr:col>
                    <xdr:colOff>228600</xdr:colOff>
                    <xdr:row>22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4" r:id="rId12" name="Button 18">
              <controlPr defaultSize="0" print="0" autoFill="0" autoPict="0" macro="[0]!RunWeatherForm">
                <anchor moveWithCells="1" sizeWithCells="1">
                  <from>
                    <xdr:col>6</xdr:col>
                    <xdr:colOff>285750</xdr:colOff>
                    <xdr:row>13</xdr:row>
                    <xdr:rowOff>95250</xdr:rowOff>
                  </from>
                  <to>
                    <xdr:col>8</xdr:col>
                    <xdr:colOff>247650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7" r:id="rId13" name="Button 21">
              <controlPr defaultSize="0" print="0" autoFill="0" autoPict="0" macro="[0]!Run_CopyBack">
                <anchor moveWithCells="1" sizeWithCells="1">
                  <from>
                    <xdr:col>7</xdr:col>
                    <xdr:colOff>19050</xdr:colOff>
                    <xdr:row>3</xdr:row>
                    <xdr:rowOff>133350</xdr:rowOff>
                  </from>
                  <to>
                    <xdr:col>8</xdr:col>
                    <xdr:colOff>171450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9" r:id="rId14" name="Button 23">
              <controlPr defaultSize="0" print="0" autoFill="0" autoPict="0" macro="[0]!Calibrate">
                <anchor moveWithCells="1" sizeWithCells="1">
                  <from>
                    <xdr:col>8</xdr:col>
                    <xdr:colOff>371475</xdr:colOff>
                    <xdr:row>3</xdr:row>
                    <xdr:rowOff>161925</xdr:rowOff>
                  </from>
                  <to>
                    <xdr:col>10</xdr:col>
                    <xdr:colOff>66675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20" r:id="rId15" name="Button 24">
              <controlPr defaultSize="0" print="0" autoFill="0" autoPict="0" macro="[0]!Copy_python_output">
                <anchor moveWithCells="1" sizeWithCells="1">
                  <from>
                    <xdr:col>6</xdr:col>
                    <xdr:colOff>285750</xdr:colOff>
                    <xdr:row>23</xdr:row>
                    <xdr:rowOff>85725</xdr:rowOff>
                  </from>
                  <to>
                    <xdr:col>8</xdr:col>
                    <xdr:colOff>228600</xdr:colOff>
                    <xdr:row>26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6">
    <tabColor rgb="FF92D050"/>
  </sheetPr>
  <dimension ref="A1:Y429"/>
  <sheetViews>
    <sheetView zoomScaleNormal="100" workbookViewId="0">
      <pane xSplit="1" topLeftCell="B1" activePane="topRight" state="frozen"/>
      <selection activeCell="H37" sqref="H37"/>
      <selection pane="topRight" activeCell="D8" sqref="D8"/>
    </sheetView>
  </sheetViews>
  <sheetFormatPr defaultColWidth="9.140625" defaultRowHeight="12.75"/>
  <cols>
    <col min="1" max="1" width="85.42578125" style="56" customWidth="1"/>
    <col min="2" max="2" width="17.7109375" style="140" customWidth="1"/>
    <col min="3" max="3" width="18.7109375" style="141" customWidth="1"/>
    <col min="4" max="4" width="18.28515625" style="141" customWidth="1"/>
    <col min="5" max="5" width="27.28515625" style="158" bestFit="1" customWidth="1"/>
    <col min="6" max="16384" width="9.140625" style="122"/>
  </cols>
  <sheetData>
    <row r="1" spans="1:5" ht="19.899999999999999" customHeight="1">
      <c r="A1" s="121" t="s">
        <v>507</v>
      </c>
      <c r="B1" s="140">
        <v>1</v>
      </c>
      <c r="C1" s="141">
        <v>2</v>
      </c>
      <c r="D1" s="141">
        <v>3</v>
      </c>
      <c r="E1" s="157">
        <v>98</v>
      </c>
    </row>
    <row r="2" spans="1:5" ht="19.899999999999999" customHeight="1">
      <c r="A2" s="121" t="s">
        <v>53</v>
      </c>
      <c r="B2" s="134" t="s">
        <v>71</v>
      </c>
      <c r="C2" s="134" t="s">
        <v>98</v>
      </c>
      <c r="D2" s="134" t="s">
        <v>122</v>
      </c>
      <c r="E2" s="134" t="s">
        <v>123</v>
      </c>
    </row>
    <row r="3" spans="1:5" ht="19.899999999999999" customHeight="1">
      <c r="A3" s="123" t="s">
        <v>261</v>
      </c>
      <c r="B3" s="140">
        <v>184</v>
      </c>
      <c r="C3" s="141">
        <v>163</v>
      </c>
      <c r="D3" s="141">
        <v>154</v>
      </c>
      <c r="E3" s="157">
        <v>154</v>
      </c>
    </row>
    <row r="4" spans="1:5" ht="19.899999999999999" customHeight="1">
      <c r="A4" s="123" t="s">
        <v>508</v>
      </c>
      <c r="B4" s="140">
        <v>2018</v>
      </c>
      <c r="C4" s="56">
        <v>2019</v>
      </c>
      <c r="D4" s="56">
        <v>2020</v>
      </c>
      <c r="E4" s="56">
        <v>2020</v>
      </c>
    </row>
    <row r="5" spans="1:5" ht="19.899999999999999" customHeight="1">
      <c r="A5" s="123" t="s">
        <v>509</v>
      </c>
      <c r="B5" s="134" t="s">
        <v>414</v>
      </c>
      <c r="C5" s="134" t="s">
        <v>424</v>
      </c>
      <c r="D5" s="134" t="s">
        <v>429</v>
      </c>
      <c r="E5" s="134" t="s">
        <v>429</v>
      </c>
    </row>
    <row r="6" spans="1:5" ht="19.899999999999999" customHeight="1">
      <c r="A6" s="123" t="s">
        <v>125</v>
      </c>
      <c r="B6" s="96" t="s">
        <v>510</v>
      </c>
      <c r="C6" s="96" t="s">
        <v>510</v>
      </c>
      <c r="D6" s="96" t="s">
        <v>510</v>
      </c>
      <c r="E6" s="96" t="s">
        <v>510</v>
      </c>
    </row>
    <row r="7" spans="1:5" ht="19.899999999999999" customHeight="1">
      <c r="A7" s="123" t="s">
        <v>181</v>
      </c>
      <c r="B7" s="134" t="s">
        <v>511</v>
      </c>
      <c r="C7" s="134" t="s">
        <v>511</v>
      </c>
      <c r="D7" s="134" t="s">
        <v>511</v>
      </c>
      <c r="E7" s="134" t="s">
        <v>511</v>
      </c>
    </row>
    <row r="8" spans="1:5" ht="19.899999999999999" customHeight="1">
      <c r="A8" s="123" t="s">
        <v>512</v>
      </c>
      <c r="B8" s="134" t="s">
        <v>513</v>
      </c>
      <c r="C8" s="134" t="s">
        <v>514</v>
      </c>
      <c r="D8" s="134" t="s">
        <v>515</v>
      </c>
      <c r="E8" s="134" t="s">
        <v>516</v>
      </c>
    </row>
    <row r="9" spans="1:5" ht="19.899999999999999" customHeight="1">
      <c r="A9" s="123" t="s">
        <v>287</v>
      </c>
      <c r="B9" s="151">
        <v>30</v>
      </c>
      <c r="C9" s="141">
        <v>20</v>
      </c>
      <c r="D9" s="141">
        <v>20</v>
      </c>
      <c r="E9" s="165">
        <v>20</v>
      </c>
    </row>
    <row r="10" spans="1:5" ht="19.899999999999999" customHeight="1">
      <c r="A10" s="123" t="s">
        <v>288</v>
      </c>
      <c r="B10" s="151">
        <v>25</v>
      </c>
      <c r="C10" s="141">
        <v>22</v>
      </c>
      <c r="D10" s="141">
        <v>30</v>
      </c>
      <c r="E10" s="165">
        <v>30</v>
      </c>
    </row>
    <row r="11" spans="1:5" ht="19.899999999999999" customHeight="1">
      <c r="A11" s="123" t="s">
        <v>289</v>
      </c>
      <c r="B11" s="151">
        <v>35</v>
      </c>
      <c r="C11" s="141">
        <v>35</v>
      </c>
      <c r="D11" s="141">
        <v>45</v>
      </c>
      <c r="E11" s="165">
        <v>45</v>
      </c>
    </row>
    <row r="12" spans="1:5" ht="19.899999999999999" customHeight="1">
      <c r="A12" s="123" t="s">
        <v>290</v>
      </c>
      <c r="B12" s="151">
        <v>25</v>
      </c>
      <c r="C12" s="141">
        <v>30</v>
      </c>
      <c r="D12" s="141">
        <v>25</v>
      </c>
      <c r="E12" s="165">
        <v>20</v>
      </c>
    </row>
    <row r="13" spans="1:5" ht="19.899999999999999" customHeight="1">
      <c r="A13" s="123" t="s">
        <v>291</v>
      </c>
      <c r="B13" s="140">
        <v>21</v>
      </c>
      <c r="C13" s="141">
        <v>39</v>
      </c>
      <c r="D13" s="141">
        <v>21</v>
      </c>
      <c r="E13" s="164">
        <v>25</v>
      </c>
    </row>
    <row r="14" spans="1:5" ht="19.899999999999999" customHeight="1">
      <c r="A14" s="123" t="s">
        <v>292</v>
      </c>
      <c r="B14" s="140">
        <v>0</v>
      </c>
      <c r="C14" s="141">
        <v>0</v>
      </c>
      <c r="D14" s="141">
        <v>0</v>
      </c>
      <c r="E14" s="157">
        <v>0</v>
      </c>
    </row>
    <row r="15" spans="1:5" ht="19.899999999999999" customHeight="1">
      <c r="A15" s="123" t="s">
        <v>293</v>
      </c>
      <c r="B15" s="140">
        <v>0</v>
      </c>
      <c r="C15" s="141">
        <v>0</v>
      </c>
      <c r="D15" s="141">
        <v>0</v>
      </c>
      <c r="E15" s="157">
        <v>0</v>
      </c>
    </row>
    <row r="16" spans="1:5" ht="19.899999999999999" customHeight="1">
      <c r="A16" s="123" t="s">
        <v>294</v>
      </c>
      <c r="B16" s="140">
        <v>0</v>
      </c>
      <c r="C16" s="141">
        <v>0</v>
      </c>
      <c r="D16" s="141">
        <v>0</v>
      </c>
      <c r="E16" s="157">
        <v>0</v>
      </c>
    </row>
    <row r="17" spans="1:5" ht="19.899999999999999" customHeight="1">
      <c r="A17" s="123" t="s">
        <v>517</v>
      </c>
      <c r="B17" s="140">
        <v>320</v>
      </c>
      <c r="C17" s="141">
        <v>309</v>
      </c>
      <c r="D17" s="141">
        <v>295</v>
      </c>
      <c r="E17" s="157">
        <v>295</v>
      </c>
    </row>
    <row r="18" spans="1:5" ht="19.899999999999999" customHeight="1">
      <c r="A18" s="123" t="s">
        <v>296</v>
      </c>
      <c r="B18" s="151">
        <v>0.15</v>
      </c>
      <c r="C18" s="141">
        <v>0.15</v>
      </c>
      <c r="D18" s="141">
        <v>0.4</v>
      </c>
      <c r="E18" s="157">
        <v>0.3</v>
      </c>
    </row>
    <row r="19" spans="1:5" ht="19.899999999999999" customHeight="1">
      <c r="A19" s="123" t="s">
        <v>297</v>
      </c>
      <c r="B19" s="151">
        <v>1</v>
      </c>
      <c r="C19" s="156">
        <v>0.45</v>
      </c>
      <c r="D19" s="156">
        <v>1.29</v>
      </c>
      <c r="E19" s="159">
        <v>1.1499999999999999</v>
      </c>
    </row>
    <row r="20" spans="1:5" ht="19.899999999999999" customHeight="1">
      <c r="A20" s="123" t="s">
        <v>298</v>
      </c>
      <c r="B20" s="151">
        <v>0.3</v>
      </c>
      <c r="C20" s="156">
        <v>0.1</v>
      </c>
      <c r="D20" s="156">
        <v>0.5</v>
      </c>
      <c r="E20" s="159">
        <v>0.3</v>
      </c>
    </row>
    <row r="21" spans="1:5" ht="19.899999999999999" customHeight="1">
      <c r="A21" s="123" t="s">
        <v>299</v>
      </c>
      <c r="B21" s="140">
        <v>0</v>
      </c>
      <c r="C21" s="141">
        <v>0</v>
      </c>
      <c r="D21" s="141">
        <v>0</v>
      </c>
      <c r="E21" s="157">
        <v>0</v>
      </c>
    </row>
    <row r="22" spans="1:5" ht="19.899999999999999" customHeight="1">
      <c r="A22" s="123" t="s">
        <v>300</v>
      </c>
      <c r="B22" s="140">
        <v>0</v>
      </c>
      <c r="C22" s="141">
        <v>0</v>
      </c>
      <c r="D22" s="141">
        <v>0</v>
      </c>
      <c r="E22" s="157">
        <v>0</v>
      </c>
    </row>
    <row r="23" spans="1:5" ht="19.899999999999999" customHeight="1">
      <c r="A23" s="123" t="s">
        <v>301</v>
      </c>
      <c r="B23" s="151">
        <v>30</v>
      </c>
      <c r="C23" s="141">
        <v>30</v>
      </c>
      <c r="D23" s="141">
        <v>20</v>
      </c>
      <c r="E23" s="157">
        <v>20</v>
      </c>
    </row>
    <row r="24" spans="1:5" ht="19.899999999999999" customHeight="1">
      <c r="A24" s="123" t="s">
        <v>302</v>
      </c>
      <c r="B24" s="151">
        <v>25</v>
      </c>
      <c r="C24" s="141">
        <v>20</v>
      </c>
      <c r="D24" s="141">
        <v>30</v>
      </c>
      <c r="E24" s="157">
        <v>30</v>
      </c>
    </row>
    <row r="25" spans="1:5" ht="19.899999999999999" customHeight="1">
      <c r="A25" s="123" t="s">
        <v>303</v>
      </c>
      <c r="B25" s="151">
        <v>35</v>
      </c>
      <c r="C25" s="141">
        <v>40</v>
      </c>
      <c r="D25" s="141">
        <v>45</v>
      </c>
      <c r="E25" s="157">
        <v>40</v>
      </c>
    </row>
    <row r="26" spans="1:5" ht="19.899999999999999" customHeight="1">
      <c r="A26" s="123" t="s">
        <v>304</v>
      </c>
      <c r="B26" s="151">
        <v>25</v>
      </c>
      <c r="C26" s="141">
        <v>56</v>
      </c>
      <c r="D26" s="141">
        <v>46</v>
      </c>
      <c r="E26" s="157">
        <v>50</v>
      </c>
    </row>
    <row r="27" spans="1:5" ht="19.899999999999999" customHeight="1">
      <c r="A27" s="123" t="s">
        <v>305</v>
      </c>
      <c r="B27" s="140">
        <v>0.9</v>
      </c>
      <c r="C27" s="140">
        <v>0.95</v>
      </c>
      <c r="D27" s="140">
        <v>0.9</v>
      </c>
      <c r="E27" s="157">
        <v>0.9</v>
      </c>
    </row>
    <row r="28" spans="1:5" ht="19.899999999999999" customHeight="1">
      <c r="A28" s="123" t="s">
        <v>306</v>
      </c>
      <c r="B28" s="140">
        <v>0.03</v>
      </c>
      <c r="C28" s="140">
        <v>0.2</v>
      </c>
      <c r="D28" s="140">
        <v>0.15</v>
      </c>
      <c r="E28" s="157">
        <v>0.25</v>
      </c>
    </row>
    <row r="29" spans="1:5" ht="19.899999999999999" customHeight="1">
      <c r="A29" s="123" t="s">
        <v>307</v>
      </c>
      <c r="B29" s="140">
        <v>0.03</v>
      </c>
      <c r="C29" s="140">
        <v>0.03</v>
      </c>
      <c r="D29" s="140">
        <v>0.03</v>
      </c>
      <c r="E29" s="157">
        <v>0.03</v>
      </c>
    </row>
    <row r="30" spans="1:5" ht="19.899999999999999" customHeight="1">
      <c r="A30" s="123" t="s">
        <v>308</v>
      </c>
      <c r="B30" s="140">
        <v>25</v>
      </c>
      <c r="C30" s="140">
        <v>56</v>
      </c>
      <c r="D30" s="140">
        <v>46</v>
      </c>
      <c r="E30" s="157">
        <v>50</v>
      </c>
    </row>
    <row r="31" spans="1:5" ht="19.899999999999999" customHeight="1">
      <c r="A31" s="123" t="s">
        <v>309</v>
      </c>
      <c r="B31" s="140">
        <v>0.15</v>
      </c>
      <c r="C31" s="140">
        <v>0.3</v>
      </c>
      <c r="D31" s="140">
        <v>0.45</v>
      </c>
      <c r="E31" s="157">
        <v>0.45</v>
      </c>
    </row>
    <row r="32" spans="1:5" ht="19.899999999999999" customHeight="1">
      <c r="A32" s="123" t="s">
        <v>310</v>
      </c>
      <c r="B32" s="140">
        <v>0.82</v>
      </c>
      <c r="C32" s="140">
        <v>0.25</v>
      </c>
      <c r="D32" s="140">
        <v>0.85</v>
      </c>
      <c r="E32" s="157">
        <v>0.85</v>
      </c>
    </row>
    <row r="33" spans="1:5" ht="19.899999999999999" customHeight="1">
      <c r="A33" s="123" t="s">
        <v>311</v>
      </c>
      <c r="B33" s="140">
        <v>0.8</v>
      </c>
      <c r="C33" s="140">
        <v>0.65</v>
      </c>
      <c r="D33" s="140">
        <v>1</v>
      </c>
      <c r="E33" s="157">
        <v>1</v>
      </c>
    </row>
    <row r="34" spans="1:5" ht="19.899999999999999" customHeight="1">
      <c r="A34" s="123" t="s">
        <v>312</v>
      </c>
      <c r="B34" s="140">
        <v>0.1</v>
      </c>
      <c r="C34" s="140">
        <v>0.05</v>
      </c>
      <c r="D34" s="140">
        <v>0.3</v>
      </c>
      <c r="E34" s="157">
        <v>0.3</v>
      </c>
    </row>
    <row r="35" spans="1:5" ht="19.899999999999999" customHeight="1">
      <c r="A35" s="123" t="s">
        <v>313</v>
      </c>
      <c r="B35" s="140">
        <v>0.8</v>
      </c>
      <c r="C35" s="140">
        <v>0.65</v>
      </c>
      <c r="D35" s="140">
        <v>1</v>
      </c>
      <c r="E35" s="157">
        <v>1</v>
      </c>
    </row>
    <row r="36" spans="1:5" ht="19.899999999999999" customHeight="1">
      <c r="A36" s="123" t="s">
        <v>314</v>
      </c>
      <c r="B36" s="140">
        <v>0.75</v>
      </c>
      <c r="C36" s="140">
        <v>0.63</v>
      </c>
      <c r="D36" s="140">
        <v>0.85</v>
      </c>
      <c r="E36" s="157">
        <v>0.85</v>
      </c>
    </row>
    <row r="37" spans="1:5" ht="19.899999999999999" customHeight="1">
      <c r="A37" s="123" t="s">
        <v>315</v>
      </c>
      <c r="B37" s="140">
        <v>0.8</v>
      </c>
      <c r="C37" s="140">
        <v>0.65</v>
      </c>
      <c r="D37" s="140">
        <v>0.7</v>
      </c>
      <c r="E37" s="157">
        <v>0.7</v>
      </c>
    </row>
    <row r="38" spans="1:5" ht="19.899999999999999" customHeight="1">
      <c r="A38" s="123" t="s">
        <v>316</v>
      </c>
      <c r="B38" s="140" t="b">
        <v>0</v>
      </c>
      <c r="C38" s="141" t="b">
        <v>0</v>
      </c>
      <c r="D38" s="141" t="b">
        <v>0</v>
      </c>
      <c r="E38" s="157" t="b">
        <v>0</v>
      </c>
    </row>
    <row r="39" spans="1:5" ht="19.899999999999999" customHeight="1">
      <c r="A39" s="123" t="s">
        <v>317</v>
      </c>
      <c r="B39" s="140">
        <v>2</v>
      </c>
      <c r="C39" s="141">
        <v>2</v>
      </c>
      <c r="D39" s="141">
        <v>2</v>
      </c>
      <c r="E39" s="157">
        <v>2</v>
      </c>
    </row>
    <row r="40" spans="1:5" ht="19.899999999999999" customHeight="1">
      <c r="A40" s="163" t="s">
        <v>518</v>
      </c>
      <c r="B40" s="140">
        <v>1</v>
      </c>
      <c r="C40" s="56"/>
      <c r="D40" s="56"/>
      <c r="E40" s="122"/>
    </row>
    <row r="41" spans="1:5" ht="19.899999999999999" customHeight="1">
      <c r="A41" s="123" t="s">
        <v>318</v>
      </c>
      <c r="B41" s="140">
        <v>1</v>
      </c>
      <c r="C41" s="140">
        <v>1</v>
      </c>
      <c r="D41" s="140">
        <v>1</v>
      </c>
      <c r="E41" s="56">
        <v>1</v>
      </c>
    </row>
    <row r="42" spans="1:5" ht="19.899999999999999" customHeight="1">
      <c r="A42" s="123" t="s">
        <v>319</v>
      </c>
      <c r="B42" s="140">
        <v>0</v>
      </c>
      <c r="C42" s="140">
        <v>0</v>
      </c>
      <c r="D42" s="140">
        <v>0</v>
      </c>
      <c r="E42" s="56">
        <v>0</v>
      </c>
    </row>
    <row r="43" spans="1:5" ht="19.899999999999999" customHeight="1">
      <c r="A43" s="123" t="s">
        <v>320</v>
      </c>
      <c r="B43" s="140">
        <v>0</v>
      </c>
      <c r="C43" s="140">
        <v>0</v>
      </c>
      <c r="D43" s="140">
        <v>0</v>
      </c>
      <c r="E43" s="56">
        <v>0</v>
      </c>
    </row>
    <row r="44" spans="1:5" ht="19.899999999999999" customHeight="1">
      <c r="A44" s="123" t="s">
        <v>321</v>
      </c>
      <c r="B44" s="140">
        <v>0</v>
      </c>
      <c r="C44" s="140">
        <v>0</v>
      </c>
      <c r="D44" s="140">
        <v>0</v>
      </c>
      <c r="E44" s="56">
        <v>0</v>
      </c>
    </row>
    <row r="45" spans="1:5" ht="19.899999999999999" customHeight="1">
      <c r="A45" s="123" t="s">
        <v>322</v>
      </c>
      <c r="B45" s="140" t="b">
        <v>0</v>
      </c>
      <c r="C45" s="141" t="b">
        <v>0</v>
      </c>
      <c r="D45" s="141" t="b">
        <v>0</v>
      </c>
      <c r="E45" s="157" t="b">
        <v>0</v>
      </c>
    </row>
    <row r="46" spans="1:5" ht="19.899999999999999" customHeight="1">
      <c r="A46" s="123" t="s">
        <v>323</v>
      </c>
      <c r="B46" s="140" t="b">
        <v>0</v>
      </c>
      <c r="C46" s="141" t="b">
        <v>0</v>
      </c>
      <c r="D46" s="141" t="b">
        <v>0</v>
      </c>
      <c r="E46" s="157" t="b">
        <v>0</v>
      </c>
    </row>
    <row r="47" spans="1:5" ht="19.899999999999999" customHeight="1">
      <c r="A47" s="123" t="s">
        <v>324</v>
      </c>
      <c r="B47" s="140" t="b">
        <v>1</v>
      </c>
      <c r="C47" s="141" t="b">
        <v>1</v>
      </c>
      <c r="D47" s="141" t="b">
        <v>1</v>
      </c>
      <c r="E47" s="157" t="b">
        <v>1</v>
      </c>
    </row>
    <row r="48" spans="1:5" ht="19.899999999999999" customHeight="1">
      <c r="A48" s="123" t="s">
        <v>325</v>
      </c>
      <c r="B48" s="140" t="s">
        <v>416</v>
      </c>
      <c r="C48" s="141" t="s">
        <v>416</v>
      </c>
      <c r="D48" s="141" t="s">
        <v>416</v>
      </c>
      <c r="E48" s="157" t="s">
        <v>416</v>
      </c>
    </row>
    <row r="49" spans="1:5" ht="19.899999999999999" customHeight="1">
      <c r="A49" s="123" t="s">
        <v>519</v>
      </c>
      <c r="B49" s="140">
        <v>14</v>
      </c>
      <c r="C49" s="141">
        <v>7</v>
      </c>
      <c r="D49" s="141">
        <v>8</v>
      </c>
      <c r="E49" s="157">
        <v>8</v>
      </c>
    </row>
    <row r="50" spans="1:5" ht="19.899999999999999" customHeight="1">
      <c r="A50" s="123" t="s">
        <v>326</v>
      </c>
      <c r="B50" s="140" t="b">
        <v>0</v>
      </c>
      <c r="C50" s="141" t="b">
        <v>0</v>
      </c>
      <c r="D50" s="141" t="b">
        <v>0</v>
      </c>
      <c r="E50" s="157" t="b">
        <v>0</v>
      </c>
    </row>
    <row r="51" spans="1:5" ht="19.899999999999999" customHeight="1">
      <c r="A51" s="123" t="s">
        <v>327</v>
      </c>
      <c r="B51" s="140" t="b">
        <v>1</v>
      </c>
      <c r="C51" s="141" t="b">
        <v>1</v>
      </c>
      <c r="D51" s="141" t="b">
        <v>1</v>
      </c>
      <c r="E51" s="157" t="b">
        <v>1</v>
      </c>
    </row>
    <row r="52" spans="1:5" ht="19.899999999999999" customHeight="1">
      <c r="A52" s="123" t="s">
        <v>520</v>
      </c>
      <c r="B52" s="140" t="b">
        <v>1</v>
      </c>
      <c r="C52" s="141" t="b">
        <v>1</v>
      </c>
      <c r="D52" s="141" t="b">
        <v>1</v>
      </c>
      <c r="E52" s="157" t="b">
        <v>0</v>
      </c>
    </row>
    <row r="53" spans="1:5" ht="19.899999999999999" customHeight="1">
      <c r="A53" s="123" t="s">
        <v>521</v>
      </c>
      <c r="B53" s="140">
        <v>166</v>
      </c>
      <c r="C53" s="141">
        <v>135</v>
      </c>
      <c r="D53" s="141">
        <v>136</v>
      </c>
      <c r="E53" s="157"/>
    </row>
    <row r="54" spans="1:5" ht="19.899999999999999" customHeight="1">
      <c r="A54" s="123" t="s">
        <v>328</v>
      </c>
      <c r="B54" s="140">
        <v>0.5</v>
      </c>
      <c r="C54" s="141">
        <v>0.5</v>
      </c>
      <c r="D54" s="141">
        <v>0.5</v>
      </c>
      <c r="E54" s="157">
        <v>0.5</v>
      </c>
    </row>
    <row r="55" spans="1:5" ht="19.899999999999999" customHeight="1">
      <c r="A55" s="123" t="s">
        <v>329</v>
      </c>
      <c r="B55" s="140" t="b">
        <v>0</v>
      </c>
      <c r="C55" s="141" t="b">
        <v>0</v>
      </c>
      <c r="D55" s="141" t="b">
        <v>0</v>
      </c>
      <c r="E55" s="157" t="b">
        <v>0</v>
      </c>
    </row>
    <row r="56" spans="1:5" ht="19.899999999999999" customHeight="1">
      <c r="A56" s="123" t="s">
        <v>330</v>
      </c>
      <c r="B56" s="140">
        <v>10000</v>
      </c>
      <c r="C56" s="141">
        <v>10000</v>
      </c>
      <c r="D56" s="141">
        <v>10000</v>
      </c>
      <c r="E56" s="157">
        <v>10000</v>
      </c>
    </row>
    <row r="57" spans="1:5" ht="19.899999999999999" customHeight="1">
      <c r="A57" s="123" t="s">
        <v>331</v>
      </c>
      <c r="B57" s="140">
        <v>1</v>
      </c>
      <c r="C57" s="141">
        <v>1</v>
      </c>
      <c r="D57" s="141">
        <v>1</v>
      </c>
      <c r="E57" s="157">
        <v>1</v>
      </c>
    </row>
    <row r="58" spans="1:5" ht="19.899999999999999" customHeight="1">
      <c r="A58" s="123" t="s">
        <v>332</v>
      </c>
      <c r="B58" s="140">
        <v>1.1000000000000001</v>
      </c>
      <c r="C58" s="141">
        <v>1.1000000000000001</v>
      </c>
      <c r="D58" s="141">
        <v>1.1000000000000001</v>
      </c>
      <c r="E58" s="157">
        <v>1.1000000000000001</v>
      </c>
    </row>
    <row r="59" spans="1:5" ht="19.899999999999999" customHeight="1">
      <c r="A59" s="123" t="s">
        <v>333</v>
      </c>
      <c r="B59" s="140">
        <v>1.1000000000000001</v>
      </c>
      <c r="C59" s="141">
        <v>1.1000000000000001</v>
      </c>
      <c r="D59" s="141">
        <v>1.1000000000000001</v>
      </c>
      <c r="E59" s="157">
        <v>1.1000000000000001</v>
      </c>
    </row>
    <row r="60" spans="1:5" ht="19.899999999999999" customHeight="1">
      <c r="A60" s="123" t="s">
        <v>334</v>
      </c>
      <c r="B60" s="140">
        <v>0.4</v>
      </c>
      <c r="C60" s="141">
        <v>0.4</v>
      </c>
      <c r="D60" s="141">
        <v>0.4</v>
      </c>
      <c r="E60" s="157">
        <v>0.4</v>
      </c>
    </row>
    <row r="61" spans="1:5" ht="19.899999999999999" customHeight="1">
      <c r="A61" s="123" t="s">
        <v>335</v>
      </c>
      <c r="B61" s="140">
        <v>1</v>
      </c>
      <c r="C61" s="141">
        <v>1</v>
      </c>
      <c r="D61" s="141">
        <v>1</v>
      </c>
      <c r="E61" s="157">
        <v>1</v>
      </c>
    </row>
    <row r="62" spans="1:5" ht="19.899999999999999" customHeight="1">
      <c r="A62" s="123"/>
    </row>
    <row r="63" spans="1:5" ht="19.899999999999999" customHeight="1">
      <c r="A63" s="123" t="s">
        <v>336</v>
      </c>
      <c r="B63" s="140" t="b">
        <v>0</v>
      </c>
      <c r="C63" s="141" t="b">
        <v>0</v>
      </c>
      <c r="D63" s="141" t="b">
        <v>0</v>
      </c>
      <c r="E63" s="157" t="b">
        <v>0</v>
      </c>
    </row>
    <row r="64" spans="1:5" ht="19.899999999999999" customHeight="1">
      <c r="A64" s="123" t="s">
        <v>337</v>
      </c>
      <c r="B64" s="140" t="b">
        <v>0</v>
      </c>
      <c r="C64" s="141" t="b">
        <v>0</v>
      </c>
      <c r="D64" s="141" t="b">
        <v>0</v>
      </c>
      <c r="E64" s="157" t="b">
        <v>0</v>
      </c>
    </row>
    <row r="65" spans="1:5" ht="19.899999999999999" customHeight="1">
      <c r="A65" s="123" t="s">
        <v>338</v>
      </c>
      <c r="B65" s="140" t="b">
        <v>0</v>
      </c>
      <c r="C65" s="141" t="b">
        <v>0</v>
      </c>
      <c r="D65" s="141" t="b">
        <v>0</v>
      </c>
      <c r="E65" s="157" t="b">
        <v>0</v>
      </c>
    </row>
    <row r="66" spans="1:5" ht="19.899999999999999" customHeight="1">
      <c r="A66" s="123" t="s">
        <v>339</v>
      </c>
      <c r="B66" s="140" t="b">
        <v>0</v>
      </c>
      <c r="C66" s="141" t="b">
        <v>0</v>
      </c>
      <c r="D66" s="141" t="b">
        <v>0</v>
      </c>
      <c r="E66" s="157" t="b">
        <v>0</v>
      </c>
    </row>
    <row r="67" spans="1:5" ht="19.899999999999999" customHeight="1">
      <c r="A67" s="123" t="s">
        <v>340</v>
      </c>
      <c r="B67" s="140" t="b">
        <v>0</v>
      </c>
      <c r="C67" s="141" t="b">
        <v>0</v>
      </c>
      <c r="D67" s="141" t="b">
        <v>0</v>
      </c>
      <c r="E67" s="157" t="b">
        <v>0</v>
      </c>
    </row>
    <row r="68" spans="1:5" ht="19.899999999999999" customHeight="1">
      <c r="A68" s="123"/>
      <c r="E68" s="157"/>
    </row>
    <row r="69" spans="1:5" ht="19.899999999999999" customHeight="1">
      <c r="A69" s="123" t="s">
        <v>341</v>
      </c>
      <c r="B69" s="140" t="b">
        <v>0</v>
      </c>
      <c r="C69" s="141" t="b">
        <v>0</v>
      </c>
      <c r="D69" s="141" t="b">
        <v>0</v>
      </c>
      <c r="E69" s="157" t="b">
        <v>0</v>
      </c>
    </row>
    <row r="70" spans="1:5" ht="19.899999999999999" customHeight="1">
      <c r="A70" s="123" t="s">
        <v>342</v>
      </c>
      <c r="B70" s="140" t="b">
        <v>0</v>
      </c>
      <c r="C70" s="141" t="b">
        <v>0</v>
      </c>
      <c r="D70" s="141" t="b">
        <v>0</v>
      </c>
      <c r="E70" s="157" t="b">
        <v>0</v>
      </c>
    </row>
    <row r="71" spans="1:5" ht="19.899999999999999" customHeight="1">
      <c r="A71" s="123" t="s">
        <v>343</v>
      </c>
      <c r="B71" s="56">
        <v>0.9</v>
      </c>
      <c r="C71" s="56">
        <v>0.9</v>
      </c>
      <c r="D71" s="56">
        <v>0.9</v>
      </c>
      <c r="E71" s="56">
        <v>0.9</v>
      </c>
    </row>
    <row r="72" spans="1:5" ht="19.899999999999999" customHeight="1">
      <c r="A72" s="123" t="s">
        <v>344</v>
      </c>
      <c r="B72" s="56">
        <v>0.9</v>
      </c>
      <c r="C72" s="56">
        <v>0.9</v>
      </c>
      <c r="D72" s="56">
        <v>0.9</v>
      </c>
      <c r="E72" s="56">
        <v>0.9</v>
      </c>
    </row>
    <row r="73" spans="1:5" ht="19.899999999999999" customHeight="1">
      <c r="A73" s="123" t="s">
        <v>522</v>
      </c>
      <c r="B73" s="56" t="b">
        <v>0</v>
      </c>
      <c r="C73" s="56" t="b">
        <v>0</v>
      </c>
      <c r="D73" s="56" t="b">
        <v>0</v>
      </c>
      <c r="E73" s="56" t="b">
        <v>0</v>
      </c>
    </row>
    <row r="74" spans="1:5" ht="19.899999999999999" customHeight="1">
      <c r="A74" s="123" t="s">
        <v>523</v>
      </c>
      <c r="B74" s="56">
        <v>200</v>
      </c>
      <c r="C74" s="56">
        <v>200</v>
      </c>
      <c r="D74" s="56">
        <v>200</v>
      </c>
      <c r="E74" s="56">
        <v>200</v>
      </c>
    </row>
    <row r="75" spans="1:5" ht="19.899999999999999" customHeight="1">
      <c r="A75" s="123" t="s">
        <v>347</v>
      </c>
      <c r="B75" s="56">
        <v>1</v>
      </c>
      <c r="C75" s="56">
        <v>1</v>
      </c>
      <c r="D75" s="56">
        <v>1</v>
      </c>
      <c r="E75" s="56">
        <v>1</v>
      </c>
    </row>
    <row r="76" spans="1:5" ht="19.899999999999999" customHeight="1">
      <c r="A76" s="123" t="s">
        <v>348</v>
      </c>
      <c r="B76" s="56">
        <v>800</v>
      </c>
      <c r="C76" s="56">
        <v>800</v>
      </c>
      <c r="D76" s="56">
        <v>800</v>
      </c>
      <c r="E76" s="56">
        <v>800</v>
      </c>
    </row>
    <row r="77" spans="1:5" ht="19.899999999999999" customHeight="1">
      <c r="A77" s="123" t="s">
        <v>349</v>
      </c>
      <c r="B77" s="56">
        <v>800</v>
      </c>
      <c r="C77" s="56">
        <v>800</v>
      </c>
      <c r="D77" s="56">
        <v>800</v>
      </c>
      <c r="E77" s="56">
        <v>800</v>
      </c>
    </row>
    <row r="78" spans="1:5" ht="19.899999999999999" customHeight="1">
      <c r="A78" s="123" t="s">
        <v>350</v>
      </c>
      <c r="B78" s="56">
        <v>800</v>
      </c>
      <c r="C78" s="56">
        <v>800</v>
      </c>
      <c r="D78" s="56">
        <v>800</v>
      </c>
      <c r="E78" s="56">
        <v>800</v>
      </c>
    </row>
    <row r="79" spans="1:5" ht="19.899999999999999" customHeight="1">
      <c r="A79" s="123" t="s">
        <v>351</v>
      </c>
      <c r="B79" s="56">
        <v>800</v>
      </c>
      <c r="C79" s="56">
        <v>800</v>
      </c>
      <c r="D79" s="56">
        <v>800</v>
      </c>
      <c r="E79" s="56">
        <v>800</v>
      </c>
    </row>
    <row r="80" spans="1:5" ht="19.899999999999999" customHeight="1">
      <c r="A80" s="123" t="s">
        <v>352</v>
      </c>
      <c r="B80" s="56">
        <v>800</v>
      </c>
      <c r="C80" s="56">
        <v>800</v>
      </c>
      <c r="D80" s="56">
        <v>800</v>
      </c>
      <c r="E80" s="56">
        <v>800</v>
      </c>
    </row>
    <row r="81" spans="1:5" ht="19.899999999999999" customHeight="1">
      <c r="A81" s="123" t="s">
        <v>353</v>
      </c>
      <c r="B81" s="56" t="s">
        <v>416</v>
      </c>
      <c r="C81" s="56" t="s">
        <v>416</v>
      </c>
      <c r="D81" s="56" t="s">
        <v>416</v>
      </c>
      <c r="E81" s="56" t="s">
        <v>416</v>
      </c>
    </row>
    <row r="82" spans="1:5" ht="19.899999999999999" customHeight="1">
      <c r="A82" s="123" t="s">
        <v>354</v>
      </c>
      <c r="B82" s="56" t="s">
        <v>416</v>
      </c>
      <c r="C82" s="56" t="s">
        <v>416</v>
      </c>
      <c r="D82" s="56" t="s">
        <v>416</v>
      </c>
      <c r="E82" s="56" t="s">
        <v>416</v>
      </c>
    </row>
    <row r="83" spans="1:5" ht="19.899999999999999" customHeight="1">
      <c r="A83" s="123" t="s">
        <v>355</v>
      </c>
      <c r="B83" s="56" t="s">
        <v>416</v>
      </c>
      <c r="C83" s="56" t="s">
        <v>416</v>
      </c>
      <c r="D83" s="56" t="s">
        <v>416</v>
      </c>
      <c r="E83" s="56" t="s">
        <v>416</v>
      </c>
    </row>
    <row r="84" spans="1:5" ht="19.899999999999999" customHeight="1">
      <c r="A84" s="123" t="s">
        <v>356</v>
      </c>
      <c r="B84" s="56" t="s">
        <v>416</v>
      </c>
      <c r="C84" s="56" t="s">
        <v>416</v>
      </c>
      <c r="D84" s="56" t="s">
        <v>416</v>
      </c>
      <c r="E84" s="56" t="s">
        <v>416</v>
      </c>
    </row>
    <row r="85" spans="1:5" ht="19.899999999999999" customHeight="1">
      <c r="A85" s="123" t="s">
        <v>357</v>
      </c>
      <c r="B85" s="56" t="s">
        <v>416</v>
      </c>
      <c r="C85" s="56" t="s">
        <v>416</v>
      </c>
      <c r="D85" s="56" t="s">
        <v>416</v>
      </c>
      <c r="E85" s="56" t="s">
        <v>416</v>
      </c>
    </row>
    <row r="86" spans="1:5" ht="19.899999999999999" customHeight="1">
      <c r="A86" s="160" t="s">
        <v>524</v>
      </c>
      <c r="B86" s="140" t="s">
        <v>525</v>
      </c>
      <c r="C86" s="141" t="s">
        <v>525</v>
      </c>
      <c r="D86" s="141" t="s">
        <v>525</v>
      </c>
      <c r="E86" s="157" t="s">
        <v>525</v>
      </c>
    </row>
    <row r="87" spans="1:5" ht="19.899999999999999" customHeight="1">
      <c r="A87" s="160" t="s">
        <v>526</v>
      </c>
      <c r="B87" s="140">
        <v>22</v>
      </c>
      <c r="C87" s="141">
        <v>22</v>
      </c>
      <c r="D87" s="141">
        <v>22</v>
      </c>
      <c r="E87" s="157">
        <v>22</v>
      </c>
    </row>
    <row r="88" spans="1:5" ht="19.899999999999999" customHeight="1">
      <c r="A88" s="160" t="s">
        <v>446</v>
      </c>
      <c r="B88" s="140">
        <v>10</v>
      </c>
      <c r="C88" s="141">
        <v>10</v>
      </c>
      <c r="D88" s="141">
        <v>10</v>
      </c>
      <c r="E88" s="157">
        <v>10</v>
      </c>
    </row>
    <row r="89" spans="1:5" ht="19.899999999999999" customHeight="1">
      <c r="A89" s="160" t="s">
        <v>527</v>
      </c>
      <c r="B89" s="140">
        <v>12</v>
      </c>
      <c r="C89" s="141">
        <v>6</v>
      </c>
      <c r="D89" s="141">
        <v>6</v>
      </c>
      <c r="E89" s="157">
        <v>6</v>
      </c>
    </row>
    <row r="90" spans="1:5" ht="19.899999999999999" customHeight="1">
      <c r="A90" s="160" t="s">
        <v>528</v>
      </c>
      <c r="B90" s="140">
        <v>22</v>
      </c>
      <c r="C90" s="141">
        <v>12</v>
      </c>
      <c r="D90" s="141">
        <v>14</v>
      </c>
      <c r="E90" s="157">
        <v>14</v>
      </c>
    </row>
    <row r="91" spans="1:5" ht="19.899999999999999" customHeight="1">
      <c r="A91" s="160"/>
      <c r="E91" s="157"/>
    </row>
    <row r="92" spans="1:5" ht="19.899999999999999" customHeight="1">
      <c r="A92" s="162" t="s">
        <v>529</v>
      </c>
      <c r="E92" s="157"/>
    </row>
    <row r="93" spans="1:5" ht="19.899999999999999" customHeight="1">
      <c r="A93" s="160"/>
    </row>
    <row r="94" spans="1:5" ht="19.899999999999999" customHeight="1">
      <c r="A94" s="160" t="s">
        <v>530</v>
      </c>
      <c r="B94" s="140">
        <v>4</v>
      </c>
      <c r="C94" s="141">
        <v>4</v>
      </c>
      <c r="D94" s="141">
        <v>4</v>
      </c>
      <c r="E94" s="157">
        <v>4</v>
      </c>
    </row>
    <row r="95" spans="1:5" ht="19.899999999999999" customHeight="1">
      <c r="A95" s="160" t="s">
        <v>531</v>
      </c>
      <c r="B95" s="140">
        <v>0.67</v>
      </c>
      <c r="C95" s="141">
        <v>0.67</v>
      </c>
      <c r="D95" s="141">
        <v>0.67</v>
      </c>
      <c r="E95" s="157">
        <v>0.67</v>
      </c>
    </row>
    <row r="96" spans="1:5" ht="19.899999999999999" customHeight="1">
      <c r="A96" s="160"/>
      <c r="E96" s="157"/>
    </row>
    <row r="97" spans="1:5" ht="19.899999999999999" customHeight="1">
      <c r="A97" s="160" t="s">
        <v>532</v>
      </c>
      <c r="B97" s="140">
        <v>7</v>
      </c>
      <c r="C97" s="141">
        <v>7</v>
      </c>
      <c r="D97" s="141">
        <v>7</v>
      </c>
      <c r="E97" s="157">
        <v>7</v>
      </c>
    </row>
    <row r="98" spans="1:5" ht="19.899999999999999" customHeight="1">
      <c r="A98" s="102" t="s">
        <v>533</v>
      </c>
      <c r="B98" s="140">
        <v>10</v>
      </c>
      <c r="C98" s="141">
        <v>10</v>
      </c>
      <c r="D98" s="141">
        <v>10</v>
      </c>
      <c r="E98" s="157">
        <v>10</v>
      </c>
    </row>
    <row r="99" spans="1:5" ht="19.899999999999999" customHeight="1">
      <c r="A99" s="103" t="s">
        <v>452</v>
      </c>
      <c r="B99" s="140">
        <v>20</v>
      </c>
      <c r="C99" s="141">
        <v>20</v>
      </c>
      <c r="D99" s="141">
        <v>20</v>
      </c>
      <c r="E99" s="157">
        <v>20</v>
      </c>
    </row>
    <row r="100" spans="1:5" ht="19.899999999999999" customHeight="1">
      <c r="A100" s="103" t="s">
        <v>534</v>
      </c>
      <c r="B100" s="140">
        <v>40</v>
      </c>
      <c r="C100" s="141">
        <v>40</v>
      </c>
      <c r="D100" s="141">
        <v>40</v>
      </c>
      <c r="E100" s="157">
        <v>40</v>
      </c>
    </row>
    <row r="101" spans="1:5" ht="19.899999999999999" customHeight="1">
      <c r="A101" s="103" t="s">
        <v>535</v>
      </c>
      <c r="B101" s="140">
        <v>60</v>
      </c>
      <c r="C101" s="141">
        <v>60</v>
      </c>
      <c r="D101" s="141">
        <v>60</v>
      </c>
      <c r="E101" s="157">
        <v>60</v>
      </c>
    </row>
    <row r="102" spans="1:5" ht="19.899999999999999" customHeight="1">
      <c r="A102" s="103" t="s">
        <v>536</v>
      </c>
      <c r="B102" s="140">
        <v>80</v>
      </c>
      <c r="C102" s="141">
        <v>80</v>
      </c>
      <c r="D102" s="141">
        <v>80</v>
      </c>
      <c r="E102" s="157">
        <v>80</v>
      </c>
    </row>
    <row r="103" spans="1:5" ht="19.899999999999999" customHeight="1">
      <c r="A103" s="103" t="s">
        <v>537</v>
      </c>
      <c r="B103" s="140">
        <v>100</v>
      </c>
      <c r="C103" s="141">
        <v>100</v>
      </c>
      <c r="D103" s="141">
        <v>100</v>
      </c>
      <c r="E103" s="157">
        <v>100</v>
      </c>
    </row>
    <row r="104" spans="1:5" ht="19.899999999999999" customHeight="1">
      <c r="A104" s="103" t="s">
        <v>538</v>
      </c>
      <c r="B104" s="140">
        <v>120</v>
      </c>
      <c r="C104" s="141">
        <v>120</v>
      </c>
      <c r="D104" s="141">
        <v>120</v>
      </c>
      <c r="E104" s="157">
        <v>120</v>
      </c>
    </row>
    <row r="105" spans="1:5" ht="19.899999999999999" customHeight="1">
      <c r="A105" s="103" t="s">
        <v>539</v>
      </c>
      <c r="B105" s="140">
        <v>140</v>
      </c>
      <c r="C105" s="141">
        <v>140</v>
      </c>
      <c r="D105" s="141">
        <v>140</v>
      </c>
      <c r="E105" s="157">
        <v>140</v>
      </c>
    </row>
    <row r="106" spans="1:5" ht="19.899999999999999" customHeight="1">
      <c r="A106" s="103" t="s">
        <v>540</v>
      </c>
      <c r="E106" s="157"/>
    </row>
    <row r="107" spans="1:5" ht="19.899999999999999" customHeight="1">
      <c r="A107" s="103" t="s">
        <v>541</v>
      </c>
      <c r="E107" s="157"/>
    </row>
    <row r="108" spans="1:5" ht="19.899999999999999" customHeight="1">
      <c r="A108" s="103" t="s">
        <v>542</v>
      </c>
      <c r="E108" s="157"/>
    </row>
    <row r="109" spans="1:5" ht="19.899999999999999" customHeight="1">
      <c r="A109" s="103" t="s">
        <v>543</v>
      </c>
      <c r="E109" s="157"/>
    </row>
    <row r="110" spans="1:5" ht="19.899999999999999" customHeight="1">
      <c r="A110" s="103" t="s">
        <v>544</v>
      </c>
      <c r="C110" s="141" t="s">
        <v>545</v>
      </c>
      <c r="E110" s="157"/>
    </row>
    <row r="111" spans="1:5" ht="19.899999999999999" customHeight="1">
      <c r="A111" s="161" t="s">
        <v>546</v>
      </c>
      <c r="E111" s="157"/>
    </row>
    <row r="112" spans="1:5" ht="19.899999999999999" customHeight="1">
      <c r="A112" s="104" t="s">
        <v>547</v>
      </c>
      <c r="E112" s="157"/>
    </row>
    <row r="113" spans="1:5" ht="19.899999999999999" customHeight="1">
      <c r="A113" s="104" t="s">
        <v>548</v>
      </c>
      <c r="E113" s="157"/>
    </row>
    <row r="114" spans="1:5" ht="19.899999999999999" customHeight="1">
      <c r="A114" s="104" t="s">
        <v>452</v>
      </c>
      <c r="E114" s="157"/>
    </row>
    <row r="115" spans="1:5" ht="19.899999999999999" customHeight="1">
      <c r="A115" s="104" t="s">
        <v>534</v>
      </c>
      <c r="E115" s="157"/>
    </row>
    <row r="116" spans="1:5" ht="19.899999999999999" customHeight="1">
      <c r="A116" s="104" t="s">
        <v>535</v>
      </c>
      <c r="E116" s="157"/>
    </row>
    <row r="117" spans="1:5" ht="19.899999999999999" customHeight="1">
      <c r="A117" s="104" t="s">
        <v>536</v>
      </c>
      <c r="E117" s="157"/>
    </row>
    <row r="118" spans="1:5" ht="19.899999999999999" customHeight="1">
      <c r="A118" s="104" t="s">
        <v>537</v>
      </c>
      <c r="E118" s="157"/>
    </row>
    <row r="119" spans="1:5" ht="19.899999999999999" customHeight="1">
      <c r="A119" s="104" t="s">
        <v>538</v>
      </c>
      <c r="E119" s="157"/>
    </row>
    <row r="120" spans="1:5" ht="19.899999999999999" customHeight="1">
      <c r="A120" s="104" t="s">
        <v>539</v>
      </c>
      <c r="E120" s="157"/>
    </row>
    <row r="121" spans="1:5" ht="19.899999999999999" customHeight="1">
      <c r="A121" s="104" t="s">
        <v>540</v>
      </c>
      <c r="E121" s="157"/>
    </row>
    <row r="122" spans="1:5" ht="19.899999999999999" customHeight="1">
      <c r="A122" s="104" t="s">
        <v>541</v>
      </c>
      <c r="E122" s="157"/>
    </row>
    <row r="123" spans="1:5" ht="19.899999999999999" customHeight="1">
      <c r="A123" s="104" t="s">
        <v>542</v>
      </c>
      <c r="E123" s="157"/>
    </row>
    <row r="124" spans="1:5" ht="19.899999999999999" customHeight="1">
      <c r="A124" s="104" t="s">
        <v>543</v>
      </c>
      <c r="E124" s="157"/>
    </row>
    <row r="125" spans="1:5" ht="19.899999999999999" customHeight="1">
      <c r="A125" s="104" t="s">
        <v>544</v>
      </c>
      <c r="E125" s="157"/>
    </row>
    <row r="126" spans="1:5" ht="19.899999999999999" customHeight="1">
      <c r="A126" s="105" t="s">
        <v>549</v>
      </c>
      <c r="E126" s="157"/>
    </row>
    <row r="127" spans="1:5" ht="19.899999999999999" customHeight="1">
      <c r="A127" s="104" t="s">
        <v>548</v>
      </c>
      <c r="B127" s="140">
        <v>30</v>
      </c>
      <c r="C127" s="140">
        <v>35</v>
      </c>
      <c r="D127" s="140">
        <v>35</v>
      </c>
      <c r="E127" s="157">
        <v>31</v>
      </c>
    </row>
    <row r="128" spans="1:5" ht="19.899999999999999" customHeight="1">
      <c r="A128" s="103" t="s">
        <v>452</v>
      </c>
      <c r="B128" s="140">
        <v>30</v>
      </c>
      <c r="C128" s="140">
        <v>34</v>
      </c>
      <c r="D128" s="140">
        <v>30</v>
      </c>
      <c r="E128" s="157">
        <v>31</v>
      </c>
    </row>
    <row r="129" spans="1:5" ht="19.899999999999999" customHeight="1">
      <c r="A129" s="103" t="s">
        <v>534</v>
      </c>
      <c r="B129" s="140">
        <v>30</v>
      </c>
      <c r="C129" s="140">
        <v>34</v>
      </c>
      <c r="D129" s="140">
        <v>30</v>
      </c>
      <c r="E129" s="157">
        <v>27</v>
      </c>
    </row>
    <row r="130" spans="1:5" ht="19.899999999999999" customHeight="1">
      <c r="A130" s="103" t="s">
        <v>535</v>
      </c>
      <c r="B130" s="140">
        <v>30</v>
      </c>
      <c r="C130" s="140">
        <v>30</v>
      </c>
      <c r="D130" s="140">
        <v>27</v>
      </c>
      <c r="E130" s="157">
        <v>24</v>
      </c>
    </row>
    <row r="131" spans="1:5" ht="19.899999999999999" customHeight="1">
      <c r="A131" s="103" t="s">
        <v>536</v>
      </c>
      <c r="B131" s="140">
        <v>30</v>
      </c>
      <c r="C131" s="140">
        <v>20</v>
      </c>
      <c r="D131" s="140">
        <v>22</v>
      </c>
      <c r="E131" s="157">
        <v>20</v>
      </c>
    </row>
    <row r="132" spans="1:5" ht="19.899999999999999" customHeight="1">
      <c r="A132" s="103" t="s">
        <v>537</v>
      </c>
      <c r="B132" s="140">
        <v>30</v>
      </c>
      <c r="C132" s="140">
        <v>16</v>
      </c>
      <c r="D132" s="140">
        <v>19</v>
      </c>
      <c r="E132" s="157">
        <v>23</v>
      </c>
    </row>
    <row r="133" spans="1:5" ht="19.899999999999999" customHeight="1">
      <c r="A133" s="103" t="s">
        <v>538</v>
      </c>
      <c r="B133" s="140">
        <v>26</v>
      </c>
      <c r="C133" s="140">
        <v>15</v>
      </c>
      <c r="D133" s="140">
        <v>20</v>
      </c>
      <c r="E133" s="157">
        <v>27</v>
      </c>
    </row>
    <row r="134" spans="1:5" ht="19.899999999999999" customHeight="1">
      <c r="A134" s="103" t="s">
        <v>539</v>
      </c>
      <c r="B134" s="140">
        <v>30</v>
      </c>
      <c r="C134" s="140">
        <v>19</v>
      </c>
      <c r="D134" s="140">
        <v>25</v>
      </c>
      <c r="E134" s="157">
        <v>29</v>
      </c>
    </row>
    <row r="135" spans="1:5" ht="19.899999999999999" customHeight="1">
      <c r="A135" s="103" t="s">
        <v>540</v>
      </c>
      <c r="E135" s="157"/>
    </row>
    <row r="136" spans="1:5" ht="19.899999999999999" customHeight="1">
      <c r="A136" s="103" t="s">
        <v>541</v>
      </c>
      <c r="E136" s="157"/>
    </row>
    <row r="137" spans="1:5" ht="19.899999999999999" customHeight="1">
      <c r="A137" s="103" t="s">
        <v>542</v>
      </c>
      <c r="E137" s="157"/>
    </row>
    <row r="138" spans="1:5" ht="19.899999999999999" customHeight="1">
      <c r="A138" s="103" t="s">
        <v>543</v>
      </c>
      <c r="E138" s="157"/>
    </row>
    <row r="139" spans="1:5" ht="19.899999999999999" customHeight="1">
      <c r="A139" s="103" t="s">
        <v>544</v>
      </c>
      <c r="E139" s="157"/>
    </row>
    <row r="140" spans="1:5" ht="19.899999999999999" customHeight="1">
      <c r="A140" s="102"/>
      <c r="E140" s="157"/>
    </row>
    <row r="141" spans="1:5" ht="19.899999999999999" customHeight="1">
      <c r="A141" s="106" t="s">
        <v>550</v>
      </c>
      <c r="E141" s="157"/>
    </row>
    <row r="142" spans="1:5" ht="19.899999999999999" customHeight="1">
      <c r="A142" s="124" t="s">
        <v>548</v>
      </c>
      <c r="B142" s="140">
        <v>33</v>
      </c>
      <c r="C142" s="140">
        <v>35</v>
      </c>
      <c r="D142" s="140">
        <v>35</v>
      </c>
      <c r="E142" s="157">
        <v>35</v>
      </c>
    </row>
    <row r="143" spans="1:5" ht="19.899999999999999" customHeight="1">
      <c r="A143" s="103" t="s">
        <v>452</v>
      </c>
      <c r="B143" s="140">
        <v>33</v>
      </c>
      <c r="C143" s="140">
        <v>34</v>
      </c>
      <c r="D143" s="140">
        <v>34</v>
      </c>
      <c r="E143" s="157">
        <v>34</v>
      </c>
    </row>
    <row r="144" spans="1:5" ht="19.899999999999999" customHeight="1">
      <c r="A144" s="103" t="s">
        <v>534</v>
      </c>
      <c r="B144" s="140">
        <v>33</v>
      </c>
      <c r="C144" s="140">
        <v>35</v>
      </c>
      <c r="D144" s="140">
        <v>36</v>
      </c>
      <c r="E144" s="157">
        <v>35</v>
      </c>
    </row>
    <row r="145" spans="1:5" ht="19.899999999999999" customHeight="1">
      <c r="A145" s="103" t="s">
        <v>535</v>
      </c>
      <c r="B145" s="140">
        <v>32</v>
      </c>
      <c r="C145" s="140">
        <v>30</v>
      </c>
      <c r="D145" s="140">
        <v>27</v>
      </c>
      <c r="E145" s="157">
        <v>30</v>
      </c>
    </row>
    <row r="146" spans="1:5" ht="19.899999999999999" customHeight="1">
      <c r="A146" s="103" t="s">
        <v>536</v>
      </c>
      <c r="B146" s="140">
        <v>30</v>
      </c>
      <c r="C146" s="140">
        <v>25</v>
      </c>
      <c r="D146" s="140">
        <v>22</v>
      </c>
      <c r="E146" s="157">
        <v>26</v>
      </c>
    </row>
    <row r="147" spans="1:5" ht="19.899999999999999" customHeight="1">
      <c r="A147" s="103" t="s">
        <v>537</v>
      </c>
      <c r="B147" s="140">
        <v>26</v>
      </c>
      <c r="C147" s="140">
        <v>17</v>
      </c>
      <c r="D147" s="140">
        <v>20</v>
      </c>
      <c r="E147" s="157">
        <v>25</v>
      </c>
    </row>
    <row r="148" spans="1:5" ht="19.899999999999999" customHeight="1">
      <c r="A148" s="103" t="s">
        <v>538</v>
      </c>
      <c r="B148" s="140">
        <v>26</v>
      </c>
      <c r="C148" s="140">
        <v>17</v>
      </c>
      <c r="D148" s="140">
        <v>21</v>
      </c>
      <c r="E148" s="157">
        <v>27</v>
      </c>
    </row>
    <row r="149" spans="1:5" ht="19.899999999999999" customHeight="1">
      <c r="A149" s="103" t="s">
        <v>539</v>
      </c>
      <c r="B149" s="140">
        <v>26</v>
      </c>
      <c r="C149" s="140">
        <v>20</v>
      </c>
      <c r="D149" s="140">
        <v>25</v>
      </c>
      <c r="E149" s="157">
        <v>26</v>
      </c>
    </row>
    <row r="150" spans="1:5" ht="19.899999999999999" customHeight="1">
      <c r="A150" s="103" t="s">
        <v>540</v>
      </c>
      <c r="E150" s="157"/>
    </row>
    <row r="151" spans="1:5" ht="19.899999999999999" customHeight="1">
      <c r="A151" s="103" t="s">
        <v>541</v>
      </c>
      <c r="E151" s="157"/>
    </row>
    <row r="152" spans="1:5" ht="19.899999999999999" customHeight="1">
      <c r="A152" s="103" t="s">
        <v>542</v>
      </c>
      <c r="E152" s="157"/>
    </row>
    <row r="153" spans="1:5" ht="19.899999999999999" customHeight="1">
      <c r="A153" s="103" t="s">
        <v>543</v>
      </c>
      <c r="E153" s="157"/>
    </row>
    <row r="154" spans="1:5" ht="19.899999999999999" customHeight="1">
      <c r="A154" s="103" t="s">
        <v>544</v>
      </c>
      <c r="E154" s="157"/>
    </row>
    <row r="155" spans="1:5" ht="19.899999999999999" customHeight="1">
      <c r="A155" s="105" t="s">
        <v>551</v>
      </c>
      <c r="E155" s="157"/>
    </row>
    <row r="156" spans="1:5" ht="19.899999999999999" customHeight="1">
      <c r="A156" s="125" t="s">
        <v>548</v>
      </c>
      <c r="B156" s="140">
        <v>20</v>
      </c>
      <c r="C156" s="140">
        <v>23</v>
      </c>
      <c r="D156" s="140">
        <v>20</v>
      </c>
      <c r="E156" s="157">
        <v>20</v>
      </c>
    </row>
    <row r="157" spans="1:5" ht="19.899999999999999" customHeight="1">
      <c r="A157" s="103" t="s">
        <v>452</v>
      </c>
      <c r="B157" s="140">
        <v>20</v>
      </c>
      <c r="C157" s="140">
        <v>22</v>
      </c>
      <c r="D157" s="140">
        <v>20</v>
      </c>
      <c r="E157" s="157">
        <v>19</v>
      </c>
    </row>
    <row r="158" spans="1:5" ht="19.899999999999999" customHeight="1">
      <c r="A158" s="103" t="s">
        <v>534</v>
      </c>
      <c r="B158" s="140">
        <v>20</v>
      </c>
      <c r="C158" s="140">
        <v>22</v>
      </c>
      <c r="D158" s="140">
        <v>21</v>
      </c>
      <c r="E158" s="157">
        <v>20</v>
      </c>
    </row>
    <row r="159" spans="1:5" ht="19.899999999999999" customHeight="1">
      <c r="A159" s="103" t="s">
        <v>535</v>
      </c>
      <c r="B159" s="140">
        <v>20</v>
      </c>
      <c r="C159" s="140">
        <v>19</v>
      </c>
      <c r="D159" s="140">
        <v>21</v>
      </c>
      <c r="E159" s="157">
        <v>19</v>
      </c>
    </row>
    <row r="160" spans="1:5" ht="19.899999999999999" customHeight="1">
      <c r="A160" s="103" t="s">
        <v>536</v>
      </c>
      <c r="B160" s="140">
        <v>20</v>
      </c>
      <c r="C160" s="140">
        <v>19</v>
      </c>
      <c r="D160" s="140">
        <v>21</v>
      </c>
      <c r="E160" s="157">
        <v>19</v>
      </c>
    </row>
    <row r="161" spans="1:5" ht="19.899999999999999" customHeight="1">
      <c r="A161" s="103" t="s">
        <v>537</v>
      </c>
      <c r="B161" s="140">
        <v>15</v>
      </c>
      <c r="C161" s="140">
        <v>15</v>
      </c>
      <c r="D161" s="140">
        <v>15</v>
      </c>
      <c r="E161" s="157">
        <v>20</v>
      </c>
    </row>
    <row r="162" spans="1:5" ht="19.899999999999999" customHeight="1">
      <c r="A162" s="103" t="s">
        <v>538</v>
      </c>
      <c r="B162" s="140">
        <v>15</v>
      </c>
      <c r="C162" s="140">
        <v>15</v>
      </c>
      <c r="D162" s="140">
        <v>15</v>
      </c>
      <c r="E162" s="157">
        <v>20</v>
      </c>
    </row>
    <row r="163" spans="1:5" ht="19.899999999999999" customHeight="1">
      <c r="A163" s="103" t="s">
        <v>539</v>
      </c>
      <c r="B163" s="140">
        <v>15</v>
      </c>
      <c r="C163" s="140">
        <v>15</v>
      </c>
      <c r="D163" s="140">
        <v>15</v>
      </c>
      <c r="E163" s="157">
        <v>21</v>
      </c>
    </row>
    <row r="164" spans="1:5" ht="19.899999999999999" customHeight="1">
      <c r="A164" s="103" t="s">
        <v>540</v>
      </c>
      <c r="E164" s="157"/>
    </row>
    <row r="165" spans="1:5" ht="19.899999999999999" customHeight="1">
      <c r="A165" s="103" t="s">
        <v>541</v>
      </c>
      <c r="E165" s="157"/>
    </row>
    <row r="166" spans="1:5" ht="19.899999999999999" customHeight="1">
      <c r="A166" s="103" t="s">
        <v>542</v>
      </c>
      <c r="E166" s="157"/>
    </row>
    <row r="167" spans="1:5" ht="19.899999999999999" customHeight="1">
      <c r="A167" s="103" t="s">
        <v>543</v>
      </c>
      <c r="E167" s="157"/>
    </row>
    <row r="168" spans="1:5" ht="19.899999999999999" customHeight="1">
      <c r="A168" s="103" t="s">
        <v>544</v>
      </c>
      <c r="E168" s="157"/>
    </row>
    <row r="169" spans="1:5" ht="19.899999999999999" customHeight="1">
      <c r="A169" s="106" t="s">
        <v>552</v>
      </c>
      <c r="E169" s="157"/>
    </row>
    <row r="170" spans="1:5" ht="19.899999999999999" customHeight="1">
      <c r="A170" s="102" t="s">
        <v>548</v>
      </c>
      <c r="B170" s="140">
        <v>35</v>
      </c>
      <c r="C170" s="140">
        <v>42</v>
      </c>
      <c r="D170" s="140">
        <v>36</v>
      </c>
      <c r="E170" s="157">
        <v>36</v>
      </c>
    </row>
    <row r="171" spans="1:5" ht="19.899999999999999" customHeight="1">
      <c r="A171" s="103" t="s">
        <v>452</v>
      </c>
      <c r="B171" s="140">
        <v>35</v>
      </c>
      <c r="C171" s="140">
        <v>42</v>
      </c>
      <c r="D171" s="140">
        <v>36.5</v>
      </c>
      <c r="E171" s="157">
        <v>36</v>
      </c>
    </row>
    <row r="172" spans="1:5" ht="19.899999999999999" customHeight="1">
      <c r="A172" s="103" t="s">
        <v>534</v>
      </c>
      <c r="B172" s="140">
        <v>36</v>
      </c>
      <c r="C172" s="140">
        <v>40</v>
      </c>
      <c r="D172" s="140">
        <v>38</v>
      </c>
      <c r="E172" s="157">
        <v>38</v>
      </c>
    </row>
    <row r="173" spans="1:5" ht="19.899999999999999" customHeight="1">
      <c r="A173" s="103" t="s">
        <v>535</v>
      </c>
      <c r="B173" s="140">
        <v>35</v>
      </c>
      <c r="C173" s="140">
        <v>35</v>
      </c>
      <c r="D173" s="140">
        <v>32</v>
      </c>
      <c r="E173" s="157">
        <v>37</v>
      </c>
    </row>
    <row r="174" spans="1:5" ht="19.899999999999999" customHeight="1">
      <c r="A174" s="103" t="s">
        <v>536</v>
      </c>
      <c r="B174" s="140">
        <v>33</v>
      </c>
      <c r="C174" s="140">
        <v>32</v>
      </c>
      <c r="D174" s="140">
        <v>28</v>
      </c>
      <c r="E174" s="157">
        <v>36</v>
      </c>
    </row>
    <row r="175" spans="1:5" ht="19.899999999999999" customHeight="1">
      <c r="A175" s="103" t="s">
        <v>537</v>
      </c>
      <c r="B175" s="140">
        <v>30</v>
      </c>
      <c r="C175" s="140">
        <v>26</v>
      </c>
      <c r="D175" s="140">
        <v>26</v>
      </c>
      <c r="E175" s="157">
        <v>31</v>
      </c>
    </row>
    <row r="176" spans="1:5" ht="19.899999999999999" customHeight="1">
      <c r="A176" s="103" t="s">
        <v>538</v>
      </c>
      <c r="B176" s="140">
        <v>30</v>
      </c>
      <c r="C176" s="140">
        <v>21</v>
      </c>
      <c r="D176" s="140">
        <v>25</v>
      </c>
      <c r="E176" s="157">
        <v>30</v>
      </c>
    </row>
    <row r="177" spans="1:5" ht="19.899999999999999" customHeight="1">
      <c r="A177" s="103" t="s">
        <v>539</v>
      </c>
      <c r="B177" s="140">
        <v>33</v>
      </c>
      <c r="C177" s="140">
        <v>25</v>
      </c>
      <c r="D177" s="140">
        <v>30</v>
      </c>
      <c r="E177" s="157">
        <v>35</v>
      </c>
    </row>
    <row r="178" spans="1:5" ht="19.899999999999999" customHeight="1">
      <c r="A178" s="103" t="s">
        <v>540</v>
      </c>
      <c r="E178" s="157"/>
    </row>
    <row r="179" spans="1:5" ht="19.899999999999999" customHeight="1">
      <c r="A179" s="103" t="s">
        <v>541</v>
      </c>
      <c r="E179" s="157"/>
    </row>
    <row r="180" spans="1:5" ht="19.899999999999999" customHeight="1">
      <c r="A180" s="103" t="s">
        <v>542</v>
      </c>
      <c r="E180" s="157"/>
    </row>
    <row r="181" spans="1:5" ht="19.899999999999999" customHeight="1">
      <c r="A181" s="103" t="s">
        <v>543</v>
      </c>
      <c r="E181" s="157"/>
    </row>
    <row r="182" spans="1:5" ht="19.899999999999999" customHeight="1">
      <c r="A182" s="103" t="s">
        <v>544</v>
      </c>
      <c r="E182" s="157"/>
    </row>
    <row r="183" spans="1:5" ht="19.899999999999999" customHeight="1">
      <c r="A183" s="103"/>
      <c r="E183" s="157"/>
    </row>
    <row r="184" spans="1:5" ht="19.899999999999999" customHeight="1">
      <c r="A184" s="107"/>
      <c r="E184" s="157"/>
    </row>
    <row r="185" spans="1:5" ht="19.899999999999999" customHeight="1">
      <c r="A185" s="107"/>
      <c r="E185" s="157"/>
    </row>
    <row r="186" spans="1:5" ht="19.899999999999999" customHeight="1">
      <c r="A186" s="107"/>
      <c r="E186" s="157"/>
    </row>
    <row r="187" spans="1:5" ht="19.899999999999999" customHeight="1">
      <c r="A187" s="108" t="s">
        <v>553</v>
      </c>
      <c r="E187" s="157"/>
    </row>
    <row r="188" spans="1:5" ht="19.899999999999999" customHeight="1">
      <c r="A188" s="107" t="s">
        <v>548</v>
      </c>
      <c r="B188" s="140">
        <v>3</v>
      </c>
      <c r="C188" s="141">
        <v>10</v>
      </c>
      <c r="D188" s="141">
        <v>10</v>
      </c>
      <c r="E188" s="157">
        <v>10</v>
      </c>
    </row>
    <row r="189" spans="1:5" ht="19.899999999999999" customHeight="1">
      <c r="A189" s="103" t="s">
        <v>452</v>
      </c>
      <c r="B189" s="140">
        <v>3</v>
      </c>
      <c r="C189" s="141">
        <v>12</v>
      </c>
      <c r="D189" s="141">
        <v>12</v>
      </c>
      <c r="E189" s="157">
        <v>12</v>
      </c>
    </row>
    <row r="190" spans="1:5" ht="19.899999999999999" customHeight="1">
      <c r="A190" s="103" t="s">
        <v>534</v>
      </c>
      <c r="B190" s="140">
        <v>3</v>
      </c>
      <c r="C190" s="141">
        <v>12</v>
      </c>
      <c r="D190" s="141">
        <v>12</v>
      </c>
      <c r="E190" s="157">
        <v>12</v>
      </c>
    </row>
    <row r="191" spans="1:5" ht="19.899999999999999" customHeight="1">
      <c r="A191" s="103" t="s">
        <v>535</v>
      </c>
      <c r="B191" s="140">
        <v>3</v>
      </c>
      <c r="C191" s="141">
        <v>10</v>
      </c>
      <c r="D191" s="141">
        <v>10</v>
      </c>
      <c r="E191" s="157">
        <v>10</v>
      </c>
    </row>
    <row r="192" spans="1:5" ht="19.899999999999999" customHeight="1">
      <c r="A192" s="103" t="s">
        <v>536</v>
      </c>
      <c r="B192" s="140">
        <v>3</v>
      </c>
      <c r="C192" s="141">
        <v>10</v>
      </c>
      <c r="D192" s="141">
        <v>10</v>
      </c>
      <c r="E192" s="157">
        <v>10</v>
      </c>
    </row>
    <row r="193" spans="1:5" ht="19.899999999999999" customHeight="1">
      <c r="A193" s="103" t="s">
        <v>537</v>
      </c>
      <c r="B193" s="140">
        <v>3</v>
      </c>
      <c r="C193" s="141">
        <v>10</v>
      </c>
      <c r="D193" s="141">
        <v>10</v>
      </c>
      <c r="E193" s="157">
        <v>10</v>
      </c>
    </row>
    <row r="194" spans="1:5" ht="19.899999999999999" customHeight="1">
      <c r="A194" s="103" t="s">
        <v>538</v>
      </c>
      <c r="B194" s="140">
        <v>3</v>
      </c>
      <c r="C194" s="141">
        <v>10</v>
      </c>
      <c r="D194" s="141">
        <v>12</v>
      </c>
      <c r="E194" s="157">
        <v>12</v>
      </c>
    </row>
    <row r="195" spans="1:5" ht="19.899999999999999" customHeight="1">
      <c r="A195" s="103" t="s">
        <v>539</v>
      </c>
      <c r="B195" s="140">
        <v>3</v>
      </c>
      <c r="C195" s="141">
        <v>10</v>
      </c>
      <c r="D195" s="141">
        <v>10</v>
      </c>
      <c r="E195" s="157">
        <v>10</v>
      </c>
    </row>
    <row r="196" spans="1:5" ht="19.899999999999999" customHeight="1">
      <c r="A196" s="103" t="s">
        <v>540</v>
      </c>
      <c r="E196" s="157"/>
    </row>
    <row r="197" spans="1:5" ht="19.899999999999999" customHeight="1">
      <c r="A197" s="103" t="s">
        <v>541</v>
      </c>
      <c r="E197" s="157"/>
    </row>
    <row r="198" spans="1:5" ht="19.899999999999999" customHeight="1">
      <c r="A198" s="103" t="s">
        <v>542</v>
      </c>
      <c r="E198" s="157"/>
    </row>
    <row r="199" spans="1:5" ht="19.899999999999999" customHeight="1">
      <c r="A199" s="103" t="s">
        <v>543</v>
      </c>
      <c r="E199" s="157"/>
    </row>
    <row r="200" spans="1:5" ht="19.899999999999999" customHeight="1">
      <c r="A200" s="103" t="s">
        <v>544</v>
      </c>
      <c r="E200" s="157"/>
    </row>
    <row r="201" spans="1:5" ht="19.899999999999999" customHeight="1">
      <c r="A201" s="108" t="s">
        <v>554</v>
      </c>
      <c r="E201" s="157"/>
    </row>
    <row r="202" spans="1:5" ht="19.899999999999999" customHeight="1">
      <c r="A202" s="107" t="s">
        <v>548</v>
      </c>
      <c r="B202" s="140">
        <v>1.5799999237060547E-2</v>
      </c>
      <c r="C202" s="141">
        <v>1.5799999237060547E-2</v>
      </c>
      <c r="D202" s="141">
        <v>1.5799999237060547E-2</v>
      </c>
      <c r="E202" s="157">
        <v>1.5799999237060547E-2</v>
      </c>
    </row>
    <row r="203" spans="1:5" ht="19.899999999999999" customHeight="1">
      <c r="A203" s="103" t="s">
        <v>452</v>
      </c>
      <c r="B203" s="140">
        <v>1.5799999237060547E-2</v>
      </c>
      <c r="C203" s="141">
        <v>1.5799999237060547E-2</v>
      </c>
      <c r="D203" s="141">
        <v>1.5799999237060547E-2</v>
      </c>
      <c r="E203" s="157">
        <v>1.5799999237060547E-2</v>
      </c>
    </row>
    <row r="204" spans="1:5" ht="19.899999999999999" customHeight="1">
      <c r="A204" s="103" t="s">
        <v>534</v>
      </c>
      <c r="B204" s="140">
        <v>1.5799999237060547E-2</v>
      </c>
      <c r="C204" s="141">
        <v>1.5799999237060547E-2</v>
      </c>
      <c r="D204" s="141">
        <v>1.5799999237060547E-2</v>
      </c>
      <c r="E204" s="157">
        <v>1.5799999237060547E-2</v>
      </c>
    </row>
    <row r="205" spans="1:5" ht="19.899999999999999" customHeight="1">
      <c r="A205" s="103" t="s">
        <v>535</v>
      </c>
      <c r="B205" s="140">
        <v>1.5799999237060547E-2</v>
      </c>
      <c r="C205" s="141">
        <v>1.5799999237060547E-2</v>
      </c>
      <c r="D205" s="141">
        <v>1.5799999237060547E-2</v>
      </c>
      <c r="E205" s="157">
        <v>1.5799999237060547E-2</v>
      </c>
    </row>
    <row r="206" spans="1:5" ht="19.899999999999999" customHeight="1">
      <c r="A206" s="103" t="s">
        <v>536</v>
      </c>
      <c r="B206" s="140">
        <v>1.5799999237060547E-2</v>
      </c>
      <c r="C206" s="141">
        <v>1.5799999237060547E-2</v>
      </c>
      <c r="D206" s="141">
        <v>1.5799999237060547E-2</v>
      </c>
      <c r="E206" s="157">
        <v>1.5799999237060547E-2</v>
      </c>
    </row>
    <row r="207" spans="1:5" ht="19.899999999999999" customHeight="1">
      <c r="A207" s="103" t="s">
        <v>537</v>
      </c>
      <c r="B207" s="140">
        <v>1.5799999237060547E-2</v>
      </c>
      <c r="C207" s="141">
        <v>1.5799999237060547E-2</v>
      </c>
      <c r="D207" s="141">
        <v>1.5799999237060547E-2</v>
      </c>
      <c r="E207" s="157">
        <v>1.5799999237060547E-2</v>
      </c>
    </row>
    <row r="208" spans="1:5" ht="19.899999999999999" customHeight="1">
      <c r="A208" s="103" t="s">
        <v>538</v>
      </c>
      <c r="B208" s="140">
        <v>1.5799999237060547E-2</v>
      </c>
      <c r="C208" s="141">
        <v>1.5799999237060547E-2</v>
      </c>
      <c r="D208" s="141">
        <v>1.5799999237060547E-2</v>
      </c>
      <c r="E208" s="157">
        <v>1.5799999237060547E-2</v>
      </c>
    </row>
    <row r="209" spans="1:5" ht="19.899999999999999" customHeight="1">
      <c r="A209" s="103" t="s">
        <v>539</v>
      </c>
      <c r="B209" s="140">
        <v>1.5799999237060547E-2</v>
      </c>
      <c r="C209" s="141">
        <v>1.5799999237060547E-2</v>
      </c>
      <c r="D209" s="141">
        <v>1.5799999237060547E-2</v>
      </c>
      <c r="E209" s="157">
        <v>1.5799999237060547E-2</v>
      </c>
    </row>
    <row r="210" spans="1:5" ht="19.899999999999999" customHeight="1">
      <c r="A210" s="103" t="s">
        <v>540</v>
      </c>
      <c r="E210" s="157"/>
    </row>
    <row r="211" spans="1:5" ht="19.899999999999999" customHeight="1">
      <c r="A211" s="103" t="s">
        <v>541</v>
      </c>
      <c r="E211" s="157"/>
    </row>
    <row r="212" spans="1:5" ht="19.899999999999999" customHeight="1">
      <c r="A212" s="103" t="s">
        <v>542</v>
      </c>
      <c r="E212" s="157"/>
    </row>
    <row r="213" spans="1:5" ht="19.899999999999999" customHeight="1">
      <c r="A213" s="103" t="s">
        <v>543</v>
      </c>
      <c r="E213" s="157"/>
    </row>
    <row r="214" spans="1:5" ht="19.899999999999999" customHeight="1">
      <c r="A214" s="103" t="s">
        <v>544</v>
      </c>
      <c r="E214" s="157"/>
    </row>
    <row r="215" spans="1:5" ht="19.899999999999999" customHeight="1">
      <c r="A215" s="108" t="s">
        <v>555</v>
      </c>
      <c r="B215" s="140">
        <v>1.4199999570846558</v>
      </c>
      <c r="C215" s="141">
        <v>1.4199999570846558</v>
      </c>
      <c r="D215" s="141">
        <v>1.4199999570846558</v>
      </c>
      <c r="E215" s="157">
        <v>1.4199999570846558</v>
      </c>
    </row>
    <row r="216" spans="1:5" ht="19.899999999999999" customHeight="1">
      <c r="A216" s="103" t="s">
        <v>452</v>
      </c>
      <c r="B216" s="140">
        <v>1.4199999570846558</v>
      </c>
      <c r="C216" s="141">
        <v>1.4199999570846558</v>
      </c>
      <c r="D216" s="141">
        <v>1.4199999570846558</v>
      </c>
      <c r="E216" s="157">
        <v>1.4199999570846558</v>
      </c>
    </row>
    <row r="217" spans="1:5" ht="19.899999999999999" customHeight="1">
      <c r="A217" s="103" t="s">
        <v>534</v>
      </c>
      <c r="B217" s="140">
        <v>1.4199999570846558</v>
      </c>
      <c r="C217" s="141">
        <v>1.4199999570846558</v>
      </c>
      <c r="D217" s="141">
        <v>1.4199999570846558</v>
      </c>
      <c r="E217" s="157">
        <v>1.4199999570846558</v>
      </c>
    </row>
    <row r="218" spans="1:5" ht="19.899999999999999" customHeight="1">
      <c r="A218" s="103" t="s">
        <v>535</v>
      </c>
      <c r="B218" s="140">
        <v>1.4199999570846558</v>
      </c>
      <c r="C218" s="141">
        <v>1.4199999570846558</v>
      </c>
      <c r="D218" s="141">
        <v>1.4199999570846558</v>
      </c>
      <c r="E218" s="157">
        <v>1.4199999570846558</v>
      </c>
    </row>
    <row r="219" spans="1:5" ht="19.899999999999999" customHeight="1">
      <c r="A219" s="103" t="s">
        <v>536</v>
      </c>
      <c r="B219" s="140">
        <v>1.4199999570846558</v>
      </c>
      <c r="C219" s="141">
        <v>1.4199999570846558</v>
      </c>
      <c r="D219" s="141">
        <v>1.4199999570846558</v>
      </c>
      <c r="E219" s="157">
        <v>1.4199999570846558</v>
      </c>
    </row>
    <row r="220" spans="1:5" ht="19.899999999999999" customHeight="1">
      <c r="A220" s="103" t="s">
        <v>537</v>
      </c>
      <c r="B220" s="140">
        <v>1.4199999570846558</v>
      </c>
      <c r="C220" s="141">
        <v>1.4199999570846558</v>
      </c>
      <c r="D220" s="141">
        <v>1.4199999570846558</v>
      </c>
      <c r="E220" s="157">
        <v>1.4199999570846558</v>
      </c>
    </row>
    <row r="221" spans="1:5" ht="19.899999999999999" customHeight="1">
      <c r="A221" s="103" t="s">
        <v>538</v>
      </c>
      <c r="B221" s="140">
        <v>1.4199999570846558</v>
      </c>
      <c r="C221" s="141">
        <v>1.4199999570846558</v>
      </c>
      <c r="D221" s="141">
        <v>1.4199999570846558</v>
      </c>
      <c r="E221" s="157">
        <v>1.4199999570846558</v>
      </c>
    </row>
    <row r="222" spans="1:5" ht="19.899999999999999" customHeight="1">
      <c r="A222" s="103" t="s">
        <v>539</v>
      </c>
      <c r="B222" s="140">
        <v>1.4199999570846558</v>
      </c>
      <c r="C222" s="141">
        <v>1.4199999570846558</v>
      </c>
      <c r="D222" s="141">
        <v>1.4199999570846558</v>
      </c>
      <c r="E222" s="157">
        <v>1.4199999570846558</v>
      </c>
    </row>
    <row r="223" spans="1:5" ht="19.899999999999999" customHeight="1">
      <c r="A223" s="103" t="s">
        <v>540</v>
      </c>
      <c r="E223" s="157"/>
    </row>
    <row r="224" spans="1:5" ht="19.899999999999999" customHeight="1">
      <c r="A224" s="103" t="s">
        <v>541</v>
      </c>
      <c r="E224" s="157"/>
    </row>
    <row r="225" spans="1:5" ht="19.899999999999999" customHeight="1">
      <c r="A225" s="103" t="s">
        <v>542</v>
      </c>
      <c r="E225" s="157"/>
    </row>
    <row r="226" spans="1:5" ht="19.899999999999999" customHeight="1">
      <c r="A226" s="103" t="s">
        <v>543</v>
      </c>
      <c r="E226" s="157"/>
    </row>
    <row r="227" spans="1:5" ht="19.899999999999999" customHeight="1">
      <c r="A227" s="103" t="s">
        <v>544</v>
      </c>
      <c r="E227" s="157"/>
    </row>
    <row r="228" spans="1:5" ht="19.899999999999999" customHeight="1">
      <c r="A228" s="106" t="s">
        <v>556</v>
      </c>
      <c r="E228" s="157"/>
    </row>
    <row r="229" spans="1:5" ht="19.899999999999999" customHeight="1">
      <c r="A229" s="103" t="s">
        <v>557</v>
      </c>
      <c r="B229" s="140">
        <v>7.9000000953674316</v>
      </c>
      <c r="C229" s="141">
        <v>7.9000000953674316</v>
      </c>
      <c r="D229" s="141">
        <v>7.9000000953674316</v>
      </c>
      <c r="E229" s="157">
        <v>7.9000000953674316</v>
      </c>
    </row>
    <row r="230" spans="1:5" ht="19.899999999999999" customHeight="1">
      <c r="A230" s="103" t="s">
        <v>452</v>
      </c>
      <c r="B230" s="140">
        <v>7.9000000953674316</v>
      </c>
      <c r="C230" s="141">
        <v>7.9000000953674316</v>
      </c>
      <c r="D230" s="141">
        <v>7.9000000953674316</v>
      </c>
      <c r="E230" s="157">
        <v>7.9000000953674316</v>
      </c>
    </row>
    <row r="231" spans="1:5" ht="19.899999999999999" customHeight="1">
      <c r="A231" s="103" t="s">
        <v>534</v>
      </c>
      <c r="B231" s="140">
        <v>7.9000000953674316</v>
      </c>
      <c r="C231" s="141">
        <v>7.9000000953674316</v>
      </c>
      <c r="D231" s="141">
        <v>7.9000000953674316</v>
      </c>
      <c r="E231" s="157">
        <v>7.9000000953674316</v>
      </c>
    </row>
    <row r="232" spans="1:5" ht="19.899999999999999" customHeight="1">
      <c r="A232" s="103" t="s">
        <v>535</v>
      </c>
      <c r="B232" s="140">
        <v>7.9000000953674316</v>
      </c>
      <c r="C232" s="141">
        <v>7.9000000953674316</v>
      </c>
      <c r="D232" s="141">
        <v>7.9000000953674316</v>
      </c>
      <c r="E232" s="157">
        <v>7.9000000953674316</v>
      </c>
    </row>
    <row r="233" spans="1:5" ht="19.899999999999999" customHeight="1">
      <c r="A233" s="103" t="s">
        <v>536</v>
      </c>
      <c r="B233" s="140">
        <v>7.9000000953674316</v>
      </c>
      <c r="C233" s="141">
        <v>7.9000000953674316</v>
      </c>
      <c r="D233" s="141">
        <v>7.9000000953674316</v>
      </c>
      <c r="E233" s="157">
        <v>7.9000000953674316</v>
      </c>
    </row>
    <row r="234" spans="1:5" ht="19.899999999999999" customHeight="1">
      <c r="A234" s="103" t="s">
        <v>537</v>
      </c>
      <c r="B234" s="140">
        <v>7.9000000953674316</v>
      </c>
      <c r="C234" s="141">
        <v>7.9000000953674316</v>
      </c>
      <c r="D234" s="141">
        <v>7.9000000953674316</v>
      </c>
      <c r="E234" s="157">
        <v>7.9000000953674316</v>
      </c>
    </row>
    <row r="235" spans="1:5" ht="19.899999999999999" customHeight="1">
      <c r="A235" s="103" t="s">
        <v>538</v>
      </c>
      <c r="B235" s="140">
        <v>7.9000000953674316</v>
      </c>
      <c r="C235" s="141">
        <v>7.9000000953674316</v>
      </c>
      <c r="D235" s="141">
        <v>7.9000000953674316</v>
      </c>
      <c r="E235" s="157">
        <v>7.9000000953674316</v>
      </c>
    </row>
    <row r="236" spans="1:5" ht="19.899999999999999" customHeight="1">
      <c r="A236" s="103" t="s">
        <v>539</v>
      </c>
      <c r="B236" s="140">
        <v>7.9000000953674316</v>
      </c>
      <c r="C236" s="141">
        <v>7.9000000953674316</v>
      </c>
      <c r="D236" s="141">
        <v>7.9000000953674316</v>
      </c>
      <c r="E236" s="157">
        <v>7.9000000953674316</v>
      </c>
    </row>
    <row r="237" spans="1:5" ht="19.899999999999999" customHeight="1">
      <c r="A237" s="103" t="s">
        <v>540</v>
      </c>
      <c r="E237" s="157"/>
    </row>
    <row r="238" spans="1:5" ht="19.899999999999999" customHeight="1">
      <c r="A238" s="103" t="s">
        <v>541</v>
      </c>
      <c r="E238" s="157"/>
    </row>
    <row r="239" spans="1:5" ht="19.899999999999999" customHeight="1">
      <c r="A239" s="103" t="s">
        <v>542</v>
      </c>
      <c r="E239" s="157"/>
    </row>
    <row r="240" spans="1:5" ht="19.899999999999999" customHeight="1">
      <c r="A240" s="103" t="s">
        <v>543</v>
      </c>
      <c r="E240" s="157"/>
    </row>
    <row r="241" spans="1:5" ht="19.899999999999999" customHeight="1">
      <c r="A241" s="103" t="s">
        <v>544</v>
      </c>
      <c r="E241" s="157"/>
    </row>
    <row r="242" spans="1:5" ht="19.899999999999999" customHeight="1">
      <c r="A242" s="108" t="s">
        <v>558</v>
      </c>
      <c r="E242" s="157"/>
    </row>
    <row r="243" spans="1:5" ht="19.899999999999999" customHeight="1">
      <c r="A243" s="103" t="s">
        <v>548</v>
      </c>
      <c r="B243" s="140">
        <v>-0.76300001144409202</v>
      </c>
      <c r="C243" s="141">
        <v>-0.76300001144409202</v>
      </c>
      <c r="D243" s="141">
        <v>-0.76300001144409202</v>
      </c>
      <c r="E243" s="157">
        <v>-0.76300001144409202</v>
      </c>
    </row>
    <row r="244" spans="1:5" ht="19.899999999999999" customHeight="1">
      <c r="A244" s="103" t="s">
        <v>452</v>
      </c>
      <c r="B244" s="140">
        <v>-0.76300001144409202</v>
      </c>
      <c r="C244" s="141">
        <v>-0.76300001144409202</v>
      </c>
      <c r="D244" s="141">
        <v>-0.76300001144409202</v>
      </c>
      <c r="E244" s="157">
        <v>-0.76300001144409202</v>
      </c>
    </row>
    <row r="245" spans="1:5" ht="19.899999999999999" customHeight="1">
      <c r="A245" s="103" t="s">
        <v>534</v>
      </c>
      <c r="B245" s="140">
        <v>-0.76300001144409202</v>
      </c>
      <c r="C245" s="141">
        <v>-0.76300001144409202</v>
      </c>
      <c r="D245" s="141">
        <v>-0.76300001144409202</v>
      </c>
      <c r="E245" s="157">
        <v>-0.76300001144409202</v>
      </c>
    </row>
    <row r="246" spans="1:5" ht="19.899999999999999" customHeight="1">
      <c r="A246" s="103" t="s">
        <v>535</v>
      </c>
      <c r="B246" s="140">
        <v>-0.76300001144409202</v>
      </c>
      <c r="C246" s="141">
        <v>-0.76300001144409202</v>
      </c>
      <c r="D246" s="141">
        <v>-0.76300001144409202</v>
      </c>
      <c r="E246" s="157">
        <v>-0.76300001144409202</v>
      </c>
    </row>
    <row r="247" spans="1:5" ht="19.899999999999999" customHeight="1">
      <c r="A247" s="103" t="s">
        <v>536</v>
      </c>
      <c r="B247" s="140">
        <v>-0.76300001144409202</v>
      </c>
      <c r="C247" s="141">
        <v>-0.76300001144409202</v>
      </c>
      <c r="D247" s="141">
        <v>-0.76300001144409202</v>
      </c>
      <c r="E247" s="157">
        <v>-0.76300001144409202</v>
      </c>
    </row>
    <row r="248" spans="1:5" ht="19.899999999999999" customHeight="1">
      <c r="A248" s="103" t="s">
        <v>537</v>
      </c>
      <c r="B248" s="140">
        <v>-0.76300001144409202</v>
      </c>
      <c r="C248" s="141">
        <v>-0.76300001144409202</v>
      </c>
      <c r="D248" s="141">
        <v>-0.76300001144409202</v>
      </c>
      <c r="E248" s="157">
        <v>-0.76300001144409202</v>
      </c>
    </row>
    <row r="249" spans="1:5" ht="19.899999999999999" customHeight="1">
      <c r="A249" s="103" t="s">
        <v>538</v>
      </c>
      <c r="B249" s="140">
        <v>-0.76300001144409202</v>
      </c>
      <c r="C249" s="141">
        <v>-0.76300001144409202</v>
      </c>
      <c r="D249" s="141">
        <v>-0.76300001144409202</v>
      </c>
      <c r="E249" s="157">
        <v>-0.76300001144409202</v>
      </c>
    </row>
    <row r="250" spans="1:5" ht="19.899999999999999" customHeight="1">
      <c r="A250" s="103" t="s">
        <v>539</v>
      </c>
      <c r="B250" s="140">
        <v>-0.76300001144409202</v>
      </c>
      <c r="C250" s="141">
        <v>-0.76300001144409202</v>
      </c>
      <c r="D250" s="141">
        <v>-0.76300001144409202</v>
      </c>
      <c r="E250" s="157">
        <v>-0.76300001144409202</v>
      </c>
    </row>
    <row r="251" spans="1:5" ht="19.899999999999999" customHeight="1">
      <c r="A251" s="103" t="s">
        <v>540</v>
      </c>
      <c r="E251" s="157"/>
    </row>
    <row r="252" spans="1:5" ht="19.899999999999999" customHeight="1">
      <c r="A252" s="103" t="s">
        <v>541</v>
      </c>
      <c r="E252" s="157"/>
    </row>
    <row r="253" spans="1:5" ht="19.899999999999999" customHeight="1">
      <c r="A253" s="103" t="s">
        <v>542</v>
      </c>
      <c r="E253" s="157"/>
    </row>
    <row r="254" spans="1:5" ht="19.899999999999999" customHeight="1">
      <c r="A254" s="103" t="s">
        <v>543</v>
      </c>
      <c r="E254" s="157"/>
    </row>
    <row r="255" spans="1:5" ht="19.899999999999999" customHeight="1">
      <c r="A255" s="103" t="s">
        <v>544</v>
      </c>
      <c r="E255" s="157"/>
    </row>
    <row r="256" spans="1:5" ht="19.899999999999999" customHeight="1">
      <c r="A256" s="106" t="s">
        <v>559</v>
      </c>
      <c r="E256" s="157"/>
    </row>
    <row r="257" spans="1:5" ht="19.899999999999999" customHeight="1">
      <c r="A257" s="102" t="s">
        <v>548</v>
      </c>
      <c r="B257" s="140">
        <v>5</v>
      </c>
      <c r="C257" s="140">
        <v>4</v>
      </c>
      <c r="D257" s="140">
        <v>4</v>
      </c>
      <c r="E257" s="157">
        <v>4</v>
      </c>
    </row>
    <row r="258" spans="1:5" ht="19.899999999999999" customHeight="1">
      <c r="A258" s="103" t="s">
        <v>452</v>
      </c>
      <c r="B258" s="140">
        <v>5</v>
      </c>
      <c r="C258" s="140">
        <v>5</v>
      </c>
      <c r="D258" s="140">
        <v>5</v>
      </c>
      <c r="E258" s="157">
        <v>5</v>
      </c>
    </row>
    <row r="259" spans="1:5" ht="19.899999999999999" customHeight="1">
      <c r="A259" s="103" t="s">
        <v>534</v>
      </c>
      <c r="B259" s="140">
        <v>5</v>
      </c>
      <c r="C259" s="140">
        <v>5</v>
      </c>
      <c r="D259" s="140">
        <v>5</v>
      </c>
      <c r="E259" s="157">
        <v>5</v>
      </c>
    </row>
    <row r="260" spans="1:5" ht="19.899999999999999" customHeight="1">
      <c r="A260" s="103" t="s">
        <v>535</v>
      </c>
      <c r="B260" s="140">
        <v>5</v>
      </c>
      <c r="C260" s="140">
        <v>4</v>
      </c>
      <c r="D260" s="140">
        <v>2</v>
      </c>
      <c r="E260" s="157">
        <v>2</v>
      </c>
    </row>
    <row r="261" spans="1:5" ht="19.899999999999999" customHeight="1">
      <c r="A261" s="103" t="s">
        <v>536</v>
      </c>
      <c r="B261" s="140">
        <v>5</v>
      </c>
      <c r="C261" s="140">
        <v>4</v>
      </c>
      <c r="D261" s="140">
        <v>4</v>
      </c>
      <c r="E261" s="157">
        <v>4</v>
      </c>
    </row>
    <row r="262" spans="1:5" ht="19.899999999999999" customHeight="1">
      <c r="A262" s="103" t="s">
        <v>537</v>
      </c>
      <c r="B262" s="140">
        <v>2</v>
      </c>
      <c r="C262" s="140">
        <v>3</v>
      </c>
      <c r="D262" s="140">
        <v>3</v>
      </c>
      <c r="E262" s="157">
        <v>3</v>
      </c>
    </row>
    <row r="263" spans="1:5" ht="19.899999999999999" customHeight="1">
      <c r="A263" s="103" t="s">
        <v>538</v>
      </c>
      <c r="B263" s="140">
        <v>3</v>
      </c>
      <c r="C263" s="140">
        <v>1</v>
      </c>
      <c r="D263" s="140">
        <v>3</v>
      </c>
      <c r="E263" s="157">
        <v>3</v>
      </c>
    </row>
    <row r="264" spans="1:5" ht="19.899999999999999" customHeight="1">
      <c r="A264" s="103" t="s">
        <v>539</v>
      </c>
      <c r="B264" s="140">
        <v>3</v>
      </c>
      <c r="C264" s="140">
        <v>1</v>
      </c>
      <c r="D264" s="140">
        <v>2</v>
      </c>
      <c r="E264" s="157">
        <v>2</v>
      </c>
    </row>
    <row r="265" spans="1:5" ht="19.899999999999999" customHeight="1">
      <c r="A265" s="103" t="s">
        <v>540</v>
      </c>
      <c r="E265" s="157"/>
    </row>
    <row r="266" spans="1:5" ht="19.899999999999999" customHeight="1">
      <c r="A266" s="103" t="s">
        <v>541</v>
      </c>
      <c r="E266" s="157"/>
    </row>
    <row r="267" spans="1:5" ht="19.899999999999999" customHeight="1">
      <c r="A267" s="103" t="s">
        <v>542</v>
      </c>
      <c r="E267" s="157"/>
    </row>
    <row r="268" spans="1:5" ht="19.899999999999999" customHeight="1">
      <c r="A268" s="103" t="s">
        <v>543</v>
      </c>
      <c r="E268" s="157"/>
    </row>
    <row r="269" spans="1:5" ht="19.899999999999999" customHeight="1">
      <c r="A269" s="103" t="s">
        <v>544</v>
      </c>
      <c r="E269" s="157"/>
    </row>
    <row r="270" spans="1:5" ht="19.899999999999999" customHeight="1">
      <c r="A270" s="166" t="s">
        <v>560</v>
      </c>
      <c r="E270" s="157"/>
    </row>
    <row r="271" spans="1:5" ht="19.899999999999999" customHeight="1">
      <c r="A271" s="160" t="s">
        <v>561</v>
      </c>
      <c r="B271" s="140" t="b">
        <v>0</v>
      </c>
      <c r="C271" s="141" t="b">
        <v>0</v>
      </c>
      <c r="D271" s="141" t="b">
        <v>0</v>
      </c>
      <c r="E271" s="157" t="b">
        <v>0</v>
      </c>
    </row>
    <row r="272" spans="1:5" ht="19.899999999999999" customHeight="1">
      <c r="A272" s="160" t="s">
        <v>562</v>
      </c>
      <c r="B272" s="140" t="b">
        <v>1</v>
      </c>
      <c r="C272" s="141" t="b">
        <v>1</v>
      </c>
      <c r="D272" s="141" t="b">
        <v>1</v>
      </c>
      <c r="E272" s="157" t="b">
        <v>1</v>
      </c>
    </row>
    <row r="273" spans="1:5" s="126" customFormat="1" ht="19.899999999999999" customHeight="1">
      <c r="A273" s="160" t="s">
        <v>563</v>
      </c>
      <c r="B273" s="140">
        <v>0.5</v>
      </c>
      <c r="C273" s="141">
        <v>0.5</v>
      </c>
      <c r="D273" s="141">
        <v>0.5</v>
      </c>
      <c r="E273" s="157">
        <v>0.5</v>
      </c>
    </row>
    <row r="274" spans="1:5" ht="19.899999999999999" customHeight="1">
      <c r="A274" s="160" t="s">
        <v>564</v>
      </c>
      <c r="B274" s="140">
        <v>0</v>
      </c>
      <c r="C274" s="141">
        <v>0</v>
      </c>
      <c r="D274" s="141">
        <v>0</v>
      </c>
      <c r="E274" s="157">
        <v>0</v>
      </c>
    </row>
    <row r="275" spans="1:5" ht="19.899999999999999" customHeight="1">
      <c r="A275" s="160" t="s">
        <v>565</v>
      </c>
      <c r="B275" s="140" t="b">
        <v>0</v>
      </c>
      <c r="C275" s="141" t="b">
        <v>0</v>
      </c>
      <c r="D275" s="141" t="b">
        <v>0</v>
      </c>
      <c r="E275" s="157" t="b">
        <v>0</v>
      </c>
    </row>
    <row r="276" spans="1:5" ht="19.899999999999999" customHeight="1">
      <c r="A276" s="162" t="s">
        <v>566</v>
      </c>
      <c r="E276" s="157"/>
    </row>
    <row r="277" spans="1:5" ht="19.899999999999999" customHeight="1">
      <c r="A277" s="160" t="s">
        <v>567</v>
      </c>
      <c r="B277" s="140">
        <v>0.01</v>
      </c>
      <c r="C277" s="141">
        <v>0.01</v>
      </c>
      <c r="D277" s="141">
        <v>0.01</v>
      </c>
      <c r="E277" s="157">
        <v>0.01</v>
      </c>
    </row>
    <row r="278" spans="1:5" ht="19.899999999999999" customHeight="1">
      <c r="A278" s="160" t="s">
        <v>568</v>
      </c>
      <c r="B278" s="140">
        <v>3</v>
      </c>
      <c r="C278" s="141">
        <v>3</v>
      </c>
      <c r="D278" s="141">
        <v>3</v>
      </c>
      <c r="E278" s="157">
        <v>3</v>
      </c>
    </row>
    <row r="279" spans="1:5" ht="19.899999999999999" customHeight="1">
      <c r="A279" s="160" t="s">
        <v>569</v>
      </c>
      <c r="B279" s="140">
        <v>50</v>
      </c>
      <c r="C279" s="141">
        <v>50</v>
      </c>
      <c r="D279" s="141">
        <v>50</v>
      </c>
      <c r="E279" s="157">
        <v>50</v>
      </c>
    </row>
    <row r="280" spans="1:5" ht="19.899999999999999" customHeight="1">
      <c r="A280" s="160" t="s">
        <v>570</v>
      </c>
      <c r="B280" s="140">
        <v>2</v>
      </c>
      <c r="C280" s="141">
        <v>2</v>
      </c>
      <c r="D280" s="141">
        <v>2</v>
      </c>
      <c r="E280" s="157">
        <v>2</v>
      </c>
    </row>
    <row r="281" spans="1:5" ht="19.899999999999999" customHeight="1">
      <c r="A281" s="160" t="s">
        <v>571</v>
      </c>
      <c r="B281" s="140">
        <v>0.05</v>
      </c>
      <c r="C281" s="141">
        <v>0.05</v>
      </c>
      <c r="D281" s="141">
        <v>0.05</v>
      </c>
      <c r="E281" s="157">
        <v>0.05</v>
      </c>
    </row>
    <row r="282" spans="1:5" ht="19.899999999999999" customHeight="1">
      <c r="A282" s="160" t="s">
        <v>572</v>
      </c>
      <c r="B282" s="140">
        <v>20</v>
      </c>
      <c r="C282" s="141">
        <v>20</v>
      </c>
      <c r="D282" s="141">
        <v>20</v>
      </c>
      <c r="E282" s="157">
        <v>20</v>
      </c>
    </row>
    <row r="283" spans="1:5" ht="19.899999999999999" customHeight="1">
      <c r="A283" s="160" t="s">
        <v>573</v>
      </c>
      <c r="B283" s="140">
        <v>2.3786619999999998</v>
      </c>
      <c r="C283" s="141">
        <v>2.3786619999999998</v>
      </c>
      <c r="D283" s="141">
        <v>2.3786619999999998</v>
      </c>
      <c r="E283" s="157">
        <v>2.3786619999999998</v>
      </c>
    </row>
    <row r="284" spans="1:5" ht="19.899999999999999" customHeight="1">
      <c r="A284" s="160" t="s">
        <v>574</v>
      </c>
      <c r="B284" s="140">
        <v>4</v>
      </c>
      <c r="C284" s="141">
        <v>4</v>
      </c>
      <c r="D284" s="141">
        <v>4</v>
      </c>
      <c r="E284" s="157">
        <v>4</v>
      </c>
    </row>
    <row r="285" spans="1:5" s="126" customFormat="1" ht="19.899999999999999" customHeight="1">
      <c r="A285" s="160" t="s">
        <v>575</v>
      </c>
      <c r="B285" s="140">
        <v>4</v>
      </c>
      <c r="C285" s="141">
        <v>4</v>
      </c>
      <c r="D285" s="141">
        <v>4</v>
      </c>
      <c r="E285" s="157">
        <v>4</v>
      </c>
    </row>
    <row r="286" spans="1:5" ht="19.899999999999999" customHeight="1">
      <c r="A286" s="160" t="s">
        <v>576</v>
      </c>
      <c r="B286" s="140" t="b">
        <v>0</v>
      </c>
      <c r="C286" s="141" t="b">
        <v>0</v>
      </c>
      <c r="D286" s="141" t="b">
        <v>0</v>
      </c>
      <c r="E286" s="157" t="b">
        <v>0</v>
      </c>
    </row>
    <row r="287" spans="1:5" s="126" customFormat="1" ht="19.899999999999999" customHeight="1">
      <c r="A287" s="160" t="s">
        <v>577</v>
      </c>
      <c r="B287" s="140">
        <v>0.75</v>
      </c>
      <c r="C287" s="141">
        <v>0.75</v>
      </c>
      <c r="D287" s="141">
        <v>1.75</v>
      </c>
      <c r="E287" s="157">
        <v>1.75</v>
      </c>
    </row>
    <row r="288" spans="1:5" ht="19.899999999999999" customHeight="1">
      <c r="A288" s="160" t="s">
        <v>578</v>
      </c>
      <c r="B288" s="140" t="b">
        <v>0</v>
      </c>
      <c r="C288" s="141" t="b">
        <v>0</v>
      </c>
      <c r="D288" s="141" t="b">
        <v>0</v>
      </c>
      <c r="E288" s="157" t="b">
        <v>0</v>
      </c>
    </row>
    <row r="289" spans="1:25" s="126" customFormat="1" ht="19.899999999999999" customHeight="1">
      <c r="A289" s="166" t="s">
        <v>579</v>
      </c>
      <c r="B289" s="56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</row>
    <row r="290" spans="1:25" s="126" customFormat="1" ht="19.899999999999999" customHeight="1">
      <c r="A290" s="123" t="s">
        <v>358</v>
      </c>
      <c r="B290" s="140">
        <v>1</v>
      </c>
      <c r="C290" s="141">
        <v>1</v>
      </c>
      <c r="D290" s="141">
        <v>1</v>
      </c>
      <c r="E290" s="157">
        <v>1</v>
      </c>
    </row>
    <row r="291" spans="1:25" s="126" customFormat="1" ht="19.899999999999999" customHeight="1">
      <c r="A291" s="123" t="s">
        <v>359</v>
      </c>
      <c r="B291" s="140">
        <v>200</v>
      </c>
      <c r="C291" s="141">
        <v>200</v>
      </c>
      <c r="D291" s="141">
        <v>200</v>
      </c>
      <c r="E291" s="157">
        <v>200</v>
      </c>
    </row>
    <row r="292" spans="1:25" s="126" customFormat="1" ht="19.899999999999999" customHeight="1">
      <c r="A292" s="123" t="s">
        <v>580</v>
      </c>
      <c r="B292" s="140">
        <v>170</v>
      </c>
      <c r="C292" s="141">
        <v>170</v>
      </c>
      <c r="D292" s="141">
        <v>170</v>
      </c>
      <c r="E292" s="157">
        <v>170</v>
      </c>
    </row>
    <row r="293" spans="1:25" s="126" customFormat="1" ht="19.899999999999999" customHeight="1">
      <c r="A293" s="123" t="s">
        <v>361</v>
      </c>
      <c r="B293" s="140">
        <v>1</v>
      </c>
      <c r="C293" s="141">
        <v>1</v>
      </c>
      <c r="D293" s="141">
        <v>1</v>
      </c>
      <c r="E293" s="157">
        <v>1</v>
      </c>
    </row>
    <row r="294" spans="1:25" s="126" customFormat="1" ht="19.899999999999999" customHeight="1">
      <c r="A294" s="123" t="s">
        <v>362</v>
      </c>
      <c r="B294" s="140">
        <v>0.05</v>
      </c>
      <c r="C294" s="141">
        <v>0.05</v>
      </c>
      <c r="D294" s="141">
        <v>0.05</v>
      </c>
      <c r="E294" s="157">
        <v>0.05</v>
      </c>
    </row>
    <row r="295" spans="1:25" s="126" customFormat="1" ht="19.899999999999999" customHeight="1">
      <c r="A295" s="123" t="s">
        <v>363</v>
      </c>
      <c r="B295" s="140">
        <v>1.7</v>
      </c>
      <c r="C295" s="141">
        <v>1.7</v>
      </c>
      <c r="D295" s="141">
        <v>1.7</v>
      </c>
      <c r="E295" s="157">
        <v>1.7</v>
      </c>
    </row>
    <row r="296" spans="1:25" s="126" customFormat="1" ht="19.899999999999999" customHeight="1">
      <c r="A296" s="123" t="s">
        <v>364</v>
      </c>
      <c r="B296" s="140">
        <v>12</v>
      </c>
      <c r="C296" s="141">
        <v>12</v>
      </c>
      <c r="D296" s="141">
        <v>12</v>
      </c>
      <c r="E296" s="157">
        <v>12</v>
      </c>
    </row>
    <row r="297" spans="1:25" s="126" customFormat="1" ht="19.899999999999999" customHeight="1">
      <c r="A297" s="123"/>
      <c r="B297" s="140"/>
      <c r="C297" s="141"/>
      <c r="D297" s="141"/>
      <c r="E297" s="157"/>
    </row>
    <row r="298" spans="1:25" s="126" customFormat="1" ht="19.899999999999999" customHeight="1">
      <c r="A298" s="123"/>
      <c r="B298" s="140"/>
      <c r="C298" s="141"/>
      <c r="D298" s="141"/>
      <c r="E298" s="157"/>
    </row>
    <row r="299" spans="1:25" s="126" customFormat="1" ht="19.899999999999999" customHeight="1">
      <c r="A299" s="166" t="s">
        <v>581</v>
      </c>
      <c r="B299" s="140"/>
      <c r="C299" s="141"/>
      <c r="D299" s="141"/>
      <c r="E299" s="157"/>
    </row>
    <row r="300" spans="1:25" s="126" customFormat="1" ht="19.899999999999999" customHeight="1">
      <c r="A300" s="167" t="s">
        <v>582</v>
      </c>
      <c r="B300" s="140"/>
      <c r="C300" s="141"/>
      <c r="D300" s="141"/>
      <c r="E300" s="157"/>
    </row>
    <row r="301" spans="1:25" s="126" customFormat="1" ht="19.899999999999999" customHeight="1">
      <c r="A301" s="103" t="s">
        <v>548</v>
      </c>
      <c r="B301" s="140">
        <v>1.0329999999999999</v>
      </c>
      <c r="C301" s="141">
        <v>1.0329999999999999</v>
      </c>
      <c r="D301" s="141">
        <v>1.0329999999999999</v>
      </c>
      <c r="E301" s="157">
        <v>1.0329999999999999</v>
      </c>
    </row>
    <row r="302" spans="1:25" s="126" customFormat="1" ht="19.899999999999999" customHeight="1">
      <c r="A302" s="103" t="s">
        <v>452</v>
      </c>
      <c r="B302" s="140">
        <v>1.0329999999999999</v>
      </c>
      <c r="C302" s="141">
        <v>1.0329999999999999</v>
      </c>
      <c r="D302" s="141">
        <v>1.0329999999999999</v>
      </c>
      <c r="E302" s="157">
        <v>1.0329999999999999</v>
      </c>
    </row>
    <row r="303" spans="1:25" s="126" customFormat="1" ht="19.899999999999999" customHeight="1">
      <c r="A303" s="103" t="s">
        <v>534</v>
      </c>
      <c r="B303" s="140">
        <v>1.0329999999999999</v>
      </c>
      <c r="C303" s="141">
        <v>1.0329999999999999</v>
      </c>
      <c r="D303" s="141">
        <v>1.0329999999999999</v>
      </c>
      <c r="E303" s="157">
        <v>1.0329999999999999</v>
      </c>
    </row>
    <row r="304" spans="1:25" s="126" customFormat="1" ht="19.899999999999999" customHeight="1">
      <c r="A304" s="103" t="s">
        <v>535</v>
      </c>
      <c r="B304" s="140">
        <v>1.0329999999999999</v>
      </c>
      <c r="C304" s="141">
        <v>1.0329999999999999</v>
      </c>
      <c r="D304" s="141">
        <v>1.0329999999999999</v>
      </c>
      <c r="E304" s="157">
        <v>1.0329999999999999</v>
      </c>
    </row>
    <row r="305" spans="1:5" s="126" customFormat="1" ht="19.899999999999999" customHeight="1">
      <c r="A305" s="103" t="s">
        <v>536</v>
      </c>
      <c r="B305" s="140">
        <v>1.0329999999999999</v>
      </c>
      <c r="C305" s="141">
        <v>1.0329999999999999</v>
      </c>
      <c r="D305" s="141">
        <v>1.0329999999999999</v>
      </c>
      <c r="E305" s="157">
        <v>1.0329999999999999</v>
      </c>
    </row>
    <row r="306" spans="1:5" s="126" customFormat="1" ht="19.899999999999999" customHeight="1">
      <c r="A306" s="103" t="s">
        <v>537</v>
      </c>
      <c r="B306" s="140">
        <v>1</v>
      </c>
      <c r="C306" s="141">
        <v>1</v>
      </c>
      <c r="D306" s="141">
        <v>1</v>
      </c>
      <c r="E306" s="157">
        <v>1</v>
      </c>
    </row>
    <row r="307" spans="1:5" s="126" customFormat="1" ht="19.899999999999999" customHeight="1">
      <c r="A307" s="103" t="s">
        <v>538</v>
      </c>
      <c r="B307" s="140">
        <v>0.1</v>
      </c>
      <c r="C307" s="141">
        <v>0.1</v>
      </c>
      <c r="D307" s="141">
        <v>0.1</v>
      </c>
      <c r="E307" s="157">
        <v>0.1</v>
      </c>
    </row>
    <row r="308" spans="1:5" s="126" customFormat="1" ht="19.899999999999999" customHeight="1">
      <c r="A308" s="103" t="s">
        <v>539</v>
      </c>
      <c r="B308" s="140">
        <v>0.1</v>
      </c>
      <c r="C308" s="141">
        <v>0.1</v>
      </c>
      <c r="D308" s="141">
        <v>0.1</v>
      </c>
      <c r="E308" s="157">
        <v>0.1</v>
      </c>
    </row>
    <row r="309" spans="1:5" s="126" customFormat="1" ht="19.899999999999999" customHeight="1">
      <c r="A309" s="103" t="s">
        <v>540</v>
      </c>
      <c r="B309" s="140">
        <v>0.1</v>
      </c>
      <c r="C309" s="141">
        <v>0.1</v>
      </c>
      <c r="D309" s="141">
        <v>0.1</v>
      </c>
      <c r="E309" s="157">
        <v>0.1</v>
      </c>
    </row>
    <row r="310" spans="1:5" s="126" customFormat="1" ht="19.899999999999999" customHeight="1">
      <c r="A310" s="103" t="s">
        <v>541</v>
      </c>
      <c r="B310" s="140">
        <v>0.1</v>
      </c>
      <c r="C310" s="141">
        <v>0.1</v>
      </c>
      <c r="D310" s="141">
        <v>0.1</v>
      </c>
      <c r="E310" s="157">
        <v>0.1</v>
      </c>
    </row>
    <row r="311" spans="1:5" s="126" customFormat="1" ht="19.899999999999999" customHeight="1">
      <c r="A311" s="103" t="s">
        <v>542</v>
      </c>
      <c r="B311" s="140">
        <v>0.1</v>
      </c>
      <c r="C311" s="141">
        <v>0.1</v>
      </c>
      <c r="D311" s="141">
        <v>0.1</v>
      </c>
      <c r="E311" s="157">
        <v>0.1</v>
      </c>
    </row>
    <row r="312" spans="1:5" s="126" customFormat="1" ht="19.899999999999999" customHeight="1">
      <c r="A312" s="103" t="s">
        <v>543</v>
      </c>
      <c r="B312" s="140">
        <v>0.1</v>
      </c>
      <c r="C312" s="141">
        <v>0.1</v>
      </c>
      <c r="D312" s="141">
        <v>0.1</v>
      </c>
      <c r="E312" s="157">
        <v>0.1</v>
      </c>
    </row>
    <row r="313" spans="1:5" s="126" customFormat="1" ht="19.899999999999999" customHeight="1">
      <c r="A313" s="103" t="s">
        <v>544</v>
      </c>
      <c r="B313" s="140">
        <v>0.1</v>
      </c>
      <c r="C313" s="141">
        <v>0.1</v>
      </c>
      <c r="D313" s="141">
        <v>0.1</v>
      </c>
      <c r="E313" s="157">
        <v>0.1</v>
      </c>
    </row>
    <row r="314" spans="1:5" s="126" customFormat="1" ht="19.899999999999999" customHeight="1">
      <c r="A314" s="103"/>
      <c r="B314" s="140"/>
      <c r="C314" s="141"/>
      <c r="D314" s="141"/>
      <c r="E314" s="157"/>
    </row>
    <row r="315" spans="1:5" s="126" customFormat="1" ht="19.899999999999999" customHeight="1">
      <c r="A315" s="167" t="s">
        <v>583</v>
      </c>
      <c r="B315" s="140"/>
      <c r="C315" s="141"/>
      <c r="D315" s="141"/>
      <c r="E315" s="157"/>
    </row>
    <row r="316" spans="1:5" s="126" customFormat="1" ht="19.899999999999999" customHeight="1">
      <c r="A316" s="103" t="s">
        <v>548</v>
      </c>
      <c r="B316" s="140">
        <v>0.9</v>
      </c>
      <c r="C316" s="141">
        <v>0.9</v>
      </c>
      <c r="D316" s="141">
        <v>0.9</v>
      </c>
      <c r="E316" s="157">
        <v>0.9</v>
      </c>
    </row>
    <row r="317" spans="1:5" s="126" customFormat="1" ht="19.899999999999999" customHeight="1">
      <c r="A317" s="103" t="s">
        <v>452</v>
      </c>
      <c r="B317" s="140">
        <v>1</v>
      </c>
      <c r="C317" s="141">
        <v>1</v>
      </c>
      <c r="D317" s="141">
        <v>1</v>
      </c>
      <c r="E317" s="157">
        <v>1</v>
      </c>
    </row>
    <row r="318" spans="1:5" s="126" customFormat="1" ht="19.899999999999999" customHeight="1">
      <c r="A318" s="103" t="s">
        <v>534</v>
      </c>
      <c r="B318" s="140">
        <v>1.1000000000000001</v>
      </c>
      <c r="C318" s="141">
        <v>1.1000000000000001</v>
      </c>
      <c r="D318" s="141">
        <v>1.1000000000000001</v>
      </c>
      <c r="E318" s="157">
        <v>1.1000000000000001</v>
      </c>
    </row>
    <row r="319" spans="1:5" s="126" customFormat="1" ht="19.899999999999999" customHeight="1">
      <c r="A319" s="103" t="s">
        <v>535</v>
      </c>
      <c r="B319" s="140">
        <v>1.2</v>
      </c>
      <c r="C319" s="141">
        <v>1.2</v>
      </c>
      <c r="D319" s="141">
        <v>1.2</v>
      </c>
      <c r="E319" s="157">
        <v>1.2</v>
      </c>
    </row>
    <row r="320" spans="1:5" s="126" customFormat="1" ht="19.899999999999999" customHeight="1">
      <c r="A320" s="103" t="s">
        <v>536</v>
      </c>
      <c r="B320" s="140">
        <v>1.3</v>
      </c>
      <c r="C320" s="141">
        <v>1.3</v>
      </c>
      <c r="D320" s="141">
        <v>1.3</v>
      </c>
      <c r="E320" s="157">
        <v>1.3</v>
      </c>
    </row>
    <row r="321" spans="1:5" s="126" customFormat="1" ht="19.899999999999999" customHeight="1">
      <c r="A321" s="103" t="s">
        <v>537</v>
      </c>
      <c r="B321" s="140">
        <v>1.4</v>
      </c>
      <c r="C321" s="141">
        <v>1.4</v>
      </c>
      <c r="D321" s="141">
        <v>1.4</v>
      </c>
      <c r="E321" s="157">
        <v>1.4</v>
      </c>
    </row>
    <row r="322" spans="1:5" s="126" customFormat="1" ht="19.899999999999999" customHeight="1">
      <c r="A322" s="103" t="s">
        <v>538</v>
      </c>
      <c r="B322" s="140">
        <v>1.5</v>
      </c>
      <c r="C322" s="141">
        <v>1.5</v>
      </c>
      <c r="D322" s="141">
        <v>1.5</v>
      </c>
      <c r="E322" s="157">
        <v>1.5</v>
      </c>
    </row>
    <row r="323" spans="1:5" s="126" customFormat="1" ht="19.899999999999999" customHeight="1">
      <c r="A323" s="103" t="s">
        <v>539</v>
      </c>
      <c r="B323" s="140">
        <v>1.6</v>
      </c>
      <c r="C323" s="141">
        <v>1.6</v>
      </c>
      <c r="D323" s="141">
        <v>1.6</v>
      </c>
      <c r="E323" s="157">
        <v>1.6</v>
      </c>
    </row>
    <row r="324" spans="1:5" s="126" customFormat="1" ht="19.899999999999999" customHeight="1">
      <c r="A324" s="103" t="s">
        <v>540</v>
      </c>
      <c r="B324" s="140">
        <v>1.7</v>
      </c>
      <c r="C324" s="141">
        <v>1.7</v>
      </c>
      <c r="D324" s="141">
        <v>1.7</v>
      </c>
      <c r="E324" s="157">
        <v>1.7</v>
      </c>
    </row>
    <row r="325" spans="1:5" s="126" customFormat="1" ht="19.899999999999999" customHeight="1">
      <c r="A325" s="103" t="s">
        <v>541</v>
      </c>
      <c r="B325" s="140">
        <v>1.8</v>
      </c>
      <c r="C325" s="141">
        <v>1.8</v>
      </c>
      <c r="D325" s="141">
        <v>1.8</v>
      </c>
      <c r="E325" s="157">
        <v>1.8</v>
      </c>
    </row>
    <row r="326" spans="1:5" s="126" customFormat="1" ht="19.899999999999999" customHeight="1">
      <c r="A326" s="103" t="s">
        <v>542</v>
      </c>
      <c r="B326" s="140">
        <v>1.9</v>
      </c>
      <c r="C326" s="141">
        <v>1.9</v>
      </c>
      <c r="D326" s="141">
        <v>1.9</v>
      </c>
      <c r="E326" s="157">
        <v>1.9</v>
      </c>
    </row>
    <row r="327" spans="1:5" s="126" customFormat="1" ht="19.899999999999999" customHeight="1">
      <c r="A327" s="103" t="s">
        <v>543</v>
      </c>
      <c r="B327" s="140">
        <v>2</v>
      </c>
      <c r="C327" s="141">
        <v>2</v>
      </c>
      <c r="D327" s="141">
        <v>2</v>
      </c>
      <c r="E327" s="157">
        <v>2</v>
      </c>
    </row>
    <row r="328" spans="1:5" s="126" customFormat="1" ht="19.899999999999999" customHeight="1">
      <c r="A328" s="103" t="s">
        <v>544</v>
      </c>
      <c r="B328" s="140">
        <v>2.1</v>
      </c>
      <c r="C328" s="141">
        <v>2.1</v>
      </c>
      <c r="D328" s="141">
        <v>2.1</v>
      </c>
      <c r="E328" s="157">
        <v>2.1</v>
      </c>
    </row>
    <row r="329" spans="1:5" s="126" customFormat="1" ht="19.899999999999999" customHeight="1">
      <c r="A329" s="103"/>
      <c r="B329" s="140"/>
      <c r="C329" s="141"/>
      <c r="D329" s="141"/>
      <c r="E329" s="157"/>
    </row>
    <row r="330" spans="1:5" s="126" customFormat="1" ht="19.899999999999999" customHeight="1">
      <c r="A330" s="103"/>
      <c r="B330" s="140"/>
      <c r="C330" s="141"/>
      <c r="D330" s="141"/>
      <c r="E330" s="157"/>
    </row>
    <row r="331" spans="1:5" s="126" customFormat="1" ht="19.899999999999999" customHeight="1">
      <c r="A331" s="103"/>
      <c r="B331" s="140"/>
      <c r="C331" s="141"/>
      <c r="D331" s="141"/>
      <c r="E331" s="157"/>
    </row>
    <row r="332" spans="1:5" s="126" customFormat="1" ht="19.899999999999999" customHeight="1">
      <c r="A332" s="103"/>
      <c r="B332" s="140"/>
      <c r="C332" s="141"/>
      <c r="D332" s="141"/>
      <c r="E332" s="157"/>
    </row>
    <row r="333" spans="1:5" s="126" customFormat="1" ht="19.899999999999999" customHeight="1">
      <c r="A333" s="103"/>
      <c r="B333" s="140"/>
      <c r="C333" s="141"/>
      <c r="D333" s="141"/>
      <c r="E333" s="157"/>
    </row>
    <row r="334" spans="1:5" s="126" customFormat="1" ht="19.899999999999999" customHeight="1">
      <c r="A334" s="103"/>
      <c r="B334" s="140"/>
      <c r="C334" s="141"/>
      <c r="D334" s="141"/>
      <c r="E334" s="157"/>
    </row>
    <row r="335" spans="1:5" s="126" customFormat="1" ht="19.899999999999999" customHeight="1">
      <c r="A335" s="103"/>
      <c r="B335" s="140"/>
      <c r="C335" s="141"/>
      <c r="D335" s="141"/>
      <c r="E335" s="157"/>
    </row>
    <row r="336" spans="1:5" ht="19.899999999999999" customHeight="1">
      <c r="A336" s="103"/>
      <c r="E336" s="157"/>
    </row>
    <row r="337" spans="1:6" s="126" customFormat="1" ht="19.899999999999999" customHeight="1">
      <c r="A337" s="103"/>
      <c r="B337" s="140"/>
      <c r="C337" s="141"/>
      <c r="D337" s="141"/>
      <c r="E337" s="157"/>
    </row>
    <row r="338" spans="1:6" s="126" customFormat="1" ht="19.899999999999999" customHeight="1">
      <c r="A338" s="103"/>
      <c r="B338" s="140"/>
      <c r="C338" s="141"/>
      <c r="D338" s="141"/>
      <c r="E338" s="157"/>
    </row>
    <row r="339" spans="1:6" s="126" customFormat="1" ht="19.899999999999999" customHeight="1">
      <c r="A339" s="166" t="s">
        <v>584</v>
      </c>
      <c r="B339" s="56"/>
      <c r="C339" s="56"/>
      <c r="D339" s="56"/>
      <c r="E339" s="56"/>
    </row>
    <row r="340" spans="1:6" s="126" customFormat="1" ht="19.899999999999999" customHeight="1">
      <c r="A340" s="123"/>
      <c r="B340" s="140"/>
      <c r="C340" s="141"/>
      <c r="D340" s="141"/>
      <c r="E340" s="157"/>
    </row>
    <row r="341" spans="1:6" s="126" customFormat="1" ht="19.899999999999999" customHeight="1">
      <c r="A341" s="123" t="s">
        <v>365</v>
      </c>
      <c r="B341" s="140">
        <v>1</v>
      </c>
      <c r="C341" s="141">
        <v>1</v>
      </c>
      <c r="D341" s="141">
        <v>1</v>
      </c>
      <c r="E341" s="157">
        <v>1</v>
      </c>
    </row>
    <row r="342" spans="1:6" s="126" customFormat="1" ht="19.899999999999999" customHeight="1">
      <c r="A342" s="123" t="s">
        <v>585</v>
      </c>
      <c r="B342" s="140">
        <v>2.0000000000000001E-4</v>
      </c>
      <c r="C342" s="141">
        <v>2.0000000000000001E-4</v>
      </c>
      <c r="D342" s="141">
        <v>2.0000000000000001E-4</v>
      </c>
      <c r="E342" s="157">
        <v>2.0000000000000001E-4</v>
      </c>
    </row>
    <row r="343" spans="1:6" s="126" customFormat="1" ht="19.899999999999999" customHeight="1">
      <c r="A343" s="123" t="s">
        <v>586</v>
      </c>
      <c r="B343" s="140">
        <v>0.15</v>
      </c>
      <c r="C343" s="141">
        <v>0.15</v>
      </c>
      <c r="D343" s="141">
        <v>0.15</v>
      </c>
      <c r="E343" s="157">
        <v>0.15</v>
      </c>
    </row>
    <row r="344" spans="1:6" s="126" customFormat="1" ht="19.899999999999999" customHeight="1">
      <c r="A344" s="123" t="s">
        <v>587</v>
      </c>
      <c r="B344" s="140">
        <v>0.22</v>
      </c>
      <c r="C344" s="141">
        <v>0.22</v>
      </c>
      <c r="D344" s="141">
        <v>0.22</v>
      </c>
      <c r="E344" s="157">
        <v>0.22</v>
      </c>
    </row>
    <row r="345" spans="1:6" s="126" customFormat="1" ht="19.899999999999999" customHeight="1">
      <c r="A345" s="123" t="s">
        <v>369</v>
      </c>
      <c r="B345" s="140">
        <v>3</v>
      </c>
      <c r="C345" s="141">
        <v>3</v>
      </c>
      <c r="D345" s="141">
        <v>3</v>
      </c>
      <c r="E345" s="157">
        <v>3</v>
      </c>
    </row>
    <row r="346" spans="1:6" s="126" customFormat="1" ht="19.899999999999999" customHeight="1">
      <c r="A346" s="123" t="s">
        <v>370</v>
      </c>
      <c r="B346" s="140">
        <v>3000</v>
      </c>
      <c r="C346" s="141">
        <v>3000</v>
      </c>
      <c r="D346" s="141">
        <v>3000</v>
      </c>
      <c r="E346" s="157">
        <v>3000</v>
      </c>
    </row>
    <row r="347" spans="1:6" s="126" customFormat="1" ht="19.899999999999999" customHeight="1">
      <c r="A347" s="123" t="s">
        <v>371</v>
      </c>
      <c r="B347" s="140">
        <v>2.5000000000000001E-2</v>
      </c>
      <c r="C347" s="141">
        <v>2.5000000000000001E-2</v>
      </c>
      <c r="D347" s="141">
        <v>2.5000000000000001E-2</v>
      </c>
      <c r="E347" s="157">
        <v>2.5000000000000001E-2</v>
      </c>
    </row>
    <row r="348" spans="1:6" s="126" customFormat="1" ht="19.899999999999999" customHeight="1">
      <c r="A348" s="123" t="s">
        <v>372</v>
      </c>
      <c r="B348" s="140">
        <v>0</v>
      </c>
      <c r="C348" s="141">
        <v>0</v>
      </c>
      <c r="D348" s="141">
        <v>0</v>
      </c>
      <c r="E348" s="157">
        <v>0</v>
      </c>
    </row>
    <row r="349" spans="1:6" s="126" customFormat="1" ht="19.899999999999999" customHeight="1">
      <c r="A349" s="123"/>
      <c r="B349" s="140"/>
      <c r="C349" s="141"/>
      <c r="D349" s="141"/>
      <c r="E349" s="157"/>
    </row>
    <row r="350" spans="1:6" s="126" customFormat="1" ht="19.899999999999999" customHeight="1">
      <c r="A350" s="123" t="s">
        <v>373</v>
      </c>
      <c r="B350" s="140">
        <v>2</v>
      </c>
      <c r="C350" s="141">
        <v>2</v>
      </c>
      <c r="D350" s="141">
        <v>2</v>
      </c>
      <c r="E350" s="157">
        <v>2</v>
      </c>
      <c r="F350" s="122"/>
    </row>
    <row r="351" spans="1:6" s="126" customFormat="1" ht="19.899999999999999" customHeight="1">
      <c r="A351" s="123" t="s">
        <v>374</v>
      </c>
      <c r="B351" s="140">
        <v>1.3</v>
      </c>
      <c r="C351" s="141">
        <v>1.3</v>
      </c>
      <c r="D351" s="141">
        <v>1.3</v>
      </c>
      <c r="E351" s="157">
        <v>1.3</v>
      </c>
      <c r="F351" s="122"/>
    </row>
    <row r="352" spans="1:6" s="126" customFormat="1" ht="19.899999999999999" customHeight="1">
      <c r="A352" s="123" t="s">
        <v>375</v>
      </c>
      <c r="B352" s="140">
        <v>0.75</v>
      </c>
      <c r="C352" s="141">
        <v>0.75</v>
      </c>
      <c r="D352" s="141">
        <v>0.75</v>
      </c>
      <c r="E352" s="157">
        <v>0.75</v>
      </c>
      <c r="F352" s="122"/>
    </row>
    <row r="353" spans="1:6" s="126" customFormat="1" ht="19.899999999999999" customHeight="1">
      <c r="A353" s="123" t="s">
        <v>376</v>
      </c>
      <c r="B353" s="140">
        <v>50</v>
      </c>
      <c r="C353" s="141">
        <v>50</v>
      </c>
      <c r="D353" s="141">
        <v>50</v>
      </c>
      <c r="E353" s="157">
        <v>50</v>
      </c>
      <c r="F353" s="122"/>
    </row>
    <row r="354" spans="1:6" s="126" customFormat="1" ht="19.899999999999999" customHeight="1">
      <c r="A354" s="123" t="s">
        <v>588</v>
      </c>
      <c r="B354" s="140">
        <v>1</v>
      </c>
      <c r="C354" s="141">
        <v>1</v>
      </c>
      <c r="D354" s="141">
        <v>1</v>
      </c>
      <c r="E354" s="157">
        <v>1</v>
      </c>
      <c r="F354" s="122"/>
    </row>
    <row r="355" spans="1:6" s="126" customFormat="1" ht="19.899999999999999" customHeight="1">
      <c r="A355" s="123" t="s">
        <v>380</v>
      </c>
      <c r="B355" s="140">
        <v>20</v>
      </c>
      <c r="C355" s="141">
        <v>20</v>
      </c>
      <c r="D355" s="141">
        <v>20</v>
      </c>
      <c r="E355" s="157">
        <v>20</v>
      </c>
      <c r="F355" s="122"/>
    </row>
    <row r="356" spans="1:6" s="126" customFormat="1" ht="19.899999999999999" customHeight="1">
      <c r="A356" s="123" t="s">
        <v>589</v>
      </c>
      <c r="B356" s="140">
        <v>200</v>
      </c>
      <c r="C356" s="141">
        <v>200</v>
      </c>
      <c r="D356" s="141">
        <v>200</v>
      </c>
      <c r="E356" s="157">
        <v>200</v>
      </c>
      <c r="F356" s="122"/>
    </row>
    <row r="357" spans="1:6" s="126" customFormat="1" ht="19.899999999999999" customHeight="1">
      <c r="A357" s="123" t="s">
        <v>381</v>
      </c>
      <c r="B357" s="140">
        <v>30</v>
      </c>
      <c r="C357" s="141">
        <v>30</v>
      </c>
      <c r="D357" s="141">
        <v>30</v>
      </c>
      <c r="E357" s="157">
        <v>30</v>
      </c>
      <c r="F357" s="122"/>
    </row>
    <row r="358" spans="1:6" s="126" customFormat="1" ht="19.899999999999999" customHeight="1">
      <c r="A358" s="123" t="s">
        <v>590</v>
      </c>
      <c r="B358" s="140">
        <v>230</v>
      </c>
      <c r="C358" s="141">
        <v>230</v>
      </c>
      <c r="D358" s="141">
        <v>230</v>
      </c>
      <c r="E358" s="157">
        <v>230</v>
      </c>
      <c r="F358" s="122"/>
    </row>
    <row r="359" spans="1:6" s="126" customFormat="1" ht="19.899999999999999" customHeight="1">
      <c r="A359" s="123" t="s">
        <v>382</v>
      </c>
      <c r="B359" s="140">
        <v>30</v>
      </c>
      <c r="C359" s="141">
        <v>30</v>
      </c>
      <c r="D359" s="141">
        <v>30</v>
      </c>
      <c r="E359" s="157">
        <v>30</v>
      </c>
      <c r="F359" s="122"/>
    </row>
    <row r="360" spans="1:6" s="126" customFormat="1" ht="19.899999999999999" customHeight="1">
      <c r="A360" s="123" t="s">
        <v>383</v>
      </c>
      <c r="B360" s="140">
        <v>0.2</v>
      </c>
      <c r="C360" s="141">
        <v>0.2</v>
      </c>
      <c r="D360" s="141">
        <v>0.2</v>
      </c>
      <c r="E360" s="157">
        <v>0.2</v>
      </c>
      <c r="F360" s="122"/>
    </row>
    <row r="361" spans="1:6" s="126" customFormat="1" ht="19.899999999999999" customHeight="1">
      <c r="A361" s="123" t="s">
        <v>384</v>
      </c>
      <c r="B361" s="140">
        <v>1</v>
      </c>
      <c r="C361" s="141">
        <v>1</v>
      </c>
      <c r="D361" s="141">
        <v>1</v>
      </c>
      <c r="E361" s="157">
        <v>1</v>
      </c>
      <c r="F361" s="122"/>
    </row>
    <row r="362" spans="1:6" s="126" customFormat="1" ht="19.899999999999999" customHeight="1">
      <c r="A362" s="123" t="s">
        <v>385</v>
      </c>
      <c r="B362" s="140" t="b">
        <v>0</v>
      </c>
      <c r="C362" s="141" t="b">
        <v>0</v>
      </c>
      <c r="D362" s="141" t="b">
        <v>0</v>
      </c>
      <c r="E362" s="157" t="b">
        <v>0</v>
      </c>
      <c r="F362" s="122"/>
    </row>
    <row r="363" spans="1:6" s="126" customFormat="1" ht="19.899999999999999" customHeight="1">
      <c r="A363" s="123" t="s">
        <v>386</v>
      </c>
      <c r="B363" s="140" t="b">
        <v>1</v>
      </c>
      <c r="C363" s="141" t="b">
        <v>1</v>
      </c>
      <c r="D363" s="141" t="b">
        <v>1</v>
      </c>
      <c r="E363" s="157" t="b">
        <v>1</v>
      </c>
      <c r="F363" s="122"/>
    </row>
    <row r="364" spans="1:6" s="126" customFormat="1" ht="19.899999999999999" customHeight="1">
      <c r="A364" s="123" t="s">
        <v>387</v>
      </c>
      <c r="B364" s="140" t="b">
        <v>0</v>
      </c>
      <c r="C364" s="141" t="b">
        <v>0</v>
      </c>
      <c r="D364" s="141" t="b">
        <v>0</v>
      </c>
      <c r="E364" s="157" t="b">
        <v>0</v>
      </c>
      <c r="F364" s="122"/>
    </row>
    <row r="365" spans="1:6" s="126" customFormat="1" ht="19.899999999999999" customHeight="1">
      <c r="A365" s="123" t="s">
        <v>388</v>
      </c>
      <c r="B365" s="140">
        <v>30</v>
      </c>
      <c r="C365" s="141">
        <v>30</v>
      </c>
      <c r="D365" s="141">
        <v>30</v>
      </c>
      <c r="E365" s="157">
        <v>30</v>
      </c>
      <c r="F365" s="122"/>
    </row>
    <row r="366" spans="1:6" s="126" customFormat="1" ht="19.899999999999999" customHeight="1">
      <c r="A366" s="123" t="s">
        <v>389</v>
      </c>
      <c r="B366" s="140">
        <v>0.15</v>
      </c>
      <c r="C366" s="141">
        <v>0.15</v>
      </c>
      <c r="D366" s="141">
        <v>0.15</v>
      </c>
      <c r="E366" s="157">
        <v>0.15</v>
      </c>
      <c r="F366" s="122"/>
    </row>
    <row r="367" spans="1:6" s="126" customFormat="1" ht="19.899999999999999" customHeight="1">
      <c r="A367" s="123" t="s">
        <v>390</v>
      </c>
      <c r="B367" s="140">
        <v>0.75</v>
      </c>
      <c r="C367" s="141">
        <v>0.75</v>
      </c>
      <c r="D367" s="141">
        <v>0.75</v>
      </c>
      <c r="E367" s="157">
        <v>0.75</v>
      </c>
      <c r="F367" s="122"/>
    </row>
    <row r="368" spans="1:6" s="126" customFormat="1" ht="19.899999999999999" customHeight="1">
      <c r="A368" s="123" t="s">
        <v>391</v>
      </c>
      <c r="B368" s="140">
        <v>0.1</v>
      </c>
      <c r="C368" s="141">
        <v>0.1</v>
      </c>
      <c r="D368" s="141">
        <v>0.1</v>
      </c>
      <c r="E368" s="157">
        <v>0.1</v>
      </c>
      <c r="F368" s="122"/>
    </row>
    <row r="369" spans="1:6" s="126" customFormat="1" ht="19.899999999999999" customHeight="1">
      <c r="A369" s="123" t="s">
        <v>392</v>
      </c>
      <c r="B369" s="140">
        <v>10</v>
      </c>
      <c r="C369" s="141">
        <v>10</v>
      </c>
      <c r="D369" s="141">
        <v>10</v>
      </c>
      <c r="E369" s="157">
        <v>10</v>
      </c>
      <c r="F369" s="122"/>
    </row>
    <row r="370" spans="1:6" s="126" customFormat="1" ht="19.899999999999999" customHeight="1">
      <c r="A370" s="123" t="s">
        <v>393</v>
      </c>
      <c r="B370" s="140">
        <v>0.15</v>
      </c>
      <c r="C370" s="141">
        <v>0.15</v>
      </c>
      <c r="D370" s="141">
        <v>0.15</v>
      </c>
      <c r="E370" s="157">
        <v>0.15</v>
      </c>
      <c r="F370" s="122"/>
    </row>
    <row r="371" spans="1:6" s="126" customFormat="1" ht="19.899999999999999" customHeight="1">
      <c r="A371" s="123"/>
      <c r="B371" s="140"/>
      <c r="C371" s="141"/>
      <c r="D371" s="141"/>
      <c r="E371" s="157"/>
      <c r="F371" s="122"/>
    </row>
    <row r="372" spans="1:6" ht="19.899999999999999" customHeight="1">
      <c r="A372" s="123"/>
      <c r="E372" s="157"/>
    </row>
    <row r="373" spans="1:6" ht="19.899999999999999" customHeight="1">
      <c r="A373" s="123" t="s">
        <v>394</v>
      </c>
      <c r="B373" s="140">
        <v>0.15</v>
      </c>
      <c r="C373" s="141">
        <v>0.15</v>
      </c>
      <c r="D373" s="141">
        <v>0.15</v>
      </c>
      <c r="E373" s="157">
        <v>0.15</v>
      </c>
    </row>
    <row r="374" spans="1:6" ht="19.899999999999999" customHeight="1">
      <c r="A374" s="123" t="s">
        <v>395</v>
      </c>
      <c r="B374" s="140">
        <v>0.15</v>
      </c>
      <c r="C374" s="141">
        <v>0.15</v>
      </c>
      <c r="D374" s="141">
        <v>0.15</v>
      </c>
      <c r="E374" s="157">
        <v>0.15</v>
      </c>
    </row>
    <row r="375" spans="1:6" ht="19.899999999999999" customHeight="1">
      <c r="A375" s="123" t="s">
        <v>396</v>
      </c>
      <c r="B375" s="56" t="b">
        <v>0</v>
      </c>
      <c r="C375" s="56" t="b">
        <v>0</v>
      </c>
      <c r="D375" s="56" t="b">
        <v>0</v>
      </c>
      <c r="E375" s="56" t="b">
        <v>0</v>
      </c>
    </row>
    <row r="376" spans="1:6" ht="19.899999999999999" customHeight="1">
      <c r="A376" s="123"/>
      <c r="E376" s="157"/>
    </row>
    <row r="377" spans="1:6" ht="19.899999999999999" customHeight="1">
      <c r="A377" s="123"/>
      <c r="E377" s="157"/>
    </row>
    <row r="378" spans="1:6" ht="19.899999999999999" customHeight="1">
      <c r="A378" s="123" t="s">
        <v>591</v>
      </c>
      <c r="E378" s="157"/>
    </row>
    <row r="379" spans="1:6" ht="19.899999999999999" customHeight="1">
      <c r="A379" s="123" t="s">
        <v>397</v>
      </c>
      <c r="B379" s="140">
        <v>100</v>
      </c>
      <c r="C379" s="141">
        <v>100</v>
      </c>
      <c r="D379" s="141">
        <v>100</v>
      </c>
      <c r="E379" s="157">
        <v>100</v>
      </c>
    </row>
    <row r="380" spans="1:6" ht="19.899999999999999" customHeight="1">
      <c r="A380" s="123" t="s">
        <v>398</v>
      </c>
      <c r="B380" s="140">
        <v>21</v>
      </c>
      <c r="C380" s="141">
        <v>21</v>
      </c>
      <c r="D380" s="141">
        <v>21</v>
      </c>
      <c r="E380" s="157">
        <v>21</v>
      </c>
    </row>
    <row r="381" spans="1:6" ht="19.899999999999999" customHeight="1">
      <c r="A381" s="123" t="s">
        <v>399</v>
      </c>
      <c r="B381" s="140">
        <v>17.100000000000001</v>
      </c>
      <c r="C381" s="141">
        <v>17.100000000000001</v>
      </c>
      <c r="D381" s="141">
        <v>17.100000000000001</v>
      </c>
      <c r="E381" s="157">
        <v>17.100000000000001</v>
      </c>
    </row>
    <row r="382" spans="1:6" ht="19.899999999999999" customHeight="1">
      <c r="A382" s="123" t="s">
        <v>592</v>
      </c>
      <c r="B382" s="56">
        <v>1</v>
      </c>
      <c r="C382" s="56">
        <v>1</v>
      </c>
      <c r="D382" s="56">
        <v>1</v>
      </c>
      <c r="E382" s="56">
        <v>1</v>
      </c>
    </row>
    <row r="383" spans="1:6" ht="19.899999999999999" customHeight="1">
      <c r="A383" s="123" t="s">
        <v>400</v>
      </c>
    </row>
    <row r="384" spans="1:6" ht="19.899999999999999" customHeight="1">
      <c r="A384" s="166" t="s">
        <v>593</v>
      </c>
    </row>
    <row r="385" spans="1:5" ht="19.899999999999999" customHeight="1">
      <c r="A385" s="168" t="s">
        <v>594</v>
      </c>
    </row>
    <row r="386" spans="1:5" s="126" customFormat="1" ht="19.899999999999999" customHeight="1">
      <c r="A386" s="103" t="s">
        <v>595</v>
      </c>
      <c r="B386" s="140">
        <v>35</v>
      </c>
      <c r="C386" s="141">
        <v>35</v>
      </c>
      <c r="D386" s="141">
        <v>35</v>
      </c>
      <c r="E386" s="157">
        <v>35</v>
      </c>
    </row>
    <row r="387" spans="1:5" s="126" customFormat="1" ht="19.899999999999999" customHeight="1">
      <c r="A387" s="103" t="s">
        <v>452</v>
      </c>
      <c r="B387" s="140">
        <v>30</v>
      </c>
      <c r="C387" s="141">
        <v>30</v>
      </c>
      <c r="D387" s="141">
        <v>30</v>
      </c>
      <c r="E387" s="157">
        <v>30</v>
      </c>
    </row>
    <row r="388" spans="1:5" s="126" customFormat="1" ht="19.899999999999999" customHeight="1">
      <c r="A388" s="103" t="s">
        <v>534</v>
      </c>
      <c r="B388" s="140">
        <v>25</v>
      </c>
      <c r="C388" s="141">
        <v>25</v>
      </c>
      <c r="D388" s="141">
        <v>25</v>
      </c>
      <c r="E388" s="157">
        <v>25</v>
      </c>
    </row>
    <row r="389" spans="1:5" ht="19.899999999999999" customHeight="1">
      <c r="A389" s="103" t="s">
        <v>535</v>
      </c>
      <c r="B389" s="140">
        <v>20</v>
      </c>
      <c r="C389" s="141">
        <v>20</v>
      </c>
      <c r="D389" s="141">
        <v>20</v>
      </c>
      <c r="E389" s="157">
        <v>20</v>
      </c>
    </row>
    <row r="390" spans="1:5" ht="19.899999999999999" customHeight="1">
      <c r="A390" s="103" t="s">
        <v>536</v>
      </c>
      <c r="B390" s="140">
        <v>10</v>
      </c>
      <c r="C390" s="141">
        <v>10</v>
      </c>
      <c r="D390" s="141">
        <v>10</v>
      </c>
      <c r="E390" s="157">
        <v>10</v>
      </c>
    </row>
    <row r="391" spans="1:5" ht="19.899999999999999" customHeight="1">
      <c r="A391" s="103" t="s">
        <v>537</v>
      </c>
      <c r="B391" s="140">
        <v>10</v>
      </c>
      <c r="C391" s="141">
        <v>10</v>
      </c>
      <c r="D391" s="141">
        <v>10</v>
      </c>
      <c r="E391" s="157">
        <v>10</v>
      </c>
    </row>
    <row r="392" spans="1:5" ht="19.899999999999999" customHeight="1">
      <c r="A392" s="103" t="s">
        <v>538</v>
      </c>
      <c r="B392" s="140">
        <v>10</v>
      </c>
      <c r="C392" s="141">
        <v>10</v>
      </c>
      <c r="D392" s="141">
        <v>10</v>
      </c>
      <c r="E392" s="157">
        <v>10</v>
      </c>
    </row>
    <row r="393" spans="1:5" ht="19.899999999999999" customHeight="1">
      <c r="A393" s="103" t="s">
        <v>539</v>
      </c>
      <c r="B393" s="140">
        <v>10</v>
      </c>
      <c r="C393" s="141">
        <v>10</v>
      </c>
      <c r="D393" s="141">
        <v>10</v>
      </c>
      <c r="E393" s="157">
        <v>10</v>
      </c>
    </row>
    <row r="394" spans="1:5" ht="19.899999999999999" customHeight="1">
      <c r="A394" s="103" t="s">
        <v>540</v>
      </c>
      <c r="B394" s="140">
        <v>10</v>
      </c>
      <c r="C394" s="141">
        <v>10</v>
      </c>
      <c r="D394" s="141">
        <v>10</v>
      </c>
      <c r="E394" s="157">
        <v>10</v>
      </c>
    </row>
    <row r="395" spans="1:5" ht="19.899999999999999" customHeight="1">
      <c r="A395" s="103" t="s">
        <v>541</v>
      </c>
      <c r="B395" s="140">
        <v>10</v>
      </c>
      <c r="C395" s="141">
        <v>10</v>
      </c>
      <c r="D395" s="141">
        <v>10</v>
      </c>
      <c r="E395" s="157">
        <v>10</v>
      </c>
    </row>
    <row r="396" spans="1:5" ht="19.899999999999999" customHeight="1">
      <c r="A396" s="103" t="s">
        <v>542</v>
      </c>
      <c r="B396" s="140">
        <v>10</v>
      </c>
      <c r="C396" s="141">
        <v>10</v>
      </c>
      <c r="D396" s="141">
        <v>10</v>
      </c>
      <c r="E396" s="157">
        <v>10</v>
      </c>
    </row>
    <row r="397" spans="1:5" ht="19.899999999999999" customHeight="1">
      <c r="A397" s="103" t="s">
        <v>543</v>
      </c>
      <c r="B397" s="140">
        <v>10</v>
      </c>
      <c r="C397" s="141">
        <v>10</v>
      </c>
      <c r="D397" s="141">
        <v>10</v>
      </c>
      <c r="E397" s="157">
        <v>10</v>
      </c>
    </row>
    <row r="398" spans="1:5" ht="19.899999999999999" customHeight="1">
      <c r="A398" s="103" t="s">
        <v>544</v>
      </c>
      <c r="B398" s="56">
        <v>10</v>
      </c>
      <c r="C398" s="56">
        <v>10</v>
      </c>
      <c r="D398" s="56">
        <v>10</v>
      </c>
      <c r="E398" s="56">
        <v>10</v>
      </c>
    </row>
    <row r="399" spans="1:5" ht="19.899999999999999" customHeight="1">
      <c r="A399" s="103"/>
      <c r="B399" s="56"/>
      <c r="C399" s="56"/>
      <c r="D399" s="56"/>
      <c r="E399" s="56"/>
    </row>
    <row r="400" spans="1:5" ht="19.899999999999999" customHeight="1">
      <c r="A400" s="169" t="s">
        <v>596</v>
      </c>
      <c r="E400" s="157"/>
    </row>
    <row r="401" spans="1:5" ht="19.899999999999999" customHeight="1">
      <c r="A401" s="103" t="s">
        <v>595</v>
      </c>
      <c r="B401" s="140">
        <v>2962.73291015625</v>
      </c>
      <c r="C401" s="141">
        <v>2962.73291015625</v>
      </c>
      <c r="D401" s="141">
        <v>2962.73291015625</v>
      </c>
      <c r="E401" s="122">
        <v>2962.73291015625</v>
      </c>
    </row>
    <row r="402" spans="1:5" ht="19.899999999999999" customHeight="1">
      <c r="A402" s="103" t="s">
        <v>452</v>
      </c>
      <c r="B402" s="140">
        <v>1585.83703613281</v>
      </c>
      <c r="C402" s="141">
        <v>1585.83703613281</v>
      </c>
      <c r="D402" s="141">
        <v>1585.83703613281</v>
      </c>
      <c r="E402" s="157">
        <v>1585.83703613281</v>
      </c>
    </row>
    <row r="403" spans="1:5" ht="19.899999999999999" customHeight="1">
      <c r="A403" s="103" t="s">
        <v>534</v>
      </c>
      <c r="B403" s="140">
        <v>460.06491088867102</v>
      </c>
      <c r="C403" s="141">
        <v>460.06491088867102</v>
      </c>
      <c r="D403" s="141">
        <v>460.06491088867102</v>
      </c>
      <c r="E403" s="157">
        <v>460.06491088867102</v>
      </c>
    </row>
    <row r="404" spans="1:5" ht="19.899999999999999" customHeight="1">
      <c r="A404" s="103" t="s">
        <v>535</v>
      </c>
      <c r="B404" s="140">
        <v>131.81080627441401</v>
      </c>
      <c r="C404" s="141">
        <v>131.81080627441401</v>
      </c>
      <c r="D404" s="141">
        <v>131.81080627441401</v>
      </c>
      <c r="E404" s="157">
        <v>131.81080627441401</v>
      </c>
    </row>
    <row r="405" spans="1:5" ht="19.899999999999999" customHeight="1">
      <c r="A405" s="103" t="s">
        <v>536</v>
      </c>
      <c r="B405" s="140">
        <v>37.764419555663999</v>
      </c>
      <c r="C405" s="141">
        <v>37.764419555663999</v>
      </c>
      <c r="D405" s="141">
        <v>37.764419555663999</v>
      </c>
      <c r="E405" s="157">
        <v>37.764419555663999</v>
      </c>
    </row>
    <row r="406" spans="1:5" ht="19.899999999999999" customHeight="1">
      <c r="A406" s="103" t="s">
        <v>537</v>
      </c>
      <c r="B406" s="140">
        <v>36.219879149999997</v>
      </c>
      <c r="C406" s="141">
        <v>36.219879149999997</v>
      </c>
      <c r="D406" s="141">
        <v>36.219879149999997</v>
      </c>
      <c r="E406" s="157">
        <v>36.219879149999997</v>
      </c>
    </row>
    <row r="407" spans="1:5" ht="19.899999999999999" customHeight="1">
      <c r="A407" s="103" t="s">
        <v>538</v>
      </c>
      <c r="B407" s="140">
        <v>36.219879149999997</v>
      </c>
      <c r="C407" s="141">
        <v>36.219879149999997</v>
      </c>
      <c r="D407" s="141">
        <v>36.219879149999997</v>
      </c>
      <c r="E407" s="157">
        <v>36.219879149999997</v>
      </c>
    </row>
    <row r="408" spans="1:5" ht="19.899999999999999" customHeight="1">
      <c r="A408" s="103" t="s">
        <v>539</v>
      </c>
      <c r="B408" s="140">
        <v>36.219879149999997</v>
      </c>
      <c r="C408" s="141">
        <v>36.219879149999997</v>
      </c>
      <c r="D408" s="141">
        <v>36.219879149999997</v>
      </c>
      <c r="E408" s="157">
        <v>36.219879149999997</v>
      </c>
    </row>
    <row r="409" spans="1:5" ht="19.899999999999999" customHeight="1">
      <c r="A409" s="103" t="s">
        <v>540</v>
      </c>
      <c r="B409" s="140">
        <v>36.219879149999997</v>
      </c>
      <c r="C409" s="141">
        <v>36.219879149999997</v>
      </c>
      <c r="D409" s="141">
        <v>36.219879149999997</v>
      </c>
      <c r="E409" s="157">
        <v>36.219879149999997</v>
      </c>
    </row>
    <row r="410" spans="1:5" ht="19.899999999999999" customHeight="1">
      <c r="A410" s="103" t="s">
        <v>541</v>
      </c>
      <c r="B410" s="140">
        <v>36.219879149999997</v>
      </c>
      <c r="C410" s="141">
        <v>36.219879149999997</v>
      </c>
      <c r="D410" s="141">
        <v>36.219879149999997</v>
      </c>
      <c r="E410" s="157">
        <v>36.219879149999997</v>
      </c>
    </row>
    <row r="411" spans="1:5" ht="19.899999999999999" customHeight="1">
      <c r="A411" s="103" t="s">
        <v>542</v>
      </c>
      <c r="B411" s="140">
        <v>36.219879149999997</v>
      </c>
      <c r="C411" s="141">
        <v>36.219879149999997</v>
      </c>
      <c r="D411" s="141">
        <v>36.219879149999997</v>
      </c>
      <c r="E411" s="157">
        <v>36.219879149999997</v>
      </c>
    </row>
    <row r="412" spans="1:5" ht="19.899999999999999" customHeight="1">
      <c r="A412" s="103" t="s">
        <v>543</v>
      </c>
      <c r="B412" s="140">
        <v>36.219879149999997</v>
      </c>
      <c r="C412" s="141">
        <v>36.219879149999997</v>
      </c>
      <c r="D412" s="141">
        <v>36.219879149999997</v>
      </c>
      <c r="E412" s="157">
        <v>36.219879149999997</v>
      </c>
    </row>
    <row r="413" spans="1:5" ht="19.899999999999999" customHeight="1">
      <c r="A413" s="103" t="s">
        <v>544</v>
      </c>
      <c r="B413" s="140">
        <v>36.219879149999997</v>
      </c>
      <c r="C413" s="141">
        <v>36.219879149999997</v>
      </c>
      <c r="D413" s="141">
        <v>36.219879149999997</v>
      </c>
      <c r="E413" s="157">
        <v>36.219879149999997</v>
      </c>
    </row>
    <row r="414" spans="1:5" ht="19.899999999999999" customHeight="1">
      <c r="A414" s="103"/>
      <c r="E414" s="157"/>
    </row>
    <row r="415" spans="1:5" ht="19.899999999999999" customHeight="1">
      <c r="A415" s="168" t="s">
        <v>597</v>
      </c>
      <c r="E415" s="157"/>
    </row>
    <row r="416" spans="1:5" ht="19.899999999999999" customHeight="1">
      <c r="A416" s="103" t="s">
        <v>595</v>
      </c>
      <c r="B416" s="140">
        <v>35</v>
      </c>
      <c r="C416" s="141">
        <v>35</v>
      </c>
      <c r="D416" s="141">
        <v>35</v>
      </c>
      <c r="E416" s="157">
        <v>35</v>
      </c>
    </row>
    <row r="417" spans="1:5" ht="19.899999999999999" customHeight="1">
      <c r="A417" s="103" t="s">
        <v>452</v>
      </c>
      <c r="B417" s="140">
        <v>30</v>
      </c>
      <c r="C417" s="141">
        <v>30</v>
      </c>
      <c r="D417" s="141">
        <v>30</v>
      </c>
      <c r="E417" s="157">
        <v>30</v>
      </c>
    </row>
    <row r="418" spans="1:5" ht="19.899999999999999" customHeight="1">
      <c r="A418" s="103" t="s">
        <v>534</v>
      </c>
      <c r="B418" s="140">
        <v>25</v>
      </c>
      <c r="C418" s="141">
        <v>25</v>
      </c>
      <c r="D418" s="141">
        <v>25</v>
      </c>
      <c r="E418" s="157">
        <v>25</v>
      </c>
    </row>
    <row r="419" spans="1:5" ht="19.899999999999999" customHeight="1">
      <c r="A419" s="103" t="s">
        <v>535</v>
      </c>
      <c r="B419" s="140">
        <v>20</v>
      </c>
      <c r="C419" s="141">
        <v>20</v>
      </c>
      <c r="D419" s="141">
        <v>20</v>
      </c>
      <c r="E419" s="157">
        <v>20</v>
      </c>
    </row>
    <row r="420" spans="1:5" ht="19.899999999999999" customHeight="1">
      <c r="A420" s="103" t="s">
        <v>536</v>
      </c>
      <c r="B420" s="140">
        <v>10</v>
      </c>
      <c r="C420" s="141">
        <v>10</v>
      </c>
      <c r="D420" s="141">
        <v>10</v>
      </c>
      <c r="E420" s="157">
        <v>10</v>
      </c>
    </row>
    <row r="421" spans="1:5" ht="19.899999999999999" customHeight="1">
      <c r="A421" s="103" t="s">
        <v>537</v>
      </c>
      <c r="B421" s="140">
        <v>10</v>
      </c>
      <c r="C421" s="141">
        <v>10</v>
      </c>
      <c r="D421" s="141">
        <v>10</v>
      </c>
      <c r="E421" s="157">
        <v>10</v>
      </c>
    </row>
    <row r="422" spans="1:5" ht="19.899999999999999" customHeight="1">
      <c r="A422" s="103" t="s">
        <v>538</v>
      </c>
      <c r="B422" s="140">
        <v>10</v>
      </c>
      <c r="C422" s="141">
        <v>10</v>
      </c>
      <c r="D422" s="141">
        <v>10</v>
      </c>
      <c r="E422" s="157">
        <v>10</v>
      </c>
    </row>
    <row r="423" spans="1:5" ht="19.899999999999999" customHeight="1">
      <c r="A423" s="103" t="s">
        <v>539</v>
      </c>
      <c r="B423" s="140">
        <v>10</v>
      </c>
      <c r="C423" s="141">
        <v>10</v>
      </c>
      <c r="D423" s="141">
        <v>10</v>
      </c>
      <c r="E423" s="157">
        <v>10</v>
      </c>
    </row>
    <row r="424" spans="1:5" ht="19.899999999999999" customHeight="1">
      <c r="A424" s="103" t="s">
        <v>540</v>
      </c>
      <c r="B424" s="140">
        <v>10</v>
      </c>
      <c r="C424" s="141">
        <v>10</v>
      </c>
      <c r="D424" s="141">
        <v>10</v>
      </c>
      <c r="E424" s="157">
        <v>10</v>
      </c>
    </row>
    <row r="425" spans="1:5" ht="19.899999999999999" customHeight="1">
      <c r="A425" s="103" t="s">
        <v>541</v>
      </c>
      <c r="B425" s="140">
        <v>10</v>
      </c>
      <c r="C425" s="141">
        <v>10</v>
      </c>
      <c r="D425" s="141">
        <v>10</v>
      </c>
      <c r="E425" s="157">
        <v>10</v>
      </c>
    </row>
    <row r="426" spans="1:5" ht="19.899999999999999" customHeight="1">
      <c r="A426" s="103" t="s">
        <v>542</v>
      </c>
      <c r="B426" s="140">
        <v>10</v>
      </c>
      <c r="C426" s="141">
        <v>10</v>
      </c>
      <c r="D426" s="141">
        <v>10</v>
      </c>
      <c r="E426" s="157">
        <v>10</v>
      </c>
    </row>
    <row r="427" spans="1:5" ht="19.899999999999999" customHeight="1">
      <c r="A427" s="103" t="s">
        <v>543</v>
      </c>
      <c r="B427" s="140">
        <v>10</v>
      </c>
      <c r="C427" s="141">
        <v>10</v>
      </c>
      <c r="D427" s="141">
        <v>10</v>
      </c>
      <c r="E427" s="157">
        <v>10</v>
      </c>
    </row>
    <row r="428" spans="1:5" ht="19.899999999999999" customHeight="1">
      <c r="A428" s="103" t="s">
        <v>544</v>
      </c>
      <c r="B428" s="56">
        <v>10</v>
      </c>
      <c r="C428" s="56">
        <v>10</v>
      </c>
      <c r="D428" s="56">
        <v>10</v>
      </c>
      <c r="E428" s="56">
        <v>10</v>
      </c>
    </row>
    <row r="429" spans="1:5" ht="19.899999999999999" customHeight="1">
      <c r="A429" s="103"/>
      <c r="E429" s="157"/>
    </row>
  </sheetData>
  <phoneticPr fontId="44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24833" r:id="rId4" name="Button 1">
              <controlPr defaultSize="0" print="0" autoFill="0" autoPict="0" macro="[0]!Go_To_WINDS">
                <anchor moveWithCells="1" sizeWithCells="1">
                  <from>
                    <xdr:col>0</xdr:col>
                    <xdr:colOff>95250</xdr:colOff>
                    <xdr:row>0</xdr:row>
                    <xdr:rowOff>57150</xdr:rowOff>
                  </from>
                  <to>
                    <xdr:col>0</xdr:col>
                    <xdr:colOff>1123950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4834" r:id="rId5" name="Button 2">
              <controlPr defaultSize="0" print="0" autoFill="0" autoPict="0" macro="[0]!Run_model">
                <anchor moveWithCells="1" sizeWithCells="1">
                  <from>
                    <xdr:col>0</xdr:col>
                    <xdr:colOff>114300</xdr:colOff>
                    <xdr:row>1</xdr:row>
                    <xdr:rowOff>171450</xdr:rowOff>
                  </from>
                  <to>
                    <xdr:col>0</xdr:col>
                    <xdr:colOff>1123950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4835" r:id="rId6" name="Button 3">
              <controlPr defaultSize="0" print="0" autoFill="0" autoPict="0" macro="[0]!Go_to_the_active_data_worksheet">
                <anchor moveWithCells="1" sizeWithCells="1">
                  <from>
                    <xdr:col>0</xdr:col>
                    <xdr:colOff>95250</xdr:colOff>
                    <xdr:row>2</xdr:row>
                    <xdr:rowOff>285750</xdr:rowOff>
                  </from>
                  <to>
                    <xdr:col>0</xdr:col>
                    <xdr:colOff>1143000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3"/>
  <dimension ref="A1:EB190"/>
  <sheetViews>
    <sheetView topLeftCell="A3" zoomScale="85" zoomScaleNormal="85" workbookViewId="0">
      <selection activeCell="I39" sqref="I39"/>
    </sheetView>
  </sheetViews>
  <sheetFormatPr defaultColWidth="8.7109375" defaultRowHeight="12.75"/>
  <cols>
    <col min="3" max="3" width="14" customWidth="1"/>
    <col min="21" max="21" width="20.42578125" customWidth="1"/>
    <col min="22" max="22" width="23.140625" customWidth="1"/>
    <col min="23" max="23" width="23" customWidth="1"/>
    <col min="73" max="73" width="16.7109375" customWidth="1"/>
    <col min="74" max="74" width="14.42578125" customWidth="1"/>
    <col min="75" max="75" width="22.42578125" customWidth="1"/>
    <col min="76" max="76" width="18.42578125" customWidth="1"/>
    <col min="77" max="77" width="19.140625" customWidth="1"/>
    <col min="79" max="79" width="23" customWidth="1"/>
    <col min="99" max="99" width="16.42578125" customWidth="1"/>
    <col min="100" max="100" width="17.140625" customWidth="1"/>
    <col min="101" max="101" width="29" customWidth="1"/>
    <col min="102" max="102" width="16.7109375" customWidth="1"/>
    <col min="103" max="103" width="25.140625" customWidth="1"/>
    <col min="104" max="104" width="16.42578125" customWidth="1"/>
    <col min="105" max="105" width="21.28515625" customWidth="1"/>
    <col min="107" max="107" width="16" customWidth="1"/>
    <col min="108" max="108" width="21.140625" customWidth="1"/>
    <col min="109" max="109" width="21" customWidth="1"/>
    <col min="110" max="110" width="20.28515625" customWidth="1"/>
    <col min="111" max="111" width="14" customWidth="1"/>
    <col min="116" max="116" width="12.28515625" customWidth="1"/>
    <col min="117" max="117" width="14" customWidth="1"/>
    <col min="118" max="118" width="18.42578125" customWidth="1"/>
    <col min="121" max="121" width="25.28515625" customWidth="1"/>
    <col min="122" max="122" width="22.7109375" customWidth="1"/>
    <col min="125" max="125" width="10" customWidth="1"/>
    <col min="126" max="126" width="18.7109375" customWidth="1"/>
    <col min="129" max="129" width="27.140625" customWidth="1"/>
    <col min="130" max="130" width="15.7109375" customWidth="1"/>
    <col min="131" max="131" width="15" customWidth="1"/>
  </cols>
  <sheetData>
    <row r="1" spans="1:132" ht="15.75" thickBot="1">
      <c r="A1" s="46"/>
      <c r="B1" s="46"/>
      <c r="C1" s="46"/>
      <c r="D1" s="46"/>
      <c r="E1" s="46"/>
      <c r="F1" s="47"/>
      <c r="G1" s="46"/>
      <c r="H1" s="46"/>
      <c r="I1" s="47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210"/>
      <c r="X1" s="210"/>
      <c r="Y1" s="210"/>
      <c r="Z1" s="210"/>
      <c r="AC1" t="s">
        <v>929</v>
      </c>
      <c r="AQ1" t="s">
        <v>930</v>
      </c>
      <c r="BE1" t="s">
        <v>931</v>
      </c>
      <c r="BS1" t="s">
        <v>932</v>
      </c>
      <c r="CG1" t="s">
        <v>933</v>
      </c>
      <c r="CT1" t="s">
        <v>667</v>
      </c>
      <c r="CU1" t="s">
        <v>934</v>
      </c>
      <c r="CV1" t="s">
        <v>935</v>
      </c>
      <c r="CW1" t="s">
        <v>936</v>
      </c>
      <c r="CX1" t="s">
        <v>937</v>
      </c>
      <c r="CY1" t="s">
        <v>938</v>
      </c>
      <c r="CZ1" t="s">
        <v>939</v>
      </c>
      <c r="DA1" t="s">
        <v>940</v>
      </c>
      <c r="DB1" t="s">
        <v>2</v>
      </c>
      <c r="DC1" t="s">
        <v>942</v>
      </c>
      <c r="DD1" t="s">
        <v>943</v>
      </c>
      <c r="DE1" t="s">
        <v>944</v>
      </c>
      <c r="DF1" t="s">
        <v>945</v>
      </c>
      <c r="DG1" t="s">
        <v>946</v>
      </c>
      <c r="DH1" t="s">
        <v>991</v>
      </c>
      <c r="DI1" t="s">
        <v>674</v>
      </c>
      <c r="DQ1" t="s">
        <v>982</v>
      </c>
      <c r="DR1" t="s">
        <v>675</v>
      </c>
      <c r="DS1" t="s">
        <v>983</v>
      </c>
      <c r="DT1" t="s">
        <v>677</v>
      </c>
      <c r="DU1" t="s">
        <v>984</v>
      </c>
      <c r="DV1" t="s">
        <v>985</v>
      </c>
      <c r="DW1" t="s">
        <v>939</v>
      </c>
      <c r="DX1" t="s">
        <v>986</v>
      </c>
      <c r="DY1" t="s">
        <v>987</v>
      </c>
      <c r="DZ1" t="s">
        <v>988</v>
      </c>
      <c r="EA1" t="s">
        <v>989</v>
      </c>
      <c r="EB1" t="s">
        <v>990</v>
      </c>
    </row>
    <row r="2" spans="1:132" ht="18" customHeight="1">
      <c r="A2" s="46"/>
      <c r="B2" s="46"/>
      <c r="C2" s="46"/>
      <c r="D2" s="46"/>
      <c r="E2" s="46"/>
      <c r="F2" s="47"/>
      <c r="G2" s="46"/>
      <c r="H2" s="46"/>
      <c r="I2" s="46"/>
      <c r="J2" s="46"/>
      <c r="K2" s="46"/>
      <c r="L2" s="46"/>
      <c r="M2" s="46"/>
      <c r="N2" s="46"/>
      <c r="O2" s="47"/>
      <c r="P2" s="46"/>
      <c r="Q2" s="46"/>
      <c r="R2" s="46"/>
      <c r="S2" s="46"/>
      <c r="T2" s="46"/>
      <c r="U2" s="63" t="s">
        <v>685</v>
      </c>
      <c r="V2" s="65">
        <v>160</v>
      </c>
      <c r="AA2" t="s">
        <v>2</v>
      </c>
      <c r="AB2" t="s">
        <v>730</v>
      </c>
      <c r="AC2" t="s">
        <v>731</v>
      </c>
      <c r="AD2" t="s">
        <v>732</v>
      </c>
      <c r="AE2" t="s">
        <v>733</v>
      </c>
      <c r="AF2" t="s">
        <v>734</v>
      </c>
      <c r="AG2" t="s">
        <v>735</v>
      </c>
      <c r="AH2" t="s">
        <v>736</v>
      </c>
      <c r="AI2" t="s">
        <v>195</v>
      </c>
      <c r="AP2" t="s">
        <v>730</v>
      </c>
      <c r="AQ2" t="s">
        <v>731</v>
      </c>
      <c r="AR2" t="s">
        <v>732</v>
      </c>
      <c r="AS2" t="s">
        <v>733</v>
      </c>
      <c r="AT2" t="s">
        <v>734</v>
      </c>
      <c r="AU2" t="s">
        <v>735</v>
      </c>
      <c r="AV2" t="s">
        <v>736</v>
      </c>
      <c r="AW2" t="s">
        <v>195</v>
      </c>
      <c r="BD2" t="s">
        <v>730</v>
      </c>
      <c r="BE2" t="s">
        <v>731</v>
      </c>
      <c r="BF2" t="s">
        <v>732</v>
      </c>
      <c r="BG2" t="s">
        <v>733</v>
      </c>
      <c r="BH2" t="s">
        <v>734</v>
      </c>
      <c r="BI2" t="s">
        <v>735</v>
      </c>
      <c r="BJ2" t="s">
        <v>736</v>
      </c>
      <c r="BK2" t="s">
        <v>195</v>
      </c>
      <c r="BR2" t="s">
        <v>730</v>
      </c>
      <c r="BS2" t="s">
        <v>731</v>
      </c>
      <c r="BT2" t="s">
        <v>732</v>
      </c>
      <c r="BU2" t="s">
        <v>733</v>
      </c>
      <c r="BV2" t="s">
        <v>734</v>
      </c>
      <c r="BW2" t="s">
        <v>735</v>
      </c>
      <c r="BX2" t="s">
        <v>736</v>
      </c>
      <c r="BY2" t="s">
        <v>195</v>
      </c>
      <c r="CF2" t="s">
        <v>730</v>
      </c>
      <c r="CG2" t="s">
        <v>731</v>
      </c>
      <c r="CH2" t="s">
        <v>732</v>
      </c>
      <c r="CI2" t="s">
        <v>733</v>
      </c>
      <c r="CJ2" t="s">
        <v>734</v>
      </c>
      <c r="CK2" t="s">
        <v>735</v>
      </c>
      <c r="CL2" t="s">
        <v>736</v>
      </c>
      <c r="CM2" t="s">
        <v>195</v>
      </c>
    </row>
    <row r="3" spans="1:132" ht="17.25" customHeight="1" thickBot="1">
      <c r="A3" s="46"/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64" t="s">
        <v>686</v>
      </c>
      <c r="V3" s="66">
        <v>320</v>
      </c>
    </row>
    <row r="4" spans="1:132" ht="19.5" customHeight="1" thickBot="1">
      <c r="A4" s="46"/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64" t="s">
        <v>687</v>
      </c>
      <c r="V4" s="184">
        <v>7</v>
      </c>
      <c r="AA4">
        <v>134</v>
      </c>
      <c r="AB4">
        <v>0.24730484187602997</v>
      </c>
      <c r="AC4">
        <v>0.19721232354640961</v>
      </c>
      <c r="AD4">
        <v>0.19044086337089539</v>
      </c>
      <c r="AE4">
        <v>0.20912408828735352</v>
      </c>
      <c r="AF4">
        <v>0.29614639282226563</v>
      </c>
      <c r="AG4">
        <v>0.30615442991256714</v>
      </c>
      <c r="AH4">
        <v>0.31999999284744263</v>
      </c>
      <c r="AI4">
        <v>0.2044876366853714</v>
      </c>
      <c r="AJ4">
        <v>0.28149586915969849</v>
      </c>
      <c r="AP4">
        <v>-7.4609670639038086</v>
      </c>
      <c r="AQ4">
        <v>-3.4424641132354736</v>
      </c>
      <c r="AR4">
        <v>-4.088172435760498</v>
      </c>
      <c r="AS4">
        <v>0.17518101632595062</v>
      </c>
      <c r="AT4">
        <v>0.77072381973266602</v>
      </c>
      <c r="AU4">
        <v>-0.61544185876846313</v>
      </c>
      <c r="AV4">
        <v>-6.0000004768371582</v>
      </c>
      <c r="AW4">
        <v>14.551236152648926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0.5</v>
      </c>
      <c r="BK4">
        <v>0.5</v>
      </c>
      <c r="BR4">
        <v>1.7295856475830078</v>
      </c>
      <c r="BS4">
        <v>1.190557599067688</v>
      </c>
      <c r="BT4">
        <v>0.63302379846572876</v>
      </c>
      <c r="BU4">
        <v>0.72119802236557007</v>
      </c>
      <c r="BV4">
        <v>0.54601627588272095</v>
      </c>
      <c r="BW4">
        <v>1.7752964496612549</v>
      </c>
      <c r="BX4">
        <v>2.3907392024993896</v>
      </c>
      <c r="BY4">
        <v>4.3907384872436523</v>
      </c>
      <c r="CF4">
        <v>-46.631061553955078</v>
      </c>
      <c r="CG4">
        <v>-28.687189102172852</v>
      </c>
      <c r="CH4">
        <v>-68.136199951171875</v>
      </c>
      <c r="CI4">
        <v>1.7518104314804077</v>
      </c>
      <c r="CJ4">
        <v>3.5032896995544434</v>
      </c>
      <c r="CK4">
        <v>-5.5949249267578125</v>
      </c>
      <c r="CL4">
        <v>-54.545463562011719</v>
      </c>
      <c r="CM4">
        <v>97.008247375488281</v>
      </c>
      <c r="CS4">
        <v>1</v>
      </c>
      <c r="CT4">
        <v>0</v>
      </c>
      <c r="CU4">
        <v>0</v>
      </c>
      <c r="CV4">
        <v>0</v>
      </c>
      <c r="CW4">
        <v>0</v>
      </c>
      <c r="CX4">
        <v>-1.7295856475830078</v>
      </c>
      <c r="CY4">
        <v>-11.890083312988281</v>
      </c>
      <c r="CZ4">
        <v>-10.160497665405273</v>
      </c>
      <c r="DA4">
        <v>-11.890083312988281</v>
      </c>
      <c r="DB4">
        <v>134</v>
      </c>
      <c r="DC4">
        <v>0</v>
      </c>
      <c r="DD4">
        <v>0</v>
      </c>
      <c r="DE4">
        <v>8.5512361526489258</v>
      </c>
      <c r="DF4">
        <v>-54.545455932617188</v>
      </c>
      <c r="DG4">
        <v>0</v>
      </c>
      <c r="DH4">
        <v>0.5</v>
      </c>
      <c r="DI4">
        <v>0</v>
      </c>
      <c r="DQ4">
        <v>0</v>
      </c>
      <c r="DR4">
        <v>1</v>
      </c>
      <c r="DS4">
        <v>0</v>
      </c>
      <c r="DT4">
        <v>1.2000000476837158</v>
      </c>
      <c r="DU4">
        <v>10.160497665405273</v>
      </c>
      <c r="DV4">
        <v>0</v>
      </c>
      <c r="DW4">
        <v>10.160497665405273</v>
      </c>
      <c r="DX4">
        <v>0</v>
      </c>
      <c r="DY4">
        <v>0</v>
      </c>
      <c r="DZ4">
        <v>0</v>
      </c>
      <c r="EA4">
        <v>8.4670810699462891</v>
      </c>
      <c r="EB4">
        <v>1</v>
      </c>
    </row>
    <row r="5" spans="1:132" ht="18.399999999999999" customHeight="1" thickBot="1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64" t="s">
        <v>688</v>
      </c>
      <c r="V5" s="185" t="s">
        <v>123</v>
      </c>
      <c r="AA5">
        <v>135</v>
      </c>
      <c r="AB5">
        <v>0.24490489065647125</v>
      </c>
      <c r="AC5">
        <v>0.19502030313014984</v>
      </c>
      <c r="AD5">
        <v>0.19103868305683136</v>
      </c>
      <c r="AE5">
        <v>0.21350471675395966</v>
      </c>
      <c r="AF5">
        <v>0.30678540468215942</v>
      </c>
      <c r="AG5">
        <v>0.34000000357627869</v>
      </c>
      <c r="AH5">
        <v>0.24899999797344208</v>
      </c>
      <c r="AI5">
        <v>0.15922610461711884</v>
      </c>
      <c r="AJ5">
        <v>0.21907536685466766</v>
      </c>
      <c r="AP5">
        <v>-6.9809770584106445</v>
      </c>
      <c r="AQ5">
        <v>-3.0040597915649414</v>
      </c>
      <c r="AR5">
        <v>-4.2077360153198242</v>
      </c>
      <c r="AS5">
        <v>-0.70094460248947144</v>
      </c>
      <c r="AT5">
        <v>-1.3570784330368042</v>
      </c>
      <c r="AU5">
        <v>-3.9999997615814209</v>
      </c>
      <c r="AV5">
        <v>1.0999993085861206</v>
      </c>
      <c r="AW5">
        <v>19.077388763427734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0.94354301691055298</v>
      </c>
      <c r="BK5">
        <v>5.6457009166479111E-2</v>
      </c>
      <c r="BR5">
        <v>1.5103412866592407</v>
      </c>
      <c r="BS5">
        <v>1.0303524732589722</v>
      </c>
      <c r="BT5">
        <v>0.59194761514663696</v>
      </c>
      <c r="BU5">
        <v>0.71151161193847656</v>
      </c>
      <c r="BV5">
        <v>1.5876395702362061</v>
      </c>
      <c r="BW5">
        <v>3.7154407501220703</v>
      </c>
      <c r="BX5">
        <v>7.0999999046325684</v>
      </c>
      <c r="BY5">
        <v>0</v>
      </c>
      <c r="CF5">
        <v>-43.631122589111328</v>
      </c>
      <c r="CG5">
        <v>-25.033823013305664</v>
      </c>
      <c r="CH5">
        <v>-70.128936767578125</v>
      </c>
      <c r="CI5">
        <v>-7.0094470977783203</v>
      </c>
      <c r="CJ5">
        <v>-6.1685380935668945</v>
      </c>
      <c r="CK5">
        <v>-36.363624572753906</v>
      </c>
      <c r="CL5">
        <v>9.9999942779541016</v>
      </c>
      <c r="CM5">
        <v>127.18260192871094</v>
      </c>
      <c r="CS5">
        <v>1</v>
      </c>
      <c r="CT5">
        <v>0</v>
      </c>
      <c r="CU5">
        <v>0</v>
      </c>
      <c r="CV5">
        <v>0</v>
      </c>
      <c r="CW5">
        <v>0</v>
      </c>
      <c r="CX5">
        <v>-1.5103412866592407</v>
      </c>
      <c r="CY5">
        <v>-6.0365200042724609</v>
      </c>
      <c r="CZ5">
        <v>-4.5261526107788086</v>
      </c>
      <c r="DA5">
        <v>-6.0364937782287598</v>
      </c>
      <c r="DB5">
        <v>135</v>
      </c>
      <c r="DC5">
        <v>0</v>
      </c>
      <c r="DD5">
        <v>0</v>
      </c>
      <c r="DE5">
        <v>20.177389144897461</v>
      </c>
      <c r="DF5">
        <v>9.999995231628418</v>
      </c>
      <c r="DG5">
        <v>0</v>
      </c>
      <c r="DH5">
        <v>0.5</v>
      </c>
      <c r="DI5">
        <v>0</v>
      </c>
      <c r="DQ5">
        <v>0</v>
      </c>
      <c r="DR5">
        <v>1</v>
      </c>
      <c r="DS5">
        <v>0</v>
      </c>
      <c r="DT5">
        <v>0.54487639665603638</v>
      </c>
      <c r="DU5">
        <v>4.5261526107788086</v>
      </c>
      <c r="DV5">
        <v>0</v>
      </c>
      <c r="DW5">
        <v>4.5261526107788086</v>
      </c>
      <c r="DX5">
        <v>0</v>
      </c>
      <c r="DY5">
        <v>0</v>
      </c>
      <c r="DZ5">
        <v>0</v>
      </c>
      <c r="EA5">
        <v>8.3067512512207031</v>
      </c>
      <c r="EB5">
        <v>1</v>
      </c>
    </row>
    <row r="6" spans="1:132" ht="17.25" customHeight="1" thickBot="1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64" t="s">
        <v>689</v>
      </c>
      <c r="V6" s="185">
        <v>32</v>
      </c>
      <c r="AA6">
        <v>136</v>
      </c>
      <c r="AB6">
        <v>0.24275735020637512</v>
      </c>
      <c r="AC6">
        <v>0.19331926107406616</v>
      </c>
      <c r="AD6">
        <v>0.19233517348766327</v>
      </c>
      <c r="AE6">
        <v>0.22090482711791992</v>
      </c>
      <c r="AF6">
        <v>0.32073384523391724</v>
      </c>
      <c r="AG6">
        <v>0.289000004529953</v>
      </c>
      <c r="AH6">
        <v>0.24899999797344208</v>
      </c>
      <c r="AI6">
        <v>0.15354049205780029</v>
      </c>
      <c r="AJ6">
        <v>0.21718016266822815</v>
      </c>
      <c r="AP6">
        <v>-6.5514693260192871</v>
      </c>
      <c r="AQ6">
        <v>-2.6638514995574951</v>
      </c>
      <c r="AR6">
        <v>-4.4670343399047852</v>
      </c>
      <c r="AS6">
        <v>-2.1809666156768799</v>
      </c>
      <c r="AT6">
        <v>-4.146766185760498</v>
      </c>
      <c r="AU6">
        <v>1.1000008583068848</v>
      </c>
      <c r="AV6">
        <v>1.0999993085861206</v>
      </c>
      <c r="AW6">
        <v>19.645950317382813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1</v>
      </c>
      <c r="BK6">
        <v>0</v>
      </c>
      <c r="BR6">
        <v>1.3407033681869507</v>
      </c>
      <c r="BS6">
        <v>0.91119760274887085</v>
      </c>
      <c r="BT6">
        <v>0.57098853588104248</v>
      </c>
      <c r="BU6">
        <v>0.83028799295425415</v>
      </c>
      <c r="BV6">
        <v>2.3103094100952148</v>
      </c>
      <c r="BW6">
        <v>5.0999999046325684</v>
      </c>
      <c r="BX6">
        <v>0</v>
      </c>
      <c r="BY6">
        <v>0</v>
      </c>
      <c r="CF6">
        <v>-40.946697235107422</v>
      </c>
      <c r="CG6">
        <v>-22.198753356933594</v>
      </c>
      <c r="CH6">
        <v>-74.450569152832031</v>
      </c>
      <c r="CI6">
        <v>-21.809669494628906</v>
      </c>
      <c r="CJ6">
        <v>-18.848936080932617</v>
      </c>
      <c r="CK6">
        <v>10.000005722045898</v>
      </c>
      <c r="CL6">
        <v>9.9999942779541016</v>
      </c>
      <c r="CM6">
        <v>130.97300720214844</v>
      </c>
      <c r="CS6">
        <v>0.44789311289787292</v>
      </c>
      <c r="CT6">
        <v>0</v>
      </c>
      <c r="CU6">
        <v>0</v>
      </c>
      <c r="CV6">
        <v>0</v>
      </c>
      <c r="CW6">
        <v>0</v>
      </c>
      <c r="CX6">
        <v>-1.3407033681869507</v>
      </c>
      <c r="CY6">
        <v>-1.9092857837677002</v>
      </c>
      <c r="CZ6">
        <v>-0.56856155395507813</v>
      </c>
      <c r="DA6">
        <v>-1.9092649221420288</v>
      </c>
      <c r="DB6">
        <v>136</v>
      </c>
      <c r="DC6">
        <v>0</v>
      </c>
      <c r="DD6">
        <v>0</v>
      </c>
      <c r="DE6">
        <v>20.745950698852539</v>
      </c>
      <c r="DF6">
        <v>9.999995231628418</v>
      </c>
      <c r="DG6">
        <v>0</v>
      </c>
      <c r="DH6">
        <v>0.5</v>
      </c>
      <c r="DI6">
        <v>0</v>
      </c>
      <c r="DQ6">
        <v>0</v>
      </c>
      <c r="DR6">
        <v>1</v>
      </c>
      <c r="DS6">
        <v>0</v>
      </c>
      <c r="DT6">
        <v>9.2261128127574921E-2</v>
      </c>
      <c r="DU6">
        <v>0.56856155395507813</v>
      </c>
      <c r="DV6">
        <v>0</v>
      </c>
      <c r="DW6">
        <v>0.56856155395507813</v>
      </c>
      <c r="DX6">
        <v>0</v>
      </c>
      <c r="DY6">
        <v>0</v>
      </c>
      <c r="DZ6">
        <v>0</v>
      </c>
      <c r="EA6">
        <v>6.1625256538391113</v>
      </c>
      <c r="EB6">
        <v>1</v>
      </c>
    </row>
    <row r="7" spans="1:132" ht="18.75" thickBot="1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64" t="s">
        <v>690</v>
      </c>
      <c r="V7" s="185">
        <v>13</v>
      </c>
      <c r="AA7">
        <v>137</v>
      </c>
      <c r="AB7">
        <v>0.24082700908184052</v>
      </c>
      <c r="AC7">
        <v>0.19210956990718842</v>
      </c>
      <c r="AD7">
        <v>0.19497163593769073</v>
      </c>
      <c r="AE7">
        <v>0.22639541327953339</v>
      </c>
      <c r="AF7">
        <v>0.289000004529953</v>
      </c>
      <c r="AG7">
        <v>0.30931997299194336</v>
      </c>
      <c r="AH7">
        <v>0.27011087536811829</v>
      </c>
      <c r="AI7">
        <v>0.15127912163734436</v>
      </c>
      <c r="AJ7">
        <v>0.23050029575824738</v>
      </c>
      <c r="AP7">
        <v>-6.1654009819030762</v>
      </c>
      <c r="AQ7">
        <v>-2.4219131469726563</v>
      </c>
      <c r="AR7">
        <v>-4.9943265914916992</v>
      </c>
      <c r="AS7">
        <v>-3.2790839672088623</v>
      </c>
      <c r="AT7">
        <v>2.2000014781951904</v>
      </c>
      <c r="AU7">
        <v>-0.93199622631072998</v>
      </c>
      <c r="AV7">
        <v>-1.011088490486145</v>
      </c>
      <c r="AW7">
        <v>19.872087478637695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1</v>
      </c>
      <c r="BK7">
        <v>0</v>
      </c>
      <c r="BR7">
        <v>1.2062803506851196</v>
      </c>
      <c r="BS7">
        <v>0.8202134370803833</v>
      </c>
      <c r="BT7">
        <v>0.57827454805374146</v>
      </c>
      <c r="BU7">
        <v>1.1055676937103271</v>
      </c>
      <c r="BV7">
        <v>2.2036838531494141</v>
      </c>
      <c r="BW7">
        <v>-4.1430859565734863</v>
      </c>
      <c r="BX7">
        <v>-2.1110892295837402</v>
      </c>
      <c r="BY7">
        <v>0</v>
      </c>
      <c r="CF7">
        <v>-38.533771514892578</v>
      </c>
      <c r="CG7">
        <v>-20.182601928710938</v>
      </c>
      <c r="CH7">
        <v>-83.238777160644531</v>
      </c>
      <c r="CI7">
        <v>-32.790840148925781</v>
      </c>
      <c r="CJ7">
        <v>10.000005722045898</v>
      </c>
      <c r="CK7">
        <v>-8.4726905822753906</v>
      </c>
      <c r="CL7">
        <v>-9.1917152404785156</v>
      </c>
      <c r="CM7">
        <v>132.4805908203125</v>
      </c>
      <c r="CS7">
        <v>0.40415763854980469</v>
      </c>
      <c r="CT7">
        <v>0</v>
      </c>
      <c r="CU7">
        <v>0</v>
      </c>
      <c r="CV7">
        <v>0</v>
      </c>
      <c r="CW7">
        <v>0</v>
      </c>
      <c r="CX7">
        <v>-1.2062803506851196</v>
      </c>
      <c r="CY7">
        <v>-1.4323592185974121</v>
      </c>
      <c r="CZ7">
        <v>-0.22613756358623505</v>
      </c>
      <c r="DA7">
        <v>-1.4324178695678711</v>
      </c>
      <c r="DB7">
        <v>137</v>
      </c>
      <c r="DC7">
        <v>0</v>
      </c>
      <c r="DD7">
        <v>0</v>
      </c>
      <c r="DE7">
        <v>18.861000061035156</v>
      </c>
      <c r="DF7">
        <v>-9.1917104721069336</v>
      </c>
      <c r="DG7">
        <v>0</v>
      </c>
      <c r="DH7">
        <v>0.5</v>
      </c>
      <c r="DI7">
        <v>0</v>
      </c>
      <c r="DQ7">
        <v>0</v>
      </c>
      <c r="DR7">
        <v>1</v>
      </c>
      <c r="DS7">
        <v>0</v>
      </c>
      <c r="DT7">
        <v>3.540496900677681E-2</v>
      </c>
      <c r="DU7">
        <v>0.22613756358623505</v>
      </c>
      <c r="DV7">
        <v>0</v>
      </c>
      <c r="DW7">
        <v>0.22613756358623505</v>
      </c>
      <c r="DX7">
        <v>0</v>
      </c>
      <c r="DY7">
        <v>0</v>
      </c>
      <c r="DZ7">
        <v>0</v>
      </c>
      <c r="EA7">
        <v>6.3871703147888184</v>
      </c>
      <c r="EB7">
        <v>1</v>
      </c>
    </row>
    <row r="8" spans="1:132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AA8">
        <v>138</v>
      </c>
      <c r="AB8">
        <v>0.23909062147140503</v>
      </c>
      <c r="AC8">
        <v>0.191536545753479</v>
      </c>
      <c r="AD8">
        <v>0.19897161424160004</v>
      </c>
      <c r="AE8">
        <v>0.22051519155502319</v>
      </c>
      <c r="AF8">
        <v>0.29827481508255005</v>
      </c>
      <c r="AG8">
        <v>0.30509364604949951</v>
      </c>
      <c r="AH8">
        <v>0.25319051742553711</v>
      </c>
      <c r="AI8">
        <v>0.15041199326515198</v>
      </c>
      <c r="AJ8">
        <v>0.21893100440502167</v>
      </c>
      <c r="AP8">
        <v>-5.8181233406066895</v>
      </c>
      <c r="AQ8">
        <v>-2.3073084354400635</v>
      </c>
      <c r="AR8">
        <v>-5.7943220138549805</v>
      </c>
      <c r="AS8">
        <v>-2.1030395030975342</v>
      </c>
      <c r="AT8">
        <v>0.34503936767578125</v>
      </c>
      <c r="AU8">
        <v>-0.50936347246170044</v>
      </c>
      <c r="AV8">
        <v>0.68094730377197266</v>
      </c>
      <c r="AW8">
        <v>19.958799362182617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1</v>
      </c>
      <c r="BK8">
        <v>0</v>
      </c>
      <c r="BR8">
        <v>1.0976463556289673</v>
      </c>
      <c r="BS8">
        <v>0.75036746263504028</v>
      </c>
      <c r="BT8">
        <v>0.63576173782348633</v>
      </c>
      <c r="BU8">
        <v>1.4357553720474243</v>
      </c>
      <c r="BV8">
        <v>0.25971168279647827</v>
      </c>
      <c r="BW8">
        <v>2.1146683692932129</v>
      </c>
      <c r="BX8">
        <v>1.6920369863510132</v>
      </c>
      <c r="BY8">
        <v>0</v>
      </c>
      <c r="CF8">
        <v>-36.363285064697266</v>
      </c>
      <c r="CG8">
        <v>-19.227561950683594</v>
      </c>
      <c r="CH8">
        <v>-96.572036743164063</v>
      </c>
      <c r="CI8">
        <v>-21.030397415161133</v>
      </c>
      <c r="CJ8">
        <v>1.5683605670928955</v>
      </c>
      <c r="CK8">
        <v>-4.6305756568908691</v>
      </c>
      <c r="CL8">
        <v>6.1904311180114746</v>
      </c>
      <c r="CM8">
        <v>133.05867004394531</v>
      </c>
      <c r="CS8">
        <v>0.54915380477905273</v>
      </c>
      <c r="CT8">
        <v>0</v>
      </c>
      <c r="CU8">
        <v>0</v>
      </c>
      <c r="CV8">
        <v>0</v>
      </c>
      <c r="CW8">
        <v>0</v>
      </c>
      <c r="CX8">
        <v>-1.0976463556289673</v>
      </c>
      <c r="CY8">
        <v>-1.1843740940093994</v>
      </c>
      <c r="CZ8">
        <v>-8.6712390184402466E-2</v>
      </c>
      <c r="DA8">
        <v>-1.1843587160110474</v>
      </c>
      <c r="DB8">
        <v>138</v>
      </c>
      <c r="DC8">
        <v>0</v>
      </c>
      <c r="DD8">
        <v>0</v>
      </c>
      <c r="DE8">
        <v>20.639747619628906</v>
      </c>
      <c r="DF8">
        <v>6.1904277801513672</v>
      </c>
      <c r="DG8">
        <v>0</v>
      </c>
      <c r="DH8">
        <v>0.5</v>
      </c>
      <c r="DI8">
        <v>0</v>
      </c>
      <c r="DQ8">
        <v>0</v>
      </c>
      <c r="DR8">
        <v>1</v>
      </c>
      <c r="DS8">
        <v>0</v>
      </c>
      <c r="DT8">
        <v>1.2791252695024014E-2</v>
      </c>
      <c r="DU8">
        <v>8.6712390184402466E-2</v>
      </c>
      <c r="DV8">
        <v>0</v>
      </c>
      <c r="DW8">
        <v>8.6712390184402466E-2</v>
      </c>
      <c r="DX8">
        <v>0</v>
      </c>
      <c r="DY8">
        <v>0</v>
      </c>
      <c r="DZ8">
        <v>0</v>
      </c>
      <c r="EA8">
        <v>6.7790384292602539</v>
      </c>
      <c r="EB8">
        <v>1</v>
      </c>
    </row>
    <row r="9" spans="1:132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AA9">
        <v>139</v>
      </c>
      <c r="AB9">
        <v>0.23754172027111053</v>
      </c>
      <c r="AC9">
        <v>0.19190090894699097</v>
      </c>
      <c r="AD9">
        <v>0.20164346694946289</v>
      </c>
      <c r="AE9">
        <v>0.22410152852535248</v>
      </c>
      <c r="AF9">
        <v>0.29128468036651611</v>
      </c>
      <c r="AG9">
        <v>0.26117101311683655</v>
      </c>
      <c r="AH9">
        <v>0.29085931181907654</v>
      </c>
      <c r="AI9">
        <v>0.15004482865333557</v>
      </c>
      <c r="AJ9">
        <v>0.24392114579677582</v>
      </c>
      <c r="AP9">
        <v>-5.5083432197570801</v>
      </c>
      <c r="AQ9">
        <v>-2.380180835723877</v>
      </c>
      <c r="AR9">
        <v>-6.3286924362182617</v>
      </c>
      <c r="AS9">
        <v>-2.8203070163726807</v>
      </c>
      <c r="AT9">
        <v>1.7430661916732788</v>
      </c>
      <c r="AU9">
        <v>3.8828999996185303</v>
      </c>
      <c r="AV9">
        <v>-3.0859322547912598</v>
      </c>
      <c r="AW9">
        <v>19.995515823364258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1</v>
      </c>
      <c r="BK9">
        <v>0</v>
      </c>
      <c r="BR9">
        <v>1.0086807012557983</v>
      </c>
      <c r="BS9">
        <v>0.69890135526657104</v>
      </c>
      <c r="BT9">
        <v>0.77177286148071289</v>
      </c>
      <c r="BU9">
        <v>1.3061444759368896</v>
      </c>
      <c r="BV9">
        <v>2.0234119892120361</v>
      </c>
      <c r="BW9">
        <v>0.62538570165634155</v>
      </c>
      <c r="BX9">
        <v>-3.7668781280517578</v>
      </c>
      <c r="BY9">
        <v>0</v>
      </c>
      <c r="CF9">
        <v>-34.427158355712891</v>
      </c>
      <c r="CG9">
        <v>-19.834833145141602</v>
      </c>
      <c r="CH9">
        <v>-105.47821044921875</v>
      </c>
      <c r="CI9">
        <v>-28.203071594238281</v>
      </c>
      <c r="CJ9">
        <v>7.923027515411377</v>
      </c>
      <c r="CK9">
        <v>35.299083709716797</v>
      </c>
      <c r="CL9">
        <v>-28.053932189941406</v>
      </c>
      <c r="CM9">
        <v>133.30345153808594</v>
      </c>
      <c r="CS9">
        <v>0.41232705116271973</v>
      </c>
      <c r="CT9">
        <v>0</v>
      </c>
      <c r="CU9">
        <v>0</v>
      </c>
      <c r="CV9">
        <v>0</v>
      </c>
      <c r="CW9">
        <v>0</v>
      </c>
      <c r="CX9">
        <v>-1.0086807012557983</v>
      </c>
      <c r="CY9">
        <v>-1.0453760623931885</v>
      </c>
      <c r="CZ9">
        <v>-3.6716189235448837E-2</v>
      </c>
      <c r="DA9">
        <v>-1.0453968048095703</v>
      </c>
      <c r="DB9">
        <v>139</v>
      </c>
      <c r="DC9">
        <v>0</v>
      </c>
      <c r="DD9">
        <v>0</v>
      </c>
      <c r="DE9">
        <v>16.909584045410156</v>
      </c>
      <c r="DF9">
        <v>-28.053934097290039</v>
      </c>
      <c r="DG9">
        <v>0</v>
      </c>
      <c r="DH9">
        <v>0.5</v>
      </c>
      <c r="DI9">
        <v>0</v>
      </c>
      <c r="DQ9">
        <v>0</v>
      </c>
      <c r="DR9">
        <v>1</v>
      </c>
      <c r="DS9">
        <v>0</v>
      </c>
      <c r="DT9">
        <v>4.119873046875E-3</v>
      </c>
      <c r="DU9">
        <v>3.6716189235448837E-2</v>
      </c>
      <c r="DV9">
        <v>0</v>
      </c>
      <c r="DW9">
        <v>3.6716189235448837E-2</v>
      </c>
      <c r="DX9">
        <v>0</v>
      </c>
      <c r="DY9">
        <v>0</v>
      </c>
      <c r="DZ9">
        <v>0</v>
      </c>
      <c r="EA9">
        <v>8.9119710922241211</v>
      </c>
      <c r="EB9">
        <v>1</v>
      </c>
    </row>
    <row r="10" spans="1:132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AA10">
        <v>140</v>
      </c>
      <c r="AB10">
        <v>0.23619751632213593</v>
      </c>
      <c r="AC10">
        <v>0.19307225942611694</v>
      </c>
      <c r="AD10">
        <v>0.20507043600082397</v>
      </c>
      <c r="AE10">
        <v>0.21807174384593964</v>
      </c>
      <c r="AF10">
        <v>0.28764629364013672</v>
      </c>
      <c r="AG10">
        <v>0.27818688750267029</v>
      </c>
      <c r="AH10">
        <v>0.27731519937515259</v>
      </c>
      <c r="AI10">
        <v>0.15000395476818085</v>
      </c>
      <c r="AJ10">
        <v>0.23487812280654907</v>
      </c>
      <c r="AP10">
        <v>-5.2395024299621582</v>
      </c>
      <c r="AQ10">
        <v>-2.6144511699676514</v>
      </c>
      <c r="AR10">
        <v>-7.0140862464904785</v>
      </c>
      <c r="AS10">
        <v>-1.6143499612808228</v>
      </c>
      <c r="AT10">
        <v>2.4707436561584473</v>
      </c>
      <c r="AU10">
        <v>2.1813125610351563</v>
      </c>
      <c r="AV10">
        <v>-1.7315208911895752</v>
      </c>
      <c r="AW10">
        <v>19.999605178833008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1</v>
      </c>
      <c r="BK10">
        <v>0</v>
      </c>
      <c r="BR10">
        <v>0.93562853336334229</v>
      </c>
      <c r="BS10">
        <v>0.66678869724273682</v>
      </c>
      <c r="BT10">
        <v>0.90105807781219482</v>
      </c>
      <c r="BU10">
        <v>1.5864511728286743</v>
      </c>
      <c r="BV10">
        <v>0.38049662113189697</v>
      </c>
      <c r="BW10">
        <v>-0.34717634320259094</v>
      </c>
      <c r="BX10">
        <v>1.35440993309021</v>
      </c>
      <c r="BY10">
        <v>0</v>
      </c>
      <c r="CF10">
        <v>-32.746902465820313</v>
      </c>
      <c r="CG10">
        <v>-21.787082672119141</v>
      </c>
      <c r="CH10">
        <v>-116.90144348144531</v>
      </c>
      <c r="CI10">
        <v>-16.143501281738281</v>
      </c>
      <c r="CJ10">
        <v>11.23065185546875</v>
      </c>
      <c r="CK10">
        <v>19.830110549926758</v>
      </c>
      <c r="CL10">
        <v>-15.741101264953613</v>
      </c>
      <c r="CM10">
        <v>133.33070373535156</v>
      </c>
      <c r="CS10">
        <v>0.69926267862319946</v>
      </c>
      <c r="CT10">
        <v>0</v>
      </c>
      <c r="CU10">
        <v>0</v>
      </c>
      <c r="CV10">
        <v>0</v>
      </c>
      <c r="CW10">
        <v>0</v>
      </c>
      <c r="CX10">
        <v>-0.93562853336334229</v>
      </c>
      <c r="CY10">
        <v>-0.93975663185119629</v>
      </c>
      <c r="CZ10">
        <v>-4.0880423039197922E-3</v>
      </c>
      <c r="DA10">
        <v>-0.93971657752990723</v>
      </c>
      <c r="DB10">
        <v>140</v>
      </c>
      <c r="DC10">
        <v>0</v>
      </c>
      <c r="DD10">
        <v>0</v>
      </c>
      <c r="DE10">
        <v>18.268083572387695</v>
      </c>
      <c r="DF10">
        <v>-15.741093635559082</v>
      </c>
      <c r="DG10">
        <v>0</v>
      </c>
      <c r="DH10">
        <v>0.5</v>
      </c>
      <c r="DI10">
        <v>0</v>
      </c>
      <c r="DQ10">
        <v>0</v>
      </c>
      <c r="DR10">
        <v>1</v>
      </c>
      <c r="DS10">
        <v>0</v>
      </c>
      <c r="DT10">
        <v>4.482269287109375E-4</v>
      </c>
      <c r="DU10">
        <v>4.0880423039197922E-3</v>
      </c>
      <c r="DV10">
        <v>0</v>
      </c>
      <c r="DW10">
        <v>4.0880423039197922E-3</v>
      </c>
      <c r="DX10">
        <v>0</v>
      </c>
      <c r="DY10">
        <v>0</v>
      </c>
      <c r="DZ10">
        <v>0</v>
      </c>
      <c r="EA10">
        <v>9.1204748153686523</v>
      </c>
      <c r="EB10">
        <v>1</v>
      </c>
    </row>
    <row r="11" spans="1:132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AA11">
        <v>141</v>
      </c>
      <c r="AB11">
        <v>0.23507498204708099</v>
      </c>
      <c r="AC11">
        <v>0.19544140994548798</v>
      </c>
      <c r="AD11">
        <v>0.20719769597053528</v>
      </c>
      <c r="AE11">
        <v>0.21231575310230255</v>
      </c>
      <c r="AF11">
        <v>0.28565132617950439</v>
      </c>
      <c r="AG11">
        <v>0.28836029767990112</v>
      </c>
      <c r="AH11">
        <v>0.26712954044342041</v>
      </c>
      <c r="AI11">
        <v>0.15000016987323761</v>
      </c>
      <c r="AJ11">
        <v>0.22808641195297241</v>
      </c>
      <c r="AP11">
        <v>-5.0149960517883301</v>
      </c>
      <c r="AQ11">
        <v>-3.0882811546325684</v>
      </c>
      <c r="AR11">
        <v>-7.4395384788513184</v>
      </c>
      <c r="AS11">
        <v>-0.46315190196037292</v>
      </c>
      <c r="AT11">
        <v>2.869736909866333</v>
      </c>
      <c r="AU11">
        <v>1.1639715433120728</v>
      </c>
      <c r="AV11">
        <v>-0.71295499801635742</v>
      </c>
      <c r="AW11">
        <v>19.999982833862305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1</v>
      </c>
      <c r="BK11">
        <v>0</v>
      </c>
      <c r="BR11">
        <v>0.87663859128952026</v>
      </c>
      <c r="BS11">
        <v>0.65213245153427124</v>
      </c>
      <c r="BT11">
        <v>1.1259614229202271</v>
      </c>
      <c r="BU11">
        <v>1.5514131784439087</v>
      </c>
      <c r="BV11">
        <v>0.40021607279777527</v>
      </c>
      <c r="BW11">
        <v>1.2237417977303267E-3</v>
      </c>
      <c r="BX11">
        <v>1.0185660123825073</v>
      </c>
      <c r="BY11">
        <v>0</v>
      </c>
      <c r="CF11">
        <v>-31.34373664855957</v>
      </c>
      <c r="CG11">
        <v>-25.735666275024414</v>
      </c>
      <c r="CH11">
        <v>-123.9923095703125</v>
      </c>
      <c r="CI11">
        <v>-4.6315197944641113</v>
      </c>
      <c r="CJ11">
        <v>13.044258117675781</v>
      </c>
      <c r="CK11">
        <v>10.581557273864746</v>
      </c>
      <c r="CL11">
        <v>-6.481410026550293</v>
      </c>
      <c r="CM11">
        <v>133.33322143554688</v>
      </c>
      <c r="CS11">
        <v>0.59476268291473389</v>
      </c>
      <c r="CT11">
        <v>0</v>
      </c>
      <c r="CU11">
        <v>0</v>
      </c>
      <c r="CV11">
        <v>0</v>
      </c>
      <c r="CW11">
        <v>0</v>
      </c>
      <c r="CX11">
        <v>-0.87663859128952026</v>
      </c>
      <c r="CY11">
        <v>-0.87699294090270996</v>
      </c>
      <c r="CZ11">
        <v>-3.7814330426044762E-4</v>
      </c>
      <c r="DA11">
        <v>-0.87701672315597534</v>
      </c>
      <c r="DB11">
        <v>141</v>
      </c>
      <c r="DC11">
        <v>0</v>
      </c>
      <c r="DD11">
        <v>0</v>
      </c>
      <c r="DE11">
        <v>19.287027359008789</v>
      </c>
      <c r="DF11">
        <v>-6.4814119338989258</v>
      </c>
      <c r="DG11">
        <v>0</v>
      </c>
      <c r="DH11">
        <v>0.5</v>
      </c>
      <c r="DI11">
        <v>0</v>
      </c>
      <c r="DQ11">
        <v>0</v>
      </c>
      <c r="DR11">
        <v>1</v>
      </c>
      <c r="DS11">
        <v>0</v>
      </c>
      <c r="DT11">
        <v>3.9672853745287284E-5</v>
      </c>
      <c r="DU11">
        <v>3.7814330426044762E-4</v>
      </c>
      <c r="DV11">
        <v>0</v>
      </c>
      <c r="DW11">
        <v>3.7814330426044762E-4</v>
      </c>
      <c r="DX11">
        <v>0</v>
      </c>
      <c r="DY11">
        <v>0</v>
      </c>
      <c r="DZ11">
        <v>0</v>
      </c>
      <c r="EA11">
        <v>9.5315380096435547</v>
      </c>
      <c r="EB11">
        <v>1</v>
      </c>
    </row>
    <row r="12" spans="1:132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AA12">
        <v>142</v>
      </c>
      <c r="AB12">
        <v>0.23423478007316589</v>
      </c>
      <c r="AC12">
        <v>0.19877785444259644</v>
      </c>
      <c r="AD12">
        <v>0.20830772817134857</v>
      </c>
      <c r="AE12">
        <v>0.20673605799674988</v>
      </c>
      <c r="AF12">
        <v>0.28492763638496399</v>
      </c>
      <c r="AG12">
        <v>0.29510438442230225</v>
      </c>
      <c r="AH12">
        <v>0.257476806640625</v>
      </c>
      <c r="AI12">
        <v>0.15000000596046448</v>
      </c>
      <c r="AJ12">
        <v>0.22165121138095856</v>
      </c>
      <c r="AP12">
        <v>-4.8469557762145996</v>
      </c>
      <c r="AQ12">
        <v>-3.7555704116821289</v>
      </c>
      <c r="AR12">
        <v>-7.6615447998046875</v>
      </c>
      <c r="AS12">
        <v>0.65278702974319458</v>
      </c>
      <c r="AT12">
        <v>3.0144748687744141</v>
      </c>
      <c r="AU12">
        <v>0.48956280946731567</v>
      </c>
      <c r="AV12">
        <v>0.25231838226318359</v>
      </c>
      <c r="AW12">
        <v>20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1</v>
      </c>
      <c r="BK12">
        <v>0</v>
      </c>
      <c r="BR12">
        <v>0.83028519153594971</v>
      </c>
      <c r="BS12">
        <v>0.66224730014801025</v>
      </c>
      <c r="BT12">
        <v>1.3295341730117798</v>
      </c>
      <c r="BU12">
        <v>1.5515414476394653</v>
      </c>
      <c r="BV12">
        <v>0.4356025755405426</v>
      </c>
      <c r="BW12">
        <v>0.29086387157440186</v>
      </c>
      <c r="BX12">
        <v>0.96527391672134399</v>
      </c>
      <c r="BY12">
        <v>0</v>
      </c>
      <c r="CF12">
        <v>-30.293483734130859</v>
      </c>
      <c r="CG12">
        <v>-31.296407699584961</v>
      </c>
      <c r="CH12">
        <v>-127.69241333007813</v>
      </c>
      <c r="CI12">
        <v>6.5278711318969727</v>
      </c>
      <c r="CJ12">
        <v>13.702157974243164</v>
      </c>
      <c r="CK12">
        <v>4.4505701065063477</v>
      </c>
      <c r="CL12">
        <v>2.2938036918640137</v>
      </c>
      <c r="CM12">
        <v>133.33332824707031</v>
      </c>
      <c r="CS12">
        <v>0.51638245582580566</v>
      </c>
      <c r="CT12">
        <v>0</v>
      </c>
      <c r="CU12">
        <v>0</v>
      </c>
      <c r="CV12">
        <v>0</v>
      </c>
      <c r="CW12">
        <v>0</v>
      </c>
      <c r="CX12">
        <v>-0.83028519153594971</v>
      </c>
      <c r="CY12">
        <v>-0.83029270172119141</v>
      </c>
      <c r="CZ12">
        <v>-1.6105906979646534E-5</v>
      </c>
      <c r="DA12">
        <v>-0.83030128479003906</v>
      </c>
      <c r="DB12">
        <v>142</v>
      </c>
      <c r="DC12">
        <v>0</v>
      </c>
      <c r="DD12">
        <v>0</v>
      </c>
      <c r="DE12">
        <v>20.252317428588867</v>
      </c>
      <c r="DF12">
        <v>2.2938008308410645</v>
      </c>
      <c r="DG12">
        <v>0</v>
      </c>
      <c r="DH12">
        <v>0.5</v>
      </c>
      <c r="DI12">
        <v>0</v>
      </c>
      <c r="DQ12">
        <v>0</v>
      </c>
      <c r="DR12">
        <v>1</v>
      </c>
      <c r="DS12">
        <v>0</v>
      </c>
      <c r="DT12">
        <v>1.7166138377433526E-6</v>
      </c>
      <c r="DU12">
        <v>1.6105906979646534E-5</v>
      </c>
      <c r="DV12">
        <v>0</v>
      </c>
      <c r="DW12">
        <v>1.6105906979646534E-5</v>
      </c>
      <c r="DX12">
        <v>0</v>
      </c>
      <c r="DY12">
        <v>0</v>
      </c>
      <c r="DZ12">
        <v>0</v>
      </c>
      <c r="EA12">
        <v>9.3823699951171875</v>
      </c>
      <c r="EB12">
        <v>1</v>
      </c>
    </row>
    <row r="13" spans="1:132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AA13">
        <v>143</v>
      </c>
      <c r="AB13">
        <v>0.23375451564788818</v>
      </c>
      <c r="AC13">
        <v>0.20272400975227356</v>
      </c>
      <c r="AD13">
        <v>0.18411277234554291</v>
      </c>
      <c r="AE13">
        <v>0.22583411633968353</v>
      </c>
      <c r="AF13">
        <v>0.28504031896591187</v>
      </c>
      <c r="AG13">
        <v>0.26896479725837708</v>
      </c>
      <c r="AH13">
        <v>0.27868083119392395</v>
      </c>
      <c r="AI13">
        <v>0.15000000596046448</v>
      </c>
      <c r="AJ13">
        <v>0.23578722774982452</v>
      </c>
      <c r="AP13">
        <v>-4.7509026527404785</v>
      </c>
      <c r="AQ13">
        <v>-4.5448017120361328</v>
      </c>
      <c r="AR13">
        <v>-2.8225538730621338</v>
      </c>
      <c r="AS13">
        <v>-3.1668243408203125</v>
      </c>
      <c r="AT13">
        <v>2.991938591003418</v>
      </c>
      <c r="AU13">
        <v>3.1035215854644775</v>
      </c>
      <c r="AV13">
        <v>-1.8680840730667114</v>
      </c>
      <c r="AW13">
        <v>20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1</v>
      </c>
      <c r="BK13">
        <v>0</v>
      </c>
      <c r="BR13">
        <v>0.79721999168395996</v>
      </c>
      <c r="BS13">
        <v>0.70116877555847168</v>
      </c>
      <c r="BT13">
        <v>1.4903997182846069</v>
      </c>
      <c r="BU13">
        <v>-3.3485920429229736</v>
      </c>
      <c r="BV13">
        <v>0.4710199236869812</v>
      </c>
      <c r="BW13">
        <v>0.49355620145797729</v>
      </c>
      <c r="BX13">
        <v>-2.1204023361206055</v>
      </c>
      <c r="BY13">
        <v>0</v>
      </c>
      <c r="CF13">
        <v>-29.693153381347656</v>
      </c>
      <c r="CG13">
        <v>-37.873332977294922</v>
      </c>
      <c r="CH13">
        <v>-47.042568206787109</v>
      </c>
      <c r="CI13">
        <v>-31.668247222900391</v>
      </c>
      <c r="CJ13">
        <v>13.599719047546387</v>
      </c>
      <c r="CK13">
        <v>28.213827133178711</v>
      </c>
      <c r="CL13">
        <v>-16.982583999633789</v>
      </c>
      <c r="CM13">
        <v>133.33332824707031</v>
      </c>
      <c r="CS13">
        <v>0.44212937355041504</v>
      </c>
      <c r="CT13">
        <v>0</v>
      </c>
      <c r="CU13">
        <v>0</v>
      </c>
      <c r="CV13">
        <v>0</v>
      </c>
      <c r="CW13">
        <v>0</v>
      </c>
      <c r="CX13">
        <v>-0.79721999168395996</v>
      </c>
      <c r="CY13">
        <v>-0.79721212387084961</v>
      </c>
      <c r="CZ13">
        <v>0</v>
      </c>
      <c r="DA13">
        <v>-0.79721999168395996</v>
      </c>
      <c r="DB13">
        <v>143</v>
      </c>
      <c r="DC13">
        <v>0</v>
      </c>
      <c r="DD13">
        <v>0</v>
      </c>
      <c r="DE13">
        <v>18.131916046142578</v>
      </c>
      <c r="DF13">
        <v>-16.982578277587891</v>
      </c>
      <c r="DG13">
        <v>0</v>
      </c>
      <c r="DH13">
        <v>0.5</v>
      </c>
      <c r="DI13">
        <v>0</v>
      </c>
      <c r="DQ13">
        <v>0</v>
      </c>
      <c r="DR13">
        <v>1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8.4328031539916992</v>
      </c>
      <c r="EB13">
        <v>1</v>
      </c>
    </row>
    <row r="14" spans="1:132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AA14">
        <v>144</v>
      </c>
      <c r="AB14">
        <v>0.23372724652290344</v>
      </c>
      <c r="AC14">
        <v>0.20180027186870575</v>
      </c>
      <c r="AD14">
        <v>0.18704989552497864</v>
      </c>
      <c r="AE14">
        <v>0.22079050540924072</v>
      </c>
      <c r="AF14">
        <v>0.28355503082275391</v>
      </c>
      <c r="AG14">
        <v>0.27976301312446594</v>
      </c>
      <c r="AH14">
        <v>0.26917901635169983</v>
      </c>
      <c r="AI14">
        <v>0.15000000596046448</v>
      </c>
      <c r="AJ14">
        <v>0.22945268452167511</v>
      </c>
      <c r="AP14">
        <v>-4.7454490661621094</v>
      </c>
      <c r="AQ14">
        <v>-4.3600540161132813</v>
      </c>
      <c r="AR14">
        <v>-3.4099783897399902</v>
      </c>
      <c r="AS14">
        <v>-2.15810227394104</v>
      </c>
      <c r="AT14">
        <v>3.2889959812164307</v>
      </c>
      <c r="AU14">
        <v>2.0237002372741699</v>
      </c>
      <c r="AV14">
        <v>-0.91790264844894409</v>
      </c>
      <c r="AW14">
        <v>20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1</v>
      </c>
      <c r="BK14">
        <v>0</v>
      </c>
      <c r="BR14">
        <v>0.77891862392425537</v>
      </c>
      <c r="BS14">
        <v>0.77346551418304443</v>
      </c>
      <c r="BT14">
        <v>0.58871835470199585</v>
      </c>
      <c r="BU14">
        <v>1.1761435270309448</v>
      </c>
      <c r="BV14">
        <v>0.16741938889026642</v>
      </c>
      <c r="BW14">
        <v>-0.1296413242816925</v>
      </c>
      <c r="BX14">
        <v>0.95018094778060913</v>
      </c>
      <c r="BY14">
        <v>0</v>
      </c>
      <c r="CF14">
        <v>-29.659067153930664</v>
      </c>
      <c r="CG14">
        <v>-36.333766937255859</v>
      </c>
      <c r="CH14">
        <v>-56.832977294921875</v>
      </c>
      <c r="CI14">
        <v>-21.581026077270508</v>
      </c>
      <c r="CJ14">
        <v>14.949980735778809</v>
      </c>
      <c r="CK14">
        <v>18.397268295288086</v>
      </c>
      <c r="CL14">
        <v>-8.3445701599121094</v>
      </c>
      <c r="CM14">
        <v>133.33332824707031</v>
      </c>
      <c r="CS14">
        <v>0.60523718595504761</v>
      </c>
      <c r="CT14">
        <v>0</v>
      </c>
      <c r="CU14">
        <v>0</v>
      </c>
      <c r="CV14">
        <v>0</v>
      </c>
      <c r="CW14">
        <v>0</v>
      </c>
      <c r="CX14">
        <v>-0.77891862392425537</v>
      </c>
      <c r="CY14">
        <v>-0.77894330024719238</v>
      </c>
      <c r="CZ14">
        <v>0</v>
      </c>
      <c r="DA14">
        <v>-0.77891862392425537</v>
      </c>
      <c r="DB14">
        <v>144</v>
      </c>
      <c r="DC14">
        <v>0</v>
      </c>
      <c r="DD14">
        <v>0</v>
      </c>
      <c r="DE14">
        <v>19.082098007202148</v>
      </c>
      <c r="DF14">
        <v>-8.3445625305175781</v>
      </c>
      <c r="DG14">
        <v>0</v>
      </c>
      <c r="DH14">
        <v>0.5</v>
      </c>
      <c r="DI14">
        <v>0</v>
      </c>
      <c r="DQ14">
        <v>0</v>
      </c>
      <c r="DR14">
        <v>1</v>
      </c>
      <c r="DS14">
        <v>0</v>
      </c>
      <c r="DT14">
        <v>0</v>
      </c>
      <c r="DU14">
        <v>0</v>
      </c>
      <c r="DV14">
        <v>0</v>
      </c>
      <c r="DW14">
        <v>0</v>
      </c>
      <c r="DX14">
        <v>0</v>
      </c>
      <c r="DY14">
        <v>0</v>
      </c>
      <c r="DZ14">
        <v>0</v>
      </c>
      <c r="EA14">
        <v>9.8328857421875</v>
      </c>
      <c r="EB14">
        <v>1</v>
      </c>
    </row>
    <row r="15" spans="1:132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AA15">
        <v>145</v>
      </c>
      <c r="AB15">
        <v>0.23359842598438263</v>
      </c>
      <c r="AC15">
        <v>0.20110894739627838</v>
      </c>
      <c r="AD15">
        <v>0.18893302977085114</v>
      </c>
      <c r="AE15">
        <v>0.21708238124847412</v>
      </c>
      <c r="AF15">
        <v>0.2828747034072876</v>
      </c>
      <c r="AG15">
        <v>0.28719720244407654</v>
      </c>
      <c r="AH15">
        <v>0.26061686873435974</v>
      </c>
      <c r="AI15">
        <v>0.15000000596046448</v>
      </c>
      <c r="AJ15">
        <v>0.22374458611011505</v>
      </c>
      <c r="AP15">
        <v>-4.7196846008300781</v>
      </c>
      <c r="AQ15">
        <v>-4.2217888832092285</v>
      </c>
      <c r="AR15">
        <v>-3.7866053581237793</v>
      </c>
      <c r="AS15">
        <v>-1.4164774417877197</v>
      </c>
      <c r="AT15">
        <v>3.4250614643096924</v>
      </c>
      <c r="AU15">
        <v>1.2802810668945313</v>
      </c>
      <c r="AV15">
        <v>-6.1687830835580826E-2</v>
      </c>
      <c r="AW15">
        <v>20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1</v>
      </c>
      <c r="BK15">
        <v>0</v>
      </c>
      <c r="BR15">
        <v>0.77789229154586792</v>
      </c>
      <c r="BS15">
        <v>0.75212585926055908</v>
      </c>
      <c r="BT15">
        <v>0.61386370658874512</v>
      </c>
      <c r="BU15">
        <v>0.99048763513565063</v>
      </c>
      <c r="BV15">
        <v>0.24886338412761688</v>
      </c>
      <c r="BW15">
        <v>0.11279581487178802</v>
      </c>
      <c r="BX15">
        <v>0.85621583461761475</v>
      </c>
      <c r="BY15">
        <v>0</v>
      </c>
      <c r="CF15">
        <v>-29.498041152954102</v>
      </c>
      <c r="CG15">
        <v>-35.181560516357422</v>
      </c>
      <c r="CH15">
        <v>-63.110092163085938</v>
      </c>
      <c r="CI15">
        <v>-14.164776802062988</v>
      </c>
      <c r="CJ15">
        <v>15.568460464477539</v>
      </c>
      <c r="CK15">
        <v>11.638916015625</v>
      </c>
      <c r="CL15">
        <v>-0.5607985258102417</v>
      </c>
      <c r="CM15">
        <v>133.33332824707031</v>
      </c>
      <c r="CS15">
        <v>0.53214627504348755</v>
      </c>
      <c r="CT15">
        <v>0</v>
      </c>
      <c r="CU15">
        <v>0</v>
      </c>
      <c r="CV15">
        <v>0</v>
      </c>
      <c r="CW15">
        <v>0</v>
      </c>
      <c r="CX15">
        <v>-0.77789229154586792</v>
      </c>
      <c r="CY15">
        <v>-0.77790021896362305</v>
      </c>
      <c r="CZ15">
        <v>0</v>
      </c>
      <c r="DA15">
        <v>-0.77789229154586792</v>
      </c>
      <c r="DB15">
        <v>145</v>
      </c>
      <c r="DC15">
        <v>0</v>
      </c>
      <c r="DD15">
        <v>0</v>
      </c>
      <c r="DE15">
        <v>19.938312530517578</v>
      </c>
      <c r="DF15">
        <v>-0.5607876181602478</v>
      </c>
      <c r="DG15">
        <v>0</v>
      </c>
      <c r="DH15">
        <v>0.5</v>
      </c>
      <c r="DI15">
        <v>0</v>
      </c>
      <c r="DQ15">
        <v>0</v>
      </c>
      <c r="DR15">
        <v>1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8.3356475830078125</v>
      </c>
      <c r="EB15">
        <v>1</v>
      </c>
    </row>
    <row r="16" spans="1:132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AA16">
        <v>146</v>
      </c>
      <c r="AB16">
        <v>0.23340743780136108</v>
      </c>
      <c r="AC16">
        <v>0.20060350000858307</v>
      </c>
      <c r="AD16">
        <v>0.19022232294082642</v>
      </c>
      <c r="AE16">
        <v>0.21414931118488312</v>
      </c>
      <c r="AF16">
        <v>0.28287607431411743</v>
      </c>
      <c r="AG16">
        <v>0.29257127642631531</v>
      </c>
      <c r="AH16">
        <v>0.25218993425369263</v>
      </c>
      <c r="AI16">
        <v>0.15000000596046448</v>
      </c>
      <c r="AJ16">
        <v>0.21812662482261658</v>
      </c>
      <c r="AP16">
        <v>-4.6814870834350586</v>
      </c>
      <c r="AQ16">
        <v>-4.120699405670166</v>
      </c>
      <c r="AR16">
        <v>-4.0444636344909668</v>
      </c>
      <c r="AS16">
        <v>-0.82986348867416382</v>
      </c>
      <c r="AT16">
        <v>3.4247875213623047</v>
      </c>
      <c r="AU16">
        <v>0.7428736686706543</v>
      </c>
      <c r="AV16">
        <v>0.78100568056106567</v>
      </c>
      <c r="AW16">
        <v>20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1</v>
      </c>
      <c r="BK16">
        <v>0</v>
      </c>
      <c r="BR16">
        <v>0.77306163311004639</v>
      </c>
      <c r="BS16">
        <v>0.7348639965057373</v>
      </c>
      <c r="BT16">
        <v>0.63377296924591064</v>
      </c>
      <c r="BU16">
        <v>0.89163106679916382</v>
      </c>
      <c r="BV16">
        <v>0.30501630902290344</v>
      </c>
      <c r="BW16">
        <v>0.305286705493927</v>
      </c>
      <c r="BX16">
        <v>0.8426932692527771</v>
      </c>
      <c r="BY16">
        <v>0</v>
      </c>
      <c r="CF16">
        <v>-29.259305953979492</v>
      </c>
      <c r="CG16">
        <v>-34.339149475097656</v>
      </c>
      <c r="CH16">
        <v>-67.407737731933594</v>
      </c>
      <c r="CI16">
        <v>-8.2986364364624023</v>
      </c>
      <c r="CJ16">
        <v>15.567214012145996</v>
      </c>
      <c r="CK16">
        <v>6.7533950805664063</v>
      </c>
      <c r="CL16">
        <v>7.1000518798828125</v>
      </c>
      <c r="CM16">
        <v>133.33332824707031</v>
      </c>
      <c r="CS16">
        <v>0.46628358960151672</v>
      </c>
      <c r="CT16">
        <v>0</v>
      </c>
      <c r="CU16">
        <v>0</v>
      </c>
      <c r="CV16">
        <v>0</v>
      </c>
      <c r="CW16">
        <v>0</v>
      </c>
      <c r="CX16">
        <v>-0.77306163311004639</v>
      </c>
      <c r="CY16">
        <v>-0.77304244041442871</v>
      </c>
      <c r="CZ16">
        <v>0</v>
      </c>
      <c r="DA16">
        <v>-0.77306163311004639</v>
      </c>
      <c r="DB16">
        <v>146</v>
      </c>
      <c r="DC16">
        <v>0</v>
      </c>
      <c r="DD16">
        <v>0</v>
      </c>
      <c r="DE16">
        <v>20.781003952026367</v>
      </c>
      <c r="DF16">
        <v>7.1000523567199707</v>
      </c>
      <c r="DG16">
        <v>0</v>
      </c>
      <c r="DH16">
        <v>0.5</v>
      </c>
      <c r="DI16">
        <v>0</v>
      </c>
      <c r="DQ16">
        <v>0</v>
      </c>
      <c r="DR16">
        <v>1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4.0523219108581543</v>
      </c>
      <c r="EB16">
        <v>1</v>
      </c>
    </row>
    <row r="17" spans="1:132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AA17">
        <v>147</v>
      </c>
      <c r="AB17">
        <v>0.23318186402320862</v>
      </c>
      <c r="AC17">
        <v>0.20024870336055756</v>
      </c>
      <c r="AD17">
        <v>0.19112201035022736</v>
      </c>
      <c r="AE17">
        <v>0.21176335215568542</v>
      </c>
      <c r="AF17">
        <v>0.28335845470428467</v>
      </c>
      <c r="AG17">
        <v>0.26532500982284546</v>
      </c>
      <c r="AH17">
        <v>0.27494516968727112</v>
      </c>
      <c r="AI17">
        <v>0.15000000596046448</v>
      </c>
      <c r="AJ17">
        <v>0.23329678177833557</v>
      </c>
      <c r="AP17">
        <v>-4.6363725662231445</v>
      </c>
      <c r="AQ17">
        <v>-4.0497403144836426</v>
      </c>
      <c r="AR17">
        <v>-4.2244014739990234</v>
      </c>
      <c r="AS17">
        <v>-0.35267171263694763</v>
      </c>
      <c r="AT17">
        <v>3.3283112049102783</v>
      </c>
      <c r="AU17">
        <v>3.4675004482269287</v>
      </c>
      <c r="AV17">
        <v>-1.4945179224014282</v>
      </c>
      <c r="AW17">
        <v>20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1</v>
      </c>
      <c r="BK17">
        <v>0</v>
      </c>
      <c r="BR17">
        <v>0.76595574617385864</v>
      </c>
      <c r="BS17">
        <v>0.72083902359008789</v>
      </c>
      <c r="BT17">
        <v>0.64987713098526001</v>
      </c>
      <c r="BU17">
        <v>0.82981538772583008</v>
      </c>
      <c r="BV17">
        <v>0.35262441635131836</v>
      </c>
      <c r="BW17">
        <v>0.44910374283790588</v>
      </c>
      <c r="BX17">
        <v>-2.2755246162414551</v>
      </c>
      <c r="BY17">
        <v>0</v>
      </c>
      <c r="CF17">
        <v>-28.977338790893555</v>
      </c>
      <c r="CG17">
        <v>-33.747821807861328</v>
      </c>
      <c r="CH17">
        <v>-70.406692504882813</v>
      </c>
      <c r="CI17">
        <v>-3.5267176628112793</v>
      </c>
      <c r="CJ17">
        <v>15.12868595123291</v>
      </c>
      <c r="CK17">
        <v>31.522724151611328</v>
      </c>
      <c r="CL17">
        <v>-13.586528778076172</v>
      </c>
      <c r="CM17">
        <v>133.33332824707031</v>
      </c>
      <c r="CS17">
        <v>0.40146109461784363</v>
      </c>
      <c r="CT17">
        <v>0</v>
      </c>
      <c r="CU17">
        <v>0</v>
      </c>
      <c r="CV17">
        <v>0</v>
      </c>
      <c r="CW17">
        <v>0</v>
      </c>
      <c r="CX17">
        <v>-0.76595574617385864</v>
      </c>
      <c r="CY17">
        <v>-0.76594948768615723</v>
      </c>
      <c r="CZ17">
        <v>0</v>
      </c>
      <c r="DA17">
        <v>-0.76595574617385864</v>
      </c>
      <c r="DB17">
        <v>147</v>
      </c>
      <c r="DC17">
        <v>0</v>
      </c>
      <c r="DD17">
        <v>0</v>
      </c>
      <c r="DE17">
        <v>18.505481719970703</v>
      </c>
      <c r="DF17">
        <v>-13.586519241333008</v>
      </c>
      <c r="DG17">
        <v>0</v>
      </c>
      <c r="DH17">
        <v>0.5</v>
      </c>
      <c r="DI17">
        <v>0</v>
      </c>
      <c r="DQ17">
        <v>0</v>
      </c>
      <c r="DR17">
        <v>1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6.6667995452880859</v>
      </c>
      <c r="EB17">
        <v>1</v>
      </c>
    </row>
    <row r="18" spans="1:132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AA18">
        <v>148</v>
      </c>
      <c r="AB18">
        <v>0.23294124007225037</v>
      </c>
      <c r="AC18">
        <v>0.2000148594379425</v>
      </c>
      <c r="AD18">
        <v>0.19174522161483765</v>
      </c>
      <c r="AE18">
        <v>0.20980021357536316</v>
      </c>
      <c r="AF18">
        <v>0.28059053421020508</v>
      </c>
      <c r="AG18">
        <v>0.27510088682174683</v>
      </c>
      <c r="AH18">
        <v>0.26675748825073242</v>
      </c>
      <c r="AI18">
        <v>0.15000000596046448</v>
      </c>
      <c r="AJ18">
        <v>0.22783832252025604</v>
      </c>
      <c r="AP18">
        <v>-4.5882477760314941</v>
      </c>
      <c r="AQ18">
        <v>-4.0029716491699219</v>
      </c>
      <c r="AR18">
        <v>-4.3490433692932129</v>
      </c>
      <c r="AS18">
        <v>3.9955973625183105E-2</v>
      </c>
      <c r="AT18">
        <v>3.8818953037261963</v>
      </c>
      <c r="AU18">
        <v>2.489912748336792</v>
      </c>
      <c r="AV18">
        <v>-0.67574977874755859</v>
      </c>
      <c r="AW18">
        <v>20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1</v>
      </c>
      <c r="BK18">
        <v>0</v>
      </c>
      <c r="BR18">
        <v>0.75764673948287964</v>
      </c>
      <c r="BS18">
        <v>0.70952028036117554</v>
      </c>
      <c r="BT18">
        <v>0.6627497673034668</v>
      </c>
      <c r="BU18">
        <v>0.78739142417907715</v>
      </c>
      <c r="BV18">
        <v>0.39476540684700012</v>
      </c>
      <c r="BW18">
        <v>-0.15881870687007904</v>
      </c>
      <c r="BX18">
        <v>0.81876713037490845</v>
      </c>
      <c r="BY18">
        <v>0</v>
      </c>
      <c r="CF18">
        <v>-28.676559448242188</v>
      </c>
      <c r="CG18">
        <v>-33.358081817626953</v>
      </c>
      <c r="CH18">
        <v>-72.484062194824219</v>
      </c>
      <c r="CI18">
        <v>0.39955976605415344</v>
      </c>
      <c r="CJ18">
        <v>17.644977569580078</v>
      </c>
      <c r="CK18">
        <v>22.635564804077148</v>
      </c>
      <c r="CL18">
        <v>-6.1431808471679688</v>
      </c>
      <c r="CM18">
        <v>133.33332824707031</v>
      </c>
      <c r="CS18">
        <v>0.57650130987167358</v>
      </c>
      <c r="CT18">
        <v>0</v>
      </c>
      <c r="CU18">
        <v>0</v>
      </c>
      <c r="CV18">
        <v>0</v>
      </c>
      <c r="CW18">
        <v>0</v>
      </c>
      <c r="CX18">
        <v>-0.75764673948287964</v>
      </c>
      <c r="CY18">
        <v>-0.75763463973999023</v>
      </c>
      <c r="CZ18">
        <v>0</v>
      </c>
      <c r="DA18">
        <v>-0.75764673948287964</v>
      </c>
      <c r="DB18">
        <v>148</v>
      </c>
      <c r="DC18">
        <v>0</v>
      </c>
      <c r="DD18">
        <v>0</v>
      </c>
      <c r="DE18">
        <v>19.324251174926758</v>
      </c>
      <c r="DF18">
        <v>-6.1431694030761719</v>
      </c>
      <c r="DG18">
        <v>0</v>
      </c>
      <c r="DH18">
        <v>0.5</v>
      </c>
      <c r="DI18">
        <v>0</v>
      </c>
      <c r="DQ18">
        <v>0</v>
      </c>
      <c r="DR18">
        <v>1</v>
      </c>
      <c r="DS18">
        <v>0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7.4300613403320313</v>
      </c>
      <c r="EB18">
        <v>1</v>
      </c>
    </row>
    <row r="19" spans="1:132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AA19">
        <v>149</v>
      </c>
      <c r="AB19">
        <v>0.23269931972026825</v>
      </c>
      <c r="AC19">
        <v>0.19987618923187256</v>
      </c>
      <c r="AD19">
        <v>0.19216234982013702</v>
      </c>
      <c r="AE19">
        <v>0.20783853530883789</v>
      </c>
      <c r="AF19">
        <v>0.27908656001091003</v>
      </c>
      <c r="AG19">
        <v>0.28197842836380005</v>
      </c>
      <c r="AH19">
        <v>0.25924935936927795</v>
      </c>
      <c r="AI19">
        <v>0.15000000596046448</v>
      </c>
      <c r="AJ19">
        <v>0.22283290326595306</v>
      </c>
      <c r="AP19">
        <v>-4.5398635864257813</v>
      </c>
      <c r="AQ19">
        <v>-3.9752373695373535</v>
      </c>
      <c r="AR19">
        <v>-4.432469367980957</v>
      </c>
      <c r="AS19">
        <v>0.43229159712791443</v>
      </c>
      <c r="AT19">
        <v>4.1826901435852051</v>
      </c>
      <c r="AU19">
        <v>1.8021585941314697</v>
      </c>
      <c r="AV19">
        <v>7.5063109397888184E-2</v>
      </c>
      <c r="AW19">
        <v>20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1</v>
      </c>
      <c r="BK19">
        <v>0</v>
      </c>
      <c r="BR19">
        <v>0.74888330698013306</v>
      </c>
      <c r="BS19">
        <v>0.70049893856048584</v>
      </c>
      <c r="BT19">
        <v>0.67276513576507568</v>
      </c>
      <c r="BU19">
        <v>0.7561919093132019</v>
      </c>
      <c r="BV19">
        <v>0.36385771632194519</v>
      </c>
      <c r="BW19">
        <v>6.3059106469154358E-2</v>
      </c>
      <c r="BX19">
        <v>0.75081360340118408</v>
      </c>
      <c r="BY19">
        <v>0</v>
      </c>
      <c r="CF19">
        <v>-28.37415885925293</v>
      </c>
      <c r="CG19">
        <v>-33.126964569091797</v>
      </c>
      <c r="CH19">
        <v>-73.874488830566406</v>
      </c>
      <c r="CI19">
        <v>4.3229165077209473</v>
      </c>
      <c r="CJ19">
        <v>19.012226104736328</v>
      </c>
      <c r="CK19">
        <v>16.383255004882813</v>
      </c>
      <c r="CL19">
        <v>0.68239200115203857</v>
      </c>
      <c r="CM19">
        <v>133.33332824707031</v>
      </c>
      <c r="CS19">
        <v>0.51351910829544067</v>
      </c>
      <c r="CT19">
        <v>0</v>
      </c>
      <c r="CU19">
        <v>0</v>
      </c>
      <c r="CV19">
        <v>0</v>
      </c>
      <c r="CW19">
        <v>0</v>
      </c>
      <c r="CX19">
        <v>-0.74888330698013306</v>
      </c>
      <c r="CY19">
        <v>-0.74887275695800781</v>
      </c>
      <c r="CZ19">
        <v>0</v>
      </c>
      <c r="DA19">
        <v>-0.74888330698013306</v>
      </c>
      <c r="DB19">
        <v>149</v>
      </c>
      <c r="DC19">
        <v>0</v>
      </c>
      <c r="DD19">
        <v>0</v>
      </c>
      <c r="DE19">
        <v>20.075061798095703</v>
      </c>
      <c r="DF19">
        <v>0.68239259719848633</v>
      </c>
      <c r="DG19">
        <v>0</v>
      </c>
      <c r="DH19">
        <v>0.5</v>
      </c>
      <c r="DI19">
        <v>0</v>
      </c>
      <c r="DQ19">
        <v>0</v>
      </c>
      <c r="DR19">
        <v>1</v>
      </c>
      <c r="DS19">
        <v>0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6.6769576072692871</v>
      </c>
      <c r="EB19">
        <v>1</v>
      </c>
    </row>
    <row r="20" spans="1:132">
      <c r="A20" s="46"/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AA20">
        <v>150</v>
      </c>
      <c r="AB20">
        <v>0.23246556520462036</v>
      </c>
      <c r="AC20">
        <v>0.1998102068901062</v>
      </c>
      <c r="AD20">
        <v>0.18497687578201294</v>
      </c>
      <c r="AE20">
        <v>0.21341267228126526</v>
      </c>
      <c r="AF20">
        <v>0.27847698330879211</v>
      </c>
      <c r="AG20">
        <v>0.27742576599121094</v>
      </c>
      <c r="AH20">
        <v>0.26144155859947205</v>
      </c>
      <c r="AI20">
        <v>0.15000000596046448</v>
      </c>
      <c r="AJ20">
        <v>0.22429437935352325</v>
      </c>
      <c r="AP20">
        <v>-4.4931125640869141</v>
      </c>
      <c r="AQ20">
        <v>-3.962040901184082</v>
      </c>
      <c r="AR20">
        <v>-2.9953746795654297</v>
      </c>
      <c r="AS20">
        <v>-0.68253576755523682</v>
      </c>
      <c r="AT20">
        <v>4.3046054840087891</v>
      </c>
      <c r="AU20">
        <v>2.2574248313903809</v>
      </c>
      <c r="AV20">
        <v>-0.144156813621521</v>
      </c>
      <c r="AW20">
        <v>20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1</v>
      </c>
      <c r="BK20">
        <v>0</v>
      </c>
      <c r="BR20">
        <v>0.74017441272735596</v>
      </c>
      <c r="BS20">
        <v>0.6934235692024231</v>
      </c>
      <c r="BT20">
        <v>0.68022751808166504</v>
      </c>
      <c r="BU20">
        <v>-0.75686907768249512</v>
      </c>
      <c r="BV20">
        <v>0.35795930027961731</v>
      </c>
      <c r="BW20">
        <v>0.23604661226272583</v>
      </c>
      <c r="BX20">
        <v>-0.2192198634147644</v>
      </c>
      <c r="BY20">
        <v>0</v>
      </c>
      <c r="CF20">
        <v>-28.081964492797852</v>
      </c>
      <c r="CG20">
        <v>-33.016994476318359</v>
      </c>
      <c r="CH20">
        <v>-49.92291259765625</v>
      </c>
      <c r="CI20">
        <v>-6.8253579139709473</v>
      </c>
      <c r="CJ20">
        <v>19.566387176513672</v>
      </c>
      <c r="CK20">
        <v>20.522039413452148</v>
      </c>
      <c r="CL20">
        <v>-1.3105167150497437</v>
      </c>
      <c r="CM20">
        <v>133.33332824707031</v>
      </c>
      <c r="CS20">
        <v>0.45576435327529907</v>
      </c>
      <c r="CT20">
        <v>0</v>
      </c>
      <c r="CU20">
        <v>0</v>
      </c>
      <c r="CV20">
        <v>0</v>
      </c>
      <c r="CW20">
        <v>0</v>
      </c>
      <c r="CX20">
        <v>-0.74017441272735596</v>
      </c>
      <c r="CY20">
        <v>-0.74017047882080078</v>
      </c>
      <c r="CZ20">
        <v>0</v>
      </c>
      <c r="DA20">
        <v>-0.74017441272735596</v>
      </c>
      <c r="DB20">
        <v>150</v>
      </c>
      <c r="DC20">
        <v>0</v>
      </c>
      <c r="DD20">
        <v>0</v>
      </c>
      <c r="DE20">
        <v>19.855842590332031</v>
      </c>
      <c r="DF20">
        <v>-1.3105193376541138</v>
      </c>
      <c r="DG20">
        <v>0</v>
      </c>
      <c r="DH20">
        <v>0.5</v>
      </c>
      <c r="DI20">
        <v>0</v>
      </c>
      <c r="DQ20">
        <v>0</v>
      </c>
      <c r="DR20">
        <v>1</v>
      </c>
      <c r="DS20">
        <v>0</v>
      </c>
      <c r="DT20">
        <v>0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</v>
      </c>
      <c r="EA20">
        <v>7.8826274871826172</v>
      </c>
      <c r="EB20">
        <v>1</v>
      </c>
    </row>
    <row r="21" spans="1:132">
      <c r="A21" s="46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AA21">
        <v>151</v>
      </c>
      <c r="AB21">
        <v>0.23224617540836334</v>
      </c>
      <c r="AC21">
        <v>0.19906704127788544</v>
      </c>
      <c r="AD21">
        <v>0.18585500121116638</v>
      </c>
      <c r="AE21">
        <v>0.21120433509349823</v>
      </c>
      <c r="AF21">
        <v>0.27783650159835815</v>
      </c>
      <c r="AG21">
        <v>0.28295445442199707</v>
      </c>
      <c r="AH21">
        <v>0.25446084141731262</v>
      </c>
      <c r="AI21">
        <v>0.15000000596046448</v>
      </c>
      <c r="AJ21">
        <v>0.21964056789875031</v>
      </c>
      <c r="AP21">
        <v>-4.4492349624633789</v>
      </c>
      <c r="AQ21">
        <v>-3.8134078979492188</v>
      </c>
      <c r="AR21">
        <v>-3.1709997653961182</v>
      </c>
      <c r="AS21">
        <v>-0.24086831510066986</v>
      </c>
      <c r="AT21">
        <v>4.4327020645141602</v>
      </c>
      <c r="AU21">
        <v>1.7045559883117676</v>
      </c>
      <c r="AV21">
        <v>0.55391490459442139</v>
      </c>
      <c r="AW21">
        <v>20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1</v>
      </c>
      <c r="BK21">
        <v>0</v>
      </c>
      <c r="BR21">
        <v>0.73185575008392334</v>
      </c>
      <c r="BS21">
        <v>0.6879773736000061</v>
      </c>
      <c r="BT21">
        <v>0.53934472799301147</v>
      </c>
      <c r="BU21">
        <v>0.71496844291687012</v>
      </c>
      <c r="BV21">
        <v>0.27330154180526733</v>
      </c>
      <c r="BW21">
        <v>0.14520344138145447</v>
      </c>
      <c r="BX21">
        <v>0.69807213544845581</v>
      </c>
      <c r="BY21">
        <v>0</v>
      </c>
      <c r="CF21">
        <v>-27.807727813720703</v>
      </c>
      <c r="CG21">
        <v>-31.778385162353516</v>
      </c>
      <c r="CH21">
        <v>-52.849994659423828</v>
      </c>
      <c r="CI21">
        <v>-2.4086835384368896</v>
      </c>
      <c r="CJ21">
        <v>20.148643493652344</v>
      </c>
      <c r="CK21">
        <v>15.495959281921387</v>
      </c>
      <c r="CL21">
        <v>5.035590648651123</v>
      </c>
      <c r="CM21">
        <v>133.33332824707031</v>
      </c>
      <c r="CS21">
        <v>0.47262746095657349</v>
      </c>
      <c r="CT21">
        <v>0</v>
      </c>
      <c r="CU21">
        <v>0</v>
      </c>
      <c r="CV21">
        <v>0</v>
      </c>
      <c r="CW21">
        <v>0</v>
      </c>
      <c r="CX21">
        <v>-0.73185575008392334</v>
      </c>
      <c r="CY21">
        <v>-0.73188543319702148</v>
      </c>
      <c r="CZ21">
        <v>0</v>
      </c>
      <c r="DA21">
        <v>-0.73185575008392334</v>
      </c>
      <c r="DB21">
        <v>151</v>
      </c>
      <c r="DC21">
        <v>0</v>
      </c>
      <c r="DD21">
        <v>0</v>
      </c>
      <c r="DE21">
        <v>20.553915023803711</v>
      </c>
      <c r="DF21">
        <v>5.0355978012084961</v>
      </c>
      <c r="DG21">
        <v>0</v>
      </c>
      <c r="DH21">
        <v>0.5</v>
      </c>
      <c r="DI21">
        <v>0</v>
      </c>
      <c r="DQ21">
        <v>0</v>
      </c>
      <c r="DR21">
        <v>1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</v>
      </c>
      <c r="EA21">
        <v>9.2479591369628906</v>
      </c>
      <c r="EB21">
        <v>1</v>
      </c>
    </row>
    <row r="22" spans="1:132">
      <c r="A22" s="46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AA22">
        <v>152</v>
      </c>
      <c r="AB22">
        <v>0.23197533190250397</v>
      </c>
      <c r="AC22">
        <v>0.19841101765632629</v>
      </c>
      <c r="AD22">
        <v>0.18652451038360596</v>
      </c>
      <c r="AE22">
        <v>0.20930972695350647</v>
      </c>
      <c r="AF22">
        <v>0.27774912118911743</v>
      </c>
      <c r="AG22">
        <v>0.2710096538066864</v>
      </c>
      <c r="AH22">
        <v>0.26364299654960632</v>
      </c>
      <c r="AI22">
        <v>0.15000000596046448</v>
      </c>
      <c r="AJ22">
        <v>0.22576199471950531</v>
      </c>
      <c r="AP22">
        <v>-4.3950662612915039</v>
      </c>
      <c r="AQ22">
        <v>-3.6822028160095215</v>
      </c>
      <c r="AR22">
        <v>-3.3049015998840332</v>
      </c>
      <c r="AS22">
        <v>0.138053297996521</v>
      </c>
      <c r="AT22">
        <v>4.4501776695251465</v>
      </c>
      <c r="AU22">
        <v>2.8990359306335449</v>
      </c>
      <c r="AV22">
        <v>-0.36430060863494873</v>
      </c>
      <c r="AW22">
        <v>20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1</v>
      </c>
      <c r="BK22">
        <v>0</v>
      </c>
      <c r="BR22">
        <v>0.7241327166557312</v>
      </c>
      <c r="BS22">
        <v>0.66996520757675171</v>
      </c>
      <c r="BT22">
        <v>0.53876185417175293</v>
      </c>
      <c r="BU22">
        <v>0.67266237735748291</v>
      </c>
      <c r="BV22">
        <v>0.29374149441719055</v>
      </c>
      <c r="BW22">
        <v>0.27626696228981018</v>
      </c>
      <c r="BX22">
        <v>-0.91821408271789551</v>
      </c>
      <c r="BY22">
        <v>0</v>
      </c>
      <c r="CF22">
        <v>-27.469173431396484</v>
      </c>
      <c r="CG22">
        <v>-30.685012817382813</v>
      </c>
      <c r="CH22">
        <v>-55.081691741943359</v>
      </c>
      <c r="CI22">
        <v>1.3805330991744995</v>
      </c>
      <c r="CJ22">
        <v>20.228080749511719</v>
      </c>
      <c r="CK22">
        <v>26.354867935180664</v>
      </c>
      <c r="CL22">
        <v>-3.3118240833282471</v>
      </c>
      <c r="CM22">
        <v>133.33332824707031</v>
      </c>
      <c r="CS22">
        <v>0.41892954707145691</v>
      </c>
      <c r="CT22">
        <v>0</v>
      </c>
      <c r="CU22">
        <v>0</v>
      </c>
      <c r="CV22">
        <v>0</v>
      </c>
      <c r="CW22">
        <v>0</v>
      </c>
      <c r="CX22">
        <v>-0.7241327166557312</v>
      </c>
      <c r="CY22">
        <v>-0.7241368293762207</v>
      </c>
      <c r="CZ22">
        <v>0</v>
      </c>
      <c r="DA22">
        <v>-0.7241327166557312</v>
      </c>
      <c r="DB22">
        <v>152</v>
      </c>
      <c r="DC22">
        <v>0</v>
      </c>
      <c r="DD22">
        <v>0</v>
      </c>
      <c r="DE22">
        <v>19.635700225830078</v>
      </c>
      <c r="DF22">
        <v>-3.3118133544921875</v>
      </c>
      <c r="DG22">
        <v>0</v>
      </c>
      <c r="DH22">
        <v>0.5</v>
      </c>
      <c r="DI22">
        <v>0</v>
      </c>
      <c r="DQ22">
        <v>0</v>
      </c>
      <c r="DR22">
        <v>1</v>
      </c>
      <c r="DS22">
        <v>0</v>
      </c>
      <c r="DT22">
        <v>0</v>
      </c>
      <c r="DU22">
        <v>0</v>
      </c>
      <c r="DV22">
        <v>0</v>
      </c>
      <c r="DW22">
        <v>0</v>
      </c>
      <c r="DX22">
        <v>0</v>
      </c>
      <c r="DY22">
        <v>0</v>
      </c>
      <c r="DZ22">
        <v>0</v>
      </c>
      <c r="EA22">
        <v>8.2575197219848633</v>
      </c>
      <c r="EB22">
        <v>1</v>
      </c>
    </row>
    <row r="23" spans="1:132">
      <c r="A23" s="46"/>
      <c r="B23" s="46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AA23">
        <v>153</v>
      </c>
      <c r="AB23">
        <v>0.2316681295633316</v>
      </c>
      <c r="AC23">
        <v>0.19783309102058411</v>
      </c>
      <c r="AD23">
        <v>0.18703863024711609</v>
      </c>
      <c r="AE23">
        <v>0.20769278705120087</v>
      </c>
      <c r="AF23">
        <v>0.2763119637966156</v>
      </c>
      <c r="AG23">
        <v>0.27725780010223389</v>
      </c>
      <c r="AH23">
        <v>0.25709795951843262</v>
      </c>
      <c r="AI23">
        <v>0.15000000596046448</v>
      </c>
      <c r="AJ23">
        <v>0.22139863669872284</v>
      </c>
      <c r="AP23">
        <v>-4.333625316619873</v>
      </c>
      <c r="AQ23">
        <v>-3.5666177272796631</v>
      </c>
      <c r="AR23">
        <v>-3.4077255725860596</v>
      </c>
      <c r="AS23">
        <v>0.46144124865531921</v>
      </c>
      <c r="AT23">
        <v>4.7376093864440918</v>
      </c>
      <c r="AU23">
        <v>2.2742211818695068</v>
      </c>
      <c r="AV23">
        <v>0.29020312428474426</v>
      </c>
      <c r="AW23">
        <v>20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1</v>
      </c>
      <c r="BK23">
        <v>0</v>
      </c>
      <c r="BR23">
        <v>0.71471059322357178</v>
      </c>
      <c r="BS23">
        <v>0.65327036380767822</v>
      </c>
      <c r="BT23">
        <v>0.53768330812454224</v>
      </c>
      <c r="BU23">
        <v>0.64050918817520142</v>
      </c>
      <c r="BV23">
        <v>0.31711983680725098</v>
      </c>
      <c r="BW23">
        <v>2.969018742442131E-2</v>
      </c>
      <c r="BX23">
        <v>0.65450406074523926</v>
      </c>
      <c r="BY23">
        <v>0</v>
      </c>
      <c r="CF23">
        <v>-27.085170745849609</v>
      </c>
      <c r="CG23">
        <v>-29.7218017578125</v>
      </c>
      <c r="CH23">
        <v>-56.795425415039063</v>
      </c>
      <c r="CI23">
        <v>4.6144132614135742</v>
      </c>
      <c r="CJ23">
        <v>21.534585952758789</v>
      </c>
      <c r="CK23">
        <v>20.674736022949219</v>
      </c>
      <c r="CL23">
        <v>2.6382102966308594</v>
      </c>
      <c r="CM23">
        <v>133.33332824707031</v>
      </c>
      <c r="CS23">
        <v>0.48956149816513062</v>
      </c>
      <c r="CT23">
        <v>0</v>
      </c>
      <c r="CU23">
        <v>0</v>
      </c>
      <c r="CV23">
        <v>0</v>
      </c>
      <c r="CW23">
        <v>0</v>
      </c>
      <c r="CX23">
        <v>-0.71471059322357178</v>
      </c>
      <c r="CY23">
        <v>-0.71468949317932129</v>
      </c>
      <c r="CZ23">
        <v>0</v>
      </c>
      <c r="DA23">
        <v>-0.71471059322357178</v>
      </c>
      <c r="DB23">
        <v>153</v>
      </c>
      <c r="DC23">
        <v>0</v>
      </c>
      <c r="DD23">
        <v>0</v>
      </c>
      <c r="DE23">
        <v>27.302034378051758</v>
      </c>
      <c r="DF23">
        <v>16.59553337097168</v>
      </c>
      <c r="DG23">
        <v>0</v>
      </c>
      <c r="DH23">
        <v>0.5</v>
      </c>
      <c r="DI23">
        <v>0</v>
      </c>
      <c r="DQ23">
        <v>0</v>
      </c>
      <c r="DR23">
        <v>1</v>
      </c>
      <c r="DS23">
        <v>0</v>
      </c>
      <c r="DT23">
        <v>0</v>
      </c>
      <c r="DU23">
        <v>0</v>
      </c>
      <c r="DV23">
        <v>0</v>
      </c>
      <c r="DW23">
        <v>0</v>
      </c>
      <c r="DX23">
        <v>0</v>
      </c>
      <c r="DY23">
        <v>0</v>
      </c>
      <c r="DZ23">
        <v>0</v>
      </c>
      <c r="EA23">
        <v>7.7245693206787109</v>
      </c>
      <c r="EB23">
        <v>1</v>
      </c>
    </row>
    <row r="24" spans="1:132">
      <c r="A24" s="46"/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AA24">
        <v>154</v>
      </c>
      <c r="AB24">
        <v>0.23133638501167297</v>
      </c>
      <c r="AC24">
        <v>0.19732511043548584</v>
      </c>
      <c r="AD24">
        <v>0.18338865041732788</v>
      </c>
      <c r="AE24">
        <v>0.21021662652492523</v>
      </c>
      <c r="AF24">
        <v>0.27437689900398254</v>
      </c>
      <c r="AG24">
        <v>0.27182254195213318</v>
      </c>
      <c r="AH24">
        <v>0.2514183521270752</v>
      </c>
      <c r="AI24">
        <v>0.15000000596046448</v>
      </c>
      <c r="AJ24">
        <v>0.21761223673820496</v>
      </c>
      <c r="AP24">
        <v>-4.2672767639160156</v>
      </c>
      <c r="AQ24">
        <v>-3.4650216102600098</v>
      </c>
      <c r="AR24">
        <v>-2.677729606628418</v>
      </c>
      <c r="AS24">
        <v>-4.3326612561941147E-2</v>
      </c>
      <c r="AT24">
        <v>5.1246223449707031</v>
      </c>
      <c r="AU24">
        <v>2.8177471160888672</v>
      </c>
      <c r="AV24">
        <v>0.85816389322280884</v>
      </c>
      <c r="AW24">
        <v>20</v>
      </c>
      <c r="BD24">
        <v>0</v>
      </c>
      <c r="BE24">
        <v>0</v>
      </c>
      <c r="BF24">
        <v>0</v>
      </c>
      <c r="BG24">
        <v>0</v>
      </c>
      <c r="BH24">
        <v>0.21052631735801697</v>
      </c>
      <c r="BI24">
        <v>0.31578949093818665</v>
      </c>
      <c r="BJ24">
        <v>0.47368419170379639</v>
      </c>
      <c r="BK24">
        <v>0</v>
      </c>
      <c r="BR24">
        <v>0.70417147874832153</v>
      </c>
      <c r="BS24">
        <v>0.63782167434692383</v>
      </c>
      <c r="BT24">
        <v>0.53622537851333618</v>
      </c>
      <c r="BU24">
        <v>-0.193772092461586</v>
      </c>
      <c r="BV24">
        <v>0.31099686026573181</v>
      </c>
      <c r="BW24">
        <v>0.17398515343666077</v>
      </c>
      <c r="BX24">
        <v>5.4609938524663448E-3</v>
      </c>
      <c r="BY24">
        <v>0</v>
      </c>
      <c r="CF24">
        <v>-26.670490264892578</v>
      </c>
      <c r="CG24">
        <v>-28.875167846679688</v>
      </c>
      <c r="CH24">
        <v>-44.628826141357422</v>
      </c>
      <c r="CI24">
        <v>-0.43326619267463684</v>
      </c>
      <c r="CJ24">
        <v>23.293735504150391</v>
      </c>
      <c r="CK24">
        <v>25.615879058837891</v>
      </c>
      <c r="CL24">
        <v>7.801490306854248</v>
      </c>
      <c r="CM24">
        <v>133.33332824707031</v>
      </c>
      <c r="CS24">
        <v>1</v>
      </c>
      <c r="CT24">
        <v>0</v>
      </c>
      <c r="CU24">
        <v>0</v>
      </c>
      <c r="CV24">
        <v>0</v>
      </c>
      <c r="CW24">
        <v>0</v>
      </c>
      <c r="CX24">
        <v>-0.70417147874832153</v>
      </c>
      <c r="CY24">
        <v>-1.8916726112365723</v>
      </c>
      <c r="CZ24">
        <v>-1.1874992847442627</v>
      </c>
      <c r="DA24">
        <v>-1.891670823097229</v>
      </c>
      <c r="DB24">
        <v>154</v>
      </c>
      <c r="DC24">
        <v>450</v>
      </c>
      <c r="DD24">
        <v>0</v>
      </c>
      <c r="DE24">
        <v>28.800533294677734</v>
      </c>
      <c r="DF24">
        <v>20.001216888427734</v>
      </c>
      <c r="DG24">
        <v>0</v>
      </c>
      <c r="DH24">
        <v>0.5</v>
      </c>
      <c r="DI24">
        <v>0</v>
      </c>
      <c r="DQ24">
        <v>0.30000001192092896</v>
      </c>
      <c r="DR24">
        <v>1</v>
      </c>
      <c r="DS24">
        <v>0.15000000596046448</v>
      </c>
      <c r="DT24">
        <v>0</v>
      </c>
      <c r="DU24">
        <v>0</v>
      </c>
      <c r="DV24">
        <v>1.1874992847442627</v>
      </c>
      <c r="DW24">
        <v>1.1874992847442627</v>
      </c>
      <c r="DX24">
        <v>1.1874992847442627</v>
      </c>
      <c r="DY24">
        <v>1.1874992847442627</v>
      </c>
      <c r="DZ24">
        <v>1.1874992847442627</v>
      </c>
      <c r="EA24">
        <v>7.9166617393493652</v>
      </c>
      <c r="EB24">
        <v>0.89999997615814209</v>
      </c>
    </row>
    <row r="25" spans="1:132">
      <c r="A25" s="46"/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AA25">
        <v>155</v>
      </c>
      <c r="AB25">
        <v>0.23098933696746826</v>
      </c>
      <c r="AC25">
        <v>0.19656631350517273</v>
      </c>
      <c r="AD25">
        <v>0.18409740924835205</v>
      </c>
      <c r="AE25">
        <v>0.20837034285068512</v>
      </c>
      <c r="AF25">
        <v>0.27250340580940247</v>
      </c>
      <c r="AG25">
        <v>0.26733648777008057</v>
      </c>
      <c r="AH25">
        <v>0.24648134410381317</v>
      </c>
      <c r="AI25">
        <v>0.15000000596046448</v>
      </c>
      <c r="AJ25">
        <v>0.21432089805603027</v>
      </c>
      <c r="AP25">
        <v>-4.1978669166564941</v>
      </c>
      <c r="AQ25">
        <v>-3.3132619857788086</v>
      </c>
      <c r="AR25">
        <v>-2.819481372833252</v>
      </c>
      <c r="AS25">
        <v>0.32593008875846863</v>
      </c>
      <c r="AT25">
        <v>5.4993209838867188</v>
      </c>
      <c r="AU25">
        <v>3.266352653503418</v>
      </c>
      <c r="AV25">
        <v>1.3518646955490112</v>
      </c>
      <c r="AW25">
        <v>20</v>
      </c>
      <c r="BD25">
        <v>0</v>
      </c>
      <c r="BE25">
        <v>0</v>
      </c>
      <c r="BF25">
        <v>0</v>
      </c>
      <c r="BG25">
        <v>0</v>
      </c>
      <c r="BH25">
        <v>0.21052631735801697</v>
      </c>
      <c r="BI25">
        <v>0.31578949093818665</v>
      </c>
      <c r="BJ25">
        <v>0.47368419170379639</v>
      </c>
      <c r="BK25">
        <v>0</v>
      </c>
      <c r="BR25">
        <v>0.69296300411224365</v>
      </c>
      <c r="BS25">
        <v>0.62355250120162964</v>
      </c>
      <c r="BT25">
        <v>0.47179055213928223</v>
      </c>
      <c r="BU25">
        <v>0.61354190111160278</v>
      </c>
      <c r="BV25">
        <v>0.24428564310073853</v>
      </c>
      <c r="BW25">
        <v>9.5420680940151215E-2</v>
      </c>
      <c r="BX25">
        <v>-1.4430491253733635E-2</v>
      </c>
      <c r="BY25">
        <v>0</v>
      </c>
      <c r="CF25">
        <v>-26.236679077148438</v>
      </c>
      <c r="CG25">
        <v>-27.610506057739258</v>
      </c>
      <c r="CH25">
        <v>-46.991355895996094</v>
      </c>
      <c r="CI25">
        <v>3.2593014240264893</v>
      </c>
      <c r="CJ25">
        <v>24.996912002563477</v>
      </c>
      <c r="CK25">
        <v>29.694108963012695</v>
      </c>
      <c r="CL25">
        <v>12.289680480957031</v>
      </c>
      <c r="CM25">
        <v>133.33332824707031</v>
      </c>
      <c r="CS25">
        <v>1</v>
      </c>
      <c r="CT25">
        <v>0</v>
      </c>
      <c r="CU25">
        <v>0</v>
      </c>
      <c r="CV25">
        <v>0</v>
      </c>
      <c r="CW25">
        <v>0</v>
      </c>
      <c r="CX25">
        <v>-0.69296300411224365</v>
      </c>
      <c r="CY25">
        <v>-1.7656683921813965</v>
      </c>
      <c r="CZ25">
        <v>-1.0727219581604004</v>
      </c>
      <c r="DA25">
        <v>-1.765684962272644</v>
      </c>
      <c r="DB25">
        <v>155</v>
      </c>
      <c r="DC25">
        <v>450</v>
      </c>
      <c r="DD25">
        <v>0</v>
      </c>
      <c r="DE25">
        <v>30.117538452148438</v>
      </c>
      <c r="DF25">
        <v>22.994405746459961</v>
      </c>
      <c r="DG25">
        <v>0</v>
      </c>
      <c r="DH25">
        <v>0.5</v>
      </c>
      <c r="DI25">
        <v>0</v>
      </c>
      <c r="DQ25">
        <v>0.30000001192092896</v>
      </c>
      <c r="DR25">
        <v>1</v>
      </c>
      <c r="DS25">
        <v>0.15000000596046448</v>
      </c>
      <c r="DT25">
        <v>0</v>
      </c>
      <c r="DU25">
        <v>0</v>
      </c>
      <c r="DV25">
        <v>1.0727219581604004</v>
      </c>
      <c r="DW25">
        <v>1.0727219581604004</v>
      </c>
      <c r="DX25">
        <v>1.0727219581604004</v>
      </c>
      <c r="DY25">
        <v>2.2602212429046631</v>
      </c>
      <c r="DZ25">
        <v>2.2602212429046631</v>
      </c>
      <c r="EA25">
        <v>7.1514797210693359</v>
      </c>
      <c r="EB25">
        <v>0.89999997615814209</v>
      </c>
    </row>
    <row r="26" spans="1:132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AA26">
        <v>156</v>
      </c>
      <c r="AB26">
        <v>0.23060877621173859</v>
      </c>
      <c r="AC26">
        <v>0.19588521122932434</v>
      </c>
      <c r="AD26">
        <v>0.18185894191265106</v>
      </c>
      <c r="AE26">
        <v>0.20945096015930176</v>
      </c>
      <c r="AF26">
        <v>0.27001723647117615</v>
      </c>
      <c r="AG26">
        <v>0.26667079329490662</v>
      </c>
      <c r="AH26">
        <v>0.28857365250587463</v>
      </c>
      <c r="AI26">
        <v>0.30000001192092896</v>
      </c>
      <c r="AJ26">
        <v>0.29238244891166687</v>
      </c>
      <c r="AP26">
        <v>-4.1217551231384277</v>
      </c>
      <c r="AQ26">
        <v>-3.17704176902771</v>
      </c>
      <c r="AR26">
        <v>-2.3717877864837646</v>
      </c>
      <c r="AS26">
        <v>0.10980664938688278</v>
      </c>
      <c r="AT26">
        <v>5.9965548515319824</v>
      </c>
      <c r="AU26">
        <v>3.3329222202301025</v>
      </c>
      <c r="AV26">
        <v>-2.8573663234710693</v>
      </c>
      <c r="AW26">
        <v>4.9999985694885254</v>
      </c>
      <c r="BD26">
        <v>0</v>
      </c>
      <c r="BE26">
        <v>0</v>
      </c>
      <c r="BF26">
        <v>0</v>
      </c>
      <c r="BG26">
        <v>0</v>
      </c>
      <c r="BH26">
        <v>0.21052631735801697</v>
      </c>
      <c r="BI26">
        <v>0.31578949093818665</v>
      </c>
      <c r="BJ26">
        <v>0.47368419170379639</v>
      </c>
      <c r="BK26">
        <v>0</v>
      </c>
      <c r="BR26">
        <v>0.68142735958099365</v>
      </c>
      <c r="BS26">
        <v>0.60531389713287354</v>
      </c>
      <c r="BT26">
        <v>0.46909523010253906</v>
      </c>
      <c r="BU26">
        <v>2.1401319652795792E-2</v>
      </c>
      <c r="BV26">
        <v>0.23752507567405701</v>
      </c>
      <c r="BW26">
        <v>4.2828451842069626E-2</v>
      </c>
      <c r="BX26">
        <v>0.4300636351108551</v>
      </c>
      <c r="BY26">
        <v>5.3200011253356934</v>
      </c>
      <c r="CF26">
        <v>-25.760978698730469</v>
      </c>
      <c r="CG26">
        <v>-26.475336074829102</v>
      </c>
      <c r="CH26">
        <v>-39.529800415039063</v>
      </c>
      <c r="CI26">
        <v>1.0980666875839233</v>
      </c>
      <c r="CJ26">
        <v>27.257064819335938</v>
      </c>
      <c r="CK26">
        <v>30.299285888671875</v>
      </c>
      <c r="CL26">
        <v>-25.97606086730957</v>
      </c>
      <c r="CM26">
        <v>33.333324432373047</v>
      </c>
      <c r="CS26">
        <v>0.97906649112701416</v>
      </c>
      <c r="CT26">
        <v>0</v>
      </c>
      <c r="CU26">
        <v>0.19999992847442627</v>
      </c>
      <c r="CV26">
        <v>1</v>
      </c>
      <c r="CW26">
        <v>20.319999694824219</v>
      </c>
      <c r="CX26">
        <v>-0.68142735958099365</v>
      </c>
      <c r="CY26">
        <v>18.201530456542969</v>
      </c>
      <c r="CZ26">
        <v>-1.4370495080947876</v>
      </c>
      <c r="DA26">
        <v>18.201522827148438</v>
      </c>
      <c r="DB26">
        <v>156</v>
      </c>
      <c r="DC26">
        <v>450</v>
      </c>
      <c r="DD26">
        <v>0</v>
      </c>
      <c r="DE26">
        <v>11.472109794616699</v>
      </c>
      <c r="DF26">
        <v>14.709344863891602</v>
      </c>
      <c r="DG26">
        <v>20.319999694824219</v>
      </c>
      <c r="DH26">
        <v>0.5</v>
      </c>
      <c r="DI26">
        <v>0</v>
      </c>
      <c r="DQ26">
        <v>0.30000001192092896</v>
      </c>
      <c r="DR26">
        <v>1</v>
      </c>
      <c r="DS26">
        <v>0.15000000596046448</v>
      </c>
      <c r="DT26">
        <v>0</v>
      </c>
      <c r="DU26">
        <v>0</v>
      </c>
      <c r="DV26">
        <v>1.4370495080947876</v>
      </c>
      <c r="DW26">
        <v>1.4370495080947876</v>
      </c>
      <c r="DX26">
        <v>1.4677752256393433</v>
      </c>
      <c r="DY26">
        <v>3.7279963493347168</v>
      </c>
      <c r="DZ26">
        <v>3.6972708702087402</v>
      </c>
      <c r="EA26">
        <v>9.7851676940917969</v>
      </c>
      <c r="EB26">
        <v>0.89999997615814209</v>
      </c>
    </row>
    <row r="27" spans="1:132">
      <c r="A27" s="46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AA27">
        <v>157</v>
      </c>
      <c r="AB27">
        <v>0.23020564019680023</v>
      </c>
      <c r="AC27">
        <v>0.1950884610414505</v>
      </c>
      <c r="AD27">
        <v>0.18259862065315247</v>
      </c>
      <c r="AE27">
        <v>0.20746999979019165</v>
      </c>
      <c r="AF27">
        <v>0.26783168315887451</v>
      </c>
      <c r="AG27">
        <v>0.2740652859210968</v>
      </c>
      <c r="AH27">
        <v>0.30499967932701111</v>
      </c>
      <c r="AI27">
        <v>0.13737887144088745</v>
      </c>
      <c r="AJ27">
        <v>0.24912607669830322</v>
      </c>
      <c r="AP27">
        <v>-4.0411276817321777</v>
      </c>
      <c r="AQ27">
        <v>-3.0176913738250732</v>
      </c>
      <c r="AR27">
        <v>-2.519723653793335</v>
      </c>
      <c r="AS27">
        <v>0.50599867105484009</v>
      </c>
      <c r="AT27">
        <v>6.4336652755737305</v>
      </c>
      <c r="AU27">
        <v>2.5934727191925049</v>
      </c>
      <c r="AV27">
        <v>-4.4999690055847168</v>
      </c>
      <c r="AW27">
        <v>21.262113571166992</v>
      </c>
      <c r="BD27">
        <v>0</v>
      </c>
      <c r="BE27">
        <v>0</v>
      </c>
      <c r="BF27">
        <v>0</v>
      </c>
      <c r="BG27">
        <v>0</v>
      </c>
      <c r="BH27">
        <v>0.20000000298023224</v>
      </c>
      <c r="BI27">
        <v>0.30000001192092896</v>
      </c>
      <c r="BJ27">
        <v>0.44999998807907104</v>
      </c>
      <c r="BK27">
        <v>5.000000074505806E-2</v>
      </c>
      <c r="BR27">
        <v>0.66899585723876953</v>
      </c>
      <c r="BS27">
        <v>0.58836770057678223</v>
      </c>
      <c r="BT27">
        <v>0.42901584506034851</v>
      </c>
      <c r="BU27">
        <v>0.57695233821868896</v>
      </c>
      <c r="BV27">
        <v>0.18075980246067047</v>
      </c>
      <c r="BW27">
        <v>6.5580658614635468E-2</v>
      </c>
      <c r="BX27">
        <v>1.2879337072372437</v>
      </c>
      <c r="BY27">
        <v>3.6548950672149658</v>
      </c>
      <c r="CF27">
        <v>-25.257059097290039</v>
      </c>
      <c r="CG27">
        <v>-25.147418975830078</v>
      </c>
      <c r="CH27">
        <v>-41.995395660400391</v>
      </c>
      <c r="CI27">
        <v>5.0599875450134277</v>
      </c>
      <c r="CJ27">
        <v>29.243930816650391</v>
      </c>
      <c r="CK27">
        <v>23.577020645141602</v>
      </c>
      <c r="CL27">
        <v>-40.9088134765625</v>
      </c>
      <c r="CM27">
        <v>141.74742126464844</v>
      </c>
      <c r="CS27">
        <v>1</v>
      </c>
      <c r="CT27">
        <v>0</v>
      </c>
      <c r="CU27">
        <v>0</v>
      </c>
      <c r="CV27">
        <v>0</v>
      </c>
      <c r="CW27">
        <v>0</v>
      </c>
      <c r="CX27">
        <v>-0.66899585723876953</v>
      </c>
      <c r="CY27">
        <v>-14.805436134338379</v>
      </c>
      <c r="CZ27">
        <v>-14.136417388916016</v>
      </c>
      <c r="DA27">
        <v>-14.805412292480469</v>
      </c>
      <c r="DB27">
        <v>157</v>
      </c>
      <c r="DC27">
        <v>450</v>
      </c>
      <c r="DD27">
        <v>0</v>
      </c>
      <c r="DE27">
        <v>25.789283752441406</v>
      </c>
      <c r="DF27">
        <v>10.289023399353027</v>
      </c>
      <c r="DG27">
        <v>0</v>
      </c>
      <c r="DH27">
        <v>0.5</v>
      </c>
      <c r="DI27">
        <v>0</v>
      </c>
      <c r="DQ27">
        <v>0.30000001192092896</v>
      </c>
      <c r="DR27">
        <v>1</v>
      </c>
      <c r="DS27">
        <v>0.15000000596046448</v>
      </c>
      <c r="DT27">
        <v>1.167317271232605</v>
      </c>
      <c r="DU27">
        <v>12.526734352111816</v>
      </c>
      <c r="DV27">
        <v>1.609682559967041</v>
      </c>
      <c r="DW27">
        <v>14.136417388916016</v>
      </c>
      <c r="DX27">
        <v>1.609682559967041</v>
      </c>
      <c r="DY27">
        <v>5.3376789093017578</v>
      </c>
      <c r="DZ27">
        <v>5.3069534301757813</v>
      </c>
      <c r="EA27">
        <v>10.731216430664063</v>
      </c>
      <c r="EB27">
        <v>0.89999997615814209</v>
      </c>
    </row>
    <row r="28" spans="1:132">
      <c r="A28" s="46"/>
      <c r="B28" s="46"/>
      <c r="C28" s="46"/>
      <c r="D28" s="46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AA28">
        <v>158</v>
      </c>
      <c r="AB28">
        <v>0.22977469861507416</v>
      </c>
      <c r="AC28">
        <v>0.1943700909614563</v>
      </c>
      <c r="AD28">
        <v>0.18061505258083344</v>
      </c>
      <c r="AE28">
        <v>0.20819409191608429</v>
      </c>
      <c r="AF28">
        <v>0.26637232303619385</v>
      </c>
      <c r="AG28">
        <v>0.29304412007331848</v>
      </c>
      <c r="AH28">
        <v>0.27114450931549072</v>
      </c>
      <c r="AI28">
        <v>0.13737887144088745</v>
      </c>
      <c r="AJ28">
        <v>0.2265559583902359</v>
      </c>
      <c r="AP28">
        <v>-3.954939603805542</v>
      </c>
      <c r="AQ28">
        <v>-2.8740174770355225</v>
      </c>
      <c r="AR28">
        <v>-2.1230101585388184</v>
      </c>
      <c r="AS28">
        <v>0.36118027567863464</v>
      </c>
      <c r="AT28">
        <v>6.7255377769470215</v>
      </c>
      <c r="AU28">
        <v>0.69558924436569214</v>
      </c>
      <c r="AV28">
        <v>-1.1144518852233887</v>
      </c>
      <c r="AW28">
        <v>21.262113571166992</v>
      </c>
      <c r="BD28">
        <v>0</v>
      </c>
      <c r="BE28">
        <v>0</v>
      </c>
      <c r="BF28">
        <v>0</v>
      </c>
      <c r="BG28">
        <v>0</v>
      </c>
      <c r="BH28">
        <v>0.21052631735801697</v>
      </c>
      <c r="BI28">
        <v>0.31578949093818665</v>
      </c>
      <c r="BJ28">
        <v>0.47368419170379639</v>
      </c>
      <c r="BK28">
        <v>0</v>
      </c>
      <c r="BR28">
        <v>0.6560712456703186</v>
      </c>
      <c r="BS28">
        <v>0.56988424062728882</v>
      </c>
      <c r="BT28">
        <v>0.42620831727981567</v>
      </c>
      <c r="BU28">
        <v>2.9496580362319946E-2</v>
      </c>
      <c r="BV28">
        <v>0.17431254684925079</v>
      </c>
      <c r="BW28">
        <v>0.22037619352340698</v>
      </c>
      <c r="BX28">
        <v>2.62516188621521</v>
      </c>
      <c r="BY28">
        <v>0</v>
      </c>
      <c r="CF28">
        <v>-24.718381881713867</v>
      </c>
      <c r="CG28">
        <v>-23.950136184692383</v>
      </c>
      <c r="CH28">
        <v>-35.383502960205078</v>
      </c>
      <c r="CI28">
        <v>3.6118032932281494</v>
      </c>
      <c r="CJ28">
        <v>30.570621490478516</v>
      </c>
      <c r="CK28">
        <v>6.3235373497009277</v>
      </c>
      <c r="CL28">
        <v>-10.131381988525391</v>
      </c>
      <c r="CM28">
        <v>141.74742126464844</v>
      </c>
      <c r="CS28">
        <v>1</v>
      </c>
      <c r="CT28">
        <v>0</v>
      </c>
      <c r="CU28">
        <v>0</v>
      </c>
      <c r="CV28">
        <v>0</v>
      </c>
      <c r="CW28">
        <v>0</v>
      </c>
      <c r="CX28">
        <v>-0.6560712456703186</v>
      </c>
      <c r="CY28">
        <v>-2.2612512111663818</v>
      </c>
      <c r="CZ28">
        <v>-1.6051931381225586</v>
      </c>
      <c r="DA28">
        <v>-2.2612643241882324</v>
      </c>
      <c r="DB28">
        <v>158</v>
      </c>
      <c r="DC28">
        <v>450</v>
      </c>
      <c r="DD28">
        <v>0</v>
      </c>
      <c r="DE28">
        <v>27.56878662109375</v>
      </c>
      <c r="DF28">
        <v>14.333351135253906</v>
      </c>
      <c r="DG28">
        <v>0</v>
      </c>
      <c r="DH28">
        <v>0.5</v>
      </c>
      <c r="DI28">
        <v>0</v>
      </c>
      <c r="DQ28">
        <v>0.30000001192092896</v>
      </c>
      <c r="DR28">
        <v>1</v>
      </c>
      <c r="DS28">
        <v>0.15000000596046448</v>
      </c>
      <c r="DT28">
        <v>0</v>
      </c>
      <c r="DU28">
        <v>0</v>
      </c>
      <c r="DV28">
        <v>1.6051931381225586</v>
      </c>
      <c r="DW28">
        <v>1.6051931381225586</v>
      </c>
      <c r="DX28">
        <v>1.6051931381225586</v>
      </c>
      <c r="DY28">
        <v>6.9428720474243164</v>
      </c>
      <c r="DZ28">
        <v>6.9121465682983398</v>
      </c>
      <c r="EA28">
        <v>10.701287269592285</v>
      </c>
      <c r="EB28">
        <v>0.89999997615814209</v>
      </c>
    </row>
    <row r="29" spans="1:132">
      <c r="A29" s="46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AA29">
        <v>159</v>
      </c>
      <c r="AB29">
        <v>0.2293257862329483</v>
      </c>
      <c r="AC29">
        <v>0.19356699287891388</v>
      </c>
      <c r="AD29">
        <v>0.1789620965719223</v>
      </c>
      <c r="AE29">
        <v>0.20859348773956299</v>
      </c>
      <c r="AF29">
        <v>0.26671552658081055</v>
      </c>
      <c r="AG29">
        <v>0.29288145899772644</v>
      </c>
      <c r="AH29">
        <v>0.25114548206329346</v>
      </c>
      <c r="AI29">
        <v>0.13737887144088745</v>
      </c>
      <c r="AJ29">
        <v>0.21322327852249146</v>
      </c>
      <c r="AP29">
        <v>-3.8651573657989502</v>
      </c>
      <c r="AQ29">
        <v>-2.713397741317749</v>
      </c>
      <c r="AR29">
        <v>-1.7924188375473022</v>
      </c>
      <c r="AS29">
        <v>0.2813011109828949</v>
      </c>
      <c r="AT29">
        <v>6.6568965911865234</v>
      </c>
      <c r="AU29">
        <v>0.71185535192489624</v>
      </c>
      <c r="AV29">
        <v>0.88545083999633789</v>
      </c>
      <c r="AW29">
        <v>21.262113571166992</v>
      </c>
      <c r="BD29">
        <v>0</v>
      </c>
      <c r="BE29">
        <v>0</v>
      </c>
      <c r="BF29">
        <v>0</v>
      </c>
      <c r="BG29">
        <v>0</v>
      </c>
      <c r="BH29">
        <v>0.21052631735801697</v>
      </c>
      <c r="BI29">
        <v>0.31578949093818665</v>
      </c>
      <c r="BJ29">
        <v>0.47368419170379639</v>
      </c>
      <c r="BK29">
        <v>0</v>
      </c>
      <c r="BR29">
        <v>0.64252698421478271</v>
      </c>
      <c r="BS29">
        <v>0.55274307727813721</v>
      </c>
      <c r="BT29">
        <v>0.39212414622306824</v>
      </c>
      <c r="BU29">
        <v>6.1532031744718552E-2</v>
      </c>
      <c r="BV29">
        <v>0.14141090214252472</v>
      </c>
      <c r="BW29">
        <v>0.59028655290603638</v>
      </c>
      <c r="BX29">
        <v>1.1443730592727661</v>
      </c>
      <c r="BY29">
        <v>0</v>
      </c>
      <c r="CF29">
        <v>-24.157241821289063</v>
      </c>
      <c r="CG29">
        <v>-22.611639022827148</v>
      </c>
      <c r="CH29">
        <v>-29.873647689819336</v>
      </c>
      <c r="CI29">
        <v>2.813011646270752</v>
      </c>
      <c r="CJ29">
        <v>30.25861930847168</v>
      </c>
      <c r="CK29">
        <v>6.4714107513427734</v>
      </c>
      <c r="CL29">
        <v>8.0495538711547852</v>
      </c>
      <c r="CM29">
        <v>141.74742126464844</v>
      </c>
      <c r="CS29">
        <v>1</v>
      </c>
      <c r="CT29">
        <v>0</v>
      </c>
      <c r="CU29">
        <v>0</v>
      </c>
      <c r="CV29">
        <v>0</v>
      </c>
      <c r="CW29">
        <v>0</v>
      </c>
      <c r="CX29">
        <v>-0.64252698421478271</v>
      </c>
      <c r="CY29">
        <v>-2.4486780166625977</v>
      </c>
      <c r="CZ29">
        <v>-1.8061150312423706</v>
      </c>
      <c r="DA29">
        <v>-2.4486420154571533</v>
      </c>
      <c r="DB29">
        <v>159</v>
      </c>
      <c r="DC29">
        <v>450</v>
      </c>
      <c r="DD29">
        <v>0</v>
      </c>
      <c r="DE29">
        <v>29.516315460205078</v>
      </c>
      <c r="DF29">
        <v>18.759550094604492</v>
      </c>
      <c r="DG29">
        <v>0</v>
      </c>
      <c r="DH29">
        <v>0.5</v>
      </c>
      <c r="DI29">
        <v>0</v>
      </c>
      <c r="DQ29">
        <v>0.30000001192092896</v>
      </c>
      <c r="DR29">
        <v>1</v>
      </c>
      <c r="DS29">
        <v>0.15000000596046448</v>
      </c>
      <c r="DT29">
        <v>0</v>
      </c>
      <c r="DU29">
        <v>0</v>
      </c>
      <c r="DV29">
        <v>1.8061150312423706</v>
      </c>
      <c r="DW29">
        <v>1.8061150312423706</v>
      </c>
      <c r="DX29">
        <v>1.8061150312423706</v>
      </c>
      <c r="DY29">
        <v>8.7489871978759766</v>
      </c>
      <c r="DZ29">
        <v>8.71826171875</v>
      </c>
      <c r="EA29">
        <v>12.040766716003418</v>
      </c>
      <c r="EB29">
        <v>0.89999997615814209</v>
      </c>
    </row>
    <row r="30" spans="1:132">
      <c r="A30" s="46"/>
      <c r="B30" s="46"/>
      <c r="C30" s="46"/>
      <c r="D30" s="46"/>
      <c r="E30" s="46"/>
      <c r="F30" s="46"/>
      <c r="G30" s="46"/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AA30">
        <v>160</v>
      </c>
      <c r="AB30">
        <v>0.22885596752166748</v>
      </c>
      <c r="AC30">
        <v>0.19271093606948853</v>
      </c>
      <c r="AD30">
        <v>0.17755678296089172</v>
      </c>
      <c r="AE30">
        <v>0.20888504385948181</v>
      </c>
      <c r="AF30">
        <v>0.26730066537857056</v>
      </c>
      <c r="AG30">
        <v>0.2581692636013031</v>
      </c>
      <c r="AH30">
        <v>0.26768383383750916</v>
      </c>
      <c r="AI30">
        <v>0.34057885408401489</v>
      </c>
      <c r="AJ30">
        <v>0.29198217391967773</v>
      </c>
      <c r="AP30">
        <v>-3.7711935043334961</v>
      </c>
      <c r="AQ30">
        <v>-2.5421862602233887</v>
      </c>
      <c r="AR30">
        <v>-1.5113561153411865</v>
      </c>
      <c r="AS30">
        <v>0.22298990190029144</v>
      </c>
      <c r="AT30">
        <v>6.5398693084716797</v>
      </c>
      <c r="AU30">
        <v>4.1830754280090332</v>
      </c>
      <c r="AV30">
        <v>-0.76838439702987671</v>
      </c>
      <c r="AW30">
        <v>0.94211399555206299</v>
      </c>
      <c r="BD30">
        <v>0</v>
      </c>
      <c r="BE30">
        <v>0</v>
      </c>
      <c r="BF30">
        <v>0</v>
      </c>
      <c r="BG30">
        <v>0</v>
      </c>
      <c r="BH30">
        <v>0.21052631735801697</v>
      </c>
      <c r="BI30">
        <v>0.31578949093818665</v>
      </c>
      <c r="BJ30">
        <v>0.47368419170379639</v>
      </c>
      <c r="BK30">
        <v>0</v>
      </c>
      <c r="BR30">
        <v>0.62871086597442627</v>
      </c>
      <c r="BS30">
        <v>0.53474593162536621</v>
      </c>
      <c r="BT30">
        <v>0.3635353147983551</v>
      </c>
      <c r="BU30">
        <v>8.2471869885921478E-2</v>
      </c>
      <c r="BV30">
        <v>0.1407817155122757</v>
      </c>
      <c r="BW30">
        <v>0.58613771200180054</v>
      </c>
      <c r="BX30">
        <v>-2.3925840854644775</v>
      </c>
      <c r="BY30">
        <v>0</v>
      </c>
      <c r="CF30">
        <v>-23.569967269897461</v>
      </c>
      <c r="CG30">
        <v>-21.184877395629883</v>
      </c>
      <c r="CH30">
        <v>-25.18927001953125</v>
      </c>
      <c r="CI30">
        <v>2.2298994064331055</v>
      </c>
      <c r="CJ30">
        <v>29.726675033569336</v>
      </c>
      <c r="CK30">
        <v>38.027946472167969</v>
      </c>
      <c r="CL30">
        <v>-6.9853129386901855</v>
      </c>
      <c r="CM30">
        <v>6.2807602882385254</v>
      </c>
      <c r="CS30">
        <v>0.99944692850112915</v>
      </c>
      <c r="CT30">
        <v>0</v>
      </c>
      <c r="CU30">
        <v>0.19999992847442627</v>
      </c>
      <c r="CV30">
        <v>1</v>
      </c>
      <c r="CW30">
        <v>20.319999694824219</v>
      </c>
      <c r="CX30">
        <v>-0.62871086597442627</v>
      </c>
      <c r="CY30">
        <v>18.131732940673828</v>
      </c>
      <c r="CZ30">
        <v>-1.5595803260803223</v>
      </c>
      <c r="DA30">
        <v>18.131708145141602</v>
      </c>
      <c r="DB30">
        <v>160</v>
      </c>
      <c r="DC30">
        <v>450</v>
      </c>
      <c r="DD30">
        <v>0</v>
      </c>
      <c r="DE30">
        <v>10.896674156188965</v>
      </c>
      <c r="DF30">
        <v>22.624000549316406</v>
      </c>
      <c r="DG30">
        <v>20.319999694824219</v>
      </c>
      <c r="DH30">
        <v>0.5</v>
      </c>
      <c r="DI30">
        <v>0</v>
      </c>
      <c r="DQ30">
        <v>0.30000001192092896</v>
      </c>
      <c r="DR30">
        <v>1</v>
      </c>
      <c r="DS30">
        <v>0.15000000596046448</v>
      </c>
      <c r="DT30">
        <v>0</v>
      </c>
      <c r="DU30">
        <v>0</v>
      </c>
      <c r="DV30">
        <v>1.5595803260803223</v>
      </c>
      <c r="DW30">
        <v>1.5595803260803223</v>
      </c>
      <c r="DX30">
        <v>1.5604432821273804</v>
      </c>
      <c r="DY30">
        <v>10.309430122375488</v>
      </c>
      <c r="DZ30">
        <v>10.277841567993164</v>
      </c>
      <c r="EA30">
        <v>10.402955055236816</v>
      </c>
      <c r="EB30">
        <v>0.89999997615814209</v>
      </c>
    </row>
    <row r="31" spans="1:132">
      <c r="A31" s="46"/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AA31">
        <v>161</v>
      </c>
      <c r="AB31">
        <v>0.22836519777774811</v>
      </c>
      <c r="AC31">
        <v>0.19182306528091431</v>
      </c>
      <c r="AD31">
        <v>0.17635010182857513</v>
      </c>
      <c r="AE31">
        <v>0.20912520587444305</v>
      </c>
      <c r="AF31">
        <v>0.2650316059589386</v>
      </c>
      <c r="AG31">
        <v>0.26034271717071533</v>
      </c>
      <c r="AH31">
        <v>0.27999025583267212</v>
      </c>
      <c r="AI31">
        <v>0.20409837365150452</v>
      </c>
      <c r="AJ31">
        <v>0.25469297170639038</v>
      </c>
      <c r="AP31">
        <v>-3.6730396747589111</v>
      </c>
      <c r="AQ31">
        <v>-2.3646121025085449</v>
      </c>
      <c r="AR31">
        <v>-1.2700198888778687</v>
      </c>
      <c r="AS31">
        <v>0.17495749890804291</v>
      </c>
      <c r="AT31">
        <v>6.9936809539794922</v>
      </c>
      <c r="AU31">
        <v>3.9657299518585205</v>
      </c>
      <c r="AV31">
        <v>-1.9990266561508179</v>
      </c>
      <c r="AW31">
        <v>14.59016227722168</v>
      </c>
      <c r="BD31">
        <v>0</v>
      </c>
      <c r="BE31">
        <v>0</v>
      </c>
      <c r="BF31">
        <v>0</v>
      </c>
      <c r="BG31">
        <v>0</v>
      </c>
      <c r="BH31">
        <v>0.20000000298023224</v>
      </c>
      <c r="BI31">
        <v>0.30000001192092896</v>
      </c>
      <c r="BJ31">
        <v>0.44999998807907104</v>
      </c>
      <c r="BK31">
        <v>5.000000074505806E-2</v>
      </c>
      <c r="BR31">
        <v>0.61456364393234253</v>
      </c>
      <c r="BS31">
        <v>0.51640939712524414</v>
      </c>
      <c r="BT31">
        <v>0.33883422613143921</v>
      </c>
      <c r="BU31">
        <v>9.7497947514057159E-2</v>
      </c>
      <c r="BV31">
        <v>0.14553150534629822</v>
      </c>
      <c r="BW31">
        <v>-2.6425410062074661E-2</v>
      </c>
      <c r="BX31">
        <v>0.61370629072189331</v>
      </c>
      <c r="BY31">
        <v>2.4785280227661133</v>
      </c>
      <c r="CF31">
        <v>-22.956506729125977</v>
      </c>
      <c r="CG31">
        <v>-19.705093383789063</v>
      </c>
      <c r="CH31">
        <v>-21.166999816894531</v>
      </c>
      <c r="CI31">
        <v>1.7495752573013306</v>
      </c>
      <c r="CJ31">
        <v>31.789455413818359</v>
      </c>
      <c r="CK31">
        <v>36.052082061767578</v>
      </c>
      <c r="CL31">
        <v>-18.172971725463867</v>
      </c>
      <c r="CM31">
        <v>97.267753601074219</v>
      </c>
      <c r="CS31">
        <v>1</v>
      </c>
      <c r="CT31">
        <v>0</v>
      </c>
      <c r="CU31">
        <v>0</v>
      </c>
      <c r="CV31">
        <v>0</v>
      </c>
      <c r="CW31">
        <v>0</v>
      </c>
      <c r="CX31">
        <v>-0.61456364393234253</v>
      </c>
      <c r="CY31">
        <v>-13.122886657714844</v>
      </c>
      <c r="CZ31">
        <v>-12.508343696594238</v>
      </c>
      <c r="DA31">
        <v>-13.122906684875488</v>
      </c>
      <c r="DB31">
        <v>161</v>
      </c>
      <c r="DC31">
        <v>450</v>
      </c>
      <c r="DD31">
        <v>0</v>
      </c>
      <c r="DE31">
        <v>23.550546646118164</v>
      </c>
      <c r="DF31">
        <v>20.364507675170898</v>
      </c>
      <c r="DG31">
        <v>0</v>
      </c>
      <c r="DH31">
        <v>0.5</v>
      </c>
      <c r="DI31">
        <v>0</v>
      </c>
      <c r="DQ31">
        <v>0.30000001192092896</v>
      </c>
      <c r="DR31">
        <v>1</v>
      </c>
      <c r="DS31">
        <v>0.15000000596046448</v>
      </c>
      <c r="DT31">
        <v>1.1813479661941528</v>
      </c>
      <c r="DU31">
        <v>11.099056243896484</v>
      </c>
      <c r="DV31">
        <v>1.4092872142791748</v>
      </c>
      <c r="DW31">
        <v>12.508343696594238</v>
      </c>
      <c r="DX31">
        <v>1.4092872142791748</v>
      </c>
      <c r="DY31">
        <v>11.718717575073242</v>
      </c>
      <c r="DZ31">
        <v>11.687129020690918</v>
      </c>
      <c r="EA31">
        <v>9.3952474594116211</v>
      </c>
      <c r="EB31">
        <v>0.89999997615814209</v>
      </c>
    </row>
    <row r="32" spans="1:132">
      <c r="A32" s="46"/>
      <c r="B32" s="46"/>
      <c r="C32" s="46"/>
      <c r="D32" s="46"/>
      <c r="E32" s="46"/>
      <c r="F32" s="46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AA32">
        <v>162</v>
      </c>
      <c r="AB32">
        <v>0.22785502672195435</v>
      </c>
      <c r="AC32">
        <v>0.19091840088367462</v>
      </c>
      <c r="AD32">
        <v>0.17530791461467743</v>
      </c>
      <c r="AE32">
        <v>0.20911677181720734</v>
      </c>
      <c r="AF32">
        <v>0.26338151097297668</v>
      </c>
      <c r="AG32">
        <v>0.26537361741065979</v>
      </c>
      <c r="AH32">
        <v>0.25770115852355957</v>
      </c>
      <c r="AI32">
        <v>0.17048008739948273</v>
      </c>
      <c r="AJ32">
        <v>0.22862747311592102</v>
      </c>
      <c r="AP32">
        <v>-3.5710053443908691</v>
      </c>
      <c r="AQ32">
        <v>-2.1836793422698975</v>
      </c>
      <c r="AR32">
        <v>-1.0615824460983276</v>
      </c>
      <c r="AS32">
        <v>0.17664431035518646</v>
      </c>
      <c r="AT32">
        <v>7.3236994743347168</v>
      </c>
      <c r="AU32">
        <v>3.4626398086547852</v>
      </c>
      <c r="AV32">
        <v>0.22988319396972656</v>
      </c>
      <c r="AW32">
        <v>17.951992034912109</v>
      </c>
      <c r="BD32">
        <v>0</v>
      </c>
      <c r="BE32">
        <v>0</v>
      </c>
      <c r="BF32">
        <v>0</v>
      </c>
      <c r="BG32">
        <v>0</v>
      </c>
      <c r="BH32">
        <v>0.20992256700992584</v>
      </c>
      <c r="BI32">
        <v>0.31488385796546936</v>
      </c>
      <c r="BJ32">
        <v>0.47232574224472046</v>
      </c>
      <c r="BK32">
        <v>2.8678069356828928E-3</v>
      </c>
      <c r="BR32">
        <v>0.60011845827102661</v>
      </c>
      <c r="BS32">
        <v>0.4980829656124115</v>
      </c>
      <c r="BT32">
        <v>0.31715014576911926</v>
      </c>
      <c r="BU32">
        <v>0.10871360450983047</v>
      </c>
      <c r="BV32">
        <v>0.10702735185623169</v>
      </c>
      <c r="BW32">
        <v>3.1715914607048035E-2</v>
      </c>
      <c r="BX32">
        <v>0.91686820983886719</v>
      </c>
      <c r="BY32">
        <v>-0.73894834518432617</v>
      </c>
      <c r="CF32">
        <v>-22.318792343139648</v>
      </c>
      <c r="CG32">
        <v>-18.197319030761719</v>
      </c>
      <c r="CH32">
        <v>-17.693042755126953</v>
      </c>
      <c r="CI32">
        <v>1.7664433717727661</v>
      </c>
      <c r="CJ32">
        <v>33.289543151855469</v>
      </c>
      <c r="CK32">
        <v>31.478536605834961</v>
      </c>
      <c r="CL32">
        <v>2.0898475646972656</v>
      </c>
      <c r="CM32">
        <v>119.67994689941406</v>
      </c>
      <c r="CS32">
        <v>1</v>
      </c>
      <c r="CT32">
        <v>0</v>
      </c>
      <c r="CU32">
        <v>0</v>
      </c>
      <c r="CV32">
        <v>0</v>
      </c>
      <c r="CW32">
        <v>0</v>
      </c>
      <c r="CX32">
        <v>-0.60011845827102661</v>
      </c>
      <c r="CY32">
        <v>-5.9107837677001953</v>
      </c>
      <c r="CZ32">
        <v>-5.310640811920166</v>
      </c>
      <c r="DA32">
        <v>-5.910759449005127</v>
      </c>
      <c r="DB32">
        <v>162</v>
      </c>
      <c r="DC32">
        <v>450</v>
      </c>
      <c r="DD32">
        <v>0</v>
      </c>
      <c r="DE32">
        <v>28.968215942382813</v>
      </c>
      <c r="DF32">
        <v>25.036870956420898</v>
      </c>
      <c r="DG32">
        <v>0</v>
      </c>
      <c r="DH32">
        <v>0.5</v>
      </c>
      <c r="DI32">
        <v>0</v>
      </c>
      <c r="DQ32">
        <v>0.30000001192092896</v>
      </c>
      <c r="DR32">
        <v>1</v>
      </c>
      <c r="DS32">
        <v>0.15000000596046448</v>
      </c>
      <c r="DT32">
        <v>0.50652968883514404</v>
      </c>
      <c r="DU32">
        <v>4.097297191619873</v>
      </c>
      <c r="DV32">
        <v>1.2133437395095825</v>
      </c>
      <c r="DW32">
        <v>5.310640811920166</v>
      </c>
      <c r="DX32">
        <v>1.2133437395095825</v>
      </c>
      <c r="DY32">
        <v>12.932061195373535</v>
      </c>
      <c r="DZ32">
        <v>12.900472640991211</v>
      </c>
      <c r="EA32">
        <v>8.0889577865600586</v>
      </c>
      <c r="EB32">
        <v>0.89999997615814209</v>
      </c>
    </row>
    <row r="33" spans="1:132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AA33">
        <v>163</v>
      </c>
      <c r="AB33">
        <v>0.22732780873775482</v>
      </c>
      <c r="AC33">
        <v>0.19000798463821411</v>
      </c>
      <c r="AD33">
        <v>0.17439423501491547</v>
      </c>
      <c r="AE33">
        <v>0.20895455777645111</v>
      </c>
      <c r="AF33">
        <v>0.26193821430206299</v>
      </c>
      <c r="AG33">
        <v>0.26117491722106934</v>
      </c>
      <c r="AH33">
        <v>0.24822662770748138</v>
      </c>
      <c r="AI33">
        <v>0.14961466193199158</v>
      </c>
      <c r="AJ33">
        <v>0.21535597741603851</v>
      </c>
      <c r="AP33">
        <v>-3.4655618667602539</v>
      </c>
      <c r="AQ33">
        <v>-2.0015959739685059</v>
      </c>
      <c r="AR33">
        <v>-0.87884664535522461</v>
      </c>
      <c r="AS33">
        <v>0.20908713340759277</v>
      </c>
      <c r="AT33">
        <v>7.6123590469360352</v>
      </c>
      <c r="AU33">
        <v>3.8825099468231201</v>
      </c>
      <c r="AV33">
        <v>1.1773363351821899</v>
      </c>
      <c r="AW33">
        <v>20.038534164428711</v>
      </c>
      <c r="BD33">
        <v>0</v>
      </c>
      <c r="BE33">
        <v>0</v>
      </c>
      <c r="BF33">
        <v>0</v>
      </c>
      <c r="BG33">
        <v>0</v>
      </c>
      <c r="BH33">
        <v>0.21052631735801697</v>
      </c>
      <c r="BI33">
        <v>0.31578949093818665</v>
      </c>
      <c r="BJ33">
        <v>0.47368419170379639</v>
      </c>
      <c r="BK33">
        <v>0</v>
      </c>
      <c r="BR33">
        <v>0.58545422554016113</v>
      </c>
      <c r="BS33">
        <v>0.48001089692115784</v>
      </c>
      <c r="BT33">
        <v>0.29792892932891846</v>
      </c>
      <c r="BU33">
        <v>0.11519056558609009</v>
      </c>
      <c r="BV33">
        <v>8.2750365138053894E-2</v>
      </c>
      <c r="BW33">
        <v>0.12529721856117249</v>
      </c>
      <c r="BX33">
        <v>0.20223753154277802</v>
      </c>
      <c r="BY33">
        <v>0</v>
      </c>
      <c r="CF33">
        <v>-21.659769058227539</v>
      </c>
      <c r="CG33">
        <v>-16.679960250854492</v>
      </c>
      <c r="CH33">
        <v>-14.647443771362305</v>
      </c>
      <c r="CI33">
        <v>2.0908715724945068</v>
      </c>
      <c r="CJ33">
        <v>34.601631164550781</v>
      </c>
      <c r="CK33">
        <v>35.295536041259766</v>
      </c>
      <c r="CL33">
        <v>10.703058242797852</v>
      </c>
      <c r="CM33">
        <v>133.59022521972656</v>
      </c>
      <c r="CS33">
        <v>1</v>
      </c>
      <c r="CT33">
        <v>0</v>
      </c>
      <c r="CU33">
        <v>0</v>
      </c>
      <c r="CV33">
        <v>0</v>
      </c>
      <c r="CW33">
        <v>0</v>
      </c>
      <c r="CX33">
        <v>-0.58545422554016113</v>
      </c>
      <c r="CY33">
        <v>-4.2452216148376465</v>
      </c>
      <c r="CZ33">
        <v>-3.6597781181335449</v>
      </c>
      <c r="DA33">
        <v>-4.245232105255127</v>
      </c>
      <c r="DB33">
        <v>163</v>
      </c>
      <c r="DC33">
        <v>450</v>
      </c>
      <c r="DD33">
        <v>0</v>
      </c>
      <c r="DE33">
        <v>32.710742950439453</v>
      </c>
      <c r="DF33">
        <v>28.800472259521484</v>
      </c>
      <c r="DG33">
        <v>0</v>
      </c>
      <c r="DH33">
        <v>0.5</v>
      </c>
      <c r="DI33">
        <v>0</v>
      </c>
      <c r="DQ33">
        <v>0.30000001192092896</v>
      </c>
      <c r="DR33">
        <v>1</v>
      </c>
      <c r="DS33">
        <v>0.15000000596046448</v>
      </c>
      <c r="DT33">
        <v>0.19894139468669891</v>
      </c>
      <c r="DU33">
        <v>2.0865433216094971</v>
      </c>
      <c r="DV33">
        <v>1.5732346773147583</v>
      </c>
      <c r="DW33">
        <v>3.6597781181335449</v>
      </c>
      <c r="DX33">
        <v>1.5732346773147583</v>
      </c>
      <c r="DY33">
        <v>14.505295753479004</v>
      </c>
      <c r="DZ33">
        <v>14.47370719909668</v>
      </c>
      <c r="EA33">
        <v>10.48823070526123</v>
      </c>
      <c r="EB33">
        <v>0.89999997615814209</v>
      </c>
    </row>
    <row r="34" spans="1:132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AA34">
        <v>164</v>
      </c>
      <c r="AB34">
        <v>0.2267863005399704</v>
      </c>
      <c r="AC34">
        <v>0.18909969925880432</v>
      </c>
      <c r="AD34">
        <v>0.17358458042144775</v>
      </c>
      <c r="AE34">
        <v>0.20868378877639771</v>
      </c>
      <c r="AF34">
        <v>0.26063144207000732</v>
      </c>
      <c r="AG34">
        <v>0.26017788052558899</v>
      </c>
      <c r="AH34">
        <v>0.29089730978012085</v>
      </c>
      <c r="AI34">
        <v>0.30000001192092896</v>
      </c>
      <c r="AJ34">
        <v>0.29393154382705688</v>
      </c>
      <c r="AP34">
        <v>-3.3572602272033691</v>
      </c>
      <c r="AQ34">
        <v>-1.8199388980865479</v>
      </c>
      <c r="AR34">
        <v>-0.71691572666168213</v>
      </c>
      <c r="AS34">
        <v>0.26324090361595154</v>
      </c>
      <c r="AT34">
        <v>7.8737130165100098</v>
      </c>
      <c r="AU34">
        <v>3.9822132587432861</v>
      </c>
      <c r="AV34">
        <v>-3.0897319316864014</v>
      </c>
      <c r="AW34">
        <v>4.9999985694885254</v>
      </c>
      <c r="BD34">
        <v>0</v>
      </c>
      <c r="BE34">
        <v>0</v>
      </c>
      <c r="BF34">
        <v>0</v>
      </c>
      <c r="BG34">
        <v>0</v>
      </c>
      <c r="BH34">
        <v>0.21052631735801697</v>
      </c>
      <c r="BI34">
        <v>0.31578949093818665</v>
      </c>
      <c r="BJ34">
        <v>0.47368419170379639</v>
      </c>
      <c r="BK34">
        <v>0</v>
      </c>
      <c r="BR34">
        <v>0.57066720724105835</v>
      </c>
      <c r="BS34">
        <v>0.46236386895179749</v>
      </c>
      <c r="BT34">
        <v>0.28070670366287231</v>
      </c>
      <c r="BU34">
        <v>0.11877728253602982</v>
      </c>
      <c r="BV34">
        <v>6.4622983336448669E-2</v>
      </c>
      <c r="BW34">
        <v>7.923358678817749E-2</v>
      </c>
      <c r="BX34">
        <v>0.39347678422927856</v>
      </c>
      <c r="BY34">
        <v>5.2814664840698242</v>
      </c>
      <c r="CF34">
        <v>-20.982883453369141</v>
      </c>
      <c r="CG34">
        <v>-15.16615104675293</v>
      </c>
      <c r="CH34">
        <v>-11.94859504699707</v>
      </c>
      <c r="CI34">
        <v>2.6324095726013184</v>
      </c>
      <c r="CJ34">
        <v>35.789604187011719</v>
      </c>
      <c r="CK34">
        <v>36.201934814453125</v>
      </c>
      <c r="CL34">
        <v>-28.088476181030273</v>
      </c>
      <c r="CM34">
        <v>33.333324432373047</v>
      </c>
      <c r="CS34">
        <v>0.89116126298904419</v>
      </c>
      <c r="CT34">
        <v>0</v>
      </c>
      <c r="CU34">
        <v>0.19999992847442627</v>
      </c>
      <c r="CV34">
        <v>1</v>
      </c>
      <c r="CW34">
        <v>20.319999694824219</v>
      </c>
      <c r="CX34">
        <v>-0.57066720724105835</v>
      </c>
      <c r="CY34">
        <v>18.438488006591797</v>
      </c>
      <c r="CZ34">
        <v>-1.3108357191085815</v>
      </c>
      <c r="DA34">
        <v>18.438497543334961</v>
      </c>
      <c r="DB34">
        <v>164</v>
      </c>
      <c r="DC34">
        <v>450</v>
      </c>
      <c r="DD34">
        <v>0</v>
      </c>
      <c r="DE34">
        <v>13.766192436218262</v>
      </c>
      <c r="DF34">
        <v>19.923168182373047</v>
      </c>
      <c r="DG34">
        <v>20.319999694824219</v>
      </c>
      <c r="DH34">
        <v>0.5</v>
      </c>
      <c r="DI34">
        <v>0</v>
      </c>
      <c r="DQ34">
        <v>0.30000001192092896</v>
      </c>
      <c r="DR34">
        <v>1</v>
      </c>
      <c r="DS34">
        <v>0.15000000596046448</v>
      </c>
      <c r="DT34">
        <v>0</v>
      </c>
      <c r="DU34">
        <v>0</v>
      </c>
      <c r="DV34">
        <v>1.3108357191085815</v>
      </c>
      <c r="DW34">
        <v>1.3108357191085815</v>
      </c>
      <c r="DX34">
        <v>1.4709298610687256</v>
      </c>
      <c r="DY34">
        <v>15.976225852966309</v>
      </c>
      <c r="DZ34">
        <v>15.784543037414551</v>
      </c>
      <c r="EA34">
        <v>9.8061990737915039</v>
      </c>
      <c r="EB34">
        <v>0.89999997615814209</v>
      </c>
    </row>
    <row r="35" spans="1:132">
      <c r="A35" s="46"/>
      <c r="B35" s="46"/>
      <c r="C35" s="46"/>
      <c r="D35" s="46"/>
      <c r="E35" s="46"/>
      <c r="F35" s="46"/>
      <c r="G35" s="46"/>
      <c r="H35" s="46"/>
      <c r="I35" s="46"/>
      <c r="J35" s="46"/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AA35">
        <v>165</v>
      </c>
      <c r="AB35">
        <v>0.22623328864574432</v>
      </c>
      <c r="AC35">
        <v>0.18819926679134369</v>
      </c>
      <c r="AD35">
        <v>0.17286092042922974</v>
      </c>
      <c r="AE35">
        <v>0.20833511650562286</v>
      </c>
      <c r="AF35">
        <v>0.25914463400840759</v>
      </c>
      <c r="AG35">
        <v>0.2560686469078064</v>
      </c>
      <c r="AH35">
        <v>0.31999999284744263</v>
      </c>
      <c r="AI35">
        <v>0.13408583402633667</v>
      </c>
      <c r="AJ35">
        <v>0.25802859663963318</v>
      </c>
      <c r="AP35">
        <v>-3.2466578483581543</v>
      </c>
      <c r="AQ35">
        <v>-1.6398522853851318</v>
      </c>
      <c r="AR35">
        <v>-0.57218366861343384</v>
      </c>
      <c r="AS35">
        <v>0.33297538757324219</v>
      </c>
      <c r="AT35">
        <v>8.1710748672485352</v>
      </c>
      <c r="AU35">
        <v>4.3931369781494141</v>
      </c>
      <c r="AV35">
        <v>-6.0000004768371582</v>
      </c>
      <c r="AW35">
        <v>21.591415405273438</v>
      </c>
      <c r="BD35">
        <v>0</v>
      </c>
      <c r="BE35">
        <v>0</v>
      </c>
      <c r="BF35">
        <v>0</v>
      </c>
      <c r="BG35">
        <v>0</v>
      </c>
      <c r="BH35">
        <v>0.20000000298023224</v>
      </c>
      <c r="BI35">
        <v>0.30000001192092896</v>
      </c>
      <c r="BJ35">
        <v>0.44999998807907104</v>
      </c>
      <c r="BK35">
        <v>5.000000074505806E-2</v>
      </c>
      <c r="BR35">
        <v>0.55585771799087524</v>
      </c>
      <c r="BS35">
        <v>0.44525536894798279</v>
      </c>
      <c r="BT35">
        <v>0.26517054438591003</v>
      </c>
      <c r="BU35">
        <v>0.12043675035238266</v>
      </c>
      <c r="BV35">
        <v>5.0701219588518143E-2</v>
      </c>
      <c r="BW35">
        <v>7.9470649361610413E-2</v>
      </c>
      <c r="BX35">
        <v>0.15774965286254883</v>
      </c>
      <c r="BY35">
        <v>3.8018219470977783</v>
      </c>
      <c r="CF35">
        <v>-20.291620254516602</v>
      </c>
      <c r="CG35">
        <v>-13.665430068969727</v>
      </c>
      <c r="CH35">
        <v>-9.5363950729370117</v>
      </c>
      <c r="CI35">
        <v>3.329754114151001</v>
      </c>
      <c r="CJ35">
        <v>37.141246795654297</v>
      </c>
      <c r="CK35">
        <v>39.937599182128906</v>
      </c>
      <c r="CL35">
        <v>-54.545463562011719</v>
      </c>
      <c r="CM35">
        <v>143.94277954101563</v>
      </c>
      <c r="CS35">
        <v>1</v>
      </c>
      <c r="CT35">
        <v>0</v>
      </c>
      <c r="CU35">
        <v>0</v>
      </c>
      <c r="CV35">
        <v>0</v>
      </c>
      <c r="CW35">
        <v>0</v>
      </c>
      <c r="CX35">
        <v>-0.55585771799087524</v>
      </c>
      <c r="CY35">
        <v>-14.894604682922363</v>
      </c>
      <c r="CZ35">
        <v>-14.338740348815918</v>
      </c>
      <c r="DA35">
        <v>-14.894598007202148</v>
      </c>
      <c r="DB35">
        <v>165</v>
      </c>
      <c r="DC35">
        <v>450</v>
      </c>
      <c r="DD35">
        <v>0</v>
      </c>
      <c r="DE35">
        <v>28.155624389648438</v>
      </c>
      <c r="DF35">
        <v>14.918655395507813</v>
      </c>
      <c r="DG35">
        <v>0</v>
      </c>
      <c r="DH35">
        <v>0.5</v>
      </c>
      <c r="DI35">
        <v>0</v>
      </c>
      <c r="DQ35">
        <v>0.30000001192092896</v>
      </c>
      <c r="DR35">
        <v>1</v>
      </c>
      <c r="DS35">
        <v>0.15000000596046448</v>
      </c>
      <c r="DT35">
        <v>1.1689679622650146</v>
      </c>
      <c r="DU35">
        <v>12.708063125610352</v>
      </c>
      <c r="DV35">
        <v>1.630677342414856</v>
      </c>
      <c r="DW35">
        <v>14.338740348815918</v>
      </c>
      <c r="DX35">
        <v>1.630677342414856</v>
      </c>
      <c r="DY35">
        <v>17.606903076171875</v>
      </c>
      <c r="DZ35">
        <v>17.415220260620117</v>
      </c>
      <c r="EA35">
        <v>10.871181488037109</v>
      </c>
      <c r="EB35">
        <v>0.89999997615814209</v>
      </c>
    </row>
    <row r="36" spans="1:132">
      <c r="A36" s="46"/>
      <c r="B36" s="46"/>
      <c r="C36" s="46"/>
      <c r="D36" s="46"/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AA36">
        <v>166</v>
      </c>
      <c r="AB36">
        <v>0.22567148506641388</v>
      </c>
      <c r="AC36">
        <v>0.18731091916561127</v>
      </c>
      <c r="AD36">
        <v>0.17220939695835114</v>
      </c>
      <c r="AE36">
        <v>0.20791180431842804</v>
      </c>
      <c r="AF36">
        <v>0.25961026549339294</v>
      </c>
      <c r="AG36">
        <v>0.31027263402938843</v>
      </c>
      <c r="AH36">
        <v>0.24899999797344208</v>
      </c>
      <c r="AI36">
        <v>0.13408583402633667</v>
      </c>
      <c r="AJ36">
        <v>0.21069528162479401</v>
      </c>
      <c r="AP36">
        <v>-3.1342971324920654</v>
      </c>
      <c r="AQ36">
        <v>-1.4621827602386475</v>
      </c>
      <c r="AR36">
        <v>-0.44187900424003601</v>
      </c>
      <c r="AS36">
        <v>0.41763782501220703</v>
      </c>
      <c r="AT36">
        <v>8.0779485702514648</v>
      </c>
      <c r="AU36">
        <v>-1.0272623300552368</v>
      </c>
      <c r="AV36">
        <v>1.0999993085861206</v>
      </c>
      <c r="AW36">
        <v>21.591415405273438</v>
      </c>
      <c r="BD36">
        <v>0</v>
      </c>
      <c r="BE36">
        <v>0</v>
      </c>
      <c r="BF36">
        <v>0</v>
      </c>
      <c r="BG36">
        <v>0</v>
      </c>
      <c r="BH36">
        <v>0.21052631735801697</v>
      </c>
      <c r="BI36">
        <v>0.31578949093818665</v>
      </c>
      <c r="BJ36">
        <v>0.47368419170379639</v>
      </c>
      <c r="BK36">
        <v>0</v>
      </c>
      <c r="BR36">
        <v>0.54111850261688232</v>
      </c>
      <c r="BS36">
        <v>0.42875763773918152</v>
      </c>
      <c r="BT36">
        <v>0.25108805298805237</v>
      </c>
      <c r="BU36">
        <v>0.12078295648097992</v>
      </c>
      <c r="BV36">
        <v>3.612181544303894E-2</v>
      </c>
      <c r="BW36">
        <v>0.45563781261444092</v>
      </c>
      <c r="BX36">
        <v>6.3656234741210938</v>
      </c>
      <c r="BY36">
        <v>0</v>
      </c>
      <c r="CF36">
        <v>-19.589365005493164</v>
      </c>
      <c r="CG36">
        <v>-12.18485164642334</v>
      </c>
      <c r="CH36">
        <v>-7.3646502494812012</v>
      </c>
      <c r="CI36">
        <v>4.1763787269592285</v>
      </c>
      <c r="CJ36">
        <v>36.717945098876953</v>
      </c>
      <c r="CK36">
        <v>-9.3387460708618164</v>
      </c>
      <c r="CL36">
        <v>9.9999942779541016</v>
      </c>
      <c r="CM36">
        <v>143.94277954101563</v>
      </c>
      <c r="CS36">
        <v>1</v>
      </c>
      <c r="CT36">
        <v>0</v>
      </c>
      <c r="CU36">
        <v>0</v>
      </c>
      <c r="CV36">
        <v>0</v>
      </c>
      <c r="CW36">
        <v>0</v>
      </c>
      <c r="CX36">
        <v>-0.54111850261688232</v>
      </c>
      <c r="CY36">
        <v>-2.0914375782012939</v>
      </c>
      <c r="CZ36">
        <v>-1.5503491163253784</v>
      </c>
      <c r="DA36">
        <v>-2.0914676189422607</v>
      </c>
      <c r="DB36">
        <v>166</v>
      </c>
      <c r="DC36">
        <v>450</v>
      </c>
      <c r="DD36">
        <v>0</v>
      </c>
      <c r="DE36">
        <v>29.742103576660156</v>
      </c>
      <c r="DF36">
        <v>18.524288177490234</v>
      </c>
      <c r="DG36">
        <v>0</v>
      </c>
      <c r="DH36">
        <v>0.5</v>
      </c>
      <c r="DI36">
        <v>0</v>
      </c>
      <c r="DQ36">
        <v>0.30000001192092896</v>
      </c>
      <c r="DR36">
        <v>1</v>
      </c>
      <c r="DS36">
        <v>0.15000000596046448</v>
      </c>
      <c r="DT36">
        <v>0</v>
      </c>
      <c r="DU36">
        <v>0</v>
      </c>
      <c r="DV36">
        <v>1.5503491163253784</v>
      </c>
      <c r="DW36">
        <v>1.5503491163253784</v>
      </c>
      <c r="DX36">
        <v>1.5503491163253784</v>
      </c>
      <c r="DY36">
        <v>19.157251358032227</v>
      </c>
      <c r="DZ36">
        <v>18.965568542480469</v>
      </c>
      <c r="EA36">
        <v>10.335659980773926</v>
      </c>
      <c r="EB36">
        <v>0.89999997615814209</v>
      </c>
    </row>
    <row r="37" spans="1:132">
      <c r="A37" s="46"/>
      <c r="B37" s="46"/>
      <c r="C37" s="46"/>
      <c r="D37" s="46"/>
      <c r="E37" s="46"/>
      <c r="F37" s="46"/>
      <c r="G37" s="46"/>
      <c r="H37" s="46"/>
      <c r="I37" s="46"/>
      <c r="J37" s="46"/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AA37">
        <v>167</v>
      </c>
      <c r="AB37">
        <v>0.22510339319705963</v>
      </c>
      <c r="AC37">
        <v>0.18643772602081299</v>
      </c>
      <c r="AD37">
        <v>0.17161837220191956</v>
      </c>
      <c r="AE37">
        <v>0.20755501091480255</v>
      </c>
      <c r="AF37">
        <v>0.26218298077583313</v>
      </c>
      <c r="AG37">
        <v>0.25234997272491455</v>
      </c>
      <c r="AH37">
        <v>0.28718912601470947</v>
      </c>
      <c r="AI37">
        <v>0.13408583402633667</v>
      </c>
      <c r="AJ37">
        <v>0.23615469038486481</v>
      </c>
      <c r="AP37">
        <v>-3.0206789970397949</v>
      </c>
      <c r="AQ37">
        <v>-1.2875440120697021</v>
      </c>
      <c r="AR37">
        <v>-0.32367405295372009</v>
      </c>
      <c r="AS37">
        <v>0.48899644613265991</v>
      </c>
      <c r="AT37">
        <v>7.5634055137634277</v>
      </c>
      <c r="AU37">
        <v>4.7650041580200195</v>
      </c>
      <c r="AV37">
        <v>-2.7189135551452637</v>
      </c>
      <c r="AW37">
        <v>21.591415405273438</v>
      </c>
      <c r="BD37">
        <v>0</v>
      </c>
      <c r="BE37">
        <v>0</v>
      </c>
      <c r="BF37">
        <v>0</v>
      </c>
      <c r="BG37">
        <v>0</v>
      </c>
      <c r="BH37">
        <v>0.21052631735801697</v>
      </c>
      <c r="BI37">
        <v>0.31578949093818665</v>
      </c>
      <c r="BJ37">
        <v>0.47368419170379639</v>
      </c>
      <c r="BK37">
        <v>0</v>
      </c>
      <c r="BR37">
        <v>0.52653294801712036</v>
      </c>
      <c r="BS37">
        <v>0.41291478276252747</v>
      </c>
      <c r="BT37">
        <v>0.23827651143074036</v>
      </c>
      <c r="BU37">
        <v>0.12006941437721252</v>
      </c>
      <c r="BV37">
        <v>4.8712205141782761E-2</v>
      </c>
      <c r="BW37">
        <v>0.8601190447807312</v>
      </c>
      <c r="BX37">
        <v>-4.4868531227111816</v>
      </c>
      <c r="BY37">
        <v>0</v>
      </c>
      <c r="CF37">
        <v>-18.879249572753906</v>
      </c>
      <c r="CG37">
        <v>-10.72952938079834</v>
      </c>
      <c r="CH37">
        <v>-5.3945679664611816</v>
      </c>
      <c r="CI37">
        <v>4.8899655342102051</v>
      </c>
      <c r="CJ37">
        <v>34.379116058349609</v>
      </c>
      <c r="CK37">
        <v>43.318210601806641</v>
      </c>
      <c r="CL37">
        <v>-24.717399597167969</v>
      </c>
      <c r="CM37">
        <v>143.94277954101563</v>
      </c>
      <c r="CS37">
        <v>0.99179309606552124</v>
      </c>
      <c r="CT37">
        <v>0</v>
      </c>
      <c r="CU37">
        <v>0</v>
      </c>
      <c r="CV37">
        <v>0</v>
      </c>
      <c r="CW37">
        <v>0</v>
      </c>
      <c r="CX37">
        <v>-0.52653294801712036</v>
      </c>
      <c r="CY37">
        <v>-1.9366443157196045</v>
      </c>
      <c r="CZ37">
        <v>-1.4101002216339111</v>
      </c>
      <c r="DA37">
        <v>-1.9366331100463867</v>
      </c>
      <c r="DB37">
        <v>167</v>
      </c>
      <c r="DC37">
        <v>450</v>
      </c>
      <c r="DD37">
        <v>0</v>
      </c>
      <c r="DE37">
        <v>31.200912475585938</v>
      </c>
      <c r="DF37">
        <v>21.839761734008789</v>
      </c>
      <c r="DG37">
        <v>0</v>
      </c>
      <c r="DH37">
        <v>0.5</v>
      </c>
      <c r="DI37">
        <v>0</v>
      </c>
      <c r="DQ37">
        <v>0.30000001192092896</v>
      </c>
      <c r="DR37">
        <v>1</v>
      </c>
      <c r="DS37">
        <v>0.15000000596046448</v>
      </c>
      <c r="DT37">
        <v>0</v>
      </c>
      <c r="DU37">
        <v>0</v>
      </c>
      <c r="DV37">
        <v>1.4101002216339111</v>
      </c>
      <c r="DW37">
        <v>1.4101002216339111</v>
      </c>
      <c r="DX37">
        <v>1.4217685461044312</v>
      </c>
      <c r="DY37">
        <v>20.579019546508789</v>
      </c>
      <c r="DZ37">
        <v>20.375669479370117</v>
      </c>
      <c r="EA37">
        <v>9.4784564971923828</v>
      </c>
      <c r="EB37">
        <v>0.89999997615814209</v>
      </c>
    </row>
    <row r="38" spans="1:132">
      <c r="A38" s="46"/>
      <c r="B38" s="46"/>
      <c r="C38" s="46"/>
      <c r="D38" s="46"/>
      <c r="E38" s="46"/>
      <c r="F38" s="46"/>
      <c r="G38" s="46"/>
      <c r="H38" s="46"/>
      <c r="I38" s="46"/>
      <c r="J38" s="46"/>
      <c r="K38" s="46" t="s">
        <v>545</v>
      </c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AA38">
        <v>168</v>
      </c>
      <c r="AB38">
        <v>0.22453127801418304</v>
      </c>
      <c r="AC38">
        <v>0.18558189272880554</v>
      </c>
      <c r="AD38">
        <v>0.17108343541622162</v>
      </c>
      <c r="AE38">
        <v>0.20740354061126709</v>
      </c>
      <c r="AF38">
        <v>0.2601962685585022</v>
      </c>
      <c r="AG38">
        <v>0.25996440649032593</v>
      </c>
      <c r="AH38">
        <v>0.2698596715927124</v>
      </c>
      <c r="AI38">
        <v>0.13408583402633667</v>
      </c>
      <c r="AJ38">
        <v>0.22460173070430756</v>
      </c>
      <c r="AP38">
        <v>-2.9062559604644775</v>
      </c>
      <c r="AQ38">
        <v>-1.1163774728775024</v>
      </c>
      <c r="AR38">
        <v>-0.21668672561645508</v>
      </c>
      <c r="AS38">
        <v>0.5192905068397522</v>
      </c>
      <c r="AT38">
        <v>7.9607477188110352</v>
      </c>
      <c r="AU38">
        <v>4.0035610198974609</v>
      </c>
      <c r="AV38">
        <v>-0.98596817255020142</v>
      </c>
      <c r="AW38">
        <v>21.591415405273438</v>
      </c>
      <c r="BD38">
        <v>0</v>
      </c>
      <c r="BE38">
        <v>0</v>
      </c>
      <c r="BF38">
        <v>0</v>
      </c>
      <c r="BG38">
        <v>0</v>
      </c>
      <c r="BH38">
        <v>0.21052631735801697</v>
      </c>
      <c r="BI38">
        <v>0.31578949093818665</v>
      </c>
      <c r="BJ38">
        <v>0.47368419170379639</v>
      </c>
      <c r="BK38">
        <v>0</v>
      </c>
      <c r="BR38">
        <v>0.51217049360275269</v>
      </c>
      <c r="BS38">
        <v>0.39774829149246216</v>
      </c>
      <c r="BT38">
        <v>0.22658176720142365</v>
      </c>
      <c r="BU38">
        <v>0.1195937842130661</v>
      </c>
      <c r="BV38">
        <v>8.9300312101840973E-2</v>
      </c>
      <c r="BW38">
        <v>-3.866519033908844E-2</v>
      </c>
      <c r="BX38">
        <v>1.1268441677093506</v>
      </c>
      <c r="BY38">
        <v>0</v>
      </c>
      <c r="CF38">
        <v>-18.164106369018555</v>
      </c>
      <c r="CG38">
        <v>-9.3031406402587891</v>
      </c>
      <c r="CH38">
        <v>-3.6114451885223389</v>
      </c>
      <c r="CI38">
        <v>5.1929059028625488</v>
      </c>
      <c r="CJ38">
        <v>36.185214996337891</v>
      </c>
      <c r="CK38">
        <v>36.395999908447266</v>
      </c>
      <c r="CL38">
        <v>-8.9633474349975586</v>
      </c>
      <c r="CM38">
        <v>143.94277954101563</v>
      </c>
      <c r="CS38">
        <v>0.94234198331832886</v>
      </c>
      <c r="CT38">
        <v>0</v>
      </c>
      <c r="CU38">
        <v>0</v>
      </c>
      <c r="CV38">
        <v>0</v>
      </c>
      <c r="CW38">
        <v>0</v>
      </c>
      <c r="CX38">
        <v>-0.51217049360275269</v>
      </c>
      <c r="CY38">
        <v>-1.7917156219482422</v>
      </c>
      <c r="CZ38">
        <v>-1.2795450687408447</v>
      </c>
      <c r="DA38">
        <v>-1.7917155027389526</v>
      </c>
      <c r="DB38">
        <v>168</v>
      </c>
      <c r="DC38">
        <v>450</v>
      </c>
      <c r="DD38">
        <v>0</v>
      </c>
      <c r="DE38">
        <v>32.569755554199219</v>
      </c>
      <c r="DF38">
        <v>24.950769424438477</v>
      </c>
      <c r="DG38">
        <v>0</v>
      </c>
      <c r="DH38">
        <v>0.5</v>
      </c>
      <c r="DI38">
        <v>0</v>
      </c>
      <c r="DQ38">
        <v>0.30000001192092896</v>
      </c>
      <c r="DR38">
        <v>1</v>
      </c>
      <c r="DS38">
        <v>0.15000000596046448</v>
      </c>
      <c r="DT38">
        <v>0</v>
      </c>
      <c r="DU38">
        <v>0</v>
      </c>
      <c r="DV38">
        <v>1.2795450687408447</v>
      </c>
      <c r="DW38">
        <v>1.2795450687408447</v>
      </c>
      <c r="DX38">
        <v>1.357835054397583</v>
      </c>
      <c r="DY38">
        <v>21.936855316162109</v>
      </c>
      <c r="DZ38">
        <v>21.655214309692383</v>
      </c>
      <c r="EA38">
        <v>9.0522336959838867</v>
      </c>
      <c r="EB38">
        <v>0.89999997615814209</v>
      </c>
    </row>
    <row r="39" spans="1:132">
      <c r="A39" s="46"/>
      <c r="B39" s="46"/>
      <c r="C39" s="46"/>
      <c r="D39" s="46"/>
      <c r="E39" s="46"/>
      <c r="F39" s="46"/>
      <c r="G39" s="46"/>
      <c r="H39" s="46"/>
      <c r="I39" s="46"/>
      <c r="J39" s="46"/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AA39">
        <v>169</v>
      </c>
      <c r="AB39">
        <v>0.22395715117454529</v>
      </c>
      <c r="AC39">
        <v>0.18474510312080383</v>
      </c>
      <c r="AD39">
        <v>0.17060618102550507</v>
      </c>
      <c r="AE39">
        <v>0.20712213218212128</v>
      </c>
      <c r="AF39">
        <v>0.25870728492736816</v>
      </c>
      <c r="AG39">
        <v>0.26109609007835388</v>
      </c>
      <c r="AH39">
        <v>0.25611138343811035</v>
      </c>
      <c r="AI39">
        <v>0.13408583402633667</v>
      </c>
      <c r="AJ39">
        <v>0.21543620526790619</v>
      </c>
      <c r="AP39">
        <v>-2.7914304733276367</v>
      </c>
      <c r="AQ39">
        <v>-0.94901937246322632</v>
      </c>
      <c r="AR39">
        <v>-0.12123584002256393</v>
      </c>
      <c r="AS39">
        <v>0.57557219266891479</v>
      </c>
      <c r="AT39">
        <v>8.258544921875</v>
      </c>
      <c r="AU39">
        <v>3.890392541885376</v>
      </c>
      <c r="AV39">
        <v>0.38886070251464844</v>
      </c>
      <c r="AW39">
        <v>21.591415405273438</v>
      </c>
      <c r="BD39">
        <v>0</v>
      </c>
      <c r="BE39">
        <v>0</v>
      </c>
      <c r="BF39">
        <v>0</v>
      </c>
      <c r="BG39">
        <v>0</v>
      </c>
      <c r="BH39">
        <v>0.21052631735801697</v>
      </c>
      <c r="BI39">
        <v>0.31578949093818665</v>
      </c>
      <c r="BJ39">
        <v>0.47368419170379639</v>
      </c>
      <c r="BK39">
        <v>0</v>
      </c>
      <c r="BR39">
        <v>0.49808841943740845</v>
      </c>
      <c r="BS39">
        <v>0.38326427340507507</v>
      </c>
      <c r="BT39">
        <v>0.21590478718280792</v>
      </c>
      <c r="BU39">
        <v>0.12045492976903915</v>
      </c>
      <c r="BV39">
        <v>6.4171932637691498E-2</v>
      </c>
      <c r="BW39">
        <v>8.1169061362743378E-2</v>
      </c>
      <c r="BX39">
        <v>0.66653424501419067</v>
      </c>
      <c r="BY39">
        <v>0</v>
      </c>
      <c r="CF39">
        <v>-17.446447372436523</v>
      </c>
      <c r="CG39">
        <v>-7.9084920883178711</v>
      </c>
      <c r="CH39">
        <v>-2.0205974578857422</v>
      </c>
      <c r="CI39">
        <v>5.7557229995727539</v>
      </c>
      <c r="CJ39">
        <v>37.538837432861328</v>
      </c>
      <c r="CK39">
        <v>35.367198944091797</v>
      </c>
      <c r="CL39">
        <v>3.5350978374481201</v>
      </c>
      <c r="CM39">
        <v>143.94277954101563</v>
      </c>
      <c r="CS39">
        <v>0.89594054222106934</v>
      </c>
      <c r="CT39">
        <v>0</v>
      </c>
      <c r="CU39">
        <v>0</v>
      </c>
      <c r="CV39">
        <v>0</v>
      </c>
      <c r="CW39">
        <v>0</v>
      </c>
      <c r="CX39">
        <v>-0.49808841943740845</v>
      </c>
      <c r="CY39">
        <v>-1.9933879375457764</v>
      </c>
      <c r="CZ39">
        <v>-1.4952861070632935</v>
      </c>
      <c r="DA39">
        <v>-1.9933745861053467</v>
      </c>
      <c r="DB39">
        <v>169</v>
      </c>
      <c r="DC39">
        <v>450</v>
      </c>
      <c r="DD39">
        <v>0</v>
      </c>
      <c r="DE39">
        <v>34.129215240478516</v>
      </c>
      <c r="DF39">
        <v>28.494993209838867</v>
      </c>
      <c r="DG39">
        <v>0</v>
      </c>
      <c r="DH39">
        <v>0.5</v>
      </c>
      <c r="DI39">
        <v>0</v>
      </c>
      <c r="DQ39">
        <v>0.30000001192092896</v>
      </c>
      <c r="DR39">
        <v>1</v>
      </c>
      <c r="DS39">
        <v>0.15000000596046448</v>
      </c>
      <c r="DT39">
        <v>0</v>
      </c>
      <c r="DU39">
        <v>0</v>
      </c>
      <c r="DV39">
        <v>1.4952861070632935</v>
      </c>
      <c r="DW39">
        <v>1.4952861070632935</v>
      </c>
      <c r="DX39">
        <v>1.6689568758010864</v>
      </c>
      <c r="DY39">
        <v>23.605812072753906</v>
      </c>
      <c r="DZ39">
        <v>23.150501251220703</v>
      </c>
      <c r="EA39">
        <v>11.126379013061523</v>
      </c>
      <c r="EB39">
        <v>0.89999997615814209</v>
      </c>
    </row>
    <row r="40" spans="1:132">
      <c r="A40" s="46"/>
      <c r="B40" s="46"/>
      <c r="C40" s="46"/>
      <c r="D40" s="46"/>
      <c r="E40" s="46"/>
      <c r="F40" s="46"/>
      <c r="G40" s="46"/>
      <c r="H40" s="46"/>
      <c r="I40" s="46"/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AA40">
        <v>170</v>
      </c>
      <c r="AB40">
        <v>0.22338277101516724</v>
      </c>
      <c r="AC40">
        <v>0.18392875790596008</v>
      </c>
      <c r="AD40">
        <v>0.17017529904842377</v>
      </c>
      <c r="AE40">
        <v>0.20676510035991669</v>
      </c>
      <c r="AF40">
        <v>0.25775900483131409</v>
      </c>
      <c r="AG40">
        <v>0.2584058940410614</v>
      </c>
      <c r="AH40">
        <v>0.24818512797355652</v>
      </c>
      <c r="AI40">
        <v>0.13408583402633667</v>
      </c>
      <c r="AJ40">
        <v>0.2101520299911499</v>
      </c>
      <c r="AP40">
        <v>-2.6765544414520264</v>
      </c>
      <c r="AQ40">
        <v>-0.78575032949447632</v>
      </c>
      <c r="AR40">
        <v>-3.5059448331594467E-2</v>
      </c>
      <c r="AS40">
        <v>0.64697855710983276</v>
      </c>
      <c r="AT40">
        <v>8.4482011795043945</v>
      </c>
      <c r="AU40">
        <v>4.1594123840332031</v>
      </c>
      <c r="AV40">
        <v>1.1814862489700317</v>
      </c>
      <c r="AW40">
        <v>21.591415405273438</v>
      </c>
      <c r="BD40">
        <v>0</v>
      </c>
      <c r="BE40">
        <v>0</v>
      </c>
      <c r="BF40">
        <v>0</v>
      </c>
      <c r="BG40">
        <v>0</v>
      </c>
      <c r="BH40">
        <v>0.21052631735801697</v>
      </c>
      <c r="BI40">
        <v>0.31578949093818665</v>
      </c>
      <c r="BJ40">
        <v>0.47368419170379639</v>
      </c>
      <c r="BK40">
        <v>0</v>
      </c>
      <c r="BR40">
        <v>0.48433104157447815</v>
      </c>
      <c r="BS40">
        <v>0.36945775151252747</v>
      </c>
      <c r="BT40">
        <v>0.20618726313114166</v>
      </c>
      <c r="BU40">
        <v>0.12001124769449234</v>
      </c>
      <c r="BV40">
        <v>4.8603177070617676E-2</v>
      </c>
      <c r="BW40">
        <v>0.11214575916528702</v>
      </c>
      <c r="BX40">
        <v>0.22292667627334595</v>
      </c>
      <c r="BY40">
        <v>0</v>
      </c>
      <c r="CF40">
        <v>-16.728471755981445</v>
      </c>
      <c r="CG40">
        <v>-6.5479168891906738</v>
      </c>
      <c r="CH40">
        <v>-0.5843241810798645</v>
      </c>
      <c r="CI40">
        <v>6.4697866439819336</v>
      </c>
      <c r="CJ40">
        <v>38.400909423828125</v>
      </c>
      <c r="CK40">
        <v>37.812828063964844</v>
      </c>
      <c r="CL40">
        <v>10.740785598754883</v>
      </c>
      <c r="CM40">
        <v>143.94277954101563</v>
      </c>
      <c r="CS40">
        <v>0.84307754039764404</v>
      </c>
      <c r="CT40">
        <v>0</v>
      </c>
      <c r="CU40">
        <v>0</v>
      </c>
      <c r="CV40">
        <v>0</v>
      </c>
      <c r="CW40">
        <v>0</v>
      </c>
      <c r="CX40">
        <v>-0.48433104157447815</v>
      </c>
      <c r="CY40">
        <v>-1.6869902610778809</v>
      </c>
      <c r="CZ40">
        <v>-1.2026962041854858</v>
      </c>
      <c r="DA40">
        <v>-1.6870272159576416</v>
      </c>
      <c r="DB40">
        <v>170</v>
      </c>
      <c r="DC40">
        <v>450</v>
      </c>
      <c r="DD40">
        <v>0</v>
      </c>
      <c r="DE40">
        <v>35.380516052246094</v>
      </c>
      <c r="DF40">
        <v>31.338861465454102</v>
      </c>
      <c r="DG40">
        <v>0</v>
      </c>
      <c r="DH40">
        <v>0.5</v>
      </c>
      <c r="DI40">
        <v>0</v>
      </c>
      <c r="DQ40">
        <v>0.30000001192092896</v>
      </c>
      <c r="DR40">
        <v>1</v>
      </c>
      <c r="DS40">
        <v>0.15000000596046448</v>
      </c>
      <c r="DT40">
        <v>0</v>
      </c>
      <c r="DU40">
        <v>0</v>
      </c>
      <c r="DV40">
        <v>1.2026962041854858</v>
      </c>
      <c r="DW40">
        <v>1.2026962041854858</v>
      </c>
      <c r="DX40">
        <v>1.4265546798706055</v>
      </c>
      <c r="DY40">
        <v>25.032367706298828</v>
      </c>
      <c r="DZ40">
        <v>24.35319709777832</v>
      </c>
      <c r="EA40">
        <v>9.5103645324707031</v>
      </c>
      <c r="EB40">
        <v>0.89999997615814209</v>
      </c>
    </row>
    <row r="41" spans="1:132">
      <c r="A41" s="46"/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AA41">
        <v>171</v>
      </c>
      <c r="AB41">
        <v>0.22280968725681305</v>
      </c>
      <c r="AC41">
        <v>0.18313369154930115</v>
      </c>
      <c r="AD41">
        <v>0.1697828471660614</v>
      </c>
      <c r="AE41">
        <v>0.20637920498847961</v>
      </c>
      <c r="AF41">
        <v>0.25692346692085266</v>
      </c>
      <c r="AG41">
        <v>0.25552868843078613</v>
      </c>
      <c r="AH41">
        <v>0.24230314791202545</v>
      </c>
      <c r="AI41">
        <v>0.13408583402633667</v>
      </c>
      <c r="AJ41">
        <v>0.20623071491718292</v>
      </c>
      <c r="AP41">
        <v>-2.5619378089904785</v>
      </c>
      <c r="AQ41">
        <v>-0.62673699855804443</v>
      </c>
      <c r="AR41">
        <v>4.343092069029808E-2</v>
      </c>
      <c r="AS41">
        <v>0.72415769100189209</v>
      </c>
      <c r="AT41">
        <v>8.6153087615966797</v>
      </c>
      <c r="AU41">
        <v>4.4471325874328613</v>
      </c>
      <c r="AV41">
        <v>1.7696843147277832</v>
      </c>
      <c r="AW41">
        <v>21.591415405273438</v>
      </c>
      <c r="BD41">
        <v>0</v>
      </c>
      <c r="BE41">
        <v>0</v>
      </c>
      <c r="BF41">
        <v>0</v>
      </c>
      <c r="BG41">
        <v>0</v>
      </c>
      <c r="BH41">
        <v>0.21052631735801697</v>
      </c>
      <c r="BI41">
        <v>0.31578949093818665</v>
      </c>
      <c r="BJ41">
        <v>0.47368419170379639</v>
      </c>
      <c r="BK41">
        <v>0</v>
      </c>
      <c r="BR41">
        <v>0.47093269228935242</v>
      </c>
      <c r="BS41">
        <v>0.35631772875785828</v>
      </c>
      <c r="BT41">
        <v>0.19730290770530701</v>
      </c>
      <c r="BU41">
        <v>0.11881174147129059</v>
      </c>
      <c r="BV41">
        <v>4.1632384061813354E-2</v>
      </c>
      <c r="BW41">
        <v>8.5347488522529602E-2</v>
      </c>
      <c r="BX41">
        <v>0.11385573446750641</v>
      </c>
      <c r="BY41">
        <v>0</v>
      </c>
      <c r="CF41">
        <v>-16.012117385864258</v>
      </c>
      <c r="CG41">
        <v>-5.222806453704834</v>
      </c>
      <c r="CH41">
        <v>0.72384870052337646</v>
      </c>
      <c r="CI41">
        <v>7.2415771484375</v>
      </c>
      <c r="CJ41">
        <v>39.160491943359375</v>
      </c>
      <c r="CK41">
        <v>40.428470611572266</v>
      </c>
      <c r="CL41">
        <v>16.088041305541992</v>
      </c>
      <c r="CM41">
        <v>143.94277954101563</v>
      </c>
      <c r="CS41">
        <v>0.80066049098968506</v>
      </c>
      <c r="CT41">
        <v>0</v>
      </c>
      <c r="CU41">
        <v>0</v>
      </c>
      <c r="CV41">
        <v>0</v>
      </c>
      <c r="CW41">
        <v>0</v>
      </c>
      <c r="CX41">
        <v>-0.47093269228935242</v>
      </c>
      <c r="CY41">
        <v>-1.4723539352416992</v>
      </c>
      <c r="CZ41">
        <v>-1.0013904571533203</v>
      </c>
      <c r="DA41">
        <v>-1.4723231792449951</v>
      </c>
      <c r="DB41">
        <v>171</v>
      </c>
      <c r="DC41">
        <v>450</v>
      </c>
      <c r="DD41">
        <v>0</v>
      </c>
      <c r="DE41">
        <v>36.423542022705078</v>
      </c>
      <c r="DF41">
        <v>33.709373474121094</v>
      </c>
      <c r="DG41">
        <v>0</v>
      </c>
      <c r="DH41">
        <v>0.5</v>
      </c>
      <c r="DI41">
        <v>0</v>
      </c>
      <c r="DQ41">
        <v>0.30000001192092896</v>
      </c>
      <c r="DR41">
        <v>1</v>
      </c>
      <c r="DS41">
        <v>0.15000000596046448</v>
      </c>
      <c r="DT41">
        <v>0</v>
      </c>
      <c r="DU41">
        <v>0</v>
      </c>
      <c r="DV41">
        <v>1.0013904571533203</v>
      </c>
      <c r="DW41">
        <v>1.0013904571533203</v>
      </c>
      <c r="DX41">
        <v>1.2507054805755615</v>
      </c>
      <c r="DY41">
        <v>26.283073425292969</v>
      </c>
      <c r="DZ41">
        <v>25.354587554931641</v>
      </c>
      <c r="EA41">
        <v>8.3380365371704102</v>
      </c>
      <c r="EB41">
        <v>0.89999997615814209</v>
      </c>
    </row>
    <row r="42" spans="1:132">
      <c r="A42" s="46"/>
      <c r="B42" s="46"/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AA42">
        <v>172</v>
      </c>
      <c r="AB42">
        <v>0.22223922610282898</v>
      </c>
      <c r="AC42">
        <v>0.18236032128334045</v>
      </c>
      <c r="AD42">
        <v>0.16942347586154938</v>
      </c>
      <c r="AE42">
        <v>0.20597635209560394</v>
      </c>
      <c r="AF42">
        <v>0.25602662563323975</v>
      </c>
      <c r="AG42">
        <v>0.25253012776374817</v>
      </c>
      <c r="AH42">
        <v>0.23725484311580658</v>
      </c>
      <c r="AI42">
        <v>0.13408583402633667</v>
      </c>
      <c r="AJ42">
        <v>0.20286516845226288</v>
      </c>
      <c r="AP42">
        <v>-2.4478456974029541</v>
      </c>
      <c r="AQ42">
        <v>-0.47206294536590576</v>
      </c>
      <c r="AR42">
        <v>0.11530517786741257</v>
      </c>
      <c r="AS42">
        <v>0.80472826957702637</v>
      </c>
      <c r="AT42">
        <v>8.7946767807006836</v>
      </c>
      <c r="AU42">
        <v>4.7469887733459473</v>
      </c>
      <c r="AV42">
        <v>2.27451491355896</v>
      </c>
      <c r="AW42">
        <v>21.591415405273438</v>
      </c>
      <c r="BD42">
        <v>0</v>
      </c>
      <c r="BE42">
        <v>0</v>
      </c>
      <c r="BF42">
        <v>0</v>
      </c>
      <c r="BG42">
        <v>0</v>
      </c>
      <c r="BH42">
        <v>0.21052631735801697</v>
      </c>
      <c r="BI42">
        <v>0.31578949093818665</v>
      </c>
      <c r="BJ42">
        <v>0.47368419170379639</v>
      </c>
      <c r="BK42">
        <v>0</v>
      </c>
      <c r="BR42">
        <v>0.45791861414909363</v>
      </c>
      <c r="BS42">
        <v>0.34382569789886475</v>
      </c>
      <c r="BT42">
        <v>0.18915262818336487</v>
      </c>
      <c r="BU42">
        <v>0.11727811396121979</v>
      </c>
      <c r="BV42">
        <v>3.670627623796463E-2</v>
      </c>
      <c r="BW42">
        <v>5.6776687502861023E-2</v>
      </c>
      <c r="BX42">
        <v>5.6084629148244858E-2</v>
      </c>
      <c r="BY42">
        <v>0</v>
      </c>
      <c r="CF42">
        <v>-15.299040794372559</v>
      </c>
      <c r="CG42">
        <v>-3.9338562488555908</v>
      </c>
      <c r="CH42">
        <v>1.9217530488967896</v>
      </c>
      <c r="CI42">
        <v>8.0472831726074219</v>
      </c>
      <c r="CJ42">
        <v>39.975799560546875</v>
      </c>
      <c r="CK42">
        <v>43.154434204101563</v>
      </c>
      <c r="CL42">
        <v>20.677410125732422</v>
      </c>
      <c r="CM42">
        <v>143.94277954101563</v>
      </c>
      <c r="CS42">
        <v>0.76530367136001587</v>
      </c>
      <c r="CT42">
        <v>0</v>
      </c>
      <c r="CU42">
        <v>0</v>
      </c>
      <c r="CV42">
        <v>0</v>
      </c>
      <c r="CW42">
        <v>0</v>
      </c>
      <c r="CX42">
        <v>-0.45791861414909363</v>
      </c>
      <c r="CY42">
        <v>-1.4052689075469971</v>
      </c>
      <c r="CZ42">
        <v>-0.94735103845596313</v>
      </c>
      <c r="DA42">
        <v>-1.4052696228027344</v>
      </c>
      <c r="DB42">
        <v>172</v>
      </c>
      <c r="DC42">
        <v>450</v>
      </c>
      <c r="DD42">
        <v>0</v>
      </c>
      <c r="DE42">
        <v>37.407596588134766</v>
      </c>
      <c r="DF42">
        <v>35.94586181640625</v>
      </c>
      <c r="DG42">
        <v>0</v>
      </c>
      <c r="DH42">
        <v>0.5</v>
      </c>
      <c r="DI42">
        <v>0</v>
      </c>
      <c r="DQ42">
        <v>0.30000001192092896</v>
      </c>
      <c r="DR42">
        <v>1</v>
      </c>
      <c r="DS42">
        <v>0.15000000596046448</v>
      </c>
      <c r="DT42">
        <v>0</v>
      </c>
      <c r="DU42">
        <v>0</v>
      </c>
      <c r="DV42">
        <v>0.94735103845596313</v>
      </c>
      <c r="DW42">
        <v>0.94735103845596313</v>
      </c>
      <c r="DX42">
        <v>1.2378759384155273</v>
      </c>
      <c r="DY42">
        <v>27.520950317382813</v>
      </c>
      <c r="DZ42">
        <v>26.301939010620117</v>
      </c>
      <c r="EA42">
        <v>8.2525062561035156</v>
      </c>
      <c r="EB42">
        <v>0.89999997615814209</v>
      </c>
    </row>
    <row r="43" spans="1:132">
      <c r="A43" s="46"/>
      <c r="B43" s="47" t="s">
        <v>691</v>
      </c>
      <c r="C43" s="109" t="s">
        <v>692</v>
      </c>
      <c r="D43" s="110" t="s">
        <v>693</v>
      </c>
      <c r="E43" s="109"/>
      <c r="F43" s="109"/>
      <c r="G43" s="109"/>
      <c r="H43" s="46"/>
      <c r="I43" s="46"/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AA43">
        <v>173</v>
      </c>
      <c r="AB43">
        <v>0.22167249023914337</v>
      </c>
      <c r="AC43">
        <v>0.18160881102085114</v>
      </c>
      <c r="AD43">
        <v>0.16909286379814148</v>
      </c>
      <c r="AE43">
        <v>0.20555578172206879</v>
      </c>
      <c r="AF43">
        <v>0.25489538908004761</v>
      </c>
      <c r="AG43">
        <v>0.24907532334327698</v>
      </c>
      <c r="AH43">
        <v>0.23201125860214233</v>
      </c>
      <c r="AI43">
        <v>0.13408583402633667</v>
      </c>
      <c r="AJ43">
        <v>0.19936944544315338</v>
      </c>
      <c r="AP43">
        <v>-2.3344986438751221</v>
      </c>
      <c r="AQ43">
        <v>-0.3217608630657196</v>
      </c>
      <c r="AR43">
        <v>0.18142758309841156</v>
      </c>
      <c r="AS43">
        <v>0.88884228467941284</v>
      </c>
      <c r="AT43">
        <v>9.0209236145019531</v>
      </c>
      <c r="AU43">
        <v>5.0924696922302246</v>
      </c>
      <c r="AV43">
        <v>2.7988731861114502</v>
      </c>
      <c r="AW43">
        <v>21.591415405273438</v>
      </c>
      <c r="BD43">
        <v>0</v>
      </c>
      <c r="BE43">
        <v>0</v>
      </c>
      <c r="BF43">
        <v>0</v>
      </c>
      <c r="BG43">
        <v>0</v>
      </c>
      <c r="BH43">
        <v>0.21052631735801697</v>
      </c>
      <c r="BI43">
        <v>0.31578949093818665</v>
      </c>
      <c r="BJ43">
        <v>0.47368419170379639</v>
      </c>
      <c r="BK43">
        <v>0</v>
      </c>
      <c r="BR43">
        <v>0.44530525803565979</v>
      </c>
      <c r="BS43">
        <v>0.33195808529853821</v>
      </c>
      <c r="BT43">
        <v>0.18165810406208038</v>
      </c>
      <c r="BU43">
        <v>0.1155347004532814</v>
      </c>
      <c r="BV43">
        <v>3.1421974301338196E-2</v>
      </c>
      <c r="BW43">
        <v>2.9316380620002747E-2</v>
      </c>
      <c r="BX43">
        <v>2.0045151934027672E-2</v>
      </c>
      <c r="BY43">
        <v>0</v>
      </c>
      <c r="CF43">
        <v>-14.590620994567871</v>
      </c>
      <c r="CG43">
        <v>-2.6813392639160156</v>
      </c>
      <c r="CH43">
        <v>3.0237932205200195</v>
      </c>
      <c r="CI43">
        <v>8.8884239196777344</v>
      </c>
      <c r="CJ43">
        <v>41.004196166992188</v>
      </c>
      <c r="CK43">
        <v>46.295166015625</v>
      </c>
      <c r="CL43">
        <v>25.444305419921875</v>
      </c>
      <c r="CM43">
        <v>143.94277954101563</v>
      </c>
      <c r="CS43">
        <v>0.73194593191146851</v>
      </c>
      <c r="CT43">
        <v>0</v>
      </c>
      <c r="CU43">
        <v>0</v>
      </c>
      <c r="CV43">
        <v>0</v>
      </c>
      <c r="CW43">
        <v>0</v>
      </c>
      <c r="CX43">
        <v>-0.44530525803565979</v>
      </c>
      <c r="CY43">
        <v>-1.5099644660949707</v>
      </c>
      <c r="CZ43">
        <v>-1.0646616220474243</v>
      </c>
      <c r="DA43">
        <v>-1.5099668502807617</v>
      </c>
      <c r="DB43">
        <v>173</v>
      </c>
      <c r="DC43">
        <v>450</v>
      </c>
      <c r="DD43">
        <v>0</v>
      </c>
      <c r="DE43">
        <v>38.503684997558594</v>
      </c>
      <c r="DF43">
        <v>38.436973571777344</v>
      </c>
      <c r="DG43">
        <v>0</v>
      </c>
      <c r="DH43">
        <v>0.5</v>
      </c>
      <c r="DI43">
        <v>0</v>
      </c>
      <c r="DQ43">
        <v>0.30000001192092896</v>
      </c>
      <c r="DR43">
        <v>1</v>
      </c>
      <c r="DS43">
        <v>0.15000000596046448</v>
      </c>
      <c r="DT43">
        <v>0</v>
      </c>
      <c r="DU43">
        <v>0</v>
      </c>
      <c r="DV43">
        <v>1.0646616220474243</v>
      </c>
      <c r="DW43">
        <v>1.0646616220474243</v>
      </c>
      <c r="DX43">
        <v>1.4545631408691406</v>
      </c>
      <c r="DY43">
        <v>28.975513458251953</v>
      </c>
      <c r="DZ43">
        <v>27.366600036621094</v>
      </c>
      <c r="EA43">
        <v>9.697087287902832</v>
      </c>
      <c r="EB43">
        <v>0.89999997615814209</v>
      </c>
    </row>
    <row r="44" spans="1:132">
      <c r="A44" s="46"/>
      <c r="B44" s="46">
        <v>0</v>
      </c>
      <c r="C44" s="111">
        <f>MAX(DW4:DW1000)</f>
        <v>14.338740348815918</v>
      </c>
      <c r="D44" s="109" t="s">
        <v>694</v>
      </c>
      <c r="E44" s="109" t="b">
        <v>1</v>
      </c>
      <c r="F44" s="109" t="s">
        <v>695</v>
      </c>
      <c r="G44" s="109"/>
      <c r="H44" s="46"/>
      <c r="I44" s="46"/>
      <c r="J44" s="46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AA44">
        <v>174</v>
      </c>
      <c r="AB44">
        <v>0.22111041843891144</v>
      </c>
      <c r="AC44">
        <v>0.18015412986278534</v>
      </c>
      <c r="AD44">
        <v>0.16951210796833038</v>
      </c>
      <c r="AE44">
        <v>0.20510660111904144</v>
      </c>
      <c r="AF44">
        <v>0.2656826376914978</v>
      </c>
      <c r="AG44">
        <v>0.34000000357627869</v>
      </c>
      <c r="AH44">
        <v>0.31999999284744263</v>
      </c>
      <c r="AI44">
        <v>0.30000001192092896</v>
      </c>
      <c r="AJ44">
        <v>0.31333333253860474</v>
      </c>
      <c r="AP44">
        <v>-2.2220842838287354</v>
      </c>
      <c r="AQ44">
        <v>-3.0824551358819008E-2</v>
      </c>
      <c r="AR44">
        <v>9.7578756511211395E-2</v>
      </c>
      <c r="AS44">
        <v>0.97867834568023682</v>
      </c>
      <c r="AT44">
        <v>6.8634743690490723</v>
      </c>
      <c r="AU44">
        <v>-3.9999997615814209</v>
      </c>
      <c r="AV44">
        <v>-6.0000004768371582</v>
      </c>
      <c r="AW44">
        <v>4.9999985694885254</v>
      </c>
      <c r="BD44">
        <v>0</v>
      </c>
      <c r="BE44">
        <v>0</v>
      </c>
      <c r="BF44">
        <v>0</v>
      </c>
      <c r="BG44">
        <v>0</v>
      </c>
      <c r="BH44">
        <v>0.21052631735801697</v>
      </c>
      <c r="BI44">
        <v>0.31578949093818665</v>
      </c>
      <c r="BJ44">
        <v>0.47368419170379639</v>
      </c>
      <c r="BK44">
        <v>0</v>
      </c>
      <c r="BR44">
        <v>0.43310242891311646</v>
      </c>
      <c r="BS44">
        <v>0.32068878412246704</v>
      </c>
      <c r="BT44">
        <v>2.9750984162092209E-2</v>
      </c>
      <c r="BU44">
        <v>0.11360092461109161</v>
      </c>
      <c r="BV44">
        <v>2.3765331134200096E-2</v>
      </c>
      <c r="BW44">
        <v>2.3765895366668701</v>
      </c>
      <c r="BX44">
        <v>11.762119293212891</v>
      </c>
      <c r="BY44">
        <v>21.000583648681641</v>
      </c>
      <c r="CF44">
        <v>-13.888031959533691</v>
      </c>
      <c r="CG44">
        <v>-0.25687113404273987</v>
      </c>
      <c r="CH44">
        <v>1.6263126134872437</v>
      </c>
      <c r="CI44">
        <v>9.7867851257324219</v>
      </c>
      <c r="CJ44">
        <v>31.197608947753906</v>
      </c>
      <c r="CK44">
        <v>-36.363624572753906</v>
      </c>
      <c r="CL44">
        <v>-54.545463562011719</v>
      </c>
      <c r="CM44">
        <v>33.333324432373047</v>
      </c>
      <c r="CS44">
        <v>0.69479036331176758</v>
      </c>
      <c r="CT44">
        <v>0</v>
      </c>
      <c r="CU44">
        <v>0.19999992847442627</v>
      </c>
      <c r="CV44">
        <v>1</v>
      </c>
      <c r="CW44">
        <v>37.591999053955078</v>
      </c>
      <c r="CX44">
        <v>-0.43310242891311646</v>
      </c>
      <c r="CY44">
        <v>36.230892181396484</v>
      </c>
      <c r="CZ44">
        <v>-0.92802667617797852</v>
      </c>
      <c r="DA44">
        <v>36.230869293212891</v>
      </c>
      <c r="DB44">
        <v>174</v>
      </c>
      <c r="DC44">
        <v>450</v>
      </c>
      <c r="DD44">
        <v>0</v>
      </c>
      <c r="DE44">
        <v>1.863472580909729</v>
      </c>
      <c r="DF44">
        <v>-7.1284675598144531</v>
      </c>
      <c r="DG44">
        <v>30.479999542236328</v>
      </c>
      <c r="DH44">
        <v>0.5</v>
      </c>
      <c r="DI44">
        <v>7.1119999885559082</v>
      </c>
      <c r="DQ44">
        <v>0.30000001192092896</v>
      </c>
      <c r="DR44">
        <v>1</v>
      </c>
      <c r="DS44">
        <v>0.15000000596046448</v>
      </c>
      <c r="DT44">
        <v>0</v>
      </c>
      <c r="DU44">
        <v>0</v>
      </c>
      <c r="DV44">
        <v>0.92802667617797852</v>
      </c>
      <c r="DW44">
        <v>0.92802667617797852</v>
      </c>
      <c r="DX44">
        <v>1.3356931209564209</v>
      </c>
      <c r="DY44">
        <v>30.311206817626953</v>
      </c>
      <c r="DZ44">
        <v>28.294626235961914</v>
      </c>
      <c r="EA44">
        <v>8.9046201705932617</v>
      </c>
      <c r="EB44">
        <v>0.89999997615814209</v>
      </c>
    </row>
    <row r="45" spans="1:132">
      <c r="A45" s="46"/>
      <c r="B45" s="46">
        <f>MIN(AB3:AI1000)</f>
        <v>0.13408583402633667</v>
      </c>
      <c r="C45" s="111">
        <f>MAX(AB3:AH1000)</f>
        <v>0.34000000357627869</v>
      </c>
      <c r="D45" s="109" t="s">
        <v>696</v>
      </c>
      <c r="E45" s="109" t="b">
        <v>1</v>
      </c>
      <c r="F45" s="109" t="s">
        <v>697</v>
      </c>
      <c r="G45" s="109"/>
      <c r="H45" s="46"/>
      <c r="I45" s="46"/>
      <c r="J45" s="46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AA45">
        <v>175</v>
      </c>
      <c r="AB45">
        <v>0.2205309271812439</v>
      </c>
      <c r="AC45">
        <v>0.17946496605873108</v>
      </c>
      <c r="AD45">
        <v>0.1692187637090683</v>
      </c>
      <c r="AE45">
        <v>0.20805138349533081</v>
      </c>
      <c r="AF45">
        <v>0.29761418700218201</v>
      </c>
      <c r="AG45">
        <v>0.34000000357627869</v>
      </c>
      <c r="AH45">
        <v>0.31999999284744263</v>
      </c>
      <c r="AI45">
        <v>0.30000001192092896</v>
      </c>
      <c r="AJ45">
        <v>0.31333333253860474</v>
      </c>
      <c r="AP45">
        <v>-2.1061859130859375</v>
      </c>
      <c r="AQ45">
        <v>0.10700824111700058</v>
      </c>
      <c r="AR45">
        <v>0.15624761581420898</v>
      </c>
      <c r="AS45">
        <v>0.38972195982933044</v>
      </c>
      <c r="AT45">
        <v>0.47716495394706726</v>
      </c>
      <c r="AU45">
        <v>-3.9999997615814209</v>
      </c>
      <c r="AV45">
        <v>-6.0000004768371582</v>
      </c>
      <c r="AW45">
        <v>4.9999985694885254</v>
      </c>
      <c r="BD45">
        <v>0</v>
      </c>
      <c r="BE45">
        <v>0</v>
      </c>
      <c r="BF45">
        <v>0</v>
      </c>
      <c r="BG45">
        <v>0</v>
      </c>
      <c r="BH45">
        <v>0.20000000298023224</v>
      </c>
      <c r="BI45">
        <v>0.30000001192092896</v>
      </c>
      <c r="BJ45">
        <v>0.44999998807907104</v>
      </c>
      <c r="BK45">
        <v>5.000000074505806E-2</v>
      </c>
      <c r="BR45">
        <v>0.42131456732749939</v>
      </c>
      <c r="BS45">
        <v>0.30541646480560303</v>
      </c>
      <c r="BT45">
        <v>0.16758443415164948</v>
      </c>
      <c r="BU45">
        <v>0.10891703516244888</v>
      </c>
      <c r="BV45">
        <v>0.69787061214447021</v>
      </c>
      <c r="BW45">
        <v>7.3506898880004883</v>
      </c>
      <c r="BX45">
        <v>7.7504606246948242</v>
      </c>
      <c r="BY45">
        <v>8.3501157760620117</v>
      </c>
      <c r="CF45">
        <v>-13.163667678833008</v>
      </c>
      <c r="CG45">
        <v>0.8917350172996521</v>
      </c>
      <c r="CH45">
        <v>2.6041269302368164</v>
      </c>
      <c r="CI45">
        <v>3.8972201347351074</v>
      </c>
      <c r="CJ45">
        <v>2.1689314842224121</v>
      </c>
      <c r="CK45">
        <v>-36.363624572753906</v>
      </c>
      <c r="CL45">
        <v>-54.545463562011719</v>
      </c>
      <c r="CM45">
        <v>33.333324432373047</v>
      </c>
      <c r="CS45">
        <v>1</v>
      </c>
      <c r="CT45">
        <v>0</v>
      </c>
      <c r="CU45">
        <v>0</v>
      </c>
      <c r="CV45">
        <v>0</v>
      </c>
      <c r="CW45">
        <v>16.256000518798828</v>
      </c>
      <c r="CX45">
        <v>-0.42131456732749939</v>
      </c>
      <c r="CY45">
        <v>6.6628456115722656</v>
      </c>
      <c r="CZ45">
        <v>-9.1718244552612305</v>
      </c>
      <c r="DA45">
        <v>6.6628613471984863</v>
      </c>
      <c r="DB45">
        <v>175</v>
      </c>
      <c r="DC45">
        <v>450</v>
      </c>
      <c r="DD45">
        <v>0</v>
      </c>
      <c r="DE45">
        <v>-4.5228366851806641</v>
      </c>
      <c r="DF45">
        <v>-21.642807006835938</v>
      </c>
      <c r="DG45">
        <v>0</v>
      </c>
      <c r="DH45">
        <v>0.5</v>
      </c>
      <c r="DI45">
        <v>16.256000518798828</v>
      </c>
      <c r="DQ45">
        <v>0.30000001192092896</v>
      </c>
      <c r="DR45">
        <v>1</v>
      </c>
      <c r="DS45">
        <v>0.18466667830944061</v>
      </c>
      <c r="DT45">
        <v>1.0863590240478516</v>
      </c>
      <c r="DU45">
        <v>7.8392548561096191</v>
      </c>
      <c r="DV45">
        <v>1.3325697183609009</v>
      </c>
      <c r="DW45">
        <v>9.1718244552612305</v>
      </c>
      <c r="DX45">
        <v>1.3325697183609009</v>
      </c>
      <c r="DY45">
        <v>31.643775939941406</v>
      </c>
      <c r="DZ45">
        <v>29.627195358276367</v>
      </c>
      <c r="EA45">
        <v>7.2160811424255371</v>
      </c>
      <c r="EB45">
        <v>0.89999997615814209</v>
      </c>
    </row>
    <row r="46" spans="1:132">
      <c r="A46" s="46"/>
      <c r="B46" s="46">
        <f>MIN(AP3:AW1000)</f>
        <v>-7.6615447998046875</v>
      </c>
      <c r="C46" s="111">
        <f>MAX(AP3:AW1000)</f>
        <v>21.967939376831055</v>
      </c>
      <c r="D46" s="109" t="s">
        <v>698</v>
      </c>
      <c r="E46" s="109" t="b">
        <v>0</v>
      </c>
      <c r="F46" s="109" t="s">
        <v>699</v>
      </c>
      <c r="G46" s="109"/>
      <c r="H46" s="46"/>
      <c r="I46" s="46"/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AA46">
        <v>176</v>
      </c>
      <c r="AB46">
        <v>0.21996016800403595</v>
      </c>
      <c r="AC46">
        <v>0.17879761755466461</v>
      </c>
      <c r="AD46">
        <v>0.17062781751155853</v>
      </c>
      <c r="AE46">
        <v>0.21400485932826996</v>
      </c>
      <c r="AF46">
        <v>0.31698668003082275</v>
      </c>
      <c r="AG46">
        <v>0.34000000357627869</v>
      </c>
      <c r="AH46">
        <v>0.24899999797344208</v>
      </c>
      <c r="AI46">
        <v>0.21854221820831299</v>
      </c>
      <c r="AJ46">
        <v>0.23884740471839905</v>
      </c>
      <c r="AP46">
        <v>-1.9920343160629272</v>
      </c>
      <c r="AQ46">
        <v>0.24047797918319702</v>
      </c>
      <c r="AR46">
        <v>-0.1255631297826767</v>
      </c>
      <c r="AS46">
        <v>-0.80097317695617676</v>
      </c>
      <c r="AT46">
        <v>-3.3973333835601807</v>
      </c>
      <c r="AU46">
        <v>-3.9999997615814209</v>
      </c>
      <c r="AV46">
        <v>1.0999993085861206</v>
      </c>
      <c r="AW46">
        <v>13.145777702331543</v>
      </c>
      <c r="BD46">
        <v>0</v>
      </c>
      <c r="BE46">
        <v>0</v>
      </c>
      <c r="BF46">
        <v>0</v>
      </c>
      <c r="BG46">
        <v>0</v>
      </c>
      <c r="BH46">
        <v>0.20000000298023224</v>
      </c>
      <c r="BI46">
        <v>0.30000001192092896</v>
      </c>
      <c r="BJ46">
        <v>0.44999998807907104</v>
      </c>
      <c r="BK46">
        <v>5.000000074505806E-2</v>
      </c>
      <c r="BR46">
        <v>0.40948003530502319</v>
      </c>
      <c r="BS46">
        <v>0.2953287661075592</v>
      </c>
      <c r="BT46">
        <v>0.16186051070690155</v>
      </c>
      <c r="BU46">
        <v>0.4436706006526947</v>
      </c>
      <c r="BV46">
        <v>1.6343652009963989</v>
      </c>
      <c r="BW46">
        <v>5.8438425064086914</v>
      </c>
      <c r="BX46">
        <v>6.3463053703308105</v>
      </c>
      <c r="BY46">
        <v>0</v>
      </c>
      <c r="CF46">
        <v>-12.450218200683594</v>
      </c>
      <c r="CG46">
        <v>2.0039823055267334</v>
      </c>
      <c r="CH46">
        <v>-2.0927190780639648</v>
      </c>
      <c r="CI46">
        <v>-8.0097322463989258</v>
      </c>
      <c r="CJ46">
        <v>-15.442423820495605</v>
      </c>
      <c r="CK46">
        <v>-36.363624572753906</v>
      </c>
      <c r="CL46">
        <v>9.9999942779541016</v>
      </c>
      <c r="CM46">
        <v>87.638519287109375</v>
      </c>
      <c r="CS46">
        <v>1</v>
      </c>
      <c r="CT46">
        <v>0</v>
      </c>
      <c r="CU46">
        <v>0</v>
      </c>
      <c r="CV46">
        <v>0</v>
      </c>
      <c r="CW46">
        <v>0</v>
      </c>
      <c r="CX46">
        <v>-0.40948003530502319</v>
      </c>
      <c r="CY46">
        <v>-10.146409034729004</v>
      </c>
      <c r="CZ46">
        <v>-9.7369155883789063</v>
      </c>
      <c r="DA46">
        <v>-10.146395683288574</v>
      </c>
      <c r="DB46">
        <v>176</v>
      </c>
      <c r="DC46">
        <v>450</v>
      </c>
      <c r="DD46">
        <v>0</v>
      </c>
      <c r="DE46">
        <v>6.8484435081481934</v>
      </c>
      <c r="DF46">
        <v>-14.312124252319336</v>
      </c>
      <c r="DG46">
        <v>0</v>
      </c>
      <c r="DH46">
        <v>0.5</v>
      </c>
      <c r="DI46">
        <v>0</v>
      </c>
      <c r="DQ46">
        <v>0.30000001192092896</v>
      </c>
      <c r="DR46">
        <v>1</v>
      </c>
      <c r="DS46">
        <v>0.21933333575725555</v>
      </c>
      <c r="DT46">
        <v>1.0557616949081421</v>
      </c>
      <c r="DU46">
        <v>8.0620365142822266</v>
      </c>
      <c r="DV46">
        <v>1.6748791933059692</v>
      </c>
      <c r="DW46">
        <v>9.7369155883789063</v>
      </c>
      <c r="DX46">
        <v>1.6748791933059692</v>
      </c>
      <c r="DY46">
        <v>33.318656921386719</v>
      </c>
      <c r="DZ46">
        <v>31.302074432373047</v>
      </c>
      <c r="EA46">
        <v>7.6362271308898926</v>
      </c>
      <c r="EB46">
        <v>0.89999997615814209</v>
      </c>
    </row>
    <row r="47" spans="1:132">
      <c r="A47" s="46"/>
      <c r="B47" s="46">
        <v>0</v>
      </c>
      <c r="C47" s="111">
        <f>MAX(CF3:CM1000)</f>
        <v>143.94277954101563</v>
      </c>
      <c r="D47" s="109" t="s">
        <v>700</v>
      </c>
      <c r="E47" s="109" t="b">
        <v>0</v>
      </c>
      <c r="F47" s="109" t="s">
        <v>701</v>
      </c>
      <c r="G47" s="109"/>
      <c r="H47" s="46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AA47">
        <v>177</v>
      </c>
      <c r="AB47">
        <v>0.21587479114532471</v>
      </c>
      <c r="AC47">
        <v>0.18172097206115723</v>
      </c>
      <c r="AD47">
        <v>0.17276322841644287</v>
      </c>
      <c r="AE47">
        <v>0.22756125032901764</v>
      </c>
      <c r="AF47">
        <v>0.31932765245437622</v>
      </c>
      <c r="AG47">
        <v>0.289000004529953</v>
      </c>
      <c r="AH47">
        <v>0.23474679887294769</v>
      </c>
      <c r="AI47">
        <v>0.16444477438926697</v>
      </c>
      <c r="AJ47">
        <v>0.21131278574466705</v>
      </c>
      <c r="AP47">
        <v>-1.1749590635299683</v>
      </c>
      <c r="AQ47">
        <v>-0.34419307112693787</v>
      </c>
      <c r="AR47">
        <v>-0.55264532566070557</v>
      </c>
      <c r="AS47">
        <v>-3.5122511386871338</v>
      </c>
      <c r="AT47">
        <v>-3.865527868270874</v>
      </c>
      <c r="AU47">
        <v>1.1000008583068848</v>
      </c>
      <c r="AV47">
        <v>2.5253190994262695</v>
      </c>
      <c r="AW47">
        <v>18.555522918701172</v>
      </c>
      <c r="BD47">
        <v>0</v>
      </c>
      <c r="BE47">
        <v>0</v>
      </c>
      <c r="BF47">
        <v>0</v>
      </c>
      <c r="BG47">
        <v>0</v>
      </c>
      <c r="BH47">
        <v>0.20782212913036346</v>
      </c>
      <c r="BI47">
        <v>0.3117331862449646</v>
      </c>
      <c r="BJ47">
        <v>0.46759974956512451</v>
      </c>
      <c r="BK47">
        <v>1.2844947166740894E-2</v>
      </c>
      <c r="BR47">
        <v>0.39813217520713806</v>
      </c>
      <c r="BS47">
        <v>-0.41894286870956421</v>
      </c>
      <c r="BT47">
        <v>0.16572844982147217</v>
      </c>
      <c r="BU47">
        <v>0.59281039237976074</v>
      </c>
      <c r="BV47">
        <v>3.3040876388549805</v>
      </c>
      <c r="BW47">
        <v>4.3033685684204102</v>
      </c>
      <c r="BX47">
        <v>0</v>
      </c>
      <c r="BY47">
        <v>-0.2303728461265564</v>
      </c>
      <c r="CF47">
        <v>-7.3434972763061523</v>
      </c>
      <c r="CG47">
        <v>-2.868274450302124</v>
      </c>
      <c r="CH47">
        <v>-9.2107553482055664</v>
      </c>
      <c r="CI47">
        <v>-35.122516632080078</v>
      </c>
      <c r="CJ47">
        <v>-17.570579528808594</v>
      </c>
      <c r="CK47">
        <v>10.000005722045898</v>
      </c>
      <c r="CL47">
        <v>22.957450866699219</v>
      </c>
      <c r="CM47">
        <v>123.70348358154297</v>
      </c>
      <c r="CS47">
        <v>1</v>
      </c>
      <c r="CT47">
        <v>0</v>
      </c>
      <c r="CU47">
        <v>0</v>
      </c>
      <c r="CV47">
        <v>0</v>
      </c>
      <c r="CW47">
        <v>0.50800001621246338</v>
      </c>
      <c r="CX47">
        <v>-0.39813217520713806</v>
      </c>
      <c r="CY47">
        <v>-8.5608959197998047</v>
      </c>
      <c r="CZ47">
        <v>-8.6707830429077148</v>
      </c>
      <c r="DA47">
        <v>-8.5609149932861328</v>
      </c>
      <c r="DB47">
        <v>177</v>
      </c>
      <c r="DC47">
        <v>450</v>
      </c>
      <c r="DD47">
        <v>0</v>
      </c>
      <c r="DE47">
        <v>18.315311431884766</v>
      </c>
      <c r="DF47">
        <v>-0.54593342542648315</v>
      </c>
      <c r="DG47">
        <v>0</v>
      </c>
      <c r="DH47">
        <v>0.5</v>
      </c>
      <c r="DI47">
        <v>0.50800001621246338</v>
      </c>
      <c r="DQ47">
        <v>0.30000001192092896</v>
      </c>
      <c r="DR47">
        <v>1</v>
      </c>
      <c r="DS47">
        <v>0.25400000810623169</v>
      </c>
      <c r="DT47">
        <v>0.6078224778175354</v>
      </c>
      <c r="DU47">
        <v>6.1152925491333008</v>
      </c>
      <c r="DV47">
        <v>2.555490255355835</v>
      </c>
      <c r="DW47">
        <v>8.6707830429077148</v>
      </c>
      <c r="DX47">
        <v>2.555490255355835</v>
      </c>
      <c r="DY47">
        <v>35.8741455078125</v>
      </c>
      <c r="DZ47">
        <v>33.857563018798828</v>
      </c>
      <c r="EA47">
        <v>10.06098461151123</v>
      </c>
      <c r="EB47">
        <v>0.89999997615814209</v>
      </c>
    </row>
    <row r="48" spans="1:132">
      <c r="A48" s="46"/>
      <c r="B48" s="46"/>
      <c r="C48" s="149">
        <v>127.58</v>
      </c>
      <c r="D48" s="150" t="s">
        <v>702</v>
      </c>
      <c r="E48" s="150" t="b">
        <v>1</v>
      </c>
      <c r="F48" s="150" t="s">
        <v>703</v>
      </c>
      <c r="G48" s="150"/>
      <c r="H48" s="46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AA48">
        <v>178</v>
      </c>
      <c r="AB48">
        <v>0.21558642387390137</v>
      </c>
      <c r="AC48">
        <v>0.18136933445930481</v>
      </c>
      <c r="AD48">
        <v>0.17757518589496613</v>
      </c>
      <c r="AE48">
        <v>0.22872155904769897</v>
      </c>
      <c r="AF48">
        <v>0.29038140177726746</v>
      </c>
      <c r="AG48">
        <v>0.3137628436088562</v>
      </c>
      <c r="AH48">
        <v>0.22607161104679108</v>
      </c>
      <c r="AI48">
        <v>0.18067151308059692</v>
      </c>
      <c r="AJ48">
        <v>0.21093824505805969</v>
      </c>
      <c r="AP48">
        <v>-1.1172857284545898</v>
      </c>
      <c r="AQ48">
        <v>-0.27386552095413208</v>
      </c>
      <c r="AR48">
        <v>-1.5150367021560669</v>
      </c>
      <c r="AS48">
        <v>-3.7443127632141113</v>
      </c>
      <c r="AT48">
        <v>1.9237219095230103</v>
      </c>
      <c r="AU48">
        <v>-1.3762832880020142</v>
      </c>
      <c r="AV48">
        <v>3.3928380012512207</v>
      </c>
      <c r="AW48">
        <v>16.93284797668457</v>
      </c>
      <c r="BD48">
        <v>0</v>
      </c>
      <c r="BE48">
        <v>0</v>
      </c>
      <c r="BF48">
        <v>0</v>
      </c>
      <c r="BG48">
        <v>0</v>
      </c>
      <c r="BH48">
        <v>0.21052631735801697</v>
      </c>
      <c r="BI48">
        <v>0.31578949093818665</v>
      </c>
      <c r="BJ48">
        <v>0.47368419170379639</v>
      </c>
      <c r="BK48">
        <v>0</v>
      </c>
      <c r="BR48">
        <v>0.32513293623924255</v>
      </c>
      <c r="BS48">
        <v>0.26746100187301636</v>
      </c>
      <c r="BT48">
        <v>0.1971333920955658</v>
      </c>
      <c r="BU48">
        <v>1.159525990486145</v>
      </c>
      <c r="BV48">
        <v>1.3915876150131226</v>
      </c>
      <c r="BW48">
        <v>-3.8105266094207764</v>
      </c>
      <c r="BX48">
        <v>-0.45353811979293823</v>
      </c>
      <c r="BY48">
        <v>0</v>
      </c>
      <c r="CF48">
        <v>-6.9830384254455566</v>
      </c>
      <c r="CG48">
        <v>-2.2822117805480957</v>
      </c>
      <c r="CH48">
        <v>-25.250612258911133</v>
      </c>
      <c r="CI48">
        <v>-37.443134307861328</v>
      </c>
      <c r="CJ48">
        <v>8.7441902160644531</v>
      </c>
      <c r="CK48">
        <v>-12.511663436889648</v>
      </c>
      <c r="CL48">
        <v>30.843986511230469</v>
      </c>
      <c r="CM48">
        <v>112.88565826416016</v>
      </c>
      <c r="CS48">
        <v>1</v>
      </c>
      <c r="CT48">
        <v>0</v>
      </c>
      <c r="CU48">
        <v>0</v>
      </c>
      <c r="CV48">
        <v>0</v>
      </c>
      <c r="CW48">
        <v>2.7939999103546143</v>
      </c>
      <c r="CX48">
        <v>-0.32513293623924255</v>
      </c>
      <c r="CY48">
        <v>-1.4913678169250488</v>
      </c>
      <c r="CZ48">
        <v>-3.9602227210998535</v>
      </c>
      <c r="DA48">
        <v>-1.4913557767868042</v>
      </c>
      <c r="DB48">
        <v>178</v>
      </c>
      <c r="DC48">
        <v>450</v>
      </c>
      <c r="DD48">
        <v>0</v>
      </c>
      <c r="DE48">
        <v>20.873125076293945</v>
      </c>
      <c r="DF48">
        <v>8.9551753997802734</v>
      </c>
      <c r="DG48">
        <v>0</v>
      </c>
      <c r="DH48">
        <v>0.5</v>
      </c>
      <c r="DI48">
        <v>2.7939999103546143</v>
      </c>
      <c r="DQ48">
        <v>0.30000001192092896</v>
      </c>
      <c r="DR48">
        <v>1</v>
      </c>
      <c r="DS48">
        <v>0.28866666555404663</v>
      </c>
      <c r="DT48">
        <v>0.12123881280422211</v>
      </c>
      <c r="DU48">
        <v>1.1713254451751709</v>
      </c>
      <c r="DV48">
        <v>2.7888972759246826</v>
      </c>
      <c r="DW48">
        <v>3.9602227210998535</v>
      </c>
      <c r="DX48">
        <v>2.7888972759246826</v>
      </c>
      <c r="DY48">
        <v>38.663043975830078</v>
      </c>
      <c r="DZ48">
        <v>36.646461486816406</v>
      </c>
      <c r="EA48">
        <v>9.6613073348999023</v>
      </c>
      <c r="EB48">
        <v>0.89999997615814209</v>
      </c>
    </row>
    <row r="49" spans="1:132">
      <c r="A49" s="46"/>
      <c r="B49" s="46"/>
      <c r="C49" s="111">
        <v>150</v>
      </c>
      <c r="D49" s="109" t="s">
        <v>704</v>
      </c>
      <c r="E49" s="109" t="b">
        <v>0</v>
      </c>
      <c r="F49" s="109" t="s">
        <v>705</v>
      </c>
      <c r="G49" s="109"/>
      <c r="H49" s="46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AA49">
        <v>179</v>
      </c>
      <c r="AB49">
        <v>0.21529790759086609</v>
      </c>
      <c r="AC49">
        <v>0.1812174916267395</v>
      </c>
      <c r="AD49">
        <v>0.1827491819858551</v>
      </c>
      <c r="AE49">
        <v>0.22357061505317688</v>
      </c>
      <c r="AF49">
        <v>0.29135346412658691</v>
      </c>
      <c r="AG49">
        <v>0.28661021590232849</v>
      </c>
      <c r="AH49">
        <v>0.21794940531253815</v>
      </c>
      <c r="AI49">
        <v>0.15684938430786133</v>
      </c>
      <c r="AJ49">
        <v>0.19758273661136627</v>
      </c>
      <c r="AP49">
        <v>-1.0595824718475342</v>
      </c>
      <c r="AQ49">
        <v>-0.24349695444107056</v>
      </c>
      <c r="AR49">
        <v>-2.5498359203338623</v>
      </c>
      <c r="AS49">
        <v>-2.7141242027282715</v>
      </c>
      <c r="AT49">
        <v>1.7293094396591187</v>
      </c>
      <c r="AU49">
        <v>1.3389797210693359</v>
      </c>
      <c r="AV49">
        <v>4.2050585746765137</v>
      </c>
      <c r="AW49">
        <v>19.315061569213867</v>
      </c>
      <c r="BD49">
        <v>0</v>
      </c>
      <c r="BE49">
        <v>0</v>
      </c>
      <c r="BF49">
        <v>0</v>
      </c>
      <c r="BG49">
        <v>0</v>
      </c>
      <c r="BH49">
        <v>0.21052631735801697</v>
      </c>
      <c r="BI49">
        <v>0.31578949093818665</v>
      </c>
      <c r="BJ49">
        <v>0.47368419170379639</v>
      </c>
      <c r="BK49">
        <v>0</v>
      </c>
      <c r="BR49">
        <v>0.32048514485359192</v>
      </c>
      <c r="BS49">
        <v>0.26278060674667358</v>
      </c>
      <c r="BT49">
        <v>0.23241274058818817</v>
      </c>
      <c r="BU49">
        <v>1.2672127485275269</v>
      </c>
      <c r="BV49">
        <v>0.23702514171600342</v>
      </c>
      <c r="BW49">
        <v>1.0832329988479614</v>
      </c>
      <c r="BX49">
        <v>-0.65432840585708618</v>
      </c>
      <c r="BY49">
        <v>0</v>
      </c>
      <c r="CF49">
        <v>-6.6223926544189453</v>
      </c>
      <c r="CG49">
        <v>-2.0291404724121094</v>
      </c>
      <c r="CH49">
        <v>-42.497264862060547</v>
      </c>
      <c r="CI49">
        <v>-27.141244888305664</v>
      </c>
      <c r="CJ49">
        <v>7.860496997833252</v>
      </c>
      <c r="CK49">
        <v>12.172540664672852</v>
      </c>
      <c r="CL49">
        <v>38.227809906005859</v>
      </c>
      <c r="CM49">
        <v>128.76707458496094</v>
      </c>
      <c r="CS49">
        <v>1</v>
      </c>
      <c r="CT49">
        <v>0</v>
      </c>
      <c r="CU49">
        <v>0</v>
      </c>
      <c r="CV49">
        <v>0</v>
      </c>
      <c r="CW49">
        <v>0</v>
      </c>
      <c r="CX49">
        <v>-0.32048514485359192</v>
      </c>
      <c r="CY49">
        <v>-5.7987270355224609</v>
      </c>
      <c r="CZ49">
        <v>-5.4782600402832031</v>
      </c>
      <c r="DA49">
        <v>-5.7987451553344727</v>
      </c>
      <c r="DB49">
        <v>179</v>
      </c>
      <c r="DC49">
        <v>450</v>
      </c>
      <c r="DD49">
        <v>0</v>
      </c>
      <c r="DE49">
        <v>26.588409423828125</v>
      </c>
      <c r="DF49">
        <v>16.530338287353516</v>
      </c>
      <c r="DG49">
        <v>0</v>
      </c>
      <c r="DH49">
        <v>0.5</v>
      </c>
      <c r="DI49">
        <v>0</v>
      </c>
      <c r="DQ49">
        <v>0.30000001192092896</v>
      </c>
      <c r="DR49">
        <v>1</v>
      </c>
      <c r="DS49">
        <v>0.32333335280418396</v>
      </c>
      <c r="DT49">
        <v>0.24878452718257904</v>
      </c>
      <c r="DU49">
        <v>2.3822124004364014</v>
      </c>
      <c r="DV49">
        <v>3.0960476398468018</v>
      </c>
      <c r="DW49">
        <v>5.4782600402832031</v>
      </c>
      <c r="DX49">
        <v>3.0960476398468018</v>
      </c>
      <c r="DY49">
        <v>41.759090423583984</v>
      </c>
      <c r="DZ49">
        <v>39.742507934570313</v>
      </c>
      <c r="EA49">
        <v>9.575404167175293</v>
      </c>
      <c r="EB49">
        <v>0.89999997615814209</v>
      </c>
    </row>
    <row r="50" spans="1:132">
      <c r="A50" s="46"/>
      <c r="B50" s="46"/>
      <c r="C50" s="149">
        <v>3</v>
      </c>
      <c r="D50" s="150" t="s">
        <v>706</v>
      </c>
      <c r="E50" s="150" t="b">
        <v>0</v>
      </c>
      <c r="F50" s="150" t="s">
        <v>707</v>
      </c>
      <c r="G50" s="150"/>
      <c r="H50" s="46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AA50">
        <v>180</v>
      </c>
      <c r="AB50">
        <v>0.21501584351062775</v>
      </c>
      <c r="AC50">
        <v>0.18135921657085419</v>
      </c>
      <c r="AD50">
        <v>0.18653826415538788</v>
      </c>
      <c r="AE50">
        <v>0.22031290829181671</v>
      </c>
      <c r="AF50">
        <v>0.28658249974250793</v>
      </c>
      <c r="AG50">
        <v>0.28039395809173584</v>
      </c>
      <c r="AH50">
        <v>0.30267366766929626</v>
      </c>
      <c r="AI50">
        <v>0.30000001192092896</v>
      </c>
      <c r="AJ50">
        <v>0.30178245902061462</v>
      </c>
      <c r="AP50">
        <v>-1.0031696557998657</v>
      </c>
      <c r="AQ50">
        <v>-0.27184194326400757</v>
      </c>
      <c r="AR50">
        <v>-3.3076522350311279</v>
      </c>
      <c r="AS50">
        <v>-2.0625829696655273</v>
      </c>
      <c r="AT50">
        <v>2.6835024356842041</v>
      </c>
      <c r="AU50">
        <v>1.9606056213378906</v>
      </c>
      <c r="AV50">
        <v>-4.2673678398132324</v>
      </c>
      <c r="AW50">
        <v>4.9999985694885254</v>
      </c>
      <c r="BD50">
        <v>0</v>
      </c>
      <c r="BE50">
        <v>0</v>
      </c>
      <c r="BF50">
        <v>0</v>
      </c>
      <c r="BG50">
        <v>0</v>
      </c>
      <c r="BH50">
        <v>0.21052631735801697</v>
      </c>
      <c r="BI50">
        <v>0.31578949093818665</v>
      </c>
      <c r="BJ50">
        <v>0.47368419170379639</v>
      </c>
      <c r="BK50">
        <v>0</v>
      </c>
      <c r="BR50">
        <v>0.31589695811271667</v>
      </c>
      <c r="BS50">
        <v>0.25948390364646912</v>
      </c>
      <c r="BT50">
        <v>0.28782719373703003</v>
      </c>
      <c r="BU50">
        <v>1.0456454753875732</v>
      </c>
      <c r="BV50">
        <v>0.39410322904586792</v>
      </c>
      <c r="BW50">
        <v>0.13399623334407806</v>
      </c>
      <c r="BX50">
        <v>0.55349844694137573</v>
      </c>
      <c r="BY50">
        <v>10.587615013122559</v>
      </c>
      <c r="CF50">
        <v>-6.2698125839233398</v>
      </c>
      <c r="CG50">
        <v>-2.2653486728668213</v>
      </c>
      <c r="CH50">
        <v>-55.127540588378906</v>
      </c>
      <c r="CI50">
        <v>-20.625831604003906</v>
      </c>
      <c r="CJ50">
        <v>12.197736740112305</v>
      </c>
      <c r="CK50">
        <v>17.82368278503418</v>
      </c>
      <c r="CL50">
        <v>-38.794258117675781</v>
      </c>
      <c r="CM50">
        <v>33.333324432373047</v>
      </c>
      <c r="CS50">
        <v>1</v>
      </c>
      <c r="CT50">
        <v>0</v>
      </c>
      <c r="CU50">
        <v>0.19999992847442627</v>
      </c>
      <c r="CV50">
        <v>1</v>
      </c>
      <c r="CW50">
        <v>25.399999618530273</v>
      </c>
      <c r="CX50">
        <v>-0.31589695811271667</v>
      </c>
      <c r="CY50">
        <v>21.28985595703125</v>
      </c>
      <c r="CZ50">
        <v>-3.7942264080047607</v>
      </c>
      <c r="DA50">
        <v>21.289876937866211</v>
      </c>
      <c r="DB50">
        <v>180</v>
      </c>
      <c r="DC50">
        <v>450</v>
      </c>
      <c r="DD50">
        <v>0</v>
      </c>
      <c r="DE50">
        <v>5.3767385482788086</v>
      </c>
      <c r="DF50">
        <v>0.85622769594192505</v>
      </c>
      <c r="DG50">
        <v>25.399999618530273</v>
      </c>
      <c r="DH50">
        <v>0.5</v>
      </c>
      <c r="DI50">
        <v>0</v>
      </c>
      <c r="DQ50">
        <v>0.30000001192092896</v>
      </c>
      <c r="DR50">
        <v>1</v>
      </c>
      <c r="DS50">
        <v>0.3580000102519989</v>
      </c>
      <c r="DT50">
        <v>5.4002366960048676E-2</v>
      </c>
      <c r="DU50">
        <v>0.49732044339179993</v>
      </c>
      <c r="DV50">
        <v>3.2969059944152832</v>
      </c>
      <c r="DW50">
        <v>3.7942264080047607</v>
      </c>
      <c r="DX50">
        <v>3.2969059944152832</v>
      </c>
      <c r="DY50">
        <v>45.055995941162109</v>
      </c>
      <c r="DZ50">
        <v>43.039413452148438</v>
      </c>
      <c r="EA50">
        <v>9.2092342376708984</v>
      </c>
      <c r="EB50">
        <v>0.89999997615814209</v>
      </c>
    </row>
    <row r="51" spans="1:132">
      <c r="A51" s="46"/>
      <c r="B51" s="46"/>
      <c r="C51" s="111">
        <v>110</v>
      </c>
      <c r="D51" s="109" t="s">
        <v>708</v>
      </c>
      <c r="E51" s="109" t="b">
        <v>0</v>
      </c>
      <c r="F51" s="109" t="s">
        <v>709</v>
      </c>
      <c r="G51" s="109"/>
      <c r="H51" s="46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AA51">
        <v>181</v>
      </c>
      <c r="AB51">
        <v>0.2147495299577713</v>
      </c>
      <c r="AC51">
        <v>0.18179051578044891</v>
      </c>
      <c r="AD51">
        <v>0.1896311491727829</v>
      </c>
      <c r="AE51">
        <v>0.21716234087944031</v>
      </c>
      <c r="AF51">
        <v>0.28125056624412537</v>
      </c>
      <c r="AG51">
        <v>0.27775999903678894</v>
      </c>
      <c r="AH51">
        <v>0.31999999284744263</v>
      </c>
      <c r="AI51">
        <v>0.15982237458229065</v>
      </c>
      <c r="AJ51">
        <v>0.26660746335983276</v>
      </c>
      <c r="AP51">
        <v>-0.94990694522857666</v>
      </c>
      <c r="AQ51">
        <v>-0.35810181498527527</v>
      </c>
      <c r="AR51">
        <v>-3.9262292385101318</v>
      </c>
      <c r="AS51">
        <v>-1.432469367980957</v>
      </c>
      <c r="AT51">
        <v>3.7498888969421387</v>
      </c>
      <c r="AU51">
        <v>2.2240016460418701</v>
      </c>
      <c r="AV51">
        <v>-6.0000004768371582</v>
      </c>
      <c r="AW51">
        <v>19.01776123046875</v>
      </c>
      <c r="BD51">
        <v>0</v>
      </c>
      <c r="BE51">
        <v>0</v>
      </c>
      <c r="BF51">
        <v>0</v>
      </c>
      <c r="BG51">
        <v>0</v>
      </c>
      <c r="BH51">
        <v>0.20000000298023224</v>
      </c>
      <c r="BI51">
        <v>0.30000001192092896</v>
      </c>
      <c r="BJ51">
        <v>0.44999998807907104</v>
      </c>
      <c r="BK51">
        <v>5.000000074505806E-2</v>
      </c>
      <c r="BR51">
        <v>0.3114703893661499</v>
      </c>
      <c r="BS51">
        <v>0.25820615887641907</v>
      </c>
      <c r="BT51">
        <v>0.34446865320205688</v>
      </c>
      <c r="BU51">
        <v>0.96304655075073242</v>
      </c>
      <c r="BV51">
        <v>0.33293235301971436</v>
      </c>
      <c r="BW51">
        <v>7.1990974247455597E-2</v>
      </c>
      <c r="BX51">
        <v>1.0167629718780518</v>
      </c>
      <c r="BY51">
        <v>4.561647891998291</v>
      </c>
      <c r="CF51">
        <v>-5.9369206428527832</v>
      </c>
      <c r="CG51">
        <v>-2.9841804504394531</v>
      </c>
      <c r="CH51">
        <v>-65.437156677246094</v>
      </c>
      <c r="CI51">
        <v>-14.324695587158203</v>
      </c>
      <c r="CJ51">
        <v>17.044948577880859</v>
      </c>
      <c r="CK51">
        <v>20.218191146850586</v>
      </c>
      <c r="CL51">
        <v>-54.545463562011719</v>
      </c>
      <c r="CM51">
        <v>126.78508758544922</v>
      </c>
      <c r="CS51">
        <v>1</v>
      </c>
      <c r="CT51">
        <v>0</v>
      </c>
      <c r="CU51">
        <v>0</v>
      </c>
      <c r="CV51">
        <v>0</v>
      </c>
      <c r="CW51">
        <v>0</v>
      </c>
      <c r="CX51">
        <v>-0.3114703893661499</v>
      </c>
      <c r="CY51">
        <v>-13.593435287475586</v>
      </c>
      <c r="CZ51">
        <v>-13.281980514526367</v>
      </c>
      <c r="DA51">
        <v>-13.593450546264648</v>
      </c>
      <c r="DB51">
        <v>181</v>
      </c>
      <c r="DC51">
        <v>450</v>
      </c>
      <c r="DD51">
        <v>0</v>
      </c>
      <c r="DE51">
        <v>18.99165153503418</v>
      </c>
      <c r="DF51">
        <v>-5.9343669563531876E-2</v>
      </c>
      <c r="DG51">
        <v>0</v>
      </c>
      <c r="DH51">
        <v>0.5</v>
      </c>
      <c r="DI51">
        <v>0</v>
      </c>
      <c r="DQ51">
        <v>0.30000001192092896</v>
      </c>
      <c r="DR51">
        <v>1</v>
      </c>
      <c r="DS51">
        <v>0.39266669750213623</v>
      </c>
      <c r="DT51">
        <v>0.9023665189743042</v>
      </c>
      <c r="DU51">
        <v>9.2547540664672852</v>
      </c>
      <c r="DV51">
        <v>4.0272259712219238</v>
      </c>
      <c r="DW51">
        <v>13.281980514526367</v>
      </c>
      <c r="DX51">
        <v>4.0272259712219238</v>
      </c>
      <c r="DY51">
        <v>49.083221435546875</v>
      </c>
      <c r="DZ51">
        <v>47.066638946533203</v>
      </c>
      <c r="EA51">
        <v>10.256092071533203</v>
      </c>
      <c r="EB51">
        <v>0.89999997615814209</v>
      </c>
    </row>
    <row r="52" spans="1:132">
      <c r="A52" s="46"/>
      <c r="B52" s="46"/>
      <c r="C52" s="111">
        <v>110</v>
      </c>
      <c r="D52" s="109" t="s">
        <v>710</v>
      </c>
      <c r="E52" s="109" t="b">
        <v>0</v>
      </c>
      <c r="F52" s="109" t="s">
        <v>711</v>
      </c>
      <c r="G52" s="109"/>
      <c r="H52" s="46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AA52">
        <v>182</v>
      </c>
      <c r="AB52">
        <v>0.21450799703598022</v>
      </c>
      <c r="AC52">
        <v>0.18251980841159821</v>
      </c>
      <c r="AD52">
        <v>0.19214831292629242</v>
      </c>
      <c r="AE52">
        <v>0.21395811438560486</v>
      </c>
      <c r="AF52">
        <v>0.28008034825325012</v>
      </c>
      <c r="AG52">
        <v>0.30060100555419922</v>
      </c>
      <c r="AH52">
        <v>0.24899999797344208</v>
      </c>
      <c r="AI52">
        <v>0.1517074853181839</v>
      </c>
      <c r="AJ52">
        <v>0.21656915545463562</v>
      </c>
      <c r="AP52">
        <v>-0.9016004204750061</v>
      </c>
      <c r="AQ52">
        <v>-0.50396037101745605</v>
      </c>
      <c r="AR52">
        <v>-4.4296622276306152</v>
      </c>
      <c r="AS52">
        <v>-0.79162412881851196</v>
      </c>
      <c r="AT52">
        <v>3.9839324951171875</v>
      </c>
      <c r="AU52">
        <v>-6.0099370777606964E-2</v>
      </c>
      <c r="AV52">
        <v>1.0999993085861206</v>
      </c>
      <c r="AW52">
        <v>19.829250335693359</v>
      </c>
      <c r="BD52">
        <v>0</v>
      </c>
      <c r="BE52">
        <v>0</v>
      </c>
      <c r="BF52">
        <v>0</v>
      </c>
      <c r="BG52">
        <v>0</v>
      </c>
      <c r="BH52">
        <v>0.21052631735801697</v>
      </c>
      <c r="BI52">
        <v>0.31578949093818665</v>
      </c>
      <c r="BJ52">
        <v>0.47368419170379639</v>
      </c>
      <c r="BK52">
        <v>0</v>
      </c>
      <c r="BR52">
        <v>0.30734416842460632</v>
      </c>
      <c r="BS52">
        <v>0.25903841853141785</v>
      </c>
      <c r="BT52">
        <v>0.40489643812179565</v>
      </c>
      <c r="BU52">
        <v>0.90832978487014771</v>
      </c>
      <c r="BV52">
        <v>0.26748588681221008</v>
      </c>
      <c r="BW52">
        <v>1.0402774810791016</v>
      </c>
      <c r="BX52">
        <v>4.8346271514892578</v>
      </c>
      <c r="BY52">
        <v>0</v>
      </c>
      <c r="CF52">
        <v>-5.6350045204162598</v>
      </c>
      <c r="CG52">
        <v>-4.1996679306030273</v>
      </c>
      <c r="CH52">
        <v>-73.82769775390625</v>
      </c>
      <c r="CI52">
        <v>-7.9162421226501465</v>
      </c>
      <c r="CJ52">
        <v>18.108783721923828</v>
      </c>
      <c r="CK52">
        <v>-0.54635775089263916</v>
      </c>
      <c r="CL52">
        <v>9.9999942779541016</v>
      </c>
      <c r="CM52">
        <v>132.19500732421875</v>
      </c>
      <c r="CS52">
        <v>1</v>
      </c>
      <c r="CT52">
        <v>0</v>
      </c>
      <c r="CU52">
        <v>0</v>
      </c>
      <c r="CV52">
        <v>0</v>
      </c>
      <c r="CW52">
        <v>0</v>
      </c>
      <c r="CX52">
        <v>-0.30734416842460632</v>
      </c>
      <c r="CY52">
        <v>-5.9012770652770996</v>
      </c>
      <c r="CZ52">
        <v>-5.5939455032348633</v>
      </c>
      <c r="DA52">
        <v>-5.9012894630432129</v>
      </c>
      <c r="DB52">
        <v>182</v>
      </c>
      <c r="DC52">
        <v>450</v>
      </c>
      <c r="DD52">
        <v>0</v>
      </c>
      <c r="DE52">
        <v>24.853084564208984</v>
      </c>
      <c r="DF52">
        <v>11.417802810668945</v>
      </c>
      <c r="DG52">
        <v>0</v>
      </c>
      <c r="DH52">
        <v>0.5</v>
      </c>
      <c r="DI52">
        <v>0</v>
      </c>
      <c r="DQ52">
        <v>0.30000001192092896</v>
      </c>
      <c r="DR52">
        <v>1</v>
      </c>
      <c r="DS52">
        <v>0.42733335494995117</v>
      </c>
      <c r="DT52">
        <v>7.2510130703449249E-2</v>
      </c>
      <c r="DU52">
        <v>0.81148940324783325</v>
      </c>
      <c r="DV52">
        <v>4.7824559211730957</v>
      </c>
      <c r="DW52">
        <v>5.5939455032348633</v>
      </c>
      <c r="DX52">
        <v>4.7824559211730957</v>
      </c>
      <c r="DY52">
        <v>53.865676879882813</v>
      </c>
      <c r="DZ52">
        <v>51.849094390869141</v>
      </c>
      <c r="EA52">
        <v>11.191393852233887</v>
      </c>
      <c r="EB52">
        <v>0.89999997615814209</v>
      </c>
    </row>
    <row r="53" spans="1:132" ht="13.5" customHeight="1">
      <c r="A53" s="46"/>
      <c r="B53" s="46"/>
      <c r="C53" s="111">
        <v>1</v>
      </c>
      <c r="D53" s="109" t="s">
        <v>712</v>
      </c>
      <c r="E53" s="109" t="b">
        <v>0</v>
      </c>
      <c r="F53" s="109" t="s">
        <v>713</v>
      </c>
      <c r="G53" s="109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AA53">
        <v>183</v>
      </c>
      <c r="AB53">
        <v>0.21430103480815887</v>
      </c>
      <c r="AC53">
        <v>0.18354341387748718</v>
      </c>
      <c r="AD53">
        <v>0.19415865838527679</v>
      </c>
      <c r="AE53">
        <v>0.21109822392463684</v>
      </c>
      <c r="AF53">
        <v>0.27800840139389038</v>
      </c>
      <c r="AG53">
        <v>0.24726487696170807</v>
      </c>
      <c r="AH53">
        <v>0.26458686590194702</v>
      </c>
      <c r="AI53">
        <v>0.15075239539146423</v>
      </c>
      <c r="AJ53">
        <v>0.22664204239845276</v>
      </c>
      <c r="AP53">
        <v>-0.86020797491073608</v>
      </c>
      <c r="AQ53">
        <v>-0.70868152379989624</v>
      </c>
      <c r="AR53">
        <v>-4.831730842590332</v>
      </c>
      <c r="AS53">
        <v>-0.21964608132839203</v>
      </c>
      <c r="AT53">
        <v>4.3983216285705566</v>
      </c>
      <c r="AU53">
        <v>5.2735137939453125</v>
      </c>
      <c r="AV53">
        <v>-0.45868754386901855</v>
      </c>
      <c r="AW53">
        <v>19.924758911132813</v>
      </c>
      <c r="BD53">
        <v>0</v>
      </c>
      <c r="BE53">
        <v>0</v>
      </c>
      <c r="BF53">
        <v>0</v>
      </c>
      <c r="BG53">
        <v>0</v>
      </c>
      <c r="BH53">
        <v>0.21052631735801697</v>
      </c>
      <c r="BI53">
        <v>0.31578949093818665</v>
      </c>
      <c r="BJ53">
        <v>0.47368419170379639</v>
      </c>
      <c r="BK53">
        <v>0</v>
      </c>
      <c r="BR53">
        <v>0.3036455512046814</v>
      </c>
      <c r="BS53">
        <v>0.26225456595420837</v>
      </c>
      <c r="BT53">
        <v>0.46697524189949036</v>
      </c>
      <c r="BU53">
        <v>0.86904352903366089</v>
      </c>
      <c r="BV53">
        <v>0.29706677794456482</v>
      </c>
      <c r="BW53">
        <v>0.70210260152816772</v>
      </c>
      <c r="BX53">
        <v>-3.4023818969726563</v>
      </c>
      <c r="BY53">
        <v>0</v>
      </c>
      <c r="CF53">
        <v>-5.3763017654418945</v>
      </c>
      <c r="CG53">
        <v>-5.9056768417358398</v>
      </c>
      <c r="CH53">
        <v>-80.528854370117188</v>
      </c>
      <c r="CI53">
        <v>-2.1964612007141113</v>
      </c>
      <c r="CJ53">
        <v>19.99237060546875</v>
      </c>
      <c r="CK53">
        <v>47.941024780273438</v>
      </c>
      <c r="CL53">
        <v>-4.1698875427246094</v>
      </c>
      <c r="CM53">
        <v>132.83174133300781</v>
      </c>
      <c r="CS53">
        <v>1</v>
      </c>
      <c r="CT53">
        <v>0</v>
      </c>
      <c r="CU53">
        <v>0</v>
      </c>
      <c r="CV53">
        <v>0</v>
      </c>
      <c r="CW53">
        <v>0</v>
      </c>
      <c r="CX53">
        <v>-0.3036455512046814</v>
      </c>
      <c r="CY53">
        <v>-4.2914152145385742</v>
      </c>
      <c r="CZ53">
        <v>-3.9877541065216064</v>
      </c>
      <c r="DA53">
        <v>-4.2913999557495117</v>
      </c>
      <c r="DB53">
        <v>183</v>
      </c>
      <c r="DC53">
        <v>450</v>
      </c>
      <c r="DD53">
        <v>0</v>
      </c>
      <c r="DE53">
        <v>29.137907028198242</v>
      </c>
      <c r="DF53">
        <v>20.938972473144531</v>
      </c>
      <c r="DG53">
        <v>0</v>
      </c>
      <c r="DH53">
        <v>0.5</v>
      </c>
      <c r="DI53">
        <v>0</v>
      </c>
      <c r="DQ53">
        <v>0.30000001192092896</v>
      </c>
      <c r="DR53">
        <v>1</v>
      </c>
      <c r="DS53">
        <v>0.46200001239776611</v>
      </c>
      <c r="DT53">
        <v>1.1336617171764374E-2</v>
      </c>
      <c r="DU53">
        <v>9.550844132900238E-2</v>
      </c>
      <c r="DV53">
        <v>3.8922457695007324</v>
      </c>
      <c r="DW53">
        <v>3.9877541065216064</v>
      </c>
      <c r="DX53">
        <v>3.8922457695007324</v>
      </c>
      <c r="DY53">
        <v>57.757923126220703</v>
      </c>
      <c r="DZ53">
        <v>55.741340637207031</v>
      </c>
      <c r="EA53">
        <v>8.424774169921875</v>
      </c>
      <c r="EB53">
        <v>0.89999997615814209</v>
      </c>
    </row>
    <row r="54" spans="1:132">
      <c r="A54" s="46"/>
      <c r="B54" s="46"/>
      <c r="C54" s="111">
        <v>110</v>
      </c>
      <c r="D54" s="109" t="s">
        <v>714</v>
      </c>
      <c r="E54" s="109" t="b">
        <v>0</v>
      </c>
      <c r="F54" s="109" t="s">
        <v>715</v>
      </c>
      <c r="G54" s="109"/>
      <c r="H54" s="46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AA54">
        <v>184</v>
      </c>
      <c r="AB54">
        <v>0.21413934230804443</v>
      </c>
      <c r="AC54">
        <v>0.18484294414520264</v>
      </c>
      <c r="AD54">
        <v>0.19576545059680939</v>
      </c>
      <c r="AE54">
        <v>0.20834341645240784</v>
      </c>
      <c r="AF54">
        <v>0.27144256234169006</v>
      </c>
      <c r="AG54">
        <v>0.24360483884811401</v>
      </c>
      <c r="AH54">
        <v>0.2434057891368866</v>
      </c>
      <c r="AI54">
        <v>0.15041252970695496</v>
      </c>
      <c r="AJ54">
        <v>0.21240803599357605</v>
      </c>
      <c r="AP54">
        <v>-0.8278694748878479</v>
      </c>
      <c r="AQ54">
        <v>-0.96858763694763184</v>
      </c>
      <c r="AR54">
        <v>-5.1530895233154297</v>
      </c>
      <c r="AS54">
        <v>0.33131539821624756</v>
      </c>
      <c r="AT54">
        <v>5.711489200592041</v>
      </c>
      <c r="AU54">
        <v>5.6395177841186523</v>
      </c>
      <c r="AV54">
        <v>1.6594202518463135</v>
      </c>
      <c r="AW54">
        <v>19.958747863769531</v>
      </c>
      <c r="BD54">
        <v>0</v>
      </c>
      <c r="BE54">
        <v>0</v>
      </c>
      <c r="BF54">
        <v>0</v>
      </c>
      <c r="BG54">
        <v>0</v>
      </c>
      <c r="BH54">
        <v>0.21052631735801697</v>
      </c>
      <c r="BI54">
        <v>0.31578949093818665</v>
      </c>
      <c r="BJ54">
        <v>0.47368419170379639</v>
      </c>
      <c r="BK54">
        <v>0</v>
      </c>
      <c r="BR54">
        <v>0.30050927400588989</v>
      </c>
      <c r="BS54">
        <v>0.26817059516906738</v>
      </c>
      <c r="BT54">
        <v>0.52807718515396118</v>
      </c>
      <c r="BU54">
        <v>0.84943521022796631</v>
      </c>
      <c r="BV54">
        <v>0.29847222566604614</v>
      </c>
      <c r="BW54">
        <v>-0.27810609340667725</v>
      </c>
      <c r="BX54">
        <v>0.4607771635055542</v>
      </c>
      <c r="BY54">
        <v>0</v>
      </c>
      <c r="CF54">
        <v>-5.1741862297058105</v>
      </c>
      <c r="CG54">
        <v>-8.0715599060058594</v>
      </c>
      <c r="CH54">
        <v>-85.88482666015625</v>
      </c>
      <c r="CI54">
        <v>3.3131542205810547</v>
      </c>
      <c r="CJ54">
        <v>25.961315155029297</v>
      </c>
      <c r="CK54">
        <v>51.268333435058594</v>
      </c>
      <c r="CL54">
        <v>15.085639953613281</v>
      </c>
      <c r="CM54">
        <v>133.05831909179688</v>
      </c>
      <c r="CS54">
        <v>1</v>
      </c>
      <c r="CT54">
        <v>0</v>
      </c>
      <c r="CU54">
        <v>0</v>
      </c>
      <c r="CV54">
        <v>0</v>
      </c>
      <c r="CW54">
        <v>0</v>
      </c>
      <c r="CX54">
        <v>-0.30050927400588989</v>
      </c>
      <c r="CY54">
        <v>-3.8332939147949219</v>
      </c>
      <c r="CZ54">
        <v>-3.5327966213226318</v>
      </c>
      <c r="DA54">
        <v>-3.833305835723877</v>
      </c>
      <c r="DB54">
        <v>184</v>
      </c>
      <c r="DC54">
        <v>450</v>
      </c>
      <c r="DD54">
        <v>0</v>
      </c>
      <c r="DE54">
        <v>32.969173431396484</v>
      </c>
      <c r="DF54">
        <v>29.569149017333984</v>
      </c>
      <c r="DG54">
        <v>0</v>
      </c>
      <c r="DH54">
        <v>0.5</v>
      </c>
      <c r="DI54">
        <v>0</v>
      </c>
      <c r="DQ54">
        <v>0.30000001192092896</v>
      </c>
      <c r="DR54">
        <v>1</v>
      </c>
      <c r="DS54">
        <v>0.49666669964790344</v>
      </c>
      <c r="DT54">
        <v>4.8245862126350403E-3</v>
      </c>
      <c r="DU54">
        <v>3.3987194299697876E-2</v>
      </c>
      <c r="DV54">
        <v>3.4988093376159668</v>
      </c>
      <c r="DW54">
        <v>3.5327966213226318</v>
      </c>
      <c r="DX54">
        <v>3.4988093376159668</v>
      </c>
      <c r="DY54">
        <v>61.256732940673828</v>
      </c>
      <c r="DZ54">
        <v>59.240150451660156</v>
      </c>
      <c r="EA54">
        <v>7.0445818901062012</v>
      </c>
      <c r="EB54">
        <v>0.89999997615814209</v>
      </c>
    </row>
    <row r="55" spans="1:132">
      <c r="A55" s="46"/>
      <c r="B55" s="46"/>
      <c r="C55" s="111">
        <v>7</v>
      </c>
      <c r="D55" s="109" t="s">
        <v>716</v>
      </c>
      <c r="E55" s="109" t="b">
        <v>0</v>
      </c>
      <c r="F55" s="109" t="s">
        <v>717</v>
      </c>
      <c r="G55" s="109"/>
      <c r="H55" s="46"/>
      <c r="I55" s="46"/>
      <c r="J55" s="46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AA55">
        <v>185</v>
      </c>
      <c r="AB55">
        <v>0.21403457224369049</v>
      </c>
      <c r="AC55">
        <v>0.1863936185836792</v>
      </c>
      <c r="AD55">
        <v>0.18684512376785278</v>
      </c>
      <c r="AE55">
        <v>0.21542836725711823</v>
      </c>
      <c r="AF55">
        <v>0.26535683870315552</v>
      </c>
      <c r="AG55">
        <v>0.23649187386035919</v>
      </c>
      <c r="AH55">
        <v>0.22428020834922791</v>
      </c>
      <c r="AI55">
        <v>0.15021644532680511</v>
      </c>
      <c r="AJ55">
        <v>0.19959229230880737</v>
      </c>
      <c r="AP55">
        <v>-0.80691546201705933</v>
      </c>
      <c r="AQ55">
        <v>-1.2787225246429443</v>
      </c>
      <c r="AR55">
        <v>-3.3690242767333984</v>
      </c>
      <c r="AS55">
        <v>-1.0856747627258301</v>
      </c>
      <c r="AT55">
        <v>6.9286341667175293</v>
      </c>
      <c r="AU55">
        <v>6.3508143424987793</v>
      </c>
      <c r="AV55">
        <v>3.5719783306121826</v>
      </c>
      <c r="AW55">
        <v>19.978355407714844</v>
      </c>
      <c r="BD55">
        <v>0</v>
      </c>
      <c r="BE55">
        <v>0</v>
      </c>
      <c r="BF55">
        <v>0</v>
      </c>
      <c r="BG55">
        <v>0</v>
      </c>
      <c r="BH55">
        <v>0.21222636103630066</v>
      </c>
      <c r="BI55">
        <v>0.31026434898376465</v>
      </c>
      <c r="BJ55">
        <v>0.47750928997993469</v>
      </c>
      <c r="BK55">
        <v>0</v>
      </c>
      <c r="BR55">
        <v>0.29807999730110168</v>
      </c>
      <c r="BS55">
        <v>0.27712497115135193</v>
      </c>
      <c r="BT55">
        <v>0.58726000785827637</v>
      </c>
      <c r="BU55">
        <v>-1.1968045234680176</v>
      </c>
      <c r="BV55">
        <v>0.22018414735794067</v>
      </c>
      <c r="BW55">
        <v>-0.22852721810340881</v>
      </c>
      <c r="BX55">
        <v>0.18358601629734039</v>
      </c>
      <c r="BY55">
        <v>0</v>
      </c>
      <c r="CF55">
        <v>-5.0432233810424805</v>
      </c>
      <c r="CG55">
        <v>-10.656017303466797</v>
      </c>
      <c r="CH55">
        <v>-56.150405883789063</v>
      </c>
      <c r="CI55">
        <v>-10.856748580932617</v>
      </c>
      <c r="CJ55">
        <v>31.493789672851563</v>
      </c>
      <c r="CK55">
        <v>57.734664916992188</v>
      </c>
      <c r="CL55">
        <v>32.4725341796875</v>
      </c>
      <c r="CM55">
        <v>133.18904113769531</v>
      </c>
      <c r="CS55">
        <v>0.88240092992782593</v>
      </c>
      <c r="CT55">
        <v>0</v>
      </c>
      <c r="CU55">
        <v>0</v>
      </c>
      <c r="CV55">
        <v>0</v>
      </c>
      <c r="CW55">
        <v>0</v>
      </c>
      <c r="CX55">
        <v>-0.29807999730110168</v>
      </c>
      <c r="CY55">
        <v>-3.938525915145874</v>
      </c>
      <c r="CZ55">
        <v>-3.6404235363006592</v>
      </c>
      <c r="DA55">
        <v>-3.9385037422180176</v>
      </c>
      <c r="DB55">
        <v>185</v>
      </c>
      <c r="DC55">
        <v>470</v>
      </c>
      <c r="DD55">
        <v>0</v>
      </c>
      <c r="DE55">
        <v>36.829780578613281</v>
      </c>
      <c r="DF55">
        <v>38.298694610595703</v>
      </c>
      <c r="DG55">
        <v>0</v>
      </c>
      <c r="DH55">
        <v>0.5</v>
      </c>
      <c r="DI55">
        <v>0</v>
      </c>
      <c r="DQ55">
        <v>0.32750001549720764</v>
      </c>
      <c r="DR55">
        <v>1</v>
      </c>
      <c r="DS55">
        <v>0.53133338689804077</v>
      </c>
      <c r="DT55">
        <v>2.5389664806425571E-3</v>
      </c>
      <c r="DU55">
        <v>1.9607866182923317E-2</v>
      </c>
      <c r="DV55">
        <v>3.6208157539367676</v>
      </c>
      <c r="DW55">
        <v>3.6404235363006592</v>
      </c>
      <c r="DX55">
        <v>4.103367805480957</v>
      </c>
      <c r="DY55">
        <v>65.360099792480469</v>
      </c>
      <c r="DZ55">
        <v>62.860965728759766</v>
      </c>
      <c r="EA55">
        <v>7.7227745056152344</v>
      </c>
      <c r="EB55">
        <v>0.86249995231628418</v>
      </c>
    </row>
    <row r="56" spans="1:132">
      <c r="A56" s="46"/>
      <c r="B56" s="46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AA56">
        <v>186</v>
      </c>
      <c r="AB56">
        <v>0.21399964392185211</v>
      </c>
      <c r="AC56">
        <v>0.18688817322254181</v>
      </c>
      <c r="AD56">
        <v>0.18891207873821259</v>
      </c>
      <c r="AE56">
        <v>0.21144141256809235</v>
      </c>
      <c r="AF56">
        <v>0.26437133550643921</v>
      </c>
      <c r="AG56">
        <v>0.3143642246723175</v>
      </c>
      <c r="AH56">
        <v>0.31999999284744263</v>
      </c>
      <c r="AI56">
        <v>0.30000001192092896</v>
      </c>
      <c r="AJ56">
        <v>0.31333333253860474</v>
      </c>
      <c r="AP56">
        <v>-0.79992979764938354</v>
      </c>
      <c r="AQ56">
        <v>-1.3776335716247559</v>
      </c>
      <c r="AR56">
        <v>-3.7824151515960693</v>
      </c>
      <c r="AS56">
        <v>-0.28828379511833191</v>
      </c>
      <c r="AT56">
        <v>7.125734806060791</v>
      </c>
      <c r="AU56">
        <v>-1.4364213943481445</v>
      </c>
      <c r="AV56">
        <v>-6.0000004768371582</v>
      </c>
      <c r="AW56">
        <v>4.9999985694885254</v>
      </c>
      <c r="BD56">
        <v>0</v>
      </c>
      <c r="BE56">
        <v>0</v>
      </c>
      <c r="BF56">
        <v>0</v>
      </c>
      <c r="BG56">
        <v>0</v>
      </c>
      <c r="BH56">
        <v>0.22133882343769073</v>
      </c>
      <c r="BI56">
        <v>0.28064882755279541</v>
      </c>
      <c r="BJ56">
        <v>0.49801233410835266</v>
      </c>
      <c r="BK56">
        <v>0</v>
      </c>
      <c r="BR56">
        <v>0.29651561379432678</v>
      </c>
      <c r="BS56">
        <v>0.28952816128730774</v>
      </c>
      <c r="BT56">
        <v>0.38844102621078491</v>
      </c>
      <c r="BU56">
        <v>0.80183017253875732</v>
      </c>
      <c r="BV56">
        <v>4.4406400993466377E-3</v>
      </c>
      <c r="BW56">
        <v>0.44890028238296509</v>
      </c>
      <c r="BX56">
        <v>9.0496063232421875</v>
      </c>
      <c r="BY56">
        <v>20.065093994140625</v>
      </c>
      <c r="CF56">
        <v>-4.9995632171630859</v>
      </c>
      <c r="CG56">
        <v>-11.48027515411377</v>
      </c>
      <c r="CH56">
        <v>-63.040252685546875</v>
      </c>
      <c r="CI56">
        <v>-2.8828384876251221</v>
      </c>
      <c r="CJ56">
        <v>32.389701843261719</v>
      </c>
      <c r="CK56">
        <v>-13.05837345123291</v>
      </c>
      <c r="CL56">
        <v>-54.545463562011719</v>
      </c>
      <c r="CM56">
        <v>33.333324432373047</v>
      </c>
      <c r="CS56">
        <v>0.75153285264968872</v>
      </c>
      <c r="CT56">
        <v>0</v>
      </c>
      <c r="CU56">
        <v>0</v>
      </c>
      <c r="CV56">
        <v>0</v>
      </c>
      <c r="CW56">
        <v>35.051998138427734</v>
      </c>
      <c r="CX56">
        <v>-0.29651561379432678</v>
      </c>
      <c r="CY56">
        <v>31.848400115966797</v>
      </c>
      <c r="CZ56">
        <v>-2.9070844650268555</v>
      </c>
      <c r="DA56">
        <v>31.848398208618164</v>
      </c>
      <c r="DB56">
        <v>186</v>
      </c>
      <c r="DC56">
        <v>490</v>
      </c>
      <c r="DD56">
        <v>0</v>
      </c>
      <c r="DE56">
        <v>4.4010276794433594</v>
      </c>
      <c r="DF56">
        <v>-1.1092047691345215</v>
      </c>
      <c r="DG56">
        <v>0</v>
      </c>
      <c r="DH56">
        <v>0.5</v>
      </c>
      <c r="DI56">
        <v>35.051998138427734</v>
      </c>
      <c r="DQ56">
        <v>0.35500001907348633</v>
      </c>
      <c r="DR56">
        <v>1</v>
      </c>
      <c r="DS56">
        <v>0.56600004434585571</v>
      </c>
      <c r="DT56">
        <v>1.2542124604806304E-3</v>
      </c>
      <c r="DU56">
        <v>8.5464483126997948E-3</v>
      </c>
      <c r="DV56">
        <v>2.8985381126403809</v>
      </c>
      <c r="DW56">
        <v>2.9070844650268555</v>
      </c>
      <c r="DX56">
        <v>3.8568346500396729</v>
      </c>
      <c r="DY56">
        <v>69.216934204101563</v>
      </c>
      <c r="DZ56">
        <v>65.759506225585938</v>
      </c>
      <c r="EA56">
        <v>6.8141951560974121</v>
      </c>
      <c r="EB56">
        <v>0.82499998807907104</v>
      </c>
    </row>
    <row r="57" spans="1:132">
      <c r="A57" s="46"/>
      <c r="B57" s="46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AA57">
        <v>187</v>
      </c>
      <c r="AB57">
        <v>0.21398830413818359</v>
      </c>
      <c r="AC57">
        <v>0.18757332861423492</v>
      </c>
      <c r="AD57">
        <v>0.18671397864818573</v>
      </c>
      <c r="AE57">
        <v>0.2089751660823822</v>
      </c>
      <c r="AF57">
        <v>0.27176710963249207</v>
      </c>
      <c r="AG57">
        <v>0.34000000357627869</v>
      </c>
      <c r="AH57">
        <v>0.24899999797344208</v>
      </c>
      <c r="AI57">
        <v>0.32545498013496399</v>
      </c>
      <c r="AJ57">
        <v>0.27448499202728271</v>
      </c>
      <c r="AP57">
        <v>-0.79766184091567993</v>
      </c>
      <c r="AQ57">
        <v>-1.5146646499633789</v>
      </c>
      <c r="AR57">
        <v>-3.3427951335906982</v>
      </c>
      <c r="AS57">
        <v>0.20496545732021332</v>
      </c>
      <c r="AT57">
        <v>5.6465797424316406</v>
      </c>
      <c r="AU57">
        <v>-3.9999997615814209</v>
      </c>
      <c r="AV57">
        <v>1.0999993085861206</v>
      </c>
      <c r="AW57">
        <v>2.4545013904571533</v>
      </c>
      <c r="BD57">
        <v>0</v>
      </c>
      <c r="BE57">
        <v>0</v>
      </c>
      <c r="BF57">
        <v>0</v>
      </c>
      <c r="BG57">
        <v>0.15000000596046448</v>
      </c>
      <c r="BH57">
        <v>0.20000000298023224</v>
      </c>
      <c r="BI57">
        <v>0.25</v>
      </c>
      <c r="BJ57">
        <v>0.34999999403953552</v>
      </c>
      <c r="BK57">
        <v>5.000000074505806E-2</v>
      </c>
      <c r="BR57">
        <v>0.29599586129188538</v>
      </c>
      <c r="BS57">
        <v>0.29372972249984741</v>
      </c>
      <c r="BT57">
        <v>0.43075931072235107</v>
      </c>
      <c r="BU57">
        <v>-8.8596362620592117E-3</v>
      </c>
      <c r="BV57">
        <v>5.989837646484375E-2</v>
      </c>
      <c r="BW57">
        <v>2.2883954048156738</v>
      </c>
      <c r="BX57">
        <v>5.7886505126953125</v>
      </c>
      <c r="BY57">
        <v>0</v>
      </c>
      <c r="CF57">
        <v>-4.9853882789611816</v>
      </c>
      <c r="CG57">
        <v>-12.622200012207031</v>
      </c>
      <c r="CH57">
        <v>-55.713253021240234</v>
      </c>
      <c r="CI57">
        <v>2.0496549606323242</v>
      </c>
      <c r="CJ57">
        <v>25.666271209716797</v>
      </c>
      <c r="CK57">
        <v>-36.363624572753906</v>
      </c>
      <c r="CL57">
        <v>9.9999942779541016</v>
      </c>
      <c r="CM57">
        <v>16.363344192504883</v>
      </c>
      <c r="CS57">
        <v>1</v>
      </c>
      <c r="CT57">
        <v>0</v>
      </c>
      <c r="CU57">
        <v>0</v>
      </c>
      <c r="CV57">
        <v>0</v>
      </c>
      <c r="CW57">
        <v>6.6040000915527344</v>
      </c>
      <c r="CX57">
        <v>-0.29599586129188538</v>
      </c>
      <c r="CY57">
        <v>-1.3098716735839844</v>
      </c>
      <c r="CZ57">
        <v>-7.6178779602050781</v>
      </c>
      <c r="DA57">
        <v>-1.3098739385604858</v>
      </c>
      <c r="DB57">
        <v>187</v>
      </c>
      <c r="DC57">
        <v>510</v>
      </c>
      <c r="DD57">
        <v>0</v>
      </c>
      <c r="DE57">
        <v>5.4060463905334473</v>
      </c>
      <c r="DF57">
        <v>5.4658236503601074</v>
      </c>
      <c r="DG57">
        <v>0</v>
      </c>
      <c r="DH57">
        <v>0.5</v>
      </c>
      <c r="DI57">
        <v>6.6040000915527344</v>
      </c>
      <c r="DQ57">
        <v>0.38250002264976501</v>
      </c>
      <c r="DR57">
        <v>1</v>
      </c>
      <c r="DS57">
        <v>0.60066670179367065</v>
      </c>
      <c r="DT57">
        <v>0.62061947584152222</v>
      </c>
      <c r="DU57">
        <v>3.8711676597595215</v>
      </c>
      <c r="DV57">
        <v>3.7467105388641357</v>
      </c>
      <c r="DW57">
        <v>7.6178779602050781</v>
      </c>
      <c r="DX57">
        <v>3.7467105388641357</v>
      </c>
      <c r="DY57">
        <v>72.963645935058594</v>
      </c>
      <c r="DZ57">
        <v>69.506217956542969</v>
      </c>
      <c r="EA57">
        <v>6.237586498260498</v>
      </c>
      <c r="EB57">
        <v>0.78749996423721313</v>
      </c>
    </row>
    <row r="58" spans="1:132">
      <c r="A58" s="46"/>
      <c r="B58" s="46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AA58">
        <v>188</v>
      </c>
      <c r="AB58">
        <v>0.21400937438011169</v>
      </c>
      <c r="AC58">
        <v>0.18805849552154541</v>
      </c>
      <c r="AD58">
        <v>0.18468363583087921</v>
      </c>
      <c r="AE58">
        <v>0.20704638957977295</v>
      </c>
      <c r="AF58">
        <v>0.287009596824646</v>
      </c>
      <c r="AG58">
        <v>0.289000004529953</v>
      </c>
      <c r="AH58">
        <v>0.25147765874862671</v>
      </c>
      <c r="AI58">
        <v>0.26862502098083496</v>
      </c>
      <c r="AJ58">
        <v>0.25719344615936279</v>
      </c>
      <c r="AP58">
        <v>-0.80187588930130005</v>
      </c>
      <c r="AQ58">
        <v>-1.6116980314254761</v>
      </c>
      <c r="AR58">
        <v>-2.9367265701293945</v>
      </c>
      <c r="AS58">
        <v>0.59072071313858032</v>
      </c>
      <c r="AT58">
        <v>2.5980827808380127</v>
      </c>
      <c r="AU58">
        <v>1.1000008583068848</v>
      </c>
      <c r="AV58">
        <v>0.85223323106765747</v>
      </c>
      <c r="AW58">
        <v>8.1374969482421875</v>
      </c>
      <c r="BD58">
        <v>0</v>
      </c>
      <c r="BE58">
        <v>0</v>
      </c>
      <c r="BF58">
        <v>0</v>
      </c>
      <c r="BG58">
        <v>0.15000000596046448</v>
      </c>
      <c r="BH58">
        <v>0.20000000298023224</v>
      </c>
      <c r="BI58">
        <v>0.25</v>
      </c>
      <c r="BJ58">
        <v>0.34999999403953552</v>
      </c>
      <c r="BK58">
        <v>5.000000074505806E-2</v>
      </c>
      <c r="BR58">
        <v>0.29582715034484863</v>
      </c>
      <c r="BS58">
        <v>0.30004173517227173</v>
      </c>
      <c r="BT58">
        <v>0.39707472920417786</v>
      </c>
      <c r="BU58">
        <v>-8.9955329895019531E-3</v>
      </c>
      <c r="BV58">
        <v>0.21681220829486847</v>
      </c>
      <c r="BW58">
        <v>4.0807275772094727</v>
      </c>
      <c r="BX58">
        <v>0</v>
      </c>
      <c r="BY58">
        <v>1.6747452020645142</v>
      </c>
      <c r="CF58">
        <v>-5.0117263793945313</v>
      </c>
      <c r="CG58">
        <v>-13.430811882019043</v>
      </c>
      <c r="CH58">
        <v>-48.945446014404297</v>
      </c>
      <c r="CI58">
        <v>5.9072079658508301</v>
      </c>
      <c r="CJ58">
        <v>11.809466361999512</v>
      </c>
      <c r="CK58">
        <v>10.000005722045898</v>
      </c>
      <c r="CL58">
        <v>7.7475752830505371</v>
      </c>
      <c r="CM58">
        <v>54.249984741210938</v>
      </c>
      <c r="CS58">
        <v>1</v>
      </c>
      <c r="CT58">
        <v>0</v>
      </c>
      <c r="CU58">
        <v>0</v>
      </c>
      <c r="CV58">
        <v>0</v>
      </c>
      <c r="CW58">
        <v>0</v>
      </c>
      <c r="CX58">
        <v>-0.29582715034484863</v>
      </c>
      <c r="CY58">
        <v>-8.1773099899291992</v>
      </c>
      <c r="CZ58">
        <v>-7.8814821243286133</v>
      </c>
      <c r="DA58">
        <v>-8.1773090362548828</v>
      </c>
      <c r="DB58">
        <v>188</v>
      </c>
      <c r="DC58">
        <v>530</v>
      </c>
      <c r="DD58">
        <v>0</v>
      </c>
      <c r="DE58">
        <v>13.278534889221191</v>
      </c>
      <c r="DF58">
        <v>9.5204401016235352</v>
      </c>
      <c r="DG58">
        <v>0</v>
      </c>
      <c r="DH58">
        <v>0.5</v>
      </c>
      <c r="DI58">
        <v>0</v>
      </c>
      <c r="DQ58">
        <v>0.4100000262260437</v>
      </c>
      <c r="DR58">
        <v>1</v>
      </c>
      <c r="DS58">
        <v>0.6353333592414856</v>
      </c>
      <c r="DT58">
        <v>0.59284001588821411</v>
      </c>
      <c r="DU58">
        <v>3.8043961524963379</v>
      </c>
      <c r="DV58">
        <v>4.0770859718322754</v>
      </c>
      <c r="DW58">
        <v>7.8814821243286133</v>
      </c>
      <c r="DX58">
        <v>4.0770859718322754</v>
      </c>
      <c r="DY58">
        <v>77.040733337402344</v>
      </c>
      <c r="DZ58">
        <v>73.583305358886719</v>
      </c>
      <c r="EA58">
        <v>6.4172391891479492</v>
      </c>
      <c r="EB58">
        <v>0.75</v>
      </c>
    </row>
    <row r="59" spans="1:132">
      <c r="A59" s="46"/>
      <c r="B59" s="46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AA59">
        <v>189</v>
      </c>
      <c r="AB59">
        <v>0.21405309438705444</v>
      </c>
      <c r="AC59">
        <v>0.18838286399841309</v>
      </c>
      <c r="AD59">
        <v>0.18281279504299164</v>
      </c>
      <c r="AE59">
        <v>0.2059672623872757</v>
      </c>
      <c r="AF59">
        <v>0.28105837106704712</v>
      </c>
      <c r="AG59">
        <v>0.25490084290504456</v>
      </c>
      <c r="AH59">
        <v>0.26279845833778381</v>
      </c>
      <c r="AI59">
        <v>0.21621395647525787</v>
      </c>
      <c r="AJ59">
        <v>0.24727028608322144</v>
      </c>
      <c r="AP59">
        <v>-0.81061989068984985</v>
      </c>
      <c r="AQ59">
        <v>-1.6765718460083008</v>
      </c>
      <c r="AR59">
        <v>-2.5625584125518799</v>
      </c>
      <c r="AS59">
        <v>0.80654621124267578</v>
      </c>
      <c r="AT59">
        <v>3.7883279323577881</v>
      </c>
      <c r="AU59">
        <v>4.5099172592163086</v>
      </c>
      <c r="AV59">
        <v>-0.27984681725502014</v>
      </c>
      <c r="AW59">
        <v>13.378603935241699</v>
      </c>
      <c r="BD59">
        <v>0</v>
      </c>
      <c r="BE59">
        <v>0</v>
      </c>
      <c r="BF59">
        <v>0</v>
      </c>
      <c r="BG59">
        <v>0.15064021944999695</v>
      </c>
      <c r="BH59">
        <v>0.2008536159992218</v>
      </c>
      <c r="BI59">
        <v>0.25106701254844666</v>
      </c>
      <c r="BJ59">
        <v>0.35149380564689636</v>
      </c>
      <c r="BK59">
        <v>4.5945283025503159E-2</v>
      </c>
      <c r="BR59">
        <v>0.29614055156707764</v>
      </c>
      <c r="BS59">
        <v>0.30488422513008118</v>
      </c>
      <c r="BT59">
        <v>0.36975619196891785</v>
      </c>
      <c r="BU59">
        <v>-4.4107157737016678E-3</v>
      </c>
      <c r="BV59">
        <v>0.50633955001831055</v>
      </c>
      <c r="BW59">
        <v>0.28486111760139465</v>
      </c>
      <c r="BX59">
        <v>-1.9140962362289429</v>
      </c>
      <c r="BY59">
        <v>0.91332453489303589</v>
      </c>
      <c r="CF59">
        <v>-5.0663762092590332</v>
      </c>
      <c r="CG59">
        <v>-13.971426010131836</v>
      </c>
      <c r="CH59">
        <v>-42.709308624267578</v>
      </c>
      <c r="CI59">
        <v>8.0654630661010742</v>
      </c>
      <c r="CJ59">
        <v>17.219671249389648</v>
      </c>
      <c r="CK59">
        <v>40.999240875244141</v>
      </c>
      <c r="CL59">
        <v>-2.5440621376037598</v>
      </c>
      <c r="CM59">
        <v>89.190696716308594</v>
      </c>
      <c r="CS59">
        <v>1</v>
      </c>
      <c r="CT59">
        <v>0</v>
      </c>
      <c r="CU59">
        <v>0</v>
      </c>
      <c r="CV59">
        <v>0</v>
      </c>
      <c r="CW59">
        <v>0</v>
      </c>
      <c r="CX59">
        <v>-0.29614055156707764</v>
      </c>
      <c r="CY59">
        <v>-9.2255477905273438</v>
      </c>
      <c r="CZ59">
        <v>-8.9294261932373047</v>
      </c>
      <c r="DA59">
        <v>-9.2255659103393555</v>
      </c>
      <c r="DB59">
        <v>189</v>
      </c>
      <c r="DC59">
        <v>550</v>
      </c>
      <c r="DD59">
        <v>0</v>
      </c>
      <c r="DE59">
        <v>22.203550338745117</v>
      </c>
      <c r="DF59">
        <v>16.342493057250977</v>
      </c>
      <c r="DG59">
        <v>0</v>
      </c>
      <c r="DH59">
        <v>0.5</v>
      </c>
      <c r="DI59">
        <v>0</v>
      </c>
      <c r="DQ59">
        <v>0.4375</v>
      </c>
      <c r="DR59">
        <v>1</v>
      </c>
      <c r="DS59">
        <v>0.67000001668930054</v>
      </c>
      <c r="DT59">
        <v>0.57039105892181396</v>
      </c>
      <c r="DU59">
        <v>4.1061763763427734</v>
      </c>
      <c r="DV59">
        <v>4.823249340057373</v>
      </c>
      <c r="DW59">
        <v>8.9294261932373047</v>
      </c>
      <c r="DX59">
        <v>4.823249340057373</v>
      </c>
      <c r="DY59">
        <v>81.863983154296875</v>
      </c>
      <c r="DZ59">
        <v>78.40655517578125</v>
      </c>
      <c r="EA59">
        <v>7.1988792419433594</v>
      </c>
      <c r="EB59">
        <v>0.71249997615814209</v>
      </c>
    </row>
    <row r="60" spans="1:132" s="92" customFormat="1">
      <c r="W60"/>
      <c r="X60"/>
      <c r="Y60"/>
      <c r="Z60"/>
      <c r="AA60">
        <v>190</v>
      </c>
      <c r="AB60">
        <v>0.21411122381687164</v>
      </c>
      <c r="AC60">
        <v>0.18857644498348236</v>
      </c>
      <c r="AD60">
        <v>0.18111667037010193</v>
      </c>
      <c r="AE60">
        <v>0.20271866023540497</v>
      </c>
      <c r="AF60">
        <v>0.27073657512664795</v>
      </c>
      <c r="AG60">
        <v>0.24393410980701447</v>
      </c>
      <c r="AH60">
        <v>0.22910746932029724</v>
      </c>
      <c r="AI60">
        <v>0.18986456096172333</v>
      </c>
      <c r="AJ60">
        <v>0.21602649986743927</v>
      </c>
      <c r="AK60"/>
      <c r="AL60"/>
      <c r="AM60"/>
      <c r="AN60"/>
      <c r="AO60"/>
      <c r="AP60">
        <v>-0.82224577665328979</v>
      </c>
      <c r="AQ60">
        <v>-1.7152880430221558</v>
      </c>
      <c r="AR60">
        <v>-2.2233335971832275</v>
      </c>
      <c r="AS60">
        <v>1.4562665224075317</v>
      </c>
      <c r="AT60">
        <v>5.8526873588562012</v>
      </c>
      <c r="AU60">
        <v>5.606590747833252</v>
      </c>
      <c r="AV60">
        <v>3.089252233505249</v>
      </c>
      <c r="AW60">
        <v>16.013544082641602</v>
      </c>
      <c r="AX60"/>
      <c r="AY60"/>
      <c r="AZ60"/>
      <c r="BA60"/>
      <c r="BB60"/>
      <c r="BC60"/>
      <c r="BD60">
        <v>0</v>
      </c>
      <c r="BE60">
        <v>0</v>
      </c>
      <c r="BF60">
        <v>0</v>
      </c>
      <c r="BG60">
        <v>0.15611839294433594</v>
      </c>
      <c r="BH60">
        <v>0.20815783739089966</v>
      </c>
      <c r="BI60">
        <v>0.26019731163978577</v>
      </c>
      <c r="BJ60">
        <v>0.3642762303352356</v>
      </c>
      <c r="BK60">
        <v>1.1250205338001251E-2</v>
      </c>
      <c r="BL60"/>
      <c r="BM60"/>
      <c r="BN60"/>
      <c r="BO60"/>
      <c r="BP60"/>
      <c r="BQ60"/>
      <c r="BR60">
        <v>0.29679161310195923</v>
      </c>
      <c r="BS60">
        <v>0.30841690301895142</v>
      </c>
      <c r="BT60">
        <v>0.34713509678840637</v>
      </c>
      <c r="BU60">
        <v>7.9101240262389183E-3</v>
      </c>
      <c r="BV60">
        <v>0.40934622287750244</v>
      </c>
      <c r="BW60">
        <v>-0.25346919894218445</v>
      </c>
      <c r="BX60">
        <v>0.40178769826889038</v>
      </c>
      <c r="BY60">
        <v>-0.51460933685302734</v>
      </c>
      <c r="BZ60"/>
      <c r="CA60"/>
      <c r="CB60"/>
      <c r="CC60"/>
      <c r="CD60"/>
      <c r="CE60"/>
      <c r="CF60">
        <v>-5.1390380859375</v>
      </c>
      <c r="CG60">
        <v>-14.294060707092285</v>
      </c>
      <c r="CH60">
        <v>-37.055561065673828</v>
      </c>
      <c r="CI60">
        <v>14.562666893005371</v>
      </c>
      <c r="CJ60">
        <v>26.603120803833008</v>
      </c>
      <c r="CK60">
        <v>50.968994140625</v>
      </c>
      <c r="CL60">
        <v>28.084114074707031</v>
      </c>
      <c r="CM60">
        <v>106.7569580078125</v>
      </c>
      <c r="CN60"/>
      <c r="CO60"/>
      <c r="CP60"/>
      <c r="CQ60"/>
      <c r="CR60"/>
      <c r="CS60">
        <v>1</v>
      </c>
      <c r="CT60">
        <v>0</v>
      </c>
      <c r="CU60">
        <v>0</v>
      </c>
      <c r="CV60">
        <v>0</v>
      </c>
      <c r="CW60">
        <v>0</v>
      </c>
      <c r="CX60">
        <v>-0.29679161310195923</v>
      </c>
      <c r="CY60">
        <v>-10.103672981262207</v>
      </c>
      <c r="CZ60">
        <v>-9.8068838119506836</v>
      </c>
      <c r="DA60">
        <v>-10.103675842285156</v>
      </c>
      <c r="DB60">
        <v>190</v>
      </c>
      <c r="DC60">
        <v>570</v>
      </c>
      <c r="DD60">
        <v>0</v>
      </c>
      <c r="DE60">
        <v>32.018344879150391</v>
      </c>
      <c r="DF60">
        <v>29.638523101806641</v>
      </c>
      <c r="DG60">
        <v>0</v>
      </c>
      <c r="DH60">
        <v>0.5</v>
      </c>
      <c r="DI60">
        <v>0</v>
      </c>
      <c r="DQ60">
        <v>0.46500000357627869</v>
      </c>
      <c r="DR60">
        <v>1</v>
      </c>
      <c r="DS60">
        <v>0.70466667413711548</v>
      </c>
      <c r="DT60">
        <v>0.32169562578201294</v>
      </c>
      <c r="DU60">
        <v>3.0737993717193604</v>
      </c>
      <c r="DV60">
        <v>6.7330846786499023</v>
      </c>
      <c r="DW60">
        <v>9.8068838119506836</v>
      </c>
      <c r="DX60">
        <v>6.7330846786499023</v>
      </c>
      <c r="DY60">
        <v>88.597068786621094</v>
      </c>
      <c r="DZ60">
        <v>85.139640808105469</v>
      </c>
      <c r="EA60">
        <v>9.55499267578125</v>
      </c>
      <c r="EB60">
        <v>0.67500001192092896</v>
      </c>
    </row>
    <row r="61" spans="1:132" s="92" customFormat="1">
      <c r="W61"/>
      <c r="X61"/>
      <c r="Y61"/>
      <c r="Z61"/>
      <c r="AA61">
        <v>191</v>
      </c>
      <c r="AB61">
        <v>0.21417689323425293</v>
      </c>
      <c r="AC61">
        <v>0.1886640340089798</v>
      </c>
      <c r="AD61">
        <v>0.17943289875984192</v>
      </c>
      <c r="AE61">
        <v>0.19843293726444244</v>
      </c>
      <c r="AF61">
        <v>0.26066622138023376</v>
      </c>
      <c r="AG61">
        <v>0.22756883502006531</v>
      </c>
      <c r="AH61">
        <v>0.25259092450141907</v>
      </c>
      <c r="AI61">
        <v>0.30000001192092896</v>
      </c>
      <c r="AJ61">
        <v>0.26839396357536316</v>
      </c>
      <c r="AK61"/>
      <c r="AL61"/>
      <c r="AM61"/>
      <c r="AN61"/>
      <c r="AO61"/>
      <c r="AP61">
        <v>-0.83537966012954712</v>
      </c>
      <c r="AQ61">
        <v>-1.7328057289123535</v>
      </c>
      <c r="AR61">
        <v>-1.8865792751312256</v>
      </c>
      <c r="AS61">
        <v>2.3134109973907471</v>
      </c>
      <c r="AT61">
        <v>7.866757869720459</v>
      </c>
      <c r="AU61">
        <v>7.2431182861328125</v>
      </c>
      <c r="AV61">
        <v>0.74090665578842163</v>
      </c>
      <c r="AW61">
        <v>4.9999985694885254</v>
      </c>
      <c r="AX61"/>
      <c r="AY61"/>
      <c r="AZ61"/>
      <c r="BA61"/>
      <c r="BB61"/>
      <c r="BC61"/>
      <c r="BD61">
        <v>0</v>
      </c>
      <c r="BE61">
        <v>0</v>
      </c>
      <c r="BF61">
        <v>0</v>
      </c>
      <c r="BG61">
        <v>0.15870413184165955</v>
      </c>
      <c r="BH61">
        <v>0.211605504155159</v>
      </c>
      <c r="BI61">
        <v>0.2593807578086853</v>
      </c>
      <c r="BJ61">
        <v>0.37030962109565735</v>
      </c>
      <c r="BK61">
        <v>0</v>
      </c>
      <c r="BL61"/>
      <c r="BM61"/>
      <c r="BN61"/>
      <c r="BO61"/>
      <c r="BP61"/>
      <c r="BQ61"/>
      <c r="BR61">
        <v>0.29765939712524414</v>
      </c>
      <c r="BS61">
        <v>0.31079372763633728</v>
      </c>
      <c r="BT61">
        <v>0.32831189036369324</v>
      </c>
      <c r="BU61">
        <v>-8.4429644048213959E-3</v>
      </c>
      <c r="BV61">
        <v>0.2749444842338562</v>
      </c>
      <c r="BW61">
        <v>-0.21841661632061005</v>
      </c>
      <c r="BX61">
        <v>9.1046737506985664E-3</v>
      </c>
      <c r="BY61">
        <v>5.0186934471130371</v>
      </c>
      <c r="BZ61"/>
      <c r="CA61"/>
      <c r="CB61"/>
      <c r="CC61"/>
      <c r="CD61"/>
      <c r="CE61"/>
      <c r="CF61">
        <v>-5.2211246490478516</v>
      </c>
      <c r="CG61">
        <v>-14.440042495727539</v>
      </c>
      <c r="CH61">
        <v>-31.442989349365234</v>
      </c>
      <c r="CI61">
        <v>23.134113311767578</v>
      </c>
      <c r="CJ61">
        <v>35.757987976074219</v>
      </c>
      <c r="CK61">
        <v>65.846519470214844</v>
      </c>
      <c r="CL61">
        <v>6.7355155944824219</v>
      </c>
      <c r="CM61">
        <v>33.333324432373047</v>
      </c>
      <c r="CN61"/>
      <c r="CO61"/>
      <c r="CP61"/>
      <c r="CQ61"/>
      <c r="CR61"/>
      <c r="CS61">
        <v>1</v>
      </c>
      <c r="CT61">
        <v>0</v>
      </c>
      <c r="CU61">
        <v>0.19999992847442627</v>
      </c>
      <c r="CV61">
        <v>1</v>
      </c>
      <c r="CW61">
        <v>17.780000686645508</v>
      </c>
      <c r="CX61">
        <v>-0.29765939712524414</v>
      </c>
      <c r="CY61">
        <v>8.5480508804321289</v>
      </c>
      <c r="CZ61">
        <v>-8.9342975616455078</v>
      </c>
      <c r="DA61">
        <v>8.5480432510375977</v>
      </c>
      <c r="DB61">
        <v>191</v>
      </c>
      <c r="DC61">
        <v>590</v>
      </c>
      <c r="DD61">
        <v>0</v>
      </c>
      <c r="DE61">
        <v>23.164192199707031</v>
      </c>
      <c r="DF61">
        <v>33.637397766113281</v>
      </c>
      <c r="DG61">
        <v>17.780000686645508</v>
      </c>
      <c r="DH61">
        <v>0.5</v>
      </c>
      <c r="DI61">
        <v>0</v>
      </c>
      <c r="DQ61">
        <v>0.49250000715255737</v>
      </c>
      <c r="DR61">
        <v>1</v>
      </c>
      <c r="DS61">
        <v>0.7393333911895752</v>
      </c>
      <c r="DT61">
        <v>0.1798056960105896</v>
      </c>
      <c r="DU61">
        <v>1.7477633953094482</v>
      </c>
      <c r="DV61">
        <v>7.1865344047546387</v>
      </c>
      <c r="DW61">
        <v>8.9342975616455078</v>
      </c>
      <c r="DX61">
        <v>7.1865344047546387</v>
      </c>
      <c r="DY61">
        <v>95.783599853515625</v>
      </c>
      <c r="DZ61">
        <v>92.326171875</v>
      </c>
      <c r="EA61">
        <v>9.7202892303466797</v>
      </c>
      <c r="EB61">
        <v>0.63749998807907104</v>
      </c>
    </row>
    <row r="62" spans="1:132" s="92" customFormat="1">
      <c r="W62"/>
      <c r="X62"/>
      <c r="Y62"/>
      <c r="Z62"/>
      <c r="AA62">
        <v>192</v>
      </c>
      <c r="AB62">
        <v>0.2142445296049118</v>
      </c>
      <c r="AC62">
        <v>0.18865710496902466</v>
      </c>
      <c r="AD62">
        <v>0.17771373689174652</v>
      </c>
      <c r="AE62">
        <v>0.19346395134925842</v>
      </c>
      <c r="AF62">
        <v>0.25063836574554443</v>
      </c>
      <c r="AG62">
        <v>0.21928036212921143</v>
      </c>
      <c r="AH62">
        <v>0.23914182186126709</v>
      </c>
      <c r="AI62">
        <v>0.22897079586982727</v>
      </c>
      <c r="AJ62">
        <v>0.23575147986412048</v>
      </c>
      <c r="AK62"/>
      <c r="AL62"/>
      <c r="AM62"/>
      <c r="AN62"/>
      <c r="AO62"/>
      <c r="AP62">
        <v>-0.84890693426132202</v>
      </c>
      <c r="AQ62">
        <v>-1.7314199209213257</v>
      </c>
      <c r="AR62">
        <v>-1.542746901512146</v>
      </c>
      <c r="AS62">
        <v>3.3072082996368408</v>
      </c>
      <c r="AT62">
        <v>9.8723287582397461</v>
      </c>
      <c r="AU62">
        <v>8.071965217590332</v>
      </c>
      <c r="AV62">
        <v>2.0858168601989746</v>
      </c>
      <c r="AW62">
        <v>12.102919578552246</v>
      </c>
      <c r="AX62"/>
      <c r="AY62"/>
      <c r="AZ62"/>
      <c r="BA62"/>
      <c r="BB62"/>
      <c r="BC62"/>
      <c r="BD62">
        <v>0</v>
      </c>
      <c r="BE62">
        <v>0</v>
      </c>
      <c r="BF62">
        <v>0</v>
      </c>
      <c r="BG62">
        <v>0.16290760040283203</v>
      </c>
      <c r="BH62">
        <v>0.21721011400222778</v>
      </c>
      <c r="BI62">
        <v>0.18546207249164581</v>
      </c>
      <c r="BJ62">
        <v>0.38011768460273743</v>
      </c>
      <c r="BK62">
        <v>5.4302528500556946E-2</v>
      </c>
      <c r="BL62"/>
      <c r="BM62"/>
      <c r="BN62"/>
      <c r="BO62"/>
      <c r="BP62"/>
      <c r="BQ62"/>
      <c r="BR62">
        <v>0.29864248633384705</v>
      </c>
      <c r="BS62">
        <v>0.31217163801193237</v>
      </c>
      <c r="BT62">
        <v>0.31078505516052246</v>
      </c>
      <c r="BU62">
        <v>-3.3046592026948929E-2</v>
      </c>
      <c r="BV62">
        <v>0.18206246197223663</v>
      </c>
      <c r="BW62">
        <v>-0.21163466572761536</v>
      </c>
      <c r="BX62">
        <v>0.33579665422439575</v>
      </c>
      <c r="BY62">
        <v>1.811667799949646</v>
      </c>
      <c r="BZ62"/>
      <c r="CA62"/>
      <c r="CB62"/>
      <c r="CC62"/>
      <c r="CD62"/>
      <c r="CE62"/>
      <c r="CF62">
        <v>-5.3056702613830566</v>
      </c>
      <c r="CG62">
        <v>-14.428494453430176</v>
      </c>
      <c r="CH62">
        <v>-25.71245002746582</v>
      </c>
      <c r="CI62">
        <v>33.072086334228516</v>
      </c>
      <c r="CJ62">
        <v>44.874217987060547</v>
      </c>
      <c r="CK62">
        <v>73.381492614746094</v>
      </c>
      <c r="CL62">
        <v>18.961973190307617</v>
      </c>
      <c r="CM62">
        <v>80.686134338378906</v>
      </c>
      <c r="CN62"/>
      <c r="CO62"/>
      <c r="CP62"/>
      <c r="CQ62"/>
      <c r="CR62"/>
      <c r="CS62">
        <v>1</v>
      </c>
      <c r="CT62">
        <v>0</v>
      </c>
      <c r="CU62">
        <v>0</v>
      </c>
      <c r="CV62">
        <v>0</v>
      </c>
      <c r="CW62">
        <v>0</v>
      </c>
      <c r="CX62">
        <v>-0.29864248633384705</v>
      </c>
      <c r="CY62">
        <v>-12.607753753662109</v>
      </c>
      <c r="CZ62">
        <v>-12.309096336364746</v>
      </c>
      <c r="DA62">
        <v>-12.607738494873047</v>
      </c>
      <c r="DB62">
        <v>192</v>
      </c>
      <c r="DC62">
        <v>610</v>
      </c>
      <c r="DD62">
        <v>0</v>
      </c>
      <c r="DE62">
        <v>35.440238952636719</v>
      </c>
      <c r="DF62">
        <v>43.217258453369141</v>
      </c>
      <c r="DG62">
        <v>0</v>
      </c>
      <c r="DH62">
        <v>0.5</v>
      </c>
      <c r="DI62">
        <v>0</v>
      </c>
      <c r="DQ62">
        <v>0.52000004053115845</v>
      </c>
      <c r="DR62">
        <v>1</v>
      </c>
      <c r="DS62">
        <v>0.77400004863739014</v>
      </c>
      <c r="DT62">
        <v>0.50985419750213623</v>
      </c>
      <c r="DU62">
        <v>4.8882842063903809</v>
      </c>
      <c r="DV62">
        <v>7.4208121299743652</v>
      </c>
      <c r="DW62">
        <v>12.309096336364746</v>
      </c>
      <c r="DX62">
        <v>7.4208121299743652</v>
      </c>
      <c r="DY62">
        <v>103.20441436767578</v>
      </c>
      <c r="DZ62">
        <v>99.746986389160156</v>
      </c>
      <c r="EA62">
        <v>9.5876121520996094</v>
      </c>
      <c r="EB62">
        <v>0.59999996423721313</v>
      </c>
    </row>
    <row r="63" spans="1:132" s="92" customFormat="1">
      <c r="W63"/>
      <c r="X63"/>
      <c r="Y63"/>
      <c r="Z63"/>
      <c r="AA63">
        <v>193</v>
      </c>
      <c r="AB63">
        <v>0.21430927515029907</v>
      </c>
      <c r="AC63">
        <v>0.18856368958950043</v>
      </c>
      <c r="AD63">
        <v>0.17594991624355316</v>
      </c>
      <c r="AE63">
        <v>0.18709878623485565</v>
      </c>
      <c r="AF63">
        <v>0.23953434824943542</v>
      </c>
      <c r="AG63">
        <v>0.21044155955314636</v>
      </c>
      <c r="AH63">
        <v>0.20411473512649536</v>
      </c>
      <c r="AI63">
        <v>0.19243060052394867</v>
      </c>
      <c r="AJ63">
        <v>0.2002200186252594</v>
      </c>
      <c r="AK63"/>
      <c r="AL63"/>
      <c r="AM63"/>
      <c r="AN63"/>
      <c r="AO63"/>
      <c r="AP63">
        <v>-0.86185604333877563</v>
      </c>
      <c r="AQ63">
        <v>-1.712736964225769</v>
      </c>
      <c r="AR63">
        <v>-1.1899828910827637</v>
      </c>
      <c r="AS63">
        <v>4.5802412033081055</v>
      </c>
      <c r="AT63">
        <v>12.093132019042969</v>
      </c>
      <c r="AU63">
        <v>8.955845832824707</v>
      </c>
      <c r="AV63">
        <v>5.5885252952575684</v>
      </c>
      <c r="AW63">
        <v>15.756940841674805</v>
      </c>
      <c r="AX63"/>
      <c r="AY63"/>
      <c r="AZ63"/>
      <c r="BA63"/>
      <c r="BB63"/>
      <c r="BC63"/>
      <c r="BD63">
        <v>0</v>
      </c>
      <c r="BE63">
        <v>0</v>
      </c>
      <c r="BF63">
        <v>0</v>
      </c>
      <c r="BG63">
        <v>0.17597241699695587</v>
      </c>
      <c r="BH63">
        <v>0.23462986946105957</v>
      </c>
      <c r="BI63">
        <v>0.15613746643066406</v>
      </c>
      <c r="BJ63">
        <v>0.41060227155685425</v>
      </c>
      <c r="BK63">
        <v>2.2658051922917366E-2</v>
      </c>
      <c r="BL63"/>
      <c r="BM63"/>
      <c r="BN63"/>
      <c r="BO63"/>
      <c r="BP63"/>
      <c r="BQ63"/>
      <c r="BR63">
        <v>0.29965829849243164</v>
      </c>
      <c r="BS63">
        <v>0.31260931491851807</v>
      </c>
      <c r="BT63">
        <v>0.29392626881599426</v>
      </c>
      <c r="BU63">
        <v>-5.8837831020355225E-2</v>
      </c>
      <c r="BV63">
        <v>0.1181894838809967</v>
      </c>
      <c r="BW63">
        <v>-0.1691972017288208</v>
      </c>
      <c r="BX63">
        <v>0.23353926837444305</v>
      </c>
      <c r="BY63">
        <v>0.11430948972702026</v>
      </c>
      <c r="BZ63"/>
      <c r="CA63"/>
      <c r="CB63"/>
      <c r="CC63"/>
      <c r="CD63"/>
      <c r="CE63"/>
      <c r="CF63">
        <v>-5.3866024017333984</v>
      </c>
      <c r="CG63">
        <v>-14.272801399230957</v>
      </c>
      <c r="CH63">
        <v>-19.833047866821289</v>
      </c>
      <c r="CI63">
        <v>45.802417755126953</v>
      </c>
      <c r="CJ63">
        <v>54.968776702880859</v>
      </c>
      <c r="CK63">
        <v>81.416763305664063</v>
      </c>
      <c r="CL63">
        <v>50.804782867431641</v>
      </c>
      <c r="CM63">
        <v>105.04627227783203</v>
      </c>
      <c r="CN63"/>
      <c r="CO63"/>
      <c r="CP63"/>
      <c r="CQ63"/>
      <c r="CR63"/>
      <c r="CS63">
        <v>0.97274661064147949</v>
      </c>
      <c r="CT63">
        <v>0</v>
      </c>
      <c r="CU63">
        <v>0</v>
      </c>
      <c r="CV63">
        <v>0</v>
      </c>
      <c r="CW63">
        <v>0</v>
      </c>
      <c r="CX63">
        <v>-0.29965829849243164</v>
      </c>
      <c r="CY63">
        <v>-11.8929443359375</v>
      </c>
      <c r="CZ63">
        <v>-11.593283653259277</v>
      </c>
      <c r="DA63">
        <v>-11.892942428588867</v>
      </c>
      <c r="DB63">
        <v>193</v>
      </c>
      <c r="DC63">
        <v>630</v>
      </c>
      <c r="DD63">
        <v>0</v>
      </c>
      <c r="DE63">
        <v>46.974685668945313</v>
      </c>
      <c r="DF63">
        <v>57.810638427734375</v>
      </c>
      <c r="DG63">
        <v>0</v>
      </c>
      <c r="DH63">
        <v>0.5</v>
      </c>
      <c r="DI63">
        <v>0</v>
      </c>
      <c r="DQ63">
        <v>0.54750001430511475</v>
      </c>
      <c r="DR63">
        <v>1</v>
      </c>
      <c r="DS63">
        <v>0.80866670608520508</v>
      </c>
      <c r="DT63">
        <v>0.3200816810131073</v>
      </c>
      <c r="DU63">
        <v>3.3530006408691406</v>
      </c>
      <c r="DV63">
        <v>8.2402830123901367</v>
      </c>
      <c r="DW63">
        <v>11.593283653259277</v>
      </c>
      <c r="DX63">
        <v>8.4711503982543945</v>
      </c>
      <c r="DY63">
        <v>111.67556762695313</v>
      </c>
      <c r="DZ63">
        <v>107.98726654052734</v>
      </c>
      <c r="EA63">
        <v>10.47545337677002</v>
      </c>
      <c r="EB63">
        <v>0.5625</v>
      </c>
    </row>
    <row r="64" spans="1:132" s="92" customFormat="1">
      <c r="W64"/>
      <c r="X64"/>
      <c r="Y64"/>
      <c r="Z64"/>
      <c r="AA64">
        <v>194</v>
      </c>
      <c r="AB64">
        <v>0.21436686813831329</v>
      </c>
      <c r="AC64">
        <v>0.18839110434055328</v>
      </c>
      <c r="AD64">
        <v>0.17411980032920837</v>
      </c>
      <c r="AE64">
        <v>0.18283727765083313</v>
      </c>
      <c r="AF64">
        <v>0.23242603242397308</v>
      </c>
      <c r="AG64">
        <v>0.20574109256267548</v>
      </c>
      <c r="AH64">
        <v>0.18054960668087006</v>
      </c>
      <c r="AI64">
        <v>0.18738853931427002</v>
      </c>
      <c r="AJ64">
        <v>0.18282924592494965</v>
      </c>
      <c r="AK64"/>
      <c r="AL64"/>
      <c r="AM64"/>
      <c r="AN64"/>
      <c r="AO64"/>
      <c r="AP64">
        <v>-0.87337464094161987</v>
      </c>
      <c r="AQ64">
        <v>-1.6782199144363403</v>
      </c>
      <c r="AR64">
        <v>-0.82395964860916138</v>
      </c>
      <c r="AS64">
        <v>5.4325428009033203</v>
      </c>
      <c r="AT64">
        <v>13.514795303344727</v>
      </c>
      <c r="AU64">
        <v>9.4258928298950195</v>
      </c>
      <c r="AV64">
        <v>7.9450383186340332</v>
      </c>
      <c r="AW64">
        <v>16.261144638061523</v>
      </c>
      <c r="AX64"/>
      <c r="AY64"/>
      <c r="AZ64"/>
      <c r="BA64"/>
      <c r="BB64"/>
      <c r="BC64"/>
      <c r="BD64">
        <v>0</v>
      </c>
      <c r="BE64">
        <v>0</v>
      </c>
      <c r="BF64">
        <v>0</v>
      </c>
      <c r="BG64">
        <v>0.19546326994895935</v>
      </c>
      <c r="BH64">
        <v>0.23471863567829132</v>
      </c>
      <c r="BI64">
        <v>0.12107803672552109</v>
      </c>
      <c r="BJ64">
        <v>0.44874000549316406</v>
      </c>
      <c r="BK64">
        <v>0</v>
      </c>
      <c r="BL64"/>
      <c r="BM64"/>
      <c r="BN64"/>
      <c r="BO64"/>
      <c r="BP64"/>
      <c r="BQ64"/>
      <c r="BR64">
        <v>0.30063360929489136</v>
      </c>
      <c r="BS64">
        <v>0.31215214729309082</v>
      </c>
      <c r="BT64">
        <v>0.2776356041431427</v>
      </c>
      <c r="BU64">
        <v>-8.8388770818710327E-2</v>
      </c>
      <c r="BV64">
        <v>7.3552094399929047E-2</v>
      </c>
      <c r="BW64">
        <v>-0.13017663359642029</v>
      </c>
      <c r="BX64">
        <v>2.8040211647748947E-2</v>
      </c>
      <c r="BY64">
        <v>0</v>
      </c>
      <c r="BZ64"/>
      <c r="CA64"/>
      <c r="CB64"/>
      <c r="CC64"/>
      <c r="CD64"/>
      <c r="CE64"/>
      <c r="CF64">
        <v>-5.4585933685302734</v>
      </c>
      <c r="CG64">
        <v>-13.985159873962402</v>
      </c>
      <c r="CH64">
        <v>-13.732661247253418</v>
      </c>
      <c r="CI64">
        <v>54.325435638427734</v>
      </c>
      <c r="CJ64">
        <v>61.430881500244141</v>
      </c>
      <c r="CK64">
        <v>85.689918518066406</v>
      </c>
      <c r="CL64">
        <v>72.227630615234375</v>
      </c>
      <c r="CM64">
        <v>108.40764617919922</v>
      </c>
      <c r="CN64"/>
      <c r="CO64"/>
      <c r="CP64"/>
      <c r="CQ64"/>
      <c r="CR64"/>
      <c r="CS64">
        <v>0.63841491937637329</v>
      </c>
      <c r="CT64">
        <v>0</v>
      </c>
      <c r="CU64">
        <v>0</v>
      </c>
      <c r="CV64">
        <v>0</v>
      </c>
      <c r="CW64">
        <v>1.0160000324249268</v>
      </c>
      <c r="CX64">
        <v>-0.30063360929489136</v>
      </c>
      <c r="CY64">
        <v>-5.9937534332275391</v>
      </c>
      <c r="CZ64">
        <v>-6.7091197967529297</v>
      </c>
      <c r="DA64">
        <v>-5.9937534332275391</v>
      </c>
      <c r="DB64">
        <v>194</v>
      </c>
      <c r="DC64">
        <v>650</v>
      </c>
      <c r="DD64">
        <v>0</v>
      </c>
      <c r="DE64">
        <v>52.579414367675781</v>
      </c>
      <c r="DF64">
        <v>67.256057739257813</v>
      </c>
      <c r="DG64">
        <v>0</v>
      </c>
      <c r="DH64">
        <v>0.5</v>
      </c>
      <c r="DI64">
        <v>1.0160000324249268</v>
      </c>
      <c r="DQ64">
        <v>0.57500004768371582</v>
      </c>
      <c r="DR64">
        <v>1</v>
      </c>
      <c r="DS64">
        <v>0.84333336353302002</v>
      </c>
      <c r="DT64">
        <v>0.15773516893386841</v>
      </c>
      <c r="DU64">
        <v>1.5202066898345947</v>
      </c>
      <c r="DV64">
        <v>5.1889133453369141</v>
      </c>
      <c r="DW64">
        <v>6.7091197967529297</v>
      </c>
      <c r="DX64">
        <v>8.1278066635131836</v>
      </c>
      <c r="DY64">
        <v>119.80337524414063</v>
      </c>
      <c r="DZ64">
        <v>113.17617797851563</v>
      </c>
      <c r="EA64">
        <v>9.6377153396606445</v>
      </c>
      <c r="EB64">
        <v>0.52499997615814209</v>
      </c>
    </row>
    <row r="65" spans="23:132" s="92" customFormat="1">
      <c r="W65"/>
      <c r="X65"/>
      <c r="Y65"/>
      <c r="Z65"/>
      <c r="AA65">
        <v>195</v>
      </c>
      <c r="AB65">
        <v>0.21441362798213959</v>
      </c>
      <c r="AC65">
        <v>0.18814566731452942</v>
      </c>
      <c r="AD65">
        <v>0.17233063280582428</v>
      </c>
      <c r="AE65">
        <v>0.17850305140018463</v>
      </c>
      <c r="AF65">
        <v>0.22589901089668274</v>
      </c>
      <c r="AG65">
        <v>0.20102007687091827</v>
      </c>
      <c r="AH65">
        <v>0.16661296784877777</v>
      </c>
      <c r="AI65">
        <v>0.1744486540555954</v>
      </c>
      <c r="AJ65">
        <v>0.16922485828399658</v>
      </c>
      <c r="AK65"/>
      <c r="AL65"/>
      <c r="AM65"/>
      <c r="AN65"/>
      <c r="AO65"/>
      <c r="AP65">
        <v>-0.88272655010223389</v>
      </c>
      <c r="AQ65">
        <v>-1.6291323900222778</v>
      </c>
      <c r="AR65">
        <v>-0.46612617373466492</v>
      </c>
      <c r="AS65">
        <v>6.2993879318237305</v>
      </c>
      <c r="AT65">
        <v>14.820199012756348</v>
      </c>
      <c r="AU65">
        <v>9.8979949951171875</v>
      </c>
      <c r="AV65">
        <v>9.3387022018432617</v>
      </c>
      <c r="AW65">
        <v>17.555133819580078</v>
      </c>
      <c r="AX65"/>
      <c r="AY65"/>
      <c r="AZ65"/>
      <c r="BA65"/>
      <c r="BB65"/>
      <c r="BC65"/>
      <c r="BD65">
        <v>0</v>
      </c>
      <c r="BE65">
        <v>0</v>
      </c>
      <c r="BF65">
        <v>0</v>
      </c>
      <c r="BG65">
        <v>0.24588949978351593</v>
      </c>
      <c r="BH65">
        <v>0.2768496572971344</v>
      </c>
      <c r="BI65">
        <v>0.12839752435684204</v>
      </c>
      <c r="BJ65">
        <v>0.34886330366134644</v>
      </c>
      <c r="BK65">
        <v>0</v>
      </c>
      <c r="BL65"/>
      <c r="BM65"/>
      <c r="BN65"/>
      <c r="BO65"/>
      <c r="BP65"/>
      <c r="BQ65"/>
      <c r="BR65">
        <v>0.30150362849235535</v>
      </c>
      <c r="BS65">
        <v>0.3108552098274231</v>
      </c>
      <c r="BT65">
        <v>0.26176777482032776</v>
      </c>
      <c r="BU65">
        <v>-9.6063941717147827E-2</v>
      </c>
      <c r="BV65">
        <v>5.3618118166923523E-2</v>
      </c>
      <c r="BW65">
        <v>-0.10726951062679291</v>
      </c>
      <c r="BX65">
        <v>-4.8564501106739044E-2</v>
      </c>
      <c r="BY65">
        <v>0</v>
      </c>
      <c r="BZ65"/>
      <c r="CA65"/>
      <c r="CB65"/>
      <c r="CC65"/>
      <c r="CD65"/>
      <c r="CE65"/>
      <c r="CF65">
        <v>-5.5170431137084961</v>
      </c>
      <c r="CG65">
        <v>-13.576098442077637</v>
      </c>
      <c r="CH65">
        <v>-7.7687697410583496</v>
      </c>
      <c r="CI65">
        <v>62.993888854980469</v>
      </c>
      <c r="CJ65">
        <v>67.364540100097656</v>
      </c>
      <c r="CK65">
        <v>89.98175048828125</v>
      </c>
      <c r="CL65">
        <v>84.897308349609375</v>
      </c>
      <c r="CM65">
        <v>117.03423309326172</v>
      </c>
      <c r="CN65"/>
      <c r="CO65"/>
      <c r="CP65"/>
      <c r="CQ65"/>
      <c r="CR65"/>
      <c r="CS65">
        <v>0.47595897316932678</v>
      </c>
      <c r="CT65">
        <v>0</v>
      </c>
      <c r="CU65">
        <v>0</v>
      </c>
      <c r="CV65">
        <v>0</v>
      </c>
      <c r="CW65">
        <v>0</v>
      </c>
      <c r="CX65">
        <v>-0.30150362849235535</v>
      </c>
      <c r="CY65">
        <v>-5.7295560836791992</v>
      </c>
      <c r="CZ65">
        <v>-5.4280691146850586</v>
      </c>
      <c r="DA65">
        <v>-5.7295727729797363</v>
      </c>
      <c r="DB65">
        <v>195</v>
      </c>
      <c r="DC65">
        <v>670</v>
      </c>
      <c r="DD65">
        <v>0</v>
      </c>
      <c r="DE65">
        <v>57.911418914794922</v>
      </c>
      <c r="DF65">
        <v>74.733856201171875</v>
      </c>
      <c r="DG65">
        <v>0</v>
      </c>
      <c r="DH65">
        <v>0.5</v>
      </c>
      <c r="DI65">
        <v>0</v>
      </c>
      <c r="DQ65">
        <v>0.60250002145767212</v>
      </c>
      <c r="DR65">
        <v>1</v>
      </c>
      <c r="DS65">
        <v>0.87800002098083496</v>
      </c>
      <c r="DT65">
        <v>0.13080239295959473</v>
      </c>
      <c r="DU65">
        <v>1.2939889430999756</v>
      </c>
      <c r="DV65">
        <v>4.1340804100036621</v>
      </c>
      <c r="DW65">
        <v>5.4280691146850586</v>
      </c>
      <c r="DX65">
        <v>8.6857919692993164</v>
      </c>
      <c r="DY65">
        <v>128.48916625976563</v>
      </c>
      <c r="DZ65">
        <v>117.31025695800781</v>
      </c>
      <c r="EA65">
        <v>9.8927011489868164</v>
      </c>
      <c r="EB65">
        <v>0.48749998211860657</v>
      </c>
    </row>
    <row r="66" spans="23:132" s="92" customFormat="1">
      <c r="W66"/>
      <c r="X66"/>
      <c r="Y66"/>
      <c r="Z66"/>
      <c r="AA66">
        <v>196</v>
      </c>
      <c r="AB66">
        <v>0.21444645524024963</v>
      </c>
      <c r="AC66">
        <v>0.18783716857433319</v>
      </c>
      <c r="AD66">
        <v>0.17058801651000977</v>
      </c>
      <c r="AE66">
        <v>0.17507801949977875</v>
      </c>
      <c r="AF66">
        <v>0.22037187218666077</v>
      </c>
      <c r="AG66">
        <v>0.19764943420886993</v>
      </c>
      <c r="AH66">
        <v>0.15925808250904083</v>
      </c>
      <c r="AI66">
        <v>0.16651269793510437</v>
      </c>
      <c r="AJ66">
        <v>0.16167628765106201</v>
      </c>
      <c r="AK66"/>
      <c r="AL66"/>
      <c r="AM66"/>
      <c r="AN66"/>
      <c r="AO66"/>
      <c r="AP66">
        <v>-0.88929206132888794</v>
      </c>
      <c r="AQ66">
        <v>-1.5674326419830322</v>
      </c>
      <c r="AR66">
        <v>-0.11760293692350388</v>
      </c>
      <c r="AS66">
        <v>6.9843945503234863</v>
      </c>
      <c r="AT66">
        <v>15.925626754760742</v>
      </c>
      <c r="AU66">
        <v>10.235058784484863</v>
      </c>
      <c r="AV66">
        <v>10.074191093444824</v>
      </c>
      <c r="AW66">
        <v>18.348730087280273</v>
      </c>
      <c r="AX66"/>
      <c r="AY66"/>
      <c r="AZ66"/>
      <c r="BA66"/>
      <c r="BB66"/>
      <c r="BC66"/>
      <c r="BD66">
        <v>0</v>
      </c>
      <c r="BE66">
        <v>0</v>
      </c>
      <c r="BF66">
        <v>0</v>
      </c>
      <c r="BG66">
        <v>0.27938255667686462</v>
      </c>
      <c r="BH66">
        <v>0.32851430773735046</v>
      </c>
      <c r="BI66">
        <v>0.12605684995651245</v>
      </c>
      <c r="BJ66">
        <v>0.26604628562927246</v>
      </c>
      <c r="BK66">
        <v>0</v>
      </c>
      <c r="BL66"/>
      <c r="BM66"/>
      <c r="BN66"/>
      <c r="BO66"/>
      <c r="BP66"/>
      <c r="BQ66"/>
      <c r="BR66">
        <v>0.30221173167228699</v>
      </c>
      <c r="BS66">
        <v>0.30877581238746643</v>
      </c>
      <c r="BT66">
        <v>0.24707719683647156</v>
      </c>
      <c r="BU66">
        <v>-0.10144737362861633</v>
      </c>
      <c r="BV66">
        <v>4.1758760809898376E-2</v>
      </c>
      <c r="BW66">
        <v>-8.9810118079185486E-2</v>
      </c>
      <c r="BX66">
        <v>-5.318758636713028E-2</v>
      </c>
      <c r="BY66">
        <v>0</v>
      </c>
      <c r="BZ66"/>
      <c r="CA66"/>
      <c r="CB66"/>
      <c r="CC66"/>
      <c r="CD66"/>
      <c r="CE66"/>
      <c r="CF66">
        <v>-5.558077335357666</v>
      </c>
      <c r="CG66">
        <v>-13.061933517456055</v>
      </c>
      <c r="CH66">
        <v>-1.960049033164978</v>
      </c>
      <c r="CI66">
        <v>69.843948364257813</v>
      </c>
      <c r="CJ66">
        <v>72.389205932617188</v>
      </c>
      <c r="CK66">
        <v>93.045967102050781</v>
      </c>
      <c r="CL66">
        <v>91.583564758300781</v>
      </c>
      <c r="CM66">
        <v>122.32487487792969</v>
      </c>
      <c r="CN66"/>
      <c r="CO66"/>
      <c r="CP66"/>
      <c r="CQ66"/>
      <c r="CR66"/>
      <c r="CS66">
        <v>0.32140812277793884</v>
      </c>
      <c r="CT66">
        <v>0</v>
      </c>
      <c r="CU66">
        <v>0</v>
      </c>
      <c r="CV66">
        <v>0</v>
      </c>
      <c r="CW66">
        <v>0</v>
      </c>
      <c r="CX66">
        <v>-0.30221173167228699</v>
      </c>
      <c r="CY66">
        <v>-4.0602536201477051</v>
      </c>
      <c r="CZ66">
        <v>-3.7580282688140869</v>
      </c>
      <c r="DA66">
        <v>-4.0602402687072754</v>
      </c>
      <c r="DB66">
        <v>196</v>
      </c>
      <c r="DC66">
        <v>690</v>
      </c>
      <c r="DD66">
        <v>0</v>
      </c>
      <c r="DE66">
        <v>61.450397491455078</v>
      </c>
      <c r="DF66">
        <v>71.836112976074219</v>
      </c>
      <c r="DG66">
        <v>0</v>
      </c>
      <c r="DH66">
        <v>0.5</v>
      </c>
      <c r="DI66">
        <v>0</v>
      </c>
      <c r="DQ66">
        <v>0.62999999523162842</v>
      </c>
      <c r="DR66">
        <v>1</v>
      </c>
      <c r="DS66">
        <v>0.91266673803329468</v>
      </c>
      <c r="DT66">
        <v>7.8528337180614471E-2</v>
      </c>
      <c r="DU66">
        <v>0.79359513521194458</v>
      </c>
      <c r="DV66">
        <v>2.9644331932067871</v>
      </c>
      <c r="DW66">
        <v>3.7580282688140869</v>
      </c>
      <c r="DX66">
        <v>9.2232685089111328</v>
      </c>
      <c r="DY66">
        <v>137.71243286132813</v>
      </c>
      <c r="DZ66">
        <v>120.27468872070313</v>
      </c>
      <c r="EA66">
        <v>10.105844497680664</v>
      </c>
      <c r="EB66">
        <v>0.44999998807907104</v>
      </c>
    </row>
    <row r="67" spans="23:132" s="92" customFormat="1">
      <c r="W67"/>
      <c r="X67"/>
      <c r="Y67"/>
      <c r="Z67"/>
      <c r="AA67">
        <v>197</v>
      </c>
      <c r="AB67">
        <v>0.21446298062801361</v>
      </c>
      <c r="AC67">
        <v>0.18632934987545013</v>
      </c>
      <c r="AD67">
        <v>0.16786886751651764</v>
      </c>
      <c r="AE67">
        <v>0.17177614569664001</v>
      </c>
      <c r="AF67">
        <v>0.21620151400566101</v>
      </c>
      <c r="AG67">
        <v>0.19487951695919037</v>
      </c>
      <c r="AH67">
        <v>0.23572151362895966</v>
      </c>
      <c r="AI67">
        <v>0.30000001192092896</v>
      </c>
      <c r="AJ67">
        <v>0.25714766979217529</v>
      </c>
      <c r="AK67"/>
      <c r="AL67"/>
      <c r="AM67"/>
      <c r="AN67"/>
      <c r="AO67"/>
      <c r="AP67">
        <v>-0.89259713888168335</v>
      </c>
      <c r="AQ67">
        <v>-1.2658689022064209</v>
      </c>
      <c r="AR67">
        <v>0.42622682452201843</v>
      </c>
      <c r="AS67">
        <v>7.6447691917419434</v>
      </c>
      <c r="AT67">
        <v>16.759698867797852</v>
      </c>
      <c r="AU67">
        <v>10.512050628662109</v>
      </c>
      <c r="AV67">
        <v>2.4278478622436523</v>
      </c>
      <c r="AW67">
        <v>4.9999985694885254</v>
      </c>
      <c r="AX67"/>
      <c r="AY67"/>
      <c r="AZ67"/>
      <c r="BA67"/>
      <c r="BB67"/>
      <c r="BC67"/>
      <c r="BD67">
        <v>0</v>
      </c>
      <c r="BE67">
        <v>0</v>
      </c>
      <c r="BF67">
        <v>0.15773579478263855</v>
      </c>
      <c r="BG67">
        <v>0.28540128469467163</v>
      </c>
      <c r="BH67">
        <v>0.26131260395050049</v>
      </c>
      <c r="BI67">
        <v>0.10968996584415436</v>
      </c>
      <c r="BJ67">
        <v>0.18586030602455139</v>
      </c>
      <c r="BK67">
        <v>0</v>
      </c>
      <c r="BL67"/>
      <c r="BM67"/>
      <c r="BN67"/>
      <c r="BO67"/>
      <c r="BP67"/>
      <c r="BQ67"/>
      <c r="BR67">
        <v>0.30270978808403015</v>
      </c>
      <c r="BS67">
        <v>0.30601486563682556</v>
      </c>
      <c r="BT67">
        <v>4.4526564888656139E-3</v>
      </c>
      <c r="BU67">
        <v>-0.10087832063436508</v>
      </c>
      <c r="BV67">
        <v>3.2149642705917358E-2</v>
      </c>
      <c r="BW67">
        <v>-7.5484476983547211E-2</v>
      </c>
      <c r="BX67">
        <v>-4.7543872147798538E-2</v>
      </c>
      <c r="BY67">
        <v>8.1154823303222656</v>
      </c>
      <c r="BZ67"/>
      <c r="CA67"/>
      <c r="CB67"/>
      <c r="CC67"/>
      <c r="CD67"/>
      <c r="CE67"/>
      <c r="CF67">
        <v>-5.5787339210510254</v>
      </c>
      <c r="CG67">
        <v>-10.54890251159668</v>
      </c>
      <c r="CH67">
        <v>7.1037807464599609</v>
      </c>
      <c r="CI67">
        <v>76.447700500488281</v>
      </c>
      <c r="CJ67">
        <v>76.180442810058594</v>
      </c>
      <c r="CK67">
        <v>95.564071655273438</v>
      </c>
      <c r="CL67">
        <v>22.071346282958984</v>
      </c>
      <c r="CM67">
        <v>33.333324432373047</v>
      </c>
      <c r="CN67"/>
      <c r="CO67"/>
      <c r="CP67"/>
      <c r="CQ67"/>
      <c r="CR67"/>
      <c r="CS67">
        <v>0.36132267117500305</v>
      </c>
      <c r="CT67">
        <v>0</v>
      </c>
      <c r="CU67">
        <v>0.19999992847442627</v>
      </c>
      <c r="CV67">
        <v>1</v>
      </c>
      <c r="CW67">
        <v>21.843999862670898</v>
      </c>
      <c r="CX67">
        <v>-0.30270978808403015</v>
      </c>
      <c r="CY67">
        <v>18.381521224975586</v>
      </c>
      <c r="CZ67">
        <v>-3.1597356796264648</v>
      </c>
      <c r="DA67">
        <v>18.381553649902344</v>
      </c>
      <c r="DB67">
        <v>197</v>
      </c>
      <c r="DC67">
        <v>710</v>
      </c>
      <c r="DD67">
        <v>0</v>
      </c>
      <c r="DE67">
        <v>42.770591735839844</v>
      </c>
      <c r="DF67">
        <v>62.950992584228516</v>
      </c>
      <c r="DG67">
        <v>20.319999694824219</v>
      </c>
      <c r="DH67">
        <v>0.5</v>
      </c>
      <c r="DI67">
        <v>1.5240000486373901</v>
      </c>
      <c r="DQ67">
        <v>0.65750002861022949</v>
      </c>
      <c r="DR67">
        <v>1</v>
      </c>
      <c r="DS67">
        <v>0.94733339548110962</v>
      </c>
      <c r="DT67">
        <v>4.6762406826019287E-2</v>
      </c>
      <c r="DU67">
        <v>0.3797835111618042</v>
      </c>
      <c r="DV67">
        <v>2.7799520492553711</v>
      </c>
      <c r="DW67">
        <v>3.1597356796264648</v>
      </c>
      <c r="DX67">
        <v>7.6938214302062988</v>
      </c>
      <c r="DY67">
        <v>145.40625</v>
      </c>
      <c r="DZ67">
        <v>123.05464172363281</v>
      </c>
      <c r="EA67">
        <v>8.121556282043457</v>
      </c>
      <c r="EB67">
        <v>0.41249999403953552</v>
      </c>
    </row>
    <row r="68" spans="23:132" s="92" customFormat="1">
      <c r="W68"/>
      <c r="X68"/>
      <c r="Y68"/>
      <c r="Z68"/>
      <c r="AA68">
        <v>198</v>
      </c>
      <c r="AB68">
        <v>0.21440908312797546</v>
      </c>
      <c r="AC68">
        <v>0.18482668697834015</v>
      </c>
      <c r="AD68">
        <v>0.16452449560165405</v>
      </c>
      <c r="AE68">
        <v>0.16824464499950409</v>
      </c>
      <c r="AF68">
        <v>0.21153590083122253</v>
      </c>
      <c r="AG68">
        <v>0.19475837051868439</v>
      </c>
      <c r="AH68">
        <v>0.20525020360946655</v>
      </c>
      <c r="AI68">
        <v>0.25699460506439209</v>
      </c>
      <c r="AJ68">
        <v>0.2224983423948288</v>
      </c>
      <c r="AK68"/>
      <c r="AL68"/>
      <c r="AM68"/>
      <c r="AN68"/>
      <c r="AO68"/>
      <c r="AP68">
        <v>-0.88181757926940918</v>
      </c>
      <c r="AQ68">
        <v>-0.96533620357513428</v>
      </c>
      <c r="AR68">
        <v>1.0951011180877686</v>
      </c>
      <c r="AS68">
        <v>8.3510684967041016</v>
      </c>
      <c r="AT68">
        <v>17.692821502685547</v>
      </c>
      <c r="AU68">
        <v>10.524165153503418</v>
      </c>
      <c r="AV68">
        <v>5.4749784469604492</v>
      </c>
      <c r="AW68">
        <v>9.3005390167236328</v>
      </c>
      <c r="AX68"/>
      <c r="AY68"/>
      <c r="AZ68"/>
      <c r="BA68"/>
      <c r="BB68"/>
      <c r="BC68"/>
      <c r="BD68">
        <v>0</v>
      </c>
      <c r="BE68">
        <v>0</v>
      </c>
      <c r="BF68">
        <v>8.1394083797931671E-2</v>
      </c>
      <c r="BG68">
        <v>0.11502107232809067</v>
      </c>
      <c r="BH68">
        <v>0.11632625758647919</v>
      </c>
      <c r="BI68">
        <v>3.6105852574110031E-2</v>
      </c>
      <c r="BJ68">
        <v>0.56975859403610229</v>
      </c>
      <c r="BK68">
        <v>8.1394083797931671E-2</v>
      </c>
      <c r="BL68"/>
      <c r="BM68"/>
      <c r="BN68"/>
      <c r="BO68"/>
      <c r="BP68"/>
      <c r="BQ68"/>
      <c r="BR68">
        <v>0.30296090245246887</v>
      </c>
      <c r="BS68">
        <v>0.2921803891658783</v>
      </c>
      <c r="BT68">
        <v>-8.3544347435235977E-3</v>
      </c>
      <c r="BU68">
        <v>-9.151795506477356E-2</v>
      </c>
      <c r="BV68">
        <v>2.9871152713894844E-2</v>
      </c>
      <c r="BW68">
        <v>-6.6170826554298401E-2</v>
      </c>
      <c r="BX68">
        <v>0.18153157830238342</v>
      </c>
      <c r="BY68">
        <v>1.2343665361404419</v>
      </c>
      <c r="BZ68"/>
      <c r="CA68"/>
      <c r="CB68"/>
      <c r="CC68"/>
      <c r="CD68"/>
      <c r="CE68"/>
      <c r="CF68">
        <v>-5.5113620758056641</v>
      </c>
      <c r="CG68">
        <v>-8.0444650650024414</v>
      </c>
      <c r="CH68">
        <v>18.251686096191406</v>
      </c>
      <c r="CI68">
        <v>83.510704040527344</v>
      </c>
      <c r="CJ68">
        <v>80.421905517578125</v>
      </c>
      <c r="CK68">
        <v>95.674209594726563</v>
      </c>
      <c r="CL68">
        <v>49.772541046142578</v>
      </c>
      <c r="CM68">
        <v>62.003597259521484</v>
      </c>
      <c r="CN68"/>
      <c r="CO68"/>
      <c r="CP68"/>
      <c r="CQ68"/>
      <c r="CR68"/>
      <c r="CS68">
        <v>0.85945087671279907</v>
      </c>
      <c r="CT68">
        <v>0</v>
      </c>
      <c r="CU68">
        <v>0</v>
      </c>
      <c r="CV68">
        <v>0</v>
      </c>
      <c r="CW68">
        <v>0.25400000810623169</v>
      </c>
      <c r="CX68">
        <v>-0.30296090245246887</v>
      </c>
      <c r="CY68">
        <v>-9.9793672561645508</v>
      </c>
      <c r="CZ68">
        <v>-9.9304342269897461</v>
      </c>
      <c r="DA68">
        <v>-9.9793949127197266</v>
      </c>
      <c r="DB68">
        <v>198</v>
      </c>
      <c r="DC68">
        <v>730</v>
      </c>
      <c r="DD68">
        <v>0</v>
      </c>
      <c r="DE68">
        <v>52.438671112060547</v>
      </c>
      <c r="DF68">
        <v>71.896896362304688</v>
      </c>
      <c r="DG68">
        <v>0</v>
      </c>
      <c r="DH68">
        <v>0.5</v>
      </c>
      <c r="DI68">
        <v>0.25400000810623169</v>
      </c>
      <c r="DQ68">
        <v>0.68500000238418579</v>
      </c>
      <c r="DR68">
        <v>1</v>
      </c>
      <c r="DS68">
        <v>0.98200005292892456</v>
      </c>
      <c r="DT68">
        <v>0.32071202993392944</v>
      </c>
      <c r="DU68">
        <v>2.7344632148742676</v>
      </c>
      <c r="DV68">
        <v>7.1959710121154785</v>
      </c>
      <c r="DW68">
        <v>9.9304342269897461</v>
      </c>
      <c r="DX68">
        <v>8.3727540969848633</v>
      </c>
      <c r="DY68">
        <v>153.77900695800781</v>
      </c>
      <c r="DZ68">
        <v>130.2506103515625</v>
      </c>
      <c r="EA68">
        <v>8.5262260437011719</v>
      </c>
      <c r="EB68">
        <v>0.375</v>
      </c>
    </row>
    <row r="69" spans="23:132" s="92" customFormat="1">
      <c r="W69"/>
      <c r="X69"/>
      <c r="Y69"/>
      <c r="Z69"/>
      <c r="AA69">
        <v>199</v>
      </c>
      <c r="AB69">
        <v>0.21429349482059479</v>
      </c>
      <c r="AC69">
        <v>0.18331819772720337</v>
      </c>
      <c r="AD69">
        <v>0.16160264611244202</v>
      </c>
      <c r="AE69">
        <v>0.16616494953632355</v>
      </c>
      <c r="AF69">
        <v>0.2080523669719696</v>
      </c>
      <c r="AG69">
        <v>0.19378650188446045</v>
      </c>
      <c r="AH69">
        <v>0.17158699035644531</v>
      </c>
      <c r="AI69">
        <v>0.29051518440246582</v>
      </c>
      <c r="AJ69">
        <v>0.21122972667217255</v>
      </c>
      <c r="AK69"/>
      <c r="AL69"/>
      <c r="AM69"/>
      <c r="AN69"/>
      <c r="AO69"/>
      <c r="AP69">
        <v>-0.8586999773979187</v>
      </c>
      <c r="AQ69">
        <v>-0.66363829374313354</v>
      </c>
      <c r="AR69">
        <v>1.6794710159301758</v>
      </c>
      <c r="AS69">
        <v>8.7670078277587891</v>
      </c>
      <c r="AT69">
        <v>18.389528274536133</v>
      </c>
      <c r="AU69">
        <v>10.621352195739746</v>
      </c>
      <c r="AV69">
        <v>8.8413000106811523</v>
      </c>
      <c r="AW69">
        <v>5.9484810829162598</v>
      </c>
      <c r="AX69"/>
      <c r="AY69"/>
      <c r="AZ69"/>
      <c r="BA69"/>
      <c r="BB69"/>
      <c r="BC69"/>
      <c r="BD69">
        <v>0</v>
      </c>
      <c r="BE69">
        <v>0</v>
      </c>
      <c r="BF69">
        <v>8.8054902851581573E-2</v>
      </c>
      <c r="BG69">
        <v>8.711782842874527E-2</v>
      </c>
      <c r="BH69">
        <v>0.10343682020902634</v>
      </c>
      <c r="BI69">
        <v>3.8090765476226807E-2</v>
      </c>
      <c r="BJ69">
        <v>0.61638426780700684</v>
      </c>
      <c r="BK69">
        <v>6.6915392875671387E-2</v>
      </c>
      <c r="BL69"/>
      <c r="BM69"/>
      <c r="BN69"/>
      <c r="BO69"/>
      <c r="BP69"/>
      <c r="BQ69"/>
      <c r="BR69">
        <v>0.30214288830757141</v>
      </c>
      <c r="BS69">
        <v>0.2790243923664093</v>
      </c>
      <c r="BT69">
        <v>-2.2673469036817551E-2</v>
      </c>
      <c r="BU69">
        <v>-7.9352006316184998E-2</v>
      </c>
      <c r="BV69">
        <v>2.6786617934703827E-2</v>
      </c>
      <c r="BW69">
        <v>-5.004703626036644E-2</v>
      </c>
      <c r="BX69">
        <v>8.1034921109676361E-2</v>
      </c>
      <c r="BY69">
        <v>0.40855860710144043</v>
      </c>
      <c r="BZ69"/>
      <c r="CA69"/>
      <c r="CB69"/>
      <c r="CC69"/>
      <c r="CD69"/>
      <c r="CE69"/>
      <c r="CF69">
        <v>-5.3668770790100098</v>
      </c>
      <c r="CG69">
        <v>-5.5303168296813965</v>
      </c>
      <c r="CH69">
        <v>27.991184234619141</v>
      </c>
      <c r="CI69">
        <v>87.670089721679688</v>
      </c>
      <c r="CJ69">
        <v>83.588760375976563</v>
      </c>
      <c r="CK69">
        <v>96.557723999023438</v>
      </c>
      <c r="CL69">
        <v>80.375465393066406</v>
      </c>
      <c r="CM69">
        <v>39.656543731689453</v>
      </c>
      <c r="CN69"/>
      <c r="CO69"/>
      <c r="CP69"/>
      <c r="CQ69"/>
      <c r="CR69"/>
      <c r="CS69">
        <v>0.60163533687591553</v>
      </c>
      <c r="CT69">
        <v>0</v>
      </c>
      <c r="CU69">
        <v>0</v>
      </c>
      <c r="CV69">
        <v>0</v>
      </c>
      <c r="CW69">
        <v>6.8579998016357422</v>
      </c>
      <c r="CX69">
        <v>-0.30214288830757141</v>
      </c>
      <c r="CY69">
        <v>-2.1332800388336182</v>
      </c>
      <c r="CZ69">
        <v>-8.6891374588012695</v>
      </c>
      <c r="DA69">
        <v>-2.1332802772521973</v>
      </c>
      <c r="DB69">
        <v>199</v>
      </c>
      <c r="DC69">
        <v>750</v>
      </c>
      <c r="DD69">
        <v>0</v>
      </c>
      <c r="DE69">
        <v>54.247138977050781</v>
      </c>
      <c r="DF69">
        <v>80.497772216796875</v>
      </c>
      <c r="DG69">
        <v>0</v>
      </c>
      <c r="DH69">
        <v>0.5</v>
      </c>
      <c r="DI69">
        <v>6.8579998016357422</v>
      </c>
      <c r="DQ69">
        <v>0.71250003576278687</v>
      </c>
      <c r="DR69">
        <v>1</v>
      </c>
      <c r="DS69">
        <v>1.0166667699813843</v>
      </c>
      <c r="DT69">
        <v>0.27521044015884399</v>
      </c>
      <c r="DU69">
        <v>2.6963737010955811</v>
      </c>
      <c r="DV69">
        <v>5.9927635192871094</v>
      </c>
      <c r="DW69">
        <v>8.6891374588012695</v>
      </c>
      <c r="DX69">
        <v>9.9607906341552734</v>
      </c>
      <c r="DY69">
        <v>163.73979187011719</v>
      </c>
      <c r="DZ69">
        <v>136.24337768554688</v>
      </c>
      <c r="EA69">
        <v>9.7974977493286133</v>
      </c>
      <c r="EB69">
        <v>0.33750000596046448</v>
      </c>
    </row>
    <row r="70" spans="23:132" s="92" customFormat="1">
      <c r="W70"/>
      <c r="X70"/>
      <c r="Y70"/>
      <c r="Z70"/>
      <c r="AA70">
        <v>200</v>
      </c>
      <c r="AB70">
        <v>0.21412366628646851</v>
      </c>
      <c r="AC70">
        <v>0.18183015286922455</v>
      </c>
      <c r="AD70">
        <v>0.15778936445713043</v>
      </c>
      <c r="AE70">
        <v>0.16392311453819275</v>
      </c>
      <c r="AF70">
        <v>0.2041604071855545</v>
      </c>
      <c r="AG70">
        <v>0.19136157631874084</v>
      </c>
      <c r="AH70">
        <v>0.15366120636463165</v>
      </c>
      <c r="AI70">
        <v>0.26772719621658325</v>
      </c>
      <c r="AJ70">
        <v>0.19168320298194885</v>
      </c>
      <c r="AK70"/>
      <c r="AL70"/>
      <c r="AM70"/>
      <c r="AN70"/>
      <c r="AO70"/>
      <c r="AP70">
        <v>-0.82473427057266235</v>
      </c>
      <c r="AQ70">
        <v>-0.36602923274040222</v>
      </c>
      <c r="AR70">
        <v>2.4421272277832031</v>
      </c>
      <c r="AS70">
        <v>9.2153749465942383</v>
      </c>
      <c r="AT70">
        <v>19.16792106628418</v>
      </c>
      <c r="AU70">
        <v>10.86384391784668</v>
      </c>
      <c r="AV70">
        <v>10.633878707885742</v>
      </c>
      <c r="AW70">
        <v>8.2272806167602539</v>
      </c>
      <c r="AX70"/>
      <c r="AY70"/>
      <c r="AZ70"/>
      <c r="BA70"/>
      <c r="BB70"/>
      <c r="BC70"/>
      <c r="BD70">
        <v>0</v>
      </c>
      <c r="BE70">
        <v>0</v>
      </c>
      <c r="BF70">
        <v>0.14671076834201813</v>
      </c>
      <c r="BG70">
        <v>0.10853585600852966</v>
      </c>
      <c r="BH70">
        <v>0.14446234703063965</v>
      </c>
      <c r="BI70">
        <v>5.050191655755043E-2</v>
      </c>
      <c r="BJ70">
        <v>0.40307825803756714</v>
      </c>
      <c r="BK70">
        <v>0.14671076834201813</v>
      </c>
      <c r="BL70"/>
      <c r="BM70"/>
      <c r="BN70"/>
      <c r="BO70"/>
      <c r="BP70"/>
      <c r="BQ70"/>
      <c r="BR70">
        <v>0.30039563775062561</v>
      </c>
      <c r="BS70">
        <v>0.26642847061157227</v>
      </c>
      <c r="BT70">
        <v>-3.1178878620266914E-2</v>
      </c>
      <c r="BU70">
        <v>-6.7032419145107269E-2</v>
      </c>
      <c r="BV70">
        <v>2.2288078442215919E-2</v>
      </c>
      <c r="BW70">
        <v>-4.0439784526824951E-2</v>
      </c>
      <c r="BX70">
        <v>-3.2746892422437668E-2</v>
      </c>
      <c r="BY70">
        <v>0.17151801288127899</v>
      </c>
      <c r="BZ70"/>
      <c r="CA70"/>
      <c r="CB70"/>
      <c r="CC70"/>
      <c r="CD70"/>
      <c r="CE70"/>
      <c r="CF70">
        <v>-5.1545910835266113</v>
      </c>
      <c r="CG70">
        <v>-3.0502424240112305</v>
      </c>
      <c r="CH70">
        <v>40.702121734619141</v>
      </c>
      <c r="CI70">
        <v>92.153762817382813</v>
      </c>
      <c r="CJ70">
        <v>87.126899719238281</v>
      </c>
      <c r="CK70">
        <v>98.762199401855469</v>
      </c>
      <c r="CL70">
        <v>96.671638488769531</v>
      </c>
      <c r="CM70">
        <v>54.848533630371094</v>
      </c>
      <c r="CN70"/>
      <c r="CO70"/>
      <c r="CP70"/>
      <c r="CQ70"/>
      <c r="CR70"/>
      <c r="CS70">
        <v>0.55340951681137085</v>
      </c>
      <c r="CT70">
        <v>0</v>
      </c>
      <c r="CU70">
        <v>0</v>
      </c>
      <c r="CV70">
        <v>0</v>
      </c>
      <c r="CW70">
        <v>0.76200002431869507</v>
      </c>
      <c r="CX70">
        <v>-0.30039563775062561</v>
      </c>
      <c r="CY70">
        <v>-6.6348609924316406</v>
      </c>
      <c r="CZ70">
        <v>-7.0964641571044922</v>
      </c>
      <c r="DA70">
        <v>-6.634859561920166</v>
      </c>
      <c r="DB70">
        <v>200</v>
      </c>
      <c r="DC70">
        <v>770</v>
      </c>
      <c r="DD70">
        <v>0</v>
      </c>
      <c r="DE70">
        <v>60.550430297851563</v>
      </c>
      <c r="DF70">
        <v>87.205253601074219</v>
      </c>
      <c r="DG70">
        <v>0</v>
      </c>
      <c r="DH70">
        <v>0.5</v>
      </c>
      <c r="DI70">
        <v>0.76200002431869507</v>
      </c>
      <c r="DQ70">
        <v>0.74000000953674316</v>
      </c>
      <c r="DR70">
        <v>1</v>
      </c>
      <c r="DS70">
        <v>1.0513334274291992</v>
      </c>
      <c r="DT70">
        <v>0.25162208080291748</v>
      </c>
      <c r="DU70">
        <v>2.1424782276153564</v>
      </c>
      <c r="DV70">
        <v>4.9539856910705566</v>
      </c>
      <c r="DW70">
        <v>7.0964641571044922</v>
      </c>
      <c r="DX70">
        <v>8.9517536163330078</v>
      </c>
      <c r="DY70">
        <v>172.69154357910156</v>
      </c>
      <c r="DZ70">
        <v>141.19735717773438</v>
      </c>
      <c r="EA70">
        <v>8.5146665573120117</v>
      </c>
      <c r="EB70">
        <v>0.30000001192092896</v>
      </c>
    </row>
    <row r="71" spans="23:132" s="92" customFormat="1">
      <c r="W71"/>
      <c r="X71"/>
      <c r="Y71"/>
      <c r="Z71"/>
      <c r="AA71">
        <v>201</v>
      </c>
      <c r="AB71">
        <v>0.21390724182128906</v>
      </c>
      <c r="AC71">
        <v>0.18035323917865753</v>
      </c>
      <c r="AD71">
        <v>0.15347482264041901</v>
      </c>
      <c r="AE71">
        <v>0.16226255893707275</v>
      </c>
      <c r="AF71">
        <v>0.20061273872852325</v>
      </c>
      <c r="AG71">
        <v>0.19026046991348267</v>
      </c>
      <c r="AH71">
        <v>0.15084056556224823</v>
      </c>
      <c r="AI71">
        <v>0.27666366100311279</v>
      </c>
      <c r="AJ71">
        <v>0.19278159737586975</v>
      </c>
      <c r="AK71"/>
      <c r="AL71"/>
      <c r="AM71"/>
      <c r="AN71"/>
      <c r="AO71"/>
      <c r="AP71">
        <v>-0.78144937753677368</v>
      </c>
      <c r="AQ71">
        <v>-7.0646420121192932E-2</v>
      </c>
      <c r="AR71">
        <v>3.3050355911254883</v>
      </c>
      <c r="AS71">
        <v>9.5474863052368164</v>
      </c>
      <c r="AT71">
        <v>19.87745475769043</v>
      </c>
      <c r="AU71">
        <v>10.973955154418945</v>
      </c>
      <c r="AV71">
        <v>10.915942192077637</v>
      </c>
      <c r="AW71">
        <v>7.3336334228515625</v>
      </c>
      <c r="AX71"/>
      <c r="AY71"/>
      <c r="AZ71"/>
      <c r="BA71"/>
      <c r="BB71"/>
      <c r="BC71"/>
      <c r="BD71">
        <v>0</v>
      </c>
      <c r="BE71">
        <v>0</v>
      </c>
      <c r="BF71">
        <v>0.26767018437385559</v>
      </c>
      <c r="BG71">
        <v>0.12601219117641449</v>
      </c>
      <c r="BH71">
        <v>0.20674462616443634</v>
      </c>
      <c r="BI71">
        <v>3.3132310956716537E-2</v>
      </c>
      <c r="BJ71">
        <v>0.12472672760486603</v>
      </c>
      <c r="BK71">
        <v>0.24171401560306549</v>
      </c>
      <c r="BL71"/>
      <c r="BM71"/>
      <c r="BN71"/>
      <c r="BO71"/>
      <c r="BP71"/>
      <c r="BQ71"/>
      <c r="BR71">
        <v>0.2978455126285553</v>
      </c>
      <c r="BS71">
        <v>0.25455886125564575</v>
      </c>
      <c r="BT71">
        <v>-4.0824573487043381E-2</v>
      </c>
      <c r="BU71">
        <v>-5.1538053900003433E-2</v>
      </c>
      <c r="BV71">
        <v>1.7542362213134766E-2</v>
      </c>
      <c r="BW71">
        <v>-3.3771049231290817E-2</v>
      </c>
      <c r="BX71">
        <v>-3.839600458741188E-2</v>
      </c>
      <c r="BY71">
        <v>7.6638393104076385E-2</v>
      </c>
      <c r="BZ71"/>
      <c r="CA71"/>
      <c r="CB71"/>
      <c r="CC71"/>
      <c r="CD71"/>
      <c r="CE71"/>
      <c r="CF71">
        <v>-4.8840603828430176</v>
      </c>
      <c r="CG71">
        <v>-0.58871996402740479</v>
      </c>
      <c r="CH71">
        <v>55.083927154541016</v>
      </c>
      <c r="CI71">
        <v>95.474876403808594</v>
      </c>
      <c r="CJ71">
        <v>90.352058410644531</v>
      </c>
      <c r="CK71">
        <v>99.763206481933594</v>
      </c>
      <c r="CL71">
        <v>99.235855102539063</v>
      </c>
      <c r="CM71">
        <v>48.890892028808594</v>
      </c>
      <c r="CN71"/>
      <c r="CO71"/>
      <c r="CP71"/>
      <c r="CQ71"/>
      <c r="CR71"/>
      <c r="CS71">
        <v>0.38532179594039917</v>
      </c>
      <c r="CT71">
        <v>0</v>
      </c>
      <c r="CU71">
        <v>0</v>
      </c>
      <c r="CV71">
        <v>0</v>
      </c>
      <c r="CW71">
        <v>3.3020000457763672</v>
      </c>
      <c r="CX71">
        <v>-0.2978455126285553</v>
      </c>
      <c r="CY71">
        <v>-1.7417669296264648</v>
      </c>
      <c r="CZ71">
        <v>-4.7459011077880859</v>
      </c>
      <c r="DA71">
        <v>-1.7417466640472412</v>
      </c>
      <c r="DB71">
        <v>201</v>
      </c>
      <c r="DC71">
        <v>790</v>
      </c>
      <c r="DD71">
        <v>0</v>
      </c>
      <c r="DE71">
        <v>61.953510284423828</v>
      </c>
      <c r="DF71">
        <v>91.033134460449219</v>
      </c>
      <c r="DG71">
        <v>0</v>
      </c>
      <c r="DH71">
        <v>0.5</v>
      </c>
      <c r="DI71">
        <v>3.3020000457763672</v>
      </c>
      <c r="DQ71">
        <v>0.76750004291534424</v>
      </c>
      <c r="DR71">
        <v>1</v>
      </c>
      <c r="DS71">
        <v>1.0860000848770142</v>
      </c>
      <c r="DT71">
        <v>0.2053244411945343</v>
      </c>
      <c r="DU71">
        <v>1.5621587038040161</v>
      </c>
      <c r="DV71">
        <v>3.1837425231933594</v>
      </c>
      <c r="DW71">
        <v>4.7459011077880859</v>
      </c>
      <c r="DX71">
        <v>8.2625551223754883</v>
      </c>
      <c r="DY71">
        <v>180.9541015625</v>
      </c>
      <c r="DZ71">
        <v>144.381103515625</v>
      </c>
      <c r="EA71">
        <v>7.6082453727722168</v>
      </c>
      <c r="EB71">
        <v>0.26249998807907104</v>
      </c>
    </row>
    <row r="72" spans="23:132" s="92" customFormat="1">
      <c r="W72"/>
      <c r="X72"/>
      <c r="Y72"/>
      <c r="Z72"/>
      <c r="AA72">
        <v>202</v>
      </c>
      <c r="AB72">
        <v>0.2136506587266922</v>
      </c>
      <c r="AC72">
        <v>0.17889866232872009</v>
      </c>
      <c r="AD72">
        <v>0.14902688562870026</v>
      </c>
      <c r="AE72">
        <v>0.16112904250621796</v>
      </c>
      <c r="AF72">
        <v>0.19751405715942383</v>
      </c>
      <c r="AG72">
        <v>0.19036850333213806</v>
      </c>
      <c r="AH72">
        <v>0.31417277455329895</v>
      </c>
      <c r="AI72">
        <v>0.30000001192092896</v>
      </c>
      <c r="AJ72">
        <v>0.30944851040840149</v>
      </c>
      <c r="AK72"/>
      <c r="AL72"/>
      <c r="AM72"/>
      <c r="AN72"/>
      <c r="AO72"/>
      <c r="AP72">
        <v>-0.7301328182220459</v>
      </c>
      <c r="AQ72">
        <v>0.22026902437210083</v>
      </c>
      <c r="AR72">
        <v>4.1946229934692383</v>
      </c>
      <c r="AS72">
        <v>9.7741889953613281</v>
      </c>
      <c r="AT72">
        <v>20.497190475463867</v>
      </c>
      <c r="AU72">
        <v>10.963151931762695</v>
      </c>
      <c r="AV72">
        <v>-5.4172782897949219</v>
      </c>
      <c r="AW72">
        <v>4.9999985694885254</v>
      </c>
      <c r="AX72"/>
      <c r="AY72"/>
      <c r="AZ72"/>
      <c r="BA72"/>
      <c r="BB72"/>
      <c r="BC72"/>
      <c r="BD72">
        <v>0</v>
      </c>
      <c r="BE72">
        <v>0</v>
      </c>
      <c r="BF72">
        <v>0.31198585033416748</v>
      </c>
      <c r="BG72">
        <v>9.4294279813766479E-2</v>
      </c>
      <c r="BH72">
        <v>0.20104303956031799</v>
      </c>
      <c r="BI72">
        <v>8.2237860187888145E-3</v>
      </c>
      <c r="BJ72">
        <v>3.7154369056224823E-2</v>
      </c>
      <c r="BK72">
        <v>0.34729865193367004</v>
      </c>
      <c r="BL72"/>
      <c r="BM72"/>
      <c r="BN72"/>
      <c r="BO72"/>
      <c r="BP72"/>
      <c r="BQ72"/>
      <c r="BR72">
        <v>0.29462462663650513</v>
      </c>
      <c r="BS72">
        <v>0.24330826103687286</v>
      </c>
      <c r="BT72">
        <v>-4.7607202082872391E-2</v>
      </c>
      <c r="BU72">
        <v>-3.4012414515018463E-2</v>
      </c>
      <c r="BV72">
        <v>1.225881464779377E-2</v>
      </c>
      <c r="BW72">
        <v>-2.5471514090895653E-2</v>
      </c>
      <c r="BX72">
        <v>9.1388989239931107E-3</v>
      </c>
      <c r="BY72">
        <v>16.449922561645508</v>
      </c>
      <c r="BZ72"/>
      <c r="CA72"/>
      <c r="CB72"/>
      <c r="CC72"/>
      <c r="CD72"/>
      <c r="CE72"/>
      <c r="CF72">
        <v>-4.5633316040039063</v>
      </c>
      <c r="CG72">
        <v>1.8355743885040283</v>
      </c>
      <c r="CH72">
        <v>69.910385131835938</v>
      </c>
      <c r="CI72">
        <v>97.741905212402344</v>
      </c>
      <c r="CJ72">
        <v>93.169036865234375</v>
      </c>
      <c r="CK72">
        <v>99.664993286132813</v>
      </c>
      <c r="CL72">
        <v>-49.247993469238281</v>
      </c>
      <c r="CM72">
        <v>33.333324432373047</v>
      </c>
      <c r="CN72"/>
      <c r="CO72"/>
      <c r="CP72"/>
      <c r="CQ72"/>
      <c r="CR72"/>
      <c r="CS72">
        <v>0.34790626168251038</v>
      </c>
      <c r="CT72">
        <v>0</v>
      </c>
      <c r="CU72">
        <v>0</v>
      </c>
      <c r="CV72">
        <v>0</v>
      </c>
      <c r="CW72">
        <v>21.082000732421875</v>
      </c>
      <c r="CX72">
        <v>-0.29462462663650513</v>
      </c>
      <c r="CY72">
        <v>16.599447250366211</v>
      </c>
      <c r="CZ72">
        <v>-4.1879773139953613</v>
      </c>
      <c r="DA72">
        <v>16.599399566650391</v>
      </c>
      <c r="DB72">
        <v>202</v>
      </c>
      <c r="DC72">
        <v>810</v>
      </c>
      <c r="DD72">
        <v>0</v>
      </c>
      <c r="DE72">
        <v>45.011878967285156</v>
      </c>
      <c r="DF72">
        <v>66.686470031738281</v>
      </c>
      <c r="DG72">
        <v>0</v>
      </c>
      <c r="DH72">
        <v>0.5</v>
      </c>
      <c r="DI72">
        <v>21.082000732421875</v>
      </c>
      <c r="DQ72">
        <v>0.79500001668930054</v>
      </c>
      <c r="DR72">
        <v>1</v>
      </c>
      <c r="DS72">
        <v>1.1206667423248291</v>
      </c>
      <c r="DT72">
        <v>0.17414414882659912</v>
      </c>
      <c r="DU72">
        <v>1.293034553527832</v>
      </c>
      <c r="DV72">
        <v>2.8949427604675293</v>
      </c>
      <c r="DW72">
        <v>4.1879773139953613</v>
      </c>
      <c r="DX72">
        <v>8.3210420608520508</v>
      </c>
      <c r="DY72">
        <v>189.275146484375</v>
      </c>
      <c r="DZ72">
        <v>147.27604675292969</v>
      </c>
      <c r="EA72">
        <v>7.425081729888916</v>
      </c>
      <c r="EB72">
        <v>0.22500000894069672</v>
      </c>
    </row>
    <row r="73" spans="23:132" s="92" customFormat="1">
      <c r="W73"/>
      <c r="X73"/>
      <c r="Y73"/>
      <c r="Z73"/>
      <c r="AA73">
        <v>203</v>
      </c>
      <c r="AB73">
        <v>0.21205569803714752</v>
      </c>
      <c r="AC73">
        <v>0.17878909409046173</v>
      </c>
      <c r="AD73">
        <v>0.1471971869468689</v>
      </c>
      <c r="AE73">
        <v>0.16080094873905182</v>
      </c>
      <c r="AF73">
        <v>0.19604192674160004</v>
      </c>
      <c r="AG73">
        <v>0.23287288844585419</v>
      </c>
      <c r="AH73">
        <v>0.27671381831169128</v>
      </c>
      <c r="AI73">
        <v>0.28372928500175476</v>
      </c>
      <c r="AJ73">
        <v>0.27905231714248657</v>
      </c>
      <c r="AK73"/>
      <c r="AL73"/>
      <c r="AM73"/>
      <c r="AN73"/>
      <c r="AO73"/>
      <c r="AP73">
        <v>-0.41114076972007751</v>
      </c>
      <c r="AQ73">
        <v>0.24218267202377319</v>
      </c>
      <c r="AR73">
        <v>4.5605626106262207</v>
      </c>
      <c r="AS73">
        <v>9.839808464050293</v>
      </c>
      <c r="AT73">
        <v>20.791616439819336</v>
      </c>
      <c r="AU73">
        <v>6.7127127647399902</v>
      </c>
      <c r="AV73">
        <v>-1.6713827848434448</v>
      </c>
      <c r="AW73">
        <v>6.6270713806152344</v>
      </c>
      <c r="AX73"/>
      <c r="AY73"/>
      <c r="AZ73"/>
      <c r="BA73"/>
      <c r="BB73"/>
      <c r="BC73"/>
      <c r="BD73">
        <v>0</v>
      </c>
      <c r="BE73">
        <v>0</v>
      </c>
      <c r="BF73">
        <v>6.5550185739994049E-2</v>
      </c>
      <c r="BG73">
        <v>1.4757763594388962E-2</v>
      </c>
      <c r="BH73">
        <v>4.4643722474575043E-2</v>
      </c>
      <c r="BI73">
        <v>3.649040125310421E-3</v>
      </c>
      <c r="BJ73">
        <v>0.76247435808181763</v>
      </c>
      <c r="BK73">
        <v>0.10892491042613983</v>
      </c>
      <c r="BL73"/>
      <c r="BM73"/>
      <c r="BN73"/>
      <c r="BO73"/>
      <c r="BP73"/>
      <c r="BQ73"/>
      <c r="BR73">
        <v>0.29084783792495728</v>
      </c>
      <c r="BS73">
        <v>-2.8144786134362221E-2</v>
      </c>
      <c r="BT73">
        <v>-5.0057802349328995E-2</v>
      </c>
      <c r="BU73">
        <v>-1.7210295423865318E-2</v>
      </c>
      <c r="BV73">
        <v>6.9526834413409233E-3</v>
      </c>
      <c r="BW73">
        <v>-1.587378978729248E-2</v>
      </c>
      <c r="BX73">
        <v>4.2567644119262695</v>
      </c>
      <c r="BY73">
        <v>5.1495556831359863</v>
      </c>
      <c r="BZ73"/>
      <c r="CA73"/>
      <c r="CB73"/>
      <c r="CC73"/>
      <c r="CD73"/>
      <c r="CE73"/>
      <c r="CF73">
        <v>-2.5696308612823486</v>
      </c>
      <c r="CG73">
        <v>2.0181879997253418</v>
      </c>
      <c r="CH73">
        <v>76.009376525878906</v>
      </c>
      <c r="CI73">
        <v>98.398094177246094</v>
      </c>
      <c r="CJ73">
        <v>94.507339477539063</v>
      </c>
      <c r="CK73">
        <v>61.024650573730469</v>
      </c>
      <c r="CL73">
        <v>-15.194391250610352</v>
      </c>
      <c r="CM73">
        <v>44.180477142333984</v>
      </c>
      <c r="CN73"/>
      <c r="CO73"/>
      <c r="CP73"/>
      <c r="CQ73"/>
      <c r="CR73"/>
      <c r="CS73">
        <v>0.79968315362930298</v>
      </c>
      <c r="CT73">
        <v>0</v>
      </c>
      <c r="CU73">
        <v>0</v>
      </c>
      <c r="CV73">
        <v>0</v>
      </c>
      <c r="CW73">
        <v>4.8260002136230469</v>
      </c>
      <c r="CX73">
        <v>-0.29084783792495728</v>
      </c>
      <c r="CY73">
        <v>-2.1894574165344238</v>
      </c>
      <c r="CZ73">
        <v>-6.7245769500732422</v>
      </c>
      <c r="DA73">
        <v>-2.1894247531890869</v>
      </c>
      <c r="DB73">
        <v>203</v>
      </c>
      <c r="DC73">
        <v>830</v>
      </c>
      <c r="DD73">
        <v>0</v>
      </c>
      <c r="DE73">
        <v>46.860393524169922</v>
      </c>
      <c r="DF73">
        <v>67.0555419921875</v>
      </c>
      <c r="DG73">
        <v>0</v>
      </c>
      <c r="DH73">
        <v>0.5</v>
      </c>
      <c r="DI73">
        <v>4.8260002136230469</v>
      </c>
      <c r="DQ73">
        <v>0.82250005006790161</v>
      </c>
      <c r="DR73">
        <v>1</v>
      </c>
      <c r="DS73">
        <v>1.155333399772644</v>
      </c>
      <c r="DT73">
        <v>9.7321987152099609E-2</v>
      </c>
      <c r="DU73">
        <v>0.64084869623184204</v>
      </c>
      <c r="DV73">
        <v>6.0837283134460449</v>
      </c>
      <c r="DW73">
        <v>6.7245769500732422</v>
      </c>
      <c r="DX73">
        <v>7.607673168182373</v>
      </c>
      <c r="DY73">
        <v>196.8828125</v>
      </c>
      <c r="DZ73">
        <v>153.35977172851563</v>
      </c>
      <c r="EA73">
        <v>6.5848293304443359</v>
      </c>
      <c r="EB73">
        <v>0.1875</v>
      </c>
    </row>
    <row r="74" spans="23:132" s="92" customFormat="1">
      <c r="W74"/>
      <c r="X74"/>
      <c r="Y74"/>
      <c r="Z74"/>
      <c r="AA74">
        <v>204</v>
      </c>
      <c r="AB74">
        <v>0.21061848104000092</v>
      </c>
      <c r="AC74">
        <v>0.17862969636917114</v>
      </c>
      <c r="AD74">
        <v>0.14633744955062866</v>
      </c>
      <c r="AE74">
        <v>0.16066215932369232</v>
      </c>
      <c r="AF74">
        <v>0.1959075927734375</v>
      </c>
      <c r="AG74">
        <v>0.22142881155014038</v>
      </c>
      <c r="AH74">
        <v>0.25461599230766296</v>
      </c>
      <c r="AI74">
        <v>0.25961118936538696</v>
      </c>
      <c r="AJ74">
        <v>0.2562810480594635</v>
      </c>
      <c r="AK74"/>
      <c r="AL74"/>
      <c r="AM74"/>
      <c r="AN74"/>
      <c r="AO74"/>
      <c r="AP74">
        <v>-0.12369748204946518</v>
      </c>
      <c r="AQ74">
        <v>0.27406221628189087</v>
      </c>
      <c r="AR74">
        <v>4.7325100898742676</v>
      </c>
      <c r="AS74">
        <v>9.8675670623779297</v>
      </c>
      <c r="AT74">
        <v>20.818483352661133</v>
      </c>
      <c r="AU74">
        <v>7.8571205139160156</v>
      </c>
      <c r="AV74">
        <v>0.53839987516403198</v>
      </c>
      <c r="AW74">
        <v>9.0388803482055664</v>
      </c>
      <c r="AX74"/>
      <c r="AY74"/>
      <c r="AZ74"/>
      <c r="BA74"/>
      <c r="BB74"/>
      <c r="BC74"/>
      <c r="BD74">
        <v>0</v>
      </c>
      <c r="BE74">
        <v>0</v>
      </c>
      <c r="BF74">
        <v>3.7476498633623123E-2</v>
      </c>
      <c r="BG74">
        <v>7.507148664444685E-3</v>
      </c>
      <c r="BH74">
        <v>2.5740772485733032E-2</v>
      </c>
      <c r="BI74">
        <v>0.30442306399345398</v>
      </c>
      <c r="BJ74">
        <v>0.5467458963394165</v>
      </c>
      <c r="BK74">
        <v>7.8106559813022614E-2</v>
      </c>
      <c r="BL74"/>
      <c r="BM74"/>
      <c r="BN74"/>
      <c r="BO74"/>
      <c r="BP74"/>
      <c r="BQ74"/>
      <c r="BR74">
        <v>0.26835623383522034</v>
      </c>
      <c r="BS74">
        <v>-1.9089573994278908E-2</v>
      </c>
      <c r="BT74">
        <v>-5.0967603921890259E-2</v>
      </c>
      <c r="BU74">
        <v>-1.0888848453760147E-2</v>
      </c>
      <c r="BV74">
        <v>3.8239173591136932E-3</v>
      </c>
      <c r="BW74">
        <v>0.12258582562208176</v>
      </c>
      <c r="BX74">
        <v>0.700469970703125</v>
      </c>
      <c r="BY74">
        <v>1.5839380025863647</v>
      </c>
      <c r="BZ74"/>
      <c r="CA74"/>
      <c r="CB74"/>
      <c r="CC74"/>
      <c r="CD74"/>
      <c r="CE74"/>
      <c r="CF74">
        <v>-0.77310949563980103</v>
      </c>
      <c r="CG74">
        <v>2.2838509082794189</v>
      </c>
      <c r="CH74">
        <v>78.875167846679688</v>
      </c>
      <c r="CI74">
        <v>98.675674438476563</v>
      </c>
      <c r="CJ74">
        <v>94.629463195800781</v>
      </c>
      <c r="CK74">
        <v>71.428352355957031</v>
      </c>
      <c r="CL74">
        <v>4.8945446014404297</v>
      </c>
      <c r="CM74">
        <v>60.259204864501953</v>
      </c>
      <c r="CN74"/>
      <c r="CO74"/>
      <c r="CP74"/>
      <c r="CQ74"/>
      <c r="CR74"/>
      <c r="CS74">
        <v>0.7503894567489624</v>
      </c>
      <c r="CT74">
        <v>0</v>
      </c>
      <c r="CU74">
        <v>0</v>
      </c>
      <c r="CV74">
        <v>0</v>
      </c>
      <c r="CW74">
        <v>0</v>
      </c>
      <c r="CX74">
        <v>-0.26835623383522034</v>
      </c>
      <c r="CY74">
        <v>-6.3118934631347656</v>
      </c>
      <c r="CZ74">
        <v>-6.0435423851013184</v>
      </c>
      <c r="DA74">
        <v>-6.3118987083435059</v>
      </c>
      <c r="DB74">
        <v>204</v>
      </c>
      <c r="DC74">
        <v>850</v>
      </c>
      <c r="DD74">
        <v>0</v>
      </c>
      <c r="DE74">
        <v>52.852958679199219</v>
      </c>
      <c r="DF74">
        <v>73.023468017578125</v>
      </c>
      <c r="DG74">
        <v>0</v>
      </c>
      <c r="DH74">
        <v>0.5</v>
      </c>
      <c r="DI74">
        <v>0</v>
      </c>
      <c r="DQ74">
        <v>0.85000002384185791</v>
      </c>
      <c r="DR74">
        <v>1</v>
      </c>
      <c r="DS74">
        <v>1.190000057220459</v>
      </c>
      <c r="DT74">
        <v>6.0921311378479004E-2</v>
      </c>
      <c r="DU74">
        <v>0.38598006963729858</v>
      </c>
      <c r="DV74">
        <v>5.657562255859375</v>
      </c>
      <c r="DW74">
        <v>6.0435423851013184</v>
      </c>
      <c r="DX74">
        <v>7.5395016670227051</v>
      </c>
      <c r="DY74">
        <v>204.42231750488281</v>
      </c>
      <c r="DZ74">
        <v>159.017333984375</v>
      </c>
      <c r="EA74">
        <v>6.3357152938842773</v>
      </c>
      <c r="EB74">
        <v>0.15000000596046448</v>
      </c>
    </row>
    <row r="75" spans="23:132" s="92" customFormat="1">
      <c r="W75"/>
      <c r="X75"/>
      <c r="Y75"/>
      <c r="Z75"/>
      <c r="AA75">
        <v>205</v>
      </c>
      <c r="AB75">
        <v>0.20931290090084076</v>
      </c>
      <c r="AC75">
        <v>0.17843352258205414</v>
      </c>
      <c r="AD75">
        <v>0.14584320783615112</v>
      </c>
      <c r="AE75">
        <v>0.16058926284313202</v>
      </c>
      <c r="AF75">
        <v>0.19579610228538513</v>
      </c>
      <c r="AG75">
        <v>0.2143462598323822</v>
      </c>
      <c r="AH75">
        <v>0.23437462747097015</v>
      </c>
      <c r="AI75">
        <v>0.24781534075737</v>
      </c>
      <c r="AJ75">
        <v>0.23885487020015717</v>
      </c>
      <c r="AK75"/>
      <c r="AL75"/>
      <c r="AM75"/>
      <c r="AN75"/>
      <c r="AO75"/>
      <c r="AP75">
        <v>0.1374184638261795</v>
      </c>
      <c r="AQ75">
        <v>0.31329700350761414</v>
      </c>
      <c r="AR75">
        <v>4.8313584327697754</v>
      </c>
      <c r="AS75">
        <v>9.882145881652832</v>
      </c>
      <c r="AT75">
        <v>20.840780258178711</v>
      </c>
      <c r="AU75">
        <v>8.5653753280639648</v>
      </c>
      <c r="AV75">
        <v>2.5625364780426025</v>
      </c>
      <c r="AW75">
        <v>10.218465805053711</v>
      </c>
      <c r="AX75"/>
      <c r="AY75"/>
      <c r="AZ75"/>
      <c r="BA75"/>
      <c r="BB75"/>
      <c r="BC75"/>
      <c r="BD75">
        <v>0</v>
      </c>
      <c r="BE75">
        <v>0</v>
      </c>
      <c r="BF75">
        <v>3.6815129220485687E-2</v>
      </c>
      <c r="BG75">
        <v>6.9238557480275631E-3</v>
      </c>
      <c r="BH75">
        <v>2.8078392148017883E-2</v>
      </c>
      <c r="BI75">
        <v>0.24896503984928131</v>
      </c>
      <c r="BJ75">
        <v>0.60995966196060181</v>
      </c>
      <c r="BK75">
        <v>6.9257952272891998E-2</v>
      </c>
      <c r="BL75"/>
      <c r="BM75"/>
      <c r="BN75"/>
      <c r="BO75"/>
      <c r="BP75"/>
      <c r="BQ75"/>
      <c r="BR75">
        <v>0.24947194755077362</v>
      </c>
      <c r="BS75">
        <v>-1.1642830446362495E-2</v>
      </c>
      <c r="BT75">
        <v>-5.0879485905170441E-2</v>
      </c>
      <c r="BU75">
        <v>-8.0966278910636902E-3</v>
      </c>
      <c r="BV75">
        <v>3.9615822024643421E-3</v>
      </c>
      <c r="BW75">
        <v>8.9683391153812408E-2</v>
      </c>
      <c r="BX75">
        <v>0.3392205536365509</v>
      </c>
      <c r="BY75">
        <v>0.66165924072265625</v>
      </c>
      <c r="BZ75"/>
      <c r="CA75"/>
      <c r="CB75"/>
      <c r="CC75"/>
      <c r="CD75"/>
      <c r="CE75"/>
      <c r="CF75">
        <v>0.85886567831039429</v>
      </c>
      <c r="CG75">
        <v>2.6108071804046631</v>
      </c>
      <c r="CH75">
        <v>80.52264404296875</v>
      </c>
      <c r="CI75">
        <v>98.821464538574219</v>
      </c>
      <c r="CJ75">
        <v>94.730812072753906</v>
      </c>
      <c r="CK75">
        <v>77.867034912109375</v>
      </c>
      <c r="CL75">
        <v>23.295787811279297</v>
      </c>
      <c r="CM75">
        <v>68.12310791015625</v>
      </c>
      <c r="CN75"/>
      <c r="CO75"/>
      <c r="CP75"/>
      <c r="CQ75"/>
      <c r="CR75"/>
      <c r="CS75">
        <v>0.59058767557144165</v>
      </c>
      <c r="CT75">
        <v>0</v>
      </c>
      <c r="CU75">
        <v>0</v>
      </c>
      <c r="CV75">
        <v>0</v>
      </c>
      <c r="CW75">
        <v>0</v>
      </c>
      <c r="CX75">
        <v>-0.24947194755077362</v>
      </c>
      <c r="CY75">
        <v>-4.348024845123291</v>
      </c>
      <c r="CZ75">
        <v>-4.0985822677612305</v>
      </c>
      <c r="DA75">
        <v>-4.3480544090270996</v>
      </c>
      <c r="DB75">
        <v>205</v>
      </c>
      <c r="DC75">
        <v>850</v>
      </c>
      <c r="DD75">
        <v>0</v>
      </c>
      <c r="DE75">
        <v>56.900661468505859</v>
      </c>
      <c r="DF75">
        <v>77.803665161132813</v>
      </c>
      <c r="DG75">
        <v>0</v>
      </c>
      <c r="DH75">
        <v>0.5</v>
      </c>
      <c r="DI75">
        <v>0</v>
      </c>
      <c r="DQ75">
        <v>0.85000002384185791</v>
      </c>
      <c r="DR75">
        <v>1</v>
      </c>
      <c r="DS75">
        <v>1.190000057220459</v>
      </c>
      <c r="DT75">
        <v>4.5941658318042755E-2</v>
      </c>
      <c r="DU75">
        <v>0.25148302316665649</v>
      </c>
      <c r="DV75">
        <v>3.8470993041992188</v>
      </c>
      <c r="DW75">
        <v>4.0985822677612305</v>
      </c>
      <c r="DX75">
        <v>6.5140190124511719</v>
      </c>
      <c r="DY75">
        <v>210.93634033203125</v>
      </c>
      <c r="DZ75">
        <v>162.86444091796875</v>
      </c>
      <c r="EA75">
        <v>5.4739651679992676</v>
      </c>
      <c r="EB75">
        <v>0.15000000596046448</v>
      </c>
    </row>
    <row r="76" spans="23:132" s="92" customFormat="1">
      <c r="W76"/>
      <c r="X76"/>
      <c r="Y76"/>
      <c r="Z76"/>
      <c r="AA76">
        <v>206</v>
      </c>
      <c r="AB76">
        <v>0.2092854231595993</v>
      </c>
      <c r="AC76">
        <v>0.17820821702480316</v>
      </c>
      <c r="AD76">
        <v>0.14534087479114532</v>
      </c>
      <c r="AE76">
        <v>0.16051039099693298</v>
      </c>
      <c r="AF76">
        <v>0.19552542269229889</v>
      </c>
      <c r="AG76">
        <v>0.20751751959323883</v>
      </c>
      <c r="AH76">
        <v>0.21120582520961761</v>
      </c>
      <c r="AI76">
        <v>0.25165325403213501</v>
      </c>
      <c r="AJ76">
        <v>0.22468830645084381</v>
      </c>
      <c r="AK76"/>
      <c r="AL76"/>
      <c r="AM76"/>
      <c r="AN76"/>
      <c r="AO76"/>
      <c r="AP76">
        <v>0.14291401207447052</v>
      </c>
      <c r="AQ76">
        <v>0.35835811495780945</v>
      </c>
      <c r="AR76">
        <v>4.9318251609802246</v>
      </c>
      <c r="AS76">
        <v>9.8979206085205078</v>
      </c>
      <c r="AT76">
        <v>20.894916534423828</v>
      </c>
      <c r="AU76">
        <v>9.2482500076293945</v>
      </c>
      <c r="AV76">
        <v>4.8794164657592773</v>
      </c>
      <c r="AW76">
        <v>9.8346738815307617</v>
      </c>
      <c r="AX76"/>
      <c r="AY76"/>
      <c r="AZ76"/>
      <c r="BA76"/>
      <c r="BB76"/>
      <c r="BC76"/>
      <c r="BD76">
        <v>0</v>
      </c>
      <c r="BE76">
        <v>0</v>
      </c>
      <c r="BF76">
        <v>3.6655522882938385E-2</v>
      </c>
      <c r="BG76">
        <v>6.6538387909531593E-3</v>
      </c>
      <c r="BH76">
        <v>2.9749114066362381E-2</v>
      </c>
      <c r="BI76">
        <v>0.20826627314090729</v>
      </c>
      <c r="BJ76">
        <v>0.65868431329727173</v>
      </c>
      <c r="BK76">
        <v>5.9990886598825455E-2</v>
      </c>
      <c r="BL76"/>
      <c r="BM76"/>
      <c r="BN76"/>
      <c r="BO76"/>
      <c r="BP76"/>
      <c r="BQ76"/>
      <c r="BR76">
        <v>0</v>
      </c>
      <c r="BS76">
        <v>-5.4944069124758244E-3</v>
      </c>
      <c r="BT76">
        <v>-5.0557967275381088E-2</v>
      </c>
      <c r="BU76">
        <v>-6.5394910052418709E-3</v>
      </c>
      <c r="BV76">
        <v>3.9142263121902943E-3</v>
      </c>
      <c r="BW76">
        <v>6.7040145397186279E-2</v>
      </c>
      <c r="BX76">
        <v>0.20508666336536407</v>
      </c>
      <c r="BY76">
        <v>0.48453199863433838</v>
      </c>
      <c r="BZ76"/>
      <c r="CA76"/>
      <c r="CB76"/>
      <c r="CC76"/>
      <c r="CD76"/>
      <c r="CE76"/>
      <c r="CF76">
        <v>0.89321285486221313</v>
      </c>
      <c r="CG76">
        <v>2.986316442489624</v>
      </c>
      <c r="CH76">
        <v>82.197090148925781</v>
      </c>
      <c r="CI76">
        <v>98.979209899902344</v>
      </c>
      <c r="CJ76">
        <v>94.976890563964844</v>
      </c>
      <c r="CK76">
        <v>84.074981689453125</v>
      </c>
      <c r="CL76">
        <v>44.35833740234375</v>
      </c>
      <c r="CM76">
        <v>65.564498901367188</v>
      </c>
      <c r="CN76"/>
      <c r="CO76"/>
      <c r="CP76"/>
      <c r="CQ76"/>
      <c r="CR76"/>
      <c r="CS76">
        <v>0.48264893889427185</v>
      </c>
      <c r="CT76">
        <v>0</v>
      </c>
      <c r="CU76">
        <v>0</v>
      </c>
      <c r="CV76">
        <v>0</v>
      </c>
      <c r="CW76">
        <v>1.5240000486373901</v>
      </c>
      <c r="CX76">
        <v>0</v>
      </c>
      <c r="CY76">
        <v>-2.8369278907775879</v>
      </c>
      <c r="CZ76">
        <v>-4.3608946800231934</v>
      </c>
      <c r="DA76">
        <v>-2.8368947505950928</v>
      </c>
      <c r="DB76">
        <v>206</v>
      </c>
      <c r="DC76">
        <v>850</v>
      </c>
      <c r="DD76">
        <v>0</v>
      </c>
      <c r="DE76">
        <v>59.687004089355469</v>
      </c>
      <c r="DF76">
        <v>83.087226867675781</v>
      </c>
      <c r="DG76">
        <v>0</v>
      </c>
      <c r="DH76">
        <v>0.5</v>
      </c>
      <c r="DI76">
        <v>1.5240000486373901</v>
      </c>
      <c r="DQ76">
        <v>0.85000002384185791</v>
      </c>
      <c r="DR76">
        <v>1</v>
      </c>
      <c r="DS76">
        <v>1.190000057220459</v>
      </c>
      <c r="DT76">
        <v>6.1084099113941193E-2</v>
      </c>
      <c r="DU76">
        <v>0.41921007633209229</v>
      </c>
      <c r="DV76">
        <v>3.9416847229003906</v>
      </c>
      <c r="DW76">
        <v>4.3608946800231934</v>
      </c>
      <c r="DX76">
        <v>8.166773796081543</v>
      </c>
      <c r="DY76">
        <v>219.10311889648438</v>
      </c>
      <c r="DZ76">
        <v>166.80612182617188</v>
      </c>
      <c r="EA76">
        <v>6.8628349304199219</v>
      </c>
      <c r="EB76">
        <v>0.15000000596046448</v>
      </c>
    </row>
    <row r="77" spans="23:132" s="92" customFormat="1">
      <c r="W77"/>
      <c r="X77"/>
      <c r="Y77"/>
      <c r="Z77"/>
      <c r="AA77">
        <v>207</v>
      </c>
      <c r="AB77">
        <v>0.20924966037273407</v>
      </c>
      <c r="AC77">
        <v>0.17799322307109833</v>
      </c>
      <c r="AD77">
        <v>0.14494620263576508</v>
      </c>
      <c r="AE77">
        <v>0.16044594347476959</v>
      </c>
      <c r="AF77">
        <v>0.19520603120326996</v>
      </c>
      <c r="AG77">
        <v>0.2023216187953949</v>
      </c>
      <c r="AH77">
        <v>0.190334752202034</v>
      </c>
      <c r="AI77">
        <v>0.23998190462589264</v>
      </c>
      <c r="AJ77">
        <v>0.20688380300998688</v>
      </c>
      <c r="AK77"/>
      <c r="AL77"/>
      <c r="AM77"/>
      <c r="AN77"/>
      <c r="AO77"/>
      <c r="AP77">
        <v>0.1500665694475174</v>
      </c>
      <c r="AQ77">
        <v>0.40135690569877625</v>
      </c>
      <c r="AR77">
        <v>5.0107593536376953</v>
      </c>
      <c r="AS77">
        <v>9.9108095169067383</v>
      </c>
      <c r="AT77">
        <v>20.958793640136719</v>
      </c>
      <c r="AU77">
        <v>9.7678403854370117</v>
      </c>
      <c r="AV77">
        <v>6.9665236473083496</v>
      </c>
      <c r="AW77">
        <v>11.001809120178223</v>
      </c>
      <c r="AX77"/>
      <c r="AY77"/>
      <c r="AZ77"/>
      <c r="BA77"/>
      <c r="BB77"/>
      <c r="BC77"/>
      <c r="BD77">
        <v>0</v>
      </c>
      <c r="BE77">
        <v>0</v>
      </c>
      <c r="BF77">
        <v>3.5606168210506439E-2</v>
      </c>
      <c r="BG77">
        <v>6.1247716657817364E-3</v>
      </c>
      <c r="BH77">
        <v>3.013896755874157E-2</v>
      </c>
      <c r="BI77">
        <v>0.15925171971321106</v>
      </c>
      <c r="BJ77">
        <v>0.70000666379928589</v>
      </c>
      <c r="BK77">
        <v>6.8871662020683289E-2</v>
      </c>
      <c r="BL77"/>
      <c r="BM77"/>
      <c r="BN77"/>
      <c r="BO77"/>
      <c r="BP77"/>
      <c r="BQ77"/>
      <c r="BR77">
        <v>0</v>
      </c>
      <c r="BS77">
        <v>-7.1535143069922924E-3</v>
      </c>
      <c r="BT77">
        <v>-5.0150293856859207E-2</v>
      </c>
      <c r="BU77">
        <v>-5.0206058658659458E-3</v>
      </c>
      <c r="BV77">
        <v>3.4285241272300482E-3</v>
      </c>
      <c r="BW77">
        <v>4.4564027339220047E-2</v>
      </c>
      <c r="BX77">
        <v>7.9864352941513062E-2</v>
      </c>
      <c r="BY77">
        <v>0.43183612823486328</v>
      </c>
      <c r="BZ77"/>
      <c r="CA77"/>
      <c r="CB77"/>
      <c r="CC77"/>
      <c r="CD77"/>
      <c r="CE77"/>
      <c r="CF77">
        <v>0.9379163384437561</v>
      </c>
      <c r="CG77">
        <v>3.3446395397186279</v>
      </c>
      <c r="CH77">
        <v>83.512657165527344</v>
      </c>
      <c r="CI77">
        <v>99.108108520507813</v>
      </c>
      <c r="CJ77">
        <v>95.267242431640625</v>
      </c>
      <c r="CK77">
        <v>88.798530578613281</v>
      </c>
      <c r="CL77">
        <v>63.332042694091797</v>
      </c>
      <c r="CM77">
        <v>73.34539794921875</v>
      </c>
      <c r="CN77"/>
      <c r="CO77"/>
      <c r="CP77"/>
      <c r="CQ77"/>
      <c r="CR77"/>
      <c r="CS77">
        <v>0.40834647417068481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-3.9796829223632813</v>
      </c>
      <c r="CZ77">
        <v>-3.9796905517578125</v>
      </c>
      <c r="DA77">
        <v>-3.9796905517578125</v>
      </c>
      <c r="DB77">
        <v>207</v>
      </c>
      <c r="DC77">
        <v>850</v>
      </c>
      <c r="DD77">
        <v>0</v>
      </c>
      <c r="DE77">
        <v>63.616535186767578</v>
      </c>
      <c r="DF77">
        <v>87.691215515136719</v>
      </c>
      <c r="DG77">
        <v>0</v>
      </c>
      <c r="DH77">
        <v>0.5</v>
      </c>
      <c r="DI77">
        <v>0</v>
      </c>
      <c r="DQ77">
        <v>0.85000002384185791</v>
      </c>
      <c r="DR77">
        <v>1</v>
      </c>
      <c r="DS77">
        <v>1.190000057220459</v>
      </c>
      <c r="DT77">
        <v>6.9078534841537476E-2</v>
      </c>
      <c r="DU77">
        <v>0.49532577395439148</v>
      </c>
      <c r="DV77">
        <v>3.4843647480010986</v>
      </c>
      <c r="DW77">
        <v>3.9796905517578125</v>
      </c>
      <c r="DX77">
        <v>8.5328636169433594</v>
      </c>
      <c r="DY77">
        <v>227.635986328125</v>
      </c>
      <c r="DZ77">
        <v>170.29048156738281</v>
      </c>
      <c r="EA77">
        <v>7.1704730987548828</v>
      </c>
      <c r="EB77">
        <v>0.15000000596046448</v>
      </c>
    </row>
    <row r="78" spans="23:132" s="92" customFormat="1">
      <c r="W78"/>
      <c r="X78"/>
      <c r="Y78"/>
      <c r="Z78"/>
      <c r="AA78">
        <v>208</v>
      </c>
      <c r="AB78">
        <v>0.20920634269714355</v>
      </c>
      <c r="AC78">
        <v>0.17778784036636353</v>
      </c>
      <c r="AD78">
        <v>0.14460849761962891</v>
      </c>
      <c r="AE78">
        <v>0.16038703918457031</v>
      </c>
      <c r="AF78">
        <v>0.19484294950962067</v>
      </c>
      <c r="AG78">
        <v>0.19813691079616547</v>
      </c>
      <c r="AH78">
        <v>0.17523194849491119</v>
      </c>
      <c r="AI78">
        <v>0.23143531382083893</v>
      </c>
      <c r="AJ78">
        <v>0.19396640360355377</v>
      </c>
      <c r="AK78"/>
      <c r="AL78"/>
      <c r="AM78"/>
      <c r="AN78"/>
      <c r="AO78"/>
      <c r="AP78">
        <v>0.15873008966445923</v>
      </c>
      <c r="AQ78">
        <v>0.44243347644805908</v>
      </c>
      <c r="AR78">
        <v>5.0783004760742188</v>
      </c>
      <c r="AS78">
        <v>9.9225902557373047</v>
      </c>
      <c r="AT78">
        <v>21.031412124633789</v>
      </c>
      <c r="AU78">
        <v>10.186310768127441</v>
      </c>
      <c r="AV78">
        <v>8.4768037796020508</v>
      </c>
      <c r="AW78">
        <v>11.856468200683594</v>
      </c>
      <c r="AX78"/>
      <c r="AY78"/>
      <c r="AZ78"/>
      <c r="BA78"/>
      <c r="BB78"/>
      <c r="BC78"/>
      <c r="BD78">
        <v>0</v>
      </c>
      <c r="BE78">
        <v>0</v>
      </c>
      <c r="BF78">
        <v>4.4237695634365082E-2</v>
      </c>
      <c r="BG78">
        <v>7.1791764348745346E-3</v>
      </c>
      <c r="BH78">
        <v>3.8095846772193909E-2</v>
      </c>
      <c r="BI78">
        <v>0.15027505159378052</v>
      </c>
      <c r="BJ78">
        <v>0.68869447708129883</v>
      </c>
      <c r="BK78">
        <v>7.1517780423164368E-2</v>
      </c>
      <c r="BL78"/>
      <c r="BM78"/>
      <c r="BN78"/>
      <c r="BO78"/>
      <c r="BP78"/>
      <c r="BQ78"/>
      <c r="BR78">
        <v>0</v>
      </c>
      <c r="BS78">
        <v>-8.6639560759067535E-3</v>
      </c>
      <c r="BT78">
        <v>-4.974108561873436E-2</v>
      </c>
      <c r="BU78">
        <v>-3.8700094446539879E-3</v>
      </c>
      <c r="BV78">
        <v>2.7529904618859291E-3</v>
      </c>
      <c r="BW78">
        <v>2.7802435681223869E-2</v>
      </c>
      <c r="BX78">
        <v>-5.4162973538041115E-3</v>
      </c>
      <c r="BY78">
        <v>0.24987317621707916</v>
      </c>
      <c r="BZ78"/>
      <c r="CA78"/>
      <c r="CB78"/>
      <c r="CC78"/>
      <c r="CD78"/>
      <c r="CE78"/>
      <c r="CF78">
        <v>0.99206346273422241</v>
      </c>
      <c r="CG78">
        <v>3.6869440078735352</v>
      </c>
      <c r="CH78">
        <v>84.638343811035156</v>
      </c>
      <c r="CI78">
        <v>99.225914001464844</v>
      </c>
      <c r="CJ78">
        <v>95.597320556640625</v>
      </c>
      <c r="CK78">
        <v>92.602806091308594</v>
      </c>
      <c r="CL78">
        <v>77.061866760253906</v>
      </c>
      <c r="CM78">
        <v>79.043121337890625</v>
      </c>
      <c r="CN78"/>
      <c r="CO78"/>
      <c r="CP78"/>
      <c r="CQ78"/>
      <c r="CR78"/>
      <c r="CS78">
        <v>0.30355891585350037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-2.9850900173187256</v>
      </c>
      <c r="CZ78">
        <v>-2.9850878715515137</v>
      </c>
      <c r="DA78">
        <v>-2.9850878715515137</v>
      </c>
      <c r="DB78">
        <v>208</v>
      </c>
      <c r="DC78">
        <v>850</v>
      </c>
      <c r="DD78">
        <v>0</v>
      </c>
      <c r="DE78">
        <v>66.5518798828125</v>
      </c>
      <c r="DF78">
        <v>91.159019470214844</v>
      </c>
      <c r="DG78">
        <v>0</v>
      </c>
      <c r="DH78">
        <v>0.5</v>
      </c>
      <c r="DI78">
        <v>0</v>
      </c>
      <c r="DQ78">
        <v>0.85000002384185791</v>
      </c>
      <c r="DR78">
        <v>1</v>
      </c>
      <c r="DS78">
        <v>1.190000057220459</v>
      </c>
      <c r="DT78">
        <v>5.9383522719144821E-2</v>
      </c>
      <c r="DU78">
        <v>0.42143884301185608</v>
      </c>
      <c r="DV78">
        <v>2.5636489391326904</v>
      </c>
      <c r="DW78">
        <v>2.9850878715515137</v>
      </c>
      <c r="DX78">
        <v>8.4453096389770508</v>
      </c>
      <c r="DY78">
        <v>236.081298828125</v>
      </c>
      <c r="DZ78">
        <v>172.8541259765625</v>
      </c>
      <c r="EA78">
        <v>7.0968985557556152</v>
      </c>
      <c r="EB78">
        <v>0.15000000596046448</v>
      </c>
    </row>
    <row r="79" spans="23:132" s="92" customFormat="1">
      <c r="W79"/>
      <c r="X79"/>
      <c r="Y79"/>
      <c r="Z79"/>
      <c r="AA79">
        <v>209</v>
      </c>
      <c r="AB79">
        <v>0.20915615558624268</v>
      </c>
      <c r="AC79">
        <v>0.17759130895137787</v>
      </c>
      <c r="AD79">
        <v>0.1444273442029953</v>
      </c>
      <c r="AE79">
        <v>0.16034886240959167</v>
      </c>
      <c r="AF79">
        <v>0.19455325603485107</v>
      </c>
      <c r="AG79">
        <v>0.23027829825878143</v>
      </c>
      <c r="AH79">
        <v>0.31999999284744263</v>
      </c>
      <c r="AI79">
        <v>0.30000001192092896</v>
      </c>
      <c r="AJ79">
        <v>0.31333333253860474</v>
      </c>
      <c r="AK79"/>
      <c r="AL79"/>
      <c r="AM79"/>
      <c r="AN79"/>
      <c r="AO79"/>
      <c r="AP79">
        <v>0.16876751184463501</v>
      </c>
      <c r="AQ79">
        <v>0.48173975944519043</v>
      </c>
      <c r="AR79">
        <v>5.1145310401916504</v>
      </c>
      <c r="AS79">
        <v>9.9302263259887695</v>
      </c>
      <c r="AT79">
        <v>21.089351654052734</v>
      </c>
      <c r="AU79">
        <v>6.9721717834472656</v>
      </c>
      <c r="AV79">
        <v>-6.0000004768371582</v>
      </c>
      <c r="AW79">
        <v>4.9999985694885254</v>
      </c>
      <c r="AX79"/>
      <c r="AY79"/>
      <c r="AZ79"/>
      <c r="BA79"/>
      <c r="BB79"/>
      <c r="BC79"/>
      <c r="BD79">
        <v>0</v>
      </c>
      <c r="BE79">
        <v>0</v>
      </c>
      <c r="BF79">
        <v>6.1594028025865555E-2</v>
      </c>
      <c r="BG79">
        <v>9.3113305047154427E-3</v>
      </c>
      <c r="BH79">
        <v>5.2958924323320389E-2</v>
      </c>
      <c r="BI79">
        <v>0.14829879999160767</v>
      </c>
      <c r="BJ79">
        <v>0.64380842447280884</v>
      </c>
      <c r="BK79">
        <v>8.4028571844100952E-2</v>
      </c>
      <c r="BL79"/>
      <c r="BM79"/>
      <c r="BN79"/>
      <c r="BO79"/>
      <c r="BP79"/>
      <c r="BQ79"/>
      <c r="BR79">
        <v>0</v>
      </c>
      <c r="BS79">
        <v>-1.0038425214588642E-2</v>
      </c>
      <c r="BT79">
        <v>-4.9342688173055649E-2</v>
      </c>
      <c r="BU79">
        <v>-2.9206413310021162E-3</v>
      </c>
      <c r="BV79">
        <v>1.9391977693885565E-3</v>
      </c>
      <c r="BW79">
        <v>1.5066373161971569E-2</v>
      </c>
      <c r="BX79">
        <v>3.4282059669494629</v>
      </c>
      <c r="BY79">
        <v>18.768930435180664</v>
      </c>
      <c r="BZ79"/>
      <c r="CA79"/>
      <c r="CB79"/>
      <c r="CC79"/>
      <c r="CD79"/>
      <c r="CE79"/>
      <c r="CF79">
        <v>1.0547972917556763</v>
      </c>
      <c r="CG79">
        <v>4.0144963264465332</v>
      </c>
      <c r="CH79">
        <v>85.2421875</v>
      </c>
      <c r="CI79">
        <v>99.302268981933594</v>
      </c>
      <c r="CJ79">
        <v>95.860671997070313</v>
      </c>
      <c r="CK79">
        <v>63.383369445800781</v>
      </c>
      <c r="CL79">
        <v>-54.545463562011719</v>
      </c>
      <c r="CM79">
        <v>33.333324432373047</v>
      </c>
      <c r="CN79"/>
      <c r="CO79"/>
      <c r="CP79"/>
      <c r="CQ79"/>
      <c r="CR79"/>
      <c r="CS79">
        <v>0.22528311610221863</v>
      </c>
      <c r="CT79">
        <v>0</v>
      </c>
      <c r="CU79">
        <v>0</v>
      </c>
      <c r="CV79">
        <v>0</v>
      </c>
      <c r="CW79">
        <v>25.907999038696289</v>
      </c>
      <c r="CX79">
        <v>0</v>
      </c>
      <c r="CY79">
        <v>24.396270751953125</v>
      </c>
      <c r="CZ79">
        <v>-1.5117323398590088</v>
      </c>
      <c r="DA79">
        <v>24.396266937255859</v>
      </c>
      <c r="DB79">
        <v>209</v>
      </c>
      <c r="DC79">
        <v>850</v>
      </c>
      <c r="DD79">
        <v>0</v>
      </c>
      <c r="DE79">
        <v>42.106277465820313</v>
      </c>
      <c r="DF79">
        <v>61.843807220458984</v>
      </c>
      <c r="DG79">
        <v>25.399999618530273</v>
      </c>
      <c r="DH79">
        <v>0.5</v>
      </c>
      <c r="DI79">
        <v>0.50800001621246338</v>
      </c>
      <c r="DQ79">
        <v>0.85000002384185791</v>
      </c>
      <c r="DR79">
        <v>1</v>
      </c>
      <c r="DS79">
        <v>1.190000057220459</v>
      </c>
      <c r="DT79">
        <v>3.3931352198123932E-2</v>
      </c>
      <c r="DU79">
        <v>0.16984111070632935</v>
      </c>
      <c r="DV79">
        <v>1.3418911695480347</v>
      </c>
      <c r="DW79">
        <v>1.5117323398590088</v>
      </c>
      <c r="DX79">
        <v>5.9564657211303711</v>
      </c>
      <c r="DY79">
        <v>242.03776550292969</v>
      </c>
      <c r="DZ79">
        <v>174.19601440429688</v>
      </c>
      <c r="EA79">
        <v>5.0054330825805664</v>
      </c>
      <c r="EB79">
        <v>0.15000000596046448</v>
      </c>
    </row>
    <row r="80" spans="23:132" s="92" customFormat="1">
      <c r="W80"/>
      <c r="X80"/>
      <c r="Y80"/>
      <c r="Z80"/>
      <c r="AA80">
        <v>210</v>
      </c>
      <c r="AB80">
        <v>0.20909970998764038</v>
      </c>
      <c r="AC80">
        <v>0.17740288376808167</v>
      </c>
      <c r="AD80">
        <v>0.14391531050205231</v>
      </c>
      <c r="AE80">
        <v>0.16026173532009125</v>
      </c>
      <c r="AF80">
        <v>0.19449388980865479</v>
      </c>
      <c r="AG80">
        <v>0.24588011205196381</v>
      </c>
      <c r="AH80">
        <v>0.31999999284744263</v>
      </c>
      <c r="AI80">
        <v>0.30000001192092896</v>
      </c>
      <c r="AJ80">
        <v>0.31333333253860474</v>
      </c>
      <c r="AK80"/>
      <c r="AL80"/>
      <c r="AM80"/>
      <c r="AN80"/>
      <c r="AO80"/>
      <c r="AP80">
        <v>0.18005663156509399</v>
      </c>
      <c r="AQ80">
        <v>0.51942479610443115</v>
      </c>
      <c r="AR80">
        <v>5.2169380187988281</v>
      </c>
      <c r="AS80">
        <v>9.9476509094238281</v>
      </c>
      <c r="AT80">
        <v>21.101222991943359</v>
      </c>
      <c r="AU80">
        <v>5.4119906425476074</v>
      </c>
      <c r="AV80">
        <v>-6.0000004768371582</v>
      </c>
      <c r="AW80">
        <v>4.9999985694885254</v>
      </c>
      <c r="AX80"/>
      <c r="AY80"/>
      <c r="AZ80"/>
      <c r="BA80"/>
      <c r="BB80"/>
      <c r="BC80"/>
      <c r="BD80">
        <v>0</v>
      </c>
      <c r="BE80">
        <v>0</v>
      </c>
      <c r="BF80">
        <v>2.4100210517644882E-2</v>
      </c>
      <c r="BG80">
        <v>3.4182700328528881E-3</v>
      </c>
      <c r="BH80">
        <v>2.0279126241803169E-2</v>
      </c>
      <c r="BI80">
        <v>0.29898348450660706</v>
      </c>
      <c r="BJ80">
        <v>0.57156652212142944</v>
      </c>
      <c r="BK80">
        <v>8.1652365624904633E-2</v>
      </c>
      <c r="BL80"/>
      <c r="BM80"/>
      <c r="BN80"/>
      <c r="BO80"/>
      <c r="BP80"/>
      <c r="BQ80"/>
      <c r="BR80">
        <v>0</v>
      </c>
      <c r="BS80">
        <v>-1.1289266869425774E-2</v>
      </c>
      <c r="BT80">
        <v>-4.8972778022289276E-2</v>
      </c>
      <c r="BU80">
        <v>-2.4378695525228977E-3</v>
      </c>
      <c r="BV80">
        <v>1.2632643338292837E-3</v>
      </c>
      <c r="BW80">
        <v>0.11471937596797943</v>
      </c>
      <c r="BX80">
        <v>3.5226762294769287</v>
      </c>
      <c r="BY80">
        <v>7.0550680160522461</v>
      </c>
      <c r="BZ80"/>
      <c r="CA80"/>
      <c r="CB80"/>
      <c r="CC80"/>
      <c r="CD80"/>
      <c r="CE80"/>
      <c r="CF80">
        <v>1.1253542900085449</v>
      </c>
      <c r="CG80">
        <v>4.3285384178161621</v>
      </c>
      <c r="CH80">
        <v>86.948966979980469</v>
      </c>
      <c r="CI80">
        <v>99.476524353027344</v>
      </c>
      <c r="CJ80">
        <v>95.914642333984375</v>
      </c>
      <c r="CK80">
        <v>49.199901580810547</v>
      </c>
      <c r="CL80">
        <v>-54.545463562011719</v>
      </c>
      <c r="CM80">
        <v>33.333324432373047</v>
      </c>
      <c r="CN80"/>
      <c r="CO80"/>
      <c r="CP80"/>
      <c r="CQ80"/>
      <c r="CR80"/>
      <c r="CS80">
        <v>0.87716585397720337</v>
      </c>
      <c r="CT80">
        <v>0</v>
      </c>
      <c r="CU80">
        <v>0</v>
      </c>
      <c r="CV80">
        <v>0</v>
      </c>
      <c r="CW80">
        <v>7.874000072479248</v>
      </c>
      <c r="CX80">
        <v>0</v>
      </c>
      <c r="CY80">
        <v>1.3795197010040283</v>
      </c>
      <c r="CZ80">
        <v>-6.4944953918457031</v>
      </c>
      <c r="DA80">
        <v>1.3795044422149658</v>
      </c>
      <c r="DB80">
        <v>210</v>
      </c>
      <c r="DC80">
        <v>850</v>
      </c>
      <c r="DD80">
        <v>0</v>
      </c>
      <c r="DE80">
        <v>40.677799224853516</v>
      </c>
      <c r="DF80">
        <v>59.463005065917969</v>
      </c>
      <c r="DG80">
        <v>0</v>
      </c>
      <c r="DH80">
        <v>0.5</v>
      </c>
      <c r="DI80">
        <v>7.874000072479248</v>
      </c>
      <c r="DQ80">
        <v>0.85000002384185791</v>
      </c>
      <c r="DR80">
        <v>1</v>
      </c>
      <c r="DS80">
        <v>1.190000057220459</v>
      </c>
      <c r="DT80">
        <v>5.3085684776306152E-2</v>
      </c>
      <c r="DU80">
        <v>0.31430453062057495</v>
      </c>
      <c r="DV80">
        <v>6.1801910400390625</v>
      </c>
      <c r="DW80">
        <v>6.4944953918457031</v>
      </c>
      <c r="DX80">
        <v>7.0456357002258301</v>
      </c>
      <c r="DY80">
        <v>249.08340454101563</v>
      </c>
      <c r="DZ80">
        <v>180.37620544433594</v>
      </c>
      <c r="EA80">
        <v>5.9207019805908203</v>
      </c>
      <c r="EB80">
        <v>0.15000000596046448</v>
      </c>
    </row>
    <row r="81" spans="23:132" s="92" customFormat="1">
      <c r="W81"/>
      <c r="X81"/>
      <c r="Y81"/>
      <c r="Z81"/>
      <c r="AA81">
        <v>211</v>
      </c>
      <c r="AB81">
        <v>0.20903757214546204</v>
      </c>
      <c r="AC81">
        <v>0.17722219228744507</v>
      </c>
      <c r="AD81">
        <v>0.14342702925205231</v>
      </c>
      <c r="AE81">
        <v>0.16018679738044739</v>
      </c>
      <c r="AF81">
        <v>0.19455334544181824</v>
      </c>
      <c r="AG81">
        <v>0.24864643812179565</v>
      </c>
      <c r="AH81">
        <v>0.24899999797344208</v>
      </c>
      <c r="AI81">
        <v>0.2894473671913147</v>
      </c>
      <c r="AJ81">
        <v>0.26248246431350708</v>
      </c>
      <c r="AK81"/>
      <c r="AL81"/>
      <c r="AM81"/>
      <c r="AN81"/>
      <c r="AO81"/>
      <c r="AP81">
        <v>0.19248420000076294</v>
      </c>
      <c r="AQ81">
        <v>0.55556309223175049</v>
      </c>
      <c r="AR81">
        <v>5.3145942687988281</v>
      </c>
      <c r="AS81">
        <v>9.9626388549804688</v>
      </c>
      <c r="AT81">
        <v>21.089332580566406</v>
      </c>
      <c r="AU81">
        <v>5.1353578567504883</v>
      </c>
      <c r="AV81">
        <v>1.0999993085861206</v>
      </c>
      <c r="AW81">
        <v>6.0552630424499512</v>
      </c>
      <c r="AX81"/>
      <c r="AY81"/>
      <c r="AZ81"/>
      <c r="BA81"/>
      <c r="BB81"/>
      <c r="BC81"/>
      <c r="BD81">
        <v>0</v>
      </c>
      <c r="BE81">
        <v>0</v>
      </c>
      <c r="BF81">
        <v>1.9281234592199326E-2</v>
      </c>
      <c r="BG81">
        <v>2.3201147560030222E-3</v>
      </c>
      <c r="BH81">
        <v>1.8106773495674133E-2</v>
      </c>
      <c r="BI81">
        <v>0.36934301257133484</v>
      </c>
      <c r="BJ81">
        <v>0.51708018779754639</v>
      </c>
      <c r="BK81">
        <v>7.3868602514266968E-2</v>
      </c>
      <c r="BL81"/>
      <c r="BM81"/>
      <c r="BN81"/>
      <c r="BO81"/>
      <c r="BP81"/>
      <c r="BQ81"/>
      <c r="BR81">
        <v>0</v>
      </c>
      <c r="BS81">
        <v>-1.2427942827343941E-2</v>
      </c>
      <c r="BT81">
        <v>-4.8566285520792007E-2</v>
      </c>
      <c r="BU81">
        <v>-1.0563934920355678E-3</v>
      </c>
      <c r="BV81">
        <v>1.4244138728827238E-3</v>
      </c>
      <c r="BW81">
        <v>0.14963801205158234</v>
      </c>
      <c r="BX81">
        <v>3.20699143409729</v>
      </c>
      <c r="BY81">
        <v>0</v>
      </c>
      <c r="BZ81"/>
      <c r="CA81"/>
      <c r="CB81"/>
      <c r="CC81"/>
      <c r="CD81"/>
      <c r="CE81"/>
      <c r="CF81">
        <v>1.2030266523361206</v>
      </c>
      <c r="CG81">
        <v>4.6296906471252441</v>
      </c>
      <c r="CH81">
        <v>88.576568603515625</v>
      </c>
      <c r="CI81">
        <v>99.626396179199219</v>
      </c>
      <c r="CJ81">
        <v>95.860595703125</v>
      </c>
      <c r="CK81">
        <v>46.685062408447266</v>
      </c>
      <c r="CL81">
        <v>9.9999942779541016</v>
      </c>
      <c r="CM81">
        <v>40.368419647216797</v>
      </c>
      <c r="CN81"/>
      <c r="CO81"/>
      <c r="CP81"/>
      <c r="CQ81"/>
      <c r="CR81"/>
      <c r="CS81">
        <v>0.91525858640670776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-8.0279712677001953</v>
      </c>
      <c r="CZ81">
        <v>-8.0279474258422852</v>
      </c>
      <c r="DA81">
        <v>-8.0279474258422852</v>
      </c>
      <c r="DB81">
        <v>211</v>
      </c>
      <c r="DC81">
        <v>850</v>
      </c>
      <c r="DD81">
        <v>0</v>
      </c>
      <c r="DE81">
        <v>48.657184600830078</v>
      </c>
      <c r="DF81">
        <v>71.003211975097656</v>
      </c>
      <c r="DG81">
        <v>0</v>
      </c>
      <c r="DH81">
        <v>0.5</v>
      </c>
      <c r="DI81">
        <v>0</v>
      </c>
      <c r="DQ81">
        <v>0.85000002384185791</v>
      </c>
      <c r="DR81">
        <v>1</v>
      </c>
      <c r="DS81">
        <v>1.190000057220459</v>
      </c>
      <c r="DT81">
        <v>7.2205066680908203E-2</v>
      </c>
      <c r="DU81">
        <v>0.49911916255950928</v>
      </c>
      <c r="DV81">
        <v>7.5288281440734863</v>
      </c>
      <c r="DW81">
        <v>8.0279474258422852</v>
      </c>
      <c r="DX81">
        <v>8.2259025573730469</v>
      </c>
      <c r="DY81">
        <v>257.30929565429688</v>
      </c>
      <c r="DZ81">
        <v>187.905029296875</v>
      </c>
      <c r="EA81">
        <v>6.9125227928161621</v>
      </c>
      <c r="EB81">
        <v>0.15000000596046448</v>
      </c>
    </row>
    <row r="82" spans="23:132" s="92" customFormat="1">
      <c r="W82"/>
      <c r="X82"/>
      <c r="Y82"/>
      <c r="Z82"/>
      <c r="AA82">
        <v>212</v>
      </c>
      <c r="AB82">
        <v>0.20897026360034943</v>
      </c>
      <c r="AC82">
        <v>0.17704875767230988</v>
      </c>
      <c r="AD82">
        <v>0.14310067892074585</v>
      </c>
      <c r="AE82">
        <v>0.16013926267623901</v>
      </c>
      <c r="AF82">
        <v>0.1947014331817627</v>
      </c>
      <c r="AG82">
        <v>0.22445134818553925</v>
      </c>
      <c r="AH82">
        <v>0.22562523186206818</v>
      </c>
      <c r="AI82">
        <v>0.26261603832244873</v>
      </c>
      <c r="AJ82">
        <v>0.2379554957151413</v>
      </c>
      <c r="AK82"/>
      <c r="AL82"/>
      <c r="AM82"/>
      <c r="AN82"/>
      <c r="AO82"/>
      <c r="AP82">
        <v>0.20594589412212372</v>
      </c>
      <c r="AQ82">
        <v>0.59025001525878906</v>
      </c>
      <c r="AR82">
        <v>5.3798646926879883</v>
      </c>
      <c r="AS82">
        <v>9.9721460342407227</v>
      </c>
      <c r="AT82">
        <v>21.059713363647461</v>
      </c>
      <c r="AU82">
        <v>7.5548667907714844</v>
      </c>
      <c r="AV82">
        <v>3.4374759197235107</v>
      </c>
      <c r="AW82">
        <v>8.7383956909179688</v>
      </c>
      <c r="AX82"/>
      <c r="AY82"/>
      <c r="AZ82"/>
      <c r="BA82"/>
      <c r="BB82"/>
      <c r="BC82"/>
      <c r="BD82">
        <v>0</v>
      </c>
      <c r="BE82">
        <v>0</v>
      </c>
      <c r="BF82">
        <v>1.6924545168876648E-2</v>
      </c>
      <c r="BG82">
        <v>1.6605373239144683E-3</v>
      </c>
      <c r="BH82">
        <v>1.8398389220237732E-2</v>
      </c>
      <c r="BI82">
        <v>0.37039101123809814</v>
      </c>
      <c r="BJ82">
        <v>0.5185474157333374</v>
      </c>
      <c r="BK82">
        <v>7.4078202247619629E-2</v>
      </c>
      <c r="BL82"/>
      <c r="BM82"/>
      <c r="BN82"/>
      <c r="BO82"/>
      <c r="BP82"/>
      <c r="BQ82"/>
      <c r="BR82">
        <v>0</v>
      </c>
      <c r="BS82">
        <v>-1.3462798669934273E-2</v>
      </c>
      <c r="BT82">
        <v>-4.8148669302463531E-2</v>
      </c>
      <c r="BU82">
        <v>2.3043713008519262E-4</v>
      </c>
      <c r="BV82">
        <v>1.8737800419330597E-3</v>
      </c>
      <c r="BW82">
        <v>0.15503716468811035</v>
      </c>
      <c r="BX82">
        <v>0.22270965576171875</v>
      </c>
      <c r="BY82">
        <v>1.3672873973846436</v>
      </c>
      <c r="BZ82"/>
      <c r="CA82"/>
      <c r="CB82"/>
      <c r="CC82"/>
      <c r="CD82"/>
      <c r="CE82"/>
      <c r="CF82">
        <v>1.2871623039245605</v>
      </c>
      <c r="CG82">
        <v>4.9187483787536621</v>
      </c>
      <c r="CH82">
        <v>89.664405822753906</v>
      </c>
      <c r="CI82">
        <v>99.721466064453125</v>
      </c>
      <c r="CJ82">
        <v>95.725967407226563</v>
      </c>
      <c r="CK82">
        <v>68.680595397949219</v>
      </c>
      <c r="CL82">
        <v>31.249784469604492</v>
      </c>
      <c r="CM82">
        <v>58.255973815917969</v>
      </c>
      <c r="CN82"/>
      <c r="CO82"/>
      <c r="CP82"/>
      <c r="CQ82"/>
      <c r="CR82"/>
      <c r="CS82">
        <v>0.70247495174407959</v>
      </c>
      <c r="CT82">
        <v>0</v>
      </c>
      <c r="CU82">
        <v>0</v>
      </c>
      <c r="CV82">
        <v>0</v>
      </c>
      <c r="CW82">
        <v>0</v>
      </c>
      <c r="CX82">
        <v>0</v>
      </c>
      <c r="CY82">
        <v>-7.5334310531616211</v>
      </c>
      <c r="CZ82">
        <v>-7.533421516418457</v>
      </c>
      <c r="DA82">
        <v>-7.533421516418457</v>
      </c>
      <c r="DB82">
        <v>212</v>
      </c>
      <c r="DC82">
        <v>850</v>
      </c>
      <c r="DD82">
        <v>0</v>
      </c>
      <c r="DE82">
        <v>56.142463684082031</v>
      </c>
      <c r="DF82">
        <v>79.006782531738281</v>
      </c>
      <c r="DG82">
        <v>0</v>
      </c>
      <c r="DH82">
        <v>0.5</v>
      </c>
      <c r="DI82">
        <v>0</v>
      </c>
      <c r="DQ82">
        <v>0.85000002384185791</v>
      </c>
      <c r="DR82">
        <v>1</v>
      </c>
      <c r="DS82">
        <v>1.190000057220459</v>
      </c>
      <c r="DT82">
        <v>0.10188257694244385</v>
      </c>
      <c r="DU82">
        <v>0.81840652227401733</v>
      </c>
      <c r="DV82">
        <v>6.7150149345397949</v>
      </c>
      <c r="DW82">
        <v>7.533421516418457</v>
      </c>
      <c r="DX82">
        <v>9.5590810775756836</v>
      </c>
      <c r="DY82">
        <v>266.86837768554688</v>
      </c>
      <c r="DZ82">
        <v>194.62004089355469</v>
      </c>
      <c r="EA82">
        <v>8.0328407287597656</v>
      </c>
      <c r="EB82">
        <v>0.15000000596046448</v>
      </c>
    </row>
    <row r="83" spans="23:132" s="92" customFormat="1">
      <c r="W83"/>
      <c r="X83"/>
      <c r="Y83"/>
      <c r="Z83"/>
      <c r="AA83">
        <v>213</v>
      </c>
      <c r="AB83">
        <v>0.20889826118946075</v>
      </c>
      <c r="AC83">
        <v>0.17688190937042236</v>
      </c>
      <c r="AD83">
        <v>0.14298661053180695</v>
      </c>
      <c r="AE83">
        <v>0.16011729836463928</v>
      </c>
      <c r="AF83">
        <v>0.19473989307880402</v>
      </c>
      <c r="AG83">
        <v>0.21372775733470917</v>
      </c>
      <c r="AH83">
        <v>0.20654425024986267</v>
      </c>
      <c r="AI83">
        <v>0.24848067760467529</v>
      </c>
      <c r="AJ83">
        <v>0.22052305936813354</v>
      </c>
      <c r="AK83"/>
      <c r="AL83"/>
      <c r="AM83"/>
      <c r="AN83"/>
      <c r="AO83"/>
      <c r="AP83">
        <v>0.2203463613986969</v>
      </c>
      <c r="AQ83">
        <v>0.62361973524093628</v>
      </c>
      <c r="AR83">
        <v>5.4026780128479004</v>
      </c>
      <c r="AS83">
        <v>9.9765386581420898</v>
      </c>
      <c r="AT83">
        <v>21.052022933959961</v>
      </c>
      <c r="AU83">
        <v>8.6272268295288086</v>
      </c>
      <c r="AV83">
        <v>5.345573902130127</v>
      </c>
      <c r="AW83">
        <v>10.151931762695313</v>
      </c>
      <c r="AX83"/>
      <c r="AY83"/>
      <c r="AZ83"/>
      <c r="BA83"/>
      <c r="BB83"/>
      <c r="BC83"/>
      <c r="BD83">
        <v>0</v>
      </c>
      <c r="BE83">
        <v>0</v>
      </c>
      <c r="BF83">
        <v>1.8058663234114647E-2</v>
      </c>
      <c r="BG83">
        <v>1.4599720016121864E-3</v>
      </c>
      <c r="BH83">
        <v>2.2403169423341751E-2</v>
      </c>
      <c r="BI83">
        <v>0.2736111581325531</v>
      </c>
      <c r="BJ83">
        <v>0.61153072118759155</v>
      </c>
      <c r="BK83">
        <v>7.2936445474624634E-2</v>
      </c>
      <c r="BL83"/>
      <c r="BM83"/>
      <c r="BN83"/>
      <c r="BO83"/>
      <c r="BP83"/>
      <c r="BQ83"/>
      <c r="BR83">
        <v>0</v>
      </c>
      <c r="BS83">
        <v>-1.4401962049305439E-2</v>
      </c>
      <c r="BT83">
        <v>-4.7770284116268158E-2</v>
      </c>
      <c r="BU83">
        <v>1.0685712331905961E-3</v>
      </c>
      <c r="BV83">
        <v>2.4706691037863493E-3</v>
      </c>
      <c r="BW83">
        <v>9.9051006138324738E-2</v>
      </c>
      <c r="BX83">
        <v>0.11229372769594193</v>
      </c>
      <c r="BY83">
        <v>0.63055408000946045</v>
      </c>
      <c r="BZ83"/>
      <c r="CA83"/>
      <c r="CB83"/>
      <c r="CC83"/>
      <c r="CD83"/>
      <c r="CE83"/>
      <c r="CF83">
        <v>1.3771653175354004</v>
      </c>
      <c r="CG83">
        <v>5.1968288421630859</v>
      </c>
      <c r="CH83">
        <v>90.044631958007813</v>
      </c>
      <c r="CI83">
        <v>99.765396118164063</v>
      </c>
      <c r="CJ83">
        <v>95.691001892089844</v>
      </c>
      <c r="CK83">
        <v>78.429313659667969</v>
      </c>
      <c r="CL83">
        <v>48.596134185791016</v>
      </c>
      <c r="CM83">
        <v>67.679550170898438</v>
      </c>
      <c r="CN83"/>
      <c r="CO83"/>
      <c r="CP83"/>
      <c r="CQ83"/>
      <c r="CR83"/>
      <c r="CS83">
        <v>0.50286751985549927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-4.4612736701965332</v>
      </c>
      <c r="CZ83">
        <v>-4.4612717628479004</v>
      </c>
      <c r="DA83">
        <v>-4.4612717628479004</v>
      </c>
      <c r="DB83">
        <v>213</v>
      </c>
      <c r="DC83">
        <v>850</v>
      </c>
      <c r="DD83">
        <v>0</v>
      </c>
      <c r="DE83">
        <v>60.555973052978516</v>
      </c>
      <c r="DF83">
        <v>84.006736755371094</v>
      </c>
      <c r="DG83">
        <v>0</v>
      </c>
      <c r="DH83">
        <v>0.5</v>
      </c>
      <c r="DI83">
        <v>0</v>
      </c>
      <c r="DQ83">
        <v>0.85000002384185791</v>
      </c>
      <c r="DR83">
        <v>1</v>
      </c>
      <c r="DS83">
        <v>1.190000057220459</v>
      </c>
      <c r="DT83">
        <v>7.4444420635700226E-2</v>
      </c>
      <c r="DU83">
        <v>0.49359208345413208</v>
      </c>
      <c r="DV83">
        <v>3.967679500579834</v>
      </c>
      <c r="DW83">
        <v>4.4612717628479004</v>
      </c>
      <c r="DX83">
        <v>7.8901090621948242</v>
      </c>
      <c r="DY83">
        <v>274.75848388671875</v>
      </c>
      <c r="DZ83">
        <v>198.58772277832031</v>
      </c>
      <c r="EA83">
        <v>6.6303434371948242</v>
      </c>
      <c r="EB83">
        <v>0.15000000596046448</v>
      </c>
    </row>
    <row r="84" spans="23:132" s="92" customFormat="1">
      <c r="W84"/>
      <c r="X84"/>
      <c r="Y84"/>
      <c r="Z84"/>
      <c r="AA84">
        <v>214</v>
      </c>
      <c r="AB84">
        <v>0.20882198214530945</v>
      </c>
      <c r="AC84">
        <v>0.17672085762023926</v>
      </c>
      <c r="AD84">
        <v>0.14290547370910645</v>
      </c>
      <c r="AE84">
        <v>0.16010089218616486</v>
      </c>
      <c r="AF84">
        <v>0.19463692605495453</v>
      </c>
      <c r="AG84">
        <v>0.20628958940505981</v>
      </c>
      <c r="AH84">
        <v>0.18723200261592865</v>
      </c>
      <c r="AI84">
        <v>0.23718832433223724</v>
      </c>
      <c r="AJ84">
        <v>0.20388410985469818</v>
      </c>
      <c r="AK84"/>
      <c r="AL84"/>
      <c r="AM84"/>
      <c r="AN84"/>
      <c r="AO84"/>
      <c r="AP84">
        <v>0.23560217022895813</v>
      </c>
      <c r="AQ84">
        <v>0.65583008527755737</v>
      </c>
      <c r="AR84">
        <v>5.4189057350158691</v>
      </c>
      <c r="AS84">
        <v>9.9798202514648438</v>
      </c>
      <c r="AT84">
        <v>21.072616577148438</v>
      </c>
      <c r="AU84">
        <v>9.3710432052612305</v>
      </c>
      <c r="AV84">
        <v>7.276799201965332</v>
      </c>
      <c r="AW84">
        <v>11.281167030334473</v>
      </c>
      <c r="AX84"/>
      <c r="AY84"/>
      <c r="AZ84"/>
      <c r="BA84"/>
      <c r="BB84"/>
      <c r="BC84"/>
      <c r="BD84">
        <v>0</v>
      </c>
      <c r="BE84">
        <v>0</v>
      </c>
      <c r="BF84">
        <v>1.9377460703253746E-2</v>
      </c>
      <c r="BG84">
        <v>1.3699013506993651E-3</v>
      </c>
      <c r="BH84">
        <v>2.5161508470773697E-2</v>
      </c>
      <c r="BI84">
        <v>0.20992960035800934</v>
      </c>
      <c r="BJ84">
        <v>0.6812518835067749</v>
      </c>
      <c r="BK84">
        <v>6.2909625470638275E-2</v>
      </c>
      <c r="BL84"/>
      <c r="BM84"/>
      <c r="BN84"/>
      <c r="BO84"/>
      <c r="BP84"/>
      <c r="BQ84"/>
      <c r="BR84">
        <v>0</v>
      </c>
      <c r="BS84">
        <v>-1.5255131758749485E-2</v>
      </c>
      <c r="BT84">
        <v>-4.7466788440942764E-2</v>
      </c>
      <c r="BU84">
        <v>1.3431463157758117E-3</v>
      </c>
      <c r="BV84">
        <v>2.6619597338140011E-3</v>
      </c>
      <c r="BW84">
        <v>6.651652604341507E-2</v>
      </c>
      <c r="BX84">
        <v>2.7277864515781403E-2</v>
      </c>
      <c r="BY84">
        <v>0.38251385092735291</v>
      </c>
      <c r="BZ84"/>
      <c r="CA84"/>
      <c r="CB84"/>
      <c r="CC84"/>
      <c r="CD84"/>
      <c r="CE84"/>
      <c r="CF84">
        <v>1.4725141525268555</v>
      </c>
      <c r="CG84">
        <v>5.4652481079101563</v>
      </c>
      <c r="CH84">
        <v>90.315086364746094</v>
      </c>
      <c r="CI84">
        <v>99.798210144042969</v>
      </c>
      <c r="CJ84">
        <v>95.784614562988281</v>
      </c>
      <c r="CK84">
        <v>85.1912841796875</v>
      </c>
      <c r="CL84">
        <v>66.152725219726563</v>
      </c>
      <c r="CM84">
        <v>75.207786560058594</v>
      </c>
      <c r="CN84"/>
      <c r="CO84"/>
      <c r="CP84"/>
      <c r="CQ84"/>
      <c r="CR84"/>
      <c r="CS84">
        <v>0.3851739764213562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-3.8918554782867432</v>
      </c>
      <c r="CZ84">
        <v>-3.8918426036834717</v>
      </c>
      <c r="DA84">
        <v>-3.8918426036834717</v>
      </c>
      <c r="DB84">
        <v>214</v>
      </c>
      <c r="DC84">
        <v>850</v>
      </c>
      <c r="DD84">
        <v>0</v>
      </c>
      <c r="DE84">
        <v>64.400352478027344</v>
      </c>
      <c r="DF84">
        <v>88.531982421875</v>
      </c>
      <c r="DG84">
        <v>0</v>
      </c>
      <c r="DH84">
        <v>0.5</v>
      </c>
      <c r="DI84">
        <v>0</v>
      </c>
      <c r="DQ84">
        <v>0.85000002384185791</v>
      </c>
      <c r="DR84">
        <v>1</v>
      </c>
      <c r="DS84">
        <v>1.190000057220459</v>
      </c>
      <c r="DT84">
        <v>7.3142841458320618E-2</v>
      </c>
      <c r="DU84">
        <v>0.53557950258255005</v>
      </c>
      <c r="DV84">
        <v>3.3562631607055664</v>
      </c>
      <c r="DW84">
        <v>3.8918426036834717</v>
      </c>
      <c r="DX84">
        <v>8.7136297225952148</v>
      </c>
      <c r="DY84">
        <v>283.47210693359375</v>
      </c>
      <c r="DZ84">
        <v>201.94398498535156</v>
      </c>
      <c r="EA84">
        <v>7.3223772048950195</v>
      </c>
      <c r="EB84">
        <v>0.15000000596046448</v>
      </c>
    </row>
    <row r="85" spans="23:132" s="92" customFormat="1">
      <c r="W85"/>
      <c r="X85"/>
      <c r="Y85"/>
      <c r="Z85"/>
      <c r="AA85">
        <v>215</v>
      </c>
      <c r="AB85">
        <v>0.20874182879924774</v>
      </c>
      <c r="AC85">
        <v>0.17656509578227997</v>
      </c>
      <c r="AD85">
        <v>0.14283925294876099</v>
      </c>
      <c r="AE85">
        <v>0.1600860059261322</v>
      </c>
      <c r="AF85">
        <v>0.19443188607692719</v>
      </c>
      <c r="AG85">
        <v>0.20081016421318054</v>
      </c>
      <c r="AH85">
        <v>0.17465443909168243</v>
      </c>
      <c r="AI85">
        <v>0.26459425687789917</v>
      </c>
      <c r="AJ85">
        <v>0.20463438332080841</v>
      </c>
      <c r="AK85"/>
      <c r="AL85"/>
      <c r="AM85"/>
      <c r="AN85"/>
      <c r="AO85"/>
      <c r="AP85">
        <v>0.25163283944129944</v>
      </c>
      <c r="AQ85">
        <v>0.68698239326477051</v>
      </c>
      <c r="AR85">
        <v>5.4321494102478027</v>
      </c>
      <c r="AS85">
        <v>9.9827976226806641</v>
      </c>
      <c r="AT85">
        <v>21.113624572753906</v>
      </c>
      <c r="AU85">
        <v>9.9189863204956055</v>
      </c>
      <c r="AV85">
        <v>8.5345554351806641</v>
      </c>
      <c r="AW85">
        <v>8.5405731201171875</v>
      </c>
      <c r="AX85"/>
      <c r="AY85"/>
      <c r="AZ85"/>
      <c r="BA85"/>
      <c r="BB85"/>
      <c r="BC85"/>
      <c r="BD85">
        <v>0</v>
      </c>
      <c r="BE85">
        <v>0</v>
      </c>
      <c r="BF85">
        <v>2.6999784633517265E-2</v>
      </c>
      <c r="BG85">
        <v>1.6876602312549949E-3</v>
      </c>
      <c r="BH85">
        <v>3.5255216062068939E-2</v>
      </c>
      <c r="BI85">
        <v>0.20642022788524628</v>
      </c>
      <c r="BJ85">
        <v>0.66052079200744629</v>
      </c>
      <c r="BK85">
        <v>6.9116242229938507E-2</v>
      </c>
      <c r="BL85"/>
      <c r="BM85"/>
      <c r="BN85"/>
      <c r="BO85"/>
      <c r="BP85"/>
      <c r="BQ85"/>
      <c r="BR85">
        <v>0</v>
      </c>
      <c r="BS85">
        <v>-1.6031963750720024E-2</v>
      </c>
      <c r="BT85">
        <v>-4.7184303402900696E-2</v>
      </c>
      <c r="BU85">
        <v>1.5349496388807893E-3</v>
      </c>
      <c r="BV85">
        <v>2.4319477379322052E-3</v>
      </c>
      <c r="BW85">
        <v>4.2331129312515259E-2</v>
      </c>
      <c r="BX85">
        <v>-3.1900011003017426E-2</v>
      </c>
      <c r="BY85">
        <v>0.22616609930992126</v>
      </c>
      <c r="BZ85"/>
      <c r="CA85"/>
      <c r="CB85"/>
      <c r="CC85"/>
      <c r="CD85"/>
      <c r="CE85"/>
      <c r="CF85">
        <v>1.572705864906311</v>
      </c>
      <c r="CG85">
        <v>5.724851131439209</v>
      </c>
      <c r="CH85">
        <v>90.53582763671875</v>
      </c>
      <c r="CI85">
        <v>99.827980041503906</v>
      </c>
      <c r="CJ85">
        <v>95.97100830078125</v>
      </c>
      <c r="CK85">
        <v>90.172576904296875</v>
      </c>
      <c r="CL85">
        <v>77.586875915527344</v>
      </c>
      <c r="CM85">
        <v>56.937160491943359</v>
      </c>
      <c r="CN85"/>
      <c r="CO85"/>
      <c r="CP85"/>
      <c r="CQ85"/>
      <c r="CR85"/>
      <c r="CS85">
        <v>0.28265717625617981</v>
      </c>
      <c r="CT85">
        <v>0</v>
      </c>
      <c r="CU85">
        <v>0</v>
      </c>
      <c r="CV85">
        <v>0</v>
      </c>
      <c r="CW85">
        <v>3.5559999942779541</v>
      </c>
      <c r="CX85">
        <v>0</v>
      </c>
      <c r="CY85">
        <v>0.83047151565551758</v>
      </c>
      <c r="CZ85">
        <v>-2.7255146503448486</v>
      </c>
      <c r="DA85">
        <v>0.83048540353775024</v>
      </c>
      <c r="DB85">
        <v>215</v>
      </c>
      <c r="DC85">
        <v>850</v>
      </c>
      <c r="DD85">
        <v>0</v>
      </c>
      <c r="DE85">
        <v>63.522689819335938</v>
      </c>
      <c r="DF85">
        <v>91.636863708496094</v>
      </c>
      <c r="DG85">
        <v>0</v>
      </c>
      <c r="DH85">
        <v>0.5</v>
      </c>
      <c r="DI85">
        <v>3.5559999942779541</v>
      </c>
      <c r="DQ85">
        <v>0.85000002384185791</v>
      </c>
      <c r="DR85">
        <v>1</v>
      </c>
      <c r="DS85">
        <v>1.190000057220459</v>
      </c>
      <c r="DT85">
        <v>6.3116706907749176E-2</v>
      </c>
      <c r="DU85">
        <v>0.43062490224838257</v>
      </c>
      <c r="DV85">
        <v>2.2948896884918213</v>
      </c>
      <c r="DW85">
        <v>2.7255146503448486</v>
      </c>
      <c r="DX85">
        <v>8.1189861297607422</v>
      </c>
      <c r="DY85">
        <v>291.59109497070313</v>
      </c>
      <c r="DZ85">
        <v>204.23887634277344</v>
      </c>
      <c r="EA85">
        <v>6.8226771354675293</v>
      </c>
      <c r="EB85">
        <v>0.15000000596046448</v>
      </c>
    </row>
    <row r="86" spans="23:132" s="92" customFormat="1">
      <c r="W86"/>
      <c r="X86"/>
      <c r="Y86"/>
      <c r="Z86"/>
      <c r="AA86">
        <v>216</v>
      </c>
      <c r="AB86">
        <v>0.2086581289768219</v>
      </c>
      <c r="AC86">
        <v>0.17641422152519226</v>
      </c>
      <c r="AD86">
        <v>0.14264719188213348</v>
      </c>
      <c r="AE86">
        <v>0.16006340086460114</v>
      </c>
      <c r="AF86">
        <v>0.19399049878120422</v>
      </c>
      <c r="AG86">
        <v>0.19559063017368317</v>
      </c>
      <c r="AH86">
        <v>0.16247554123401642</v>
      </c>
      <c r="AI86">
        <v>0.25648999214172363</v>
      </c>
      <c r="AJ86">
        <v>0.19381369650363922</v>
      </c>
      <c r="AK86"/>
      <c r="AL86"/>
      <c r="AM86"/>
      <c r="AN86"/>
      <c r="AO86"/>
      <c r="AP86">
        <v>0.2683728039264679</v>
      </c>
      <c r="AQ86">
        <v>0.71715730428695679</v>
      </c>
      <c r="AR86">
        <v>5.4705619812011719</v>
      </c>
      <c r="AS86">
        <v>9.9873180389404297</v>
      </c>
      <c r="AT86">
        <v>21.201900482177734</v>
      </c>
      <c r="AU86">
        <v>10.440938949584961</v>
      </c>
      <c r="AV86">
        <v>9.7524452209472656</v>
      </c>
      <c r="AW86">
        <v>9.3509998321533203</v>
      </c>
      <c r="AX86"/>
      <c r="AY86"/>
      <c r="AZ86"/>
      <c r="BA86"/>
      <c r="BB86"/>
      <c r="BC86"/>
      <c r="BD86">
        <v>0</v>
      </c>
      <c r="BE86">
        <v>0</v>
      </c>
      <c r="BF86">
        <v>3.4902684390544891E-2</v>
      </c>
      <c r="BG86">
        <v>1.9031116971746087E-3</v>
      </c>
      <c r="BH86">
        <v>4.457516223192215E-2</v>
      </c>
      <c r="BI86">
        <v>0.18121142685413361</v>
      </c>
      <c r="BJ86">
        <v>0.5785973072052002</v>
      </c>
      <c r="BK86">
        <v>0.15881028771400452</v>
      </c>
      <c r="BL86"/>
      <c r="BM86"/>
      <c r="BN86"/>
      <c r="BO86"/>
      <c r="BP86"/>
      <c r="BQ86"/>
      <c r="BR86">
        <v>0</v>
      </c>
      <c r="BS86">
        <v>-1.6739644110202789E-2</v>
      </c>
      <c r="BT86">
        <v>-4.691598191857338E-2</v>
      </c>
      <c r="BU86">
        <v>1.6868743114173412E-3</v>
      </c>
      <c r="BV86">
        <v>1.9095939351245761E-3</v>
      </c>
      <c r="BW86">
        <v>2.4760263040661812E-2</v>
      </c>
      <c r="BX86">
        <v>-4.5422714203596115E-2</v>
      </c>
      <c r="BY86">
        <v>0.17916561663150787</v>
      </c>
      <c r="BZ86"/>
      <c r="CA86"/>
      <c r="CB86"/>
      <c r="CC86"/>
      <c r="CD86"/>
      <c r="CE86"/>
      <c r="CF86">
        <v>1.6773306131362915</v>
      </c>
      <c r="CG86">
        <v>5.9763083457946777</v>
      </c>
      <c r="CH86">
        <v>91.176033020019531</v>
      </c>
      <c r="CI86">
        <v>99.873191833496094</v>
      </c>
      <c r="CJ86">
        <v>96.372268676757813</v>
      </c>
      <c r="CK86">
        <v>94.917610168457031</v>
      </c>
      <c r="CL86">
        <v>88.658599853515625</v>
      </c>
      <c r="CM86">
        <v>62.340003967285156</v>
      </c>
      <c r="CN86"/>
      <c r="CO86"/>
      <c r="CP86"/>
      <c r="CQ86"/>
      <c r="CR86"/>
      <c r="CS86">
        <v>0.30606153607368469</v>
      </c>
      <c r="CT86">
        <v>0</v>
      </c>
      <c r="CU86">
        <v>0</v>
      </c>
      <c r="CV86">
        <v>0</v>
      </c>
      <c r="CW86">
        <v>0.25400000810623169</v>
      </c>
      <c r="CX86">
        <v>0</v>
      </c>
      <c r="CY86">
        <v>-2.7283878326416016</v>
      </c>
      <c r="CZ86">
        <v>-2.9823970794677734</v>
      </c>
      <c r="DA86">
        <v>-2.7283968925476074</v>
      </c>
      <c r="DB86">
        <v>216</v>
      </c>
      <c r="DC86">
        <v>850</v>
      </c>
      <c r="DD86">
        <v>0</v>
      </c>
      <c r="DE86">
        <v>66.20416259765625</v>
      </c>
      <c r="DF86">
        <v>94.755271911621094</v>
      </c>
      <c r="DG86">
        <v>0</v>
      </c>
      <c r="DH86">
        <v>0.5</v>
      </c>
      <c r="DI86">
        <v>0.25400000810623169</v>
      </c>
      <c r="DQ86">
        <v>0.85000002384185791</v>
      </c>
      <c r="DR86">
        <v>1</v>
      </c>
      <c r="DS86">
        <v>1.190000057220459</v>
      </c>
      <c r="DT86">
        <v>7.1487471461296082E-2</v>
      </c>
      <c r="DU86">
        <v>0.48933592438697815</v>
      </c>
      <c r="DV86">
        <v>2.4930610656738281</v>
      </c>
      <c r="DW86">
        <v>2.9823970794677734</v>
      </c>
      <c r="DX86">
        <v>8.1456203460693359</v>
      </c>
      <c r="DY86">
        <v>299.73672485351563</v>
      </c>
      <c r="DZ86">
        <v>206.73193359375</v>
      </c>
      <c r="EA86">
        <v>6.8450584411621094</v>
      </c>
      <c r="EB86">
        <v>0.15000000596046448</v>
      </c>
    </row>
    <row r="87" spans="23:132" s="92" customFormat="1">
      <c r="W87"/>
      <c r="X87"/>
      <c r="Y87"/>
      <c r="Z87"/>
      <c r="AA87">
        <v>217</v>
      </c>
      <c r="AB87">
        <v>0.20857121050357819</v>
      </c>
      <c r="AC87">
        <v>0.17626805603504181</v>
      </c>
      <c r="AD87">
        <v>0.14225541055202484</v>
      </c>
      <c r="AE87">
        <v>0.16002893447875977</v>
      </c>
      <c r="AF87">
        <v>0.19324958324432373</v>
      </c>
      <c r="AG87">
        <v>0.19138483703136444</v>
      </c>
      <c r="AH87">
        <v>0.15258948504924774</v>
      </c>
      <c r="AI87">
        <v>0.24147556722164154</v>
      </c>
      <c r="AJ87">
        <v>0.18221817910671234</v>
      </c>
      <c r="AK87"/>
      <c r="AL87"/>
      <c r="AM87"/>
      <c r="AN87"/>
      <c r="AO87"/>
      <c r="AP87">
        <v>0.28575646877288818</v>
      </c>
      <c r="AQ87">
        <v>0.74639040231704712</v>
      </c>
      <c r="AR87">
        <v>5.5489177703857422</v>
      </c>
      <c r="AS87">
        <v>9.9942111968994141</v>
      </c>
      <c r="AT87">
        <v>21.35008430480957</v>
      </c>
      <c r="AU87">
        <v>10.861518859863281</v>
      </c>
      <c r="AV87">
        <v>10.741050720214844</v>
      </c>
      <c r="AW87">
        <v>10.852442741394043</v>
      </c>
      <c r="AX87"/>
      <c r="AY87"/>
      <c r="AZ87"/>
      <c r="BA87"/>
      <c r="BB87"/>
      <c r="BC87"/>
      <c r="BD87">
        <v>0</v>
      </c>
      <c r="BE87">
        <v>0</v>
      </c>
      <c r="BF87">
        <v>5.4284863173961639E-2</v>
      </c>
      <c r="BG87">
        <v>2.3403761442750692E-3</v>
      </c>
      <c r="BH87">
        <v>6.6953122615814209E-2</v>
      </c>
      <c r="BI87">
        <v>0.15633387863636017</v>
      </c>
      <c r="BJ87">
        <v>0.48840424418449402</v>
      </c>
      <c r="BK87">
        <v>0.23168341815471649</v>
      </c>
      <c r="BL87"/>
      <c r="BM87"/>
      <c r="BN87"/>
      <c r="BO87"/>
      <c r="BP87"/>
      <c r="BQ87"/>
      <c r="BR87">
        <v>0</v>
      </c>
      <c r="BS87">
        <v>-1.7384320497512817E-2</v>
      </c>
      <c r="BT87">
        <v>-4.6617776155471802E-2</v>
      </c>
      <c r="BU87">
        <v>2.1718472708016634E-3</v>
      </c>
      <c r="BV87">
        <v>7.6022360008209944E-4</v>
      </c>
      <c r="BW87">
        <v>9.3955285847187042E-3</v>
      </c>
      <c r="BX87">
        <v>-4.5018870383501053E-2</v>
      </c>
      <c r="BY87">
        <v>0.1103140264749527</v>
      </c>
      <c r="BZ87"/>
      <c r="CA87"/>
      <c r="CB87"/>
      <c r="CC87"/>
      <c r="CD87"/>
      <c r="CE87"/>
      <c r="CF87">
        <v>1.7859786748886108</v>
      </c>
      <c r="CG87">
        <v>6.2199172973632813</v>
      </c>
      <c r="CH87">
        <v>92.481964111328125</v>
      </c>
      <c r="CI87">
        <v>99.942123413085938</v>
      </c>
      <c r="CJ87">
        <v>97.045829772949219</v>
      </c>
      <c r="CK87">
        <v>98.741058349609375</v>
      </c>
      <c r="CL87">
        <v>97.645927429199219</v>
      </c>
      <c r="CM87">
        <v>72.349624633789063</v>
      </c>
      <c r="CN87"/>
      <c r="CO87"/>
      <c r="CP87"/>
      <c r="CQ87"/>
      <c r="CR87"/>
      <c r="CS87">
        <v>0.23455561697483063</v>
      </c>
      <c r="CT87">
        <v>0</v>
      </c>
      <c r="CU87">
        <v>0</v>
      </c>
      <c r="CV87">
        <v>0</v>
      </c>
      <c r="CW87">
        <v>0</v>
      </c>
      <c r="CX87">
        <v>0</v>
      </c>
      <c r="CY87">
        <v>-3.1906664371490479</v>
      </c>
      <c r="CZ87">
        <v>-3.1906766891479492</v>
      </c>
      <c r="DA87">
        <v>-3.1906766891479492</v>
      </c>
      <c r="DB87">
        <v>217</v>
      </c>
      <c r="DC87">
        <v>850</v>
      </c>
      <c r="DD87">
        <v>0</v>
      </c>
      <c r="DE87">
        <v>69.348220825195313</v>
      </c>
      <c r="DF87">
        <v>97.492973327636719</v>
      </c>
      <c r="DG87">
        <v>0</v>
      </c>
      <c r="DH87">
        <v>0.5</v>
      </c>
      <c r="DI87">
        <v>0</v>
      </c>
      <c r="DQ87">
        <v>0.85000002384185791</v>
      </c>
      <c r="DR87">
        <v>1</v>
      </c>
      <c r="DS87">
        <v>1.190000057220459</v>
      </c>
      <c r="DT87">
        <v>0.10111404955387115</v>
      </c>
      <c r="DU87">
        <v>0.84848058223724365</v>
      </c>
      <c r="DV87">
        <v>2.342195987701416</v>
      </c>
      <c r="DW87">
        <v>3.1906766891479492</v>
      </c>
      <c r="DX87">
        <v>9.9856739044189453</v>
      </c>
      <c r="DY87">
        <v>309.722412109375</v>
      </c>
      <c r="DZ87">
        <v>209.07412719726563</v>
      </c>
      <c r="EA87">
        <v>8.391322135925293</v>
      </c>
      <c r="EB87">
        <v>0.15000000596046448</v>
      </c>
    </row>
    <row r="88" spans="23:132" s="92" customFormat="1">
      <c r="W88"/>
      <c r="X88"/>
      <c r="Y88"/>
      <c r="Z88"/>
      <c r="AA88">
        <v>218</v>
      </c>
      <c r="AB88">
        <v>0.20848135650157928</v>
      </c>
      <c r="AC88">
        <v>0.176126629114151</v>
      </c>
      <c r="AD88">
        <v>0.14171116054058075</v>
      </c>
      <c r="AE88">
        <v>0.15998910367488861</v>
      </c>
      <c r="AF88">
        <v>0.19231770932674408</v>
      </c>
      <c r="AG88">
        <v>0.18969039618968964</v>
      </c>
      <c r="AH88">
        <v>0.15019246935844421</v>
      </c>
      <c r="AI88">
        <v>0.22851148247718811</v>
      </c>
      <c r="AJ88">
        <v>0.17629881203174591</v>
      </c>
      <c r="AK88"/>
      <c r="AL88"/>
      <c r="AM88"/>
      <c r="AN88"/>
      <c r="AO88"/>
      <c r="AP88">
        <v>0.30372726917266846</v>
      </c>
      <c r="AQ88">
        <v>0.77467578649520874</v>
      </c>
      <c r="AR88">
        <v>5.6577677726745605</v>
      </c>
      <c r="AS88">
        <v>10.002177238464355</v>
      </c>
      <c r="AT88">
        <v>21.536460876464844</v>
      </c>
      <c r="AU88">
        <v>11.030962944030762</v>
      </c>
      <c r="AV88">
        <v>10.980751991271973</v>
      </c>
      <c r="AW88">
        <v>12.14885139465332</v>
      </c>
      <c r="AX88"/>
      <c r="AY88"/>
      <c r="AZ88"/>
      <c r="BA88"/>
      <c r="BB88"/>
      <c r="BC88"/>
      <c r="BD88">
        <v>0</v>
      </c>
      <c r="BE88">
        <v>0</v>
      </c>
      <c r="BF88">
        <v>0.11224669218063354</v>
      </c>
      <c r="BG88">
        <v>2.5921589694917202E-3</v>
      </c>
      <c r="BH88">
        <v>0.13232015073299408</v>
      </c>
      <c r="BI88">
        <v>9.3982189893722534E-2</v>
      </c>
      <c r="BJ88">
        <v>0.24602994322776794</v>
      </c>
      <c r="BK88">
        <v>0.41282883286476135</v>
      </c>
      <c r="BL88"/>
      <c r="BM88"/>
      <c r="BN88"/>
      <c r="BO88"/>
      <c r="BP88"/>
      <c r="BQ88"/>
      <c r="BR88">
        <v>0</v>
      </c>
      <c r="BS88">
        <v>-1.7970062792301178E-2</v>
      </c>
      <c r="BT88">
        <v>-4.6255126595497131E-2</v>
      </c>
      <c r="BU88">
        <v>3.1633207108825445E-3</v>
      </c>
      <c r="BV88">
        <v>-1.1491886107251048E-3</v>
      </c>
      <c r="BW88">
        <v>-9.5249584410339594E-4</v>
      </c>
      <c r="BX88">
        <v>-3.7880342453718185E-2</v>
      </c>
      <c r="BY88">
        <v>6.9324299693107605E-2</v>
      </c>
      <c r="BZ88"/>
      <c r="CA88"/>
      <c r="CB88"/>
      <c r="CC88"/>
      <c r="CD88"/>
      <c r="CE88"/>
      <c r="CF88">
        <v>1.8982962369918823</v>
      </c>
      <c r="CG88">
        <v>6.4556288719177246</v>
      </c>
      <c r="CH88">
        <v>94.296134948730469</v>
      </c>
      <c r="CI88">
        <v>100.02178192138672</v>
      </c>
      <c r="CJ88">
        <v>97.892990112304688</v>
      </c>
      <c r="CK88">
        <v>100.28145599365234</v>
      </c>
      <c r="CL88">
        <v>99.825035095214844</v>
      </c>
      <c r="CM88">
        <v>80.992347717285156</v>
      </c>
      <c r="CN88"/>
      <c r="CO88"/>
      <c r="CP88"/>
      <c r="CQ88"/>
      <c r="CR88"/>
      <c r="CS88">
        <v>0.15071393549442291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-2.0549893379211426</v>
      </c>
      <c r="CZ88">
        <v>-2.0550057888031006</v>
      </c>
      <c r="DA88">
        <v>-2.0550057888031006</v>
      </c>
      <c r="DB88">
        <v>218</v>
      </c>
      <c r="DC88">
        <v>850</v>
      </c>
      <c r="DD88">
        <v>0</v>
      </c>
      <c r="DE88">
        <v>71.356971740722656</v>
      </c>
      <c r="DF88">
        <v>98.680206298828125</v>
      </c>
      <c r="DG88">
        <v>0</v>
      </c>
      <c r="DH88">
        <v>0.5</v>
      </c>
      <c r="DI88">
        <v>0</v>
      </c>
      <c r="DQ88">
        <v>0.85000002384185791</v>
      </c>
      <c r="DR88">
        <v>1</v>
      </c>
      <c r="DS88">
        <v>1.190000057220459</v>
      </c>
      <c r="DT88">
        <v>8.2040160894393921E-2</v>
      </c>
      <c r="DU88">
        <v>0.64498704671859741</v>
      </c>
      <c r="DV88">
        <v>1.4100186824798584</v>
      </c>
      <c r="DW88">
        <v>2.0550057888031006</v>
      </c>
      <c r="DX88">
        <v>9.355595588684082</v>
      </c>
      <c r="DY88">
        <v>319.0780029296875</v>
      </c>
      <c r="DZ88">
        <v>210.48414611816406</v>
      </c>
      <c r="EA88">
        <v>7.8618450164794922</v>
      </c>
      <c r="EB88">
        <v>0.15000000596046448</v>
      </c>
    </row>
    <row r="89" spans="23:132" s="92" customFormat="1">
      <c r="W89"/>
      <c r="X89"/>
      <c r="Y89"/>
      <c r="Z89"/>
      <c r="AA89">
        <v>219</v>
      </c>
      <c r="AB89">
        <v>0.20838886499404907</v>
      </c>
      <c r="AC89">
        <v>0.17599004507064819</v>
      </c>
      <c r="AD89">
        <v>0.14111591875553131</v>
      </c>
      <c r="AE89">
        <v>0.15997159481048584</v>
      </c>
      <c r="AF89">
        <v>0.19142170250415802</v>
      </c>
      <c r="AG89">
        <v>0.18933950364589691</v>
      </c>
      <c r="AH89">
        <v>0.15078906714916229</v>
      </c>
      <c r="AI89">
        <v>0.21646495163440704</v>
      </c>
      <c r="AJ89">
        <v>0.17268103361129761</v>
      </c>
      <c r="AK89"/>
      <c r="AL89"/>
      <c r="AM89"/>
      <c r="AN89"/>
      <c r="AO89"/>
      <c r="AP89">
        <v>0.32222557067871094</v>
      </c>
      <c r="AQ89">
        <v>0.80199259519577026</v>
      </c>
      <c r="AR89">
        <v>5.7768158912658691</v>
      </c>
      <c r="AS89">
        <v>10.005679130554199</v>
      </c>
      <c r="AT89">
        <v>21.715662002563477</v>
      </c>
      <c r="AU89">
        <v>11.066052436828613</v>
      </c>
      <c r="AV89">
        <v>10.921092987060547</v>
      </c>
      <c r="AW89">
        <v>13.353504180908203</v>
      </c>
      <c r="AX89"/>
      <c r="AY89"/>
      <c r="AZ89"/>
      <c r="BA89"/>
      <c r="BB89"/>
      <c r="BC89"/>
      <c r="BD89">
        <v>0</v>
      </c>
      <c r="BE89">
        <v>0</v>
      </c>
      <c r="BF89">
        <v>0.1768239438533783</v>
      </c>
      <c r="BG89">
        <v>0</v>
      </c>
      <c r="BH89">
        <v>0.19595608115196228</v>
      </c>
      <c r="BI89">
        <v>0</v>
      </c>
      <c r="BJ89">
        <v>3.7969373166561127E-2</v>
      </c>
      <c r="BK89">
        <v>0.58925056457519531</v>
      </c>
      <c r="BL89"/>
      <c r="BM89"/>
      <c r="BN89"/>
      <c r="BO89"/>
      <c r="BP89"/>
      <c r="BQ89"/>
      <c r="BR89">
        <v>0</v>
      </c>
      <c r="BS89">
        <v>-1.8499039113521576E-2</v>
      </c>
      <c r="BT89">
        <v>-4.5815818011760712E-2</v>
      </c>
      <c r="BU89">
        <v>0</v>
      </c>
      <c r="BV89">
        <v>-3.5032071173191071E-3</v>
      </c>
      <c r="BW89">
        <v>0</v>
      </c>
      <c r="BX89">
        <v>-3.5088971257209778E-2</v>
      </c>
      <c r="BY89">
        <v>5.9971202164888382E-2</v>
      </c>
      <c r="BZ89"/>
      <c r="CA89"/>
      <c r="CB89"/>
      <c r="CC89"/>
      <c r="CD89"/>
      <c r="CE89"/>
      <c r="CF89">
        <v>2.0139105319976807</v>
      </c>
      <c r="CG89">
        <v>6.6832690238952637</v>
      </c>
      <c r="CH89">
        <v>96.2802734375</v>
      </c>
      <c r="CI89">
        <v>100.05680084228516</v>
      </c>
      <c r="CJ89">
        <v>98.707542419433594</v>
      </c>
      <c r="CK89">
        <v>100.60044860839844</v>
      </c>
      <c r="CL89">
        <v>99.282669067382813</v>
      </c>
      <c r="CM89">
        <v>89.023368835449219</v>
      </c>
      <c r="CN89"/>
      <c r="CO89"/>
      <c r="CP89"/>
      <c r="CQ89"/>
      <c r="CR89"/>
      <c r="CS89">
        <v>9.7147233784198761E-2</v>
      </c>
      <c r="CT89">
        <v>0</v>
      </c>
      <c r="CU89">
        <v>0</v>
      </c>
      <c r="CV89">
        <v>0</v>
      </c>
      <c r="CW89">
        <v>0</v>
      </c>
      <c r="CX89">
        <v>0</v>
      </c>
      <c r="CY89">
        <v>-1.5276670455932617</v>
      </c>
      <c r="CZ89">
        <v>-1.5276508331298828</v>
      </c>
      <c r="DA89">
        <v>-1.5276508331298828</v>
      </c>
      <c r="DB89">
        <v>219</v>
      </c>
      <c r="DC89">
        <v>850</v>
      </c>
      <c r="DD89">
        <v>0</v>
      </c>
      <c r="DE89">
        <v>72.83880615234375</v>
      </c>
      <c r="DF89">
        <v>99.142173767089844</v>
      </c>
      <c r="DG89">
        <v>0</v>
      </c>
      <c r="DH89">
        <v>0.5</v>
      </c>
      <c r="DI89">
        <v>0</v>
      </c>
      <c r="DQ89">
        <v>0.85000002384185791</v>
      </c>
      <c r="DR89">
        <v>1</v>
      </c>
      <c r="DS89">
        <v>1.190000057220459</v>
      </c>
      <c r="DT89">
        <v>7.3809996247291565E-2</v>
      </c>
      <c r="DU89">
        <v>0.59528428316116333</v>
      </c>
      <c r="DV89">
        <v>0.93236649036407471</v>
      </c>
      <c r="DW89">
        <v>1.5276508331298828</v>
      </c>
      <c r="DX89">
        <v>9.5974578857421875</v>
      </c>
      <c r="DY89">
        <v>328.67547607421875</v>
      </c>
      <c r="DZ89">
        <v>211.41651916503906</v>
      </c>
      <c r="EA89">
        <v>8.0650901794433594</v>
      </c>
      <c r="EB89">
        <v>0.15000000596046448</v>
      </c>
    </row>
    <row r="90" spans="23:132" s="92" customFormat="1">
      <c r="W90"/>
      <c r="X90"/>
      <c r="Y90"/>
      <c r="Z90"/>
      <c r="AA90">
        <v>220</v>
      </c>
      <c r="AB90">
        <v>0.20829400420188904</v>
      </c>
      <c r="AC90">
        <v>0.17585830390453339</v>
      </c>
      <c r="AD90">
        <v>0.14084808528423309</v>
      </c>
      <c r="AE90">
        <v>0.15994271636009216</v>
      </c>
      <c r="AF90">
        <v>0.19093519449234009</v>
      </c>
      <c r="AG90">
        <v>0.18942676484584808</v>
      </c>
      <c r="AH90">
        <v>0.31005585193634033</v>
      </c>
      <c r="AI90">
        <v>0.30000001192092896</v>
      </c>
      <c r="AJ90">
        <v>0.30670389533042908</v>
      </c>
      <c r="AK90"/>
      <c r="AL90"/>
      <c r="AM90"/>
      <c r="AN90"/>
      <c r="AO90"/>
      <c r="AP90">
        <v>0.34119772911071777</v>
      </c>
      <c r="AQ90">
        <v>0.82834082841873169</v>
      </c>
      <c r="AR90">
        <v>5.8303828239440918</v>
      </c>
      <c r="AS90">
        <v>10.011454582214355</v>
      </c>
      <c r="AT90">
        <v>21.812961578369141</v>
      </c>
      <c r="AU90">
        <v>11.05732536315918</v>
      </c>
      <c r="AV90">
        <v>-5.0055866241455078</v>
      </c>
      <c r="AW90">
        <v>4.9999985694885254</v>
      </c>
      <c r="AX90"/>
      <c r="AY90"/>
      <c r="AZ90"/>
      <c r="BA90"/>
      <c r="BB90"/>
      <c r="BC90"/>
      <c r="BD90">
        <v>0</v>
      </c>
      <c r="BE90">
        <v>0</v>
      </c>
      <c r="BF90">
        <v>0.15764889121055603</v>
      </c>
      <c r="BG90">
        <v>0</v>
      </c>
      <c r="BH90">
        <v>0.16432967782020569</v>
      </c>
      <c r="BI90">
        <v>0</v>
      </c>
      <c r="BJ90">
        <v>0.21281206607818604</v>
      </c>
      <c r="BK90">
        <v>0.46520933508872986</v>
      </c>
      <c r="BL90"/>
      <c r="BM90"/>
      <c r="BN90"/>
      <c r="BO90"/>
      <c r="BP90"/>
      <c r="BQ90"/>
      <c r="BR90">
        <v>0</v>
      </c>
      <c r="BS90">
        <v>-1.8973134458065033E-2</v>
      </c>
      <c r="BT90">
        <v>-4.5319467782974243E-2</v>
      </c>
      <c r="BU90">
        <v>0</v>
      </c>
      <c r="BV90">
        <v>-5.7769287377595901E-3</v>
      </c>
      <c r="BW90">
        <v>0</v>
      </c>
      <c r="BX90">
        <v>8.7268166244029999E-3</v>
      </c>
      <c r="BY90">
        <v>16.06889533996582</v>
      </c>
      <c r="BZ90"/>
      <c r="CA90"/>
      <c r="CB90"/>
      <c r="CC90"/>
      <c r="CD90"/>
      <c r="CE90"/>
      <c r="CF90">
        <v>2.1324865818023682</v>
      </c>
      <c r="CG90">
        <v>6.9028377532958984</v>
      </c>
      <c r="CH90">
        <v>97.173049926757813</v>
      </c>
      <c r="CI90">
        <v>100.11456298828125</v>
      </c>
      <c r="CJ90">
        <v>99.149818420410156</v>
      </c>
      <c r="CK90">
        <v>100.5211181640625</v>
      </c>
      <c r="CL90">
        <v>-45.505336761474609</v>
      </c>
      <c r="CM90">
        <v>33.333324432373047</v>
      </c>
      <c r="CN90"/>
      <c r="CO90"/>
      <c r="CP90"/>
      <c r="CQ90"/>
      <c r="CR90"/>
      <c r="CS90">
        <v>5.7631734758615494E-2</v>
      </c>
      <c r="CT90">
        <v>0</v>
      </c>
      <c r="CU90">
        <v>0</v>
      </c>
      <c r="CV90">
        <v>0</v>
      </c>
      <c r="CW90">
        <v>25.399999618530273</v>
      </c>
      <c r="CX90">
        <v>0</v>
      </c>
      <c r="CY90">
        <v>24.086982727050781</v>
      </c>
      <c r="CZ90">
        <v>-1.3130557537078857</v>
      </c>
      <c r="DA90">
        <v>24.086944580078125</v>
      </c>
      <c r="DB90">
        <v>220</v>
      </c>
      <c r="DC90">
        <v>850</v>
      </c>
      <c r="DD90">
        <v>0</v>
      </c>
      <c r="DE90">
        <v>48.706539154052734</v>
      </c>
      <c r="DF90">
        <v>72.84423828125</v>
      </c>
      <c r="DG90">
        <v>25.399999618530273</v>
      </c>
      <c r="DH90">
        <v>0.5</v>
      </c>
      <c r="DI90">
        <v>0</v>
      </c>
      <c r="DQ90">
        <v>0.85000002384185791</v>
      </c>
      <c r="DR90">
        <v>1</v>
      </c>
      <c r="DS90">
        <v>1.190000057220459</v>
      </c>
      <c r="DT90">
        <v>7.4980534613132477E-2</v>
      </c>
      <c r="DU90">
        <v>0.68579024076461792</v>
      </c>
      <c r="DV90">
        <v>0.6272655725479126</v>
      </c>
      <c r="DW90">
        <v>1.3130557537078857</v>
      </c>
      <c r="DX90">
        <v>10.884031295776367</v>
      </c>
      <c r="DY90">
        <v>339.55950927734375</v>
      </c>
      <c r="DZ90">
        <v>212.04377746582031</v>
      </c>
      <c r="EA90">
        <v>9.1462440490722656</v>
      </c>
      <c r="EB90">
        <v>0.15000000596046448</v>
      </c>
    </row>
    <row r="91" spans="23:132" s="92" customFormat="1">
      <c r="W91"/>
      <c r="X91"/>
      <c r="Y91"/>
      <c r="Z91"/>
      <c r="AA91">
        <v>221</v>
      </c>
      <c r="AB91">
        <v>0.20819702744483948</v>
      </c>
      <c r="AC91">
        <v>0.17573034763336182</v>
      </c>
      <c r="AD91">
        <v>0.14081175625324249</v>
      </c>
      <c r="AE91">
        <v>0.15990816056728363</v>
      </c>
      <c r="AF91">
        <v>0.19073402881622314</v>
      </c>
      <c r="AG91">
        <v>0.22082245349884033</v>
      </c>
      <c r="AH91">
        <v>0.26384192705154419</v>
      </c>
      <c r="AI91">
        <v>0.27129772305488586</v>
      </c>
      <c r="AJ91">
        <v>0.26632720232009888</v>
      </c>
      <c r="AK91"/>
      <c r="AL91"/>
      <c r="AM91"/>
      <c r="AN91"/>
      <c r="AO91"/>
      <c r="AP91">
        <v>0.36059308052062988</v>
      </c>
      <c r="AQ91">
        <v>0.85393214225769043</v>
      </c>
      <c r="AR91">
        <v>5.837648868560791</v>
      </c>
      <c r="AS91">
        <v>10.018366813659668</v>
      </c>
      <c r="AT91">
        <v>21.853195190429688</v>
      </c>
      <c r="AU91">
        <v>7.9177560806274414</v>
      </c>
      <c r="AV91">
        <v>-0.38419365882873535</v>
      </c>
      <c r="AW91">
        <v>7.8702268600463867</v>
      </c>
      <c r="AX91"/>
      <c r="AY91"/>
      <c r="AZ91"/>
      <c r="BA91"/>
      <c r="BB91"/>
      <c r="BC91"/>
      <c r="BD91">
        <v>0</v>
      </c>
      <c r="BE91">
        <v>0</v>
      </c>
      <c r="BF91">
        <v>6.9736284203827381E-3</v>
      </c>
      <c r="BG91">
        <v>0</v>
      </c>
      <c r="BH91">
        <v>6.2917568720877171E-3</v>
      </c>
      <c r="BI91">
        <v>0</v>
      </c>
      <c r="BJ91">
        <v>0.86339271068572998</v>
      </c>
      <c r="BK91">
        <v>0.12334182113409042</v>
      </c>
      <c r="BL91"/>
      <c r="BM91"/>
      <c r="BN91"/>
      <c r="BO91"/>
      <c r="BP91"/>
      <c r="BQ91"/>
      <c r="BR91">
        <v>0</v>
      </c>
      <c r="BS91">
        <v>-1.939462311565876E-2</v>
      </c>
      <c r="BT91">
        <v>-4.4986970722675323E-2</v>
      </c>
      <c r="BU91">
        <v>0</v>
      </c>
      <c r="BV91">
        <v>-6.9117010571062565E-3</v>
      </c>
      <c r="BW91">
        <v>0</v>
      </c>
      <c r="BX91">
        <v>3.1395695209503174</v>
      </c>
      <c r="BY91">
        <v>4.9875483512878418</v>
      </c>
      <c r="BZ91"/>
      <c r="CA91"/>
      <c r="CB91"/>
      <c r="CC91"/>
      <c r="CD91"/>
      <c r="CE91"/>
      <c r="CF91">
        <v>2.2537076473236084</v>
      </c>
      <c r="CG91">
        <v>7.1160979270935059</v>
      </c>
      <c r="CH91">
        <v>97.294151306152344</v>
      </c>
      <c r="CI91">
        <v>100.18367004394531</v>
      </c>
      <c r="CJ91">
        <v>99.33270263671875</v>
      </c>
      <c r="CK91">
        <v>71.979591369628906</v>
      </c>
      <c r="CL91">
        <v>-3.4926700592041016</v>
      </c>
      <c r="CM91">
        <v>52.468185424804688</v>
      </c>
      <c r="CN91"/>
      <c r="CO91"/>
      <c r="CP91"/>
      <c r="CQ91"/>
      <c r="CR91"/>
      <c r="CS91">
        <v>0.70115888118743896</v>
      </c>
      <c r="CT91">
        <v>0</v>
      </c>
      <c r="CU91">
        <v>0</v>
      </c>
      <c r="CV91">
        <v>0</v>
      </c>
      <c r="CW91">
        <v>4.3179998397827148</v>
      </c>
      <c r="CX91">
        <v>0</v>
      </c>
      <c r="CY91">
        <v>-4.451453685760498</v>
      </c>
      <c r="CZ91">
        <v>-8.7694463729858398</v>
      </c>
      <c r="DA91">
        <v>-4.451446533203125</v>
      </c>
      <c r="DB91">
        <v>221</v>
      </c>
      <c r="DC91">
        <v>850</v>
      </c>
      <c r="DD91">
        <v>0</v>
      </c>
      <c r="DE91">
        <v>53.113002777099609</v>
      </c>
      <c r="DF91">
        <v>75.404632568359375</v>
      </c>
      <c r="DG91">
        <v>0</v>
      </c>
      <c r="DH91">
        <v>0.5</v>
      </c>
      <c r="DI91">
        <v>4.3179998397827148</v>
      </c>
      <c r="DQ91">
        <v>0.85000002384185791</v>
      </c>
      <c r="DR91">
        <v>1</v>
      </c>
      <c r="DS91">
        <v>1.190000057220459</v>
      </c>
      <c r="DT91">
        <v>0.14214277267456055</v>
      </c>
      <c r="DU91">
        <v>1.2764828205108643</v>
      </c>
      <c r="DV91">
        <v>7.4929633140563965</v>
      </c>
      <c r="DW91">
        <v>8.7694463729858398</v>
      </c>
      <c r="DX91">
        <v>10.686541557312012</v>
      </c>
      <c r="DY91">
        <v>350.24606323242188</v>
      </c>
      <c r="DZ91">
        <v>219.5367431640625</v>
      </c>
      <c r="EA91">
        <v>8.9802865982055664</v>
      </c>
      <c r="EB91">
        <v>0.15000000596046448</v>
      </c>
    </row>
    <row r="92" spans="23:132" s="92" customFormat="1">
      <c r="W92"/>
      <c r="X92"/>
      <c r="Y92"/>
      <c r="Z92"/>
      <c r="AA92">
        <v>222</v>
      </c>
      <c r="AB92">
        <v>0.2080981582403183</v>
      </c>
      <c r="AC92">
        <v>0.17560525238513947</v>
      </c>
      <c r="AD92">
        <v>0.14089563488960266</v>
      </c>
      <c r="AE92">
        <v>0.15987169742584229</v>
      </c>
      <c r="AF92">
        <v>0.19111381471157074</v>
      </c>
      <c r="AG92">
        <v>0.20933231711387634</v>
      </c>
      <c r="AH92">
        <v>0.23368144035339355</v>
      </c>
      <c r="AI92">
        <v>0.24684904515743256</v>
      </c>
      <c r="AJ92">
        <v>0.23807063698768616</v>
      </c>
      <c r="AK92"/>
      <c r="AL92"/>
      <c r="AM92"/>
      <c r="AN92"/>
      <c r="AO92"/>
      <c r="AP92">
        <v>0.38036689162254333</v>
      </c>
      <c r="AQ92">
        <v>0.87895119190216064</v>
      </c>
      <c r="AR92">
        <v>5.8208732604980469</v>
      </c>
      <c r="AS92">
        <v>10.02565860748291</v>
      </c>
      <c r="AT92">
        <v>21.777238845825195</v>
      </c>
      <c r="AU92">
        <v>9.0667695999145508</v>
      </c>
      <c r="AV92">
        <v>2.6318550109863281</v>
      </c>
      <c r="AW92">
        <v>10.315094947814941</v>
      </c>
      <c r="AX92"/>
      <c r="AY92"/>
      <c r="AZ92"/>
      <c r="BA92"/>
      <c r="BB92"/>
      <c r="BC92"/>
      <c r="BD92">
        <v>0</v>
      </c>
      <c r="BE92">
        <v>0</v>
      </c>
      <c r="BF92">
        <v>4.989210981875658E-3</v>
      </c>
      <c r="BG92">
        <v>0</v>
      </c>
      <c r="BH92">
        <v>3.6912215873599052E-3</v>
      </c>
      <c r="BI92">
        <v>0.25832808017730713</v>
      </c>
      <c r="BJ92">
        <v>0.64534962177276611</v>
      </c>
      <c r="BK92">
        <v>8.764183521270752E-2</v>
      </c>
      <c r="BL92"/>
      <c r="BM92"/>
      <c r="BN92"/>
      <c r="BO92"/>
      <c r="BP92"/>
      <c r="BQ92"/>
      <c r="BR92">
        <v>0</v>
      </c>
      <c r="BS92">
        <v>-1.977325975894928E-2</v>
      </c>
      <c r="BT92">
        <v>-4.4792648404836655E-2</v>
      </c>
      <c r="BU92">
        <v>0</v>
      </c>
      <c r="BV92">
        <v>-7.2921630926430225E-3</v>
      </c>
      <c r="BW92">
        <v>8.9394532144069672E-2</v>
      </c>
      <c r="BX92">
        <v>0.39107576012611389</v>
      </c>
      <c r="BY92">
        <v>0.99911856651306152</v>
      </c>
      <c r="BZ92"/>
      <c r="CA92"/>
      <c r="CB92"/>
      <c r="CC92"/>
      <c r="CD92"/>
      <c r="CE92"/>
      <c r="CF92">
        <v>2.3772940635681152</v>
      </c>
      <c r="CG92">
        <v>7.3245902061462402</v>
      </c>
      <c r="CH92">
        <v>97.014549255371094</v>
      </c>
      <c r="CI92">
        <v>100.25659942626953</v>
      </c>
      <c r="CJ92">
        <v>98.987442016601563</v>
      </c>
      <c r="CK92">
        <v>82.425163269042969</v>
      </c>
      <c r="CL92">
        <v>23.925958633422852</v>
      </c>
      <c r="CM92">
        <v>68.767303466796875</v>
      </c>
      <c r="CN92"/>
      <c r="CO92"/>
      <c r="CP92"/>
      <c r="CQ92"/>
      <c r="CR92"/>
      <c r="CS92">
        <v>0.58365321159362793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-6.5692958831787109</v>
      </c>
      <c r="CZ92">
        <v>-6.5692825317382813</v>
      </c>
      <c r="DA92">
        <v>-6.5692825317382813</v>
      </c>
      <c r="DB92">
        <v>222</v>
      </c>
      <c r="DC92">
        <v>850</v>
      </c>
      <c r="DD92">
        <v>0</v>
      </c>
      <c r="DE92">
        <v>59.637489318847656</v>
      </c>
      <c r="DF92">
        <v>82.203994750976563</v>
      </c>
      <c r="DG92">
        <v>0</v>
      </c>
      <c r="DH92">
        <v>0.5</v>
      </c>
      <c r="DI92">
        <v>0</v>
      </c>
      <c r="DQ92">
        <v>0.85000002384185791</v>
      </c>
      <c r="DR92">
        <v>1</v>
      </c>
      <c r="DS92">
        <v>1.190000057220459</v>
      </c>
      <c r="DT92">
        <v>0.11793816089630127</v>
      </c>
      <c r="DU92">
        <v>0.95357894897460938</v>
      </c>
      <c r="DV92">
        <v>5.6157035827636719</v>
      </c>
      <c r="DW92">
        <v>6.5692825317382813</v>
      </c>
      <c r="DX92">
        <v>9.6216440200805664</v>
      </c>
      <c r="DY92">
        <v>359.86770629882813</v>
      </c>
      <c r="DZ92">
        <v>225.15245056152344</v>
      </c>
      <c r="EA92">
        <v>8.0854148864746094</v>
      </c>
      <c r="EB92">
        <v>0.15000000596046448</v>
      </c>
    </row>
    <row r="93" spans="23:132" s="92" customFormat="1">
      <c r="W93"/>
      <c r="X93"/>
      <c r="Y93"/>
      <c r="Z93"/>
      <c r="AA93">
        <v>223</v>
      </c>
      <c r="AB93">
        <v>0.20799757540225983</v>
      </c>
      <c r="AC93">
        <v>0.17548249661922455</v>
      </c>
      <c r="AD93">
        <v>0.14099259674549103</v>
      </c>
      <c r="AE93">
        <v>0.15984071791172028</v>
      </c>
      <c r="AF93">
        <v>0.19130554795265198</v>
      </c>
      <c r="AG93">
        <v>0.20332624018192291</v>
      </c>
      <c r="AH93">
        <v>0.2067430317401886</v>
      </c>
      <c r="AI93">
        <v>0.23226067423820496</v>
      </c>
      <c r="AJ93">
        <v>0.21524891257286072</v>
      </c>
      <c r="AK93"/>
      <c r="AL93"/>
      <c r="AM93"/>
      <c r="AN93"/>
      <c r="AO93"/>
      <c r="AP93">
        <v>0.40048345923423767</v>
      </c>
      <c r="AQ93">
        <v>0.90350234508514404</v>
      </c>
      <c r="AR93">
        <v>5.801480770111084</v>
      </c>
      <c r="AS93">
        <v>10.031854629516602</v>
      </c>
      <c r="AT93">
        <v>21.7388916015625</v>
      </c>
      <c r="AU93">
        <v>9.6673774719238281</v>
      </c>
      <c r="AV93">
        <v>5.3256959915161133</v>
      </c>
      <c r="AW93">
        <v>11.773931503295898</v>
      </c>
      <c r="AX93"/>
      <c r="AY93"/>
      <c r="AZ93"/>
      <c r="BA93"/>
      <c r="BB93"/>
      <c r="BC93"/>
      <c r="BD93">
        <v>0</v>
      </c>
      <c r="BE93">
        <v>0</v>
      </c>
      <c r="BF93">
        <v>6.2834331765770912E-3</v>
      </c>
      <c r="BG93">
        <v>0</v>
      </c>
      <c r="BH93">
        <v>6.3933613710105419E-3</v>
      </c>
      <c r="BI93">
        <v>0.18494768440723419</v>
      </c>
      <c r="BJ93">
        <v>0.73664045333862305</v>
      </c>
      <c r="BK93">
        <v>6.573505699634552E-2</v>
      </c>
      <c r="BL93"/>
      <c r="BM93"/>
      <c r="BN93"/>
      <c r="BO93"/>
      <c r="BP93"/>
      <c r="BQ93"/>
      <c r="BR93">
        <v>0</v>
      </c>
      <c r="BS93">
        <v>-2.0117610692977905E-2</v>
      </c>
      <c r="BT93">
        <v>-4.4668998569250107E-2</v>
      </c>
      <c r="BU93">
        <v>0</v>
      </c>
      <c r="BV93">
        <v>-6.1973403207957745E-3</v>
      </c>
      <c r="BW93">
        <v>5.78656867146492E-2</v>
      </c>
      <c r="BX93">
        <v>0.20117832720279694</v>
      </c>
      <c r="BY93">
        <v>0.470348060131073</v>
      </c>
      <c r="BZ93"/>
      <c r="CA93"/>
      <c r="CB93"/>
      <c r="CC93"/>
      <c r="CD93"/>
      <c r="CE93"/>
      <c r="CF93">
        <v>2.5030226707458496</v>
      </c>
      <c r="CG93">
        <v>7.5291829109191895</v>
      </c>
      <c r="CH93">
        <v>96.69134521484375</v>
      </c>
      <c r="CI93">
        <v>100.31855773925781</v>
      </c>
      <c r="CJ93">
        <v>98.813133239746094</v>
      </c>
      <c r="CK93">
        <v>87.885238647460938</v>
      </c>
      <c r="CL93">
        <v>48.415424346923828</v>
      </c>
      <c r="CM93">
        <v>78.492881774902344</v>
      </c>
      <c r="CN93"/>
      <c r="CO93"/>
      <c r="CP93"/>
      <c r="CQ93"/>
      <c r="CR93"/>
      <c r="CS93">
        <v>0.40966680645942688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-4.7464370727539063</v>
      </c>
      <c r="CZ93">
        <v>-4.7464113235473633</v>
      </c>
      <c r="DA93">
        <v>-4.7464113235473633</v>
      </c>
      <c r="DB93">
        <v>223</v>
      </c>
      <c r="DC93">
        <v>850</v>
      </c>
      <c r="DD93">
        <v>0</v>
      </c>
      <c r="DE93">
        <v>64.3392333984375</v>
      </c>
      <c r="DF93">
        <v>87.608840942382813</v>
      </c>
      <c r="DG93">
        <v>0</v>
      </c>
      <c r="DH93">
        <v>0.5</v>
      </c>
      <c r="DI93">
        <v>0</v>
      </c>
      <c r="DQ93">
        <v>0.85000002384185791</v>
      </c>
      <c r="DR93">
        <v>1</v>
      </c>
      <c r="DS93">
        <v>1.190000057220459</v>
      </c>
      <c r="DT93">
        <v>8.7758183479309082E-2</v>
      </c>
      <c r="DU93">
        <v>0.72408169507980347</v>
      </c>
      <c r="DV93">
        <v>4.0223298072814941</v>
      </c>
      <c r="DW93">
        <v>4.7464113235473633</v>
      </c>
      <c r="DX93">
        <v>9.8185396194458008</v>
      </c>
      <c r="DY93">
        <v>369.68624877929688</v>
      </c>
      <c r="DZ93">
        <v>229.17477416992188</v>
      </c>
      <c r="EA93">
        <v>8.2508735656738281</v>
      </c>
      <c r="EB93">
        <v>0.15000000596046448</v>
      </c>
    </row>
    <row r="94" spans="23:132" s="92" customFormat="1">
      <c r="W94"/>
      <c r="X94"/>
      <c r="Y94"/>
      <c r="Z94"/>
      <c r="AA94">
        <v>224</v>
      </c>
      <c r="AB94">
        <v>0.20789541304111481</v>
      </c>
      <c r="AC94">
        <v>0.17536190152168274</v>
      </c>
      <c r="AD94">
        <v>0.1410960853099823</v>
      </c>
      <c r="AE94">
        <v>0.15981274843215942</v>
      </c>
      <c r="AF94">
        <v>0.19140316545963287</v>
      </c>
      <c r="AG94">
        <v>0.19924949109554291</v>
      </c>
      <c r="AH94">
        <v>0.18377742171287537</v>
      </c>
      <c r="AI94">
        <v>0.2201603502035141</v>
      </c>
      <c r="AJ94">
        <v>0.19590505957603455</v>
      </c>
      <c r="AK94"/>
      <c r="AL94"/>
      <c r="AM94"/>
      <c r="AN94"/>
      <c r="AO94"/>
      <c r="AP94">
        <v>0.42091593146324158</v>
      </c>
      <c r="AQ94">
        <v>0.92762130498886108</v>
      </c>
      <c r="AR94">
        <v>5.7807831764221191</v>
      </c>
      <c r="AS94">
        <v>10.037447929382324</v>
      </c>
      <c r="AT94">
        <v>21.719367980957031</v>
      </c>
      <c r="AU94">
        <v>10.075053215026855</v>
      </c>
      <c r="AV94">
        <v>7.6222567558288574</v>
      </c>
      <c r="AW94">
        <v>12.983964920043945</v>
      </c>
      <c r="AX94"/>
      <c r="AY94"/>
      <c r="AZ94"/>
      <c r="BA94"/>
      <c r="BB94"/>
      <c r="BC94"/>
      <c r="BD94">
        <v>0</v>
      </c>
      <c r="BE94">
        <v>0</v>
      </c>
      <c r="BF94">
        <v>7.5376559980213642E-3</v>
      </c>
      <c r="BG94">
        <v>0</v>
      </c>
      <c r="BH94">
        <v>8.1115849316120148E-3</v>
      </c>
      <c r="BI94">
        <v>0.13799707591533661</v>
      </c>
      <c r="BJ94">
        <v>0.79735696315765381</v>
      </c>
      <c r="BK94">
        <v>4.8996720463037491E-2</v>
      </c>
      <c r="BL94"/>
      <c r="BM94"/>
      <c r="BN94"/>
      <c r="BO94"/>
      <c r="BP94"/>
      <c r="BQ94"/>
      <c r="BR94">
        <v>0</v>
      </c>
      <c r="BS94">
        <v>-2.04326082020998E-2</v>
      </c>
      <c r="BT94">
        <v>-4.4550761580467224E-2</v>
      </c>
      <c r="BU94">
        <v>0</v>
      </c>
      <c r="BV94">
        <v>-5.5933566763997078E-3</v>
      </c>
      <c r="BW94">
        <v>3.960007056593895E-2</v>
      </c>
      <c r="BX94">
        <v>6.8631187081336975E-2</v>
      </c>
      <c r="BY94">
        <v>0.29539069533348083</v>
      </c>
      <c r="BZ94"/>
      <c r="CA94"/>
      <c r="CB94"/>
      <c r="CC94"/>
      <c r="CD94"/>
      <c r="CE94"/>
      <c r="CF94">
        <v>2.630725622177124</v>
      </c>
      <c r="CG94">
        <v>7.7301750183105469</v>
      </c>
      <c r="CH94">
        <v>96.346382141113281</v>
      </c>
      <c r="CI94">
        <v>100.37449645996094</v>
      </c>
      <c r="CJ94">
        <v>98.724395751953125</v>
      </c>
      <c r="CK94">
        <v>91.59136962890625</v>
      </c>
      <c r="CL94">
        <v>69.293251037597656</v>
      </c>
      <c r="CM94">
        <v>86.559768676757813</v>
      </c>
      <c r="CN94"/>
      <c r="CO94"/>
      <c r="CP94"/>
      <c r="CQ94"/>
      <c r="CR94"/>
      <c r="CS94">
        <v>0.28428694605827332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-3.9241762161254883</v>
      </c>
      <c r="CZ94">
        <v>-3.9241912364959717</v>
      </c>
      <c r="DA94">
        <v>-3.9241912364959717</v>
      </c>
      <c r="DB94">
        <v>224</v>
      </c>
      <c r="DC94">
        <v>850</v>
      </c>
      <c r="DD94">
        <v>0</v>
      </c>
      <c r="DE94">
        <v>68.2188720703125</v>
      </c>
      <c r="DF94">
        <v>92.058189392089844</v>
      </c>
      <c r="DG94">
        <v>0</v>
      </c>
      <c r="DH94">
        <v>0.5</v>
      </c>
      <c r="DI94">
        <v>0</v>
      </c>
      <c r="DQ94">
        <v>0.85000002384185791</v>
      </c>
      <c r="DR94">
        <v>1</v>
      </c>
      <c r="DS94">
        <v>1.190000057220459</v>
      </c>
      <c r="DT94">
        <v>8.1201031804084778E-2</v>
      </c>
      <c r="DU94">
        <v>0.75958633422851563</v>
      </c>
      <c r="DV94">
        <v>3.1646049022674561</v>
      </c>
      <c r="DW94">
        <v>3.9241912364959717</v>
      </c>
      <c r="DX94">
        <v>11.131728172302246</v>
      </c>
      <c r="DY94">
        <v>380.81796264648438</v>
      </c>
      <c r="DZ94">
        <v>232.33938598632813</v>
      </c>
      <c r="EA94">
        <v>9.3543930053710938</v>
      </c>
      <c r="EB94">
        <v>0.15000000596046448</v>
      </c>
    </row>
    <row r="95" spans="23:132" s="92" customFormat="1">
      <c r="W95"/>
      <c r="X95"/>
      <c r="Y95"/>
      <c r="Z95"/>
      <c r="AA95">
        <v>225</v>
      </c>
      <c r="AB95">
        <v>0.20779180526733398</v>
      </c>
      <c r="AC95">
        <v>0.17524334788322449</v>
      </c>
      <c r="AD95">
        <v>0.14119918644428253</v>
      </c>
      <c r="AE95">
        <v>0.15978655219078064</v>
      </c>
      <c r="AF95">
        <v>0.19143965840339661</v>
      </c>
      <c r="AG95">
        <v>0.19605572521686554</v>
      </c>
      <c r="AH95">
        <v>0.17168697714805603</v>
      </c>
      <c r="AI95">
        <v>0.21288563311100006</v>
      </c>
      <c r="AJ95">
        <v>0.18541985750198364</v>
      </c>
      <c r="AK95"/>
      <c r="AL95"/>
      <c r="AM95"/>
      <c r="AN95"/>
      <c r="AO95"/>
      <c r="AP95">
        <v>0.44163748621940613</v>
      </c>
      <c r="AQ95">
        <v>0.95133209228515625</v>
      </c>
      <c r="AR95">
        <v>5.7601628303527832</v>
      </c>
      <c r="AS95">
        <v>10.04268741607666</v>
      </c>
      <c r="AT95">
        <v>21.712070465087891</v>
      </c>
      <c r="AU95">
        <v>10.394430160522461</v>
      </c>
      <c r="AV95">
        <v>8.8313016891479492</v>
      </c>
      <c r="AW95">
        <v>13.71143627166748</v>
      </c>
      <c r="AX95"/>
      <c r="AY95"/>
      <c r="AZ95"/>
      <c r="BA95"/>
      <c r="BB95"/>
      <c r="BC95"/>
      <c r="BD95">
        <v>0</v>
      </c>
      <c r="BE95">
        <v>0</v>
      </c>
      <c r="BF95">
        <v>1.3146714307367802E-2</v>
      </c>
      <c r="BG95">
        <v>0</v>
      </c>
      <c r="BH95">
        <v>1.3769948855042458E-2</v>
      </c>
      <c r="BI95">
        <v>0.15128274261951447</v>
      </c>
      <c r="BJ95">
        <v>0.77343893051147461</v>
      </c>
      <c r="BK95">
        <v>4.8361636698246002E-2</v>
      </c>
      <c r="BL95"/>
      <c r="BM95"/>
      <c r="BN95"/>
      <c r="BO95"/>
      <c r="BP95"/>
      <c r="BQ95"/>
      <c r="BR95">
        <v>0</v>
      </c>
      <c r="BS95">
        <v>-2.072080597281456E-2</v>
      </c>
      <c r="BT95">
        <v>-4.4433295726776123E-2</v>
      </c>
      <c r="BU95">
        <v>0</v>
      </c>
      <c r="BV95">
        <v>-5.2397195249795914E-3</v>
      </c>
      <c r="BW95">
        <v>2.7001332491636276E-2</v>
      </c>
      <c r="BX95">
        <v>-1.8359912559390068E-2</v>
      </c>
      <c r="BY95">
        <v>0.17350785434246063</v>
      </c>
      <c r="BZ95"/>
      <c r="CA95"/>
      <c r="CB95"/>
      <c r="CC95"/>
      <c r="CD95"/>
      <c r="CE95"/>
      <c r="CF95">
        <v>2.7602353096008301</v>
      </c>
      <c r="CG95">
        <v>7.9277639389038086</v>
      </c>
      <c r="CH95">
        <v>96.002716064453125</v>
      </c>
      <c r="CI95">
        <v>100.42688751220703</v>
      </c>
      <c r="CJ95">
        <v>98.691215515136719</v>
      </c>
      <c r="CK95">
        <v>94.494796752929688</v>
      </c>
      <c r="CL95">
        <v>80.284568786621094</v>
      </c>
      <c r="CM95">
        <v>91.409576416015625</v>
      </c>
      <c r="CN95"/>
      <c r="CO95"/>
      <c r="CP95"/>
      <c r="CQ95"/>
      <c r="CR95"/>
      <c r="CS95">
        <v>0.1808299720287323</v>
      </c>
      <c r="CT95">
        <v>0</v>
      </c>
      <c r="CU95">
        <v>0</v>
      </c>
      <c r="CV95">
        <v>0</v>
      </c>
      <c r="CW95">
        <v>0</v>
      </c>
      <c r="CX95">
        <v>0</v>
      </c>
      <c r="CY95">
        <v>-2.2776424884796143</v>
      </c>
      <c r="CZ95">
        <v>-2.2776460647583008</v>
      </c>
      <c r="DA95">
        <v>-2.2776460647583008</v>
      </c>
      <c r="DB95">
        <v>225</v>
      </c>
      <c r="DC95">
        <v>850</v>
      </c>
      <c r="DD95">
        <v>0</v>
      </c>
      <c r="DE95">
        <v>70.452095031738281</v>
      </c>
      <c r="DF95">
        <v>94.567771911621094</v>
      </c>
      <c r="DG95">
        <v>0</v>
      </c>
      <c r="DH95">
        <v>0.5</v>
      </c>
      <c r="DI95">
        <v>0</v>
      </c>
      <c r="DQ95">
        <v>0.85000002384185791</v>
      </c>
      <c r="DR95">
        <v>1</v>
      </c>
      <c r="DS95">
        <v>1.190000057220459</v>
      </c>
      <c r="DT95">
        <v>5.54066002368927E-2</v>
      </c>
      <c r="DU95">
        <v>0.46636843681335449</v>
      </c>
      <c r="DV95">
        <v>1.8112777471542358</v>
      </c>
      <c r="DW95">
        <v>2.2776460647583008</v>
      </c>
      <c r="DX95">
        <v>10.01646900177002</v>
      </c>
      <c r="DY95">
        <v>390.83444213867188</v>
      </c>
      <c r="DZ95">
        <v>234.15066528320313</v>
      </c>
      <c r="EA95">
        <v>8.4172000885009766</v>
      </c>
      <c r="EB95">
        <v>0.15000000596046448</v>
      </c>
    </row>
    <row r="96" spans="23:132" s="92" customFormat="1">
      <c r="W96"/>
      <c r="X96"/>
      <c r="Y96"/>
      <c r="Z96"/>
      <c r="AA96">
        <v>226</v>
      </c>
      <c r="AB96">
        <v>0.2076868861913681</v>
      </c>
      <c r="AC96">
        <v>0.17512670159339905</v>
      </c>
      <c r="AD96">
        <v>0.14127781987190247</v>
      </c>
      <c r="AE96">
        <v>0.15976130962371826</v>
      </c>
      <c r="AF96">
        <v>0.19141107797622681</v>
      </c>
      <c r="AG96">
        <v>0.19353306293487549</v>
      </c>
      <c r="AH96">
        <v>0.16340276598930359</v>
      </c>
      <c r="AI96">
        <v>0.20610713958740234</v>
      </c>
      <c r="AJ96">
        <v>0.17763756215572357</v>
      </c>
      <c r="AK96"/>
      <c r="AL96"/>
      <c r="AM96"/>
      <c r="AN96"/>
      <c r="AO96"/>
      <c r="AP96">
        <v>0.46262127161026001</v>
      </c>
      <c r="AQ96">
        <v>0.97466135025024414</v>
      </c>
      <c r="AR96">
        <v>5.7444357872009277</v>
      </c>
      <c r="AS96">
        <v>10.047736167907715</v>
      </c>
      <c r="AT96">
        <v>21.717784881591797</v>
      </c>
      <c r="AU96">
        <v>10.646696090698242</v>
      </c>
      <c r="AV96">
        <v>9.6597223281860352</v>
      </c>
      <c r="AW96">
        <v>14.389286041259766</v>
      </c>
      <c r="AX96"/>
      <c r="AY96"/>
      <c r="AZ96"/>
      <c r="BA96"/>
      <c r="BB96"/>
      <c r="BC96"/>
      <c r="BD96">
        <v>0</v>
      </c>
      <c r="BE96">
        <v>0</v>
      </c>
      <c r="BF96">
        <v>2.1957334131002426E-2</v>
      </c>
      <c r="BG96">
        <v>0</v>
      </c>
      <c r="BH96">
        <v>2.1567581221461296E-2</v>
      </c>
      <c r="BI96">
        <v>0.151201993227005</v>
      </c>
      <c r="BJ96">
        <v>0.75808542966842651</v>
      </c>
      <c r="BK96">
        <v>4.7187644988298416E-2</v>
      </c>
      <c r="BL96"/>
      <c r="BM96"/>
      <c r="BN96"/>
      <c r="BO96"/>
      <c r="BP96"/>
      <c r="BQ96"/>
      <c r="BR96">
        <v>0</v>
      </c>
      <c r="BS96">
        <v>-2.098400890827179E-2</v>
      </c>
      <c r="BT96">
        <v>-4.4312793761491776E-2</v>
      </c>
      <c r="BU96">
        <v>0</v>
      </c>
      <c r="BV96">
        <v>-5.049459170550108E-3</v>
      </c>
      <c r="BW96">
        <v>1.7314190044999123E-2</v>
      </c>
      <c r="BX96">
        <v>-3.8102257996797562E-2</v>
      </c>
      <c r="BY96">
        <v>0.12042757868766785</v>
      </c>
      <c r="BZ96"/>
      <c r="CA96"/>
      <c r="CB96"/>
      <c r="CC96"/>
      <c r="CD96"/>
      <c r="CE96"/>
      <c r="CF96">
        <v>2.8913841247558594</v>
      </c>
      <c r="CG96">
        <v>8.1221742630004883</v>
      </c>
      <c r="CH96">
        <v>95.7406005859375</v>
      </c>
      <c r="CI96">
        <v>100.47737121582031</v>
      </c>
      <c r="CJ96">
        <v>98.717201232910156</v>
      </c>
      <c r="CK96">
        <v>96.788124084472656</v>
      </c>
      <c r="CL96">
        <v>87.815673828125</v>
      </c>
      <c r="CM96">
        <v>95.928573608398438</v>
      </c>
      <c r="CN96"/>
      <c r="CO96"/>
      <c r="CP96"/>
      <c r="CQ96"/>
      <c r="CR96"/>
      <c r="CS96">
        <v>0.12127737700939178</v>
      </c>
      <c r="CT96">
        <v>0</v>
      </c>
      <c r="CU96">
        <v>0</v>
      </c>
      <c r="CV96">
        <v>0</v>
      </c>
      <c r="CW96">
        <v>0</v>
      </c>
      <c r="CX96">
        <v>0</v>
      </c>
      <c r="CY96">
        <v>-1.7978847026824951</v>
      </c>
      <c r="CZ96">
        <v>-1.7978860139846802</v>
      </c>
      <c r="DA96">
        <v>-1.7978860139846802</v>
      </c>
      <c r="DB96">
        <v>226</v>
      </c>
      <c r="DC96">
        <v>850</v>
      </c>
      <c r="DD96">
        <v>0</v>
      </c>
      <c r="DE96">
        <v>72.205657958984375</v>
      </c>
      <c r="DF96">
        <v>96.360626220703125</v>
      </c>
      <c r="DG96">
        <v>0</v>
      </c>
      <c r="DH96">
        <v>0.5</v>
      </c>
      <c r="DI96">
        <v>0</v>
      </c>
      <c r="DQ96">
        <v>0.85000002384185791</v>
      </c>
      <c r="DR96">
        <v>1</v>
      </c>
      <c r="DS96">
        <v>1.190000057220459</v>
      </c>
      <c r="DT96">
        <v>5.498189851641655E-2</v>
      </c>
      <c r="DU96">
        <v>0.49598696827888489</v>
      </c>
      <c r="DV96">
        <v>1.3018990755081177</v>
      </c>
      <c r="DW96">
        <v>1.7978860139846802</v>
      </c>
      <c r="DX96">
        <v>10.734888076782227</v>
      </c>
      <c r="DY96">
        <v>401.5693359375</v>
      </c>
      <c r="DZ96">
        <v>235.45256042480469</v>
      </c>
      <c r="EA96">
        <v>9.0209140777587891</v>
      </c>
      <c r="EB96">
        <v>0.15000000596046448</v>
      </c>
    </row>
    <row r="97" spans="23:132" s="92" customFormat="1">
      <c r="W97"/>
      <c r="X97"/>
      <c r="Y97"/>
      <c r="Z97"/>
      <c r="AA97">
        <v>227</v>
      </c>
      <c r="AB97">
        <v>0.20758076012134552</v>
      </c>
      <c r="AC97">
        <v>0.17501193284988403</v>
      </c>
      <c r="AD97">
        <v>0.14137256145477295</v>
      </c>
      <c r="AE97">
        <v>0.15973615646362305</v>
      </c>
      <c r="AF97">
        <v>0.19137220084667206</v>
      </c>
      <c r="AG97">
        <v>0.19206845760345459</v>
      </c>
      <c r="AH97">
        <v>0.15965275466442108</v>
      </c>
      <c r="AI97">
        <v>0.20177647471427917</v>
      </c>
      <c r="AJ97">
        <v>0.17369399964809418</v>
      </c>
      <c r="AK97"/>
      <c r="AL97"/>
      <c r="AM97"/>
      <c r="AN97"/>
      <c r="AO97"/>
      <c r="AP97">
        <v>0.48384648561477661</v>
      </c>
      <c r="AQ97">
        <v>0.99761503934860229</v>
      </c>
      <c r="AR97">
        <v>5.7254877090454102</v>
      </c>
      <c r="AS97">
        <v>10.052766799926758</v>
      </c>
      <c r="AT97">
        <v>21.725561141967773</v>
      </c>
      <c r="AU97">
        <v>10.793155670166016</v>
      </c>
      <c r="AV97">
        <v>10.034724235534668</v>
      </c>
      <c r="AW97">
        <v>14.822351455688477</v>
      </c>
      <c r="AX97"/>
      <c r="AY97"/>
      <c r="AZ97"/>
      <c r="BA97"/>
      <c r="BB97"/>
      <c r="BC97"/>
      <c r="BD97">
        <v>0</v>
      </c>
      <c r="BE97">
        <v>0</v>
      </c>
      <c r="BF97">
        <v>3.7518218159675598E-2</v>
      </c>
      <c r="BG97">
        <v>0</v>
      </c>
      <c r="BH97">
        <v>3.3898055553436279E-2</v>
      </c>
      <c r="BI97">
        <v>0.14145629107952118</v>
      </c>
      <c r="BJ97">
        <v>0.75126504898071289</v>
      </c>
      <c r="BK97">
        <v>3.586244210600853E-2</v>
      </c>
      <c r="BL97"/>
      <c r="BM97"/>
      <c r="BN97"/>
      <c r="BO97"/>
      <c r="BP97"/>
      <c r="BQ97"/>
      <c r="BR97">
        <v>0</v>
      </c>
      <c r="BS97">
        <v>-2.1224251016974449E-2</v>
      </c>
      <c r="BT97">
        <v>-4.4179297983646393E-2</v>
      </c>
      <c r="BU97">
        <v>0</v>
      </c>
      <c r="BV97">
        <v>-5.0304313190281391E-3</v>
      </c>
      <c r="BW97">
        <v>9.9915498867630959E-3</v>
      </c>
      <c r="BX97">
        <v>-4.1336871683597565E-2</v>
      </c>
      <c r="BY97">
        <v>8.8902898132801056E-2</v>
      </c>
      <c r="BZ97"/>
      <c r="CA97"/>
      <c r="CB97"/>
      <c r="CC97"/>
      <c r="CD97"/>
      <c r="CE97"/>
      <c r="CF97">
        <v>3.0240416526794434</v>
      </c>
      <c r="CG97">
        <v>8.3134555816650391</v>
      </c>
      <c r="CH97">
        <v>95.424797058105469</v>
      </c>
      <c r="CI97">
        <v>100.52767944335938</v>
      </c>
      <c r="CJ97">
        <v>98.752540588378906</v>
      </c>
      <c r="CK97">
        <v>98.119583129882813</v>
      </c>
      <c r="CL97">
        <v>91.224769592285156</v>
      </c>
      <c r="CM97">
        <v>98.815689086914063</v>
      </c>
      <c r="CN97"/>
      <c r="CO97"/>
      <c r="CP97"/>
      <c r="CQ97"/>
      <c r="CR97"/>
      <c r="CS97">
        <v>7.4515745043754578E-2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-0.99256634712219238</v>
      </c>
      <c r="CZ97">
        <v>-0.99256640672683716</v>
      </c>
      <c r="DA97">
        <v>-0.99256640672683716</v>
      </c>
      <c r="DB97">
        <v>227</v>
      </c>
      <c r="DC97">
        <v>850</v>
      </c>
      <c r="DD97">
        <v>0</v>
      </c>
      <c r="DE97">
        <v>73.154045104980469</v>
      </c>
      <c r="DF97">
        <v>97.219497680664063</v>
      </c>
      <c r="DG97">
        <v>0</v>
      </c>
      <c r="DH97">
        <v>0.5</v>
      </c>
      <c r="DI97">
        <v>0</v>
      </c>
      <c r="DQ97">
        <v>0.85000002384185791</v>
      </c>
      <c r="DR97">
        <v>1</v>
      </c>
      <c r="DS97">
        <v>1.190000057220459</v>
      </c>
      <c r="DT97">
        <v>4.2198866605758667E-2</v>
      </c>
      <c r="DU97">
        <v>0.32004541158676147</v>
      </c>
      <c r="DV97">
        <v>0.67252099514007568</v>
      </c>
      <c r="DW97">
        <v>0.99256640672683716</v>
      </c>
      <c r="DX97">
        <v>9.0252199172973633</v>
      </c>
      <c r="DY97">
        <v>410.59454345703125</v>
      </c>
      <c r="DZ97">
        <v>236.12507629394531</v>
      </c>
      <c r="EA97">
        <v>7.5842180252075195</v>
      </c>
      <c r="EB97">
        <v>0.15000000596046448</v>
      </c>
    </row>
    <row r="98" spans="23:132" s="92" customFormat="1">
      <c r="W98"/>
      <c r="X98"/>
      <c r="Y98"/>
      <c r="Z98"/>
      <c r="AA98">
        <v>228</v>
      </c>
      <c r="AB98">
        <v>0.20747354626655579</v>
      </c>
      <c r="AC98">
        <v>0.1748988926410675</v>
      </c>
      <c r="AD98">
        <v>0.14147010445594788</v>
      </c>
      <c r="AE98">
        <v>0.15971095860004425</v>
      </c>
      <c r="AF98">
        <v>0.19132658839225769</v>
      </c>
      <c r="AG98">
        <v>0.1911022961139679</v>
      </c>
      <c r="AH98">
        <v>0.15751835703849792</v>
      </c>
      <c r="AI98">
        <v>0.19783961772918701</v>
      </c>
      <c r="AJ98">
        <v>0.17095877230167389</v>
      </c>
      <c r="AK98"/>
      <c r="AL98"/>
      <c r="AM98"/>
      <c r="AN98"/>
      <c r="AO98"/>
      <c r="AP98">
        <v>0.50528925657272339</v>
      </c>
      <c r="AQ98">
        <v>1.0202231407165527</v>
      </c>
      <c r="AR98">
        <v>5.7059793472290039</v>
      </c>
      <c r="AS98">
        <v>10.057806015014648</v>
      </c>
      <c r="AT98">
        <v>21.734682083129883</v>
      </c>
      <c r="AU98">
        <v>10.889772415161133</v>
      </c>
      <c r="AV98">
        <v>10.248164176940918</v>
      </c>
      <c r="AW98">
        <v>15.216037750244141</v>
      </c>
      <c r="AX98"/>
      <c r="AY98"/>
      <c r="AZ98"/>
      <c r="BA98"/>
      <c r="BB98"/>
      <c r="BC98"/>
      <c r="BD98">
        <v>0</v>
      </c>
      <c r="BE98">
        <v>0</v>
      </c>
      <c r="BF98">
        <v>5.6954719126224518E-2</v>
      </c>
      <c r="BG98">
        <v>0</v>
      </c>
      <c r="BH98">
        <v>4.6587064862251282E-2</v>
      </c>
      <c r="BI98">
        <v>0.11704283207654953</v>
      </c>
      <c r="BJ98">
        <v>0.76467221975326538</v>
      </c>
      <c r="BK98">
        <v>1.4743066392838955E-2</v>
      </c>
      <c r="BL98"/>
      <c r="BM98"/>
      <c r="BN98"/>
      <c r="BO98"/>
      <c r="BP98"/>
      <c r="BQ98"/>
      <c r="BR98">
        <v>0</v>
      </c>
      <c r="BS98">
        <v>-2.1442567929625511E-2</v>
      </c>
      <c r="BT98">
        <v>-4.4050499796867371E-2</v>
      </c>
      <c r="BU98">
        <v>0</v>
      </c>
      <c r="BV98">
        <v>-5.0382567569613457E-3</v>
      </c>
      <c r="BW98">
        <v>5.9139220975339413E-3</v>
      </c>
      <c r="BX98">
        <v>-4.0265761315822601E-2</v>
      </c>
      <c r="BY98">
        <v>7.5803674757480621E-2</v>
      </c>
      <c r="BZ98"/>
      <c r="CA98"/>
      <c r="CB98"/>
      <c r="CC98"/>
      <c r="CD98"/>
      <c r="CE98"/>
      <c r="CF98">
        <v>3.1580591201782227</v>
      </c>
      <c r="CG98">
        <v>8.5018558502197266</v>
      </c>
      <c r="CH98">
        <v>95.099655151367188</v>
      </c>
      <c r="CI98">
        <v>100.57807922363281</v>
      </c>
      <c r="CJ98">
        <v>98.79400634765625</v>
      </c>
      <c r="CK98">
        <v>98.997909545898438</v>
      </c>
      <c r="CL98">
        <v>93.165130615234375</v>
      </c>
      <c r="CM98">
        <v>101.44025421142578</v>
      </c>
      <c r="CN98"/>
      <c r="CO98"/>
      <c r="CP98"/>
      <c r="CQ98"/>
      <c r="CR98"/>
      <c r="CS98">
        <v>4.9225293099880219E-2</v>
      </c>
      <c r="CT98">
        <v>0</v>
      </c>
      <c r="CU98">
        <v>0</v>
      </c>
      <c r="CV98">
        <v>0</v>
      </c>
      <c r="CW98">
        <v>0</v>
      </c>
      <c r="CX98">
        <v>0</v>
      </c>
      <c r="CY98">
        <v>-0.74245035648345947</v>
      </c>
      <c r="CZ98">
        <v>-0.74244546890258789</v>
      </c>
      <c r="DA98">
        <v>-0.74244546890258789</v>
      </c>
      <c r="DB98">
        <v>228</v>
      </c>
      <c r="DC98">
        <v>850</v>
      </c>
      <c r="DD98">
        <v>0</v>
      </c>
      <c r="DE98">
        <v>73.852447509765625</v>
      </c>
      <c r="DF98">
        <v>97.72735595703125</v>
      </c>
      <c r="DG98">
        <v>0</v>
      </c>
      <c r="DH98">
        <v>0.5</v>
      </c>
      <c r="DI98">
        <v>0</v>
      </c>
      <c r="DQ98">
        <v>0.85000002384185791</v>
      </c>
      <c r="DR98">
        <v>1</v>
      </c>
      <c r="DS98">
        <v>1.190000057220459</v>
      </c>
      <c r="DT98">
        <v>4.2348694056272507E-2</v>
      </c>
      <c r="DU98">
        <v>0.31152871251106262</v>
      </c>
      <c r="DV98">
        <v>0.43091672658920288</v>
      </c>
      <c r="DW98">
        <v>0.74244546890258789</v>
      </c>
      <c r="DX98">
        <v>8.7539701461791992</v>
      </c>
      <c r="DY98">
        <v>419.3485107421875</v>
      </c>
      <c r="DZ98">
        <v>236.55599975585938</v>
      </c>
      <c r="EA98">
        <v>7.3562769889831543</v>
      </c>
      <c r="EB98">
        <v>0.15000000596046448</v>
      </c>
    </row>
    <row r="99" spans="23:132" s="92" customFormat="1">
      <c r="W99"/>
      <c r="X99"/>
      <c r="Y99"/>
      <c r="Z99"/>
      <c r="AA99">
        <v>229</v>
      </c>
      <c r="AB99">
        <v>0.20736534893512726</v>
      </c>
      <c r="AC99">
        <v>0.1747874915599823</v>
      </c>
      <c r="AD99">
        <v>0.14158160984516144</v>
      </c>
      <c r="AE99">
        <v>0.1596856415271759</v>
      </c>
      <c r="AF99">
        <v>0.19128876924514771</v>
      </c>
      <c r="AG99">
        <v>0.1904570460319519</v>
      </c>
      <c r="AH99">
        <v>0.15579855442047119</v>
      </c>
      <c r="AI99">
        <v>0.19466286897659302</v>
      </c>
      <c r="AJ99">
        <v>0.16875332593917847</v>
      </c>
      <c r="AK99"/>
      <c r="AL99"/>
      <c r="AM99"/>
      <c r="AN99"/>
      <c r="AO99"/>
      <c r="AP99">
        <v>0.52692866325378418</v>
      </c>
      <c r="AQ99">
        <v>1.0425033569335938</v>
      </c>
      <c r="AR99">
        <v>5.683678150177002</v>
      </c>
      <c r="AS99">
        <v>10.062870025634766</v>
      </c>
      <c r="AT99">
        <v>21.742246627807617</v>
      </c>
      <c r="AU99">
        <v>10.954297065734863</v>
      </c>
      <c r="AV99">
        <v>10.420143127441406</v>
      </c>
      <c r="AW99">
        <v>15.533712387084961</v>
      </c>
      <c r="AX99"/>
      <c r="AY99"/>
      <c r="AZ99"/>
      <c r="BA99"/>
      <c r="BB99"/>
      <c r="BC99"/>
      <c r="BD99">
        <v>0</v>
      </c>
      <c r="BE99">
        <v>0</v>
      </c>
      <c r="BF99">
        <v>7.9845510423183441E-2</v>
      </c>
      <c r="BG99">
        <v>0</v>
      </c>
      <c r="BH99">
        <v>5.8950886130332947E-2</v>
      </c>
      <c r="BI99">
        <v>8.1639848649501801E-2</v>
      </c>
      <c r="BJ99">
        <v>0.7795637845993042</v>
      </c>
      <c r="BK99">
        <v>0</v>
      </c>
      <c r="BL99"/>
      <c r="BM99"/>
      <c r="BN99"/>
      <c r="BO99"/>
      <c r="BP99"/>
      <c r="BQ99"/>
      <c r="BR99">
        <v>0</v>
      </c>
      <c r="BS99">
        <v>-2.1640922874212265E-2</v>
      </c>
      <c r="BT99">
        <v>-4.3920092284679413E-2</v>
      </c>
      <c r="BU99">
        <v>0</v>
      </c>
      <c r="BV99">
        <v>-5.0631975755095482E-3</v>
      </c>
      <c r="BW99">
        <v>3.3331664744764566E-3</v>
      </c>
      <c r="BX99">
        <v>-3.9088018238544464E-2</v>
      </c>
      <c r="BY99">
        <v>0</v>
      </c>
      <c r="BZ99"/>
      <c r="CA99"/>
      <c r="CB99"/>
      <c r="CC99"/>
      <c r="CD99"/>
      <c r="CE99"/>
      <c r="CF99">
        <v>3.2933056354522705</v>
      </c>
      <c r="CG99">
        <v>8.6875247955322266</v>
      </c>
      <c r="CH99">
        <v>94.72796630859375</v>
      </c>
      <c r="CI99">
        <v>100.62870788574219</v>
      </c>
      <c r="CJ99">
        <v>98.828392028808594</v>
      </c>
      <c r="CK99">
        <v>99.584503173828125</v>
      </c>
      <c r="CL99">
        <v>94.728591918945313</v>
      </c>
      <c r="CM99">
        <v>103.55809020996094</v>
      </c>
      <c r="CN99"/>
      <c r="CO99"/>
      <c r="CP99"/>
      <c r="CQ99"/>
      <c r="CR99"/>
      <c r="CS99">
        <v>3.0601225793361664E-2</v>
      </c>
      <c r="CT99">
        <v>0</v>
      </c>
      <c r="CU99">
        <v>0</v>
      </c>
      <c r="CV99">
        <v>0</v>
      </c>
      <c r="CW99">
        <v>0</v>
      </c>
      <c r="CX99">
        <v>0</v>
      </c>
      <c r="CY99">
        <v>-0.58844685554504395</v>
      </c>
      <c r="CZ99">
        <v>-0.58842670917510986</v>
      </c>
      <c r="DA99">
        <v>-0.58842670917510986</v>
      </c>
      <c r="DB99">
        <v>229</v>
      </c>
      <c r="DC99">
        <v>850</v>
      </c>
      <c r="DD99">
        <v>0</v>
      </c>
      <c r="DE99">
        <v>74.396942138671875</v>
      </c>
      <c r="DF99">
        <v>98.105392456054688</v>
      </c>
      <c r="DG99">
        <v>0</v>
      </c>
      <c r="DH99">
        <v>0.5</v>
      </c>
      <c r="DI99">
        <v>0</v>
      </c>
      <c r="DQ99">
        <v>0.85000002384185791</v>
      </c>
      <c r="DR99">
        <v>1</v>
      </c>
      <c r="DS99">
        <v>1.190000057220459</v>
      </c>
      <c r="DT99">
        <v>4.2726330459117889E-2</v>
      </c>
      <c r="DU99">
        <v>0.31767430901527405</v>
      </c>
      <c r="DV99">
        <v>0.27075240015983582</v>
      </c>
      <c r="DW99">
        <v>0.58842670917510986</v>
      </c>
      <c r="DX99">
        <v>8.8477630615234375</v>
      </c>
      <c r="DY99">
        <v>428.1962890625</v>
      </c>
      <c r="DZ99">
        <v>236.82675170898438</v>
      </c>
      <c r="EA99">
        <v>7.4350948333740234</v>
      </c>
      <c r="EB99">
        <v>0.15000000596046448</v>
      </c>
    </row>
    <row r="100" spans="23:132" s="92" customFormat="1">
      <c r="W100"/>
      <c r="X100"/>
      <c r="Y100"/>
      <c r="Z100"/>
      <c r="AA100">
        <v>230</v>
      </c>
      <c r="AB100">
        <v>0.20725624263286591</v>
      </c>
      <c r="AC100">
        <v>0.17467764019966125</v>
      </c>
      <c r="AD100">
        <v>0.1417296826839447</v>
      </c>
      <c r="AE100">
        <v>0.15966030955314636</v>
      </c>
      <c r="AF100">
        <v>0.19127513468265533</v>
      </c>
      <c r="AG100">
        <v>0.1904815286397934</v>
      </c>
      <c r="AH100">
        <v>0.30103304982185364</v>
      </c>
      <c r="AI100">
        <v>0.30000001192092896</v>
      </c>
      <c r="AJ100">
        <v>0.30068871378898621</v>
      </c>
      <c r="AK100"/>
      <c r="AL100"/>
      <c r="AM100"/>
      <c r="AN100"/>
      <c r="AO100"/>
      <c r="AP100">
        <v>0.54874998331069946</v>
      </c>
      <c r="AQ100">
        <v>1.0644736289978027</v>
      </c>
      <c r="AR100">
        <v>5.6540637016296387</v>
      </c>
      <c r="AS100">
        <v>10.067935943603516</v>
      </c>
      <c r="AT100">
        <v>21.744974136352539</v>
      </c>
      <c r="AU100">
        <v>10.951849937438965</v>
      </c>
      <c r="AV100">
        <v>-4.1033062934875488</v>
      </c>
      <c r="AW100">
        <v>4.9999985694885254</v>
      </c>
      <c r="AX100"/>
      <c r="AY100"/>
      <c r="AZ100"/>
      <c r="BA100"/>
      <c r="BB100"/>
      <c r="BC100"/>
      <c r="BD100">
        <v>0</v>
      </c>
      <c r="BE100">
        <v>0</v>
      </c>
      <c r="BF100">
        <v>0.11037600040435791</v>
      </c>
      <c r="BG100">
        <v>0</v>
      </c>
      <c r="BH100">
        <v>7.3587127029895782E-2</v>
      </c>
      <c r="BI100">
        <v>4.3495386838912964E-2</v>
      </c>
      <c r="BJ100">
        <v>0.77254146337509155</v>
      </c>
      <c r="BK100">
        <v>0</v>
      </c>
      <c r="BL100"/>
      <c r="BM100"/>
      <c r="BN100"/>
      <c r="BO100"/>
      <c r="BP100"/>
      <c r="BQ100"/>
      <c r="BR100">
        <v>0</v>
      </c>
      <c r="BS100">
        <v>-2.1820766851305962E-2</v>
      </c>
      <c r="BT100">
        <v>-4.379112645983696E-2</v>
      </c>
      <c r="BU100">
        <v>0</v>
      </c>
      <c r="BV100">
        <v>-5.0676139071583748E-3</v>
      </c>
      <c r="BW100">
        <v>1.657112967222929E-3</v>
      </c>
      <c r="BX100">
        <v>9.6918419003486633E-3</v>
      </c>
      <c r="BY100">
        <v>14.632368087768555</v>
      </c>
      <c r="BZ100"/>
      <c r="CA100"/>
      <c r="CB100"/>
      <c r="CC100"/>
      <c r="CD100"/>
      <c r="CE100"/>
      <c r="CF100">
        <v>3.4296886920928955</v>
      </c>
      <c r="CG100">
        <v>8.870610237121582</v>
      </c>
      <c r="CH100">
        <v>94.234390258789063</v>
      </c>
      <c r="CI100">
        <v>100.67937469482422</v>
      </c>
      <c r="CJ100">
        <v>98.840782165527344</v>
      </c>
      <c r="CK100">
        <v>99.562248229980469</v>
      </c>
      <c r="CL100">
        <v>-37.302787780761719</v>
      </c>
      <c r="CM100">
        <v>33.333324432373047</v>
      </c>
      <c r="CN100"/>
      <c r="CO100"/>
      <c r="CP100"/>
      <c r="CQ100"/>
      <c r="CR100"/>
      <c r="CS100">
        <v>1.608133502304554E-2</v>
      </c>
      <c r="CT100">
        <v>0</v>
      </c>
      <c r="CU100">
        <v>0</v>
      </c>
      <c r="CV100">
        <v>0</v>
      </c>
      <c r="CW100">
        <v>25.399999618530273</v>
      </c>
      <c r="CX100">
        <v>0</v>
      </c>
      <c r="CY100">
        <v>25.037675857543945</v>
      </c>
      <c r="CZ100">
        <v>-0.36236035823822021</v>
      </c>
      <c r="DA100">
        <v>25.037639617919922</v>
      </c>
      <c r="DB100">
        <v>230</v>
      </c>
      <c r="DC100">
        <v>850</v>
      </c>
      <c r="DD100">
        <v>0</v>
      </c>
      <c r="DE100">
        <v>49.315517425537109</v>
      </c>
      <c r="DF100">
        <v>73.859199523925781</v>
      </c>
      <c r="DG100">
        <v>25.399999618530273</v>
      </c>
      <c r="DH100">
        <v>0.5</v>
      </c>
      <c r="DI100">
        <v>0</v>
      </c>
      <c r="DQ100">
        <v>0.85000002384185791</v>
      </c>
      <c r="DR100">
        <v>1</v>
      </c>
      <c r="DS100">
        <v>1.190000057220459</v>
      </c>
      <c r="DT100">
        <v>3.4851033240556717E-2</v>
      </c>
      <c r="DU100">
        <v>0.23391632735729218</v>
      </c>
      <c r="DV100">
        <v>0.12844404578208923</v>
      </c>
      <c r="DW100">
        <v>0.36236035823822021</v>
      </c>
      <c r="DX100">
        <v>7.9871501922607422</v>
      </c>
      <c r="DY100">
        <v>436.18344116210938</v>
      </c>
      <c r="DZ100">
        <v>236.9552001953125</v>
      </c>
      <c r="EA100">
        <v>6.711890697479248</v>
      </c>
      <c r="EB100">
        <v>0.15000000596046448</v>
      </c>
    </row>
    <row r="101" spans="23:132" s="92" customFormat="1">
      <c r="W101"/>
      <c r="X101"/>
      <c r="Y101"/>
      <c r="Z101"/>
      <c r="AA101">
        <v>231</v>
      </c>
      <c r="AB101">
        <v>0.20714633166790009</v>
      </c>
      <c r="AC101">
        <v>0.17456920444965363</v>
      </c>
      <c r="AD101">
        <v>0.141587033867836</v>
      </c>
      <c r="AE101">
        <v>0.1596352607011795</v>
      </c>
      <c r="AF101">
        <v>0.19109123945236206</v>
      </c>
      <c r="AG101">
        <v>0.20902448892593384</v>
      </c>
      <c r="AH101">
        <v>0.28294330835342407</v>
      </c>
      <c r="AI101">
        <v>0.2443886399269104</v>
      </c>
      <c r="AJ101">
        <v>0.27009174227714539</v>
      </c>
      <c r="AK101"/>
      <c r="AL101"/>
      <c r="AM101"/>
      <c r="AN101"/>
      <c r="AO101"/>
      <c r="AP101">
        <v>0.57073217630386353</v>
      </c>
      <c r="AQ101">
        <v>1.0861607789993286</v>
      </c>
      <c r="AR101">
        <v>5.6825933456420898</v>
      </c>
      <c r="AS101">
        <v>10.072945594787598</v>
      </c>
      <c r="AT101">
        <v>21.781753540039063</v>
      </c>
      <c r="AU101">
        <v>9.0975532531738281</v>
      </c>
      <c r="AV101">
        <v>-2.2943317890167236</v>
      </c>
      <c r="AW101">
        <v>10.561135292053223</v>
      </c>
      <c r="AX101"/>
      <c r="AY101"/>
      <c r="AZ101"/>
      <c r="BA101"/>
      <c r="BB101"/>
      <c r="BC101"/>
      <c r="BD101">
        <v>0</v>
      </c>
      <c r="BE101">
        <v>0</v>
      </c>
      <c r="BF101">
        <v>1.4013512991368771E-2</v>
      </c>
      <c r="BG101">
        <v>0</v>
      </c>
      <c r="BH101">
        <v>8.4525533020496368E-3</v>
      </c>
      <c r="BI101">
        <v>5.3198984824120998E-3</v>
      </c>
      <c r="BJ101">
        <v>0.85068720579147339</v>
      </c>
      <c r="BK101">
        <v>0.12152674794197083</v>
      </c>
      <c r="BL101"/>
      <c r="BM101"/>
      <c r="BN101"/>
      <c r="BO101"/>
      <c r="BP101"/>
      <c r="BQ101"/>
      <c r="BR101">
        <v>0</v>
      </c>
      <c r="BS101">
        <v>-2.1983323618769646E-2</v>
      </c>
      <c r="BT101">
        <v>-4.3667983263731003E-2</v>
      </c>
      <c r="BU101">
        <v>0</v>
      </c>
      <c r="BV101">
        <v>-5.0099282525479794E-3</v>
      </c>
      <c r="BW101">
        <v>1.7590317875146866E-3</v>
      </c>
      <c r="BX101">
        <v>1.8834630250930786</v>
      </c>
      <c r="BY101">
        <v>4.4572286605834961</v>
      </c>
      <c r="BZ101"/>
      <c r="CA101"/>
      <c r="CB101"/>
      <c r="CC101"/>
      <c r="CD101"/>
      <c r="CE101"/>
      <c r="CF101">
        <v>3.5670773983001709</v>
      </c>
      <c r="CG101">
        <v>9.0513362884521484</v>
      </c>
      <c r="CH101">
        <v>94.709892272949219</v>
      </c>
      <c r="CI101">
        <v>100.72946929931641</v>
      </c>
      <c r="CJ101">
        <v>99.007965087890625</v>
      </c>
      <c r="CK101">
        <v>82.705009460449219</v>
      </c>
      <c r="CL101">
        <v>-20.857564926147461</v>
      </c>
      <c r="CM101">
        <v>70.407569885253906</v>
      </c>
      <c r="CN101"/>
      <c r="CO101"/>
      <c r="CP101"/>
      <c r="CQ101"/>
      <c r="CR101"/>
      <c r="CS101">
        <v>0.68491947650909424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-5.6298227310180664</v>
      </c>
      <c r="CZ101">
        <v>-5.6298046112060547</v>
      </c>
      <c r="DA101">
        <v>-5.6298046112060547</v>
      </c>
      <c r="DB101">
        <v>231</v>
      </c>
      <c r="DC101">
        <v>850</v>
      </c>
      <c r="DD101">
        <v>0</v>
      </c>
      <c r="DE101">
        <v>54.901653289794922</v>
      </c>
      <c r="DF101">
        <v>73.900863647460938</v>
      </c>
      <c r="DG101">
        <v>0</v>
      </c>
      <c r="DH101">
        <v>0.5</v>
      </c>
      <c r="DI101">
        <v>0</v>
      </c>
      <c r="DQ101">
        <v>0.85000002384185791</v>
      </c>
      <c r="DR101">
        <v>1</v>
      </c>
      <c r="DS101">
        <v>1.190000057220459</v>
      </c>
      <c r="DT101">
        <v>7.5589179992675781E-2</v>
      </c>
      <c r="DU101">
        <v>0.47780326008796692</v>
      </c>
      <c r="DV101">
        <v>5.1520013809204102</v>
      </c>
      <c r="DW101">
        <v>5.6298046112060547</v>
      </c>
      <c r="DX101">
        <v>7.5220541954040527</v>
      </c>
      <c r="DY101">
        <v>443.70550537109375</v>
      </c>
      <c r="DZ101">
        <v>242.10720825195313</v>
      </c>
      <c r="EA101">
        <v>6.3210535049438477</v>
      </c>
      <c r="EB101">
        <v>0.15000000596046448</v>
      </c>
    </row>
    <row r="102" spans="23:132" s="92" customFormat="1">
      <c r="W102"/>
      <c r="X102"/>
      <c r="Y102"/>
      <c r="Z102"/>
      <c r="AA102">
        <v>232</v>
      </c>
      <c r="AB102">
        <v>0.20703567564487457</v>
      </c>
      <c r="AC102">
        <v>0.17446252703666687</v>
      </c>
      <c r="AD102">
        <v>0.14151309430599213</v>
      </c>
      <c r="AE102">
        <v>0.15960831940174103</v>
      </c>
      <c r="AF102">
        <v>0.19123928248882294</v>
      </c>
      <c r="AG102">
        <v>0.20267760753631592</v>
      </c>
      <c r="AH102">
        <v>0.23454365134239197</v>
      </c>
      <c r="AI102">
        <v>0.24026460945606232</v>
      </c>
      <c r="AJ102">
        <v>0.23645064234733582</v>
      </c>
      <c r="AK102"/>
      <c r="AL102"/>
      <c r="AM102"/>
      <c r="AN102"/>
      <c r="AO102"/>
      <c r="AP102">
        <v>0.59286338090896606</v>
      </c>
      <c r="AQ102">
        <v>1.1074963808059692</v>
      </c>
      <c r="AR102">
        <v>5.6973810195922852</v>
      </c>
      <c r="AS102">
        <v>10.078333854675293</v>
      </c>
      <c r="AT102">
        <v>21.752145767211914</v>
      </c>
      <c r="AU102">
        <v>9.7322416305541992</v>
      </c>
      <c r="AV102">
        <v>2.5456340312957764</v>
      </c>
      <c r="AW102">
        <v>10.973538398742676</v>
      </c>
      <c r="AX102"/>
      <c r="AY102"/>
      <c r="AZ102"/>
      <c r="BA102"/>
      <c r="BB102"/>
      <c r="BC102"/>
      <c r="BD102">
        <v>0</v>
      </c>
      <c r="BE102">
        <v>0</v>
      </c>
      <c r="BF102">
        <v>1.1152728460729122E-2</v>
      </c>
      <c r="BG102">
        <v>0</v>
      </c>
      <c r="BH102">
        <v>6.2742945738136768E-3</v>
      </c>
      <c r="BI102">
        <v>0.18230833113193512</v>
      </c>
      <c r="BJ102">
        <v>0.7378772497177124</v>
      </c>
      <c r="BK102">
        <v>6.2387373298406601E-2</v>
      </c>
      <c r="BL102"/>
      <c r="BM102"/>
      <c r="BN102"/>
      <c r="BO102"/>
      <c r="BP102"/>
      <c r="BQ102"/>
      <c r="BR102">
        <v>0</v>
      </c>
      <c r="BS102">
        <v>-2.2130275145173073E-2</v>
      </c>
      <c r="BT102">
        <v>-4.3465524911880493E-2</v>
      </c>
      <c r="BU102">
        <v>0</v>
      </c>
      <c r="BV102">
        <v>-5.3890766575932503E-3</v>
      </c>
      <c r="BW102">
        <v>5.6994382292032242E-2</v>
      </c>
      <c r="BX102">
        <v>0.37457853555679321</v>
      </c>
      <c r="BY102">
        <v>-0.61114788055419922</v>
      </c>
      <c r="BZ102"/>
      <c r="CA102"/>
      <c r="CB102"/>
      <c r="CC102"/>
      <c r="CD102"/>
      <c r="CE102"/>
      <c r="CF102">
        <v>3.705397367477417</v>
      </c>
      <c r="CG102">
        <v>9.2291316986083984</v>
      </c>
      <c r="CH102">
        <v>94.956352233886719</v>
      </c>
      <c r="CI102">
        <v>100.78335571289063</v>
      </c>
      <c r="CJ102">
        <v>98.873374938964844</v>
      </c>
      <c r="CK102">
        <v>88.474899291992188</v>
      </c>
      <c r="CL102">
        <v>23.142129898071289</v>
      </c>
      <c r="CM102">
        <v>73.156929016113281</v>
      </c>
      <c r="CN102"/>
      <c r="CO102"/>
      <c r="CP102"/>
      <c r="CQ102"/>
      <c r="CR102"/>
      <c r="CS102">
        <v>0.53595584630966187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-5.9210805892944336</v>
      </c>
      <c r="CZ102">
        <v>-5.9210925102233887</v>
      </c>
      <c r="DA102">
        <v>-5.9210925102233887</v>
      </c>
      <c r="DB102">
        <v>232</v>
      </c>
      <c r="DC102">
        <v>850</v>
      </c>
      <c r="DD102">
        <v>0</v>
      </c>
      <c r="DE102">
        <v>60.779273986816406</v>
      </c>
      <c r="DF102">
        <v>83.009567260742188</v>
      </c>
      <c r="DG102">
        <v>0</v>
      </c>
      <c r="DH102">
        <v>0.5</v>
      </c>
      <c r="DI102">
        <v>0</v>
      </c>
      <c r="DQ102">
        <v>0.85000002384185791</v>
      </c>
      <c r="DR102">
        <v>1</v>
      </c>
      <c r="DS102">
        <v>1.190000057220459</v>
      </c>
      <c r="DT102">
        <v>8.5187323391437531E-2</v>
      </c>
      <c r="DU102">
        <v>0.69767576456069946</v>
      </c>
      <c r="DV102">
        <v>5.223416805267334</v>
      </c>
      <c r="DW102">
        <v>5.9210925102233887</v>
      </c>
      <c r="DX102">
        <v>9.7459831237792969</v>
      </c>
      <c r="DY102">
        <v>453.45147705078125</v>
      </c>
      <c r="DZ102">
        <v>247.33062744140625</v>
      </c>
      <c r="EA102">
        <v>8.1899013519287109</v>
      </c>
      <c r="EB102">
        <v>0.15000000596046448</v>
      </c>
    </row>
    <row r="103" spans="23:132" s="92" customFormat="1">
      <c r="W103"/>
      <c r="X103"/>
      <c r="Y103"/>
      <c r="Z103"/>
      <c r="AA103">
        <v>233</v>
      </c>
      <c r="AB103">
        <v>0.20692437887191772</v>
      </c>
      <c r="AC103">
        <v>0.17435739934444427</v>
      </c>
      <c r="AD103">
        <v>0.14153429865837097</v>
      </c>
      <c r="AE103">
        <v>0.15958376228809357</v>
      </c>
      <c r="AF103">
        <v>0.19132180511951447</v>
      </c>
      <c r="AG103">
        <v>0.19980886578559875</v>
      </c>
      <c r="AH103">
        <v>0.20908808708190918</v>
      </c>
      <c r="AI103">
        <v>0.22864606976509094</v>
      </c>
      <c r="AJ103">
        <v>0.2156074196100235</v>
      </c>
      <c r="AK103"/>
      <c r="AL103"/>
      <c r="AM103"/>
      <c r="AN103"/>
      <c r="AO103"/>
      <c r="AP103">
        <v>0.61512267589569092</v>
      </c>
      <c r="AQ103">
        <v>1.1285219192504883</v>
      </c>
      <c r="AR103">
        <v>5.6931405067443848</v>
      </c>
      <c r="AS103">
        <v>10.083246231079102</v>
      </c>
      <c r="AT103">
        <v>21.735639572143555</v>
      </c>
      <c r="AU103">
        <v>10.019115447998047</v>
      </c>
      <c r="AV103">
        <v>5.0911903381347656</v>
      </c>
      <c r="AW103">
        <v>12.135393142700195</v>
      </c>
      <c r="AX103"/>
      <c r="AY103"/>
      <c r="AZ103"/>
      <c r="BA103"/>
      <c r="BB103"/>
      <c r="BC103"/>
      <c r="BD103">
        <v>0</v>
      </c>
      <c r="BE103">
        <v>0</v>
      </c>
      <c r="BF103">
        <v>1.1387983337044716E-2</v>
      </c>
      <c r="BG103">
        <v>0</v>
      </c>
      <c r="BH103">
        <v>7.6313461177051067E-3</v>
      </c>
      <c r="BI103">
        <v>0.13011179864406586</v>
      </c>
      <c r="BJ103">
        <v>0.79026031494140625</v>
      </c>
      <c r="BK103">
        <v>6.0608621686697006E-2</v>
      </c>
      <c r="BL103"/>
      <c r="BM103"/>
      <c r="BN103"/>
      <c r="BO103"/>
      <c r="BP103"/>
      <c r="BQ103"/>
      <c r="BR103">
        <v>0</v>
      </c>
      <c r="BS103">
        <v>-2.225978672504425E-2</v>
      </c>
      <c r="BT103">
        <v>-4.3284889310598373E-2</v>
      </c>
      <c r="BU103">
        <v>0</v>
      </c>
      <c r="BV103">
        <v>-4.9118837341666222E-3</v>
      </c>
      <c r="BW103">
        <v>3.7758521735668182E-2</v>
      </c>
      <c r="BX103">
        <v>0.19698293507099152</v>
      </c>
      <c r="BY103">
        <v>0.36089691519737244</v>
      </c>
      <c r="BZ103"/>
      <c r="CA103"/>
      <c r="CB103"/>
      <c r="CC103"/>
      <c r="CD103"/>
      <c r="CE103"/>
      <c r="CF103">
        <v>3.8445181846618652</v>
      </c>
      <c r="CG103">
        <v>9.4043445587158203</v>
      </c>
      <c r="CH103">
        <v>94.885673522949219</v>
      </c>
      <c r="CI103">
        <v>100.83246612548828</v>
      </c>
      <c r="CJ103">
        <v>98.798355102539063</v>
      </c>
      <c r="CK103">
        <v>91.082847595214844</v>
      </c>
      <c r="CL103">
        <v>46.283554077148438</v>
      </c>
      <c r="CM103">
        <v>80.902618408203125</v>
      </c>
      <c r="CN103"/>
      <c r="CO103"/>
      <c r="CP103"/>
      <c r="CQ103"/>
      <c r="CR103"/>
      <c r="CS103">
        <v>0.37921926379203796</v>
      </c>
      <c r="CT103">
        <v>0</v>
      </c>
      <c r="CU103">
        <v>0</v>
      </c>
      <c r="CV103">
        <v>0</v>
      </c>
      <c r="CW103">
        <v>0</v>
      </c>
      <c r="CX103">
        <v>0</v>
      </c>
      <c r="CY103">
        <v>-4.0217342376708984</v>
      </c>
      <c r="CZ103">
        <v>-4.0217347145080566</v>
      </c>
      <c r="DA103">
        <v>-4.0217347145080566</v>
      </c>
      <c r="DB103">
        <v>233</v>
      </c>
      <c r="DC103">
        <v>850</v>
      </c>
      <c r="DD103">
        <v>0</v>
      </c>
      <c r="DE103">
        <v>64.757728576660156</v>
      </c>
      <c r="DF103">
        <v>87.703895568847656</v>
      </c>
      <c r="DG103">
        <v>0</v>
      </c>
      <c r="DH103">
        <v>0.5</v>
      </c>
      <c r="DI103">
        <v>0</v>
      </c>
      <c r="DQ103">
        <v>0.85000002384185791</v>
      </c>
      <c r="DR103">
        <v>1</v>
      </c>
      <c r="DS103">
        <v>1.190000057220459</v>
      </c>
      <c r="DT103">
        <v>7.8071221709251404E-2</v>
      </c>
      <c r="DU103">
        <v>0.59315460920333862</v>
      </c>
      <c r="DV103">
        <v>3.4285800457000732</v>
      </c>
      <c r="DW103">
        <v>4.0217347145080566</v>
      </c>
      <c r="DX103">
        <v>9.0411548614501953</v>
      </c>
      <c r="DY103">
        <v>462.49264526367188</v>
      </c>
      <c r="DZ103">
        <v>250.75920104980469</v>
      </c>
      <c r="EA103">
        <v>7.5976085662841797</v>
      </c>
      <c r="EB103">
        <v>0.15000000596046448</v>
      </c>
    </row>
    <row r="104" spans="23:132" s="92" customFormat="1">
      <c r="W104"/>
      <c r="X104"/>
      <c r="Y104"/>
      <c r="Z104"/>
      <c r="AA104">
        <v>234</v>
      </c>
      <c r="AB104">
        <v>0.20681251585483551</v>
      </c>
      <c r="AC104">
        <v>0.17425359785556793</v>
      </c>
      <c r="AD104">
        <v>0.14161290228366852</v>
      </c>
      <c r="AE104">
        <v>0.15956071019172668</v>
      </c>
      <c r="AF104">
        <v>0.19139263033866882</v>
      </c>
      <c r="AG104">
        <v>0.19801813364028931</v>
      </c>
      <c r="AH104">
        <v>0.19219093024730682</v>
      </c>
      <c r="AI104">
        <v>0.25108522176742554</v>
      </c>
      <c r="AJ104">
        <v>0.21182236075401306</v>
      </c>
      <c r="AK104"/>
      <c r="AL104"/>
      <c r="AM104"/>
      <c r="AN104"/>
      <c r="AO104"/>
      <c r="AP104">
        <v>0.63749527931213379</v>
      </c>
      <c r="AQ104">
        <v>1.1492820978164673</v>
      </c>
      <c r="AR104">
        <v>5.6774196624755859</v>
      </c>
      <c r="AS104">
        <v>10.087856292724609</v>
      </c>
      <c r="AT104">
        <v>21.721475601196289</v>
      </c>
      <c r="AU104">
        <v>10.198188781738281</v>
      </c>
      <c r="AV104">
        <v>6.7809062004089355</v>
      </c>
      <c r="AW104">
        <v>9.8914775848388672</v>
      </c>
      <c r="AX104"/>
      <c r="AY104"/>
      <c r="AZ104"/>
      <c r="BA104"/>
      <c r="BB104"/>
      <c r="BC104"/>
      <c r="BD104">
        <v>0</v>
      </c>
      <c r="BE104">
        <v>0</v>
      </c>
      <c r="BF104">
        <v>1.2107712216675282E-2</v>
      </c>
      <c r="BG104">
        <v>0</v>
      </c>
      <c r="BH104">
        <v>8.5343485698103905E-3</v>
      </c>
      <c r="BI104">
        <v>0.10555286705493927</v>
      </c>
      <c r="BJ104">
        <v>0.82859373092651367</v>
      </c>
      <c r="BK104">
        <v>4.5211337506771088E-2</v>
      </c>
      <c r="BL104"/>
      <c r="BM104"/>
      <c r="BN104"/>
      <c r="BO104"/>
      <c r="BP104"/>
      <c r="BQ104"/>
      <c r="BR104">
        <v>0</v>
      </c>
      <c r="BS104">
        <v>-2.237401157617569E-2</v>
      </c>
      <c r="BT104">
        <v>-4.3132666498422623E-2</v>
      </c>
      <c r="BU104">
        <v>0</v>
      </c>
      <c r="BV104">
        <v>-4.6102134510874748E-3</v>
      </c>
      <c r="BW104">
        <v>2.887694351375103E-2</v>
      </c>
      <c r="BX104">
        <v>8.8767826557159424E-2</v>
      </c>
      <c r="BY104">
        <v>0.27493256330490112</v>
      </c>
      <c r="BZ104"/>
      <c r="CA104"/>
      <c r="CB104"/>
      <c r="CC104"/>
      <c r="CD104"/>
      <c r="CE104"/>
      <c r="CF104">
        <v>3.9843471050262451</v>
      </c>
      <c r="CG104">
        <v>9.5773468017578125</v>
      </c>
      <c r="CH104">
        <v>94.623664855957031</v>
      </c>
      <c r="CI104">
        <v>100.87857055664063</v>
      </c>
      <c r="CJ104">
        <v>98.733970642089844</v>
      </c>
      <c r="CK104">
        <v>92.710784912109375</v>
      </c>
      <c r="CL104">
        <v>61.644607543945313</v>
      </c>
      <c r="CM104">
        <v>65.943183898925781</v>
      </c>
      <c r="CN104"/>
      <c r="CO104"/>
      <c r="CP104"/>
      <c r="CQ104"/>
      <c r="CR104"/>
      <c r="CS104">
        <v>0.27312716841697693</v>
      </c>
      <c r="CT104">
        <v>0</v>
      </c>
      <c r="CU104">
        <v>0</v>
      </c>
      <c r="CV104">
        <v>0</v>
      </c>
      <c r="CW104">
        <v>3.0480000972747803</v>
      </c>
      <c r="CX104">
        <v>0</v>
      </c>
      <c r="CY104">
        <v>0.35725533962249756</v>
      </c>
      <c r="CZ104">
        <v>-2.6907293796539307</v>
      </c>
      <c r="DA104">
        <v>0.357270747423172</v>
      </c>
      <c r="DB104">
        <v>234</v>
      </c>
      <c r="DC104">
        <v>850</v>
      </c>
      <c r="DD104">
        <v>0</v>
      </c>
      <c r="DE104">
        <v>64.357315063476563</v>
      </c>
      <c r="DF104">
        <v>90.776405334472656</v>
      </c>
      <c r="DG104">
        <v>0</v>
      </c>
      <c r="DH104">
        <v>0.5</v>
      </c>
      <c r="DI104">
        <v>3.0480000972747803</v>
      </c>
      <c r="DQ104">
        <v>0.85000002384185791</v>
      </c>
      <c r="DR104">
        <v>1</v>
      </c>
      <c r="DS104">
        <v>1.190000057220459</v>
      </c>
      <c r="DT104">
        <v>6.1272948980331421E-2</v>
      </c>
      <c r="DU104">
        <v>0.42679616808891296</v>
      </c>
      <c r="DV104">
        <v>2.2639331817626953</v>
      </c>
      <c r="DW104">
        <v>2.6907293796539307</v>
      </c>
      <c r="DX104">
        <v>8.2889347076416016</v>
      </c>
      <c r="DY104">
        <v>470.78158569335938</v>
      </c>
      <c r="DZ104">
        <v>253.02313232421875</v>
      </c>
      <c r="EA104">
        <v>6.9654908180236816</v>
      </c>
      <c r="EB104">
        <v>0.15000000596046448</v>
      </c>
    </row>
    <row r="105" spans="23:132" s="92" customFormat="1">
      <c r="W105"/>
      <c r="X105"/>
      <c r="Y105"/>
      <c r="Z105"/>
      <c r="AA105">
        <v>235</v>
      </c>
      <c r="AB105">
        <v>0.20670014619827271</v>
      </c>
      <c r="AC105">
        <v>0.1741509884595871</v>
      </c>
      <c r="AD105">
        <v>0.14166009426116943</v>
      </c>
      <c r="AE105">
        <v>0.15953899919986725</v>
      </c>
      <c r="AF105">
        <v>0.1914123147726059</v>
      </c>
      <c r="AG105">
        <v>0.19568434357643127</v>
      </c>
      <c r="AH105">
        <v>0.17812322080135345</v>
      </c>
      <c r="AI105">
        <v>0.24181507527828217</v>
      </c>
      <c r="AJ105">
        <v>0.19935384392738342</v>
      </c>
      <c r="AK105"/>
      <c r="AL105"/>
      <c r="AM105"/>
      <c r="AN105"/>
      <c r="AO105"/>
      <c r="AP105">
        <v>0.65996921062469482</v>
      </c>
      <c r="AQ105">
        <v>1.1698039770126343</v>
      </c>
      <c r="AR105">
        <v>5.6679811477661133</v>
      </c>
      <c r="AS105">
        <v>10.092198371887207</v>
      </c>
      <c r="AT105">
        <v>21.717538833618164</v>
      </c>
      <c r="AU105">
        <v>10.431568145751953</v>
      </c>
      <c r="AV105">
        <v>8.1876764297485352</v>
      </c>
      <c r="AW105">
        <v>10.81849193572998</v>
      </c>
      <c r="AX105"/>
      <c r="AY105"/>
      <c r="AZ105"/>
      <c r="BA105"/>
      <c r="BB105"/>
      <c r="BC105"/>
      <c r="BD105">
        <v>0</v>
      </c>
      <c r="BE105">
        <v>0</v>
      </c>
      <c r="BF105">
        <v>1.5441925264894962E-2</v>
      </c>
      <c r="BG105">
        <v>0</v>
      </c>
      <c r="BH105">
        <v>1.0908889584243298E-2</v>
      </c>
      <c r="BI105">
        <v>0.10468044131994247</v>
      </c>
      <c r="BJ105">
        <v>0.77115076780319214</v>
      </c>
      <c r="BK105">
        <v>9.781801700592041E-2</v>
      </c>
      <c r="BL105"/>
      <c r="BM105"/>
      <c r="BN105"/>
      <c r="BO105"/>
      <c r="BP105"/>
      <c r="BQ105"/>
      <c r="BR105">
        <v>0</v>
      </c>
      <c r="BS105">
        <v>-2.2475102916359901E-2</v>
      </c>
      <c r="BT105">
        <v>-4.2994778603315353E-2</v>
      </c>
      <c r="BU105">
        <v>0</v>
      </c>
      <c r="BV105">
        <v>-4.3436083942651749E-3</v>
      </c>
      <c r="BW105">
        <v>2.330169640481472E-2</v>
      </c>
      <c r="BX105">
        <v>1.7401548102498055E-2</v>
      </c>
      <c r="BY105">
        <v>0.28639945387840271</v>
      </c>
      <c r="BZ105"/>
      <c r="CA105"/>
      <c r="CB105"/>
      <c r="CC105"/>
      <c r="CD105"/>
      <c r="CE105"/>
      <c r="CF105">
        <v>4.1248092651367188</v>
      </c>
      <c r="CG105">
        <v>9.7483625411987305</v>
      </c>
      <c r="CH105">
        <v>94.466354370117188</v>
      </c>
      <c r="CI105">
        <v>100.9219970703125</v>
      </c>
      <c r="CJ105">
        <v>98.716072082519531</v>
      </c>
      <c r="CK105">
        <v>94.832412719726563</v>
      </c>
      <c r="CL105">
        <v>74.433441162109375</v>
      </c>
      <c r="CM105">
        <v>72.123283386230469</v>
      </c>
      <c r="CN105"/>
      <c r="CO105"/>
      <c r="CP105"/>
      <c r="CQ105"/>
      <c r="CR105"/>
      <c r="CS105">
        <v>0.28380474448204041</v>
      </c>
      <c r="CT105">
        <v>0</v>
      </c>
      <c r="CU105">
        <v>0</v>
      </c>
      <c r="CV105">
        <v>0</v>
      </c>
      <c r="CW105">
        <v>0</v>
      </c>
      <c r="CX105">
        <v>0</v>
      </c>
      <c r="CY105">
        <v>-2.6011018753051758</v>
      </c>
      <c r="CZ105">
        <v>-2.6011269092559814</v>
      </c>
      <c r="DA105">
        <v>-2.6011269092559814</v>
      </c>
      <c r="DB105">
        <v>235</v>
      </c>
      <c r="DC105">
        <v>850</v>
      </c>
      <c r="DD105">
        <v>0</v>
      </c>
      <c r="DE105">
        <v>66.915458679199219</v>
      </c>
      <c r="DF105">
        <v>93.494949340820313</v>
      </c>
      <c r="DG105">
        <v>0</v>
      </c>
      <c r="DH105">
        <v>0.5</v>
      </c>
      <c r="DI105">
        <v>0</v>
      </c>
      <c r="DQ105">
        <v>0.85000002384185791</v>
      </c>
      <c r="DR105">
        <v>1</v>
      </c>
      <c r="DS105">
        <v>1.190000057220459</v>
      </c>
      <c r="DT105">
        <v>6.6525280475616455E-2</v>
      </c>
      <c r="DU105">
        <v>0.42805054783821106</v>
      </c>
      <c r="DV105">
        <v>2.1730763912200928</v>
      </c>
      <c r="DW105">
        <v>2.6011269092559814</v>
      </c>
      <c r="DX105">
        <v>7.6569414138793945</v>
      </c>
      <c r="DY105">
        <v>478.43853759765625</v>
      </c>
      <c r="DZ105">
        <v>255.19621276855469</v>
      </c>
      <c r="EA105">
        <v>6.4344043731689453</v>
      </c>
      <c r="EB105">
        <v>0.15000000596046448</v>
      </c>
    </row>
    <row r="106" spans="23:132" s="92" customFormat="1">
      <c r="W106"/>
      <c r="X106"/>
      <c r="Y106"/>
      <c r="Z106"/>
      <c r="AA106">
        <v>236</v>
      </c>
      <c r="AB106">
        <v>0.20658732950687408</v>
      </c>
      <c r="AC106">
        <v>0.17404955625534058</v>
      </c>
      <c r="AD106">
        <v>0.14166183769702911</v>
      </c>
      <c r="AE106">
        <v>0.15951792895793915</v>
      </c>
      <c r="AF106">
        <v>0.19136686623096466</v>
      </c>
      <c r="AG106">
        <v>0.19330036640167236</v>
      </c>
      <c r="AH106">
        <v>0.16643494367599487</v>
      </c>
      <c r="AI106">
        <v>0.23215910792350769</v>
      </c>
      <c r="AJ106">
        <v>0.18834300339221954</v>
      </c>
      <c r="AK106"/>
      <c r="AL106"/>
      <c r="AM106"/>
      <c r="AN106"/>
      <c r="AO106"/>
      <c r="AP106">
        <v>0.68253254890441895</v>
      </c>
      <c r="AQ106">
        <v>1.1900904178619385</v>
      </c>
      <c r="AR106">
        <v>5.6676325798034668</v>
      </c>
      <c r="AS106">
        <v>10.09641170501709</v>
      </c>
      <c r="AT106">
        <v>21.726629257202148</v>
      </c>
      <c r="AU106">
        <v>10.669965744018555</v>
      </c>
      <c r="AV106">
        <v>9.3565053939819336</v>
      </c>
      <c r="AW106">
        <v>11.784089088439941</v>
      </c>
      <c r="AX106"/>
      <c r="AY106"/>
      <c r="AZ106"/>
      <c r="BA106"/>
      <c r="BB106"/>
      <c r="BC106"/>
      <c r="BD106">
        <v>0</v>
      </c>
      <c r="BE106">
        <v>0</v>
      </c>
      <c r="BF106">
        <v>2.2860074415802956E-2</v>
      </c>
      <c r="BG106">
        <v>0</v>
      </c>
      <c r="BH106">
        <v>1.5912037342786789E-2</v>
      </c>
      <c r="BI106">
        <v>0.10673918575048447</v>
      </c>
      <c r="BJ106">
        <v>0.739327073097229</v>
      </c>
      <c r="BK106">
        <v>0.11516164243221283</v>
      </c>
      <c r="BL106"/>
      <c r="BM106"/>
      <c r="BN106"/>
      <c r="BO106"/>
      <c r="BP106"/>
      <c r="BQ106"/>
      <c r="BR106">
        <v>0</v>
      </c>
      <c r="BS106">
        <v>-2.2564360871911049E-2</v>
      </c>
      <c r="BT106">
        <v>-4.2848445475101471E-2</v>
      </c>
      <c r="BU106">
        <v>0</v>
      </c>
      <c r="BV106">
        <v>-4.2135403491556644E-3</v>
      </c>
      <c r="BW106">
        <v>1.6278814524412155E-2</v>
      </c>
      <c r="BX106">
        <v>-2.366863377392292E-2</v>
      </c>
      <c r="BY106">
        <v>0.18206559121608734</v>
      </c>
      <c r="BZ106"/>
      <c r="CA106"/>
      <c r="CB106"/>
      <c r="CC106"/>
      <c r="CD106"/>
      <c r="CE106"/>
      <c r="CF106">
        <v>4.2658300399780273</v>
      </c>
      <c r="CG106">
        <v>9.9174165725708008</v>
      </c>
      <c r="CH106">
        <v>94.460540771484375</v>
      </c>
      <c r="CI106">
        <v>100.96413421630859</v>
      </c>
      <c r="CJ106">
        <v>98.757392883300781</v>
      </c>
      <c r="CK106">
        <v>96.999664306640625</v>
      </c>
      <c r="CL106">
        <v>85.05914306640625</v>
      </c>
      <c r="CM106">
        <v>78.560592651367188</v>
      </c>
      <c r="CN106"/>
      <c r="CO106"/>
      <c r="CP106"/>
      <c r="CQ106"/>
      <c r="CR106"/>
      <c r="CS106">
        <v>0.21558763086795807</v>
      </c>
      <c r="CT106">
        <v>0</v>
      </c>
      <c r="CU106">
        <v>0</v>
      </c>
      <c r="CV106">
        <v>0</v>
      </c>
      <c r="CW106">
        <v>0</v>
      </c>
      <c r="CX106">
        <v>0</v>
      </c>
      <c r="CY106">
        <v>-2.4286508560180664</v>
      </c>
      <c r="CZ106">
        <v>-2.4286284446716309</v>
      </c>
      <c r="DA106">
        <v>-2.4286284446716309</v>
      </c>
      <c r="DB106">
        <v>236</v>
      </c>
      <c r="DC106">
        <v>850</v>
      </c>
      <c r="DD106">
        <v>0</v>
      </c>
      <c r="DE106">
        <v>69.301239013671875</v>
      </c>
      <c r="DF106">
        <v>95.861923217773438</v>
      </c>
      <c r="DG106">
        <v>0</v>
      </c>
      <c r="DH106">
        <v>0.5</v>
      </c>
      <c r="DI106">
        <v>0</v>
      </c>
      <c r="DQ106">
        <v>0.85000002384185791</v>
      </c>
      <c r="DR106">
        <v>1</v>
      </c>
      <c r="DS106">
        <v>1.190000057220459</v>
      </c>
      <c r="DT106">
        <v>7.8573659062385559E-2</v>
      </c>
      <c r="DU106">
        <v>0.56942152976989746</v>
      </c>
      <c r="DV106">
        <v>1.8592069149017334</v>
      </c>
      <c r="DW106">
        <v>2.4286284446716309</v>
      </c>
      <c r="DX106">
        <v>8.6239032745361328</v>
      </c>
      <c r="DY106">
        <v>487.06243896484375</v>
      </c>
      <c r="DZ106">
        <v>257.055419921875</v>
      </c>
      <c r="EA106">
        <v>7.2469773292541504</v>
      </c>
      <c r="EB106">
        <v>0.15000000596046448</v>
      </c>
    </row>
    <row r="107" spans="23:132" s="92" customFormat="1">
      <c r="W107"/>
      <c r="X107"/>
      <c r="Y107"/>
      <c r="Z107"/>
      <c r="AA107">
        <v>237</v>
      </c>
      <c r="AB107">
        <v>0.20647411048412323</v>
      </c>
      <c r="AC107">
        <v>0.17394931614398956</v>
      </c>
      <c r="AD107">
        <v>0.14163349568843842</v>
      </c>
      <c r="AE107">
        <v>0.15949666500091553</v>
      </c>
      <c r="AF107">
        <v>0.19127257168292999</v>
      </c>
      <c r="AG107">
        <v>0.19150979816913605</v>
      </c>
      <c r="AH107">
        <v>0.15886895358562469</v>
      </c>
      <c r="AI107">
        <v>0.24098972976207733</v>
      </c>
      <c r="AJ107">
        <v>0.18624255061149597</v>
      </c>
      <c r="AK107"/>
      <c r="AL107"/>
      <c r="AM107"/>
      <c r="AN107"/>
      <c r="AO107"/>
      <c r="AP107">
        <v>0.70517635345458984</v>
      </c>
      <c r="AQ107">
        <v>1.2101384401321411</v>
      </c>
      <c r="AR107">
        <v>5.6733007431030273</v>
      </c>
      <c r="AS107">
        <v>10.100665092468262</v>
      </c>
      <c r="AT107">
        <v>21.745485305786133</v>
      </c>
      <c r="AU107">
        <v>10.849021911621094</v>
      </c>
      <c r="AV107">
        <v>10.113103866577148</v>
      </c>
      <c r="AW107">
        <v>10.901026725769043</v>
      </c>
      <c r="AX107"/>
      <c r="AY107"/>
      <c r="AZ107"/>
      <c r="BA107"/>
      <c r="BB107"/>
      <c r="BC107"/>
      <c r="BD107">
        <v>0</v>
      </c>
      <c r="BE107">
        <v>0</v>
      </c>
      <c r="BF107">
        <v>3.6857407540082932E-2</v>
      </c>
      <c r="BG107">
        <v>0</v>
      </c>
      <c r="BH107">
        <v>2.4803416803479195E-2</v>
      </c>
      <c r="BI107">
        <v>9.9815450608730316E-2</v>
      </c>
      <c r="BJ107">
        <v>0.69587433338165283</v>
      </c>
      <c r="BK107">
        <v>0.14264945685863495</v>
      </c>
      <c r="BL107"/>
      <c r="BM107"/>
      <c r="BN107"/>
      <c r="BO107"/>
      <c r="BP107"/>
      <c r="BQ107"/>
      <c r="BR107">
        <v>0</v>
      </c>
      <c r="BS107">
        <v>-2.2642346099019051E-2</v>
      </c>
      <c r="BT107">
        <v>-4.2693212628364563E-2</v>
      </c>
      <c r="BU107">
        <v>0</v>
      </c>
      <c r="BV107">
        <v>-4.2539201676845551E-3</v>
      </c>
      <c r="BW107">
        <v>9.4329016283154488E-3</v>
      </c>
      <c r="BX107">
        <v>-3.8655675947666168E-2</v>
      </c>
      <c r="BY107">
        <v>0.1178097203373909</v>
      </c>
      <c r="BZ107"/>
      <c r="CA107"/>
      <c r="CB107"/>
      <c r="CC107"/>
      <c r="CD107"/>
      <c r="CE107"/>
      <c r="CF107">
        <v>4.4073538780212402</v>
      </c>
      <c r="CG107">
        <v>10.08448314666748</v>
      </c>
      <c r="CH107">
        <v>94.555015563964844</v>
      </c>
      <c r="CI107">
        <v>101.00666046142578</v>
      </c>
      <c r="CJ107">
        <v>98.843116760253906</v>
      </c>
      <c r="CK107">
        <v>98.627456665039063</v>
      </c>
      <c r="CL107">
        <v>91.93731689453125</v>
      </c>
      <c r="CM107">
        <v>72.673515319824219</v>
      </c>
      <c r="CN107"/>
      <c r="CO107"/>
      <c r="CP107"/>
      <c r="CQ107"/>
      <c r="CR107"/>
      <c r="CS107">
        <v>0.15196682512760162</v>
      </c>
      <c r="CT107">
        <v>0</v>
      </c>
      <c r="CU107">
        <v>0</v>
      </c>
      <c r="CV107">
        <v>0</v>
      </c>
      <c r="CW107">
        <v>1.7779999971389771</v>
      </c>
      <c r="CX107">
        <v>0</v>
      </c>
      <c r="CY107">
        <v>-0.12403726577758789</v>
      </c>
      <c r="CZ107">
        <v>-1.9020665884017944</v>
      </c>
      <c r="DA107">
        <v>-0.12406659126281738</v>
      </c>
      <c r="DB107">
        <v>237</v>
      </c>
      <c r="DC107">
        <v>850</v>
      </c>
      <c r="DD107">
        <v>0</v>
      </c>
      <c r="DE107">
        <v>69.382606506347656</v>
      </c>
      <c r="DF107">
        <v>97.469306945800781</v>
      </c>
      <c r="DG107">
        <v>0</v>
      </c>
      <c r="DH107">
        <v>0.5</v>
      </c>
      <c r="DI107">
        <v>1.7779999971389771</v>
      </c>
      <c r="DQ107">
        <v>0.85000002384185791</v>
      </c>
      <c r="DR107">
        <v>1</v>
      </c>
      <c r="DS107">
        <v>1.190000057220459</v>
      </c>
      <c r="DT107">
        <v>8.1310287117958069E-2</v>
      </c>
      <c r="DU107">
        <v>0.58995652198791504</v>
      </c>
      <c r="DV107">
        <v>1.3121100664138794</v>
      </c>
      <c r="DW107">
        <v>1.9020665884017944</v>
      </c>
      <c r="DX107">
        <v>8.6341876983642578</v>
      </c>
      <c r="DY107">
        <v>495.69662475585938</v>
      </c>
      <c r="DZ107">
        <v>258.36752319335938</v>
      </c>
      <c r="EA107">
        <v>7.2556195259094238</v>
      </c>
      <c r="EB107">
        <v>0.15000000596046448</v>
      </c>
    </row>
    <row r="108" spans="23:132">
      <c r="AA108">
        <v>238</v>
      </c>
      <c r="AB108">
        <v>0.20636056363582611</v>
      </c>
      <c r="AC108">
        <v>0.17385019361972809</v>
      </c>
      <c r="AD108">
        <v>0.14151917397975922</v>
      </c>
      <c r="AE108">
        <v>0.15947456657886505</v>
      </c>
      <c r="AF108">
        <v>0.19110925495624542</v>
      </c>
      <c r="AG108">
        <v>0.19024366140365601</v>
      </c>
      <c r="AH108">
        <v>0.15339717268943787</v>
      </c>
      <c r="AI108">
        <v>0.23214918375015259</v>
      </c>
      <c r="AJ108">
        <v>0.17964784801006317</v>
      </c>
      <c r="AP108">
        <v>0.72788572311401367</v>
      </c>
      <c r="AQ108">
        <v>1.2299630641937256</v>
      </c>
      <c r="AR108">
        <v>5.6961655616760254</v>
      </c>
      <c r="AS108">
        <v>10.105084419250488</v>
      </c>
      <c r="AT108">
        <v>21.778148651123047</v>
      </c>
      <c r="AU108">
        <v>10.975635528564453</v>
      </c>
      <c r="AV108">
        <v>10.660282135009766</v>
      </c>
      <c r="AW108">
        <v>11.78508186340332</v>
      </c>
      <c r="BD108">
        <v>0</v>
      </c>
      <c r="BE108">
        <v>0</v>
      </c>
      <c r="BF108">
        <v>5.4699473083019257E-2</v>
      </c>
      <c r="BG108">
        <v>0</v>
      </c>
      <c r="BH108">
        <v>3.4865774214267731E-2</v>
      </c>
      <c r="BI108">
        <v>6.8942070007324219E-2</v>
      </c>
      <c r="BJ108">
        <v>0.56697499752044678</v>
      </c>
      <c r="BK108">
        <v>0.27451765537261963</v>
      </c>
      <c r="BR108">
        <v>0</v>
      </c>
      <c r="BS108">
        <v>-2.2709397599101067E-2</v>
      </c>
      <c r="BT108">
        <v>-4.2533896863460541E-2</v>
      </c>
      <c r="BU108">
        <v>0</v>
      </c>
      <c r="BV108">
        <v>-4.4191540218889713E-3</v>
      </c>
      <c r="BW108">
        <v>4.6028876677155495E-3</v>
      </c>
      <c r="BX108">
        <v>-3.9584081619977951E-2</v>
      </c>
      <c r="BY108">
        <v>9.1110669076442719E-2</v>
      </c>
      <c r="CF108">
        <v>4.5492873191833496</v>
      </c>
      <c r="CG108">
        <v>10.249687194824219</v>
      </c>
      <c r="CH108">
        <v>94.936088562011719</v>
      </c>
      <c r="CI108">
        <v>101.05085754394531</v>
      </c>
      <c r="CJ108">
        <v>98.991584777832031</v>
      </c>
      <c r="CK108">
        <v>99.778488159179688</v>
      </c>
      <c r="CL108">
        <v>96.911666870117188</v>
      </c>
      <c r="CM108">
        <v>78.567214965820313</v>
      </c>
      <c r="CS108">
        <v>0.14979700744152069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-1.6603469848632813</v>
      </c>
      <c r="CZ108">
        <v>-1.6603262424468994</v>
      </c>
      <c r="DA108">
        <v>-1.6603262424468994</v>
      </c>
      <c r="DB108">
        <v>238</v>
      </c>
      <c r="DC108">
        <v>850</v>
      </c>
      <c r="DD108">
        <v>0</v>
      </c>
      <c r="DE108">
        <v>71.000396728515625</v>
      </c>
      <c r="DF108">
        <v>98.69219970703125</v>
      </c>
      <c r="DG108">
        <v>0</v>
      </c>
      <c r="DH108">
        <v>0.5</v>
      </c>
      <c r="DI108">
        <v>0</v>
      </c>
      <c r="DQ108">
        <v>0.85000002384185791</v>
      </c>
      <c r="DR108">
        <v>1</v>
      </c>
      <c r="DS108">
        <v>1.190000057220459</v>
      </c>
      <c r="DT108">
        <v>6.9289855659008026E-2</v>
      </c>
      <c r="DU108">
        <v>0.4647325873374939</v>
      </c>
      <c r="DV108">
        <v>1.1955935955047607</v>
      </c>
      <c r="DW108">
        <v>1.6603262424468994</v>
      </c>
      <c r="DX108">
        <v>7.9814252853393555</v>
      </c>
      <c r="DY108">
        <v>503.67803955078125</v>
      </c>
      <c r="DZ108">
        <v>259.5631103515625</v>
      </c>
      <c r="EA108">
        <v>6.7070798873901367</v>
      </c>
      <c r="EB108">
        <v>0.15000000596046448</v>
      </c>
    </row>
    <row r="109" spans="23:132">
      <c r="AA109">
        <v>239</v>
      </c>
      <c r="AB109">
        <v>0.20624673366546631</v>
      </c>
      <c r="AC109">
        <v>0.17375221848487854</v>
      </c>
      <c r="AD109">
        <v>0.14126633107662201</v>
      </c>
      <c r="AE109">
        <v>0.15945078432559967</v>
      </c>
      <c r="AF109">
        <v>0.19086313247680664</v>
      </c>
      <c r="AG109">
        <v>0.19595330953598022</v>
      </c>
      <c r="AH109">
        <v>0.31999999284744263</v>
      </c>
      <c r="AI109">
        <v>0.30000001192092896</v>
      </c>
      <c r="AJ109">
        <v>0.31333333253860474</v>
      </c>
      <c r="AP109">
        <v>0.75065171718597412</v>
      </c>
      <c r="AQ109">
        <v>1.2495580911636353</v>
      </c>
      <c r="AR109">
        <v>5.7467336654663086</v>
      </c>
      <c r="AS109">
        <v>10.109841346740723</v>
      </c>
      <c r="AT109">
        <v>21.827375411987305</v>
      </c>
      <c r="AU109">
        <v>10.404671669006348</v>
      </c>
      <c r="AV109">
        <v>-6.0000004768371582</v>
      </c>
      <c r="AW109">
        <v>4.9999985694885254</v>
      </c>
      <c r="BD109">
        <v>0</v>
      </c>
      <c r="BE109">
        <v>0</v>
      </c>
      <c r="BF109">
        <v>9.6920885145664215E-2</v>
      </c>
      <c r="BG109">
        <v>0</v>
      </c>
      <c r="BH109">
        <v>5.7902004569768906E-2</v>
      </c>
      <c r="BI109">
        <v>2.1198870614171028E-2</v>
      </c>
      <c r="BJ109">
        <v>0.41376477479934692</v>
      </c>
      <c r="BK109">
        <v>0.41021347045898438</v>
      </c>
      <c r="BR109">
        <v>0</v>
      </c>
      <c r="BS109">
        <v>-2.2766375914216042E-2</v>
      </c>
      <c r="BT109">
        <v>-4.2360644787549973E-2</v>
      </c>
      <c r="BU109">
        <v>0</v>
      </c>
      <c r="BV109">
        <v>-4.7574210911989212E-3</v>
      </c>
      <c r="BW109">
        <v>1.5371832996606827E-3</v>
      </c>
      <c r="BX109">
        <v>0.59282779693603516</v>
      </c>
      <c r="BY109">
        <v>17.649835586547852</v>
      </c>
      <c r="CF109">
        <v>4.6915750503540039</v>
      </c>
      <c r="CG109">
        <v>10.412979125976563</v>
      </c>
      <c r="CH109">
        <v>95.778900146484375</v>
      </c>
      <c r="CI109">
        <v>101.09842681884766</v>
      </c>
      <c r="CJ109">
        <v>99.21533203125</v>
      </c>
      <c r="CK109">
        <v>94.587898254394531</v>
      </c>
      <c r="CL109">
        <v>-54.545463562011719</v>
      </c>
      <c r="CM109">
        <v>33.333324432373047</v>
      </c>
      <c r="CS109">
        <v>0.10665596276521683</v>
      </c>
      <c r="CT109">
        <v>0</v>
      </c>
      <c r="CU109">
        <v>0</v>
      </c>
      <c r="CV109">
        <v>0</v>
      </c>
      <c r="CW109">
        <v>25.399999618530273</v>
      </c>
      <c r="CX109">
        <v>0</v>
      </c>
      <c r="CY109">
        <v>23.869424819946289</v>
      </c>
      <c r="CZ109">
        <v>-1.5305773019790649</v>
      </c>
      <c r="DA109">
        <v>23.869422912597656</v>
      </c>
      <c r="DB109">
        <v>239</v>
      </c>
      <c r="DC109">
        <v>850</v>
      </c>
      <c r="DD109">
        <v>0</v>
      </c>
      <c r="DE109">
        <v>47.088619232177734</v>
      </c>
      <c r="DF109">
        <v>70.147705078125</v>
      </c>
      <c r="DG109">
        <v>25.399999618530273</v>
      </c>
      <c r="DH109">
        <v>0.5</v>
      </c>
      <c r="DI109">
        <v>0</v>
      </c>
      <c r="DQ109">
        <v>0.85000002384185791</v>
      </c>
      <c r="DR109">
        <v>1</v>
      </c>
      <c r="DS109">
        <v>1.190000057220459</v>
      </c>
      <c r="DT109">
        <v>7.5685441493988037E-2</v>
      </c>
      <c r="DU109">
        <v>0.57176190614700317</v>
      </c>
      <c r="DV109">
        <v>0.95881539583206177</v>
      </c>
      <c r="DW109">
        <v>1.5305773019790649</v>
      </c>
      <c r="DX109">
        <v>8.9897966384887695</v>
      </c>
      <c r="DY109">
        <v>512.6678466796875</v>
      </c>
      <c r="DZ109">
        <v>260.52191162109375</v>
      </c>
      <c r="EA109">
        <v>7.554450511932373</v>
      </c>
      <c r="EB109">
        <v>0.15000000596046448</v>
      </c>
    </row>
    <row r="110" spans="23:132">
      <c r="AA110">
        <v>240</v>
      </c>
      <c r="AB110">
        <v>0.2061326652765274</v>
      </c>
      <c r="AC110">
        <v>0.17365549504756927</v>
      </c>
      <c r="AD110">
        <v>0.14115794003009796</v>
      </c>
      <c r="AE110">
        <v>0.15942429006099701</v>
      </c>
      <c r="AF110">
        <v>0.19080355763435364</v>
      </c>
      <c r="AG110">
        <v>0.20974713563919067</v>
      </c>
      <c r="AH110">
        <v>0.24899999797344208</v>
      </c>
      <c r="AI110">
        <v>0.2855057418346405</v>
      </c>
      <c r="AJ110">
        <v>0.26116856932640076</v>
      </c>
      <c r="AP110">
        <v>0.77346539497375488</v>
      </c>
      <c r="AQ110">
        <v>1.2689026594161987</v>
      </c>
      <c r="AR110">
        <v>5.7684116363525391</v>
      </c>
      <c r="AS110">
        <v>10.115139961242676</v>
      </c>
      <c r="AT110">
        <v>21.839288711547852</v>
      </c>
      <c r="AU110">
        <v>9.0252885818481445</v>
      </c>
      <c r="AV110">
        <v>1.0999993085861206</v>
      </c>
      <c r="AW110">
        <v>6.449425220489502</v>
      </c>
      <c r="BD110">
        <v>0</v>
      </c>
      <c r="BE110">
        <v>0</v>
      </c>
      <c r="BF110">
        <v>9.7342170774936676E-3</v>
      </c>
      <c r="BG110">
        <v>0</v>
      </c>
      <c r="BH110">
        <v>5.4285069927573204E-3</v>
      </c>
      <c r="BI110">
        <v>6.2403779476881027E-2</v>
      </c>
      <c r="BJ110">
        <v>0.80712926387786865</v>
      </c>
      <c r="BK110">
        <v>0.11530417948961258</v>
      </c>
      <c r="BR110">
        <v>0</v>
      </c>
      <c r="BS110">
        <v>-2.28135846555233E-2</v>
      </c>
      <c r="BT110">
        <v>-4.2159195989370346E-2</v>
      </c>
      <c r="BU110">
        <v>0</v>
      </c>
      <c r="BV110">
        <v>-5.2979486063122749E-3</v>
      </c>
      <c r="BW110">
        <v>1.8385443836450577E-2</v>
      </c>
      <c r="BX110">
        <v>1.8070003986358643</v>
      </c>
      <c r="BY110">
        <v>0</v>
      </c>
      <c r="CF110">
        <v>4.834160327911377</v>
      </c>
      <c r="CG110">
        <v>10.574185371398926</v>
      </c>
      <c r="CH110">
        <v>96.140205383300781</v>
      </c>
      <c r="CI110">
        <v>101.15141296386719</v>
      </c>
      <c r="CJ110">
        <v>99.269493103027344</v>
      </c>
      <c r="CK110">
        <v>82.048057556152344</v>
      </c>
      <c r="CL110">
        <v>9.9999942779541016</v>
      </c>
      <c r="CM110">
        <v>42.996170043945313</v>
      </c>
      <c r="CS110">
        <v>0.74430340528488159</v>
      </c>
      <c r="CT110">
        <v>0</v>
      </c>
      <c r="CU110">
        <v>0</v>
      </c>
      <c r="CV110">
        <v>0</v>
      </c>
      <c r="CW110">
        <v>0</v>
      </c>
      <c r="CX110">
        <v>0</v>
      </c>
      <c r="CY110">
        <v>-7.2510986328125</v>
      </c>
      <c r="CZ110">
        <v>-7.2510948181152344</v>
      </c>
      <c r="DA110">
        <v>-7.2510948181152344</v>
      </c>
      <c r="DB110">
        <v>240</v>
      </c>
      <c r="DC110">
        <v>850</v>
      </c>
      <c r="DD110">
        <v>0</v>
      </c>
      <c r="DE110">
        <v>54.297550201416016</v>
      </c>
      <c r="DF110">
        <v>79.74688720703125</v>
      </c>
      <c r="DG110">
        <v>0</v>
      </c>
      <c r="DH110">
        <v>0.5</v>
      </c>
      <c r="DI110">
        <v>0</v>
      </c>
      <c r="DQ110">
        <v>0.85000002384185791</v>
      </c>
      <c r="DR110">
        <v>1</v>
      </c>
      <c r="DS110">
        <v>1.190000057220459</v>
      </c>
      <c r="DT110">
        <v>9.3637585639953613E-2</v>
      </c>
      <c r="DU110">
        <v>0.69328528642654419</v>
      </c>
      <c r="DV110">
        <v>6.5578093528747559</v>
      </c>
      <c r="DW110">
        <v>7.2510948181152344</v>
      </c>
      <c r="DX110">
        <v>8.8106670379638672</v>
      </c>
      <c r="DY110">
        <v>521.478515625</v>
      </c>
      <c r="DZ110">
        <v>267.0797119140625</v>
      </c>
      <c r="EA110">
        <v>7.4039211273193359</v>
      </c>
      <c r="EB110">
        <v>0.15000000596046448</v>
      </c>
    </row>
    <row r="111" spans="23:132">
      <c r="AA111">
        <v>241</v>
      </c>
      <c r="AB111">
        <v>0.20601841807365417</v>
      </c>
      <c r="AC111">
        <v>0.17355979979038239</v>
      </c>
      <c r="AD111">
        <v>0.1411384642124176</v>
      </c>
      <c r="AE111">
        <v>0.15939752757549286</v>
      </c>
      <c r="AF111">
        <v>0.19099734723567963</v>
      </c>
      <c r="AG111">
        <v>0.20120914280414581</v>
      </c>
      <c r="AH111">
        <v>0.21746686100959778</v>
      </c>
      <c r="AI111">
        <v>0.25613510608673096</v>
      </c>
      <c r="AJ111">
        <v>0.23035627603530884</v>
      </c>
      <c r="AP111">
        <v>0.7963147759437561</v>
      </c>
      <c r="AQ111">
        <v>1.2880418300628662</v>
      </c>
      <c r="AR111">
        <v>5.7723069190979004</v>
      </c>
      <c r="AS111">
        <v>10.120491981506348</v>
      </c>
      <c r="AT111">
        <v>21.800531387329102</v>
      </c>
      <c r="AU111">
        <v>9.8790884017944336</v>
      </c>
      <c r="AV111">
        <v>4.2533130645751953</v>
      </c>
      <c r="AW111">
        <v>9.3864889144897461</v>
      </c>
      <c r="BD111">
        <v>0</v>
      </c>
      <c r="BE111">
        <v>0</v>
      </c>
      <c r="BF111">
        <v>7.7848285436630249E-3</v>
      </c>
      <c r="BG111">
        <v>0</v>
      </c>
      <c r="BH111">
        <v>4.420105367898941E-3</v>
      </c>
      <c r="BI111">
        <v>0.18103611469268799</v>
      </c>
      <c r="BJ111">
        <v>0.70591402053833008</v>
      </c>
      <c r="BK111">
        <v>0.10084486752748489</v>
      </c>
      <c r="BR111">
        <v>0</v>
      </c>
      <c r="BS111">
        <v>-2.2850565612316132E-2</v>
      </c>
      <c r="BT111">
        <v>-4.1989710181951523E-2</v>
      </c>
      <c r="BU111">
        <v>0</v>
      </c>
      <c r="BV111">
        <v>-5.3528547286987305E-3</v>
      </c>
      <c r="BW111">
        <v>5.945669487118721E-2</v>
      </c>
      <c r="BX111">
        <v>0.27267289161682129</v>
      </c>
      <c r="BY111">
        <v>1.2799725532531738</v>
      </c>
      <c r="CF111">
        <v>4.9769692420959473</v>
      </c>
      <c r="CG111">
        <v>10.733676910400391</v>
      </c>
      <c r="CH111">
        <v>96.205123901367188</v>
      </c>
      <c r="CI111">
        <v>101.20494079589844</v>
      </c>
      <c r="CJ111">
        <v>99.093315124511719</v>
      </c>
      <c r="CK111">
        <v>89.809867858886719</v>
      </c>
      <c r="CL111">
        <v>38.666488647460938</v>
      </c>
      <c r="CM111">
        <v>62.576595306396484</v>
      </c>
      <c r="CS111">
        <v>0.55206519365310669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-6.9566516876220703</v>
      </c>
      <c r="CZ111">
        <v>-6.9566574096679688</v>
      </c>
      <c r="DA111">
        <v>-6.9566574096679688</v>
      </c>
      <c r="DB111">
        <v>241</v>
      </c>
      <c r="DC111">
        <v>850</v>
      </c>
      <c r="DD111">
        <v>0</v>
      </c>
      <c r="DE111">
        <v>61.212223052978516</v>
      </c>
      <c r="DF111">
        <v>86.376228332519531</v>
      </c>
      <c r="DG111">
        <v>0</v>
      </c>
      <c r="DH111">
        <v>0.5</v>
      </c>
      <c r="DI111">
        <v>0</v>
      </c>
      <c r="DQ111">
        <v>0.85000002384185791</v>
      </c>
      <c r="DR111">
        <v>1</v>
      </c>
      <c r="DS111">
        <v>1.190000057220459</v>
      </c>
      <c r="DT111">
        <v>0.1184542179107666</v>
      </c>
      <c r="DU111">
        <v>1.0627195835113525</v>
      </c>
      <c r="DV111">
        <v>5.8939375877380371</v>
      </c>
      <c r="DW111">
        <v>6.9566574096679688</v>
      </c>
      <c r="DX111">
        <v>10.676161766052246</v>
      </c>
      <c r="DY111">
        <v>532.1546630859375</v>
      </c>
      <c r="DZ111">
        <v>272.97366333007813</v>
      </c>
      <c r="EA111">
        <v>8.9715642929077148</v>
      </c>
      <c r="EB111">
        <v>0.15000000596046448</v>
      </c>
    </row>
    <row r="112" spans="23:132">
      <c r="AA112">
        <v>242</v>
      </c>
      <c r="AB112">
        <v>0.20590402185916901</v>
      </c>
      <c r="AC112">
        <v>0.17346498370170593</v>
      </c>
      <c r="AD112">
        <v>0.141220822930336</v>
      </c>
      <c r="AE112">
        <v>0.15937371551990509</v>
      </c>
      <c r="AF112">
        <v>0.19109921157360077</v>
      </c>
      <c r="AG112">
        <v>0.19871683418750763</v>
      </c>
      <c r="AH112">
        <v>0.19789232313632965</v>
      </c>
      <c r="AI112">
        <v>0.2428487241268158</v>
      </c>
      <c r="AJ112">
        <v>0.2128777951002121</v>
      </c>
      <c r="AP112">
        <v>0.81919401884078979</v>
      </c>
      <c r="AQ112">
        <v>1.3070049285888672</v>
      </c>
      <c r="AR112">
        <v>5.7558350563049316</v>
      </c>
      <c r="AS112">
        <v>10.125255584716797</v>
      </c>
      <c r="AT112">
        <v>21.780158996582031</v>
      </c>
      <c r="AU112">
        <v>10.128318786621094</v>
      </c>
      <c r="AV112">
        <v>6.2107667922973633</v>
      </c>
      <c r="AW112">
        <v>10.715126991271973</v>
      </c>
      <c r="BD112">
        <v>0</v>
      </c>
      <c r="BE112">
        <v>0</v>
      </c>
      <c r="BF112">
        <v>8.5299555212259293E-3</v>
      </c>
      <c r="BG112">
        <v>0</v>
      </c>
      <c r="BH112">
        <v>6.1140074394643307E-3</v>
      </c>
      <c r="BI112">
        <v>0.11452443152666092</v>
      </c>
      <c r="BJ112">
        <v>0.7867131233215332</v>
      </c>
      <c r="BK112">
        <v>8.411853015422821E-2</v>
      </c>
      <c r="BR112">
        <v>0</v>
      </c>
      <c r="BS112">
        <v>-2.2879280149936676E-2</v>
      </c>
      <c r="BT112">
        <v>-4.1843045502901077E-2</v>
      </c>
      <c r="BU112">
        <v>0</v>
      </c>
      <c r="BV112">
        <v>-4.7633559443056583E-3</v>
      </c>
      <c r="BW112">
        <v>3.3796641975641251E-2</v>
      </c>
      <c r="BX112">
        <v>0.12521089613437653</v>
      </c>
      <c r="BY112">
        <v>0.50777757167816162</v>
      </c>
      <c r="CF112">
        <v>5.119964599609375</v>
      </c>
      <c r="CG112">
        <v>10.891703605651855</v>
      </c>
      <c r="CH112">
        <v>95.930595397949219</v>
      </c>
      <c r="CI112">
        <v>101.2525634765625</v>
      </c>
      <c r="CJ112">
        <v>99.000717163085938</v>
      </c>
      <c r="CK112">
        <v>92.075607299804688</v>
      </c>
      <c r="CL112">
        <v>56.461524963378906</v>
      </c>
      <c r="CM112">
        <v>71.434181213378906</v>
      </c>
      <c r="CS112">
        <v>0.36767396330833435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-3.5451054573059082</v>
      </c>
      <c r="CZ112">
        <v>-3.5450809001922607</v>
      </c>
      <c r="DA112">
        <v>-3.5450809001922607</v>
      </c>
      <c r="DB112">
        <v>242</v>
      </c>
      <c r="DC112">
        <v>850</v>
      </c>
      <c r="DD112">
        <v>0</v>
      </c>
      <c r="DE112">
        <v>64.715461730957031</v>
      </c>
      <c r="DF112">
        <v>90.000556945800781</v>
      </c>
      <c r="DG112">
        <v>0</v>
      </c>
      <c r="DH112">
        <v>0.5</v>
      </c>
      <c r="DI112">
        <v>0</v>
      </c>
      <c r="DQ112">
        <v>0.85000002384185791</v>
      </c>
      <c r="DR112">
        <v>1</v>
      </c>
      <c r="DS112">
        <v>1.190000057220459</v>
      </c>
      <c r="DT112">
        <v>8.394225686788559E-2</v>
      </c>
      <c r="DU112">
        <v>0.57065534591674805</v>
      </c>
      <c r="DV112">
        <v>2.9744255542755127</v>
      </c>
      <c r="DW112">
        <v>3.5450809001922607</v>
      </c>
      <c r="DX112">
        <v>8.0898456573486328</v>
      </c>
      <c r="DY112">
        <v>540.2445068359375</v>
      </c>
      <c r="DZ112">
        <v>275.94808959960938</v>
      </c>
      <c r="EA112">
        <v>6.7981891632080078</v>
      </c>
      <c r="EB112">
        <v>0.15000000596046448</v>
      </c>
    </row>
    <row r="113" spans="27:132">
      <c r="AA113">
        <v>243</v>
      </c>
      <c r="AB113">
        <v>0.20578952133655548</v>
      </c>
      <c r="AC113">
        <v>0.17337088286876678</v>
      </c>
      <c r="AD113">
        <v>0.14131970703601837</v>
      </c>
      <c r="AE113">
        <v>0.15935163199901581</v>
      </c>
      <c r="AF113">
        <v>0.19117081165313721</v>
      </c>
      <c r="AG113">
        <v>0.19671882688999176</v>
      </c>
      <c r="AH113">
        <v>0.18409466743469238</v>
      </c>
      <c r="AI113">
        <v>0.23350392282009125</v>
      </c>
      <c r="AJ113">
        <v>0.20056441426277161</v>
      </c>
      <c r="AP113">
        <v>0.84209412336349487</v>
      </c>
      <c r="AQ113">
        <v>1.3258252143859863</v>
      </c>
      <c r="AR113">
        <v>5.7360587120056152</v>
      </c>
      <c r="AS113">
        <v>10.129671096801758</v>
      </c>
      <c r="AT113">
        <v>21.765838623046875</v>
      </c>
      <c r="AU113">
        <v>10.328119277954102</v>
      </c>
      <c r="AV113">
        <v>7.5905323028564453</v>
      </c>
      <c r="AW113">
        <v>11.64960765838623</v>
      </c>
      <c r="BD113">
        <v>0</v>
      </c>
      <c r="BE113">
        <v>0</v>
      </c>
      <c r="BF113">
        <v>1.0708295740187168E-2</v>
      </c>
      <c r="BG113">
        <v>0</v>
      </c>
      <c r="BH113">
        <v>7.8885741531848907E-3</v>
      </c>
      <c r="BI113">
        <v>0.10426174104213715</v>
      </c>
      <c r="BJ113">
        <v>0.80197298526763916</v>
      </c>
      <c r="BK113">
        <v>7.5168371200561523E-2</v>
      </c>
      <c r="BR113">
        <v>0</v>
      </c>
      <c r="BS113">
        <v>-2.2900849580764771E-2</v>
      </c>
      <c r="BT113">
        <v>-4.1719149798154831E-2</v>
      </c>
      <c r="BU113">
        <v>0</v>
      </c>
      <c r="BV113">
        <v>-4.4167689047753811E-3</v>
      </c>
      <c r="BW113">
        <v>2.6068689301609993E-2</v>
      </c>
      <c r="BX113">
        <v>3.9924748241901398E-2</v>
      </c>
      <c r="BY113">
        <v>0.30359819531440735</v>
      </c>
      <c r="CF113">
        <v>5.2630901336669922</v>
      </c>
      <c r="CG113">
        <v>11.048538208007813</v>
      </c>
      <c r="CH113">
        <v>95.600975036621094</v>
      </c>
      <c r="CI113">
        <v>101.29673004150391</v>
      </c>
      <c r="CJ113">
        <v>98.935623168945313</v>
      </c>
      <c r="CK113">
        <v>93.891975402832031</v>
      </c>
      <c r="CL113">
        <v>69.004852294921875</v>
      </c>
      <c r="CM113">
        <v>77.664054870605469</v>
      </c>
      <c r="CS113">
        <v>0.27425429224967957</v>
      </c>
      <c r="CT113">
        <v>0</v>
      </c>
      <c r="CU113">
        <v>0</v>
      </c>
      <c r="CV113">
        <v>0</v>
      </c>
      <c r="CW113">
        <v>0</v>
      </c>
      <c r="CX113">
        <v>0</v>
      </c>
      <c r="CY113">
        <v>-2.5260746479034424</v>
      </c>
      <c r="CZ113">
        <v>-2.5260891914367676</v>
      </c>
      <c r="DA113">
        <v>-2.5260891914367676</v>
      </c>
      <c r="DB113">
        <v>243</v>
      </c>
      <c r="DC113">
        <v>850</v>
      </c>
      <c r="DD113">
        <v>0</v>
      </c>
      <c r="DE113">
        <v>67.1998291015625</v>
      </c>
      <c r="DF113">
        <v>92.583702087402344</v>
      </c>
      <c r="DG113">
        <v>0</v>
      </c>
      <c r="DH113">
        <v>0.5</v>
      </c>
      <c r="DI113">
        <v>0</v>
      </c>
      <c r="DQ113">
        <v>0.85000002384185791</v>
      </c>
      <c r="DR113">
        <v>1</v>
      </c>
      <c r="DS113">
        <v>1.190000057220459</v>
      </c>
      <c r="DT113">
        <v>7.5942255556583405E-2</v>
      </c>
      <c r="DU113">
        <v>0.47684463858604431</v>
      </c>
      <c r="DV113">
        <v>2.0492446422576904</v>
      </c>
      <c r="DW113">
        <v>2.5260891914367676</v>
      </c>
      <c r="DX113">
        <v>7.4720606803894043</v>
      </c>
      <c r="DY113">
        <v>547.716552734375</v>
      </c>
      <c r="DZ113">
        <v>277.99734497070313</v>
      </c>
      <c r="EA113">
        <v>6.2790422439575195</v>
      </c>
      <c r="EB113">
        <v>0.15000000596046448</v>
      </c>
    </row>
    <row r="114" spans="27:132">
      <c r="AA114">
        <v>244</v>
      </c>
      <c r="AB114">
        <v>0.20567493140697479</v>
      </c>
      <c r="AC114">
        <v>0.17327749729156494</v>
      </c>
      <c r="AD114">
        <v>0.14142598211765289</v>
      </c>
      <c r="AE114">
        <v>0.15933085978031158</v>
      </c>
      <c r="AF114">
        <v>0.19121739268302917</v>
      </c>
      <c r="AG114">
        <v>0.19501745700836182</v>
      </c>
      <c r="AH114">
        <v>0.17617705464363098</v>
      </c>
      <c r="AI114">
        <v>0.22722314298152924</v>
      </c>
      <c r="AJ114">
        <v>0.19319242238998413</v>
      </c>
      <c r="AP114">
        <v>0.86501210927963257</v>
      </c>
      <c r="AQ114">
        <v>1.344502329826355</v>
      </c>
      <c r="AR114">
        <v>5.7148036956787109</v>
      </c>
      <c r="AS114">
        <v>10.13382625579834</v>
      </c>
      <c r="AT114">
        <v>21.756523132324219</v>
      </c>
      <c r="AU114">
        <v>10.498256683349609</v>
      </c>
      <c r="AV114">
        <v>8.382293701171875</v>
      </c>
      <c r="AW114">
        <v>12.277685165405273</v>
      </c>
      <c r="BD114">
        <v>0</v>
      </c>
      <c r="BE114">
        <v>0</v>
      </c>
      <c r="BF114">
        <v>1.5856094658374786E-2</v>
      </c>
      <c r="BG114">
        <v>0</v>
      </c>
      <c r="BH114">
        <v>1.1509478092193604E-2</v>
      </c>
      <c r="BI114">
        <v>0.11008060723543167</v>
      </c>
      <c r="BJ114">
        <v>0.78204494714736938</v>
      </c>
      <c r="BK114">
        <v>8.0508962273597717E-2</v>
      </c>
      <c r="BR114">
        <v>0</v>
      </c>
      <c r="BS114">
        <v>-2.2916756570339203E-2</v>
      </c>
      <c r="BT114">
        <v>-4.159531369805336E-2</v>
      </c>
      <c r="BU114">
        <v>0</v>
      </c>
      <c r="BV114">
        <v>-4.1532339528203011E-3</v>
      </c>
      <c r="BW114">
        <v>1.9926182925701141E-2</v>
      </c>
      <c r="BX114">
        <v>-8.9929364621639252E-3</v>
      </c>
      <c r="BY114">
        <v>0.20250433683395386</v>
      </c>
      <c r="CF114">
        <v>5.4063277244567871</v>
      </c>
      <c r="CG114">
        <v>11.204181671142578</v>
      </c>
      <c r="CH114">
        <v>95.246726989746094</v>
      </c>
      <c r="CI114">
        <v>101.33827209472656</v>
      </c>
      <c r="CJ114">
        <v>98.893280029296875</v>
      </c>
      <c r="CK114">
        <v>95.438674926757813</v>
      </c>
      <c r="CL114">
        <v>76.202682495117188</v>
      </c>
      <c r="CM114">
        <v>81.851242065429688</v>
      </c>
      <c r="CS114">
        <v>0.20800451934337616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-1.6051530838012695</v>
      </c>
      <c r="CZ114">
        <v>-1.6051578521728516</v>
      </c>
      <c r="DA114">
        <v>-1.6051578521728516</v>
      </c>
      <c r="DB114">
        <v>244</v>
      </c>
      <c r="DC114">
        <v>850</v>
      </c>
      <c r="DD114">
        <v>0</v>
      </c>
      <c r="DE114">
        <v>68.763389587402344</v>
      </c>
      <c r="DF114">
        <v>94.142845153808594</v>
      </c>
      <c r="DG114">
        <v>0</v>
      </c>
      <c r="DH114">
        <v>0.5</v>
      </c>
      <c r="DI114">
        <v>0</v>
      </c>
      <c r="DQ114">
        <v>0.85000002384185791</v>
      </c>
      <c r="DR114">
        <v>1</v>
      </c>
      <c r="DS114">
        <v>1.190000057220459</v>
      </c>
      <c r="DT114">
        <v>6.2185328453779221E-2</v>
      </c>
      <c r="DU114">
        <v>0.32229194045066833</v>
      </c>
      <c r="DV114">
        <v>1.2828658819198608</v>
      </c>
      <c r="DW114">
        <v>1.6051578521728516</v>
      </c>
      <c r="DX114">
        <v>6.1674904823303223</v>
      </c>
      <c r="DY114">
        <v>553.884033203125</v>
      </c>
      <c r="DZ114">
        <v>279.28021240234375</v>
      </c>
      <c r="EA114">
        <v>5.182765007019043</v>
      </c>
      <c r="EB114">
        <v>0.15000000596046448</v>
      </c>
    </row>
    <row r="115" spans="27:132">
      <c r="AA115">
        <v>245</v>
      </c>
      <c r="AB115">
        <v>0.20556029677391052</v>
      </c>
      <c r="AC115">
        <v>0.17318478226661682</v>
      </c>
      <c r="AD115">
        <v>0.14147412776947021</v>
      </c>
      <c r="AE115">
        <v>0.15931107103824615</v>
      </c>
      <c r="AF115">
        <v>0.19119991362094879</v>
      </c>
      <c r="AG115">
        <v>0.1930759996175766</v>
      </c>
      <c r="AH115">
        <v>0.16684018075466156</v>
      </c>
      <c r="AI115">
        <v>0.22397409379482269</v>
      </c>
      <c r="AJ115">
        <v>0.18588481843471527</v>
      </c>
      <c r="AP115">
        <v>0.88793903589248657</v>
      </c>
      <c r="AQ115">
        <v>1.363045334815979</v>
      </c>
      <c r="AR115">
        <v>5.705174446105957</v>
      </c>
      <c r="AS115">
        <v>10.137784004211426</v>
      </c>
      <c r="AT115">
        <v>21.760019302368164</v>
      </c>
      <c r="AU115">
        <v>10.692401885986328</v>
      </c>
      <c r="AV115">
        <v>9.3159818649291992</v>
      </c>
      <c r="AW115">
        <v>12.60258960723877</v>
      </c>
      <c r="BD115">
        <v>0</v>
      </c>
      <c r="BE115">
        <v>0</v>
      </c>
      <c r="BF115">
        <v>2.2045699879527092E-2</v>
      </c>
      <c r="BG115">
        <v>0</v>
      </c>
      <c r="BH115">
        <v>1.5398967079818249E-2</v>
      </c>
      <c r="BI115">
        <v>0.10577724128961563</v>
      </c>
      <c r="BJ115">
        <v>0.77260410785675049</v>
      </c>
      <c r="BK115">
        <v>8.4173992276191711E-2</v>
      </c>
      <c r="BR115">
        <v>0</v>
      </c>
      <c r="BS115">
        <v>-2.2927125915884972E-2</v>
      </c>
      <c r="BT115">
        <v>-4.1468683630228043E-2</v>
      </c>
      <c r="BU115">
        <v>0</v>
      </c>
      <c r="BV115">
        <v>-3.9583435282111168E-3</v>
      </c>
      <c r="BW115">
        <v>1.4788543805480003E-2</v>
      </c>
      <c r="BX115">
        <v>-2.6581818237900734E-2</v>
      </c>
      <c r="BY115">
        <v>0.15561294555664063</v>
      </c>
      <c r="CF115">
        <v>5.5496211051940918</v>
      </c>
      <c r="CG115">
        <v>11.358706474304199</v>
      </c>
      <c r="CH115">
        <v>95.08624267578125</v>
      </c>
      <c r="CI115">
        <v>101.37785339355469</v>
      </c>
      <c r="CJ115">
        <v>98.909164428710938</v>
      </c>
      <c r="CK115">
        <v>97.203636169433594</v>
      </c>
      <c r="CL115">
        <v>84.690750122070313</v>
      </c>
      <c r="CM115">
        <v>84.01727294921875</v>
      </c>
      <c r="CS115">
        <v>0.16630949079990387</v>
      </c>
      <c r="CT115">
        <v>0</v>
      </c>
      <c r="CU115">
        <v>0</v>
      </c>
      <c r="CV115">
        <v>0</v>
      </c>
      <c r="CW115">
        <v>0.50800001621246338</v>
      </c>
      <c r="CX115">
        <v>0</v>
      </c>
      <c r="CY115">
        <v>-1.4920234680175781</v>
      </c>
      <c r="CZ115">
        <v>-2.0000314712524414</v>
      </c>
      <c r="DA115">
        <v>-1.4920315742492676</v>
      </c>
      <c r="DB115">
        <v>245</v>
      </c>
      <c r="DC115">
        <v>853.2608642578125</v>
      </c>
      <c r="DD115">
        <v>0</v>
      </c>
      <c r="DE115">
        <v>70.213951110839844</v>
      </c>
      <c r="DF115">
        <v>96.018943786621094</v>
      </c>
      <c r="DG115">
        <v>0</v>
      </c>
      <c r="DH115">
        <v>0.5</v>
      </c>
      <c r="DI115">
        <v>0.50800001621246338</v>
      </c>
      <c r="DQ115">
        <v>0.84673917293548584</v>
      </c>
      <c r="DR115">
        <v>1</v>
      </c>
      <c r="DS115">
        <v>1.190000057220459</v>
      </c>
      <c r="DT115">
        <v>7.6147928833961487E-2</v>
      </c>
      <c r="DU115">
        <v>0.55571901798248291</v>
      </c>
      <c r="DV115">
        <v>1.444312572479248</v>
      </c>
      <c r="DW115">
        <v>2.0000314712524414</v>
      </c>
      <c r="DX115">
        <v>8.6844873428344727</v>
      </c>
      <c r="DY115">
        <v>562.56854248046875</v>
      </c>
      <c r="DZ115">
        <v>280.72451782226563</v>
      </c>
      <c r="EA115">
        <v>7.2978878021240234</v>
      </c>
      <c r="EB115">
        <v>0.14785714447498322</v>
      </c>
    </row>
    <row r="116" spans="27:132">
      <c r="AA116">
        <v>246</v>
      </c>
      <c r="AB116">
        <v>0.20544563233852386</v>
      </c>
      <c r="AC116">
        <v>0.17309278249740601</v>
      </c>
      <c r="AD116">
        <v>0.14153893291950226</v>
      </c>
      <c r="AE116">
        <v>0.15929141640663147</v>
      </c>
      <c r="AF116">
        <v>0.19117113947868347</v>
      </c>
      <c r="AG116">
        <v>0.19179870188236237</v>
      </c>
      <c r="AH116">
        <v>0.16217201948165894</v>
      </c>
      <c r="AI116">
        <v>0.21975857019424438</v>
      </c>
      <c r="AJ116">
        <v>0.18136753141880035</v>
      </c>
      <c r="AP116">
        <v>0.91087192296981812</v>
      </c>
      <c r="AQ116">
        <v>1.3814451694488525</v>
      </c>
      <c r="AR116">
        <v>5.6922135353088379</v>
      </c>
      <c r="AS116">
        <v>10.141714096069336</v>
      </c>
      <c r="AT116">
        <v>21.765773773193359</v>
      </c>
      <c r="AU116">
        <v>10.820131301879883</v>
      </c>
      <c r="AV116">
        <v>9.7827978134155273</v>
      </c>
      <c r="AW116">
        <v>13.024143218994141</v>
      </c>
      <c r="BD116">
        <v>0</v>
      </c>
      <c r="BE116">
        <v>0</v>
      </c>
      <c r="BF116">
        <v>3.3814389258623123E-2</v>
      </c>
      <c r="BG116">
        <v>0</v>
      </c>
      <c r="BH116">
        <v>2.2519933059811592E-2</v>
      </c>
      <c r="BI116">
        <v>9.6217170357704163E-2</v>
      </c>
      <c r="BJ116">
        <v>0.73746204376220703</v>
      </c>
      <c r="BK116">
        <v>0.10998633503913879</v>
      </c>
      <c r="BR116">
        <v>0</v>
      </c>
      <c r="BS116">
        <v>-2.2932473570108414E-2</v>
      </c>
      <c r="BT116">
        <v>-4.1331615298986435E-2</v>
      </c>
      <c r="BU116">
        <v>0</v>
      </c>
      <c r="BV116">
        <v>-3.9315088652074337E-3</v>
      </c>
      <c r="BW116">
        <v>9.2092063277959824E-3</v>
      </c>
      <c r="BX116">
        <v>-3.7790946662425995E-2</v>
      </c>
      <c r="BY116">
        <v>0.11415590345859528</v>
      </c>
      <c r="CF116">
        <v>5.6929516792297363</v>
      </c>
      <c r="CG116">
        <v>11.512039184570313</v>
      </c>
      <c r="CH116">
        <v>94.870223999023438</v>
      </c>
      <c r="CI116">
        <v>101.41716003417969</v>
      </c>
      <c r="CJ116">
        <v>98.935325622558594</v>
      </c>
      <c r="CK116">
        <v>98.364814758300781</v>
      </c>
      <c r="CL116">
        <v>88.934532165527344</v>
      </c>
      <c r="CM116">
        <v>86.827621459960938</v>
      </c>
      <c r="CS116">
        <v>0.12762786448001862</v>
      </c>
      <c r="CT116">
        <v>0</v>
      </c>
      <c r="CU116">
        <v>0</v>
      </c>
      <c r="CV116">
        <v>0</v>
      </c>
      <c r="CW116">
        <v>0</v>
      </c>
      <c r="CX116">
        <v>0</v>
      </c>
      <c r="CY116">
        <v>-1.0541677474975586</v>
      </c>
      <c r="CZ116">
        <v>-1.0541566610336304</v>
      </c>
      <c r="DA116">
        <v>-1.0541566610336304</v>
      </c>
      <c r="DB116">
        <v>246</v>
      </c>
      <c r="DC116">
        <v>856.52178955078125</v>
      </c>
      <c r="DD116">
        <v>0</v>
      </c>
      <c r="DE116">
        <v>71.226776123046875</v>
      </c>
      <c r="DF116">
        <v>97.00439453125</v>
      </c>
      <c r="DG116">
        <v>0</v>
      </c>
      <c r="DH116">
        <v>0.5</v>
      </c>
      <c r="DI116">
        <v>0</v>
      </c>
      <c r="DQ116">
        <v>0.84347826242446899</v>
      </c>
      <c r="DR116">
        <v>1</v>
      </c>
      <c r="DS116">
        <v>1.190000057220459</v>
      </c>
      <c r="DT116">
        <v>3.8937937468290329E-2</v>
      </c>
      <c r="DU116">
        <v>0.2151123583316803</v>
      </c>
      <c r="DV116">
        <v>0.83904427289962769</v>
      </c>
      <c r="DW116">
        <v>1.0541566610336304</v>
      </c>
      <c r="DX116">
        <v>6.5741467475891113</v>
      </c>
      <c r="DY116">
        <v>569.1427001953125</v>
      </c>
      <c r="DZ116">
        <v>281.56356811523438</v>
      </c>
      <c r="EA116">
        <v>5.5244927406311035</v>
      </c>
      <c r="EB116">
        <v>0.14571429789066315</v>
      </c>
    </row>
    <row r="117" spans="27:132">
      <c r="AA117">
        <v>247</v>
      </c>
      <c r="AB117">
        <v>0.20533096790313721</v>
      </c>
      <c r="AC117">
        <v>0.17300146818161011</v>
      </c>
      <c r="AD117">
        <v>0.14153502881526947</v>
      </c>
      <c r="AE117">
        <v>0.15927174687385559</v>
      </c>
      <c r="AF117">
        <v>0.19108846783638</v>
      </c>
      <c r="AG117">
        <v>0.19068239629268646</v>
      </c>
      <c r="AH117">
        <v>0.15717113018035889</v>
      </c>
      <c r="AI117">
        <v>0.21333052217960358</v>
      </c>
      <c r="AJ117">
        <v>0.17589092254638672</v>
      </c>
      <c r="AP117">
        <v>0.93380481004714966</v>
      </c>
      <c r="AQ117">
        <v>1.3997081518173218</v>
      </c>
      <c r="AR117">
        <v>5.6929941177368164</v>
      </c>
      <c r="AS117">
        <v>10.145648002624512</v>
      </c>
      <c r="AT117">
        <v>21.782306671142578</v>
      </c>
      <c r="AU117">
        <v>10.9317626953125</v>
      </c>
      <c r="AV117">
        <v>10.282886505126953</v>
      </c>
      <c r="AW117">
        <v>13.666947364807129</v>
      </c>
      <c r="BD117">
        <v>0</v>
      </c>
      <c r="BE117">
        <v>0</v>
      </c>
      <c r="BF117">
        <v>4.7883510589599609E-2</v>
      </c>
      <c r="BG117">
        <v>0</v>
      </c>
      <c r="BH117">
        <v>2.9814254492521286E-2</v>
      </c>
      <c r="BI117">
        <v>7.6317757368087769E-2</v>
      </c>
      <c r="BJ117">
        <v>0.72302794456481934</v>
      </c>
      <c r="BK117">
        <v>0.12295650690793991</v>
      </c>
      <c r="BR117">
        <v>0</v>
      </c>
      <c r="BS117">
        <v>-2.2932641208171844E-2</v>
      </c>
      <c r="BT117">
        <v>-4.1195020079612732E-2</v>
      </c>
      <c r="BU117">
        <v>0</v>
      </c>
      <c r="BV117">
        <v>-3.9341524243354797E-3</v>
      </c>
      <c r="BW117">
        <v>5.6680459529161453E-3</v>
      </c>
      <c r="BX117">
        <v>-3.9060965180397034E-2</v>
      </c>
      <c r="BY117">
        <v>9.4672843813896179E-2</v>
      </c>
      <c r="CF117">
        <v>5.8362822532653809</v>
      </c>
      <c r="CG117">
        <v>11.664229393005371</v>
      </c>
      <c r="CH117">
        <v>94.88323974609375</v>
      </c>
      <c r="CI117">
        <v>101.45649719238281</v>
      </c>
      <c r="CJ117">
        <v>99.010482788085938</v>
      </c>
      <c r="CK117">
        <v>99.379638671875</v>
      </c>
      <c r="CL117">
        <v>93.480796813964844</v>
      </c>
      <c r="CM117">
        <v>91.112983703613281</v>
      </c>
      <c r="CS117">
        <v>0.10061920434236526</v>
      </c>
      <c r="CT117">
        <v>0</v>
      </c>
      <c r="CU117">
        <v>0</v>
      </c>
      <c r="CV117">
        <v>0</v>
      </c>
      <c r="CW117">
        <v>0</v>
      </c>
      <c r="CX117">
        <v>0</v>
      </c>
      <c r="CY117">
        <v>-1.316949725151062</v>
      </c>
      <c r="CZ117">
        <v>-1.3169662952423096</v>
      </c>
      <c r="DA117">
        <v>-1.3169662952423096</v>
      </c>
      <c r="DB117">
        <v>247</v>
      </c>
      <c r="DC117">
        <v>859.78265380859375</v>
      </c>
      <c r="DD117">
        <v>0</v>
      </c>
      <c r="DE117">
        <v>72.502548217773438</v>
      </c>
      <c r="DF117">
        <v>98.059341430664063</v>
      </c>
      <c r="DG117">
        <v>0</v>
      </c>
      <c r="DH117">
        <v>0.5</v>
      </c>
      <c r="DI117">
        <v>0</v>
      </c>
      <c r="DQ117">
        <v>0.84021741151809692</v>
      </c>
      <c r="DR117">
        <v>1</v>
      </c>
      <c r="DS117">
        <v>1.190000057220459</v>
      </c>
      <c r="DT117">
        <v>6.0146264731884003E-2</v>
      </c>
      <c r="DU117">
        <v>0.44034484028816223</v>
      </c>
      <c r="DV117">
        <v>0.87662148475646973</v>
      </c>
      <c r="DW117">
        <v>1.3169662952423096</v>
      </c>
      <c r="DX117">
        <v>8.7122678756713867</v>
      </c>
      <c r="DY117">
        <v>577.85498046875</v>
      </c>
      <c r="DZ117">
        <v>282.440185546875</v>
      </c>
      <c r="EA117">
        <v>7.3212332725524902</v>
      </c>
      <c r="EB117">
        <v>0.14357143640518188</v>
      </c>
    </row>
    <row r="118" spans="27:132">
      <c r="AA118">
        <v>248</v>
      </c>
      <c r="AB118">
        <v>0.20521633327007294</v>
      </c>
      <c r="AC118">
        <v>0.17291083931922913</v>
      </c>
      <c r="AD118">
        <v>0.14153774082660675</v>
      </c>
      <c r="AE118">
        <v>0.1592513769865036</v>
      </c>
      <c r="AF118">
        <v>0.19100525975227356</v>
      </c>
      <c r="AG118">
        <v>0.19002343714237213</v>
      </c>
      <c r="AH118">
        <v>0.15470138192176819</v>
      </c>
      <c r="AI118">
        <v>0.20867772400379181</v>
      </c>
      <c r="AJ118">
        <v>0.17269349098205566</v>
      </c>
      <c r="AP118">
        <v>0.95673167705535889</v>
      </c>
      <c r="AQ118">
        <v>1.4178339242935181</v>
      </c>
      <c r="AR118">
        <v>5.6924519538879395</v>
      </c>
      <c r="AS118">
        <v>10.149723052978516</v>
      </c>
      <c r="AT118">
        <v>21.7989501953125</v>
      </c>
      <c r="AU118">
        <v>10.997658729553223</v>
      </c>
      <c r="AV118">
        <v>10.529860496520996</v>
      </c>
      <c r="AW118">
        <v>14.132226943969727</v>
      </c>
      <c r="BD118">
        <v>0</v>
      </c>
      <c r="BE118">
        <v>0</v>
      </c>
      <c r="BF118">
        <v>7.7870525419712067E-2</v>
      </c>
      <c r="BG118">
        <v>0</v>
      </c>
      <c r="BH118">
        <v>4.5177720487117767E-2</v>
      </c>
      <c r="BI118">
        <v>4.7205559909343719E-2</v>
      </c>
      <c r="BJ118">
        <v>0.69449734687805176</v>
      </c>
      <c r="BK118">
        <v>0.13524886965751648</v>
      </c>
      <c r="BR118">
        <v>0</v>
      </c>
      <c r="BS118">
        <v>-2.2928129881620407E-2</v>
      </c>
      <c r="BT118">
        <v>-4.1052088141441345E-2</v>
      </c>
      <c r="BU118">
        <v>0</v>
      </c>
      <c r="BV118">
        <v>-4.074848722666502E-3</v>
      </c>
      <c r="BW118">
        <v>2.786900382488966E-3</v>
      </c>
      <c r="BX118">
        <v>-3.8551423698663712E-2</v>
      </c>
      <c r="BY118">
        <v>7.5768075883388519E-2</v>
      </c>
      <c r="CF118">
        <v>5.9795751571655273</v>
      </c>
      <c r="CG118">
        <v>11.815278053283691</v>
      </c>
      <c r="CH118">
        <v>94.874198913574219</v>
      </c>
      <c r="CI118">
        <v>101.49723815917969</v>
      </c>
      <c r="CJ118">
        <v>99.086128234863281</v>
      </c>
      <c r="CK118">
        <v>99.978691101074219</v>
      </c>
      <c r="CL118">
        <v>95.726020812988281</v>
      </c>
      <c r="CM118">
        <v>94.214851379394531</v>
      </c>
      <c r="CS118">
        <v>6.6598661243915558E-2</v>
      </c>
      <c r="CT118">
        <v>0</v>
      </c>
      <c r="CU118">
        <v>0</v>
      </c>
      <c r="CV118">
        <v>0</v>
      </c>
      <c r="CW118">
        <v>0</v>
      </c>
      <c r="CX118">
        <v>0</v>
      </c>
      <c r="CY118">
        <v>-0.83938241004943848</v>
      </c>
      <c r="CZ118">
        <v>-0.83937537670135498</v>
      </c>
      <c r="DA118">
        <v>-0.83937537670135498</v>
      </c>
      <c r="DB118">
        <v>248</v>
      </c>
      <c r="DC118">
        <v>863.04351806640625</v>
      </c>
      <c r="DD118">
        <v>0</v>
      </c>
      <c r="DE118">
        <v>73.300865173339844</v>
      </c>
      <c r="DF118">
        <v>98.614410400390625</v>
      </c>
      <c r="DG118">
        <v>0</v>
      </c>
      <c r="DH118">
        <v>0.5</v>
      </c>
      <c r="DI118">
        <v>0</v>
      </c>
      <c r="DQ118">
        <v>0.83695656061172485</v>
      </c>
      <c r="DR118">
        <v>1</v>
      </c>
      <c r="DS118">
        <v>1.190000057220459</v>
      </c>
      <c r="DT118">
        <v>4.8620786517858505E-2</v>
      </c>
      <c r="DU118">
        <v>0.31915280222892761</v>
      </c>
      <c r="DV118">
        <v>0.52022254467010498</v>
      </c>
      <c r="DW118">
        <v>0.83937537670135498</v>
      </c>
      <c r="DX118">
        <v>7.8113064765930176</v>
      </c>
      <c r="DY118">
        <v>585.666259765625</v>
      </c>
      <c r="DZ118">
        <v>282.96041870117188</v>
      </c>
      <c r="EA118">
        <v>6.5641226768493652</v>
      </c>
      <c r="EB118">
        <v>0.14142857491970062</v>
      </c>
    </row>
    <row r="119" spans="27:132">
      <c r="AA119">
        <v>249</v>
      </c>
      <c r="AB119">
        <v>0.20510174334049225</v>
      </c>
      <c r="AC119">
        <v>0.17282088100910187</v>
      </c>
      <c r="AD119">
        <v>0.14154428243637085</v>
      </c>
      <c r="AE119">
        <v>0.1592303067445755</v>
      </c>
      <c r="AF119">
        <v>0.19092646241188049</v>
      </c>
      <c r="AG119">
        <v>0.18962892889976501</v>
      </c>
      <c r="AH119">
        <v>0.15343394875526428</v>
      </c>
      <c r="AI119">
        <v>0.20480950176715851</v>
      </c>
      <c r="AJ119">
        <v>0.17055913805961609</v>
      </c>
      <c r="AP119">
        <v>0.97964972257614136</v>
      </c>
      <c r="AQ119">
        <v>1.4358255863189697</v>
      </c>
      <c r="AR119">
        <v>5.6911435127258301</v>
      </c>
      <c r="AS119">
        <v>10.153937339782715</v>
      </c>
      <c r="AT119">
        <v>21.814708709716797</v>
      </c>
      <c r="AU119">
        <v>11.037109375</v>
      </c>
      <c r="AV119">
        <v>10.656604766845703</v>
      </c>
      <c r="AW119">
        <v>14.519049644470215</v>
      </c>
      <c r="BD119">
        <v>0</v>
      </c>
      <c r="BE119">
        <v>0</v>
      </c>
      <c r="BF119">
        <v>0.1173570454120636</v>
      </c>
      <c r="BG119">
        <v>0</v>
      </c>
      <c r="BH119">
        <v>6.2770292162895203E-2</v>
      </c>
      <c r="BI119">
        <v>2.439538249745965E-3</v>
      </c>
      <c r="BJ119">
        <v>0.68498009443283081</v>
      </c>
      <c r="BK119">
        <v>0.13245302438735962</v>
      </c>
      <c r="BR119">
        <v>0</v>
      </c>
      <c r="BS119">
        <v>-2.2919032722711563E-2</v>
      </c>
      <c r="BT119">
        <v>-4.0910370647907257E-2</v>
      </c>
      <c r="BU119">
        <v>0</v>
      </c>
      <c r="BV119">
        <v>-4.2139538563787937E-3</v>
      </c>
      <c r="BW119">
        <v>1.2070353841409087E-3</v>
      </c>
      <c r="BX119">
        <v>-3.7420544773340225E-2</v>
      </c>
      <c r="BY119">
        <v>6.6971950232982635E-2</v>
      </c>
      <c r="CF119">
        <v>6.1228127479553223</v>
      </c>
      <c r="CG119">
        <v>11.965208053588867</v>
      </c>
      <c r="CH119">
        <v>94.852394104003906</v>
      </c>
      <c r="CI119">
        <v>101.53938293457031</v>
      </c>
      <c r="CJ119">
        <v>99.157760620117188</v>
      </c>
      <c r="CK119">
        <v>100.33733367919922</v>
      </c>
      <c r="CL119">
        <v>96.87823486328125</v>
      </c>
      <c r="CM119">
        <v>96.793670654296875</v>
      </c>
      <c r="CS119">
        <v>4.5310061424970627E-2</v>
      </c>
      <c r="CT119">
        <v>0</v>
      </c>
      <c r="CU119">
        <v>0</v>
      </c>
      <c r="CV119">
        <v>0</v>
      </c>
      <c r="CW119">
        <v>0</v>
      </c>
      <c r="CX119">
        <v>0</v>
      </c>
      <c r="CY119">
        <v>-0.61261653900146484</v>
      </c>
      <c r="CZ119">
        <v>-0.61259245872497559</v>
      </c>
      <c r="DA119">
        <v>-0.61259245872497559</v>
      </c>
      <c r="DB119">
        <v>249</v>
      </c>
      <c r="DC119">
        <v>866.30438232421875</v>
      </c>
      <c r="DD119">
        <v>0</v>
      </c>
      <c r="DE119">
        <v>73.872550964355469</v>
      </c>
      <c r="DF119">
        <v>98.922508239746094</v>
      </c>
      <c r="DG119">
        <v>0</v>
      </c>
      <c r="DH119">
        <v>0.5</v>
      </c>
      <c r="DI119">
        <v>0</v>
      </c>
      <c r="DQ119">
        <v>0.83369565010070801</v>
      </c>
      <c r="DR119">
        <v>1</v>
      </c>
      <c r="DS119">
        <v>1.190000057220459</v>
      </c>
      <c r="DT119">
        <v>4.3967220932245255E-2</v>
      </c>
      <c r="DU119">
        <v>0.27515614032745361</v>
      </c>
      <c r="DV119">
        <v>0.33743634819984436</v>
      </c>
      <c r="DW119">
        <v>0.61259245872497559</v>
      </c>
      <c r="DX119">
        <v>7.4472718238830566</v>
      </c>
      <c r="DY119">
        <v>593.113525390625</v>
      </c>
      <c r="DZ119">
        <v>283.2978515625</v>
      </c>
      <c r="EA119">
        <v>6.2582111358642578</v>
      </c>
      <c r="EB119">
        <v>0.13928571343421936</v>
      </c>
    </row>
    <row r="120" spans="27:132">
      <c r="AA120">
        <v>250</v>
      </c>
      <c r="AB120">
        <v>0.20498721301555634</v>
      </c>
      <c r="AC120">
        <v>0.17273156344890594</v>
      </c>
      <c r="AD120">
        <v>0.14155210554599762</v>
      </c>
      <c r="AE120">
        <v>0.15920861065387726</v>
      </c>
      <c r="AF120">
        <v>0.19085194170475006</v>
      </c>
      <c r="AG120">
        <v>0.18926259875297546</v>
      </c>
      <c r="AH120">
        <v>0.15275780856609344</v>
      </c>
      <c r="AI120">
        <v>0.19939194619655609</v>
      </c>
      <c r="AJ120">
        <v>0.16830252110958099</v>
      </c>
      <c r="AP120">
        <v>1.0025557279586792</v>
      </c>
      <c r="AQ120">
        <v>1.4536890983581543</v>
      </c>
      <c r="AR120">
        <v>5.6895790100097656</v>
      </c>
      <c r="AS120">
        <v>10.158276557922363</v>
      </c>
      <c r="AT120">
        <v>21.829612731933594</v>
      </c>
      <c r="AU120">
        <v>11.073741912841797</v>
      </c>
      <c r="AV120">
        <v>10.724218368530273</v>
      </c>
      <c r="AW120">
        <v>15.06080436706543</v>
      </c>
      <c r="BD120">
        <v>0</v>
      </c>
      <c r="BE120">
        <v>0</v>
      </c>
      <c r="BF120">
        <v>0.15726031363010406</v>
      </c>
      <c r="BG120">
        <v>0</v>
      </c>
      <c r="BH120">
        <v>7.7191516757011414E-2</v>
      </c>
      <c r="BI120">
        <v>0</v>
      </c>
      <c r="BJ120">
        <v>0.66759413480758667</v>
      </c>
      <c r="BK120">
        <v>9.7954057157039642E-2</v>
      </c>
      <c r="BR120">
        <v>0</v>
      </c>
      <c r="BS120">
        <v>-2.2905565798282623E-2</v>
      </c>
      <c r="BT120">
        <v>-4.0769472718238831E-2</v>
      </c>
      <c r="BU120">
        <v>0</v>
      </c>
      <c r="BV120">
        <v>-4.3387999758124352E-3</v>
      </c>
      <c r="BW120">
        <v>0</v>
      </c>
      <c r="BX120">
        <v>-3.663310781121254E-2</v>
      </c>
      <c r="BY120">
        <v>6.2180530279874802E-2</v>
      </c>
      <c r="CF120">
        <v>6.2659754753112793</v>
      </c>
      <c r="CG120">
        <v>12.114070892333984</v>
      </c>
      <c r="CH120">
        <v>94.826316833496094</v>
      </c>
      <c r="CI120">
        <v>101.58277130126953</v>
      </c>
      <c r="CJ120">
        <v>99.225502014160156</v>
      </c>
      <c r="CK120">
        <v>100.67036437988281</v>
      </c>
      <c r="CL120">
        <v>97.492904663085938</v>
      </c>
      <c r="CM120">
        <v>100.40537261962891</v>
      </c>
      <c r="CS120">
        <v>3.0065180733799934E-2</v>
      </c>
      <c r="CT120">
        <v>0</v>
      </c>
      <c r="CU120">
        <v>0</v>
      </c>
      <c r="CV120">
        <v>0</v>
      </c>
      <c r="CW120">
        <v>0</v>
      </c>
      <c r="CX120">
        <v>0</v>
      </c>
      <c r="CY120">
        <v>-0.7044374942779541</v>
      </c>
      <c r="CZ120">
        <v>-0.70444995164871216</v>
      </c>
      <c r="DA120">
        <v>-0.70444995164871216</v>
      </c>
      <c r="DB120">
        <v>250</v>
      </c>
      <c r="DC120">
        <v>869.56524658203125</v>
      </c>
      <c r="DD120">
        <v>0</v>
      </c>
      <c r="DE120">
        <v>74.536231994628906</v>
      </c>
      <c r="DF120">
        <v>99.125724792480469</v>
      </c>
      <c r="DG120">
        <v>0</v>
      </c>
      <c r="DH120">
        <v>0.5</v>
      </c>
      <c r="DI120">
        <v>0</v>
      </c>
      <c r="DQ120">
        <v>0.83043479919433594</v>
      </c>
      <c r="DR120">
        <v>1</v>
      </c>
      <c r="DS120">
        <v>1.1624000072479248</v>
      </c>
      <c r="DT120">
        <v>6.380666047334671E-2</v>
      </c>
      <c r="DU120">
        <v>0.45515528321266174</v>
      </c>
      <c r="DV120">
        <v>0.24929468333721161</v>
      </c>
      <c r="DW120">
        <v>0.70444995164871216</v>
      </c>
      <c r="DX120">
        <v>8.2918071746826172</v>
      </c>
      <c r="DY120">
        <v>601.40533447265625</v>
      </c>
      <c r="DZ120">
        <v>283.54714965820313</v>
      </c>
      <c r="EA120">
        <v>7.1333508491516113</v>
      </c>
      <c r="EB120">
        <v>0.13714286684989929</v>
      </c>
    </row>
    <row r="121" spans="27:132">
      <c r="AA121">
        <v>251</v>
      </c>
      <c r="AB121">
        <v>0.20487277209758759</v>
      </c>
      <c r="AC121">
        <v>0.17264285683631897</v>
      </c>
      <c r="AD121">
        <v>0.14164982736110687</v>
      </c>
      <c r="AE121">
        <v>0.15918636322021484</v>
      </c>
      <c r="AF121">
        <v>0.19082684814929962</v>
      </c>
      <c r="AG121">
        <v>0.18890227377414703</v>
      </c>
      <c r="AH121">
        <v>0.15240293741226196</v>
      </c>
      <c r="AI121">
        <v>0.19401875138282776</v>
      </c>
      <c r="AJ121">
        <v>0.16627487540245056</v>
      </c>
      <c r="AP121">
        <v>1.0254439115524292</v>
      </c>
      <c r="AQ121">
        <v>1.4714304208755493</v>
      </c>
      <c r="AR121">
        <v>5.6700344085693359</v>
      </c>
      <c r="AS121">
        <v>10.162725448608398</v>
      </c>
      <c r="AT121">
        <v>21.834632873535156</v>
      </c>
      <c r="AU121">
        <v>11.109774589538574</v>
      </c>
      <c r="AV121">
        <v>10.759705543518066</v>
      </c>
      <c r="AW121">
        <v>15.598124504089355</v>
      </c>
      <c r="BD121">
        <v>0</v>
      </c>
      <c r="BE121">
        <v>0</v>
      </c>
      <c r="BF121">
        <v>0.20656032860279083</v>
      </c>
      <c r="BG121">
        <v>0</v>
      </c>
      <c r="BH121">
        <v>9.2765755951404572E-2</v>
      </c>
      <c r="BI121">
        <v>0</v>
      </c>
      <c r="BJ121">
        <v>0.70067387819290161</v>
      </c>
      <c r="BK121">
        <v>0</v>
      </c>
      <c r="BR121">
        <v>0</v>
      </c>
      <c r="BS121">
        <v>-2.2888045758008957E-2</v>
      </c>
      <c r="BT121">
        <v>-4.0629111230373383E-2</v>
      </c>
      <c r="BU121">
        <v>0</v>
      </c>
      <c r="BV121">
        <v>-4.4501237571239471E-3</v>
      </c>
      <c r="BW121">
        <v>0</v>
      </c>
      <c r="BX121">
        <v>-3.6032773554325104E-2</v>
      </c>
      <c r="BY121">
        <v>0</v>
      </c>
      <c r="CF121">
        <v>6.4090266227722168</v>
      </c>
      <c r="CG121">
        <v>12.26191520690918</v>
      </c>
      <c r="CH121">
        <v>94.500579833984375</v>
      </c>
      <c r="CI121">
        <v>101.62726593017578</v>
      </c>
      <c r="CJ121">
        <v>99.248321533203125</v>
      </c>
      <c r="CK121">
        <v>100.99793243408203</v>
      </c>
      <c r="CL121">
        <v>97.815513610839844</v>
      </c>
      <c r="CM121">
        <v>103.98750305175781</v>
      </c>
      <c r="CS121">
        <v>1.2366971001029015E-2</v>
      </c>
      <c r="CT121">
        <v>0</v>
      </c>
      <c r="CU121">
        <v>0</v>
      </c>
      <c r="CV121">
        <v>0</v>
      </c>
      <c r="CW121">
        <v>0</v>
      </c>
      <c r="CX121">
        <v>0</v>
      </c>
      <c r="CY121">
        <v>-0.63939392566680908</v>
      </c>
      <c r="CZ121">
        <v>-0.63939255475997925</v>
      </c>
      <c r="DA121">
        <v>-0.63939255475997925</v>
      </c>
      <c r="DB121">
        <v>251</v>
      </c>
      <c r="DC121">
        <v>872.82611083984375</v>
      </c>
      <c r="DD121">
        <v>0</v>
      </c>
      <c r="DE121">
        <v>75.135002136230469</v>
      </c>
      <c r="DF121">
        <v>99.228134155273438</v>
      </c>
      <c r="DG121">
        <v>0</v>
      </c>
      <c r="DH121">
        <v>0.5</v>
      </c>
      <c r="DI121">
        <v>0</v>
      </c>
      <c r="DQ121">
        <v>0.82717394828796387</v>
      </c>
      <c r="DR121">
        <v>1</v>
      </c>
      <c r="DS121">
        <v>1.1348000764846802</v>
      </c>
      <c r="DT121">
        <v>7.3876030743122101E-2</v>
      </c>
      <c r="DU121">
        <v>0.5373193621635437</v>
      </c>
      <c r="DV121">
        <v>0.10207317769527435</v>
      </c>
      <c r="DW121">
        <v>0.63939255475997925</v>
      </c>
      <c r="DX121">
        <v>8.253692626953125</v>
      </c>
      <c r="DY121">
        <v>609.6590576171875</v>
      </c>
      <c r="DZ121">
        <v>283.64923095703125</v>
      </c>
      <c r="EA121">
        <v>7.2732572555541992</v>
      </c>
      <c r="EB121">
        <v>0.13500000536441803</v>
      </c>
    </row>
    <row r="122" spans="27:132">
      <c r="AA122">
        <v>252</v>
      </c>
      <c r="AB122">
        <v>0.20475843548774719</v>
      </c>
      <c r="AC122">
        <v>0.17255474627017975</v>
      </c>
      <c r="AD122">
        <v>0.14185227453708649</v>
      </c>
      <c r="AE122">
        <v>0.1591641902923584</v>
      </c>
      <c r="AF122">
        <v>0.19084902107715607</v>
      </c>
      <c r="AG122">
        <v>0.18854668736457825</v>
      </c>
      <c r="AH122">
        <v>0.15275852382183075</v>
      </c>
      <c r="AI122">
        <v>0.22839204967021942</v>
      </c>
      <c r="AJ122">
        <v>0.17796969413757324</v>
      </c>
      <c r="AP122">
        <v>1.0483112335205078</v>
      </c>
      <c r="AQ122">
        <v>1.4890525341033936</v>
      </c>
      <c r="AR122">
        <v>5.6295452117919922</v>
      </c>
      <c r="AS122">
        <v>10.167160034179688</v>
      </c>
      <c r="AT122">
        <v>21.830198287963867</v>
      </c>
      <c r="AU122">
        <v>11.145333290100098</v>
      </c>
      <c r="AV122">
        <v>10.724146842956543</v>
      </c>
      <c r="AW122">
        <v>12.160795211791992</v>
      </c>
      <c r="BD122">
        <v>0</v>
      </c>
      <c r="BE122">
        <v>0</v>
      </c>
      <c r="BF122">
        <v>0.2386297881603241</v>
      </c>
      <c r="BG122">
        <v>0</v>
      </c>
      <c r="BH122">
        <v>9.7849972546100616E-2</v>
      </c>
      <c r="BI122">
        <v>0</v>
      </c>
      <c r="BJ122">
        <v>0.6635202169418335</v>
      </c>
      <c r="BK122">
        <v>0</v>
      </c>
      <c r="BR122">
        <v>0</v>
      </c>
      <c r="BS122">
        <v>-2.2866947576403618E-2</v>
      </c>
      <c r="BT122">
        <v>-4.0489945560693741E-2</v>
      </c>
      <c r="BU122">
        <v>0</v>
      </c>
      <c r="BV122">
        <v>-4.4336444698274136E-3</v>
      </c>
      <c r="BW122">
        <v>0</v>
      </c>
      <c r="BX122">
        <v>-3.5559061914682388E-2</v>
      </c>
      <c r="BY122">
        <v>0</v>
      </c>
      <c r="CF122">
        <v>6.5519475936889648</v>
      </c>
      <c r="CG122">
        <v>12.40876579284668</v>
      </c>
      <c r="CH122">
        <v>93.825752258300781</v>
      </c>
      <c r="CI122">
        <v>101.67161560058594</v>
      </c>
      <c r="CJ122">
        <v>99.228157043457031</v>
      </c>
      <c r="CK122">
        <v>101.32118988037109</v>
      </c>
      <c r="CL122">
        <v>97.492256164550781</v>
      </c>
      <c r="CM122">
        <v>81.071968078613281</v>
      </c>
      <c r="CS122">
        <v>0</v>
      </c>
      <c r="CT122">
        <v>0</v>
      </c>
      <c r="CU122">
        <v>0</v>
      </c>
      <c r="CV122">
        <v>0</v>
      </c>
      <c r="CW122">
        <v>3.809999942779541</v>
      </c>
      <c r="CX122">
        <v>0</v>
      </c>
      <c r="CY122">
        <v>3.437340259552002</v>
      </c>
      <c r="CZ122">
        <v>-0.37266993522644043</v>
      </c>
      <c r="DA122">
        <v>3.4373300075531006</v>
      </c>
      <c r="DB122">
        <v>252</v>
      </c>
      <c r="DC122">
        <v>876.08697509765625</v>
      </c>
      <c r="DD122">
        <v>0</v>
      </c>
      <c r="DE122">
        <v>71.657180786132813</v>
      </c>
      <c r="DF122">
        <v>99.160652160644531</v>
      </c>
      <c r="DG122">
        <v>0</v>
      </c>
      <c r="DH122">
        <v>0.5</v>
      </c>
      <c r="DI122">
        <v>3.809999942779541</v>
      </c>
      <c r="DQ122">
        <v>0.82391303777694702</v>
      </c>
      <c r="DR122">
        <v>1</v>
      </c>
      <c r="DS122">
        <v>1.107200026512146</v>
      </c>
      <c r="DT122">
        <v>8.1474669277667999E-2</v>
      </c>
      <c r="DU122">
        <v>0.37266993522644043</v>
      </c>
      <c r="DV122">
        <v>0</v>
      </c>
      <c r="DW122">
        <v>0.37266993522644043</v>
      </c>
      <c r="DX122">
        <v>5.0643982887268066</v>
      </c>
      <c r="DY122">
        <v>614.72344970703125</v>
      </c>
      <c r="DZ122">
        <v>283.64923095703125</v>
      </c>
      <c r="EA122">
        <v>4.574059009552002</v>
      </c>
      <c r="EB122">
        <v>0.13285714387893677</v>
      </c>
    </row>
    <row r="123" spans="27:132">
      <c r="AA123">
        <v>253</v>
      </c>
      <c r="AB123">
        <v>0.20464421808719635</v>
      </c>
      <c r="AC123">
        <v>0.17246724665164948</v>
      </c>
      <c r="AD123">
        <v>0.14200468361377716</v>
      </c>
      <c r="AE123">
        <v>0.15914270281791687</v>
      </c>
      <c r="AF123">
        <v>0.19085201621055603</v>
      </c>
      <c r="AG123">
        <v>0.18819314241409302</v>
      </c>
      <c r="AH123">
        <v>0.15350541472434998</v>
      </c>
      <c r="AI123">
        <v>0.24474743008613586</v>
      </c>
      <c r="AJ123">
        <v>0.18391941487789154</v>
      </c>
      <c r="AP123">
        <v>1.0711547136306763</v>
      </c>
      <c r="AQ123">
        <v>1.5065524578094482</v>
      </c>
      <c r="AR123">
        <v>5.5990633964538574</v>
      </c>
      <c r="AS123">
        <v>10.171457290649414</v>
      </c>
      <c r="AT123">
        <v>21.829597473144531</v>
      </c>
      <c r="AU123">
        <v>11.18068790435791</v>
      </c>
      <c r="AV123">
        <v>10.649457931518555</v>
      </c>
      <c r="AW123">
        <v>10.525256156921387</v>
      </c>
      <c r="BD123">
        <v>0</v>
      </c>
      <c r="BE123">
        <v>0</v>
      </c>
      <c r="BF123">
        <v>0.13729089498519897</v>
      </c>
      <c r="BG123">
        <v>0</v>
      </c>
      <c r="BH123">
        <v>5.1487859338521957E-2</v>
      </c>
      <c r="BI123">
        <v>0</v>
      </c>
      <c r="BJ123">
        <v>0.39033663272857666</v>
      </c>
      <c r="BK123">
        <v>0.42088457942008972</v>
      </c>
      <c r="BR123">
        <v>0</v>
      </c>
      <c r="BS123">
        <v>-2.2842463105916977E-2</v>
      </c>
      <c r="BT123">
        <v>-4.0342193096876144E-2</v>
      </c>
      <c r="BU123">
        <v>0</v>
      </c>
      <c r="BV123">
        <v>-4.2974199168384075E-3</v>
      </c>
      <c r="BW123">
        <v>0</v>
      </c>
      <c r="BX123">
        <v>-3.5355061292648315E-2</v>
      </c>
      <c r="BY123">
        <v>6.7376233637332916E-2</v>
      </c>
      <c r="CF123">
        <v>6.6947193145751953</v>
      </c>
      <c r="CG123">
        <v>12.554598808288574</v>
      </c>
      <c r="CH123">
        <v>93.317726135253906</v>
      </c>
      <c r="CI123">
        <v>101.71458435058594</v>
      </c>
      <c r="CJ123">
        <v>99.225440979003906</v>
      </c>
      <c r="CK123">
        <v>101.64259338378906</v>
      </c>
      <c r="CL123">
        <v>96.813262939453125</v>
      </c>
      <c r="CM123">
        <v>70.168380737304688</v>
      </c>
      <c r="CS123">
        <v>8.9141733944416046E-2</v>
      </c>
      <c r="CT123">
        <v>0</v>
      </c>
      <c r="CU123">
        <v>0</v>
      </c>
      <c r="CV123">
        <v>0</v>
      </c>
      <c r="CW123">
        <v>1.7779999971389771</v>
      </c>
      <c r="CX123">
        <v>0</v>
      </c>
      <c r="CY123">
        <v>1.6613006591796875</v>
      </c>
      <c r="CZ123">
        <v>-0.11669043451547623</v>
      </c>
      <c r="DA123">
        <v>1.6613095998764038</v>
      </c>
      <c r="DB123">
        <v>253</v>
      </c>
      <c r="DC123">
        <v>879.34783935546875</v>
      </c>
      <c r="DD123">
        <v>0</v>
      </c>
      <c r="DE123">
        <v>69.955520629882813</v>
      </c>
      <c r="DF123">
        <v>99.050445556640625</v>
      </c>
      <c r="DG123">
        <v>0</v>
      </c>
      <c r="DH123">
        <v>0.5</v>
      </c>
      <c r="DI123">
        <v>1.7779999971389771</v>
      </c>
      <c r="DQ123">
        <v>0.82065218687057495</v>
      </c>
      <c r="DR123">
        <v>1</v>
      </c>
      <c r="DS123">
        <v>1.0796000957489014</v>
      </c>
      <c r="DT123">
        <v>6.0081582516431808E-2</v>
      </c>
      <c r="DU123">
        <v>4.4850245118141174E-2</v>
      </c>
      <c r="DV123">
        <v>7.1840189397335052E-2</v>
      </c>
      <c r="DW123">
        <v>0.11669043451547623</v>
      </c>
      <c r="DX123">
        <v>0.80590969324111938</v>
      </c>
      <c r="DY123">
        <v>615.52935791015625</v>
      </c>
      <c r="DZ123">
        <v>283.7210693359375</v>
      </c>
      <c r="EA123">
        <v>0.74648910760879517</v>
      </c>
      <c r="EB123">
        <v>0.1307142972946167</v>
      </c>
    </row>
    <row r="124" spans="27:132">
      <c r="AA124">
        <v>254</v>
      </c>
      <c r="AB124">
        <v>0.20453014969825745</v>
      </c>
      <c r="AC124">
        <v>0.17238038778305054</v>
      </c>
      <c r="AD124">
        <v>0.14211690425872803</v>
      </c>
      <c r="AE124">
        <v>0.15912164747714996</v>
      </c>
      <c r="AF124">
        <v>0.19084222614765167</v>
      </c>
      <c r="AG124">
        <v>0.18784092366695404</v>
      </c>
      <c r="AH124">
        <v>0.1539938896894455</v>
      </c>
      <c r="AI124">
        <v>0.30869412422180176</v>
      </c>
      <c r="AJ124">
        <v>0.20556063950061798</v>
      </c>
      <c r="AP124">
        <v>1.093968391418457</v>
      </c>
      <c r="AQ124">
        <v>1.5239243507385254</v>
      </c>
      <c r="AR124">
        <v>5.5766191482543945</v>
      </c>
      <c r="AS124">
        <v>10.175668716430664</v>
      </c>
      <c r="AT124">
        <v>21.831554412841797</v>
      </c>
      <c r="AU124">
        <v>11.215909004211426</v>
      </c>
      <c r="AV124">
        <v>10.600610733032227</v>
      </c>
      <c r="AW124">
        <v>4.130587100982666</v>
      </c>
      <c r="BD124">
        <v>0</v>
      </c>
      <c r="BE124">
        <v>0</v>
      </c>
      <c r="BF124">
        <v>0.10928617417812347</v>
      </c>
      <c r="BG124">
        <v>0</v>
      </c>
      <c r="BH124">
        <v>3.8003116846084595E-2</v>
      </c>
      <c r="BI124">
        <v>0</v>
      </c>
      <c r="BJ124">
        <v>0.36482569575309753</v>
      </c>
      <c r="BK124">
        <v>0.48788508772850037</v>
      </c>
      <c r="BR124">
        <v>0</v>
      </c>
      <c r="BS124">
        <v>-2.281448058784008E-2</v>
      </c>
      <c r="BT124">
        <v>-4.0186602622270584E-2</v>
      </c>
      <c r="BU124">
        <v>0</v>
      </c>
      <c r="BV124">
        <v>-4.2123999446630478E-3</v>
      </c>
      <c r="BW124">
        <v>0</v>
      </c>
      <c r="BX124">
        <v>-3.5221755504608154E-2</v>
      </c>
      <c r="BY124">
        <v>7.2849869728088379E-2</v>
      </c>
      <c r="CF124">
        <v>6.8373050689697266</v>
      </c>
      <c r="CG124">
        <v>12.699363708496094</v>
      </c>
      <c r="CH124">
        <v>92.943656921386719</v>
      </c>
      <c r="CI124">
        <v>101.75669860839844</v>
      </c>
      <c r="CJ124">
        <v>99.234336853027344</v>
      </c>
      <c r="CK124">
        <v>101.96279144287109</v>
      </c>
      <c r="CL124">
        <v>96.369194030761719</v>
      </c>
      <c r="CM124">
        <v>27.537248611450195</v>
      </c>
      <c r="CS124">
        <v>0.13451935350894928</v>
      </c>
      <c r="CT124">
        <v>0</v>
      </c>
      <c r="CU124">
        <v>0</v>
      </c>
      <c r="CV124">
        <v>0</v>
      </c>
      <c r="CW124">
        <v>6.6040000915527344</v>
      </c>
      <c r="CX124">
        <v>0</v>
      </c>
      <c r="CY124">
        <v>6.3843874931335449</v>
      </c>
      <c r="CZ124">
        <v>-0.21961700916290283</v>
      </c>
      <c r="DA124">
        <v>6.3843832015991211</v>
      </c>
      <c r="DB124">
        <v>254</v>
      </c>
      <c r="DC124">
        <v>882.60870361328125</v>
      </c>
      <c r="DD124">
        <v>0</v>
      </c>
      <c r="DE124">
        <v>63.530952453613281</v>
      </c>
      <c r="DF124">
        <v>99.000617980957031</v>
      </c>
      <c r="DG124">
        <v>0</v>
      </c>
      <c r="DH124">
        <v>0.5</v>
      </c>
      <c r="DI124">
        <v>6.6040000915527344</v>
      </c>
      <c r="DQ124">
        <v>0.81739133596420288</v>
      </c>
      <c r="DR124">
        <v>1</v>
      </c>
      <c r="DS124">
        <v>1.0520000457763672</v>
      </c>
      <c r="DT124">
        <v>4.9933917820453644E-2</v>
      </c>
      <c r="DU124">
        <v>5.7280939072370529E-2</v>
      </c>
      <c r="DV124">
        <v>0.162336066365242</v>
      </c>
      <c r="DW124">
        <v>0.21961700916290283</v>
      </c>
      <c r="DX124">
        <v>1.2067859172821045</v>
      </c>
      <c r="DY124">
        <v>616.73614501953125</v>
      </c>
      <c r="DZ124">
        <v>283.88339233398438</v>
      </c>
      <c r="EA124">
        <v>1.1471349000930786</v>
      </c>
      <c r="EB124">
        <v>0.12857143580913544</v>
      </c>
    </row>
    <row r="125" spans="27:132">
      <c r="AA125">
        <v>255</v>
      </c>
      <c r="AB125">
        <v>0.20441623032093048</v>
      </c>
      <c r="AC125">
        <v>0.17229416966438293</v>
      </c>
      <c r="AD125">
        <v>0.14177550375461578</v>
      </c>
      <c r="AE125">
        <v>0.15910084545612335</v>
      </c>
      <c r="AF125">
        <v>0.19068674743175507</v>
      </c>
      <c r="AG125">
        <v>0.18749138712882996</v>
      </c>
      <c r="AH125">
        <v>0.15126132965087891</v>
      </c>
      <c r="AI125">
        <v>0.29372191429138184</v>
      </c>
      <c r="AJ125">
        <v>0.19874818623065948</v>
      </c>
      <c r="AP125">
        <v>1.1167522668838501</v>
      </c>
      <c r="AQ125">
        <v>1.5411678552627563</v>
      </c>
      <c r="AR125">
        <v>5.6448993682861328</v>
      </c>
      <c r="AS125">
        <v>10.179828643798828</v>
      </c>
      <c r="AT125">
        <v>21.862651824951172</v>
      </c>
      <c r="AU125">
        <v>11.250864028930664</v>
      </c>
      <c r="AV125">
        <v>10.873866081237793</v>
      </c>
      <c r="AW125">
        <v>5.6278080940246582</v>
      </c>
      <c r="BD125">
        <v>0</v>
      </c>
      <c r="BE125">
        <v>0</v>
      </c>
      <c r="BF125">
        <v>8.3242148160934448E-2</v>
      </c>
      <c r="BG125">
        <v>0</v>
      </c>
      <c r="BH125">
        <v>2.7097141370177269E-2</v>
      </c>
      <c r="BI125">
        <v>0</v>
      </c>
      <c r="BJ125">
        <v>0.29982224106788635</v>
      </c>
      <c r="BK125">
        <v>0.58983838558197021</v>
      </c>
      <c r="BR125">
        <v>0</v>
      </c>
      <c r="BS125">
        <v>-2.2783081978559494E-2</v>
      </c>
      <c r="BT125">
        <v>-4.0028631687164307E-2</v>
      </c>
      <c r="BU125">
        <v>0</v>
      </c>
      <c r="BV125">
        <v>-4.1614817455410957E-3</v>
      </c>
      <c r="BW125">
        <v>0</v>
      </c>
      <c r="BX125">
        <v>-3.4954268485307693E-2</v>
      </c>
      <c r="BY125">
        <v>8.1895001232624054E-2</v>
      </c>
      <c r="CF125">
        <v>6.9797039031982422</v>
      </c>
      <c r="CG125">
        <v>12.843060493469238</v>
      </c>
      <c r="CH125">
        <v>94.081657409667969</v>
      </c>
      <c r="CI125">
        <v>101.79830169677734</v>
      </c>
      <c r="CJ125">
        <v>99.375679016113281</v>
      </c>
      <c r="CK125">
        <v>102.28055572509766</v>
      </c>
      <c r="CL125">
        <v>98.853340148925781</v>
      </c>
      <c r="CM125">
        <v>37.518722534179688</v>
      </c>
      <c r="CS125">
        <v>0.30584117770195007</v>
      </c>
      <c r="CT125">
        <v>0</v>
      </c>
      <c r="CU125">
        <v>0</v>
      </c>
      <c r="CV125">
        <v>0</v>
      </c>
      <c r="CW125">
        <v>0</v>
      </c>
      <c r="CX125">
        <v>0</v>
      </c>
      <c r="CY125">
        <v>-1.9489824771881104</v>
      </c>
      <c r="CZ125">
        <v>-1.9489963054656982</v>
      </c>
      <c r="DA125">
        <v>-1.9489963054656982</v>
      </c>
      <c r="DB125">
        <v>255</v>
      </c>
      <c r="DC125">
        <v>885.86956787109375</v>
      </c>
      <c r="DD125">
        <v>0</v>
      </c>
      <c r="DE125">
        <v>65.439918518066406</v>
      </c>
      <c r="DF125">
        <v>99.686851501464844</v>
      </c>
      <c r="DG125">
        <v>0</v>
      </c>
      <c r="DH125">
        <v>0.5</v>
      </c>
      <c r="DI125">
        <v>0</v>
      </c>
      <c r="DQ125">
        <v>0.81413042545318604</v>
      </c>
      <c r="DR125">
        <v>1</v>
      </c>
      <c r="DS125">
        <v>1.024399995803833</v>
      </c>
      <c r="DT125">
        <v>0.15600527822971344</v>
      </c>
      <c r="DU125">
        <v>0.64787530899047852</v>
      </c>
      <c r="DV125">
        <v>1.3011209964752197</v>
      </c>
      <c r="DW125">
        <v>1.9489963054656982</v>
      </c>
      <c r="DX125">
        <v>4.254237174987793</v>
      </c>
      <c r="DY125">
        <v>620.9903564453125</v>
      </c>
      <c r="DZ125">
        <v>285.18450927734375</v>
      </c>
      <c r="EA125">
        <v>4.1529064178466797</v>
      </c>
      <c r="EB125">
        <v>0.12642857432365417</v>
      </c>
    </row>
    <row r="126" spans="27:132">
      <c r="AA126">
        <v>256</v>
      </c>
      <c r="AB126">
        <v>0.20430248975753784</v>
      </c>
      <c r="AC126">
        <v>0.17220829427242279</v>
      </c>
      <c r="AD126">
        <v>0.14139817655086517</v>
      </c>
      <c r="AE126">
        <v>0.15907843410968781</v>
      </c>
      <c r="AF126">
        <v>0.1905265748500824</v>
      </c>
      <c r="AG126">
        <v>0.18715299665927887</v>
      </c>
      <c r="AH126">
        <v>0.15074194967746735</v>
      </c>
      <c r="AI126">
        <v>0.2752242386341095</v>
      </c>
      <c r="AJ126">
        <v>0.19223605096340179</v>
      </c>
      <c r="AP126">
        <v>1.1395002603530884</v>
      </c>
      <c r="AQ126">
        <v>1.5583429336547852</v>
      </c>
      <c r="AR126">
        <v>5.720365047454834</v>
      </c>
      <c r="AS126">
        <v>10.184310913085938</v>
      </c>
      <c r="AT126">
        <v>21.894685745239258</v>
      </c>
      <c r="AU126">
        <v>11.284702301025391</v>
      </c>
      <c r="AV126">
        <v>10.925804138183594</v>
      </c>
      <c r="AW126">
        <v>7.4775753021240234</v>
      </c>
      <c r="BD126">
        <v>0</v>
      </c>
      <c r="BE126">
        <v>0</v>
      </c>
      <c r="BF126">
        <v>8.9919969439506531E-2</v>
      </c>
      <c r="BG126">
        <v>0</v>
      </c>
      <c r="BH126">
        <v>2.8456516563892365E-2</v>
      </c>
      <c r="BI126">
        <v>0</v>
      </c>
      <c r="BJ126">
        <v>0.12195203453302383</v>
      </c>
      <c r="BK126">
        <v>0.75967150926589966</v>
      </c>
      <c r="BR126">
        <v>0</v>
      </c>
      <c r="BS126">
        <v>-2.2748332470655441E-2</v>
      </c>
      <c r="BT126">
        <v>-3.9923232048749924E-2</v>
      </c>
      <c r="BU126">
        <v>0</v>
      </c>
      <c r="BV126">
        <v>-4.4810688123106956E-3</v>
      </c>
      <c r="BW126">
        <v>0</v>
      </c>
      <c r="BX126">
        <v>-3.3838499337434769E-2</v>
      </c>
      <c r="BY126">
        <v>7.0717602968215942E-2</v>
      </c>
      <c r="CF126">
        <v>7.1218795776367188</v>
      </c>
      <c r="CG126">
        <v>12.986186027526855</v>
      </c>
      <c r="CH126">
        <v>95.33941650390625</v>
      </c>
      <c r="CI126">
        <v>101.84312438964844</v>
      </c>
      <c r="CJ126">
        <v>99.521293640136719</v>
      </c>
      <c r="CK126">
        <v>102.58818054199219</v>
      </c>
      <c r="CL126">
        <v>99.325508117675781</v>
      </c>
      <c r="CM126">
        <v>49.850505828857422</v>
      </c>
      <c r="CS126">
        <v>0.25493544340133667</v>
      </c>
      <c r="CT126">
        <v>0</v>
      </c>
      <c r="CU126">
        <v>0</v>
      </c>
      <c r="CV126">
        <v>0</v>
      </c>
      <c r="CW126">
        <v>0</v>
      </c>
      <c r="CX126">
        <v>0</v>
      </c>
      <c r="CY126">
        <v>-2.0874590873718262</v>
      </c>
      <c r="CZ126">
        <v>-2.087451696395874</v>
      </c>
      <c r="DA126">
        <v>-2.087451696395874</v>
      </c>
      <c r="DB126">
        <v>256</v>
      </c>
      <c r="DC126">
        <v>889.13043212890625</v>
      </c>
      <c r="DD126">
        <v>0</v>
      </c>
      <c r="DE126">
        <v>67.487442016601563</v>
      </c>
      <c r="DF126">
        <v>100.01644897460938</v>
      </c>
      <c r="DG126">
        <v>0</v>
      </c>
      <c r="DH126">
        <v>0.5</v>
      </c>
      <c r="DI126">
        <v>0</v>
      </c>
      <c r="DQ126">
        <v>0.81086957454681396</v>
      </c>
      <c r="DR126">
        <v>1</v>
      </c>
      <c r="DS126">
        <v>0.99680006504058838</v>
      </c>
      <c r="DT126">
        <v>0.15925365686416626</v>
      </c>
      <c r="DU126">
        <v>0.80419880151748657</v>
      </c>
      <c r="DV126">
        <v>1.2832529544830322</v>
      </c>
      <c r="DW126">
        <v>2.087451696395874</v>
      </c>
      <c r="DX126">
        <v>5.0336389541625977</v>
      </c>
      <c r="DY126">
        <v>626.02398681640625</v>
      </c>
      <c r="DZ126">
        <v>286.4677734375</v>
      </c>
      <c r="EA126">
        <v>5.0497980117797852</v>
      </c>
      <c r="EB126">
        <v>0.12428572028875351</v>
      </c>
    </row>
    <row r="127" spans="27:132">
      <c r="AA127">
        <v>257</v>
      </c>
      <c r="AB127">
        <v>0.20418892800807953</v>
      </c>
      <c r="AC127">
        <v>0.17212285101413727</v>
      </c>
      <c r="AD127">
        <v>0.14120568335056305</v>
      </c>
      <c r="AE127">
        <v>0.15905441343784332</v>
      </c>
      <c r="AF127">
        <v>0.19042995572090149</v>
      </c>
      <c r="AG127">
        <v>0.1868196576833725</v>
      </c>
      <c r="AH127">
        <v>0.15095490217208862</v>
      </c>
      <c r="AI127">
        <v>0.25793695449829102</v>
      </c>
      <c r="AJ127">
        <v>0.18661558628082275</v>
      </c>
      <c r="AP127">
        <v>1.1622127294540405</v>
      </c>
      <c r="AQ127">
        <v>1.5754315853118896</v>
      </c>
      <c r="AR127">
        <v>5.7588634490966797</v>
      </c>
      <c r="AS127">
        <v>10.189115524291992</v>
      </c>
      <c r="AT127">
        <v>21.914009094238281</v>
      </c>
      <c r="AU127">
        <v>11.318036079406738</v>
      </c>
      <c r="AV127">
        <v>10.904508590698242</v>
      </c>
      <c r="AW127">
        <v>9.2063045501708984</v>
      </c>
      <c r="BD127">
        <v>0</v>
      </c>
      <c r="BE127">
        <v>0</v>
      </c>
      <c r="BF127">
        <v>7.6631441712379456E-2</v>
      </c>
      <c r="BG127">
        <v>0</v>
      </c>
      <c r="BH127">
        <v>2.3613404482603073E-2</v>
      </c>
      <c r="BI127">
        <v>0</v>
      </c>
      <c r="BJ127">
        <v>7.7632755041122437E-2</v>
      </c>
      <c r="BK127">
        <v>0.82212233543395996</v>
      </c>
      <c r="BR127">
        <v>0</v>
      </c>
      <c r="BS127">
        <v>-2.2712133824825287E-2</v>
      </c>
      <c r="BT127">
        <v>-3.9801482111215591E-2</v>
      </c>
      <c r="BU127">
        <v>0</v>
      </c>
      <c r="BV127">
        <v>-4.8048528842628002E-3</v>
      </c>
      <c r="BW127">
        <v>0</v>
      </c>
      <c r="BX127">
        <v>-3.3334396779537201E-2</v>
      </c>
      <c r="BY127">
        <v>6.7285351455211639E-2</v>
      </c>
      <c r="CF127">
        <v>7.2638320922851563</v>
      </c>
      <c r="CG127">
        <v>13.128591537475586</v>
      </c>
      <c r="CH127">
        <v>95.981056213378906</v>
      </c>
      <c r="CI127">
        <v>101.89116668701172</v>
      </c>
      <c r="CJ127">
        <v>99.609130859375</v>
      </c>
      <c r="CK127">
        <v>102.89122009277344</v>
      </c>
      <c r="CL127">
        <v>99.131912231445313</v>
      </c>
      <c r="CM127">
        <v>61.375362396240234</v>
      </c>
      <c r="CS127">
        <v>0.20033480226993561</v>
      </c>
      <c r="CT127">
        <v>0</v>
      </c>
      <c r="CU127">
        <v>0</v>
      </c>
      <c r="CV127">
        <v>0</v>
      </c>
      <c r="CW127">
        <v>0</v>
      </c>
      <c r="CX127">
        <v>0</v>
      </c>
      <c r="CY127">
        <v>-1.843184232711792</v>
      </c>
      <c r="CZ127">
        <v>-1.8431950807571411</v>
      </c>
      <c r="DA127">
        <v>-1.8431950807571411</v>
      </c>
      <c r="DB127">
        <v>257</v>
      </c>
      <c r="DC127">
        <v>892.39129638671875</v>
      </c>
      <c r="DD127">
        <v>0</v>
      </c>
      <c r="DE127">
        <v>69.290840148925781</v>
      </c>
      <c r="DF127">
        <v>100.14089202880859</v>
      </c>
      <c r="DG127">
        <v>0</v>
      </c>
      <c r="DH127">
        <v>0.5</v>
      </c>
      <c r="DI127">
        <v>0</v>
      </c>
      <c r="DQ127">
        <v>0.80760872364044189</v>
      </c>
      <c r="DR127">
        <v>1</v>
      </c>
      <c r="DS127">
        <v>0.9692000150680542</v>
      </c>
      <c r="DT127">
        <v>0.15608884394168854</v>
      </c>
      <c r="DU127">
        <v>0.82141172885894775</v>
      </c>
      <c r="DV127">
        <v>1.0217833518981934</v>
      </c>
      <c r="DW127">
        <v>1.8431950807571411</v>
      </c>
      <c r="DX127">
        <v>5.1003789901733398</v>
      </c>
      <c r="DY127">
        <v>631.1243896484375</v>
      </c>
      <c r="DZ127">
        <v>287.48956298828125</v>
      </c>
      <c r="EA127">
        <v>5.2624626159667969</v>
      </c>
      <c r="EB127">
        <v>0.12214285880327225</v>
      </c>
    </row>
    <row r="128" spans="27:132">
      <c r="AA128">
        <v>258</v>
      </c>
      <c r="AB128">
        <v>0.20407555997371674</v>
      </c>
      <c r="AC128">
        <v>0.17203788459300995</v>
      </c>
      <c r="AD128">
        <v>0.14118161797523499</v>
      </c>
      <c r="AE128">
        <v>0.15902960300445557</v>
      </c>
      <c r="AF128">
        <v>0.19038987159729004</v>
      </c>
      <c r="AG128">
        <v>0.18648833036422729</v>
      </c>
      <c r="AH128">
        <v>0.1512766033411026</v>
      </c>
      <c r="AI128">
        <v>0.24734213948249817</v>
      </c>
      <c r="AJ128">
        <v>0.18329845368862152</v>
      </c>
      <c r="AP128">
        <v>1.1848863363265991</v>
      </c>
      <c r="AQ128">
        <v>1.5924249887466431</v>
      </c>
      <c r="AR128">
        <v>5.763676643371582</v>
      </c>
      <c r="AS128">
        <v>10.194077491760254</v>
      </c>
      <c r="AT128">
        <v>21.922025680541992</v>
      </c>
      <c r="AU128">
        <v>11.351168632507324</v>
      </c>
      <c r="AV128">
        <v>10.872339248657227</v>
      </c>
      <c r="AW128">
        <v>10.265785217285156</v>
      </c>
      <c r="BD128">
        <v>0</v>
      </c>
      <c r="BE128">
        <v>0</v>
      </c>
      <c r="BF128">
        <v>8.0551475286483765E-2</v>
      </c>
      <c r="BG128">
        <v>0</v>
      </c>
      <c r="BH128">
        <v>2.3502923548221588E-2</v>
      </c>
      <c r="BI128">
        <v>0</v>
      </c>
      <c r="BJ128">
        <v>0.12179415673017502</v>
      </c>
      <c r="BK128">
        <v>0.77415144443511963</v>
      </c>
      <c r="BR128">
        <v>0</v>
      </c>
      <c r="BS128">
        <v>-2.2674139589071274E-2</v>
      </c>
      <c r="BT128">
        <v>-3.9666339755058289E-2</v>
      </c>
      <c r="BU128">
        <v>0</v>
      </c>
      <c r="BV128">
        <v>-4.9615930765867233E-3</v>
      </c>
      <c r="BW128">
        <v>0</v>
      </c>
      <c r="BX128">
        <v>-3.3132269978523254E-2</v>
      </c>
      <c r="BY128">
        <v>6.629316508769989E-2</v>
      </c>
      <c r="CF128">
        <v>7.4055418968200684</v>
      </c>
      <c r="CG128">
        <v>13.270201683044434</v>
      </c>
      <c r="CH128">
        <v>96.061279296875</v>
      </c>
      <c r="CI128">
        <v>101.94078826904297</v>
      </c>
      <c r="CJ128">
        <v>99.64556884765625</v>
      </c>
      <c r="CK128">
        <v>103.19242095947266</v>
      </c>
      <c r="CL128">
        <v>98.839454650878906</v>
      </c>
      <c r="CM128">
        <v>68.438575744628906</v>
      </c>
      <c r="CS128">
        <v>0.15224418044090271</v>
      </c>
      <c r="CT128">
        <v>0</v>
      </c>
      <c r="CU128">
        <v>0</v>
      </c>
      <c r="CV128">
        <v>0</v>
      </c>
      <c r="CW128">
        <v>0</v>
      </c>
      <c r="CX128">
        <v>0</v>
      </c>
      <c r="CY128">
        <v>-1.1179298162460327</v>
      </c>
      <c r="CZ128">
        <v>-1.1179035902023315</v>
      </c>
      <c r="DA128">
        <v>-1.1179035902023315</v>
      </c>
      <c r="DB128">
        <v>258</v>
      </c>
      <c r="DC128">
        <v>895.65216064453125</v>
      </c>
      <c r="DD128">
        <v>0</v>
      </c>
      <c r="DE128">
        <v>70.369071960449219</v>
      </c>
      <c r="DF128">
        <v>100.17214965820313</v>
      </c>
      <c r="DG128">
        <v>0</v>
      </c>
      <c r="DH128">
        <v>0.5</v>
      </c>
      <c r="DI128">
        <v>0</v>
      </c>
      <c r="DQ128">
        <v>0.80434781312942505</v>
      </c>
      <c r="DR128">
        <v>1</v>
      </c>
      <c r="DS128">
        <v>0.94160002470016479</v>
      </c>
      <c r="DT128">
        <v>0.14685265719890594</v>
      </c>
      <c r="DU128">
        <v>0.56569206714630127</v>
      </c>
      <c r="DV128">
        <v>0.55221152305603027</v>
      </c>
      <c r="DW128">
        <v>1.1179035902023315</v>
      </c>
      <c r="DX128">
        <v>3.6271436214447021</v>
      </c>
      <c r="DY128">
        <v>634.75152587890625</v>
      </c>
      <c r="DZ128">
        <v>288.04177856445313</v>
      </c>
      <c r="EA128">
        <v>3.8521065711975098</v>
      </c>
      <c r="EB128">
        <v>0.12000000476837158</v>
      </c>
    </row>
    <row r="129" spans="27:132">
      <c r="AA129">
        <v>259</v>
      </c>
      <c r="AB129">
        <v>0.20396238565444946</v>
      </c>
      <c r="AC129">
        <v>0.17195339500904083</v>
      </c>
      <c r="AD129">
        <v>0.14113470911979675</v>
      </c>
      <c r="AE129">
        <v>0.15900473296642303</v>
      </c>
      <c r="AF129">
        <v>0.19034871459007263</v>
      </c>
      <c r="AG129">
        <v>0.18615880608558655</v>
      </c>
      <c r="AH129">
        <v>0.15125761926174164</v>
      </c>
      <c r="AI129">
        <v>0.23544137179851532</v>
      </c>
      <c r="AJ129">
        <v>0.1793188750743866</v>
      </c>
      <c r="AP129">
        <v>1.2075210809707642</v>
      </c>
      <c r="AQ129">
        <v>1.6093229055404663</v>
      </c>
      <c r="AR129">
        <v>5.7730579376220703</v>
      </c>
      <c r="AS129">
        <v>10.199050903320313</v>
      </c>
      <c r="AT129">
        <v>21.930257797241211</v>
      </c>
      <c r="AU129">
        <v>11.384120941162109</v>
      </c>
      <c r="AV129">
        <v>10.874237060546875</v>
      </c>
      <c r="AW129">
        <v>11.455862998962402</v>
      </c>
      <c r="BD129">
        <v>0</v>
      </c>
      <c r="BE129">
        <v>0</v>
      </c>
      <c r="BF129">
        <v>8.8139735162258148E-2</v>
      </c>
      <c r="BG129">
        <v>0</v>
      </c>
      <c r="BH129">
        <v>2.3794412612915039E-2</v>
      </c>
      <c r="BI129">
        <v>0</v>
      </c>
      <c r="BJ129">
        <v>0.18179275095462799</v>
      </c>
      <c r="BK129">
        <v>0.70627301931381226</v>
      </c>
      <c r="BR129">
        <v>0</v>
      </c>
      <c r="BS129">
        <v>-2.2634079679846764E-2</v>
      </c>
      <c r="BT129">
        <v>-3.9533723145723343E-2</v>
      </c>
      <c r="BU129">
        <v>0</v>
      </c>
      <c r="BV129">
        <v>-4.9732699990272522E-3</v>
      </c>
      <c r="BW129">
        <v>0</v>
      </c>
      <c r="BX129">
        <v>-3.2952215522527695E-2</v>
      </c>
      <c r="BY129">
        <v>6.6038504242897034E-2</v>
      </c>
      <c r="CF129">
        <v>7.5470099449157715</v>
      </c>
      <c r="CG129">
        <v>13.411018371582031</v>
      </c>
      <c r="CH129">
        <v>96.217636108398438</v>
      </c>
      <c r="CI129">
        <v>101.99052429199219</v>
      </c>
      <c r="CJ129">
        <v>99.6829833984375</v>
      </c>
      <c r="CK129">
        <v>103.49198913574219</v>
      </c>
      <c r="CL129">
        <v>98.856712341308594</v>
      </c>
      <c r="CM129">
        <v>76.372421264648438</v>
      </c>
      <c r="CS129">
        <v>0.12349129468202591</v>
      </c>
      <c r="CT129">
        <v>0</v>
      </c>
      <c r="CU129">
        <v>0</v>
      </c>
      <c r="CV129">
        <v>0</v>
      </c>
      <c r="CW129">
        <v>0</v>
      </c>
      <c r="CX129">
        <v>0</v>
      </c>
      <c r="CY129">
        <v>-1.2870281934738159</v>
      </c>
      <c r="CZ129">
        <v>-1.2870473861694336</v>
      </c>
      <c r="DA129">
        <v>-1.2870473861694336</v>
      </c>
      <c r="DB129">
        <v>259</v>
      </c>
      <c r="DC129">
        <v>898.9130859375</v>
      </c>
      <c r="DD129">
        <v>0</v>
      </c>
      <c r="DE129">
        <v>73.225914001464844</v>
      </c>
      <c r="DF129">
        <v>85.791740417480469</v>
      </c>
      <c r="DG129">
        <v>0</v>
      </c>
      <c r="DH129">
        <v>0.5</v>
      </c>
      <c r="DI129">
        <v>0</v>
      </c>
      <c r="DQ129">
        <v>0.80108696222305298</v>
      </c>
      <c r="DR129">
        <v>1</v>
      </c>
      <c r="DS129">
        <v>0.91400003433227539</v>
      </c>
      <c r="DT129">
        <v>0.14889191091060638</v>
      </c>
      <c r="DU129">
        <v>0.7320781946182251</v>
      </c>
      <c r="DV129">
        <v>0.55496925115585327</v>
      </c>
      <c r="DW129">
        <v>1.2870473861694336</v>
      </c>
      <c r="DX129">
        <v>4.493995189666748</v>
      </c>
      <c r="DY129">
        <v>639.24554443359375</v>
      </c>
      <c r="DZ129">
        <v>288.59674072265625</v>
      </c>
      <c r="EA129">
        <v>4.9168434143066406</v>
      </c>
      <c r="EB129">
        <v>0.11785715073347092</v>
      </c>
    </row>
    <row r="130" spans="27:132">
      <c r="AA130">
        <v>260</v>
      </c>
      <c r="AB130">
        <v>0.2038494199514389</v>
      </c>
      <c r="AC130">
        <v>0.1671874076128006</v>
      </c>
      <c r="AD130">
        <v>0.14097754657268524</v>
      </c>
      <c r="AE130">
        <v>0.15897978842258453</v>
      </c>
      <c r="AF130">
        <v>0.19025492668151855</v>
      </c>
      <c r="AG130">
        <v>0.18583232164382935</v>
      </c>
      <c r="AH130">
        <v>0.1509416252374649</v>
      </c>
      <c r="AI130">
        <v>0.22194366157054901</v>
      </c>
      <c r="AJ130">
        <v>0.17460897564888</v>
      </c>
      <c r="AP130">
        <v>1.230114221572876</v>
      </c>
      <c r="AQ130">
        <v>2.5625205039978027</v>
      </c>
      <c r="AR130">
        <v>5.8044905662536621</v>
      </c>
      <c r="AS130">
        <v>10.20404052734375</v>
      </c>
      <c r="AT130">
        <v>21.949014663696289</v>
      </c>
      <c r="AU130">
        <v>11.416769981384277</v>
      </c>
      <c r="AV130">
        <v>10.905837059020996</v>
      </c>
      <c r="AW130">
        <v>12.805633544921875</v>
      </c>
      <c r="BD130">
        <v>0</v>
      </c>
      <c r="BE130">
        <v>0.58453726768493652</v>
      </c>
      <c r="BF130">
        <v>4.421866312623024E-2</v>
      </c>
      <c r="BG130">
        <v>0</v>
      </c>
      <c r="BH130">
        <v>1.4824505895376205E-2</v>
      </c>
      <c r="BI130">
        <v>0</v>
      </c>
      <c r="BJ130">
        <v>8.0195598304271698E-2</v>
      </c>
      <c r="BK130">
        <v>0.27622401714324951</v>
      </c>
      <c r="BR130">
        <v>0</v>
      </c>
      <c r="BS130">
        <v>-2.2591890767216682E-2</v>
      </c>
      <c r="BT130">
        <v>-3.9401758462190628E-2</v>
      </c>
      <c r="BU130">
        <v>0</v>
      </c>
      <c r="BV130">
        <v>-4.9874233081936836E-3</v>
      </c>
      <c r="BW130">
        <v>0</v>
      </c>
      <c r="BX130">
        <v>-3.2648190855979919E-2</v>
      </c>
      <c r="BY130">
        <v>6.4220041036605835E-2</v>
      </c>
      <c r="CF130">
        <v>7.6882171630859375</v>
      </c>
      <c r="CG130">
        <v>21.354328155517578</v>
      </c>
      <c r="CH130">
        <v>96.74151611328125</v>
      </c>
      <c r="CI130">
        <v>102.04041290283203</v>
      </c>
      <c r="CJ130">
        <v>99.76824951171875</v>
      </c>
      <c r="CK130">
        <v>103.78879547119141</v>
      </c>
      <c r="CL130">
        <v>99.14398193359375</v>
      </c>
      <c r="CM130">
        <v>85.370895385742188</v>
      </c>
      <c r="CS130">
        <v>0.31664556264877319</v>
      </c>
      <c r="CT130">
        <v>0</v>
      </c>
      <c r="CU130">
        <v>0</v>
      </c>
      <c r="CV130">
        <v>0</v>
      </c>
      <c r="CW130">
        <v>0</v>
      </c>
      <c r="CX130">
        <v>0</v>
      </c>
      <c r="CY130">
        <v>-2.4449973106384277</v>
      </c>
      <c r="CZ130">
        <v>-2.4449918270111084</v>
      </c>
      <c r="DA130">
        <v>-2.4449918270111084</v>
      </c>
      <c r="DB130">
        <v>260</v>
      </c>
      <c r="DC130">
        <v>902.1739501953125</v>
      </c>
      <c r="DD130">
        <v>0</v>
      </c>
      <c r="DE130">
        <v>75.6483154296875</v>
      </c>
      <c r="DF130">
        <v>87.281509399414063</v>
      </c>
      <c r="DG130">
        <v>0</v>
      </c>
      <c r="DH130">
        <v>0.5</v>
      </c>
      <c r="DI130">
        <v>0</v>
      </c>
      <c r="DQ130">
        <v>0.79782611131668091</v>
      </c>
      <c r="DR130">
        <v>1</v>
      </c>
      <c r="DS130">
        <v>0.88640004396438599</v>
      </c>
      <c r="DT130">
        <v>0.14771267771720886</v>
      </c>
      <c r="DU130">
        <v>0.8430601954460144</v>
      </c>
      <c r="DV130">
        <v>1.6019316911697388</v>
      </c>
      <c r="DW130">
        <v>2.4449918270111084</v>
      </c>
      <c r="DX130">
        <v>5.0590686798095703</v>
      </c>
      <c r="DY130">
        <v>644.30462646484375</v>
      </c>
      <c r="DZ130">
        <v>290.19866943359375</v>
      </c>
      <c r="EA130">
        <v>5.707432746887207</v>
      </c>
      <c r="EB130">
        <v>0.11571428924798965</v>
      </c>
    </row>
    <row r="131" spans="27:132">
      <c r="AA131">
        <v>261</v>
      </c>
      <c r="AB131">
        <v>0.20361354947090149</v>
      </c>
      <c r="AC131">
        <v>0.16360902786254883</v>
      </c>
      <c r="AD131">
        <v>0.14089733362197876</v>
      </c>
      <c r="AE131">
        <v>0.15895412862300873</v>
      </c>
      <c r="AF131">
        <v>0.19021280109882355</v>
      </c>
      <c r="AG131">
        <v>0.18550975620746613</v>
      </c>
      <c r="AH131">
        <v>0.15112081170082092</v>
      </c>
      <c r="AI131">
        <v>0.21226945519447327</v>
      </c>
      <c r="AJ131">
        <v>0.1715036928653717</v>
      </c>
      <c r="AP131">
        <v>1.2772883176803589</v>
      </c>
      <c r="AQ131">
        <v>3.2781965732574463</v>
      </c>
      <c r="AR131">
        <v>5.820533275604248</v>
      </c>
      <c r="AS131">
        <v>10.209172248840332</v>
      </c>
      <c r="AT131">
        <v>21.957439422607422</v>
      </c>
      <c r="AU131">
        <v>11.449027061462402</v>
      </c>
      <c r="AV131">
        <v>10.887918472290039</v>
      </c>
      <c r="AW131">
        <v>13.773054122924805</v>
      </c>
      <c r="BD131">
        <v>0</v>
      </c>
      <c r="BE131">
        <v>0.67612570524215698</v>
      </c>
      <c r="BF131">
        <v>4.4062953442335129E-2</v>
      </c>
      <c r="BG131">
        <v>0</v>
      </c>
      <c r="BH131">
        <v>1.2535661458969116E-2</v>
      </c>
      <c r="BI131">
        <v>0</v>
      </c>
      <c r="BJ131">
        <v>6.9453336298465729E-2</v>
      </c>
      <c r="BK131">
        <v>0.19782234728336334</v>
      </c>
      <c r="BR131">
        <v>0</v>
      </c>
      <c r="BS131">
        <v>-4.7174267470836639E-2</v>
      </c>
      <c r="BT131">
        <v>-3.1611870974302292E-2</v>
      </c>
      <c r="BU131">
        <v>0</v>
      </c>
      <c r="BV131">
        <v>-5.1327897235751152E-3</v>
      </c>
      <c r="BW131">
        <v>0</v>
      </c>
      <c r="BX131">
        <v>-3.2256171107292175E-2</v>
      </c>
      <c r="BY131">
        <v>6.0776855796575546E-2</v>
      </c>
      <c r="CF131">
        <v>7.9830551147460938</v>
      </c>
      <c r="CG131">
        <v>27.318294525146484</v>
      </c>
      <c r="CH131">
        <v>97.008888244628906</v>
      </c>
      <c r="CI131">
        <v>102.09173583984375</v>
      </c>
      <c r="CJ131">
        <v>99.806541442871094</v>
      </c>
      <c r="CK131">
        <v>104.08203887939453</v>
      </c>
      <c r="CL131">
        <v>98.981086730957031</v>
      </c>
      <c r="CM131">
        <v>91.820365905761719</v>
      </c>
      <c r="CS131">
        <v>0.2609582245349884</v>
      </c>
      <c r="CT131">
        <v>0</v>
      </c>
      <c r="CU131">
        <v>0</v>
      </c>
      <c r="CV131">
        <v>0</v>
      </c>
      <c r="CW131">
        <v>0</v>
      </c>
      <c r="CX131">
        <v>0</v>
      </c>
      <c r="CY131">
        <v>-1.7741918563842773</v>
      </c>
      <c r="CZ131">
        <v>-1.774207592010498</v>
      </c>
      <c r="DA131">
        <v>-1.774207592010498</v>
      </c>
      <c r="DB131">
        <v>261</v>
      </c>
      <c r="DC131">
        <v>905.434814453125</v>
      </c>
      <c r="DD131">
        <v>0</v>
      </c>
      <c r="DE131">
        <v>77.375343322753906</v>
      </c>
      <c r="DF131">
        <v>88.336517333984375</v>
      </c>
      <c r="DG131">
        <v>0</v>
      </c>
      <c r="DH131">
        <v>0.5</v>
      </c>
      <c r="DI131">
        <v>0</v>
      </c>
      <c r="DQ131">
        <v>0.79456520080566406</v>
      </c>
      <c r="DR131">
        <v>1</v>
      </c>
      <c r="DS131">
        <v>0.85880005359649658</v>
      </c>
      <c r="DT131">
        <v>0.14354044198989868</v>
      </c>
      <c r="DU131">
        <v>0.6926957368850708</v>
      </c>
      <c r="DV131">
        <v>1.0815118551254272</v>
      </c>
      <c r="DW131">
        <v>1.774207592010498</v>
      </c>
      <c r="DX131">
        <v>4.1443872451782227</v>
      </c>
      <c r="DY131">
        <v>648.44903564453125</v>
      </c>
      <c r="DZ131">
        <v>291.28018188476563</v>
      </c>
      <c r="EA131">
        <v>4.8257880210876465</v>
      </c>
      <c r="EB131">
        <v>0.11357143521308899</v>
      </c>
    </row>
    <row r="132" spans="27:132">
      <c r="AA132">
        <v>262</v>
      </c>
      <c r="AB132">
        <v>0.20331589877605438</v>
      </c>
      <c r="AC132">
        <v>0.16072928905487061</v>
      </c>
      <c r="AD132">
        <v>0.14084094762802124</v>
      </c>
      <c r="AE132">
        <v>0.15892839431762695</v>
      </c>
      <c r="AF132">
        <v>0.19019131362438202</v>
      </c>
      <c r="AG132">
        <v>0.18518957495689392</v>
      </c>
      <c r="AH132">
        <v>0.15128384530544281</v>
      </c>
      <c r="AI132">
        <v>0.20437094569206238</v>
      </c>
      <c r="AJ132">
        <v>0.16897954046726227</v>
      </c>
      <c r="AP132">
        <v>1.3368184566497803</v>
      </c>
      <c r="AQ132">
        <v>3.8541445732116699</v>
      </c>
      <c r="AR132">
        <v>5.831810474395752</v>
      </c>
      <c r="AS132">
        <v>10.214319229125977</v>
      </c>
      <c r="AT132">
        <v>21.961736679077148</v>
      </c>
      <c r="AU132">
        <v>11.481044769287109</v>
      </c>
      <c r="AV132">
        <v>10.871614456176758</v>
      </c>
      <c r="AW132">
        <v>14.562904357910156</v>
      </c>
      <c r="BD132">
        <v>0</v>
      </c>
      <c r="BE132">
        <v>0.73466640710830688</v>
      </c>
      <c r="BF132">
        <v>4.3949402868747711E-2</v>
      </c>
      <c r="BG132">
        <v>0</v>
      </c>
      <c r="BH132">
        <v>1.1370348744094372E-2</v>
      </c>
      <c r="BI132">
        <v>0</v>
      </c>
      <c r="BJ132">
        <v>8.9827761054039001E-2</v>
      </c>
      <c r="BK132">
        <v>0.12018610537052155</v>
      </c>
      <c r="BR132">
        <v>0</v>
      </c>
      <c r="BS132">
        <v>-5.9528961777687073E-2</v>
      </c>
      <c r="BT132">
        <v>-2.5230647996068001E-2</v>
      </c>
      <c r="BU132">
        <v>0</v>
      </c>
      <c r="BV132">
        <v>-5.1462925039231777E-3</v>
      </c>
      <c r="BW132">
        <v>0</v>
      </c>
      <c r="BX132">
        <v>-3.201749175786972E-2</v>
      </c>
      <c r="BY132">
        <v>5.8899879455566406E-2</v>
      </c>
      <c r="CF132">
        <v>8.3551187515258789</v>
      </c>
      <c r="CG132">
        <v>32.11785888671875</v>
      </c>
      <c r="CH132">
        <v>97.196846008300781</v>
      </c>
      <c r="CI132">
        <v>102.14320373535156</v>
      </c>
      <c r="CJ132">
        <v>99.826072692871094</v>
      </c>
      <c r="CK132">
        <v>104.37310791015625</v>
      </c>
      <c r="CL132">
        <v>98.832870483398438</v>
      </c>
      <c r="CM132">
        <v>97.086036682128906</v>
      </c>
      <c r="CS132">
        <v>0.22125639021396637</v>
      </c>
      <c r="CT132">
        <v>0</v>
      </c>
      <c r="CU132">
        <v>0</v>
      </c>
      <c r="CV132">
        <v>0</v>
      </c>
      <c r="CW132">
        <v>0</v>
      </c>
      <c r="CX132">
        <v>0</v>
      </c>
      <c r="CY132">
        <v>-1.4617890119552612</v>
      </c>
      <c r="CZ132">
        <v>-1.4617664813995361</v>
      </c>
      <c r="DA132">
        <v>-1.4617664813995361</v>
      </c>
      <c r="DB132">
        <v>262</v>
      </c>
      <c r="DC132">
        <v>908.6956787109375</v>
      </c>
      <c r="DD132">
        <v>0</v>
      </c>
      <c r="DE132">
        <v>78.777572631835938</v>
      </c>
      <c r="DF132">
        <v>89.187042236328125</v>
      </c>
      <c r="DG132">
        <v>0</v>
      </c>
      <c r="DH132">
        <v>0.5</v>
      </c>
      <c r="DI132">
        <v>0</v>
      </c>
      <c r="DQ132">
        <v>0.79130434989929199</v>
      </c>
      <c r="DR132">
        <v>1</v>
      </c>
      <c r="DS132">
        <v>0.8312000036239624</v>
      </c>
      <c r="DT132">
        <v>0.13973203301429749</v>
      </c>
      <c r="DU132">
        <v>0.63111907243728638</v>
      </c>
      <c r="DV132">
        <v>0.83064734935760498</v>
      </c>
      <c r="DW132">
        <v>1.4617664813995361</v>
      </c>
      <c r="DX132">
        <v>3.7542297840118408</v>
      </c>
      <c r="DY132">
        <v>652.2032470703125</v>
      </c>
      <c r="DZ132">
        <v>292.11083984375</v>
      </c>
      <c r="EA132">
        <v>4.5166382789611816</v>
      </c>
      <c r="EB132">
        <v>0.11142857372760773</v>
      </c>
    </row>
    <row r="133" spans="27:132">
      <c r="AA133">
        <v>263</v>
      </c>
      <c r="AB133">
        <v>0.20298658311367035</v>
      </c>
      <c r="AC133">
        <v>0.15770852565765381</v>
      </c>
      <c r="AD133">
        <v>0.14075763523578644</v>
      </c>
      <c r="AE133">
        <v>0.1589028537273407</v>
      </c>
      <c r="AF133">
        <v>0.19017161428928375</v>
      </c>
      <c r="AG133">
        <v>0.18487194180488586</v>
      </c>
      <c r="AH133">
        <v>0.15125946700572968</v>
      </c>
      <c r="AI133">
        <v>0.19576577842235565</v>
      </c>
      <c r="AJ133">
        <v>0.16609489917755127</v>
      </c>
      <c r="AP133">
        <v>1.4026815891265869</v>
      </c>
      <c r="AQ133">
        <v>4.4582977294921875</v>
      </c>
      <c r="AR133">
        <v>5.848473072052002</v>
      </c>
      <c r="AS133">
        <v>10.219428062438965</v>
      </c>
      <c r="AT133">
        <v>21.965679168701172</v>
      </c>
      <c r="AU133">
        <v>11.512808799743652</v>
      </c>
      <c r="AV133">
        <v>10.874053001403809</v>
      </c>
      <c r="AW133">
        <v>15.423421859741211</v>
      </c>
      <c r="BD133">
        <v>0</v>
      </c>
      <c r="BE133">
        <v>0.78844904899597168</v>
      </c>
      <c r="BF133">
        <v>4.4202927500009537E-2</v>
      </c>
      <c r="BG133">
        <v>0</v>
      </c>
      <c r="BH133">
        <v>1.0970714502036572E-2</v>
      </c>
      <c r="BI133">
        <v>0</v>
      </c>
      <c r="BJ133">
        <v>0.11042704433202744</v>
      </c>
      <c r="BK133">
        <v>4.5950267463922501E-2</v>
      </c>
      <c r="BR133">
        <v>0</v>
      </c>
      <c r="BS133">
        <v>-6.5864048898220062E-2</v>
      </c>
      <c r="BT133">
        <v>-1.9790718331933022E-2</v>
      </c>
      <c r="BU133">
        <v>0</v>
      </c>
      <c r="BV133">
        <v>-5.1080277189612389E-3</v>
      </c>
      <c r="BW133">
        <v>0</v>
      </c>
      <c r="BX133">
        <v>-3.1763967126607895E-2</v>
      </c>
      <c r="BY133">
        <v>5.6867346167564392E-2</v>
      </c>
      <c r="CF133">
        <v>8.7667627334594727</v>
      </c>
      <c r="CG133">
        <v>37.152462005615234</v>
      </c>
      <c r="CH133">
        <v>97.47454833984375</v>
      </c>
      <c r="CI133">
        <v>102.19428253173828</v>
      </c>
      <c r="CJ133">
        <v>99.843986511230469</v>
      </c>
      <c r="CK133">
        <v>104.661865234375</v>
      </c>
      <c r="CL133">
        <v>98.855033874511719</v>
      </c>
      <c r="CM133">
        <v>102.82281494140625</v>
      </c>
      <c r="CS133">
        <v>0.18902122974395752</v>
      </c>
      <c r="CT133">
        <v>0</v>
      </c>
      <c r="CU133">
        <v>0</v>
      </c>
      <c r="CV133">
        <v>0</v>
      </c>
      <c r="CW133">
        <v>0</v>
      </c>
      <c r="CX133">
        <v>0</v>
      </c>
      <c r="CY133">
        <v>-1.590430736541748</v>
      </c>
      <c r="CZ133">
        <v>-1.5904443264007568</v>
      </c>
      <c r="DA133">
        <v>-1.5904443264007568</v>
      </c>
      <c r="DB133">
        <v>263</v>
      </c>
      <c r="DC133">
        <v>911.95654296875</v>
      </c>
      <c r="DD133">
        <v>0</v>
      </c>
      <c r="DE133">
        <v>80.302162170410156</v>
      </c>
      <c r="DF133">
        <v>90.109367370605469</v>
      </c>
      <c r="DG133">
        <v>0</v>
      </c>
      <c r="DH133">
        <v>0.5</v>
      </c>
      <c r="DI133">
        <v>0</v>
      </c>
      <c r="DQ133">
        <v>0.78804349899291992</v>
      </c>
      <c r="DR133">
        <v>1</v>
      </c>
      <c r="DS133">
        <v>0.803600013256073</v>
      </c>
      <c r="DT133">
        <v>0.14104214310646057</v>
      </c>
      <c r="DU133">
        <v>0.76575398445129395</v>
      </c>
      <c r="DV133">
        <v>0.82469028234481812</v>
      </c>
      <c r="DW133">
        <v>1.5904443264007568</v>
      </c>
      <c r="DX133">
        <v>4.362950325012207</v>
      </c>
      <c r="DY133">
        <v>656.56622314453125</v>
      </c>
      <c r="DZ133">
        <v>292.93551635742188</v>
      </c>
      <c r="EA133">
        <v>5.4292564392089844</v>
      </c>
      <c r="EB133">
        <v>0.10928571969270706</v>
      </c>
    </row>
    <row r="134" spans="27:132">
      <c r="AA134">
        <v>264</v>
      </c>
      <c r="AB134">
        <v>0.20263822376728058</v>
      </c>
      <c r="AC134">
        <v>0.15508104860782623</v>
      </c>
      <c r="AD134">
        <v>0.14068040251731873</v>
      </c>
      <c r="AE134">
        <v>0.15887752175331116</v>
      </c>
      <c r="AF134">
        <v>0.19016067683696747</v>
      </c>
      <c r="AG134">
        <v>0.18455733358860016</v>
      </c>
      <c r="AH134">
        <v>0.15077544748783112</v>
      </c>
      <c r="AI134">
        <v>0.18758147954940796</v>
      </c>
      <c r="AJ134">
        <v>0.16304412484169006</v>
      </c>
      <c r="AP134">
        <v>1.4723533391952515</v>
      </c>
      <c r="AQ134">
        <v>4.983792781829834</v>
      </c>
      <c r="AR134">
        <v>5.8639192581176758</v>
      </c>
      <c r="AS134">
        <v>10.224493980407715</v>
      </c>
      <c r="AT134">
        <v>21.967864990234375</v>
      </c>
      <c r="AU134">
        <v>11.544268608093262</v>
      </c>
      <c r="AV134">
        <v>10.922453880310059</v>
      </c>
      <c r="AW134">
        <v>16.241851806640625</v>
      </c>
      <c r="BD134">
        <v>0</v>
      </c>
      <c r="BE134">
        <v>0.83306515216827393</v>
      </c>
      <c r="BF134">
        <v>4.2077317833900452E-2</v>
      </c>
      <c r="BG134">
        <v>0</v>
      </c>
      <c r="BH134">
        <v>1.0397549718618393E-2</v>
      </c>
      <c r="BI134">
        <v>0</v>
      </c>
      <c r="BJ134">
        <v>0.11445996910333633</v>
      </c>
      <c r="BK134">
        <v>0</v>
      </c>
      <c r="BR134">
        <v>0</v>
      </c>
      <c r="BS134">
        <v>-6.9673217833042145E-2</v>
      </c>
      <c r="BT134">
        <v>-1.3912199065089226E-2</v>
      </c>
      <c r="BU134">
        <v>0</v>
      </c>
      <c r="BV134">
        <v>-5.0660721026360989E-3</v>
      </c>
      <c r="BW134">
        <v>0</v>
      </c>
      <c r="BX134">
        <v>-3.1461507081985474E-2</v>
      </c>
      <c r="BY134">
        <v>0</v>
      </c>
      <c r="CF134">
        <v>9.2022123336791992</v>
      </c>
      <c r="CG134">
        <v>41.531589508056641</v>
      </c>
      <c r="CH134">
        <v>97.73199462890625</v>
      </c>
      <c r="CI134">
        <v>102.24494934082031</v>
      </c>
      <c r="CJ134">
        <v>99.853927612304688</v>
      </c>
      <c r="CK134">
        <v>104.9478759765625</v>
      </c>
      <c r="CL134">
        <v>99.295051574707031</v>
      </c>
      <c r="CM134">
        <v>108.27901458740234</v>
      </c>
      <c r="CS134">
        <v>0.15397319197654724</v>
      </c>
      <c r="CT134">
        <v>0</v>
      </c>
      <c r="CU134">
        <v>0</v>
      </c>
      <c r="CV134">
        <v>0</v>
      </c>
      <c r="CW134">
        <v>0</v>
      </c>
      <c r="CX134">
        <v>0</v>
      </c>
      <c r="CY134">
        <v>-1.5161633491516113</v>
      </c>
      <c r="CZ134">
        <v>-1.5161606073379517</v>
      </c>
      <c r="DA134">
        <v>-1.5161606073379517</v>
      </c>
      <c r="DB134">
        <v>264</v>
      </c>
      <c r="DC134">
        <v>915.2174072265625</v>
      </c>
      <c r="DD134">
        <v>0</v>
      </c>
      <c r="DE134">
        <v>81.748641967773438</v>
      </c>
      <c r="DF134">
        <v>90.981658935546875</v>
      </c>
      <c r="DG134">
        <v>0</v>
      </c>
      <c r="DH134">
        <v>0.5</v>
      </c>
      <c r="DI134">
        <v>0</v>
      </c>
      <c r="DQ134">
        <v>0.78478258848190308</v>
      </c>
      <c r="DR134">
        <v>1</v>
      </c>
      <c r="DS134">
        <v>0.77600002288818359</v>
      </c>
      <c r="DT134">
        <v>0.14015254378318787</v>
      </c>
      <c r="DU134">
        <v>0.81843030452728271</v>
      </c>
      <c r="DV134">
        <v>0.69773030281066895</v>
      </c>
      <c r="DW134">
        <v>1.5161606073379517</v>
      </c>
      <c r="DX134">
        <v>4.5315051078796387</v>
      </c>
      <c r="DY134">
        <v>661.09771728515625</v>
      </c>
      <c r="DZ134">
        <v>293.63323974609375</v>
      </c>
      <c r="EA134">
        <v>5.8395681381225586</v>
      </c>
      <c r="EB134">
        <v>0.1071428582072258</v>
      </c>
    </row>
    <row r="135" spans="27:132">
      <c r="AA135">
        <v>265</v>
      </c>
      <c r="AB135">
        <v>0.20228442549705505</v>
      </c>
      <c r="AC135">
        <v>0.15321843326091766</v>
      </c>
      <c r="AD135">
        <v>0.1406254768371582</v>
      </c>
      <c r="AE135">
        <v>0.15885250270366669</v>
      </c>
      <c r="AF135">
        <v>0.19016030430793762</v>
      </c>
      <c r="AG135">
        <v>0.1842467337846756</v>
      </c>
      <c r="AH135">
        <v>0.15071843564510345</v>
      </c>
      <c r="AI135">
        <v>0.18014173209667206</v>
      </c>
      <c r="AJ135">
        <v>0.16052620112895966</v>
      </c>
      <c r="AP135">
        <v>1.5431129932403564</v>
      </c>
      <c r="AQ135">
        <v>5.356316089630127</v>
      </c>
      <c r="AR135">
        <v>5.8749046325683594</v>
      </c>
      <c r="AS135">
        <v>10.229496955871582</v>
      </c>
      <c r="AT135">
        <v>21.967939376831055</v>
      </c>
      <c r="AU135">
        <v>11.575328826904297</v>
      </c>
      <c r="AV135">
        <v>10.928155899047852</v>
      </c>
      <c r="AW135">
        <v>16.98582649230957</v>
      </c>
      <c r="BD135">
        <v>0</v>
      </c>
      <c r="BE135">
        <v>0.87593257427215576</v>
      </c>
      <c r="BF135">
        <v>3.9732493460178375E-2</v>
      </c>
      <c r="BG135">
        <v>0</v>
      </c>
      <c r="BH135">
        <v>1.023605652153492E-2</v>
      </c>
      <c r="BI135">
        <v>0</v>
      </c>
      <c r="BJ135">
        <v>7.4098855257034302E-2</v>
      </c>
      <c r="BK135">
        <v>0</v>
      </c>
      <c r="BR135">
        <v>0</v>
      </c>
      <c r="BS135">
        <v>-7.0759914815425873E-2</v>
      </c>
      <c r="BT135">
        <v>-8.726225234568119E-3</v>
      </c>
      <c r="BU135">
        <v>0</v>
      </c>
      <c r="BV135">
        <v>-5.0030779093503952E-3</v>
      </c>
      <c r="BW135">
        <v>0</v>
      </c>
      <c r="BX135">
        <v>-3.1059302389621735E-2</v>
      </c>
      <c r="BY135">
        <v>0</v>
      </c>
      <c r="CF135">
        <v>9.6444597244262695</v>
      </c>
      <c r="CG135">
        <v>44.635948181152344</v>
      </c>
      <c r="CH135">
        <v>97.915077209472656</v>
      </c>
      <c r="CI135">
        <v>102.29499053955078</v>
      </c>
      <c r="CJ135">
        <v>99.854263305664063</v>
      </c>
      <c r="CK135">
        <v>105.23023986816406</v>
      </c>
      <c r="CL135">
        <v>99.346885681152344</v>
      </c>
      <c r="CM135">
        <v>113.23884582519531</v>
      </c>
      <c r="CS135">
        <v>0.12072081863880157</v>
      </c>
      <c r="CT135">
        <v>0</v>
      </c>
      <c r="CU135">
        <v>0</v>
      </c>
      <c r="CV135">
        <v>0</v>
      </c>
      <c r="CW135">
        <v>0</v>
      </c>
      <c r="CX135">
        <v>0</v>
      </c>
      <c r="CY135">
        <v>-1.2400895357131958</v>
      </c>
      <c r="CZ135">
        <v>-1.2400810718536377</v>
      </c>
      <c r="DA135">
        <v>-1.2400810718536377</v>
      </c>
      <c r="DB135">
        <v>265</v>
      </c>
      <c r="DC135">
        <v>918.478271484375</v>
      </c>
      <c r="DD135">
        <v>0</v>
      </c>
      <c r="DE135">
        <v>82.91796875</v>
      </c>
      <c r="DF135">
        <v>91.572418212890625</v>
      </c>
      <c r="DG135">
        <v>0</v>
      </c>
      <c r="DH135">
        <v>0.5</v>
      </c>
      <c r="DI135">
        <v>0</v>
      </c>
      <c r="DQ135">
        <v>0.78152173757553101</v>
      </c>
      <c r="DR135">
        <v>1</v>
      </c>
      <c r="DS135">
        <v>0.74840003252029419</v>
      </c>
      <c r="DT135">
        <v>0.13548740744590759</v>
      </c>
      <c r="DU135">
        <v>0.74397444725036621</v>
      </c>
      <c r="DV135">
        <v>0.49610665440559387</v>
      </c>
      <c r="DW135">
        <v>1.2400810718536377</v>
      </c>
      <c r="DX135">
        <v>4.1095366477966309</v>
      </c>
      <c r="DY135">
        <v>665.207275390625</v>
      </c>
      <c r="DZ135">
        <v>294.12933349609375</v>
      </c>
      <c r="EA135">
        <v>5.4910964965820313</v>
      </c>
      <c r="EB135">
        <v>0.10500000417232513</v>
      </c>
    </row>
    <row r="136" spans="27:132">
      <c r="AA136">
        <v>266</v>
      </c>
      <c r="AB136">
        <v>0.20193293690681458</v>
      </c>
      <c r="AC136">
        <v>0.15197238326072693</v>
      </c>
      <c r="AD136">
        <v>0.14058521389961243</v>
      </c>
      <c r="AE136">
        <v>0.15882793068885803</v>
      </c>
      <c r="AF136">
        <v>0.19016654789447784</v>
      </c>
      <c r="AG136">
        <v>0.18393911421298981</v>
      </c>
      <c r="AH136">
        <v>0.1507796049118042</v>
      </c>
      <c r="AI136">
        <v>0.17324274778366089</v>
      </c>
      <c r="AJ136">
        <v>0.1582673192024231</v>
      </c>
      <c r="AP136">
        <v>1.6134108304977417</v>
      </c>
      <c r="AQ136">
        <v>5.6055264472961426</v>
      </c>
      <c r="AR136">
        <v>5.8829569816589355</v>
      </c>
      <c r="AS136">
        <v>10.23441219329834</v>
      </c>
      <c r="AT136">
        <v>21.966691970825195</v>
      </c>
      <c r="AU136">
        <v>11.606090545654297</v>
      </c>
      <c r="AV136">
        <v>10.922039031982422</v>
      </c>
      <c r="AW136">
        <v>17.675725936889648</v>
      </c>
      <c r="BD136">
        <v>0</v>
      </c>
      <c r="BE136">
        <v>0.88360178470611572</v>
      </c>
      <c r="BF136">
        <v>3.6844793707132339E-2</v>
      </c>
      <c r="BG136">
        <v>0</v>
      </c>
      <c r="BH136">
        <v>1.0301738977432251E-2</v>
      </c>
      <c r="BI136">
        <v>0</v>
      </c>
      <c r="BJ136">
        <v>6.925172358751297E-2</v>
      </c>
      <c r="BK136">
        <v>0</v>
      </c>
      <c r="BR136">
        <v>0</v>
      </c>
      <c r="BS136">
        <v>-7.0297412574291229E-2</v>
      </c>
      <c r="BT136">
        <v>-5.0612264312803745E-3</v>
      </c>
      <c r="BU136">
        <v>0</v>
      </c>
      <c r="BV136">
        <v>-4.914943128824234E-3</v>
      </c>
      <c r="BW136">
        <v>0</v>
      </c>
      <c r="BX136">
        <v>-3.0762340873479843E-2</v>
      </c>
      <c r="BY136">
        <v>0</v>
      </c>
      <c r="CF136">
        <v>10.083821296691895</v>
      </c>
      <c r="CG136">
        <v>46.712699890136719</v>
      </c>
      <c r="CH136">
        <v>98.049285888671875</v>
      </c>
      <c r="CI136">
        <v>102.34413146972656</v>
      </c>
      <c r="CJ136">
        <v>99.848587036132813</v>
      </c>
      <c r="CK136">
        <v>105.50989532470703</v>
      </c>
      <c r="CL136">
        <v>99.291275024414063</v>
      </c>
      <c r="CM136">
        <v>117.83817291259766</v>
      </c>
      <c r="CS136">
        <v>9.383980929851532E-2</v>
      </c>
      <c r="CT136">
        <v>0</v>
      </c>
      <c r="CU136">
        <v>0</v>
      </c>
      <c r="CV136">
        <v>0</v>
      </c>
      <c r="CW136">
        <v>0</v>
      </c>
      <c r="CX136">
        <v>0</v>
      </c>
      <c r="CY136">
        <v>-1.0457634925842285</v>
      </c>
      <c r="CZ136">
        <v>-1.045767068862915</v>
      </c>
      <c r="DA136">
        <v>-1.045767068862915</v>
      </c>
      <c r="DB136">
        <v>266</v>
      </c>
      <c r="DC136">
        <v>921.7391357421875</v>
      </c>
      <c r="DD136">
        <v>0</v>
      </c>
      <c r="DE136">
        <v>83.893440246582031</v>
      </c>
      <c r="DF136">
        <v>91.96905517578125</v>
      </c>
      <c r="DG136">
        <v>0</v>
      </c>
      <c r="DH136">
        <v>0.5</v>
      </c>
      <c r="DI136">
        <v>0</v>
      </c>
      <c r="DQ136">
        <v>0.77826088666915894</v>
      </c>
      <c r="DR136">
        <v>1</v>
      </c>
      <c r="DS136">
        <v>0.72080004215240479</v>
      </c>
      <c r="DT136">
        <v>0.13112874329090118</v>
      </c>
      <c r="DU136">
        <v>0.68989872932434082</v>
      </c>
      <c r="DV136">
        <v>0.35586833953857422</v>
      </c>
      <c r="DW136">
        <v>1.045767068862915</v>
      </c>
      <c r="DX136">
        <v>3.7922961711883545</v>
      </c>
      <c r="DY136">
        <v>668.99957275390625</v>
      </c>
      <c r="DZ136">
        <v>294.48519897460938</v>
      </c>
      <c r="EA136">
        <v>5.2612318992614746</v>
      </c>
      <c r="EB136">
        <v>0.10285714268684387</v>
      </c>
    </row>
    <row r="137" spans="27:132">
      <c r="AA137">
        <v>267</v>
      </c>
      <c r="AB137">
        <v>0.2015860378742218</v>
      </c>
      <c r="AC137">
        <v>0.1511223167181015</v>
      </c>
      <c r="AD137">
        <v>0.14055226743221283</v>
      </c>
      <c r="AE137">
        <v>0.15880386531352997</v>
      </c>
      <c r="AF137">
        <v>0.19017627835273743</v>
      </c>
      <c r="AG137">
        <v>0.1836341917514801</v>
      </c>
      <c r="AH137">
        <v>0.15088318288326263</v>
      </c>
      <c r="AI137">
        <v>0.16720311343669891</v>
      </c>
      <c r="AJ137">
        <v>0.15632316470146179</v>
      </c>
      <c r="AP137">
        <v>1.6827905178070068</v>
      </c>
      <c r="AQ137">
        <v>5.7755398750305176</v>
      </c>
      <c r="AR137">
        <v>5.8895463943481445</v>
      </c>
      <c r="AS137">
        <v>10.239224433898926</v>
      </c>
      <c r="AT137">
        <v>21.964746475219727</v>
      </c>
      <c r="AU137">
        <v>11.63658332824707</v>
      </c>
      <c r="AV137">
        <v>10.911681175231934</v>
      </c>
      <c r="AW137">
        <v>18.279687881469727</v>
      </c>
      <c r="BD137">
        <v>0</v>
      </c>
      <c r="BE137">
        <v>0.88014662265777588</v>
      </c>
      <c r="BF137">
        <v>3.4338343888521194E-2</v>
      </c>
      <c r="BG137">
        <v>0</v>
      </c>
      <c r="BH137">
        <v>1.0660873726010323E-2</v>
      </c>
      <c r="BI137">
        <v>0</v>
      </c>
      <c r="BJ137">
        <v>7.4854157865047455E-2</v>
      </c>
      <c r="BK137">
        <v>0</v>
      </c>
      <c r="BR137">
        <v>0</v>
      </c>
      <c r="BS137">
        <v>-6.9380640983581543E-2</v>
      </c>
      <c r="BT137">
        <v>-2.6471314486116171E-3</v>
      </c>
      <c r="BU137">
        <v>0</v>
      </c>
      <c r="BV137">
        <v>-4.8119542188942432E-3</v>
      </c>
      <c r="BW137">
        <v>0</v>
      </c>
      <c r="BX137">
        <v>-3.049214743077755E-2</v>
      </c>
      <c r="BY137">
        <v>0</v>
      </c>
      <c r="CF137">
        <v>10.517444610595703</v>
      </c>
      <c r="CG137">
        <v>48.129474639892578</v>
      </c>
      <c r="CH137">
        <v>98.159111022949219</v>
      </c>
      <c r="CI137">
        <v>102.39226531982422</v>
      </c>
      <c r="CJ137">
        <v>99.839744567871094</v>
      </c>
      <c r="CK137">
        <v>105.78709411621094</v>
      </c>
      <c r="CL137">
        <v>99.197113037109375</v>
      </c>
      <c r="CM137">
        <v>121.86459350585938</v>
      </c>
      <c r="CS137">
        <v>7.141510397195816E-2</v>
      </c>
      <c r="CT137">
        <v>0</v>
      </c>
      <c r="CU137">
        <v>0</v>
      </c>
      <c r="CV137">
        <v>0</v>
      </c>
      <c r="CW137">
        <v>0</v>
      </c>
      <c r="CX137">
        <v>0</v>
      </c>
      <c r="CY137">
        <v>-0.8729398250579834</v>
      </c>
      <c r="CZ137">
        <v>-0.87294679880142212</v>
      </c>
      <c r="DA137">
        <v>-0.87294679880142212</v>
      </c>
      <c r="DB137">
        <v>267</v>
      </c>
      <c r="DC137">
        <v>925</v>
      </c>
      <c r="DD137">
        <v>0</v>
      </c>
      <c r="DE137">
        <v>84.697006225585938</v>
      </c>
      <c r="DF137">
        <v>92.246284484863281</v>
      </c>
      <c r="DG137">
        <v>0</v>
      </c>
      <c r="DH137">
        <v>0.5</v>
      </c>
      <c r="DI137">
        <v>0</v>
      </c>
      <c r="DQ137">
        <v>0.77499997615814209</v>
      </c>
      <c r="DR137">
        <v>1</v>
      </c>
      <c r="DS137">
        <v>0.69319999217987061</v>
      </c>
      <c r="DT137">
        <v>0.11115620285272598</v>
      </c>
      <c r="DU137">
        <v>0.60396337509155273</v>
      </c>
      <c r="DV137">
        <v>0.26898342370986938</v>
      </c>
      <c r="DW137">
        <v>0.87294679880142212</v>
      </c>
      <c r="DX137">
        <v>3.7664783000946045</v>
      </c>
      <c r="DY137">
        <v>672.76605224609375</v>
      </c>
      <c r="DZ137">
        <v>294.75418090820313</v>
      </c>
      <c r="EA137">
        <v>5.4334654808044434</v>
      </c>
      <c r="EB137">
        <v>0.10071428865194321</v>
      </c>
    </row>
    <row r="138" spans="27:132">
      <c r="AA138">
        <v>268</v>
      </c>
      <c r="AB138">
        <v>0.20124393701553345</v>
      </c>
      <c r="AC138">
        <v>0.15066669881343842</v>
      </c>
      <c r="AD138">
        <v>0.14052827656269073</v>
      </c>
      <c r="AE138">
        <v>0.15878035128116608</v>
      </c>
      <c r="AF138">
        <v>0.19018962979316711</v>
      </c>
      <c r="AG138">
        <v>0.1833319216966629</v>
      </c>
      <c r="AH138">
        <v>0.15103273093700409</v>
      </c>
      <c r="AI138">
        <v>0.16279931366443634</v>
      </c>
      <c r="AJ138">
        <v>0.15495492517948151</v>
      </c>
      <c r="AP138">
        <v>1.7512106895446777</v>
      </c>
      <c r="AQ138">
        <v>5.8666629791259766</v>
      </c>
      <c r="AR138">
        <v>5.8943448066711426</v>
      </c>
      <c r="AS138">
        <v>10.243927955627441</v>
      </c>
      <c r="AT138">
        <v>21.962074279785156</v>
      </c>
      <c r="AU138">
        <v>11.666810035705566</v>
      </c>
      <c r="AV138">
        <v>10.896726608276367</v>
      </c>
      <c r="AW138">
        <v>18.720067977905273</v>
      </c>
      <c r="BD138">
        <v>0</v>
      </c>
      <c r="BE138">
        <v>0.87261146306991577</v>
      </c>
      <c r="BF138">
        <v>3.2127652317285538E-2</v>
      </c>
      <c r="BG138">
        <v>0</v>
      </c>
      <c r="BH138">
        <v>1.1187242344021797E-2</v>
      </c>
      <c r="BI138">
        <v>0</v>
      </c>
      <c r="BJ138">
        <v>8.4073662757873535E-2</v>
      </c>
      <c r="BK138">
        <v>0</v>
      </c>
      <c r="BR138">
        <v>0</v>
      </c>
      <c r="BS138">
        <v>-6.8419322371482849E-2</v>
      </c>
      <c r="BT138">
        <v>-1.0357808787375689E-3</v>
      </c>
      <c r="BU138">
        <v>0</v>
      </c>
      <c r="BV138">
        <v>-4.7020786441862583E-3</v>
      </c>
      <c r="BW138">
        <v>0</v>
      </c>
      <c r="BX138">
        <v>-3.0226562172174454E-2</v>
      </c>
      <c r="BY138">
        <v>0</v>
      </c>
      <c r="CF138">
        <v>10.945071220397949</v>
      </c>
      <c r="CG138">
        <v>48.888839721679688</v>
      </c>
      <c r="CH138">
        <v>98.239082336425781</v>
      </c>
      <c r="CI138">
        <v>102.43929290771484</v>
      </c>
      <c r="CJ138">
        <v>99.827606201171875</v>
      </c>
      <c r="CK138">
        <v>106.0618896484375</v>
      </c>
      <c r="CL138">
        <v>99.0611572265625</v>
      </c>
      <c r="CM138">
        <v>124.80046081542969</v>
      </c>
      <c r="CS138">
        <v>5.2942287176847458E-2</v>
      </c>
      <c r="CT138">
        <v>0</v>
      </c>
      <c r="CU138">
        <v>0</v>
      </c>
      <c r="CV138">
        <v>0</v>
      </c>
      <c r="CW138">
        <v>0</v>
      </c>
      <c r="CX138">
        <v>0</v>
      </c>
      <c r="CY138">
        <v>-0.62201917171478271</v>
      </c>
      <c r="CZ138">
        <v>-0.62202686071395874</v>
      </c>
      <c r="DA138">
        <v>-0.62202686071395874</v>
      </c>
      <c r="DB138">
        <v>268</v>
      </c>
      <c r="DC138">
        <v>928.2608642578125</v>
      </c>
      <c r="DD138">
        <v>0</v>
      </c>
      <c r="DE138">
        <v>85.250625610351563</v>
      </c>
      <c r="DF138">
        <v>92.403549194335938</v>
      </c>
      <c r="DG138">
        <v>0</v>
      </c>
      <c r="DH138">
        <v>0.5</v>
      </c>
      <c r="DI138">
        <v>0</v>
      </c>
      <c r="DQ138">
        <v>0.77173912525177002</v>
      </c>
      <c r="DR138">
        <v>1</v>
      </c>
      <c r="DS138">
        <v>0.6656000018119812</v>
      </c>
      <c r="DT138">
        <v>8.5431322455406189E-2</v>
      </c>
      <c r="DU138">
        <v>0.44038042426109314</v>
      </c>
      <c r="DV138">
        <v>0.18164645135402679</v>
      </c>
      <c r="DW138">
        <v>0.62202686071395874</v>
      </c>
      <c r="DX138">
        <v>3.4310276508331299</v>
      </c>
      <c r="DY138">
        <v>676.19708251953125</v>
      </c>
      <c r="DZ138">
        <v>294.93582153320313</v>
      </c>
      <c r="EA138">
        <v>5.1547889709472656</v>
      </c>
      <c r="EB138">
        <v>9.8571434617042542E-2</v>
      </c>
    </row>
    <row r="139" spans="27:132">
      <c r="AA139">
        <v>269</v>
      </c>
      <c r="AB139">
        <v>0.20090597867965698</v>
      </c>
      <c r="AC139">
        <v>0.15021316707134247</v>
      </c>
      <c r="AD139">
        <v>0.14050142467021942</v>
      </c>
      <c r="AE139">
        <v>0.15875741839408875</v>
      </c>
      <c r="AF139">
        <v>0.19020165503025055</v>
      </c>
      <c r="AG139">
        <v>0.18303230404853821</v>
      </c>
      <c r="AH139">
        <v>0.15115423500537872</v>
      </c>
      <c r="AI139">
        <v>0.15778028964996338</v>
      </c>
      <c r="AJ139">
        <v>0.15336291491985321</v>
      </c>
      <c r="AP139">
        <v>1.8188023567199707</v>
      </c>
      <c r="AQ139">
        <v>5.957369327545166</v>
      </c>
      <c r="AR139">
        <v>5.8997154235839844</v>
      </c>
      <c r="AS139">
        <v>10.248515129089355</v>
      </c>
      <c r="AT139">
        <v>21.95966911315918</v>
      </c>
      <c r="AU139">
        <v>11.696771621704102</v>
      </c>
      <c r="AV139">
        <v>10.884575843811035</v>
      </c>
      <c r="AW139">
        <v>19.22197151184082</v>
      </c>
      <c r="BD139">
        <v>0</v>
      </c>
      <c r="BE139">
        <v>0.86082887649536133</v>
      </c>
      <c r="BF139">
        <v>3.0317040160298347E-2</v>
      </c>
      <c r="BG139">
        <v>0</v>
      </c>
      <c r="BH139">
        <v>1.187229435890913E-2</v>
      </c>
      <c r="BI139">
        <v>0</v>
      </c>
      <c r="BJ139">
        <v>9.6981771290302277E-2</v>
      </c>
      <c r="BK139">
        <v>0</v>
      </c>
      <c r="BR139">
        <v>0</v>
      </c>
      <c r="BS139">
        <v>-6.7591898143291473E-2</v>
      </c>
      <c r="BT139">
        <v>-1.96909109945409E-4</v>
      </c>
      <c r="BU139">
        <v>0</v>
      </c>
      <c r="BV139">
        <v>-4.58519347012043E-3</v>
      </c>
      <c r="BW139">
        <v>0</v>
      </c>
      <c r="BX139">
        <v>-2.996218204498291E-2</v>
      </c>
      <c r="BY139">
        <v>0</v>
      </c>
      <c r="CF139">
        <v>11.367518424987793</v>
      </c>
      <c r="CG139">
        <v>49.644725799560547</v>
      </c>
      <c r="CH139">
        <v>98.328582763671875</v>
      </c>
      <c r="CI139">
        <v>102.48515319824219</v>
      </c>
      <c r="CJ139">
        <v>99.816673278808594</v>
      </c>
      <c r="CK139">
        <v>106.33426666259766</v>
      </c>
      <c r="CL139">
        <v>98.950698852539063</v>
      </c>
      <c r="CM139">
        <v>128.146484375</v>
      </c>
      <c r="CS139">
        <v>4.0215495973825455E-2</v>
      </c>
      <c r="CT139">
        <v>0</v>
      </c>
      <c r="CU139">
        <v>0</v>
      </c>
      <c r="CV139">
        <v>0</v>
      </c>
      <c r="CW139">
        <v>0</v>
      </c>
      <c r="CX139">
        <v>0</v>
      </c>
      <c r="CY139">
        <v>-0.68557262420654297</v>
      </c>
      <c r="CZ139">
        <v>-0.68556255102157593</v>
      </c>
      <c r="DA139">
        <v>-0.68556255102157593</v>
      </c>
      <c r="DB139">
        <v>269</v>
      </c>
      <c r="DC139">
        <v>931.521728515625</v>
      </c>
      <c r="DD139">
        <v>0</v>
      </c>
      <c r="DE139">
        <v>85.86859130859375</v>
      </c>
      <c r="DF139">
        <v>92.564750671386719</v>
      </c>
      <c r="DG139">
        <v>0</v>
      </c>
      <c r="DH139">
        <v>0.5</v>
      </c>
      <c r="DI139">
        <v>0</v>
      </c>
      <c r="DQ139">
        <v>0.76847827434539795</v>
      </c>
      <c r="DR139">
        <v>1</v>
      </c>
      <c r="DS139">
        <v>0.6380000114440918</v>
      </c>
      <c r="DT139">
        <v>7.0116080343723297E-2</v>
      </c>
      <c r="DU139">
        <v>0.50190216302871704</v>
      </c>
      <c r="DV139">
        <v>0.18366040289402008</v>
      </c>
      <c r="DW139">
        <v>0.68556255102157593</v>
      </c>
      <c r="DX139">
        <v>4.5669064521789551</v>
      </c>
      <c r="DY139">
        <v>680.76397705078125</v>
      </c>
      <c r="DZ139">
        <v>295.11947631835938</v>
      </c>
      <c r="EA139">
        <v>7.1581602096557617</v>
      </c>
      <c r="EB139">
        <v>9.6428573131561279E-2</v>
      </c>
    </row>
    <row r="140" spans="27:132">
      <c r="AA140">
        <v>270</v>
      </c>
      <c r="AB140">
        <v>0.20057214796543121</v>
      </c>
      <c r="AC140">
        <v>0.15003576874732971</v>
      </c>
      <c r="AD140">
        <v>0.14048111438751221</v>
      </c>
      <c r="AE140">
        <v>0.15873505175113678</v>
      </c>
      <c r="AF140">
        <v>0.19021648168563843</v>
      </c>
      <c r="AG140">
        <v>0.18273542821407318</v>
      </c>
      <c r="AH140">
        <v>0.15132157504558563</v>
      </c>
      <c r="AI140">
        <v>0.15442414581775665</v>
      </c>
      <c r="AJ140">
        <v>0.15235576033592224</v>
      </c>
      <c r="AP140">
        <v>1.885568380355835</v>
      </c>
      <c r="AQ140">
        <v>5.9928488731384277</v>
      </c>
      <c r="AR140">
        <v>5.9037771224975586</v>
      </c>
      <c r="AS140">
        <v>10.252987861633301</v>
      </c>
      <c r="AT140">
        <v>21.956705093383789</v>
      </c>
      <c r="AU140">
        <v>11.726459503173828</v>
      </c>
      <c r="AV140">
        <v>10.867841720581055</v>
      </c>
      <c r="AW140">
        <v>19.557586669921875</v>
      </c>
      <c r="BD140">
        <v>0</v>
      </c>
      <c r="BE140">
        <v>0.85178083181381226</v>
      </c>
      <c r="BF140">
        <v>2.8473559767007828E-2</v>
      </c>
      <c r="BG140">
        <v>0</v>
      </c>
      <c r="BH140">
        <v>1.2492327019572258E-2</v>
      </c>
      <c r="BI140">
        <v>0</v>
      </c>
      <c r="BJ140">
        <v>0.10725328326225281</v>
      </c>
      <c r="BK140">
        <v>0</v>
      </c>
      <c r="BR140">
        <v>0</v>
      </c>
      <c r="BS140">
        <v>-6.6766351461410522E-2</v>
      </c>
      <c r="BT140">
        <v>6.2309368513524532E-4</v>
      </c>
      <c r="BU140">
        <v>0</v>
      </c>
      <c r="BV140">
        <v>-4.473718348890543E-3</v>
      </c>
      <c r="BW140">
        <v>0</v>
      </c>
      <c r="BX140">
        <v>-2.968703955411911E-2</v>
      </c>
      <c r="BY140">
        <v>0</v>
      </c>
      <c r="CF140">
        <v>11.784807205200195</v>
      </c>
      <c r="CG140">
        <v>49.940387725830078</v>
      </c>
      <c r="CH140">
        <v>98.396286010742188</v>
      </c>
      <c r="CI140">
        <v>102.52989196777344</v>
      </c>
      <c r="CJ140">
        <v>99.803199768066406</v>
      </c>
      <c r="CK140">
        <v>106.60415649414063</v>
      </c>
      <c r="CL140">
        <v>98.798576354980469</v>
      </c>
      <c r="CM140">
        <v>130.3839111328125</v>
      </c>
      <c r="CS140">
        <v>2.6009378954768181E-2</v>
      </c>
      <c r="CT140">
        <v>0</v>
      </c>
      <c r="CU140">
        <v>0</v>
      </c>
      <c r="CV140">
        <v>0</v>
      </c>
      <c r="CW140">
        <v>0</v>
      </c>
      <c r="CX140">
        <v>0</v>
      </c>
      <c r="CY140">
        <v>-0.45639276504516602</v>
      </c>
      <c r="CZ140">
        <v>-0.45638296008110046</v>
      </c>
      <c r="DA140">
        <v>-0.45638296008110046</v>
      </c>
      <c r="DB140">
        <v>270</v>
      </c>
      <c r="DC140">
        <v>934.7825927734375</v>
      </c>
      <c r="DD140">
        <v>0</v>
      </c>
      <c r="DE140">
        <v>86.258216857910156</v>
      </c>
      <c r="DF140">
        <v>92.6397705078125</v>
      </c>
      <c r="DG140">
        <v>0</v>
      </c>
      <c r="DH140">
        <v>0.5</v>
      </c>
      <c r="DI140">
        <v>0</v>
      </c>
      <c r="DQ140">
        <v>0.76521742343902588</v>
      </c>
      <c r="DR140">
        <v>1</v>
      </c>
      <c r="DS140">
        <v>0.61040002107620239</v>
      </c>
      <c r="DT140">
        <v>4.4119365513324738E-2</v>
      </c>
      <c r="DU140">
        <v>0.33561399579048157</v>
      </c>
      <c r="DV140">
        <v>0.1207689568400383</v>
      </c>
      <c r="DW140">
        <v>0.45638296008110046</v>
      </c>
      <c r="DX140">
        <v>4.643284797668457</v>
      </c>
      <c r="DY140">
        <v>685.40728759765625</v>
      </c>
      <c r="DZ140">
        <v>295.240234375</v>
      </c>
      <c r="EA140">
        <v>7.6069540977478027</v>
      </c>
      <c r="EB140">
        <v>9.4285719096660614E-2</v>
      </c>
    </row>
    <row r="141" spans="27:132">
      <c r="AA141">
        <v>271</v>
      </c>
      <c r="AB141">
        <v>0.20024167001247406</v>
      </c>
      <c r="AC141">
        <v>0.1500699371099472</v>
      </c>
      <c r="AD141">
        <v>0.14046686887741089</v>
      </c>
      <c r="AE141">
        <v>0.15871326625347137</v>
      </c>
      <c r="AF141">
        <v>0.19023352861404419</v>
      </c>
      <c r="AG141">
        <v>0.1824413388967514</v>
      </c>
      <c r="AH141">
        <v>0.15152890980243683</v>
      </c>
      <c r="AI141">
        <v>0.15240655839443207</v>
      </c>
      <c r="AJ141">
        <v>0.15182146430015564</v>
      </c>
      <c r="AP141">
        <v>1.9516639709472656</v>
      </c>
      <c r="AQ141">
        <v>5.9860153198242188</v>
      </c>
      <c r="AR141">
        <v>5.9066262245178223</v>
      </c>
      <c r="AS141">
        <v>10.257344245910645</v>
      </c>
      <c r="AT141">
        <v>21.953296661376953</v>
      </c>
      <c r="AU141">
        <v>11.755868911743164</v>
      </c>
      <c r="AV141">
        <v>10.847108840942383</v>
      </c>
      <c r="AW141">
        <v>19.759344100952148</v>
      </c>
      <c r="BD141">
        <v>0</v>
      </c>
      <c r="BE141">
        <v>0.83893287181854248</v>
      </c>
      <c r="BF141">
        <v>2.6908170431852341E-2</v>
      </c>
      <c r="BG141">
        <v>0</v>
      </c>
      <c r="BH141">
        <v>1.3208519667387009E-2</v>
      </c>
      <c r="BI141">
        <v>0</v>
      </c>
      <c r="BJ141">
        <v>0.12095046043395996</v>
      </c>
      <c r="BK141">
        <v>0</v>
      </c>
      <c r="BR141">
        <v>0</v>
      </c>
      <c r="BS141">
        <v>-6.6095322370529175E-2</v>
      </c>
      <c r="BT141">
        <v>9.180748020298779E-4</v>
      </c>
      <c r="BU141">
        <v>0</v>
      </c>
      <c r="BV141">
        <v>-4.3572555296123028E-3</v>
      </c>
      <c r="BW141">
        <v>0</v>
      </c>
      <c r="BX141">
        <v>-2.9408939182758331E-2</v>
      </c>
      <c r="BY141">
        <v>0</v>
      </c>
      <c r="CF141">
        <v>12.197904586791992</v>
      </c>
      <c r="CG141">
        <v>49.883441925048828</v>
      </c>
      <c r="CH141">
        <v>98.443771362304688</v>
      </c>
      <c r="CI141">
        <v>102.57346343994141</v>
      </c>
      <c r="CJ141">
        <v>99.787696838378906</v>
      </c>
      <c r="CK141">
        <v>106.87150573730469</v>
      </c>
      <c r="CL141">
        <v>98.610084533691406</v>
      </c>
      <c r="CM141">
        <v>131.72895812988281</v>
      </c>
      <c r="CS141">
        <v>1.7052410170435905E-2</v>
      </c>
      <c r="CT141">
        <v>0</v>
      </c>
      <c r="CU141">
        <v>0</v>
      </c>
      <c r="CV141">
        <v>0</v>
      </c>
      <c r="CW141">
        <v>0</v>
      </c>
      <c r="CX141">
        <v>0</v>
      </c>
      <c r="CY141">
        <v>-0.27349591255187988</v>
      </c>
      <c r="CZ141">
        <v>-0.27349221706390381</v>
      </c>
      <c r="DA141">
        <v>-0.27349221706390381</v>
      </c>
      <c r="DB141">
        <v>271</v>
      </c>
      <c r="DC141">
        <v>938.04351806640625</v>
      </c>
      <c r="DD141">
        <v>0</v>
      </c>
      <c r="DE141">
        <v>86.465606689453125</v>
      </c>
      <c r="DF141">
        <v>92.647590637207031</v>
      </c>
      <c r="DG141">
        <v>0</v>
      </c>
      <c r="DH141">
        <v>0.5</v>
      </c>
      <c r="DI141">
        <v>0</v>
      </c>
      <c r="DQ141">
        <v>0.76195651292800903</v>
      </c>
      <c r="DR141">
        <v>1</v>
      </c>
      <c r="DS141">
        <v>0.58280003070831299</v>
      </c>
      <c r="DT141">
        <v>2.7952447533607483E-2</v>
      </c>
      <c r="DU141">
        <v>0.2017592191696167</v>
      </c>
      <c r="DV141">
        <v>7.1732982993125916E-2</v>
      </c>
      <c r="DW141">
        <v>0.27349221706390381</v>
      </c>
      <c r="DX141">
        <v>4.2066183090209961</v>
      </c>
      <c r="DY141">
        <v>689.6138916015625</v>
      </c>
      <c r="DZ141">
        <v>295.31198120117188</v>
      </c>
      <c r="EA141">
        <v>7.2179446220397949</v>
      </c>
      <c r="EB141">
        <v>9.2142857611179352E-2</v>
      </c>
    </row>
    <row r="142" spans="27:132">
      <c r="AA142">
        <v>272</v>
      </c>
      <c r="AB142">
        <v>0.19991396367549896</v>
      </c>
      <c r="AC142">
        <v>0.15028667449951172</v>
      </c>
      <c r="AD142">
        <v>0.14045920968055725</v>
      </c>
      <c r="AE142">
        <v>0.15869207680225372</v>
      </c>
      <c r="AF142">
        <v>0.19025276601314545</v>
      </c>
      <c r="AG142">
        <v>0.18215011060237885</v>
      </c>
      <c r="AH142">
        <v>0.15178175270557404</v>
      </c>
      <c r="AI142">
        <v>0.15178675949573517</v>
      </c>
      <c r="AJ142">
        <v>0.15178342163562775</v>
      </c>
      <c r="AP142">
        <v>2.0172052383422852</v>
      </c>
      <c r="AQ142">
        <v>5.9426679611206055</v>
      </c>
      <c r="AR142">
        <v>5.9081583023071289</v>
      </c>
      <c r="AS142">
        <v>10.26158332824707</v>
      </c>
      <c r="AT142">
        <v>21.949447631835938</v>
      </c>
      <c r="AU142">
        <v>11.784991264343262</v>
      </c>
      <c r="AV142">
        <v>10.821824073791504</v>
      </c>
      <c r="AW142">
        <v>19.821323394775391</v>
      </c>
      <c r="BD142">
        <v>0</v>
      </c>
      <c r="BE142">
        <v>0.82311409711837769</v>
      </c>
      <c r="BF142">
        <v>2.5619134306907654E-2</v>
      </c>
      <c r="BG142">
        <v>0</v>
      </c>
      <c r="BH142">
        <v>1.3979717157781124E-2</v>
      </c>
      <c r="BI142">
        <v>0</v>
      </c>
      <c r="BJ142">
        <v>0.13728699088096619</v>
      </c>
      <c r="BK142">
        <v>0</v>
      </c>
      <c r="BR142">
        <v>0</v>
      </c>
      <c r="BS142">
        <v>-6.554073840379715E-2</v>
      </c>
      <c r="BT142">
        <v>8.1807043170556426E-4</v>
      </c>
      <c r="BU142">
        <v>0</v>
      </c>
      <c r="BV142">
        <v>-4.2372895404696465E-3</v>
      </c>
      <c r="BW142">
        <v>0</v>
      </c>
      <c r="BX142">
        <v>-2.9122726991772652E-2</v>
      </c>
      <c r="BY142">
        <v>0</v>
      </c>
      <c r="CF142">
        <v>12.607537269592285</v>
      </c>
      <c r="CG142">
        <v>49.522212982177734</v>
      </c>
      <c r="CH142">
        <v>98.46929931640625</v>
      </c>
      <c r="CI142">
        <v>102.61583709716797</v>
      </c>
      <c r="CJ142">
        <v>99.770210266113281</v>
      </c>
      <c r="CK142">
        <v>107.13626098632813</v>
      </c>
      <c r="CL142">
        <v>98.380233764648438</v>
      </c>
      <c r="CM142">
        <v>132.14216613769531</v>
      </c>
      <c r="CS142">
        <v>1.2284894473850727E-2</v>
      </c>
      <c r="CT142">
        <v>0</v>
      </c>
      <c r="CU142">
        <v>0</v>
      </c>
      <c r="CV142">
        <v>0</v>
      </c>
      <c r="CW142">
        <v>0</v>
      </c>
      <c r="CX142">
        <v>0</v>
      </c>
      <c r="CY142">
        <v>-8.9928507804870605E-2</v>
      </c>
      <c r="CZ142">
        <v>-8.9936286211013794E-2</v>
      </c>
      <c r="DA142">
        <v>-8.9936286211013794E-2</v>
      </c>
      <c r="DB142">
        <v>272</v>
      </c>
      <c r="DC142">
        <v>941.30438232421875</v>
      </c>
      <c r="DD142">
        <v>0</v>
      </c>
      <c r="DE142">
        <v>86.489990234375</v>
      </c>
      <c r="DF142">
        <v>92.595375061035156</v>
      </c>
      <c r="DG142">
        <v>0</v>
      </c>
      <c r="DH142">
        <v>0.5</v>
      </c>
      <c r="DI142">
        <v>0</v>
      </c>
      <c r="DQ142">
        <v>0.75869566202163696</v>
      </c>
      <c r="DR142">
        <v>1</v>
      </c>
      <c r="DS142">
        <v>0.55519998073577881</v>
      </c>
      <c r="DT142">
        <v>1.5120814554393291E-2</v>
      </c>
      <c r="DU142">
        <v>6.1979208141565323E-2</v>
      </c>
      <c r="DV142">
        <v>2.7957074344158173E-2</v>
      </c>
      <c r="DW142">
        <v>8.9936286211013794E-2</v>
      </c>
      <c r="DX142">
        <v>2.2757277488708496</v>
      </c>
      <c r="DY142">
        <v>691.8896484375</v>
      </c>
      <c r="DZ142">
        <v>295.33993530273438</v>
      </c>
      <c r="EA142">
        <v>4.098933219909668</v>
      </c>
      <c r="EB142">
        <v>9.0000003576278687E-2</v>
      </c>
    </row>
    <row r="143" spans="27:132">
      <c r="AA143">
        <v>273</v>
      </c>
      <c r="AB143">
        <v>0.19958867132663727</v>
      </c>
      <c r="AC143">
        <v>0.15047627687454224</v>
      </c>
      <c r="AD143">
        <v>0.14045308530330658</v>
      </c>
      <c r="AE143">
        <v>0.15867151319980621</v>
      </c>
      <c r="AF143">
        <v>0.19027079641819</v>
      </c>
      <c r="AG143">
        <v>0.18186187744140625</v>
      </c>
      <c r="AH143">
        <v>0.15201650559902191</v>
      </c>
      <c r="AI143">
        <v>0.15116561949253082</v>
      </c>
      <c r="AJ143">
        <v>0.15173287689685822</v>
      </c>
      <c r="AP143">
        <v>2.0822634696960449</v>
      </c>
      <c r="AQ143">
        <v>5.904747486114502</v>
      </c>
      <c r="AR143">
        <v>5.9093828201293945</v>
      </c>
      <c r="AS143">
        <v>10.265695571899414</v>
      </c>
      <c r="AT143">
        <v>21.945840835571289</v>
      </c>
      <c r="AU143">
        <v>11.813815116882324</v>
      </c>
      <c r="AV143">
        <v>10.798349380493164</v>
      </c>
      <c r="AW143">
        <v>19.88343620300293</v>
      </c>
      <c r="BD143">
        <v>0</v>
      </c>
      <c r="BE143">
        <v>0.80426579713821411</v>
      </c>
      <c r="BF143">
        <v>2.4621769785881042E-2</v>
      </c>
      <c r="BG143">
        <v>0</v>
      </c>
      <c r="BH143">
        <v>1.4785051345825195E-2</v>
      </c>
      <c r="BI143">
        <v>0</v>
      </c>
      <c r="BJ143">
        <v>0.15632739663124084</v>
      </c>
      <c r="BK143">
        <v>0</v>
      </c>
      <c r="BR143">
        <v>0</v>
      </c>
      <c r="BS143">
        <v>-6.5057575702667236E-2</v>
      </c>
      <c r="BT143">
        <v>3.8008674164302647E-4</v>
      </c>
      <c r="BU143">
        <v>0</v>
      </c>
      <c r="BV143">
        <v>-4.1139922104775906E-3</v>
      </c>
      <c r="BW143">
        <v>0</v>
      </c>
      <c r="BX143">
        <v>-2.8823370113968849E-2</v>
      </c>
      <c r="BY143">
        <v>0</v>
      </c>
      <c r="CF143">
        <v>13.014152526855469</v>
      </c>
      <c r="CG143">
        <v>49.206207275390625</v>
      </c>
      <c r="CH143">
        <v>98.489715576171875</v>
      </c>
      <c r="CI143">
        <v>102.65696716308594</v>
      </c>
      <c r="CJ143">
        <v>99.753822326660156</v>
      </c>
      <c r="CK143">
        <v>107.39829254150391</v>
      </c>
      <c r="CL143">
        <v>98.166816711425781</v>
      </c>
      <c r="CM143">
        <v>132.55625915527344</v>
      </c>
      <c r="CS143">
        <v>1.1724302545189857E-2</v>
      </c>
      <c r="CT143">
        <v>0</v>
      </c>
      <c r="CU143">
        <v>0</v>
      </c>
      <c r="CV143">
        <v>0</v>
      </c>
      <c r="CW143">
        <v>0</v>
      </c>
      <c r="CX143">
        <v>0</v>
      </c>
      <c r="CY143">
        <v>-9.632110595703125E-2</v>
      </c>
      <c r="CZ143">
        <v>-9.6327915787696838E-2</v>
      </c>
      <c r="DA143">
        <v>-9.6327915787696838E-2</v>
      </c>
      <c r="DB143">
        <v>273</v>
      </c>
      <c r="DC143">
        <v>944.56524658203125</v>
      </c>
      <c r="DD143">
        <v>0</v>
      </c>
      <c r="DE143">
        <v>86.521270751953125</v>
      </c>
      <c r="DF143">
        <v>92.552543640136719</v>
      </c>
      <c r="DG143">
        <v>0</v>
      </c>
      <c r="DH143">
        <v>0.5</v>
      </c>
      <c r="DI143">
        <v>0</v>
      </c>
      <c r="DQ143">
        <v>0.75543481111526489</v>
      </c>
      <c r="DR143">
        <v>1</v>
      </c>
      <c r="DS143">
        <v>0.5275999903678894</v>
      </c>
      <c r="DT143">
        <v>1.12301055341959E-2</v>
      </c>
      <c r="DU143">
        <v>6.211426854133606E-2</v>
      </c>
      <c r="DV143">
        <v>3.421364352107048E-2</v>
      </c>
      <c r="DW143">
        <v>9.6327915787696838E-2</v>
      </c>
      <c r="DX143">
        <v>2.9181814193725586</v>
      </c>
      <c r="DY143">
        <v>694.80780029296875</v>
      </c>
      <c r="DZ143">
        <v>295.3741455078125</v>
      </c>
      <c r="EA143">
        <v>5.5310492515563965</v>
      </c>
      <c r="EB143">
        <v>8.7857142090797424E-2</v>
      </c>
    </row>
    <row r="144" spans="27:132">
      <c r="AA144">
        <v>274</v>
      </c>
      <c r="AB144">
        <v>0.1992659866809845</v>
      </c>
      <c r="AC144">
        <v>0.15066428482532501</v>
      </c>
      <c r="AD144">
        <v>0.14044903218746185</v>
      </c>
      <c r="AE144">
        <v>0.15865153074264526</v>
      </c>
      <c r="AF144">
        <v>0.19028812646865845</v>
      </c>
      <c r="AG144">
        <v>0.18157678842544556</v>
      </c>
      <c r="AH144">
        <v>0.15224234759807587</v>
      </c>
      <c r="AI144">
        <v>0.15069366991519928</v>
      </c>
      <c r="AJ144">
        <v>0.1517261266708374</v>
      </c>
      <c r="AP144">
        <v>2.1468005180358887</v>
      </c>
      <c r="AQ144">
        <v>5.8671460151672363</v>
      </c>
      <c r="AR144">
        <v>5.9101934432983398</v>
      </c>
      <c r="AS144">
        <v>10.269692420959473</v>
      </c>
      <c r="AT144">
        <v>21.942375183105469</v>
      </c>
      <c r="AU144">
        <v>11.842323303222656</v>
      </c>
      <c r="AV144">
        <v>10.775764465332031</v>
      </c>
      <c r="AW144">
        <v>19.930633544921875</v>
      </c>
      <c r="BD144">
        <v>0</v>
      </c>
      <c r="BE144">
        <v>0.78747463226318359</v>
      </c>
      <c r="BF144">
        <v>2.3786254227161407E-2</v>
      </c>
      <c r="BG144">
        <v>0</v>
      </c>
      <c r="BH144">
        <v>1.5508991666138172E-2</v>
      </c>
      <c r="BI144">
        <v>0</v>
      </c>
      <c r="BJ144">
        <v>0.17323008179664612</v>
      </c>
      <c r="BK144">
        <v>0</v>
      </c>
      <c r="BR144">
        <v>0</v>
      </c>
      <c r="BS144">
        <v>-6.4537093043327332E-2</v>
      </c>
      <c r="BT144">
        <v>-2.9892721613578033E-6</v>
      </c>
      <c r="BU144">
        <v>0</v>
      </c>
      <c r="BV144">
        <v>-3.9959326386451721E-3</v>
      </c>
      <c r="BW144">
        <v>0</v>
      </c>
      <c r="BX144">
        <v>-2.8509343042969704E-2</v>
      </c>
      <c r="BY144">
        <v>0</v>
      </c>
      <c r="CF144">
        <v>13.417509078979492</v>
      </c>
      <c r="CG144">
        <v>48.892864227294922</v>
      </c>
      <c r="CH144">
        <v>98.503227233886719</v>
      </c>
      <c r="CI144">
        <v>102.69692993164063</v>
      </c>
      <c r="CJ144">
        <v>99.738067626953125</v>
      </c>
      <c r="CK144">
        <v>107.65746307373047</v>
      </c>
      <c r="CL144">
        <v>97.961509704589844</v>
      </c>
      <c r="CM144">
        <v>132.87089538574219</v>
      </c>
      <c r="CS144">
        <v>1.1005278676748276E-2</v>
      </c>
      <c r="CT144">
        <v>0</v>
      </c>
      <c r="CU144">
        <v>0</v>
      </c>
      <c r="CV144">
        <v>0</v>
      </c>
      <c r="CW144">
        <v>0</v>
      </c>
      <c r="CX144">
        <v>0</v>
      </c>
      <c r="CY144">
        <v>-8.1405043601989746E-2</v>
      </c>
      <c r="CZ144">
        <v>-8.1397369503974915E-2</v>
      </c>
      <c r="DA144">
        <v>-8.1397369503974915E-2</v>
      </c>
      <c r="DB144">
        <v>274</v>
      </c>
      <c r="DC144">
        <v>947.82611083984375</v>
      </c>
      <c r="DD144">
        <v>0</v>
      </c>
      <c r="DE144">
        <v>86.538139343261719</v>
      </c>
      <c r="DF144">
        <v>92.510429382324219</v>
      </c>
      <c r="DG144">
        <v>0</v>
      </c>
      <c r="DH144">
        <v>0.5</v>
      </c>
      <c r="DI144">
        <v>0</v>
      </c>
      <c r="DQ144">
        <v>0.75217390060424805</v>
      </c>
      <c r="DR144">
        <v>1</v>
      </c>
      <c r="DS144">
        <v>0.5</v>
      </c>
      <c r="DT144">
        <v>7.5931595638394356E-3</v>
      </c>
      <c r="DU144">
        <v>4.7195535153150558E-2</v>
      </c>
      <c r="DV144">
        <v>3.4201838076114655E-2</v>
      </c>
      <c r="DW144">
        <v>8.1397369503974915E-2</v>
      </c>
      <c r="DX144">
        <v>3.1077666282653809</v>
      </c>
      <c r="DY144">
        <v>697.91558837890625</v>
      </c>
      <c r="DZ144">
        <v>295.40835571289063</v>
      </c>
      <c r="EA144">
        <v>6.2155332565307617</v>
      </c>
      <c r="EB144">
        <v>8.5714288055896759E-2</v>
      </c>
    </row>
    <row r="145" spans="27:132">
      <c r="AA145">
        <v>275</v>
      </c>
      <c r="AB145">
        <v>0.1989460289478302</v>
      </c>
      <c r="AC145">
        <v>0.15087278187274933</v>
      </c>
      <c r="AD145">
        <v>0.14044764637947083</v>
      </c>
      <c r="AE145">
        <v>0.15863212943077087</v>
      </c>
      <c r="AF145">
        <v>0.19030523300170898</v>
      </c>
      <c r="AG145">
        <v>0.18129496276378632</v>
      </c>
      <c r="AH145">
        <v>0.15247057378292084</v>
      </c>
      <c r="AI145">
        <v>0.15044066309928894</v>
      </c>
      <c r="AJ145">
        <v>0.1517939418554306</v>
      </c>
      <c r="AP145">
        <v>2.210792064666748</v>
      </c>
      <c r="AQ145">
        <v>5.825446605682373</v>
      </c>
      <c r="AR145">
        <v>5.9104704856872559</v>
      </c>
      <c r="AS145">
        <v>10.273571968078613</v>
      </c>
      <c r="AT145">
        <v>21.938953399658203</v>
      </c>
      <c r="AU145">
        <v>11.870506286621094</v>
      </c>
      <c r="AV145">
        <v>10.752941131591797</v>
      </c>
      <c r="AW145">
        <v>19.9559326171875</v>
      </c>
      <c r="BD145">
        <v>0</v>
      </c>
      <c r="BE145">
        <v>0.77189671993255615</v>
      </c>
      <c r="BF145">
        <v>2.3107115179300308E-2</v>
      </c>
      <c r="BG145">
        <v>0</v>
      </c>
      <c r="BH145">
        <v>1.6175169497728348E-2</v>
      </c>
      <c r="BI145">
        <v>0</v>
      </c>
      <c r="BJ145">
        <v>0.18882101774215698</v>
      </c>
      <c r="BK145">
        <v>0</v>
      </c>
      <c r="BR145">
        <v>0</v>
      </c>
      <c r="BS145">
        <v>-6.3992127776145935E-2</v>
      </c>
      <c r="BT145">
        <v>-3.7923973286524415E-4</v>
      </c>
      <c r="BU145">
        <v>0</v>
      </c>
      <c r="BV145">
        <v>-3.8816614542156458E-3</v>
      </c>
      <c r="BW145">
        <v>0</v>
      </c>
      <c r="BX145">
        <v>-2.8182243928313255E-2</v>
      </c>
      <c r="BY145">
        <v>0</v>
      </c>
      <c r="CF145">
        <v>13.817456245422363</v>
      </c>
      <c r="CG145">
        <v>48.545368194580078</v>
      </c>
      <c r="CH145">
        <v>98.507850646972656</v>
      </c>
      <c r="CI145">
        <v>102.73573303222656</v>
      </c>
      <c r="CJ145">
        <v>99.722511291503906</v>
      </c>
      <c r="CK145">
        <v>107.91366577148438</v>
      </c>
      <c r="CL145">
        <v>97.7540283203125</v>
      </c>
      <c r="CM145">
        <v>133.03956604003906</v>
      </c>
      <c r="CS145">
        <v>1.0617505759000778E-2</v>
      </c>
      <c r="CT145">
        <v>0</v>
      </c>
      <c r="CU145">
        <v>0</v>
      </c>
      <c r="CV145">
        <v>0</v>
      </c>
      <c r="CW145">
        <v>0</v>
      </c>
      <c r="CX145">
        <v>0</v>
      </c>
      <c r="CY145">
        <v>-5.3688883781433105E-2</v>
      </c>
      <c r="CZ145">
        <v>-5.368669331073761E-2</v>
      </c>
      <c r="DA145">
        <v>-5.368669331073761E-2</v>
      </c>
      <c r="DB145">
        <v>275</v>
      </c>
      <c r="DC145">
        <v>951.08697509765625</v>
      </c>
      <c r="DD145">
        <v>0</v>
      </c>
      <c r="DE145">
        <v>86.527824401855469</v>
      </c>
      <c r="DF145">
        <v>92.460960388183594</v>
      </c>
      <c r="DG145">
        <v>0</v>
      </c>
      <c r="DH145">
        <v>0.5</v>
      </c>
      <c r="DI145">
        <v>0</v>
      </c>
      <c r="DQ145">
        <v>0.74891304969787598</v>
      </c>
      <c r="DR145">
        <v>1</v>
      </c>
      <c r="DS145">
        <v>0.5</v>
      </c>
      <c r="DT145">
        <v>4.7315424308180809E-3</v>
      </c>
      <c r="DU145">
        <v>2.5300139561295509E-2</v>
      </c>
      <c r="DV145">
        <v>2.838655561208725E-2</v>
      </c>
      <c r="DW145">
        <v>5.368669331073761E-2</v>
      </c>
      <c r="DX145">
        <v>2.6735615730285645</v>
      </c>
      <c r="DY145">
        <v>700.58917236328125</v>
      </c>
      <c r="DZ145">
        <v>295.43673706054688</v>
      </c>
      <c r="EA145">
        <v>5.3471231460571289</v>
      </c>
      <c r="EB145">
        <v>8.3571434020996094E-2</v>
      </c>
    </row>
    <row r="146" spans="27:132">
      <c r="AA146">
        <v>276</v>
      </c>
      <c r="AB146">
        <v>0.19862890243530273</v>
      </c>
      <c r="AC146">
        <v>0.15107117593288422</v>
      </c>
      <c r="AD146">
        <v>0.14044816792011261</v>
      </c>
      <c r="AE146">
        <v>0.15861327946186066</v>
      </c>
      <c r="AF146">
        <v>0.19032153487205505</v>
      </c>
      <c r="AG146">
        <v>0.18101654946804047</v>
      </c>
      <c r="AH146">
        <v>0.15268711745738983</v>
      </c>
      <c r="AI146">
        <v>0.15027712285518646</v>
      </c>
      <c r="AJ146">
        <v>0.15188378095626831</v>
      </c>
      <c r="AP146">
        <v>2.2742173671722412</v>
      </c>
      <c r="AQ146">
        <v>5.7857675552368164</v>
      </c>
      <c r="AR146">
        <v>5.9103665351867676</v>
      </c>
      <c r="AS146">
        <v>10.277341842651367</v>
      </c>
      <c r="AT146">
        <v>21.935693740844727</v>
      </c>
      <c r="AU146">
        <v>11.898346900939941</v>
      </c>
      <c r="AV146">
        <v>10.731287002563477</v>
      </c>
      <c r="AW146">
        <v>19.972286224365234</v>
      </c>
      <c r="BD146">
        <v>0</v>
      </c>
      <c r="BE146">
        <v>0.75668162107467651</v>
      </c>
      <c r="BF146">
        <v>2.2581757977604866E-2</v>
      </c>
      <c r="BG146">
        <v>0</v>
      </c>
      <c r="BH146">
        <v>1.6797833144664764E-2</v>
      </c>
      <c r="BI146">
        <v>0</v>
      </c>
      <c r="BJ146">
        <v>0.2039388120174408</v>
      </c>
      <c r="BK146">
        <v>0</v>
      </c>
      <c r="BR146">
        <v>0</v>
      </c>
      <c r="BS146">
        <v>-6.342586874961853E-2</v>
      </c>
      <c r="BT146">
        <v>-7.9046131577342749E-4</v>
      </c>
      <c r="BU146">
        <v>0</v>
      </c>
      <c r="BV146">
        <v>-3.7700165994465351E-3</v>
      </c>
      <c r="BW146">
        <v>0</v>
      </c>
      <c r="BX146">
        <v>-2.7841700240969658E-2</v>
      </c>
      <c r="BY146">
        <v>0</v>
      </c>
      <c r="CF146">
        <v>14.213864326477051</v>
      </c>
      <c r="CG146">
        <v>48.214710235595703</v>
      </c>
      <c r="CH146">
        <v>98.506111145019531</v>
      </c>
      <c r="CI146">
        <v>102.7734375</v>
      </c>
      <c r="CJ146">
        <v>99.707695007324219</v>
      </c>
      <c r="CK146">
        <v>108.16677093505859</v>
      </c>
      <c r="CL146">
        <v>97.557174682617188</v>
      </c>
      <c r="CM146">
        <v>133.14859008789063</v>
      </c>
      <c r="CS146">
        <v>1.0854554362595081E-2</v>
      </c>
      <c r="CT146">
        <v>0</v>
      </c>
      <c r="CU146">
        <v>0</v>
      </c>
      <c r="CV146">
        <v>0</v>
      </c>
      <c r="CW146">
        <v>0</v>
      </c>
      <c r="CX146">
        <v>0</v>
      </c>
      <c r="CY146">
        <v>-4.6685338020324707E-2</v>
      </c>
      <c r="CZ146">
        <v>-4.6690382063388824E-2</v>
      </c>
      <c r="DA146">
        <v>-4.6690382063388824E-2</v>
      </c>
      <c r="DB146">
        <v>276</v>
      </c>
      <c r="DC146">
        <v>954.34783935546875</v>
      </c>
      <c r="DD146">
        <v>0</v>
      </c>
      <c r="DE146">
        <v>86.511100769042969</v>
      </c>
      <c r="DF146">
        <v>92.415016174316406</v>
      </c>
      <c r="DG146">
        <v>0</v>
      </c>
      <c r="DH146">
        <v>0.5</v>
      </c>
      <c r="DI146">
        <v>0</v>
      </c>
      <c r="DQ146">
        <v>0.74565219879150391</v>
      </c>
      <c r="DR146">
        <v>1</v>
      </c>
      <c r="DS146">
        <v>0.5</v>
      </c>
      <c r="DT146">
        <v>2.9256462585180998E-3</v>
      </c>
      <c r="DU146">
        <v>1.6353501006960869E-2</v>
      </c>
      <c r="DV146">
        <v>3.0336881056427956E-2</v>
      </c>
      <c r="DW146">
        <v>4.6690382063388824E-2</v>
      </c>
      <c r="DX146">
        <v>2.7948527336120605</v>
      </c>
      <c r="DY146">
        <v>703.384033203125</v>
      </c>
      <c r="DZ146">
        <v>295.46707153320313</v>
      </c>
      <c r="EA146">
        <v>5.5897054672241211</v>
      </c>
      <c r="EB146">
        <v>8.1428572535514832E-2</v>
      </c>
    </row>
    <row r="147" spans="27:132">
      <c r="AA147">
        <v>277</v>
      </c>
      <c r="AB147">
        <v>0.19831474125385284</v>
      </c>
      <c r="AC147">
        <v>0.15127448737621307</v>
      </c>
      <c r="AD147">
        <v>0.14045093953609467</v>
      </c>
      <c r="AE147">
        <v>0.15859496593475342</v>
      </c>
      <c r="AF147">
        <v>0.19033738970756531</v>
      </c>
      <c r="AG147">
        <v>0.18074163794517517</v>
      </c>
      <c r="AH147">
        <v>0.15290048718452454</v>
      </c>
      <c r="AI147">
        <v>0.15018285810947418</v>
      </c>
      <c r="AJ147">
        <v>0.15199461579322815</v>
      </c>
      <c r="AP147">
        <v>2.3370497226715088</v>
      </c>
      <c r="AQ147">
        <v>5.7451052665710449</v>
      </c>
      <c r="AR147">
        <v>5.9098119735717773</v>
      </c>
      <c r="AS147">
        <v>10.281004905700684</v>
      </c>
      <c r="AT147">
        <v>21.932523727416992</v>
      </c>
      <c r="AU147">
        <v>11.925838470458984</v>
      </c>
      <c r="AV147">
        <v>10.70995044708252</v>
      </c>
      <c r="AW147">
        <v>19.981714248657227</v>
      </c>
      <c r="BD147">
        <v>0</v>
      </c>
      <c r="BE147">
        <v>0.74271988868713379</v>
      </c>
      <c r="BF147">
        <v>2.2190922871232033E-2</v>
      </c>
      <c r="BG147">
        <v>0</v>
      </c>
      <c r="BH147">
        <v>1.7368253320455551E-2</v>
      </c>
      <c r="BI147">
        <v>0</v>
      </c>
      <c r="BJ147">
        <v>0.21772097051143646</v>
      </c>
      <c r="BK147">
        <v>0</v>
      </c>
      <c r="BR147">
        <v>0</v>
      </c>
      <c r="BS147">
        <v>-6.2832072377204895E-2</v>
      </c>
      <c r="BT147">
        <v>-1.1787064140662551E-3</v>
      </c>
      <c r="BU147">
        <v>0</v>
      </c>
      <c r="BV147">
        <v>-3.6623578052967787E-3</v>
      </c>
      <c r="BW147">
        <v>0</v>
      </c>
      <c r="BX147">
        <v>-2.7490511536598206E-2</v>
      </c>
      <c r="BY147">
        <v>0</v>
      </c>
      <c r="CF147">
        <v>14.606565475463867</v>
      </c>
      <c r="CG147">
        <v>47.875858306884766</v>
      </c>
      <c r="CH147">
        <v>98.496871948242188</v>
      </c>
      <c r="CI147">
        <v>102.81005859375</v>
      </c>
      <c r="CJ147">
        <v>99.693283081054688</v>
      </c>
      <c r="CK147">
        <v>108.41668701171875</v>
      </c>
      <c r="CL147">
        <v>97.363197326660156</v>
      </c>
      <c r="CM147">
        <v>133.21142578125</v>
      </c>
      <c r="CS147">
        <v>1.1239072307944298E-2</v>
      </c>
      <c r="CT147">
        <v>0</v>
      </c>
      <c r="CU147">
        <v>0</v>
      </c>
      <c r="CV147">
        <v>0</v>
      </c>
      <c r="CW147">
        <v>0</v>
      </c>
      <c r="CX147">
        <v>0</v>
      </c>
      <c r="CY147">
        <v>-3.7685036659240723E-2</v>
      </c>
      <c r="CZ147">
        <v>-3.7689860910177231E-2</v>
      </c>
      <c r="DA147">
        <v>-3.7689860910177231E-2</v>
      </c>
      <c r="DB147">
        <v>277</v>
      </c>
      <c r="DC147">
        <v>957.60870361328125</v>
      </c>
      <c r="DD147">
        <v>0</v>
      </c>
      <c r="DE147">
        <v>86.485954284667969</v>
      </c>
      <c r="DF147">
        <v>92.366996765136719</v>
      </c>
      <c r="DG147">
        <v>0</v>
      </c>
      <c r="DH147">
        <v>0.5</v>
      </c>
      <c r="DI147">
        <v>0</v>
      </c>
      <c r="DQ147">
        <v>0.74239128828048706</v>
      </c>
      <c r="DR147">
        <v>1</v>
      </c>
      <c r="DS147">
        <v>0.5</v>
      </c>
      <c r="DT147">
        <v>1.8743425607681274E-3</v>
      </c>
      <c r="DU147">
        <v>9.4268554821610451E-3</v>
      </c>
      <c r="DV147">
        <v>2.826300635933876E-2</v>
      </c>
      <c r="DW147">
        <v>3.7689860910177231E-2</v>
      </c>
      <c r="DX147">
        <v>2.5147099494934082</v>
      </c>
      <c r="DY147">
        <v>705.89874267578125</v>
      </c>
      <c r="DZ147">
        <v>295.49533081054688</v>
      </c>
      <c r="EA147">
        <v>5.0294198989868164</v>
      </c>
      <c r="EB147">
        <v>7.9285718500614166E-2</v>
      </c>
    </row>
    <row r="148" spans="27:132">
      <c r="AA148">
        <v>278</v>
      </c>
      <c r="AB148">
        <v>0.19800367951393127</v>
      </c>
      <c r="AC148">
        <v>0.15148060023784637</v>
      </c>
      <c r="AD148">
        <v>0.14045588672161102</v>
      </c>
      <c r="AE148">
        <v>0.15857717394828796</v>
      </c>
      <c r="AF148">
        <v>0.19035279750823975</v>
      </c>
      <c r="AG148">
        <v>0.18047034740447998</v>
      </c>
      <c r="AH148">
        <v>0.15311034023761749</v>
      </c>
      <c r="AI148">
        <v>0.15013033151626587</v>
      </c>
      <c r="AJ148">
        <v>0.15211699903011322</v>
      </c>
      <c r="AP148">
        <v>2.3992619514465332</v>
      </c>
      <c r="AQ148">
        <v>5.7038826942443848</v>
      </c>
      <c r="AR148">
        <v>5.9088225364685059</v>
      </c>
      <c r="AS148">
        <v>10.284563064575195</v>
      </c>
      <c r="AT148">
        <v>21.929441452026367</v>
      </c>
      <c r="AU148">
        <v>11.952967643737793</v>
      </c>
      <c r="AV148">
        <v>10.68896484375</v>
      </c>
      <c r="AW148">
        <v>19.986967086791992</v>
      </c>
      <c r="BD148">
        <v>0</v>
      </c>
      <c r="BE148">
        <v>0.7293858528137207</v>
      </c>
      <c r="BF148">
        <v>2.1927254274487495E-2</v>
      </c>
      <c r="BG148">
        <v>0</v>
      </c>
      <c r="BH148">
        <v>1.7897281795740128E-2</v>
      </c>
      <c r="BI148">
        <v>0</v>
      </c>
      <c r="BJ148">
        <v>0.23078960180282593</v>
      </c>
      <c r="BK148">
        <v>0</v>
      </c>
      <c r="BR148">
        <v>0</v>
      </c>
      <c r="BS148">
        <v>-6.2212739139795303E-2</v>
      </c>
      <c r="BT148">
        <v>-1.57258624676615E-3</v>
      </c>
      <c r="BU148">
        <v>0</v>
      </c>
      <c r="BV148">
        <v>-3.5577306989580393E-3</v>
      </c>
      <c r="BW148">
        <v>0</v>
      </c>
      <c r="BX148">
        <v>-2.7128400281071663E-2</v>
      </c>
      <c r="BY148">
        <v>0</v>
      </c>
      <c r="CF148">
        <v>14.995392799377441</v>
      </c>
      <c r="CG148">
        <v>47.532337188720703</v>
      </c>
      <c r="CH148">
        <v>98.480377197265625</v>
      </c>
      <c r="CI148">
        <v>102.84564208984375</v>
      </c>
      <c r="CJ148">
        <v>99.679275512695313</v>
      </c>
      <c r="CK148">
        <v>108.66331481933594</v>
      </c>
      <c r="CL148">
        <v>97.17242431640625</v>
      </c>
      <c r="CM148">
        <v>133.24644470214844</v>
      </c>
      <c r="CS148">
        <v>1.1817134916782379E-2</v>
      </c>
      <c r="CT148">
        <v>0</v>
      </c>
      <c r="CU148">
        <v>0</v>
      </c>
      <c r="CV148">
        <v>0</v>
      </c>
      <c r="CW148">
        <v>0</v>
      </c>
      <c r="CX148">
        <v>0</v>
      </c>
      <c r="CY148">
        <v>-3.1873583793640137E-2</v>
      </c>
      <c r="CZ148">
        <v>-3.1874038279056549E-2</v>
      </c>
      <c r="DA148">
        <v>-3.1874038279056549E-2</v>
      </c>
      <c r="DB148">
        <v>278</v>
      </c>
      <c r="DC148">
        <v>960.86956787109375</v>
      </c>
      <c r="DD148">
        <v>0</v>
      </c>
      <c r="DE148">
        <v>86.455612182617188</v>
      </c>
      <c r="DF148">
        <v>92.31756591796875</v>
      </c>
      <c r="DG148">
        <v>0</v>
      </c>
      <c r="DH148">
        <v>0.5</v>
      </c>
      <c r="DI148">
        <v>0</v>
      </c>
      <c r="DQ148">
        <v>0.73913043737411499</v>
      </c>
      <c r="DR148">
        <v>1</v>
      </c>
      <c r="DS148">
        <v>0.5</v>
      </c>
      <c r="DT148">
        <v>1.1658489238470793E-3</v>
      </c>
      <c r="DU148">
        <v>5.2527743391692638E-3</v>
      </c>
      <c r="DV148">
        <v>2.6621263474225998E-2</v>
      </c>
      <c r="DW148">
        <v>3.1874038279056549E-2</v>
      </c>
      <c r="DX148">
        <v>2.2527680397033691</v>
      </c>
      <c r="DY148">
        <v>708.1514892578125</v>
      </c>
      <c r="DZ148">
        <v>295.52194213867188</v>
      </c>
      <c r="EA148">
        <v>4.5055360794067383</v>
      </c>
      <c r="EB148">
        <v>7.7142857015132904E-2</v>
      </c>
    </row>
    <row r="149" spans="27:132">
      <c r="AA149">
        <v>279</v>
      </c>
      <c r="AB149">
        <v>0.19769583642482758</v>
      </c>
      <c r="AC149">
        <v>0.15164937078952789</v>
      </c>
      <c r="AD149">
        <v>0.14046178758144379</v>
      </c>
      <c r="AE149">
        <v>0.1585598886013031</v>
      </c>
      <c r="AF149">
        <v>0.19036675989627838</v>
      </c>
      <c r="AG149">
        <v>0.18020278215408325</v>
      </c>
      <c r="AH149">
        <v>0.15329021215438843</v>
      </c>
      <c r="AI149">
        <v>0.1500815749168396</v>
      </c>
      <c r="AJ149">
        <v>0.15222066640853882</v>
      </c>
      <c r="AP149">
        <v>2.4608306884765625</v>
      </c>
      <c r="AQ149">
        <v>5.6701288223266602</v>
      </c>
      <c r="AR149">
        <v>5.9076428413391113</v>
      </c>
      <c r="AS149">
        <v>10.288020133972168</v>
      </c>
      <c r="AT149">
        <v>21.92664909362793</v>
      </c>
      <c r="AU149">
        <v>11.979723930358887</v>
      </c>
      <c r="AV149">
        <v>10.670977592468262</v>
      </c>
      <c r="AW149">
        <v>19.991842269897461</v>
      </c>
      <c r="BD149">
        <v>0</v>
      </c>
      <c r="BE149">
        <v>0.71666067838668823</v>
      </c>
      <c r="BF149">
        <v>2.1781088784337044E-2</v>
      </c>
      <c r="BG149">
        <v>0</v>
      </c>
      <c r="BH149">
        <v>1.8388396129012108E-2</v>
      </c>
      <c r="BI149">
        <v>0</v>
      </c>
      <c r="BJ149">
        <v>0.2431698739528656</v>
      </c>
      <c r="BK149">
        <v>0</v>
      </c>
      <c r="BR149">
        <v>0</v>
      </c>
      <c r="BS149">
        <v>-6.156717985868454E-2</v>
      </c>
      <c r="BT149">
        <v>-1.9681721460074186E-3</v>
      </c>
      <c r="BU149">
        <v>0</v>
      </c>
      <c r="BV149">
        <v>-3.4560495987534523E-3</v>
      </c>
      <c r="BW149">
        <v>0</v>
      </c>
      <c r="BX149">
        <v>-2.6756148785352707E-2</v>
      </c>
      <c r="BY149">
        <v>0</v>
      </c>
      <c r="CF149">
        <v>15.380196571350098</v>
      </c>
      <c r="CG149">
        <v>47.251052856445313</v>
      </c>
      <c r="CH149">
        <v>98.460708618164063</v>
      </c>
      <c r="CI149">
        <v>102.88021850585938</v>
      </c>
      <c r="CJ149">
        <v>99.666580200195313</v>
      </c>
      <c r="CK149">
        <v>108.90655517578125</v>
      </c>
      <c r="CL149">
        <v>97.008903503417969</v>
      </c>
      <c r="CM149">
        <v>133.27896118164063</v>
      </c>
      <c r="CS149">
        <v>1.2514578178524971E-2</v>
      </c>
      <c r="CT149">
        <v>0</v>
      </c>
      <c r="CU149">
        <v>0</v>
      </c>
      <c r="CV149">
        <v>0</v>
      </c>
      <c r="CW149">
        <v>0</v>
      </c>
      <c r="CX149">
        <v>0</v>
      </c>
      <c r="CY149">
        <v>-4.0963292121887207E-2</v>
      </c>
      <c r="CZ149">
        <v>-4.0940649807453156E-2</v>
      </c>
      <c r="DA149">
        <v>-4.0940649807453156E-2</v>
      </c>
      <c r="DB149">
        <v>279</v>
      </c>
      <c r="DC149">
        <v>964.13043212890625</v>
      </c>
      <c r="DD149">
        <v>0</v>
      </c>
      <c r="DE149">
        <v>86.434982299804688</v>
      </c>
      <c r="DF149">
        <v>92.282142639160156</v>
      </c>
      <c r="DG149">
        <v>0</v>
      </c>
      <c r="DH149">
        <v>0.5</v>
      </c>
      <c r="DI149">
        <v>0</v>
      </c>
      <c r="DQ149">
        <v>0.73586958646774292</v>
      </c>
      <c r="DR149">
        <v>1</v>
      </c>
      <c r="DS149">
        <v>0.5</v>
      </c>
      <c r="DT149">
        <v>8.4607145981863141E-4</v>
      </c>
      <c r="DU149">
        <v>4.8763840459287167E-3</v>
      </c>
      <c r="DV149">
        <v>3.6064267158508301E-2</v>
      </c>
      <c r="DW149">
        <v>4.0940649807453156E-2</v>
      </c>
      <c r="DX149">
        <v>2.8817803859710693</v>
      </c>
      <c r="DY149">
        <v>711.03326416015625</v>
      </c>
      <c r="DZ149">
        <v>295.55801391601563</v>
      </c>
      <c r="EA149">
        <v>5.7635607719421387</v>
      </c>
      <c r="EB149">
        <v>7.5000002980232239E-2</v>
      </c>
    </row>
    <row r="150" spans="27:132">
      <c r="AA150">
        <v>280</v>
      </c>
      <c r="AB150">
        <v>0.1973913162946701</v>
      </c>
      <c r="AC150">
        <v>0.15180154144763947</v>
      </c>
      <c r="AD150">
        <v>0.14046889543533325</v>
      </c>
      <c r="AE150">
        <v>0.15854309499263763</v>
      </c>
      <c r="AF150">
        <v>0.190379798412323</v>
      </c>
      <c r="AG150">
        <v>0.17993894219398499</v>
      </c>
      <c r="AH150">
        <v>0.15345290303230286</v>
      </c>
      <c r="AI150">
        <v>0.15004867315292358</v>
      </c>
      <c r="AJ150">
        <v>0.15231816470623016</v>
      </c>
      <c r="AP150">
        <v>2.5217344760894775</v>
      </c>
      <c r="AQ150">
        <v>5.6396946907043457</v>
      </c>
      <c r="AR150">
        <v>5.9062209129333496</v>
      </c>
      <c r="AS150">
        <v>10.291378974914551</v>
      </c>
      <c r="AT150">
        <v>21.924041748046875</v>
      </c>
      <c r="AU150">
        <v>12.006107330322266</v>
      </c>
      <c r="AV150">
        <v>10.654708862304688</v>
      </c>
      <c r="AW150">
        <v>19.995132446289063</v>
      </c>
      <c r="BD150">
        <v>0</v>
      </c>
      <c r="BE150">
        <v>0.70601922273635864</v>
      </c>
      <c r="BF150">
        <v>2.1735366433858871E-2</v>
      </c>
      <c r="BG150">
        <v>0</v>
      </c>
      <c r="BH150">
        <v>1.8832182511687279E-2</v>
      </c>
      <c r="BI150">
        <v>0</v>
      </c>
      <c r="BJ150">
        <v>0.25341320037841797</v>
      </c>
      <c r="BK150">
        <v>0</v>
      </c>
      <c r="BR150">
        <v>0</v>
      </c>
      <c r="BS150">
        <v>-6.0905046761035919E-2</v>
      </c>
      <c r="BT150">
        <v>-2.2887245286256075E-3</v>
      </c>
      <c r="BU150">
        <v>0</v>
      </c>
      <c r="BV150">
        <v>-3.3597962465137243E-3</v>
      </c>
      <c r="BW150">
        <v>0</v>
      </c>
      <c r="BX150">
        <v>-2.6383347809314728E-2</v>
      </c>
      <c r="BY150">
        <v>0</v>
      </c>
      <c r="CF150">
        <v>15.760847091674805</v>
      </c>
      <c r="CG150">
        <v>46.9974365234375</v>
      </c>
      <c r="CH150">
        <v>98.437019348144531</v>
      </c>
      <c r="CI150">
        <v>102.91380310058594</v>
      </c>
      <c r="CJ150">
        <v>99.65472412109375</v>
      </c>
      <c r="CK150">
        <v>109.14641571044922</v>
      </c>
      <c r="CL150">
        <v>96.861000061035156</v>
      </c>
      <c r="CM150">
        <v>133.30088806152344</v>
      </c>
      <c r="CS150">
        <v>1.2988845817744732E-2</v>
      </c>
      <c r="CT150">
        <v>0</v>
      </c>
      <c r="CU150">
        <v>0</v>
      </c>
      <c r="CV150">
        <v>0</v>
      </c>
      <c r="CW150">
        <v>0</v>
      </c>
      <c r="CX150">
        <v>0</v>
      </c>
      <c r="CY150">
        <v>-4.3183565139770508E-2</v>
      </c>
      <c r="CZ150">
        <v>-4.3204940855503082E-2</v>
      </c>
      <c r="DA150">
        <v>-4.3204940855503082E-2</v>
      </c>
      <c r="DB150">
        <v>280</v>
      </c>
      <c r="DC150">
        <v>967.39129638671875</v>
      </c>
      <c r="DD150">
        <v>0</v>
      </c>
      <c r="DE150">
        <v>86.41729736328125</v>
      </c>
      <c r="DF150">
        <v>92.253005981445313</v>
      </c>
      <c r="DG150">
        <v>0</v>
      </c>
      <c r="DH150">
        <v>0.5</v>
      </c>
      <c r="DI150">
        <v>0</v>
      </c>
      <c r="DQ150">
        <v>0.73260867595672607</v>
      </c>
      <c r="DR150">
        <v>1</v>
      </c>
      <c r="DS150">
        <v>0.5</v>
      </c>
      <c r="DT150">
        <v>5.353797459974885E-4</v>
      </c>
      <c r="DU150">
        <v>3.2904266845434904E-3</v>
      </c>
      <c r="DV150">
        <v>3.9914514869451523E-2</v>
      </c>
      <c r="DW150">
        <v>4.3204940855503082E-2</v>
      </c>
      <c r="DX150">
        <v>3.072983980178833</v>
      </c>
      <c r="DY150">
        <v>714.10626220703125</v>
      </c>
      <c r="DZ150">
        <v>295.59793090820313</v>
      </c>
      <c r="EA150">
        <v>6.145967960357666</v>
      </c>
      <c r="EB150">
        <v>7.2857141494750977E-2</v>
      </c>
    </row>
    <row r="151" spans="27:132">
      <c r="AA151">
        <v>281</v>
      </c>
      <c r="AB151">
        <v>0.19709016382694244</v>
      </c>
      <c r="AC151">
        <v>0.15195387601852417</v>
      </c>
      <c r="AD151">
        <v>0.14047752320766449</v>
      </c>
      <c r="AE151">
        <v>0.15852676331996918</v>
      </c>
      <c r="AF151">
        <v>0.19039237499237061</v>
      </c>
      <c r="AG151">
        <v>0.17967885732650757</v>
      </c>
      <c r="AH151">
        <v>0.15361057221889496</v>
      </c>
      <c r="AI151">
        <v>0.15003024041652679</v>
      </c>
      <c r="AJ151">
        <v>0.15241712331771851</v>
      </c>
      <c r="AP151">
        <v>2.5819649696350098</v>
      </c>
      <c r="AQ151">
        <v>5.609227180480957</v>
      </c>
      <c r="AR151">
        <v>5.9044952392578125</v>
      </c>
      <c r="AS151">
        <v>10.294645309448242</v>
      </c>
      <c r="AT151">
        <v>21.921525955200195</v>
      </c>
      <c r="AU151">
        <v>12.032116889953613</v>
      </c>
      <c r="AV151">
        <v>10.638941764831543</v>
      </c>
      <c r="AW151">
        <v>19.996976852416992</v>
      </c>
      <c r="BD151">
        <v>0</v>
      </c>
      <c r="BE151">
        <v>0.69659155607223511</v>
      </c>
      <c r="BF151">
        <v>2.1775232627987862E-2</v>
      </c>
      <c r="BG151">
        <v>0</v>
      </c>
      <c r="BH151">
        <v>1.9241258502006531E-2</v>
      </c>
      <c r="BI151">
        <v>0</v>
      </c>
      <c r="BJ151">
        <v>0.26239189505577087</v>
      </c>
      <c r="BK151">
        <v>0</v>
      </c>
      <c r="BR151">
        <v>0</v>
      </c>
      <c r="BS151">
        <v>-6.0229606926441193E-2</v>
      </c>
      <c r="BT151">
        <v>-2.5743383448570967E-3</v>
      </c>
      <c r="BU151">
        <v>0</v>
      </c>
      <c r="BV151">
        <v>-3.2676314003765583E-3</v>
      </c>
      <c r="BW151">
        <v>0</v>
      </c>
      <c r="BX151">
        <v>-2.6009067893028259E-2</v>
      </c>
      <c r="BY151">
        <v>0</v>
      </c>
      <c r="CF151">
        <v>16.137287139892578</v>
      </c>
      <c r="CG151">
        <v>46.743545532226563</v>
      </c>
      <c r="CH151">
        <v>98.408256530761719</v>
      </c>
      <c r="CI151">
        <v>102.94646453857422</v>
      </c>
      <c r="CJ151">
        <v>99.643295288085938</v>
      </c>
      <c r="CK151">
        <v>109.38285064697266</v>
      </c>
      <c r="CL151">
        <v>96.717666625976563</v>
      </c>
      <c r="CM151">
        <v>133.31317138671875</v>
      </c>
      <c r="CS151">
        <v>1.3395459391176701E-2</v>
      </c>
      <c r="CT151">
        <v>0</v>
      </c>
      <c r="CU151">
        <v>0</v>
      </c>
      <c r="CV151">
        <v>0</v>
      </c>
      <c r="CW151">
        <v>0</v>
      </c>
      <c r="CX151">
        <v>0</v>
      </c>
      <c r="CY151">
        <v>-4.0873885154724121E-2</v>
      </c>
      <c r="CZ151">
        <v>-4.0873777121305466E-2</v>
      </c>
      <c r="DA151">
        <v>-4.0873777121305466E-2</v>
      </c>
      <c r="DB151">
        <v>281</v>
      </c>
      <c r="DC151">
        <v>970.65216064453125</v>
      </c>
      <c r="DD151">
        <v>0</v>
      </c>
      <c r="DE151">
        <v>86.397933959960938</v>
      </c>
      <c r="DF151">
        <v>92.223548889160156</v>
      </c>
      <c r="DG151">
        <v>0</v>
      </c>
      <c r="DH151">
        <v>0.5</v>
      </c>
      <c r="DI151">
        <v>0</v>
      </c>
      <c r="DQ151">
        <v>0.729347825050354</v>
      </c>
      <c r="DR151">
        <v>1</v>
      </c>
      <c r="DS151">
        <v>0.5</v>
      </c>
      <c r="DT151">
        <v>3.1634370679967105E-4</v>
      </c>
      <c r="DU151">
        <v>1.8434596713632345E-3</v>
      </c>
      <c r="DV151">
        <v>3.9030317217111588E-2</v>
      </c>
      <c r="DW151">
        <v>4.0873777121305466E-2</v>
      </c>
      <c r="DX151">
        <v>2.9136974811553955</v>
      </c>
      <c r="DY151">
        <v>717.01995849609375</v>
      </c>
      <c r="DZ151">
        <v>295.636962890625</v>
      </c>
      <c r="EA151">
        <v>5.827394962310791</v>
      </c>
      <c r="EB151">
        <v>7.0714287459850311E-2</v>
      </c>
    </row>
    <row r="152" spans="27:132">
      <c r="AA152">
        <v>282</v>
      </c>
      <c r="AB152">
        <v>0.19679246842861176</v>
      </c>
      <c r="AC152">
        <v>0.15207746624946594</v>
      </c>
      <c r="AD152">
        <v>0.14048673212528229</v>
      </c>
      <c r="AE152">
        <v>0.15851087868213654</v>
      </c>
      <c r="AF152">
        <v>0.19040369987487793</v>
      </c>
      <c r="AG152">
        <v>0.17942255735397339</v>
      </c>
      <c r="AH152">
        <v>0.15374097228050232</v>
      </c>
      <c r="AI152">
        <v>0.15001654624938965</v>
      </c>
      <c r="AJ152">
        <v>0.1524994969367981</v>
      </c>
      <c r="AP152">
        <v>2.6415040493011475</v>
      </c>
      <c r="AQ152">
        <v>5.5845093727111816</v>
      </c>
      <c r="AR152">
        <v>5.902653694152832</v>
      </c>
      <c r="AS152">
        <v>10.297822952270508</v>
      </c>
      <c r="AT152">
        <v>21.919261932373047</v>
      </c>
      <c r="AU152">
        <v>12.057746887207031</v>
      </c>
      <c r="AV152">
        <v>10.625901222229004</v>
      </c>
      <c r="AW152">
        <v>19.998346328735352</v>
      </c>
      <c r="BD152">
        <v>0</v>
      </c>
      <c r="BE152">
        <v>0.68763887882232666</v>
      </c>
      <c r="BF152">
        <v>2.1890938282012939E-2</v>
      </c>
      <c r="BG152">
        <v>0</v>
      </c>
      <c r="BH152">
        <v>1.9622737541794777E-2</v>
      </c>
      <c r="BI152">
        <v>0</v>
      </c>
      <c r="BJ152">
        <v>0.27084749937057495</v>
      </c>
      <c r="BK152">
        <v>0</v>
      </c>
      <c r="BR152">
        <v>0</v>
      </c>
      <c r="BS152">
        <v>-5.953839048743248E-2</v>
      </c>
      <c r="BT152">
        <v>-2.8574652969837189E-3</v>
      </c>
      <c r="BU152">
        <v>0</v>
      </c>
      <c r="BV152">
        <v>-3.178237471729517E-3</v>
      </c>
      <c r="BW152">
        <v>0</v>
      </c>
      <c r="BX152">
        <v>-2.5630557909607887E-2</v>
      </c>
      <c r="BY152">
        <v>0</v>
      </c>
      <c r="CF152">
        <v>16.509407043457031</v>
      </c>
      <c r="CG152">
        <v>46.537559509277344</v>
      </c>
      <c r="CH152">
        <v>98.3775634765625</v>
      </c>
      <c r="CI152">
        <v>102.97823333740234</v>
      </c>
      <c r="CJ152">
        <v>99.63299560546875</v>
      </c>
      <c r="CK152">
        <v>109.61585235595703</v>
      </c>
      <c r="CL152">
        <v>96.59912109375</v>
      </c>
      <c r="CM152">
        <v>133.32231140136719</v>
      </c>
      <c r="CS152">
        <v>1.3840610161423683E-2</v>
      </c>
      <c r="CT152">
        <v>0</v>
      </c>
      <c r="CU152">
        <v>0</v>
      </c>
      <c r="CV152">
        <v>0</v>
      </c>
      <c r="CW152">
        <v>0</v>
      </c>
      <c r="CX152">
        <v>0</v>
      </c>
      <c r="CY152">
        <v>-4.7862529754638672E-2</v>
      </c>
      <c r="CZ152">
        <v>-4.7854650765657425E-2</v>
      </c>
      <c r="DA152">
        <v>-4.7854650765657425E-2</v>
      </c>
      <c r="DB152">
        <v>282</v>
      </c>
      <c r="DC152">
        <v>973.91302490234375</v>
      </c>
      <c r="DD152">
        <v>0</v>
      </c>
      <c r="DE152">
        <v>86.386238098144531</v>
      </c>
      <c r="DF152">
        <v>92.205413818359375</v>
      </c>
      <c r="DG152">
        <v>0</v>
      </c>
      <c r="DH152">
        <v>0.5</v>
      </c>
      <c r="DI152">
        <v>0</v>
      </c>
      <c r="DQ152">
        <v>0.72608697414398193</v>
      </c>
      <c r="DR152">
        <v>1</v>
      </c>
      <c r="DS152">
        <v>0.5</v>
      </c>
      <c r="DT152">
        <v>2.0389541168697178E-4</v>
      </c>
      <c r="DU152">
        <v>1.3696054229512811E-3</v>
      </c>
      <c r="DV152">
        <v>4.6485044062137604E-2</v>
      </c>
      <c r="DW152">
        <v>4.7854650765657425E-2</v>
      </c>
      <c r="DX152">
        <v>3.358597993850708</v>
      </c>
      <c r="DY152">
        <v>720.3785400390625</v>
      </c>
      <c r="DZ152">
        <v>295.68344116210938</v>
      </c>
      <c r="EA152">
        <v>6.717195987701416</v>
      </c>
      <c r="EB152">
        <v>6.8571433424949646E-2</v>
      </c>
    </row>
    <row r="153" spans="27:132">
      <c r="AA153">
        <v>283</v>
      </c>
      <c r="AB153">
        <v>0.19649824500083923</v>
      </c>
      <c r="AC153">
        <v>0.15221752226352692</v>
      </c>
      <c r="AD153">
        <v>0.14049763977527618</v>
      </c>
      <c r="AE153">
        <v>0.15849541127681732</v>
      </c>
      <c r="AF153">
        <v>0.19041509926319122</v>
      </c>
      <c r="AG153">
        <v>0.17916996777057648</v>
      </c>
      <c r="AH153">
        <v>0.15388029813766479</v>
      </c>
      <c r="AI153">
        <v>0.15001039206981659</v>
      </c>
      <c r="AJ153">
        <v>0.15259033441543579</v>
      </c>
      <c r="AP153">
        <v>2.7003486156463623</v>
      </c>
      <c r="AQ153">
        <v>5.5564980506896973</v>
      </c>
      <c r="AR153">
        <v>5.9004721641540527</v>
      </c>
      <c r="AS153">
        <v>10.300915718078613</v>
      </c>
      <c r="AT153">
        <v>21.916982650756836</v>
      </c>
      <c r="AU153">
        <v>12.083004951477051</v>
      </c>
      <c r="AV153">
        <v>10.611968994140625</v>
      </c>
      <c r="AW153">
        <v>19.998960494995117</v>
      </c>
      <c r="BD153">
        <v>0</v>
      </c>
      <c r="BE153">
        <v>0.68031138181686401</v>
      </c>
      <c r="BF153">
        <v>2.2075308486819267E-2</v>
      </c>
      <c r="BG153">
        <v>0</v>
      </c>
      <c r="BH153">
        <v>1.9973959773778915E-2</v>
      </c>
      <c r="BI153">
        <v>0</v>
      </c>
      <c r="BJ153">
        <v>0.27763935923576355</v>
      </c>
      <c r="BK153">
        <v>0</v>
      </c>
      <c r="BR153">
        <v>0</v>
      </c>
      <c r="BS153">
        <v>-5.8845996856689453E-2</v>
      </c>
      <c r="BT153">
        <v>-3.0825904104858637E-3</v>
      </c>
      <c r="BU153">
        <v>0</v>
      </c>
      <c r="BV153">
        <v>-3.0936133116483688E-3</v>
      </c>
      <c r="BW153">
        <v>0</v>
      </c>
      <c r="BX153">
        <v>-2.5258470326662064E-2</v>
      </c>
      <c r="BY153">
        <v>0</v>
      </c>
      <c r="CF153">
        <v>16.877185821533203</v>
      </c>
      <c r="CG153">
        <v>46.304134368896484</v>
      </c>
      <c r="CH153">
        <v>98.341201782226563</v>
      </c>
      <c r="CI153">
        <v>103.00917053222656</v>
      </c>
      <c r="CJ153">
        <v>99.622634887695313</v>
      </c>
      <c r="CK153">
        <v>109.84548187255859</v>
      </c>
      <c r="CL153">
        <v>96.472457885742188</v>
      </c>
      <c r="CM153">
        <v>133.326416015625</v>
      </c>
      <c r="CS153">
        <v>1.4109345152974129E-2</v>
      </c>
      <c r="CT153">
        <v>0</v>
      </c>
      <c r="CU153">
        <v>0</v>
      </c>
      <c r="CV153">
        <v>0</v>
      </c>
      <c r="CW153">
        <v>0</v>
      </c>
      <c r="CX153">
        <v>0</v>
      </c>
      <c r="CY153">
        <v>-4.1410326957702637E-2</v>
      </c>
      <c r="CZ153">
        <v>-4.1408531367778778E-2</v>
      </c>
      <c r="DA153">
        <v>-4.1408531367778778E-2</v>
      </c>
      <c r="DB153">
        <v>283</v>
      </c>
      <c r="DC153">
        <v>977.17388916015625</v>
      </c>
      <c r="DD153">
        <v>0</v>
      </c>
      <c r="DE153">
        <v>86.368804931640625</v>
      </c>
      <c r="DF153">
        <v>92.180343627929688</v>
      </c>
      <c r="DG153">
        <v>0</v>
      </c>
      <c r="DH153">
        <v>0.5</v>
      </c>
      <c r="DI153">
        <v>0</v>
      </c>
      <c r="DQ153">
        <v>0.72282606363296509</v>
      </c>
      <c r="DR153">
        <v>1</v>
      </c>
      <c r="DS153">
        <v>0.5</v>
      </c>
      <c r="DT153">
        <v>1.0638093226589262E-4</v>
      </c>
      <c r="DU153">
        <v>6.151439156383276E-4</v>
      </c>
      <c r="DV153">
        <v>4.0793389081954956E-2</v>
      </c>
      <c r="DW153">
        <v>4.1408531367778778E-2</v>
      </c>
      <c r="DX153">
        <v>2.8912320137023926</v>
      </c>
      <c r="DY153">
        <v>723.269775390625</v>
      </c>
      <c r="DZ153">
        <v>295.7242431640625</v>
      </c>
      <c r="EA153">
        <v>5.7824640274047852</v>
      </c>
      <c r="EB153">
        <v>6.6428571939468384E-2</v>
      </c>
    </row>
    <row r="154" spans="27:132">
      <c r="AA154">
        <v>284</v>
      </c>
      <c r="AB154">
        <v>0.19620758295059204</v>
      </c>
      <c r="AC154">
        <v>0.1523345410823822</v>
      </c>
      <c r="AD154">
        <v>0.14050912857055664</v>
      </c>
      <c r="AE154">
        <v>0.15848036110401154</v>
      </c>
      <c r="AF154">
        <v>0.19042541086673737</v>
      </c>
      <c r="AG154">
        <v>0.178921177983284</v>
      </c>
      <c r="AH154">
        <v>0.15399619936943054</v>
      </c>
      <c r="AI154">
        <v>0.15000604093074799</v>
      </c>
      <c r="AJ154">
        <v>0.15266615152359009</v>
      </c>
      <c r="AP154">
        <v>2.7584810256958008</v>
      </c>
      <c r="AQ154">
        <v>5.5330944061279297</v>
      </c>
      <c r="AR154">
        <v>5.8981742858886719</v>
      </c>
      <c r="AS154">
        <v>10.303925514221191</v>
      </c>
      <c r="AT154">
        <v>21.914918899536133</v>
      </c>
      <c r="AU154">
        <v>12.107884407043457</v>
      </c>
      <c r="AV154">
        <v>10.600379943847656</v>
      </c>
      <c r="AW154">
        <v>19.999395370483398</v>
      </c>
      <c r="BD154">
        <v>0</v>
      </c>
      <c r="BE154">
        <v>0.67264395952224731</v>
      </c>
      <c r="BF154">
        <v>2.2315660491585732E-2</v>
      </c>
      <c r="BG154">
        <v>0</v>
      </c>
      <c r="BH154">
        <v>2.0306495949625969E-2</v>
      </c>
      <c r="BI154">
        <v>0</v>
      </c>
      <c r="BJ154">
        <v>0.28473386168479919</v>
      </c>
      <c r="BK154">
        <v>0</v>
      </c>
      <c r="BR154">
        <v>0</v>
      </c>
      <c r="BS154">
        <v>-5.8133754879236221E-2</v>
      </c>
      <c r="BT154">
        <v>-3.3371953759342432E-3</v>
      </c>
      <c r="BU154">
        <v>0</v>
      </c>
      <c r="BV154">
        <v>-3.0102413147687912E-3</v>
      </c>
      <c r="BW154">
        <v>0</v>
      </c>
      <c r="BX154">
        <v>-2.4878555908799171E-2</v>
      </c>
      <c r="BY154">
        <v>0</v>
      </c>
      <c r="CF154">
        <v>17.240512847900391</v>
      </c>
      <c r="CG154">
        <v>46.109104156494141</v>
      </c>
      <c r="CH154">
        <v>98.302909851074219</v>
      </c>
      <c r="CI154">
        <v>103.03926849365234</v>
      </c>
      <c r="CJ154">
        <v>99.613258361816406</v>
      </c>
      <c r="CK154">
        <v>110.0716552734375</v>
      </c>
      <c r="CL154">
        <v>96.367095947265625</v>
      </c>
      <c r="CM154">
        <v>133.32931518554688</v>
      </c>
      <c r="CS154">
        <v>1.4510134235024452E-2</v>
      </c>
      <c r="CT154">
        <v>0</v>
      </c>
      <c r="CU154">
        <v>0</v>
      </c>
      <c r="CV154">
        <v>0</v>
      </c>
      <c r="CW154">
        <v>0</v>
      </c>
      <c r="CX154">
        <v>0</v>
      </c>
      <c r="CY154">
        <v>-4.7087669372558594E-2</v>
      </c>
      <c r="CZ154">
        <v>-4.7104727476835251E-2</v>
      </c>
      <c r="DA154">
        <v>-4.7104727476835251E-2</v>
      </c>
      <c r="DB154">
        <v>284</v>
      </c>
      <c r="DC154">
        <v>980.434814453125</v>
      </c>
      <c r="DD154">
        <v>0</v>
      </c>
      <c r="DE154">
        <v>86.357780456542969</v>
      </c>
      <c r="DF154">
        <v>92.1644287109375</v>
      </c>
      <c r="DG154">
        <v>0</v>
      </c>
      <c r="DH154">
        <v>0.5</v>
      </c>
      <c r="DI154">
        <v>0</v>
      </c>
      <c r="DQ154">
        <v>0.71956521272659302</v>
      </c>
      <c r="DR154">
        <v>1</v>
      </c>
      <c r="DS154">
        <v>0.5</v>
      </c>
      <c r="DT154">
        <v>6.7715656768996269E-5</v>
      </c>
      <c r="DU154">
        <v>4.355895216576755E-4</v>
      </c>
      <c r="DV154">
        <v>4.6669136732816696E-2</v>
      </c>
      <c r="DW154">
        <v>4.7104727476835251E-2</v>
      </c>
      <c r="DX154">
        <v>3.2163131237030029</v>
      </c>
      <c r="DY154">
        <v>726.486083984375</v>
      </c>
      <c r="DZ154">
        <v>295.77090454101563</v>
      </c>
      <c r="EA154">
        <v>6.4326262474060059</v>
      </c>
      <c r="EB154">
        <v>6.4285717904567719E-2</v>
      </c>
    </row>
    <row r="155" spans="27:132">
      <c r="AA155">
        <v>285</v>
      </c>
      <c r="AB155">
        <v>0.19592046737670898</v>
      </c>
      <c r="AC155">
        <v>0.15241667628288269</v>
      </c>
      <c r="AD155">
        <v>0.14052048325538635</v>
      </c>
      <c r="AE155">
        <v>0.15846569836139679</v>
      </c>
      <c r="AF155">
        <v>0.19043427705764771</v>
      </c>
      <c r="AG155">
        <v>0.17867611348628998</v>
      </c>
      <c r="AH155">
        <v>0.15407799184322357</v>
      </c>
      <c r="AI155">
        <v>0.15000288188457489</v>
      </c>
      <c r="AJ155">
        <v>0.15271961688995361</v>
      </c>
      <c r="AP155">
        <v>2.8159041404724121</v>
      </c>
      <c r="AQ155">
        <v>5.516667366027832</v>
      </c>
      <c r="AR155">
        <v>5.8959031105041504</v>
      </c>
      <c r="AS155">
        <v>10.306858062744141</v>
      </c>
      <c r="AT155">
        <v>21.913145065307617</v>
      </c>
      <c r="AU155">
        <v>12.132390975952148</v>
      </c>
      <c r="AV155">
        <v>10.59220027923584</v>
      </c>
      <c r="AW155">
        <v>19.999710083007813</v>
      </c>
      <c r="BD155">
        <v>0</v>
      </c>
      <c r="BE155">
        <v>0.6662980318069458</v>
      </c>
      <c r="BF155">
        <v>2.2615417838096619E-2</v>
      </c>
      <c r="BG155">
        <v>0</v>
      </c>
      <c r="BH155">
        <v>2.0614961162209511E-2</v>
      </c>
      <c r="BI155">
        <v>0</v>
      </c>
      <c r="BJ155">
        <v>0.29047158360481262</v>
      </c>
      <c r="BK155">
        <v>0</v>
      </c>
      <c r="BR155">
        <v>0</v>
      </c>
      <c r="BS155">
        <v>-5.7423852384090424E-2</v>
      </c>
      <c r="BT155">
        <v>-3.544963663443923E-3</v>
      </c>
      <c r="BU155">
        <v>0</v>
      </c>
      <c r="BV155">
        <v>-2.9311380349099636E-3</v>
      </c>
      <c r="BW155">
        <v>0</v>
      </c>
      <c r="BX155">
        <v>-2.4506630375981331E-2</v>
      </c>
      <c r="BY155">
        <v>0</v>
      </c>
      <c r="CF155">
        <v>17.599407196044922</v>
      </c>
      <c r="CG155">
        <v>45.972209930419922</v>
      </c>
      <c r="CH155">
        <v>98.265060424804688</v>
      </c>
      <c r="CI155">
        <v>103.06859588623047</v>
      </c>
      <c r="CJ155">
        <v>99.605201721191406</v>
      </c>
      <c r="CK155">
        <v>110.29444122314453</v>
      </c>
      <c r="CL155">
        <v>96.292739868164063</v>
      </c>
      <c r="CM155">
        <v>133.3314208984375</v>
      </c>
      <c r="CS155">
        <v>1.4763625338673592E-2</v>
      </c>
      <c r="CT155">
        <v>0</v>
      </c>
      <c r="CU155">
        <v>0</v>
      </c>
      <c r="CV155">
        <v>0</v>
      </c>
      <c r="CW155">
        <v>0</v>
      </c>
      <c r="CX155">
        <v>0</v>
      </c>
      <c r="CY155">
        <v>-5.6549906730651855E-2</v>
      </c>
      <c r="CZ155">
        <v>-5.6525122374296188E-2</v>
      </c>
      <c r="DA155">
        <v>-5.6525122374296188E-2</v>
      </c>
      <c r="DB155">
        <v>285</v>
      </c>
      <c r="DC155">
        <v>983.6956787109375</v>
      </c>
      <c r="DD155">
        <v>0</v>
      </c>
      <c r="DE155">
        <v>86.356887817382813</v>
      </c>
      <c r="DF155">
        <v>92.162742614746094</v>
      </c>
      <c r="DG155">
        <v>0</v>
      </c>
      <c r="DH155">
        <v>0.5</v>
      </c>
      <c r="DI155">
        <v>0</v>
      </c>
      <c r="DQ155">
        <v>0.71630436182022095</v>
      </c>
      <c r="DR155">
        <v>1</v>
      </c>
      <c r="DS155">
        <v>0.5</v>
      </c>
      <c r="DT155">
        <v>4.1486993723083287E-5</v>
      </c>
      <c r="DU155">
        <v>3.1590499565936625E-4</v>
      </c>
      <c r="DV155">
        <v>5.6209217756986618E-2</v>
      </c>
      <c r="DW155">
        <v>5.6525122374296188E-2</v>
      </c>
      <c r="DX155">
        <v>3.8072774410247803</v>
      </c>
      <c r="DY155">
        <v>730.2933349609375</v>
      </c>
      <c r="DZ155">
        <v>295.82711791992188</v>
      </c>
      <c r="EA155">
        <v>7.6145548820495605</v>
      </c>
      <c r="EB155">
        <v>6.2142856419086456E-2</v>
      </c>
    </row>
    <row r="156" spans="27:132">
      <c r="AA156">
        <v>286</v>
      </c>
      <c r="AB156">
        <v>0.19563682377338409</v>
      </c>
      <c r="AC156">
        <v>0.1525530219078064</v>
      </c>
      <c r="AD156">
        <v>0.14053443074226379</v>
      </c>
      <c r="AE156">
        <v>0.15845140814781189</v>
      </c>
      <c r="AF156">
        <v>0.19044449925422668</v>
      </c>
      <c r="AG156">
        <v>0.17843461036682129</v>
      </c>
      <c r="AH156">
        <v>0.1542048305273056</v>
      </c>
      <c r="AI156">
        <v>0.15000186860561371</v>
      </c>
      <c r="AJ156">
        <v>0.15280383825302124</v>
      </c>
      <c r="AP156">
        <v>2.8726327419281006</v>
      </c>
      <c r="AQ156">
        <v>5.4893984794616699</v>
      </c>
      <c r="AR156">
        <v>5.8931140899658203</v>
      </c>
      <c r="AS156">
        <v>10.30971622467041</v>
      </c>
      <c r="AT156">
        <v>21.911102294921875</v>
      </c>
      <c r="AU156">
        <v>12.15654182434082</v>
      </c>
      <c r="AV156">
        <v>10.579516410827637</v>
      </c>
      <c r="AW156">
        <v>19.999813079833984</v>
      </c>
      <c r="BD156">
        <v>0</v>
      </c>
      <c r="BE156">
        <v>0.66174548864364624</v>
      </c>
      <c r="BF156">
        <v>2.2961843758821487E-2</v>
      </c>
      <c r="BG156">
        <v>0</v>
      </c>
      <c r="BH156">
        <v>2.090081013739109E-2</v>
      </c>
      <c r="BI156">
        <v>0</v>
      </c>
      <c r="BJ156">
        <v>0.294391930103302</v>
      </c>
      <c r="BK156">
        <v>0</v>
      </c>
      <c r="BR156">
        <v>0</v>
      </c>
      <c r="BS156">
        <v>-5.6729983538389206E-2</v>
      </c>
      <c r="BT156">
        <v>-3.6835952196270227E-3</v>
      </c>
      <c r="BU156">
        <v>0</v>
      </c>
      <c r="BV156">
        <v>-2.8570350259542465E-3</v>
      </c>
      <c r="BW156">
        <v>0</v>
      </c>
      <c r="BX156">
        <v>-2.4150734767317772E-2</v>
      </c>
      <c r="BY156">
        <v>0</v>
      </c>
      <c r="CF156">
        <v>17.953962326049805</v>
      </c>
      <c r="CG156">
        <v>45.744968414306641</v>
      </c>
      <c r="CH156">
        <v>98.21856689453125</v>
      </c>
      <c r="CI156">
        <v>103.09717559814453</v>
      </c>
      <c r="CJ156">
        <v>99.595909118652344</v>
      </c>
      <c r="CK156">
        <v>110.51398468017578</v>
      </c>
      <c r="CL156">
        <v>96.17742919921875</v>
      </c>
      <c r="CM156">
        <v>133.33209228515625</v>
      </c>
      <c r="CS156">
        <v>1.4784178696572781E-2</v>
      </c>
      <c r="CT156">
        <v>0</v>
      </c>
      <c r="CU156">
        <v>0</v>
      </c>
      <c r="CV156">
        <v>0</v>
      </c>
      <c r="CW156">
        <v>0</v>
      </c>
      <c r="CX156">
        <v>0</v>
      </c>
      <c r="CY156">
        <v>-3.9026141166687012E-2</v>
      </c>
      <c r="CZ156">
        <v>-3.9050467312335968E-2</v>
      </c>
      <c r="DA156">
        <v>-3.9050467312335968E-2</v>
      </c>
      <c r="DB156">
        <v>286</v>
      </c>
      <c r="DC156">
        <v>986.95654296875</v>
      </c>
      <c r="DD156">
        <v>0</v>
      </c>
      <c r="DE156">
        <v>86.339202880859375</v>
      </c>
      <c r="DF156">
        <v>92.138046264648438</v>
      </c>
      <c r="DG156">
        <v>0</v>
      </c>
      <c r="DH156">
        <v>0.5</v>
      </c>
      <c r="DI156">
        <v>0</v>
      </c>
      <c r="DQ156">
        <v>0.7130434513092041</v>
      </c>
      <c r="DR156">
        <v>1</v>
      </c>
      <c r="DS156">
        <v>0.5</v>
      </c>
      <c r="DT156">
        <v>1.919285386975389E-5</v>
      </c>
      <c r="DU156">
        <v>1.0112824384123087E-4</v>
      </c>
      <c r="DV156">
        <v>3.8949340581893921E-2</v>
      </c>
      <c r="DW156">
        <v>3.9050467312335968E-2</v>
      </c>
      <c r="DX156">
        <v>2.634528636932373</v>
      </c>
      <c r="DY156">
        <v>732.9278564453125</v>
      </c>
      <c r="DZ156">
        <v>295.86605834960938</v>
      </c>
      <c r="EA156">
        <v>5.2690572738647461</v>
      </c>
      <c r="EB156">
        <v>6.0000002384185791E-2</v>
      </c>
    </row>
    <row r="157" spans="27:132">
      <c r="AA157">
        <v>287</v>
      </c>
      <c r="AB157">
        <v>0.19535687565803528</v>
      </c>
      <c r="AC157">
        <v>0.15268109738826752</v>
      </c>
      <c r="AD157">
        <v>0.14054934680461884</v>
      </c>
      <c r="AE157">
        <v>0.15843750536441803</v>
      </c>
      <c r="AF157">
        <v>0.19045412540435791</v>
      </c>
      <c r="AG157">
        <v>0.17819692194461823</v>
      </c>
      <c r="AH157">
        <v>0.15432119369506836</v>
      </c>
      <c r="AI157">
        <v>0.15000122785568237</v>
      </c>
      <c r="AJ157">
        <v>0.1528812050819397</v>
      </c>
      <c r="AP157">
        <v>2.9286224842071533</v>
      </c>
      <c r="AQ157">
        <v>5.4637832641601563</v>
      </c>
      <c r="AR157">
        <v>5.8901305198669434</v>
      </c>
      <c r="AS157">
        <v>10.312497138977051</v>
      </c>
      <c r="AT157">
        <v>21.909175872802734</v>
      </c>
      <c r="AU157">
        <v>12.180309295654297</v>
      </c>
      <c r="AV157">
        <v>10.567880630493164</v>
      </c>
      <c r="AW157">
        <v>19.999876022338867</v>
      </c>
      <c r="BD157">
        <v>0</v>
      </c>
      <c r="BE157">
        <v>0.65502274036407471</v>
      </c>
      <c r="BF157">
        <v>2.333759143948555E-2</v>
      </c>
      <c r="BG157">
        <v>0</v>
      </c>
      <c r="BH157">
        <v>2.1175174042582512E-2</v>
      </c>
      <c r="BI157">
        <v>0</v>
      </c>
      <c r="BJ157">
        <v>0.30046454071998596</v>
      </c>
      <c r="BK157">
        <v>0</v>
      </c>
      <c r="BR157">
        <v>0</v>
      </c>
      <c r="BS157">
        <v>-5.5989973247051239E-2</v>
      </c>
      <c r="BT157">
        <v>-3.9252839051187038E-3</v>
      </c>
      <c r="BU157">
        <v>0</v>
      </c>
      <c r="BV157">
        <v>-2.7808188460767269E-3</v>
      </c>
      <c r="BW157">
        <v>0</v>
      </c>
      <c r="BX157">
        <v>-2.3769184947013855E-2</v>
      </c>
      <c r="BY157">
        <v>0</v>
      </c>
      <c r="CF157">
        <v>18.303897857666016</v>
      </c>
      <c r="CG157">
        <v>45.531509399414063</v>
      </c>
      <c r="CH157">
        <v>98.168846130371094</v>
      </c>
      <c r="CI157">
        <v>103.12498474121094</v>
      </c>
      <c r="CJ157">
        <v>99.587158203125</v>
      </c>
      <c r="CK157">
        <v>110.73006439208984</v>
      </c>
      <c r="CL157">
        <v>96.071647644042969</v>
      </c>
      <c r="CM157">
        <v>133.33251953125</v>
      </c>
      <c r="CS157">
        <v>1.519062090665102E-2</v>
      </c>
      <c r="CT157">
        <v>0</v>
      </c>
      <c r="CU157">
        <v>0</v>
      </c>
      <c r="CV157">
        <v>0</v>
      </c>
      <c r="CW157">
        <v>0</v>
      </c>
      <c r="CX157">
        <v>0</v>
      </c>
      <c r="CY157">
        <v>-4.0456652641296387E-2</v>
      </c>
      <c r="CZ157">
        <v>-4.0445294231176376E-2</v>
      </c>
      <c r="DA157">
        <v>-4.0445294231176376E-2</v>
      </c>
      <c r="DB157">
        <v>287</v>
      </c>
      <c r="DC157">
        <v>990.2174072265625</v>
      </c>
      <c r="DD157">
        <v>0</v>
      </c>
      <c r="DE157">
        <v>86.323654174804688</v>
      </c>
      <c r="DF157">
        <v>92.116363525390625</v>
      </c>
      <c r="DG157">
        <v>0</v>
      </c>
      <c r="DH157">
        <v>0.5</v>
      </c>
      <c r="DI157">
        <v>0</v>
      </c>
      <c r="DQ157">
        <v>0.70978260040283203</v>
      </c>
      <c r="DR157">
        <v>1</v>
      </c>
      <c r="DS157">
        <v>0.5</v>
      </c>
      <c r="DT157">
        <v>1.2087948562111706E-5</v>
      </c>
      <c r="DU157">
        <v>6.4266474510077387E-5</v>
      </c>
      <c r="DV157">
        <v>4.038102924823761E-2</v>
      </c>
      <c r="DW157">
        <v>4.0445294231176376E-2</v>
      </c>
      <c r="DX157">
        <v>2.6582870483398438</v>
      </c>
      <c r="DY157">
        <v>735.58612060546875</v>
      </c>
      <c r="DZ157">
        <v>295.90643310546875</v>
      </c>
      <c r="EA157">
        <v>5.3165740966796875</v>
      </c>
      <c r="EB157">
        <v>5.7857144623994827E-2</v>
      </c>
    </row>
    <row r="158" spans="27:132">
      <c r="AA158">
        <v>288</v>
      </c>
      <c r="AB158">
        <v>0.19508063793182373</v>
      </c>
      <c r="AC158">
        <v>0.15272662043571472</v>
      </c>
      <c r="AD158">
        <v>0.14056240022182465</v>
      </c>
      <c r="AE158">
        <v>0.15842397511005402</v>
      </c>
      <c r="AF158">
        <v>0.19046072661876678</v>
      </c>
      <c r="AG158">
        <v>0.1779630035161972</v>
      </c>
      <c r="AH158">
        <v>0.15435715019702911</v>
      </c>
      <c r="AI158">
        <v>0.15000052750110626</v>
      </c>
      <c r="AJ158">
        <v>0.1529049426317215</v>
      </c>
      <c r="AP158">
        <v>2.9838700294494629</v>
      </c>
      <c r="AQ158">
        <v>5.4546785354614258</v>
      </c>
      <c r="AR158">
        <v>5.8875198364257813</v>
      </c>
      <c r="AS158">
        <v>10.315202713012695</v>
      </c>
      <c r="AT158">
        <v>21.907854080200195</v>
      </c>
      <c r="AU158">
        <v>12.203701972961426</v>
      </c>
      <c r="AV158">
        <v>10.564284324645996</v>
      </c>
      <c r="AW158">
        <v>19.999946594238281</v>
      </c>
      <c r="BD158">
        <v>0</v>
      </c>
      <c r="BE158">
        <v>0.64890682697296143</v>
      </c>
      <c r="BF158">
        <v>2.3765025660395622E-2</v>
      </c>
      <c r="BG158">
        <v>0</v>
      </c>
      <c r="BH158">
        <v>2.1431928500533104E-2</v>
      </c>
      <c r="BI158">
        <v>0</v>
      </c>
      <c r="BJ158">
        <v>0.30589619278907776</v>
      </c>
      <c r="BK158">
        <v>0</v>
      </c>
      <c r="BR158">
        <v>0</v>
      </c>
      <c r="BS158">
        <v>-5.5246256291866302E-2</v>
      </c>
      <c r="BT158">
        <v>-4.1487212292850018E-3</v>
      </c>
      <c r="BU158">
        <v>0</v>
      </c>
      <c r="BV158">
        <v>-2.7075002435594797E-3</v>
      </c>
      <c r="BW158">
        <v>0</v>
      </c>
      <c r="BX158">
        <v>-2.3391440510749817E-2</v>
      </c>
      <c r="BY158">
        <v>0</v>
      </c>
      <c r="CF158">
        <v>18.649194717407227</v>
      </c>
      <c r="CG158">
        <v>45.455638885498047</v>
      </c>
      <c r="CH158">
        <v>98.125335693359375</v>
      </c>
      <c r="CI158">
        <v>103.15204620361328</v>
      </c>
      <c r="CJ158">
        <v>99.581153869628906</v>
      </c>
      <c r="CK158">
        <v>110.94271850585938</v>
      </c>
      <c r="CL158">
        <v>96.038955688476563</v>
      </c>
      <c r="CM158">
        <v>133.33299255371094</v>
      </c>
      <c r="CS158">
        <v>1.5548077411949635E-2</v>
      </c>
      <c r="CT158">
        <v>0</v>
      </c>
      <c r="CU158">
        <v>0</v>
      </c>
      <c r="CV158">
        <v>0</v>
      </c>
      <c r="CW158">
        <v>0</v>
      </c>
      <c r="CX158">
        <v>0</v>
      </c>
      <c r="CY158">
        <v>-6.4790248870849609E-2</v>
      </c>
      <c r="CZ158">
        <v>-6.478419154882431E-2</v>
      </c>
      <c r="DA158">
        <v>-6.478419154882431E-2</v>
      </c>
      <c r="DB158">
        <v>288</v>
      </c>
      <c r="DC158">
        <v>993.478271484375</v>
      </c>
      <c r="DD158">
        <v>0</v>
      </c>
      <c r="DE158">
        <v>86.333198547363281</v>
      </c>
      <c r="DF158">
        <v>92.129524230957031</v>
      </c>
      <c r="DG158">
        <v>0</v>
      </c>
      <c r="DH158">
        <v>0.5</v>
      </c>
      <c r="DI158">
        <v>0</v>
      </c>
      <c r="DQ158">
        <v>0.70652174949645996</v>
      </c>
      <c r="DR158">
        <v>1</v>
      </c>
      <c r="DS158">
        <v>0.5</v>
      </c>
      <c r="DT158">
        <v>8.4905223047826439E-6</v>
      </c>
      <c r="DU158">
        <v>7.067775004543364E-5</v>
      </c>
      <c r="DV158">
        <v>6.4713515341281891E-2</v>
      </c>
      <c r="DW158">
        <v>6.478419154882431E-2</v>
      </c>
      <c r="DX158">
        <v>4.1621556282043457</v>
      </c>
      <c r="DY158">
        <v>739.748291015625</v>
      </c>
      <c r="DZ158">
        <v>295.97116088867188</v>
      </c>
      <c r="EA158">
        <v>8.3243112564086914</v>
      </c>
      <c r="EB158">
        <v>5.5714286863803864E-2</v>
      </c>
    </row>
    <row r="159" spans="27:132">
      <c r="AA159">
        <v>289</v>
      </c>
      <c r="AB159">
        <v>0.19480778276920319</v>
      </c>
      <c r="AC159">
        <v>0.15287879109382629</v>
      </c>
      <c r="AD159">
        <v>0.1405797153711319</v>
      </c>
      <c r="AE159">
        <v>0.15841075778007507</v>
      </c>
      <c r="AF159">
        <v>0.19047060608863831</v>
      </c>
      <c r="AG159">
        <v>0.17773237824440002</v>
      </c>
      <c r="AH159">
        <v>0.1544930636882782</v>
      </c>
      <c r="AI159">
        <v>0.15000037848949432</v>
      </c>
      <c r="AJ159">
        <v>0.15299549698829651</v>
      </c>
      <c r="AP159">
        <v>3.0384411811828613</v>
      </c>
      <c r="AQ159">
        <v>5.4242444038391113</v>
      </c>
      <c r="AR159">
        <v>5.8840570449829102</v>
      </c>
      <c r="AS159">
        <v>10.317846298217773</v>
      </c>
      <c r="AT159">
        <v>21.905879974365234</v>
      </c>
      <c r="AU159">
        <v>12.226763725280762</v>
      </c>
      <c r="AV159">
        <v>10.550692558288574</v>
      </c>
      <c r="AW159">
        <v>19.999961853027344</v>
      </c>
      <c r="BD159">
        <v>0</v>
      </c>
      <c r="BE159">
        <v>0.64669400453567505</v>
      </c>
      <c r="BF159">
        <v>2.4246716871857643E-2</v>
      </c>
      <c r="BG159">
        <v>0</v>
      </c>
      <c r="BH159">
        <v>2.1669402718544006E-2</v>
      </c>
      <c r="BI159">
        <v>0</v>
      </c>
      <c r="BJ159">
        <v>0.30738988518714905</v>
      </c>
      <c r="BK159">
        <v>0</v>
      </c>
      <c r="BR159">
        <v>0</v>
      </c>
      <c r="BS159">
        <v>-5.456993356347084E-2</v>
      </c>
      <c r="BT159">
        <v>-4.2108208872377872E-3</v>
      </c>
      <c r="BU159">
        <v>0</v>
      </c>
      <c r="BV159">
        <v>-2.6431386359035969E-3</v>
      </c>
      <c r="BW159">
        <v>0</v>
      </c>
      <c r="BX159">
        <v>-2.3062068969011307E-2</v>
      </c>
      <c r="BY159">
        <v>0</v>
      </c>
      <c r="CF159">
        <v>18.990262985229492</v>
      </c>
      <c r="CG159">
        <v>45.202018737792969</v>
      </c>
      <c r="CH159">
        <v>98.067619323730469</v>
      </c>
      <c r="CI159">
        <v>103.17847442626953</v>
      </c>
      <c r="CJ159">
        <v>99.572174072265625</v>
      </c>
      <c r="CK159">
        <v>111.15238189697266</v>
      </c>
      <c r="CL159">
        <v>95.9154052734375</v>
      </c>
      <c r="CM159">
        <v>133.33308410644531</v>
      </c>
      <c r="CS159">
        <v>1.5328670851886272E-2</v>
      </c>
      <c r="CT159">
        <v>0</v>
      </c>
      <c r="CU159">
        <v>0</v>
      </c>
      <c r="CV159">
        <v>0</v>
      </c>
      <c r="CW159">
        <v>0</v>
      </c>
      <c r="CX159">
        <v>0</v>
      </c>
      <c r="CY159">
        <v>-3.0815601348876953E-2</v>
      </c>
      <c r="CZ159">
        <v>-3.0824339017271996E-2</v>
      </c>
      <c r="DA159">
        <v>-3.0824339017271996E-2</v>
      </c>
      <c r="DB159">
        <v>289</v>
      </c>
      <c r="DC159">
        <v>996.7391357421875</v>
      </c>
      <c r="DD159">
        <v>0</v>
      </c>
      <c r="DE159">
        <v>86.309455871582031</v>
      </c>
      <c r="DF159">
        <v>92.096519470214844</v>
      </c>
      <c r="DG159">
        <v>0</v>
      </c>
      <c r="DH159">
        <v>0.5</v>
      </c>
      <c r="DI159">
        <v>0</v>
      </c>
      <c r="DQ159">
        <v>0.70326083898544312</v>
      </c>
      <c r="DR159">
        <v>1</v>
      </c>
      <c r="DS159">
        <v>0.5</v>
      </c>
      <c r="DT159">
        <v>3.5373111586523009E-6</v>
      </c>
      <c r="DU159">
        <v>1.4219755939848255E-5</v>
      </c>
      <c r="DV159">
        <v>3.0810119584202766E-2</v>
      </c>
      <c r="DW159">
        <v>3.0824339017271996E-2</v>
      </c>
      <c r="DX159">
        <v>2.0099668502807617</v>
      </c>
      <c r="DY159">
        <v>741.75823974609375</v>
      </c>
      <c r="DZ159">
        <v>296.00198364257813</v>
      </c>
      <c r="EA159">
        <v>4.0199337005615234</v>
      </c>
      <c r="EB159">
        <v>5.35714291036129E-2</v>
      </c>
    </row>
    <row r="160" spans="27:132">
      <c r="AA160">
        <v>290</v>
      </c>
      <c r="AB160">
        <v>0.19453883171081543</v>
      </c>
      <c r="AC160">
        <v>0.15301938354969025</v>
      </c>
      <c r="AD160">
        <v>0.14059801399707794</v>
      </c>
      <c r="AE160">
        <v>0.15839789807796478</v>
      </c>
      <c r="AF160">
        <v>0.19047984480857849</v>
      </c>
      <c r="AG160">
        <v>0.17750567197799683</v>
      </c>
      <c r="AH160">
        <v>0.15461587905883789</v>
      </c>
      <c r="AI160">
        <v>0.15000027418136597</v>
      </c>
      <c r="AJ160">
        <v>0.15307734906673431</v>
      </c>
      <c r="AP160">
        <v>3.092231273651123</v>
      </c>
      <c r="AQ160">
        <v>5.3961257934570313</v>
      </c>
      <c r="AR160">
        <v>5.8803973197937012</v>
      </c>
      <c r="AS160">
        <v>10.320418357849121</v>
      </c>
      <c r="AT160">
        <v>21.904031753540039</v>
      </c>
      <c r="AU160">
        <v>12.249435424804688</v>
      </c>
      <c r="AV160">
        <v>10.538411140441895</v>
      </c>
      <c r="AW160">
        <v>19.999971389770508</v>
      </c>
      <c r="BD160">
        <v>0</v>
      </c>
      <c r="BE160">
        <v>0.63978463411331177</v>
      </c>
      <c r="BF160">
        <v>2.472621388733387E-2</v>
      </c>
      <c r="BG160">
        <v>0</v>
      </c>
      <c r="BH160">
        <v>2.1897224709391594E-2</v>
      </c>
      <c r="BI160">
        <v>0</v>
      </c>
      <c r="BJ160">
        <v>0.31359198689460754</v>
      </c>
      <c r="BK160">
        <v>0</v>
      </c>
      <c r="BR160">
        <v>0</v>
      </c>
      <c r="BS160">
        <v>-5.3789641708135605E-2</v>
      </c>
      <c r="BT160">
        <v>-4.4781113974750042E-3</v>
      </c>
      <c r="BU160">
        <v>0</v>
      </c>
      <c r="BV160">
        <v>-2.5716053787618876E-3</v>
      </c>
      <c r="BW160">
        <v>0</v>
      </c>
      <c r="BX160">
        <v>-2.2670328617095947E-2</v>
      </c>
      <c r="BY160">
        <v>0</v>
      </c>
      <c r="CF160">
        <v>19.326452255249023</v>
      </c>
      <c r="CG160">
        <v>44.967697143554688</v>
      </c>
      <c r="CH160">
        <v>98.006622314453125</v>
      </c>
      <c r="CI160">
        <v>103.20419311523438</v>
      </c>
      <c r="CJ160">
        <v>99.563774108886719</v>
      </c>
      <c r="CK160">
        <v>111.35847473144531</v>
      </c>
      <c r="CL160">
        <v>95.803749084472656</v>
      </c>
      <c r="CM160">
        <v>133.33316040039063</v>
      </c>
      <c r="CS160">
        <v>1.5874532982707024E-2</v>
      </c>
      <c r="CT160">
        <v>0</v>
      </c>
      <c r="CU160">
        <v>0</v>
      </c>
      <c r="CV160">
        <v>0</v>
      </c>
      <c r="CW160">
        <v>0</v>
      </c>
      <c r="CX160">
        <v>0</v>
      </c>
      <c r="CY160">
        <v>-3.312528133392334E-2</v>
      </c>
      <c r="CZ160">
        <v>-3.3138435333967209E-2</v>
      </c>
      <c r="DA160">
        <v>-3.3138435333967209E-2</v>
      </c>
      <c r="DB160">
        <v>290</v>
      </c>
      <c r="DC160">
        <v>1000</v>
      </c>
      <c r="DD160">
        <v>0</v>
      </c>
      <c r="DE160">
        <v>86.288803100585938</v>
      </c>
      <c r="DF160">
        <v>92.067817687988281</v>
      </c>
      <c r="DG160">
        <v>0</v>
      </c>
      <c r="DH160">
        <v>0.5</v>
      </c>
      <c r="DI160">
        <v>0</v>
      </c>
      <c r="DQ160">
        <v>0.69999998807907104</v>
      </c>
      <c r="DR160">
        <v>1</v>
      </c>
      <c r="DS160">
        <v>0.5</v>
      </c>
      <c r="DT160">
        <v>2.5654289856902324E-6</v>
      </c>
      <c r="DU160">
        <v>1.0707318324421067E-5</v>
      </c>
      <c r="DV160">
        <v>3.3127728849649429E-2</v>
      </c>
      <c r="DW160">
        <v>3.3138435333967209E-2</v>
      </c>
      <c r="DX160">
        <v>2.0868475437164307</v>
      </c>
      <c r="DY160">
        <v>743.8450927734375</v>
      </c>
      <c r="DZ160">
        <v>296.03512573242188</v>
      </c>
      <c r="EA160">
        <v>4.1736950874328613</v>
      </c>
      <c r="EB160">
        <v>5.1428571343421936E-2</v>
      </c>
    </row>
    <row r="161" spans="27:132">
      <c r="AA161">
        <v>291</v>
      </c>
      <c r="AB161">
        <v>0.19427378475666046</v>
      </c>
      <c r="AC161">
        <v>0.15305465459823608</v>
      </c>
      <c r="AD161">
        <v>0.14061339199542999</v>
      </c>
      <c r="AE161">
        <v>0.15838538110256195</v>
      </c>
      <c r="AF161">
        <v>0.19048516452312469</v>
      </c>
      <c r="AG161">
        <v>0.17728282511234283</v>
      </c>
      <c r="AH161">
        <v>0.15463109314441681</v>
      </c>
      <c r="AI161">
        <v>0.15000011026859283</v>
      </c>
      <c r="AJ161">
        <v>0.15308743715286255</v>
      </c>
      <c r="AP161">
        <v>3.1452407836914063</v>
      </c>
      <c r="AQ161">
        <v>5.3890719413757324</v>
      </c>
      <c r="AR161">
        <v>5.877321720123291</v>
      </c>
      <c r="AS161">
        <v>10.322921752929688</v>
      </c>
      <c r="AT161">
        <v>21.90296745300293</v>
      </c>
      <c r="AU161">
        <v>12.271719932556152</v>
      </c>
      <c r="AV161">
        <v>10.53688907623291</v>
      </c>
      <c r="AW161">
        <v>19.999988555908203</v>
      </c>
      <c r="BD161">
        <v>0</v>
      </c>
      <c r="BE161">
        <v>0.63358676433563232</v>
      </c>
      <c r="BF161">
        <v>2.5259578600525856E-2</v>
      </c>
      <c r="BG161">
        <v>0</v>
      </c>
      <c r="BH161">
        <v>2.211080864071846E-2</v>
      </c>
      <c r="BI161">
        <v>0</v>
      </c>
      <c r="BJ161">
        <v>0.31904277205467224</v>
      </c>
      <c r="BK161">
        <v>0</v>
      </c>
      <c r="BR161">
        <v>0</v>
      </c>
      <c r="BS161">
        <v>-5.3009930998086929E-2</v>
      </c>
      <c r="BT161">
        <v>-4.7205174341797829E-3</v>
      </c>
      <c r="BU161">
        <v>0</v>
      </c>
      <c r="BV161">
        <v>-2.5029596872627735E-3</v>
      </c>
      <c r="BW161">
        <v>0</v>
      </c>
      <c r="BX161">
        <v>-2.228519506752491E-2</v>
      </c>
      <c r="BY161">
        <v>0</v>
      </c>
      <c r="CF161">
        <v>19.657760620117188</v>
      </c>
      <c r="CG161">
        <v>44.908912658691406</v>
      </c>
      <c r="CH161">
        <v>97.955360412597656</v>
      </c>
      <c r="CI161">
        <v>103.22923278808594</v>
      </c>
      <c r="CJ161">
        <v>99.558937072753906</v>
      </c>
      <c r="CK161">
        <v>111.56106567382813</v>
      </c>
      <c r="CL161">
        <v>95.7899169921875</v>
      </c>
      <c r="CM161">
        <v>133.33326721191406</v>
      </c>
      <c r="CS161">
        <v>1.6349315643310547E-2</v>
      </c>
      <c r="CT161">
        <v>0</v>
      </c>
      <c r="CU161">
        <v>0</v>
      </c>
      <c r="CV161">
        <v>0</v>
      </c>
      <c r="CW161">
        <v>0</v>
      </c>
      <c r="CX161">
        <v>0</v>
      </c>
      <c r="CY161">
        <v>-6.5118074417114258E-2</v>
      </c>
      <c r="CZ161">
        <v>-6.509736180305481E-2</v>
      </c>
      <c r="DA161">
        <v>-6.509736180305481E-2</v>
      </c>
      <c r="DB161">
        <v>291</v>
      </c>
      <c r="DC161">
        <v>1000</v>
      </c>
      <c r="DD161">
        <v>0</v>
      </c>
      <c r="DE161">
        <v>86.300888061523438</v>
      </c>
      <c r="DF161">
        <v>92.084587097167969</v>
      </c>
      <c r="DG161">
        <v>0</v>
      </c>
      <c r="DH161">
        <v>0.5</v>
      </c>
      <c r="DI161">
        <v>0</v>
      </c>
      <c r="DQ161">
        <v>0.69999998807907104</v>
      </c>
      <c r="DR161">
        <v>1</v>
      </c>
      <c r="DS161">
        <v>0.5</v>
      </c>
      <c r="DT161">
        <v>1.9991407498309854E-6</v>
      </c>
      <c r="DU161">
        <v>1.5915891708573326E-5</v>
      </c>
      <c r="DV161">
        <v>6.508144736289978E-2</v>
      </c>
      <c r="DW161">
        <v>6.509736180305481E-2</v>
      </c>
      <c r="DX161">
        <v>3.9806830883026123</v>
      </c>
      <c r="DY161">
        <v>747.8258056640625</v>
      </c>
      <c r="DZ161">
        <v>296.1002197265625</v>
      </c>
      <c r="EA161">
        <v>7.9613661766052246</v>
      </c>
      <c r="EB161">
        <v>4.9285713583230972E-2</v>
      </c>
    </row>
    <row r="162" spans="27:132">
      <c r="AA162">
        <v>292</v>
      </c>
      <c r="AB162">
        <v>0.19401207566261292</v>
      </c>
      <c r="AC162">
        <v>0.15319469571113586</v>
      </c>
      <c r="AD162">
        <v>0.14063316583633423</v>
      </c>
      <c r="AE162">
        <v>0.1583731472492218</v>
      </c>
      <c r="AF162">
        <v>0.19049394130706787</v>
      </c>
      <c r="AG162">
        <v>0.17706307768821716</v>
      </c>
      <c r="AH162">
        <v>0.15475194156169891</v>
      </c>
      <c r="AI162">
        <v>0.15000008046627045</v>
      </c>
      <c r="AJ162">
        <v>0.15316799283027649</v>
      </c>
      <c r="AP162">
        <v>3.197582483291626</v>
      </c>
      <c r="AQ162">
        <v>5.3610634803771973</v>
      </c>
      <c r="AR162">
        <v>5.8733668327331543</v>
      </c>
      <c r="AS162">
        <v>10.325368881225586</v>
      </c>
      <c r="AT162">
        <v>21.901212692260742</v>
      </c>
      <c r="AU162">
        <v>12.293694496154785</v>
      </c>
      <c r="AV162">
        <v>10.524805068969727</v>
      </c>
      <c r="AW162">
        <v>19.999992370605469</v>
      </c>
      <c r="BD162">
        <v>0</v>
      </c>
      <c r="BE162">
        <v>0.63235574960708618</v>
      </c>
      <c r="BF162">
        <v>2.5858810171484947E-2</v>
      </c>
      <c r="BG162">
        <v>0</v>
      </c>
      <c r="BH162">
        <v>2.2312842309474945E-2</v>
      </c>
      <c r="BI162">
        <v>0</v>
      </c>
      <c r="BJ162">
        <v>0.31947267055511475</v>
      </c>
      <c r="BK162">
        <v>0</v>
      </c>
      <c r="BR162">
        <v>0</v>
      </c>
      <c r="BS162">
        <v>-5.2340637892484665E-2</v>
      </c>
      <c r="BT162">
        <v>-4.7573018819093704E-3</v>
      </c>
      <c r="BU162">
        <v>0</v>
      </c>
      <c r="BV162">
        <v>-2.4454437661916018E-3</v>
      </c>
      <c r="BW162">
        <v>0</v>
      </c>
      <c r="BX162">
        <v>-2.1974446251988411E-2</v>
      </c>
      <c r="BY162">
        <v>0</v>
      </c>
      <c r="CF162">
        <v>19.984897613525391</v>
      </c>
      <c r="CG162">
        <v>44.675510406494141</v>
      </c>
      <c r="CH162">
        <v>97.889450073242188</v>
      </c>
      <c r="CI162">
        <v>103.25370025634766</v>
      </c>
      <c r="CJ162">
        <v>99.550956726074219</v>
      </c>
      <c r="CK162">
        <v>111.76083374023438</v>
      </c>
      <c r="CL162">
        <v>95.680061340332031</v>
      </c>
      <c r="CM162">
        <v>133.33328247070313</v>
      </c>
      <c r="CS162">
        <v>1.607150211930275E-2</v>
      </c>
      <c r="CT162">
        <v>0</v>
      </c>
      <c r="CU162">
        <v>0</v>
      </c>
      <c r="CV162">
        <v>0</v>
      </c>
      <c r="CW162">
        <v>0</v>
      </c>
      <c r="CX162">
        <v>0</v>
      </c>
      <c r="CY162">
        <v>-3.0949711799621582E-2</v>
      </c>
      <c r="CZ162">
        <v>-3.096209280192852E-2</v>
      </c>
      <c r="DA162">
        <v>-3.096209280192852E-2</v>
      </c>
      <c r="DB162">
        <v>292</v>
      </c>
      <c r="DC162">
        <v>1000</v>
      </c>
      <c r="DD162">
        <v>0</v>
      </c>
      <c r="DE162">
        <v>86.279510498046875</v>
      </c>
      <c r="DF162">
        <v>92.054893493652344</v>
      </c>
      <c r="DG162">
        <v>0</v>
      </c>
      <c r="DH162">
        <v>0.5</v>
      </c>
      <c r="DI162">
        <v>0</v>
      </c>
      <c r="DQ162">
        <v>0.69999998807907104</v>
      </c>
      <c r="DR162">
        <v>1</v>
      </c>
      <c r="DS162">
        <v>0.5</v>
      </c>
      <c r="DT162">
        <v>7.7225399763847236E-7</v>
      </c>
      <c r="DU162">
        <v>2.9752418413409032E-6</v>
      </c>
      <c r="DV162">
        <v>3.0959118157625198E-2</v>
      </c>
      <c r="DW162">
        <v>3.096209280192852E-2</v>
      </c>
      <c r="DX162">
        <v>1.9263362884521484</v>
      </c>
      <c r="DY162">
        <v>749.75213623046875</v>
      </c>
      <c r="DZ162">
        <v>296.13116455078125</v>
      </c>
      <c r="EA162">
        <v>3.8526725769042969</v>
      </c>
      <c r="EB162">
        <v>4.7142855823040009E-2</v>
      </c>
    </row>
    <row r="163" spans="27:132">
      <c r="AA163">
        <v>293</v>
      </c>
      <c r="AB163">
        <v>0.19375433027744293</v>
      </c>
      <c r="AC163">
        <v>0.15329195559024811</v>
      </c>
      <c r="AD163">
        <v>0.14065241813659668</v>
      </c>
      <c r="AE163">
        <v>0.15836124122142792</v>
      </c>
      <c r="AF163">
        <v>0.19050097465515137</v>
      </c>
      <c r="AG163">
        <v>0.1768471747636795</v>
      </c>
      <c r="AH163">
        <v>0.15482735633850098</v>
      </c>
      <c r="AI163">
        <v>0.15000005066394806</v>
      </c>
      <c r="AJ163">
        <v>0.15321825444698334</v>
      </c>
      <c r="AP163">
        <v>3.249131441116333</v>
      </c>
      <c r="AQ163">
        <v>5.3416118621826172</v>
      </c>
      <c r="AR163">
        <v>5.8695163726806641</v>
      </c>
      <c r="AS163">
        <v>10.327750205993652</v>
      </c>
      <c r="AT163">
        <v>21.899806976318359</v>
      </c>
      <c r="AU163">
        <v>12.315284729003906</v>
      </c>
      <c r="AV163">
        <v>10.517263412475586</v>
      </c>
      <c r="AW163">
        <v>19.999994277954102</v>
      </c>
      <c r="BD163">
        <v>0</v>
      </c>
      <c r="BE163">
        <v>0.62635910511016846</v>
      </c>
      <c r="BF163">
        <v>2.6439312845468521E-2</v>
      </c>
      <c r="BG163">
        <v>0</v>
      </c>
      <c r="BH163">
        <v>2.2500891238451004E-2</v>
      </c>
      <c r="BI163">
        <v>0</v>
      </c>
      <c r="BJ163">
        <v>0.32470071315765381</v>
      </c>
      <c r="BK163">
        <v>0</v>
      </c>
      <c r="BR163">
        <v>0</v>
      </c>
      <c r="BS163">
        <v>-5.1549419760704041E-2</v>
      </c>
      <c r="BT163">
        <v>-4.996112547814846E-3</v>
      </c>
      <c r="BU163">
        <v>0</v>
      </c>
      <c r="BV163">
        <v>-2.38017737865448E-3</v>
      </c>
      <c r="BW163">
        <v>0</v>
      </c>
      <c r="BX163">
        <v>-2.1590391173958778E-2</v>
      </c>
      <c r="BY163">
        <v>0</v>
      </c>
      <c r="CF163">
        <v>20.307079315185547</v>
      </c>
      <c r="CG163">
        <v>44.513412475585938</v>
      </c>
      <c r="CH163">
        <v>97.825271606445313</v>
      </c>
      <c r="CI163">
        <v>103.27751159667969</v>
      </c>
      <c r="CJ163">
        <v>99.544563293457031</v>
      </c>
      <c r="CK163">
        <v>111.95710754394531</v>
      </c>
      <c r="CL163">
        <v>95.611495971679688</v>
      </c>
      <c r="CM163">
        <v>133.33329772949219</v>
      </c>
      <c r="CS163">
        <v>1.6562897711992264E-2</v>
      </c>
      <c r="CT163">
        <v>0</v>
      </c>
      <c r="CU163">
        <v>0</v>
      </c>
      <c r="CV163">
        <v>0</v>
      </c>
      <c r="CW163">
        <v>0</v>
      </c>
      <c r="CX163">
        <v>0</v>
      </c>
      <c r="CY163">
        <v>-4.3287873268127441E-2</v>
      </c>
      <c r="CZ163">
        <v>-4.3271806091070175E-2</v>
      </c>
      <c r="DA163">
        <v>-4.3271806091070175E-2</v>
      </c>
      <c r="DB163">
        <v>293</v>
      </c>
      <c r="DC163">
        <v>1000</v>
      </c>
      <c r="DD163">
        <v>0</v>
      </c>
      <c r="DE163">
        <v>86.271224975585938</v>
      </c>
      <c r="DF163">
        <v>92.043380737304688</v>
      </c>
      <c r="DG163">
        <v>0</v>
      </c>
      <c r="DH163">
        <v>0.5</v>
      </c>
      <c r="DI163">
        <v>0</v>
      </c>
      <c r="DQ163">
        <v>0.69999998807907104</v>
      </c>
      <c r="DR163">
        <v>1</v>
      </c>
      <c r="DS163">
        <v>0.5</v>
      </c>
      <c r="DT163">
        <v>4.9656784995022463E-7</v>
      </c>
      <c r="DU163">
        <v>2.5944857497961493E-6</v>
      </c>
      <c r="DV163">
        <v>4.3269213289022446E-2</v>
      </c>
      <c r="DW163">
        <v>4.3271806091070175E-2</v>
      </c>
      <c r="DX163">
        <v>2.6124181747436523</v>
      </c>
      <c r="DY163">
        <v>752.36456298828125</v>
      </c>
      <c r="DZ163">
        <v>296.1744384765625</v>
      </c>
      <c r="EA163">
        <v>5.2248363494873047</v>
      </c>
      <c r="EB163">
        <v>4.5000001788139343E-2</v>
      </c>
    </row>
    <row r="164" spans="27:132">
      <c r="AA164">
        <v>294</v>
      </c>
      <c r="AB164">
        <v>0.19350031018257141</v>
      </c>
      <c r="AC164">
        <v>0.15337102115154266</v>
      </c>
      <c r="AD164">
        <v>0.14067167043685913</v>
      </c>
      <c r="AE164">
        <v>0.15834963321685791</v>
      </c>
      <c r="AF164">
        <v>0.19050714373588562</v>
      </c>
      <c r="AG164">
        <v>0.1766347736120224</v>
      </c>
      <c r="AH164">
        <v>0.15488260984420776</v>
      </c>
      <c r="AI164">
        <v>0.15000003576278687</v>
      </c>
      <c r="AJ164">
        <v>0.15325509011745453</v>
      </c>
      <c r="AP164">
        <v>3.2999355792999268</v>
      </c>
      <c r="AQ164">
        <v>5.325798511505127</v>
      </c>
      <c r="AR164">
        <v>5.8656659126281738</v>
      </c>
      <c r="AS164">
        <v>10.330071449279785</v>
      </c>
      <c r="AT164">
        <v>21.898571014404297</v>
      </c>
      <c r="AU164">
        <v>12.336524963378906</v>
      </c>
      <c r="AV164">
        <v>10.511737823486328</v>
      </c>
      <c r="AW164">
        <v>19.999996185302734</v>
      </c>
      <c r="BD164">
        <v>0</v>
      </c>
      <c r="BE164">
        <v>0.6224520206451416</v>
      </c>
      <c r="BF164">
        <v>2.7073316276073456E-2</v>
      </c>
      <c r="BG164">
        <v>0</v>
      </c>
      <c r="BH164">
        <v>2.267884649336338E-2</v>
      </c>
      <c r="BI164">
        <v>0</v>
      </c>
      <c r="BJ164">
        <v>0.32779586315155029</v>
      </c>
      <c r="BK164">
        <v>0</v>
      </c>
      <c r="BR164">
        <v>0</v>
      </c>
      <c r="BS164">
        <v>-5.0803985446691513E-2</v>
      </c>
      <c r="BT164">
        <v>-5.1500154659152031E-3</v>
      </c>
      <c r="BU164">
        <v>0</v>
      </c>
      <c r="BV164">
        <v>-2.320488216355443E-3</v>
      </c>
      <c r="BW164">
        <v>0</v>
      </c>
      <c r="BX164">
        <v>-2.1239647641777992E-2</v>
      </c>
      <c r="BY164">
        <v>0</v>
      </c>
      <c r="CF164">
        <v>20.624605178833008</v>
      </c>
      <c r="CG164">
        <v>44.381637573242188</v>
      </c>
      <c r="CH164">
        <v>97.761100769042969</v>
      </c>
      <c r="CI164">
        <v>103.30072784423828</v>
      </c>
      <c r="CJ164">
        <v>99.538955688476563</v>
      </c>
      <c r="CK164">
        <v>112.15019989013672</v>
      </c>
      <c r="CL164">
        <v>95.561271667480469</v>
      </c>
      <c r="CM164">
        <v>133.33331298828125</v>
      </c>
      <c r="CS164">
        <v>1.6753358766436577E-2</v>
      </c>
      <c r="CT164">
        <v>0</v>
      </c>
      <c r="CU164">
        <v>0</v>
      </c>
      <c r="CV164">
        <v>0</v>
      </c>
      <c r="CW164">
        <v>0</v>
      </c>
      <c r="CX164">
        <v>0</v>
      </c>
      <c r="CY164">
        <v>-4.7951936721801758E-2</v>
      </c>
      <c r="CZ164">
        <v>-4.7945059835910797E-2</v>
      </c>
      <c r="DA164">
        <v>-4.7945059835910797E-2</v>
      </c>
      <c r="DB164">
        <v>294</v>
      </c>
      <c r="DC164">
        <v>1000</v>
      </c>
      <c r="DD164">
        <v>0</v>
      </c>
      <c r="DE164">
        <v>86.268363952636719</v>
      </c>
      <c r="DF164">
        <v>92.039405822753906</v>
      </c>
      <c r="DG164">
        <v>0</v>
      </c>
      <c r="DH164">
        <v>0.5</v>
      </c>
      <c r="DI164">
        <v>0</v>
      </c>
      <c r="DQ164">
        <v>0.69999998807907104</v>
      </c>
      <c r="DR164">
        <v>1</v>
      </c>
      <c r="DS164">
        <v>0.5</v>
      </c>
      <c r="DT164">
        <v>3.754705630854005E-7</v>
      </c>
      <c r="DU164">
        <v>2.1489604478119873E-6</v>
      </c>
      <c r="DV164">
        <v>4.7942910343408585E-2</v>
      </c>
      <c r="DW164">
        <v>4.7945059835910797E-2</v>
      </c>
      <c r="DX164">
        <v>2.861689567565918</v>
      </c>
      <c r="DY164">
        <v>755.22625732421875</v>
      </c>
      <c r="DZ164">
        <v>296.22238159179688</v>
      </c>
      <c r="EA164">
        <v>5.7233791351318359</v>
      </c>
      <c r="EB164">
        <v>4.285714402794838E-2</v>
      </c>
    </row>
    <row r="165" spans="27:132">
      <c r="AA165">
        <v>295</v>
      </c>
      <c r="AB165">
        <v>0.19324991106987</v>
      </c>
      <c r="AC165">
        <v>0.15359508991241455</v>
      </c>
      <c r="AD165">
        <v>0.14069800078868866</v>
      </c>
      <c r="AE165">
        <v>0.15833830833435059</v>
      </c>
      <c r="AF165">
        <v>0.19051846861839294</v>
      </c>
      <c r="AG165">
        <v>0.17642571032047272</v>
      </c>
      <c r="AH165">
        <v>0.15509167313575745</v>
      </c>
      <c r="AI165">
        <v>0.15000002086162567</v>
      </c>
      <c r="AJ165">
        <v>0.15339446067810059</v>
      </c>
      <c r="AP165">
        <v>3.3500151634216309</v>
      </c>
      <c r="AQ165">
        <v>5.2809844017028809</v>
      </c>
      <c r="AR165">
        <v>5.8603997230529785</v>
      </c>
      <c r="AS165">
        <v>10.33233642578125</v>
      </c>
      <c r="AT165">
        <v>21.896306991577148</v>
      </c>
      <c r="AU165">
        <v>12.357431411743164</v>
      </c>
      <c r="AV165">
        <v>10.490832328796387</v>
      </c>
      <c r="AW165">
        <v>19.999998092651367</v>
      </c>
      <c r="BD165">
        <v>0</v>
      </c>
      <c r="BE165">
        <v>0.61945974826812744</v>
      </c>
      <c r="BF165">
        <v>2.7738163247704506E-2</v>
      </c>
      <c r="BG165">
        <v>0</v>
      </c>
      <c r="BH165">
        <v>2.2848004475235939E-2</v>
      </c>
      <c r="BI165">
        <v>0</v>
      </c>
      <c r="BJ165">
        <v>0.32995408773422241</v>
      </c>
      <c r="BK165">
        <v>0</v>
      </c>
      <c r="BR165">
        <v>0</v>
      </c>
      <c r="BS165">
        <v>-5.0079789012670517E-2</v>
      </c>
      <c r="BT165">
        <v>-5.2673695608973503E-3</v>
      </c>
      <c r="BU165">
        <v>0</v>
      </c>
      <c r="BV165">
        <v>-2.2640468087047338E-3</v>
      </c>
      <c r="BW165">
        <v>0</v>
      </c>
      <c r="BX165">
        <v>-2.0905671641230583E-2</v>
      </c>
      <c r="BY165">
        <v>0</v>
      </c>
      <c r="CF165">
        <v>20.937602996826172</v>
      </c>
      <c r="CG165">
        <v>44.008186340332031</v>
      </c>
      <c r="CH165">
        <v>97.673332214355469</v>
      </c>
      <c r="CI165">
        <v>103.32337951660156</v>
      </c>
      <c r="CJ165">
        <v>99.528663635253906</v>
      </c>
      <c r="CK165">
        <v>112.34026336669922</v>
      </c>
      <c r="CL165">
        <v>95.371208190917969</v>
      </c>
      <c r="CM165">
        <v>133.33332824707031</v>
      </c>
      <c r="CS165">
        <v>1.6819128766655922E-2</v>
      </c>
      <c r="CT165">
        <v>0</v>
      </c>
      <c r="CU165">
        <v>0</v>
      </c>
      <c r="CV165">
        <v>0</v>
      </c>
      <c r="CW165">
        <v>0</v>
      </c>
      <c r="CX165">
        <v>0</v>
      </c>
      <c r="CY165">
        <v>1.4901161193847656E-5</v>
      </c>
      <c r="CZ165">
        <v>-2.0899508399452316E-6</v>
      </c>
      <c r="DA165">
        <v>-2.0899508399452316E-6</v>
      </c>
      <c r="DB165">
        <v>295</v>
      </c>
      <c r="DC165">
        <v>1000</v>
      </c>
      <c r="DD165">
        <v>0</v>
      </c>
      <c r="DE165">
        <v>86.218299865722656</v>
      </c>
      <c r="DF165">
        <v>91.969863891601563</v>
      </c>
      <c r="DG165">
        <v>0</v>
      </c>
      <c r="DH165">
        <v>0.5</v>
      </c>
      <c r="DI165">
        <v>0</v>
      </c>
      <c r="DQ165">
        <v>0.69999998807907104</v>
      </c>
      <c r="DR165">
        <v>1</v>
      </c>
      <c r="DS165">
        <v>0</v>
      </c>
      <c r="DT165">
        <v>4.082445173025917E-7</v>
      </c>
      <c r="DU165">
        <v>2.0899508399452316E-6</v>
      </c>
      <c r="DV165">
        <v>0</v>
      </c>
      <c r="DW165">
        <v>2.0899508399452316E-6</v>
      </c>
      <c r="DX165">
        <v>0</v>
      </c>
      <c r="DY165">
        <v>755.22625732421875</v>
      </c>
      <c r="DZ165">
        <v>296.22238159179688</v>
      </c>
      <c r="EA165">
        <v>5.1193604469299316</v>
      </c>
      <c r="EB165">
        <v>4.0714286267757416E-2</v>
      </c>
    </row>
    <row r="166" spans="27:132">
      <c r="AA166">
        <v>296</v>
      </c>
      <c r="AB166">
        <v>0.19300416111946106</v>
      </c>
      <c r="AC166">
        <v>0.15381252765655518</v>
      </c>
      <c r="AD166">
        <v>0.14072631299495697</v>
      </c>
      <c r="AE166">
        <v>0.15832732617855072</v>
      </c>
      <c r="AF166">
        <v>0.19052945077419281</v>
      </c>
      <c r="AG166">
        <v>0.17622120678424835</v>
      </c>
      <c r="AH166">
        <v>0.15529617667198181</v>
      </c>
      <c r="AI166">
        <v>0.15000000596046448</v>
      </c>
      <c r="AJ166">
        <v>0.1535307914018631</v>
      </c>
      <c r="AP166">
        <v>3.3991653919219971</v>
      </c>
      <c r="AQ166">
        <v>5.2374968528747559</v>
      </c>
      <c r="AR166">
        <v>5.8547372817993164</v>
      </c>
      <c r="AS166">
        <v>10.334532737731934</v>
      </c>
      <c r="AT166">
        <v>21.894109725952148</v>
      </c>
      <c r="AU166">
        <v>12.377881050109863</v>
      </c>
      <c r="AV166">
        <v>10.470381736755371</v>
      </c>
      <c r="AW166">
        <v>20</v>
      </c>
      <c r="BD166">
        <v>0</v>
      </c>
      <c r="BE166">
        <v>0.60986924171447754</v>
      </c>
      <c r="BF166">
        <v>2.8379276394844055E-2</v>
      </c>
      <c r="BG166">
        <v>0</v>
      </c>
      <c r="BH166">
        <v>2.2996574640274048E-2</v>
      </c>
      <c r="BI166">
        <v>0</v>
      </c>
      <c r="BJ166">
        <v>0.33875498175621033</v>
      </c>
      <c r="BK166">
        <v>0</v>
      </c>
      <c r="BR166">
        <v>0</v>
      </c>
      <c r="BS166">
        <v>-4.9151062965393066E-2</v>
      </c>
      <c r="BT166">
        <v>-5.6637176312506199E-3</v>
      </c>
      <c r="BU166">
        <v>0</v>
      </c>
      <c r="BV166">
        <v>-2.1955675911158323E-3</v>
      </c>
      <c r="BW166">
        <v>0</v>
      </c>
      <c r="BX166">
        <v>-2.0450331270694733E-2</v>
      </c>
      <c r="BY166">
        <v>0</v>
      </c>
      <c r="CF166">
        <v>21.244791030883789</v>
      </c>
      <c r="CG166">
        <v>43.645790100097656</v>
      </c>
      <c r="CH166">
        <v>97.578956604003906</v>
      </c>
      <c r="CI166">
        <v>103.3453369140625</v>
      </c>
      <c r="CJ166">
        <v>99.5186767578125</v>
      </c>
      <c r="CK166">
        <v>112.52616882324219</v>
      </c>
      <c r="CL166">
        <v>95.185295104980469</v>
      </c>
      <c r="CM166">
        <v>133.33332824707031</v>
      </c>
      <c r="CS166">
        <v>1.7970114946365356E-2</v>
      </c>
      <c r="CT166">
        <v>0</v>
      </c>
      <c r="CU166">
        <v>0</v>
      </c>
      <c r="CV166">
        <v>0</v>
      </c>
      <c r="CW166">
        <v>0</v>
      </c>
      <c r="CX166">
        <v>0</v>
      </c>
      <c r="CY166">
        <v>0</v>
      </c>
      <c r="CZ166">
        <v>-1.2357918421912473E-6</v>
      </c>
      <c r="DA166">
        <v>-1.2357918421912473E-6</v>
      </c>
      <c r="DB166">
        <v>296</v>
      </c>
      <c r="DC166">
        <v>1000</v>
      </c>
      <c r="DD166">
        <v>0</v>
      </c>
      <c r="DE166">
        <v>86.169143676757813</v>
      </c>
      <c r="DF166">
        <v>91.901596069335938</v>
      </c>
      <c r="DG166">
        <v>0</v>
      </c>
      <c r="DH166">
        <v>0.5</v>
      </c>
      <c r="DI166">
        <v>0</v>
      </c>
      <c r="DQ166">
        <v>0.69999998807907104</v>
      </c>
      <c r="DR166">
        <v>1</v>
      </c>
      <c r="DS166">
        <v>0</v>
      </c>
      <c r="DT166">
        <v>2.0835101111060794E-7</v>
      </c>
      <c r="DU166">
        <v>1.2357918421912473E-6</v>
      </c>
      <c r="DV166">
        <v>0</v>
      </c>
      <c r="DW166">
        <v>1.2357918421912473E-6</v>
      </c>
      <c r="DX166">
        <v>0</v>
      </c>
      <c r="DY166">
        <v>755.22625732421875</v>
      </c>
      <c r="DZ166">
        <v>296.22238159179688</v>
      </c>
      <c r="EA166">
        <v>5.931297779083252</v>
      </c>
      <c r="EB166">
        <v>3.8571428507566452E-2</v>
      </c>
    </row>
    <row r="167" spans="27:132">
      <c r="AA167">
        <v>297</v>
      </c>
      <c r="AB167">
        <v>0.19276310503482819</v>
      </c>
      <c r="AC167">
        <v>0.15402336418628693</v>
      </c>
      <c r="AD167">
        <v>0.14075653254985809</v>
      </c>
      <c r="AE167">
        <v>0.15831668674945831</v>
      </c>
      <c r="AF167">
        <v>0.19054009020328522</v>
      </c>
      <c r="AG167">
        <v>0.1760212630033493</v>
      </c>
      <c r="AH167">
        <v>0.15549612045288086</v>
      </c>
      <c r="AI167">
        <v>0.15000000596046448</v>
      </c>
      <c r="AJ167">
        <v>0.15366408228874207</v>
      </c>
      <c r="AP167">
        <v>3.4473764896392822</v>
      </c>
      <c r="AQ167">
        <v>5.1953296661376953</v>
      </c>
      <c r="AR167">
        <v>5.84869384765625</v>
      </c>
      <c r="AS167">
        <v>10.336660385131836</v>
      </c>
      <c r="AT167">
        <v>21.891983032226563</v>
      </c>
      <c r="AU167">
        <v>12.397875785827637</v>
      </c>
      <c r="AV167">
        <v>10.450387001037598</v>
      </c>
      <c r="AW167">
        <v>20</v>
      </c>
      <c r="BD167">
        <v>0</v>
      </c>
      <c r="BE167">
        <v>0.6007121205329895</v>
      </c>
      <c r="BF167">
        <v>2.9086994007229805E-2</v>
      </c>
      <c r="BG167">
        <v>0</v>
      </c>
      <c r="BH167">
        <v>2.31309924274683E-2</v>
      </c>
      <c r="BI167">
        <v>0</v>
      </c>
      <c r="BJ167">
        <v>0.34706991910934448</v>
      </c>
      <c r="BK167">
        <v>0</v>
      </c>
      <c r="BR167">
        <v>0</v>
      </c>
      <c r="BS167">
        <v>-4.8211816698312759E-2</v>
      </c>
      <c r="BT167">
        <v>-6.043523084372282E-3</v>
      </c>
      <c r="BU167">
        <v>0</v>
      </c>
      <c r="BV167">
        <v>-2.1291449666023254E-3</v>
      </c>
      <c r="BW167">
        <v>0</v>
      </c>
      <c r="BX167">
        <v>-1.9993660971522331E-2</v>
      </c>
      <c r="BY167">
        <v>0</v>
      </c>
      <c r="CF167">
        <v>21.546110153198242</v>
      </c>
      <c r="CG167">
        <v>43.294399261474609</v>
      </c>
      <c r="CH167">
        <v>97.478225708007813</v>
      </c>
      <c r="CI167">
        <v>103.36662292480469</v>
      </c>
      <c r="CJ167">
        <v>99.509010314941406</v>
      </c>
      <c r="CK167">
        <v>112.70793914794922</v>
      </c>
      <c r="CL167">
        <v>95.003532409667969</v>
      </c>
      <c r="CM167">
        <v>133.33332824707031</v>
      </c>
      <c r="CS167">
        <v>1.9100034609436989E-2</v>
      </c>
      <c r="CT167">
        <v>0</v>
      </c>
      <c r="CU167">
        <v>0</v>
      </c>
      <c r="CV167">
        <v>0</v>
      </c>
      <c r="CW167">
        <v>0</v>
      </c>
      <c r="CX167">
        <v>0</v>
      </c>
      <c r="CY167">
        <v>0</v>
      </c>
      <c r="CZ167">
        <v>0</v>
      </c>
      <c r="DA167">
        <v>0</v>
      </c>
      <c r="DB167">
        <v>297</v>
      </c>
      <c r="DC167">
        <v>1000</v>
      </c>
      <c r="DD167">
        <v>0</v>
      </c>
      <c r="DE167">
        <v>86.120925903320313</v>
      </c>
      <c r="DF167">
        <v>91.834625244140625</v>
      </c>
      <c r="DG167">
        <v>0</v>
      </c>
      <c r="DH167">
        <v>0.5</v>
      </c>
      <c r="DI167">
        <v>0</v>
      </c>
      <c r="DQ167">
        <v>0.69999998807907104</v>
      </c>
      <c r="DR167">
        <v>1</v>
      </c>
      <c r="DS167">
        <v>0</v>
      </c>
      <c r="DT167">
        <v>0</v>
      </c>
      <c r="DU167">
        <v>0</v>
      </c>
      <c r="DV167">
        <v>0</v>
      </c>
      <c r="DW167">
        <v>0</v>
      </c>
      <c r="DX167">
        <v>0</v>
      </c>
      <c r="DY167">
        <v>755.22625732421875</v>
      </c>
      <c r="DZ167">
        <v>296.22238159179688</v>
      </c>
      <c r="EA167">
        <v>2.2515559196472168</v>
      </c>
      <c r="EB167">
        <v>3.6428570747375488E-2</v>
      </c>
    </row>
    <row r="168" spans="27:132">
      <c r="AA168">
        <v>298</v>
      </c>
      <c r="AB168">
        <v>0.19252678751945496</v>
      </c>
      <c r="AC168">
        <v>0.15422764420509338</v>
      </c>
      <c r="AD168">
        <v>0.14078857004642487</v>
      </c>
      <c r="AE168">
        <v>0.15830636024475098</v>
      </c>
      <c r="AF168">
        <v>0.19055041670799255</v>
      </c>
      <c r="AG168">
        <v>0.17582589387893677</v>
      </c>
      <c r="AH168">
        <v>0.1556914895772934</v>
      </c>
      <c r="AI168">
        <v>0.15000000596046448</v>
      </c>
      <c r="AJ168">
        <v>0.15379433333873749</v>
      </c>
      <c r="AP168">
        <v>3.4946398735046387</v>
      </c>
      <c r="AQ168">
        <v>5.1544737815856934</v>
      </c>
      <c r="AR168">
        <v>5.8422861099243164</v>
      </c>
      <c r="AS168">
        <v>10.338726043701172</v>
      </c>
      <c r="AT168">
        <v>21.889917373657227</v>
      </c>
      <c r="AU168">
        <v>12.417413711547852</v>
      </c>
      <c r="AV168">
        <v>10.430850028991699</v>
      </c>
      <c r="AW168">
        <v>20</v>
      </c>
      <c r="BD168">
        <v>0</v>
      </c>
      <c r="BE168">
        <v>0.5919642448425293</v>
      </c>
      <c r="BF168">
        <v>2.9855988919734955E-2</v>
      </c>
      <c r="BG168">
        <v>0</v>
      </c>
      <c r="BH168">
        <v>2.3252032697200775E-2</v>
      </c>
      <c r="BI168">
        <v>0</v>
      </c>
      <c r="BJ168">
        <v>0.35492777824401855</v>
      </c>
      <c r="BK168">
        <v>0</v>
      </c>
      <c r="BR168">
        <v>0</v>
      </c>
      <c r="BS168">
        <v>-4.7264724969863892E-2</v>
      </c>
      <c r="BT168">
        <v>-6.4069135114550591E-3</v>
      </c>
      <c r="BU168">
        <v>0</v>
      </c>
      <c r="BV168">
        <v>-2.0648029167205095E-3</v>
      </c>
      <c r="BW168">
        <v>0</v>
      </c>
      <c r="BX168">
        <v>-1.9536513835191727E-2</v>
      </c>
      <c r="BY168">
        <v>0</v>
      </c>
      <c r="CF168">
        <v>21.841506958007813</v>
      </c>
      <c r="CG168">
        <v>42.953929901123047</v>
      </c>
      <c r="CH168">
        <v>97.371437072753906</v>
      </c>
      <c r="CI168">
        <v>103.38727569580078</v>
      </c>
      <c r="CJ168">
        <v>99.499618530273438</v>
      </c>
      <c r="CK168">
        <v>112.88554382324219</v>
      </c>
      <c r="CL168">
        <v>94.825920104980469</v>
      </c>
      <c r="CM168">
        <v>133.33332824707031</v>
      </c>
      <c r="CS168">
        <v>2.0208545029163361E-2</v>
      </c>
      <c r="CT168">
        <v>0</v>
      </c>
      <c r="CU168">
        <v>0</v>
      </c>
      <c r="CV168">
        <v>0</v>
      </c>
      <c r="CW168">
        <v>0</v>
      </c>
      <c r="CX168">
        <v>0</v>
      </c>
      <c r="CY168">
        <v>0</v>
      </c>
      <c r="CZ168">
        <v>0</v>
      </c>
      <c r="DA168">
        <v>0</v>
      </c>
      <c r="DB168">
        <v>298</v>
      </c>
      <c r="DC168">
        <v>1000</v>
      </c>
      <c r="DD168">
        <v>0</v>
      </c>
      <c r="DE168">
        <v>86.07366943359375</v>
      </c>
      <c r="DF168">
        <v>91.768989562988281</v>
      </c>
      <c r="DG168">
        <v>0</v>
      </c>
      <c r="DH168">
        <v>0.5</v>
      </c>
      <c r="DI168">
        <v>0</v>
      </c>
      <c r="DQ168">
        <v>0.69999998807907104</v>
      </c>
      <c r="DR168">
        <v>1</v>
      </c>
      <c r="DS168">
        <v>0</v>
      </c>
      <c r="DT168">
        <v>0</v>
      </c>
      <c r="DU168">
        <v>0</v>
      </c>
      <c r="DV168">
        <v>0</v>
      </c>
      <c r="DW168">
        <v>0</v>
      </c>
      <c r="DX168">
        <v>0</v>
      </c>
      <c r="DY168">
        <v>755.22625732421875</v>
      </c>
      <c r="DZ168">
        <v>296.22238159179688</v>
      </c>
      <c r="EA168">
        <v>4.6877908706665039</v>
      </c>
      <c r="EB168">
        <v>3.4285712987184525E-2</v>
      </c>
    </row>
    <row r="169" spans="27:132">
      <c r="AA169">
        <v>299</v>
      </c>
      <c r="AB169">
        <v>0.19229522347450256</v>
      </c>
      <c r="AC169">
        <v>0.15442544221878052</v>
      </c>
      <c r="AD169">
        <v>0.14082233607769012</v>
      </c>
      <c r="AE169">
        <v>0.15829634666442871</v>
      </c>
      <c r="AF169">
        <v>0.19056043028831482</v>
      </c>
      <c r="AG169">
        <v>0.17563509941101074</v>
      </c>
      <c r="AH169">
        <v>0.15588228404521942</v>
      </c>
      <c r="AI169">
        <v>0.15000000596046448</v>
      </c>
      <c r="AJ169">
        <v>0.15392152965068817</v>
      </c>
      <c r="AP169">
        <v>3.5409526824951172</v>
      </c>
      <c r="AQ169">
        <v>5.1149144172668457</v>
      </c>
      <c r="AR169">
        <v>5.8355326652526855</v>
      </c>
      <c r="AS169">
        <v>10.340728759765625</v>
      </c>
      <c r="AT169">
        <v>21.887914657592773</v>
      </c>
      <c r="AU169">
        <v>12.436491966247559</v>
      </c>
      <c r="AV169">
        <v>10.411770820617676</v>
      </c>
      <c r="AW169">
        <v>20</v>
      </c>
      <c r="BD169">
        <v>0</v>
      </c>
      <c r="BE169">
        <v>0.58360368013381958</v>
      </c>
      <c r="BF169">
        <v>3.068079985678196E-2</v>
      </c>
      <c r="BG169">
        <v>0</v>
      </c>
      <c r="BH169">
        <v>2.3362012580037117E-2</v>
      </c>
      <c r="BI169">
        <v>0</v>
      </c>
      <c r="BJ169">
        <v>0.36235356330871582</v>
      </c>
      <c r="BK169">
        <v>0</v>
      </c>
      <c r="BR169">
        <v>0</v>
      </c>
      <c r="BS169">
        <v>-4.6312324702739716E-2</v>
      </c>
      <c r="BT169">
        <v>-6.7541361786425114E-3</v>
      </c>
      <c r="BU169">
        <v>0</v>
      </c>
      <c r="BV169">
        <v>-2.0023493561893702E-3</v>
      </c>
      <c r="BW169">
        <v>0</v>
      </c>
      <c r="BX169">
        <v>-1.9079752266407013E-2</v>
      </c>
      <c r="BY169">
        <v>0</v>
      </c>
      <c r="CF169">
        <v>22.130962371826172</v>
      </c>
      <c r="CG169">
        <v>42.624267578125</v>
      </c>
      <c r="CH169">
        <v>97.258880615234375</v>
      </c>
      <c r="CI169">
        <v>103.40730285644531</v>
      </c>
      <c r="CJ169">
        <v>99.490516662597656</v>
      </c>
      <c r="CK169">
        <v>113.05899810791016</v>
      </c>
      <c r="CL169">
        <v>94.652473449707031</v>
      </c>
      <c r="CM169">
        <v>133.33332824707031</v>
      </c>
      <c r="CS169">
        <v>2.1294958889484406E-2</v>
      </c>
      <c r="CT169">
        <v>0</v>
      </c>
      <c r="CU169">
        <v>0</v>
      </c>
      <c r="CV169">
        <v>0</v>
      </c>
      <c r="CW169">
        <v>0</v>
      </c>
      <c r="CX169">
        <v>0</v>
      </c>
      <c r="CY169">
        <v>-1.4901161193847656E-5</v>
      </c>
      <c r="CZ169">
        <v>0</v>
      </c>
      <c r="DA169">
        <v>0</v>
      </c>
      <c r="DB169">
        <v>299</v>
      </c>
      <c r="DC169">
        <v>1000</v>
      </c>
      <c r="DD169">
        <v>0</v>
      </c>
      <c r="DE169">
        <v>86.027351379394531</v>
      </c>
      <c r="DF169">
        <v>91.704658508300781</v>
      </c>
      <c r="DG169">
        <v>0</v>
      </c>
      <c r="DH169">
        <v>0.5</v>
      </c>
      <c r="DI169">
        <v>0</v>
      </c>
      <c r="DQ169">
        <v>0.69999998807907104</v>
      </c>
      <c r="DR169">
        <v>1</v>
      </c>
      <c r="DS169">
        <v>0</v>
      </c>
      <c r="DT169">
        <v>0</v>
      </c>
      <c r="DU169">
        <v>0</v>
      </c>
      <c r="DV169">
        <v>0</v>
      </c>
      <c r="DW169">
        <v>0</v>
      </c>
      <c r="DX169">
        <v>0</v>
      </c>
      <c r="DY169">
        <v>755.22625732421875</v>
      </c>
      <c r="DZ169">
        <v>296.22238159179688</v>
      </c>
      <c r="EA169">
        <v>2.5233743190765381</v>
      </c>
      <c r="EB169">
        <v>3.2142855226993561E-2</v>
      </c>
    </row>
    <row r="170" spans="27:132">
      <c r="AA170">
        <v>300</v>
      </c>
      <c r="AB170">
        <v>0.1920684427022934</v>
      </c>
      <c r="AC170">
        <v>0.15461680293083191</v>
      </c>
      <c r="AD170">
        <v>0.1408577561378479</v>
      </c>
      <c r="AE170">
        <v>0.15828663110733032</v>
      </c>
      <c r="AF170">
        <v>0.19057014584541321</v>
      </c>
      <c r="AG170">
        <v>0.17544884979724884</v>
      </c>
      <c r="AH170">
        <v>0.15606853365898132</v>
      </c>
      <c r="AI170">
        <v>0.15000000596046448</v>
      </c>
      <c r="AJ170">
        <v>0.15404568612575531</v>
      </c>
      <c r="AP170">
        <v>3.5863087177276611</v>
      </c>
      <c r="AQ170">
        <v>5.0766420364379883</v>
      </c>
      <c r="AR170">
        <v>5.8284487724304199</v>
      </c>
      <c r="AS170">
        <v>10.342671394348145</v>
      </c>
      <c r="AT170">
        <v>21.88597297668457</v>
      </c>
      <c r="AU170">
        <v>12.455117225646973</v>
      </c>
      <c r="AV170">
        <v>10.393145561218262</v>
      </c>
      <c r="AW170">
        <v>20</v>
      </c>
      <c r="BD170">
        <v>0</v>
      </c>
      <c r="BE170">
        <v>0.5756109356880188</v>
      </c>
      <c r="BF170">
        <v>3.1556405127048492E-2</v>
      </c>
      <c r="BG170">
        <v>0</v>
      </c>
      <c r="BH170">
        <v>2.3461172357201576E-2</v>
      </c>
      <c r="BI170">
        <v>0</v>
      </c>
      <c r="BJ170">
        <v>0.36937147378921509</v>
      </c>
      <c r="BK170">
        <v>0</v>
      </c>
      <c r="BR170">
        <v>0</v>
      </c>
      <c r="BS170">
        <v>-4.5356962829828262E-2</v>
      </c>
      <c r="BT170">
        <v>-7.085481658577919E-3</v>
      </c>
      <c r="BU170">
        <v>0</v>
      </c>
      <c r="BV170">
        <v>-1.9417855655774474E-3</v>
      </c>
      <c r="BW170">
        <v>0</v>
      </c>
      <c r="BX170">
        <v>-1.8624225631356239E-2</v>
      </c>
      <c r="BY170">
        <v>0</v>
      </c>
      <c r="CF170">
        <v>22.414438247680664</v>
      </c>
      <c r="CG170">
        <v>42.305332183837891</v>
      </c>
      <c r="CH170">
        <v>97.140815734863281</v>
      </c>
      <c r="CI170">
        <v>103.42672729492188</v>
      </c>
      <c r="CJ170">
        <v>99.481681823730469</v>
      </c>
      <c r="CK170">
        <v>113.22831726074219</v>
      </c>
      <c r="CL170">
        <v>94.483154296875</v>
      </c>
      <c r="CM170">
        <v>133.33332824707031</v>
      </c>
      <c r="CS170">
        <v>2.2359620779752731E-2</v>
      </c>
      <c r="CT170">
        <v>0</v>
      </c>
      <c r="CU170">
        <v>0</v>
      </c>
      <c r="CV170">
        <v>0</v>
      </c>
      <c r="CW170">
        <v>0</v>
      </c>
      <c r="CX170">
        <v>0</v>
      </c>
      <c r="CY170">
        <v>0</v>
      </c>
      <c r="CZ170">
        <v>0</v>
      </c>
      <c r="DA170">
        <v>0</v>
      </c>
      <c r="DB170">
        <v>300</v>
      </c>
      <c r="DC170">
        <v>1000</v>
      </c>
      <c r="DD170">
        <v>0</v>
      </c>
      <c r="DE170">
        <v>85.98199462890625</v>
      </c>
      <c r="DF170">
        <v>91.64166259765625</v>
      </c>
      <c r="DG170">
        <v>0</v>
      </c>
      <c r="DH170">
        <v>0.5</v>
      </c>
      <c r="DI170">
        <v>0</v>
      </c>
      <c r="DQ170">
        <v>0.69999998807907104</v>
      </c>
      <c r="DR170">
        <v>1</v>
      </c>
      <c r="DS170">
        <v>0</v>
      </c>
      <c r="DT170">
        <v>0</v>
      </c>
      <c r="DU170">
        <v>0</v>
      </c>
      <c r="DV170">
        <v>0</v>
      </c>
      <c r="DW170">
        <v>0</v>
      </c>
      <c r="DX170">
        <v>0</v>
      </c>
      <c r="DY170">
        <v>755.22625732421875</v>
      </c>
      <c r="DZ170">
        <v>296.22238159179688</v>
      </c>
      <c r="EA170">
        <v>0.38209778070449829</v>
      </c>
      <c r="EB170">
        <v>2.9999999329447746E-2</v>
      </c>
    </row>
    <row r="171" spans="27:132">
      <c r="AA171">
        <v>301</v>
      </c>
      <c r="AB171">
        <v>0.19184643030166626</v>
      </c>
      <c r="AC171">
        <v>0.15480180084705353</v>
      </c>
      <c r="AD171">
        <v>0.14089475572109222</v>
      </c>
      <c r="AE171">
        <v>0.15827721357345581</v>
      </c>
      <c r="AF171">
        <v>0.19057956337928772</v>
      </c>
      <c r="AG171">
        <v>0.17526714503765106</v>
      </c>
      <c r="AH171">
        <v>0.1562502384185791</v>
      </c>
      <c r="AI171">
        <v>0.15000000596046448</v>
      </c>
      <c r="AJ171">
        <v>0.15416683256626129</v>
      </c>
      <c r="AP171">
        <v>3.6307113170623779</v>
      </c>
      <c r="AQ171">
        <v>5.039642333984375</v>
      </c>
      <c r="AR171">
        <v>5.8210487365722656</v>
      </c>
      <c r="AS171">
        <v>10.344555854797363</v>
      </c>
      <c r="AT171">
        <v>21.884086608886719</v>
      </c>
      <c r="AU171">
        <v>12.473287582397461</v>
      </c>
      <c r="AV171">
        <v>10.374975204467773</v>
      </c>
      <c r="AW171">
        <v>20</v>
      </c>
      <c r="BD171">
        <v>0</v>
      </c>
      <c r="BE171">
        <v>0.56796526908874512</v>
      </c>
      <c r="BF171">
        <v>3.2478425651788712E-2</v>
      </c>
      <c r="BG171">
        <v>0</v>
      </c>
      <c r="BH171">
        <v>2.3550784215331078E-2</v>
      </c>
      <c r="BI171">
        <v>0</v>
      </c>
      <c r="BJ171">
        <v>0.37600553035736084</v>
      </c>
      <c r="BK171">
        <v>0</v>
      </c>
      <c r="BR171">
        <v>0</v>
      </c>
      <c r="BS171">
        <v>-4.4400982558727264E-2</v>
      </c>
      <c r="BT171">
        <v>-7.4011464603245258E-3</v>
      </c>
      <c r="BU171">
        <v>0</v>
      </c>
      <c r="BV171">
        <v>-1.8830382032319903E-3</v>
      </c>
      <c r="BW171">
        <v>0</v>
      </c>
      <c r="BX171">
        <v>-1.8170611932873726E-2</v>
      </c>
      <c r="BY171">
        <v>0</v>
      </c>
      <c r="CF171">
        <v>22.691953659057617</v>
      </c>
      <c r="CG171">
        <v>41.997005462646484</v>
      </c>
      <c r="CH171">
        <v>97.017486572265625</v>
      </c>
      <c r="CI171">
        <v>103.44556427001953</v>
      </c>
      <c r="CJ171">
        <v>99.473121643066406</v>
      </c>
      <c r="CK171">
        <v>113.39350128173828</v>
      </c>
      <c r="CL171">
        <v>94.317970275878906</v>
      </c>
      <c r="CM171">
        <v>133.33332824707031</v>
      </c>
      <c r="CS171">
        <v>2.3402359336614609E-2</v>
      </c>
      <c r="CT171">
        <v>0</v>
      </c>
      <c r="CU171">
        <v>0</v>
      </c>
      <c r="CV171">
        <v>0</v>
      </c>
      <c r="CW171">
        <v>0</v>
      </c>
      <c r="CX171">
        <v>0</v>
      </c>
      <c r="CY171">
        <v>1.4901161193847656E-5</v>
      </c>
      <c r="CZ171">
        <v>0</v>
      </c>
      <c r="DA171">
        <v>0</v>
      </c>
      <c r="DB171">
        <v>301</v>
      </c>
      <c r="DC171">
        <v>1000</v>
      </c>
      <c r="DD171">
        <v>0</v>
      </c>
      <c r="DE171">
        <v>85.937599182128906</v>
      </c>
      <c r="DF171">
        <v>91.579994201660156</v>
      </c>
      <c r="DG171">
        <v>0</v>
      </c>
      <c r="DH171">
        <v>0.5</v>
      </c>
      <c r="DI171">
        <v>0</v>
      </c>
      <c r="DQ171">
        <v>0.69999998807907104</v>
      </c>
      <c r="DR171">
        <v>1</v>
      </c>
      <c r="DS171">
        <v>0</v>
      </c>
      <c r="DT171">
        <v>0</v>
      </c>
      <c r="DU171">
        <v>0</v>
      </c>
      <c r="DV171">
        <v>0</v>
      </c>
      <c r="DW171">
        <v>0</v>
      </c>
      <c r="DX171">
        <v>0</v>
      </c>
      <c r="DY171">
        <v>755.22625732421875</v>
      </c>
      <c r="DZ171">
        <v>296.22238159179688</v>
      </c>
      <c r="EA171">
        <v>0.53402376174926758</v>
      </c>
      <c r="EB171">
        <v>2.9999999329447746E-2</v>
      </c>
    </row>
    <row r="172" spans="27:132">
      <c r="AA172">
        <v>302</v>
      </c>
      <c r="AB172">
        <v>0.19162920117378235</v>
      </c>
      <c r="AC172">
        <v>0.15498052537441254</v>
      </c>
      <c r="AD172">
        <v>0.14093326032161713</v>
      </c>
      <c r="AE172">
        <v>0.15826807916164398</v>
      </c>
      <c r="AF172">
        <v>0.19058869779109955</v>
      </c>
      <c r="AG172">
        <v>0.17508995532989502</v>
      </c>
      <c r="AH172">
        <v>0.15642744302749634</v>
      </c>
      <c r="AI172">
        <v>0.26429998874664307</v>
      </c>
      <c r="AJ172">
        <v>0.19238495826721191</v>
      </c>
      <c r="AP172">
        <v>3.6741571426391602</v>
      </c>
      <c r="AQ172">
        <v>5.0038976669311523</v>
      </c>
      <c r="AR172">
        <v>5.8133482933044434</v>
      </c>
      <c r="AS172">
        <v>10.346382141113281</v>
      </c>
      <c r="AT172">
        <v>21.882261276245117</v>
      </c>
      <c r="AU172">
        <v>12.491006851196289</v>
      </c>
      <c r="AV172">
        <v>10.357254981994629</v>
      </c>
      <c r="AW172">
        <v>8.5700006484985352</v>
      </c>
      <c r="BD172">
        <v>0</v>
      </c>
      <c r="BE172">
        <v>0.56064963340759277</v>
      </c>
      <c r="BF172">
        <v>3.3442992717027664E-2</v>
      </c>
      <c r="BG172">
        <v>0</v>
      </c>
      <c r="BH172">
        <v>2.3631740361452103E-2</v>
      </c>
      <c r="BI172">
        <v>0</v>
      </c>
      <c r="BJ172">
        <v>0.38227561116218567</v>
      </c>
      <c r="BK172">
        <v>0</v>
      </c>
      <c r="BR172">
        <v>0</v>
      </c>
      <c r="BS172">
        <v>-4.3446529656648636E-2</v>
      </c>
      <c r="BT172">
        <v>-7.7013908885419369E-3</v>
      </c>
      <c r="BU172">
        <v>0</v>
      </c>
      <c r="BV172">
        <v>-1.8260943470522761E-3</v>
      </c>
      <c r="BW172">
        <v>0</v>
      </c>
      <c r="BX172">
        <v>-1.771971583366394E-2</v>
      </c>
      <c r="BY172">
        <v>0</v>
      </c>
      <c r="CF172">
        <v>22.963491439819336</v>
      </c>
      <c r="CG172">
        <v>41.699131011962891</v>
      </c>
      <c r="CH172">
        <v>96.889137268066406</v>
      </c>
      <c r="CI172">
        <v>103.46383666992188</v>
      </c>
      <c r="CJ172">
        <v>99.464820861816406</v>
      </c>
      <c r="CK172">
        <v>113.55458068847656</v>
      </c>
      <c r="CL172">
        <v>94.156875610351563</v>
      </c>
      <c r="CM172">
        <v>57.133338928222656</v>
      </c>
      <c r="CS172">
        <v>2.4423003196716309E-2</v>
      </c>
      <c r="CT172">
        <v>0</v>
      </c>
      <c r="CU172">
        <v>0</v>
      </c>
      <c r="CV172">
        <v>0</v>
      </c>
      <c r="CW172">
        <v>11.430000305175781</v>
      </c>
      <c r="CX172">
        <v>0</v>
      </c>
      <c r="CY172">
        <v>11.429995536804199</v>
      </c>
      <c r="CZ172">
        <v>0</v>
      </c>
      <c r="DA172">
        <v>11.430000305175781</v>
      </c>
      <c r="DB172">
        <v>302</v>
      </c>
      <c r="DC172">
        <v>1000</v>
      </c>
      <c r="DD172">
        <v>0</v>
      </c>
      <c r="DE172">
        <v>74.464149475097656</v>
      </c>
      <c r="DF172">
        <v>91.5196533203125</v>
      </c>
      <c r="DG172">
        <v>0</v>
      </c>
      <c r="DH172">
        <v>0.5</v>
      </c>
      <c r="DI172">
        <v>11.430000305175781</v>
      </c>
      <c r="DQ172">
        <v>0.69999998807907104</v>
      </c>
      <c r="DR172">
        <v>1</v>
      </c>
      <c r="DS172">
        <v>0</v>
      </c>
      <c r="DT172">
        <v>0</v>
      </c>
      <c r="DU172">
        <v>0</v>
      </c>
      <c r="DV172">
        <v>0</v>
      </c>
      <c r="DW172">
        <v>0</v>
      </c>
      <c r="DX172">
        <v>0</v>
      </c>
      <c r="DY172">
        <v>755.22625732421875</v>
      </c>
      <c r="DZ172">
        <v>296.22238159179688</v>
      </c>
      <c r="EA172">
        <v>0.67571914196014404</v>
      </c>
      <c r="EB172">
        <v>2.9999999329447746E-2</v>
      </c>
    </row>
    <row r="173" spans="27:132">
      <c r="AA173">
        <v>303</v>
      </c>
      <c r="AB173">
        <v>0.19141672551631927</v>
      </c>
      <c r="AC173">
        <v>0.1551530659198761</v>
      </c>
      <c r="AD173">
        <v>0.14097319543361664</v>
      </c>
      <c r="AE173">
        <v>0.15825922787189484</v>
      </c>
      <c r="AF173">
        <v>0.19059754908084869</v>
      </c>
      <c r="AG173">
        <v>0.17491723597049713</v>
      </c>
      <c r="AH173">
        <v>0.1574656218290329</v>
      </c>
      <c r="AI173">
        <v>0.27515044808387756</v>
      </c>
      <c r="AJ173">
        <v>0.19669389724731445</v>
      </c>
      <c r="AP173">
        <v>3.7166523933410645</v>
      </c>
      <c r="AQ173">
        <v>4.9693894386291504</v>
      </c>
      <c r="AR173">
        <v>5.805361270904541</v>
      </c>
      <c r="AS173">
        <v>10.348152160644531</v>
      </c>
      <c r="AT173">
        <v>21.880491256713867</v>
      </c>
      <c r="AU173">
        <v>12.508278846740723</v>
      </c>
      <c r="AV173">
        <v>10.253437042236328</v>
      </c>
      <c r="AW173">
        <v>7.484954833984375</v>
      </c>
      <c r="BD173">
        <v>0</v>
      </c>
      <c r="BE173">
        <v>0.37544018030166626</v>
      </c>
      <c r="BF173">
        <v>2.3358879610896111E-2</v>
      </c>
      <c r="BG173">
        <v>0</v>
      </c>
      <c r="BH173">
        <v>1.6074253246188164E-2</v>
      </c>
      <c r="BI173">
        <v>0</v>
      </c>
      <c r="BJ173">
        <v>0.26324936747550964</v>
      </c>
      <c r="BK173">
        <v>0.32187733054161072</v>
      </c>
      <c r="BR173">
        <v>0</v>
      </c>
      <c r="BS173">
        <v>-4.2495653033256531E-2</v>
      </c>
      <c r="BT173">
        <v>-7.9865101724863052E-3</v>
      </c>
      <c r="BU173">
        <v>0</v>
      </c>
      <c r="BV173">
        <v>-1.7708240775391459E-3</v>
      </c>
      <c r="BW173">
        <v>0</v>
      </c>
      <c r="BX173">
        <v>-1.7272163182497025E-2</v>
      </c>
      <c r="BY173">
        <v>8.6546063423156738E-2</v>
      </c>
      <c r="CF173">
        <v>23.229085922241211</v>
      </c>
      <c r="CG173">
        <v>41.41156005859375</v>
      </c>
      <c r="CH173">
        <v>96.756019592285156</v>
      </c>
      <c r="CI173">
        <v>103.48153686523438</v>
      </c>
      <c r="CJ173">
        <v>99.456771850585938</v>
      </c>
      <c r="CK173">
        <v>113.71160125732422</v>
      </c>
      <c r="CL173">
        <v>93.21307373046875</v>
      </c>
      <c r="CM173">
        <v>49.899700164794922</v>
      </c>
      <c r="CS173">
        <v>0.28818041086196899</v>
      </c>
      <c r="CT173">
        <v>0</v>
      </c>
      <c r="CU173">
        <v>0</v>
      </c>
      <c r="CV173">
        <v>0</v>
      </c>
      <c r="CW173">
        <v>1.2699999809265137</v>
      </c>
      <c r="CX173">
        <v>0</v>
      </c>
      <c r="CY173">
        <v>1.1715888977050781</v>
      </c>
      <c r="CZ173">
        <v>-9.840768575668335E-2</v>
      </c>
      <c r="DA173">
        <v>1.1715922355651855</v>
      </c>
      <c r="DB173">
        <v>303</v>
      </c>
      <c r="DC173">
        <v>1000</v>
      </c>
      <c r="DD173">
        <v>0</v>
      </c>
      <c r="DE173">
        <v>73.25006103515625</v>
      </c>
      <c r="DF173">
        <v>91.340431213378906</v>
      </c>
      <c r="DG173">
        <v>0</v>
      </c>
      <c r="DH173">
        <v>0.5</v>
      </c>
      <c r="DI173">
        <v>1.2699999809265137</v>
      </c>
      <c r="DQ173">
        <v>0.69999998807907104</v>
      </c>
      <c r="DR173">
        <v>1</v>
      </c>
      <c r="DS173">
        <v>0</v>
      </c>
      <c r="DT173">
        <v>3.7707392126321793E-2</v>
      </c>
      <c r="DU173">
        <v>9.840768575668335E-2</v>
      </c>
      <c r="DV173">
        <v>0</v>
      </c>
      <c r="DW173">
        <v>9.840768575668335E-2</v>
      </c>
      <c r="DX173">
        <v>0</v>
      </c>
      <c r="DY173">
        <v>755.22625732421875</v>
      </c>
      <c r="DZ173">
        <v>296.22238159179688</v>
      </c>
      <c r="EA173">
        <v>2.609771728515625</v>
      </c>
      <c r="EB173">
        <v>2.9999999329447746E-2</v>
      </c>
    </row>
    <row r="174" spans="27:132">
      <c r="AA174">
        <v>304</v>
      </c>
      <c r="AB174">
        <v>0.19120897352695465</v>
      </c>
      <c r="AC174">
        <v>0.15531952679157257</v>
      </c>
      <c r="AD174">
        <v>0.14101448655128479</v>
      </c>
      <c r="AE174">
        <v>0.15825064480304718</v>
      </c>
      <c r="AF174">
        <v>0.19060613214969635</v>
      </c>
      <c r="AG174">
        <v>0.17475871741771698</v>
      </c>
      <c r="AH174">
        <v>0.15854823589324951</v>
      </c>
      <c r="AI174">
        <v>0.27290791273117065</v>
      </c>
      <c r="AJ174">
        <v>0.19666813313961029</v>
      </c>
      <c r="AP174">
        <v>3.7582025527954102</v>
      </c>
      <c r="AQ174">
        <v>4.9360971450805664</v>
      </c>
      <c r="AR174">
        <v>5.7971024513244629</v>
      </c>
      <c r="AS174">
        <v>10.349868774414063</v>
      </c>
      <c r="AT174">
        <v>21.878774642944336</v>
      </c>
      <c r="AU174">
        <v>12.524130821228027</v>
      </c>
      <c r="AV174">
        <v>10.145174980163574</v>
      </c>
      <c r="AW174">
        <v>7.7092084884643555</v>
      </c>
      <c r="BD174">
        <v>0</v>
      </c>
      <c r="BE174">
        <v>0.34214121103286743</v>
      </c>
      <c r="BF174">
        <v>2.2198004648089409E-2</v>
      </c>
      <c r="BG174">
        <v>0</v>
      </c>
      <c r="BH174">
        <v>1.486896350979805E-2</v>
      </c>
      <c r="BI174">
        <v>0</v>
      </c>
      <c r="BJ174">
        <v>0.27865058183670044</v>
      </c>
      <c r="BK174">
        <v>0.34214121103286743</v>
      </c>
      <c r="BR174">
        <v>0</v>
      </c>
      <c r="BS174">
        <v>-4.1550245136022568E-2</v>
      </c>
      <c r="BT174">
        <v>-8.2567902281880379E-3</v>
      </c>
      <c r="BU174">
        <v>0</v>
      </c>
      <c r="BV174">
        <v>-1.7173095839098096E-3</v>
      </c>
      <c r="BW174">
        <v>0</v>
      </c>
      <c r="BX174">
        <v>-1.5851320698857307E-2</v>
      </c>
      <c r="BY174">
        <v>9.2408977448940277E-2</v>
      </c>
      <c r="CF174">
        <v>23.488775253295898</v>
      </c>
      <c r="CG174">
        <v>41.134128570556641</v>
      </c>
      <c r="CH174">
        <v>96.618377685546875</v>
      </c>
      <c r="CI174">
        <v>103.49870300292969</v>
      </c>
      <c r="CJ174">
        <v>99.448966979980469</v>
      </c>
      <c r="CK174">
        <v>113.85570526123047</v>
      </c>
      <c r="CL174">
        <v>92.2288818359375</v>
      </c>
      <c r="CM174">
        <v>51.394725799560547</v>
      </c>
      <c r="CS174">
        <v>0.31609046459197998</v>
      </c>
      <c r="CT174">
        <v>0</v>
      </c>
      <c r="CU174">
        <v>0</v>
      </c>
      <c r="CV174">
        <v>0</v>
      </c>
      <c r="CW174">
        <v>0</v>
      </c>
      <c r="CX174">
        <v>0</v>
      </c>
      <c r="CY174">
        <v>-0.13184547424316406</v>
      </c>
      <c r="CZ174">
        <v>-0.13184578716754913</v>
      </c>
      <c r="DA174">
        <v>-0.13184578716754913</v>
      </c>
      <c r="DB174">
        <v>304</v>
      </c>
      <c r="DC174">
        <v>1000</v>
      </c>
      <c r="DD174">
        <v>0</v>
      </c>
      <c r="DE174">
        <v>73.340354919433594</v>
      </c>
      <c r="DF174">
        <v>91.154373168945313</v>
      </c>
      <c r="DG174">
        <v>0</v>
      </c>
      <c r="DH174">
        <v>0.5</v>
      </c>
      <c r="DI174">
        <v>0</v>
      </c>
      <c r="DQ174">
        <v>0.69999998807907104</v>
      </c>
      <c r="DR174">
        <v>1</v>
      </c>
      <c r="DS174">
        <v>0</v>
      </c>
      <c r="DT174">
        <v>3.8313273340463638E-2</v>
      </c>
      <c r="DU174">
        <v>0.13184578716754913</v>
      </c>
      <c r="DV174">
        <v>0</v>
      </c>
      <c r="DW174">
        <v>0.13184578716754913</v>
      </c>
      <c r="DX174">
        <v>0</v>
      </c>
      <c r="DY174">
        <v>755.22625732421875</v>
      </c>
      <c r="DZ174">
        <v>296.22238159179688</v>
      </c>
      <c r="EA174">
        <v>3.441256046295166</v>
      </c>
      <c r="EB174">
        <v>2.9999999329447746E-2</v>
      </c>
    </row>
    <row r="175" spans="27:132">
      <c r="AA175">
        <v>305</v>
      </c>
      <c r="AB175">
        <v>0.19100591540336609</v>
      </c>
      <c r="AC175">
        <v>0.1554800271987915</v>
      </c>
      <c r="AD175">
        <v>0.14105704426765442</v>
      </c>
      <c r="AE175">
        <v>0.15824231505393982</v>
      </c>
      <c r="AF175">
        <v>0.19061446189880371</v>
      </c>
      <c r="AG175">
        <v>0.17461615800857544</v>
      </c>
      <c r="AH175">
        <v>0.15965692698955536</v>
      </c>
      <c r="AI175">
        <v>0.2699749767780304</v>
      </c>
      <c r="AJ175">
        <v>0.19642961025238037</v>
      </c>
      <c r="AP175">
        <v>3.7988142967224121</v>
      </c>
      <c r="AQ175">
        <v>4.9039974212646484</v>
      </c>
      <c r="AR175">
        <v>5.7885913848876953</v>
      </c>
      <c r="AS175">
        <v>10.351534843444824</v>
      </c>
      <c r="AT175">
        <v>21.877107620239258</v>
      </c>
      <c r="AU175">
        <v>12.538386344909668</v>
      </c>
      <c r="AV175">
        <v>10.034306526184082</v>
      </c>
      <c r="AW175">
        <v>8.0025014877319336</v>
      </c>
      <c r="BD175">
        <v>0</v>
      </c>
      <c r="BE175">
        <v>0.33152589201927185</v>
      </c>
      <c r="BF175">
        <v>2.2421922534704208E-2</v>
      </c>
      <c r="BG175">
        <v>0</v>
      </c>
      <c r="BH175">
        <v>1.4614448882639408E-2</v>
      </c>
      <c r="BI175">
        <v>0</v>
      </c>
      <c r="BJ175">
        <v>0.30915951728820801</v>
      </c>
      <c r="BK175">
        <v>0.32227817177772522</v>
      </c>
      <c r="BR175">
        <v>0</v>
      </c>
      <c r="BS175">
        <v>-4.0612012147903442E-2</v>
      </c>
      <c r="BT175">
        <v>-8.5125695914030075E-3</v>
      </c>
      <c r="BU175">
        <v>0</v>
      </c>
      <c r="BV175">
        <v>-1.665406976826489E-3</v>
      </c>
      <c r="BW175">
        <v>0</v>
      </c>
      <c r="BX175">
        <v>-1.4255484566092491E-2</v>
      </c>
      <c r="BY175">
        <v>9.6613623201847076E-2</v>
      </c>
      <c r="CF175">
        <v>23.742597579956055</v>
      </c>
      <c r="CG175">
        <v>40.866626739501953</v>
      </c>
      <c r="CH175">
        <v>96.476524353027344</v>
      </c>
      <c r="CI175">
        <v>103.51536560058594</v>
      </c>
      <c r="CJ175">
        <v>99.441398620605469</v>
      </c>
      <c r="CK175">
        <v>113.98530578613281</v>
      </c>
      <c r="CL175">
        <v>91.220977783203125</v>
      </c>
      <c r="CM175">
        <v>53.350013732910156</v>
      </c>
      <c r="CS175">
        <v>0.31401476263999939</v>
      </c>
      <c r="CT175">
        <v>0</v>
      </c>
      <c r="CU175">
        <v>0</v>
      </c>
      <c r="CV175">
        <v>0</v>
      </c>
      <c r="CW175">
        <v>0</v>
      </c>
      <c r="CX175">
        <v>0</v>
      </c>
      <c r="CY175">
        <v>-0.19668042659759521</v>
      </c>
      <c r="CZ175">
        <v>-0.19667978584766388</v>
      </c>
      <c r="DA175">
        <v>-0.19667978584766388</v>
      </c>
      <c r="DB175">
        <v>305</v>
      </c>
      <c r="DC175">
        <v>1000</v>
      </c>
      <c r="DD175">
        <v>0</v>
      </c>
      <c r="DE175">
        <v>73.496421813964844</v>
      </c>
      <c r="DF175">
        <v>90.963783264160156</v>
      </c>
      <c r="DG175">
        <v>0</v>
      </c>
      <c r="DH175">
        <v>0.5</v>
      </c>
      <c r="DI175">
        <v>0</v>
      </c>
      <c r="DQ175">
        <v>0.69999998807907104</v>
      </c>
      <c r="DR175">
        <v>1</v>
      </c>
      <c r="DS175">
        <v>0</v>
      </c>
      <c r="DT175">
        <v>3.9452638477087021E-2</v>
      </c>
      <c r="DU175">
        <v>0.19667978584766388</v>
      </c>
      <c r="DV175">
        <v>0</v>
      </c>
      <c r="DW175">
        <v>0.19667978584766388</v>
      </c>
      <c r="DX175">
        <v>0</v>
      </c>
      <c r="DY175">
        <v>755.22625732421875</v>
      </c>
      <c r="DZ175">
        <v>296.22238159179688</v>
      </c>
      <c r="EA175">
        <v>4.9852123260498047</v>
      </c>
      <c r="EB175">
        <v>2.9999999329447746E-2</v>
      </c>
    </row>
    <row r="176" spans="27:132">
      <c r="AA176">
        <v>306</v>
      </c>
      <c r="AB176">
        <v>0.19080750644207001</v>
      </c>
      <c r="AC176">
        <v>0.15563467144966125</v>
      </c>
      <c r="AD176">
        <v>0.14110080897808075</v>
      </c>
      <c r="AE176">
        <v>0.15823423862457275</v>
      </c>
      <c r="AF176">
        <v>0.19062253832817078</v>
      </c>
      <c r="AG176">
        <v>0.17449110746383667</v>
      </c>
      <c r="AH176">
        <v>0.16079081594944</v>
      </c>
      <c r="AI176">
        <v>0.26763263344764709</v>
      </c>
      <c r="AJ176">
        <v>0.19640475511550903</v>
      </c>
      <c r="AP176">
        <v>3.8384959697723389</v>
      </c>
      <c r="AQ176">
        <v>4.8730678558349609</v>
      </c>
      <c r="AR176">
        <v>5.7798380851745605</v>
      </c>
      <c r="AS176">
        <v>10.353150367736816</v>
      </c>
      <c r="AT176">
        <v>21.875494003295898</v>
      </c>
      <c r="AU176">
        <v>12.550890922546387</v>
      </c>
      <c r="AV176">
        <v>9.9209175109863281</v>
      </c>
      <c r="AW176">
        <v>8.2367362976074219</v>
      </c>
      <c r="BD176">
        <v>0</v>
      </c>
      <c r="BE176">
        <v>0.32241004705429077</v>
      </c>
      <c r="BF176">
        <v>2.2720109671354294E-2</v>
      </c>
      <c r="BG176">
        <v>0</v>
      </c>
      <c r="BH176">
        <v>1.4408046379685402E-2</v>
      </c>
      <c r="BI176">
        <v>0</v>
      </c>
      <c r="BJ176">
        <v>0.33965331315994263</v>
      </c>
      <c r="BK176">
        <v>0.30080848932266235</v>
      </c>
      <c r="BR176">
        <v>0</v>
      </c>
      <c r="BS176">
        <v>-3.9682567119598389E-2</v>
      </c>
      <c r="BT176">
        <v>-8.7542068213224411E-3</v>
      </c>
      <c r="BU176">
        <v>0</v>
      </c>
      <c r="BV176">
        <v>-1.6150334849953651E-3</v>
      </c>
      <c r="BW176">
        <v>0</v>
      </c>
      <c r="BX176">
        <v>-1.2504951097071171E-2</v>
      </c>
      <c r="BY176">
        <v>0.10088435560464859</v>
      </c>
      <c r="CF176">
        <v>23.990610122680664</v>
      </c>
      <c r="CG176">
        <v>40.60888671875</v>
      </c>
      <c r="CH176">
        <v>96.330635070800781</v>
      </c>
      <c r="CI176">
        <v>103.53151702880859</v>
      </c>
      <c r="CJ176">
        <v>99.434051513671875</v>
      </c>
      <c r="CK176">
        <v>114.09899139404297</v>
      </c>
      <c r="CL176">
        <v>90.190170288085938</v>
      </c>
      <c r="CM176">
        <v>54.911575317382813</v>
      </c>
      <c r="CS176">
        <v>0.3104269802570343</v>
      </c>
      <c r="CT176">
        <v>0</v>
      </c>
      <c r="CU176">
        <v>0</v>
      </c>
      <c r="CV176">
        <v>0</v>
      </c>
      <c r="CW176">
        <v>0</v>
      </c>
      <c r="CX176">
        <v>0</v>
      </c>
      <c r="CY176">
        <v>-0.13336539268493652</v>
      </c>
      <c r="CZ176">
        <v>-0.13335014879703522</v>
      </c>
      <c r="DA176">
        <v>-0.13335014879703522</v>
      </c>
      <c r="DB176">
        <v>306</v>
      </c>
      <c r="DC176">
        <v>1000</v>
      </c>
      <c r="DD176">
        <v>0</v>
      </c>
      <c r="DE176">
        <v>73.590095520019531</v>
      </c>
      <c r="DF176">
        <v>90.7685546875</v>
      </c>
      <c r="DG176">
        <v>0</v>
      </c>
      <c r="DH176">
        <v>0.5</v>
      </c>
      <c r="DI176">
        <v>0</v>
      </c>
      <c r="DQ176">
        <v>0.69999998807907104</v>
      </c>
      <c r="DR176">
        <v>1</v>
      </c>
      <c r="DS176">
        <v>0</v>
      </c>
      <c r="DT176">
        <v>3.8591545075178146E-2</v>
      </c>
      <c r="DU176">
        <v>0.13335014879703522</v>
      </c>
      <c r="DV176">
        <v>0</v>
      </c>
      <c r="DW176">
        <v>0.13335014879703522</v>
      </c>
      <c r="DX176">
        <v>0</v>
      </c>
      <c r="DY176">
        <v>755.22625732421875</v>
      </c>
      <c r="DZ176">
        <v>296.22238159179688</v>
      </c>
      <c r="EA176">
        <v>3.4554240703582764</v>
      </c>
      <c r="EB176">
        <v>2.9999999329447746E-2</v>
      </c>
    </row>
    <row r="177" spans="27:132">
      <c r="AA177">
        <v>307</v>
      </c>
      <c r="AB177">
        <v>0.19061368703842163</v>
      </c>
      <c r="AC177">
        <v>0.15578357875347137</v>
      </c>
      <c r="AD177">
        <v>0.14114572107791901</v>
      </c>
      <c r="AE177">
        <v>0.15822640061378479</v>
      </c>
      <c r="AF177">
        <v>0.19063037633895874</v>
      </c>
      <c r="AG177">
        <v>0.17438507080078125</v>
      </c>
      <c r="AH177">
        <v>0.16195128858089447</v>
      </c>
      <c r="AI177">
        <v>0.26491311192512512</v>
      </c>
      <c r="AJ177">
        <v>0.19627189636230469</v>
      </c>
      <c r="AP177">
        <v>3.8772597312927246</v>
      </c>
      <c r="AQ177">
        <v>4.8432865142822266</v>
      </c>
      <c r="AR177">
        <v>5.7708554267883301</v>
      </c>
      <c r="AS177">
        <v>10.354718208312988</v>
      </c>
      <c r="AT177">
        <v>21.873926162719727</v>
      </c>
      <c r="AU177">
        <v>12.561495780944824</v>
      </c>
      <c r="AV177">
        <v>9.8048696517944336</v>
      </c>
      <c r="AW177">
        <v>8.5086889266967773</v>
      </c>
      <c r="BD177">
        <v>0</v>
      </c>
      <c r="BE177">
        <v>0.31273338198661804</v>
      </c>
      <c r="BF177">
        <v>2.2950654849410057E-2</v>
      </c>
      <c r="BG177">
        <v>0</v>
      </c>
      <c r="BH177">
        <v>1.415926031768322E-2</v>
      </c>
      <c r="BI177">
        <v>0</v>
      </c>
      <c r="BJ177">
        <v>0.36814349889755249</v>
      </c>
      <c r="BK177">
        <v>0.28201311826705933</v>
      </c>
      <c r="BR177">
        <v>0</v>
      </c>
      <c r="BS177">
        <v>-3.8763366639614105E-2</v>
      </c>
      <c r="BT177">
        <v>-8.9820083230733871E-3</v>
      </c>
      <c r="BU177">
        <v>0</v>
      </c>
      <c r="BV177">
        <v>-1.5661880606785417E-3</v>
      </c>
      <c r="BW177">
        <v>0</v>
      </c>
      <c r="BX177">
        <v>-1.0603649541735649E-2</v>
      </c>
      <c r="BY177">
        <v>0.10544323176145554</v>
      </c>
      <c r="CF177">
        <v>24.232883453369141</v>
      </c>
      <c r="CG177">
        <v>40.360706329345703</v>
      </c>
      <c r="CH177">
        <v>96.180931091308594</v>
      </c>
      <c r="CI177">
        <v>103.54719543457031</v>
      </c>
      <c r="CJ177">
        <v>99.426925659179688</v>
      </c>
      <c r="CK177">
        <v>114.19538879394531</v>
      </c>
      <c r="CL177">
        <v>89.13519287109375</v>
      </c>
      <c r="CM177">
        <v>56.724590301513672</v>
      </c>
      <c r="CS177">
        <v>0.30827370285987854</v>
      </c>
      <c r="CT177">
        <v>0</v>
      </c>
      <c r="CU177">
        <v>0</v>
      </c>
      <c r="CV177">
        <v>0</v>
      </c>
      <c r="CW177">
        <v>0</v>
      </c>
      <c r="CX177">
        <v>0</v>
      </c>
      <c r="CY177">
        <v>-0.16649067401885986</v>
      </c>
      <c r="CZ177">
        <v>-0.16650722920894623</v>
      </c>
      <c r="DA177">
        <v>-0.16650722920894623</v>
      </c>
      <c r="DB177">
        <v>307</v>
      </c>
      <c r="DC177">
        <v>1000</v>
      </c>
      <c r="DD177">
        <v>0</v>
      </c>
      <c r="DE177">
        <v>73.717842102050781</v>
      </c>
      <c r="DF177">
        <v>90.568267822265625</v>
      </c>
      <c r="DG177">
        <v>0</v>
      </c>
      <c r="DH177">
        <v>0.5</v>
      </c>
      <c r="DI177">
        <v>0</v>
      </c>
      <c r="DQ177">
        <v>0.69999998807907104</v>
      </c>
      <c r="DR177">
        <v>1</v>
      </c>
      <c r="DS177">
        <v>0</v>
      </c>
      <c r="DT177">
        <v>3.9069525897502899E-2</v>
      </c>
      <c r="DU177">
        <v>0.16650722920894623</v>
      </c>
      <c r="DV177">
        <v>0</v>
      </c>
      <c r="DW177">
        <v>0.16650722920894623</v>
      </c>
      <c r="DX177">
        <v>0</v>
      </c>
      <c r="DY177">
        <v>755.22625732421875</v>
      </c>
      <c r="DZ177">
        <v>296.22238159179688</v>
      </c>
      <c r="EA177">
        <v>4.2618184089660645</v>
      </c>
      <c r="EB177">
        <v>2.9999999329447746E-2</v>
      </c>
    </row>
    <row r="178" spans="27:132">
      <c r="AA178">
        <v>308</v>
      </c>
      <c r="AB178">
        <v>0.19042441248893738</v>
      </c>
      <c r="AC178">
        <v>0.15592686831951141</v>
      </c>
      <c r="AD178">
        <v>0.14119170606136322</v>
      </c>
      <c r="AE178">
        <v>0.15821880102157593</v>
      </c>
      <c r="AF178">
        <v>0.1906379759311676</v>
      </c>
      <c r="AG178">
        <v>0.17429953813552856</v>
      </c>
      <c r="AH178">
        <v>0.16313785314559937</v>
      </c>
      <c r="AI178">
        <v>0.26207238435745239</v>
      </c>
      <c r="AJ178">
        <v>0.19611603021621704</v>
      </c>
      <c r="AP178">
        <v>3.9151148796081543</v>
      </c>
      <c r="AQ178">
        <v>4.814629077911377</v>
      </c>
      <c r="AR178">
        <v>5.7616586685180664</v>
      </c>
      <c r="AS178">
        <v>10.35623836517334</v>
      </c>
      <c r="AT178">
        <v>21.872406005859375</v>
      </c>
      <c r="AU178">
        <v>12.570048332214355</v>
      </c>
      <c r="AV178">
        <v>9.686213493347168</v>
      </c>
      <c r="AW178">
        <v>8.7927608489990234</v>
      </c>
      <c r="BD178">
        <v>0</v>
      </c>
      <c r="BE178">
        <v>0.3038116991519928</v>
      </c>
      <c r="BF178">
        <v>2.3205591365695E-2</v>
      </c>
      <c r="BG178">
        <v>0</v>
      </c>
      <c r="BH178">
        <v>1.3928385451436043E-2</v>
      </c>
      <c r="BI178">
        <v>0</v>
      </c>
      <c r="BJ178">
        <v>0.39610278606414795</v>
      </c>
      <c r="BK178">
        <v>0.26295152306556702</v>
      </c>
      <c r="BR178">
        <v>0</v>
      </c>
      <c r="BS178">
        <v>-3.7855718284845352E-2</v>
      </c>
      <c r="BT178">
        <v>-9.1962786391377449E-3</v>
      </c>
      <c r="BU178">
        <v>0</v>
      </c>
      <c r="BV178">
        <v>-1.5187874669209123E-3</v>
      </c>
      <c r="BW178">
        <v>0</v>
      </c>
      <c r="BX178">
        <v>-8.5538364946842194E-3</v>
      </c>
      <c r="BY178">
        <v>0.11010369658470154</v>
      </c>
      <c r="CF178">
        <v>24.469476699829102</v>
      </c>
      <c r="CG178">
        <v>40.121891021728516</v>
      </c>
      <c r="CH178">
        <v>96.02764892578125</v>
      </c>
      <c r="CI178">
        <v>103.56239318847656</v>
      </c>
      <c r="CJ178">
        <v>99.420021057128906</v>
      </c>
      <c r="CK178">
        <v>114.27313995361328</v>
      </c>
      <c r="CL178">
        <v>88.056503295898438</v>
      </c>
      <c r="CM178">
        <v>58.618408203125</v>
      </c>
      <c r="CS178">
        <v>0.30533695220947266</v>
      </c>
      <c r="CT178">
        <v>0</v>
      </c>
      <c r="CU178">
        <v>0</v>
      </c>
      <c r="CV178">
        <v>0</v>
      </c>
      <c r="CW178">
        <v>0</v>
      </c>
      <c r="CX178">
        <v>0</v>
      </c>
      <c r="CY178">
        <v>-0.17397105693817139</v>
      </c>
      <c r="CZ178">
        <v>-0.17396830022335052</v>
      </c>
      <c r="DA178">
        <v>-0.17396830022335052</v>
      </c>
      <c r="DB178">
        <v>308</v>
      </c>
      <c r="DC178">
        <v>1000</v>
      </c>
      <c r="DD178">
        <v>0</v>
      </c>
      <c r="DE178">
        <v>73.853965759277344</v>
      </c>
      <c r="DF178">
        <v>90.362777709960938</v>
      </c>
      <c r="DG178">
        <v>0</v>
      </c>
      <c r="DH178">
        <v>0.5</v>
      </c>
      <c r="DI178">
        <v>0</v>
      </c>
      <c r="DQ178">
        <v>0.69999998807907104</v>
      </c>
      <c r="DR178">
        <v>1</v>
      </c>
      <c r="DS178">
        <v>0</v>
      </c>
      <c r="DT178">
        <v>3.8877971470355988E-2</v>
      </c>
      <c r="DU178">
        <v>0.17396830022335052</v>
      </c>
      <c r="DV178">
        <v>0</v>
      </c>
      <c r="DW178">
        <v>0.17396830022335052</v>
      </c>
      <c r="DX178">
        <v>0</v>
      </c>
      <c r="DY178">
        <v>755.22625732421875</v>
      </c>
      <c r="DZ178">
        <v>296.22238159179688</v>
      </c>
      <c r="EA178">
        <v>4.474726676940918</v>
      </c>
      <c r="EB178">
        <v>2.9999999329447746E-2</v>
      </c>
    </row>
    <row r="179" spans="27:132">
      <c r="AA179">
        <v>309</v>
      </c>
      <c r="AB179">
        <v>0.19023960828781128</v>
      </c>
      <c r="AC179">
        <v>0.15606468915939331</v>
      </c>
      <c r="AD179">
        <v>0.14123868942260742</v>
      </c>
      <c r="AE179">
        <v>0.15821143984794617</v>
      </c>
      <c r="AF179">
        <v>0.19064533710479736</v>
      </c>
      <c r="AG179">
        <v>0.17423591017723083</v>
      </c>
      <c r="AH179">
        <v>0.16435042023658752</v>
      </c>
      <c r="AI179">
        <v>0.25885573029518127</v>
      </c>
      <c r="AJ179">
        <v>0.19585219025611877</v>
      </c>
      <c r="AP179">
        <v>3.952075719833374</v>
      </c>
      <c r="AQ179">
        <v>4.7870645523071289</v>
      </c>
      <c r="AR179">
        <v>5.7522621154785156</v>
      </c>
      <c r="AS179">
        <v>10.357710838317871</v>
      </c>
      <c r="AT179">
        <v>21.870933532714844</v>
      </c>
      <c r="AU179">
        <v>12.576411247253418</v>
      </c>
      <c r="AV179">
        <v>9.5649576187133789</v>
      </c>
      <c r="AW179">
        <v>9.1144266128540039</v>
      </c>
      <c r="BD179">
        <v>0</v>
      </c>
      <c r="BE179">
        <v>0.29527291655540466</v>
      </c>
      <c r="BF179">
        <v>2.3458573967218399E-2</v>
      </c>
      <c r="BG179">
        <v>0</v>
      </c>
      <c r="BH179">
        <v>1.370011642575264E-2</v>
      </c>
      <c r="BI179">
        <v>0</v>
      </c>
      <c r="BJ179">
        <v>0.4231911301612854</v>
      </c>
      <c r="BK179">
        <v>0.24437727034091949</v>
      </c>
      <c r="BR179">
        <v>0</v>
      </c>
      <c r="BS179">
        <v>-3.6960873752832413E-2</v>
      </c>
      <c r="BT179">
        <v>-9.3973744660615921E-3</v>
      </c>
      <c r="BU179">
        <v>0</v>
      </c>
      <c r="BV179">
        <v>-1.4728192472830415E-3</v>
      </c>
      <c r="BW179">
        <v>0</v>
      </c>
      <c r="BX179">
        <v>-6.3620791770517826E-3</v>
      </c>
      <c r="BY179">
        <v>0.1148933619260788</v>
      </c>
      <c r="CF179">
        <v>24.700481414794922</v>
      </c>
      <c r="CG179">
        <v>39.892189025878906</v>
      </c>
      <c r="CH179">
        <v>95.871040344238281</v>
      </c>
      <c r="CI179">
        <v>103.57711029052734</v>
      </c>
      <c r="CJ179">
        <v>99.413330078125</v>
      </c>
      <c r="CK179">
        <v>114.33098602294922</v>
      </c>
      <c r="CL179">
        <v>86.954170227050781</v>
      </c>
      <c r="CM179">
        <v>60.762847900390625</v>
      </c>
      <c r="CS179">
        <v>0.30220770835876465</v>
      </c>
      <c r="CT179">
        <v>0</v>
      </c>
      <c r="CU179">
        <v>0</v>
      </c>
      <c r="CV179">
        <v>0</v>
      </c>
      <c r="CW179">
        <v>0</v>
      </c>
      <c r="CX179">
        <v>0</v>
      </c>
      <c r="CY179">
        <v>-0.20676851272583008</v>
      </c>
      <c r="CZ179">
        <v>-0.20677147805690765</v>
      </c>
      <c r="DA179">
        <v>-0.20677147805690765</v>
      </c>
      <c r="DB179">
        <v>309</v>
      </c>
      <c r="DC179">
        <v>1000</v>
      </c>
      <c r="DD179">
        <v>0</v>
      </c>
      <c r="DE179">
        <v>74.023765563964844</v>
      </c>
      <c r="DF179">
        <v>90.151863098144531</v>
      </c>
      <c r="DG179">
        <v>0</v>
      </c>
      <c r="DH179">
        <v>0.5</v>
      </c>
      <c r="DI179">
        <v>0</v>
      </c>
      <c r="DQ179">
        <v>0.69999998807907104</v>
      </c>
      <c r="DR179">
        <v>1</v>
      </c>
      <c r="DS179">
        <v>0</v>
      </c>
      <c r="DT179">
        <v>3.9005674421787262E-2</v>
      </c>
      <c r="DU179">
        <v>0.20677147805690765</v>
      </c>
      <c r="DV179">
        <v>0</v>
      </c>
      <c r="DW179">
        <v>0.20677147805690765</v>
      </c>
      <c r="DX179">
        <v>0</v>
      </c>
      <c r="DY179">
        <v>755.22625732421875</v>
      </c>
      <c r="DZ179">
        <v>296.22238159179688</v>
      </c>
      <c r="EA179">
        <v>5.3010616302490234</v>
      </c>
      <c r="EB179">
        <v>2.9999999329447746E-2</v>
      </c>
    </row>
    <row r="180" spans="27:132">
      <c r="AA180">
        <v>310</v>
      </c>
      <c r="AB180">
        <v>0.19005921483039856</v>
      </c>
      <c r="AC180">
        <v>0.15619716048240662</v>
      </c>
      <c r="AD180">
        <v>0.14128661155700684</v>
      </c>
      <c r="AE180">
        <v>0.15820430219173431</v>
      </c>
      <c r="AF180">
        <v>0.19065247476100922</v>
      </c>
      <c r="AG180">
        <v>0.1741955578327179</v>
      </c>
      <c r="AH180">
        <v>0.16558784246444702</v>
      </c>
      <c r="AI180">
        <v>0.25597119331359863</v>
      </c>
      <c r="AJ180">
        <v>0.19571562111377716</v>
      </c>
      <c r="AP180">
        <v>3.9881541728973389</v>
      </c>
      <c r="AQ180">
        <v>4.7605705261230469</v>
      </c>
      <c r="AR180">
        <v>5.7426776885986328</v>
      </c>
      <c r="AS180">
        <v>10.359137535095215</v>
      </c>
      <c r="AT180">
        <v>21.8695068359375</v>
      </c>
      <c r="AU180">
        <v>12.580447196960449</v>
      </c>
      <c r="AV180">
        <v>9.4412145614624023</v>
      </c>
      <c r="AW180">
        <v>9.4028806686401367</v>
      </c>
      <c r="BD180">
        <v>0</v>
      </c>
      <c r="BE180">
        <v>0.28737646341323853</v>
      </c>
      <c r="BF180">
        <v>2.373134158551693E-2</v>
      </c>
      <c r="BG180">
        <v>0</v>
      </c>
      <c r="BH180">
        <v>1.3487701304256916E-2</v>
      </c>
      <c r="BI180">
        <v>0</v>
      </c>
      <c r="BJ180">
        <v>0.44988781213760376</v>
      </c>
      <c r="BK180">
        <v>0.22551670670509338</v>
      </c>
      <c r="BR180">
        <v>0</v>
      </c>
      <c r="BS180">
        <v>-3.6079704761505127E-2</v>
      </c>
      <c r="BT180">
        <v>-9.5857055857777596E-3</v>
      </c>
      <c r="BU180">
        <v>0</v>
      </c>
      <c r="BV180">
        <v>-1.4283182099461555E-3</v>
      </c>
      <c r="BW180">
        <v>0</v>
      </c>
      <c r="BX180">
        <v>-4.0357005782425404E-3</v>
      </c>
      <c r="BY180">
        <v>0.11970697343349457</v>
      </c>
      <c r="CF180">
        <v>24.925973892211914</v>
      </c>
      <c r="CG180">
        <v>39.671405792236328</v>
      </c>
      <c r="CH180">
        <v>95.711296081542969</v>
      </c>
      <c r="CI180">
        <v>103.59138488769531</v>
      </c>
      <c r="CJ180">
        <v>99.406837463378906</v>
      </c>
      <c r="CK180">
        <v>114.36766815185547</v>
      </c>
      <c r="CL180">
        <v>85.829238891601563</v>
      </c>
      <c r="CM180">
        <v>62.685871124267578</v>
      </c>
      <c r="CS180">
        <v>0.29830414056777954</v>
      </c>
      <c r="CT180">
        <v>0</v>
      </c>
      <c r="CU180">
        <v>0</v>
      </c>
      <c r="CV180">
        <v>0</v>
      </c>
      <c r="CW180">
        <v>0</v>
      </c>
      <c r="CX180">
        <v>0</v>
      </c>
      <c r="CY180">
        <v>-0.16874074935913086</v>
      </c>
      <c r="CZ180">
        <v>-0.16874808073043823</v>
      </c>
      <c r="DA180">
        <v>-0.16874808073043823</v>
      </c>
      <c r="DB180">
        <v>310</v>
      </c>
      <c r="DC180">
        <v>1000</v>
      </c>
      <c r="DD180">
        <v>0</v>
      </c>
      <c r="DE180">
        <v>74.15643310546875</v>
      </c>
      <c r="DF180">
        <v>89.935493469238281</v>
      </c>
      <c r="DG180">
        <v>0</v>
      </c>
      <c r="DH180">
        <v>0.5</v>
      </c>
      <c r="DI180">
        <v>0</v>
      </c>
      <c r="DQ180">
        <v>0.69999998807907104</v>
      </c>
      <c r="DR180">
        <v>1</v>
      </c>
      <c r="DS180">
        <v>0</v>
      </c>
      <c r="DT180">
        <v>3.8462933152914047E-2</v>
      </c>
      <c r="DU180">
        <v>0.16874808073043823</v>
      </c>
      <c r="DV180">
        <v>0</v>
      </c>
      <c r="DW180">
        <v>0.16874808073043823</v>
      </c>
      <c r="DX180">
        <v>0</v>
      </c>
      <c r="DY180">
        <v>755.22625732421875</v>
      </c>
      <c r="DZ180">
        <v>296.22238159179688</v>
      </c>
      <c r="EA180">
        <v>4.3872909545898438</v>
      </c>
      <c r="EB180">
        <v>2.9999999329447746E-2</v>
      </c>
    </row>
    <row r="181" spans="27:132">
      <c r="AA181">
        <v>311</v>
      </c>
      <c r="AB181">
        <v>0.18988314270973206</v>
      </c>
      <c r="AC181">
        <v>0.15632443130016327</v>
      </c>
      <c r="AD181">
        <v>0.14133541285991669</v>
      </c>
      <c r="AE181">
        <v>0.15819737315177917</v>
      </c>
      <c r="AF181">
        <v>0.19065940380096436</v>
      </c>
      <c r="AG181">
        <v>0.17417970299720764</v>
      </c>
      <c r="AH181">
        <v>0.16685089468955994</v>
      </c>
      <c r="AI181">
        <v>0.25312191247940063</v>
      </c>
      <c r="AJ181">
        <v>0.19560790061950684</v>
      </c>
      <c r="AP181">
        <v>4.0233688354492188</v>
      </c>
      <c r="AQ181">
        <v>4.7351164817810059</v>
      </c>
      <c r="AR181">
        <v>5.732917308807373</v>
      </c>
      <c r="AS181">
        <v>10.360523223876953</v>
      </c>
      <c r="AT181">
        <v>21.868120193481445</v>
      </c>
      <c r="AU181">
        <v>12.582032203674316</v>
      </c>
      <c r="AV181">
        <v>9.3149099349975586</v>
      </c>
      <c r="AW181">
        <v>9.6878080368041992</v>
      </c>
      <c r="BD181">
        <v>0</v>
      </c>
      <c r="BE181">
        <v>0.27932947874069214</v>
      </c>
      <c r="BF181">
        <v>2.3959258571267128E-2</v>
      </c>
      <c r="BG181">
        <v>0</v>
      </c>
      <c r="BH181">
        <v>1.3254950754344463E-2</v>
      </c>
      <c r="BI181">
        <v>0</v>
      </c>
      <c r="BJ181">
        <v>0.47499763965606689</v>
      </c>
      <c r="BK181">
        <v>0.20845872163772583</v>
      </c>
      <c r="BR181">
        <v>0</v>
      </c>
      <c r="BS181">
        <v>-3.5213273018598557E-2</v>
      </c>
      <c r="BT181">
        <v>-9.7615858539938927E-3</v>
      </c>
      <c r="BU181">
        <v>0</v>
      </c>
      <c r="BV181">
        <v>-1.3851422118023038E-3</v>
      </c>
      <c r="BW181">
        <v>0</v>
      </c>
      <c r="BX181">
        <v>-1.5852048527449369E-3</v>
      </c>
      <c r="BY181">
        <v>0.12471958994865417</v>
      </c>
      <c r="CF181">
        <v>25.146064758300781</v>
      </c>
      <c r="CG181">
        <v>39.459285736083984</v>
      </c>
      <c r="CH181">
        <v>95.548629760742188</v>
      </c>
      <c r="CI181">
        <v>103.60524749755859</v>
      </c>
      <c r="CJ181">
        <v>99.400543212890625</v>
      </c>
      <c r="CK181">
        <v>114.38208770751953</v>
      </c>
      <c r="CL181">
        <v>84.681007385253906</v>
      </c>
      <c r="CM181">
        <v>64.58538818359375</v>
      </c>
      <c r="CS181">
        <v>0.29525434970855713</v>
      </c>
      <c r="CT181">
        <v>0</v>
      </c>
      <c r="CU181">
        <v>0</v>
      </c>
      <c r="CV181">
        <v>0</v>
      </c>
      <c r="CW181">
        <v>0</v>
      </c>
      <c r="CX181">
        <v>0</v>
      </c>
      <c r="CY181">
        <v>-0.16023218631744385</v>
      </c>
      <c r="CZ181">
        <v>-0.16020862758159637</v>
      </c>
      <c r="DA181">
        <v>-0.16020862758159637</v>
      </c>
      <c r="DB181">
        <v>311</v>
      </c>
      <c r="DC181">
        <v>1000</v>
      </c>
      <c r="DD181">
        <v>0</v>
      </c>
      <c r="DE181">
        <v>74.281425476074219</v>
      </c>
      <c r="DF181">
        <v>89.713356018066406</v>
      </c>
      <c r="DG181">
        <v>0</v>
      </c>
      <c r="DH181">
        <v>0.5</v>
      </c>
      <c r="DI181">
        <v>0</v>
      </c>
      <c r="DQ181">
        <v>0.69999998807907104</v>
      </c>
      <c r="DR181">
        <v>1</v>
      </c>
      <c r="DS181">
        <v>0</v>
      </c>
      <c r="DT181">
        <v>3.8335226476192474E-2</v>
      </c>
      <c r="DU181">
        <v>0.16020862758159637</v>
      </c>
      <c r="DV181">
        <v>0</v>
      </c>
      <c r="DW181">
        <v>0.16020862758159637</v>
      </c>
      <c r="DX181">
        <v>0</v>
      </c>
      <c r="DY181">
        <v>755.22625732421875</v>
      </c>
      <c r="DZ181">
        <v>296.22238159179688</v>
      </c>
      <c r="EA181">
        <v>4.1791491508483887</v>
      </c>
      <c r="EB181">
        <v>2.9999999329447746E-2</v>
      </c>
    </row>
    <row r="182" spans="27:132">
      <c r="AA182">
        <v>312</v>
      </c>
      <c r="AB182">
        <v>0.18971133232116699</v>
      </c>
      <c r="AC182">
        <v>0.15644662082195282</v>
      </c>
      <c r="AD182">
        <v>0.1413850337266922</v>
      </c>
      <c r="AE182">
        <v>0.15819065272808075</v>
      </c>
      <c r="AF182">
        <v>0.19066612422466278</v>
      </c>
      <c r="AG182">
        <v>0.17418952286243439</v>
      </c>
      <c r="AH182">
        <v>0.16813939809799194</v>
      </c>
      <c r="AI182">
        <v>0.25005552172660828</v>
      </c>
      <c r="AJ182">
        <v>0.19544477760791779</v>
      </c>
      <c r="AP182">
        <v>4.0577306747436523</v>
      </c>
      <c r="AQ182">
        <v>4.7106785774230957</v>
      </c>
      <c r="AR182">
        <v>5.7229928970336914</v>
      </c>
      <c r="AS182">
        <v>10.361867904663086</v>
      </c>
      <c r="AT182">
        <v>21.866775512695313</v>
      </c>
      <c r="AU182">
        <v>12.581050872802734</v>
      </c>
      <c r="AV182">
        <v>9.1860589981079102</v>
      </c>
      <c r="AW182">
        <v>9.9944477081298828</v>
      </c>
      <c r="BD182">
        <v>0</v>
      </c>
      <c r="BE182">
        <v>0.27147680521011353</v>
      </c>
      <c r="BF182">
        <v>2.4168930947780609E-2</v>
      </c>
      <c r="BG182">
        <v>0</v>
      </c>
      <c r="BH182">
        <v>1.301912497729063E-2</v>
      </c>
      <c r="BI182">
        <v>0</v>
      </c>
      <c r="BJ182">
        <v>0.49905028939247131</v>
      </c>
      <c r="BK182">
        <v>0.19228489696979523</v>
      </c>
      <c r="BR182">
        <v>0</v>
      </c>
      <c r="BS182">
        <v>-3.4362278878688812E-2</v>
      </c>
      <c r="BT182">
        <v>-9.9253784865140915E-3</v>
      </c>
      <c r="BU182">
        <v>0</v>
      </c>
      <c r="BV182">
        <v>-1.343255047686398E-3</v>
      </c>
      <c r="BW182">
        <v>0</v>
      </c>
      <c r="BX182">
        <v>9.8194938618689775E-4</v>
      </c>
      <c r="BY182">
        <v>0.12983164191246033</v>
      </c>
      <c r="CF182">
        <v>25.36082649230957</v>
      </c>
      <c r="CG182">
        <v>39.255638122558594</v>
      </c>
      <c r="CH182">
        <v>95.383224487304688</v>
      </c>
      <c r="CI182">
        <v>103.61869049072266</v>
      </c>
      <c r="CJ182">
        <v>99.394432067871094</v>
      </c>
      <c r="CK182">
        <v>114.37315368652344</v>
      </c>
      <c r="CL182">
        <v>83.5096435546875</v>
      </c>
      <c r="CM182">
        <v>66.629653930664063</v>
      </c>
      <c r="CS182">
        <v>0.29238098859786987</v>
      </c>
      <c r="CT182">
        <v>0</v>
      </c>
      <c r="CU182">
        <v>0</v>
      </c>
      <c r="CV182">
        <v>0</v>
      </c>
      <c r="CW182">
        <v>0</v>
      </c>
      <c r="CX182">
        <v>0</v>
      </c>
      <c r="CY182">
        <v>-0.17681717872619629</v>
      </c>
      <c r="CZ182">
        <v>-0.17680761218070984</v>
      </c>
      <c r="DA182">
        <v>-0.17680761218070984</v>
      </c>
      <c r="DB182">
        <v>312</v>
      </c>
      <c r="DC182">
        <v>1000</v>
      </c>
      <c r="DD182">
        <v>0</v>
      </c>
      <c r="DE182">
        <v>74.423873901367188</v>
      </c>
      <c r="DF182">
        <v>89.485321044921875</v>
      </c>
      <c r="DG182">
        <v>0</v>
      </c>
      <c r="DH182">
        <v>0.5</v>
      </c>
      <c r="DI182">
        <v>0</v>
      </c>
      <c r="DQ182">
        <v>0.69999998807907104</v>
      </c>
      <c r="DR182">
        <v>1</v>
      </c>
      <c r="DS182">
        <v>0</v>
      </c>
      <c r="DT182">
        <v>3.9742592722177505E-2</v>
      </c>
      <c r="DU182">
        <v>0.17680761218070984</v>
      </c>
      <c r="DV182">
        <v>0</v>
      </c>
      <c r="DW182">
        <v>0.17680761218070984</v>
      </c>
      <c r="DX182">
        <v>0</v>
      </c>
      <c r="DY182">
        <v>755.22625732421875</v>
      </c>
      <c r="DZ182">
        <v>296.22238159179688</v>
      </c>
      <c r="EA182">
        <v>4.4488191604614258</v>
      </c>
      <c r="EB182">
        <v>2.9999999329447746E-2</v>
      </c>
    </row>
    <row r="183" spans="27:132">
      <c r="AA183">
        <v>313</v>
      </c>
      <c r="AB183">
        <v>0.18954369425773621</v>
      </c>
      <c r="AC183">
        <v>0.15656387805938721</v>
      </c>
      <c r="AD183">
        <v>0.1414354145526886</v>
      </c>
      <c r="AE183">
        <v>0.15818414092063904</v>
      </c>
      <c r="AF183">
        <v>0.19067263603210449</v>
      </c>
      <c r="AG183">
        <v>0.17422609031200409</v>
      </c>
      <c r="AH183">
        <v>0.16945178806781769</v>
      </c>
      <c r="AI183">
        <v>0.24678808450698853</v>
      </c>
      <c r="AJ183">
        <v>0.19523055851459503</v>
      </c>
      <c r="AP183">
        <v>4.0912580490112305</v>
      </c>
      <c r="AQ183">
        <v>4.6872267723083496</v>
      </c>
      <c r="AR183">
        <v>5.7129168510437012</v>
      </c>
      <c r="AS183">
        <v>10.36316967010498</v>
      </c>
      <c r="AT183">
        <v>21.865474700927734</v>
      </c>
      <c r="AU183">
        <v>12.577393531799316</v>
      </c>
      <c r="AV183">
        <v>9.0548200607299805</v>
      </c>
      <c r="AW183">
        <v>10.321191787719727</v>
      </c>
      <c r="BD183">
        <v>0</v>
      </c>
      <c r="BE183">
        <v>0.26405903697013855</v>
      </c>
      <c r="BF183">
        <v>2.438206784427166E-2</v>
      </c>
      <c r="BG183">
        <v>0</v>
      </c>
      <c r="BH183">
        <v>1.2792525812983513E-2</v>
      </c>
      <c r="BI183">
        <v>0</v>
      </c>
      <c r="BJ183">
        <v>0.52253150939941406</v>
      </c>
      <c r="BK183">
        <v>0.17623484134674072</v>
      </c>
      <c r="BR183">
        <v>0</v>
      </c>
      <c r="BS183">
        <v>-3.3527448773384094E-2</v>
      </c>
      <c r="BT183">
        <v>-1.0077389888465405E-2</v>
      </c>
      <c r="BU183">
        <v>0</v>
      </c>
      <c r="BV183">
        <v>-1.3026079395785928E-3</v>
      </c>
      <c r="BW183">
        <v>0</v>
      </c>
      <c r="BX183">
        <v>3.6560804583132267E-3</v>
      </c>
      <c r="BY183">
        <v>0.13489603996276855</v>
      </c>
      <c r="CF183">
        <v>25.570375442504883</v>
      </c>
      <c r="CG183">
        <v>39.060207366943359</v>
      </c>
      <c r="CH183">
        <v>95.215286254882813</v>
      </c>
      <c r="CI183">
        <v>103.6317138671875</v>
      </c>
      <c r="CJ183">
        <v>99.388511657714844</v>
      </c>
      <c r="CK183">
        <v>114.33991241455078</v>
      </c>
      <c r="CL183">
        <v>82.316558837890625</v>
      </c>
      <c r="CM183">
        <v>68.807945251464844</v>
      </c>
      <c r="CS183">
        <v>0.2891063392162323</v>
      </c>
      <c r="CT183">
        <v>0</v>
      </c>
      <c r="CU183">
        <v>0</v>
      </c>
      <c r="CV183">
        <v>0</v>
      </c>
      <c r="CW183">
        <v>0</v>
      </c>
      <c r="CX183">
        <v>0</v>
      </c>
      <c r="CY183">
        <v>-0.19180774688720703</v>
      </c>
      <c r="CZ183">
        <v>-0.19184811413288116</v>
      </c>
      <c r="DA183">
        <v>-0.19184811413288116</v>
      </c>
      <c r="DB183">
        <v>313</v>
      </c>
      <c r="DC183">
        <v>1000</v>
      </c>
      <c r="DD183">
        <v>0</v>
      </c>
      <c r="DE183">
        <v>74.582199096679688</v>
      </c>
      <c r="DF183">
        <v>89.251396179199219</v>
      </c>
      <c r="DG183">
        <v>0</v>
      </c>
      <c r="DH183">
        <v>0.5</v>
      </c>
      <c r="DI183">
        <v>0</v>
      </c>
      <c r="DQ183">
        <v>0.69999998807907104</v>
      </c>
      <c r="DR183">
        <v>1</v>
      </c>
      <c r="DS183">
        <v>0</v>
      </c>
      <c r="DT183">
        <v>4.0406189858913422E-2</v>
      </c>
      <c r="DU183">
        <v>0.19184811413288116</v>
      </c>
      <c r="DV183">
        <v>0</v>
      </c>
      <c r="DW183">
        <v>0.19184811413288116</v>
      </c>
      <c r="DX183">
        <v>0</v>
      </c>
      <c r="DY183">
        <v>755.22625732421875</v>
      </c>
      <c r="DZ183">
        <v>296.22238159179688</v>
      </c>
      <c r="EA183">
        <v>4.747988224029541</v>
      </c>
      <c r="EB183">
        <v>2.9999999329447746E-2</v>
      </c>
    </row>
    <row r="184" spans="27:132">
      <c r="AA184">
        <v>314</v>
      </c>
      <c r="AB184">
        <v>0.18938015401363373</v>
      </c>
      <c r="AC184">
        <v>0.15667632222175598</v>
      </c>
      <c r="AD184">
        <v>0.1414865106344223</v>
      </c>
      <c r="AE184">
        <v>0.15817782282829285</v>
      </c>
      <c r="AF184">
        <v>0.19067895412445068</v>
      </c>
      <c r="AG184">
        <v>0.17429032921791077</v>
      </c>
      <c r="AH184">
        <v>0.17078578472137451</v>
      </c>
      <c r="AI184">
        <v>0.24342571198940277</v>
      </c>
      <c r="AJ184">
        <v>0.194999098777771</v>
      </c>
      <c r="AP184">
        <v>4.1239662170410156</v>
      </c>
      <c r="AQ184">
        <v>4.6647381782531738</v>
      </c>
      <c r="AR184">
        <v>5.70269775390625</v>
      </c>
      <c r="AS184">
        <v>10.364433288574219</v>
      </c>
      <c r="AT184">
        <v>21.864212036132813</v>
      </c>
      <c r="AU184">
        <v>12.570969581604004</v>
      </c>
      <c r="AV184">
        <v>8.9214210510253906</v>
      </c>
      <c r="AW184">
        <v>10.657428741455078</v>
      </c>
      <c r="BD184">
        <v>0</v>
      </c>
      <c r="BE184">
        <v>0.25703847408294678</v>
      </c>
      <c r="BF184">
        <v>2.4597123265266418E-2</v>
      </c>
      <c r="BG184">
        <v>0</v>
      </c>
      <c r="BH184">
        <v>1.2574104592204094E-2</v>
      </c>
      <c r="BI184">
        <v>0</v>
      </c>
      <c r="BJ184">
        <v>0.54543918371200562</v>
      </c>
      <c r="BK184">
        <v>0.16035115718841553</v>
      </c>
      <c r="BR184">
        <v>0</v>
      </c>
      <c r="BS184">
        <v>-3.2709304243326187E-2</v>
      </c>
      <c r="BT184">
        <v>-1.0218021459877491E-2</v>
      </c>
      <c r="BU184">
        <v>0</v>
      </c>
      <c r="BV184">
        <v>-1.2632373254746199E-3</v>
      </c>
      <c r="BW184">
        <v>0</v>
      </c>
      <c r="BX184">
        <v>6.4246216788887978E-3</v>
      </c>
      <c r="BY184">
        <v>0.1398228257894516</v>
      </c>
      <c r="CF184">
        <v>25.774799346923828</v>
      </c>
      <c r="CG184">
        <v>38.872802734375</v>
      </c>
      <c r="CH184">
        <v>95.044967651367188</v>
      </c>
      <c r="CI184">
        <v>103.64434814453125</v>
      </c>
      <c r="CJ184">
        <v>99.382766723632813</v>
      </c>
      <c r="CK184">
        <v>114.28151702880859</v>
      </c>
      <c r="CL184">
        <v>81.103836059570313</v>
      </c>
      <c r="CM184">
        <v>71.049522399902344</v>
      </c>
      <c r="CS184">
        <v>0.28546670079231262</v>
      </c>
      <c r="CT184">
        <v>0</v>
      </c>
      <c r="CU184">
        <v>0</v>
      </c>
      <c r="CV184">
        <v>0</v>
      </c>
      <c r="CW184">
        <v>0</v>
      </c>
      <c r="CX184">
        <v>0</v>
      </c>
      <c r="CY184">
        <v>-0.19644200801849365</v>
      </c>
      <c r="CZ184">
        <v>-0.19641388952732086</v>
      </c>
      <c r="DA184">
        <v>-0.19641388952732086</v>
      </c>
      <c r="DB184">
        <v>314</v>
      </c>
      <c r="DC184">
        <v>1000</v>
      </c>
      <c r="DD184">
        <v>0</v>
      </c>
      <c r="DE184">
        <v>74.74591064453125</v>
      </c>
      <c r="DF184">
        <v>89.01177978515625</v>
      </c>
      <c r="DG184">
        <v>0</v>
      </c>
      <c r="DH184">
        <v>0.5</v>
      </c>
      <c r="DI184">
        <v>0</v>
      </c>
      <c r="DQ184">
        <v>0.69999998807907104</v>
      </c>
      <c r="DR184">
        <v>1</v>
      </c>
      <c r="DS184">
        <v>0</v>
      </c>
      <c r="DT184">
        <v>4.06685471534729E-2</v>
      </c>
      <c r="DU184">
        <v>0.19641388952732086</v>
      </c>
      <c r="DV184">
        <v>0</v>
      </c>
      <c r="DW184">
        <v>0.19641388952732086</v>
      </c>
      <c r="DX184">
        <v>0</v>
      </c>
      <c r="DY184">
        <v>755.22625732421875</v>
      </c>
      <c r="DZ184">
        <v>296.22238159179688</v>
      </c>
      <c r="EA184">
        <v>4.8296265602111816</v>
      </c>
      <c r="EB184">
        <v>2.9999999329447746E-2</v>
      </c>
    </row>
    <row r="185" spans="27:132">
      <c r="AA185">
        <v>315</v>
      </c>
      <c r="AB185">
        <v>0.1892206072807312</v>
      </c>
      <c r="AC185">
        <v>0.15678413212299347</v>
      </c>
      <c r="AD185">
        <v>0.14153824746608734</v>
      </c>
      <c r="AE185">
        <v>0.15817169845104218</v>
      </c>
      <c r="AF185">
        <v>0.19068507850170135</v>
      </c>
      <c r="AG185">
        <v>0.17438305914402008</v>
      </c>
      <c r="AH185">
        <v>0.17213857173919678</v>
      </c>
      <c r="AI185">
        <v>0.24036161601543427</v>
      </c>
      <c r="AJ185">
        <v>0.19487959146499634</v>
      </c>
      <c r="AP185">
        <v>4.1558756828308105</v>
      </c>
      <c r="AQ185">
        <v>4.6431760787963867</v>
      </c>
      <c r="AR185">
        <v>5.6923508644104004</v>
      </c>
      <c r="AS185">
        <v>10.365658760070801</v>
      </c>
      <c r="AT185">
        <v>21.862985610961914</v>
      </c>
      <c r="AU185">
        <v>12.561697006225586</v>
      </c>
      <c r="AV185">
        <v>8.7861423492431641</v>
      </c>
      <c r="AW185">
        <v>10.963837623596191</v>
      </c>
      <c r="BD185">
        <v>0</v>
      </c>
      <c r="BE185">
        <v>0.25031113624572754</v>
      </c>
      <c r="BF185">
        <v>2.4806031957268715E-2</v>
      </c>
      <c r="BG185">
        <v>0</v>
      </c>
      <c r="BH185">
        <v>1.2359959073364735E-2</v>
      </c>
      <c r="BI185">
        <v>0</v>
      </c>
      <c r="BJ185">
        <v>0.56759041547775269</v>
      </c>
      <c r="BK185">
        <v>0.14493250846862793</v>
      </c>
      <c r="BR185">
        <v>0</v>
      </c>
      <c r="BS185">
        <v>-3.1908430159091949E-2</v>
      </c>
      <c r="BT185">
        <v>-1.0347524657845497E-2</v>
      </c>
      <c r="BU185">
        <v>0</v>
      </c>
      <c r="BV185">
        <v>-1.2250111903995275E-3</v>
      </c>
      <c r="BW185">
        <v>0</v>
      </c>
      <c r="BX185">
        <v>9.2734666541218758E-3</v>
      </c>
      <c r="BY185">
        <v>0.14455105364322662</v>
      </c>
      <c r="CF185">
        <v>25.974233627319336</v>
      </c>
      <c r="CG185">
        <v>38.693119049072266</v>
      </c>
      <c r="CH185">
        <v>94.872512817382813</v>
      </c>
      <c r="CI185">
        <v>103.65659332275391</v>
      </c>
      <c r="CJ185">
        <v>99.377197265625</v>
      </c>
      <c r="CK185">
        <v>114.19721221923828</v>
      </c>
      <c r="CL185">
        <v>79.874031066894531</v>
      </c>
      <c r="CM185">
        <v>73.092254638671875</v>
      </c>
      <c r="CS185">
        <v>0.28170320391654968</v>
      </c>
      <c r="CT185">
        <v>0</v>
      </c>
      <c r="CU185">
        <v>0</v>
      </c>
      <c r="CV185">
        <v>0</v>
      </c>
      <c r="CW185">
        <v>0</v>
      </c>
      <c r="CX185">
        <v>0</v>
      </c>
      <c r="CY185">
        <v>-0.16184151172637939</v>
      </c>
      <c r="CZ185">
        <v>-0.16185715794563293</v>
      </c>
      <c r="DA185">
        <v>-0.16185715794563293</v>
      </c>
      <c r="DB185">
        <v>315</v>
      </c>
      <c r="DC185">
        <v>1000</v>
      </c>
      <c r="DD185">
        <v>0</v>
      </c>
      <c r="DE185">
        <v>74.875846862792969</v>
      </c>
      <c r="DF185">
        <v>88.766685485839844</v>
      </c>
      <c r="DG185">
        <v>0</v>
      </c>
      <c r="DH185">
        <v>0.5</v>
      </c>
      <c r="DI185">
        <v>0</v>
      </c>
      <c r="DQ185">
        <v>0.69999998807907104</v>
      </c>
      <c r="DR185">
        <v>1</v>
      </c>
      <c r="DS185">
        <v>0</v>
      </c>
      <c r="DT185">
        <v>4.0186934173107147E-2</v>
      </c>
      <c r="DU185">
        <v>0.16185715794563293</v>
      </c>
      <c r="DV185">
        <v>0</v>
      </c>
      <c r="DW185">
        <v>0.16185715794563293</v>
      </c>
      <c r="DX185">
        <v>0</v>
      </c>
      <c r="DY185">
        <v>755.22625732421875</v>
      </c>
      <c r="DZ185">
        <v>296.22238159179688</v>
      </c>
      <c r="EA185">
        <v>4.0276064872741699</v>
      </c>
      <c r="EB185">
        <v>2.9999999329447746E-2</v>
      </c>
    </row>
    <row r="186" spans="27:132">
      <c r="AA186">
        <v>316</v>
      </c>
      <c r="AB186">
        <v>0.18906497955322266</v>
      </c>
      <c r="AC186">
        <v>0.15688742697238922</v>
      </c>
      <c r="AD186">
        <v>0.14159058034420013</v>
      </c>
      <c r="AE186">
        <v>0.15816575288772583</v>
      </c>
      <c r="AF186">
        <v>0.1906910240650177</v>
      </c>
      <c r="AG186">
        <v>0.17450493574142456</v>
      </c>
      <c r="AH186">
        <v>0.17350906133651733</v>
      </c>
      <c r="AI186">
        <v>0.23763680458068848</v>
      </c>
      <c r="AJ186">
        <v>0.19488497078418732</v>
      </c>
      <c r="AP186">
        <v>4.1870012283325195</v>
      </c>
      <c r="AQ186">
        <v>4.6225171089172363</v>
      </c>
      <c r="AR186">
        <v>5.6818838119506836</v>
      </c>
      <c r="AS186">
        <v>10.366847991943359</v>
      </c>
      <c r="AT186">
        <v>21.861797332763672</v>
      </c>
      <c r="AU186">
        <v>12.549508094787598</v>
      </c>
      <c r="AV186">
        <v>8.6490926742553711</v>
      </c>
      <c r="AW186">
        <v>11.236319541931152</v>
      </c>
      <c r="BD186">
        <v>0</v>
      </c>
      <c r="BE186">
        <v>0.24356703460216522</v>
      </c>
      <c r="BF186">
        <v>2.4977747350931168E-2</v>
      </c>
      <c r="BG186">
        <v>0</v>
      </c>
      <c r="BH186">
        <v>1.2135499157011509E-2</v>
      </c>
      <c r="BI186">
        <v>0</v>
      </c>
      <c r="BJ186">
        <v>0.58824288845062256</v>
      </c>
      <c r="BK186">
        <v>0.13107679784297943</v>
      </c>
      <c r="BR186">
        <v>0</v>
      </c>
      <c r="BS186">
        <v>-3.1124996021389961E-2</v>
      </c>
      <c r="BT186">
        <v>-1.0466392152011395E-2</v>
      </c>
      <c r="BU186">
        <v>0</v>
      </c>
      <c r="BV186">
        <v>-1.1879777302965522E-3</v>
      </c>
      <c r="BW186">
        <v>0</v>
      </c>
      <c r="BX186">
        <v>1.2187614105641842E-2</v>
      </c>
      <c r="BY186">
        <v>0.14923718571662903</v>
      </c>
      <c r="CF186">
        <v>26.168767929077148</v>
      </c>
      <c r="CG186">
        <v>38.520961761474609</v>
      </c>
      <c r="CH186">
        <v>94.698066711425781</v>
      </c>
      <c r="CI186">
        <v>103.66848754882813</v>
      </c>
      <c r="CJ186">
        <v>99.371795654296875</v>
      </c>
      <c r="CK186">
        <v>114.08641815185547</v>
      </c>
      <c r="CL186">
        <v>78.628128051757813</v>
      </c>
      <c r="CM186">
        <v>74.908798217773438</v>
      </c>
      <c r="CS186">
        <v>0.27871611714363098</v>
      </c>
      <c r="CT186">
        <v>0</v>
      </c>
      <c r="CU186">
        <v>0</v>
      </c>
      <c r="CV186">
        <v>0</v>
      </c>
      <c r="CW186">
        <v>0</v>
      </c>
      <c r="CX186">
        <v>0</v>
      </c>
      <c r="CY186">
        <v>-0.12324750423431396</v>
      </c>
      <c r="CZ186">
        <v>-0.12324482202529907</v>
      </c>
      <c r="DA186">
        <v>-0.12324482202529907</v>
      </c>
      <c r="DB186">
        <v>316</v>
      </c>
      <c r="DC186">
        <v>1000</v>
      </c>
      <c r="DD186">
        <v>0</v>
      </c>
      <c r="DE186">
        <v>74.967971801757813</v>
      </c>
      <c r="DF186">
        <v>88.516189575195313</v>
      </c>
      <c r="DG186">
        <v>0</v>
      </c>
      <c r="DH186">
        <v>0.5</v>
      </c>
      <c r="DI186">
        <v>0</v>
      </c>
      <c r="DQ186">
        <v>0.69999998807907104</v>
      </c>
      <c r="DR186">
        <v>1</v>
      </c>
      <c r="DS186">
        <v>0</v>
      </c>
      <c r="DT186">
        <v>3.8590636104345322E-2</v>
      </c>
      <c r="DU186">
        <v>0.12324482202529907</v>
      </c>
      <c r="DV186">
        <v>0</v>
      </c>
      <c r="DW186">
        <v>0.12324482202529907</v>
      </c>
      <c r="DX186">
        <v>0</v>
      </c>
      <c r="DY186">
        <v>755.22625732421875</v>
      </c>
      <c r="DZ186">
        <v>296.22238159179688</v>
      </c>
      <c r="EA186">
        <v>3.193645715713501</v>
      </c>
      <c r="EB186">
        <v>2.9999999329447746E-2</v>
      </c>
    </row>
    <row r="187" spans="27:132">
      <c r="AA187">
        <v>317</v>
      </c>
      <c r="AB187">
        <v>0.18891318142414093</v>
      </c>
      <c r="AC187">
        <v>0.15698635578155518</v>
      </c>
      <c r="AD187">
        <v>0.14164344966411591</v>
      </c>
      <c r="AE187">
        <v>0.15815998613834381</v>
      </c>
      <c r="AF187">
        <v>0.19069679081439972</v>
      </c>
      <c r="AG187">
        <v>0.17465651035308838</v>
      </c>
      <c r="AH187">
        <v>0.17489653825759888</v>
      </c>
      <c r="AI187">
        <v>0.23451808094978333</v>
      </c>
      <c r="AJ187">
        <v>0.19477038085460663</v>
      </c>
      <c r="AP187">
        <v>4.2173609733581543</v>
      </c>
      <c r="AQ187">
        <v>4.6027312278747559</v>
      </c>
      <c r="AR187">
        <v>5.6713104248046875</v>
      </c>
      <c r="AS187">
        <v>10.368000984191895</v>
      </c>
      <c r="AT187">
        <v>21.860641479492188</v>
      </c>
      <c r="AU187">
        <v>12.534351348876953</v>
      </c>
      <c r="AV187">
        <v>8.510345458984375</v>
      </c>
      <c r="AW187">
        <v>11.548191070556641</v>
      </c>
      <c r="BD187">
        <v>0</v>
      </c>
      <c r="BE187">
        <v>0.23681285977363586</v>
      </c>
      <c r="BF187">
        <v>2.5111323222517967E-2</v>
      </c>
      <c r="BG187">
        <v>0</v>
      </c>
      <c r="BH187">
        <v>1.1901313439011574E-2</v>
      </c>
      <c r="BI187">
        <v>0</v>
      </c>
      <c r="BJ187">
        <v>0.60733610391616821</v>
      </c>
      <c r="BK187">
        <v>0.11883838474750519</v>
      </c>
      <c r="BR187">
        <v>0</v>
      </c>
      <c r="BS187">
        <v>-3.0359376221895218E-2</v>
      </c>
      <c r="BT187">
        <v>-1.0574882850050926E-2</v>
      </c>
      <c r="BU187">
        <v>0</v>
      </c>
      <c r="BV187">
        <v>-1.1520411353558302E-3</v>
      </c>
      <c r="BW187">
        <v>0</v>
      </c>
      <c r="BX187">
        <v>1.5156911686062813E-2</v>
      </c>
      <c r="BY187">
        <v>0.15390545129776001</v>
      </c>
      <c r="CF187">
        <v>26.358514785766602</v>
      </c>
      <c r="CG187">
        <v>38.3560791015625</v>
      </c>
      <c r="CH187">
        <v>94.521835327148438</v>
      </c>
      <c r="CI187">
        <v>103.68002319335938</v>
      </c>
      <c r="CJ187">
        <v>99.366554260253906</v>
      </c>
      <c r="CK187">
        <v>113.94862365722656</v>
      </c>
      <c r="CL187">
        <v>77.366783142089844</v>
      </c>
      <c r="CM187">
        <v>76.987945556640625</v>
      </c>
      <c r="CS187">
        <v>0.27659827470779419</v>
      </c>
      <c r="CT187">
        <v>0</v>
      </c>
      <c r="CU187">
        <v>0</v>
      </c>
      <c r="CV187">
        <v>0</v>
      </c>
      <c r="CW187">
        <v>0</v>
      </c>
      <c r="CX187">
        <v>0</v>
      </c>
      <c r="CY187">
        <v>-0.157967209815979</v>
      </c>
      <c r="CZ187">
        <v>-0.15796741843223572</v>
      </c>
      <c r="DA187">
        <v>-0.15796741843223572</v>
      </c>
      <c r="DB187">
        <v>317</v>
      </c>
      <c r="DC187">
        <v>1000</v>
      </c>
      <c r="DD187">
        <v>0</v>
      </c>
      <c r="DE187">
        <v>75.095565795898438</v>
      </c>
      <c r="DF187">
        <v>88.260246276855469</v>
      </c>
      <c r="DG187">
        <v>0</v>
      </c>
      <c r="DH187">
        <v>0.5</v>
      </c>
      <c r="DI187">
        <v>0</v>
      </c>
      <c r="DQ187">
        <v>0.69999998807907104</v>
      </c>
      <c r="DR187">
        <v>1</v>
      </c>
      <c r="DS187">
        <v>0</v>
      </c>
      <c r="DT187">
        <v>3.9388787001371384E-2</v>
      </c>
      <c r="DU187">
        <v>0.15796741843223572</v>
      </c>
      <c r="DV187">
        <v>0</v>
      </c>
      <c r="DW187">
        <v>0.15796741843223572</v>
      </c>
      <c r="DX187">
        <v>0</v>
      </c>
      <c r="DY187">
        <v>755.22625732421875</v>
      </c>
      <c r="DZ187">
        <v>296.22238159179688</v>
      </c>
      <c r="EA187">
        <v>4.0104665756225586</v>
      </c>
      <c r="EB187">
        <v>2.9999999329447746E-2</v>
      </c>
    </row>
    <row r="188" spans="27:132">
      <c r="AA188">
        <v>318</v>
      </c>
      <c r="AB188">
        <v>0.18876512348651886</v>
      </c>
      <c r="AC188">
        <v>0.15708105266094208</v>
      </c>
      <c r="AD188">
        <v>0.14169681072235107</v>
      </c>
      <c r="AE188">
        <v>0.15815439820289612</v>
      </c>
      <c r="AF188">
        <v>0.19070237874984741</v>
      </c>
      <c r="AG188">
        <v>0.17483824491500854</v>
      </c>
      <c r="AH188">
        <v>0.17629332840442657</v>
      </c>
      <c r="AI188">
        <v>0.23198802769184113</v>
      </c>
      <c r="AJ188">
        <v>0.19485822319984436</v>
      </c>
      <c r="AP188">
        <v>4.2469725608825684</v>
      </c>
      <c r="AQ188">
        <v>4.5837917327880859</v>
      </c>
      <c r="AR188">
        <v>5.6606378555297852</v>
      </c>
      <c r="AS188">
        <v>10.369118690490723</v>
      </c>
      <c r="AT188">
        <v>21.859525680541992</v>
      </c>
      <c r="AU188">
        <v>12.516178131103516</v>
      </c>
      <c r="AV188">
        <v>8.37066650390625</v>
      </c>
      <c r="AW188">
        <v>11.801197052001953</v>
      </c>
      <c r="BD188">
        <v>0</v>
      </c>
      <c r="BE188">
        <v>0.23060251772403717</v>
      </c>
      <c r="BF188">
        <v>2.5265567004680634E-2</v>
      </c>
      <c r="BG188">
        <v>0</v>
      </c>
      <c r="BH188">
        <v>1.1686043813824654E-2</v>
      </c>
      <c r="BI188">
        <v>0</v>
      </c>
      <c r="BJ188">
        <v>0.62631314992904663</v>
      </c>
      <c r="BK188">
        <v>0.10613276064395905</v>
      </c>
      <c r="BR188">
        <v>0</v>
      </c>
      <c r="BS188">
        <v>-2.9611716046929359E-2</v>
      </c>
      <c r="BT188">
        <v>-1.0673386044800282E-2</v>
      </c>
      <c r="BU188">
        <v>0</v>
      </c>
      <c r="BV188">
        <v>-1.1171771911904216E-3</v>
      </c>
      <c r="BW188">
        <v>0</v>
      </c>
      <c r="BX188">
        <v>1.8173402175307274E-2</v>
      </c>
      <c r="BY188">
        <v>0.15785203874111176</v>
      </c>
      <c r="CF188">
        <v>26.543588638305664</v>
      </c>
      <c r="CG188">
        <v>38.198249816894531</v>
      </c>
      <c r="CH188">
        <v>94.343963623046875</v>
      </c>
      <c r="CI188">
        <v>103.69120025634766</v>
      </c>
      <c r="CJ188">
        <v>99.361473083496094</v>
      </c>
      <c r="CK188">
        <v>113.78340911865234</v>
      </c>
      <c r="CL188">
        <v>76.096977233886719</v>
      </c>
      <c r="CM188">
        <v>78.674652099609375</v>
      </c>
      <c r="CS188">
        <v>0.27366513013839722</v>
      </c>
      <c r="CT188">
        <v>0</v>
      </c>
      <c r="CU188">
        <v>0</v>
      </c>
      <c r="CV188">
        <v>0</v>
      </c>
      <c r="CW188">
        <v>0</v>
      </c>
      <c r="CX188">
        <v>0</v>
      </c>
      <c r="CY188">
        <v>-9.5143914222717285E-2</v>
      </c>
      <c r="CZ188">
        <v>-9.5152206718921661E-2</v>
      </c>
      <c r="DA188">
        <v>-9.5152206718921661E-2</v>
      </c>
      <c r="DB188">
        <v>318</v>
      </c>
      <c r="DC188">
        <v>1000</v>
      </c>
      <c r="DD188">
        <v>0</v>
      </c>
      <c r="DE188">
        <v>75.161117553710938</v>
      </c>
      <c r="DF188">
        <v>87.999885559082031</v>
      </c>
      <c r="DG188">
        <v>0</v>
      </c>
      <c r="DH188">
        <v>0.5</v>
      </c>
      <c r="DI188">
        <v>0</v>
      </c>
      <c r="DQ188">
        <v>0.69999998807907104</v>
      </c>
      <c r="DR188">
        <v>1</v>
      </c>
      <c r="DS188">
        <v>0</v>
      </c>
      <c r="DT188">
        <v>3.780195489525795E-2</v>
      </c>
      <c r="DU188">
        <v>9.5152206718921661E-2</v>
      </c>
      <c r="DV188">
        <v>0</v>
      </c>
      <c r="DW188">
        <v>9.5152206718921661E-2</v>
      </c>
      <c r="DX188">
        <v>0</v>
      </c>
      <c r="DY188">
        <v>755.22625732421875</v>
      </c>
      <c r="DZ188">
        <v>296.22238159179688</v>
      </c>
      <c r="EA188">
        <v>2.5171239376068115</v>
      </c>
      <c r="EB188">
        <v>2.9999999329447746E-2</v>
      </c>
    </row>
    <row r="189" spans="27:132">
      <c r="AA189">
        <v>319</v>
      </c>
      <c r="AB189">
        <v>0.18862071633338928</v>
      </c>
      <c r="AC189">
        <v>0.15717165172100067</v>
      </c>
      <c r="AD189">
        <v>0.14175061881542206</v>
      </c>
      <c r="AE189">
        <v>0.15814897418022156</v>
      </c>
      <c r="AF189">
        <v>0.19070780277252197</v>
      </c>
      <c r="AG189">
        <v>0.17505037784576416</v>
      </c>
      <c r="AH189">
        <v>0.17769980430603027</v>
      </c>
      <c r="AI189">
        <v>0.22827942669391632</v>
      </c>
      <c r="AJ189">
        <v>0.19455967843532562</v>
      </c>
      <c r="AP189">
        <v>4.2758536338806152</v>
      </c>
      <c r="AQ189">
        <v>4.5656719207763672</v>
      </c>
      <c r="AR189">
        <v>5.6498761177062988</v>
      </c>
      <c r="AS189">
        <v>10.370203018188477</v>
      </c>
      <c r="AT189">
        <v>21.858440399169922</v>
      </c>
      <c r="AU189">
        <v>12.494964599609375</v>
      </c>
      <c r="AV189">
        <v>8.2300186157226563</v>
      </c>
      <c r="AW189">
        <v>12.172057151794434</v>
      </c>
      <c r="BD189">
        <v>0</v>
      </c>
      <c r="BE189">
        <v>0.22426185011863708</v>
      </c>
      <c r="BF189">
        <v>2.5368671864271164E-2</v>
      </c>
      <c r="BG189">
        <v>0</v>
      </c>
      <c r="BH189">
        <v>1.1455862782895565E-2</v>
      </c>
      <c r="BI189">
        <v>0</v>
      </c>
      <c r="BJ189">
        <v>0.64326435327529907</v>
      </c>
      <c r="BK189">
        <v>9.5649249851703644E-2</v>
      </c>
      <c r="BR189">
        <v>0</v>
      </c>
      <c r="BS189">
        <v>-2.8882207348942757E-2</v>
      </c>
      <c r="BT189">
        <v>-1.0762213729321957E-2</v>
      </c>
      <c r="BU189">
        <v>0</v>
      </c>
      <c r="BV189">
        <v>-1.0833624983206391E-3</v>
      </c>
      <c r="BW189">
        <v>0</v>
      </c>
      <c r="BX189">
        <v>2.121380902826786E-2</v>
      </c>
      <c r="BY189">
        <v>0.16186150908470154</v>
      </c>
      <c r="CF189">
        <v>26.724096298217773</v>
      </c>
      <c r="CG189">
        <v>38.047252655029297</v>
      </c>
      <c r="CH189">
        <v>94.164604187011719</v>
      </c>
      <c r="CI189">
        <v>103.70204162597656</v>
      </c>
      <c r="CJ189">
        <v>99.356544494628906</v>
      </c>
      <c r="CK189">
        <v>113.59056091308594</v>
      </c>
      <c r="CL189">
        <v>74.818359375</v>
      </c>
      <c r="CM189">
        <v>81.147048950195313</v>
      </c>
      <c r="CS189">
        <v>0.27215823531150818</v>
      </c>
      <c r="CT189">
        <v>0</v>
      </c>
      <c r="CU189">
        <v>0</v>
      </c>
      <c r="CV189">
        <v>0</v>
      </c>
      <c r="CW189">
        <v>0</v>
      </c>
      <c r="CX189">
        <v>0</v>
      </c>
      <c r="CY189">
        <v>-0.20901858806610107</v>
      </c>
      <c r="CZ189">
        <v>-0.208998903632164</v>
      </c>
      <c r="DA189">
        <v>-0.208998903632164</v>
      </c>
      <c r="DB189">
        <v>319</v>
      </c>
      <c r="DC189">
        <v>1000</v>
      </c>
      <c r="DD189">
        <v>0</v>
      </c>
      <c r="DE189">
        <v>75.341232299804688</v>
      </c>
      <c r="DF189">
        <v>87.734970092773438</v>
      </c>
      <c r="DG189">
        <v>0</v>
      </c>
      <c r="DH189">
        <v>0.5</v>
      </c>
      <c r="DI189">
        <v>0</v>
      </c>
      <c r="DQ189">
        <v>0.69999998807907104</v>
      </c>
      <c r="DR189">
        <v>1</v>
      </c>
      <c r="DS189">
        <v>0</v>
      </c>
      <c r="DT189">
        <v>4.1176643222570419E-2</v>
      </c>
      <c r="DU189">
        <v>0.208998903632164</v>
      </c>
      <c r="DV189">
        <v>0</v>
      </c>
      <c r="DW189">
        <v>0.208998903632164</v>
      </c>
      <c r="DX189">
        <v>0</v>
      </c>
      <c r="DY189">
        <v>755.22625732421875</v>
      </c>
      <c r="DZ189">
        <v>296.22238159179688</v>
      </c>
      <c r="EA189">
        <v>5.0756664276123047</v>
      </c>
      <c r="EB189">
        <v>2.9999999329447746E-2</v>
      </c>
    </row>
    <row r="190" spans="27:132">
      <c r="AA190">
        <v>320</v>
      </c>
      <c r="AB190">
        <v>0.18847985565662384</v>
      </c>
      <c r="AC190">
        <v>0.1572583019733429</v>
      </c>
      <c r="AD190">
        <v>0.14180482923984528</v>
      </c>
      <c r="AE190">
        <v>0.15814371407032013</v>
      </c>
      <c r="AF190">
        <v>0.1907130628824234</v>
      </c>
      <c r="AG190">
        <v>0.17529313266277313</v>
      </c>
      <c r="AH190">
        <v>0.17909437417984009</v>
      </c>
      <c r="AI190">
        <v>0.22512896358966827</v>
      </c>
      <c r="AJ190">
        <v>0.19443923234939575</v>
      </c>
      <c r="AP190">
        <v>4.3040256500244141</v>
      </c>
      <c r="AQ190">
        <v>4.5483417510986328</v>
      </c>
      <c r="AR190">
        <v>5.6390342712402344</v>
      </c>
      <c r="AS190">
        <v>10.371255874633789</v>
      </c>
      <c r="AT190">
        <v>21.857387542724609</v>
      </c>
      <c r="AU190">
        <v>12.470688819885254</v>
      </c>
      <c r="AV190">
        <v>8.0905618667602539</v>
      </c>
      <c r="AW190">
        <v>12.487103462219238</v>
      </c>
      <c r="BD190">
        <v>0</v>
      </c>
      <c r="BE190">
        <v>0.21896016597747803</v>
      </c>
      <c r="BF190">
        <v>2.5554385036230087E-2</v>
      </c>
      <c r="BG190">
        <v>0</v>
      </c>
      <c r="BH190">
        <v>1.1271354742348194E-2</v>
      </c>
      <c r="BI190">
        <v>0</v>
      </c>
      <c r="BJ190">
        <v>0.66165322065353394</v>
      </c>
      <c r="BK190">
        <v>8.2560896873474121E-2</v>
      </c>
      <c r="BR190">
        <v>0</v>
      </c>
      <c r="BS190">
        <v>-2.8170857578516006E-2</v>
      </c>
      <c r="BT190">
        <v>-1.0841666720807552E-2</v>
      </c>
      <c r="BU190">
        <v>0</v>
      </c>
      <c r="BV190">
        <v>-1.0505603859201074E-3</v>
      </c>
      <c r="BW190">
        <v>0</v>
      </c>
      <c r="BX190">
        <v>2.4275517091155052E-2</v>
      </c>
      <c r="BY190">
        <v>0.16373275220394135</v>
      </c>
      <c r="CF190">
        <v>26.900173187255859</v>
      </c>
      <c r="CG190">
        <v>37.902835845947266</v>
      </c>
      <c r="CH190">
        <v>93.983901977539063</v>
      </c>
      <c r="CI190">
        <v>103.71256256103516</v>
      </c>
      <c r="CJ190">
        <v>99.351760864257813</v>
      </c>
      <c r="CK190">
        <v>113.369873046875</v>
      </c>
      <c r="CL190">
        <v>73.550567626953125</v>
      </c>
      <c r="CM190">
        <v>83.247360229492188</v>
      </c>
      <c r="CS190">
        <v>0.26801759004592896</v>
      </c>
      <c r="CT190">
        <v>0</v>
      </c>
      <c r="CU190">
        <v>0</v>
      </c>
      <c r="CV190">
        <v>0</v>
      </c>
      <c r="CW190">
        <v>0</v>
      </c>
      <c r="CX190">
        <v>0</v>
      </c>
      <c r="CY190">
        <v>-0.15132129192352295</v>
      </c>
      <c r="CZ190">
        <v>-0.15131336450576782</v>
      </c>
      <c r="DA190">
        <v>-0.15131336450576782</v>
      </c>
      <c r="DB190">
        <v>320</v>
      </c>
      <c r="DC190">
        <v>1000</v>
      </c>
      <c r="DD190">
        <v>0</v>
      </c>
      <c r="DE190">
        <v>75.492546081542969</v>
      </c>
      <c r="DF190">
        <v>87.507560729980469</v>
      </c>
      <c r="DG190">
        <v>0</v>
      </c>
      <c r="DH190">
        <v>0.5</v>
      </c>
      <c r="DI190">
        <v>0</v>
      </c>
      <c r="DQ190">
        <v>0.69999998807907104</v>
      </c>
      <c r="DR190">
        <v>1</v>
      </c>
      <c r="DS190">
        <v>0</v>
      </c>
      <c r="DT190">
        <v>3.9356861263513565E-2</v>
      </c>
      <c r="DU190">
        <v>0.15131336450576782</v>
      </c>
      <c r="DV190">
        <v>0</v>
      </c>
      <c r="DW190">
        <v>0.15131336450576782</v>
      </c>
      <c r="DX190">
        <v>0</v>
      </c>
      <c r="DY190">
        <v>755.22625732421875</v>
      </c>
      <c r="DZ190">
        <v>296.22238159179688</v>
      </c>
      <c r="EA190">
        <v>3.8446500301361084</v>
      </c>
      <c r="EB190">
        <v>2.9999999329447746E-2</v>
      </c>
    </row>
  </sheetData>
  <phoneticPr fontId="44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7315" r:id="rId4" name="Button 3">
              <controlPr defaultSize="0" print="0" autoFill="0" autoPict="0" macro="[0]!Run_Graph_Form">
                <anchor moveWithCells="1">
                  <from>
                    <xdr:col>7</xdr:col>
                    <xdr:colOff>438150</xdr:colOff>
                    <xdr:row>0</xdr:row>
                    <xdr:rowOff>95250</xdr:rowOff>
                  </from>
                  <to>
                    <xdr:col>9</xdr:col>
                    <xdr:colOff>476250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316" r:id="rId5" name="Button 4">
              <controlPr defaultSize="0" print="0" autoFill="0" autoPict="0" macro="[0]!Go_To_WINDS">
                <anchor moveWithCells="1" sizeWithCells="1">
                  <from>
                    <xdr:col>3</xdr:col>
                    <xdr:colOff>57150</xdr:colOff>
                    <xdr:row>0</xdr:row>
                    <xdr:rowOff>57150</xdr:rowOff>
                  </from>
                  <to>
                    <xdr:col>4</xdr:col>
                    <xdr:colOff>476250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317" r:id="rId6" name="Button 5">
              <controlPr defaultSize="0" print="0" autoFill="0" autoPict="0" macro="[0]!Run_model">
                <anchor moveWithCells="1" sizeWithCells="1">
                  <from>
                    <xdr:col>4</xdr:col>
                    <xdr:colOff>590550</xdr:colOff>
                    <xdr:row>0</xdr:row>
                    <xdr:rowOff>57150</xdr:rowOff>
                  </from>
                  <to>
                    <xdr:col>6</xdr:col>
                    <xdr:colOff>400050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36"/>
  <dimension ref="A1:Y66"/>
  <sheetViews>
    <sheetView topLeftCell="A10" zoomScaleNormal="100" workbookViewId="0">
      <selection activeCell="C32" sqref="C32"/>
    </sheetView>
  </sheetViews>
  <sheetFormatPr defaultColWidth="8.7109375" defaultRowHeight="12.75"/>
  <cols>
    <col min="57" max="57" width="9.7109375" customWidth="1"/>
    <col min="71" max="71" width="9.7109375" customWidth="1"/>
    <col min="74" max="74" width="11.7109375" customWidth="1"/>
    <col min="75" max="75" width="11.42578125" customWidth="1"/>
    <col min="76" max="76" width="13.42578125" customWidth="1"/>
  </cols>
  <sheetData>
    <row r="1" spans="1:25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</row>
    <row r="2" spans="1:25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</row>
    <row r="3" spans="1:25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</row>
    <row r="4" spans="1:25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</row>
    <row r="5" spans="1:25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</row>
    <row r="6" spans="1:25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</row>
    <row r="7" spans="1:25">
      <c r="A7" s="43"/>
      <c r="B7" s="43"/>
      <c r="C7" s="43"/>
      <c r="D7" s="43"/>
      <c r="E7" s="43"/>
      <c r="F7" s="43"/>
      <c r="G7" s="43"/>
      <c r="H7" s="43"/>
      <c r="I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</row>
    <row r="8" spans="1:25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</row>
    <row r="9" spans="1:25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</row>
    <row r="10" spans="1:25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</row>
    <row r="11" spans="1:25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</row>
    <row r="12" spans="1:25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</row>
    <row r="13" spans="1:25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</row>
    <row r="14" spans="1:25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</row>
    <row r="15" spans="1:25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</row>
    <row r="16" spans="1:25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</row>
    <row r="17" spans="1:25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</row>
    <row r="18" spans="1:25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</row>
    <row r="19" spans="1:25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</row>
    <row r="20" spans="1:25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</row>
    <row r="21" spans="1:25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</row>
    <row r="22" spans="1:25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</row>
    <row r="23" spans="1:25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</row>
    <row r="24" spans="1:25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</row>
    <row r="25" spans="1:25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</row>
    <row r="26" spans="1:25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</row>
    <row r="27" spans="1:25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</row>
    <row r="28" spans="1:25">
      <c r="A28" s="43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</row>
    <row r="29" spans="1:25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</row>
    <row r="30" spans="1:25">
      <c r="A30" s="43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</row>
    <row r="31" spans="1:25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</row>
    <row r="32" spans="1:25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</row>
    <row r="33" spans="1:25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</row>
    <row r="34" spans="1:25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</row>
    <row r="35" spans="1:25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</row>
    <row r="36" spans="1:25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</row>
    <row r="37" spans="1:25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</row>
    <row r="38" spans="1:25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</row>
    <row r="39" spans="1:25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</row>
    <row r="40" spans="1:25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</row>
    <row r="41" spans="1:25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</row>
    <row r="42" spans="1:25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</row>
    <row r="43" spans="1:25">
      <c r="A43" s="43"/>
      <c r="B43" s="43"/>
      <c r="C43" s="43"/>
      <c r="D43" s="43"/>
      <c r="E43" s="43"/>
      <c r="F43" s="43"/>
      <c r="G43" s="43"/>
      <c r="H43" s="43"/>
      <c r="I43" s="42" t="s">
        <v>692</v>
      </c>
      <c r="J43" s="41" t="s">
        <v>737</v>
      </c>
      <c r="K43" s="1"/>
      <c r="L43" s="1"/>
      <c r="M43" s="1"/>
      <c r="N43" s="1"/>
      <c r="O43" s="1"/>
      <c r="P43" s="43"/>
      <c r="Q43" s="43"/>
      <c r="R43" s="43"/>
      <c r="S43" s="43"/>
      <c r="T43" s="43"/>
      <c r="U43" s="43"/>
      <c r="V43" s="43"/>
      <c r="W43" s="43"/>
      <c r="X43" s="43"/>
      <c r="Y43" s="43"/>
    </row>
    <row r="44" spans="1:25">
      <c r="A44" s="43"/>
      <c r="B44" s="43"/>
      <c r="C44" s="43"/>
      <c r="D44" s="43"/>
      <c r="E44" s="43"/>
      <c r="F44" s="43"/>
      <c r="G44" s="43"/>
      <c r="H44" s="43"/>
      <c r="I44" s="40"/>
      <c r="J44" s="39" t="s">
        <v>694</v>
      </c>
      <c r="K44" s="1" t="b">
        <v>0</v>
      </c>
      <c r="L44" s="39" t="s">
        <v>738</v>
      </c>
      <c r="M44" s="1"/>
      <c r="N44" s="1"/>
      <c r="O44" s="1"/>
      <c r="P44" s="43"/>
      <c r="Q44" s="43"/>
      <c r="R44" s="43"/>
      <c r="S44" s="43"/>
      <c r="T44" s="43"/>
      <c r="U44" s="43"/>
      <c r="V44" s="43"/>
      <c r="W44" s="43"/>
      <c r="X44" s="43"/>
      <c r="Y44" s="43"/>
    </row>
    <row r="45" spans="1:25">
      <c r="A45" s="43"/>
      <c r="B45" s="43"/>
      <c r="C45" s="43"/>
      <c r="D45" s="43"/>
      <c r="E45" s="43"/>
      <c r="F45" s="43"/>
      <c r="G45" s="43"/>
      <c r="H45" s="43"/>
      <c r="I45" s="40">
        <f>MAX(AB3:AN1000)</f>
        <v>0</v>
      </c>
      <c r="J45" s="39" t="s">
        <v>696</v>
      </c>
      <c r="K45" s="1" t="b">
        <v>0</v>
      </c>
      <c r="L45" s="39" t="s">
        <v>739</v>
      </c>
      <c r="M45" s="1"/>
      <c r="N45" s="1"/>
      <c r="O45" s="1"/>
      <c r="P45" s="43"/>
      <c r="Q45" s="43"/>
      <c r="R45" s="43"/>
      <c r="S45" s="43"/>
      <c r="T45" s="43"/>
      <c r="U45" s="43"/>
      <c r="V45" s="43"/>
      <c r="W45" s="43"/>
      <c r="X45" s="43"/>
      <c r="Y45" s="43"/>
    </row>
    <row r="46" spans="1:25">
      <c r="A46" s="43"/>
      <c r="B46" s="43"/>
      <c r="C46" s="43"/>
      <c r="D46" s="43"/>
      <c r="E46" s="43"/>
      <c r="F46" s="43"/>
      <c r="G46" s="43"/>
      <c r="H46" s="43"/>
      <c r="I46" s="40">
        <f>MAX(AP3:BB1000)</f>
        <v>0</v>
      </c>
      <c r="J46" s="39" t="s">
        <v>698</v>
      </c>
      <c r="K46" s="1" t="b">
        <v>0</v>
      </c>
      <c r="L46" s="39" t="s">
        <v>740</v>
      </c>
      <c r="M46" s="1"/>
      <c r="N46" s="1"/>
      <c r="O46" s="1"/>
      <c r="P46" s="43"/>
      <c r="Q46" s="43"/>
      <c r="R46" s="43"/>
      <c r="S46" s="43"/>
      <c r="T46" s="43"/>
      <c r="U46" s="43"/>
      <c r="V46" s="43"/>
      <c r="W46" s="43"/>
      <c r="X46" s="43"/>
      <c r="Y46" s="43"/>
    </row>
    <row r="47" spans="1:25">
      <c r="A47" s="43"/>
      <c r="B47" s="43"/>
      <c r="C47" s="43"/>
      <c r="D47" s="43"/>
      <c r="E47" s="43"/>
      <c r="F47" s="43"/>
      <c r="G47" s="43"/>
      <c r="H47" s="43"/>
      <c r="I47" s="40">
        <f>MAX(BX4:BX1001)</f>
        <v>0</v>
      </c>
      <c r="J47" s="39" t="s">
        <v>700</v>
      </c>
      <c r="K47" s="1" t="b">
        <v>1</v>
      </c>
      <c r="L47" s="39" t="s">
        <v>741</v>
      </c>
      <c r="M47" s="1"/>
      <c r="N47" s="1"/>
      <c r="O47" s="1"/>
      <c r="P47" s="43"/>
      <c r="Q47" s="43"/>
      <c r="R47" s="43"/>
      <c r="S47" s="43"/>
      <c r="T47" s="43"/>
      <c r="U47" s="43"/>
      <c r="V47" s="43"/>
      <c r="W47" s="43"/>
      <c r="X47" s="43"/>
      <c r="Y47" s="43"/>
    </row>
    <row r="48" spans="1:25">
      <c r="A48" s="43"/>
      <c r="B48" s="43"/>
      <c r="C48" s="43"/>
      <c r="D48" s="43"/>
      <c r="E48" s="43"/>
      <c r="F48" s="43"/>
      <c r="G48" s="43"/>
      <c r="H48" s="43">
        <f>MIN(BU3:BU1000)</f>
        <v>0</v>
      </c>
      <c r="I48" s="40">
        <f>MAX(BX5:BX1002)</f>
        <v>0</v>
      </c>
      <c r="J48" s="39" t="s">
        <v>702</v>
      </c>
      <c r="K48" s="1" t="b">
        <v>1</v>
      </c>
      <c r="L48" s="39" t="s">
        <v>742</v>
      </c>
      <c r="M48" s="1"/>
      <c r="N48" s="1"/>
      <c r="O48" s="1"/>
      <c r="P48" s="43"/>
      <c r="Q48" s="43"/>
      <c r="R48" s="43"/>
      <c r="S48" s="43"/>
      <c r="T48" s="43"/>
      <c r="U48" s="43"/>
      <c r="V48" s="43"/>
      <c r="W48" s="43"/>
      <c r="X48" s="43"/>
      <c r="Y48" s="43"/>
    </row>
    <row r="49" spans="1:25">
      <c r="A49" s="43"/>
      <c r="B49" s="43"/>
      <c r="C49" s="43"/>
      <c r="D49" s="43"/>
      <c r="E49" s="43"/>
      <c r="F49" s="43"/>
      <c r="G49" s="43"/>
      <c r="H49" s="43"/>
      <c r="I49" s="40">
        <f>MAX(BW3:BW1000)</f>
        <v>0</v>
      </c>
      <c r="J49" s="39" t="s">
        <v>704</v>
      </c>
      <c r="K49" s="1" t="b">
        <v>1</v>
      </c>
      <c r="L49" s="39" t="s">
        <v>726</v>
      </c>
      <c r="M49" s="1"/>
      <c r="N49" s="1"/>
      <c r="O49" s="1"/>
      <c r="P49" s="43"/>
      <c r="Q49" s="43"/>
      <c r="R49" s="43"/>
      <c r="S49" s="43"/>
      <c r="T49" s="43"/>
      <c r="U49" s="43"/>
      <c r="V49" s="43"/>
      <c r="W49" s="43"/>
      <c r="X49" s="43"/>
      <c r="Y49" s="43"/>
    </row>
    <row r="50" spans="1:25">
      <c r="A50" s="43"/>
      <c r="B50" s="43"/>
      <c r="C50" s="43"/>
      <c r="D50" s="43"/>
      <c r="E50" s="43"/>
      <c r="F50" s="43"/>
      <c r="G50" s="43"/>
      <c r="H50" s="43"/>
      <c r="I50" s="43">
        <f>MIN(AA4:AA1000)</f>
        <v>0</v>
      </c>
      <c r="J50" s="43"/>
      <c r="K50" s="43"/>
      <c r="L50" s="93" t="s">
        <v>743</v>
      </c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</row>
    <row r="51" spans="1:25">
      <c r="A51" s="43"/>
      <c r="B51" s="43"/>
      <c r="C51" s="43"/>
      <c r="D51" s="43"/>
      <c r="E51" s="43"/>
      <c r="F51" s="43"/>
      <c r="G51" s="43"/>
      <c r="H51" s="43"/>
      <c r="I51" s="43">
        <f>MAX(AA4:AA1000)</f>
        <v>0</v>
      </c>
      <c r="J51" s="43"/>
      <c r="K51" s="43"/>
      <c r="L51" s="93" t="s">
        <v>744</v>
      </c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</row>
    <row r="52" spans="1: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</row>
    <row r="53" spans="1: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</row>
    <row r="54" spans="1: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</row>
    <row r="55" spans="1: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</row>
    <row r="56" spans="1: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</row>
    <row r="57" spans="1: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</row>
    <row r="58" spans="1:25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</row>
    <row r="59" spans="1:25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</row>
    <row r="60" spans="1:25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</row>
    <row r="61" spans="1:25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</row>
    <row r="62" spans="1:25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</row>
    <row r="63" spans="1:25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</row>
    <row r="64" spans="1:25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</row>
    <row r="65" spans="1:25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</row>
    <row r="66" spans="1:25">
      <c r="A66" s="43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855297" r:id="rId4" name="Button 1">
              <controlPr defaultSize="0" print="0" autoFill="0" autoPict="0" macro="[0]!Run_Salinity_Graph_Form">
                <anchor moveWithCells="1">
                  <from>
                    <xdr:col>0</xdr:col>
                    <xdr:colOff>400050</xdr:colOff>
                    <xdr:row>0</xdr:row>
                    <xdr:rowOff>57150</xdr:rowOff>
                  </from>
                  <to>
                    <xdr:col>2</xdr:col>
                    <xdr:colOff>438150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5298" r:id="rId5" name="Button 2">
              <controlPr defaultSize="0" print="0" autoFill="0" autoPict="0" macro="[0]!Go_To_WINDS">
                <anchor moveWithCells="1" sizeWithCells="1">
                  <from>
                    <xdr:col>3</xdr:col>
                    <xdr:colOff>285750</xdr:colOff>
                    <xdr:row>0</xdr:row>
                    <xdr:rowOff>57150</xdr:rowOff>
                  </from>
                  <to>
                    <xdr:col>5</xdr:col>
                    <xdr:colOff>95250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5299" r:id="rId6" name="Button 3">
              <controlPr defaultSize="0" print="0" autoFill="0" autoPict="0" macro="[0]!Run_model">
                <anchor moveWithCells="1" sizeWithCells="1">
                  <from>
                    <xdr:col>5</xdr:col>
                    <xdr:colOff>209550</xdr:colOff>
                    <xdr:row>0</xdr:row>
                    <xdr:rowOff>57150</xdr:rowOff>
                  </from>
                  <to>
                    <xdr:col>7</xdr:col>
                    <xdr:colOff>19050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9"/>
  <dimension ref="A1:Z147"/>
  <sheetViews>
    <sheetView zoomScaleNormal="100" workbookViewId="0">
      <selection activeCell="C4" sqref="C4"/>
    </sheetView>
  </sheetViews>
  <sheetFormatPr defaultColWidth="8.7109375" defaultRowHeight="12.75"/>
  <cols>
    <col min="97" max="97" width="13.42578125" customWidth="1"/>
    <col min="99" max="99" width="19.140625" customWidth="1"/>
    <col min="100" max="100" width="18.7109375" customWidth="1"/>
    <col min="101" max="101" width="14" customWidth="1"/>
    <col min="102" max="102" width="9.42578125" customWidth="1"/>
    <col min="103" max="103" width="12.42578125" customWidth="1"/>
    <col min="104" max="104" width="10.28515625" customWidth="1"/>
    <col min="106" max="106" width="10" customWidth="1"/>
    <col min="107" max="107" width="15.42578125" customWidth="1"/>
    <col min="108" max="108" width="9.7109375" customWidth="1"/>
    <col min="109" max="109" width="11.140625" customWidth="1"/>
    <col min="112" max="112" width="10.42578125" customWidth="1"/>
  </cols>
  <sheetData>
    <row r="1" spans="1:26">
      <c r="A1" s="45"/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</row>
    <row r="2" spans="1:26">
      <c r="A2" s="45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  <c r="Z2" s="45"/>
    </row>
    <row r="3" spans="1:26">
      <c r="A3" s="45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45"/>
      <c r="S3" s="45"/>
      <c r="T3" s="45"/>
      <c r="U3" s="45"/>
      <c r="V3" s="45"/>
      <c r="W3" s="45"/>
      <c r="X3" s="45"/>
      <c r="Y3" s="45"/>
      <c r="Z3" s="45"/>
    </row>
    <row r="4" spans="1:26">
      <c r="A4" s="45"/>
      <c r="B4" s="4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</row>
    <row r="5" spans="1:26">
      <c r="A5" s="45"/>
      <c r="B5" s="4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</row>
    <row r="6" spans="1:26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</row>
    <row r="7" spans="1:26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</row>
    <row r="8" spans="1:26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</row>
    <row r="9" spans="1:26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</row>
    <row r="10" spans="1:26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</row>
    <row r="11" spans="1:26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</row>
    <row r="12" spans="1:26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</row>
    <row r="13" spans="1:26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</row>
    <row r="14" spans="1:26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</row>
    <row r="15" spans="1:26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</row>
    <row r="16" spans="1:26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</row>
    <row r="17" spans="1:26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</row>
    <row r="18" spans="1:26">
      <c r="A18" s="45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</row>
    <row r="19" spans="1:26">
      <c r="A19" s="45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</row>
    <row r="20" spans="1:26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</row>
    <row r="21" spans="1:26">
      <c r="A21" s="45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</row>
    <row r="22" spans="1:26">
      <c r="A22" s="45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</row>
    <row r="23" spans="1:26">
      <c r="A23" s="45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</row>
    <row r="24" spans="1:26">
      <c r="A24" s="45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</row>
    <row r="25" spans="1:26">
      <c r="A25" s="45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</row>
    <row r="26" spans="1:26">
      <c r="A26" s="45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</row>
    <row r="27" spans="1:26">
      <c r="A27" s="45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</row>
    <row r="28" spans="1:26">
      <c r="A28" s="45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</row>
    <row r="29" spans="1:26">
      <c r="A29" s="45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</row>
    <row r="30" spans="1:26">
      <c r="A30" s="45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</row>
    <row r="31" spans="1:26">
      <c r="A31" s="45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</row>
    <row r="32" spans="1:26">
      <c r="A32" s="45"/>
      <c r="B32" s="45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</row>
    <row r="33" spans="1:26">
      <c r="A33" s="45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</row>
    <row r="34" spans="1:26">
      <c r="A34" s="45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</row>
    <row r="35" spans="1:26">
      <c r="A35" s="45"/>
      <c r="B35" s="45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</row>
    <row r="36" spans="1:26">
      <c r="A36" s="45"/>
      <c r="B36" s="45"/>
      <c r="C36" s="45"/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</row>
    <row r="37" spans="1:26">
      <c r="A37" s="45"/>
      <c r="B37" s="45"/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</row>
    <row r="38" spans="1:26">
      <c r="A38" s="45"/>
      <c r="B38" s="45"/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</row>
    <row r="39" spans="1:26">
      <c r="A39" s="45"/>
      <c r="B39" s="45"/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</row>
    <row r="40" spans="1:26">
      <c r="A40" s="45"/>
      <c r="B40" s="45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</row>
    <row r="41" spans="1:26">
      <c r="A41" s="45"/>
      <c r="B41" s="45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</row>
    <row r="42" spans="1:26">
      <c r="A42" s="45"/>
      <c r="B42" s="45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</row>
    <row r="43" spans="1:26">
      <c r="A43" s="45"/>
      <c r="B43" s="49" t="s">
        <v>767</v>
      </c>
      <c r="C43" s="48" t="s">
        <v>768</v>
      </c>
      <c r="D43" s="41" t="s">
        <v>693</v>
      </c>
      <c r="E43" s="1"/>
      <c r="F43" s="1"/>
      <c r="G43" s="1"/>
      <c r="H43" s="45"/>
      <c r="I43" s="42"/>
      <c r="J43" s="41"/>
      <c r="K43" s="1"/>
      <c r="L43" s="1"/>
      <c r="M43" s="1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</row>
    <row r="44" spans="1:26">
      <c r="A44" s="45"/>
      <c r="B44" s="50">
        <v>0</v>
      </c>
      <c r="C44" s="40">
        <f>MAX(DE3:DE1000)+5</f>
        <v>5</v>
      </c>
      <c r="D44" s="39" t="s">
        <v>694</v>
      </c>
      <c r="E44" s="1" t="b">
        <v>1</v>
      </c>
      <c r="F44" s="39" t="s">
        <v>769</v>
      </c>
      <c r="G44" s="1"/>
      <c r="H44" s="45"/>
      <c r="I44" s="40"/>
      <c r="J44" s="39"/>
      <c r="K44" s="1"/>
      <c r="L44" s="39"/>
      <c r="M44" s="1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</row>
    <row r="45" spans="1:26">
      <c r="A45" s="45"/>
      <c r="B45" s="50">
        <v>0</v>
      </c>
      <c r="C45" s="40">
        <f>MAX(AB4:AN1000)</f>
        <v>0</v>
      </c>
      <c r="D45" s="39" t="s">
        <v>696</v>
      </c>
      <c r="E45" s="1" t="b">
        <v>1</v>
      </c>
      <c r="F45" s="39" t="s">
        <v>770</v>
      </c>
      <c r="G45" s="1"/>
      <c r="H45" s="45"/>
      <c r="I45" s="40"/>
      <c r="J45" s="39"/>
      <c r="K45" s="1"/>
      <c r="L45" s="39"/>
      <c r="M45" s="1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</row>
    <row r="46" spans="1:26">
      <c r="A46" s="45"/>
      <c r="B46" s="50">
        <v>0</v>
      </c>
      <c r="C46" s="40">
        <f>MAX(AP4:BA1000)+5</f>
        <v>5</v>
      </c>
      <c r="D46" s="39" t="s">
        <v>698</v>
      </c>
      <c r="E46" s="1" t="b">
        <v>1</v>
      </c>
      <c r="F46" s="39" t="s">
        <v>771</v>
      </c>
      <c r="G46" s="1"/>
      <c r="H46" s="45"/>
      <c r="I46" s="40"/>
      <c r="J46" s="39"/>
      <c r="K46" s="1"/>
      <c r="L46" s="39"/>
      <c r="M46" s="1"/>
      <c r="N46" s="45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</row>
    <row r="47" spans="1:26">
      <c r="A47" s="45"/>
      <c r="B47" s="50">
        <v>0</v>
      </c>
      <c r="C47" s="40">
        <f>MAX(BR3:CC1000)</f>
        <v>0</v>
      </c>
      <c r="D47" s="39" t="s">
        <v>700</v>
      </c>
      <c r="E47" s="1" t="b">
        <v>0</v>
      </c>
      <c r="F47" s="39" t="s">
        <v>772</v>
      </c>
      <c r="G47" s="1"/>
      <c r="H47" s="45"/>
      <c r="I47" s="40"/>
      <c r="J47" s="39"/>
      <c r="K47" s="1"/>
      <c r="L47" s="39"/>
      <c r="M47" s="1"/>
      <c r="N47" s="45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</row>
    <row r="48" spans="1:26">
      <c r="A48" s="45"/>
      <c r="B48" s="50">
        <f>MIN(CF3:CR380)-0.1</f>
        <v>-0.1</v>
      </c>
      <c r="C48" s="40">
        <f>MAX(CF3:CR1000)+0.1</f>
        <v>0.1</v>
      </c>
      <c r="D48" s="39" t="s">
        <v>702</v>
      </c>
      <c r="E48" s="1" t="b">
        <v>0</v>
      </c>
      <c r="F48" s="39" t="s">
        <v>773</v>
      </c>
      <c r="G48" s="1"/>
      <c r="H48" s="45"/>
      <c r="I48" s="40"/>
      <c r="J48" s="39"/>
      <c r="K48" s="1"/>
      <c r="L48" s="39"/>
      <c r="M48" s="1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</row>
    <row r="49" spans="1:26">
      <c r="A49" s="45"/>
      <c r="B49" s="50">
        <f>MIN(DF3:DG1000)</f>
        <v>0</v>
      </c>
      <c r="C49" s="40">
        <f>MAX(DF3:DG1000)+0.1</f>
        <v>0.1</v>
      </c>
      <c r="D49" s="39" t="s">
        <v>704</v>
      </c>
      <c r="E49" s="1" t="b">
        <v>0</v>
      </c>
      <c r="F49" s="39" t="s">
        <v>774</v>
      </c>
      <c r="G49" s="1"/>
      <c r="H49" s="45"/>
      <c r="I49" s="44"/>
      <c r="J49" s="39"/>
      <c r="K49" s="1"/>
      <c r="L49" s="39"/>
      <c r="M49" s="1"/>
      <c r="N49" s="45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</row>
    <row r="50" spans="1:26">
      <c r="A50" s="45"/>
      <c r="B50" s="50">
        <f>MIN(CV3:CW1000)</f>
        <v>0</v>
      </c>
      <c r="C50" s="40">
        <f>MAX(CW3:CX1000)+1</f>
        <v>1</v>
      </c>
      <c r="D50" s="39" t="s">
        <v>706</v>
      </c>
      <c r="E50" s="1" t="b">
        <v>0</v>
      </c>
      <c r="F50" s="39" t="s">
        <v>775</v>
      </c>
      <c r="G50" s="1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</row>
    <row r="51" spans="1:26">
      <c r="A51" s="45"/>
      <c r="B51" s="50">
        <f>MIN(DB3:DC380)-0.1</f>
        <v>-0.1</v>
      </c>
      <c r="C51" s="40">
        <f>MAX(DB3:DC1000)+0.1</f>
        <v>0.1</v>
      </c>
      <c r="D51" s="39" t="s">
        <v>708</v>
      </c>
      <c r="E51" s="1" t="b">
        <v>0</v>
      </c>
      <c r="F51" s="39" t="s">
        <v>776</v>
      </c>
      <c r="G51" s="1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</row>
    <row r="52" spans="1:26">
      <c r="A52" s="45"/>
      <c r="B52" s="40">
        <f>MIN(CU3:CU382)-1</f>
        <v>-1</v>
      </c>
      <c r="C52" s="40">
        <f>MAX(CU3:CU1000)+1</f>
        <v>1</v>
      </c>
      <c r="D52" s="39" t="s">
        <v>710</v>
      </c>
      <c r="E52" s="1" t="b">
        <v>0</v>
      </c>
      <c r="F52" s="39" t="s">
        <v>777</v>
      </c>
      <c r="G52" s="1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</row>
    <row r="53" spans="1:26">
      <c r="A53" s="45"/>
      <c r="B53" s="50">
        <f>MIN(CY3:DB380 )-0.2</f>
        <v>-0.2</v>
      </c>
      <c r="C53" s="40">
        <f>MAX(CY3:DB1000 )+0.2</f>
        <v>0.2</v>
      </c>
      <c r="D53" s="39" t="s">
        <v>712</v>
      </c>
      <c r="E53" s="1" t="b">
        <v>0</v>
      </c>
      <c r="F53" s="39" t="s">
        <v>778</v>
      </c>
      <c r="G53" s="1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</row>
    <row r="54" spans="1:26">
      <c r="A54" s="45"/>
      <c r="B54" s="50">
        <f>MIN(DH3:DN1000)</f>
        <v>0</v>
      </c>
      <c r="C54" s="40">
        <f>MAX(DH3:DN1000)</f>
        <v>0</v>
      </c>
      <c r="D54" s="39" t="s">
        <v>714</v>
      </c>
      <c r="E54" s="1" t="b">
        <v>0</v>
      </c>
      <c r="F54" s="39" t="s">
        <v>779</v>
      </c>
      <c r="G54" s="1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</row>
    <row r="55" spans="1:26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</row>
    <row r="56" spans="1:26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</row>
    <row r="57" spans="1:26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</row>
    <row r="58" spans="1:26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</row>
    <row r="59" spans="1:26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</row>
    <row r="60" spans="1:26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</row>
    <row r="61" spans="1:26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</row>
    <row r="62" spans="1:26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</row>
    <row r="63" spans="1:26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</row>
    <row r="64" spans="1:26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</row>
    <row r="65" spans="1:26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</row>
    <row r="66" spans="1:26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</row>
    <row r="67" spans="1:26">
      <c r="A67" s="45"/>
      <c r="B67" s="45"/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</row>
    <row r="68" spans="1:26">
      <c r="A68" s="45"/>
      <c r="B68" s="45"/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</row>
    <row r="69" spans="1:26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</row>
    <row r="70" spans="1:26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</row>
    <row r="71" spans="1:26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</row>
    <row r="72" spans="1:26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</row>
    <row r="73" spans="1:26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</row>
    <row r="74" spans="1:26">
      <c r="A74" s="45"/>
      <c r="B74" s="45"/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</row>
    <row r="75" spans="1:26">
      <c r="A75" s="45"/>
      <c r="B75" s="45"/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</row>
    <row r="76" spans="1:26">
      <c r="A76" s="45"/>
      <c r="B76" s="45"/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</row>
    <row r="77" spans="1:26">
      <c r="A77" s="45"/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</row>
    <row r="78" spans="1:26">
      <c r="A78" s="45"/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</row>
    <row r="79" spans="1:26">
      <c r="A79" s="45"/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</row>
    <row r="80" spans="1:26">
      <c r="A80" s="45"/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</row>
    <row r="81" spans="1:26">
      <c r="A81" s="45"/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</row>
    <row r="82" spans="1:26">
      <c r="A82" s="45"/>
      <c r="B82" s="45"/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</row>
    <row r="83" spans="1:26">
      <c r="A83" s="45"/>
      <c r="B83" s="45"/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</row>
    <row r="84" spans="1:26">
      <c r="A84" s="45"/>
      <c r="B84" s="45"/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</row>
    <row r="85" spans="1:26">
      <c r="A85" s="45"/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</row>
    <row r="86" spans="1:26">
      <c r="A86" s="45"/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</row>
    <row r="87" spans="1:26">
      <c r="A87" s="45"/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</row>
    <row r="88" spans="1:26">
      <c r="A88" s="45"/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</row>
    <row r="89" spans="1:26">
      <c r="A89" s="45"/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</row>
    <row r="90" spans="1:26">
      <c r="A90" s="45"/>
      <c r="B90" s="45"/>
      <c r="C90" s="45"/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</row>
    <row r="91" spans="1:26">
      <c r="A91" s="45"/>
      <c r="B91" s="45"/>
      <c r="C91" s="4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</row>
    <row r="92" spans="1:26">
      <c r="A92" s="45"/>
      <c r="B92" s="45"/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</row>
    <row r="93" spans="1:26">
      <c r="A93" s="45"/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</row>
    <row r="94" spans="1:26">
      <c r="A94" s="45"/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</row>
    <row r="95" spans="1:26">
      <c r="A95" s="45"/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</row>
    <row r="96" spans="1:26">
      <c r="A96" s="45"/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</row>
    <row r="97" spans="1:26">
      <c r="A97" s="45"/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</row>
    <row r="98" spans="1:26">
      <c r="A98" s="45"/>
      <c r="B98" s="45"/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</row>
    <row r="99" spans="1:26">
      <c r="A99" s="45"/>
      <c r="B99" s="45"/>
      <c r="C99" s="45"/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</row>
    <row r="100" spans="1:26">
      <c r="A100" s="45"/>
      <c r="B100" s="45"/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</row>
    <row r="101" spans="1:26">
      <c r="A101" s="45"/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</row>
    <row r="102" spans="1:26">
      <c r="A102" s="45"/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</row>
    <row r="103" spans="1:26">
      <c r="A103" s="45"/>
      <c r="B103" s="45"/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</row>
    <row r="104" spans="1:26">
      <c r="A104" s="45"/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</row>
    <row r="105" spans="1:26">
      <c r="A105" s="45"/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</row>
    <row r="106" spans="1:26">
      <c r="A106" s="45"/>
      <c r="B106" s="45"/>
      <c r="C106" s="45"/>
      <c r="D106" s="45"/>
      <c r="E106" s="45"/>
      <c r="F106" s="45"/>
      <c r="G106" s="45"/>
      <c r="H106" s="45"/>
      <c r="I106" s="45"/>
      <c r="J106" s="45"/>
      <c r="K106" s="45"/>
      <c r="L106" s="45"/>
      <c r="M106" s="45"/>
      <c r="N106" s="45"/>
      <c r="O106" s="45"/>
      <c r="P106" s="45"/>
      <c r="Q106" s="45"/>
      <c r="R106" s="45"/>
      <c r="S106" s="45"/>
      <c r="T106" s="45"/>
      <c r="U106" s="45"/>
      <c r="V106" s="45"/>
      <c r="W106" s="45"/>
      <c r="X106" s="45"/>
      <c r="Y106" s="45"/>
      <c r="Z106" s="45"/>
    </row>
    <row r="107" spans="1:26">
      <c r="A107" s="45"/>
      <c r="B107" s="45"/>
      <c r="C107" s="45"/>
      <c r="D107" s="45"/>
      <c r="E107" s="45"/>
      <c r="F107" s="45"/>
      <c r="G107" s="45"/>
      <c r="H107" s="45"/>
      <c r="I107" s="45"/>
      <c r="J107" s="45"/>
      <c r="K107" s="45"/>
      <c r="L107" s="45"/>
      <c r="M107" s="45"/>
      <c r="N107" s="45"/>
      <c r="O107" s="45"/>
      <c r="P107" s="45"/>
      <c r="Q107" s="45"/>
      <c r="R107" s="45"/>
      <c r="S107" s="45"/>
      <c r="T107" s="45"/>
      <c r="U107" s="45"/>
      <c r="V107" s="45"/>
      <c r="W107" s="45"/>
      <c r="X107" s="45"/>
      <c r="Y107" s="45"/>
      <c r="Z107" s="45"/>
    </row>
    <row r="108" spans="1:26">
      <c r="A108" s="45"/>
      <c r="B108" s="45"/>
      <c r="C108" s="45"/>
      <c r="D108" s="45"/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  <c r="T108" s="45"/>
      <c r="U108" s="45"/>
      <c r="V108" s="45"/>
      <c r="W108" s="45"/>
      <c r="X108" s="45"/>
      <c r="Y108" s="45"/>
      <c r="Z108" s="45"/>
    </row>
    <row r="109" spans="1:26">
      <c r="A109" s="45"/>
      <c r="B109" s="45"/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</row>
    <row r="110" spans="1:26">
      <c r="A110" s="45"/>
      <c r="B110" s="45"/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</row>
    <row r="111" spans="1:26">
      <c r="A111" s="45"/>
      <c r="B111" s="45"/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</row>
    <row r="112" spans="1:26">
      <c r="A112" s="45"/>
      <c r="B112" s="45"/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</row>
    <row r="113" spans="1:26">
      <c r="A113" s="45"/>
      <c r="B113" s="45"/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</row>
    <row r="114" spans="1:26">
      <c r="A114" s="45"/>
      <c r="B114" s="45"/>
      <c r="C114" s="45"/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</row>
    <row r="115" spans="1:26">
      <c r="A115" s="45"/>
      <c r="B115" s="45"/>
      <c r="C115" s="45"/>
      <c r="D115" s="45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</row>
    <row r="116" spans="1:26">
      <c r="A116" s="45"/>
      <c r="B116" s="45"/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</row>
    <row r="117" spans="1:26">
      <c r="A117" s="45"/>
      <c r="B117" s="45"/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</row>
    <row r="118" spans="1:26">
      <c r="A118" s="45"/>
      <c r="B118" s="45"/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</row>
    <row r="119" spans="1:26">
      <c r="A119" s="45"/>
      <c r="B119" s="45"/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</row>
    <row r="120" spans="1:26">
      <c r="A120" s="45"/>
      <c r="B120" s="45"/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</row>
    <row r="121" spans="1:26">
      <c r="A121" s="45"/>
      <c r="B121" s="45"/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</row>
    <row r="122" spans="1:26">
      <c r="A122" s="45"/>
      <c r="B122" s="45"/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</row>
    <row r="123" spans="1:26">
      <c r="A123" s="45"/>
      <c r="B123" s="45"/>
      <c r="C123" s="45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</row>
    <row r="124" spans="1:26">
      <c r="A124" s="45"/>
      <c r="B124" s="45"/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</row>
    <row r="125" spans="1:26">
      <c r="A125" s="45"/>
      <c r="B125" s="45"/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</row>
    <row r="126" spans="1:26">
      <c r="A126" s="45"/>
      <c r="B126" s="45"/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</row>
    <row r="127" spans="1:26">
      <c r="A127" s="45"/>
      <c r="B127" s="45"/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</row>
    <row r="128" spans="1:26">
      <c r="A128" s="45"/>
      <c r="B128" s="45"/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</row>
    <row r="129" spans="1:26">
      <c r="A129" s="45"/>
      <c r="B129" s="45"/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</row>
    <row r="130" spans="1:26">
      <c r="A130" s="45"/>
      <c r="B130" s="45"/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</row>
    <row r="131" spans="1:26">
      <c r="A131" s="45"/>
      <c r="B131" s="45"/>
      <c r="C131" s="45"/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</row>
    <row r="132" spans="1:26">
      <c r="A132" s="45"/>
      <c r="B132" s="45"/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</row>
    <row r="133" spans="1:26">
      <c r="A133" s="45"/>
      <c r="B133" s="45"/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</row>
    <row r="134" spans="1:26">
      <c r="A134" s="45"/>
      <c r="B134" s="45"/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</row>
    <row r="135" spans="1:26">
      <c r="A135" s="45"/>
      <c r="B135" s="45"/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</row>
    <row r="136" spans="1:26">
      <c r="A136" s="45"/>
      <c r="B136" s="45"/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</row>
    <row r="137" spans="1:26">
      <c r="A137" s="45"/>
      <c r="B137" s="45"/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</row>
    <row r="138" spans="1:26">
      <c r="A138" s="45"/>
      <c r="B138" s="45"/>
      <c r="C138" s="45"/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</row>
    <row r="139" spans="1:26">
      <c r="A139" s="45"/>
      <c r="B139" s="45"/>
      <c r="C139" s="45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</row>
    <row r="140" spans="1:26">
      <c r="A140" s="45"/>
      <c r="B140" s="45"/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</row>
    <row r="141" spans="1:26">
      <c r="A141" s="45"/>
      <c r="B141" s="45"/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</row>
    <row r="142" spans="1:26">
      <c r="A142" s="45"/>
      <c r="B142" s="45"/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</row>
    <row r="143" spans="1:26">
      <c r="A143" s="45"/>
      <c r="B143" s="45"/>
      <c r="C143" s="45"/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</row>
    <row r="144" spans="1:26">
      <c r="A144" s="45"/>
      <c r="B144" s="45"/>
      <c r="C144" s="45"/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</row>
    <row r="145" spans="1:26">
      <c r="A145" s="45"/>
      <c r="B145" s="45"/>
      <c r="C145" s="45"/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</row>
    <row r="146" spans="1:26">
      <c r="A146" s="45"/>
      <c r="B146" s="45"/>
      <c r="C146" s="45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</row>
    <row r="147" spans="1:26">
      <c r="A147" s="45"/>
      <c r="B147" s="45"/>
      <c r="C147" s="45"/>
      <c r="D147" s="45"/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</row>
  </sheetData>
  <phoneticPr fontId="44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84481" r:id="rId3" name="Button 1">
              <controlPr defaultSize="0" print="0" autoFill="0" autoPict="0" macro="[0]!Run_Nitrogen_graph_form">
                <anchor moveWithCells="1">
                  <from>
                    <xdr:col>3</xdr:col>
                    <xdr:colOff>209550</xdr:colOff>
                    <xdr:row>0</xdr:row>
                    <xdr:rowOff>95250</xdr:rowOff>
                  </from>
                  <to>
                    <xdr:col>5</xdr:col>
                    <xdr:colOff>419100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482" r:id="rId4" name="Button 2">
              <controlPr defaultSize="0" print="0" autoFill="0" autoPict="0" macro="[0]!Go_To_WINDS">
                <anchor moveWithCells="1" sizeWithCells="1">
                  <from>
                    <xdr:col>5</xdr:col>
                    <xdr:colOff>514350</xdr:colOff>
                    <xdr:row>0</xdr:row>
                    <xdr:rowOff>95250</xdr:rowOff>
                  </from>
                  <to>
                    <xdr:col>7</xdr:col>
                    <xdr:colOff>323850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483" r:id="rId5" name="Button 3">
              <controlPr defaultSize="0" print="0" autoFill="0" autoPict="0" macro="[0]!Run_model">
                <anchor moveWithCells="1" sizeWithCells="1">
                  <from>
                    <xdr:col>7</xdr:col>
                    <xdr:colOff>438150</xdr:colOff>
                    <xdr:row>0</xdr:row>
                    <xdr:rowOff>95250</xdr:rowOff>
                  </from>
                  <to>
                    <xdr:col>9</xdr:col>
                    <xdr:colOff>247650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1"/>
  <dimension ref="A1:I366"/>
  <sheetViews>
    <sheetView workbookViewId="0">
      <selection sqref="A1:I1"/>
    </sheetView>
  </sheetViews>
  <sheetFormatPr defaultRowHeight="12.75"/>
  <cols>
    <col min="1" max="1" width="15.5703125" customWidth="1"/>
    <col min="9" max="9" width="9.28515625" customWidth="1"/>
  </cols>
  <sheetData>
    <row r="1" spans="1:9">
      <c r="A1" t="s">
        <v>54</v>
      </c>
      <c r="B1" t="s">
        <v>2</v>
      </c>
      <c r="C1" t="s">
        <v>780</v>
      </c>
      <c r="D1" t="s">
        <v>781</v>
      </c>
      <c r="E1" t="s">
        <v>782</v>
      </c>
      <c r="F1" t="s">
        <v>783</v>
      </c>
      <c r="G1" t="s">
        <v>784</v>
      </c>
      <c r="H1" t="s">
        <v>785</v>
      </c>
      <c r="I1" t="s">
        <v>786</v>
      </c>
    </row>
    <row r="2" spans="1:9" ht="15">
      <c r="A2" s="183">
        <v>43831</v>
      </c>
      <c r="B2" s="118">
        <v>1</v>
      </c>
      <c r="C2">
        <v>14.2</v>
      </c>
      <c r="D2">
        <v>7.4104190914582304</v>
      </c>
      <c r="E2">
        <v>4.2393440661418769</v>
      </c>
      <c r="F2">
        <v>0</v>
      </c>
      <c r="G2">
        <v>14.277635</v>
      </c>
      <c r="H2">
        <v>-1.999980000000001</v>
      </c>
      <c r="I2" s="119">
        <v>1</v>
      </c>
    </row>
    <row r="3" spans="1:9" ht="15">
      <c r="A3" s="183">
        <v>43832</v>
      </c>
      <c r="B3" s="118">
        <v>2</v>
      </c>
      <c r="C3">
        <v>41.3</v>
      </c>
      <c r="D3">
        <v>3.1700126113460199</v>
      </c>
      <c r="E3">
        <v>1.4723412603416399</v>
      </c>
      <c r="F3">
        <v>1.016</v>
      </c>
      <c r="G3">
        <v>8.3888050000000014</v>
      </c>
      <c r="H3">
        <v>1.1111</v>
      </c>
      <c r="I3" s="119">
        <v>1</v>
      </c>
    </row>
    <row r="4" spans="1:9" ht="15">
      <c r="A4" s="183">
        <v>43833</v>
      </c>
      <c r="B4" s="118">
        <v>3</v>
      </c>
      <c r="C4">
        <v>38.700000000000003</v>
      </c>
      <c r="D4">
        <v>2.5113086921052878</v>
      </c>
      <c r="E4">
        <v>1.56793374278271</v>
      </c>
      <c r="F4">
        <v>0</v>
      </c>
      <c r="G4">
        <v>9.7221250000000001</v>
      </c>
      <c r="H4">
        <v>-3.8332949999999988</v>
      </c>
      <c r="I4" s="119">
        <v>1</v>
      </c>
    </row>
    <row r="5" spans="1:9" ht="15">
      <c r="A5" s="183">
        <v>43834</v>
      </c>
      <c r="B5" s="118">
        <v>4</v>
      </c>
      <c r="C5">
        <v>18.899999999999999</v>
      </c>
      <c r="D5">
        <v>3.993392510396935</v>
      </c>
      <c r="E5">
        <v>3.2193016501965022</v>
      </c>
      <c r="F5">
        <v>0</v>
      </c>
      <c r="G5">
        <v>15.777620000000001</v>
      </c>
      <c r="H5">
        <v>-3.2221899999999999</v>
      </c>
      <c r="I5" s="119">
        <v>1</v>
      </c>
    </row>
    <row r="6" spans="1:9" ht="15">
      <c r="A6" s="183">
        <v>43835</v>
      </c>
      <c r="B6" s="118">
        <v>5</v>
      </c>
      <c r="C6">
        <v>22.3</v>
      </c>
      <c r="D6">
        <v>3.1700126113460199</v>
      </c>
      <c r="E6">
        <v>2.4086767885580378</v>
      </c>
      <c r="F6">
        <v>0</v>
      </c>
      <c r="G6">
        <v>12.444319999999999</v>
      </c>
      <c r="H6">
        <v>-2.4444199999999991</v>
      </c>
      <c r="I6" s="119">
        <v>1</v>
      </c>
    </row>
    <row r="7" spans="1:9" ht="15">
      <c r="A7" s="183">
        <v>43836</v>
      </c>
      <c r="B7" s="118">
        <v>6</v>
      </c>
      <c r="C7">
        <v>21.8</v>
      </c>
      <c r="D7">
        <v>3.0053366315358372</v>
      </c>
      <c r="E7">
        <v>2.2167486241485181</v>
      </c>
      <c r="F7">
        <v>0</v>
      </c>
      <c r="G7">
        <v>10.44434</v>
      </c>
      <c r="H7">
        <v>-3.7777400000000001</v>
      </c>
      <c r="I7" s="119">
        <v>1</v>
      </c>
    </row>
    <row r="8" spans="1:9" ht="15">
      <c r="A8" s="183">
        <v>43837</v>
      </c>
      <c r="B8" s="118">
        <v>7</v>
      </c>
      <c r="C8">
        <v>10.4</v>
      </c>
      <c r="D8">
        <v>3.7463785406816599</v>
      </c>
      <c r="E8">
        <v>3.547379762797457</v>
      </c>
      <c r="F8">
        <v>0</v>
      </c>
      <c r="G8">
        <v>15.722065000000001</v>
      </c>
      <c r="H8">
        <v>-5.2221699999999993</v>
      </c>
      <c r="I8" s="119">
        <v>1</v>
      </c>
    </row>
    <row r="9" spans="1:9" ht="15">
      <c r="A9" s="183">
        <v>43838</v>
      </c>
      <c r="B9" s="118">
        <v>8</v>
      </c>
      <c r="C9">
        <v>16.100000000000001</v>
      </c>
      <c r="D9">
        <v>4.1992374851596628</v>
      </c>
      <c r="E9">
        <v>3.4504574358530169</v>
      </c>
      <c r="F9">
        <v>0</v>
      </c>
      <c r="G9">
        <v>14.66652</v>
      </c>
      <c r="H9">
        <v>-5.2221699999999993</v>
      </c>
      <c r="I9" s="119">
        <v>1</v>
      </c>
    </row>
    <row r="10" spans="1:9" ht="15">
      <c r="A10" s="183">
        <v>43839</v>
      </c>
      <c r="B10" s="118">
        <v>9</v>
      </c>
      <c r="C10">
        <v>13.4</v>
      </c>
      <c r="D10">
        <v>4.0757305003020257</v>
      </c>
      <c r="E10">
        <v>3.6574699742054668</v>
      </c>
      <c r="F10">
        <v>0</v>
      </c>
      <c r="G10">
        <v>15.555400000000001</v>
      </c>
      <c r="H10">
        <v>-0.55554999999999999</v>
      </c>
      <c r="I10" s="119">
        <v>1</v>
      </c>
    </row>
    <row r="11" spans="1:9" ht="15">
      <c r="A11" s="183">
        <v>43840</v>
      </c>
      <c r="B11" s="118">
        <v>10</v>
      </c>
      <c r="C11">
        <v>27.9</v>
      </c>
      <c r="D11">
        <v>3.334688591156203</v>
      </c>
      <c r="E11">
        <v>2.210310468224491</v>
      </c>
      <c r="F11">
        <v>0</v>
      </c>
      <c r="G11">
        <v>12.499874999999999</v>
      </c>
      <c r="H11">
        <v>-3.2221899999999999</v>
      </c>
      <c r="I11" s="119">
        <v>1</v>
      </c>
    </row>
    <row r="12" spans="1:9" ht="15">
      <c r="A12" s="183">
        <v>43841</v>
      </c>
      <c r="B12" s="118">
        <v>11</v>
      </c>
      <c r="C12">
        <v>25.6</v>
      </c>
      <c r="D12">
        <v>4.5697584397325741</v>
      </c>
      <c r="E12">
        <v>2.3914947566701241</v>
      </c>
      <c r="F12">
        <v>0</v>
      </c>
      <c r="G12">
        <v>9.7776800000000001</v>
      </c>
      <c r="H12">
        <v>-10.277675</v>
      </c>
      <c r="I12" s="119">
        <v>1</v>
      </c>
    </row>
    <row r="13" spans="1:9" ht="15">
      <c r="A13" s="183">
        <v>43842</v>
      </c>
      <c r="B13" s="118">
        <v>12</v>
      </c>
      <c r="C13">
        <v>13.1</v>
      </c>
      <c r="D13">
        <v>4.4874204498274821</v>
      </c>
      <c r="E13">
        <v>3.2754739604974059</v>
      </c>
      <c r="F13">
        <v>0</v>
      </c>
      <c r="G13">
        <v>11.999879999999999</v>
      </c>
      <c r="H13">
        <v>-3.3332999999999999</v>
      </c>
      <c r="I13" s="119">
        <v>1</v>
      </c>
    </row>
    <row r="14" spans="1:9" ht="15">
      <c r="A14" s="183">
        <v>43843</v>
      </c>
      <c r="B14" s="118">
        <v>13</v>
      </c>
      <c r="C14">
        <v>12.4</v>
      </c>
      <c r="D14">
        <v>3.911054520491843</v>
      </c>
      <c r="E14">
        <v>3.7937077550791241</v>
      </c>
      <c r="F14">
        <v>0</v>
      </c>
      <c r="G14">
        <v>17.166495000000001</v>
      </c>
      <c r="H14">
        <v>-5.3332800000000002</v>
      </c>
      <c r="I14" s="119">
        <v>1</v>
      </c>
    </row>
    <row r="15" spans="1:9" ht="15">
      <c r="A15" s="183">
        <v>43844</v>
      </c>
      <c r="B15" s="118">
        <v>14</v>
      </c>
      <c r="C15">
        <v>11</v>
      </c>
      <c r="D15">
        <v>3.6640405507765679</v>
      </c>
      <c r="E15">
        <v>4.2150598064814346</v>
      </c>
      <c r="F15">
        <v>0</v>
      </c>
      <c r="G15">
        <v>19.33314</v>
      </c>
      <c r="H15">
        <v>-2.8333050000000011</v>
      </c>
      <c r="I15" s="119">
        <v>1</v>
      </c>
    </row>
    <row r="16" spans="1:9" ht="15">
      <c r="A16" s="183">
        <v>43845</v>
      </c>
      <c r="B16" s="118">
        <v>15</v>
      </c>
      <c r="C16">
        <v>19.100000000000001</v>
      </c>
      <c r="D16">
        <v>4.3227444700173008</v>
      </c>
      <c r="E16">
        <v>3.0370103687638021</v>
      </c>
      <c r="F16">
        <v>0</v>
      </c>
      <c r="G16">
        <v>10.499895</v>
      </c>
      <c r="H16">
        <v>1.66665</v>
      </c>
      <c r="I16" s="119">
        <v>1</v>
      </c>
    </row>
    <row r="17" spans="1:9" ht="15">
      <c r="A17" s="183">
        <v>43846</v>
      </c>
      <c r="B17" s="118">
        <v>16</v>
      </c>
      <c r="C17">
        <v>19.100000000000001</v>
      </c>
      <c r="D17">
        <v>4.3227444700173008</v>
      </c>
      <c r="E17">
        <v>3.0370103687638021</v>
      </c>
      <c r="F17">
        <v>0</v>
      </c>
      <c r="G17">
        <v>10.499895</v>
      </c>
      <c r="H17">
        <v>1.66665</v>
      </c>
      <c r="I17" s="119">
        <v>1</v>
      </c>
    </row>
    <row r="18" spans="1:9" ht="15">
      <c r="A18" s="183">
        <v>43847</v>
      </c>
      <c r="B18" s="118">
        <v>17</v>
      </c>
      <c r="C18">
        <v>19.100000000000001</v>
      </c>
      <c r="D18">
        <v>4.3227444700173008</v>
      </c>
      <c r="E18">
        <v>3.0370103687638021</v>
      </c>
      <c r="F18">
        <v>0</v>
      </c>
      <c r="G18">
        <v>10.499895</v>
      </c>
      <c r="H18">
        <v>1.66665</v>
      </c>
      <c r="I18" s="119">
        <v>1</v>
      </c>
    </row>
    <row r="19" spans="1:9" ht="15">
      <c r="A19" s="183">
        <v>43848</v>
      </c>
      <c r="B19" s="118">
        <v>18</v>
      </c>
      <c r="C19">
        <v>19.100000000000001</v>
      </c>
      <c r="D19">
        <v>4.3227444700173008</v>
      </c>
      <c r="E19">
        <v>3.0370103687638021</v>
      </c>
      <c r="F19">
        <v>0</v>
      </c>
      <c r="G19">
        <v>10.499895</v>
      </c>
      <c r="H19">
        <v>1.66665</v>
      </c>
      <c r="I19" s="119">
        <v>1</v>
      </c>
    </row>
    <row r="20" spans="1:9" ht="15">
      <c r="A20" s="183">
        <v>43849</v>
      </c>
      <c r="B20" s="118">
        <v>19</v>
      </c>
      <c r="C20">
        <v>19.100000000000001</v>
      </c>
      <c r="D20">
        <v>4.3227444700173008</v>
      </c>
      <c r="E20">
        <v>3.0370103687638021</v>
      </c>
      <c r="F20">
        <v>0</v>
      </c>
      <c r="G20">
        <v>10.499895</v>
      </c>
      <c r="H20">
        <v>1.66665</v>
      </c>
      <c r="I20" s="119">
        <v>1</v>
      </c>
    </row>
    <row r="21" spans="1:9" ht="15">
      <c r="A21" s="183">
        <v>43850</v>
      </c>
      <c r="B21" s="118">
        <v>20</v>
      </c>
      <c r="C21">
        <v>19.100000000000001</v>
      </c>
      <c r="D21">
        <v>4.3227444700173008</v>
      </c>
      <c r="E21">
        <v>3.0370103687638021</v>
      </c>
      <c r="F21">
        <v>0</v>
      </c>
      <c r="G21">
        <v>10.499895</v>
      </c>
      <c r="H21">
        <v>1.66665</v>
      </c>
      <c r="I21" s="119">
        <v>1</v>
      </c>
    </row>
    <row r="22" spans="1:9" ht="15">
      <c r="A22" s="183">
        <v>43851</v>
      </c>
      <c r="B22" s="118">
        <v>21</v>
      </c>
      <c r="C22">
        <v>19.100000000000001</v>
      </c>
      <c r="D22">
        <v>4.3227444700173008</v>
      </c>
      <c r="E22">
        <v>3.0370103687638021</v>
      </c>
      <c r="F22">
        <v>0</v>
      </c>
      <c r="G22">
        <v>10.499895</v>
      </c>
      <c r="H22">
        <v>1.66665</v>
      </c>
      <c r="I22" s="119">
        <v>1</v>
      </c>
    </row>
    <row r="23" spans="1:9" ht="15">
      <c r="A23" s="183">
        <v>43852</v>
      </c>
      <c r="B23" s="118">
        <v>22</v>
      </c>
      <c r="C23">
        <v>19.100000000000001</v>
      </c>
      <c r="D23">
        <v>4.3227444700173008</v>
      </c>
      <c r="E23">
        <v>3.0370103687638021</v>
      </c>
      <c r="F23">
        <v>0</v>
      </c>
      <c r="G23">
        <v>10.499895</v>
      </c>
      <c r="H23">
        <v>1.66665</v>
      </c>
      <c r="I23" s="119">
        <v>1</v>
      </c>
    </row>
    <row r="24" spans="1:9" ht="15">
      <c r="A24" s="183">
        <v>43853</v>
      </c>
      <c r="B24" s="118">
        <v>23</v>
      </c>
      <c r="C24">
        <v>19.100000000000001</v>
      </c>
      <c r="D24">
        <v>4.3227444700173008</v>
      </c>
      <c r="E24">
        <v>3.0370103687638021</v>
      </c>
      <c r="F24">
        <v>0</v>
      </c>
      <c r="G24">
        <v>10.499895</v>
      </c>
      <c r="H24">
        <v>1.66665</v>
      </c>
      <c r="I24" s="119">
        <v>1</v>
      </c>
    </row>
    <row r="25" spans="1:9" ht="15">
      <c r="A25" s="183">
        <v>43854</v>
      </c>
      <c r="B25" s="118">
        <v>24</v>
      </c>
      <c r="C25">
        <v>19.100000000000001</v>
      </c>
      <c r="D25">
        <v>4.3227444700173008</v>
      </c>
      <c r="E25">
        <v>3.0370103687638021</v>
      </c>
      <c r="F25">
        <v>0</v>
      </c>
      <c r="G25">
        <v>10.499895</v>
      </c>
      <c r="H25">
        <v>1.66665</v>
      </c>
      <c r="I25" s="119">
        <v>1</v>
      </c>
    </row>
    <row r="26" spans="1:9" ht="15">
      <c r="A26" s="183">
        <v>43855</v>
      </c>
      <c r="B26" s="118">
        <v>25</v>
      </c>
      <c r="C26">
        <v>19.100000000000001</v>
      </c>
      <c r="D26">
        <v>4.3227444700173008</v>
      </c>
      <c r="E26">
        <v>3.0370103687638021</v>
      </c>
      <c r="F26">
        <v>0</v>
      </c>
      <c r="G26">
        <v>10.499895</v>
      </c>
      <c r="H26">
        <v>1.66665</v>
      </c>
      <c r="I26" s="119">
        <v>1</v>
      </c>
    </row>
    <row r="27" spans="1:9" ht="15">
      <c r="A27" s="183">
        <v>43856</v>
      </c>
      <c r="B27" s="118">
        <v>26</v>
      </c>
      <c r="C27">
        <v>19.100000000000001</v>
      </c>
      <c r="D27">
        <v>4.3227444700173008</v>
      </c>
      <c r="E27">
        <v>3.0370103687638021</v>
      </c>
      <c r="F27">
        <v>0</v>
      </c>
      <c r="G27">
        <v>10.499895</v>
      </c>
      <c r="H27">
        <v>1.66665</v>
      </c>
      <c r="I27" s="119">
        <v>1</v>
      </c>
    </row>
    <row r="28" spans="1:9" ht="15">
      <c r="A28" s="183">
        <v>43857</v>
      </c>
      <c r="B28" s="118">
        <v>27</v>
      </c>
      <c r="C28">
        <v>19.100000000000001</v>
      </c>
      <c r="D28">
        <v>4.3227444700173008</v>
      </c>
      <c r="E28">
        <v>3.0370103687638021</v>
      </c>
      <c r="F28">
        <v>0</v>
      </c>
      <c r="G28">
        <v>10.499895</v>
      </c>
      <c r="H28">
        <v>1.66665</v>
      </c>
      <c r="I28" s="119">
        <v>1</v>
      </c>
    </row>
    <row r="29" spans="1:9" ht="15">
      <c r="A29" s="183">
        <v>43858</v>
      </c>
      <c r="B29" s="118">
        <v>28</v>
      </c>
      <c r="C29">
        <v>19.100000000000001</v>
      </c>
      <c r="D29">
        <v>4.3227444700173008</v>
      </c>
      <c r="E29">
        <v>3.0370103687638021</v>
      </c>
      <c r="F29">
        <v>0</v>
      </c>
      <c r="G29">
        <v>10.499895</v>
      </c>
      <c r="H29">
        <v>1.66665</v>
      </c>
      <c r="I29" s="119">
        <v>1</v>
      </c>
    </row>
    <row r="30" spans="1:9" ht="15">
      <c r="A30" s="183">
        <v>43859</v>
      </c>
      <c r="B30" s="118">
        <v>29</v>
      </c>
      <c r="C30">
        <v>19.100000000000001</v>
      </c>
      <c r="D30">
        <v>4.3227444700173008</v>
      </c>
      <c r="E30">
        <v>3.0370103687638021</v>
      </c>
      <c r="F30">
        <v>0</v>
      </c>
      <c r="G30">
        <v>10.499895</v>
      </c>
      <c r="H30">
        <v>1.66665</v>
      </c>
      <c r="I30" s="119">
        <v>1</v>
      </c>
    </row>
    <row r="31" spans="1:9" ht="15">
      <c r="A31" s="183">
        <v>43860</v>
      </c>
      <c r="B31" s="118">
        <v>30</v>
      </c>
      <c r="C31">
        <v>19.100000000000001</v>
      </c>
      <c r="D31">
        <v>4.3227444700173008</v>
      </c>
      <c r="E31">
        <v>3.0370103687638021</v>
      </c>
      <c r="F31">
        <v>0</v>
      </c>
      <c r="G31">
        <v>10.499895</v>
      </c>
      <c r="H31">
        <v>1.66665</v>
      </c>
      <c r="I31" s="119">
        <v>1</v>
      </c>
    </row>
    <row r="32" spans="1:9" ht="15">
      <c r="A32" s="183">
        <v>43861</v>
      </c>
      <c r="B32" s="118">
        <v>31</v>
      </c>
      <c r="C32">
        <v>19.100000000000001</v>
      </c>
      <c r="D32">
        <v>4.3227444700173008</v>
      </c>
      <c r="E32">
        <v>3.0370103687638021</v>
      </c>
      <c r="F32">
        <v>0</v>
      </c>
      <c r="G32">
        <v>10.499895</v>
      </c>
      <c r="H32">
        <v>1.66665</v>
      </c>
      <c r="I32" s="119">
        <v>1</v>
      </c>
    </row>
    <row r="33" spans="1:9" ht="15">
      <c r="A33" s="183">
        <v>43862</v>
      </c>
      <c r="B33" s="118">
        <v>32</v>
      </c>
      <c r="C33">
        <v>19.100000000000001</v>
      </c>
      <c r="D33">
        <v>4.3227444700173008</v>
      </c>
      <c r="E33">
        <v>3.0370103687638021</v>
      </c>
      <c r="F33">
        <v>0</v>
      </c>
      <c r="G33">
        <v>10.499895</v>
      </c>
      <c r="H33">
        <v>1.66665</v>
      </c>
      <c r="I33" s="119">
        <v>1</v>
      </c>
    </row>
    <row r="34" spans="1:9" ht="15">
      <c r="A34" s="183">
        <v>43863</v>
      </c>
      <c r="B34" s="118">
        <v>33</v>
      </c>
      <c r="C34">
        <v>19.100000000000001</v>
      </c>
      <c r="D34">
        <v>4.3227444700173008</v>
      </c>
      <c r="E34">
        <v>3.0370103687638021</v>
      </c>
      <c r="F34">
        <v>0</v>
      </c>
      <c r="G34">
        <v>10.499895</v>
      </c>
      <c r="H34">
        <v>1.66665</v>
      </c>
      <c r="I34" s="119">
        <v>1</v>
      </c>
    </row>
    <row r="35" spans="1:9" ht="15">
      <c r="A35" s="183">
        <v>43864</v>
      </c>
      <c r="B35" s="118">
        <v>34</v>
      </c>
      <c r="C35">
        <v>19.100000000000001</v>
      </c>
      <c r="D35">
        <v>4.3227444700173008</v>
      </c>
      <c r="E35">
        <v>3.0370103687638021</v>
      </c>
      <c r="F35">
        <v>0</v>
      </c>
      <c r="G35">
        <v>10.499895</v>
      </c>
      <c r="H35">
        <v>1.66665</v>
      </c>
      <c r="I35" s="119">
        <v>1</v>
      </c>
    </row>
    <row r="36" spans="1:9" ht="15">
      <c r="A36" s="183">
        <v>43865</v>
      </c>
      <c r="B36" s="118">
        <v>35</v>
      </c>
      <c r="C36">
        <v>19.100000000000001</v>
      </c>
      <c r="D36">
        <v>4.3227444700173008</v>
      </c>
      <c r="E36">
        <v>3.0370103687638021</v>
      </c>
      <c r="F36">
        <v>0</v>
      </c>
      <c r="G36">
        <v>10.499895</v>
      </c>
      <c r="H36">
        <v>1.66665</v>
      </c>
      <c r="I36" s="119">
        <v>1</v>
      </c>
    </row>
    <row r="37" spans="1:9" ht="15">
      <c r="A37" s="183">
        <v>43866</v>
      </c>
      <c r="B37" s="118">
        <v>36</v>
      </c>
      <c r="C37">
        <v>19.100000000000001</v>
      </c>
      <c r="D37">
        <v>4.3227444700173008</v>
      </c>
      <c r="E37">
        <v>3.0370103687638021</v>
      </c>
      <c r="F37">
        <v>0</v>
      </c>
      <c r="G37">
        <v>10.499895</v>
      </c>
      <c r="H37">
        <v>1.66665</v>
      </c>
      <c r="I37" s="119">
        <v>1</v>
      </c>
    </row>
    <row r="38" spans="1:9" ht="15">
      <c r="A38" s="183">
        <v>43867</v>
      </c>
      <c r="B38" s="118">
        <v>37</v>
      </c>
      <c r="C38">
        <v>19.100000000000001</v>
      </c>
      <c r="D38">
        <v>4.3227444700173008</v>
      </c>
      <c r="E38">
        <v>3.0370103687638021</v>
      </c>
      <c r="F38">
        <v>0</v>
      </c>
      <c r="G38">
        <v>10.499895</v>
      </c>
      <c r="H38">
        <v>1.66665</v>
      </c>
      <c r="I38" s="119">
        <v>1</v>
      </c>
    </row>
    <row r="39" spans="1:9" ht="15">
      <c r="A39" s="183">
        <v>43868</v>
      </c>
      <c r="B39" s="118">
        <v>38</v>
      </c>
      <c r="C39">
        <v>19.100000000000001</v>
      </c>
      <c r="D39">
        <v>4.3227444700173008</v>
      </c>
      <c r="E39">
        <v>3.0370103687638021</v>
      </c>
      <c r="F39">
        <v>0</v>
      </c>
      <c r="G39">
        <v>10.499895</v>
      </c>
      <c r="H39">
        <v>1.66665</v>
      </c>
      <c r="I39" s="119">
        <v>1</v>
      </c>
    </row>
    <row r="40" spans="1:9" ht="15">
      <c r="A40" s="183">
        <v>43869</v>
      </c>
      <c r="B40" s="118">
        <v>39</v>
      </c>
      <c r="C40">
        <v>19.100000000000001</v>
      </c>
      <c r="D40">
        <v>4.3227444700173008</v>
      </c>
      <c r="E40">
        <v>3.0370103687638021</v>
      </c>
      <c r="F40">
        <v>0</v>
      </c>
      <c r="G40">
        <v>10.499895</v>
      </c>
      <c r="H40">
        <v>1.66665</v>
      </c>
      <c r="I40" s="119">
        <v>1</v>
      </c>
    </row>
    <row r="41" spans="1:9" ht="15">
      <c r="A41" s="183">
        <v>43870</v>
      </c>
      <c r="B41" s="118">
        <v>40</v>
      </c>
      <c r="C41">
        <v>19.100000000000001</v>
      </c>
      <c r="D41">
        <v>4.3227444700173008</v>
      </c>
      <c r="E41">
        <v>3.0370103687638021</v>
      </c>
      <c r="F41">
        <v>0</v>
      </c>
      <c r="G41">
        <v>10.499895</v>
      </c>
      <c r="H41">
        <v>1.66665</v>
      </c>
      <c r="I41" s="119">
        <v>1</v>
      </c>
    </row>
    <row r="42" spans="1:9" ht="15">
      <c r="A42" s="183">
        <v>43871</v>
      </c>
      <c r="B42" s="118">
        <v>41</v>
      </c>
      <c r="C42">
        <v>19.100000000000001</v>
      </c>
      <c r="D42">
        <v>4.3227444700173008</v>
      </c>
      <c r="E42">
        <v>3.0370103687638021</v>
      </c>
      <c r="F42">
        <v>0</v>
      </c>
      <c r="G42">
        <v>10.499895</v>
      </c>
      <c r="H42">
        <v>1.66665</v>
      </c>
      <c r="I42" s="119">
        <v>1</v>
      </c>
    </row>
    <row r="43" spans="1:9" ht="15">
      <c r="A43" s="183">
        <v>43872</v>
      </c>
      <c r="B43" s="118">
        <v>42</v>
      </c>
      <c r="C43">
        <v>19.100000000000001</v>
      </c>
      <c r="D43">
        <v>4.3227444700173008</v>
      </c>
      <c r="E43">
        <v>3.0370103687638021</v>
      </c>
      <c r="F43">
        <v>0</v>
      </c>
      <c r="G43">
        <v>10.499895</v>
      </c>
      <c r="H43">
        <v>1.66665</v>
      </c>
      <c r="I43" s="119">
        <v>1</v>
      </c>
    </row>
    <row r="44" spans="1:9" ht="15">
      <c r="A44" s="183">
        <v>43873</v>
      </c>
      <c r="B44" s="118">
        <v>43</v>
      </c>
      <c r="C44">
        <v>19.100000000000001</v>
      </c>
      <c r="D44">
        <v>4.3227444700173008</v>
      </c>
      <c r="E44">
        <v>3.0370103687638021</v>
      </c>
      <c r="F44">
        <v>0</v>
      </c>
      <c r="G44">
        <v>10.499895</v>
      </c>
      <c r="H44">
        <v>1.66665</v>
      </c>
      <c r="I44" s="119">
        <v>1</v>
      </c>
    </row>
    <row r="45" spans="1:9" ht="15">
      <c r="A45" s="183">
        <v>43874</v>
      </c>
      <c r="B45" s="118">
        <v>44</v>
      </c>
      <c r="C45">
        <v>48.4</v>
      </c>
      <c r="D45">
        <v>4.0757305003020257</v>
      </c>
      <c r="E45">
        <v>1.752079819242583</v>
      </c>
      <c r="F45">
        <v>0</v>
      </c>
      <c r="G45">
        <v>8.777689999999998</v>
      </c>
      <c r="H45">
        <v>-4.8332849999999992</v>
      </c>
      <c r="I45" s="119">
        <v>1</v>
      </c>
    </row>
    <row r="46" spans="1:9" ht="15">
      <c r="A46" s="183">
        <v>43875</v>
      </c>
      <c r="B46" s="118">
        <v>45</v>
      </c>
      <c r="C46">
        <v>52.9</v>
      </c>
      <c r="D46">
        <v>4.6109274346851192</v>
      </c>
      <c r="E46">
        <v>1.855915419026789</v>
      </c>
      <c r="F46">
        <v>0</v>
      </c>
      <c r="G46">
        <v>10.22212</v>
      </c>
      <c r="H46">
        <v>-2.9444149999999998</v>
      </c>
      <c r="I46" s="119">
        <v>1</v>
      </c>
    </row>
    <row r="47" spans="1:9" ht="15">
      <c r="A47" s="183">
        <v>43876</v>
      </c>
      <c r="B47" s="118">
        <v>46</v>
      </c>
      <c r="C47">
        <v>26.5</v>
      </c>
      <c r="D47">
        <v>3.1288436163934739</v>
      </c>
      <c r="E47">
        <v>2.769114125817298</v>
      </c>
      <c r="F47">
        <v>0</v>
      </c>
      <c r="G47">
        <v>13.99986</v>
      </c>
      <c r="H47">
        <v>-0.55554999999999999</v>
      </c>
      <c r="I47" s="119">
        <v>1</v>
      </c>
    </row>
    <row r="48" spans="1:9" ht="15">
      <c r="A48" s="183">
        <v>43877</v>
      </c>
      <c r="B48" s="118">
        <v>47</v>
      </c>
      <c r="C48">
        <v>16.7</v>
      </c>
      <c r="D48">
        <v>5.0637863791631226</v>
      </c>
      <c r="E48">
        <v>4.788803796927577</v>
      </c>
      <c r="F48">
        <v>0</v>
      </c>
      <c r="G48">
        <v>19.88869</v>
      </c>
      <c r="H48">
        <v>0.27777499999999999</v>
      </c>
      <c r="I48" s="119">
        <v>1</v>
      </c>
    </row>
    <row r="49" spans="1:9" ht="15">
      <c r="A49" s="183">
        <v>43878</v>
      </c>
      <c r="B49" s="118">
        <v>48</v>
      </c>
      <c r="C49">
        <v>25.6</v>
      </c>
      <c r="D49">
        <v>4.1580684902071168</v>
      </c>
      <c r="E49">
        <v>3.792809751475879</v>
      </c>
      <c r="F49">
        <v>0</v>
      </c>
      <c r="G49">
        <v>18.33315</v>
      </c>
      <c r="H49">
        <v>2.9999699999999989</v>
      </c>
      <c r="I49" s="119">
        <v>1</v>
      </c>
    </row>
    <row r="50" spans="1:9" ht="15">
      <c r="A50" s="183">
        <v>43879</v>
      </c>
      <c r="B50" s="118">
        <v>49</v>
      </c>
      <c r="C50">
        <v>52.9</v>
      </c>
      <c r="D50">
        <v>3.4993645709663861</v>
      </c>
      <c r="E50">
        <v>1.3997196889468939</v>
      </c>
      <c r="F50">
        <v>0</v>
      </c>
      <c r="G50">
        <v>6.1110499999999996</v>
      </c>
      <c r="H50">
        <v>1.0555449999999991</v>
      </c>
      <c r="I50" s="119">
        <v>1</v>
      </c>
    </row>
    <row r="51" spans="1:9" ht="15">
      <c r="A51" s="183">
        <v>43880</v>
      </c>
      <c r="B51" s="118">
        <v>50</v>
      </c>
      <c r="C51">
        <v>59.3</v>
      </c>
      <c r="D51">
        <v>3.1288436163934739</v>
      </c>
      <c r="E51">
        <v>1.234432666229897</v>
      </c>
      <c r="F51">
        <v>0</v>
      </c>
      <c r="G51">
        <v>5.4999449999999994</v>
      </c>
      <c r="H51">
        <v>-3.7221850000000001</v>
      </c>
      <c r="I51" s="119">
        <v>1</v>
      </c>
    </row>
    <row r="52" spans="1:9" ht="15">
      <c r="A52" s="183">
        <v>43881</v>
      </c>
      <c r="B52" s="118">
        <v>51</v>
      </c>
      <c r="C52">
        <v>70.2</v>
      </c>
      <c r="D52">
        <v>0.37052095457291151</v>
      </c>
      <c r="E52">
        <v>0.68364653466739245</v>
      </c>
      <c r="F52">
        <v>0</v>
      </c>
      <c r="G52">
        <v>2.7221949999999988</v>
      </c>
      <c r="H52">
        <v>-7.2221500000000001</v>
      </c>
      <c r="I52" s="119">
        <v>1</v>
      </c>
    </row>
    <row r="53" spans="1:9" ht="15">
      <c r="A53" s="183">
        <v>43882</v>
      </c>
      <c r="B53" s="118">
        <v>52</v>
      </c>
      <c r="C53">
        <v>44.7</v>
      </c>
      <c r="D53">
        <v>3.6640405507765679</v>
      </c>
      <c r="E53">
        <v>1.9280857664381721</v>
      </c>
      <c r="F53">
        <v>0</v>
      </c>
      <c r="G53">
        <v>8.8332449999999998</v>
      </c>
      <c r="H53">
        <v>-7.4999250000000002</v>
      </c>
      <c r="I53" s="119">
        <v>1</v>
      </c>
    </row>
    <row r="54" spans="1:9" ht="15">
      <c r="A54" s="183">
        <v>43883</v>
      </c>
      <c r="B54" s="118">
        <v>53</v>
      </c>
      <c r="C54">
        <v>33.700000000000003</v>
      </c>
      <c r="D54">
        <v>3.6640405507765679</v>
      </c>
      <c r="E54">
        <v>3.3115006887807752</v>
      </c>
      <c r="F54">
        <v>0</v>
      </c>
      <c r="G54">
        <v>19.166474999999998</v>
      </c>
      <c r="H54">
        <v>0</v>
      </c>
      <c r="I54" s="119">
        <v>1</v>
      </c>
    </row>
    <row r="55" spans="1:9" ht="15">
      <c r="A55" s="183">
        <v>43884</v>
      </c>
      <c r="B55" s="118">
        <v>54</v>
      </c>
      <c r="C55">
        <v>25.8</v>
      </c>
      <c r="D55">
        <v>5.3108003488783977</v>
      </c>
      <c r="E55">
        <v>3.9407312799208789</v>
      </c>
      <c r="F55">
        <v>0</v>
      </c>
      <c r="G55">
        <v>17.499825000000001</v>
      </c>
      <c r="H55">
        <v>1.999980000000001</v>
      </c>
      <c r="I55" s="119">
        <v>1</v>
      </c>
    </row>
    <row r="56" spans="1:9" ht="15">
      <c r="A56" s="183">
        <v>43885</v>
      </c>
      <c r="B56" s="118">
        <v>55</v>
      </c>
      <c r="C56">
        <v>12.4</v>
      </c>
      <c r="D56">
        <v>4.4874204498274821</v>
      </c>
      <c r="E56">
        <v>4.7177047093265374</v>
      </c>
      <c r="F56">
        <v>0</v>
      </c>
      <c r="G56">
        <v>18.8887</v>
      </c>
      <c r="H56">
        <v>-1.4999849999999999</v>
      </c>
      <c r="I56" s="119">
        <v>1</v>
      </c>
    </row>
    <row r="57" spans="1:9" ht="15">
      <c r="A57" s="183">
        <v>43886</v>
      </c>
      <c r="B57" s="118">
        <v>56</v>
      </c>
      <c r="C57">
        <v>21.5</v>
      </c>
      <c r="D57">
        <v>4.363913464969845</v>
      </c>
      <c r="E57">
        <v>2.1017017966173528</v>
      </c>
      <c r="F57">
        <v>0</v>
      </c>
      <c r="G57">
        <v>4.3332899999999981</v>
      </c>
      <c r="H57">
        <v>-7.4999250000000002</v>
      </c>
      <c r="I57" s="119">
        <v>1</v>
      </c>
    </row>
    <row r="58" spans="1:9" ht="15">
      <c r="A58" s="183">
        <v>43887</v>
      </c>
      <c r="B58" s="118">
        <v>57</v>
      </c>
      <c r="C58">
        <v>21.3</v>
      </c>
      <c r="D58">
        <v>3.0876746214409292</v>
      </c>
      <c r="E58">
        <v>2.239055970571453</v>
      </c>
      <c r="F58">
        <v>0</v>
      </c>
      <c r="G58">
        <v>6.2221600000000006</v>
      </c>
      <c r="H58">
        <v>-11.333220000000001</v>
      </c>
      <c r="I58" s="119">
        <v>1</v>
      </c>
    </row>
    <row r="59" spans="1:9" ht="15">
      <c r="A59" s="183">
        <v>43888</v>
      </c>
      <c r="B59" s="118">
        <v>58</v>
      </c>
      <c r="C59">
        <v>10.6</v>
      </c>
      <c r="D59">
        <v>2.9229986416307461</v>
      </c>
      <c r="E59">
        <v>3.6762158101506972</v>
      </c>
      <c r="F59">
        <v>0</v>
      </c>
      <c r="G59">
        <v>15.499845000000001</v>
      </c>
      <c r="H59">
        <v>-6.5554899999999998</v>
      </c>
      <c r="I59" s="119">
        <v>1</v>
      </c>
    </row>
    <row r="60" spans="1:9" ht="15">
      <c r="A60" s="183">
        <v>43889</v>
      </c>
      <c r="B60" s="118">
        <v>59</v>
      </c>
      <c r="C60">
        <v>11.6</v>
      </c>
      <c r="D60">
        <v>2.1819567324849229</v>
      </c>
      <c r="E60">
        <v>3.5063949644097852</v>
      </c>
      <c r="F60">
        <v>0</v>
      </c>
      <c r="G60">
        <v>17.7776</v>
      </c>
      <c r="H60">
        <v>-4.2221800000000007</v>
      </c>
      <c r="I60" s="119">
        <v>1</v>
      </c>
    </row>
    <row r="61" spans="1:9" ht="15">
      <c r="A61" s="183">
        <v>43890</v>
      </c>
      <c r="B61" s="118">
        <v>60</v>
      </c>
      <c r="C61">
        <v>9.5</v>
      </c>
      <c r="D61">
        <v>3.7463785406816599</v>
      </c>
      <c r="E61">
        <v>5.0876035451347237</v>
      </c>
      <c r="F61">
        <v>0</v>
      </c>
      <c r="G61">
        <v>20.722014999999999</v>
      </c>
      <c r="H61">
        <v>1.7222050000000011</v>
      </c>
      <c r="I61" s="119">
        <v>1</v>
      </c>
    </row>
    <row r="62" spans="1:9" ht="15">
      <c r="A62" s="183">
        <v>43891</v>
      </c>
      <c r="B62" s="118">
        <v>61</v>
      </c>
      <c r="C62">
        <v>14.2</v>
      </c>
      <c r="D62">
        <v>4.6520964296376661</v>
      </c>
      <c r="E62">
        <v>5.4363641478080282</v>
      </c>
      <c r="F62">
        <v>0</v>
      </c>
      <c r="G62">
        <v>20.333130000000001</v>
      </c>
      <c r="H62">
        <v>1.5555399999999979</v>
      </c>
      <c r="I62" s="119">
        <v>1</v>
      </c>
    </row>
    <row r="63" spans="1:9" ht="15">
      <c r="A63" s="183">
        <v>43892</v>
      </c>
      <c r="B63" s="118">
        <v>62</v>
      </c>
      <c r="C63">
        <v>16.600000000000001</v>
      </c>
      <c r="D63">
        <v>3.2111816062985659</v>
      </c>
      <c r="E63">
        <v>3.9173727181964528</v>
      </c>
      <c r="F63">
        <v>0</v>
      </c>
      <c r="G63">
        <v>17.722045000000001</v>
      </c>
      <c r="H63">
        <v>-0.77776999999999918</v>
      </c>
      <c r="I63" s="119">
        <v>1</v>
      </c>
    </row>
    <row r="64" spans="1:9" ht="15">
      <c r="A64" s="183">
        <v>43893</v>
      </c>
      <c r="B64" s="118">
        <v>63</v>
      </c>
      <c r="C64">
        <v>31.3</v>
      </c>
      <c r="D64">
        <v>2.6348156769629258</v>
      </c>
      <c r="E64">
        <v>2.3603014891918792</v>
      </c>
      <c r="F64">
        <v>0</v>
      </c>
      <c r="G64">
        <v>10.777670000000001</v>
      </c>
      <c r="H64">
        <v>3.8332949999999988</v>
      </c>
      <c r="I64" s="119">
        <v>1</v>
      </c>
    </row>
    <row r="65" spans="1:9" ht="15">
      <c r="A65" s="183">
        <v>43894</v>
      </c>
      <c r="B65" s="118">
        <v>64</v>
      </c>
      <c r="C65">
        <v>20.6</v>
      </c>
      <c r="D65">
        <v>3.0876746214409292</v>
      </c>
      <c r="E65">
        <v>3.153298287732798</v>
      </c>
      <c r="F65">
        <v>0</v>
      </c>
      <c r="G65">
        <v>13.722085</v>
      </c>
      <c r="H65">
        <v>0.55554999999999999</v>
      </c>
      <c r="I65" s="119">
        <v>1</v>
      </c>
    </row>
    <row r="66" spans="1:9" ht="15">
      <c r="A66" s="183">
        <v>43895</v>
      </c>
      <c r="B66" s="118">
        <v>65</v>
      </c>
      <c r="C66">
        <v>26.6</v>
      </c>
      <c r="D66">
        <v>4.3227444700173008</v>
      </c>
      <c r="E66">
        <v>3.4377626104831371</v>
      </c>
      <c r="F66">
        <v>0</v>
      </c>
      <c r="G66">
        <v>13.88875</v>
      </c>
      <c r="H66">
        <v>1.499985000000001</v>
      </c>
      <c r="I66" s="119">
        <v>1</v>
      </c>
    </row>
    <row r="67" spans="1:9" ht="15">
      <c r="A67" s="183">
        <v>43896</v>
      </c>
      <c r="B67" s="118">
        <v>66</v>
      </c>
      <c r="C67">
        <v>28.1</v>
      </c>
      <c r="D67">
        <v>3.7052095457291152</v>
      </c>
      <c r="E67">
        <v>3.7476426143778312</v>
      </c>
      <c r="F67">
        <v>0</v>
      </c>
      <c r="G67">
        <v>16.444279999999999</v>
      </c>
      <c r="H67">
        <v>-1.3888750000000001</v>
      </c>
      <c r="I67" s="119">
        <v>1</v>
      </c>
    </row>
    <row r="68" spans="1:9" ht="15">
      <c r="A68" s="183">
        <v>43897</v>
      </c>
      <c r="B68" s="118">
        <v>67</v>
      </c>
      <c r="C68">
        <v>24.2</v>
      </c>
      <c r="D68">
        <v>4.2404064801122097</v>
      </c>
      <c r="E68">
        <v>4.5221906384842523</v>
      </c>
      <c r="F68">
        <v>0</v>
      </c>
      <c r="G68">
        <v>20.110910000000001</v>
      </c>
      <c r="H68">
        <v>0</v>
      </c>
      <c r="I68" s="119">
        <v>1</v>
      </c>
    </row>
    <row r="69" spans="1:9" ht="15">
      <c r="A69" s="183">
        <v>43898</v>
      </c>
      <c r="B69" s="118">
        <v>68</v>
      </c>
      <c r="C69">
        <v>73.5</v>
      </c>
      <c r="D69">
        <v>3.4581955760138401</v>
      </c>
      <c r="E69">
        <v>1.4147719612727481</v>
      </c>
      <c r="F69">
        <v>9.6519999999999992</v>
      </c>
      <c r="G69">
        <v>14.055415</v>
      </c>
      <c r="H69">
        <v>5.8332750000000004</v>
      </c>
      <c r="I69" s="119">
        <v>1</v>
      </c>
    </row>
    <row r="70" spans="1:9" ht="15">
      <c r="A70" s="183">
        <v>43899</v>
      </c>
      <c r="B70" s="118">
        <v>69</v>
      </c>
      <c r="C70">
        <v>17.7</v>
      </c>
      <c r="D70">
        <v>3.7463785406816599</v>
      </c>
      <c r="E70">
        <v>4.4659738769936537</v>
      </c>
      <c r="F70">
        <v>0</v>
      </c>
      <c r="G70">
        <v>19.610914999999999</v>
      </c>
      <c r="H70">
        <v>5.055505000000001</v>
      </c>
      <c r="I70" s="119">
        <v>1</v>
      </c>
    </row>
    <row r="71" spans="1:9" ht="15">
      <c r="A71" s="183">
        <v>43900</v>
      </c>
      <c r="B71" s="118">
        <v>70</v>
      </c>
      <c r="C71">
        <v>22.6</v>
      </c>
      <c r="D71">
        <v>3.993392510396935</v>
      </c>
      <c r="E71">
        <v>4.8770120425628614</v>
      </c>
      <c r="F71">
        <v>0</v>
      </c>
      <c r="G71">
        <v>21.944224999999999</v>
      </c>
      <c r="H71">
        <v>5.2777250000000002</v>
      </c>
      <c r="I71" s="119">
        <v>1</v>
      </c>
    </row>
    <row r="72" spans="1:9" ht="15">
      <c r="A72" s="183">
        <v>43901</v>
      </c>
      <c r="B72" s="118">
        <v>71</v>
      </c>
      <c r="C72">
        <v>33.700000000000003</v>
      </c>
      <c r="D72">
        <v>3.911054520491843</v>
      </c>
      <c r="E72">
        <v>4.3090546555016482</v>
      </c>
      <c r="F72">
        <v>0</v>
      </c>
      <c r="G72">
        <v>22.666440000000001</v>
      </c>
      <c r="H72">
        <v>8.2221399999999978</v>
      </c>
      <c r="I72" s="119">
        <v>1</v>
      </c>
    </row>
    <row r="73" spans="1:9" ht="15">
      <c r="A73" s="183">
        <v>43902</v>
      </c>
      <c r="B73" s="118">
        <v>72</v>
      </c>
      <c r="C73">
        <v>33.700000000000003</v>
      </c>
      <c r="D73">
        <v>3.911054520491843</v>
      </c>
      <c r="E73">
        <v>4.3090546555016482</v>
      </c>
      <c r="F73">
        <v>0</v>
      </c>
      <c r="G73">
        <v>22.666440000000001</v>
      </c>
      <c r="H73">
        <v>8.2221399999999978</v>
      </c>
      <c r="I73" s="119">
        <v>1</v>
      </c>
    </row>
    <row r="74" spans="1:9" ht="15">
      <c r="A74" s="183">
        <v>43903</v>
      </c>
      <c r="B74" s="118">
        <v>73</v>
      </c>
      <c r="C74">
        <v>33.700000000000003</v>
      </c>
      <c r="D74">
        <v>3.911054520491843</v>
      </c>
      <c r="E74">
        <v>4.3090546555016482</v>
      </c>
      <c r="F74">
        <v>0</v>
      </c>
      <c r="G74">
        <v>22.666440000000001</v>
      </c>
      <c r="H74">
        <v>8.2221399999999978</v>
      </c>
      <c r="I74" s="119">
        <v>1</v>
      </c>
    </row>
    <row r="75" spans="1:9" ht="15">
      <c r="A75" s="183">
        <v>43904</v>
      </c>
      <c r="B75" s="118">
        <v>74</v>
      </c>
      <c r="C75">
        <v>33.700000000000003</v>
      </c>
      <c r="D75">
        <v>3.911054520491843</v>
      </c>
      <c r="E75">
        <v>4.3090546555016482</v>
      </c>
      <c r="F75">
        <v>0</v>
      </c>
      <c r="G75">
        <v>22.666440000000001</v>
      </c>
      <c r="H75">
        <v>8.2221399999999978</v>
      </c>
      <c r="I75" s="119">
        <v>1</v>
      </c>
    </row>
    <row r="76" spans="1:9" ht="15">
      <c r="A76" s="183">
        <v>43905</v>
      </c>
      <c r="B76" s="118">
        <v>75</v>
      </c>
      <c r="C76">
        <v>33.700000000000003</v>
      </c>
      <c r="D76">
        <v>3.911054520491843</v>
      </c>
      <c r="E76">
        <v>4.3090546555016482</v>
      </c>
      <c r="F76">
        <v>0</v>
      </c>
      <c r="G76">
        <v>22.666440000000001</v>
      </c>
      <c r="H76">
        <v>8.2221399999999978</v>
      </c>
      <c r="I76" s="119">
        <v>1</v>
      </c>
    </row>
    <row r="77" spans="1:9" ht="15">
      <c r="A77" s="183">
        <v>43906</v>
      </c>
      <c r="B77" s="118">
        <v>76</v>
      </c>
      <c r="C77">
        <v>33.700000000000003</v>
      </c>
      <c r="D77">
        <v>3.911054520491843</v>
      </c>
      <c r="E77">
        <v>4.3090546555016482</v>
      </c>
      <c r="F77">
        <v>0</v>
      </c>
      <c r="G77">
        <v>22.666440000000001</v>
      </c>
      <c r="H77">
        <v>8.2221399999999978</v>
      </c>
      <c r="I77" s="119">
        <v>1</v>
      </c>
    </row>
    <row r="78" spans="1:9" ht="15">
      <c r="A78" s="183">
        <v>43907</v>
      </c>
      <c r="B78" s="118">
        <v>77</v>
      </c>
      <c r="C78">
        <v>33.700000000000003</v>
      </c>
      <c r="D78">
        <v>3.911054520491843</v>
      </c>
      <c r="E78">
        <v>4.3090546555016482</v>
      </c>
      <c r="F78">
        <v>0</v>
      </c>
      <c r="G78">
        <v>22.666440000000001</v>
      </c>
      <c r="H78">
        <v>8.2221399999999978</v>
      </c>
      <c r="I78" s="119">
        <v>1</v>
      </c>
    </row>
    <row r="79" spans="1:9" ht="15">
      <c r="A79" s="183">
        <v>43908</v>
      </c>
      <c r="B79" s="118">
        <v>78</v>
      </c>
      <c r="C79">
        <v>33.700000000000003</v>
      </c>
      <c r="D79">
        <v>3.911054520491843</v>
      </c>
      <c r="E79">
        <v>4.3090546555016482</v>
      </c>
      <c r="F79">
        <v>0</v>
      </c>
      <c r="G79">
        <v>22.666440000000001</v>
      </c>
      <c r="H79">
        <v>8.2221399999999978</v>
      </c>
      <c r="I79" s="119">
        <v>1</v>
      </c>
    </row>
    <row r="80" spans="1:9" ht="15">
      <c r="A80" s="183">
        <v>43909</v>
      </c>
      <c r="B80" s="118">
        <v>79</v>
      </c>
      <c r="C80">
        <v>33.700000000000003</v>
      </c>
      <c r="D80">
        <v>3.911054520491843</v>
      </c>
      <c r="E80">
        <v>4.3090546555016482</v>
      </c>
      <c r="F80">
        <v>0</v>
      </c>
      <c r="G80">
        <v>22.666440000000001</v>
      </c>
      <c r="H80">
        <v>8.2221399999999978</v>
      </c>
      <c r="I80" s="119">
        <v>1</v>
      </c>
    </row>
    <row r="81" spans="1:9" ht="15">
      <c r="A81" s="183">
        <v>43910</v>
      </c>
      <c r="B81" s="118">
        <v>80</v>
      </c>
      <c r="C81">
        <v>33.700000000000003</v>
      </c>
      <c r="D81">
        <v>3.911054520491843</v>
      </c>
      <c r="E81">
        <v>4.3090546555016482</v>
      </c>
      <c r="F81">
        <v>0</v>
      </c>
      <c r="G81">
        <v>22.666440000000001</v>
      </c>
      <c r="H81">
        <v>8.2221399999999978</v>
      </c>
      <c r="I81" s="119">
        <v>1</v>
      </c>
    </row>
    <row r="82" spans="1:9" ht="15">
      <c r="A82" s="183">
        <v>43911</v>
      </c>
      <c r="B82" s="118">
        <v>81</v>
      </c>
      <c r="C82">
        <v>33.700000000000003</v>
      </c>
      <c r="D82">
        <v>3.911054520491843</v>
      </c>
      <c r="E82">
        <v>4.3090546555016482</v>
      </c>
      <c r="F82">
        <v>0</v>
      </c>
      <c r="G82">
        <v>22.666440000000001</v>
      </c>
      <c r="H82">
        <v>8.2221399999999978</v>
      </c>
      <c r="I82" s="119">
        <v>1</v>
      </c>
    </row>
    <row r="83" spans="1:9" ht="15">
      <c r="A83" s="183">
        <v>43912</v>
      </c>
      <c r="B83" s="118">
        <v>82</v>
      </c>
      <c r="C83">
        <v>33.700000000000003</v>
      </c>
      <c r="D83">
        <v>3.911054520491843</v>
      </c>
      <c r="E83">
        <v>4.3090546555016482</v>
      </c>
      <c r="F83">
        <v>0</v>
      </c>
      <c r="G83">
        <v>22.666440000000001</v>
      </c>
      <c r="H83">
        <v>8.2221399999999978</v>
      </c>
      <c r="I83" s="119">
        <v>1</v>
      </c>
    </row>
    <row r="84" spans="1:9" ht="15">
      <c r="A84" s="183">
        <v>43913</v>
      </c>
      <c r="B84" s="118">
        <v>83</v>
      </c>
      <c r="C84">
        <v>33.700000000000003</v>
      </c>
      <c r="D84">
        <v>3.911054520491843</v>
      </c>
      <c r="E84">
        <v>4.3090546555016482</v>
      </c>
      <c r="F84">
        <v>0</v>
      </c>
      <c r="G84">
        <v>22.666440000000001</v>
      </c>
      <c r="H84">
        <v>8.2221399999999978</v>
      </c>
      <c r="I84" s="119">
        <v>1</v>
      </c>
    </row>
    <row r="85" spans="1:9" ht="15">
      <c r="A85" s="183">
        <v>43914</v>
      </c>
      <c r="B85" s="118">
        <v>84</v>
      </c>
      <c r="C85">
        <v>33.700000000000003</v>
      </c>
      <c r="D85">
        <v>3.911054520491843</v>
      </c>
      <c r="E85">
        <v>4.3090546555016482</v>
      </c>
      <c r="F85">
        <v>0</v>
      </c>
      <c r="G85">
        <v>22.666440000000001</v>
      </c>
      <c r="H85">
        <v>8.2221399999999978</v>
      </c>
      <c r="I85" s="119">
        <v>1</v>
      </c>
    </row>
    <row r="86" spans="1:9" ht="15">
      <c r="A86" s="183">
        <v>43915</v>
      </c>
      <c r="B86" s="118">
        <v>85</v>
      </c>
      <c r="C86">
        <v>33.700000000000003</v>
      </c>
      <c r="D86">
        <v>3.911054520491843</v>
      </c>
      <c r="E86">
        <v>4.3090546555016482</v>
      </c>
      <c r="F86">
        <v>0</v>
      </c>
      <c r="G86">
        <v>22.666440000000001</v>
      </c>
      <c r="H86">
        <v>8.2221399999999978</v>
      </c>
      <c r="I86" s="119">
        <v>1</v>
      </c>
    </row>
    <row r="87" spans="1:9" ht="15">
      <c r="A87" s="183">
        <v>43916</v>
      </c>
      <c r="B87" s="118">
        <v>86</v>
      </c>
      <c r="C87">
        <v>33.700000000000003</v>
      </c>
      <c r="D87">
        <v>3.911054520491843</v>
      </c>
      <c r="E87">
        <v>4.3090546555016482</v>
      </c>
      <c r="F87">
        <v>0</v>
      </c>
      <c r="G87">
        <v>22.666440000000001</v>
      </c>
      <c r="H87">
        <v>8.2221399999999978</v>
      </c>
      <c r="I87" s="119">
        <v>1</v>
      </c>
    </row>
    <row r="88" spans="1:9" ht="15">
      <c r="A88" s="183">
        <v>43917</v>
      </c>
      <c r="B88" s="118">
        <v>87</v>
      </c>
      <c r="C88">
        <v>33.700000000000003</v>
      </c>
      <c r="D88">
        <v>3.911054520491843</v>
      </c>
      <c r="E88">
        <v>4.3090546555016482</v>
      </c>
      <c r="F88">
        <v>0</v>
      </c>
      <c r="G88">
        <v>22.666440000000001</v>
      </c>
      <c r="H88">
        <v>8.2221399999999978</v>
      </c>
      <c r="I88" s="119">
        <v>1</v>
      </c>
    </row>
    <row r="89" spans="1:9" ht="15">
      <c r="A89" s="183">
        <v>43918</v>
      </c>
      <c r="B89" s="118">
        <v>88</v>
      </c>
      <c r="C89">
        <v>33.700000000000003</v>
      </c>
      <c r="D89">
        <v>3.911054520491843</v>
      </c>
      <c r="E89">
        <v>4.3090546555016482</v>
      </c>
      <c r="F89">
        <v>0</v>
      </c>
      <c r="G89">
        <v>22.666440000000001</v>
      </c>
      <c r="H89">
        <v>8.2221399999999978</v>
      </c>
      <c r="I89" s="119">
        <v>1</v>
      </c>
    </row>
    <row r="90" spans="1:9" ht="15">
      <c r="A90" s="183">
        <v>43919</v>
      </c>
      <c r="B90" s="118">
        <v>89</v>
      </c>
      <c r="C90">
        <v>33.700000000000003</v>
      </c>
      <c r="D90">
        <v>3.911054520491843</v>
      </c>
      <c r="E90">
        <v>4.3090546555016482</v>
      </c>
      <c r="F90">
        <v>0</v>
      </c>
      <c r="G90">
        <v>22.666440000000001</v>
      </c>
      <c r="H90">
        <v>8.2221399999999978</v>
      </c>
      <c r="I90" s="119">
        <v>1</v>
      </c>
    </row>
    <row r="91" spans="1:9" ht="15">
      <c r="A91" s="183">
        <v>43920</v>
      </c>
      <c r="B91" s="118">
        <v>90</v>
      </c>
      <c r="C91">
        <v>33.700000000000003</v>
      </c>
      <c r="D91">
        <v>3.911054520491843</v>
      </c>
      <c r="E91">
        <v>4.3090546555016482</v>
      </c>
      <c r="F91">
        <v>0</v>
      </c>
      <c r="G91">
        <v>22.666440000000001</v>
      </c>
      <c r="H91">
        <v>8.2221399999999978</v>
      </c>
      <c r="I91" s="119">
        <v>1</v>
      </c>
    </row>
    <row r="92" spans="1:9" ht="15">
      <c r="A92" s="183">
        <v>43921</v>
      </c>
      <c r="B92" s="118">
        <v>91</v>
      </c>
      <c r="C92">
        <v>33.700000000000003</v>
      </c>
      <c r="D92">
        <v>3.911054520491843</v>
      </c>
      <c r="E92">
        <v>4.3090546555016482</v>
      </c>
      <c r="F92">
        <v>0</v>
      </c>
      <c r="G92">
        <v>22.666440000000001</v>
      </c>
      <c r="H92">
        <v>8.2221399999999978</v>
      </c>
      <c r="I92" s="119">
        <v>1</v>
      </c>
    </row>
    <row r="93" spans="1:9" ht="15">
      <c r="A93" s="183">
        <v>43922</v>
      </c>
      <c r="B93" s="118">
        <v>92</v>
      </c>
      <c r="C93">
        <v>33.700000000000003</v>
      </c>
      <c r="D93">
        <v>3.911054520491843</v>
      </c>
      <c r="E93">
        <v>4.3090546555016482</v>
      </c>
      <c r="F93">
        <v>0</v>
      </c>
      <c r="G93">
        <v>22.666440000000001</v>
      </c>
      <c r="H93">
        <v>8.2221399999999978</v>
      </c>
      <c r="I93" s="119">
        <v>1</v>
      </c>
    </row>
    <row r="94" spans="1:9" ht="15">
      <c r="A94" s="183">
        <v>43923</v>
      </c>
      <c r="B94" s="118">
        <v>93</v>
      </c>
      <c r="C94">
        <v>33.700000000000003</v>
      </c>
      <c r="D94">
        <v>3.911054520491843</v>
      </c>
      <c r="E94">
        <v>4.3090546555016482</v>
      </c>
      <c r="F94">
        <v>0</v>
      </c>
      <c r="G94">
        <v>22.666440000000001</v>
      </c>
      <c r="H94">
        <v>8.2221399999999978</v>
      </c>
      <c r="I94" s="119">
        <v>1</v>
      </c>
    </row>
    <row r="95" spans="1:9" ht="15">
      <c r="A95" s="183">
        <v>43924</v>
      </c>
      <c r="B95" s="118">
        <v>94</v>
      </c>
      <c r="C95">
        <v>33.700000000000003</v>
      </c>
      <c r="D95">
        <v>3.911054520491843</v>
      </c>
      <c r="E95">
        <v>4.3090546555016482</v>
      </c>
      <c r="F95">
        <v>0</v>
      </c>
      <c r="G95">
        <v>22.666440000000001</v>
      </c>
      <c r="H95">
        <v>8.2221399999999978</v>
      </c>
      <c r="I95" s="119">
        <v>1</v>
      </c>
    </row>
    <row r="96" spans="1:9" ht="15">
      <c r="A96" s="183">
        <v>43925</v>
      </c>
      <c r="B96" s="118">
        <v>95</v>
      </c>
      <c r="C96">
        <v>33.700000000000003</v>
      </c>
      <c r="D96">
        <v>3.911054520491843</v>
      </c>
      <c r="E96">
        <v>4.3090546555016482</v>
      </c>
      <c r="F96">
        <v>0</v>
      </c>
      <c r="G96">
        <v>22.666440000000001</v>
      </c>
      <c r="H96">
        <v>8.2221399999999978</v>
      </c>
      <c r="I96" s="119">
        <v>1</v>
      </c>
    </row>
    <row r="97" spans="1:9" ht="15">
      <c r="A97" s="183">
        <v>43926</v>
      </c>
      <c r="B97" s="118">
        <v>96</v>
      </c>
      <c r="C97">
        <v>33.700000000000003</v>
      </c>
      <c r="D97">
        <v>3.911054520491843</v>
      </c>
      <c r="E97">
        <v>4.3090546555016482</v>
      </c>
      <c r="F97">
        <v>0</v>
      </c>
      <c r="G97">
        <v>22.666440000000001</v>
      </c>
      <c r="H97">
        <v>8.2221399999999978</v>
      </c>
      <c r="I97" s="119">
        <v>1</v>
      </c>
    </row>
    <row r="98" spans="1:9" ht="15">
      <c r="A98" s="183">
        <v>43927</v>
      </c>
      <c r="B98" s="118">
        <v>97</v>
      </c>
      <c r="C98">
        <v>33.700000000000003</v>
      </c>
      <c r="D98">
        <v>3.911054520491843</v>
      </c>
      <c r="E98">
        <v>4.3090546555016482</v>
      </c>
      <c r="F98">
        <v>0</v>
      </c>
      <c r="G98">
        <v>22.666440000000001</v>
      </c>
      <c r="H98">
        <v>8.2221399999999978</v>
      </c>
      <c r="I98" s="119">
        <v>1</v>
      </c>
    </row>
    <row r="99" spans="1:9" ht="15">
      <c r="A99" s="183">
        <v>43928</v>
      </c>
      <c r="B99" s="118">
        <v>98</v>
      </c>
      <c r="C99">
        <v>33.700000000000003</v>
      </c>
      <c r="D99">
        <v>3.911054520491843</v>
      </c>
      <c r="E99">
        <v>4.3090546555016482</v>
      </c>
      <c r="F99">
        <v>0</v>
      </c>
      <c r="G99">
        <v>22.666440000000001</v>
      </c>
      <c r="H99">
        <v>8.2221399999999978</v>
      </c>
      <c r="I99" s="119">
        <v>1</v>
      </c>
    </row>
    <row r="100" spans="1:9" ht="15">
      <c r="A100" s="183">
        <v>43929</v>
      </c>
      <c r="B100" s="118">
        <v>99</v>
      </c>
      <c r="C100">
        <v>33.700000000000003</v>
      </c>
      <c r="D100">
        <v>3.911054520491843</v>
      </c>
      <c r="E100">
        <v>4.3090546555016482</v>
      </c>
      <c r="F100">
        <v>0</v>
      </c>
      <c r="G100">
        <v>22.666440000000001</v>
      </c>
      <c r="H100">
        <v>8.2221399999999978</v>
      </c>
      <c r="I100" s="119">
        <v>1</v>
      </c>
    </row>
    <row r="101" spans="1:9" ht="15">
      <c r="A101" s="183">
        <v>43930</v>
      </c>
      <c r="B101" s="118">
        <v>100</v>
      </c>
      <c r="C101">
        <v>33.700000000000003</v>
      </c>
      <c r="D101">
        <v>3.911054520491843</v>
      </c>
      <c r="E101">
        <v>4.3090546555016482</v>
      </c>
      <c r="F101">
        <v>0</v>
      </c>
      <c r="G101">
        <v>22.666440000000001</v>
      </c>
      <c r="H101">
        <v>8.2221399999999978</v>
      </c>
      <c r="I101" s="119">
        <v>1</v>
      </c>
    </row>
    <row r="102" spans="1:9" ht="15">
      <c r="A102" s="183">
        <v>43931</v>
      </c>
      <c r="B102" s="118">
        <v>101</v>
      </c>
      <c r="C102">
        <v>33.700000000000003</v>
      </c>
      <c r="D102">
        <v>3.911054520491843</v>
      </c>
      <c r="E102">
        <v>4.3090546555016482</v>
      </c>
      <c r="F102">
        <v>0</v>
      </c>
      <c r="G102">
        <v>22.666440000000001</v>
      </c>
      <c r="H102">
        <v>8.2221399999999978</v>
      </c>
      <c r="I102" s="119">
        <v>1</v>
      </c>
    </row>
    <row r="103" spans="1:9" ht="15">
      <c r="A103" s="183">
        <v>43932</v>
      </c>
      <c r="B103" s="118">
        <v>102</v>
      </c>
      <c r="C103">
        <v>33.700000000000003</v>
      </c>
      <c r="D103">
        <v>3.911054520491843</v>
      </c>
      <c r="E103">
        <v>4.3090546555016482</v>
      </c>
      <c r="F103">
        <v>0</v>
      </c>
      <c r="G103">
        <v>22.666440000000001</v>
      </c>
      <c r="H103">
        <v>8.2221399999999978</v>
      </c>
      <c r="I103" s="119">
        <v>1</v>
      </c>
    </row>
    <row r="104" spans="1:9" ht="15">
      <c r="A104" s="183">
        <v>43933</v>
      </c>
      <c r="B104" s="118">
        <v>103</v>
      </c>
      <c r="C104">
        <v>33.700000000000003</v>
      </c>
      <c r="D104">
        <v>3.911054520491843</v>
      </c>
      <c r="E104">
        <v>4.3090546555016482</v>
      </c>
      <c r="F104">
        <v>0</v>
      </c>
      <c r="G104">
        <v>22.666440000000001</v>
      </c>
      <c r="H104">
        <v>8.2221399999999978</v>
      </c>
      <c r="I104" s="119">
        <v>1</v>
      </c>
    </row>
    <row r="105" spans="1:9" ht="15">
      <c r="A105" s="183">
        <v>43934</v>
      </c>
      <c r="B105" s="118">
        <v>104</v>
      </c>
      <c r="C105">
        <v>49.4</v>
      </c>
      <c r="D105">
        <v>2.840660651725655</v>
      </c>
      <c r="E105">
        <v>0.99213737599372565</v>
      </c>
      <c r="F105">
        <v>0</v>
      </c>
      <c r="G105">
        <v>1.6110949999999991</v>
      </c>
      <c r="H105">
        <v>-3.3332999999999999</v>
      </c>
      <c r="I105" s="119">
        <v>1</v>
      </c>
    </row>
    <row r="106" spans="1:9" ht="15">
      <c r="A106" s="183">
        <v>43935</v>
      </c>
      <c r="B106" s="118">
        <v>105</v>
      </c>
      <c r="C106">
        <v>65.099999999999994</v>
      </c>
      <c r="D106">
        <v>2.5113086921052878</v>
      </c>
      <c r="E106">
        <v>1.709614852707587</v>
      </c>
      <c r="F106">
        <v>6.35</v>
      </c>
      <c r="G106">
        <v>3.722185000000001</v>
      </c>
      <c r="H106">
        <v>-4.7777300000000009</v>
      </c>
      <c r="I106" s="119">
        <v>1</v>
      </c>
    </row>
    <row r="107" spans="1:9" ht="15">
      <c r="A107" s="183">
        <v>43936</v>
      </c>
      <c r="B107" s="118">
        <v>106</v>
      </c>
      <c r="C107">
        <v>14.2</v>
      </c>
      <c r="D107">
        <v>4.3227444700173008</v>
      </c>
      <c r="E107">
        <v>5.2788156051251001</v>
      </c>
      <c r="F107">
        <v>0</v>
      </c>
      <c r="G107">
        <v>17.7776</v>
      </c>
      <c r="H107">
        <v>-2.1110899999999999</v>
      </c>
      <c r="I107" s="119">
        <v>1</v>
      </c>
    </row>
    <row r="108" spans="1:9" ht="15">
      <c r="A108" s="183">
        <v>43937</v>
      </c>
      <c r="B108" s="118">
        <v>107</v>
      </c>
      <c r="C108">
        <v>10.7</v>
      </c>
      <c r="D108">
        <v>4.3227444700173008</v>
      </c>
      <c r="E108">
        <v>6.9309734982774138</v>
      </c>
      <c r="F108">
        <v>0</v>
      </c>
      <c r="G108">
        <v>24.277535</v>
      </c>
      <c r="H108">
        <v>1.7222050000000011</v>
      </c>
      <c r="I108" s="119">
        <v>1</v>
      </c>
    </row>
    <row r="109" spans="1:9" ht="15">
      <c r="A109" s="183">
        <v>43938</v>
      </c>
      <c r="B109" s="118">
        <v>108</v>
      </c>
      <c r="C109">
        <v>36.6</v>
      </c>
      <c r="D109">
        <v>3.6228715558240232</v>
      </c>
      <c r="E109">
        <v>3.7461899018652058</v>
      </c>
      <c r="F109">
        <v>0</v>
      </c>
      <c r="G109">
        <v>13.44431</v>
      </c>
      <c r="H109">
        <v>-3.7221850000000001</v>
      </c>
      <c r="I109" s="119">
        <v>1</v>
      </c>
    </row>
    <row r="110" spans="1:9" ht="15">
      <c r="A110" s="183">
        <v>43939</v>
      </c>
      <c r="B110" s="118">
        <v>109</v>
      </c>
      <c r="C110">
        <v>14.2</v>
      </c>
      <c r="D110">
        <v>4.1992374851596628</v>
      </c>
      <c r="E110">
        <v>6.441439147050481</v>
      </c>
      <c r="F110">
        <v>0</v>
      </c>
      <c r="G110">
        <v>23.666429999999991</v>
      </c>
      <c r="H110">
        <v>1.8888699999999989</v>
      </c>
      <c r="I110" s="119">
        <v>1</v>
      </c>
    </row>
    <row r="111" spans="1:9" ht="15">
      <c r="A111" s="183">
        <v>43940</v>
      </c>
      <c r="B111" s="118">
        <v>110</v>
      </c>
      <c r="C111">
        <v>12.9</v>
      </c>
      <c r="D111">
        <v>3.293519596203657</v>
      </c>
      <c r="E111">
        <v>6.180703279805611</v>
      </c>
      <c r="F111">
        <v>0</v>
      </c>
      <c r="G111">
        <v>23.221990000000002</v>
      </c>
      <c r="H111">
        <v>2.8333050000000011</v>
      </c>
      <c r="I111" s="119">
        <v>1</v>
      </c>
    </row>
    <row r="112" spans="1:9" ht="15">
      <c r="A112" s="183">
        <v>43941</v>
      </c>
      <c r="B112" s="118">
        <v>111</v>
      </c>
      <c r="C112">
        <v>16.899999999999999</v>
      </c>
      <c r="D112">
        <v>2.2642947223900149</v>
      </c>
      <c r="E112">
        <v>4.6160867905208933</v>
      </c>
      <c r="F112">
        <v>0</v>
      </c>
      <c r="G112">
        <v>23.388655</v>
      </c>
      <c r="H112">
        <v>3.999960000000002</v>
      </c>
      <c r="I112" s="119">
        <v>1</v>
      </c>
    </row>
    <row r="113" spans="1:9" ht="15">
      <c r="A113" s="183">
        <v>43942</v>
      </c>
      <c r="B113" s="118">
        <v>112</v>
      </c>
      <c r="C113">
        <v>15.9</v>
      </c>
      <c r="D113">
        <v>2.5524776870578338</v>
      </c>
      <c r="E113">
        <v>5.6254602145008779</v>
      </c>
      <c r="F113">
        <v>0</v>
      </c>
      <c r="G113">
        <v>24.944195000000001</v>
      </c>
      <c r="H113">
        <v>5.2777250000000002</v>
      </c>
      <c r="I113" s="119">
        <v>1</v>
      </c>
    </row>
    <row r="114" spans="1:9" ht="15">
      <c r="A114" s="183">
        <v>43943</v>
      </c>
      <c r="B114" s="118">
        <v>113</v>
      </c>
      <c r="C114">
        <v>20.399999999999999</v>
      </c>
      <c r="D114">
        <v>3.7463785406816599</v>
      </c>
      <c r="E114">
        <v>5.9164452014063116</v>
      </c>
      <c r="F114">
        <v>0</v>
      </c>
      <c r="G114">
        <v>23.055325</v>
      </c>
      <c r="H114">
        <v>7.8888100000000012</v>
      </c>
      <c r="I114" s="119">
        <v>1</v>
      </c>
    </row>
    <row r="115" spans="1:9" ht="15">
      <c r="A115" s="183">
        <v>43944</v>
      </c>
      <c r="B115" s="118">
        <v>114</v>
      </c>
      <c r="C115">
        <v>10</v>
      </c>
      <c r="D115">
        <v>3.334688591156203</v>
      </c>
      <c r="E115">
        <v>6.6853363155879943</v>
      </c>
      <c r="F115">
        <v>0</v>
      </c>
      <c r="G115">
        <v>26.166405000000001</v>
      </c>
      <c r="H115">
        <v>5.9999399999999987</v>
      </c>
      <c r="I115" s="119">
        <v>1</v>
      </c>
    </row>
    <row r="116" spans="1:9" ht="15">
      <c r="A116" s="183">
        <v>43945</v>
      </c>
      <c r="B116" s="118">
        <v>115</v>
      </c>
      <c r="C116">
        <v>17.600000000000001</v>
      </c>
      <c r="D116">
        <v>3.5405335659189312</v>
      </c>
      <c r="E116">
        <v>6.2992603277281756</v>
      </c>
      <c r="F116">
        <v>0</v>
      </c>
      <c r="G116">
        <v>22.555330000000001</v>
      </c>
      <c r="H116">
        <v>7.1110399999999983</v>
      </c>
      <c r="I116" s="119">
        <v>1</v>
      </c>
    </row>
    <row r="117" spans="1:9" ht="15">
      <c r="A117" s="183">
        <v>43946</v>
      </c>
      <c r="B117" s="118">
        <v>116</v>
      </c>
      <c r="C117">
        <v>20.100000000000001</v>
      </c>
      <c r="D117">
        <v>2.1819567324849229</v>
      </c>
      <c r="E117">
        <v>5.1412948911966092</v>
      </c>
      <c r="F117">
        <v>0</v>
      </c>
      <c r="G117">
        <v>21.388674999999999</v>
      </c>
      <c r="H117">
        <v>1.833314999999998</v>
      </c>
      <c r="I117" s="119">
        <v>1</v>
      </c>
    </row>
    <row r="118" spans="1:9" ht="15">
      <c r="A118" s="183">
        <v>43947</v>
      </c>
      <c r="B118" s="118">
        <v>117</v>
      </c>
      <c r="C118">
        <v>12.2</v>
      </c>
      <c r="D118">
        <v>4.0345615053494797</v>
      </c>
      <c r="E118">
        <v>7.5810480550565673</v>
      </c>
      <c r="F118">
        <v>0</v>
      </c>
      <c r="G118">
        <v>28.833044999999998</v>
      </c>
      <c r="H118">
        <v>3.4999649999999982</v>
      </c>
      <c r="I118" s="119">
        <v>1</v>
      </c>
    </row>
    <row r="119" spans="1:9" ht="15">
      <c r="A119" s="183">
        <v>43948</v>
      </c>
      <c r="B119" s="118">
        <v>118</v>
      </c>
      <c r="C119">
        <v>14.2</v>
      </c>
      <c r="D119">
        <v>2.4289707022001981</v>
      </c>
      <c r="E119">
        <v>6.1658257777469583</v>
      </c>
      <c r="F119">
        <v>0</v>
      </c>
      <c r="G119">
        <v>28.55527</v>
      </c>
      <c r="H119">
        <v>7.6110350000000011</v>
      </c>
      <c r="I119" s="119">
        <v>1</v>
      </c>
    </row>
    <row r="120" spans="1:9" ht="15">
      <c r="A120" s="183">
        <v>43949</v>
      </c>
      <c r="B120" s="118">
        <v>119</v>
      </c>
      <c r="C120">
        <v>12.3</v>
      </c>
      <c r="D120">
        <v>3.4993645709663861</v>
      </c>
      <c r="E120">
        <v>7.8454072297040209</v>
      </c>
      <c r="F120">
        <v>0</v>
      </c>
      <c r="G120">
        <v>29.777480000000001</v>
      </c>
      <c r="H120">
        <v>11.277665000000001</v>
      </c>
      <c r="I120" s="119">
        <v>1</v>
      </c>
    </row>
    <row r="121" spans="1:9" ht="15">
      <c r="A121" s="183">
        <v>43950</v>
      </c>
      <c r="B121" s="118">
        <v>120</v>
      </c>
      <c r="C121">
        <v>16.399999999999999</v>
      </c>
      <c r="D121">
        <v>2.4701396971527432</v>
      </c>
      <c r="E121">
        <v>6.0606309128834228</v>
      </c>
      <c r="F121">
        <v>0</v>
      </c>
      <c r="G121">
        <v>23.499765</v>
      </c>
      <c r="H121">
        <v>8.4999149999999979</v>
      </c>
      <c r="I121" s="119">
        <v>1</v>
      </c>
    </row>
    <row r="122" spans="1:9" ht="15">
      <c r="A122" s="183">
        <v>43951</v>
      </c>
      <c r="B122" s="118">
        <v>121</v>
      </c>
      <c r="C122">
        <v>16</v>
      </c>
      <c r="D122">
        <v>4.4874204498274821</v>
      </c>
      <c r="E122">
        <v>8.2979593406855283</v>
      </c>
      <c r="F122">
        <v>0</v>
      </c>
      <c r="G122">
        <v>29.555260000000001</v>
      </c>
      <c r="H122">
        <v>7.4999250000000002</v>
      </c>
      <c r="I122" s="119">
        <v>1</v>
      </c>
    </row>
    <row r="123" spans="1:9" ht="15">
      <c r="A123" s="183">
        <v>43952</v>
      </c>
      <c r="B123" s="118">
        <v>122</v>
      </c>
      <c r="C123">
        <v>7.4</v>
      </c>
      <c r="D123">
        <v>3.4993645709663861</v>
      </c>
      <c r="E123">
        <v>8.6400354091536897</v>
      </c>
      <c r="F123">
        <v>0</v>
      </c>
      <c r="G123">
        <v>33.444110000000002</v>
      </c>
      <c r="H123">
        <v>13.944305</v>
      </c>
      <c r="I123" s="119">
        <v>1</v>
      </c>
    </row>
    <row r="124" spans="1:9" ht="15">
      <c r="A124" s="183">
        <v>43953</v>
      </c>
      <c r="B124" s="118">
        <v>123</v>
      </c>
      <c r="C124">
        <v>4.7</v>
      </c>
      <c r="D124">
        <v>4.1168994952545708</v>
      </c>
      <c r="E124">
        <v>9.8865323105881107</v>
      </c>
      <c r="F124">
        <v>0</v>
      </c>
      <c r="G124">
        <v>33.221889999999988</v>
      </c>
      <c r="H124">
        <v>12.166544999999999</v>
      </c>
      <c r="I124" s="119">
        <v>1</v>
      </c>
    </row>
    <row r="125" spans="1:9" ht="15">
      <c r="A125" s="183">
        <v>43954</v>
      </c>
      <c r="B125" s="118">
        <v>124</v>
      </c>
      <c r="C125">
        <v>12.3</v>
      </c>
      <c r="D125">
        <v>3.0876746214409292</v>
      </c>
      <c r="E125">
        <v>7.6591516612095916</v>
      </c>
      <c r="F125">
        <v>0</v>
      </c>
      <c r="G125">
        <v>30.944134999999999</v>
      </c>
      <c r="H125">
        <v>11.444330000000001</v>
      </c>
      <c r="I125" s="119">
        <v>1</v>
      </c>
    </row>
    <row r="126" spans="1:9" ht="15">
      <c r="A126" s="183">
        <v>43955</v>
      </c>
      <c r="B126" s="118">
        <v>125</v>
      </c>
      <c r="C126">
        <v>4.7</v>
      </c>
      <c r="D126">
        <v>4.405082459922391</v>
      </c>
      <c r="E126">
        <v>9.8503834900200573</v>
      </c>
      <c r="F126">
        <v>0</v>
      </c>
      <c r="G126">
        <v>32.777450000000002</v>
      </c>
      <c r="H126">
        <v>9.7776800000000001</v>
      </c>
      <c r="I126" s="119">
        <v>1</v>
      </c>
    </row>
    <row r="127" spans="1:9" ht="15">
      <c r="A127" s="183">
        <v>43956</v>
      </c>
      <c r="B127" s="118">
        <v>126</v>
      </c>
      <c r="C127">
        <v>16.8</v>
      </c>
      <c r="D127">
        <v>3.869885525539297</v>
      </c>
      <c r="E127">
        <v>6.4913188731179012</v>
      </c>
      <c r="F127">
        <v>0</v>
      </c>
      <c r="G127">
        <v>22.277555</v>
      </c>
      <c r="H127">
        <v>10.277675</v>
      </c>
      <c r="I127" s="119">
        <v>1</v>
      </c>
    </row>
    <row r="128" spans="1:9" ht="15">
      <c r="A128" s="183">
        <v>43957</v>
      </c>
      <c r="B128" s="118">
        <v>127</v>
      </c>
      <c r="C128">
        <v>23.7</v>
      </c>
      <c r="D128">
        <v>3.6228715558240232</v>
      </c>
      <c r="E128">
        <v>6.9315452791666621</v>
      </c>
      <c r="F128">
        <v>0</v>
      </c>
      <c r="G128">
        <v>26.388625000000001</v>
      </c>
      <c r="H128">
        <v>6.3332699999999988</v>
      </c>
      <c r="I128" s="119">
        <v>1</v>
      </c>
    </row>
    <row r="129" spans="1:9" ht="15">
      <c r="A129" s="183">
        <v>43958</v>
      </c>
      <c r="B129" s="118">
        <v>128</v>
      </c>
      <c r="C129">
        <v>3.2</v>
      </c>
      <c r="D129">
        <v>5.7636592933564001</v>
      </c>
      <c r="E129">
        <v>11.54553117346771</v>
      </c>
      <c r="F129">
        <v>0</v>
      </c>
      <c r="G129">
        <v>34.832985000000001</v>
      </c>
      <c r="H129">
        <v>10.888780000000001</v>
      </c>
      <c r="I129" s="119">
        <v>1</v>
      </c>
    </row>
    <row r="130" spans="1:9" ht="15">
      <c r="A130" s="183">
        <v>43959</v>
      </c>
      <c r="B130" s="118">
        <v>129</v>
      </c>
      <c r="C130">
        <v>19.8</v>
      </c>
      <c r="D130">
        <v>4.9402793943054863</v>
      </c>
      <c r="E130">
        <v>6.0969526588878189</v>
      </c>
      <c r="F130">
        <v>0</v>
      </c>
      <c r="G130">
        <v>18.055375000000002</v>
      </c>
      <c r="H130">
        <v>6.7777100000000017</v>
      </c>
      <c r="I130" s="119">
        <v>1</v>
      </c>
    </row>
    <row r="131" spans="1:9" ht="15">
      <c r="A131" s="183">
        <v>43960</v>
      </c>
      <c r="B131" s="118">
        <v>130</v>
      </c>
      <c r="C131">
        <v>21.6</v>
      </c>
      <c r="D131">
        <v>3.4993645709663861</v>
      </c>
      <c r="E131">
        <v>6.3629603608254346</v>
      </c>
      <c r="F131">
        <v>0</v>
      </c>
      <c r="G131">
        <v>23.499765</v>
      </c>
      <c r="H131">
        <v>4.1666249999999998</v>
      </c>
      <c r="I131" s="119">
        <v>1</v>
      </c>
    </row>
    <row r="132" spans="1:9" ht="15">
      <c r="A132" s="183">
        <v>43961</v>
      </c>
      <c r="B132" s="118">
        <v>131</v>
      </c>
      <c r="C132">
        <v>31.4</v>
      </c>
      <c r="D132">
        <v>3.417026581061295</v>
      </c>
      <c r="E132">
        <v>5.8227707237200859</v>
      </c>
      <c r="F132">
        <v>0</v>
      </c>
      <c r="G132">
        <v>23.499765</v>
      </c>
      <c r="H132">
        <v>7.3888149999999984</v>
      </c>
      <c r="I132" s="119">
        <v>1</v>
      </c>
    </row>
    <row r="133" spans="1:9" ht="15">
      <c r="A133" s="183">
        <v>43962</v>
      </c>
      <c r="B133" s="118">
        <v>132</v>
      </c>
      <c r="C133">
        <v>31.2</v>
      </c>
      <c r="D133">
        <v>4.6932654245902121</v>
      </c>
      <c r="E133">
        <v>5.6893700218316781</v>
      </c>
      <c r="F133">
        <v>0.50800000000000001</v>
      </c>
      <c r="G133">
        <v>25.166415000000001</v>
      </c>
      <c r="H133">
        <v>6.7777100000000017</v>
      </c>
      <c r="I133" s="119">
        <v>1</v>
      </c>
    </row>
    <row r="134" spans="1:9" ht="15">
      <c r="A134" s="183">
        <v>43963</v>
      </c>
      <c r="B134" s="118">
        <v>133</v>
      </c>
      <c r="C134">
        <v>34.4</v>
      </c>
      <c r="D134">
        <v>3.293519596203657</v>
      </c>
      <c r="E134">
        <v>5.7135350254109838</v>
      </c>
      <c r="F134">
        <v>0</v>
      </c>
      <c r="G134">
        <v>26.388625000000001</v>
      </c>
      <c r="H134">
        <v>6.7777100000000017</v>
      </c>
      <c r="I134" s="119">
        <v>1</v>
      </c>
    </row>
    <row r="135" spans="1:9" ht="15">
      <c r="A135" s="183">
        <v>43964</v>
      </c>
      <c r="B135" s="118">
        <v>134</v>
      </c>
      <c r="C135">
        <v>11.1</v>
      </c>
      <c r="D135">
        <v>4.4874204498274821</v>
      </c>
      <c r="E135">
        <v>8.4670808875792396</v>
      </c>
      <c r="F135">
        <v>0</v>
      </c>
      <c r="G135">
        <v>30.055254999999999</v>
      </c>
      <c r="H135">
        <v>12.166544999999999</v>
      </c>
      <c r="I135" s="119">
        <v>1</v>
      </c>
    </row>
    <row r="136" spans="1:9" ht="15">
      <c r="A136" s="183">
        <v>43965</v>
      </c>
      <c r="B136" s="118">
        <v>135</v>
      </c>
      <c r="C136">
        <v>7</v>
      </c>
      <c r="D136">
        <v>3.6640405507765679</v>
      </c>
      <c r="E136">
        <v>8.3067514652219145</v>
      </c>
      <c r="F136">
        <v>0</v>
      </c>
      <c r="G136">
        <v>30.166364999999999</v>
      </c>
      <c r="H136">
        <v>7.1110399999999983</v>
      </c>
      <c r="I136" s="119">
        <v>1</v>
      </c>
    </row>
    <row r="137" spans="1:9" ht="15">
      <c r="A137" s="183">
        <v>43966</v>
      </c>
      <c r="B137" s="118">
        <v>136</v>
      </c>
      <c r="C137">
        <v>26.4</v>
      </c>
      <c r="D137">
        <v>3.0053366315358372</v>
      </c>
      <c r="E137">
        <v>6.1625257613260569</v>
      </c>
      <c r="F137">
        <v>0</v>
      </c>
      <c r="G137">
        <v>27.721945000000002</v>
      </c>
      <c r="H137">
        <v>10.11101</v>
      </c>
      <c r="I137" s="56">
        <v>1</v>
      </c>
    </row>
    <row r="138" spans="1:9" ht="15">
      <c r="A138" s="183">
        <v>43967</v>
      </c>
      <c r="B138" s="118">
        <v>137</v>
      </c>
      <c r="C138">
        <v>26.8</v>
      </c>
      <c r="D138">
        <v>2.9229986416307461</v>
      </c>
      <c r="E138">
        <v>6.3871703454937254</v>
      </c>
      <c r="F138">
        <v>0</v>
      </c>
      <c r="G138">
        <v>27.44417</v>
      </c>
      <c r="H138">
        <v>9.7776800000000001</v>
      </c>
      <c r="I138" s="56">
        <v>1</v>
      </c>
    </row>
    <row r="139" spans="1:9" ht="15">
      <c r="A139" s="183">
        <v>43968</v>
      </c>
      <c r="B139" s="118">
        <v>138</v>
      </c>
      <c r="C139">
        <v>24.1</v>
      </c>
      <c r="D139">
        <v>2.9641676365832921</v>
      </c>
      <c r="E139">
        <v>6.7790386219229362</v>
      </c>
      <c r="F139">
        <v>0</v>
      </c>
      <c r="G139">
        <v>29.610814999999999</v>
      </c>
      <c r="H139">
        <v>11.333220000000001</v>
      </c>
      <c r="I139" s="56">
        <v>1</v>
      </c>
    </row>
    <row r="140" spans="1:9" ht="15">
      <c r="A140" s="183">
        <v>43969</v>
      </c>
      <c r="B140" s="118">
        <v>139</v>
      </c>
      <c r="C140">
        <v>6.5</v>
      </c>
      <c r="D140">
        <v>2.8818296466782001</v>
      </c>
      <c r="E140">
        <v>8.9119713574473423</v>
      </c>
      <c r="F140">
        <v>0</v>
      </c>
      <c r="G140">
        <v>35.999639999999999</v>
      </c>
      <c r="H140">
        <v>11.999879999999999</v>
      </c>
      <c r="I140" s="56">
        <v>1</v>
      </c>
    </row>
    <row r="141" spans="1:9" ht="15">
      <c r="A141" s="183">
        <v>43970</v>
      </c>
      <c r="B141" s="118">
        <v>140</v>
      </c>
      <c r="C141">
        <v>8.1999999999999993</v>
      </c>
      <c r="D141">
        <v>3.8287165305867519</v>
      </c>
      <c r="E141">
        <v>9.1204745039026029</v>
      </c>
      <c r="F141">
        <v>0</v>
      </c>
      <c r="G141">
        <v>35.999639999999999</v>
      </c>
      <c r="H141">
        <v>12.77765</v>
      </c>
      <c r="I141" s="56">
        <v>1</v>
      </c>
    </row>
    <row r="142" spans="1:9" ht="15">
      <c r="A142" s="183">
        <v>43971</v>
      </c>
      <c r="B142" s="118">
        <v>141</v>
      </c>
      <c r="C142">
        <v>9.6</v>
      </c>
      <c r="D142">
        <v>4.6932654245902121</v>
      </c>
      <c r="E142">
        <v>9.5315376161878973</v>
      </c>
      <c r="F142">
        <v>0</v>
      </c>
      <c r="G142">
        <v>33.721885</v>
      </c>
      <c r="H142">
        <v>15.777620000000001</v>
      </c>
      <c r="I142" s="56">
        <v>1</v>
      </c>
    </row>
    <row r="143" spans="1:9" ht="15">
      <c r="A143" s="183">
        <v>43972</v>
      </c>
      <c r="B143" s="118">
        <v>142</v>
      </c>
      <c r="C143">
        <v>3</v>
      </c>
      <c r="D143">
        <v>4.6520964296376661</v>
      </c>
      <c r="E143">
        <v>9.382370255235104</v>
      </c>
      <c r="F143">
        <v>0</v>
      </c>
      <c r="G143">
        <v>30.444140000000001</v>
      </c>
      <c r="H143">
        <v>11.722105000000001</v>
      </c>
      <c r="I143" s="56">
        <v>1</v>
      </c>
    </row>
    <row r="144" spans="1:9" ht="15">
      <c r="A144" s="183">
        <v>43973</v>
      </c>
      <c r="B144" s="118">
        <v>143</v>
      </c>
      <c r="C144">
        <v>5.0999999999999996</v>
      </c>
      <c r="D144">
        <v>3.334688591156203</v>
      </c>
      <c r="E144">
        <v>8.4328032855709978</v>
      </c>
      <c r="F144">
        <v>0</v>
      </c>
      <c r="G144">
        <v>30.499694999999999</v>
      </c>
      <c r="H144">
        <v>10.944335000000001</v>
      </c>
      <c r="I144" s="56">
        <v>1</v>
      </c>
    </row>
    <row r="145" spans="1:9" ht="15">
      <c r="A145" s="183">
        <v>43974</v>
      </c>
      <c r="B145" s="118">
        <v>144</v>
      </c>
      <c r="C145">
        <v>6.1</v>
      </c>
      <c r="D145">
        <v>4.363913464969845</v>
      </c>
      <c r="E145">
        <v>9.8328858976969951</v>
      </c>
      <c r="F145">
        <v>0</v>
      </c>
      <c r="G145">
        <v>32.833004999999993</v>
      </c>
      <c r="H145">
        <v>8.6110249999999997</v>
      </c>
      <c r="I145" s="56">
        <v>1</v>
      </c>
    </row>
    <row r="146" spans="1:9" ht="15">
      <c r="A146" s="183">
        <v>43975</v>
      </c>
      <c r="B146" s="118">
        <v>145</v>
      </c>
      <c r="C146">
        <v>7.7</v>
      </c>
      <c r="D146">
        <v>3.7052095457291152</v>
      </c>
      <c r="E146">
        <v>8.3356480408838287</v>
      </c>
      <c r="F146">
        <v>0</v>
      </c>
      <c r="G146">
        <v>30.499694999999999</v>
      </c>
      <c r="H146">
        <v>13.610975</v>
      </c>
      <c r="I146" s="56">
        <v>1</v>
      </c>
    </row>
    <row r="147" spans="1:9" ht="15">
      <c r="A147" s="183">
        <v>43976</v>
      </c>
      <c r="B147" s="118">
        <v>146</v>
      </c>
      <c r="C147">
        <v>36.5</v>
      </c>
      <c r="D147">
        <v>3.9522235154443881</v>
      </c>
      <c r="E147">
        <v>4.0523220434713867</v>
      </c>
      <c r="F147">
        <v>0</v>
      </c>
      <c r="G147">
        <v>19.44425</v>
      </c>
      <c r="H147">
        <v>8.9443549999999998</v>
      </c>
      <c r="I147" s="56">
        <v>1</v>
      </c>
    </row>
    <row r="148" spans="1:9" ht="15">
      <c r="A148" s="183">
        <v>43977</v>
      </c>
      <c r="B148" s="118">
        <v>147</v>
      </c>
      <c r="C148">
        <v>16.600000000000001</v>
      </c>
      <c r="D148">
        <v>2.799491656773109</v>
      </c>
      <c r="E148">
        <v>6.6667994682417362</v>
      </c>
      <c r="F148">
        <v>0</v>
      </c>
      <c r="G148">
        <v>27.11084</v>
      </c>
      <c r="H148">
        <v>7.0554850000000018</v>
      </c>
      <c r="I148" s="56">
        <v>1</v>
      </c>
    </row>
    <row r="149" spans="1:9" ht="15">
      <c r="A149" s="183">
        <v>43978</v>
      </c>
      <c r="B149" s="118">
        <v>148</v>
      </c>
      <c r="C149">
        <v>13.8</v>
      </c>
      <c r="D149">
        <v>2.5113086921052878</v>
      </c>
      <c r="E149">
        <v>7.4300615576659839</v>
      </c>
      <c r="F149">
        <v>0</v>
      </c>
      <c r="G149">
        <v>30.221920000000001</v>
      </c>
      <c r="H149">
        <v>10.388785</v>
      </c>
      <c r="I149" s="56">
        <v>1</v>
      </c>
    </row>
    <row r="150" spans="1:9" ht="15">
      <c r="A150" s="183">
        <v>43979</v>
      </c>
      <c r="B150" s="118">
        <v>149</v>
      </c>
      <c r="C150">
        <v>23.5</v>
      </c>
      <c r="D150">
        <v>2.675984671915471</v>
      </c>
      <c r="E150">
        <v>6.676957721913765</v>
      </c>
      <c r="F150">
        <v>0</v>
      </c>
      <c r="G150">
        <v>28.499714999999998</v>
      </c>
      <c r="H150">
        <v>12.833205</v>
      </c>
      <c r="I150" s="56">
        <v>1</v>
      </c>
    </row>
    <row r="151" spans="1:9" ht="15">
      <c r="A151" s="183">
        <v>43980</v>
      </c>
      <c r="B151" s="118">
        <v>150</v>
      </c>
      <c r="C151">
        <v>22.1</v>
      </c>
      <c r="D151">
        <v>3.375857586108749</v>
      </c>
      <c r="E151">
        <v>7.8826276249943561</v>
      </c>
      <c r="F151">
        <v>0</v>
      </c>
      <c r="G151">
        <v>30.666360000000001</v>
      </c>
      <c r="H151">
        <v>11.055445000000001</v>
      </c>
      <c r="I151" s="56">
        <v>1</v>
      </c>
    </row>
    <row r="152" spans="1:9" ht="15">
      <c r="A152" s="183">
        <v>43981</v>
      </c>
      <c r="B152" s="118">
        <v>151</v>
      </c>
      <c r="C152">
        <v>20.6</v>
      </c>
      <c r="D152">
        <v>5.0637863791631226</v>
      </c>
      <c r="E152">
        <v>9.2479587585060834</v>
      </c>
      <c r="F152">
        <v>0</v>
      </c>
      <c r="G152">
        <v>30.777470000000001</v>
      </c>
      <c r="H152">
        <v>13.88875</v>
      </c>
      <c r="I152" s="56">
        <v>1</v>
      </c>
    </row>
    <row r="153" spans="1:9" ht="15">
      <c r="A153" s="183">
        <v>43982</v>
      </c>
      <c r="B153" s="118">
        <v>152</v>
      </c>
      <c r="C153">
        <v>19.7</v>
      </c>
      <c r="D153">
        <v>3.911054520491843</v>
      </c>
      <c r="E153">
        <v>8.2575192978165486</v>
      </c>
      <c r="F153">
        <v>0</v>
      </c>
      <c r="G153">
        <v>30.388584999999999</v>
      </c>
      <c r="H153">
        <v>12.944315</v>
      </c>
      <c r="I153" s="56">
        <v>1</v>
      </c>
    </row>
    <row r="154" spans="1:9" ht="15">
      <c r="A154" s="183">
        <v>43983</v>
      </c>
      <c r="B154" s="118">
        <v>153</v>
      </c>
      <c r="C154">
        <v>16.100000000000001</v>
      </c>
      <c r="D154">
        <v>3.5817025608714772</v>
      </c>
      <c r="E154">
        <v>7.7245693541412139</v>
      </c>
      <c r="F154">
        <v>0</v>
      </c>
      <c r="G154">
        <v>29.44415</v>
      </c>
      <c r="H154">
        <v>12.055434999999999</v>
      </c>
      <c r="I154" s="56">
        <v>1</v>
      </c>
    </row>
    <row r="155" spans="1:9" ht="15">
      <c r="A155" s="183">
        <v>43984</v>
      </c>
      <c r="B155" s="118">
        <v>154</v>
      </c>
      <c r="C155">
        <v>21.5</v>
      </c>
      <c r="D155">
        <v>3.417026581061295</v>
      </c>
      <c r="E155">
        <v>7.9166615645622738</v>
      </c>
      <c r="F155">
        <v>0</v>
      </c>
      <c r="G155">
        <v>31.944125</v>
      </c>
      <c r="H155">
        <v>13.11098</v>
      </c>
      <c r="I155" s="56">
        <v>1</v>
      </c>
    </row>
    <row r="156" spans="1:9" ht="15">
      <c r="A156" s="183">
        <v>43985</v>
      </c>
      <c r="B156" s="118">
        <v>155</v>
      </c>
      <c r="C156">
        <v>20.3</v>
      </c>
      <c r="D156">
        <v>2.2231257274374689</v>
      </c>
      <c r="E156">
        <v>7.1514796463143302</v>
      </c>
      <c r="F156">
        <v>0</v>
      </c>
      <c r="G156">
        <v>33.332999999999998</v>
      </c>
      <c r="H156">
        <v>15.833175000000001</v>
      </c>
      <c r="I156" s="56">
        <v>1</v>
      </c>
    </row>
    <row r="157" spans="1:9" ht="15">
      <c r="A157" s="183">
        <v>43986</v>
      </c>
      <c r="B157" s="118">
        <v>156</v>
      </c>
      <c r="C157">
        <v>10.3</v>
      </c>
      <c r="D157">
        <v>3.4993645709663861</v>
      </c>
      <c r="E157">
        <v>9.7851678299223241</v>
      </c>
      <c r="F157">
        <v>0</v>
      </c>
      <c r="G157">
        <v>37.944064999999988</v>
      </c>
      <c r="H157">
        <v>16.610945000000001</v>
      </c>
      <c r="I157" s="56">
        <v>1</v>
      </c>
    </row>
    <row r="158" spans="1:9" ht="15">
      <c r="A158" s="183">
        <v>43987</v>
      </c>
      <c r="B158" s="118">
        <v>157</v>
      </c>
      <c r="C158">
        <v>15.2</v>
      </c>
      <c r="D158">
        <v>5.3519693438309428</v>
      </c>
      <c r="E158">
        <v>10.731216626953961</v>
      </c>
      <c r="F158">
        <v>0</v>
      </c>
      <c r="G158">
        <v>36.332970000000003</v>
      </c>
      <c r="H158">
        <v>16.277615000000001</v>
      </c>
      <c r="I158" s="56">
        <v>1</v>
      </c>
    </row>
    <row r="159" spans="1:9" ht="15">
      <c r="A159" s="183">
        <v>43988</v>
      </c>
      <c r="B159" s="118">
        <v>158</v>
      </c>
      <c r="C159">
        <v>14.1</v>
      </c>
      <c r="D159">
        <v>6.0930112529767646</v>
      </c>
      <c r="E159">
        <v>10.7012876163318</v>
      </c>
      <c r="F159">
        <v>0</v>
      </c>
      <c r="G159">
        <v>34.444099999999999</v>
      </c>
      <c r="H159">
        <v>17.110939999999999</v>
      </c>
      <c r="I159" s="56">
        <v>1</v>
      </c>
    </row>
    <row r="160" spans="1:9" ht="15">
      <c r="A160" s="183">
        <v>43989</v>
      </c>
      <c r="B160" s="118">
        <v>159</v>
      </c>
      <c r="C160">
        <v>9</v>
      </c>
      <c r="D160">
        <v>6.0930112529767646</v>
      </c>
      <c r="E160">
        <v>12.040767135567521</v>
      </c>
      <c r="F160">
        <v>0</v>
      </c>
      <c r="G160">
        <v>36.277414999999998</v>
      </c>
      <c r="H160">
        <v>16.833165000000001</v>
      </c>
      <c r="I160" s="56">
        <v>1</v>
      </c>
    </row>
    <row r="161" spans="1:9" ht="15">
      <c r="A161" s="183">
        <v>43990</v>
      </c>
      <c r="B161" s="118">
        <v>160</v>
      </c>
      <c r="C161">
        <v>8.4</v>
      </c>
      <c r="D161">
        <v>4.6520964296376661</v>
      </c>
      <c r="E161">
        <v>10.402955241321679</v>
      </c>
      <c r="F161">
        <v>0</v>
      </c>
      <c r="G161">
        <v>34.777430000000003</v>
      </c>
      <c r="H161">
        <v>16.555389999999999</v>
      </c>
      <c r="I161" s="56">
        <v>1</v>
      </c>
    </row>
    <row r="162" spans="1:9" ht="15">
      <c r="A162" s="183">
        <v>43991</v>
      </c>
      <c r="B162" s="118">
        <v>161</v>
      </c>
      <c r="C162">
        <v>8.6999999999999993</v>
      </c>
      <c r="D162">
        <v>6.0518422580242186</v>
      </c>
      <c r="E162">
        <v>9.3952475023886279</v>
      </c>
      <c r="F162">
        <v>0</v>
      </c>
      <c r="G162">
        <v>25.944185000000001</v>
      </c>
      <c r="H162">
        <v>11.277665000000001</v>
      </c>
      <c r="I162" s="56">
        <v>1</v>
      </c>
    </row>
    <row r="163" spans="1:9" ht="15">
      <c r="A163" s="183">
        <v>43992</v>
      </c>
      <c r="B163" s="118">
        <v>162</v>
      </c>
      <c r="C163">
        <v>8.5</v>
      </c>
      <c r="D163">
        <v>3.1700126113460199</v>
      </c>
      <c r="E163">
        <v>8.0889579151938751</v>
      </c>
      <c r="F163">
        <v>0</v>
      </c>
      <c r="G163">
        <v>29.44415</v>
      </c>
      <c r="H163">
        <v>7.5554800000000002</v>
      </c>
      <c r="I163" s="56">
        <v>1</v>
      </c>
    </row>
    <row r="164" spans="1:9" ht="15">
      <c r="A164" s="183">
        <v>43993</v>
      </c>
      <c r="B164" s="118">
        <v>163</v>
      </c>
      <c r="C164">
        <v>13.4</v>
      </c>
      <c r="D164">
        <v>5.2696313539258517</v>
      </c>
      <c r="E164">
        <v>10.488231075782419</v>
      </c>
      <c r="F164">
        <v>0</v>
      </c>
      <c r="G164">
        <v>33.332999999999998</v>
      </c>
      <c r="H164">
        <v>12.833205</v>
      </c>
      <c r="I164" s="56">
        <v>1</v>
      </c>
    </row>
    <row r="165" spans="1:9" ht="15">
      <c r="A165" s="183">
        <v>43994</v>
      </c>
      <c r="B165" s="118">
        <v>164</v>
      </c>
      <c r="C165">
        <v>9.3000000000000007</v>
      </c>
      <c r="D165">
        <v>4.4462514548749379</v>
      </c>
      <c r="E165">
        <v>9.8061988770264534</v>
      </c>
      <c r="F165">
        <v>0</v>
      </c>
      <c r="G165">
        <v>32.833004999999993</v>
      </c>
      <c r="H165">
        <v>14.722075</v>
      </c>
      <c r="I165" s="56">
        <v>1</v>
      </c>
    </row>
    <row r="166" spans="1:9" ht="15">
      <c r="A166" s="183">
        <v>43995</v>
      </c>
      <c r="B166" s="118">
        <v>165</v>
      </c>
      <c r="C166">
        <v>10.8</v>
      </c>
      <c r="D166">
        <v>5.4343073337360339</v>
      </c>
      <c r="E166">
        <v>10.87118164029464</v>
      </c>
      <c r="F166">
        <v>0</v>
      </c>
      <c r="G166">
        <v>32.944114999999996</v>
      </c>
      <c r="H166">
        <v>14.833185</v>
      </c>
      <c r="I166" s="56">
        <v>1</v>
      </c>
    </row>
    <row r="167" spans="1:9" ht="15">
      <c r="A167" s="183">
        <v>43996</v>
      </c>
      <c r="B167" s="118">
        <v>166</v>
      </c>
      <c r="C167">
        <v>13.2</v>
      </c>
      <c r="D167">
        <v>5.3108003488783977</v>
      </c>
      <c r="E167">
        <v>10.33565951763495</v>
      </c>
      <c r="F167">
        <v>0</v>
      </c>
      <c r="G167">
        <v>32.499675000000003</v>
      </c>
      <c r="H167">
        <v>15.666510000000001</v>
      </c>
      <c r="I167" s="56">
        <v>1</v>
      </c>
    </row>
    <row r="168" spans="1:9" ht="15">
      <c r="A168" s="183">
        <v>43997</v>
      </c>
      <c r="B168" s="118">
        <v>167</v>
      </c>
      <c r="C168">
        <v>17.899999999999999</v>
      </c>
      <c r="D168">
        <v>4.7344344195427572</v>
      </c>
      <c r="E168">
        <v>9.4784566305402507</v>
      </c>
      <c r="F168">
        <v>0</v>
      </c>
      <c r="G168">
        <v>31.055244999999999</v>
      </c>
      <c r="H168">
        <v>15.22207</v>
      </c>
      <c r="I168" s="56">
        <v>1</v>
      </c>
    </row>
    <row r="169" spans="1:9" ht="15">
      <c r="A169" s="183">
        <v>43998</v>
      </c>
      <c r="B169" s="118">
        <v>168</v>
      </c>
      <c r="C169">
        <v>21</v>
      </c>
      <c r="D169">
        <v>4.6520964296376661</v>
      </c>
      <c r="E169">
        <v>9.0522340768792198</v>
      </c>
      <c r="F169">
        <v>0</v>
      </c>
      <c r="G169">
        <v>31.166354999999999</v>
      </c>
      <c r="H169">
        <v>14.4443</v>
      </c>
      <c r="I169" s="56">
        <v>1</v>
      </c>
    </row>
    <row r="170" spans="1:9" ht="15">
      <c r="A170" s="183">
        <v>43999</v>
      </c>
      <c r="B170" s="118">
        <v>169</v>
      </c>
      <c r="C170">
        <v>10.4</v>
      </c>
      <c r="D170">
        <v>4.8991103993529403</v>
      </c>
      <c r="E170">
        <v>11.12637897607096</v>
      </c>
      <c r="F170">
        <v>0</v>
      </c>
      <c r="G170">
        <v>36.44408</v>
      </c>
      <c r="H170">
        <v>18.8887</v>
      </c>
      <c r="I170" s="56">
        <v>1</v>
      </c>
    </row>
    <row r="171" spans="1:9" ht="15">
      <c r="A171" s="183">
        <v>44000</v>
      </c>
      <c r="B171" s="118">
        <v>170</v>
      </c>
      <c r="C171">
        <v>12.7</v>
      </c>
      <c r="D171">
        <v>4.4462514548749379</v>
      </c>
      <c r="E171">
        <v>9.5103640919768146</v>
      </c>
      <c r="F171">
        <v>0</v>
      </c>
      <c r="G171">
        <v>33.555220000000013</v>
      </c>
      <c r="H171">
        <v>16.555389999999999</v>
      </c>
      <c r="I171" s="56">
        <v>1</v>
      </c>
    </row>
    <row r="172" spans="1:9" ht="15">
      <c r="A172" s="183">
        <v>44001</v>
      </c>
      <c r="B172" s="118">
        <v>171</v>
      </c>
      <c r="C172">
        <v>14.3</v>
      </c>
      <c r="D172">
        <v>3.4993645709663861</v>
      </c>
      <c r="E172">
        <v>8.3380367871338841</v>
      </c>
      <c r="F172">
        <v>0</v>
      </c>
      <c r="G172">
        <v>33.277445</v>
      </c>
      <c r="H172">
        <v>17.333159999999999</v>
      </c>
      <c r="I172" s="56">
        <v>1</v>
      </c>
    </row>
    <row r="173" spans="1:9" ht="15">
      <c r="A173" s="183">
        <v>44002</v>
      </c>
      <c r="B173" s="118">
        <v>172</v>
      </c>
      <c r="C173">
        <v>15</v>
      </c>
      <c r="D173">
        <v>3.9522235154443881</v>
      </c>
      <c r="E173">
        <v>8.2525062221629319</v>
      </c>
      <c r="F173">
        <v>0</v>
      </c>
      <c r="G173">
        <v>31.444130000000001</v>
      </c>
      <c r="H173">
        <v>14.33319</v>
      </c>
      <c r="I173" s="56">
        <v>1</v>
      </c>
    </row>
    <row r="174" spans="1:9" ht="15">
      <c r="A174" s="183">
        <v>44003</v>
      </c>
      <c r="B174" s="118">
        <v>173</v>
      </c>
      <c r="C174">
        <v>4.5</v>
      </c>
      <c r="D174">
        <v>3.334688591156203</v>
      </c>
      <c r="E174">
        <v>9.6970868626316307</v>
      </c>
      <c r="F174">
        <v>0</v>
      </c>
      <c r="G174">
        <v>37.666289999999996</v>
      </c>
      <c r="H174">
        <v>14.944295</v>
      </c>
      <c r="I174" s="56">
        <v>1</v>
      </c>
    </row>
    <row r="175" spans="1:9" ht="15">
      <c r="A175" s="183">
        <v>44004</v>
      </c>
      <c r="B175" s="118">
        <v>174</v>
      </c>
      <c r="C175">
        <v>9.9</v>
      </c>
      <c r="D175">
        <v>4.1992374851596628</v>
      </c>
      <c r="E175">
        <v>8.9046198629181479</v>
      </c>
      <c r="F175">
        <v>7.1120000000000001</v>
      </c>
      <c r="G175">
        <v>34.166325000000001</v>
      </c>
      <c r="H175">
        <v>15.22207</v>
      </c>
      <c r="I175" s="56">
        <v>1</v>
      </c>
    </row>
    <row r="176" spans="1:9" ht="15">
      <c r="A176" s="183">
        <v>44005</v>
      </c>
      <c r="B176" s="118">
        <v>175</v>
      </c>
      <c r="C176">
        <v>25.8</v>
      </c>
      <c r="D176">
        <v>3.6228715558240232</v>
      </c>
      <c r="E176">
        <v>7.2160809715042822</v>
      </c>
      <c r="F176">
        <v>16.256</v>
      </c>
      <c r="G176">
        <v>29.44415</v>
      </c>
      <c r="H176">
        <v>15.22207</v>
      </c>
      <c r="I176" s="56">
        <v>1</v>
      </c>
    </row>
    <row r="177" spans="1:9" ht="15">
      <c r="A177" s="183">
        <v>44006</v>
      </c>
      <c r="B177" s="118">
        <v>176</v>
      </c>
      <c r="C177">
        <v>21.3</v>
      </c>
      <c r="D177">
        <v>3.375857586108749</v>
      </c>
      <c r="E177">
        <v>7.6362269657566006</v>
      </c>
      <c r="F177">
        <v>0</v>
      </c>
      <c r="G177">
        <v>30.666360000000001</v>
      </c>
      <c r="H177">
        <v>15.055405</v>
      </c>
      <c r="I177" s="56">
        <v>1</v>
      </c>
    </row>
    <row r="178" spans="1:9" ht="15">
      <c r="A178" s="183">
        <v>44007</v>
      </c>
      <c r="B178" s="118">
        <v>177</v>
      </c>
      <c r="C178">
        <v>16.8</v>
      </c>
      <c r="D178">
        <v>5.3931383387834888</v>
      </c>
      <c r="E178">
        <v>10.06098476991008</v>
      </c>
      <c r="F178">
        <v>0.50800000000000001</v>
      </c>
      <c r="G178">
        <v>33.444110000000002</v>
      </c>
      <c r="H178">
        <v>17.110939999999999</v>
      </c>
      <c r="I178" s="56">
        <v>1</v>
      </c>
    </row>
    <row r="179" spans="1:9" ht="15">
      <c r="A179" s="183">
        <v>44008</v>
      </c>
      <c r="B179" s="118">
        <v>178</v>
      </c>
      <c r="C179">
        <v>14.5</v>
      </c>
      <c r="D179">
        <v>4.2815754750647539</v>
      </c>
      <c r="E179">
        <v>9.6613075469600211</v>
      </c>
      <c r="F179">
        <v>2.794</v>
      </c>
      <c r="G179">
        <v>35.666310000000003</v>
      </c>
      <c r="H179">
        <v>19.33314</v>
      </c>
      <c r="I179" s="56">
        <v>1</v>
      </c>
    </row>
    <row r="180" spans="1:9" ht="15">
      <c r="A180" s="183">
        <v>44009</v>
      </c>
      <c r="B180" s="118">
        <v>179</v>
      </c>
      <c r="C180">
        <v>10.5</v>
      </c>
      <c r="D180">
        <v>4.3227444700173008</v>
      </c>
      <c r="E180">
        <v>9.5754038689548011</v>
      </c>
      <c r="F180">
        <v>0</v>
      </c>
      <c r="G180">
        <v>35.166314999999997</v>
      </c>
      <c r="H180">
        <v>17.333159999999999</v>
      </c>
      <c r="I180" s="56">
        <v>1</v>
      </c>
    </row>
    <row r="181" spans="1:9" ht="15">
      <c r="A181" s="183">
        <v>44010</v>
      </c>
      <c r="B181" s="118">
        <v>180</v>
      </c>
      <c r="C181">
        <v>8.9</v>
      </c>
      <c r="D181">
        <v>4.6932654245902121</v>
      </c>
      <c r="E181">
        <v>9.2092339594309411</v>
      </c>
      <c r="F181">
        <v>0</v>
      </c>
      <c r="G181">
        <v>34.832985000000001</v>
      </c>
      <c r="H181">
        <v>17.333159999999999</v>
      </c>
      <c r="I181" s="56">
        <v>1</v>
      </c>
    </row>
    <row r="182" spans="1:9" ht="15">
      <c r="A182" s="183">
        <v>44011</v>
      </c>
      <c r="B182" s="118">
        <v>181</v>
      </c>
      <c r="C182">
        <v>11.2</v>
      </c>
      <c r="D182">
        <v>4.2404064801122097</v>
      </c>
      <c r="E182">
        <v>10.25609212681924</v>
      </c>
      <c r="F182">
        <v>0</v>
      </c>
      <c r="G182">
        <v>34.944094999999997</v>
      </c>
      <c r="H182">
        <v>16.833165000000001</v>
      </c>
      <c r="I182" s="56">
        <v>1</v>
      </c>
    </row>
    <row r="183" spans="1:9" ht="15">
      <c r="A183" s="183">
        <v>44012</v>
      </c>
      <c r="B183" s="118">
        <v>182</v>
      </c>
      <c r="C183">
        <v>7.6</v>
      </c>
      <c r="D183">
        <v>5.1461243690682146</v>
      </c>
      <c r="E183">
        <v>11.191394079944519</v>
      </c>
      <c r="F183">
        <v>0</v>
      </c>
      <c r="G183">
        <v>33.999659999999999</v>
      </c>
      <c r="H183">
        <v>16.888719999999999</v>
      </c>
      <c r="I183" s="56">
        <v>1</v>
      </c>
    </row>
    <row r="184" spans="1:9" ht="15">
      <c r="A184" s="183">
        <v>44013</v>
      </c>
      <c r="B184" s="118">
        <v>183</v>
      </c>
      <c r="C184">
        <v>10.3</v>
      </c>
      <c r="D184">
        <v>2.4289707022001981</v>
      </c>
      <c r="E184">
        <v>8.4247737911524112</v>
      </c>
      <c r="F184">
        <v>0</v>
      </c>
      <c r="G184">
        <v>35.110759999999999</v>
      </c>
      <c r="H184">
        <v>13.88875</v>
      </c>
      <c r="I184" s="56">
        <v>1</v>
      </c>
    </row>
    <row r="185" spans="1:9" ht="15">
      <c r="A185" s="183">
        <v>44014</v>
      </c>
      <c r="B185" s="118">
        <v>184</v>
      </c>
      <c r="C185">
        <v>14.2</v>
      </c>
      <c r="D185">
        <v>2.799491656773109</v>
      </c>
      <c r="E185">
        <v>7.0445819334577111</v>
      </c>
      <c r="F185">
        <v>0</v>
      </c>
      <c r="G185">
        <v>34.166325000000001</v>
      </c>
      <c r="H185">
        <v>20.055354999999999</v>
      </c>
      <c r="I185" s="56">
        <v>1</v>
      </c>
    </row>
    <row r="186" spans="1:9" ht="15">
      <c r="A186" s="183">
        <v>44015</v>
      </c>
      <c r="B186" s="118">
        <v>185</v>
      </c>
      <c r="C186">
        <v>24.4</v>
      </c>
      <c r="D186">
        <v>3.334688591156203</v>
      </c>
      <c r="E186">
        <v>7.7227744840768198</v>
      </c>
      <c r="F186">
        <v>0</v>
      </c>
      <c r="G186">
        <v>34.055214999999997</v>
      </c>
      <c r="H186">
        <v>19.33314</v>
      </c>
      <c r="I186" s="56">
        <v>1</v>
      </c>
    </row>
    <row r="187" spans="1:9" ht="15">
      <c r="A187" s="183">
        <v>44016</v>
      </c>
      <c r="B187" s="118">
        <v>186</v>
      </c>
      <c r="C187">
        <v>23.9</v>
      </c>
      <c r="D187">
        <v>2.799491656773109</v>
      </c>
      <c r="E187">
        <v>6.8141949300140938</v>
      </c>
      <c r="F187">
        <v>35.051999999999992</v>
      </c>
      <c r="G187">
        <v>33.110779999999998</v>
      </c>
      <c r="H187">
        <v>16.110949999999999</v>
      </c>
      <c r="I187" s="56">
        <v>1</v>
      </c>
    </row>
    <row r="188" spans="1:9" ht="15">
      <c r="A188" s="183">
        <v>44017</v>
      </c>
      <c r="B188" s="118">
        <v>187</v>
      </c>
      <c r="C188">
        <v>42.3</v>
      </c>
      <c r="D188">
        <v>2.717153666868017</v>
      </c>
      <c r="E188">
        <v>6.2375865156749306</v>
      </c>
      <c r="F188">
        <v>6.6040000000000001</v>
      </c>
      <c r="G188">
        <v>29.11082</v>
      </c>
      <c r="H188">
        <v>17.110939999999999</v>
      </c>
      <c r="I188" s="56">
        <v>1</v>
      </c>
    </row>
    <row r="189" spans="1:9" ht="15">
      <c r="A189" s="183">
        <v>44018</v>
      </c>
      <c r="B189" s="118">
        <v>188</v>
      </c>
      <c r="C189">
        <v>33.200000000000003</v>
      </c>
      <c r="D189">
        <v>2.0996187425798309</v>
      </c>
      <c r="E189">
        <v>6.4172390335115717</v>
      </c>
      <c r="F189">
        <v>0</v>
      </c>
      <c r="G189">
        <v>30.221920000000001</v>
      </c>
      <c r="H189">
        <v>16.499835000000001</v>
      </c>
      <c r="I189" s="56">
        <v>1</v>
      </c>
    </row>
    <row r="190" spans="1:9" ht="15">
      <c r="A190" s="183">
        <v>44019</v>
      </c>
      <c r="B190" s="118">
        <v>189</v>
      </c>
      <c r="C190">
        <v>30</v>
      </c>
      <c r="D190">
        <v>2.5936466820103798</v>
      </c>
      <c r="E190">
        <v>7.198879469240099</v>
      </c>
      <c r="F190">
        <v>0</v>
      </c>
      <c r="G190">
        <v>32.166345</v>
      </c>
      <c r="H190">
        <v>17.499825000000001</v>
      </c>
      <c r="I190" s="56">
        <v>1</v>
      </c>
    </row>
    <row r="191" spans="1:9" ht="15">
      <c r="A191" s="183">
        <v>44020</v>
      </c>
      <c r="B191" s="118">
        <v>190</v>
      </c>
      <c r="C191">
        <v>9.4</v>
      </c>
      <c r="D191">
        <v>3.334688591156203</v>
      </c>
      <c r="E191">
        <v>9.5549927087386024</v>
      </c>
      <c r="F191">
        <v>0</v>
      </c>
      <c r="G191">
        <v>37.11074</v>
      </c>
      <c r="H191">
        <v>19.499804999999991</v>
      </c>
      <c r="I191" s="56">
        <v>1</v>
      </c>
    </row>
    <row r="192" spans="1:9" ht="15">
      <c r="A192" s="183">
        <v>44021</v>
      </c>
      <c r="B192" s="118">
        <v>191</v>
      </c>
      <c r="C192">
        <v>7.6</v>
      </c>
      <c r="D192">
        <v>2.9641676365832921</v>
      </c>
      <c r="E192">
        <v>9.7202896062431279</v>
      </c>
      <c r="F192">
        <v>0</v>
      </c>
      <c r="G192">
        <v>39.666269999999997</v>
      </c>
      <c r="H192">
        <v>20.722014999999999</v>
      </c>
      <c r="I192" s="56">
        <v>1</v>
      </c>
    </row>
    <row r="193" spans="1:9" ht="15">
      <c r="A193" s="183">
        <v>44022</v>
      </c>
      <c r="B193" s="118">
        <v>192</v>
      </c>
      <c r="C193">
        <v>12.4</v>
      </c>
      <c r="D193">
        <v>3.0465056264883819</v>
      </c>
      <c r="E193">
        <v>9.5876122254189298</v>
      </c>
      <c r="F193">
        <v>0</v>
      </c>
      <c r="G193">
        <v>39.555160000000001</v>
      </c>
      <c r="H193">
        <v>19.55536</v>
      </c>
      <c r="I193" s="56">
        <v>1</v>
      </c>
    </row>
    <row r="194" spans="1:9" ht="15">
      <c r="A194" s="183">
        <v>44023</v>
      </c>
      <c r="B194" s="118">
        <v>193</v>
      </c>
      <c r="C194">
        <v>8.6999999999999993</v>
      </c>
      <c r="D194">
        <v>3.4581955760138401</v>
      </c>
      <c r="E194">
        <v>10.475453080805909</v>
      </c>
      <c r="F194">
        <v>0</v>
      </c>
      <c r="G194">
        <v>40.499594999999999</v>
      </c>
      <c r="H194">
        <v>21.333120000000001</v>
      </c>
      <c r="I194" s="56">
        <v>1</v>
      </c>
    </row>
    <row r="195" spans="1:9" ht="15">
      <c r="A195" s="183">
        <v>44024</v>
      </c>
      <c r="B195" s="118">
        <v>194</v>
      </c>
      <c r="C195">
        <v>10.8</v>
      </c>
      <c r="D195">
        <v>3.1700126113460199</v>
      </c>
      <c r="E195">
        <v>9.63771549638669</v>
      </c>
      <c r="F195">
        <v>1.016</v>
      </c>
      <c r="G195">
        <v>38.999609999999997</v>
      </c>
      <c r="H195">
        <v>20.166464999999999</v>
      </c>
      <c r="I195" s="56">
        <v>1</v>
      </c>
    </row>
    <row r="196" spans="1:9" ht="15">
      <c r="A196" s="183">
        <v>44025</v>
      </c>
      <c r="B196" s="118">
        <v>195</v>
      </c>
      <c r="C196">
        <v>10.8</v>
      </c>
      <c r="D196">
        <v>3.4581955760138401</v>
      </c>
      <c r="E196">
        <v>9.8927009023627921</v>
      </c>
      <c r="F196">
        <v>0</v>
      </c>
      <c r="G196">
        <v>39.777379999999987</v>
      </c>
      <c r="H196">
        <v>19.610914999999999</v>
      </c>
      <c r="I196" s="56">
        <v>1</v>
      </c>
    </row>
    <row r="197" spans="1:9" ht="15">
      <c r="A197" s="183">
        <v>44026</v>
      </c>
      <c r="B197" s="118">
        <v>196</v>
      </c>
      <c r="C197">
        <v>9.3000000000000007</v>
      </c>
      <c r="D197">
        <v>3.417026581061295</v>
      </c>
      <c r="E197">
        <v>10.105844299427639</v>
      </c>
      <c r="F197">
        <v>0</v>
      </c>
      <c r="G197">
        <v>39.832934999999999</v>
      </c>
      <c r="H197">
        <v>20.166464999999999</v>
      </c>
      <c r="I197" s="56">
        <v>1</v>
      </c>
    </row>
    <row r="198" spans="1:9" ht="15">
      <c r="A198" s="183">
        <v>44027</v>
      </c>
      <c r="B198" s="118">
        <v>197</v>
      </c>
      <c r="C198">
        <v>24.4</v>
      </c>
      <c r="D198">
        <v>3.375857586108749</v>
      </c>
      <c r="E198">
        <v>8.1215559676345901</v>
      </c>
      <c r="F198">
        <v>1.524</v>
      </c>
      <c r="G198">
        <v>34.721874999999997</v>
      </c>
      <c r="H198">
        <v>18.277595000000002</v>
      </c>
      <c r="I198" s="56">
        <v>1</v>
      </c>
    </row>
    <row r="199" spans="1:9" ht="15">
      <c r="A199" s="183">
        <v>44028</v>
      </c>
      <c r="B199" s="118">
        <v>198</v>
      </c>
      <c r="C199">
        <v>19</v>
      </c>
      <c r="D199">
        <v>3.4993645709663861</v>
      </c>
      <c r="E199">
        <v>8.5262257041474694</v>
      </c>
      <c r="F199">
        <v>0.254</v>
      </c>
      <c r="G199">
        <v>35.055204999999987</v>
      </c>
      <c r="H199">
        <v>16.833165000000001</v>
      </c>
      <c r="I199" s="56">
        <v>1</v>
      </c>
    </row>
    <row r="200" spans="1:9" ht="15">
      <c r="A200" s="183">
        <v>44029</v>
      </c>
      <c r="B200" s="118">
        <v>199</v>
      </c>
      <c r="C200">
        <v>15</v>
      </c>
      <c r="D200">
        <v>4.3227444700173008</v>
      </c>
      <c r="E200">
        <v>9.7974979618158589</v>
      </c>
      <c r="F200">
        <v>6.8579999999999997</v>
      </c>
      <c r="G200">
        <v>36.944074999999998</v>
      </c>
      <c r="H200">
        <v>19.77758</v>
      </c>
      <c r="I200" s="56">
        <v>1</v>
      </c>
    </row>
    <row r="201" spans="1:9" ht="15">
      <c r="A201" s="183">
        <v>44030</v>
      </c>
      <c r="B201" s="118">
        <v>200</v>
      </c>
      <c r="C201">
        <v>17.3</v>
      </c>
      <c r="D201">
        <v>3.417026581061295</v>
      </c>
      <c r="E201">
        <v>8.5146664069839417</v>
      </c>
      <c r="F201">
        <v>0.7619999999999999</v>
      </c>
      <c r="G201">
        <v>36.055194999999998</v>
      </c>
      <c r="H201">
        <v>20.555350000000001</v>
      </c>
      <c r="I201" s="56">
        <v>1</v>
      </c>
    </row>
    <row r="202" spans="1:9" ht="15">
      <c r="A202" s="183">
        <v>44031</v>
      </c>
      <c r="B202" s="118">
        <v>201</v>
      </c>
      <c r="C202">
        <v>22.9</v>
      </c>
      <c r="D202">
        <v>3.375857586108749</v>
      </c>
      <c r="E202">
        <v>7.6082451981030736</v>
      </c>
      <c r="F202">
        <v>3.302</v>
      </c>
      <c r="G202">
        <v>33.332999999999998</v>
      </c>
      <c r="H202">
        <v>18.833144999999998</v>
      </c>
      <c r="I202" s="56">
        <v>2</v>
      </c>
    </row>
    <row r="203" spans="1:9" ht="15">
      <c r="A203" s="183">
        <v>44032</v>
      </c>
      <c r="B203" s="118">
        <v>202</v>
      </c>
      <c r="C203">
        <v>32.1</v>
      </c>
      <c r="D203">
        <v>4.2404064801122097</v>
      </c>
      <c r="E203">
        <v>7.4250815654452689</v>
      </c>
      <c r="F203">
        <v>21.082000000000001</v>
      </c>
      <c r="G203">
        <v>31.110800000000001</v>
      </c>
      <c r="H203">
        <v>17.222049999999999</v>
      </c>
      <c r="I203" s="56">
        <v>2</v>
      </c>
    </row>
    <row r="204" spans="1:9" ht="15">
      <c r="A204" s="183">
        <v>44033</v>
      </c>
      <c r="B204" s="118">
        <v>203</v>
      </c>
      <c r="C204">
        <v>27</v>
      </c>
      <c r="D204">
        <v>2.1407877375323769</v>
      </c>
      <c r="E204">
        <v>6.5848292201000946</v>
      </c>
      <c r="F204">
        <v>4.8259999999999996</v>
      </c>
      <c r="G204">
        <v>31.055244999999999</v>
      </c>
      <c r="H204">
        <v>17.55538</v>
      </c>
      <c r="I204" s="56">
        <v>2</v>
      </c>
    </row>
    <row r="205" spans="1:9" ht="15">
      <c r="A205" s="183">
        <v>44034</v>
      </c>
      <c r="B205" s="118">
        <v>204</v>
      </c>
      <c r="C205">
        <v>27</v>
      </c>
      <c r="D205">
        <v>2.0584497476272849</v>
      </c>
      <c r="E205">
        <v>6.3357154079381646</v>
      </c>
      <c r="F205">
        <v>0</v>
      </c>
      <c r="G205">
        <v>32.055235000000003</v>
      </c>
      <c r="H205">
        <v>17.499825000000001</v>
      </c>
      <c r="I205" s="56">
        <v>1</v>
      </c>
    </row>
    <row r="206" spans="1:9" ht="15">
      <c r="A206" s="183">
        <v>44035</v>
      </c>
      <c r="B206" s="118">
        <v>205</v>
      </c>
      <c r="C206">
        <v>38.700000000000003</v>
      </c>
      <c r="D206">
        <v>2.840660651725655</v>
      </c>
      <c r="E206">
        <v>5.4739652601937703</v>
      </c>
      <c r="F206">
        <v>0</v>
      </c>
      <c r="G206">
        <v>30.055254999999999</v>
      </c>
      <c r="H206">
        <v>19.499804999999991</v>
      </c>
      <c r="I206" s="56">
        <v>1</v>
      </c>
    </row>
    <row r="207" spans="1:9" ht="15">
      <c r="A207" s="183">
        <v>44036</v>
      </c>
      <c r="B207" s="118">
        <v>206</v>
      </c>
      <c r="C207">
        <v>33</v>
      </c>
      <c r="D207">
        <v>3.1700126113460199</v>
      </c>
      <c r="E207">
        <v>6.8628349191755271</v>
      </c>
      <c r="F207">
        <v>1.524</v>
      </c>
      <c r="G207">
        <v>31.610795</v>
      </c>
      <c r="H207">
        <v>19.166474999999998</v>
      </c>
      <c r="I207" s="56">
        <v>1</v>
      </c>
    </row>
    <row r="208" spans="1:9" ht="15">
      <c r="A208" s="183">
        <v>44037</v>
      </c>
      <c r="B208" s="118">
        <v>207</v>
      </c>
      <c r="C208">
        <v>31</v>
      </c>
      <c r="D208">
        <v>3.2111816062985659</v>
      </c>
      <c r="E208">
        <v>7.1704730315749412</v>
      </c>
      <c r="F208">
        <v>0</v>
      </c>
      <c r="G208">
        <v>32.333010000000002</v>
      </c>
      <c r="H208">
        <v>18.44426</v>
      </c>
      <c r="I208" s="56">
        <v>1</v>
      </c>
    </row>
    <row r="209" spans="1:9" ht="15">
      <c r="A209" s="183">
        <v>44038</v>
      </c>
      <c r="B209" s="118">
        <v>208</v>
      </c>
      <c r="C209">
        <v>29.8</v>
      </c>
      <c r="D209">
        <v>3.0053366315358372</v>
      </c>
      <c r="E209">
        <v>7.0968984508523283</v>
      </c>
      <c r="F209">
        <v>0</v>
      </c>
      <c r="G209">
        <v>32.221899999999998</v>
      </c>
      <c r="H209">
        <v>18.44426</v>
      </c>
      <c r="I209" s="56">
        <v>1</v>
      </c>
    </row>
    <row r="210" spans="1:9" ht="15">
      <c r="A210" s="183">
        <v>44039</v>
      </c>
      <c r="B210" s="118">
        <v>209</v>
      </c>
      <c r="C210">
        <v>38.4</v>
      </c>
      <c r="D210">
        <v>2.6348156769629258</v>
      </c>
      <c r="E210">
        <v>5.0054330584249511</v>
      </c>
      <c r="F210">
        <v>0.50800000000000001</v>
      </c>
      <c r="G210">
        <v>30.721914999999999</v>
      </c>
      <c r="H210">
        <v>18.722035000000002</v>
      </c>
      <c r="I210" s="56">
        <v>1</v>
      </c>
    </row>
    <row r="211" spans="1:9" ht="15">
      <c r="A211" s="183">
        <v>44040</v>
      </c>
      <c r="B211" s="118">
        <v>210</v>
      </c>
      <c r="C211">
        <v>34.799999999999997</v>
      </c>
      <c r="D211">
        <v>2.5524776870578338</v>
      </c>
      <c r="E211">
        <v>5.9207021575701324</v>
      </c>
      <c r="F211">
        <v>7.8739999999999997</v>
      </c>
      <c r="G211">
        <v>31.777460000000001</v>
      </c>
      <c r="H211">
        <v>17.944265000000001</v>
      </c>
      <c r="I211" s="56">
        <v>2</v>
      </c>
    </row>
    <row r="212" spans="1:9" ht="15">
      <c r="A212" s="183">
        <v>44041</v>
      </c>
      <c r="B212" s="118">
        <v>211</v>
      </c>
      <c r="C212">
        <v>18.100000000000001</v>
      </c>
      <c r="D212">
        <v>1.770266782959466</v>
      </c>
      <c r="E212">
        <v>6.9125227696234868</v>
      </c>
      <c r="F212">
        <v>0</v>
      </c>
      <c r="G212">
        <v>33.888550000000002</v>
      </c>
      <c r="H212">
        <v>18.66648</v>
      </c>
      <c r="I212" s="56">
        <v>1</v>
      </c>
    </row>
    <row r="213" spans="1:9" ht="15">
      <c r="A213" s="183">
        <v>44042</v>
      </c>
      <c r="B213" s="118">
        <v>212</v>
      </c>
      <c r="C213">
        <v>31.4</v>
      </c>
      <c r="D213">
        <v>3.993392510396935</v>
      </c>
      <c r="E213">
        <v>8.0328407369005035</v>
      </c>
      <c r="F213">
        <v>0</v>
      </c>
      <c r="G213">
        <v>31.444130000000001</v>
      </c>
      <c r="H213">
        <v>20.055354999999999</v>
      </c>
      <c r="I213" s="56">
        <v>1</v>
      </c>
    </row>
    <row r="214" spans="1:9" ht="15">
      <c r="A214" s="183">
        <v>44043</v>
      </c>
      <c r="B214" s="118">
        <v>213</v>
      </c>
      <c r="C214">
        <v>24.4</v>
      </c>
      <c r="D214">
        <v>2.4701396971527432</v>
      </c>
      <c r="E214">
        <v>6.6303435433515299</v>
      </c>
      <c r="F214">
        <v>0</v>
      </c>
      <c r="G214">
        <v>29.833034999999999</v>
      </c>
      <c r="H214">
        <v>15.777620000000001</v>
      </c>
      <c r="I214" s="56">
        <v>1</v>
      </c>
    </row>
    <row r="215" spans="1:9" ht="15">
      <c r="A215" s="183">
        <v>44044</v>
      </c>
      <c r="B215" s="118">
        <v>214</v>
      </c>
      <c r="C215">
        <v>11.3</v>
      </c>
      <c r="D215">
        <v>2.3878017072476521</v>
      </c>
      <c r="E215">
        <v>7.322377134649936</v>
      </c>
      <c r="F215">
        <v>0</v>
      </c>
      <c r="G215">
        <v>32.110789999999987</v>
      </c>
      <c r="H215">
        <v>14.55541</v>
      </c>
      <c r="I215" s="56">
        <v>1</v>
      </c>
    </row>
    <row r="216" spans="1:9" ht="15">
      <c r="A216" s="183">
        <v>44045</v>
      </c>
      <c r="B216" s="118">
        <v>215</v>
      </c>
      <c r="C216">
        <v>19.2</v>
      </c>
      <c r="D216">
        <v>2.3054637173425601</v>
      </c>
      <c r="E216">
        <v>6.8226770497259306</v>
      </c>
      <c r="F216">
        <v>3.556</v>
      </c>
      <c r="G216">
        <v>33.944104999999993</v>
      </c>
      <c r="H216">
        <v>16.222059999999999</v>
      </c>
      <c r="I216" s="56">
        <v>1</v>
      </c>
    </row>
    <row r="217" spans="1:9" ht="15">
      <c r="A217" s="183">
        <v>44046</v>
      </c>
      <c r="B217" s="118">
        <v>216</v>
      </c>
      <c r="C217">
        <v>28.5</v>
      </c>
      <c r="D217">
        <v>2.717153666868017</v>
      </c>
      <c r="E217">
        <v>6.8450582524082204</v>
      </c>
      <c r="F217">
        <v>0.254</v>
      </c>
      <c r="G217">
        <v>31.444130000000001</v>
      </c>
      <c r="H217">
        <v>14.944295</v>
      </c>
      <c r="I217" s="56">
        <v>1</v>
      </c>
    </row>
    <row r="218" spans="1:9" ht="15">
      <c r="A218" s="183">
        <v>44047</v>
      </c>
      <c r="B218" s="118">
        <v>217</v>
      </c>
      <c r="C218">
        <v>18.2</v>
      </c>
      <c r="D218">
        <v>3.293519596203657</v>
      </c>
      <c r="E218">
        <v>8.3913225113683279</v>
      </c>
      <c r="F218">
        <v>0</v>
      </c>
      <c r="G218">
        <v>35.721865000000001</v>
      </c>
      <c r="H218">
        <v>16.833165000000001</v>
      </c>
      <c r="I218" s="56">
        <v>1</v>
      </c>
    </row>
    <row r="219" spans="1:9" ht="15">
      <c r="A219" s="183">
        <v>44048</v>
      </c>
      <c r="B219" s="118">
        <v>218</v>
      </c>
      <c r="C219">
        <v>25.6</v>
      </c>
      <c r="D219">
        <v>3.6228715558240232</v>
      </c>
      <c r="E219">
        <v>7.861844940683266</v>
      </c>
      <c r="F219">
        <v>0</v>
      </c>
      <c r="G219">
        <v>33.555220000000013</v>
      </c>
      <c r="H219">
        <v>16.944275000000001</v>
      </c>
      <c r="I219" s="56">
        <v>1</v>
      </c>
    </row>
    <row r="220" spans="1:9" ht="15">
      <c r="A220" s="183">
        <v>44049</v>
      </c>
      <c r="B220" s="118">
        <v>219</v>
      </c>
      <c r="C220">
        <v>17.3</v>
      </c>
      <c r="D220">
        <v>3.252350601251111</v>
      </c>
      <c r="E220">
        <v>8.0650900066664004</v>
      </c>
      <c r="F220">
        <v>0</v>
      </c>
      <c r="G220">
        <v>35.999639999999999</v>
      </c>
      <c r="H220">
        <v>18.66648</v>
      </c>
      <c r="I220" s="56">
        <v>1</v>
      </c>
    </row>
    <row r="221" spans="1:9" ht="15">
      <c r="A221" s="183">
        <v>44050</v>
      </c>
      <c r="B221" s="118">
        <v>220</v>
      </c>
      <c r="C221">
        <v>16.2</v>
      </c>
      <c r="D221">
        <v>4.0757305003020257</v>
      </c>
      <c r="E221">
        <v>9.1462441461760378</v>
      </c>
      <c r="F221">
        <v>0</v>
      </c>
      <c r="G221">
        <v>35.721865000000001</v>
      </c>
      <c r="H221">
        <v>18.722035000000002</v>
      </c>
      <c r="I221" s="56">
        <v>1</v>
      </c>
    </row>
    <row r="222" spans="1:9" ht="15">
      <c r="A222" s="183">
        <v>44051</v>
      </c>
      <c r="B222" s="118">
        <v>221</v>
      </c>
      <c r="C222">
        <v>18.3</v>
      </c>
      <c r="D222">
        <v>4.3227444700173008</v>
      </c>
      <c r="E222">
        <v>8.9802864612662887</v>
      </c>
      <c r="F222">
        <v>4.3180000000000014</v>
      </c>
      <c r="G222">
        <v>35.610754999999997</v>
      </c>
      <c r="H222">
        <v>18.77759</v>
      </c>
      <c r="I222" s="56">
        <v>2</v>
      </c>
    </row>
    <row r="223" spans="1:9" ht="15">
      <c r="A223" s="183">
        <v>44052</v>
      </c>
      <c r="B223" s="118">
        <v>222</v>
      </c>
      <c r="C223">
        <v>20.6</v>
      </c>
      <c r="D223">
        <v>3.4993645709663861</v>
      </c>
      <c r="E223">
        <v>8.0854148213544388</v>
      </c>
      <c r="F223">
        <v>0</v>
      </c>
      <c r="G223">
        <v>35.388534999999997</v>
      </c>
      <c r="H223">
        <v>18.8887</v>
      </c>
      <c r="I223" s="56">
        <v>1</v>
      </c>
    </row>
    <row r="224" spans="1:9" ht="15">
      <c r="A224" s="183">
        <v>44053</v>
      </c>
      <c r="B224" s="118">
        <v>223</v>
      </c>
      <c r="C224">
        <v>21.9</v>
      </c>
      <c r="D224">
        <v>3.293519596203657</v>
      </c>
      <c r="E224">
        <v>8.2508737182618113</v>
      </c>
      <c r="F224">
        <v>0</v>
      </c>
      <c r="G224">
        <v>35.944085000000001</v>
      </c>
      <c r="H224">
        <v>16.777609999999999</v>
      </c>
      <c r="I224" s="56">
        <v>1</v>
      </c>
    </row>
    <row r="225" spans="1:9" ht="15">
      <c r="A225" s="183">
        <v>44054</v>
      </c>
      <c r="B225" s="118">
        <v>224</v>
      </c>
      <c r="C225">
        <v>11</v>
      </c>
      <c r="D225">
        <v>3.4581955760138401</v>
      </c>
      <c r="E225">
        <v>9.3543934555087258</v>
      </c>
      <c r="F225">
        <v>0</v>
      </c>
      <c r="G225">
        <v>37.7774</v>
      </c>
      <c r="H225">
        <v>20.944234999999999</v>
      </c>
      <c r="I225" s="56">
        <v>1</v>
      </c>
    </row>
    <row r="226" spans="1:9" ht="15">
      <c r="A226" s="183">
        <v>44055</v>
      </c>
      <c r="B226" s="118">
        <v>225</v>
      </c>
      <c r="C226">
        <v>9.3000000000000007</v>
      </c>
      <c r="D226">
        <v>2.5936466820103798</v>
      </c>
      <c r="E226">
        <v>8.4172003179112167</v>
      </c>
      <c r="F226">
        <v>0</v>
      </c>
      <c r="G226">
        <v>38.666279999999993</v>
      </c>
      <c r="H226">
        <v>19.33314</v>
      </c>
      <c r="I226" s="56">
        <v>1</v>
      </c>
    </row>
    <row r="227" spans="1:9" ht="15">
      <c r="A227" s="183">
        <v>44056</v>
      </c>
      <c r="B227" s="118">
        <v>226</v>
      </c>
      <c r="C227">
        <v>6.9</v>
      </c>
      <c r="D227">
        <v>2.9641676365832921</v>
      </c>
      <c r="E227">
        <v>9.0209145157410351</v>
      </c>
      <c r="F227">
        <v>0</v>
      </c>
      <c r="G227">
        <v>37.99962</v>
      </c>
      <c r="H227">
        <v>20.610904999999999</v>
      </c>
      <c r="I227" s="56">
        <v>1</v>
      </c>
    </row>
    <row r="228" spans="1:9" ht="15">
      <c r="A228" s="183">
        <v>44057</v>
      </c>
      <c r="B228" s="118">
        <v>227</v>
      </c>
      <c r="C228">
        <v>13.2</v>
      </c>
      <c r="D228">
        <v>2.4289707022001981</v>
      </c>
      <c r="E228">
        <v>7.5842180617377331</v>
      </c>
      <c r="F228">
        <v>0</v>
      </c>
      <c r="G228">
        <v>37.666289999999996</v>
      </c>
      <c r="H228">
        <v>20.222020000000001</v>
      </c>
      <c r="I228" s="56">
        <v>1</v>
      </c>
    </row>
    <row r="229" spans="1:9" ht="15">
      <c r="A229" s="183">
        <v>44058</v>
      </c>
      <c r="B229" s="118">
        <v>228</v>
      </c>
      <c r="C229">
        <v>16.7</v>
      </c>
      <c r="D229">
        <v>2.717153666868017</v>
      </c>
      <c r="E229">
        <v>7.3562771245697869</v>
      </c>
      <c r="F229">
        <v>0</v>
      </c>
      <c r="G229">
        <v>35.555199999999999</v>
      </c>
      <c r="H229">
        <v>18.11093</v>
      </c>
      <c r="I229" s="56">
        <v>1</v>
      </c>
    </row>
    <row r="230" spans="1:9" ht="15">
      <c r="A230" s="183">
        <v>44059</v>
      </c>
      <c r="B230" s="118">
        <v>229</v>
      </c>
      <c r="C230">
        <v>18.2</v>
      </c>
      <c r="D230">
        <v>3.0465056264883819</v>
      </c>
      <c r="E230">
        <v>7.4350946141262373</v>
      </c>
      <c r="F230">
        <v>0</v>
      </c>
      <c r="G230">
        <v>33.277445</v>
      </c>
      <c r="H230">
        <v>15.833175000000001</v>
      </c>
      <c r="I230" s="56">
        <v>1</v>
      </c>
    </row>
    <row r="231" spans="1:9" ht="15">
      <c r="A231" s="183">
        <v>44060</v>
      </c>
      <c r="B231" s="118">
        <v>230</v>
      </c>
      <c r="C231">
        <v>18.7</v>
      </c>
      <c r="D231">
        <v>2.5524776870578338</v>
      </c>
      <c r="E231">
        <v>6.7118908838028588</v>
      </c>
      <c r="F231">
        <v>0</v>
      </c>
      <c r="G231">
        <v>32.610785</v>
      </c>
      <c r="H231">
        <v>16.110949999999999</v>
      </c>
      <c r="I231" s="56">
        <v>1</v>
      </c>
    </row>
    <row r="232" spans="1:9" ht="15">
      <c r="A232" s="183">
        <v>44061</v>
      </c>
      <c r="B232" s="118">
        <v>231</v>
      </c>
      <c r="C232">
        <v>19.8</v>
      </c>
      <c r="D232">
        <v>1.8937737678171029</v>
      </c>
      <c r="E232">
        <v>6.3210537212527811</v>
      </c>
      <c r="F232">
        <v>0</v>
      </c>
      <c r="G232">
        <v>33.332999999999998</v>
      </c>
      <c r="H232">
        <v>14.33319</v>
      </c>
      <c r="I232" s="56">
        <v>1</v>
      </c>
    </row>
    <row r="233" spans="1:9" ht="15">
      <c r="A233" s="183">
        <v>44062</v>
      </c>
      <c r="B233" s="118">
        <v>232</v>
      </c>
      <c r="C233">
        <v>13.4</v>
      </c>
      <c r="D233">
        <v>3.0876746214409292</v>
      </c>
      <c r="E233">
        <v>8.1899012164049321</v>
      </c>
      <c r="F233">
        <v>0</v>
      </c>
      <c r="G233">
        <v>35.666310000000003</v>
      </c>
      <c r="H233">
        <v>15.555400000000001</v>
      </c>
      <c r="I233" s="56">
        <v>1</v>
      </c>
    </row>
    <row r="234" spans="1:9" ht="15">
      <c r="A234" s="183">
        <v>44063</v>
      </c>
      <c r="B234" s="118">
        <v>233</v>
      </c>
      <c r="C234">
        <v>18.8</v>
      </c>
      <c r="D234">
        <v>2.9229986416307461</v>
      </c>
      <c r="E234">
        <v>7.5976084445972552</v>
      </c>
      <c r="F234">
        <v>0</v>
      </c>
      <c r="G234">
        <v>34.055214999999997</v>
      </c>
      <c r="H234">
        <v>16.333169999999999</v>
      </c>
      <c r="I234" s="56">
        <v>1</v>
      </c>
    </row>
    <row r="235" spans="1:9" ht="15">
      <c r="A235" s="183">
        <v>44064</v>
      </c>
      <c r="B235" s="118">
        <v>234</v>
      </c>
      <c r="C235">
        <v>21.7</v>
      </c>
      <c r="D235">
        <v>2.717153666868017</v>
      </c>
      <c r="E235">
        <v>6.9654909084708621</v>
      </c>
      <c r="F235">
        <v>3.048</v>
      </c>
      <c r="G235">
        <v>33.888550000000002</v>
      </c>
      <c r="H235">
        <v>16.110949999999999</v>
      </c>
      <c r="I235" s="56">
        <v>1</v>
      </c>
    </row>
    <row r="236" spans="1:9" ht="15">
      <c r="A236" s="183">
        <v>44065</v>
      </c>
      <c r="B236" s="118">
        <v>235</v>
      </c>
      <c r="C236">
        <v>17.100000000000001</v>
      </c>
      <c r="D236">
        <v>2.0172807526747398</v>
      </c>
      <c r="E236">
        <v>6.434404571901899</v>
      </c>
      <c r="F236">
        <v>0</v>
      </c>
      <c r="G236">
        <v>35.221870000000003</v>
      </c>
      <c r="H236">
        <v>15.555400000000001</v>
      </c>
      <c r="I236" s="56">
        <v>1</v>
      </c>
    </row>
    <row r="237" spans="1:9" ht="15">
      <c r="A237" s="183">
        <v>44066</v>
      </c>
      <c r="B237" s="118">
        <v>236</v>
      </c>
      <c r="C237">
        <v>20.399999999999999</v>
      </c>
      <c r="D237">
        <v>2.9229986416307461</v>
      </c>
      <c r="E237">
        <v>7.246977387319971</v>
      </c>
      <c r="F237">
        <v>0</v>
      </c>
      <c r="G237">
        <v>34.777430000000003</v>
      </c>
      <c r="H237">
        <v>16.610945000000001</v>
      </c>
      <c r="I237" s="56">
        <v>1</v>
      </c>
    </row>
    <row r="238" spans="1:9" ht="15">
      <c r="A238" s="183">
        <v>44067</v>
      </c>
      <c r="B238" s="118">
        <v>237</v>
      </c>
      <c r="C238">
        <v>20.3</v>
      </c>
      <c r="D238">
        <v>3.4993645709663861</v>
      </c>
      <c r="E238">
        <v>7.2556193923143004</v>
      </c>
      <c r="F238">
        <v>1.778</v>
      </c>
      <c r="G238">
        <v>32.277455000000003</v>
      </c>
      <c r="H238">
        <v>17.110939999999999</v>
      </c>
      <c r="I238" s="56">
        <v>1</v>
      </c>
    </row>
    <row r="239" spans="1:9" ht="15">
      <c r="A239" s="183">
        <v>44068</v>
      </c>
      <c r="B239" s="118">
        <v>238</v>
      </c>
      <c r="C239">
        <v>18.399999999999999</v>
      </c>
      <c r="D239">
        <v>2.4701396971527432</v>
      </c>
      <c r="E239">
        <v>6.7070797805581117</v>
      </c>
      <c r="F239">
        <v>0</v>
      </c>
      <c r="G239">
        <v>32.499675000000003</v>
      </c>
      <c r="H239">
        <v>13.11098</v>
      </c>
      <c r="I239" s="56">
        <v>1</v>
      </c>
    </row>
    <row r="240" spans="1:9" ht="15">
      <c r="A240" s="183">
        <v>44069</v>
      </c>
      <c r="B240" s="118">
        <v>239</v>
      </c>
      <c r="C240">
        <v>18.899999999999999</v>
      </c>
      <c r="D240">
        <v>3.1700126113460199</v>
      </c>
      <c r="E240">
        <v>7.554450425283485</v>
      </c>
      <c r="F240">
        <v>0</v>
      </c>
      <c r="G240">
        <v>33.555220000000013</v>
      </c>
      <c r="H240">
        <v>14.77763</v>
      </c>
      <c r="I240" s="56">
        <v>1</v>
      </c>
    </row>
    <row r="241" spans="1:9" ht="15">
      <c r="A241" s="183">
        <v>44070</v>
      </c>
      <c r="B241" s="118">
        <v>240</v>
      </c>
      <c r="C241">
        <v>14</v>
      </c>
      <c r="D241">
        <v>2.5524776870578338</v>
      </c>
      <c r="E241">
        <v>7.4039211594491317</v>
      </c>
      <c r="F241">
        <v>0</v>
      </c>
      <c r="G241">
        <v>35.110759999999999</v>
      </c>
      <c r="H241">
        <v>15.555400000000001</v>
      </c>
      <c r="I241" s="56">
        <v>1</v>
      </c>
    </row>
    <row r="242" spans="1:9" ht="15">
      <c r="A242" s="183">
        <v>44071</v>
      </c>
      <c r="B242" s="118">
        <v>241</v>
      </c>
      <c r="C242">
        <v>14.5</v>
      </c>
      <c r="D242">
        <v>3.4581955760138401</v>
      </c>
      <c r="E242">
        <v>8.9715640191890245</v>
      </c>
      <c r="F242">
        <v>0</v>
      </c>
      <c r="G242">
        <v>37.388514999999998</v>
      </c>
      <c r="H242">
        <v>18.44426</v>
      </c>
      <c r="I242" s="56">
        <v>1</v>
      </c>
    </row>
    <row r="243" spans="1:9" ht="15">
      <c r="A243" s="183">
        <v>44072</v>
      </c>
      <c r="B243" s="118">
        <v>242</v>
      </c>
      <c r="C243">
        <v>25.3</v>
      </c>
      <c r="D243">
        <v>3.1288436163934739</v>
      </c>
      <c r="E243">
        <v>6.7981892640237627</v>
      </c>
      <c r="F243">
        <v>0</v>
      </c>
      <c r="G243">
        <v>33.666329999999988</v>
      </c>
      <c r="H243">
        <v>16.999829999999999</v>
      </c>
      <c r="I243" s="56">
        <v>1</v>
      </c>
    </row>
    <row r="244" spans="1:9" ht="15">
      <c r="A244" s="183">
        <v>44073</v>
      </c>
      <c r="B244" s="118">
        <v>243</v>
      </c>
      <c r="C244">
        <v>18.899999999999999</v>
      </c>
      <c r="D244">
        <v>2.717153666868017</v>
      </c>
      <c r="E244">
        <v>6.2790422733812461</v>
      </c>
      <c r="F244">
        <v>0</v>
      </c>
      <c r="G244">
        <v>33.721885</v>
      </c>
      <c r="H244">
        <v>16.499835000000001</v>
      </c>
      <c r="I244" s="56">
        <v>1</v>
      </c>
    </row>
    <row r="245" spans="1:9" ht="15">
      <c r="A245" s="183">
        <v>44074</v>
      </c>
      <c r="B245" s="118">
        <v>244</v>
      </c>
      <c r="C245">
        <v>26.5</v>
      </c>
      <c r="D245">
        <v>3.0465056264883819</v>
      </c>
      <c r="E245">
        <v>5.1827651736465947</v>
      </c>
      <c r="F245">
        <v>0</v>
      </c>
      <c r="G245">
        <v>28.833044999999998</v>
      </c>
      <c r="H245">
        <v>16.222059999999999</v>
      </c>
      <c r="I245" s="56">
        <v>1</v>
      </c>
    </row>
    <row r="246" spans="1:9" ht="15">
      <c r="A246" s="183">
        <v>44075</v>
      </c>
      <c r="B246" s="118">
        <v>245</v>
      </c>
      <c r="C246">
        <v>15.8</v>
      </c>
      <c r="D246">
        <v>3.4581955760138401</v>
      </c>
      <c r="E246">
        <v>7.297887841886447</v>
      </c>
      <c r="F246">
        <v>0.50800000000000001</v>
      </c>
      <c r="G246">
        <v>33.555220000000013</v>
      </c>
      <c r="H246">
        <v>14.99985</v>
      </c>
      <c r="I246" s="56">
        <v>1</v>
      </c>
    </row>
    <row r="247" spans="1:9" ht="15">
      <c r="A247" s="183">
        <v>44076</v>
      </c>
      <c r="B247" s="118">
        <v>246</v>
      </c>
      <c r="C247">
        <v>31.9</v>
      </c>
      <c r="D247">
        <v>2.6348156769629258</v>
      </c>
      <c r="E247">
        <v>5.5244925392989011</v>
      </c>
      <c r="F247">
        <v>0</v>
      </c>
      <c r="G247">
        <v>30.221920000000001</v>
      </c>
      <c r="H247">
        <v>15.22207</v>
      </c>
      <c r="I247" s="56">
        <v>1</v>
      </c>
    </row>
    <row r="248" spans="1:9" ht="15">
      <c r="A248" s="183">
        <v>44077</v>
      </c>
      <c r="B248" s="118">
        <v>247</v>
      </c>
      <c r="C248">
        <v>13.8</v>
      </c>
      <c r="D248">
        <v>2.9229986416307461</v>
      </c>
      <c r="E248">
        <v>7.3212332828222744</v>
      </c>
      <c r="F248">
        <v>0</v>
      </c>
      <c r="G248">
        <v>34.499654999999997</v>
      </c>
      <c r="H248">
        <v>13.66653</v>
      </c>
      <c r="I248" s="56">
        <v>1</v>
      </c>
    </row>
    <row r="249" spans="1:9" ht="15">
      <c r="A249" s="183">
        <v>44078</v>
      </c>
      <c r="B249" s="118">
        <v>248</v>
      </c>
      <c r="C249">
        <v>19.3</v>
      </c>
      <c r="D249">
        <v>2.5113086921052878</v>
      </c>
      <c r="E249">
        <v>6.5641225732465394</v>
      </c>
      <c r="F249">
        <v>0</v>
      </c>
      <c r="G249">
        <v>32.610785</v>
      </c>
      <c r="H249">
        <v>13.88875</v>
      </c>
      <c r="I249" s="56">
        <v>1</v>
      </c>
    </row>
    <row r="250" spans="1:9" ht="15">
      <c r="A250" s="183">
        <v>44079</v>
      </c>
      <c r="B250" s="118">
        <v>249</v>
      </c>
      <c r="C250">
        <v>21.6</v>
      </c>
      <c r="D250">
        <v>2.5936466820103798</v>
      </c>
      <c r="E250">
        <v>6.2582113220826638</v>
      </c>
      <c r="F250">
        <v>0</v>
      </c>
      <c r="G250">
        <v>31.666350000000001</v>
      </c>
      <c r="H250">
        <v>13.44431</v>
      </c>
      <c r="I250" s="56">
        <v>1</v>
      </c>
    </row>
    <row r="251" spans="1:9" ht="15">
      <c r="A251" s="183">
        <v>44080</v>
      </c>
      <c r="B251" s="118">
        <v>250</v>
      </c>
      <c r="C251">
        <v>19.7</v>
      </c>
      <c r="D251">
        <v>3.252350601251111</v>
      </c>
      <c r="E251">
        <v>7.1333508488039206</v>
      </c>
      <c r="F251">
        <v>0</v>
      </c>
      <c r="G251">
        <v>33.055225</v>
      </c>
      <c r="H251">
        <v>14.66652</v>
      </c>
      <c r="I251" s="56">
        <v>1</v>
      </c>
    </row>
    <row r="252" spans="1:9" ht="15">
      <c r="A252" s="183">
        <v>44081</v>
      </c>
      <c r="B252" s="118">
        <v>251</v>
      </c>
      <c r="C252">
        <v>16.399999999999999</v>
      </c>
      <c r="D252">
        <v>3.7052095457291152</v>
      </c>
      <c r="E252">
        <v>7.273257424834922</v>
      </c>
      <c r="F252">
        <v>0</v>
      </c>
      <c r="G252">
        <v>32.944114999999996</v>
      </c>
      <c r="H252">
        <v>14.33319</v>
      </c>
      <c r="I252" s="56">
        <v>1</v>
      </c>
    </row>
    <row r="253" spans="1:9" ht="15">
      <c r="A253" s="183">
        <v>44082</v>
      </c>
      <c r="B253" s="118">
        <v>252</v>
      </c>
      <c r="C253">
        <v>35</v>
      </c>
      <c r="D253">
        <v>5.7636592933564001</v>
      </c>
      <c r="E253">
        <v>4.5740591503843104</v>
      </c>
      <c r="F253">
        <v>3.81</v>
      </c>
      <c r="G253">
        <v>23.666429999999991</v>
      </c>
      <c r="H253">
        <v>3.277744999999999</v>
      </c>
      <c r="I253" s="56">
        <v>1</v>
      </c>
    </row>
    <row r="254" spans="1:9" ht="15">
      <c r="A254" s="183">
        <v>44083</v>
      </c>
      <c r="B254" s="118">
        <v>253</v>
      </c>
      <c r="C254">
        <v>85.3</v>
      </c>
      <c r="D254">
        <v>4.9814483892580306</v>
      </c>
      <c r="E254">
        <v>0.74648909557482079</v>
      </c>
      <c r="F254">
        <v>1.778</v>
      </c>
      <c r="G254">
        <v>4.388844999999999</v>
      </c>
      <c r="H254">
        <v>1.499985000000001</v>
      </c>
      <c r="I254" s="56">
        <v>1</v>
      </c>
    </row>
    <row r="255" spans="1:9" ht="15">
      <c r="A255" s="183">
        <v>44084</v>
      </c>
      <c r="B255" s="118">
        <v>254</v>
      </c>
      <c r="C255">
        <v>81</v>
      </c>
      <c r="D255">
        <v>2.4701396971527432</v>
      </c>
      <c r="E255">
        <v>1.1471349170106151</v>
      </c>
      <c r="F255">
        <v>6.6040000000000001</v>
      </c>
      <c r="G255">
        <v>9.5554600000000018</v>
      </c>
      <c r="H255">
        <v>3.1110800000000012</v>
      </c>
      <c r="I255" s="56">
        <v>1</v>
      </c>
    </row>
    <row r="256" spans="1:9" ht="15">
      <c r="A256" s="183">
        <v>44085</v>
      </c>
      <c r="B256" s="118">
        <v>255</v>
      </c>
      <c r="C256">
        <v>38.799999999999997</v>
      </c>
      <c r="D256">
        <v>2.6348156769629258</v>
      </c>
      <c r="E256">
        <v>4.1529061817433632</v>
      </c>
      <c r="F256">
        <v>0</v>
      </c>
      <c r="G256">
        <v>22.721995</v>
      </c>
      <c r="H256">
        <v>8.4443600000000014</v>
      </c>
      <c r="I256" s="56">
        <v>1</v>
      </c>
    </row>
    <row r="257" spans="1:9" ht="15">
      <c r="A257" s="183">
        <v>44086</v>
      </c>
      <c r="B257" s="118">
        <v>256</v>
      </c>
      <c r="C257">
        <v>19.899999999999999</v>
      </c>
      <c r="D257">
        <v>2.5113086921052878</v>
      </c>
      <c r="E257">
        <v>5.0497980992721336</v>
      </c>
      <c r="F257">
        <v>0</v>
      </c>
      <c r="G257">
        <v>26.833065000000001</v>
      </c>
      <c r="H257">
        <v>10.388785</v>
      </c>
      <c r="I257" s="56">
        <v>1</v>
      </c>
    </row>
    <row r="258" spans="1:9" ht="15">
      <c r="A258" s="183">
        <v>44087</v>
      </c>
      <c r="B258" s="118">
        <v>257</v>
      </c>
      <c r="C258">
        <v>19.2</v>
      </c>
      <c r="D258">
        <v>2.3878017072476521</v>
      </c>
      <c r="E258">
        <v>5.2624624243443492</v>
      </c>
      <c r="F258">
        <v>0</v>
      </c>
      <c r="G258">
        <v>27.499725000000002</v>
      </c>
      <c r="H258">
        <v>11.388775000000001</v>
      </c>
      <c r="I258" s="56">
        <v>1</v>
      </c>
    </row>
    <row r="259" spans="1:9" ht="15">
      <c r="A259" s="183">
        <v>44088</v>
      </c>
      <c r="B259" s="118">
        <v>258</v>
      </c>
      <c r="C259">
        <v>31</v>
      </c>
      <c r="D259">
        <v>1.482083818291646</v>
      </c>
      <c r="E259">
        <v>3.8521066345112218</v>
      </c>
      <c r="F259">
        <v>0</v>
      </c>
      <c r="G259">
        <v>26.721955000000001</v>
      </c>
      <c r="H259">
        <v>11.777659999999999</v>
      </c>
      <c r="I259" s="56">
        <v>1</v>
      </c>
    </row>
    <row r="260" spans="1:9" ht="15">
      <c r="A260" s="183">
        <v>44089</v>
      </c>
      <c r="B260" s="118">
        <v>259</v>
      </c>
      <c r="C260">
        <v>18.3</v>
      </c>
      <c r="D260">
        <v>1.8526047728645569</v>
      </c>
      <c r="E260">
        <v>4.9168434402261543</v>
      </c>
      <c r="F260">
        <v>0</v>
      </c>
      <c r="G260">
        <v>28.44416</v>
      </c>
      <c r="H260">
        <v>9.9999000000000002</v>
      </c>
      <c r="I260" s="56">
        <v>1</v>
      </c>
    </row>
    <row r="261" spans="1:9" ht="15">
      <c r="A261" s="183">
        <v>44090</v>
      </c>
      <c r="B261" s="118">
        <v>260</v>
      </c>
      <c r="C261">
        <v>15.7</v>
      </c>
      <c r="D261">
        <v>2.3466327122951061</v>
      </c>
      <c r="E261">
        <v>5.7074326275438949</v>
      </c>
      <c r="F261">
        <v>0</v>
      </c>
      <c r="G261">
        <v>29.610814999999999</v>
      </c>
      <c r="H261">
        <v>13.11098</v>
      </c>
      <c r="I261" s="56">
        <v>1</v>
      </c>
    </row>
    <row r="262" spans="1:9" ht="15">
      <c r="A262" s="183">
        <v>44091</v>
      </c>
      <c r="B262" s="118">
        <v>261</v>
      </c>
      <c r="C262">
        <v>25.5</v>
      </c>
      <c r="D262">
        <v>2.4289707022001981</v>
      </c>
      <c r="E262">
        <v>4.8257882317360474</v>
      </c>
      <c r="F262">
        <v>0</v>
      </c>
      <c r="G262">
        <v>26.333069999999999</v>
      </c>
      <c r="H262">
        <v>12.444319999999999</v>
      </c>
      <c r="I262" s="56">
        <v>1</v>
      </c>
    </row>
    <row r="263" spans="1:9" ht="15">
      <c r="A263" s="183">
        <v>44092</v>
      </c>
      <c r="B263" s="118">
        <v>262</v>
      </c>
      <c r="C263">
        <v>23.8</v>
      </c>
      <c r="D263">
        <v>1.8937737678171029</v>
      </c>
      <c r="E263">
        <v>4.516638334141148</v>
      </c>
      <c r="F263">
        <v>0</v>
      </c>
      <c r="G263">
        <v>26.666399999999999</v>
      </c>
      <c r="H263">
        <v>9.5554600000000018</v>
      </c>
      <c r="I263" s="56">
        <v>1</v>
      </c>
    </row>
    <row r="264" spans="1:9" ht="15">
      <c r="A264" s="183">
        <v>44093</v>
      </c>
      <c r="B264" s="118">
        <v>263</v>
      </c>
      <c r="C264">
        <v>15.9</v>
      </c>
      <c r="D264">
        <v>2.8818296466782001</v>
      </c>
      <c r="E264">
        <v>5.4292562693229778</v>
      </c>
      <c r="F264">
        <v>0</v>
      </c>
      <c r="G264">
        <v>26.88862</v>
      </c>
      <c r="H264">
        <v>6.7777100000000017</v>
      </c>
      <c r="I264" s="56">
        <v>1</v>
      </c>
    </row>
    <row r="265" spans="1:9" ht="15">
      <c r="A265" s="183">
        <v>44094</v>
      </c>
      <c r="B265" s="118">
        <v>264</v>
      </c>
      <c r="C265">
        <v>20</v>
      </c>
      <c r="D265">
        <v>3.5405335659189312</v>
      </c>
      <c r="E265">
        <v>5.8395683026982814</v>
      </c>
      <c r="F265">
        <v>0</v>
      </c>
      <c r="G265">
        <v>27.7775</v>
      </c>
      <c r="H265">
        <v>9.9999000000000002</v>
      </c>
      <c r="I265" s="56">
        <v>1</v>
      </c>
    </row>
    <row r="266" spans="1:9" ht="15">
      <c r="A266" s="183">
        <v>44095</v>
      </c>
      <c r="B266" s="118">
        <v>265</v>
      </c>
      <c r="C266">
        <v>17.100000000000001</v>
      </c>
      <c r="D266">
        <v>2.8818296466782001</v>
      </c>
      <c r="E266">
        <v>5.491096370323465</v>
      </c>
      <c r="F266">
        <v>0</v>
      </c>
      <c r="G266">
        <v>27.388615000000001</v>
      </c>
      <c r="H266">
        <v>7.8888100000000012</v>
      </c>
      <c r="I266" s="56">
        <v>1</v>
      </c>
    </row>
    <row r="267" spans="1:9" ht="15">
      <c r="A267" s="183">
        <v>44096</v>
      </c>
      <c r="B267" s="118">
        <v>266</v>
      </c>
      <c r="C267">
        <v>19</v>
      </c>
      <c r="D267">
        <v>2.3054637173425601</v>
      </c>
      <c r="E267">
        <v>5.2612316912839932</v>
      </c>
      <c r="F267">
        <v>0</v>
      </c>
      <c r="G267">
        <v>29.610814999999999</v>
      </c>
      <c r="H267">
        <v>8.6110249999999997</v>
      </c>
      <c r="I267" s="56">
        <v>1</v>
      </c>
    </row>
    <row r="268" spans="1:9" ht="15">
      <c r="A268" s="183">
        <v>44097</v>
      </c>
      <c r="B268" s="118">
        <v>267</v>
      </c>
      <c r="C268">
        <v>15.6</v>
      </c>
      <c r="D268">
        <v>2.0172807526747398</v>
      </c>
      <c r="E268">
        <v>5.4334654767109889</v>
      </c>
      <c r="F268">
        <v>0</v>
      </c>
      <c r="G268">
        <v>30.999690000000001</v>
      </c>
      <c r="H268">
        <v>9.9443449999999984</v>
      </c>
      <c r="I268" s="56">
        <v>1</v>
      </c>
    </row>
    <row r="269" spans="1:9" ht="15">
      <c r="A269" s="183">
        <v>44098</v>
      </c>
      <c r="B269" s="118">
        <v>268</v>
      </c>
      <c r="C269">
        <v>14.2</v>
      </c>
      <c r="D269">
        <v>1.8114357779120109</v>
      </c>
      <c r="E269">
        <v>5.1547888790054568</v>
      </c>
      <c r="F269">
        <v>0</v>
      </c>
      <c r="G269">
        <v>31.333020000000001</v>
      </c>
      <c r="H269">
        <v>10.33323</v>
      </c>
      <c r="I269" s="56">
        <v>1</v>
      </c>
    </row>
    <row r="270" spans="1:9" ht="15">
      <c r="A270" s="183">
        <v>44099</v>
      </c>
      <c r="B270" s="118">
        <v>269</v>
      </c>
      <c r="C270">
        <v>10.1</v>
      </c>
      <c r="D270">
        <v>3.0876746214409292</v>
      </c>
      <c r="E270">
        <v>7.158160363989178</v>
      </c>
      <c r="F270">
        <v>0</v>
      </c>
      <c r="G270">
        <v>34.055214999999997</v>
      </c>
      <c r="H270">
        <v>13.499865</v>
      </c>
      <c r="I270" s="56">
        <v>1</v>
      </c>
    </row>
    <row r="271" spans="1:9" ht="15">
      <c r="A271" s="183">
        <v>44100</v>
      </c>
      <c r="B271" s="118">
        <v>270</v>
      </c>
      <c r="C271">
        <v>6.2</v>
      </c>
      <c r="D271">
        <v>2.9229986416307461</v>
      </c>
      <c r="E271">
        <v>7.6069538979969904</v>
      </c>
      <c r="F271">
        <v>0</v>
      </c>
      <c r="G271">
        <v>35.666310000000003</v>
      </c>
      <c r="H271">
        <v>14.55541</v>
      </c>
      <c r="I271" s="56">
        <v>1</v>
      </c>
    </row>
    <row r="272" spans="1:9" ht="15">
      <c r="A272" s="183">
        <v>44101</v>
      </c>
      <c r="B272" s="118">
        <v>271</v>
      </c>
      <c r="C272">
        <v>18.2</v>
      </c>
      <c r="D272">
        <v>4.8167724094478483</v>
      </c>
      <c r="E272">
        <v>7.217944538531806</v>
      </c>
      <c r="F272">
        <v>0</v>
      </c>
      <c r="G272">
        <v>27.610835000000002</v>
      </c>
      <c r="H272">
        <v>11.444330000000001</v>
      </c>
      <c r="I272" s="56">
        <v>1</v>
      </c>
    </row>
    <row r="273" spans="1:9" ht="15">
      <c r="A273" s="183">
        <v>44102</v>
      </c>
      <c r="B273" s="118">
        <v>272</v>
      </c>
      <c r="C273">
        <v>17</v>
      </c>
      <c r="D273">
        <v>3.6228715558240232</v>
      </c>
      <c r="E273">
        <v>4.0989331018742954</v>
      </c>
      <c r="F273">
        <v>0</v>
      </c>
      <c r="G273">
        <v>16.333169999999999</v>
      </c>
      <c r="H273">
        <v>4.722175</v>
      </c>
      <c r="I273" s="56">
        <v>1</v>
      </c>
    </row>
    <row r="274" spans="1:9" ht="15">
      <c r="A274" s="183">
        <v>44103</v>
      </c>
      <c r="B274" s="118">
        <v>273</v>
      </c>
      <c r="C274">
        <v>8.8000000000000007</v>
      </c>
      <c r="D274">
        <v>2.5936466820103798</v>
      </c>
      <c r="E274">
        <v>5.531049198974471</v>
      </c>
      <c r="F274">
        <v>0</v>
      </c>
      <c r="G274">
        <v>26.333069999999999</v>
      </c>
      <c r="H274">
        <v>3.3332999999999999</v>
      </c>
      <c r="I274" s="56">
        <v>1</v>
      </c>
    </row>
    <row r="275" spans="1:9" ht="15">
      <c r="A275" s="183">
        <v>44104</v>
      </c>
      <c r="B275" s="118">
        <v>274</v>
      </c>
      <c r="C275">
        <v>7.8</v>
      </c>
      <c r="D275">
        <v>2.5936466820103798</v>
      </c>
      <c r="E275">
        <v>6.2155332776133179</v>
      </c>
      <c r="F275">
        <v>0</v>
      </c>
      <c r="G275">
        <v>31.166354999999999</v>
      </c>
      <c r="H275">
        <v>8.2221399999999978</v>
      </c>
      <c r="I275" s="56">
        <v>1</v>
      </c>
    </row>
    <row r="276" spans="1:9" ht="15">
      <c r="A276" s="183">
        <v>44105</v>
      </c>
      <c r="B276" s="118">
        <v>275</v>
      </c>
      <c r="C276">
        <v>19.7</v>
      </c>
      <c r="D276">
        <v>3.993392510396935</v>
      </c>
      <c r="E276">
        <v>5.3471231825005452</v>
      </c>
      <c r="F276">
        <v>0</v>
      </c>
      <c r="G276">
        <v>22.999770000000002</v>
      </c>
      <c r="H276">
        <v>7.7776999999999994</v>
      </c>
      <c r="I276" s="56">
        <v>1</v>
      </c>
    </row>
    <row r="277" spans="1:9" ht="15">
      <c r="A277" s="183">
        <v>44106</v>
      </c>
      <c r="B277" s="118">
        <v>276</v>
      </c>
      <c r="C277">
        <v>15</v>
      </c>
      <c r="D277">
        <v>3.1700126113460199</v>
      </c>
      <c r="E277">
        <v>5.589705578145133</v>
      </c>
      <c r="F277">
        <v>0</v>
      </c>
      <c r="G277">
        <v>26.721955000000001</v>
      </c>
      <c r="H277">
        <v>5.055505000000001</v>
      </c>
      <c r="I277" s="56">
        <v>1</v>
      </c>
    </row>
    <row r="278" spans="1:9" ht="15">
      <c r="A278" s="183">
        <v>44107</v>
      </c>
      <c r="B278" s="118">
        <v>277</v>
      </c>
      <c r="C278">
        <v>22.5</v>
      </c>
      <c r="D278">
        <v>3.993392510396935</v>
      </c>
      <c r="E278">
        <v>5.0294197909833871</v>
      </c>
      <c r="F278">
        <v>0</v>
      </c>
      <c r="G278">
        <v>21.499784999999999</v>
      </c>
      <c r="H278">
        <v>6.3332699999999988</v>
      </c>
      <c r="I278" s="56">
        <v>1</v>
      </c>
    </row>
    <row r="279" spans="1:9" ht="15">
      <c r="A279" s="183">
        <v>44108</v>
      </c>
      <c r="B279" s="118">
        <v>278</v>
      </c>
      <c r="C279">
        <v>27.4</v>
      </c>
      <c r="D279">
        <v>2.717153666868017</v>
      </c>
      <c r="E279">
        <v>4.5055362800911691</v>
      </c>
      <c r="F279">
        <v>0</v>
      </c>
      <c r="G279">
        <v>24.333089999999999</v>
      </c>
      <c r="H279">
        <v>4.6110649999999982</v>
      </c>
      <c r="I279" s="56">
        <v>1</v>
      </c>
    </row>
    <row r="280" spans="1:9" ht="15">
      <c r="A280" s="183">
        <v>44109</v>
      </c>
      <c r="B280" s="118">
        <v>279</v>
      </c>
      <c r="C280">
        <v>7.5</v>
      </c>
      <c r="D280">
        <v>2.5113086921052878</v>
      </c>
      <c r="E280">
        <v>5.7635609713572062</v>
      </c>
      <c r="F280">
        <v>0</v>
      </c>
      <c r="G280">
        <v>31.221910000000001</v>
      </c>
      <c r="H280">
        <v>7.6665899999999976</v>
      </c>
      <c r="I280" s="56">
        <v>1</v>
      </c>
    </row>
    <row r="281" spans="1:9" ht="15">
      <c r="A281" s="183">
        <v>44110</v>
      </c>
      <c r="B281" s="118">
        <v>280</v>
      </c>
      <c r="C281">
        <v>9.5</v>
      </c>
      <c r="D281">
        <v>2.840660651725655</v>
      </c>
      <c r="E281">
        <v>6.145967825475199</v>
      </c>
      <c r="F281">
        <v>0</v>
      </c>
      <c r="G281">
        <v>30.888580000000001</v>
      </c>
      <c r="H281">
        <v>10.55545</v>
      </c>
      <c r="I281" s="56">
        <v>1</v>
      </c>
    </row>
    <row r="282" spans="1:9" ht="15">
      <c r="A282" s="183">
        <v>44111</v>
      </c>
      <c r="B282" s="118">
        <v>281</v>
      </c>
      <c r="C282">
        <v>9.3000000000000007</v>
      </c>
      <c r="D282">
        <v>2.5524776870578338</v>
      </c>
      <c r="E282">
        <v>5.8273951871978076</v>
      </c>
      <c r="F282">
        <v>0</v>
      </c>
      <c r="G282">
        <v>31.166354999999999</v>
      </c>
      <c r="H282">
        <v>10.33323</v>
      </c>
      <c r="I282" s="56">
        <v>1</v>
      </c>
    </row>
    <row r="283" spans="1:9" ht="15">
      <c r="A283" s="183">
        <v>44112</v>
      </c>
      <c r="B283" s="118">
        <v>282</v>
      </c>
      <c r="C283">
        <v>10.5</v>
      </c>
      <c r="D283">
        <v>3.6640405507765679</v>
      </c>
      <c r="E283">
        <v>6.7171958956569124</v>
      </c>
      <c r="F283">
        <v>0</v>
      </c>
      <c r="G283">
        <v>30.166364999999999</v>
      </c>
      <c r="H283">
        <v>10.166565</v>
      </c>
      <c r="I283" s="56">
        <v>1</v>
      </c>
    </row>
    <row r="284" spans="1:9" ht="15">
      <c r="A284" s="183">
        <v>44113</v>
      </c>
      <c r="B284" s="118">
        <v>283</v>
      </c>
      <c r="C284">
        <v>5.8</v>
      </c>
      <c r="D284">
        <v>2.2231257274374689</v>
      </c>
      <c r="E284">
        <v>5.7824641412730386</v>
      </c>
      <c r="F284">
        <v>0</v>
      </c>
      <c r="G284">
        <v>33.444110000000002</v>
      </c>
      <c r="H284">
        <v>9.6110149999999983</v>
      </c>
      <c r="I284" s="56">
        <v>1</v>
      </c>
    </row>
    <row r="285" spans="1:9" ht="15">
      <c r="A285" s="183">
        <v>44114</v>
      </c>
      <c r="B285" s="118">
        <v>284</v>
      </c>
      <c r="C285">
        <v>5.0999999999999996</v>
      </c>
      <c r="D285">
        <v>2.6348156769629258</v>
      </c>
      <c r="E285">
        <v>6.4326262275568196</v>
      </c>
      <c r="F285">
        <v>0</v>
      </c>
      <c r="G285">
        <v>33.110779999999998</v>
      </c>
      <c r="H285">
        <v>11.999879999999999</v>
      </c>
      <c r="I285" s="56">
        <v>1</v>
      </c>
    </row>
    <row r="286" spans="1:9" ht="15">
      <c r="A286" s="183">
        <v>44115</v>
      </c>
      <c r="B286" s="118">
        <v>285</v>
      </c>
      <c r="C286">
        <v>7.4</v>
      </c>
      <c r="D286">
        <v>4.2404064801122097</v>
      </c>
      <c r="E286">
        <v>7.6145547625896102</v>
      </c>
      <c r="F286">
        <v>0</v>
      </c>
      <c r="G286">
        <v>29.999700000000001</v>
      </c>
      <c r="H286">
        <v>10.22212</v>
      </c>
      <c r="I286" s="56">
        <v>1</v>
      </c>
    </row>
    <row r="287" spans="1:9" ht="15">
      <c r="A287" s="183">
        <v>44116</v>
      </c>
      <c r="B287" s="118">
        <v>286</v>
      </c>
      <c r="C287">
        <v>12.5</v>
      </c>
      <c r="D287">
        <v>3.334688591156203</v>
      </c>
      <c r="E287">
        <v>5.269057109317818</v>
      </c>
      <c r="F287">
        <v>0</v>
      </c>
      <c r="G287">
        <v>22.999770000000002</v>
      </c>
      <c r="H287">
        <v>6.4443800000000007</v>
      </c>
      <c r="I287" s="56">
        <v>1</v>
      </c>
    </row>
    <row r="288" spans="1:9" ht="15">
      <c r="A288" s="183">
        <v>44117</v>
      </c>
      <c r="B288" s="118">
        <v>287</v>
      </c>
      <c r="C288">
        <v>7.6</v>
      </c>
      <c r="D288">
        <v>2.4289707022001981</v>
      </c>
      <c r="E288">
        <v>5.3165739854461522</v>
      </c>
      <c r="F288">
        <v>0</v>
      </c>
      <c r="G288">
        <v>28.44416</v>
      </c>
      <c r="H288">
        <v>7.2221500000000001</v>
      </c>
      <c r="I288" s="56">
        <v>1</v>
      </c>
    </row>
    <row r="289" spans="1:9" ht="15">
      <c r="A289" s="183">
        <v>44118</v>
      </c>
      <c r="B289" s="118">
        <v>288</v>
      </c>
      <c r="C289">
        <v>4.4000000000000004</v>
      </c>
      <c r="D289">
        <v>4.1992374851596628</v>
      </c>
      <c r="E289">
        <v>8.3243110734385084</v>
      </c>
      <c r="F289">
        <v>0</v>
      </c>
      <c r="G289">
        <v>32.888559999999998</v>
      </c>
      <c r="H289">
        <v>9.3332399999999982</v>
      </c>
      <c r="I289" s="56">
        <v>1</v>
      </c>
    </row>
    <row r="290" spans="1:9" ht="15">
      <c r="A290" s="183">
        <v>44119</v>
      </c>
      <c r="B290" s="118">
        <v>289</v>
      </c>
      <c r="C290">
        <v>24.6</v>
      </c>
      <c r="D290">
        <v>3.6228715558240232</v>
      </c>
      <c r="E290">
        <v>4.019933807596261</v>
      </c>
      <c r="F290">
        <v>0</v>
      </c>
      <c r="G290">
        <v>17.333159999999999</v>
      </c>
      <c r="H290">
        <v>5.2221699999999993</v>
      </c>
      <c r="I290" s="56">
        <v>1</v>
      </c>
    </row>
    <row r="291" spans="1:9" ht="15">
      <c r="A291" s="183">
        <v>44120</v>
      </c>
      <c r="B291" s="118">
        <v>290</v>
      </c>
      <c r="C291">
        <v>22.3</v>
      </c>
      <c r="D291">
        <v>3.869885525539297</v>
      </c>
      <c r="E291">
        <v>4.173694941312819</v>
      </c>
      <c r="F291">
        <v>0</v>
      </c>
      <c r="G291">
        <v>18.499815000000002</v>
      </c>
      <c r="H291">
        <v>0.44443999999999839</v>
      </c>
      <c r="I291" s="56">
        <v>1</v>
      </c>
    </row>
    <row r="292" spans="1:9" ht="15">
      <c r="A292" s="183">
        <v>44121</v>
      </c>
      <c r="B292" s="118">
        <v>291</v>
      </c>
      <c r="C292">
        <v>5.6</v>
      </c>
      <c r="D292">
        <v>4.8579414044003952</v>
      </c>
      <c r="E292">
        <v>7.9613663146871687</v>
      </c>
      <c r="F292">
        <v>0</v>
      </c>
      <c r="G292">
        <v>30.277474999999999</v>
      </c>
      <c r="H292">
        <v>6.2777149999999979</v>
      </c>
      <c r="I292" s="56">
        <v>1</v>
      </c>
    </row>
    <row r="293" spans="1:9" ht="15">
      <c r="A293" s="183">
        <v>44122</v>
      </c>
      <c r="B293" s="118">
        <v>292</v>
      </c>
      <c r="C293">
        <v>13.7</v>
      </c>
      <c r="D293">
        <v>3.7463785406816599</v>
      </c>
      <c r="E293">
        <v>3.8526726929139832</v>
      </c>
      <c r="F293">
        <v>0</v>
      </c>
      <c r="G293">
        <v>17.7776</v>
      </c>
      <c r="H293">
        <v>2.166644999999999</v>
      </c>
      <c r="I293" s="56">
        <v>1</v>
      </c>
    </row>
    <row r="294" spans="1:9" ht="15">
      <c r="A294" s="183">
        <v>44123</v>
      </c>
      <c r="B294" s="118">
        <v>293</v>
      </c>
      <c r="C294">
        <v>11.5</v>
      </c>
      <c r="D294">
        <v>2.6348156769629258</v>
      </c>
      <c r="E294">
        <v>5.2248363075829003</v>
      </c>
      <c r="F294">
        <v>0</v>
      </c>
      <c r="G294">
        <v>28.33305</v>
      </c>
      <c r="H294">
        <v>2.4999750000000001</v>
      </c>
      <c r="I294" s="56">
        <v>1</v>
      </c>
    </row>
    <row r="295" spans="1:9" ht="15">
      <c r="A295" s="183">
        <v>44124</v>
      </c>
      <c r="B295" s="118">
        <v>294</v>
      </c>
      <c r="C295">
        <v>7.9</v>
      </c>
      <c r="D295">
        <v>2.8818296466782001</v>
      </c>
      <c r="E295">
        <v>5.7233790073174857</v>
      </c>
      <c r="F295">
        <v>0</v>
      </c>
      <c r="G295">
        <v>30.555250000000001</v>
      </c>
      <c r="H295">
        <v>5.9443850000000014</v>
      </c>
      <c r="I295" s="56">
        <v>1</v>
      </c>
    </row>
    <row r="296" spans="1:9" ht="15">
      <c r="A296" s="183">
        <v>44125</v>
      </c>
      <c r="B296" s="118">
        <v>295</v>
      </c>
      <c r="C296">
        <v>8.8000000000000007</v>
      </c>
      <c r="D296">
        <v>2.758322661820563</v>
      </c>
      <c r="E296">
        <v>5.1193605281636012</v>
      </c>
      <c r="F296">
        <v>0</v>
      </c>
      <c r="G296">
        <v>28.8886</v>
      </c>
      <c r="H296">
        <v>7.277705000000001</v>
      </c>
      <c r="I296" s="56">
        <v>1</v>
      </c>
    </row>
    <row r="297" spans="1:9" ht="15">
      <c r="A297" s="183">
        <v>44126</v>
      </c>
      <c r="B297" s="118">
        <v>296</v>
      </c>
      <c r="C297">
        <v>10.1</v>
      </c>
      <c r="D297">
        <v>3.787547535634205</v>
      </c>
      <c r="E297">
        <v>5.9312977858263007</v>
      </c>
      <c r="F297">
        <v>0</v>
      </c>
      <c r="G297">
        <v>29.44415</v>
      </c>
      <c r="H297">
        <v>7.277705000000001</v>
      </c>
      <c r="I297" s="56">
        <v>1</v>
      </c>
    </row>
    <row r="298" spans="1:9" ht="15">
      <c r="A298" s="183">
        <v>44127</v>
      </c>
      <c r="B298" s="118">
        <v>297</v>
      </c>
      <c r="C298">
        <v>41.6</v>
      </c>
      <c r="D298">
        <v>4.405082459922391</v>
      </c>
      <c r="E298">
        <v>2.2515559892370072</v>
      </c>
      <c r="F298">
        <v>0</v>
      </c>
      <c r="G298">
        <v>8.0554749999999995</v>
      </c>
      <c r="H298">
        <v>-0.77776999999999918</v>
      </c>
      <c r="I298" s="56">
        <v>1</v>
      </c>
    </row>
    <row r="299" spans="1:9" ht="15">
      <c r="A299" s="183">
        <v>44128</v>
      </c>
      <c r="B299" s="118">
        <v>298</v>
      </c>
      <c r="C299">
        <v>23.1</v>
      </c>
      <c r="D299">
        <v>3.8287165305867519</v>
      </c>
      <c r="E299">
        <v>4.6877909927650476</v>
      </c>
      <c r="F299">
        <v>0</v>
      </c>
      <c r="G299">
        <v>23.055325</v>
      </c>
      <c r="H299">
        <v>-2.2222</v>
      </c>
      <c r="I299" s="56">
        <v>1</v>
      </c>
    </row>
    <row r="300" spans="1:9" ht="15">
      <c r="A300" s="183">
        <v>44129</v>
      </c>
      <c r="B300" s="118">
        <v>299</v>
      </c>
      <c r="C300">
        <v>38.9</v>
      </c>
      <c r="D300">
        <v>4.363913464969845</v>
      </c>
      <c r="E300">
        <v>2.5233742088556359</v>
      </c>
      <c r="F300">
        <v>0</v>
      </c>
      <c r="G300">
        <v>14.55541</v>
      </c>
      <c r="H300">
        <v>-2.6110850000000001</v>
      </c>
      <c r="I300" s="56">
        <v>1</v>
      </c>
    </row>
    <row r="301" spans="1:9" ht="15">
      <c r="A301" s="183">
        <v>44130</v>
      </c>
      <c r="B301" s="118">
        <v>300</v>
      </c>
      <c r="C301">
        <v>88.4</v>
      </c>
      <c r="D301">
        <v>4.3227444700173008</v>
      </c>
      <c r="E301">
        <v>0.38209778127312921</v>
      </c>
      <c r="F301">
        <v>0</v>
      </c>
      <c r="G301">
        <v>-2.6110850000000001</v>
      </c>
      <c r="H301">
        <v>-9.0554649999999999</v>
      </c>
      <c r="I301" s="56">
        <v>1</v>
      </c>
    </row>
    <row r="302" spans="1:9" ht="15">
      <c r="A302" s="183">
        <v>44131</v>
      </c>
      <c r="B302" s="118">
        <v>301</v>
      </c>
      <c r="C302">
        <v>84.5</v>
      </c>
      <c r="D302">
        <v>3.4993645709663861</v>
      </c>
      <c r="E302">
        <v>0.53402378759099867</v>
      </c>
      <c r="F302">
        <v>0</v>
      </c>
      <c r="G302">
        <v>-2.388865</v>
      </c>
      <c r="H302">
        <v>-9.277685</v>
      </c>
      <c r="I302" s="56">
        <v>1</v>
      </c>
    </row>
    <row r="303" spans="1:9" ht="15">
      <c r="A303" s="183">
        <v>44132</v>
      </c>
      <c r="B303" s="118">
        <v>302</v>
      </c>
      <c r="C303">
        <v>84</v>
      </c>
      <c r="D303">
        <v>5.4754763286885799</v>
      </c>
      <c r="E303">
        <v>0.67571916216095129</v>
      </c>
      <c r="F303">
        <v>11.43</v>
      </c>
      <c r="G303">
        <v>1.6110949999999991</v>
      </c>
      <c r="H303">
        <v>-4.0555150000000006</v>
      </c>
      <c r="I303" s="56">
        <v>1</v>
      </c>
    </row>
    <row r="304" spans="1:9" ht="15">
      <c r="A304" s="183">
        <v>44133</v>
      </c>
      <c r="B304" s="118">
        <v>303</v>
      </c>
      <c r="C304">
        <v>38.799999999999997</v>
      </c>
      <c r="D304">
        <v>3.5817025608714772</v>
      </c>
      <c r="E304">
        <v>2.60977161759069</v>
      </c>
      <c r="F304">
        <v>1.27</v>
      </c>
      <c r="G304">
        <v>14.22208</v>
      </c>
      <c r="H304">
        <v>1.1666550000000011</v>
      </c>
      <c r="I304" s="56">
        <v>1</v>
      </c>
    </row>
    <row r="305" spans="1:9" ht="15">
      <c r="A305" s="183">
        <v>44134</v>
      </c>
      <c r="B305" s="118">
        <v>304</v>
      </c>
      <c r="C305">
        <v>24.4</v>
      </c>
      <c r="D305">
        <v>2.9229986416307461</v>
      </c>
      <c r="E305">
        <v>3.4412560629441939</v>
      </c>
      <c r="F305">
        <v>0</v>
      </c>
      <c r="G305">
        <v>19.77758</v>
      </c>
      <c r="H305">
        <v>1.1666550000000011</v>
      </c>
      <c r="I305" s="56">
        <v>1</v>
      </c>
    </row>
    <row r="306" spans="1:9" ht="15">
      <c r="A306" s="183">
        <v>44135</v>
      </c>
      <c r="B306" s="118">
        <v>305</v>
      </c>
      <c r="C306">
        <v>11.9</v>
      </c>
      <c r="D306">
        <v>3.9522235154443881</v>
      </c>
      <c r="E306">
        <v>4.985212199279986</v>
      </c>
      <c r="F306">
        <v>0</v>
      </c>
      <c r="G306">
        <v>22.999770000000002</v>
      </c>
      <c r="H306">
        <v>4.722175</v>
      </c>
      <c r="I306" s="56">
        <v>1</v>
      </c>
    </row>
    <row r="307" spans="1:9" ht="15">
      <c r="A307" s="183">
        <v>44136</v>
      </c>
      <c r="B307" s="118">
        <v>306</v>
      </c>
      <c r="C307">
        <v>20.399999999999999</v>
      </c>
      <c r="D307">
        <v>2.8818296466782001</v>
      </c>
      <c r="E307">
        <v>3.4554240318999652</v>
      </c>
      <c r="F307">
        <v>0</v>
      </c>
      <c r="G307">
        <v>19.055364999999998</v>
      </c>
      <c r="H307">
        <v>1.7222050000000011</v>
      </c>
      <c r="I307" s="56">
        <v>1</v>
      </c>
    </row>
    <row r="308" spans="1:9" ht="15">
      <c r="A308" s="183">
        <v>44137</v>
      </c>
      <c r="B308" s="118">
        <v>307</v>
      </c>
      <c r="C308">
        <v>18.3</v>
      </c>
      <c r="D308">
        <v>3.4581955760138401</v>
      </c>
      <c r="E308">
        <v>4.2618185188973046</v>
      </c>
      <c r="F308">
        <v>0</v>
      </c>
      <c r="G308">
        <v>21.777560000000001</v>
      </c>
      <c r="H308">
        <v>3.8332949999999988</v>
      </c>
      <c r="I308" s="56">
        <v>1</v>
      </c>
    </row>
    <row r="309" spans="1:9" ht="15">
      <c r="A309" s="183">
        <v>44138</v>
      </c>
      <c r="B309" s="118">
        <v>308</v>
      </c>
      <c r="C309">
        <v>16.399999999999999</v>
      </c>
      <c r="D309">
        <v>3.2111816062985659</v>
      </c>
      <c r="E309">
        <v>4.4747264485219569</v>
      </c>
      <c r="F309">
        <v>0</v>
      </c>
      <c r="G309">
        <v>23.944205</v>
      </c>
      <c r="H309">
        <v>3.6666300000000001</v>
      </c>
      <c r="I309" s="56">
        <v>1</v>
      </c>
    </row>
    <row r="310" spans="1:9" ht="15">
      <c r="A310" s="183">
        <v>44139</v>
      </c>
      <c r="B310" s="118">
        <v>309</v>
      </c>
      <c r="C310">
        <v>13</v>
      </c>
      <c r="D310">
        <v>3.375857586108749</v>
      </c>
      <c r="E310">
        <v>5.3010618615566827</v>
      </c>
      <c r="F310">
        <v>0</v>
      </c>
      <c r="G310">
        <v>27.11084</v>
      </c>
      <c r="H310">
        <v>7.8888100000000012</v>
      </c>
      <c r="I310" s="56">
        <v>1</v>
      </c>
    </row>
    <row r="311" spans="1:9" ht="15">
      <c r="A311" s="183">
        <v>44140</v>
      </c>
      <c r="B311" s="118">
        <v>310</v>
      </c>
      <c r="C311">
        <v>14.3</v>
      </c>
      <c r="D311">
        <v>2.675984671915471</v>
      </c>
      <c r="E311">
        <v>4.3872910778523648</v>
      </c>
      <c r="F311">
        <v>0</v>
      </c>
      <c r="G311">
        <v>25.833075000000001</v>
      </c>
      <c r="H311">
        <v>8.0554749999999995</v>
      </c>
      <c r="I311" s="56">
        <v>1</v>
      </c>
    </row>
    <row r="312" spans="1:9" ht="15">
      <c r="A312" s="183">
        <v>44141</v>
      </c>
      <c r="B312" s="118">
        <v>311</v>
      </c>
      <c r="C312">
        <v>11.9</v>
      </c>
      <c r="D312">
        <v>2.5113086921052878</v>
      </c>
      <c r="E312">
        <v>4.1791490141324932</v>
      </c>
      <c r="F312">
        <v>0</v>
      </c>
      <c r="G312">
        <v>25.499745000000001</v>
      </c>
      <c r="H312">
        <v>5.2221699999999993</v>
      </c>
      <c r="I312" s="56">
        <v>1</v>
      </c>
    </row>
    <row r="313" spans="1:9" ht="15">
      <c r="A313" s="183">
        <v>44142</v>
      </c>
      <c r="B313" s="118">
        <v>312</v>
      </c>
      <c r="C313">
        <v>28.2</v>
      </c>
      <c r="D313">
        <v>5.1461243690682146</v>
      </c>
      <c r="E313">
        <v>4.4488190709469304</v>
      </c>
      <c r="F313">
        <v>0</v>
      </c>
      <c r="G313">
        <v>23.166435</v>
      </c>
      <c r="H313">
        <v>6.1110499999999996</v>
      </c>
      <c r="I313" s="56">
        <v>1</v>
      </c>
    </row>
    <row r="314" spans="1:9" ht="15">
      <c r="A314" s="183">
        <v>44143</v>
      </c>
      <c r="B314" s="118">
        <v>313</v>
      </c>
      <c r="C314">
        <v>28.7</v>
      </c>
      <c r="D314">
        <v>6.0518422580242186</v>
      </c>
      <c r="E314">
        <v>4.7479883093091386</v>
      </c>
      <c r="F314">
        <v>0</v>
      </c>
      <c r="G314">
        <v>23.555319999999998</v>
      </c>
      <c r="H314">
        <v>9.2221299999999999</v>
      </c>
      <c r="I314" s="56">
        <v>1</v>
      </c>
    </row>
    <row r="315" spans="1:9" ht="15">
      <c r="A315" s="183">
        <v>44144</v>
      </c>
      <c r="B315" s="118">
        <v>314</v>
      </c>
      <c r="C315">
        <v>21.2</v>
      </c>
      <c r="D315">
        <v>5.6401523084987621</v>
      </c>
      <c r="E315">
        <v>4.829626444048488</v>
      </c>
      <c r="F315">
        <v>0</v>
      </c>
      <c r="G315">
        <v>22.944215</v>
      </c>
      <c r="H315">
        <v>5.7221649999999986</v>
      </c>
      <c r="I315" s="56">
        <v>1</v>
      </c>
    </row>
    <row r="316" spans="1:9" ht="15">
      <c r="A316" s="183">
        <v>44145</v>
      </c>
      <c r="B316" s="118">
        <v>315</v>
      </c>
      <c r="C316">
        <v>9</v>
      </c>
      <c r="D316">
        <v>4.8991103993529403</v>
      </c>
      <c r="E316">
        <v>4.0276066387300693</v>
      </c>
      <c r="F316">
        <v>0</v>
      </c>
      <c r="G316">
        <v>14.4443</v>
      </c>
      <c r="H316">
        <v>-1.4999849999999999</v>
      </c>
      <c r="I316" s="56">
        <v>1</v>
      </c>
    </row>
    <row r="317" spans="1:9" ht="15">
      <c r="A317" s="183">
        <v>44146</v>
      </c>
      <c r="B317" s="118">
        <v>316</v>
      </c>
      <c r="C317">
        <v>12.4</v>
      </c>
      <c r="D317">
        <v>2.840660651725655</v>
      </c>
      <c r="E317">
        <v>3.1936457896242958</v>
      </c>
      <c r="F317">
        <v>0</v>
      </c>
      <c r="G317">
        <v>16.110949999999999</v>
      </c>
      <c r="H317">
        <v>-3.44441</v>
      </c>
      <c r="I317" s="56">
        <v>1</v>
      </c>
    </row>
    <row r="318" spans="1:9" ht="15">
      <c r="A318" s="183">
        <v>44147</v>
      </c>
      <c r="B318" s="118">
        <v>317</v>
      </c>
      <c r="C318">
        <v>7</v>
      </c>
      <c r="D318">
        <v>3.869885525539297</v>
      </c>
      <c r="E318">
        <v>4.0104667572972934</v>
      </c>
      <c r="F318">
        <v>0</v>
      </c>
      <c r="G318">
        <v>17.833155000000001</v>
      </c>
      <c r="H318">
        <v>1.6110949999999991</v>
      </c>
      <c r="I318" s="56">
        <v>1</v>
      </c>
    </row>
    <row r="319" spans="1:9" ht="15">
      <c r="A319" s="183">
        <v>44148</v>
      </c>
      <c r="B319" s="118">
        <v>318</v>
      </c>
      <c r="C319">
        <v>27.7</v>
      </c>
      <c r="D319">
        <v>2.5936466820103798</v>
      </c>
      <c r="E319">
        <v>2.5171240483423909</v>
      </c>
      <c r="F319">
        <v>0</v>
      </c>
      <c r="G319">
        <v>14.833185</v>
      </c>
      <c r="H319">
        <v>-2.7777500000000002</v>
      </c>
      <c r="I319" s="56">
        <v>1</v>
      </c>
    </row>
    <row r="320" spans="1:9" ht="15">
      <c r="A320" s="183">
        <v>44149</v>
      </c>
      <c r="B320" s="118">
        <v>319</v>
      </c>
      <c r="C320">
        <v>11.1</v>
      </c>
      <c r="D320">
        <v>6.1753492428818566</v>
      </c>
      <c r="E320">
        <v>5.0756665357383914</v>
      </c>
      <c r="F320">
        <v>0</v>
      </c>
      <c r="G320">
        <v>19.9998</v>
      </c>
      <c r="H320">
        <v>2.166644999999999</v>
      </c>
      <c r="I320" s="56">
        <v>1</v>
      </c>
    </row>
    <row r="321" spans="1:9" ht="15">
      <c r="A321" s="183">
        <v>44150</v>
      </c>
      <c r="B321" s="118">
        <v>320</v>
      </c>
      <c r="C321">
        <v>9.6999999999999993</v>
      </c>
      <c r="D321">
        <v>3.8287165305867519</v>
      </c>
      <c r="E321">
        <v>3.8446500262474239</v>
      </c>
      <c r="F321">
        <v>0</v>
      </c>
      <c r="G321">
        <v>16.999829999999999</v>
      </c>
      <c r="H321">
        <v>-3.499965</v>
      </c>
      <c r="I321" s="56">
        <v>1</v>
      </c>
    </row>
    <row r="322" spans="1:9" ht="15">
      <c r="A322" s="183">
        <v>44151</v>
      </c>
      <c r="B322" s="118">
        <v>321</v>
      </c>
      <c r="C322" s="56"/>
      <c r="D322" s="56"/>
      <c r="E322" s="56"/>
      <c r="F322" s="56"/>
      <c r="G322" s="56"/>
      <c r="H322" s="56"/>
      <c r="I322" s="56">
        <v>1</v>
      </c>
    </row>
    <row r="323" spans="1:9" ht="15">
      <c r="A323" s="183">
        <v>44152</v>
      </c>
      <c r="B323" s="118">
        <v>322</v>
      </c>
      <c r="C323" s="56"/>
      <c r="D323" s="56"/>
      <c r="E323" s="56"/>
      <c r="F323" s="56"/>
      <c r="G323" s="56"/>
      <c r="H323" s="56"/>
      <c r="I323" s="56">
        <v>1</v>
      </c>
    </row>
    <row r="324" spans="1:9" ht="15">
      <c r="A324" s="183">
        <v>44153</v>
      </c>
      <c r="B324" s="118">
        <v>323</v>
      </c>
      <c r="C324" s="56"/>
      <c r="D324" s="56"/>
      <c r="E324" s="56"/>
      <c r="F324" s="56"/>
      <c r="G324" s="56"/>
      <c r="H324" s="56"/>
      <c r="I324" s="56">
        <v>1</v>
      </c>
    </row>
    <row r="325" spans="1:9" ht="15">
      <c r="A325" s="183">
        <v>44154</v>
      </c>
      <c r="B325" s="118">
        <v>324</v>
      </c>
      <c r="C325" s="56"/>
      <c r="D325" s="56"/>
      <c r="E325" s="56"/>
      <c r="F325" s="56"/>
      <c r="G325" s="56"/>
      <c r="H325" s="56"/>
      <c r="I325" s="56">
        <v>1</v>
      </c>
    </row>
    <row r="326" spans="1:9" ht="15">
      <c r="A326" s="183">
        <v>44155</v>
      </c>
      <c r="B326" s="118">
        <v>325</v>
      </c>
      <c r="C326" s="56"/>
      <c r="D326" s="56"/>
      <c r="E326" s="56"/>
      <c r="F326" s="56"/>
      <c r="G326" s="56"/>
      <c r="H326" s="56"/>
      <c r="I326" s="56">
        <v>1</v>
      </c>
    </row>
    <row r="327" spans="1:9" ht="15">
      <c r="A327" s="183">
        <v>44156</v>
      </c>
      <c r="B327" s="118">
        <v>326</v>
      </c>
      <c r="C327" s="56"/>
      <c r="D327" s="56"/>
      <c r="E327" s="56"/>
      <c r="F327" s="56"/>
      <c r="G327" s="56"/>
      <c r="H327" s="56"/>
      <c r="I327" s="56">
        <v>1</v>
      </c>
    </row>
    <row r="328" spans="1:9" ht="15">
      <c r="A328" s="183">
        <v>44157</v>
      </c>
      <c r="B328" s="118">
        <v>327</v>
      </c>
      <c r="C328" s="56"/>
      <c r="D328" s="56"/>
      <c r="E328" s="56"/>
      <c r="F328" s="56"/>
      <c r="G328" s="56"/>
      <c r="H328" s="56"/>
      <c r="I328" s="56">
        <v>1</v>
      </c>
    </row>
    <row r="329" spans="1:9" ht="15">
      <c r="A329" s="183">
        <v>44158</v>
      </c>
      <c r="B329" s="118">
        <v>328</v>
      </c>
      <c r="C329" s="56"/>
      <c r="D329" s="56"/>
      <c r="E329" s="56"/>
      <c r="F329" s="56"/>
      <c r="G329" s="56"/>
      <c r="H329" s="56"/>
      <c r="I329" s="56">
        <v>1</v>
      </c>
    </row>
    <row r="330" spans="1:9" ht="15">
      <c r="A330" s="183">
        <v>44159</v>
      </c>
      <c r="B330" s="118">
        <v>329</v>
      </c>
      <c r="C330" s="56"/>
      <c r="D330" s="56"/>
      <c r="E330" s="56"/>
      <c r="F330" s="56"/>
      <c r="G330" s="56"/>
      <c r="H330" s="56"/>
      <c r="I330" s="56">
        <v>1</v>
      </c>
    </row>
    <row r="331" spans="1:9" ht="15">
      <c r="A331" s="183">
        <v>44160</v>
      </c>
      <c r="B331" s="118">
        <v>330</v>
      </c>
      <c r="C331" s="56"/>
      <c r="D331" s="56"/>
      <c r="E331" s="56"/>
      <c r="F331" s="56"/>
      <c r="G331" s="56"/>
      <c r="H331" s="56"/>
      <c r="I331" s="56">
        <v>1</v>
      </c>
    </row>
    <row r="332" spans="1:9" ht="15">
      <c r="A332" s="183">
        <v>44161</v>
      </c>
      <c r="B332" s="118">
        <v>331</v>
      </c>
      <c r="C332" s="56"/>
      <c r="D332" s="56"/>
      <c r="E332" s="56"/>
      <c r="F332" s="56"/>
      <c r="G332" s="56"/>
      <c r="H332" s="56"/>
      <c r="I332" s="56">
        <v>1</v>
      </c>
    </row>
    <row r="333" spans="1:9" ht="15">
      <c r="A333" s="183">
        <v>44162</v>
      </c>
      <c r="B333" s="118">
        <v>332</v>
      </c>
      <c r="C333" s="56"/>
      <c r="D333" s="56"/>
      <c r="E333" s="56"/>
      <c r="F333" s="56"/>
      <c r="G333" s="56"/>
      <c r="H333" s="56"/>
      <c r="I333" s="56">
        <v>1</v>
      </c>
    </row>
    <row r="334" spans="1:9" ht="15">
      <c r="A334" s="183">
        <v>44163</v>
      </c>
      <c r="B334" s="118">
        <v>333</v>
      </c>
      <c r="C334" s="56"/>
      <c r="D334" s="56"/>
      <c r="E334" s="56"/>
      <c r="F334" s="56"/>
      <c r="G334" s="56"/>
      <c r="H334" s="56"/>
      <c r="I334" s="56">
        <v>1</v>
      </c>
    </row>
    <row r="335" spans="1:9" ht="15">
      <c r="A335" s="183">
        <v>44164</v>
      </c>
      <c r="B335" s="118">
        <v>334</v>
      </c>
      <c r="C335" s="56"/>
      <c r="D335" s="56"/>
      <c r="E335" s="56"/>
      <c r="F335" s="56"/>
      <c r="G335" s="56"/>
      <c r="H335" s="56"/>
      <c r="I335" s="56">
        <v>1</v>
      </c>
    </row>
    <row r="336" spans="1:9" ht="15">
      <c r="A336" s="183">
        <v>44165</v>
      </c>
      <c r="B336" s="118">
        <v>335</v>
      </c>
      <c r="C336" s="56"/>
      <c r="D336" s="56"/>
      <c r="E336" s="56"/>
      <c r="F336" s="56"/>
      <c r="G336" s="56"/>
      <c r="H336" s="56"/>
      <c r="I336" s="56">
        <v>1</v>
      </c>
    </row>
    <row r="337" spans="1:9" ht="15">
      <c r="A337" s="183">
        <v>44166</v>
      </c>
      <c r="B337" s="118">
        <v>336</v>
      </c>
      <c r="C337" s="56"/>
      <c r="D337" s="56"/>
      <c r="E337" s="56"/>
      <c r="F337" s="56"/>
      <c r="G337" s="56"/>
      <c r="H337" s="56"/>
      <c r="I337" s="56">
        <v>1</v>
      </c>
    </row>
    <row r="338" spans="1:9" ht="15">
      <c r="A338" s="183">
        <v>44167</v>
      </c>
      <c r="B338" s="118">
        <v>337</v>
      </c>
      <c r="C338" s="56"/>
      <c r="D338" s="56"/>
      <c r="E338" s="56"/>
      <c r="F338" s="56"/>
      <c r="G338" s="56"/>
      <c r="H338" s="56"/>
      <c r="I338" s="56">
        <v>1</v>
      </c>
    </row>
    <row r="339" spans="1:9" ht="15">
      <c r="A339" s="183">
        <v>44168</v>
      </c>
      <c r="B339" s="118">
        <v>338</v>
      </c>
      <c r="C339" s="56"/>
      <c r="D339" s="56"/>
      <c r="E339" s="56"/>
      <c r="F339" s="56"/>
      <c r="G339" s="56"/>
      <c r="H339" s="56"/>
      <c r="I339" s="56">
        <v>1</v>
      </c>
    </row>
    <row r="340" spans="1:9" ht="15">
      <c r="A340" s="183">
        <v>44169</v>
      </c>
      <c r="B340" s="118">
        <v>339</v>
      </c>
      <c r="C340" s="56"/>
      <c r="D340" s="56"/>
      <c r="E340" s="56"/>
      <c r="F340" s="56"/>
      <c r="G340" s="56"/>
      <c r="H340" s="56"/>
      <c r="I340" s="56">
        <v>1</v>
      </c>
    </row>
    <row r="341" spans="1:9" ht="15">
      <c r="A341" s="183">
        <v>44170</v>
      </c>
      <c r="B341" s="118">
        <v>340</v>
      </c>
      <c r="C341" s="56"/>
      <c r="D341" s="56"/>
      <c r="E341" s="56"/>
      <c r="F341" s="56"/>
      <c r="G341" s="56"/>
      <c r="H341" s="56"/>
      <c r="I341" s="56">
        <v>1</v>
      </c>
    </row>
    <row r="342" spans="1:9" ht="15">
      <c r="A342" s="183">
        <v>44171</v>
      </c>
      <c r="B342" s="118">
        <v>341</v>
      </c>
      <c r="C342" s="56"/>
      <c r="D342" s="56"/>
      <c r="E342" s="56"/>
      <c r="F342" s="56"/>
      <c r="G342" s="56"/>
      <c r="H342" s="56"/>
      <c r="I342" s="56">
        <v>1</v>
      </c>
    </row>
    <row r="343" spans="1:9" ht="15">
      <c r="A343" s="183">
        <v>44172</v>
      </c>
      <c r="B343" s="118">
        <v>342</v>
      </c>
      <c r="C343" s="56"/>
      <c r="D343" s="56"/>
      <c r="E343" s="56"/>
      <c r="F343" s="56"/>
      <c r="G343" s="56"/>
      <c r="H343" s="56"/>
      <c r="I343" s="56">
        <v>1</v>
      </c>
    </row>
    <row r="344" spans="1:9" ht="15">
      <c r="A344" s="183">
        <v>44173</v>
      </c>
      <c r="B344" s="118">
        <v>343</v>
      </c>
      <c r="C344" s="56"/>
      <c r="D344" s="56"/>
      <c r="E344" s="56"/>
      <c r="F344" s="56"/>
      <c r="G344" s="56"/>
      <c r="H344" s="56"/>
      <c r="I344" s="56">
        <v>1</v>
      </c>
    </row>
    <row r="345" spans="1:9" ht="15">
      <c r="A345" s="183">
        <v>44174</v>
      </c>
      <c r="B345" s="118">
        <v>344</v>
      </c>
      <c r="C345" s="56"/>
      <c r="D345" s="56"/>
      <c r="E345" s="56"/>
      <c r="F345" s="56"/>
      <c r="G345" s="56"/>
      <c r="H345" s="56"/>
      <c r="I345" s="56">
        <v>1</v>
      </c>
    </row>
    <row r="346" spans="1:9" ht="15">
      <c r="A346" s="183">
        <v>44175</v>
      </c>
      <c r="B346" s="118">
        <v>345</v>
      </c>
      <c r="C346" s="56"/>
      <c r="D346" s="56"/>
      <c r="E346" s="56"/>
      <c r="F346" s="56"/>
      <c r="G346" s="56"/>
      <c r="H346" s="56"/>
      <c r="I346" s="56">
        <v>1</v>
      </c>
    </row>
    <row r="347" spans="1:9" ht="15">
      <c r="A347" s="183">
        <v>44176</v>
      </c>
      <c r="B347" s="118">
        <v>346</v>
      </c>
      <c r="C347" s="56"/>
      <c r="D347" s="56"/>
      <c r="E347" s="56"/>
      <c r="F347" s="56"/>
      <c r="G347" s="56"/>
      <c r="H347" s="56"/>
      <c r="I347" s="56">
        <v>1</v>
      </c>
    </row>
    <row r="348" spans="1:9" ht="15">
      <c r="A348" s="183">
        <v>44177</v>
      </c>
      <c r="B348" s="118">
        <v>347</v>
      </c>
      <c r="C348" s="56"/>
      <c r="D348" s="56"/>
      <c r="E348" s="56"/>
      <c r="F348" s="56"/>
      <c r="G348" s="56"/>
      <c r="H348" s="56"/>
      <c r="I348" s="56">
        <v>1</v>
      </c>
    </row>
    <row r="349" spans="1:9" ht="15">
      <c r="A349" s="183">
        <v>44178</v>
      </c>
      <c r="B349" s="118">
        <v>348</v>
      </c>
      <c r="C349" s="56"/>
      <c r="D349" s="56"/>
      <c r="E349" s="56"/>
      <c r="F349" s="56"/>
      <c r="G349" s="56"/>
      <c r="H349" s="56"/>
      <c r="I349" s="56">
        <v>1</v>
      </c>
    </row>
    <row r="350" spans="1:9" ht="15">
      <c r="A350" s="183">
        <v>44179</v>
      </c>
      <c r="B350" s="118">
        <v>349</v>
      </c>
      <c r="C350" s="56"/>
      <c r="D350" s="56"/>
      <c r="E350" s="56"/>
      <c r="F350" s="56"/>
      <c r="G350" s="56"/>
      <c r="H350" s="56"/>
      <c r="I350" s="56">
        <v>1</v>
      </c>
    </row>
    <row r="351" spans="1:9" ht="15">
      <c r="A351" s="183">
        <v>44180</v>
      </c>
      <c r="B351" s="118">
        <v>350</v>
      </c>
      <c r="C351" s="56"/>
      <c r="D351" s="56"/>
      <c r="E351" s="56"/>
      <c r="F351" s="56"/>
      <c r="G351" s="56"/>
      <c r="H351" s="56"/>
      <c r="I351" s="56">
        <v>1</v>
      </c>
    </row>
    <row r="352" spans="1:9" ht="15">
      <c r="A352" s="183">
        <v>44181</v>
      </c>
      <c r="B352" s="118">
        <v>351</v>
      </c>
      <c r="C352" s="56"/>
      <c r="D352" s="56"/>
      <c r="E352" s="56"/>
      <c r="F352" s="56"/>
      <c r="G352" s="56"/>
      <c r="H352" s="56"/>
      <c r="I352" s="56">
        <v>1</v>
      </c>
    </row>
    <row r="353" spans="1:9" ht="15">
      <c r="A353" s="183">
        <v>44182</v>
      </c>
      <c r="B353" s="118">
        <v>352</v>
      </c>
      <c r="C353" s="56"/>
      <c r="D353" s="56"/>
      <c r="E353" s="56"/>
      <c r="F353" s="56"/>
      <c r="G353" s="56"/>
      <c r="H353" s="56"/>
      <c r="I353" s="56">
        <v>1</v>
      </c>
    </row>
    <row r="354" spans="1:9" ht="15">
      <c r="A354" s="183">
        <v>44183</v>
      </c>
      <c r="B354" s="118">
        <v>353</v>
      </c>
      <c r="C354" s="56"/>
      <c r="D354" s="56"/>
      <c r="E354" s="56"/>
      <c r="F354" s="56"/>
      <c r="G354" s="56"/>
      <c r="H354" s="56"/>
      <c r="I354" s="56">
        <v>1</v>
      </c>
    </row>
    <row r="355" spans="1:9" ht="15">
      <c r="A355" s="183">
        <v>44184</v>
      </c>
      <c r="B355" s="118">
        <v>354</v>
      </c>
      <c r="C355" s="56"/>
      <c r="D355" s="56"/>
      <c r="E355" s="56"/>
      <c r="F355" s="56"/>
      <c r="G355" s="56"/>
      <c r="H355" s="56"/>
      <c r="I355" s="56">
        <v>1</v>
      </c>
    </row>
    <row r="356" spans="1:9" ht="15">
      <c r="A356" s="183">
        <v>44185</v>
      </c>
      <c r="B356" s="118">
        <v>355</v>
      </c>
      <c r="C356" s="56"/>
      <c r="D356" s="56"/>
      <c r="E356" s="56"/>
      <c r="F356" s="56"/>
      <c r="G356" s="56"/>
      <c r="H356" s="56"/>
      <c r="I356" s="56">
        <v>1</v>
      </c>
    </row>
    <row r="357" spans="1:9" ht="15">
      <c r="A357" s="183">
        <v>44186</v>
      </c>
      <c r="B357" s="118">
        <v>356</v>
      </c>
      <c r="C357" s="56"/>
      <c r="D357" s="56"/>
      <c r="E357" s="56"/>
      <c r="F357" s="56"/>
      <c r="G357" s="56"/>
      <c r="H357" s="56"/>
      <c r="I357" s="56">
        <v>1</v>
      </c>
    </row>
    <row r="358" spans="1:9" ht="15">
      <c r="A358" s="183">
        <v>44187</v>
      </c>
      <c r="B358" s="118">
        <v>357</v>
      </c>
      <c r="C358" s="56"/>
      <c r="D358" s="56"/>
      <c r="E358" s="56"/>
      <c r="F358" s="56"/>
      <c r="G358" s="56"/>
      <c r="H358" s="56"/>
      <c r="I358" s="56">
        <v>1</v>
      </c>
    </row>
    <row r="359" spans="1:9" ht="15">
      <c r="A359" s="183">
        <v>44188</v>
      </c>
      <c r="B359" s="118">
        <v>358</v>
      </c>
      <c r="C359" s="56"/>
      <c r="D359" s="56"/>
      <c r="E359" s="56"/>
      <c r="F359" s="56"/>
      <c r="G359" s="56"/>
      <c r="H359" s="56"/>
      <c r="I359" s="56">
        <v>1</v>
      </c>
    </row>
    <row r="360" spans="1:9" ht="15">
      <c r="A360" s="183">
        <v>44189</v>
      </c>
      <c r="B360" s="118">
        <v>359</v>
      </c>
      <c r="C360" s="56"/>
      <c r="D360" s="56"/>
      <c r="E360" s="56"/>
      <c r="F360" s="56"/>
      <c r="G360" s="56"/>
      <c r="H360" s="56"/>
      <c r="I360" s="56">
        <v>1</v>
      </c>
    </row>
    <row r="361" spans="1:9" ht="15">
      <c r="A361" s="183">
        <v>44190</v>
      </c>
      <c r="B361" s="118">
        <v>360</v>
      </c>
      <c r="C361" s="56"/>
      <c r="D361" s="56"/>
      <c r="E361" s="56"/>
      <c r="F361" s="56"/>
      <c r="G361" s="56"/>
      <c r="H361" s="56"/>
      <c r="I361" s="56">
        <v>1</v>
      </c>
    </row>
    <row r="362" spans="1:9" ht="15">
      <c r="A362" s="183">
        <v>44191</v>
      </c>
      <c r="B362" s="118">
        <v>361</v>
      </c>
      <c r="C362" s="56"/>
      <c r="D362" s="56"/>
      <c r="E362" s="56"/>
      <c r="F362" s="56"/>
      <c r="G362" s="56"/>
      <c r="H362" s="56"/>
      <c r="I362" s="56">
        <v>1</v>
      </c>
    </row>
    <row r="363" spans="1:9" ht="15">
      <c r="A363" s="183">
        <v>44192</v>
      </c>
      <c r="B363" s="118">
        <v>362</v>
      </c>
      <c r="C363" s="56"/>
      <c r="D363" s="56"/>
      <c r="E363" s="56"/>
      <c r="F363" s="56"/>
      <c r="G363" s="56"/>
      <c r="H363" s="56"/>
      <c r="I363" s="56">
        <v>1</v>
      </c>
    </row>
    <row r="364" spans="1:9" ht="15">
      <c r="A364" s="183">
        <v>44193</v>
      </c>
      <c r="B364" s="118">
        <v>363</v>
      </c>
      <c r="C364" s="56"/>
      <c r="D364" s="56"/>
      <c r="E364" s="56"/>
      <c r="F364" s="56"/>
      <c r="G364" s="56"/>
      <c r="H364" s="56"/>
      <c r="I364" s="56">
        <v>1</v>
      </c>
    </row>
    <row r="365" spans="1:9" ht="15">
      <c r="A365" s="183">
        <v>44194</v>
      </c>
      <c r="B365" s="118">
        <v>364</v>
      </c>
      <c r="C365" s="56"/>
      <c r="D365" s="56"/>
      <c r="E365" s="56"/>
      <c r="F365" s="56"/>
      <c r="G365" s="56"/>
      <c r="H365" s="56"/>
      <c r="I365" s="56">
        <v>1</v>
      </c>
    </row>
    <row r="366" spans="1:9" ht="15">
      <c r="A366" s="183">
        <v>44195</v>
      </c>
      <c r="B366" s="118">
        <v>365</v>
      </c>
      <c r="C366" s="56"/>
      <c r="D366" s="56"/>
      <c r="E366" s="56"/>
      <c r="F366" s="56"/>
      <c r="G366" s="56"/>
      <c r="H366" s="56"/>
      <c r="I366" s="56">
        <v>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8"/>
  <dimension ref="A1:I366"/>
  <sheetViews>
    <sheetView workbookViewId="0">
      <selection activeCell="O20" sqref="O20"/>
    </sheetView>
  </sheetViews>
  <sheetFormatPr defaultRowHeight="12.75"/>
  <cols>
    <col min="1" max="1" width="14.140625" customWidth="1"/>
  </cols>
  <sheetData>
    <row r="1" spans="1:9">
      <c r="A1" t="s">
        <v>54</v>
      </c>
      <c r="B1" t="s">
        <v>2</v>
      </c>
      <c r="C1" t="s">
        <v>780</v>
      </c>
      <c r="D1" t="s">
        <v>781</v>
      </c>
      <c r="E1" t="s">
        <v>782</v>
      </c>
      <c r="F1" t="s">
        <v>783</v>
      </c>
      <c r="G1" t="s">
        <v>784</v>
      </c>
      <c r="H1" t="s">
        <v>785</v>
      </c>
      <c r="I1" t="s">
        <v>786</v>
      </c>
    </row>
    <row r="2" spans="1:9" ht="15">
      <c r="A2" s="183">
        <v>43466</v>
      </c>
      <c r="B2" s="118">
        <v>1</v>
      </c>
      <c r="C2">
        <v>78.599999999999994</v>
      </c>
      <c r="D2">
        <v>3.252350601251111</v>
      </c>
      <c r="E2">
        <v>0.77170709977551877</v>
      </c>
      <c r="F2">
        <v>0</v>
      </c>
      <c r="G2">
        <v>8.8887999999999998</v>
      </c>
      <c r="H2">
        <v>-11.111000000000001</v>
      </c>
      <c r="I2" s="119">
        <v>1</v>
      </c>
    </row>
    <row r="3" spans="1:9" ht="15">
      <c r="A3" s="183">
        <v>43467</v>
      </c>
      <c r="B3" s="118">
        <v>2</v>
      </c>
      <c r="C3">
        <v>42.3</v>
      </c>
      <c r="D3">
        <v>2.6348156769629258</v>
      </c>
      <c r="E3">
        <v>0.79159458337714206</v>
      </c>
      <c r="F3">
        <v>0</v>
      </c>
      <c r="G3">
        <v>-4.9999500000000001</v>
      </c>
      <c r="H3">
        <v>-11.111000000000001</v>
      </c>
      <c r="I3" s="119">
        <v>1</v>
      </c>
    </row>
    <row r="4" spans="1:9" ht="15">
      <c r="A4" s="183">
        <v>43468</v>
      </c>
      <c r="B4" s="118">
        <v>3</v>
      </c>
      <c r="C4">
        <v>22</v>
      </c>
      <c r="D4">
        <v>2.758322661820563</v>
      </c>
      <c r="E4">
        <v>1.548649914404008</v>
      </c>
      <c r="F4">
        <v>0</v>
      </c>
      <c r="G4">
        <v>3.8888500000000001</v>
      </c>
      <c r="H4">
        <v>-6.1110499999999996</v>
      </c>
      <c r="I4" s="119">
        <v>1</v>
      </c>
    </row>
    <row r="5" spans="1:9" ht="15">
      <c r="A5" s="183">
        <v>43469</v>
      </c>
      <c r="B5" s="118">
        <v>4</v>
      </c>
      <c r="C5">
        <v>14.2</v>
      </c>
      <c r="D5">
        <v>1.399745828386554</v>
      </c>
      <c r="E5">
        <v>1.3697849981073451</v>
      </c>
      <c r="F5">
        <v>0</v>
      </c>
      <c r="G5">
        <v>8.3332499999999996</v>
      </c>
      <c r="H5">
        <v>-5.5555000000000003</v>
      </c>
      <c r="I5" s="119">
        <v>1</v>
      </c>
    </row>
    <row r="6" spans="1:9" ht="15">
      <c r="A6" s="183">
        <v>43470</v>
      </c>
      <c r="B6" s="118">
        <v>5</v>
      </c>
      <c r="C6">
        <v>17</v>
      </c>
      <c r="D6">
        <v>2.0584497476272849</v>
      </c>
      <c r="E6">
        <v>2.8679980515165981</v>
      </c>
      <c r="F6">
        <v>0</v>
      </c>
      <c r="G6">
        <v>20.555350000000001</v>
      </c>
      <c r="H6">
        <v>-3.8888500000000001</v>
      </c>
      <c r="I6" s="119">
        <v>1</v>
      </c>
    </row>
    <row r="7" spans="1:9" ht="15">
      <c r="A7" s="183">
        <v>43471</v>
      </c>
      <c r="B7" s="118">
        <v>6</v>
      </c>
      <c r="C7">
        <v>24.3</v>
      </c>
      <c r="D7">
        <v>2.9641676365832921</v>
      </c>
      <c r="E7">
        <v>2.859984043172028</v>
      </c>
      <c r="F7">
        <v>0</v>
      </c>
      <c r="G7">
        <v>18.33315</v>
      </c>
      <c r="H7">
        <v>-3.3332999999999999</v>
      </c>
      <c r="I7" s="119">
        <v>1</v>
      </c>
    </row>
    <row r="8" spans="1:9" ht="15">
      <c r="A8" s="183">
        <v>43472</v>
      </c>
      <c r="B8" s="118">
        <v>7</v>
      </c>
      <c r="C8">
        <v>23.9</v>
      </c>
      <c r="D8">
        <v>0.61753492428818579</v>
      </c>
      <c r="E8">
        <v>1.3148344531240219</v>
      </c>
      <c r="F8">
        <v>0</v>
      </c>
      <c r="G8">
        <v>18.8887</v>
      </c>
      <c r="H8">
        <v>-3.8888500000000001</v>
      </c>
      <c r="I8" s="119">
        <v>1</v>
      </c>
    </row>
    <row r="9" spans="1:9" ht="15">
      <c r="A9" s="183">
        <v>43473</v>
      </c>
      <c r="B9" s="118">
        <v>8</v>
      </c>
      <c r="C9">
        <v>25.5</v>
      </c>
      <c r="D9">
        <v>2.0584497476272849</v>
      </c>
      <c r="E9">
        <v>2.143943575425487</v>
      </c>
      <c r="F9">
        <v>0</v>
      </c>
      <c r="G9">
        <v>14.99985</v>
      </c>
      <c r="H9">
        <v>-2.2222</v>
      </c>
      <c r="I9" s="119">
        <v>1</v>
      </c>
    </row>
    <row r="10" spans="1:9" ht="15">
      <c r="A10" s="183">
        <v>43474</v>
      </c>
      <c r="B10" s="118">
        <v>9</v>
      </c>
      <c r="C10">
        <v>29</v>
      </c>
      <c r="D10">
        <v>1.8526047728645569</v>
      </c>
      <c r="E10">
        <v>1.547839644284428</v>
      </c>
      <c r="F10">
        <v>0</v>
      </c>
      <c r="G10">
        <v>8.8887999999999998</v>
      </c>
      <c r="H10">
        <v>-5.5555000000000003</v>
      </c>
      <c r="I10" s="119">
        <v>1</v>
      </c>
    </row>
    <row r="11" spans="1:9" ht="15">
      <c r="A11" s="183">
        <v>43475</v>
      </c>
      <c r="B11" s="118">
        <v>10</v>
      </c>
      <c r="C11">
        <v>32.5</v>
      </c>
      <c r="D11">
        <v>2.5524776870578338</v>
      </c>
      <c r="E11">
        <v>1.8335180721276969</v>
      </c>
      <c r="F11">
        <v>0</v>
      </c>
      <c r="G11">
        <v>11.111000000000001</v>
      </c>
      <c r="H11">
        <v>-5.5555000000000003</v>
      </c>
      <c r="I11" s="119">
        <v>1</v>
      </c>
    </row>
    <row r="12" spans="1:9" ht="15">
      <c r="A12" s="183">
        <v>43476</v>
      </c>
      <c r="B12" s="118">
        <v>11</v>
      </c>
      <c r="C12">
        <v>61.6</v>
      </c>
      <c r="D12">
        <v>4.528589444780029</v>
      </c>
      <c r="E12">
        <v>1.957766391606764</v>
      </c>
      <c r="F12">
        <v>0</v>
      </c>
      <c r="G12">
        <v>17.7776</v>
      </c>
      <c r="H12">
        <v>2.2222</v>
      </c>
      <c r="I12" s="119">
        <v>1</v>
      </c>
    </row>
    <row r="13" spans="1:9" ht="15">
      <c r="A13" s="183">
        <v>43477</v>
      </c>
      <c r="B13" s="118">
        <v>12</v>
      </c>
      <c r="C13">
        <v>43.2</v>
      </c>
      <c r="D13">
        <v>3.9522235154443881</v>
      </c>
      <c r="E13">
        <v>1.6621016075127679</v>
      </c>
      <c r="F13">
        <v>0</v>
      </c>
      <c r="G13">
        <v>8.3332499999999996</v>
      </c>
      <c r="H13">
        <v>0</v>
      </c>
      <c r="I13" s="119">
        <v>1</v>
      </c>
    </row>
    <row r="14" spans="1:9" ht="15">
      <c r="A14" s="183">
        <v>43478</v>
      </c>
      <c r="B14" s="118">
        <v>13</v>
      </c>
      <c r="C14">
        <v>71.7</v>
      </c>
      <c r="D14">
        <v>2.0996187425798309</v>
      </c>
      <c r="E14">
        <v>0.84165254362173603</v>
      </c>
      <c r="F14">
        <v>0</v>
      </c>
      <c r="G14">
        <v>9.44435</v>
      </c>
      <c r="H14">
        <v>-4.9999500000000001</v>
      </c>
      <c r="I14" s="119">
        <v>1</v>
      </c>
    </row>
    <row r="15" spans="1:9" ht="15">
      <c r="A15" s="183">
        <v>43479</v>
      </c>
      <c r="B15" s="118">
        <v>14</v>
      </c>
      <c r="C15">
        <v>48.8</v>
      </c>
      <c r="D15">
        <v>3.4993645709663861</v>
      </c>
      <c r="E15">
        <v>1.3288442508784311</v>
      </c>
      <c r="F15">
        <v>0</v>
      </c>
      <c r="G15">
        <v>4.9999500000000001</v>
      </c>
      <c r="H15">
        <v>-3.8888500000000001</v>
      </c>
      <c r="I15" s="119">
        <v>1</v>
      </c>
    </row>
    <row r="16" spans="1:9" ht="15">
      <c r="A16" s="183">
        <v>43480</v>
      </c>
      <c r="B16" s="118">
        <v>15</v>
      </c>
      <c r="C16">
        <v>28.5</v>
      </c>
      <c r="D16">
        <v>3.7463785406816599</v>
      </c>
      <c r="E16">
        <v>2.311530186868628</v>
      </c>
      <c r="F16">
        <v>0</v>
      </c>
      <c r="G16">
        <v>12.222099999999999</v>
      </c>
      <c r="H16">
        <v>-1.66665</v>
      </c>
      <c r="I16" s="119">
        <v>1</v>
      </c>
    </row>
    <row r="17" spans="1:9" ht="15">
      <c r="A17" s="183">
        <v>43481</v>
      </c>
      <c r="B17" s="118">
        <v>16</v>
      </c>
      <c r="C17">
        <v>28.4</v>
      </c>
      <c r="D17">
        <v>6.9163911520276802</v>
      </c>
      <c r="E17">
        <v>3.5893292216155919</v>
      </c>
      <c r="F17">
        <v>0</v>
      </c>
      <c r="G17">
        <v>16.110949999999999</v>
      </c>
      <c r="H17">
        <v>-2.7777500000000002</v>
      </c>
      <c r="I17" s="119">
        <v>1</v>
      </c>
    </row>
    <row r="18" spans="1:9" ht="15">
      <c r="A18" s="183">
        <v>43482</v>
      </c>
      <c r="B18" s="118">
        <v>17</v>
      </c>
      <c r="C18">
        <v>14.8</v>
      </c>
      <c r="D18">
        <v>3.9522235154443881</v>
      </c>
      <c r="E18">
        <v>3.5033043929326069</v>
      </c>
      <c r="F18">
        <v>0</v>
      </c>
      <c r="G18">
        <v>17.222049999999999</v>
      </c>
      <c r="H18">
        <v>-1.66665</v>
      </c>
      <c r="I18" s="119">
        <v>1</v>
      </c>
    </row>
    <row r="19" spans="1:9" ht="15">
      <c r="A19" s="183">
        <v>43483</v>
      </c>
      <c r="B19" s="118">
        <v>18</v>
      </c>
      <c r="C19">
        <v>24</v>
      </c>
      <c r="D19">
        <v>7.5339260763158666</v>
      </c>
      <c r="E19">
        <v>4.7961587665702456</v>
      </c>
      <c r="F19">
        <v>0</v>
      </c>
      <c r="G19">
        <v>19.44425</v>
      </c>
      <c r="H19">
        <v>1.1111</v>
      </c>
      <c r="I19" s="119">
        <v>1</v>
      </c>
    </row>
    <row r="20" spans="1:9" ht="15">
      <c r="A20" s="183">
        <v>43484</v>
      </c>
      <c r="B20" s="118">
        <v>19</v>
      </c>
      <c r="C20">
        <v>25.9</v>
      </c>
      <c r="D20">
        <v>2.5113086921052878</v>
      </c>
      <c r="E20">
        <v>2.5005383279301112</v>
      </c>
      <c r="F20">
        <v>4.0640000000000001</v>
      </c>
      <c r="G20">
        <v>15.555400000000001</v>
      </c>
      <c r="H20">
        <v>-4.9999500000000001</v>
      </c>
      <c r="I20" s="119">
        <v>1</v>
      </c>
    </row>
    <row r="21" spans="1:9" ht="15">
      <c r="A21" s="183">
        <v>43485</v>
      </c>
      <c r="B21" s="118">
        <v>20</v>
      </c>
      <c r="C21">
        <v>27.7</v>
      </c>
      <c r="D21">
        <v>2.9641676365832921</v>
      </c>
      <c r="E21">
        <v>2.2967347333126149</v>
      </c>
      <c r="F21">
        <v>0</v>
      </c>
      <c r="G21">
        <v>12.77765</v>
      </c>
      <c r="H21">
        <v>-3.3332999999999999</v>
      </c>
      <c r="I21" s="119">
        <v>1</v>
      </c>
    </row>
    <row r="22" spans="1:9" ht="15">
      <c r="A22" s="183">
        <v>43486</v>
      </c>
      <c r="B22" s="118">
        <v>21</v>
      </c>
      <c r="C22">
        <v>18.399999999999999</v>
      </c>
      <c r="D22">
        <v>4.7344344195427572</v>
      </c>
      <c r="E22">
        <v>3.7598841200579209</v>
      </c>
      <c r="F22">
        <v>0</v>
      </c>
      <c r="G22">
        <v>17.222049999999999</v>
      </c>
      <c r="H22">
        <v>-2.7777500000000002</v>
      </c>
      <c r="I22" s="119">
        <v>1</v>
      </c>
    </row>
    <row r="23" spans="1:9" ht="15">
      <c r="A23" s="183">
        <v>43487</v>
      </c>
      <c r="B23" s="118">
        <v>22</v>
      </c>
      <c r="C23">
        <v>36.1</v>
      </c>
      <c r="D23">
        <v>5.0226173842105766</v>
      </c>
      <c r="E23">
        <v>3.6743808014992871</v>
      </c>
      <c r="F23">
        <v>0</v>
      </c>
      <c r="G23">
        <v>18.33315</v>
      </c>
      <c r="H23">
        <v>-4.4443999999999999</v>
      </c>
      <c r="I23" s="119">
        <v>1</v>
      </c>
    </row>
    <row r="24" spans="1:9" ht="15">
      <c r="A24" s="183">
        <v>43488</v>
      </c>
      <c r="B24" s="118">
        <v>23</v>
      </c>
      <c r="C24">
        <v>12.9</v>
      </c>
      <c r="D24">
        <v>2.799491656773109</v>
      </c>
      <c r="E24">
        <v>1.6872307934732389</v>
      </c>
      <c r="F24">
        <v>0</v>
      </c>
      <c r="G24">
        <v>3.3332999999999999</v>
      </c>
      <c r="H24">
        <v>-11.111000000000001</v>
      </c>
      <c r="I24" s="119">
        <v>1</v>
      </c>
    </row>
    <row r="25" spans="1:9" ht="15">
      <c r="A25" s="183">
        <v>43489</v>
      </c>
      <c r="B25" s="118">
        <v>24</v>
      </c>
      <c r="C25">
        <v>27.5</v>
      </c>
      <c r="D25">
        <v>3.6640405507765679</v>
      </c>
      <c r="E25">
        <v>2.4097830832802019</v>
      </c>
      <c r="F25">
        <v>0</v>
      </c>
      <c r="G25">
        <v>10.55545</v>
      </c>
      <c r="H25">
        <v>-4.9999500000000001</v>
      </c>
      <c r="I25" s="119">
        <v>1</v>
      </c>
    </row>
    <row r="26" spans="1:9" ht="15">
      <c r="A26" s="183">
        <v>43490</v>
      </c>
      <c r="B26" s="118">
        <v>25</v>
      </c>
      <c r="C26">
        <v>25.1</v>
      </c>
      <c r="D26">
        <v>3.1288436163934739</v>
      </c>
      <c r="E26">
        <v>2.173510394549488</v>
      </c>
      <c r="F26">
        <v>0</v>
      </c>
      <c r="G26">
        <v>9.9999000000000002</v>
      </c>
      <c r="H26">
        <v>-7.7776999999999994</v>
      </c>
      <c r="I26" s="119">
        <v>1</v>
      </c>
    </row>
    <row r="27" spans="1:9" ht="15">
      <c r="A27" s="183">
        <v>43491</v>
      </c>
      <c r="B27" s="118">
        <v>26</v>
      </c>
      <c r="C27">
        <v>23.7</v>
      </c>
      <c r="D27">
        <v>3.0876746214409292</v>
      </c>
      <c r="E27">
        <v>2.0292454774327808</v>
      </c>
      <c r="F27">
        <v>0</v>
      </c>
      <c r="G27">
        <v>7.7776999999999994</v>
      </c>
      <c r="H27">
        <v>-8.3332499999999996</v>
      </c>
      <c r="I27" s="119">
        <v>1</v>
      </c>
    </row>
    <row r="28" spans="1:9" ht="15">
      <c r="A28" s="183">
        <v>43492</v>
      </c>
      <c r="B28" s="118">
        <v>27</v>
      </c>
      <c r="C28">
        <v>18.899999999999999</v>
      </c>
      <c r="D28">
        <v>4.4874204498274821</v>
      </c>
      <c r="E28">
        <v>2.7830535872142601</v>
      </c>
      <c r="F28">
        <v>0</v>
      </c>
      <c r="G28">
        <v>9.9999000000000002</v>
      </c>
      <c r="H28">
        <v>-6.6665999999999999</v>
      </c>
      <c r="I28" s="119">
        <v>1</v>
      </c>
    </row>
    <row r="29" spans="1:9" ht="15">
      <c r="A29" s="183">
        <v>43493</v>
      </c>
      <c r="B29" s="118">
        <v>28</v>
      </c>
      <c r="C29">
        <v>35.299999999999997</v>
      </c>
      <c r="D29">
        <v>4.0757305003020257</v>
      </c>
      <c r="E29">
        <v>2.8405539445576151</v>
      </c>
      <c r="F29">
        <v>0</v>
      </c>
      <c r="G29">
        <v>14.4443</v>
      </c>
      <c r="H29">
        <v>-6.6665999999999999</v>
      </c>
      <c r="I29" s="119">
        <v>1</v>
      </c>
    </row>
    <row r="30" spans="1:9" ht="15">
      <c r="A30" s="183">
        <v>43494</v>
      </c>
      <c r="B30" s="118">
        <v>29</v>
      </c>
      <c r="C30">
        <v>35</v>
      </c>
      <c r="D30">
        <v>3.334688591156203</v>
      </c>
      <c r="E30">
        <v>1.5053468561252721</v>
      </c>
      <c r="F30">
        <v>0</v>
      </c>
      <c r="G30">
        <v>3.8888500000000001</v>
      </c>
      <c r="H30">
        <v>-8.3332499999999996</v>
      </c>
      <c r="I30" s="119">
        <v>1</v>
      </c>
    </row>
    <row r="31" spans="1:9" ht="15">
      <c r="A31" s="183">
        <v>43495</v>
      </c>
      <c r="B31" s="118">
        <v>30</v>
      </c>
      <c r="C31">
        <v>20.399999999999999</v>
      </c>
      <c r="D31">
        <v>2.8818296466782001</v>
      </c>
      <c r="E31">
        <v>2.0805856418992361</v>
      </c>
      <c r="F31">
        <v>0</v>
      </c>
      <c r="G31">
        <v>7.7776999999999994</v>
      </c>
      <c r="H31">
        <v>-10.55545</v>
      </c>
      <c r="I31" s="119">
        <v>1</v>
      </c>
    </row>
    <row r="32" spans="1:9" ht="15">
      <c r="A32" s="183">
        <v>43496</v>
      </c>
      <c r="B32" s="118">
        <v>31</v>
      </c>
      <c r="C32">
        <v>6.2</v>
      </c>
      <c r="D32">
        <v>3.4581955760138401</v>
      </c>
      <c r="E32">
        <v>3.0086026032914952</v>
      </c>
      <c r="F32">
        <v>0</v>
      </c>
      <c r="G32">
        <v>11.666550000000001</v>
      </c>
      <c r="H32">
        <v>-3.8888500000000001</v>
      </c>
      <c r="I32" s="119">
        <v>1</v>
      </c>
    </row>
    <row r="33" spans="1:9" ht="15">
      <c r="A33" s="183">
        <v>43497</v>
      </c>
      <c r="B33" s="118">
        <v>32</v>
      </c>
      <c r="C33">
        <v>17.100000000000001</v>
      </c>
      <c r="D33">
        <v>3.0465056264883819</v>
      </c>
      <c r="E33">
        <v>3.59824039817163</v>
      </c>
      <c r="F33">
        <v>0</v>
      </c>
      <c r="G33">
        <v>18.8887</v>
      </c>
      <c r="H33">
        <v>-8.3332499999999996</v>
      </c>
      <c r="I33" s="119">
        <v>1</v>
      </c>
    </row>
    <row r="34" spans="1:9" ht="15">
      <c r="A34" s="183">
        <v>43498</v>
      </c>
      <c r="B34" s="118">
        <v>33</v>
      </c>
      <c r="C34">
        <v>21.7</v>
      </c>
      <c r="D34">
        <v>5.1872933640207597</v>
      </c>
      <c r="E34">
        <v>3.9822183495502719</v>
      </c>
      <c r="F34">
        <v>0</v>
      </c>
      <c r="G34">
        <v>18.33315</v>
      </c>
      <c r="H34">
        <v>0.55554999999999999</v>
      </c>
      <c r="I34" s="119">
        <v>1</v>
      </c>
    </row>
    <row r="35" spans="1:9" ht="15">
      <c r="A35" s="183">
        <v>43499</v>
      </c>
      <c r="B35" s="118">
        <v>34</v>
      </c>
      <c r="C35">
        <v>26.5</v>
      </c>
      <c r="D35">
        <v>7.4515880864107746</v>
      </c>
      <c r="E35">
        <v>4.6991252463230744</v>
      </c>
      <c r="F35">
        <v>0</v>
      </c>
      <c r="G35">
        <v>19.44425</v>
      </c>
      <c r="H35">
        <v>-0.55554999999999999</v>
      </c>
      <c r="I35" s="119">
        <v>1</v>
      </c>
    </row>
    <row r="36" spans="1:9" ht="15">
      <c r="A36" s="183">
        <v>43500</v>
      </c>
      <c r="B36" s="118">
        <v>35</v>
      </c>
      <c r="C36">
        <v>27.7</v>
      </c>
      <c r="D36">
        <v>5.0226173842105766</v>
      </c>
      <c r="E36">
        <v>4.4090244260011762</v>
      </c>
      <c r="F36">
        <v>0</v>
      </c>
      <c r="G36">
        <v>20.555350000000001</v>
      </c>
      <c r="H36">
        <v>4.9999500000000001</v>
      </c>
      <c r="I36" s="119">
        <v>1</v>
      </c>
    </row>
    <row r="37" spans="1:9" ht="15">
      <c r="A37" s="183">
        <v>43501</v>
      </c>
      <c r="B37" s="118">
        <v>36</v>
      </c>
      <c r="C37">
        <v>25.6</v>
      </c>
      <c r="D37">
        <v>4.1168994952545708</v>
      </c>
      <c r="E37">
        <v>3.8656481192169831</v>
      </c>
      <c r="F37">
        <v>0</v>
      </c>
      <c r="G37">
        <v>20.555350000000001</v>
      </c>
      <c r="H37">
        <v>1.1111</v>
      </c>
      <c r="I37" s="119">
        <v>1</v>
      </c>
    </row>
    <row r="38" spans="1:9" ht="15">
      <c r="A38" s="183">
        <v>43502</v>
      </c>
      <c r="B38" s="118">
        <v>37</v>
      </c>
      <c r="C38">
        <v>19.3</v>
      </c>
      <c r="D38">
        <v>5.9695042681191284</v>
      </c>
      <c r="E38">
        <v>4.8997247561466626</v>
      </c>
      <c r="F38">
        <v>0</v>
      </c>
      <c r="G38">
        <v>19.9998</v>
      </c>
      <c r="H38">
        <v>1.66665</v>
      </c>
      <c r="I38" s="119">
        <v>1</v>
      </c>
    </row>
    <row r="39" spans="1:9" ht="15">
      <c r="A39" s="183">
        <v>43503</v>
      </c>
      <c r="B39" s="118">
        <v>38</v>
      </c>
      <c r="C39">
        <v>9.3000000000000007</v>
      </c>
      <c r="D39">
        <v>4.6520964296376661</v>
      </c>
      <c r="E39">
        <v>5.2126127214860114</v>
      </c>
      <c r="F39">
        <v>0</v>
      </c>
      <c r="G39">
        <v>18.8887</v>
      </c>
      <c r="H39">
        <v>-7.2221500000000001</v>
      </c>
      <c r="I39" s="119">
        <v>1</v>
      </c>
    </row>
    <row r="40" spans="1:9" ht="15">
      <c r="A40" s="183">
        <v>43504</v>
      </c>
      <c r="B40" s="118">
        <v>39</v>
      </c>
      <c r="C40">
        <v>21.8</v>
      </c>
      <c r="D40">
        <v>4.5697584397325741</v>
      </c>
      <c r="E40">
        <v>2.5308136552674632</v>
      </c>
      <c r="F40">
        <v>0</v>
      </c>
      <c r="G40">
        <v>7.7776999999999994</v>
      </c>
      <c r="H40">
        <v>-12.77765</v>
      </c>
      <c r="I40" s="119">
        <v>1</v>
      </c>
    </row>
    <row r="41" spans="1:9" ht="15">
      <c r="A41" s="183">
        <v>43505</v>
      </c>
      <c r="B41" s="118">
        <v>40</v>
      </c>
      <c r="C41">
        <v>37.5</v>
      </c>
      <c r="D41">
        <v>4.8579414044003952</v>
      </c>
      <c r="E41">
        <v>1.7521450108345751</v>
      </c>
      <c r="F41">
        <v>0</v>
      </c>
      <c r="G41">
        <v>3.8888500000000001</v>
      </c>
      <c r="H41">
        <v>-9.9999000000000002</v>
      </c>
      <c r="I41" s="119">
        <v>1</v>
      </c>
    </row>
    <row r="42" spans="1:9" ht="15">
      <c r="A42" s="183">
        <v>43506</v>
      </c>
      <c r="B42" s="118">
        <v>41</v>
      </c>
      <c r="C42">
        <v>34.700000000000003</v>
      </c>
      <c r="D42">
        <v>4.405082459922391</v>
      </c>
      <c r="E42">
        <v>1.9612267625602879</v>
      </c>
      <c r="F42">
        <v>0</v>
      </c>
      <c r="G42">
        <v>7.2221500000000001</v>
      </c>
      <c r="H42">
        <v>-4.9999500000000001</v>
      </c>
      <c r="I42" s="119">
        <v>1</v>
      </c>
    </row>
    <row r="43" spans="1:9" ht="15">
      <c r="A43" s="183">
        <v>43507</v>
      </c>
      <c r="B43" s="118">
        <v>42</v>
      </c>
      <c r="C43">
        <v>19</v>
      </c>
      <c r="D43">
        <v>6.2165182378344026</v>
      </c>
      <c r="E43">
        <v>3.4856422522729238</v>
      </c>
      <c r="F43">
        <v>0</v>
      </c>
      <c r="G43">
        <v>12.77765</v>
      </c>
      <c r="H43">
        <v>-3.8888500000000001</v>
      </c>
      <c r="I43" s="119">
        <v>1</v>
      </c>
    </row>
    <row r="44" spans="1:9" ht="15">
      <c r="A44" s="183">
        <v>43508</v>
      </c>
      <c r="B44" s="118">
        <v>43</v>
      </c>
      <c r="C44">
        <v>10</v>
      </c>
      <c r="D44">
        <v>3.911054520491843</v>
      </c>
      <c r="E44">
        <v>3.6588827025974329</v>
      </c>
      <c r="F44">
        <v>0</v>
      </c>
      <c r="G44">
        <v>14.4443</v>
      </c>
      <c r="H44">
        <v>-9.44435</v>
      </c>
      <c r="I44" s="119">
        <v>1</v>
      </c>
    </row>
    <row r="45" spans="1:9" ht="15">
      <c r="A45" s="183">
        <v>43509</v>
      </c>
      <c r="B45" s="118">
        <v>44</v>
      </c>
      <c r="C45">
        <v>9.9</v>
      </c>
      <c r="D45">
        <v>6.2576872327869486</v>
      </c>
      <c r="E45">
        <v>4.359006547586243</v>
      </c>
      <c r="F45">
        <v>0</v>
      </c>
      <c r="G45">
        <v>14.4443</v>
      </c>
      <c r="H45">
        <v>-5.5555000000000003</v>
      </c>
      <c r="I45" s="119">
        <v>1</v>
      </c>
    </row>
    <row r="46" spans="1:9" ht="15">
      <c r="A46" s="183">
        <v>43510</v>
      </c>
      <c r="B46" s="118">
        <v>45</v>
      </c>
      <c r="C46">
        <v>16.100000000000001</v>
      </c>
      <c r="D46">
        <v>7.3280811015531366</v>
      </c>
      <c r="E46">
        <v>4.9198337638782794</v>
      </c>
      <c r="F46">
        <v>0</v>
      </c>
      <c r="G46">
        <v>17.7776</v>
      </c>
      <c r="H46">
        <v>0</v>
      </c>
      <c r="I46" s="119">
        <v>1</v>
      </c>
    </row>
    <row r="47" spans="1:9" ht="15">
      <c r="A47" s="183">
        <v>43511</v>
      </c>
      <c r="B47" s="118">
        <v>46</v>
      </c>
      <c r="C47">
        <v>12.7</v>
      </c>
      <c r="D47">
        <v>5.6401523084987621</v>
      </c>
      <c r="E47">
        <v>5.1335320259574226</v>
      </c>
      <c r="F47">
        <v>0</v>
      </c>
      <c r="G47">
        <v>19.9998</v>
      </c>
      <c r="H47">
        <v>6.1110499999999996</v>
      </c>
      <c r="I47" s="119">
        <v>1</v>
      </c>
    </row>
    <row r="48" spans="1:9" ht="15">
      <c r="A48" s="183">
        <v>43512</v>
      </c>
      <c r="B48" s="118">
        <v>47</v>
      </c>
      <c r="C48">
        <v>13</v>
      </c>
      <c r="D48">
        <v>6.0106732630716744</v>
      </c>
      <c r="E48">
        <v>5.9275650736262682</v>
      </c>
      <c r="F48">
        <v>0</v>
      </c>
      <c r="G48">
        <v>21.666450000000001</v>
      </c>
      <c r="H48">
        <v>-2.2222</v>
      </c>
      <c r="I48" s="119">
        <v>1</v>
      </c>
    </row>
    <row r="49" spans="1:9" ht="15">
      <c r="A49" s="183">
        <v>43513</v>
      </c>
      <c r="B49" s="118">
        <v>48</v>
      </c>
      <c r="C49">
        <v>15.7</v>
      </c>
      <c r="D49">
        <v>2.8818296466782001</v>
      </c>
      <c r="E49">
        <v>3.626617864821986</v>
      </c>
      <c r="F49">
        <v>0</v>
      </c>
      <c r="G49">
        <v>17.7776</v>
      </c>
      <c r="H49">
        <v>-9.44435</v>
      </c>
      <c r="I49" s="119">
        <v>1</v>
      </c>
    </row>
    <row r="50" spans="1:9" ht="15">
      <c r="A50" s="183">
        <v>43514</v>
      </c>
      <c r="B50" s="118">
        <v>49</v>
      </c>
      <c r="C50">
        <v>41.4</v>
      </c>
      <c r="D50">
        <v>4.4874204498274821</v>
      </c>
      <c r="E50">
        <v>2.4200062197954781</v>
      </c>
      <c r="F50">
        <v>0</v>
      </c>
      <c r="G50">
        <v>11.666550000000001</v>
      </c>
      <c r="H50">
        <v>-7.7776999999999994</v>
      </c>
      <c r="I50" s="119">
        <v>1</v>
      </c>
    </row>
    <row r="51" spans="1:9" ht="15">
      <c r="A51" s="183">
        <v>43515</v>
      </c>
      <c r="B51" s="118">
        <v>50</v>
      </c>
      <c r="C51">
        <v>60.1</v>
      </c>
      <c r="D51">
        <v>3.334688591156203</v>
      </c>
      <c r="E51">
        <v>0.88200788695292243</v>
      </c>
      <c r="F51">
        <v>0</v>
      </c>
      <c r="G51">
        <v>2.2222</v>
      </c>
      <c r="H51">
        <v>-11.666550000000001</v>
      </c>
      <c r="I51" s="119">
        <v>1</v>
      </c>
    </row>
    <row r="52" spans="1:9" ht="15">
      <c r="A52" s="183">
        <v>43516</v>
      </c>
      <c r="B52" s="118">
        <v>51</v>
      </c>
      <c r="C52">
        <v>18.899999999999999</v>
      </c>
      <c r="D52">
        <v>5.9695042681191284</v>
      </c>
      <c r="E52">
        <v>1.6580042023762691</v>
      </c>
      <c r="F52">
        <v>0</v>
      </c>
      <c r="G52">
        <v>-2.7777500000000002</v>
      </c>
      <c r="H52">
        <v>-10.55545</v>
      </c>
      <c r="I52" s="119">
        <v>1</v>
      </c>
    </row>
    <row r="53" spans="1:9" ht="15">
      <c r="A53" s="183">
        <v>43517</v>
      </c>
      <c r="B53" s="118">
        <v>52</v>
      </c>
      <c r="C53">
        <v>14.5</v>
      </c>
      <c r="D53">
        <v>4.3227444700173008</v>
      </c>
      <c r="E53">
        <v>3.093605986394997</v>
      </c>
      <c r="F53">
        <v>0</v>
      </c>
      <c r="G53">
        <v>9.44435</v>
      </c>
      <c r="H53">
        <v>-4.9999500000000001</v>
      </c>
      <c r="I53" s="119">
        <v>1</v>
      </c>
    </row>
    <row r="54" spans="1:9" ht="15">
      <c r="A54" s="183">
        <v>43518</v>
      </c>
      <c r="B54" s="118">
        <v>53</v>
      </c>
      <c r="C54">
        <v>24.4</v>
      </c>
      <c r="D54">
        <v>3.8287165305867519</v>
      </c>
      <c r="E54">
        <v>3.603372949131177</v>
      </c>
      <c r="F54">
        <v>0</v>
      </c>
      <c r="G54">
        <v>17.222049999999999</v>
      </c>
      <c r="H54">
        <v>-1.66665</v>
      </c>
      <c r="I54" s="119">
        <v>1</v>
      </c>
    </row>
    <row r="55" spans="1:9" ht="15">
      <c r="A55" s="183">
        <v>43519</v>
      </c>
      <c r="B55" s="118">
        <v>54</v>
      </c>
      <c r="C55">
        <v>32.799999999999997</v>
      </c>
      <c r="D55">
        <v>6.5047012025022228</v>
      </c>
      <c r="E55">
        <v>3.722205179316747</v>
      </c>
      <c r="F55">
        <v>4.5719999999999992</v>
      </c>
      <c r="G55">
        <v>15.555400000000001</v>
      </c>
      <c r="H55">
        <v>-2.7777500000000002</v>
      </c>
      <c r="I55" s="119">
        <v>1</v>
      </c>
    </row>
    <row r="56" spans="1:9" ht="15">
      <c r="A56" s="183">
        <v>43520</v>
      </c>
      <c r="B56" s="118">
        <v>55</v>
      </c>
      <c r="C56">
        <v>15.1</v>
      </c>
      <c r="D56">
        <v>3.375857586108749</v>
      </c>
      <c r="E56">
        <v>2.956314248006608</v>
      </c>
      <c r="F56">
        <v>0</v>
      </c>
      <c r="G56">
        <v>11.111000000000001</v>
      </c>
      <c r="H56">
        <v>-7.2221500000000001</v>
      </c>
      <c r="I56" s="119">
        <v>1</v>
      </c>
    </row>
    <row r="57" spans="1:9" ht="15">
      <c r="A57" s="183">
        <v>43521</v>
      </c>
      <c r="B57" s="118">
        <v>56</v>
      </c>
      <c r="C57">
        <v>10.6</v>
      </c>
      <c r="D57">
        <v>3.6228715558240232</v>
      </c>
      <c r="E57">
        <v>3.661106575654955</v>
      </c>
      <c r="F57">
        <v>0</v>
      </c>
      <c r="G57">
        <v>14.4443</v>
      </c>
      <c r="H57">
        <v>-6.1110499999999996</v>
      </c>
      <c r="I57" s="119">
        <v>1</v>
      </c>
    </row>
    <row r="58" spans="1:9" ht="15">
      <c r="A58" s="183">
        <v>43522</v>
      </c>
      <c r="B58" s="118">
        <v>57</v>
      </c>
      <c r="C58">
        <v>12.5</v>
      </c>
      <c r="D58">
        <v>5.0637863791631226</v>
      </c>
      <c r="E58">
        <v>5.1321840434803354</v>
      </c>
      <c r="F58">
        <v>0</v>
      </c>
      <c r="G58">
        <v>19.44425</v>
      </c>
      <c r="H58">
        <v>-2.2222</v>
      </c>
      <c r="I58" s="119">
        <v>1</v>
      </c>
    </row>
    <row r="59" spans="1:9" ht="15">
      <c r="A59" s="183">
        <v>43523</v>
      </c>
      <c r="B59" s="118">
        <v>58</v>
      </c>
      <c r="C59">
        <v>24.9</v>
      </c>
      <c r="D59">
        <v>3.4581955760138401</v>
      </c>
      <c r="E59">
        <v>4.5747414818090171</v>
      </c>
      <c r="F59">
        <v>0</v>
      </c>
      <c r="G59">
        <v>21.666450000000001</v>
      </c>
      <c r="H59">
        <v>4.4443999999999999</v>
      </c>
      <c r="I59" s="119">
        <v>1</v>
      </c>
    </row>
    <row r="60" spans="1:9" ht="15">
      <c r="A60" s="183">
        <v>43524</v>
      </c>
      <c r="B60" s="118">
        <v>59</v>
      </c>
      <c r="C60">
        <v>17.8</v>
      </c>
      <c r="D60">
        <v>2.3466327122951061</v>
      </c>
      <c r="E60">
        <v>2.7703975260338018</v>
      </c>
      <c r="F60">
        <v>0</v>
      </c>
      <c r="G60">
        <v>12.222099999999999</v>
      </c>
      <c r="H60">
        <v>-6.1110499999999996</v>
      </c>
      <c r="I60" s="119">
        <v>1</v>
      </c>
    </row>
    <row r="61" spans="1:9" ht="15">
      <c r="A61" s="183">
        <v>43525</v>
      </c>
      <c r="B61" s="118">
        <v>60</v>
      </c>
      <c r="C61">
        <v>13.8</v>
      </c>
      <c r="D61">
        <v>4.363913464969845</v>
      </c>
      <c r="E61">
        <v>4.9590212018648741</v>
      </c>
      <c r="F61">
        <v>0</v>
      </c>
      <c r="G61">
        <v>21.666450000000001</v>
      </c>
      <c r="H61">
        <v>-1.66665</v>
      </c>
      <c r="I61" s="119">
        <v>1</v>
      </c>
    </row>
    <row r="62" spans="1:9" ht="15">
      <c r="A62" s="183">
        <v>43526</v>
      </c>
      <c r="B62" s="118">
        <v>61</v>
      </c>
      <c r="C62">
        <v>48.8</v>
      </c>
      <c r="D62">
        <v>3.9522235154443881</v>
      </c>
      <c r="E62">
        <v>3.483213528439614</v>
      </c>
      <c r="F62">
        <v>0</v>
      </c>
      <c r="G62">
        <v>22.222000000000001</v>
      </c>
      <c r="H62">
        <v>-2.2222</v>
      </c>
      <c r="I62" s="119">
        <v>1</v>
      </c>
    </row>
    <row r="63" spans="1:9" ht="15">
      <c r="A63" s="183">
        <v>43527</v>
      </c>
      <c r="B63" s="118">
        <v>62</v>
      </c>
      <c r="C63">
        <v>87.3</v>
      </c>
      <c r="D63">
        <v>1.2762388435289169</v>
      </c>
      <c r="E63">
        <v>0.62921381101421625</v>
      </c>
      <c r="F63">
        <v>0</v>
      </c>
      <c r="G63">
        <v>12.77765</v>
      </c>
      <c r="H63">
        <v>-9.44435</v>
      </c>
      <c r="I63" s="119">
        <v>1</v>
      </c>
    </row>
    <row r="64" spans="1:9" ht="15">
      <c r="A64" s="183">
        <v>43528</v>
      </c>
      <c r="B64" s="118">
        <v>63</v>
      </c>
      <c r="C64">
        <v>82.5</v>
      </c>
      <c r="D64">
        <v>0</v>
      </c>
      <c r="E64">
        <v>0.52583716003555481</v>
      </c>
      <c r="F64">
        <v>0.50800000000000001</v>
      </c>
      <c r="G64">
        <v>-6.6665999999999999</v>
      </c>
      <c r="H64">
        <v>-13.3332</v>
      </c>
      <c r="I64" s="119">
        <v>1</v>
      </c>
    </row>
    <row r="65" spans="1:9" ht="15">
      <c r="A65" s="183">
        <v>43529</v>
      </c>
      <c r="B65" s="118">
        <v>64</v>
      </c>
      <c r="C65">
        <v>47.7</v>
      </c>
      <c r="D65">
        <v>0.49402793943054851</v>
      </c>
      <c r="E65">
        <v>0.90136191652535202</v>
      </c>
      <c r="F65">
        <v>1.27</v>
      </c>
      <c r="G65">
        <v>-6.6665999999999999</v>
      </c>
      <c r="H65">
        <v>-12.77765</v>
      </c>
      <c r="I65" s="119">
        <v>1</v>
      </c>
    </row>
    <row r="66" spans="1:9" ht="15">
      <c r="A66" s="183">
        <v>43530</v>
      </c>
      <c r="B66" s="118">
        <v>65</v>
      </c>
      <c r="C66">
        <v>17.600000000000001</v>
      </c>
      <c r="D66">
        <v>3.5405335659189312</v>
      </c>
      <c r="E66">
        <v>2.5226720889002898</v>
      </c>
      <c r="F66">
        <v>0</v>
      </c>
      <c r="G66">
        <v>4.9999500000000001</v>
      </c>
      <c r="H66">
        <v>-8.3332499999999996</v>
      </c>
      <c r="I66" s="119">
        <v>1</v>
      </c>
    </row>
    <row r="67" spans="1:9" ht="15">
      <c r="A67" s="183">
        <v>43531</v>
      </c>
      <c r="B67" s="118">
        <v>66</v>
      </c>
      <c r="C67">
        <v>17.899999999999999</v>
      </c>
      <c r="D67">
        <v>5.1461243690682146</v>
      </c>
      <c r="E67">
        <v>5.4643142453302413</v>
      </c>
      <c r="F67">
        <v>0</v>
      </c>
      <c r="G67">
        <v>22.222000000000001</v>
      </c>
      <c r="H67">
        <v>0</v>
      </c>
      <c r="I67" s="119">
        <v>1</v>
      </c>
    </row>
    <row r="68" spans="1:9" ht="15">
      <c r="A68" s="183">
        <v>43532</v>
      </c>
      <c r="B68" s="118">
        <v>67</v>
      </c>
      <c r="C68">
        <v>15.7</v>
      </c>
      <c r="D68">
        <v>5.3519693438309428</v>
      </c>
      <c r="E68">
        <v>4.9085523980277239</v>
      </c>
      <c r="F68">
        <v>0</v>
      </c>
      <c r="G68">
        <v>19.9998</v>
      </c>
      <c r="H68">
        <v>-0.55554999999999999</v>
      </c>
      <c r="I68" s="119">
        <v>1</v>
      </c>
    </row>
    <row r="69" spans="1:9" ht="15">
      <c r="A69" s="183">
        <v>43533</v>
      </c>
      <c r="B69" s="118">
        <v>68</v>
      </c>
      <c r="C69">
        <v>14.8</v>
      </c>
      <c r="D69">
        <v>6.9575601469802244</v>
      </c>
      <c r="E69">
        <v>5.8768809595712277</v>
      </c>
      <c r="F69">
        <v>0</v>
      </c>
      <c r="G69">
        <v>19.9998</v>
      </c>
      <c r="H69">
        <v>2.2222</v>
      </c>
      <c r="I69" s="119">
        <v>1</v>
      </c>
    </row>
    <row r="70" spans="1:9" ht="15">
      <c r="A70" s="183">
        <v>43534</v>
      </c>
      <c r="B70" s="118">
        <v>69</v>
      </c>
      <c r="C70">
        <v>26.4</v>
      </c>
      <c r="D70">
        <v>3.7052095457291152</v>
      </c>
      <c r="E70">
        <v>4.4602237799510531</v>
      </c>
      <c r="F70">
        <v>0</v>
      </c>
      <c r="G70">
        <v>20.555350000000001</v>
      </c>
      <c r="H70">
        <v>0</v>
      </c>
      <c r="I70" s="119">
        <v>1</v>
      </c>
    </row>
    <row r="71" spans="1:9" ht="15">
      <c r="A71" s="183">
        <v>43535</v>
      </c>
      <c r="B71" s="118">
        <v>70</v>
      </c>
      <c r="C71">
        <v>75.3</v>
      </c>
      <c r="D71">
        <v>3.2111816062985659</v>
      </c>
      <c r="E71">
        <v>1.262978314021199</v>
      </c>
      <c r="F71">
        <v>0</v>
      </c>
      <c r="G71">
        <v>14.4443</v>
      </c>
      <c r="H71">
        <v>1.1111</v>
      </c>
      <c r="I71" s="119">
        <v>1</v>
      </c>
    </row>
    <row r="72" spans="1:9" ht="15">
      <c r="A72" s="183">
        <v>43536</v>
      </c>
      <c r="B72" s="118">
        <v>71</v>
      </c>
      <c r="C72">
        <v>79.099999999999994</v>
      </c>
      <c r="D72">
        <v>4.9402793943054863</v>
      </c>
      <c r="E72">
        <v>0.94521953930951119</v>
      </c>
      <c r="F72">
        <v>0.50800000000000001</v>
      </c>
      <c r="G72">
        <v>8.8887999999999998</v>
      </c>
      <c r="H72">
        <v>2.7777500000000002</v>
      </c>
      <c r="I72" s="119">
        <v>1</v>
      </c>
    </row>
    <row r="73" spans="1:9" ht="15">
      <c r="A73" s="183">
        <v>43537</v>
      </c>
      <c r="B73" s="118">
        <v>72</v>
      </c>
      <c r="C73">
        <v>30.2</v>
      </c>
      <c r="D73">
        <v>11.11562863718734</v>
      </c>
      <c r="E73">
        <v>4.3699614093790249</v>
      </c>
      <c r="F73">
        <v>18.033999999999999</v>
      </c>
      <c r="G73">
        <v>14.99985</v>
      </c>
      <c r="H73">
        <v>2.7777500000000002</v>
      </c>
      <c r="I73" s="119">
        <v>1</v>
      </c>
    </row>
    <row r="74" spans="1:9" ht="15">
      <c r="A74" s="183">
        <v>43538</v>
      </c>
      <c r="B74" s="118">
        <v>73</v>
      </c>
      <c r="C74">
        <v>29.6</v>
      </c>
      <c r="D74">
        <v>2.840660651725655</v>
      </c>
      <c r="E74">
        <v>2.582812465217863</v>
      </c>
      <c r="F74">
        <v>0</v>
      </c>
      <c r="G74">
        <v>13.88875</v>
      </c>
      <c r="H74">
        <v>1.1111</v>
      </c>
      <c r="I74" s="119">
        <v>1</v>
      </c>
    </row>
    <row r="75" spans="1:9" ht="15">
      <c r="A75" s="183">
        <v>43539</v>
      </c>
      <c r="B75" s="118">
        <v>74</v>
      </c>
      <c r="C75">
        <v>25.7</v>
      </c>
      <c r="D75">
        <v>1.9761117577221941</v>
      </c>
      <c r="E75">
        <v>2.3463208411211931</v>
      </c>
      <c r="F75">
        <v>0</v>
      </c>
      <c r="G75">
        <v>7.2221500000000001</v>
      </c>
      <c r="H75">
        <v>-6.1110499999999996</v>
      </c>
      <c r="I75" s="119">
        <v>1</v>
      </c>
    </row>
    <row r="76" spans="1:9" ht="15">
      <c r="A76" s="183">
        <v>43540</v>
      </c>
      <c r="B76" s="118">
        <v>75</v>
      </c>
      <c r="C76">
        <v>21.4</v>
      </c>
      <c r="D76">
        <v>2.840660651725655</v>
      </c>
      <c r="E76">
        <v>2.802233524689282</v>
      </c>
      <c r="F76">
        <v>0</v>
      </c>
      <c r="G76">
        <v>9.9999000000000002</v>
      </c>
      <c r="H76">
        <v>-3.3332999999999999</v>
      </c>
      <c r="I76" s="119">
        <v>1</v>
      </c>
    </row>
    <row r="77" spans="1:9" ht="15">
      <c r="A77" s="183">
        <v>43541</v>
      </c>
      <c r="B77" s="118">
        <v>76</v>
      </c>
      <c r="C77">
        <v>24.5</v>
      </c>
      <c r="D77">
        <v>2.799491656773109</v>
      </c>
      <c r="E77">
        <v>3.13082101643676</v>
      </c>
      <c r="F77">
        <v>0</v>
      </c>
      <c r="G77">
        <v>11.666550000000001</v>
      </c>
      <c r="H77">
        <v>-2.2222</v>
      </c>
      <c r="I77" s="119">
        <v>1</v>
      </c>
    </row>
    <row r="78" spans="1:9" ht="15">
      <c r="A78" s="183">
        <v>43542</v>
      </c>
      <c r="B78" s="118">
        <v>77</v>
      </c>
      <c r="C78">
        <v>23</v>
      </c>
      <c r="D78">
        <v>2.2642947223900149</v>
      </c>
      <c r="E78">
        <v>3.3960156635363221</v>
      </c>
      <c r="F78">
        <v>0</v>
      </c>
      <c r="G78">
        <v>15.555400000000001</v>
      </c>
      <c r="H78">
        <v>-1.1111</v>
      </c>
      <c r="I78" s="119">
        <v>1</v>
      </c>
    </row>
    <row r="79" spans="1:9" ht="15">
      <c r="A79" s="183">
        <v>43543</v>
      </c>
      <c r="B79" s="118">
        <v>78</v>
      </c>
      <c r="C79">
        <v>27.5</v>
      </c>
      <c r="D79">
        <v>3.375857586108749</v>
      </c>
      <c r="E79">
        <v>3.6355335715307842</v>
      </c>
      <c r="F79">
        <v>0</v>
      </c>
      <c r="G79">
        <v>17.222049999999999</v>
      </c>
      <c r="H79">
        <v>-0.55554999999999999</v>
      </c>
      <c r="I79" s="119">
        <v>1</v>
      </c>
    </row>
    <row r="80" spans="1:9" ht="15">
      <c r="A80" s="183">
        <v>43544</v>
      </c>
      <c r="B80" s="118">
        <v>79</v>
      </c>
      <c r="C80">
        <v>31.8</v>
      </c>
      <c r="D80">
        <v>2.0172807526747398</v>
      </c>
      <c r="E80">
        <v>3.353261000539451</v>
      </c>
      <c r="F80">
        <v>6.8579999999999997</v>
      </c>
      <c r="G80">
        <v>18.33315</v>
      </c>
      <c r="H80">
        <v>2.7777500000000002</v>
      </c>
      <c r="I80" s="119">
        <v>1</v>
      </c>
    </row>
    <row r="81" spans="1:9" ht="15">
      <c r="A81" s="183">
        <v>43545</v>
      </c>
      <c r="B81" s="118">
        <v>80</v>
      </c>
      <c r="C81">
        <v>25.1</v>
      </c>
      <c r="D81">
        <v>2.6348156769629258</v>
      </c>
      <c r="E81">
        <v>3.1450544611831761</v>
      </c>
      <c r="F81">
        <v>0</v>
      </c>
      <c r="G81">
        <v>15.555400000000001</v>
      </c>
      <c r="H81">
        <v>1.1111</v>
      </c>
      <c r="I81" s="119">
        <v>1</v>
      </c>
    </row>
    <row r="82" spans="1:9" ht="15">
      <c r="A82" s="183">
        <v>43546</v>
      </c>
      <c r="B82" s="118">
        <v>81</v>
      </c>
      <c r="C82">
        <v>40.200000000000003</v>
      </c>
      <c r="D82">
        <v>4.7756034144953032</v>
      </c>
      <c r="E82">
        <v>3.2175431713240479</v>
      </c>
      <c r="F82">
        <v>1.016</v>
      </c>
      <c r="G82">
        <v>17.7776</v>
      </c>
      <c r="H82">
        <v>6.1110499999999996</v>
      </c>
      <c r="I82" s="119">
        <v>1</v>
      </c>
    </row>
    <row r="83" spans="1:9" ht="15">
      <c r="A83" s="183">
        <v>43547</v>
      </c>
      <c r="B83" s="118">
        <v>82</v>
      </c>
      <c r="C83">
        <v>16.899999999999999</v>
      </c>
      <c r="D83">
        <v>4.0345615053494797</v>
      </c>
      <c r="E83">
        <v>4.8961119825279606</v>
      </c>
      <c r="F83">
        <v>1.016</v>
      </c>
      <c r="G83">
        <v>19.9998</v>
      </c>
      <c r="H83">
        <v>0</v>
      </c>
      <c r="I83" s="119">
        <v>1</v>
      </c>
    </row>
    <row r="84" spans="1:9" ht="15">
      <c r="A84" s="183">
        <v>43548</v>
      </c>
      <c r="B84" s="118">
        <v>83</v>
      </c>
      <c r="C84">
        <v>15.8</v>
      </c>
      <c r="D84">
        <v>2.6348156769629258</v>
      </c>
      <c r="E84">
        <v>4.3247905708326826</v>
      </c>
      <c r="F84">
        <v>0</v>
      </c>
      <c r="G84">
        <v>20.555350000000001</v>
      </c>
      <c r="H84">
        <v>1.1111</v>
      </c>
      <c r="I84" s="119">
        <v>1</v>
      </c>
    </row>
    <row r="85" spans="1:9" ht="15">
      <c r="A85" s="183">
        <v>43549</v>
      </c>
      <c r="B85" s="118">
        <v>84</v>
      </c>
      <c r="C85">
        <v>19.3</v>
      </c>
      <c r="D85">
        <v>2.717153666868017</v>
      </c>
      <c r="E85">
        <v>4.4009346542930841</v>
      </c>
      <c r="F85">
        <v>0</v>
      </c>
      <c r="G85">
        <v>20.555350000000001</v>
      </c>
      <c r="H85">
        <v>1.1111</v>
      </c>
      <c r="I85" s="119">
        <v>1</v>
      </c>
    </row>
    <row r="86" spans="1:9" ht="15">
      <c r="A86" s="183">
        <v>43550</v>
      </c>
      <c r="B86" s="118">
        <v>85</v>
      </c>
      <c r="C86">
        <v>38.6</v>
      </c>
      <c r="D86">
        <v>4.3227444700173008</v>
      </c>
      <c r="E86">
        <v>3.9769687187088811</v>
      </c>
      <c r="F86">
        <v>0</v>
      </c>
      <c r="G86">
        <v>20.555350000000001</v>
      </c>
      <c r="H86">
        <v>2.2222</v>
      </c>
      <c r="I86" s="119">
        <v>1</v>
      </c>
    </row>
    <row r="87" spans="1:9" ht="15">
      <c r="A87" s="183">
        <v>43551</v>
      </c>
      <c r="B87" s="118">
        <v>86</v>
      </c>
      <c r="C87">
        <v>16.3</v>
      </c>
      <c r="D87">
        <v>4.4462514548749379</v>
      </c>
      <c r="E87">
        <v>5.084697143726232</v>
      </c>
      <c r="F87">
        <v>0</v>
      </c>
      <c r="G87">
        <v>21.110900000000001</v>
      </c>
      <c r="H87">
        <v>6.1110499999999996</v>
      </c>
      <c r="I87" s="119">
        <v>1</v>
      </c>
    </row>
    <row r="88" spans="1:9" ht="15">
      <c r="A88" s="183">
        <v>43552</v>
      </c>
      <c r="B88" s="118">
        <v>87</v>
      </c>
      <c r="C88">
        <v>9.6999999999999993</v>
      </c>
      <c r="D88">
        <v>3.869885525539297</v>
      </c>
      <c r="E88">
        <v>6.1335521252135941</v>
      </c>
      <c r="F88">
        <v>0</v>
      </c>
      <c r="G88">
        <v>27.22195</v>
      </c>
      <c r="H88">
        <v>6.6665999999999999</v>
      </c>
      <c r="I88" s="119">
        <v>1</v>
      </c>
    </row>
    <row r="89" spans="1:9" ht="15">
      <c r="A89" s="183">
        <v>43553</v>
      </c>
      <c r="B89" s="118">
        <v>88</v>
      </c>
      <c r="C89">
        <v>4.3</v>
      </c>
      <c r="D89">
        <v>4.4874204498274821</v>
      </c>
      <c r="E89">
        <v>8.1395009995421841</v>
      </c>
      <c r="F89">
        <v>0</v>
      </c>
      <c r="G89">
        <v>29.44415</v>
      </c>
      <c r="H89">
        <v>6.1110499999999996</v>
      </c>
      <c r="I89" s="119">
        <v>1</v>
      </c>
    </row>
    <row r="90" spans="1:9" ht="15">
      <c r="A90" s="183">
        <v>43554</v>
      </c>
      <c r="B90" s="118">
        <v>89</v>
      </c>
      <c r="C90">
        <v>37.200000000000003</v>
      </c>
      <c r="D90">
        <v>4.5697584397325741</v>
      </c>
      <c r="E90">
        <v>5.8510994899534801</v>
      </c>
      <c r="F90">
        <v>0</v>
      </c>
      <c r="G90">
        <v>26.110849999999999</v>
      </c>
      <c r="H90">
        <v>0.55554999999999999</v>
      </c>
      <c r="I90" s="119">
        <v>1</v>
      </c>
    </row>
    <row r="91" spans="1:9" ht="15">
      <c r="A91" s="183">
        <v>43555</v>
      </c>
      <c r="B91" s="118">
        <v>90</v>
      </c>
      <c r="C91">
        <v>39.1</v>
      </c>
      <c r="D91">
        <v>1.9349427627696489</v>
      </c>
      <c r="E91">
        <v>2.247040314887772</v>
      </c>
      <c r="F91">
        <v>0</v>
      </c>
      <c r="G91">
        <v>8.3332499999999996</v>
      </c>
      <c r="H91">
        <v>-4.4443999999999999</v>
      </c>
      <c r="I91" s="119">
        <v>1</v>
      </c>
    </row>
    <row r="92" spans="1:9" ht="15">
      <c r="A92" s="183">
        <v>43556</v>
      </c>
      <c r="B92" s="118">
        <v>91</v>
      </c>
      <c r="C92">
        <v>19.399999999999999</v>
      </c>
      <c r="D92">
        <v>3.334688591156203</v>
      </c>
      <c r="E92">
        <v>3.2846610493803929</v>
      </c>
      <c r="F92">
        <v>0</v>
      </c>
      <c r="G92">
        <v>8.8887999999999998</v>
      </c>
      <c r="H92">
        <v>-3.8888500000000001</v>
      </c>
      <c r="I92" s="119">
        <v>1</v>
      </c>
    </row>
    <row r="93" spans="1:9" ht="15">
      <c r="A93" s="183">
        <v>43557</v>
      </c>
      <c r="B93" s="118">
        <v>92</v>
      </c>
      <c r="C93">
        <v>11.9</v>
      </c>
      <c r="D93">
        <v>2.6348156769629258</v>
      </c>
      <c r="E93">
        <v>3.976494321293468</v>
      </c>
      <c r="F93">
        <v>0</v>
      </c>
      <c r="G93">
        <v>16.666499999999999</v>
      </c>
      <c r="H93">
        <v>1.1111</v>
      </c>
      <c r="I93" s="119">
        <v>1</v>
      </c>
    </row>
    <row r="94" spans="1:9" ht="15">
      <c r="A94" s="183">
        <v>43558</v>
      </c>
      <c r="B94" s="118">
        <v>93</v>
      </c>
      <c r="C94">
        <v>15.2</v>
      </c>
      <c r="D94">
        <v>3.993392510396935</v>
      </c>
      <c r="E94">
        <v>5.1967945159808417</v>
      </c>
      <c r="F94">
        <v>0</v>
      </c>
      <c r="G94">
        <v>22.222000000000001</v>
      </c>
      <c r="H94">
        <v>1.66665</v>
      </c>
      <c r="I94" s="119">
        <v>1</v>
      </c>
    </row>
    <row r="95" spans="1:9" ht="15">
      <c r="A95" s="183">
        <v>43559</v>
      </c>
      <c r="B95" s="118">
        <v>94</v>
      </c>
      <c r="C95">
        <v>14.1</v>
      </c>
      <c r="D95">
        <v>3.1700126113460199</v>
      </c>
      <c r="E95">
        <v>5.5372375620902137</v>
      </c>
      <c r="F95">
        <v>0</v>
      </c>
      <c r="G95">
        <v>23.333100000000002</v>
      </c>
      <c r="H95">
        <v>3.3332999999999999</v>
      </c>
      <c r="I95" s="119">
        <v>1</v>
      </c>
    </row>
    <row r="96" spans="1:9" ht="15">
      <c r="A96" s="183">
        <v>43560</v>
      </c>
      <c r="B96" s="118">
        <v>95</v>
      </c>
      <c r="C96">
        <v>18.8</v>
      </c>
      <c r="D96">
        <v>3.4993645709663861</v>
      </c>
      <c r="E96">
        <v>4.925102808125347</v>
      </c>
      <c r="F96">
        <v>0</v>
      </c>
      <c r="G96">
        <v>23.333100000000002</v>
      </c>
      <c r="H96">
        <v>4.4443999999999999</v>
      </c>
      <c r="I96" s="119">
        <v>1</v>
      </c>
    </row>
    <row r="97" spans="1:9" ht="15">
      <c r="A97" s="183">
        <v>43561</v>
      </c>
      <c r="B97" s="118">
        <v>96</v>
      </c>
      <c r="C97">
        <v>13.2</v>
      </c>
      <c r="D97">
        <v>2.840660651725655</v>
      </c>
      <c r="E97">
        <v>5.0665986081373351</v>
      </c>
      <c r="F97">
        <v>2.032</v>
      </c>
      <c r="G97">
        <v>22.222000000000001</v>
      </c>
      <c r="H97">
        <v>5.5555000000000003</v>
      </c>
      <c r="I97" s="119">
        <v>1</v>
      </c>
    </row>
    <row r="98" spans="1:9" ht="15">
      <c r="A98" s="183">
        <v>43562</v>
      </c>
      <c r="B98" s="118">
        <v>97</v>
      </c>
      <c r="C98">
        <v>18.100000000000001</v>
      </c>
      <c r="D98">
        <v>3.869885525539297</v>
      </c>
      <c r="E98">
        <v>6.1509759861101534</v>
      </c>
      <c r="F98">
        <v>0</v>
      </c>
      <c r="G98">
        <v>23.888649999999998</v>
      </c>
      <c r="H98">
        <v>5.5555000000000003</v>
      </c>
      <c r="I98" s="119">
        <v>1</v>
      </c>
    </row>
    <row r="99" spans="1:9" ht="15">
      <c r="A99" s="183">
        <v>43563</v>
      </c>
      <c r="B99" s="118">
        <v>98</v>
      </c>
      <c r="C99">
        <v>13.3</v>
      </c>
      <c r="D99">
        <v>2.3466327122951061</v>
      </c>
      <c r="E99">
        <v>5.4054059925471831</v>
      </c>
      <c r="F99">
        <v>0</v>
      </c>
      <c r="G99">
        <v>24.999749999999999</v>
      </c>
      <c r="H99">
        <v>4.4443999999999999</v>
      </c>
      <c r="I99" s="119">
        <v>1</v>
      </c>
    </row>
    <row r="100" spans="1:9" ht="15">
      <c r="A100" s="183">
        <v>43564</v>
      </c>
      <c r="B100" s="118">
        <v>99</v>
      </c>
      <c r="C100">
        <v>6.9</v>
      </c>
      <c r="D100">
        <v>3.417026581061295</v>
      </c>
      <c r="E100">
        <v>6.7762628034558263</v>
      </c>
      <c r="F100">
        <v>0</v>
      </c>
      <c r="G100">
        <v>27.22195</v>
      </c>
      <c r="H100">
        <v>6.1110499999999996</v>
      </c>
      <c r="I100" s="119">
        <v>1</v>
      </c>
    </row>
    <row r="101" spans="1:9" ht="15">
      <c r="A101" s="183">
        <v>43565</v>
      </c>
      <c r="B101" s="118">
        <v>100</v>
      </c>
      <c r="C101">
        <v>3.9</v>
      </c>
      <c r="D101">
        <v>7.6574330611735038</v>
      </c>
      <c r="E101">
        <v>11.70258928755386</v>
      </c>
      <c r="F101">
        <v>0</v>
      </c>
      <c r="G101">
        <v>30.555250000000001</v>
      </c>
      <c r="H101">
        <v>7.7776999999999994</v>
      </c>
      <c r="I101" s="119">
        <v>1</v>
      </c>
    </row>
    <row r="102" spans="1:9" ht="15">
      <c r="A102" s="183">
        <v>43566</v>
      </c>
      <c r="B102" s="118">
        <v>101</v>
      </c>
      <c r="C102">
        <v>29.8</v>
      </c>
      <c r="D102">
        <v>3.4993645709663861</v>
      </c>
      <c r="E102">
        <v>6.4358918507548797</v>
      </c>
      <c r="F102">
        <v>0</v>
      </c>
      <c r="G102">
        <v>27.7775</v>
      </c>
      <c r="H102">
        <v>6.1110499999999996</v>
      </c>
      <c r="I102" s="119">
        <v>1</v>
      </c>
    </row>
    <row r="103" spans="1:9" ht="15">
      <c r="A103" s="183">
        <v>43567</v>
      </c>
      <c r="B103" s="118">
        <v>102</v>
      </c>
      <c r="C103">
        <v>28.6</v>
      </c>
      <c r="D103">
        <v>2.840660651725655</v>
      </c>
      <c r="E103">
        <v>2.8740983991716238</v>
      </c>
      <c r="F103">
        <v>0</v>
      </c>
      <c r="G103">
        <v>11.666550000000001</v>
      </c>
      <c r="H103">
        <v>-0.55554999999999999</v>
      </c>
      <c r="I103" s="119">
        <v>1</v>
      </c>
    </row>
    <row r="104" spans="1:9" ht="15">
      <c r="A104" s="183">
        <v>43568</v>
      </c>
      <c r="B104" s="118">
        <v>103</v>
      </c>
      <c r="C104">
        <v>55.1</v>
      </c>
      <c r="D104">
        <v>2.717153666868017</v>
      </c>
      <c r="E104">
        <v>1.9027991303435139</v>
      </c>
      <c r="F104">
        <v>0.7619999999999999</v>
      </c>
      <c r="G104">
        <v>14.4443</v>
      </c>
      <c r="H104">
        <v>-3.3332999999999999</v>
      </c>
      <c r="I104" s="119">
        <v>1</v>
      </c>
    </row>
    <row r="105" spans="1:9" ht="15">
      <c r="A105" s="183">
        <v>43569</v>
      </c>
      <c r="B105" s="118">
        <v>104</v>
      </c>
      <c r="C105">
        <v>12</v>
      </c>
      <c r="D105">
        <v>4.8167724094478483</v>
      </c>
      <c r="E105">
        <v>3.6519653269113408</v>
      </c>
      <c r="F105">
        <v>1.524</v>
      </c>
      <c r="G105">
        <v>7.7776999999999994</v>
      </c>
      <c r="H105">
        <v>-0.55554999999999999</v>
      </c>
      <c r="I105" s="119">
        <v>1</v>
      </c>
    </row>
    <row r="106" spans="1:9" ht="15">
      <c r="A106" s="183">
        <v>43570</v>
      </c>
      <c r="B106" s="118">
        <v>105</v>
      </c>
      <c r="C106">
        <v>8.1999999999999993</v>
      </c>
      <c r="D106">
        <v>4.528589444780029</v>
      </c>
      <c r="E106">
        <v>6.6365486963343931</v>
      </c>
      <c r="F106">
        <v>0</v>
      </c>
      <c r="G106">
        <v>24.444199999999999</v>
      </c>
      <c r="H106">
        <v>-1.66665</v>
      </c>
      <c r="I106" s="119">
        <v>1</v>
      </c>
    </row>
    <row r="107" spans="1:9" ht="15">
      <c r="A107" s="183">
        <v>43571</v>
      </c>
      <c r="B107" s="118">
        <v>106</v>
      </c>
      <c r="C107">
        <v>11.6</v>
      </c>
      <c r="D107">
        <v>3.787547535634205</v>
      </c>
      <c r="E107">
        <v>6.5941731449901688</v>
      </c>
      <c r="F107">
        <v>0</v>
      </c>
      <c r="G107">
        <v>26.666399999999999</v>
      </c>
      <c r="H107">
        <v>7.7776999999999994</v>
      </c>
      <c r="I107" s="119">
        <v>1</v>
      </c>
    </row>
    <row r="108" spans="1:9" ht="15">
      <c r="A108" s="183">
        <v>43572</v>
      </c>
      <c r="B108" s="118">
        <v>107</v>
      </c>
      <c r="C108">
        <v>25.6</v>
      </c>
      <c r="D108">
        <v>3.417026581061295</v>
      </c>
      <c r="E108">
        <v>5.3151331373367263</v>
      </c>
      <c r="F108">
        <v>0</v>
      </c>
      <c r="G108">
        <v>27.7775</v>
      </c>
      <c r="H108">
        <v>4.9999500000000001</v>
      </c>
      <c r="I108" s="119">
        <v>1</v>
      </c>
    </row>
    <row r="109" spans="1:9" ht="15">
      <c r="A109" s="183">
        <v>43573</v>
      </c>
      <c r="B109" s="118">
        <v>108</v>
      </c>
      <c r="C109">
        <v>29</v>
      </c>
      <c r="D109">
        <v>3.6640405507765679</v>
      </c>
      <c r="E109">
        <v>4.970178261296371</v>
      </c>
      <c r="F109">
        <v>32.765999999999998</v>
      </c>
      <c r="G109">
        <v>21.666450000000001</v>
      </c>
      <c r="H109">
        <v>4.9999500000000001</v>
      </c>
      <c r="I109" s="119">
        <v>1</v>
      </c>
    </row>
    <row r="110" spans="1:9" ht="15">
      <c r="A110" s="183">
        <v>43574</v>
      </c>
      <c r="B110" s="118">
        <v>109</v>
      </c>
      <c r="C110">
        <v>20.6</v>
      </c>
      <c r="D110">
        <v>2.1819567324849229</v>
      </c>
      <c r="E110">
        <v>4.5704654681939969</v>
      </c>
      <c r="F110">
        <v>0</v>
      </c>
      <c r="G110">
        <v>18.8887</v>
      </c>
      <c r="H110">
        <v>4.9999500000000001</v>
      </c>
      <c r="I110" s="119">
        <v>1</v>
      </c>
    </row>
    <row r="111" spans="1:9" ht="15">
      <c r="A111" s="183">
        <v>43575</v>
      </c>
      <c r="B111" s="118">
        <v>110</v>
      </c>
      <c r="C111">
        <v>8.1999999999999993</v>
      </c>
      <c r="D111">
        <v>3.9522235154443881</v>
      </c>
      <c r="E111">
        <v>6.2425586149111449</v>
      </c>
      <c r="F111">
        <v>0</v>
      </c>
      <c r="G111">
        <v>22.222000000000001</v>
      </c>
      <c r="H111">
        <v>5.5555000000000003</v>
      </c>
      <c r="I111" s="119">
        <v>1</v>
      </c>
    </row>
    <row r="112" spans="1:9" ht="15">
      <c r="A112" s="183">
        <v>43576</v>
      </c>
      <c r="B112" s="118">
        <v>111</v>
      </c>
      <c r="C112">
        <v>11.4</v>
      </c>
      <c r="D112">
        <v>3.9522235154443881</v>
      </c>
      <c r="E112">
        <v>7.9554327329435246</v>
      </c>
      <c r="F112">
        <v>0</v>
      </c>
      <c r="G112">
        <v>29.44415</v>
      </c>
      <c r="H112">
        <v>6.6665999999999999</v>
      </c>
      <c r="I112" s="119">
        <v>1</v>
      </c>
    </row>
    <row r="113" spans="1:9" ht="15">
      <c r="A113" s="183">
        <v>43577</v>
      </c>
      <c r="B113" s="118">
        <v>112</v>
      </c>
      <c r="C113">
        <v>26.5</v>
      </c>
      <c r="D113">
        <v>4.363913464969845</v>
      </c>
      <c r="E113">
        <v>5.5172506110441839</v>
      </c>
      <c r="F113">
        <v>0</v>
      </c>
      <c r="G113">
        <v>26.666399999999999</v>
      </c>
      <c r="H113">
        <v>8.3332499999999996</v>
      </c>
      <c r="I113" s="119">
        <v>1</v>
      </c>
    </row>
    <row r="114" spans="1:9" ht="15">
      <c r="A114" s="183">
        <v>43578</v>
      </c>
      <c r="B114" s="118">
        <v>113</v>
      </c>
      <c r="C114">
        <v>74.599999999999994</v>
      </c>
      <c r="D114">
        <v>2.717153666868017</v>
      </c>
      <c r="E114">
        <v>1.420763060382543</v>
      </c>
      <c r="F114">
        <v>15.747999999999999</v>
      </c>
      <c r="G114">
        <v>15.555400000000001</v>
      </c>
      <c r="H114">
        <v>8.3332499999999996</v>
      </c>
      <c r="I114" s="119">
        <v>1</v>
      </c>
    </row>
    <row r="115" spans="1:9" ht="15">
      <c r="A115" s="183">
        <v>43579</v>
      </c>
      <c r="B115" s="118">
        <v>114</v>
      </c>
      <c r="C115">
        <v>37.1</v>
      </c>
      <c r="D115">
        <v>2.0584497476272849</v>
      </c>
      <c r="E115">
        <v>3.7855056993407219</v>
      </c>
      <c r="F115">
        <v>0</v>
      </c>
      <c r="G115">
        <v>16.666499999999999</v>
      </c>
      <c r="H115">
        <v>1.66665</v>
      </c>
      <c r="I115" s="119">
        <v>1</v>
      </c>
    </row>
    <row r="116" spans="1:9" ht="15">
      <c r="A116" s="183">
        <v>43580</v>
      </c>
      <c r="B116" s="118">
        <v>115</v>
      </c>
      <c r="C116">
        <v>33.799999999999997</v>
      </c>
      <c r="D116">
        <v>4.0757305003020257</v>
      </c>
      <c r="E116">
        <v>5.2021504378967336</v>
      </c>
      <c r="F116">
        <v>0</v>
      </c>
      <c r="G116">
        <v>21.110900000000001</v>
      </c>
      <c r="H116">
        <v>8.8887999999999998</v>
      </c>
      <c r="I116" s="119">
        <v>1</v>
      </c>
    </row>
    <row r="117" spans="1:9" ht="15">
      <c r="A117" s="183">
        <v>43581</v>
      </c>
      <c r="B117" s="118">
        <v>116</v>
      </c>
      <c r="C117">
        <v>34.799999999999997</v>
      </c>
      <c r="D117">
        <v>5.1461243690682146</v>
      </c>
      <c r="E117">
        <v>5.5348674178544064</v>
      </c>
      <c r="F117">
        <v>3.81</v>
      </c>
      <c r="G117">
        <v>22.777550000000002</v>
      </c>
      <c r="H117">
        <v>9.44435</v>
      </c>
      <c r="I117" s="119">
        <v>1</v>
      </c>
    </row>
    <row r="118" spans="1:9" ht="15">
      <c r="A118" s="183">
        <v>43582</v>
      </c>
      <c r="B118" s="118">
        <v>117</v>
      </c>
      <c r="C118">
        <v>16.2</v>
      </c>
      <c r="D118">
        <v>3.8287165305867519</v>
      </c>
      <c r="E118">
        <v>6.0644963714546716</v>
      </c>
      <c r="F118">
        <v>2.286</v>
      </c>
      <c r="G118">
        <v>24.444199999999999</v>
      </c>
      <c r="H118">
        <v>10.55545</v>
      </c>
      <c r="I118" s="119">
        <v>1</v>
      </c>
    </row>
    <row r="119" spans="1:9" ht="15">
      <c r="A119" s="183">
        <v>43583</v>
      </c>
      <c r="B119" s="118">
        <v>118</v>
      </c>
      <c r="C119">
        <v>12.1</v>
      </c>
      <c r="D119">
        <v>3.4993645709663861</v>
      </c>
      <c r="E119">
        <v>7.2176829081684968</v>
      </c>
      <c r="F119">
        <v>0</v>
      </c>
      <c r="G119">
        <v>28.8886</v>
      </c>
      <c r="H119">
        <v>7.2221500000000001</v>
      </c>
      <c r="I119" s="119">
        <v>1</v>
      </c>
    </row>
    <row r="120" spans="1:9" ht="15">
      <c r="A120" s="183">
        <v>43584</v>
      </c>
      <c r="B120" s="118">
        <v>119</v>
      </c>
      <c r="C120">
        <v>36.1</v>
      </c>
      <c r="D120">
        <v>4.1168994952545708</v>
      </c>
      <c r="E120">
        <v>6.1682213574523326</v>
      </c>
      <c r="F120">
        <v>0</v>
      </c>
      <c r="G120">
        <v>28.8886</v>
      </c>
      <c r="H120">
        <v>7.2221500000000001</v>
      </c>
      <c r="I120" s="119">
        <v>1</v>
      </c>
    </row>
    <row r="121" spans="1:9" ht="15">
      <c r="A121" s="183">
        <v>43585</v>
      </c>
      <c r="B121" s="118">
        <v>120</v>
      </c>
      <c r="C121">
        <v>17.600000000000001</v>
      </c>
      <c r="D121">
        <v>3.293519596203657</v>
      </c>
      <c r="E121">
        <v>3.8275955341441872</v>
      </c>
      <c r="F121">
        <v>4.3180000000000014</v>
      </c>
      <c r="G121">
        <v>16.666499999999999</v>
      </c>
      <c r="H121">
        <v>7.2221500000000001</v>
      </c>
      <c r="I121" s="119">
        <v>1</v>
      </c>
    </row>
    <row r="122" spans="1:9" ht="15">
      <c r="A122" s="183">
        <v>43586</v>
      </c>
      <c r="B122" s="118">
        <v>121</v>
      </c>
      <c r="C122">
        <v>12.3</v>
      </c>
      <c r="D122">
        <v>3.334688591156203</v>
      </c>
      <c r="E122">
        <v>6.3176960700731337</v>
      </c>
      <c r="F122">
        <v>0</v>
      </c>
      <c r="G122">
        <v>23.888649999999998</v>
      </c>
      <c r="H122">
        <v>7.2221500000000001</v>
      </c>
      <c r="I122" s="119">
        <v>1</v>
      </c>
    </row>
    <row r="123" spans="1:9" ht="15">
      <c r="A123" s="183">
        <v>43587</v>
      </c>
      <c r="B123" s="118">
        <v>122</v>
      </c>
      <c r="C123">
        <v>46</v>
      </c>
      <c r="D123">
        <v>3.787547535634205</v>
      </c>
      <c r="E123">
        <v>4.4185050007183984</v>
      </c>
      <c r="F123">
        <v>0</v>
      </c>
      <c r="G123">
        <v>26.110849999999999</v>
      </c>
      <c r="H123">
        <v>5.5555000000000003</v>
      </c>
      <c r="I123" s="119">
        <v>1</v>
      </c>
    </row>
    <row r="124" spans="1:9" ht="15">
      <c r="A124" s="183">
        <v>43588</v>
      </c>
      <c r="B124" s="118">
        <v>123</v>
      </c>
      <c r="C124">
        <v>34.5</v>
      </c>
      <c r="D124">
        <v>3.293519596203657</v>
      </c>
      <c r="E124">
        <v>4.0224849560058278</v>
      </c>
      <c r="F124">
        <v>0.50800000000000001</v>
      </c>
      <c r="G124">
        <v>17.7776</v>
      </c>
      <c r="H124">
        <v>6.1110499999999996</v>
      </c>
      <c r="I124" s="119">
        <v>1</v>
      </c>
    </row>
    <row r="125" spans="1:9" ht="15">
      <c r="A125" s="183">
        <v>43589</v>
      </c>
      <c r="B125" s="118">
        <v>124</v>
      </c>
      <c r="C125">
        <v>40.700000000000003</v>
      </c>
      <c r="D125">
        <v>3.4993645709663861</v>
      </c>
      <c r="E125">
        <v>4.5253675724328186</v>
      </c>
      <c r="F125">
        <v>1.27</v>
      </c>
      <c r="G125">
        <v>21.666450000000001</v>
      </c>
      <c r="H125">
        <v>10.55545</v>
      </c>
      <c r="I125" s="119">
        <v>1</v>
      </c>
    </row>
    <row r="126" spans="1:9" ht="15">
      <c r="A126" s="183">
        <v>43590</v>
      </c>
      <c r="B126" s="118">
        <v>125</v>
      </c>
      <c r="C126">
        <v>12.8</v>
      </c>
      <c r="D126">
        <v>3.6640405507765679</v>
      </c>
      <c r="E126">
        <v>5.9433950121616936</v>
      </c>
      <c r="F126">
        <v>0</v>
      </c>
      <c r="G126">
        <v>24.444199999999999</v>
      </c>
      <c r="H126">
        <v>11.666550000000001</v>
      </c>
      <c r="I126" s="119">
        <v>1</v>
      </c>
    </row>
    <row r="127" spans="1:9" ht="15">
      <c r="A127" s="183">
        <v>43591</v>
      </c>
      <c r="B127" s="118">
        <v>126</v>
      </c>
      <c r="C127">
        <v>8.9</v>
      </c>
      <c r="D127">
        <v>4.2404064801122097</v>
      </c>
      <c r="E127">
        <v>7.656492478125096</v>
      </c>
      <c r="F127">
        <v>0</v>
      </c>
      <c r="G127">
        <v>28.33305</v>
      </c>
      <c r="H127">
        <v>9.9999000000000002</v>
      </c>
      <c r="I127" s="119">
        <v>1</v>
      </c>
    </row>
    <row r="128" spans="1:9" ht="15">
      <c r="A128" s="183">
        <v>43592</v>
      </c>
      <c r="B128" s="118">
        <v>127</v>
      </c>
      <c r="C128">
        <v>16.600000000000001</v>
      </c>
      <c r="D128">
        <v>3.6640405507765679</v>
      </c>
      <c r="E128">
        <v>6.8869382413086138</v>
      </c>
      <c r="F128">
        <v>5.3339999999999996</v>
      </c>
      <c r="G128">
        <v>31.666350000000001</v>
      </c>
      <c r="H128">
        <v>12.77765</v>
      </c>
      <c r="I128" s="119">
        <v>1</v>
      </c>
    </row>
    <row r="129" spans="1:9" ht="15">
      <c r="A129" s="183">
        <v>43593</v>
      </c>
      <c r="B129" s="118">
        <v>128</v>
      </c>
      <c r="C129">
        <v>26.7</v>
      </c>
      <c r="D129">
        <v>3.5405335659189312</v>
      </c>
      <c r="E129">
        <v>7.3213924596909337</v>
      </c>
      <c r="F129">
        <v>0</v>
      </c>
      <c r="G129">
        <v>31.666350000000001</v>
      </c>
      <c r="H129">
        <v>8.8887999999999998</v>
      </c>
      <c r="I129" s="119">
        <v>1</v>
      </c>
    </row>
    <row r="130" spans="1:9" ht="15">
      <c r="A130" s="183">
        <v>43594</v>
      </c>
      <c r="B130" s="118">
        <v>129</v>
      </c>
      <c r="C130">
        <v>65.5</v>
      </c>
      <c r="D130">
        <v>3.7463785406816599</v>
      </c>
      <c r="E130">
        <v>2.8215882927833551</v>
      </c>
      <c r="F130">
        <v>7.8739999999999997</v>
      </c>
      <c r="G130">
        <v>24.444199999999999</v>
      </c>
      <c r="H130">
        <v>4.4443999999999999</v>
      </c>
      <c r="I130" s="119">
        <v>1</v>
      </c>
    </row>
    <row r="131" spans="1:9" ht="15">
      <c r="A131" s="183">
        <v>43595</v>
      </c>
      <c r="B131" s="118">
        <v>130</v>
      </c>
      <c r="C131">
        <v>76.400000000000006</v>
      </c>
      <c r="D131">
        <v>2.5524776870578338</v>
      </c>
      <c r="E131">
        <v>1.2407804357725101</v>
      </c>
      <c r="F131">
        <v>1.27</v>
      </c>
      <c r="G131">
        <v>9.9999000000000002</v>
      </c>
      <c r="H131">
        <v>6.1110499999999996</v>
      </c>
      <c r="I131" s="119">
        <v>1</v>
      </c>
    </row>
    <row r="132" spans="1:9" ht="15">
      <c r="A132" s="183">
        <v>43596</v>
      </c>
      <c r="B132" s="118">
        <v>131</v>
      </c>
      <c r="C132">
        <v>45</v>
      </c>
      <c r="D132">
        <v>1.8114357779120109</v>
      </c>
      <c r="E132">
        <v>2.6525284007035652</v>
      </c>
      <c r="F132">
        <v>2.54</v>
      </c>
      <c r="G132">
        <v>9.9999000000000002</v>
      </c>
      <c r="H132">
        <v>2.2222</v>
      </c>
      <c r="I132" s="119">
        <v>1</v>
      </c>
    </row>
    <row r="133" spans="1:9" ht="15">
      <c r="A133" s="183">
        <v>43597</v>
      </c>
      <c r="B133" s="118">
        <v>132</v>
      </c>
      <c r="C133">
        <v>31.2</v>
      </c>
      <c r="D133">
        <v>1.482083818291646</v>
      </c>
      <c r="E133">
        <v>4.1548655629897571</v>
      </c>
      <c r="F133">
        <v>0</v>
      </c>
      <c r="G133">
        <v>18.33315</v>
      </c>
      <c r="H133">
        <v>5.5555000000000003</v>
      </c>
      <c r="I133" s="119">
        <v>1</v>
      </c>
    </row>
    <row r="134" spans="1:9" ht="15">
      <c r="A134" s="183">
        <v>43598</v>
      </c>
      <c r="B134" s="118">
        <v>133</v>
      </c>
      <c r="C134">
        <v>23.3</v>
      </c>
      <c r="D134">
        <v>2.799491656773109</v>
      </c>
      <c r="E134">
        <v>5.806028021522307</v>
      </c>
      <c r="F134">
        <v>0</v>
      </c>
      <c r="G134">
        <v>23.888649999999998</v>
      </c>
      <c r="H134">
        <v>7.7776999999999994</v>
      </c>
      <c r="I134" s="119">
        <v>1</v>
      </c>
    </row>
    <row r="135" spans="1:9" ht="15">
      <c r="A135" s="183">
        <v>43599</v>
      </c>
      <c r="B135" s="118">
        <v>134</v>
      </c>
      <c r="C135">
        <v>17.5</v>
      </c>
      <c r="D135">
        <v>2.799491656773109</v>
      </c>
      <c r="E135">
        <v>6.1802241356960668</v>
      </c>
      <c r="F135">
        <v>0</v>
      </c>
      <c r="G135">
        <v>25.555299999999999</v>
      </c>
      <c r="H135">
        <v>6.1110499999999996</v>
      </c>
      <c r="I135" s="119">
        <v>1</v>
      </c>
    </row>
    <row r="136" spans="1:9" ht="15">
      <c r="A136" s="183">
        <v>43600</v>
      </c>
      <c r="B136" s="118">
        <v>135</v>
      </c>
      <c r="C136">
        <v>14.9</v>
      </c>
      <c r="D136">
        <v>3.4993645709663861</v>
      </c>
      <c r="E136">
        <v>7.3728263446296358</v>
      </c>
      <c r="F136">
        <v>0</v>
      </c>
      <c r="G136">
        <v>28.8886</v>
      </c>
      <c r="H136">
        <v>8.8887999999999998</v>
      </c>
      <c r="I136" s="56">
        <v>1</v>
      </c>
    </row>
    <row r="137" spans="1:9" ht="15">
      <c r="A137" s="183">
        <v>43601</v>
      </c>
      <c r="B137" s="118">
        <v>136</v>
      </c>
      <c r="C137">
        <v>16.2</v>
      </c>
      <c r="D137">
        <v>4.9402793943054863</v>
      </c>
      <c r="E137">
        <v>8.3281580786190066</v>
      </c>
      <c r="F137">
        <v>0</v>
      </c>
      <c r="G137">
        <v>31.110800000000001</v>
      </c>
      <c r="H137">
        <v>11.666550000000001</v>
      </c>
      <c r="I137" s="56">
        <v>1</v>
      </c>
    </row>
    <row r="138" spans="1:9" ht="15">
      <c r="A138" s="183">
        <v>43602</v>
      </c>
      <c r="B138" s="118">
        <v>137</v>
      </c>
      <c r="C138">
        <v>11.8</v>
      </c>
      <c r="D138">
        <v>5.0637863791631226</v>
      </c>
      <c r="E138">
        <v>9.3009606439671817</v>
      </c>
      <c r="F138">
        <v>0</v>
      </c>
      <c r="G138">
        <v>32.221899999999998</v>
      </c>
      <c r="H138">
        <v>16.666499999999999</v>
      </c>
      <c r="I138" s="56">
        <v>1</v>
      </c>
    </row>
    <row r="139" spans="1:9" ht="15">
      <c r="A139" s="183">
        <v>43603</v>
      </c>
      <c r="B139" s="118">
        <v>138</v>
      </c>
      <c r="C139">
        <v>5.6</v>
      </c>
      <c r="D139">
        <v>5.7636592933564001</v>
      </c>
      <c r="E139">
        <v>9.5101769808042853</v>
      </c>
      <c r="F139">
        <v>0</v>
      </c>
      <c r="G139">
        <v>27.22195</v>
      </c>
      <c r="H139">
        <v>8.3332499999999996</v>
      </c>
      <c r="I139" s="56">
        <v>1</v>
      </c>
    </row>
    <row r="140" spans="1:9" ht="15">
      <c r="A140" s="183">
        <v>43604</v>
      </c>
      <c r="B140" s="118">
        <v>139</v>
      </c>
      <c r="C140">
        <v>12.8</v>
      </c>
      <c r="D140">
        <v>4.363913464969845</v>
      </c>
      <c r="E140">
        <v>7.4880839358385041</v>
      </c>
      <c r="F140">
        <v>0</v>
      </c>
      <c r="G140">
        <v>27.22195</v>
      </c>
      <c r="H140">
        <v>8.3332499999999996</v>
      </c>
      <c r="I140" s="56">
        <v>1</v>
      </c>
    </row>
    <row r="141" spans="1:9" ht="15">
      <c r="A141" s="183">
        <v>43605</v>
      </c>
      <c r="B141" s="118">
        <v>140</v>
      </c>
      <c r="C141">
        <v>10</v>
      </c>
      <c r="D141">
        <v>6.6282081873598608</v>
      </c>
      <c r="E141">
        <v>7.5176925104966728</v>
      </c>
      <c r="F141">
        <v>0</v>
      </c>
      <c r="G141">
        <v>27.22195</v>
      </c>
      <c r="H141">
        <v>6.6665999999999999</v>
      </c>
      <c r="I141" s="56">
        <v>1</v>
      </c>
    </row>
    <row r="142" spans="1:9" ht="15">
      <c r="A142" s="183">
        <v>43606</v>
      </c>
      <c r="B142" s="118">
        <v>141</v>
      </c>
      <c r="C142">
        <v>17.100000000000001</v>
      </c>
      <c r="D142">
        <v>7.5339260763158666</v>
      </c>
      <c r="E142">
        <v>8.7338226103563255</v>
      </c>
      <c r="F142">
        <v>0</v>
      </c>
      <c r="G142">
        <v>25.555299999999999</v>
      </c>
      <c r="H142">
        <v>4.9999500000000001</v>
      </c>
      <c r="I142" s="56">
        <v>1</v>
      </c>
    </row>
    <row r="143" spans="1:9" ht="15">
      <c r="A143" s="183">
        <v>43607</v>
      </c>
      <c r="B143" s="118">
        <v>142</v>
      </c>
      <c r="C143">
        <v>8.6</v>
      </c>
      <c r="D143">
        <v>3.375857586108749</v>
      </c>
      <c r="E143">
        <v>7.0172838921458878</v>
      </c>
      <c r="F143">
        <v>0</v>
      </c>
      <c r="G143">
        <v>25.555299999999999</v>
      </c>
      <c r="H143">
        <v>4.4443999999999999</v>
      </c>
      <c r="I143" s="56">
        <v>1</v>
      </c>
    </row>
    <row r="144" spans="1:9" ht="15">
      <c r="A144" s="183">
        <v>43608</v>
      </c>
      <c r="B144" s="118">
        <v>143</v>
      </c>
      <c r="C144">
        <v>34.9</v>
      </c>
      <c r="D144">
        <v>4.2404064801122097</v>
      </c>
      <c r="E144">
        <v>7.1061821065238133</v>
      </c>
      <c r="F144">
        <v>0</v>
      </c>
      <c r="G144">
        <v>29.999700000000001</v>
      </c>
      <c r="H144">
        <v>16.110949999999999</v>
      </c>
      <c r="I144" s="56">
        <v>1</v>
      </c>
    </row>
    <row r="145" spans="1:9" ht="15">
      <c r="A145" s="183">
        <v>43609</v>
      </c>
      <c r="B145" s="118">
        <v>144</v>
      </c>
      <c r="C145">
        <v>8.8000000000000007</v>
      </c>
      <c r="D145">
        <v>2.5113086921052878</v>
      </c>
      <c r="E145">
        <v>6.7294370754885611</v>
      </c>
      <c r="F145">
        <v>0</v>
      </c>
      <c r="G145">
        <v>27.7775</v>
      </c>
      <c r="H145">
        <v>7.7776999999999994</v>
      </c>
      <c r="I145" s="56">
        <v>1</v>
      </c>
    </row>
    <row r="146" spans="1:9" ht="15">
      <c r="A146" s="183">
        <v>43610</v>
      </c>
      <c r="B146" s="118">
        <v>145</v>
      </c>
      <c r="C146">
        <v>53.4</v>
      </c>
      <c r="D146">
        <v>4.1168994952545708</v>
      </c>
      <c r="E146">
        <v>4.8371239094847134</v>
      </c>
      <c r="F146">
        <v>0</v>
      </c>
      <c r="G146">
        <v>29.999700000000001</v>
      </c>
      <c r="H146">
        <v>15.555400000000001</v>
      </c>
      <c r="I146" s="56">
        <v>1</v>
      </c>
    </row>
    <row r="147" spans="1:9" ht="15">
      <c r="A147" s="183">
        <v>43611</v>
      </c>
      <c r="B147" s="118">
        <v>146</v>
      </c>
      <c r="C147">
        <v>25.5</v>
      </c>
      <c r="D147">
        <v>4.1580684902071168</v>
      </c>
      <c r="E147">
        <v>5.4750607131639919</v>
      </c>
      <c r="F147">
        <v>6.6040000000000001</v>
      </c>
      <c r="G147">
        <v>27.22195</v>
      </c>
      <c r="H147">
        <v>13.88875</v>
      </c>
      <c r="I147" s="56">
        <v>1</v>
      </c>
    </row>
    <row r="148" spans="1:9" ht="15">
      <c r="A148" s="183">
        <v>43612</v>
      </c>
      <c r="B148" s="118">
        <v>147</v>
      </c>
      <c r="C148">
        <v>11.4</v>
      </c>
      <c r="D148">
        <v>4.6520964296376661</v>
      </c>
      <c r="E148">
        <v>8.1542534231481625</v>
      </c>
      <c r="F148">
        <v>8.636000000000001</v>
      </c>
      <c r="G148">
        <v>28.8886</v>
      </c>
      <c r="H148">
        <v>11.666550000000001</v>
      </c>
      <c r="I148" s="56">
        <v>1</v>
      </c>
    </row>
    <row r="149" spans="1:9" ht="15">
      <c r="A149" s="183">
        <v>43613</v>
      </c>
      <c r="B149" s="118">
        <v>148</v>
      </c>
      <c r="C149">
        <v>8.8000000000000007</v>
      </c>
      <c r="D149">
        <v>4.6520964296376661</v>
      </c>
      <c r="E149">
        <v>9.4016051876761892</v>
      </c>
      <c r="F149">
        <v>0</v>
      </c>
      <c r="G149">
        <v>29.44415</v>
      </c>
      <c r="H149">
        <v>13.3332</v>
      </c>
      <c r="I149" s="56">
        <v>1</v>
      </c>
    </row>
    <row r="150" spans="1:9" ht="15">
      <c r="A150" s="183">
        <v>43614</v>
      </c>
      <c r="B150" s="118">
        <v>149</v>
      </c>
      <c r="C150">
        <v>31.5</v>
      </c>
      <c r="D150">
        <v>3.7052095457291152</v>
      </c>
      <c r="E150">
        <v>6.1348095440296317</v>
      </c>
      <c r="F150">
        <v>0</v>
      </c>
      <c r="G150">
        <v>26.110849999999999</v>
      </c>
      <c r="H150">
        <v>9.9999000000000002</v>
      </c>
      <c r="I150" s="56">
        <v>1</v>
      </c>
    </row>
    <row r="151" spans="1:9" ht="15">
      <c r="A151" s="183">
        <v>43615</v>
      </c>
      <c r="B151" s="118">
        <v>150</v>
      </c>
      <c r="C151">
        <v>30.4</v>
      </c>
      <c r="D151">
        <v>3.334688591156203</v>
      </c>
      <c r="E151">
        <v>5.4700103256418213</v>
      </c>
      <c r="F151">
        <v>0</v>
      </c>
      <c r="G151">
        <v>22.777550000000002</v>
      </c>
      <c r="H151">
        <v>7.2221500000000001</v>
      </c>
      <c r="I151" s="56">
        <v>1</v>
      </c>
    </row>
    <row r="152" spans="1:9" ht="15">
      <c r="A152" s="183">
        <v>43616</v>
      </c>
      <c r="B152" s="118">
        <v>151</v>
      </c>
      <c r="C152">
        <v>27.2</v>
      </c>
      <c r="D152">
        <v>2.5936466820103798</v>
      </c>
      <c r="E152">
        <v>6.0292510535207997</v>
      </c>
      <c r="F152">
        <v>8.8899999999999988</v>
      </c>
      <c r="G152">
        <v>26.110849999999999</v>
      </c>
      <c r="H152">
        <v>8.8887999999999998</v>
      </c>
      <c r="I152" s="56">
        <v>1</v>
      </c>
    </row>
    <row r="153" spans="1:9" ht="15">
      <c r="A153" s="183">
        <v>43617</v>
      </c>
      <c r="B153" s="118">
        <v>152</v>
      </c>
      <c r="C153">
        <v>27.6</v>
      </c>
      <c r="D153">
        <v>4.1992374851596628</v>
      </c>
      <c r="E153">
        <v>6.3171513040578873</v>
      </c>
      <c r="F153">
        <v>0</v>
      </c>
      <c r="G153">
        <v>27.7775</v>
      </c>
      <c r="H153">
        <v>14.99985</v>
      </c>
      <c r="I153" s="56">
        <v>1</v>
      </c>
    </row>
    <row r="154" spans="1:9" ht="15">
      <c r="A154" s="183">
        <v>43618</v>
      </c>
      <c r="B154" s="118">
        <v>153</v>
      </c>
      <c r="C154">
        <v>42.8</v>
      </c>
      <c r="D154">
        <v>3.0465056264883819</v>
      </c>
      <c r="E154">
        <v>5.8321651578387046</v>
      </c>
      <c r="F154">
        <v>14.986000000000001</v>
      </c>
      <c r="G154">
        <v>31.666350000000001</v>
      </c>
      <c r="H154">
        <v>12.222099999999999</v>
      </c>
      <c r="I154" s="56">
        <v>1</v>
      </c>
    </row>
    <row r="155" spans="1:9" ht="15">
      <c r="A155" s="183">
        <v>43619</v>
      </c>
      <c r="B155" s="118">
        <v>154</v>
      </c>
      <c r="C155">
        <v>36.200000000000003</v>
      </c>
      <c r="D155">
        <v>3.6228715558240232</v>
      </c>
      <c r="E155">
        <v>5.8601512834242877</v>
      </c>
      <c r="F155">
        <v>1.27</v>
      </c>
      <c r="G155">
        <v>26.666399999999999</v>
      </c>
      <c r="H155">
        <v>12.222099999999999</v>
      </c>
      <c r="I155" s="56">
        <v>1</v>
      </c>
    </row>
    <row r="156" spans="1:9" ht="15">
      <c r="A156" s="183">
        <v>43620</v>
      </c>
      <c r="B156" s="118">
        <v>155</v>
      </c>
      <c r="C156">
        <v>28.6</v>
      </c>
      <c r="D156">
        <v>3.7463785406816599</v>
      </c>
      <c r="E156">
        <v>6.8613896416445783</v>
      </c>
      <c r="F156">
        <v>0</v>
      </c>
      <c r="G156">
        <v>29.44415</v>
      </c>
      <c r="H156">
        <v>11.666550000000001</v>
      </c>
      <c r="I156" s="56">
        <v>1</v>
      </c>
    </row>
    <row r="157" spans="1:9" ht="15">
      <c r="A157" s="183">
        <v>43621</v>
      </c>
      <c r="B157" s="118">
        <v>156</v>
      </c>
      <c r="C157">
        <v>37.5</v>
      </c>
      <c r="D157">
        <v>3.0876746214409292</v>
      </c>
      <c r="E157">
        <v>5.8526891065613116</v>
      </c>
      <c r="F157">
        <v>10.16</v>
      </c>
      <c r="G157">
        <v>31.110800000000001</v>
      </c>
      <c r="H157">
        <v>10.55545</v>
      </c>
      <c r="I157" s="56">
        <v>1</v>
      </c>
    </row>
    <row r="158" spans="1:9" ht="15">
      <c r="A158" s="183">
        <v>43622</v>
      </c>
      <c r="B158" s="118">
        <v>157</v>
      </c>
      <c r="C158">
        <v>34</v>
      </c>
      <c r="D158">
        <v>2.675984671915471</v>
      </c>
      <c r="E158">
        <v>5.7983400140325756</v>
      </c>
      <c r="F158">
        <v>13.715999999999999</v>
      </c>
      <c r="G158">
        <v>26.666399999999999</v>
      </c>
      <c r="H158">
        <v>8.3332499999999996</v>
      </c>
      <c r="I158" s="56">
        <v>1</v>
      </c>
    </row>
    <row r="159" spans="1:9" ht="15">
      <c r="A159" s="183">
        <v>43623</v>
      </c>
      <c r="B159" s="118">
        <v>158</v>
      </c>
      <c r="C159">
        <v>31.5</v>
      </c>
      <c r="D159">
        <v>2.799491656773109</v>
      </c>
      <c r="E159">
        <v>6.1304432731743201</v>
      </c>
      <c r="F159">
        <v>0</v>
      </c>
      <c r="G159">
        <v>26.666399999999999</v>
      </c>
      <c r="H159">
        <v>14.4443</v>
      </c>
      <c r="I159" s="56">
        <v>1</v>
      </c>
    </row>
    <row r="160" spans="1:9" ht="15">
      <c r="A160" s="183">
        <v>43624</v>
      </c>
      <c r="B160" s="118">
        <v>159</v>
      </c>
      <c r="C160">
        <v>14.1</v>
      </c>
      <c r="D160">
        <v>3.375857586108749</v>
      </c>
      <c r="E160">
        <v>7.7319921158920826</v>
      </c>
      <c r="F160">
        <v>0</v>
      </c>
      <c r="G160">
        <v>31.110800000000001</v>
      </c>
      <c r="H160">
        <v>16.110949999999999</v>
      </c>
      <c r="I160" s="56">
        <v>1</v>
      </c>
    </row>
    <row r="161" spans="1:9" ht="15">
      <c r="A161" s="183">
        <v>43625</v>
      </c>
      <c r="B161" s="118">
        <v>160</v>
      </c>
      <c r="C161">
        <v>44.6</v>
      </c>
      <c r="D161">
        <v>5.3108003488783977</v>
      </c>
      <c r="E161">
        <v>8.149822529178353</v>
      </c>
      <c r="F161">
        <v>0</v>
      </c>
      <c r="G161">
        <v>34.999650000000003</v>
      </c>
      <c r="H161">
        <v>15.555400000000001</v>
      </c>
      <c r="I161" s="56">
        <v>1</v>
      </c>
    </row>
    <row r="162" spans="1:9" ht="15">
      <c r="A162" s="183">
        <v>43626</v>
      </c>
      <c r="B162" s="118">
        <v>161</v>
      </c>
      <c r="C162">
        <v>24.5</v>
      </c>
      <c r="D162">
        <v>3.4581955760138401</v>
      </c>
      <c r="E162">
        <v>5.4386949980768451</v>
      </c>
      <c r="F162">
        <v>0</v>
      </c>
      <c r="G162">
        <v>19.44425</v>
      </c>
      <c r="H162">
        <v>11.666550000000001</v>
      </c>
      <c r="I162" s="56">
        <v>1</v>
      </c>
    </row>
    <row r="163" spans="1:9" ht="15">
      <c r="A163" s="183">
        <v>43627</v>
      </c>
      <c r="B163" s="118">
        <v>162</v>
      </c>
      <c r="C163">
        <v>17.2</v>
      </c>
      <c r="D163">
        <v>2.717153666868017</v>
      </c>
      <c r="E163">
        <v>6.2704703869479843</v>
      </c>
      <c r="F163">
        <v>0</v>
      </c>
      <c r="G163">
        <v>23.888649999999998</v>
      </c>
      <c r="H163">
        <v>11.111000000000001</v>
      </c>
      <c r="I163" s="56">
        <v>1</v>
      </c>
    </row>
    <row r="164" spans="1:9" ht="15">
      <c r="A164" s="183">
        <v>43628</v>
      </c>
      <c r="B164" s="118">
        <v>163</v>
      </c>
      <c r="C164">
        <v>29.2</v>
      </c>
      <c r="D164">
        <v>3.7463785406816599</v>
      </c>
      <c r="E164">
        <v>8.0930402960540277</v>
      </c>
      <c r="F164">
        <v>0</v>
      </c>
      <c r="G164">
        <v>31.666350000000001</v>
      </c>
      <c r="H164">
        <v>13.3332</v>
      </c>
      <c r="I164" s="56">
        <v>1</v>
      </c>
    </row>
    <row r="165" spans="1:9" ht="15">
      <c r="A165" s="183">
        <v>43629</v>
      </c>
      <c r="B165" s="118">
        <v>164</v>
      </c>
      <c r="C165">
        <v>23.3</v>
      </c>
      <c r="D165">
        <v>5.6401523084987621</v>
      </c>
      <c r="E165">
        <v>7.1822398738756341</v>
      </c>
      <c r="F165">
        <v>0</v>
      </c>
      <c r="G165">
        <v>26.110849999999999</v>
      </c>
      <c r="H165">
        <v>12.222099999999999</v>
      </c>
      <c r="I165" s="56">
        <v>1</v>
      </c>
    </row>
    <row r="166" spans="1:9" ht="15">
      <c r="A166" s="183">
        <v>43630</v>
      </c>
      <c r="B166" s="118">
        <v>165</v>
      </c>
      <c r="C166">
        <v>8.1999999999999993</v>
      </c>
      <c r="D166">
        <v>4.6520964296376661</v>
      </c>
      <c r="E166">
        <v>8.8813929234591242</v>
      </c>
      <c r="F166">
        <v>1.27</v>
      </c>
      <c r="G166">
        <v>31.666350000000001</v>
      </c>
      <c r="H166">
        <v>16.110949999999999</v>
      </c>
      <c r="I166" s="56">
        <v>1</v>
      </c>
    </row>
    <row r="167" spans="1:9" ht="15">
      <c r="A167" s="183">
        <v>43631</v>
      </c>
      <c r="B167" s="118">
        <v>166</v>
      </c>
      <c r="C167">
        <v>8.1999999999999993</v>
      </c>
      <c r="D167">
        <v>3.417026581061295</v>
      </c>
      <c r="E167">
        <v>9.7203545256231116</v>
      </c>
      <c r="F167">
        <v>0</v>
      </c>
      <c r="G167">
        <v>37.221850000000003</v>
      </c>
      <c r="H167">
        <v>11.666550000000001</v>
      </c>
      <c r="I167" s="56">
        <v>1</v>
      </c>
    </row>
    <row r="168" spans="1:9" ht="15">
      <c r="A168" s="183">
        <v>43632</v>
      </c>
      <c r="B168" s="118">
        <v>167</v>
      </c>
      <c r="C168">
        <v>35.9</v>
      </c>
      <c r="D168">
        <v>2.9641676365832921</v>
      </c>
      <c r="E168">
        <v>7.0614075779147916</v>
      </c>
      <c r="F168">
        <v>0</v>
      </c>
      <c r="G168">
        <v>34.444099999999999</v>
      </c>
      <c r="H168">
        <v>14.4443</v>
      </c>
      <c r="I168" s="56">
        <v>1</v>
      </c>
    </row>
    <row r="169" spans="1:9" ht="15">
      <c r="A169" s="183">
        <v>43633</v>
      </c>
      <c r="B169" s="118">
        <v>168</v>
      </c>
      <c r="C169">
        <v>31.8</v>
      </c>
      <c r="D169">
        <v>3.4993645709663861</v>
      </c>
      <c r="E169">
        <v>6.1879576715203992</v>
      </c>
      <c r="F169">
        <v>0</v>
      </c>
      <c r="G169">
        <v>28.33305</v>
      </c>
      <c r="H169">
        <v>13.88875</v>
      </c>
      <c r="I169" s="56">
        <v>1</v>
      </c>
    </row>
    <row r="170" spans="1:9" ht="15">
      <c r="A170" s="183">
        <v>43634</v>
      </c>
      <c r="B170" s="118">
        <v>169</v>
      </c>
      <c r="C170">
        <v>18.5</v>
      </c>
      <c r="D170">
        <v>3.911054520491843</v>
      </c>
      <c r="E170">
        <v>7.5776134550659657</v>
      </c>
      <c r="F170">
        <v>7.1120000000000001</v>
      </c>
      <c r="G170">
        <v>31.110800000000001</v>
      </c>
      <c r="H170">
        <v>12.77765</v>
      </c>
      <c r="I170" s="56">
        <v>1</v>
      </c>
    </row>
    <row r="171" spans="1:9" ht="15">
      <c r="A171" s="183">
        <v>43635</v>
      </c>
      <c r="B171" s="118">
        <v>170</v>
      </c>
      <c r="C171">
        <v>13.8</v>
      </c>
      <c r="D171">
        <v>2.9641676365832921</v>
      </c>
      <c r="E171">
        <v>7.7526323005017863</v>
      </c>
      <c r="F171">
        <v>0</v>
      </c>
      <c r="G171">
        <v>32.221899999999998</v>
      </c>
      <c r="H171">
        <v>11.666550000000001</v>
      </c>
      <c r="I171" s="56">
        <v>1</v>
      </c>
    </row>
    <row r="172" spans="1:9" ht="15">
      <c r="A172" s="183">
        <v>43636</v>
      </c>
      <c r="B172" s="118">
        <v>171</v>
      </c>
      <c r="C172">
        <v>6.9</v>
      </c>
      <c r="D172">
        <v>3.252350601251111</v>
      </c>
      <c r="E172">
        <v>8.2588670098071706</v>
      </c>
      <c r="F172">
        <v>0</v>
      </c>
      <c r="G172">
        <v>33.888550000000002</v>
      </c>
      <c r="H172">
        <v>13.88875</v>
      </c>
      <c r="I172" s="56">
        <v>1</v>
      </c>
    </row>
    <row r="173" spans="1:9" ht="15">
      <c r="A173" s="183">
        <v>43637</v>
      </c>
      <c r="B173" s="118">
        <v>172</v>
      </c>
      <c r="C173">
        <v>7.1</v>
      </c>
      <c r="D173">
        <v>4.8167724094478483</v>
      </c>
      <c r="E173">
        <v>11.77739126350553</v>
      </c>
      <c r="F173">
        <v>0</v>
      </c>
      <c r="G173">
        <v>37.7774</v>
      </c>
      <c r="H173">
        <v>13.3332</v>
      </c>
      <c r="I173" s="56">
        <v>1</v>
      </c>
    </row>
    <row r="174" spans="1:9" ht="15">
      <c r="A174" s="183">
        <v>43638</v>
      </c>
      <c r="B174" s="118">
        <v>173</v>
      </c>
      <c r="C174">
        <v>16.2</v>
      </c>
      <c r="D174">
        <v>3.1288436163934739</v>
      </c>
      <c r="E174">
        <v>9.0991082829862275</v>
      </c>
      <c r="F174">
        <v>0</v>
      </c>
      <c r="G174">
        <v>36.6663</v>
      </c>
      <c r="H174">
        <v>13.88875</v>
      </c>
      <c r="I174" s="56">
        <v>1</v>
      </c>
    </row>
    <row r="175" spans="1:9" ht="15">
      <c r="A175" s="183">
        <v>43639</v>
      </c>
      <c r="B175" s="118">
        <v>174</v>
      </c>
      <c r="C175">
        <v>6.6</v>
      </c>
      <c r="D175">
        <v>3.993392510396935</v>
      </c>
      <c r="E175">
        <v>9.1596566681617091</v>
      </c>
      <c r="F175">
        <v>0</v>
      </c>
      <c r="G175">
        <v>32.221899999999998</v>
      </c>
      <c r="H175">
        <v>12.77765</v>
      </c>
      <c r="I175" s="56">
        <v>1</v>
      </c>
    </row>
    <row r="176" spans="1:9" ht="15">
      <c r="A176" s="183">
        <v>43640</v>
      </c>
      <c r="B176" s="118">
        <v>175</v>
      </c>
      <c r="C176">
        <v>10</v>
      </c>
      <c r="D176">
        <v>3.417026581061295</v>
      </c>
      <c r="E176">
        <v>8.501180793029226</v>
      </c>
      <c r="F176">
        <v>0</v>
      </c>
      <c r="G176">
        <v>32.221899999999998</v>
      </c>
      <c r="H176">
        <v>13.3332</v>
      </c>
      <c r="I176" s="56">
        <v>1</v>
      </c>
    </row>
    <row r="177" spans="1:9" ht="15">
      <c r="A177" s="183">
        <v>43641</v>
      </c>
      <c r="B177" s="118">
        <v>176</v>
      </c>
      <c r="C177">
        <v>7.8</v>
      </c>
      <c r="D177">
        <v>4.5697584397325741</v>
      </c>
      <c r="E177">
        <v>8.7971757787014706</v>
      </c>
      <c r="F177">
        <v>0</v>
      </c>
      <c r="G177">
        <v>32.221899999999998</v>
      </c>
      <c r="H177">
        <v>15.555400000000001</v>
      </c>
      <c r="I177" s="56">
        <v>1</v>
      </c>
    </row>
    <row r="178" spans="1:9" ht="15">
      <c r="A178" s="183">
        <v>43642</v>
      </c>
      <c r="B178" s="118">
        <v>177</v>
      </c>
      <c r="C178">
        <v>12.6</v>
      </c>
      <c r="D178">
        <v>5.3108003488783977</v>
      </c>
      <c r="E178">
        <v>10.270759804951121</v>
      </c>
      <c r="F178">
        <v>0</v>
      </c>
      <c r="G178">
        <v>36.110750000000003</v>
      </c>
      <c r="H178">
        <v>16.666499999999999</v>
      </c>
      <c r="I178" s="56">
        <v>1</v>
      </c>
    </row>
    <row r="179" spans="1:9" ht="15">
      <c r="A179" s="183">
        <v>43643</v>
      </c>
      <c r="B179" s="118">
        <v>178</v>
      </c>
      <c r="C179">
        <v>22.8</v>
      </c>
      <c r="D179">
        <v>5.5166453236411259</v>
      </c>
      <c r="E179">
        <v>9.886227128275868</v>
      </c>
      <c r="F179">
        <v>2.286</v>
      </c>
      <c r="G179">
        <v>36.110750000000003</v>
      </c>
      <c r="H179">
        <v>19.44425</v>
      </c>
      <c r="I179" s="56">
        <v>1</v>
      </c>
    </row>
    <row r="180" spans="1:9" ht="15">
      <c r="A180" s="183">
        <v>43644</v>
      </c>
      <c r="B180" s="118">
        <v>179</v>
      </c>
      <c r="C180">
        <v>20.399999999999999</v>
      </c>
      <c r="D180">
        <v>3.869885525539297</v>
      </c>
      <c r="E180">
        <v>8.6973327132704092</v>
      </c>
      <c r="F180">
        <v>2.286</v>
      </c>
      <c r="G180">
        <v>34.444099999999999</v>
      </c>
      <c r="H180">
        <v>14.99985</v>
      </c>
      <c r="I180" s="56">
        <v>1</v>
      </c>
    </row>
    <row r="181" spans="1:9" ht="15">
      <c r="A181" s="183">
        <v>43645</v>
      </c>
      <c r="B181" s="118">
        <v>180</v>
      </c>
      <c r="C181">
        <v>14.5</v>
      </c>
      <c r="D181">
        <v>3.0053366315358372</v>
      </c>
      <c r="E181">
        <v>8.3618084517460147</v>
      </c>
      <c r="F181">
        <v>0</v>
      </c>
      <c r="G181">
        <v>34.444099999999999</v>
      </c>
      <c r="H181">
        <v>15.555400000000001</v>
      </c>
      <c r="I181" s="56">
        <v>1</v>
      </c>
    </row>
    <row r="182" spans="1:9" ht="15">
      <c r="A182" s="183">
        <v>43646</v>
      </c>
      <c r="B182" s="118">
        <v>181</v>
      </c>
      <c r="C182">
        <v>9.8000000000000007</v>
      </c>
      <c r="D182">
        <v>2.9641676365832921</v>
      </c>
      <c r="E182">
        <v>8.7691922045987809</v>
      </c>
      <c r="F182">
        <v>0</v>
      </c>
      <c r="G182">
        <v>34.999650000000003</v>
      </c>
      <c r="H182">
        <v>16.666499999999999</v>
      </c>
      <c r="I182" s="56">
        <v>1</v>
      </c>
    </row>
    <row r="183" spans="1:9" ht="15">
      <c r="A183" s="183">
        <v>43647</v>
      </c>
      <c r="B183" s="118">
        <v>182</v>
      </c>
      <c r="C183">
        <v>15.5</v>
      </c>
      <c r="D183">
        <v>3.869885525539297</v>
      </c>
      <c r="E183">
        <v>9.2258880207303342</v>
      </c>
      <c r="F183">
        <v>0</v>
      </c>
      <c r="G183">
        <v>37.221850000000003</v>
      </c>
      <c r="H183">
        <v>16.110949999999999</v>
      </c>
      <c r="I183" s="56">
        <v>1</v>
      </c>
    </row>
    <row r="184" spans="1:9" ht="15">
      <c r="A184" s="183">
        <v>43648</v>
      </c>
      <c r="B184" s="118">
        <v>183</v>
      </c>
      <c r="C184">
        <v>27.1</v>
      </c>
      <c r="D184">
        <v>3.1700126113460199</v>
      </c>
      <c r="E184">
        <v>7.3647603036932514</v>
      </c>
      <c r="F184">
        <v>1.778</v>
      </c>
      <c r="G184">
        <v>36.6663</v>
      </c>
      <c r="H184">
        <v>17.7776</v>
      </c>
      <c r="I184" s="56">
        <v>1</v>
      </c>
    </row>
    <row r="185" spans="1:9" ht="15">
      <c r="A185" s="183">
        <v>43649</v>
      </c>
      <c r="B185" s="118">
        <v>184</v>
      </c>
      <c r="C185">
        <v>16.7</v>
      </c>
      <c r="D185">
        <v>3.252350601251111</v>
      </c>
      <c r="E185">
        <v>7.8814433431013269</v>
      </c>
      <c r="F185">
        <v>0</v>
      </c>
      <c r="G185">
        <v>32.221899999999998</v>
      </c>
      <c r="H185">
        <v>15.555400000000001</v>
      </c>
      <c r="I185" s="56">
        <v>1</v>
      </c>
    </row>
    <row r="186" spans="1:9" ht="15">
      <c r="A186" s="183">
        <v>43650</v>
      </c>
      <c r="B186" s="118">
        <v>185</v>
      </c>
      <c r="C186">
        <v>16.7</v>
      </c>
      <c r="D186">
        <v>4.2404064801122097</v>
      </c>
      <c r="E186">
        <v>9.8767320083150612</v>
      </c>
      <c r="F186">
        <v>0</v>
      </c>
      <c r="G186">
        <v>36.6663</v>
      </c>
      <c r="H186">
        <v>17.222049999999999</v>
      </c>
      <c r="I186" s="56">
        <v>1</v>
      </c>
    </row>
    <row r="187" spans="1:9" ht="15">
      <c r="A187" s="183">
        <v>43651</v>
      </c>
      <c r="B187" s="118">
        <v>186</v>
      </c>
      <c r="C187">
        <v>21.3</v>
      </c>
      <c r="D187">
        <v>3.911054520491843</v>
      </c>
      <c r="E187">
        <v>9.0139702180756807</v>
      </c>
      <c r="F187">
        <v>0</v>
      </c>
      <c r="G187">
        <v>37.7774</v>
      </c>
      <c r="H187">
        <v>17.7776</v>
      </c>
      <c r="I187" s="56">
        <v>1</v>
      </c>
    </row>
    <row r="188" spans="1:9" ht="15">
      <c r="A188" s="183">
        <v>43652</v>
      </c>
      <c r="B188" s="118">
        <v>187</v>
      </c>
      <c r="C188">
        <v>43.5</v>
      </c>
      <c r="D188">
        <v>3.252350601251111</v>
      </c>
      <c r="E188">
        <v>6.3706546112764126</v>
      </c>
      <c r="F188">
        <v>50.037999999999997</v>
      </c>
      <c r="G188">
        <v>36.110750000000003</v>
      </c>
      <c r="H188">
        <v>14.99985</v>
      </c>
      <c r="I188" s="56">
        <v>1</v>
      </c>
    </row>
    <row r="189" spans="1:9" ht="15">
      <c r="A189" s="183">
        <v>43653</v>
      </c>
      <c r="B189" s="118">
        <v>188</v>
      </c>
      <c r="C189">
        <v>42.7</v>
      </c>
      <c r="D189">
        <v>2.3878017072476521</v>
      </c>
      <c r="E189">
        <v>5.3055314940243088</v>
      </c>
      <c r="F189">
        <v>5.08</v>
      </c>
      <c r="G189">
        <v>27.22195</v>
      </c>
      <c r="H189">
        <v>9.9999000000000002</v>
      </c>
      <c r="I189" s="56">
        <v>1</v>
      </c>
    </row>
    <row r="190" spans="1:9" ht="15">
      <c r="A190" s="183">
        <v>43654</v>
      </c>
      <c r="B190" s="118">
        <v>189</v>
      </c>
      <c r="C190">
        <v>19</v>
      </c>
      <c r="D190">
        <v>3.9522235154443881</v>
      </c>
      <c r="E190">
        <v>7.4218224336852092</v>
      </c>
      <c r="F190">
        <v>1.778</v>
      </c>
      <c r="G190">
        <v>28.8886</v>
      </c>
      <c r="H190">
        <v>16.666499999999999</v>
      </c>
      <c r="I190" s="56">
        <v>1</v>
      </c>
    </row>
    <row r="191" spans="1:9" ht="15">
      <c r="A191" s="183">
        <v>43655</v>
      </c>
      <c r="B191" s="118">
        <v>190</v>
      </c>
      <c r="C191">
        <v>8.9</v>
      </c>
      <c r="D191">
        <v>2.4701396971527432</v>
      </c>
      <c r="E191">
        <v>7.8530196371320971</v>
      </c>
      <c r="F191">
        <v>0</v>
      </c>
      <c r="G191">
        <v>33.888550000000002</v>
      </c>
      <c r="H191">
        <v>14.4443</v>
      </c>
      <c r="I191" s="56">
        <v>1</v>
      </c>
    </row>
    <row r="192" spans="1:9" ht="15">
      <c r="A192" s="183">
        <v>43656</v>
      </c>
      <c r="B192" s="118">
        <v>191</v>
      </c>
      <c r="C192">
        <v>12.3</v>
      </c>
      <c r="D192">
        <v>2.5936466820103798</v>
      </c>
      <c r="E192">
        <v>7.9056299191946193</v>
      </c>
      <c r="F192">
        <v>0</v>
      </c>
      <c r="G192">
        <v>36.110750000000003</v>
      </c>
      <c r="H192">
        <v>14.99985</v>
      </c>
      <c r="I192" s="56">
        <v>1</v>
      </c>
    </row>
    <row r="193" spans="1:9" ht="15">
      <c r="A193" s="183">
        <v>43657</v>
      </c>
      <c r="B193" s="118">
        <v>192</v>
      </c>
      <c r="C193">
        <v>21.1</v>
      </c>
      <c r="D193">
        <v>2.5524776870578338</v>
      </c>
      <c r="E193">
        <v>7.570476304027264</v>
      </c>
      <c r="F193">
        <v>0.254</v>
      </c>
      <c r="G193">
        <v>35.555199999999999</v>
      </c>
      <c r="H193">
        <v>18.8887</v>
      </c>
      <c r="I193" s="56">
        <v>1</v>
      </c>
    </row>
    <row r="194" spans="1:9" ht="15">
      <c r="A194" s="183">
        <v>43658</v>
      </c>
      <c r="B194" s="118">
        <v>193</v>
      </c>
      <c r="C194">
        <v>19</v>
      </c>
      <c r="D194">
        <v>1.9349427627696489</v>
      </c>
      <c r="E194">
        <v>6.7513385097092362</v>
      </c>
      <c r="F194">
        <v>0</v>
      </c>
      <c r="G194">
        <v>33.888550000000002</v>
      </c>
      <c r="H194">
        <v>16.110949999999999</v>
      </c>
      <c r="I194" s="56">
        <v>1</v>
      </c>
    </row>
    <row r="195" spans="1:9" ht="15">
      <c r="A195" s="183">
        <v>43659</v>
      </c>
      <c r="B195" s="118">
        <v>194</v>
      </c>
      <c r="C195">
        <v>18.8</v>
      </c>
      <c r="D195">
        <v>2.0172807526747398</v>
      </c>
      <c r="E195">
        <v>7.2224134377317259</v>
      </c>
      <c r="F195">
        <v>0</v>
      </c>
      <c r="G195">
        <v>34.999650000000003</v>
      </c>
      <c r="H195">
        <v>17.222049999999999</v>
      </c>
      <c r="I195" s="56">
        <v>1</v>
      </c>
    </row>
    <row r="196" spans="1:9" ht="15">
      <c r="A196" s="183">
        <v>43660</v>
      </c>
      <c r="B196" s="118">
        <v>195</v>
      </c>
      <c r="C196">
        <v>18.7</v>
      </c>
      <c r="D196">
        <v>1.8937737678171029</v>
      </c>
      <c r="E196">
        <v>7.0126919466135922</v>
      </c>
      <c r="F196">
        <v>0</v>
      </c>
      <c r="G196">
        <v>34.444099999999999</v>
      </c>
      <c r="H196">
        <v>13.88875</v>
      </c>
      <c r="I196" s="56">
        <v>1</v>
      </c>
    </row>
    <row r="197" spans="1:9" ht="15">
      <c r="A197" s="183">
        <v>43661</v>
      </c>
      <c r="B197" s="118">
        <v>196</v>
      </c>
      <c r="C197">
        <v>22.8</v>
      </c>
      <c r="D197">
        <v>2.4289707022001981</v>
      </c>
      <c r="E197">
        <v>7.2418995282530743</v>
      </c>
      <c r="F197">
        <v>0</v>
      </c>
      <c r="G197">
        <v>34.444099999999999</v>
      </c>
      <c r="H197">
        <v>17.222049999999999</v>
      </c>
      <c r="I197" s="56">
        <v>1</v>
      </c>
    </row>
    <row r="198" spans="1:9" ht="15">
      <c r="A198" s="183">
        <v>43662</v>
      </c>
      <c r="B198" s="118">
        <v>197</v>
      </c>
      <c r="C198">
        <v>20.9</v>
      </c>
      <c r="D198">
        <v>3.1700126113460199</v>
      </c>
      <c r="E198">
        <v>7.59026066291137</v>
      </c>
      <c r="F198">
        <v>0</v>
      </c>
      <c r="G198">
        <v>35.555199999999999</v>
      </c>
      <c r="H198">
        <v>21.110900000000001</v>
      </c>
      <c r="I198" s="56">
        <v>1</v>
      </c>
    </row>
    <row r="199" spans="1:9" ht="15">
      <c r="A199" s="183">
        <v>43663</v>
      </c>
      <c r="B199" s="118">
        <v>198</v>
      </c>
      <c r="C199">
        <v>24.7</v>
      </c>
      <c r="D199">
        <v>3.5405335659189312</v>
      </c>
      <c r="E199">
        <v>8.2467422020881376</v>
      </c>
      <c r="F199">
        <v>0</v>
      </c>
      <c r="G199">
        <v>36.110750000000003</v>
      </c>
      <c r="H199">
        <v>18.8887</v>
      </c>
      <c r="I199" s="56">
        <v>1</v>
      </c>
    </row>
    <row r="200" spans="1:9" ht="15">
      <c r="A200" s="183">
        <v>43664</v>
      </c>
      <c r="B200" s="118">
        <v>199</v>
      </c>
      <c r="C200">
        <v>10.199999999999999</v>
      </c>
      <c r="D200">
        <v>3.0053366315358372</v>
      </c>
      <c r="E200">
        <v>8.5562808112693656</v>
      </c>
      <c r="F200">
        <v>0</v>
      </c>
      <c r="G200">
        <v>36.110750000000003</v>
      </c>
      <c r="H200">
        <v>20.555350000000001</v>
      </c>
      <c r="I200" s="56">
        <v>1</v>
      </c>
    </row>
    <row r="201" spans="1:9" ht="15">
      <c r="A201" s="183">
        <v>43665</v>
      </c>
      <c r="B201" s="118">
        <v>200</v>
      </c>
      <c r="C201">
        <v>16.399999999999999</v>
      </c>
      <c r="D201">
        <v>3.7052095457291152</v>
      </c>
      <c r="E201">
        <v>9.3464508417518708</v>
      </c>
      <c r="F201">
        <v>0</v>
      </c>
      <c r="G201">
        <v>38.332949999999997</v>
      </c>
      <c r="H201">
        <v>20.555350000000001</v>
      </c>
      <c r="I201" s="56">
        <v>1</v>
      </c>
    </row>
    <row r="202" spans="1:9" ht="15">
      <c r="A202" s="183">
        <v>43666</v>
      </c>
      <c r="B202" s="118">
        <v>201</v>
      </c>
      <c r="C202">
        <v>11.5</v>
      </c>
      <c r="D202">
        <v>3.375857586108749</v>
      </c>
      <c r="E202">
        <v>9.6658137090882441</v>
      </c>
      <c r="F202">
        <v>0</v>
      </c>
      <c r="G202">
        <v>38.888500000000001</v>
      </c>
      <c r="H202">
        <v>18.8887</v>
      </c>
      <c r="I202" s="56">
        <v>1</v>
      </c>
    </row>
    <row r="203" spans="1:9" ht="15">
      <c r="A203" s="183">
        <v>43667</v>
      </c>
      <c r="B203" s="118">
        <v>202</v>
      </c>
      <c r="C203">
        <v>22.1</v>
      </c>
      <c r="D203">
        <v>3.1288436163934739</v>
      </c>
      <c r="E203">
        <v>8.8338141119444664</v>
      </c>
      <c r="F203">
        <v>0</v>
      </c>
      <c r="G203">
        <v>39.999600000000001</v>
      </c>
      <c r="H203">
        <v>18.33315</v>
      </c>
      <c r="I203" s="56">
        <v>1</v>
      </c>
    </row>
    <row r="204" spans="1:9" ht="15">
      <c r="A204" s="183">
        <v>43668</v>
      </c>
      <c r="B204" s="118">
        <v>203</v>
      </c>
      <c r="C204">
        <v>44</v>
      </c>
      <c r="D204">
        <v>3.993392510396935</v>
      </c>
      <c r="E204">
        <v>5.7462166278723306</v>
      </c>
      <c r="F204">
        <v>2.032</v>
      </c>
      <c r="G204">
        <v>36.6663</v>
      </c>
      <c r="H204">
        <v>17.7776</v>
      </c>
      <c r="I204" s="56">
        <v>1</v>
      </c>
    </row>
    <row r="205" spans="1:9" ht="15">
      <c r="A205" s="183">
        <v>43669</v>
      </c>
      <c r="B205" s="118">
        <v>204</v>
      </c>
      <c r="C205">
        <v>32.6</v>
      </c>
      <c r="D205">
        <v>2.1407877375323769</v>
      </c>
      <c r="E205">
        <v>5.4703321681525328</v>
      </c>
      <c r="F205">
        <v>0</v>
      </c>
      <c r="G205">
        <v>26.666399999999999</v>
      </c>
      <c r="H205">
        <v>13.88875</v>
      </c>
      <c r="I205" s="56">
        <v>1</v>
      </c>
    </row>
    <row r="206" spans="1:9" ht="15">
      <c r="A206" s="183">
        <v>43670</v>
      </c>
      <c r="B206" s="118">
        <v>205</v>
      </c>
      <c r="C206">
        <v>26.2</v>
      </c>
      <c r="D206">
        <v>3.0876746214409292</v>
      </c>
      <c r="E206">
        <v>6.6889100496472436</v>
      </c>
      <c r="F206">
        <v>0</v>
      </c>
      <c r="G206">
        <v>29.44415</v>
      </c>
      <c r="H206">
        <v>13.88875</v>
      </c>
      <c r="I206" s="56">
        <v>1</v>
      </c>
    </row>
    <row r="207" spans="1:9" ht="15">
      <c r="A207" s="183">
        <v>43671</v>
      </c>
      <c r="B207" s="118">
        <v>206</v>
      </c>
      <c r="C207">
        <v>21.5</v>
      </c>
      <c r="D207">
        <v>3.7463785406816599</v>
      </c>
      <c r="E207">
        <v>8.1743502234499736</v>
      </c>
      <c r="F207">
        <v>0</v>
      </c>
      <c r="G207">
        <v>32.777450000000002</v>
      </c>
      <c r="H207">
        <v>15.555400000000001</v>
      </c>
      <c r="I207" s="56">
        <v>1</v>
      </c>
    </row>
    <row r="208" spans="1:9" ht="15">
      <c r="A208" s="183">
        <v>43672</v>
      </c>
      <c r="B208" s="118">
        <v>207</v>
      </c>
      <c r="C208">
        <v>20.3</v>
      </c>
      <c r="D208">
        <v>3.869885525539297</v>
      </c>
      <c r="E208">
        <v>8.5886105637336509</v>
      </c>
      <c r="F208">
        <v>0</v>
      </c>
      <c r="G208">
        <v>34.444099999999999</v>
      </c>
      <c r="H208">
        <v>17.7776</v>
      </c>
      <c r="I208" s="56">
        <v>1</v>
      </c>
    </row>
    <row r="209" spans="1:9" ht="15">
      <c r="A209" s="183">
        <v>43673</v>
      </c>
      <c r="B209" s="118">
        <v>208</v>
      </c>
      <c r="C209">
        <v>21.5</v>
      </c>
      <c r="D209">
        <v>3.4993645709663861</v>
      </c>
      <c r="E209">
        <v>7.8830069443656834</v>
      </c>
      <c r="F209">
        <v>0</v>
      </c>
      <c r="G209">
        <v>33.888550000000002</v>
      </c>
      <c r="H209">
        <v>17.7776</v>
      </c>
      <c r="I209" s="56">
        <v>1</v>
      </c>
    </row>
    <row r="210" spans="1:9" ht="15">
      <c r="A210" s="183">
        <v>43674</v>
      </c>
      <c r="B210" s="118">
        <v>209</v>
      </c>
      <c r="C210">
        <v>21.8</v>
      </c>
      <c r="D210">
        <v>3.0876746214409292</v>
      </c>
      <c r="E210">
        <v>6.5395210896225437</v>
      </c>
      <c r="F210">
        <v>0</v>
      </c>
      <c r="G210">
        <v>32.221899999999998</v>
      </c>
      <c r="H210">
        <v>17.7776</v>
      </c>
      <c r="I210" s="56">
        <v>1</v>
      </c>
    </row>
    <row r="211" spans="1:9" ht="15">
      <c r="A211" s="183">
        <v>43675</v>
      </c>
      <c r="B211" s="118">
        <v>210</v>
      </c>
      <c r="C211">
        <v>24.4</v>
      </c>
      <c r="D211">
        <v>2.717153666868017</v>
      </c>
      <c r="E211">
        <v>7.6560883621075693</v>
      </c>
      <c r="F211">
        <v>52.069999999999993</v>
      </c>
      <c r="G211">
        <v>36.110750000000003</v>
      </c>
      <c r="H211">
        <v>16.666499999999999</v>
      </c>
      <c r="I211" s="56">
        <v>1</v>
      </c>
    </row>
    <row r="212" spans="1:9" ht="15">
      <c r="A212" s="183">
        <v>43676</v>
      </c>
      <c r="B212" s="118">
        <v>211</v>
      </c>
      <c r="C212">
        <v>19.3</v>
      </c>
      <c r="D212">
        <v>2.0172807526747398</v>
      </c>
      <c r="E212">
        <v>6.8516577369897584</v>
      </c>
      <c r="F212">
        <v>0</v>
      </c>
      <c r="G212">
        <v>33.888550000000002</v>
      </c>
      <c r="H212">
        <v>16.110949999999999</v>
      </c>
      <c r="I212" s="56">
        <v>1</v>
      </c>
    </row>
    <row r="213" spans="1:9" ht="15">
      <c r="A213" s="183">
        <v>43677</v>
      </c>
      <c r="B213" s="118">
        <v>212</v>
      </c>
      <c r="C213">
        <v>23.5</v>
      </c>
      <c r="D213">
        <v>2.4701396971527432</v>
      </c>
      <c r="E213">
        <v>6.8064516869262892</v>
      </c>
      <c r="F213">
        <v>0</v>
      </c>
      <c r="G213">
        <v>33.888550000000002</v>
      </c>
      <c r="H213">
        <v>17.7776</v>
      </c>
      <c r="I213" s="56">
        <v>1</v>
      </c>
    </row>
    <row r="214" spans="1:9" ht="15">
      <c r="A214" s="183">
        <v>43678</v>
      </c>
      <c r="B214" s="118">
        <v>213</v>
      </c>
      <c r="C214">
        <v>19.3</v>
      </c>
      <c r="D214">
        <v>2.799491656773109</v>
      </c>
      <c r="E214">
        <v>7.4673833327340784</v>
      </c>
      <c r="F214">
        <v>0</v>
      </c>
      <c r="G214">
        <v>34.444099999999999</v>
      </c>
      <c r="H214">
        <v>17.222049999999999</v>
      </c>
      <c r="I214" s="56">
        <v>1</v>
      </c>
    </row>
    <row r="215" spans="1:9" ht="15">
      <c r="A215" s="183">
        <v>43679</v>
      </c>
      <c r="B215" s="118">
        <v>214</v>
      </c>
      <c r="C215">
        <v>16.2</v>
      </c>
      <c r="D215">
        <v>2.717153666868017</v>
      </c>
      <c r="E215">
        <v>7.5597991730824701</v>
      </c>
      <c r="F215">
        <v>0</v>
      </c>
      <c r="G215">
        <v>36.110750000000003</v>
      </c>
      <c r="H215">
        <v>17.7776</v>
      </c>
      <c r="I215" s="56">
        <v>1</v>
      </c>
    </row>
    <row r="216" spans="1:9" ht="15">
      <c r="A216" s="183">
        <v>43680</v>
      </c>
      <c r="B216" s="118">
        <v>215</v>
      </c>
      <c r="C216">
        <v>42</v>
      </c>
      <c r="D216">
        <v>2.3054637173425601</v>
      </c>
      <c r="E216">
        <v>4.5901613050141288</v>
      </c>
      <c r="F216">
        <v>0</v>
      </c>
      <c r="G216">
        <v>37.221850000000003</v>
      </c>
      <c r="H216">
        <v>19.44425</v>
      </c>
      <c r="I216" s="56">
        <v>1</v>
      </c>
    </row>
    <row r="217" spans="1:9" ht="15">
      <c r="A217" s="183">
        <v>43681</v>
      </c>
      <c r="B217" s="118">
        <v>216</v>
      </c>
      <c r="C217">
        <v>30.4</v>
      </c>
      <c r="D217">
        <v>1.9349427627696489</v>
      </c>
      <c r="E217">
        <v>6.1047204628443126</v>
      </c>
      <c r="F217">
        <v>4.5719999999999992</v>
      </c>
      <c r="G217">
        <v>31.110800000000001</v>
      </c>
      <c r="H217">
        <v>17.7776</v>
      </c>
      <c r="I217" s="56">
        <v>1</v>
      </c>
    </row>
    <row r="218" spans="1:9" ht="15">
      <c r="A218" s="183">
        <v>43682</v>
      </c>
      <c r="B218" s="118">
        <v>217</v>
      </c>
      <c r="C218">
        <v>22</v>
      </c>
      <c r="D218">
        <v>2.5113086921052878</v>
      </c>
      <c r="E218">
        <v>6.5739452020697344</v>
      </c>
      <c r="F218">
        <v>0</v>
      </c>
      <c r="G218">
        <v>33.888550000000002</v>
      </c>
      <c r="H218">
        <v>16.666499999999999</v>
      </c>
      <c r="I218" s="56">
        <v>1</v>
      </c>
    </row>
    <row r="219" spans="1:9" ht="15">
      <c r="A219" s="183">
        <v>43683</v>
      </c>
      <c r="B219" s="118">
        <v>218</v>
      </c>
      <c r="C219">
        <v>23.9</v>
      </c>
      <c r="D219">
        <v>1.9761117577221941</v>
      </c>
      <c r="E219">
        <v>6.4502042560150139</v>
      </c>
      <c r="F219">
        <v>0</v>
      </c>
      <c r="G219">
        <v>36.110750000000003</v>
      </c>
      <c r="H219">
        <v>17.7776</v>
      </c>
      <c r="I219" s="56">
        <v>1</v>
      </c>
    </row>
    <row r="220" spans="1:9" ht="15">
      <c r="A220" s="183">
        <v>43684</v>
      </c>
      <c r="B220" s="118">
        <v>219</v>
      </c>
      <c r="C220">
        <v>21.3</v>
      </c>
      <c r="D220">
        <v>2.9229986416307461</v>
      </c>
      <c r="E220">
        <v>7.2351148021164624</v>
      </c>
      <c r="F220">
        <v>0</v>
      </c>
      <c r="G220">
        <v>36.110750000000003</v>
      </c>
      <c r="H220">
        <v>19.44425</v>
      </c>
      <c r="I220" s="56">
        <v>1</v>
      </c>
    </row>
    <row r="221" spans="1:9" ht="15">
      <c r="A221" s="183">
        <v>43685</v>
      </c>
      <c r="B221" s="118">
        <v>220</v>
      </c>
      <c r="C221">
        <v>30.3</v>
      </c>
      <c r="D221">
        <v>2.6348156769629258</v>
      </c>
      <c r="E221">
        <v>6.3311086176418749</v>
      </c>
      <c r="F221">
        <v>0</v>
      </c>
      <c r="G221">
        <v>34.444099999999999</v>
      </c>
      <c r="H221">
        <v>19.44425</v>
      </c>
      <c r="I221" s="56">
        <v>1</v>
      </c>
    </row>
    <row r="222" spans="1:9" ht="15">
      <c r="A222" s="183">
        <v>43686</v>
      </c>
      <c r="B222" s="118">
        <v>221</v>
      </c>
      <c r="C222">
        <v>30.6</v>
      </c>
      <c r="D222">
        <v>2.3466327122951061</v>
      </c>
      <c r="E222">
        <v>5.9546855348566501</v>
      </c>
      <c r="F222">
        <v>2.794</v>
      </c>
      <c r="G222">
        <v>34.999650000000003</v>
      </c>
      <c r="H222">
        <v>18.33315</v>
      </c>
      <c r="I222" s="56">
        <v>1</v>
      </c>
    </row>
    <row r="223" spans="1:9" ht="15">
      <c r="A223" s="183">
        <v>43687</v>
      </c>
      <c r="B223" s="118">
        <v>222</v>
      </c>
      <c r="C223">
        <v>27.8</v>
      </c>
      <c r="D223">
        <v>2.8818296466782001</v>
      </c>
      <c r="E223">
        <v>6.7735686484494027</v>
      </c>
      <c r="F223">
        <v>0</v>
      </c>
      <c r="G223">
        <v>35.555199999999999</v>
      </c>
      <c r="H223">
        <v>17.222049999999999</v>
      </c>
      <c r="I223" s="56">
        <v>1</v>
      </c>
    </row>
    <row r="224" spans="1:9" ht="15">
      <c r="A224" s="183">
        <v>43688</v>
      </c>
      <c r="B224" s="118">
        <v>223</v>
      </c>
      <c r="C224">
        <v>29.3</v>
      </c>
      <c r="D224">
        <v>2.717153666868017</v>
      </c>
      <c r="E224">
        <v>6.7767939003160471</v>
      </c>
      <c r="F224">
        <v>32.512</v>
      </c>
      <c r="G224">
        <v>36.110750000000003</v>
      </c>
      <c r="H224">
        <v>19.44425</v>
      </c>
      <c r="I224" s="56">
        <v>1</v>
      </c>
    </row>
    <row r="225" spans="1:9" ht="15">
      <c r="A225" s="183">
        <v>43689</v>
      </c>
      <c r="B225" s="118">
        <v>224</v>
      </c>
      <c r="C225">
        <v>30.7</v>
      </c>
      <c r="D225">
        <v>1.6055908031492829</v>
      </c>
      <c r="E225">
        <v>6.2277450711727793</v>
      </c>
      <c r="F225">
        <v>4.0640000000000001</v>
      </c>
      <c r="G225">
        <v>34.444099999999999</v>
      </c>
      <c r="H225">
        <v>18.33315</v>
      </c>
      <c r="I225" s="56">
        <v>1</v>
      </c>
    </row>
    <row r="226" spans="1:9" ht="15">
      <c r="A226" s="183">
        <v>43690</v>
      </c>
      <c r="B226" s="118">
        <v>225</v>
      </c>
      <c r="C226">
        <v>34.6</v>
      </c>
      <c r="D226">
        <v>2.1819567324849229</v>
      </c>
      <c r="E226">
        <v>6.0467345889469337</v>
      </c>
      <c r="F226">
        <v>0</v>
      </c>
      <c r="G226">
        <v>33.888550000000002</v>
      </c>
      <c r="H226">
        <v>17.222049999999999</v>
      </c>
      <c r="I226" s="56">
        <v>1</v>
      </c>
    </row>
    <row r="227" spans="1:9" ht="15">
      <c r="A227" s="183">
        <v>43691</v>
      </c>
      <c r="B227" s="118">
        <v>226</v>
      </c>
      <c r="C227">
        <v>33.5</v>
      </c>
      <c r="D227">
        <v>2.5936466820103798</v>
      </c>
      <c r="E227">
        <v>6.1858272096259617</v>
      </c>
      <c r="F227">
        <v>7.3659999999999988</v>
      </c>
      <c r="G227">
        <v>33.332999999999998</v>
      </c>
      <c r="H227">
        <v>13.88875</v>
      </c>
      <c r="I227" s="56">
        <v>1</v>
      </c>
    </row>
    <row r="228" spans="1:9" ht="15">
      <c r="A228" s="183">
        <v>43692</v>
      </c>
      <c r="B228" s="118">
        <v>227</v>
      </c>
      <c r="C228">
        <v>21.2</v>
      </c>
      <c r="D228">
        <v>2.799491656773109</v>
      </c>
      <c r="E228">
        <v>6.6559749755686104</v>
      </c>
      <c r="F228">
        <v>0</v>
      </c>
      <c r="G228">
        <v>31.110800000000001</v>
      </c>
      <c r="H228">
        <v>15.555400000000001</v>
      </c>
      <c r="I228" s="56">
        <v>1</v>
      </c>
    </row>
    <row r="229" spans="1:9" ht="15">
      <c r="A229" s="183">
        <v>43693</v>
      </c>
      <c r="B229" s="118">
        <v>228</v>
      </c>
      <c r="C229">
        <v>12.9</v>
      </c>
      <c r="D229">
        <v>2.9641676365832921</v>
      </c>
      <c r="E229">
        <v>7.935041457398782</v>
      </c>
      <c r="F229">
        <v>0</v>
      </c>
      <c r="G229">
        <v>34.999650000000003</v>
      </c>
      <c r="H229">
        <v>19.44425</v>
      </c>
      <c r="I229" s="56">
        <v>1</v>
      </c>
    </row>
    <row r="230" spans="1:9" ht="15">
      <c r="A230" s="183">
        <v>43694</v>
      </c>
      <c r="B230" s="118">
        <v>229</v>
      </c>
      <c r="C230">
        <v>9.4</v>
      </c>
      <c r="D230">
        <v>2.2642947223900149</v>
      </c>
      <c r="E230">
        <v>7.0534434313144212</v>
      </c>
      <c r="F230">
        <v>0</v>
      </c>
      <c r="G230">
        <v>34.999650000000003</v>
      </c>
      <c r="H230">
        <v>17.7776</v>
      </c>
      <c r="I230" s="56">
        <v>1</v>
      </c>
    </row>
    <row r="231" spans="1:9" ht="15">
      <c r="A231" s="183">
        <v>43695</v>
      </c>
      <c r="B231" s="118">
        <v>230</v>
      </c>
      <c r="C231">
        <v>8.5</v>
      </c>
      <c r="D231">
        <v>1.72909778800692</v>
      </c>
      <c r="E231">
        <v>6.729638038809207</v>
      </c>
      <c r="F231">
        <v>0</v>
      </c>
      <c r="G231">
        <v>36.110750000000003</v>
      </c>
      <c r="H231">
        <v>17.222049999999999</v>
      </c>
      <c r="I231" s="56">
        <v>1</v>
      </c>
    </row>
    <row r="232" spans="1:9" ht="15">
      <c r="A232" s="183"/>
      <c r="B232" s="118">
        <v>231</v>
      </c>
      <c r="C232">
        <v>19.8</v>
      </c>
      <c r="D232">
        <v>2.840660651725655</v>
      </c>
      <c r="E232">
        <v>6.8204125785007763</v>
      </c>
      <c r="F232">
        <v>0</v>
      </c>
      <c r="G232">
        <v>36.6663</v>
      </c>
      <c r="H232">
        <v>17.222049999999999</v>
      </c>
      <c r="I232" s="56">
        <v>1</v>
      </c>
    </row>
    <row r="233" spans="1:9" ht="15">
      <c r="A233" s="183"/>
      <c r="B233" s="118">
        <v>232</v>
      </c>
      <c r="C233">
        <v>17.399999999999999</v>
      </c>
      <c r="D233">
        <v>2.6348156769629258</v>
      </c>
      <c r="E233">
        <v>6.2263492762398469</v>
      </c>
      <c r="F233">
        <v>0</v>
      </c>
      <c r="G233">
        <v>34.444099999999999</v>
      </c>
      <c r="H233">
        <v>19.44425</v>
      </c>
      <c r="I233" s="56">
        <v>1</v>
      </c>
    </row>
    <row r="234" spans="1:9" ht="15">
      <c r="A234" s="183"/>
      <c r="B234" s="118">
        <v>233</v>
      </c>
      <c r="C234">
        <v>23.2</v>
      </c>
      <c r="D234">
        <v>3.4993645709663861</v>
      </c>
      <c r="E234">
        <v>7.5982484325932829</v>
      </c>
      <c r="F234">
        <v>0</v>
      </c>
      <c r="G234">
        <v>35.555199999999999</v>
      </c>
      <c r="H234">
        <v>17.7776</v>
      </c>
      <c r="I234" s="56">
        <v>1</v>
      </c>
    </row>
    <row r="235" spans="1:9" ht="15">
      <c r="A235" s="183"/>
      <c r="B235" s="118">
        <v>234</v>
      </c>
      <c r="C235">
        <v>33</v>
      </c>
      <c r="D235">
        <v>2.8818296466782001</v>
      </c>
      <c r="E235">
        <v>6.9402952338724084</v>
      </c>
      <c r="F235">
        <v>10.667999999999999</v>
      </c>
      <c r="G235">
        <v>35.555199999999999</v>
      </c>
      <c r="H235">
        <v>16.110949999999999</v>
      </c>
      <c r="I235" s="56">
        <v>1</v>
      </c>
    </row>
    <row r="236" spans="1:9" ht="15">
      <c r="A236" s="183"/>
      <c r="B236" s="118">
        <v>235</v>
      </c>
      <c r="C236">
        <v>26.5</v>
      </c>
      <c r="D236">
        <v>3.2111816062985659</v>
      </c>
      <c r="E236">
        <v>6.4452161394998893</v>
      </c>
      <c r="F236">
        <v>8.636000000000001</v>
      </c>
      <c r="G236">
        <v>31.110800000000001</v>
      </c>
      <c r="H236">
        <v>15.555400000000001</v>
      </c>
      <c r="I236" s="56">
        <v>1</v>
      </c>
    </row>
    <row r="237" spans="1:9" ht="15">
      <c r="A237" s="183"/>
      <c r="B237" s="118">
        <v>236</v>
      </c>
      <c r="C237">
        <v>32</v>
      </c>
      <c r="D237">
        <v>2.758322661820563</v>
      </c>
      <c r="E237">
        <v>6.0372006434211354</v>
      </c>
      <c r="F237">
        <v>9.1439999999999984</v>
      </c>
      <c r="G237">
        <v>31.666350000000001</v>
      </c>
      <c r="H237">
        <v>14.4443</v>
      </c>
      <c r="I237" s="56">
        <v>1</v>
      </c>
    </row>
    <row r="238" spans="1:9" ht="15">
      <c r="A238" s="183"/>
      <c r="B238" s="118">
        <v>237</v>
      </c>
      <c r="C238">
        <v>14.8</v>
      </c>
      <c r="D238">
        <v>2.3054637173425601</v>
      </c>
      <c r="E238">
        <v>6.5133669599029371</v>
      </c>
      <c r="F238">
        <v>0</v>
      </c>
      <c r="G238">
        <v>32.777450000000002</v>
      </c>
      <c r="H238">
        <v>17.222049999999999</v>
      </c>
      <c r="I238" s="56">
        <v>1</v>
      </c>
    </row>
    <row r="239" spans="1:9" ht="15">
      <c r="A239" s="183"/>
      <c r="B239" s="118">
        <v>238</v>
      </c>
      <c r="C239">
        <v>14.8</v>
      </c>
      <c r="D239">
        <v>2.9641676365832921</v>
      </c>
      <c r="E239">
        <v>8.2742227040107572</v>
      </c>
      <c r="F239">
        <v>0</v>
      </c>
      <c r="G239">
        <v>37.7774</v>
      </c>
      <c r="H239">
        <v>17.7776</v>
      </c>
      <c r="I239" s="56">
        <v>1</v>
      </c>
    </row>
    <row r="240" spans="1:9" ht="15">
      <c r="A240" s="183"/>
      <c r="B240" s="118">
        <v>239</v>
      </c>
      <c r="C240">
        <v>68.2</v>
      </c>
      <c r="D240">
        <v>3.4581955760138401</v>
      </c>
      <c r="E240">
        <v>3.1352669033365861</v>
      </c>
      <c r="F240">
        <v>0</v>
      </c>
      <c r="G240">
        <v>35.555199999999999</v>
      </c>
      <c r="H240">
        <v>17.7776</v>
      </c>
      <c r="I240" s="56">
        <v>1</v>
      </c>
    </row>
    <row r="241" spans="1:9" ht="15">
      <c r="A241" s="183"/>
      <c r="B241" s="118">
        <v>240</v>
      </c>
      <c r="C241">
        <v>37.4</v>
      </c>
      <c r="D241">
        <v>3.7463785406816599</v>
      </c>
      <c r="E241">
        <v>4.7376652263460324</v>
      </c>
      <c r="F241">
        <v>0</v>
      </c>
      <c r="G241">
        <v>24.444199999999999</v>
      </c>
      <c r="H241">
        <v>17.222049999999999</v>
      </c>
      <c r="I241" s="56">
        <v>1</v>
      </c>
    </row>
    <row r="242" spans="1:9" ht="15">
      <c r="A242" s="183"/>
      <c r="B242" s="118">
        <v>241</v>
      </c>
      <c r="C242">
        <v>17.5</v>
      </c>
      <c r="D242">
        <v>2.840660651725655</v>
      </c>
      <c r="E242">
        <v>6.4331744476322177</v>
      </c>
      <c r="F242">
        <v>0</v>
      </c>
      <c r="G242">
        <v>31.666350000000001</v>
      </c>
      <c r="H242">
        <v>17.7776</v>
      </c>
      <c r="I242" s="56">
        <v>1</v>
      </c>
    </row>
    <row r="243" spans="1:9" ht="15">
      <c r="A243" s="183"/>
      <c r="B243" s="118">
        <v>242</v>
      </c>
      <c r="C243">
        <v>14.9</v>
      </c>
      <c r="D243">
        <v>2.3466327122951061</v>
      </c>
      <c r="E243">
        <v>7.0023380595467648</v>
      </c>
      <c r="F243">
        <v>0</v>
      </c>
      <c r="G243">
        <v>36.110750000000003</v>
      </c>
      <c r="H243">
        <v>15.555400000000001</v>
      </c>
      <c r="I243" s="56">
        <v>1</v>
      </c>
    </row>
    <row r="244" spans="1:9" ht="15">
      <c r="A244" s="183"/>
      <c r="B244" s="118">
        <v>243</v>
      </c>
      <c r="C244">
        <v>21.8</v>
      </c>
      <c r="D244">
        <v>2.5524776870578338</v>
      </c>
      <c r="E244">
        <v>6.8218866292445544</v>
      </c>
      <c r="F244">
        <v>0</v>
      </c>
      <c r="G244">
        <v>35.555199999999999</v>
      </c>
      <c r="H244">
        <v>16.110949999999999</v>
      </c>
      <c r="I244" s="56">
        <v>1</v>
      </c>
    </row>
    <row r="245" spans="1:9" ht="15">
      <c r="A245" s="183"/>
      <c r="B245" s="118">
        <v>244</v>
      </c>
      <c r="C245">
        <v>27.1</v>
      </c>
      <c r="D245">
        <v>2.717153666868017</v>
      </c>
      <c r="E245">
        <v>6.5526678569975303</v>
      </c>
      <c r="F245">
        <v>1.524</v>
      </c>
      <c r="G245">
        <v>34.444099999999999</v>
      </c>
      <c r="H245">
        <v>16.110949999999999</v>
      </c>
      <c r="I245" s="56">
        <v>1</v>
      </c>
    </row>
    <row r="246" spans="1:9" ht="15">
      <c r="A246" s="183"/>
      <c r="B246" s="118">
        <v>245</v>
      </c>
      <c r="C246">
        <v>23.5</v>
      </c>
      <c r="D246">
        <v>2.675984671915471</v>
      </c>
      <c r="E246">
        <v>6.5333165312895547</v>
      </c>
      <c r="F246">
        <v>0</v>
      </c>
      <c r="G246">
        <v>33.332999999999998</v>
      </c>
      <c r="H246">
        <v>16.110949999999999</v>
      </c>
      <c r="I246" s="56">
        <v>1</v>
      </c>
    </row>
    <row r="247" spans="1:9" ht="15">
      <c r="A247" s="183"/>
      <c r="B247" s="118">
        <v>246</v>
      </c>
      <c r="C247">
        <v>22.3</v>
      </c>
      <c r="D247">
        <v>2.9641676365832921</v>
      </c>
      <c r="E247">
        <v>6.9407217074553582</v>
      </c>
      <c r="F247">
        <v>0</v>
      </c>
      <c r="G247">
        <v>33.888550000000002</v>
      </c>
      <c r="H247">
        <v>14.99985</v>
      </c>
      <c r="I247" s="56">
        <v>1</v>
      </c>
    </row>
    <row r="248" spans="1:9" ht="15">
      <c r="A248" s="183"/>
      <c r="B248" s="118">
        <v>247</v>
      </c>
      <c r="C248">
        <v>23.6</v>
      </c>
      <c r="D248">
        <v>1.9349427627696489</v>
      </c>
      <c r="E248">
        <v>5.9716016764674098</v>
      </c>
      <c r="F248">
        <v>0</v>
      </c>
      <c r="G248">
        <v>34.444099999999999</v>
      </c>
      <c r="H248">
        <v>14.99985</v>
      </c>
      <c r="I248" s="56">
        <v>1</v>
      </c>
    </row>
    <row r="249" spans="1:9" ht="15">
      <c r="A249" s="183"/>
      <c r="B249" s="118">
        <v>248</v>
      </c>
      <c r="C249">
        <v>24.4</v>
      </c>
      <c r="D249">
        <v>2.3054637173425601</v>
      </c>
      <c r="E249">
        <v>6.1638824612063603</v>
      </c>
      <c r="F249">
        <v>0</v>
      </c>
      <c r="G249">
        <v>32.777450000000002</v>
      </c>
      <c r="H249">
        <v>13.88875</v>
      </c>
      <c r="I249" s="56">
        <v>1</v>
      </c>
    </row>
    <row r="250" spans="1:9" ht="15">
      <c r="A250" s="183"/>
      <c r="B250" s="118">
        <v>249</v>
      </c>
      <c r="C250">
        <v>22.4</v>
      </c>
      <c r="D250">
        <v>2.3054637173425601</v>
      </c>
      <c r="E250">
        <v>6.1773572216678758</v>
      </c>
      <c r="F250">
        <v>0</v>
      </c>
      <c r="G250">
        <v>33.332999999999998</v>
      </c>
      <c r="H250">
        <v>14.99985</v>
      </c>
      <c r="I250" s="56">
        <v>1</v>
      </c>
    </row>
    <row r="251" spans="1:9" ht="15">
      <c r="A251" s="183"/>
      <c r="B251" s="118">
        <v>250</v>
      </c>
      <c r="C251">
        <v>24.4</v>
      </c>
      <c r="D251">
        <v>2.6348156769629258</v>
      </c>
      <c r="E251">
        <v>6.2909825770126</v>
      </c>
      <c r="F251">
        <v>0</v>
      </c>
      <c r="G251">
        <v>33.888550000000002</v>
      </c>
      <c r="H251">
        <v>16.110949999999999</v>
      </c>
      <c r="I251" s="56">
        <v>1</v>
      </c>
    </row>
    <row r="252" spans="1:9" ht="15">
      <c r="A252" s="183"/>
      <c r="B252" s="118">
        <v>251</v>
      </c>
      <c r="C252">
        <v>35.200000000000003</v>
      </c>
      <c r="D252">
        <v>3.9522235154443881</v>
      </c>
      <c r="E252">
        <v>6.4810491437759206</v>
      </c>
      <c r="F252">
        <v>0</v>
      </c>
      <c r="G252">
        <v>33.888550000000002</v>
      </c>
      <c r="H252">
        <v>16.110949999999999</v>
      </c>
      <c r="I252" s="56">
        <v>1</v>
      </c>
    </row>
    <row r="253" spans="1:9" ht="15">
      <c r="A253" s="183"/>
      <c r="B253" s="118">
        <v>252</v>
      </c>
      <c r="C253">
        <v>28.4</v>
      </c>
      <c r="D253">
        <v>4.405082459922391</v>
      </c>
      <c r="E253">
        <v>6.3900143827778244</v>
      </c>
      <c r="F253">
        <v>0</v>
      </c>
      <c r="G253">
        <v>30.555250000000001</v>
      </c>
      <c r="H253">
        <v>17.222049999999999</v>
      </c>
      <c r="I253" s="56">
        <v>1</v>
      </c>
    </row>
    <row r="254" spans="1:9" ht="15">
      <c r="A254" s="183"/>
      <c r="B254" s="118">
        <v>253</v>
      </c>
      <c r="C254">
        <v>37.6</v>
      </c>
      <c r="D254">
        <v>4.1992374851596628</v>
      </c>
      <c r="E254">
        <v>5.8028244271751834</v>
      </c>
      <c r="F254">
        <v>0</v>
      </c>
      <c r="G254">
        <v>31.666350000000001</v>
      </c>
      <c r="H254">
        <v>14.4443</v>
      </c>
      <c r="I254" s="56">
        <v>1</v>
      </c>
    </row>
    <row r="255" spans="1:9" ht="15">
      <c r="A255" s="183"/>
      <c r="B255" s="118">
        <v>254</v>
      </c>
      <c r="C255">
        <v>31.7</v>
      </c>
      <c r="D255">
        <v>4.1992374851596628</v>
      </c>
      <c r="E255">
        <v>5.8486269770916124</v>
      </c>
      <c r="F255">
        <v>0</v>
      </c>
      <c r="G255">
        <v>30.555250000000001</v>
      </c>
      <c r="H255">
        <v>17.222049999999999</v>
      </c>
      <c r="I255" s="56">
        <v>1</v>
      </c>
    </row>
    <row r="256" spans="1:9" ht="15">
      <c r="A256" s="183"/>
      <c r="B256" s="118">
        <v>255</v>
      </c>
      <c r="C256">
        <v>28.3</v>
      </c>
      <c r="D256">
        <v>2.9229986416307461</v>
      </c>
      <c r="E256">
        <v>6.1663556597692288</v>
      </c>
      <c r="F256">
        <v>0</v>
      </c>
      <c r="G256">
        <v>32.777450000000002</v>
      </c>
      <c r="H256">
        <v>16.666499999999999</v>
      </c>
      <c r="I256" s="56">
        <v>1</v>
      </c>
    </row>
    <row r="257" spans="1:9" ht="15">
      <c r="A257" s="183"/>
      <c r="B257" s="118">
        <v>256</v>
      </c>
      <c r="C257">
        <v>45.5</v>
      </c>
      <c r="D257">
        <v>3.1288436163934739</v>
      </c>
      <c r="E257">
        <v>4.7529123968152289</v>
      </c>
      <c r="F257">
        <v>1.016</v>
      </c>
      <c r="G257">
        <v>31.666350000000001</v>
      </c>
      <c r="H257">
        <v>14.99985</v>
      </c>
      <c r="I257" s="56">
        <v>1</v>
      </c>
    </row>
    <row r="258" spans="1:9" ht="15">
      <c r="A258" s="183"/>
      <c r="B258" s="118">
        <v>257</v>
      </c>
      <c r="C258">
        <v>34</v>
      </c>
      <c r="D258">
        <v>3.1700126113460199</v>
      </c>
      <c r="E258">
        <v>4.895770174955862</v>
      </c>
      <c r="F258">
        <v>0</v>
      </c>
      <c r="G258">
        <v>28.33305</v>
      </c>
      <c r="H258">
        <v>16.110949999999999</v>
      </c>
      <c r="I258" s="56">
        <v>1</v>
      </c>
    </row>
    <row r="259" spans="1:9" ht="15">
      <c r="A259" s="183"/>
      <c r="B259" s="118">
        <v>258</v>
      </c>
      <c r="C259">
        <v>27.3</v>
      </c>
      <c r="D259">
        <v>3.0876746214409292</v>
      </c>
      <c r="E259">
        <v>5.6267594940947676</v>
      </c>
      <c r="F259">
        <v>0</v>
      </c>
      <c r="G259">
        <v>31.110800000000001</v>
      </c>
      <c r="H259">
        <v>14.99985</v>
      </c>
      <c r="I259" s="56">
        <v>1</v>
      </c>
    </row>
    <row r="260" spans="1:9" ht="15">
      <c r="A260" s="183"/>
      <c r="B260" s="118">
        <v>259</v>
      </c>
      <c r="C260">
        <v>31</v>
      </c>
      <c r="D260">
        <v>4.0345615053494797</v>
      </c>
      <c r="E260">
        <v>6.0456056182703213</v>
      </c>
      <c r="F260">
        <v>0</v>
      </c>
      <c r="G260">
        <v>29.999700000000001</v>
      </c>
      <c r="H260">
        <v>16.666499999999999</v>
      </c>
      <c r="I260" s="56">
        <v>1</v>
      </c>
    </row>
    <row r="261" spans="1:9" ht="15">
      <c r="A261" s="183"/>
      <c r="B261" s="118">
        <v>260</v>
      </c>
      <c r="C261">
        <v>25</v>
      </c>
      <c r="D261">
        <v>3.4581955760138401</v>
      </c>
      <c r="E261">
        <v>5.735956826291825</v>
      </c>
      <c r="F261">
        <v>0</v>
      </c>
      <c r="G261">
        <v>29.999700000000001</v>
      </c>
      <c r="H261">
        <v>14.99985</v>
      </c>
      <c r="I261" s="56">
        <v>1</v>
      </c>
    </row>
    <row r="262" spans="1:9" ht="15">
      <c r="A262" s="183"/>
      <c r="B262" s="118">
        <v>261</v>
      </c>
      <c r="C262">
        <v>18.8</v>
      </c>
      <c r="D262">
        <v>2.3054637173425601</v>
      </c>
      <c r="E262">
        <v>5.4195573222750753</v>
      </c>
      <c r="F262">
        <v>0</v>
      </c>
      <c r="G262">
        <v>32.221899999999998</v>
      </c>
      <c r="H262">
        <v>13.88875</v>
      </c>
      <c r="I262" s="56">
        <v>1</v>
      </c>
    </row>
    <row r="263" spans="1:9" ht="15">
      <c r="A263" s="183"/>
      <c r="B263" s="118">
        <v>262</v>
      </c>
      <c r="C263">
        <v>33.1</v>
      </c>
      <c r="D263">
        <v>3.0876746214409292</v>
      </c>
      <c r="E263">
        <v>5.6603967683908731</v>
      </c>
      <c r="F263">
        <v>0</v>
      </c>
      <c r="G263">
        <v>34.999650000000003</v>
      </c>
      <c r="H263">
        <v>16.666499999999999</v>
      </c>
      <c r="I263" s="56">
        <v>1</v>
      </c>
    </row>
    <row r="264" spans="1:9" ht="15">
      <c r="A264" s="183"/>
      <c r="B264" s="118">
        <v>263</v>
      </c>
      <c r="C264">
        <v>51.6</v>
      </c>
      <c r="D264">
        <v>3.5405335659189312</v>
      </c>
      <c r="E264">
        <v>4.604919330303944</v>
      </c>
      <c r="F264">
        <v>5.8419999999999996</v>
      </c>
      <c r="G264">
        <v>31.110800000000001</v>
      </c>
      <c r="H264">
        <v>15.555400000000001</v>
      </c>
      <c r="I264" s="56">
        <v>1</v>
      </c>
    </row>
    <row r="265" spans="1:9" ht="15">
      <c r="A265" s="183"/>
      <c r="B265" s="118">
        <v>264</v>
      </c>
      <c r="C265">
        <v>56</v>
      </c>
      <c r="D265">
        <v>3.6228715558240232</v>
      </c>
      <c r="E265">
        <v>3.2114366611857448</v>
      </c>
      <c r="F265">
        <v>3.302</v>
      </c>
      <c r="G265">
        <v>27.22195</v>
      </c>
      <c r="H265">
        <v>16.110949999999999</v>
      </c>
      <c r="I265" s="56">
        <v>1</v>
      </c>
    </row>
    <row r="266" spans="1:9" ht="15">
      <c r="A266" s="183"/>
      <c r="B266" s="118">
        <v>265</v>
      </c>
      <c r="C266">
        <v>22.4</v>
      </c>
      <c r="D266">
        <v>2.5524776870578338</v>
      </c>
      <c r="E266">
        <v>4.8896506055340598</v>
      </c>
      <c r="F266">
        <v>3.302</v>
      </c>
      <c r="G266">
        <v>26.666399999999999</v>
      </c>
      <c r="H266">
        <v>14.99985</v>
      </c>
      <c r="I266" s="56">
        <v>1</v>
      </c>
    </row>
    <row r="267" spans="1:9" ht="15">
      <c r="A267" s="183"/>
      <c r="B267" s="118">
        <v>266</v>
      </c>
      <c r="C267">
        <v>27.7</v>
      </c>
      <c r="D267">
        <v>2.799491656773109</v>
      </c>
      <c r="E267">
        <v>4.9390239527793822</v>
      </c>
      <c r="F267">
        <v>0</v>
      </c>
      <c r="G267">
        <v>28.33305</v>
      </c>
      <c r="H267">
        <v>12.77765</v>
      </c>
      <c r="I267" s="56">
        <v>1</v>
      </c>
    </row>
    <row r="268" spans="1:9" ht="15">
      <c r="A268" s="183"/>
      <c r="B268" s="118">
        <v>267</v>
      </c>
      <c r="C268">
        <v>20.5</v>
      </c>
      <c r="D268">
        <v>3.417026581061295</v>
      </c>
      <c r="E268">
        <v>6.0188224379467314</v>
      </c>
      <c r="F268">
        <v>0</v>
      </c>
      <c r="G268">
        <v>31.110800000000001</v>
      </c>
      <c r="H268">
        <v>16.666499999999999</v>
      </c>
      <c r="I268" s="56">
        <v>1</v>
      </c>
    </row>
    <row r="269" spans="1:9" ht="15">
      <c r="A269" s="183"/>
      <c r="B269" s="118">
        <v>268</v>
      </c>
      <c r="C269">
        <v>18.399999999999999</v>
      </c>
      <c r="D269">
        <v>3.334688591156203</v>
      </c>
      <c r="E269">
        <v>6.314256810561492</v>
      </c>
      <c r="F269">
        <v>0</v>
      </c>
      <c r="G269">
        <v>31.110800000000001</v>
      </c>
      <c r="H269">
        <v>13.3332</v>
      </c>
      <c r="I269" s="56">
        <v>1</v>
      </c>
    </row>
    <row r="270" spans="1:9" ht="15">
      <c r="A270" s="183"/>
      <c r="B270" s="118">
        <v>269</v>
      </c>
      <c r="C270">
        <v>21.6</v>
      </c>
      <c r="D270">
        <v>2.4701396971527432</v>
      </c>
      <c r="E270">
        <v>5.3875734655764678</v>
      </c>
      <c r="F270">
        <v>0</v>
      </c>
      <c r="G270">
        <v>31.666350000000001</v>
      </c>
      <c r="H270">
        <v>13.88875</v>
      </c>
      <c r="I270" s="56">
        <v>1</v>
      </c>
    </row>
    <row r="271" spans="1:9" ht="15">
      <c r="A271" s="183"/>
      <c r="B271" s="118">
        <v>270</v>
      </c>
      <c r="C271">
        <v>18.2</v>
      </c>
      <c r="D271">
        <v>3.993392510396935</v>
      </c>
      <c r="E271">
        <v>7.2412627064243029</v>
      </c>
      <c r="F271">
        <v>0</v>
      </c>
      <c r="G271">
        <v>32.221899999999998</v>
      </c>
      <c r="H271">
        <v>12.77765</v>
      </c>
      <c r="I271" s="56">
        <v>1</v>
      </c>
    </row>
    <row r="272" spans="1:9" ht="15">
      <c r="A272" s="183"/>
      <c r="B272" s="118">
        <v>271</v>
      </c>
      <c r="C272">
        <v>42.6</v>
      </c>
      <c r="D272">
        <v>4.6520964296376661</v>
      </c>
      <c r="E272">
        <v>5.5088245773759104</v>
      </c>
      <c r="F272">
        <v>0</v>
      </c>
      <c r="G272">
        <v>30.555250000000001</v>
      </c>
      <c r="H272">
        <v>12.77765</v>
      </c>
      <c r="I272" s="56">
        <v>1</v>
      </c>
    </row>
    <row r="273" spans="1:9" ht="15">
      <c r="A273" s="183"/>
      <c r="B273" s="118">
        <v>272</v>
      </c>
      <c r="C273">
        <v>44.7</v>
      </c>
      <c r="D273">
        <v>5.1461243690682146</v>
      </c>
      <c r="E273">
        <v>4.5697009495517991</v>
      </c>
      <c r="F273">
        <v>0</v>
      </c>
      <c r="G273">
        <v>27.7775</v>
      </c>
      <c r="H273">
        <v>16.110949999999999</v>
      </c>
      <c r="I273" s="56">
        <v>1</v>
      </c>
    </row>
    <row r="274" spans="1:9" ht="15">
      <c r="A274" s="183"/>
      <c r="B274" s="118">
        <v>273</v>
      </c>
      <c r="C274">
        <v>56.9</v>
      </c>
      <c r="D274">
        <v>5.2284623589733057</v>
      </c>
      <c r="E274">
        <v>3.7191967486904161</v>
      </c>
      <c r="F274">
        <v>0</v>
      </c>
      <c r="G274">
        <v>30.555250000000001</v>
      </c>
      <c r="H274">
        <v>16.666499999999999</v>
      </c>
      <c r="I274" s="56">
        <v>1</v>
      </c>
    </row>
    <row r="275" spans="1:9" ht="15">
      <c r="A275" s="183"/>
      <c r="B275" s="118">
        <v>274</v>
      </c>
      <c r="C275">
        <v>70.7</v>
      </c>
      <c r="D275">
        <v>3.293519596203657</v>
      </c>
      <c r="E275">
        <v>2.2054272213966448</v>
      </c>
      <c r="F275">
        <v>81.28</v>
      </c>
      <c r="G275">
        <v>24.999749999999999</v>
      </c>
      <c r="H275">
        <v>14.99985</v>
      </c>
      <c r="I275" s="56">
        <v>1</v>
      </c>
    </row>
    <row r="276" spans="1:9" ht="15">
      <c r="A276" s="183"/>
      <c r="B276" s="118">
        <v>275</v>
      </c>
      <c r="C276">
        <v>39.4</v>
      </c>
      <c r="D276">
        <v>2.675984671915471</v>
      </c>
      <c r="E276">
        <v>2.9842791853350592</v>
      </c>
      <c r="F276">
        <v>7.1120000000000001</v>
      </c>
      <c r="G276">
        <v>23.333100000000002</v>
      </c>
      <c r="H276">
        <v>14.99985</v>
      </c>
      <c r="I276" s="56">
        <v>1</v>
      </c>
    </row>
    <row r="277" spans="1:9" ht="15">
      <c r="A277" s="183"/>
      <c r="B277" s="118">
        <v>276</v>
      </c>
      <c r="C277">
        <v>86.7</v>
      </c>
      <c r="D277">
        <v>2.5524776870578338</v>
      </c>
      <c r="E277">
        <v>0.97990024712205304</v>
      </c>
      <c r="F277">
        <v>0</v>
      </c>
      <c r="G277">
        <v>25.555299999999999</v>
      </c>
      <c r="H277">
        <v>13.88875</v>
      </c>
      <c r="I277" s="56">
        <v>1</v>
      </c>
    </row>
    <row r="278" spans="1:9" ht="15">
      <c r="A278" s="183"/>
      <c r="B278" s="118">
        <v>277</v>
      </c>
      <c r="C278">
        <v>79.7</v>
      </c>
      <c r="D278">
        <v>2.758322661820563</v>
      </c>
      <c r="E278">
        <v>1.353480956774084</v>
      </c>
      <c r="F278">
        <v>93.471999999999994</v>
      </c>
      <c r="G278">
        <v>17.7776</v>
      </c>
      <c r="H278">
        <v>9.44435</v>
      </c>
      <c r="I278" s="56">
        <v>1</v>
      </c>
    </row>
    <row r="279" spans="1:9" ht="15">
      <c r="A279" s="183"/>
      <c r="B279" s="118">
        <v>278</v>
      </c>
      <c r="C279">
        <v>24.3</v>
      </c>
      <c r="D279">
        <v>2.8818296466782001</v>
      </c>
      <c r="E279">
        <v>3.7067687263509659</v>
      </c>
      <c r="F279">
        <v>0</v>
      </c>
      <c r="G279">
        <v>19.9998</v>
      </c>
      <c r="H279">
        <v>9.44435</v>
      </c>
      <c r="I279" s="56">
        <v>1</v>
      </c>
    </row>
    <row r="280" spans="1:9" ht="15">
      <c r="A280" s="183"/>
      <c r="B280" s="118">
        <v>279</v>
      </c>
      <c r="C280">
        <v>50.2</v>
      </c>
      <c r="D280">
        <v>2.9641676365832921</v>
      </c>
      <c r="E280">
        <v>3.858260653932847</v>
      </c>
      <c r="F280">
        <v>0</v>
      </c>
      <c r="G280">
        <v>26.110849999999999</v>
      </c>
      <c r="H280">
        <v>10.55545</v>
      </c>
      <c r="I280" s="56">
        <v>1</v>
      </c>
    </row>
    <row r="281" spans="1:9" ht="15">
      <c r="A281" s="183"/>
      <c r="B281" s="118">
        <v>280</v>
      </c>
      <c r="C281">
        <v>27.8</v>
      </c>
      <c r="D281">
        <v>2.3466327122951061</v>
      </c>
      <c r="E281">
        <v>3.1952644428056751</v>
      </c>
      <c r="F281">
        <v>0</v>
      </c>
      <c r="G281">
        <v>19.9998</v>
      </c>
      <c r="H281">
        <v>3.8888500000000001</v>
      </c>
      <c r="I281" s="56">
        <v>1</v>
      </c>
    </row>
    <row r="282" spans="1:9" ht="15">
      <c r="A282" s="183"/>
      <c r="B282" s="118">
        <v>281</v>
      </c>
      <c r="C282">
        <v>38.700000000000003</v>
      </c>
      <c r="D282">
        <v>3.6228715558240232</v>
      </c>
      <c r="E282">
        <v>3.543671917278886</v>
      </c>
      <c r="F282">
        <v>0</v>
      </c>
      <c r="G282">
        <v>19.9998</v>
      </c>
      <c r="H282">
        <v>6.6665999999999999</v>
      </c>
      <c r="I282" s="56">
        <v>1</v>
      </c>
    </row>
    <row r="283" spans="1:9" ht="15">
      <c r="A283" s="183"/>
      <c r="B283" s="118">
        <v>282</v>
      </c>
      <c r="C283">
        <v>23.1</v>
      </c>
      <c r="D283">
        <v>4.2404064801122097</v>
      </c>
      <c r="E283">
        <v>5.1485515951665528</v>
      </c>
      <c r="F283">
        <v>8.1280000000000001</v>
      </c>
      <c r="G283">
        <v>25.555299999999999</v>
      </c>
      <c r="H283">
        <v>12.222099999999999</v>
      </c>
      <c r="I283" s="56">
        <v>1</v>
      </c>
    </row>
    <row r="284" spans="1:9" ht="15">
      <c r="A284" s="183"/>
      <c r="B284" s="118">
        <v>283</v>
      </c>
      <c r="C284">
        <v>43</v>
      </c>
      <c r="D284">
        <v>3.911054520491843</v>
      </c>
      <c r="E284">
        <v>4.727707533982314</v>
      </c>
      <c r="F284">
        <v>0</v>
      </c>
      <c r="G284">
        <v>26.110849999999999</v>
      </c>
      <c r="H284">
        <v>6.1110499999999996</v>
      </c>
      <c r="I284" s="56">
        <v>1</v>
      </c>
    </row>
    <row r="285" spans="1:9" ht="15">
      <c r="A285" s="183"/>
      <c r="B285" s="118">
        <v>284</v>
      </c>
      <c r="C285">
        <v>24.7</v>
      </c>
      <c r="D285">
        <v>2.3878017072476521</v>
      </c>
      <c r="E285">
        <v>3.0740695706815568</v>
      </c>
      <c r="F285">
        <v>0</v>
      </c>
      <c r="G285">
        <v>14.99985</v>
      </c>
      <c r="H285">
        <v>-3.8888500000000001</v>
      </c>
      <c r="I285" s="56">
        <v>1</v>
      </c>
    </row>
    <row r="286" spans="1:9" ht="15">
      <c r="A286" s="183"/>
      <c r="B286" s="118">
        <v>285</v>
      </c>
      <c r="C286">
        <v>23.1</v>
      </c>
      <c r="D286">
        <v>4.0345615053494797</v>
      </c>
      <c r="E286">
        <v>3.0190909549646969</v>
      </c>
      <c r="F286">
        <v>0</v>
      </c>
      <c r="G286">
        <v>11.111000000000001</v>
      </c>
      <c r="H286">
        <v>-2.7777500000000002</v>
      </c>
      <c r="I286" s="56">
        <v>1</v>
      </c>
    </row>
    <row r="287" spans="1:9" ht="15">
      <c r="A287" s="183"/>
      <c r="B287" s="118">
        <v>286</v>
      </c>
      <c r="C287">
        <v>10</v>
      </c>
      <c r="D287">
        <v>3.417026581061295</v>
      </c>
      <c r="E287">
        <v>4.203959436989166</v>
      </c>
      <c r="F287">
        <v>0</v>
      </c>
      <c r="G287">
        <v>18.8887</v>
      </c>
      <c r="H287">
        <v>5.5555000000000003</v>
      </c>
      <c r="I287" s="56">
        <v>1</v>
      </c>
    </row>
    <row r="288" spans="1:9" ht="15">
      <c r="A288" s="183"/>
      <c r="B288" s="118">
        <v>287</v>
      </c>
      <c r="C288">
        <v>12.9</v>
      </c>
      <c r="D288">
        <v>3.2111816062985659</v>
      </c>
      <c r="E288">
        <v>5.228273762148139</v>
      </c>
      <c r="F288">
        <v>0</v>
      </c>
      <c r="G288">
        <v>26.110849999999999</v>
      </c>
      <c r="H288">
        <v>6.6665999999999999</v>
      </c>
      <c r="I288" s="56">
        <v>1</v>
      </c>
    </row>
    <row r="289" spans="1:9" ht="15">
      <c r="A289" s="183"/>
      <c r="B289" s="118">
        <v>288</v>
      </c>
      <c r="C289">
        <v>16.7</v>
      </c>
      <c r="D289">
        <v>3.5817025608714772</v>
      </c>
      <c r="E289">
        <v>5.7337065638020288</v>
      </c>
      <c r="F289">
        <v>0</v>
      </c>
      <c r="G289">
        <v>26.666399999999999</v>
      </c>
      <c r="H289">
        <v>10.55545</v>
      </c>
      <c r="I289" s="56">
        <v>1</v>
      </c>
    </row>
    <row r="290" spans="1:9" ht="15">
      <c r="A290" s="183"/>
      <c r="B290" s="118">
        <v>289</v>
      </c>
      <c r="C290">
        <v>17.600000000000001</v>
      </c>
      <c r="D290">
        <v>2.9641676365832921</v>
      </c>
      <c r="E290">
        <v>3.954821564253451</v>
      </c>
      <c r="F290">
        <v>0</v>
      </c>
      <c r="G290">
        <v>19.9998</v>
      </c>
      <c r="H290">
        <v>1.66665</v>
      </c>
      <c r="I290" s="56">
        <v>1</v>
      </c>
    </row>
    <row r="291" spans="1:9" ht="15">
      <c r="A291" s="183"/>
      <c r="B291" s="118">
        <v>290</v>
      </c>
      <c r="C291">
        <v>9.6</v>
      </c>
      <c r="D291">
        <v>3.5817025608714772</v>
      </c>
      <c r="E291">
        <v>4.6583838825012229</v>
      </c>
      <c r="F291">
        <v>0</v>
      </c>
      <c r="G291">
        <v>21.110900000000001</v>
      </c>
      <c r="H291">
        <v>5.5555000000000003</v>
      </c>
      <c r="I291" s="56">
        <v>1</v>
      </c>
    </row>
    <row r="292" spans="1:9" ht="15">
      <c r="A292" s="183"/>
      <c r="B292" s="118">
        <v>291</v>
      </c>
      <c r="C292">
        <v>23.3</v>
      </c>
      <c r="D292">
        <v>3.869885525539297</v>
      </c>
      <c r="E292">
        <v>4.890864550536496</v>
      </c>
      <c r="F292">
        <v>0</v>
      </c>
      <c r="G292">
        <v>25.555299999999999</v>
      </c>
      <c r="H292">
        <v>8.3332499999999996</v>
      </c>
      <c r="I292" s="56">
        <v>1</v>
      </c>
    </row>
    <row r="293" spans="1:9" ht="15">
      <c r="A293" s="183"/>
      <c r="B293" s="118">
        <v>292</v>
      </c>
      <c r="C293">
        <v>20.399999999999999</v>
      </c>
      <c r="D293">
        <v>2.5936466820103798</v>
      </c>
      <c r="E293">
        <v>4.5573666010804574</v>
      </c>
      <c r="F293">
        <v>0</v>
      </c>
      <c r="G293">
        <v>25.555299999999999</v>
      </c>
      <c r="H293">
        <v>6.1110499999999996</v>
      </c>
      <c r="I293" s="56">
        <v>1</v>
      </c>
    </row>
    <row r="294" spans="1:9" ht="15">
      <c r="A294" s="183"/>
      <c r="B294" s="118">
        <v>293</v>
      </c>
      <c r="C294">
        <v>8.8000000000000007</v>
      </c>
      <c r="D294">
        <v>5.2284623589733057</v>
      </c>
      <c r="E294">
        <v>5.4721909911124609</v>
      </c>
      <c r="F294">
        <v>0</v>
      </c>
      <c r="G294">
        <v>20.555350000000001</v>
      </c>
      <c r="H294">
        <v>6.1110499999999996</v>
      </c>
      <c r="I294" s="56">
        <v>1</v>
      </c>
    </row>
    <row r="295" spans="1:9" ht="15">
      <c r="A295" s="183"/>
      <c r="B295" s="118">
        <v>294</v>
      </c>
      <c r="C295">
        <v>10.1</v>
      </c>
      <c r="D295">
        <v>3.6228715558240232</v>
      </c>
      <c r="E295">
        <v>5.7052160652722241</v>
      </c>
      <c r="F295">
        <v>0</v>
      </c>
      <c r="G295">
        <v>23.888649999999998</v>
      </c>
      <c r="H295">
        <v>-0.55554999999999999</v>
      </c>
      <c r="I295" s="56">
        <v>1</v>
      </c>
    </row>
    <row r="296" spans="1:9" ht="15">
      <c r="A296" s="183"/>
      <c r="B296" s="118">
        <v>295</v>
      </c>
      <c r="C296">
        <v>13.6</v>
      </c>
      <c r="D296">
        <v>2.5524776870578338</v>
      </c>
      <c r="E296">
        <v>3.527334020996054</v>
      </c>
      <c r="F296">
        <v>0</v>
      </c>
      <c r="G296">
        <v>17.222049999999999</v>
      </c>
      <c r="H296">
        <v>1.1111</v>
      </c>
      <c r="I296" s="56">
        <v>1</v>
      </c>
    </row>
    <row r="297" spans="1:9" ht="15">
      <c r="A297" s="183"/>
      <c r="B297" s="118">
        <v>296</v>
      </c>
      <c r="C297">
        <v>15.5</v>
      </c>
      <c r="D297">
        <v>3.5817025608714772</v>
      </c>
      <c r="E297">
        <v>4.1686866684326009</v>
      </c>
      <c r="F297">
        <v>0</v>
      </c>
      <c r="G297">
        <v>19.44425</v>
      </c>
      <c r="H297">
        <v>1.66665</v>
      </c>
      <c r="I297" s="56">
        <v>1</v>
      </c>
    </row>
    <row r="298" spans="1:9" ht="15">
      <c r="A298" s="183"/>
      <c r="B298" s="118">
        <v>297</v>
      </c>
      <c r="C298">
        <v>47.7</v>
      </c>
      <c r="D298">
        <v>4.6520964296376661</v>
      </c>
      <c r="E298">
        <v>3.3686328412988331</v>
      </c>
      <c r="F298">
        <v>0</v>
      </c>
      <c r="G298">
        <v>21.666450000000001</v>
      </c>
      <c r="H298">
        <v>0.55554999999999999</v>
      </c>
      <c r="I298" s="56">
        <v>1</v>
      </c>
    </row>
    <row r="299" spans="1:9" ht="15">
      <c r="A299" s="183"/>
      <c r="B299" s="118">
        <v>298</v>
      </c>
      <c r="C299">
        <v>18.600000000000001</v>
      </c>
      <c r="D299">
        <v>2.5936466820103798</v>
      </c>
      <c r="E299">
        <v>2.120549811955323</v>
      </c>
      <c r="F299">
        <v>1.27</v>
      </c>
      <c r="G299">
        <v>7.2221500000000001</v>
      </c>
      <c r="H299">
        <v>-7.7776999999999994</v>
      </c>
      <c r="I299" s="56">
        <v>1</v>
      </c>
    </row>
    <row r="300" spans="1:9" ht="15">
      <c r="A300" s="183"/>
      <c r="B300" s="118">
        <v>299</v>
      </c>
      <c r="C300">
        <v>11.4</v>
      </c>
      <c r="D300">
        <v>3.9522235154443881</v>
      </c>
      <c r="E300">
        <v>3.0874735235850732</v>
      </c>
      <c r="F300">
        <v>0</v>
      </c>
      <c r="G300">
        <v>11.666550000000001</v>
      </c>
      <c r="H300">
        <v>-2.7777500000000002</v>
      </c>
      <c r="I300" s="56">
        <v>1</v>
      </c>
    </row>
    <row r="301" spans="1:9" ht="15">
      <c r="A301" s="183"/>
      <c r="B301" s="118">
        <v>300</v>
      </c>
      <c r="C301">
        <v>29.4</v>
      </c>
      <c r="D301">
        <v>4.1992374851596628</v>
      </c>
      <c r="E301">
        <v>4.8780699567552306</v>
      </c>
      <c r="F301">
        <v>0</v>
      </c>
      <c r="G301">
        <v>23.888649999999998</v>
      </c>
      <c r="H301">
        <v>-1.66665</v>
      </c>
      <c r="I301" s="56">
        <v>1</v>
      </c>
    </row>
    <row r="302" spans="1:9" ht="15">
      <c r="A302" s="183"/>
      <c r="B302" s="118">
        <v>301</v>
      </c>
      <c r="C302">
        <v>68.900000000000006</v>
      </c>
      <c r="D302">
        <v>3.0465056264883819</v>
      </c>
      <c r="E302">
        <v>1.1195410560295791</v>
      </c>
      <c r="F302">
        <v>0</v>
      </c>
      <c r="G302">
        <v>10.55545</v>
      </c>
      <c r="H302">
        <v>-2.2222</v>
      </c>
      <c r="I302" s="56">
        <v>1</v>
      </c>
    </row>
    <row r="303" spans="1:9" ht="15">
      <c r="A303" s="183"/>
      <c r="B303" s="118">
        <v>302</v>
      </c>
      <c r="C303">
        <v>99.3</v>
      </c>
      <c r="D303">
        <v>2.799491656773109</v>
      </c>
      <c r="E303">
        <v>0.37035678643580811</v>
      </c>
      <c r="F303">
        <v>0</v>
      </c>
      <c r="G303">
        <v>3.8888500000000001</v>
      </c>
      <c r="H303">
        <v>-2.2222</v>
      </c>
      <c r="I303" s="56">
        <v>1</v>
      </c>
    </row>
    <row r="304" spans="1:9" ht="15">
      <c r="A304" s="183"/>
      <c r="B304" s="118">
        <v>303</v>
      </c>
      <c r="C304">
        <v>78</v>
      </c>
      <c r="D304">
        <v>0</v>
      </c>
      <c r="E304">
        <v>0.57584274273140579</v>
      </c>
      <c r="F304">
        <v>0</v>
      </c>
      <c r="G304">
        <v>1.66665</v>
      </c>
      <c r="H304">
        <v>-4.9999500000000001</v>
      </c>
      <c r="I304" s="56">
        <v>1</v>
      </c>
    </row>
    <row r="305" spans="1:9" ht="15">
      <c r="A305" s="183"/>
      <c r="B305" s="118">
        <v>304</v>
      </c>
      <c r="C305">
        <v>11.3</v>
      </c>
      <c r="D305">
        <v>1.687928793054374</v>
      </c>
      <c r="E305">
        <v>1.3194772727934221</v>
      </c>
      <c r="F305">
        <v>0</v>
      </c>
      <c r="G305">
        <v>-2.7777500000000002</v>
      </c>
      <c r="H305">
        <v>-11.111000000000001</v>
      </c>
      <c r="I305" s="56">
        <v>1</v>
      </c>
    </row>
    <row r="306" spans="1:9" ht="15">
      <c r="A306" s="183"/>
      <c r="B306" s="118">
        <v>305</v>
      </c>
      <c r="C306">
        <v>11</v>
      </c>
      <c r="D306">
        <v>4.2815754750647539</v>
      </c>
      <c r="E306">
        <v>3.3788078775980108</v>
      </c>
      <c r="F306">
        <v>0</v>
      </c>
      <c r="G306">
        <v>12.77765</v>
      </c>
      <c r="H306">
        <v>-11.111000000000001</v>
      </c>
      <c r="I306" s="56">
        <v>1</v>
      </c>
    </row>
    <row r="307" spans="1:9" ht="15">
      <c r="A307" s="183"/>
      <c r="B307" s="118">
        <v>306</v>
      </c>
      <c r="C307">
        <v>28.7</v>
      </c>
      <c r="D307">
        <v>3.252350601251111</v>
      </c>
      <c r="E307">
        <v>2.4475387623474529</v>
      </c>
      <c r="F307">
        <v>0</v>
      </c>
      <c r="G307">
        <v>11.666550000000001</v>
      </c>
      <c r="H307">
        <v>-5.5555000000000003</v>
      </c>
      <c r="I307" s="56">
        <v>1</v>
      </c>
    </row>
    <row r="308" spans="1:9" ht="15">
      <c r="A308" s="183"/>
      <c r="B308" s="118">
        <v>307</v>
      </c>
      <c r="C308">
        <v>6.6</v>
      </c>
      <c r="D308">
        <v>5.2696313539258517</v>
      </c>
      <c r="E308">
        <v>3.5876683975378452</v>
      </c>
      <c r="F308">
        <v>0</v>
      </c>
      <c r="G308">
        <v>12.77765</v>
      </c>
      <c r="H308">
        <v>-4.4443999999999999</v>
      </c>
      <c r="I308" s="56">
        <v>1</v>
      </c>
    </row>
    <row r="309" spans="1:9" ht="15">
      <c r="A309" s="183"/>
      <c r="B309" s="118">
        <v>308</v>
      </c>
      <c r="C309">
        <v>14.4</v>
      </c>
      <c r="D309">
        <v>2.8818296466782001</v>
      </c>
      <c r="E309">
        <v>4.4238706446051967</v>
      </c>
      <c r="F309">
        <v>0</v>
      </c>
      <c r="G309">
        <v>24.444199999999999</v>
      </c>
      <c r="H309">
        <v>-1.66665</v>
      </c>
      <c r="I309" s="56">
        <v>1</v>
      </c>
    </row>
    <row r="310" spans="1:9" ht="15">
      <c r="A310" s="183"/>
      <c r="B310" s="118">
        <v>309</v>
      </c>
      <c r="C310">
        <v>33.1</v>
      </c>
      <c r="D310">
        <v>2.717153666868017</v>
      </c>
      <c r="E310">
        <v>3.1722683326525321</v>
      </c>
      <c r="F310">
        <v>0</v>
      </c>
      <c r="G310">
        <v>21.110900000000001</v>
      </c>
      <c r="H310">
        <v>-1.66665</v>
      </c>
      <c r="I310" s="56">
        <v>1</v>
      </c>
    </row>
    <row r="311" spans="1:9" ht="15">
      <c r="A311" s="183"/>
      <c r="B311" s="118">
        <v>310</v>
      </c>
      <c r="C311">
        <v>42</v>
      </c>
      <c r="D311">
        <v>3.1288436163934739</v>
      </c>
      <c r="E311">
        <v>2.2944269528336001</v>
      </c>
      <c r="F311">
        <v>0</v>
      </c>
      <c r="G311">
        <v>17.7776</v>
      </c>
      <c r="H311">
        <v>-1.66665</v>
      </c>
      <c r="I311" s="56">
        <v>1</v>
      </c>
    </row>
    <row r="312" spans="1:9" ht="15">
      <c r="A312" s="183"/>
      <c r="B312" s="118">
        <v>311</v>
      </c>
      <c r="C312">
        <v>90</v>
      </c>
      <c r="D312">
        <v>3.5817025608714772</v>
      </c>
      <c r="E312">
        <v>0.70772800714868556</v>
      </c>
      <c r="F312">
        <v>0.50800000000000001</v>
      </c>
      <c r="G312">
        <v>18.8887</v>
      </c>
      <c r="H312">
        <v>-2.7777500000000002</v>
      </c>
      <c r="I312" s="56">
        <v>1</v>
      </c>
    </row>
    <row r="313" spans="1:9" ht="15">
      <c r="A313" s="183"/>
      <c r="B313" s="118">
        <v>312</v>
      </c>
      <c r="C313">
        <v>59.4</v>
      </c>
      <c r="D313">
        <v>2.799491656773109</v>
      </c>
      <c r="E313">
        <v>0.99099450370774744</v>
      </c>
      <c r="F313">
        <v>0</v>
      </c>
      <c r="G313">
        <v>1.66665</v>
      </c>
      <c r="H313">
        <v>-2.2222</v>
      </c>
      <c r="I313" s="56">
        <v>1</v>
      </c>
    </row>
    <row r="314" spans="1:9" ht="15">
      <c r="A314" s="183"/>
      <c r="B314" s="118">
        <v>313</v>
      </c>
      <c r="C314">
        <v>17.8</v>
      </c>
      <c r="D314">
        <v>3.0465056264883819</v>
      </c>
      <c r="E314">
        <v>2.4245200921102041</v>
      </c>
      <c r="F314">
        <v>0</v>
      </c>
      <c r="G314">
        <v>12.222099999999999</v>
      </c>
      <c r="H314">
        <v>0.55554999999999999</v>
      </c>
      <c r="I314" s="56">
        <v>1</v>
      </c>
    </row>
    <row r="315" spans="1:9" ht="15">
      <c r="A315" s="183"/>
      <c r="B315" s="118">
        <v>314</v>
      </c>
      <c r="C315">
        <v>12.1</v>
      </c>
      <c r="D315">
        <v>3.9522235154443881</v>
      </c>
      <c r="E315">
        <v>4.0694569016066664</v>
      </c>
      <c r="F315">
        <v>0</v>
      </c>
      <c r="G315">
        <v>20.555350000000001</v>
      </c>
      <c r="H315">
        <v>-0.55554999999999999</v>
      </c>
      <c r="I315" s="56">
        <v>1</v>
      </c>
    </row>
    <row r="316" spans="1:9" ht="15">
      <c r="A316" s="183"/>
      <c r="B316" s="118">
        <v>315</v>
      </c>
      <c r="C316">
        <v>35.4</v>
      </c>
      <c r="D316">
        <v>4.7756034144953032</v>
      </c>
      <c r="E316">
        <v>4.7712294091745093</v>
      </c>
      <c r="F316">
        <v>0</v>
      </c>
      <c r="G316">
        <v>23.333100000000002</v>
      </c>
      <c r="H316">
        <v>-4.9999500000000001</v>
      </c>
      <c r="I316" s="56">
        <v>1</v>
      </c>
    </row>
    <row r="317" spans="1:9" ht="15">
      <c r="A317" s="183"/>
      <c r="B317" s="118">
        <v>316</v>
      </c>
      <c r="C317">
        <v>26.3</v>
      </c>
      <c r="D317">
        <v>3.5817025608714772</v>
      </c>
      <c r="E317">
        <v>2.1701080589065169</v>
      </c>
      <c r="F317">
        <v>0</v>
      </c>
      <c r="G317">
        <v>8.3332499999999996</v>
      </c>
      <c r="H317">
        <v>-11.666550000000001</v>
      </c>
      <c r="I317" s="56">
        <v>1</v>
      </c>
    </row>
    <row r="318" spans="1:9" ht="15">
      <c r="A318" s="183"/>
      <c r="B318" s="118">
        <v>317</v>
      </c>
      <c r="C318">
        <v>8.6999999999999993</v>
      </c>
      <c r="D318">
        <v>4.528589444780029</v>
      </c>
      <c r="E318">
        <v>2.6276204647894961</v>
      </c>
      <c r="F318">
        <v>0</v>
      </c>
      <c r="G318">
        <v>7.7776999999999994</v>
      </c>
      <c r="H318">
        <v>-6.1110499999999996</v>
      </c>
      <c r="I318" s="56">
        <v>1</v>
      </c>
    </row>
    <row r="319" spans="1:9" ht="15">
      <c r="A319" s="183"/>
      <c r="B319" s="118">
        <v>318</v>
      </c>
      <c r="C319">
        <v>40.700000000000003</v>
      </c>
      <c r="D319">
        <v>2.0172807526747398</v>
      </c>
      <c r="E319">
        <v>2.7269199304459391</v>
      </c>
      <c r="F319">
        <v>0</v>
      </c>
      <c r="G319">
        <v>22.222000000000001</v>
      </c>
      <c r="H319">
        <v>-4.4443999999999999</v>
      </c>
      <c r="I319" s="56">
        <v>1</v>
      </c>
    </row>
    <row r="320" spans="1:9" ht="15">
      <c r="A320" s="183"/>
      <c r="B320" s="118">
        <v>319</v>
      </c>
      <c r="C320">
        <v>19.100000000000001</v>
      </c>
      <c r="D320">
        <v>4.4462514548749379</v>
      </c>
      <c r="E320">
        <v>2.7500272128183578</v>
      </c>
      <c r="F320">
        <v>0</v>
      </c>
      <c r="G320">
        <v>11.111000000000001</v>
      </c>
      <c r="H320">
        <v>-1.66665</v>
      </c>
      <c r="I320" s="56">
        <v>1</v>
      </c>
    </row>
    <row r="321" spans="1:9" ht="15">
      <c r="A321" s="183"/>
      <c r="B321" s="118">
        <v>320</v>
      </c>
      <c r="C321">
        <v>19.8</v>
      </c>
      <c r="D321">
        <v>3.0465056264883819</v>
      </c>
      <c r="E321">
        <v>2.972578241949269</v>
      </c>
      <c r="F321">
        <v>0</v>
      </c>
      <c r="G321">
        <v>17.222049999999999</v>
      </c>
      <c r="H321">
        <v>-0.55554999999999999</v>
      </c>
      <c r="I321" s="56">
        <v>1</v>
      </c>
    </row>
    <row r="322" spans="1:9" ht="15">
      <c r="A322" s="183"/>
      <c r="B322" s="118">
        <v>321</v>
      </c>
      <c r="C322">
        <v>33</v>
      </c>
      <c r="D322">
        <v>2.758322661820563</v>
      </c>
      <c r="E322">
        <v>3.0274762453503898</v>
      </c>
      <c r="F322">
        <v>0</v>
      </c>
      <c r="G322">
        <v>19.9998</v>
      </c>
      <c r="H322">
        <v>3.3332999999999999</v>
      </c>
      <c r="I322" s="56">
        <v>1</v>
      </c>
    </row>
    <row r="323" spans="1:9" ht="15">
      <c r="A323" s="183"/>
      <c r="B323" s="118">
        <v>322</v>
      </c>
      <c r="C323">
        <v>18.5</v>
      </c>
      <c r="D323">
        <v>2.5524776870578338</v>
      </c>
      <c r="E323">
        <v>2.3245446328561248</v>
      </c>
      <c r="F323">
        <v>0</v>
      </c>
      <c r="G323">
        <v>13.88875</v>
      </c>
      <c r="H323">
        <v>0.55554999999999999</v>
      </c>
      <c r="I323" s="56">
        <v>1</v>
      </c>
    </row>
    <row r="324" spans="1:9" ht="15">
      <c r="A324" s="183"/>
      <c r="B324" s="118">
        <v>323</v>
      </c>
      <c r="C324">
        <v>13.8</v>
      </c>
      <c r="D324">
        <v>3.0876746214409292</v>
      </c>
      <c r="E324">
        <v>3.892277674033676</v>
      </c>
      <c r="F324">
        <v>0</v>
      </c>
      <c r="G324">
        <v>22.222000000000001</v>
      </c>
      <c r="H324">
        <v>2.2222</v>
      </c>
      <c r="I324" s="56">
        <v>1</v>
      </c>
    </row>
    <row r="325" spans="1:9" ht="15">
      <c r="A325" s="183"/>
      <c r="B325" s="118">
        <v>324</v>
      </c>
      <c r="C325">
        <v>40.1</v>
      </c>
      <c r="D325">
        <v>4.2815754750647539</v>
      </c>
      <c r="E325">
        <v>3.6181810137381309</v>
      </c>
      <c r="F325">
        <v>0</v>
      </c>
      <c r="G325">
        <v>24.444199999999999</v>
      </c>
      <c r="H325">
        <v>7.7776999999999994</v>
      </c>
      <c r="I325" s="56">
        <v>1</v>
      </c>
    </row>
    <row r="326" spans="1:9" ht="15">
      <c r="A326" s="183"/>
      <c r="B326" s="118">
        <v>325</v>
      </c>
      <c r="C326">
        <v>82.6</v>
      </c>
      <c r="D326">
        <v>3.869885525539297</v>
      </c>
      <c r="E326">
        <v>1.1042930953345109</v>
      </c>
      <c r="F326">
        <v>8.636000000000001</v>
      </c>
      <c r="G326">
        <v>18.33315</v>
      </c>
      <c r="H326">
        <v>1.1111</v>
      </c>
      <c r="I326" s="56">
        <v>1</v>
      </c>
    </row>
    <row r="327" spans="1:9" ht="15">
      <c r="A327" s="183"/>
      <c r="B327" s="118">
        <v>326</v>
      </c>
      <c r="C327">
        <v>58.4</v>
      </c>
      <c r="D327">
        <v>2.758322661820563</v>
      </c>
      <c r="E327">
        <v>1.142542414378356</v>
      </c>
      <c r="F327">
        <v>4.5719999999999992</v>
      </c>
      <c r="G327">
        <v>7.2221500000000001</v>
      </c>
      <c r="H327">
        <v>-0.55554999999999999</v>
      </c>
      <c r="I327" s="56">
        <v>1</v>
      </c>
    </row>
    <row r="328" spans="1:9" ht="15">
      <c r="A328" s="183"/>
      <c r="B328" s="118">
        <v>327</v>
      </c>
      <c r="C328">
        <v>23.5</v>
      </c>
      <c r="D328">
        <v>3.1700126113460199</v>
      </c>
      <c r="E328">
        <v>2.1016879049966568</v>
      </c>
      <c r="F328">
        <v>0</v>
      </c>
      <c r="G328">
        <v>10.55545</v>
      </c>
      <c r="H328">
        <v>-1.1111</v>
      </c>
      <c r="I328" s="56">
        <v>1</v>
      </c>
    </row>
    <row r="329" spans="1:9" ht="15">
      <c r="A329" s="183"/>
      <c r="B329" s="118">
        <v>328</v>
      </c>
      <c r="C329">
        <v>14.4</v>
      </c>
      <c r="D329">
        <v>4.2815754750647539</v>
      </c>
      <c r="E329">
        <v>3.1129051124224891</v>
      </c>
      <c r="F329">
        <v>0</v>
      </c>
      <c r="G329">
        <v>13.88875</v>
      </c>
      <c r="H329">
        <v>-0.55554999999999999</v>
      </c>
      <c r="I329" s="56">
        <v>1</v>
      </c>
    </row>
    <row r="330" spans="1:9" ht="15">
      <c r="A330" s="183"/>
      <c r="B330" s="118">
        <v>329</v>
      </c>
      <c r="C330">
        <v>12.7</v>
      </c>
      <c r="D330">
        <v>3.6640405507765679</v>
      </c>
      <c r="E330">
        <v>3.7741386956676761</v>
      </c>
      <c r="F330">
        <v>0</v>
      </c>
      <c r="G330">
        <v>18.8887</v>
      </c>
      <c r="H330">
        <v>-2.7777500000000002</v>
      </c>
      <c r="I330" s="56">
        <v>1</v>
      </c>
    </row>
    <row r="331" spans="1:9" ht="15">
      <c r="A331" s="183"/>
      <c r="B331" s="118">
        <v>330</v>
      </c>
      <c r="C331">
        <v>13.7</v>
      </c>
      <c r="D331">
        <v>8.0279540157464151</v>
      </c>
      <c r="E331">
        <v>5.0771407163226039</v>
      </c>
      <c r="F331">
        <v>0</v>
      </c>
      <c r="G331">
        <v>17.222049999999999</v>
      </c>
      <c r="H331">
        <v>-2.7777500000000002</v>
      </c>
      <c r="I331" s="56">
        <v>1</v>
      </c>
    </row>
    <row r="332" spans="1:9" ht="15">
      <c r="A332" s="183"/>
      <c r="B332" s="118">
        <v>331</v>
      </c>
      <c r="C332">
        <v>42</v>
      </c>
      <c r="D332">
        <v>2.9229986416307461</v>
      </c>
      <c r="E332">
        <v>1.4448440638492519</v>
      </c>
      <c r="F332">
        <v>0</v>
      </c>
      <c r="G332">
        <v>7.7776999999999994</v>
      </c>
      <c r="H332">
        <v>-4.9999500000000001</v>
      </c>
      <c r="I332" s="56">
        <v>1</v>
      </c>
    </row>
    <row r="333" spans="1:9" ht="15">
      <c r="A333" s="183"/>
      <c r="B333" s="118">
        <v>332</v>
      </c>
      <c r="C333">
        <v>96.9</v>
      </c>
      <c r="D333">
        <v>0.49402793943054851</v>
      </c>
      <c r="E333">
        <v>0.4250275540199478</v>
      </c>
      <c r="F333">
        <v>4.8259999999999996</v>
      </c>
      <c r="G333">
        <v>2.2222</v>
      </c>
      <c r="H333">
        <v>-3.3332999999999999</v>
      </c>
      <c r="I333" s="56">
        <v>1</v>
      </c>
    </row>
    <row r="334" spans="1:9" ht="15">
      <c r="A334" s="183"/>
      <c r="B334" s="118">
        <v>333</v>
      </c>
      <c r="C334">
        <v>77.2</v>
      </c>
      <c r="D334">
        <v>4.5697584397325741</v>
      </c>
      <c r="E334">
        <v>0.62996506732447466</v>
      </c>
      <c r="F334">
        <v>1.27</v>
      </c>
      <c r="G334">
        <v>2.2222</v>
      </c>
      <c r="H334">
        <v>-1.66665</v>
      </c>
      <c r="I334" s="56">
        <v>1</v>
      </c>
    </row>
    <row r="335" spans="1:9" ht="15">
      <c r="A335" s="183"/>
      <c r="B335" s="118">
        <v>334</v>
      </c>
      <c r="C335">
        <v>28.1</v>
      </c>
      <c r="D335">
        <v>8.0279540157464151</v>
      </c>
      <c r="E335">
        <v>2.679762805217055</v>
      </c>
      <c r="F335">
        <v>0</v>
      </c>
      <c r="G335">
        <v>7.7776999999999994</v>
      </c>
      <c r="H335">
        <v>1.1111</v>
      </c>
      <c r="I335" s="56">
        <v>1</v>
      </c>
    </row>
    <row r="336" spans="1:9" ht="15">
      <c r="A336" s="183"/>
      <c r="B336" s="118">
        <v>335</v>
      </c>
      <c r="C336">
        <v>30.6</v>
      </c>
      <c r="D336">
        <v>1.8937737678171029</v>
      </c>
      <c r="E336">
        <v>1.34723832737913</v>
      </c>
      <c r="F336">
        <v>0</v>
      </c>
      <c r="G336">
        <v>6.1110499999999996</v>
      </c>
      <c r="H336">
        <v>-4.9999500000000001</v>
      </c>
      <c r="I336" s="56">
        <v>1</v>
      </c>
    </row>
    <row r="337" spans="1:9" ht="15">
      <c r="A337" s="183"/>
      <c r="B337" s="118">
        <v>336</v>
      </c>
      <c r="C337">
        <v>25.3</v>
      </c>
      <c r="D337">
        <v>4.1168994952545708</v>
      </c>
      <c r="E337">
        <v>2.1044935012011732</v>
      </c>
      <c r="F337">
        <v>0</v>
      </c>
      <c r="G337">
        <v>8.3332499999999996</v>
      </c>
      <c r="H337">
        <v>-5.5555000000000003</v>
      </c>
      <c r="I337" s="56">
        <v>1</v>
      </c>
    </row>
    <row r="338" spans="1:9" ht="15">
      <c r="A338" s="183"/>
      <c r="B338" s="118">
        <v>337</v>
      </c>
      <c r="C338">
        <v>18.3</v>
      </c>
      <c r="D338">
        <v>2.5524776870578338</v>
      </c>
      <c r="E338">
        <v>2.3781698054985849</v>
      </c>
      <c r="F338">
        <v>0</v>
      </c>
      <c r="G338">
        <v>14.99985</v>
      </c>
      <c r="H338">
        <v>-1.1111</v>
      </c>
      <c r="I338" s="56">
        <v>1</v>
      </c>
    </row>
    <row r="339" spans="1:9" ht="15">
      <c r="A339" s="183"/>
      <c r="B339" s="118">
        <v>338</v>
      </c>
      <c r="C339">
        <v>41.3</v>
      </c>
      <c r="D339">
        <v>3.869885525539297</v>
      </c>
      <c r="E339">
        <v>2.721512972561444</v>
      </c>
      <c r="F339">
        <v>0</v>
      </c>
      <c r="G339">
        <v>18.33315</v>
      </c>
      <c r="H339">
        <v>0</v>
      </c>
      <c r="I339" s="56">
        <v>1</v>
      </c>
    </row>
    <row r="340" spans="1:9" ht="15">
      <c r="A340" s="183"/>
      <c r="B340" s="118">
        <v>339</v>
      </c>
      <c r="C340">
        <v>24</v>
      </c>
      <c r="D340">
        <v>6.3811942176445866</v>
      </c>
      <c r="E340">
        <v>3.146019837564606</v>
      </c>
      <c r="F340">
        <v>0</v>
      </c>
      <c r="G340">
        <v>13.3332</v>
      </c>
      <c r="H340">
        <v>3.8888500000000001</v>
      </c>
      <c r="I340" s="56">
        <v>1</v>
      </c>
    </row>
    <row r="341" spans="1:9" ht="15">
      <c r="A341" s="183"/>
      <c r="B341" s="118">
        <v>340</v>
      </c>
      <c r="C341">
        <v>47</v>
      </c>
      <c r="D341">
        <v>2.3878017072476521</v>
      </c>
      <c r="E341">
        <v>1.9262952335268131</v>
      </c>
      <c r="F341">
        <v>0</v>
      </c>
      <c r="G341">
        <v>17.222049999999999</v>
      </c>
      <c r="H341">
        <v>-6.1110499999999996</v>
      </c>
      <c r="I341" s="56">
        <v>1</v>
      </c>
    </row>
    <row r="342" spans="1:9" ht="15">
      <c r="A342" s="183"/>
      <c r="B342" s="118">
        <v>341</v>
      </c>
      <c r="C342">
        <v>31.9</v>
      </c>
      <c r="D342">
        <v>4.528589444780029</v>
      </c>
      <c r="E342">
        <v>2.1821265166361292</v>
      </c>
      <c r="F342">
        <v>0</v>
      </c>
      <c r="G342">
        <v>11.111000000000001</v>
      </c>
      <c r="H342">
        <v>-1.1111</v>
      </c>
      <c r="I342" s="56">
        <v>1</v>
      </c>
    </row>
    <row r="343" spans="1:9" ht="15">
      <c r="A343" s="183"/>
      <c r="B343" s="118">
        <v>342</v>
      </c>
      <c r="C343">
        <v>37.299999999999997</v>
      </c>
      <c r="D343">
        <v>6.9987291419327713</v>
      </c>
      <c r="E343">
        <v>3.4534272143156941</v>
      </c>
      <c r="F343">
        <v>0</v>
      </c>
      <c r="G343">
        <v>17.222049999999999</v>
      </c>
      <c r="H343">
        <v>-3.3332999999999999</v>
      </c>
      <c r="I343" s="56">
        <v>1</v>
      </c>
    </row>
    <row r="344" spans="1:9" ht="15">
      <c r="A344" s="183"/>
      <c r="B344" s="118">
        <v>343</v>
      </c>
      <c r="C344">
        <v>52.7</v>
      </c>
      <c r="D344">
        <v>4.4462514548749379</v>
      </c>
      <c r="E344">
        <v>2.3807362801695691</v>
      </c>
      <c r="F344">
        <v>0</v>
      </c>
      <c r="G344">
        <v>17.222049999999999</v>
      </c>
      <c r="H344">
        <v>-2.2222</v>
      </c>
      <c r="I344" s="56">
        <v>1</v>
      </c>
    </row>
    <row r="345" spans="1:9" ht="15">
      <c r="A345" s="183"/>
      <c r="B345" s="118">
        <v>344</v>
      </c>
      <c r="C345">
        <v>30.8</v>
      </c>
      <c r="D345">
        <v>2.5524776870578338</v>
      </c>
      <c r="E345">
        <v>1.6327193478270481</v>
      </c>
      <c r="F345">
        <v>0</v>
      </c>
      <c r="G345">
        <v>8.8887999999999998</v>
      </c>
      <c r="H345">
        <v>-5.5555000000000003</v>
      </c>
      <c r="I345" s="56">
        <v>1</v>
      </c>
    </row>
    <row r="346" spans="1:9" ht="15">
      <c r="A346" s="183"/>
      <c r="B346" s="118">
        <v>345</v>
      </c>
      <c r="C346">
        <v>37.5</v>
      </c>
      <c r="D346">
        <v>4.1992374851596628</v>
      </c>
      <c r="E346">
        <v>1.8804423239987149</v>
      </c>
      <c r="F346">
        <v>0</v>
      </c>
      <c r="G346">
        <v>9.9999000000000002</v>
      </c>
      <c r="H346">
        <v>-3.3332999999999999</v>
      </c>
      <c r="I346" s="56">
        <v>1</v>
      </c>
    </row>
    <row r="347" spans="1:9" ht="15">
      <c r="A347" s="183"/>
      <c r="B347" s="118">
        <v>346</v>
      </c>
      <c r="C347">
        <v>23.9</v>
      </c>
      <c r="D347">
        <v>3.5817025608714772</v>
      </c>
      <c r="E347">
        <v>2.4081701094825951</v>
      </c>
      <c r="F347">
        <v>0</v>
      </c>
      <c r="G347">
        <v>13.3332</v>
      </c>
      <c r="H347">
        <v>-0.55554999999999999</v>
      </c>
      <c r="I347" s="56">
        <v>1</v>
      </c>
    </row>
    <row r="348" spans="1:9" ht="15">
      <c r="A348" s="183"/>
      <c r="B348" s="118">
        <v>347</v>
      </c>
      <c r="C348">
        <v>15.9</v>
      </c>
      <c r="D348">
        <v>4.8579414044003952</v>
      </c>
      <c r="E348">
        <v>3.094749669029925</v>
      </c>
      <c r="F348">
        <v>0</v>
      </c>
      <c r="G348">
        <v>12.77765</v>
      </c>
      <c r="H348">
        <v>0</v>
      </c>
      <c r="I348" s="56">
        <v>1</v>
      </c>
    </row>
    <row r="349" spans="1:9" ht="15">
      <c r="A349" s="183"/>
      <c r="B349" s="118">
        <v>348</v>
      </c>
      <c r="C349">
        <v>29.8</v>
      </c>
      <c r="D349">
        <v>3.1288436163934739</v>
      </c>
      <c r="E349">
        <v>2.765563356975322</v>
      </c>
      <c r="F349">
        <v>0</v>
      </c>
      <c r="G349">
        <v>17.222049999999999</v>
      </c>
      <c r="H349">
        <v>-0.55554999999999999</v>
      </c>
      <c r="I349" s="56">
        <v>1</v>
      </c>
    </row>
    <row r="350" spans="1:9" ht="15">
      <c r="A350" s="183"/>
      <c r="B350" s="118">
        <v>349</v>
      </c>
      <c r="C350">
        <v>47.8</v>
      </c>
      <c r="D350">
        <v>3.4993645709663861</v>
      </c>
      <c r="E350">
        <v>2.4117726986606161</v>
      </c>
      <c r="F350">
        <v>0</v>
      </c>
      <c r="G350">
        <v>17.7776</v>
      </c>
      <c r="H350">
        <v>-0.55554999999999999</v>
      </c>
      <c r="I350" s="56">
        <v>1</v>
      </c>
    </row>
    <row r="351" spans="1:9" ht="15">
      <c r="A351" s="183"/>
      <c r="B351" s="118">
        <v>350</v>
      </c>
      <c r="C351">
        <v>54.8</v>
      </c>
      <c r="D351">
        <v>2.5524776870578338</v>
      </c>
      <c r="E351">
        <v>1.3692557737354201</v>
      </c>
      <c r="F351">
        <v>0</v>
      </c>
      <c r="G351">
        <v>11.666550000000001</v>
      </c>
      <c r="H351">
        <v>-4.4443999999999999</v>
      </c>
      <c r="I351" s="56">
        <v>1</v>
      </c>
    </row>
    <row r="352" spans="1:9" ht="15">
      <c r="A352" s="183"/>
      <c r="B352" s="118">
        <v>351</v>
      </c>
      <c r="C352">
        <v>23.4</v>
      </c>
      <c r="D352">
        <v>2.9641676365832921</v>
      </c>
      <c r="E352">
        <v>1.4250195689087579</v>
      </c>
      <c r="F352">
        <v>0</v>
      </c>
      <c r="G352">
        <v>2.7777500000000002</v>
      </c>
      <c r="H352">
        <v>-10.55545</v>
      </c>
      <c r="I352" s="56">
        <v>1</v>
      </c>
    </row>
    <row r="353" spans="1:9" ht="15">
      <c r="A353" s="183"/>
      <c r="B353" s="118">
        <v>352</v>
      </c>
      <c r="C353">
        <v>11.8</v>
      </c>
      <c r="D353">
        <v>2.9641676365832921</v>
      </c>
      <c r="E353">
        <v>1.8790595377935799</v>
      </c>
      <c r="F353">
        <v>0</v>
      </c>
      <c r="G353">
        <v>5.5555000000000003</v>
      </c>
      <c r="H353">
        <v>-8.3332499999999996</v>
      </c>
      <c r="I353" s="56">
        <v>1</v>
      </c>
    </row>
    <row r="354" spans="1:9" ht="15">
      <c r="A354" s="183"/>
      <c r="B354" s="118">
        <v>353</v>
      </c>
      <c r="C354">
        <v>20.8</v>
      </c>
      <c r="D354">
        <v>3.5405335659189312</v>
      </c>
      <c r="E354">
        <v>2.5205759994063488</v>
      </c>
      <c r="F354">
        <v>0</v>
      </c>
      <c r="G354">
        <v>11.111000000000001</v>
      </c>
      <c r="H354">
        <v>-8.8887999999999998</v>
      </c>
      <c r="I354" s="56">
        <v>1</v>
      </c>
    </row>
    <row r="355" spans="1:9" ht="15">
      <c r="A355" s="183"/>
      <c r="B355" s="118">
        <v>354</v>
      </c>
      <c r="C355">
        <v>15.5</v>
      </c>
      <c r="D355">
        <v>4.8579414044003952</v>
      </c>
      <c r="E355">
        <v>2.8077138316940382</v>
      </c>
      <c r="F355">
        <v>0</v>
      </c>
      <c r="G355">
        <v>9.9999000000000002</v>
      </c>
      <c r="H355">
        <v>-8.8887999999999998</v>
      </c>
      <c r="I355" s="56">
        <v>1</v>
      </c>
    </row>
    <row r="356" spans="1:9" ht="15">
      <c r="A356" s="183"/>
      <c r="B356" s="118">
        <v>355</v>
      </c>
      <c r="C356">
        <v>9.8000000000000007</v>
      </c>
      <c r="D356">
        <v>2.0172807526747398</v>
      </c>
      <c r="E356">
        <v>1.868165602671829</v>
      </c>
      <c r="F356">
        <v>0</v>
      </c>
      <c r="G356">
        <v>9.9999000000000002</v>
      </c>
      <c r="H356">
        <v>-6.6665999999999999</v>
      </c>
      <c r="I356" s="56">
        <v>1</v>
      </c>
    </row>
    <row r="357" spans="1:9" ht="15">
      <c r="A357" s="183"/>
      <c r="B357" s="118">
        <v>356</v>
      </c>
      <c r="C357">
        <v>9.5</v>
      </c>
      <c r="D357">
        <v>3.2111816062985659</v>
      </c>
      <c r="E357">
        <v>2.454718354302412</v>
      </c>
      <c r="F357">
        <v>0</v>
      </c>
      <c r="G357">
        <v>10.55545</v>
      </c>
      <c r="H357">
        <v>-4.9999500000000001</v>
      </c>
      <c r="I357" s="56">
        <v>1</v>
      </c>
    </row>
    <row r="358" spans="1:9" ht="15">
      <c r="A358" s="183"/>
      <c r="B358" s="118">
        <v>357</v>
      </c>
      <c r="C358">
        <v>5</v>
      </c>
      <c r="D358">
        <v>3.0053366315358372</v>
      </c>
      <c r="E358">
        <v>3.464773691397169</v>
      </c>
      <c r="F358">
        <v>0</v>
      </c>
      <c r="G358">
        <v>17.222049999999999</v>
      </c>
      <c r="H358">
        <v>-1.66665</v>
      </c>
      <c r="I358" s="56">
        <v>1</v>
      </c>
    </row>
    <row r="359" spans="1:9" ht="15">
      <c r="A359" s="183"/>
      <c r="B359" s="118">
        <v>358</v>
      </c>
      <c r="C359">
        <v>21.6</v>
      </c>
      <c r="D359">
        <v>3.6228715558240232</v>
      </c>
      <c r="E359">
        <v>3.430107377489092</v>
      </c>
      <c r="F359">
        <v>0</v>
      </c>
      <c r="G359">
        <v>18.8887</v>
      </c>
      <c r="H359">
        <v>-0.55554999999999999</v>
      </c>
      <c r="I359" s="56">
        <v>1</v>
      </c>
    </row>
    <row r="360" spans="1:9" ht="15">
      <c r="A360" s="183"/>
      <c r="B360" s="118">
        <v>359</v>
      </c>
      <c r="C360">
        <v>30.1</v>
      </c>
      <c r="D360">
        <v>5.0226173842105766</v>
      </c>
      <c r="E360">
        <v>3.6170969124059411</v>
      </c>
      <c r="F360">
        <v>0</v>
      </c>
      <c r="G360">
        <v>18.8887</v>
      </c>
      <c r="H360">
        <v>-4.4443999999999999</v>
      </c>
      <c r="I360" s="56">
        <v>1</v>
      </c>
    </row>
    <row r="361" spans="1:9" ht="15">
      <c r="A361" s="183"/>
      <c r="B361" s="118">
        <v>360</v>
      </c>
      <c r="C361">
        <v>27.5</v>
      </c>
      <c r="D361">
        <v>2.3054637173425601</v>
      </c>
      <c r="E361">
        <v>2.2048653032264469</v>
      </c>
      <c r="F361">
        <v>0</v>
      </c>
      <c r="G361">
        <v>16.110949999999999</v>
      </c>
      <c r="H361">
        <v>-9.9999000000000002</v>
      </c>
      <c r="I361" s="56">
        <v>1</v>
      </c>
    </row>
    <row r="362" spans="1:9" ht="15">
      <c r="A362" s="183"/>
      <c r="B362" s="118">
        <v>361</v>
      </c>
      <c r="C362">
        <v>62.4</v>
      </c>
      <c r="D362">
        <v>3.7463785406816599</v>
      </c>
      <c r="E362">
        <v>1.422183781120588</v>
      </c>
      <c r="F362">
        <v>3.556</v>
      </c>
      <c r="G362">
        <v>14.4443</v>
      </c>
      <c r="H362">
        <v>1.1111</v>
      </c>
      <c r="I362" s="56">
        <v>1</v>
      </c>
    </row>
    <row r="363" spans="1:9" ht="15">
      <c r="A363" s="183"/>
      <c r="B363" s="118">
        <v>362</v>
      </c>
      <c r="C363">
        <v>38.4</v>
      </c>
      <c r="D363">
        <v>4.2815754750647539</v>
      </c>
      <c r="E363">
        <v>1.9563408855699671</v>
      </c>
      <c r="F363">
        <v>10.414</v>
      </c>
      <c r="G363">
        <v>9.9999000000000002</v>
      </c>
      <c r="H363">
        <v>0.55554999999999999</v>
      </c>
      <c r="I363" s="56">
        <v>1</v>
      </c>
    </row>
    <row r="364" spans="1:9" ht="15">
      <c r="A364" s="183"/>
      <c r="B364" s="118">
        <v>363</v>
      </c>
      <c r="C364">
        <v>39.299999999999997</v>
      </c>
      <c r="D364">
        <v>2.9229986416307461</v>
      </c>
      <c r="E364">
        <v>1.578281949558521</v>
      </c>
      <c r="F364">
        <v>0</v>
      </c>
      <c r="G364">
        <v>8.3332499999999996</v>
      </c>
      <c r="H364">
        <v>-3.3332999999999999</v>
      </c>
      <c r="I364" s="56">
        <v>1</v>
      </c>
    </row>
    <row r="365" spans="1:9" ht="15">
      <c r="A365" s="183"/>
      <c r="B365" s="118">
        <v>364</v>
      </c>
      <c r="C365">
        <v>32.6</v>
      </c>
      <c r="D365">
        <v>1.235069848576372</v>
      </c>
      <c r="E365">
        <v>0.9553582841420829</v>
      </c>
      <c r="F365">
        <v>0</v>
      </c>
      <c r="G365">
        <v>3.3332999999999999</v>
      </c>
      <c r="H365">
        <v>-7.7776999999999994</v>
      </c>
      <c r="I365" s="56">
        <v>1</v>
      </c>
    </row>
    <row r="366" spans="1:9" ht="15">
      <c r="B366" s="118">
        <v>365</v>
      </c>
      <c r="C366">
        <v>30.1</v>
      </c>
      <c r="D366">
        <v>3.0053366315358372</v>
      </c>
      <c r="E366">
        <v>1.445977703802545</v>
      </c>
      <c r="F366">
        <v>0</v>
      </c>
      <c r="G366">
        <v>3.8888500000000001</v>
      </c>
      <c r="H366">
        <v>-5.5555000000000003</v>
      </c>
      <c r="I366" s="56">
        <v>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"/>
  <dimension ref="A1:I366"/>
  <sheetViews>
    <sheetView workbookViewId="0">
      <selection sqref="A1:I1"/>
    </sheetView>
  </sheetViews>
  <sheetFormatPr defaultRowHeight="12.75"/>
  <cols>
    <col min="1" max="1" width="13.7109375" customWidth="1"/>
  </cols>
  <sheetData>
    <row r="1" spans="1:9">
      <c r="A1" t="s">
        <v>54</v>
      </c>
      <c r="B1" t="s">
        <v>2</v>
      </c>
      <c r="C1" t="s">
        <v>780</v>
      </c>
      <c r="D1" t="s">
        <v>781</v>
      </c>
      <c r="E1" t="s">
        <v>782</v>
      </c>
      <c r="F1" t="s">
        <v>783</v>
      </c>
      <c r="G1" t="s">
        <v>784</v>
      </c>
      <c r="H1" t="s">
        <v>785</v>
      </c>
      <c r="I1" t="s">
        <v>786</v>
      </c>
    </row>
    <row r="2" spans="1:9" ht="15">
      <c r="A2" s="183">
        <v>43101</v>
      </c>
      <c r="B2" s="118">
        <v>1</v>
      </c>
      <c r="C2">
        <v>42</v>
      </c>
      <c r="D2">
        <v>3.0465056264883819</v>
      </c>
      <c r="E2">
        <v>0.7460271155863365</v>
      </c>
      <c r="F2">
        <v>0</v>
      </c>
      <c r="G2">
        <v>-7.2221500000000001</v>
      </c>
      <c r="H2">
        <v>-13.88875</v>
      </c>
      <c r="I2" s="119">
        <v>1</v>
      </c>
    </row>
    <row r="3" spans="1:9" ht="15">
      <c r="A3" s="183">
        <v>43102</v>
      </c>
      <c r="B3" s="118">
        <v>2</v>
      </c>
      <c r="C3">
        <v>32.6</v>
      </c>
      <c r="D3">
        <v>2.4701396971527432</v>
      </c>
      <c r="E3">
        <v>0.88755812661009081</v>
      </c>
      <c r="F3">
        <v>0</v>
      </c>
      <c r="G3">
        <v>-3.8888500000000001</v>
      </c>
      <c r="H3">
        <v>-16.666499999999999</v>
      </c>
      <c r="I3" s="119">
        <v>1</v>
      </c>
    </row>
    <row r="4" spans="1:9" ht="15">
      <c r="A4" s="183">
        <v>43103</v>
      </c>
      <c r="B4" s="118">
        <v>3</v>
      </c>
      <c r="C4">
        <v>14.3</v>
      </c>
      <c r="D4">
        <v>2.9641676365832921</v>
      </c>
      <c r="E4">
        <v>1.5082896850980341</v>
      </c>
      <c r="F4">
        <v>0</v>
      </c>
      <c r="G4">
        <v>1.1111</v>
      </c>
      <c r="H4">
        <v>-16.666499999999999</v>
      </c>
      <c r="I4" s="119">
        <v>1</v>
      </c>
    </row>
    <row r="5" spans="1:9" ht="15">
      <c r="A5" s="183">
        <v>43104</v>
      </c>
      <c r="B5" s="118">
        <v>4</v>
      </c>
      <c r="C5">
        <v>14.1</v>
      </c>
      <c r="D5">
        <v>2.5113086921052878</v>
      </c>
      <c r="E5">
        <v>2.319470855025072</v>
      </c>
      <c r="F5">
        <v>0</v>
      </c>
      <c r="G5">
        <v>11.111000000000001</v>
      </c>
      <c r="H5">
        <v>-8.3332499999999996</v>
      </c>
      <c r="I5" s="119">
        <v>1</v>
      </c>
    </row>
    <row r="6" spans="1:9" ht="15">
      <c r="A6" s="183">
        <v>43105</v>
      </c>
      <c r="B6" s="118">
        <v>5</v>
      </c>
      <c r="C6">
        <v>11.9</v>
      </c>
      <c r="D6">
        <v>1.8937737678171029</v>
      </c>
      <c r="E6">
        <v>1.919363368443779</v>
      </c>
      <c r="F6">
        <v>0</v>
      </c>
      <c r="G6">
        <v>9.9999000000000002</v>
      </c>
      <c r="H6">
        <v>-7.7776999999999994</v>
      </c>
      <c r="I6" s="119">
        <v>1</v>
      </c>
    </row>
    <row r="7" spans="1:9" ht="15">
      <c r="A7" s="183">
        <v>43106</v>
      </c>
      <c r="B7" s="118">
        <v>6</v>
      </c>
      <c r="C7">
        <v>15.1</v>
      </c>
      <c r="D7">
        <v>2.758322661820563</v>
      </c>
      <c r="E7">
        <v>2.6584737537483418</v>
      </c>
      <c r="F7">
        <v>0</v>
      </c>
      <c r="G7">
        <v>13.3332</v>
      </c>
      <c r="H7">
        <v>-6.1110499999999996</v>
      </c>
      <c r="I7" s="119">
        <v>1</v>
      </c>
    </row>
    <row r="8" spans="1:9" ht="15">
      <c r="A8" s="183">
        <v>43107</v>
      </c>
      <c r="B8" s="118">
        <v>7</v>
      </c>
      <c r="C8">
        <v>31.5</v>
      </c>
      <c r="D8">
        <v>4.2404064801122097</v>
      </c>
      <c r="E8">
        <v>3.276361416834638</v>
      </c>
      <c r="F8">
        <v>0</v>
      </c>
      <c r="G8">
        <v>17.222049999999999</v>
      </c>
      <c r="H8">
        <v>-4.9999500000000001</v>
      </c>
      <c r="I8" s="119">
        <v>1</v>
      </c>
    </row>
    <row r="9" spans="1:9" ht="15">
      <c r="A9" s="183">
        <v>43108</v>
      </c>
      <c r="B9" s="118">
        <v>8</v>
      </c>
      <c r="C9">
        <v>23.9</v>
      </c>
      <c r="D9">
        <v>3.375857586108749</v>
      </c>
      <c r="E9">
        <v>2.6474431287579012</v>
      </c>
      <c r="F9">
        <v>0</v>
      </c>
      <c r="G9">
        <v>14.4443</v>
      </c>
      <c r="H9">
        <v>-2.2222</v>
      </c>
      <c r="I9" s="119">
        <v>1</v>
      </c>
    </row>
    <row r="10" spans="1:9" ht="15">
      <c r="A10" s="183">
        <v>43109</v>
      </c>
      <c r="B10" s="118">
        <v>9</v>
      </c>
      <c r="C10">
        <v>20.399999999999999</v>
      </c>
      <c r="D10">
        <v>5.0637863791631226</v>
      </c>
      <c r="E10">
        <v>3.7171859595557022</v>
      </c>
      <c r="F10">
        <v>0</v>
      </c>
      <c r="G10">
        <v>15.555400000000001</v>
      </c>
      <c r="H10">
        <v>-2.7777500000000002</v>
      </c>
      <c r="I10" s="119">
        <v>1</v>
      </c>
    </row>
    <row r="11" spans="1:9" ht="15">
      <c r="A11" s="183">
        <v>43110</v>
      </c>
      <c r="B11" s="118">
        <v>10</v>
      </c>
      <c r="C11">
        <v>23.6</v>
      </c>
      <c r="D11">
        <v>6.0930112529767646</v>
      </c>
      <c r="E11">
        <v>4.780167447534228</v>
      </c>
      <c r="F11">
        <v>0</v>
      </c>
      <c r="G11">
        <v>19.9998</v>
      </c>
      <c r="H11">
        <v>2.7777500000000002</v>
      </c>
      <c r="I11" s="119">
        <v>1</v>
      </c>
    </row>
    <row r="12" spans="1:9" ht="15">
      <c r="A12" s="183">
        <v>43111</v>
      </c>
      <c r="B12" s="118">
        <v>11</v>
      </c>
      <c r="C12">
        <v>26.4</v>
      </c>
      <c r="D12">
        <v>4.528589444780029</v>
      </c>
      <c r="E12">
        <v>3.3506187366778861</v>
      </c>
      <c r="F12">
        <v>0</v>
      </c>
      <c r="G12">
        <v>17.7776</v>
      </c>
      <c r="H12">
        <v>-0.55554999999999999</v>
      </c>
      <c r="I12" s="119">
        <v>1</v>
      </c>
    </row>
    <row r="13" spans="1:9" ht="15">
      <c r="A13" s="183">
        <v>43112</v>
      </c>
      <c r="B13" s="118">
        <v>12</v>
      </c>
      <c r="C13">
        <v>14.1</v>
      </c>
      <c r="D13">
        <v>3.1700126113460199</v>
      </c>
      <c r="E13">
        <v>2.2007744166404</v>
      </c>
      <c r="F13">
        <v>0</v>
      </c>
      <c r="G13">
        <v>7.7776999999999994</v>
      </c>
      <c r="H13">
        <v>-7.2221500000000001</v>
      </c>
      <c r="I13" s="119">
        <v>1</v>
      </c>
    </row>
    <row r="14" spans="1:9" ht="15">
      <c r="A14" s="183">
        <v>43113</v>
      </c>
      <c r="B14" s="118">
        <v>13</v>
      </c>
      <c r="C14">
        <v>24.3</v>
      </c>
      <c r="D14">
        <v>3.787547535634205</v>
      </c>
      <c r="E14">
        <v>3.1726494837492289</v>
      </c>
      <c r="F14">
        <v>0</v>
      </c>
      <c r="G14">
        <v>16.110949999999999</v>
      </c>
      <c r="H14">
        <v>-7.7776999999999994</v>
      </c>
      <c r="I14" s="119">
        <v>1</v>
      </c>
    </row>
    <row r="15" spans="1:9" ht="15">
      <c r="A15" s="183">
        <v>43114</v>
      </c>
      <c r="B15" s="118">
        <v>14</v>
      </c>
      <c r="C15">
        <v>26.9</v>
      </c>
      <c r="D15">
        <v>2.840660651725655</v>
      </c>
      <c r="E15">
        <v>2.1332008446194481</v>
      </c>
      <c r="F15">
        <v>0</v>
      </c>
      <c r="G15">
        <v>10.55545</v>
      </c>
      <c r="H15">
        <v>-6.6665999999999999</v>
      </c>
      <c r="I15" s="119">
        <v>1</v>
      </c>
    </row>
    <row r="16" spans="1:9" ht="15">
      <c r="A16" s="183">
        <v>43115</v>
      </c>
      <c r="B16" s="118">
        <v>15</v>
      </c>
      <c r="C16">
        <v>42</v>
      </c>
      <c r="D16">
        <v>4.7756034144953032</v>
      </c>
      <c r="E16">
        <v>2.1342590923085472</v>
      </c>
      <c r="F16">
        <v>0</v>
      </c>
      <c r="G16">
        <v>11.666550000000001</v>
      </c>
      <c r="H16">
        <v>-4.4443999999999999</v>
      </c>
      <c r="I16" s="119">
        <v>1</v>
      </c>
    </row>
    <row r="17" spans="1:9" ht="15">
      <c r="A17" s="183">
        <v>43116</v>
      </c>
      <c r="B17" s="118">
        <v>16</v>
      </c>
      <c r="C17">
        <v>32.299999999999997</v>
      </c>
      <c r="D17">
        <v>2.3054637173425601</v>
      </c>
      <c r="E17">
        <v>1.1707419913710559</v>
      </c>
      <c r="F17">
        <v>0</v>
      </c>
      <c r="G17">
        <v>-1.1111</v>
      </c>
      <c r="H17">
        <v>-9.9999000000000002</v>
      </c>
      <c r="I17" s="119">
        <v>1</v>
      </c>
    </row>
    <row r="18" spans="1:9" ht="15">
      <c r="A18" s="183">
        <v>43117</v>
      </c>
      <c r="B18" s="118">
        <v>17</v>
      </c>
      <c r="C18">
        <v>27</v>
      </c>
      <c r="D18">
        <v>3.787547535634205</v>
      </c>
      <c r="E18">
        <v>1.4135119184496809</v>
      </c>
      <c r="F18">
        <v>0</v>
      </c>
      <c r="G18">
        <v>-0.55554999999999999</v>
      </c>
      <c r="H18">
        <v>-12.77765</v>
      </c>
      <c r="I18" s="119">
        <v>1</v>
      </c>
    </row>
    <row r="19" spans="1:9" ht="15">
      <c r="A19" s="183">
        <v>43118</v>
      </c>
      <c r="B19" s="118">
        <v>18</v>
      </c>
      <c r="C19">
        <v>11.5</v>
      </c>
      <c r="D19">
        <v>3.869885525539297</v>
      </c>
      <c r="E19">
        <v>2.2326890841050311</v>
      </c>
      <c r="F19">
        <v>0</v>
      </c>
      <c r="G19">
        <v>6.1110499999999996</v>
      </c>
      <c r="H19">
        <v>-12.222099999999999</v>
      </c>
      <c r="I19" s="119">
        <v>1</v>
      </c>
    </row>
    <row r="20" spans="1:9" ht="15">
      <c r="A20" s="183">
        <v>43119</v>
      </c>
      <c r="B20" s="118">
        <v>19</v>
      </c>
      <c r="C20">
        <v>9.4</v>
      </c>
      <c r="D20">
        <v>5.3931383387834888</v>
      </c>
      <c r="E20">
        <v>4.0424229251020547</v>
      </c>
      <c r="F20">
        <v>0</v>
      </c>
      <c r="G20">
        <v>13.88875</v>
      </c>
      <c r="H20">
        <v>-8.8887999999999998</v>
      </c>
      <c r="I20" s="119">
        <v>1</v>
      </c>
    </row>
    <row r="21" spans="1:9" ht="15">
      <c r="A21" s="183">
        <v>43120</v>
      </c>
      <c r="B21" s="118">
        <v>20</v>
      </c>
      <c r="C21">
        <v>9.6</v>
      </c>
      <c r="D21">
        <v>5.3519693438309428</v>
      </c>
      <c r="E21">
        <v>5.2724955462268444</v>
      </c>
      <c r="F21">
        <v>0</v>
      </c>
      <c r="G21">
        <v>19.44425</v>
      </c>
      <c r="H21">
        <v>-2.7777500000000002</v>
      </c>
      <c r="I21" s="119">
        <v>1</v>
      </c>
    </row>
    <row r="22" spans="1:9" ht="15">
      <c r="A22" s="183">
        <v>43121</v>
      </c>
      <c r="B22" s="118">
        <v>21</v>
      </c>
      <c r="C22">
        <v>19.899999999999999</v>
      </c>
      <c r="D22">
        <v>7.2457431116480464</v>
      </c>
      <c r="E22">
        <v>5.2399530895253097</v>
      </c>
      <c r="F22">
        <v>0</v>
      </c>
      <c r="G22">
        <v>20.555350000000001</v>
      </c>
      <c r="H22">
        <v>-1.1111</v>
      </c>
      <c r="I22" s="119">
        <v>1</v>
      </c>
    </row>
    <row r="23" spans="1:9" ht="15">
      <c r="A23" s="183">
        <v>43122</v>
      </c>
      <c r="B23" s="118">
        <v>22</v>
      </c>
      <c r="C23">
        <v>7</v>
      </c>
      <c r="D23">
        <v>3.2111816062985659</v>
      </c>
      <c r="E23">
        <v>2.4174086963424282</v>
      </c>
      <c r="F23">
        <v>0</v>
      </c>
      <c r="G23">
        <v>8.3332499999999996</v>
      </c>
      <c r="H23">
        <v>-8.8887999999999998</v>
      </c>
      <c r="I23" s="119">
        <v>1</v>
      </c>
    </row>
    <row r="24" spans="1:9" ht="15">
      <c r="A24" s="183">
        <v>43123</v>
      </c>
      <c r="B24" s="118">
        <v>23</v>
      </c>
      <c r="C24">
        <v>4.7</v>
      </c>
      <c r="D24">
        <v>3.0876746214409292</v>
      </c>
      <c r="E24">
        <v>2.6660816067062609</v>
      </c>
      <c r="F24">
        <v>0</v>
      </c>
      <c r="G24">
        <v>9.44435</v>
      </c>
      <c r="H24">
        <v>-9.9999000000000002</v>
      </c>
      <c r="I24" s="119">
        <v>1</v>
      </c>
    </row>
    <row r="25" spans="1:9" ht="15">
      <c r="A25" s="183">
        <v>43124</v>
      </c>
      <c r="B25" s="118">
        <v>24</v>
      </c>
      <c r="C25">
        <v>7.8</v>
      </c>
      <c r="D25">
        <v>4.2815754750647539</v>
      </c>
      <c r="E25">
        <v>3.4171130122242959</v>
      </c>
      <c r="F25">
        <v>0</v>
      </c>
      <c r="G25">
        <v>12.222099999999999</v>
      </c>
      <c r="H25">
        <v>-9.44435</v>
      </c>
      <c r="I25" s="119">
        <v>1</v>
      </c>
    </row>
    <row r="26" spans="1:9" ht="15">
      <c r="A26" s="183">
        <v>43125</v>
      </c>
      <c r="B26" s="118">
        <v>25</v>
      </c>
      <c r="C26">
        <v>12.5</v>
      </c>
      <c r="D26">
        <v>4.528589444780029</v>
      </c>
      <c r="E26">
        <v>3.6005890467508772</v>
      </c>
      <c r="F26">
        <v>0</v>
      </c>
      <c r="G26">
        <v>13.3332</v>
      </c>
      <c r="H26">
        <v>-9.44435</v>
      </c>
      <c r="I26" s="119">
        <v>1</v>
      </c>
    </row>
    <row r="27" spans="1:9" ht="15">
      <c r="A27" s="183">
        <v>43126</v>
      </c>
      <c r="B27" s="118">
        <v>26</v>
      </c>
      <c r="C27">
        <v>6.7</v>
      </c>
      <c r="D27">
        <v>5.0226173842105766</v>
      </c>
      <c r="E27">
        <v>3.9389070497964132</v>
      </c>
      <c r="F27">
        <v>0</v>
      </c>
      <c r="G27">
        <v>14.4443</v>
      </c>
      <c r="H27">
        <v>-5.5555000000000003</v>
      </c>
      <c r="I27" s="119">
        <v>1</v>
      </c>
    </row>
    <row r="28" spans="1:9" ht="15">
      <c r="A28" s="183">
        <v>43127</v>
      </c>
      <c r="B28" s="118">
        <v>27</v>
      </c>
      <c r="C28">
        <v>12.9</v>
      </c>
      <c r="D28">
        <v>2.675984671915471</v>
      </c>
      <c r="E28">
        <v>3.040334120785166</v>
      </c>
      <c r="F28">
        <v>0</v>
      </c>
      <c r="G28">
        <v>16.110949999999999</v>
      </c>
      <c r="H28">
        <v>-7.7776999999999994</v>
      </c>
      <c r="I28" s="119">
        <v>1</v>
      </c>
    </row>
    <row r="29" spans="1:9" ht="15">
      <c r="A29" s="183">
        <v>43128</v>
      </c>
      <c r="B29" s="118">
        <v>28</v>
      </c>
      <c r="C29">
        <v>6.3</v>
      </c>
      <c r="D29">
        <v>2.840660651725655</v>
      </c>
      <c r="E29">
        <v>2.6857876956368112</v>
      </c>
      <c r="F29">
        <v>0</v>
      </c>
      <c r="G29">
        <v>10.55545</v>
      </c>
      <c r="H29">
        <v>-8.8887999999999998</v>
      </c>
      <c r="I29" s="119">
        <v>1</v>
      </c>
    </row>
    <row r="30" spans="1:9" ht="15">
      <c r="A30" s="183">
        <v>43129</v>
      </c>
      <c r="B30" s="118">
        <v>29</v>
      </c>
      <c r="C30">
        <v>16.8</v>
      </c>
      <c r="D30">
        <v>3.6228715558240232</v>
      </c>
      <c r="E30">
        <v>3.412500818017997</v>
      </c>
      <c r="F30">
        <v>0</v>
      </c>
      <c r="G30">
        <v>15.555400000000001</v>
      </c>
      <c r="H30">
        <v>-6.6665999999999999</v>
      </c>
      <c r="I30" s="119">
        <v>1</v>
      </c>
    </row>
    <row r="31" spans="1:9" ht="15">
      <c r="A31" s="183">
        <v>43130</v>
      </c>
      <c r="B31" s="118">
        <v>30</v>
      </c>
      <c r="C31">
        <v>8.5</v>
      </c>
      <c r="D31">
        <v>6.1341802479293106</v>
      </c>
      <c r="E31">
        <v>5.7684279877869118</v>
      </c>
      <c r="F31">
        <v>0</v>
      </c>
      <c r="G31">
        <v>19.9998</v>
      </c>
      <c r="H31">
        <v>-1.1111</v>
      </c>
      <c r="I31" s="119">
        <v>1</v>
      </c>
    </row>
    <row r="32" spans="1:9" ht="15">
      <c r="A32" s="183">
        <v>43131</v>
      </c>
      <c r="B32" s="118">
        <v>31</v>
      </c>
      <c r="C32">
        <v>4.8</v>
      </c>
      <c r="D32">
        <v>7.1222361267904093</v>
      </c>
      <c r="E32">
        <v>4.8993825379919098</v>
      </c>
      <c r="F32">
        <v>0</v>
      </c>
      <c r="G32">
        <v>13.88875</v>
      </c>
      <c r="H32">
        <v>-7.7776999999999994</v>
      </c>
      <c r="I32" s="119">
        <v>1</v>
      </c>
    </row>
    <row r="33" spans="1:9" ht="15">
      <c r="A33" s="183">
        <v>43132</v>
      </c>
      <c r="B33" s="118">
        <v>32</v>
      </c>
      <c r="C33">
        <v>18.399999999999999</v>
      </c>
      <c r="D33">
        <v>2.9641676365832921</v>
      </c>
      <c r="E33">
        <v>4.0963269344346589</v>
      </c>
      <c r="F33">
        <v>0</v>
      </c>
      <c r="G33">
        <v>23.333100000000002</v>
      </c>
      <c r="H33">
        <v>-4.9999500000000001</v>
      </c>
      <c r="I33" s="119">
        <v>1</v>
      </c>
    </row>
    <row r="34" spans="1:9" ht="15">
      <c r="A34" s="183">
        <v>43133</v>
      </c>
      <c r="B34" s="118">
        <v>33</v>
      </c>
      <c r="C34">
        <v>25.1</v>
      </c>
      <c r="D34">
        <v>5.2284623589733057</v>
      </c>
      <c r="E34">
        <v>2.5858546894647949</v>
      </c>
      <c r="F34">
        <v>0</v>
      </c>
      <c r="G34">
        <v>7.7776999999999994</v>
      </c>
      <c r="H34">
        <v>-5.5555000000000003</v>
      </c>
      <c r="I34" s="119">
        <v>1</v>
      </c>
    </row>
    <row r="35" spans="1:9" ht="15">
      <c r="A35" s="183">
        <v>43134</v>
      </c>
      <c r="B35" s="118">
        <v>34</v>
      </c>
      <c r="C35">
        <v>8.1</v>
      </c>
      <c r="D35">
        <v>4.363913464969845</v>
      </c>
      <c r="E35">
        <v>3.3473565693685732</v>
      </c>
      <c r="F35">
        <v>0</v>
      </c>
      <c r="G35">
        <v>11.111000000000001</v>
      </c>
      <c r="H35">
        <v>-6.1110499999999996</v>
      </c>
      <c r="I35" s="119">
        <v>1</v>
      </c>
    </row>
    <row r="36" spans="1:9" ht="15">
      <c r="A36" s="183">
        <v>43135</v>
      </c>
      <c r="B36" s="118">
        <v>35</v>
      </c>
      <c r="C36">
        <v>21.1</v>
      </c>
      <c r="D36">
        <v>3.7052095457291152</v>
      </c>
      <c r="E36">
        <v>4.0809230146390183</v>
      </c>
      <c r="F36">
        <v>0</v>
      </c>
      <c r="G36">
        <v>21.110900000000001</v>
      </c>
      <c r="H36">
        <v>-1.1111</v>
      </c>
      <c r="I36" s="119">
        <v>1</v>
      </c>
    </row>
    <row r="37" spans="1:9" ht="15">
      <c r="A37" s="183">
        <v>43136</v>
      </c>
      <c r="B37" s="118">
        <v>36</v>
      </c>
      <c r="C37">
        <v>15.7</v>
      </c>
      <c r="D37">
        <v>4.3227444700173008</v>
      </c>
      <c r="E37">
        <v>4.0290411712917571</v>
      </c>
      <c r="F37">
        <v>0</v>
      </c>
      <c r="G37">
        <v>17.222049999999999</v>
      </c>
      <c r="H37">
        <v>-10.55545</v>
      </c>
      <c r="I37" s="119">
        <v>1</v>
      </c>
    </row>
    <row r="38" spans="1:9" ht="15">
      <c r="A38" s="183">
        <v>43137</v>
      </c>
      <c r="B38" s="118">
        <v>37</v>
      </c>
      <c r="C38">
        <v>38.299999999999997</v>
      </c>
      <c r="D38">
        <v>3.293519596203657</v>
      </c>
      <c r="E38">
        <v>2.8438932609998639</v>
      </c>
      <c r="F38">
        <v>0</v>
      </c>
      <c r="G38">
        <v>18.33315</v>
      </c>
      <c r="H38">
        <v>-7.7776999999999994</v>
      </c>
      <c r="I38" s="119">
        <v>1</v>
      </c>
    </row>
    <row r="39" spans="1:9" ht="15">
      <c r="A39" s="183">
        <v>43138</v>
      </c>
      <c r="B39" s="118">
        <v>38</v>
      </c>
      <c r="C39">
        <v>23.7</v>
      </c>
      <c r="D39">
        <v>3.0465056264883819</v>
      </c>
      <c r="E39">
        <v>2.341108922076204</v>
      </c>
      <c r="F39">
        <v>0</v>
      </c>
      <c r="G39">
        <v>9.44435</v>
      </c>
      <c r="H39">
        <v>-7.2221500000000001</v>
      </c>
      <c r="I39" s="119">
        <v>1</v>
      </c>
    </row>
    <row r="40" spans="1:9" ht="15">
      <c r="A40" s="183">
        <v>43139</v>
      </c>
      <c r="B40" s="118">
        <v>39</v>
      </c>
      <c r="C40">
        <v>11.1</v>
      </c>
      <c r="D40">
        <v>4.7344344195427572</v>
      </c>
      <c r="E40">
        <v>3.5859515138882649</v>
      </c>
      <c r="F40">
        <v>0</v>
      </c>
      <c r="G40">
        <v>12.77765</v>
      </c>
      <c r="H40">
        <v>-5.5555000000000003</v>
      </c>
      <c r="I40" s="119">
        <v>1</v>
      </c>
    </row>
    <row r="41" spans="1:9" ht="15">
      <c r="A41" s="183">
        <v>43140</v>
      </c>
      <c r="B41" s="118">
        <v>40</v>
      </c>
      <c r="C41">
        <v>9.4</v>
      </c>
      <c r="D41">
        <v>3.417026581061295</v>
      </c>
      <c r="E41">
        <v>4.2365989155523156</v>
      </c>
      <c r="F41">
        <v>0</v>
      </c>
      <c r="G41">
        <v>18.8887</v>
      </c>
      <c r="H41">
        <v>-3.8888500000000001</v>
      </c>
      <c r="I41" s="119">
        <v>1</v>
      </c>
    </row>
    <row r="42" spans="1:9" ht="15">
      <c r="A42" s="183">
        <v>43141</v>
      </c>
      <c r="B42" s="118">
        <v>41</v>
      </c>
      <c r="C42">
        <v>37.5</v>
      </c>
      <c r="D42">
        <v>3.869885525539297</v>
      </c>
      <c r="E42">
        <v>3.646996149445505</v>
      </c>
      <c r="F42">
        <v>0</v>
      </c>
      <c r="G42">
        <v>21.110900000000001</v>
      </c>
      <c r="H42">
        <v>-10.55545</v>
      </c>
      <c r="I42" s="119">
        <v>1</v>
      </c>
    </row>
    <row r="43" spans="1:9" ht="15">
      <c r="A43" s="183">
        <v>43142</v>
      </c>
      <c r="B43" s="118">
        <v>42</v>
      </c>
      <c r="C43">
        <v>18.399999999999999</v>
      </c>
      <c r="D43">
        <v>2.675984671915471</v>
      </c>
      <c r="E43">
        <v>1.8259497412467709</v>
      </c>
      <c r="F43">
        <v>0</v>
      </c>
      <c r="G43">
        <v>3.8888500000000001</v>
      </c>
      <c r="H43">
        <v>-11.111000000000001</v>
      </c>
      <c r="I43" s="119">
        <v>1</v>
      </c>
    </row>
    <row r="44" spans="1:9" ht="15">
      <c r="A44" s="183">
        <v>43143</v>
      </c>
      <c r="B44" s="118">
        <v>43</v>
      </c>
      <c r="C44">
        <v>19.2</v>
      </c>
      <c r="D44">
        <v>4.5697584397325741</v>
      </c>
      <c r="E44">
        <v>2.6041260825183992</v>
      </c>
      <c r="F44">
        <v>0</v>
      </c>
      <c r="G44">
        <v>6.6665999999999999</v>
      </c>
      <c r="H44">
        <v>-8.8887999999999998</v>
      </c>
      <c r="I44" s="119">
        <v>1</v>
      </c>
    </row>
    <row r="45" spans="1:9" ht="15">
      <c r="A45" s="183">
        <v>43144</v>
      </c>
      <c r="B45" s="118">
        <v>44</v>
      </c>
      <c r="C45">
        <v>14.2</v>
      </c>
      <c r="D45">
        <v>3.252350601251111</v>
      </c>
      <c r="E45">
        <v>2.5976197561536751</v>
      </c>
      <c r="F45">
        <v>0</v>
      </c>
      <c r="G45">
        <v>8.3332499999999996</v>
      </c>
      <c r="H45">
        <v>-6.6665999999999999</v>
      </c>
      <c r="I45" s="119">
        <v>1</v>
      </c>
    </row>
    <row r="46" spans="1:9" ht="15">
      <c r="A46" s="183">
        <v>43145</v>
      </c>
      <c r="B46" s="118">
        <v>45</v>
      </c>
      <c r="C46">
        <v>9.5</v>
      </c>
      <c r="D46">
        <v>5.0226173842105766</v>
      </c>
      <c r="E46">
        <v>4.9433266371768729</v>
      </c>
      <c r="F46">
        <v>0</v>
      </c>
      <c r="G46">
        <v>18.33315</v>
      </c>
      <c r="H46">
        <v>-6.6665999999999999</v>
      </c>
      <c r="I46" s="119">
        <v>1</v>
      </c>
    </row>
    <row r="47" spans="1:9" ht="15">
      <c r="A47" s="183">
        <v>43146</v>
      </c>
      <c r="B47" s="118">
        <v>46</v>
      </c>
      <c r="C47">
        <v>39.700000000000003</v>
      </c>
      <c r="D47">
        <v>5.6401523084987621</v>
      </c>
      <c r="E47">
        <v>4.2287553889408214</v>
      </c>
      <c r="F47">
        <v>0</v>
      </c>
      <c r="G47">
        <v>21.666450000000001</v>
      </c>
      <c r="H47">
        <v>0.55554999999999999</v>
      </c>
      <c r="I47" s="119">
        <v>1</v>
      </c>
    </row>
    <row r="48" spans="1:9" ht="15">
      <c r="A48" s="183">
        <v>43147</v>
      </c>
      <c r="B48" s="118">
        <v>47</v>
      </c>
      <c r="C48">
        <v>40.9</v>
      </c>
      <c r="D48">
        <v>4.6109274346851192</v>
      </c>
      <c r="E48">
        <v>2.8687135373619221</v>
      </c>
      <c r="F48">
        <v>0</v>
      </c>
      <c r="G48">
        <v>17.222049999999999</v>
      </c>
      <c r="H48">
        <v>-0.55554999999999999</v>
      </c>
      <c r="I48" s="119">
        <v>1</v>
      </c>
    </row>
    <row r="49" spans="1:9" ht="15">
      <c r="A49" s="183">
        <v>43148</v>
      </c>
      <c r="B49" s="118">
        <v>48</v>
      </c>
      <c r="C49">
        <v>26.7</v>
      </c>
      <c r="D49">
        <v>4.9814483892580306</v>
      </c>
      <c r="E49">
        <v>2.2065564594237519</v>
      </c>
      <c r="F49">
        <v>0</v>
      </c>
      <c r="G49">
        <v>5.5555000000000003</v>
      </c>
      <c r="H49">
        <v>-1.66665</v>
      </c>
      <c r="I49" s="119">
        <v>1</v>
      </c>
    </row>
    <row r="50" spans="1:9" ht="15">
      <c r="A50" s="183">
        <v>43149</v>
      </c>
      <c r="B50" s="118">
        <v>49</v>
      </c>
      <c r="C50">
        <v>32.700000000000003</v>
      </c>
      <c r="D50">
        <v>5.557814318593671</v>
      </c>
      <c r="E50">
        <v>3.0476064783724022</v>
      </c>
      <c r="F50">
        <v>0</v>
      </c>
      <c r="G50">
        <v>12.222099999999999</v>
      </c>
      <c r="H50">
        <v>-1.1111</v>
      </c>
      <c r="I50" s="119">
        <v>1</v>
      </c>
    </row>
    <row r="51" spans="1:9" ht="15">
      <c r="A51" s="183">
        <v>43150</v>
      </c>
      <c r="B51" s="118">
        <v>50</v>
      </c>
      <c r="C51">
        <v>26.7</v>
      </c>
      <c r="D51">
        <v>6.7517151722174971</v>
      </c>
      <c r="E51">
        <v>4.4508018746369311</v>
      </c>
      <c r="F51">
        <v>0</v>
      </c>
      <c r="G51">
        <v>18.8887</v>
      </c>
      <c r="H51">
        <v>-2.2222</v>
      </c>
      <c r="I51" s="119">
        <v>1</v>
      </c>
    </row>
    <row r="52" spans="1:9" ht="15">
      <c r="A52" s="183">
        <v>43151</v>
      </c>
      <c r="B52" s="118">
        <v>51</v>
      </c>
      <c r="C52">
        <v>24.9</v>
      </c>
      <c r="D52">
        <v>4.0345615053494797</v>
      </c>
      <c r="E52">
        <v>3.8492936933107149</v>
      </c>
      <c r="F52">
        <v>0</v>
      </c>
      <c r="G52">
        <v>17.7776</v>
      </c>
      <c r="H52">
        <v>-0.55554999999999999</v>
      </c>
      <c r="I52" s="119">
        <v>1</v>
      </c>
    </row>
    <row r="53" spans="1:9" ht="15">
      <c r="A53" s="183">
        <v>43152</v>
      </c>
      <c r="B53" s="118">
        <v>52</v>
      </c>
      <c r="C53">
        <v>28.5</v>
      </c>
      <c r="D53">
        <v>3.293519596203657</v>
      </c>
      <c r="E53">
        <v>2.9717013598471431</v>
      </c>
      <c r="F53">
        <v>0</v>
      </c>
      <c r="G53">
        <v>14.4443</v>
      </c>
      <c r="H53">
        <v>-9.44435</v>
      </c>
      <c r="I53" s="119">
        <v>1</v>
      </c>
    </row>
    <row r="54" spans="1:9" ht="15">
      <c r="A54" s="183">
        <v>43153</v>
      </c>
      <c r="B54" s="118">
        <v>53</v>
      </c>
      <c r="C54">
        <v>22</v>
      </c>
      <c r="D54">
        <v>3.2111816062985659</v>
      </c>
      <c r="E54">
        <v>3.0476316695390011</v>
      </c>
      <c r="F54">
        <v>0</v>
      </c>
      <c r="G54">
        <v>12.77765</v>
      </c>
      <c r="H54">
        <v>-9.44435</v>
      </c>
      <c r="I54" s="119">
        <v>1</v>
      </c>
    </row>
    <row r="55" spans="1:9" ht="15">
      <c r="A55" s="183">
        <v>43154</v>
      </c>
      <c r="B55" s="118">
        <v>54</v>
      </c>
      <c r="C55">
        <v>7.4</v>
      </c>
      <c r="D55">
        <v>4.0345615053494797</v>
      </c>
      <c r="E55">
        <v>2.964591041871921</v>
      </c>
      <c r="F55">
        <v>0</v>
      </c>
      <c r="G55">
        <v>8.3332499999999996</v>
      </c>
      <c r="H55">
        <v>-2.7777500000000002</v>
      </c>
      <c r="I55" s="119">
        <v>1</v>
      </c>
    </row>
    <row r="56" spans="1:9" ht="15">
      <c r="A56" s="183">
        <v>43155</v>
      </c>
      <c r="B56" s="118">
        <v>55</v>
      </c>
      <c r="C56">
        <v>9.1999999999999993</v>
      </c>
      <c r="D56">
        <v>6.2576872327869486</v>
      </c>
      <c r="E56">
        <v>5.3774663430036371</v>
      </c>
      <c r="F56">
        <v>0</v>
      </c>
      <c r="G56">
        <v>18.8887</v>
      </c>
      <c r="H56">
        <v>-2.7777500000000002</v>
      </c>
      <c r="I56" s="119">
        <v>1</v>
      </c>
    </row>
    <row r="57" spans="1:9" ht="15">
      <c r="A57" s="183">
        <v>43156</v>
      </c>
      <c r="B57" s="118">
        <v>56</v>
      </c>
      <c r="C57">
        <v>10.3</v>
      </c>
      <c r="D57">
        <v>5.0637863791631226</v>
      </c>
      <c r="E57">
        <v>3.8500376836868639</v>
      </c>
      <c r="F57">
        <v>0</v>
      </c>
      <c r="G57">
        <v>9.9999000000000002</v>
      </c>
      <c r="H57">
        <v>-3.8888500000000001</v>
      </c>
      <c r="I57" s="119">
        <v>1</v>
      </c>
    </row>
    <row r="58" spans="1:9" ht="15">
      <c r="A58" s="183">
        <v>43157</v>
      </c>
      <c r="B58" s="118">
        <v>57</v>
      </c>
      <c r="C58">
        <v>5.6</v>
      </c>
      <c r="D58">
        <v>4.6520964296376661</v>
      </c>
      <c r="E58">
        <v>3.730397046821734</v>
      </c>
      <c r="F58">
        <v>0</v>
      </c>
      <c r="G58">
        <v>10.55545</v>
      </c>
      <c r="H58">
        <v>-8.3332499999999996</v>
      </c>
      <c r="I58" s="119">
        <v>1</v>
      </c>
    </row>
    <row r="59" spans="1:9" ht="15">
      <c r="A59" s="183">
        <v>43158</v>
      </c>
      <c r="B59" s="118">
        <v>58</v>
      </c>
      <c r="C59">
        <v>6.7</v>
      </c>
      <c r="D59">
        <v>3.334688591156203</v>
      </c>
      <c r="E59">
        <v>4.1001811555125158</v>
      </c>
      <c r="F59">
        <v>0</v>
      </c>
      <c r="G59">
        <v>17.222049999999999</v>
      </c>
      <c r="H59">
        <v>-7.2221500000000001</v>
      </c>
      <c r="I59" s="119">
        <v>1</v>
      </c>
    </row>
    <row r="60" spans="1:9" ht="15">
      <c r="A60" s="183">
        <v>43159</v>
      </c>
      <c r="B60" s="118">
        <v>59</v>
      </c>
      <c r="C60">
        <v>13.5</v>
      </c>
      <c r="D60">
        <v>4.8579414044003952</v>
      </c>
      <c r="E60">
        <v>5.2972173137235394</v>
      </c>
      <c r="F60">
        <v>0</v>
      </c>
      <c r="G60">
        <v>19.9998</v>
      </c>
      <c r="H60">
        <v>-1.66665</v>
      </c>
      <c r="I60" s="119">
        <v>1</v>
      </c>
    </row>
    <row r="61" spans="1:9" ht="15">
      <c r="A61" s="183">
        <v>43160</v>
      </c>
      <c r="B61" s="118">
        <v>60</v>
      </c>
      <c r="C61">
        <v>12.5</v>
      </c>
      <c r="D61">
        <v>3.417026581061295</v>
      </c>
      <c r="E61">
        <v>3.987660611052589</v>
      </c>
      <c r="F61">
        <v>0</v>
      </c>
      <c r="G61">
        <v>16.666499999999999</v>
      </c>
      <c r="H61">
        <v>-3.3332999999999999</v>
      </c>
      <c r="I61" s="119">
        <v>1</v>
      </c>
    </row>
    <row r="62" spans="1:9" ht="15">
      <c r="A62" s="183">
        <v>43161</v>
      </c>
      <c r="B62" s="118">
        <v>61</v>
      </c>
      <c r="C62">
        <v>14.1</v>
      </c>
      <c r="D62">
        <v>4.9814483892580306</v>
      </c>
      <c r="E62">
        <v>4.0494056640554232</v>
      </c>
      <c r="F62">
        <v>0</v>
      </c>
      <c r="G62">
        <v>13.88875</v>
      </c>
      <c r="H62">
        <v>-5.5555000000000003</v>
      </c>
      <c r="I62" s="119">
        <v>1</v>
      </c>
    </row>
    <row r="63" spans="1:9" ht="15">
      <c r="A63" s="183">
        <v>43162</v>
      </c>
      <c r="B63" s="118">
        <v>62</v>
      </c>
      <c r="C63">
        <v>4.2</v>
      </c>
      <c r="D63">
        <v>3.9522235154443881</v>
      </c>
      <c r="E63">
        <v>5.0696264539963369</v>
      </c>
      <c r="F63">
        <v>0</v>
      </c>
      <c r="G63">
        <v>19.9998</v>
      </c>
      <c r="H63">
        <v>-2.2222</v>
      </c>
      <c r="I63" s="119">
        <v>1</v>
      </c>
    </row>
    <row r="64" spans="1:9" ht="15">
      <c r="A64" s="183">
        <v>43163</v>
      </c>
      <c r="B64" s="118">
        <v>63</v>
      </c>
      <c r="C64">
        <v>2.7</v>
      </c>
      <c r="D64">
        <v>5.598983313546217</v>
      </c>
      <c r="E64">
        <v>6.9570461459272011</v>
      </c>
      <c r="F64">
        <v>0</v>
      </c>
      <c r="G64">
        <v>24.444199999999999</v>
      </c>
      <c r="H64">
        <v>0</v>
      </c>
      <c r="I64" s="119">
        <v>1</v>
      </c>
    </row>
    <row r="65" spans="1:9" ht="15">
      <c r="A65" s="183">
        <v>43164</v>
      </c>
      <c r="B65" s="118">
        <v>64</v>
      </c>
      <c r="C65">
        <v>3.4</v>
      </c>
      <c r="D65">
        <v>3.4993645709663861</v>
      </c>
      <c r="E65">
        <v>5.8277675836076712</v>
      </c>
      <c r="F65">
        <v>0</v>
      </c>
      <c r="G65">
        <v>23.333100000000002</v>
      </c>
      <c r="H65">
        <v>0</v>
      </c>
      <c r="I65" s="119">
        <v>1</v>
      </c>
    </row>
    <row r="66" spans="1:9" ht="15">
      <c r="A66" s="183">
        <v>43165</v>
      </c>
      <c r="B66" s="118">
        <v>65</v>
      </c>
      <c r="C66">
        <v>4.7</v>
      </c>
      <c r="D66">
        <v>2.8818296466782001</v>
      </c>
      <c r="E66">
        <v>3.7221659454047051</v>
      </c>
      <c r="F66">
        <v>0</v>
      </c>
      <c r="G66">
        <v>12.77765</v>
      </c>
      <c r="H66">
        <v>-6.6665999999999999</v>
      </c>
      <c r="I66" s="119">
        <v>1</v>
      </c>
    </row>
    <row r="67" spans="1:9" ht="15">
      <c r="A67" s="183">
        <v>43166</v>
      </c>
      <c r="B67" s="118">
        <v>66</v>
      </c>
      <c r="C67">
        <v>7.8</v>
      </c>
      <c r="D67">
        <v>3.293519596203657</v>
      </c>
      <c r="E67">
        <v>3.5472068676621449</v>
      </c>
      <c r="F67">
        <v>0</v>
      </c>
      <c r="G67">
        <v>12.222099999999999</v>
      </c>
      <c r="H67">
        <v>-6.1110499999999996</v>
      </c>
      <c r="I67" s="119">
        <v>1</v>
      </c>
    </row>
    <row r="68" spans="1:9" ht="15">
      <c r="A68" s="183">
        <v>43167</v>
      </c>
      <c r="B68" s="118">
        <v>67</v>
      </c>
      <c r="C68">
        <v>6.2</v>
      </c>
      <c r="D68">
        <v>4.0757305003020257</v>
      </c>
      <c r="E68">
        <v>4.5742680712471966</v>
      </c>
      <c r="F68">
        <v>0</v>
      </c>
      <c r="G68">
        <v>15.555400000000001</v>
      </c>
      <c r="H68">
        <v>-7.2221500000000001</v>
      </c>
      <c r="I68" s="119">
        <v>1</v>
      </c>
    </row>
    <row r="69" spans="1:9" ht="15">
      <c r="A69" s="183">
        <v>43168</v>
      </c>
      <c r="B69" s="118">
        <v>68</v>
      </c>
      <c r="C69">
        <v>5.8</v>
      </c>
      <c r="D69">
        <v>3.334688591156203</v>
      </c>
      <c r="E69">
        <v>5.2931493567894199</v>
      </c>
      <c r="F69">
        <v>0</v>
      </c>
      <c r="G69">
        <v>21.110900000000001</v>
      </c>
      <c r="H69">
        <v>3.3332999999999999</v>
      </c>
      <c r="I69" s="119">
        <v>1</v>
      </c>
    </row>
    <row r="70" spans="1:9" ht="15">
      <c r="A70" s="183">
        <v>43169</v>
      </c>
      <c r="B70" s="118">
        <v>69</v>
      </c>
      <c r="C70">
        <v>3.7</v>
      </c>
      <c r="D70">
        <v>4.4462514548749379</v>
      </c>
      <c r="E70">
        <v>6.2128135361558119</v>
      </c>
      <c r="F70">
        <v>0</v>
      </c>
      <c r="G70">
        <v>21.666450000000001</v>
      </c>
      <c r="H70">
        <v>3.3332999999999999</v>
      </c>
      <c r="I70" s="119">
        <v>1</v>
      </c>
    </row>
    <row r="71" spans="1:9" ht="15">
      <c r="A71" s="183">
        <v>43170</v>
      </c>
      <c r="B71" s="118">
        <v>70</v>
      </c>
      <c r="C71">
        <v>18.8</v>
      </c>
      <c r="D71">
        <v>3.787547535634205</v>
      </c>
      <c r="E71">
        <v>5.5174137311551226</v>
      </c>
      <c r="F71">
        <v>0</v>
      </c>
      <c r="G71">
        <v>23.888649999999998</v>
      </c>
      <c r="H71">
        <v>2.2222</v>
      </c>
      <c r="I71" s="119">
        <v>1</v>
      </c>
    </row>
    <row r="72" spans="1:9" ht="15">
      <c r="A72" s="183">
        <v>43171</v>
      </c>
      <c r="B72" s="118">
        <v>71</v>
      </c>
      <c r="C72">
        <v>16.2</v>
      </c>
      <c r="D72">
        <v>2.6348156769629258</v>
      </c>
      <c r="E72">
        <v>3.279940621895518</v>
      </c>
      <c r="F72">
        <v>0</v>
      </c>
      <c r="G72">
        <v>11.666550000000001</v>
      </c>
      <c r="H72">
        <v>0</v>
      </c>
      <c r="I72" s="119">
        <v>1</v>
      </c>
    </row>
    <row r="73" spans="1:9" ht="15">
      <c r="A73" s="183">
        <v>43172</v>
      </c>
      <c r="B73" s="118">
        <v>72</v>
      </c>
      <c r="C73">
        <v>19.3</v>
      </c>
      <c r="D73">
        <v>3.252350601251111</v>
      </c>
      <c r="E73">
        <v>3.699423649649741</v>
      </c>
      <c r="F73">
        <v>0</v>
      </c>
      <c r="G73">
        <v>14.99985</v>
      </c>
      <c r="H73">
        <v>-0.55554999999999999</v>
      </c>
      <c r="I73" s="119">
        <v>1</v>
      </c>
    </row>
    <row r="74" spans="1:9" ht="15">
      <c r="A74" s="183">
        <v>43173</v>
      </c>
      <c r="B74" s="118">
        <v>73</v>
      </c>
      <c r="C74">
        <v>20.399999999999999</v>
      </c>
      <c r="D74">
        <v>5.8048282883089453</v>
      </c>
      <c r="E74">
        <v>4.7430264873102379</v>
      </c>
      <c r="F74">
        <v>0</v>
      </c>
      <c r="G74">
        <v>15.555400000000001</v>
      </c>
      <c r="H74">
        <v>-0.55554999999999999</v>
      </c>
      <c r="I74" s="119">
        <v>1</v>
      </c>
    </row>
    <row r="75" spans="1:9" ht="15">
      <c r="A75" s="183">
        <v>43174</v>
      </c>
      <c r="B75" s="118">
        <v>74</v>
      </c>
      <c r="C75">
        <v>9.8000000000000007</v>
      </c>
      <c r="D75">
        <v>6.4635322075496768</v>
      </c>
      <c r="E75">
        <v>6.0415315870556956</v>
      </c>
      <c r="F75">
        <v>0</v>
      </c>
      <c r="G75">
        <v>19.9998</v>
      </c>
      <c r="H75">
        <v>0</v>
      </c>
      <c r="I75" s="119">
        <v>1</v>
      </c>
    </row>
    <row r="76" spans="1:9" ht="15">
      <c r="A76" s="183">
        <v>43175</v>
      </c>
      <c r="B76" s="118">
        <v>75</v>
      </c>
      <c r="C76">
        <v>6.3</v>
      </c>
      <c r="D76">
        <v>8.3573059753667795</v>
      </c>
      <c r="E76">
        <v>8.5756612672853016</v>
      </c>
      <c r="F76">
        <v>0</v>
      </c>
      <c r="G76">
        <v>23.888649999999998</v>
      </c>
      <c r="H76">
        <v>1.1111</v>
      </c>
      <c r="I76" s="119">
        <v>1</v>
      </c>
    </row>
    <row r="77" spans="1:9" ht="15">
      <c r="A77" s="183">
        <v>43176</v>
      </c>
      <c r="B77" s="118">
        <v>76</v>
      </c>
      <c r="C77">
        <v>8.5</v>
      </c>
      <c r="D77">
        <v>3.252350601251111</v>
      </c>
      <c r="E77">
        <v>5.1536901718819399</v>
      </c>
      <c r="F77">
        <v>0</v>
      </c>
      <c r="G77">
        <v>19.9998</v>
      </c>
      <c r="H77">
        <v>4.4443999999999999</v>
      </c>
      <c r="I77" s="119">
        <v>1</v>
      </c>
    </row>
    <row r="78" spans="1:9" ht="15">
      <c r="A78" s="183">
        <v>43177</v>
      </c>
      <c r="B78" s="118">
        <v>77</v>
      </c>
      <c r="C78">
        <v>7.5</v>
      </c>
      <c r="D78">
        <v>7.0810671318378624</v>
      </c>
      <c r="E78">
        <v>7.0764291506973356</v>
      </c>
      <c r="F78">
        <v>0</v>
      </c>
      <c r="G78">
        <v>21.666450000000001</v>
      </c>
      <c r="H78">
        <v>3.8888500000000001</v>
      </c>
      <c r="I78" s="119">
        <v>1</v>
      </c>
    </row>
    <row r="79" spans="1:9" ht="15">
      <c r="A79" s="183">
        <v>43178</v>
      </c>
      <c r="B79" s="118">
        <v>78</v>
      </c>
      <c r="C79">
        <v>19.5</v>
      </c>
      <c r="D79">
        <v>5.7636592933564001</v>
      </c>
      <c r="E79">
        <v>5.8889860251479513</v>
      </c>
      <c r="F79">
        <v>0</v>
      </c>
      <c r="G79">
        <v>21.110900000000001</v>
      </c>
      <c r="H79">
        <v>1.1111</v>
      </c>
      <c r="I79" s="119">
        <v>1</v>
      </c>
    </row>
    <row r="80" spans="1:9" ht="15">
      <c r="A80" s="183">
        <v>43179</v>
      </c>
      <c r="B80" s="118">
        <v>79</v>
      </c>
      <c r="C80">
        <v>8.5</v>
      </c>
      <c r="D80">
        <v>3.375857586108749</v>
      </c>
      <c r="E80">
        <v>4.1068444882477513</v>
      </c>
      <c r="F80">
        <v>0</v>
      </c>
      <c r="G80">
        <v>14.99985</v>
      </c>
      <c r="H80">
        <v>-5.5555000000000003</v>
      </c>
      <c r="I80" s="119">
        <v>1</v>
      </c>
    </row>
    <row r="81" spans="1:9" ht="15">
      <c r="A81" s="183">
        <v>43180</v>
      </c>
      <c r="B81" s="118">
        <v>80</v>
      </c>
      <c r="C81">
        <v>9.1</v>
      </c>
      <c r="D81">
        <v>3.0465056264883819</v>
      </c>
      <c r="E81">
        <v>4.4169364763322294</v>
      </c>
      <c r="F81">
        <v>0</v>
      </c>
      <c r="G81">
        <v>17.222049999999999</v>
      </c>
      <c r="H81">
        <v>-5.5555000000000003</v>
      </c>
      <c r="I81" s="119">
        <v>1</v>
      </c>
    </row>
    <row r="82" spans="1:9" ht="15">
      <c r="A82" s="183">
        <v>43181</v>
      </c>
      <c r="B82" s="118">
        <v>81</v>
      </c>
      <c r="C82">
        <v>9.6999999999999993</v>
      </c>
      <c r="D82">
        <v>4.1168994952545708</v>
      </c>
      <c r="E82">
        <v>5.8114804527768928</v>
      </c>
      <c r="F82">
        <v>0</v>
      </c>
      <c r="G82">
        <v>21.110900000000001</v>
      </c>
      <c r="H82">
        <v>-2.7777500000000002</v>
      </c>
      <c r="I82" s="119">
        <v>1</v>
      </c>
    </row>
    <row r="83" spans="1:9" ht="15">
      <c r="A83" s="183">
        <v>43182</v>
      </c>
      <c r="B83" s="118">
        <v>82</v>
      </c>
      <c r="C83">
        <v>8.5</v>
      </c>
      <c r="D83">
        <v>5.2696313539258517</v>
      </c>
      <c r="E83">
        <v>8.0470621951398655</v>
      </c>
      <c r="F83">
        <v>0</v>
      </c>
      <c r="G83">
        <v>28.33305</v>
      </c>
      <c r="H83">
        <v>7.7776999999999994</v>
      </c>
      <c r="I83" s="119">
        <v>1</v>
      </c>
    </row>
    <row r="84" spans="1:9" ht="15">
      <c r="A84" s="183">
        <v>43183</v>
      </c>
      <c r="B84" s="118">
        <v>83</v>
      </c>
      <c r="C84">
        <v>12.9</v>
      </c>
      <c r="D84">
        <v>3.787547535634205</v>
      </c>
      <c r="E84">
        <v>7.0282141753564984</v>
      </c>
      <c r="F84">
        <v>0</v>
      </c>
      <c r="G84">
        <v>28.8886</v>
      </c>
      <c r="H84">
        <v>4.9999500000000001</v>
      </c>
      <c r="I84" s="119">
        <v>1</v>
      </c>
    </row>
    <row r="85" spans="1:9" ht="15">
      <c r="A85" s="183">
        <v>43184</v>
      </c>
      <c r="B85" s="118">
        <v>84</v>
      </c>
      <c r="C85">
        <v>13.2</v>
      </c>
      <c r="D85">
        <v>5.0637863791631226</v>
      </c>
      <c r="E85">
        <v>6.563248165352821</v>
      </c>
      <c r="F85">
        <v>0</v>
      </c>
      <c r="G85">
        <v>23.333100000000002</v>
      </c>
      <c r="H85">
        <v>5.5555000000000003</v>
      </c>
      <c r="I85" s="119">
        <v>1</v>
      </c>
    </row>
    <row r="86" spans="1:9" ht="15">
      <c r="A86" s="183">
        <v>43185</v>
      </c>
      <c r="B86" s="118">
        <v>85</v>
      </c>
      <c r="C86">
        <v>21.3</v>
      </c>
      <c r="D86">
        <v>5.7224902984038541</v>
      </c>
      <c r="E86">
        <v>6.6524406938696599</v>
      </c>
      <c r="F86">
        <v>0</v>
      </c>
      <c r="G86">
        <v>26.110849999999999</v>
      </c>
      <c r="H86">
        <v>7.7776999999999994</v>
      </c>
      <c r="I86" s="119">
        <v>1</v>
      </c>
    </row>
    <row r="87" spans="1:9" ht="15">
      <c r="A87" s="183">
        <v>43186</v>
      </c>
      <c r="B87" s="118">
        <v>86</v>
      </c>
      <c r="C87">
        <v>50.6</v>
      </c>
      <c r="D87">
        <v>3.787547535634205</v>
      </c>
      <c r="E87">
        <v>2.5875601210666108</v>
      </c>
      <c r="F87">
        <v>0</v>
      </c>
      <c r="G87">
        <v>19.9998</v>
      </c>
      <c r="H87">
        <v>3.3332999999999999</v>
      </c>
      <c r="I87" s="119">
        <v>1</v>
      </c>
    </row>
    <row r="88" spans="1:9" ht="15">
      <c r="A88" s="183">
        <v>43187</v>
      </c>
      <c r="B88" s="118">
        <v>87</v>
      </c>
      <c r="C88">
        <v>19</v>
      </c>
      <c r="D88">
        <v>2.9229986416307461</v>
      </c>
      <c r="E88">
        <v>2.6930730701295298</v>
      </c>
      <c r="F88">
        <v>0</v>
      </c>
      <c r="G88">
        <v>5.5555000000000003</v>
      </c>
      <c r="H88">
        <v>1.1111</v>
      </c>
      <c r="I88" s="119">
        <v>1</v>
      </c>
    </row>
    <row r="89" spans="1:9" ht="15">
      <c r="A89" s="183">
        <v>43188</v>
      </c>
      <c r="B89" s="118">
        <v>88</v>
      </c>
      <c r="C89">
        <v>17.8</v>
      </c>
      <c r="D89">
        <v>4.0345615053494797</v>
      </c>
      <c r="E89">
        <v>4.6132180530534734</v>
      </c>
      <c r="F89">
        <v>0</v>
      </c>
      <c r="G89">
        <v>17.222049999999999</v>
      </c>
      <c r="H89">
        <v>-0.55554999999999999</v>
      </c>
      <c r="I89" s="119">
        <v>1</v>
      </c>
    </row>
    <row r="90" spans="1:9" ht="15">
      <c r="A90" s="183">
        <v>43189</v>
      </c>
      <c r="B90" s="118">
        <v>89</v>
      </c>
      <c r="C90">
        <v>27.9</v>
      </c>
      <c r="D90">
        <v>4.6520964296376661</v>
      </c>
      <c r="E90">
        <v>4.1835779836353186</v>
      </c>
      <c r="F90">
        <v>0</v>
      </c>
      <c r="G90">
        <v>17.222049999999999</v>
      </c>
      <c r="H90">
        <v>-0.55554999999999999</v>
      </c>
      <c r="I90" s="119">
        <v>1</v>
      </c>
    </row>
    <row r="91" spans="1:9" ht="15">
      <c r="A91" s="183">
        <v>43190</v>
      </c>
      <c r="B91" s="118">
        <v>90</v>
      </c>
      <c r="C91">
        <v>13.1</v>
      </c>
      <c r="D91">
        <v>3.911054520491843</v>
      </c>
      <c r="E91">
        <v>5.4607767920033652</v>
      </c>
      <c r="F91">
        <v>0</v>
      </c>
      <c r="G91">
        <v>20.555350000000001</v>
      </c>
      <c r="H91">
        <v>-0.55554999999999999</v>
      </c>
      <c r="I91" s="119">
        <v>1</v>
      </c>
    </row>
    <row r="92" spans="1:9" ht="15">
      <c r="A92" s="183">
        <v>43191</v>
      </c>
      <c r="B92" s="118">
        <v>91</v>
      </c>
      <c r="C92">
        <v>40.299999999999997</v>
      </c>
      <c r="D92">
        <v>3.293519596203657</v>
      </c>
      <c r="E92">
        <v>4.2179916072410659</v>
      </c>
      <c r="F92">
        <v>0</v>
      </c>
      <c r="G92">
        <v>23.333100000000002</v>
      </c>
      <c r="H92">
        <v>0</v>
      </c>
      <c r="I92" s="119">
        <v>1</v>
      </c>
    </row>
    <row r="93" spans="1:9" ht="15">
      <c r="A93" s="183">
        <v>43192</v>
      </c>
      <c r="B93" s="118">
        <v>92</v>
      </c>
      <c r="C93">
        <v>4.2</v>
      </c>
      <c r="D93">
        <v>5.557814318593671</v>
      </c>
      <c r="E93">
        <v>5.1681423732836951</v>
      </c>
      <c r="F93">
        <v>0</v>
      </c>
      <c r="G93">
        <v>14.99985</v>
      </c>
      <c r="H93">
        <v>-1.66665</v>
      </c>
      <c r="I93" s="119">
        <v>1</v>
      </c>
    </row>
    <row r="94" spans="1:9" ht="15">
      <c r="A94" s="183">
        <v>43193</v>
      </c>
      <c r="B94" s="118">
        <v>93</v>
      </c>
      <c r="C94">
        <v>14</v>
      </c>
      <c r="D94">
        <v>5.2284623589733057</v>
      </c>
      <c r="E94">
        <v>7.8077665247661274</v>
      </c>
      <c r="F94">
        <v>0</v>
      </c>
      <c r="G94">
        <v>26.666399999999999</v>
      </c>
      <c r="H94">
        <v>-1.1111</v>
      </c>
      <c r="I94" s="119">
        <v>1</v>
      </c>
    </row>
    <row r="95" spans="1:9" ht="15">
      <c r="A95" s="183">
        <v>43194</v>
      </c>
      <c r="B95" s="118">
        <v>94</v>
      </c>
      <c r="C95">
        <v>10.5</v>
      </c>
      <c r="D95">
        <v>5.7636592933564001</v>
      </c>
      <c r="E95">
        <v>4.8587157831784662</v>
      </c>
      <c r="F95">
        <v>0</v>
      </c>
      <c r="G95">
        <v>12.222099999999999</v>
      </c>
      <c r="H95">
        <v>-2.7777500000000002</v>
      </c>
      <c r="I95" s="119">
        <v>1</v>
      </c>
    </row>
    <row r="96" spans="1:9" ht="15">
      <c r="A96" s="183">
        <v>43195</v>
      </c>
      <c r="B96" s="118">
        <v>95</v>
      </c>
      <c r="C96">
        <v>5.7</v>
      </c>
      <c r="D96">
        <v>3.417026581061295</v>
      </c>
      <c r="E96">
        <v>5.3381875653014701</v>
      </c>
      <c r="F96">
        <v>0</v>
      </c>
      <c r="G96">
        <v>18.8887</v>
      </c>
      <c r="H96">
        <v>-1.66665</v>
      </c>
      <c r="I96" s="119">
        <v>1</v>
      </c>
    </row>
    <row r="97" spans="1:9" ht="15">
      <c r="A97" s="183">
        <v>43196</v>
      </c>
      <c r="B97" s="118">
        <v>96</v>
      </c>
      <c r="C97">
        <v>14.7</v>
      </c>
      <c r="D97">
        <v>4.7756034144953032</v>
      </c>
      <c r="E97">
        <v>6.3883383927010886</v>
      </c>
      <c r="F97">
        <v>0</v>
      </c>
      <c r="G97">
        <v>24.444199999999999</v>
      </c>
      <c r="H97">
        <v>1.66665</v>
      </c>
      <c r="I97" s="119">
        <v>1</v>
      </c>
    </row>
    <row r="98" spans="1:9" ht="15">
      <c r="A98" s="183">
        <v>43197</v>
      </c>
      <c r="B98" s="118">
        <v>97</v>
      </c>
      <c r="C98">
        <v>38.799999999999997</v>
      </c>
      <c r="D98">
        <v>3.4581955760138401</v>
      </c>
      <c r="E98">
        <v>4.4769242873018316</v>
      </c>
      <c r="F98">
        <v>0</v>
      </c>
      <c r="G98">
        <v>22.777550000000002</v>
      </c>
      <c r="H98">
        <v>-4.9999500000000001</v>
      </c>
      <c r="I98" s="119">
        <v>1</v>
      </c>
    </row>
    <row r="99" spans="1:9" ht="15">
      <c r="A99" s="183">
        <v>43198</v>
      </c>
      <c r="B99" s="118">
        <v>98</v>
      </c>
      <c r="C99">
        <v>9.1</v>
      </c>
      <c r="D99">
        <v>6.3811942176445866</v>
      </c>
      <c r="E99">
        <v>4.1621321307760368</v>
      </c>
      <c r="F99">
        <v>0</v>
      </c>
      <c r="G99">
        <v>9.44435</v>
      </c>
      <c r="H99">
        <v>-4.9999500000000001</v>
      </c>
      <c r="I99" s="119">
        <v>1</v>
      </c>
    </row>
    <row r="100" spans="1:9" ht="15">
      <c r="A100" s="183">
        <v>43199</v>
      </c>
      <c r="B100" s="118">
        <v>99</v>
      </c>
      <c r="C100">
        <v>24</v>
      </c>
      <c r="D100">
        <v>3.4581955760138401</v>
      </c>
      <c r="E100">
        <v>6.6438145862335372</v>
      </c>
      <c r="F100">
        <v>0</v>
      </c>
      <c r="G100">
        <v>28.8886</v>
      </c>
      <c r="H100">
        <v>-1.66665</v>
      </c>
      <c r="I100" s="119">
        <v>1</v>
      </c>
    </row>
    <row r="101" spans="1:9" ht="15">
      <c r="A101" s="183">
        <v>43200</v>
      </c>
      <c r="B101" s="118">
        <v>100</v>
      </c>
      <c r="C101">
        <v>17.600000000000001</v>
      </c>
      <c r="D101">
        <v>4.1168994952545708</v>
      </c>
      <c r="E101">
        <v>5.1482138804365256</v>
      </c>
      <c r="F101">
        <v>0</v>
      </c>
      <c r="G101">
        <v>18.8887</v>
      </c>
      <c r="H101">
        <v>-0.55554999999999999</v>
      </c>
      <c r="I101" s="119">
        <v>1</v>
      </c>
    </row>
    <row r="102" spans="1:9" ht="15">
      <c r="A102" s="183">
        <v>43201</v>
      </c>
      <c r="B102" s="118">
        <v>101</v>
      </c>
      <c r="C102">
        <v>5.7</v>
      </c>
      <c r="D102">
        <v>5.2284623589733057</v>
      </c>
      <c r="E102">
        <v>6.9032205927979522</v>
      </c>
      <c r="F102">
        <v>0</v>
      </c>
      <c r="G102">
        <v>22.222000000000001</v>
      </c>
      <c r="H102">
        <v>1.1111</v>
      </c>
      <c r="I102" s="119">
        <v>1</v>
      </c>
    </row>
    <row r="103" spans="1:9" ht="15">
      <c r="A103" s="183">
        <v>43202</v>
      </c>
      <c r="B103" s="118">
        <v>102</v>
      </c>
      <c r="C103">
        <v>1.6</v>
      </c>
      <c r="D103">
        <v>6.8340531621225891</v>
      </c>
      <c r="E103">
        <v>11.379842462921379</v>
      </c>
      <c r="F103">
        <v>0</v>
      </c>
      <c r="G103">
        <v>31.110800000000001</v>
      </c>
      <c r="H103">
        <v>3.8888500000000001</v>
      </c>
      <c r="I103" s="119">
        <v>1</v>
      </c>
    </row>
    <row r="104" spans="1:9" ht="15">
      <c r="A104" s="183">
        <v>43203</v>
      </c>
      <c r="B104" s="118">
        <v>103</v>
      </c>
      <c r="C104">
        <v>7.6</v>
      </c>
      <c r="D104">
        <v>7.863278035936232</v>
      </c>
      <c r="E104">
        <v>10.06427426918038</v>
      </c>
      <c r="F104">
        <v>0</v>
      </c>
      <c r="G104">
        <v>31.110800000000001</v>
      </c>
      <c r="H104">
        <v>9.9999000000000002</v>
      </c>
      <c r="I104" s="119">
        <v>1</v>
      </c>
    </row>
    <row r="105" spans="1:9" ht="15">
      <c r="A105" s="183">
        <v>43204</v>
      </c>
      <c r="B105" s="118">
        <v>104</v>
      </c>
      <c r="C105">
        <v>19.8</v>
      </c>
      <c r="D105">
        <v>4.2815754750647539</v>
      </c>
      <c r="E105">
        <v>4.3663799847377289</v>
      </c>
      <c r="F105">
        <v>0</v>
      </c>
      <c r="G105">
        <v>14.99985</v>
      </c>
      <c r="H105">
        <v>-1.1111</v>
      </c>
      <c r="I105" s="119">
        <v>1</v>
      </c>
    </row>
    <row r="106" spans="1:9" ht="15">
      <c r="A106" s="183">
        <v>43205</v>
      </c>
      <c r="B106" s="118">
        <v>105</v>
      </c>
      <c r="C106">
        <v>10.7</v>
      </c>
      <c r="D106">
        <v>2.4701396971527432</v>
      </c>
      <c r="E106">
        <v>4.3098161848514493</v>
      </c>
      <c r="F106">
        <v>0</v>
      </c>
      <c r="G106">
        <v>14.4443</v>
      </c>
      <c r="H106">
        <v>-2.7777500000000002</v>
      </c>
      <c r="I106" s="119">
        <v>1</v>
      </c>
    </row>
    <row r="107" spans="1:9" ht="15">
      <c r="A107" s="183">
        <v>43206</v>
      </c>
      <c r="B107" s="118">
        <v>106</v>
      </c>
      <c r="C107">
        <v>2.5</v>
      </c>
      <c r="D107">
        <v>4.6109274346851192</v>
      </c>
      <c r="E107">
        <v>6.4154314946068212</v>
      </c>
      <c r="F107">
        <v>0</v>
      </c>
      <c r="G107">
        <v>19.44425</v>
      </c>
      <c r="H107">
        <v>-2.2222</v>
      </c>
      <c r="I107" s="119">
        <v>1</v>
      </c>
    </row>
    <row r="108" spans="1:9" ht="15">
      <c r="A108" s="183">
        <v>43207</v>
      </c>
      <c r="B108" s="118">
        <v>107</v>
      </c>
      <c r="C108">
        <v>2.2000000000000002</v>
      </c>
      <c r="D108">
        <v>5.9283352731665833</v>
      </c>
      <c r="E108">
        <v>9.9296566097161385</v>
      </c>
      <c r="F108">
        <v>0</v>
      </c>
      <c r="G108">
        <v>29.44415</v>
      </c>
      <c r="H108">
        <v>3.8888500000000001</v>
      </c>
      <c r="I108" s="119">
        <v>1</v>
      </c>
    </row>
    <row r="109" spans="1:9" ht="15">
      <c r="A109" s="183">
        <v>43208</v>
      </c>
      <c r="B109" s="118">
        <v>108</v>
      </c>
      <c r="C109">
        <v>9.3000000000000007</v>
      </c>
      <c r="D109">
        <v>3.252350601251111</v>
      </c>
      <c r="E109">
        <v>7.8171983239456768</v>
      </c>
      <c r="F109">
        <v>0</v>
      </c>
      <c r="G109">
        <v>29.999700000000001</v>
      </c>
      <c r="H109">
        <v>3.3332999999999999</v>
      </c>
      <c r="I109" s="119">
        <v>1</v>
      </c>
    </row>
    <row r="110" spans="1:9" ht="15">
      <c r="A110" s="183">
        <v>43209</v>
      </c>
      <c r="B110" s="118">
        <v>109</v>
      </c>
      <c r="C110">
        <v>13.2</v>
      </c>
      <c r="D110">
        <v>4.9814483892580306</v>
      </c>
      <c r="E110">
        <v>6.1359390981794766</v>
      </c>
      <c r="F110">
        <v>0</v>
      </c>
      <c r="G110">
        <v>18.33315</v>
      </c>
      <c r="H110">
        <v>2.7777500000000002</v>
      </c>
      <c r="I110" s="119">
        <v>1</v>
      </c>
    </row>
    <row r="111" spans="1:9" ht="15">
      <c r="A111" s="183">
        <v>43210</v>
      </c>
      <c r="B111" s="118">
        <v>110</v>
      </c>
      <c r="C111">
        <v>32.4</v>
      </c>
      <c r="D111">
        <v>7.4927570813633197</v>
      </c>
      <c r="E111">
        <v>5.0668523474784788</v>
      </c>
      <c r="F111">
        <v>12.953999999999999</v>
      </c>
      <c r="G111">
        <v>20.555350000000001</v>
      </c>
      <c r="H111">
        <v>1.66665</v>
      </c>
      <c r="I111" s="119">
        <v>1</v>
      </c>
    </row>
    <row r="112" spans="1:9" ht="15">
      <c r="A112" s="183">
        <v>43211</v>
      </c>
      <c r="B112" s="118">
        <v>111</v>
      </c>
      <c r="C112">
        <v>50.7</v>
      </c>
      <c r="D112">
        <v>4.6932654245902121</v>
      </c>
      <c r="E112">
        <v>3.715209024751696</v>
      </c>
      <c r="F112">
        <v>0</v>
      </c>
      <c r="G112">
        <v>20.555350000000001</v>
      </c>
      <c r="H112">
        <v>6.1110499999999996</v>
      </c>
      <c r="I112" s="119">
        <v>1</v>
      </c>
    </row>
    <row r="113" spans="1:9" ht="15">
      <c r="A113" s="183">
        <v>43212</v>
      </c>
      <c r="B113" s="118">
        <v>112</v>
      </c>
      <c r="C113">
        <v>25.6</v>
      </c>
      <c r="D113">
        <v>2.3054637173425601</v>
      </c>
      <c r="E113">
        <v>3.6995308826099702</v>
      </c>
      <c r="F113">
        <v>0</v>
      </c>
      <c r="G113">
        <v>13.3332</v>
      </c>
      <c r="H113">
        <v>1.66665</v>
      </c>
      <c r="I113" s="119">
        <v>1</v>
      </c>
    </row>
    <row r="114" spans="1:9" ht="15">
      <c r="A114" s="183">
        <v>43213</v>
      </c>
      <c r="B114" s="118">
        <v>113</v>
      </c>
      <c r="C114">
        <v>16.3</v>
      </c>
      <c r="D114">
        <v>2.840660651725655</v>
      </c>
      <c r="E114">
        <v>5.1341905510956032</v>
      </c>
      <c r="F114">
        <v>0</v>
      </c>
      <c r="G114">
        <v>19.9998</v>
      </c>
      <c r="H114">
        <v>1.1111</v>
      </c>
      <c r="I114" s="119">
        <v>1</v>
      </c>
    </row>
    <row r="115" spans="1:9" ht="15">
      <c r="A115" s="183">
        <v>43214</v>
      </c>
      <c r="B115" s="118">
        <v>114</v>
      </c>
      <c r="C115">
        <v>37.5</v>
      </c>
      <c r="D115">
        <v>4.528589444780029</v>
      </c>
      <c r="E115">
        <v>6.1337543725993457</v>
      </c>
      <c r="F115">
        <v>0</v>
      </c>
      <c r="G115">
        <v>26.110849999999999</v>
      </c>
      <c r="H115">
        <v>3.3332999999999999</v>
      </c>
      <c r="I115" s="119">
        <v>1</v>
      </c>
    </row>
    <row r="116" spans="1:9" ht="15">
      <c r="A116" s="183">
        <v>43215</v>
      </c>
      <c r="B116" s="118">
        <v>115</v>
      </c>
      <c r="C116">
        <v>19.8</v>
      </c>
      <c r="D116">
        <v>3.9522235154443881</v>
      </c>
      <c r="E116">
        <v>5.5394745390479843</v>
      </c>
      <c r="F116">
        <v>0</v>
      </c>
      <c r="G116">
        <v>21.666450000000001</v>
      </c>
      <c r="H116">
        <v>2.2222</v>
      </c>
      <c r="I116" s="119">
        <v>1</v>
      </c>
    </row>
    <row r="117" spans="1:9" ht="15">
      <c r="A117" s="183">
        <v>43216</v>
      </c>
      <c r="B117" s="118">
        <v>116</v>
      </c>
      <c r="C117">
        <v>16.899999999999999</v>
      </c>
      <c r="D117">
        <v>4.4874204498274821</v>
      </c>
      <c r="E117">
        <v>5.3983968070837198</v>
      </c>
      <c r="F117">
        <v>0</v>
      </c>
      <c r="G117">
        <v>17.7776</v>
      </c>
      <c r="H117">
        <v>2.2222</v>
      </c>
      <c r="I117" s="119">
        <v>1</v>
      </c>
    </row>
    <row r="118" spans="1:9" ht="15">
      <c r="A118" s="183">
        <v>43217</v>
      </c>
      <c r="B118" s="118">
        <v>117</v>
      </c>
      <c r="C118">
        <v>15.4</v>
      </c>
      <c r="D118">
        <v>2.4289707022001981</v>
      </c>
      <c r="E118">
        <v>5.2709037313758724</v>
      </c>
      <c r="F118">
        <v>0</v>
      </c>
      <c r="G118">
        <v>21.666450000000001</v>
      </c>
      <c r="H118">
        <v>1.66665</v>
      </c>
      <c r="I118" s="119">
        <v>1</v>
      </c>
    </row>
    <row r="119" spans="1:9" ht="15">
      <c r="A119" s="183">
        <v>43218</v>
      </c>
      <c r="B119" s="118">
        <v>118</v>
      </c>
      <c r="C119">
        <v>15.5</v>
      </c>
      <c r="D119">
        <v>3.869885525539297</v>
      </c>
      <c r="E119">
        <v>6.2605858039196924</v>
      </c>
      <c r="F119">
        <v>0</v>
      </c>
      <c r="G119">
        <v>22.222000000000001</v>
      </c>
      <c r="H119">
        <v>1.66665</v>
      </c>
      <c r="I119" s="119">
        <v>1</v>
      </c>
    </row>
    <row r="120" spans="1:9" ht="15">
      <c r="A120" s="183">
        <v>43219</v>
      </c>
      <c r="B120" s="118">
        <v>119</v>
      </c>
      <c r="C120">
        <v>29.6</v>
      </c>
      <c r="D120">
        <v>5.4754763286885799</v>
      </c>
      <c r="E120">
        <v>6.4144269459846219</v>
      </c>
      <c r="F120">
        <v>1.778</v>
      </c>
      <c r="G120">
        <v>27.22195</v>
      </c>
      <c r="H120">
        <v>5.5555000000000003</v>
      </c>
      <c r="I120" s="119">
        <v>1</v>
      </c>
    </row>
    <row r="121" spans="1:9" ht="15">
      <c r="A121" s="183">
        <v>43220</v>
      </c>
      <c r="B121" s="118">
        <v>120</v>
      </c>
      <c r="C121">
        <v>9</v>
      </c>
      <c r="D121">
        <v>5.0637863791631226</v>
      </c>
      <c r="E121">
        <v>7.3308526496402466</v>
      </c>
      <c r="F121">
        <v>0</v>
      </c>
      <c r="G121">
        <v>26.666399999999999</v>
      </c>
      <c r="H121">
        <v>6.1110499999999996</v>
      </c>
      <c r="I121" s="119">
        <v>1</v>
      </c>
    </row>
    <row r="122" spans="1:9" ht="15">
      <c r="A122" s="183">
        <v>43221</v>
      </c>
      <c r="B122" s="118">
        <v>121</v>
      </c>
      <c r="C122">
        <v>8.3000000000000007</v>
      </c>
      <c r="D122">
        <v>5.3519693438309428</v>
      </c>
      <c r="E122">
        <v>7.4687303164455239</v>
      </c>
      <c r="F122">
        <v>0</v>
      </c>
      <c r="G122">
        <v>26.666399999999999</v>
      </c>
      <c r="H122">
        <v>10.55545</v>
      </c>
      <c r="I122" s="119">
        <v>1</v>
      </c>
    </row>
    <row r="123" spans="1:9" ht="15">
      <c r="A123" s="183">
        <v>43222</v>
      </c>
      <c r="B123" s="118">
        <v>122</v>
      </c>
      <c r="C123">
        <v>9.8000000000000007</v>
      </c>
      <c r="D123">
        <v>4.405082459922391</v>
      </c>
      <c r="E123">
        <v>6.6003518800984864</v>
      </c>
      <c r="F123">
        <v>0</v>
      </c>
      <c r="G123">
        <v>26.110849999999999</v>
      </c>
      <c r="H123">
        <v>11.111000000000001</v>
      </c>
      <c r="I123" s="119">
        <v>1</v>
      </c>
    </row>
    <row r="124" spans="1:9" ht="15">
      <c r="A124" s="183">
        <v>43223</v>
      </c>
      <c r="B124" s="118">
        <v>123</v>
      </c>
      <c r="C124">
        <v>9.6</v>
      </c>
      <c r="D124">
        <v>6.8752221570751333</v>
      </c>
      <c r="E124">
        <v>9.0299499957955618</v>
      </c>
      <c r="F124">
        <v>0</v>
      </c>
      <c r="G124">
        <v>26.110849999999999</v>
      </c>
      <c r="H124">
        <v>6.1110499999999996</v>
      </c>
      <c r="I124" s="119">
        <v>1</v>
      </c>
    </row>
    <row r="125" spans="1:9" ht="15">
      <c r="A125" s="183">
        <v>43224</v>
      </c>
      <c r="B125" s="118">
        <v>124</v>
      </c>
      <c r="C125">
        <v>18.899999999999999</v>
      </c>
      <c r="D125">
        <v>2.799491656773109</v>
      </c>
      <c r="E125">
        <v>5.5887790762204768</v>
      </c>
      <c r="F125">
        <v>0</v>
      </c>
      <c r="G125">
        <v>22.777550000000002</v>
      </c>
      <c r="H125">
        <v>3.8888500000000001</v>
      </c>
      <c r="I125" s="119">
        <v>1</v>
      </c>
    </row>
    <row r="126" spans="1:9" ht="15">
      <c r="A126" s="183">
        <v>43225</v>
      </c>
      <c r="B126" s="118">
        <v>125</v>
      </c>
      <c r="C126">
        <v>9.1999999999999993</v>
      </c>
      <c r="D126">
        <v>2.1407877375323769</v>
      </c>
      <c r="E126">
        <v>5.7847441628219292</v>
      </c>
      <c r="F126">
        <v>0</v>
      </c>
      <c r="G126">
        <v>23.333100000000002</v>
      </c>
      <c r="H126">
        <v>3.8888500000000001</v>
      </c>
      <c r="I126" s="119">
        <v>1</v>
      </c>
    </row>
    <row r="127" spans="1:9" ht="15">
      <c r="A127" s="183">
        <v>43226</v>
      </c>
      <c r="B127" s="118">
        <v>126</v>
      </c>
      <c r="C127">
        <v>8.4</v>
      </c>
      <c r="D127">
        <v>3.334688591156203</v>
      </c>
      <c r="E127">
        <v>7.1947491214448069</v>
      </c>
      <c r="F127">
        <v>0</v>
      </c>
      <c r="G127">
        <v>27.22195</v>
      </c>
      <c r="H127">
        <v>8.3332499999999996</v>
      </c>
      <c r="I127" s="119">
        <v>1</v>
      </c>
    </row>
    <row r="128" spans="1:9" ht="15">
      <c r="A128" s="183">
        <v>43227</v>
      </c>
      <c r="B128" s="118">
        <v>127</v>
      </c>
      <c r="C128">
        <v>6.7</v>
      </c>
      <c r="D128">
        <v>4.4462514548749379</v>
      </c>
      <c r="E128">
        <v>9.0007281595613282</v>
      </c>
      <c r="F128">
        <v>0</v>
      </c>
      <c r="G128">
        <v>30.555250000000001</v>
      </c>
      <c r="H128">
        <v>9.44435</v>
      </c>
      <c r="I128" s="119">
        <v>1</v>
      </c>
    </row>
    <row r="129" spans="1:9" ht="15">
      <c r="A129" s="183">
        <v>43228</v>
      </c>
      <c r="B129" s="118">
        <v>128</v>
      </c>
      <c r="C129">
        <v>8.1999999999999993</v>
      </c>
      <c r="D129">
        <v>2.799491656773109</v>
      </c>
      <c r="E129">
        <v>7.56900240949272</v>
      </c>
      <c r="F129">
        <v>0</v>
      </c>
      <c r="G129">
        <v>32.777450000000002</v>
      </c>
      <c r="H129">
        <v>11.666550000000001</v>
      </c>
      <c r="I129" s="119">
        <v>1</v>
      </c>
    </row>
    <row r="130" spans="1:9" ht="15">
      <c r="A130" s="183">
        <v>43229</v>
      </c>
      <c r="B130" s="118">
        <v>129</v>
      </c>
      <c r="C130">
        <v>11</v>
      </c>
      <c r="D130">
        <v>2.3878017072476521</v>
      </c>
      <c r="E130">
        <v>7.6595054860473724</v>
      </c>
      <c r="F130">
        <v>0</v>
      </c>
      <c r="G130">
        <v>33.332999999999998</v>
      </c>
      <c r="H130">
        <v>11.111000000000001</v>
      </c>
      <c r="I130" s="119">
        <v>1</v>
      </c>
    </row>
    <row r="131" spans="1:9" ht="15">
      <c r="A131" s="183">
        <v>43230</v>
      </c>
      <c r="B131" s="118">
        <v>130</v>
      </c>
      <c r="C131">
        <v>4.7</v>
      </c>
      <c r="D131">
        <v>3.2111816062985659</v>
      </c>
      <c r="E131">
        <v>8.3827136726960596</v>
      </c>
      <c r="F131">
        <v>0</v>
      </c>
      <c r="G131">
        <v>32.777450000000002</v>
      </c>
      <c r="H131">
        <v>10.55545</v>
      </c>
      <c r="I131" s="119">
        <v>1</v>
      </c>
    </row>
    <row r="132" spans="1:9" ht="15">
      <c r="A132" s="183">
        <v>43231</v>
      </c>
      <c r="B132" s="118">
        <v>131</v>
      </c>
      <c r="C132">
        <v>5.0999999999999996</v>
      </c>
      <c r="D132">
        <v>4.8991103993529403</v>
      </c>
      <c r="E132">
        <v>10.291027457324059</v>
      </c>
      <c r="F132">
        <v>0</v>
      </c>
      <c r="G132">
        <v>35.555199999999999</v>
      </c>
      <c r="H132">
        <v>12.77765</v>
      </c>
      <c r="I132" s="119">
        <v>1</v>
      </c>
    </row>
    <row r="133" spans="1:9" ht="15">
      <c r="A133" s="183">
        <v>43232</v>
      </c>
      <c r="B133" s="118">
        <v>132</v>
      </c>
      <c r="C133">
        <v>5.5</v>
      </c>
      <c r="D133">
        <v>4.405082459922391</v>
      </c>
      <c r="E133">
        <v>9.984042437098017</v>
      </c>
      <c r="F133">
        <v>0</v>
      </c>
      <c r="G133">
        <v>33.888550000000002</v>
      </c>
      <c r="H133">
        <v>12.222099999999999</v>
      </c>
      <c r="I133" s="119">
        <v>1</v>
      </c>
    </row>
    <row r="134" spans="1:9" ht="15">
      <c r="A134" s="183">
        <v>43233</v>
      </c>
      <c r="B134" s="118">
        <v>133</v>
      </c>
      <c r="C134">
        <v>8.3000000000000007</v>
      </c>
      <c r="D134">
        <v>4.0345615053494797</v>
      </c>
      <c r="E134">
        <v>9.527091785350235</v>
      </c>
      <c r="F134">
        <v>0</v>
      </c>
      <c r="G134">
        <v>33.888550000000002</v>
      </c>
      <c r="H134">
        <v>12.77765</v>
      </c>
      <c r="I134" s="119">
        <v>1</v>
      </c>
    </row>
    <row r="135" spans="1:9" ht="15">
      <c r="A135" s="183">
        <v>43234</v>
      </c>
      <c r="B135" s="118">
        <v>134</v>
      </c>
      <c r="C135">
        <v>8.5</v>
      </c>
      <c r="D135">
        <v>3.8287165305867519</v>
      </c>
      <c r="E135">
        <v>9.0468101901747069</v>
      </c>
      <c r="F135">
        <v>0</v>
      </c>
      <c r="G135">
        <v>32.221899999999998</v>
      </c>
      <c r="H135">
        <v>12.222099999999999</v>
      </c>
      <c r="I135" s="119">
        <v>1</v>
      </c>
    </row>
    <row r="136" spans="1:9" ht="15">
      <c r="A136" s="183">
        <v>43235</v>
      </c>
      <c r="B136" s="118">
        <v>135</v>
      </c>
      <c r="C136">
        <v>17.2</v>
      </c>
      <c r="D136">
        <v>3.7463785406816599</v>
      </c>
      <c r="E136">
        <v>8.1801147050989247</v>
      </c>
      <c r="F136">
        <v>0</v>
      </c>
      <c r="G136">
        <v>32.221899999999998</v>
      </c>
      <c r="H136">
        <v>11.111000000000001</v>
      </c>
      <c r="I136" s="119">
        <v>1</v>
      </c>
    </row>
    <row r="137" spans="1:9" ht="15">
      <c r="A137" s="183">
        <v>43236</v>
      </c>
      <c r="B137" s="118">
        <v>136</v>
      </c>
      <c r="C137">
        <v>17.100000000000001</v>
      </c>
      <c r="D137">
        <v>3.1700126113460199</v>
      </c>
      <c r="E137">
        <v>7.2096434202067439</v>
      </c>
      <c r="F137">
        <v>0</v>
      </c>
      <c r="G137">
        <v>29.44415</v>
      </c>
      <c r="H137">
        <v>13.3332</v>
      </c>
      <c r="I137" s="119">
        <v>1</v>
      </c>
    </row>
    <row r="138" spans="1:9" ht="15">
      <c r="A138" s="183">
        <v>43237</v>
      </c>
      <c r="B138" s="118">
        <v>137</v>
      </c>
      <c r="C138">
        <v>7.7</v>
      </c>
      <c r="D138">
        <v>4.6520964296376661</v>
      </c>
      <c r="E138">
        <v>8.8522115496089633</v>
      </c>
      <c r="F138">
        <v>0</v>
      </c>
      <c r="G138">
        <v>30.555250000000001</v>
      </c>
      <c r="H138">
        <v>12.222099999999999</v>
      </c>
      <c r="I138" s="119">
        <v>1</v>
      </c>
    </row>
    <row r="139" spans="1:9" ht="15">
      <c r="A139" s="183">
        <v>43238</v>
      </c>
      <c r="B139" s="118">
        <v>138</v>
      </c>
      <c r="C139">
        <v>3.5</v>
      </c>
      <c r="D139">
        <v>4.1992374851596628</v>
      </c>
      <c r="E139">
        <v>9.7098439163102146</v>
      </c>
      <c r="F139">
        <v>0</v>
      </c>
      <c r="G139">
        <v>34.999650000000003</v>
      </c>
      <c r="H139">
        <v>12.222099999999999</v>
      </c>
      <c r="I139" s="119">
        <v>1</v>
      </c>
    </row>
    <row r="140" spans="1:9" ht="15">
      <c r="A140" s="183">
        <v>43239</v>
      </c>
      <c r="B140" s="118">
        <v>139</v>
      </c>
      <c r="C140">
        <v>11.7</v>
      </c>
      <c r="D140">
        <v>4.528589444780029</v>
      </c>
      <c r="E140">
        <v>9.1214213670005666</v>
      </c>
      <c r="F140">
        <v>2.2859999999999996</v>
      </c>
      <c r="G140">
        <v>32.777450000000002</v>
      </c>
      <c r="H140">
        <v>11.666550000000001</v>
      </c>
      <c r="I140" s="119">
        <v>1</v>
      </c>
    </row>
    <row r="141" spans="1:9" ht="15">
      <c r="A141" s="183">
        <v>43240</v>
      </c>
      <c r="B141" s="118">
        <v>140</v>
      </c>
      <c r="C141">
        <v>42.8</v>
      </c>
      <c r="D141">
        <v>3.993392510396935</v>
      </c>
      <c r="E141">
        <v>5.8491064182928936</v>
      </c>
      <c r="F141">
        <v>2.2859999999999996</v>
      </c>
      <c r="G141">
        <v>27.22195</v>
      </c>
      <c r="H141">
        <v>7.7776999999999994</v>
      </c>
      <c r="I141" s="119">
        <v>1</v>
      </c>
    </row>
    <row r="142" spans="1:9" ht="15">
      <c r="A142" s="183">
        <v>43241</v>
      </c>
      <c r="B142" s="118">
        <v>141</v>
      </c>
      <c r="C142">
        <v>27.7</v>
      </c>
      <c r="D142">
        <v>3.7463785406816599</v>
      </c>
      <c r="E142">
        <v>4.910253225305599</v>
      </c>
      <c r="F142">
        <v>0</v>
      </c>
      <c r="G142">
        <v>21.110900000000001</v>
      </c>
      <c r="H142">
        <v>7.7776999999999994</v>
      </c>
      <c r="I142" s="119">
        <v>1</v>
      </c>
    </row>
    <row r="143" spans="1:9" ht="15">
      <c r="A143" s="183">
        <v>43242</v>
      </c>
      <c r="B143" s="118">
        <v>142</v>
      </c>
      <c r="C143">
        <v>42.4</v>
      </c>
      <c r="D143">
        <v>4.363913464969845</v>
      </c>
      <c r="E143">
        <v>5.7212041512196476</v>
      </c>
      <c r="F143">
        <v>20.827999999999996</v>
      </c>
      <c r="G143">
        <v>26.666399999999999</v>
      </c>
      <c r="H143">
        <v>10.55545</v>
      </c>
      <c r="I143" s="119">
        <v>1</v>
      </c>
    </row>
    <row r="144" spans="1:9" ht="15">
      <c r="A144" s="183">
        <v>43243</v>
      </c>
      <c r="B144" s="118">
        <v>143</v>
      </c>
      <c r="C144">
        <v>45.6</v>
      </c>
      <c r="D144">
        <v>4.405082459922391</v>
      </c>
      <c r="E144">
        <v>5.2786072076413966</v>
      </c>
      <c r="F144">
        <v>8.636000000000001</v>
      </c>
      <c r="G144">
        <v>26.110849999999999</v>
      </c>
      <c r="H144">
        <v>11.666550000000001</v>
      </c>
      <c r="I144" s="119">
        <v>1</v>
      </c>
    </row>
    <row r="145" spans="1:9" ht="15">
      <c r="A145" s="183">
        <v>43244</v>
      </c>
      <c r="B145" s="118">
        <v>144</v>
      </c>
      <c r="C145">
        <v>20.9</v>
      </c>
      <c r="D145">
        <v>3.2111816062985659</v>
      </c>
      <c r="E145">
        <v>6.7013364397183164</v>
      </c>
      <c r="F145">
        <v>0</v>
      </c>
      <c r="G145">
        <v>26.666399999999999</v>
      </c>
      <c r="H145">
        <v>12.222099999999999</v>
      </c>
      <c r="I145" s="119">
        <v>1</v>
      </c>
    </row>
    <row r="146" spans="1:9" ht="15">
      <c r="A146" s="183">
        <v>43245</v>
      </c>
      <c r="B146" s="118">
        <v>145</v>
      </c>
      <c r="C146">
        <v>5.0999999999999996</v>
      </c>
      <c r="D146">
        <v>3.2111816062985659</v>
      </c>
      <c r="E146">
        <v>8.0567139043806719</v>
      </c>
      <c r="F146">
        <v>0</v>
      </c>
      <c r="G146">
        <v>30.555250000000001</v>
      </c>
      <c r="H146">
        <v>12.222099999999999</v>
      </c>
      <c r="I146" s="119">
        <v>1</v>
      </c>
    </row>
    <row r="147" spans="1:9" ht="15">
      <c r="A147" s="183">
        <v>43246</v>
      </c>
      <c r="B147" s="118">
        <v>146</v>
      </c>
      <c r="C147">
        <v>5.8</v>
      </c>
      <c r="D147">
        <v>1.9761117577221941</v>
      </c>
      <c r="E147">
        <v>6.8469709233932452</v>
      </c>
      <c r="F147">
        <v>0</v>
      </c>
      <c r="G147">
        <v>33.888550000000002</v>
      </c>
      <c r="H147">
        <v>15.555400000000001</v>
      </c>
      <c r="I147" s="119">
        <v>1</v>
      </c>
    </row>
    <row r="148" spans="1:9" ht="15">
      <c r="A148" s="183">
        <v>43247</v>
      </c>
      <c r="B148" s="118">
        <v>147</v>
      </c>
      <c r="C148">
        <v>9.6999999999999993</v>
      </c>
      <c r="D148">
        <v>3.787547535634205</v>
      </c>
      <c r="E148">
        <v>9.0351567062604943</v>
      </c>
      <c r="F148">
        <v>0</v>
      </c>
      <c r="G148">
        <v>34.444099999999999</v>
      </c>
      <c r="H148">
        <v>16.110949999999999</v>
      </c>
      <c r="I148" s="119">
        <v>1</v>
      </c>
    </row>
    <row r="149" spans="1:9" ht="15">
      <c r="A149" s="183">
        <v>43248</v>
      </c>
      <c r="B149" s="118">
        <v>148</v>
      </c>
      <c r="C149">
        <v>6.2</v>
      </c>
      <c r="D149">
        <v>3.5405335659189312</v>
      </c>
      <c r="E149">
        <v>9.4745699088271369</v>
      </c>
      <c r="F149">
        <v>0</v>
      </c>
      <c r="G149">
        <v>34.999650000000003</v>
      </c>
      <c r="H149">
        <v>14.99985</v>
      </c>
      <c r="I149" s="119">
        <v>1</v>
      </c>
    </row>
    <row r="150" spans="1:9" ht="15">
      <c r="A150" s="183">
        <v>43249</v>
      </c>
      <c r="B150" s="118">
        <v>149</v>
      </c>
      <c r="C150">
        <v>9</v>
      </c>
      <c r="D150">
        <v>3.4581955760138401</v>
      </c>
      <c r="E150">
        <v>9.0375932020469474</v>
      </c>
      <c r="F150">
        <v>0</v>
      </c>
      <c r="G150">
        <v>33.332999999999998</v>
      </c>
      <c r="H150">
        <v>13.88875</v>
      </c>
      <c r="I150" s="119">
        <v>1</v>
      </c>
    </row>
    <row r="151" spans="1:9" ht="15">
      <c r="A151" s="183">
        <v>43250</v>
      </c>
      <c r="B151" s="118">
        <v>150</v>
      </c>
      <c r="C151">
        <v>9.5</v>
      </c>
      <c r="D151">
        <v>2.9229986416307461</v>
      </c>
      <c r="E151">
        <v>8.1129649278194229</v>
      </c>
      <c r="F151">
        <v>0</v>
      </c>
      <c r="G151">
        <v>32.221899999999998</v>
      </c>
      <c r="H151">
        <v>14.4443</v>
      </c>
      <c r="I151" s="119">
        <v>1</v>
      </c>
    </row>
    <row r="152" spans="1:9" ht="15">
      <c r="A152" s="183">
        <v>43251</v>
      </c>
      <c r="B152" s="118">
        <v>151</v>
      </c>
      <c r="C152">
        <v>9.1999999999999993</v>
      </c>
      <c r="D152">
        <v>2.799491656773109</v>
      </c>
      <c r="E152">
        <v>8.1105263297556593</v>
      </c>
      <c r="F152">
        <v>0</v>
      </c>
      <c r="G152">
        <v>33.888550000000002</v>
      </c>
      <c r="H152">
        <v>13.88875</v>
      </c>
      <c r="I152" s="119">
        <v>1</v>
      </c>
    </row>
    <row r="153" spans="1:9" ht="15">
      <c r="A153" s="183">
        <v>43252</v>
      </c>
      <c r="B153" s="118">
        <v>152</v>
      </c>
      <c r="C153">
        <v>4.5999999999999996</v>
      </c>
      <c r="D153">
        <v>3.911054520491843</v>
      </c>
      <c r="E153">
        <v>10.0660644775212</v>
      </c>
      <c r="F153">
        <v>0</v>
      </c>
      <c r="G153">
        <v>34.999650000000003</v>
      </c>
      <c r="H153">
        <v>13.88875</v>
      </c>
      <c r="I153" s="119">
        <v>1</v>
      </c>
    </row>
    <row r="154" spans="1:9" ht="15">
      <c r="A154" s="183">
        <v>43253</v>
      </c>
      <c r="B154" s="118">
        <v>153</v>
      </c>
      <c r="C154">
        <v>8.6</v>
      </c>
      <c r="D154">
        <v>4.7756034144953032</v>
      </c>
      <c r="E154">
        <v>11.10942634890187</v>
      </c>
      <c r="F154">
        <v>0</v>
      </c>
      <c r="G154">
        <v>37.221850000000003</v>
      </c>
      <c r="H154">
        <v>14.4443</v>
      </c>
      <c r="I154" s="119">
        <v>1</v>
      </c>
    </row>
    <row r="155" spans="1:9" ht="15">
      <c r="A155" s="183">
        <v>43254</v>
      </c>
      <c r="B155" s="118">
        <v>154</v>
      </c>
      <c r="C155">
        <v>21.5</v>
      </c>
      <c r="D155">
        <v>3.911054520491843</v>
      </c>
      <c r="E155">
        <v>6.4243865016877724</v>
      </c>
      <c r="F155">
        <v>4.8259999999999996</v>
      </c>
      <c r="G155">
        <v>29.999700000000001</v>
      </c>
      <c r="H155">
        <v>11.111000000000001</v>
      </c>
      <c r="I155" s="119">
        <v>1</v>
      </c>
    </row>
    <row r="156" spans="1:9" ht="15">
      <c r="A156" s="183">
        <v>43255</v>
      </c>
      <c r="B156" s="118">
        <v>155</v>
      </c>
      <c r="C156">
        <v>27.8</v>
      </c>
      <c r="D156">
        <v>4.8991103993529403</v>
      </c>
      <c r="E156">
        <v>6.7404900955050229</v>
      </c>
      <c r="F156">
        <v>0.7619999999999999</v>
      </c>
      <c r="G156">
        <v>24.999749999999999</v>
      </c>
      <c r="H156">
        <v>11.111000000000001</v>
      </c>
      <c r="I156" s="119">
        <v>1</v>
      </c>
    </row>
    <row r="157" spans="1:9" ht="15">
      <c r="A157" s="183">
        <v>43256</v>
      </c>
      <c r="B157" s="118">
        <v>156</v>
      </c>
      <c r="C157">
        <v>6.4</v>
      </c>
      <c r="D157">
        <v>2.5936466820103798</v>
      </c>
      <c r="E157">
        <v>7.4124450191593567</v>
      </c>
      <c r="F157">
        <v>0</v>
      </c>
      <c r="G157">
        <v>29.999700000000001</v>
      </c>
      <c r="H157">
        <v>13.88875</v>
      </c>
      <c r="I157" s="119">
        <v>1</v>
      </c>
    </row>
    <row r="158" spans="1:9" ht="15">
      <c r="A158" s="183">
        <v>43257</v>
      </c>
      <c r="B158" s="118">
        <v>157</v>
      </c>
      <c r="C158">
        <v>8</v>
      </c>
      <c r="D158">
        <v>3.2111816062985659</v>
      </c>
      <c r="E158">
        <v>8.7351529189087795</v>
      </c>
      <c r="F158">
        <v>0</v>
      </c>
      <c r="G158">
        <v>36.6663</v>
      </c>
      <c r="H158">
        <v>14.4443</v>
      </c>
      <c r="I158" s="119">
        <v>1</v>
      </c>
    </row>
    <row r="159" spans="1:9" ht="15">
      <c r="A159" s="183">
        <v>43258</v>
      </c>
      <c r="B159" s="118">
        <v>158</v>
      </c>
      <c r="C159">
        <v>4.9000000000000004</v>
      </c>
      <c r="D159">
        <v>3.0876746214409292</v>
      </c>
      <c r="E159">
        <v>9.1124247859645013</v>
      </c>
      <c r="F159">
        <v>0</v>
      </c>
      <c r="G159">
        <v>36.6663</v>
      </c>
      <c r="H159">
        <v>17.222049999999999</v>
      </c>
      <c r="I159" s="119">
        <v>1</v>
      </c>
    </row>
    <row r="160" spans="1:9" ht="15">
      <c r="A160" s="183">
        <v>43259</v>
      </c>
      <c r="B160" s="118">
        <v>159</v>
      </c>
      <c r="C160">
        <v>29.1</v>
      </c>
      <c r="D160">
        <v>5.8048282883089453</v>
      </c>
      <c r="E160">
        <v>9.9442729939786751</v>
      </c>
      <c r="F160">
        <v>0</v>
      </c>
      <c r="G160">
        <v>37.221850000000003</v>
      </c>
      <c r="H160">
        <v>16.110949999999999</v>
      </c>
      <c r="I160" s="119">
        <v>1</v>
      </c>
    </row>
    <row r="161" spans="1:9" ht="15">
      <c r="A161" s="183">
        <v>43260</v>
      </c>
      <c r="B161" s="118">
        <v>160</v>
      </c>
      <c r="C161">
        <v>26</v>
      </c>
      <c r="D161">
        <v>4.1992374851596628</v>
      </c>
      <c r="E161">
        <v>7.7349377326597653</v>
      </c>
      <c r="F161">
        <v>21.335999999999999</v>
      </c>
      <c r="G161">
        <v>32.221899999999998</v>
      </c>
      <c r="H161">
        <v>13.88875</v>
      </c>
      <c r="I161" s="119">
        <v>1</v>
      </c>
    </row>
    <row r="162" spans="1:9" ht="15">
      <c r="A162" s="183">
        <v>43261</v>
      </c>
      <c r="B162" s="118">
        <v>161</v>
      </c>
      <c r="C162">
        <v>15.8</v>
      </c>
      <c r="D162">
        <v>4.2404064801122097</v>
      </c>
      <c r="E162">
        <v>8.5899978484516417</v>
      </c>
      <c r="F162">
        <v>0</v>
      </c>
      <c r="G162">
        <v>31.666350000000001</v>
      </c>
      <c r="H162">
        <v>15.555400000000001</v>
      </c>
      <c r="I162" s="119">
        <v>1</v>
      </c>
    </row>
    <row r="163" spans="1:9" ht="15">
      <c r="A163" s="183">
        <v>43262</v>
      </c>
      <c r="B163" s="118">
        <v>162</v>
      </c>
      <c r="C163">
        <v>10.9</v>
      </c>
      <c r="D163">
        <v>3.6640405507765679</v>
      </c>
      <c r="E163">
        <v>8.9036642281370639</v>
      </c>
      <c r="F163">
        <v>0</v>
      </c>
      <c r="G163">
        <v>33.332999999999998</v>
      </c>
      <c r="H163">
        <v>14.99985</v>
      </c>
      <c r="I163" s="119">
        <v>1</v>
      </c>
    </row>
    <row r="164" spans="1:9" ht="15">
      <c r="A164" s="183">
        <v>43263</v>
      </c>
      <c r="B164" s="118">
        <v>163</v>
      </c>
      <c r="C164">
        <v>5.9</v>
      </c>
      <c r="D164">
        <v>2.675984671915471</v>
      </c>
      <c r="E164">
        <v>8.2595954264955971</v>
      </c>
      <c r="F164">
        <v>0</v>
      </c>
      <c r="G164">
        <v>33.888550000000002</v>
      </c>
      <c r="H164">
        <v>14.4443</v>
      </c>
      <c r="I164" s="119">
        <v>1</v>
      </c>
    </row>
    <row r="165" spans="1:9" ht="15">
      <c r="A165" s="183">
        <v>43264</v>
      </c>
      <c r="B165" s="118">
        <v>164</v>
      </c>
      <c r="C165">
        <v>15.6</v>
      </c>
      <c r="D165">
        <v>4.7756034144953032</v>
      </c>
      <c r="E165">
        <v>9.9198732768350464</v>
      </c>
      <c r="F165">
        <v>0</v>
      </c>
      <c r="G165">
        <v>36.110750000000003</v>
      </c>
      <c r="H165">
        <v>14.4443</v>
      </c>
      <c r="I165" s="119">
        <v>1</v>
      </c>
    </row>
    <row r="166" spans="1:9" ht="15">
      <c r="A166" s="183">
        <v>43265</v>
      </c>
      <c r="B166" s="118">
        <v>165</v>
      </c>
      <c r="C166">
        <v>17.600000000000001</v>
      </c>
      <c r="D166">
        <v>5.1872933640207597</v>
      </c>
      <c r="E166">
        <v>9.3582142162345452</v>
      </c>
      <c r="F166">
        <v>0.254</v>
      </c>
      <c r="G166">
        <v>33.332999999999998</v>
      </c>
      <c r="H166">
        <v>17.222049999999999</v>
      </c>
      <c r="I166" s="119">
        <v>1</v>
      </c>
    </row>
    <row r="167" spans="1:9" ht="15">
      <c r="A167" s="183">
        <v>43266</v>
      </c>
      <c r="B167" s="118">
        <v>166</v>
      </c>
      <c r="C167">
        <v>21</v>
      </c>
      <c r="D167">
        <v>5.0637863791631226</v>
      </c>
      <c r="E167">
        <v>9.5633577938987528</v>
      </c>
      <c r="F167">
        <v>0</v>
      </c>
      <c r="G167">
        <v>33.888550000000002</v>
      </c>
      <c r="H167">
        <v>17.7776</v>
      </c>
      <c r="I167" s="119">
        <v>1</v>
      </c>
    </row>
    <row r="168" spans="1:9" ht="15">
      <c r="A168" s="183">
        <v>43267</v>
      </c>
      <c r="B168" s="118">
        <v>167</v>
      </c>
      <c r="C168">
        <v>43.4</v>
      </c>
      <c r="D168">
        <v>5.0637863791631226</v>
      </c>
      <c r="E168">
        <v>5.7049011834082917</v>
      </c>
      <c r="F168">
        <v>3.556</v>
      </c>
      <c r="G168">
        <v>33.888550000000002</v>
      </c>
      <c r="H168">
        <v>17.7776</v>
      </c>
      <c r="I168" s="119">
        <v>1</v>
      </c>
    </row>
    <row r="169" spans="1:9" ht="15">
      <c r="A169" s="183">
        <v>43268</v>
      </c>
      <c r="B169" s="118">
        <v>168</v>
      </c>
      <c r="C169">
        <v>31.1</v>
      </c>
      <c r="D169">
        <v>4.7756034144953032</v>
      </c>
      <c r="E169">
        <v>6.036217672493434</v>
      </c>
      <c r="F169">
        <v>0</v>
      </c>
      <c r="G169">
        <v>29.44415</v>
      </c>
      <c r="H169">
        <v>17.222049999999999</v>
      </c>
      <c r="I169" s="119">
        <v>1</v>
      </c>
    </row>
    <row r="170" spans="1:9" ht="15">
      <c r="A170" s="183">
        <v>43269</v>
      </c>
      <c r="B170" s="118">
        <v>169</v>
      </c>
      <c r="C170">
        <v>17.8</v>
      </c>
      <c r="D170">
        <v>3.2111816062985659</v>
      </c>
      <c r="E170">
        <v>7.0235021502995778</v>
      </c>
      <c r="F170">
        <v>0</v>
      </c>
      <c r="G170">
        <v>27.7775</v>
      </c>
      <c r="H170">
        <v>14.4443</v>
      </c>
      <c r="I170" s="119">
        <v>1</v>
      </c>
    </row>
    <row r="171" spans="1:9" ht="15">
      <c r="A171" s="183">
        <v>43270</v>
      </c>
      <c r="B171" s="118">
        <v>170</v>
      </c>
      <c r="C171">
        <v>20.6</v>
      </c>
      <c r="D171">
        <v>4.1580684902071168</v>
      </c>
      <c r="E171">
        <v>8.4394372910547553</v>
      </c>
      <c r="F171">
        <v>0</v>
      </c>
      <c r="G171">
        <v>33.888550000000002</v>
      </c>
      <c r="H171">
        <v>17.7776</v>
      </c>
      <c r="I171" s="119">
        <v>1</v>
      </c>
    </row>
    <row r="172" spans="1:9" ht="15">
      <c r="A172" s="183">
        <v>43271</v>
      </c>
      <c r="B172" s="118">
        <v>171</v>
      </c>
      <c r="C172">
        <v>39.200000000000003</v>
      </c>
      <c r="D172">
        <v>3.252350601251111</v>
      </c>
      <c r="E172">
        <v>6.2659806519476442</v>
      </c>
      <c r="F172">
        <v>0</v>
      </c>
      <c r="G172">
        <v>33.888550000000002</v>
      </c>
      <c r="H172">
        <v>16.666499999999999</v>
      </c>
      <c r="I172" s="119">
        <v>1</v>
      </c>
    </row>
    <row r="173" spans="1:9" ht="15">
      <c r="A173" s="183">
        <v>43272</v>
      </c>
      <c r="B173" s="118">
        <v>172</v>
      </c>
      <c r="C173">
        <v>24</v>
      </c>
      <c r="D173">
        <v>2.758322661820563</v>
      </c>
      <c r="E173">
        <v>6.4868123840344323</v>
      </c>
      <c r="F173">
        <v>0</v>
      </c>
      <c r="G173">
        <v>27.7775</v>
      </c>
      <c r="H173">
        <v>15.555400000000001</v>
      </c>
      <c r="I173" s="119">
        <v>1</v>
      </c>
    </row>
    <row r="174" spans="1:9" ht="15">
      <c r="A174" s="183">
        <v>43273</v>
      </c>
      <c r="B174" s="118">
        <v>173</v>
      </c>
      <c r="C174">
        <v>12.1</v>
      </c>
      <c r="D174">
        <v>5.1461243690682146</v>
      </c>
      <c r="E174">
        <v>10.00790572602495</v>
      </c>
      <c r="F174">
        <v>0.7619999999999999</v>
      </c>
      <c r="G174">
        <v>33.888550000000002</v>
      </c>
      <c r="H174">
        <v>16.110949999999999</v>
      </c>
      <c r="I174" s="119">
        <v>1</v>
      </c>
    </row>
    <row r="175" spans="1:9" ht="15">
      <c r="A175" s="183">
        <v>43274</v>
      </c>
      <c r="B175" s="118">
        <v>174</v>
      </c>
      <c r="C175">
        <v>14.6</v>
      </c>
      <c r="D175">
        <v>3.5817025608714772</v>
      </c>
      <c r="E175">
        <v>8.6463358931773548</v>
      </c>
      <c r="F175">
        <v>0</v>
      </c>
      <c r="G175">
        <v>37.221850000000003</v>
      </c>
      <c r="H175">
        <v>13.88875</v>
      </c>
      <c r="I175" s="119">
        <v>1</v>
      </c>
    </row>
    <row r="176" spans="1:9" ht="15">
      <c r="A176" s="183">
        <v>43275</v>
      </c>
      <c r="B176" s="118">
        <v>175</v>
      </c>
      <c r="C176">
        <v>20.100000000000001</v>
      </c>
      <c r="D176">
        <v>4.2404064801122097</v>
      </c>
      <c r="E176">
        <v>8.6506692759365915</v>
      </c>
      <c r="F176">
        <v>0</v>
      </c>
      <c r="G176">
        <v>32.777450000000002</v>
      </c>
      <c r="H176">
        <v>13.88875</v>
      </c>
      <c r="I176" s="119">
        <v>1</v>
      </c>
    </row>
    <row r="177" spans="1:9" ht="15">
      <c r="A177" s="183">
        <v>43276</v>
      </c>
      <c r="B177" s="118">
        <v>176</v>
      </c>
      <c r="C177">
        <v>38.200000000000003</v>
      </c>
      <c r="D177">
        <v>3.8287165305867519</v>
      </c>
      <c r="E177">
        <v>7.2353174944423122</v>
      </c>
      <c r="F177">
        <v>0</v>
      </c>
      <c r="G177">
        <v>33.888550000000002</v>
      </c>
      <c r="H177">
        <v>14.4443</v>
      </c>
      <c r="I177" s="119">
        <v>1</v>
      </c>
    </row>
    <row r="178" spans="1:9" ht="15">
      <c r="A178" s="183">
        <v>43277</v>
      </c>
      <c r="B178" s="118">
        <v>177</v>
      </c>
      <c r="C178">
        <v>11.2</v>
      </c>
      <c r="D178">
        <v>3.7463785406816599</v>
      </c>
      <c r="E178">
        <v>7.7480167689953063</v>
      </c>
      <c r="F178">
        <v>0</v>
      </c>
      <c r="G178">
        <v>28.8886</v>
      </c>
      <c r="H178">
        <v>14.4443</v>
      </c>
      <c r="I178" s="119">
        <v>1</v>
      </c>
    </row>
    <row r="179" spans="1:9" ht="15">
      <c r="A179" s="183">
        <v>43278</v>
      </c>
      <c r="B179" s="118">
        <v>178</v>
      </c>
      <c r="C179">
        <v>9.1999999999999993</v>
      </c>
      <c r="D179">
        <v>4.1580684902071168</v>
      </c>
      <c r="E179">
        <v>10.451359096010361</v>
      </c>
      <c r="F179">
        <v>0</v>
      </c>
      <c r="G179">
        <v>37.7774</v>
      </c>
      <c r="H179">
        <v>16.666499999999999</v>
      </c>
      <c r="I179" s="119">
        <v>1</v>
      </c>
    </row>
    <row r="180" spans="1:9" ht="15">
      <c r="A180" s="183">
        <v>43279</v>
      </c>
      <c r="B180" s="118">
        <v>179</v>
      </c>
      <c r="C180">
        <v>12.9</v>
      </c>
      <c r="D180">
        <v>4.5697584397325741</v>
      </c>
      <c r="E180">
        <v>10.894650100646009</v>
      </c>
      <c r="F180">
        <v>0</v>
      </c>
      <c r="G180">
        <v>38.332949999999997</v>
      </c>
      <c r="H180">
        <v>18.33315</v>
      </c>
      <c r="I180" s="119">
        <v>1</v>
      </c>
    </row>
    <row r="181" spans="1:9" ht="15">
      <c r="A181" s="183">
        <v>43280</v>
      </c>
      <c r="B181" s="118">
        <v>180</v>
      </c>
      <c r="C181">
        <v>14.2</v>
      </c>
      <c r="D181">
        <v>5.3108003488783977</v>
      </c>
      <c r="E181">
        <v>9.578591622506984</v>
      </c>
      <c r="F181">
        <v>7.1120000000000001</v>
      </c>
      <c r="G181">
        <v>36.110750000000003</v>
      </c>
      <c r="H181">
        <v>19.9998</v>
      </c>
      <c r="I181" s="119">
        <v>1</v>
      </c>
    </row>
    <row r="182" spans="1:9" ht="15">
      <c r="A182" s="183">
        <v>43281</v>
      </c>
      <c r="B182" s="118">
        <v>181</v>
      </c>
      <c r="C182">
        <v>9.5</v>
      </c>
      <c r="D182">
        <v>4.363913464969845</v>
      </c>
      <c r="E182">
        <v>9.5986806523905361</v>
      </c>
      <c r="F182">
        <v>0</v>
      </c>
      <c r="G182">
        <v>37.221850000000003</v>
      </c>
      <c r="H182">
        <v>18.33315</v>
      </c>
      <c r="I182" s="119">
        <v>1</v>
      </c>
    </row>
    <row r="183" spans="1:9" ht="15">
      <c r="A183" s="183">
        <v>43282</v>
      </c>
      <c r="B183" s="118">
        <v>182</v>
      </c>
      <c r="C183">
        <v>24.9</v>
      </c>
      <c r="D183">
        <v>4.1992374851596628</v>
      </c>
      <c r="E183">
        <v>9.1021350609464928</v>
      </c>
      <c r="F183">
        <v>0</v>
      </c>
      <c r="G183">
        <v>35.555199999999999</v>
      </c>
      <c r="H183">
        <v>15.555400000000001</v>
      </c>
      <c r="I183" s="119">
        <v>1</v>
      </c>
    </row>
    <row r="184" spans="1:9" ht="15">
      <c r="A184" s="183">
        <v>43283</v>
      </c>
      <c r="B184" s="118">
        <v>183</v>
      </c>
      <c r="C184">
        <v>26.5</v>
      </c>
      <c r="D184">
        <v>3.6640405507765679</v>
      </c>
      <c r="E184">
        <v>7.2355382750889454</v>
      </c>
      <c r="F184">
        <v>0</v>
      </c>
      <c r="G184">
        <v>32.777450000000002</v>
      </c>
      <c r="H184">
        <v>14.99985</v>
      </c>
      <c r="I184" s="119">
        <v>1</v>
      </c>
    </row>
    <row r="185" spans="1:9" ht="15">
      <c r="A185" s="183">
        <v>43284</v>
      </c>
      <c r="B185" s="118">
        <v>184</v>
      </c>
      <c r="C185">
        <v>15.4</v>
      </c>
      <c r="D185">
        <v>3.7463785406816599</v>
      </c>
      <c r="E185">
        <v>8.1957161537486236</v>
      </c>
      <c r="F185">
        <v>0</v>
      </c>
      <c r="G185">
        <v>32.221899999999998</v>
      </c>
      <c r="H185">
        <v>13.88875</v>
      </c>
      <c r="I185" s="119">
        <v>1</v>
      </c>
    </row>
    <row r="186" spans="1:9" ht="15">
      <c r="A186" s="183">
        <v>43285</v>
      </c>
      <c r="B186" s="118">
        <v>185</v>
      </c>
      <c r="C186">
        <v>17.7</v>
      </c>
      <c r="D186">
        <v>3.417026581061295</v>
      </c>
      <c r="E186">
        <v>8.4331142266671808</v>
      </c>
      <c r="F186">
        <v>0</v>
      </c>
      <c r="G186">
        <v>35.555199999999999</v>
      </c>
      <c r="H186">
        <v>13.88875</v>
      </c>
      <c r="I186" s="119">
        <v>1</v>
      </c>
    </row>
    <row r="187" spans="1:9" ht="15">
      <c r="A187" s="183">
        <v>43286</v>
      </c>
      <c r="B187" s="118">
        <v>186</v>
      </c>
      <c r="C187">
        <v>32.299999999999997</v>
      </c>
      <c r="D187">
        <v>3.417026581061295</v>
      </c>
      <c r="E187">
        <v>7.4192000143921621</v>
      </c>
      <c r="F187">
        <v>0</v>
      </c>
      <c r="G187">
        <v>34.444099999999999</v>
      </c>
      <c r="H187">
        <v>17.222049999999999</v>
      </c>
      <c r="I187" s="119">
        <v>1</v>
      </c>
    </row>
    <row r="188" spans="1:9" ht="15">
      <c r="A188" s="183">
        <v>43287</v>
      </c>
      <c r="B188" s="118">
        <v>187</v>
      </c>
      <c r="C188">
        <v>42.9</v>
      </c>
      <c r="D188">
        <v>2.0996187425798309</v>
      </c>
      <c r="E188">
        <v>4.4322876413241108</v>
      </c>
      <c r="F188">
        <v>7.3659999999999988</v>
      </c>
      <c r="G188">
        <v>31.110800000000001</v>
      </c>
      <c r="H188">
        <v>16.666499999999999</v>
      </c>
      <c r="I188" s="119">
        <v>1</v>
      </c>
    </row>
    <row r="189" spans="1:9" ht="15">
      <c r="A189" s="183">
        <v>43288</v>
      </c>
      <c r="B189" s="118">
        <v>188</v>
      </c>
      <c r="C189">
        <v>36.799999999999997</v>
      </c>
      <c r="D189">
        <v>2.4701396971527432</v>
      </c>
      <c r="E189">
        <v>5.4209154843703349</v>
      </c>
      <c r="F189">
        <v>0</v>
      </c>
      <c r="G189">
        <v>27.7775</v>
      </c>
      <c r="H189">
        <v>14.99985</v>
      </c>
      <c r="I189" s="119">
        <v>1</v>
      </c>
    </row>
    <row r="190" spans="1:9" ht="15">
      <c r="A190" s="183">
        <v>43289</v>
      </c>
      <c r="B190" s="118">
        <v>189</v>
      </c>
      <c r="C190">
        <v>20.6</v>
      </c>
      <c r="D190">
        <v>2.2231257274374689</v>
      </c>
      <c r="E190">
        <v>6.2433187600289646</v>
      </c>
      <c r="F190">
        <v>0</v>
      </c>
      <c r="G190">
        <v>29.44415</v>
      </c>
      <c r="H190">
        <v>14.4443</v>
      </c>
      <c r="I190" s="119">
        <v>1</v>
      </c>
    </row>
    <row r="191" spans="1:9" ht="15">
      <c r="A191" s="183">
        <v>43290</v>
      </c>
      <c r="B191" s="118">
        <v>190</v>
      </c>
      <c r="C191">
        <v>28.5</v>
      </c>
      <c r="D191">
        <v>2.1407877375323769</v>
      </c>
      <c r="E191">
        <v>6.3442074638520456</v>
      </c>
      <c r="F191">
        <v>0</v>
      </c>
      <c r="G191">
        <v>30.555250000000001</v>
      </c>
      <c r="H191">
        <v>15.555400000000001</v>
      </c>
      <c r="I191" s="119">
        <v>1</v>
      </c>
    </row>
    <row r="192" spans="1:9" ht="15">
      <c r="A192" s="183">
        <v>43291</v>
      </c>
      <c r="B192" s="118">
        <v>191</v>
      </c>
      <c r="C192">
        <v>23.7</v>
      </c>
      <c r="D192">
        <v>2.3878017072476521</v>
      </c>
      <c r="E192">
        <v>6.6899551873958147</v>
      </c>
      <c r="F192">
        <v>0</v>
      </c>
      <c r="G192">
        <v>31.110800000000001</v>
      </c>
      <c r="H192">
        <v>15.555400000000001</v>
      </c>
      <c r="I192" s="119">
        <v>1</v>
      </c>
    </row>
    <row r="193" spans="1:9" ht="15">
      <c r="A193" s="183">
        <v>43292</v>
      </c>
      <c r="B193" s="118">
        <v>192</v>
      </c>
      <c r="C193">
        <v>26.9</v>
      </c>
      <c r="D193">
        <v>3.417026581061295</v>
      </c>
      <c r="E193">
        <v>7.1750438143038959</v>
      </c>
      <c r="F193">
        <v>0</v>
      </c>
      <c r="G193">
        <v>31.110800000000001</v>
      </c>
      <c r="H193">
        <v>15.555400000000001</v>
      </c>
      <c r="I193" s="119">
        <v>1</v>
      </c>
    </row>
    <row r="194" spans="1:9" ht="15">
      <c r="A194" s="183">
        <v>43293</v>
      </c>
      <c r="B194" s="118">
        <v>193</v>
      </c>
      <c r="C194">
        <v>34.799999999999997</v>
      </c>
      <c r="D194">
        <v>4.1168994952545708</v>
      </c>
      <c r="E194">
        <v>6.7513740834537899</v>
      </c>
      <c r="F194">
        <v>10.667999999999999</v>
      </c>
      <c r="G194">
        <v>32.221899999999998</v>
      </c>
      <c r="H194">
        <v>16.110949999999999</v>
      </c>
      <c r="I194" s="119">
        <v>1</v>
      </c>
    </row>
    <row r="195" spans="1:9" ht="15">
      <c r="A195" s="183">
        <v>43294</v>
      </c>
      <c r="B195" s="118">
        <v>194</v>
      </c>
      <c r="C195">
        <v>30.4</v>
      </c>
      <c r="D195">
        <v>2.9641676365832921</v>
      </c>
      <c r="E195">
        <v>6.0040983549136282</v>
      </c>
      <c r="F195">
        <v>0</v>
      </c>
      <c r="G195">
        <v>30.555250000000001</v>
      </c>
      <c r="H195">
        <v>17.222049999999999</v>
      </c>
      <c r="I195" s="119">
        <v>1</v>
      </c>
    </row>
    <row r="196" spans="1:9" ht="15">
      <c r="A196" s="183">
        <v>43295</v>
      </c>
      <c r="B196" s="118">
        <v>195</v>
      </c>
      <c r="C196">
        <v>31.7</v>
      </c>
      <c r="D196">
        <v>3.0053366315358372</v>
      </c>
      <c r="E196">
        <v>7.1586118035111861</v>
      </c>
      <c r="F196">
        <v>0</v>
      </c>
      <c r="G196">
        <v>32.777450000000002</v>
      </c>
      <c r="H196">
        <v>17.222049999999999</v>
      </c>
      <c r="I196" s="119">
        <v>1</v>
      </c>
    </row>
    <row r="197" spans="1:9" ht="15">
      <c r="A197" s="183">
        <v>43296</v>
      </c>
      <c r="B197" s="118">
        <v>196</v>
      </c>
      <c r="C197">
        <v>26</v>
      </c>
      <c r="D197">
        <v>3.0465056264883819</v>
      </c>
      <c r="E197">
        <v>7.0442622443647078</v>
      </c>
      <c r="F197">
        <v>0.254</v>
      </c>
      <c r="G197">
        <v>31.110800000000001</v>
      </c>
      <c r="H197">
        <v>16.666499999999999</v>
      </c>
      <c r="I197" s="119">
        <v>1</v>
      </c>
    </row>
    <row r="198" spans="1:9" ht="15">
      <c r="A198" s="183">
        <v>43297</v>
      </c>
      <c r="B198" s="118">
        <v>197</v>
      </c>
      <c r="C198">
        <v>25.6</v>
      </c>
      <c r="D198">
        <v>2.799491656773109</v>
      </c>
      <c r="E198">
        <v>7.1018708434892419</v>
      </c>
      <c r="F198">
        <v>0</v>
      </c>
      <c r="G198">
        <v>33.888550000000002</v>
      </c>
      <c r="H198">
        <v>18.33315</v>
      </c>
      <c r="I198" s="119">
        <v>1</v>
      </c>
    </row>
    <row r="199" spans="1:9" ht="15">
      <c r="A199" s="183">
        <v>43298</v>
      </c>
      <c r="B199" s="118">
        <v>198</v>
      </c>
      <c r="C199">
        <v>20.2</v>
      </c>
      <c r="D199">
        <v>2.5113086921052878</v>
      </c>
      <c r="E199">
        <v>7.0963276207758144</v>
      </c>
      <c r="F199">
        <v>0</v>
      </c>
      <c r="G199">
        <v>32.777450000000002</v>
      </c>
      <c r="H199">
        <v>18.8887</v>
      </c>
      <c r="I199" s="119">
        <v>1</v>
      </c>
    </row>
    <row r="200" spans="1:9" ht="15">
      <c r="A200" s="183">
        <v>43299</v>
      </c>
      <c r="B200" s="118">
        <v>199</v>
      </c>
      <c r="C200">
        <v>14.4</v>
      </c>
      <c r="D200">
        <v>2.9229986416307461</v>
      </c>
      <c r="E200">
        <v>8.0767924412519196</v>
      </c>
      <c r="F200">
        <v>0</v>
      </c>
      <c r="G200">
        <v>34.999650000000003</v>
      </c>
      <c r="H200">
        <v>17.7776</v>
      </c>
      <c r="I200" s="119">
        <v>1</v>
      </c>
    </row>
    <row r="201" spans="1:9" ht="15">
      <c r="A201" s="183">
        <v>43300</v>
      </c>
      <c r="B201" s="118">
        <v>200</v>
      </c>
      <c r="C201">
        <v>11.8</v>
      </c>
      <c r="D201">
        <v>3.0053366315358372</v>
      </c>
      <c r="E201">
        <v>8.7864245366097808</v>
      </c>
      <c r="F201">
        <v>0</v>
      </c>
      <c r="G201">
        <v>37.221850000000003</v>
      </c>
      <c r="H201">
        <v>18.8887</v>
      </c>
      <c r="I201" s="119">
        <v>1</v>
      </c>
    </row>
    <row r="202" spans="1:9" ht="15">
      <c r="A202" s="183">
        <v>43301</v>
      </c>
      <c r="B202" s="118">
        <v>201</v>
      </c>
      <c r="C202">
        <v>11.8</v>
      </c>
      <c r="D202">
        <v>4.0757305003020257</v>
      </c>
      <c r="E202">
        <v>10.57736194767266</v>
      </c>
      <c r="F202">
        <v>0</v>
      </c>
      <c r="G202">
        <v>38.332949999999997</v>
      </c>
      <c r="H202">
        <v>21.110900000000001</v>
      </c>
      <c r="I202" s="119">
        <v>1</v>
      </c>
    </row>
    <row r="203" spans="1:9" ht="15">
      <c r="A203" s="183">
        <v>43302</v>
      </c>
      <c r="B203" s="118">
        <v>202</v>
      </c>
      <c r="C203">
        <v>9.9</v>
      </c>
      <c r="D203">
        <v>3.417026581061295</v>
      </c>
      <c r="E203">
        <v>9.8149427948832635</v>
      </c>
      <c r="F203">
        <v>0</v>
      </c>
      <c r="G203">
        <v>37.7774</v>
      </c>
      <c r="H203">
        <v>19.44425</v>
      </c>
      <c r="I203" s="119">
        <v>1</v>
      </c>
    </row>
    <row r="204" spans="1:9" ht="15">
      <c r="A204" s="183">
        <v>43303</v>
      </c>
      <c r="B204" s="118">
        <v>203</v>
      </c>
      <c r="C204">
        <v>6.8</v>
      </c>
      <c r="D204">
        <v>2.9641676365832921</v>
      </c>
      <c r="E204">
        <v>9.2750172583726354</v>
      </c>
      <c r="F204">
        <v>0</v>
      </c>
      <c r="G204">
        <v>37.221850000000003</v>
      </c>
      <c r="H204">
        <v>18.8887</v>
      </c>
      <c r="I204" s="119">
        <v>1</v>
      </c>
    </row>
    <row r="205" spans="1:9" ht="15">
      <c r="A205" s="183">
        <v>43304</v>
      </c>
      <c r="B205" s="118">
        <v>204</v>
      </c>
      <c r="C205">
        <v>20.7</v>
      </c>
      <c r="D205">
        <v>3.7052095457291152</v>
      </c>
      <c r="E205">
        <v>9.2023037568440351</v>
      </c>
      <c r="F205">
        <v>0</v>
      </c>
      <c r="G205">
        <v>38.332949999999997</v>
      </c>
      <c r="H205">
        <v>18.8887</v>
      </c>
      <c r="I205" s="119">
        <v>1</v>
      </c>
    </row>
    <row r="206" spans="1:9" ht="15">
      <c r="A206" s="183">
        <v>43305</v>
      </c>
      <c r="B206" s="118">
        <v>205</v>
      </c>
      <c r="C206">
        <v>34.700000000000003</v>
      </c>
      <c r="D206">
        <v>2.2642947223900149</v>
      </c>
      <c r="E206">
        <v>6.5748111231419024</v>
      </c>
      <c r="F206">
        <v>14.986000000000001</v>
      </c>
      <c r="G206">
        <v>33.332999999999998</v>
      </c>
      <c r="H206">
        <v>17.7776</v>
      </c>
      <c r="I206" s="119">
        <v>1</v>
      </c>
    </row>
    <row r="207" spans="1:9" ht="15">
      <c r="A207" s="183">
        <v>43306</v>
      </c>
      <c r="B207" s="118">
        <v>206</v>
      </c>
      <c r="C207">
        <v>23.2</v>
      </c>
      <c r="D207">
        <v>3.0053366315358372</v>
      </c>
      <c r="E207">
        <v>6.8797229331063692</v>
      </c>
      <c r="F207">
        <v>0</v>
      </c>
      <c r="G207">
        <v>30.555250000000001</v>
      </c>
      <c r="H207">
        <v>18.33315</v>
      </c>
      <c r="I207" s="119">
        <v>1</v>
      </c>
    </row>
    <row r="208" spans="1:9" ht="15">
      <c r="A208" s="183">
        <v>43307</v>
      </c>
      <c r="B208" s="118">
        <v>207</v>
      </c>
      <c r="C208">
        <v>43.6</v>
      </c>
      <c r="D208">
        <v>2.799491656773109</v>
      </c>
      <c r="E208">
        <v>6.2835111133862824</v>
      </c>
      <c r="F208">
        <v>21.844000000000001</v>
      </c>
      <c r="G208">
        <v>34.444099999999999</v>
      </c>
      <c r="H208">
        <v>17.7776</v>
      </c>
      <c r="I208" s="119">
        <v>1</v>
      </c>
    </row>
    <row r="209" spans="1:9" ht="15">
      <c r="A209" s="183">
        <v>43308</v>
      </c>
      <c r="B209" s="118">
        <v>208</v>
      </c>
      <c r="C209">
        <v>44.6</v>
      </c>
      <c r="D209">
        <v>2.0172807526747398</v>
      </c>
      <c r="E209">
        <v>3.9695650332459649</v>
      </c>
      <c r="F209">
        <v>11.176</v>
      </c>
      <c r="G209">
        <v>29.44415</v>
      </c>
      <c r="H209">
        <v>16.666499999999999</v>
      </c>
      <c r="I209" s="119">
        <v>1</v>
      </c>
    </row>
    <row r="210" spans="1:9" ht="15">
      <c r="A210" s="183">
        <v>43309</v>
      </c>
      <c r="B210" s="118">
        <v>209</v>
      </c>
      <c r="C210">
        <v>24.5</v>
      </c>
      <c r="D210">
        <v>2.4701396971527432</v>
      </c>
      <c r="E210">
        <v>6.216410892208784</v>
      </c>
      <c r="F210">
        <v>0</v>
      </c>
      <c r="G210">
        <v>27.7775</v>
      </c>
      <c r="H210">
        <v>17.222049999999999</v>
      </c>
      <c r="I210" s="119">
        <v>1</v>
      </c>
    </row>
    <row r="211" spans="1:9" ht="15">
      <c r="A211" s="183">
        <v>43310</v>
      </c>
      <c r="B211" s="118">
        <v>210</v>
      </c>
      <c r="C211">
        <v>18.399999999999999</v>
      </c>
      <c r="D211">
        <v>2.5113086921052878</v>
      </c>
      <c r="E211">
        <v>7.2620044928952989</v>
      </c>
      <c r="F211">
        <v>0</v>
      </c>
      <c r="G211">
        <v>32.777450000000002</v>
      </c>
      <c r="H211">
        <v>17.222049999999999</v>
      </c>
      <c r="I211" s="119">
        <v>1</v>
      </c>
    </row>
    <row r="212" spans="1:9" ht="15">
      <c r="A212" s="183">
        <v>43311</v>
      </c>
      <c r="B212" s="118">
        <v>211</v>
      </c>
      <c r="C212">
        <v>47.7</v>
      </c>
      <c r="D212">
        <v>4.0345615053494797</v>
      </c>
      <c r="E212">
        <v>6.2433794093402444</v>
      </c>
      <c r="F212">
        <v>2.286</v>
      </c>
      <c r="G212">
        <v>34.444099999999999</v>
      </c>
      <c r="H212">
        <v>16.666499999999999</v>
      </c>
      <c r="I212" s="119">
        <v>1</v>
      </c>
    </row>
    <row r="213" spans="1:9" ht="15">
      <c r="A213" s="183">
        <v>43312</v>
      </c>
      <c r="B213" s="118">
        <v>212</v>
      </c>
      <c r="C213">
        <v>32.200000000000003</v>
      </c>
      <c r="D213">
        <v>2.0172807526747398</v>
      </c>
      <c r="E213">
        <v>5.2597669155597622</v>
      </c>
      <c r="F213">
        <v>0</v>
      </c>
      <c r="G213">
        <v>25.555299999999999</v>
      </c>
      <c r="H213">
        <v>14.4443</v>
      </c>
      <c r="I213" s="119">
        <v>1</v>
      </c>
    </row>
    <row r="214" spans="1:9" ht="15">
      <c r="A214" s="183">
        <v>43313</v>
      </c>
      <c r="B214" s="118">
        <v>213</v>
      </c>
      <c r="C214">
        <v>23.1</v>
      </c>
      <c r="D214">
        <v>3.4993645709663861</v>
      </c>
      <c r="E214">
        <v>6.6335101014537168</v>
      </c>
      <c r="F214">
        <v>0</v>
      </c>
      <c r="G214">
        <v>27.22195</v>
      </c>
      <c r="H214">
        <v>14.4443</v>
      </c>
      <c r="I214" s="119">
        <v>1</v>
      </c>
    </row>
    <row r="215" spans="1:9" ht="15">
      <c r="A215" s="183">
        <v>43314</v>
      </c>
      <c r="B215" s="118">
        <v>214</v>
      </c>
      <c r="C215">
        <v>29.9</v>
      </c>
      <c r="D215">
        <v>2.717153666868017</v>
      </c>
      <c r="E215">
        <v>6.6437547252819753</v>
      </c>
      <c r="F215">
        <v>1.016</v>
      </c>
      <c r="G215">
        <v>32.777450000000002</v>
      </c>
      <c r="H215">
        <v>14.99985</v>
      </c>
      <c r="I215" s="119">
        <v>1</v>
      </c>
    </row>
    <row r="216" spans="1:9" ht="15">
      <c r="A216" s="183">
        <v>43315</v>
      </c>
      <c r="B216" s="118">
        <v>215</v>
      </c>
      <c r="C216">
        <v>26</v>
      </c>
      <c r="D216">
        <v>3.4581955760138401</v>
      </c>
      <c r="E216">
        <v>6.7467593424765706</v>
      </c>
      <c r="F216">
        <v>0</v>
      </c>
      <c r="G216">
        <v>31.110800000000001</v>
      </c>
      <c r="H216">
        <v>16.110949999999999</v>
      </c>
      <c r="I216" s="119">
        <v>1</v>
      </c>
    </row>
    <row r="217" spans="1:9" ht="15">
      <c r="A217" s="183">
        <v>43316</v>
      </c>
      <c r="B217" s="118">
        <v>216</v>
      </c>
      <c r="C217">
        <v>24.7</v>
      </c>
      <c r="D217">
        <v>2.717153666868017</v>
      </c>
      <c r="E217">
        <v>7.1743889898966744</v>
      </c>
      <c r="F217">
        <v>0</v>
      </c>
      <c r="G217">
        <v>33.332999999999998</v>
      </c>
      <c r="H217">
        <v>17.222049999999999</v>
      </c>
      <c r="I217" s="119">
        <v>1</v>
      </c>
    </row>
    <row r="218" spans="1:9" ht="15">
      <c r="A218" s="183">
        <v>43317</v>
      </c>
      <c r="B218" s="118">
        <v>217</v>
      </c>
      <c r="C218">
        <v>23.5</v>
      </c>
      <c r="D218">
        <v>3.7463785406816599</v>
      </c>
      <c r="E218">
        <v>7.8377575720052821</v>
      </c>
      <c r="F218">
        <v>0</v>
      </c>
      <c r="G218">
        <v>32.777450000000002</v>
      </c>
      <c r="H218">
        <v>16.666499999999999</v>
      </c>
      <c r="I218" s="119">
        <v>1</v>
      </c>
    </row>
    <row r="219" spans="1:9" ht="15">
      <c r="A219" s="183">
        <v>43318</v>
      </c>
      <c r="B219" s="118">
        <v>218</v>
      </c>
      <c r="C219">
        <v>22.8</v>
      </c>
      <c r="D219">
        <v>4.6109274346851192</v>
      </c>
      <c r="E219">
        <v>8.3731359763338808</v>
      </c>
      <c r="F219">
        <v>0</v>
      </c>
      <c r="G219">
        <v>32.777450000000002</v>
      </c>
      <c r="H219">
        <v>16.666499999999999</v>
      </c>
      <c r="I219" s="119">
        <v>1</v>
      </c>
    </row>
    <row r="220" spans="1:9" ht="15">
      <c r="A220" s="183">
        <v>43319</v>
      </c>
      <c r="B220" s="118">
        <v>219</v>
      </c>
      <c r="C220">
        <v>25</v>
      </c>
      <c r="D220">
        <v>2.717153666868017</v>
      </c>
      <c r="E220">
        <v>6.829296048220673</v>
      </c>
      <c r="F220">
        <v>0</v>
      </c>
      <c r="G220">
        <v>31.666350000000001</v>
      </c>
      <c r="H220">
        <v>16.110949999999999</v>
      </c>
      <c r="I220" s="119">
        <v>1</v>
      </c>
    </row>
    <row r="221" spans="1:9" ht="15">
      <c r="A221" s="183">
        <v>43320</v>
      </c>
      <c r="B221" s="118">
        <v>220</v>
      </c>
      <c r="C221">
        <v>36.9</v>
      </c>
      <c r="D221">
        <v>3.9522235154443881</v>
      </c>
      <c r="E221">
        <v>7.1309430179305107</v>
      </c>
      <c r="F221">
        <v>0</v>
      </c>
      <c r="G221">
        <v>32.777450000000002</v>
      </c>
      <c r="H221">
        <v>16.666499999999999</v>
      </c>
      <c r="I221" s="119">
        <v>1</v>
      </c>
    </row>
    <row r="222" spans="1:9" ht="15">
      <c r="A222" s="183">
        <v>43321</v>
      </c>
      <c r="B222" s="118">
        <v>221</v>
      </c>
      <c r="C222">
        <v>31.7</v>
      </c>
      <c r="D222">
        <v>2.0996187425798309</v>
      </c>
      <c r="E222">
        <v>5.1698810626888489</v>
      </c>
      <c r="F222">
        <v>0</v>
      </c>
      <c r="G222">
        <v>29.44415</v>
      </c>
      <c r="H222">
        <v>14.99985</v>
      </c>
      <c r="I222" s="119">
        <v>1</v>
      </c>
    </row>
    <row r="223" spans="1:9" ht="15">
      <c r="A223" s="183">
        <v>43322</v>
      </c>
      <c r="B223" s="118">
        <v>222</v>
      </c>
      <c r="C223">
        <v>32.4</v>
      </c>
      <c r="D223">
        <v>2.5113086921052878</v>
      </c>
      <c r="E223">
        <v>4.5126366348381577</v>
      </c>
      <c r="F223">
        <v>1.016</v>
      </c>
      <c r="G223">
        <v>28.8886</v>
      </c>
      <c r="H223">
        <v>14.99985</v>
      </c>
      <c r="I223" s="119">
        <v>1</v>
      </c>
    </row>
    <row r="224" spans="1:9" ht="15">
      <c r="A224" s="183">
        <v>43323</v>
      </c>
      <c r="B224" s="118">
        <v>223</v>
      </c>
      <c r="C224">
        <v>43.3</v>
      </c>
      <c r="D224">
        <v>2.0172807526747398</v>
      </c>
      <c r="E224">
        <v>3.166148388890754</v>
      </c>
      <c r="F224">
        <v>2.794</v>
      </c>
      <c r="G224">
        <v>27.7775</v>
      </c>
      <c r="H224">
        <v>14.99985</v>
      </c>
      <c r="I224" s="119">
        <v>1</v>
      </c>
    </row>
    <row r="225" spans="1:9" ht="15">
      <c r="A225" s="183">
        <v>43324</v>
      </c>
      <c r="B225" s="118">
        <v>224</v>
      </c>
      <c r="C225">
        <v>31.1</v>
      </c>
      <c r="D225">
        <v>2.4289707022001981</v>
      </c>
      <c r="E225">
        <v>5.4199555200194336</v>
      </c>
      <c r="F225">
        <v>0</v>
      </c>
      <c r="G225">
        <v>26.110849999999999</v>
      </c>
      <c r="H225">
        <v>13.3332</v>
      </c>
      <c r="I225" s="119">
        <v>1</v>
      </c>
    </row>
    <row r="226" spans="1:9" ht="15">
      <c r="A226" s="183">
        <v>43325</v>
      </c>
      <c r="B226" s="118">
        <v>225</v>
      </c>
      <c r="C226">
        <v>27.6</v>
      </c>
      <c r="D226">
        <v>3.1700126113460199</v>
      </c>
      <c r="E226">
        <v>5.9742585677740161</v>
      </c>
      <c r="F226">
        <v>0</v>
      </c>
      <c r="G226">
        <v>27.22195</v>
      </c>
      <c r="H226">
        <v>12.77765</v>
      </c>
      <c r="I226" s="119">
        <v>1</v>
      </c>
    </row>
    <row r="227" spans="1:9" ht="15">
      <c r="A227" s="183">
        <v>43326</v>
      </c>
      <c r="B227" s="118">
        <v>226</v>
      </c>
      <c r="C227">
        <v>30.2</v>
      </c>
      <c r="D227">
        <v>2.0584497476272849</v>
      </c>
      <c r="E227">
        <v>5.7461872032988959</v>
      </c>
      <c r="F227">
        <v>0</v>
      </c>
      <c r="G227">
        <v>30.555250000000001</v>
      </c>
      <c r="H227">
        <v>13.3332</v>
      </c>
      <c r="I227" s="119">
        <v>1</v>
      </c>
    </row>
    <row r="228" spans="1:9" ht="15">
      <c r="A228" s="183">
        <v>43327</v>
      </c>
      <c r="B228" s="118">
        <v>227</v>
      </c>
      <c r="C228">
        <v>25.3</v>
      </c>
      <c r="D228">
        <v>2.799491656773109</v>
      </c>
      <c r="E228">
        <v>6.563901204067613</v>
      </c>
      <c r="F228">
        <v>0.50800000000000001</v>
      </c>
      <c r="G228">
        <v>31.666350000000001</v>
      </c>
      <c r="H228">
        <v>15.555400000000001</v>
      </c>
      <c r="I228" s="119">
        <v>1</v>
      </c>
    </row>
    <row r="229" spans="1:9" ht="15">
      <c r="A229" s="183">
        <v>43328</v>
      </c>
      <c r="B229" s="118">
        <v>228</v>
      </c>
      <c r="C229">
        <v>25.7</v>
      </c>
      <c r="D229">
        <v>3.5817025608714772</v>
      </c>
      <c r="E229">
        <v>7.247010382887872</v>
      </c>
      <c r="F229">
        <v>47.751999999999995</v>
      </c>
      <c r="G229">
        <v>33.332999999999998</v>
      </c>
      <c r="H229">
        <v>16.110949999999999</v>
      </c>
      <c r="I229" s="119">
        <v>1</v>
      </c>
    </row>
    <row r="230" spans="1:9" ht="15">
      <c r="A230" s="183">
        <v>43329</v>
      </c>
      <c r="B230" s="118">
        <v>229</v>
      </c>
      <c r="C230">
        <v>34.200000000000003</v>
      </c>
      <c r="D230">
        <v>2.6348156769629258</v>
      </c>
      <c r="E230">
        <v>6.1437382963171894</v>
      </c>
      <c r="F230">
        <v>1.016</v>
      </c>
      <c r="G230">
        <v>32.777450000000002</v>
      </c>
      <c r="H230">
        <v>16.110949999999999</v>
      </c>
      <c r="I230" s="119">
        <v>1</v>
      </c>
    </row>
    <row r="231" spans="1:9" ht="15">
      <c r="A231" s="183">
        <v>43330</v>
      </c>
      <c r="B231" s="118">
        <v>230</v>
      </c>
      <c r="C231">
        <v>57.6</v>
      </c>
      <c r="D231">
        <v>3.417026581061295</v>
      </c>
      <c r="E231">
        <v>4.2018257700431842</v>
      </c>
      <c r="F231">
        <v>25.907999999999998</v>
      </c>
      <c r="G231">
        <v>25.555299999999999</v>
      </c>
      <c r="H231">
        <v>14.99985</v>
      </c>
      <c r="I231" s="119">
        <v>1</v>
      </c>
    </row>
    <row r="232" spans="1:9" ht="15">
      <c r="A232" s="183">
        <v>43331</v>
      </c>
      <c r="B232" s="118">
        <v>231</v>
      </c>
      <c r="C232">
        <v>44.5</v>
      </c>
      <c r="D232">
        <v>2.4289707022001981</v>
      </c>
      <c r="E232">
        <v>5.4008140312477684</v>
      </c>
      <c r="F232">
        <v>0.254</v>
      </c>
      <c r="G232">
        <v>31.110800000000001</v>
      </c>
      <c r="H232">
        <v>13.88875</v>
      </c>
      <c r="I232" s="119">
        <v>1</v>
      </c>
    </row>
    <row r="233" spans="1:9" ht="15">
      <c r="A233" s="183">
        <v>43332</v>
      </c>
      <c r="B233" s="118">
        <v>232</v>
      </c>
      <c r="C233">
        <v>39.1</v>
      </c>
      <c r="D233">
        <v>2.4701396971527432</v>
      </c>
      <c r="E233">
        <v>5.2193563256652151</v>
      </c>
      <c r="F233">
        <v>0</v>
      </c>
      <c r="G233">
        <v>27.22195</v>
      </c>
      <c r="H233">
        <v>15.555400000000001</v>
      </c>
      <c r="I233" s="119">
        <v>1</v>
      </c>
    </row>
    <row r="234" spans="1:9" ht="15">
      <c r="A234" s="183">
        <v>43333</v>
      </c>
      <c r="B234" s="118">
        <v>233</v>
      </c>
      <c r="C234">
        <v>36.299999999999997</v>
      </c>
      <c r="D234">
        <v>2.9641676365832921</v>
      </c>
      <c r="E234">
        <v>5.3427431504541438</v>
      </c>
      <c r="F234">
        <v>0</v>
      </c>
      <c r="G234">
        <v>26.666399999999999</v>
      </c>
      <c r="H234">
        <v>14.99985</v>
      </c>
      <c r="I234" s="119">
        <v>1</v>
      </c>
    </row>
    <row r="235" spans="1:9" ht="15">
      <c r="A235" s="183">
        <v>43334</v>
      </c>
      <c r="B235" s="118">
        <v>234</v>
      </c>
      <c r="C235">
        <v>32</v>
      </c>
      <c r="D235">
        <v>2.8818296466782001</v>
      </c>
      <c r="E235">
        <v>5.9033399678290417</v>
      </c>
      <c r="F235">
        <v>2.286</v>
      </c>
      <c r="G235">
        <v>30.555250000000001</v>
      </c>
      <c r="H235">
        <v>16.110949999999999</v>
      </c>
      <c r="I235" s="119">
        <v>1</v>
      </c>
    </row>
    <row r="236" spans="1:9" ht="15">
      <c r="A236" s="183">
        <v>43335</v>
      </c>
      <c r="B236" s="118">
        <v>235</v>
      </c>
      <c r="C236">
        <v>28.4</v>
      </c>
      <c r="D236">
        <v>3.334688591156203</v>
      </c>
      <c r="E236">
        <v>6.4301675370683977</v>
      </c>
      <c r="F236" s="159">
        <v>0</v>
      </c>
      <c r="G236">
        <v>31.110800000000001</v>
      </c>
      <c r="H236">
        <v>15.555400000000001</v>
      </c>
      <c r="I236" s="119">
        <v>1</v>
      </c>
    </row>
    <row r="237" spans="1:9" ht="15">
      <c r="A237" s="183">
        <v>43336</v>
      </c>
      <c r="B237" s="118">
        <v>236</v>
      </c>
      <c r="C237">
        <v>24.2</v>
      </c>
      <c r="D237">
        <v>2.9641676365832921</v>
      </c>
      <c r="E237">
        <v>7.0480544004037311</v>
      </c>
      <c r="F237">
        <v>0</v>
      </c>
      <c r="G237">
        <v>32.777450000000002</v>
      </c>
      <c r="H237">
        <v>18.33315</v>
      </c>
      <c r="I237" s="119">
        <v>1</v>
      </c>
    </row>
    <row r="238" spans="1:9" ht="15">
      <c r="A238" s="183">
        <v>43337</v>
      </c>
      <c r="B238" s="118">
        <v>237</v>
      </c>
      <c r="C238">
        <v>23.4</v>
      </c>
      <c r="D238">
        <v>2.675984671915471</v>
      </c>
      <c r="E238">
        <v>6.2630135318329687</v>
      </c>
      <c r="F238">
        <v>1.778</v>
      </c>
      <c r="G238">
        <v>34.444099999999999</v>
      </c>
      <c r="H238">
        <v>17.7776</v>
      </c>
      <c r="I238" s="119">
        <v>1</v>
      </c>
    </row>
    <row r="239" spans="1:9" ht="15">
      <c r="A239" s="183">
        <v>43338</v>
      </c>
      <c r="B239" s="118">
        <v>238</v>
      </c>
      <c r="C239">
        <v>24.2</v>
      </c>
      <c r="D239">
        <v>3.993392510396935</v>
      </c>
      <c r="E239">
        <v>7.5840036100517816</v>
      </c>
      <c r="F239">
        <v>0</v>
      </c>
      <c r="G239">
        <v>34.444099999999999</v>
      </c>
      <c r="H239">
        <v>17.7776</v>
      </c>
      <c r="I239" s="119">
        <v>1</v>
      </c>
    </row>
    <row r="240" spans="1:9" ht="15">
      <c r="A240" s="183">
        <v>43339</v>
      </c>
      <c r="B240" s="118">
        <v>239</v>
      </c>
      <c r="C240">
        <v>21.6</v>
      </c>
      <c r="D240">
        <v>4.1992374851596628</v>
      </c>
      <c r="E240">
        <v>8.1087581626344232</v>
      </c>
      <c r="F240" s="159">
        <v>0</v>
      </c>
      <c r="G240">
        <v>33.888550000000002</v>
      </c>
      <c r="H240">
        <v>19.9998</v>
      </c>
      <c r="I240" s="119">
        <v>1</v>
      </c>
    </row>
    <row r="241" spans="1:9" ht="15">
      <c r="A241" s="183">
        <v>43340</v>
      </c>
      <c r="B241" s="118">
        <v>240</v>
      </c>
      <c r="C241">
        <v>5.9</v>
      </c>
      <c r="D241">
        <v>2.9641676365832921</v>
      </c>
      <c r="E241">
        <v>7.6662510901762273</v>
      </c>
      <c r="F241">
        <v>0.50800000000000001</v>
      </c>
      <c r="G241">
        <v>34.444099999999999</v>
      </c>
      <c r="H241">
        <v>19.9998</v>
      </c>
      <c r="I241" s="119">
        <v>1</v>
      </c>
    </row>
    <row r="242" spans="1:9" ht="15">
      <c r="A242" s="183">
        <v>43341</v>
      </c>
      <c r="B242" s="118">
        <v>241</v>
      </c>
      <c r="C242">
        <v>37.6</v>
      </c>
      <c r="D242">
        <v>3.0053366315358372</v>
      </c>
      <c r="E242">
        <v>6.682705487267004</v>
      </c>
      <c r="F242">
        <v>0</v>
      </c>
      <c r="G242">
        <v>35.555199999999999</v>
      </c>
      <c r="H242">
        <v>14.4443</v>
      </c>
      <c r="I242" s="119">
        <v>1</v>
      </c>
    </row>
    <row r="243" spans="1:9" ht="15">
      <c r="A243" s="183">
        <v>43342</v>
      </c>
      <c r="B243" s="118">
        <v>242</v>
      </c>
      <c r="C243">
        <v>18</v>
      </c>
      <c r="D243">
        <v>3.1288436163934739</v>
      </c>
      <c r="E243">
        <v>6.3432341908522352</v>
      </c>
      <c r="F243">
        <v>0</v>
      </c>
      <c r="G243">
        <v>28.8886</v>
      </c>
      <c r="H243">
        <v>16.110949999999999</v>
      </c>
      <c r="I243" s="119">
        <v>1</v>
      </c>
    </row>
    <row r="244" spans="1:9" ht="15">
      <c r="A244" s="183">
        <v>43343</v>
      </c>
      <c r="B244" s="118">
        <v>243</v>
      </c>
      <c r="C244">
        <v>17.7</v>
      </c>
      <c r="D244">
        <v>3.5405335659189312</v>
      </c>
      <c r="E244">
        <v>7.5531529405395537</v>
      </c>
      <c r="F244">
        <v>0</v>
      </c>
      <c r="G244">
        <v>34.444099999999999</v>
      </c>
      <c r="H244">
        <v>17.222049999999999</v>
      </c>
      <c r="I244" s="119">
        <v>1</v>
      </c>
    </row>
    <row r="245" spans="1:9" ht="15">
      <c r="A245" s="183">
        <v>43344</v>
      </c>
      <c r="B245" s="118">
        <v>244</v>
      </c>
      <c r="C245">
        <v>38</v>
      </c>
      <c r="D245">
        <v>2.675984671915471</v>
      </c>
      <c r="E245">
        <v>4.8399110658620357</v>
      </c>
      <c r="F245">
        <v>9.1439999999999984</v>
      </c>
      <c r="G245">
        <v>34.999650000000003</v>
      </c>
      <c r="H245">
        <v>16.666499999999999</v>
      </c>
      <c r="I245" s="119">
        <v>1</v>
      </c>
    </row>
    <row r="246" spans="1:9" ht="15">
      <c r="A246" s="183">
        <v>43345</v>
      </c>
      <c r="B246" s="118">
        <v>245</v>
      </c>
      <c r="C246">
        <v>24.2</v>
      </c>
      <c r="D246">
        <v>4.7344344195427572</v>
      </c>
      <c r="E246">
        <v>6.3396695227589692</v>
      </c>
      <c r="F246">
        <v>0</v>
      </c>
      <c r="G246">
        <v>29.44415</v>
      </c>
      <c r="H246">
        <v>14.4443</v>
      </c>
      <c r="I246" s="119">
        <v>1</v>
      </c>
    </row>
    <row r="247" spans="1:9" ht="15">
      <c r="A247" s="183">
        <v>43346</v>
      </c>
      <c r="B247" s="118">
        <v>246</v>
      </c>
      <c r="C247">
        <v>48.3</v>
      </c>
      <c r="D247">
        <v>2.0996187425798309</v>
      </c>
      <c r="E247">
        <v>3.9835596094041028</v>
      </c>
      <c r="F247">
        <v>5.3339999999999996</v>
      </c>
      <c r="G247">
        <v>29.999700000000001</v>
      </c>
      <c r="H247">
        <v>14.99985</v>
      </c>
      <c r="I247" s="119">
        <v>1</v>
      </c>
    </row>
    <row r="248" spans="1:9" ht="15">
      <c r="A248" s="183">
        <v>43347</v>
      </c>
      <c r="B248" s="118">
        <v>247</v>
      </c>
      <c r="C248">
        <v>42.3</v>
      </c>
      <c r="D248">
        <v>2.5936466820103798</v>
      </c>
      <c r="E248">
        <v>4.5336851186038762</v>
      </c>
      <c r="F248">
        <v>0</v>
      </c>
      <c r="G248">
        <v>25.555299999999999</v>
      </c>
      <c r="H248">
        <v>14.99985</v>
      </c>
      <c r="I248" s="119">
        <v>1</v>
      </c>
    </row>
    <row r="249" spans="1:9" ht="15">
      <c r="A249" s="183">
        <v>43348</v>
      </c>
      <c r="B249" s="118">
        <v>248</v>
      </c>
      <c r="C249">
        <v>51.4</v>
      </c>
      <c r="D249">
        <v>2.5113086921052878</v>
      </c>
      <c r="E249">
        <v>3.184428618445915</v>
      </c>
      <c r="F249">
        <v>0</v>
      </c>
      <c r="G249">
        <v>28.33305</v>
      </c>
      <c r="H249">
        <v>16.110949999999999</v>
      </c>
      <c r="I249" s="119">
        <v>1</v>
      </c>
    </row>
    <row r="250" spans="1:9" ht="15">
      <c r="A250" s="183">
        <v>43349</v>
      </c>
      <c r="B250" s="118">
        <v>249</v>
      </c>
      <c r="C250">
        <v>48.1</v>
      </c>
      <c r="D250">
        <v>2.3466327122951061</v>
      </c>
      <c r="E250">
        <v>3.58857759172637</v>
      </c>
      <c r="F250">
        <v>0</v>
      </c>
      <c r="G250">
        <v>28.8886</v>
      </c>
      <c r="H250">
        <v>14.99985</v>
      </c>
      <c r="I250" s="119">
        <v>1</v>
      </c>
    </row>
    <row r="251" spans="1:9" ht="15">
      <c r="A251" s="183">
        <v>43350</v>
      </c>
      <c r="B251" s="118">
        <v>250</v>
      </c>
      <c r="C251">
        <v>61.6</v>
      </c>
      <c r="D251">
        <v>2.5524776870578338</v>
      </c>
      <c r="E251">
        <v>2.8481790020016988</v>
      </c>
      <c r="F251">
        <v>0</v>
      </c>
      <c r="G251">
        <v>24.444199999999999</v>
      </c>
      <c r="H251">
        <v>15.555400000000001</v>
      </c>
      <c r="I251" s="119">
        <v>1</v>
      </c>
    </row>
    <row r="252" spans="1:9" ht="15">
      <c r="A252" s="183">
        <v>43351</v>
      </c>
      <c r="B252" s="118">
        <v>251</v>
      </c>
      <c r="C252">
        <v>37.700000000000003</v>
      </c>
      <c r="D252">
        <v>1.770266782959466</v>
      </c>
      <c r="E252">
        <v>3.9096534011884181</v>
      </c>
      <c r="F252">
        <v>0</v>
      </c>
      <c r="G252">
        <v>22.777550000000002</v>
      </c>
      <c r="H252">
        <v>12.77765</v>
      </c>
      <c r="I252" s="119">
        <v>1</v>
      </c>
    </row>
    <row r="253" spans="1:9" ht="15">
      <c r="A253" s="183">
        <v>43352</v>
      </c>
      <c r="B253" s="118">
        <v>252</v>
      </c>
      <c r="C253">
        <v>39.9</v>
      </c>
      <c r="D253">
        <v>3.334688591156203</v>
      </c>
      <c r="E253">
        <v>4.6689040939671704</v>
      </c>
      <c r="F253">
        <v>0</v>
      </c>
      <c r="G253">
        <v>26.110849999999999</v>
      </c>
      <c r="H253">
        <v>12.77765</v>
      </c>
      <c r="I253" s="119">
        <v>1</v>
      </c>
    </row>
    <row r="254" spans="1:9" ht="15">
      <c r="A254" s="183">
        <v>43353</v>
      </c>
      <c r="B254" s="118">
        <v>253</v>
      </c>
      <c r="C254">
        <v>36.6</v>
      </c>
      <c r="D254">
        <v>2.5936466820103798</v>
      </c>
      <c r="E254">
        <v>5.099060891369299</v>
      </c>
      <c r="F254">
        <v>1.27</v>
      </c>
      <c r="G254">
        <v>28.33305</v>
      </c>
      <c r="H254">
        <v>14.99985</v>
      </c>
      <c r="I254" s="119">
        <v>1</v>
      </c>
    </row>
    <row r="255" spans="1:9" ht="15">
      <c r="A255" s="183">
        <v>43354</v>
      </c>
      <c r="B255" s="118">
        <v>254</v>
      </c>
      <c r="C255">
        <v>30.3</v>
      </c>
      <c r="D255">
        <v>3.0053366315358372</v>
      </c>
      <c r="E255">
        <v>5.4317590269692619</v>
      </c>
      <c r="F255">
        <v>0</v>
      </c>
      <c r="G255">
        <v>28.33305</v>
      </c>
      <c r="H255">
        <v>12.222099999999999</v>
      </c>
      <c r="I255" s="119">
        <v>1</v>
      </c>
    </row>
    <row r="256" spans="1:9" ht="15">
      <c r="A256" s="183">
        <v>43355</v>
      </c>
      <c r="B256" s="118">
        <v>255</v>
      </c>
      <c r="C256">
        <v>28.7</v>
      </c>
      <c r="D256">
        <v>3.9522235154443881</v>
      </c>
      <c r="E256">
        <v>6.1341709528961106</v>
      </c>
      <c r="F256">
        <v>0</v>
      </c>
      <c r="G256">
        <v>29.44415</v>
      </c>
      <c r="H256">
        <v>13.3332</v>
      </c>
      <c r="I256" s="119">
        <v>1</v>
      </c>
    </row>
    <row r="257" spans="1:9" ht="15">
      <c r="A257" s="183">
        <v>43356</v>
      </c>
      <c r="B257" s="118">
        <v>256</v>
      </c>
      <c r="C257">
        <v>25.5</v>
      </c>
      <c r="D257">
        <v>4.2815754750647539</v>
      </c>
      <c r="E257">
        <v>6.6086707000399247</v>
      </c>
      <c r="F257">
        <v>0</v>
      </c>
      <c r="G257">
        <v>31.666350000000001</v>
      </c>
      <c r="H257">
        <v>13.88875</v>
      </c>
      <c r="I257" s="119">
        <v>1</v>
      </c>
    </row>
    <row r="258" spans="1:9" ht="15">
      <c r="A258" s="183">
        <v>43357</v>
      </c>
      <c r="B258" s="118">
        <v>257</v>
      </c>
      <c r="C258">
        <v>26.6</v>
      </c>
      <c r="D258">
        <v>3.993392510396935</v>
      </c>
      <c r="E258">
        <v>6.5956341945997128</v>
      </c>
      <c r="F258">
        <v>0</v>
      </c>
      <c r="G258">
        <v>32.221899999999998</v>
      </c>
      <c r="H258">
        <v>14.99985</v>
      </c>
      <c r="I258" s="119">
        <v>1</v>
      </c>
    </row>
    <row r="259" spans="1:9" ht="15">
      <c r="A259" s="183">
        <v>43358</v>
      </c>
      <c r="B259" s="118">
        <v>258</v>
      </c>
      <c r="C259">
        <v>33.200000000000003</v>
      </c>
      <c r="D259">
        <v>2.4289707022001981</v>
      </c>
      <c r="E259">
        <v>4.9754860829083638</v>
      </c>
      <c r="F259">
        <v>0</v>
      </c>
      <c r="G259">
        <v>30.555250000000001</v>
      </c>
      <c r="H259">
        <v>13.88875</v>
      </c>
      <c r="I259" s="119">
        <v>1</v>
      </c>
    </row>
    <row r="260" spans="1:9" ht="15">
      <c r="A260" s="183">
        <v>43359</v>
      </c>
      <c r="B260" s="118">
        <v>259</v>
      </c>
      <c r="C260">
        <v>39.200000000000003</v>
      </c>
      <c r="D260">
        <v>3.6640405507765679</v>
      </c>
      <c r="E260">
        <v>5.2894626050823108</v>
      </c>
      <c r="F260">
        <v>0</v>
      </c>
      <c r="G260">
        <v>29.44415</v>
      </c>
      <c r="H260">
        <v>14.99985</v>
      </c>
      <c r="I260" s="119">
        <v>1</v>
      </c>
    </row>
    <row r="261" spans="1:9" ht="15">
      <c r="A261" s="183">
        <v>43360</v>
      </c>
      <c r="B261" s="118">
        <v>260</v>
      </c>
      <c r="C261">
        <v>31.9</v>
      </c>
      <c r="D261">
        <v>2.799491656773109</v>
      </c>
      <c r="E261">
        <v>5.2950427911924383</v>
      </c>
      <c r="F261">
        <v>0</v>
      </c>
      <c r="G261">
        <v>29.44415</v>
      </c>
      <c r="H261">
        <v>12.77765</v>
      </c>
      <c r="I261" s="119">
        <v>1</v>
      </c>
    </row>
    <row r="262" spans="1:9" ht="15">
      <c r="A262" s="183">
        <v>43361</v>
      </c>
      <c r="B262" s="118">
        <v>261</v>
      </c>
      <c r="C262">
        <v>35.200000000000003</v>
      </c>
      <c r="D262">
        <v>3.4993645709663861</v>
      </c>
      <c r="E262">
        <v>5.464625230319891</v>
      </c>
      <c r="F262">
        <v>0</v>
      </c>
      <c r="G262">
        <v>31.110800000000001</v>
      </c>
      <c r="H262">
        <v>14.99985</v>
      </c>
      <c r="I262" s="119">
        <v>1</v>
      </c>
    </row>
    <row r="263" spans="1:9" ht="15">
      <c r="A263" s="183">
        <v>43362</v>
      </c>
      <c r="B263" s="118">
        <v>262</v>
      </c>
      <c r="C263">
        <v>36.700000000000003</v>
      </c>
      <c r="D263">
        <v>4.363913464969845</v>
      </c>
      <c r="E263">
        <v>5.5988565001368187</v>
      </c>
      <c r="F263">
        <v>0</v>
      </c>
      <c r="G263">
        <v>31.110800000000001</v>
      </c>
      <c r="H263">
        <v>16.666499999999999</v>
      </c>
      <c r="I263" s="119">
        <v>1</v>
      </c>
    </row>
    <row r="264" spans="1:9" ht="15">
      <c r="A264" s="183">
        <v>43363</v>
      </c>
      <c r="B264" s="118">
        <v>263</v>
      </c>
      <c r="C264">
        <v>45.4</v>
      </c>
      <c r="D264">
        <v>3.4993645709663861</v>
      </c>
      <c r="E264">
        <v>4.5267078679894857</v>
      </c>
      <c r="F264">
        <v>19.303999999999998</v>
      </c>
      <c r="G264">
        <v>31.666350000000001</v>
      </c>
      <c r="H264">
        <v>14.4443</v>
      </c>
      <c r="I264" s="119">
        <v>1</v>
      </c>
    </row>
    <row r="265" spans="1:9" ht="15">
      <c r="A265" s="183">
        <v>43364</v>
      </c>
      <c r="B265" s="118">
        <v>264</v>
      </c>
      <c r="C265">
        <v>75.400000000000006</v>
      </c>
      <c r="D265">
        <v>3.0465056264883819</v>
      </c>
      <c r="E265">
        <v>2.152544346236378</v>
      </c>
      <c r="F265">
        <v>0.254</v>
      </c>
      <c r="G265">
        <v>27.7775</v>
      </c>
      <c r="H265">
        <v>13.88875</v>
      </c>
      <c r="I265" s="119">
        <v>1</v>
      </c>
    </row>
    <row r="266" spans="1:9" ht="15">
      <c r="A266" s="183">
        <v>43365</v>
      </c>
      <c r="B266" s="118">
        <v>265</v>
      </c>
      <c r="C266">
        <v>22.6</v>
      </c>
      <c r="D266">
        <v>1.9349427627696489</v>
      </c>
      <c r="E266">
        <v>3.7090509434806331</v>
      </c>
      <c r="F266">
        <v>0</v>
      </c>
      <c r="G266">
        <v>19.44425</v>
      </c>
      <c r="H266">
        <v>8.3332499999999996</v>
      </c>
      <c r="I266" s="119">
        <v>1</v>
      </c>
    </row>
    <row r="267" spans="1:9" ht="15">
      <c r="A267" s="183">
        <v>43366</v>
      </c>
      <c r="B267" s="118">
        <v>266</v>
      </c>
      <c r="C267">
        <v>9</v>
      </c>
      <c r="D267">
        <v>2.1407877375323769</v>
      </c>
      <c r="E267">
        <v>4.8855393400516736</v>
      </c>
      <c r="F267">
        <v>0</v>
      </c>
      <c r="G267">
        <v>26.110849999999999</v>
      </c>
      <c r="H267">
        <v>7.7776999999999994</v>
      </c>
      <c r="I267" s="119">
        <v>1</v>
      </c>
    </row>
    <row r="268" spans="1:9" ht="15">
      <c r="A268" s="183">
        <v>43367</v>
      </c>
      <c r="B268" s="118">
        <v>267</v>
      </c>
      <c r="C268">
        <v>12</v>
      </c>
      <c r="D268">
        <v>3.1700126113460199</v>
      </c>
      <c r="E268">
        <v>6.0444674383112718</v>
      </c>
      <c r="F268" s="159">
        <v>0</v>
      </c>
      <c r="G268">
        <v>28.8886</v>
      </c>
      <c r="H268">
        <v>8.3332499999999996</v>
      </c>
      <c r="I268" s="119">
        <v>1</v>
      </c>
    </row>
    <row r="269" spans="1:9" ht="15">
      <c r="A269" s="183">
        <v>43368</v>
      </c>
      <c r="B269" s="118">
        <v>268</v>
      </c>
      <c r="C269">
        <v>28</v>
      </c>
      <c r="D269">
        <v>4.2815754750647539</v>
      </c>
      <c r="E269">
        <v>6.3284909831473719</v>
      </c>
      <c r="F269">
        <v>0.50800000000000001</v>
      </c>
      <c r="G269">
        <v>31.110800000000001</v>
      </c>
      <c r="H269">
        <v>12.77765</v>
      </c>
      <c r="I269" s="119">
        <v>1</v>
      </c>
    </row>
    <row r="270" spans="1:9" ht="15">
      <c r="A270" s="183">
        <v>43369</v>
      </c>
      <c r="B270" s="118">
        <v>269</v>
      </c>
      <c r="C270">
        <v>60.4</v>
      </c>
      <c r="D270">
        <v>2.8818296466782001</v>
      </c>
      <c r="E270">
        <v>2.8742169424357522</v>
      </c>
      <c r="F270">
        <v>2.794</v>
      </c>
      <c r="G270">
        <v>25.555299999999999</v>
      </c>
      <c r="H270">
        <v>7.7776999999999994</v>
      </c>
      <c r="I270" s="119">
        <v>1</v>
      </c>
    </row>
    <row r="271" spans="1:9" ht="15">
      <c r="A271" s="183">
        <v>43370</v>
      </c>
      <c r="B271" s="118">
        <v>270</v>
      </c>
      <c r="C271">
        <v>44</v>
      </c>
      <c r="D271">
        <v>3.911054520491843</v>
      </c>
      <c r="E271">
        <v>2.8203869215838031</v>
      </c>
      <c r="F271">
        <v>0</v>
      </c>
      <c r="G271">
        <v>14.99985</v>
      </c>
      <c r="H271">
        <v>7.2221500000000001</v>
      </c>
      <c r="I271" s="119">
        <v>1</v>
      </c>
    </row>
    <row r="272" spans="1:9" ht="15">
      <c r="A272" s="183">
        <v>43371</v>
      </c>
      <c r="B272" s="118">
        <v>271</v>
      </c>
      <c r="C272">
        <v>29.5</v>
      </c>
      <c r="D272">
        <v>3.7052095457291152</v>
      </c>
      <c r="E272">
        <v>4.6693912018301313</v>
      </c>
      <c r="F272">
        <v>0</v>
      </c>
      <c r="G272">
        <v>25.555299999999999</v>
      </c>
      <c r="H272">
        <v>10.55545</v>
      </c>
      <c r="I272" s="119">
        <v>1</v>
      </c>
    </row>
    <row r="273" spans="1:9" ht="15">
      <c r="A273" s="183">
        <v>43372</v>
      </c>
      <c r="B273" s="118">
        <v>272</v>
      </c>
      <c r="C273">
        <v>43.8</v>
      </c>
      <c r="D273">
        <v>3.6640405507765679</v>
      </c>
      <c r="E273">
        <v>3.879409077643893</v>
      </c>
      <c r="F273">
        <v>0</v>
      </c>
      <c r="G273">
        <v>25.555299999999999</v>
      </c>
      <c r="H273">
        <v>9.44435</v>
      </c>
      <c r="I273" s="119">
        <v>1</v>
      </c>
    </row>
    <row r="274" spans="1:9" ht="15">
      <c r="A274" s="183">
        <v>43373</v>
      </c>
      <c r="B274" s="118">
        <v>273</v>
      </c>
      <c r="C274">
        <v>16.8</v>
      </c>
      <c r="D274">
        <v>3.911054520491843</v>
      </c>
      <c r="E274">
        <v>5.5920825827136742</v>
      </c>
      <c r="F274">
        <v>0</v>
      </c>
      <c r="G274">
        <v>27.22195</v>
      </c>
      <c r="H274">
        <v>11.666550000000001</v>
      </c>
      <c r="I274" s="119">
        <v>1</v>
      </c>
    </row>
    <row r="275" spans="1:9" ht="15">
      <c r="A275" s="183">
        <v>43374</v>
      </c>
      <c r="B275" s="118">
        <v>274</v>
      </c>
      <c r="C275">
        <v>33</v>
      </c>
      <c r="D275">
        <v>3.417026581061295</v>
      </c>
      <c r="E275">
        <v>5.2177412100835294</v>
      </c>
      <c r="F275" s="159">
        <v>0</v>
      </c>
      <c r="G275">
        <v>31.666350000000001</v>
      </c>
      <c r="H275">
        <v>13.3332</v>
      </c>
      <c r="I275" s="119">
        <v>1</v>
      </c>
    </row>
    <row r="276" spans="1:9" ht="15">
      <c r="A276" s="183">
        <v>43375</v>
      </c>
      <c r="B276" s="118">
        <v>275</v>
      </c>
      <c r="C276">
        <v>42.3</v>
      </c>
      <c r="D276">
        <v>3.7052095457291152</v>
      </c>
      <c r="E276">
        <v>4.6597708331200911</v>
      </c>
      <c r="F276">
        <v>0</v>
      </c>
      <c r="G276">
        <v>29.999700000000001</v>
      </c>
      <c r="H276">
        <v>12.77765</v>
      </c>
      <c r="I276" s="119">
        <v>1</v>
      </c>
    </row>
    <row r="277" spans="1:9" ht="15">
      <c r="A277" s="183">
        <v>43376</v>
      </c>
      <c r="B277" s="118">
        <v>276</v>
      </c>
      <c r="C277">
        <v>24.9</v>
      </c>
      <c r="D277">
        <v>4.4874204498274821</v>
      </c>
      <c r="E277">
        <v>5.9178871927889016</v>
      </c>
      <c r="F277">
        <v>0</v>
      </c>
      <c r="G277">
        <v>29.44415</v>
      </c>
      <c r="H277">
        <v>13.88875</v>
      </c>
      <c r="I277" s="119">
        <v>1</v>
      </c>
    </row>
    <row r="278" spans="1:9" ht="15">
      <c r="A278" s="183">
        <v>43377</v>
      </c>
      <c r="B278" s="118">
        <v>277</v>
      </c>
      <c r="C278">
        <v>37.200000000000003</v>
      </c>
      <c r="D278">
        <v>3.0053366315358372</v>
      </c>
      <c r="E278">
        <v>5.0819581904400737</v>
      </c>
      <c r="F278">
        <v>0</v>
      </c>
      <c r="G278">
        <v>32.221899999999998</v>
      </c>
      <c r="H278">
        <v>11.111000000000001</v>
      </c>
      <c r="I278" s="119">
        <v>1</v>
      </c>
    </row>
    <row r="279" spans="1:9" ht="15">
      <c r="A279" s="183">
        <v>43378</v>
      </c>
      <c r="B279" s="118">
        <v>278</v>
      </c>
      <c r="C279">
        <v>17.899999999999999</v>
      </c>
      <c r="D279">
        <v>4.363913464969845</v>
      </c>
      <c r="E279">
        <v>5.496319626762987</v>
      </c>
      <c r="F279">
        <v>0</v>
      </c>
      <c r="G279">
        <v>26.110849999999999</v>
      </c>
      <c r="H279">
        <v>12.222099999999999</v>
      </c>
      <c r="I279" s="119">
        <v>1</v>
      </c>
    </row>
    <row r="280" spans="1:9" ht="15">
      <c r="A280" s="183">
        <v>43379</v>
      </c>
      <c r="B280" s="118">
        <v>279</v>
      </c>
      <c r="C280">
        <v>72.099999999999994</v>
      </c>
      <c r="D280">
        <v>3.334688591156203</v>
      </c>
      <c r="E280">
        <v>2.2713374981004488</v>
      </c>
      <c r="F280">
        <v>0.7619999999999999</v>
      </c>
      <c r="G280">
        <v>31.666350000000001</v>
      </c>
      <c r="H280">
        <v>6.6665999999999999</v>
      </c>
      <c r="I280" s="119">
        <v>1</v>
      </c>
    </row>
    <row r="281" spans="1:9" ht="15">
      <c r="A281" s="183">
        <v>43380</v>
      </c>
      <c r="B281" s="118">
        <v>280</v>
      </c>
      <c r="C281">
        <v>51.1</v>
      </c>
      <c r="D281">
        <v>4.3227444700173008</v>
      </c>
      <c r="E281">
        <v>2.2398197506565549</v>
      </c>
      <c r="F281">
        <v>1.524</v>
      </c>
      <c r="G281">
        <v>14.99985</v>
      </c>
      <c r="H281">
        <v>7.2221500000000001</v>
      </c>
      <c r="I281" s="119">
        <v>1</v>
      </c>
    </row>
    <row r="282" spans="1:9" ht="15">
      <c r="A282" s="183">
        <v>43381</v>
      </c>
      <c r="B282" s="118">
        <v>281</v>
      </c>
      <c r="C282">
        <v>34.200000000000003</v>
      </c>
      <c r="D282">
        <v>2.4289707022001981</v>
      </c>
      <c r="E282">
        <v>3.474117674523542</v>
      </c>
      <c r="F282" s="187">
        <v>8.1</v>
      </c>
      <c r="G282">
        <v>25.555299999999999</v>
      </c>
      <c r="H282">
        <v>12.77765</v>
      </c>
      <c r="I282" s="119">
        <v>1</v>
      </c>
    </row>
    <row r="283" spans="1:9" ht="15">
      <c r="A283" s="183">
        <v>43382</v>
      </c>
      <c r="B283" s="118">
        <v>282</v>
      </c>
      <c r="C283">
        <v>71.3</v>
      </c>
      <c r="D283">
        <v>3.0053366315358372</v>
      </c>
      <c r="E283">
        <v>1.9236995072899301</v>
      </c>
      <c r="F283">
        <v>9.6519999999999992</v>
      </c>
      <c r="G283">
        <v>22.222000000000001</v>
      </c>
      <c r="H283">
        <v>6.6665999999999999</v>
      </c>
      <c r="I283" s="119">
        <v>1</v>
      </c>
    </row>
    <row r="284" spans="1:9" ht="15">
      <c r="A284" s="183">
        <v>43383</v>
      </c>
      <c r="B284" s="118">
        <v>283</v>
      </c>
      <c r="C284">
        <v>34</v>
      </c>
      <c r="D284">
        <v>2.4289707022001981</v>
      </c>
      <c r="E284">
        <v>2.44121514124368</v>
      </c>
      <c r="F284">
        <v>0</v>
      </c>
      <c r="G284">
        <v>11.111000000000001</v>
      </c>
      <c r="H284">
        <v>1.1111</v>
      </c>
      <c r="I284" s="119">
        <v>1</v>
      </c>
    </row>
    <row r="285" spans="1:9" ht="15">
      <c r="A285" s="183">
        <v>43384</v>
      </c>
      <c r="B285" s="118">
        <v>284</v>
      </c>
      <c r="C285">
        <v>74</v>
      </c>
      <c r="D285">
        <v>3.7052095457291152</v>
      </c>
      <c r="E285">
        <v>1.4374064444102641</v>
      </c>
      <c r="F285">
        <v>0</v>
      </c>
      <c r="G285">
        <v>19.44425</v>
      </c>
      <c r="H285">
        <v>4.4443999999999999</v>
      </c>
      <c r="I285" s="119">
        <v>1</v>
      </c>
    </row>
    <row r="286" spans="1:9" ht="15">
      <c r="A286" s="183">
        <v>43385</v>
      </c>
      <c r="B286" s="118">
        <v>285</v>
      </c>
      <c r="C286">
        <v>49</v>
      </c>
      <c r="D286">
        <v>3.7463785406816599</v>
      </c>
      <c r="E286">
        <v>2.117986636978066</v>
      </c>
      <c r="F286">
        <v>0</v>
      </c>
      <c r="G286">
        <v>13.3332</v>
      </c>
      <c r="H286">
        <v>7.2221500000000001</v>
      </c>
      <c r="I286" s="119">
        <v>1</v>
      </c>
    </row>
    <row r="287" spans="1:9" ht="15">
      <c r="A287" s="183">
        <v>43386</v>
      </c>
      <c r="B287" s="118">
        <v>286</v>
      </c>
      <c r="C287">
        <v>45.4</v>
      </c>
      <c r="D287">
        <v>3.993392510396935</v>
      </c>
      <c r="E287">
        <v>3.1489423325590522</v>
      </c>
      <c r="F287">
        <v>3.048</v>
      </c>
      <c r="G287">
        <v>20.555350000000001</v>
      </c>
      <c r="H287">
        <v>7.2221500000000001</v>
      </c>
      <c r="I287" s="119">
        <v>1</v>
      </c>
    </row>
    <row r="288" spans="1:9" ht="15">
      <c r="A288" s="183">
        <v>43387</v>
      </c>
      <c r="B288" s="118">
        <v>287</v>
      </c>
      <c r="C288">
        <v>75.7</v>
      </c>
      <c r="D288">
        <v>4.9402793943054863</v>
      </c>
      <c r="E288">
        <v>1.8405208752336011</v>
      </c>
      <c r="F288">
        <v>0</v>
      </c>
      <c r="G288">
        <v>22.222000000000001</v>
      </c>
      <c r="H288">
        <v>8.3332499999999996</v>
      </c>
      <c r="I288" s="119">
        <v>1</v>
      </c>
    </row>
    <row r="289" spans="1:9" ht="15">
      <c r="A289" s="183">
        <v>43388</v>
      </c>
      <c r="B289" s="118">
        <v>288</v>
      </c>
      <c r="C289">
        <v>45.2</v>
      </c>
      <c r="D289">
        <v>3.5405335659189312</v>
      </c>
      <c r="E289">
        <v>1.87182811486359</v>
      </c>
      <c r="F289">
        <v>0</v>
      </c>
      <c r="G289">
        <v>8.8887999999999998</v>
      </c>
      <c r="H289">
        <v>-2.7777500000000002</v>
      </c>
      <c r="I289" s="119">
        <v>1</v>
      </c>
    </row>
    <row r="290" spans="1:9" ht="15">
      <c r="A290" s="183">
        <v>43389</v>
      </c>
      <c r="B290" s="118">
        <v>289</v>
      </c>
      <c r="C290">
        <v>24.7</v>
      </c>
      <c r="D290">
        <v>0.74104190914582291</v>
      </c>
      <c r="E290">
        <v>1.1281399512530961</v>
      </c>
      <c r="F290">
        <v>0</v>
      </c>
      <c r="G290">
        <v>4.4443999999999999</v>
      </c>
      <c r="H290">
        <v>-2.7777500000000002</v>
      </c>
      <c r="I290" s="119">
        <v>1</v>
      </c>
    </row>
    <row r="291" spans="1:9" ht="15">
      <c r="A291" s="183">
        <v>43390</v>
      </c>
      <c r="B291" s="118">
        <v>290</v>
      </c>
      <c r="C291">
        <v>48.2</v>
      </c>
      <c r="D291">
        <v>0</v>
      </c>
      <c r="E291">
        <v>1.018984706602396</v>
      </c>
      <c r="F291">
        <v>0</v>
      </c>
      <c r="G291">
        <v>11.111000000000001</v>
      </c>
      <c r="H291">
        <v>3.8888500000000001</v>
      </c>
      <c r="I291" s="119">
        <v>1</v>
      </c>
    </row>
    <row r="292" spans="1:9" ht="15">
      <c r="A292" s="183">
        <v>43391</v>
      </c>
      <c r="B292" s="118">
        <v>291</v>
      </c>
      <c r="C292">
        <v>74.3</v>
      </c>
      <c r="D292">
        <v>0</v>
      </c>
      <c r="E292">
        <v>0.71617296441336442</v>
      </c>
      <c r="F292" s="187">
        <v>0</v>
      </c>
      <c r="G292">
        <v>12.77765</v>
      </c>
      <c r="H292">
        <v>4.9999500000000001</v>
      </c>
      <c r="I292" s="119">
        <v>1</v>
      </c>
    </row>
    <row r="293" spans="1:9" ht="15">
      <c r="A293" s="183">
        <v>43392</v>
      </c>
      <c r="B293" s="118">
        <v>292</v>
      </c>
      <c r="C293">
        <v>26.4</v>
      </c>
      <c r="D293">
        <v>0</v>
      </c>
      <c r="E293">
        <v>1.538796455726761</v>
      </c>
      <c r="F293" s="187">
        <v>0</v>
      </c>
      <c r="G293">
        <v>7.7776999999999994</v>
      </c>
      <c r="H293">
        <v>5.5555000000000003</v>
      </c>
      <c r="I293" s="119">
        <v>1</v>
      </c>
    </row>
    <row r="294" spans="1:9" ht="15">
      <c r="A294" s="183">
        <v>43393</v>
      </c>
      <c r="B294" s="118">
        <v>293</v>
      </c>
      <c r="C294">
        <v>31.8</v>
      </c>
      <c r="D294">
        <v>0</v>
      </c>
      <c r="E294">
        <v>1.6942309702948259</v>
      </c>
      <c r="F294">
        <v>0</v>
      </c>
      <c r="G294">
        <v>20.555350000000001</v>
      </c>
      <c r="H294">
        <v>3.3332999999999999</v>
      </c>
      <c r="I294" s="119">
        <v>1</v>
      </c>
    </row>
    <row r="295" spans="1:9" ht="15">
      <c r="A295" s="183">
        <v>43394</v>
      </c>
      <c r="B295" s="118">
        <v>294</v>
      </c>
      <c r="C295">
        <v>25.6</v>
      </c>
      <c r="D295">
        <v>0</v>
      </c>
      <c r="E295">
        <v>1.6329094297664699</v>
      </c>
      <c r="F295">
        <v>0</v>
      </c>
      <c r="G295">
        <v>19.44425</v>
      </c>
      <c r="H295">
        <v>4.4443999999999999</v>
      </c>
      <c r="I295" s="119">
        <v>1</v>
      </c>
    </row>
    <row r="296" spans="1:9" ht="15">
      <c r="A296" s="183">
        <v>43395</v>
      </c>
      <c r="B296" s="118">
        <v>295</v>
      </c>
      <c r="C296">
        <v>39.799999999999997</v>
      </c>
      <c r="D296">
        <v>0</v>
      </c>
      <c r="E296">
        <v>1.4785926008612089</v>
      </c>
      <c r="F296">
        <v>0</v>
      </c>
      <c r="G296">
        <v>19.9998</v>
      </c>
      <c r="H296">
        <v>5.5555000000000003</v>
      </c>
      <c r="I296" s="119">
        <v>1</v>
      </c>
    </row>
    <row r="297" spans="1:9" ht="15">
      <c r="A297" s="183">
        <v>43396</v>
      </c>
      <c r="B297" s="118">
        <v>296</v>
      </c>
      <c r="C297">
        <v>55.1</v>
      </c>
      <c r="D297">
        <v>0</v>
      </c>
      <c r="E297">
        <v>1.557584876054382</v>
      </c>
      <c r="F297">
        <v>0</v>
      </c>
      <c r="G297">
        <v>22.777550000000002</v>
      </c>
      <c r="H297">
        <v>7.2221500000000001</v>
      </c>
      <c r="I297" s="119">
        <v>1</v>
      </c>
    </row>
    <row r="298" spans="1:9" ht="15">
      <c r="A298" s="183">
        <v>43397</v>
      </c>
      <c r="B298" s="118">
        <v>297</v>
      </c>
      <c r="C298">
        <v>82.2</v>
      </c>
      <c r="D298">
        <v>1.399745828386554</v>
      </c>
      <c r="E298">
        <v>0.91947179942235491</v>
      </c>
      <c r="F298">
        <v>19.812000000000001</v>
      </c>
      <c r="G298">
        <v>19.9998</v>
      </c>
      <c r="H298">
        <v>6.6665999999999999</v>
      </c>
      <c r="I298" s="119">
        <v>1</v>
      </c>
    </row>
    <row r="299" spans="1:9" ht="15">
      <c r="A299" s="183">
        <v>43398</v>
      </c>
      <c r="B299" s="118">
        <v>298</v>
      </c>
      <c r="C299">
        <v>21.5</v>
      </c>
      <c r="D299">
        <v>2.5936466820103798</v>
      </c>
      <c r="E299">
        <v>3.1423450087006231</v>
      </c>
      <c r="F299">
        <v>0</v>
      </c>
      <c r="G299">
        <v>21.110900000000001</v>
      </c>
      <c r="H299">
        <v>4.9999500000000001</v>
      </c>
      <c r="I299" s="119">
        <v>1</v>
      </c>
    </row>
    <row r="300" spans="1:9" ht="15">
      <c r="A300" s="183">
        <v>43399</v>
      </c>
      <c r="B300" s="118">
        <v>299</v>
      </c>
      <c r="C300">
        <v>24.7</v>
      </c>
      <c r="D300">
        <v>0</v>
      </c>
      <c r="E300">
        <v>1.187361953006062</v>
      </c>
      <c r="F300">
        <v>0</v>
      </c>
      <c r="G300">
        <v>20.555350000000001</v>
      </c>
      <c r="H300">
        <v>6.1110499999999996</v>
      </c>
      <c r="I300" s="119">
        <v>1</v>
      </c>
    </row>
    <row r="301" spans="1:9" ht="15">
      <c r="A301" s="183">
        <v>43400</v>
      </c>
      <c r="B301" s="118">
        <v>300</v>
      </c>
      <c r="C301">
        <v>16.899999999999999</v>
      </c>
      <c r="D301">
        <v>1.8114357779120109</v>
      </c>
      <c r="E301">
        <v>3.0338040906259209</v>
      </c>
      <c r="F301">
        <v>0</v>
      </c>
      <c r="G301">
        <v>22.777550000000002</v>
      </c>
      <c r="H301">
        <v>5.5555000000000003</v>
      </c>
      <c r="I301" s="119">
        <v>1</v>
      </c>
    </row>
    <row r="302" spans="1:9" ht="15">
      <c r="A302" s="183">
        <v>43401</v>
      </c>
      <c r="B302" s="118">
        <v>301</v>
      </c>
      <c r="C302">
        <v>40.5</v>
      </c>
      <c r="D302">
        <v>0.32935195962036568</v>
      </c>
      <c r="E302">
        <v>1.686108165001899</v>
      </c>
      <c r="F302">
        <v>0</v>
      </c>
      <c r="G302">
        <v>24.444199999999999</v>
      </c>
      <c r="H302">
        <v>6.6665999999999999</v>
      </c>
      <c r="I302" s="119">
        <v>1</v>
      </c>
    </row>
    <row r="303" spans="1:9" ht="15">
      <c r="A303" s="183">
        <v>43402</v>
      </c>
      <c r="B303" s="118">
        <v>302</v>
      </c>
      <c r="C303">
        <v>25.1</v>
      </c>
      <c r="D303">
        <v>3.787547535634205</v>
      </c>
      <c r="E303">
        <v>3.6072406405045649</v>
      </c>
      <c r="F303">
        <v>0</v>
      </c>
      <c r="G303">
        <v>20.555350000000001</v>
      </c>
      <c r="H303">
        <v>6.1110499999999996</v>
      </c>
      <c r="I303" s="119">
        <v>1</v>
      </c>
    </row>
    <row r="304" spans="1:9" ht="15">
      <c r="A304" s="183">
        <v>43403</v>
      </c>
      <c r="B304" s="118">
        <v>303</v>
      </c>
      <c r="C304">
        <v>44.6</v>
      </c>
      <c r="D304">
        <v>0.32935195962036568</v>
      </c>
      <c r="E304">
        <v>1.3723363782668681</v>
      </c>
      <c r="F304">
        <v>0</v>
      </c>
      <c r="G304">
        <v>25.555299999999999</v>
      </c>
      <c r="H304">
        <v>8.8887999999999998</v>
      </c>
      <c r="I304" s="119">
        <v>1</v>
      </c>
    </row>
    <row r="305" spans="1:9" ht="15">
      <c r="A305" s="183">
        <v>43404</v>
      </c>
      <c r="B305" s="118">
        <v>304</v>
      </c>
      <c r="C305">
        <v>73.099999999999994</v>
      </c>
      <c r="D305">
        <v>0.37052095457291151</v>
      </c>
      <c r="E305">
        <v>0.8056844780317447</v>
      </c>
      <c r="F305">
        <v>0</v>
      </c>
      <c r="G305">
        <v>14.99985</v>
      </c>
      <c r="H305">
        <v>2.7777500000000002</v>
      </c>
      <c r="I305" s="119">
        <v>1</v>
      </c>
    </row>
    <row r="306" spans="1:9" ht="15">
      <c r="A306" s="183">
        <v>43405</v>
      </c>
      <c r="B306" s="118">
        <v>305</v>
      </c>
      <c r="C306">
        <v>29.2</v>
      </c>
      <c r="D306">
        <v>1.5232528132441909</v>
      </c>
      <c r="E306">
        <v>1.458393429931288</v>
      </c>
      <c r="F306">
        <v>0</v>
      </c>
      <c r="G306">
        <v>5.5555000000000003</v>
      </c>
      <c r="H306">
        <v>-1.1111</v>
      </c>
      <c r="I306" s="119">
        <v>1</v>
      </c>
    </row>
    <row r="307" spans="1:9" ht="15">
      <c r="A307" s="183">
        <v>43406</v>
      </c>
      <c r="B307" s="118">
        <v>306</v>
      </c>
      <c r="C307">
        <v>19.3</v>
      </c>
      <c r="D307">
        <v>0.82337989905091424</v>
      </c>
      <c r="E307">
        <v>1.718485287272731</v>
      </c>
      <c r="F307">
        <v>0</v>
      </c>
      <c r="G307">
        <v>13.3332</v>
      </c>
      <c r="H307">
        <v>0.55554999999999999</v>
      </c>
      <c r="I307" s="119">
        <v>1</v>
      </c>
    </row>
    <row r="308" spans="1:9" ht="15">
      <c r="A308" s="183">
        <v>43407</v>
      </c>
      <c r="B308" s="118">
        <v>307</v>
      </c>
      <c r="C308">
        <v>36.6</v>
      </c>
      <c r="D308">
        <v>0.32935195962036568</v>
      </c>
      <c r="E308">
        <v>1.4438912050159229</v>
      </c>
      <c r="F308" s="188">
        <v>0</v>
      </c>
      <c r="G308">
        <v>18.8887</v>
      </c>
      <c r="H308">
        <v>1.66665</v>
      </c>
      <c r="I308" s="119">
        <v>1</v>
      </c>
    </row>
    <row r="309" spans="1:9" ht="15">
      <c r="A309" s="183">
        <v>43408</v>
      </c>
      <c r="B309" s="118">
        <v>308</v>
      </c>
      <c r="C309">
        <v>27.7</v>
      </c>
      <c r="D309">
        <v>2.9641676365832921</v>
      </c>
      <c r="E309">
        <v>2.704026896505284</v>
      </c>
      <c r="F309">
        <v>0</v>
      </c>
      <c r="G309">
        <v>16.110949999999999</v>
      </c>
      <c r="H309">
        <v>0.55554999999999999</v>
      </c>
      <c r="I309" s="119">
        <v>1</v>
      </c>
    </row>
    <row r="310" spans="1:9" ht="15">
      <c r="A310" s="183">
        <v>43409</v>
      </c>
      <c r="B310" s="118">
        <v>309</v>
      </c>
      <c r="C310">
        <v>17.399999999999999</v>
      </c>
      <c r="D310">
        <v>4.7756034144953032</v>
      </c>
      <c r="E310">
        <v>3.9004556745133532</v>
      </c>
      <c r="F310">
        <v>0</v>
      </c>
      <c r="G310">
        <v>16.666499999999999</v>
      </c>
      <c r="H310">
        <v>1.66665</v>
      </c>
      <c r="I310" s="119">
        <v>1</v>
      </c>
    </row>
    <row r="311" spans="1:9" ht="15">
      <c r="A311" s="183">
        <v>43410</v>
      </c>
      <c r="B311" s="118">
        <v>310</v>
      </c>
      <c r="C311">
        <v>11.4</v>
      </c>
      <c r="D311">
        <v>3.2111816062985659</v>
      </c>
      <c r="E311">
        <v>3.9356192600318001</v>
      </c>
      <c r="F311">
        <v>0</v>
      </c>
      <c r="G311">
        <v>19.9998</v>
      </c>
      <c r="H311">
        <v>2.7777500000000002</v>
      </c>
      <c r="I311" s="119">
        <v>1</v>
      </c>
    </row>
    <row r="312" spans="1:9" ht="15">
      <c r="A312" s="183">
        <v>43411</v>
      </c>
      <c r="B312" s="118">
        <v>311</v>
      </c>
      <c r="C312">
        <v>56.7</v>
      </c>
      <c r="D312">
        <v>0.16467597981018289</v>
      </c>
      <c r="E312">
        <v>1.13224518043448</v>
      </c>
      <c r="F312">
        <v>0</v>
      </c>
      <c r="G312">
        <v>21.666450000000001</v>
      </c>
      <c r="H312">
        <v>3.3332999999999999</v>
      </c>
      <c r="I312" s="119">
        <v>1</v>
      </c>
    </row>
    <row r="313" spans="1:9" ht="15">
      <c r="A313" s="183">
        <v>43412</v>
      </c>
      <c r="B313" s="118">
        <v>312</v>
      </c>
      <c r="C313">
        <v>86.4</v>
      </c>
      <c r="D313">
        <v>0</v>
      </c>
      <c r="E313">
        <v>0.66218804854322166</v>
      </c>
      <c r="F313">
        <v>0</v>
      </c>
      <c r="G313">
        <v>11.666550000000001</v>
      </c>
      <c r="H313">
        <v>2.7777500000000002</v>
      </c>
      <c r="I313" s="119">
        <v>1</v>
      </c>
    </row>
    <row r="314" spans="1:9" ht="15">
      <c r="A314" s="183">
        <v>43413</v>
      </c>
      <c r="B314" s="118">
        <v>313</v>
      </c>
      <c r="C314">
        <v>22.2</v>
      </c>
      <c r="D314">
        <v>0</v>
      </c>
      <c r="E314">
        <v>0.88943524120886275</v>
      </c>
      <c r="F314">
        <v>0</v>
      </c>
      <c r="G314">
        <v>7.7776999999999994</v>
      </c>
      <c r="H314">
        <v>-2.2222</v>
      </c>
      <c r="I314" s="119">
        <v>1</v>
      </c>
    </row>
    <row r="315" spans="1:9" ht="15">
      <c r="A315" s="183">
        <v>43414</v>
      </c>
      <c r="B315" s="118">
        <v>314</v>
      </c>
      <c r="C315">
        <v>36</v>
      </c>
      <c r="D315">
        <v>0.16467597981018289</v>
      </c>
      <c r="E315">
        <v>1.0246619819627969</v>
      </c>
      <c r="F315">
        <v>0</v>
      </c>
      <c r="G315">
        <v>9.44435</v>
      </c>
      <c r="H315">
        <v>-2.7777500000000002</v>
      </c>
      <c r="I315" s="119">
        <v>1</v>
      </c>
    </row>
    <row r="316" spans="1:9" ht="15">
      <c r="A316" s="183">
        <v>43415</v>
      </c>
      <c r="B316" s="118">
        <v>315</v>
      </c>
      <c r="C316">
        <v>53.3</v>
      </c>
      <c r="D316">
        <v>0</v>
      </c>
      <c r="E316">
        <v>1.0002206957515181</v>
      </c>
      <c r="F316">
        <v>0</v>
      </c>
      <c r="G316">
        <v>12.77765</v>
      </c>
      <c r="H316">
        <v>-1.1111</v>
      </c>
      <c r="I316" s="119">
        <v>1</v>
      </c>
    </row>
    <row r="317" spans="1:9" ht="15">
      <c r="A317" s="183">
        <v>43416</v>
      </c>
      <c r="B317" s="118">
        <v>316</v>
      </c>
      <c r="C317">
        <v>60.4</v>
      </c>
      <c r="D317">
        <v>0</v>
      </c>
      <c r="E317">
        <v>0.79534390702610824</v>
      </c>
      <c r="F317">
        <v>0</v>
      </c>
      <c r="G317">
        <v>7.2221500000000001</v>
      </c>
      <c r="H317">
        <v>-6.1110499999999996</v>
      </c>
      <c r="I317" s="119">
        <v>1</v>
      </c>
    </row>
    <row r="318" spans="1:9" ht="15">
      <c r="A318" s="183">
        <v>43417</v>
      </c>
      <c r="B318" s="118">
        <v>317</v>
      </c>
      <c r="C318">
        <v>27.6</v>
      </c>
      <c r="D318">
        <v>0</v>
      </c>
      <c r="E318">
        <v>0.65959549853672161</v>
      </c>
      <c r="F318">
        <v>0</v>
      </c>
      <c r="G318">
        <v>-1.1111</v>
      </c>
      <c r="H318">
        <v>-10.55545</v>
      </c>
      <c r="I318" s="119">
        <v>1</v>
      </c>
    </row>
    <row r="319" spans="1:9" ht="15">
      <c r="A319" s="183">
        <v>43418</v>
      </c>
      <c r="B319" s="118">
        <v>318</v>
      </c>
      <c r="C319">
        <v>27.2</v>
      </c>
      <c r="D319">
        <v>0</v>
      </c>
      <c r="E319">
        <v>0.78322651458307369</v>
      </c>
      <c r="F319">
        <v>0</v>
      </c>
      <c r="G319">
        <v>5.5555000000000003</v>
      </c>
      <c r="H319">
        <v>-4.4443999999999999</v>
      </c>
      <c r="I319" s="119">
        <v>1</v>
      </c>
    </row>
    <row r="320" spans="1:9" ht="15">
      <c r="A320" s="183">
        <v>43419</v>
      </c>
      <c r="B320" s="118">
        <v>319</v>
      </c>
      <c r="C320">
        <v>19.3</v>
      </c>
      <c r="D320">
        <v>8.2337989905091433E-2</v>
      </c>
      <c r="E320">
        <v>0.91216842399269205</v>
      </c>
      <c r="F320">
        <v>0</v>
      </c>
      <c r="G320">
        <v>12.77765</v>
      </c>
      <c r="H320">
        <v>-1.1111</v>
      </c>
      <c r="I320" s="119">
        <v>1</v>
      </c>
    </row>
    <row r="321" spans="1:9" ht="15">
      <c r="A321" s="183">
        <v>43420</v>
      </c>
      <c r="B321" s="118">
        <v>320</v>
      </c>
      <c r="C321">
        <v>12.6</v>
      </c>
      <c r="D321">
        <v>0</v>
      </c>
      <c r="E321">
        <v>0.80245247462558755</v>
      </c>
      <c r="F321" s="159">
        <v>0</v>
      </c>
      <c r="G321">
        <v>18.33315</v>
      </c>
      <c r="H321">
        <v>-1.66665</v>
      </c>
      <c r="I321" s="119">
        <v>1</v>
      </c>
    </row>
    <row r="322" spans="1:9" ht="15">
      <c r="A322" s="183">
        <v>43421</v>
      </c>
      <c r="B322" s="118">
        <v>321</v>
      </c>
      <c r="C322">
        <v>43.6</v>
      </c>
      <c r="D322">
        <v>0</v>
      </c>
      <c r="E322">
        <v>0.8267342421901327</v>
      </c>
      <c r="F322">
        <v>0</v>
      </c>
      <c r="G322">
        <v>19.44425</v>
      </c>
      <c r="H322">
        <v>1.66665</v>
      </c>
      <c r="I322" s="119">
        <v>1</v>
      </c>
    </row>
    <row r="323" spans="1:9" ht="15">
      <c r="A323" s="183">
        <v>43422</v>
      </c>
      <c r="B323" s="118">
        <v>322</v>
      </c>
      <c r="C323">
        <v>69.5</v>
      </c>
      <c r="D323">
        <v>0</v>
      </c>
      <c r="E323">
        <v>0.53787679880117178</v>
      </c>
      <c r="F323">
        <v>0</v>
      </c>
      <c r="G323">
        <v>4.4443999999999999</v>
      </c>
      <c r="H323">
        <v>-4.9999500000000001</v>
      </c>
      <c r="I323" s="119">
        <v>1</v>
      </c>
    </row>
    <row r="324" spans="1:9" ht="15">
      <c r="A324" s="183">
        <v>43423</v>
      </c>
      <c r="B324" s="118">
        <v>323</v>
      </c>
      <c r="C324">
        <v>20.2</v>
      </c>
      <c r="D324">
        <v>8.2337989905091433E-2</v>
      </c>
      <c r="E324">
        <v>0.71110747466251278</v>
      </c>
      <c r="F324">
        <v>0</v>
      </c>
      <c r="G324">
        <v>2.2222</v>
      </c>
      <c r="H324">
        <v>-6.1110499999999996</v>
      </c>
      <c r="I324" s="119">
        <v>1</v>
      </c>
    </row>
    <row r="325" spans="1:9" ht="15">
      <c r="A325" s="183">
        <v>43424</v>
      </c>
      <c r="B325" s="118">
        <v>324</v>
      </c>
      <c r="C325">
        <v>32.1</v>
      </c>
      <c r="D325">
        <v>0</v>
      </c>
      <c r="E325">
        <v>0.75927421996247402</v>
      </c>
      <c r="F325">
        <v>0</v>
      </c>
      <c r="G325">
        <v>11.666550000000001</v>
      </c>
      <c r="H325">
        <v>-5.5555000000000003</v>
      </c>
      <c r="I325" s="119">
        <v>1</v>
      </c>
    </row>
    <row r="326" spans="1:9" ht="15">
      <c r="A326" s="183">
        <v>43425</v>
      </c>
      <c r="B326" s="118">
        <v>325</v>
      </c>
      <c r="C326">
        <v>30.6</v>
      </c>
      <c r="D326">
        <v>0.20584497476272859</v>
      </c>
      <c r="E326">
        <v>0.95459897567577245</v>
      </c>
      <c r="F326">
        <v>0</v>
      </c>
      <c r="G326">
        <v>13.3332</v>
      </c>
      <c r="H326">
        <v>-2.2222</v>
      </c>
      <c r="I326" s="119">
        <v>1</v>
      </c>
    </row>
    <row r="327" spans="1:9" ht="15">
      <c r="A327" s="183">
        <v>43426</v>
      </c>
      <c r="B327" s="118">
        <v>326</v>
      </c>
      <c r="C327">
        <v>37.799999999999997</v>
      </c>
      <c r="D327">
        <v>0.20584497476272859</v>
      </c>
      <c r="E327">
        <v>0.86884807893276927</v>
      </c>
      <c r="F327">
        <v>0</v>
      </c>
      <c r="G327">
        <v>15.555400000000001</v>
      </c>
      <c r="H327">
        <v>-1.1111</v>
      </c>
      <c r="I327" s="119">
        <v>1</v>
      </c>
    </row>
    <row r="328" spans="1:9" ht="15">
      <c r="A328" s="183">
        <v>43427</v>
      </c>
      <c r="B328" s="118">
        <v>327</v>
      </c>
      <c r="C328">
        <v>-4</v>
      </c>
      <c r="D328">
        <v>0</v>
      </c>
      <c r="E328">
        <v>0.68207239413086285</v>
      </c>
      <c r="F328">
        <v>0</v>
      </c>
      <c r="G328">
        <v>14.99985</v>
      </c>
      <c r="H328">
        <v>-1.66665</v>
      </c>
      <c r="I328" s="119">
        <v>1</v>
      </c>
    </row>
    <row r="329" spans="1:9" ht="15">
      <c r="A329" s="183">
        <v>43428</v>
      </c>
      <c r="B329" s="118">
        <v>328</v>
      </c>
      <c r="C329">
        <v>-5.2</v>
      </c>
      <c r="D329">
        <v>8.4396439652718716</v>
      </c>
      <c r="E329">
        <v>4.9690852721384529</v>
      </c>
      <c r="F329">
        <v>0</v>
      </c>
      <c r="G329">
        <v>17.222049999999999</v>
      </c>
      <c r="H329">
        <v>1.1111</v>
      </c>
      <c r="I329" s="119">
        <v>1</v>
      </c>
    </row>
    <row r="330" spans="1:9" ht="15">
      <c r="A330" s="183">
        <v>43429</v>
      </c>
      <c r="B330" s="118">
        <v>329</v>
      </c>
      <c r="F330">
        <v>0</v>
      </c>
      <c r="G330">
        <v>18.8887</v>
      </c>
      <c r="H330">
        <v>0.55554999999999999</v>
      </c>
      <c r="I330" s="119">
        <v>1</v>
      </c>
    </row>
    <row r="331" spans="1:9" ht="15">
      <c r="A331" s="183">
        <v>43430</v>
      </c>
      <c r="B331" s="118">
        <v>330</v>
      </c>
      <c r="C331">
        <v>-4.9000000000000004</v>
      </c>
      <c r="D331">
        <v>1.070393868766188</v>
      </c>
      <c r="E331">
        <v>1.2846625390445581</v>
      </c>
      <c r="F331">
        <v>0</v>
      </c>
      <c r="G331">
        <v>8.3332499999999996</v>
      </c>
      <c r="H331">
        <v>-7.2221500000000001</v>
      </c>
      <c r="I331" s="119">
        <v>1</v>
      </c>
    </row>
    <row r="332" spans="1:9" ht="15">
      <c r="A332" s="183">
        <v>43431</v>
      </c>
      <c r="B332" s="118">
        <v>331</v>
      </c>
      <c r="F332">
        <v>0</v>
      </c>
      <c r="G332">
        <v>12.222099999999999</v>
      </c>
      <c r="H332">
        <v>-3.8888500000000001</v>
      </c>
      <c r="I332" s="119">
        <v>1</v>
      </c>
    </row>
    <row r="333" spans="1:9" ht="15">
      <c r="A333" s="183">
        <v>43432</v>
      </c>
      <c r="B333" s="118">
        <v>332</v>
      </c>
      <c r="F333">
        <v>0</v>
      </c>
      <c r="G333">
        <v>18.33315</v>
      </c>
      <c r="H333">
        <v>-2.2222</v>
      </c>
      <c r="I333" s="119">
        <v>1</v>
      </c>
    </row>
    <row r="334" spans="1:9" ht="15">
      <c r="A334" s="183">
        <v>43433</v>
      </c>
      <c r="B334" s="118">
        <v>333</v>
      </c>
      <c r="F334">
        <v>0</v>
      </c>
      <c r="G334">
        <v>20.555350000000001</v>
      </c>
      <c r="H334">
        <v>3.3332999999999999</v>
      </c>
      <c r="I334" s="119">
        <v>1</v>
      </c>
    </row>
    <row r="335" spans="1:9" ht="15">
      <c r="A335" s="183">
        <v>43434</v>
      </c>
      <c r="B335" s="118">
        <v>334</v>
      </c>
      <c r="F335">
        <v>0</v>
      </c>
      <c r="G335">
        <v>19.44425</v>
      </c>
      <c r="H335">
        <v>4.4443999999999999</v>
      </c>
      <c r="I335" s="119">
        <v>1</v>
      </c>
    </row>
    <row r="336" spans="1:9" ht="15">
      <c r="A336" s="183">
        <v>43435</v>
      </c>
      <c r="B336" s="118">
        <v>335</v>
      </c>
      <c r="F336">
        <v>0</v>
      </c>
      <c r="G336">
        <v>17.222049999999999</v>
      </c>
      <c r="H336">
        <v>0.55554999999999999</v>
      </c>
      <c r="I336" s="119">
        <v>1</v>
      </c>
    </row>
    <row r="337" spans="1:9" ht="15">
      <c r="A337" s="183">
        <v>43436</v>
      </c>
      <c r="B337" s="118">
        <v>336</v>
      </c>
      <c r="F337">
        <v>0</v>
      </c>
      <c r="G337">
        <v>13.88875</v>
      </c>
      <c r="H337">
        <v>-2.2222</v>
      </c>
      <c r="I337" s="119">
        <v>1</v>
      </c>
    </row>
    <row r="338" spans="1:9" ht="15">
      <c r="A338" s="183">
        <v>43437</v>
      </c>
      <c r="B338" s="118">
        <v>337</v>
      </c>
      <c r="F338">
        <v>0</v>
      </c>
      <c r="G338">
        <v>6.1110499999999996</v>
      </c>
      <c r="H338">
        <v>-4.9999500000000001</v>
      </c>
      <c r="I338" s="119">
        <v>1</v>
      </c>
    </row>
    <row r="339" spans="1:9" ht="15">
      <c r="A339" s="183">
        <v>43438</v>
      </c>
      <c r="B339" s="118">
        <v>338</v>
      </c>
      <c r="C339">
        <v>28.6</v>
      </c>
      <c r="D339">
        <v>1.399745828386554</v>
      </c>
      <c r="E339">
        <v>1.2722547451974231</v>
      </c>
      <c r="F339">
        <v>0</v>
      </c>
      <c r="G339">
        <v>8.3332499999999996</v>
      </c>
      <c r="H339">
        <v>-3.8888500000000001</v>
      </c>
      <c r="I339" s="119">
        <v>1</v>
      </c>
    </row>
    <row r="340" spans="1:9" ht="15">
      <c r="A340" s="183">
        <v>43439</v>
      </c>
      <c r="B340" s="118">
        <v>339</v>
      </c>
      <c r="C340">
        <v>48.1</v>
      </c>
      <c r="D340">
        <v>4.6932654245902121</v>
      </c>
      <c r="E340">
        <v>1.5528394703333961</v>
      </c>
      <c r="F340">
        <v>0</v>
      </c>
      <c r="G340">
        <v>7.2221500000000001</v>
      </c>
      <c r="H340">
        <v>-6.1110499999999996</v>
      </c>
      <c r="I340" s="119">
        <v>1</v>
      </c>
    </row>
    <row r="341" spans="1:9" ht="15">
      <c r="A341" s="183">
        <v>43440</v>
      </c>
      <c r="B341" s="118">
        <v>340</v>
      </c>
      <c r="C341">
        <v>47.4</v>
      </c>
      <c r="D341">
        <v>3.8287165305867519</v>
      </c>
      <c r="E341">
        <v>1.895943311990091</v>
      </c>
      <c r="F341">
        <v>0</v>
      </c>
      <c r="G341">
        <v>12.222099999999999</v>
      </c>
      <c r="H341">
        <v>-4.9999500000000001</v>
      </c>
      <c r="I341" s="119">
        <v>1</v>
      </c>
    </row>
    <row r="342" spans="1:9" ht="15">
      <c r="A342" s="183">
        <v>43441</v>
      </c>
      <c r="B342" s="118">
        <v>341</v>
      </c>
      <c r="C342">
        <v>62.1</v>
      </c>
      <c r="D342">
        <v>1.8526047728645569</v>
      </c>
      <c r="E342">
        <v>0.75403759992620623</v>
      </c>
      <c r="F342">
        <v>0</v>
      </c>
      <c r="G342">
        <v>3.8888500000000001</v>
      </c>
      <c r="H342">
        <v>-5.5555000000000003</v>
      </c>
      <c r="I342" s="119">
        <v>1</v>
      </c>
    </row>
    <row r="343" spans="1:9" ht="15">
      <c r="A343" s="183">
        <v>43442</v>
      </c>
      <c r="B343" s="118">
        <v>342</v>
      </c>
      <c r="C343">
        <v>44</v>
      </c>
      <c r="D343">
        <v>2.0172807526747398</v>
      </c>
      <c r="E343">
        <v>1.038004514726772</v>
      </c>
      <c r="F343">
        <v>0</v>
      </c>
      <c r="G343">
        <v>3.8888500000000001</v>
      </c>
      <c r="H343">
        <v>-2.2222</v>
      </c>
      <c r="I343" s="119">
        <v>1</v>
      </c>
    </row>
    <row r="344" spans="1:9" ht="15">
      <c r="A344" s="183">
        <v>43443</v>
      </c>
      <c r="B344" s="118">
        <v>343</v>
      </c>
      <c r="C344">
        <v>35.6</v>
      </c>
      <c r="D344">
        <v>1.5232528132441909</v>
      </c>
      <c r="E344">
        <v>1.21240294066323</v>
      </c>
      <c r="F344">
        <v>0</v>
      </c>
      <c r="G344">
        <v>8.3332499999999996</v>
      </c>
      <c r="H344">
        <v>-6.1110499999999996</v>
      </c>
      <c r="I344" s="119">
        <v>1</v>
      </c>
    </row>
    <row r="345" spans="1:9" ht="15">
      <c r="A345" s="183">
        <v>43444</v>
      </c>
      <c r="B345" s="118">
        <v>344</v>
      </c>
      <c r="C345">
        <v>18.100000000000001</v>
      </c>
      <c r="D345">
        <v>0.37052095457291151</v>
      </c>
      <c r="E345">
        <v>0.85187459866490334</v>
      </c>
      <c r="F345">
        <v>0</v>
      </c>
      <c r="G345">
        <v>12.222099999999999</v>
      </c>
      <c r="H345">
        <v>-4.9999500000000001</v>
      </c>
      <c r="I345" s="119">
        <v>1</v>
      </c>
    </row>
    <row r="346" spans="1:9" ht="15">
      <c r="A346" s="183">
        <v>43445</v>
      </c>
      <c r="B346" s="118">
        <v>345</v>
      </c>
      <c r="C346">
        <v>24.9</v>
      </c>
      <c r="D346">
        <v>0.37052095457291151</v>
      </c>
      <c r="E346">
        <v>0.78731219302627764</v>
      </c>
      <c r="F346">
        <v>0</v>
      </c>
      <c r="G346">
        <v>9.9999000000000002</v>
      </c>
      <c r="H346">
        <v>-3.3332999999999999</v>
      </c>
      <c r="I346" s="119">
        <v>1</v>
      </c>
    </row>
    <row r="347" spans="1:9" ht="15">
      <c r="A347" s="183">
        <v>43446</v>
      </c>
      <c r="B347" s="118">
        <v>346</v>
      </c>
      <c r="C347">
        <v>17.399999999999999</v>
      </c>
      <c r="D347">
        <v>3.334688591156203</v>
      </c>
      <c r="E347">
        <v>2.837714044406435</v>
      </c>
      <c r="F347">
        <v>0</v>
      </c>
      <c r="G347">
        <v>14.4443</v>
      </c>
      <c r="H347">
        <v>-6.1110499999999996</v>
      </c>
      <c r="I347" s="119">
        <v>1</v>
      </c>
    </row>
    <row r="348" spans="1:9" ht="15">
      <c r="A348" s="183">
        <v>43447</v>
      </c>
      <c r="B348" s="118">
        <v>347</v>
      </c>
      <c r="C348">
        <v>16.899999999999999</v>
      </c>
      <c r="D348">
        <v>2.3054637173425601</v>
      </c>
      <c r="E348">
        <v>2.6438839573920072</v>
      </c>
      <c r="F348">
        <v>0</v>
      </c>
      <c r="G348">
        <v>17.7776</v>
      </c>
      <c r="H348">
        <v>0.55554999999999999</v>
      </c>
      <c r="I348" s="119">
        <v>1</v>
      </c>
    </row>
    <row r="349" spans="1:9" ht="15">
      <c r="A349" s="183">
        <v>43448</v>
      </c>
      <c r="B349" s="118">
        <v>348</v>
      </c>
      <c r="C349">
        <v>13.7</v>
      </c>
      <c r="D349">
        <v>0.74104190914582291</v>
      </c>
      <c r="E349">
        <v>1.007025036250208</v>
      </c>
      <c r="F349">
        <v>0</v>
      </c>
      <c r="G349">
        <v>7.2221500000000001</v>
      </c>
      <c r="H349">
        <v>-6.6665999999999999</v>
      </c>
      <c r="I349" s="119">
        <v>1</v>
      </c>
    </row>
    <row r="350" spans="1:9" ht="15">
      <c r="A350" s="183">
        <v>43449</v>
      </c>
      <c r="B350" s="118">
        <v>349</v>
      </c>
      <c r="C350">
        <v>9.4</v>
      </c>
      <c r="D350">
        <v>4.528589444780029</v>
      </c>
      <c r="E350">
        <v>3.2560053092502379</v>
      </c>
      <c r="F350">
        <v>0</v>
      </c>
      <c r="G350">
        <v>11.666550000000001</v>
      </c>
      <c r="H350">
        <v>-5.5555000000000003</v>
      </c>
      <c r="I350" s="119">
        <v>1</v>
      </c>
    </row>
    <row r="351" spans="1:9" ht="15">
      <c r="A351" s="183">
        <v>43450</v>
      </c>
      <c r="B351" s="118">
        <v>350</v>
      </c>
      <c r="C351">
        <v>13.1</v>
      </c>
      <c r="D351">
        <v>0.69987291419327713</v>
      </c>
      <c r="E351">
        <v>1.311931898784694</v>
      </c>
      <c r="F351">
        <v>0</v>
      </c>
      <c r="G351">
        <v>17.222049999999999</v>
      </c>
      <c r="H351">
        <v>3.3332999999999999</v>
      </c>
      <c r="I351" s="119">
        <v>1</v>
      </c>
    </row>
    <row r="352" spans="1:9" ht="15">
      <c r="A352" s="183">
        <v>43451</v>
      </c>
      <c r="B352" s="118">
        <v>351</v>
      </c>
      <c r="C352">
        <v>18.5</v>
      </c>
      <c r="D352">
        <v>0.41168994952545712</v>
      </c>
      <c r="E352">
        <v>0.99824877046839855</v>
      </c>
      <c r="F352">
        <v>0</v>
      </c>
      <c r="G352">
        <v>16.666499999999999</v>
      </c>
      <c r="H352">
        <v>-1.66665</v>
      </c>
      <c r="I352" s="119">
        <v>1</v>
      </c>
    </row>
    <row r="353" spans="1:9" ht="15">
      <c r="A353" s="183">
        <v>43452</v>
      </c>
      <c r="B353" s="118">
        <v>352</v>
      </c>
      <c r="C353">
        <v>34.1</v>
      </c>
      <c r="D353">
        <v>0.86454889400346002</v>
      </c>
      <c r="E353">
        <v>1.232705654027157</v>
      </c>
      <c r="F353">
        <v>0</v>
      </c>
      <c r="G353">
        <v>15.555400000000001</v>
      </c>
      <c r="H353">
        <v>1.1111</v>
      </c>
      <c r="I353" s="119">
        <v>1</v>
      </c>
    </row>
    <row r="354" spans="1:9" ht="15">
      <c r="A354" s="183">
        <v>43453</v>
      </c>
      <c r="B354" s="118">
        <v>353</v>
      </c>
      <c r="C354">
        <v>21.3</v>
      </c>
      <c r="D354">
        <v>0.41168994952545712</v>
      </c>
      <c r="E354">
        <v>0.9872064481981182</v>
      </c>
      <c r="F354">
        <v>0</v>
      </c>
      <c r="G354">
        <v>17.222049999999999</v>
      </c>
      <c r="H354">
        <v>-1.66665</v>
      </c>
      <c r="I354" s="119">
        <v>1</v>
      </c>
    </row>
    <row r="355" spans="1:9" ht="15">
      <c r="A355" s="183">
        <v>43454</v>
      </c>
      <c r="B355" s="118">
        <v>354</v>
      </c>
      <c r="C355">
        <v>22.1</v>
      </c>
      <c r="D355">
        <v>2.0996187425798309</v>
      </c>
      <c r="E355">
        <v>2.2375660802983299</v>
      </c>
      <c r="F355">
        <v>0</v>
      </c>
      <c r="G355">
        <v>16.110949999999999</v>
      </c>
      <c r="H355">
        <v>-3.3332999999999999</v>
      </c>
      <c r="I355" s="119">
        <v>1</v>
      </c>
    </row>
    <row r="356" spans="1:9" ht="15">
      <c r="A356" s="183">
        <v>43455</v>
      </c>
      <c r="B356" s="118">
        <v>355</v>
      </c>
      <c r="C356">
        <v>8.6999999999999993</v>
      </c>
      <c r="D356">
        <v>5.557814318593671</v>
      </c>
      <c r="E356">
        <v>3.2414103749527459</v>
      </c>
      <c r="F356">
        <v>0</v>
      </c>
      <c r="G356">
        <v>10.55545</v>
      </c>
      <c r="H356">
        <v>-6.1110499999999996</v>
      </c>
      <c r="I356" s="119">
        <v>1</v>
      </c>
    </row>
    <row r="357" spans="1:9" ht="15">
      <c r="A357" s="183">
        <v>43456</v>
      </c>
      <c r="B357" s="118">
        <v>356</v>
      </c>
      <c r="C357">
        <v>17.899999999999999</v>
      </c>
      <c r="D357">
        <v>4.1992374851596628</v>
      </c>
      <c r="E357">
        <v>2.8695233714691302</v>
      </c>
      <c r="F357">
        <v>0</v>
      </c>
      <c r="G357">
        <v>11.666550000000001</v>
      </c>
      <c r="H357">
        <v>-3.3332999999999999</v>
      </c>
      <c r="I357" s="119">
        <v>1</v>
      </c>
    </row>
    <row r="358" spans="1:9" ht="15">
      <c r="A358" s="183">
        <v>43457</v>
      </c>
      <c r="B358" s="118">
        <v>357</v>
      </c>
      <c r="C358">
        <v>37.6</v>
      </c>
      <c r="D358">
        <v>2.9641676365832921</v>
      </c>
      <c r="E358">
        <v>2.632577053166584</v>
      </c>
      <c r="F358">
        <v>0</v>
      </c>
      <c r="G358">
        <v>20.555350000000001</v>
      </c>
      <c r="H358">
        <v>-3.8888500000000001</v>
      </c>
      <c r="I358" s="119">
        <v>1</v>
      </c>
    </row>
    <row r="359" spans="1:9" ht="15">
      <c r="A359" s="183">
        <v>43458</v>
      </c>
      <c r="B359" s="118">
        <v>358</v>
      </c>
      <c r="C359">
        <v>20.399999999999999</v>
      </c>
      <c r="D359">
        <v>4.2404064801122097</v>
      </c>
      <c r="E359">
        <v>2.2510692325166071</v>
      </c>
      <c r="F359">
        <v>0</v>
      </c>
      <c r="G359">
        <v>8.8887999999999998</v>
      </c>
      <c r="H359">
        <v>-2.2222</v>
      </c>
      <c r="I359" s="119">
        <v>1</v>
      </c>
    </row>
    <row r="360" spans="1:9" ht="15">
      <c r="A360" s="183">
        <v>43459</v>
      </c>
      <c r="B360" s="118">
        <v>359</v>
      </c>
      <c r="C360">
        <v>37.9</v>
      </c>
      <c r="D360">
        <v>3.4993645709663861</v>
      </c>
      <c r="E360">
        <v>1.941032742451243</v>
      </c>
      <c r="F360">
        <v>0</v>
      </c>
      <c r="G360">
        <v>12.222099999999999</v>
      </c>
      <c r="H360">
        <v>-3.3332999999999999</v>
      </c>
      <c r="I360" s="119">
        <v>1</v>
      </c>
    </row>
    <row r="361" spans="1:9" ht="15">
      <c r="A361" s="183">
        <v>43460</v>
      </c>
      <c r="B361" s="118">
        <v>360</v>
      </c>
      <c r="C361">
        <v>68.900000000000006</v>
      </c>
      <c r="D361">
        <v>4.3227444700173008</v>
      </c>
      <c r="E361">
        <v>1.577080580258188</v>
      </c>
      <c r="F361">
        <v>1.016</v>
      </c>
      <c r="G361">
        <v>17.7776</v>
      </c>
      <c r="H361">
        <v>-3.8888500000000001</v>
      </c>
      <c r="I361" s="119">
        <v>1</v>
      </c>
    </row>
    <row r="362" spans="1:9" ht="15">
      <c r="A362" s="183">
        <v>43461</v>
      </c>
      <c r="B362" s="118">
        <v>361</v>
      </c>
      <c r="C362">
        <v>47.1</v>
      </c>
      <c r="D362">
        <v>4.7756034144953032</v>
      </c>
      <c r="E362">
        <v>2.0350694198949699</v>
      </c>
      <c r="F362">
        <v>0</v>
      </c>
      <c r="G362">
        <v>13.3332</v>
      </c>
      <c r="H362">
        <v>-2.2222</v>
      </c>
      <c r="I362" s="119">
        <v>1</v>
      </c>
    </row>
    <row r="363" spans="1:9" ht="15">
      <c r="A363" s="183">
        <v>43462</v>
      </c>
      <c r="B363" s="118">
        <v>362</v>
      </c>
      <c r="C363">
        <v>71.8</v>
      </c>
      <c r="D363">
        <v>4.0345615053494797</v>
      </c>
      <c r="E363">
        <v>0.81908123335630334</v>
      </c>
      <c r="F363">
        <v>0</v>
      </c>
      <c r="G363">
        <v>4.9999500000000001</v>
      </c>
      <c r="H363">
        <v>-7.7776999999999994</v>
      </c>
      <c r="I363" s="119">
        <v>1</v>
      </c>
    </row>
    <row r="364" spans="1:9" ht="15">
      <c r="A364" s="183">
        <v>43463</v>
      </c>
      <c r="B364" s="118">
        <v>363</v>
      </c>
      <c r="C364">
        <v>64.400000000000006</v>
      </c>
      <c r="D364">
        <v>2.1819567324849229</v>
      </c>
      <c r="E364">
        <v>0.50897065885596182</v>
      </c>
      <c r="F364">
        <v>2.032</v>
      </c>
      <c r="G364">
        <v>-6.1110499999999996</v>
      </c>
      <c r="H364">
        <v>-14.99985</v>
      </c>
      <c r="I364" s="119">
        <v>1</v>
      </c>
    </row>
    <row r="365" spans="1:9" ht="15">
      <c r="A365" s="183">
        <v>43464</v>
      </c>
      <c r="B365" s="118">
        <v>364</v>
      </c>
      <c r="C365">
        <v>46.2</v>
      </c>
      <c r="D365">
        <v>5.1872933640207597</v>
      </c>
      <c r="E365">
        <v>1.106309551702134</v>
      </c>
      <c r="F365">
        <v>0</v>
      </c>
      <c r="G365">
        <v>-0.55554999999999999</v>
      </c>
      <c r="H365">
        <v>-11.666550000000001</v>
      </c>
      <c r="I365" s="119">
        <v>1</v>
      </c>
    </row>
    <row r="366" spans="1:9" ht="15">
      <c r="A366" s="183">
        <v>43465</v>
      </c>
      <c r="B366" s="118">
        <v>365</v>
      </c>
      <c r="C366">
        <v>32.799999999999997</v>
      </c>
      <c r="D366">
        <v>3.252350601251111</v>
      </c>
      <c r="E366">
        <v>1.412890405741855</v>
      </c>
      <c r="F366">
        <v>0</v>
      </c>
      <c r="G366">
        <v>4.4443999999999999</v>
      </c>
      <c r="H366">
        <v>-9.9999000000000002</v>
      </c>
      <c r="I366" s="119">
        <v>1</v>
      </c>
    </row>
  </sheetData>
  <pageMargins left="0.7" right="0.7" top="0.75" bottom="0.75" header="0.3" footer="0.3"/>
  <pageSetup orientation="portrait" horizontalDpi="4294967295" verticalDpi="4294967295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7C946-7DE4-4E09-AB5F-E6F0F69DD032}">
  <sheetPr codeName="Sheet87"/>
  <dimension ref="A1:CZ731"/>
  <sheetViews>
    <sheetView zoomScale="90" zoomScaleNormal="90" workbookViewId="0">
      <selection activeCell="G21" sqref="G21"/>
    </sheetView>
  </sheetViews>
  <sheetFormatPr defaultColWidth="9.140625" defaultRowHeight="15.75"/>
  <cols>
    <col min="1" max="1" width="16.28515625" style="249" customWidth="1"/>
    <col min="2" max="2" width="14.28515625" style="252" customWidth="1"/>
    <col min="3" max="3" width="11.28515625" style="252" customWidth="1"/>
    <col min="4" max="4" width="11.7109375" style="252" customWidth="1"/>
    <col min="5" max="5" width="11.42578125" style="252" customWidth="1"/>
    <col min="6" max="6" width="15.42578125" style="252" customWidth="1"/>
    <col min="7" max="7" width="15.7109375" style="252" customWidth="1"/>
    <col min="8" max="8" width="15" style="252" customWidth="1"/>
    <col min="9" max="9" width="21.140625" style="252" customWidth="1"/>
    <col min="10" max="15" width="34.42578125" style="252" customWidth="1"/>
    <col min="16" max="104" width="9.140625" style="252"/>
    <col min="105" max="16384" width="9.140625" style="249"/>
  </cols>
  <sheetData>
    <row r="1" spans="1:27" ht="22.15" customHeight="1">
      <c r="A1" t="s">
        <v>54</v>
      </c>
      <c r="B1" t="s">
        <v>2</v>
      </c>
      <c r="C1" t="s">
        <v>780</v>
      </c>
      <c r="D1" t="s">
        <v>781</v>
      </c>
      <c r="E1" t="s">
        <v>782</v>
      </c>
      <c r="F1" t="s">
        <v>783</v>
      </c>
      <c r="G1" t="s">
        <v>784</v>
      </c>
      <c r="H1" t="s">
        <v>785</v>
      </c>
      <c r="I1" t="s">
        <v>786</v>
      </c>
      <c r="J1" s="250"/>
      <c r="K1" s="250"/>
      <c r="L1" s="250"/>
      <c r="M1" s="250"/>
      <c r="N1" s="250"/>
      <c r="O1" s="250"/>
      <c r="P1" s="250"/>
      <c r="Q1" s="250"/>
      <c r="R1" s="250"/>
      <c r="S1" s="250"/>
      <c r="T1" s="250"/>
      <c r="U1" s="251"/>
      <c r="V1" s="251"/>
      <c r="W1" s="251"/>
      <c r="X1" s="251"/>
      <c r="Y1" s="251"/>
      <c r="Z1" s="251"/>
      <c r="AA1" s="251"/>
    </row>
    <row r="2" spans="1:27">
      <c r="A2" s="183">
        <v>43101</v>
      </c>
      <c r="B2" s="253">
        <v>1</v>
      </c>
      <c r="C2" s="254">
        <v>31.6</v>
      </c>
      <c r="D2" s="255">
        <v>0.82890000000000008</v>
      </c>
      <c r="E2" s="255">
        <v>1.3852544254214019</v>
      </c>
      <c r="F2" s="254">
        <v>0</v>
      </c>
      <c r="G2" s="254">
        <v>17.3</v>
      </c>
      <c r="H2" s="254">
        <v>1.2</v>
      </c>
      <c r="I2" s="252">
        <v>1</v>
      </c>
      <c r="J2" s="256"/>
      <c r="K2" s="250"/>
      <c r="L2" s="250"/>
      <c r="M2" s="250"/>
      <c r="N2" s="250"/>
      <c r="O2" s="250"/>
      <c r="P2" s="250"/>
      <c r="Q2" s="250"/>
      <c r="R2" s="250"/>
      <c r="S2" s="250"/>
      <c r="T2" s="250"/>
      <c r="U2" s="251"/>
      <c r="V2" s="251"/>
      <c r="W2" s="251"/>
      <c r="X2" s="251"/>
      <c r="Y2" s="251"/>
      <c r="Z2" s="251"/>
      <c r="AA2" s="251"/>
    </row>
    <row r="3" spans="1:27">
      <c r="A3" s="183">
        <v>43102</v>
      </c>
      <c r="B3" s="253">
        <v>2</v>
      </c>
      <c r="C3" s="254">
        <v>22.9</v>
      </c>
      <c r="D3" s="255">
        <v>1.1052</v>
      </c>
      <c r="E3" s="255">
        <v>1.9065039582248817</v>
      </c>
      <c r="F3" s="254">
        <v>0</v>
      </c>
      <c r="G3" s="254">
        <v>21.3</v>
      </c>
      <c r="H3" s="254">
        <v>-0.6</v>
      </c>
      <c r="I3" s="252">
        <v>1</v>
      </c>
      <c r="J3" s="256"/>
      <c r="K3" s="250"/>
      <c r="L3" s="250"/>
      <c r="M3" s="250"/>
      <c r="N3" s="250"/>
      <c r="O3" s="250"/>
      <c r="P3" s="250"/>
      <c r="Q3" s="250"/>
      <c r="R3" s="250"/>
      <c r="S3" s="250"/>
      <c r="T3" s="250"/>
      <c r="U3" s="251"/>
      <c r="V3" s="251"/>
      <c r="W3" s="251"/>
      <c r="X3" s="251"/>
      <c r="Y3" s="251"/>
      <c r="Z3" s="251"/>
      <c r="AA3" s="251"/>
    </row>
    <row r="4" spans="1:27" ht="18" customHeight="1">
      <c r="A4" s="183">
        <v>43103</v>
      </c>
      <c r="B4" s="253">
        <v>3</v>
      </c>
      <c r="C4" s="254">
        <v>22.6</v>
      </c>
      <c r="D4" s="255">
        <v>0.92100000000000004</v>
      </c>
      <c r="E4" s="255">
        <v>1.7874784715702612</v>
      </c>
      <c r="F4" s="254">
        <v>0</v>
      </c>
      <c r="G4" s="254">
        <v>22.1</v>
      </c>
      <c r="H4" s="254">
        <v>0.6</v>
      </c>
      <c r="I4" s="252">
        <v>1</v>
      </c>
      <c r="J4" s="256"/>
      <c r="K4" s="250"/>
      <c r="L4" s="250"/>
      <c r="M4" s="250"/>
      <c r="N4" s="250"/>
      <c r="O4" s="250"/>
      <c r="P4" s="250"/>
      <c r="Q4" s="250"/>
      <c r="R4" s="250"/>
      <c r="S4" s="250"/>
      <c r="T4" s="250"/>
      <c r="U4" s="251"/>
      <c r="V4" s="251"/>
      <c r="W4" s="251"/>
      <c r="X4" s="251"/>
      <c r="Y4" s="251"/>
      <c r="Z4" s="251"/>
      <c r="AA4" s="251"/>
    </row>
    <row r="5" spans="1:27">
      <c r="A5" s="183">
        <v>43104</v>
      </c>
      <c r="B5" s="253">
        <v>4</v>
      </c>
      <c r="C5" s="254">
        <v>21.1</v>
      </c>
      <c r="D5" s="255">
        <v>0.82890000000000008</v>
      </c>
      <c r="E5" s="255">
        <v>1.6649983320186097</v>
      </c>
      <c r="F5" s="254">
        <v>0</v>
      </c>
      <c r="G5" s="254">
        <v>21.2</v>
      </c>
      <c r="H5" s="254">
        <v>-0.3</v>
      </c>
      <c r="I5" s="252">
        <v>1</v>
      </c>
      <c r="J5" s="256"/>
      <c r="K5" s="250"/>
      <c r="L5" s="250"/>
      <c r="M5" s="250"/>
      <c r="N5" s="250"/>
      <c r="O5" s="250"/>
      <c r="P5" s="250"/>
      <c r="Q5" s="250"/>
      <c r="R5" s="250"/>
      <c r="S5" s="250"/>
      <c r="T5" s="250"/>
      <c r="U5" s="251"/>
      <c r="V5" s="251"/>
      <c r="W5" s="251"/>
      <c r="X5" s="251"/>
      <c r="Y5" s="251"/>
      <c r="Z5" s="251"/>
      <c r="AA5" s="251"/>
    </row>
    <row r="6" spans="1:27">
      <c r="A6" s="183">
        <v>43105</v>
      </c>
      <c r="B6" s="253">
        <v>5</v>
      </c>
      <c r="C6" s="254">
        <v>29.9</v>
      </c>
      <c r="D6" s="255">
        <v>3.3156000000000003</v>
      </c>
      <c r="E6" s="255">
        <v>2.6251510364449011</v>
      </c>
      <c r="F6" s="254">
        <v>0</v>
      </c>
      <c r="G6" s="254">
        <v>16.2</v>
      </c>
      <c r="H6" s="254">
        <v>4</v>
      </c>
      <c r="I6" s="252">
        <v>1</v>
      </c>
      <c r="J6" s="250"/>
      <c r="K6" s="250"/>
      <c r="L6" s="250"/>
      <c r="M6" s="250"/>
      <c r="N6" s="250"/>
      <c r="O6" s="250"/>
      <c r="P6" s="250"/>
      <c r="Q6" s="250"/>
      <c r="R6" s="250"/>
      <c r="S6" s="250"/>
      <c r="T6" s="250"/>
      <c r="U6" s="251"/>
      <c r="V6" s="251"/>
      <c r="W6" s="251"/>
      <c r="X6" s="251"/>
      <c r="Y6" s="251"/>
      <c r="Z6" s="251"/>
      <c r="AA6" s="251"/>
    </row>
    <row r="7" spans="1:27" ht="15.75" customHeight="1">
      <c r="A7" s="183">
        <v>43106</v>
      </c>
      <c r="B7" s="253">
        <v>6</v>
      </c>
      <c r="C7" s="254">
        <v>11</v>
      </c>
      <c r="D7" s="255">
        <v>1.7499</v>
      </c>
      <c r="E7" s="255">
        <v>2.3628698135382433</v>
      </c>
      <c r="F7" s="254">
        <v>0</v>
      </c>
      <c r="G7" s="254">
        <v>16.2</v>
      </c>
      <c r="H7" s="254">
        <v>0.3</v>
      </c>
      <c r="I7" s="252">
        <v>1</v>
      </c>
      <c r="J7" s="256"/>
      <c r="K7" s="250"/>
      <c r="L7" s="250"/>
      <c r="M7" s="250"/>
      <c r="N7" s="250"/>
      <c r="O7" s="250"/>
      <c r="P7" s="250"/>
      <c r="Q7" s="250"/>
      <c r="R7" s="250"/>
      <c r="S7" s="250"/>
      <c r="T7" s="250"/>
      <c r="U7" s="251"/>
      <c r="V7" s="251"/>
      <c r="W7" s="251"/>
      <c r="X7" s="251"/>
      <c r="Y7" s="251"/>
      <c r="Z7" s="251"/>
      <c r="AA7" s="251"/>
    </row>
    <row r="8" spans="1:27">
      <c r="A8" s="183">
        <v>43107</v>
      </c>
      <c r="B8" s="253">
        <v>7</v>
      </c>
      <c r="C8" s="254">
        <v>13</v>
      </c>
      <c r="D8" s="255">
        <v>1.3815</v>
      </c>
      <c r="E8" s="255">
        <v>2.2615389301435078</v>
      </c>
      <c r="F8" s="254">
        <v>0</v>
      </c>
      <c r="G8" s="254">
        <v>18.899999999999999</v>
      </c>
      <c r="H8" s="254">
        <v>-2.7</v>
      </c>
      <c r="I8" s="252">
        <v>1</v>
      </c>
      <c r="J8" s="256"/>
      <c r="K8" s="250"/>
      <c r="L8" s="250"/>
      <c r="M8" s="250"/>
      <c r="N8" s="250"/>
      <c r="O8" s="250"/>
      <c r="P8" s="250"/>
      <c r="Q8" s="250"/>
      <c r="R8" s="250"/>
      <c r="S8" s="250"/>
      <c r="T8" s="250"/>
      <c r="U8" s="251"/>
      <c r="V8" s="251"/>
      <c r="W8" s="251"/>
      <c r="X8" s="251"/>
      <c r="Y8" s="251"/>
      <c r="Z8" s="251"/>
      <c r="AA8" s="251"/>
    </row>
    <row r="9" spans="1:27">
      <c r="A9" s="183">
        <v>43108</v>
      </c>
      <c r="B9" s="253">
        <v>8</v>
      </c>
      <c r="C9" s="254">
        <v>9.8000000000000007</v>
      </c>
      <c r="D9" s="255">
        <v>1.0131000000000001</v>
      </c>
      <c r="E9" s="255">
        <v>2.1780783554207219</v>
      </c>
      <c r="F9" s="254">
        <v>0</v>
      </c>
      <c r="G9" s="254">
        <v>24.1</v>
      </c>
      <c r="H9" s="254">
        <v>0.5</v>
      </c>
      <c r="I9" s="252">
        <v>1</v>
      </c>
      <c r="J9" s="256"/>
      <c r="K9" s="250"/>
      <c r="L9" s="250"/>
      <c r="M9" s="250"/>
      <c r="N9" s="250"/>
      <c r="O9" s="250"/>
      <c r="P9" s="250"/>
      <c r="Q9" s="250"/>
      <c r="R9" s="250"/>
      <c r="S9" s="250"/>
      <c r="T9" s="250"/>
      <c r="U9" s="251"/>
      <c r="V9" s="251"/>
      <c r="W9" s="251"/>
      <c r="X9" s="251"/>
      <c r="Y9" s="251"/>
      <c r="Z9" s="251"/>
      <c r="AA9" s="251"/>
    </row>
    <row r="10" spans="1:27">
      <c r="A10" s="183">
        <v>43109</v>
      </c>
      <c r="B10" s="253">
        <v>9</v>
      </c>
      <c r="C10" s="254">
        <v>10.9</v>
      </c>
      <c r="D10" s="255">
        <v>2.0262000000000002</v>
      </c>
      <c r="E10" s="255">
        <v>3.6084634934555888</v>
      </c>
      <c r="F10" s="254">
        <v>0</v>
      </c>
      <c r="G10" s="254">
        <v>25.9</v>
      </c>
      <c r="H10" s="254">
        <v>0.5</v>
      </c>
      <c r="I10" s="252">
        <v>1</v>
      </c>
      <c r="J10" s="256"/>
      <c r="K10" s="250"/>
      <c r="L10" s="250"/>
      <c r="M10" s="250"/>
      <c r="N10" s="250"/>
      <c r="O10" s="250"/>
      <c r="P10" s="250"/>
      <c r="Q10" s="250"/>
      <c r="R10" s="250"/>
      <c r="S10" s="250"/>
      <c r="T10" s="250"/>
      <c r="U10" s="251"/>
      <c r="V10" s="251"/>
      <c r="W10" s="251"/>
      <c r="X10" s="251"/>
      <c r="Y10" s="251"/>
      <c r="Z10" s="251"/>
      <c r="AA10" s="251"/>
    </row>
    <row r="11" spans="1:27">
      <c r="A11" s="183">
        <v>43110</v>
      </c>
      <c r="B11" s="253">
        <v>10</v>
      </c>
      <c r="C11" s="254">
        <v>19.3</v>
      </c>
      <c r="D11" s="255">
        <v>1.0131000000000001</v>
      </c>
      <c r="E11" s="255">
        <v>1.8909641746106833</v>
      </c>
      <c r="F11" s="254">
        <v>0</v>
      </c>
      <c r="G11" s="254">
        <v>20.3</v>
      </c>
      <c r="H11" s="254">
        <v>2.6</v>
      </c>
      <c r="I11" s="252">
        <v>1</v>
      </c>
      <c r="J11" s="256"/>
      <c r="K11" s="250"/>
      <c r="L11" s="250"/>
      <c r="M11" s="250"/>
      <c r="N11" s="250"/>
      <c r="O11" s="250"/>
      <c r="P11" s="250"/>
      <c r="Q11" s="250"/>
      <c r="R11" s="250"/>
      <c r="S11" s="250"/>
      <c r="T11" s="250"/>
      <c r="U11" s="251"/>
      <c r="V11" s="251"/>
      <c r="W11" s="251"/>
      <c r="X11" s="251"/>
      <c r="Y11" s="251"/>
      <c r="Z11" s="251"/>
      <c r="AA11" s="251"/>
    </row>
    <row r="12" spans="1:27">
      <c r="A12" s="183">
        <v>43111</v>
      </c>
      <c r="B12" s="253">
        <v>11</v>
      </c>
      <c r="C12" s="254">
        <v>15</v>
      </c>
      <c r="D12" s="255">
        <v>2.3946000000000001</v>
      </c>
      <c r="E12" s="255">
        <v>3.5867532064471566</v>
      </c>
      <c r="F12" s="254">
        <v>0</v>
      </c>
      <c r="G12" s="254">
        <v>23.9</v>
      </c>
      <c r="H12" s="254">
        <v>4.5</v>
      </c>
      <c r="I12" s="252">
        <v>1</v>
      </c>
      <c r="J12" s="250"/>
      <c r="K12" s="250"/>
      <c r="L12" s="250"/>
      <c r="M12" s="250"/>
      <c r="N12" s="250"/>
      <c r="O12" s="250"/>
      <c r="P12" s="250"/>
      <c r="Q12" s="250"/>
      <c r="R12" s="250"/>
      <c r="S12" s="250"/>
      <c r="T12" s="250"/>
      <c r="U12" s="251"/>
      <c r="V12" s="251"/>
      <c r="W12" s="251"/>
      <c r="X12" s="251"/>
      <c r="Y12" s="251"/>
      <c r="Z12" s="251"/>
      <c r="AA12" s="251"/>
    </row>
    <row r="13" spans="1:27">
      <c r="A13" s="183">
        <v>43112</v>
      </c>
      <c r="B13" s="253">
        <v>12</v>
      </c>
      <c r="C13" s="254">
        <v>38.299999999999997</v>
      </c>
      <c r="D13" s="255">
        <v>2.6709000000000001</v>
      </c>
      <c r="E13" s="255">
        <v>2.2114072357601882</v>
      </c>
      <c r="F13" s="254">
        <v>0</v>
      </c>
      <c r="G13" s="254">
        <v>15.7</v>
      </c>
      <c r="H13" s="254">
        <v>6.9</v>
      </c>
      <c r="I13" s="252">
        <v>1</v>
      </c>
      <c r="J13" s="250"/>
      <c r="K13" s="250"/>
      <c r="L13" s="250"/>
      <c r="M13" s="250"/>
      <c r="N13" s="250"/>
      <c r="O13" s="250"/>
      <c r="P13" s="250"/>
      <c r="Q13" s="250"/>
      <c r="R13" s="250"/>
      <c r="S13" s="250"/>
      <c r="T13" s="250"/>
      <c r="U13" s="251"/>
      <c r="V13" s="251"/>
      <c r="W13" s="251"/>
      <c r="X13" s="251"/>
      <c r="Y13" s="251"/>
      <c r="Z13" s="251"/>
      <c r="AA13" s="251"/>
    </row>
    <row r="14" spans="1:27">
      <c r="A14" s="183">
        <v>43113</v>
      </c>
      <c r="B14" s="253">
        <v>13</v>
      </c>
      <c r="C14" s="254">
        <v>12.6</v>
      </c>
      <c r="D14" s="255">
        <v>2.3946000000000001</v>
      </c>
      <c r="E14" s="255">
        <v>2.3207500635390281</v>
      </c>
      <c r="F14" s="254">
        <v>0</v>
      </c>
      <c r="G14" s="254">
        <v>9.9</v>
      </c>
      <c r="H14" s="254">
        <v>-0.5</v>
      </c>
      <c r="I14" s="252">
        <v>1</v>
      </c>
      <c r="J14" s="250"/>
      <c r="K14" s="250"/>
      <c r="L14" s="250"/>
      <c r="M14" s="250"/>
      <c r="N14" s="250"/>
      <c r="O14" s="250"/>
      <c r="P14" s="250"/>
      <c r="Q14" s="250"/>
      <c r="R14" s="250"/>
      <c r="S14" s="250"/>
      <c r="T14" s="250"/>
      <c r="U14" s="251"/>
      <c r="V14" s="251"/>
      <c r="W14" s="251"/>
      <c r="X14" s="251"/>
      <c r="Y14" s="251"/>
      <c r="Z14" s="251"/>
      <c r="AA14" s="251"/>
    </row>
    <row r="15" spans="1:27">
      <c r="A15" s="183">
        <v>43114</v>
      </c>
      <c r="B15" s="253">
        <v>14</v>
      </c>
      <c r="C15" s="254">
        <v>16.2</v>
      </c>
      <c r="D15" s="255">
        <v>1.2893999999999999</v>
      </c>
      <c r="E15" s="255">
        <v>1.6175197886632398</v>
      </c>
      <c r="F15" s="254">
        <v>0</v>
      </c>
      <c r="G15" s="254">
        <v>8.1999999999999993</v>
      </c>
      <c r="H15" s="254">
        <v>-6.5</v>
      </c>
      <c r="I15" s="252">
        <v>1</v>
      </c>
      <c r="J15" s="250"/>
      <c r="K15" s="250"/>
      <c r="L15" s="250"/>
      <c r="M15" s="250"/>
      <c r="N15" s="250"/>
      <c r="O15" s="250"/>
      <c r="P15" s="250"/>
      <c r="Q15" s="250"/>
      <c r="R15" s="250"/>
      <c r="S15" s="250"/>
      <c r="T15" s="250"/>
      <c r="U15" s="251"/>
      <c r="V15" s="251"/>
      <c r="W15" s="251"/>
      <c r="X15" s="251"/>
      <c r="Y15" s="251"/>
      <c r="Z15" s="251"/>
      <c r="AA15" s="251"/>
    </row>
    <row r="16" spans="1:27">
      <c r="A16" s="183">
        <v>43115</v>
      </c>
      <c r="B16" s="253">
        <v>15</v>
      </c>
      <c r="C16" s="254">
        <v>12.3</v>
      </c>
      <c r="D16" s="255">
        <v>1.7499</v>
      </c>
      <c r="E16" s="255">
        <v>2.1928731898659968</v>
      </c>
      <c r="F16" s="254">
        <v>0</v>
      </c>
      <c r="G16" s="254">
        <v>12.3</v>
      </c>
      <c r="H16" s="254">
        <v>-8.1</v>
      </c>
      <c r="I16" s="252">
        <v>1</v>
      </c>
      <c r="J16" s="250"/>
      <c r="K16" s="250"/>
      <c r="L16" s="250"/>
      <c r="M16" s="250"/>
      <c r="N16" s="250"/>
      <c r="O16" s="250"/>
      <c r="P16" s="250"/>
      <c r="Q16" s="250"/>
      <c r="R16" s="250"/>
      <c r="S16" s="250"/>
      <c r="T16" s="250"/>
      <c r="U16" s="251"/>
      <c r="V16" s="251"/>
      <c r="W16" s="251"/>
      <c r="X16" s="251"/>
      <c r="Y16" s="251"/>
      <c r="Z16" s="251"/>
      <c r="AA16" s="251"/>
    </row>
    <row r="17" spans="1:27">
      <c r="A17" s="183">
        <v>43116</v>
      </c>
      <c r="B17" s="253">
        <v>16</v>
      </c>
      <c r="C17" s="254">
        <v>15.2</v>
      </c>
      <c r="D17" s="255">
        <v>2.3025000000000002</v>
      </c>
      <c r="E17" s="255">
        <v>2.8134553330460541</v>
      </c>
      <c r="F17" s="254">
        <v>0</v>
      </c>
      <c r="G17" s="254">
        <v>15.2</v>
      </c>
      <c r="H17" s="254">
        <v>-1.8</v>
      </c>
      <c r="I17" s="252">
        <v>1</v>
      </c>
      <c r="J17" s="250"/>
      <c r="K17" s="250"/>
      <c r="L17" s="250"/>
      <c r="M17" s="250"/>
      <c r="N17" s="250"/>
      <c r="O17" s="250"/>
      <c r="P17" s="250"/>
      <c r="Q17" s="250"/>
      <c r="R17" s="250"/>
      <c r="S17" s="250"/>
      <c r="T17" s="250"/>
      <c r="U17" s="251"/>
      <c r="V17" s="251"/>
      <c r="W17" s="251"/>
      <c r="X17" s="251"/>
      <c r="Y17" s="251"/>
      <c r="Z17" s="251"/>
      <c r="AA17" s="251"/>
    </row>
    <row r="18" spans="1:27">
      <c r="A18" s="183">
        <v>43117</v>
      </c>
      <c r="B18" s="253">
        <v>17</v>
      </c>
      <c r="C18" s="254">
        <v>21.8</v>
      </c>
      <c r="D18" s="255">
        <v>1.8420000000000001</v>
      </c>
      <c r="E18" s="255">
        <v>2.4770133714207883</v>
      </c>
      <c r="F18" s="254">
        <v>0</v>
      </c>
      <c r="G18" s="254">
        <v>16.899999999999999</v>
      </c>
      <c r="H18" s="254">
        <v>-3.3</v>
      </c>
      <c r="I18" s="252">
        <v>1</v>
      </c>
      <c r="J18" s="250"/>
      <c r="K18" s="250"/>
      <c r="L18" s="250"/>
      <c r="M18" s="250"/>
      <c r="N18" s="250"/>
      <c r="O18" s="250"/>
      <c r="P18" s="250"/>
      <c r="Q18" s="250"/>
      <c r="R18" s="250"/>
      <c r="S18" s="250"/>
      <c r="T18" s="250"/>
      <c r="U18" s="251"/>
      <c r="V18" s="251"/>
      <c r="W18" s="251"/>
      <c r="X18" s="251"/>
      <c r="Y18" s="251"/>
      <c r="Z18" s="251"/>
      <c r="AA18" s="251"/>
    </row>
    <row r="19" spans="1:27">
      <c r="A19" s="183">
        <v>43118</v>
      </c>
      <c r="B19" s="253">
        <v>18</v>
      </c>
      <c r="C19" s="254">
        <v>19.8</v>
      </c>
      <c r="D19" s="255">
        <v>2.3025000000000002</v>
      </c>
      <c r="E19" s="255">
        <v>3.1187502665754976</v>
      </c>
      <c r="F19" s="254">
        <v>0</v>
      </c>
      <c r="G19" s="254">
        <v>20.3</v>
      </c>
      <c r="H19" s="254">
        <v>-0.8</v>
      </c>
      <c r="I19" s="252">
        <v>1</v>
      </c>
      <c r="J19" s="250"/>
      <c r="K19" s="250"/>
      <c r="L19" s="250"/>
      <c r="M19" s="250"/>
      <c r="N19" s="250"/>
      <c r="O19" s="250"/>
      <c r="P19" s="250"/>
      <c r="Q19" s="250"/>
      <c r="R19" s="250"/>
      <c r="S19" s="250"/>
      <c r="T19" s="250"/>
      <c r="U19" s="251"/>
      <c r="V19" s="251"/>
      <c r="W19" s="251"/>
      <c r="X19" s="251"/>
      <c r="Y19" s="251"/>
      <c r="Z19" s="251"/>
      <c r="AA19" s="251"/>
    </row>
    <row r="20" spans="1:27">
      <c r="A20" s="183">
        <v>43119</v>
      </c>
      <c r="B20" s="253">
        <v>19</v>
      </c>
      <c r="C20" s="254">
        <v>36.6</v>
      </c>
      <c r="D20" s="255">
        <v>1.5657000000000001</v>
      </c>
      <c r="E20" s="255">
        <v>1.3281115585230512</v>
      </c>
      <c r="F20" s="254">
        <v>2.79</v>
      </c>
      <c r="G20" s="254">
        <v>12</v>
      </c>
      <c r="H20" s="254">
        <v>4</v>
      </c>
      <c r="I20" s="252">
        <v>1</v>
      </c>
      <c r="J20" s="250"/>
      <c r="K20" s="250"/>
      <c r="L20" s="250"/>
      <c r="M20" s="250"/>
      <c r="N20" s="250"/>
      <c r="O20" s="250"/>
      <c r="P20" s="250"/>
      <c r="Q20" s="250"/>
      <c r="R20" s="250"/>
      <c r="S20" s="250"/>
      <c r="T20" s="250"/>
      <c r="U20" s="251"/>
      <c r="V20" s="251"/>
      <c r="W20" s="251"/>
      <c r="X20" s="251"/>
      <c r="Y20" s="251"/>
      <c r="Z20" s="251"/>
      <c r="AA20" s="251"/>
    </row>
    <row r="21" spans="1:27">
      <c r="A21" s="183">
        <v>43120</v>
      </c>
      <c r="B21" s="253">
        <v>20</v>
      </c>
      <c r="C21" s="254">
        <v>52.3</v>
      </c>
      <c r="D21" s="255">
        <v>1.2893999999999999</v>
      </c>
      <c r="E21" s="255">
        <v>1.2936218207377532</v>
      </c>
      <c r="F21" s="254">
        <v>0</v>
      </c>
      <c r="G21" s="254">
        <v>12.7</v>
      </c>
      <c r="H21" s="254">
        <v>1.1000000000000001</v>
      </c>
      <c r="I21" s="252">
        <v>1</v>
      </c>
      <c r="J21" s="250"/>
      <c r="K21" s="250"/>
      <c r="L21" s="250"/>
      <c r="M21" s="250"/>
      <c r="N21" s="250"/>
      <c r="O21" s="250"/>
      <c r="P21" s="250"/>
      <c r="Q21" s="250"/>
      <c r="R21" s="250"/>
      <c r="S21" s="250"/>
      <c r="T21" s="250"/>
      <c r="U21" s="251"/>
      <c r="V21" s="251"/>
      <c r="W21" s="251"/>
      <c r="X21" s="251"/>
      <c r="Y21" s="251"/>
      <c r="Z21" s="251"/>
      <c r="AA21" s="251"/>
    </row>
    <row r="22" spans="1:27">
      <c r="A22" s="183">
        <v>43121</v>
      </c>
      <c r="B22" s="253">
        <v>21</v>
      </c>
      <c r="C22" s="254">
        <v>53.9</v>
      </c>
      <c r="D22" s="255">
        <v>1.3815</v>
      </c>
      <c r="E22" s="255">
        <v>1.0882990963536887</v>
      </c>
      <c r="F22" s="254">
        <v>0.76</v>
      </c>
      <c r="G22" s="254">
        <v>11.2</v>
      </c>
      <c r="H22" s="254">
        <v>-1.2</v>
      </c>
      <c r="I22" s="252">
        <v>1</v>
      </c>
      <c r="J22" s="250"/>
      <c r="K22" s="250"/>
      <c r="L22" s="250"/>
      <c r="M22" s="250"/>
      <c r="N22" s="250"/>
      <c r="O22" s="250"/>
      <c r="P22" s="250"/>
      <c r="Q22" s="250"/>
      <c r="R22" s="250"/>
      <c r="S22" s="250"/>
      <c r="T22" s="250"/>
      <c r="U22" s="251"/>
      <c r="V22" s="251"/>
      <c r="W22" s="251"/>
      <c r="X22" s="251"/>
      <c r="Y22" s="251"/>
      <c r="Z22" s="251"/>
      <c r="AA22" s="251"/>
    </row>
    <row r="23" spans="1:27">
      <c r="A23" s="183">
        <v>43122</v>
      </c>
      <c r="B23" s="253">
        <v>22</v>
      </c>
      <c r="C23" s="254">
        <v>33.4</v>
      </c>
      <c r="D23" s="255">
        <v>1.1973</v>
      </c>
      <c r="E23" s="255">
        <v>1.586747537171239</v>
      </c>
      <c r="F23" s="254">
        <v>0</v>
      </c>
      <c r="G23" s="254">
        <v>14.2</v>
      </c>
      <c r="H23" s="254">
        <v>-2.5</v>
      </c>
      <c r="I23" s="252">
        <v>1</v>
      </c>
      <c r="J23" s="250"/>
      <c r="K23" s="250"/>
      <c r="L23" s="250"/>
      <c r="M23" s="250"/>
      <c r="N23" s="250"/>
      <c r="O23" s="250"/>
      <c r="P23" s="250"/>
      <c r="Q23" s="250"/>
      <c r="R23" s="250"/>
      <c r="S23" s="250"/>
      <c r="T23" s="250"/>
      <c r="U23" s="251"/>
      <c r="V23" s="251"/>
      <c r="W23" s="251"/>
      <c r="X23" s="251"/>
      <c r="Y23" s="251"/>
      <c r="Z23" s="251"/>
      <c r="AA23" s="251"/>
    </row>
    <row r="24" spans="1:27">
      <c r="A24" s="183">
        <v>43123</v>
      </c>
      <c r="B24" s="253">
        <v>23</v>
      </c>
      <c r="C24" s="254">
        <v>20.9</v>
      </c>
      <c r="D24" s="255">
        <v>1.0131000000000001</v>
      </c>
      <c r="E24" s="255">
        <v>1.7953435423812865</v>
      </c>
      <c r="F24" s="254">
        <v>0</v>
      </c>
      <c r="G24" s="254">
        <v>16.5</v>
      </c>
      <c r="H24" s="254">
        <v>-3</v>
      </c>
      <c r="I24" s="252">
        <v>1</v>
      </c>
      <c r="J24" s="250"/>
      <c r="K24" s="250"/>
      <c r="L24" s="250"/>
      <c r="M24" s="250"/>
      <c r="N24" s="250"/>
      <c r="O24" s="250"/>
      <c r="P24" s="250"/>
      <c r="Q24" s="250"/>
      <c r="R24" s="250"/>
      <c r="S24" s="250"/>
      <c r="T24" s="250"/>
      <c r="U24" s="251"/>
      <c r="V24" s="251"/>
      <c r="W24" s="251"/>
      <c r="X24" s="251"/>
      <c r="Y24" s="251"/>
      <c r="Z24" s="251"/>
      <c r="AA24" s="251"/>
    </row>
    <row r="25" spans="1:27">
      <c r="A25" s="183">
        <v>43124</v>
      </c>
      <c r="B25" s="253">
        <v>24</v>
      </c>
      <c r="C25" s="254">
        <v>19.5</v>
      </c>
      <c r="D25" s="255">
        <v>1.1052</v>
      </c>
      <c r="E25" s="255">
        <v>2.1327210958140745</v>
      </c>
      <c r="F25" s="254">
        <v>0</v>
      </c>
      <c r="G25" s="254">
        <v>20.100000000000001</v>
      </c>
      <c r="H25" s="254">
        <v>-2.1</v>
      </c>
      <c r="I25" s="252">
        <v>1</v>
      </c>
      <c r="J25" s="250"/>
      <c r="K25" s="250"/>
      <c r="L25" s="250"/>
      <c r="M25" s="250"/>
      <c r="N25" s="250"/>
      <c r="O25" s="250"/>
      <c r="P25" s="250"/>
      <c r="Q25" s="250"/>
      <c r="R25" s="250"/>
      <c r="S25" s="250"/>
      <c r="T25" s="250"/>
      <c r="U25" s="251"/>
      <c r="V25" s="251"/>
      <c r="W25" s="251"/>
      <c r="X25" s="251"/>
      <c r="Y25" s="251"/>
      <c r="Z25" s="251"/>
      <c r="AA25" s="251"/>
    </row>
    <row r="26" spans="1:27">
      <c r="A26" s="183">
        <v>43125</v>
      </c>
      <c r="B26" s="253">
        <v>25</v>
      </c>
      <c r="C26" s="254">
        <v>17.399999999999999</v>
      </c>
      <c r="D26" s="255">
        <v>2.6709000000000001</v>
      </c>
      <c r="E26" s="255">
        <v>3.5015265911834677</v>
      </c>
      <c r="F26" s="254">
        <v>0</v>
      </c>
      <c r="G26" s="254">
        <v>20.7</v>
      </c>
      <c r="H26" s="254">
        <v>0.9</v>
      </c>
      <c r="I26" s="252">
        <v>1</v>
      </c>
      <c r="J26" s="250"/>
      <c r="K26" s="250"/>
      <c r="L26" s="250"/>
      <c r="M26" s="250"/>
      <c r="N26" s="250"/>
      <c r="O26" s="250"/>
      <c r="P26" s="250"/>
      <c r="Q26" s="250"/>
      <c r="R26" s="250"/>
      <c r="S26" s="250"/>
      <c r="T26" s="250"/>
      <c r="U26" s="251"/>
      <c r="V26" s="251"/>
      <c r="W26" s="251"/>
      <c r="X26" s="251"/>
      <c r="Y26" s="251"/>
      <c r="Z26" s="251"/>
      <c r="AA26" s="251"/>
    </row>
    <row r="27" spans="1:27">
      <c r="A27" s="183">
        <v>43126</v>
      </c>
      <c r="B27" s="253">
        <v>26</v>
      </c>
      <c r="C27" s="254">
        <v>27.1</v>
      </c>
      <c r="D27" s="255">
        <v>1.1052</v>
      </c>
      <c r="E27" s="255">
        <v>2.0376711367219444</v>
      </c>
      <c r="F27" s="254">
        <v>0</v>
      </c>
      <c r="G27" s="254">
        <v>19.3</v>
      </c>
      <c r="H27" s="254">
        <v>1</v>
      </c>
      <c r="I27" s="252">
        <v>1</v>
      </c>
      <c r="J27" s="250"/>
      <c r="K27" s="250"/>
      <c r="L27" s="250"/>
      <c r="M27" s="250"/>
      <c r="N27" s="250"/>
      <c r="O27" s="250"/>
      <c r="P27" s="250"/>
      <c r="Q27" s="250"/>
      <c r="R27" s="250"/>
      <c r="S27" s="250"/>
      <c r="T27" s="250"/>
      <c r="U27" s="251"/>
      <c r="V27" s="251"/>
      <c r="W27" s="251"/>
      <c r="X27" s="251"/>
      <c r="Y27" s="251"/>
      <c r="Z27" s="251"/>
      <c r="AA27" s="251"/>
    </row>
    <row r="28" spans="1:27">
      <c r="A28" s="183">
        <v>43127</v>
      </c>
      <c r="B28" s="253">
        <v>27</v>
      </c>
      <c r="C28" s="254">
        <v>19.2</v>
      </c>
      <c r="D28" s="255">
        <v>1.1052</v>
      </c>
      <c r="E28" s="255">
        <v>2.2419164137884251</v>
      </c>
      <c r="F28" s="254">
        <v>0</v>
      </c>
      <c r="G28" s="254">
        <v>21</v>
      </c>
      <c r="H28" s="254">
        <v>-0.3</v>
      </c>
      <c r="I28" s="252">
        <v>1</v>
      </c>
      <c r="J28" s="250"/>
      <c r="K28" s="250"/>
      <c r="L28" s="250"/>
      <c r="M28" s="250"/>
      <c r="N28" s="250"/>
      <c r="O28" s="250"/>
      <c r="P28" s="250"/>
      <c r="Q28" s="250"/>
      <c r="R28" s="250"/>
      <c r="S28" s="250"/>
      <c r="T28" s="250"/>
      <c r="U28" s="251"/>
      <c r="V28" s="251"/>
      <c r="W28" s="251"/>
      <c r="X28" s="251"/>
      <c r="Y28" s="251"/>
      <c r="Z28" s="251"/>
      <c r="AA28" s="251"/>
    </row>
    <row r="29" spans="1:27">
      <c r="A29" s="183">
        <v>43128</v>
      </c>
      <c r="B29" s="253">
        <v>28</v>
      </c>
      <c r="C29" s="254">
        <v>21.5</v>
      </c>
      <c r="D29" s="255">
        <v>1.0131000000000001</v>
      </c>
      <c r="E29" s="255">
        <v>2.1533593788754093</v>
      </c>
      <c r="F29" s="254">
        <v>0</v>
      </c>
      <c r="G29" s="254">
        <v>21.3</v>
      </c>
      <c r="H29" s="254">
        <v>0.5</v>
      </c>
      <c r="I29" s="252">
        <v>1</v>
      </c>
      <c r="J29" s="250"/>
      <c r="K29" s="250"/>
      <c r="L29" s="250"/>
      <c r="M29" s="250"/>
      <c r="N29" s="250"/>
      <c r="O29" s="250"/>
      <c r="P29" s="250"/>
      <c r="Q29" s="250"/>
      <c r="R29" s="250"/>
      <c r="S29" s="250"/>
      <c r="T29" s="250"/>
      <c r="U29" s="251"/>
      <c r="V29" s="251"/>
      <c r="W29" s="251"/>
      <c r="X29" s="251"/>
      <c r="Y29" s="251"/>
      <c r="Z29" s="251"/>
      <c r="AA29" s="251"/>
    </row>
    <row r="30" spans="1:27">
      <c r="A30" s="183">
        <v>43129</v>
      </c>
      <c r="B30" s="253">
        <v>29</v>
      </c>
      <c r="C30" s="254">
        <v>19.8</v>
      </c>
      <c r="D30" s="255">
        <v>0.92100000000000004</v>
      </c>
      <c r="E30" s="255">
        <v>2.1978433008386711</v>
      </c>
      <c r="F30" s="254">
        <v>0</v>
      </c>
      <c r="G30" s="254">
        <v>22.6</v>
      </c>
      <c r="H30" s="254">
        <v>1</v>
      </c>
      <c r="I30" s="252">
        <v>1</v>
      </c>
      <c r="J30" s="250"/>
      <c r="K30" s="250"/>
      <c r="L30" s="250"/>
      <c r="M30" s="250"/>
      <c r="N30" s="250"/>
      <c r="O30" s="250"/>
      <c r="P30" s="250"/>
      <c r="Q30" s="250"/>
      <c r="R30" s="250"/>
      <c r="S30" s="250"/>
      <c r="T30" s="250"/>
      <c r="U30" s="251"/>
      <c r="V30" s="251"/>
      <c r="W30" s="251"/>
      <c r="X30" s="251"/>
      <c r="Y30" s="251"/>
      <c r="Z30" s="251"/>
      <c r="AA30" s="251"/>
    </row>
    <row r="31" spans="1:27">
      <c r="A31" s="183">
        <v>43130</v>
      </c>
      <c r="B31" s="253">
        <v>30</v>
      </c>
      <c r="C31" s="254">
        <v>43.5</v>
      </c>
      <c r="D31" s="255">
        <v>1.7499</v>
      </c>
      <c r="E31" s="255">
        <v>1.2710491641427379</v>
      </c>
      <c r="F31" s="254">
        <v>0</v>
      </c>
      <c r="G31" s="254">
        <v>14.4</v>
      </c>
      <c r="H31" s="254">
        <v>5.3</v>
      </c>
      <c r="I31" s="252">
        <v>1</v>
      </c>
      <c r="J31" s="250"/>
      <c r="K31" s="250"/>
      <c r="L31" s="250"/>
      <c r="M31" s="250"/>
      <c r="N31" s="250"/>
      <c r="O31" s="250"/>
      <c r="P31" s="250"/>
      <c r="Q31" s="250"/>
      <c r="R31" s="250"/>
      <c r="S31" s="250"/>
      <c r="T31" s="250"/>
      <c r="U31" s="251"/>
      <c r="V31" s="251"/>
      <c r="W31" s="251"/>
      <c r="X31" s="251"/>
      <c r="Y31" s="251"/>
      <c r="Z31" s="251"/>
      <c r="AA31" s="251"/>
    </row>
    <row r="32" spans="1:27">
      <c r="A32" s="183">
        <v>43131</v>
      </c>
      <c r="B32" s="253">
        <v>31</v>
      </c>
      <c r="C32" s="254">
        <v>66.599999999999994</v>
      </c>
      <c r="D32" s="255">
        <v>2.0262000000000002</v>
      </c>
      <c r="E32" s="255">
        <v>1.2436591989133985</v>
      </c>
      <c r="F32" s="254">
        <v>4.57</v>
      </c>
      <c r="G32" s="254">
        <v>12.7</v>
      </c>
      <c r="H32" s="254">
        <v>3.7</v>
      </c>
      <c r="I32" s="252">
        <v>1</v>
      </c>
      <c r="J32" s="250"/>
      <c r="K32" s="250"/>
      <c r="L32" s="250"/>
      <c r="M32" s="250"/>
      <c r="N32" s="250"/>
      <c r="O32" s="250"/>
      <c r="P32" s="250"/>
      <c r="Q32" s="250"/>
      <c r="R32" s="250"/>
      <c r="S32" s="250"/>
      <c r="T32" s="250"/>
      <c r="U32" s="251"/>
      <c r="V32" s="251"/>
      <c r="W32" s="251"/>
      <c r="X32" s="251"/>
      <c r="Y32" s="251"/>
      <c r="Z32" s="251"/>
      <c r="AA32" s="251"/>
    </row>
    <row r="33" spans="1:27">
      <c r="A33" s="183">
        <v>43132</v>
      </c>
      <c r="B33" s="253">
        <v>32</v>
      </c>
      <c r="C33" s="254">
        <v>37.5</v>
      </c>
      <c r="D33" s="255">
        <v>2.7629999999999999</v>
      </c>
      <c r="E33" s="255">
        <v>2.4678152213099911</v>
      </c>
      <c r="F33" s="254">
        <v>0</v>
      </c>
      <c r="G33" s="254">
        <v>16.3</v>
      </c>
      <c r="H33" s="254">
        <v>5.2</v>
      </c>
      <c r="I33" s="252">
        <v>1</v>
      </c>
      <c r="J33" s="250"/>
      <c r="K33" s="250"/>
      <c r="L33" s="250"/>
      <c r="M33" s="250"/>
      <c r="N33" s="250"/>
      <c r="O33" s="250"/>
      <c r="P33" s="250"/>
      <c r="Q33" s="250"/>
      <c r="R33" s="250"/>
      <c r="S33" s="250"/>
      <c r="T33" s="250"/>
      <c r="U33" s="251"/>
      <c r="V33" s="251"/>
      <c r="W33" s="251"/>
      <c r="X33" s="251"/>
      <c r="Y33" s="251"/>
      <c r="Z33" s="251"/>
      <c r="AA33" s="251"/>
    </row>
    <row r="34" spans="1:27">
      <c r="A34" s="183">
        <v>43133</v>
      </c>
      <c r="B34" s="253">
        <v>33</v>
      </c>
      <c r="C34" s="254">
        <v>33.5</v>
      </c>
      <c r="D34" s="255">
        <v>1.0131000000000001</v>
      </c>
      <c r="E34" s="255">
        <v>1.9074971031155958</v>
      </c>
      <c r="F34" s="254">
        <v>0</v>
      </c>
      <c r="G34" s="254">
        <v>17.3</v>
      </c>
      <c r="H34" s="254">
        <v>1.2</v>
      </c>
      <c r="I34" s="252">
        <v>1</v>
      </c>
      <c r="J34" s="250"/>
      <c r="K34" s="250"/>
      <c r="L34" s="250"/>
      <c r="M34" s="250"/>
      <c r="N34" s="250"/>
      <c r="O34" s="250"/>
      <c r="P34" s="250"/>
      <c r="Q34" s="250"/>
      <c r="R34" s="250"/>
      <c r="S34" s="250"/>
      <c r="T34" s="250"/>
      <c r="U34" s="251"/>
      <c r="V34" s="251"/>
      <c r="W34" s="251"/>
      <c r="X34" s="251"/>
      <c r="Y34" s="251"/>
      <c r="Z34" s="251"/>
      <c r="AA34" s="251"/>
    </row>
    <row r="35" spans="1:27">
      <c r="A35" s="183">
        <v>43134</v>
      </c>
      <c r="B35" s="253">
        <v>34</v>
      </c>
      <c r="C35" s="254">
        <v>17.8</v>
      </c>
      <c r="D35" s="255">
        <v>0.82890000000000008</v>
      </c>
      <c r="E35" s="255">
        <v>2.0251332126430071</v>
      </c>
      <c r="F35" s="254">
        <v>0</v>
      </c>
      <c r="G35" s="254">
        <v>18.7</v>
      </c>
      <c r="H35" s="254">
        <v>-0.6</v>
      </c>
      <c r="I35" s="252">
        <v>1</v>
      </c>
      <c r="J35" s="250"/>
      <c r="K35" s="250"/>
      <c r="L35" s="250"/>
      <c r="M35" s="250"/>
      <c r="N35" s="250"/>
      <c r="O35" s="250"/>
      <c r="P35" s="250"/>
      <c r="Q35" s="250"/>
      <c r="R35" s="250"/>
      <c r="S35" s="250"/>
      <c r="T35" s="250"/>
      <c r="U35" s="251"/>
      <c r="V35" s="251"/>
      <c r="W35" s="251"/>
      <c r="X35" s="251"/>
      <c r="Y35" s="251"/>
      <c r="Z35" s="251"/>
      <c r="AA35" s="251"/>
    </row>
    <row r="36" spans="1:27">
      <c r="A36" s="183">
        <v>43135</v>
      </c>
      <c r="B36" s="253">
        <v>35</v>
      </c>
      <c r="C36" s="254">
        <v>14.4</v>
      </c>
      <c r="D36" s="255">
        <v>0.82890000000000008</v>
      </c>
      <c r="E36" s="255">
        <v>2.1723921731534057</v>
      </c>
      <c r="F36" s="254">
        <v>0</v>
      </c>
      <c r="G36" s="254">
        <v>21.9</v>
      </c>
      <c r="H36" s="254">
        <v>-1.4</v>
      </c>
      <c r="I36" s="252">
        <v>1</v>
      </c>
      <c r="J36" s="250"/>
      <c r="K36" s="250"/>
      <c r="L36" s="250"/>
      <c r="M36" s="250"/>
      <c r="N36" s="250"/>
      <c r="O36" s="250"/>
      <c r="P36" s="250"/>
      <c r="Q36" s="250"/>
      <c r="R36" s="250"/>
      <c r="S36" s="250"/>
      <c r="T36" s="250"/>
      <c r="U36" s="251"/>
      <c r="V36" s="251"/>
      <c r="W36" s="251"/>
      <c r="X36" s="251"/>
      <c r="Y36" s="251"/>
      <c r="Z36" s="251"/>
      <c r="AA36" s="251"/>
    </row>
    <row r="37" spans="1:27">
      <c r="A37" s="183">
        <v>43136</v>
      </c>
      <c r="B37" s="253">
        <v>36</v>
      </c>
      <c r="C37" s="254">
        <v>13.8</v>
      </c>
      <c r="D37" s="255">
        <v>1.1052</v>
      </c>
      <c r="E37" s="255">
        <v>2.8969320582143911</v>
      </c>
      <c r="F37" s="254">
        <v>0</v>
      </c>
      <c r="G37" s="254">
        <v>26.7</v>
      </c>
      <c r="H37" s="254">
        <v>2.2999999999999998</v>
      </c>
      <c r="I37" s="252">
        <v>1</v>
      </c>
      <c r="J37" s="250"/>
      <c r="K37" s="250"/>
      <c r="L37" s="250"/>
      <c r="M37" s="250"/>
      <c r="N37" s="250"/>
      <c r="O37" s="250"/>
      <c r="P37" s="250"/>
      <c r="Q37" s="250"/>
      <c r="R37" s="250"/>
      <c r="S37" s="250"/>
      <c r="T37" s="250"/>
    </row>
    <row r="38" spans="1:27">
      <c r="A38" s="183">
        <v>43137</v>
      </c>
      <c r="B38" s="253">
        <v>37</v>
      </c>
      <c r="C38" s="254">
        <v>12.7</v>
      </c>
      <c r="D38" s="255">
        <v>1.1052</v>
      </c>
      <c r="E38" s="255">
        <v>2.9979530350435808</v>
      </c>
      <c r="F38" s="254">
        <v>0</v>
      </c>
      <c r="G38" s="254">
        <v>27.7</v>
      </c>
      <c r="H38" s="254">
        <v>4</v>
      </c>
      <c r="I38" s="252">
        <v>1</v>
      </c>
      <c r="J38" s="250"/>
      <c r="K38" s="250"/>
      <c r="L38" s="250"/>
      <c r="M38" s="250"/>
      <c r="N38" s="250"/>
      <c r="O38" s="250"/>
      <c r="P38" s="250"/>
      <c r="Q38" s="250"/>
      <c r="R38" s="250"/>
      <c r="S38" s="250"/>
      <c r="T38" s="250"/>
    </row>
    <row r="39" spans="1:27">
      <c r="A39" s="183">
        <v>43138</v>
      </c>
      <c r="B39" s="253">
        <v>38</v>
      </c>
      <c r="C39" s="254">
        <v>9.1</v>
      </c>
      <c r="D39" s="255">
        <v>0.92100000000000004</v>
      </c>
      <c r="E39" s="255">
        <v>2.7134320487400716</v>
      </c>
      <c r="F39" s="254">
        <v>0</v>
      </c>
      <c r="G39" s="254">
        <v>26.9</v>
      </c>
      <c r="H39" s="254">
        <v>3.6</v>
      </c>
      <c r="I39" s="252">
        <v>1</v>
      </c>
      <c r="J39" s="250"/>
      <c r="K39" s="250"/>
      <c r="L39" s="250"/>
      <c r="M39" s="250"/>
      <c r="N39" s="250"/>
      <c r="O39" s="250"/>
      <c r="P39" s="250"/>
      <c r="Q39" s="250"/>
      <c r="R39" s="250"/>
      <c r="S39" s="250"/>
      <c r="T39" s="250"/>
    </row>
    <row r="40" spans="1:27">
      <c r="A40" s="183">
        <v>43139</v>
      </c>
      <c r="B40" s="253">
        <v>39</v>
      </c>
      <c r="C40" s="252">
        <v>8.6</v>
      </c>
      <c r="D40" s="255">
        <v>1.1973</v>
      </c>
      <c r="E40" s="255">
        <v>3.0733459609918508</v>
      </c>
      <c r="F40" s="252">
        <v>0</v>
      </c>
      <c r="G40" s="252">
        <v>25.9</v>
      </c>
      <c r="H40" s="252">
        <v>4</v>
      </c>
      <c r="I40" s="252">
        <v>1</v>
      </c>
      <c r="J40" s="250"/>
      <c r="K40" s="250"/>
      <c r="L40" s="250"/>
      <c r="M40" s="250"/>
      <c r="N40" s="250"/>
      <c r="O40" s="250"/>
      <c r="P40" s="250"/>
      <c r="Q40" s="250"/>
      <c r="R40" s="250"/>
      <c r="S40" s="250"/>
      <c r="T40" s="250"/>
    </row>
    <row r="41" spans="1:27">
      <c r="A41" s="183">
        <v>43140</v>
      </c>
      <c r="B41" s="253">
        <v>40</v>
      </c>
      <c r="C41" s="252">
        <v>12.5</v>
      </c>
      <c r="D41" s="255">
        <v>0.82890000000000008</v>
      </c>
      <c r="E41" s="255">
        <v>2.5700808618858493</v>
      </c>
      <c r="F41" s="252">
        <v>0</v>
      </c>
      <c r="G41" s="252">
        <v>27.1</v>
      </c>
      <c r="H41" s="252">
        <v>4.7</v>
      </c>
      <c r="I41" s="252">
        <v>1</v>
      </c>
      <c r="J41" s="250"/>
      <c r="K41" s="250"/>
      <c r="L41" s="250"/>
      <c r="M41" s="250"/>
      <c r="N41" s="250"/>
      <c r="O41" s="250"/>
      <c r="P41" s="250"/>
      <c r="Q41" s="250"/>
      <c r="R41" s="250"/>
      <c r="S41" s="250"/>
      <c r="T41" s="250"/>
    </row>
    <row r="42" spans="1:27">
      <c r="A42" s="183">
        <v>43141</v>
      </c>
      <c r="B42" s="253">
        <v>41</v>
      </c>
      <c r="C42" s="252">
        <v>18.399999999999999</v>
      </c>
      <c r="D42" s="255">
        <v>1.1052</v>
      </c>
      <c r="E42" s="255">
        <v>2.8803395293427134</v>
      </c>
      <c r="F42" s="252">
        <v>0</v>
      </c>
      <c r="G42" s="252">
        <v>26.9</v>
      </c>
      <c r="H42" s="252">
        <v>6.3</v>
      </c>
      <c r="I42" s="252">
        <v>1</v>
      </c>
      <c r="J42" s="250"/>
      <c r="K42" s="250"/>
      <c r="L42" s="250"/>
      <c r="M42" s="250"/>
      <c r="N42" s="250"/>
      <c r="O42" s="250"/>
      <c r="P42" s="250"/>
      <c r="Q42" s="250"/>
      <c r="R42" s="250"/>
      <c r="S42" s="250"/>
      <c r="T42" s="250"/>
    </row>
    <row r="43" spans="1:27">
      <c r="A43" s="183">
        <v>43142</v>
      </c>
      <c r="B43" s="253">
        <v>42</v>
      </c>
      <c r="C43" s="252">
        <v>32</v>
      </c>
      <c r="D43" s="255">
        <v>1.8420000000000001</v>
      </c>
      <c r="E43" s="255">
        <v>2.7410791821125251</v>
      </c>
      <c r="F43" s="252">
        <v>0</v>
      </c>
      <c r="G43" s="252">
        <v>23.5</v>
      </c>
      <c r="H43" s="252">
        <v>11.8</v>
      </c>
      <c r="I43" s="252">
        <v>1</v>
      </c>
      <c r="J43" s="250"/>
      <c r="K43" s="250"/>
      <c r="L43" s="250"/>
      <c r="M43" s="250"/>
      <c r="N43" s="250"/>
      <c r="O43" s="250"/>
      <c r="P43" s="250"/>
      <c r="Q43" s="250"/>
      <c r="R43" s="250"/>
      <c r="S43" s="250"/>
      <c r="T43" s="250"/>
    </row>
    <row r="44" spans="1:27">
      <c r="A44" s="183">
        <v>43143</v>
      </c>
      <c r="B44" s="253">
        <v>43</v>
      </c>
      <c r="C44" s="252">
        <v>26.4</v>
      </c>
      <c r="D44" s="255">
        <v>1.4736000000000002</v>
      </c>
      <c r="E44" s="255">
        <v>2.9603044140626533</v>
      </c>
      <c r="F44" s="254">
        <v>0</v>
      </c>
      <c r="G44" s="252">
        <v>22.7</v>
      </c>
      <c r="H44" s="252">
        <v>6.9</v>
      </c>
      <c r="I44" s="252">
        <v>1</v>
      </c>
      <c r="J44" s="250"/>
      <c r="K44" s="250"/>
      <c r="L44" s="250"/>
      <c r="M44" s="250"/>
      <c r="N44" s="250"/>
      <c r="O44" s="250"/>
      <c r="P44" s="250"/>
      <c r="Q44" s="250"/>
      <c r="R44" s="250"/>
      <c r="S44" s="250"/>
      <c r="T44" s="250"/>
    </row>
    <row r="45" spans="1:27">
      <c r="A45" s="183">
        <v>43144</v>
      </c>
      <c r="B45" s="253">
        <v>44</v>
      </c>
      <c r="C45" s="254">
        <v>28</v>
      </c>
      <c r="D45" s="255">
        <v>2.3025000000000002</v>
      </c>
      <c r="E45" s="255">
        <v>2.9444812327032754</v>
      </c>
      <c r="F45" s="254">
        <v>1.78</v>
      </c>
      <c r="G45" s="254">
        <v>18.7</v>
      </c>
      <c r="H45" s="254">
        <v>7.7</v>
      </c>
      <c r="I45" s="252">
        <v>1</v>
      </c>
      <c r="J45" s="250"/>
      <c r="K45" s="250"/>
      <c r="L45" s="250"/>
      <c r="M45" s="250"/>
      <c r="N45" s="250"/>
      <c r="O45" s="250"/>
      <c r="P45" s="250"/>
      <c r="Q45" s="250"/>
      <c r="R45" s="250"/>
      <c r="S45" s="250"/>
      <c r="T45" s="250"/>
    </row>
    <row r="46" spans="1:27">
      <c r="A46" s="183">
        <v>43145</v>
      </c>
      <c r="B46" s="253">
        <v>45</v>
      </c>
      <c r="C46" s="254">
        <v>34.299999999999997</v>
      </c>
      <c r="D46" s="255">
        <v>1.9341000000000002</v>
      </c>
      <c r="E46" s="255">
        <v>2.5842047370595682</v>
      </c>
      <c r="F46" s="254">
        <v>0</v>
      </c>
      <c r="G46" s="254">
        <v>17.5</v>
      </c>
      <c r="H46" s="254">
        <v>5.2</v>
      </c>
      <c r="I46" s="252">
        <v>1</v>
      </c>
      <c r="J46" s="250"/>
      <c r="K46" s="250"/>
      <c r="L46" s="250"/>
      <c r="M46" s="250"/>
      <c r="N46" s="250"/>
      <c r="O46" s="250"/>
      <c r="P46" s="250"/>
      <c r="Q46" s="250"/>
      <c r="R46" s="250"/>
      <c r="S46" s="250"/>
      <c r="T46" s="250"/>
    </row>
    <row r="47" spans="1:27">
      <c r="A47" s="183">
        <v>43146</v>
      </c>
      <c r="B47" s="253">
        <v>46</v>
      </c>
      <c r="C47" s="254">
        <v>20.6</v>
      </c>
      <c r="D47" s="255">
        <v>1.1052</v>
      </c>
      <c r="E47" s="255">
        <v>2.5471463089484807</v>
      </c>
      <c r="F47" s="254">
        <v>0</v>
      </c>
      <c r="G47" s="254">
        <v>19.100000000000001</v>
      </c>
      <c r="H47" s="254">
        <v>0.3</v>
      </c>
      <c r="I47" s="252">
        <v>1</v>
      </c>
      <c r="J47" s="250"/>
      <c r="K47" s="250"/>
      <c r="L47" s="250"/>
      <c r="M47" s="250"/>
      <c r="N47" s="250"/>
      <c r="O47" s="250"/>
      <c r="P47" s="250"/>
      <c r="Q47" s="250"/>
      <c r="R47" s="250"/>
      <c r="S47" s="250"/>
      <c r="T47" s="250"/>
    </row>
    <row r="48" spans="1:27">
      <c r="A48" s="183">
        <v>43147</v>
      </c>
      <c r="B48" s="253">
        <v>47</v>
      </c>
      <c r="C48" s="254">
        <v>17.399999999999999</v>
      </c>
      <c r="D48" s="255">
        <v>0.92100000000000004</v>
      </c>
      <c r="E48" s="255">
        <v>2.6766045988580704</v>
      </c>
      <c r="F48" s="254">
        <v>0</v>
      </c>
      <c r="G48" s="254">
        <v>22.5</v>
      </c>
      <c r="H48" s="254">
        <v>0.3</v>
      </c>
      <c r="I48" s="252">
        <v>1</v>
      </c>
      <c r="J48" s="250"/>
      <c r="K48" s="250"/>
      <c r="L48" s="250"/>
      <c r="M48" s="250"/>
      <c r="N48" s="250"/>
      <c r="O48" s="250"/>
      <c r="P48" s="250"/>
      <c r="Q48" s="250"/>
      <c r="R48" s="250"/>
      <c r="S48" s="250"/>
      <c r="T48" s="250"/>
    </row>
    <row r="49" spans="1:20">
      <c r="A49" s="183">
        <v>43148</v>
      </c>
      <c r="B49" s="253">
        <v>48</v>
      </c>
      <c r="C49" s="254">
        <v>7.2</v>
      </c>
      <c r="D49" s="255">
        <v>1.9341000000000002</v>
      </c>
      <c r="E49" s="255">
        <v>4.6341800208671007</v>
      </c>
      <c r="F49" s="254">
        <v>0</v>
      </c>
      <c r="G49" s="254">
        <v>28.7</v>
      </c>
      <c r="H49" s="254">
        <v>2.6</v>
      </c>
      <c r="I49" s="252">
        <v>1</v>
      </c>
      <c r="J49" s="250"/>
      <c r="K49" s="250"/>
      <c r="L49" s="250"/>
      <c r="M49" s="250"/>
      <c r="N49" s="250"/>
      <c r="O49" s="250"/>
      <c r="P49" s="250"/>
      <c r="Q49" s="250"/>
      <c r="R49" s="250"/>
      <c r="S49" s="250"/>
      <c r="T49" s="250"/>
    </row>
    <row r="50" spans="1:20">
      <c r="A50" s="183">
        <v>43149</v>
      </c>
      <c r="B50" s="253">
        <v>49</v>
      </c>
      <c r="C50" s="254">
        <v>12.3</v>
      </c>
      <c r="D50" s="255">
        <v>1.5657000000000001</v>
      </c>
      <c r="E50" s="255">
        <v>3.6200795397200474</v>
      </c>
      <c r="F50" s="254">
        <v>0</v>
      </c>
      <c r="G50" s="254">
        <v>26.3</v>
      </c>
      <c r="H50" s="254">
        <v>9.8000000000000007</v>
      </c>
      <c r="I50" s="252">
        <v>1</v>
      </c>
      <c r="J50" s="250"/>
      <c r="K50" s="250"/>
      <c r="L50" s="250"/>
      <c r="M50" s="250"/>
      <c r="N50" s="250"/>
      <c r="O50" s="250"/>
      <c r="P50" s="250"/>
      <c r="Q50" s="250"/>
      <c r="R50" s="250"/>
      <c r="S50" s="250"/>
      <c r="T50" s="250"/>
    </row>
    <row r="51" spans="1:20">
      <c r="A51" s="183">
        <v>43150</v>
      </c>
      <c r="B51" s="253">
        <v>50</v>
      </c>
      <c r="C51" s="254">
        <v>25.5</v>
      </c>
      <c r="D51" s="255">
        <v>4.0524000000000004</v>
      </c>
      <c r="E51" s="255">
        <v>3.6528043442880596</v>
      </c>
      <c r="F51" s="254">
        <v>2.0299999999999998</v>
      </c>
      <c r="G51" s="254">
        <v>19.8</v>
      </c>
      <c r="H51" s="254">
        <v>8.5</v>
      </c>
      <c r="I51" s="252">
        <v>1</v>
      </c>
      <c r="J51" s="250"/>
      <c r="K51" s="250"/>
      <c r="L51" s="250"/>
      <c r="M51" s="250"/>
      <c r="N51" s="250"/>
      <c r="O51" s="250"/>
      <c r="P51" s="250"/>
      <c r="Q51" s="250"/>
      <c r="R51" s="250"/>
      <c r="S51" s="250"/>
      <c r="T51" s="250"/>
    </row>
    <row r="52" spans="1:20">
      <c r="A52" s="183">
        <v>43151</v>
      </c>
      <c r="B52" s="253">
        <v>51</v>
      </c>
      <c r="C52" s="254">
        <v>42.6</v>
      </c>
      <c r="D52" s="255">
        <v>0.92100000000000004</v>
      </c>
      <c r="E52" s="255">
        <v>2.0485676623035474</v>
      </c>
      <c r="F52" s="254">
        <v>1.52</v>
      </c>
      <c r="G52" s="254">
        <v>17.5</v>
      </c>
      <c r="H52" s="254">
        <v>7.1</v>
      </c>
      <c r="I52" s="252">
        <v>1</v>
      </c>
      <c r="J52" s="250"/>
      <c r="K52" s="250"/>
      <c r="L52" s="250"/>
      <c r="M52" s="250"/>
      <c r="N52" s="250"/>
      <c r="O52" s="250"/>
      <c r="P52" s="250"/>
      <c r="Q52" s="250"/>
      <c r="R52" s="250"/>
      <c r="S52" s="250"/>
      <c r="T52" s="250"/>
    </row>
    <row r="53" spans="1:20">
      <c r="A53" s="183">
        <v>43152</v>
      </c>
      <c r="B53" s="253">
        <v>52</v>
      </c>
      <c r="C53" s="254">
        <v>25.9</v>
      </c>
      <c r="D53" s="255">
        <v>0.92100000000000004</v>
      </c>
      <c r="E53" s="255">
        <v>2.5504809182168171</v>
      </c>
      <c r="F53" s="254">
        <v>0</v>
      </c>
      <c r="G53" s="254">
        <v>20.5</v>
      </c>
      <c r="H53" s="254">
        <v>2.2000000000000002</v>
      </c>
      <c r="I53" s="252">
        <v>1</v>
      </c>
      <c r="J53" s="250"/>
      <c r="K53" s="250"/>
      <c r="L53" s="250"/>
      <c r="M53" s="250"/>
      <c r="N53" s="250"/>
      <c r="O53" s="250"/>
      <c r="P53" s="250"/>
      <c r="Q53" s="250"/>
      <c r="R53" s="250"/>
      <c r="S53" s="250"/>
      <c r="T53" s="250"/>
    </row>
    <row r="54" spans="1:20">
      <c r="A54" s="183">
        <v>43153</v>
      </c>
      <c r="B54" s="253">
        <v>53</v>
      </c>
      <c r="C54" s="254">
        <v>14.5</v>
      </c>
      <c r="D54" s="255">
        <v>1.2893999999999999</v>
      </c>
      <c r="E54" s="255">
        <v>3.4638560417416251</v>
      </c>
      <c r="F54" s="254">
        <v>0</v>
      </c>
      <c r="G54" s="254">
        <v>26</v>
      </c>
      <c r="H54" s="254">
        <v>3.4</v>
      </c>
      <c r="I54" s="252">
        <v>1</v>
      </c>
      <c r="J54" s="250"/>
      <c r="K54" s="250"/>
      <c r="L54" s="250"/>
      <c r="M54" s="250"/>
      <c r="N54" s="250"/>
      <c r="O54" s="250"/>
      <c r="P54" s="250"/>
      <c r="Q54" s="250"/>
      <c r="R54" s="250"/>
      <c r="S54" s="250"/>
      <c r="T54" s="250"/>
    </row>
    <row r="55" spans="1:20">
      <c r="A55" s="183">
        <v>43154</v>
      </c>
      <c r="B55" s="253">
        <v>54</v>
      </c>
      <c r="C55" s="254">
        <v>15.8</v>
      </c>
      <c r="D55" s="255">
        <v>3.3156000000000003</v>
      </c>
      <c r="E55" s="255">
        <v>3.9557967742037574</v>
      </c>
      <c r="F55" s="254">
        <v>0</v>
      </c>
      <c r="G55" s="254">
        <v>17.399999999999999</v>
      </c>
      <c r="H55" s="254">
        <v>6.6</v>
      </c>
      <c r="I55" s="252">
        <v>1</v>
      </c>
      <c r="J55" s="250"/>
      <c r="K55" s="250"/>
      <c r="L55" s="250"/>
      <c r="M55" s="250"/>
      <c r="N55" s="250"/>
      <c r="O55" s="250"/>
      <c r="P55" s="250"/>
      <c r="Q55" s="250"/>
      <c r="R55" s="250"/>
      <c r="S55" s="250"/>
      <c r="T55" s="250"/>
    </row>
    <row r="56" spans="1:20">
      <c r="A56" s="183">
        <v>43155</v>
      </c>
      <c r="B56" s="253">
        <v>55</v>
      </c>
      <c r="C56" s="254">
        <v>11.3</v>
      </c>
      <c r="D56" s="255">
        <v>1.5657000000000001</v>
      </c>
      <c r="E56" s="255">
        <v>3.2206009348812294</v>
      </c>
      <c r="F56" s="254">
        <v>0</v>
      </c>
      <c r="G56" s="254">
        <v>17.3</v>
      </c>
      <c r="H56" s="254">
        <v>0.7</v>
      </c>
      <c r="I56" s="252">
        <v>1</v>
      </c>
      <c r="J56" s="250"/>
      <c r="K56" s="250"/>
      <c r="L56" s="250"/>
      <c r="M56" s="250"/>
      <c r="N56" s="250"/>
      <c r="O56" s="250"/>
      <c r="P56" s="250"/>
      <c r="Q56" s="250"/>
      <c r="R56" s="250"/>
      <c r="S56" s="250"/>
      <c r="T56" s="250"/>
    </row>
    <row r="57" spans="1:20">
      <c r="A57" s="183">
        <v>43156</v>
      </c>
      <c r="B57" s="253">
        <v>56</v>
      </c>
      <c r="C57" s="254">
        <v>10.1</v>
      </c>
      <c r="D57" s="255">
        <v>1.1973</v>
      </c>
      <c r="E57" s="255">
        <v>3.0999689192091875</v>
      </c>
      <c r="F57" s="254">
        <v>0</v>
      </c>
      <c r="G57" s="254">
        <v>21</v>
      </c>
      <c r="H57" s="254">
        <v>-0.9</v>
      </c>
      <c r="I57" s="252">
        <v>1</v>
      </c>
      <c r="J57" s="250"/>
      <c r="K57" s="250"/>
      <c r="L57" s="250"/>
      <c r="M57" s="250"/>
      <c r="N57" s="250"/>
      <c r="O57" s="250"/>
      <c r="P57" s="250"/>
      <c r="Q57" s="250"/>
      <c r="R57" s="250"/>
      <c r="S57" s="250"/>
      <c r="T57" s="250"/>
    </row>
    <row r="58" spans="1:20">
      <c r="A58" s="183">
        <v>43157</v>
      </c>
      <c r="B58" s="253">
        <v>57</v>
      </c>
      <c r="C58" s="254">
        <v>19.399999999999999</v>
      </c>
      <c r="D58" s="255">
        <v>1.5657000000000001</v>
      </c>
      <c r="E58" s="255">
        <v>3.6225761712457332</v>
      </c>
      <c r="F58" s="254">
        <v>0</v>
      </c>
      <c r="G58" s="254">
        <v>22.8</v>
      </c>
      <c r="H58" s="254">
        <v>4.3</v>
      </c>
      <c r="I58" s="252">
        <v>1</v>
      </c>
      <c r="J58" s="250"/>
      <c r="K58" s="250"/>
      <c r="L58" s="250"/>
      <c r="M58" s="250"/>
      <c r="N58" s="250"/>
      <c r="O58" s="250"/>
      <c r="P58" s="250"/>
      <c r="Q58" s="250"/>
      <c r="R58" s="250"/>
      <c r="S58" s="250"/>
      <c r="T58" s="250"/>
    </row>
    <row r="59" spans="1:20">
      <c r="A59" s="183">
        <v>43158</v>
      </c>
      <c r="B59" s="253">
        <v>58</v>
      </c>
      <c r="C59" s="254">
        <v>17.3</v>
      </c>
      <c r="D59" s="255">
        <v>2.7629999999999999</v>
      </c>
      <c r="E59" s="255">
        <v>4.7856872767814185</v>
      </c>
      <c r="F59" s="254">
        <v>0</v>
      </c>
      <c r="G59" s="254">
        <v>24</v>
      </c>
      <c r="H59" s="254">
        <v>5.7</v>
      </c>
      <c r="I59" s="252">
        <v>1</v>
      </c>
      <c r="J59" s="250"/>
      <c r="K59" s="250"/>
      <c r="L59" s="250"/>
      <c r="M59" s="250"/>
      <c r="N59" s="250"/>
      <c r="O59" s="250"/>
      <c r="P59" s="250"/>
      <c r="Q59" s="250"/>
      <c r="R59" s="250"/>
      <c r="S59" s="250"/>
      <c r="T59" s="250"/>
    </row>
    <row r="60" spans="1:20">
      <c r="A60" s="183">
        <v>43159</v>
      </c>
      <c r="B60" s="253">
        <v>59</v>
      </c>
      <c r="C60" s="254">
        <v>13.4</v>
      </c>
      <c r="D60" s="255">
        <v>3.5918999999999999</v>
      </c>
      <c r="E60" s="255">
        <v>4.2588510736585405</v>
      </c>
      <c r="F60" s="254">
        <v>0</v>
      </c>
      <c r="G60" s="254">
        <v>15.9</v>
      </c>
      <c r="H60" s="254">
        <v>4.5</v>
      </c>
      <c r="I60" s="252">
        <v>1</v>
      </c>
      <c r="J60" s="250"/>
      <c r="K60" s="250"/>
      <c r="L60" s="250"/>
      <c r="M60" s="250"/>
      <c r="N60" s="250"/>
      <c r="O60" s="250"/>
      <c r="P60" s="250"/>
      <c r="Q60" s="250"/>
      <c r="R60" s="250"/>
      <c r="S60" s="250"/>
      <c r="T60" s="250"/>
    </row>
    <row r="61" spans="1:20">
      <c r="A61" s="183">
        <v>43160</v>
      </c>
      <c r="B61" s="253">
        <v>60</v>
      </c>
      <c r="C61" s="254">
        <v>11.1</v>
      </c>
      <c r="D61" s="255">
        <v>1.4736000000000002</v>
      </c>
      <c r="E61" s="255">
        <v>3.2048008248726725</v>
      </c>
      <c r="F61" s="254">
        <v>0</v>
      </c>
      <c r="G61" s="254">
        <v>16.899999999999999</v>
      </c>
      <c r="H61" s="254">
        <v>-1.6</v>
      </c>
      <c r="I61" s="252">
        <v>1</v>
      </c>
      <c r="J61" s="250"/>
      <c r="K61" s="250"/>
      <c r="L61" s="250"/>
      <c r="M61" s="250"/>
      <c r="N61" s="250"/>
      <c r="O61" s="250"/>
      <c r="P61" s="250"/>
      <c r="Q61" s="250"/>
      <c r="R61" s="250"/>
      <c r="S61" s="250"/>
      <c r="T61" s="250"/>
    </row>
    <row r="62" spans="1:20">
      <c r="A62" s="183">
        <v>43161</v>
      </c>
      <c r="B62" s="253">
        <v>61</v>
      </c>
      <c r="C62" s="254">
        <v>10.3</v>
      </c>
      <c r="D62" s="255">
        <v>1.6578000000000002</v>
      </c>
      <c r="E62" s="255">
        <v>3.6119417078606388</v>
      </c>
      <c r="F62" s="254">
        <v>0</v>
      </c>
      <c r="G62" s="254">
        <v>19.100000000000001</v>
      </c>
      <c r="H62" s="254">
        <v>-2.2999999999999998</v>
      </c>
      <c r="I62" s="252">
        <v>1</v>
      </c>
      <c r="J62" s="250"/>
      <c r="K62" s="250"/>
      <c r="L62" s="250"/>
      <c r="M62" s="250"/>
      <c r="N62" s="250"/>
      <c r="O62" s="250"/>
      <c r="P62" s="250"/>
      <c r="Q62" s="250"/>
      <c r="R62" s="250"/>
      <c r="S62" s="250"/>
      <c r="T62" s="250"/>
    </row>
    <row r="63" spans="1:20">
      <c r="A63" s="183">
        <v>43162</v>
      </c>
      <c r="B63" s="253">
        <v>62</v>
      </c>
      <c r="C63" s="254">
        <v>4.4000000000000004</v>
      </c>
      <c r="D63" s="255">
        <v>2.4867000000000004</v>
      </c>
      <c r="E63" s="255">
        <v>4.4686141570657769</v>
      </c>
      <c r="F63" s="254">
        <v>0</v>
      </c>
      <c r="G63" s="254">
        <v>18.7</v>
      </c>
      <c r="H63" s="254">
        <v>0.6</v>
      </c>
      <c r="I63" s="252">
        <v>1</v>
      </c>
      <c r="J63" s="250"/>
      <c r="K63" s="250"/>
      <c r="L63" s="250"/>
      <c r="M63" s="250"/>
      <c r="N63" s="250"/>
      <c r="O63" s="250"/>
      <c r="P63" s="250"/>
      <c r="Q63" s="250"/>
      <c r="R63" s="250"/>
      <c r="S63" s="250"/>
      <c r="T63" s="250"/>
    </row>
    <row r="64" spans="1:20">
      <c r="A64" s="183">
        <v>43163</v>
      </c>
      <c r="B64" s="253">
        <v>63</v>
      </c>
      <c r="C64" s="254">
        <v>5.2</v>
      </c>
      <c r="D64" s="255">
        <v>4.2366000000000001</v>
      </c>
      <c r="E64" s="255">
        <v>6.7461427114737642</v>
      </c>
      <c r="F64" s="254">
        <v>0</v>
      </c>
      <c r="G64" s="254">
        <v>23.9</v>
      </c>
      <c r="H64" s="254">
        <v>1.5</v>
      </c>
      <c r="I64" s="252">
        <v>1</v>
      </c>
      <c r="J64" s="250"/>
      <c r="K64" s="250"/>
      <c r="L64" s="250"/>
      <c r="M64" s="250"/>
      <c r="N64" s="250"/>
      <c r="O64" s="250"/>
      <c r="P64" s="250"/>
      <c r="Q64" s="250"/>
      <c r="R64" s="250"/>
      <c r="S64" s="250"/>
      <c r="T64" s="250"/>
    </row>
    <row r="65" spans="1:20">
      <c r="A65" s="183">
        <v>43164</v>
      </c>
      <c r="B65" s="253">
        <v>64</v>
      </c>
      <c r="C65" s="254">
        <v>6</v>
      </c>
      <c r="D65" s="255">
        <v>4.3287000000000004</v>
      </c>
      <c r="E65" s="255">
        <v>6.7923675128437688</v>
      </c>
      <c r="F65" s="254">
        <v>0</v>
      </c>
      <c r="G65" s="254">
        <v>24.5</v>
      </c>
      <c r="H65" s="254">
        <v>7.8</v>
      </c>
      <c r="I65" s="252">
        <v>1</v>
      </c>
      <c r="J65" s="250"/>
      <c r="K65" s="250"/>
      <c r="L65" s="250"/>
      <c r="M65" s="250"/>
      <c r="N65" s="250"/>
      <c r="O65" s="250"/>
      <c r="P65" s="250"/>
      <c r="Q65" s="250"/>
      <c r="R65" s="250"/>
      <c r="S65" s="250"/>
      <c r="T65" s="250"/>
    </row>
    <row r="66" spans="1:20">
      <c r="A66" s="183">
        <v>43165</v>
      </c>
      <c r="B66" s="253">
        <v>65</v>
      </c>
      <c r="C66" s="254">
        <v>6.6</v>
      </c>
      <c r="D66" s="255">
        <v>1.0131000000000001</v>
      </c>
      <c r="E66" s="255">
        <v>3.4633124534837281</v>
      </c>
      <c r="F66" s="254">
        <v>0</v>
      </c>
      <c r="G66" s="254">
        <v>26.5</v>
      </c>
      <c r="H66" s="254">
        <v>2.7</v>
      </c>
      <c r="I66" s="252">
        <v>1</v>
      </c>
      <c r="J66" s="250"/>
      <c r="K66" s="250"/>
      <c r="L66" s="250"/>
      <c r="M66" s="250"/>
      <c r="N66" s="250"/>
      <c r="O66" s="250"/>
      <c r="P66" s="250"/>
      <c r="Q66" s="250"/>
      <c r="R66" s="250"/>
      <c r="S66" s="250"/>
      <c r="T66" s="250"/>
    </row>
    <row r="67" spans="1:20">
      <c r="A67" s="183">
        <v>43166</v>
      </c>
      <c r="B67" s="253">
        <v>66</v>
      </c>
      <c r="C67" s="254">
        <v>6.1</v>
      </c>
      <c r="D67" s="255">
        <v>1.3815</v>
      </c>
      <c r="E67" s="255">
        <v>4.3552895889080574</v>
      </c>
      <c r="F67" s="254">
        <v>0</v>
      </c>
      <c r="G67" s="254">
        <v>30.4</v>
      </c>
      <c r="H67" s="254">
        <v>9.1999999999999993</v>
      </c>
      <c r="I67" s="252">
        <v>1</v>
      </c>
      <c r="J67" s="250"/>
      <c r="K67" s="250"/>
      <c r="L67" s="250"/>
      <c r="M67" s="250"/>
      <c r="N67" s="250"/>
      <c r="O67" s="250"/>
      <c r="P67" s="250"/>
      <c r="Q67" s="250"/>
      <c r="R67" s="250"/>
      <c r="S67" s="250"/>
      <c r="T67" s="250"/>
    </row>
    <row r="68" spans="1:20">
      <c r="A68" s="183">
        <v>43167</v>
      </c>
      <c r="B68" s="253">
        <v>67</v>
      </c>
      <c r="C68" s="254">
        <v>10.6</v>
      </c>
      <c r="D68" s="255">
        <v>1.6578000000000002</v>
      </c>
      <c r="E68" s="255">
        <v>5.0255835244378142</v>
      </c>
      <c r="F68" s="254">
        <v>0</v>
      </c>
      <c r="G68" s="254">
        <v>30</v>
      </c>
      <c r="H68" s="254">
        <v>12.3</v>
      </c>
      <c r="I68" s="252">
        <v>1</v>
      </c>
      <c r="J68" s="250"/>
      <c r="K68" s="250"/>
      <c r="L68" s="250"/>
      <c r="M68" s="250"/>
      <c r="N68" s="250"/>
      <c r="O68" s="250"/>
      <c r="P68" s="250"/>
      <c r="Q68" s="250"/>
      <c r="R68" s="250"/>
      <c r="S68" s="250"/>
      <c r="T68" s="250"/>
    </row>
    <row r="69" spans="1:20">
      <c r="A69" s="183">
        <v>43168</v>
      </c>
      <c r="B69" s="253">
        <v>68</v>
      </c>
      <c r="C69" s="254">
        <v>8.4</v>
      </c>
      <c r="D69" s="255">
        <v>1.1052</v>
      </c>
      <c r="E69" s="255">
        <v>4.2958890574419808</v>
      </c>
      <c r="F69" s="254">
        <v>0</v>
      </c>
      <c r="G69" s="254">
        <v>30.9</v>
      </c>
      <c r="H69" s="254">
        <v>7.6</v>
      </c>
      <c r="I69" s="252">
        <v>1</v>
      </c>
      <c r="J69" s="250"/>
      <c r="K69" s="250"/>
      <c r="L69" s="250"/>
      <c r="M69" s="250"/>
      <c r="N69" s="250"/>
      <c r="O69" s="250"/>
      <c r="P69" s="250"/>
      <c r="Q69" s="250"/>
      <c r="R69" s="250"/>
      <c r="S69" s="250"/>
      <c r="T69" s="250"/>
    </row>
    <row r="70" spans="1:20">
      <c r="A70" s="183">
        <v>43169</v>
      </c>
      <c r="B70" s="253">
        <v>69</v>
      </c>
      <c r="C70" s="254">
        <v>7</v>
      </c>
      <c r="D70" s="255">
        <v>1.5657000000000001</v>
      </c>
      <c r="E70" s="255">
        <v>4.8243492345531847</v>
      </c>
      <c r="F70" s="254">
        <v>0</v>
      </c>
      <c r="G70" s="254">
        <v>30.2</v>
      </c>
      <c r="H70" s="254">
        <v>9.1</v>
      </c>
      <c r="I70" s="252">
        <v>1</v>
      </c>
      <c r="J70" s="250"/>
      <c r="K70" s="250"/>
      <c r="L70" s="250"/>
      <c r="M70" s="250"/>
      <c r="N70" s="250"/>
      <c r="O70" s="250"/>
      <c r="P70" s="250"/>
      <c r="Q70" s="250"/>
      <c r="R70" s="250"/>
      <c r="S70" s="250"/>
      <c r="T70" s="250"/>
    </row>
    <row r="71" spans="1:20">
      <c r="A71" s="183">
        <v>43170</v>
      </c>
      <c r="B71" s="253">
        <v>70</v>
      </c>
      <c r="C71" s="254">
        <v>7.4</v>
      </c>
      <c r="D71" s="255">
        <v>1.3815</v>
      </c>
      <c r="E71" s="255">
        <v>4.7669157190050599</v>
      </c>
      <c r="F71" s="254">
        <v>0</v>
      </c>
      <c r="G71" s="254">
        <v>29.9</v>
      </c>
      <c r="H71" s="254">
        <v>5.9</v>
      </c>
      <c r="I71" s="252">
        <v>1</v>
      </c>
      <c r="J71" s="250"/>
      <c r="K71" s="250"/>
      <c r="L71" s="250"/>
      <c r="M71" s="250"/>
      <c r="N71" s="250"/>
      <c r="O71" s="250"/>
      <c r="P71" s="250"/>
      <c r="Q71" s="250"/>
      <c r="R71" s="250"/>
      <c r="S71" s="250"/>
      <c r="T71" s="250"/>
    </row>
    <row r="72" spans="1:20">
      <c r="A72" s="183">
        <v>43171</v>
      </c>
      <c r="B72" s="253">
        <v>71</v>
      </c>
      <c r="C72" s="254">
        <v>8.4</v>
      </c>
      <c r="D72" s="255">
        <v>1.2893999999999999</v>
      </c>
      <c r="E72" s="255">
        <v>4.7311415830329757</v>
      </c>
      <c r="F72" s="254">
        <v>0</v>
      </c>
      <c r="G72" s="254">
        <v>31</v>
      </c>
      <c r="H72" s="254">
        <v>9.3000000000000007</v>
      </c>
      <c r="I72" s="252">
        <v>1</v>
      </c>
      <c r="J72" s="250"/>
      <c r="K72" s="250"/>
      <c r="L72" s="250"/>
      <c r="M72" s="250"/>
      <c r="N72" s="250"/>
      <c r="O72" s="250"/>
      <c r="P72" s="250"/>
      <c r="Q72" s="250"/>
      <c r="R72" s="250"/>
      <c r="S72" s="250"/>
      <c r="T72" s="250"/>
    </row>
    <row r="73" spans="1:20">
      <c r="A73" s="183">
        <v>43172</v>
      </c>
      <c r="B73" s="253">
        <v>72</v>
      </c>
      <c r="C73" s="254">
        <v>6.9</v>
      </c>
      <c r="D73" s="255">
        <v>1.8420000000000001</v>
      </c>
      <c r="E73" s="255">
        <v>5.7089175954728164</v>
      </c>
      <c r="F73" s="254">
        <v>0</v>
      </c>
      <c r="G73" s="254">
        <v>32.299999999999997</v>
      </c>
      <c r="H73" s="254">
        <v>8.4</v>
      </c>
      <c r="I73" s="252">
        <v>1</v>
      </c>
      <c r="J73" s="250"/>
      <c r="K73" s="250"/>
      <c r="L73" s="250"/>
      <c r="M73" s="250"/>
      <c r="N73" s="250"/>
      <c r="O73" s="250"/>
      <c r="P73" s="250"/>
      <c r="Q73" s="250"/>
      <c r="R73" s="250"/>
      <c r="S73" s="250"/>
      <c r="T73" s="250"/>
    </row>
    <row r="74" spans="1:20">
      <c r="A74" s="183">
        <v>43173</v>
      </c>
      <c r="B74" s="253">
        <v>73</v>
      </c>
      <c r="C74" s="254">
        <v>6.8</v>
      </c>
      <c r="D74" s="255">
        <v>1.4736000000000002</v>
      </c>
      <c r="E74" s="255">
        <v>5.3521316670208545</v>
      </c>
      <c r="F74" s="254">
        <v>0</v>
      </c>
      <c r="G74" s="254">
        <v>33.1</v>
      </c>
      <c r="H74" s="254">
        <v>7.4</v>
      </c>
      <c r="I74" s="252">
        <v>1</v>
      </c>
      <c r="J74" s="250"/>
      <c r="K74" s="250"/>
      <c r="L74" s="250"/>
      <c r="M74" s="250"/>
      <c r="N74" s="250"/>
      <c r="O74" s="250"/>
      <c r="P74" s="250"/>
      <c r="Q74" s="250"/>
      <c r="R74" s="250"/>
      <c r="S74" s="250"/>
      <c r="T74" s="250"/>
    </row>
    <row r="75" spans="1:20">
      <c r="A75" s="183">
        <v>43174</v>
      </c>
      <c r="B75" s="253">
        <v>74</v>
      </c>
      <c r="C75" s="254">
        <v>6</v>
      </c>
      <c r="D75" s="255">
        <v>1.3815</v>
      </c>
      <c r="E75" s="255">
        <v>5.3319537918183135</v>
      </c>
      <c r="F75" s="254">
        <v>0</v>
      </c>
      <c r="G75" s="254">
        <v>33.6</v>
      </c>
      <c r="H75" s="254">
        <v>7.7</v>
      </c>
      <c r="I75" s="252">
        <v>1</v>
      </c>
      <c r="J75" s="250"/>
      <c r="K75" s="250"/>
      <c r="L75" s="250"/>
      <c r="M75" s="250"/>
      <c r="N75" s="250"/>
      <c r="O75" s="250"/>
      <c r="P75" s="250"/>
      <c r="Q75" s="250"/>
      <c r="R75" s="250"/>
      <c r="S75" s="250"/>
      <c r="T75" s="250"/>
    </row>
    <row r="76" spans="1:20">
      <c r="A76" s="183">
        <v>43175</v>
      </c>
      <c r="B76" s="253">
        <v>75</v>
      </c>
      <c r="C76" s="254">
        <v>5.2</v>
      </c>
      <c r="D76" s="255">
        <v>1.2893999999999999</v>
      </c>
      <c r="E76" s="255">
        <v>5.4738304223142382</v>
      </c>
      <c r="F76" s="254">
        <v>0</v>
      </c>
      <c r="G76" s="254">
        <v>37</v>
      </c>
      <c r="H76" s="254">
        <v>9.8000000000000007</v>
      </c>
      <c r="I76" s="252">
        <v>1</v>
      </c>
      <c r="J76" s="250"/>
      <c r="K76" s="250"/>
      <c r="L76" s="250"/>
      <c r="M76" s="250"/>
      <c r="N76" s="250"/>
      <c r="O76" s="250"/>
      <c r="P76" s="250"/>
      <c r="Q76" s="250"/>
      <c r="R76" s="250"/>
      <c r="S76" s="250"/>
      <c r="T76" s="250"/>
    </row>
    <row r="77" spans="1:20">
      <c r="A77" s="183">
        <v>43176</v>
      </c>
      <c r="B77" s="253">
        <v>76</v>
      </c>
      <c r="C77" s="254">
        <v>6.3</v>
      </c>
      <c r="D77" s="255">
        <v>1.2893999999999999</v>
      </c>
      <c r="E77" s="255">
        <v>5.1573007803300408</v>
      </c>
      <c r="F77" s="254">
        <v>0</v>
      </c>
      <c r="G77" s="254">
        <v>37</v>
      </c>
      <c r="H77" s="254">
        <v>11.5</v>
      </c>
      <c r="I77" s="252">
        <v>1</v>
      </c>
      <c r="J77" s="250"/>
      <c r="K77" s="250"/>
      <c r="L77" s="250"/>
      <c r="M77" s="250"/>
      <c r="N77" s="250"/>
      <c r="O77" s="250"/>
      <c r="P77" s="250"/>
      <c r="Q77" s="250"/>
      <c r="R77" s="250"/>
      <c r="S77" s="250"/>
      <c r="T77" s="250"/>
    </row>
    <row r="78" spans="1:20">
      <c r="A78" s="183">
        <v>43177</v>
      </c>
      <c r="B78" s="253">
        <v>77</v>
      </c>
      <c r="C78" s="254">
        <v>4.5999999999999996</v>
      </c>
      <c r="D78" s="255">
        <v>2.4867000000000004</v>
      </c>
      <c r="E78" s="255">
        <v>7.1940950076561592</v>
      </c>
      <c r="F78" s="254">
        <v>0</v>
      </c>
      <c r="G78" s="254">
        <v>33.5</v>
      </c>
      <c r="H78" s="254">
        <v>15.7</v>
      </c>
      <c r="I78" s="252">
        <v>1</v>
      </c>
      <c r="J78" s="250"/>
      <c r="K78" s="250"/>
      <c r="L78" s="250"/>
      <c r="M78" s="250"/>
      <c r="N78" s="250"/>
      <c r="O78" s="250"/>
      <c r="P78" s="250"/>
      <c r="Q78" s="250"/>
      <c r="R78" s="250"/>
      <c r="S78" s="250"/>
      <c r="T78" s="250"/>
    </row>
    <row r="79" spans="1:20">
      <c r="A79" s="183">
        <v>43178</v>
      </c>
      <c r="B79" s="253">
        <v>78</v>
      </c>
      <c r="C79" s="254">
        <v>8.5</v>
      </c>
      <c r="D79" s="255">
        <v>1.7499</v>
      </c>
      <c r="E79" s="255">
        <v>5.5408134902763519</v>
      </c>
      <c r="F79" s="254">
        <v>0</v>
      </c>
      <c r="G79" s="254">
        <v>31.5</v>
      </c>
      <c r="H79" s="254">
        <v>11.8</v>
      </c>
      <c r="I79" s="252">
        <v>1</v>
      </c>
      <c r="J79" s="250"/>
      <c r="K79" s="250"/>
      <c r="L79" s="250"/>
      <c r="M79" s="250"/>
      <c r="N79" s="250"/>
      <c r="O79" s="250"/>
      <c r="P79" s="250"/>
      <c r="Q79" s="250"/>
      <c r="R79" s="250"/>
      <c r="S79" s="250"/>
      <c r="T79" s="250"/>
    </row>
    <row r="80" spans="1:20">
      <c r="A80" s="183">
        <v>43179</v>
      </c>
      <c r="B80" s="253">
        <v>79</v>
      </c>
      <c r="C80" s="254">
        <v>8.8000000000000007</v>
      </c>
      <c r="D80" s="255">
        <v>1.8420000000000001</v>
      </c>
      <c r="E80" s="255">
        <v>5.6164737602627506</v>
      </c>
      <c r="F80" s="254">
        <v>0</v>
      </c>
      <c r="G80" s="254">
        <v>31.3</v>
      </c>
      <c r="H80" s="254">
        <v>13.8</v>
      </c>
      <c r="I80" s="252">
        <v>1</v>
      </c>
      <c r="J80" s="250"/>
      <c r="K80" s="250"/>
      <c r="L80" s="250"/>
      <c r="M80" s="250"/>
      <c r="N80" s="250"/>
      <c r="O80" s="250"/>
      <c r="P80" s="250"/>
      <c r="Q80" s="250"/>
      <c r="R80" s="250"/>
      <c r="S80" s="250"/>
      <c r="T80" s="250"/>
    </row>
    <row r="81" spans="1:20">
      <c r="A81" s="183">
        <v>43180</v>
      </c>
      <c r="B81" s="253">
        <v>80</v>
      </c>
      <c r="C81" s="254">
        <v>10.6</v>
      </c>
      <c r="D81" s="255">
        <v>3.3156000000000003</v>
      </c>
      <c r="E81" s="255">
        <v>6.6891926317455512</v>
      </c>
      <c r="F81" s="254">
        <v>0</v>
      </c>
      <c r="G81" s="254">
        <v>27.8</v>
      </c>
      <c r="H81" s="254">
        <v>13.9</v>
      </c>
      <c r="I81" s="252">
        <v>1</v>
      </c>
      <c r="J81" s="250"/>
      <c r="K81" s="250"/>
      <c r="L81" s="250"/>
      <c r="M81" s="250"/>
      <c r="N81" s="250"/>
      <c r="O81" s="250"/>
      <c r="P81" s="250"/>
      <c r="Q81" s="250"/>
      <c r="R81" s="250"/>
      <c r="S81" s="250"/>
      <c r="T81" s="250"/>
    </row>
    <row r="82" spans="1:20">
      <c r="A82" s="183">
        <v>43181</v>
      </c>
      <c r="B82" s="253">
        <v>81</v>
      </c>
      <c r="C82" s="254">
        <v>32.1</v>
      </c>
      <c r="D82" s="255">
        <v>3.7761</v>
      </c>
      <c r="E82" s="255">
        <v>4.1058355002210796</v>
      </c>
      <c r="F82" s="254">
        <v>19.05</v>
      </c>
      <c r="G82" s="254">
        <v>24.9</v>
      </c>
      <c r="H82" s="254">
        <v>11.6</v>
      </c>
      <c r="I82" s="252">
        <v>1</v>
      </c>
      <c r="J82" s="250"/>
      <c r="K82" s="250"/>
      <c r="L82" s="250"/>
      <c r="M82" s="250"/>
      <c r="N82" s="250"/>
      <c r="O82" s="250"/>
      <c r="P82" s="250"/>
      <c r="Q82" s="250"/>
      <c r="R82" s="250"/>
      <c r="S82" s="250"/>
      <c r="T82" s="250"/>
    </row>
    <row r="83" spans="1:20">
      <c r="A83" s="183">
        <v>43182</v>
      </c>
      <c r="B83" s="253">
        <v>82</v>
      </c>
      <c r="C83" s="254">
        <v>48.9</v>
      </c>
      <c r="D83" s="255">
        <v>1.9341000000000002</v>
      </c>
      <c r="E83" s="255">
        <v>3.3806617463148743</v>
      </c>
      <c r="F83" s="254">
        <v>0.25</v>
      </c>
      <c r="G83" s="254">
        <v>20.100000000000001</v>
      </c>
      <c r="H83" s="254">
        <v>11.1</v>
      </c>
      <c r="I83" s="252">
        <v>1</v>
      </c>
      <c r="J83" s="250"/>
      <c r="K83" s="250"/>
      <c r="L83" s="250"/>
      <c r="M83" s="250"/>
      <c r="N83" s="250"/>
      <c r="O83" s="250"/>
      <c r="P83" s="250"/>
      <c r="Q83" s="250"/>
      <c r="R83" s="250"/>
      <c r="S83" s="250"/>
      <c r="T83" s="250"/>
    </row>
    <row r="84" spans="1:20">
      <c r="A84" s="183">
        <v>43183</v>
      </c>
      <c r="B84" s="253">
        <v>83</v>
      </c>
      <c r="C84" s="254">
        <v>39.9</v>
      </c>
      <c r="D84" s="255">
        <v>1.1973</v>
      </c>
      <c r="E84" s="255">
        <v>3.5456616014396474</v>
      </c>
      <c r="F84" s="254">
        <v>0</v>
      </c>
      <c r="G84" s="254">
        <v>22.1</v>
      </c>
      <c r="H84" s="254">
        <v>11.6</v>
      </c>
      <c r="I84" s="252">
        <v>1</v>
      </c>
      <c r="J84" s="250"/>
      <c r="K84" s="250"/>
      <c r="L84" s="250"/>
      <c r="M84" s="250"/>
      <c r="N84" s="250"/>
      <c r="O84" s="250"/>
      <c r="P84" s="250"/>
      <c r="Q84" s="250"/>
      <c r="R84" s="250"/>
      <c r="S84" s="250"/>
      <c r="T84" s="250"/>
    </row>
    <row r="85" spans="1:20">
      <c r="A85" s="183">
        <v>43184</v>
      </c>
      <c r="B85" s="253">
        <v>84</v>
      </c>
      <c r="C85" s="254">
        <v>14.6</v>
      </c>
      <c r="D85" s="255">
        <v>1.1052</v>
      </c>
      <c r="E85" s="255">
        <v>4.4270717747766168</v>
      </c>
      <c r="F85" s="254">
        <v>0</v>
      </c>
      <c r="G85" s="254">
        <v>27.3</v>
      </c>
      <c r="H85" s="254">
        <v>10.1</v>
      </c>
      <c r="I85" s="252">
        <v>1</v>
      </c>
      <c r="J85" s="250"/>
      <c r="K85" s="250"/>
      <c r="L85" s="250"/>
      <c r="M85" s="250"/>
      <c r="N85" s="250"/>
      <c r="O85" s="250"/>
      <c r="P85" s="250"/>
      <c r="Q85" s="250"/>
      <c r="R85" s="250"/>
      <c r="S85" s="250"/>
      <c r="T85" s="250"/>
    </row>
    <row r="86" spans="1:20">
      <c r="A86" s="183">
        <v>43185</v>
      </c>
      <c r="B86" s="253">
        <v>85</v>
      </c>
      <c r="C86" s="254">
        <v>19.100000000000001</v>
      </c>
      <c r="D86" s="255">
        <v>1.1973</v>
      </c>
      <c r="E86" s="255">
        <v>4.5578176280621205</v>
      </c>
      <c r="F86" s="254">
        <v>0</v>
      </c>
      <c r="G86" s="254">
        <v>29</v>
      </c>
      <c r="H86" s="254">
        <v>11.1</v>
      </c>
      <c r="I86" s="252">
        <v>1</v>
      </c>
      <c r="J86" s="250"/>
      <c r="K86" s="250"/>
      <c r="L86" s="250"/>
      <c r="M86" s="250"/>
      <c r="N86" s="250"/>
      <c r="O86" s="250"/>
      <c r="P86" s="250"/>
      <c r="Q86" s="250"/>
      <c r="R86" s="250"/>
      <c r="S86" s="250"/>
      <c r="T86" s="250"/>
    </row>
    <row r="87" spans="1:20">
      <c r="A87" s="183">
        <v>43186</v>
      </c>
      <c r="B87" s="253">
        <v>86</v>
      </c>
      <c r="C87" s="254">
        <v>17.600000000000001</v>
      </c>
      <c r="D87" s="255">
        <v>4.8813000000000004</v>
      </c>
      <c r="E87" s="255">
        <v>6.8779848982964404</v>
      </c>
      <c r="F87" s="254">
        <v>0</v>
      </c>
      <c r="G87" s="254">
        <v>24.8</v>
      </c>
      <c r="H87" s="254">
        <v>10.4</v>
      </c>
      <c r="I87" s="252">
        <v>1</v>
      </c>
      <c r="J87" s="250"/>
      <c r="K87" s="250"/>
      <c r="L87" s="250"/>
      <c r="M87" s="250"/>
      <c r="N87" s="250"/>
      <c r="O87" s="250"/>
      <c r="P87" s="250"/>
      <c r="Q87" s="250"/>
      <c r="R87" s="250"/>
      <c r="S87" s="250"/>
      <c r="T87" s="250"/>
    </row>
    <row r="88" spans="1:20">
      <c r="A88" s="183">
        <v>43187</v>
      </c>
      <c r="B88" s="253">
        <v>87</v>
      </c>
      <c r="C88" s="254">
        <v>12.9</v>
      </c>
      <c r="D88" s="255">
        <v>2.6709000000000001</v>
      </c>
      <c r="E88" s="255">
        <v>4.8737456352452107</v>
      </c>
      <c r="F88" s="254">
        <v>0</v>
      </c>
      <c r="G88" s="254">
        <v>18.5</v>
      </c>
      <c r="H88" s="254">
        <v>6</v>
      </c>
      <c r="I88" s="252">
        <v>1</v>
      </c>
      <c r="J88" s="250"/>
      <c r="K88" s="250"/>
      <c r="L88" s="250"/>
      <c r="M88" s="250"/>
      <c r="N88" s="250"/>
      <c r="O88" s="250"/>
      <c r="P88" s="250"/>
      <c r="Q88" s="250"/>
      <c r="R88" s="250"/>
      <c r="S88" s="250"/>
      <c r="T88" s="250"/>
    </row>
    <row r="89" spans="1:20">
      <c r="A89" s="183">
        <v>43188</v>
      </c>
      <c r="B89" s="253">
        <v>88</v>
      </c>
      <c r="C89" s="254">
        <v>13.8</v>
      </c>
      <c r="D89" s="255">
        <v>1.6578000000000002</v>
      </c>
      <c r="E89" s="255">
        <v>4.5361097084191604</v>
      </c>
      <c r="F89" s="254">
        <v>0</v>
      </c>
      <c r="G89" s="254">
        <v>21.4</v>
      </c>
      <c r="H89" s="254">
        <v>3.4</v>
      </c>
      <c r="I89" s="252">
        <v>1</v>
      </c>
      <c r="J89" s="250"/>
      <c r="K89" s="250"/>
      <c r="L89" s="250"/>
      <c r="M89" s="250"/>
      <c r="N89" s="250"/>
      <c r="O89" s="250"/>
      <c r="P89" s="250"/>
      <c r="Q89" s="250"/>
      <c r="R89" s="250"/>
      <c r="S89" s="250"/>
      <c r="T89" s="250"/>
    </row>
    <row r="90" spans="1:20">
      <c r="A90" s="183">
        <v>43189</v>
      </c>
      <c r="B90" s="253">
        <v>89</v>
      </c>
      <c r="C90" s="254">
        <v>15.9</v>
      </c>
      <c r="D90" s="255">
        <v>1.5657000000000001</v>
      </c>
      <c r="E90" s="255">
        <v>4.7071638629786774</v>
      </c>
      <c r="F90" s="254">
        <v>0</v>
      </c>
      <c r="G90" s="254">
        <v>23.1</v>
      </c>
      <c r="H90" s="254">
        <v>7.2</v>
      </c>
      <c r="I90" s="252">
        <v>1</v>
      </c>
      <c r="J90" s="250"/>
      <c r="K90" s="250"/>
      <c r="L90" s="250"/>
      <c r="M90" s="250"/>
      <c r="N90" s="250"/>
      <c r="O90" s="250"/>
      <c r="P90" s="250"/>
      <c r="Q90" s="250"/>
      <c r="R90" s="250"/>
      <c r="S90" s="250"/>
      <c r="T90" s="250"/>
    </row>
    <row r="91" spans="1:20">
      <c r="A91" s="183">
        <v>43190</v>
      </c>
      <c r="B91" s="253">
        <v>90</v>
      </c>
      <c r="C91" s="254">
        <v>10.1</v>
      </c>
      <c r="D91" s="255">
        <v>1.2893999999999999</v>
      </c>
      <c r="E91" s="255">
        <v>5.0088016477097481</v>
      </c>
      <c r="F91" s="254">
        <v>0</v>
      </c>
      <c r="G91" s="254">
        <v>27.6</v>
      </c>
      <c r="H91" s="254">
        <v>5.7</v>
      </c>
      <c r="I91" s="252">
        <v>1</v>
      </c>
      <c r="J91" s="250"/>
      <c r="K91" s="250"/>
      <c r="L91" s="250"/>
      <c r="M91" s="250"/>
      <c r="N91" s="250"/>
      <c r="O91" s="250"/>
      <c r="P91" s="250"/>
      <c r="Q91" s="250"/>
      <c r="R91" s="250"/>
      <c r="S91" s="250"/>
      <c r="T91" s="250"/>
    </row>
    <row r="92" spans="1:20">
      <c r="A92" s="183">
        <v>43191</v>
      </c>
      <c r="B92" s="253">
        <v>91</v>
      </c>
      <c r="C92" s="254">
        <v>7.8</v>
      </c>
      <c r="D92" s="255">
        <v>1.1052</v>
      </c>
      <c r="E92" s="255">
        <v>5.2649452550078388</v>
      </c>
      <c r="F92" s="254">
        <v>0</v>
      </c>
      <c r="G92" s="254">
        <v>32</v>
      </c>
      <c r="H92" s="254">
        <v>7.4</v>
      </c>
      <c r="I92" s="252">
        <v>1</v>
      </c>
      <c r="J92" s="250"/>
      <c r="K92" s="250"/>
      <c r="L92" s="250"/>
      <c r="M92" s="250"/>
      <c r="N92" s="250"/>
      <c r="O92" s="250"/>
      <c r="P92" s="250"/>
      <c r="Q92" s="250"/>
      <c r="R92" s="250"/>
      <c r="S92" s="250"/>
      <c r="T92" s="250"/>
    </row>
    <row r="93" spans="1:20">
      <c r="A93" s="183">
        <v>43192</v>
      </c>
      <c r="B93" s="253">
        <v>92</v>
      </c>
      <c r="C93" s="254">
        <v>7</v>
      </c>
      <c r="D93" s="255">
        <v>2.1183000000000001</v>
      </c>
      <c r="E93" s="255">
        <v>6.8665026442021535</v>
      </c>
      <c r="F93" s="254">
        <v>0</v>
      </c>
      <c r="G93" s="254">
        <v>33.299999999999997</v>
      </c>
      <c r="H93" s="254">
        <v>8.8000000000000007</v>
      </c>
      <c r="I93" s="252">
        <v>1</v>
      </c>
      <c r="J93" s="250"/>
      <c r="K93" s="250"/>
      <c r="L93" s="250"/>
      <c r="M93" s="250"/>
      <c r="N93" s="250"/>
      <c r="O93" s="250"/>
      <c r="P93" s="250"/>
      <c r="Q93" s="250"/>
      <c r="R93" s="250"/>
      <c r="S93" s="250"/>
      <c r="T93" s="250"/>
    </row>
    <row r="94" spans="1:20">
      <c r="A94" s="183">
        <v>43193</v>
      </c>
      <c r="B94" s="253">
        <v>93</v>
      </c>
      <c r="C94" s="254">
        <v>5.5</v>
      </c>
      <c r="D94" s="255">
        <v>1.3815</v>
      </c>
      <c r="E94" s="255">
        <v>5.6989295520649517</v>
      </c>
      <c r="F94" s="254">
        <v>0</v>
      </c>
      <c r="G94" s="254">
        <v>33.4</v>
      </c>
      <c r="H94" s="254">
        <v>10</v>
      </c>
      <c r="I94" s="252">
        <v>1</v>
      </c>
      <c r="J94" s="250"/>
      <c r="K94" s="250"/>
      <c r="L94" s="250"/>
      <c r="M94" s="250"/>
      <c r="N94" s="250"/>
      <c r="O94" s="250"/>
      <c r="P94" s="250"/>
      <c r="Q94" s="250"/>
      <c r="R94" s="250"/>
      <c r="S94" s="250"/>
      <c r="T94" s="250"/>
    </row>
    <row r="95" spans="1:20">
      <c r="A95" s="183">
        <v>43194</v>
      </c>
      <c r="B95" s="253">
        <v>94</v>
      </c>
      <c r="C95" s="254">
        <v>6.9</v>
      </c>
      <c r="D95" s="255">
        <v>1.2893999999999999</v>
      </c>
      <c r="E95" s="255">
        <v>5.4893397119582215</v>
      </c>
      <c r="F95" s="254">
        <v>0</v>
      </c>
      <c r="G95" s="254">
        <v>33.799999999999997</v>
      </c>
      <c r="H95" s="254">
        <v>10.6</v>
      </c>
      <c r="I95" s="252">
        <v>1</v>
      </c>
      <c r="J95" s="250"/>
      <c r="K95" s="250"/>
      <c r="L95" s="250"/>
      <c r="M95" s="250"/>
      <c r="N95" s="250"/>
      <c r="O95" s="250"/>
      <c r="P95" s="250"/>
      <c r="Q95" s="250"/>
      <c r="R95" s="250"/>
      <c r="S95" s="250"/>
      <c r="T95" s="250"/>
    </row>
    <row r="96" spans="1:20">
      <c r="A96" s="183">
        <v>43195</v>
      </c>
      <c r="B96" s="253">
        <v>95</v>
      </c>
      <c r="C96" s="254">
        <v>7.3</v>
      </c>
      <c r="D96" s="255">
        <v>1.0131000000000001</v>
      </c>
      <c r="E96" s="255">
        <v>4.6912581304657044</v>
      </c>
      <c r="F96" s="254">
        <v>0</v>
      </c>
      <c r="G96" s="254">
        <v>33.9</v>
      </c>
      <c r="H96" s="254">
        <v>12.9</v>
      </c>
      <c r="I96" s="252">
        <v>1</v>
      </c>
      <c r="J96" s="250"/>
      <c r="K96" s="250"/>
      <c r="L96" s="250"/>
      <c r="M96" s="250"/>
      <c r="N96" s="250"/>
      <c r="O96" s="250"/>
      <c r="P96" s="250"/>
      <c r="Q96" s="250"/>
      <c r="R96" s="250"/>
      <c r="S96" s="250"/>
      <c r="T96" s="250"/>
    </row>
    <row r="97" spans="1:20">
      <c r="A97" s="183">
        <v>43196</v>
      </c>
      <c r="B97" s="253">
        <v>96</v>
      </c>
      <c r="C97" s="254">
        <v>3.9</v>
      </c>
      <c r="D97" s="255">
        <v>2.1183000000000001</v>
      </c>
      <c r="E97" s="255">
        <v>7.1963322203151119</v>
      </c>
      <c r="F97" s="254">
        <v>0</v>
      </c>
      <c r="G97" s="254">
        <v>34.4</v>
      </c>
      <c r="H97" s="254">
        <v>12.7</v>
      </c>
      <c r="I97" s="252">
        <v>1</v>
      </c>
      <c r="J97" s="250"/>
      <c r="K97" s="250"/>
      <c r="L97" s="250"/>
      <c r="M97" s="250"/>
      <c r="N97" s="250"/>
      <c r="O97" s="250"/>
      <c r="P97" s="250"/>
      <c r="Q97" s="250"/>
      <c r="R97" s="250"/>
      <c r="S97" s="250"/>
      <c r="T97" s="250"/>
    </row>
    <row r="98" spans="1:20">
      <c r="A98" s="183">
        <v>43197</v>
      </c>
      <c r="B98" s="253">
        <v>97</v>
      </c>
      <c r="C98" s="254">
        <v>11.9</v>
      </c>
      <c r="D98" s="255">
        <v>2.5787999999999998</v>
      </c>
      <c r="E98" s="255">
        <v>7.1562837692833217</v>
      </c>
      <c r="F98" s="254">
        <v>0</v>
      </c>
      <c r="G98" s="254">
        <v>32.299999999999997</v>
      </c>
      <c r="H98" s="254">
        <v>13.5</v>
      </c>
      <c r="I98" s="252">
        <v>1</v>
      </c>
      <c r="J98" s="250"/>
      <c r="K98" s="250"/>
      <c r="L98" s="250"/>
      <c r="M98" s="250"/>
      <c r="N98" s="250"/>
      <c r="O98" s="250"/>
      <c r="P98" s="250"/>
      <c r="Q98" s="250"/>
      <c r="R98" s="250"/>
      <c r="S98" s="250"/>
      <c r="T98" s="250"/>
    </row>
    <row r="99" spans="1:20">
      <c r="A99" s="183">
        <v>43198</v>
      </c>
      <c r="B99" s="253">
        <v>98</v>
      </c>
      <c r="C99" s="254">
        <v>12.7</v>
      </c>
      <c r="D99" s="255">
        <v>3.3156000000000003</v>
      </c>
      <c r="E99" s="255">
        <v>7.4346821258098288</v>
      </c>
      <c r="F99" s="254">
        <v>0</v>
      </c>
      <c r="G99" s="254">
        <v>31</v>
      </c>
      <c r="H99" s="254">
        <v>16.5</v>
      </c>
      <c r="I99" s="252">
        <v>1</v>
      </c>
      <c r="J99" s="250"/>
      <c r="K99" s="250"/>
      <c r="L99" s="250"/>
      <c r="M99" s="250"/>
      <c r="N99" s="250"/>
      <c r="O99" s="250"/>
      <c r="P99" s="250"/>
      <c r="Q99" s="250"/>
      <c r="R99" s="250"/>
      <c r="S99" s="250"/>
      <c r="T99" s="250"/>
    </row>
    <row r="100" spans="1:20">
      <c r="A100" s="183">
        <v>43199</v>
      </c>
      <c r="B100" s="253">
        <v>99</v>
      </c>
      <c r="C100" s="254">
        <v>24.5</v>
      </c>
      <c r="D100" s="255">
        <v>2.0262000000000002</v>
      </c>
      <c r="E100" s="255">
        <v>5.7612250345724831</v>
      </c>
      <c r="F100" s="254">
        <v>0</v>
      </c>
      <c r="G100" s="254">
        <v>29.1</v>
      </c>
      <c r="H100" s="254">
        <v>13.4</v>
      </c>
      <c r="I100" s="252">
        <v>1</v>
      </c>
      <c r="J100" s="250"/>
      <c r="K100" s="250"/>
      <c r="L100" s="250"/>
      <c r="M100" s="250"/>
      <c r="N100" s="250"/>
      <c r="O100" s="250"/>
      <c r="P100" s="250"/>
      <c r="Q100" s="250"/>
      <c r="R100" s="250"/>
      <c r="S100" s="250"/>
      <c r="T100" s="250"/>
    </row>
    <row r="101" spans="1:20">
      <c r="A101" s="183">
        <v>43200</v>
      </c>
      <c r="B101" s="253">
        <v>100</v>
      </c>
      <c r="C101" s="254">
        <v>17</v>
      </c>
      <c r="D101" s="255">
        <v>2.4867000000000004</v>
      </c>
      <c r="E101" s="255">
        <v>6.4527942374899334</v>
      </c>
      <c r="F101" s="254">
        <v>0</v>
      </c>
      <c r="G101" s="254">
        <v>29.1</v>
      </c>
      <c r="H101" s="254">
        <v>13.5</v>
      </c>
      <c r="I101" s="252">
        <v>1</v>
      </c>
      <c r="J101" s="250"/>
      <c r="K101" s="250"/>
      <c r="L101" s="250"/>
      <c r="M101" s="250"/>
      <c r="N101" s="250"/>
      <c r="O101" s="250"/>
      <c r="P101" s="250"/>
      <c r="Q101" s="250"/>
      <c r="R101" s="250"/>
      <c r="S101" s="250"/>
      <c r="T101" s="250"/>
    </row>
    <row r="102" spans="1:20">
      <c r="A102" s="183">
        <v>43201</v>
      </c>
      <c r="B102" s="253">
        <v>101</v>
      </c>
      <c r="C102" s="254">
        <v>10.6</v>
      </c>
      <c r="D102" s="255">
        <v>3.3156000000000003</v>
      </c>
      <c r="E102" s="255">
        <v>7.625060548304984</v>
      </c>
      <c r="F102" s="254">
        <v>0</v>
      </c>
      <c r="G102" s="254">
        <v>30.6</v>
      </c>
      <c r="H102" s="254">
        <v>14.4</v>
      </c>
      <c r="I102" s="252">
        <v>1</v>
      </c>
      <c r="J102" s="250"/>
      <c r="K102" s="250"/>
      <c r="L102" s="250"/>
      <c r="M102" s="250"/>
      <c r="N102" s="250"/>
      <c r="O102" s="250"/>
      <c r="P102" s="250"/>
      <c r="Q102" s="250"/>
      <c r="R102" s="250"/>
      <c r="S102" s="250"/>
      <c r="T102" s="250"/>
    </row>
    <row r="103" spans="1:20">
      <c r="A103" s="183">
        <v>43202</v>
      </c>
      <c r="B103" s="253">
        <v>102</v>
      </c>
      <c r="C103" s="254">
        <v>10.1</v>
      </c>
      <c r="D103" s="255">
        <v>4.3287000000000004</v>
      </c>
      <c r="E103" s="255">
        <v>7.1127966105174218</v>
      </c>
      <c r="F103" s="254">
        <v>1.27</v>
      </c>
      <c r="G103" s="254">
        <v>26.5</v>
      </c>
      <c r="H103" s="254">
        <v>10.3</v>
      </c>
      <c r="I103" s="252">
        <v>1</v>
      </c>
      <c r="J103" s="250"/>
      <c r="K103" s="250"/>
      <c r="L103" s="250"/>
      <c r="M103" s="250"/>
      <c r="N103" s="250"/>
      <c r="O103" s="250"/>
      <c r="P103" s="250"/>
      <c r="Q103" s="250"/>
      <c r="R103" s="250"/>
      <c r="S103" s="250"/>
      <c r="T103" s="250"/>
    </row>
    <row r="104" spans="1:20">
      <c r="A104" s="183">
        <v>43203</v>
      </c>
      <c r="B104" s="253">
        <v>103</v>
      </c>
      <c r="C104" s="254">
        <v>17.3</v>
      </c>
      <c r="D104" s="255">
        <v>1.6578000000000002</v>
      </c>
      <c r="E104" s="255">
        <v>4.9464071884715946</v>
      </c>
      <c r="F104" s="254">
        <v>0.25</v>
      </c>
      <c r="G104" s="254">
        <v>24.5</v>
      </c>
      <c r="H104" s="254">
        <v>8.3000000000000007</v>
      </c>
      <c r="I104" s="252">
        <v>1</v>
      </c>
      <c r="J104" s="250"/>
      <c r="K104" s="250"/>
      <c r="L104" s="250"/>
      <c r="M104" s="250"/>
      <c r="N104" s="250"/>
      <c r="O104" s="250"/>
      <c r="P104" s="250"/>
      <c r="Q104" s="250"/>
      <c r="R104" s="250"/>
      <c r="S104" s="250"/>
      <c r="T104" s="250"/>
    </row>
    <row r="105" spans="1:20">
      <c r="A105" s="183">
        <v>43204</v>
      </c>
      <c r="B105" s="253">
        <v>104</v>
      </c>
      <c r="C105" s="254">
        <v>7.8</v>
      </c>
      <c r="D105" s="255">
        <v>1.7499</v>
      </c>
      <c r="E105" s="255">
        <v>5.9925989156087853</v>
      </c>
      <c r="F105" s="254">
        <v>0</v>
      </c>
      <c r="G105" s="254">
        <v>29.1</v>
      </c>
      <c r="H105" s="254">
        <v>6.2</v>
      </c>
      <c r="I105" s="252">
        <v>1</v>
      </c>
      <c r="J105" s="250"/>
      <c r="K105" s="250"/>
      <c r="L105" s="250"/>
      <c r="M105" s="250"/>
      <c r="N105" s="250"/>
      <c r="O105" s="250"/>
      <c r="P105" s="250"/>
      <c r="Q105" s="250"/>
      <c r="R105" s="250"/>
      <c r="S105" s="250"/>
      <c r="T105" s="250"/>
    </row>
    <row r="106" spans="1:20">
      <c r="A106" s="183">
        <v>43205</v>
      </c>
      <c r="B106" s="253">
        <v>105</v>
      </c>
      <c r="C106" s="254">
        <v>11.3</v>
      </c>
      <c r="D106" s="255">
        <v>3.8682000000000003</v>
      </c>
      <c r="E106" s="255">
        <v>7.4468384050361367</v>
      </c>
      <c r="F106" s="254">
        <v>0</v>
      </c>
      <c r="G106" s="254">
        <v>24.5</v>
      </c>
      <c r="H106" s="254">
        <v>11.2</v>
      </c>
      <c r="I106" s="252">
        <v>1</v>
      </c>
      <c r="J106" s="250"/>
      <c r="K106" s="250"/>
      <c r="L106" s="250"/>
      <c r="M106" s="250"/>
      <c r="N106" s="250"/>
      <c r="O106" s="250"/>
      <c r="P106" s="250"/>
      <c r="Q106" s="250"/>
      <c r="R106" s="250"/>
      <c r="S106" s="250"/>
      <c r="T106" s="250"/>
    </row>
    <row r="107" spans="1:20">
      <c r="A107" s="183">
        <v>43206</v>
      </c>
      <c r="B107" s="253">
        <v>106</v>
      </c>
      <c r="C107" s="254">
        <v>22.7</v>
      </c>
      <c r="D107" s="255">
        <v>2.4867000000000004</v>
      </c>
      <c r="E107" s="255">
        <v>4.389488259356237</v>
      </c>
      <c r="F107" s="254">
        <v>0.76</v>
      </c>
      <c r="G107" s="254">
        <v>20.5</v>
      </c>
      <c r="H107" s="254">
        <v>7.1</v>
      </c>
      <c r="I107" s="252">
        <v>1</v>
      </c>
      <c r="J107" s="250"/>
      <c r="K107" s="250"/>
      <c r="L107" s="250"/>
      <c r="M107" s="250"/>
      <c r="N107" s="250"/>
      <c r="O107" s="250"/>
      <c r="P107" s="250"/>
      <c r="Q107" s="250"/>
      <c r="R107" s="250"/>
      <c r="S107" s="250"/>
      <c r="T107" s="250"/>
    </row>
    <row r="108" spans="1:20">
      <c r="A108" s="183">
        <v>43207</v>
      </c>
      <c r="B108" s="253">
        <v>107</v>
      </c>
      <c r="C108" s="254">
        <v>15.7</v>
      </c>
      <c r="D108" s="255">
        <v>1.8420000000000001</v>
      </c>
      <c r="E108" s="255">
        <v>5.6229729692283508</v>
      </c>
      <c r="F108" s="254">
        <v>0</v>
      </c>
      <c r="G108" s="254">
        <v>26.7</v>
      </c>
      <c r="H108" s="254">
        <v>6.1</v>
      </c>
      <c r="I108" s="252">
        <v>1</v>
      </c>
      <c r="J108" s="250"/>
      <c r="K108" s="250"/>
      <c r="L108" s="250"/>
      <c r="M108" s="250"/>
      <c r="N108" s="250"/>
      <c r="O108" s="250"/>
      <c r="P108" s="250"/>
      <c r="Q108" s="250"/>
      <c r="R108" s="250"/>
      <c r="S108" s="250"/>
      <c r="T108" s="250"/>
    </row>
    <row r="109" spans="1:20">
      <c r="A109" s="183">
        <v>43208</v>
      </c>
      <c r="B109" s="253">
        <v>108</v>
      </c>
      <c r="C109" s="254">
        <v>6.2</v>
      </c>
      <c r="D109" s="255">
        <v>2.7629999999999999</v>
      </c>
      <c r="E109" s="255">
        <v>7.495372875636015</v>
      </c>
      <c r="F109" s="254">
        <v>0</v>
      </c>
      <c r="G109" s="254">
        <v>30.8</v>
      </c>
      <c r="H109" s="254">
        <v>9.3000000000000007</v>
      </c>
      <c r="I109" s="252">
        <v>1</v>
      </c>
      <c r="J109" s="250"/>
      <c r="K109" s="250"/>
      <c r="L109" s="250"/>
      <c r="M109" s="250"/>
      <c r="N109" s="250"/>
      <c r="O109" s="250"/>
      <c r="P109" s="250"/>
      <c r="Q109" s="250"/>
      <c r="R109" s="250"/>
      <c r="S109" s="250"/>
      <c r="T109" s="250"/>
    </row>
    <row r="110" spans="1:20">
      <c r="A110" s="183">
        <v>43209</v>
      </c>
      <c r="B110" s="253">
        <v>109</v>
      </c>
      <c r="C110" s="254">
        <v>6.4</v>
      </c>
      <c r="D110" s="255">
        <v>1.6578000000000002</v>
      </c>
      <c r="E110" s="255">
        <v>5.9743119641510232</v>
      </c>
      <c r="F110" s="254">
        <v>0</v>
      </c>
      <c r="G110" s="254">
        <v>27.2</v>
      </c>
      <c r="H110" s="254">
        <v>7.2</v>
      </c>
      <c r="I110" s="252">
        <v>1</v>
      </c>
      <c r="J110" s="250"/>
      <c r="K110" s="250"/>
      <c r="L110" s="250"/>
      <c r="M110" s="250"/>
      <c r="N110" s="250"/>
      <c r="O110" s="250"/>
      <c r="P110" s="250"/>
      <c r="Q110" s="250"/>
      <c r="R110" s="250"/>
      <c r="S110" s="250"/>
      <c r="T110" s="250"/>
    </row>
    <row r="111" spans="1:20">
      <c r="A111" s="183">
        <v>43210</v>
      </c>
      <c r="B111" s="253">
        <v>110</v>
      </c>
      <c r="C111" s="254">
        <v>10.199999999999999</v>
      </c>
      <c r="D111" s="255">
        <v>3.2235</v>
      </c>
      <c r="E111" s="255">
        <v>6.5134589014702442</v>
      </c>
      <c r="F111" s="254">
        <v>0</v>
      </c>
      <c r="G111" s="254">
        <v>25.9</v>
      </c>
      <c r="H111" s="254">
        <v>10</v>
      </c>
      <c r="I111" s="252">
        <v>1</v>
      </c>
      <c r="J111" s="250"/>
      <c r="K111" s="250"/>
      <c r="L111" s="250"/>
      <c r="M111" s="250"/>
      <c r="N111" s="250"/>
      <c r="O111" s="250"/>
      <c r="P111" s="250"/>
      <c r="Q111" s="250"/>
      <c r="R111" s="250"/>
      <c r="S111" s="250"/>
      <c r="T111" s="250"/>
    </row>
    <row r="112" spans="1:20">
      <c r="A112" s="183">
        <v>43211</v>
      </c>
      <c r="B112" s="253">
        <v>111</v>
      </c>
      <c r="C112" s="254">
        <v>30.4</v>
      </c>
      <c r="D112" s="255">
        <v>2.3025000000000002</v>
      </c>
      <c r="E112" s="255">
        <v>4.6113740666203364</v>
      </c>
      <c r="F112" s="254">
        <v>4.32</v>
      </c>
      <c r="G112" s="254">
        <v>20.7</v>
      </c>
      <c r="H112" s="254">
        <v>9.6</v>
      </c>
      <c r="I112" s="252">
        <v>1</v>
      </c>
      <c r="J112" s="250"/>
      <c r="K112" s="250"/>
      <c r="L112" s="250"/>
      <c r="M112" s="250"/>
      <c r="N112" s="250"/>
      <c r="O112" s="250"/>
      <c r="P112" s="250"/>
      <c r="Q112" s="250"/>
      <c r="R112" s="250"/>
      <c r="S112" s="250"/>
      <c r="T112" s="250"/>
    </row>
    <row r="113" spans="1:20">
      <c r="A113" s="183">
        <v>43212</v>
      </c>
      <c r="B113" s="253">
        <v>112</v>
      </c>
      <c r="C113" s="254">
        <v>11.3</v>
      </c>
      <c r="D113" s="255">
        <v>1.3815</v>
      </c>
      <c r="E113" s="255">
        <v>4.9957066664245966</v>
      </c>
      <c r="F113" s="254">
        <v>0</v>
      </c>
      <c r="G113" s="254">
        <v>27</v>
      </c>
      <c r="H113" s="254">
        <v>7.1</v>
      </c>
      <c r="I113" s="252">
        <v>1</v>
      </c>
      <c r="J113" s="250"/>
      <c r="K113" s="250"/>
      <c r="L113" s="250"/>
      <c r="M113" s="250"/>
      <c r="N113" s="250"/>
      <c r="O113" s="250"/>
      <c r="P113" s="250"/>
      <c r="Q113" s="250"/>
      <c r="R113" s="250"/>
      <c r="S113" s="250"/>
      <c r="T113" s="250"/>
    </row>
    <row r="114" spans="1:20">
      <c r="A114" s="183">
        <v>43213</v>
      </c>
      <c r="B114" s="253">
        <v>113</v>
      </c>
      <c r="C114" s="254">
        <v>15.9</v>
      </c>
      <c r="D114" s="255">
        <v>3.3156000000000003</v>
      </c>
      <c r="E114" s="255">
        <v>6.8016420746743744</v>
      </c>
      <c r="F114" s="254">
        <v>0</v>
      </c>
      <c r="G114" s="254">
        <v>24</v>
      </c>
      <c r="H114" s="254">
        <v>11.4</v>
      </c>
      <c r="I114" s="252">
        <v>1</v>
      </c>
      <c r="J114" s="250"/>
      <c r="K114" s="250"/>
      <c r="L114" s="250"/>
      <c r="M114" s="250"/>
      <c r="N114" s="250"/>
      <c r="O114" s="250"/>
      <c r="P114" s="250"/>
      <c r="Q114" s="250"/>
      <c r="R114" s="250"/>
      <c r="S114" s="250"/>
      <c r="T114" s="250"/>
    </row>
    <row r="115" spans="1:20">
      <c r="A115" s="183">
        <v>43214</v>
      </c>
      <c r="B115" s="253">
        <v>114</v>
      </c>
      <c r="C115" s="254">
        <v>13.5</v>
      </c>
      <c r="D115" s="255">
        <v>1.8420000000000001</v>
      </c>
      <c r="E115" s="255">
        <v>6.2737619275554461</v>
      </c>
      <c r="F115" s="254">
        <v>0</v>
      </c>
      <c r="G115" s="254">
        <v>28.5</v>
      </c>
      <c r="H115" s="254">
        <v>10</v>
      </c>
      <c r="I115" s="252">
        <v>1</v>
      </c>
      <c r="J115" s="250"/>
      <c r="K115" s="250"/>
      <c r="L115" s="250"/>
      <c r="M115" s="250"/>
      <c r="N115" s="250"/>
      <c r="O115" s="250"/>
      <c r="P115" s="250"/>
      <c r="Q115" s="250"/>
      <c r="R115" s="250"/>
      <c r="S115" s="250"/>
      <c r="T115" s="250"/>
    </row>
    <row r="116" spans="1:20">
      <c r="A116" s="183">
        <v>43215</v>
      </c>
      <c r="B116" s="253">
        <v>115</v>
      </c>
      <c r="C116" s="254">
        <v>10.3</v>
      </c>
      <c r="D116" s="255">
        <v>1.5657000000000001</v>
      </c>
      <c r="E116" s="255">
        <v>6.5118624398017237</v>
      </c>
      <c r="F116" s="254">
        <v>0</v>
      </c>
      <c r="G116" s="254">
        <v>32</v>
      </c>
      <c r="H116" s="254">
        <v>11.4</v>
      </c>
      <c r="I116" s="252">
        <v>1</v>
      </c>
      <c r="J116" s="250"/>
      <c r="K116" s="250"/>
      <c r="L116" s="250"/>
      <c r="M116" s="250"/>
      <c r="N116" s="250"/>
      <c r="O116" s="250"/>
      <c r="P116" s="250"/>
      <c r="Q116" s="250"/>
      <c r="R116" s="250"/>
      <c r="S116" s="250"/>
      <c r="T116" s="250"/>
    </row>
    <row r="117" spans="1:20">
      <c r="A117" s="183">
        <v>43216</v>
      </c>
      <c r="B117" s="253">
        <v>116</v>
      </c>
      <c r="C117" s="254">
        <v>8.8000000000000007</v>
      </c>
      <c r="D117" s="255">
        <v>1.7499</v>
      </c>
      <c r="E117" s="255">
        <v>6.8205928140354111</v>
      </c>
      <c r="F117" s="254">
        <v>0</v>
      </c>
      <c r="G117" s="254">
        <v>32.4</v>
      </c>
      <c r="H117" s="254">
        <v>15</v>
      </c>
      <c r="I117" s="252">
        <v>1</v>
      </c>
      <c r="J117" s="250"/>
      <c r="K117" s="250"/>
      <c r="L117" s="250"/>
      <c r="M117" s="250"/>
      <c r="N117" s="250"/>
      <c r="O117" s="250"/>
      <c r="P117" s="250"/>
      <c r="Q117" s="250"/>
      <c r="R117" s="250"/>
      <c r="S117" s="250"/>
      <c r="T117" s="250"/>
    </row>
    <row r="118" spans="1:20">
      <c r="A118" s="183">
        <v>43217</v>
      </c>
      <c r="B118" s="253">
        <v>117</v>
      </c>
      <c r="C118" s="254">
        <v>7.2</v>
      </c>
      <c r="D118" s="255">
        <v>1.8420000000000001</v>
      </c>
      <c r="E118" s="255">
        <v>7.3300328070066749</v>
      </c>
      <c r="F118" s="254">
        <v>0</v>
      </c>
      <c r="G118" s="254">
        <v>35.299999999999997</v>
      </c>
      <c r="H118" s="254">
        <v>12.3</v>
      </c>
      <c r="I118" s="252">
        <v>1</v>
      </c>
      <c r="J118" s="250"/>
      <c r="K118" s="250"/>
      <c r="L118" s="250"/>
      <c r="M118" s="250"/>
      <c r="N118" s="250"/>
      <c r="O118" s="250"/>
      <c r="P118" s="250"/>
      <c r="Q118" s="250"/>
      <c r="R118" s="250"/>
      <c r="S118" s="250"/>
      <c r="T118" s="250"/>
    </row>
    <row r="119" spans="1:20">
      <c r="A119" s="183">
        <v>43218</v>
      </c>
      <c r="B119" s="253">
        <v>118</v>
      </c>
      <c r="C119" s="254">
        <v>9.3000000000000007</v>
      </c>
      <c r="D119" s="255">
        <v>2.8551000000000002</v>
      </c>
      <c r="E119" s="255">
        <v>8.5858218089429261</v>
      </c>
      <c r="F119" s="254">
        <v>0</v>
      </c>
      <c r="G119" s="254">
        <v>37.6</v>
      </c>
      <c r="H119" s="254">
        <v>16.399999999999999</v>
      </c>
      <c r="I119" s="252">
        <v>1</v>
      </c>
      <c r="J119" s="250"/>
      <c r="K119" s="250"/>
      <c r="L119" s="250"/>
      <c r="M119" s="250"/>
      <c r="N119" s="250"/>
      <c r="O119" s="250"/>
      <c r="P119" s="250"/>
      <c r="Q119" s="250"/>
      <c r="R119" s="250"/>
      <c r="S119" s="250"/>
      <c r="T119" s="250"/>
    </row>
    <row r="120" spans="1:20">
      <c r="A120" s="183">
        <v>43219</v>
      </c>
      <c r="B120" s="253">
        <v>119</v>
      </c>
      <c r="C120" s="254">
        <v>14.1</v>
      </c>
      <c r="D120" s="255">
        <v>2.3025000000000002</v>
      </c>
      <c r="E120" s="255">
        <v>7.5726617054878558</v>
      </c>
      <c r="F120" s="254">
        <v>0</v>
      </c>
      <c r="G120" s="254">
        <v>33.799999999999997</v>
      </c>
      <c r="H120" s="254">
        <v>18.899999999999999</v>
      </c>
      <c r="I120" s="252">
        <v>1</v>
      </c>
      <c r="J120" s="250"/>
      <c r="K120" s="250"/>
      <c r="L120" s="250"/>
      <c r="M120" s="250"/>
      <c r="N120" s="250"/>
      <c r="O120" s="250"/>
      <c r="P120" s="250"/>
      <c r="Q120" s="250"/>
      <c r="R120" s="250"/>
      <c r="S120" s="250"/>
      <c r="T120" s="250"/>
    </row>
    <row r="121" spans="1:20">
      <c r="A121" s="183">
        <v>43220</v>
      </c>
      <c r="B121" s="253">
        <v>120</v>
      </c>
      <c r="C121" s="254">
        <v>10.3</v>
      </c>
      <c r="D121" s="255">
        <v>2.2103999999999999</v>
      </c>
      <c r="E121" s="255">
        <v>7.7327452336371802</v>
      </c>
      <c r="F121" s="254">
        <v>0</v>
      </c>
      <c r="G121" s="254">
        <v>35.799999999999997</v>
      </c>
      <c r="H121" s="254">
        <v>16.2</v>
      </c>
      <c r="I121" s="252">
        <v>1</v>
      </c>
      <c r="J121" s="250"/>
      <c r="K121" s="250"/>
      <c r="L121" s="250"/>
      <c r="M121" s="250"/>
      <c r="N121" s="250"/>
      <c r="O121" s="250"/>
      <c r="P121" s="250"/>
      <c r="Q121" s="250"/>
      <c r="R121" s="250"/>
      <c r="S121" s="250"/>
      <c r="T121" s="250"/>
    </row>
    <row r="122" spans="1:20">
      <c r="A122" s="183">
        <v>43221</v>
      </c>
      <c r="B122" s="253">
        <v>121</v>
      </c>
      <c r="C122" s="254">
        <v>12.8</v>
      </c>
      <c r="D122" s="255">
        <v>2.3025000000000002</v>
      </c>
      <c r="E122" s="255">
        <v>6.4212645044931715</v>
      </c>
      <c r="F122" s="254">
        <v>2.79</v>
      </c>
      <c r="G122" s="254">
        <v>33.299999999999997</v>
      </c>
      <c r="H122" s="254">
        <v>18.5</v>
      </c>
      <c r="I122" s="252">
        <v>1</v>
      </c>
      <c r="J122" s="250"/>
      <c r="K122" s="250"/>
      <c r="L122" s="250"/>
      <c r="M122" s="250"/>
      <c r="N122" s="250"/>
      <c r="O122" s="250"/>
      <c r="P122" s="250"/>
      <c r="Q122" s="250"/>
      <c r="R122" s="250"/>
      <c r="S122" s="250"/>
      <c r="T122" s="250"/>
    </row>
    <row r="123" spans="1:20">
      <c r="A123" s="183">
        <v>43222</v>
      </c>
      <c r="B123" s="253">
        <v>122</v>
      </c>
      <c r="C123" s="254">
        <v>12.7</v>
      </c>
      <c r="D123" s="255">
        <v>2.0262000000000002</v>
      </c>
      <c r="E123" s="255">
        <v>6.9931563821122822</v>
      </c>
      <c r="F123" s="254">
        <v>0</v>
      </c>
      <c r="G123" s="254">
        <v>33.200000000000003</v>
      </c>
      <c r="H123" s="254">
        <v>14.1</v>
      </c>
      <c r="I123" s="252">
        <v>1</v>
      </c>
      <c r="J123" s="250"/>
      <c r="K123" s="250"/>
      <c r="L123" s="250"/>
      <c r="M123" s="250"/>
      <c r="N123" s="250"/>
      <c r="O123" s="250"/>
      <c r="P123" s="250"/>
      <c r="Q123" s="250"/>
      <c r="R123" s="250"/>
      <c r="S123" s="250"/>
      <c r="T123" s="250"/>
    </row>
    <row r="124" spans="1:20">
      <c r="A124" s="183">
        <v>43223</v>
      </c>
      <c r="B124" s="253">
        <v>123</v>
      </c>
      <c r="C124" s="254">
        <v>10.199999999999999</v>
      </c>
      <c r="D124" s="255">
        <v>2.7629999999999999</v>
      </c>
      <c r="E124" s="255">
        <v>8.0126267904239885</v>
      </c>
      <c r="F124" s="254">
        <v>0</v>
      </c>
      <c r="G124" s="254">
        <v>30.5</v>
      </c>
      <c r="H124" s="254">
        <v>17.600000000000001</v>
      </c>
      <c r="I124" s="252">
        <v>1</v>
      </c>
      <c r="J124" s="250"/>
      <c r="K124" s="250"/>
      <c r="L124" s="250"/>
      <c r="M124" s="250"/>
      <c r="N124" s="250"/>
      <c r="O124" s="250"/>
      <c r="P124" s="250"/>
      <c r="Q124" s="250"/>
      <c r="R124" s="250"/>
      <c r="S124" s="250"/>
      <c r="T124" s="250"/>
    </row>
    <row r="125" spans="1:20">
      <c r="A125" s="183">
        <v>43224</v>
      </c>
      <c r="B125" s="253">
        <v>124</v>
      </c>
      <c r="C125" s="254">
        <v>10.6</v>
      </c>
      <c r="D125" s="255">
        <v>3.5918999999999999</v>
      </c>
      <c r="E125" s="255">
        <v>7.866046728936281</v>
      </c>
      <c r="F125" s="254">
        <v>0</v>
      </c>
      <c r="G125" s="254">
        <v>28.7</v>
      </c>
      <c r="H125" s="254">
        <v>13.3</v>
      </c>
      <c r="I125" s="252">
        <v>1</v>
      </c>
      <c r="J125" s="250"/>
      <c r="K125" s="250"/>
      <c r="L125" s="250"/>
      <c r="M125" s="250"/>
      <c r="N125" s="250"/>
      <c r="O125" s="250"/>
      <c r="P125" s="250"/>
      <c r="Q125" s="250"/>
      <c r="R125" s="250"/>
      <c r="S125" s="250"/>
      <c r="T125" s="250"/>
    </row>
    <row r="126" spans="1:20">
      <c r="A126" s="183">
        <v>43225</v>
      </c>
      <c r="B126" s="253">
        <v>125</v>
      </c>
      <c r="C126" s="254">
        <v>8.6</v>
      </c>
      <c r="D126" s="255">
        <v>3.9603000000000002</v>
      </c>
      <c r="E126" s="255">
        <v>8.1263519812467688</v>
      </c>
      <c r="F126" s="254">
        <v>0</v>
      </c>
      <c r="G126" s="254">
        <v>26.1</v>
      </c>
      <c r="H126" s="254">
        <v>13.9</v>
      </c>
      <c r="I126" s="252">
        <v>1</v>
      </c>
      <c r="J126" s="250"/>
      <c r="K126" s="250"/>
      <c r="L126" s="250"/>
      <c r="M126" s="250"/>
      <c r="N126" s="250"/>
      <c r="O126" s="250"/>
      <c r="P126" s="250"/>
      <c r="Q126" s="250"/>
      <c r="R126" s="250"/>
      <c r="S126" s="250"/>
      <c r="T126" s="250"/>
    </row>
    <row r="127" spans="1:20">
      <c r="A127" s="183">
        <v>43226</v>
      </c>
      <c r="B127" s="253">
        <v>126</v>
      </c>
      <c r="C127" s="254">
        <v>8.4</v>
      </c>
      <c r="D127" s="255">
        <v>1.1973</v>
      </c>
      <c r="E127" s="255">
        <v>5.7725005935665763</v>
      </c>
      <c r="F127" s="254">
        <v>0</v>
      </c>
      <c r="G127" s="254">
        <v>26.9</v>
      </c>
      <c r="H127" s="254">
        <v>9.6999999999999993</v>
      </c>
      <c r="I127" s="252">
        <v>1</v>
      </c>
      <c r="J127" s="250"/>
      <c r="K127" s="250"/>
      <c r="L127" s="250"/>
      <c r="M127" s="250"/>
      <c r="N127" s="250"/>
      <c r="O127" s="250"/>
      <c r="P127" s="250"/>
      <c r="Q127" s="250"/>
      <c r="R127" s="250"/>
      <c r="S127" s="250"/>
      <c r="T127" s="250"/>
    </row>
    <row r="128" spans="1:20">
      <c r="A128" s="183">
        <v>43227</v>
      </c>
      <c r="B128" s="253">
        <v>127</v>
      </c>
      <c r="C128" s="254">
        <v>8.1999999999999993</v>
      </c>
      <c r="D128" s="255">
        <v>1.5657000000000001</v>
      </c>
      <c r="E128" s="255">
        <v>6.7733725510943756</v>
      </c>
      <c r="F128" s="254">
        <v>0</v>
      </c>
      <c r="G128" s="254">
        <v>33.1</v>
      </c>
      <c r="H128" s="254">
        <v>10.1</v>
      </c>
      <c r="I128" s="252">
        <v>1</v>
      </c>
      <c r="J128" s="250"/>
      <c r="K128" s="250"/>
      <c r="L128" s="250"/>
      <c r="M128" s="250"/>
      <c r="N128" s="250"/>
      <c r="O128" s="250"/>
      <c r="P128" s="250"/>
      <c r="Q128" s="250"/>
      <c r="R128" s="250"/>
      <c r="S128" s="250"/>
      <c r="T128" s="250"/>
    </row>
    <row r="129" spans="1:20">
      <c r="A129" s="183">
        <v>43228</v>
      </c>
      <c r="B129" s="253">
        <v>128</v>
      </c>
      <c r="C129" s="254">
        <v>9.1</v>
      </c>
      <c r="D129" s="255">
        <v>2.1183000000000001</v>
      </c>
      <c r="E129" s="255">
        <v>7.6033120841696524</v>
      </c>
      <c r="F129" s="254">
        <v>0</v>
      </c>
      <c r="G129" s="254">
        <v>34.5</v>
      </c>
      <c r="H129" s="254">
        <v>12.9</v>
      </c>
      <c r="I129" s="252">
        <v>1</v>
      </c>
      <c r="J129" s="250"/>
      <c r="K129" s="250"/>
      <c r="L129" s="250"/>
      <c r="M129" s="250"/>
      <c r="N129" s="250"/>
      <c r="O129" s="250"/>
      <c r="P129" s="250"/>
      <c r="Q129" s="250"/>
      <c r="R129" s="250"/>
      <c r="S129" s="250"/>
      <c r="T129" s="250"/>
    </row>
    <row r="130" spans="1:20">
      <c r="A130" s="183">
        <v>43229</v>
      </c>
      <c r="B130" s="253">
        <v>129</v>
      </c>
      <c r="C130" s="254">
        <v>6.9</v>
      </c>
      <c r="D130" s="255">
        <v>1.3815</v>
      </c>
      <c r="E130" s="255">
        <v>6.8613535326679189</v>
      </c>
      <c r="F130" s="254">
        <v>0</v>
      </c>
      <c r="G130" s="254">
        <v>36.200000000000003</v>
      </c>
      <c r="H130" s="254">
        <v>14.3</v>
      </c>
      <c r="I130" s="252">
        <v>1</v>
      </c>
      <c r="J130" s="250"/>
      <c r="K130" s="250"/>
      <c r="L130" s="250"/>
      <c r="M130" s="250"/>
      <c r="N130" s="250"/>
      <c r="O130" s="250"/>
      <c r="P130" s="250"/>
      <c r="Q130" s="250"/>
      <c r="R130" s="250"/>
      <c r="S130" s="250"/>
      <c r="T130" s="250"/>
    </row>
    <row r="131" spans="1:20">
      <c r="A131" s="183">
        <v>43230</v>
      </c>
      <c r="B131" s="253">
        <v>130</v>
      </c>
      <c r="C131" s="254">
        <v>5.8</v>
      </c>
      <c r="D131" s="255">
        <v>1.4736000000000002</v>
      </c>
      <c r="E131" s="255">
        <v>7.3634320278909815</v>
      </c>
      <c r="F131" s="254">
        <v>0</v>
      </c>
      <c r="G131" s="254">
        <v>38.700000000000003</v>
      </c>
      <c r="H131" s="254">
        <v>17.2</v>
      </c>
      <c r="I131" s="252">
        <v>1</v>
      </c>
      <c r="J131" s="250"/>
      <c r="K131" s="250"/>
      <c r="L131" s="250"/>
      <c r="M131" s="250"/>
      <c r="N131" s="250"/>
      <c r="O131" s="250"/>
      <c r="P131" s="250"/>
      <c r="Q131" s="250"/>
      <c r="R131" s="250"/>
      <c r="S131" s="250"/>
      <c r="T131" s="250"/>
    </row>
    <row r="132" spans="1:20">
      <c r="A132" s="183">
        <v>43231</v>
      </c>
      <c r="B132" s="253">
        <v>131</v>
      </c>
      <c r="C132" s="254">
        <v>5.8</v>
      </c>
      <c r="D132" s="255">
        <v>2.1183000000000001</v>
      </c>
      <c r="E132" s="255">
        <v>8.7360442172372466</v>
      </c>
      <c r="F132" s="254">
        <v>0</v>
      </c>
      <c r="G132" s="254">
        <v>40.1</v>
      </c>
      <c r="H132" s="254">
        <v>19.600000000000001</v>
      </c>
      <c r="I132" s="252">
        <v>1</v>
      </c>
      <c r="J132" s="250"/>
      <c r="K132" s="250"/>
      <c r="L132" s="250"/>
      <c r="M132" s="250"/>
      <c r="N132" s="250"/>
      <c r="O132" s="250"/>
      <c r="P132" s="250"/>
      <c r="Q132" s="250"/>
      <c r="R132" s="250"/>
      <c r="S132" s="250"/>
      <c r="T132" s="250"/>
    </row>
    <row r="133" spans="1:20">
      <c r="A133" s="183">
        <v>43232</v>
      </c>
      <c r="B133" s="253">
        <v>132</v>
      </c>
      <c r="C133" s="254">
        <v>5.7</v>
      </c>
      <c r="D133" s="255">
        <v>2.1183000000000001</v>
      </c>
      <c r="E133" s="255">
        <v>8.6310083488382308</v>
      </c>
      <c r="F133" s="254">
        <v>0</v>
      </c>
      <c r="G133" s="254">
        <v>39.799999999999997</v>
      </c>
      <c r="H133" s="254">
        <v>18.3</v>
      </c>
      <c r="I133" s="252">
        <v>1</v>
      </c>
      <c r="J133" s="250"/>
      <c r="K133" s="250"/>
      <c r="L133" s="250"/>
      <c r="M133" s="250"/>
      <c r="N133" s="250"/>
      <c r="O133" s="250"/>
      <c r="P133" s="250"/>
      <c r="Q133" s="250"/>
      <c r="R133" s="250"/>
      <c r="S133" s="250"/>
      <c r="T133" s="250"/>
    </row>
    <row r="134" spans="1:20">
      <c r="A134" s="183">
        <v>43233</v>
      </c>
      <c r="B134" s="253">
        <v>133</v>
      </c>
      <c r="C134" s="254">
        <v>5.6</v>
      </c>
      <c r="D134" s="255">
        <v>2.1183000000000001</v>
      </c>
      <c r="E134" s="255">
        <v>8.5728855724391178</v>
      </c>
      <c r="F134" s="254">
        <v>0</v>
      </c>
      <c r="G134" s="254">
        <v>39.5</v>
      </c>
      <c r="H134" s="254">
        <v>18.7</v>
      </c>
      <c r="I134" s="252">
        <v>1</v>
      </c>
      <c r="J134" s="250"/>
      <c r="K134" s="250"/>
      <c r="L134" s="250"/>
      <c r="M134" s="250"/>
      <c r="N134" s="250"/>
      <c r="O134" s="250"/>
      <c r="P134" s="250"/>
      <c r="Q134" s="250"/>
      <c r="R134" s="250"/>
      <c r="S134" s="250"/>
      <c r="T134" s="250"/>
    </row>
    <row r="135" spans="1:20">
      <c r="A135" s="183">
        <v>43234</v>
      </c>
      <c r="B135" s="253">
        <v>134</v>
      </c>
      <c r="C135" s="254">
        <v>6.2</v>
      </c>
      <c r="D135" s="255">
        <v>2.3025000000000002</v>
      </c>
      <c r="E135" s="255">
        <v>8.6863914574607666</v>
      </c>
      <c r="F135" s="254">
        <v>0</v>
      </c>
      <c r="G135" s="254">
        <v>37.9</v>
      </c>
      <c r="H135" s="254">
        <v>19</v>
      </c>
      <c r="I135" s="252">
        <v>1</v>
      </c>
      <c r="J135" s="250"/>
      <c r="K135" s="250"/>
      <c r="L135" s="250"/>
      <c r="M135" s="250"/>
      <c r="N135" s="250"/>
      <c r="O135" s="250"/>
      <c r="P135" s="250"/>
      <c r="Q135" s="250"/>
      <c r="R135" s="250"/>
      <c r="S135" s="250"/>
      <c r="T135" s="250"/>
    </row>
    <row r="136" spans="1:20">
      <c r="A136" s="183">
        <v>43235</v>
      </c>
      <c r="B136" s="253">
        <v>135</v>
      </c>
      <c r="C136" s="254">
        <v>9.4</v>
      </c>
      <c r="D136" s="255">
        <v>1.9341000000000002</v>
      </c>
      <c r="E136" s="255">
        <v>8.0499050370698679</v>
      </c>
      <c r="F136" s="254">
        <v>0</v>
      </c>
      <c r="G136" s="254">
        <v>37.700000000000003</v>
      </c>
      <c r="H136" s="254">
        <v>18.100000000000001</v>
      </c>
      <c r="I136" s="252">
        <v>1</v>
      </c>
      <c r="J136" s="250"/>
      <c r="K136" s="250"/>
      <c r="L136" s="250"/>
      <c r="M136" s="250"/>
      <c r="N136" s="250"/>
      <c r="O136" s="250"/>
      <c r="P136" s="250"/>
      <c r="Q136" s="250"/>
      <c r="R136" s="250"/>
      <c r="S136" s="250"/>
      <c r="T136" s="250"/>
    </row>
    <row r="137" spans="1:20">
      <c r="A137" s="183">
        <v>43236</v>
      </c>
      <c r="B137" s="253">
        <v>136</v>
      </c>
      <c r="C137" s="254">
        <v>11.2</v>
      </c>
      <c r="D137" s="255">
        <v>2.3025000000000002</v>
      </c>
      <c r="E137" s="255">
        <v>7.9814855083861085</v>
      </c>
      <c r="F137" s="254">
        <v>0</v>
      </c>
      <c r="G137" s="254">
        <v>36.9</v>
      </c>
      <c r="H137" s="254">
        <v>19.899999999999999</v>
      </c>
      <c r="I137" s="252">
        <v>1</v>
      </c>
      <c r="J137" s="250"/>
      <c r="K137" s="250"/>
      <c r="L137" s="250"/>
      <c r="M137" s="250"/>
      <c r="N137" s="250"/>
      <c r="O137" s="250"/>
      <c r="P137" s="250"/>
      <c r="Q137" s="250"/>
      <c r="R137" s="250"/>
      <c r="S137" s="250"/>
      <c r="T137" s="250"/>
    </row>
    <row r="138" spans="1:20">
      <c r="A138" s="183">
        <v>43237</v>
      </c>
      <c r="B138" s="253">
        <v>137</v>
      </c>
      <c r="C138" s="254">
        <v>10</v>
      </c>
      <c r="D138" s="255">
        <v>2.3025000000000002</v>
      </c>
      <c r="E138" s="255">
        <v>8.4823463456148929</v>
      </c>
      <c r="F138" s="254">
        <v>0</v>
      </c>
      <c r="G138" s="254">
        <v>37.299999999999997</v>
      </c>
      <c r="H138" s="254">
        <v>20.399999999999999</v>
      </c>
      <c r="I138" s="252">
        <v>1</v>
      </c>
      <c r="J138" s="250"/>
      <c r="K138" s="250"/>
      <c r="L138" s="250"/>
      <c r="M138" s="250"/>
      <c r="N138" s="250"/>
      <c r="O138" s="250"/>
      <c r="P138" s="250"/>
      <c r="Q138" s="250"/>
      <c r="R138" s="250"/>
      <c r="S138" s="250"/>
      <c r="T138" s="250"/>
    </row>
    <row r="139" spans="1:20">
      <c r="A139" s="183">
        <v>43238</v>
      </c>
      <c r="B139" s="253">
        <v>138</v>
      </c>
      <c r="C139" s="254">
        <v>6.8</v>
      </c>
      <c r="D139" s="255">
        <v>1.7499</v>
      </c>
      <c r="E139" s="255">
        <v>7.8532790093915468</v>
      </c>
      <c r="F139" s="254">
        <v>0</v>
      </c>
      <c r="G139" s="254">
        <v>37.9</v>
      </c>
      <c r="H139" s="254">
        <v>19.600000000000001</v>
      </c>
      <c r="I139" s="252">
        <v>1</v>
      </c>
      <c r="J139" s="250"/>
      <c r="K139" s="250"/>
      <c r="L139" s="250"/>
      <c r="M139" s="250"/>
      <c r="N139" s="250"/>
      <c r="O139" s="250"/>
      <c r="P139" s="250"/>
      <c r="Q139" s="250"/>
      <c r="R139" s="250"/>
      <c r="S139" s="250"/>
      <c r="T139" s="250"/>
    </row>
    <row r="140" spans="1:20">
      <c r="A140" s="183">
        <v>43239</v>
      </c>
      <c r="B140" s="253">
        <v>139</v>
      </c>
      <c r="C140" s="254">
        <v>10.1</v>
      </c>
      <c r="D140" s="255">
        <v>1.5657000000000001</v>
      </c>
      <c r="E140" s="255">
        <v>7.3830241897510369</v>
      </c>
      <c r="F140" s="254">
        <v>0</v>
      </c>
      <c r="G140" s="254">
        <v>37.200000000000003</v>
      </c>
      <c r="H140" s="254">
        <v>18.3</v>
      </c>
      <c r="I140" s="252">
        <v>1</v>
      </c>
      <c r="J140" s="250"/>
      <c r="K140" s="250"/>
      <c r="L140" s="250"/>
      <c r="M140" s="250"/>
      <c r="N140" s="250"/>
      <c r="O140" s="250"/>
      <c r="P140" s="250"/>
      <c r="Q140" s="250"/>
      <c r="R140" s="250"/>
      <c r="S140" s="250"/>
      <c r="T140" s="250"/>
    </row>
    <row r="141" spans="1:20">
      <c r="A141" s="183">
        <v>43240</v>
      </c>
      <c r="B141" s="253">
        <v>140</v>
      </c>
      <c r="C141" s="254">
        <v>4.9000000000000004</v>
      </c>
      <c r="D141" s="255">
        <v>2.3025000000000002</v>
      </c>
      <c r="E141" s="255">
        <v>8.751574032152682</v>
      </c>
      <c r="F141" s="254">
        <v>0</v>
      </c>
      <c r="G141" s="254">
        <v>37.299999999999997</v>
      </c>
      <c r="H141" s="254">
        <v>18.100000000000001</v>
      </c>
      <c r="I141" s="252">
        <v>1</v>
      </c>
      <c r="J141" s="250"/>
      <c r="K141" s="250"/>
      <c r="L141" s="250"/>
      <c r="M141" s="250"/>
      <c r="N141" s="250"/>
      <c r="O141" s="250"/>
      <c r="P141" s="250"/>
      <c r="Q141" s="250"/>
      <c r="R141" s="250"/>
      <c r="S141" s="250"/>
      <c r="T141" s="250"/>
    </row>
    <row r="142" spans="1:20">
      <c r="A142" s="183">
        <v>43241</v>
      </c>
      <c r="B142" s="253">
        <v>141</v>
      </c>
      <c r="C142" s="254">
        <v>7.2</v>
      </c>
      <c r="D142" s="255">
        <v>3.2235</v>
      </c>
      <c r="E142" s="255">
        <v>9.6935196334685632</v>
      </c>
      <c r="F142" s="254">
        <v>0</v>
      </c>
      <c r="G142" s="254">
        <v>34.700000000000003</v>
      </c>
      <c r="H142" s="254">
        <v>19.100000000000001</v>
      </c>
      <c r="I142" s="252">
        <v>1</v>
      </c>
      <c r="J142" s="250"/>
      <c r="K142" s="250"/>
      <c r="L142" s="250"/>
      <c r="M142" s="250"/>
      <c r="N142" s="250"/>
      <c r="O142" s="250"/>
      <c r="P142" s="250"/>
      <c r="Q142" s="250"/>
      <c r="R142" s="250"/>
      <c r="S142" s="250"/>
      <c r="T142" s="250"/>
    </row>
    <row r="143" spans="1:20">
      <c r="A143" s="183">
        <v>43242</v>
      </c>
      <c r="B143" s="253">
        <v>142</v>
      </c>
      <c r="C143" s="254">
        <v>15.2</v>
      </c>
      <c r="D143" s="255">
        <v>2.8551000000000002</v>
      </c>
      <c r="E143" s="255">
        <v>8.5528020074121898</v>
      </c>
      <c r="F143" s="254">
        <v>0</v>
      </c>
      <c r="G143" s="254">
        <v>32.700000000000003</v>
      </c>
      <c r="H143" s="254">
        <v>15.3</v>
      </c>
      <c r="I143" s="252">
        <v>1</v>
      </c>
      <c r="J143" s="250"/>
      <c r="K143" s="250"/>
      <c r="L143" s="250"/>
      <c r="M143" s="250"/>
      <c r="N143" s="250"/>
      <c r="O143" s="250"/>
      <c r="P143" s="250"/>
      <c r="Q143" s="250"/>
      <c r="R143" s="250"/>
      <c r="S143" s="250"/>
      <c r="T143" s="250"/>
    </row>
    <row r="144" spans="1:20">
      <c r="A144" s="183">
        <v>43243</v>
      </c>
      <c r="B144" s="253">
        <v>143</v>
      </c>
      <c r="C144" s="254">
        <v>18.100000000000001</v>
      </c>
      <c r="D144" s="255">
        <v>1.7499</v>
      </c>
      <c r="E144" s="255">
        <v>7.0113342484364818</v>
      </c>
      <c r="F144" s="254">
        <v>0</v>
      </c>
      <c r="G144" s="254">
        <v>31.3</v>
      </c>
      <c r="H144" s="254">
        <v>15.8</v>
      </c>
      <c r="I144" s="252">
        <v>1</v>
      </c>
      <c r="J144" s="250"/>
      <c r="K144" s="250"/>
      <c r="L144" s="250"/>
      <c r="M144" s="250"/>
      <c r="N144" s="250"/>
      <c r="O144" s="250"/>
      <c r="P144" s="250"/>
      <c r="Q144" s="250"/>
      <c r="R144" s="250"/>
      <c r="S144" s="250"/>
      <c r="T144" s="250"/>
    </row>
    <row r="145" spans="1:20">
      <c r="A145" s="183">
        <v>43244</v>
      </c>
      <c r="B145" s="253">
        <v>144</v>
      </c>
      <c r="C145" s="254">
        <v>8.9</v>
      </c>
      <c r="D145" s="255">
        <v>1.5657000000000001</v>
      </c>
      <c r="E145" s="255">
        <v>7.363608655365673</v>
      </c>
      <c r="F145" s="254">
        <v>0</v>
      </c>
      <c r="G145" s="254">
        <v>35.700000000000003</v>
      </c>
      <c r="H145" s="254">
        <v>17.600000000000001</v>
      </c>
      <c r="I145" s="252">
        <v>1</v>
      </c>
      <c r="J145" s="250"/>
      <c r="K145" s="250"/>
      <c r="L145" s="250"/>
      <c r="M145" s="250"/>
      <c r="N145" s="250"/>
      <c r="O145" s="250"/>
      <c r="P145" s="250"/>
      <c r="Q145" s="250"/>
      <c r="R145" s="250"/>
      <c r="S145" s="250"/>
      <c r="T145" s="250"/>
    </row>
    <row r="146" spans="1:20">
      <c r="A146" s="183">
        <v>43245</v>
      </c>
      <c r="B146" s="253">
        <v>145</v>
      </c>
      <c r="C146" s="254">
        <v>7.1</v>
      </c>
      <c r="D146" s="255">
        <v>2.1183000000000001</v>
      </c>
      <c r="E146" s="255">
        <v>8.4051749611056579</v>
      </c>
      <c r="F146" s="254">
        <v>0</v>
      </c>
      <c r="G146" s="254">
        <v>37.5</v>
      </c>
      <c r="H146" s="254">
        <v>17.7</v>
      </c>
      <c r="I146" s="252">
        <v>1</v>
      </c>
      <c r="J146" s="250"/>
      <c r="K146" s="250"/>
      <c r="L146" s="250"/>
      <c r="M146" s="250"/>
      <c r="N146" s="250"/>
      <c r="O146" s="250"/>
      <c r="P146" s="250"/>
      <c r="Q146" s="250"/>
      <c r="R146" s="250"/>
      <c r="S146" s="250"/>
      <c r="T146" s="250"/>
    </row>
    <row r="147" spans="1:20">
      <c r="A147" s="183">
        <v>43246</v>
      </c>
      <c r="B147" s="253">
        <v>146</v>
      </c>
      <c r="C147" s="254">
        <v>8.6</v>
      </c>
      <c r="D147" s="255">
        <v>1.8420000000000001</v>
      </c>
      <c r="E147" s="255">
        <v>7.8433625177289734</v>
      </c>
      <c r="F147" s="254">
        <v>0</v>
      </c>
      <c r="G147" s="254">
        <v>37.1</v>
      </c>
      <c r="H147" s="254">
        <v>19.100000000000001</v>
      </c>
      <c r="I147" s="252">
        <v>1</v>
      </c>
      <c r="J147" s="250"/>
      <c r="K147" s="250"/>
      <c r="L147" s="250"/>
      <c r="M147" s="250"/>
      <c r="N147" s="250"/>
      <c r="O147" s="250"/>
      <c r="P147" s="250"/>
      <c r="Q147" s="250"/>
      <c r="R147" s="250"/>
      <c r="S147" s="250"/>
      <c r="T147" s="250"/>
    </row>
    <row r="148" spans="1:20">
      <c r="A148" s="183">
        <v>43247</v>
      </c>
      <c r="B148" s="253">
        <v>147</v>
      </c>
      <c r="C148" s="254">
        <v>5.5</v>
      </c>
      <c r="D148" s="255">
        <v>2.1183000000000001</v>
      </c>
      <c r="E148" s="255">
        <v>8.5863868195502047</v>
      </c>
      <c r="F148" s="254">
        <v>0</v>
      </c>
      <c r="G148" s="254">
        <v>37.9</v>
      </c>
      <c r="H148" s="254">
        <v>17.600000000000001</v>
      </c>
      <c r="I148" s="252">
        <v>1</v>
      </c>
      <c r="J148" s="250"/>
      <c r="K148" s="250"/>
      <c r="L148" s="250"/>
      <c r="M148" s="250"/>
      <c r="N148" s="250"/>
      <c r="O148" s="250"/>
      <c r="P148" s="250"/>
      <c r="Q148" s="250"/>
      <c r="R148" s="250"/>
      <c r="S148" s="250"/>
      <c r="T148" s="250"/>
    </row>
    <row r="149" spans="1:20">
      <c r="A149" s="183">
        <v>43248</v>
      </c>
      <c r="B149" s="253">
        <v>148</v>
      </c>
      <c r="C149" s="254">
        <v>6.6</v>
      </c>
      <c r="D149" s="255">
        <v>2.2103999999999999</v>
      </c>
      <c r="E149" s="255">
        <v>8.8005213629496577</v>
      </c>
      <c r="F149" s="254">
        <v>0</v>
      </c>
      <c r="G149" s="254">
        <v>37.5</v>
      </c>
      <c r="H149" s="254">
        <v>17.7</v>
      </c>
      <c r="I149" s="252">
        <v>1</v>
      </c>
      <c r="J149" s="250"/>
      <c r="K149" s="250"/>
      <c r="L149" s="250"/>
      <c r="M149" s="250"/>
      <c r="N149" s="250"/>
      <c r="O149" s="250"/>
      <c r="P149" s="250"/>
      <c r="Q149" s="250"/>
      <c r="R149" s="250"/>
      <c r="S149" s="250"/>
      <c r="T149" s="250"/>
    </row>
    <row r="150" spans="1:20">
      <c r="A150" s="183">
        <v>43249</v>
      </c>
      <c r="B150" s="253">
        <v>149</v>
      </c>
      <c r="C150" s="254">
        <v>4.3</v>
      </c>
      <c r="D150" s="255">
        <v>1.9341000000000002</v>
      </c>
      <c r="E150" s="255">
        <v>8.5515605762190141</v>
      </c>
      <c r="F150" s="254">
        <v>0</v>
      </c>
      <c r="G150" s="254">
        <v>37.200000000000003</v>
      </c>
      <c r="H150" s="254">
        <v>17.899999999999999</v>
      </c>
      <c r="I150" s="252">
        <v>1</v>
      </c>
      <c r="J150" s="250"/>
      <c r="K150" s="250"/>
      <c r="L150" s="250"/>
      <c r="M150" s="250"/>
      <c r="N150" s="250"/>
      <c r="O150" s="250"/>
      <c r="P150" s="250"/>
      <c r="Q150" s="250"/>
      <c r="R150" s="250"/>
      <c r="S150" s="250"/>
      <c r="T150" s="250"/>
    </row>
    <row r="151" spans="1:20">
      <c r="A151" s="183">
        <v>43250</v>
      </c>
      <c r="B151" s="253">
        <v>150</v>
      </c>
      <c r="C151" s="254">
        <v>5</v>
      </c>
      <c r="D151" s="255">
        <v>1.4736000000000002</v>
      </c>
      <c r="E151" s="255">
        <v>7.7696370906613366</v>
      </c>
      <c r="F151" s="254">
        <v>0</v>
      </c>
      <c r="G151" s="254">
        <v>37.799999999999997</v>
      </c>
      <c r="H151" s="254">
        <v>16.100000000000001</v>
      </c>
      <c r="I151" s="252">
        <v>1</v>
      </c>
      <c r="J151" s="250"/>
      <c r="K151" s="250"/>
      <c r="L151" s="250"/>
      <c r="M151" s="250"/>
      <c r="N151" s="250"/>
      <c r="O151" s="250"/>
      <c r="P151" s="250"/>
      <c r="Q151" s="250"/>
      <c r="R151" s="250"/>
      <c r="S151" s="250"/>
      <c r="T151" s="250"/>
    </row>
    <row r="152" spans="1:20">
      <c r="A152" s="183">
        <v>43251</v>
      </c>
      <c r="B152" s="253">
        <v>151</v>
      </c>
      <c r="C152" s="254">
        <v>5.5</v>
      </c>
      <c r="D152" s="255">
        <v>1.6578000000000002</v>
      </c>
      <c r="E152" s="255">
        <v>7.9571504203897749</v>
      </c>
      <c r="F152" s="254">
        <v>0</v>
      </c>
      <c r="G152" s="254">
        <v>38</v>
      </c>
      <c r="H152" s="254">
        <v>16.5</v>
      </c>
      <c r="I152" s="252">
        <v>1</v>
      </c>
      <c r="J152" s="250"/>
      <c r="K152" s="250"/>
      <c r="L152" s="250"/>
      <c r="M152" s="250"/>
      <c r="N152" s="250"/>
      <c r="O152" s="250"/>
      <c r="P152" s="250"/>
      <c r="Q152" s="250"/>
      <c r="R152" s="250"/>
      <c r="S152" s="250"/>
      <c r="T152" s="250"/>
    </row>
    <row r="153" spans="1:20">
      <c r="A153" s="183">
        <v>43252</v>
      </c>
      <c r="B153" s="253">
        <v>152</v>
      </c>
      <c r="C153" s="254">
        <v>5.8</v>
      </c>
      <c r="D153" s="255">
        <v>2.6709000000000001</v>
      </c>
      <c r="E153" s="255">
        <v>9.5564388353867056</v>
      </c>
      <c r="F153" s="254">
        <v>0</v>
      </c>
      <c r="G153" s="254">
        <v>38.9</v>
      </c>
      <c r="H153" s="254">
        <v>19.3</v>
      </c>
      <c r="I153" s="252">
        <v>1</v>
      </c>
      <c r="J153" s="250"/>
      <c r="K153" s="250"/>
      <c r="L153" s="250"/>
      <c r="M153" s="250"/>
      <c r="N153" s="250"/>
      <c r="O153" s="250"/>
      <c r="P153" s="250"/>
      <c r="Q153" s="250"/>
      <c r="R153" s="250"/>
      <c r="S153" s="250"/>
      <c r="T153" s="250"/>
    </row>
    <row r="154" spans="1:20">
      <c r="A154" s="183">
        <v>43253</v>
      </c>
      <c r="B154" s="253">
        <v>153</v>
      </c>
      <c r="C154" s="254">
        <v>7.4</v>
      </c>
      <c r="D154" s="255">
        <v>2.0262000000000002</v>
      </c>
      <c r="E154" s="255">
        <v>7.7778414605012554</v>
      </c>
      <c r="F154" s="254">
        <v>0</v>
      </c>
      <c r="G154" s="254">
        <v>38.4</v>
      </c>
      <c r="H154" s="254">
        <v>19.899999999999999</v>
      </c>
      <c r="I154" s="252">
        <v>1</v>
      </c>
      <c r="J154" s="250"/>
      <c r="K154" s="250"/>
      <c r="L154" s="250"/>
      <c r="M154" s="250"/>
      <c r="N154" s="250"/>
      <c r="O154" s="250"/>
      <c r="P154" s="250"/>
      <c r="Q154" s="250"/>
      <c r="R154" s="250"/>
      <c r="S154" s="250"/>
      <c r="T154" s="250"/>
    </row>
    <row r="155" spans="1:20">
      <c r="A155" s="183">
        <v>43254</v>
      </c>
      <c r="B155" s="253">
        <v>154</v>
      </c>
      <c r="C155" s="254">
        <v>6.6</v>
      </c>
      <c r="D155" s="255">
        <v>2.0262000000000002</v>
      </c>
      <c r="E155" s="255">
        <v>8.7030079225850407</v>
      </c>
      <c r="F155" s="254">
        <v>0</v>
      </c>
      <c r="G155" s="254">
        <v>39.1</v>
      </c>
      <c r="H155" s="254">
        <v>19.2</v>
      </c>
      <c r="I155" s="252">
        <v>1</v>
      </c>
      <c r="J155" s="250"/>
      <c r="K155" s="250"/>
      <c r="L155" s="250"/>
      <c r="M155" s="250"/>
      <c r="N155" s="250"/>
      <c r="O155" s="250"/>
      <c r="P155" s="250"/>
      <c r="Q155" s="250"/>
      <c r="R155" s="250"/>
      <c r="S155" s="250"/>
      <c r="T155" s="250"/>
    </row>
    <row r="156" spans="1:20">
      <c r="A156" s="183">
        <v>43255</v>
      </c>
      <c r="B156" s="253">
        <v>155</v>
      </c>
      <c r="C156" s="254">
        <v>6.9</v>
      </c>
      <c r="D156" s="255">
        <v>2.1183000000000001</v>
      </c>
      <c r="E156" s="255">
        <v>8.9068822606080484</v>
      </c>
      <c r="F156" s="254">
        <v>0</v>
      </c>
      <c r="G156" s="254">
        <v>41.1</v>
      </c>
      <c r="H156" s="254">
        <v>19.5</v>
      </c>
      <c r="I156" s="252">
        <v>1</v>
      </c>
      <c r="J156" s="250"/>
      <c r="K156" s="250"/>
      <c r="L156" s="250"/>
      <c r="M156" s="250"/>
      <c r="N156" s="250"/>
      <c r="O156" s="250"/>
      <c r="P156" s="250"/>
      <c r="Q156" s="250"/>
      <c r="R156" s="250"/>
      <c r="S156" s="250"/>
      <c r="T156" s="250"/>
    </row>
    <row r="157" spans="1:20">
      <c r="A157" s="183">
        <v>43256</v>
      </c>
      <c r="B157" s="253">
        <v>156</v>
      </c>
      <c r="C157" s="254">
        <v>6.2</v>
      </c>
      <c r="D157" s="255">
        <v>3.0392999999999999</v>
      </c>
      <c r="E157" s="255">
        <v>10.493888870989263</v>
      </c>
      <c r="F157" s="254">
        <v>0</v>
      </c>
      <c r="G157" s="254">
        <v>41.1</v>
      </c>
      <c r="H157" s="254">
        <v>22</v>
      </c>
      <c r="I157" s="252">
        <v>1</v>
      </c>
      <c r="J157" s="250"/>
      <c r="K157" s="250"/>
      <c r="L157" s="250"/>
      <c r="M157" s="250"/>
      <c r="N157" s="250"/>
      <c r="O157" s="250"/>
      <c r="P157" s="250"/>
      <c r="Q157" s="250"/>
      <c r="R157" s="250"/>
      <c r="S157" s="250"/>
      <c r="T157" s="250"/>
    </row>
    <row r="158" spans="1:20">
      <c r="A158" s="183">
        <v>43257</v>
      </c>
      <c r="B158" s="253">
        <v>157</v>
      </c>
      <c r="C158" s="254">
        <v>5.7</v>
      </c>
      <c r="D158" s="255">
        <v>4.4207999999999998</v>
      </c>
      <c r="E158" s="255">
        <v>10.938150749375357</v>
      </c>
      <c r="F158" s="254">
        <v>0</v>
      </c>
      <c r="G158" s="254">
        <v>32.5</v>
      </c>
      <c r="H158" s="254">
        <v>19.7</v>
      </c>
      <c r="I158" s="252">
        <v>1</v>
      </c>
      <c r="J158" s="250"/>
      <c r="K158" s="250"/>
      <c r="L158" s="250"/>
      <c r="M158" s="250"/>
      <c r="N158" s="250"/>
      <c r="O158" s="250"/>
      <c r="P158" s="250"/>
      <c r="Q158" s="250"/>
      <c r="R158" s="250"/>
      <c r="S158" s="250"/>
      <c r="T158" s="250"/>
    </row>
    <row r="159" spans="1:20">
      <c r="A159" s="183">
        <v>43258</v>
      </c>
      <c r="B159" s="253">
        <v>158</v>
      </c>
      <c r="C159" s="254">
        <v>7.3</v>
      </c>
      <c r="D159" s="255">
        <v>1.9341000000000002</v>
      </c>
      <c r="E159" s="255">
        <v>7.9136953969316313</v>
      </c>
      <c r="F159" s="254">
        <v>0</v>
      </c>
      <c r="G159" s="254">
        <v>31.7</v>
      </c>
      <c r="H159" s="254">
        <v>16.5</v>
      </c>
      <c r="I159" s="252">
        <v>1</v>
      </c>
      <c r="J159" s="250"/>
      <c r="K159" s="250"/>
      <c r="L159" s="250"/>
      <c r="M159" s="250"/>
      <c r="N159" s="250"/>
      <c r="O159" s="250"/>
      <c r="P159" s="250"/>
      <c r="Q159" s="250"/>
      <c r="R159" s="250"/>
      <c r="S159" s="250"/>
      <c r="T159" s="250"/>
    </row>
    <row r="160" spans="1:20">
      <c r="A160" s="183">
        <v>43259</v>
      </c>
      <c r="B160" s="253">
        <v>159</v>
      </c>
      <c r="C160" s="254">
        <v>8</v>
      </c>
      <c r="D160" s="255">
        <v>1.7499</v>
      </c>
      <c r="E160" s="255">
        <v>7.9989281114415824</v>
      </c>
      <c r="F160" s="254">
        <v>0</v>
      </c>
      <c r="G160" s="254">
        <v>36.5</v>
      </c>
      <c r="H160" s="254">
        <v>15.5</v>
      </c>
      <c r="I160" s="252">
        <v>1</v>
      </c>
      <c r="J160" s="250"/>
      <c r="K160" s="250"/>
      <c r="L160" s="250"/>
      <c r="M160" s="250"/>
      <c r="N160" s="250"/>
      <c r="O160" s="250"/>
      <c r="P160" s="250"/>
      <c r="Q160" s="250"/>
      <c r="R160" s="250"/>
      <c r="S160" s="250"/>
      <c r="T160" s="250"/>
    </row>
    <row r="161" spans="1:20">
      <c r="A161" s="183">
        <v>43260</v>
      </c>
      <c r="B161" s="253">
        <v>160</v>
      </c>
      <c r="C161" s="254">
        <v>8.6</v>
      </c>
      <c r="D161" s="255">
        <v>2.1183000000000001</v>
      </c>
      <c r="E161" s="255">
        <v>8.7578663680151863</v>
      </c>
      <c r="F161" s="254">
        <v>0</v>
      </c>
      <c r="G161" s="254">
        <v>38.200000000000003</v>
      </c>
      <c r="H161" s="254">
        <v>18.8</v>
      </c>
      <c r="I161" s="252">
        <v>1</v>
      </c>
      <c r="J161" s="250"/>
      <c r="K161" s="250"/>
      <c r="L161" s="250"/>
      <c r="M161" s="250"/>
      <c r="N161" s="250"/>
      <c r="O161" s="250"/>
      <c r="P161" s="250"/>
      <c r="Q161" s="250"/>
      <c r="R161" s="250"/>
      <c r="S161" s="250"/>
      <c r="T161" s="250"/>
    </row>
    <row r="162" spans="1:20">
      <c r="A162" s="183">
        <v>43261</v>
      </c>
      <c r="B162" s="253">
        <v>161</v>
      </c>
      <c r="C162" s="254">
        <v>8.4</v>
      </c>
      <c r="D162" s="255">
        <v>2.2103999999999999</v>
      </c>
      <c r="E162" s="255">
        <v>8.7282704187437492</v>
      </c>
      <c r="F162" s="254">
        <v>0</v>
      </c>
      <c r="G162" s="254">
        <v>38.299999999999997</v>
      </c>
      <c r="H162" s="254">
        <v>19.7</v>
      </c>
      <c r="I162" s="252">
        <v>1</v>
      </c>
      <c r="J162" s="250"/>
      <c r="K162" s="250"/>
      <c r="L162" s="250"/>
      <c r="M162" s="250"/>
      <c r="N162" s="250"/>
      <c r="O162" s="250"/>
      <c r="P162" s="250"/>
      <c r="Q162" s="250"/>
      <c r="R162" s="250"/>
      <c r="S162" s="250"/>
      <c r="T162" s="250"/>
    </row>
    <row r="163" spans="1:20">
      <c r="A163" s="183">
        <v>43262</v>
      </c>
      <c r="B163" s="253">
        <v>162</v>
      </c>
      <c r="C163" s="254">
        <v>11.8</v>
      </c>
      <c r="D163" s="255">
        <v>3.5918999999999999</v>
      </c>
      <c r="E163" s="255">
        <v>9.1654743812421859</v>
      </c>
      <c r="F163" s="254">
        <v>0</v>
      </c>
      <c r="G163" s="254">
        <v>34.299999999999997</v>
      </c>
      <c r="H163" s="254">
        <v>21.3</v>
      </c>
      <c r="I163" s="252">
        <v>1</v>
      </c>
      <c r="J163" s="250"/>
      <c r="K163" s="250"/>
      <c r="L163" s="250"/>
      <c r="M163" s="250"/>
      <c r="N163" s="250"/>
      <c r="O163" s="250"/>
      <c r="P163" s="250"/>
      <c r="Q163" s="250"/>
      <c r="R163" s="250"/>
      <c r="S163" s="250"/>
      <c r="T163" s="250"/>
    </row>
    <row r="164" spans="1:20">
      <c r="A164" s="183">
        <v>43263</v>
      </c>
      <c r="B164" s="253">
        <v>163</v>
      </c>
      <c r="C164" s="254">
        <v>9</v>
      </c>
      <c r="D164" s="255">
        <v>1.1052</v>
      </c>
      <c r="E164" s="255">
        <v>6.7514585976750663</v>
      </c>
      <c r="F164" s="254">
        <v>0</v>
      </c>
      <c r="G164" s="254">
        <v>36.5</v>
      </c>
      <c r="H164" s="254">
        <v>17.100000000000001</v>
      </c>
      <c r="I164" s="252">
        <v>1</v>
      </c>
      <c r="J164" s="250"/>
      <c r="K164" s="250"/>
      <c r="L164" s="250"/>
      <c r="M164" s="250"/>
      <c r="N164" s="250"/>
      <c r="O164" s="250"/>
      <c r="P164" s="250"/>
      <c r="Q164" s="250"/>
      <c r="R164" s="250"/>
      <c r="S164" s="250"/>
      <c r="T164" s="250"/>
    </row>
    <row r="165" spans="1:20">
      <c r="A165" s="183">
        <v>43264</v>
      </c>
      <c r="B165" s="253">
        <v>164</v>
      </c>
      <c r="C165" s="254">
        <v>7.3</v>
      </c>
      <c r="D165" s="255">
        <v>1.7499</v>
      </c>
      <c r="E165" s="255">
        <v>8.2005635693477377</v>
      </c>
      <c r="F165" s="254">
        <v>0</v>
      </c>
      <c r="G165" s="254">
        <v>40.4</v>
      </c>
      <c r="H165" s="254">
        <v>19.3</v>
      </c>
      <c r="I165" s="252">
        <v>1</v>
      </c>
      <c r="J165" s="250"/>
      <c r="K165" s="250"/>
      <c r="L165" s="250"/>
      <c r="M165" s="250"/>
      <c r="N165" s="250"/>
      <c r="O165" s="250"/>
      <c r="P165" s="250"/>
      <c r="Q165" s="250"/>
      <c r="R165" s="250"/>
      <c r="S165" s="250"/>
      <c r="T165" s="250"/>
    </row>
    <row r="166" spans="1:20">
      <c r="A166" s="183">
        <v>43265</v>
      </c>
      <c r="B166" s="253">
        <v>165</v>
      </c>
      <c r="C166" s="254">
        <v>6.4</v>
      </c>
      <c r="D166" s="255">
        <v>1.9341000000000002</v>
      </c>
      <c r="E166" s="255">
        <v>8.8710125158177036</v>
      </c>
      <c r="F166" s="254">
        <v>0</v>
      </c>
      <c r="G166" s="254">
        <v>42.6</v>
      </c>
      <c r="H166" s="254">
        <v>22.1</v>
      </c>
      <c r="I166" s="252">
        <v>1</v>
      </c>
      <c r="J166" s="250"/>
      <c r="K166" s="250"/>
      <c r="L166" s="250"/>
      <c r="M166" s="250"/>
      <c r="N166" s="250"/>
      <c r="O166" s="250"/>
      <c r="P166" s="250"/>
      <c r="Q166" s="250"/>
      <c r="R166" s="250"/>
      <c r="S166" s="250"/>
      <c r="T166" s="250"/>
    </row>
    <row r="167" spans="1:20">
      <c r="A167" s="183">
        <v>43266</v>
      </c>
      <c r="B167" s="253">
        <v>166</v>
      </c>
      <c r="C167" s="254">
        <v>6</v>
      </c>
      <c r="D167" s="255">
        <v>2.1183000000000001</v>
      </c>
      <c r="E167" s="255">
        <v>9.0944017274477016</v>
      </c>
      <c r="F167" s="254">
        <v>0</v>
      </c>
      <c r="G167" s="254">
        <v>43.1</v>
      </c>
      <c r="H167" s="254">
        <v>22.7</v>
      </c>
      <c r="I167" s="252">
        <v>1</v>
      </c>
      <c r="J167" s="250"/>
      <c r="K167" s="250"/>
      <c r="L167" s="250"/>
      <c r="M167" s="250"/>
      <c r="N167" s="250"/>
      <c r="O167" s="250"/>
      <c r="P167" s="250"/>
      <c r="Q167" s="250"/>
      <c r="R167" s="250"/>
      <c r="S167" s="250"/>
      <c r="T167" s="250"/>
    </row>
    <row r="168" spans="1:20">
      <c r="A168" s="183">
        <v>43267</v>
      </c>
      <c r="B168" s="253">
        <v>167</v>
      </c>
      <c r="C168" s="254">
        <v>4</v>
      </c>
      <c r="D168" s="255">
        <v>2.3025000000000002</v>
      </c>
      <c r="E168" s="255">
        <v>9.4901710405314699</v>
      </c>
      <c r="F168" s="254">
        <v>0</v>
      </c>
      <c r="G168" s="254">
        <v>42</v>
      </c>
      <c r="H168" s="254">
        <v>22.8</v>
      </c>
      <c r="I168" s="252">
        <v>1</v>
      </c>
      <c r="J168" s="250"/>
      <c r="K168" s="250"/>
      <c r="L168" s="250"/>
      <c r="M168" s="250"/>
      <c r="N168" s="250"/>
      <c r="O168" s="250"/>
      <c r="P168" s="250"/>
      <c r="Q168" s="250"/>
      <c r="R168" s="250"/>
      <c r="S168" s="250"/>
      <c r="T168" s="250"/>
    </row>
    <row r="169" spans="1:20">
      <c r="A169" s="183">
        <v>43268</v>
      </c>
      <c r="B169" s="253">
        <v>168</v>
      </c>
      <c r="C169" s="254">
        <v>6.4</v>
      </c>
      <c r="D169" s="255">
        <v>2.6709000000000001</v>
      </c>
      <c r="E169" s="255">
        <v>10.058894320692712</v>
      </c>
      <c r="F169" s="254">
        <v>0</v>
      </c>
      <c r="G169" s="254">
        <v>41.3</v>
      </c>
      <c r="H169" s="254">
        <v>23.1</v>
      </c>
      <c r="I169" s="252">
        <v>1</v>
      </c>
      <c r="J169" s="250"/>
      <c r="K169" s="250"/>
      <c r="L169" s="250"/>
      <c r="M169" s="250"/>
      <c r="N169" s="250"/>
      <c r="O169" s="250"/>
      <c r="P169" s="250"/>
      <c r="Q169" s="250"/>
      <c r="R169" s="250"/>
      <c r="S169" s="250"/>
      <c r="T169" s="250"/>
    </row>
    <row r="170" spans="1:20">
      <c r="A170" s="183">
        <v>43269</v>
      </c>
      <c r="B170" s="253">
        <v>169</v>
      </c>
      <c r="C170" s="254">
        <v>4.9000000000000004</v>
      </c>
      <c r="D170" s="255">
        <v>2.0262000000000002</v>
      </c>
      <c r="E170" s="255">
        <v>9.0332531105399685</v>
      </c>
      <c r="F170" s="254">
        <v>0</v>
      </c>
      <c r="G170" s="254">
        <v>42.1</v>
      </c>
      <c r="H170" s="254">
        <v>21.8</v>
      </c>
      <c r="I170" s="252">
        <v>1</v>
      </c>
      <c r="J170" s="250"/>
      <c r="K170" s="250"/>
      <c r="L170" s="250"/>
      <c r="M170" s="250"/>
      <c r="N170" s="250"/>
      <c r="O170" s="250"/>
      <c r="P170" s="250"/>
      <c r="Q170" s="250"/>
      <c r="R170" s="250"/>
      <c r="S170" s="250"/>
      <c r="T170" s="250"/>
    </row>
    <row r="171" spans="1:20">
      <c r="A171" s="183">
        <v>43270</v>
      </c>
      <c r="B171" s="253">
        <v>170</v>
      </c>
      <c r="C171" s="254">
        <v>7.8</v>
      </c>
      <c r="D171" s="255">
        <v>1.6578000000000002</v>
      </c>
      <c r="E171" s="255">
        <v>8.2143122786802998</v>
      </c>
      <c r="F171" s="254">
        <v>0</v>
      </c>
      <c r="G171" s="254">
        <v>41.2</v>
      </c>
      <c r="H171" s="254">
        <v>22.7</v>
      </c>
      <c r="I171" s="252">
        <v>1</v>
      </c>
      <c r="J171" s="250"/>
      <c r="K171" s="250"/>
      <c r="L171" s="250"/>
      <c r="M171" s="250"/>
      <c r="N171" s="250"/>
      <c r="O171" s="250"/>
      <c r="P171" s="250"/>
      <c r="Q171" s="250"/>
      <c r="R171" s="250"/>
      <c r="S171" s="250"/>
      <c r="T171" s="250"/>
    </row>
    <row r="172" spans="1:20">
      <c r="A172" s="183">
        <v>43271</v>
      </c>
      <c r="B172" s="253">
        <v>171</v>
      </c>
      <c r="C172" s="254">
        <v>6.5</v>
      </c>
      <c r="D172" s="255">
        <v>2.3946000000000001</v>
      </c>
      <c r="E172" s="255">
        <v>9.6246739767930709</v>
      </c>
      <c r="F172" s="254">
        <v>0</v>
      </c>
      <c r="G172" s="254">
        <v>42.3</v>
      </c>
      <c r="H172" s="254">
        <v>22.9</v>
      </c>
      <c r="I172" s="252">
        <v>1</v>
      </c>
      <c r="J172" s="250"/>
      <c r="K172" s="250"/>
      <c r="L172" s="250"/>
      <c r="M172" s="250"/>
      <c r="N172" s="250"/>
      <c r="O172" s="250"/>
      <c r="P172" s="250"/>
      <c r="Q172" s="250"/>
      <c r="R172" s="250"/>
      <c r="S172" s="250"/>
      <c r="T172" s="250"/>
    </row>
    <row r="173" spans="1:20">
      <c r="A173" s="183">
        <v>43272</v>
      </c>
      <c r="B173" s="253">
        <v>172</v>
      </c>
      <c r="C173" s="254">
        <v>5.2</v>
      </c>
      <c r="D173" s="255">
        <v>1.7499</v>
      </c>
      <c r="E173" s="255">
        <v>8.5937506588483856</v>
      </c>
      <c r="F173" s="254">
        <v>0</v>
      </c>
      <c r="G173" s="254">
        <v>43.4</v>
      </c>
      <c r="H173" s="254">
        <v>22.3</v>
      </c>
      <c r="I173" s="252">
        <v>1</v>
      </c>
      <c r="J173" s="250"/>
      <c r="K173" s="250"/>
      <c r="L173" s="250"/>
      <c r="M173" s="250"/>
      <c r="N173" s="250"/>
      <c r="O173" s="250"/>
      <c r="P173" s="250"/>
      <c r="Q173" s="250"/>
      <c r="R173" s="250"/>
      <c r="S173" s="250"/>
      <c r="T173" s="250"/>
    </row>
    <row r="174" spans="1:20">
      <c r="A174" s="183">
        <v>43273</v>
      </c>
      <c r="B174" s="253">
        <v>173</v>
      </c>
      <c r="C174" s="254">
        <v>4</v>
      </c>
      <c r="D174" s="255">
        <v>1.8420000000000001</v>
      </c>
      <c r="E174" s="255">
        <v>8.7858862714021466</v>
      </c>
      <c r="F174" s="254">
        <v>0</v>
      </c>
      <c r="G174" s="254">
        <v>43.1</v>
      </c>
      <c r="H174" s="254">
        <v>22.3</v>
      </c>
      <c r="I174" s="252">
        <v>1</v>
      </c>
      <c r="J174" s="250"/>
      <c r="K174" s="250"/>
      <c r="L174" s="250"/>
      <c r="M174" s="250"/>
      <c r="N174" s="250"/>
      <c r="O174" s="250"/>
      <c r="P174" s="250"/>
      <c r="Q174" s="250"/>
      <c r="R174" s="250"/>
      <c r="S174" s="250"/>
      <c r="T174" s="250"/>
    </row>
    <row r="175" spans="1:20">
      <c r="A175" s="183">
        <v>43274</v>
      </c>
      <c r="B175" s="253">
        <v>174</v>
      </c>
      <c r="C175" s="254">
        <v>7.2</v>
      </c>
      <c r="D175" s="255">
        <v>1.8420000000000001</v>
      </c>
      <c r="E175" s="255">
        <v>8.6733830970507686</v>
      </c>
      <c r="F175" s="254">
        <v>0</v>
      </c>
      <c r="G175" s="254">
        <v>42.3</v>
      </c>
      <c r="H175" s="254">
        <v>23.9</v>
      </c>
      <c r="I175" s="252">
        <v>1</v>
      </c>
      <c r="J175" s="250"/>
      <c r="K175" s="250"/>
      <c r="L175" s="250"/>
      <c r="M175" s="250"/>
      <c r="N175" s="250"/>
      <c r="O175" s="250"/>
      <c r="P175" s="250"/>
      <c r="Q175" s="250"/>
      <c r="R175" s="250"/>
      <c r="S175" s="250"/>
      <c r="T175" s="250"/>
    </row>
    <row r="176" spans="1:20">
      <c r="A176" s="183">
        <v>43275</v>
      </c>
      <c r="B176" s="253">
        <v>175</v>
      </c>
      <c r="C176" s="254">
        <v>4.4000000000000004</v>
      </c>
      <c r="D176" s="255">
        <v>1.7499</v>
      </c>
      <c r="E176" s="255">
        <v>8.4966601390784113</v>
      </c>
      <c r="F176" s="254">
        <v>0</v>
      </c>
      <c r="G176" s="254">
        <v>42.1</v>
      </c>
      <c r="H176" s="254">
        <v>21.5</v>
      </c>
      <c r="I176" s="252">
        <v>1</v>
      </c>
      <c r="J176" s="250"/>
      <c r="K176" s="250"/>
      <c r="L176" s="250"/>
      <c r="M176" s="250"/>
      <c r="N176" s="250"/>
      <c r="O176" s="250"/>
      <c r="P176" s="250"/>
      <c r="Q176" s="250"/>
      <c r="R176" s="250"/>
      <c r="S176" s="250"/>
      <c r="T176" s="250"/>
    </row>
    <row r="177" spans="1:20">
      <c r="A177" s="183">
        <v>43276</v>
      </c>
      <c r="B177" s="253">
        <v>176</v>
      </c>
      <c r="C177" s="254">
        <v>5.6</v>
      </c>
      <c r="D177" s="255">
        <v>1.3815</v>
      </c>
      <c r="E177" s="255">
        <v>7.6898139494350728</v>
      </c>
      <c r="F177" s="254">
        <v>0</v>
      </c>
      <c r="G177" s="254">
        <v>42.1</v>
      </c>
      <c r="H177" s="254">
        <v>17.7</v>
      </c>
      <c r="I177" s="252">
        <v>1</v>
      </c>
      <c r="J177" s="250"/>
      <c r="K177" s="250"/>
      <c r="L177" s="250"/>
      <c r="M177" s="250"/>
      <c r="N177" s="250"/>
      <c r="O177" s="250"/>
      <c r="P177" s="250"/>
      <c r="Q177" s="250"/>
      <c r="R177" s="250"/>
      <c r="S177" s="250"/>
      <c r="T177" s="250"/>
    </row>
    <row r="178" spans="1:20">
      <c r="A178" s="183">
        <v>43277</v>
      </c>
      <c r="B178" s="253">
        <v>177</v>
      </c>
      <c r="C178" s="254">
        <v>5.5</v>
      </c>
      <c r="D178" s="255">
        <v>1.7499</v>
      </c>
      <c r="E178" s="255">
        <v>8.6082556251005045</v>
      </c>
      <c r="F178" s="254">
        <v>0</v>
      </c>
      <c r="G178" s="254">
        <v>44.1</v>
      </c>
      <c r="H178" s="254">
        <v>21.9</v>
      </c>
      <c r="I178" s="252">
        <v>1</v>
      </c>
      <c r="J178" s="250"/>
      <c r="K178" s="250"/>
      <c r="L178" s="250"/>
      <c r="M178" s="250"/>
      <c r="N178" s="250"/>
      <c r="O178" s="250"/>
      <c r="P178" s="250"/>
      <c r="Q178" s="250"/>
      <c r="R178" s="250"/>
      <c r="S178" s="250"/>
      <c r="T178" s="250"/>
    </row>
    <row r="179" spans="1:20">
      <c r="A179" s="183">
        <v>43278</v>
      </c>
      <c r="B179" s="253">
        <v>178</v>
      </c>
      <c r="C179" s="254">
        <v>9</v>
      </c>
      <c r="D179" s="255">
        <v>2.0262000000000002</v>
      </c>
      <c r="E179" s="255">
        <v>9.0233595952477899</v>
      </c>
      <c r="F179" s="254">
        <v>0</v>
      </c>
      <c r="G179" s="254">
        <v>43.2</v>
      </c>
      <c r="H179" s="254">
        <v>24.7</v>
      </c>
      <c r="I179" s="252">
        <v>1</v>
      </c>
      <c r="J179" s="250"/>
      <c r="K179" s="250"/>
      <c r="L179" s="250"/>
      <c r="M179" s="250"/>
      <c r="N179" s="250"/>
      <c r="O179" s="250"/>
      <c r="P179" s="250"/>
      <c r="Q179" s="250"/>
      <c r="R179" s="250"/>
      <c r="S179" s="250"/>
      <c r="T179" s="250"/>
    </row>
    <row r="180" spans="1:20">
      <c r="A180" s="183">
        <v>43279</v>
      </c>
      <c r="B180" s="253">
        <v>179</v>
      </c>
      <c r="C180" s="254">
        <v>7.4</v>
      </c>
      <c r="D180" s="255">
        <v>2.0262000000000002</v>
      </c>
      <c r="E180" s="255">
        <v>9.1100291874807038</v>
      </c>
      <c r="F180" s="254">
        <v>0</v>
      </c>
      <c r="G180" s="254">
        <v>43.1</v>
      </c>
      <c r="H180" s="254">
        <v>24.9</v>
      </c>
      <c r="I180" s="252">
        <v>1</v>
      </c>
      <c r="J180" s="250"/>
      <c r="K180" s="250"/>
      <c r="L180" s="250"/>
      <c r="M180" s="250"/>
      <c r="N180" s="250"/>
      <c r="O180" s="250"/>
      <c r="P180" s="250"/>
      <c r="Q180" s="250"/>
      <c r="R180" s="250"/>
      <c r="S180" s="250"/>
      <c r="T180" s="250"/>
    </row>
    <row r="181" spans="1:20">
      <c r="A181" s="183">
        <v>43280</v>
      </c>
      <c r="B181" s="253">
        <v>180</v>
      </c>
      <c r="C181" s="254">
        <v>6.3</v>
      </c>
      <c r="D181" s="255">
        <v>1.7499</v>
      </c>
      <c r="E181" s="255">
        <v>8.5205796188891831</v>
      </c>
      <c r="F181" s="254">
        <v>0</v>
      </c>
      <c r="G181" s="254">
        <v>42.7</v>
      </c>
      <c r="H181" s="254">
        <v>23.1</v>
      </c>
      <c r="I181" s="252">
        <v>1</v>
      </c>
      <c r="J181" s="250"/>
      <c r="K181" s="250"/>
      <c r="L181" s="250"/>
      <c r="M181" s="250"/>
      <c r="N181" s="250"/>
      <c r="O181" s="250"/>
      <c r="P181" s="250"/>
      <c r="Q181" s="250"/>
      <c r="R181" s="250"/>
      <c r="S181" s="250"/>
      <c r="T181" s="250"/>
    </row>
    <row r="182" spans="1:20">
      <c r="A182" s="183">
        <v>43281</v>
      </c>
      <c r="B182" s="253">
        <v>181</v>
      </c>
      <c r="C182" s="254">
        <v>3.5</v>
      </c>
      <c r="D182" s="255">
        <v>2.2103999999999999</v>
      </c>
      <c r="E182" s="255">
        <v>9.5051028320390074</v>
      </c>
      <c r="F182" s="254">
        <v>0</v>
      </c>
      <c r="G182" s="254">
        <v>43.2</v>
      </c>
      <c r="H182" s="254">
        <v>22.8</v>
      </c>
      <c r="I182" s="252">
        <v>1</v>
      </c>
      <c r="J182" s="250"/>
      <c r="K182" s="250"/>
      <c r="L182" s="250"/>
      <c r="M182" s="250"/>
      <c r="N182" s="250"/>
      <c r="O182" s="250"/>
      <c r="P182" s="250"/>
      <c r="Q182" s="250"/>
      <c r="R182" s="250"/>
      <c r="S182" s="250"/>
      <c r="T182" s="250"/>
    </row>
    <row r="183" spans="1:20">
      <c r="A183" s="183">
        <v>43282</v>
      </c>
      <c r="B183" s="253">
        <v>182</v>
      </c>
      <c r="C183" s="254">
        <v>5.2</v>
      </c>
      <c r="D183" s="255">
        <v>2.2103999999999999</v>
      </c>
      <c r="E183" s="255">
        <v>9.6362282269554935</v>
      </c>
      <c r="F183" s="254">
        <v>0</v>
      </c>
      <c r="G183" s="254">
        <v>44.3</v>
      </c>
      <c r="H183" s="254">
        <v>22.6</v>
      </c>
      <c r="I183" s="252">
        <v>1</v>
      </c>
      <c r="J183" s="250"/>
      <c r="K183" s="250"/>
      <c r="L183" s="250"/>
      <c r="M183" s="250"/>
      <c r="N183" s="250"/>
      <c r="O183" s="250"/>
      <c r="P183" s="250"/>
      <c r="Q183" s="250"/>
      <c r="R183" s="250"/>
      <c r="S183" s="250"/>
      <c r="T183" s="250"/>
    </row>
    <row r="184" spans="1:20">
      <c r="A184" s="183">
        <v>43283</v>
      </c>
      <c r="B184" s="253">
        <v>183</v>
      </c>
      <c r="C184" s="254">
        <v>5.4</v>
      </c>
      <c r="D184" s="255">
        <v>2.3025000000000002</v>
      </c>
      <c r="E184" s="255">
        <v>9.6272643732653211</v>
      </c>
      <c r="F184" s="254">
        <v>0</v>
      </c>
      <c r="G184" s="254">
        <v>43.7</v>
      </c>
      <c r="H184" s="254">
        <v>25.2</v>
      </c>
      <c r="I184" s="252">
        <v>1</v>
      </c>
      <c r="J184" s="250"/>
      <c r="K184" s="250"/>
      <c r="L184" s="250"/>
      <c r="M184" s="250"/>
      <c r="N184" s="250"/>
      <c r="O184" s="250"/>
      <c r="P184" s="250"/>
      <c r="Q184" s="250"/>
      <c r="R184" s="250"/>
      <c r="S184" s="250"/>
      <c r="T184" s="250"/>
    </row>
    <row r="185" spans="1:20">
      <c r="A185" s="183">
        <v>43284</v>
      </c>
      <c r="B185" s="253">
        <v>184</v>
      </c>
      <c r="C185" s="254">
        <v>6.4</v>
      </c>
      <c r="D185" s="255">
        <v>2.1183000000000001</v>
      </c>
      <c r="E185" s="255">
        <v>9.2877879217855241</v>
      </c>
      <c r="F185" s="254">
        <v>0</v>
      </c>
      <c r="G185" s="254">
        <v>44</v>
      </c>
      <c r="H185" s="254">
        <v>24.8</v>
      </c>
      <c r="I185" s="252">
        <v>1</v>
      </c>
      <c r="J185" s="250"/>
      <c r="K185" s="250"/>
      <c r="L185" s="250"/>
      <c r="M185" s="250"/>
      <c r="N185" s="250"/>
      <c r="O185" s="250"/>
      <c r="P185" s="250"/>
      <c r="Q185" s="250"/>
      <c r="R185" s="250"/>
      <c r="S185" s="250"/>
      <c r="T185" s="250"/>
    </row>
    <row r="186" spans="1:20">
      <c r="A186" s="183">
        <v>43285</v>
      </c>
      <c r="B186" s="253">
        <v>185</v>
      </c>
      <c r="C186" s="254">
        <v>4.8</v>
      </c>
      <c r="D186" s="255">
        <v>2.2103999999999999</v>
      </c>
      <c r="E186" s="255">
        <v>9.7201433936786561</v>
      </c>
      <c r="F186" s="254">
        <v>0</v>
      </c>
      <c r="G186" s="254">
        <v>45.7</v>
      </c>
      <c r="H186" s="254">
        <v>24.2</v>
      </c>
      <c r="I186" s="252">
        <v>1</v>
      </c>
      <c r="J186" s="250"/>
      <c r="K186" s="250"/>
      <c r="L186" s="250"/>
      <c r="M186" s="250"/>
      <c r="N186" s="250"/>
      <c r="O186" s="250"/>
      <c r="P186" s="250"/>
      <c r="Q186" s="250"/>
      <c r="R186" s="250"/>
      <c r="S186" s="250"/>
      <c r="T186" s="250"/>
    </row>
    <row r="187" spans="1:20">
      <c r="A187" s="183">
        <v>43286</v>
      </c>
      <c r="B187" s="253">
        <v>186</v>
      </c>
      <c r="C187" s="254">
        <v>5.6</v>
      </c>
      <c r="D187" s="255">
        <v>2.1183000000000001</v>
      </c>
      <c r="E187" s="255">
        <v>9.3557874124022025</v>
      </c>
      <c r="F187" s="254">
        <v>0</v>
      </c>
      <c r="G187" s="254">
        <v>45.1</v>
      </c>
      <c r="H187" s="254">
        <v>25.5</v>
      </c>
      <c r="I187" s="252">
        <v>1</v>
      </c>
      <c r="J187" s="250"/>
      <c r="K187" s="250"/>
      <c r="L187" s="250"/>
      <c r="M187" s="250"/>
      <c r="N187" s="250"/>
      <c r="O187" s="250"/>
      <c r="P187" s="250"/>
      <c r="Q187" s="250"/>
      <c r="R187" s="250"/>
      <c r="S187" s="250"/>
      <c r="T187" s="250"/>
    </row>
    <row r="188" spans="1:20">
      <c r="A188" s="183">
        <v>43287</v>
      </c>
      <c r="B188" s="253">
        <v>187</v>
      </c>
      <c r="C188" s="254">
        <v>10</v>
      </c>
      <c r="D188" s="255">
        <v>2.3025000000000002</v>
      </c>
      <c r="E188" s="255">
        <v>9.4263709112881706</v>
      </c>
      <c r="F188" s="254">
        <v>0</v>
      </c>
      <c r="G188" s="254">
        <v>43.9</v>
      </c>
      <c r="H188" s="254">
        <v>26.7</v>
      </c>
      <c r="I188" s="252">
        <v>1</v>
      </c>
      <c r="J188" s="250"/>
      <c r="K188" s="250"/>
      <c r="L188" s="250"/>
      <c r="M188" s="250"/>
      <c r="N188" s="250"/>
      <c r="O188" s="250"/>
      <c r="P188" s="250"/>
      <c r="Q188" s="250"/>
      <c r="R188" s="250"/>
      <c r="S188" s="250"/>
      <c r="T188" s="250"/>
    </row>
    <row r="189" spans="1:20">
      <c r="A189" s="183">
        <v>43288</v>
      </c>
      <c r="B189" s="253">
        <v>188</v>
      </c>
      <c r="C189" s="254">
        <v>12.2</v>
      </c>
      <c r="D189" s="255">
        <v>1.8420000000000001</v>
      </c>
      <c r="E189" s="255">
        <v>8.3623885720660365</v>
      </c>
      <c r="F189" s="254">
        <v>0</v>
      </c>
      <c r="G189" s="254">
        <v>43.5</v>
      </c>
      <c r="H189" s="254">
        <v>26.6</v>
      </c>
      <c r="I189" s="252">
        <v>1</v>
      </c>
      <c r="J189" s="250"/>
      <c r="K189" s="250"/>
      <c r="L189" s="250"/>
      <c r="M189" s="250"/>
      <c r="N189" s="250"/>
      <c r="O189" s="250"/>
      <c r="P189" s="250"/>
      <c r="Q189" s="250"/>
      <c r="R189" s="250"/>
      <c r="S189" s="250"/>
      <c r="T189" s="250"/>
    </row>
    <row r="190" spans="1:20">
      <c r="A190" s="183">
        <v>43289</v>
      </c>
      <c r="B190" s="253">
        <v>189</v>
      </c>
      <c r="C190" s="254">
        <v>16.3</v>
      </c>
      <c r="D190" s="255">
        <v>2.9472000000000005</v>
      </c>
      <c r="E190" s="255">
        <v>9.7507315777910613</v>
      </c>
      <c r="F190" s="254">
        <v>0</v>
      </c>
      <c r="G190" s="254">
        <v>40.700000000000003</v>
      </c>
      <c r="H190" s="254">
        <v>29.7</v>
      </c>
      <c r="I190" s="252">
        <v>1</v>
      </c>
      <c r="J190" s="250"/>
      <c r="K190" s="250"/>
      <c r="L190" s="250"/>
      <c r="M190" s="250"/>
      <c r="N190" s="250"/>
      <c r="O190" s="250"/>
      <c r="P190" s="250"/>
      <c r="Q190" s="250"/>
      <c r="R190" s="250"/>
      <c r="S190" s="250"/>
      <c r="T190" s="250"/>
    </row>
    <row r="191" spans="1:20">
      <c r="A191" s="183">
        <v>43290</v>
      </c>
      <c r="B191" s="253">
        <v>190</v>
      </c>
      <c r="C191" s="254">
        <v>16.5</v>
      </c>
      <c r="D191" s="255">
        <v>2.3025000000000002</v>
      </c>
      <c r="E191" s="255">
        <v>8.6856214860965348</v>
      </c>
      <c r="F191" s="254">
        <v>0</v>
      </c>
      <c r="G191" s="254">
        <v>40.5</v>
      </c>
      <c r="H191" s="254">
        <v>26.3</v>
      </c>
      <c r="I191" s="252">
        <v>1</v>
      </c>
      <c r="J191" s="250"/>
      <c r="K191" s="250"/>
      <c r="L191" s="250"/>
      <c r="M191" s="250"/>
      <c r="N191" s="250"/>
      <c r="O191" s="250"/>
      <c r="P191" s="250"/>
      <c r="Q191" s="250"/>
      <c r="R191" s="250"/>
      <c r="S191" s="250"/>
      <c r="T191" s="250"/>
    </row>
    <row r="192" spans="1:20">
      <c r="A192" s="183">
        <v>43291</v>
      </c>
      <c r="B192" s="253">
        <v>191</v>
      </c>
      <c r="C192" s="254">
        <v>18</v>
      </c>
      <c r="D192" s="255">
        <v>2.0262000000000002</v>
      </c>
      <c r="E192" s="255">
        <v>7.1649628792940838</v>
      </c>
      <c r="F192" s="254">
        <v>0</v>
      </c>
      <c r="G192" s="254">
        <v>39.200000000000003</v>
      </c>
      <c r="H192" s="254">
        <v>29.1</v>
      </c>
      <c r="I192" s="252">
        <v>1</v>
      </c>
      <c r="J192" s="250"/>
      <c r="K192" s="250"/>
      <c r="L192" s="250"/>
      <c r="M192" s="250"/>
      <c r="N192" s="250"/>
      <c r="O192" s="250"/>
      <c r="P192" s="250"/>
      <c r="Q192" s="250"/>
      <c r="R192" s="250"/>
      <c r="S192" s="250"/>
      <c r="T192" s="250"/>
    </row>
    <row r="193" spans="1:20">
      <c r="A193" s="183">
        <v>43292</v>
      </c>
      <c r="B193" s="253">
        <v>192</v>
      </c>
      <c r="C193" s="254">
        <v>16.5</v>
      </c>
      <c r="D193" s="255">
        <v>1.4736000000000002</v>
      </c>
      <c r="E193" s="255">
        <v>7.3675109903101772</v>
      </c>
      <c r="F193" s="254">
        <v>0</v>
      </c>
      <c r="G193" s="254">
        <v>41.5</v>
      </c>
      <c r="H193" s="254">
        <v>24.7</v>
      </c>
      <c r="I193" s="252">
        <v>1</v>
      </c>
      <c r="J193" s="250"/>
      <c r="K193" s="250"/>
      <c r="L193" s="250"/>
      <c r="M193" s="250"/>
      <c r="N193" s="250"/>
      <c r="O193" s="250"/>
      <c r="P193" s="250"/>
      <c r="Q193" s="250"/>
      <c r="R193" s="250"/>
      <c r="S193" s="250"/>
      <c r="T193" s="250"/>
    </row>
    <row r="194" spans="1:20">
      <c r="A194" s="183">
        <v>43293</v>
      </c>
      <c r="B194" s="253">
        <v>193</v>
      </c>
      <c r="C194" s="254">
        <v>9.6999999999999993</v>
      </c>
      <c r="D194" s="255">
        <v>2.3946000000000001</v>
      </c>
      <c r="E194" s="255">
        <v>9.4492333773022121</v>
      </c>
      <c r="F194" s="254">
        <v>0</v>
      </c>
      <c r="G194" s="254">
        <v>42.6</v>
      </c>
      <c r="H194" s="254">
        <v>26</v>
      </c>
      <c r="I194" s="252">
        <v>1</v>
      </c>
      <c r="J194" s="250"/>
      <c r="K194" s="250"/>
      <c r="L194" s="250"/>
      <c r="M194" s="250"/>
      <c r="N194" s="250"/>
      <c r="O194" s="250"/>
      <c r="P194" s="250"/>
      <c r="Q194" s="250"/>
      <c r="R194" s="250"/>
      <c r="S194" s="250"/>
      <c r="T194" s="250"/>
    </row>
    <row r="195" spans="1:20">
      <c r="A195" s="183">
        <v>43294</v>
      </c>
      <c r="B195" s="253">
        <v>194</v>
      </c>
      <c r="C195" s="254">
        <v>13.1</v>
      </c>
      <c r="D195" s="255">
        <v>2.8551000000000002</v>
      </c>
      <c r="E195" s="255">
        <v>9.5469623736814881</v>
      </c>
      <c r="F195" s="254">
        <v>0</v>
      </c>
      <c r="G195" s="254">
        <v>40.9</v>
      </c>
      <c r="H195" s="254">
        <v>24.6</v>
      </c>
      <c r="I195" s="252">
        <v>1</v>
      </c>
      <c r="J195" s="250"/>
      <c r="K195" s="250"/>
      <c r="L195" s="250"/>
      <c r="M195" s="250"/>
      <c r="N195" s="250"/>
      <c r="O195" s="250"/>
      <c r="P195" s="250"/>
      <c r="Q195" s="250"/>
      <c r="R195" s="250"/>
      <c r="S195" s="250"/>
      <c r="T195" s="250"/>
    </row>
    <row r="196" spans="1:20">
      <c r="A196" s="183">
        <v>43295</v>
      </c>
      <c r="B196" s="253">
        <v>195</v>
      </c>
      <c r="C196" s="254">
        <v>16.2</v>
      </c>
      <c r="D196" s="255">
        <v>3.2235</v>
      </c>
      <c r="E196" s="255">
        <v>9.6801231234933454</v>
      </c>
      <c r="F196" s="254">
        <v>0</v>
      </c>
      <c r="G196" s="254">
        <v>40.4</v>
      </c>
      <c r="H196" s="254">
        <v>27.9</v>
      </c>
      <c r="I196" s="252">
        <v>1</v>
      </c>
      <c r="J196" s="250"/>
      <c r="K196" s="250"/>
      <c r="L196" s="250"/>
      <c r="M196" s="250"/>
      <c r="N196" s="250"/>
      <c r="O196" s="250"/>
      <c r="P196" s="250"/>
      <c r="Q196" s="250"/>
      <c r="R196" s="250"/>
      <c r="S196" s="250"/>
      <c r="T196" s="250"/>
    </row>
    <row r="197" spans="1:20">
      <c r="A197" s="183">
        <v>43296</v>
      </c>
      <c r="B197" s="253">
        <v>196</v>
      </c>
      <c r="C197" s="254">
        <v>14.7</v>
      </c>
      <c r="D197" s="255">
        <v>1.9341000000000002</v>
      </c>
      <c r="E197" s="255">
        <v>7.6282750857613673</v>
      </c>
      <c r="F197" s="254">
        <v>0</v>
      </c>
      <c r="G197" s="254">
        <v>41.8</v>
      </c>
      <c r="H197" s="254">
        <v>29.2</v>
      </c>
      <c r="I197" s="252">
        <v>1</v>
      </c>
      <c r="J197" s="250"/>
      <c r="K197" s="250"/>
      <c r="L197" s="250"/>
      <c r="M197" s="250"/>
      <c r="N197" s="250"/>
      <c r="O197" s="250"/>
      <c r="P197" s="250"/>
      <c r="Q197" s="250"/>
      <c r="R197" s="250"/>
      <c r="S197" s="250"/>
      <c r="T197" s="250"/>
    </row>
    <row r="198" spans="1:20">
      <c r="A198" s="183">
        <v>43297</v>
      </c>
      <c r="B198" s="253">
        <v>197</v>
      </c>
      <c r="C198" s="254">
        <v>12.3</v>
      </c>
      <c r="D198" s="255">
        <v>2.2103999999999999</v>
      </c>
      <c r="E198" s="255">
        <v>8.6886178675107608</v>
      </c>
      <c r="F198" s="254">
        <v>17.27</v>
      </c>
      <c r="G198" s="254">
        <v>44.3</v>
      </c>
      <c r="H198" s="254">
        <v>26.6</v>
      </c>
      <c r="I198" s="252">
        <v>1</v>
      </c>
      <c r="J198" s="250"/>
      <c r="K198" s="250"/>
      <c r="L198" s="250"/>
      <c r="M198" s="250"/>
      <c r="N198" s="250"/>
      <c r="O198" s="250"/>
      <c r="P198" s="250"/>
      <c r="Q198" s="250"/>
      <c r="R198" s="250"/>
      <c r="S198" s="250"/>
      <c r="T198" s="250"/>
    </row>
    <row r="199" spans="1:20">
      <c r="A199" s="183">
        <v>43298</v>
      </c>
      <c r="B199" s="253">
        <v>198</v>
      </c>
      <c r="C199" s="254">
        <v>15.1</v>
      </c>
      <c r="D199" s="255">
        <v>1.2893999999999999</v>
      </c>
      <c r="E199" s="255">
        <v>7.0473595768856905</v>
      </c>
      <c r="F199" s="254">
        <v>0</v>
      </c>
      <c r="G199" s="254">
        <v>42</v>
      </c>
      <c r="H199" s="254">
        <v>25.7</v>
      </c>
      <c r="I199" s="252">
        <v>1</v>
      </c>
      <c r="J199" s="250"/>
      <c r="K199" s="250"/>
      <c r="L199" s="250"/>
      <c r="M199" s="250"/>
      <c r="N199" s="250"/>
      <c r="O199" s="250"/>
      <c r="P199" s="250"/>
      <c r="Q199" s="250"/>
      <c r="R199" s="250"/>
      <c r="S199" s="250"/>
      <c r="T199" s="250"/>
    </row>
    <row r="200" spans="1:20">
      <c r="A200" s="183">
        <v>43299</v>
      </c>
      <c r="B200" s="253">
        <v>199</v>
      </c>
      <c r="C200" s="254">
        <v>11.4</v>
      </c>
      <c r="D200" s="255">
        <v>2.4867000000000004</v>
      </c>
      <c r="E200" s="255">
        <v>9.471831861380382</v>
      </c>
      <c r="F200" s="254">
        <v>0</v>
      </c>
      <c r="G200" s="254">
        <v>43.9</v>
      </c>
      <c r="H200" s="254">
        <v>27.6</v>
      </c>
      <c r="I200" s="252">
        <v>1</v>
      </c>
      <c r="J200" s="250"/>
      <c r="K200" s="250"/>
      <c r="L200" s="250"/>
      <c r="M200" s="250"/>
      <c r="N200" s="250"/>
      <c r="O200" s="250"/>
      <c r="P200" s="250"/>
      <c r="Q200" s="250"/>
      <c r="R200" s="250"/>
      <c r="S200" s="250"/>
      <c r="T200" s="250"/>
    </row>
    <row r="201" spans="1:20">
      <c r="A201" s="183">
        <v>43300</v>
      </c>
      <c r="B201" s="253">
        <v>200</v>
      </c>
      <c r="C201" s="254">
        <v>15.5</v>
      </c>
      <c r="D201" s="255">
        <v>3.2235</v>
      </c>
      <c r="E201" s="255">
        <v>9.7831423935300013</v>
      </c>
      <c r="F201" s="254">
        <v>0</v>
      </c>
      <c r="G201" s="254">
        <v>41.8</v>
      </c>
      <c r="H201" s="254">
        <v>24.8</v>
      </c>
      <c r="I201" s="252">
        <v>1</v>
      </c>
      <c r="J201" s="250"/>
      <c r="K201" s="250"/>
      <c r="L201" s="250"/>
      <c r="M201" s="250"/>
      <c r="N201" s="250"/>
      <c r="O201" s="250"/>
      <c r="P201" s="250"/>
      <c r="Q201" s="250"/>
      <c r="R201" s="250"/>
      <c r="S201" s="250"/>
      <c r="T201" s="250"/>
    </row>
    <row r="202" spans="1:20">
      <c r="A202" s="183">
        <v>43301</v>
      </c>
      <c r="B202" s="253">
        <v>201</v>
      </c>
      <c r="C202" s="254">
        <v>22.2</v>
      </c>
      <c r="D202" s="255">
        <v>2.3946000000000001</v>
      </c>
      <c r="E202" s="255">
        <v>7.6999743274705157</v>
      </c>
      <c r="F202" s="254">
        <v>0</v>
      </c>
      <c r="G202" s="254">
        <v>38.700000000000003</v>
      </c>
      <c r="H202" s="254">
        <v>24.5</v>
      </c>
      <c r="I202" s="252">
        <v>1</v>
      </c>
      <c r="J202" s="250"/>
      <c r="K202" s="250"/>
      <c r="L202" s="250"/>
      <c r="M202" s="250"/>
      <c r="N202" s="250"/>
      <c r="O202" s="250"/>
      <c r="P202" s="250"/>
      <c r="Q202" s="250"/>
      <c r="R202" s="250"/>
      <c r="S202" s="250"/>
      <c r="T202" s="250"/>
    </row>
    <row r="203" spans="1:20">
      <c r="A203" s="183">
        <v>43302</v>
      </c>
      <c r="B203" s="253">
        <v>202</v>
      </c>
      <c r="C203" s="254">
        <v>29.1</v>
      </c>
      <c r="D203" s="255">
        <v>3.6840000000000002</v>
      </c>
      <c r="E203" s="255">
        <v>8.0488405712866236</v>
      </c>
      <c r="F203" s="254">
        <v>5.33</v>
      </c>
      <c r="G203" s="254">
        <v>36.799999999999997</v>
      </c>
      <c r="H203" s="254">
        <v>22.4</v>
      </c>
      <c r="I203" s="252">
        <v>1</v>
      </c>
      <c r="J203" s="250"/>
      <c r="K203" s="250"/>
      <c r="L203" s="250"/>
      <c r="M203" s="250"/>
      <c r="N203" s="250"/>
      <c r="O203" s="250"/>
      <c r="P203" s="250"/>
      <c r="Q203" s="250"/>
      <c r="R203" s="250"/>
      <c r="S203" s="250"/>
      <c r="T203" s="250"/>
    </row>
    <row r="204" spans="1:20">
      <c r="A204" s="183">
        <v>43303</v>
      </c>
      <c r="B204" s="253">
        <v>203</v>
      </c>
      <c r="C204" s="254">
        <v>24.2</v>
      </c>
      <c r="D204" s="255">
        <v>1.2893999999999999</v>
      </c>
      <c r="E204" s="255">
        <v>6.3090578407831464</v>
      </c>
      <c r="F204" s="254">
        <v>0.25</v>
      </c>
      <c r="G204" s="254">
        <v>37.4</v>
      </c>
      <c r="H204" s="254">
        <v>23.4</v>
      </c>
      <c r="I204" s="252">
        <v>1</v>
      </c>
      <c r="J204" s="250"/>
      <c r="K204" s="250"/>
      <c r="L204" s="250"/>
      <c r="M204" s="250"/>
      <c r="N204" s="250"/>
      <c r="O204" s="250"/>
      <c r="P204" s="250"/>
      <c r="Q204" s="250"/>
      <c r="R204" s="250"/>
      <c r="S204" s="250"/>
      <c r="T204" s="250"/>
    </row>
    <row r="205" spans="1:20">
      <c r="A205" s="183">
        <v>43304</v>
      </c>
      <c r="B205" s="253">
        <v>204</v>
      </c>
      <c r="C205" s="254">
        <v>27.2</v>
      </c>
      <c r="D205" s="255">
        <v>1.4736000000000002</v>
      </c>
      <c r="E205" s="255">
        <v>6.5942112911605637</v>
      </c>
      <c r="F205" s="254">
        <v>10.16</v>
      </c>
      <c r="G205" s="254">
        <v>38.6</v>
      </c>
      <c r="H205" s="254">
        <v>24.7</v>
      </c>
      <c r="I205" s="252">
        <v>1</v>
      </c>
      <c r="J205" s="250"/>
      <c r="K205" s="250"/>
      <c r="L205" s="250"/>
      <c r="M205" s="250"/>
      <c r="N205" s="250"/>
      <c r="O205" s="250"/>
      <c r="P205" s="250"/>
      <c r="Q205" s="250"/>
      <c r="R205" s="250"/>
      <c r="S205" s="250"/>
      <c r="T205" s="250"/>
    </row>
    <row r="206" spans="1:20">
      <c r="A206" s="183">
        <v>43305</v>
      </c>
      <c r="B206" s="253">
        <v>205</v>
      </c>
      <c r="C206" s="254">
        <v>44.5</v>
      </c>
      <c r="D206" s="255">
        <v>1.5657000000000001</v>
      </c>
      <c r="E206" s="255">
        <v>4.4356826483277283</v>
      </c>
      <c r="F206" s="254">
        <v>0</v>
      </c>
      <c r="G206" s="254">
        <v>33.299999999999997</v>
      </c>
      <c r="H206" s="254">
        <v>25.4</v>
      </c>
      <c r="I206" s="252">
        <v>1</v>
      </c>
      <c r="J206" s="250"/>
      <c r="K206" s="250"/>
      <c r="L206" s="250"/>
      <c r="M206" s="250"/>
      <c r="N206" s="250"/>
      <c r="O206" s="250"/>
      <c r="P206" s="250"/>
      <c r="Q206" s="250"/>
      <c r="R206" s="250"/>
      <c r="S206" s="250"/>
      <c r="T206" s="250"/>
    </row>
    <row r="207" spans="1:20">
      <c r="A207" s="183">
        <v>43306</v>
      </c>
      <c r="B207" s="253">
        <v>206</v>
      </c>
      <c r="C207" s="254">
        <v>39</v>
      </c>
      <c r="D207" s="255">
        <v>2.0262000000000002</v>
      </c>
      <c r="E207" s="255">
        <v>5.0808208995871809</v>
      </c>
      <c r="F207" s="254">
        <v>0</v>
      </c>
      <c r="G207" s="254">
        <v>34.5</v>
      </c>
      <c r="H207" s="254">
        <v>24.5</v>
      </c>
      <c r="I207" s="252">
        <v>1</v>
      </c>
      <c r="J207" s="250"/>
      <c r="K207" s="250"/>
      <c r="L207" s="250"/>
      <c r="M207" s="250"/>
      <c r="N207" s="250"/>
      <c r="O207" s="250"/>
      <c r="P207" s="250"/>
      <c r="Q207" s="250"/>
      <c r="R207" s="250"/>
      <c r="S207" s="250"/>
      <c r="T207" s="250"/>
    </row>
    <row r="208" spans="1:20">
      <c r="A208" s="183">
        <v>43307</v>
      </c>
      <c r="B208" s="253">
        <v>207</v>
      </c>
      <c r="C208" s="254">
        <v>33.299999999999997</v>
      </c>
      <c r="D208" s="255">
        <v>1.9341000000000002</v>
      </c>
      <c r="E208" s="255">
        <v>5.9913439945116069</v>
      </c>
      <c r="F208" s="254">
        <v>0</v>
      </c>
      <c r="G208" s="254">
        <v>35.299999999999997</v>
      </c>
      <c r="H208" s="254">
        <v>23.1</v>
      </c>
      <c r="I208" s="252">
        <v>1</v>
      </c>
      <c r="J208" s="250"/>
      <c r="K208" s="250"/>
      <c r="L208" s="250"/>
      <c r="M208" s="250"/>
      <c r="N208" s="250"/>
      <c r="O208" s="250"/>
      <c r="P208" s="250"/>
      <c r="Q208" s="250"/>
      <c r="R208" s="250"/>
      <c r="S208" s="250"/>
      <c r="T208" s="250"/>
    </row>
    <row r="209" spans="1:20">
      <c r="A209" s="183">
        <v>43308</v>
      </c>
      <c r="B209" s="253">
        <v>208</v>
      </c>
      <c r="C209" s="254">
        <v>30.1</v>
      </c>
      <c r="D209" s="255">
        <v>1.9341000000000002</v>
      </c>
      <c r="E209" s="255">
        <v>6.6167123056225146</v>
      </c>
      <c r="F209" s="254">
        <v>0</v>
      </c>
      <c r="G209" s="254">
        <v>37.1</v>
      </c>
      <c r="H209" s="254">
        <v>25.1</v>
      </c>
      <c r="I209" s="252">
        <v>1</v>
      </c>
      <c r="J209" s="250"/>
      <c r="K209" s="250"/>
      <c r="L209" s="250"/>
      <c r="M209" s="250"/>
      <c r="N209" s="250"/>
      <c r="O209" s="250"/>
      <c r="P209" s="250"/>
      <c r="Q209" s="250"/>
      <c r="R209" s="250"/>
      <c r="S209" s="250"/>
      <c r="T209" s="250"/>
    </row>
    <row r="210" spans="1:20">
      <c r="A210" s="183">
        <v>43309</v>
      </c>
      <c r="B210" s="253">
        <v>209</v>
      </c>
      <c r="C210" s="254">
        <v>26.1</v>
      </c>
      <c r="D210" s="255">
        <v>2.2103999999999999</v>
      </c>
      <c r="E210" s="255">
        <v>6.1646715451672192</v>
      </c>
      <c r="F210" s="254">
        <v>11.43</v>
      </c>
      <c r="G210" s="254">
        <v>38.5</v>
      </c>
      <c r="H210" s="254">
        <v>23.9</v>
      </c>
      <c r="I210" s="252">
        <v>1</v>
      </c>
      <c r="J210" s="250"/>
      <c r="K210" s="250"/>
      <c r="L210" s="250"/>
      <c r="M210" s="250"/>
      <c r="N210" s="250"/>
      <c r="O210" s="250"/>
      <c r="P210" s="250"/>
      <c r="Q210" s="250"/>
      <c r="R210" s="250"/>
      <c r="S210" s="250"/>
      <c r="T210" s="250"/>
    </row>
    <row r="211" spans="1:20">
      <c r="A211" s="183">
        <v>43310</v>
      </c>
      <c r="B211" s="253">
        <v>210</v>
      </c>
      <c r="C211" s="254">
        <v>33.6</v>
      </c>
      <c r="D211" s="255">
        <v>1.1052</v>
      </c>
      <c r="E211" s="255">
        <v>6.0539870337591983</v>
      </c>
      <c r="F211" s="254">
        <v>0</v>
      </c>
      <c r="G211" s="254">
        <v>36.700000000000003</v>
      </c>
      <c r="H211" s="254">
        <v>22.9</v>
      </c>
      <c r="I211" s="252">
        <v>1</v>
      </c>
      <c r="J211" s="250"/>
      <c r="K211" s="250"/>
      <c r="L211" s="250"/>
      <c r="M211" s="250"/>
      <c r="N211" s="250"/>
      <c r="O211" s="250"/>
      <c r="P211" s="250"/>
      <c r="Q211" s="250"/>
      <c r="R211" s="250"/>
      <c r="S211" s="250"/>
      <c r="T211" s="250"/>
    </row>
    <row r="212" spans="1:20">
      <c r="A212" s="183">
        <v>43311</v>
      </c>
      <c r="B212" s="253">
        <v>211</v>
      </c>
      <c r="C212" s="254">
        <v>26.9</v>
      </c>
      <c r="D212" s="255">
        <v>1.7499</v>
      </c>
      <c r="E212" s="255">
        <v>6.2934946836741812</v>
      </c>
      <c r="F212" s="254">
        <v>0.51</v>
      </c>
      <c r="G212" s="254">
        <v>38.799999999999997</v>
      </c>
      <c r="H212" s="254">
        <v>25.5</v>
      </c>
      <c r="I212" s="252">
        <v>1</v>
      </c>
      <c r="J212" s="250"/>
      <c r="K212" s="250"/>
      <c r="L212" s="250"/>
      <c r="M212" s="250"/>
      <c r="N212" s="250"/>
      <c r="O212" s="250"/>
      <c r="P212" s="250"/>
      <c r="Q212" s="250"/>
      <c r="R212" s="250"/>
      <c r="S212" s="250"/>
      <c r="T212" s="250"/>
    </row>
    <row r="213" spans="1:20">
      <c r="A213" s="183">
        <v>43312</v>
      </c>
      <c r="B213" s="253">
        <v>212</v>
      </c>
      <c r="C213" s="254">
        <v>33.299999999999997</v>
      </c>
      <c r="D213" s="255">
        <v>1.9341000000000002</v>
      </c>
      <c r="E213" s="255">
        <v>5.49557072702562</v>
      </c>
      <c r="F213" s="254">
        <v>0</v>
      </c>
      <c r="G213" s="254">
        <v>36</v>
      </c>
      <c r="H213" s="254">
        <v>25</v>
      </c>
      <c r="I213" s="252">
        <v>1</v>
      </c>
      <c r="J213" s="250"/>
      <c r="K213" s="250"/>
      <c r="L213" s="250"/>
      <c r="M213" s="250"/>
      <c r="N213" s="250"/>
      <c r="O213" s="250"/>
      <c r="P213" s="250"/>
      <c r="Q213" s="250"/>
      <c r="R213" s="250"/>
      <c r="S213" s="250"/>
      <c r="T213" s="250"/>
    </row>
    <row r="214" spans="1:20">
      <c r="A214" s="183">
        <v>43313</v>
      </c>
      <c r="B214" s="253">
        <v>213</v>
      </c>
      <c r="C214" s="254">
        <v>39</v>
      </c>
      <c r="D214" s="255">
        <v>1.5657000000000001</v>
      </c>
      <c r="E214" s="255">
        <v>5.591859920480049</v>
      </c>
      <c r="F214" s="254">
        <v>5.59</v>
      </c>
      <c r="G214" s="254">
        <v>35.700000000000003</v>
      </c>
      <c r="H214" s="254">
        <v>23.9</v>
      </c>
      <c r="I214" s="252">
        <v>1</v>
      </c>
      <c r="J214" s="250"/>
      <c r="K214" s="250"/>
      <c r="L214" s="250"/>
      <c r="M214" s="250"/>
      <c r="N214" s="250"/>
      <c r="O214" s="250"/>
      <c r="P214" s="250"/>
      <c r="Q214" s="250"/>
      <c r="R214" s="250"/>
      <c r="S214" s="250"/>
      <c r="T214" s="250"/>
    </row>
    <row r="215" spans="1:20">
      <c r="A215" s="183">
        <v>43314</v>
      </c>
      <c r="B215" s="253">
        <v>214</v>
      </c>
      <c r="C215" s="254">
        <v>30.3</v>
      </c>
      <c r="D215" s="255">
        <v>1.1052</v>
      </c>
      <c r="E215" s="255">
        <v>6.1738514030619545</v>
      </c>
      <c r="F215" s="254">
        <v>0</v>
      </c>
      <c r="G215" s="254">
        <v>37.6</v>
      </c>
      <c r="H215" s="254">
        <v>24.1</v>
      </c>
      <c r="I215" s="252">
        <v>1</v>
      </c>
      <c r="J215" s="250"/>
      <c r="K215" s="250"/>
      <c r="L215" s="250"/>
      <c r="M215" s="250"/>
      <c r="N215" s="250"/>
      <c r="O215" s="250"/>
      <c r="P215" s="250"/>
      <c r="Q215" s="250"/>
      <c r="R215" s="250"/>
      <c r="S215" s="250"/>
      <c r="T215" s="250"/>
    </row>
    <row r="216" spans="1:20">
      <c r="A216" s="183">
        <v>43315</v>
      </c>
      <c r="B216" s="253">
        <v>215</v>
      </c>
      <c r="C216" s="254">
        <v>22</v>
      </c>
      <c r="D216" s="255">
        <v>1.5657000000000001</v>
      </c>
      <c r="E216" s="255">
        <v>6.9900930379919366</v>
      </c>
      <c r="F216" s="254">
        <v>0</v>
      </c>
      <c r="G216" s="254">
        <v>40</v>
      </c>
      <c r="H216" s="254">
        <v>25.7</v>
      </c>
      <c r="I216" s="252">
        <v>1</v>
      </c>
      <c r="J216" s="250"/>
      <c r="K216" s="250"/>
      <c r="L216" s="250"/>
      <c r="M216" s="250"/>
      <c r="N216" s="250"/>
      <c r="O216" s="250"/>
      <c r="P216" s="250"/>
      <c r="Q216" s="250"/>
      <c r="R216" s="250"/>
      <c r="S216" s="250"/>
      <c r="T216" s="250"/>
    </row>
    <row r="217" spans="1:20">
      <c r="A217" s="183">
        <v>43316</v>
      </c>
      <c r="B217" s="253">
        <v>216</v>
      </c>
      <c r="C217" s="254">
        <v>24.2</v>
      </c>
      <c r="D217" s="255">
        <v>1.5657000000000001</v>
      </c>
      <c r="E217" s="255">
        <v>5.3556499475033466</v>
      </c>
      <c r="F217" s="254">
        <v>0</v>
      </c>
      <c r="G217" s="254">
        <v>38.799999999999997</v>
      </c>
      <c r="H217" s="254">
        <v>28.1</v>
      </c>
      <c r="I217" s="252">
        <v>1</v>
      </c>
      <c r="J217" s="250"/>
      <c r="K217" s="250"/>
      <c r="L217" s="250"/>
      <c r="M217" s="250"/>
      <c r="N217" s="250"/>
      <c r="O217" s="250"/>
      <c r="P217" s="250"/>
      <c r="Q217" s="250"/>
      <c r="R217" s="250"/>
      <c r="S217" s="250"/>
      <c r="T217" s="250"/>
    </row>
    <row r="218" spans="1:20">
      <c r="A218" s="183">
        <v>43317</v>
      </c>
      <c r="B218" s="253">
        <v>217</v>
      </c>
      <c r="C218" s="254">
        <v>33.6</v>
      </c>
      <c r="D218" s="255">
        <v>1.8420000000000001</v>
      </c>
      <c r="E218" s="255">
        <v>4.0787369680640104</v>
      </c>
      <c r="F218" s="254">
        <v>0.51</v>
      </c>
      <c r="G218" s="254">
        <v>33.299999999999997</v>
      </c>
      <c r="H218" s="254">
        <v>24.2</v>
      </c>
      <c r="I218" s="252">
        <v>1</v>
      </c>
      <c r="J218" s="250"/>
      <c r="K218" s="250"/>
      <c r="L218" s="250"/>
      <c r="M218" s="250"/>
      <c r="N218" s="250"/>
      <c r="O218" s="250"/>
      <c r="P218" s="250"/>
      <c r="Q218" s="250"/>
      <c r="R218" s="250"/>
      <c r="S218" s="250"/>
      <c r="T218" s="250"/>
    </row>
    <row r="219" spans="1:20">
      <c r="A219" s="183">
        <v>43318</v>
      </c>
      <c r="B219" s="253">
        <v>218</v>
      </c>
      <c r="C219" s="254">
        <v>55</v>
      </c>
      <c r="D219" s="255">
        <v>1.4736000000000002</v>
      </c>
      <c r="E219" s="255">
        <v>3.2761101998859914</v>
      </c>
      <c r="F219" s="254">
        <v>0</v>
      </c>
      <c r="G219" s="254">
        <v>30.3</v>
      </c>
      <c r="H219" s="254">
        <v>23.4</v>
      </c>
      <c r="I219" s="252">
        <v>1</v>
      </c>
      <c r="J219" s="250"/>
      <c r="K219" s="250"/>
      <c r="L219" s="250"/>
      <c r="M219" s="250"/>
      <c r="N219" s="250"/>
      <c r="O219" s="250"/>
      <c r="P219" s="250"/>
      <c r="Q219" s="250"/>
      <c r="R219" s="250"/>
      <c r="S219" s="250"/>
      <c r="T219" s="250"/>
    </row>
    <row r="220" spans="1:20">
      <c r="A220" s="183">
        <v>43319</v>
      </c>
      <c r="B220" s="253">
        <v>219</v>
      </c>
      <c r="C220" s="254">
        <v>18</v>
      </c>
      <c r="D220" s="255">
        <v>1.1052</v>
      </c>
      <c r="E220" s="255">
        <v>6.0720529072493061</v>
      </c>
      <c r="F220" s="254">
        <v>0</v>
      </c>
      <c r="G220" s="254">
        <v>37.1</v>
      </c>
      <c r="H220" s="254">
        <v>22.3</v>
      </c>
      <c r="I220" s="252">
        <v>1</v>
      </c>
      <c r="J220" s="250"/>
      <c r="K220" s="250"/>
      <c r="L220" s="250"/>
      <c r="M220" s="250"/>
      <c r="N220" s="250"/>
      <c r="O220" s="250"/>
      <c r="P220" s="250"/>
      <c r="Q220" s="250"/>
      <c r="R220" s="250"/>
      <c r="S220" s="250"/>
      <c r="T220" s="250"/>
    </row>
    <row r="221" spans="1:20">
      <c r="A221" s="183">
        <v>43320</v>
      </c>
      <c r="B221" s="253">
        <v>220</v>
      </c>
      <c r="C221" s="254">
        <v>16.600000000000001</v>
      </c>
      <c r="D221" s="255">
        <v>1.1052</v>
      </c>
      <c r="E221" s="255">
        <v>6.4003968890690413</v>
      </c>
      <c r="F221" s="254">
        <v>0</v>
      </c>
      <c r="G221" s="254">
        <v>39.299999999999997</v>
      </c>
      <c r="H221" s="254">
        <v>22.2</v>
      </c>
      <c r="I221" s="252">
        <v>1</v>
      </c>
      <c r="J221" s="250"/>
      <c r="K221" s="250"/>
      <c r="L221" s="250"/>
      <c r="M221" s="250"/>
      <c r="N221" s="250"/>
      <c r="O221" s="250"/>
      <c r="P221" s="250"/>
      <c r="Q221" s="250"/>
      <c r="R221" s="250"/>
      <c r="S221" s="250"/>
      <c r="T221" s="250"/>
    </row>
    <row r="222" spans="1:20">
      <c r="A222" s="183">
        <v>43321</v>
      </c>
      <c r="B222" s="253">
        <v>221</v>
      </c>
      <c r="C222" s="254">
        <v>12.8</v>
      </c>
      <c r="D222" s="255">
        <v>1.8420000000000001</v>
      </c>
      <c r="E222" s="255">
        <v>7.5607389928938664</v>
      </c>
      <c r="F222" s="254">
        <v>0</v>
      </c>
      <c r="G222" s="254">
        <v>40.5</v>
      </c>
      <c r="H222" s="254">
        <v>25.1</v>
      </c>
      <c r="I222" s="252">
        <v>1</v>
      </c>
      <c r="J222" s="250"/>
      <c r="K222" s="250"/>
      <c r="L222" s="250"/>
      <c r="M222" s="250"/>
      <c r="N222" s="250"/>
      <c r="O222" s="250"/>
      <c r="P222" s="250"/>
      <c r="Q222" s="250"/>
      <c r="R222" s="250"/>
      <c r="S222" s="250"/>
      <c r="T222" s="250"/>
    </row>
    <row r="223" spans="1:20">
      <c r="A223" s="183">
        <v>43322</v>
      </c>
      <c r="B223" s="253">
        <v>222</v>
      </c>
      <c r="C223" s="254">
        <v>20.3</v>
      </c>
      <c r="D223" s="255">
        <v>1.9341000000000002</v>
      </c>
      <c r="E223" s="255">
        <v>7.5245132661818737</v>
      </c>
      <c r="F223" s="254">
        <v>0</v>
      </c>
      <c r="G223" s="254">
        <v>39.799999999999997</v>
      </c>
      <c r="H223" s="254">
        <v>26.5</v>
      </c>
      <c r="I223" s="252">
        <v>1</v>
      </c>
      <c r="J223" s="250"/>
      <c r="K223" s="250"/>
      <c r="L223" s="250"/>
      <c r="M223" s="250"/>
      <c r="N223" s="250"/>
      <c r="O223" s="250"/>
      <c r="P223" s="250"/>
      <c r="Q223" s="250"/>
      <c r="R223" s="250"/>
      <c r="S223" s="250"/>
      <c r="T223" s="250"/>
    </row>
    <row r="224" spans="1:20">
      <c r="A224" s="183">
        <v>43323</v>
      </c>
      <c r="B224" s="253">
        <v>223</v>
      </c>
      <c r="C224" s="254">
        <v>21.4</v>
      </c>
      <c r="D224" s="255">
        <v>1.4736000000000002</v>
      </c>
      <c r="E224" s="255">
        <v>6.9576993760353067</v>
      </c>
      <c r="F224" s="254">
        <v>0</v>
      </c>
      <c r="G224" s="254">
        <v>40.9</v>
      </c>
      <c r="H224" s="254">
        <v>26.3</v>
      </c>
      <c r="I224" s="252">
        <v>1</v>
      </c>
      <c r="J224" s="250"/>
      <c r="K224" s="250"/>
      <c r="L224" s="250"/>
      <c r="M224" s="250"/>
      <c r="N224" s="250"/>
      <c r="O224" s="250"/>
      <c r="P224" s="250"/>
      <c r="Q224" s="250"/>
      <c r="R224" s="250"/>
      <c r="S224" s="250"/>
      <c r="T224" s="250"/>
    </row>
    <row r="225" spans="1:20">
      <c r="A225" s="183">
        <v>43324</v>
      </c>
      <c r="B225" s="253">
        <v>224</v>
      </c>
      <c r="C225" s="254">
        <v>13.3</v>
      </c>
      <c r="D225" s="255">
        <v>1.5657000000000001</v>
      </c>
      <c r="E225" s="255">
        <v>7.5608494300125733</v>
      </c>
      <c r="F225" s="254">
        <v>0</v>
      </c>
      <c r="G225" s="254">
        <v>43.9</v>
      </c>
      <c r="H225" s="254">
        <v>27.6</v>
      </c>
      <c r="I225" s="252">
        <v>1</v>
      </c>
      <c r="J225" s="250"/>
      <c r="K225" s="250"/>
      <c r="L225" s="250"/>
      <c r="M225" s="250"/>
      <c r="N225" s="250"/>
      <c r="O225" s="250"/>
      <c r="P225" s="250"/>
      <c r="Q225" s="250"/>
      <c r="R225" s="250"/>
      <c r="S225" s="250"/>
      <c r="T225" s="250"/>
    </row>
    <row r="226" spans="1:20">
      <c r="A226" s="183">
        <v>43325</v>
      </c>
      <c r="B226" s="253">
        <v>225</v>
      </c>
      <c r="C226" s="254">
        <v>14</v>
      </c>
      <c r="D226" s="255">
        <v>2.6709000000000001</v>
      </c>
      <c r="E226" s="255">
        <v>9.1060264189751141</v>
      </c>
      <c r="F226" s="254">
        <v>0.51</v>
      </c>
      <c r="G226" s="254">
        <v>43.2</v>
      </c>
      <c r="H226" s="254">
        <v>27.7</v>
      </c>
      <c r="I226" s="252">
        <v>1</v>
      </c>
      <c r="J226" s="250"/>
      <c r="K226" s="250"/>
      <c r="L226" s="250"/>
      <c r="M226" s="250"/>
      <c r="N226" s="250"/>
      <c r="O226" s="250"/>
      <c r="P226" s="250"/>
      <c r="Q226" s="250"/>
      <c r="R226" s="250"/>
      <c r="S226" s="250"/>
      <c r="T226" s="250"/>
    </row>
    <row r="227" spans="1:20">
      <c r="A227" s="183">
        <v>43326</v>
      </c>
      <c r="B227" s="253">
        <v>226</v>
      </c>
      <c r="C227" s="254">
        <v>17.5</v>
      </c>
      <c r="D227" s="255">
        <v>1.8420000000000001</v>
      </c>
      <c r="E227" s="255">
        <v>7.1703080830385373</v>
      </c>
      <c r="F227" s="254">
        <v>2.79</v>
      </c>
      <c r="G227" s="254">
        <v>39.799999999999997</v>
      </c>
      <c r="H227" s="254">
        <v>22.9</v>
      </c>
      <c r="I227" s="252">
        <v>1</v>
      </c>
      <c r="J227" s="250"/>
      <c r="K227" s="250"/>
      <c r="L227" s="250"/>
      <c r="M227" s="250"/>
      <c r="N227" s="250"/>
      <c r="O227" s="250"/>
      <c r="P227" s="250"/>
      <c r="Q227" s="250"/>
      <c r="R227" s="250"/>
      <c r="S227" s="250"/>
      <c r="T227" s="250"/>
    </row>
    <row r="228" spans="1:20">
      <c r="A228" s="183">
        <v>43327</v>
      </c>
      <c r="B228" s="253">
        <v>227</v>
      </c>
      <c r="C228" s="254">
        <v>19.899999999999999</v>
      </c>
      <c r="D228" s="255">
        <v>2.3946000000000001</v>
      </c>
      <c r="E228" s="255">
        <v>7.9554597069908777</v>
      </c>
      <c r="F228" s="254">
        <v>0</v>
      </c>
      <c r="G228" s="254">
        <v>40</v>
      </c>
      <c r="H228" s="254">
        <v>26.4</v>
      </c>
      <c r="I228" s="252">
        <v>1</v>
      </c>
      <c r="J228" s="250"/>
      <c r="K228" s="250"/>
      <c r="L228" s="250"/>
      <c r="M228" s="250"/>
      <c r="N228" s="250"/>
      <c r="O228" s="250"/>
      <c r="P228" s="250"/>
      <c r="Q228" s="250"/>
      <c r="R228" s="250"/>
      <c r="S228" s="250"/>
      <c r="T228" s="250"/>
    </row>
    <row r="229" spans="1:20">
      <c r="A229" s="183">
        <v>43328</v>
      </c>
      <c r="B229" s="253">
        <v>228</v>
      </c>
      <c r="C229" s="254">
        <v>14.7</v>
      </c>
      <c r="D229" s="255">
        <v>2.0262000000000002</v>
      </c>
      <c r="E229" s="255">
        <v>7.8356558193017856</v>
      </c>
      <c r="F229" s="254">
        <v>0</v>
      </c>
      <c r="G229" s="254">
        <v>42.5</v>
      </c>
      <c r="H229" s="254">
        <v>25.6</v>
      </c>
      <c r="I229" s="252">
        <v>1</v>
      </c>
      <c r="J229" s="250"/>
      <c r="K229" s="250"/>
      <c r="L229" s="250"/>
      <c r="M229" s="250"/>
      <c r="N229" s="250"/>
      <c r="O229" s="250"/>
      <c r="P229" s="250"/>
      <c r="Q229" s="250"/>
      <c r="R229" s="250"/>
      <c r="S229" s="250"/>
      <c r="T229" s="250"/>
    </row>
    <row r="230" spans="1:20">
      <c r="A230" s="183">
        <v>43329</v>
      </c>
      <c r="B230" s="253">
        <v>229</v>
      </c>
      <c r="C230" s="254">
        <v>14.9</v>
      </c>
      <c r="D230" s="255">
        <v>1.1052</v>
      </c>
      <c r="E230" s="255">
        <v>5.9529331287203968</v>
      </c>
      <c r="F230" s="254">
        <v>0</v>
      </c>
      <c r="G230" s="254">
        <v>42</v>
      </c>
      <c r="H230" s="254">
        <v>26.3</v>
      </c>
      <c r="I230" s="252">
        <v>1</v>
      </c>
      <c r="J230" s="250"/>
      <c r="K230" s="250"/>
      <c r="L230" s="250"/>
      <c r="M230" s="250"/>
      <c r="N230" s="250"/>
      <c r="O230" s="250"/>
      <c r="P230" s="250"/>
      <c r="Q230" s="250"/>
      <c r="R230" s="250"/>
      <c r="S230" s="250"/>
      <c r="T230" s="250"/>
    </row>
    <row r="231" spans="1:20">
      <c r="A231" s="183">
        <v>43330</v>
      </c>
      <c r="B231" s="253">
        <v>230</v>
      </c>
      <c r="C231" s="254">
        <v>17</v>
      </c>
      <c r="D231" s="255">
        <v>1.6578000000000002</v>
      </c>
      <c r="E231" s="255">
        <v>7.3048186675467592</v>
      </c>
      <c r="F231" s="254">
        <v>0</v>
      </c>
      <c r="G231" s="254">
        <v>42.6</v>
      </c>
      <c r="H231" s="254">
        <v>26.2</v>
      </c>
      <c r="I231" s="252">
        <v>1</v>
      </c>
      <c r="J231" s="250"/>
      <c r="K231" s="250"/>
      <c r="L231" s="250"/>
      <c r="M231" s="250"/>
      <c r="N231" s="250"/>
      <c r="O231" s="250"/>
      <c r="P231" s="250"/>
      <c r="Q231" s="250"/>
      <c r="R231" s="250"/>
      <c r="S231" s="250"/>
      <c r="T231" s="250"/>
    </row>
    <row r="232" spans="1:20">
      <c r="A232" s="183">
        <v>43331</v>
      </c>
      <c r="B232" s="253">
        <v>231</v>
      </c>
      <c r="C232" s="254">
        <v>22.9</v>
      </c>
      <c r="D232" s="255">
        <v>1.7499</v>
      </c>
      <c r="E232" s="255">
        <v>7.2462554070554388</v>
      </c>
      <c r="F232" s="254">
        <v>0</v>
      </c>
      <c r="G232" s="254">
        <v>41</v>
      </c>
      <c r="H232" s="254">
        <v>27.9</v>
      </c>
      <c r="I232" s="252">
        <v>1</v>
      </c>
      <c r="J232" s="250"/>
      <c r="K232" s="250"/>
      <c r="L232" s="250"/>
      <c r="M232" s="250"/>
      <c r="N232" s="250"/>
      <c r="O232" s="250"/>
      <c r="P232" s="250"/>
      <c r="Q232" s="250"/>
      <c r="R232" s="250"/>
      <c r="S232" s="250"/>
      <c r="T232" s="250"/>
    </row>
    <row r="233" spans="1:20">
      <c r="A233" s="183">
        <v>43332</v>
      </c>
      <c r="B233" s="253">
        <v>232</v>
      </c>
      <c r="C233" s="254">
        <v>21.8</v>
      </c>
      <c r="D233" s="255">
        <v>1.8420000000000001</v>
      </c>
      <c r="E233" s="255">
        <v>7.1644944521753571</v>
      </c>
      <c r="F233" s="254">
        <v>0</v>
      </c>
      <c r="G233" s="254">
        <v>40.5</v>
      </c>
      <c r="H233" s="254">
        <v>26.1</v>
      </c>
      <c r="I233" s="252">
        <v>1</v>
      </c>
      <c r="J233" s="250"/>
      <c r="K233" s="250"/>
      <c r="L233" s="250"/>
      <c r="M233" s="250"/>
      <c r="N233" s="250"/>
      <c r="O233" s="250"/>
      <c r="P233" s="250"/>
      <c r="Q233" s="250"/>
      <c r="R233" s="250"/>
      <c r="S233" s="250"/>
      <c r="T233" s="250"/>
    </row>
    <row r="234" spans="1:20">
      <c r="A234" s="183">
        <v>43333</v>
      </c>
      <c r="B234" s="253">
        <v>233</v>
      </c>
      <c r="C234" s="254">
        <v>16.7</v>
      </c>
      <c r="D234" s="255">
        <v>2.3946000000000001</v>
      </c>
      <c r="E234" s="255">
        <v>8.5315409400251738</v>
      </c>
      <c r="F234" s="254">
        <v>0</v>
      </c>
      <c r="G234" s="254">
        <v>42.1</v>
      </c>
      <c r="H234" s="254">
        <v>30.1</v>
      </c>
      <c r="I234" s="252">
        <v>1</v>
      </c>
      <c r="J234" s="250"/>
      <c r="K234" s="250"/>
      <c r="L234" s="250"/>
      <c r="M234" s="250"/>
      <c r="N234" s="250"/>
      <c r="O234" s="250"/>
      <c r="P234" s="250"/>
      <c r="Q234" s="250"/>
      <c r="R234" s="250"/>
      <c r="S234" s="250"/>
      <c r="T234" s="250"/>
    </row>
    <row r="235" spans="1:20">
      <c r="A235" s="183">
        <v>43334</v>
      </c>
      <c r="B235" s="253">
        <v>234</v>
      </c>
      <c r="C235" s="254">
        <v>19.100000000000001</v>
      </c>
      <c r="D235" s="255">
        <v>1.9341000000000002</v>
      </c>
      <c r="E235" s="255">
        <v>7.6958555549885137</v>
      </c>
      <c r="F235" s="254">
        <v>0</v>
      </c>
      <c r="G235" s="254">
        <v>42.1</v>
      </c>
      <c r="H235" s="254">
        <v>27.3</v>
      </c>
      <c r="I235" s="252">
        <v>1</v>
      </c>
      <c r="J235" s="250"/>
      <c r="K235" s="250"/>
      <c r="L235" s="250"/>
      <c r="M235" s="250"/>
      <c r="N235" s="250"/>
      <c r="O235" s="250"/>
      <c r="P235" s="250"/>
      <c r="Q235" s="250"/>
      <c r="R235" s="250"/>
      <c r="S235" s="250"/>
      <c r="T235" s="250"/>
    </row>
    <row r="236" spans="1:20">
      <c r="A236" s="183">
        <v>43335</v>
      </c>
      <c r="B236" s="253">
        <v>235</v>
      </c>
      <c r="C236" s="254">
        <v>21.6</v>
      </c>
      <c r="D236" s="255">
        <v>2.3025000000000002</v>
      </c>
      <c r="E236" s="255">
        <v>8.0817906608924321</v>
      </c>
      <c r="F236" s="254">
        <v>0</v>
      </c>
      <c r="G236" s="254">
        <v>41.4</v>
      </c>
      <c r="H236" s="254">
        <v>27.7</v>
      </c>
      <c r="I236" s="252">
        <v>1</v>
      </c>
      <c r="J236" s="250"/>
      <c r="K236" s="250"/>
      <c r="L236" s="250"/>
      <c r="M236" s="250"/>
      <c r="N236" s="250"/>
      <c r="O236" s="250"/>
      <c r="P236" s="250"/>
      <c r="Q236" s="250"/>
      <c r="R236" s="250"/>
      <c r="S236" s="250"/>
      <c r="T236" s="250"/>
    </row>
    <row r="237" spans="1:20">
      <c r="A237" s="183">
        <v>43336</v>
      </c>
      <c r="B237" s="253">
        <v>236</v>
      </c>
      <c r="C237" s="254">
        <v>21</v>
      </c>
      <c r="D237" s="255">
        <v>2.2103999999999999</v>
      </c>
      <c r="E237" s="255">
        <v>7.428370806372274</v>
      </c>
      <c r="F237" s="254">
        <v>0</v>
      </c>
      <c r="G237" s="254">
        <v>41.9</v>
      </c>
      <c r="H237" s="254">
        <v>26.3</v>
      </c>
      <c r="I237" s="252">
        <v>1</v>
      </c>
      <c r="J237" s="250"/>
      <c r="K237" s="250"/>
      <c r="L237" s="250"/>
      <c r="M237" s="250"/>
      <c r="N237" s="250"/>
      <c r="O237" s="250"/>
      <c r="P237" s="250"/>
      <c r="Q237" s="250"/>
      <c r="R237" s="250"/>
      <c r="S237" s="250"/>
      <c r="T237" s="250"/>
    </row>
    <row r="238" spans="1:20">
      <c r="A238" s="183">
        <v>43337</v>
      </c>
      <c r="B238" s="253">
        <v>237</v>
      </c>
      <c r="C238" s="254">
        <v>30.5</v>
      </c>
      <c r="D238" s="255">
        <v>1.7499</v>
      </c>
      <c r="E238" s="255">
        <v>4.2083903093806629</v>
      </c>
      <c r="F238" s="254">
        <v>0.25</v>
      </c>
      <c r="G238" s="254">
        <v>33.799999999999997</v>
      </c>
      <c r="H238" s="254">
        <v>23.5</v>
      </c>
      <c r="I238" s="252">
        <v>1</v>
      </c>
      <c r="J238" s="250"/>
      <c r="K238" s="250"/>
      <c r="L238" s="250"/>
      <c r="M238" s="250"/>
      <c r="N238" s="250"/>
      <c r="O238" s="250"/>
      <c r="P238" s="250"/>
      <c r="Q238" s="250"/>
      <c r="R238" s="250"/>
      <c r="S238" s="250"/>
      <c r="T238" s="250"/>
    </row>
    <row r="239" spans="1:20">
      <c r="A239" s="183">
        <v>43338</v>
      </c>
      <c r="B239" s="253">
        <v>238</v>
      </c>
      <c r="C239" s="254">
        <v>24.7</v>
      </c>
      <c r="D239" s="255">
        <v>1.1052</v>
      </c>
      <c r="E239" s="255">
        <v>5.8299041413111006</v>
      </c>
      <c r="F239" s="254">
        <v>0</v>
      </c>
      <c r="G239" s="254">
        <v>38.299999999999997</v>
      </c>
      <c r="H239" s="254">
        <v>22.9</v>
      </c>
      <c r="I239" s="252">
        <v>1</v>
      </c>
      <c r="J239" s="250"/>
      <c r="K239" s="250"/>
      <c r="L239" s="250"/>
      <c r="M239" s="250"/>
      <c r="N239" s="250"/>
      <c r="O239" s="250"/>
      <c r="P239" s="250"/>
      <c r="Q239" s="250"/>
      <c r="R239" s="250"/>
      <c r="S239" s="250"/>
      <c r="T239" s="250"/>
    </row>
    <row r="240" spans="1:20">
      <c r="A240" s="183">
        <v>43339</v>
      </c>
      <c r="B240" s="253">
        <v>239</v>
      </c>
      <c r="C240" s="254">
        <v>18.8</v>
      </c>
      <c r="D240" s="255">
        <v>1.2893999999999999</v>
      </c>
      <c r="E240" s="255">
        <v>6.5214805666572273</v>
      </c>
      <c r="F240" s="254">
        <v>0</v>
      </c>
      <c r="G240" s="254">
        <v>41.2</v>
      </c>
      <c r="H240" s="254">
        <v>25.8</v>
      </c>
      <c r="I240" s="252">
        <v>1</v>
      </c>
      <c r="J240" s="250"/>
      <c r="K240" s="250"/>
      <c r="L240" s="250"/>
      <c r="M240" s="250"/>
      <c r="N240" s="250"/>
      <c r="O240" s="250"/>
      <c r="P240" s="250"/>
      <c r="Q240" s="250"/>
      <c r="R240" s="250"/>
      <c r="S240" s="250"/>
      <c r="T240" s="250"/>
    </row>
    <row r="241" spans="1:20">
      <c r="A241" s="183">
        <v>43340</v>
      </c>
      <c r="B241" s="253">
        <v>240</v>
      </c>
      <c r="C241" s="254">
        <v>12</v>
      </c>
      <c r="D241" s="255">
        <v>1.3815</v>
      </c>
      <c r="E241" s="255">
        <v>6.8420074094527772</v>
      </c>
      <c r="F241" s="254">
        <v>0</v>
      </c>
      <c r="G241" s="254">
        <v>42.9</v>
      </c>
      <c r="H241" s="254">
        <v>24.7</v>
      </c>
      <c r="I241" s="252">
        <v>1</v>
      </c>
      <c r="J241" s="250"/>
      <c r="K241" s="250"/>
      <c r="L241" s="250"/>
      <c r="M241" s="250"/>
      <c r="N241" s="250"/>
      <c r="O241" s="250"/>
      <c r="P241" s="250"/>
      <c r="Q241" s="250"/>
      <c r="R241" s="250"/>
      <c r="S241" s="250"/>
      <c r="T241" s="250"/>
    </row>
    <row r="242" spans="1:20">
      <c r="A242" s="183">
        <v>43341</v>
      </c>
      <c r="B242" s="253">
        <v>241</v>
      </c>
      <c r="C242" s="254">
        <v>13.2</v>
      </c>
      <c r="D242" s="255">
        <v>1.9341000000000002</v>
      </c>
      <c r="E242" s="255">
        <v>7.8906758474328162</v>
      </c>
      <c r="F242" s="254">
        <v>0</v>
      </c>
      <c r="G242" s="254">
        <v>44.1</v>
      </c>
      <c r="H242" s="254">
        <v>25.8</v>
      </c>
      <c r="I242" s="252">
        <v>1</v>
      </c>
      <c r="J242" s="250"/>
      <c r="K242" s="250"/>
      <c r="L242" s="250"/>
      <c r="M242" s="250"/>
      <c r="N242" s="250"/>
      <c r="O242" s="250"/>
      <c r="P242" s="250"/>
      <c r="Q242" s="250"/>
      <c r="R242" s="250"/>
      <c r="S242" s="250"/>
      <c r="T242" s="250"/>
    </row>
    <row r="243" spans="1:20">
      <c r="A243" s="183">
        <v>43342</v>
      </c>
      <c r="B243" s="253">
        <v>242</v>
      </c>
      <c r="C243" s="254">
        <v>15.1</v>
      </c>
      <c r="D243" s="255">
        <v>1.6578000000000002</v>
      </c>
      <c r="E243" s="255">
        <v>7.2623199396732909</v>
      </c>
      <c r="F243" s="254">
        <v>0</v>
      </c>
      <c r="G243" s="254">
        <v>42.7</v>
      </c>
      <c r="H243" s="254">
        <v>26.6</v>
      </c>
      <c r="I243" s="252">
        <v>1</v>
      </c>
      <c r="J243" s="250"/>
      <c r="K243" s="250"/>
      <c r="L243" s="250"/>
      <c r="M243" s="250"/>
      <c r="N243" s="250"/>
      <c r="O243" s="250"/>
      <c r="P243" s="250"/>
      <c r="Q243" s="250"/>
      <c r="R243" s="250"/>
      <c r="S243" s="250"/>
      <c r="T243" s="250"/>
    </row>
    <row r="244" spans="1:20">
      <c r="A244" s="183">
        <v>43343</v>
      </c>
      <c r="B244" s="253">
        <v>243</v>
      </c>
      <c r="C244" s="254">
        <v>14.4</v>
      </c>
      <c r="D244" s="255">
        <v>1.2893999999999999</v>
      </c>
      <c r="E244" s="255">
        <v>6.6208297404725176</v>
      </c>
      <c r="F244" s="254">
        <v>0</v>
      </c>
      <c r="G244" s="254">
        <v>42.8</v>
      </c>
      <c r="H244" s="254">
        <v>25.4</v>
      </c>
      <c r="I244" s="252">
        <v>1</v>
      </c>
      <c r="J244" s="250"/>
      <c r="K244" s="250"/>
      <c r="L244" s="250"/>
      <c r="M244" s="250"/>
      <c r="N244" s="250"/>
      <c r="O244" s="250"/>
      <c r="P244" s="250"/>
      <c r="Q244" s="250"/>
      <c r="R244" s="250"/>
      <c r="S244" s="250"/>
      <c r="T244" s="250"/>
    </row>
    <row r="245" spans="1:20">
      <c r="A245" s="183">
        <v>43344</v>
      </c>
      <c r="B245" s="253">
        <v>244</v>
      </c>
      <c r="C245" s="254">
        <v>13.3</v>
      </c>
      <c r="D245" s="255">
        <v>1.4736000000000002</v>
      </c>
      <c r="E245" s="255">
        <v>5.5913927230266891</v>
      </c>
      <c r="F245" s="254">
        <v>1.52</v>
      </c>
      <c r="G245" s="254">
        <v>42.5</v>
      </c>
      <c r="H245" s="254">
        <v>25.5</v>
      </c>
      <c r="I245" s="252">
        <v>1</v>
      </c>
      <c r="J245" s="250"/>
      <c r="K245" s="250"/>
      <c r="L245" s="250"/>
      <c r="M245" s="250"/>
      <c r="N245" s="250"/>
      <c r="O245" s="250"/>
      <c r="P245" s="250"/>
      <c r="Q245" s="250"/>
      <c r="R245" s="250"/>
      <c r="S245" s="250"/>
      <c r="T245" s="250"/>
    </row>
    <row r="246" spans="1:20">
      <c r="A246" s="183">
        <v>43345</v>
      </c>
      <c r="B246" s="253">
        <v>245</v>
      </c>
      <c r="C246" s="254">
        <v>16.5</v>
      </c>
      <c r="D246" s="255">
        <v>1.3815</v>
      </c>
      <c r="E246" s="255">
        <v>6.3983594003332263</v>
      </c>
      <c r="F246" s="254">
        <v>0</v>
      </c>
      <c r="G246" s="254">
        <v>40.700000000000003</v>
      </c>
      <c r="H246" s="254">
        <v>22.1</v>
      </c>
      <c r="I246" s="252">
        <v>1</v>
      </c>
      <c r="J246" s="250"/>
      <c r="K246" s="250"/>
      <c r="L246" s="250"/>
      <c r="M246" s="250"/>
      <c r="N246" s="250"/>
      <c r="O246" s="250"/>
      <c r="P246" s="250"/>
      <c r="Q246" s="250"/>
      <c r="R246" s="250"/>
      <c r="S246" s="250"/>
      <c r="T246" s="250"/>
    </row>
    <row r="247" spans="1:20">
      <c r="A247" s="183">
        <v>43346</v>
      </c>
      <c r="B247" s="253">
        <v>246</v>
      </c>
      <c r="C247" s="254">
        <v>9.4</v>
      </c>
      <c r="D247" s="255">
        <v>1.5657000000000001</v>
      </c>
      <c r="E247" s="255">
        <v>6.8364947996711498</v>
      </c>
      <c r="F247" s="254">
        <v>0</v>
      </c>
      <c r="G247" s="254">
        <v>41</v>
      </c>
      <c r="H247" s="254">
        <v>21.5</v>
      </c>
      <c r="I247" s="252">
        <v>1</v>
      </c>
      <c r="J247" s="250"/>
      <c r="K247" s="250"/>
      <c r="L247" s="250"/>
      <c r="M247" s="250"/>
      <c r="N247" s="250"/>
      <c r="O247" s="250"/>
      <c r="P247" s="250"/>
      <c r="Q247" s="250"/>
      <c r="R247" s="250"/>
      <c r="S247" s="250"/>
      <c r="T247" s="250"/>
    </row>
    <row r="248" spans="1:20">
      <c r="A248" s="183">
        <v>43347</v>
      </c>
      <c r="B248" s="253">
        <v>247</v>
      </c>
      <c r="C248" s="254">
        <v>18.8</v>
      </c>
      <c r="D248" s="255">
        <v>1.6578000000000002</v>
      </c>
      <c r="E248" s="255">
        <v>6.4073733834573439</v>
      </c>
      <c r="F248" s="254">
        <v>0</v>
      </c>
      <c r="G248" s="254">
        <v>40</v>
      </c>
      <c r="H248" s="254">
        <v>20.6</v>
      </c>
      <c r="I248" s="252">
        <v>1</v>
      </c>
      <c r="J248" s="250"/>
      <c r="K248" s="250"/>
      <c r="L248" s="250"/>
      <c r="M248" s="250"/>
      <c r="N248" s="250"/>
      <c r="O248" s="250"/>
      <c r="P248" s="250"/>
      <c r="Q248" s="250"/>
      <c r="R248" s="250"/>
      <c r="S248" s="250"/>
      <c r="T248" s="250"/>
    </row>
    <row r="249" spans="1:20">
      <c r="A249" s="183">
        <v>43348</v>
      </c>
      <c r="B249" s="253">
        <v>248</v>
      </c>
      <c r="C249" s="254">
        <v>22.8</v>
      </c>
      <c r="D249" s="255">
        <v>2.3946000000000001</v>
      </c>
      <c r="E249" s="255">
        <v>7.3653188537373318</v>
      </c>
      <c r="F249" s="254">
        <v>0</v>
      </c>
      <c r="G249" s="254">
        <v>39.1</v>
      </c>
      <c r="H249" s="254">
        <v>24.1</v>
      </c>
      <c r="I249" s="252">
        <v>1</v>
      </c>
      <c r="J249" s="250"/>
      <c r="K249" s="250"/>
      <c r="L249" s="250"/>
      <c r="M249" s="250"/>
      <c r="N249" s="250"/>
      <c r="O249" s="250"/>
      <c r="P249" s="250"/>
      <c r="Q249" s="250"/>
      <c r="R249" s="250"/>
      <c r="S249" s="250"/>
      <c r="T249" s="250"/>
    </row>
    <row r="250" spans="1:20">
      <c r="A250" s="183">
        <v>43349</v>
      </c>
      <c r="B250" s="253">
        <v>249</v>
      </c>
      <c r="C250" s="254">
        <v>33.200000000000003</v>
      </c>
      <c r="D250" s="255">
        <v>3.7761</v>
      </c>
      <c r="E250" s="255">
        <v>7.3067988985936259</v>
      </c>
      <c r="F250" s="254">
        <v>0</v>
      </c>
      <c r="G250" s="254">
        <v>35.6</v>
      </c>
      <c r="H250" s="254">
        <v>25.4</v>
      </c>
      <c r="I250" s="252">
        <v>1</v>
      </c>
      <c r="J250" s="250"/>
      <c r="K250" s="250"/>
      <c r="L250" s="250"/>
      <c r="M250" s="250"/>
      <c r="N250" s="250"/>
      <c r="O250" s="250"/>
      <c r="P250" s="250"/>
      <c r="Q250" s="250"/>
      <c r="R250" s="250"/>
      <c r="S250" s="250"/>
      <c r="T250" s="250"/>
    </row>
    <row r="251" spans="1:20">
      <c r="A251" s="183">
        <v>43350</v>
      </c>
      <c r="B251" s="253">
        <v>250</v>
      </c>
      <c r="C251" s="254">
        <v>16.5</v>
      </c>
      <c r="D251" s="255">
        <v>1.6578000000000002</v>
      </c>
      <c r="E251" s="255">
        <v>6.3614967027186555</v>
      </c>
      <c r="F251" s="254">
        <v>0</v>
      </c>
      <c r="G251" s="254">
        <v>39</v>
      </c>
      <c r="H251" s="254">
        <v>25</v>
      </c>
      <c r="I251" s="252">
        <v>1</v>
      </c>
      <c r="J251" s="250"/>
      <c r="K251" s="250"/>
      <c r="L251" s="250"/>
      <c r="M251" s="250"/>
      <c r="N251" s="250"/>
      <c r="O251" s="250"/>
      <c r="P251" s="250"/>
      <c r="Q251" s="250"/>
      <c r="R251" s="250"/>
      <c r="S251" s="250"/>
      <c r="T251" s="250"/>
    </row>
    <row r="252" spans="1:20">
      <c r="A252" s="183">
        <v>43351</v>
      </c>
      <c r="B252" s="253">
        <v>251</v>
      </c>
      <c r="C252" s="254">
        <v>14.5</v>
      </c>
      <c r="D252" s="255">
        <v>1.1973</v>
      </c>
      <c r="E252" s="255">
        <v>5.9297674406381686</v>
      </c>
      <c r="F252" s="254">
        <v>0</v>
      </c>
      <c r="G252" s="254">
        <v>39.9</v>
      </c>
      <c r="H252" s="254">
        <v>21</v>
      </c>
      <c r="I252" s="252">
        <v>1</v>
      </c>
      <c r="J252" s="250"/>
      <c r="K252" s="250"/>
      <c r="L252" s="250"/>
      <c r="M252" s="250"/>
      <c r="N252" s="250"/>
      <c r="O252" s="250"/>
      <c r="P252" s="250"/>
      <c r="Q252" s="250"/>
      <c r="R252" s="250"/>
      <c r="S252" s="250"/>
      <c r="T252" s="250"/>
    </row>
    <row r="253" spans="1:20">
      <c r="A253" s="183">
        <v>43352</v>
      </c>
      <c r="B253" s="253">
        <v>252</v>
      </c>
      <c r="C253" s="254">
        <v>16.5</v>
      </c>
      <c r="D253" s="255">
        <v>1.6578000000000002</v>
      </c>
      <c r="E253" s="255">
        <v>6.6728775554953277</v>
      </c>
      <c r="F253" s="254">
        <v>0</v>
      </c>
      <c r="G253" s="254">
        <v>40.4</v>
      </c>
      <c r="H253" s="254">
        <v>25</v>
      </c>
      <c r="I253" s="252">
        <v>1</v>
      </c>
      <c r="J253" s="250"/>
      <c r="K253" s="250"/>
      <c r="L253" s="250"/>
      <c r="M253" s="250"/>
      <c r="N253" s="250"/>
      <c r="O253" s="250"/>
      <c r="P253" s="250"/>
      <c r="Q253" s="250"/>
      <c r="R253" s="250"/>
      <c r="S253" s="250"/>
      <c r="T253" s="250"/>
    </row>
    <row r="254" spans="1:20">
      <c r="A254" s="183">
        <v>43353</v>
      </c>
      <c r="B254" s="253">
        <v>253</v>
      </c>
      <c r="C254" s="254">
        <v>18</v>
      </c>
      <c r="D254" s="255">
        <v>1.1052</v>
      </c>
      <c r="E254" s="255">
        <v>5.7654699717696785</v>
      </c>
      <c r="F254" s="254">
        <v>0</v>
      </c>
      <c r="G254" s="254">
        <v>40</v>
      </c>
      <c r="H254" s="254">
        <v>23.5</v>
      </c>
      <c r="I254" s="252">
        <v>1</v>
      </c>
      <c r="J254" s="250"/>
      <c r="K254" s="250"/>
      <c r="L254" s="250"/>
      <c r="M254" s="250"/>
      <c r="N254" s="250"/>
      <c r="O254" s="250"/>
      <c r="P254" s="250"/>
      <c r="Q254" s="250"/>
      <c r="R254" s="250"/>
      <c r="S254" s="250"/>
      <c r="T254" s="250"/>
    </row>
    <row r="255" spans="1:20">
      <c r="A255" s="183">
        <v>43354</v>
      </c>
      <c r="B255" s="253">
        <v>254</v>
      </c>
      <c r="C255" s="254">
        <v>15.9</v>
      </c>
      <c r="D255" s="255">
        <v>1.8420000000000001</v>
      </c>
      <c r="E255" s="255">
        <v>6.9537208795507492</v>
      </c>
      <c r="F255" s="254">
        <v>0</v>
      </c>
      <c r="G255" s="254">
        <v>40.799999999999997</v>
      </c>
      <c r="H255" s="254">
        <v>22.9</v>
      </c>
      <c r="I255" s="252">
        <v>1</v>
      </c>
      <c r="J255" s="250"/>
      <c r="K255" s="250"/>
      <c r="L255" s="250"/>
      <c r="M255" s="250"/>
      <c r="N255" s="250"/>
      <c r="O255" s="250"/>
      <c r="P255" s="250"/>
      <c r="Q255" s="250"/>
      <c r="R255" s="250"/>
      <c r="S255" s="250"/>
      <c r="T255" s="250"/>
    </row>
    <row r="256" spans="1:20">
      <c r="A256" s="183">
        <v>43355</v>
      </c>
      <c r="B256" s="253">
        <v>255</v>
      </c>
      <c r="C256" s="254">
        <v>12.5</v>
      </c>
      <c r="D256" s="255">
        <v>1.3815</v>
      </c>
      <c r="E256" s="255">
        <v>6.2808073717791926</v>
      </c>
      <c r="F256" s="254">
        <v>0</v>
      </c>
      <c r="G256" s="254">
        <v>41.2</v>
      </c>
      <c r="H256" s="254">
        <v>24.1</v>
      </c>
      <c r="I256" s="252">
        <v>1</v>
      </c>
      <c r="J256" s="250"/>
      <c r="K256" s="250"/>
      <c r="L256" s="250"/>
      <c r="M256" s="250"/>
      <c r="N256" s="250"/>
      <c r="O256" s="250"/>
      <c r="P256" s="250"/>
      <c r="Q256" s="250"/>
      <c r="R256" s="250"/>
      <c r="S256" s="250"/>
      <c r="T256" s="250"/>
    </row>
    <row r="257" spans="1:20">
      <c r="A257" s="183">
        <v>43356</v>
      </c>
      <c r="B257" s="253">
        <v>256</v>
      </c>
      <c r="C257" s="254">
        <v>12</v>
      </c>
      <c r="D257" s="255">
        <v>1.4736000000000002</v>
      </c>
      <c r="E257" s="255">
        <v>6.3830694374704136</v>
      </c>
      <c r="F257" s="254">
        <v>0</v>
      </c>
      <c r="G257" s="254">
        <v>41.2</v>
      </c>
      <c r="H257" s="254">
        <v>24.5</v>
      </c>
      <c r="I257" s="252">
        <v>1</v>
      </c>
      <c r="J257" s="250"/>
      <c r="K257" s="250"/>
      <c r="L257" s="250"/>
      <c r="M257" s="250"/>
      <c r="N257" s="250"/>
      <c r="O257" s="250"/>
      <c r="P257" s="250"/>
      <c r="Q257" s="250"/>
      <c r="R257" s="250"/>
      <c r="S257" s="250"/>
      <c r="T257" s="250"/>
    </row>
    <row r="258" spans="1:20">
      <c r="A258" s="183">
        <v>43357</v>
      </c>
      <c r="B258" s="253">
        <v>257</v>
      </c>
      <c r="C258" s="254">
        <v>13.5</v>
      </c>
      <c r="D258" s="255">
        <v>1.6578000000000002</v>
      </c>
      <c r="E258" s="255">
        <v>6.5712904571393098</v>
      </c>
      <c r="F258" s="254">
        <v>0</v>
      </c>
      <c r="G258" s="254">
        <v>41.1</v>
      </c>
      <c r="H258" s="254">
        <v>24.9</v>
      </c>
      <c r="I258" s="252">
        <v>1</v>
      </c>
      <c r="J258" s="250"/>
      <c r="K258" s="250"/>
      <c r="L258" s="250"/>
      <c r="M258" s="250"/>
      <c r="N258" s="250"/>
      <c r="O258" s="250"/>
      <c r="P258" s="250"/>
      <c r="Q258" s="250"/>
      <c r="R258" s="250"/>
      <c r="S258" s="250"/>
      <c r="T258" s="250"/>
    </row>
    <row r="259" spans="1:20">
      <c r="A259" s="183">
        <v>43358</v>
      </c>
      <c r="B259" s="253">
        <v>258</v>
      </c>
      <c r="C259" s="254">
        <v>17.899999999999999</v>
      </c>
      <c r="D259" s="255">
        <v>2.4867000000000004</v>
      </c>
      <c r="E259" s="255">
        <v>6.5858677539104455</v>
      </c>
      <c r="F259" s="254">
        <v>0</v>
      </c>
      <c r="G259" s="254">
        <v>39.200000000000003</v>
      </c>
      <c r="H259" s="254">
        <v>26.7</v>
      </c>
      <c r="I259" s="252">
        <v>1</v>
      </c>
      <c r="J259" s="250"/>
      <c r="K259" s="250"/>
      <c r="L259" s="250"/>
      <c r="M259" s="250"/>
      <c r="N259" s="250"/>
      <c r="O259" s="250"/>
      <c r="P259" s="250"/>
      <c r="Q259" s="250"/>
      <c r="R259" s="250"/>
      <c r="S259" s="250"/>
      <c r="T259" s="250"/>
    </row>
    <row r="260" spans="1:20">
      <c r="A260" s="183">
        <v>43359</v>
      </c>
      <c r="B260" s="253">
        <v>259</v>
      </c>
      <c r="C260" s="254">
        <v>33.200000000000003</v>
      </c>
      <c r="D260" s="255">
        <v>2.3025000000000002</v>
      </c>
      <c r="E260" s="255">
        <v>5.6640296828393089</v>
      </c>
      <c r="F260" s="254">
        <v>0.76</v>
      </c>
      <c r="G260" s="254">
        <v>36.4</v>
      </c>
      <c r="H260" s="254">
        <v>22.4</v>
      </c>
      <c r="I260" s="252">
        <v>1</v>
      </c>
      <c r="J260" s="250"/>
      <c r="K260" s="250"/>
      <c r="L260" s="250"/>
      <c r="M260" s="250"/>
      <c r="N260" s="250"/>
      <c r="O260" s="250"/>
      <c r="P260" s="250"/>
      <c r="Q260" s="250"/>
      <c r="R260" s="250"/>
      <c r="S260" s="250"/>
      <c r="T260" s="250"/>
    </row>
    <row r="261" spans="1:20">
      <c r="A261" s="183">
        <v>43360</v>
      </c>
      <c r="B261" s="253">
        <v>260</v>
      </c>
      <c r="C261" s="254">
        <v>12.9</v>
      </c>
      <c r="D261" s="255">
        <v>3.2235</v>
      </c>
      <c r="E261" s="255">
        <v>7.5608471684259602</v>
      </c>
      <c r="F261" s="254">
        <v>0</v>
      </c>
      <c r="G261" s="254">
        <v>35.700000000000003</v>
      </c>
      <c r="H261" s="254">
        <v>19.5</v>
      </c>
      <c r="I261" s="252">
        <v>1</v>
      </c>
      <c r="J261" s="250"/>
      <c r="K261" s="250"/>
      <c r="L261" s="250"/>
      <c r="M261" s="250"/>
      <c r="N261" s="250"/>
      <c r="O261" s="250"/>
      <c r="P261" s="250"/>
      <c r="Q261" s="250"/>
      <c r="R261" s="250"/>
      <c r="S261" s="250"/>
      <c r="T261" s="250"/>
    </row>
    <row r="262" spans="1:20">
      <c r="A262" s="183">
        <v>43361</v>
      </c>
      <c r="B262" s="253">
        <v>261</v>
      </c>
      <c r="C262" s="254">
        <v>13.6</v>
      </c>
      <c r="D262" s="255">
        <v>1.8420000000000001</v>
      </c>
      <c r="E262" s="255">
        <v>6.1995293822650641</v>
      </c>
      <c r="F262" s="254">
        <v>0</v>
      </c>
      <c r="G262" s="254">
        <v>35.799999999999997</v>
      </c>
      <c r="H262" s="254">
        <v>15.1</v>
      </c>
      <c r="I262" s="252">
        <v>1</v>
      </c>
      <c r="J262" s="250"/>
      <c r="K262" s="250"/>
      <c r="L262" s="250"/>
      <c r="M262" s="250"/>
      <c r="N262" s="250"/>
      <c r="O262" s="250"/>
      <c r="P262" s="250"/>
      <c r="Q262" s="250"/>
      <c r="R262" s="250"/>
      <c r="S262" s="250"/>
      <c r="T262" s="250"/>
    </row>
    <row r="263" spans="1:20">
      <c r="A263" s="183">
        <v>43362</v>
      </c>
      <c r="B263" s="253">
        <v>262</v>
      </c>
      <c r="C263" s="254">
        <v>10.199999999999999</v>
      </c>
      <c r="D263" s="255">
        <v>2.9472000000000005</v>
      </c>
      <c r="E263" s="255">
        <v>8.0110340232943003</v>
      </c>
      <c r="F263" s="254">
        <v>0</v>
      </c>
      <c r="G263" s="254">
        <v>36.4</v>
      </c>
      <c r="H263" s="254">
        <v>19.5</v>
      </c>
      <c r="I263" s="252">
        <v>1</v>
      </c>
      <c r="J263" s="250"/>
      <c r="K263" s="250"/>
      <c r="L263" s="250"/>
      <c r="M263" s="250"/>
      <c r="N263" s="250"/>
      <c r="O263" s="250"/>
      <c r="P263" s="250"/>
      <c r="Q263" s="250"/>
      <c r="R263" s="250"/>
      <c r="S263" s="250"/>
      <c r="T263" s="250"/>
    </row>
    <row r="264" spans="1:20">
      <c r="A264" s="183">
        <v>43363</v>
      </c>
      <c r="B264" s="253">
        <v>263</v>
      </c>
      <c r="C264" s="254">
        <v>20.7</v>
      </c>
      <c r="D264" s="255">
        <v>2.7629999999999999</v>
      </c>
      <c r="E264" s="255">
        <v>6.8343515211550203</v>
      </c>
      <c r="F264" s="254">
        <v>0</v>
      </c>
      <c r="G264" s="254">
        <v>35.200000000000003</v>
      </c>
      <c r="H264" s="254">
        <v>15.7</v>
      </c>
      <c r="I264" s="252">
        <v>1</v>
      </c>
      <c r="J264" s="250"/>
      <c r="K264" s="250"/>
      <c r="L264" s="250"/>
      <c r="M264" s="250"/>
      <c r="N264" s="250"/>
      <c r="O264" s="250"/>
      <c r="P264" s="250"/>
      <c r="Q264" s="250"/>
      <c r="R264" s="250"/>
      <c r="S264" s="250"/>
      <c r="T264" s="250"/>
    </row>
    <row r="265" spans="1:20">
      <c r="A265" s="183">
        <v>43364</v>
      </c>
      <c r="B265" s="253">
        <v>264</v>
      </c>
      <c r="C265" s="254">
        <v>15.5</v>
      </c>
      <c r="D265" s="255">
        <v>2.1183000000000001</v>
      </c>
      <c r="E265" s="255">
        <v>6.5079988263784729</v>
      </c>
      <c r="F265" s="254">
        <v>0</v>
      </c>
      <c r="G265" s="254">
        <v>37.200000000000003</v>
      </c>
      <c r="H265" s="254">
        <v>18.5</v>
      </c>
      <c r="I265" s="252">
        <v>1</v>
      </c>
      <c r="J265" s="250"/>
      <c r="K265" s="250"/>
      <c r="L265" s="250"/>
      <c r="M265" s="250"/>
      <c r="N265" s="250"/>
      <c r="O265" s="250"/>
      <c r="P265" s="250"/>
      <c r="Q265" s="250"/>
      <c r="R265" s="250"/>
      <c r="S265" s="250"/>
      <c r="T265" s="250"/>
    </row>
    <row r="266" spans="1:20">
      <c r="A266" s="183">
        <v>43365</v>
      </c>
      <c r="B266" s="253">
        <v>265</v>
      </c>
      <c r="C266" s="254">
        <v>28.5</v>
      </c>
      <c r="D266" s="255">
        <v>3.4077000000000002</v>
      </c>
      <c r="E266" s="255">
        <v>6.4792083747262996</v>
      </c>
      <c r="F266" s="254">
        <v>0</v>
      </c>
      <c r="G266" s="254">
        <v>35.1</v>
      </c>
      <c r="H266" s="254">
        <v>24.2</v>
      </c>
      <c r="I266" s="252">
        <v>1</v>
      </c>
      <c r="J266" s="250"/>
      <c r="K266" s="250"/>
      <c r="L266" s="250"/>
      <c r="M266" s="250"/>
      <c r="N266" s="250"/>
      <c r="O266" s="250"/>
      <c r="P266" s="250"/>
      <c r="Q266" s="250"/>
      <c r="R266" s="250"/>
      <c r="S266" s="250"/>
      <c r="T266" s="250"/>
    </row>
    <row r="267" spans="1:20">
      <c r="A267" s="183">
        <v>43366</v>
      </c>
      <c r="B267" s="253">
        <v>266</v>
      </c>
      <c r="C267" s="254">
        <v>19.899999999999999</v>
      </c>
      <c r="D267" s="255">
        <v>2.1183000000000001</v>
      </c>
      <c r="E267" s="255">
        <v>5.747287897571117</v>
      </c>
      <c r="F267" s="254">
        <v>0</v>
      </c>
      <c r="G267" s="254">
        <v>30.4</v>
      </c>
      <c r="H267" s="254">
        <v>18.5</v>
      </c>
      <c r="I267" s="252">
        <v>1</v>
      </c>
      <c r="J267" s="250"/>
      <c r="K267" s="250"/>
      <c r="L267" s="250"/>
      <c r="M267" s="250"/>
      <c r="N267" s="250"/>
      <c r="O267" s="250"/>
      <c r="P267" s="250"/>
      <c r="Q267" s="250"/>
      <c r="R267" s="250"/>
      <c r="S267" s="250"/>
      <c r="T267" s="250"/>
    </row>
    <row r="268" spans="1:20">
      <c r="A268" s="183">
        <v>43367</v>
      </c>
      <c r="B268" s="253">
        <v>267</v>
      </c>
      <c r="C268" s="254">
        <v>11.3</v>
      </c>
      <c r="D268" s="255">
        <v>1.2893999999999999</v>
      </c>
      <c r="E268" s="255">
        <v>5.0006559029742146</v>
      </c>
      <c r="F268" s="254">
        <v>0</v>
      </c>
      <c r="G268" s="254">
        <v>31.4</v>
      </c>
      <c r="H268" s="254">
        <v>14.3</v>
      </c>
      <c r="I268" s="252">
        <v>1</v>
      </c>
      <c r="J268" s="250"/>
      <c r="K268" s="250"/>
      <c r="L268" s="250"/>
      <c r="M268" s="250"/>
      <c r="N268" s="250"/>
      <c r="O268" s="250"/>
      <c r="P268" s="250"/>
      <c r="Q268" s="250"/>
      <c r="R268" s="250"/>
      <c r="S268" s="250"/>
      <c r="T268" s="250"/>
    </row>
    <row r="269" spans="1:20">
      <c r="A269" s="183">
        <v>43368</v>
      </c>
      <c r="B269" s="253">
        <v>268</v>
      </c>
      <c r="C269" s="254">
        <v>12.9</v>
      </c>
      <c r="D269" s="255">
        <v>1.0131000000000001</v>
      </c>
      <c r="E269" s="255">
        <v>4.6797646976168679</v>
      </c>
      <c r="F269" s="254">
        <v>0</v>
      </c>
      <c r="G269" s="254">
        <v>34</v>
      </c>
      <c r="H269" s="254">
        <v>10.7</v>
      </c>
      <c r="I269" s="252">
        <v>1</v>
      </c>
      <c r="J269" s="250"/>
      <c r="K269" s="250"/>
      <c r="L269" s="250"/>
      <c r="M269" s="250"/>
      <c r="N269" s="250"/>
      <c r="O269" s="250"/>
      <c r="P269" s="250"/>
      <c r="Q269" s="250"/>
      <c r="R269" s="250"/>
      <c r="S269" s="250"/>
      <c r="T269" s="250"/>
    </row>
    <row r="270" spans="1:20">
      <c r="A270" s="183">
        <v>43369</v>
      </c>
      <c r="B270" s="253">
        <v>269</v>
      </c>
      <c r="C270" s="254">
        <v>8.6</v>
      </c>
      <c r="D270" s="255">
        <v>1.0131000000000001</v>
      </c>
      <c r="E270" s="255">
        <v>4.8603643843615849</v>
      </c>
      <c r="F270" s="254">
        <v>0</v>
      </c>
      <c r="G270" s="254">
        <v>35.799999999999997</v>
      </c>
      <c r="H270" s="254">
        <v>13.1</v>
      </c>
      <c r="I270" s="252">
        <v>1</v>
      </c>
      <c r="J270" s="250"/>
      <c r="K270" s="250"/>
      <c r="L270" s="250"/>
      <c r="M270" s="250"/>
      <c r="N270" s="250"/>
      <c r="O270" s="250"/>
      <c r="P270" s="250"/>
      <c r="Q270" s="250"/>
      <c r="R270" s="250"/>
      <c r="S270" s="250"/>
      <c r="T270" s="250"/>
    </row>
    <row r="271" spans="1:20">
      <c r="A271" s="183">
        <v>43370</v>
      </c>
      <c r="B271" s="253">
        <v>270</v>
      </c>
      <c r="C271" s="254">
        <v>8.1999999999999993</v>
      </c>
      <c r="D271" s="255">
        <v>0.92100000000000004</v>
      </c>
      <c r="E271" s="255">
        <v>4.3650333645285766</v>
      </c>
      <c r="F271" s="254">
        <v>0</v>
      </c>
      <c r="G271" s="254">
        <v>36.4</v>
      </c>
      <c r="H271" s="254">
        <v>13.7</v>
      </c>
      <c r="I271" s="252">
        <v>1</v>
      </c>
      <c r="J271" s="250"/>
      <c r="K271" s="250"/>
      <c r="L271" s="250"/>
      <c r="M271" s="250"/>
      <c r="N271" s="250"/>
      <c r="O271" s="250"/>
      <c r="P271" s="250"/>
      <c r="Q271" s="250"/>
      <c r="R271" s="250"/>
      <c r="S271" s="250"/>
      <c r="T271" s="250"/>
    </row>
    <row r="272" spans="1:20">
      <c r="A272" s="183">
        <v>43371</v>
      </c>
      <c r="B272" s="253">
        <v>271</v>
      </c>
      <c r="C272" s="254">
        <v>13.6</v>
      </c>
      <c r="D272" s="255">
        <v>2.3025000000000002</v>
      </c>
      <c r="E272" s="255">
        <v>6.2560688368353485</v>
      </c>
      <c r="F272" s="254">
        <v>0</v>
      </c>
      <c r="G272" s="254">
        <v>36</v>
      </c>
      <c r="H272" s="254">
        <v>18.399999999999999</v>
      </c>
      <c r="I272" s="252">
        <v>1</v>
      </c>
      <c r="J272" s="250"/>
      <c r="K272" s="250"/>
      <c r="L272" s="250"/>
      <c r="M272" s="250"/>
      <c r="N272" s="250"/>
      <c r="O272" s="250"/>
      <c r="P272" s="250"/>
      <c r="Q272" s="250"/>
      <c r="R272" s="250"/>
      <c r="S272" s="250"/>
      <c r="T272" s="250"/>
    </row>
    <row r="273" spans="1:20">
      <c r="A273" s="183">
        <v>43372</v>
      </c>
      <c r="B273" s="253">
        <v>272</v>
      </c>
      <c r="C273" s="254">
        <v>16.2</v>
      </c>
      <c r="D273" s="255">
        <v>1.8420000000000001</v>
      </c>
      <c r="E273" s="255">
        <v>5.7790060899176128</v>
      </c>
      <c r="F273" s="254">
        <v>0</v>
      </c>
      <c r="G273" s="254">
        <v>33.5</v>
      </c>
      <c r="H273" s="254">
        <v>17.100000000000001</v>
      </c>
      <c r="I273" s="252">
        <v>1</v>
      </c>
      <c r="J273" s="250"/>
      <c r="K273" s="250"/>
      <c r="L273" s="250"/>
      <c r="M273" s="250"/>
      <c r="N273" s="250"/>
      <c r="O273" s="250"/>
      <c r="P273" s="250"/>
      <c r="Q273" s="250"/>
      <c r="R273" s="250"/>
      <c r="S273" s="250"/>
      <c r="T273" s="250"/>
    </row>
    <row r="274" spans="1:20">
      <c r="A274" s="183">
        <v>43373</v>
      </c>
      <c r="B274" s="253">
        <v>273</v>
      </c>
      <c r="C274" s="254">
        <v>20.6</v>
      </c>
      <c r="D274" s="255">
        <v>1.1052</v>
      </c>
      <c r="E274" s="255">
        <v>4.6307453537321086</v>
      </c>
      <c r="F274" s="254">
        <v>0</v>
      </c>
      <c r="G274" s="254">
        <v>35.700000000000003</v>
      </c>
      <c r="H274" s="254">
        <v>15.5</v>
      </c>
      <c r="I274" s="252">
        <v>1</v>
      </c>
      <c r="J274" s="250"/>
      <c r="K274" s="250"/>
      <c r="L274" s="250"/>
      <c r="M274" s="250"/>
      <c r="N274" s="250"/>
      <c r="O274" s="250"/>
      <c r="P274" s="250"/>
      <c r="Q274" s="250"/>
      <c r="R274" s="250"/>
      <c r="S274" s="250"/>
      <c r="T274" s="250"/>
    </row>
    <row r="275" spans="1:20">
      <c r="A275" s="183">
        <v>43374</v>
      </c>
      <c r="B275" s="253">
        <v>274</v>
      </c>
      <c r="C275" s="254">
        <v>25.5</v>
      </c>
      <c r="D275" s="255">
        <v>1.3815</v>
      </c>
      <c r="E275" s="255">
        <v>3.9793331375989993</v>
      </c>
      <c r="F275" s="254">
        <v>0</v>
      </c>
      <c r="G275" s="254">
        <v>33.200000000000003</v>
      </c>
      <c r="H275" s="254">
        <v>22.6</v>
      </c>
      <c r="I275" s="252">
        <v>1</v>
      </c>
      <c r="J275" s="250"/>
      <c r="K275" s="250"/>
      <c r="L275" s="250"/>
      <c r="M275" s="250"/>
      <c r="N275" s="250"/>
      <c r="O275" s="250"/>
      <c r="P275" s="250"/>
      <c r="Q275" s="250"/>
      <c r="R275" s="250"/>
      <c r="S275" s="250"/>
      <c r="T275" s="250"/>
    </row>
    <row r="276" spans="1:20">
      <c r="A276" s="183">
        <v>43375</v>
      </c>
      <c r="B276" s="253">
        <v>275</v>
      </c>
      <c r="C276" s="254">
        <v>32.299999999999997</v>
      </c>
      <c r="D276" s="255">
        <v>1.1052</v>
      </c>
      <c r="E276" s="255">
        <v>3.5641416534232282</v>
      </c>
      <c r="F276" s="254">
        <v>0</v>
      </c>
      <c r="G276" s="254">
        <v>33</v>
      </c>
      <c r="H276" s="254">
        <v>22.4</v>
      </c>
      <c r="I276" s="252">
        <v>1</v>
      </c>
      <c r="J276" s="250"/>
      <c r="K276" s="250"/>
      <c r="L276" s="250"/>
      <c r="M276" s="250"/>
      <c r="N276" s="250"/>
      <c r="O276" s="250"/>
      <c r="P276" s="250"/>
      <c r="Q276" s="250"/>
      <c r="R276" s="250"/>
      <c r="S276" s="250"/>
      <c r="T276" s="250"/>
    </row>
    <row r="277" spans="1:20">
      <c r="A277" s="183">
        <v>43376</v>
      </c>
      <c r="B277" s="253">
        <v>276</v>
      </c>
      <c r="C277" s="254">
        <v>26.6</v>
      </c>
      <c r="D277" s="255">
        <v>1.0131000000000001</v>
      </c>
      <c r="E277" s="255">
        <v>4.3028660717835381</v>
      </c>
      <c r="F277" s="254">
        <v>0</v>
      </c>
      <c r="G277" s="254">
        <v>35.700000000000003</v>
      </c>
      <c r="H277" s="254">
        <v>21</v>
      </c>
      <c r="I277" s="252">
        <v>1</v>
      </c>
      <c r="J277" s="250"/>
      <c r="K277" s="250"/>
      <c r="L277" s="250"/>
      <c r="M277" s="250"/>
      <c r="N277" s="250"/>
      <c r="O277" s="250"/>
      <c r="P277" s="250"/>
      <c r="Q277" s="250"/>
      <c r="R277" s="250"/>
      <c r="S277" s="250"/>
      <c r="T277" s="250"/>
    </row>
    <row r="278" spans="1:20">
      <c r="A278" s="183">
        <v>43377</v>
      </c>
      <c r="B278" s="253">
        <v>277</v>
      </c>
      <c r="C278" s="254">
        <v>24.1</v>
      </c>
      <c r="D278" s="255">
        <v>2.9472000000000005</v>
      </c>
      <c r="E278" s="255">
        <v>6.4725921142803431</v>
      </c>
      <c r="F278" s="254">
        <v>0</v>
      </c>
      <c r="G278" s="254">
        <v>36.1</v>
      </c>
      <c r="H278" s="254">
        <v>21.8</v>
      </c>
      <c r="I278" s="252">
        <v>1</v>
      </c>
      <c r="J278" s="250"/>
      <c r="K278" s="250"/>
      <c r="L278" s="250"/>
      <c r="M278" s="250"/>
      <c r="N278" s="250"/>
      <c r="O278" s="250"/>
      <c r="P278" s="250"/>
      <c r="Q278" s="250"/>
      <c r="R278" s="250"/>
      <c r="S278" s="250"/>
      <c r="T278" s="250"/>
    </row>
    <row r="279" spans="1:20">
      <c r="A279" s="183">
        <v>43378</v>
      </c>
      <c r="B279" s="253">
        <v>278</v>
      </c>
      <c r="C279" s="254">
        <v>11.4</v>
      </c>
      <c r="D279" s="255">
        <v>4.0524000000000004</v>
      </c>
      <c r="E279" s="255">
        <v>7.9781257219904056</v>
      </c>
      <c r="F279" s="254">
        <v>0</v>
      </c>
      <c r="G279" s="254">
        <v>33.9</v>
      </c>
      <c r="H279" s="254">
        <v>18.899999999999999</v>
      </c>
      <c r="I279" s="252">
        <v>1</v>
      </c>
      <c r="J279" s="250"/>
      <c r="K279" s="250"/>
      <c r="L279" s="250"/>
      <c r="M279" s="250"/>
      <c r="N279" s="250"/>
      <c r="O279" s="250"/>
      <c r="P279" s="250"/>
      <c r="Q279" s="250"/>
      <c r="R279" s="250"/>
      <c r="S279" s="250"/>
      <c r="T279" s="250"/>
    </row>
    <row r="280" spans="1:20">
      <c r="A280" s="183">
        <v>43379</v>
      </c>
      <c r="B280" s="253">
        <v>279</v>
      </c>
      <c r="C280" s="254">
        <v>6.9</v>
      </c>
      <c r="D280" s="255">
        <v>2.3025000000000002</v>
      </c>
      <c r="E280" s="255">
        <v>5.4390236319773733</v>
      </c>
      <c r="F280" s="254">
        <v>0</v>
      </c>
      <c r="G280" s="254">
        <v>25</v>
      </c>
      <c r="H280" s="254">
        <v>13.2</v>
      </c>
      <c r="I280" s="252">
        <v>1</v>
      </c>
      <c r="J280" s="250"/>
      <c r="K280" s="250"/>
      <c r="L280" s="250"/>
      <c r="M280" s="250"/>
      <c r="N280" s="250"/>
      <c r="O280" s="250"/>
      <c r="P280" s="250"/>
      <c r="Q280" s="250"/>
      <c r="R280" s="250"/>
      <c r="S280" s="250"/>
      <c r="T280" s="250"/>
    </row>
    <row r="281" spans="1:20">
      <c r="A281" s="183">
        <v>43380</v>
      </c>
      <c r="B281" s="253">
        <v>280</v>
      </c>
      <c r="C281" s="254">
        <v>7.7</v>
      </c>
      <c r="D281" s="255">
        <v>1.3815</v>
      </c>
      <c r="E281" s="255">
        <v>4.5841046354733894</v>
      </c>
      <c r="F281" s="254">
        <v>0</v>
      </c>
      <c r="G281" s="254">
        <v>28.3</v>
      </c>
      <c r="H281" s="254">
        <v>5.6</v>
      </c>
      <c r="I281" s="252">
        <v>1</v>
      </c>
      <c r="J281" s="250"/>
      <c r="K281" s="250"/>
      <c r="L281" s="250"/>
      <c r="M281" s="250"/>
      <c r="N281" s="250"/>
      <c r="O281" s="250"/>
      <c r="P281" s="250"/>
      <c r="Q281" s="250"/>
      <c r="R281" s="250"/>
      <c r="S281" s="250"/>
      <c r="T281" s="250"/>
    </row>
    <row r="282" spans="1:20">
      <c r="A282" s="183">
        <v>43381</v>
      </c>
      <c r="B282" s="253">
        <v>281</v>
      </c>
      <c r="C282" s="257">
        <v>8.1999999999999993</v>
      </c>
      <c r="D282" s="255">
        <v>1.1973</v>
      </c>
      <c r="E282" s="255">
        <v>4.7239789736523576</v>
      </c>
      <c r="F282" s="252">
        <v>0</v>
      </c>
      <c r="G282" s="257">
        <v>34.6</v>
      </c>
      <c r="H282" s="257">
        <v>6.6</v>
      </c>
      <c r="I282" s="252">
        <v>1</v>
      </c>
      <c r="J282" s="250"/>
      <c r="K282" s="250"/>
      <c r="L282" s="250"/>
      <c r="M282" s="250"/>
      <c r="N282" s="250"/>
      <c r="O282" s="250"/>
      <c r="P282" s="250"/>
      <c r="Q282" s="250"/>
      <c r="R282" s="250"/>
      <c r="S282" s="250"/>
      <c r="T282" s="250"/>
    </row>
    <row r="283" spans="1:20">
      <c r="A283" s="183">
        <v>43382</v>
      </c>
      <c r="B283" s="253">
        <v>282</v>
      </c>
      <c r="C283" s="257">
        <v>8.1</v>
      </c>
      <c r="D283" s="255">
        <v>1.5657000000000001</v>
      </c>
      <c r="E283" s="255">
        <v>5.3084826660687634</v>
      </c>
      <c r="F283" s="252">
        <v>0</v>
      </c>
      <c r="G283" s="257">
        <v>36</v>
      </c>
      <c r="H283" s="252">
        <v>12.3</v>
      </c>
      <c r="I283" s="252">
        <v>1</v>
      </c>
      <c r="J283" s="250"/>
      <c r="K283" s="250"/>
      <c r="L283" s="250"/>
      <c r="M283" s="250"/>
      <c r="N283" s="250"/>
      <c r="O283" s="250"/>
      <c r="P283" s="250"/>
      <c r="Q283" s="250"/>
      <c r="R283" s="250"/>
      <c r="S283" s="250"/>
      <c r="T283" s="250"/>
    </row>
    <row r="284" spans="1:20">
      <c r="A284" s="183">
        <v>43383</v>
      </c>
      <c r="B284" s="253">
        <v>283</v>
      </c>
      <c r="C284" s="257">
        <v>6.6</v>
      </c>
      <c r="D284" s="255">
        <v>1.3815</v>
      </c>
      <c r="E284" s="255">
        <v>5.0675446861247444</v>
      </c>
      <c r="F284" s="252">
        <v>0</v>
      </c>
      <c r="G284" s="257">
        <v>35</v>
      </c>
      <c r="H284" s="257">
        <v>13.2</v>
      </c>
      <c r="I284" s="252">
        <v>1</v>
      </c>
      <c r="J284" s="250"/>
      <c r="K284" s="250"/>
      <c r="L284" s="250"/>
      <c r="M284" s="250"/>
      <c r="N284" s="250"/>
      <c r="O284" s="250"/>
      <c r="P284" s="250"/>
      <c r="Q284" s="250"/>
      <c r="R284" s="250"/>
      <c r="S284" s="250"/>
      <c r="T284" s="250"/>
    </row>
    <row r="285" spans="1:20">
      <c r="A285" s="183">
        <v>43384</v>
      </c>
      <c r="B285" s="253">
        <v>284</v>
      </c>
      <c r="C285" s="257">
        <v>6.7</v>
      </c>
      <c r="D285" s="255">
        <v>1.0131000000000001</v>
      </c>
      <c r="E285" s="255">
        <v>4.4276355114520696</v>
      </c>
      <c r="F285" s="252">
        <v>0</v>
      </c>
      <c r="G285" s="257">
        <v>35.200000000000003</v>
      </c>
      <c r="H285" s="257">
        <v>10.4</v>
      </c>
      <c r="I285" s="252">
        <v>1</v>
      </c>
      <c r="J285" s="250"/>
      <c r="K285" s="250"/>
      <c r="L285" s="250"/>
      <c r="M285" s="250"/>
      <c r="N285" s="250"/>
      <c r="O285" s="250"/>
      <c r="P285" s="250"/>
      <c r="Q285" s="250"/>
      <c r="R285" s="250"/>
      <c r="S285" s="250"/>
      <c r="T285" s="250"/>
    </row>
    <row r="286" spans="1:20">
      <c r="A286" s="183">
        <v>43385</v>
      </c>
      <c r="B286" s="253">
        <v>285</v>
      </c>
      <c r="C286" s="257">
        <v>7.8</v>
      </c>
      <c r="D286" s="255">
        <v>1.2893999999999999</v>
      </c>
      <c r="E286" s="255">
        <v>4.5800971291911283</v>
      </c>
      <c r="F286" s="252">
        <v>0</v>
      </c>
      <c r="G286" s="257">
        <v>34.200000000000003</v>
      </c>
      <c r="H286" s="257">
        <v>10.7</v>
      </c>
      <c r="I286" s="252">
        <v>1</v>
      </c>
      <c r="J286" s="250"/>
      <c r="K286" s="250"/>
      <c r="L286" s="250"/>
      <c r="M286" s="250"/>
      <c r="N286" s="250"/>
      <c r="O286" s="250"/>
      <c r="P286" s="250"/>
      <c r="Q286" s="250"/>
      <c r="R286" s="250"/>
      <c r="S286" s="250"/>
      <c r="T286" s="250"/>
    </row>
    <row r="287" spans="1:20">
      <c r="A287" s="183">
        <v>43386</v>
      </c>
      <c r="B287" s="253">
        <v>286</v>
      </c>
      <c r="C287" s="257">
        <v>16</v>
      </c>
      <c r="D287" s="255">
        <v>2.2103999999999999</v>
      </c>
      <c r="E287" s="255">
        <v>4.8311589496094989</v>
      </c>
      <c r="F287" s="252">
        <v>0</v>
      </c>
      <c r="G287" s="257">
        <v>27.3</v>
      </c>
      <c r="H287" s="257">
        <v>13.2</v>
      </c>
      <c r="I287" s="252">
        <v>1</v>
      </c>
      <c r="J287" s="250"/>
      <c r="K287" s="250"/>
      <c r="L287" s="250"/>
      <c r="M287" s="250"/>
      <c r="N287" s="250"/>
      <c r="O287" s="250"/>
      <c r="P287" s="250"/>
      <c r="Q287" s="250"/>
      <c r="R287" s="250"/>
      <c r="S287" s="250"/>
      <c r="T287" s="250"/>
    </row>
    <row r="288" spans="1:20">
      <c r="A288" s="183">
        <v>43387</v>
      </c>
      <c r="B288" s="253">
        <v>287</v>
      </c>
      <c r="C288" s="252">
        <v>16.600000000000001</v>
      </c>
      <c r="D288" s="255">
        <v>1.3815</v>
      </c>
      <c r="E288" s="255">
        <v>4.1867893564195757</v>
      </c>
      <c r="F288" s="252">
        <v>0</v>
      </c>
      <c r="G288" s="257">
        <v>29.5</v>
      </c>
      <c r="H288" s="257">
        <v>11.4</v>
      </c>
      <c r="I288" s="252">
        <v>1</v>
      </c>
      <c r="J288" s="250"/>
      <c r="K288" s="250"/>
      <c r="L288" s="250"/>
      <c r="M288" s="250"/>
      <c r="N288" s="250"/>
      <c r="O288" s="250"/>
      <c r="P288" s="250"/>
      <c r="Q288" s="250"/>
      <c r="R288" s="250"/>
      <c r="S288" s="250"/>
      <c r="T288" s="250"/>
    </row>
    <row r="289" spans="1:20">
      <c r="A289" s="183">
        <v>43388</v>
      </c>
      <c r="B289" s="253">
        <v>288</v>
      </c>
      <c r="C289" s="257">
        <v>10.4</v>
      </c>
      <c r="D289" s="255">
        <v>1.1052</v>
      </c>
      <c r="E289" s="255">
        <v>4.0306667943748309</v>
      </c>
      <c r="F289" s="252">
        <v>0</v>
      </c>
      <c r="G289" s="257">
        <v>31.5</v>
      </c>
      <c r="H289" s="257">
        <v>8.9</v>
      </c>
      <c r="I289" s="252">
        <v>1</v>
      </c>
      <c r="J289" s="250"/>
      <c r="K289" s="250"/>
      <c r="L289" s="250"/>
      <c r="M289" s="250"/>
      <c r="N289" s="250"/>
      <c r="O289" s="250"/>
      <c r="P289" s="250"/>
      <c r="Q289" s="250"/>
      <c r="R289" s="250"/>
      <c r="S289" s="250"/>
      <c r="T289" s="250"/>
    </row>
    <row r="290" spans="1:20">
      <c r="A290" s="183">
        <v>43389</v>
      </c>
      <c r="B290" s="253">
        <v>289</v>
      </c>
      <c r="C290" s="257">
        <v>16</v>
      </c>
      <c r="D290" s="255">
        <v>3.4998</v>
      </c>
      <c r="E290" s="255">
        <v>6.5723431065479501</v>
      </c>
      <c r="F290" s="252">
        <v>0</v>
      </c>
      <c r="G290" s="257">
        <v>30.4</v>
      </c>
      <c r="H290" s="257">
        <v>14.5</v>
      </c>
      <c r="I290" s="252">
        <v>1</v>
      </c>
      <c r="J290" s="250"/>
      <c r="K290" s="250"/>
      <c r="L290" s="250"/>
      <c r="M290" s="250"/>
      <c r="N290" s="250"/>
      <c r="O290" s="250"/>
      <c r="P290" s="250"/>
      <c r="Q290" s="250"/>
      <c r="R290" s="250"/>
      <c r="S290" s="250"/>
      <c r="T290" s="250"/>
    </row>
    <row r="291" spans="1:20">
      <c r="A291" s="183">
        <v>43390</v>
      </c>
      <c r="B291" s="253">
        <v>290</v>
      </c>
      <c r="C291" s="257">
        <v>18</v>
      </c>
      <c r="D291" s="255">
        <v>2.0262000000000002</v>
      </c>
      <c r="E291" s="255">
        <v>4.6513793243220523</v>
      </c>
      <c r="F291" s="252">
        <v>0</v>
      </c>
      <c r="G291" s="257">
        <v>27.9</v>
      </c>
      <c r="H291" s="257">
        <v>12.4</v>
      </c>
      <c r="I291" s="252">
        <v>1</v>
      </c>
      <c r="J291" s="250"/>
      <c r="K291" s="250"/>
      <c r="L291" s="250"/>
      <c r="M291" s="250"/>
      <c r="N291" s="250"/>
      <c r="O291" s="250"/>
      <c r="P291" s="250"/>
      <c r="Q291" s="250"/>
      <c r="R291" s="250"/>
      <c r="S291" s="250"/>
      <c r="T291" s="250"/>
    </row>
    <row r="292" spans="1:20">
      <c r="A292" s="183">
        <v>43391</v>
      </c>
      <c r="B292" s="253">
        <v>291</v>
      </c>
      <c r="C292" s="257">
        <v>13.4</v>
      </c>
      <c r="D292" s="255">
        <v>1.3815</v>
      </c>
      <c r="E292" s="255">
        <v>4.061398362611726</v>
      </c>
      <c r="F292" s="252">
        <v>0</v>
      </c>
      <c r="G292" s="257">
        <v>29.8</v>
      </c>
      <c r="H292" s="252">
        <v>8.4</v>
      </c>
      <c r="I292" s="252">
        <v>1</v>
      </c>
      <c r="J292" s="250"/>
      <c r="K292" s="250"/>
      <c r="L292" s="250"/>
      <c r="M292" s="250"/>
      <c r="N292" s="250"/>
      <c r="O292" s="250"/>
      <c r="P292" s="250"/>
      <c r="Q292" s="250"/>
      <c r="R292" s="250"/>
      <c r="S292" s="250"/>
      <c r="T292" s="250"/>
    </row>
    <row r="293" spans="1:20">
      <c r="A293" s="183">
        <v>43392</v>
      </c>
      <c r="B293" s="253">
        <v>292</v>
      </c>
      <c r="C293" s="257">
        <v>10.4</v>
      </c>
      <c r="D293" s="255">
        <v>1.1052</v>
      </c>
      <c r="E293" s="255">
        <v>3.97454039231474</v>
      </c>
      <c r="F293" s="252">
        <v>0</v>
      </c>
      <c r="G293" s="257">
        <v>32.799999999999997</v>
      </c>
      <c r="H293" s="257">
        <v>8.6</v>
      </c>
      <c r="I293" s="252">
        <v>1</v>
      </c>
      <c r="J293" s="250"/>
      <c r="K293" s="250"/>
      <c r="L293" s="250"/>
      <c r="M293" s="250"/>
      <c r="N293" s="250"/>
      <c r="O293" s="250"/>
      <c r="P293" s="250"/>
      <c r="Q293" s="250"/>
      <c r="R293" s="250"/>
      <c r="S293" s="250"/>
      <c r="T293" s="250"/>
    </row>
    <row r="294" spans="1:20">
      <c r="A294" s="183">
        <v>43393</v>
      </c>
      <c r="B294" s="253">
        <v>293</v>
      </c>
      <c r="C294" s="257">
        <v>9.6999999999999993</v>
      </c>
      <c r="D294" s="255">
        <v>1.5657000000000001</v>
      </c>
      <c r="E294" s="255">
        <v>4.9181626104878164</v>
      </c>
      <c r="F294" s="252">
        <v>0</v>
      </c>
      <c r="G294" s="257">
        <v>34.799999999999997</v>
      </c>
      <c r="H294" s="257">
        <v>9.1999999999999993</v>
      </c>
      <c r="I294" s="252">
        <v>1</v>
      </c>
      <c r="J294" s="250"/>
      <c r="K294" s="250"/>
      <c r="L294" s="250"/>
      <c r="M294" s="250"/>
      <c r="N294" s="250"/>
      <c r="O294" s="250"/>
      <c r="P294" s="250"/>
      <c r="Q294" s="250"/>
      <c r="R294" s="250"/>
      <c r="S294" s="250"/>
      <c r="T294" s="250"/>
    </row>
    <row r="295" spans="1:20">
      <c r="A295" s="183">
        <v>43394</v>
      </c>
      <c r="B295" s="253">
        <v>294</v>
      </c>
      <c r="C295" s="257">
        <v>4.2</v>
      </c>
      <c r="D295" s="255">
        <v>4.0524000000000004</v>
      </c>
      <c r="E295" s="255">
        <v>6.9697269799599582</v>
      </c>
      <c r="F295" s="252">
        <v>0</v>
      </c>
      <c r="G295" s="257">
        <v>26.4</v>
      </c>
      <c r="H295" s="257">
        <v>14.7</v>
      </c>
      <c r="I295" s="252">
        <v>1</v>
      </c>
      <c r="J295" s="250"/>
      <c r="K295" s="250"/>
      <c r="L295" s="250"/>
      <c r="M295" s="250"/>
      <c r="N295" s="250"/>
      <c r="O295" s="250"/>
      <c r="P295" s="250"/>
      <c r="Q295" s="250"/>
      <c r="R295" s="250"/>
      <c r="S295" s="250"/>
      <c r="T295" s="250"/>
    </row>
    <row r="296" spans="1:20">
      <c r="A296" s="183">
        <v>43395</v>
      </c>
      <c r="B296" s="253">
        <v>295</v>
      </c>
      <c r="C296" s="257">
        <v>8.1999999999999993</v>
      </c>
      <c r="D296" s="255">
        <v>2.3025000000000002</v>
      </c>
      <c r="E296" s="255">
        <v>4.9996569024249737</v>
      </c>
      <c r="F296" s="252">
        <v>0</v>
      </c>
      <c r="G296" s="257">
        <v>26.6</v>
      </c>
      <c r="H296" s="257">
        <v>9</v>
      </c>
      <c r="I296" s="252">
        <v>1</v>
      </c>
      <c r="J296" s="250"/>
      <c r="K296" s="250"/>
      <c r="L296" s="250"/>
      <c r="M296" s="250"/>
      <c r="N296" s="250"/>
      <c r="O296" s="250"/>
      <c r="P296" s="250"/>
      <c r="Q296" s="250"/>
      <c r="R296" s="250"/>
      <c r="S296" s="250"/>
      <c r="T296" s="250"/>
    </row>
    <row r="297" spans="1:20">
      <c r="A297" s="183">
        <v>43396</v>
      </c>
      <c r="B297" s="253">
        <v>296</v>
      </c>
      <c r="C297" s="257">
        <v>7.5</v>
      </c>
      <c r="D297" s="255">
        <v>2.1183000000000001</v>
      </c>
      <c r="E297" s="255">
        <v>5.2050133656393118</v>
      </c>
      <c r="F297" s="252">
        <v>0</v>
      </c>
      <c r="G297" s="257">
        <v>30.1</v>
      </c>
      <c r="H297" s="257">
        <v>6.6</v>
      </c>
      <c r="I297" s="252">
        <v>1</v>
      </c>
      <c r="J297" s="250"/>
      <c r="K297" s="250"/>
      <c r="L297" s="250"/>
      <c r="M297" s="250"/>
      <c r="N297" s="250"/>
      <c r="O297" s="250"/>
      <c r="P297" s="250"/>
      <c r="Q297" s="250"/>
      <c r="R297" s="250"/>
      <c r="S297" s="250"/>
      <c r="T297" s="250"/>
    </row>
    <row r="298" spans="1:20">
      <c r="A298" s="183">
        <v>43397</v>
      </c>
      <c r="B298" s="253">
        <v>297</v>
      </c>
      <c r="C298" s="257">
        <v>8.8000000000000007</v>
      </c>
      <c r="D298" s="255">
        <v>3.2235</v>
      </c>
      <c r="E298" s="255">
        <v>7.2662387057000259</v>
      </c>
      <c r="F298" s="252">
        <v>0</v>
      </c>
      <c r="G298" s="257">
        <v>35.200000000000003</v>
      </c>
      <c r="H298" s="257">
        <v>12.7</v>
      </c>
      <c r="I298" s="252">
        <v>1</v>
      </c>
      <c r="J298" s="250"/>
      <c r="K298" s="250"/>
      <c r="L298" s="250"/>
      <c r="M298" s="250"/>
      <c r="N298" s="250"/>
      <c r="O298" s="250"/>
      <c r="P298" s="250"/>
      <c r="Q298" s="250"/>
      <c r="R298" s="250"/>
      <c r="S298" s="250"/>
      <c r="T298" s="250"/>
    </row>
    <row r="299" spans="1:20">
      <c r="A299" s="183">
        <v>43398</v>
      </c>
      <c r="B299" s="253">
        <v>298</v>
      </c>
      <c r="C299" s="257">
        <v>9.5</v>
      </c>
      <c r="D299" s="255">
        <v>1.1973</v>
      </c>
      <c r="E299" s="255">
        <v>4.0624595745758443</v>
      </c>
      <c r="F299" s="252">
        <v>0</v>
      </c>
      <c r="G299" s="252">
        <v>34.200000000000003</v>
      </c>
      <c r="H299" s="257">
        <v>10</v>
      </c>
      <c r="I299" s="252">
        <v>1</v>
      </c>
      <c r="J299" s="250"/>
      <c r="K299" s="250"/>
      <c r="L299" s="250"/>
      <c r="M299" s="250"/>
      <c r="N299" s="250"/>
      <c r="O299" s="250"/>
      <c r="P299" s="250"/>
      <c r="Q299" s="250"/>
      <c r="R299" s="250"/>
      <c r="S299" s="250"/>
      <c r="T299" s="250"/>
    </row>
    <row r="300" spans="1:20">
      <c r="A300" s="183">
        <v>43399</v>
      </c>
      <c r="B300" s="253">
        <v>299</v>
      </c>
      <c r="C300" s="252">
        <v>9.1999999999999993</v>
      </c>
      <c r="D300" s="255">
        <v>0.73680000000000012</v>
      </c>
      <c r="E300" s="255">
        <v>3.1317162733399169</v>
      </c>
      <c r="F300" s="252">
        <v>0</v>
      </c>
      <c r="G300" s="257">
        <v>34.200000000000003</v>
      </c>
      <c r="H300" s="257">
        <v>9.4</v>
      </c>
      <c r="I300" s="252">
        <v>1</v>
      </c>
      <c r="J300" s="250"/>
      <c r="K300" s="250"/>
      <c r="L300" s="250"/>
      <c r="M300" s="250"/>
      <c r="N300" s="250"/>
      <c r="O300" s="250"/>
      <c r="P300" s="250"/>
      <c r="Q300" s="250"/>
      <c r="R300" s="250"/>
      <c r="S300" s="250"/>
      <c r="T300" s="250"/>
    </row>
    <row r="301" spans="1:20">
      <c r="A301" s="183">
        <v>43400</v>
      </c>
      <c r="B301" s="253">
        <v>300</v>
      </c>
      <c r="C301" s="252">
        <v>9.8000000000000007</v>
      </c>
      <c r="D301" s="255">
        <v>1.0131000000000001</v>
      </c>
      <c r="E301" s="255">
        <v>3.4304304074093888</v>
      </c>
      <c r="F301" s="252">
        <v>0</v>
      </c>
      <c r="G301" s="257">
        <v>33.6</v>
      </c>
      <c r="H301" s="257">
        <v>10.6</v>
      </c>
      <c r="I301" s="252">
        <v>1</v>
      </c>
      <c r="J301" s="250"/>
      <c r="K301" s="250"/>
      <c r="L301" s="250"/>
      <c r="M301" s="250"/>
      <c r="N301" s="250"/>
      <c r="O301" s="250"/>
      <c r="P301" s="250"/>
      <c r="Q301" s="250"/>
      <c r="R301" s="250"/>
      <c r="S301" s="250"/>
      <c r="T301" s="250"/>
    </row>
    <row r="302" spans="1:20">
      <c r="A302" s="183">
        <v>43401</v>
      </c>
      <c r="B302" s="253">
        <v>301</v>
      </c>
      <c r="C302" s="257">
        <v>9.1</v>
      </c>
      <c r="D302" s="255">
        <v>1.1973</v>
      </c>
      <c r="E302" s="255">
        <v>3.8989174597256269</v>
      </c>
      <c r="F302" s="252">
        <v>0</v>
      </c>
      <c r="G302" s="257">
        <v>35.4</v>
      </c>
      <c r="H302" s="257">
        <v>9.5</v>
      </c>
      <c r="I302" s="252">
        <v>1</v>
      </c>
      <c r="J302" s="250"/>
      <c r="K302" s="250"/>
      <c r="L302" s="250"/>
      <c r="M302" s="250"/>
      <c r="N302" s="250"/>
      <c r="O302" s="250"/>
      <c r="P302" s="250"/>
      <c r="Q302" s="250"/>
      <c r="R302" s="250"/>
      <c r="S302" s="250"/>
      <c r="T302" s="250"/>
    </row>
    <row r="303" spans="1:20">
      <c r="A303" s="183">
        <v>43402</v>
      </c>
      <c r="B303" s="253">
        <v>302</v>
      </c>
      <c r="C303" s="257">
        <v>8</v>
      </c>
      <c r="D303" s="255">
        <v>2.2103999999999999</v>
      </c>
      <c r="E303" s="255">
        <v>5.4426302182383148</v>
      </c>
      <c r="F303" s="252">
        <v>0</v>
      </c>
      <c r="G303" s="257">
        <v>35</v>
      </c>
      <c r="H303" s="257">
        <v>13.1</v>
      </c>
      <c r="I303" s="252">
        <v>1</v>
      </c>
      <c r="J303" s="250"/>
      <c r="K303" s="250"/>
      <c r="L303" s="250"/>
      <c r="M303" s="250"/>
      <c r="N303" s="250"/>
      <c r="O303" s="250"/>
      <c r="P303" s="250"/>
      <c r="Q303" s="250"/>
      <c r="R303" s="250"/>
      <c r="S303" s="250"/>
      <c r="T303" s="250"/>
    </row>
    <row r="304" spans="1:20">
      <c r="A304" s="183">
        <v>43403</v>
      </c>
      <c r="B304" s="253">
        <v>303</v>
      </c>
      <c r="C304" s="257">
        <v>10.4</v>
      </c>
      <c r="D304" s="255">
        <v>1.5657000000000001</v>
      </c>
      <c r="E304" s="255">
        <v>4.2060155796157188</v>
      </c>
      <c r="F304" s="252">
        <v>0</v>
      </c>
      <c r="G304" s="257">
        <v>32.5</v>
      </c>
      <c r="H304" s="257">
        <v>12</v>
      </c>
      <c r="I304" s="252">
        <v>1</v>
      </c>
      <c r="J304" s="250"/>
      <c r="K304" s="250"/>
      <c r="L304" s="250"/>
      <c r="M304" s="250"/>
      <c r="N304" s="250"/>
      <c r="O304" s="250"/>
      <c r="P304" s="250"/>
      <c r="Q304" s="250"/>
      <c r="R304" s="250"/>
      <c r="S304" s="250"/>
      <c r="T304" s="250"/>
    </row>
    <row r="305" spans="1:20">
      <c r="A305" s="183">
        <v>43404</v>
      </c>
      <c r="B305" s="253">
        <v>304</v>
      </c>
      <c r="C305" s="257">
        <v>11.5</v>
      </c>
      <c r="D305" s="255">
        <v>1.0131000000000001</v>
      </c>
      <c r="E305" s="255">
        <v>2.9742546945652935</v>
      </c>
      <c r="F305" s="252">
        <v>0</v>
      </c>
      <c r="G305" s="257">
        <v>28.8</v>
      </c>
      <c r="H305" s="257">
        <v>11.9</v>
      </c>
      <c r="I305" s="252">
        <v>1</v>
      </c>
      <c r="J305" s="250"/>
      <c r="K305" s="250"/>
      <c r="L305" s="250"/>
      <c r="M305" s="250"/>
      <c r="N305" s="250"/>
      <c r="O305" s="250"/>
      <c r="P305" s="250"/>
      <c r="Q305" s="250"/>
      <c r="R305" s="250"/>
      <c r="S305" s="250"/>
      <c r="T305" s="250"/>
    </row>
    <row r="306" spans="1:20">
      <c r="A306" s="183">
        <v>43405</v>
      </c>
      <c r="B306" s="253">
        <v>305</v>
      </c>
      <c r="C306" s="252">
        <v>12.1</v>
      </c>
      <c r="D306" s="255">
        <v>1.0131000000000001</v>
      </c>
      <c r="E306" s="255">
        <v>3.1005394013561092</v>
      </c>
      <c r="F306" s="252">
        <v>0</v>
      </c>
      <c r="G306" s="257">
        <v>29.5</v>
      </c>
      <c r="H306" s="257">
        <v>7.2</v>
      </c>
      <c r="I306" s="252">
        <v>1</v>
      </c>
      <c r="J306" s="250"/>
      <c r="K306" s="250"/>
      <c r="L306" s="250"/>
      <c r="M306" s="250"/>
      <c r="N306" s="250"/>
      <c r="O306" s="250"/>
      <c r="P306" s="250"/>
      <c r="Q306" s="250"/>
      <c r="R306" s="250"/>
      <c r="S306" s="250"/>
      <c r="T306" s="250"/>
    </row>
    <row r="307" spans="1:20">
      <c r="A307" s="183">
        <v>43406</v>
      </c>
      <c r="B307" s="253">
        <v>306</v>
      </c>
      <c r="C307" s="257">
        <v>11.8</v>
      </c>
      <c r="D307" s="255">
        <v>1.0131000000000001</v>
      </c>
      <c r="E307" s="255">
        <v>3.0053109851609996</v>
      </c>
      <c r="F307" s="252">
        <v>0</v>
      </c>
      <c r="G307" s="257">
        <v>29.4</v>
      </c>
      <c r="H307" s="257">
        <v>6.6</v>
      </c>
      <c r="I307" s="252">
        <v>1</v>
      </c>
      <c r="J307" s="250"/>
      <c r="K307" s="250"/>
      <c r="L307" s="250"/>
      <c r="M307" s="250"/>
      <c r="N307" s="250"/>
      <c r="O307" s="250"/>
      <c r="P307" s="250"/>
      <c r="Q307" s="250"/>
      <c r="R307" s="250"/>
      <c r="S307" s="250"/>
      <c r="T307" s="250"/>
    </row>
    <row r="308" spans="1:20">
      <c r="A308" s="183">
        <v>43407</v>
      </c>
      <c r="B308" s="253">
        <v>307</v>
      </c>
      <c r="C308" s="257">
        <v>9.8000000000000007</v>
      </c>
      <c r="D308" s="255">
        <v>0.82890000000000008</v>
      </c>
      <c r="E308" s="255">
        <v>2.889777505995029</v>
      </c>
      <c r="F308" s="252">
        <v>0</v>
      </c>
      <c r="G308" s="257">
        <v>32</v>
      </c>
      <c r="H308" s="252">
        <v>5.6</v>
      </c>
      <c r="I308" s="252">
        <v>1</v>
      </c>
      <c r="J308" s="250"/>
      <c r="K308" s="250"/>
      <c r="L308" s="250"/>
      <c r="M308" s="250"/>
      <c r="N308" s="250"/>
      <c r="O308" s="250"/>
      <c r="P308" s="250"/>
      <c r="Q308" s="250"/>
      <c r="R308" s="250"/>
      <c r="S308" s="250"/>
      <c r="T308" s="250"/>
    </row>
    <row r="309" spans="1:20">
      <c r="A309" s="183">
        <v>43408</v>
      </c>
      <c r="B309" s="253">
        <v>308</v>
      </c>
      <c r="C309" s="257">
        <v>10.9</v>
      </c>
      <c r="D309" s="255">
        <v>1.0131000000000001</v>
      </c>
      <c r="E309" s="255">
        <v>3.2282028032959138</v>
      </c>
      <c r="F309" s="252">
        <v>0</v>
      </c>
      <c r="G309" s="257">
        <v>33.4</v>
      </c>
      <c r="H309" s="257">
        <v>8.8000000000000007</v>
      </c>
      <c r="I309" s="252">
        <v>1</v>
      </c>
      <c r="J309" s="250"/>
      <c r="K309" s="250"/>
      <c r="L309" s="250"/>
      <c r="M309" s="250"/>
      <c r="N309" s="250"/>
      <c r="O309" s="250"/>
      <c r="P309" s="250"/>
      <c r="Q309" s="250"/>
      <c r="R309" s="250"/>
      <c r="S309" s="250"/>
      <c r="T309" s="250"/>
    </row>
    <row r="310" spans="1:20">
      <c r="A310" s="183">
        <v>43409</v>
      </c>
      <c r="B310" s="253">
        <v>309</v>
      </c>
      <c r="C310" s="252">
        <v>11</v>
      </c>
      <c r="D310" s="255">
        <v>0.92100000000000004</v>
      </c>
      <c r="E310" s="255">
        <v>3.0714210723179547</v>
      </c>
      <c r="F310" s="252">
        <v>0</v>
      </c>
      <c r="G310" s="252">
        <v>33.799999999999997</v>
      </c>
      <c r="H310" s="257">
        <v>9.1999999999999993</v>
      </c>
      <c r="I310" s="252">
        <v>1</v>
      </c>
      <c r="J310" s="250"/>
      <c r="K310" s="250"/>
      <c r="L310" s="250"/>
      <c r="M310" s="250"/>
      <c r="N310" s="250"/>
      <c r="O310" s="250"/>
      <c r="P310" s="250"/>
      <c r="Q310" s="250"/>
      <c r="R310" s="250"/>
      <c r="S310" s="250"/>
      <c r="T310" s="250"/>
    </row>
    <row r="311" spans="1:20">
      <c r="A311" s="183">
        <v>43410</v>
      </c>
      <c r="B311" s="253">
        <v>310</v>
      </c>
      <c r="C311" s="257">
        <v>9.9</v>
      </c>
      <c r="D311" s="255">
        <v>1.1052</v>
      </c>
      <c r="E311" s="255">
        <v>3.4292710949032847</v>
      </c>
      <c r="F311" s="252">
        <v>0</v>
      </c>
      <c r="G311" s="257">
        <v>34.6</v>
      </c>
      <c r="H311" s="257">
        <v>9</v>
      </c>
      <c r="I311" s="252">
        <v>1</v>
      </c>
      <c r="J311" s="250"/>
      <c r="K311" s="250"/>
      <c r="L311" s="250"/>
      <c r="M311" s="250"/>
      <c r="N311" s="250"/>
      <c r="O311" s="250"/>
      <c r="P311" s="250"/>
      <c r="Q311" s="250"/>
      <c r="R311" s="250"/>
      <c r="S311" s="250"/>
      <c r="T311" s="250"/>
    </row>
    <row r="312" spans="1:20">
      <c r="A312" s="183">
        <v>43411</v>
      </c>
      <c r="B312" s="253">
        <v>311</v>
      </c>
      <c r="C312" s="257">
        <v>12.2</v>
      </c>
      <c r="D312" s="255">
        <v>1.0131000000000001</v>
      </c>
      <c r="E312" s="255">
        <v>3.0886781506307677</v>
      </c>
      <c r="F312" s="252">
        <v>0</v>
      </c>
      <c r="G312" s="257">
        <v>32.799999999999997</v>
      </c>
      <c r="H312" s="257">
        <v>11.1</v>
      </c>
      <c r="I312" s="252">
        <v>1</v>
      </c>
      <c r="J312" s="250"/>
      <c r="K312" s="250"/>
      <c r="L312" s="250"/>
      <c r="M312" s="250"/>
      <c r="N312" s="250"/>
      <c r="O312" s="250"/>
      <c r="P312" s="250"/>
      <c r="Q312" s="250"/>
      <c r="R312" s="250"/>
      <c r="S312" s="250"/>
      <c r="T312" s="250"/>
    </row>
    <row r="313" spans="1:20">
      <c r="A313" s="183">
        <v>43412</v>
      </c>
      <c r="B313" s="253">
        <v>312</v>
      </c>
      <c r="C313" s="257">
        <v>13.8</v>
      </c>
      <c r="D313" s="255">
        <v>1.0131000000000001</v>
      </c>
      <c r="E313" s="255">
        <v>2.9848702145153951</v>
      </c>
      <c r="F313" s="252">
        <v>0</v>
      </c>
      <c r="G313" s="257">
        <v>31.6</v>
      </c>
      <c r="H313" s="257">
        <v>9.5</v>
      </c>
      <c r="I313" s="252">
        <v>1</v>
      </c>
      <c r="J313" s="250"/>
      <c r="K313" s="250"/>
      <c r="L313" s="250"/>
      <c r="M313" s="250"/>
      <c r="N313" s="250"/>
      <c r="O313" s="250"/>
      <c r="P313" s="250"/>
      <c r="Q313" s="250"/>
      <c r="R313" s="250"/>
      <c r="S313" s="250"/>
      <c r="T313" s="250"/>
    </row>
    <row r="314" spans="1:20">
      <c r="A314" s="183">
        <v>43413</v>
      </c>
      <c r="B314" s="253">
        <v>313</v>
      </c>
      <c r="C314" s="257">
        <v>13.8</v>
      </c>
      <c r="D314" s="255">
        <v>1.1973</v>
      </c>
      <c r="E314" s="255">
        <v>3.0177716234171208</v>
      </c>
      <c r="F314" s="252">
        <v>0</v>
      </c>
      <c r="G314" s="257">
        <v>29.5</v>
      </c>
      <c r="H314" s="257">
        <v>10.199999999999999</v>
      </c>
      <c r="I314" s="252">
        <v>1</v>
      </c>
      <c r="J314" s="250"/>
      <c r="K314" s="250"/>
      <c r="L314" s="250"/>
      <c r="M314" s="250"/>
      <c r="N314" s="250"/>
      <c r="O314" s="250"/>
      <c r="P314" s="250"/>
      <c r="Q314" s="250"/>
      <c r="R314" s="250"/>
      <c r="S314" s="250"/>
      <c r="T314" s="250"/>
    </row>
    <row r="315" spans="1:20">
      <c r="A315" s="183">
        <v>43414</v>
      </c>
      <c r="B315" s="253">
        <v>314</v>
      </c>
      <c r="C315" s="257">
        <v>17.5</v>
      </c>
      <c r="D315" s="255">
        <v>1.0131000000000001</v>
      </c>
      <c r="E315" s="255">
        <v>2.690458587530514</v>
      </c>
      <c r="F315" s="252">
        <v>0</v>
      </c>
      <c r="G315" s="257">
        <v>28.5</v>
      </c>
      <c r="H315" s="257">
        <v>9.8000000000000007</v>
      </c>
      <c r="I315" s="252">
        <v>1</v>
      </c>
      <c r="J315" s="250"/>
      <c r="K315" s="250"/>
      <c r="L315" s="250"/>
      <c r="M315" s="250"/>
      <c r="N315" s="250"/>
      <c r="O315" s="250"/>
      <c r="P315" s="250"/>
      <c r="Q315" s="250"/>
      <c r="R315" s="250"/>
      <c r="S315" s="250"/>
      <c r="T315" s="250"/>
    </row>
    <row r="316" spans="1:20">
      <c r="A316" s="183">
        <v>43415</v>
      </c>
      <c r="B316" s="253">
        <v>315</v>
      </c>
      <c r="C316" s="257">
        <v>25.7</v>
      </c>
      <c r="D316" s="255">
        <v>1.1973</v>
      </c>
      <c r="E316" s="255">
        <v>2.7184512983171434</v>
      </c>
      <c r="F316" s="252">
        <v>0</v>
      </c>
      <c r="G316" s="257">
        <v>26.6</v>
      </c>
      <c r="H316" s="257">
        <v>8.6</v>
      </c>
      <c r="I316" s="252">
        <v>1</v>
      </c>
      <c r="J316" s="250"/>
      <c r="K316" s="250"/>
      <c r="L316" s="250"/>
      <c r="M316" s="250"/>
      <c r="N316" s="250"/>
      <c r="O316" s="250"/>
      <c r="P316" s="250"/>
      <c r="Q316" s="250"/>
      <c r="R316" s="250"/>
      <c r="S316" s="250"/>
      <c r="T316" s="250"/>
    </row>
    <row r="317" spans="1:20">
      <c r="A317" s="183">
        <v>43416</v>
      </c>
      <c r="B317" s="253">
        <v>316</v>
      </c>
      <c r="C317" s="257">
        <v>21.1</v>
      </c>
      <c r="D317" s="255">
        <v>1.0131000000000001</v>
      </c>
      <c r="E317" s="255">
        <v>2.4926413549303246</v>
      </c>
      <c r="F317" s="252">
        <v>0</v>
      </c>
      <c r="G317" s="257">
        <v>27.2</v>
      </c>
      <c r="H317" s="257">
        <v>8.8000000000000007</v>
      </c>
      <c r="I317" s="252">
        <v>1</v>
      </c>
      <c r="J317" s="250"/>
      <c r="K317" s="250"/>
      <c r="L317" s="250"/>
      <c r="M317" s="250"/>
      <c r="N317" s="250"/>
      <c r="O317" s="250"/>
      <c r="P317" s="250"/>
      <c r="Q317" s="250"/>
      <c r="R317" s="250"/>
      <c r="S317" s="250"/>
      <c r="T317" s="250"/>
    </row>
    <row r="318" spans="1:20">
      <c r="A318" s="183">
        <v>43417</v>
      </c>
      <c r="B318" s="253">
        <v>317</v>
      </c>
      <c r="C318" s="257">
        <v>17.8</v>
      </c>
      <c r="D318" s="255">
        <v>0.82890000000000008</v>
      </c>
      <c r="E318" s="255">
        <v>2.4603254542366413</v>
      </c>
      <c r="F318" s="252">
        <v>0</v>
      </c>
      <c r="G318" s="257">
        <v>29.7</v>
      </c>
      <c r="H318" s="257">
        <v>7.5</v>
      </c>
      <c r="I318" s="252">
        <v>1</v>
      </c>
      <c r="J318" s="250"/>
      <c r="K318" s="250"/>
      <c r="L318" s="250"/>
      <c r="M318" s="250"/>
      <c r="N318" s="250"/>
      <c r="O318" s="250"/>
      <c r="P318" s="250"/>
      <c r="Q318" s="250"/>
      <c r="R318" s="250"/>
      <c r="S318" s="250"/>
      <c r="T318" s="250"/>
    </row>
    <row r="319" spans="1:20">
      <c r="A319" s="183">
        <v>43418</v>
      </c>
      <c r="B319" s="253">
        <v>318</v>
      </c>
      <c r="C319" s="257">
        <v>16.399999999999999</v>
      </c>
      <c r="D319" s="255">
        <v>0.92100000000000004</v>
      </c>
      <c r="E319" s="255">
        <v>2.5685616905377735</v>
      </c>
      <c r="F319" s="252">
        <v>0</v>
      </c>
      <c r="G319" s="257">
        <v>29.4</v>
      </c>
      <c r="H319" s="257">
        <v>6.7</v>
      </c>
      <c r="I319" s="252">
        <v>1</v>
      </c>
      <c r="J319" s="250"/>
      <c r="K319" s="250"/>
      <c r="L319" s="250"/>
      <c r="M319" s="250"/>
      <c r="N319" s="250"/>
      <c r="O319" s="250"/>
      <c r="P319" s="250"/>
      <c r="Q319" s="250"/>
      <c r="R319" s="250"/>
      <c r="S319" s="250"/>
      <c r="T319" s="250"/>
    </row>
    <row r="320" spans="1:20">
      <c r="A320" s="183">
        <v>43419</v>
      </c>
      <c r="B320" s="253">
        <v>319</v>
      </c>
      <c r="C320" s="252">
        <v>14.4</v>
      </c>
      <c r="D320" s="255">
        <v>2.9472000000000005</v>
      </c>
      <c r="E320" s="255">
        <v>4.5281934404628528</v>
      </c>
      <c r="F320" s="252">
        <v>0</v>
      </c>
      <c r="G320" s="257">
        <v>26.8</v>
      </c>
      <c r="H320" s="257">
        <v>10</v>
      </c>
      <c r="I320" s="252">
        <v>1</v>
      </c>
      <c r="J320" s="250"/>
      <c r="K320" s="250"/>
      <c r="L320" s="250"/>
      <c r="M320" s="250"/>
      <c r="N320" s="250"/>
      <c r="O320" s="250"/>
      <c r="P320" s="250"/>
      <c r="Q320" s="250"/>
      <c r="R320" s="250"/>
      <c r="S320" s="250"/>
      <c r="T320" s="250"/>
    </row>
    <row r="321" spans="1:20">
      <c r="A321" s="183">
        <v>43420</v>
      </c>
      <c r="B321" s="253">
        <v>320</v>
      </c>
      <c r="C321" s="257">
        <v>17</v>
      </c>
      <c r="D321" s="255">
        <v>1.1973</v>
      </c>
      <c r="E321" s="255">
        <v>2.7771976264050626</v>
      </c>
      <c r="F321" s="252">
        <v>0</v>
      </c>
      <c r="G321" s="257">
        <v>27.6</v>
      </c>
      <c r="H321" s="257">
        <v>11.2</v>
      </c>
      <c r="I321" s="252">
        <v>1</v>
      </c>
      <c r="J321" s="250"/>
      <c r="K321" s="250"/>
      <c r="L321" s="250"/>
      <c r="M321" s="250"/>
      <c r="N321" s="250"/>
      <c r="O321" s="250"/>
      <c r="P321" s="250"/>
      <c r="Q321" s="250"/>
      <c r="R321" s="250"/>
      <c r="S321" s="250"/>
      <c r="T321" s="250"/>
    </row>
    <row r="322" spans="1:20">
      <c r="A322" s="183">
        <v>43421</v>
      </c>
      <c r="B322" s="253">
        <v>321</v>
      </c>
      <c r="C322" s="257">
        <v>18.399999999999999</v>
      </c>
      <c r="D322" s="255">
        <v>1.0131000000000001</v>
      </c>
      <c r="E322" s="255">
        <v>2.5274357029692935</v>
      </c>
      <c r="F322" s="252">
        <v>0</v>
      </c>
      <c r="G322" s="257">
        <v>27.9</v>
      </c>
      <c r="H322" s="257">
        <v>8</v>
      </c>
      <c r="I322" s="252">
        <v>1</v>
      </c>
      <c r="J322" s="250"/>
      <c r="K322" s="250"/>
      <c r="L322" s="250"/>
      <c r="M322" s="250"/>
      <c r="N322" s="250"/>
      <c r="O322" s="250"/>
      <c r="P322" s="250"/>
      <c r="Q322" s="250"/>
      <c r="R322" s="250"/>
      <c r="S322" s="250"/>
      <c r="T322" s="250"/>
    </row>
    <row r="323" spans="1:20">
      <c r="A323" s="183">
        <v>43422</v>
      </c>
      <c r="B323" s="253">
        <v>322</v>
      </c>
      <c r="C323" s="257">
        <v>17.8</v>
      </c>
      <c r="D323" s="255">
        <v>0.73680000000000012</v>
      </c>
      <c r="E323" s="255">
        <v>2.164873230272927</v>
      </c>
      <c r="F323" s="252">
        <v>0</v>
      </c>
      <c r="G323" s="257">
        <v>28.4</v>
      </c>
      <c r="H323" s="257">
        <v>6</v>
      </c>
      <c r="I323" s="252">
        <v>1</v>
      </c>
      <c r="J323" s="250"/>
      <c r="K323" s="250"/>
      <c r="L323" s="250"/>
      <c r="M323" s="250"/>
      <c r="N323" s="250"/>
      <c r="O323" s="250"/>
      <c r="P323" s="250"/>
      <c r="Q323" s="250"/>
      <c r="R323" s="250"/>
      <c r="S323" s="250"/>
      <c r="T323" s="250"/>
    </row>
    <row r="324" spans="1:20">
      <c r="A324" s="183">
        <v>43423</v>
      </c>
      <c r="B324" s="253">
        <v>323</v>
      </c>
      <c r="C324" s="257">
        <v>13.1</v>
      </c>
      <c r="D324" s="255">
        <v>0.92100000000000004</v>
      </c>
      <c r="E324" s="255">
        <v>2.5376915554332458</v>
      </c>
      <c r="F324" s="252">
        <v>0</v>
      </c>
      <c r="G324" s="257">
        <v>29.5</v>
      </c>
      <c r="H324" s="257">
        <v>4.2</v>
      </c>
      <c r="I324" s="252">
        <v>1</v>
      </c>
      <c r="J324" s="250"/>
      <c r="K324" s="250"/>
      <c r="L324" s="250"/>
      <c r="M324" s="250"/>
      <c r="N324" s="250"/>
      <c r="O324" s="250"/>
      <c r="P324" s="250"/>
      <c r="Q324" s="250"/>
      <c r="R324" s="250"/>
      <c r="S324" s="250"/>
      <c r="T324" s="250"/>
    </row>
    <row r="325" spans="1:20">
      <c r="A325" s="183">
        <v>43424</v>
      </c>
      <c r="B325" s="253">
        <v>324</v>
      </c>
      <c r="C325" s="257">
        <v>12.9</v>
      </c>
      <c r="D325" s="255">
        <v>1.0131000000000001</v>
      </c>
      <c r="E325" s="255">
        <v>2.5961315469363009</v>
      </c>
      <c r="F325" s="252">
        <v>0</v>
      </c>
      <c r="G325" s="257">
        <v>29.2</v>
      </c>
      <c r="H325" s="257">
        <v>5.5</v>
      </c>
      <c r="I325" s="252">
        <v>1</v>
      </c>
      <c r="J325" s="250"/>
      <c r="K325" s="250"/>
      <c r="L325" s="250"/>
      <c r="M325" s="250"/>
      <c r="N325" s="250"/>
      <c r="O325" s="250"/>
      <c r="P325" s="250"/>
      <c r="Q325" s="250"/>
      <c r="R325" s="250"/>
      <c r="S325" s="250"/>
      <c r="T325" s="250"/>
    </row>
    <row r="326" spans="1:20">
      <c r="A326" s="183">
        <v>43425</v>
      </c>
      <c r="B326" s="253">
        <v>325</v>
      </c>
      <c r="C326" s="257">
        <v>15.9</v>
      </c>
      <c r="D326" s="255">
        <v>1.2893999999999999</v>
      </c>
      <c r="E326" s="255">
        <v>2.6507133581125477</v>
      </c>
      <c r="F326" s="252">
        <v>0</v>
      </c>
      <c r="G326" s="257">
        <v>25.5</v>
      </c>
      <c r="H326" s="257">
        <v>6.2</v>
      </c>
      <c r="I326" s="252">
        <v>1</v>
      </c>
      <c r="J326" s="250"/>
      <c r="K326" s="250"/>
      <c r="L326" s="250"/>
      <c r="M326" s="250"/>
      <c r="N326" s="250"/>
      <c r="O326" s="250"/>
      <c r="P326" s="250"/>
      <c r="Q326" s="250"/>
      <c r="R326" s="250"/>
      <c r="S326" s="250"/>
      <c r="T326" s="250"/>
    </row>
    <row r="327" spans="1:20">
      <c r="A327" s="183">
        <v>43426</v>
      </c>
      <c r="B327" s="253">
        <v>326</v>
      </c>
      <c r="C327" s="252">
        <v>13.5</v>
      </c>
      <c r="D327" s="255">
        <v>1.2893999999999999</v>
      </c>
      <c r="E327" s="255">
        <v>2.7208595595806337</v>
      </c>
      <c r="F327" s="252">
        <v>0</v>
      </c>
      <c r="G327" s="257">
        <v>26.1</v>
      </c>
      <c r="H327" s="257">
        <v>7.4</v>
      </c>
      <c r="I327" s="252">
        <v>1</v>
      </c>
      <c r="J327" s="250"/>
      <c r="K327" s="250"/>
      <c r="L327" s="250"/>
      <c r="M327" s="250"/>
      <c r="N327" s="250"/>
      <c r="O327" s="250"/>
      <c r="P327" s="250"/>
      <c r="Q327" s="250"/>
      <c r="R327" s="250"/>
      <c r="S327" s="250"/>
      <c r="T327" s="250"/>
    </row>
    <row r="328" spans="1:20">
      <c r="A328" s="183">
        <v>43427</v>
      </c>
      <c r="B328" s="253">
        <v>327</v>
      </c>
      <c r="C328" s="257">
        <v>8.9</v>
      </c>
      <c r="D328" s="255">
        <v>1.6578000000000002</v>
      </c>
      <c r="E328" s="255">
        <v>2.7486805275449453</v>
      </c>
      <c r="F328" s="252">
        <v>0</v>
      </c>
      <c r="G328" s="252">
        <v>20</v>
      </c>
      <c r="H328" s="257">
        <v>3.4</v>
      </c>
      <c r="I328" s="252">
        <v>1</v>
      </c>
      <c r="J328" s="250"/>
      <c r="K328" s="250"/>
      <c r="L328" s="250"/>
      <c r="M328" s="250"/>
      <c r="N328" s="250"/>
      <c r="O328" s="250"/>
      <c r="P328" s="250"/>
      <c r="Q328" s="250"/>
      <c r="R328" s="250"/>
      <c r="S328" s="250"/>
      <c r="T328" s="250"/>
    </row>
    <row r="329" spans="1:20">
      <c r="A329" s="183">
        <v>43428</v>
      </c>
      <c r="B329" s="253">
        <v>328</v>
      </c>
      <c r="C329" s="257">
        <v>11.9</v>
      </c>
      <c r="D329" s="255">
        <v>2.2103999999999999</v>
      </c>
      <c r="E329" s="255">
        <v>3.2526843732319786</v>
      </c>
      <c r="F329" s="252">
        <v>0</v>
      </c>
      <c r="G329" s="257">
        <v>20.399999999999999</v>
      </c>
      <c r="H329" s="257">
        <v>0.7</v>
      </c>
      <c r="I329" s="252">
        <v>1</v>
      </c>
      <c r="J329" s="250"/>
      <c r="K329" s="250"/>
      <c r="L329" s="250"/>
      <c r="M329" s="250"/>
      <c r="N329" s="250"/>
      <c r="O329" s="250"/>
      <c r="P329" s="250"/>
      <c r="Q329" s="250"/>
      <c r="R329" s="250"/>
      <c r="S329" s="250"/>
      <c r="T329" s="250"/>
    </row>
    <row r="330" spans="1:20">
      <c r="A330" s="183">
        <v>43429</v>
      </c>
      <c r="B330" s="253">
        <v>329</v>
      </c>
      <c r="C330" s="257">
        <v>16.399999999999999</v>
      </c>
      <c r="D330" s="255">
        <v>1.0131000000000001</v>
      </c>
      <c r="E330" s="255">
        <v>1.9601381749374183</v>
      </c>
      <c r="F330" s="252">
        <v>0</v>
      </c>
      <c r="G330" s="257">
        <v>20.100000000000001</v>
      </c>
      <c r="H330" s="252">
        <v>1</v>
      </c>
      <c r="I330" s="252">
        <v>1</v>
      </c>
      <c r="J330" s="250"/>
      <c r="K330" s="250"/>
      <c r="L330" s="250"/>
      <c r="M330" s="250"/>
      <c r="N330" s="250"/>
      <c r="O330" s="250"/>
      <c r="P330" s="250"/>
      <c r="Q330" s="250"/>
      <c r="R330" s="250"/>
      <c r="S330" s="250"/>
      <c r="T330" s="250"/>
    </row>
    <row r="331" spans="1:20">
      <c r="A331" s="183">
        <v>43430</v>
      </c>
      <c r="B331" s="253">
        <v>330</v>
      </c>
      <c r="C331" s="257">
        <v>18.7</v>
      </c>
      <c r="D331" s="255">
        <v>0.73680000000000012</v>
      </c>
      <c r="E331" s="255">
        <v>1.6068443680492706</v>
      </c>
      <c r="F331" s="252">
        <v>0</v>
      </c>
      <c r="G331" s="257">
        <v>19.5</v>
      </c>
      <c r="H331" s="257">
        <v>5.2</v>
      </c>
      <c r="I331" s="252">
        <v>1</v>
      </c>
      <c r="J331" s="250"/>
      <c r="K331" s="250"/>
      <c r="L331" s="250"/>
      <c r="M331" s="250"/>
      <c r="N331" s="250"/>
      <c r="O331" s="250"/>
      <c r="P331" s="250"/>
      <c r="Q331" s="250"/>
      <c r="R331" s="250"/>
      <c r="S331" s="250"/>
      <c r="T331" s="250"/>
    </row>
    <row r="332" spans="1:20">
      <c r="A332" s="183">
        <v>43431</v>
      </c>
      <c r="B332" s="253">
        <v>331</v>
      </c>
      <c r="C332" s="252">
        <v>18</v>
      </c>
      <c r="D332" s="255">
        <v>0.82890000000000008</v>
      </c>
      <c r="E332" s="255">
        <v>1.7837680208364908</v>
      </c>
      <c r="F332" s="252">
        <v>0</v>
      </c>
      <c r="G332" s="257">
        <v>21.6</v>
      </c>
      <c r="H332" s="252">
        <v>2.6</v>
      </c>
      <c r="I332" s="252">
        <v>1</v>
      </c>
      <c r="J332" s="250"/>
      <c r="K332" s="250"/>
      <c r="L332" s="250"/>
      <c r="M332" s="250"/>
      <c r="N332" s="250"/>
      <c r="O332" s="250"/>
      <c r="P332" s="250"/>
      <c r="Q332" s="250"/>
      <c r="R332" s="250"/>
      <c r="S332" s="250"/>
      <c r="T332" s="250"/>
    </row>
    <row r="333" spans="1:20">
      <c r="A333" s="183">
        <v>43432</v>
      </c>
      <c r="B333" s="253">
        <v>332</v>
      </c>
      <c r="C333" s="257">
        <v>15.3</v>
      </c>
      <c r="D333" s="255">
        <v>1.1052</v>
      </c>
      <c r="E333" s="255">
        <v>2.2347345461142836</v>
      </c>
      <c r="F333" s="252">
        <v>0</v>
      </c>
      <c r="G333" s="257">
        <v>23.5</v>
      </c>
      <c r="H333" s="257">
        <v>6.4</v>
      </c>
      <c r="I333" s="252">
        <v>1</v>
      </c>
      <c r="J333" s="250"/>
      <c r="K333" s="250"/>
      <c r="L333" s="250"/>
      <c r="M333" s="250"/>
      <c r="N333" s="250"/>
      <c r="O333" s="250"/>
      <c r="P333" s="250"/>
      <c r="Q333" s="250"/>
      <c r="R333" s="250"/>
      <c r="S333" s="250"/>
      <c r="T333" s="250"/>
    </row>
    <row r="334" spans="1:20">
      <c r="A334" s="183">
        <v>43433</v>
      </c>
      <c r="B334" s="253">
        <v>333</v>
      </c>
      <c r="C334" s="257">
        <v>18.2</v>
      </c>
      <c r="D334" s="255">
        <v>1.1973</v>
      </c>
      <c r="E334" s="255">
        <v>2.0888666975455097</v>
      </c>
      <c r="F334" s="252">
        <v>0</v>
      </c>
      <c r="G334" s="257">
        <v>21.4</v>
      </c>
      <c r="H334" s="257">
        <v>11.6</v>
      </c>
      <c r="I334" s="252">
        <v>1</v>
      </c>
      <c r="J334" s="250"/>
      <c r="K334" s="250"/>
      <c r="L334" s="250"/>
      <c r="M334" s="250"/>
      <c r="N334" s="250"/>
      <c r="O334" s="250"/>
      <c r="P334" s="250"/>
      <c r="Q334" s="250"/>
      <c r="R334" s="250"/>
      <c r="S334" s="250"/>
      <c r="T334" s="250"/>
    </row>
    <row r="335" spans="1:20">
      <c r="A335" s="183">
        <v>43434</v>
      </c>
      <c r="B335" s="253">
        <v>334</v>
      </c>
      <c r="C335" s="257">
        <v>66.8</v>
      </c>
      <c r="D335" s="255">
        <v>1.9341000000000002</v>
      </c>
      <c r="E335" s="255">
        <v>1.0059893105638276</v>
      </c>
      <c r="F335" s="252">
        <v>29.97</v>
      </c>
      <c r="G335" s="257">
        <v>20.9</v>
      </c>
      <c r="H335" s="257">
        <v>15.7</v>
      </c>
      <c r="I335" s="252">
        <v>1</v>
      </c>
      <c r="J335" s="250"/>
      <c r="K335" s="250"/>
      <c r="L335" s="250"/>
      <c r="M335" s="250"/>
      <c r="N335" s="250"/>
      <c r="O335" s="250"/>
      <c r="P335" s="250"/>
      <c r="Q335" s="250"/>
      <c r="R335" s="250"/>
      <c r="S335" s="250"/>
      <c r="T335" s="250"/>
    </row>
    <row r="336" spans="1:20">
      <c r="A336" s="183">
        <v>43435</v>
      </c>
      <c r="B336" s="253">
        <v>335</v>
      </c>
      <c r="C336" s="257">
        <v>47.8</v>
      </c>
      <c r="D336" s="255">
        <v>4.9734000000000007</v>
      </c>
      <c r="E336" s="255">
        <v>2.7978756310759851</v>
      </c>
      <c r="F336" s="252">
        <v>1.02</v>
      </c>
      <c r="G336" s="257">
        <v>20</v>
      </c>
      <c r="H336" s="257">
        <v>9.1</v>
      </c>
      <c r="I336" s="252">
        <v>1</v>
      </c>
      <c r="J336" s="250"/>
      <c r="K336" s="250"/>
      <c r="L336" s="250"/>
      <c r="M336" s="250"/>
      <c r="N336" s="250"/>
      <c r="O336" s="250"/>
      <c r="P336" s="250"/>
      <c r="Q336" s="250"/>
      <c r="R336" s="250"/>
      <c r="S336" s="250"/>
      <c r="T336" s="250"/>
    </row>
    <row r="337" spans="1:20">
      <c r="A337" s="183">
        <v>43436</v>
      </c>
      <c r="B337" s="253">
        <v>336</v>
      </c>
      <c r="C337" s="257">
        <v>34.1</v>
      </c>
      <c r="D337" s="255">
        <v>1.0131000000000001</v>
      </c>
      <c r="E337" s="255">
        <v>1.612967300554943</v>
      </c>
      <c r="F337" s="252">
        <v>0</v>
      </c>
      <c r="G337" s="257">
        <v>17.100000000000001</v>
      </c>
      <c r="H337" s="257">
        <v>4.2</v>
      </c>
      <c r="I337" s="252">
        <v>1</v>
      </c>
      <c r="J337" s="250"/>
      <c r="K337" s="250"/>
      <c r="L337" s="250"/>
      <c r="M337" s="250"/>
      <c r="N337" s="250"/>
      <c r="O337" s="250"/>
      <c r="P337" s="250"/>
      <c r="Q337" s="250"/>
      <c r="R337" s="250"/>
      <c r="S337" s="250"/>
      <c r="T337" s="250"/>
    </row>
    <row r="338" spans="1:20">
      <c r="A338" s="183">
        <v>43437</v>
      </c>
      <c r="B338" s="253">
        <v>337</v>
      </c>
      <c r="C338" s="257">
        <v>29.2</v>
      </c>
      <c r="D338" s="255">
        <v>1.0131000000000001</v>
      </c>
      <c r="E338" s="255">
        <v>1.9042778382557741</v>
      </c>
      <c r="F338" s="252">
        <v>0</v>
      </c>
      <c r="G338" s="257">
        <v>22.2</v>
      </c>
      <c r="H338" s="257">
        <v>3.4</v>
      </c>
      <c r="I338" s="252">
        <v>1</v>
      </c>
      <c r="J338" s="250"/>
      <c r="K338" s="250"/>
      <c r="L338" s="250"/>
      <c r="M338" s="250"/>
      <c r="N338" s="250"/>
      <c r="O338" s="250"/>
      <c r="P338" s="250"/>
      <c r="Q338" s="250"/>
      <c r="R338" s="250"/>
      <c r="S338" s="250"/>
      <c r="T338" s="250"/>
    </row>
    <row r="339" spans="1:20">
      <c r="A339" s="183">
        <v>43438</v>
      </c>
      <c r="B339" s="253">
        <v>338</v>
      </c>
      <c r="C339" s="257">
        <v>26.3</v>
      </c>
      <c r="D339" s="255">
        <v>0.92100000000000004</v>
      </c>
      <c r="E339" s="255">
        <v>1.8109194853775368</v>
      </c>
      <c r="F339" s="252">
        <v>0</v>
      </c>
      <c r="G339" s="257">
        <v>22.8</v>
      </c>
      <c r="H339" s="257">
        <v>5.0999999999999996</v>
      </c>
      <c r="I339" s="252">
        <v>1</v>
      </c>
      <c r="J339" s="250"/>
      <c r="K339" s="250"/>
      <c r="L339" s="250"/>
      <c r="M339" s="250"/>
      <c r="N339" s="250"/>
      <c r="O339" s="250"/>
      <c r="P339" s="250"/>
      <c r="Q339" s="250"/>
      <c r="R339" s="250"/>
      <c r="S339" s="250"/>
      <c r="T339" s="250"/>
    </row>
    <row r="340" spans="1:20">
      <c r="A340" s="183">
        <v>43439</v>
      </c>
      <c r="B340" s="253">
        <v>339</v>
      </c>
      <c r="C340" s="257">
        <v>37.5</v>
      </c>
      <c r="D340" s="255">
        <v>1.1052</v>
      </c>
      <c r="E340" s="255">
        <v>1.847004752880101</v>
      </c>
      <c r="F340" s="252">
        <v>0</v>
      </c>
      <c r="G340" s="257">
        <v>22.9</v>
      </c>
      <c r="H340" s="257">
        <v>4.5999999999999996</v>
      </c>
      <c r="I340" s="252">
        <v>1</v>
      </c>
      <c r="J340" s="250"/>
      <c r="K340" s="250"/>
      <c r="L340" s="250"/>
      <c r="M340" s="250"/>
      <c r="N340" s="250"/>
      <c r="O340" s="250"/>
      <c r="P340" s="250"/>
      <c r="Q340" s="250"/>
      <c r="R340" s="250"/>
      <c r="S340" s="250"/>
      <c r="T340" s="250"/>
    </row>
    <row r="341" spans="1:20">
      <c r="A341" s="183">
        <v>43440</v>
      </c>
      <c r="B341" s="253">
        <v>340</v>
      </c>
      <c r="C341" s="257">
        <v>39.299999999999997</v>
      </c>
      <c r="D341" s="255">
        <v>1.1052</v>
      </c>
      <c r="E341" s="255">
        <v>1.69794244508111</v>
      </c>
      <c r="F341" s="252">
        <v>0</v>
      </c>
      <c r="G341" s="257">
        <v>21.8</v>
      </c>
      <c r="H341" s="257">
        <v>5.6</v>
      </c>
      <c r="I341" s="252">
        <v>1</v>
      </c>
      <c r="J341" s="250"/>
      <c r="K341" s="250"/>
      <c r="L341" s="250"/>
      <c r="M341" s="250"/>
      <c r="N341" s="250"/>
      <c r="O341" s="250"/>
      <c r="P341" s="250"/>
      <c r="Q341" s="250"/>
      <c r="R341" s="250"/>
      <c r="S341" s="250"/>
      <c r="T341" s="250"/>
    </row>
    <row r="342" spans="1:20">
      <c r="A342" s="183">
        <v>43441</v>
      </c>
      <c r="B342" s="253">
        <v>341</v>
      </c>
      <c r="C342" s="257">
        <v>50</v>
      </c>
      <c r="D342" s="255">
        <v>4.5129000000000001</v>
      </c>
      <c r="E342" s="255">
        <v>2.7612865721234869</v>
      </c>
      <c r="F342" s="252">
        <v>3.81</v>
      </c>
      <c r="G342" s="257">
        <v>22</v>
      </c>
      <c r="H342" s="257">
        <v>9.8000000000000007</v>
      </c>
      <c r="I342" s="252">
        <v>1</v>
      </c>
      <c r="J342" s="250"/>
      <c r="K342" s="250"/>
      <c r="L342" s="250"/>
      <c r="M342" s="250"/>
      <c r="N342" s="250"/>
      <c r="O342" s="250"/>
      <c r="P342" s="250"/>
      <c r="Q342" s="250"/>
      <c r="R342" s="250"/>
      <c r="S342" s="250"/>
      <c r="T342" s="250"/>
    </row>
    <row r="343" spans="1:20">
      <c r="A343" s="183">
        <v>43442</v>
      </c>
      <c r="B343" s="253">
        <v>342</v>
      </c>
      <c r="C343" s="257">
        <v>44.8</v>
      </c>
      <c r="D343" s="255">
        <v>2.4867000000000004</v>
      </c>
      <c r="E343" s="255">
        <v>1.7457785228886917</v>
      </c>
      <c r="F343" s="252">
        <v>12.19</v>
      </c>
      <c r="G343" s="257">
        <v>14.3</v>
      </c>
      <c r="H343" s="257">
        <v>6.9</v>
      </c>
      <c r="I343" s="252">
        <v>1</v>
      </c>
      <c r="J343" s="250"/>
      <c r="K343" s="250"/>
      <c r="L343" s="250"/>
      <c r="M343" s="250"/>
      <c r="N343" s="250"/>
      <c r="O343" s="250"/>
      <c r="P343" s="250"/>
      <c r="Q343" s="250"/>
      <c r="R343" s="250"/>
      <c r="S343" s="250"/>
      <c r="T343" s="250"/>
    </row>
    <row r="344" spans="1:20">
      <c r="A344" s="183">
        <v>43443</v>
      </c>
      <c r="B344" s="253">
        <v>343</v>
      </c>
      <c r="C344" s="257">
        <v>62.9</v>
      </c>
      <c r="D344" s="255">
        <v>1.2893999999999999</v>
      </c>
      <c r="E344" s="255">
        <v>1.0238199503774081</v>
      </c>
      <c r="F344" s="252">
        <v>0</v>
      </c>
      <c r="G344" s="257">
        <v>13.3</v>
      </c>
      <c r="H344" s="257">
        <v>6</v>
      </c>
      <c r="I344" s="252">
        <v>1</v>
      </c>
      <c r="J344" s="250"/>
      <c r="K344" s="250"/>
      <c r="L344" s="250"/>
      <c r="M344" s="250"/>
      <c r="N344" s="250"/>
      <c r="O344" s="250"/>
      <c r="P344" s="250"/>
      <c r="Q344" s="250"/>
      <c r="R344" s="250"/>
      <c r="S344" s="250"/>
      <c r="T344" s="250"/>
    </row>
    <row r="345" spans="1:20">
      <c r="A345" s="183">
        <v>43444</v>
      </c>
      <c r="B345" s="253">
        <v>344</v>
      </c>
      <c r="C345" s="257">
        <v>70.400000000000006</v>
      </c>
      <c r="D345" s="255">
        <v>1.6578000000000002</v>
      </c>
      <c r="E345" s="255">
        <v>1.0722829102094493</v>
      </c>
      <c r="F345" s="252">
        <v>6.86</v>
      </c>
      <c r="G345" s="257">
        <v>14.1</v>
      </c>
      <c r="H345" s="257">
        <v>7.5</v>
      </c>
      <c r="I345" s="252">
        <v>1</v>
      </c>
      <c r="J345" s="250"/>
      <c r="K345" s="250"/>
      <c r="L345" s="250"/>
      <c r="M345" s="250"/>
      <c r="N345" s="250"/>
      <c r="O345" s="250"/>
      <c r="P345" s="250"/>
      <c r="Q345" s="250"/>
      <c r="R345" s="250"/>
      <c r="S345" s="250"/>
      <c r="T345" s="250"/>
    </row>
    <row r="346" spans="1:20">
      <c r="A346" s="183">
        <v>43445</v>
      </c>
      <c r="B346" s="253">
        <v>345</v>
      </c>
      <c r="C346" s="257">
        <v>71</v>
      </c>
      <c r="D346" s="255">
        <v>1.9341000000000002</v>
      </c>
      <c r="E346" s="255">
        <v>1.0006192310497231</v>
      </c>
      <c r="F346" s="252">
        <v>0.51</v>
      </c>
      <c r="G346" s="252">
        <v>12.5</v>
      </c>
      <c r="H346" s="257">
        <v>5.8</v>
      </c>
      <c r="I346" s="252">
        <v>1</v>
      </c>
      <c r="J346" s="250"/>
      <c r="K346" s="250"/>
      <c r="L346" s="250"/>
      <c r="M346" s="250"/>
      <c r="N346" s="250"/>
      <c r="O346" s="250"/>
      <c r="P346" s="250"/>
      <c r="Q346" s="250"/>
      <c r="R346" s="250"/>
      <c r="S346" s="250"/>
      <c r="T346" s="250"/>
    </row>
    <row r="347" spans="1:20">
      <c r="A347" s="183">
        <v>43446</v>
      </c>
      <c r="B347" s="253">
        <v>346</v>
      </c>
      <c r="C347" s="257">
        <v>53.6</v>
      </c>
      <c r="D347" s="255">
        <v>0.73680000000000012</v>
      </c>
      <c r="E347" s="255">
        <v>1.1041302547486984</v>
      </c>
      <c r="F347" s="252">
        <v>0</v>
      </c>
      <c r="G347" s="257">
        <v>14.3</v>
      </c>
      <c r="H347" s="257">
        <v>2.5</v>
      </c>
      <c r="I347" s="252">
        <v>1</v>
      </c>
      <c r="J347" s="250"/>
      <c r="K347" s="250"/>
      <c r="L347" s="250"/>
      <c r="M347" s="250"/>
      <c r="N347" s="250"/>
      <c r="O347" s="250"/>
      <c r="P347" s="250"/>
      <c r="Q347" s="250"/>
      <c r="R347" s="250"/>
      <c r="S347" s="250"/>
      <c r="T347" s="250"/>
    </row>
    <row r="348" spans="1:20">
      <c r="A348" s="183">
        <v>43447</v>
      </c>
      <c r="B348" s="253">
        <v>347</v>
      </c>
      <c r="C348" s="257">
        <v>40.5</v>
      </c>
      <c r="D348" s="255">
        <v>1.1052</v>
      </c>
      <c r="E348" s="255">
        <v>1.4132651120809323</v>
      </c>
      <c r="F348" s="252">
        <v>0</v>
      </c>
      <c r="G348" s="257">
        <v>16.100000000000001</v>
      </c>
      <c r="H348" s="252">
        <v>2.1</v>
      </c>
      <c r="I348" s="252">
        <v>1</v>
      </c>
      <c r="J348" s="250"/>
      <c r="K348" s="250"/>
      <c r="L348" s="250"/>
      <c r="M348" s="250"/>
      <c r="N348" s="250"/>
      <c r="O348" s="250"/>
      <c r="P348" s="250"/>
      <c r="Q348" s="250"/>
      <c r="R348" s="250"/>
      <c r="S348" s="250"/>
      <c r="T348" s="250"/>
    </row>
    <row r="349" spans="1:20">
      <c r="A349" s="183">
        <v>43448</v>
      </c>
      <c r="B349" s="253">
        <v>348</v>
      </c>
      <c r="C349" s="257">
        <v>40.299999999999997</v>
      </c>
      <c r="D349" s="255">
        <v>2.0262000000000002</v>
      </c>
      <c r="E349" s="255">
        <v>1.6704725699356555</v>
      </c>
      <c r="F349" s="252">
        <v>0</v>
      </c>
      <c r="G349" s="257">
        <v>13.3</v>
      </c>
      <c r="H349" s="257">
        <v>2.2000000000000002</v>
      </c>
      <c r="I349" s="252">
        <v>1</v>
      </c>
      <c r="J349" s="250"/>
      <c r="K349" s="250"/>
      <c r="L349" s="250"/>
      <c r="M349" s="250"/>
      <c r="N349" s="250"/>
      <c r="O349" s="250"/>
      <c r="P349" s="250"/>
      <c r="Q349" s="250"/>
      <c r="R349" s="250"/>
      <c r="S349" s="250"/>
      <c r="T349" s="250"/>
    </row>
    <row r="350" spans="1:20">
      <c r="A350" s="183">
        <v>43449</v>
      </c>
      <c r="B350" s="253">
        <v>349</v>
      </c>
      <c r="C350" s="257">
        <v>22</v>
      </c>
      <c r="D350" s="255">
        <v>1.1052</v>
      </c>
      <c r="E350" s="255">
        <v>1.4418588086915796</v>
      </c>
      <c r="F350" s="252">
        <v>0</v>
      </c>
      <c r="G350" s="257">
        <v>13.9</v>
      </c>
      <c r="H350" s="257">
        <v>-0.8</v>
      </c>
      <c r="I350" s="252">
        <v>1</v>
      </c>
      <c r="J350" s="250"/>
      <c r="K350" s="250"/>
      <c r="L350" s="250"/>
      <c r="M350" s="250"/>
      <c r="N350" s="250"/>
      <c r="O350" s="250"/>
      <c r="P350" s="250"/>
      <c r="Q350" s="250"/>
      <c r="R350" s="250"/>
      <c r="S350" s="250"/>
      <c r="T350" s="250"/>
    </row>
    <row r="351" spans="1:20">
      <c r="A351" s="183">
        <v>43450</v>
      </c>
      <c r="B351" s="253">
        <v>350</v>
      </c>
      <c r="C351" s="257">
        <v>26.5</v>
      </c>
      <c r="D351" s="255">
        <v>0.82890000000000008</v>
      </c>
      <c r="E351" s="255">
        <v>1.2931832564553933</v>
      </c>
      <c r="F351" s="252">
        <v>0</v>
      </c>
      <c r="G351" s="257">
        <v>15.4</v>
      </c>
      <c r="H351" s="257">
        <v>-0.8</v>
      </c>
      <c r="I351" s="252">
        <v>1</v>
      </c>
      <c r="J351" s="250"/>
      <c r="K351" s="250"/>
      <c r="L351" s="250"/>
      <c r="M351" s="250"/>
      <c r="N351" s="250"/>
      <c r="O351" s="250"/>
      <c r="P351" s="250"/>
      <c r="Q351" s="250"/>
      <c r="R351" s="250"/>
      <c r="S351" s="250"/>
      <c r="T351" s="250"/>
    </row>
    <row r="352" spans="1:20">
      <c r="A352" s="183">
        <v>43451</v>
      </c>
      <c r="B352" s="253">
        <v>351</v>
      </c>
      <c r="C352" s="257">
        <v>24.1</v>
      </c>
      <c r="D352" s="255">
        <v>0.82890000000000008</v>
      </c>
      <c r="E352" s="255">
        <v>1.4278814649517979</v>
      </c>
      <c r="F352" s="252">
        <v>0</v>
      </c>
      <c r="G352" s="257">
        <v>18</v>
      </c>
      <c r="H352" s="257">
        <v>-0.9</v>
      </c>
      <c r="I352" s="252">
        <v>1</v>
      </c>
      <c r="J352" s="250"/>
      <c r="K352" s="250"/>
      <c r="L352" s="250"/>
      <c r="M352" s="250"/>
      <c r="N352" s="250"/>
      <c r="O352" s="250"/>
      <c r="P352" s="250"/>
      <c r="Q352" s="250"/>
      <c r="R352" s="250"/>
      <c r="S352" s="250"/>
      <c r="T352" s="250"/>
    </row>
    <row r="353" spans="1:20">
      <c r="A353" s="183">
        <v>43452</v>
      </c>
      <c r="B353" s="253">
        <v>352</v>
      </c>
      <c r="C353" s="257">
        <v>30.9</v>
      </c>
      <c r="D353" s="255">
        <v>0.92100000000000004</v>
      </c>
      <c r="E353" s="255">
        <v>1.4413356218572049</v>
      </c>
      <c r="F353" s="252">
        <v>0</v>
      </c>
      <c r="G353" s="257">
        <v>17.8</v>
      </c>
      <c r="H353" s="257">
        <v>-0.6</v>
      </c>
      <c r="I353" s="252">
        <v>1</v>
      </c>
      <c r="J353" s="250"/>
      <c r="K353" s="250"/>
      <c r="L353" s="250"/>
      <c r="M353" s="250"/>
      <c r="N353" s="250"/>
      <c r="O353" s="250"/>
      <c r="P353" s="250"/>
      <c r="Q353" s="250"/>
      <c r="R353" s="250"/>
      <c r="S353" s="250"/>
      <c r="T353" s="250"/>
    </row>
    <row r="354" spans="1:20">
      <c r="A354" s="183">
        <v>43453</v>
      </c>
      <c r="B354" s="253">
        <v>353</v>
      </c>
      <c r="C354" s="257">
        <v>30.6</v>
      </c>
      <c r="D354" s="255">
        <v>0.92100000000000004</v>
      </c>
      <c r="E354" s="255">
        <v>1.4491310278377512</v>
      </c>
      <c r="F354" s="252">
        <v>0</v>
      </c>
      <c r="G354" s="257">
        <v>18</v>
      </c>
      <c r="H354" s="257">
        <v>1.5</v>
      </c>
      <c r="I354" s="252">
        <v>1</v>
      </c>
      <c r="J354" s="250"/>
      <c r="K354" s="250"/>
      <c r="L354" s="250"/>
      <c r="M354" s="250"/>
      <c r="N354" s="250"/>
      <c r="O354" s="250"/>
      <c r="P354" s="250"/>
      <c r="Q354" s="250"/>
      <c r="R354" s="250"/>
      <c r="S354" s="250"/>
      <c r="T354" s="250"/>
    </row>
    <row r="355" spans="1:20">
      <c r="A355" s="183">
        <v>43454</v>
      </c>
      <c r="B355" s="253">
        <v>354</v>
      </c>
      <c r="C355" s="257">
        <v>32.4</v>
      </c>
      <c r="D355" s="255">
        <v>0.92100000000000004</v>
      </c>
      <c r="E355" s="255">
        <v>1.392792019875206</v>
      </c>
      <c r="F355" s="252">
        <v>0</v>
      </c>
      <c r="G355" s="257">
        <v>17.100000000000001</v>
      </c>
      <c r="H355" s="257">
        <v>0.5</v>
      </c>
      <c r="I355" s="252">
        <v>1</v>
      </c>
      <c r="J355" s="250"/>
      <c r="K355" s="250"/>
      <c r="L355" s="250"/>
      <c r="M355" s="250"/>
      <c r="N355" s="250"/>
      <c r="O355" s="250"/>
      <c r="P355" s="250"/>
      <c r="Q355" s="250"/>
      <c r="R355" s="250"/>
      <c r="S355" s="250"/>
      <c r="T355" s="250"/>
    </row>
    <row r="356" spans="1:20">
      <c r="A356" s="183">
        <v>43455</v>
      </c>
      <c r="B356" s="253">
        <v>355</v>
      </c>
      <c r="C356" s="257">
        <v>23.3</v>
      </c>
      <c r="D356" s="255">
        <v>3.1314000000000002</v>
      </c>
      <c r="E356" s="255">
        <v>2.4838930469329839</v>
      </c>
      <c r="F356" s="252">
        <v>0</v>
      </c>
      <c r="G356" s="257">
        <v>14.3</v>
      </c>
      <c r="H356" s="257">
        <v>4.4000000000000004</v>
      </c>
      <c r="I356" s="252">
        <v>1</v>
      </c>
      <c r="J356" s="250"/>
      <c r="K356" s="250"/>
      <c r="L356" s="250"/>
      <c r="M356" s="250"/>
      <c r="N356" s="250"/>
      <c r="O356" s="250"/>
      <c r="P356" s="250"/>
      <c r="Q356" s="250"/>
      <c r="R356" s="250"/>
      <c r="S356" s="250"/>
      <c r="T356" s="250"/>
    </row>
    <row r="357" spans="1:20">
      <c r="A357" s="183">
        <v>43456</v>
      </c>
      <c r="B357" s="253">
        <v>356</v>
      </c>
      <c r="C357" s="257">
        <v>21.7</v>
      </c>
      <c r="D357" s="255">
        <v>1.2893999999999999</v>
      </c>
      <c r="E357" s="255">
        <v>1.5512482676199162</v>
      </c>
      <c r="F357" s="252">
        <v>0</v>
      </c>
      <c r="G357" s="257">
        <v>12.5</v>
      </c>
      <c r="H357" s="257">
        <v>-1.7</v>
      </c>
      <c r="I357" s="252">
        <v>1</v>
      </c>
      <c r="J357" s="250"/>
      <c r="K357" s="250"/>
      <c r="L357" s="250"/>
      <c r="M357" s="250"/>
      <c r="N357" s="250"/>
      <c r="O357" s="250"/>
      <c r="P357" s="250"/>
      <c r="Q357" s="250"/>
      <c r="R357" s="250"/>
      <c r="S357" s="250"/>
      <c r="T357" s="250"/>
    </row>
    <row r="358" spans="1:20">
      <c r="A358" s="183">
        <v>43457</v>
      </c>
      <c r="B358" s="253">
        <v>357</v>
      </c>
      <c r="C358" s="257">
        <v>19.2</v>
      </c>
      <c r="D358" s="255">
        <v>0.82890000000000008</v>
      </c>
      <c r="E358" s="255">
        <v>1.3337309016197354</v>
      </c>
      <c r="F358" s="252">
        <v>0</v>
      </c>
      <c r="G358" s="252">
        <v>15.1</v>
      </c>
      <c r="H358" s="257">
        <v>-3.5</v>
      </c>
      <c r="I358" s="252">
        <v>1</v>
      </c>
      <c r="J358" s="250"/>
      <c r="K358" s="250"/>
      <c r="L358" s="250"/>
      <c r="M358" s="250"/>
      <c r="N358" s="250"/>
      <c r="O358" s="250"/>
      <c r="P358" s="250"/>
      <c r="Q358" s="250"/>
      <c r="R358" s="250"/>
      <c r="S358" s="250"/>
      <c r="T358" s="250"/>
    </row>
    <row r="359" spans="1:20">
      <c r="A359" s="183">
        <v>43458</v>
      </c>
      <c r="B359" s="253">
        <v>358</v>
      </c>
      <c r="C359" s="257">
        <v>22.4</v>
      </c>
      <c r="D359" s="255">
        <v>1.1052</v>
      </c>
      <c r="E359" s="255">
        <v>1.687373086766478</v>
      </c>
      <c r="F359" s="252">
        <v>0</v>
      </c>
      <c r="G359" s="257">
        <v>18.100000000000001</v>
      </c>
      <c r="H359" s="257">
        <v>-2.4</v>
      </c>
      <c r="I359" s="252">
        <v>1</v>
      </c>
      <c r="J359" s="250"/>
      <c r="K359" s="250"/>
      <c r="L359" s="250"/>
      <c r="M359" s="250"/>
      <c r="N359" s="250"/>
      <c r="O359" s="250"/>
      <c r="P359" s="250"/>
      <c r="Q359" s="250"/>
      <c r="R359" s="250"/>
      <c r="S359" s="250"/>
      <c r="T359" s="250"/>
    </row>
    <row r="360" spans="1:20">
      <c r="A360" s="183">
        <v>43459</v>
      </c>
      <c r="B360" s="253">
        <v>359</v>
      </c>
      <c r="C360" s="257">
        <v>11.3</v>
      </c>
      <c r="D360" s="255">
        <v>2.3946000000000001</v>
      </c>
      <c r="E360" s="255">
        <v>2.4189860316284948</v>
      </c>
      <c r="F360" s="252">
        <v>0</v>
      </c>
      <c r="G360" s="257">
        <v>14.3</v>
      </c>
      <c r="H360" s="257">
        <v>-0.5</v>
      </c>
      <c r="I360" s="252">
        <v>1</v>
      </c>
      <c r="J360" s="250"/>
      <c r="K360" s="250"/>
      <c r="L360" s="250"/>
      <c r="M360" s="250"/>
      <c r="N360" s="250"/>
      <c r="O360" s="250"/>
      <c r="P360" s="250"/>
      <c r="Q360" s="250"/>
      <c r="R360" s="250"/>
      <c r="S360" s="250"/>
      <c r="T360" s="250"/>
    </row>
    <row r="361" spans="1:20">
      <c r="A361" s="183">
        <v>43460</v>
      </c>
      <c r="B361" s="253">
        <v>360</v>
      </c>
      <c r="C361" s="257">
        <v>14.6</v>
      </c>
      <c r="D361" s="255">
        <v>0.92100000000000004</v>
      </c>
      <c r="E361" s="255">
        <v>1.3764201869259849</v>
      </c>
      <c r="F361" s="252">
        <v>0</v>
      </c>
      <c r="G361" s="257">
        <v>13.4</v>
      </c>
      <c r="H361" s="257">
        <v>-4.4000000000000004</v>
      </c>
      <c r="I361" s="252">
        <v>1</v>
      </c>
      <c r="J361" s="250"/>
      <c r="K361" s="250"/>
      <c r="L361" s="250"/>
      <c r="M361" s="250"/>
      <c r="N361" s="250"/>
      <c r="O361" s="250"/>
      <c r="P361" s="250"/>
      <c r="Q361" s="250"/>
      <c r="R361" s="250"/>
      <c r="S361" s="250"/>
      <c r="T361" s="250"/>
    </row>
    <row r="362" spans="1:20">
      <c r="A362" s="183">
        <v>43461</v>
      </c>
      <c r="B362" s="253">
        <v>361</v>
      </c>
      <c r="C362" s="257">
        <v>16</v>
      </c>
      <c r="D362" s="255">
        <v>3.0392999999999999</v>
      </c>
      <c r="E362" s="255">
        <v>2.4584382988576814</v>
      </c>
      <c r="F362" s="252">
        <v>0</v>
      </c>
      <c r="G362" s="257">
        <v>11.4</v>
      </c>
      <c r="H362" s="257">
        <v>-0.8</v>
      </c>
      <c r="I362" s="252">
        <v>1</v>
      </c>
      <c r="J362" s="250"/>
      <c r="K362" s="250"/>
      <c r="L362" s="250"/>
      <c r="M362" s="250"/>
      <c r="N362" s="250"/>
      <c r="O362" s="250"/>
      <c r="P362" s="250"/>
      <c r="Q362" s="250"/>
      <c r="R362" s="250"/>
      <c r="S362" s="250"/>
      <c r="T362" s="250"/>
    </row>
    <row r="363" spans="1:20">
      <c r="A363" s="183">
        <v>43462</v>
      </c>
      <c r="B363" s="253">
        <v>362</v>
      </c>
      <c r="C363" s="252">
        <v>16</v>
      </c>
      <c r="D363" s="255">
        <v>0.82890000000000008</v>
      </c>
      <c r="E363" s="255">
        <v>1.2595801473135797</v>
      </c>
      <c r="F363" s="252">
        <v>0</v>
      </c>
      <c r="G363" s="257">
        <v>12.3</v>
      </c>
      <c r="H363" s="257">
        <v>-4.0999999999999996</v>
      </c>
      <c r="I363" s="252">
        <v>1</v>
      </c>
      <c r="J363" s="250"/>
      <c r="K363" s="250"/>
      <c r="L363" s="250"/>
      <c r="M363" s="250"/>
      <c r="N363" s="250"/>
      <c r="O363" s="250"/>
      <c r="P363" s="250"/>
      <c r="Q363" s="250"/>
      <c r="R363" s="250"/>
      <c r="S363" s="250"/>
      <c r="T363" s="250"/>
    </row>
    <row r="364" spans="1:20">
      <c r="A364" s="183">
        <v>43463</v>
      </c>
      <c r="B364" s="253">
        <v>363</v>
      </c>
      <c r="C364" s="252">
        <v>14.6</v>
      </c>
      <c r="D364" s="255">
        <v>0.73680000000000012</v>
      </c>
      <c r="E364" s="255">
        <v>1.2010021719936077</v>
      </c>
      <c r="F364" s="252">
        <v>0</v>
      </c>
      <c r="G364" s="257">
        <v>12.6</v>
      </c>
      <c r="H364" s="252">
        <v>-3.7</v>
      </c>
      <c r="I364" s="252">
        <v>1</v>
      </c>
      <c r="J364" s="250"/>
      <c r="K364" s="250"/>
      <c r="L364" s="250"/>
      <c r="M364" s="250"/>
      <c r="N364" s="250"/>
      <c r="O364" s="250"/>
      <c r="P364" s="250"/>
      <c r="Q364" s="250"/>
      <c r="R364" s="250"/>
      <c r="S364" s="250"/>
      <c r="T364" s="250"/>
    </row>
    <row r="365" spans="1:20">
      <c r="A365" s="183">
        <v>43464</v>
      </c>
      <c r="B365" s="253">
        <v>364</v>
      </c>
      <c r="C365" s="257">
        <v>23.1</v>
      </c>
      <c r="D365" s="255">
        <v>0.82890000000000008</v>
      </c>
      <c r="E365" s="255">
        <v>1.3745289642359135</v>
      </c>
      <c r="F365" s="252">
        <v>0</v>
      </c>
      <c r="G365" s="257">
        <v>15.9</v>
      </c>
      <c r="H365" s="257">
        <v>-3.7</v>
      </c>
      <c r="I365" s="252">
        <v>1</v>
      </c>
      <c r="J365" s="250"/>
      <c r="K365" s="250"/>
      <c r="L365" s="250"/>
      <c r="M365" s="250"/>
      <c r="N365" s="250"/>
      <c r="O365" s="250"/>
      <c r="P365" s="250"/>
      <c r="Q365" s="250"/>
      <c r="R365" s="250"/>
      <c r="S365" s="250"/>
      <c r="T365" s="250"/>
    </row>
    <row r="366" spans="1:20">
      <c r="A366" s="183">
        <v>43465</v>
      </c>
      <c r="B366" s="253">
        <v>365</v>
      </c>
      <c r="C366" s="257">
        <v>22.7</v>
      </c>
      <c r="D366" s="255">
        <v>1.1052</v>
      </c>
      <c r="E366" s="255">
        <v>1.7258888150930036</v>
      </c>
      <c r="F366" s="252">
        <v>0</v>
      </c>
      <c r="G366" s="257">
        <v>18.2</v>
      </c>
      <c r="H366" s="257">
        <v>-2.7</v>
      </c>
      <c r="I366" s="252">
        <v>1</v>
      </c>
      <c r="J366" s="250"/>
      <c r="K366" s="250"/>
      <c r="L366" s="250"/>
      <c r="M366" s="250"/>
      <c r="N366" s="250"/>
      <c r="O366" s="250"/>
      <c r="P366" s="250"/>
      <c r="Q366" s="250"/>
      <c r="R366" s="250"/>
      <c r="S366" s="250"/>
      <c r="T366" s="250"/>
    </row>
    <row r="367" spans="1:20">
      <c r="A367" s="183"/>
      <c r="B367" s="253"/>
      <c r="J367" s="250"/>
      <c r="K367" s="250"/>
      <c r="L367" s="250"/>
      <c r="M367" s="250"/>
      <c r="N367" s="250"/>
      <c r="O367" s="250"/>
      <c r="P367" s="250"/>
      <c r="Q367" s="250"/>
      <c r="R367" s="250"/>
      <c r="S367" s="250"/>
    </row>
    <row r="368" spans="1:20">
      <c r="A368" s="183"/>
      <c r="B368" s="253"/>
    </row>
    <row r="369" spans="1:2">
      <c r="A369" s="183"/>
      <c r="B369" s="253"/>
    </row>
    <row r="370" spans="1:2">
      <c r="A370" s="183"/>
      <c r="B370" s="253"/>
    </row>
    <row r="371" spans="1:2">
      <c r="A371" s="183"/>
      <c r="B371" s="253"/>
    </row>
    <row r="372" spans="1:2">
      <c r="A372" s="183"/>
      <c r="B372" s="253"/>
    </row>
    <row r="373" spans="1:2">
      <c r="A373" s="183"/>
      <c r="B373" s="253"/>
    </row>
    <row r="374" spans="1:2">
      <c r="A374" s="183"/>
      <c r="B374" s="253"/>
    </row>
    <row r="375" spans="1:2">
      <c r="A375" s="183"/>
      <c r="B375" s="253"/>
    </row>
    <row r="376" spans="1:2">
      <c r="A376" s="183"/>
      <c r="B376" s="253"/>
    </row>
    <row r="377" spans="1:2">
      <c r="A377" s="183"/>
      <c r="B377" s="253"/>
    </row>
    <row r="378" spans="1:2">
      <c r="A378" s="183"/>
      <c r="B378" s="253"/>
    </row>
    <row r="379" spans="1:2">
      <c r="A379" s="183"/>
      <c r="B379" s="253"/>
    </row>
    <row r="380" spans="1:2">
      <c r="A380" s="183"/>
      <c r="B380" s="253"/>
    </row>
    <row r="381" spans="1:2">
      <c r="A381" s="183"/>
      <c r="B381" s="253"/>
    </row>
    <row r="382" spans="1:2">
      <c r="A382" s="183"/>
      <c r="B382" s="253"/>
    </row>
    <row r="383" spans="1:2">
      <c r="A383" s="183"/>
      <c r="B383" s="253"/>
    </row>
    <row r="384" spans="1:2">
      <c r="A384" s="183"/>
      <c r="B384" s="253"/>
    </row>
    <row r="385" spans="1:2">
      <c r="A385" s="183"/>
      <c r="B385" s="253"/>
    </row>
    <row r="386" spans="1:2">
      <c r="A386" s="183"/>
      <c r="B386" s="253"/>
    </row>
    <row r="387" spans="1:2">
      <c r="A387" s="183"/>
      <c r="B387" s="253"/>
    </row>
    <row r="388" spans="1:2">
      <c r="A388" s="183"/>
      <c r="B388" s="253"/>
    </row>
    <row r="389" spans="1:2">
      <c r="A389" s="183"/>
      <c r="B389" s="253"/>
    </row>
    <row r="390" spans="1:2">
      <c r="A390" s="183"/>
      <c r="B390" s="253"/>
    </row>
    <row r="391" spans="1:2">
      <c r="A391" s="183"/>
      <c r="B391" s="253"/>
    </row>
    <row r="392" spans="1:2">
      <c r="A392" s="183"/>
      <c r="B392" s="253"/>
    </row>
    <row r="393" spans="1:2">
      <c r="A393" s="183"/>
      <c r="B393" s="253"/>
    </row>
    <row r="394" spans="1:2">
      <c r="A394" s="183"/>
      <c r="B394" s="253"/>
    </row>
    <row r="395" spans="1:2">
      <c r="A395" s="183"/>
      <c r="B395" s="253"/>
    </row>
    <row r="396" spans="1:2">
      <c r="A396" s="183"/>
      <c r="B396" s="253"/>
    </row>
    <row r="397" spans="1:2">
      <c r="A397" s="183"/>
      <c r="B397" s="253"/>
    </row>
    <row r="398" spans="1:2">
      <c r="A398" s="183"/>
      <c r="B398" s="253"/>
    </row>
    <row r="399" spans="1:2">
      <c r="A399" s="183"/>
      <c r="B399" s="253"/>
    </row>
    <row r="400" spans="1:2">
      <c r="A400" s="183"/>
      <c r="B400" s="253"/>
    </row>
    <row r="401" spans="1:2">
      <c r="A401" s="183"/>
      <c r="B401" s="253"/>
    </row>
    <row r="402" spans="1:2">
      <c r="A402" s="183"/>
      <c r="B402" s="253"/>
    </row>
    <row r="403" spans="1:2">
      <c r="A403" s="183"/>
      <c r="B403" s="253"/>
    </row>
    <row r="404" spans="1:2">
      <c r="A404" s="183"/>
      <c r="B404" s="253"/>
    </row>
    <row r="405" spans="1:2">
      <c r="A405" s="183"/>
      <c r="B405" s="253"/>
    </row>
    <row r="406" spans="1:2">
      <c r="A406" s="183"/>
      <c r="B406" s="253"/>
    </row>
    <row r="407" spans="1:2">
      <c r="A407" s="183"/>
      <c r="B407" s="253"/>
    </row>
    <row r="408" spans="1:2">
      <c r="A408" s="183"/>
      <c r="B408" s="253"/>
    </row>
    <row r="409" spans="1:2">
      <c r="A409" s="183"/>
      <c r="B409" s="253"/>
    </row>
    <row r="410" spans="1:2">
      <c r="A410" s="183"/>
      <c r="B410" s="253"/>
    </row>
    <row r="411" spans="1:2">
      <c r="A411" s="183"/>
      <c r="B411" s="253"/>
    </row>
    <row r="412" spans="1:2">
      <c r="A412" s="183"/>
      <c r="B412" s="253"/>
    </row>
    <row r="413" spans="1:2">
      <c r="A413" s="183"/>
      <c r="B413" s="253"/>
    </row>
    <row r="414" spans="1:2">
      <c r="A414" s="183"/>
      <c r="B414" s="253"/>
    </row>
    <row r="415" spans="1:2">
      <c r="A415" s="183"/>
      <c r="B415" s="253"/>
    </row>
    <row r="416" spans="1:2">
      <c r="A416" s="183"/>
      <c r="B416" s="253"/>
    </row>
    <row r="417" spans="1:2">
      <c r="A417" s="183"/>
      <c r="B417" s="253"/>
    </row>
    <row r="418" spans="1:2">
      <c r="A418" s="183"/>
      <c r="B418" s="253"/>
    </row>
    <row r="419" spans="1:2">
      <c r="A419" s="183"/>
      <c r="B419" s="253"/>
    </row>
    <row r="420" spans="1:2">
      <c r="A420" s="183"/>
      <c r="B420" s="253"/>
    </row>
    <row r="421" spans="1:2">
      <c r="A421" s="183"/>
      <c r="B421" s="253"/>
    </row>
    <row r="422" spans="1:2">
      <c r="A422" s="183"/>
      <c r="B422" s="253"/>
    </row>
    <row r="423" spans="1:2">
      <c r="A423" s="183"/>
      <c r="B423" s="253"/>
    </row>
    <row r="424" spans="1:2">
      <c r="A424" s="183"/>
      <c r="B424" s="253"/>
    </row>
    <row r="425" spans="1:2">
      <c r="A425" s="183"/>
      <c r="B425" s="253"/>
    </row>
    <row r="426" spans="1:2">
      <c r="A426" s="183"/>
      <c r="B426" s="253"/>
    </row>
    <row r="427" spans="1:2">
      <c r="A427" s="183"/>
      <c r="B427" s="253"/>
    </row>
    <row r="428" spans="1:2">
      <c r="A428" s="183"/>
      <c r="B428" s="253"/>
    </row>
    <row r="429" spans="1:2">
      <c r="A429" s="183"/>
      <c r="B429" s="253"/>
    </row>
    <row r="430" spans="1:2">
      <c r="A430" s="183"/>
      <c r="B430" s="253"/>
    </row>
    <row r="431" spans="1:2">
      <c r="A431" s="183"/>
      <c r="B431" s="253"/>
    </row>
    <row r="432" spans="1:2">
      <c r="A432" s="183"/>
      <c r="B432" s="253"/>
    </row>
    <row r="433" spans="1:2">
      <c r="A433" s="183"/>
      <c r="B433" s="253"/>
    </row>
    <row r="434" spans="1:2">
      <c r="A434" s="183"/>
      <c r="B434" s="253"/>
    </row>
    <row r="435" spans="1:2">
      <c r="A435" s="183"/>
      <c r="B435" s="253"/>
    </row>
    <row r="436" spans="1:2">
      <c r="A436" s="183"/>
      <c r="B436" s="253"/>
    </row>
    <row r="437" spans="1:2">
      <c r="A437" s="183"/>
      <c r="B437" s="253"/>
    </row>
    <row r="438" spans="1:2">
      <c r="A438" s="183"/>
      <c r="B438" s="253"/>
    </row>
    <row r="439" spans="1:2">
      <c r="A439" s="183"/>
      <c r="B439" s="253"/>
    </row>
    <row r="440" spans="1:2">
      <c r="A440" s="183"/>
      <c r="B440" s="253"/>
    </row>
    <row r="441" spans="1:2">
      <c r="A441" s="183"/>
      <c r="B441" s="253"/>
    </row>
    <row r="442" spans="1:2">
      <c r="A442" s="183"/>
      <c r="B442" s="253"/>
    </row>
    <row r="443" spans="1:2">
      <c r="A443" s="183"/>
      <c r="B443" s="253"/>
    </row>
    <row r="444" spans="1:2">
      <c r="A444" s="183"/>
      <c r="B444" s="253"/>
    </row>
    <row r="445" spans="1:2">
      <c r="A445" s="183"/>
      <c r="B445" s="253"/>
    </row>
    <row r="446" spans="1:2">
      <c r="A446" s="183"/>
      <c r="B446" s="253"/>
    </row>
    <row r="447" spans="1:2">
      <c r="A447" s="183"/>
      <c r="B447" s="253"/>
    </row>
    <row r="448" spans="1:2">
      <c r="A448" s="183"/>
      <c r="B448" s="253"/>
    </row>
    <row r="449" spans="1:2">
      <c r="A449" s="183"/>
      <c r="B449" s="253"/>
    </row>
    <row r="450" spans="1:2">
      <c r="A450" s="183"/>
      <c r="B450" s="253"/>
    </row>
    <row r="451" spans="1:2">
      <c r="A451" s="183"/>
      <c r="B451" s="253"/>
    </row>
    <row r="452" spans="1:2">
      <c r="A452" s="183"/>
      <c r="B452" s="253"/>
    </row>
    <row r="453" spans="1:2">
      <c r="A453" s="183"/>
      <c r="B453" s="253"/>
    </row>
    <row r="454" spans="1:2">
      <c r="A454" s="183"/>
      <c r="B454" s="253"/>
    </row>
    <row r="455" spans="1:2">
      <c r="A455" s="183"/>
      <c r="B455" s="253"/>
    </row>
    <row r="456" spans="1:2">
      <c r="A456" s="183"/>
      <c r="B456" s="253"/>
    </row>
    <row r="457" spans="1:2">
      <c r="A457" s="183"/>
      <c r="B457" s="253"/>
    </row>
    <row r="458" spans="1:2">
      <c r="A458" s="183"/>
      <c r="B458" s="253"/>
    </row>
    <row r="459" spans="1:2">
      <c r="A459" s="183"/>
      <c r="B459" s="253"/>
    </row>
    <row r="460" spans="1:2">
      <c r="A460" s="183"/>
      <c r="B460" s="253"/>
    </row>
    <row r="461" spans="1:2">
      <c r="A461" s="183"/>
      <c r="B461" s="253"/>
    </row>
    <row r="462" spans="1:2">
      <c r="A462" s="183"/>
      <c r="B462" s="253"/>
    </row>
    <row r="463" spans="1:2">
      <c r="A463" s="183"/>
      <c r="B463" s="253"/>
    </row>
    <row r="464" spans="1:2">
      <c r="A464" s="183"/>
      <c r="B464" s="253"/>
    </row>
    <row r="465" spans="1:2">
      <c r="A465" s="183"/>
      <c r="B465" s="253"/>
    </row>
    <row r="466" spans="1:2">
      <c r="A466" s="183"/>
      <c r="B466" s="253"/>
    </row>
    <row r="467" spans="1:2">
      <c r="A467" s="183"/>
      <c r="B467" s="253"/>
    </row>
    <row r="468" spans="1:2">
      <c r="A468" s="183"/>
      <c r="B468" s="253"/>
    </row>
    <row r="469" spans="1:2">
      <c r="A469" s="183"/>
      <c r="B469" s="253"/>
    </row>
    <row r="470" spans="1:2">
      <c r="A470" s="183"/>
      <c r="B470" s="253"/>
    </row>
    <row r="471" spans="1:2">
      <c r="A471" s="183"/>
      <c r="B471" s="253"/>
    </row>
    <row r="472" spans="1:2">
      <c r="A472" s="183"/>
      <c r="B472" s="253"/>
    </row>
    <row r="473" spans="1:2">
      <c r="A473" s="183"/>
      <c r="B473" s="253"/>
    </row>
    <row r="474" spans="1:2">
      <c r="A474" s="183"/>
      <c r="B474" s="253"/>
    </row>
    <row r="475" spans="1:2">
      <c r="A475" s="183"/>
      <c r="B475" s="253"/>
    </row>
    <row r="476" spans="1:2">
      <c r="A476" s="183"/>
      <c r="B476" s="253"/>
    </row>
    <row r="477" spans="1:2">
      <c r="A477" s="183"/>
      <c r="B477" s="253"/>
    </row>
    <row r="478" spans="1:2">
      <c r="A478" s="183"/>
      <c r="B478" s="253"/>
    </row>
    <row r="479" spans="1:2">
      <c r="A479" s="183"/>
      <c r="B479" s="253"/>
    </row>
    <row r="480" spans="1:2">
      <c r="A480" s="183"/>
      <c r="B480" s="253"/>
    </row>
    <row r="481" spans="1:2">
      <c r="A481" s="183"/>
      <c r="B481" s="253"/>
    </row>
    <row r="482" spans="1:2">
      <c r="A482" s="183"/>
      <c r="B482" s="253"/>
    </row>
    <row r="483" spans="1:2">
      <c r="A483" s="183"/>
      <c r="B483" s="253"/>
    </row>
    <row r="484" spans="1:2">
      <c r="A484" s="183"/>
      <c r="B484" s="253"/>
    </row>
    <row r="485" spans="1:2">
      <c r="A485" s="183"/>
      <c r="B485" s="253"/>
    </row>
    <row r="486" spans="1:2">
      <c r="A486" s="183"/>
      <c r="B486" s="253"/>
    </row>
    <row r="487" spans="1:2">
      <c r="A487" s="183"/>
      <c r="B487" s="253"/>
    </row>
    <row r="488" spans="1:2">
      <c r="A488" s="183"/>
      <c r="B488" s="253"/>
    </row>
    <row r="489" spans="1:2">
      <c r="A489" s="183"/>
      <c r="B489" s="253"/>
    </row>
    <row r="490" spans="1:2">
      <c r="A490" s="183"/>
      <c r="B490" s="253"/>
    </row>
    <row r="491" spans="1:2">
      <c r="A491" s="183"/>
      <c r="B491" s="253"/>
    </row>
    <row r="492" spans="1:2">
      <c r="A492" s="183"/>
      <c r="B492" s="253"/>
    </row>
    <row r="493" spans="1:2">
      <c r="A493" s="183"/>
      <c r="B493" s="253"/>
    </row>
    <row r="494" spans="1:2">
      <c r="A494" s="183"/>
      <c r="B494" s="253"/>
    </row>
    <row r="495" spans="1:2">
      <c r="A495" s="183"/>
      <c r="B495" s="253"/>
    </row>
    <row r="496" spans="1:2">
      <c r="A496" s="183"/>
      <c r="B496" s="253"/>
    </row>
    <row r="497" spans="1:2">
      <c r="A497" s="183"/>
      <c r="B497" s="253"/>
    </row>
    <row r="498" spans="1:2">
      <c r="A498" s="183"/>
      <c r="B498" s="253"/>
    </row>
    <row r="499" spans="1:2">
      <c r="A499" s="183"/>
      <c r="B499" s="253"/>
    </row>
    <row r="500" spans="1:2">
      <c r="A500" s="183"/>
      <c r="B500" s="253"/>
    </row>
    <row r="501" spans="1:2">
      <c r="A501" s="183"/>
      <c r="B501" s="253"/>
    </row>
    <row r="502" spans="1:2">
      <c r="A502" s="183"/>
      <c r="B502" s="253"/>
    </row>
    <row r="503" spans="1:2">
      <c r="A503" s="183"/>
      <c r="B503" s="253"/>
    </row>
    <row r="504" spans="1:2">
      <c r="A504" s="183"/>
      <c r="B504" s="253"/>
    </row>
    <row r="505" spans="1:2">
      <c r="A505" s="183"/>
      <c r="B505" s="253"/>
    </row>
    <row r="506" spans="1:2">
      <c r="A506" s="183"/>
      <c r="B506" s="253"/>
    </row>
    <row r="507" spans="1:2">
      <c r="A507" s="183"/>
      <c r="B507" s="253"/>
    </row>
    <row r="508" spans="1:2">
      <c r="A508" s="183"/>
      <c r="B508" s="253"/>
    </row>
    <row r="509" spans="1:2">
      <c r="A509" s="183"/>
      <c r="B509" s="253"/>
    </row>
    <row r="510" spans="1:2">
      <c r="A510" s="183"/>
      <c r="B510" s="253"/>
    </row>
    <row r="511" spans="1:2">
      <c r="A511" s="183"/>
      <c r="B511" s="253"/>
    </row>
    <row r="512" spans="1:2">
      <c r="A512" s="183"/>
      <c r="B512" s="253"/>
    </row>
    <row r="513" spans="1:2">
      <c r="A513" s="183"/>
      <c r="B513" s="253"/>
    </row>
    <row r="514" spans="1:2">
      <c r="A514" s="183"/>
      <c r="B514" s="253"/>
    </row>
    <row r="515" spans="1:2">
      <c r="A515" s="183"/>
      <c r="B515" s="253"/>
    </row>
    <row r="516" spans="1:2">
      <c r="A516" s="183"/>
      <c r="B516" s="253"/>
    </row>
    <row r="517" spans="1:2">
      <c r="A517" s="183"/>
      <c r="B517" s="253"/>
    </row>
    <row r="518" spans="1:2">
      <c r="A518" s="183"/>
      <c r="B518" s="253"/>
    </row>
    <row r="519" spans="1:2">
      <c r="A519" s="183"/>
      <c r="B519" s="253"/>
    </row>
    <row r="520" spans="1:2">
      <c r="A520" s="183"/>
      <c r="B520" s="253"/>
    </row>
    <row r="521" spans="1:2">
      <c r="A521" s="183"/>
      <c r="B521" s="253"/>
    </row>
    <row r="522" spans="1:2">
      <c r="A522" s="183"/>
      <c r="B522" s="253"/>
    </row>
    <row r="523" spans="1:2">
      <c r="A523" s="183"/>
      <c r="B523" s="253"/>
    </row>
    <row r="524" spans="1:2">
      <c r="A524" s="183"/>
      <c r="B524" s="253"/>
    </row>
    <row r="525" spans="1:2">
      <c r="A525" s="183"/>
      <c r="B525" s="253"/>
    </row>
    <row r="526" spans="1:2">
      <c r="A526" s="183"/>
      <c r="B526" s="253"/>
    </row>
    <row r="527" spans="1:2">
      <c r="A527" s="183"/>
      <c r="B527" s="253"/>
    </row>
    <row r="528" spans="1:2">
      <c r="A528" s="183"/>
      <c r="B528" s="253"/>
    </row>
    <row r="529" spans="1:2">
      <c r="A529" s="183"/>
      <c r="B529" s="253"/>
    </row>
    <row r="530" spans="1:2">
      <c r="A530" s="183"/>
      <c r="B530" s="253"/>
    </row>
    <row r="531" spans="1:2">
      <c r="A531" s="183"/>
      <c r="B531" s="253"/>
    </row>
    <row r="532" spans="1:2">
      <c r="A532" s="183"/>
      <c r="B532" s="253"/>
    </row>
    <row r="533" spans="1:2">
      <c r="A533" s="183"/>
      <c r="B533" s="253"/>
    </row>
    <row r="534" spans="1:2">
      <c r="A534" s="183"/>
      <c r="B534" s="253"/>
    </row>
    <row r="535" spans="1:2">
      <c r="A535" s="183"/>
      <c r="B535" s="253"/>
    </row>
    <row r="536" spans="1:2">
      <c r="A536" s="183"/>
      <c r="B536" s="253"/>
    </row>
    <row r="537" spans="1:2">
      <c r="A537" s="183"/>
      <c r="B537" s="253"/>
    </row>
    <row r="538" spans="1:2">
      <c r="A538" s="183"/>
      <c r="B538" s="253"/>
    </row>
    <row r="539" spans="1:2">
      <c r="A539" s="183"/>
      <c r="B539" s="253"/>
    </row>
    <row r="540" spans="1:2">
      <c r="A540" s="183"/>
      <c r="B540" s="253"/>
    </row>
    <row r="541" spans="1:2">
      <c r="A541" s="183"/>
      <c r="B541" s="253"/>
    </row>
    <row r="542" spans="1:2">
      <c r="A542" s="183"/>
      <c r="B542" s="253"/>
    </row>
    <row r="543" spans="1:2">
      <c r="A543" s="183"/>
      <c r="B543" s="253"/>
    </row>
    <row r="544" spans="1:2">
      <c r="A544" s="183"/>
      <c r="B544" s="253"/>
    </row>
    <row r="545" spans="1:2">
      <c r="A545" s="183"/>
      <c r="B545" s="253"/>
    </row>
    <row r="546" spans="1:2">
      <c r="A546" s="183"/>
      <c r="B546" s="253"/>
    </row>
    <row r="547" spans="1:2">
      <c r="A547" s="183"/>
      <c r="B547" s="253"/>
    </row>
    <row r="548" spans="1:2">
      <c r="A548" s="183"/>
      <c r="B548" s="253"/>
    </row>
    <row r="549" spans="1:2">
      <c r="A549" s="183"/>
      <c r="B549" s="253"/>
    </row>
    <row r="550" spans="1:2">
      <c r="A550" s="183"/>
      <c r="B550" s="253"/>
    </row>
    <row r="551" spans="1:2">
      <c r="A551" s="183"/>
      <c r="B551" s="253"/>
    </row>
    <row r="552" spans="1:2">
      <c r="A552" s="183"/>
      <c r="B552" s="253"/>
    </row>
    <row r="553" spans="1:2">
      <c r="A553" s="183"/>
      <c r="B553" s="253"/>
    </row>
    <row r="554" spans="1:2">
      <c r="A554" s="183"/>
      <c r="B554" s="253"/>
    </row>
    <row r="555" spans="1:2">
      <c r="A555" s="183"/>
      <c r="B555" s="253"/>
    </row>
    <row r="556" spans="1:2">
      <c r="A556" s="183"/>
      <c r="B556" s="253"/>
    </row>
    <row r="557" spans="1:2">
      <c r="A557" s="183"/>
      <c r="B557" s="253"/>
    </row>
    <row r="558" spans="1:2">
      <c r="A558" s="183"/>
      <c r="B558" s="253"/>
    </row>
    <row r="559" spans="1:2">
      <c r="A559" s="183"/>
      <c r="B559" s="253"/>
    </row>
    <row r="560" spans="1:2">
      <c r="A560" s="183"/>
      <c r="B560" s="253"/>
    </row>
    <row r="561" spans="1:2">
      <c r="A561" s="183"/>
      <c r="B561" s="253"/>
    </row>
    <row r="562" spans="1:2">
      <c r="A562" s="183"/>
      <c r="B562" s="253"/>
    </row>
    <row r="563" spans="1:2">
      <c r="A563" s="183"/>
      <c r="B563" s="253"/>
    </row>
    <row r="564" spans="1:2">
      <c r="A564" s="183"/>
      <c r="B564" s="253"/>
    </row>
    <row r="565" spans="1:2">
      <c r="A565" s="183"/>
      <c r="B565" s="253"/>
    </row>
    <row r="566" spans="1:2">
      <c r="A566" s="183"/>
      <c r="B566" s="253"/>
    </row>
    <row r="567" spans="1:2">
      <c r="A567" s="183"/>
      <c r="B567" s="253"/>
    </row>
    <row r="568" spans="1:2">
      <c r="A568" s="183"/>
      <c r="B568" s="253"/>
    </row>
    <row r="569" spans="1:2">
      <c r="A569" s="183"/>
      <c r="B569" s="253"/>
    </row>
    <row r="570" spans="1:2">
      <c r="A570" s="183"/>
      <c r="B570" s="253"/>
    </row>
    <row r="571" spans="1:2">
      <c r="A571" s="183"/>
      <c r="B571" s="253"/>
    </row>
    <row r="572" spans="1:2">
      <c r="A572" s="183"/>
      <c r="B572" s="253"/>
    </row>
    <row r="573" spans="1:2">
      <c r="A573" s="183"/>
      <c r="B573" s="253"/>
    </row>
    <row r="574" spans="1:2">
      <c r="A574" s="183"/>
      <c r="B574" s="253"/>
    </row>
    <row r="575" spans="1:2">
      <c r="A575" s="183"/>
      <c r="B575" s="253"/>
    </row>
    <row r="576" spans="1:2">
      <c r="A576" s="183"/>
      <c r="B576" s="253"/>
    </row>
    <row r="577" spans="1:2">
      <c r="A577" s="183"/>
      <c r="B577" s="253"/>
    </row>
    <row r="578" spans="1:2">
      <c r="A578" s="183"/>
      <c r="B578" s="253"/>
    </row>
    <row r="579" spans="1:2">
      <c r="A579" s="183"/>
      <c r="B579" s="253"/>
    </row>
    <row r="580" spans="1:2">
      <c r="A580" s="183"/>
      <c r="B580" s="253"/>
    </row>
    <row r="581" spans="1:2">
      <c r="A581" s="183"/>
      <c r="B581" s="253"/>
    </row>
    <row r="582" spans="1:2">
      <c r="A582" s="183"/>
      <c r="B582" s="253"/>
    </row>
    <row r="583" spans="1:2">
      <c r="A583" s="183"/>
      <c r="B583" s="253"/>
    </row>
    <row r="584" spans="1:2">
      <c r="A584" s="183"/>
      <c r="B584" s="253"/>
    </row>
    <row r="585" spans="1:2">
      <c r="A585" s="183"/>
      <c r="B585" s="253"/>
    </row>
    <row r="586" spans="1:2">
      <c r="A586" s="183"/>
      <c r="B586" s="253"/>
    </row>
    <row r="587" spans="1:2">
      <c r="A587" s="183"/>
      <c r="B587" s="253"/>
    </row>
    <row r="588" spans="1:2">
      <c r="A588" s="183"/>
      <c r="B588" s="253"/>
    </row>
    <row r="589" spans="1:2">
      <c r="A589" s="183"/>
      <c r="B589" s="253"/>
    </row>
    <row r="590" spans="1:2">
      <c r="A590" s="183"/>
      <c r="B590" s="253"/>
    </row>
    <row r="591" spans="1:2">
      <c r="A591" s="183"/>
      <c r="B591" s="253"/>
    </row>
    <row r="592" spans="1:2">
      <c r="A592" s="183"/>
      <c r="B592" s="253"/>
    </row>
    <row r="593" spans="1:2">
      <c r="A593" s="183"/>
      <c r="B593" s="253"/>
    </row>
    <row r="594" spans="1:2">
      <c r="A594" s="183"/>
      <c r="B594" s="253"/>
    </row>
    <row r="595" spans="1:2">
      <c r="A595" s="183"/>
      <c r="B595" s="253"/>
    </row>
    <row r="596" spans="1:2">
      <c r="A596" s="183"/>
      <c r="B596" s="253"/>
    </row>
    <row r="597" spans="1:2">
      <c r="A597" s="183"/>
      <c r="B597" s="253"/>
    </row>
    <row r="598" spans="1:2">
      <c r="A598" s="183"/>
      <c r="B598" s="253"/>
    </row>
    <row r="599" spans="1:2">
      <c r="A599" s="183"/>
      <c r="B599" s="253"/>
    </row>
    <row r="600" spans="1:2">
      <c r="A600" s="183"/>
      <c r="B600" s="253"/>
    </row>
    <row r="601" spans="1:2">
      <c r="A601" s="183"/>
      <c r="B601" s="253"/>
    </row>
    <row r="602" spans="1:2">
      <c r="A602" s="183"/>
      <c r="B602" s="253"/>
    </row>
    <row r="603" spans="1:2">
      <c r="A603" s="183"/>
      <c r="B603" s="253"/>
    </row>
    <row r="604" spans="1:2">
      <c r="A604" s="183"/>
      <c r="B604" s="253"/>
    </row>
    <row r="605" spans="1:2">
      <c r="A605" s="183"/>
      <c r="B605" s="253"/>
    </row>
    <row r="606" spans="1:2">
      <c r="A606" s="183"/>
      <c r="B606" s="253"/>
    </row>
    <row r="607" spans="1:2">
      <c r="A607" s="183"/>
      <c r="B607" s="253"/>
    </row>
    <row r="608" spans="1:2">
      <c r="A608" s="183"/>
      <c r="B608" s="253"/>
    </row>
    <row r="609" spans="1:2">
      <c r="A609" s="183"/>
      <c r="B609" s="253"/>
    </row>
    <row r="610" spans="1:2">
      <c r="A610" s="183"/>
      <c r="B610" s="253"/>
    </row>
    <row r="611" spans="1:2">
      <c r="A611" s="183"/>
      <c r="B611" s="253"/>
    </row>
    <row r="612" spans="1:2">
      <c r="A612" s="183"/>
      <c r="B612" s="253"/>
    </row>
    <row r="613" spans="1:2">
      <c r="A613" s="183"/>
      <c r="B613" s="253"/>
    </row>
    <row r="614" spans="1:2">
      <c r="A614" s="183"/>
      <c r="B614" s="253"/>
    </row>
    <row r="615" spans="1:2">
      <c r="A615" s="183"/>
      <c r="B615" s="253"/>
    </row>
    <row r="616" spans="1:2">
      <c r="A616" s="183"/>
      <c r="B616" s="253"/>
    </row>
    <row r="617" spans="1:2">
      <c r="A617" s="183"/>
      <c r="B617" s="253"/>
    </row>
    <row r="618" spans="1:2">
      <c r="A618" s="183"/>
      <c r="B618" s="253"/>
    </row>
    <row r="619" spans="1:2">
      <c r="A619" s="183"/>
      <c r="B619" s="253"/>
    </row>
    <row r="620" spans="1:2">
      <c r="A620" s="183"/>
      <c r="B620" s="253"/>
    </row>
    <row r="621" spans="1:2">
      <c r="A621" s="183"/>
      <c r="B621" s="253"/>
    </row>
    <row r="622" spans="1:2">
      <c r="A622" s="183"/>
      <c r="B622" s="253"/>
    </row>
    <row r="623" spans="1:2">
      <c r="A623" s="183"/>
      <c r="B623" s="253"/>
    </row>
    <row r="624" spans="1:2">
      <c r="A624" s="183"/>
      <c r="B624" s="253"/>
    </row>
    <row r="625" spans="1:2">
      <c r="A625" s="183"/>
      <c r="B625" s="253"/>
    </row>
    <row r="626" spans="1:2">
      <c r="A626" s="183"/>
      <c r="B626" s="253"/>
    </row>
    <row r="627" spans="1:2">
      <c r="A627" s="183"/>
      <c r="B627" s="253"/>
    </row>
    <row r="628" spans="1:2">
      <c r="A628" s="183"/>
      <c r="B628" s="253"/>
    </row>
    <row r="629" spans="1:2">
      <c r="A629" s="183"/>
      <c r="B629" s="253"/>
    </row>
    <row r="630" spans="1:2">
      <c r="A630" s="183"/>
      <c r="B630" s="253"/>
    </row>
    <row r="631" spans="1:2">
      <c r="A631" s="183"/>
      <c r="B631" s="253"/>
    </row>
    <row r="632" spans="1:2">
      <c r="A632" s="183"/>
      <c r="B632" s="253"/>
    </row>
    <row r="633" spans="1:2">
      <c r="A633" s="183"/>
      <c r="B633" s="253"/>
    </row>
    <row r="634" spans="1:2">
      <c r="A634" s="183"/>
      <c r="B634" s="253"/>
    </row>
    <row r="635" spans="1:2">
      <c r="A635" s="183"/>
      <c r="B635" s="253"/>
    </row>
    <row r="636" spans="1:2">
      <c r="A636" s="183"/>
      <c r="B636" s="253"/>
    </row>
    <row r="637" spans="1:2">
      <c r="A637" s="183"/>
      <c r="B637" s="253"/>
    </row>
    <row r="638" spans="1:2">
      <c r="A638" s="183"/>
      <c r="B638" s="253"/>
    </row>
    <row r="639" spans="1:2">
      <c r="A639" s="183"/>
      <c r="B639" s="253"/>
    </row>
    <row r="640" spans="1:2">
      <c r="A640" s="183"/>
      <c r="B640" s="253"/>
    </row>
    <row r="641" spans="1:2">
      <c r="A641" s="183"/>
      <c r="B641" s="253"/>
    </row>
    <row r="642" spans="1:2">
      <c r="A642" s="183"/>
      <c r="B642" s="253"/>
    </row>
    <row r="643" spans="1:2">
      <c r="A643" s="183"/>
      <c r="B643" s="253"/>
    </row>
    <row r="644" spans="1:2">
      <c r="A644" s="183"/>
      <c r="B644" s="253"/>
    </row>
    <row r="645" spans="1:2">
      <c r="A645" s="183"/>
      <c r="B645" s="253"/>
    </row>
    <row r="646" spans="1:2">
      <c r="A646" s="183"/>
      <c r="B646" s="253"/>
    </row>
    <row r="647" spans="1:2">
      <c r="A647" s="183"/>
      <c r="B647" s="253"/>
    </row>
    <row r="648" spans="1:2">
      <c r="A648" s="183"/>
      <c r="B648" s="253"/>
    </row>
    <row r="649" spans="1:2">
      <c r="A649" s="183"/>
      <c r="B649" s="253"/>
    </row>
    <row r="650" spans="1:2">
      <c r="A650" s="183"/>
      <c r="B650" s="253"/>
    </row>
    <row r="651" spans="1:2">
      <c r="A651" s="183"/>
      <c r="B651" s="253"/>
    </row>
    <row r="652" spans="1:2">
      <c r="A652" s="183"/>
      <c r="B652" s="253"/>
    </row>
    <row r="653" spans="1:2">
      <c r="A653" s="183"/>
      <c r="B653" s="253"/>
    </row>
    <row r="654" spans="1:2">
      <c r="A654" s="183"/>
      <c r="B654" s="253"/>
    </row>
    <row r="655" spans="1:2">
      <c r="A655" s="183"/>
      <c r="B655" s="253"/>
    </row>
    <row r="656" spans="1:2">
      <c r="A656" s="183"/>
      <c r="B656" s="253"/>
    </row>
    <row r="657" spans="1:2">
      <c r="A657" s="183"/>
      <c r="B657" s="253"/>
    </row>
    <row r="658" spans="1:2">
      <c r="A658" s="183"/>
      <c r="B658" s="253"/>
    </row>
    <row r="659" spans="1:2">
      <c r="A659" s="183"/>
      <c r="B659" s="253"/>
    </row>
    <row r="660" spans="1:2">
      <c r="A660" s="183"/>
      <c r="B660" s="253"/>
    </row>
    <row r="661" spans="1:2">
      <c r="A661" s="183"/>
      <c r="B661" s="253"/>
    </row>
    <row r="662" spans="1:2">
      <c r="A662" s="183"/>
      <c r="B662" s="253"/>
    </row>
    <row r="663" spans="1:2">
      <c r="A663" s="183"/>
      <c r="B663" s="253"/>
    </row>
    <row r="664" spans="1:2">
      <c r="A664" s="183"/>
      <c r="B664" s="253"/>
    </row>
    <row r="665" spans="1:2">
      <c r="A665" s="183"/>
      <c r="B665" s="253"/>
    </row>
    <row r="666" spans="1:2">
      <c r="A666" s="183"/>
      <c r="B666" s="253"/>
    </row>
    <row r="667" spans="1:2">
      <c r="A667" s="183"/>
      <c r="B667" s="253"/>
    </row>
    <row r="668" spans="1:2">
      <c r="A668" s="183"/>
      <c r="B668" s="253"/>
    </row>
    <row r="669" spans="1:2">
      <c r="A669" s="183"/>
      <c r="B669" s="253"/>
    </row>
    <row r="670" spans="1:2">
      <c r="A670" s="183"/>
      <c r="B670" s="253"/>
    </row>
    <row r="671" spans="1:2">
      <c r="A671" s="183"/>
      <c r="B671" s="253"/>
    </row>
    <row r="672" spans="1:2">
      <c r="A672" s="183"/>
      <c r="B672" s="253"/>
    </row>
    <row r="673" spans="1:2">
      <c r="A673" s="183"/>
      <c r="B673" s="253"/>
    </row>
    <row r="674" spans="1:2">
      <c r="A674" s="183"/>
      <c r="B674" s="253"/>
    </row>
    <row r="675" spans="1:2">
      <c r="A675" s="183"/>
      <c r="B675" s="253"/>
    </row>
    <row r="676" spans="1:2">
      <c r="A676" s="183"/>
      <c r="B676" s="253"/>
    </row>
    <row r="677" spans="1:2">
      <c r="A677" s="183"/>
      <c r="B677" s="253"/>
    </row>
    <row r="678" spans="1:2">
      <c r="A678" s="183"/>
      <c r="B678" s="253"/>
    </row>
    <row r="679" spans="1:2">
      <c r="A679" s="183"/>
      <c r="B679" s="253"/>
    </row>
    <row r="680" spans="1:2">
      <c r="A680" s="183"/>
      <c r="B680" s="253"/>
    </row>
    <row r="681" spans="1:2">
      <c r="A681" s="183"/>
      <c r="B681" s="253"/>
    </row>
    <row r="682" spans="1:2">
      <c r="A682" s="183"/>
      <c r="B682" s="253"/>
    </row>
    <row r="683" spans="1:2">
      <c r="A683" s="183"/>
      <c r="B683" s="253"/>
    </row>
    <row r="684" spans="1:2">
      <c r="A684" s="183"/>
      <c r="B684" s="253"/>
    </row>
    <row r="685" spans="1:2">
      <c r="A685" s="183"/>
      <c r="B685" s="253"/>
    </row>
    <row r="686" spans="1:2">
      <c r="A686" s="183"/>
      <c r="B686" s="253"/>
    </row>
    <row r="687" spans="1:2">
      <c r="A687" s="183"/>
      <c r="B687" s="253"/>
    </row>
    <row r="688" spans="1:2">
      <c r="A688" s="183"/>
      <c r="B688" s="253"/>
    </row>
    <row r="689" spans="1:2">
      <c r="A689" s="183"/>
      <c r="B689" s="253"/>
    </row>
    <row r="690" spans="1:2">
      <c r="A690" s="183"/>
      <c r="B690" s="253"/>
    </row>
    <row r="691" spans="1:2">
      <c r="A691" s="183"/>
      <c r="B691" s="253"/>
    </row>
    <row r="692" spans="1:2">
      <c r="A692" s="183"/>
      <c r="B692" s="253"/>
    </row>
    <row r="693" spans="1:2">
      <c r="A693" s="183"/>
      <c r="B693" s="253"/>
    </row>
    <row r="694" spans="1:2">
      <c r="A694" s="183"/>
      <c r="B694" s="253"/>
    </row>
    <row r="695" spans="1:2">
      <c r="A695" s="183"/>
      <c r="B695" s="253"/>
    </row>
    <row r="696" spans="1:2">
      <c r="A696" s="183"/>
      <c r="B696" s="253"/>
    </row>
    <row r="697" spans="1:2">
      <c r="A697" s="183"/>
      <c r="B697" s="253"/>
    </row>
    <row r="698" spans="1:2">
      <c r="A698" s="183"/>
      <c r="B698" s="253"/>
    </row>
    <row r="699" spans="1:2">
      <c r="A699" s="183"/>
      <c r="B699" s="253"/>
    </row>
    <row r="700" spans="1:2">
      <c r="A700" s="183"/>
      <c r="B700" s="253"/>
    </row>
    <row r="701" spans="1:2">
      <c r="A701" s="183"/>
      <c r="B701" s="253"/>
    </row>
    <row r="702" spans="1:2">
      <c r="A702" s="183"/>
      <c r="B702" s="253"/>
    </row>
    <row r="703" spans="1:2">
      <c r="A703" s="183"/>
      <c r="B703" s="253"/>
    </row>
    <row r="704" spans="1:2">
      <c r="A704" s="183"/>
      <c r="B704" s="253"/>
    </row>
    <row r="705" spans="1:2">
      <c r="A705" s="183"/>
      <c r="B705" s="253"/>
    </row>
    <row r="706" spans="1:2">
      <c r="A706" s="183"/>
      <c r="B706" s="253"/>
    </row>
    <row r="707" spans="1:2">
      <c r="A707" s="183"/>
      <c r="B707" s="253"/>
    </row>
    <row r="708" spans="1:2">
      <c r="A708" s="183"/>
      <c r="B708" s="253"/>
    </row>
    <row r="709" spans="1:2">
      <c r="A709" s="183"/>
      <c r="B709" s="253"/>
    </row>
    <row r="710" spans="1:2">
      <c r="A710" s="183"/>
      <c r="B710" s="253"/>
    </row>
    <row r="711" spans="1:2">
      <c r="A711" s="183"/>
      <c r="B711" s="253"/>
    </row>
    <row r="712" spans="1:2">
      <c r="A712" s="183"/>
      <c r="B712" s="253"/>
    </row>
    <row r="713" spans="1:2">
      <c r="A713" s="183"/>
      <c r="B713" s="253"/>
    </row>
    <row r="714" spans="1:2">
      <c r="A714" s="183"/>
      <c r="B714" s="253"/>
    </row>
    <row r="715" spans="1:2">
      <c r="A715" s="183"/>
      <c r="B715" s="253"/>
    </row>
    <row r="716" spans="1:2">
      <c r="A716" s="183"/>
      <c r="B716" s="253"/>
    </row>
    <row r="717" spans="1:2">
      <c r="A717" s="183"/>
      <c r="B717" s="253"/>
    </row>
    <row r="718" spans="1:2">
      <c r="A718" s="183"/>
      <c r="B718" s="253"/>
    </row>
    <row r="719" spans="1:2">
      <c r="A719" s="183"/>
      <c r="B719" s="253"/>
    </row>
    <row r="720" spans="1:2">
      <c r="A720" s="183"/>
      <c r="B720" s="253"/>
    </row>
    <row r="721" spans="1:2">
      <c r="A721" s="183"/>
      <c r="B721" s="253"/>
    </row>
    <row r="722" spans="1:2">
      <c r="A722" s="183"/>
      <c r="B722" s="253"/>
    </row>
    <row r="723" spans="1:2">
      <c r="A723" s="183"/>
      <c r="B723" s="253"/>
    </row>
    <row r="724" spans="1:2">
      <c r="A724" s="183"/>
      <c r="B724" s="253"/>
    </row>
    <row r="725" spans="1:2">
      <c r="A725" s="183"/>
      <c r="B725" s="253"/>
    </row>
    <row r="726" spans="1:2">
      <c r="A726" s="183"/>
      <c r="B726" s="253"/>
    </row>
    <row r="727" spans="1:2">
      <c r="A727" s="183"/>
      <c r="B727" s="253"/>
    </row>
    <row r="728" spans="1:2">
      <c r="A728" s="183"/>
      <c r="B728" s="253"/>
    </row>
    <row r="729" spans="1:2">
      <c r="A729" s="183"/>
      <c r="B729" s="253"/>
    </row>
    <row r="730" spans="1:2">
      <c r="A730" s="183"/>
      <c r="B730" s="253"/>
    </row>
    <row r="731" spans="1:2">
      <c r="A731" s="183"/>
      <c r="B731" s="253"/>
    </row>
  </sheetData>
  <pageMargins left="0.75" right="0.75" top="1" bottom="1" header="0.5" footer="0.5"/>
  <pageSetup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5"/>
  <dimension ref="A2:F2"/>
  <sheetViews>
    <sheetView workbookViewId="0">
      <selection activeCell="P26" sqref="P26"/>
    </sheetView>
  </sheetViews>
  <sheetFormatPr defaultRowHeight="12.75"/>
  <sheetData>
    <row r="2" spans="1:6">
      <c r="A2">
        <v>134</v>
      </c>
      <c r="B2">
        <v>1</v>
      </c>
      <c r="C2">
        <v>1</v>
      </c>
      <c r="D2">
        <v>1</v>
      </c>
      <c r="E2">
        <v>1</v>
      </c>
      <c r="F2">
        <v>0.5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3"/>
  <dimension ref="A5:U191"/>
  <sheetViews>
    <sheetView workbookViewId="0">
      <selection activeCell="P28" sqref="P28"/>
    </sheetView>
  </sheetViews>
  <sheetFormatPr defaultRowHeight="12.75"/>
  <sheetData>
    <row r="5" spans="1:21">
      <c r="A5">
        <v>134</v>
      </c>
      <c r="B5">
        <v>0</v>
      </c>
      <c r="C5">
        <v>0</v>
      </c>
      <c r="D5">
        <v>0</v>
      </c>
      <c r="E5">
        <v>-1.0251457691192627</v>
      </c>
      <c r="F5">
        <v>-0.65608203411102295</v>
      </c>
      <c r="G5">
        <v>0</v>
      </c>
      <c r="H5">
        <v>-0.29626703262329102</v>
      </c>
      <c r="I5">
        <v>0</v>
      </c>
      <c r="N5">
        <v>9.9999964237213135E-2</v>
      </c>
      <c r="O5">
        <v>0.29999995231628418</v>
      </c>
      <c r="P5">
        <v>0.49999997019767761</v>
      </c>
      <c r="Q5">
        <v>-0.32514584064483643</v>
      </c>
      <c r="R5">
        <v>0.24391794204711914</v>
      </c>
      <c r="S5">
        <v>1.0499999523162842</v>
      </c>
      <c r="T5">
        <v>0.85373282432556152</v>
      </c>
      <c r="U5">
        <v>1.25</v>
      </c>
    </row>
    <row r="6" spans="1:21">
      <c r="A6">
        <v>135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N6">
        <v>9.9999964237213135E-2</v>
      </c>
      <c r="O6">
        <v>0.29999995231628418</v>
      </c>
      <c r="P6">
        <v>0.49999997019767761</v>
      </c>
      <c r="Q6">
        <v>0.69999992847442627</v>
      </c>
      <c r="R6">
        <v>0.89999997615814209</v>
      </c>
      <c r="S6">
        <v>1.0499999523162842</v>
      </c>
      <c r="T6">
        <v>1.1499998569488525</v>
      </c>
      <c r="U6">
        <v>1.25</v>
      </c>
    </row>
    <row r="7" spans="1:21">
      <c r="A7">
        <v>136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N7">
        <v>9.9999964237213135E-2</v>
      </c>
      <c r="O7">
        <v>0.29999995231628418</v>
      </c>
      <c r="P7">
        <v>0.49999997019767761</v>
      </c>
      <c r="Q7">
        <v>0.69999992847442627</v>
      </c>
      <c r="R7">
        <v>0.89999997615814209</v>
      </c>
      <c r="S7">
        <v>1.0499999523162842</v>
      </c>
      <c r="T7">
        <v>1.1499998569488525</v>
      </c>
      <c r="U7">
        <v>1.25</v>
      </c>
    </row>
    <row r="8" spans="1:21">
      <c r="A8">
        <v>137</v>
      </c>
      <c r="B8">
        <v>0</v>
      </c>
      <c r="C8">
        <v>0</v>
      </c>
      <c r="D8">
        <v>0</v>
      </c>
      <c r="E8">
        <v>0</v>
      </c>
      <c r="F8">
        <v>-0.26852554082870483</v>
      </c>
      <c r="G8">
        <v>-0.67060399055480957</v>
      </c>
      <c r="H8">
        <v>-1.1218364238739014</v>
      </c>
      <c r="I8">
        <v>0</v>
      </c>
      <c r="N8">
        <v>9.9999964237213135E-2</v>
      </c>
      <c r="O8">
        <v>0.29999995231628418</v>
      </c>
      <c r="P8">
        <v>0.49999997019767761</v>
      </c>
      <c r="Q8">
        <v>0.69999992847442627</v>
      </c>
      <c r="R8">
        <v>0.63147443532943726</v>
      </c>
      <c r="S8">
        <v>0.37939596176147461</v>
      </c>
      <c r="T8">
        <v>2.8163433074951172E-2</v>
      </c>
      <c r="U8">
        <v>1.25</v>
      </c>
    </row>
    <row r="9" spans="1:21">
      <c r="A9">
        <v>138</v>
      </c>
      <c r="B9">
        <v>0</v>
      </c>
      <c r="C9">
        <v>0</v>
      </c>
      <c r="D9">
        <v>0</v>
      </c>
      <c r="E9">
        <v>-0.63400501012802124</v>
      </c>
      <c r="F9">
        <v>-0.67060399055480957</v>
      </c>
      <c r="G9">
        <v>0</v>
      </c>
      <c r="H9">
        <v>0</v>
      </c>
      <c r="I9">
        <v>0</v>
      </c>
      <c r="N9">
        <v>9.9999964237213135E-2</v>
      </c>
      <c r="O9">
        <v>0.29999995231628418</v>
      </c>
      <c r="P9">
        <v>0.49999997019767761</v>
      </c>
      <c r="Q9">
        <v>6.5994918346405029E-2</v>
      </c>
      <c r="R9">
        <v>0.22939598560333252</v>
      </c>
      <c r="S9">
        <v>1.0499999523162842</v>
      </c>
      <c r="T9">
        <v>1.1499998569488525</v>
      </c>
      <c r="U9">
        <v>1.25</v>
      </c>
    </row>
    <row r="10" spans="1:21">
      <c r="A10">
        <v>139</v>
      </c>
      <c r="B10">
        <v>0</v>
      </c>
      <c r="C10">
        <v>0</v>
      </c>
      <c r="D10">
        <v>0</v>
      </c>
      <c r="E10">
        <v>0</v>
      </c>
      <c r="F10">
        <v>-0.5418662428855896</v>
      </c>
      <c r="G10">
        <v>-0.4544818103313446</v>
      </c>
      <c r="H10">
        <v>-1.0300995111465454</v>
      </c>
      <c r="I10">
        <v>0</v>
      </c>
      <c r="N10">
        <v>9.9999964237213135E-2</v>
      </c>
      <c r="O10">
        <v>0.29999995231628418</v>
      </c>
      <c r="P10">
        <v>0.49999997019767761</v>
      </c>
      <c r="Q10">
        <v>0.69999992847442627</v>
      </c>
      <c r="R10">
        <v>0.35813373327255249</v>
      </c>
      <c r="S10">
        <v>0.59551811218261719</v>
      </c>
      <c r="T10">
        <v>0.11990034580230713</v>
      </c>
      <c r="U10">
        <v>1.25</v>
      </c>
    </row>
    <row r="11" spans="1:21">
      <c r="A11">
        <v>140</v>
      </c>
      <c r="B11">
        <v>0</v>
      </c>
      <c r="C11">
        <v>0</v>
      </c>
      <c r="D11">
        <v>0</v>
      </c>
      <c r="E11">
        <v>-0.6818312406539917</v>
      </c>
      <c r="F11">
        <v>-0.63766896724700928</v>
      </c>
      <c r="G11">
        <v>-1.1630396842956543</v>
      </c>
      <c r="H11">
        <v>0</v>
      </c>
      <c r="I11">
        <v>0</v>
      </c>
      <c r="N11">
        <v>9.9999964237213135E-2</v>
      </c>
      <c r="O11">
        <v>0.29999995231628418</v>
      </c>
      <c r="P11">
        <v>0.49999997019767761</v>
      </c>
      <c r="Q11">
        <v>1.816868782043457E-2</v>
      </c>
      <c r="R11">
        <v>0.26233100891113281</v>
      </c>
      <c r="S11">
        <v>-0.11303973197937012</v>
      </c>
      <c r="T11">
        <v>1.1499998569488525</v>
      </c>
      <c r="U11">
        <v>1.25</v>
      </c>
    </row>
    <row r="12" spans="1:21">
      <c r="A12">
        <v>141</v>
      </c>
      <c r="B12">
        <v>0</v>
      </c>
      <c r="C12">
        <v>0</v>
      </c>
      <c r="D12">
        <v>0</v>
      </c>
      <c r="E12">
        <v>-0.81714487075805664</v>
      </c>
      <c r="F12">
        <v>-0.69053614139556885</v>
      </c>
      <c r="G12">
        <v>-0.83960843086242676</v>
      </c>
      <c r="H12">
        <v>0</v>
      </c>
      <c r="I12">
        <v>0</v>
      </c>
      <c r="N12">
        <v>9.9999964237213135E-2</v>
      </c>
      <c r="O12">
        <v>0.29999995231628418</v>
      </c>
      <c r="P12">
        <v>0.49999997019767761</v>
      </c>
      <c r="Q12">
        <v>-0.11714494228363037</v>
      </c>
      <c r="R12">
        <v>0.20946383476257324</v>
      </c>
      <c r="S12">
        <v>0.21039152145385742</v>
      </c>
      <c r="T12">
        <v>1.1499998569488525</v>
      </c>
      <c r="U12">
        <v>1.25</v>
      </c>
    </row>
    <row r="13" spans="1:21">
      <c r="A13">
        <v>142</v>
      </c>
      <c r="B13">
        <v>0</v>
      </c>
      <c r="C13">
        <v>0</v>
      </c>
      <c r="D13">
        <v>0</v>
      </c>
      <c r="E13">
        <v>-0.96184825897216797</v>
      </c>
      <c r="F13">
        <v>-0.72050714492797852</v>
      </c>
      <c r="G13">
        <v>-0.67998313903808594</v>
      </c>
      <c r="H13">
        <v>0</v>
      </c>
      <c r="I13">
        <v>0</v>
      </c>
      <c r="N13">
        <v>9.9999964237213135E-2</v>
      </c>
      <c r="O13">
        <v>0.29999995231628418</v>
      </c>
      <c r="P13">
        <v>0.49999997019767761</v>
      </c>
      <c r="Q13">
        <v>-0.2618483304977417</v>
      </c>
      <c r="R13">
        <v>0.17949283123016357</v>
      </c>
      <c r="S13">
        <v>0.37001681327819824</v>
      </c>
      <c r="T13">
        <v>1.1499998569488525</v>
      </c>
      <c r="U13">
        <v>1.25</v>
      </c>
    </row>
    <row r="14" spans="1:21">
      <c r="A14">
        <v>143</v>
      </c>
      <c r="B14">
        <v>0</v>
      </c>
      <c r="C14">
        <v>0</v>
      </c>
      <c r="D14">
        <v>-0.29607436060905457</v>
      </c>
      <c r="E14">
        <v>-1.1200342178344727</v>
      </c>
      <c r="F14">
        <v>-0.73156177997589111</v>
      </c>
      <c r="G14">
        <v>-0.58444750308990479</v>
      </c>
      <c r="H14">
        <v>-0.94261527061462402</v>
      </c>
      <c r="I14">
        <v>0</v>
      </c>
      <c r="N14">
        <v>9.9999964237213135E-2</v>
      </c>
      <c r="O14">
        <v>0.29999995231628418</v>
      </c>
      <c r="P14">
        <v>0.20392560958862305</v>
      </c>
      <c r="Q14">
        <v>-0.42003428936004639</v>
      </c>
      <c r="R14">
        <v>0.16843819618225098</v>
      </c>
      <c r="S14">
        <v>0.46555244922637939</v>
      </c>
      <c r="T14">
        <v>0.20738458633422852</v>
      </c>
      <c r="U14">
        <v>1.25</v>
      </c>
    </row>
    <row r="15" spans="1:21">
      <c r="A15">
        <v>144</v>
      </c>
      <c r="B15">
        <v>0</v>
      </c>
      <c r="C15">
        <v>0</v>
      </c>
      <c r="D15">
        <v>0</v>
      </c>
      <c r="E15">
        <v>-0.64554047584533691</v>
      </c>
      <c r="F15">
        <v>-0.72983407974243164</v>
      </c>
      <c r="G15">
        <v>-1.0046273469924927</v>
      </c>
      <c r="H15">
        <v>0</v>
      </c>
      <c r="I15">
        <v>0</v>
      </c>
      <c r="N15">
        <v>9.9999964237213135E-2</v>
      </c>
      <c r="O15">
        <v>0.29999995231628418</v>
      </c>
      <c r="P15">
        <v>0.49999997019767761</v>
      </c>
      <c r="Q15">
        <v>5.4459452629089355E-2</v>
      </c>
      <c r="R15">
        <v>0.17016589641571045</v>
      </c>
      <c r="S15">
        <v>4.5372605323791504E-2</v>
      </c>
      <c r="T15">
        <v>1.1499998569488525</v>
      </c>
      <c r="U15">
        <v>1.25</v>
      </c>
    </row>
    <row r="16" spans="1:21">
      <c r="A16">
        <v>145</v>
      </c>
      <c r="B16">
        <v>0</v>
      </c>
      <c r="C16">
        <v>0</v>
      </c>
      <c r="D16">
        <v>0</v>
      </c>
      <c r="E16">
        <v>-0.75428479909896851</v>
      </c>
      <c r="F16">
        <v>-0.75280582904815674</v>
      </c>
      <c r="G16">
        <v>-0.81348025798797607</v>
      </c>
      <c r="H16">
        <v>0</v>
      </c>
      <c r="I16">
        <v>0</v>
      </c>
      <c r="N16">
        <v>9.9999964237213135E-2</v>
      </c>
      <c r="O16">
        <v>0.29999995231628418</v>
      </c>
      <c r="P16">
        <v>0.49999997019767761</v>
      </c>
      <c r="Q16">
        <v>-5.4284870624542236E-2</v>
      </c>
      <c r="R16">
        <v>0.14719414710998535</v>
      </c>
      <c r="S16">
        <v>0.23651969432830811</v>
      </c>
      <c r="T16">
        <v>1.1499998569488525</v>
      </c>
      <c r="U16">
        <v>1.25</v>
      </c>
    </row>
    <row r="17" spans="1:21">
      <c r="A17">
        <v>146</v>
      </c>
      <c r="B17">
        <v>0</v>
      </c>
      <c r="C17">
        <v>0</v>
      </c>
      <c r="D17">
        <v>0</v>
      </c>
      <c r="E17">
        <v>-0.84084242582321167</v>
      </c>
      <c r="F17">
        <v>-0.76347309350967407</v>
      </c>
      <c r="G17">
        <v>-0.69721996784210205</v>
      </c>
      <c r="H17">
        <v>0</v>
      </c>
      <c r="I17">
        <v>0</v>
      </c>
      <c r="N17">
        <v>9.9999964237213135E-2</v>
      </c>
      <c r="O17">
        <v>0.29999995231628418</v>
      </c>
      <c r="P17">
        <v>0.49999997019767761</v>
      </c>
      <c r="Q17">
        <v>-0.1408424973487854</v>
      </c>
      <c r="R17">
        <v>0.13652688264846802</v>
      </c>
      <c r="S17">
        <v>0.35277998447418213</v>
      </c>
      <c r="T17">
        <v>1.1499998569488525</v>
      </c>
      <c r="U17">
        <v>1.25</v>
      </c>
    </row>
    <row r="18" spans="1:21">
      <c r="A18">
        <v>147</v>
      </c>
      <c r="B18">
        <v>0</v>
      </c>
      <c r="C18">
        <v>0</v>
      </c>
      <c r="D18">
        <v>0</v>
      </c>
      <c r="E18">
        <v>-0.91389656066894531</v>
      </c>
      <c r="F18">
        <v>-0.76345151662826538</v>
      </c>
      <c r="G18">
        <v>-0.61949390172958374</v>
      </c>
      <c r="H18">
        <v>-1.0514191389083862</v>
      </c>
      <c r="I18">
        <v>0</v>
      </c>
      <c r="N18">
        <v>9.9999964237213135E-2</v>
      </c>
      <c r="O18">
        <v>0.29999995231628418</v>
      </c>
      <c r="P18">
        <v>0.49999997019767761</v>
      </c>
      <c r="Q18">
        <v>-0.21389663219451904</v>
      </c>
      <c r="R18">
        <v>0.13654845952987671</v>
      </c>
      <c r="S18">
        <v>0.43050605058670044</v>
      </c>
      <c r="T18">
        <v>9.8580718040466309E-2</v>
      </c>
      <c r="U18">
        <v>1.25</v>
      </c>
    </row>
    <row r="19" spans="1:21">
      <c r="A19">
        <v>148</v>
      </c>
      <c r="B19">
        <v>0</v>
      </c>
      <c r="C19">
        <v>0</v>
      </c>
      <c r="D19">
        <v>0</v>
      </c>
      <c r="E19">
        <v>-0.97666186094284058</v>
      </c>
      <c r="F19">
        <v>-0.7558785080909729</v>
      </c>
      <c r="G19">
        <v>-1.0762072801589966</v>
      </c>
      <c r="H19">
        <v>0</v>
      </c>
      <c r="I19">
        <v>0</v>
      </c>
      <c r="N19">
        <v>9.9999964237213135E-2</v>
      </c>
      <c r="O19">
        <v>0.29999995231628418</v>
      </c>
      <c r="P19">
        <v>0.49999997019767761</v>
      </c>
      <c r="Q19">
        <v>-0.27666193246841431</v>
      </c>
      <c r="R19">
        <v>0.14412146806716919</v>
      </c>
      <c r="S19">
        <v>-2.6207327842712402E-2</v>
      </c>
      <c r="T19">
        <v>1.1499998569488525</v>
      </c>
      <c r="U19">
        <v>1.25</v>
      </c>
    </row>
    <row r="20" spans="1:21">
      <c r="A20">
        <v>149</v>
      </c>
      <c r="B20">
        <v>0</v>
      </c>
      <c r="C20">
        <v>0</v>
      </c>
      <c r="D20">
        <v>0</v>
      </c>
      <c r="E20">
        <v>-1.0307571887969971</v>
      </c>
      <c r="F20">
        <v>-0.79998141527175903</v>
      </c>
      <c r="G20">
        <v>-0.89242905378341675</v>
      </c>
      <c r="H20">
        <v>0</v>
      </c>
      <c r="I20">
        <v>0</v>
      </c>
      <c r="N20">
        <v>9.9999964237213135E-2</v>
      </c>
      <c r="O20">
        <v>0.29999995231628418</v>
      </c>
      <c r="P20">
        <v>0.49999997019767761</v>
      </c>
      <c r="Q20">
        <v>-0.3307572603225708</v>
      </c>
      <c r="R20">
        <v>0.10001856088638306</v>
      </c>
      <c r="S20">
        <v>0.15757089853286743</v>
      </c>
      <c r="T20">
        <v>1.1499998569488525</v>
      </c>
      <c r="U20">
        <v>1.25</v>
      </c>
    </row>
    <row r="21" spans="1:21">
      <c r="A21">
        <v>150</v>
      </c>
      <c r="B21">
        <v>0</v>
      </c>
      <c r="C21">
        <v>0</v>
      </c>
      <c r="D21">
        <v>-0.67835885286331177</v>
      </c>
      <c r="E21">
        <v>-1.0871998071670532</v>
      </c>
      <c r="F21">
        <v>-0.82462626695632935</v>
      </c>
      <c r="G21">
        <v>-0.77766919136047363</v>
      </c>
      <c r="H21">
        <v>-0.9081454873085022</v>
      </c>
      <c r="I21">
        <v>0</v>
      </c>
      <c r="N21">
        <v>9.9999964237213135E-2</v>
      </c>
      <c r="O21">
        <v>0.29999995231628418</v>
      </c>
      <c r="P21">
        <v>-0.17835888266563416</v>
      </c>
      <c r="Q21">
        <v>-0.38719987869262695</v>
      </c>
      <c r="R21">
        <v>7.5373709201812744E-2</v>
      </c>
      <c r="S21">
        <v>0.27233076095581055</v>
      </c>
      <c r="T21">
        <v>0.24185436964035034</v>
      </c>
      <c r="U21">
        <v>1.25</v>
      </c>
    </row>
    <row r="22" spans="1:21">
      <c r="A22">
        <v>151</v>
      </c>
      <c r="B22">
        <v>0</v>
      </c>
      <c r="C22">
        <v>0</v>
      </c>
      <c r="D22">
        <v>0</v>
      </c>
      <c r="E22">
        <v>-0.93294090032577515</v>
      </c>
      <c r="F22">
        <v>-0.83475762605667114</v>
      </c>
      <c r="G22">
        <v>-0.85242754220962524</v>
      </c>
      <c r="H22">
        <v>0</v>
      </c>
      <c r="I22">
        <v>0</v>
      </c>
      <c r="N22">
        <v>9.9999964237213135E-2</v>
      </c>
      <c r="O22">
        <v>0.29999995231628418</v>
      </c>
      <c r="P22">
        <v>0.49999997019767761</v>
      </c>
      <c r="Q22">
        <v>-0.23294097185134888</v>
      </c>
      <c r="R22">
        <v>6.5242350101470947E-2</v>
      </c>
      <c r="S22">
        <v>0.19757241010665894</v>
      </c>
      <c r="T22">
        <v>1.1499998569488525</v>
      </c>
      <c r="U22">
        <v>1.25</v>
      </c>
    </row>
    <row r="23" spans="1:21">
      <c r="A23">
        <v>152</v>
      </c>
      <c r="B23">
        <v>0</v>
      </c>
      <c r="C23">
        <v>0</v>
      </c>
      <c r="D23">
        <v>0</v>
      </c>
      <c r="E23">
        <v>-0.991832435131073</v>
      </c>
      <c r="F23">
        <v>-0.84549307823181152</v>
      </c>
      <c r="G23">
        <v>-0.7622179388999939</v>
      </c>
      <c r="H23">
        <v>-1.0035356283187866</v>
      </c>
      <c r="I23">
        <v>0</v>
      </c>
      <c r="N23">
        <v>9.9999964237213135E-2</v>
      </c>
      <c r="O23">
        <v>0.29999995231628418</v>
      </c>
      <c r="P23">
        <v>0.49999997019767761</v>
      </c>
      <c r="Q23">
        <v>-0.29183250665664673</v>
      </c>
      <c r="R23">
        <v>5.4506897926330566E-2</v>
      </c>
      <c r="S23">
        <v>0.28778201341629028</v>
      </c>
      <c r="T23">
        <v>0.14646422863006592</v>
      </c>
      <c r="U23">
        <v>1.25</v>
      </c>
    </row>
    <row r="24" spans="1:21">
      <c r="A24">
        <v>153</v>
      </c>
      <c r="B24">
        <v>0</v>
      </c>
      <c r="C24">
        <v>0</v>
      </c>
      <c r="D24">
        <v>0</v>
      </c>
      <c r="E24">
        <v>-1.0446392297744751</v>
      </c>
      <c r="F24">
        <v>-0.84696507453918457</v>
      </c>
      <c r="G24">
        <v>-0.96611160039901733</v>
      </c>
      <c r="H24">
        <v>0</v>
      </c>
      <c r="I24">
        <v>0</v>
      </c>
      <c r="N24">
        <v>9.9999964237213135E-2</v>
      </c>
      <c r="O24">
        <v>0.29999995231628418</v>
      </c>
      <c r="P24">
        <v>0.49999997019767761</v>
      </c>
      <c r="Q24">
        <v>-0.34463930130004883</v>
      </c>
      <c r="R24">
        <v>5.303490161895752E-2</v>
      </c>
      <c r="S24">
        <v>8.3888351917266846E-2</v>
      </c>
      <c r="T24">
        <v>1.1499998569488525</v>
      </c>
      <c r="U24">
        <v>1.25</v>
      </c>
    </row>
    <row r="25" spans="1:21">
      <c r="A25">
        <v>154</v>
      </c>
      <c r="B25">
        <v>0</v>
      </c>
      <c r="C25">
        <v>0</v>
      </c>
      <c r="D25">
        <v>-0.82628512382507324</v>
      </c>
      <c r="E25">
        <v>-1.0914932489395142</v>
      </c>
      <c r="F25">
        <v>-0.87142980098724365</v>
      </c>
      <c r="G25">
        <v>-0.85527455806732178</v>
      </c>
      <c r="H25">
        <v>-0.95010769367218018</v>
      </c>
      <c r="I25">
        <v>0</v>
      </c>
      <c r="N25">
        <v>9.9999964237213135E-2</v>
      </c>
      <c r="O25">
        <v>0.29999995231628418</v>
      </c>
      <c r="P25">
        <v>-0.32628515362739563</v>
      </c>
      <c r="Q25">
        <v>-0.39149332046508789</v>
      </c>
      <c r="R25">
        <v>2.8570175170898438E-2</v>
      </c>
      <c r="S25">
        <v>0.1947253942489624</v>
      </c>
      <c r="T25">
        <v>0.19989216327667236</v>
      </c>
      <c r="U25">
        <v>1.25</v>
      </c>
    </row>
    <row r="26" spans="1:21">
      <c r="A26">
        <v>155</v>
      </c>
      <c r="B26">
        <v>0</v>
      </c>
      <c r="C26">
        <v>0</v>
      </c>
      <c r="D26">
        <v>0</v>
      </c>
      <c r="E26">
        <v>-1.0190887451171875</v>
      </c>
      <c r="F26">
        <v>-0.90515458583831787</v>
      </c>
      <c r="G26">
        <v>-0.95112162828445435</v>
      </c>
      <c r="H26">
        <v>-1.0681040287017822</v>
      </c>
      <c r="I26">
        <v>0</v>
      </c>
      <c r="N26">
        <v>9.9999964237213135E-2</v>
      </c>
      <c r="O26">
        <v>0.29999995231628418</v>
      </c>
      <c r="P26">
        <v>0.49999997019767761</v>
      </c>
      <c r="Q26">
        <v>-0.31908881664276123</v>
      </c>
      <c r="R26">
        <v>-5.1546096801757813E-3</v>
      </c>
      <c r="S26">
        <v>9.8878324031829834E-2</v>
      </c>
      <c r="T26">
        <v>8.1895828247070313E-2</v>
      </c>
      <c r="U26">
        <v>1.25</v>
      </c>
    </row>
    <row r="27" spans="1:21">
      <c r="A27">
        <v>156</v>
      </c>
      <c r="B27">
        <v>0</v>
      </c>
      <c r="C27">
        <v>0</v>
      </c>
      <c r="D27">
        <v>-0.91999310255050659</v>
      </c>
      <c r="E27">
        <v>-1.0716525316238403</v>
      </c>
      <c r="F27">
        <v>-0.93870252370834351</v>
      </c>
      <c r="G27">
        <v>-1.0361562967300415</v>
      </c>
      <c r="H27">
        <v>0</v>
      </c>
      <c r="I27">
        <v>0</v>
      </c>
      <c r="N27">
        <v>9.9999964237213135E-2</v>
      </c>
      <c r="O27">
        <v>0.29999995231628418</v>
      </c>
      <c r="P27">
        <v>-0.41999313235282898</v>
      </c>
      <c r="Q27">
        <v>-0.37165260314941406</v>
      </c>
      <c r="R27">
        <v>-3.8702547550201416E-2</v>
      </c>
      <c r="S27">
        <v>1.3843655586242676E-2</v>
      </c>
      <c r="T27">
        <v>1.1499998569488525</v>
      </c>
      <c r="U27">
        <v>1.25</v>
      </c>
    </row>
    <row r="28" spans="1:21">
      <c r="A28">
        <v>157</v>
      </c>
      <c r="B28">
        <v>0</v>
      </c>
      <c r="C28">
        <v>0</v>
      </c>
      <c r="D28">
        <v>0</v>
      </c>
      <c r="E28">
        <v>-1.0406265258789063</v>
      </c>
      <c r="F28">
        <v>-0.98465758562088013</v>
      </c>
      <c r="G28">
        <v>-1.0492734909057617</v>
      </c>
      <c r="H28">
        <v>-0.44366556406021118</v>
      </c>
      <c r="I28">
        <v>0</v>
      </c>
      <c r="N28">
        <v>9.9999964237213135E-2</v>
      </c>
      <c r="O28">
        <v>0.29999995231628418</v>
      </c>
      <c r="P28">
        <v>0.49999997019767761</v>
      </c>
      <c r="Q28">
        <v>-0.34062659740447998</v>
      </c>
      <c r="R28">
        <v>-8.4657609462738037E-2</v>
      </c>
      <c r="S28">
        <v>7.2646141052246094E-4</v>
      </c>
      <c r="T28">
        <v>0.70633429288864136</v>
      </c>
      <c r="U28">
        <v>1.25</v>
      </c>
    </row>
    <row r="29" spans="1:21">
      <c r="A29">
        <v>158</v>
      </c>
      <c r="B29">
        <v>0</v>
      </c>
      <c r="C29">
        <v>0</v>
      </c>
      <c r="D29">
        <v>-0.97060865163803101</v>
      </c>
      <c r="E29">
        <v>-1.0980839729309082</v>
      </c>
      <c r="F29">
        <v>-1.0264849662780762</v>
      </c>
      <c r="G29">
        <v>-0.91067230701446533</v>
      </c>
      <c r="H29">
        <v>0</v>
      </c>
      <c r="I29">
        <v>0</v>
      </c>
      <c r="N29">
        <v>9.9999964237213135E-2</v>
      </c>
      <c r="O29">
        <v>0.29999995231628418</v>
      </c>
      <c r="P29">
        <v>-0.47060868144035339</v>
      </c>
      <c r="Q29">
        <v>-0.39808404445648193</v>
      </c>
      <c r="R29">
        <v>-0.12648499011993408</v>
      </c>
      <c r="S29">
        <v>0.13932764530181885</v>
      </c>
      <c r="T29">
        <v>1.1499998569488525</v>
      </c>
      <c r="U29">
        <v>1.25</v>
      </c>
    </row>
    <row r="30" spans="1:21">
      <c r="A30">
        <v>159</v>
      </c>
      <c r="B30">
        <v>0</v>
      </c>
      <c r="C30">
        <v>0</v>
      </c>
      <c r="D30">
        <v>-1.0408803224563599</v>
      </c>
      <c r="E30">
        <v>-1.0767844915390015</v>
      </c>
      <c r="F30">
        <v>-1.0551985502243042</v>
      </c>
      <c r="G30">
        <v>-0.61287909746170044</v>
      </c>
      <c r="H30">
        <v>0</v>
      </c>
      <c r="I30">
        <v>0</v>
      </c>
      <c r="N30">
        <v>9.9999964237213135E-2</v>
      </c>
      <c r="O30">
        <v>0.29999995231628418</v>
      </c>
      <c r="P30">
        <v>-0.54088032245635986</v>
      </c>
      <c r="Q30">
        <v>-0.3767845630645752</v>
      </c>
      <c r="R30">
        <v>-0.15519857406616211</v>
      </c>
      <c r="S30">
        <v>0.43712085485458374</v>
      </c>
      <c r="T30">
        <v>1.1499998569488525</v>
      </c>
      <c r="U30">
        <v>1.25</v>
      </c>
    </row>
    <row r="31" spans="1:21">
      <c r="A31">
        <v>160</v>
      </c>
      <c r="B31">
        <v>0</v>
      </c>
      <c r="C31">
        <v>0</v>
      </c>
      <c r="D31">
        <v>-1.1025362014770508</v>
      </c>
      <c r="E31">
        <v>-1.0651843547821045</v>
      </c>
      <c r="F31">
        <v>-1.0483876466751099</v>
      </c>
      <c r="G31">
        <v>-0.6151508092880249</v>
      </c>
      <c r="H31">
        <v>-1.07405686378479</v>
      </c>
      <c r="I31">
        <v>0</v>
      </c>
      <c r="N31">
        <v>9.9999964237213135E-2</v>
      </c>
      <c r="O31">
        <v>0.29999995231628418</v>
      </c>
      <c r="P31">
        <v>-0.60253620147705078</v>
      </c>
      <c r="Q31">
        <v>-0.36518442630767822</v>
      </c>
      <c r="R31">
        <v>-0.14838767051696777</v>
      </c>
      <c r="S31">
        <v>0.43484914302825928</v>
      </c>
      <c r="T31">
        <v>7.59429931640625E-2</v>
      </c>
      <c r="U31">
        <v>1.25</v>
      </c>
    </row>
    <row r="32" spans="1:21">
      <c r="A32">
        <v>161</v>
      </c>
      <c r="B32">
        <v>0</v>
      </c>
      <c r="C32">
        <v>0</v>
      </c>
      <c r="D32">
        <v>-1.1573499441146851</v>
      </c>
      <c r="E32">
        <v>-1.056781530380249</v>
      </c>
      <c r="F32">
        <v>-1.0368585586547852</v>
      </c>
      <c r="G32">
        <v>-1.2295223474502563</v>
      </c>
      <c r="H32">
        <v>-0.75613224506378174</v>
      </c>
      <c r="I32">
        <v>0</v>
      </c>
      <c r="N32">
        <v>9.9999964237213135E-2</v>
      </c>
      <c r="O32">
        <v>0.29999995231628418</v>
      </c>
      <c r="P32">
        <v>-0.65734994411468506</v>
      </c>
      <c r="Q32">
        <v>-0.35678160190582275</v>
      </c>
      <c r="R32">
        <v>-0.13685858249664307</v>
      </c>
      <c r="S32">
        <v>-0.17952239513397217</v>
      </c>
      <c r="T32">
        <v>0.3938676118850708</v>
      </c>
      <c r="U32">
        <v>1.25</v>
      </c>
    </row>
    <row r="33" spans="1:21">
      <c r="A33">
        <v>162</v>
      </c>
      <c r="B33">
        <v>0</v>
      </c>
      <c r="C33">
        <v>0</v>
      </c>
      <c r="D33">
        <v>-1.2062935829162598</v>
      </c>
      <c r="E33">
        <v>-1.049901008605957</v>
      </c>
      <c r="F33">
        <v>-1.0821546316146851</v>
      </c>
      <c r="G33">
        <v>-1.1810581684112549</v>
      </c>
      <c r="H33">
        <v>-0.56325012445449829</v>
      </c>
      <c r="I33">
        <v>-2.1953043937683105</v>
      </c>
      <c r="N33">
        <v>9.9999964237213135E-2</v>
      </c>
      <c r="O33">
        <v>0.29999995231628418</v>
      </c>
      <c r="P33">
        <v>-0.70629358291625977</v>
      </c>
      <c r="Q33">
        <v>-0.34990108013153076</v>
      </c>
      <c r="R33">
        <v>-0.18215465545654297</v>
      </c>
      <c r="S33">
        <v>-0.1310582160949707</v>
      </c>
      <c r="T33">
        <v>0.58674973249435425</v>
      </c>
      <c r="U33">
        <v>-0.94530439376831055</v>
      </c>
    </row>
    <row r="34" spans="1:21">
      <c r="A34">
        <v>163</v>
      </c>
      <c r="B34">
        <v>0</v>
      </c>
      <c r="C34">
        <v>0</v>
      </c>
      <c r="D34">
        <v>-1.2500439882278442</v>
      </c>
      <c r="E34">
        <v>-1.0501420497894287</v>
      </c>
      <c r="F34">
        <v>-1.116118311882019</v>
      </c>
      <c r="G34">
        <v>-1.0752245187759399</v>
      </c>
      <c r="H34">
        <v>-0.93819946050643921</v>
      </c>
      <c r="I34">
        <v>0</v>
      </c>
      <c r="N34">
        <v>9.9999964237213135E-2</v>
      </c>
      <c r="O34">
        <v>0.29999995231628418</v>
      </c>
      <c r="P34">
        <v>-0.75004398822784424</v>
      </c>
      <c r="Q34">
        <v>-0.35014212131500244</v>
      </c>
      <c r="R34">
        <v>-0.21611833572387695</v>
      </c>
      <c r="S34">
        <v>-2.5224566459655762E-2</v>
      </c>
      <c r="T34">
        <v>0.21180039644241333</v>
      </c>
      <c r="U34">
        <v>1.25</v>
      </c>
    </row>
    <row r="35" spans="1:21">
      <c r="A35">
        <v>164</v>
      </c>
      <c r="B35">
        <v>0</v>
      </c>
      <c r="C35">
        <v>0</v>
      </c>
      <c r="D35">
        <v>-1.2895849943161011</v>
      </c>
      <c r="E35">
        <v>-1.0547859668731689</v>
      </c>
      <c r="F35">
        <v>-1.1465648412704468</v>
      </c>
      <c r="G35">
        <v>-1.1629552841186523</v>
      </c>
      <c r="H35">
        <v>0</v>
      </c>
      <c r="I35">
        <v>0</v>
      </c>
      <c r="N35">
        <v>9.9999964237213135E-2</v>
      </c>
      <c r="O35">
        <v>0.29999995231628418</v>
      </c>
      <c r="P35">
        <v>-0.78958499431610107</v>
      </c>
      <c r="Q35">
        <v>-0.35478603839874268</v>
      </c>
      <c r="R35">
        <v>-0.24656486511230469</v>
      </c>
      <c r="S35">
        <v>-0.11295533180236816</v>
      </c>
      <c r="T35">
        <v>1.1499998569488525</v>
      </c>
      <c r="U35">
        <v>1.25</v>
      </c>
    </row>
    <row r="36" spans="1:21">
      <c r="A36">
        <v>165</v>
      </c>
      <c r="B36">
        <v>0</v>
      </c>
      <c r="C36">
        <v>0</v>
      </c>
      <c r="D36">
        <v>-1.3255915641784668</v>
      </c>
      <c r="E36">
        <v>-1.0625760555267334</v>
      </c>
      <c r="F36">
        <v>-1.174749493598938</v>
      </c>
      <c r="G36">
        <v>-1.1846733093261719</v>
      </c>
      <c r="H36">
        <v>-0.41284123063087463</v>
      </c>
      <c r="I36">
        <v>0</v>
      </c>
      <c r="N36">
        <v>9.9999964237213135E-2</v>
      </c>
      <c r="O36">
        <v>0.29999995231628418</v>
      </c>
      <c r="P36">
        <v>-0.8255915641784668</v>
      </c>
      <c r="Q36">
        <v>-0.36257612705230713</v>
      </c>
      <c r="R36">
        <v>-0.2747495174407959</v>
      </c>
      <c r="S36">
        <v>-0.1346733570098877</v>
      </c>
      <c r="T36">
        <v>0.73715865612030029</v>
      </c>
      <c r="U36">
        <v>1.25</v>
      </c>
    </row>
    <row r="37" spans="1:21">
      <c r="A37">
        <v>166</v>
      </c>
      <c r="B37">
        <v>0</v>
      </c>
      <c r="C37">
        <v>0</v>
      </c>
      <c r="D37">
        <v>-1.3585735559463501</v>
      </c>
      <c r="E37">
        <v>-1.0726767778396606</v>
      </c>
      <c r="F37">
        <v>-1.2075575590133667</v>
      </c>
      <c r="G37">
        <v>0</v>
      </c>
      <c r="H37">
        <v>0</v>
      </c>
      <c r="I37">
        <v>0</v>
      </c>
      <c r="N37">
        <v>9.9999964237213135E-2</v>
      </c>
      <c r="O37">
        <v>0.29999995231628418</v>
      </c>
      <c r="P37">
        <v>-0.8585735559463501</v>
      </c>
      <c r="Q37">
        <v>-0.37267684936523438</v>
      </c>
      <c r="R37">
        <v>-0.30755758285522461</v>
      </c>
      <c r="S37">
        <v>1.0499999523162842</v>
      </c>
      <c r="T37">
        <v>1.1499998569488525</v>
      </c>
      <c r="U37">
        <v>1.25</v>
      </c>
    </row>
    <row r="38" spans="1:21">
      <c r="A38">
        <v>167</v>
      </c>
      <c r="B38">
        <v>0</v>
      </c>
      <c r="C38">
        <v>0</v>
      </c>
      <c r="D38">
        <v>-1.3889367580413818</v>
      </c>
      <c r="E38">
        <v>-1.085046648979187</v>
      </c>
      <c r="F38">
        <v>-1.197196364402771</v>
      </c>
      <c r="G38">
        <v>-0.39122992753982544</v>
      </c>
      <c r="H38">
        <v>-1.1218364238739014</v>
      </c>
      <c r="I38">
        <v>0</v>
      </c>
      <c r="N38">
        <v>9.9999964237213135E-2</v>
      </c>
      <c r="O38">
        <v>0.29999995231628418</v>
      </c>
      <c r="P38">
        <v>-0.88893675804138184</v>
      </c>
      <c r="Q38">
        <v>-0.38504672050476074</v>
      </c>
      <c r="R38">
        <v>-0.29719638824462891</v>
      </c>
      <c r="S38">
        <v>0.65877002477645874</v>
      </c>
      <c r="T38">
        <v>2.8163433074951172E-2</v>
      </c>
      <c r="U38">
        <v>1.25</v>
      </c>
    </row>
    <row r="39" spans="1:21">
      <c r="A39">
        <v>168</v>
      </c>
      <c r="B39">
        <v>0</v>
      </c>
      <c r="C39">
        <v>0</v>
      </c>
      <c r="D39">
        <v>-1.4170469045639038</v>
      </c>
      <c r="E39">
        <v>-1.0955651998519897</v>
      </c>
      <c r="F39">
        <v>-1.1413518190383911</v>
      </c>
      <c r="G39">
        <v>-1.36838698387146</v>
      </c>
      <c r="H39">
        <v>0</v>
      </c>
      <c r="I39">
        <v>0</v>
      </c>
      <c r="N39">
        <v>9.9999964237213135E-2</v>
      </c>
      <c r="O39">
        <v>0.29999995231628418</v>
      </c>
      <c r="P39">
        <v>-0.91704690456390381</v>
      </c>
      <c r="Q39">
        <v>-0.39556527137756348</v>
      </c>
      <c r="R39">
        <v>-0.24135184288024902</v>
      </c>
      <c r="S39">
        <v>-0.31838703155517578</v>
      </c>
      <c r="T39">
        <v>1.1499998569488525</v>
      </c>
      <c r="U39">
        <v>1.25</v>
      </c>
    </row>
    <row r="40" spans="1:21">
      <c r="A40">
        <v>169</v>
      </c>
      <c r="B40">
        <v>0</v>
      </c>
      <c r="C40">
        <v>0</v>
      </c>
      <c r="D40">
        <v>-1.4429666996002197</v>
      </c>
      <c r="E40">
        <v>-1.1000564098358154</v>
      </c>
      <c r="F40">
        <v>-1.1842695474624634</v>
      </c>
      <c r="G40">
        <v>-1.1893694400787354</v>
      </c>
      <c r="H40">
        <v>0</v>
      </c>
      <c r="I40">
        <v>0</v>
      </c>
      <c r="N40">
        <v>9.9999964237213135E-2</v>
      </c>
      <c r="O40">
        <v>0.29999995231628418</v>
      </c>
      <c r="P40">
        <v>-0.94296669960021973</v>
      </c>
      <c r="Q40">
        <v>-0.40005648136138916</v>
      </c>
      <c r="R40">
        <v>-0.28426957130432129</v>
      </c>
      <c r="S40">
        <v>-0.13936948776245117</v>
      </c>
      <c r="T40">
        <v>1.1499998569488525</v>
      </c>
      <c r="U40">
        <v>1.25</v>
      </c>
    </row>
    <row r="41" spans="1:21">
      <c r="A41">
        <v>170</v>
      </c>
      <c r="B41">
        <v>0</v>
      </c>
      <c r="C41">
        <v>0</v>
      </c>
      <c r="D41">
        <v>-1.4664856195449829</v>
      </c>
      <c r="E41">
        <v>-1.1084417104721069</v>
      </c>
      <c r="F41">
        <v>-1.2173622846603394</v>
      </c>
      <c r="G41">
        <v>-1.1646595001220703</v>
      </c>
      <c r="H41">
        <v>-0.96983128786087036</v>
      </c>
      <c r="I41">
        <v>0</v>
      </c>
      <c r="N41">
        <v>9.9999964237213135E-2</v>
      </c>
      <c r="O41">
        <v>0.29999995231628418</v>
      </c>
      <c r="P41">
        <v>-0.96648561954498291</v>
      </c>
      <c r="Q41">
        <v>-0.40844178199768066</v>
      </c>
      <c r="R41">
        <v>-0.31736230850219727</v>
      </c>
      <c r="S41">
        <v>-0.11465954780578613</v>
      </c>
      <c r="T41">
        <v>0.18016856908798218</v>
      </c>
      <c r="U41">
        <v>1.25</v>
      </c>
    </row>
    <row r="42" spans="1:21">
      <c r="A42">
        <v>171</v>
      </c>
      <c r="B42">
        <v>0</v>
      </c>
      <c r="C42">
        <v>0</v>
      </c>
      <c r="D42">
        <v>-1.4880450963973999</v>
      </c>
      <c r="E42">
        <v>-1.1191586256027222</v>
      </c>
      <c r="F42">
        <v>-1.2388679981231689</v>
      </c>
      <c r="G42">
        <v>-1.2241606712341309</v>
      </c>
      <c r="H42">
        <v>-1.1404503583908081</v>
      </c>
      <c r="I42">
        <v>0</v>
      </c>
      <c r="N42">
        <v>9.9999964237213135E-2</v>
      </c>
      <c r="O42">
        <v>0.29999995231628418</v>
      </c>
      <c r="P42">
        <v>-0.9880450963973999</v>
      </c>
      <c r="Q42">
        <v>-0.4191586971282959</v>
      </c>
      <c r="R42">
        <v>-0.33886802196502686</v>
      </c>
      <c r="S42">
        <v>-0.17416071891784668</v>
      </c>
      <c r="T42">
        <v>9.5494985580444336E-3</v>
      </c>
      <c r="U42">
        <v>1.25</v>
      </c>
    </row>
    <row r="43" spans="1:21">
      <c r="A43">
        <v>172</v>
      </c>
      <c r="B43">
        <v>0</v>
      </c>
      <c r="C43">
        <v>0</v>
      </c>
      <c r="D43">
        <v>-1.5079572200775146</v>
      </c>
      <c r="E43">
        <v>-1.1308412551879883</v>
      </c>
      <c r="F43">
        <v>-1.2581022977828979</v>
      </c>
      <c r="G43">
        <v>-1.29082190990448</v>
      </c>
      <c r="H43">
        <v>-1.2830905914306641</v>
      </c>
      <c r="I43">
        <v>0</v>
      </c>
      <c r="N43">
        <v>9.9999964237213135E-2</v>
      </c>
      <c r="O43">
        <v>0.29999995231628418</v>
      </c>
      <c r="P43">
        <v>-1.0079572200775146</v>
      </c>
      <c r="Q43">
        <v>-0.43084132671356201</v>
      </c>
      <c r="R43">
        <v>-0.35810232162475586</v>
      </c>
      <c r="S43">
        <v>-0.2408219575881958</v>
      </c>
      <c r="T43">
        <v>-0.13309073448181152</v>
      </c>
      <c r="U43">
        <v>1.25</v>
      </c>
    </row>
    <row r="44" spans="1:21">
      <c r="A44">
        <v>173</v>
      </c>
      <c r="B44">
        <v>0</v>
      </c>
      <c r="C44">
        <v>0</v>
      </c>
      <c r="D44">
        <v>-1.5264257192611694</v>
      </c>
      <c r="E44">
        <v>-1.14314866065979</v>
      </c>
      <c r="F44">
        <v>-1.279051661491394</v>
      </c>
      <c r="G44">
        <v>-1.363875150680542</v>
      </c>
      <c r="H44">
        <v>-1.4184610843658447</v>
      </c>
      <c r="I44">
        <v>0</v>
      </c>
      <c r="N44">
        <v>9.9999964237213135E-2</v>
      </c>
      <c r="O44">
        <v>0.29999995231628418</v>
      </c>
      <c r="P44">
        <v>-1.0264257192611694</v>
      </c>
      <c r="Q44">
        <v>-0.44314873218536377</v>
      </c>
      <c r="R44">
        <v>-0.37905168533325195</v>
      </c>
      <c r="S44">
        <v>-0.31387519836425781</v>
      </c>
      <c r="T44">
        <v>-0.26846122741699219</v>
      </c>
      <c r="U44">
        <v>1.25</v>
      </c>
    </row>
    <row r="45" spans="1:21">
      <c r="A45">
        <v>174</v>
      </c>
      <c r="B45">
        <v>0</v>
      </c>
      <c r="C45">
        <v>-1.5557191371917725</v>
      </c>
      <c r="D45">
        <v>-1.5436174869537354</v>
      </c>
      <c r="E45">
        <v>-1.156120777130127</v>
      </c>
      <c r="F45">
        <v>-1.3059372901916504</v>
      </c>
      <c r="G45">
        <v>0</v>
      </c>
      <c r="H45">
        <v>0</v>
      </c>
      <c r="I45">
        <v>0</v>
      </c>
      <c r="N45">
        <v>9.9999964237213135E-2</v>
      </c>
      <c r="O45">
        <v>-1.2557191848754883</v>
      </c>
      <c r="P45">
        <v>-1.0436174869537354</v>
      </c>
      <c r="Q45">
        <v>-0.45612084865570068</v>
      </c>
      <c r="R45">
        <v>-0.4059373140335083</v>
      </c>
      <c r="S45">
        <v>1.0499999523162842</v>
      </c>
      <c r="T45">
        <v>1.1499998569488525</v>
      </c>
      <c r="U45">
        <v>1.25</v>
      </c>
    </row>
    <row r="46" spans="1:21">
      <c r="A46">
        <v>175</v>
      </c>
      <c r="B46">
        <v>0</v>
      </c>
      <c r="C46">
        <v>0</v>
      </c>
      <c r="D46">
        <v>-1.5218493938446045</v>
      </c>
      <c r="E46">
        <v>-1.1701167821884155</v>
      </c>
      <c r="F46">
        <v>0</v>
      </c>
      <c r="G46">
        <v>0</v>
      </c>
      <c r="H46">
        <v>0</v>
      </c>
      <c r="I46">
        <v>0</v>
      </c>
      <c r="N46">
        <v>9.9999964237213135E-2</v>
      </c>
      <c r="O46">
        <v>0.29999995231628418</v>
      </c>
      <c r="P46">
        <v>-1.0218493938446045</v>
      </c>
      <c r="Q46">
        <v>-0.47011685371398926</v>
      </c>
      <c r="R46">
        <v>0.89999997615814209</v>
      </c>
      <c r="S46">
        <v>1.0499999523162842</v>
      </c>
      <c r="T46">
        <v>1.1499998569488525</v>
      </c>
      <c r="U46">
        <v>1.25</v>
      </c>
    </row>
    <row r="47" spans="1:21">
      <c r="A47">
        <v>176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N47">
        <v>9.9999964237213135E-2</v>
      </c>
      <c r="O47">
        <v>0.29999995231628418</v>
      </c>
      <c r="P47">
        <v>0.49999997019767761</v>
      </c>
      <c r="Q47">
        <v>0.69999992847442627</v>
      </c>
      <c r="R47">
        <v>0.89999997615814209</v>
      </c>
      <c r="S47">
        <v>1.0499999523162842</v>
      </c>
      <c r="T47">
        <v>1.1499998569488525</v>
      </c>
      <c r="U47">
        <v>1.25</v>
      </c>
    </row>
    <row r="48" spans="1:21">
      <c r="A48">
        <v>177</v>
      </c>
      <c r="B48">
        <v>-1.144440770149231</v>
      </c>
      <c r="C48">
        <v>-1.6912481784820557</v>
      </c>
      <c r="D48">
        <v>0</v>
      </c>
      <c r="E48">
        <v>0</v>
      </c>
      <c r="F48">
        <v>0</v>
      </c>
      <c r="G48">
        <v>0</v>
      </c>
      <c r="H48">
        <v>-1.1218364238739014</v>
      </c>
      <c r="I48">
        <v>-1.6002800464630127</v>
      </c>
      <c r="N48">
        <v>-1.044440746307373</v>
      </c>
      <c r="O48">
        <v>-1.3912482261657715</v>
      </c>
      <c r="P48">
        <v>0.49999997019767761</v>
      </c>
      <c r="Q48">
        <v>0.69999992847442627</v>
      </c>
      <c r="R48">
        <v>0.89999997615814209</v>
      </c>
      <c r="S48">
        <v>1.0499999523162842</v>
      </c>
      <c r="T48">
        <v>2.8163433074951172E-2</v>
      </c>
      <c r="U48">
        <v>-0.3502800464630127</v>
      </c>
    </row>
    <row r="49" spans="1:21">
      <c r="A49">
        <v>178</v>
      </c>
      <c r="B49">
        <v>0</v>
      </c>
      <c r="C49">
        <v>0</v>
      </c>
      <c r="D49">
        <v>0</v>
      </c>
      <c r="E49">
        <v>-0.61037570238113403</v>
      </c>
      <c r="F49">
        <v>-0.28481510281562805</v>
      </c>
      <c r="G49">
        <v>-0.67060399055480957</v>
      </c>
      <c r="H49">
        <v>-1.490755558013916</v>
      </c>
      <c r="I49">
        <v>0</v>
      </c>
      <c r="N49">
        <v>9.9999964237213135E-2</v>
      </c>
      <c r="O49">
        <v>0.29999995231628418</v>
      </c>
      <c r="P49">
        <v>0.49999997019767761</v>
      </c>
      <c r="Q49">
        <v>8.9624226093292236E-2</v>
      </c>
      <c r="R49">
        <v>0.61518490314483643</v>
      </c>
      <c r="S49">
        <v>0.37939596176147461</v>
      </c>
      <c r="T49">
        <v>-0.34075570106506348</v>
      </c>
      <c r="U49">
        <v>1.25</v>
      </c>
    </row>
    <row r="50" spans="1:21">
      <c r="A50">
        <v>179</v>
      </c>
      <c r="B50">
        <v>0</v>
      </c>
      <c r="C50">
        <v>0</v>
      </c>
      <c r="D50">
        <v>0</v>
      </c>
      <c r="E50">
        <v>-0.58728325366973877</v>
      </c>
      <c r="F50">
        <v>-0.65058726072311401</v>
      </c>
      <c r="G50">
        <v>-0.34974363446235657</v>
      </c>
      <c r="H50">
        <v>-1.7710351943969727</v>
      </c>
      <c r="I50">
        <v>0</v>
      </c>
      <c r="N50">
        <v>9.9999964237213135E-2</v>
      </c>
      <c r="O50">
        <v>0.29999995231628418</v>
      </c>
      <c r="P50">
        <v>0.49999997019767761</v>
      </c>
      <c r="Q50">
        <v>0.1127166748046875</v>
      </c>
      <c r="R50">
        <v>0.24941271543502808</v>
      </c>
      <c r="S50">
        <v>0.70025634765625</v>
      </c>
      <c r="T50">
        <v>-0.62103533744812012</v>
      </c>
      <c r="U50">
        <v>1.25</v>
      </c>
    </row>
    <row r="51" spans="1:21">
      <c r="A51">
        <v>180</v>
      </c>
      <c r="B51">
        <v>0</v>
      </c>
      <c r="C51">
        <v>0</v>
      </c>
      <c r="D51">
        <v>0</v>
      </c>
      <c r="E51">
        <v>-0.69316691160202026</v>
      </c>
      <c r="F51">
        <v>-0.63669079542160034</v>
      </c>
      <c r="G51">
        <v>-0.70601063966751099</v>
      </c>
      <c r="H51">
        <v>0</v>
      </c>
      <c r="I51">
        <v>0</v>
      </c>
      <c r="N51">
        <v>9.9999964237213135E-2</v>
      </c>
      <c r="O51">
        <v>0.29999995231628418</v>
      </c>
      <c r="P51">
        <v>0.49999997019767761</v>
      </c>
      <c r="Q51">
        <v>6.8330168724060059E-3</v>
      </c>
      <c r="R51">
        <v>0.26330918073654175</v>
      </c>
      <c r="S51">
        <v>0.34398931264877319</v>
      </c>
      <c r="T51">
        <v>1.1499998569488525</v>
      </c>
      <c r="U51">
        <v>1.25</v>
      </c>
    </row>
    <row r="52" spans="1:21">
      <c r="A52">
        <v>181</v>
      </c>
      <c r="B52">
        <v>0</v>
      </c>
      <c r="C52">
        <v>0</v>
      </c>
      <c r="D52">
        <v>0</v>
      </c>
      <c r="E52">
        <v>-0.76509666442871094</v>
      </c>
      <c r="F52">
        <v>-0.70642739534378052</v>
      </c>
      <c r="G52">
        <v>-0.80317461490631104</v>
      </c>
      <c r="H52">
        <v>-0.26271206140518188</v>
      </c>
      <c r="I52">
        <v>0</v>
      </c>
      <c r="N52">
        <v>9.9999964237213135E-2</v>
      </c>
      <c r="O52">
        <v>0.29999995231628418</v>
      </c>
      <c r="P52">
        <v>0.49999997019767761</v>
      </c>
      <c r="Q52">
        <v>-6.5096735954284668E-2</v>
      </c>
      <c r="R52">
        <v>0.19357258081436157</v>
      </c>
      <c r="S52">
        <v>0.24682533740997314</v>
      </c>
      <c r="T52">
        <v>0.88728779554367065</v>
      </c>
      <c r="U52">
        <v>1.25</v>
      </c>
    </row>
    <row r="53" spans="1:21">
      <c r="A53">
        <v>182</v>
      </c>
      <c r="B53">
        <v>0</v>
      </c>
      <c r="C53">
        <v>0</v>
      </c>
      <c r="D53">
        <v>0</v>
      </c>
      <c r="E53">
        <v>-0.83891004323959351</v>
      </c>
      <c r="F53">
        <v>-0.78931975364685059</v>
      </c>
      <c r="G53">
        <v>0</v>
      </c>
      <c r="H53">
        <v>0</v>
      </c>
      <c r="I53">
        <v>0</v>
      </c>
      <c r="N53">
        <v>9.9999964237213135E-2</v>
      </c>
      <c r="O53">
        <v>0.29999995231628418</v>
      </c>
      <c r="P53">
        <v>0.49999997019767761</v>
      </c>
      <c r="Q53">
        <v>-0.13891011476516724</v>
      </c>
      <c r="R53">
        <v>0.1106802225112915</v>
      </c>
      <c r="S53">
        <v>1.0499999523162842</v>
      </c>
      <c r="T53">
        <v>1.1499998569488525</v>
      </c>
      <c r="U53">
        <v>1.25</v>
      </c>
    </row>
    <row r="54" spans="1:21">
      <c r="A54">
        <v>183</v>
      </c>
      <c r="B54">
        <v>0</v>
      </c>
      <c r="C54">
        <v>0</v>
      </c>
      <c r="D54">
        <v>0</v>
      </c>
      <c r="E54">
        <v>-0.91881179809570313</v>
      </c>
      <c r="F54">
        <v>-0.80828624963760376</v>
      </c>
      <c r="G54">
        <v>-0.51145434379577637</v>
      </c>
      <c r="H54">
        <v>-1.1218364238739014</v>
      </c>
      <c r="I54">
        <v>0</v>
      </c>
      <c r="N54">
        <v>9.9999964237213135E-2</v>
      </c>
      <c r="O54">
        <v>0.29999995231628418</v>
      </c>
      <c r="P54">
        <v>0.49999997019767761</v>
      </c>
      <c r="Q54">
        <v>-0.21881186962127686</v>
      </c>
      <c r="R54">
        <v>9.171372652053833E-2</v>
      </c>
      <c r="S54">
        <v>0.53854560852050781</v>
      </c>
      <c r="T54">
        <v>2.8163433074951172E-2</v>
      </c>
      <c r="U54">
        <v>1.25</v>
      </c>
    </row>
    <row r="55" spans="1:21">
      <c r="A55">
        <v>184</v>
      </c>
      <c r="B55">
        <v>0</v>
      </c>
      <c r="C55">
        <v>0</v>
      </c>
      <c r="D55">
        <v>0</v>
      </c>
      <c r="E55">
        <v>-0.9947325587272644</v>
      </c>
      <c r="F55">
        <v>-0.84260249137878418</v>
      </c>
      <c r="G55">
        <v>-1.5018980503082275</v>
      </c>
      <c r="H55">
        <v>-0.80979090929031372</v>
      </c>
      <c r="I55">
        <v>0</v>
      </c>
      <c r="N55">
        <v>9.9999964237213135E-2</v>
      </c>
      <c r="O55">
        <v>0.29999995231628418</v>
      </c>
      <c r="P55">
        <v>0.49999997019767761</v>
      </c>
      <c r="Q55">
        <v>-0.29473263025283813</v>
      </c>
      <c r="R55">
        <v>5.739748477935791E-2</v>
      </c>
      <c r="S55">
        <v>-0.45189809799194336</v>
      </c>
      <c r="T55">
        <v>0.34020894765853882</v>
      </c>
      <c r="U55">
        <v>1.25</v>
      </c>
    </row>
    <row r="56" spans="1:21">
      <c r="A56">
        <v>185</v>
      </c>
      <c r="B56">
        <v>0</v>
      </c>
      <c r="C56">
        <v>0</v>
      </c>
      <c r="D56">
        <v>-0.58395731449127197</v>
      </c>
      <c r="E56">
        <v>-1.0724352598190308</v>
      </c>
      <c r="F56">
        <v>-0.95810621976852417</v>
      </c>
      <c r="G56">
        <v>-1.605973482131958</v>
      </c>
      <c r="H56">
        <v>-1.2551852464675903</v>
      </c>
      <c r="I56">
        <v>0</v>
      </c>
      <c r="N56">
        <v>9.9999964237213135E-2</v>
      </c>
      <c r="O56">
        <v>0.29999995231628418</v>
      </c>
      <c r="P56">
        <v>-8.395734429359436E-2</v>
      </c>
      <c r="Q56">
        <v>-0.37243533134460449</v>
      </c>
      <c r="R56">
        <v>-5.810624361038208E-2</v>
      </c>
      <c r="S56">
        <v>-0.55597352981567383</v>
      </c>
      <c r="T56">
        <v>-0.10518538951873779</v>
      </c>
      <c r="U56">
        <v>1.25</v>
      </c>
    </row>
    <row r="57" spans="1:21">
      <c r="A57">
        <v>186</v>
      </c>
      <c r="B57">
        <v>0</v>
      </c>
      <c r="C57">
        <v>0</v>
      </c>
      <c r="D57">
        <v>0</v>
      </c>
      <c r="E57">
        <v>-0.88150715827941895</v>
      </c>
      <c r="F57">
        <v>-1.0755637884140015</v>
      </c>
      <c r="G57">
        <v>0</v>
      </c>
      <c r="H57">
        <v>0</v>
      </c>
      <c r="I57">
        <v>0</v>
      </c>
      <c r="N57">
        <v>9.9999964237213135E-2</v>
      </c>
      <c r="O57">
        <v>0.29999995231628418</v>
      </c>
      <c r="P57">
        <v>0.49999997019767761</v>
      </c>
      <c r="Q57">
        <v>-0.18150722980499268</v>
      </c>
      <c r="R57">
        <v>-0.17556381225585938</v>
      </c>
      <c r="S57">
        <v>1.0499999523162842</v>
      </c>
      <c r="T57">
        <v>1.1499998569488525</v>
      </c>
      <c r="U57">
        <v>1.25</v>
      </c>
    </row>
    <row r="58" spans="1:21">
      <c r="A58">
        <v>187</v>
      </c>
      <c r="B58">
        <v>0</v>
      </c>
      <c r="C58">
        <v>0</v>
      </c>
      <c r="D58">
        <v>-0.77011173963546753</v>
      </c>
      <c r="E58">
        <v>-0.98537623882293701</v>
      </c>
      <c r="F58">
        <v>-1.095638632774353</v>
      </c>
      <c r="G58">
        <v>0</v>
      </c>
      <c r="H58">
        <v>0</v>
      </c>
      <c r="I58">
        <v>0</v>
      </c>
      <c r="N58">
        <v>9.9999964237213135E-2</v>
      </c>
      <c r="O58">
        <v>0.29999995231628418</v>
      </c>
      <c r="P58">
        <v>-0.27011176943778992</v>
      </c>
      <c r="Q58">
        <v>-0.28537631034851074</v>
      </c>
      <c r="R58">
        <v>-0.19563865661621094</v>
      </c>
      <c r="S58">
        <v>1.0499999523162842</v>
      </c>
      <c r="T58">
        <v>1.1499998569488525</v>
      </c>
      <c r="U58">
        <v>1.25</v>
      </c>
    </row>
    <row r="59" spans="1:21">
      <c r="A59">
        <v>188</v>
      </c>
      <c r="B59">
        <v>0</v>
      </c>
      <c r="C59">
        <v>0</v>
      </c>
      <c r="D59">
        <v>-0.83628594875335693</v>
      </c>
      <c r="E59">
        <v>-1.0541951656341553</v>
      </c>
      <c r="F59">
        <v>-0.95213806629180908</v>
      </c>
      <c r="G59">
        <v>0</v>
      </c>
      <c r="H59">
        <v>-1.1218364238739014</v>
      </c>
      <c r="I59">
        <v>0</v>
      </c>
      <c r="N59">
        <v>9.9999964237213135E-2</v>
      </c>
      <c r="O59">
        <v>0.29999995231628418</v>
      </c>
      <c r="P59">
        <v>-0.33628597855567932</v>
      </c>
      <c r="Q59">
        <v>-0.354195237159729</v>
      </c>
      <c r="R59">
        <v>-5.2138090133666992E-2</v>
      </c>
      <c r="S59">
        <v>1.0499999523162842</v>
      </c>
      <c r="T59">
        <v>2.8163433074951172E-2</v>
      </c>
      <c r="U59">
        <v>1.25</v>
      </c>
    </row>
    <row r="60" spans="1:21">
      <c r="A60">
        <v>189</v>
      </c>
      <c r="B60">
        <v>0</v>
      </c>
      <c r="C60">
        <v>0</v>
      </c>
      <c r="D60">
        <v>-0.90074092149734497</v>
      </c>
      <c r="E60">
        <v>-1.1107079982757568</v>
      </c>
      <c r="F60">
        <v>-0.70002275705337524</v>
      </c>
      <c r="G60">
        <v>-0.67060399055480957</v>
      </c>
      <c r="H60">
        <v>-1.0668140649795532</v>
      </c>
      <c r="I60">
        <v>-0.48144084215164185</v>
      </c>
      <c r="N60">
        <v>9.9999964237213135E-2</v>
      </c>
      <c r="O60">
        <v>0.29999995231628418</v>
      </c>
      <c r="P60">
        <v>-0.40074095129966736</v>
      </c>
      <c r="Q60">
        <v>-0.41070806980133057</v>
      </c>
      <c r="R60">
        <v>0.19997721910476685</v>
      </c>
      <c r="S60">
        <v>0.37939596176147461</v>
      </c>
      <c r="T60">
        <v>8.3185791969299316E-2</v>
      </c>
      <c r="U60">
        <v>0.76855915784835815</v>
      </c>
    </row>
    <row r="61" spans="1:21">
      <c r="A61">
        <v>190</v>
      </c>
      <c r="B61">
        <v>0</v>
      </c>
      <c r="C61">
        <v>0</v>
      </c>
      <c r="D61">
        <v>-0.96324944496154785</v>
      </c>
      <c r="E61">
        <v>-1.1434274911880493</v>
      </c>
      <c r="F61">
        <v>-0.79241490364074707</v>
      </c>
      <c r="G61">
        <v>-1.3058061599731445</v>
      </c>
      <c r="H61">
        <v>-0.84187972545623779</v>
      </c>
      <c r="I61">
        <v>-1.6830300092697144</v>
      </c>
      <c r="N61">
        <v>9.9999964237213135E-2</v>
      </c>
      <c r="O61">
        <v>0.29999995231628418</v>
      </c>
      <c r="P61">
        <v>-0.46324947476387024</v>
      </c>
      <c r="Q61">
        <v>-0.44342756271362305</v>
      </c>
      <c r="R61">
        <v>0.10758507251739502</v>
      </c>
      <c r="S61">
        <v>-0.25580620765686035</v>
      </c>
      <c r="T61">
        <v>0.30812013149261475</v>
      </c>
      <c r="U61">
        <v>-0.43303000926971436</v>
      </c>
    </row>
    <row r="62" spans="1:21">
      <c r="A62">
        <v>191</v>
      </c>
      <c r="B62">
        <v>0</v>
      </c>
      <c r="C62">
        <v>0</v>
      </c>
      <c r="D62">
        <v>-1.0227394104003906</v>
      </c>
      <c r="E62">
        <v>-1.247077465057373</v>
      </c>
      <c r="F62">
        <v>-0.97118747234344482</v>
      </c>
      <c r="G62">
        <v>-1.5963162183761597</v>
      </c>
      <c r="H62">
        <v>-1.6671832799911499</v>
      </c>
      <c r="I62">
        <v>0</v>
      </c>
      <c r="N62">
        <v>9.9999964237213135E-2</v>
      </c>
      <c r="O62">
        <v>0.29999995231628418</v>
      </c>
      <c r="P62">
        <v>-0.52273941040039063</v>
      </c>
      <c r="Q62">
        <v>-0.54707753658294678</v>
      </c>
      <c r="R62">
        <v>-7.1187496185302734E-2</v>
      </c>
      <c r="S62">
        <v>-0.54631626605987549</v>
      </c>
      <c r="T62">
        <v>-0.51718342304229736</v>
      </c>
      <c r="U62">
        <v>1.25</v>
      </c>
    </row>
    <row r="63" spans="1:21">
      <c r="A63">
        <v>192</v>
      </c>
      <c r="B63">
        <v>0</v>
      </c>
      <c r="C63">
        <v>0</v>
      </c>
      <c r="D63">
        <v>-1.0846741199493408</v>
      </c>
      <c r="E63">
        <v>-1.3969886302947998</v>
      </c>
      <c r="F63">
        <v>-1.1739917993545532</v>
      </c>
      <c r="G63">
        <v>-2.1612982749938965</v>
      </c>
      <c r="H63">
        <v>-1.042832612991333</v>
      </c>
      <c r="I63">
        <v>0</v>
      </c>
      <c r="N63">
        <v>9.9999964237213135E-2</v>
      </c>
      <c r="O63">
        <v>0.29999995231628418</v>
      </c>
      <c r="P63">
        <v>-0.58467411994934082</v>
      </c>
      <c r="Q63">
        <v>-0.69698870182037354</v>
      </c>
      <c r="R63">
        <v>-0.27399182319641113</v>
      </c>
      <c r="S63">
        <v>-1.1112983226776123</v>
      </c>
      <c r="T63">
        <v>0.10716724395751953</v>
      </c>
      <c r="U63">
        <v>1.25</v>
      </c>
    </row>
    <row r="64" spans="1:21">
      <c r="A64">
        <v>193</v>
      </c>
      <c r="B64">
        <v>0</v>
      </c>
      <c r="C64">
        <v>0</v>
      </c>
      <c r="D64">
        <v>-1.1511136293411255</v>
      </c>
      <c r="E64">
        <v>-1.5927633047103882</v>
      </c>
      <c r="F64">
        <v>-1.4119745492935181</v>
      </c>
      <c r="G64">
        <v>-2.5314185619354248</v>
      </c>
      <c r="H64">
        <v>-1.3663406372070313</v>
      </c>
      <c r="I64">
        <v>-1.2769774198532104</v>
      </c>
      <c r="N64">
        <v>9.9999964237213135E-2</v>
      </c>
      <c r="O64">
        <v>0.29999995231628418</v>
      </c>
      <c r="P64">
        <v>-0.65111362934112549</v>
      </c>
      <c r="Q64">
        <v>-0.89276337623596191</v>
      </c>
      <c r="R64">
        <v>-0.51197457313537598</v>
      </c>
      <c r="S64">
        <v>-1.4814186096191406</v>
      </c>
      <c r="T64">
        <v>-0.21634078025817871</v>
      </c>
      <c r="U64">
        <v>-2.6977419853210449E-2</v>
      </c>
    </row>
    <row r="65" spans="1:21">
      <c r="A65">
        <v>194</v>
      </c>
      <c r="B65">
        <v>0</v>
      </c>
      <c r="C65">
        <v>0</v>
      </c>
      <c r="D65">
        <v>-1.2229268550872803</v>
      </c>
      <c r="E65">
        <v>-1.8857578039169312</v>
      </c>
      <c r="F65">
        <v>-1.730521559715271</v>
      </c>
      <c r="G65">
        <v>-3.0128870010375977</v>
      </c>
      <c r="H65">
        <v>-2.7792282104492188</v>
      </c>
      <c r="I65">
        <v>0</v>
      </c>
      <c r="N65">
        <v>9.9999964237213135E-2</v>
      </c>
      <c r="O65">
        <v>0.29999995231628418</v>
      </c>
      <c r="P65">
        <v>-0.72292685508728027</v>
      </c>
      <c r="Q65">
        <v>-1.1857578754425049</v>
      </c>
      <c r="R65">
        <v>-0.83052158355712891</v>
      </c>
      <c r="S65">
        <v>-1.9628870487213135</v>
      </c>
      <c r="T65">
        <v>-1.6292283535003662</v>
      </c>
      <c r="U65">
        <v>1.25</v>
      </c>
    </row>
    <row r="66" spans="1:21">
      <c r="A66">
        <v>195</v>
      </c>
      <c r="B66">
        <v>0</v>
      </c>
      <c r="C66">
        <v>0</v>
      </c>
      <c r="D66">
        <v>-1.3016855716705322</v>
      </c>
      <c r="E66">
        <v>-2.1145448684692383</v>
      </c>
      <c r="F66">
        <v>-1.9735281467437744</v>
      </c>
      <c r="G66">
        <v>-3.3149638175964355</v>
      </c>
      <c r="H66">
        <v>-4.7652392387390137</v>
      </c>
      <c r="I66">
        <v>0</v>
      </c>
      <c r="N66">
        <v>9.9999964237213135E-2</v>
      </c>
      <c r="O66">
        <v>0.29999995231628418</v>
      </c>
      <c r="P66">
        <v>-0.80168557167053223</v>
      </c>
      <c r="Q66">
        <v>-1.414544939994812</v>
      </c>
      <c r="R66">
        <v>-1.0735281705856323</v>
      </c>
      <c r="S66">
        <v>-2.2649638652801514</v>
      </c>
      <c r="T66">
        <v>-3.6152393817901611</v>
      </c>
      <c r="U66">
        <v>1.25</v>
      </c>
    </row>
    <row r="67" spans="1:21">
      <c r="A67">
        <v>196</v>
      </c>
      <c r="B67">
        <v>0</v>
      </c>
      <c r="C67">
        <v>0</v>
      </c>
      <c r="D67">
        <v>-1.3832379579544067</v>
      </c>
      <c r="E67">
        <v>-2.3802416324615479</v>
      </c>
      <c r="F67">
        <v>-2.2304918766021729</v>
      </c>
      <c r="G67">
        <v>-3.6578006744384766</v>
      </c>
      <c r="H67">
        <v>-6.8784146308898926</v>
      </c>
      <c r="I67">
        <v>0</v>
      </c>
      <c r="N67">
        <v>9.9999964237213135E-2</v>
      </c>
      <c r="O67">
        <v>0.29999995231628418</v>
      </c>
      <c r="P67">
        <v>-0.88323795795440674</v>
      </c>
      <c r="Q67">
        <v>-1.6802417039871216</v>
      </c>
      <c r="R67">
        <v>-1.3304919004440308</v>
      </c>
      <c r="S67">
        <v>-2.6078007221221924</v>
      </c>
      <c r="T67">
        <v>-5.7284145355224609</v>
      </c>
      <c r="U67">
        <v>1.25</v>
      </c>
    </row>
    <row r="68" spans="1:21">
      <c r="A68">
        <v>197</v>
      </c>
      <c r="B68">
        <v>0</v>
      </c>
      <c r="C68">
        <v>-1.2929787635803223</v>
      </c>
      <c r="D68">
        <v>-1.4673880338668823</v>
      </c>
      <c r="E68">
        <v>-2.6182079315185547</v>
      </c>
      <c r="F68">
        <v>-2.4786379337310791</v>
      </c>
      <c r="G68">
        <v>-3.930666446685791</v>
      </c>
      <c r="H68">
        <v>-8.5269403457641602</v>
      </c>
      <c r="I68">
        <v>0</v>
      </c>
      <c r="N68">
        <v>9.9999964237213135E-2</v>
      </c>
      <c r="O68">
        <v>-0.99297881126403809</v>
      </c>
      <c r="P68">
        <v>-0.96738803386688232</v>
      </c>
      <c r="Q68">
        <v>-1.9182080030441284</v>
      </c>
      <c r="R68">
        <v>-1.578637957572937</v>
      </c>
      <c r="S68">
        <v>-2.8806664943695068</v>
      </c>
      <c r="T68">
        <v>-7.3769407272338867</v>
      </c>
      <c r="U68">
        <v>1.25</v>
      </c>
    </row>
    <row r="69" spans="1:21">
      <c r="A69">
        <v>198</v>
      </c>
      <c r="B69">
        <v>0</v>
      </c>
      <c r="C69">
        <v>-1.35233473777771</v>
      </c>
      <c r="D69">
        <v>-1.6090036630630493</v>
      </c>
      <c r="E69">
        <v>-2.8752336502075195</v>
      </c>
      <c r="F69">
        <v>-2.6877200603485107</v>
      </c>
      <c r="G69">
        <v>-4.1748685836791992</v>
      </c>
      <c r="H69">
        <v>-1.4622364044189453</v>
      </c>
      <c r="I69">
        <v>0</v>
      </c>
      <c r="N69">
        <v>9.9999964237213135E-2</v>
      </c>
      <c r="O69">
        <v>-1.0523347854614258</v>
      </c>
      <c r="P69">
        <v>-1.1090036630630493</v>
      </c>
      <c r="Q69">
        <v>-2.1752338409423828</v>
      </c>
      <c r="R69">
        <v>-1.7877200841903687</v>
      </c>
      <c r="S69">
        <v>-3.124868631362915</v>
      </c>
      <c r="T69">
        <v>-0.31223654747009277</v>
      </c>
      <c r="U69">
        <v>1.25</v>
      </c>
    </row>
    <row r="70" spans="1:21">
      <c r="A70">
        <v>199</v>
      </c>
      <c r="B70">
        <v>0</v>
      </c>
      <c r="C70">
        <v>-1.4140651226043701</v>
      </c>
      <c r="D70">
        <v>-1.8028262853622437</v>
      </c>
      <c r="E70">
        <v>-3.1853334903717041</v>
      </c>
      <c r="F70">
        <v>-2.9475386142730713</v>
      </c>
      <c r="G70">
        <v>-4.1859931945800781</v>
      </c>
      <c r="H70">
        <v>-2.7128112316131592</v>
      </c>
      <c r="I70">
        <v>-0.66752851009368896</v>
      </c>
      <c r="N70">
        <v>9.9999964237213135E-2</v>
      </c>
      <c r="O70">
        <v>-1.1140651702880859</v>
      </c>
      <c r="P70">
        <v>-1.3028262853622437</v>
      </c>
      <c r="Q70">
        <v>-2.4853334426879883</v>
      </c>
      <c r="R70">
        <v>-2.0475387573242188</v>
      </c>
      <c r="S70">
        <v>-3.1359932422637939</v>
      </c>
      <c r="T70">
        <v>-1.5628113746643066</v>
      </c>
      <c r="U70">
        <v>0.58247148990631104</v>
      </c>
    </row>
    <row r="71" spans="1:21">
      <c r="A71">
        <v>200</v>
      </c>
      <c r="B71">
        <v>0</v>
      </c>
      <c r="C71">
        <v>-1.4787940979003906</v>
      </c>
      <c r="D71">
        <v>-1.992845892906189</v>
      </c>
      <c r="E71">
        <v>-3.3875796794891357</v>
      </c>
      <c r="F71">
        <v>-3.1619207859039307</v>
      </c>
      <c r="G71">
        <v>-4.2766504287719727</v>
      </c>
      <c r="H71">
        <v>-6.0015196800231934</v>
      </c>
      <c r="I71">
        <v>-0.17402730882167816</v>
      </c>
      <c r="N71">
        <v>9.9999964237213135E-2</v>
      </c>
      <c r="O71">
        <v>-1.1787941455841064</v>
      </c>
      <c r="P71">
        <v>-1.492845892906189</v>
      </c>
      <c r="Q71">
        <v>-2.6875796318054199</v>
      </c>
      <c r="R71">
        <v>-2.2619209289550781</v>
      </c>
      <c r="S71">
        <v>-3.2266504764556885</v>
      </c>
      <c r="T71">
        <v>-4.8515195846557617</v>
      </c>
      <c r="U71">
        <v>1.0759726762771606</v>
      </c>
    </row>
    <row r="72" spans="1:21">
      <c r="A72">
        <v>201</v>
      </c>
      <c r="B72">
        <v>0</v>
      </c>
      <c r="C72">
        <v>-1.5455349683761597</v>
      </c>
      <c r="D72">
        <v>-2.2755224704742432</v>
      </c>
      <c r="E72">
        <v>-3.6241402626037598</v>
      </c>
      <c r="F72">
        <v>-3.425025463104248</v>
      </c>
      <c r="G72">
        <v>-4.5143165588378906</v>
      </c>
      <c r="H72">
        <v>-10.166864395141602</v>
      </c>
      <c r="I72">
        <v>-0.49493345618247986</v>
      </c>
      <c r="N72">
        <v>9.9999964237213135E-2</v>
      </c>
      <c r="O72">
        <v>-1.2455350160598755</v>
      </c>
      <c r="P72">
        <v>-1.7755224704742432</v>
      </c>
      <c r="Q72">
        <v>-2.924140453338623</v>
      </c>
      <c r="R72">
        <v>-2.5250253677368164</v>
      </c>
      <c r="S72">
        <v>-3.4643166065216064</v>
      </c>
      <c r="T72">
        <v>-9.0168647766113281</v>
      </c>
      <c r="U72">
        <v>0.75506651401519775</v>
      </c>
    </row>
    <row r="73" spans="1:21">
      <c r="A73">
        <v>202</v>
      </c>
      <c r="B73">
        <v>0</v>
      </c>
      <c r="C73">
        <v>-1.6148037910461426</v>
      </c>
      <c r="D73">
        <v>-2.6534578800201416</v>
      </c>
      <c r="E73">
        <v>-3.8130931854248047</v>
      </c>
      <c r="F73">
        <v>-3.6894562244415283</v>
      </c>
      <c r="G73">
        <v>-4.6279630661010742</v>
      </c>
      <c r="H73">
        <v>0</v>
      </c>
      <c r="I73">
        <v>0</v>
      </c>
      <c r="N73">
        <v>9.9999964237213135E-2</v>
      </c>
      <c r="O73">
        <v>-1.3148038387298584</v>
      </c>
      <c r="P73">
        <v>-2.1534578800201416</v>
      </c>
      <c r="Q73">
        <v>-3.113093376159668</v>
      </c>
      <c r="R73">
        <v>-2.7894563674926758</v>
      </c>
      <c r="S73">
        <v>-3.57796311378479</v>
      </c>
      <c r="T73">
        <v>1.1499998569488525</v>
      </c>
      <c r="U73">
        <v>1.25</v>
      </c>
    </row>
    <row r="74" spans="1:21">
      <c r="A74">
        <v>203</v>
      </c>
      <c r="B74">
        <v>-1.331376314163208</v>
      </c>
      <c r="C74">
        <v>-1.6861696243286133</v>
      </c>
      <c r="D74">
        <v>-3.1254279613494873</v>
      </c>
      <c r="E74">
        <v>-3.9493958950042725</v>
      </c>
      <c r="F74">
        <v>-3.9421646595001221</v>
      </c>
      <c r="G74">
        <v>-4.6166472434997559</v>
      </c>
      <c r="H74">
        <v>-0.11271028965711594</v>
      </c>
      <c r="I74">
        <v>0</v>
      </c>
      <c r="N74">
        <v>-1.2313764095306396</v>
      </c>
      <c r="O74">
        <v>-1.3861696720123291</v>
      </c>
      <c r="P74">
        <v>-2.6254279613494873</v>
      </c>
      <c r="Q74">
        <v>-3.2493958473205566</v>
      </c>
      <c r="R74">
        <v>-3.0421648025512695</v>
      </c>
      <c r="S74">
        <v>-3.5666472911834717</v>
      </c>
      <c r="T74">
        <v>1.0372896194458008</v>
      </c>
      <c r="U74">
        <v>1.25</v>
      </c>
    </row>
    <row r="75" spans="1:21">
      <c r="A75">
        <v>204</v>
      </c>
      <c r="B75">
        <v>-1.3829119205474854</v>
      </c>
      <c r="C75">
        <v>-1.6916772127151489</v>
      </c>
      <c r="D75">
        <v>-3.3495478630065918</v>
      </c>
      <c r="E75">
        <v>-3.9900188446044922</v>
      </c>
      <c r="F75">
        <v>-4.0700564384460449</v>
      </c>
      <c r="G75">
        <v>-1.9571962356567383</v>
      </c>
      <c r="H75">
        <v>-0.61179810762405396</v>
      </c>
      <c r="I75">
        <v>-0.26794055104255676</v>
      </c>
      <c r="N75">
        <v>-1.282912015914917</v>
      </c>
      <c r="O75">
        <v>-1.3916772603988647</v>
      </c>
      <c r="P75">
        <v>-2.8495478630065918</v>
      </c>
      <c r="Q75">
        <v>-3.2900190353393555</v>
      </c>
      <c r="R75">
        <v>-3.1700563430786133</v>
      </c>
      <c r="S75">
        <v>-0.9071962833404541</v>
      </c>
      <c r="T75">
        <v>0.53820174932479858</v>
      </c>
      <c r="U75">
        <v>0.98205947875976563</v>
      </c>
    </row>
    <row r="76" spans="1:21">
      <c r="A76">
        <v>205</v>
      </c>
      <c r="B76">
        <v>-1.4309924840927124</v>
      </c>
      <c r="C76">
        <v>-1.6997243165969849</v>
      </c>
      <c r="D76">
        <v>-3.461843729019165</v>
      </c>
      <c r="E76">
        <v>-4.0073657035827637</v>
      </c>
      <c r="F76">
        <v>-4.081993579864502</v>
      </c>
      <c r="G76">
        <v>-2.4287700653076172</v>
      </c>
      <c r="H76">
        <v>-1.0003287792205811</v>
      </c>
      <c r="I76">
        <v>-0.62329071760177612</v>
      </c>
      <c r="N76">
        <v>-1.3309924602508545</v>
      </c>
      <c r="O76">
        <v>-1.3997243642807007</v>
      </c>
      <c r="P76">
        <v>-2.961843729019165</v>
      </c>
      <c r="Q76">
        <v>-3.307365894317627</v>
      </c>
      <c r="R76">
        <v>-3.1819934844970703</v>
      </c>
      <c r="S76">
        <v>-1.378770112991333</v>
      </c>
      <c r="T76">
        <v>0.14967107772827148</v>
      </c>
      <c r="U76">
        <v>0.62670928239822388</v>
      </c>
    </row>
    <row r="77" spans="1:21">
      <c r="A77">
        <v>206</v>
      </c>
      <c r="B77">
        <v>-1.4760864973068237</v>
      </c>
      <c r="C77">
        <v>-1.7096829414367676</v>
      </c>
      <c r="D77">
        <v>-3.528564453125</v>
      </c>
      <c r="E77">
        <v>-4.0165162086486816</v>
      </c>
      <c r="F77">
        <v>-4.0919346809387207</v>
      </c>
      <c r="G77">
        <v>-2.7875442504882813</v>
      </c>
      <c r="H77">
        <v>-1.5017902851104736</v>
      </c>
      <c r="I77">
        <v>-0.83654177188873291</v>
      </c>
      <c r="N77">
        <v>-1.3760864734649658</v>
      </c>
      <c r="O77">
        <v>-1.4096829891204834</v>
      </c>
      <c r="P77">
        <v>-3.028564453125</v>
      </c>
      <c r="Q77">
        <v>-3.3165163993835449</v>
      </c>
      <c r="R77">
        <v>-3.1919345855712891</v>
      </c>
      <c r="S77">
        <v>-1.7375442981719971</v>
      </c>
      <c r="T77">
        <v>-0.35179042816162109</v>
      </c>
      <c r="U77">
        <v>0.41345822811126709</v>
      </c>
    </row>
    <row r="78" spans="1:21">
      <c r="A78">
        <v>207</v>
      </c>
      <c r="B78">
        <v>-1.4770506620407104</v>
      </c>
      <c r="C78">
        <v>-1.7211973667144775</v>
      </c>
      <c r="D78">
        <v>-3.5980634689331055</v>
      </c>
      <c r="E78">
        <v>-4.0264472961425781</v>
      </c>
      <c r="F78">
        <v>-4.1162018775939941</v>
      </c>
      <c r="G78">
        <v>-3.1965343952178955</v>
      </c>
      <c r="H78">
        <v>-2.3941745758056641</v>
      </c>
      <c r="I78">
        <v>-0.76303219795227051</v>
      </c>
      <c r="N78">
        <v>-1.3770506381988525</v>
      </c>
      <c r="O78">
        <v>-1.4211974143981934</v>
      </c>
      <c r="P78">
        <v>-3.0980634689331055</v>
      </c>
      <c r="Q78">
        <v>-3.3264474868774414</v>
      </c>
      <c r="R78">
        <v>-3.2162017822265625</v>
      </c>
      <c r="S78">
        <v>-2.1465344429016113</v>
      </c>
      <c r="T78">
        <v>-1.2441747188568115</v>
      </c>
      <c r="U78">
        <v>0.48696780204772949</v>
      </c>
    </row>
    <row r="79" spans="1:21">
      <c r="A79">
        <v>208</v>
      </c>
      <c r="B79">
        <v>-1.4783062934875488</v>
      </c>
      <c r="C79">
        <v>-1.7322609424591064</v>
      </c>
      <c r="D79">
        <v>-3.6538965702056885</v>
      </c>
      <c r="E79">
        <v>-4.0345854759216309</v>
      </c>
      <c r="F79">
        <v>-4.1450762748718262</v>
      </c>
      <c r="G79">
        <v>-3.5589535236358643</v>
      </c>
      <c r="H79">
        <v>-3.7717709541320801</v>
      </c>
      <c r="I79">
        <v>-1.0016837120056152</v>
      </c>
      <c r="N79">
        <v>-1.3783063888549805</v>
      </c>
      <c r="O79">
        <v>-1.4322609901428223</v>
      </c>
      <c r="P79">
        <v>-3.1538965702056885</v>
      </c>
      <c r="Q79">
        <v>-3.3345856666564941</v>
      </c>
      <c r="R79">
        <v>-3.2450761795043945</v>
      </c>
      <c r="S79">
        <v>-2.5089535713195801</v>
      </c>
      <c r="T79">
        <v>-2.6217710971832275</v>
      </c>
      <c r="U79">
        <v>0.24831628799438477</v>
      </c>
    </row>
    <row r="80" spans="1:21">
      <c r="A80">
        <v>209</v>
      </c>
      <c r="B80">
        <v>-1.4798283576965332</v>
      </c>
      <c r="C80">
        <v>-1.7429008483886719</v>
      </c>
      <c r="D80">
        <v>-3.7025527954101563</v>
      </c>
      <c r="E80">
        <v>-4.0420422554016113</v>
      </c>
      <c r="F80">
        <v>-4.1782221794128418</v>
      </c>
      <c r="G80">
        <v>-3.8896191120147705</v>
      </c>
      <c r="H80">
        <v>0</v>
      </c>
      <c r="I80">
        <v>0</v>
      </c>
      <c r="N80">
        <v>-1.3798284530639648</v>
      </c>
      <c r="O80">
        <v>-1.4429008960723877</v>
      </c>
      <c r="P80">
        <v>-3.2025527954101563</v>
      </c>
      <c r="Q80">
        <v>-3.3420424461364746</v>
      </c>
      <c r="R80">
        <v>-3.2782220840454102</v>
      </c>
      <c r="S80">
        <v>-2.8396191596984863</v>
      </c>
      <c r="T80">
        <v>1.1499998569488525</v>
      </c>
      <c r="U80">
        <v>1.25</v>
      </c>
    </row>
    <row r="81" spans="1:21">
      <c r="A81">
        <v>210</v>
      </c>
      <c r="B81">
        <v>-1.4815939664840698</v>
      </c>
      <c r="C81">
        <v>-1.7531477212905884</v>
      </c>
      <c r="D81">
        <v>-3.7289958000183105</v>
      </c>
      <c r="E81">
        <v>-4.0468845367431641</v>
      </c>
      <c r="F81">
        <v>-4.2049160003662109</v>
      </c>
      <c r="G81">
        <v>-2.0541825294494629</v>
      </c>
      <c r="H81">
        <v>0</v>
      </c>
      <c r="I81">
        <v>0</v>
      </c>
      <c r="N81">
        <v>-1.3815939426422119</v>
      </c>
      <c r="O81">
        <v>-1.4531477689743042</v>
      </c>
      <c r="P81">
        <v>-3.2289958000183105</v>
      </c>
      <c r="Q81">
        <v>-3.3468847274780273</v>
      </c>
      <c r="R81">
        <v>-3.3049159049987793</v>
      </c>
      <c r="S81">
        <v>-1.0041825771331787</v>
      </c>
      <c r="T81">
        <v>1.1499998569488525</v>
      </c>
      <c r="U81">
        <v>1.25</v>
      </c>
    </row>
    <row r="82" spans="1:21">
      <c r="A82">
        <v>211</v>
      </c>
      <c r="B82">
        <v>-1.483582615852356</v>
      </c>
      <c r="C82">
        <v>-1.7630323171615601</v>
      </c>
      <c r="D82">
        <v>-3.8050591945648193</v>
      </c>
      <c r="E82">
        <v>-4.0579648017883301</v>
      </c>
      <c r="F82">
        <v>-4.2104144096374512</v>
      </c>
      <c r="G82">
        <v>-1.5404435396194458</v>
      </c>
      <c r="H82">
        <v>0</v>
      </c>
      <c r="I82">
        <v>0</v>
      </c>
      <c r="N82">
        <v>-1.383582592010498</v>
      </c>
      <c r="O82">
        <v>-1.4630323648452759</v>
      </c>
      <c r="P82">
        <v>-3.3050591945648193</v>
      </c>
      <c r="Q82">
        <v>-3.3579649925231934</v>
      </c>
      <c r="R82">
        <v>-3.3104143142700195</v>
      </c>
      <c r="S82">
        <v>-0.49044358730316162</v>
      </c>
      <c r="T82">
        <v>1.1499998569488525</v>
      </c>
      <c r="U82">
        <v>1.25</v>
      </c>
    </row>
    <row r="83" spans="1:21">
      <c r="A83">
        <v>212</v>
      </c>
      <c r="B83">
        <v>-1.4857742786407471</v>
      </c>
      <c r="C83">
        <v>-1.7725677490234375</v>
      </c>
      <c r="D83">
        <v>-3.8794636726379395</v>
      </c>
      <c r="E83">
        <v>-4.0675263404846191</v>
      </c>
      <c r="F83">
        <v>-4.2049078941345215</v>
      </c>
      <c r="G83">
        <v>-1.4644060134887695</v>
      </c>
      <c r="H83">
        <v>-1.1218364238739014</v>
      </c>
      <c r="I83">
        <v>-0.18910299241542816</v>
      </c>
      <c r="N83">
        <v>-1.3857743740081787</v>
      </c>
      <c r="O83">
        <v>-1.4725677967071533</v>
      </c>
      <c r="P83">
        <v>-3.3794636726379395</v>
      </c>
      <c r="Q83">
        <v>-3.3675265312194824</v>
      </c>
      <c r="R83">
        <v>-3.3049077987670898</v>
      </c>
      <c r="S83">
        <v>-0.41440606117248535</v>
      </c>
      <c r="T83">
        <v>2.8163433074951172E-2</v>
      </c>
      <c r="U83">
        <v>1.0608969926834106</v>
      </c>
    </row>
    <row r="84" spans="1:21">
      <c r="A84">
        <v>213</v>
      </c>
      <c r="B84">
        <v>-1.4881527423858643</v>
      </c>
      <c r="C84">
        <v>-1.7817720174789429</v>
      </c>
      <c r="D84">
        <v>-3.9302411079406738</v>
      </c>
      <c r="E84">
        <v>-4.0736064910888672</v>
      </c>
      <c r="F84">
        <v>-4.1912350654602051</v>
      </c>
      <c r="G84">
        <v>-2.2925591468811035</v>
      </c>
      <c r="H84">
        <v>-1.7868781089782715</v>
      </c>
      <c r="I84">
        <v>-0.5743134617805481</v>
      </c>
      <c r="N84">
        <v>-1.3881528377532959</v>
      </c>
      <c r="O84">
        <v>-1.4817720651626587</v>
      </c>
      <c r="P84">
        <v>-3.4302411079406738</v>
      </c>
      <c r="Q84">
        <v>-3.3736066818237305</v>
      </c>
      <c r="R84">
        <v>-3.2912349700927734</v>
      </c>
      <c r="S84">
        <v>-1.2425591945648193</v>
      </c>
      <c r="T84">
        <v>-0.63687825202941895</v>
      </c>
      <c r="U84">
        <v>0.6756865382194519</v>
      </c>
    </row>
    <row r="85" spans="1:21">
      <c r="A85">
        <v>214</v>
      </c>
      <c r="B85">
        <v>-1.490700364112854</v>
      </c>
      <c r="C85">
        <v>-1.7906749248504639</v>
      </c>
      <c r="D85">
        <v>-3.9481911659240723</v>
      </c>
      <c r="E85">
        <v>-4.0764198303222656</v>
      </c>
      <c r="F85">
        <v>-4.1876931190490723</v>
      </c>
      <c r="G85">
        <v>-2.8218238353729248</v>
      </c>
      <c r="H85">
        <v>-2.6394503116607666</v>
      </c>
      <c r="I85">
        <v>-0.82347887754440308</v>
      </c>
      <c r="N85">
        <v>-1.3907003402709961</v>
      </c>
      <c r="O85">
        <v>-1.4906749725341797</v>
      </c>
      <c r="P85">
        <v>-3.4481911659240723</v>
      </c>
      <c r="Q85">
        <v>-3.3764200210571289</v>
      </c>
      <c r="R85">
        <v>-3.2876930236816406</v>
      </c>
      <c r="S85">
        <v>-1.7718238830566406</v>
      </c>
      <c r="T85">
        <v>-1.4894504547119141</v>
      </c>
      <c r="U85">
        <v>0.42652112245559692</v>
      </c>
    </row>
    <row r="86" spans="1:21">
      <c r="A86">
        <v>215</v>
      </c>
      <c r="B86">
        <v>-1.4934045076370239</v>
      </c>
      <c r="C86">
        <v>-1.7993144989013672</v>
      </c>
      <c r="D86">
        <v>-3.961024284362793</v>
      </c>
      <c r="E86">
        <v>-4.0785226821899414</v>
      </c>
      <c r="F86">
        <v>-4.1971836090087891</v>
      </c>
      <c r="G86">
        <v>-3.2778170108795166</v>
      </c>
      <c r="H86">
        <v>-4.054840087890625</v>
      </c>
      <c r="I86">
        <v>-1.0662413835525513</v>
      </c>
      <c r="N86">
        <v>-1.393404483795166</v>
      </c>
      <c r="O86">
        <v>-1.499314546585083</v>
      </c>
      <c r="P86">
        <v>-3.461024284362793</v>
      </c>
      <c r="Q86">
        <v>-3.3785228729248047</v>
      </c>
      <c r="R86">
        <v>-3.2971835136413574</v>
      </c>
      <c r="S86">
        <v>-2.2278170585632324</v>
      </c>
      <c r="T86">
        <v>-2.9048402309417725</v>
      </c>
      <c r="U86">
        <v>0.18375861644744873</v>
      </c>
    </row>
    <row r="87" spans="1:21">
      <c r="A87">
        <v>216</v>
      </c>
      <c r="B87">
        <v>-1.4962517023086548</v>
      </c>
      <c r="C87">
        <v>-1.8077127933502197</v>
      </c>
      <c r="D87">
        <v>-3.9715378284454346</v>
      </c>
      <c r="E87">
        <v>-4.0804324150085449</v>
      </c>
      <c r="F87">
        <v>-4.2161660194396973</v>
      </c>
      <c r="G87">
        <v>-3.6740703582763672</v>
      </c>
      <c r="H87">
        <v>-5.5347023010253906</v>
      </c>
      <c r="I87">
        <v>-0.54304122924804688</v>
      </c>
      <c r="N87">
        <v>-1.3962516784667969</v>
      </c>
      <c r="O87">
        <v>-1.5077128410339355</v>
      </c>
      <c r="P87">
        <v>-3.4715378284454346</v>
      </c>
      <c r="Q87">
        <v>-3.3804326057434082</v>
      </c>
      <c r="R87">
        <v>-3.3161659240722656</v>
      </c>
      <c r="S87">
        <v>-2.624070405960083</v>
      </c>
      <c r="T87">
        <v>-4.3847026824951172</v>
      </c>
      <c r="U87">
        <v>0.70695877075195313</v>
      </c>
    </row>
    <row r="88" spans="1:21">
      <c r="A88">
        <v>217</v>
      </c>
      <c r="B88">
        <v>-1.4992301464080811</v>
      </c>
      <c r="C88">
        <v>-1.8158881664276123</v>
      </c>
      <c r="D88">
        <v>-4.002234935760498</v>
      </c>
      <c r="E88">
        <v>-4.0833339691162109</v>
      </c>
      <c r="F88">
        <v>-4.2574105262756348</v>
      </c>
      <c r="G88">
        <v>-4.1103386878967285</v>
      </c>
      <c r="H88">
        <v>-7.7457776069641113</v>
      </c>
      <c r="I88">
        <v>-0.6762421727180481</v>
      </c>
      <c r="N88">
        <v>-1.3992302417755127</v>
      </c>
      <c r="O88">
        <v>-1.5158882141113281</v>
      </c>
      <c r="P88">
        <v>-3.502234935760498</v>
      </c>
      <c r="Q88">
        <v>-3.3833341598510742</v>
      </c>
      <c r="R88">
        <v>-3.3574104309082031</v>
      </c>
      <c r="S88">
        <v>-3.0603387355804443</v>
      </c>
      <c r="T88">
        <v>-6.5957775115966797</v>
      </c>
      <c r="U88">
        <v>0.5737578272819519</v>
      </c>
    </row>
    <row r="89" spans="1:21">
      <c r="A89">
        <v>218</v>
      </c>
      <c r="B89">
        <v>-1.5023294687271118</v>
      </c>
      <c r="C89">
        <v>-1.8238469362258911</v>
      </c>
      <c r="D89">
        <v>-4.0658135414123535</v>
      </c>
      <c r="E89">
        <v>-4.087763786315918</v>
      </c>
      <c r="F89">
        <v>-4.3278350830078125</v>
      </c>
      <c r="G89">
        <v>-4.511955738067627</v>
      </c>
      <c r="H89">
        <v>-10.529806137084961</v>
      </c>
      <c r="I89">
        <v>-0.96846497058868408</v>
      </c>
      <c r="N89">
        <v>-1.4023294448852539</v>
      </c>
      <c r="O89">
        <v>-1.5238469839096069</v>
      </c>
      <c r="P89">
        <v>-3.5658135414123535</v>
      </c>
      <c r="Q89">
        <v>-3.3877639770507813</v>
      </c>
      <c r="R89">
        <v>-3.4278349876403809</v>
      </c>
      <c r="S89">
        <v>-3.4619557857513428</v>
      </c>
      <c r="T89">
        <v>-9.3798065185546875</v>
      </c>
      <c r="U89">
        <v>0.28153502941131592</v>
      </c>
    </row>
    <row r="90" spans="1:21">
      <c r="A90">
        <v>219</v>
      </c>
      <c r="B90">
        <v>-1.5055402517318726</v>
      </c>
      <c r="C90">
        <v>-1.8315831422805786</v>
      </c>
      <c r="D90">
        <v>-4.1563277244567871</v>
      </c>
      <c r="E90">
        <v>-4.092890739440918</v>
      </c>
      <c r="F90">
        <v>-4.4185900688171387</v>
      </c>
      <c r="G90">
        <v>-4.6882820129394531</v>
      </c>
      <c r="H90">
        <v>-11.409320831298828</v>
      </c>
      <c r="I90">
        <v>-1.2897852659225464</v>
      </c>
      <c r="N90">
        <v>-1.4055402278900146</v>
      </c>
      <c r="O90">
        <v>-1.5315831899642944</v>
      </c>
      <c r="P90">
        <v>-3.6563277244567871</v>
      </c>
      <c r="Q90">
        <v>-3.3928909301757813</v>
      </c>
      <c r="R90">
        <v>-3.518589973449707</v>
      </c>
      <c r="S90">
        <v>-3.6382820606231689</v>
      </c>
      <c r="T90">
        <v>-10.259321212768555</v>
      </c>
      <c r="U90">
        <v>-3.9785265922546387E-2</v>
      </c>
    </row>
    <row r="91" spans="1:21">
      <c r="A91">
        <v>220</v>
      </c>
      <c r="B91">
        <v>-1.508852481842041</v>
      </c>
      <c r="C91">
        <v>-1.8390885591506958</v>
      </c>
      <c r="D91">
        <v>-4.2583479881286621</v>
      </c>
      <c r="E91">
        <v>-4.0951471328735352</v>
      </c>
      <c r="F91">
        <v>-4.5082168579101563</v>
      </c>
      <c r="G91">
        <v>0</v>
      </c>
      <c r="H91">
        <v>0</v>
      </c>
      <c r="I91">
        <v>0</v>
      </c>
      <c r="N91">
        <v>-1.4088525772094727</v>
      </c>
      <c r="O91">
        <v>-1.5390886068344116</v>
      </c>
      <c r="P91">
        <v>-3.7583479881286621</v>
      </c>
      <c r="Q91">
        <v>-3.3951473236083984</v>
      </c>
      <c r="R91">
        <v>-3.6082167625427246</v>
      </c>
      <c r="S91">
        <v>1.0499999523162842</v>
      </c>
      <c r="T91">
        <v>1.1499998569488525</v>
      </c>
      <c r="U91">
        <v>1.25</v>
      </c>
    </row>
    <row r="92" spans="1:21">
      <c r="A92">
        <v>221</v>
      </c>
      <c r="B92">
        <v>-1.5122572183609009</v>
      </c>
      <c r="C92">
        <v>-1.8463594913482666</v>
      </c>
      <c r="D92">
        <v>-4.3053183555603027</v>
      </c>
      <c r="E92">
        <v>-4.0988717079162598</v>
      </c>
      <c r="F92">
        <v>-4.5578832626342773</v>
      </c>
      <c r="G92">
        <v>0</v>
      </c>
      <c r="H92">
        <v>-0.16881313920021057</v>
      </c>
      <c r="I92">
        <v>0</v>
      </c>
      <c r="N92">
        <v>-1.412257194519043</v>
      </c>
      <c r="O92">
        <v>-1.5463595390319824</v>
      </c>
      <c r="P92">
        <v>-3.8053183555603027</v>
      </c>
      <c r="Q92">
        <v>-3.398871898651123</v>
      </c>
      <c r="R92">
        <v>-3.6578831672668457</v>
      </c>
      <c r="S92">
        <v>1.0499999523162842</v>
      </c>
      <c r="T92">
        <v>0.98118674755096436</v>
      </c>
      <c r="U92">
        <v>1.25</v>
      </c>
    </row>
    <row r="93" spans="1:21">
      <c r="A93">
        <v>222</v>
      </c>
      <c r="B93">
        <v>-1.5157461166381836</v>
      </c>
      <c r="C93">
        <v>-1.8534516096115112</v>
      </c>
      <c r="D93">
        <v>-4.311741828918457</v>
      </c>
      <c r="E93">
        <v>-4.103334903717041</v>
      </c>
      <c r="F93">
        <v>-4.5786299705505371</v>
      </c>
      <c r="G93">
        <v>-2.4572317600250244</v>
      </c>
      <c r="H93">
        <v>-0.82305550575256348</v>
      </c>
      <c r="I93">
        <v>-0.44197195768356323</v>
      </c>
      <c r="N93">
        <v>-1.4157462120056152</v>
      </c>
      <c r="O93">
        <v>-1.5534516572952271</v>
      </c>
      <c r="P93">
        <v>-3.811741828918457</v>
      </c>
      <c r="Q93">
        <v>-3.4033350944519043</v>
      </c>
      <c r="R93">
        <v>-3.6786298751831055</v>
      </c>
      <c r="S93">
        <v>-1.4072318077087402</v>
      </c>
      <c r="T93">
        <v>0.32694435119628906</v>
      </c>
      <c r="U93">
        <v>0.80802804231643677</v>
      </c>
    </row>
    <row r="94" spans="1:21">
      <c r="A94">
        <v>223</v>
      </c>
      <c r="B94">
        <v>-1.5193109512329102</v>
      </c>
      <c r="C94">
        <v>-1.8604141473770142</v>
      </c>
      <c r="D94">
        <v>-4.2969303131103516</v>
      </c>
      <c r="E94">
        <v>-4.1080513000488281</v>
      </c>
      <c r="F94">
        <v>-4.5395655632019043</v>
      </c>
      <c r="G94">
        <v>-3.0809671878814697</v>
      </c>
      <c r="H94">
        <v>-1.522563099861145</v>
      </c>
      <c r="I94">
        <v>-0.85576409101486206</v>
      </c>
      <c r="N94">
        <v>-1.4193110466003418</v>
      </c>
      <c r="O94">
        <v>-1.56041419506073</v>
      </c>
      <c r="P94">
        <v>-3.7969303131103516</v>
      </c>
      <c r="Q94">
        <v>-3.4080514907836914</v>
      </c>
      <c r="R94">
        <v>-3.6395654678344727</v>
      </c>
      <c r="S94">
        <v>-2.0309672355651855</v>
      </c>
      <c r="T94">
        <v>-0.37256324291229248</v>
      </c>
      <c r="U94">
        <v>0.39423590898513794</v>
      </c>
    </row>
    <row r="95" spans="1:21">
      <c r="A95">
        <v>224</v>
      </c>
      <c r="B95">
        <v>-1.5229467153549194</v>
      </c>
      <c r="C95">
        <v>-1.8672740459442139</v>
      </c>
      <c r="D95">
        <v>-4.2798914909362793</v>
      </c>
      <c r="E95">
        <v>-4.1120638847351074</v>
      </c>
      <c r="F95">
        <v>-4.5200099945068359</v>
      </c>
      <c r="G95">
        <v>-3.484973669052124</v>
      </c>
      <c r="H95">
        <v>-2.6283948421478271</v>
      </c>
      <c r="I95">
        <v>-1.1885818243026733</v>
      </c>
      <c r="N95">
        <v>-1.4229466915130615</v>
      </c>
      <c r="O95">
        <v>-1.5672740936279297</v>
      </c>
      <c r="P95">
        <v>-3.7798914909362793</v>
      </c>
      <c r="Q95">
        <v>-3.4120640754699707</v>
      </c>
      <c r="R95">
        <v>-3.6200098991394043</v>
      </c>
      <c r="S95">
        <v>-2.4349737167358398</v>
      </c>
      <c r="T95">
        <v>-1.4783949851989746</v>
      </c>
      <c r="U95">
        <v>6.141817569732666E-2</v>
      </c>
    </row>
    <row r="96" spans="1:21">
      <c r="A96">
        <v>225</v>
      </c>
      <c r="B96">
        <v>-1.5266481637954712</v>
      </c>
      <c r="C96">
        <v>-1.8740402460098267</v>
      </c>
      <c r="D96">
        <v>-4.2618026733398438</v>
      </c>
      <c r="E96">
        <v>-4.1156907081604004</v>
      </c>
      <c r="F96">
        <v>-4.5100960731506348</v>
      </c>
      <c r="G96">
        <v>-3.7979865074157715</v>
      </c>
      <c r="H96">
        <v>-4.4033288955688477</v>
      </c>
      <c r="I96">
        <v>-1.5452547073364258</v>
      </c>
      <c r="N96">
        <v>-1.4266481399536133</v>
      </c>
      <c r="O96">
        <v>-1.5740402936935425</v>
      </c>
      <c r="P96">
        <v>-3.7618026733398438</v>
      </c>
      <c r="Q96">
        <v>-3.4156908988952637</v>
      </c>
      <c r="R96">
        <v>-3.6100959777832031</v>
      </c>
      <c r="S96">
        <v>-2.7479865550994873</v>
      </c>
      <c r="T96">
        <v>-3.2533290386199951</v>
      </c>
      <c r="U96">
        <v>-0.29525470733642578</v>
      </c>
    </row>
    <row r="97" spans="1:21">
      <c r="A97">
        <v>226</v>
      </c>
      <c r="B97">
        <v>-1.5304114818572998</v>
      </c>
      <c r="C97">
        <v>-1.8807179927825928</v>
      </c>
      <c r="D97">
        <v>-4.2438817024230957</v>
      </c>
      <c r="E97">
        <v>-4.1190919876098633</v>
      </c>
      <c r="F97">
        <v>-4.5063977241516113</v>
      </c>
      <c r="G97">
        <v>-4.0688328742980957</v>
      </c>
      <c r="H97">
        <v>-5.9854850769042969</v>
      </c>
      <c r="I97">
        <v>-1.8092546463012695</v>
      </c>
      <c r="N97">
        <v>-1.4304115772247314</v>
      </c>
      <c r="O97">
        <v>-1.5807180404663086</v>
      </c>
      <c r="P97">
        <v>-3.7438817024230957</v>
      </c>
      <c r="Q97">
        <v>-3.4190921783447266</v>
      </c>
      <c r="R97">
        <v>-3.6063976287841797</v>
      </c>
      <c r="S97">
        <v>-3.0188329219818115</v>
      </c>
      <c r="T97">
        <v>-4.8354854583740234</v>
      </c>
      <c r="U97">
        <v>-0.55925464630126953</v>
      </c>
    </row>
    <row r="98" spans="1:21">
      <c r="A98">
        <v>227</v>
      </c>
      <c r="B98">
        <v>-1.5342317819595337</v>
      </c>
      <c r="C98">
        <v>-1.8873136043548584</v>
      </c>
      <c r="D98">
        <v>-4.2302789688110352</v>
      </c>
      <c r="E98">
        <v>-4.1223721504211426</v>
      </c>
      <c r="F98">
        <v>-4.5092940330505371</v>
      </c>
      <c r="G98">
        <v>-4.3007121086120605</v>
      </c>
      <c r="H98">
        <v>-7.5389385223388672</v>
      </c>
      <c r="I98">
        <v>-2.0994958877563477</v>
      </c>
      <c r="N98">
        <v>-1.4342317581176758</v>
      </c>
      <c r="O98">
        <v>-1.5873136520385742</v>
      </c>
      <c r="P98">
        <v>-3.7302789688110352</v>
      </c>
      <c r="Q98">
        <v>-3.4223723411560059</v>
      </c>
      <c r="R98">
        <v>-3.6092939376831055</v>
      </c>
      <c r="S98">
        <v>-3.2507121562957764</v>
      </c>
      <c r="T98">
        <v>-6.3889389038085938</v>
      </c>
      <c r="U98">
        <v>-0.84949588775634766</v>
      </c>
    </row>
    <row r="99" spans="1:21">
      <c r="A99">
        <v>228</v>
      </c>
      <c r="B99">
        <v>-1.5381063222885132</v>
      </c>
      <c r="C99">
        <v>-1.893828272819519</v>
      </c>
      <c r="D99">
        <v>-4.2139654159545898</v>
      </c>
      <c r="E99">
        <v>-4.1256442070007324</v>
      </c>
      <c r="F99">
        <v>-4.5132379531860352</v>
      </c>
      <c r="G99">
        <v>-4.4432859420776367</v>
      </c>
      <c r="H99">
        <v>-8.4254550933837891</v>
      </c>
      <c r="I99">
        <v>-2.312387228012085</v>
      </c>
      <c r="N99">
        <v>-1.4381062984466553</v>
      </c>
      <c r="O99">
        <v>-1.5938283205032349</v>
      </c>
      <c r="P99">
        <v>-3.7139654159545898</v>
      </c>
      <c r="Q99">
        <v>-3.4256443977355957</v>
      </c>
      <c r="R99">
        <v>-3.6132378578186035</v>
      </c>
      <c r="S99">
        <v>-3.3932859897613525</v>
      </c>
      <c r="T99">
        <v>-7.2754554748535156</v>
      </c>
      <c r="U99">
        <v>-1.062387228012085</v>
      </c>
    </row>
    <row r="100" spans="1:21">
      <c r="A100">
        <v>229</v>
      </c>
      <c r="B100">
        <v>-1.5420303344726563</v>
      </c>
      <c r="C100">
        <v>-1.9002685546875</v>
      </c>
      <c r="D100">
        <v>-4.1972546577453613</v>
      </c>
      <c r="E100">
        <v>-4.1289258003234863</v>
      </c>
      <c r="F100">
        <v>-4.5178709030151367</v>
      </c>
      <c r="G100">
        <v>-4.540743350982666</v>
      </c>
      <c r="H100">
        <v>-8.9949235916137695</v>
      </c>
      <c r="I100">
        <v>0</v>
      </c>
      <c r="N100">
        <v>-1.4420304298400879</v>
      </c>
      <c r="O100">
        <v>-1.6002686023712158</v>
      </c>
      <c r="P100">
        <v>-3.6972546577453613</v>
      </c>
      <c r="Q100">
        <v>-3.4289259910583496</v>
      </c>
      <c r="R100">
        <v>-3.6178708076477051</v>
      </c>
      <c r="S100">
        <v>-3.4907433986663818</v>
      </c>
      <c r="T100">
        <v>-7.8449239730834961</v>
      </c>
      <c r="U100">
        <v>1.25</v>
      </c>
    </row>
    <row r="101" spans="1:21">
      <c r="A101">
        <v>230</v>
      </c>
      <c r="B101">
        <v>-1.5460007190704346</v>
      </c>
      <c r="C101">
        <v>-1.9066393375396729</v>
      </c>
      <c r="D101">
        <v>-4.1782584190368652</v>
      </c>
      <c r="E101">
        <v>-4.1322264671325684</v>
      </c>
      <c r="F101">
        <v>-4.5217165946960449</v>
      </c>
      <c r="G101">
        <v>-4.6073994636535645</v>
      </c>
      <c r="H101">
        <v>0</v>
      </c>
      <c r="I101">
        <v>0</v>
      </c>
      <c r="N101">
        <v>-1.4460008144378662</v>
      </c>
      <c r="O101">
        <v>-1.6066393852233887</v>
      </c>
      <c r="P101">
        <v>-3.6782584190368652</v>
      </c>
      <c r="Q101">
        <v>-3.4322266578674316</v>
      </c>
      <c r="R101">
        <v>-3.6217164993286133</v>
      </c>
      <c r="S101">
        <v>-3.5573995113372803</v>
      </c>
      <c r="T101">
        <v>1.1499998569488525</v>
      </c>
      <c r="U101">
        <v>1.25</v>
      </c>
    </row>
    <row r="102" spans="1:21">
      <c r="A102">
        <v>231</v>
      </c>
      <c r="B102">
        <v>-1.550014853477478</v>
      </c>
      <c r="C102">
        <v>-1.9129444360733032</v>
      </c>
      <c r="D102">
        <v>-4.1532044410705566</v>
      </c>
      <c r="E102">
        <v>-4.1355323791503906</v>
      </c>
      <c r="F102">
        <v>-4.5231046676635742</v>
      </c>
      <c r="G102">
        <v>-4.6048474311828613</v>
      </c>
      <c r="H102">
        <v>-0.28329232335090637</v>
      </c>
      <c r="I102">
        <v>0</v>
      </c>
      <c r="N102">
        <v>-1.4500148296356201</v>
      </c>
      <c r="O102">
        <v>-1.612944483757019</v>
      </c>
      <c r="P102">
        <v>-3.6532044410705566</v>
      </c>
      <c r="Q102">
        <v>-3.4355325698852539</v>
      </c>
      <c r="R102">
        <v>-3.6231045722961426</v>
      </c>
      <c r="S102">
        <v>-3.5548474788665771</v>
      </c>
      <c r="T102">
        <v>0.86670756340026855</v>
      </c>
      <c r="U102">
        <v>1.25</v>
      </c>
    </row>
    <row r="103" spans="1:21">
      <c r="A103">
        <v>232</v>
      </c>
      <c r="B103">
        <v>-1.5540693998336792</v>
      </c>
      <c r="C103">
        <v>-1.9191910028457642</v>
      </c>
      <c r="D103">
        <v>-4.1773371696472168</v>
      </c>
      <c r="E103">
        <v>-4.1388039588928223</v>
      </c>
      <c r="F103">
        <v>-4.5418753623962402</v>
      </c>
      <c r="G103">
        <v>-3.10019850730896</v>
      </c>
      <c r="H103">
        <v>-0.52096468210220337</v>
      </c>
      <c r="I103">
        <v>-0.90610313415527344</v>
      </c>
      <c r="N103">
        <v>-1.4540693759918213</v>
      </c>
      <c r="O103">
        <v>-1.61919105052948</v>
      </c>
      <c r="P103">
        <v>-3.6773371696472168</v>
      </c>
      <c r="Q103">
        <v>-3.4388041496276855</v>
      </c>
      <c r="R103">
        <v>-3.6418752670288086</v>
      </c>
      <c r="S103">
        <v>-2.0501985549926758</v>
      </c>
      <c r="T103">
        <v>0.62903517484664917</v>
      </c>
      <c r="U103">
        <v>0.34389686584472656</v>
      </c>
    </row>
    <row r="104" spans="1:21">
      <c r="A104">
        <v>233</v>
      </c>
      <c r="B104">
        <v>-1.5581620931625366</v>
      </c>
      <c r="C104">
        <v>-1.9253579378128052</v>
      </c>
      <c r="D104">
        <v>-4.189918041229248</v>
      </c>
      <c r="E104">
        <v>-4.1423277854919434</v>
      </c>
      <c r="F104">
        <v>-4.5267558097839355</v>
      </c>
      <c r="G104">
        <v>-3.5325119495391846</v>
      </c>
      <c r="H104">
        <v>-1.4967688322067261</v>
      </c>
      <c r="I104">
        <v>-0.99532902240753174</v>
      </c>
      <c r="N104">
        <v>-1.4581620693206787</v>
      </c>
      <c r="O104">
        <v>-1.625357985496521</v>
      </c>
      <c r="P104">
        <v>-3.689918041229248</v>
      </c>
      <c r="Q104">
        <v>-3.4423279762268066</v>
      </c>
      <c r="R104">
        <v>-3.6267557144165039</v>
      </c>
      <c r="S104">
        <v>-2.4825119972229004</v>
      </c>
      <c r="T104">
        <v>-0.34676897525787354</v>
      </c>
      <c r="U104">
        <v>0.25467097759246826</v>
      </c>
    </row>
    <row r="105" spans="1:21">
      <c r="A105">
        <v>234</v>
      </c>
      <c r="B105">
        <v>-1.5622899532318115</v>
      </c>
      <c r="C105">
        <v>-1.9314569234848022</v>
      </c>
      <c r="D105">
        <v>-4.186305046081543</v>
      </c>
      <c r="E105">
        <v>-4.1455421447753906</v>
      </c>
      <c r="F105">
        <v>-4.5183568000793457</v>
      </c>
      <c r="G105">
        <v>-3.7529644966125488</v>
      </c>
      <c r="H105">
        <v>-2.5020759105682373</v>
      </c>
      <c r="I105">
        <v>-1.2860201597213745</v>
      </c>
      <c r="N105">
        <v>-1.4622900485992432</v>
      </c>
      <c r="O105">
        <v>-1.6314569711685181</v>
      </c>
      <c r="P105">
        <v>-3.686305046081543</v>
      </c>
      <c r="Q105">
        <v>-3.4455423355102539</v>
      </c>
      <c r="R105">
        <v>-3.6183567047119141</v>
      </c>
      <c r="S105">
        <v>-2.7029645442962646</v>
      </c>
      <c r="T105">
        <v>-1.3520760536193848</v>
      </c>
      <c r="U105">
        <v>-3.6020159721374512E-2</v>
      </c>
    </row>
    <row r="106" spans="1:21">
      <c r="A106">
        <v>235</v>
      </c>
      <c r="B106">
        <v>-1.5664498805999756</v>
      </c>
      <c r="C106">
        <v>-1.9375001192092896</v>
      </c>
      <c r="D106">
        <v>-4.1729474067687988</v>
      </c>
      <c r="E106">
        <v>-4.1485629081726074</v>
      </c>
      <c r="F106">
        <v>-4.5111651420593262</v>
      </c>
      <c r="G106">
        <v>-3.8995692729949951</v>
      </c>
      <c r="H106">
        <v>-3.6145198345184326</v>
      </c>
      <c r="I106">
        <v>-0.77363836765289307</v>
      </c>
      <c r="N106">
        <v>-1.4664499759674072</v>
      </c>
      <c r="O106">
        <v>-1.6375001668930054</v>
      </c>
      <c r="P106">
        <v>-3.6729474067687988</v>
      </c>
      <c r="Q106">
        <v>-3.4485630989074707</v>
      </c>
      <c r="R106">
        <v>-3.6111650466918945</v>
      </c>
      <c r="S106">
        <v>-2.8495693206787109</v>
      </c>
      <c r="T106">
        <v>-2.4645199775695801</v>
      </c>
      <c r="U106">
        <v>0.47636163234710693</v>
      </c>
    </row>
    <row r="107" spans="1:21">
      <c r="A107">
        <v>236</v>
      </c>
      <c r="B107">
        <v>-1.5706398487091064</v>
      </c>
      <c r="C107">
        <v>-1.9434940814971924</v>
      </c>
      <c r="D107">
        <v>-4.164954662322998</v>
      </c>
      <c r="E107">
        <v>-4.1514110565185547</v>
      </c>
      <c r="F107">
        <v>-4.5091686248779297</v>
      </c>
      <c r="G107">
        <v>-4.1019315719604492</v>
      </c>
      <c r="H107">
        <v>-5.063542366027832</v>
      </c>
      <c r="I107">
        <v>-0.96103513240814209</v>
      </c>
      <c r="N107">
        <v>-1.4706399440765381</v>
      </c>
      <c r="O107">
        <v>-1.6434941291809082</v>
      </c>
      <c r="P107">
        <v>-3.664954662322998</v>
      </c>
      <c r="Q107">
        <v>-3.451411247253418</v>
      </c>
      <c r="R107">
        <v>-3.609168529510498</v>
      </c>
      <c r="S107">
        <v>-3.051931619644165</v>
      </c>
      <c r="T107">
        <v>-3.9135425090789795</v>
      </c>
      <c r="U107">
        <v>0.28896486759185791</v>
      </c>
    </row>
    <row r="108" spans="1:21">
      <c r="A108">
        <v>237</v>
      </c>
      <c r="B108">
        <v>-1.5748584270477295</v>
      </c>
      <c r="C108">
        <v>-1.9494398832321167</v>
      </c>
      <c r="D108">
        <v>-4.1646599769592285</v>
      </c>
      <c r="E108">
        <v>-4.1541767120361328</v>
      </c>
      <c r="F108">
        <v>-4.5137796401977539</v>
      </c>
      <c r="G108">
        <v>-4.3229598999023438</v>
      </c>
      <c r="H108">
        <v>-6.912933349609375</v>
      </c>
      <c r="I108">
        <v>-1.1912261247634888</v>
      </c>
      <c r="N108">
        <v>-1.4748585224151611</v>
      </c>
      <c r="O108">
        <v>-1.6494399309158325</v>
      </c>
      <c r="P108">
        <v>-3.6646599769592285</v>
      </c>
      <c r="Q108">
        <v>-3.4541769027709961</v>
      </c>
      <c r="R108">
        <v>-3.6137795448303223</v>
      </c>
      <c r="S108">
        <v>-3.2729599475860596</v>
      </c>
      <c r="T108">
        <v>-5.7629337310791016</v>
      </c>
      <c r="U108">
        <v>5.877387523651123E-2</v>
      </c>
    </row>
    <row r="109" spans="1:21">
      <c r="A109">
        <v>238</v>
      </c>
      <c r="B109">
        <v>-1.5791033506393433</v>
      </c>
      <c r="C109">
        <v>-1.9553357362747192</v>
      </c>
      <c r="D109">
        <v>-4.169456958770752</v>
      </c>
      <c r="E109">
        <v>-4.1569705009460449</v>
      </c>
      <c r="F109">
        <v>-4.5233659744262695</v>
      </c>
      <c r="G109">
        <v>-4.4993000030517578</v>
      </c>
      <c r="H109">
        <v>-8.6286525726318359</v>
      </c>
      <c r="I109">
        <v>-0.97917443513870239</v>
      </c>
      <c r="N109">
        <v>-1.4791033267974854</v>
      </c>
      <c r="O109">
        <v>-1.6553357839584351</v>
      </c>
      <c r="P109">
        <v>-3.669456958770752</v>
      </c>
      <c r="Q109">
        <v>-3.4569706916809082</v>
      </c>
      <c r="R109">
        <v>-3.6233658790588379</v>
      </c>
      <c r="S109">
        <v>-3.4493000507354736</v>
      </c>
      <c r="T109">
        <v>-7.4786529541015625</v>
      </c>
      <c r="U109">
        <v>0.27082556486129761</v>
      </c>
    </row>
    <row r="110" spans="1:21">
      <c r="A110">
        <v>239</v>
      </c>
      <c r="B110">
        <v>-1.5833727121353149</v>
      </c>
      <c r="C110">
        <v>-1.961185097694397</v>
      </c>
      <c r="D110">
        <v>-4.1888813972473145</v>
      </c>
      <c r="E110">
        <v>-4.159876823425293</v>
      </c>
      <c r="F110">
        <v>-4.540031909942627</v>
      </c>
      <c r="G110">
        <v>-4.6297259330749512</v>
      </c>
      <c r="H110">
        <v>0</v>
      </c>
      <c r="I110">
        <v>0</v>
      </c>
      <c r="N110">
        <v>-1.483372688293457</v>
      </c>
      <c r="O110">
        <v>-1.6611851453781128</v>
      </c>
      <c r="P110">
        <v>-3.6888813972473145</v>
      </c>
      <c r="Q110">
        <v>-3.4598770141601563</v>
      </c>
      <c r="R110">
        <v>-3.6400318145751953</v>
      </c>
      <c r="S110">
        <v>-3.579725980758667</v>
      </c>
      <c r="T110">
        <v>1.1499998569488525</v>
      </c>
      <c r="U110">
        <v>1.25</v>
      </c>
    </row>
    <row r="111" spans="1:21">
      <c r="A111">
        <v>240</v>
      </c>
      <c r="B111">
        <v>-1.5876643657684326</v>
      </c>
      <c r="C111">
        <v>-1.9669861793518066</v>
      </c>
      <c r="D111">
        <v>-4.2322626113891602</v>
      </c>
      <c r="E111">
        <v>-4.1630067825317383</v>
      </c>
      <c r="F111">
        <v>-4.5653014183044434</v>
      </c>
      <c r="G111">
        <v>-4.0779261589050293</v>
      </c>
      <c r="H111">
        <v>0</v>
      </c>
      <c r="I111">
        <v>0</v>
      </c>
      <c r="N111">
        <v>-1.4876644611358643</v>
      </c>
      <c r="O111">
        <v>-1.6669862270355225</v>
      </c>
      <c r="P111">
        <v>-3.7322626113891602</v>
      </c>
      <c r="Q111">
        <v>-3.4630069732666016</v>
      </c>
      <c r="R111">
        <v>-3.6653013229370117</v>
      </c>
      <c r="S111">
        <v>-3.0279262065887451</v>
      </c>
      <c r="T111">
        <v>1.1499998569488525</v>
      </c>
      <c r="U111">
        <v>1.25</v>
      </c>
    </row>
    <row r="112" spans="1:21">
      <c r="A112">
        <v>241</v>
      </c>
      <c r="B112">
        <v>-1.5919770002365112</v>
      </c>
      <c r="C112">
        <v>-1.9727314710617065</v>
      </c>
      <c r="D112">
        <v>-4.2510395050048828</v>
      </c>
      <c r="E112">
        <v>-4.1664981842041016</v>
      </c>
      <c r="F112">
        <v>-4.5714459419250488</v>
      </c>
      <c r="G112">
        <v>-3.0552859306335449</v>
      </c>
      <c r="H112">
        <v>-1.1218364238739014</v>
      </c>
      <c r="I112">
        <v>-0.24362704157829285</v>
      </c>
      <c r="N112">
        <v>-1.4919769763946533</v>
      </c>
      <c r="O112">
        <v>-1.6727315187454224</v>
      </c>
      <c r="P112">
        <v>-3.7510395050048828</v>
      </c>
      <c r="Q112">
        <v>-3.4664983749389648</v>
      </c>
      <c r="R112">
        <v>-3.6714458465576172</v>
      </c>
      <c r="S112">
        <v>-2.0052859783172607</v>
      </c>
      <c r="T112">
        <v>2.8163433074951172E-2</v>
      </c>
      <c r="U112">
        <v>1.0063729286193848</v>
      </c>
    </row>
    <row r="113" spans="1:21">
      <c r="A113">
        <v>242</v>
      </c>
      <c r="B113">
        <v>-1.5963084697723389</v>
      </c>
      <c r="C113">
        <v>-1.9784343242645264</v>
      </c>
      <c r="D113">
        <v>-4.2544245719909668</v>
      </c>
      <c r="E113">
        <v>-4.1700282096862793</v>
      </c>
      <c r="F113">
        <v>-4.5514988899230957</v>
      </c>
      <c r="G113">
        <v>-3.6432263851165771</v>
      </c>
      <c r="H113">
        <v>-2.1056101322174072</v>
      </c>
      <c r="I113">
        <v>-0.68240714073181152</v>
      </c>
      <c r="N113">
        <v>-1.4963085651397705</v>
      </c>
      <c r="O113">
        <v>-1.6784343719482422</v>
      </c>
      <c r="P113">
        <v>-3.7544245719909668</v>
      </c>
      <c r="Q113">
        <v>-3.4700284004211426</v>
      </c>
      <c r="R113">
        <v>-3.6514987945556641</v>
      </c>
      <c r="S113">
        <v>-2.593226432800293</v>
      </c>
      <c r="T113">
        <v>-0.95561027526855469</v>
      </c>
      <c r="U113">
        <v>0.56759285926818848</v>
      </c>
    </row>
    <row r="114" spans="1:21">
      <c r="A114">
        <v>243</v>
      </c>
      <c r="B114">
        <v>-1.6006580591201782</v>
      </c>
      <c r="C114">
        <v>-1.984102725982666</v>
      </c>
      <c r="D114">
        <v>-4.2401328086853027</v>
      </c>
      <c r="E114">
        <v>-4.1731734275817871</v>
      </c>
      <c r="F114">
        <v>-4.5410594940185547</v>
      </c>
      <c r="G114">
        <v>-3.8415048122406006</v>
      </c>
      <c r="H114">
        <v>-3.1808540821075439</v>
      </c>
      <c r="I114">
        <v>-0.93868106603622437</v>
      </c>
      <c r="N114">
        <v>-1.5006580352783203</v>
      </c>
      <c r="O114">
        <v>-1.6841027736663818</v>
      </c>
      <c r="P114">
        <v>-3.7401328086853027</v>
      </c>
      <c r="Q114">
        <v>-3.4731736183166504</v>
      </c>
      <c r="R114">
        <v>-3.641059398651123</v>
      </c>
      <c r="S114">
        <v>-2.7915048599243164</v>
      </c>
      <c r="T114">
        <v>-2.0308542251586914</v>
      </c>
      <c r="U114">
        <v>0.31131893396377563</v>
      </c>
    </row>
    <row r="115" spans="1:21">
      <c r="A115">
        <v>244</v>
      </c>
      <c r="B115">
        <v>-1.6050236225128174</v>
      </c>
      <c r="C115">
        <v>-1.9897464513778687</v>
      </c>
      <c r="D115">
        <v>-4.2230563163757324</v>
      </c>
      <c r="E115">
        <v>-4.1760921478271484</v>
      </c>
      <c r="F115">
        <v>-4.5337405204772949</v>
      </c>
      <c r="G115">
        <v>-4.0105929374694824</v>
      </c>
      <c r="H115">
        <v>-4.3697333335876465</v>
      </c>
      <c r="I115">
        <v>-1.1566288471221924</v>
      </c>
      <c r="N115">
        <v>-1.505023717880249</v>
      </c>
      <c r="O115">
        <v>-1.6897464990615845</v>
      </c>
      <c r="P115">
        <v>-3.7230563163757324</v>
      </c>
      <c r="Q115">
        <v>-3.4760923385620117</v>
      </c>
      <c r="R115">
        <v>-3.6337404251098633</v>
      </c>
      <c r="S115">
        <v>-2.9605929851531982</v>
      </c>
      <c r="T115">
        <v>-3.2197334766387939</v>
      </c>
      <c r="U115">
        <v>9.3371152877807617E-2</v>
      </c>
    </row>
    <row r="116" spans="1:21">
      <c r="A116">
        <v>245</v>
      </c>
      <c r="B116">
        <v>-1.6094050407409668</v>
      </c>
      <c r="C116">
        <v>-1.9953655004501343</v>
      </c>
      <c r="D116">
        <v>-4.2048029899597168</v>
      </c>
      <c r="E116">
        <v>-4.1788396835327148</v>
      </c>
      <c r="F116">
        <v>-4.5289878845214844</v>
      </c>
      <c r="G116">
        <v>-4.1622481346130371</v>
      </c>
      <c r="H116">
        <v>-5.320981502532959</v>
      </c>
      <c r="I116">
        <v>-1.3263520002365112</v>
      </c>
      <c r="N116">
        <v>-1.5094051361083984</v>
      </c>
      <c r="O116">
        <v>-1.6953655481338501</v>
      </c>
      <c r="P116">
        <v>-3.7048029899597168</v>
      </c>
      <c r="Q116">
        <v>-3.4788398742675781</v>
      </c>
      <c r="R116">
        <v>-3.6289877891540527</v>
      </c>
      <c r="S116">
        <v>-3.1122481822967529</v>
      </c>
      <c r="T116">
        <v>-4.1709814071655273</v>
      </c>
      <c r="U116">
        <v>-7.635200023651123E-2</v>
      </c>
    </row>
    <row r="117" spans="1:21">
      <c r="A117">
        <v>246</v>
      </c>
      <c r="B117">
        <v>-1.6138001680374146</v>
      </c>
      <c r="C117">
        <v>-2.0009610652923584</v>
      </c>
      <c r="D117">
        <v>-4.1965680122375488</v>
      </c>
      <c r="E117">
        <v>-4.181459903717041</v>
      </c>
      <c r="F117">
        <v>-4.5307707786560059</v>
      </c>
      <c r="G117">
        <v>-4.3445544242858887</v>
      </c>
      <c r="H117">
        <v>-6.8346977233886719</v>
      </c>
      <c r="I117">
        <v>-1.4229947328567505</v>
      </c>
      <c r="N117">
        <v>-1.5138001441955566</v>
      </c>
      <c r="O117">
        <v>-1.7009611129760742</v>
      </c>
      <c r="P117">
        <v>-3.6965680122375488</v>
      </c>
      <c r="Q117">
        <v>-3.4814600944519043</v>
      </c>
      <c r="R117">
        <v>-3.6307706832885742</v>
      </c>
      <c r="S117">
        <v>-3.2945544719696045</v>
      </c>
      <c r="T117">
        <v>-5.6846981048583984</v>
      </c>
      <c r="U117">
        <v>-0.17299473285675049</v>
      </c>
    </row>
    <row r="118" spans="1:21">
      <c r="A118">
        <v>247</v>
      </c>
      <c r="B118">
        <v>-1.6182092428207397</v>
      </c>
      <c r="C118">
        <v>-2.0065310001373291</v>
      </c>
      <c r="D118">
        <v>-4.1855158805847168</v>
      </c>
      <c r="E118">
        <v>-4.1840648651123047</v>
      </c>
      <c r="F118">
        <v>-4.5337071418762207</v>
      </c>
      <c r="G118">
        <v>-4.4702181816101074</v>
      </c>
      <c r="H118">
        <v>-7.8151707649230957</v>
      </c>
      <c r="I118">
        <v>-1.5587341785430908</v>
      </c>
      <c r="N118">
        <v>-1.5182092189788818</v>
      </c>
      <c r="O118">
        <v>-1.7065310478210449</v>
      </c>
      <c r="P118">
        <v>-3.6855158805847168</v>
      </c>
      <c r="Q118">
        <v>-3.484065055847168</v>
      </c>
      <c r="R118">
        <v>-3.6337070465087891</v>
      </c>
      <c r="S118">
        <v>-3.4202182292938232</v>
      </c>
      <c r="T118">
        <v>-6.6651706695556641</v>
      </c>
      <c r="U118">
        <v>-0.30873417854309082</v>
      </c>
    </row>
    <row r="119" spans="1:21">
      <c r="A119">
        <v>248</v>
      </c>
      <c r="B119">
        <v>-1.6226305961608887</v>
      </c>
      <c r="C119">
        <v>-2.0120770931243896</v>
      </c>
      <c r="D119">
        <v>-4.186180591583252</v>
      </c>
      <c r="E119">
        <v>-4.1866731643676758</v>
      </c>
      <c r="F119">
        <v>-4.5421586036682129</v>
      </c>
      <c r="G119">
        <v>-4.5839753150939941</v>
      </c>
      <c r="H119">
        <v>-9.0925416946411133</v>
      </c>
      <c r="I119">
        <v>-1.7918105125427246</v>
      </c>
      <c r="N119">
        <v>-1.5226306915283203</v>
      </c>
      <c r="O119">
        <v>-1.7120771408081055</v>
      </c>
      <c r="P119">
        <v>-3.686180591583252</v>
      </c>
      <c r="Q119">
        <v>-3.4866733551025391</v>
      </c>
      <c r="R119">
        <v>-3.6421585083007813</v>
      </c>
      <c r="S119">
        <v>-3.53397536277771</v>
      </c>
      <c r="T119">
        <v>-7.9425420761108398</v>
      </c>
      <c r="U119">
        <v>-0.54181051254272461</v>
      </c>
    </row>
    <row r="120" spans="1:21">
      <c r="A120">
        <v>249</v>
      </c>
      <c r="B120">
        <v>-1.6270632743835449</v>
      </c>
      <c r="C120">
        <v>-2.0175981521606445</v>
      </c>
      <c r="D120">
        <v>-4.1857190132141113</v>
      </c>
      <c r="E120">
        <v>-4.1893763542175293</v>
      </c>
      <c r="F120">
        <v>-4.5506868362426758</v>
      </c>
      <c r="G120">
        <v>-4.6529183387756348</v>
      </c>
      <c r="H120">
        <v>-9.8309640884399414</v>
      </c>
      <c r="I120">
        <v>-1.9837372303009033</v>
      </c>
      <c r="N120">
        <v>-1.5270633697509766</v>
      </c>
      <c r="O120">
        <v>-1.7175981998443604</v>
      </c>
      <c r="P120">
        <v>-3.6857190132141113</v>
      </c>
      <c r="Q120">
        <v>-3.4893765449523926</v>
      </c>
      <c r="R120">
        <v>-3.6506867408752441</v>
      </c>
      <c r="S120">
        <v>-3.6029183864593506</v>
      </c>
      <c r="T120">
        <v>-8.680964469909668</v>
      </c>
      <c r="U120">
        <v>-0.73373723030090332</v>
      </c>
    </row>
    <row r="121" spans="1:21">
      <c r="A121">
        <v>250</v>
      </c>
      <c r="B121">
        <v>-1.6315070390701294</v>
      </c>
      <c r="C121">
        <v>-2.0230951309204102</v>
      </c>
      <c r="D121">
        <v>-4.1846051216125488</v>
      </c>
      <c r="E121">
        <v>-4.1921753883361816</v>
      </c>
      <c r="F121">
        <v>-4.558781623840332</v>
      </c>
      <c r="G121">
        <v>-4.694847583770752</v>
      </c>
      <c r="H121">
        <v>-10.242361068725586</v>
      </c>
      <c r="I121">
        <v>-2.1608259677886963</v>
      </c>
      <c r="N121">
        <v>-1.5315070152282715</v>
      </c>
      <c r="O121">
        <v>-1.723095178604126</v>
      </c>
      <c r="P121">
        <v>-3.6846051216125488</v>
      </c>
      <c r="Q121">
        <v>-3.4921755790710449</v>
      </c>
      <c r="R121">
        <v>-3.6587815284729004</v>
      </c>
      <c r="S121">
        <v>-3.6448476314544678</v>
      </c>
      <c r="T121">
        <v>-9.0923614501953125</v>
      </c>
      <c r="U121">
        <v>-0.91082596778869629</v>
      </c>
    </row>
    <row r="122" spans="1:21">
      <c r="A122">
        <v>251</v>
      </c>
      <c r="B122">
        <v>-1.6359611749649048</v>
      </c>
      <c r="C122">
        <v>-2.0285694599151611</v>
      </c>
      <c r="D122">
        <v>-4.1832737922668457</v>
      </c>
      <c r="E122">
        <v>-4.1950597763061523</v>
      </c>
      <c r="F122">
        <v>-4.5664544105529785</v>
      </c>
      <c r="G122">
        <v>-4.734229564666748</v>
      </c>
      <c r="H122">
        <v>-10.471628189086914</v>
      </c>
      <c r="I122">
        <v>0</v>
      </c>
      <c r="N122">
        <v>-1.5359611511230469</v>
      </c>
      <c r="O122">
        <v>-1.728569507598877</v>
      </c>
      <c r="P122">
        <v>-3.6832737922668457</v>
      </c>
      <c r="Q122">
        <v>-3.4950599670410156</v>
      </c>
      <c r="R122">
        <v>-3.6664543151855469</v>
      </c>
      <c r="S122">
        <v>-3.6842296123504639</v>
      </c>
      <c r="T122">
        <v>-9.3216285705566406</v>
      </c>
      <c r="U122">
        <v>1.25</v>
      </c>
    </row>
    <row r="123" spans="1:21">
      <c r="A123">
        <v>252</v>
      </c>
      <c r="B123">
        <v>-1.6404241323471069</v>
      </c>
      <c r="C123">
        <v>-2.0340230464935303</v>
      </c>
      <c r="D123">
        <v>-4.166691780090332</v>
      </c>
      <c r="E123">
        <v>-4.1980209350585938</v>
      </c>
      <c r="F123">
        <v>-4.5690417289733887</v>
      </c>
      <c r="G123">
        <v>-4.7733931541442871</v>
      </c>
      <c r="H123">
        <v>-10.594810485839844</v>
      </c>
      <c r="I123">
        <v>0</v>
      </c>
      <c r="N123">
        <v>-1.540424108505249</v>
      </c>
      <c r="O123">
        <v>-1.7340230941772461</v>
      </c>
      <c r="P123">
        <v>-3.666691780090332</v>
      </c>
      <c r="Q123">
        <v>-3.498021125793457</v>
      </c>
      <c r="R123">
        <v>-3.669041633605957</v>
      </c>
      <c r="S123">
        <v>-3.7233932018280029</v>
      </c>
      <c r="T123">
        <v>-9.4448108673095703</v>
      </c>
      <c r="U123">
        <v>1.25</v>
      </c>
    </row>
    <row r="124" spans="1:21">
      <c r="A124">
        <v>253</v>
      </c>
      <c r="B124">
        <v>-1.6448955535888672</v>
      </c>
      <c r="C124">
        <v>-2.0394566059112549</v>
      </c>
      <c r="D124">
        <v>-4.1326093673706055</v>
      </c>
      <c r="E124">
        <v>-4.2009739875793457</v>
      </c>
      <c r="F124">
        <v>-4.5667557716369629</v>
      </c>
      <c r="G124">
        <v>-4.8124613761901855</v>
      </c>
      <c r="H124">
        <v>-10.471381187438965</v>
      </c>
      <c r="I124">
        <v>-1.2931352853775024</v>
      </c>
      <c r="N124">
        <v>-1.5448956489562988</v>
      </c>
      <c r="O124">
        <v>-1.7394566535949707</v>
      </c>
      <c r="P124">
        <v>-3.6326093673706055</v>
      </c>
      <c r="Q124">
        <v>-3.500974178314209</v>
      </c>
      <c r="R124">
        <v>-3.6667556762695313</v>
      </c>
      <c r="S124">
        <v>-3.7624614238739014</v>
      </c>
      <c r="T124">
        <v>-9.3213815689086914</v>
      </c>
      <c r="U124">
        <v>-4.3135285377502441E-2</v>
      </c>
    </row>
    <row r="125" spans="1:21">
      <c r="A125">
        <v>254</v>
      </c>
      <c r="B125">
        <v>-1.6493754386901855</v>
      </c>
      <c r="C125">
        <v>-2.0448684692382813</v>
      </c>
      <c r="D125">
        <v>-4.1071906089782715</v>
      </c>
      <c r="E125">
        <v>-4.2038393020629883</v>
      </c>
      <c r="F125">
        <v>-4.5664472579956055</v>
      </c>
      <c r="G125">
        <v>-4.8517260551452637</v>
      </c>
      <c r="H125">
        <v>-10.218536376953125</v>
      </c>
      <c r="I125">
        <v>-0.89863389730453491</v>
      </c>
      <c r="N125">
        <v>-1.5493755340576172</v>
      </c>
      <c r="O125">
        <v>-1.7448685169219971</v>
      </c>
      <c r="P125">
        <v>-3.6071906089782715</v>
      </c>
      <c r="Q125">
        <v>-3.5038394927978516</v>
      </c>
      <c r="R125">
        <v>-3.6664471626281738</v>
      </c>
      <c r="S125">
        <v>-3.8017261028289795</v>
      </c>
      <c r="T125">
        <v>-9.0685367584228516</v>
      </c>
      <c r="U125">
        <v>0.35136610269546509</v>
      </c>
    </row>
    <row r="126" spans="1:21">
      <c r="A126">
        <v>255</v>
      </c>
      <c r="B126">
        <v>-1.6538619995117188</v>
      </c>
      <c r="C126">
        <v>-2.0502564907073975</v>
      </c>
      <c r="D126">
        <v>-4.0886034965515137</v>
      </c>
      <c r="E126">
        <v>-4.2066488265991211</v>
      </c>
      <c r="F126">
        <v>-4.5674557685852051</v>
      </c>
      <c r="G126">
        <v>-4.8912663459777832</v>
      </c>
      <c r="H126">
        <v>-10.05772590637207</v>
      </c>
      <c r="I126">
        <v>0</v>
      </c>
      <c r="N126">
        <v>-1.5538620948791504</v>
      </c>
      <c r="O126">
        <v>-1.7502565383911133</v>
      </c>
      <c r="P126">
        <v>-3.5886034965515137</v>
      </c>
      <c r="Q126">
        <v>-3.5066490173339844</v>
      </c>
      <c r="R126">
        <v>-3.6674556732177734</v>
      </c>
      <c r="S126">
        <v>-3.841266393661499</v>
      </c>
      <c r="T126">
        <v>-8.9077262878417969</v>
      </c>
      <c r="U126">
        <v>1.25</v>
      </c>
    </row>
    <row r="127" spans="1:21">
      <c r="A127">
        <v>256</v>
      </c>
      <c r="B127">
        <v>-1.6583555936813354</v>
      </c>
      <c r="C127">
        <v>-2.0556211471557617</v>
      </c>
      <c r="D127">
        <v>-4.1454911231994629</v>
      </c>
      <c r="E127">
        <v>-4.2094268798828125</v>
      </c>
      <c r="F127">
        <v>-4.5835247039794922</v>
      </c>
      <c r="G127">
        <v>-4.9309287071228027</v>
      </c>
      <c r="H127">
        <v>-11.0050048828125</v>
      </c>
      <c r="I127">
        <v>-0.12711399793624878</v>
      </c>
      <c r="N127">
        <v>-1.5583555698394775</v>
      </c>
      <c r="O127">
        <v>-1.7556211948394775</v>
      </c>
      <c r="P127">
        <v>-3.6454911231994629</v>
      </c>
      <c r="Q127">
        <v>-3.5094270706176758</v>
      </c>
      <c r="R127">
        <v>-3.6835246086120605</v>
      </c>
      <c r="S127">
        <v>-3.8809287548065186</v>
      </c>
      <c r="T127">
        <v>-9.8550052642822266</v>
      </c>
      <c r="U127">
        <v>1.1228859424591064</v>
      </c>
    </row>
    <row r="128" spans="1:21">
      <c r="A128">
        <v>257</v>
      </c>
      <c r="B128">
        <v>-1.6628549098968506</v>
      </c>
      <c r="C128">
        <v>-2.0609793663024902</v>
      </c>
      <c r="D128">
        <v>-4.2095685005187988</v>
      </c>
      <c r="E128">
        <v>-4.2124228477478027</v>
      </c>
      <c r="F128">
        <v>-4.6001558303833008</v>
      </c>
      <c r="G128">
        <v>-4.9697327613830566</v>
      </c>
      <c r="H128">
        <v>-11.198939323425293</v>
      </c>
      <c r="I128">
        <v>-0.38562911748886108</v>
      </c>
      <c r="N128">
        <v>-1.5628550052642822</v>
      </c>
      <c r="O128">
        <v>-1.7609794139862061</v>
      </c>
      <c r="P128">
        <v>-3.7095685005187988</v>
      </c>
      <c r="Q128">
        <v>-3.512423038482666</v>
      </c>
      <c r="R128">
        <v>-3.7001557350158691</v>
      </c>
      <c r="S128">
        <v>-3.9197328090667725</v>
      </c>
      <c r="T128">
        <v>-10.04893970489502</v>
      </c>
      <c r="U128">
        <v>0.86437088251113892</v>
      </c>
    </row>
    <row r="129" spans="1:21">
      <c r="A129">
        <v>258</v>
      </c>
      <c r="B129">
        <v>-1.6673598289489746</v>
      </c>
      <c r="C129">
        <v>-2.0663270950317383</v>
      </c>
      <c r="D129">
        <v>-4.2427554130554199</v>
      </c>
      <c r="E129">
        <v>-4.2156367301940918</v>
      </c>
      <c r="F129">
        <v>-4.6102261543273926</v>
      </c>
      <c r="G129">
        <v>-5.008354663848877</v>
      </c>
      <c r="H129">
        <v>-11.118851661682129</v>
      </c>
      <c r="I129">
        <v>-0.65141654014587402</v>
      </c>
      <c r="N129">
        <v>-1.5673599243164063</v>
      </c>
      <c r="O129">
        <v>-1.7663271427154541</v>
      </c>
      <c r="P129">
        <v>-3.7427554130554199</v>
      </c>
      <c r="Q129">
        <v>-3.5156369209289551</v>
      </c>
      <c r="R129">
        <v>-3.7102260589599609</v>
      </c>
      <c r="S129">
        <v>-3.9583547115325928</v>
      </c>
      <c r="T129">
        <v>-9.9688520431518555</v>
      </c>
      <c r="U129">
        <v>0.59858345985412598</v>
      </c>
    </row>
    <row r="130" spans="1:21">
      <c r="A130">
        <v>259</v>
      </c>
      <c r="B130">
        <v>-1.6718695163726807</v>
      </c>
      <c r="C130">
        <v>-2.0716602802276611</v>
      </c>
      <c r="D130">
        <v>-4.2469286918640137</v>
      </c>
      <c r="E130">
        <v>-4.2189602851867676</v>
      </c>
      <c r="F130">
        <v>-4.614412784576416</v>
      </c>
      <c r="G130">
        <v>-5.0471396446228027</v>
      </c>
      <c r="H130">
        <v>-10.999371528625488</v>
      </c>
      <c r="I130">
        <v>-0.8459174633026123</v>
      </c>
      <c r="N130">
        <v>-1.5718696117401123</v>
      </c>
      <c r="O130">
        <v>-1.771660327911377</v>
      </c>
      <c r="P130">
        <v>-3.7469286918640137</v>
      </c>
      <c r="Q130">
        <v>-3.5189604759216309</v>
      </c>
      <c r="R130">
        <v>-3.7144126892089844</v>
      </c>
      <c r="S130">
        <v>-3.9971396923065186</v>
      </c>
      <c r="T130">
        <v>-9.8493719100952148</v>
      </c>
      <c r="U130">
        <v>0.4040825366973877</v>
      </c>
    </row>
    <row r="131" spans="1:21">
      <c r="A131">
        <v>260</v>
      </c>
      <c r="B131">
        <v>-1.6763846874237061</v>
      </c>
      <c r="C131">
        <v>-2.0769786834716797</v>
      </c>
      <c r="D131">
        <v>-4.2550778388977051</v>
      </c>
      <c r="E131">
        <v>-4.2222943305969238</v>
      </c>
      <c r="F131">
        <v>-4.6187171936035156</v>
      </c>
      <c r="G131">
        <v>-5.0861101150512695</v>
      </c>
      <c r="H131">
        <v>-11.006372451782227</v>
      </c>
      <c r="I131">
        <v>-1.1083208322525024</v>
      </c>
      <c r="N131">
        <v>-1.5763847827911377</v>
      </c>
      <c r="O131">
        <v>-1.7769787311553955</v>
      </c>
      <c r="P131">
        <v>-3.7550778388977051</v>
      </c>
      <c r="Q131">
        <v>-3.5222945213317871</v>
      </c>
      <c r="R131">
        <v>-3.718717098236084</v>
      </c>
      <c r="S131">
        <v>-4.0361099243164063</v>
      </c>
      <c r="T131">
        <v>-9.8563728332519531</v>
      </c>
      <c r="U131">
        <v>0.14167916774749756</v>
      </c>
    </row>
    <row r="132" spans="1:21">
      <c r="A132">
        <v>261</v>
      </c>
      <c r="B132">
        <v>-1.6809041500091553</v>
      </c>
      <c r="C132">
        <v>-2.404055118560791</v>
      </c>
      <c r="D132">
        <v>-4.2825307846069336</v>
      </c>
      <c r="E132">
        <v>-4.2256417274475098</v>
      </c>
      <c r="F132">
        <v>-4.6285438537597656</v>
      </c>
      <c r="G132">
        <v>-5.1251163482666016</v>
      </c>
      <c r="H132">
        <v>-11.123823165893555</v>
      </c>
      <c r="I132">
        <v>-1.4868336915969849</v>
      </c>
      <c r="N132">
        <v>-1.5809042453765869</v>
      </c>
      <c r="O132">
        <v>-2.1040551662445068</v>
      </c>
      <c r="P132">
        <v>-3.7825307846069336</v>
      </c>
      <c r="Q132">
        <v>-3.525641918182373</v>
      </c>
      <c r="R132">
        <v>-3.728543758392334</v>
      </c>
      <c r="S132">
        <v>-4.0751161575317383</v>
      </c>
      <c r="T132">
        <v>-9.9738235473632813</v>
      </c>
      <c r="U132">
        <v>-0.23683369159698486</v>
      </c>
    </row>
    <row r="133" spans="1:21">
      <c r="A133">
        <v>262</v>
      </c>
      <c r="B133">
        <v>-1.6903822422027588</v>
      </c>
      <c r="C133">
        <v>-2.6898415088653564</v>
      </c>
      <c r="D133">
        <v>-4.296630859375</v>
      </c>
      <c r="E133">
        <v>-4.2290892601013184</v>
      </c>
      <c r="F133">
        <v>-4.6329669952392578</v>
      </c>
      <c r="G133">
        <v>-5.1640462875366211</v>
      </c>
      <c r="H133">
        <v>-11.057009696960449</v>
      </c>
      <c r="I133">
        <v>-1.83371901512146</v>
      </c>
      <c r="N133">
        <v>-1.5903823375701904</v>
      </c>
      <c r="O133">
        <v>-2.3898415565490723</v>
      </c>
      <c r="P133">
        <v>-3.796630859375</v>
      </c>
      <c r="Q133">
        <v>-3.5290894508361816</v>
      </c>
      <c r="R133">
        <v>-3.7329668998718262</v>
      </c>
      <c r="S133">
        <v>-4.1140460968017578</v>
      </c>
      <c r="T133">
        <v>-9.9070100784301758</v>
      </c>
      <c r="U133">
        <v>-0.58371901512145996</v>
      </c>
    </row>
    <row r="134" spans="1:21">
      <c r="A134">
        <v>263</v>
      </c>
      <c r="B134">
        <v>-1.7024229764938354</v>
      </c>
      <c r="C134">
        <v>-2.9500775337219238</v>
      </c>
      <c r="D134">
        <v>-4.30657958984375</v>
      </c>
      <c r="E134">
        <v>-4.232551097869873</v>
      </c>
      <c r="F134">
        <v>-4.6352248191833496</v>
      </c>
      <c r="G134">
        <v>-5.2030787467956543</v>
      </c>
      <c r="H134">
        <v>-10.996703147888184</v>
      </c>
      <c r="I134">
        <v>-2.1820149421691895</v>
      </c>
      <c r="N134">
        <v>-1.6024229526519775</v>
      </c>
      <c r="O134">
        <v>-2.6500775814056396</v>
      </c>
      <c r="P134">
        <v>-3.80657958984375</v>
      </c>
      <c r="Q134">
        <v>-3.5325512886047363</v>
      </c>
      <c r="R134">
        <v>-3.735224723815918</v>
      </c>
      <c r="S134">
        <v>-4.1530790328979492</v>
      </c>
      <c r="T134">
        <v>-9.8467035293579102</v>
      </c>
      <c r="U134">
        <v>-0.93201494216918945</v>
      </c>
    </row>
    <row r="135" spans="1:21">
      <c r="A135">
        <v>264</v>
      </c>
      <c r="B135">
        <v>-1.7158509492874146</v>
      </c>
      <c r="C135">
        <v>-3.2573060989379883</v>
      </c>
      <c r="D135">
        <v>-4.3213334083557129</v>
      </c>
      <c r="E135">
        <v>-4.235990047454834</v>
      </c>
      <c r="F135">
        <v>-4.6372966766357422</v>
      </c>
      <c r="G135">
        <v>-5.2421894073486328</v>
      </c>
      <c r="H135">
        <v>-11.005691528320313</v>
      </c>
      <c r="I135">
        <v>0</v>
      </c>
      <c r="N135">
        <v>-1.6158509254455566</v>
      </c>
      <c r="O135">
        <v>-2.9573061466217041</v>
      </c>
      <c r="P135">
        <v>-3.8213334083557129</v>
      </c>
      <c r="Q135">
        <v>-3.5359902381896973</v>
      </c>
      <c r="R135">
        <v>-3.7372965812683105</v>
      </c>
      <c r="S135">
        <v>-4.1921892166137695</v>
      </c>
      <c r="T135">
        <v>-9.8556919097900391</v>
      </c>
      <c r="U135">
        <v>1.25</v>
      </c>
    </row>
    <row r="136" spans="1:21">
      <c r="A136">
        <v>265</v>
      </c>
      <c r="B136">
        <v>-1.7301775217056274</v>
      </c>
      <c r="C136">
        <v>-3.5578529834747314</v>
      </c>
      <c r="D136">
        <v>-4.3350696563720703</v>
      </c>
      <c r="E136">
        <v>-4.2394042015075684</v>
      </c>
      <c r="F136">
        <v>-4.6384472846984863</v>
      </c>
      <c r="G136">
        <v>-5.2813162803649902</v>
      </c>
      <c r="H136">
        <v>-11.186287879943848</v>
      </c>
      <c r="I136">
        <v>0</v>
      </c>
      <c r="N136">
        <v>-1.6301774978637695</v>
      </c>
      <c r="O136">
        <v>-3.2578530311584473</v>
      </c>
      <c r="P136">
        <v>-3.8350696563720703</v>
      </c>
      <c r="Q136">
        <v>-3.5394043922424316</v>
      </c>
      <c r="R136">
        <v>-3.7384471893310547</v>
      </c>
      <c r="S136">
        <v>-4.2313165664672852</v>
      </c>
      <c r="T136">
        <v>-10.036288261413574</v>
      </c>
      <c r="U136">
        <v>1.25</v>
      </c>
    </row>
    <row r="137" spans="1:21">
      <c r="A137">
        <v>266</v>
      </c>
      <c r="B137">
        <v>-1.7448581457138062</v>
      </c>
      <c r="C137">
        <v>-3.7925288677215576</v>
      </c>
      <c r="D137">
        <v>-4.3448734283447266</v>
      </c>
      <c r="E137">
        <v>-4.2427797317504883</v>
      </c>
      <c r="F137">
        <v>-4.6384868621826172</v>
      </c>
      <c r="G137">
        <v>-5.3203263282775879</v>
      </c>
      <c r="H137">
        <v>-11.207831382751465</v>
      </c>
      <c r="I137">
        <v>0</v>
      </c>
      <c r="N137">
        <v>-1.6448581218719482</v>
      </c>
      <c r="O137">
        <v>-3.4925289154052734</v>
      </c>
      <c r="P137">
        <v>-3.8448734283447266</v>
      </c>
      <c r="Q137">
        <v>-3.5427799224853516</v>
      </c>
      <c r="R137">
        <v>-3.7384867668151855</v>
      </c>
      <c r="S137">
        <v>-4.2703266143798828</v>
      </c>
      <c r="T137">
        <v>-10.057831764221191</v>
      </c>
      <c r="U137">
        <v>1.25</v>
      </c>
    </row>
    <row r="138" spans="1:21">
      <c r="A138">
        <v>267</v>
      </c>
      <c r="B138">
        <v>-1.7595745325088501</v>
      </c>
      <c r="C138">
        <v>-3.9607038497924805</v>
      </c>
      <c r="D138">
        <v>-4.352078914642334</v>
      </c>
      <c r="E138">
        <v>-4.2460980415344238</v>
      </c>
      <c r="F138">
        <v>-4.6378297805786133</v>
      </c>
      <c r="G138">
        <v>-5.3593425750732422</v>
      </c>
      <c r="H138">
        <v>-11.184719085693359</v>
      </c>
      <c r="I138">
        <v>0</v>
      </c>
      <c r="N138">
        <v>-1.6595745086669922</v>
      </c>
      <c r="O138">
        <v>-3.6607038974761963</v>
      </c>
      <c r="P138">
        <v>-3.852078914642334</v>
      </c>
      <c r="Q138">
        <v>-3.5460982322692871</v>
      </c>
      <c r="R138">
        <v>-3.7378296852111816</v>
      </c>
      <c r="S138">
        <v>-4.3093423843383789</v>
      </c>
      <c r="T138">
        <v>-10.034719467163086</v>
      </c>
      <c r="U138">
        <v>1.25</v>
      </c>
    </row>
    <row r="139" spans="1:21">
      <c r="A139">
        <v>268</v>
      </c>
      <c r="B139">
        <v>-1.7742297649383545</v>
      </c>
      <c r="C139">
        <v>-4.0809965133666992</v>
      </c>
      <c r="D139">
        <v>-4.3579859733581543</v>
      </c>
      <c r="E139">
        <v>-4.2493524551391602</v>
      </c>
      <c r="F139">
        <v>-4.6368060111999512</v>
      </c>
      <c r="G139">
        <v>-5.3983945846557617</v>
      </c>
      <c r="H139">
        <v>-11.145735740661621</v>
      </c>
      <c r="I139">
        <v>0</v>
      </c>
      <c r="N139">
        <v>-1.6742298603057861</v>
      </c>
      <c r="O139">
        <v>-3.780996561050415</v>
      </c>
      <c r="P139">
        <v>-3.8579859733581543</v>
      </c>
      <c r="Q139">
        <v>-3.5493526458740234</v>
      </c>
      <c r="R139">
        <v>-3.7368059158325195</v>
      </c>
      <c r="S139">
        <v>-4.3483943939208984</v>
      </c>
      <c r="T139">
        <v>-9.9957361221313477</v>
      </c>
      <c r="U139">
        <v>1.25</v>
      </c>
    </row>
    <row r="140" spans="1:21">
      <c r="A140">
        <v>269</v>
      </c>
      <c r="B140">
        <v>-1.7888100147247314</v>
      </c>
      <c r="C140">
        <v>-4.1474246978759766</v>
      </c>
      <c r="D140">
        <v>-4.3622946739196777</v>
      </c>
      <c r="E140">
        <v>-4.2525343894958496</v>
      </c>
      <c r="F140">
        <v>-4.6354022026062012</v>
      </c>
      <c r="G140">
        <v>-5.4374828338623047</v>
      </c>
      <c r="H140">
        <v>-11.089781761169434</v>
      </c>
      <c r="I140">
        <v>0</v>
      </c>
      <c r="N140">
        <v>-1.6888101100921631</v>
      </c>
      <c r="O140">
        <v>-3.8474247455596924</v>
      </c>
      <c r="P140">
        <v>-3.8622946739196777</v>
      </c>
      <c r="Q140">
        <v>-3.5525345802307129</v>
      </c>
      <c r="R140">
        <v>-3.7354021072387695</v>
      </c>
      <c r="S140">
        <v>-4.3874826431274414</v>
      </c>
      <c r="T140">
        <v>-9.9397821426391602</v>
      </c>
      <c r="U140">
        <v>1.25</v>
      </c>
    </row>
    <row r="141" spans="1:21">
      <c r="A141">
        <v>270</v>
      </c>
      <c r="B141">
        <v>-1.8033410310745239</v>
      </c>
      <c r="C141">
        <v>-4.2149529457092285</v>
      </c>
      <c r="D141">
        <v>-4.3671231269836426</v>
      </c>
      <c r="E141">
        <v>-4.2556405067443848</v>
      </c>
      <c r="F141">
        <v>-4.6341385841369629</v>
      </c>
      <c r="G141">
        <v>-5.4766025543212891</v>
      </c>
      <c r="H141">
        <v>-11.044608116149902</v>
      </c>
      <c r="I141">
        <v>0</v>
      </c>
      <c r="N141">
        <v>-1.703341007232666</v>
      </c>
      <c r="O141">
        <v>-3.9149529933929443</v>
      </c>
      <c r="P141">
        <v>-3.8671231269836426</v>
      </c>
      <c r="Q141">
        <v>-3.555640697479248</v>
      </c>
      <c r="R141">
        <v>-3.7341384887695313</v>
      </c>
      <c r="S141">
        <v>-4.4266023635864258</v>
      </c>
      <c r="T141">
        <v>-9.8946084976196289</v>
      </c>
      <c r="U141">
        <v>1.25</v>
      </c>
    </row>
    <row r="142" spans="1:21">
      <c r="A142">
        <v>271</v>
      </c>
      <c r="B142">
        <v>-1.8178200721740723</v>
      </c>
      <c r="C142">
        <v>-4.2417559623718262</v>
      </c>
      <c r="D142">
        <v>-4.3707799911499023</v>
      </c>
      <c r="E142">
        <v>-4.2586731910705566</v>
      </c>
      <c r="F142">
        <v>-4.6325807571411133</v>
      </c>
      <c r="G142">
        <v>-5.5157370567321777</v>
      </c>
      <c r="H142">
        <v>-10.98281192779541</v>
      </c>
      <c r="I142">
        <v>0</v>
      </c>
      <c r="N142">
        <v>-1.7178201675415039</v>
      </c>
      <c r="O142">
        <v>-3.941756010055542</v>
      </c>
      <c r="P142">
        <v>-3.8707799911499023</v>
      </c>
      <c r="Q142">
        <v>-3.5586733818054199</v>
      </c>
      <c r="R142">
        <v>-3.7325806617736816</v>
      </c>
      <c r="S142">
        <v>-4.4657373428344727</v>
      </c>
      <c r="T142">
        <v>-9.8328123092651367</v>
      </c>
      <c r="U142">
        <v>1.25</v>
      </c>
    </row>
    <row r="143" spans="1:21">
      <c r="A143">
        <v>272</v>
      </c>
      <c r="B143">
        <v>-1.8322771787643433</v>
      </c>
      <c r="C143">
        <v>-4.2365760803222656</v>
      </c>
      <c r="D143">
        <v>-4.373347282409668</v>
      </c>
      <c r="E143">
        <v>-4.2616300582885742</v>
      </c>
      <c r="F143">
        <v>-4.6307897567749023</v>
      </c>
      <c r="G143">
        <v>-5.5548734664916992</v>
      </c>
      <c r="H143">
        <v>-10.906906127929688</v>
      </c>
      <c r="I143">
        <v>0</v>
      </c>
      <c r="N143">
        <v>-1.7322771549224854</v>
      </c>
      <c r="O143">
        <v>-3.9365761280059814</v>
      </c>
      <c r="P143">
        <v>-3.873347282409668</v>
      </c>
      <c r="Q143">
        <v>-3.5616302490234375</v>
      </c>
      <c r="R143">
        <v>-3.7307896614074707</v>
      </c>
      <c r="S143">
        <v>-4.5048732757568359</v>
      </c>
      <c r="T143">
        <v>-9.7569065093994141</v>
      </c>
      <c r="U143">
        <v>1.25</v>
      </c>
    </row>
    <row r="144" spans="1:21">
      <c r="A144">
        <v>273</v>
      </c>
      <c r="B144">
        <v>-1.8467369079589844</v>
      </c>
      <c r="C144">
        <v>-4.203911304473877</v>
      </c>
      <c r="D144">
        <v>-4.3747286796569824</v>
      </c>
      <c r="E144">
        <v>-4.2645082473754883</v>
      </c>
      <c r="F144">
        <v>-4.6287708282470703</v>
      </c>
      <c r="G144">
        <v>-5.5939974784851074</v>
      </c>
      <c r="H144">
        <v>-10.815325736999512</v>
      </c>
      <c r="I144">
        <v>0</v>
      </c>
      <c r="N144">
        <v>-1.746737003326416</v>
      </c>
      <c r="O144">
        <v>-3.9039113521575928</v>
      </c>
      <c r="P144">
        <v>-3.8747286796569824</v>
      </c>
      <c r="Q144">
        <v>-3.5645084381103516</v>
      </c>
      <c r="R144">
        <v>-3.7287707328796387</v>
      </c>
      <c r="S144">
        <v>-4.5439977645874023</v>
      </c>
      <c r="T144">
        <v>-9.6653261184692383</v>
      </c>
      <c r="U144">
        <v>1.25</v>
      </c>
    </row>
    <row r="145" spans="1:21">
      <c r="A145">
        <v>274</v>
      </c>
      <c r="B145">
        <v>-1.8612133264541626</v>
      </c>
      <c r="C145">
        <v>-4.1756048202514648</v>
      </c>
      <c r="D145">
        <v>-4.3758330345153809</v>
      </c>
      <c r="E145">
        <v>-4.267303466796875</v>
      </c>
      <c r="F145">
        <v>-4.6268792152404785</v>
      </c>
      <c r="G145">
        <v>-5.633082389831543</v>
      </c>
      <c r="H145">
        <v>-10.731247901916504</v>
      </c>
      <c r="I145">
        <v>0</v>
      </c>
      <c r="N145">
        <v>-1.7612133026123047</v>
      </c>
      <c r="O145">
        <v>-3.8756048679351807</v>
      </c>
      <c r="P145">
        <v>-3.8758330345153809</v>
      </c>
      <c r="Q145">
        <v>-3.5673036575317383</v>
      </c>
      <c r="R145">
        <v>-3.7268791198730469</v>
      </c>
      <c r="S145">
        <v>-4.5830821990966797</v>
      </c>
      <c r="T145">
        <v>-9.5812482833862305</v>
      </c>
      <c r="U145">
        <v>1.25</v>
      </c>
    </row>
    <row r="146" spans="1:21">
      <c r="A146">
        <v>275</v>
      </c>
      <c r="B146">
        <v>-1.8756961822509766</v>
      </c>
      <c r="C146">
        <v>-4.1477804183959961</v>
      </c>
      <c r="D146">
        <v>-4.3765649795532227</v>
      </c>
      <c r="E146">
        <v>-4.2700233459472656</v>
      </c>
      <c r="F146">
        <v>-4.6250624656677246</v>
      </c>
      <c r="G146">
        <v>-5.6721038818359375</v>
      </c>
      <c r="H146">
        <v>-10.651216506958008</v>
      </c>
      <c r="I146">
        <v>0</v>
      </c>
      <c r="N146">
        <v>-1.7756962776184082</v>
      </c>
      <c r="O146">
        <v>-3.8477804660797119</v>
      </c>
      <c r="P146">
        <v>-3.8765649795532227</v>
      </c>
      <c r="Q146">
        <v>-3.5700235366821289</v>
      </c>
      <c r="R146">
        <v>-3.725062370300293</v>
      </c>
      <c r="S146">
        <v>-4.6221036911010742</v>
      </c>
      <c r="T146">
        <v>-9.5012168884277344</v>
      </c>
      <c r="U146">
        <v>1.25</v>
      </c>
    </row>
    <row r="147" spans="1:21">
      <c r="A147">
        <v>276</v>
      </c>
      <c r="B147">
        <v>-1.8901790380477905</v>
      </c>
      <c r="C147">
        <v>-4.1172056198120117</v>
      </c>
      <c r="D147">
        <v>-4.3768143653869629</v>
      </c>
      <c r="E147">
        <v>-4.2726655006408691</v>
      </c>
      <c r="F147">
        <v>-4.6232695579528809</v>
      </c>
      <c r="G147">
        <v>-5.711033821105957</v>
      </c>
      <c r="H147">
        <v>-10.571178436279297</v>
      </c>
      <c r="I147">
        <v>0</v>
      </c>
      <c r="N147">
        <v>-1.7901790142059326</v>
      </c>
      <c r="O147">
        <v>-3.8172056674957275</v>
      </c>
      <c r="P147">
        <v>-3.8768143653869629</v>
      </c>
      <c r="Q147">
        <v>-3.5726656913757324</v>
      </c>
      <c r="R147">
        <v>-3.7232694625854492</v>
      </c>
      <c r="S147">
        <v>-4.6610336303710938</v>
      </c>
      <c r="T147">
        <v>-9.4211788177490234</v>
      </c>
      <c r="U147">
        <v>1.25</v>
      </c>
    </row>
    <row r="148" spans="1:21">
      <c r="A148">
        <v>277</v>
      </c>
      <c r="B148">
        <v>-1.9046546220779419</v>
      </c>
      <c r="C148">
        <v>-4.088383674621582</v>
      </c>
      <c r="D148">
        <v>-4.3767204284667969</v>
      </c>
      <c r="E148">
        <v>-4.2752342224121094</v>
      </c>
      <c r="F148">
        <v>-4.6215620040893555</v>
      </c>
      <c r="G148">
        <v>-5.749847412109375</v>
      </c>
      <c r="H148">
        <v>-10.496006965637207</v>
      </c>
      <c r="I148">
        <v>0</v>
      </c>
      <c r="N148">
        <v>-1.804654598236084</v>
      </c>
      <c r="O148">
        <v>-3.7883837223052979</v>
      </c>
      <c r="P148">
        <v>-3.8767204284667969</v>
      </c>
      <c r="Q148">
        <v>-3.5752344131469727</v>
      </c>
      <c r="R148">
        <v>-3.7215619087219238</v>
      </c>
      <c r="S148">
        <v>-4.6998472213745117</v>
      </c>
      <c r="T148">
        <v>-9.3460073471069336</v>
      </c>
      <c r="U148">
        <v>1.25</v>
      </c>
    </row>
    <row r="149" spans="1:21">
      <c r="A149">
        <v>278</v>
      </c>
      <c r="B149">
        <v>-1.9191156625747681</v>
      </c>
      <c r="C149">
        <v>-4.0591187477111816</v>
      </c>
      <c r="D149">
        <v>-4.376220703125</v>
      </c>
      <c r="E149">
        <v>-4.2777318954467773</v>
      </c>
      <c r="F149">
        <v>-4.6199026107788086</v>
      </c>
      <c r="G149">
        <v>-5.7885193824768066</v>
      </c>
      <c r="H149">
        <v>-10.422660827636719</v>
      </c>
      <c r="I149">
        <v>0</v>
      </c>
      <c r="N149">
        <v>-1.8191156387329102</v>
      </c>
      <c r="O149">
        <v>-3.7591187953948975</v>
      </c>
      <c r="P149">
        <v>-3.876220703125</v>
      </c>
      <c r="Q149">
        <v>-3.5777320861816406</v>
      </c>
      <c r="R149">
        <v>-3.719902515411377</v>
      </c>
      <c r="S149">
        <v>-4.7385196685791016</v>
      </c>
      <c r="T149">
        <v>-9.2726612091064453</v>
      </c>
      <c r="U149">
        <v>1.25</v>
      </c>
    </row>
    <row r="150" spans="1:21">
      <c r="A150">
        <v>279</v>
      </c>
      <c r="B150">
        <v>-1.9335529804229736</v>
      </c>
      <c r="C150">
        <v>-4.029726505279541</v>
      </c>
      <c r="D150">
        <v>-4.3753275871276855</v>
      </c>
      <c r="E150">
        <v>-4.2801604270935059</v>
      </c>
      <c r="F150">
        <v>-4.6182899475097656</v>
      </c>
      <c r="G150">
        <v>-5.8270273208618164</v>
      </c>
      <c r="H150">
        <v>-10.351213455200195</v>
      </c>
      <c r="I150">
        <v>0</v>
      </c>
      <c r="N150">
        <v>-1.8335530757904053</v>
      </c>
      <c r="O150">
        <v>-3.7297265529632568</v>
      </c>
      <c r="P150">
        <v>-3.8753275871276855</v>
      </c>
      <c r="Q150">
        <v>-3.5801606178283691</v>
      </c>
      <c r="R150">
        <v>-3.718289852142334</v>
      </c>
      <c r="S150">
        <v>-4.7770271301269531</v>
      </c>
      <c r="T150">
        <v>-9.2012138366699219</v>
      </c>
      <c r="U150">
        <v>1.25</v>
      </c>
    </row>
    <row r="151" spans="1:21">
      <c r="A151">
        <v>280</v>
      </c>
      <c r="B151">
        <v>-1.9479602575302124</v>
      </c>
      <c r="C151">
        <v>-4.0058650970458984</v>
      </c>
      <c r="D151">
        <v>-4.3742632865905762</v>
      </c>
      <c r="E151">
        <v>-4.2825217247009277</v>
      </c>
      <c r="F151">
        <v>-4.6168293952941895</v>
      </c>
      <c r="G151">
        <v>-5.8653430938720703</v>
      </c>
      <c r="H151">
        <v>-10.290512084960938</v>
      </c>
      <c r="I151">
        <v>0</v>
      </c>
      <c r="N151">
        <v>-1.8479602336883545</v>
      </c>
      <c r="O151">
        <v>-3.7058651447296143</v>
      </c>
      <c r="P151">
        <v>-3.8742632865905762</v>
      </c>
      <c r="Q151">
        <v>-3.582521915435791</v>
      </c>
      <c r="R151">
        <v>-3.7168292999267578</v>
      </c>
      <c r="S151">
        <v>-4.815342903137207</v>
      </c>
      <c r="T151">
        <v>-9.1405124664306641</v>
      </c>
      <c r="U151">
        <v>1.25</v>
      </c>
    </row>
    <row r="152" spans="1:21">
      <c r="A152">
        <v>281</v>
      </c>
      <c r="B152">
        <v>-1.9623290300369263</v>
      </c>
      <c r="C152">
        <v>-3.9845073223114014</v>
      </c>
      <c r="D152">
        <v>-4.3729820251464844</v>
      </c>
      <c r="E152">
        <v>-4.2848172187805176</v>
      </c>
      <c r="F152">
        <v>-4.6154665946960449</v>
      </c>
      <c r="G152">
        <v>-5.9034590721130371</v>
      </c>
      <c r="H152">
        <v>-10.236035346984863</v>
      </c>
      <c r="I152">
        <v>0</v>
      </c>
      <c r="N152">
        <v>-1.8623290061950684</v>
      </c>
      <c r="O152">
        <v>-3.6845073699951172</v>
      </c>
      <c r="P152">
        <v>-3.8729820251464844</v>
      </c>
      <c r="Q152">
        <v>-3.5848174095153809</v>
      </c>
      <c r="R152">
        <v>-3.7154664993286133</v>
      </c>
      <c r="S152">
        <v>-4.853459358215332</v>
      </c>
      <c r="T152">
        <v>-9.0860357284545898</v>
      </c>
      <c r="U152">
        <v>1.25</v>
      </c>
    </row>
    <row r="153" spans="1:21">
      <c r="A153">
        <v>282</v>
      </c>
      <c r="B153">
        <v>-1.9766544103622437</v>
      </c>
      <c r="C153">
        <v>-3.9632735252380371</v>
      </c>
      <c r="D153">
        <v>-4.3714275360107422</v>
      </c>
      <c r="E153">
        <v>-4.2870516777038574</v>
      </c>
      <c r="F153">
        <v>-4.6141519546508789</v>
      </c>
      <c r="G153">
        <v>-5.9413595199584961</v>
      </c>
      <c r="H153">
        <v>-10.183616638183594</v>
      </c>
      <c r="I153">
        <v>0</v>
      </c>
      <c r="N153">
        <v>-1.8766543865203857</v>
      </c>
      <c r="O153">
        <v>-3.6632735729217529</v>
      </c>
      <c r="P153">
        <v>-3.8714275360107422</v>
      </c>
      <c r="Q153">
        <v>-3.5870518684387207</v>
      </c>
      <c r="R153">
        <v>-3.7141518592834473</v>
      </c>
      <c r="S153">
        <v>-4.8913593292236328</v>
      </c>
      <c r="T153">
        <v>-9.0336170196533203</v>
      </c>
      <c r="U153">
        <v>1.25</v>
      </c>
    </row>
    <row r="154" spans="1:21">
      <c r="A154">
        <v>283</v>
      </c>
      <c r="B154">
        <v>-1.9909309148788452</v>
      </c>
      <c r="C154">
        <v>-3.9461545944213867</v>
      </c>
      <c r="D154">
        <v>-4.3697681427001953</v>
      </c>
      <c r="E154">
        <v>-4.2892251014709473</v>
      </c>
      <c r="F154">
        <v>-4.6129684448242188</v>
      </c>
      <c r="G154">
        <v>-5.9790287017822266</v>
      </c>
      <c r="H154">
        <v>-10.140547752380371</v>
      </c>
      <c r="I154">
        <v>0</v>
      </c>
      <c r="N154">
        <v>-1.8909308910369873</v>
      </c>
      <c r="O154">
        <v>-3.6461546421051025</v>
      </c>
      <c r="P154">
        <v>-3.8697681427001953</v>
      </c>
      <c r="Q154">
        <v>-3.5892252922058105</v>
      </c>
      <c r="R154">
        <v>-3.7129683494567871</v>
      </c>
      <c r="S154">
        <v>-4.9290285110473633</v>
      </c>
      <c r="T154">
        <v>-8.9905481338500977</v>
      </c>
      <c r="U154">
        <v>1.25</v>
      </c>
    </row>
    <row r="155" spans="1:21">
      <c r="A155">
        <v>284</v>
      </c>
      <c r="B155">
        <v>-2.0051536560058594</v>
      </c>
      <c r="C155">
        <v>-3.9268691539764404</v>
      </c>
      <c r="D155">
        <v>-4.3678040504455566</v>
      </c>
      <c r="E155">
        <v>-4.291344165802002</v>
      </c>
      <c r="F155">
        <v>-4.6117773056030273</v>
      </c>
      <c r="G155">
        <v>-6.0164685249328613</v>
      </c>
      <c r="H155">
        <v>-10.094808578491211</v>
      </c>
      <c r="I155">
        <v>0</v>
      </c>
      <c r="N155">
        <v>-1.905153751373291</v>
      </c>
      <c r="O155">
        <v>-3.6268692016601563</v>
      </c>
      <c r="P155">
        <v>-3.8678040504455566</v>
      </c>
      <c r="Q155">
        <v>-3.5913443565368652</v>
      </c>
      <c r="R155">
        <v>-3.7117772102355957</v>
      </c>
      <c r="S155">
        <v>-4.9664688110351563</v>
      </c>
      <c r="T155">
        <v>-8.9448089599609375</v>
      </c>
      <c r="U155">
        <v>1.25</v>
      </c>
    </row>
    <row r="156" spans="1:21">
      <c r="A156">
        <v>285</v>
      </c>
      <c r="B156">
        <v>-2.0193161964416504</v>
      </c>
      <c r="C156">
        <v>-3.9108498096466064</v>
      </c>
      <c r="D156">
        <v>-4.3657369613647461</v>
      </c>
      <c r="E156">
        <v>-4.2934069633483887</v>
      </c>
      <c r="F156">
        <v>-4.6107015609741211</v>
      </c>
      <c r="G156">
        <v>-6.0536551475524902</v>
      </c>
      <c r="H156">
        <v>-10.056975364685059</v>
      </c>
      <c r="I156">
        <v>0</v>
      </c>
      <c r="N156">
        <v>-1.919316291809082</v>
      </c>
      <c r="O156">
        <v>-3.6108498573303223</v>
      </c>
      <c r="P156">
        <v>-3.8657369613647461</v>
      </c>
      <c r="Q156">
        <v>-3.593407154083252</v>
      </c>
      <c r="R156">
        <v>-3.7107014656066895</v>
      </c>
      <c r="S156">
        <v>-5.0036554336547852</v>
      </c>
      <c r="T156">
        <v>-8.9069757461547852</v>
      </c>
      <c r="U156">
        <v>1.25</v>
      </c>
    </row>
    <row r="157" spans="1:21">
      <c r="A157">
        <v>286</v>
      </c>
      <c r="B157">
        <v>-2.0334169864654541</v>
      </c>
      <c r="C157">
        <v>-3.8996560573577881</v>
      </c>
      <c r="D157">
        <v>-4.3636951446533203</v>
      </c>
      <c r="E157">
        <v>-4.2954177856445313</v>
      </c>
      <c r="F157">
        <v>-4.6097760200500488</v>
      </c>
      <c r="G157">
        <v>-6.0905871391296387</v>
      </c>
      <c r="H157">
        <v>-10.030394554138184</v>
      </c>
      <c r="I157">
        <v>0</v>
      </c>
      <c r="N157">
        <v>-1.9334170818328857</v>
      </c>
      <c r="O157">
        <v>-3.5996561050415039</v>
      </c>
      <c r="P157">
        <v>-3.8636951446533203</v>
      </c>
      <c r="Q157">
        <v>-3.5954179763793945</v>
      </c>
      <c r="R157">
        <v>-3.7097759246826172</v>
      </c>
      <c r="S157">
        <v>-5.0405874252319336</v>
      </c>
      <c r="T157">
        <v>-8.8803949356079102</v>
      </c>
      <c r="U157">
        <v>1.25</v>
      </c>
    </row>
    <row r="158" spans="1:21">
      <c r="A158">
        <v>287</v>
      </c>
      <c r="B158">
        <v>-2.0474553108215332</v>
      </c>
      <c r="C158">
        <v>-3.8811655044555664</v>
      </c>
      <c r="D158">
        <v>-4.3611888885498047</v>
      </c>
      <c r="E158">
        <v>-4.2973785400390625</v>
      </c>
      <c r="F158">
        <v>-4.608708381652832</v>
      </c>
      <c r="G158">
        <v>-6.127281665802002</v>
      </c>
      <c r="H158">
        <v>-9.9893665313720703</v>
      </c>
      <c r="I158">
        <v>0</v>
      </c>
      <c r="N158">
        <v>-1.9474554061889648</v>
      </c>
      <c r="O158">
        <v>-3.5811655521392822</v>
      </c>
      <c r="P158">
        <v>-3.8611888885498047</v>
      </c>
      <c r="Q158">
        <v>-3.5973787307739258</v>
      </c>
      <c r="R158">
        <v>-3.7087082862854004</v>
      </c>
      <c r="S158">
        <v>-5.0772819519042969</v>
      </c>
      <c r="T158">
        <v>-8.8393669128417969</v>
      </c>
      <c r="U158">
        <v>1.25</v>
      </c>
    </row>
    <row r="159" spans="1:21">
      <c r="A159">
        <v>288</v>
      </c>
      <c r="B159">
        <v>-2.0614185333251953</v>
      </c>
      <c r="C159">
        <v>-3.8638989925384521</v>
      </c>
      <c r="D159">
        <v>-4.3585100173950195</v>
      </c>
      <c r="E159">
        <v>-4.2992877960205078</v>
      </c>
      <c r="F159">
        <v>-4.6077046394348145</v>
      </c>
      <c r="G159">
        <v>-6.1636886596679688</v>
      </c>
      <c r="H159">
        <v>-9.9519309997558594</v>
      </c>
      <c r="I159">
        <v>0</v>
      </c>
      <c r="N159">
        <v>-1.961418628692627</v>
      </c>
      <c r="O159">
        <v>-3.563899040222168</v>
      </c>
      <c r="P159">
        <v>-3.8585100173950195</v>
      </c>
      <c r="Q159">
        <v>-3.5992879867553711</v>
      </c>
      <c r="R159">
        <v>-3.7077045440673828</v>
      </c>
      <c r="S159">
        <v>-5.1136884689331055</v>
      </c>
      <c r="T159">
        <v>-8.8019313812255859</v>
      </c>
      <c r="U159">
        <v>1.25</v>
      </c>
    </row>
    <row r="160" spans="1:21">
      <c r="A160">
        <v>289</v>
      </c>
      <c r="B160">
        <v>-2.0753018856048584</v>
      </c>
      <c r="C160">
        <v>-3.8577861785888672</v>
      </c>
      <c r="D160">
        <v>-4.356168270111084</v>
      </c>
      <c r="E160">
        <v>-4.3011465072631836</v>
      </c>
      <c r="F160">
        <v>-4.6070160865783691</v>
      </c>
      <c r="G160">
        <v>-6.1998038291931152</v>
      </c>
      <c r="H160">
        <v>-9.9404010772705078</v>
      </c>
      <c r="I160">
        <v>0</v>
      </c>
      <c r="N160">
        <v>-1.97530198097229</v>
      </c>
      <c r="O160">
        <v>-3.557786226272583</v>
      </c>
      <c r="P160">
        <v>-3.856168270111084</v>
      </c>
      <c r="Q160">
        <v>-3.6011466979980469</v>
      </c>
      <c r="R160">
        <v>-3.7070159912109375</v>
      </c>
      <c r="S160">
        <v>-5.1498041152954102</v>
      </c>
      <c r="T160">
        <v>-8.7904014587402344</v>
      </c>
      <c r="U160">
        <v>1.25</v>
      </c>
    </row>
    <row r="161" spans="1:21">
      <c r="A161">
        <v>290</v>
      </c>
      <c r="B161">
        <v>-2.0891194343566895</v>
      </c>
      <c r="C161">
        <v>-3.8374412059783936</v>
      </c>
      <c r="D161">
        <v>-4.3530635833740234</v>
      </c>
      <c r="E161">
        <v>-4.3029632568359375</v>
      </c>
      <c r="F161">
        <v>-4.6059856414794922</v>
      </c>
      <c r="G161">
        <v>-6.2356901168823242</v>
      </c>
      <c r="H161">
        <v>-9.8969917297363281</v>
      </c>
      <c r="I161">
        <v>0</v>
      </c>
      <c r="N161">
        <v>-1.9891195297241211</v>
      </c>
      <c r="O161">
        <v>-3.5374412536621094</v>
      </c>
      <c r="P161">
        <v>-3.8530635833740234</v>
      </c>
      <c r="Q161">
        <v>-3.6029634475708008</v>
      </c>
      <c r="R161">
        <v>-3.7059855461120605</v>
      </c>
      <c r="S161">
        <v>-5.1856899261474609</v>
      </c>
      <c r="T161">
        <v>-8.7469921112060547</v>
      </c>
      <c r="U161">
        <v>1.25</v>
      </c>
    </row>
    <row r="162" spans="1:21">
      <c r="A162">
        <v>291</v>
      </c>
      <c r="B162">
        <v>-2.1028416156768799</v>
      </c>
      <c r="C162">
        <v>-3.8187673091888428</v>
      </c>
      <c r="D162">
        <v>-4.3497867584228516</v>
      </c>
      <c r="E162">
        <v>-4.3047318458557129</v>
      </c>
      <c r="F162">
        <v>-4.6050224304199219</v>
      </c>
      <c r="G162">
        <v>-6.2712416648864746</v>
      </c>
      <c r="H162">
        <v>-9.8579921722412109</v>
      </c>
      <c r="I162">
        <v>0</v>
      </c>
      <c r="N162">
        <v>-2.0028417110443115</v>
      </c>
      <c r="O162">
        <v>-3.5187673568725586</v>
      </c>
      <c r="P162">
        <v>-3.8497867584228516</v>
      </c>
      <c r="Q162">
        <v>-3.6047320365905762</v>
      </c>
      <c r="R162">
        <v>-3.7050223350524902</v>
      </c>
      <c r="S162">
        <v>-5.2212419509887695</v>
      </c>
      <c r="T162">
        <v>-8.7079925537109375</v>
      </c>
      <c r="U162">
        <v>1.25</v>
      </c>
    </row>
    <row r="163" spans="1:21">
      <c r="A163">
        <v>292</v>
      </c>
      <c r="B163">
        <v>-2.1164648532867432</v>
      </c>
      <c r="C163">
        <v>-3.814100980758667</v>
      </c>
      <c r="D163">
        <v>-4.3470344543457031</v>
      </c>
      <c r="E163">
        <v>-4.3064546585083008</v>
      </c>
      <c r="F163">
        <v>-4.604468822479248</v>
      </c>
      <c r="G163">
        <v>-6.3064546585083008</v>
      </c>
      <c r="H163">
        <v>-9.8531732559204102</v>
      </c>
      <c r="I163">
        <v>0</v>
      </c>
      <c r="N163">
        <v>-2.0164649486541748</v>
      </c>
      <c r="O163">
        <v>-3.5141010284423828</v>
      </c>
      <c r="P163">
        <v>-3.8470344543457031</v>
      </c>
      <c r="Q163">
        <v>-3.6064548492431641</v>
      </c>
      <c r="R163">
        <v>-3.7044687271118164</v>
      </c>
      <c r="S163">
        <v>-5.2564544677734375</v>
      </c>
      <c r="T163">
        <v>-8.7031736373901367</v>
      </c>
      <c r="U163">
        <v>1.25</v>
      </c>
    </row>
    <row r="164" spans="1:21">
      <c r="A164">
        <v>293</v>
      </c>
      <c r="B164">
        <v>-2.1300156116485596</v>
      </c>
      <c r="C164">
        <v>-3.7956454753875732</v>
      </c>
      <c r="D164">
        <v>-4.3435001373291016</v>
      </c>
      <c r="E164">
        <v>-4.3081388473510742</v>
      </c>
      <c r="F164">
        <v>-4.6035537719726563</v>
      </c>
      <c r="G164">
        <v>-6.3414406776428223</v>
      </c>
      <c r="H164">
        <v>-9.8150320053100586</v>
      </c>
      <c r="I164">
        <v>0</v>
      </c>
      <c r="N164">
        <v>-2.0300157070159912</v>
      </c>
      <c r="O164">
        <v>-3.4956455230712891</v>
      </c>
      <c r="P164">
        <v>-3.8435001373291016</v>
      </c>
      <c r="Q164">
        <v>-3.6081390380859375</v>
      </c>
      <c r="R164">
        <v>-3.7035536766052246</v>
      </c>
      <c r="S164">
        <v>-5.2914409637451172</v>
      </c>
      <c r="T164">
        <v>-8.6650323867797852</v>
      </c>
      <c r="U164">
        <v>1.25</v>
      </c>
    </row>
    <row r="165" spans="1:21">
      <c r="A165">
        <v>294</v>
      </c>
      <c r="B165">
        <v>-2.1434571743011475</v>
      </c>
      <c r="C165">
        <v>-3.782895565032959</v>
      </c>
      <c r="D165">
        <v>-4.3400611877441406</v>
      </c>
      <c r="E165">
        <v>-4.309779167175293</v>
      </c>
      <c r="F165">
        <v>-4.6028213500976563</v>
      </c>
      <c r="G165">
        <v>-6.3760709762573242</v>
      </c>
      <c r="H165">
        <v>-9.7913322448730469</v>
      </c>
      <c r="I165">
        <v>0</v>
      </c>
      <c r="N165">
        <v>-2.0434572696685791</v>
      </c>
      <c r="O165">
        <v>-3.4828956127166748</v>
      </c>
      <c r="P165">
        <v>-3.8400611877441406</v>
      </c>
      <c r="Q165">
        <v>-3.6097793579101563</v>
      </c>
      <c r="R165">
        <v>-3.7028212547302246</v>
      </c>
      <c r="S165">
        <v>-5.3260707855224609</v>
      </c>
      <c r="T165">
        <v>-8.6413326263427734</v>
      </c>
      <c r="U165">
        <v>1.25</v>
      </c>
    </row>
    <row r="166" spans="1:21">
      <c r="A166">
        <v>295</v>
      </c>
      <c r="B166">
        <v>-2.1568000316619873</v>
      </c>
      <c r="C166">
        <v>-3.7725708484649658</v>
      </c>
      <c r="D166">
        <v>-4.3366260528564453</v>
      </c>
      <c r="E166">
        <v>-4.3113789558410645</v>
      </c>
      <c r="F166">
        <v>-4.6021790504455566</v>
      </c>
      <c r="G166">
        <v>-6.4103889465332031</v>
      </c>
      <c r="H166">
        <v>-9.7740182876586914</v>
      </c>
      <c r="I166">
        <v>0</v>
      </c>
      <c r="N166">
        <v>-2.0568001270294189</v>
      </c>
      <c r="O166">
        <v>-3.4725708961486816</v>
      </c>
      <c r="P166">
        <v>-3.8366260528564453</v>
      </c>
      <c r="Q166">
        <v>-3.6113791465759277</v>
      </c>
      <c r="R166">
        <v>-3.702178955078125</v>
      </c>
      <c r="S166">
        <v>-5.3603887557983398</v>
      </c>
      <c r="T166">
        <v>-8.624018669128418</v>
      </c>
      <c r="U166">
        <v>1.25</v>
      </c>
    </row>
    <row r="167" spans="1:21">
      <c r="A167">
        <v>296</v>
      </c>
      <c r="B167">
        <v>-2.1700456142425537</v>
      </c>
      <c r="C167">
        <v>-3.7435085773468018</v>
      </c>
      <c r="D167">
        <v>-4.3319344520568848</v>
      </c>
      <c r="E167">
        <v>-4.3129401206970215</v>
      </c>
      <c r="F167">
        <v>-4.6009998321533203</v>
      </c>
      <c r="G167">
        <v>-6.4444136619567871</v>
      </c>
      <c r="H167">
        <v>-9.7088890075683594</v>
      </c>
      <c r="I167">
        <v>0</v>
      </c>
      <c r="N167">
        <v>-2.0700457096099854</v>
      </c>
      <c r="O167">
        <v>-3.4435086250305176</v>
      </c>
      <c r="P167">
        <v>-3.8319344520568848</v>
      </c>
      <c r="Q167">
        <v>-3.6129403114318848</v>
      </c>
      <c r="R167">
        <v>-3.7009997367858887</v>
      </c>
      <c r="S167">
        <v>-5.394413948059082</v>
      </c>
      <c r="T167">
        <v>-8.5588893890380859</v>
      </c>
      <c r="U167">
        <v>1.25</v>
      </c>
    </row>
    <row r="168" spans="1:21">
      <c r="A168">
        <v>297</v>
      </c>
      <c r="B168">
        <v>-2.1831367015838623</v>
      </c>
      <c r="C168">
        <v>-3.7155797481536865</v>
      </c>
      <c r="D168">
        <v>-4.3268976211547852</v>
      </c>
      <c r="E168">
        <v>-4.3144550323486328</v>
      </c>
      <c r="F168">
        <v>-4.5998563766479492</v>
      </c>
      <c r="G168">
        <v>-6.4779324531555176</v>
      </c>
      <c r="H168">
        <v>-9.6457605361938477</v>
      </c>
      <c r="I168">
        <v>0</v>
      </c>
      <c r="N168">
        <v>-2.0831367969512939</v>
      </c>
      <c r="O168">
        <v>-3.4155797958374023</v>
      </c>
      <c r="P168">
        <v>-3.8268976211547852</v>
      </c>
      <c r="Q168">
        <v>-3.6144552230834961</v>
      </c>
      <c r="R168">
        <v>-3.6998562812805176</v>
      </c>
      <c r="S168">
        <v>-5.4279327392578125</v>
      </c>
      <c r="T168">
        <v>-8.4957609176635742</v>
      </c>
      <c r="U168">
        <v>1.25</v>
      </c>
    </row>
    <row r="169" spans="1:21">
      <c r="A169">
        <v>298</v>
      </c>
      <c r="B169">
        <v>-2.1960656642913818</v>
      </c>
      <c r="C169">
        <v>-3.688753604888916</v>
      </c>
      <c r="D169">
        <v>-4.3215289115905762</v>
      </c>
      <c r="E169">
        <v>-4.3159232139587402</v>
      </c>
      <c r="F169">
        <v>-4.5987491607666016</v>
      </c>
      <c r="G169">
        <v>-6.5109329223632813</v>
      </c>
      <c r="H169">
        <v>-9.5845870971679688</v>
      </c>
      <c r="I169">
        <v>0</v>
      </c>
      <c r="N169">
        <v>-2.0960657596588135</v>
      </c>
      <c r="O169">
        <v>-3.3887536525726318</v>
      </c>
      <c r="P169">
        <v>-3.8215289115905762</v>
      </c>
      <c r="Q169">
        <v>-3.6159234046936035</v>
      </c>
      <c r="R169">
        <v>-3.6987490653991699</v>
      </c>
      <c r="S169">
        <v>-5.460932731628418</v>
      </c>
      <c r="T169">
        <v>-8.4345874786376953</v>
      </c>
      <c r="U169">
        <v>1.25</v>
      </c>
    </row>
    <row r="170" spans="1:21">
      <c r="A170">
        <v>299</v>
      </c>
      <c r="B170">
        <v>-2.2088260650634766</v>
      </c>
      <c r="C170">
        <v>-3.6629977226257324</v>
      </c>
      <c r="D170">
        <v>-4.3158469200134277</v>
      </c>
      <c r="E170">
        <v>-4.3173494338989258</v>
      </c>
      <c r="F170">
        <v>-4.5976753234863281</v>
      </c>
      <c r="G170">
        <v>-6.5433988571166992</v>
      </c>
      <c r="H170">
        <v>-9.5253276824951172</v>
      </c>
      <c r="I170">
        <v>0</v>
      </c>
      <c r="N170">
        <v>-2.1088261604309082</v>
      </c>
      <c r="O170">
        <v>-3.3629977703094482</v>
      </c>
      <c r="P170">
        <v>-3.8158469200134277</v>
      </c>
      <c r="Q170">
        <v>-3.6173496246337891</v>
      </c>
      <c r="R170">
        <v>-3.6976752281188965</v>
      </c>
      <c r="S170">
        <v>-5.4933986663818359</v>
      </c>
      <c r="T170">
        <v>-8.3753280639648438</v>
      </c>
      <c r="U170">
        <v>1.25</v>
      </c>
    </row>
    <row r="171" spans="1:21">
      <c r="A171">
        <v>300</v>
      </c>
      <c r="B171">
        <v>-2.2214126586914063</v>
      </c>
      <c r="C171">
        <v>-3.6382784843444824</v>
      </c>
      <c r="D171">
        <v>-4.3098697662353516</v>
      </c>
      <c r="E171">
        <v>-4.3187322616577148</v>
      </c>
      <c r="F171">
        <v>-4.5966334342956543</v>
      </c>
      <c r="G171">
        <v>-6.5753154754638672</v>
      </c>
      <c r="H171">
        <v>-9.4679460525512695</v>
      </c>
      <c r="I171">
        <v>0</v>
      </c>
      <c r="N171">
        <v>-2.1214127540588379</v>
      </c>
      <c r="O171">
        <v>-3.3382785320281982</v>
      </c>
      <c r="P171">
        <v>-3.8098697662353516</v>
      </c>
      <c r="Q171">
        <v>-3.6187324523925781</v>
      </c>
      <c r="R171">
        <v>-3.6966333389282227</v>
      </c>
      <c r="S171">
        <v>-5.5253152847290039</v>
      </c>
      <c r="T171">
        <v>-8.3179464340209961</v>
      </c>
      <c r="U171">
        <v>1.25</v>
      </c>
    </row>
    <row r="172" spans="1:21">
      <c r="A172">
        <v>301</v>
      </c>
      <c r="B172">
        <v>-2.2338197231292725</v>
      </c>
      <c r="C172">
        <v>-3.6145658493041992</v>
      </c>
      <c r="D172">
        <v>-4.3036108016967773</v>
      </c>
      <c r="E172">
        <v>-4.3200745582580566</v>
      </c>
      <c r="F172">
        <v>-4.5956234931945801</v>
      </c>
      <c r="G172">
        <v>-6.6066775321960449</v>
      </c>
      <c r="H172">
        <v>-9.412388801574707</v>
      </c>
      <c r="I172">
        <v>0</v>
      </c>
      <c r="N172">
        <v>-2.1338198184967041</v>
      </c>
      <c r="O172">
        <v>-3.314565896987915</v>
      </c>
      <c r="P172">
        <v>-3.8036108016967773</v>
      </c>
      <c r="Q172">
        <v>-3.6200747489929199</v>
      </c>
      <c r="R172">
        <v>-3.6956233978271484</v>
      </c>
      <c r="S172">
        <v>-5.5566778182983398</v>
      </c>
      <c r="T172">
        <v>-8.2623891830444336</v>
      </c>
      <c r="U172">
        <v>1.25</v>
      </c>
    </row>
    <row r="173" spans="1:21">
      <c r="A173">
        <v>302</v>
      </c>
      <c r="B173">
        <v>-2.2460434436798096</v>
      </c>
      <c r="C173">
        <v>-3.5918290615081787</v>
      </c>
      <c r="D173">
        <v>-4.2970852851867676</v>
      </c>
      <c r="E173">
        <v>-4.3213768005371094</v>
      </c>
      <c r="F173">
        <v>-4.5946455001831055</v>
      </c>
      <c r="G173">
        <v>-6.6374692916870117</v>
      </c>
      <c r="H173">
        <v>-9.3586225509643555</v>
      </c>
      <c r="I173">
        <v>0</v>
      </c>
      <c r="N173">
        <v>-2.1460435390472412</v>
      </c>
      <c r="O173">
        <v>-3.2918291091918945</v>
      </c>
      <c r="P173">
        <v>-3.7970852851867676</v>
      </c>
      <c r="Q173">
        <v>-3.6213769912719727</v>
      </c>
      <c r="R173">
        <v>-3.6946454048156738</v>
      </c>
      <c r="S173">
        <v>-5.5874691009521484</v>
      </c>
      <c r="T173">
        <v>-8.208622932434082</v>
      </c>
      <c r="U173">
        <v>1.25</v>
      </c>
    </row>
    <row r="174" spans="1:21">
      <c r="A174">
        <v>303</v>
      </c>
      <c r="B174">
        <v>-2.2580792903900146</v>
      </c>
      <c r="C174">
        <v>-3.5700361728668213</v>
      </c>
      <c r="D174">
        <v>-4.2903079986572266</v>
      </c>
      <c r="E174">
        <v>-4.3226404190063477</v>
      </c>
      <c r="F174">
        <v>-4.5936956405639648</v>
      </c>
      <c r="G174">
        <v>-6.6676845550537109</v>
      </c>
      <c r="H174">
        <v>-9.3065929412841797</v>
      </c>
      <c r="I174">
        <v>-0.54764705896377563</v>
      </c>
      <c r="N174">
        <v>-2.1580793857574463</v>
      </c>
      <c r="O174">
        <v>-3.2700362205505371</v>
      </c>
      <c r="P174">
        <v>-3.7903079986572266</v>
      </c>
      <c r="Q174">
        <v>-3.6226406097412109</v>
      </c>
      <c r="R174">
        <v>-3.6936955451965332</v>
      </c>
      <c r="S174">
        <v>-5.6176843643188477</v>
      </c>
      <c r="T174">
        <v>-8.1565933227539063</v>
      </c>
      <c r="U174">
        <v>0.70235294103622437</v>
      </c>
    </row>
    <row r="175" spans="1:21">
      <c r="A175">
        <v>304</v>
      </c>
      <c r="B175">
        <v>-2.2699241638183594</v>
      </c>
      <c r="C175">
        <v>-3.5491573810577393</v>
      </c>
      <c r="D175">
        <v>-4.2832937240600586</v>
      </c>
      <c r="E175">
        <v>-4.3238644599914551</v>
      </c>
      <c r="F175">
        <v>-4.5927762985229492</v>
      </c>
      <c r="G175">
        <v>-6.6973166465759277</v>
      </c>
      <c r="H175">
        <v>-9.0096559524536133</v>
      </c>
      <c r="I175">
        <v>-0.38667246699333191</v>
      </c>
      <c r="N175">
        <v>-2.169924259185791</v>
      </c>
      <c r="O175">
        <v>-3.2491574287414551</v>
      </c>
      <c r="P175">
        <v>-3.7832937240600586</v>
      </c>
      <c r="Q175">
        <v>-3.6238646507263184</v>
      </c>
      <c r="R175">
        <v>-3.6927762031555176</v>
      </c>
      <c r="S175">
        <v>-5.6473169326782227</v>
      </c>
      <c r="T175">
        <v>-7.8596563339233398</v>
      </c>
      <c r="U175">
        <v>0.8633275032043457</v>
      </c>
    </row>
    <row r="176" spans="1:21">
      <c r="A176">
        <v>305</v>
      </c>
      <c r="B176">
        <v>-2.2815754413604736</v>
      </c>
      <c r="C176">
        <v>-3.5291609764099121</v>
      </c>
      <c r="D176">
        <v>-4.276057243347168</v>
      </c>
      <c r="E176">
        <v>-4.3250527381896973</v>
      </c>
      <c r="F176">
        <v>-4.5918855667114258</v>
      </c>
      <c r="G176">
        <v>-6.7246699333190918</v>
      </c>
      <c r="H176">
        <v>-8.7137413024902344</v>
      </c>
      <c r="I176">
        <v>-0.41865167021751404</v>
      </c>
      <c r="N176">
        <v>-2.1815755367279053</v>
      </c>
      <c r="O176">
        <v>-3.2291610240936279</v>
      </c>
      <c r="P176">
        <v>-3.776057243347168</v>
      </c>
      <c r="Q176">
        <v>-3.6250529289245605</v>
      </c>
      <c r="R176">
        <v>-3.6918854713439941</v>
      </c>
      <c r="S176">
        <v>-5.6746702194213867</v>
      </c>
      <c r="T176">
        <v>-7.5637416839599609</v>
      </c>
      <c r="U176">
        <v>0.83134829998016357</v>
      </c>
    </row>
    <row r="177" spans="1:21">
      <c r="A177">
        <v>306</v>
      </c>
      <c r="B177">
        <v>-2.2930309772491455</v>
      </c>
      <c r="C177">
        <v>-3.5100166797637939</v>
      </c>
      <c r="D177">
        <v>-4.2686152458190918</v>
      </c>
      <c r="E177">
        <v>-4.3262057304382324</v>
      </c>
      <c r="F177">
        <v>-4.5910205841064453</v>
      </c>
      <c r="G177">
        <v>-6.7493996620178223</v>
      </c>
      <c r="H177">
        <v>-8.4243907928466797</v>
      </c>
      <c r="I177">
        <v>-0.46138039231300354</v>
      </c>
      <c r="N177">
        <v>-2.1930310726165771</v>
      </c>
      <c r="O177">
        <v>-3.2100167274475098</v>
      </c>
      <c r="P177">
        <v>-3.7686152458190918</v>
      </c>
      <c r="Q177">
        <v>-3.6262059211730957</v>
      </c>
      <c r="R177">
        <v>-3.6910204887390137</v>
      </c>
      <c r="S177">
        <v>-5.6993999481201172</v>
      </c>
      <c r="T177">
        <v>-7.2743911743164063</v>
      </c>
      <c r="U177">
        <v>0.78861963748931885</v>
      </c>
    </row>
    <row r="178" spans="1:21">
      <c r="A178">
        <v>307</v>
      </c>
      <c r="B178">
        <v>-2.3042888641357422</v>
      </c>
      <c r="C178">
        <v>-3.4916951656341553</v>
      </c>
      <c r="D178">
        <v>-4.2609796524047852</v>
      </c>
      <c r="E178">
        <v>-4.327324390411377</v>
      </c>
      <c r="F178">
        <v>-4.5901823043823242</v>
      </c>
      <c r="G178">
        <v>-6.7711930274963379</v>
      </c>
      <c r="H178">
        <v>-8.1419506072998047</v>
      </c>
      <c r="I178">
        <v>-0.49636188149452209</v>
      </c>
      <c r="N178">
        <v>-2.2042889595031738</v>
      </c>
      <c r="O178">
        <v>-3.1916952133178711</v>
      </c>
      <c r="P178">
        <v>-3.7609796524047852</v>
      </c>
      <c r="Q178">
        <v>-3.6273245811462402</v>
      </c>
      <c r="R178">
        <v>-3.6901822090148926</v>
      </c>
      <c r="S178">
        <v>-5.7211933135986328</v>
      </c>
      <c r="T178">
        <v>-6.9919509887695313</v>
      </c>
      <c r="U178">
        <v>0.75363814830780029</v>
      </c>
    </row>
    <row r="179" spans="1:21">
      <c r="A179">
        <v>308</v>
      </c>
      <c r="B179">
        <v>-2.3153486251831055</v>
      </c>
      <c r="C179">
        <v>-3.4741683006286621</v>
      </c>
      <c r="D179">
        <v>-4.2531623840332031</v>
      </c>
      <c r="E179">
        <v>-4.3284101486206055</v>
      </c>
      <c r="F179">
        <v>-4.5893688201904297</v>
      </c>
      <c r="G179">
        <v>-6.7897477149963379</v>
      </c>
      <c r="H179">
        <v>-7.8661713600158691</v>
      </c>
      <c r="I179">
        <v>-0.53806805610656738</v>
      </c>
      <c r="N179">
        <v>-2.2153487205505371</v>
      </c>
      <c r="O179">
        <v>-3.1741683483123779</v>
      </c>
      <c r="P179">
        <v>-3.7531623840332031</v>
      </c>
      <c r="Q179">
        <v>-3.6284103393554688</v>
      </c>
      <c r="R179">
        <v>-3.689368724822998</v>
      </c>
      <c r="S179">
        <v>-5.7397480010986328</v>
      </c>
      <c r="T179">
        <v>-6.7161712646484375</v>
      </c>
      <c r="U179">
        <v>0.71193194389343262</v>
      </c>
    </row>
    <row r="180" spans="1:21">
      <c r="A180">
        <v>309</v>
      </c>
      <c r="B180">
        <v>-2.3262085914611816</v>
      </c>
      <c r="C180">
        <v>-3.4574081897735596</v>
      </c>
      <c r="D180">
        <v>-4.24517822265625</v>
      </c>
      <c r="E180">
        <v>-4.3294634819030762</v>
      </c>
      <c r="F180">
        <v>-4.5885801315307617</v>
      </c>
      <c r="G180">
        <v>-6.8047666549682617</v>
      </c>
      <c r="H180">
        <v>-7.597254753112793</v>
      </c>
      <c r="I180">
        <v>-0.58303874731063843</v>
      </c>
      <c r="N180">
        <v>-2.2262086868286133</v>
      </c>
      <c r="O180">
        <v>-3.1574082374572754</v>
      </c>
      <c r="P180">
        <v>-3.74517822265625</v>
      </c>
      <c r="Q180">
        <v>-3.6294636726379395</v>
      </c>
      <c r="R180">
        <v>-3.6885800361633301</v>
      </c>
      <c r="S180">
        <v>-5.7547664642333984</v>
      </c>
      <c r="T180">
        <v>-6.4472551345825195</v>
      </c>
      <c r="U180">
        <v>0.66696125268936157</v>
      </c>
    </row>
    <row r="181" spans="1:21">
      <c r="A181">
        <v>310</v>
      </c>
      <c r="B181">
        <v>-2.3368704319000244</v>
      </c>
      <c r="C181">
        <v>-3.4413838386535645</v>
      </c>
      <c r="D181">
        <v>-4.2370405197143555</v>
      </c>
      <c r="E181">
        <v>-4.3304839134216309</v>
      </c>
      <c r="F181">
        <v>-4.5878171920776367</v>
      </c>
      <c r="G181">
        <v>-6.8159670829772949</v>
      </c>
      <c r="H181">
        <v>-7.3352656364440918</v>
      </c>
      <c r="I181">
        <v>-0.63590431213378906</v>
      </c>
      <c r="N181">
        <v>-2.2368705272674561</v>
      </c>
      <c r="O181">
        <v>-3.1413838863372803</v>
      </c>
      <c r="P181">
        <v>-3.7370405197143555</v>
      </c>
      <c r="Q181">
        <v>-3.6304841041564941</v>
      </c>
      <c r="R181">
        <v>-3.6878170967102051</v>
      </c>
      <c r="S181">
        <v>-5.7659673690795898</v>
      </c>
      <c r="T181">
        <v>-6.1852655410766602</v>
      </c>
      <c r="U181">
        <v>0.61409568786621094</v>
      </c>
    </row>
    <row r="182" spans="1:21">
      <c r="A182">
        <v>311</v>
      </c>
      <c r="B182">
        <v>-2.3473324775695801</v>
      </c>
      <c r="C182">
        <v>-3.4260702133178711</v>
      </c>
      <c r="D182">
        <v>-4.2287616729736328</v>
      </c>
      <c r="E182">
        <v>-4.3314738273620605</v>
      </c>
      <c r="F182">
        <v>-4.5870766639709473</v>
      </c>
      <c r="G182">
        <v>-6.8230829238891602</v>
      </c>
      <c r="H182">
        <v>-7.0804572105407715</v>
      </c>
      <c r="I182">
        <v>-0.68526512384414673</v>
      </c>
      <c r="N182">
        <v>-2.2473325729370117</v>
      </c>
      <c r="O182">
        <v>-3.1260702610015869</v>
      </c>
      <c r="P182">
        <v>-3.7287616729736328</v>
      </c>
      <c r="Q182">
        <v>-3.6314740180969238</v>
      </c>
      <c r="R182">
        <v>-3.6870765686035156</v>
      </c>
      <c r="S182">
        <v>-5.7730827331542969</v>
      </c>
      <c r="T182">
        <v>-5.9304571151733398</v>
      </c>
      <c r="U182">
        <v>0.56473487615585327</v>
      </c>
    </row>
    <row r="183" spans="1:21">
      <c r="A183">
        <v>312</v>
      </c>
      <c r="B183">
        <v>-2.3575963973999023</v>
      </c>
      <c r="C183">
        <v>-3.4114389419555664</v>
      </c>
      <c r="D183">
        <v>-4.2203521728515625</v>
      </c>
      <c r="E183">
        <v>-4.3324341773986816</v>
      </c>
      <c r="F183">
        <v>-4.5863580703735352</v>
      </c>
      <c r="G183">
        <v>-6.8258829116821289</v>
      </c>
      <c r="H183">
        <v>-6.8326449394226074</v>
      </c>
      <c r="I183">
        <v>-0.7360268235206604</v>
      </c>
      <c r="N183">
        <v>-2.257596492767334</v>
      </c>
      <c r="O183">
        <v>-3.1114389896392822</v>
      </c>
      <c r="P183">
        <v>-3.7203521728515625</v>
      </c>
      <c r="Q183">
        <v>-3.6324343681335449</v>
      </c>
      <c r="R183">
        <v>-3.6863579750061035</v>
      </c>
      <c r="S183">
        <v>-5.7758827209472656</v>
      </c>
      <c r="T183">
        <v>-5.6826448440551758</v>
      </c>
      <c r="U183">
        <v>0.5139731764793396</v>
      </c>
    </row>
    <row r="184" spans="1:21">
      <c r="A184">
        <v>313</v>
      </c>
      <c r="B184">
        <v>-2.3676636219024658</v>
      </c>
      <c r="C184">
        <v>-3.3974668979644775</v>
      </c>
      <c r="D184">
        <v>-4.2118239402770996</v>
      </c>
      <c r="E184">
        <v>-4.333366870880127</v>
      </c>
      <c r="F184">
        <v>-4.5856614112854004</v>
      </c>
      <c r="G184">
        <v>-6.8241481781005859</v>
      </c>
      <c r="H184">
        <v>-6.5918326377868652</v>
      </c>
      <c r="I184">
        <v>-0.79310160875320435</v>
      </c>
      <c r="N184">
        <v>-2.2676637172698975</v>
      </c>
      <c r="O184">
        <v>-3.0974669456481934</v>
      </c>
      <c r="P184">
        <v>-3.7118239402770996</v>
      </c>
      <c r="Q184">
        <v>-3.6333670616149902</v>
      </c>
      <c r="R184">
        <v>-3.6856613159179688</v>
      </c>
      <c r="S184">
        <v>-5.7741479873657227</v>
      </c>
      <c r="T184">
        <v>-5.4418325424194336</v>
      </c>
      <c r="U184">
        <v>0.45689839124679565</v>
      </c>
    </row>
    <row r="185" spans="1:21">
      <c r="A185">
        <v>314</v>
      </c>
      <c r="B185">
        <v>-2.3775348663330078</v>
      </c>
      <c r="C185">
        <v>-3.3841261863708496</v>
      </c>
      <c r="D185">
        <v>-4.203188419342041</v>
      </c>
      <c r="E185">
        <v>-4.3342704772949219</v>
      </c>
      <c r="F185">
        <v>-4.584986686706543</v>
      </c>
      <c r="G185">
        <v>-6.8176975250244141</v>
      </c>
      <c r="H185">
        <v>-6.3582367897033691</v>
      </c>
      <c r="I185">
        <v>-0.8569868803024292</v>
      </c>
      <c r="N185">
        <v>-2.2775349617004395</v>
      </c>
      <c r="O185">
        <v>-3.0841262340545654</v>
      </c>
      <c r="P185">
        <v>-3.703188419342041</v>
      </c>
      <c r="Q185">
        <v>-3.6342706680297852</v>
      </c>
      <c r="R185">
        <v>-3.6849865913391113</v>
      </c>
      <c r="S185">
        <v>-5.7676973342895508</v>
      </c>
      <c r="T185">
        <v>-5.2082366943359375</v>
      </c>
      <c r="U185">
        <v>0.3930131196975708</v>
      </c>
    </row>
    <row r="186" spans="1:21">
      <c r="A186">
        <v>315</v>
      </c>
      <c r="B186">
        <v>-2.3872110843658447</v>
      </c>
      <c r="C186">
        <v>-3.3713951110839844</v>
      </c>
      <c r="D186">
        <v>-4.1944527626037598</v>
      </c>
      <c r="E186">
        <v>-4.3351483345031738</v>
      </c>
      <c r="F186">
        <v>-4.5843319892883301</v>
      </c>
      <c r="G186">
        <v>-6.8063850402832031</v>
      </c>
      <c r="H186">
        <v>-6.1321268081665039</v>
      </c>
      <c r="I186">
        <v>-0.92637455463409424</v>
      </c>
      <c r="N186">
        <v>-2.2872111797332764</v>
      </c>
      <c r="O186">
        <v>-3.0713951587677002</v>
      </c>
      <c r="P186">
        <v>-3.6944527626037598</v>
      </c>
      <c r="Q186">
        <v>-3.6351485252380371</v>
      </c>
      <c r="R186">
        <v>-3.6843318939208984</v>
      </c>
      <c r="S186">
        <v>-5.7563848495483398</v>
      </c>
      <c r="T186">
        <v>-4.9821271896362305</v>
      </c>
      <c r="U186">
        <v>0.32362544536590576</v>
      </c>
    </row>
    <row r="187" spans="1:21">
      <c r="A187">
        <v>316</v>
      </c>
      <c r="B187">
        <v>-2.3966958522796631</v>
      </c>
      <c r="C187">
        <v>-3.359245777130127</v>
      </c>
      <c r="D187">
        <v>-4.1856327056884766</v>
      </c>
      <c r="E187">
        <v>-4.33599853515625</v>
      </c>
      <c r="F187">
        <v>-4.5836973190307617</v>
      </c>
      <c r="G187">
        <v>-6.7901010513305664</v>
      </c>
      <c r="H187">
        <v>-5.9137763977050781</v>
      </c>
      <c r="I187">
        <v>-0.99315589666366577</v>
      </c>
      <c r="N187">
        <v>-2.2966959476470947</v>
      </c>
      <c r="O187">
        <v>-3.0592458248138428</v>
      </c>
      <c r="P187">
        <v>-3.6856327056884766</v>
      </c>
      <c r="Q187">
        <v>-3.6359987258911133</v>
      </c>
      <c r="R187">
        <v>-3.6836972236633301</v>
      </c>
      <c r="S187">
        <v>-5.7401008605957031</v>
      </c>
      <c r="T187">
        <v>-4.7637767791748047</v>
      </c>
      <c r="U187">
        <v>0.25684410333633423</v>
      </c>
    </row>
    <row r="188" spans="1:21">
      <c r="A188">
        <v>317</v>
      </c>
      <c r="B188">
        <v>-2.4059906005859375</v>
      </c>
      <c r="C188">
        <v>-3.3476569652557373</v>
      </c>
      <c r="D188">
        <v>-4.1767349243164063</v>
      </c>
      <c r="E188">
        <v>-4.3368239402770996</v>
      </c>
      <c r="F188">
        <v>-4.5830817222595215</v>
      </c>
      <c r="G188">
        <v>-6.7687778472900391</v>
      </c>
      <c r="H188">
        <v>-5.7031073570251465</v>
      </c>
      <c r="I188">
        <v>-1.055655837059021</v>
      </c>
      <c r="N188">
        <v>-2.3059906959533691</v>
      </c>
      <c r="O188">
        <v>-3.0476570129394531</v>
      </c>
      <c r="P188">
        <v>-3.6767349243164063</v>
      </c>
      <c r="Q188">
        <v>-3.6368241310119629</v>
      </c>
      <c r="R188">
        <v>-3.6830816268920898</v>
      </c>
      <c r="S188">
        <v>-5.7187776565551758</v>
      </c>
      <c r="T188">
        <v>-4.5531072616577148</v>
      </c>
      <c r="U188">
        <v>0.194344162940979</v>
      </c>
    </row>
    <row r="189" spans="1:21">
      <c r="A189">
        <v>318</v>
      </c>
      <c r="B189">
        <v>-2.4150981903076172</v>
      </c>
      <c r="C189">
        <v>-3.3366053104400635</v>
      </c>
      <c r="D189">
        <v>-4.1677713394165039</v>
      </c>
      <c r="E189">
        <v>-4.3376250267028809</v>
      </c>
      <c r="F189">
        <v>-4.5824847221374512</v>
      </c>
      <c r="G189">
        <v>-6.7423868179321289</v>
      </c>
      <c r="H189">
        <v>-5.4999613761901855</v>
      </c>
      <c r="I189">
        <v>-1.1311211585998535</v>
      </c>
      <c r="N189">
        <v>-2.3150982856750488</v>
      </c>
      <c r="O189">
        <v>-3.0366053581237793</v>
      </c>
      <c r="P189">
        <v>-3.6677713394165039</v>
      </c>
      <c r="Q189">
        <v>-3.6376252174377441</v>
      </c>
      <c r="R189">
        <v>-3.6824846267700195</v>
      </c>
      <c r="S189">
        <v>-5.6923866271972656</v>
      </c>
      <c r="T189">
        <v>-4.3499612808227539</v>
      </c>
      <c r="U189">
        <v>0.11887884140014648</v>
      </c>
    </row>
    <row r="190" spans="1:21">
      <c r="A190">
        <v>319</v>
      </c>
      <c r="B190">
        <v>-2.4240198135375977</v>
      </c>
      <c r="C190">
        <v>-3.3260693550109863</v>
      </c>
      <c r="D190">
        <v>-4.1587495803833008</v>
      </c>
      <c r="E190">
        <v>-4.3384017944335938</v>
      </c>
      <c r="F190">
        <v>-4.5819053649902344</v>
      </c>
      <c r="G190">
        <v>-6.7109279632568359</v>
      </c>
      <c r="H190">
        <v>-5.3051166534423828</v>
      </c>
      <c r="I190">
        <v>-1.1956924200057983</v>
      </c>
      <c r="N190">
        <v>-2.3240199089050293</v>
      </c>
      <c r="O190">
        <v>-3.0260694026947021</v>
      </c>
      <c r="P190">
        <v>-3.6587495803833008</v>
      </c>
      <c r="Q190">
        <v>-3.638401985168457</v>
      </c>
      <c r="R190">
        <v>-3.6819052696228027</v>
      </c>
      <c r="S190">
        <v>-5.6609277725219727</v>
      </c>
      <c r="T190">
        <v>-4.1551170349121094</v>
      </c>
      <c r="U190">
        <v>5.430757999420166E-2</v>
      </c>
    </row>
    <row r="191" spans="1:21">
      <c r="A191">
        <v>320</v>
      </c>
      <c r="B191">
        <v>-2.4327597618103027</v>
      </c>
      <c r="C191">
        <v>-3.3160288333892822</v>
      </c>
      <c r="D191">
        <v>-4.1496777534484863</v>
      </c>
      <c r="E191">
        <v>-4.3391561508178711</v>
      </c>
      <c r="F191">
        <v>-4.5813441276550293</v>
      </c>
      <c r="G191">
        <v>-6.6744585037231445</v>
      </c>
      <c r="H191">
        <v>-5.1181163787841797</v>
      </c>
      <c r="I191">
        <v>-1.2963011264801025</v>
      </c>
      <c r="N191">
        <v>-2.3327598571777344</v>
      </c>
      <c r="O191">
        <v>-3.016028881072998</v>
      </c>
      <c r="P191">
        <v>-3.6496777534484863</v>
      </c>
      <c r="Q191">
        <v>-3.6391563415527344</v>
      </c>
      <c r="R191">
        <v>-3.6813440322875977</v>
      </c>
      <c r="S191">
        <v>-5.6244583129882813</v>
      </c>
      <c r="T191">
        <v>-3.9681165218353271</v>
      </c>
      <c r="U191">
        <v>-4.6301126480102539E-2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4"/>
  <dimension ref="A1:H200"/>
  <sheetViews>
    <sheetView workbookViewId="0">
      <selection activeCell="N34" sqref="N34"/>
    </sheetView>
  </sheetViews>
  <sheetFormatPr defaultRowHeight="12.75"/>
  <sheetData>
    <row r="1" spans="1:8">
      <c r="A1" s="16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</row>
    <row r="2" spans="1:8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</row>
    <row r="3" spans="1:8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</row>
    <row r="4" spans="1:8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</row>
    <row r="5" spans="1:8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</row>
    <row r="6" spans="1:8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</row>
    <row r="7" spans="1:8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</row>
    <row r="8" spans="1:8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</row>
    <row r="9" spans="1:8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</row>
    <row r="10" spans="1:8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</row>
    <row r="11" spans="1:8">
      <c r="A11">
        <v>1</v>
      </c>
      <c r="B11">
        <v>1</v>
      </c>
      <c r="C11">
        <v>1</v>
      </c>
      <c r="D11">
        <v>1</v>
      </c>
      <c r="E11">
        <v>1</v>
      </c>
      <c r="F11">
        <v>1</v>
      </c>
      <c r="G11">
        <v>1</v>
      </c>
      <c r="H11">
        <v>1</v>
      </c>
    </row>
    <row r="12" spans="1:8">
      <c r="A12">
        <v>1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</row>
    <row r="13" spans="1:8">
      <c r="A13">
        <v>1</v>
      </c>
      <c r="B13">
        <v>1</v>
      </c>
      <c r="C13">
        <v>1</v>
      </c>
      <c r="D13">
        <v>1</v>
      </c>
      <c r="E13">
        <v>1</v>
      </c>
      <c r="F13">
        <v>1</v>
      </c>
      <c r="G13">
        <v>1</v>
      </c>
      <c r="H13">
        <v>1</v>
      </c>
    </row>
    <row r="14" spans="1:8">
      <c r="A14">
        <v>1</v>
      </c>
      <c r="B14">
        <v>1</v>
      </c>
      <c r="C14">
        <v>1</v>
      </c>
      <c r="D14">
        <v>1</v>
      </c>
      <c r="E14">
        <v>1</v>
      </c>
      <c r="F14">
        <v>1</v>
      </c>
      <c r="G14">
        <v>1</v>
      </c>
      <c r="H14">
        <v>1</v>
      </c>
    </row>
    <row r="15" spans="1:8">
      <c r="A15">
        <v>1</v>
      </c>
      <c r="B15">
        <v>1</v>
      </c>
      <c r="C15">
        <v>1</v>
      </c>
      <c r="D15">
        <v>1</v>
      </c>
      <c r="E15">
        <v>1</v>
      </c>
      <c r="F15">
        <v>1</v>
      </c>
      <c r="G15">
        <v>1</v>
      </c>
      <c r="H15">
        <v>1</v>
      </c>
    </row>
    <row r="16" spans="1:8">
      <c r="A16">
        <v>1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  <c r="H16">
        <v>1</v>
      </c>
    </row>
    <row r="17" spans="1:8">
      <c r="A17">
        <v>1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</row>
    <row r="18" spans="1:8">
      <c r="A18">
        <v>1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</row>
    <row r="19" spans="1:8">
      <c r="A19">
        <v>1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</row>
    <row r="20" spans="1:8">
      <c r="A20">
        <v>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</row>
    <row r="21" spans="1:8">
      <c r="A21">
        <v>1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</row>
    <row r="22" spans="1:8">
      <c r="A22">
        <v>1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</row>
    <row r="23" spans="1:8">
      <c r="A23">
        <v>1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</row>
    <row r="24" spans="1:8">
      <c r="A24">
        <v>1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</row>
    <row r="25" spans="1:8">
      <c r="A25">
        <v>1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</row>
    <row r="26" spans="1:8">
      <c r="A26">
        <v>1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</row>
    <row r="27" spans="1:8">
      <c r="A27">
        <v>1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</row>
    <row r="28" spans="1:8">
      <c r="A28">
        <v>1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</row>
    <row r="29" spans="1:8">
      <c r="A29">
        <v>1</v>
      </c>
      <c r="B29">
        <v>1</v>
      </c>
      <c r="C29">
        <v>1</v>
      </c>
      <c r="D29">
        <v>1</v>
      </c>
      <c r="E29">
        <v>1</v>
      </c>
      <c r="F29">
        <v>1</v>
      </c>
      <c r="G29">
        <v>1</v>
      </c>
      <c r="H29">
        <v>1</v>
      </c>
    </row>
    <row r="30" spans="1:8">
      <c r="A30">
        <v>1</v>
      </c>
      <c r="B30">
        <v>1</v>
      </c>
      <c r="C30">
        <v>1</v>
      </c>
      <c r="D30">
        <v>1</v>
      </c>
      <c r="E30">
        <v>1</v>
      </c>
      <c r="F30">
        <v>1</v>
      </c>
      <c r="G30">
        <v>1</v>
      </c>
      <c r="H30">
        <v>1</v>
      </c>
    </row>
    <row r="31" spans="1:8">
      <c r="A31">
        <v>1</v>
      </c>
      <c r="B31">
        <v>1</v>
      </c>
      <c r="C31">
        <v>1</v>
      </c>
      <c r="D31">
        <v>1</v>
      </c>
      <c r="E31">
        <v>1</v>
      </c>
      <c r="F31">
        <v>1</v>
      </c>
      <c r="G31">
        <v>1</v>
      </c>
      <c r="H31">
        <v>1</v>
      </c>
    </row>
    <row r="32" spans="1:8">
      <c r="A32">
        <v>1</v>
      </c>
      <c r="B32">
        <v>1</v>
      </c>
      <c r="C32">
        <v>1</v>
      </c>
      <c r="D32">
        <v>1</v>
      </c>
      <c r="E32">
        <v>1</v>
      </c>
      <c r="F32">
        <v>1</v>
      </c>
      <c r="G32">
        <v>1</v>
      </c>
      <c r="H32">
        <v>1</v>
      </c>
    </row>
    <row r="33" spans="1:8">
      <c r="A33">
        <v>1</v>
      </c>
      <c r="B33">
        <v>1</v>
      </c>
      <c r="C33">
        <v>1</v>
      </c>
      <c r="D33">
        <v>1</v>
      </c>
      <c r="E33">
        <v>1</v>
      </c>
      <c r="F33">
        <v>1</v>
      </c>
      <c r="G33">
        <v>1</v>
      </c>
      <c r="H33">
        <v>1</v>
      </c>
    </row>
    <row r="34" spans="1:8">
      <c r="A34">
        <v>1</v>
      </c>
      <c r="B34">
        <v>1</v>
      </c>
      <c r="C34">
        <v>1</v>
      </c>
      <c r="D34">
        <v>1</v>
      </c>
      <c r="E34">
        <v>1</v>
      </c>
      <c r="F34">
        <v>1</v>
      </c>
      <c r="G34">
        <v>1</v>
      </c>
      <c r="H34">
        <v>1</v>
      </c>
    </row>
    <row r="35" spans="1:8">
      <c r="A35">
        <v>1</v>
      </c>
      <c r="B35">
        <v>1</v>
      </c>
      <c r="C35">
        <v>1</v>
      </c>
      <c r="D35">
        <v>1</v>
      </c>
      <c r="E35">
        <v>1</v>
      </c>
      <c r="F35">
        <v>1</v>
      </c>
      <c r="G35">
        <v>1</v>
      </c>
      <c r="H35">
        <v>1</v>
      </c>
    </row>
    <row r="36" spans="1:8">
      <c r="A36">
        <v>1</v>
      </c>
      <c r="B36">
        <v>1</v>
      </c>
      <c r="C36">
        <v>1</v>
      </c>
      <c r="D36">
        <v>1</v>
      </c>
      <c r="E36">
        <v>1</v>
      </c>
      <c r="F36">
        <v>1</v>
      </c>
      <c r="G36">
        <v>1</v>
      </c>
      <c r="H36">
        <v>1</v>
      </c>
    </row>
    <row r="37" spans="1:8">
      <c r="A37">
        <v>1</v>
      </c>
      <c r="B37">
        <v>1</v>
      </c>
      <c r="C37">
        <v>1</v>
      </c>
      <c r="D37">
        <v>1</v>
      </c>
      <c r="E37">
        <v>1</v>
      </c>
      <c r="F37">
        <v>1</v>
      </c>
      <c r="G37">
        <v>1</v>
      </c>
      <c r="H37">
        <v>1</v>
      </c>
    </row>
    <row r="38" spans="1:8">
      <c r="A38">
        <v>1</v>
      </c>
      <c r="B38">
        <v>1</v>
      </c>
      <c r="C38">
        <v>1</v>
      </c>
      <c r="D38">
        <v>1</v>
      </c>
      <c r="E38">
        <v>1</v>
      </c>
      <c r="F38">
        <v>1</v>
      </c>
      <c r="G38">
        <v>1</v>
      </c>
      <c r="H38">
        <v>1</v>
      </c>
    </row>
    <row r="39" spans="1:8">
      <c r="A39">
        <v>1</v>
      </c>
      <c r="B39">
        <v>1</v>
      </c>
      <c r="C39">
        <v>1</v>
      </c>
      <c r="D39">
        <v>1</v>
      </c>
      <c r="E39">
        <v>1</v>
      </c>
      <c r="F39">
        <v>1</v>
      </c>
      <c r="G39">
        <v>1</v>
      </c>
      <c r="H39">
        <v>1</v>
      </c>
    </row>
    <row r="40" spans="1:8">
      <c r="A40">
        <v>1</v>
      </c>
      <c r="B40">
        <v>1</v>
      </c>
      <c r="C40">
        <v>1</v>
      </c>
      <c r="D40">
        <v>1</v>
      </c>
      <c r="E40">
        <v>1</v>
      </c>
      <c r="F40">
        <v>1</v>
      </c>
      <c r="G40">
        <v>1</v>
      </c>
      <c r="H40">
        <v>1</v>
      </c>
    </row>
    <row r="41" spans="1:8">
      <c r="A41">
        <v>1</v>
      </c>
      <c r="B41">
        <v>1</v>
      </c>
      <c r="C41">
        <v>1</v>
      </c>
      <c r="D41">
        <v>1</v>
      </c>
      <c r="E41">
        <v>1</v>
      </c>
      <c r="F41">
        <v>1</v>
      </c>
      <c r="G41">
        <v>1</v>
      </c>
      <c r="H41">
        <v>1</v>
      </c>
    </row>
    <row r="42" spans="1:8">
      <c r="A42">
        <v>1</v>
      </c>
      <c r="B42">
        <v>1</v>
      </c>
      <c r="C42">
        <v>1</v>
      </c>
      <c r="D42">
        <v>1</v>
      </c>
      <c r="E42">
        <v>1</v>
      </c>
      <c r="F42">
        <v>1</v>
      </c>
      <c r="G42">
        <v>1</v>
      </c>
      <c r="H42">
        <v>1</v>
      </c>
    </row>
    <row r="43" spans="1:8">
      <c r="A43">
        <v>1</v>
      </c>
      <c r="B43">
        <v>1</v>
      </c>
      <c r="C43">
        <v>1</v>
      </c>
      <c r="D43">
        <v>1</v>
      </c>
      <c r="E43">
        <v>1</v>
      </c>
      <c r="F43">
        <v>1</v>
      </c>
      <c r="G43">
        <v>1</v>
      </c>
      <c r="H43">
        <v>1</v>
      </c>
    </row>
    <row r="44" spans="1:8">
      <c r="A44">
        <v>1</v>
      </c>
      <c r="B44">
        <v>1</v>
      </c>
      <c r="C44">
        <v>1</v>
      </c>
      <c r="D44">
        <v>1</v>
      </c>
      <c r="E44">
        <v>1</v>
      </c>
      <c r="F44">
        <v>1</v>
      </c>
      <c r="G44">
        <v>1</v>
      </c>
      <c r="H44">
        <v>1</v>
      </c>
    </row>
    <row r="45" spans="1:8">
      <c r="A45">
        <v>1</v>
      </c>
      <c r="B45">
        <v>1</v>
      </c>
      <c r="C45">
        <v>1</v>
      </c>
      <c r="D45">
        <v>1</v>
      </c>
      <c r="E45">
        <v>1</v>
      </c>
      <c r="F45">
        <v>1</v>
      </c>
      <c r="G45">
        <v>1</v>
      </c>
      <c r="H45">
        <v>1</v>
      </c>
    </row>
    <row r="46" spans="1:8">
      <c r="A46">
        <v>1</v>
      </c>
      <c r="B46">
        <v>1</v>
      </c>
      <c r="C46">
        <v>1</v>
      </c>
      <c r="D46">
        <v>1</v>
      </c>
      <c r="E46">
        <v>1</v>
      </c>
      <c r="F46">
        <v>1</v>
      </c>
      <c r="G46">
        <v>1</v>
      </c>
      <c r="H46">
        <v>1</v>
      </c>
    </row>
    <row r="47" spans="1:8">
      <c r="A47">
        <v>1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</row>
    <row r="48" spans="1:8">
      <c r="A48">
        <v>1</v>
      </c>
      <c r="B48">
        <v>1</v>
      </c>
      <c r="C48">
        <v>1</v>
      </c>
      <c r="D48">
        <v>1</v>
      </c>
      <c r="E48">
        <v>1</v>
      </c>
      <c r="F48">
        <v>1</v>
      </c>
      <c r="G48">
        <v>1</v>
      </c>
      <c r="H48">
        <v>1</v>
      </c>
    </row>
    <row r="49" spans="1:8">
      <c r="A49">
        <v>1</v>
      </c>
      <c r="B49">
        <v>1</v>
      </c>
      <c r="C49">
        <v>1</v>
      </c>
      <c r="D49">
        <v>1</v>
      </c>
      <c r="E49">
        <v>1</v>
      </c>
      <c r="F49">
        <v>1</v>
      </c>
      <c r="G49">
        <v>1</v>
      </c>
      <c r="H49">
        <v>1</v>
      </c>
    </row>
    <row r="50" spans="1:8">
      <c r="A50">
        <v>1</v>
      </c>
      <c r="B50">
        <v>1</v>
      </c>
      <c r="C50">
        <v>1</v>
      </c>
      <c r="D50">
        <v>1</v>
      </c>
      <c r="E50">
        <v>1</v>
      </c>
      <c r="F50">
        <v>1</v>
      </c>
      <c r="G50">
        <v>1</v>
      </c>
      <c r="H50">
        <v>1</v>
      </c>
    </row>
    <row r="51" spans="1:8">
      <c r="A51">
        <v>1</v>
      </c>
      <c r="B51">
        <v>1</v>
      </c>
      <c r="C51">
        <v>1</v>
      </c>
      <c r="D51">
        <v>1</v>
      </c>
      <c r="E51">
        <v>1</v>
      </c>
      <c r="F51">
        <v>1</v>
      </c>
      <c r="G51">
        <v>1</v>
      </c>
      <c r="H51">
        <v>1</v>
      </c>
    </row>
    <row r="52" spans="1:8">
      <c r="A52">
        <v>1</v>
      </c>
      <c r="B52">
        <v>1</v>
      </c>
      <c r="C52">
        <v>1</v>
      </c>
      <c r="D52">
        <v>1</v>
      </c>
      <c r="E52">
        <v>1</v>
      </c>
      <c r="F52">
        <v>1</v>
      </c>
      <c r="G52">
        <v>1</v>
      </c>
      <c r="H52">
        <v>1</v>
      </c>
    </row>
    <row r="53" spans="1:8">
      <c r="A53">
        <v>1</v>
      </c>
      <c r="B53">
        <v>1</v>
      </c>
      <c r="C53">
        <v>1</v>
      </c>
      <c r="D53">
        <v>1</v>
      </c>
      <c r="E53">
        <v>1</v>
      </c>
      <c r="F53">
        <v>1</v>
      </c>
      <c r="G53">
        <v>1</v>
      </c>
      <c r="H53">
        <v>1</v>
      </c>
    </row>
    <row r="54" spans="1:8">
      <c r="A54">
        <v>1</v>
      </c>
      <c r="B54">
        <v>1</v>
      </c>
      <c r="C54">
        <v>1</v>
      </c>
      <c r="D54">
        <v>1</v>
      </c>
      <c r="E54">
        <v>1</v>
      </c>
      <c r="F54">
        <v>1</v>
      </c>
      <c r="G54">
        <v>1</v>
      </c>
      <c r="H54">
        <v>1</v>
      </c>
    </row>
    <row r="55" spans="1:8">
      <c r="A55">
        <v>1</v>
      </c>
      <c r="B55">
        <v>1</v>
      </c>
      <c r="C55">
        <v>1</v>
      </c>
      <c r="D55">
        <v>1</v>
      </c>
      <c r="E55">
        <v>1</v>
      </c>
      <c r="F55">
        <v>1</v>
      </c>
      <c r="G55">
        <v>1</v>
      </c>
      <c r="H55">
        <v>1</v>
      </c>
    </row>
    <row r="56" spans="1:8">
      <c r="A56">
        <v>1</v>
      </c>
      <c r="B56">
        <v>1</v>
      </c>
      <c r="C56">
        <v>1</v>
      </c>
      <c r="D56">
        <v>1</v>
      </c>
      <c r="E56">
        <v>1</v>
      </c>
      <c r="F56">
        <v>1</v>
      </c>
      <c r="G56">
        <v>1</v>
      </c>
      <c r="H56">
        <v>1</v>
      </c>
    </row>
    <row r="57" spans="1:8">
      <c r="A57">
        <v>1</v>
      </c>
      <c r="B57">
        <v>1</v>
      </c>
      <c r="C57">
        <v>1</v>
      </c>
      <c r="D57">
        <v>1</v>
      </c>
      <c r="E57">
        <v>1</v>
      </c>
      <c r="F57">
        <v>1</v>
      </c>
      <c r="G57">
        <v>1</v>
      </c>
      <c r="H57">
        <v>1</v>
      </c>
    </row>
    <row r="58" spans="1:8">
      <c r="A58">
        <v>1</v>
      </c>
      <c r="B58">
        <v>1</v>
      </c>
      <c r="C58">
        <v>1</v>
      </c>
      <c r="D58">
        <v>1</v>
      </c>
      <c r="E58">
        <v>1</v>
      </c>
      <c r="F58">
        <v>1</v>
      </c>
      <c r="G58">
        <v>1</v>
      </c>
      <c r="H58">
        <v>1</v>
      </c>
    </row>
    <row r="59" spans="1:8">
      <c r="A59">
        <v>1</v>
      </c>
      <c r="B59">
        <v>1</v>
      </c>
      <c r="C59">
        <v>1</v>
      </c>
      <c r="D59">
        <v>1</v>
      </c>
      <c r="E59">
        <v>1</v>
      </c>
      <c r="F59">
        <v>1</v>
      </c>
      <c r="G59">
        <v>1</v>
      </c>
      <c r="H59">
        <v>1</v>
      </c>
    </row>
    <row r="60" spans="1:8">
      <c r="A60">
        <v>1</v>
      </c>
      <c r="B60">
        <v>1</v>
      </c>
      <c r="C60">
        <v>1</v>
      </c>
      <c r="D60">
        <v>1</v>
      </c>
      <c r="E60">
        <v>1</v>
      </c>
      <c r="F60">
        <v>1</v>
      </c>
      <c r="G60">
        <v>1</v>
      </c>
      <c r="H60">
        <v>1</v>
      </c>
    </row>
    <row r="61" spans="1:8">
      <c r="A61">
        <v>1</v>
      </c>
      <c r="B61">
        <v>1</v>
      </c>
      <c r="C61">
        <v>1</v>
      </c>
      <c r="D61">
        <v>1</v>
      </c>
      <c r="E61">
        <v>1</v>
      </c>
      <c r="F61">
        <v>1</v>
      </c>
      <c r="G61">
        <v>1</v>
      </c>
      <c r="H61">
        <v>1</v>
      </c>
    </row>
    <row r="62" spans="1:8">
      <c r="A62">
        <v>1</v>
      </c>
      <c r="B62">
        <v>1</v>
      </c>
      <c r="C62">
        <v>1</v>
      </c>
      <c r="D62">
        <v>1</v>
      </c>
      <c r="E62">
        <v>1</v>
      </c>
      <c r="F62">
        <v>1</v>
      </c>
      <c r="G62">
        <v>1</v>
      </c>
      <c r="H62">
        <v>1</v>
      </c>
    </row>
    <row r="63" spans="1:8">
      <c r="A63">
        <v>1</v>
      </c>
      <c r="B63">
        <v>1</v>
      </c>
      <c r="C63">
        <v>1</v>
      </c>
      <c r="D63">
        <v>1</v>
      </c>
      <c r="E63">
        <v>1</v>
      </c>
      <c r="F63">
        <v>1</v>
      </c>
      <c r="G63">
        <v>1</v>
      </c>
      <c r="H63">
        <v>1</v>
      </c>
    </row>
    <row r="64" spans="1:8">
      <c r="A64">
        <v>1</v>
      </c>
      <c r="B64">
        <v>1</v>
      </c>
      <c r="C64">
        <v>1</v>
      </c>
      <c r="D64">
        <v>1</v>
      </c>
      <c r="E64">
        <v>1</v>
      </c>
      <c r="F64">
        <v>1</v>
      </c>
      <c r="G64">
        <v>1</v>
      </c>
      <c r="H64">
        <v>1</v>
      </c>
    </row>
    <row r="65" spans="1:8">
      <c r="A65">
        <v>1</v>
      </c>
      <c r="B65">
        <v>1</v>
      </c>
      <c r="C65">
        <v>1</v>
      </c>
      <c r="D65">
        <v>1</v>
      </c>
      <c r="E65">
        <v>1</v>
      </c>
      <c r="F65">
        <v>1</v>
      </c>
      <c r="G65">
        <v>1</v>
      </c>
      <c r="H65">
        <v>1</v>
      </c>
    </row>
    <row r="66" spans="1:8">
      <c r="A66">
        <v>1</v>
      </c>
      <c r="B66">
        <v>1</v>
      </c>
      <c r="C66">
        <v>1</v>
      </c>
      <c r="D66">
        <v>1</v>
      </c>
      <c r="E66">
        <v>1</v>
      </c>
      <c r="F66">
        <v>1</v>
      </c>
      <c r="G66">
        <v>1</v>
      </c>
      <c r="H66">
        <v>1</v>
      </c>
    </row>
    <row r="67" spans="1:8">
      <c r="A67">
        <v>1</v>
      </c>
      <c r="B67">
        <v>1</v>
      </c>
      <c r="C67">
        <v>1</v>
      </c>
      <c r="D67">
        <v>1</v>
      </c>
      <c r="E67">
        <v>1</v>
      </c>
      <c r="F67">
        <v>1</v>
      </c>
      <c r="G67">
        <v>1</v>
      </c>
      <c r="H67">
        <v>1</v>
      </c>
    </row>
    <row r="68" spans="1:8">
      <c r="A68">
        <v>1</v>
      </c>
      <c r="B68">
        <v>1</v>
      </c>
      <c r="C68">
        <v>1</v>
      </c>
      <c r="D68">
        <v>1</v>
      </c>
      <c r="E68">
        <v>1</v>
      </c>
      <c r="F68">
        <v>1</v>
      </c>
      <c r="G68">
        <v>1</v>
      </c>
      <c r="H68">
        <v>1</v>
      </c>
    </row>
    <row r="69" spans="1:8">
      <c r="A69">
        <v>1</v>
      </c>
      <c r="B69">
        <v>1</v>
      </c>
      <c r="C69">
        <v>1</v>
      </c>
      <c r="D69">
        <v>1</v>
      </c>
      <c r="E69">
        <v>1</v>
      </c>
      <c r="F69">
        <v>1</v>
      </c>
      <c r="G69">
        <v>1</v>
      </c>
      <c r="H69">
        <v>1</v>
      </c>
    </row>
    <row r="70" spans="1:8">
      <c r="A70">
        <v>1</v>
      </c>
      <c r="B70">
        <v>1</v>
      </c>
      <c r="C70">
        <v>1</v>
      </c>
      <c r="D70">
        <v>1</v>
      </c>
      <c r="E70">
        <v>1</v>
      </c>
      <c r="F70">
        <v>1</v>
      </c>
      <c r="G70">
        <v>1</v>
      </c>
      <c r="H70">
        <v>1</v>
      </c>
    </row>
    <row r="71" spans="1:8">
      <c r="A71">
        <v>1</v>
      </c>
      <c r="B71">
        <v>1</v>
      </c>
      <c r="C71">
        <v>1</v>
      </c>
      <c r="D71">
        <v>1</v>
      </c>
      <c r="E71">
        <v>1</v>
      </c>
      <c r="F71">
        <v>1</v>
      </c>
      <c r="G71">
        <v>1</v>
      </c>
      <c r="H71">
        <v>1</v>
      </c>
    </row>
    <row r="72" spans="1:8">
      <c r="A72">
        <v>1</v>
      </c>
      <c r="B72">
        <v>1</v>
      </c>
      <c r="C72">
        <v>1</v>
      </c>
      <c r="D72">
        <v>1</v>
      </c>
      <c r="E72">
        <v>1</v>
      </c>
      <c r="F72">
        <v>1</v>
      </c>
      <c r="G72">
        <v>1</v>
      </c>
      <c r="H72">
        <v>1</v>
      </c>
    </row>
    <row r="73" spans="1:8">
      <c r="A73">
        <v>1</v>
      </c>
      <c r="B73">
        <v>1</v>
      </c>
      <c r="C73">
        <v>1</v>
      </c>
      <c r="D73">
        <v>1</v>
      </c>
      <c r="E73">
        <v>1</v>
      </c>
      <c r="F73">
        <v>1</v>
      </c>
      <c r="G73">
        <v>1</v>
      </c>
      <c r="H73">
        <v>1</v>
      </c>
    </row>
    <row r="74" spans="1:8">
      <c r="A74">
        <v>1</v>
      </c>
      <c r="B74">
        <v>1</v>
      </c>
      <c r="C74">
        <v>1</v>
      </c>
      <c r="D74">
        <v>1</v>
      </c>
      <c r="E74">
        <v>1</v>
      </c>
      <c r="F74">
        <v>1</v>
      </c>
      <c r="G74">
        <v>1</v>
      </c>
      <c r="H74">
        <v>1</v>
      </c>
    </row>
    <row r="75" spans="1:8">
      <c r="A75">
        <v>1</v>
      </c>
      <c r="B75">
        <v>1</v>
      </c>
      <c r="C75">
        <v>1</v>
      </c>
      <c r="D75">
        <v>1</v>
      </c>
      <c r="E75">
        <v>1</v>
      </c>
      <c r="F75">
        <v>1</v>
      </c>
      <c r="G75">
        <v>1</v>
      </c>
      <c r="H75">
        <v>1</v>
      </c>
    </row>
    <row r="76" spans="1:8">
      <c r="A76">
        <v>1</v>
      </c>
      <c r="B76">
        <v>1</v>
      </c>
      <c r="C76">
        <v>1</v>
      </c>
      <c r="D76">
        <v>1</v>
      </c>
      <c r="E76">
        <v>1</v>
      </c>
      <c r="F76">
        <v>1</v>
      </c>
      <c r="G76">
        <v>1</v>
      </c>
      <c r="H76">
        <v>1</v>
      </c>
    </row>
    <row r="77" spans="1:8">
      <c r="A77">
        <v>1</v>
      </c>
      <c r="B77">
        <v>1</v>
      </c>
      <c r="C77">
        <v>1</v>
      </c>
      <c r="D77">
        <v>1</v>
      </c>
      <c r="E77">
        <v>1</v>
      </c>
      <c r="F77">
        <v>1</v>
      </c>
      <c r="G77">
        <v>1</v>
      </c>
      <c r="H77">
        <v>1</v>
      </c>
    </row>
    <row r="78" spans="1:8">
      <c r="A78">
        <v>1</v>
      </c>
      <c r="B78">
        <v>1</v>
      </c>
      <c r="C78">
        <v>1</v>
      </c>
      <c r="D78">
        <v>1</v>
      </c>
      <c r="E78">
        <v>1</v>
      </c>
      <c r="F78">
        <v>1</v>
      </c>
      <c r="G78">
        <v>1</v>
      </c>
      <c r="H78">
        <v>1</v>
      </c>
    </row>
    <row r="79" spans="1:8">
      <c r="A79">
        <v>1</v>
      </c>
      <c r="B79">
        <v>1</v>
      </c>
      <c r="C79">
        <v>1</v>
      </c>
      <c r="D79">
        <v>1</v>
      </c>
      <c r="E79">
        <v>1</v>
      </c>
      <c r="F79">
        <v>1</v>
      </c>
      <c r="G79">
        <v>1</v>
      </c>
      <c r="H79">
        <v>1</v>
      </c>
    </row>
    <row r="80" spans="1:8">
      <c r="A80">
        <v>1</v>
      </c>
      <c r="B80">
        <v>1</v>
      </c>
      <c r="C80">
        <v>1</v>
      </c>
      <c r="D80">
        <v>1</v>
      </c>
      <c r="E80">
        <v>1</v>
      </c>
      <c r="F80">
        <v>1</v>
      </c>
      <c r="G80">
        <v>1</v>
      </c>
      <c r="H80">
        <v>1</v>
      </c>
    </row>
    <row r="81" spans="1:8">
      <c r="A81">
        <v>1</v>
      </c>
      <c r="B81">
        <v>1</v>
      </c>
      <c r="C81">
        <v>1</v>
      </c>
      <c r="D81">
        <v>1</v>
      </c>
      <c r="E81">
        <v>1</v>
      </c>
      <c r="F81">
        <v>1</v>
      </c>
      <c r="G81">
        <v>1</v>
      </c>
      <c r="H81">
        <v>1</v>
      </c>
    </row>
    <row r="82" spans="1:8">
      <c r="A82">
        <v>1</v>
      </c>
      <c r="B82">
        <v>1</v>
      </c>
      <c r="C82">
        <v>1</v>
      </c>
      <c r="D82">
        <v>1</v>
      </c>
      <c r="E82">
        <v>1</v>
      </c>
      <c r="F82">
        <v>1</v>
      </c>
      <c r="G82">
        <v>1</v>
      </c>
      <c r="H82">
        <v>1</v>
      </c>
    </row>
    <row r="83" spans="1:8">
      <c r="A83">
        <v>1</v>
      </c>
      <c r="B83">
        <v>1</v>
      </c>
      <c r="C83">
        <v>1</v>
      </c>
      <c r="D83">
        <v>1</v>
      </c>
      <c r="E83">
        <v>1</v>
      </c>
      <c r="F83">
        <v>1</v>
      </c>
      <c r="G83">
        <v>1</v>
      </c>
      <c r="H83">
        <v>1</v>
      </c>
    </row>
    <row r="84" spans="1:8">
      <c r="A84">
        <v>1</v>
      </c>
      <c r="B84">
        <v>1</v>
      </c>
      <c r="C84">
        <v>1</v>
      </c>
      <c r="D84">
        <v>1</v>
      </c>
      <c r="E84">
        <v>1</v>
      </c>
      <c r="F84">
        <v>1</v>
      </c>
      <c r="G84">
        <v>1</v>
      </c>
      <c r="H84">
        <v>1</v>
      </c>
    </row>
    <row r="85" spans="1:8">
      <c r="A85">
        <v>1</v>
      </c>
      <c r="B85">
        <v>1</v>
      </c>
      <c r="C85">
        <v>1</v>
      </c>
      <c r="D85">
        <v>1</v>
      </c>
      <c r="E85">
        <v>1</v>
      </c>
      <c r="F85">
        <v>1</v>
      </c>
      <c r="G85">
        <v>1</v>
      </c>
      <c r="H85">
        <v>1</v>
      </c>
    </row>
    <row r="86" spans="1:8">
      <c r="A86">
        <v>1</v>
      </c>
      <c r="B86">
        <v>1</v>
      </c>
      <c r="C86">
        <v>1</v>
      </c>
      <c r="D86">
        <v>1</v>
      </c>
      <c r="E86">
        <v>1</v>
      </c>
      <c r="F86">
        <v>1</v>
      </c>
      <c r="G86">
        <v>1</v>
      </c>
      <c r="H86">
        <v>1</v>
      </c>
    </row>
    <row r="87" spans="1:8">
      <c r="A87">
        <v>1</v>
      </c>
      <c r="B87">
        <v>1</v>
      </c>
      <c r="C87">
        <v>1</v>
      </c>
      <c r="D87">
        <v>1</v>
      </c>
      <c r="E87">
        <v>1</v>
      </c>
      <c r="F87">
        <v>1</v>
      </c>
      <c r="G87">
        <v>1</v>
      </c>
      <c r="H87">
        <v>1</v>
      </c>
    </row>
    <row r="88" spans="1:8">
      <c r="A88">
        <v>1</v>
      </c>
      <c r="B88">
        <v>1</v>
      </c>
      <c r="C88">
        <v>1</v>
      </c>
      <c r="D88">
        <v>1</v>
      </c>
      <c r="E88">
        <v>1</v>
      </c>
      <c r="F88">
        <v>1</v>
      </c>
      <c r="G88">
        <v>1</v>
      </c>
      <c r="H88">
        <v>1</v>
      </c>
    </row>
    <row r="89" spans="1:8">
      <c r="A89">
        <v>1</v>
      </c>
      <c r="B89">
        <v>1</v>
      </c>
      <c r="C89">
        <v>1</v>
      </c>
      <c r="D89">
        <v>1</v>
      </c>
      <c r="E89">
        <v>1</v>
      </c>
      <c r="F89">
        <v>1</v>
      </c>
      <c r="G89">
        <v>1</v>
      </c>
      <c r="H89">
        <v>1</v>
      </c>
    </row>
    <row r="90" spans="1:8">
      <c r="A90">
        <v>1</v>
      </c>
      <c r="B90">
        <v>1</v>
      </c>
      <c r="C90">
        <v>1</v>
      </c>
      <c r="D90">
        <v>1</v>
      </c>
      <c r="E90">
        <v>1</v>
      </c>
      <c r="F90">
        <v>1</v>
      </c>
      <c r="G90">
        <v>1</v>
      </c>
      <c r="H90">
        <v>1</v>
      </c>
    </row>
    <row r="91" spans="1:8">
      <c r="A91">
        <v>1</v>
      </c>
      <c r="B91">
        <v>1</v>
      </c>
      <c r="C91">
        <v>1</v>
      </c>
      <c r="D91">
        <v>1</v>
      </c>
      <c r="E91">
        <v>1</v>
      </c>
      <c r="F91">
        <v>1</v>
      </c>
      <c r="G91">
        <v>1</v>
      </c>
      <c r="H91">
        <v>1</v>
      </c>
    </row>
    <row r="92" spans="1:8">
      <c r="A92">
        <v>1</v>
      </c>
      <c r="B92">
        <v>1</v>
      </c>
      <c r="C92">
        <v>1</v>
      </c>
      <c r="D92">
        <v>1</v>
      </c>
      <c r="E92">
        <v>1</v>
      </c>
      <c r="F92">
        <v>1</v>
      </c>
      <c r="G92">
        <v>1</v>
      </c>
      <c r="H92">
        <v>1</v>
      </c>
    </row>
    <row r="93" spans="1:8">
      <c r="A93">
        <v>1</v>
      </c>
      <c r="B93">
        <v>1</v>
      </c>
      <c r="C93">
        <v>1</v>
      </c>
      <c r="D93">
        <v>1</v>
      </c>
      <c r="E93">
        <v>1</v>
      </c>
      <c r="F93">
        <v>1</v>
      </c>
      <c r="G93">
        <v>1</v>
      </c>
      <c r="H93">
        <v>1</v>
      </c>
    </row>
    <row r="94" spans="1:8">
      <c r="A94">
        <v>1</v>
      </c>
      <c r="B94">
        <v>1</v>
      </c>
      <c r="C94">
        <v>1</v>
      </c>
      <c r="D94">
        <v>1</v>
      </c>
      <c r="E94">
        <v>1</v>
      </c>
      <c r="F94">
        <v>1</v>
      </c>
      <c r="G94">
        <v>1</v>
      </c>
      <c r="H94">
        <v>1</v>
      </c>
    </row>
    <row r="95" spans="1:8">
      <c r="A95">
        <v>1</v>
      </c>
      <c r="B95">
        <v>1</v>
      </c>
      <c r="C95">
        <v>1</v>
      </c>
      <c r="D95">
        <v>1</v>
      </c>
      <c r="E95">
        <v>1</v>
      </c>
      <c r="F95">
        <v>1</v>
      </c>
      <c r="G95">
        <v>1</v>
      </c>
      <c r="H95">
        <v>1</v>
      </c>
    </row>
    <row r="96" spans="1:8">
      <c r="A96">
        <v>1</v>
      </c>
      <c r="B96">
        <v>1</v>
      </c>
      <c r="C96">
        <v>1</v>
      </c>
      <c r="D96">
        <v>1</v>
      </c>
      <c r="E96">
        <v>1</v>
      </c>
      <c r="F96">
        <v>1</v>
      </c>
      <c r="G96">
        <v>1</v>
      </c>
      <c r="H96">
        <v>1</v>
      </c>
    </row>
    <row r="97" spans="1:8">
      <c r="A97">
        <v>1</v>
      </c>
      <c r="B97">
        <v>1</v>
      </c>
      <c r="C97">
        <v>1</v>
      </c>
      <c r="D97">
        <v>1</v>
      </c>
      <c r="E97">
        <v>1</v>
      </c>
      <c r="F97">
        <v>1</v>
      </c>
      <c r="G97">
        <v>1</v>
      </c>
      <c r="H97">
        <v>1</v>
      </c>
    </row>
    <row r="98" spans="1:8">
      <c r="A98">
        <v>1</v>
      </c>
      <c r="B98">
        <v>1</v>
      </c>
      <c r="C98">
        <v>1</v>
      </c>
      <c r="D98">
        <v>1</v>
      </c>
      <c r="E98">
        <v>1</v>
      </c>
      <c r="F98">
        <v>1</v>
      </c>
      <c r="G98">
        <v>1</v>
      </c>
      <c r="H98">
        <v>1</v>
      </c>
    </row>
    <row r="99" spans="1:8">
      <c r="A99">
        <v>1</v>
      </c>
      <c r="B99">
        <v>1</v>
      </c>
      <c r="C99">
        <v>1</v>
      </c>
      <c r="D99">
        <v>1</v>
      </c>
      <c r="E99">
        <v>1</v>
      </c>
      <c r="F99">
        <v>1</v>
      </c>
      <c r="G99">
        <v>1</v>
      </c>
      <c r="H99">
        <v>1</v>
      </c>
    </row>
    <row r="100" spans="1:8">
      <c r="A100">
        <v>1</v>
      </c>
      <c r="B100">
        <v>1</v>
      </c>
      <c r="C100">
        <v>1</v>
      </c>
      <c r="D100">
        <v>1</v>
      </c>
      <c r="E100">
        <v>1</v>
      </c>
      <c r="F100">
        <v>1</v>
      </c>
      <c r="G100">
        <v>1</v>
      </c>
      <c r="H100">
        <v>1</v>
      </c>
    </row>
    <row r="101" spans="1:8">
      <c r="A101">
        <v>1</v>
      </c>
      <c r="B101">
        <v>1</v>
      </c>
      <c r="C101">
        <v>1</v>
      </c>
      <c r="D101">
        <v>1</v>
      </c>
      <c r="E101">
        <v>1</v>
      </c>
      <c r="F101">
        <v>1</v>
      </c>
      <c r="G101">
        <v>1</v>
      </c>
      <c r="H101">
        <v>1</v>
      </c>
    </row>
    <row r="102" spans="1:8">
      <c r="A102">
        <v>1</v>
      </c>
      <c r="B102">
        <v>1</v>
      </c>
      <c r="C102">
        <v>1</v>
      </c>
      <c r="D102">
        <v>1</v>
      </c>
      <c r="E102">
        <v>1</v>
      </c>
      <c r="F102">
        <v>1</v>
      </c>
      <c r="G102">
        <v>1</v>
      </c>
      <c r="H102">
        <v>1</v>
      </c>
    </row>
    <row r="103" spans="1:8">
      <c r="A103">
        <v>1</v>
      </c>
      <c r="B103">
        <v>1</v>
      </c>
      <c r="C103">
        <v>1</v>
      </c>
      <c r="D103">
        <v>1</v>
      </c>
      <c r="E103">
        <v>1</v>
      </c>
      <c r="F103">
        <v>1</v>
      </c>
      <c r="G103">
        <v>1</v>
      </c>
      <c r="H103">
        <v>1</v>
      </c>
    </row>
    <row r="104" spans="1:8">
      <c r="A104">
        <v>1</v>
      </c>
      <c r="B104">
        <v>1</v>
      </c>
      <c r="C104">
        <v>1</v>
      </c>
      <c r="D104">
        <v>1</v>
      </c>
      <c r="E104">
        <v>1</v>
      </c>
      <c r="F104">
        <v>1</v>
      </c>
      <c r="G104">
        <v>1</v>
      </c>
      <c r="H104">
        <v>1</v>
      </c>
    </row>
    <row r="105" spans="1:8">
      <c r="A105">
        <v>1</v>
      </c>
      <c r="B105">
        <v>1</v>
      </c>
      <c r="C105">
        <v>1</v>
      </c>
      <c r="D105">
        <v>1</v>
      </c>
      <c r="E105">
        <v>1</v>
      </c>
      <c r="F105">
        <v>1</v>
      </c>
      <c r="G105">
        <v>1</v>
      </c>
      <c r="H105">
        <v>1</v>
      </c>
    </row>
    <row r="106" spans="1:8">
      <c r="A106">
        <v>1</v>
      </c>
      <c r="B106">
        <v>1</v>
      </c>
      <c r="C106">
        <v>1</v>
      </c>
      <c r="D106">
        <v>1</v>
      </c>
      <c r="E106">
        <v>1</v>
      </c>
      <c r="F106">
        <v>1</v>
      </c>
      <c r="G106">
        <v>1</v>
      </c>
      <c r="H106">
        <v>1</v>
      </c>
    </row>
    <row r="107" spans="1:8">
      <c r="A107">
        <v>1</v>
      </c>
      <c r="B107">
        <v>1</v>
      </c>
      <c r="C107">
        <v>1</v>
      </c>
      <c r="D107">
        <v>1</v>
      </c>
      <c r="E107">
        <v>1</v>
      </c>
      <c r="F107">
        <v>1</v>
      </c>
      <c r="G107">
        <v>1</v>
      </c>
      <c r="H107">
        <v>1</v>
      </c>
    </row>
    <row r="108" spans="1:8">
      <c r="A108">
        <v>1</v>
      </c>
      <c r="B108">
        <v>1</v>
      </c>
      <c r="C108">
        <v>1</v>
      </c>
      <c r="D108">
        <v>1</v>
      </c>
      <c r="E108">
        <v>1</v>
      </c>
      <c r="F108">
        <v>1</v>
      </c>
      <c r="G108">
        <v>1</v>
      </c>
      <c r="H108">
        <v>1</v>
      </c>
    </row>
    <row r="109" spans="1:8">
      <c r="A109">
        <v>1</v>
      </c>
      <c r="B109">
        <v>1</v>
      </c>
      <c r="C109">
        <v>1</v>
      </c>
      <c r="D109">
        <v>1</v>
      </c>
      <c r="E109">
        <v>1</v>
      </c>
      <c r="F109">
        <v>1</v>
      </c>
      <c r="G109">
        <v>1</v>
      </c>
      <c r="H109">
        <v>1</v>
      </c>
    </row>
    <row r="110" spans="1:8">
      <c r="A110">
        <v>1</v>
      </c>
      <c r="B110">
        <v>1</v>
      </c>
      <c r="C110">
        <v>1</v>
      </c>
      <c r="D110">
        <v>1</v>
      </c>
      <c r="E110">
        <v>1</v>
      </c>
      <c r="F110">
        <v>1</v>
      </c>
      <c r="G110">
        <v>1</v>
      </c>
      <c r="H110">
        <v>1</v>
      </c>
    </row>
    <row r="111" spans="1:8">
      <c r="A111">
        <v>1</v>
      </c>
      <c r="B111">
        <v>1</v>
      </c>
      <c r="C111">
        <v>1</v>
      </c>
      <c r="D111">
        <v>1</v>
      </c>
      <c r="E111">
        <v>1</v>
      </c>
      <c r="F111">
        <v>1</v>
      </c>
      <c r="G111">
        <v>1</v>
      </c>
      <c r="H111">
        <v>1</v>
      </c>
    </row>
    <row r="112" spans="1:8">
      <c r="A112">
        <v>1</v>
      </c>
      <c r="B112">
        <v>1</v>
      </c>
      <c r="C112">
        <v>1</v>
      </c>
      <c r="D112">
        <v>1</v>
      </c>
      <c r="E112">
        <v>1</v>
      </c>
      <c r="F112">
        <v>1</v>
      </c>
      <c r="G112">
        <v>1</v>
      </c>
      <c r="H112">
        <v>1</v>
      </c>
    </row>
    <row r="113" spans="1:8">
      <c r="A113">
        <v>1</v>
      </c>
      <c r="B113">
        <v>1</v>
      </c>
      <c r="C113">
        <v>1</v>
      </c>
      <c r="D113">
        <v>1</v>
      </c>
      <c r="E113">
        <v>1</v>
      </c>
      <c r="F113">
        <v>1</v>
      </c>
      <c r="G113">
        <v>1</v>
      </c>
      <c r="H113">
        <v>1</v>
      </c>
    </row>
    <row r="114" spans="1:8">
      <c r="A114">
        <v>1</v>
      </c>
      <c r="B114">
        <v>1</v>
      </c>
      <c r="C114">
        <v>1</v>
      </c>
      <c r="D114">
        <v>1</v>
      </c>
      <c r="E114">
        <v>1</v>
      </c>
      <c r="F114">
        <v>1</v>
      </c>
      <c r="G114">
        <v>1</v>
      </c>
      <c r="H114">
        <v>1</v>
      </c>
    </row>
    <row r="115" spans="1:8">
      <c r="A115">
        <v>1</v>
      </c>
      <c r="B115">
        <v>1</v>
      </c>
      <c r="C115">
        <v>1</v>
      </c>
      <c r="D115">
        <v>1</v>
      </c>
      <c r="E115">
        <v>1</v>
      </c>
      <c r="F115">
        <v>1</v>
      </c>
      <c r="G115">
        <v>1</v>
      </c>
      <c r="H115">
        <v>1</v>
      </c>
    </row>
    <row r="116" spans="1:8">
      <c r="A116">
        <v>1</v>
      </c>
      <c r="B116">
        <v>1</v>
      </c>
      <c r="C116">
        <v>1</v>
      </c>
      <c r="D116">
        <v>1</v>
      </c>
      <c r="E116">
        <v>1</v>
      </c>
      <c r="F116">
        <v>1</v>
      </c>
      <c r="G116">
        <v>1</v>
      </c>
      <c r="H116">
        <v>1</v>
      </c>
    </row>
    <row r="117" spans="1:8">
      <c r="A117">
        <v>1</v>
      </c>
      <c r="B117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</row>
    <row r="118" spans="1:8">
      <c r="A118">
        <v>1</v>
      </c>
      <c r="B118">
        <v>1</v>
      </c>
      <c r="C118">
        <v>1</v>
      </c>
      <c r="D118">
        <v>1</v>
      </c>
      <c r="E118">
        <v>1</v>
      </c>
      <c r="F118">
        <v>1</v>
      </c>
      <c r="G118">
        <v>1</v>
      </c>
      <c r="H118">
        <v>1</v>
      </c>
    </row>
    <row r="119" spans="1:8">
      <c r="A119">
        <v>1</v>
      </c>
      <c r="B119">
        <v>1</v>
      </c>
      <c r="C119">
        <v>1</v>
      </c>
      <c r="D119">
        <v>1</v>
      </c>
      <c r="E119">
        <v>1</v>
      </c>
      <c r="F119">
        <v>1</v>
      </c>
      <c r="G119">
        <v>1</v>
      </c>
      <c r="H119">
        <v>1</v>
      </c>
    </row>
    <row r="120" spans="1:8">
      <c r="A120">
        <v>1</v>
      </c>
      <c r="B120">
        <v>1</v>
      </c>
      <c r="C120">
        <v>1</v>
      </c>
      <c r="D120">
        <v>1</v>
      </c>
      <c r="E120">
        <v>1</v>
      </c>
      <c r="F120">
        <v>1</v>
      </c>
      <c r="G120">
        <v>1</v>
      </c>
      <c r="H120">
        <v>1</v>
      </c>
    </row>
    <row r="121" spans="1:8">
      <c r="A121">
        <v>1</v>
      </c>
      <c r="B121">
        <v>1</v>
      </c>
      <c r="C121">
        <v>1</v>
      </c>
      <c r="D121">
        <v>1</v>
      </c>
      <c r="E121">
        <v>1</v>
      </c>
      <c r="F121">
        <v>1</v>
      </c>
      <c r="G121">
        <v>1</v>
      </c>
      <c r="H121">
        <v>1</v>
      </c>
    </row>
    <row r="122" spans="1:8">
      <c r="A122">
        <v>1</v>
      </c>
      <c r="B122">
        <v>1</v>
      </c>
      <c r="C122">
        <v>1</v>
      </c>
      <c r="D122">
        <v>1</v>
      </c>
      <c r="E122">
        <v>1</v>
      </c>
      <c r="F122">
        <v>1</v>
      </c>
      <c r="G122">
        <v>1</v>
      </c>
      <c r="H122">
        <v>1</v>
      </c>
    </row>
    <row r="123" spans="1:8">
      <c r="A123">
        <v>1</v>
      </c>
      <c r="B123">
        <v>1</v>
      </c>
      <c r="C123">
        <v>1</v>
      </c>
      <c r="D123">
        <v>1</v>
      </c>
      <c r="E123">
        <v>1</v>
      </c>
      <c r="F123">
        <v>1</v>
      </c>
      <c r="G123">
        <v>1</v>
      </c>
      <c r="H123">
        <v>1</v>
      </c>
    </row>
    <row r="124" spans="1:8">
      <c r="A124">
        <v>1</v>
      </c>
      <c r="B124">
        <v>1</v>
      </c>
      <c r="C124">
        <v>1</v>
      </c>
      <c r="D124">
        <v>1</v>
      </c>
      <c r="E124">
        <v>1</v>
      </c>
      <c r="F124">
        <v>1</v>
      </c>
      <c r="G124">
        <v>1</v>
      </c>
      <c r="H124">
        <v>1</v>
      </c>
    </row>
    <row r="125" spans="1:8">
      <c r="A125">
        <v>1</v>
      </c>
      <c r="B125">
        <v>1</v>
      </c>
      <c r="C125">
        <v>1</v>
      </c>
      <c r="D125">
        <v>1</v>
      </c>
      <c r="E125">
        <v>1</v>
      </c>
      <c r="F125">
        <v>1</v>
      </c>
      <c r="G125">
        <v>1</v>
      </c>
      <c r="H125">
        <v>1</v>
      </c>
    </row>
    <row r="126" spans="1:8">
      <c r="A126">
        <v>1</v>
      </c>
      <c r="B126">
        <v>1</v>
      </c>
      <c r="C126">
        <v>1</v>
      </c>
      <c r="D126">
        <v>1</v>
      </c>
      <c r="E126">
        <v>1</v>
      </c>
      <c r="F126">
        <v>1</v>
      </c>
      <c r="G126">
        <v>1</v>
      </c>
      <c r="H126">
        <v>1</v>
      </c>
    </row>
    <row r="127" spans="1:8">
      <c r="A127">
        <v>1</v>
      </c>
      <c r="B127">
        <v>1</v>
      </c>
      <c r="C127">
        <v>1</v>
      </c>
      <c r="D127">
        <v>1</v>
      </c>
      <c r="E127">
        <v>1</v>
      </c>
      <c r="F127">
        <v>1</v>
      </c>
      <c r="G127">
        <v>1</v>
      </c>
      <c r="H127">
        <v>1</v>
      </c>
    </row>
    <row r="128" spans="1:8">
      <c r="A128">
        <v>1</v>
      </c>
      <c r="B128">
        <v>1</v>
      </c>
      <c r="C128">
        <v>1</v>
      </c>
      <c r="D128">
        <v>1</v>
      </c>
      <c r="E128">
        <v>1</v>
      </c>
      <c r="F128">
        <v>1</v>
      </c>
      <c r="G128">
        <v>1</v>
      </c>
      <c r="H128">
        <v>1</v>
      </c>
    </row>
    <row r="129" spans="1:8">
      <c r="A129">
        <v>1</v>
      </c>
      <c r="B129">
        <v>1</v>
      </c>
      <c r="C129">
        <v>1</v>
      </c>
      <c r="D129">
        <v>1</v>
      </c>
      <c r="E129">
        <v>1</v>
      </c>
      <c r="F129">
        <v>1</v>
      </c>
      <c r="G129">
        <v>1</v>
      </c>
      <c r="H129">
        <v>1</v>
      </c>
    </row>
    <row r="130" spans="1:8">
      <c r="A130">
        <v>1</v>
      </c>
      <c r="B130">
        <v>1</v>
      </c>
      <c r="C130">
        <v>1</v>
      </c>
      <c r="D130">
        <v>1</v>
      </c>
      <c r="E130">
        <v>1</v>
      </c>
      <c r="F130">
        <v>1</v>
      </c>
      <c r="G130">
        <v>1</v>
      </c>
      <c r="H130">
        <v>1</v>
      </c>
    </row>
    <row r="131" spans="1:8">
      <c r="A131">
        <v>1</v>
      </c>
      <c r="B131">
        <v>1</v>
      </c>
      <c r="C131">
        <v>1</v>
      </c>
      <c r="D131">
        <v>1</v>
      </c>
      <c r="E131">
        <v>1</v>
      </c>
      <c r="F131">
        <v>1</v>
      </c>
      <c r="G131">
        <v>1</v>
      </c>
      <c r="H131">
        <v>1</v>
      </c>
    </row>
    <row r="132" spans="1:8">
      <c r="A132">
        <v>1</v>
      </c>
      <c r="B132">
        <v>1</v>
      </c>
      <c r="C132">
        <v>1</v>
      </c>
      <c r="D132">
        <v>1</v>
      </c>
      <c r="E132">
        <v>1</v>
      </c>
      <c r="F132">
        <v>1</v>
      </c>
      <c r="G132">
        <v>1</v>
      </c>
      <c r="H132">
        <v>1</v>
      </c>
    </row>
    <row r="133" spans="1:8">
      <c r="A133">
        <v>1</v>
      </c>
      <c r="B133">
        <v>1</v>
      </c>
      <c r="C133">
        <v>1</v>
      </c>
      <c r="D133">
        <v>1</v>
      </c>
      <c r="E133">
        <v>1</v>
      </c>
      <c r="F133">
        <v>1</v>
      </c>
      <c r="G133">
        <v>1</v>
      </c>
      <c r="H133">
        <v>1</v>
      </c>
    </row>
    <row r="134" spans="1:8">
      <c r="A134">
        <v>1</v>
      </c>
      <c r="B134">
        <v>1</v>
      </c>
      <c r="C134">
        <v>1</v>
      </c>
      <c r="D134">
        <v>1</v>
      </c>
      <c r="E134">
        <v>1</v>
      </c>
      <c r="F134">
        <v>1</v>
      </c>
      <c r="G134">
        <v>1</v>
      </c>
      <c r="H134">
        <v>1</v>
      </c>
    </row>
    <row r="135" spans="1:8">
      <c r="A135">
        <v>1</v>
      </c>
      <c r="B135">
        <v>1</v>
      </c>
      <c r="C135">
        <v>1</v>
      </c>
      <c r="D135">
        <v>1</v>
      </c>
      <c r="E135">
        <v>1</v>
      </c>
      <c r="F135">
        <v>1</v>
      </c>
      <c r="G135">
        <v>1</v>
      </c>
      <c r="H135">
        <v>1</v>
      </c>
    </row>
    <row r="136" spans="1:8">
      <c r="A136">
        <v>1</v>
      </c>
      <c r="B136">
        <v>1</v>
      </c>
      <c r="C136">
        <v>1</v>
      </c>
      <c r="D136">
        <v>1</v>
      </c>
      <c r="E136">
        <v>1</v>
      </c>
      <c r="F136">
        <v>1</v>
      </c>
      <c r="G136">
        <v>1</v>
      </c>
      <c r="H136">
        <v>1</v>
      </c>
    </row>
    <row r="137" spans="1:8">
      <c r="A137">
        <v>1</v>
      </c>
      <c r="B137">
        <v>1</v>
      </c>
      <c r="C137">
        <v>1</v>
      </c>
      <c r="D137">
        <v>1</v>
      </c>
      <c r="E137">
        <v>1</v>
      </c>
      <c r="F137">
        <v>1</v>
      </c>
      <c r="G137">
        <v>1</v>
      </c>
      <c r="H137">
        <v>1</v>
      </c>
    </row>
    <row r="138" spans="1:8">
      <c r="A138">
        <v>1</v>
      </c>
      <c r="B138">
        <v>1</v>
      </c>
      <c r="C138">
        <v>1</v>
      </c>
      <c r="D138">
        <v>1</v>
      </c>
      <c r="E138">
        <v>1</v>
      </c>
      <c r="F138">
        <v>1</v>
      </c>
      <c r="G138">
        <v>1</v>
      </c>
      <c r="H138">
        <v>1</v>
      </c>
    </row>
    <row r="139" spans="1:8">
      <c r="A139">
        <v>1</v>
      </c>
      <c r="B139">
        <v>1</v>
      </c>
      <c r="C139">
        <v>1</v>
      </c>
      <c r="D139">
        <v>1</v>
      </c>
      <c r="E139">
        <v>1</v>
      </c>
      <c r="F139">
        <v>1</v>
      </c>
      <c r="G139">
        <v>1</v>
      </c>
      <c r="H139">
        <v>1</v>
      </c>
    </row>
    <row r="140" spans="1:8">
      <c r="A140">
        <v>1</v>
      </c>
      <c r="B140">
        <v>1</v>
      </c>
      <c r="C140">
        <v>1</v>
      </c>
      <c r="D140">
        <v>1</v>
      </c>
      <c r="E140">
        <v>1</v>
      </c>
      <c r="F140">
        <v>1</v>
      </c>
      <c r="G140">
        <v>1</v>
      </c>
      <c r="H140">
        <v>1</v>
      </c>
    </row>
    <row r="141" spans="1:8">
      <c r="A141">
        <v>1</v>
      </c>
      <c r="B141">
        <v>1</v>
      </c>
      <c r="C141">
        <v>1</v>
      </c>
      <c r="D141">
        <v>1</v>
      </c>
      <c r="E141">
        <v>1</v>
      </c>
      <c r="F141">
        <v>1</v>
      </c>
      <c r="G141">
        <v>1</v>
      </c>
      <c r="H141">
        <v>1</v>
      </c>
    </row>
    <row r="142" spans="1:8">
      <c r="A142">
        <v>1</v>
      </c>
      <c r="B142">
        <v>1</v>
      </c>
      <c r="C142">
        <v>1</v>
      </c>
      <c r="D142">
        <v>1</v>
      </c>
      <c r="E142">
        <v>1</v>
      </c>
      <c r="F142">
        <v>1</v>
      </c>
      <c r="G142">
        <v>1</v>
      </c>
      <c r="H142">
        <v>1</v>
      </c>
    </row>
    <row r="143" spans="1:8">
      <c r="A143">
        <v>1</v>
      </c>
      <c r="B143">
        <v>1</v>
      </c>
      <c r="C143">
        <v>1</v>
      </c>
      <c r="D143">
        <v>1</v>
      </c>
      <c r="E143">
        <v>1</v>
      </c>
      <c r="F143">
        <v>1</v>
      </c>
      <c r="G143">
        <v>1</v>
      </c>
      <c r="H143">
        <v>1</v>
      </c>
    </row>
    <row r="144" spans="1:8">
      <c r="A144">
        <v>1</v>
      </c>
      <c r="B144">
        <v>1</v>
      </c>
      <c r="C144">
        <v>1</v>
      </c>
      <c r="D144">
        <v>1</v>
      </c>
      <c r="E144">
        <v>1</v>
      </c>
      <c r="F144">
        <v>1</v>
      </c>
      <c r="G144">
        <v>1</v>
      </c>
      <c r="H144">
        <v>1</v>
      </c>
    </row>
    <row r="145" spans="1:8">
      <c r="A145">
        <v>1</v>
      </c>
      <c r="B145">
        <v>1</v>
      </c>
      <c r="C145">
        <v>1</v>
      </c>
      <c r="D145">
        <v>1</v>
      </c>
      <c r="E145">
        <v>1</v>
      </c>
      <c r="F145">
        <v>1</v>
      </c>
      <c r="G145">
        <v>1</v>
      </c>
      <c r="H145">
        <v>1</v>
      </c>
    </row>
    <row r="146" spans="1:8">
      <c r="A146">
        <v>1</v>
      </c>
      <c r="B146">
        <v>1</v>
      </c>
      <c r="C146">
        <v>1</v>
      </c>
      <c r="D146">
        <v>1</v>
      </c>
      <c r="E146">
        <v>1</v>
      </c>
      <c r="F146">
        <v>1</v>
      </c>
      <c r="G146">
        <v>1</v>
      </c>
      <c r="H146">
        <v>1</v>
      </c>
    </row>
    <row r="147" spans="1:8">
      <c r="A147">
        <v>1</v>
      </c>
      <c r="B147">
        <v>1</v>
      </c>
      <c r="C147">
        <v>1</v>
      </c>
      <c r="D147">
        <v>1</v>
      </c>
      <c r="E147">
        <v>1</v>
      </c>
      <c r="F147">
        <v>1</v>
      </c>
      <c r="G147">
        <v>1</v>
      </c>
      <c r="H147">
        <v>1</v>
      </c>
    </row>
    <row r="148" spans="1:8">
      <c r="A148">
        <v>1</v>
      </c>
      <c r="B148">
        <v>1</v>
      </c>
      <c r="C148">
        <v>1</v>
      </c>
      <c r="D148">
        <v>1</v>
      </c>
      <c r="E148">
        <v>1</v>
      </c>
      <c r="F148">
        <v>1</v>
      </c>
      <c r="G148">
        <v>1</v>
      </c>
      <c r="H148">
        <v>1</v>
      </c>
    </row>
    <row r="149" spans="1:8">
      <c r="A149">
        <v>1</v>
      </c>
      <c r="B149">
        <v>1</v>
      </c>
      <c r="C149">
        <v>1</v>
      </c>
      <c r="D149">
        <v>1</v>
      </c>
      <c r="E149">
        <v>1</v>
      </c>
      <c r="F149">
        <v>1</v>
      </c>
      <c r="G149">
        <v>1</v>
      </c>
      <c r="H149">
        <v>1</v>
      </c>
    </row>
    <row r="150" spans="1:8">
      <c r="A150">
        <v>1</v>
      </c>
      <c r="B150">
        <v>1</v>
      </c>
      <c r="C150">
        <v>1</v>
      </c>
      <c r="D150">
        <v>1</v>
      </c>
      <c r="E150">
        <v>1</v>
      </c>
      <c r="F150">
        <v>1</v>
      </c>
      <c r="G150">
        <v>1</v>
      </c>
      <c r="H150">
        <v>1</v>
      </c>
    </row>
    <row r="151" spans="1:8">
      <c r="A151">
        <v>1</v>
      </c>
      <c r="B151">
        <v>1</v>
      </c>
      <c r="C151">
        <v>1</v>
      </c>
      <c r="D151">
        <v>1</v>
      </c>
      <c r="E151">
        <v>1</v>
      </c>
      <c r="F151">
        <v>1</v>
      </c>
      <c r="G151">
        <v>1</v>
      </c>
      <c r="H151">
        <v>1</v>
      </c>
    </row>
    <row r="152" spans="1:8">
      <c r="A152">
        <v>1</v>
      </c>
      <c r="B152">
        <v>1</v>
      </c>
      <c r="C152">
        <v>1</v>
      </c>
      <c r="D152">
        <v>1</v>
      </c>
      <c r="E152">
        <v>1</v>
      </c>
      <c r="F152">
        <v>1</v>
      </c>
      <c r="G152">
        <v>1</v>
      </c>
      <c r="H152">
        <v>1</v>
      </c>
    </row>
    <row r="153" spans="1:8">
      <c r="A153">
        <v>1</v>
      </c>
      <c r="B153">
        <v>1</v>
      </c>
      <c r="C153">
        <v>1</v>
      </c>
      <c r="D153">
        <v>1</v>
      </c>
      <c r="E153">
        <v>1</v>
      </c>
      <c r="F153">
        <v>1</v>
      </c>
      <c r="G153">
        <v>1</v>
      </c>
      <c r="H153">
        <v>1</v>
      </c>
    </row>
    <row r="154" spans="1:8">
      <c r="A154">
        <v>1</v>
      </c>
      <c r="B154">
        <v>1</v>
      </c>
      <c r="C154">
        <v>1</v>
      </c>
      <c r="D154">
        <v>1</v>
      </c>
      <c r="E154">
        <v>1</v>
      </c>
      <c r="F154">
        <v>1</v>
      </c>
      <c r="G154">
        <v>1</v>
      </c>
      <c r="H154">
        <v>1</v>
      </c>
    </row>
    <row r="155" spans="1:8">
      <c r="A155">
        <v>1</v>
      </c>
      <c r="B155">
        <v>1</v>
      </c>
      <c r="C155">
        <v>1</v>
      </c>
      <c r="D155">
        <v>1</v>
      </c>
      <c r="E155">
        <v>1</v>
      </c>
      <c r="F155">
        <v>1</v>
      </c>
      <c r="G155">
        <v>1</v>
      </c>
      <c r="H155">
        <v>1</v>
      </c>
    </row>
    <row r="156" spans="1:8">
      <c r="A156">
        <v>1</v>
      </c>
      <c r="B156">
        <v>1</v>
      </c>
      <c r="C156">
        <v>1</v>
      </c>
      <c r="D156">
        <v>1</v>
      </c>
      <c r="E156">
        <v>1</v>
      </c>
      <c r="F156">
        <v>1</v>
      </c>
      <c r="G156">
        <v>1</v>
      </c>
      <c r="H156">
        <v>1</v>
      </c>
    </row>
    <row r="157" spans="1:8">
      <c r="A157">
        <v>1</v>
      </c>
      <c r="B157">
        <v>1</v>
      </c>
      <c r="C157">
        <v>1</v>
      </c>
      <c r="D157">
        <v>1</v>
      </c>
      <c r="E157">
        <v>1</v>
      </c>
      <c r="F157">
        <v>1</v>
      </c>
      <c r="G157">
        <v>1</v>
      </c>
      <c r="H157">
        <v>1</v>
      </c>
    </row>
    <row r="158" spans="1:8">
      <c r="A158">
        <v>1</v>
      </c>
      <c r="B158">
        <v>1</v>
      </c>
      <c r="C158">
        <v>1</v>
      </c>
      <c r="D158">
        <v>1</v>
      </c>
      <c r="E158">
        <v>1</v>
      </c>
      <c r="F158">
        <v>1</v>
      </c>
      <c r="G158">
        <v>1</v>
      </c>
      <c r="H158">
        <v>1</v>
      </c>
    </row>
    <row r="159" spans="1:8">
      <c r="A159">
        <v>1</v>
      </c>
      <c r="B159">
        <v>1</v>
      </c>
      <c r="C159">
        <v>1</v>
      </c>
      <c r="D159">
        <v>1</v>
      </c>
      <c r="E159">
        <v>1</v>
      </c>
      <c r="F159">
        <v>1</v>
      </c>
      <c r="G159">
        <v>1</v>
      </c>
      <c r="H159">
        <v>1</v>
      </c>
    </row>
    <row r="160" spans="1:8">
      <c r="A160">
        <v>1</v>
      </c>
      <c r="B160">
        <v>1</v>
      </c>
      <c r="C160">
        <v>1</v>
      </c>
      <c r="D160">
        <v>1</v>
      </c>
      <c r="E160">
        <v>1</v>
      </c>
      <c r="F160">
        <v>1</v>
      </c>
      <c r="G160">
        <v>1</v>
      </c>
      <c r="H160">
        <v>1</v>
      </c>
    </row>
    <row r="161" spans="1:8">
      <c r="A161">
        <v>1</v>
      </c>
      <c r="B161">
        <v>1</v>
      </c>
      <c r="C161">
        <v>1</v>
      </c>
      <c r="D161">
        <v>1</v>
      </c>
      <c r="E161">
        <v>1</v>
      </c>
      <c r="F161">
        <v>1</v>
      </c>
      <c r="G161">
        <v>1</v>
      </c>
      <c r="H161">
        <v>1</v>
      </c>
    </row>
    <row r="162" spans="1:8">
      <c r="A162">
        <v>1</v>
      </c>
      <c r="B162">
        <v>1</v>
      </c>
      <c r="C162">
        <v>1</v>
      </c>
      <c r="D162">
        <v>1</v>
      </c>
      <c r="E162">
        <v>1</v>
      </c>
      <c r="F162">
        <v>1</v>
      </c>
      <c r="G162">
        <v>1</v>
      </c>
      <c r="H162">
        <v>1</v>
      </c>
    </row>
    <row r="163" spans="1:8">
      <c r="A163">
        <v>1</v>
      </c>
      <c r="B163">
        <v>1</v>
      </c>
      <c r="C163">
        <v>1</v>
      </c>
      <c r="D163">
        <v>1</v>
      </c>
      <c r="E163">
        <v>1</v>
      </c>
      <c r="F163">
        <v>1</v>
      </c>
      <c r="G163">
        <v>1</v>
      </c>
      <c r="H163">
        <v>1</v>
      </c>
    </row>
    <row r="164" spans="1:8">
      <c r="A164">
        <v>1</v>
      </c>
      <c r="B164">
        <v>1</v>
      </c>
      <c r="C164">
        <v>1</v>
      </c>
      <c r="D164">
        <v>1</v>
      </c>
      <c r="E164">
        <v>1</v>
      </c>
      <c r="F164">
        <v>1</v>
      </c>
      <c r="G164">
        <v>1</v>
      </c>
      <c r="H164">
        <v>1</v>
      </c>
    </row>
    <row r="165" spans="1:8">
      <c r="A165">
        <v>1</v>
      </c>
      <c r="B165">
        <v>1</v>
      </c>
      <c r="C165">
        <v>1</v>
      </c>
      <c r="D165">
        <v>1</v>
      </c>
      <c r="E165">
        <v>1</v>
      </c>
      <c r="F165">
        <v>1</v>
      </c>
      <c r="G165">
        <v>1</v>
      </c>
      <c r="H165">
        <v>1</v>
      </c>
    </row>
    <row r="166" spans="1:8">
      <c r="A166">
        <v>1</v>
      </c>
      <c r="B166">
        <v>1</v>
      </c>
      <c r="C166">
        <v>1</v>
      </c>
      <c r="D166">
        <v>1</v>
      </c>
      <c r="E166">
        <v>1</v>
      </c>
      <c r="F166">
        <v>1</v>
      </c>
      <c r="G166">
        <v>1</v>
      </c>
      <c r="H166">
        <v>1</v>
      </c>
    </row>
    <row r="167" spans="1:8">
      <c r="A167">
        <v>1</v>
      </c>
      <c r="B167">
        <v>1</v>
      </c>
      <c r="C167">
        <v>1</v>
      </c>
      <c r="D167">
        <v>1</v>
      </c>
      <c r="E167">
        <v>1</v>
      </c>
      <c r="F167">
        <v>1</v>
      </c>
      <c r="G167">
        <v>1</v>
      </c>
      <c r="H167">
        <v>1</v>
      </c>
    </row>
    <row r="168" spans="1:8">
      <c r="A168">
        <v>1</v>
      </c>
      <c r="B168">
        <v>1</v>
      </c>
      <c r="C168">
        <v>1</v>
      </c>
      <c r="D168">
        <v>1</v>
      </c>
      <c r="E168">
        <v>1</v>
      </c>
      <c r="F168">
        <v>1</v>
      </c>
      <c r="G168">
        <v>1</v>
      </c>
      <c r="H168">
        <v>1</v>
      </c>
    </row>
    <row r="169" spans="1:8">
      <c r="A169">
        <v>1</v>
      </c>
      <c r="B169">
        <v>1</v>
      </c>
      <c r="C169">
        <v>1</v>
      </c>
      <c r="D169">
        <v>1</v>
      </c>
      <c r="E169">
        <v>1</v>
      </c>
      <c r="F169">
        <v>1</v>
      </c>
      <c r="G169">
        <v>1</v>
      </c>
      <c r="H169">
        <v>1</v>
      </c>
    </row>
    <row r="170" spans="1:8">
      <c r="A170">
        <v>1</v>
      </c>
      <c r="B170">
        <v>1</v>
      </c>
      <c r="C170">
        <v>1</v>
      </c>
      <c r="D170">
        <v>1</v>
      </c>
      <c r="E170">
        <v>1</v>
      </c>
      <c r="F170">
        <v>1</v>
      </c>
      <c r="G170">
        <v>1</v>
      </c>
      <c r="H170">
        <v>1</v>
      </c>
    </row>
    <row r="171" spans="1:8">
      <c r="A171">
        <v>1</v>
      </c>
      <c r="B171">
        <v>1</v>
      </c>
      <c r="C171">
        <v>1</v>
      </c>
      <c r="D171">
        <v>1</v>
      </c>
      <c r="E171">
        <v>1</v>
      </c>
      <c r="F171">
        <v>1</v>
      </c>
      <c r="G171">
        <v>1</v>
      </c>
      <c r="H171">
        <v>1</v>
      </c>
    </row>
    <row r="172" spans="1:8">
      <c r="A172">
        <v>1</v>
      </c>
      <c r="B172">
        <v>1</v>
      </c>
      <c r="C172">
        <v>1</v>
      </c>
      <c r="D172">
        <v>1</v>
      </c>
      <c r="E172">
        <v>1</v>
      </c>
      <c r="F172">
        <v>1</v>
      </c>
      <c r="G172">
        <v>1</v>
      </c>
      <c r="H172">
        <v>1</v>
      </c>
    </row>
    <row r="173" spans="1:8">
      <c r="A173">
        <v>1</v>
      </c>
      <c r="B173">
        <v>1</v>
      </c>
      <c r="C173">
        <v>1</v>
      </c>
      <c r="D173">
        <v>1</v>
      </c>
      <c r="E173">
        <v>1</v>
      </c>
      <c r="F173">
        <v>1</v>
      </c>
      <c r="G173">
        <v>1</v>
      </c>
      <c r="H173">
        <v>1</v>
      </c>
    </row>
    <row r="174" spans="1:8">
      <c r="A174">
        <v>1</v>
      </c>
      <c r="B174">
        <v>1</v>
      </c>
      <c r="C174">
        <v>1</v>
      </c>
      <c r="D174">
        <v>1</v>
      </c>
      <c r="E174">
        <v>1</v>
      </c>
      <c r="F174">
        <v>1</v>
      </c>
      <c r="G174">
        <v>1</v>
      </c>
      <c r="H174">
        <v>1</v>
      </c>
    </row>
    <row r="175" spans="1:8">
      <c r="A175">
        <v>1</v>
      </c>
      <c r="B175">
        <v>1</v>
      </c>
      <c r="C175">
        <v>1</v>
      </c>
      <c r="D175">
        <v>1</v>
      </c>
      <c r="E175">
        <v>1</v>
      </c>
      <c r="F175">
        <v>1</v>
      </c>
      <c r="G175">
        <v>1</v>
      </c>
      <c r="H175">
        <v>1</v>
      </c>
    </row>
    <row r="176" spans="1:8">
      <c r="A176">
        <v>1</v>
      </c>
      <c r="B176">
        <v>1</v>
      </c>
      <c r="C176">
        <v>1</v>
      </c>
      <c r="D176">
        <v>1</v>
      </c>
      <c r="E176">
        <v>1</v>
      </c>
      <c r="F176">
        <v>1</v>
      </c>
      <c r="G176">
        <v>1</v>
      </c>
      <c r="H176">
        <v>1</v>
      </c>
    </row>
    <row r="177" spans="1:8">
      <c r="A177">
        <v>1</v>
      </c>
      <c r="B177">
        <v>1</v>
      </c>
      <c r="C177">
        <v>1</v>
      </c>
      <c r="D177">
        <v>1</v>
      </c>
      <c r="E177">
        <v>1</v>
      </c>
      <c r="F177">
        <v>1</v>
      </c>
      <c r="G177">
        <v>1</v>
      </c>
      <c r="H177">
        <v>1</v>
      </c>
    </row>
    <row r="178" spans="1:8">
      <c r="A178">
        <v>1</v>
      </c>
      <c r="B178">
        <v>1</v>
      </c>
      <c r="C178">
        <v>1</v>
      </c>
      <c r="D178">
        <v>1</v>
      </c>
      <c r="E178">
        <v>1</v>
      </c>
      <c r="F178">
        <v>1</v>
      </c>
      <c r="G178">
        <v>1</v>
      </c>
      <c r="H178">
        <v>1</v>
      </c>
    </row>
    <row r="179" spans="1:8">
      <c r="A179">
        <v>1</v>
      </c>
      <c r="B179">
        <v>1</v>
      </c>
      <c r="C179">
        <v>1</v>
      </c>
      <c r="D179">
        <v>1</v>
      </c>
      <c r="E179">
        <v>1</v>
      </c>
      <c r="F179">
        <v>1</v>
      </c>
      <c r="G179">
        <v>1</v>
      </c>
      <c r="H179">
        <v>1</v>
      </c>
    </row>
    <row r="180" spans="1:8">
      <c r="A180">
        <v>1</v>
      </c>
      <c r="B180">
        <v>1</v>
      </c>
      <c r="C180">
        <v>1</v>
      </c>
      <c r="D180">
        <v>1</v>
      </c>
      <c r="E180">
        <v>1</v>
      </c>
      <c r="F180">
        <v>1</v>
      </c>
      <c r="G180">
        <v>1</v>
      </c>
      <c r="H180">
        <v>1</v>
      </c>
    </row>
    <row r="181" spans="1:8">
      <c r="A181">
        <v>1</v>
      </c>
      <c r="B181">
        <v>1</v>
      </c>
      <c r="C181">
        <v>1</v>
      </c>
      <c r="D181">
        <v>1</v>
      </c>
      <c r="E181">
        <v>1</v>
      </c>
      <c r="F181">
        <v>1</v>
      </c>
      <c r="G181">
        <v>1</v>
      </c>
      <c r="H181">
        <v>1</v>
      </c>
    </row>
    <row r="182" spans="1:8">
      <c r="A182">
        <v>1</v>
      </c>
      <c r="B182">
        <v>1</v>
      </c>
      <c r="C182">
        <v>1</v>
      </c>
      <c r="D182">
        <v>1</v>
      </c>
      <c r="E182">
        <v>1</v>
      </c>
      <c r="F182">
        <v>1</v>
      </c>
      <c r="G182">
        <v>1</v>
      </c>
      <c r="H182">
        <v>1</v>
      </c>
    </row>
    <row r="183" spans="1:8">
      <c r="A183">
        <v>1</v>
      </c>
      <c r="B183">
        <v>1</v>
      </c>
      <c r="C183">
        <v>1</v>
      </c>
      <c r="D183">
        <v>1</v>
      </c>
      <c r="E183">
        <v>1</v>
      </c>
      <c r="F183">
        <v>1</v>
      </c>
      <c r="G183">
        <v>1</v>
      </c>
      <c r="H183">
        <v>1</v>
      </c>
    </row>
    <row r="184" spans="1:8">
      <c r="A184">
        <v>1</v>
      </c>
      <c r="B184">
        <v>1</v>
      </c>
      <c r="C184">
        <v>1</v>
      </c>
      <c r="D184">
        <v>1</v>
      </c>
      <c r="E184">
        <v>1</v>
      </c>
      <c r="F184">
        <v>1</v>
      </c>
      <c r="G184">
        <v>1</v>
      </c>
      <c r="H184">
        <v>1</v>
      </c>
    </row>
    <row r="185" spans="1:8">
      <c r="A185">
        <v>1</v>
      </c>
      <c r="B185">
        <v>1</v>
      </c>
      <c r="C185">
        <v>1</v>
      </c>
      <c r="D185">
        <v>1</v>
      </c>
      <c r="E185">
        <v>1</v>
      </c>
      <c r="F185">
        <v>1</v>
      </c>
      <c r="G185">
        <v>1</v>
      </c>
      <c r="H185">
        <v>1</v>
      </c>
    </row>
    <row r="186" spans="1:8">
      <c r="A186">
        <v>1</v>
      </c>
      <c r="B186">
        <v>1</v>
      </c>
      <c r="C186">
        <v>1</v>
      </c>
      <c r="D186">
        <v>1</v>
      </c>
      <c r="E186">
        <v>1</v>
      </c>
      <c r="F186">
        <v>1</v>
      </c>
      <c r="G186">
        <v>1</v>
      </c>
      <c r="H186">
        <v>1</v>
      </c>
    </row>
    <row r="187" spans="1:8">
      <c r="A187">
        <v>1</v>
      </c>
      <c r="B187">
        <v>1</v>
      </c>
      <c r="C187">
        <v>1</v>
      </c>
      <c r="D187">
        <v>1</v>
      </c>
      <c r="E187">
        <v>1</v>
      </c>
      <c r="F187">
        <v>1</v>
      </c>
      <c r="G187">
        <v>1</v>
      </c>
      <c r="H187">
        <v>1</v>
      </c>
    </row>
    <row r="188" spans="1:8">
      <c r="A188">
        <v>1</v>
      </c>
      <c r="B188">
        <v>1</v>
      </c>
      <c r="C188">
        <v>1</v>
      </c>
      <c r="D188">
        <v>1</v>
      </c>
      <c r="E188">
        <v>1</v>
      </c>
      <c r="F188">
        <v>1</v>
      </c>
      <c r="G188">
        <v>1</v>
      </c>
      <c r="H188">
        <v>1</v>
      </c>
    </row>
    <row r="189" spans="1:8">
      <c r="A189">
        <v>1</v>
      </c>
      <c r="B189">
        <v>1</v>
      </c>
      <c r="C189">
        <v>1</v>
      </c>
      <c r="D189">
        <v>1</v>
      </c>
      <c r="E189">
        <v>1</v>
      </c>
      <c r="F189">
        <v>1</v>
      </c>
      <c r="G189">
        <v>1</v>
      </c>
      <c r="H189">
        <v>1</v>
      </c>
    </row>
    <row r="190" spans="1:8">
      <c r="A190">
        <v>1</v>
      </c>
      <c r="B190">
        <v>1</v>
      </c>
      <c r="C190">
        <v>1</v>
      </c>
      <c r="D190">
        <v>1</v>
      </c>
      <c r="E190">
        <v>1</v>
      </c>
      <c r="F190">
        <v>1</v>
      </c>
      <c r="G190">
        <v>1</v>
      </c>
      <c r="H190">
        <v>1</v>
      </c>
    </row>
    <row r="191" spans="1:8">
      <c r="A191">
        <v>1</v>
      </c>
      <c r="B191">
        <v>1</v>
      </c>
      <c r="C191">
        <v>1</v>
      </c>
      <c r="D191">
        <v>1</v>
      </c>
      <c r="E191">
        <v>1</v>
      </c>
      <c r="F191">
        <v>1</v>
      </c>
      <c r="G191">
        <v>1</v>
      </c>
      <c r="H191">
        <v>1</v>
      </c>
    </row>
    <row r="192" spans="1:8">
      <c r="A192">
        <v>1</v>
      </c>
      <c r="B192">
        <v>1</v>
      </c>
      <c r="C192">
        <v>1</v>
      </c>
      <c r="D192">
        <v>1</v>
      </c>
      <c r="E192">
        <v>1</v>
      </c>
      <c r="F192">
        <v>1</v>
      </c>
      <c r="G192">
        <v>1</v>
      </c>
      <c r="H192">
        <v>1</v>
      </c>
    </row>
    <row r="193" spans="1:8">
      <c r="A193">
        <v>1</v>
      </c>
      <c r="B193">
        <v>1</v>
      </c>
      <c r="C193">
        <v>1</v>
      </c>
      <c r="D193">
        <v>1</v>
      </c>
      <c r="E193">
        <v>1</v>
      </c>
      <c r="F193">
        <v>1</v>
      </c>
      <c r="G193">
        <v>1</v>
      </c>
      <c r="H193">
        <v>1</v>
      </c>
    </row>
    <row r="194" spans="1:8">
      <c r="A194">
        <v>1</v>
      </c>
      <c r="B194">
        <v>1</v>
      </c>
      <c r="C194">
        <v>1</v>
      </c>
      <c r="D194">
        <v>1</v>
      </c>
      <c r="E194">
        <v>1</v>
      </c>
      <c r="F194">
        <v>1</v>
      </c>
      <c r="G194">
        <v>1</v>
      </c>
      <c r="H194">
        <v>1</v>
      </c>
    </row>
    <row r="195" spans="1:8">
      <c r="A195">
        <v>1</v>
      </c>
      <c r="B195">
        <v>1</v>
      </c>
      <c r="C195">
        <v>1</v>
      </c>
      <c r="D195">
        <v>1</v>
      </c>
      <c r="E195">
        <v>1</v>
      </c>
      <c r="F195">
        <v>1</v>
      </c>
      <c r="G195">
        <v>1</v>
      </c>
      <c r="H195">
        <v>1</v>
      </c>
    </row>
    <row r="196" spans="1:8">
      <c r="A196">
        <v>1</v>
      </c>
      <c r="B196">
        <v>1</v>
      </c>
      <c r="C196">
        <v>1</v>
      </c>
      <c r="D196">
        <v>1</v>
      </c>
      <c r="E196">
        <v>1</v>
      </c>
      <c r="F196">
        <v>1</v>
      </c>
      <c r="G196">
        <v>1</v>
      </c>
      <c r="H196">
        <v>1</v>
      </c>
    </row>
    <row r="197" spans="1:8">
      <c r="A197">
        <v>1</v>
      </c>
      <c r="B197">
        <v>1</v>
      </c>
      <c r="C197">
        <v>1</v>
      </c>
      <c r="D197">
        <v>1</v>
      </c>
      <c r="E197">
        <v>1</v>
      </c>
      <c r="F197">
        <v>1</v>
      </c>
      <c r="G197">
        <v>1</v>
      </c>
      <c r="H197">
        <v>1</v>
      </c>
    </row>
    <row r="198" spans="1:8">
      <c r="A198">
        <v>1</v>
      </c>
      <c r="B198">
        <v>1</v>
      </c>
      <c r="C198">
        <v>1</v>
      </c>
      <c r="D198">
        <v>1</v>
      </c>
      <c r="E198">
        <v>1</v>
      </c>
      <c r="F198">
        <v>1</v>
      </c>
      <c r="G198">
        <v>1</v>
      </c>
      <c r="H198">
        <v>1</v>
      </c>
    </row>
    <row r="199" spans="1:8">
      <c r="A199">
        <v>1</v>
      </c>
      <c r="B199">
        <v>1</v>
      </c>
      <c r="C199">
        <v>1</v>
      </c>
      <c r="D199">
        <v>1</v>
      </c>
      <c r="E199">
        <v>1</v>
      </c>
      <c r="F199">
        <v>1</v>
      </c>
      <c r="G199">
        <v>1</v>
      </c>
      <c r="H199">
        <v>1</v>
      </c>
    </row>
    <row r="200" spans="1:8">
      <c r="A200">
        <v>1</v>
      </c>
      <c r="B200">
        <v>1</v>
      </c>
      <c r="C200">
        <v>1</v>
      </c>
      <c r="D200">
        <v>1</v>
      </c>
      <c r="E200">
        <v>1</v>
      </c>
      <c r="F200">
        <v>1</v>
      </c>
      <c r="G200">
        <v>1</v>
      </c>
      <c r="H200">
        <v>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2"/>
  <dimension ref="A1:AX30000"/>
  <sheetViews>
    <sheetView zoomScaleNormal="100" workbookViewId="0">
      <selection activeCell="P39" sqref="P39"/>
    </sheetView>
  </sheetViews>
  <sheetFormatPr defaultColWidth="8.7109375" defaultRowHeight="12.75"/>
  <cols>
    <col min="17" max="17" width="14" customWidth="1"/>
  </cols>
  <sheetData>
    <row r="1" spans="1:50">
      <c r="A1" s="94">
        <v>6</v>
      </c>
      <c r="B1" s="94">
        <v>1</v>
      </c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94"/>
      <c r="AH1" s="94"/>
      <c r="AX1">
        <v>176</v>
      </c>
    </row>
    <row r="2" spans="1:50">
      <c r="A2" s="94">
        <v>7</v>
      </c>
      <c r="B2" s="94">
        <v>1</v>
      </c>
      <c r="C2" s="94"/>
      <c r="D2" s="94"/>
      <c r="E2" s="94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94"/>
      <c r="X2" s="94"/>
      <c r="Y2" s="94"/>
      <c r="Z2" s="94"/>
      <c r="AA2" s="94"/>
      <c r="AB2" s="95" t="s">
        <v>787</v>
      </c>
      <c r="AC2" s="94" t="b">
        <v>0</v>
      </c>
      <c r="AD2" s="94"/>
      <c r="AE2" s="94"/>
      <c r="AF2" s="94"/>
      <c r="AG2" s="94"/>
      <c r="AH2" s="94"/>
      <c r="AX2">
        <v>177</v>
      </c>
    </row>
    <row r="3" spans="1:50">
      <c r="A3" s="94">
        <v>100</v>
      </c>
      <c r="B3" s="94"/>
      <c r="C3" s="94">
        <v>110</v>
      </c>
      <c r="D3" s="94"/>
      <c r="E3" s="94">
        <v>180</v>
      </c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4"/>
      <c r="AH3" s="94"/>
      <c r="AX3">
        <v>178</v>
      </c>
    </row>
    <row r="4" spans="1:50" ht="13.5" thickBot="1">
      <c r="A4" s="94">
        <v>15</v>
      </c>
      <c r="B4" s="94"/>
      <c r="C4" s="94"/>
      <c r="D4" s="94"/>
      <c r="E4" s="94" t="b">
        <v>0</v>
      </c>
      <c r="F4" s="94"/>
      <c r="G4" s="94"/>
      <c r="H4" s="94"/>
      <c r="I4" s="94"/>
      <c r="J4" s="94"/>
      <c r="K4" s="94"/>
      <c r="L4" s="94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  <c r="X4" s="94"/>
      <c r="Y4" s="94"/>
      <c r="Z4" s="94"/>
      <c r="AA4" s="94"/>
      <c r="AB4" s="94"/>
      <c r="AC4" s="94"/>
      <c r="AD4" s="94"/>
      <c r="AE4" s="94"/>
      <c r="AF4" s="94"/>
      <c r="AG4" s="94"/>
      <c r="AH4" s="94"/>
      <c r="AX4">
        <v>179</v>
      </c>
    </row>
    <row r="5" spans="1:50">
      <c r="A5" s="94"/>
      <c r="B5" s="94"/>
      <c r="C5" s="94"/>
      <c r="D5" s="94"/>
      <c r="E5" s="94" t="b">
        <v>0</v>
      </c>
      <c r="F5" s="94"/>
      <c r="G5" s="94"/>
      <c r="H5" s="94"/>
      <c r="I5" s="94"/>
      <c r="J5" s="94"/>
      <c r="K5" s="94"/>
      <c r="L5" s="94"/>
      <c r="M5" s="94"/>
      <c r="N5" s="94"/>
      <c r="O5" s="94"/>
      <c r="P5" s="94"/>
      <c r="Q5" s="128" t="s">
        <v>788</v>
      </c>
      <c r="R5" s="131" t="b">
        <v>0</v>
      </c>
      <c r="S5" s="94"/>
      <c r="T5" s="94"/>
      <c r="U5" s="94"/>
      <c r="V5" s="94"/>
      <c r="W5" s="94"/>
      <c r="X5" s="94"/>
      <c r="Y5" s="94"/>
      <c r="Z5" s="94"/>
      <c r="AA5" s="94"/>
      <c r="AB5" s="94"/>
      <c r="AC5" s="94"/>
      <c r="AD5" s="94"/>
      <c r="AE5" s="94"/>
      <c r="AF5" s="94"/>
      <c r="AG5" s="94"/>
      <c r="AH5" s="94"/>
      <c r="AX5">
        <v>180</v>
      </c>
    </row>
    <row r="6" spans="1:50">
      <c r="A6" s="94"/>
      <c r="B6" s="94"/>
      <c r="C6" s="94"/>
      <c r="D6" s="94"/>
      <c r="E6" s="94" t="b">
        <v>0</v>
      </c>
      <c r="F6" s="94"/>
      <c r="G6" s="94"/>
      <c r="H6" s="94"/>
      <c r="I6" s="94"/>
      <c r="J6" s="94"/>
      <c r="K6" s="94"/>
      <c r="L6" s="94"/>
      <c r="M6" s="94"/>
      <c r="N6" s="94"/>
      <c r="O6" s="94"/>
      <c r="P6" s="94"/>
      <c r="Q6" s="129" t="s">
        <v>789</v>
      </c>
      <c r="R6" s="132" t="b">
        <v>0</v>
      </c>
      <c r="S6" s="94"/>
      <c r="T6" s="94"/>
      <c r="U6" s="94"/>
      <c r="V6" s="94"/>
      <c r="W6" s="94"/>
      <c r="X6" s="94"/>
      <c r="Y6" s="94"/>
      <c r="Z6" s="94"/>
      <c r="AA6" s="94"/>
      <c r="AB6" s="94"/>
      <c r="AC6" s="94"/>
      <c r="AD6" s="94"/>
      <c r="AE6" s="94"/>
      <c r="AF6" s="94"/>
      <c r="AG6" s="94"/>
      <c r="AH6" s="94"/>
      <c r="AX6">
        <v>181</v>
      </c>
    </row>
    <row r="7" spans="1:50" ht="13.5" thickBot="1">
      <c r="A7" s="94"/>
      <c r="B7" s="94"/>
      <c r="C7" s="94"/>
      <c r="D7" s="94"/>
      <c r="E7" s="94" t="b">
        <v>0</v>
      </c>
      <c r="F7" s="94"/>
      <c r="G7" s="94"/>
      <c r="H7" s="94"/>
      <c r="I7" s="94"/>
      <c r="J7" s="94"/>
      <c r="K7" s="94"/>
      <c r="L7" s="94"/>
      <c r="M7" s="94"/>
      <c r="N7" s="94"/>
      <c r="O7" s="94"/>
      <c r="P7" s="94"/>
      <c r="Q7" s="130" t="s">
        <v>790</v>
      </c>
      <c r="R7" s="133" t="b">
        <v>0</v>
      </c>
      <c r="S7" s="94"/>
      <c r="T7" s="94"/>
      <c r="U7" s="94"/>
      <c r="V7" s="94"/>
      <c r="W7" s="94"/>
      <c r="X7" s="94"/>
      <c r="Y7" s="94"/>
      <c r="Z7" s="94"/>
      <c r="AA7" s="94"/>
      <c r="AB7" s="94"/>
      <c r="AC7" s="94"/>
      <c r="AD7" s="94"/>
      <c r="AE7" s="94"/>
      <c r="AF7" s="94"/>
      <c r="AG7" s="94"/>
      <c r="AH7" s="94"/>
      <c r="AX7">
        <v>182</v>
      </c>
    </row>
    <row r="8" spans="1:50">
      <c r="A8" s="94"/>
      <c r="B8" s="94"/>
      <c r="C8" s="94"/>
      <c r="D8" s="94"/>
      <c r="E8" s="94">
        <v>7</v>
      </c>
      <c r="F8" s="94"/>
      <c r="G8" s="94"/>
      <c r="H8" s="94"/>
      <c r="I8" s="94"/>
      <c r="J8" s="94"/>
      <c r="K8" s="94"/>
      <c r="L8" s="94"/>
      <c r="M8" s="94"/>
      <c r="N8" s="94"/>
      <c r="O8" s="94"/>
      <c r="P8" s="94"/>
      <c r="Q8" s="94"/>
      <c r="R8" s="94"/>
      <c r="S8" s="94"/>
      <c r="T8" s="94"/>
      <c r="U8" s="94"/>
      <c r="V8" s="94"/>
      <c r="W8" s="94"/>
      <c r="X8" s="94"/>
      <c r="Y8" s="94"/>
      <c r="Z8" s="94"/>
      <c r="AA8" s="94"/>
      <c r="AB8" s="94"/>
      <c r="AC8" s="94"/>
      <c r="AD8" s="94"/>
      <c r="AE8" s="94"/>
      <c r="AF8" s="94"/>
      <c r="AG8" s="94"/>
      <c r="AH8" s="94"/>
      <c r="AX8">
        <v>183</v>
      </c>
    </row>
    <row r="9" spans="1:50">
      <c r="A9" s="94"/>
      <c r="B9" s="94"/>
      <c r="C9" s="94"/>
      <c r="D9" s="94"/>
      <c r="E9" s="94" t="b">
        <v>1</v>
      </c>
      <c r="F9" s="94"/>
      <c r="G9" s="94"/>
      <c r="H9" s="94"/>
      <c r="I9" s="94"/>
      <c r="J9" s="94"/>
      <c r="K9" s="94"/>
      <c r="L9" s="94"/>
      <c r="M9" s="94"/>
      <c r="N9" s="94"/>
      <c r="O9" s="94"/>
      <c r="P9" s="94"/>
      <c r="Q9" s="94"/>
      <c r="R9" s="94"/>
      <c r="S9" s="94"/>
      <c r="T9" s="94"/>
      <c r="U9" s="94"/>
      <c r="V9" s="94"/>
      <c r="W9" s="94"/>
      <c r="X9" s="94"/>
      <c r="Y9" s="94"/>
      <c r="Z9" s="94"/>
      <c r="AA9" s="94"/>
      <c r="AB9" s="94"/>
      <c r="AC9" s="94"/>
      <c r="AD9" s="94"/>
      <c r="AE9" s="94"/>
      <c r="AF9" s="94"/>
      <c r="AG9" s="94"/>
      <c r="AH9" s="94"/>
      <c r="AX9">
        <v>184</v>
      </c>
    </row>
    <row r="10" spans="1:50" ht="13.5" thickBot="1">
      <c r="A10" s="94"/>
      <c r="B10" s="94"/>
      <c r="C10" s="94"/>
      <c r="D10" s="94"/>
      <c r="E10" s="94" t="b">
        <v>1</v>
      </c>
      <c r="F10" s="94"/>
      <c r="G10" s="94"/>
      <c r="H10" s="94"/>
      <c r="I10" s="94"/>
      <c r="J10" s="94"/>
      <c r="K10" s="94"/>
      <c r="L10" s="94"/>
      <c r="M10" s="94"/>
      <c r="N10" s="94"/>
      <c r="O10" s="94"/>
      <c r="P10" s="94"/>
      <c r="Q10" s="94"/>
      <c r="R10" s="94"/>
      <c r="S10" s="94"/>
      <c r="T10" s="94"/>
      <c r="U10" s="94"/>
      <c r="V10" s="94"/>
      <c r="W10" s="94"/>
      <c r="X10" s="94"/>
      <c r="Y10" s="94"/>
      <c r="Z10" s="94"/>
      <c r="AA10" s="94"/>
      <c r="AB10" s="94"/>
      <c r="AC10" s="94"/>
      <c r="AD10" s="94"/>
      <c r="AE10" s="94"/>
      <c r="AF10" s="94"/>
      <c r="AG10" s="94"/>
      <c r="AH10" s="94"/>
      <c r="AX10">
        <v>185</v>
      </c>
    </row>
    <row r="11" spans="1:50">
      <c r="A11" s="94"/>
      <c r="B11" s="94"/>
      <c r="C11" s="94"/>
      <c r="D11" s="94"/>
      <c r="E11" s="94" t="b">
        <v>1</v>
      </c>
      <c r="F11" s="94"/>
      <c r="G11" s="94"/>
      <c r="H11" s="94"/>
      <c r="I11" s="94"/>
      <c r="J11" s="94"/>
      <c r="K11" s="94"/>
      <c r="L11" s="94"/>
      <c r="M11" s="94"/>
      <c r="N11" s="94"/>
      <c r="O11" s="94"/>
      <c r="P11" s="94"/>
      <c r="Q11" s="95" t="s">
        <v>721</v>
      </c>
      <c r="R11" s="131">
        <v>0.72676926851272583</v>
      </c>
      <c r="S11" s="94"/>
      <c r="T11" s="94"/>
      <c r="U11" s="94"/>
      <c r="V11" s="94"/>
      <c r="W11" s="94"/>
      <c r="X11" s="94"/>
      <c r="Y11" s="94"/>
      <c r="Z11" s="94"/>
      <c r="AA11" s="94"/>
      <c r="AB11" s="94"/>
      <c r="AC11" s="94"/>
      <c r="AD11" s="94"/>
      <c r="AE11" s="94"/>
      <c r="AF11" s="94"/>
      <c r="AG11" s="94"/>
      <c r="AH11" s="94"/>
      <c r="AX11">
        <v>186</v>
      </c>
    </row>
    <row r="12" spans="1:50">
      <c r="A12" s="94"/>
      <c r="B12" s="94"/>
      <c r="C12" s="94"/>
      <c r="D12" s="94"/>
      <c r="E12" s="94"/>
      <c r="F12" s="94"/>
      <c r="G12" s="94"/>
      <c r="H12" s="94"/>
      <c r="I12" s="94"/>
      <c r="J12" s="94"/>
      <c r="K12" s="94"/>
      <c r="L12" s="94"/>
      <c r="M12" s="94"/>
      <c r="N12" s="94"/>
      <c r="O12" s="94"/>
      <c r="P12" s="94"/>
      <c r="Q12" s="95" t="s">
        <v>728</v>
      </c>
      <c r="R12" s="132">
        <v>1</v>
      </c>
      <c r="S12" s="94"/>
      <c r="T12" s="94"/>
      <c r="U12" s="94"/>
      <c r="V12" s="94"/>
      <c r="W12" s="94"/>
      <c r="X12" s="94"/>
      <c r="Y12" s="94"/>
      <c r="Z12" s="94"/>
      <c r="AA12" s="94"/>
      <c r="AB12" s="94"/>
      <c r="AC12" s="94"/>
      <c r="AD12" s="94"/>
      <c r="AE12" s="94"/>
      <c r="AF12" s="94"/>
      <c r="AG12" s="94"/>
      <c r="AH12" s="94"/>
      <c r="AX12">
        <v>187</v>
      </c>
    </row>
    <row r="13" spans="1:50" ht="13.5" thickBot="1">
      <c r="A13" s="94"/>
      <c r="B13" s="94"/>
      <c r="C13" s="94">
        <v>0.45</v>
      </c>
      <c r="D13" s="94"/>
      <c r="E13" s="94">
        <v>1.2</v>
      </c>
      <c r="F13" s="94"/>
      <c r="G13" s="94"/>
      <c r="H13" s="94"/>
      <c r="I13" s="94"/>
      <c r="J13" s="94"/>
      <c r="K13" s="94"/>
      <c r="L13" s="94"/>
      <c r="M13" s="94"/>
      <c r="N13" s="94"/>
      <c r="O13" s="94"/>
      <c r="P13" s="94"/>
      <c r="Q13" s="95" t="s">
        <v>791</v>
      </c>
      <c r="R13" s="133">
        <v>1</v>
      </c>
      <c r="S13" s="94"/>
      <c r="T13" s="94"/>
      <c r="U13" s="94"/>
      <c r="V13" s="94"/>
      <c r="W13" s="94"/>
      <c r="X13" s="94"/>
      <c r="Y13" s="94"/>
      <c r="Z13" s="94"/>
      <c r="AA13" s="94"/>
      <c r="AB13" s="94"/>
      <c r="AC13" s="94"/>
      <c r="AD13" s="94"/>
      <c r="AE13" s="94"/>
      <c r="AF13" s="94"/>
      <c r="AG13" s="94"/>
      <c r="AH13" s="94"/>
      <c r="AX13">
        <v>188</v>
      </c>
    </row>
    <row r="14" spans="1:50">
      <c r="A14" s="94"/>
      <c r="B14" s="94"/>
      <c r="C14" s="94"/>
      <c r="D14" s="94"/>
      <c r="E14" s="94">
        <v>0.2</v>
      </c>
      <c r="F14" s="94"/>
      <c r="G14" s="94"/>
      <c r="H14" s="94"/>
      <c r="I14" s="94"/>
      <c r="J14" s="94"/>
      <c r="K14" s="94"/>
      <c r="L14" s="94"/>
      <c r="M14" s="94"/>
      <c r="N14" s="94"/>
      <c r="O14" s="94"/>
      <c r="P14" s="94"/>
      <c r="Q14" s="94"/>
      <c r="R14" s="94"/>
      <c r="S14" s="94"/>
      <c r="T14" s="94"/>
      <c r="U14" s="94"/>
      <c r="V14" s="94"/>
      <c r="W14" s="94"/>
      <c r="X14" s="94"/>
      <c r="Y14" s="94"/>
      <c r="Z14" s="94"/>
      <c r="AA14" s="94"/>
      <c r="AB14" s="94"/>
      <c r="AC14" s="94"/>
      <c r="AD14" s="94"/>
      <c r="AE14" s="94"/>
      <c r="AF14" s="94"/>
      <c r="AG14" s="94"/>
      <c r="AH14" s="94"/>
      <c r="AX14">
        <v>189</v>
      </c>
    </row>
    <row r="15" spans="1:50">
      <c r="A15" s="94"/>
      <c r="B15" s="94"/>
      <c r="C15" s="94"/>
      <c r="D15" s="94"/>
      <c r="E15" s="94">
        <v>6</v>
      </c>
      <c r="F15" s="94"/>
      <c r="G15" s="94"/>
      <c r="H15" s="94"/>
      <c r="I15" s="94"/>
      <c r="J15" s="94"/>
      <c r="K15" s="94"/>
      <c r="L15" s="94"/>
      <c r="M15" s="94"/>
      <c r="N15" s="94"/>
      <c r="O15" s="94"/>
      <c r="P15" s="94"/>
      <c r="Q15" s="94"/>
      <c r="R15" s="94"/>
      <c r="S15" s="94"/>
      <c r="T15" s="94"/>
      <c r="U15" s="94"/>
      <c r="V15" s="94"/>
      <c r="W15" s="94"/>
      <c r="X15" s="94"/>
      <c r="Y15" s="94"/>
      <c r="Z15" s="94"/>
      <c r="AA15" s="94"/>
      <c r="AB15" s="94"/>
      <c r="AC15" s="94"/>
      <c r="AD15" s="94"/>
      <c r="AE15" s="94"/>
      <c r="AF15" s="94"/>
      <c r="AG15" s="94"/>
      <c r="AH15" s="94"/>
      <c r="AX15">
        <v>190</v>
      </c>
    </row>
    <row r="16" spans="1:50">
      <c r="A16" s="94"/>
      <c r="B16" s="94"/>
      <c r="C16" s="94"/>
      <c r="D16" s="94"/>
      <c r="E16" s="94"/>
      <c r="F16" s="94"/>
      <c r="G16" s="94"/>
      <c r="H16" s="94"/>
      <c r="I16" s="94"/>
      <c r="J16" s="94"/>
      <c r="K16" s="94"/>
      <c r="L16" s="94"/>
      <c r="M16" s="94"/>
      <c r="N16" s="94"/>
      <c r="O16" s="94"/>
      <c r="P16" s="94"/>
      <c r="Q16" s="94"/>
      <c r="R16" s="94"/>
      <c r="S16" s="94"/>
      <c r="T16" s="94"/>
      <c r="U16" s="94"/>
      <c r="V16" s="94"/>
      <c r="W16" s="94"/>
      <c r="X16" s="94"/>
      <c r="Y16" s="94"/>
      <c r="Z16" s="94"/>
      <c r="AA16" s="94"/>
      <c r="AB16" s="94"/>
      <c r="AC16" s="94"/>
      <c r="AD16" s="94"/>
      <c r="AE16" s="94"/>
      <c r="AF16" s="94"/>
      <c r="AG16" s="94"/>
      <c r="AH16" s="94"/>
      <c r="AX16">
        <v>191</v>
      </c>
    </row>
    <row r="17" spans="1:50">
      <c r="A17" s="94"/>
      <c r="B17" s="94"/>
      <c r="C17" s="94"/>
      <c r="D17" s="94"/>
      <c r="E17" s="94"/>
      <c r="F17" s="94"/>
      <c r="G17" s="94"/>
      <c r="H17" s="94"/>
      <c r="I17" s="94"/>
      <c r="J17" s="94"/>
      <c r="K17" s="94"/>
      <c r="L17" s="94"/>
      <c r="M17" s="94"/>
      <c r="N17" s="94"/>
      <c r="O17" s="94"/>
      <c r="P17" s="94"/>
      <c r="Q17" s="94"/>
      <c r="R17" s="94"/>
      <c r="S17" s="94"/>
      <c r="T17" s="94"/>
      <c r="U17" s="94"/>
      <c r="V17" s="94"/>
      <c r="W17" s="94"/>
      <c r="X17" s="94"/>
      <c r="Y17" s="94"/>
      <c r="Z17" s="94"/>
      <c r="AA17" s="94"/>
      <c r="AB17" s="94"/>
      <c r="AC17" s="94"/>
      <c r="AD17" s="94"/>
      <c r="AE17" s="94"/>
      <c r="AF17" s="94"/>
      <c r="AG17" s="94"/>
      <c r="AH17" s="94"/>
      <c r="AX17">
        <v>192</v>
      </c>
    </row>
    <row r="18" spans="1:50">
      <c r="A18" s="94"/>
      <c r="B18" s="94"/>
      <c r="C18" s="94"/>
      <c r="D18" s="94"/>
      <c r="E18" s="94"/>
      <c r="F18" s="94"/>
      <c r="G18" s="94"/>
      <c r="H18" s="94"/>
      <c r="I18" s="94"/>
      <c r="J18" s="94"/>
      <c r="K18" s="94"/>
      <c r="L18" s="94"/>
      <c r="M18" s="94"/>
      <c r="N18" s="94"/>
      <c r="O18" s="94"/>
      <c r="P18" s="94"/>
      <c r="Q18" s="94"/>
      <c r="R18" s="94"/>
      <c r="S18" s="94"/>
      <c r="T18" s="94"/>
      <c r="U18" s="94"/>
      <c r="V18" s="94"/>
      <c r="W18" s="94"/>
      <c r="X18" s="94"/>
      <c r="Y18" s="94"/>
      <c r="Z18" s="94"/>
      <c r="AA18" s="94"/>
      <c r="AB18" s="94"/>
      <c r="AC18" s="94"/>
      <c r="AD18" s="94"/>
      <c r="AE18" s="94"/>
      <c r="AF18" s="94"/>
      <c r="AG18" s="94"/>
      <c r="AH18" s="94"/>
      <c r="AX18">
        <v>193</v>
      </c>
    </row>
    <row r="19" spans="1:50">
      <c r="A19" s="94"/>
      <c r="B19" s="94"/>
      <c r="C19" s="94"/>
      <c r="D19" s="94"/>
      <c r="E19" s="94"/>
      <c r="F19" s="94"/>
      <c r="G19" s="94"/>
      <c r="H19" s="94"/>
      <c r="I19" s="94"/>
      <c r="J19" s="94"/>
      <c r="K19" s="94"/>
      <c r="L19" s="94"/>
      <c r="M19" s="94"/>
      <c r="N19" s="94"/>
      <c r="O19" s="94"/>
      <c r="P19" s="94"/>
      <c r="Q19" s="94"/>
      <c r="R19" s="94"/>
      <c r="S19" s="94"/>
      <c r="T19" s="94"/>
      <c r="U19" s="94"/>
      <c r="V19" s="94"/>
      <c r="W19" s="94"/>
      <c r="X19" s="94"/>
      <c r="Y19" s="94"/>
      <c r="Z19" s="94"/>
      <c r="AA19" s="94"/>
      <c r="AB19" s="94"/>
      <c r="AC19" s="94"/>
      <c r="AD19" s="94"/>
      <c r="AE19" s="94"/>
      <c r="AF19" s="94"/>
      <c r="AG19" s="94"/>
      <c r="AH19" s="94"/>
      <c r="AX19">
        <v>194</v>
      </c>
    </row>
    <row r="20" spans="1:50">
      <c r="A20" s="94"/>
      <c r="B20" s="94"/>
      <c r="C20" s="94"/>
      <c r="D20" s="94"/>
      <c r="E20" s="94"/>
      <c r="F20" s="94"/>
      <c r="G20" s="94"/>
      <c r="H20" s="94"/>
      <c r="I20" s="94"/>
      <c r="J20" s="94"/>
      <c r="K20" s="94"/>
      <c r="L20" s="94"/>
      <c r="M20" s="94"/>
      <c r="N20" s="94"/>
      <c r="O20" s="94"/>
      <c r="P20" s="94"/>
      <c r="Q20" s="94"/>
      <c r="R20" s="94"/>
      <c r="S20" s="94"/>
      <c r="T20" s="94"/>
      <c r="U20" s="94"/>
      <c r="V20" s="94"/>
      <c r="W20" s="94"/>
      <c r="X20" s="94"/>
      <c r="Y20" s="94"/>
      <c r="Z20" s="94"/>
      <c r="AA20" s="94"/>
      <c r="AB20" s="94"/>
      <c r="AC20" s="94"/>
      <c r="AD20" s="94"/>
      <c r="AE20" s="94"/>
      <c r="AF20" s="94"/>
      <c r="AG20" s="94"/>
      <c r="AH20" s="94"/>
      <c r="AX20">
        <v>195</v>
      </c>
    </row>
    <row r="21" spans="1:50">
      <c r="A21" s="94"/>
      <c r="B21" s="94"/>
      <c r="C21" s="94"/>
      <c r="D21" s="94"/>
      <c r="E21" s="94"/>
      <c r="F21" s="94"/>
      <c r="G21" s="94"/>
      <c r="H21" s="94"/>
      <c r="I21" s="94"/>
      <c r="J21" s="94"/>
      <c r="K21" s="94"/>
      <c r="L21" s="94"/>
      <c r="M21" s="94"/>
      <c r="N21" s="94"/>
      <c r="O21" s="94"/>
      <c r="P21" s="94"/>
      <c r="Q21" s="94"/>
      <c r="R21" s="94"/>
      <c r="S21" s="94"/>
      <c r="T21" s="94"/>
      <c r="U21" s="94"/>
      <c r="V21" s="94"/>
      <c r="W21" s="94"/>
      <c r="X21" s="94"/>
      <c r="Y21" s="94"/>
      <c r="Z21" s="94"/>
      <c r="AA21" s="94"/>
      <c r="AB21" s="94"/>
      <c r="AC21" s="94"/>
      <c r="AD21" s="94"/>
      <c r="AE21" s="94"/>
      <c r="AF21" s="94"/>
      <c r="AG21" s="94"/>
      <c r="AH21" s="94"/>
      <c r="AX21">
        <v>196</v>
      </c>
    </row>
    <row r="22" spans="1:50">
      <c r="A22" s="94"/>
      <c r="B22" s="94"/>
      <c r="C22" s="94"/>
      <c r="D22" s="94"/>
      <c r="E22" s="94"/>
      <c r="F22" s="94"/>
      <c r="G22" s="94"/>
      <c r="H22" s="94"/>
      <c r="I22" s="94"/>
      <c r="J22" s="94"/>
      <c r="K22" s="94"/>
      <c r="L22" s="94"/>
      <c r="M22" s="94"/>
      <c r="N22" s="94"/>
      <c r="O22" s="94"/>
      <c r="P22" s="94"/>
      <c r="Q22" s="94"/>
      <c r="R22" s="94"/>
      <c r="S22" s="94"/>
      <c r="T22" s="94"/>
      <c r="U22" s="94"/>
      <c r="V22" s="94"/>
      <c r="W22" s="94"/>
      <c r="X22" s="94"/>
      <c r="Y22" s="94"/>
      <c r="Z22" s="94"/>
      <c r="AA22" s="94"/>
      <c r="AB22" s="94"/>
      <c r="AC22" s="94"/>
      <c r="AD22" s="94"/>
      <c r="AE22" s="94"/>
      <c r="AF22" s="94"/>
      <c r="AG22" s="94"/>
      <c r="AH22" s="94"/>
      <c r="AX22">
        <v>197</v>
      </c>
    </row>
    <row r="23" spans="1:50">
      <c r="A23" s="94"/>
      <c r="B23" s="94"/>
      <c r="C23" s="94"/>
      <c r="D23" s="94"/>
      <c r="E23" s="94"/>
      <c r="F23" s="94"/>
      <c r="G23" s="94"/>
      <c r="H23" s="94"/>
      <c r="I23" s="94"/>
      <c r="J23" s="94"/>
      <c r="K23" s="94"/>
      <c r="L23" s="94"/>
      <c r="M23" s="94"/>
      <c r="N23" s="94"/>
      <c r="O23" s="94"/>
      <c r="P23" s="94"/>
      <c r="Q23" s="94"/>
      <c r="R23" s="94"/>
      <c r="S23" s="94"/>
      <c r="T23" s="94"/>
      <c r="U23" s="94"/>
      <c r="V23" s="94"/>
      <c r="W23" s="94"/>
      <c r="X23" s="94"/>
      <c r="Y23" s="94"/>
      <c r="Z23" s="94"/>
      <c r="AA23" s="94"/>
      <c r="AB23" s="94"/>
      <c r="AC23" s="94"/>
      <c r="AD23" s="94"/>
      <c r="AE23" s="94"/>
      <c r="AF23" s="94"/>
      <c r="AG23" s="94"/>
      <c r="AH23" s="94"/>
      <c r="AX23">
        <v>198</v>
      </c>
    </row>
    <row r="24" spans="1:50">
      <c r="A24" s="94"/>
      <c r="B24" s="94"/>
      <c r="C24" s="94"/>
      <c r="D24" s="94"/>
      <c r="E24" s="94"/>
      <c r="F24" s="94"/>
      <c r="G24" s="94"/>
      <c r="H24" s="94"/>
      <c r="I24" s="94"/>
      <c r="J24" s="94"/>
      <c r="K24" s="94"/>
      <c r="L24" s="94"/>
      <c r="M24" s="94"/>
      <c r="N24" s="94"/>
      <c r="O24" s="94"/>
      <c r="P24" s="94"/>
      <c r="Q24" s="94"/>
      <c r="R24" s="94"/>
      <c r="S24" s="94"/>
      <c r="T24" s="94"/>
      <c r="U24" s="94"/>
      <c r="V24" s="94"/>
      <c r="W24" s="94"/>
      <c r="X24" s="94"/>
      <c r="Y24" s="94"/>
      <c r="Z24" s="94"/>
      <c r="AA24" s="94"/>
      <c r="AB24" s="94"/>
      <c r="AC24" s="94"/>
      <c r="AD24" s="94"/>
      <c r="AE24" s="94"/>
      <c r="AF24" s="94"/>
      <c r="AG24" s="94"/>
      <c r="AH24" s="94"/>
      <c r="AX24">
        <v>199</v>
      </c>
    </row>
    <row r="25" spans="1:50">
      <c r="A25" s="94"/>
      <c r="B25" s="94"/>
      <c r="C25" s="94"/>
      <c r="D25" s="94"/>
      <c r="E25" s="94"/>
      <c r="F25" s="94"/>
      <c r="G25" s="94"/>
      <c r="H25" s="94"/>
      <c r="I25" s="94"/>
      <c r="J25" s="94"/>
      <c r="K25" s="94"/>
      <c r="L25" s="94"/>
      <c r="M25" s="94"/>
      <c r="N25" s="94"/>
      <c r="O25" s="94"/>
      <c r="P25" s="94"/>
      <c r="Q25" s="94"/>
      <c r="R25" s="94"/>
      <c r="S25" s="94"/>
      <c r="T25" s="94"/>
      <c r="U25" s="94"/>
      <c r="V25" s="94"/>
      <c r="W25" s="94"/>
      <c r="X25" s="94"/>
      <c r="Y25" s="94"/>
      <c r="Z25" s="94"/>
      <c r="AA25" s="94"/>
      <c r="AB25" s="94"/>
      <c r="AC25" s="94"/>
      <c r="AD25" s="94"/>
      <c r="AE25" s="94"/>
      <c r="AF25" s="94"/>
      <c r="AG25" s="94"/>
      <c r="AH25" s="94"/>
      <c r="AX25">
        <v>200</v>
      </c>
    </row>
    <row r="26" spans="1:50">
      <c r="A26" s="94"/>
      <c r="B26" s="94"/>
      <c r="C26" s="94"/>
      <c r="D26" s="94"/>
      <c r="E26" s="94"/>
      <c r="F26" s="94"/>
      <c r="G26" s="94"/>
      <c r="H26" s="94"/>
      <c r="I26" s="94"/>
      <c r="J26" s="94"/>
      <c r="K26" s="94"/>
      <c r="L26" s="94"/>
      <c r="M26" s="94"/>
      <c r="N26" s="94"/>
      <c r="O26" s="94"/>
      <c r="P26" s="94"/>
      <c r="Q26" s="94"/>
      <c r="R26" s="94"/>
      <c r="S26" s="94"/>
      <c r="T26" s="94"/>
      <c r="U26" s="94"/>
      <c r="V26" s="94"/>
      <c r="W26" s="94"/>
      <c r="X26" s="94"/>
      <c r="Y26" s="94"/>
      <c r="Z26" s="94"/>
      <c r="AA26" s="94"/>
      <c r="AB26" s="94"/>
      <c r="AC26" s="94"/>
      <c r="AD26" s="94"/>
      <c r="AE26" s="94"/>
      <c r="AF26" s="94"/>
      <c r="AG26" s="94"/>
      <c r="AH26" s="94"/>
      <c r="AX26">
        <v>201</v>
      </c>
    </row>
    <row r="27" spans="1:50">
      <c r="A27" s="94"/>
      <c r="B27" s="94"/>
      <c r="C27" s="94"/>
      <c r="D27" s="94"/>
      <c r="E27" s="94"/>
      <c r="F27" s="94"/>
      <c r="G27" s="94"/>
      <c r="H27" s="94"/>
      <c r="I27" s="94"/>
      <c r="J27" s="94"/>
      <c r="K27" s="94"/>
      <c r="L27" s="94"/>
      <c r="M27" s="94"/>
      <c r="N27" s="94"/>
      <c r="O27" s="94"/>
      <c r="P27" s="94"/>
      <c r="Q27" s="94"/>
      <c r="R27" s="94"/>
      <c r="S27" s="94"/>
      <c r="T27" s="94"/>
      <c r="U27" s="94"/>
      <c r="V27" s="94"/>
      <c r="W27" s="94"/>
      <c r="X27" s="94"/>
      <c r="Y27" s="94"/>
      <c r="Z27" s="94"/>
      <c r="AA27" s="94"/>
      <c r="AB27" s="94"/>
      <c r="AC27" s="94"/>
      <c r="AD27" s="94"/>
      <c r="AE27" s="94"/>
      <c r="AF27" s="94"/>
      <c r="AG27" s="94"/>
      <c r="AH27" s="94"/>
      <c r="AX27">
        <v>202</v>
      </c>
    </row>
    <row r="28" spans="1:50">
      <c r="A28" s="94"/>
      <c r="B28" s="94"/>
      <c r="C28" s="94"/>
      <c r="D28" s="94"/>
      <c r="E28" s="94"/>
      <c r="F28" s="94"/>
      <c r="G28" s="94"/>
      <c r="H28" s="94"/>
      <c r="I28" s="95"/>
      <c r="J28" s="94"/>
      <c r="K28" s="94"/>
      <c r="L28" s="94"/>
      <c r="M28" s="94"/>
      <c r="N28" s="94"/>
      <c r="O28" s="94"/>
      <c r="P28" s="94"/>
      <c r="Q28" s="94"/>
      <c r="R28" s="94"/>
      <c r="S28" s="94"/>
      <c r="T28" s="94"/>
      <c r="U28" s="94"/>
      <c r="V28" s="94"/>
      <c r="W28" s="94"/>
      <c r="X28" s="94"/>
      <c r="Y28" s="94"/>
      <c r="Z28" s="94"/>
      <c r="AA28" s="94"/>
      <c r="AB28" s="94"/>
      <c r="AC28" s="94"/>
      <c r="AD28" s="94"/>
      <c r="AE28" s="94"/>
      <c r="AF28" s="94"/>
      <c r="AG28" s="94"/>
      <c r="AH28" s="94"/>
      <c r="AX28">
        <v>203</v>
      </c>
    </row>
    <row r="29" spans="1:50">
      <c r="A29" s="94"/>
      <c r="B29" s="94"/>
      <c r="C29" s="94"/>
      <c r="D29" s="94"/>
      <c r="E29" s="94"/>
      <c r="F29" s="94"/>
      <c r="G29" s="94"/>
      <c r="H29" s="94"/>
      <c r="I29" s="95"/>
      <c r="J29" s="94"/>
      <c r="K29" s="94"/>
      <c r="L29" s="94"/>
      <c r="M29" s="94"/>
      <c r="N29" s="94"/>
      <c r="O29" s="94"/>
      <c r="P29" s="94"/>
      <c r="Q29" s="94"/>
      <c r="R29" s="94"/>
      <c r="S29" s="94"/>
      <c r="T29" s="94"/>
      <c r="U29" s="94"/>
      <c r="V29" s="94"/>
      <c r="W29" s="94"/>
      <c r="X29" s="94"/>
      <c r="Y29" s="94"/>
      <c r="Z29" s="94"/>
      <c r="AA29" s="94"/>
      <c r="AB29" s="94"/>
      <c r="AC29" s="94"/>
      <c r="AD29" s="94"/>
      <c r="AE29" s="94"/>
      <c r="AF29" s="94"/>
      <c r="AG29" s="94"/>
      <c r="AH29" s="94"/>
      <c r="AX29">
        <v>204</v>
      </c>
    </row>
    <row r="30" spans="1:50">
      <c r="A30" s="94"/>
      <c r="B30" s="94"/>
      <c r="C30" s="94"/>
      <c r="D30" s="94"/>
      <c r="E30" s="94"/>
      <c r="F30" s="94"/>
      <c r="G30" s="94"/>
      <c r="H30" s="94"/>
      <c r="I30" s="94"/>
      <c r="J30" s="94"/>
      <c r="K30" s="94"/>
      <c r="L30" s="94"/>
      <c r="M30" s="94"/>
      <c r="N30" s="94"/>
      <c r="O30" s="94"/>
      <c r="P30" s="94"/>
      <c r="Q30" s="94"/>
      <c r="R30" s="94"/>
      <c r="S30" s="94"/>
      <c r="T30" s="94"/>
      <c r="U30" s="94"/>
      <c r="V30" s="94"/>
      <c r="W30" s="94"/>
      <c r="X30" s="94"/>
      <c r="Y30" s="94"/>
      <c r="Z30" s="94"/>
      <c r="AA30" s="94"/>
      <c r="AB30" s="94"/>
      <c r="AC30" s="94"/>
      <c r="AD30" s="94"/>
      <c r="AE30" s="94"/>
      <c r="AF30" s="94"/>
      <c r="AG30" s="94"/>
      <c r="AH30" s="94"/>
      <c r="AX30">
        <v>205</v>
      </c>
    </row>
    <row r="31" spans="1:50">
      <c r="A31" s="94"/>
      <c r="B31" s="94"/>
      <c r="C31" s="94"/>
      <c r="D31" s="94"/>
      <c r="E31" s="94"/>
      <c r="F31" s="94"/>
      <c r="G31" s="94"/>
      <c r="H31" s="94"/>
      <c r="I31" s="94"/>
      <c r="J31" s="94"/>
      <c r="K31" s="94"/>
      <c r="L31" s="94"/>
      <c r="M31" s="94"/>
      <c r="N31" s="94"/>
      <c r="O31" s="94"/>
      <c r="P31" s="94"/>
      <c r="Q31" s="94"/>
      <c r="R31" s="94"/>
      <c r="S31" s="94"/>
      <c r="T31" s="94"/>
      <c r="U31" s="94"/>
      <c r="V31" s="94"/>
      <c r="W31" s="94"/>
      <c r="X31" s="94"/>
      <c r="Y31" s="94"/>
      <c r="Z31" s="94"/>
      <c r="AA31" s="94"/>
      <c r="AB31" s="94"/>
      <c r="AC31" s="94"/>
      <c r="AD31" s="94"/>
      <c r="AE31" s="94"/>
      <c r="AF31" s="94"/>
      <c r="AG31" s="94"/>
      <c r="AH31" s="94"/>
    </row>
    <row r="32" spans="1:50">
      <c r="A32" s="94"/>
      <c r="B32" s="94"/>
      <c r="C32" s="94"/>
      <c r="D32" s="94"/>
      <c r="E32" s="94"/>
      <c r="F32" s="94"/>
      <c r="G32" s="94"/>
      <c r="H32" s="94"/>
      <c r="I32" s="94"/>
      <c r="J32" s="94"/>
      <c r="K32" s="94"/>
      <c r="L32" s="94"/>
      <c r="M32" s="94"/>
      <c r="N32" s="94"/>
      <c r="O32" s="94"/>
      <c r="P32" s="94"/>
      <c r="Q32" s="94"/>
      <c r="R32" s="94"/>
      <c r="S32" s="94"/>
      <c r="T32" s="94"/>
      <c r="U32" s="94"/>
      <c r="V32" s="94"/>
      <c r="W32" s="94"/>
      <c r="X32" s="94"/>
      <c r="Y32" s="94"/>
      <c r="Z32" s="94"/>
      <c r="AA32" s="94"/>
      <c r="AB32" s="94"/>
      <c r="AC32" s="94"/>
      <c r="AD32" s="94"/>
      <c r="AE32" s="94"/>
      <c r="AF32" s="94"/>
      <c r="AG32" s="94"/>
      <c r="AH32" s="94"/>
    </row>
    <row r="33" spans="1:34">
      <c r="A33" s="94">
        <v>0.25</v>
      </c>
      <c r="B33" s="94">
        <v>1.6499999761581421</v>
      </c>
      <c r="C33" s="94">
        <v>0.2359728217124939</v>
      </c>
      <c r="D33" s="94">
        <v>1.6499999761581421</v>
      </c>
      <c r="E33" s="94">
        <v>10.009587287902832</v>
      </c>
      <c r="F33" s="94">
        <v>1.6499999761581421</v>
      </c>
      <c r="G33" s="94"/>
      <c r="H33" s="94"/>
      <c r="I33" s="94"/>
      <c r="J33" s="94"/>
      <c r="K33" s="94"/>
      <c r="L33" s="94"/>
      <c r="M33" s="94"/>
      <c r="N33" s="94"/>
      <c r="O33" s="94"/>
      <c r="P33" s="94"/>
      <c r="Q33" s="94"/>
      <c r="R33" s="94"/>
      <c r="S33" s="94"/>
      <c r="T33" s="94"/>
      <c r="U33" s="94"/>
      <c r="V33" s="94"/>
      <c r="W33" s="94"/>
      <c r="X33" s="94"/>
      <c r="Y33" s="94"/>
      <c r="Z33" s="94"/>
      <c r="AA33" s="94"/>
      <c r="AB33" s="94"/>
      <c r="AC33" s="94"/>
      <c r="AD33" s="94"/>
      <c r="AE33" s="94"/>
      <c r="AF33" s="94"/>
      <c r="AG33" s="94"/>
      <c r="AH33" s="94"/>
    </row>
    <row r="34" spans="1:34">
      <c r="A34" s="94">
        <v>0.2800000011920929</v>
      </c>
      <c r="B34" s="94">
        <v>1.3500000238418579</v>
      </c>
      <c r="C34" s="94">
        <v>1.2560690641403198</v>
      </c>
      <c r="D34" s="94">
        <v>1.3500000238418579</v>
      </c>
      <c r="E34" s="94">
        <v>10.862338066101074</v>
      </c>
      <c r="F34" s="94">
        <v>1.3500000238418579</v>
      </c>
      <c r="G34" s="94"/>
      <c r="H34" s="94"/>
      <c r="I34" s="94"/>
      <c r="J34" s="94"/>
      <c r="K34" s="94"/>
      <c r="L34" s="94"/>
      <c r="M34" s="94"/>
      <c r="N34" s="94"/>
      <c r="O34" s="94"/>
      <c r="P34" s="94"/>
      <c r="Q34" s="94"/>
      <c r="R34" s="94"/>
      <c r="S34" s="94"/>
      <c r="T34" s="94"/>
      <c r="U34" s="94"/>
      <c r="V34" s="94"/>
      <c r="W34" s="94"/>
      <c r="X34" s="94"/>
      <c r="Y34" s="94"/>
      <c r="Z34" s="94"/>
      <c r="AA34" s="94"/>
      <c r="AB34" s="94"/>
      <c r="AC34" s="94"/>
      <c r="AD34" s="94"/>
      <c r="AE34" s="94"/>
      <c r="AF34" s="94"/>
      <c r="AG34" s="94"/>
      <c r="AH34" s="94"/>
    </row>
    <row r="35" spans="1:34">
      <c r="A35" s="94">
        <v>0.2800000011920929</v>
      </c>
      <c r="B35" s="94">
        <v>1.0499999523162842</v>
      </c>
      <c r="C35" s="94">
        <v>1.322614312171936</v>
      </c>
      <c r="D35" s="94">
        <v>1.0499999523162842</v>
      </c>
      <c r="E35" s="94">
        <v>20.160255432128906</v>
      </c>
      <c r="F35" s="94">
        <v>1.0499999523162842</v>
      </c>
      <c r="G35" s="94"/>
      <c r="H35" s="94"/>
      <c r="I35" s="94"/>
      <c r="J35" s="94"/>
      <c r="K35" s="94"/>
      <c r="L35" s="94"/>
      <c r="M35" s="94"/>
      <c r="N35" s="94"/>
      <c r="O35" s="94"/>
      <c r="P35" s="94"/>
      <c r="Q35" s="94"/>
      <c r="R35" s="94"/>
      <c r="S35" s="94"/>
      <c r="T35" s="94"/>
      <c r="U35" s="94"/>
      <c r="V35" s="94"/>
      <c r="W35" s="94"/>
      <c r="X35" s="94"/>
      <c r="Y35" s="94"/>
      <c r="Z35" s="94"/>
      <c r="AA35" s="94"/>
      <c r="AB35" s="94"/>
      <c r="AC35" s="94"/>
      <c r="AD35" s="94"/>
      <c r="AE35" s="94"/>
      <c r="AF35" s="94"/>
      <c r="AG35" s="94"/>
      <c r="AH35" s="94"/>
    </row>
    <row r="36" spans="1:34">
      <c r="A36" s="94">
        <v>0.29897221922874451</v>
      </c>
      <c r="B36" s="94">
        <v>0.75</v>
      </c>
      <c r="C36" s="94">
        <v>1.2599583864212036</v>
      </c>
      <c r="D36" s="94">
        <v>0.75</v>
      </c>
      <c r="E36" s="94">
        <v>23.671777725219727</v>
      </c>
      <c r="F36" s="94">
        <v>0.75</v>
      </c>
      <c r="G36" s="94"/>
      <c r="H36" s="94"/>
      <c r="I36" s="94"/>
      <c r="J36" s="94"/>
      <c r="K36" s="94"/>
      <c r="L36" s="94"/>
      <c r="M36" s="94"/>
      <c r="N36" s="94"/>
      <c r="O36" s="94"/>
      <c r="P36" s="94"/>
      <c r="Q36" s="94"/>
      <c r="R36" s="94"/>
      <c r="S36" s="94"/>
      <c r="T36" s="94"/>
      <c r="U36" s="94"/>
      <c r="V36" s="94"/>
      <c r="W36" s="94"/>
      <c r="X36" s="94"/>
      <c r="Y36" s="94"/>
      <c r="Z36" s="94"/>
      <c r="AA36" s="94"/>
      <c r="AB36" s="94"/>
      <c r="AC36" s="94"/>
      <c r="AD36" s="94"/>
      <c r="AE36" s="94"/>
      <c r="AF36" s="94"/>
      <c r="AG36" s="94"/>
      <c r="AH36" s="94"/>
    </row>
    <row r="37" spans="1:34">
      <c r="A37" s="94">
        <v>0.3051898181438446</v>
      </c>
      <c r="B37" s="94">
        <v>0.45000004768371582</v>
      </c>
      <c r="C37" s="94">
        <v>1.4063029289245605</v>
      </c>
      <c r="D37" s="94">
        <v>0.45000004768371582</v>
      </c>
      <c r="E37" s="94">
        <v>30.733522415161133</v>
      </c>
      <c r="F37" s="94">
        <v>0.45000004768371582</v>
      </c>
      <c r="G37" s="94"/>
      <c r="H37" s="94"/>
      <c r="I37" s="94"/>
      <c r="J37" s="94"/>
      <c r="K37" s="94"/>
      <c r="L37" s="94"/>
      <c r="M37" s="94"/>
      <c r="N37" s="94"/>
      <c r="O37" s="94"/>
      <c r="P37" s="94"/>
      <c r="Q37" s="94"/>
      <c r="R37" s="94"/>
      <c r="S37" s="94"/>
      <c r="T37" s="94"/>
      <c r="U37" s="94"/>
      <c r="V37" s="94"/>
      <c r="W37" s="94"/>
      <c r="X37" s="94"/>
      <c r="Y37" s="94"/>
      <c r="Z37" s="94"/>
      <c r="AA37" s="94"/>
      <c r="AB37" s="94"/>
      <c r="AC37" s="94"/>
      <c r="AD37" s="94"/>
      <c r="AE37" s="94"/>
      <c r="AF37" s="94"/>
      <c r="AG37" s="94"/>
      <c r="AH37" s="94"/>
    </row>
    <row r="38" spans="1:34">
      <c r="A38" s="94">
        <v>0.2893911600112915</v>
      </c>
      <c r="B38" s="94">
        <v>0.22499990463256836</v>
      </c>
      <c r="C38" s="94">
        <v>1.474767804145813</v>
      </c>
      <c r="D38" s="94">
        <v>0.22499990463256836</v>
      </c>
      <c r="E38" s="94">
        <v>37.701328277587891</v>
      </c>
      <c r="F38" s="94">
        <v>0.22499990463256836</v>
      </c>
      <c r="G38" s="94"/>
      <c r="H38" s="94"/>
      <c r="I38" s="94"/>
      <c r="J38" s="94"/>
      <c r="K38" s="94"/>
      <c r="L38" s="94"/>
      <c r="M38" s="94"/>
      <c r="N38" s="94"/>
      <c r="O38" s="94"/>
      <c r="P38" s="94"/>
      <c r="Q38" s="94"/>
      <c r="R38" s="94"/>
      <c r="S38" s="94"/>
      <c r="T38" s="94"/>
      <c r="U38" s="94"/>
      <c r="V38" s="94"/>
      <c r="W38" s="94"/>
      <c r="X38" s="94"/>
      <c r="Y38" s="94"/>
      <c r="Z38" s="94"/>
      <c r="AA38" s="94"/>
      <c r="AB38" s="94"/>
      <c r="AC38" s="94"/>
      <c r="AD38" s="94"/>
      <c r="AE38" s="94"/>
      <c r="AF38" s="94"/>
      <c r="AG38" s="94"/>
      <c r="AH38" s="94"/>
    </row>
    <row r="39" spans="1:34">
      <c r="A39" s="94">
        <v>0.10724503546953201</v>
      </c>
      <c r="B39" s="94">
        <v>7.500004768371582E-2</v>
      </c>
      <c r="C39" s="94">
        <v>4.1390247344970703</v>
      </c>
      <c r="D39" s="94">
        <v>7.500004768371582E-2</v>
      </c>
      <c r="E39" s="94">
        <v>4.7037415504455566</v>
      </c>
      <c r="F39" s="94">
        <v>7.500004768371582E-2</v>
      </c>
      <c r="G39" s="94"/>
      <c r="H39" s="94"/>
      <c r="I39" s="94"/>
      <c r="J39" s="94"/>
      <c r="K39" s="94"/>
      <c r="L39" s="94"/>
      <c r="M39" s="94"/>
      <c r="N39" s="94"/>
      <c r="O39" s="94"/>
      <c r="P39" s="94"/>
      <c r="Q39" s="94"/>
      <c r="R39" s="94"/>
      <c r="S39" s="94"/>
      <c r="T39" s="94"/>
      <c r="U39" s="94"/>
      <c r="V39" s="94"/>
      <c r="W39" s="94"/>
      <c r="X39" s="94"/>
      <c r="Y39" s="94"/>
      <c r="Z39" s="94"/>
      <c r="AA39" s="94"/>
      <c r="AB39" s="94"/>
      <c r="AC39" s="94"/>
      <c r="AD39" s="94"/>
      <c r="AE39" s="94"/>
      <c r="AF39" s="94"/>
      <c r="AG39" s="94"/>
      <c r="AH39" s="94"/>
    </row>
    <row r="40" spans="1:34">
      <c r="A40" s="94"/>
      <c r="B40" s="94"/>
      <c r="C40" s="94"/>
      <c r="D40" s="94"/>
      <c r="E40" s="94"/>
      <c r="F40" s="94"/>
      <c r="G40" s="94"/>
      <c r="H40" s="94"/>
      <c r="I40" s="94"/>
      <c r="J40" s="94"/>
      <c r="K40" s="94"/>
      <c r="L40" s="94"/>
      <c r="M40" s="94"/>
      <c r="N40" s="94"/>
      <c r="O40" s="94"/>
      <c r="P40" s="94"/>
      <c r="Q40" s="94"/>
      <c r="R40" s="94"/>
      <c r="S40" s="94"/>
      <c r="T40" s="94"/>
      <c r="U40" s="94"/>
      <c r="V40" s="94"/>
      <c r="W40" s="94"/>
      <c r="X40" s="94"/>
      <c r="Y40" s="94"/>
      <c r="Z40" s="94"/>
      <c r="AA40" s="94"/>
      <c r="AB40" s="94"/>
      <c r="AC40" s="94"/>
      <c r="AD40" s="94"/>
      <c r="AE40" s="94"/>
      <c r="AF40" s="94"/>
      <c r="AG40" s="94"/>
      <c r="AH40" s="94"/>
    </row>
    <row r="41" spans="1:34">
      <c r="R41" s="94"/>
      <c r="S41" s="94"/>
      <c r="T41" s="94"/>
      <c r="U41" s="94"/>
      <c r="V41" s="94"/>
      <c r="W41" s="94"/>
      <c r="X41" s="94"/>
      <c r="Y41" s="94"/>
      <c r="Z41" s="94"/>
      <c r="AA41" s="94"/>
      <c r="AB41" s="94"/>
      <c r="AC41" s="94"/>
      <c r="AD41" s="94"/>
      <c r="AE41" s="94"/>
      <c r="AF41" s="94"/>
      <c r="AG41" s="94"/>
      <c r="AH41" s="94"/>
    </row>
    <row r="42" spans="1:34">
      <c r="R42" s="94"/>
      <c r="S42" s="94"/>
      <c r="T42" s="94"/>
      <c r="U42" s="94"/>
      <c r="V42" s="94"/>
      <c r="W42" s="94"/>
      <c r="X42" s="94"/>
      <c r="Y42" s="94"/>
      <c r="Z42" s="94"/>
      <c r="AA42" s="94"/>
      <c r="AB42" s="94"/>
      <c r="AC42" s="94"/>
      <c r="AD42" s="94"/>
      <c r="AE42" s="94"/>
      <c r="AF42" s="94"/>
      <c r="AG42" s="94"/>
      <c r="AH42" s="94"/>
    </row>
    <row r="43" spans="1:34">
      <c r="R43" s="94"/>
      <c r="S43" s="94"/>
      <c r="T43" s="94"/>
      <c r="U43" s="94"/>
      <c r="V43" s="94"/>
      <c r="W43" s="94"/>
      <c r="X43" s="94"/>
      <c r="Y43" s="94"/>
      <c r="Z43" s="94"/>
      <c r="AA43" s="94"/>
      <c r="AB43" s="94"/>
      <c r="AC43" s="94"/>
      <c r="AD43" s="94"/>
      <c r="AE43" s="94"/>
      <c r="AF43" s="94"/>
      <c r="AG43" s="94"/>
      <c r="AH43" s="94"/>
    </row>
    <row r="44" spans="1:34">
      <c r="R44" s="94"/>
      <c r="S44" s="94"/>
      <c r="T44" s="94"/>
      <c r="U44" s="94"/>
      <c r="V44" s="94"/>
      <c r="W44" s="94"/>
      <c r="X44" s="94"/>
      <c r="Y44" s="94"/>
      <c r="Z44" s="94"/>
      <c r="AA44" s="94"/>
      <c r="AB44" s="94"/>
      <c r="AC44" s="94"/>
      <c r="AD44" s="94"/>
      <c r="AE44" s="94"/>
      <c r="AF44" s="94"/>
      <c r="AG44" s="94"/>
      <c r="AH44" s="94"/>
    </row>
    <row r="45" spans="1:34">
      <c r="R45" s="94"/>
      <c r="S45" s="94"/>
      <c r="T45" s="94"/>
      <c r="U45" s="94"/>
      <c r="V45" s="94"/>
      <c r="W45" s="94"/>
      <c r="X45" s="94"/>
      <c r="Y45" s="94"/>
      <c r="Z45" s="94"/>
      <c r="AA45" s="94"/>
      <c r="AB45" s="94"/>
      <c r="AC45" s="94"/>
      <c r="AD45" s="94"/>
      <c r="AE45" s="94"/>
      <c r="AF45" s="94"/>
      <c r="AG45" s="94"/>
      <c r="AH45" s="94"/>
    </row>
    <row r="46" spans="1:34">
      <c r="R46" s="94"/>
      <c r="S46" s="94"/>
      <c r="T46" s="94"/>
      <c r="U46" s="94"/>
      <c r="V46" s="94"/>
      <c r="W46" s="94"/>
      <c r="X46" s="94"/>
      <c r="Y46" s="94"/>
      <c r="Z46" s="94"/>
      <c r="AA46" s="94"/>
      <c r="AB46" s="94"/>
      <c r="AC46" s="94"/>
      <c r="AD46" s="94"/>
      <c r="AE46" s="94"/>
      <c r="AF46" s="94"/>
      <c r="AG46" s="94"/>
      <c r="AH46" s="94"/>
    </row>
    <row r="47" spans="1:34">
      <c r="R47" s="94"/>
      <c r="S47" s="94"/>
      <c r="T47" s="94"/>
      <c r="U47" s="94"/>
      <c r="V47" s="94"/>
      <c r="W47" s="94"/>
      <c r="X47" s="94"/>
      <c r="Y47" s="94"/>
      <c r="Z47" s="94"/>
      <c r="AA47" s="94"/>
      <c r="AB47" s="94"/>
      <c r="AC47" s="94"/>
      <c r="AD47" s="94"/>
      <c r="AE47" s="94"/>
      <c r="AF47" s="94"/>
      <c r="AG47" s="94"/>
      <c r="AH47" s="94"/>
    </row>
    <row r="48" spans="1:34">
      <c r="R48" s="94"/>
      <c r="S48" s="94"/>
      <c r="T48" s="94"/>
      <c r="U48" s="94"/>
      <c r="V48" s="94"/>
      <c r="W48" s="94"/>
      <c r="X48" s="94"/>
      <c r="Y48" s="94"/>
      <c r="Z48" s="94"/>
      <c r="AA48" s="94"/>
      <c r="AB48" s="94"/>
      <c r="AC48" s="94"/>
      <c r="AD48" s="94"/>
      <c r="AE48" s="94"/>
      <c r="AF48" s="94"/>
      <c r="AG48" s="94"/>
      <c r="AH48" s="94"/>
    </row>
    <row r="49" spans="18:34">
      <c r="R49" s="94"/>
      <c r="S49" s="94"/>
      <c r="T49" s="94"/>
      <c r="U49" s="94"/>
      <c r="V49" s="94"/>
      <c r="W49" s="94"/>
      <c r="X49" s="94"/>
      <c r="Y49" s="94"/>
      <c r="Z49" s="94"/>
      <c r="AA49" s="94"/>
      <c r="AB49" s="94"/>
      <c r="AC49" s="94"/>
      <c r="AD49" s="94"/>
      <c r="AE49" s="94"/>
      <c r="AF49" s="94"/>
      <c r="AG49" s="94"/>
      <c r="AH49" s="94"/>
    </row>
    <row r="50" spans="18:34">
      <c r="R50" s="94"/>
      <c r="S50" s="94"/>
      <c r="T50" s="94"/>
      <c r="U50" s="94"/>
      <c r="V50" s="94"/>
      <c r="W50" s="94"/>
      <c r="X50" s="94"/>
      <c r="Y50" s="94"/>
      <c r="Z50" s="94"/>
      <c r="AA50" s="94"/>
      <c r="AB50" s="94"/>
      <c r="AC50" s="94"/>
      <c r="AD50" s="94"/>
      <c r="AE50" s="94"/>
      <c r="AF50" s="94"/>
      <c r="AG50" s="94"/>
      <c r="AH50" s="94"/>
    </row>
    <row r="51" spans="18:34">
      <c r="R51" s="94"/>
      <c r="S51" s="94"/>
      <c r="T51" s="94"/>
      <c r="U51" s="94"/>
      <c r="V51" s="94"/>
      <c r="W51" s="94"/>
      <c r="X51" s="94"/>
      <c r="Y51" s="94"/>
      <c r="Z51" s="94"/>
      <c r="AA51" s="94"/>
      <c r="AB51" s="94"/>
      <c r="AC51" s="94"/>
      <c r="AD51" s="94"/>
      <c r="AE51" s="94"/>
      <c r="AF51" s="94"/>
      <c r="AG51" s="94"/>
      <c r="AH51" s="94"/>
    </row>
    <row r="52" spans="18:34">
      <c r="R52" s="94"/>
      <c r="S52" s="94"/>
      <c r="T52" s="94"/>
      <c r="U52" s="94"/>
      <c r="V52" s="94"/>
      <c r="W52" s="94"/>
      <c r="X52" s="94"/>
      <c r="Y52" s="94"/>
      <c r="Z52" s="94"/>
      <c r="AA52" s="94"/>
      <c r="AB52" s="94"/>
      <c r="AC52" s="94"/>
      <c r="AD52" s="94"/>
      <c r="AE52" s="94"/>
      <c r="AF52" s="94"/>
      <c r="AG52" s="94"/>
      <c r="AH52" s="94"/>
    </row>
    <row r="53" spans="18:34">
      <c r="R53" s="94"/>
      <c r="S53" s="94"/>
      <c r="T53" s="94"/>
      <c r="U53" s="94"/>
      <c r="V53" s="94"/>
      <c r="W53" s="94"/>
      <c r="X53" s="94"/>
      <c r="Y53" s="94"/>
      <c r="Z53" s="94"/>
      <c r="AA53" s="94"/>
      <c r="AB53" s="94"/>
      <c r="AC53" s="94"/>
      <c r="AD53" s="94"/>
      <c r="AE53" s="94"/>
      <c r="AF53" s="94"/>
      <c r="AG53" s="94"/>
      <c r="AH53" s="94"/>
    </row>
    <row r="54" spans="18:34">
      <c r="R54" s="94"/>
      <c r="S54" s="94"/>
      <c r="T54" s="94"/>
      <c r="U54" s="94"/>
      <c r="V54" s="94"/>
      <c r="W54" s="94"/>
      <c r="X54" s="94"/>
      <c r="Y54" s="94"/>
      <c r="Z54" s="94"/>
      <c r="AA54" s="94"/>
      <c r="AB54" s="94"/>
      <c r="AC54" s="94"/>
      <c r="AD54" s="94"/>
      <c r="AE54" s="94"/>
      <c r="AF54" s="94"/>
      <c r="AG54" s="94"/>
      <c r="AH54" s="94"/>
    </row>
    <row r="55" spans="18:34">
      <c r="R55" s="94"/>
      <c r="S55" s="94"/>
      <c r="T55" s="94"/>
      <c r="U55" s="94"/>
      <c r="V55" s="94"/>
      <c r="W55" s="94"/>
      <c r="X55" s="94"/>
      <c r="Y55" s="94"/>
      <c r="Z55" s="94"/>
      <c r="AA55" s="94"/>
      <c r="AB55" s="94"/>
      <c r="AC55" s="94"/>
      <c r="AD55" s="94"/>
      <c r="AE55" s="94"/>
      <c r="AF55" s="94"/>
      <c r="AG55" s="94"/>
      <c r="AH55" s="94"/>
    </row>
    <row r="56" spans="18:34">
      <c r="R56" s="94"/>
      <c r="S56" s="94"/>
      <c r="T56" s="94"/>
      <c r="U56" s="94"/>
      <c r="V56" s="94"/>
      <c r="W56" s="94"/>
      <c r="X56" s="94"/>
      <c r="Y56" s="94"/>
      <c r="Z56" s="94"/>
      <c r="AA56" s="94"/>
      <c r="AB56" s="94"/>
      <c r="AC56" s="94"/>
      <c r="AD56" s="94"/>
      <c r="AE56" s="94"/>
      <c r="AF56" s="94"/>
      <c r="AG56" s="94"/>
      <c r="AH56" s="94"/>
    </row>
    <row r="57" spans="18:34">
      <c r="R57" s="94"/>
      <c r="S57" s="94"/>
      <c r="T57" s="94"/>
      <c r="U57" s="94"/>
      <c r="V57" s="94"/>
      <c r="W57" s="94"/>
      <c r="X57" s="94"/>
      <c r="Y57" s="94"/>
      <c r="Z57" s="94"/>
      <c r="AA57" s="94"/>
      <c r="AB57" s="94"/>
      <c r="AC57" s="94"/>
      <c r="AD57" s="94"/>
      <c r="AE57" s="94"/>
      <c r="AF57" s="94"/>
      <c r="AG57" s="94"/>
      <c r="AH57" s="94"/>
    </row>
    <row r="58" spans="18:34">
      <c r="R58" s="94"/>
      <c r="S58" s="94"/>
      <c r="T58" s="94"/>
      <c r="U58" s="94"/>
      <c r="V58" s="94"/>
      <c r="W58" s="94"/>
      <c r="X58" s="94"/>
      <c r="Y58" s="94"/>
      <c r="Z58" s="94"/>
      <c r="AA58" s="94"/>
      <c r="AB58" s="94"/>
      <c r="AC58" s="94"/>
      <c r="AD58" s="94"/>
      <c r="AE58" s="94"/>
      <c r="AF58" s="94"/>
      <c r="AG58" s="94"/>
      <c r="AH58" s="94"/>
    </row>
    <row r="59" spans="18:34">
      <c r="R59" s="94"/>
      <c r="S59" s="94"/>
      <c r="T59" s="94"/>
      <c r="U59" s="94"/>
      <c r="V59" s="94"/>
      <c r="W59" s="94"/>
      <c r="X59" s="94"/>
      <c r="Y59" s="94"/>
      <c r="Z59" s="94"/>
      <c r="AA59" s="94"/>
      <c r="AB59" s="94"/>
      <c r="AC59" s="94"/>
      <c r="AD59" s="94"/>
      <c r="AE59" s="94"/>
      <c r="AF59" s="94"/>
      <c r="AG59" s="94"/>
      <c r="AH59" s="94"/>
    </row>
    <row r="60" spans="18:34">
      <c r="R60" s="94"/>
      <c r="S60" s="94"/>
      <c r="T60" s="94"/>
      <c r="U60" s="94"/>
      <c r="V60" s="94"/>
      <c r="W60" s="94"/>
      <c r="X60" s="94"/>
      <c r="Y60" s="94"/>
      <c r="Z60" s="94"/>
      <c r="AA60" s="94"/>
      <c r="AB60" s="94"/>
      <c r="AC60" s="94"/>
      <c r="AD60" s="94"/>
      <c r="AE60" s="94"/>
      <c r="AF60" s="94"/>
      <c r="AG60" s="94"/>
      <c r="AH60" s="94"/>
    </row>
    <row r="61" spans="18:34">
      <c r="R61" s="94"/>
      <c r="S61" s="94"/>
      <c r="T61" s="94"/>
      <c r="U61" s="94"/>
      <c r="V61" s="94"/>
      <c r="W61" s="94"/>
      <c r="X61" s="94"/>
      <c r="Y61" s="94"/>
      <c r="Z61" s="94"/>
      <c r="AA61" s="94"/>
      <c r="AB61" s="94"/>
      <c r="AC61" s="94"/>
      <c r="AD61" s="94"/>
      <c r="AE61" s="94"/>
      <c r="AF61" s="94"/>
      <c r="AG61" s="94"/>
      <c r="AH61" s="94"/>
    </row>
    <row r="62" spans="18:34">
      <c r="R62" s="94"/>
      <c r="S62" s="94"/>
      <c r="T62" s="94"/>
      <c r="U62" s="94"/>
      <c r="V62" s="94"/>
      <c r="W62" s="94"/>
      <c r="X62" s="94"/>
      <c r="Y62" s="94"/>
      <c r="Z62" s="94"/>
      <c r="AA62" s="94"/>
      <c r="AB62" s="94"/>
      <c r="AC62" s="94"/>
      <c r="AD62" s="94"/>
      <c r="AE62" s="94"/>
      <c r="AF62" s="94"/>
      <c r="AG62" s="94"/>
      <c r="AH62" s="94"/>
    </row>
    <row r="63" spans="18:34">
      <c r="R63" s="94"/>
      <c r="S63" s="94"/>
      <c r="T63" s="94"/>
      <c r="U63" s="94"/>
      <c r="V63" s="94"/>
      <c r="W63" s="94"/>
      <c r="X63" s="94"/>
      <c r="Y63" s="94"/>
      <c r="Z63" s="94"/>
      <c r="AA63" s="94"/>
      <c r="AB63" s="94"/>
      <c r="AC63" s="94"/>
      <c r="AD63" s="94"/>
      <c r="AE63" s="94"/>
      <c r="AF63" s="94"/>
      <c r="AG63" s="94"/>
      <c r="AH63" s="94"/>
    </row>
    <row r="64" spans="18:34">
      <c r="R64" s="94"/>
      <c r="S64" s="94"/>
      <c r="T64" s="94"/>
      <c r="U64" s="94"/>
      <c r="V64" s="94"/>
      <c r="W64" s="94"/>
      <c r="X64" s="94"/>
      <c r="Y64" s="94"/>
      <c r="Z64" s="94"/>
      <c r="AA64" s="94"/>
      <c r="AB64" s="94"/>
      <c r="AC64" s="94"/>
      <c r="AD64" s="94"/>
      <c r="AE64" s="94"/>
      <c r="AF64" s="94"/>
      <c r="AG64" s="94"/>
      <c r="AH64" s="94"/>
    </row>
    <row r="65" spans="18:34">
      <c r="R65" s="94"/>
      <c r="S65" s="94"/>
      <c r="T65" s="94"/>
      <c r="U65" s="94"/>
      <c r="V65" s="94"/>
      <c r="W65" s="94"/>
      <c r="X65" s="94"/>
      <c r="Y65" s="94"/>
      <c r="Z65" s="94"/>
      <c r="AA65" s="94"/>
      <c r="AB65" s="94"/>
      <c r="AC65" s="94"/>
      <c r="AD65" s="94"/>
      <c r="AE65" s="94"/>
      <c r="AF65" s="94"/>
      <c r="AG65" s="94"/>
      <c r="AH65" s="94"/>
    </row>
    <row r="66" spans="18:34">
      <c r="R66" s="94"/>
      <c r="S66" s="94"/>
      <c r="T66" s="94"/>
      <c r="U66" s="94"/>
      <c r="V66" s="94"/>
      <c r="W66" s="94"/>
      <c r="X66" s="94"/>
      <c r="Y66" s="94"/>
      <c r="Z66" s="94"/>
      <c r="AA66" s="94"/>
      <c r="AB66" s="94"/>
      <c r="AC66" s="94"/>
      <c r="AD66" s="94"/>
      <c r="AE66" s="94"/>
      <c r="AF66" s="94"/>
      <c r="AG66" s="94"/>
      <c r="AH66" s="94"/>
    </row>
    <row r="67" spans="18:34">
      <c r="R67" s="94"/>
      <c r="S67" s="94"/>
      <c r="T67" s="94"/>
      <c r="U67" s="94"/>
      <c r="V67" s="94"/>
      <c r="W67" s="94"/>
      <c r="X67" s="94"/>
      <c r="Y67" s="94"/>
      <c r="Z67" s="94"/>
      <c r="AA67" s="94"/>
      <c r="AB67" s="94"/>
      <c r="AC67" s="94"/>
      <c r="AD67" s="94"/>
      <c r="AE67" s="94"/>
      <c r="AF67" s="94"/>
      <c r="AG67" s="94"/>
      <c r="AH67" s="94"/>
    </row>
    <row r="68" spans="18:34">
      <c r="R68" s="94"/>
      <c r="S68" s="94"/>
      <c r="T68" s="94"/>
      <c r="U68" s="94"/>
      <c r="V68" s="94"/>
      <c r="W68" s="94"/>
      <c r="X68" s="94"/>
      <c r="Y68" s="94"/>
      <c r="Z68" s="94"/>
      <c r="AA68" s="94"/>
      <c r="AB68" s="94"/>
      <c r="AC68" s="94"/>
      <c r="AD68" s="94"/>
      <c r="AE68" s="94"/>
      <c r="AF68" s="94"/>
      <c r="AG68" s="94"/>
      <c r="AH68" s="94"/>
    </row>
    <row r="69" spans="18:34">
      <c r="R69" s="94"/>
      <c r="S69" s="94"/>
      <c r="T69" s="94"/>
      <c r="U69" s="94"/>
      <c r="V69" s="94"/>
      <c r="W69" s="94"/>
      <c r="X69" s="94"/>
      <c r="Y69" s="94"/>
      <c r="Z69" s="94"/>
      <c r="AA69" s="94"/>
      <c r="AB69" s="94"/>
      <c r="AC69" s="94"/>
      <c r="AD69" s="94"/>
      <c r="AE69" s="94"/>
      <c r="AF69" s="94"/>
      <c r="AG69" s="94"/>
      <c r="AH69" s="94"/>
    </row>
    <row r="70" spans="18:34">
      <c r="R70" s="94"/>
      <c r="S70" s="94"/>
      <c r="T70" s="94"/>
      <c r="U70" s="94"/>
      <c r="V70" s="94"/>
      <c r="W70" s="94"/>
      <c r="X70" s="94"/>
      <c r="Y70" s="94"/>
      <c r="Z70" s="94"/>
      <c r="AA70" s="94"/>
      <c r="AB70" s="94"/>
      <c r="AC70" s="94"/>
      <c r="AD70" s="94"/>
      <c r="AE70" s="94"/>
      <c r="AF70" s="94"/>
      <c r="AG70" s="94"/>
      <c r="AH70" s="94"/>
    </row>
    <row r="71" spans="18:34">
      <c r="R71" s="94"/>
      <c r="S71" s="94"/>
      <c r="T71" s="94"/>
      <c r="U71" s="94"/>
      <c r="V71" s="94"/>
      <c r="W71" s="94"/>
      <c r="X71" s="94"/>
      <c r="Y71" s="94"/>
      <c r="Z71" s="94"/>
      <c r="AA71" s="94"/>
      <c r="AB71" s="94"/>
      <c r="AC71" s="94"/>
      <c r="AD71" s="94"/>
      <c r="AE71" s="94"/>
      <c r="AF71" s="94"/>
      <c r="AG71" s="94"/>
      <c r="AH71" s="94"/>
    </row>
    <row r="72" spans="18:34">
      <c r="R72" s="94"/>
      <c r="S72" s="94"/>
      <c r="T72" s="94"/>
      <c r="U72" s="94"/>
      <c r="V72" s="94"/>
      <c r="W72" s="94"/>
      <c r="X72" s="94"/>
      <c r="Y72" s="94"/>
      <c r="Z72" s="94"/>
      <c r="AA72" s="94"/>
      <c r="AB72" s="94"/>
      <c r="AC72" s="94"/>
      <c r="AD72" s="94"/>
      <c r="AE72" s="94"/>
      <c r="AF72" s="94"/>
      <c r="AG72" s="94"/>
      <c r="AH72" s="94"/>
    </row>
    <row r="73" spans="18:34">
      <c r="R73" s="94"/>
      <c r="S73" s="94"/>
      <c r="T73" s="94"/>
      <c r="U73" s="94"/>
      <c r="V73" s="94"/>
      <c r="W73" s="94"/>
      <c r="X73" s="94"/>
      <c r="Y73" s="94"/>
      <c r="Z73" s="94"/>
      <c r="AA73" s="94"/>
      <c r="AB73" s="94"/>
      <c r="AC73" s="94"/>
      <c r="AD73" s="94"/>
      <c r="AE73" s="94"/>
      <c r="AF73" s="94"/>
      <c r="AG73" s="94"/>
      <c r="AH73" s="94"/>
    </row>
    <row r="74" spans="18:34">
      <c r="R74" s="94"/>
      <c r="S74" s="94"/>
      <c r="T74" s="94"/>
      <c r="U74" s="94"/>
      <c r="V74" s="94"/>
      <c r="W74" s="94"/>
      <c r="X74" s="94"/>
      <c r="Y74" s="94"/>
      <c r="Z74" s="94"/>
      <c r="AA74" s="94"/>
      <c r="AB74" s="94"/>
      <c r="AC74" s="94"/>
      <c r="AD74" s="94"/>
      <c r="AE74" s="94"/>
      <c r="AF74" s="94"/>
      <c r="AG74" s="94"/>
      <c r="AH74" s="94"/>
    </row>
    <row r="75" spans="18:34">
      <c r="R75" s="94"/>
      <c r="S75" s="94"/>
      <c r="T75" s="94"/>
      <c r="U75" s="94"/>
      <c r="V75" s="94"/>
      <c r="W75" s="94"/>
      <c r="X75" s="94"/>
      <c r="Y75" s="94"/>
      <c r="Z75" s="94"/>
      <c r="AA75" s="94"/>
      <c r="AB75" s="94"/>
      <c r="AC75" s="94"/>
      <c r="AD75" s="94"/>
      <c r="AE75" s="94"/>
      <c r="AF75" s="94"/>
      <c r="AG75" s="94"/>
      <c r="AH75" s="94"/>
    </row>
    <row r="76" spans="18:34">
      <c r="R76" s="94"/>
      <c r="S76" s="94"/>
      <c r="T76" s="94"/>
      <c r="U76" s="94"/>
      <c r="V76" s="94"/>
      <c r="W76" s="94"/>
      <c r="X76" s="94"/>
      <c r="Y76" s="94"/>
      <c r="Z76" s="94"/>
      <c r="AA76" s="94"/>
      <c r="AB76" s="94"/>
      <c r="AC76" s="94"/>
      <c r="AD76" s="94"/>
      <c r="AE76" s="94"/>
      <c r="AF76" s="94"/>
      <c r="AG76" s="94"/>
      <c r="AH76" s="94"/>
    </row>
    <row r="77" spans="18:34">
      <c r="R77" s="94"/>
      <c r="S77" s="94"/>
      <c r="T77" s="94"/>
      <c r="U77" s="94"/>
      <c r="V77" s="94"/>
      <c r="W77" s="94"/>
      <c r="X77" s="94"/>
      <c r="Y77" s="94"/>
      <c r="Z77" s="94"/>
      <c r="AA77" s="94"/>
      <c r="AB77" s="94"/>
      <c r="AC77" s="94"/>
      <c r="AD77" s="94"/>
      <c r="AE77" s="94"/>
      <c r="AF77" s="94"/>
      <c r="AG77" s="94"/>
      <c r="AH77" s="94"/>
    </row>
    <row r="78" spans="18:34">
      <c r="R78" s="94"/>
      <c r="S78" s="94"/>
      <c r="T78" s="94"/>
      <c r="U78" s="94"/>
      <c r="V78" s="94"/>
      <c r="W78" s="94"/>
      <c r="X78" s="94"/>
      <c r="Y78" s="94"/>
      <c r="Z78" s="94"/>
      <c r="AA78" s="94"/>
      <c r="AB78" s="94"/>
      <c r="AC78" s="94"/>
      <c r="AD78" s="94"/>
      <c r="AE78" s="94"/>
      <c r="AF78" s="94"/>
      <c r="AG78" s="94"/>
      <c r="AH78" s="94"/>
    </row>
    <row r="79" spans="18:34">
      <c r="R79" s="94"/>
      <c r="S79" s="94"/>
      <c r="T79" s="94"/>
      <c r="U79" s="94"/>
      <c r="V79" s="94"/>
      <c r="W79" s="94"/>
      <c r="X79" s="94"/>
      <c r="Y79" s="94"/>
      <c r="Z79" s="94"/>
      <c r="AA79" s="94"/>
      <c r="AB79" s="94"/>
      <c r="AC79" s="94"/>
      <c r="AD79" s="94"/>
      <c r="AE79" s="94"/>
      <c r="AF79" s="94"/>
      <c r="AG79" s="94"/>
      <c r="AH79" s="94"/>
    </row>
    <row r="80" spans="18:34">
      <c r="R80" s="94"/>
      <c r="S80" s="94"/>
      <c r="T80" s="94"/>
      <c r="U80" s="94"/>
      <c r="V80" s="94"/>
      <c r="W80" s="94"/>
      <c r="X80" s="94"/>
      <c r="Y80" s="94"/>
      <c r="Z80" s="94"/>
      <c r="AA80" s="94"/>
      <c r="AB80" s="94"/>
      <c r="AC80" s="94"/>
      <c r="AD80" s="94"/>
      <c r="AE80" s="94"/>
      <c r="AF80" s="94"/>
      <c r="AG80" s="94"/>
      <c r="AH80" s="94"/>
    </row>
    <row r="81" spans="18:34">
      <c r="R81" s="94"/>
      <c r="S81" s="94"/>
      <c r="T81" s="94"/>
      <c r="U81" s="94"/>
      <c r="V81" s="94"/>
      <c r="W81" s="94"/>
      <c r="X81" s="94"/>
      <c r="Y81" s="94"/>
      <c r="Z81" s="94"/>
      <c r="AA81" s="94"/>
      <c r="AB81" s="94"/>
      <c r="AC81" s="94"/>
      <c r="AD81" s="94"/>
      <c r="AE81" s="94"/>
      <c r="AF81" s="94"/>
      <c r="AG81" s="94"/>
      <c r="AH81" s="94"/>
    </row>
    <row r="82" spans="18:34">
      <c r="R82" s="94"/>
      <c r="S82" s="94"/>
      <c r="T82" s="94"/>
      <c r="U82" s="94"/>
      <c r="V82" s="94"/>
      <c r="W82" s="94"/>
      <c r="X82" s="94"/>
      <c r="Y82" s="94"/>
      <c r="Z82" s="94"/>
      <c r="AA82" s="94"/>
      <c r="AB82" s="94"/>
      <c r="AC82" s="94"/>
      <c r="AD82" s="94"/>
      <c r="AE82" s="94"/>
      <c r="AF82" s="94"/>
      <c r="AG82" s="94"/>
      <c r="AH82" s="94"/>
    </row>
    <row r="83" spans="18:34">
      <c r="R83" s="94"/>
      <c r="S83" s="94"/>
      <c r="T83" s="94"/>
      <c r="U83" s="94"/>
      <c r="V83" s="94"/>
      <c r="W83" s="94"/>
      <c r="X83" s="94"/>
      <c r="Y83" s="94"/>
      <c r="Z83" s="94"/>
      <c r="AA83" s="94"/>
      <c r="AB83" s="94"/>
      <c r="AC83" s="94"/>
      <c r="AD83" s="94"/>
      <c r="AE83" s="94"/>
      <c r="AF83" s="94"/>
      <c r="AG83" s="94"/>
      <c r="AH83" s="94"/>
    </row>
    <row r="84" spans="18:34">
      <c r="R84" s="94"/>
      <c r="S84" s="94"/>
      <c r="T84" s="94"/>
      <c r="U84" s="94"/>
      <c r="V84" s="94"/>
      <c r="W84" s="94"/>
      <c r="X84" s="94"/>
      <c r="Y84" s="94"/>
      <c r="Z84" s="94"/>
      <c r="AA84" s="94"/>
      <c r="AB84" s="94"/>
      <c r="AC84" s="94"/>
      <c r="AD84" s="94"/>
      <c r="AE84" s="94"/>
      <c r="AF84" s="94"/>
      <c r="AG84" s="94"/>
      <c r="AH84" s="94"/>
    </row>
    <row r="85" spans="18:34">
      <c r="R85" s="94"/>
      <c r="S85" s="94"/>
      <c r="T85" s="94"/>
      <c r="U85" s="94"/>
      <c r="V85" s="94"/>
      <c r="W85" s="94"/>
      <c r="X85" s="94"/>
      <c r="Y85" s="94"/>
      <c r="Z85" s="94"/>
      <c r="AA85" s="94"/>
      <c r="AB85" s="94"/>
      <c r="AC85" s="94"/>
      <c r="AD85" s="94"/>
      <c r="AE85" s="94"/>
      <c r="AF85" s="94"/>
      <c r="AG85" s="94"/>
      <c r="AH85" s="94"/>
    </row>
    <row r="86" spans="18:34">
      <c r="R86" s="94"/>
      <c r="S86" s="94"/>
      <c r="T86" s="94"/>
      <c r="U86" s="94"/>
      <c r="V86" s="94"/>
      <c r="W86" s="94"/>
      <c r="X86" s="94"/>
      <c r="Y86" s="94"/>
      <c r="Z86" s="94"/>
      <c r="AA86" s="94"/>
      <c r="AB86" s="94"/>
      <c r="AC86" s="94"/>
      <c r="AD86" s="94"/>
      <c r="AE86" s="94"/>
      <c r="AF86" s="94"/>
      <c r="AG86" s="94"/>
      <c r="AH86" s="94"/>
    </row>
    <row r="87" spans="18:34">
      <c r="R87" s="94"/>
      <c r="S87" s="94"/>
      <c r="T87" s="94"/>
      <c r="U87" s="94"/>
      <c r="V87" s="94"/>
      <c r="W87" s="94"/>
      <c r="X87" s="94"/>
      <c r="Y87" s="94"/>
      <c r="Z87" s="94"/>
      <c r="AA87" s="94"/>
      <c r="AB87" s="94"/>
      <c r="AC87" s="94"/>
      <c r="AD87" s="94"/>
      <c r="AE87" s="94"/>
      <c r="AF87" s="94"/>
      <c r="AG87" s="94"/>
      <c r="AH87" s="94"/>
    </row>
    <row r="88" spans="18:34">
      <c r="R88" s="94"/>
      <c r="S88" s="94"/>
      <c r="T88" s="94"/>
      <c r="U88" s="94"/>
      <c r="V88" s="94"/>
      <c r="W88" s="94"/>
      <c r="X88" s="94"/>
      <c r="Y88" s="94"/>
      <c r="Z88" s="94"/>
      <c r="AA88" s="94"/>
      <c r="AB88" s="94"/>
      <c r="AC88" s="94"/>
      <c r="AD88" s="94"/>
      <c r="AE88" s="94"/>
      <c r="AF88" s="94"/>
      <c r="AG88" s="94"/>
      <c r="AH88" s="94"/>
    </row>
    <row r="89" spans="18:34">
      <c r="R89" s="94"/>
      <c r="S89" s="94"/>
      <c r="T89" s="94"/>
      <c r="U89" s="94"/>
      <c r="V89" s="94"/>
      <c r="W89" s="94"/>
      <c r="X89" s="94"/>
      <c r="Y89" s="94"/>
      <c r="Z89" s="94"/>
      <c r="AA89" s="94"/>
      <c r="AB89" s="94"/>
      <c r="AC89" s="94"/>
      <c r="AD89" s="94"/>
      <c r="AE89" s="94"/>
      <c r="AF89" s="94"/>
      <c r="AG89" s="94"/>
      <c r="AH89" s="94"/>
    </row>
    <row r="90" spans="18:34">
      <c r="R90" s="94"/>
      <c r="S90" s="94"/>
      <c r="T90" s="94"/>
      <c r="U90" s="94"/>
      <c r="V90" s="94"/>
      <c r="W90" s="94"/>
      <c r="X90" s="94"/>
      <c r="Y90" s="94"/>
      <c r="Z90" s="94"/>
      <c r="AA90" s="94"/>
      <c r="AB90" s="94"/>
      <c r="AC90" s="94"/>
      <c r="AD90" s="94"/>
      <c r="AE90" s="94"/>
      <c r="AF90" s="94"/>
      <c r="AG90" s="94"/>
      <c r="AH90" s="94"/>
    </row>
    <row r="91" spans="18:34">
      <c r="R91" s="94"/>
      <c r="S91" s="94"/>
      <c r="T91" s="94"/>
      <c r="U91" s="94"/>
      <c r="V91" s="94"/>
      <c r="W91" s="94"/>
      <c r="X91" s="94"/>
      <c r="Y91" s="94"/>
      <c r="Z91" s="94"/>
      <c r="AA91" s="94"/>
      <c r="AB91" s="94"/>
      <c r="AC91" s="94"/>
      <c r="AD91" s="94"/>
      <c r="AE91" s="94"/>
      <c r="AF91" s="94"/>
      <c r="AG91" s="94"/>
      <c r="AH91" s="94"/>
    </row>
    <row r="92" spans="18:34">
      <c r="R92" s="94"/>
      <c r="S92" s="94"/>
      <c r="T92" s="94"/>
      <c r="U92" s="94"/>
      <c r="V92" s="94"/>
      <c r="W92" s="94"/>
      <c r="X92" s="94"/>
      <c r="Y92" s="94"/>
      <c r="Z92" s="94"/>
      <c r="AA92" s="94"/>
      <c r="AB92" s="94"/>
      <c r="AC92" s="94"/>
      <c r="AD92" s="94"/>
      <c r="AE92" s="94"/>
      <c r="AF92" s="94"/>
      <c r="AG92" s="94"/>
      <c r="AH92" s="94"/>
    </row>
    <row r="93" spans="18:34">
      <c r="R93" s="94"/>
      <c r="S93" s="94"/>
      <c r="T93" s="94"/>
      <c r="U93" s="94"/>
      <c r="V93" s="94"/>
      <c r="W93" s="94"/>
      <c r="X93" s="94"/>
      <c r="Y93" s="94"/>
      <c r="Z93" s="94"/>
      <c r="AA93" s="94"/>
      <c r="AB93" s="94"/>
      <c r="AC93" s="94"/>
      <c r="AD93" s="94"/>
      <c r="AE93" s="94"/>
      <c r="AF93" s="94"/>
      <c r="AG93" s="94"/>
      <c r="AH93" s="94"/>
    </row>
    <row r="94" spans="18:34">
      <c r="R94" s="94"/>
      <c r="S94" s="94"/>
      <c r="T94" s="94"/>
      <c r="U94" s="94"/>
      <c r="V94" s="94"/>
      <c r="W94" s="94"/>
      <c r="X94" s="94"/>
      <c r="Y94" s="94"/>
      <c r="Z94" s="94"/>
      <c r="AA94" s="94"/>
      <c r="AB94" s="94"/>
      <c r="AC94" s="94"/>
      <c r="AD94" s="94"/>
      <c r="AE94" s="94"/>
      <c r="AF94" s="94"/>
      <c r="AG94" s="94"/>
      <c r="AH94" s="94"/>
    </row>
    <row r="95" spans="18:34">
      <c r="R95" s="94"/>
      <c r="S95" s="94"/>
      <c r="T95" s="94"/>
      <c r="U95" s="94"/>
      <c r="V95" s="94"/>
      <c r="W95" s="94"/>
      <c r="X95" s="94"/>
      <c r="Y95" s="94"/>
      <c r="Z95" s="94"/>
      <c r="AA95" s="94"/>
      <c r="AB95" s="94"/>
      <c r="AC95" s="94"/>
      <c r="AD95" s="94"/>
      <c r="AE95" s="94"/>
      <c r="AF95" s="94"/>
      <c r="AG95" s="94"/>
      <c r="AH95" s="94"/>
    </row>
    <row r="96" spans="18:34">
      <c r="R96" s="94"/>
      <c r="S96" s="94"/>
      <c r="T96" s="94"/>
      <c r="U96" s="94"/>
      <c r="V96" s="94"/>
      <c r="W96" s="94"/>
      <c r="X96" s="94"/>
      <c r="Y96" s="94"/>
      <c r="Z96" s="94"/>
      <c r="AA96" s="94"/>
      <c r="AB96" s="94"/>
      <c r="AC96" s="94"/>
      <c r="AD96" s="94"/>
      <c r="AE96" s="94"/>
      <c r="AF96" s="94"/>
      <c r="AG96" s="94"/>
      <c r="AH96" s="94"/>
    </row>
    <row r="97" spans="18:34">
      <c r="R97" s="94"/>
      <c r="S97" s="94"/>
      <c r="T97" s="94"/>
      <c r="U97" s="94"/>
      <c r="V97" s="94"/>
      <c r="W97" s="94"/>
      <c r="X97" s="94"/>
      <c r="Y97" s="94"/>
      <c r="Z97" s="94"/>
      <c r="AA97" s="94"/>
      <c r="AB97" s="94"/>
      <c r="AC97" s="94"/>
      <c r="AD97" s="94"/>
      <c r="AE97" s="94"/>
      <c r="AF97" s="94"/>
      <c r="AG97" s="94"/>
      <c r="AH97" s="94"/>
    </row>
    <row r="98" spans="18:34">
      <c r="R98" s="94"/>
      <c r="S98" s="94"/>
      <c r="T98" s="94"/>
      <c r="U98" s="94"/>
      <c r="V98" s="94"/>
      <c r="W98" s="94"/>
      <c r="X98" s="94"/>
      <c r="Y98" s="94"/>
      <c r="Z98" s="94"/>
      <c r="AA98" s="94"/>
      <c r="AB98" s="94"/>
      <c r="AC98" s="94"/>
      <c r="AD98" s="94"/>
      <c r="AE98" s="94"/>
      <c r="AF98" s="94"/>
      <c r="AG98" s="94"/>
      <c r="AH98" s="94"/>
    </row>
    <row r="99" spans="18:34">
      <c r="R99" s="94"/>
      <c r="S99" s="94"/>
      <c r="T99" s="94"/>
      <c r="U99" s="94"/>
      <c r="V99" s="94"/>
      <c r="W99" s="94"/>
      <c r="X99" s="94"/>
      <c r="Y99" s="94"/>
      <c r="Z99" s="94"/>
      <c r="AA99" s="94"/>
      <c r="AB99" s="94"/>
      <c r="AC99" s="94"/>
      <c r="AD99" s="94"/>
      <c r="AE99" s="94"/>
      <c r="AF99" s="94"/>
      <c r="AG99" s="94"/>
      <c r="AH99" s="94"/>
    </row>
    <row r="100" spans="18:34">
      <c r="R100" s="94"/>
      <c r="S100" s="94"/>
      <c r="T100" s="94"/>
      <c r="U100" s="94"/>
      <c r="V100" s="94"/>
      <c r="W100" s="94"/>
      <c r="X100" s="94"/>
      <c r="Y100" s="94"/>
      <c r="Z100" s="94"/>
      <c r="AA100" s="94"/>
      <c r="AB100" s="94"/>
      <c r="AC100" s="94"/>
      <c r="AD100" s="94"/>
      <c r="AE100" s="94"/>
      <c r="AF100" s="94"/>
      <c r="AG100" s="94"/>
      <c r="AH100" s="94"/>
    </row>
    <row r="101" spans="18:34">
      <c r="R101" s="94"/>
      <c r="S101" s="94"/>
      <c r="T101" s="94"/>
      <c r="U101" s="94"/>
      <c r="V101" s="94"/>
      <c r="W101" s="94"/>
      <c r="X101" s="94"/>
      <c r="Y101" s="94"/>
      <c r="Z101" s="94"/>
      <c r="AA101" s="94"/>
      <c r="AB101" s="94"/>
      <c r="AC101" s="94"/>
      <c r="AD101" s="94"/>
      <c r="AE101" s="94"/>
      <c r="AF101" s="94"/>
      <c r="AG101" s="94"/>
      <c r="AH101" s="94"/>
    </row>
    <row r="102" spans="18:34">
      <c r="R102" s="94"/>
      <c r="S102" s="94"/>
      <c r="T102" s="94"/>
      <c r="U102" s="94"/>
      <c r="V102" s="94"/>
      <c r="W102" s="94"/>
      <c r="X102" s="94"/>
      <c r="Y102" s="94"/>
      <c r="Z102" s="94"/>
      <c r="AA102" s="94"/>
      <c r="AB102" s="94"/>
      <c r="AC102" s="94"/>
      <c r="AD102" s="94"/>
      <c r="AE102" s="94"/>
      <c r="AF102" s="94"/>
      <c r="AG102" s="94"/>
      <c r="AH102" s="94"/>
    </row>
    <row r="103" spans="18:34">
      <c r="R103" s="94"/>
      <c r="S103" s="94"/>
      <c r="T103" s="94"/>
      <c r="U103" s="94"/>
      <c r="V103" s="94"/>
      <c r="W103" s="94"/>
      <c r="X103" s="94"/>
      <c r="Y103" s="94"/>
      <c r="Z103" s="94"/>
      <c r="AA103" s="94"/>
      <c r="AB103" s="94"/>
      <c r="AC103" s="94"/>
      <c r="AD103" s="94"/>
      <c r="AE103" s="94"/>
      <c r="AF103" s="94"/>
      <c r="AG103" s="94"/>
      <c r="AH103" s="94"/>
    </row>
    <row r="104" spans="18:34">
      <c r="R104" s="94"/>
      <c r="S104" s="94"/>
      <c r="T104" s="94"/>
      <c r="U104" s="94"/>
      <c r="V104" s="94"/>
      <c r="W104" s="94"/>
      <c r="X104" s="94"/>
      <c r="Y104" s="94"/>
      <c r="Z104" s="94"/>
      <c r="AA104" s="94"/>
      <c r="AB104" s="94"/>
      <c r="AC104" s="94"/>
      <c r="AD104" s="94"/>
      <c r="AE104" s="94"/>
      <c r="AF104" s="94"/>
      <c r="AG104" s="94"/>
      <c r="AH104" s="94"/>
    </row>
    <row r="105" spans="18:34">
      <c r="R105" s="94"/>
      <c r="S105" s="94"/>
      <c r="T105" s="94"/>
      <c r="U105" s="94"/>
      <c r="V105" s="94"/>
      <c r="W105" s="94"/>
      <c r="X105" s="94"/>
      <c r="Y105" s="94"/>
      <c r="Z105" s="94"/>
      <c r="AA105" s="94"/>
      <c r="AB105" s="94"/>
      <c r="AC105" s="94"/>
      <c r="AD105" s="94"/>
      <c r="AE105" s="94"/>
      <c r="AF105" s="94"/>
      <c r="AG105" s="94"/>
      <c r="AH105" s="94"/>
    </row>
    <row r="106" spans="18:34">
      <c r="R106" s="94"/>
      <c r="S106" s="94"/>
      <c r="T106" s="94"/>
      <c r="U106" s="94"/>
      <c r="V106" s="94"/>
      <c r="W106" s="94"/>
      <c r="X106" s="94"/>
      <c r="Y106" s="94"/>
      <c r="Z106" s="94"/>
      <c r="AA106" s="94"/>
      <c r="AB106" s="94"/>
      <c r="AC106" s="94"/>
      <c r="AD106" s="94"/>
      <c r="AE106" s="94"/>
      <c r="AF106" s="94"/>
      <c r="AG106" s="94"/>
      <c r="AH106" s="94"/>
    </row>
    <row r="107" spans="18:34">
      <c r="R107" s="94"/>
      <c r="S107" s="94"/>
      <c r="T107" s="94"/>
      <c r="U107" s="94"/>
      <c r="V107" s="94"/>
      <c r="W107" s="94"/>
      <c r="X107" s="94"/>
      <c r="Y107" s="94"/>
      <c r="Z107" s="94"/>
      <c r="AA107" s="94"/>
      <c r="AB107" s="94"/>
      <c r="AC107" s="94"/>
      <c r="AD107" s="94"/>
      <c r="AE107" s="94"/>
      <c r="AF107" s="94"/>
      <c r="AG107" s="94"/>
      <c r="AH107" s="94"/>
    </row>
    <row r="108" spans="18:34">
      <c r="R108" s="94"/>
      <c r="S108" s="94"/>
      <c r="T108" s="94"/>
      <c r="U108" s="94"/>
      <c r="V108" s="94"/>
      <c r="W108" s="94"/>
      <c r="X108" s="94"/>
      <c r="Y108" s="94"/>
      <c r="Z108" s="94"/>
      <c r="AA108" s="94"/>
      <c r="AB108" s="94"/>
      <c r="AC108" s="94"/>
      <c r="AD108" s="94"/>
      <c r="AE108" s="94"/>
      <c r="AF108" s="94"/>
      <c r="AG108" s="94"/>
      <c r="AH108" s="94"/>
    </row>
    <row r="109" spans="18:34">
      <c r="R109" s="94"/>
      <c r="S109" s="94"/>
      <c r="T109" s="94"/>
      <c r="U109" s="94"/>
      <c r="V109" s="94"/>
      <c r="W109" s="94"/>
      <c r="X109" s="94"/>
      <c r="Y109" s="94"/>
      <c r="Z109" s="94"/>
      <c r="AA109" s="94"/>
      <c r="AB109" s="94"/>
      <c r="AC109" s="94"/>
      <c r="AD109" s="94"/>
      <c r="AE109" s="94"/>
      <c r="AF109" s="94"/>
      <c r="AG109" s="94"/>
      <c r="AH109" s="94"/>
    </row>
    <row r="110" spans="18:34">
      <c r="R110" s="94"/>
      <c r="S110" s="94"/>
      <c r="T110" s="94"/>
      <c r="U110" s="94"/>
      <c r="V110" s="94"/>
      <c r="W110" s="94"/>
      <c r="X110" s="94"/>
      <c r="Y110" s="94"/>
      <c r="Z110" s="94"/>
      <c r="AA110" s="94"/>
      <c r="AB110" s="94"/>
      <c r="AC110" s="94"/>
      <c r="AD110" s="94"/>
      <c r="AE110" s="94"/>
      <c r="AF110" s="94"/>
      <c r="AG110" s="94"/>
      <c r="AH110" s="94"/>
    </row>
    <row r="111" spans="18:34">
      <c r="R111" s="94"/>
      <c r="S111" s="94"/>
      <c r="T111" s="94"/>
      <c r="U111" s="94"/>
      <c r="V111" s="94"/>
      <c r="W111" s="94"/>
      <c r="X111" s="94"/>
      <c r="Y111" s="94"/>
      <c r="Z111" s="94"/>
      <c r="AA111" s="94"/>
      <c r="AB111" s="94"/>
      <c r="AC111" s="94"/>
      <c r="AD111" s="94"/>
      <c r="AE111" s="94"/>
      <c r="AF111" s="94"/>
      <c r="AG111" s="94"/>
      <c r="AH111" s="94"/>
    </row>
    <row r="112" spans="18:34">
      <c r="R112" s="94"/>
      <c r="S112" s="94"/>
      <c r="T112" s="94"/>
      <c r="U112" s="94"/>
      <c r="V112" s="94"/>
      <c r="W112" s="94"/>
      <c r="X112" s="94"/>
      <c r="Y112" s="94"/>
      <c r="Z112" s="94"/>
      <c r="AA112" s="94"/>
      <c r="AB112" s="94"/>
      <c r="AC112" s="94"/>
      <c r="AD112" s="94"/>
      <c r="AE112" s="94"/>
      <c r="AF112" s="94"/>
      <c r="AG112" s="94"/>
      <c r="AH112" s="94"/>
    </row>
    <row r="113" spans="18:34">
      <c r="R113" s="94"/>
      <c r="S113" s="94"/>
      <c r="T113" s="94"/>
      <c r="U113" s="94"/>
      <c r="V113" s="94"/>
      <c r="W113" s="94"/>
      <c r="X113" s="94"/>
      <c r="Y113" s="94"/>
      <c r="Z113" s="94"/>
      <c r="AA113" s="94"/>
      <c r="AB113" s="94"/>
      <c r="AC113" s="94"/>
      <c r="AD113" s="94"/>
      <c r="AE113" s="94"/>
      <c r="AF113" s="94"/>
      <c r="AG113" s="94"/>
      <c r="AH113" s="94"/>
    </row>
    <row r="114" spans="18:34">
      <c r="R114" s="94"/>
      <c r="S114" s="94"/>
      <c r="T114" s="94"/>
      <c r="U114" s="94"/>
      <c r="V114" s="94"/>
      <c r="W114" s="94"/>
      <c r="X114" s="94"/>
      <c r="Y114" s="94"/>
      <c r="Z114" s="94"/>
      <c r="AA114" s="94"/>
      <c r="AB114" s="94"/>
      <c r="AC114" s="94"/>
      <c r="AD114" s="94"/>
      <c r="AE114" s="94"/>
      <c r="AF114" s="94"/>
      <c r="AG114" s="94"/>
      <c r="AH114" s="94"/>
    </row>
    <row r="115" spans="18:34">
      <c r="R115" s="94"/>
      <c r="S115" s="94"/>
      <c r="T115" s="94"/>
      <c r="U115" s="94"/>
      <c r="V115" s="94"/>
      <c r="W115" s="94"/>
      <c r="X115" s="94"/>
      <c r="Y115" s="94"/>
      <c r="Z115" s="94"/>
      <c r="AA115" s="94"/>
      <c r="AB115" s="94"/>
      <c r="AC115" s="94"/>
      <c r="AD115" s="94"/>
      <c r="AE115" s="94"/>
      <c r="AF115" s="94"/>
      <c r="AG115" s="94"/>
      <c r="AH115" s="94"/>
    </row>
    <row r="116" spans="18:34">
      <c r="R116" s="94"/>
      <c r="S116" s="94"/>
      <c r="T116" s="94"/>
      <c r="U116" s="94"/>
      <c r="V116" s="94"/>
      <c r="W116" s="94"/>
      <c r="X116" s="94"/>
      <c r="Y116" s="94"/>
      <c r="Z116" s="94"/>
      <c r="AA116" s="94"/>
      <c r="AB116" s="94"/>
      <c r="AC116" s="94"/>
      <c r="AD116" s="94"/>
      <c r="AE116" s="94"/>
      <c r="AF116" s="94"/>
      <c r="AG116" s="94"/>
      <c r="AH116" s="94"/>
    </row>
    <row r="117" spans="18:34"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</row>
    <row r="118" spans="18:34">
      <c r="R118" s="94"/>
      <c r="S118" s="94"/>
      <c r="T118" s="94"/>
      <c r="U118" s="94"/>
      <c r="V118" s="94"/>
      <c r="W118" s="94"/>
      <c r="X118" s="94"/>
      <c r="Y118" s="94"/>
      <c r="Z118" s="94"/>
      <c r="AA118" s="94"/>
      <c r="AB118" s="94"/>
      <c r="AC118" s="94"/>
      <c r="AD118" s="94"/>
      <c r="AE118" s="94"/>
      <c r="AF118" s="94"/>
      <c r="AG118" s="94"/>
      <c r="AH118" s="94"/>
    </row>
    <row r="119" spans="18:34">
      <c r="R119" s="94"/>
      <c r="S119" s="94"/>
      <c r="T119" s="94"/>
      <c r="U119" s="94"/>
      <c r="V119" s="94"/>
      <c r="W119" s="94"/>
      <c r="X119" s="94"/>
      <c r="Y119" s="94"/>
      <c r="Z119" s="94"/>
      <c r="AA119" s="94"/>
      <c r="AB119" s="94"/>
      <c r="AC119" s="94"/>
      <c r="AD119" s="94"/>
      <c r="AE119" s="94"/>
      <c r="AF119" s="94"/>
      <c r="AG119" s="94"/>
      <c r="AH119" s="94"/>
    </row>
    <row r="120" spans="18:34">
      <c r="R120" s="94"/>
      <c r="S120" s="94"/>
      <c r="T120" s="94"/>
      <c r="U120" s="94"/>
      <c r="V120" s="94"/>
      <c r="W120" s="94"/>
      <c r="X120" s="94"/>
      <c r="Y120" s="94"/>
      <c r="Z120" s="94"/>
      <c r="AA120" s="94"/>
      <c r="AB120" s="94"/>
      <c r="AC120" s="94"/>
      <c r="AD120" s="94"/>
      <c r="AE120" s="94"/>
      <c r="AF120" s="94"/>
      <c r="AG120" s="94"/>
      <c r="AH120" s="94"/>
    </row>
    <row r="121" spans="18:34">
      <c r="R121" s="94"/>
      <c r="S121" s="94"/>
      <c r="T121" s="94"/>
      <c r="U121" s="94"/>
      <c r="V121" s="94"/>
      <c r="W121" s="94"/>
      <c r="X121" s="94"/>
      <c r="Y121" s="94"/>
      <c r="Z121" s="94"/>
      <c r="AA121" s="94"/>
      <c r="AB121" s="94"/>
      <c r="AC121" s="94"/>
      <c r="AD121" s="94"/>
      <c r="AE121" s="94"/>
      <c r="AF121" s="94"/>
      <c r="AG121" s="94"/>
      <c r="AH121" s="94"/>
    </row>
    <row r="122" spans="18:34">
      <c r="R122" s="94"/>
      <c r="S122" s="94"/>
      <c r="T122" s="94"/>
      <c r="U122" s="94"/>
      <c r="V122" s="94"/>
      <c r="W122" s="94"/>
      <c r="X122" s="94"/>
      <c r="Y122" s="94"/>
      <c r="Z122" s="94"/>
      <c r="AA122" s="94"/>
      <c r="AB122" s="94"/>
      <c r="AC122" s="94"/>
      <c r="AD122" s="94"/>
      <c r="AE122" s="94"/>
      <c r="AF122" s="94"/>
      <c r="AG122" s="94"/>
      <c r="AH122" s="94"/>
    </row>
    <row r="123" spans="18:34">
      <c r="R123" s="94"/>
      <c r="S123" s="94"/>
      <c r="T123" s="94"/>
      <c r="U123" s="94"/>
      <c r="V123" s="94"/>
      <c r="W123" s="94"/>
      <c r="X123" s="94"/>
      <c r="Y123" s="94"/>
      <c r="Z123" s="94"/>
      <c r="AA123" s="94"/>
      <c r="AB123" s="94"/>
      <c r="AC123" s="94"/>
      <c r="AD123" s="94"/>
      <c r="AE123" s="94"/>
      <c r="AF123" s="94"/>
      <c r="AG123" s="94"/>
      <c r="AH123" s="94"/>
    </row>
    <row r="124" spans="18:34">
      <c r="R124" s="94"/>
      <c r="S124" s="94"/>
      <c r="T124" s="94"/>
      <c r="U124" s="94"/>
      <c r="V124" s="94"/>
      <c r="W124" s="94"/>
      <c r="X124" s="94"/>
      <c r="Y124" s="94"/>
      <c r="Z124" s="94"/>
      <c r="AA124" s="94"/>
      <c r="AB124" s="94"/>
      <c r="AC124" s="94"/>
      <c r="AD124" s="94"/>
      <c r="AE124" s="94"/>
      <c r="AF124" s="94"/>
      <c r="AG124" s="94"/>
      <c r="AH124" s="94"/>
    </row>
    <row r="125" spans="18:34">
      <c r="R125" s="94"/>
      <c r="S125" s="94"/>
      <c r="T125" s="94"/>
      <c r="U125" s="94"/>
      <c r="V125" s="94"/>
      <c r="W125" s="94"/>
      <c r="X125" s="94"/>
      <c r="Y125" s="94"/>
      <c r="Z125" s="94"/>
      <c r="AA125" s="94"/>
      <c r="AB125" s="94"/>
      <c r="AC125" s="94"/>
      <c r="AD125" s="94"/>
      <c r="AE125" s="94"/>
      <c r="AF125" s="94"/>
      <c r="AG125" s="94"/>
      <c r="AH125" s="94"/>
    </row>
    <row r="126" spans="18:34">
      <c r="R126" s="94"/>
      <c r="S126" s="94"/>
      <c r="T126" s="94"/>
      <c r="U126" s="94"/>
      <c r="V126" s="94"/>
      <c r="W126" s="94"/>
      <c r="X126" s="94"/>
      <c r="Y126" s="94"/>
      <c r="Z126" s="94"/>
      <c r="AA126" s="94"/>
      <c r="AB126" s="94"/>
      <c r="AC126" s="94"/>
      <c r="AD126" s="94"/>
      <c r="AE126" s="94"/>
      <c r="AF126" s="94"/>
      <c r="AG126" s="94"/>
      <c r="AH126" s="94"/>
    </row>
    <row r="127" spans="18:34">
      <c r="R127" s="94"/>
      <c r="S127" s="94"/>
      <c r="T127" s="94"/>
      <c r="U127" s="94"/>
      <c r="V127" s="94"/>
      <c r="W127" s="94"/>
      <c r="X127" s="94"/>
      <c r="Y127" s="94"/>
      <c r="Z127" s="94"/>
      <c r="AA127" s="94"/>
      <c r="AB127" s="94"/>
      <c r="AC127" s="94"/>
      <c r="AD127" s="94"/>
      <c r="AE127" s="94"/>
      <c r="AF127" s="94"/>
      <c r="AG127" s="94"/>
      <c r="AH127" s="94"/>
    </row>
    <row r="128" spans="18:34">
      <c r="R128" s="94"/>
      <c r="S128" s="94"/>
      <c r="T128" s="94"/>
      <c r="U128" s="94"/>
      <c r="V128" s="94"/>
      <c r="W128" s="94"/>
      <c r="X128" s="94"/>
      <c r="Y128" s="94"/>
      <c r="Z128" s="94"/>
      <c r="AA128" s="94"/>
      <c r="AB128" s="94"/>
      <c r="AC128" s="94"/>
      <c r="AD128" s="94"/>
      <c r="AE128" s="94"/>
      <c r="AF128" s="94"/>
      <c r="AG128" s="94"/>
      <c r="AH128" s="94"/>
    </row>
    <row r="129" spans="18:34">
      <c r="R129" s="94"/>
      <c r="S129" s="94"/>
      <c r="T129" s="94"/>
      <c r="U129" s="94"/>
      <c r="V129" s="94"/>
      <c r="W129" s="94"/>
      <c r="X129" s="94"/>
      <c r="Y129" s="94"/>
      <c r="Z129" s="94"/>
      <c r="AA129" s="94"/>
      <c r="AB129" s="94"/>
      <c r="AC129" s="94"/>
      <c r="AD129" s="94"/>
      <c r="AE129" s="94"/>
      <c r="AF129" s="94"/>
      <c r="AG129" s="94"/>
      <c r="AH129" s="94"/>
    </row>
    <row r="130" spans="18:34">
      <c r="R130" s="94"/>
      <c r="S130" s="94"/>
      <c r="T130" s="94"/>
      <c r="U130" s="94"/>
      <c r="V130" s="94"/>
      <c r="W130" s="94"/>
      <c r="X130" s="94"/>
      <c r="Y130" s="94"/>
      <c r="Z130" s="94"/>
      <c r="AA130" s="94"/>
      <c r="AB130" s="94"/>
      <c r="AC130" s="94"/>
      <c r="AD130" s="94"/>
      <c r="AE130" s="94"/>
      <c r="AF130" s="94"/>
      <c r="AG130" s="94"/>
      <c r="AH130" s="94"/>
    </row>
    <row r="131" spans="18:34">
      <c r="R131" s="94"/>
      <c r="S131" s="94"/>
      <c r="T131" s="94"/>
      <c r="U131" s="94"/>
      <c r="V131" s="94"/>
      <c r="W131" s="94"/>
      <c r="X131" s="94"/>
      <c r="Y131" s="94"/>
      <c r="Z131" s="94"/>
      <c r="AA131" s="94"/>
      <c r="AB131" s="94"/>
      <c r="AC131" s="94"/>
      <c r="AD131" s="94"/>
      <c r="AE131" s="94"/>
      <c r="AF131" s="94"/>
      <c r="AG131" s="94"/>
      <c r="AH131" s="94"/>
    </row>
    <row r="132" spans="18:34">
      <c r="R132" s="94"/>
      <c r="S132" s="94"/>
      <c r="T132" s="94"/>
      <c r="U132" s="94"/>
      <c r="V132" s="94"/>
      <c r="W132" s="94"/>
      <c r="X132" s="94"/>
      <c r="Y132" s="94"/>
      <c r="Z132" s="94"/>
      <c r="AA132" s="94"/>
      <c r="AB132" s="94"/>
      <c r="AC132" s="94"/>
      <c r="AD132" s="94"/>
      <c r="AE132" s="94"/>
      <c r="AF132" s="94"/>
      <c r="AG132" s="94"/>
      <c r="AH132" s="94"/>
    </row>
    <row r="133" spans="18:34">
      <c r="R133" s="94"/>
      <c r="S133" s="94"/>
      <c r="T133" s="94"/>
      <c r="U133" s="94"/>
      <c r="V133" s="94"/>
      <c r="W133" s="94"/>
      <c r="X133" s="94"/>
      <c r="Y133" s="94"/>
      <c r="Z133" s="94"/>
      <c r="AA133" s="94"/>
      <c r="AB133" s="94"/>
      <c r="AC133" s="94"/>
      <c r="AD133" s="94"/>
      <c r="AE133" s="94"/>
      <c r="AF133" s="94"/>
      <c r="AG133" s="94"/>
      <c r="AH133" s="94"/>
    </row>
    <row r="134" spans="18:34">
      <c r="R134" s="94"/>
      <c r="S134" s="94"/>
      <c r="T134" s="94"/>
      <c r="U134" s="94"/>
      <c r="V134" s="94"/>
      <c r="W134" s="94"/>
      <c r="X134" s="94"/>
      <c r="Y134" s="94"/>
      <c r="Z134" s="94"/>
      <c r="AA134" s="94"/>
      <c r="AB134" s="94"/>
      <c r="AC134" s="94"/>
      <c r="AD134" s="94"/>
      <c r="AE134" s="94"/>
      <c r="AF134" s="94"/>
      <c r="AG134" s="94"/>
      <c r="AH134" s="94"/>
    </row>
    <row r="135" spans="18:34">
      <c r="R135" s="94"/>
      <c r="S135" s="94"/>
      <c r="T135" s="94"/>
      <c r="U135" s="94"/>
      <c r="V135" s="94"/>
      <c r="W135" s="94"/>
      <c r="X135" s="94"/>
      <c r="Y135" s="94"/>
      <c r="Z135" s="94"/>
      <c r="AA135" s="94"/>
      <c r="AB135" s="94"/>
      <c r="AC135" s="94"/>
      <c r="AD135" s="94"/>
      <c r="AE135" s="94"/>
      <c r="AF135" s="94"/>
      <c r="AG135" s="94"/>
      <c r="AH135" s="94"/>
    </row>
    <row r="136" spans="18:34">
      <c r="R136" s="94"/>
      <c r="S136" s="94"/>
      <c r="T136" s="94"/>
      <c r="U136" s="94"/>
      <c r="V136" s="94"/>
      <c r="W136" s="94"/>
      <c r="X136" s="94"/>
      <c r="Y136" s="94"/>
      <c r="Z136" s="94"/>
      <c r="AA136" s="94"/>
      <c r="AB136" s="94"/>
      <c r="AC136" s="94"/>
      <c r="AD136" s="94"/>
      <c r="AE136" s="94"/>
      <c r="AF136" s="94"/>
      <c r="AG136" s="94"/>
      <c r="AH136" s="94"/>
    </row>
    <row r="137" spans="18:34">
      <c r="R137" s="94"/>
      <c r="S137" s="94"/>
      <c r="T137" s="94"/>
      <c r="U137" s="94"/>
      <c r="V137" s="94"/>
      <c r="W137" s="94"/>
      <c r="X137" s="94"/>
      <c r="Y137" s="94"/>
      <c r="Z137" s="94"/>
      <c r="AA137" s="94"/>
      <c r="AB137" s="94"/>
      <c r="AC137" s="94"/>
      <c r="AD137" s="94"/>
      <c r="AE137" s="94"/>
      <c r="AF137" s="94"/>
      <c r="AG137" s="94"/>
      <c r="AH137" s="94"/>
    </row>
    <row r="138" spans="18:34">
      <c r="R138" s="94"/>
      <c r="S138" s="94"/>
      <c r="T138" s="94"/>
      <c r="U138" s="94"/>
      <c r="V138" s="94"/>
      <c r="W138" s="94"/>
      <c r="X138" s="94"/>
      <c r="Y138" s="94"/>
      <c r="Z138" s="94"/>
      <c r="AA138" s="94"/>
      <c r="AB138" s="94"/>
      <c r="AC138" s="94"/>
      <c r="AD138" s="94"/>
      <c r="AE138" s="94"/>
      <c r="AF138" s="94"/>
      <c r="AG138" s="94"/>
      <c r="AH138" s="94"/>
    </row>
    <row r="139" spans="18:34">
      <c r="R139" s="94"/>
      <c r="S139" s="94"/>
      <c r="T139" s="94"/>
      <c r="U139" s="94"/>
      <c r="V139" s="94"/>
      <c r="W139" s="94"/>
      <c r="X139" s="94"/>
      <c r="Y139" s="94"/>
      <c r="Z139" s="94"/>
      <c r="AA139" s="94"/>
      <c r="AB139" s="94"/>
      <c r="AC139" s="94"/>
      <c r="AD139" s="94"/>
      <c r="AE139" s="94"/>
      <c r="AF139" s="94"/>
      <c r="AG139" s="94"/>
      <c r="AH139" s="94"/>
    </row>
    <row r="140" spans="18:34">
      <c r="R140" s="94"/>
      <c r="S140" s="94"/>
      <c r="T140" s="94"/>
      <c r="U140" s="94"/>
      <c r="V140" s="94"/>
      <c r="W140" s="94"/>
      <c r="X140" s="94"/>
      <c r="Y140" s="94"/>
      <c r="Z140" s="94"/>
      <c r="AA140" s="94"/>
      <c r="AB140" s="94"/>
      <c r="AC140" s="94"/>
      <c r="AD140" s="94"/>
      <c r="AE140" s="94"/>
      <c r="AF140" s="94"/>
      <c r="AG140" s="94"/>
      <c r="AH140" s="94"/>
    </row>
    <row r="141" spans="18:34">
      <c r="R141" s="94"/>
      <c r="S141" s="94"/>
      <c r="T141" s="94"/>
      <c r="U141" s="94"/>
      <c r="V141" s="94"/>
      <c r="W141" s="94"/>
      <c r="X141" s="94"/>
      <c r="Y141" s="94"/>
      <c r="Z141" s="94"/>
      <c r="AA141" s="94"/>
      <c r="AB141" s="94"/>
      <c r="AC141" s="94"/>
      <c r="AD141" s="94"/>
      <c r="AE141" s="94"/>
      <c r="AF141" s="94"/>
      <c r="AG141" s="94"/>
      <c r="AH141" s="94"/>
    </row>
    <row r="142" spans="18:34">
      <c r="R142" s="94"/>
      <c r="S142" s="94"/>
      <c r="T142" s="94"/>
      <c r="U142" s="94"/>
      <c r="V142" s="94"/>
      <c r="W142" s="94"/>
      <c r="X142" s="94"/>
      <c r="Y142" s="94"/>
      <c r="Z142" s="94"/>
      <c r="AA142" s="94"/>
      <c r="AB142" s="94"/>
      <c r="AC142" s="94"/>
      <c r="AD142" s="94"/>
      <c r="AE142" s="94"/>
      <c r="AF142" s="94"/>
      <c r="AG142" s="94"/>
      <c r="AH142" s="94"/>
    </row>
    <row r="143" spans="18:34">
      <c r="R143" s="94"/>
      <c r="S143" s="94"/>
      <c r="T143" s="94"/>
      <c r="U143" s="94"/>
      <c r="V143" s="94"/>
      <c r="W143" s="94"/>
      <c r="X143" s="94"/>
      <c r="Y143" s="94"/>
      <c r="Z143" s="94"/>
      <c r="AA143" s="94"/>
      <c r="AB143" s="94"/>
      <c r="AC143" s="94"/>
      <c r="AD143" s="94"/>
      <c r="AE143" s="94"/>
      <c r="AF143" s="94"/>
      <c r="AG143" s="94"/>
      <c r="AH143" s="94"/>
    </row>
    <row r="144" spans="18:34">
      <c r="R144" s="94"/>
      <c r="S144" s="94"/>
      <c r="T144" s="94"/>
      <c r="U144" s="94"/>
      <c r="V144" s="94"/>
      <c r="W144" s="94"/>
      <c r="X144" s="94"/>
      <c r="Y144" s="94"/>
      <c r="Z144" s="94"/>
      <c r="AA144" s="94"/>
      <c r="AB144" s="94"/>
      <c r="AC144" s="94"/>
      <c r="AD144" s="94"/>
      <c r="AE144" s="94"/>
      <c r="AF144" s="94"/>
      <c r="AG144" s="94"/>
      <c r="AH144" s="94"/>
    </row>
    <row r="145" spans="18:34">
      <c r="R145" s="94"/>
      <c r="S145" s="94"/>
      <c r="T145" s="94"/>
      <c r="U145" s="94"/>
      <c r="V145" s="94"/>
      <c r="W145" s="94"/>
      <c r="X145" s="94"/>
      <c r="Y145" s="94"/>
      <c r="Z145" s="94"/>
      <c r="AA145" s="94"/>
      <c r="AB145" s="94"/>
      <c r="AC145" s="94"/>
      <c r="AD145" s="94"/>
      <c r="AE145" s="94"/>
      <c r="AF145" s="94"/>
      <c r="AG145" s="94"/>
      <c r="AH145" s="94"/>
    </row>
    <row r="146" spans="18:34">
      <c r="R146" s="94"/>
      <c r="S146" s="94"/>
      <c r="T146" s="94"/>
      <c r="U146" s="94"/>
      <c r="V146" s="94"/>
      <c r="W146" s="94"/>
      <c r="X146" s="94"/>
      <c r="Y146" s="94"/>
      <c r="Z146" s="94"/>
      <c r="AA146" s="94"/>
      <c r="AB146" s="94"/>
      <c r="AC146" s="94"/>
      <c r="AD146" s="94"/>
      <c r="AE146" s="94"/>
      <c r="AF146" s="94"/>
      <c r="AG146" s="94"/>
      <c r="AH146" s="94"/>
    </row>
    <row r="147" spans="18:34">
      <c r="R147" s="94"/>
      <c r="S147" s="94"/>
      <c r="T147" s="94"/>
      <c r="U147" s="94"/>
      <c r="V147" s="94"/>
      <c r="W147" s="94"/>
      <c r="X147" s="94"/>
      <c r="Y147" s="94"/>
      <c r="Z147" s="94"/>
      <c r="AA147" s="94"/>
      <c r="AB147" s="94"/>
      <c r="AC147" s="94"/>
      <c r="AD147" s="94"/>
      <c r="AE147" s="94"/>
      <c r="AF147" s="94"/>
      <c r="AG147" s="94"/>
      <c r="AH147" s="94"/>
    </row>
    <row r="148" spans="18:34">
      <c r="R148" s="94"/>
      <c r="S148" s="94"/>
      <c r="T148" s="94"/>
      <c r="U148" s="94"/>
      <c r="V148" s="94"/>
      <c r="W148" s="94"/>
      <c r="X148" s="94"/>
      <c r="Y148" s="94"/>
      <c r="Z148" s="94"/>
      <c r="AA148" s="94"/>
      <c r="AB148" s="94"/>
      <c r="AC148" s="94"/>
      <c r="AD148" s="94"/>
      <c r="AE148" s="94"/>
      <c r="AF148" s="94"/>
      <c r="AG148" s="94"/>
      <c r="AH148" s="94"/>
    </row>
    <row r="149" spans="18:34">
      <c r="R149" s="94"/>
      <c r="S149" s="94"/>
      <c r="T149" s="94"/>
      <c r="U149" s="94"/>
      <c r="V149" s="94"/>
      <c r="W149" s="94"/>
      <c r="X149" s="94"/>
      <c r="Y149" s="94"/>
      <c r="Z149" s="94"/>
      <c r="AA149" s="94"/>
      <c r="AB149" s="94"/>
      <c r="AC149" s="94"/>
      <c r="AD149" s="94"/>
      <c r="AE149" s="94"/>
      <c r="AF149" s="94"/>
      <c r="AG149" s="94"/>
      <c r="AH149" s="94"/>
    </row>
    <row r="150" spans="18:34">
      <c r="R150" s="94"/>
      <c r="S150" s="94"/>
      <c r="T150" s="94"/>
      <c r="U150" s="94"/>
      <c r="V150" s="94"/>
      <c r="W150" s="94"/>
      <c r="X150" s="94"/>
      <c r="Y150" s="94"/>
      <c r="Z150" s="94"/>
      <c r="AA150" s="94"/>
      <c r="AB150" s="94"/>
      <c r="AC150" s="94"/>
      <c r="AD150" s="94"/>
      <c r="AE150" s="94"/>
      <c r="AF150" s="94"/>
      <c r="AG150" s="94"/>
      <c r="AH150" s="94"/>
    </row>
    <row r="151" spans="18:34">
      <c r="R151" s="94"/>
      <c r="S151" s="94"/>
      <c r="T151" s="94"/>
      <c r="U151" s="94"/>
      <c r="V151" s="94"/>
      <c r="W151" s="94"/>
      <c r="X151" s="94"/>
      <c r="Y151" s="94"/>
      <c r="Z151" s="94"/>
      <c r="AA151" s="94"/>
      <c r="AB151" s="94"/>
      <c r="AC151" s="94"/>
      <c r="AD151" s="94"/>
      <c r="AE151" s="94"/>
      <c r="AF151" s="94"/>
      <c r="AG151" s="94"/>
      <c r="AH151" s="94"/>
    </row>
    <row r="152" spans="18:34">
      <c r="R152" s="94"/>
      <c r="S152" s="94"/>
      <c r="T152" s="94"/>
      <c r="U152" s="94"/>
      <c r="V152" s="94"/>
      <c r="W152" s="94"/>
      <c r="X152" s="94"/>
      <c r="Y152" s="94"/>
      <c r="Z152" s="94"/>
      <c r="AA152" s="94"/>
      <c r="AB152" s="94"/>
      <c r="AC152" s="94"/>
      <c r="AD152" s="94"/>
      <c r="AE152" s="94"/>
      <c r="AF152" s="94"/>
      <c r="AG152" s="94"/>
      <c r="AH152" s="94"/>
    </row>
    <row r="153" spans="18:34">
      <c r="R153" s="94"/>
      <c r="S153" s="94"/>
      <c r="T153" s="94"/>
      <c r="U153" s="94"/>
      <c r="V153" s="94"/>
      <c r="W153" s="94"/>
      <c r="X153" s="94"/>
      <c r="Y153" s="94"/>
      <c r="Z153" s="94"/>
      <c r="AA153" s="94"/>
      <c r="AB153" s="94"/>
      <c r="AC153" s="94"/>
      <c r="AD153" s="94"/>
      <c r="AE153" s="94"/>
      <c r="AF153" s="94"/>
      <c r="AG153" s="94"/>
      <c r="AH153" s="94"/>
    </row>
    <row r="154" spans="18:34">
      <c r="R154" s="94"/>
      <c r="S154" s="94"/>
      <c r="T154" s="94"/>
      <c r="U154" s="94"/>
      <c r="V154" s="94"/>
      <c r="W154" s="94"/>
      <c r="X154" s="94"/>
      <c r="Y154" s="94"/>
      <c r="Z154" s="94"/>
      <c r="AA154" s="94"/>
      <c r="AB154" s="94"/>
      <c r="AC154" s="94"/>
      <c r="AD154" s="94"/>
      <c r="AE154" s="94"/>
      <c r="AF154" s="94"/>
      <c r="AG154" s="94"/>
      <c r="AH154" s="94"/>
    </row>
    <row r="155" spans="18:34">
      <c r="R155" s="94"/>
      <c r="S155" s="94"/>
      <c r="T155" s="94"/>
      <c r="U155" s="94"/>
      <c r="V155" s="94"/>
      <c r="W155" s="94"/>
      <c r="X155" s="94"/>
      <c r="Y155" s="94"/>
      <c r="Z155" s="94"/>
      <c r="AA155" s="94"/>
      <c r="AB155" s="94"/>
      <c r="AC155" s="94"/>
      <c r="AD155" s="94"/>
      <c r="AE155" s="94"/>
      <c r="AF155" s="94"/>
      <c r="AG155" s="94"/>
      <c r="AH155" s="94"/>
    </row>
    <row r="156" spans="18:34">
      <c r="R156" s="94"/>
      <c r="S156" s="94"/>
      <c r="T156" s="94"/>
      <c r="U156" s="94"/>
      <c r="V156" s="94"/>
      <c r="W156" s="94"/>
      <c r="X156" s="94"/>
      <c r="Y156" s="94"/>
      <c r="Z156" s="94"/>
      <c r="AA156" s="94"/>
      <c r="AB156" s="94"/>
      <c r="AC156" s="94"/>
      <c r="AD156" s="94"/>
      <c r="AE156" s="94"/>
      <c r="AF156" s="94"/>
      <c r="AG156" s="94"/>
      <c r="AH156" s="94"/>
    </row>
    <row r="157" spans="18:34">
      <c r="R157" s="94"/>
      <c r="S157" s="94"/>
      <c r="T157" s="94"/>
      <c r="U157" s="94"/>
      <c r="V157" s="94"/>
      <c r="W157" s="94"/>
      <c r="X157" s="94"/>
      <c r="Y157" s="94"/>
      <c r="Z157" s="94"/>
      <c r="AA157" s="94"/>
      <c r="AB157" s="94"/>
      <c r="AC157" s="94"/>
      <c r="AD157" s="94"/>
      <c r="AE157" s="94"/>
      <c r="AF157" s="94"/>
      <c r="AG157" s="94"/>
      <c r="AH157" s="94"/>
    </row>
    <row r="158" spans="18:34">
      <c r="R158" s="94"/>
      <c r="S158" s="94"/>
      <c r="T158" s="94"/>
      <c r="U158" s="94"/>
      <c r="V158" s="94"/>
      <c r="W158" s="94"/>
      <c r="X158" s="94"/>
      <c r="Y158" s="94"/>
      <c r="Z158" s="94"/>
      <c r="AA158" s="94"/>
      <c r="AB158" s="94"/>
      <c r="AC158" s="94"/>
      <c r="AD158" s="94"/>
      <c r="AE158" s="94"/>
      <c r="AF158" s="94"/>
      <c r="AG158" s="94"/>
      <c r="AH158" s="94"/>
    </row>
    <row r="159" spans="18:34">
      <c r="R159" s="94"/>
      <c r="S159" s="94"/>
      <c r="T159" s="94"/>
      <c r="U159" s="94"/>
      <c r="V159" s="94"/>
      <c r="W159" s="94"/>
      <c r="X159" s="94"/>
      <c r="Y159" s="94"/>
      <c r="Z159" s="94"/>
      <c r="AA159" s="94"/>
      <c r="AB159" s="94"/>
      <c r="AC159" s="94"/>
      <c r="AD159" s="94"/>
      <c r="AE159" s="94"/>
      <c r="AF159" s="94"/>
      <c r="AG159" s="94"/>
      <c r="AH159" s="94"/>
    </row>
    <row r="160" spans="18:34">
      <c r="R160" s="94"/>
      <c r="S160" s="94"/>
      <c r="T160" s="94"/>
      <c r="U160" s="94"/>
      <c r="V160" s="94"/>
      <c r="W160" s="94"/>
      <c r="X160" s="94"/>
      <c r="Y160" s="94"/>
      <c r="Z160" s="94"/>
      <c r="AA160" s="94"/>
      <c r="AB160" s="94"/>
      <c r="AC160" s="94"/>
      <c r="AD160" s="94"/>
      <c r="AE160" s="94"/>
      <c r="AF160" s="94"/>
      <c r="AG160" s="94"/>
      <c r="AH160" s="94"/>
    </row>
    <row r="161" spans="18:34">
      <c r="R161" s="94"/>
      <c r="S161" s="94"/>
      <c r="T161" s="94"/>
      <c r="U161" s="94"/>
      <c r="V161" s="94"/>
      <c r="W161" s="94"/>
      <c r="X161" s="94"/>
      <c r="Y161" s="94"/>
      <c r="Z161" s="94"/>
      <c r="AA161" s="94"/>
      <c r="AB161" s="94"/>
      <c r="AC161" s="94"/>
      <c r="AD161" s="94"/>
      <c r="AE161" s="94"/>
      <c r="AF161" s="94"/>
      <c r="AG161" s="94"/>
      <c r="AH161" s="94"/>
    </row>
    <row r="162" spans="18:34">
      <c r="R162" s="94"/>
      <c r="S162" s="94"/>
      <c r="T162" s="94"/>
      <c r="U162" s="94"/>
      <c r="V162" s="94"/>
      <c r="W162" s="94"/>
      <c r="X162" s="94"/>
      <c r="Y162" s="94"/>
      <c r="Z162" s="94"/>
      <c r="AA162" s="94"/>
      <c r="AB162" s="94"/>
      <c r="AC162" s="94"/>
      <c r="AD162" s="94"/>
      <c r="AE162" s="94"/>
      <c r="AF162" s="94"/>
      <c r="AG162" s="94"/>
      <c r="AH162" s="94"/>
    </row>
    <row r="163" spans="18:34">
      <c r="R163" s="94"/>
      <c r="S163" s="94"/>
      <c r="T163" s="94"/>
      <c r="U163" s="94"/>
      <c r="V163" s="94"/>
      <c r="W163" s="94"/>
      <c r="X163" s="94"/>
      <c r="Y163" s="94"/>
      <c r="Z163" s="94"/>
      <c r="AA163" s="94"/>
      <c r="AB163" s="94"/>
      <c r="AC163" s="94"/>
      <c r="AD163" s="94"/>
      <c r="AE163" s="94"/>
      <c r="AF163" s="94"/>
      <c r="AG163" s="94"/>
      <c r="AH163" s="94"/>
    </row>
    <row r="164" spans="18:34">
      <c r="R164" s="94"/>
      <c r="S164" s="94"/>
      <c r="T164" s="94"/>
      <c r="U164" s="94"/>
      <c r="V164" s="94"/>
      <c r="W164" s="94"/>
      <c r="X164" s="94"/>
      <c r="Y164" s="94"/>
      <c r="Z164" s="94"/>
      <c r="AA164" s="94"/>
      <c r="AB164" s="94"/>
      <c r="AC164" s="94"/>
      <c r="AD164" s="94"/>
      <c r="AE164" s="94"/>
      <c r="AF164" s="94"/>
      <c r="AG164" s="94"/>
      <c r="AH164" s="94"/>
    </row>
    <row r="165" spans="18:34">
      <c r="R165" s="94"/>
      <c r="S165" s="94"/>
      <c r="T165" s="94"/>
      <c r="U165" s="94"/>
      <c r="V165" s="94"/>
      <c r="W165" s="94"/>
      <c r="X165" s="94"/>
      <c r="Y165" s="94"/>
      <c r="Z165" s="94"/>
      <c r="AA165" s="94"/>
      <c r="AB165" s="94"/>
      <c r="AC165" s="94"/>
      <c r="AD165" s="94"/>
      <c r="AE165" s="94"/>
      <c r="AF165" s="94"/>
      <c r="AG165" s="94"/>
      <c r="AH165" s="94"/>
    </row>
    <row r="166" spans="18:34">
      <c r="R166" s="94"/>
      <c r="S166" s="94"/>
      <c r="T166" s="94"/>
      <c r="U166" s="94"/>
      <c r="V166" s="94"/>
      <c r="W166" s="94"/>
      <c r="X166" s="94"/>
      <c r="Y166" s="94"/>
      <c r="Z166" s="94"/>
      <c r="AA166" s="94"/>
      <c r="AB166" s="94"/>
      <c r="AC166" s="94"/>
      <c r="AD166" s="94"/>
      <c r="AE166" s="94"/>
      <c r="AF166" s="94"/>
      <c r="AG166" s="94"/>
      <c r="AH166" s="94"/>
    </row>
    <row r="167" spans="18:34">
      <c r="R167" s="94"/>
      <c r="S167" s="94"/>
      <c r="T167" s="94"/>
      <c r="U167" s="94"/>
      <c r="V167" s="94"/>
      <c r="W167" s="94"/>
      <c r="X167" s="94"/>
      <c r="Y167" s="94"/>
      <c r="Z167" s="94"/>
      <c r="AA167" s="94"/>
      <c r="AB167" s="94"/>
      <c r="AC167" s="94"/>
      <c r="AD167" s="94"/>
      <c r="AE167" s="94"/>
      <c r="AF167" s="94"/>
      <c r="AG167" s="94"/>
      <c r="AH167" s="94"/>
    </row>
    <row r="168" spans="18:34">
      <c r="R168" s="94"/>
      <c r="S168" s="94"/>
      <c r="T168" s="94"/>
      <c r="U168" s="94"/>
      <c r="V168" s="94"/>
      <c r="W168" s="94"/>
      <c r="X168" s="94"/>
      <c r="Y168" s="94"/>
      <c r="Z168" s="94"/>
      <c r="AA168" s="94"/>
      <c r="AB168" s="94"/>
      <c r="AC168" s="94"/>
      <c r="AD168" s="94"/>
      <c r="AE168" s="94"/>
      <c r="AF168" s="94"/>
      <c r="AG168" s="94"/>
      <c r="AH168" s="94"/>
    </row>
    <row r="169" spans="18:34">
      <c r="R169" s="94"/>
      <c r="S169" s="94"/>
      <c r="T169" s="94"/>
      <c r="U169" s="94"/>
      <c r="V169" s="94"/>
      <c r="W169" s="94"/>
      <c r="X169" s="94"/>
      <c r="Y169" s="94"/>
      <c r="Z169" s="94"/>
      <c r="AA169" s="94"/>
      <c r="AB169" s="94"/>
      <c r="AC169" s="94"/>
      <c r="AD169" s="94"/>
      <c r="AE169" s="94"/>
      <c r="AF169" s="94"/>
      <c r="AG169" s="94"/>
      <c r="AH169" s="94"/>
    </row>
    <row r="170" spans="18:34">
      <c r="R170" s="94"/>
      <c r="S170" s="94"/>
      <c r="T170" s="94"/>
      <c r="U170" s="94"/>
      <c r="V170" s="94"/>
      <c r="W170" s="94"/>
      <c r="X170" s="94"/>
      <c r="Y170" s="94"/>
      <c r="Z170" s="94"/>
      <c r="AA170" s="94"/>
      <c r="AB170" s="94"/>
      <c r="AC170" s="94"/>
      <c r="AD170" s="94"/>
      <c r="AE170" s="94"/>
      <c r="AF170" s="94"/>
      <c r="AG170" s="94"/>
      <c r="AH170" s="94"/>
    </row>
    <row r="171" spans="18:34">
      <c r="R171" s="94"/>
      <c r="S171" s="94"/>
      <c r="T171" s="94"/>
      <c r="U171" s="94"/>
      <c r="V171" s="94"/>
      <c r="W171" s="94"/>
      <c r="X171" s="94"/>
      <c r="Y171" s="94"/>
      <c r="Z171" s="94"/>
      <c r="AA171" s="94"/>
      <c r="AB171" s="94"/>
      <c r="AC171" s="94"/>
      <c r="AD171" s="94"/>
      <c r="AE171" s="94"/>
      <c r="AF171" s="94"/>
      <c r="AG171" s="94"/>
      <c r="AH171" s="94"/>
    </row>
    <row r="172" spans="18:34">
      <c r="R172" s="94"/>
      <c r="S172" s="94"/>
      <c r="T172" s="94"/>
      <c r="U172" s="94"/>
      <c r="V172" s="94"/>
      <c r="W172" s="94"/>
      <c r="X172" s="94"/>
      <c r="Y172" s="94"/>
      <c r="Z172" s="94"/>
      <c r="AA172" s="94"/>
      <c r="AB172" s="94"/>
      <c r="AC172" s="94"/>
      <c r="AD172" s="94"/>
      <c r="AE172" s="94"/>
      <c r="AF172" s="94"/>
      <c r="AG172" s="94"/>
      <c r="AH172" s="94"/>
    </row>
    <row r="173" spans="18:34">
      <c r="R173" s="94"/>
      <c r="S173" s="94"/>
      <c r="T173" s="94"/>
      <c r="U173" s="94"/>
      <c r="V173" s="94"/>
      <c r="W173" s="94"/>
      <c r="X173" s="94"/>
      <c r="Y173" s="94"/>
      <c r="Z173" s="94"/>
      <c r="AA173" s="94"/>
      <c r="AB173" s="94"/>
      <c r="AC173" s="94"/>
      <c r="AD173" s="94"/>
      <c r="AE173" s="94"/>
      <c r="AF173" s="94"/>
      <c r="AG173" s="94"/>
      <c r="AH173" s="94"/>
    </row>
    <row r="174" spans="18:34">
      <c r="R174" s="94"/>
      <c r="S174" s="94"/>
      <c r="T174" s="94"/>
      <c r="U174" s="94"/>
      <c r="V174" s="94"/>
      <c r="W174" s="94"/>
      <c r="X174" s="94"/>
      <c r="Y174" s="94"/>
      <c r="Z174" s="94"/>
      <c r="AA174" s="94"/>
      <c r="AB174" s="94"/>
      <c r="AC174" s="94"/>
      <c r="AD174" s="94"/>
      <c r="AE174" s="94"/>
      <c r="AF174" s="94"/>
      <c r="AG174" s="94"/>
      <c r="AH174" s="94"/>
    </row>
    <row r="175" spans="18:34">
      <c r="R175" s="94"/>
      <c r="S175" s="94"/>
      <c r="T175" s="94"/>
      <c r="U175" s="94"/>
      <c r="V175" s="94"/>
      <c r="W175" s="94"/>
      <c r="X175" s="94"/>
      <c r="Y175" s="94"/>
      <c r="Z175" s="94"/>
      <c r="AA175" s="94"/>
      <c r="AB175" s="94"/>
      <c r="AC175" s="94"/>
      <c r="AD175" s="94"/>
      <c r="AE175" s="94"/>
      <c r="AF175" s="94"/>
      <c r="AG175" s="94"/>
      <c r="AH175" s="94"/>
    </row>
    <row r="176" spans="18:34">
      <c r="R176" s="94"/>
      <c r="S176" s="94"/>
      <c r="T176" s="94"/>
      <c r="U176" s="94"/>
      <c r="V176" s="94"/>
      <c r="W176" s="94"/>
      <c r="X176" s="94"/>
      <c r="Y176" s="94"/>
      <c r="Z176" s="94"/>
      <c r="AA176" s="94"/>
      <c r="AB176" s="94"/>
      <c r="AC176" s="94"/>
      <c r="AD176" s="94"/>
      <c r="AE176" s="94"/>
      <c r="AF176" s="94"/>
      <c r="AG176" s="94"/>
      <c r="AH176" s="94"/>
    </row>
    <row r="177" spans="18:34">
      <c r="R177" s="94"/>
      <c r="S177" s="94"/>
      <c r="T177" s="94"/>
      <c r="U177" s="94"/>
      <c r="V177" s="94"/>
      <c r="W177" s="94"/>
      <c r="X177" s="94"/>
      <c r="Y177" s="94"/>
      <c r="Z177" s="94"/>
      <c r="AA177" s="94"/>
      <c r="AB177" s="94"/>
      <c r="AC177" s="94"/>
      <c r="AD177" s="94"/>
      <c r="AE177" s="94"/>
      <c r="AF177" s="94"/>
      <c r="AG177" s="94"/>
      <c r="AH177" s="94"/>
    </row>
    <row r="178" spans="18:34">
      <c r="R178" s="94"/>
      <c r="S178" s="94"/>
      <c r="T178" s="94"/>
      <c r="U178" s="94"/>
      <c r="V178" s="94"/>
      <c r="W178" s="94"/>
      <c r="X178" s="94"/>
      <c r="Y178" s="94"/>
      <c r="Z178" s="94"/>
      <c r="AA178" s="94"/>
      <c r="AB178" s="94"/>
      <c r="AC178" s="94"/>
      <c r="AD178" s="94"/>
      <c r="AE178" s="94"/>
      <c r="AF178" s="94"/>
      <c r="AG178" s="94"/>
      <c r="AH178" s="94"/>
    </row>
    <row r="179" spans="18:34">
      <c r="R179" s="94"/>
      <c r="S179" s="94"/>
      <c r="T179" s="94"/>
      <c r="U179" s="94"/>
      <c r="V179" s="94"/>
      <c r="W179" s="94"/>
      <c r="X179" s="94"/>
      <c r="Y179" s="94"/>
      <c r="Z179" s="94"/>
      <c r="AA179" s="94"/>
      <c r="AB179" s="94"/>
      <c r="AC179" s="94"/>
      <c r="AD179" s="94"/>
      <c r="AE179" s="94"/>
      <c r="AF179" s="94"/>
      <c r="AG179" s="94"/>
      <c r="AH179" s="94"/>
    </row>
    <row r="180" spans="18:34">
      <c r="R180" s="94"/>
      <c r="S180" s="94"/>
      <c r="T180" s="94"/>
      <c r="U180" s="94"/>
      <c r="V180" s="94"/>
      <c r="W180" s="94"/>
      <c r="X180" s="94"/>
      <c r="Y180" s="94"/>
      <c r="Z180" s="94"/>
      <c r="AA180" s="94"/>
      <c r="AB180" s="94"/>
      <c r="AC180" s="94"/>
      <c r="AD180" s="94"/>
      <c r="AE180" s="94"/>
      <c r="AF180" s="94"/>
      <c r="AG180" s="94"/>
      <c r="AH180" s="94"/>
    </row>
    <row r="181" spans="18:34">
      <c r="R181" s="94"/>
      <c r="S181" s="94"/>
      <c r="T181" s="94"/>
      <c r="U181" s="94"/>
      <c r="V181" s="94"/>
      <c r="W181" s="94"/>
      <c r="X181" s="94"/>
      <c r="Y181" s="94"/>
      <c r="Z181" s="94"/>
      <c r="AA181" s="94"/>
      <c r="AB181" s="94"/>
      <c r="AC181" s="94"/>
      <c r="AD181" s="94"/>
      <c r="AE181" s="94"/>
      <c r="AF181" s="94"/>
      <c r="AG181" s="94"/>
      <c r="AH181" s="94"/>
    </row>
    <row r="182" spans="18:34">
      <c r="R182" s="94"/>
      <c r="S182" s="94"/>
      <c r="T182" s="94"/>
      <c r="U182" s="94"/>
      <c r="V182" s="94"/>
      <c r="W182" s="94"/>
      <c r="X182" s="94"/>
      <c r="Y182" s="94"/>
      <c r="Z182" s="94"/>
      <c r="AA182" s="94"/>
      <c r="AB182" s="94"/>
      <c r="AC182" s="94"/>
      <c r="AD182" s="94"/>
      <c r="AE182" s="94"/>
      <c r="AF182" s="94"/>
      <c r="AG182" s="94"/>
      <c r="AH182" s="94"/>
    </row>
    <row r="183" spans="18:34">
      <c r="R183" s="94"/>
      <c r="S183" s="94"/>
      <c r="T183" s="94"/>
      <c r="U183" s="94"/>
      <c r="V183" s="94"/>
      <c r="W183" s="94"/>
      <c r="X183" s="94"/>
      <c r="Y183" s="94"/>
      <c r="Z183" s="94"/>
      <c r="AA183" s="94"/>
      <c r="AB183" s="94"/>
      <c r="AC183" s="94"/>
      <c r="AD183" s="94"/>
      <c r="AE183" s="94"/>
      <c r="AF183" s="94"/>
      <c r="AG183" s="94"/>
      <c r="AH183" s="94"/>
    </row>
    <row r="184" spans="18:34">
      <c r="R184" s="94"/>
      <c r="S184" s="94"/>
      <c r="T184" s="94"/>
      <c r="U184" s="94"/>
      <c r="V184" s="94"/>
      <c r="W184" s="94"/>
      <c r="X184" s="94"/>
      <c r="Y184" s="94"/>
      <c r="Z184" s="94"/>
      <c r="AA184" s="94"/>
      <c r="AB184" s="94"/>
      <c r="AC184" s="94"/>
      <c r="AD184" s="94"/>
      <c r="AE184" s="94"/>
      <c r="AF184" s="94"/>
      <c r="AG184" s="94"/>
      <c r="AH184" s="94"/>
    </row>
    <row r="185" spans="18:34">
      <c r="R185" s="94"/>
      <c r="S185" s="94"/>
      <c r="T185" s="94"/>
      <c r="U185" s="94"/>
      <c r="V185" s="94"/>
      <c r="W185" s="94"/>
      <c r="X185" s="94"/>
      <c r="Y185" s="94"/>
      <c r="Z185" s="94"/>
      <c r="AA185" s="94"/>
      <c r="AB185" s="94"/>
      <c r="AC185" s="94"/>
      <c r="AD185" s="94"/>
      <c r="AE185" s="94"/>
      <c r="AF185" s="94"/>
      <c r="AG185" s="94"/>
      <c r="AH185" s="94"/>
    </row>
    <row r="186" spans="18:34">
      <c r="R186" s="94"/>
      <c r="S186" s="94"/>
      <c r="T186" s="94"/>
      <c r="U186" s="94"/>
      <c r="V186" s="94"/>
      <c r="W186" s="94"/>
      <c r="X186" s="94"/>
      <c r="Y186" s="94"/>
      <c r="Z186" s="94"/>
      <c r="AA186" s="94"/>
      <c r="AB186" s="94"/>
      <c r="AC186" s="94"/>
      <c r="AD186" s="94"/>
      <c r="AE186" s="94"/>
      <c r="AF186" s="94"/>
      <c r="AG186" s="94"/>
      <c r="AH186" s="94"/>
    </row>
    <row r="187" spans="18:34">
      <c r="R187" s="94"/>
      <c r="S187" s="94"/>
      <c r="T187" s="94"/>
      <c r="U187" s="94"/>
      <c r="V187" s="94"/>
      <c r="W187" s="94"/>
      <c r="X187" s="94"/>
      <c r="Y187" s="94"/>
      <c r="Z187" s="94"/>
      <c r="AA187" s="94"/>
      <c r="AB187" s="94"/>
      <c r="AC187" s="94"/>
      <c r="AD187" s="94"/>
      <c r="AE187" s="94"/>
      <c r="AF187" s="94"/>
      <c r="AG187" s="94"/>
      <c r="AH187" s="94"/>
    </row>
    <row r="188" spans="18:34">
      <c r="R188" s="94"/>
      <c r="S188" s="94"/>
      <c r="T188" s="94"/>
      <c r="U188" s="94"/>
      <c r="V188" s="94"/>
      <c r="W188" s="94"/>
      <c r="X188" s="94"/>
      <c r="Y188" s="94"/>
      <c r="Z188" s="94"/>
      <c r="AA188" s="94"/>
      <c r="AB188" s="94"/>
      <c r="AC188" s="94"/>
      <c r="AD188" s="94"/>
      <c r="AE188" s="94"/>
      <c r="AF188" s="94"/>
      <c r="AG188" s="94"/>
      <c r="AH188" s="94"/>
    </row>
    <row r="189" spans="18:34">
      <c r="R189" s="94"/>
      <c r="S189" s="94"/>
      <c r="T189" s="94"/>
      <c r="U189" s="94"/>
      <c r="V189" s="94"/>
      <c r="W189" s="94"/>
      <c r="X189" s="94"/>
      <c r="Y189" s="94"/>
      <c r="Z189" s="94"/>
      <c r="AA189" s="94"/>
      <c r="AB189" s="94"/>
      <c r="AC189" s="94"/>
      <c r="AD189" s="94"/>
      <c r="AE189" s="94"/>
      <c r="AF189" s="94"/>
      <c r="AG189" s="94"/>
      <c r="AH189" s="94"/>
    </row>
    <row r="190" spans="18:34">
      <c r="R190" s="94"/>
      <c r="S190" s="94"/>
      <c r="T190" s="94"/>
      <c r="U190" s="94"/>
      <c r="V190" s="94"/>
      <c r="W190" s="94"/>
      <c r="X190" s="94"/>
      <c r="Y190" s="94"/>
      <c r="Z190" s="94"/>
      <c r="AA190" s="94"/>
      <c r="AB190" s="94"/>
      <c r="AC190" s="94"/>
      <c r="AD190" s="94"/>
      <c r="AE190" s="94"/>
      <c r="AF190" s="94"/>
      <c r="AG190" s="94"/>
      <c r="AH190" s="94"/>
    </row>
    <row r="191" spans="18:34">
      <c r="R191" s="94"/>
      <c r="S191" s="94"/>
      <c r="T191" s="94"/>
      <c r="U191" s="94"/>
      <c r="V191" s="94"/>
      <c r="W191" s="94"/>
      <c r="X191" s="94"/>
      <c r="Y191" s="94"/>
      <c r="Z191" s="94"/>
      <c r="AA191" s="94"/>
      <c r="AB191" s="94"/>
      <c r="AC191" s="94"/>
      <c r="AD191" s="94"/>
      <c r="AE191" s="94"/>
      <c r="AF191" s="94"/>
      <c r="AG191" s="94"/>
      <c r="AH191" s="94"/>
    </row>
    <row r="192" spans="18:34">
      <c r="R192" s="94"/>
      <c r="S192" s="94"/>
      <c r="T192" s="94"/>
      <c r="U192" s="94"/>
      <c r="V192" s="94"/>
      <c r="W192" s="94"/>
      <c r="X192" s="94"/>
      <c r="Y192" s="94"/>
      <c r="Z192" s="94"/>
      <c r="AA192" s="94"/>
      <c r="AB192" s="94"/>
      <c r="AC192" s="94"/>
      <c r="AD192" s="94"/>
      <c r="AE192" s="94"/>
      <c r="AF192" s="94"/>
      <c r="AG192" s="94"/>
      <c r="AH192" s="94"/>
    </row>
    <row r="193" spans="18:34">
      <c r="R193" s="94"/>
      <c r="S193" s="94"/>
      <c r="T193" s="94"/>
      <c r="U193" s="94"/>
      <c r="V193" s="94"/>
      <c r="W193" s="94"/>
      <c r="X193" s="94"/>
      <c r="Y193" s="94"/>
      <c r="Z193" s="94"/>
      <c r="AA193" s="94"/>
      <c r="AB193" s="94"/>
      <c r="AC193" s="94"/>
      <c r="AD193" s="94"/>
      <c r="AE193" s="94"/>
      <c r="AF193" s="94"/>
      <c r="AG193" s="94"/>
      <c r="AH193" s="94"/>
    </row>
    <row r="194" spans="18:34">
      <c r="R194" s="94"/>
      <c r="S194" s="94"/>
      <c r="T194" s="94"/>
      <c r="U194" s="94"/>
      <c r="V194" s="94"/>
      <c r="W194" s="94"/>
      <c r="X194" s="94"/>
      <c r="Y194" s="94"/>
      <c r="Z194" s="94"/>
      <c r="AA194" s="94"/>
      <c r="AB194" s="94"/>
      <c r="AC194" s="94"/>
      <c r="AD194" s="94"/>
      <c r="AE194" s="94"/>
      <c r="AF194" s="94"/>
      <c r="AG194" s="94"/>
      <c r="AH194" s="94"/>
    </row>
    <row r="195" spans="18:34">
      <c r="R195" s="94"/>
      <c r="S195" s="94"/>
      <c r="T195" s="94"/>
      <c r="U195" s="94"/>
      <c r="V195" s="94"/>
      <c r="W195" s="94"/>
      <c r="X195" s="94"/>
      <c r="Y195" s="94"/>
      <c r="Z195" s="94"/>
      <c r="AA195" s="94"/>
      <c r="AB195" s="94"/>
      <c r="AC195" s="94"/>
      <c r="AD195" s="94"/>
      <c r="AE195" s="94"/>
      <c r="AF195" s="94"/>
      <c r="AG195" s="94"/>
      <c r="AH195" s="94"/>
    </row>
    <row r="196" spans="18:34">
      <c r="R196" s="94"/>
      <c r="S196" s="94"/>
      <c r="T196" s="94"/>
      <c r="U196" s="94"/>
      <c r="V196" s="94"/>
      <c r="W196" s="94"/>
      <c r="X196" s="94"/>
      <c r="Y196" s="94"/>
      <c r="Z196" s="94"/>
      <c r="AA196" s="94"/>
      <c r="AB196" s="94"/>
      <c r="AC196" s="94"/>
      <c r="AD196" s="94"/>
      <c r="AE196" s="94"/>
      <c r="AF196" s="94"/>
      <c r="AG196" s="94"/>
      <c r="AH196" s="94"/>
    </row>
    <row r="197" spans="18:34">
      <c r="R197" s="94"/>
      <c r="S197" s="94"/>
      <c r="T197" s="94"/>
      <c r="U197" s="94"/>
      <c r="V197" s="94"/>
      <c r="W197" s="94"/>
      <c r="X197" s="94"/>
      <c r="Y197" s="94"/>
      <c r="Z197" s="94"/>
      <c r="AA197" s="94"/>
      <c r="AB197" s="94"/>
      <c r="AC197" s="94"/>
      <c r="AD197" s="94"/>
      <c r="AE197" s="94"/>
      <c r="AF197" s="94"/>
      <c r="AG197" s="94"/>
      <c r="AH197" s="94"/>
    </row>
    <row r="198" spans="18:34">
      <c r="R198" s="94"/>
      <c r="S198" s="94"/>
      <c r="T198" s="94"/>
      <c r="U198" s="94"/>
      <c r="V198" s="94"/>
      <c r="W198" s="94"/>
      <c r="X198" s="94"/>
      <c r="Y198" s="94"/>
      <c r="Z198" s="94"/>
      <c r="AA198" s="94"/>
      <c r="AB198" s="94"/>
      <c r="AC198" s="94"/>
      <c r="AD198" s="94"/>
      <c r="AE198" s="94"/>
      <c r="AF198" s="94"/>
      <c r="AG198" s="94"/>
      <c r="AH198" s="94"/>
    </row>
    <row r="199" spans="18:34">
      <c r="R199" s="94"/>
      <c r="S199" s="94"/>
      <c r="T199" s="94"/>
      <c r="U199" s="94"/>
      <c r="V199" s="94"/>
      <c r="W199" s="94"/>
      <c r="X199" s="94"/>
      <c r="Y199" s="94"/>
      <c r="Z199" s="94"/>
      <c r="AA199" s="94"/>
      <c r="AB199" s="94"/>
      <c r="AC199" s="94"/>
      <c r="AD199" s="94"/>
      <c r="AE199" s="94"/>
      <c r="AF199" s="94"/>
      <c r="AG199" s="94"/>
      <c r="AH199" s="94"/>
    </row>
    <row r="200" spans="18:34">
      <c r="R200" s="94"/>
      <c r="S200" s="94"/>
      <c r="T200" s="94"/>
      <c r="U200" s="94"/>
      <c r="V200" s="94"/>
      <c r="W200" s="94"/>
      <c r="X200" s="94"/>
      <c r="Y200" s="94"/>
      <c r="Z200" s="94"/>
      <c r="AA200" s="94"/>
      <c r="AB200" s="94"/>
      <c r="AC200" s="94"/>
      <c r="AD200" s="94"/>
      <c r="AE200" s="94"/>
      <c r="AF200" s="94"/>
      <c r="AG200" s="94"/>
      <c r="AH200" s="94"/>
    </row>
    <row r="201" spans="18:34">
      <c r="R201" s="94"/>
      <c r="S201" s="94"/>
      <c r="T201" s="94"/>
      <c r="U201" s="94"/>
      <c r="V201" s="94"/>
      <c r="W201" s="94"/>
      <c r="X201" s="94"/>
      <c r="Y201" s="94"/>
      <c r="Z201" s="94"/>
      <c r="AA201" s="94"/>
      <c r="AB201" s="94"/>
      <c r="AC201" s="94"/>
      <c r="AD201" s="94"/>
      <c r="AE201" s="94"/>
      <c r="AF201" s="94"/>
      <c r="AG201" s="94"/>
      <c r="AH201" s="94"/>
    </row>
    <row r="202" spans="18:34">
      <c r="R202" s="94"/>
      <c r="S202" s="94"/>
      <c r="T202" s="94"/>
      <c r="U202" s="94"/>
      <c r="V202" s="94"/>
      <c r="W202" s="94"/>
      <c r="X202" s="94"/>
      <c r="Y202" s="94"/>
      <c r="Z202" s="94"/>
      <c r="AA202" s="94"/>
      <c r="AB202" s="94"/>
      <c r="AC202" s="94"/>
      <c r="AD202" s="94"/>
      <c r="AE202" s="94"/>
      <c r="AF202" s="94"/>
      <c r="AG202" s="94"/>
      <c r="AH202" s="94"/>
    </row>
    <row r="203" spans="18:34">
      <c r="R203" s="94"/>
      <c r="S203" s="94"/>
      <c r="T203" s="94"/>
      <c r="U203" s="94"/>
      <c r="V203" s="94"/>
      <c r="W203" s="94"/>
      <c r="X203" s="94"/>
      <c r="Y203" s="94"/>
      <c r="Z203" s="94"/>
      <c r="AA203" s="94"/>
      <c r="AB203" s="94"/>
      <c r="AC203" s="94"/>
      <c r="AD203" s="94"/>
      <c r="AE203" s="94"/>
      <c r="AF203" s="94"/>
      <c r="AG203" s="94"/>
      <c r="AH203" s="94"/>
    </row>
    <row r="204" spans="18:34">
      <c r="R204" s="94"/>
      <c r="S204" s="94"/>
      <c r="T204" s="94"/>
      <c r="U204" s="94"/>
      <c r="V204" s="94"/>
      <c r="W204" s="94"/>
      <c r="X204" s="94"/>
      <c r="Y204" s="94"/>
      <c r="Z204" s="94"/>
      <c r="AA204" s="94"/>
      <c r="AB204" s="94"/>
      <c r="AC204" s="94"/>
      <c r="AD204" s="94"/>
      <c r="AE204" s="94"/>
      <c r="AF204" s="94"/>
      <c r="AG204" s="94"/>
      <c r="AH204" s="94"/>
    </row>
    <row r="205" spans="18:34">
      <c r="R205" s="94"/>
      <c r="S205" s="94"/>
      <c r="T205" s="94"/>
      <c r="U205" s="94"/>
      <c r="V205" s="94"/>
      <c r="W205" s="94"/>
      <c r="X205" s="94"/>
      <c r="Y205" s="94"/>
      <c r="Z205" s="94"/>
      <c r="AA205" s="94"/>
      <c r="AB205" s="94"/>
      <c r="AC205" s="94"/>
      <c r="AD205" s="94"/>
      <c r="AE205" s="94"/>
      <c r="AF205" s="94"/>
      <c r="AG205" s="94"/>
      <c r="AH205" s="94"/>
    </row>
    <row r="206" spans="18:34">
      <c r="R206" s="94"/>
      <c r="S206" s="94"/>
      <c r="T206" s="94"/>
      <c r="U206" s="94"/>
      <c r="V206" s="94"/>
      <c r="W206" s="94"/>
      <c r="X206" s="94"/>
      <c r="Y206" s="94"/>
      <c r="Z206" s="94"/>
      <c r="AA206" s="94"/>
      <c r="AB206" s="94"/>
      <c r="AC206" s="94"/>
      <c r="AD206" s="94"/>
      <c r="AE206" s="94"/>
      <c r="AF206" s="94"/>
      <c r="AG206" s="94"/>
      <c r="AH206" s="94"/>
    </row>
    <row r="207" spans="18:34">
      <c r="R207" s="94"/>
      <c r="S207" s="94"/>
      <c r="T207" s="94"/>
      <c r="U207" s="94"/>
      <c r="V207" s="94"/>
      <c r="W207" s="94"/>
      <c r="X207" s="94"/>
      <c r="Y207" s="94"/>
      <c r="Z207" s="94"/>
      <c r="AA207" s="94"/>
      <c r="AB207" s="94"/>
      <c r="AC207" s="94"/>
      <c r="AD207" s="94"/>
      <c r="AE207" s="94"/>
      <c r="AF207" s="94"/>
      <c r="AG207" s="94"/>
      <c r="AH207" s="94"/>
    </row>
    <row r="208" spans="18:34">
      <c r="R208" s="94"/>
      <c r="S208" s="94"/>
      <c r="T208" s="94"/>
      <c r="U208" s="94"/>
      <c r="V208" s="94"/>
      <c r="W208" s="94"/>
      <c r="X208" s="94"/>
      <c r="Y208" s="94"/>
      <c r="Z208" s="94"/>
      <c r="AA208" s="94"/>
      <c r="AB208" s="94"/>
      <c r="AC208" s="94"/>
      <c r="AD208" s="94"/>
      <c r="AE208" s="94"/>
      <c r="AF208" s="94"/>
      <c r="AG208" s="94"/>
      <c r="AH208" s="94"/>
    </row>
    <row r="209" spans="18:34">
      <c r="R209" s="94"/>
      <c r="S209" s="94"/>
      <c r="T209" s="94"/>
      <c r="U209" s="94"/>
      <c r="V209" s="94"/>
      <c r="W209" s="94"/>
      <c r="X209" s="94"/>
      <c r="Y209" s="94"/>
      <c r="Z209" s="94"/>
      <c r="AA209" s="94"/>
      <c r="AB209" s="94"/>
      <c r="AC209" s="94"/>
      <c r="AD209" s="94"/>
      <c r="AE209" s="94"/>
      <c r="AF209" s="94"/>
      <c r="AG209" s="94"/>
      <c r="AH209" s="94"/>
    </row>
    <row r="210" spans="18:34">
      <c r="R210" s="94"/>
      <c r="S210" s="94"/>
      <c r="T210" s="94"/>
      <c r="U210" s="94"/>
      <c r="V210" s="94"/>
      <c r="W210" s="94"/>
      <c r="X210" s="94"/>
      <c r="Y210" s="94"/>
      <c r="Z210" s="94"/>
      <c r="AA210" s="94"/>
      <c r="AB210" s="94"/>
      <c r="AC210" s="94"/>
      <c r="AD210" s="94"/>
      <c r="AE210" s="94"/>
      <c r="AF210" s="94"/>
      <c r="AG210" s="94"/>
      <c r="AH210" s="94"/>
    </row>
    <row r="211" spans="18:34">
      <c r="R211" s="94"/>
      <c r="S211" s="94"/>
      <c r="T211" s="94"/>
      <c r="U211" s="94"/>
      <c r="V211" s="94"/>
      <c r="W211" s="94"/>
      <c r="X211" s="94"/>
      <c r="Y211" s="94"/>
      <c r="Z211" s="94"/>
      <c r="AA211" s="94"/>
      <c r="AB211" s="94"/>
      <c r="AC211" s="94"/>
      <c r="AD211" s="94"/>
      <c r="AE211" s="94"/>
      <c r="AF211" s="94"/>
      <c r="AG211" s="94"/>
      <c r="AH211" s="94"/>
    </row>
    <row r="212" spans="18:34">
      <c r="R212" s="94"/>
      <c r="S212" s="94"/>
      <c r="T212" s="94"/>
      <c r="U212" s="94"/>
      <c r="V212" s="94"/>
      <c r="W212" s="94"/>
      <c r="X212" s="94"/>
      <c r="Y212" s="94"/>
      <c r="Z212" s="94"/>
      <c r="AA212" s="94"/>
      <c r="AB212" s="94"/>
      <c r="AC212" s="94"/>
      <c r="AD212" s="94"/>
      <c r="AE212" s="94"/>
      <c r="AF212" s="94"/>
      <c r="AG212" s="94"/>
      <c r="AH212" s="94"/>
    </row>
    <row r="213" spans="18:34">
      <c r="R213" s="94"/>
      <c r="S213" s="94"/>
      <c r="T213" s="94"/>
      <c r="U213" s="94"/>
      <c r="V213" s="94"/>
      <c r="W213" s="94"/>
      <c r="X213" s="94"/>
      <c r="Y213" s="94"/>
      <c r="Z213" s="94"/>
      <c r="AA213" s="94"/>
      <c r="AB213" s="94"/>
      <c r="AC213" s="94"/>
      <c r="AD213" s="94"/>
      <c r="AE213" s="94"/>
      <c r="AF213" s="94"/>
      <c r="AG213" s="94"/>
      <c r="AH213" s="94"/>
    </row>
    <row r="214" spans="18:34">
      <c r="R214" s="94"/>
      <c r="S214" s="94"/>
      <c r="T214" s="94"/>
      <c r="U214" s="94"/>
      <c r="V214" s="94"/>
      <c r="W214" s="94"/>
      <c r="X214" s="94"/>
      <c r="Y214" s="94"/>
      <c r="Z214" s="94"/>
      <c r="AA214" s="94"/>
      <c r="AB214" s="94"/>
      <c r="AC214" s="94"/>
      <c r="AD214" s="94"/>
      <c r="AE214" s="94"/>
      <c r="AF214" s="94"/>
      <c r="AG214" s="94"/>
      <c r="AH214" s="94"/>
    </row>
    <row r="215" spans="18:34">
      <c r="R215" s="94"/>
      <c r="S215" s="94"/>
      <c r="T215" s="94"/>
      <c r="U215" s="94"/>
      <c r="V215" s="94"/>
      <c r="W215" s="94"/>
      <c r="X215" s="94"/>
      <c r="Y215" s="94"/>
      <c r="Z215" s="94"/>
      <c r="AA215" s="94"/>
      <c r="AB215" s="94"/>
      <c r="AC215" s="94"/>
      <c r="AD215" s="94"/>
      <c r="AE215" s="94"/>
      <c r="AF215" s="94"/>
      <c r="AG215" s="94"/>
      <c r="AH215" s="94"/>
    </row>
    <row r="216" spans="18:34">
      <c r="R216" s="94"/>
      <c r="S216" s="94"/>
      <c r="T216" s="94"/>
      <c r="U216" s="94"/>
      <c r="V216" s="94"/>
      <c r="W216" s="94"/>
      <c r="X216" s="94"/>
      <c r="Y216" s="94"/>
      <c r="Z216" s="94"/>
      <c r="AA216" s="94"/>
      <c r="AB216" s="94"/>
      <c r="AC216" s="94"/>
      <c r="AD216" s="94"/>
      <c r="AE216" s="94"/>
      <c r="AF216" s="94"/>
      <c r="AG216" s="94"/>
      <c r="AH216" s="94"/>
    </row>
    <row r="217" spans="18:34">
      <c r="R217" s="94"/>
      <c r="S217" s="94"/>
      <c r="T217" s="94"/>
      <c r="U217" s="94"/>
      <c r="V217" s="94"/>
      <c r="W217" s="94"/>
      <c r="X217" s="94"/>
      <c r="Y217" s="94"/>
      <c r="Z217" s="94"/>
      <c r="AA217" s="94"/>
      <c r="AB217" s="94"/>
      <c r="AC217" s="94"/>
      <c r="AD217" s="94"/>
      <c r="AE217" s="94"/>
      <c r="AF217" s="94"/>
      <c r="AG217" s="94"/>
      <c r="AH217" s="94"/>
    </row>
    <row r="218" spans="18:34">
      <c r="R218" s="94"/>
      <c r="S218" s="94"/>
      <c r="T218" s="94"/>
      <c r="U218" s="94"/>
      <c r="V218" s="94"/>
      <c r="W218" s="94"/>
      <c r="X218" s="94"/>
      <c r="Y218" s="94"/>
      <c r="Z218" s="94"/>
      <c r="AA218" s="94"/>
      <c r="AB218" s="94"/>
      <c r="AC218" s="94"/>
      <c r="AD218" s="94"/>
      <c r="AE218" s="94"/>
      <c r="AF218" s="94"/>
      <c r="AG218" s="94"/>
      <c r="AH218" s="94"/>
    </row>
    <row r="219" spans="18:34">
      <c r="R219" s="94"/>
      <c r="S219" s="94"/>
      <c r="T219" s="94"/>
      <c r="U219" s="94"/>
      <c r="V219" s="94"/>
      <c r="W219" s="94"/>
      <c r="X219" s="94"/>
      <c r="Y219" s="94"/>
      <c r="Z219" s="94"/>
      <c r="AA219" s="94"/>
      <c r="AB219" s="94"/>
      <c r="AC219" s="94"/>
      <c r="AD219" s="94"/>
      <c r="AE219" s="94"/>
      <c r="AF219" s="94"/>
      <c r="AG219" s="94"/>
      <c r="AH219" s="94"/>
    </row>
    <row r="220" spans="18:34">
      <c r="R220" s="94"/>
      <c r="S220" s="94"/>
      <c r="T220" s="94"/>
      <c r="U220" s="94"/>
      <c r="V220" s="94"/>
      <c r="W220" s="94"/>
      <c r="X220" s="94"/>
      <c r="Y220" s="94"/>
      <c r="Z220" s="94"/>
      <c r="AA220" s="94"/>
      <c r="AB220" s="94"/>
      <c r="AC220" s="94"/>
      <c r="AD220" s="94"/>
      <c r="AE220" s="94"/>
      <c r="AF220" s="94"/>
      <c r="AG220" s="94"/>
      <c r="AH220" s="94"/>
    </row>
    <row r="221" spans="18:34">
      <c r="R221" s="94"/>
      <c r="S221" s="94"/>
      <c r="T221" s="94"/>
      <c r="U221" s="94"/>
      <c r="V221" s="94"/>
      <c r="W221" s="94"/>
      <c r="X221" s="94"/>
      <c r="Y221" s="94"/>
      <c r="Z221" s="94"/>
      <c r="AA221" s="94"/>
      <c r="AB221" s="94"/>
      <c r="AC221" s="94"/>
      <c r="AD221" s="94"/>
      <c r="AE221" s="94"/>
      <c r="AF221" s="94"/>
      <c r="AG221" s="94"/>
      <c r="AH221" s="94"/>
    </row>
    <row r="222" spans="18:34">
      <c r="R222" s="94"/>
      <c r="S222" s="94"/>
      <c r="T222" s="94"/>
      <c r="U222" s="94"/>
      <c r="V222" s="94"/>
      <c r="W222" s="94"/>
      <c r="X222" s="94"/>
      <c r="Y222" s="94"/>
      <c r="Z222" s="94"/>
      <c r="AA222" s="94"/>
      <c r="AB222" s="94"/>
      <c r="AC222" s="94"/>
      <c r="AD222" s="94"/>
      <c r="AE222" s="94"/>
      <c r="AF222" s="94"/>
      <c r="AG222" s="94"/>
      <c r="AH222" s="94"/>
    </row>
    <row r="223" spans="18:34">
      <c r="R223" s="94"/>
      <c r="S223" s="94"/>
      <c r="T223" s="94"/>
      <c r="U223" s="94"/>
      <c r="V223" s="94"/>
      <c r="W223" s="94"/>
      <c r="X223" s="94"/>
      <c r="Y223" s="94"/>
      <c r="Z223" s="94"/>
      <c r="AA223" s="94"/>
      <c r="AB223" s="94"/>
      <c r="AC223" s="94"/>
      <c r="AD223" s="94"/>
      <c r="AE223" s="94"/>
      <c r="AF223" s="94"/>
      <c r="AG223" s="94"/>
      <c r="AH223" s="94"/>
    </row>
    <row r="224" spans="18:34">
      <c r="R224" s="94"/>
      <c r="S224" s="94"/>
      <c r="T224" s="94"/>
      <c r="U224" s="94"/>
      <c r="V224" s="94"/>
      <c r="W224" s="94"/>
      <c r="X224" s="94"/>
      <c r="Y224" s="94"/>
      <c r="Z224" s="94"/>
      <c r="AA224" s="94"/>
      <c r="AB224" s="94"/>
      <c r="AC224" s="94"/>
      <c r="AD224" s="94"/>
      <c r="AE224" s="94"/>
      <c r="AF224" s="94"/>
      <c r="AG224" s="94"/>
      <c r="AH224" s="94"/>
    </row>
    <row r="225" spans="18:34">
      <c r="R225" s="94"/>
      <c r="S225" s="94"/>
      <c r="T225" s="94"/>
      <c r="U225" s="94"/>
      <c r="V225" s="94"/>
      <c r="W225" s="94"/>
      <c r="X225" s="94"/>
      <c r="Y225" s="94"/>
      <c r="Z225" s="94"/>
      <c r="AA225" s="94"/>
      <c r="AB225" s="94"/>
      <c r="AC225" s="94"/>
      <c r="AD225" s="94"/>
      <c r="AE225" s="94"/>
      <c r="AF225" s="94"/>
      <c r="AG225" s="94"/>
      <c r="AH225" s="94"/>
    </row>
    <row r="226" spans="18:34">
      <c r="R226" s="94"/>
      <c r="S226" s="94"/>
      <c r="T226" s="94"/>
      <c r="U226" s="94"/>
      <c r="V226" s="94"/>
      <c r="W226" s="94"/>
      <c r="X226" s="94"/>
      <c r="Y226" s="94"/>
      <c r="Z226" s="94"/>
      <c r="AA226" s="94"/>
      <c r="AB226" s="94"/>
      <c r="AC226" s="94"/>
      <c r="AD226" s="94"/>
      <c r="AE226" s="94"/>
      <c r="AF226" s="94"/>
      <c r="AG226" s="94"/>
      <c r="AH226" s="94"/>
    </row>
    <row r="227" spans="18:34">
      <c r="R227" s="94"/>
      <c r="S227" s="94"/>
      <c r="T227" s="94"/>
      <c r="U227" s="94"/>
      <c r="V227" s="94"/>
      <c r="W227" s="94"/>
      <c r="X227" s="94"/>
      <c r="Y227" s="94"/>
      <c r="Z227" s="94"/>
      <c r="AA227" s="94"/>
      <c r="AB227" s="94"/>
      <c r="AC227" s="94"/>
      <c r="AD227" s="94"/>
      <c r="AE227" s="94"/>
      <c r="AF227" s="94"/>
      <c r="AG227" s="94"/>
      <c r="AH227" s="94"/>
    </row>
    <row r="228" spans="18:34">
      <c r="R228" s="94"/>
      <c r="S228" s="94"/>
      <c r="T228" s="94"/>
      <c r="U228" s="94"/>
      <c r="V228" s="94"/>
      <c r="W228" s="94"/>
      <c r="X228" s="94"/>
      <c r="Y228" s="94"/>
      <c r="Z228" s="94"/>
      <c r="AA228" s="94"/>
      <c r="AB228" s="94"/>
      <c r="AC228" s="94"/>
      <c r="AD228" s="94"/>
      <c r="AE228" s="94"/>
      <c r="AF228" s="94"/>
      <c r="AG228" s="94"/>
      <c r="AH228" s="94"/>
    </row>
    <row r="229" spans="18:34">
      <c r="R229" s="94"/>
      <c r="S229" s="94"/>
      <c r="T229" s="94"/>
      <c r="U229" s="94"/>
      <c r="V229" s="94"/>
      <c r="W229" s="94"/>
      <c r="X229" s="94"/>
      <c r="Y229" s="94"/>
      <c r="Z229" s="94"/>
      <c r="AA229" s="94"/>
      <c r="AB229" s="94"/>
      <c r="AC229" s="94"/>
      <c r="AD229" s="94"/>
      <c r="AE229" s="94"/>
      <c r="AF229" s="94"/>
      <c r="AG229" s="94"/>
      <c r="AH229" s="94"/>
    </row>
    <row r="230" spans="18:34">
      <c r="R230" s="94"/>
      <c r="S230" s="94"/>
      <c r="T230" s="94"/>
      <c r="U230" s="94"/>
      <c r="V230" s="94"/>
      <c r="W230" s="94"/>
      <c r="X230" s="94"/>
      <c r="Y230" s="94"/>
      <c r="Z230" s="94"/>
      <c r="AA230" s="94"/>
      <c r="AB230" s="94"/>
      <c r="AC230" s="94"/>
      <c r="AD230" s="94"/>
      <c r="AE230" s="94"/>
      <c r="AF230" s="94"/>
      <c r="AG230" s="94"/>
      <c r="AH230" s="94"/>
    </row>
    <row r="231" spans="18:34">
      <c r="R231" s="94"/>
      <c r="S231" s="94"/>
      <c r="T231" s="94"/>
      <c r="U231" s="94"/>
      <c r="V231" s="94"/>
      <c r="W231" s="94"/>
      <c r="X231" s="94"/>
      <c r="Y231" s="94"/>
      <c r="Z231" s="94"/>
      <c r="AA231" s="94"/>
      <c r="AB231" s="94"/>
      <c r="AC231" s="94"/>
      <c r="AD231" s="94"/>
      <c r="AE231" s="94"/>
      <c r="AF231" s="94"/>
      <c r="AG231" s="94"/>
      <c r="AH231" s="94"/>
    </row>
    <row r="232" spans="18:34">
      <c r="R232" s="94"/>
      <c r="S232" s="94"/>
      <c r="T232" s="94"/>
      <c r="U232" s="94"/>
      <c r="V232" s="94"/>
      <c r="W232" s="94"/>
      <c r="X232" s="94"/>
      <c r="Y232" s="94"/>
      <c r="Z232" s="94"/>
      <c r="AA232" s="94"/>
      <c r="AB232" s="94"/>
      <c r="AC232" s="94"/>
      <c r="AD232" s="94"/>
      <c r="AE232" s="94"/>
      <c r="AF232" s="94"/>
      <c r="AG232" s="94"/>
      <c r="AH232" s="94"/>
    </row>
    <row r="233" spans="18:34">
      <c r="R233" s="94"/>
      <c r="S233" s="94"/>
      <c r="T233" s="94"/>
      <c r="U233" s="94"/>
      <c r="V233" s="94"/>
      <c r="W233" s="94"/>
      <c r="X233" s="94"/>
      <c r="Y233" s="94"/>
      <c r="Z233" s="94"/>
      <c r="AA233" s="94"/>
      <c r="AB233" s="94"/>
      <c r="AC233" s="94"/>
      <c r="AD233" s="94"/>
      <c r="AE233" s="94"/>
      <c r="AF233" s="94"/>
      <c r="AG233" s="94"/>
      <c r="AH233" s="94"/>
    </row>
    <row r="234" spans="18:34">
      <c r="R234" s="94"/>
      <c r="S234" s="94"/>
      <c r="T234" s="94"/>
      <c r="U234" s="94"/>
      <c r="V234" s="94"/>
      <c r="W234" s="94"/>
      <c r="X234" s="94"/>
      <c r="Y234" s="94"/>
      <c r="Z234" s="94"/>
      <c r="AA234" s="94"/>
      <c r="AB234" s="94"/>
      <c r="AC234" s="94"/>
      <c r="AD234" s="94"/>
      <c r="AE234" s="94"/>
      <c r="AF234" s="94"/>
      <c r="AG234" s="94"/>
      <c r="AH234" s="94"/>
    </row>
    <row r="235" spans="18:34">
      <c r="R235" s="94"/>
      <c r="S235" s="94"/>
      <c r="T235" s="94"/>
      <c r="U235" s="94"/>
      <c r="V235" s="94"/>
      <c r="W235" s="94"/>
      <c r="X235" s="94"/>
      <c r="Y235" s="94"/>
      <c r="Z235" s="94"/>
      <c r="AA235" s="94"/>
      <c r="AB235" s="94"/>
      <c r="AC235" s="94"/>
      <c r="AD235" s="94"/>
      <c r="AE235" s="94"/>
      <c r="AF235" s="94"/>
      <c r="AG235" s="94"/>
      <c r="AH235" s="94"/>
    </row>
    <row r="236" spans="18:34">
      <c r="R236" s="94"/>
      <c r="S236" s="94"/>
      <c r="T236" s="94"/>
      <c r="U236" s="94"/>
      <c r="V236" s="94"/>
      <c r="W236" s="94"/>
      <c r="X236" s="94"/>
      <c r="Y236" s="94"/>
      <c r="Z236" s="94"/>
      <c r="AA236" s="94"/>
      <c r="AB236" s="94"/>
      <c r="AC236" s="94"/>
      <c r="AD236" s="94"/>
      <c r="AE236" s="94"/>
      <c r="AF236" s="94"/>
      <c r="AG236" s="94"/>
      <c r="AH236" s="94"/>
    </row>
    <row r="237" spans="18:34">
      <c r="R237" s="94"/>
      <c r="S237" s="94"/>
      <c r="T237" s="94"/>
      <c r="U237" s="94"/>
      <c r="V237" s="94"/>
      <c r="W237" s="94"/>
      <c r="X237" s="94"/>
      <c r="Y237" s="94"/>
      <c r="Z237" s="94"/>
      <c r="AA237" s="94"/>
      <c r="AB237" s="94"/>
      <c r="AC237" s="94"/>
      <c r="AD237" s="94"/>
      <c r="AE237" s="94"/>
      <c r="AF237" s="94"/>
      <c r="AG237" s="94"/>
      <c r="AH237" s="94"/>
    </row>
    <row r="238" spans="18:34">
      <c r="R238" s="94"/>
      <c r="S238" s="94"/>
      <c r="T238" s="94"/>
      <c r="U238" s="94"/>
      <c r="V238" s="94"/>
      <c r="W238" s="94"/>
      <c r="X238" s="94"/>
      <c r="Y238" s="94"/>
      <c r="Z238" s="94"/>
      <c r="AA238" s="94"/>
      <c r="AB238" s="94"/>
      <c r="AC238" s="94"/>
      <c r="AD238" s="94"/>
      <c r="AE238" s="94"/>
      <c r="AF238" s="94"/>
      <c r="AG238" s="94"/>
      <c r="AH238" s="94"/>
    </row>
    <row r="239" spans="18:34">
      <c r="R239" s="94"/>
      <c r="S239" s="94"/>
      <c r="T239" s="94"/>
      <c r="U239" s="94"/>
      <c r="V239" s="94"/>
      <c r="W239" s="94"/>
      <c r="X239" s="94"/>
      <c r="Y239" s="94"/>
      <c r="Z239" s="94"/>
      <c r="AA239" s="94"/>
      <c r="AB239" s="94"/>
      <c r="AC239" s="94"/>
      <c r="AD239" s="94"/>
      <c r="AE239" s="94"/>
      <c r="AF239" s="94"/>
      <c r="AG239" s="94"/>
      <c r="AH239" s="94"/>
    </row>
    <row r="240" spans="18:34">
      <c r="R240" s="94"/>
      <c r="S240" s="94"/>
      <c r="T240" s="94"/>
      <c r="U240" s="94"/>
      <c r="V240" s="94"/>
      <c r="W240" s="94"/>
      <c r="X240" s="94"/>
      <c r="Y240" s="94"/>
      <c r="Z240" s="94"/>
      <c r="AA240" s="94"/>
      <c r="AB240" s="94"/>
      <c r="AC240" s="94"/>
      <c r="AD240" s="94"/>
      <c r="AE240" s="94"/>
      <c r="AF240" s="94"/>
      <c r="AG240" s="94"/>
      <c r="AH240" s="94"/>
    </row>
    <row r="241" spans="18:34">
      <c r="R241" s="94"/>
      <c r="S241" s="94"/>
      <c r="T241" s="94"/>
      <c r="U241" s="94"/>
      <c r="V241" s="94"/>
      <c r="W241" s="94"/>
      <c r="X241" s="94"/>
      <c r="Y241" s="94"/>
      <c r="Z241" s="94"/>
      <c r="AA241" s="94"/>
      <c r="AB241" s="94"/>
      <c r="AC241" s="94"/>
      <c r="AD241" s="94"/>
      <c r="AE241" s="94"/>
      <c r="AF241" s="94"/>
      <c r="AG241" s="94"/>
      <c r="AH241" s="94"/>
    </row>
    <row r="242" spans="18:34">
      <c r="R242" s="94"/>
      <c r="S242" s="94"/>
      <c r="T242" s="94"/>
      <c r="U242" s="94"/>
      <c r="V242" s="94"/>
      <c r="W242" s="94"/>
      <c r="X242" s="94"/>
      <c r="Y242" s="94"/>
      <c r="Z242" s="94"/>
      <c r="AA242" s="94"/>
      <c r="AB242" s="94"/>
      <c r="AC242" s="94"/>
      <c r="AD242" s="94"/>
      <c r="AE242" s="94"/>
      <c r="AF242" s="94"/>
      <c r="AG242" s="94"/>
      <c r="AH242" s="94"/>
    </row>
    <row r="243" spans="18:34">
      <c r="R243" s="94"/>
      <c r="S243" s="94"/>
      <c r="T243" s="94"/>
      <c r="U243" s="94"/>
      <c r="V243" s="94"/>
      <c r="W243" s="94"/>
      <c r="X243" s="94"/>
      <c r="Y243" s="94"/>
      <c r="Z243" s="94"/>
      <c r="AA243" s="94"/>
      <c r="AB243" s="94"/>
      <c r="AC243" s="94"/>
      <c r="AD243" s="94"/>
      <c r="AE243" s="94"/>
      <c r="AF243" s="94"/>
      <c r="AG243" s="94"/>
      <c r="AH243" s="94"/>
    </row>
    <row r="244" spans="18:34">
      <c r="R244" s="94"/>
      <c r="S244" s="94"/>
      <c r="T244" s="94"/>
      <c r="U244" s="94"/>
      <c r="V244" s="94"/>
      <c r="W244" s="94"/>
      <c r="X244" s="94"/>
      <c r="Y244" s="94"/>
      <c r="Z244" s="94"/>
      <c r="AA244" s="94"/>
      <c r="AB244" s="94"/>
      <c r="AC244" s="94"/>
      <c r="AD244" s="94"/>
      <c r="AE244" s="94"/>
      <c r="AF244" s="94"/>
      <c r="AG244" s="94"/>
      <c r="AH244" s="94"/>
    </row>
    <row r="245" spans="18:34">
      <c r="R245" s="94"/>
      <c r="S245" s="94"/>
      <c r="T245" s="94"/>
      <c r="U245" s="94"/>
      <c r="V245" s="94"/>
      <c r="W245" s="94"/>
      <c r="X245" s="94"/>
      <c r="Y245" s="94"/>
      <c r="Z245" s="94"/>
      <c r="AA245" s="94"/>
      <c r="AB245" s="94"/>
      <c r="AC245" s="94"/>
      <c r="AD245" s="94"/>
      <c r="AE245" s="94"/>
      <c r="AF245" s="94"/>
      <c r="AG245" s="94"/>
      <c r="AH245" s="94"/>
    </row>
    <row r="246" spans="18:34">
      <c r="R246" s="94"/>
      <c r="S246" s="94"/>
      <c r="T246" s="94"/>
      <c r="U246" s="94"/>
      <c r="V246" s="94"/>
      <c r="W246" s="94"/>
      <c r="X246" s="94"/>
      <c r="Y246" s="94"/>
      <c r="Z246" s="94"/>
      <c r="AA246" s="94"/>
      <c r="AB246" s="94"/>
      <c r="AC246" s="94"/>
      <c r="AD246" s="94"/>
      <c r="AE246" s="94"/>
      <c r="AF246" s="94"/>
      <c r="AG246" s="94"/>
      <c r="AH246" s="94"/>
    </row>
    <row r="247" spans="18:34">
      <c r="R247" s="94"/>
      <c r="S247" s="94"/>
      <c r="T247" s="94"/>
      <c r="U247" s="94"/>
      <c r="V247" s="94"/>
      <c r="W247" s="94"/>
      <c r="X247" s="94"/>
      <c r="Y247" s="94"/>
      <c r="Z247" s="94"/>
      <c r="AA247" s="94"/>
      <c r="AB247" s="94"/>
      <c r="AC247" s="94"/>
      <c r="AD247" s="94"/>
      <c r="AE247" s="94"/>
      <c r="AF247" s="94"/>
      <c r="AG247" s="94"/>
      <c r="AH247" s="94"/>
    </row>
    <row r="248" spans="18:34">
      <c r="R248" s="94"/>
      <c r="S248" s="94"/>
      <c r="T248" s="94"/>
      <c r="U248" s="94"/>
      <c r="V248" s="94"/>
      <c r="W248" s="94"/>
      <c r="X248" s="94"/>
      <c r="Y248" s="94"/>
      <c r="Z248" s="94"/>
      <c r="AA248" s="94"/>
      <c r="AB248" s="94"/>
      <c r="AC248" s="94"/>
      <c r="AD248" s="94"/>
      <c r="AE248" s="94"/>
      <c r="AF248" s="94"/>
      <c r="AG248" s="94"/>
      <c r="AH248" s="94"/>
    </row>
    <row r="249" spans="18:34">
      <c r="R249" s="94"/>
      <c r="S249" s="94"/>
      <c r="T249" s="94"/>
      <c r="U249" s="94"/>
      <c r="V249" s="94"/>
      <c r="W249" s="94"/>
      <c r="X249" s="94"/>
      <c r="Y249" s="94"/>
      <c r="Z249" s="94"/>
      <c r="AA249" s="94"/>
      <c r="AB249" s="94"/>
      <c r="AC249" s="94"/>
      <c r="AD249" s="94"/>
      <c r="AE249" s="94"/>
      <c r="AF249" s="94"/>
      <c r="AG249" s="94"/>
      <c r="AH249" s="94"/>
    </row>
    <row r="250" spans="18:34">
      <c r="R250" s="94"/>
      <c r="S250" s="94"/>
      <c r="T250" s="94"/>
      <c r="U250" s="94"/>
      <c r="V250" s="94"/>
      <c r="W250" s="94"/>
      <c r="X250" s="94"/>
      <c r="Y250" s="94"/>
      <c r="Z250" s="94"/>
      <c r="AA250" s="94"/>
      <c r="AB250" s="94"/>
      <c r="AC250" s="94"/>
      <c r="AD250" s="94"/>
      <c r="AE250" s="94"/>
      <c r="AF250" s="94"/>
      <c r="AG250" s="94"/>
      <c r="AH250" s="94"/>
    </row>
    <row r="251" spans="18:34">
      <c r="R251" s="94"/>
      <c r="S251" s="94"/>
      <c r="T251" s="94"/>
      <c r="U251" s="94"/>
      <c r="V251" s="94"/>
      <c r="W251" s="94"/>
      <c r="X251" s="94"/>
      <c r="Y251" s="94"/>
      <c r="Z251" s="94"/>
      <c r="AA251" s="94"/>
      <c r="AB251" s="94"/>
      <c r="AC251" s="94"/>
      <c r="AD251" s="94"/>
      <c r="AE251" s="94"/>
      <c r="AF251" s="94"/>
      <c r="AG251" s="94"/>
      <c r="AH251" s="94"/>
    </row>
    <row r="252" spans="18:34">
      <c r="R252" s="94"/>
      <c r="S252" s="94"/>
      <c r="T252" s="94"/>
      <c r="U252" s="94"/>
      <c r="V252" s="94"/>
      <c r="W252" s="94"/>
      <c r="X252" s="94"/>
      <c r="Y252" s="94"/>
      <c r="Z252" s="94"/>
      <c r="AA252" s="94"/>
      <c r="AB252" s="94"/>
      <c r="AC252" s="94"/>
      <c r="AD252" s="94"/>
      <c r="AE252" s="94"/>
      <c r="AF252" s="94"/>
      <c r="AG252" s="94"/>
      <c r="AH252" s="94"/>
    </row>
    <row r="253" spans="18:34">
      <c r="R253" s="94"/>
      <c r="S253" s="94"/>
      <c r="T253" s="94"/>
      <c r="U253" s="94"/>
      <c r="V253" s="94"/>
      <c r="W253" s="94"/>
      <c r="X253" s="94"/>
      <c r="Y253" s="94"/>
      <c r="Z253" s="94"/>
      <c r="AA253" s="94"/>
      <c r="AB253" s="94"/>
      <c r="AC253" s="94"/>
      <c r="AD253" s="94"/>
      <c r="AE253" s="94"/>
      <c r="AF253" s="94"/>
      <c r="AG253" s="94"/>
      <c r="AH253" s="94"/>
    </row>
    <row r="254" spans="18:34">
      <c r="R254" s="94"/>
      <c r="S254" s="94"/>
      <c r="T254" s="94"/>
      <c r="U254" s="94"/>
      <c r="V254" s="94"/>
      <c r="W254" s="94"/>
      <c r="X254" s="94"/>
      <c r="Y254" s="94"/>
      <c r="Z254" s="94"/>
      <c r="AA254" s="94"/>
      <c r="AB254" s="94"/>
      <c r="AC254" s="94"/>
      <c r="AD254" s="94"/>
      <c r="AE254" s="94"/>
      <c r="AF254" s="94"/>
      <c r="AG254" s="94"/>
      <c r="AH254" s="94"/>
    </row>
    <row r="401" spans="50:50">
      <c r="AX401">
        <v>576</v>
      </c>
    </row>
    <row r="402" spans="50:50">
      <c r="AX402">
        <v>577</v>
      </c>
    </row>
    <row r="403" spans="50:50">
      <c r="AX403">
        <v>578</v>
      </c>
    </row>
    <row r="404" spans="50:50">
      <c r="AX404">
        <v>579</v>
      </c>
    </row>
    <row r="405" spans="50:50">
      <c r="AX405">
        <v>580</v>
      </c>
    </row>
    <row r="406" spans="50:50">
      <c r="AX406">
        <v>581</v>
      </c>
    </row>
    <row r="407" spans="50:50">
      <c r="AX407">
        <v>582</v>
      </c>
    </row>
    <row r="408" spans="50:50">
      <c r="AX408">
        <v>583</v>
      </c>
    </row>
    <row r="409" spans="50:50">
      <c r="AX409">
        <v>584</v>
      </c>
    </row>
    <row r="410" spans="50:50">
      <c r="AX410">
        <v>585</v>
      </c>
    </row>
    <row r="411" spans="50:50">
      <c r="AX411">
        <v>586</v>
      </c>
    </row>
    <row r="412" spans="50:50">
      <c r="AX412">
        <v>587</v>
      </c>
    </row>
    <row r="413" spans="50:50">
      <c r="AX413">
        <v>588</v>
      </c>
    </row>
    <row r="414" spans="50:50">
      <c r="AX414">
        <v>589</v>
      </c>
    </row>
    <row r="415" spans="50:50">
      <c r="AX415">
        <v>590</v>
      </c>
    </row>
    <row r="416" spans="50:50">
      <c r="AX416">
        <v>591</v>
      </c>
    </row>
    <row r="417" spans="50:50">
      <c r="AX417">
        <v>592</v>
      </c>
    </row>
    <row r="418" spans="50:50">
      <c r="AX418">
        <v>593</v>
      </c>
    </row>
    <row r="419" spans="50:50">
      <c r="AX419">
        <v>594</v>
      </c>
    </row>
    <row r="420" spans="50:50">
      <c r="AX420">
        <v>595</v>
      </c>
    </row>
    <row r="421" spans="50:50">
      <c r="AX421">
        <v>596</v>
      </c>
    </row>
    <row r="422" spans="50:50">
      <c r="AX422">
        <v>597</v>
      </c>
    </row>
    <row r="423" spans="50:50">
      <c r="AX423">
        <v>598</v>
      </c>
    </row>
    <row r="424" spans="50:50">
      <c r="AX424">
        <v>599</v>
      </c>
    </row>
    <row r="425" spans="50:50">
      <c r="AX425">
        <v>600</v>
      </c>
    </row>
    <row r="426" spans="50:50">
      <c r="AX426">
        <v>601</v>
      </c>
    </row>
    <row r="427" spans="50:50">
      <c r="AX427">
        <v>602</v>
      </c>
    </row>
    <row r="428" spans="50:50">
      <c r="AX428">
        <v>603</v>
      </c>
    </row>
    <row r="429" spans="50:50">
      <c r="AX429">
        <v>604</v>
      </c>
    </row>
    <row r="430" spans="50:50">
      <c r="AX430">
        <v>605</v>
      </c>
    </row>
    <row r="431" spans="50:50">
      <c r="AX431">
        <v>606</v>
      </c>
    </row>
    <row r="432" spans="50:50">
      <c r="AX432">
        <v>607</v>
      </c>
    </row>
    <row r="433" spans="50:50">
      <c r="AX433">
        <v>608</v>
      </c>
    </row>
    <row r="434" spans="50:50">
      <c r="AX434">
        <v>609</v>
      </c>
    </row>
    <row r="435" spans="50:50">
      <c r="AX435">
        <v>610</v>
      </c>
    </row>
    <row r="436" spans="50:50">
      <c r="AX436">
        <v>611</v>
      </c>
    </row>
    <row r="437" spans="50:50">
      <c r="AX437">
        <v>612</v>
      </c>
    </row>
    <row r="438" spans="50:50">
      <c r="AX438">
        <v>613</v>
      </c>
    </row>
    <row r="439" spans="50:50">
      <c r="AX439">
        <v>614</v>
      </c>
    </row>
    <row r="440" spans="50:50">
      <c r="AX440">
        <v>615</v>
      </c>
    </row>
    <row r="441" spans="50:50">
      <c r="AX441">
        <v>616</v>
      </c>
    </row>
    <row r="442" spans="50:50">
      <c r="AX442">
        <v>617</v>
      </c>
    </row>
    <row r="443" spans="50:50">
      <c r="AX443">
        <v>618</v>
      </c>
    </row>
    <row r="444" spans="50:50">
      <c r="AX444">
        <v>619</v>
      </c>
    </row>
    <row r="445" spans="50:50">
      <c r="AX445">
        <v>620</v>
      </c>
    </row>
    <row r="446" spans="50:50">
      <c r="AX446">
        <v>621</v>
      </c>
    </row>
    <row r="447" spans="50:50">
      <c r="AX447">
        <v>622</v>
      </c>
    </row>
    <row r="448" spans="50:50">
      <c r="AX448">
        <v>623</v>
      </c>
    </row>
    <row r="449" spans="50:50">
      <c r="AX449">
        <v>624</v>
      </c>
    </row>
    <row r="450" spans="50:50">
      <c r="AX450">
        <v>625</v>
      </c>
    </row>
    <row r="451" spans="50:50">
      <c r="AX451">
        <v>626</v>
      </c>
    </row>
    <row r="452" spans="50:50">
      <c r="AX452">
        <v>627</v>
      </c>
    </row>
    <row r="453" spans="50:50">
      <c r="AX453">
        <v>628</v>
      </c>
    </row>
    <row r="454" spans="50:50">
      <c r="AX454">
        <v>629</v>
      </c>
    </row>
    <row r="455" spans="50:50">
      <c r="AX455">
        <v>630</v>
      </c>
    </row>
    <row r="456" spans="50:50">
      <c r="AX456">
        <v>631</v>
      </c>
    </row>
    <row r="457" spans="50:50">
      <c r="AX457">
        <v>632</v>
      </c>
    </row>
    <row r="458" spans="50:50">
      <c r="AX458">
        <v>633</v>
      </c>
    </row>
    <row r="459" spans="50:50">
      <c r="AX459">
        <v>634</v>
      </c>
    </row>
    <row r="460" spans="50:50">
      <c r="AX460">
        <v>635</v>
      </c>
    </row>
    <row r="461" spans="50:50">
      <c r="AX461">
        <v>636</v>
      </c>
    </row>
    <row r="462" spans="50:50">
      <c r="AX462">
        <v>637</v>
      </c>
    </row>
    <row r="463" spans="50:50">
      <c r="AX463">
        <v>638</v>
      </c>
    </row>
    <row r="464" spans="50:50">
      <c r="AX464">
        <v>639</v>
      </c>
    </row>
    <row r="465" spans="50:50">
      <c r="AX465">
        <v>640</v>
      </c>
    </row>
    <row r="466" spans="50:50">
      <c r="AX466">
        <v>641</v>
      </c>
    </row>
    <row r="467" spans="50:50">
      <c r="AX467">
        <v>642</v>
      </c>
    </row>
    <row r="468" spans="50:50">
      <c r="AX468">
        <v>643</v>
      </c>
    </row>
    <row r="469" spans="50:50">
      <c r="AX469">
        <v>644</v>
      </c>
    </row>
    <row r="470" spans="50:50">
      <c r="AX470">
        <v>645</v>
      </c>
    </row>
    <row r="471" spans="50:50">
      <c r="AX471">
        <v>646</v>
      </c>
    </row>
    <row r="472" spans="50:50">
      <c r="AX472">
        <v>647</v>
      </c>
    </row>
    <row r="473" spans="50:50">
      <c r="AX473">
        <v>648</v>
      </c>
    </row>
    <row r="474" spans="50:50">
      <c r="AX474">
        <v>649</v>
      </c>
    </row>
    <row r="475" spans="50:50">
      <c r="AX475">
        <v>650</v>
      </c>
    </row>
    <row r="476" spans="50:50">
      <c r="AX476">
        <v>651</v>
      </c>
    </row>
    <row r="477" spans="50:50">
      <c r="AX477">
        <v>652</v>
      </c>
    </row>
    <row r="478" spans="50:50">
      <c r="AX478">
        <v>653</v>
      </c>
    </row>
    <row r="479" spans="50:50">
      <c r="AX479">
        <v>654</v>
      </c>
    </row>
    <row r="480" spans="50:50">
      <c r="AX480">
        <v>655</v>
      </c>
    </row>
    <row r="481" spans="50:50">
      <c r="AX481">
        <v>656</v>
      </c>
    </row>
    <row r="482" spans="50:50">
      <c r="AX482">
        <v>657</v>
      </c>
    </row>
    <row r="483" spans="50:50">
      <c r="AX483">
        <v>658</v>
      </c>
    </row>
    <row r="484" spans="50:50">
      <c r="AX484">
        <v>659</v>
      </c>
    </row>
    <row r="485" spans="50:50">
      <c r="AX485">
        <v>660</v>
      </c>
    </row>
    <row r="486" spans="50:50">
      <c r="AX486">
        <v>661</v>
      </c>
    </row>
    <row r="487" spans="50:50">
      <c r="AX487">
        <v>662</v>
      </c>
    </row>
    <row r="488" spans="50:50">
      <c r="AX488">
        <v>663</v>
      </c>
    </row>
    <row r="489" spans="50:50">
      <c r="AX489">
        <v>664</v>
      </c>
    </row>
    <row r="490" spans="50:50">
      <c r="AX490">
        <v>665</v>
      </c>
    </row>
    <row r="491" spans="50:50">
      <c r="AX491">
        <v>666</v>
      </c>
    </row>
    <row r="492" spans="50:50">
      <c r="AX492">
        <v>667</v>
      </c>
    </row>
    <row r="493" spans="50:50">
      <c r="AX493">
        <v>668</v>
      </c>
    </row>
    <row r="494" spans="50:50">
      <c r="AX494">
        <v>669</v>
      </c>
    </row>
    <row r="495" spans="50:50">
      <c r="AX495">
        <v>670</v>
      </c>
    </row>
    <row r="496" spans="50:50">
      <c r="AX496">
        <v>671</v>
      </c>
    </row>
    <row r="497" spans="50:50">
      <c r="AX497">
        <v>672</v>
      </c>
    </row>
    <row r="498" spans="50:50">
      <c r="AX498">
        <v>673</v>
      </c>
    </row>
    <row r="499" spans="50:50">
      <c r="AX499">
        <v>674</v>
      </c>
    </row>
    <row r="500" spans="50:50">
      <c r="AX500">
        <v>675</v>
      </c>
    </row>
    <row r="501" spans="50:50">
      <c r="AX501">
        <v>676</v>
      </c>
    </row>
    <row r="502" spans="50:50">
      <c r="AX502">
        <v>677</v>
      </c>
    </row>
    <row r="503" spans="50:50">
      <c r="AX503">
        <v>678</v>
      </c>
    </row>
    <row r="504" spans="50:50">
      <c r="AX504">
        <v>679</v>
      </c>
    </row>
    <row r="505" spans="50:50">
      <c r="AX505">
        <v>680</v>
      </c>
    </row>
    <row r="506" spans="50:50">
      <c r="AX506">
        <v>681</v>
      </c>
    </row>
    <row r="507" spans="50:50">
      <c r="AX507">
        <v>682</v>
      </c>
    </row>
    <row r="508" spans="50:50">
      <c r="AX508">
        <v>683</v>
      </c>
    </row>
    <row r="509" spans="50:50">
      <c r="AX509">
        <v>684</v>
      </c>
    </row>
    <row r="510" spans="50:50">
      <c r="AX510">
        <v>685</v>
      </c>
    </row>
    <row r="511" spans="50:50">
      <c r="AX511">
        <v>686</v>
      </c>
    </row>
    <row r="512" spans="50:50">
      <c r="AX512">
        <v>687</v>
      </c>
    </row>
    <row r="513" spans="50:50">
      <c r="AX513">
        <v>688</v>
      </c>
    </row>
    <row r="514" spans="50:50">
      <c r="AX514">
        <v>689</v>
      </c>
    </row>
    <row r="515" spans="50:50">
      <c r="AX515">
        <v>690</v>
      </c>
    </row>
    <row r="516" spans="50:50">
      <c r="AX516">
        <v>691</v>
      </c>
    </row>
    <row r="517" spans="50:50">
      <c r="AX517">
        <v>692</v>
      </c>
    </row>
    <row r="518" spans="50:50">
      <c r="AX518">
        <v>693</v>
      </c>
    </row>
    <row r="519" spans="50:50">
      <c r="AX519">
        <v>694</v>
      </c>
    </row>
    <row r="520" spans="50:50">
      <c r="AX520">
        <v>695</v>
      </c>
    </row>
    <row r="521" spans="50:50">
      <c r="AX521">
        <v>696</v>
      </c>
    </row>
    <row r="522" spans="50:50">
      <c r="AX522">
        <v>697</v>
      </c>
    </row>
    <row r="523" spans="50:50">
      <c r="AX523">
        <v>698</v>
      </c>
    </row>
    <row r="524" spans="50:50">
      <c r="AX524">
        <v>699</v>
      </c>
    </row>
    <row r="525" spans="50:50">
      <c r="AX525">
        <v>700</v>
      </c>
    </row>
    <row r="526" spans="50:50">
      <c r="AX526">
        <v>701</v>
      </c>
    </row>
    <row r="527" spans="50:50">
      <c r="AX527">
        <v>702</v>
      </c>
    </row>
    <row r="528" spans="50:50">
      <c r="AX528">
        <v>703</v>
      </c>
    </row>
    <row r="529" spans="50:50">
      <c r="AX529">
        <v>704</v>
      </c>
    </row>
    <row r="530" spans="50:50">
      <c r="AX530">
        <v>705</v>
      </c>
    </row>
    <row r="531" spans="50:50">
      <c r="AX531">
        <v>706</v>
      </c>
    </row>
    <row r="532" spans="50:50">
      <c r="AX532">
        <v>707</v>
      </c>
    </row>
    <row r="533" spans="50:50">
      <c r="AX533">
        <v>708</v>
      </c>
    </row>
    <row r="534" spans="50:50">
      <c r="AX534">
        <v>709</v>
      </c>
    </row>
    <row r="535" spans="50:50">
      <c r="AX535">
        <v>710</v>
      </c>
    </row>
    <row r="536" spans="50:50">
      <c r="AX536">
        <v>711</v>
      </c>
    </row>
    <row r="537" spans="50:50">
      <c r="AX537">
        <v>712</v>
      </c>
    </row>
    <row r="538" spans="50:50">
      <c r="AX538">
        <v>713</v>
      </c>
    </row>
    <row r="539" spans="50:50">
      <c r="AX539">
        <v>714</v>
      </c>
    </row>
    <row r="540" spans="50:50">
      <c r="AX540">
        <v>715</v>
      </c>
    </row>
    <row r="541" spans="50:50">
      <c r="AX541">
        <v>716</v>
      </c>
    </row>
    <row r="542" spans="50:50">
      <c r="AX542">
        <v>717</v>
      </c>
    </row>
    <row r="543" spans="50:50">
      <c r="AX543">
        <v>718</v>
      </c>
    </row>
    <row r="544" spans="50:50">
      <c r="AX544">
        <v>719</v>
      </c>
    </row>
    <row r="545" spans="50:50">
      <c r="AX545">
        <v>720</v>
      </c>
    </row>
    <row r="546" spans="50:50">
      <c r="AX546">
        <v>721</v>
      </c>
    </row>
    <row r="547" spans="50:50">
      <c r="AX547">
        <v>722</v>
      </c>
    </row>
    <row r="548" spans="50:50">
      <c r="AX548">
        <v>723</v>
      </c>
    </row>
    <row r="549" spans="50:50">
      <c r="AX549">
        <v>724</v>
      </c>
    </row>
    <row r="550" spans="50:50">
      <c r="AX550">
        <v>725</v>
      </c>
    </row>
    <row r="551" spans="50:50">
      <c r="AX551">
        <v>726</v>
      </c>
    </row>
    <row r="552" spans="50:50">
      <c r="AX552">
        <v>727</v>
      </c>
    </row>
    <row r="553" spans="50:50">
      <c r="AX553">
        <v>728</v>
      </c>
    </row>
    <row r="554" spans="50:50">
      <c r="AX554">
        <v>729</v>
      </c>
    </row>
    <row r="555" spans="50:50">
      <c r="AX555">
        <v>730</v>
      </c>
    </row>
    <row r="556" spans="50:50">
      <c r="AX556">
        <v>731</v>
      </c>
    </row>
    <row r="557" spans="50:50">
      <c r="AX557">
        <v>732</v>
      </c>
    </row>
    <row r="558" spans="50:50">
      <c r="AX558">
        <v>733</v>
      </c>
    </row>
    <row r="559" spans="50:50">
      <c r="AX559">
        <v>734</v>
      </c>
    </row>
    <row r="560" spans="50:50">
      <c r="AX560">
        <v>735</v>
      </c>
    </row>
    <row r="561" spans="50:50">
      <c r="AX561">
        <v>736</v>
      </c>
    </row>
    <row r="562" spans="50:50">
      <c r="AX562">
        <v>737</v>
      </c>
    </row>
    <row r="563" spans="50:50">
      <c r="AX563">
        <v>738</v>
      </c>
    </row>
    <row r="564" spans="50:50">
      <c r="AX564">
        <v>739</v>
      </c>
    </row>
    <row r="565" spans="50:50">
      <c r="AX565">
        <v>740</v>
      </c>
    </row>
    <row r="566" spans="50:50">
      <c r="AX566">
        <v>741</v>
      </c>
    </row>
    <row r="567" spans="50:50">
      <c r="AX567">
        <v>742</v>
      </c>
    </row>
    <row r="568" spans="50:50">
      <c r="AX568">
        <v>743</v>
      </c>
    </row>
    <row r="569" spans="50:50">
      <c r="AX569">
        <v>744</v>
      </c>
    </row>
    <row r="570" spans="50:50">
      <c r="AX570">
        <v>745</v>
      </c>
    </row>
    <row r="571" spans="50:50">
      <c r="AX571">
        <v>746</v>
      </c>
    </row>
    <row r="572" spans="50:50">
      <c r="AX572">
        <v>747</v>
      </c>
    </row>
    <row r="573" spans="50:50">
      <c r="AX573">
        <v>748</v>
      </c>
    </row>
    <row r="574" spans="50:50">
      <c r="AX574">
        <v>749</v>
      </c>
    </row>
    <row r="575" spans="50:50">
      <c r="AX575">
        <v>750</v>
      </c>
    </row>
    <row r="576" spans="50:50">
      <c r="AX576">
        <v>751</v>
      </c>
    </row>
    <row r="577" spans="50:50">
      <c r="AX577">
        <v>752</v>
      </c>
    </row>
    <row r="578" spans="50:50">
      <c r="AX578">
        <v>753</v>
      </c>
    </row>
    <row r="579" spans="50:50">
      <c r="AX579">
        <v>754</v>
      </c>
    </row>
    <row r="580" spans="50:50">
      <c r="AX580">
        <v>755</v>
      </c>
    </row>
    <row r="581" spans="50:50">
      <c r="AX581">
        <v>756</v>
      </c>
    </row>
    <row r="582" spans="50:50">
      <c r="AX582">
        <v>757</v>
      </c>
    </row>
    <row r="583" spans="50:50">
      <c r="AX583">
        <v>758</v>
      </c>
    </row>
    <row r="584" spans="50:50">
      <c r="AX584">
        <v>759</v>
      </c>
    </row>
    <row r="585" spans="50:50">
      <c r="AX585">
        <v>760</v>
      </c>
    </row>
    <row r="586" spans="50:50">
      <c r="AX586">
        <v>761</v>
      </c>
    </row>
    <row r="587" spans="50:50">
      <c r="AX587">
        <v>762</v>
      </c>
    </row>
    <row r="588" spans="50:50">
      <c r="AX588">
        <v>763</v>
      </c>
    </row>
    <row r="589" spans="50:50">
      <c r="AX589">
        <v>764</v>
      </c>
    </row>
    <row r="590" spans="50:50">
      <c r="AX590">
        <v>765</v>
      </c>
    </row>
    <row r="591" spans="50:50">
      <c r="AX591">
        <v>766</v>
      </c>
    </row>
    <row r="592" spans="50:50">
      <c r="AX592">
        <v>767</v>
      </c>
    </row>
    <row r="593" spans="50:50">
      <c r="AX593">
        <v>768</v>
      </c>
    </row>
    <row r="594" spans="50:50">
      <c r="AX594">
        <v>769</v>
      </c>
    </row>
    <row r="595" spans="50:50">
      <c r="AX595">
        <v>770</v>
      </c>
    </row>
    <row r="596" spans="50:50">
      <c r="AX596">
        <v>771</v>
      </c>
    </row>
    <row r="597" spans="50:50">
      <c r="AX597">
        <v>772</v>
      </c>
    </row>
    <row r="598" spans="50:50">
      <c r="AX598">
        <v>773</v>
      </c>
    </row>
    <row r="599" spans="50:50">
      <c r="AX599">
        <v>774</v>
      </c>
    </row>
    <row r="600" spans="50:50">
      <c r="AX600">
        <v>775</v>
      </c>
    </row>
    <row r="601" spans="50:50">
      <c r="AX601">
        <v>776</v>
      </c>
    </row>
    <row r="602" spans="50:50">
      <c r="AX602">
        <v>777</v>
      </c>
    </row>
    <row r="603" spans="50:50">
      <c r="AX603">
        <v>778</v>
      </c>
    </row>
    <row r="604" spans="50:50">
      <c r="AX604">
        <v>779</v>
      </c>
    </row>
    <row r="605" spans="50:50">
      <c r="AX605">
        <v>780</v>
      </c>
    </row>
    <row r="606" spans="50:50">
      <c r="AX606">
        <v>781</v>
      </c>
    </row>
    <row r="607" spans="50:50">
      <c r="AX607">
        <v>782</v>
      </c>
    </row>
    <row r="608" spans="50:50">
      <c r="AX608">
        <v>783</v>
      </c>
    </row>
    <row r="609" spans="50:50">
      <c r="AX609">
        <v>784</v>
      </c>
    </row>
    <row r="610" spans="50:50">
      <c r="AX610">
        <v>785</v>
      </c>
    </row>
    <row r="611" spans="50:50">
      <c r="AX611">
        <v>786</v>
      </c>
    </row>
    <row r="612" spans="50:50">
      <c r="AX612">
        <v>787</v>
      </c>
    </row>
    <row r="613" spans="50:50">
      <c r="AX613">
        <v>788</v>
      </c>
    </row>
    <row r="614" spans="50:50">
      <c r="AX614">
        <v>789</v>
      </c>
    </row>
    <row r="615" spans="50:50">
      <c r="AX615">
        <v>790</v>
      </c>
    </row>
    <row r="616" spans="50:50">
      <c r="AX616">
        <v>791</v>
      </c>
    </row>
    <row r="617" spans="50:50">
      <c r="AX617">
        <v>792</v>
      </c>
    </row>
    <row r="618" spans="50:50">
      <c r="AX618">
        <v>793</v>
      </c>
    </row>
    <row r="619" spans="50:50">
      <c r="AX619">
        <v>794</v>
      </c>
    </row>
    <row r="620" spans="50:50">
      <c r="AX620">
        <v>795</v>
      </c>
    </row>
    <row r="621" spans="50:50">
      <c r="AX621">
        <v>796</v>
      </c>
    </row>
    <row r="622" spans="50:50">
      <c r="AX622">
        <v>797</v>
      </c>
    </row>
    <row r="623" spans="50:50">
      <c r="AX623">
        <v>798</v>
      </c>
    </row>
    <row r="624" spans="50:50">
      <c r="AX624">
        <v>799</v>
      </c>
    </row>
    <row r="625" spans="50:50">
      <c r="AX625">
        <v>800</v>
      </c>
    </row>
    <row r="626" spans="50:50">
      <c r="AX626">
        <v>801</v>
      </c>
    </row>
    <row r="627" spans="50:50">
      <c r="AX627">
        <v>802</v>
      </c>
    </row>
    <row r="628" spans="50:50">
      <c r="AX628">
        <v>803</v>
      </c>
    </row>
    <row r="629" spans="50:50">
      <c r="AX629">
        <v>804</v>
      </c>
    </row>
    <row r="630" spans="50:50">
      <c r="AX630">
        <v>805</v>
      </c>
    </row>
    <row r="631" spans="50:50">
      <c r="AX631">
        <v>806</v>
      </c>
    </row>
    <row r="632" spans="50:50">
      <c r="AX632">
        <v>807</v>
      </c>
    </row>
    <row r="633" spans="50:50">
      <c r="AX633">
        <v>808</v>
      </c>
    </row>
    <row r="634" spans="50:50">
      <c r="AX634">
        <v>809</v>
      </c>
    </row>
    <row r="635" spans="50:50">
      <c r="AX635">
        <v>810</v>
      </c>
    </row>
    <row r="636" spans="50:50">
      <c r="AX636">
        <v>811</v>
      </c>
    </row>
    <row r="637" spans="50:50">
      <c r="AX637">
        <v>812</v>
      </c>
    </row>
    <row r="638" spans="50:50">
      <c r="AX638">
        <v>813</v>
      </c>
    </row>
    <row r="639" spans="50:50">
      <c r="AX639">
        <v>814</v>
      </c>
    </row>
    <row r="640" spans="50:50">
      <c r="AX640">
        <v>815</v>
      </c>
    </row>
    <row r="641" spans="50:50">
      <c r="AX641">
        <v>816</v>
      </c>
    </row>
    <row r="642" spans="50:50">
      <c r="AX642">
        <v>817</v>
      </c>
    </row>
    <row r="643" spans="50:50">
      <c r="AX643">
        <v>818</v>
      </c>
    </row>
    <row r="644" spans="50:50">
      <c r="AX644">
        <v>819</v>
      </c>
    </row>
    <row r="645" spans="50:50">
      <c r="AX645">
        <v>820</v>
      </c>
    </row>
    <row r="646" spans="50:50">
      <c r="AX646">
        <v>821</v>
      </c>
    </row>
    <row r="647" spans="50:50">
      <c r="AX647">
        <v>822</v>
      </c>
    </row>
    <row r="648" spans="50:50">
      <c r="AX648">
        <v>823</v>
      </c>
    </row>
    <row r="649" spans="50:50">
      <c r="AX649">
        <v>824</v>
      </c>
    </row>
    <row r="650" spans="50:50">
      <c r="AX650">
        <v>825</v>
      </c>
    </row>
    <row r="651" spans="50:50">
      <c r="AX651">
        <v>826</v>
      </c>
    </row>
    <row r="652" spans="50:50">
      <c r="AX652">
        <v>827</v>
      </c>
    </row>
    <row r="653" spans="50:50">
      <c r="AX653">
        <v>828</v>
      </c>
    </row>
    <row r="654" spans="50:50">
      <c r="AX654">
        <v>829</v>
      </c>
    </row>
    <row r="655" spans="50:50">
      <c r="AX655">
        <v>830</v>
      </c>
    </row>
    <row r="656" spans="50:50">
      <c r="AX656">
        <v>831</v>
      </c>
    </row>
    <row r="657" spans="50:50">
      <c r="AX657">
        <v>832</v>
      </c>
    </row>
    <row r="658" spans="50:50">
      <c r="AX658">
        <v>833</v>
      </c>
    </row>
    <row r="659" spans="50:50">
      <c r="AX659">
        <v>834</v>
      </c>
    </row>
    <row r="660" spans="50:50">
      <c r="AX660">
        <v>835</v>
      </c>
    </row>
    <row r="661" spans="50:50">
      <c r="AX661">
        <v>836</v>
      </c>
    </row>
    <row r="662" spans="50:50">
      <c r="AX662">
        <v>837</v>
      </c>
    </row>
    <row r="663" spans="50:50">
      <c r="AX663">
        <v>838</v>
      </c>
    </row>
    <row r="664" spans="50:50">
      <c r="AX664">
        <v>839</v>
      </c>
    </row>
    <row r="665" spans="50:50">
      <c r="AX665">
        <v>840</v>
      </c>
    </row>
    <row r="666" spans="50:50">
      <c r="AX666">
        <v>841</v>
      </c>
    </row>
    <row r="667" spans="50:50">
      <c r="AX667">
        <v>842</v>
      </c>
    </row>
    <row r="668" spans="50:50">
      <c r="AX668">
        <v>843</v>
      </c>
    </row>
    <row r="669" spans="50:50">
      <c r="AX669">
        <v>844</v>
      </c>
    </row>
    <row r="670" spans="50:50">
      <c r="AX670">
        <v>845</v>
      </c>
    </row>
    <row r="671" spans="50:50">
      <c r="AX671">
        <v>846</v>
      </c>
    </row>
    <row r="672" spans="50:50">
      <c r="AX672">
        <v>847</v>
      </c>
    </row>
    <row r="673" spans="50:50">
      <c r="AX673">
        <v>848</v>
      </c>
    </row>
    <row r="674" spans="50:50">
      <c r="AX674">
        <v>849</v>
      </c>
    </row>
    <row r="675" spans="50:50">
      <c r="AX675">
        <v>850</v>
      </c>
    </row>
    <row r="676" spans="50:50">
      <c r="AX676">
        <v>851</v>
      </c>
    </row>
    <row r="677" spans="50:50">
      <c r="AX677">
        <v>852</v>
      </c>
    </row>
    <row r="678" spans="50:50">
      <c r="AX678">
        <v>853</v>
      </c>
    </row>
    <row r="679" spans="50:50">
      <c r="AX679">
        <v>854</v>
      </c>
    </row>
    <row r="680" spans="50:50">
      <c r="AX680">
        <v>855</v>
      </c>
    </row>
    <row r="681" spans="50:50">
      <c r="AX681">
        <v>856</v>
      </c>
    </row>
    <row r="682" spans="50:50">
      <c r="AX682">
        <v>857</v>
      </c>
    </row>
    <row r="683" spans="50:50">
      <c r="AX683">
        <v>858</v>
      </c>
    </row>
    <row r="684" spans="50:50">
      <c r="AX684">
        <v>859</v>
      </c>
    </row>
    <row r="685" spans="50:50">
      <c r="AX685">
        <v>860</v>
      </c>
    </row>
    <row r="686" spans="50:50">
      <c r="AX686">
        <v>861</v>
      </c>
    </row>
    <row r="687" spans="50:50">
      <c r="AX687">
        <v>862</v>
      </c>
    </row>
    <row r="688" spans="50:50">
      <c r="AX688">
        <v>863</v>
      </c>
    </row>
    <row r="689" spans="50:50">
      <c r="AX689">
        <v>864</v>
      </c>
    </row>
    <row r="690" spans="50:50">
      <c r="AX690">
        <v>865</v>
      </c>
    </row>
    <row r="691" spans="50:50">
      <c r="AX691">
        <v>866</v>
      </c>
    </row>
    <row r="692" spans="50:50">
      <c r="AX692">
        <v>867</v>
      </c>
    </row>
    <row r="693" spans="50:50">
      <c r="AX693">
        <v>868</v>
      </c>
    </row>
    <row r="694" spans="50:50">
      <c r="AX694">
        <v>869</v>
      </c>
    </row>
    <row r="695" spans="50:50">
      <c r="AX695">
        <v>870</v>
      </c>
    </row>
    <row r="696" spans="50:50">
      <c r="AX696">
        <v>871</v>
      </c>
    </row>
    <row r="697" spans="50:50">
      <c r="AX697">
        <v>872</v>
      </c>
    </row>
    <row r="698" spans="50:50">
      <c r="AX698">
        <v>873</v>
      </c>
    </row>
    <row r="699" spans="50:50">
      <c r="AX699">
        <v>874</v>
      </c>
    </row>
    <row r="700" spans="50:50">
      <c r="AX700">
        <v>875</v>
      </c>
    </row>
    <row r="701" spans="50:50">
      <c r="AX701">
        <v>876</v>
      </c>
    </row>
    <row r="702" spans="50:50">
      <c r="AX702">
        <v>877</v>
      </c>
    </row>
    <row r="703" spans="50:50">
      <c r="AX703">
        <v>878</v>
      </c>
    </row>
    <row r="704" spans="50:50">
      <c r="AX704">
        <v>879</v>
      </c>
    </row>
    <row r="705" spans="50:50">
      <c r="AX705">
        <v>880</v>
      </c>
    </row>
    <row r="706" spans="50:50">
      <c r="AX706">
        <v>881</v>
      </c>
    </row>
    <row r="707" spans="50:50">
      <c r="AX707">
        <v>882</v>
      </c>
    </row>
    <row r="708" spans="50:50">
      <c r="AX708">
        <v>883</v>
      </c>
    </row>
    <row r="709" spans="50:50">
      <c r="AX709">
        <v>884</v>
      </c>
    </row>
    <row r="710" spans="50:50">
      <c r="AX710">
        <v>885</v>
      </c>
    </row>
    <row r="711" spans="50:50">
      <c r="AX711">
        <v>886</v>
      </c>
    </row>
    <row r="712" spans="50:50">
      <c r="AX712">
        <v>887</v>
      </c>
    </row>
    <row r="713" spans="50:50">
      <c r="AX713">
        <v>888</v>
      </c>
    </row>
    <row r="714" spans="50:50">
      <c r="AX714">
        <v>889</v>
      </c>
    </row>
    <row r="715" spans="50:50">
      <c r="AX715">
        <v>890</v>
      </c>
    </row>
    <row r="716" spans="50:50">
      <c r="AX716">
        <v>891</v>
      </c>
    </row>
    <row r="717" spans="50:50">
      <c r="AX717">
        <v>892</v>
      </c>
    </row>
    <row r="718" spans="50:50">
      <c r="AX718">
        <v>893</v>
      </c>
    </row>
    <row r="719" spans="50:50">
      <c r="AX719">
        <v>894</v>
      </c>
    </row>
    <row r="720" spans="50:50">
      <c r="AX720">
        <v>895</v>
      </c>
    </row>
    <row r="721" spans="50:50">
      <c r="AX721">
        <v>896</v>
      </c>
    </row>
    <row r="722" spans="50:50">
      <c r="AX722">
        <v>897</v>
      </c>
    </row>
    <row r="723" spans="50:50">
      <c r="AX723">
        <v>898</v>
      </c>
    </row>
    <row r="724" spans="50:50">
      <c r="AX724">
        <v>899</v>
      </c>
    </row>
    <row r="725" spans="50:50">
      <c r="AX725">
        <v>900</v>
      </c>
    </row>
    <row r="726" spans="50:50">
      <c r="AX726">
        <v>901</v>
      </c>
    </row>
    <row r="727" spans="50:50">
      <c r="AX727">
        <v>902</v>
      </c>
    </row>
    <row r="728" spans="50:50">
      <c r="AX728">
        <v>903</v>
      </c>
    </row>
    <row r="729" spans="50:50">
      <c r="AX729">
        <v>904</v>
      </c>
    </row>
    <row r="730" spans="50:50">
      <c r="AX730">
        <v>905</v>
      </c>
    </row>
    <row r="731" spans="50:50">
      <c r="AX731">
        <v>906</v>
      </c>
    </row>
    <row r="732" spans="50:50">
      <c r="AX732">
        <v>907</v>
      </c>
    </row>
    <row r="733" spans="50:50">
      <c r="AX733">
        <v>908</v>
      </c>
    </row>
    <row r="734" spans="50:50">
      <c r="AX734">
        <v>909</v>
      </c>
    </row>
    <row r="735" spans="50:50">
      <c r="AX735">
        <v>910</v>
      </c>
    </row>
    <row r="736" spans="50:50">
      <c r="AX736">
        <v>911</v>
      </c>
    </row>
    <row r="737" spans="50:50">
      <c r="AX737">
        <v>912</v>
      </c>
    </row>
    <row r="738" spans="50:50">
      <c r="AX738">
        <v>913</v>
      </c>
    </row>
    <row r="739" spans="50:50">
      <c r="AX739">
        <v>914</v>
      </c>
    </row>
    <row r="740" spans="50:50">
      <c r="AX740">
        <v>915</v>
      </c>
    </row>
    <row r="741" spans="50:50">
      <c r="AX741">
        <v>916</v>
      </c>
    </row>
    <row r="742" spans="50:50">
      <c r="AX742">
        <v>917</v>
      </c>
    </row>
    <row r="743" spans="50:50">
      <c r="AX743">
        <v>918</v>
      </c>
    </row>
    <row r="744" spans="50:50">
      <c r="AX744">
        <v>919</v>
      </c>
    </row>
    <row r="745" spans="50:50">
      <c r="AX745">
        <v>920</v>
      </c>
    </row>
    <row r="746" spans="50:50">
      <c r="AX746">
        <v>921</v>
      </c>
    </row>
    <row r="747" spans="50:50">
      <c r="AX747">
        <v>922</v>
      </c>
    </row>
    <row r="748" spans="50:50">
      <c r="AX748">
        <v>923</v>
      </c>
    </row>
    <row r="749" spans="50:50">
      <c r="AX749">
        <v>924</v>
      </c>
    </row>
    <row r="750" spans="50:50">
      <c r="AX750">
        <v>925</v>
      </c>
    </row>
    <row r="751" spans="50:50">
      <c r="AX751">
        <v>926</v>
      </c>
    </row>
    <row r="752" spans="50:50">
      <c r="AX752">
        <v>927</v>
      </c>
    </row>
    <row r="753" spans="50:50">
      <c r="AX753">
        <v>928</v>
      </c>
    </row>
    <row r="754" spans="50:50">
      <c r="AX754">
        <v>929</v>
      </c>
    </row>
    <row r="755" spans="50:50">
      <c r="AX755">
        <v>930</v>
      </c>
    </row>
    <row r="756" spans="50:50">
      <c r="AX756">
        <v>931</v>
      </c>
    </row>
    <row r="757" spans="50:50">
      <c r="AX757">
        <v>932</v>
      </c>
    </row>
    <row r="758" spans="50:50">
      <c r="AX758">
        <v>933</v>
      </c>
    </row>
    <row r="759" spans="50:50">
      <c r="AX759">
        <v>934</v>
      </c>
    </row>
    <row r="760" spans="50:50">
      <c r="AX760">
        <v>935</v>
      </c>
    </row>
    <row r="761" spans="50:50">
      <c r="AX761">
        <v>936</v>
      </c>
    </row>
    <row r="762" spans="50:50">
      <c r="AX762">
        <v>937</v>
      </c>
    </row>
    <row r="763" spans="50:50">
      <c r="AX763">
        <v>938</v>
      </c>
    </row>
    <row r="764" spans="50:50">
      <c r="AX764">
        <v>939</v>
      </c>
    </row>
    <row r="765" spans="50:50">
      <c r="AX765">
        <v>940</v>
      </c>
    </row>
    <row r="766" spans="50:50">
      <c r="AX766">
        <v>941</v>
      </c>
    </row>
    <row r="767" spans="50:50">
      <c r="AX767">
        <v>942</v>
      </c>
    </row>
    <row r="768" spans="50:50">
      <c r="AX768">
        <v>943</v>
      </c>
    </row>
    <row r="769" spans="50:50">
      <c r="AX769">
        <v>944</v>
      </c>
    </row>
    <row r="770" spans="50:50">
      <c r="AX770">
        <v>945</v>
      </c>
    </row>
    <row r="771" spans="50:50">
      <c r="AX771">
        <v>946</v>
      </c>
    </row>
    <row r="772" spans="50:50">
      <c r="AX772">
        <v>947</v>
      </c>
    </row>
    <row r="773" spans="50:50">
      <c r="AX773">
        <v>948</v>
      </c>
    </row>
    <row r="774" spans="50:50">
      <c r="AX774">
        <v>949</v>
      </c>
    </row>
    <row r="775" spans="50:50">
      <c r="AX775">
        <v>950</v>
      </c>
    </row>
    <row r="776" spans="50:50">
      <c r="AX776">
        <v>951</v>
      </c>
    </row>
    <row r="777" spans="50:50">
      <c r="AX777">
        <v>952</v>
      </c>
    </row>
    <row r="778" spans="50:50">
      <c r="AX778">
        <v>953</v>
      </c>
    </row>
    <row r="779" spans="50:50">
      <c r="AX779">
        <v>954</v>
      </c>
    </row>
    <row r="780" spans="50:50">
      <c r="AX780">
        <v>955</v>
      </c>
    </row>
    <row r="781" spans="50:50">
      <c r="AX781">
        <v>956</v>
      </c>
    </row>
    <row r="782" spans="50:50">
      <c r="AX782">
        <v>957</v>
      </c>
    </row>
    <row r="783" spans="50:50">
      <c r="AX783">
        <v>958</v>
      </c>
    </row>
    <row r="784" spans="50:50">
      <c r="AX784">
        <v>959</v>
      </c>
    </row>
    <row r="785" spans="50:50">
      <c r="AX785">
        <v>960</v>
      </c>
    </row>
    <row r="786" spans="50:50">
      <c r="AX786">
        <v>961</v>
      </c>
    </row>
    <row r="787" spans="50:50">
      <c r="AX787">
        <v>962</v>
      </c>
    </row>
    <row r="788" spans="50:50">
      <c r="AX788">
        <v>963</v>
      </c>
    </row>
    <row r="789" spans="50:50">
      <c r="AX789">
        <v>964</v>
      </c>
    </row>
    <row r="790" spans="50:50">
      <c r="AX790">
        <v>965</v>
      </c>
    </row>
    <row r="791" spans="50:50">
      <c r="AX791">
        <v>966</v>
      </c>
    </row>
    <row r="792" spans="50:50">
      <c r="AX792">
        <v>967</v>
      </c>
    </row>
    <row r="793" spans="50:50">
      <c r="AX793">
        <v>968</v>
      </c>
    </row>
    <row r="794" spans="50:50">
      <c r="AX794">
        <v>969</v>
      </c>
    </row>
    <row r="795" spans="50:50">
      <c r="AX795">
        <v>970</v>
      </c>
    </row>
    <row r="796" spans="50:50">
      <c r="AX796">
        <v>971</v>
      </c>
    </row>
    <row r="797" spans="50:50">
      <c r="AX797">
        <v>972</v>
      </c>
    </row>
    <row r="798" spans="50:50">
      <c r="AX798">
        <v>973</v>
      </c>
    </row>
    <row r="799" spans="50:50">
      <c r="AX799">
        <v>974</v>
      </c>
    </row>
    <row r="800" spans="50:50">
      <c r="AX800">
        <v>975</v>
      </c>
    </row>
    <row r="801" spans="50:50">
      <c r="AX801">
        <v>976</v>
      </c>
    </row>
    <row r="802" spans="50:50">
      <c r="AX802">
        <v>977</v>
      </c>
    </row>
    <row r="803" spans="50:50">
      <c r="AX803">
        <v>978</v>
      </c>
    </row>
    <row r="804" spans="50:50">
      <c r="AX804">
        <v>979</v>
      </c>
    </row>
    <row r="805" spans="50:50">
      <c r="AX805">
        <v>980</v>
      </c>
    </row>
    <row r="806" spans="50:50">
      <c r="AX806">
        <v>981</v>
      </c>
    </row>
    <row r="807" spans="50:50">
      <c r="AX807">
        <v>982</v>
      </c>
    </row>
    <row r="808" spans="50:50">
      <c r="AX808">
        <v>983</v>
      </c>
    </row>
    <row r="809" spans="50:50">
      <c r="AX809">
        <v>984</v>
      </c>
    </row>
    <row r="810" spans="50:50">
      <c r="AX810">
        <v>985</v>
      </c>
    </row>
    <row r="811" spans="50:50">
      <c r="AX811">
        <v>986</v>
      </c>
    </row>
    <row r="812" spans="50:50">
      <c r="AX812">
        <v>987</v>
      </c>
    </row>
    <row r="813" spans="50:50">
      <c r="AX813">
        <v>988</v>
      </c>
    </row>
    <row r="814" spans="50:50">
      <c r="AX814">
        <v>989</v>
      </c>
    </row>
    <row r="815" spans="50:50">
      <c r="AX815">
        <v>990</v>
      </c>
    </row>
    <row r="816" spans="50:50">
      <c r="AX816">
        <v>991</v>
      </c>
    </row>
    <row r="817" spans="50:50">
      <c r="AX817">
        <v>992</v>
      </c>
    </row>
    <row r="818" spans="50:50">
      <c r="AX818">
        <v>993</v>
      </c>
    </row>
    <row r="819" spans="50:50">
      <c r="AX819">
        <v>994</v>
      </c>
    </row>
    <row r="820" spans="50:50">
      <c r="AX820">
        <v>995</v>
      </c>
    </row>
    <row r="821" spans="50:50">
      <c r="AX821">
        <v>996</v>
      </c>
    </row>
    <row r="822" spans="50:50">
      <c r="AX822">
        <v>997</v>
      </c>
    </row>
    <row r="823" spans="50:50">
      <c r="AX823">
        <v>998</v>
      </c>
    </row>
    <row r="824" spans="50:50">
      <c r="AX824">
        <v>999</v>
      </c>
    </row>
    <row r="825" spans="50:50">
      <c r="AX825">
        <v>1000</v>
      </c>
    </row>
    <row r="826" spans="50:50">
      <c r="AX826">
        <v>1001</v>
      </c>
    </row>
    <row r="827" spans="50:50">
      <c r="AX827">
        <v>1002</v>
      </c>
    </row>
    <row r="828" spans="50:50">
      <c r="AX828">
        <v>1003</v>
      </c>
    </row>
    <row r="829" spans="50:50">
      <c r="AX829">
        <v>1004</v>
      </c>
    </row>
    <row r="830" spans="50:50">
      <c r="AX830">
        <v>1005</v>
      </c>
    </row>
    <row r="831" spans="50:50">
      <c r="AX831">
        <v>1006</v>
      </c>
    </row>
    <row r="832" spans="50:50">
      <c r="AX832">
        <v>1007</v>
      </c>
    </row>
    <row r="833" spans="50:50">
      <c r="AX833">
        <v>1008</v>
      </c>
    </row>
    <row r="834" spans="50:50">
      <c r="AX834">
        <v>1009</v>
      </c>
    </row>
    <row r="835" spans="50:50">
      <c r="AX835">
        <v>1010</v>
      </c>
    </row>
    <row r="836" spans="50:50">
      <c r="AX836">
        <v>1011</v>
      </c>
    </row>
    <row r="837" spans="50:50">
      <c r="AX837">
        <v>1012</v>
      </c>
    </row>
    <row r="838" spans="50:50">
      <c r="AX838">
        <v>1013</v>
      </c>
    </row>
    <row r="839" spans="50:50">
      <c r="AX839">
        <v>1014</v>
      </c>
    </row>
    <row r="840" spans="50:50">
      <c r="AX840">
        <v>1015</v>
      </c>
    </row>
    <row r="841" spans="50:50">
      <c r="AX841">
        <v>1016</v>
      </c>
    </row>
    <row r="842" spans="50:50">
      <c r="AX842">
        <v>1017</v>
      </c>
    </row>
    <row r="843" spans="50:50">
      <c r="AX843">
        <v>1018</v>
      </c>
    </row>
    <row r="844" spans="50:50">
      <c r="AX844">
        <v>1019</v>
      </c>
    </row>
    <row r="845" spans="50:50">
      <c r="AX845">
        <v>1020</v>
      </c>
    </row>
    <row r="846" spans="50:50">
      <c r="AX846">
        <v>1021</v>
      </c>
    </row>
    <row r="847" spans="50:50">
      <c r="AX847">
        <v>1022</v>
      </c>
    </row>
    <row r="848" spans="50:50">
      <c r="AX848">
        <v>1023</v>
      </c>
    </row>
    <row r="849" spans="50:50">
      <c r="AX849">
        <v>1024</v>
      </c>
    </row>
    <row r="850" spans="50:50">
      <c r="AX850">
        <v>1025</v>
      </c>
    </row>
    <row r="851" spans="50:50">
      <c r="AX851">
        <v>1026</v>
      </c>
    </row>
    <row r="852" spans="50:50">
      <c r="AX852">
        <v>1027</v>
      </c>
    </row>
    <row r="853" spans="50:50">
      <c r="AX853">
        <v>1028</v>
      </c>
    </row>
    <row r="854" spans="50:50">
      <c r="AX854">
        <v>1029</v>
      </c>
    </row>
    <row r="855" spans="50:50">
      <c r="AX855">
        <v>1030</v>
      </c>
    </row>
    <row r="856" spans="50:50">
      <c r="AX856">
        <v>1031</v>
      </c>
    </row>
    <row r="857" spans="50:50">
      <c r="AX857">
        <v>1032</v>
      </c>
    </row>
    <row r="858" spans="50:50">
      <c r="AX858">
        <v>1033</v>
      </c>
    </row>
    <row r="859" spans="50:50">
      <c r="AX859">
        <v>1034</v>
      </c>
    </row>
    <row r="860" spans="50:50">
      <c r="AX860">
        <v>1035</v>
      </c>
    </row>
    <row r="861" spans="50:50">
      <c r="AX861">
        <v>1036</v>
      </c>
    </row>
    <row r="862" spans="50:50">
      <c r="AX862">
        <v>1037</v>
      </c>
    </row>
    <row r="863" spans="50:50">
      <c r="AX863">
        <v>1038</v>
      </c>
    </row>
    <row r="864" spans="50:50">
      <c r="AX864">
        <v>1039</v>
      </c>
    </row>
    <row r="865" spans="50:50">
      <c r="AX865">
        <v>1040</v>
      </c>
    </row>
    <row r="866" spans="50:50">
      <c r="AX866">
        <v>1041</v>
      </c>
    </row>
    <row r="867" spans="50:50">
      <c r="AX867">
        <v>1042</v>
      </c>
    </row>
    <row r="868" spans="50:50">
      <c r="AX868">
        <v>1043</v>
      </c>
    </row>
    <row r="869" spans="50:50">
      <c r="AX869">
        <v>1044</v>
      </c>
    </row>
    <row r="870" spans="50:50">
      <c r="AX870">
        <v>1045</v>
      </c>
    </row>
    <row r="871" spans="50:50">
      <c r="AX871">
        <v>1046</v>
      </c>
    </row>
    <row r="872" spans="50:50">
      <c r="AX872">
        <v>1047</v>
      </c>
    </row>
    <row r="873" spans="50:50">
      <c r="AX873">
        <v>1048</v>
      </c>
    </row>
    <row r="874" spans="50:50">
      <c r="AX874">
        <v>1049</v>
      </c>
    </row>
    <row r="875" spans="50:50">
      <c r="AX875">
        <v>1050</v>
      </c>
    </row>
    <row r="876" spans="50:50">
      <c r="AX876">
        <v>1051</v>
      </c>
    </row>
    <row r="877" spans="50:50">
      <c r="AX877">
        <v>1052</v>
      </c>
    </row>
    <row r="878" spans="50:50">
      <c r="AX878">
        <v>1053</v>
      </c>
    </row>
    <row r="879" spans="50:50">
      <c r="AX879">
        <v>1054</v>
      </c>
    </row>
    <row r="880" spans="50:50">
      <c r="AX880">
        <v>1055</v>
      </c>
    </row>
    <row r="881" spans="50:50">
      <c r="AX881">
        <v>1056</v>
      </c>
    </row>
    <row r="882" spans="50:50">
      <c r="AX882">
        <v>1057</v>
      </c>
    </row>
    <row r="883" spans="50:50">
      <c r="AX883">
        <v>1058</v>
      </c>
    </row>
    <row r="884" spans="50:50">
      <c r="AX884">
        <v>1059</v>
      </c>
    </row>
    <row r="885" spans="50:50">
      <c r="AX885">
        <v>1060</v>
      </c>
    </row>
    <row r="886" spans="50:50">
      <c r="AX886">
        <v>1061</v>
      </c>
    </row>
    <row r="887" spans="50:50">
      <c r="AX887">
        <v>1062</v>
      </c>
    </row>
    <row r="888" spans="50:50">
      <c r="AX888">
        <v>1063</v>
      </c>
    </row>
    <row r="889" spans="50:50">
      <c r="AX889">
        <v>1064</v>
      </c>
    </row>
    <row r="890" spans="50:50">
      <c r="AX890">
        <v>1065</v>
      </c>
    </row>
    <row r="891" spans="50:50">
      <c r="AX891">
        <v>1066</v>
      </c>
    </row>
    <row r="892" spans="50:50">
      <c r="AX892">
        <v>1067</v>
      </c>
    </row>
    <row r="893" spans="50:50">
      <c r="AX893">
        <v>1068</v>
      </c>
    </row>
    <row r="894" spans="50:50">
      <c r="AX894">
        <v>1069</v>
      </c>
    </row>
    <row r="895" spans="50:50">
      <c r="AX895">
        <v>1070</v>
      </c>
    </row>
    <row r="896" spans="50:50">
      <c r="AX896">
        <v>1071</v>
      </c>
    </row>
    <row r="897" spans="50:50">
      <c r="AX897">
        <v>1072</v>
      </c>
    </row>
    <row r="898" spans="50:50">
      <c r="AX898">
        <v>1073</v>
      </c>
    </row>
    <row r="899" spans="50:50">
      <c r="AX899">
        <v>1074</v>
      </c>
    </row>
    <row r="900" spans="50:50">
      <c r="AX900">
        <v>1075</v>
      </c>
    </row>
    <row r="901" spans="50:50">
      <c r="AX901">
        <v>1076</v>
      </c>
    </row>
    <row r="902" spans="50:50">
      <c r="AX902">
        <v>1077</v>
      </c>
    </row>
    <row r="903" spans="50:50">
      <c r="AX903">
        <v>1044</v>
      </c>
    </row>
    <row r="904" spans="50:50">
      <c r="AX904">
        <v>1045</v>
      </c>
    </row>
    <row r="905" spans="50:50">
      <c r="AX905">
        <v>1046</v>
      </c>
    </row>
    <row r="906" spans="50:50">
      <c r="AX906">
        <v>1047</v>
      </c>
    </row>
    <row r="907" spans="50:50">
      <c r="AX907">
        <v>1048</v>
      </c>
    </row>
    <row r="908" spans="50:50">
      <c r="AX908">
        <v>1049</v>
      </c>
    </row>
    <row r="909" spans="50:50">
      <c r="AX909">
        <v>1050</v>
      </c>
    </row>
    <row r="910" spans="50:50">
      <c r="AX910">
        <v>1051</v>
      </c>
    </row>
    <row r="911" spans="50:50">
      <c r="AX911">
        <v>1052</v>
      </c>
    </row>
    <row r="912" spans="50:50">
      <c r="AX912">
        <v>1053</v>
      </c>
    </row>
    <row r="913" spans="50:50">
      <c r="AX913">
        <v>1054</v>
      </c>
    </row>
    <row r="914" spans="50:50">
      <c r="AX914">
        <v>1055</v>
      </c>
    </row>
    <row r="915" spans="50:50">
      <c r="AX915">
        <v>1056</v>
      </c>
    </row>
    <row r="916" spans="50:50">
      <c r="AX916">
        <v>1057</v>
      </c>
    </row>
    <row r="917" spans="50:50">
      <c r="AX917">
        <v>1058</v>
      </c>
    </row>
    <row r="918" spans="50:50">
      <c r="AX918">
        <v>1059</v>
      </c>
    </row>
    <row r="919" spans="50:50">
      <c r="AX919">
        <v>1060</v>
      </c>
    </row>
    <row r="920" spans="50:50">
      <c r="AX920">
        <v>1061</v>
      </c>
    </row>
    <row r="921" spans="50:50">
      <c r="AX921">
        <v>1062</v>
      </c>
    </row>
    <row r="922" spans="50:50">
      <c r="AX922">
        <v>1063</v>
      </c>
    </row>
    <row r="923" spans="50:50">
      <c r="AX923">
        <v>1064</v>
      </c>
    </row>
    <row r="924" spans="50:50">
      <c r="AX924">
        <v>1065</v>
      </c>
    </row>
    <row r="925" spans="50:50">
      <c r="AX925">
        <v>1066</v>
      </c>
    </row>
    <row r="926" spans="50:50">
      <c r="AX926">
        <v>1067</v>
      </c>
    </row>
    <row r="927" spans="50:50">
      <c r="AX927">
        <v>1068</v>
      </c>
    </row>
    <row r="928" spans="50:50">
      <c r="AX928">
        <v>1069</v>
      </c>
    </row>
    <row r="929" spans="50:50">
      <c r="AX929">
        <v>1070</v>
      </c>
    </row>
    <row r="930" spans="50:50">
      <c r="AX930">
        <v>1071</v>
      </c>
    </row>
    <row r="931" spans="50:50">
      <c r="AX931">
        <v>1072</v>
      </c>
    </row>
    <row r="932" spans="50:50">
      <c r="AX932">
        <v>1073</v>
      </c>
    </row>
    <row r="933" spans="50:50">
      <c r="AX933">
        <v>1074</v>
      </c>
    </row>
    <row r="934" spans="50:50">
      <c r="AX934">
        <v>1075</v>
      </c>
    </row>
    <row r="935" spans="50:50">
      <c r="AX935">
        <v>1076</v>
      </c>
    </row>
    <row r="936" spans="50:50">
      <c r="AX936">
        <v>1077</v>
      </c>
    </row>
    <row r="937" spans="50:50">
      <c r="AX937">
        <v>1078</v>
      </c>
    </row>
    <row r="938" spans="50:50">
      <c r="AX938">
        <v>1079</v>
      </c>
    </row>
    <row r="939" spans="50:50">
      <c r="AX939">
        <v>1080</v>
      </c>
    </row>
    <row r="940" spans="50:50">
      <c r="AX940">
        <v>1081</v>
      </c>
    </row>
    <row r="941" spans="50:50">
      <c r="AX941">
        <v>1082</v>
      </c>
    </row>
    <row r="942" spans="50:50">
      <c r="AX942">
        <v>1083</v>
      </c>
    </row>
    <row r="943" spans="50:50">
      <c r="AX943">
        <v>1084</v>
      </c>
    </row>
    <row r="944" spans="50:50">
      <c r="AX944">
        <v>1085</v>
      </c>
    </row>
    <row r="945" spans="50:50">
      <c r="AX945">
        <v>1086</v>
      </c>
    </row>
    <row r="946" spans="50:50">
      <c r="AX946">
        <v>1087</v>
      </c>
    </row>
    <row r="947" spans="50:50">
      <c r="AX947">
        <v>1088</v>
      </c>
    </row>
    <row r="948" spans="50:50">
      <c r="AX948">
        <v>1089</v>
      </c>
    </row>
    <row r="949" spans="50:50">
      <c r="AX949">
        <v>1090</v>
      </c>
    </row>
    <row r="950" spans="50:50">
      <c r="AX950">
        <v>1091</v>
      </c>
    </row>
    <row r="951" spans="50:50">
      <c r="AX951">
        <v>1092</v>
      </c>
    </row>
    <row r="952" spans="50:50">
      <c r="AX952">
        <v>1093</v>
      </c>
    </row>
    <row r="953" spans="50:50">
      <c r="AX953">
        <v>1094</v>
      </c>
    </row>
    <row r="954" spans="50:50">
      <c r="AX954">
        <v>1095</v>
      </c>
    </row>
    <row r="955" spans="50:50">
      <c r="AX955">
        <v>1096</v>
      </c>
    </row>
    <row r="956" spans="50:50">
      <c r="AX956">
        <v>1097</v>
      </c>
    </row>
    <row r="957" spans="50:50">
      <c r="AX957">
        <v>1098</v>
      </c>
    </row>
    <row r="958" spans="50:50">
      <c r="AX958">
        <v>1099</v>
      </c>
    </row>
    <row r="959" spans="50:50">
      <c r="AX959">
        <v>1100</v>
      </c>
    </row>
    <row r="960" spans="50:50">
      <c r="AX960">
        <v>1101</v>
      </c>
    </row>
    <row r="961" spans="50:50">
      <c r="AX961">
        <v>1102</v>
      </c>
    </row>
    <row r="962" spans="50:50">
      <c r="AX962">
        <v>1103</v>
      </c>
    </row>
    <row r="963" spans="50:50">
      <c r="AX963">
        <v>1104</v>
      </c>
    </row>
    <row r="964" spans="50:50">
      <c r="AX964">
        <v>1105</v>
      </c>
    </row>
    <row r="965" spans="50:50">
      <c r="AX965">
        <v>1106</v>
      </c>
    </row>
    <row r="966" spans="50:50">
      <c r="AX966">
        <v>1107</v>
      </c>
    </row>
    <row r="967" spans="50:50">
      <c r="AX967">
        <v>1108</v>
      </c>
    </row>
    <row r="968" spans="50:50">
      <c r="AX968">
        <v>1109</v>
      </c>
    </row>
    <row r="969" spans="50:50">
      <c r="AX969">
        <v>1110</v>
      </c>
    </row>
    <row r="970" spans="50:50">
      <c r="AX970">
        <v>1111</v>
      </c>
    </row>
    <row r="971" spans="50:50">
      <c r="AX971">
        <v>1112</v>
      </c>
    </row>
    <row r="972" spans="50:50">
      <c r="AX972">
        <v>1113</v>
      </c>
    </row>
    <row r="973" spans="50:50">
      <c r="AX973">
        <v>1114</v>
      </c>
    </row>
    <row r="974" spans="50:50">
      <c r="AX974">
        <v>1115</v>
      </c>
    </row>
    <row r="975" spans="50:50">
      <c r="AX975">
        <v>1116</v>
      </c>
    </row>
    <row r="976" spans="50:50">
      <c r="AX976">
        <v>1117</v>
      </c>
    </row>
    <row r="977" spans="50:50">
      <c r="AX977">
        <v>1118</v>
      </c>
    </row>
    <row r="978" spans="50:50">
      <c r="AX978">
        <v>1119</v>
      </c>
    </row>
    <row r="979" spans="50:50">
      <c r="AX979">
        <v>1120</v>
      </c>
    </row>
    <row r="980" spans="50:50">
      <c r="AX980">
        <v>1121</v>
      </c>
    </row>
    <row r="981" spans="50:50">
      <c r="AX981">
        <v>1122</v>
      </c>
    </row>
    <row r="982" spans="50:50">
      <c r="AX982">
        <v>1123</v>
      </c>
    </row>
    <row r="983" spans="50:50">
      <c r="AX983">
        <v>1124</v>
      </c>
    </row>
    <row r="984" spans="50:50">
      <c r="AX984">
        <v>1125</v>
      </c>
    </row>
    <row r="985" spans="50:50">
      <c r="AX985">
        <v>1126</v>
      </c>
    </row>
    <row r="986" spans="50:50">
      <c r="AX986">
        <v>1127</v>
      </c>
    </row>
    <row r="987" spans="50:50">
      <c r="AX987">
        <v>1128</v>
      </c>
    </row>
    <row r="988" spans="50:50">
      <c r="AX988">
        <v>1129</v>
      </c>
    </row>
    <row r="989" spans="50:50">
      <c r="AX989">
        <v>1130</v>
      </c>
    </row>
    <row r="990" spans="50:50">
      <c r="AX990">
        <v>1131</v>
      </c>
    </row>
    <row r="991" spans="50:50">
      <c r="AX991">
        <v>1132</v>
      </c>
    </row>
    <row r="992" spans="50:50">
      <c r="AX992">
        <v>1133</v>
      </c>
    </row>
    <row r="993" spans="50:50">
      <c r="AX993">
        <v>1134</v>
      </c>
    </row>
    <row r="994" spans="50:50">
      <c r="AX994">
        <v>1135</v>
      </c>
    </row>
    <row r="995" spans="50:50">
      <c r="AX995">
        <v>1136</v>
      </c>
    </row>
    <row r="996" spans="50:50">
      <c r="AX996">
        <v>1137</v>
      </c>
    </row>
    <row r="997" spans="50:50">
      <c r="AX997">
        <v>1138</v>
      </c>
    </row>
    <row r="998" spans="50:50">
      <c r="AX998">
        <v>1139</v>
      </c>
    </row>
    <row r="999" spans="50:50">
      <c r="AX999">
        <v>1140</v>
      </c>
    </row>
    <row r="1000" spans="50:50">
      <c r="AX1000">
        <v>1141</v>
      </c>
    </row>
    <row r="1001" spans="50:50">
      <c r="AX1001">
        <v>1142</v>
      </c>
    </row>
    <row r="1002" spans="50:50">
      <c r="AX1002">
        <v>1143</v>
      </c>
    </row>
    <row r="1003" spans="50:50">
      <c r="AX1003">
        <v>1144</v>
      </c>
    </row>
    <row r="1004" spans="50:50">
      <c r="AX1004">
        <v>1145</v>
      </c>
    </row>
    <row r="1005" spans="50:50">
      <c r="AX1005">
        <v>1146</v>
      </c>
    </row>
    <row r="1006" spans="50:50">
      <c r="AX1006">
        <v>1147</v>
      </c>
    </row>
    <row r="1007" spans="50:50">
      <c r="AX1007">
        <v>1148</v>
      </c>
    </row>
    <row r="1008" spans="50:50">
      <c r="AX1008">
        <v>1149</v>
      </c>
    </row>
    <row r="1009" spans="50:50">
      <c r="AX1009">
        <v>1150</v>
      </c>
    </row>
    <row r="1010" spans="50:50">
      <c r="AX1010">
        <v>1151</v>
      </c>
    </row>
    <row r="1011" spans="50:50">
      <c r="AX1011">
        <v>1152</v>
      </c>
    </row>
    <row r="1012" spans="50:50">
      <c r="AX1012">
        <v>1153</v>
      </c>
    </row>
    <row r="1013" spans="50:50">
      <c r="AX1013">
        <v>1154</v>
      </c>
    </row>
    <row r="1014" spans="50:50">
      <c r="AX1014">
        <v>1155</v>
      </c>
    </row>
    <row r="1015" spans="50:50">
      <c r="AX1015">
        <v>1156</v>
      </c>
    </row>
    <row r="1016" spans="50:50">
      <c r="AX1016">
        <v>1157</v>
      </c>
    </row>
    <row r="1017" spans="50:50">
      <c r="AX1017">
        <v>1158</v>
      </c>
    </row>
    <row r="1018" spans="50:50">
      <c r="AX1018">
        <v>1159</v>
      </c>
    </row>
    <row r="1019" spans="50:50">
      <c r="AX1019">
        <v>1160</v>
      </c>
    </row>
    <row r="1020" spans="50:50">
      <c r="AX1020">
        <v>1161</v>
      </c>
    </row>
    <row r="1021" spans="50:50">
      <c r="AX1021">
        <v>1162</v>
      </c>
    </row>
    <row r="1022" spans="50:50">
      <c r="AX1022">
        <v>1163</v>
      </c>
    </row>
    <row r="1023" spans="50:50">
      <c r="AX1023">
        <v>1164</v>
      </c>
    </row>
    <row r="1024" spans="50:50">
      <c r="AX1024">
        <v>1165</v>
      </c>
    </row>
    <row r="1025" spans="50:50">
      <c r="AX1025">
        <v>1166</v>
      </c>
    </row>
    <row r="1026" spans="50:50">
      <c r="AX1026">
        <v>1167</v>
      </c>
    </row>
    <row r="1027" spans="50:50">
      <c r="AX1027">
        <v>1168</v>
      </c>
    </row>
    <row r="1028" spans="50:50">
      <c r="AX1028">
        <v>1169</v>
      </c>
    </row>
    <row r="1029" spans="50:50">
      <c r="AX1029">
        <v>1170</v>
      </c>
    </row>
    <row r="1030" spans="50:50">
      <c r="AX1030">
        <v>1171</v>
      </c>
    </row>
    <row r="1031" spans="50:50">
      <c r="AX1031">
        <v>1172</v>
      </c>
    </row>
    <row r="1032" spans="50:50">
      <c r="AX1032">
        <v>1173</v>
      </c>
    </row>
    <row r="1033" spans="50:50">
      <c r="AX1033">
        <v>1174</v>
      </c>
    </row>
    <row r="1034" spans="50:50">
      <c r="AX1034">
        <v>1175</v>
      </c>
    </row>
    <row r="1035" spans="50:50">
      <c r="AX1035">
        <v>1176</v>
      </c>
    </row>
    <row r="1036" spans="50:50">
      <c r="AX1036">
        <v>1177</v>
      </c>
    </row>
    <row r="1037" spans="50:50">
      <c r="AX1037">
        <v>1178</v>
      </c>
    </row>
    <row r="1038" spans="50:50">
      <c r="AX1038">
        <v>1179</v>
      </c>
    </row>
    <row r="1039" spans="50:50">
      <c r="AX1039">
        <v>1180</v>
      </c>
    </row>
    <row r="1040" spans="50:50">
      <c r="AX1040">
        <v>1181</v>
      </c>
    </row>
    <row r="1041" spans="50:50">
      <c r="AX1041">
        <v>1182</v>
      </c>
    </row>
    <row r="1042" spans="50:50">
      <c r="AX1042">
        <v>1183</v>
      </c>
    </row>
    <row r="1043" spans="50:50">
      <c r="AX1043">
        <v>1184</v>
      </c>
    </row>
    <row r="1044" spans="50:50">
      <c r="AX1044">
        <v>1185</v>
      </c>
    </row>
    <row r="1045" spans="50:50">
      <c r="AX1045">
        <v>1186</v>
      </c>
    </row>
    <row r="1046" spans="50:50">
      <c r="AX1046">
        <v>1187</v>
      </c>
    </row>
    <row r="1047" spans="50:50">
      <c r="AX1047">
        <v>1188</v>
      </c>
    </row>
    <row r="1048" spans="50:50">
      <c r="AX1048">
        <v>1189</v>
      </c>
    </row>
    <row r="1049" spans="50:50">
      <c r="AX1049">
        <v>1190</v>
      </c>
    </row>
    <row r="1050" spans="50:50">
      <c r="AX1050">
        <v>1191</v>
      </c>
    </row>
    <row r="1051" spans="50:50">
      <c r="AX1051">
        <v>1192</v>
      </c>
    </row>
    <row r="1052" spans="50:50">
      <c r="AX1052">
        <v>1193</v>
      </c>
    </row>
    <row r="1053" spans="50:50">
      <c r="AX1053">
        <v>1194</v>
      </c>
    </row>
    <row r="1054" spans="50:50">
      <c r="AX1054">
        <v>1195</v>
      </c>
    </row>
    <row r="1055" spans="50:50">
      <c r="AX1055">
        <v>1196</v>
      </c>
    </row>
    <row r="1056" spans="50:50">
      <c r="AX1056">
        <v>1197</v>
      </c>
    </row>
    <row r="1057" spans="50:50">
      <c r="AX1057">
        <v>1198</v>
      </c>
    </row>
    <row r="1058" spans="50:50">
      <c r="AX1058">
        <v>1199</v>
      </c>
    </row>
    <row r="1059" spans="50:50">
      <c r="AX1059">
        <v>1200</v>
      </c>
    </row>
    <row r="1060" spans="50:50">
      <c r="AX1060">
        <v>1201</v>
      </c>
    </row>
    <row r="1061" spans="50:50">
      <c r="AX1061">
        <v>1202</v>
      </c>
    </row>
    <row r="1062" spans="50:50">
      <c r="AX1062">
        <v>1203</v>
      </c>
    </row>
    <row r="1063" spans="50:50">
      <c r="AX1063">
        <v>1204</v>
      </c>
    </row>
    <row r="1064" spans="50:50">
      <c r="AX1064">
        <v>1205</v>
      </c>
    </row>
    <row r="1065" spans="50:50">
      <c r="AX1065">
        <v>1206</v>
      </c>
    </row>
    <row r="1066" spans="50:50">
      <c r="AX1066">
        <v>1207</v>
      </c>
    </row>
    <row r="1067" spans="50:50">
      <c r="AX1067">
        <v>1208</v>
      </c>
    </row>
    <row r="1068" spans="50:50">
      <c r="AX1068">
        <v>1209</v>
      </c>
    </row>
    <row r="1069" spans="50:50">
      <c r="AX1069">
        <v>1210</v>
      </c>
    </row>
    <row r="1070" spans="50:50">
      <c r="AX1070">
        <v>1211</v>
      </c>
    </row>
    <row r="1071" spans="50:50">
      <c r="AX1071">
        <v>1212</v>
      </c>
    </row>
    <row r="1072" spans="50:50">
      <c r="AX1072">
        <v>1213</v>
      </c>
    </row>
    <row r="1073" spans="50:50">
      <c r="AX1073">
        <v>1214</v>
      </c>
    </row>
    <row r="1074" spans="50:50">
      <c r="AX1074">
        <v>1215</v>
      </c>
    </row>
    <row r="1075" spans="50:50">
      <c r="AX1075">
        <v>1216</v>
      </c>
    </row>
    <row r="1076" spans="50:50">
      <c r="AX1076">
        <v>1217</v>
      </c>
    </row>
    <row r="1077" spans="50:50">
      <c r="AX1077">
        <v>1218</v>
      </c>
    </row>
    <row r="1078" spans="50:50">
      <c r="AX1078">
        <v>1219</v>
      </c>
    </row>
    <row r="1079" spans="50:50">
      <c r="AX1079">
        <v>1220</v>
      </c>
    </row>
    <row r="1080" spans="50:50">
      <c r="AX1080">
        <v>1221</v>
      </c>
    </row>
    <row r="1081" spans="50:50">
      <c r="AX1081">
        <v>1222</v>
      </c>
    </row>
    <row r="1082" spans="50:50">
      <c r="AX1082">
        <v>1223</v>
      </c>
    </row>
    <row r="1083" spans="50:50">
      <c r="AX1083">
        <v>1224</v>
      </c>
    </row>
    <row r="1084" spans="50:50">
      <c r="AX1084">
        <v>1225</v>
      </c>
    </row>
    <row r="1085" spans="50:50">
      <c r="AX1085">
        <v>1226</v>
      </c>
    </row>
    <row r="1086" spans="50:50">
      <c r="AX1086">
        <v>1227</v>
      </c>
    </row>
    <row r="1087" spans="50:50">
      <c r="AX1087">
        <v>1228</v>
      </c>
    </row>
    <row r="1088" spans="50:50">
      <c r="AX1088">
        <v>1229</v>
      </c>
    </row>
    <row r="1089" spans="50:50">
      <c r="AX1089">
        <v>1230</v>
      </c>
    </row>
    <row r="1090" spans="50:50">
      <c r="AX1090">
        <v>1231</v>
      </c>
    </row>
    <row r="1091" spans="50:50">
      <c r="AX1091">
        <v>1232</v>
      </c>
    </row>
    <row r="1092" spans="50:50">
      <c r="AX1092">
        <v>1233</v>
      </c>
    </row>
    <row r="1093" spans="50:50">
      <c r="AX1093">
        <v>1234</v>
      </c>
    </row>
    <row r="1094" spans="50:50">
      <c r="AX1094">
        <v>1235</v>
      </c>
    </row>
    <row r="1095" spans="50:50">
      <c r="AX1095">
        <v>1236</v>
      </c>
    </row>
    <row r="1096" spans="50:50">
      <c r="AX1096">
        <v>1237</v>
      </c>
    </row>
    <row r="1097" spans="50:50">
      <c r="AX1097">
        <v>1238</v>
      </c>
    </row>
    <row r="1098" spans="50:50">
      <c r="AX1098">
        <v>1239</v>
      </c>
    </row>
    <row r="1099" spans="50:50">
      <c r="AX1099">
        <v>1240</v>
      </c>
    </row>
    <row r="1100" spans="50:50">
      <c r="AX1100">
        <v>1241</v>
      </c>
    </row>
    <row r="1101" spans="50:50">
      <c r="AX1101">
        <v>1242</v>
      </c>
    </row>
    <row r="1102" spans="50:50">
      <c r="AX1102">
        <v>1243</v>
      </c>
    </row>
    <row r="1103" spans="50:50">
      <c r="AX1103">
        <v>1244</v>
      </c>
    </row>
    <row r="1104" spans="50:50">
      <c r="AX1104">
        <v>1245</v>
      </c>
    </row>
    <row r="1105" spans="50:50">
      <c r="AX1105">
        <v>1246</v>
      </c>
    </row>
    <row r="1106" spans="50:50">
      <c r="AX1106">
        <v>1247</v>
      </c>
    </row>
    <row r="1107" spans="50:50">
      <c r="AX1107">
        <v>1248</v>
      </c>
    </row>
    <row r="1108" spans="50:50">
      <c r="AX1108">
        <v>1249</v>
      </c>
    </row>
    <row r="1109" spans="50:50">
      <c r="AX1109">
        <v>1250</v>
      </c>
    </row>
    <row r="1110" spans="50:50">
      <c r="AX1110">
        <v>1251</v>
      </c>
    </row>
    <row r="1111" spans="50:50">
      <c r="AX1111">
        <v>1252</v>
      </c>
    </row>
    <row r="1112" spans="50:50">
      <c r="AX1112">
        <v>1253</v>
      </c>
    </row>
    <row r="1113" spans="50:50">
      <c r="AX1113">
        <v>1254</v>
      </c>
    </row>
    <row r="1114" spans="50:50">
      <c r="AX1114">
        <v>1255</v>
      </c>
    </row>
    <row r="1115" spans="50:50">
      <c r="AX1115">
        <v>1256</v>
      </c>
    </row>
    <row r="1116" spans="50:50">
      <c r="AX1116">
        <v>1257</v>
      </c>
    </row>
    <row r="1117" spans="50:50">
      <c r="AX1117">
        <v>1258</v>
      </c>
    </row>
    <row r="1118" spans="50:50">
      <c r="AX1118">
        <v>1259</v>
      </c>
    </row>
    <row r="1119" spans="50:50">
      <c r="AX1119">
        <v>1260</v>
      </c>
    </row>
    <row r="1120" spans="50:50">
      <c r="AX1120">
        <v>1261</v>
      </c>
    </row>
    <row r="1121" spans="50:50">
      <c r="AX1121">
        <v>1262</v>
      </c>
    </row>
    <row r="1122" spans="50:50">
      <c r="AX1122">
        <v>1263</v>
      </c>
    </row>
    <row r="1123" spans="50:50">
      <c r="AX1123">
        <v>1264</v>
      </c>
    </row>
    <row r="1124" spans="50:50">
      <c r="AX1124">
        <v>1265</v>
      </c>
    </row>
    <row r="1125" spans="50:50">
      <c r="AX1125">
        <v>1266</v>
      </c>
    </row>
    <row r="1126" spans="50:50">
      <c r="AX1126">
        <v>1267</v>
      </c>
    </row>
    <row r="1127" spans="50:50">
      <c r="AX1127">
        <v>1268</v>
      </c>
    </row>
    <row r="1128" spans="50:50">
      <c r="AX1128">
        <v>1269</v>
      </c>
    </row>
    <row r="1129" spans="50:50">
      <c r="AX1129">
        <v>1270</v>
      </c>
    </row>
    <row r="1130" spans="50:50">
      <c r="AX1130">
        <v>1271</v>
      </c>
    </row>
    <row r="1131" spans="50:50">
      <c r="AX1131">
        <v>1272</v>
      </c>
    </row>
    <row r="1132" spans="50:50">
      <c r="AX1132">
        <v>1273</v>
      </c>
    </row>
    <row r="1133" spans="50:50">
      <c r="AX1133">
        <v>1274</v>
      </c>
    </row>
    <row r="1134" spans="50:50">
      <c r="AX1134">
        <v>1275</v>
      </c>
    </row>
    <row r="1135" spans="50:50">
      <c r="AX1135">
        <v>1276</v>
      </c>
    </row>
    <row r="1136" spans="50:50">
      <c r="AX1136">
        <v>1277</v>
      </c>
    </row>
    <row r="1137" spans="50:50">
      <c r="AX1137">
        <v>1278</v>
      </c>
    </row>
    <row r="1138" spans="50:50">
      <c r="AX1138">
        <v>1279</v>
      </c>
    </row>
    <row r="1139" spans="50:50">
      <c r="AX1139">
        <v>1280</v>
      </c>
    </row>
    <row r="1140" spans="50:50">
      <c r="AX1140">
        <v>1281</v>
      </c>
    </row>
    <row r="1141" spans="50:50">
      <c r="AX1141">
        <v>1282</v>
      </c>
    </row>
    <row r="1142" spans="50:50">
      <c r="AX1142">
        <v>1283</v>
      </c>
    </row>
    <row r="1143" spans="50:50">
      <c r="AX1143">
        <v>1284</v>
      </c>
    </row>
    <row r="1144" spans="50:50">
      <c r="AX1144">
        <v>1285</v>
      </c>
    </row>
    <row r="1145" spans="50:50">
      <c r="AX1145">
        <v>1286</v>
      </c>
    </row>
    <row r="1146" spans="50:50">
      <c r="AX1146">
        <v>1287</v>
      </c>
    </row>
    <row r="1147" spans="50:50">
      <c r="AX1147">
        <v>1288</v>
      </c>
    </row>
    <row r="1148" spans="50:50">
      <c r="AX1148">
        <v>1289</v>
      </c>
    </row>
    <row r="1149" spans="50:50">
      <c r="AX1149">
        <v>1290</v>
      </c>
    </row>
    <row r="1150" spans="50:50">
      <c r="AX1150">
        <v>1291</v>
      </c>
    </row>
    <row r="1151" spans="50:50">
      <c r="AX1151">
        <v>1292</v>
      </c>
    </row>
    <row r="1152" spans="50:50">
      <c r="AX1152">
        <v>1293</v>
      </c>
    </row>
    <row r="1153" spans="50:50">
      <c r="AX1153">
        <v>1294</v>
      </c>
    </row>
    <row r="1154" spans="50:50">
      <c r="AX1154">
        <v>1295</v>
      </c>
    </row>
    <row r="1155" spans="50:50">
      <c r="AX1155">
        <v>1296</v>
      </c>
    </row>
    <row r="1156" spans="50:50">
      <c r="AX1156">
        <v>1297</v>
      </c>
    </row>
    <row r="1157" spans="50:50">
      <c r="AX1157">
        <v>1298</v>
      </c>
    </row>
    <row r="1158" spans="50:50">
      <c r="AX1158">
        <v>1299</v>
      </c>
    </row>
    <row r="1159" spans="50:50">
      <c r="AX1159">
        <v>1300</v>
      </c>
    </row>
    <row r="1160" spans="50:50">
      <c r="AX1160">
        <v>1301</v>
      </c>
    </row>
    <row r="1161" spans="50:50">
      <c r="AX1161">
        <v>1302</v>
      </c>
    </row>
    <row r="1162" spans="50:50">
      <c r="AX1162">
        <v>1303</v>
      </c>
    </row>
    <row r="1163" spans="50:50">
      <c r="AX1163">
        <v>1304</v>
      </c>
    </row>
    <row r="1164" spans="50:50">
      <c r="AX1164">
        <v>1305</v>
      </c>
    </row>
    <row r="1165" spans="50:50">
      <c r="AX1165">
        <v>1306</v>
      </c>
    </row>
    <row r="1166" spans="50:50">
      <c r="AX1166">
        <v>1307</v>
      </c>
    </row>
    <row r="1167" spans="50:50">
      <c r="AX1167">
        <v>1308</v>
      </c>
    </row>
    <row r="1168" spans="50:50">
      <c r="AX1168">
        <v>1309</v>
      </c>
    </row>
    <row r="1169" spans="50:50">
      <c r="AX1169">
        <v>1310</v>
      </c>
    </row>
    <row r="1170" spans="50:50">
      <c r="AX1170">
        <v>1311</v>
      </c>
    </row>
    <row r="1171" spans="50:50">
      <c r="AX1171">
        <v>1312</v>
      </c>
    </row>
    <row r="1172" spans="50:50">
      <c r="AX1172">
        <v>1313</v>
      </c>
    </row>
    <row r="1173" spans="50:50">
      <c r="AX1173">
        <v>1314</v>
      </c>
    </row>
    <row r="1174" spans="50:50">
      <c r="AX1174">
        <v>1315</v>
      </c>
    </row>
    <row r="1175" spans="50:50">
      <c r="AX1175">
        <v>1316</v>
      </c>
    </row>
    <row r="1176" spans="50:50">
      <c r="AX1176">
        <v>1317</v>
      </c>
    </row>
    <row r="1177" spans="50:50">
      <c r="AX1177">
        <v>1318</v>
      </c>
    </row>
    <row r="1178" spans="50:50">
      <c r="AX1178">
        <v>1319</v>
      </c>
    </row>
    <row r="1179" spans="50:50">
      <c r="AX1179">
        <v>1320</v>
      </c>
    </row>
    <row r="1180" spans="50:50">
      <c r="AX1180">
        <v>1321</v>
      </c>
    </row>
    <row r="1181" spans="50:50">
      <c r="AX1181">
        <v>1322</v>
      </c>
    </row>
    <row r="1182" spans="50:50">
      <c r="AX1182">
        <v>1323</v>
      </c>
    </row>
    <row r="1183" spans="50:50">
      <c r="AX1183">
        <v>1324</v>
      </c>
    </row>
    <row r="1184" spans="50:50">
      <c r="AX1184">
        <v>1325</v>
      </c>
    </row>
    <row r="1185" spans="50:50">
      <c r="AX1185">
        <v>1326</v>
      </c>
    </row>
    <row r="1186" spans="50:50">
      <c r="AX1186">
        <v>1327</v>
      </c>
    </row>
    <row r="1187" spans="50:50">
      <c r="AX1187">
        <v>1328</v>
      </c>
    </row>
    <row r="1188" spans="50:50">
      <c r="AX1188">
        <v>1329</v>
      </c>
    </row>
    <row r="1189" spans="50:50">
      <c r="AX1189">
        <v>1330</v>
      </c>
    </row>
    <row r="1190" spans="50:50">
      <c r="AX1190">
        <v>1331</v>
      </c>
    </row>
    <row r="1191" spans="50:50">
      <c r="AX1191">
        <v>1332</v>
      </c>
    </row>
    <row r="1192" spans="50:50">
      <c r="AX1192">
        <v>1333</v>
      </c>
    </row>
    <row r="1193" spans="50:50">
      <c r="AX1193">
        <v>1334</v>
      </c>
    </row>
    <row r="1194" spans="50:50">
      <c r="AX1194">
        <v>1335</v>
      </c>
    </row>
    <row r="1195" spans="50:50">
      <c r="AX1195">
        <v>1336</v>
      </c>
    </row>
    <row r="1196" spans="50:50">
      <c r="AX1196">
        <v>1337</v>
      </c>
    </row>
    <row r="1197" spans="50:50">
      <c r="AX1197">
        <v>1338</v>
      </c>
    </row>
    <row r="1198" spans="50:50">
      <c r="AX1198">
        <v>1339</v>
      </c>
    </row>
    <row r="1199" spans="50:50">
      <c r="AX1199">
        <v>1340</v>
      </c>
    </row>
    <row r="1200" spans="50:50">
      <c r="AX1200">
        <v>1341</v>
      </c>
    </row>
    <row r="1201" spans="50:50">
      <c r="AX1201">
        <v>1342</v>
      </c>
    </row>
    <row r="1202" spans="50:50">
      <c r="AX1202">
        <v>1343</v>
      </c>
    </row>
    <row r="1203" spans="50:50">
      <c r="AX1203">
        <v>1344</v>
      </c>
    </row>
    <row r="1204" spans="50:50">
      <c r="AX1204">
        <v>1345</v>
      </c>
    </row>
    <row r="1205" spans="50:50">
      <c r="AX1205">
        <v>1346</v>
      </c>
    </row>
    <row r="1206" spans="50:50">
      <c r="AX1206">
        <v>1347</v>
      </c>
    </row>
    <row r="1207" spans="50:50">
      <c r="AX1207">
        <v>1348</v>
      </c>
    </row>
    <row r="1208" spans="50:50">
      <c r="AX1208">
        <v>1349</v>
      </c>
    </row>
    <row r="1209" spans="50:50">
      <c r="AX1209">
        <v>1350</v>
      </c>
    </row>
    <row r="1210" spans="50:50">
      <c r="AX1210">
        <v>1351</v>
      </c>
    </row>
    <row r="1211" spans="50:50">
      <c r="AX1211">
        <v>1352</v>
      </c>
    </row>
    <row r="1212" spans="50:50">
      <c r="AX1212">
        <v>1353</v>
      </c>
    </row>
    <row r="1213" spans="50:50">
      <c r="AX1213">
        <v>1354</v>
      </c>
    </row>
    <row r="1214" spans="50:50">
      <c r="AX1214">
        <v>1355</v>
      </c>
    </row>
    <row r="1215" spans="50:50">
      <c r="AX1215">
        <v>1356</v>
      </c>
    </row>
    <row r="1216" spans="50:50">
      <c r="AX1216">
        <v>1357</v>
      </c>
    </row>
    <row r="1217" spans="50:50">
      <c r="AX1217">
        <v>1358</v>
      </c>
    </row>
    <row r="1218" spans="50:50">
      <c r="AX1218">
        <v>1359</v>
      </c>
    </row>
    <row r="1219" spans="50:50">
      <c r="AX1219">
        <v>1360</v>
      </c>
    </row>
    <row r="1220" spans="50:50">
      <c r="AX1220">
        <v>1361</v>
      </c>
    </row>
    <row r="1221" spans="50:50">
      <c r="AX1221">
        <v>1362</v>
      </c>
    </row>
    <row r="1222" spans="50:50">
      <c r="AX1222">
        <v>1363</v>
      </c>
    </row>
    <row r="1223" spans="50:50">
      <c r="AX1223">
        <v>1364</v>
      </c>
    </row>
    <row r="1224" spans="50:50">
      <c r="AX1224">
        <v>1365</v>
      </c>
    </row>
    <row r="1225" spans="50:50">
      <c r="AX1225">
        <v>1366</v>
      </c>
    </row>
    <row r="1226" spans="50:50">
      <c r="AX1226">
        <v>1367</v>
      </c>
    </row>
    <row r="1227" spans="50:50">
      <c r="AX1227">
        <v>1368</v>
      </c>
    </row>
    <row r="1228" spans="50:50">
      <c r="AX1228">
        <v>1369</v>
      </c>
    </row>
    <row r="1229" spans="50:50">
      <c r="AX1229">
        <v>1370</v>
      </c>
    </row>
    <row r="1230" spans="50:50">
      <c r="AX1230">
        <v>1371</v>
      </c>
    </row>
    <row r="1231" spans="50:50">
      <c r="AX1231">
        <v>1372</v>
      </c>
    </row>
    <row r="1232" spans="50:50">
      <c r="AX1232">
        <v>1373</v>
      </c>
    </row>
    <row r="1233" spans="50:50">
      <c r="AX1233">
        <v>1374</v>
      </c>
    </row>
    <row r="1234" spans="50:50">
      <c r="AX1234">
        <v>1375</v>
      </c>
    </row>
    <row r="1235" spans="50:50">
      <c r="AX1235">
        <v>1376</v>
      </c>
    </row>
    <row r="1236" spans="50:50">
      <c r="AX1236">
        <v>1377</v>
      </c>
    </row>
    <row r="1237" spans="50:50">
      <c r="AX1237">
        <v>1378</v>
      </c>
    </row>
    <row r="1238" spans="50:50">
      <c r="AX1238">
        <v>1379</v>
      </c>
    </row>
    <row r="1239" spans="50:50">
      <c r="AX1239">
        <v>1380</v>
      </c>
    </row>
    <row r="1240" spans="50:50">
      <c r="AX1240">
        <v>1381</v>
      </c>
    </row>
    <row r="1241" spans="50:50">
      <c r="AX1241">
        <v>1382</v>
      </c>
    </row>
    <row r="1242" spans="50:50">
      <c r="AX1242">
        <v>1383</v>
      </c>
    </row>
    <row r="1243" spans="50:50">
      <c r="AX1243">
        <v>1384</v>
      </c>
    </row>
    <row r="1244" spans="50:50">
      <c r="AX1244">
        <v>1385</v>
      </c>
    </row>
    <row r="1245" spans="50:50">
      <c r="AX1245">
        <v>1386</v>
      </c>
    </row>
    <row r="1246" spans="50:50">
      <c r="AX1246">
        <v>1387</v>
      </c>
    </row>
    <row r="1247" spans="50:50">
      <c r="AX1247">
        <v>1388</v>
      </c>
    </row>
    <row r="1248" spans="50:50">
      <c r="AX1248">
        <v>1389</v>
      </c>
    </row>
    <row r="1249" spans="50:50">
      <c r="AX1249">
        <v>1390</v>
      </c>
    </row>
    <row r="1250" spans="50:50">
      <c r="AX1250">
        <v>1391</v>
      </c>
    </row>
    <row r="1251" spans="50:50">
      <c r="AX1251">
        <v>1392</v>
      </c>
    </row>
    <row r="1252" spans="50:50">
      <c r="AX1252">
        <v>1393</v>
      </c>
    </row>
    <row r="1253" spans="50:50">
      <c r="AX1253">
        <v>1394</v>
      </c>
    </row>
    <row r="1254" spans="50:50">
      <c r="AX1254">
        <v>1395</v>
      </c>
    </row>
    <row r="1255" spans="50:50">
      <c r="AX1255">
        <v>1396</v>
      </c>
    </row>
    <row r="1256" spans="50:50">
      <c r="AX1256">
        <v>1397</v>
      </c>
    </row>
    <row r="1257" spans="50:50">
      <c r="AX1257">
        <v>1398</v>
      </c>
    </row>
    <row r="1258" spans="50:50">
      <c r="AX1258">
        <v>1399</v>
      </c>
    </row>
    <row r="1259" spans="50:50">
      <c r="AX1259">
        <v>1400</v>
      </c>
    </row>
    <row r="1260" spans="50:50">
      <c r="AX1260">
        <v>1401</v>
      </c>
    </row>
    <row r="1261" spans="50:50">
      <c r="AX1261">
        <v>1402</v>
      </c>
    </row>
    <row r="1262" spans="50:50">
      <c r="AX1262">
        <v>1403</v>
      </c>
    </row>
    <row r="1263" spans="50:50">
      <c r="AX1263">
        <v>1404</v>
      </c>
    </row>
    <row r="1264" spans="50:50">
      <c r="AX1264">
        <v>1405</v>
      </c>
    </row>
    <row r="1265" spans="50:50">
      <c r="AX1265">
        <v>1406</v>
      </c>
    </row>
    <row r="1266" spans="50:50">
      <c r="AX1266">
        <v>1407</v>
      </c>
    </row>
    <row r="1267" spans="50:50">
      <c r="AX1267">
        <v>1408</v>
      </c>
    </row>
    <row r="1268" spans="50:50">
      <c r="AX1268">
        <v>1409</v>
      </c>
    </row>
    <row r="1269" spans="50:50">
      <c r="AX1269">
        <v>1410</v>
      </c>
    </row>
    <row r="1270" spans="50:50">
      <c r="AX1270">
        <v>1411</v>
      </c>
    </row>
    <row r="1271" spans="50:50">
      <c r="AX1271">
        <v>1412</v>
      </c>
    </row>
    <row r="1272" spans="50:50">
      <c r="AX1272">
        <v>1413</v>
      </c>
    </row>
    <row r="1273" spans="50:50">
      <c r="AX1273">
        <v>1414</v>
      </c>
    </row>
    <row r="1274" spans="50:50">
      <c r="AX1274">
        <v>1415</v>
      </c>
    </row>
    <row r="1275" spans="50:50">
      <c r="AX1275">
        <v>1416</v>
      </c>
    </row>
    <row r="1276" spans="50:50">
      <c r="AX1276">
        <v>1417</v>
      </c>
    </row>
    <row r="1277" spans="50:50">
      <c r="AX1277">
        <v>1418</v>
      </c>
    </row>
    <row r="1278" spans="50:50">
      <c r="AX1278">
        <v>1419</v>
      </c>
    </row>
    <row r="1279" spans="50:50">
      <c r="AX1279">
        <v>1420</v>
      </c>
    </row>
    <row r="1280" spans="50:50">
      <c r="AX1280">
        <v>1421</v>
      </c>
    </row>
    <row r="1281" spans="50:50">
      <c r="AX1281">
        <v>1422</v>
      </c>
    </row>
    <row r="1282" spans="50:50">
      <c r="AX1282">
        <v>1423</v>
      </c>
    </row>
    <row r="1283" spans="50:50">
      <c r="AX1283">
        <v>1424</v>
      </c>
    </row>
    <row r="1284" spans="50:50">
      <c r="AX1284">
        <v>1425</v>
      </c>
    </row>
    <row r="1285" spans="50:50">
      <c r="AX1285">
        <v>1426</v>
      </c>
    </row>
    <row r="1286" spans="50:50">
      <c r="AX1286">
        <v>1427</v>
      </c>
    </row>
    <row r="1287" spans="50:50">
      <c r="AX1287">
        <v>1428</v>
      </c>
    </row>
    <row r="1288" spans="50:50">
      <c r="AX1288">
        <v>1429</v>
      </c>
    </row>
    <row r="1289" spans="50:50">
      <c r="AX1289">
        <v>1430</v>
      </c>
    </row>
    <row r="1290" spans="50:50">
      <c r="AX1290">
        <v>1431</v>
      </c>
    </row>
    <row r="1291" spans="50:50">
      <c r="AX1291">
        <v>1432</v>
      </c>
    </row>
    <row r="1292" spans="50:50">
      <c r="AX1292">
        <v>1433</v>
      </c>
    </row>
    <row r="1293" spans="50:50">
      <c r="AX1293">
        <v>1434</v>
      </c>
    </row>
    <row r="1294" spans="50:50">
      <c r="AX1294">
        <v>1435</v>
      </c>
    </row>
    <row r="1295" spans="50:50">
      <c r="AX1295">
        <v>1436</v>
      </c>
    </row>
    <row r="1296" spans="50:50">
      <c r="AX1296">
        <v>1437</v>
      </c>
    </row>
    <row r="1297" spans="50:50">
      <c r="AX1297">
        <v>1438</v>
      </c>
    </row>
    <row r="1298" spans="50:50">
      <c r="AX1298">
        <v>1439</v>
      </c>
    </row>
    <row r="1299" spans="50:50">
      <c r="AX1299">
        <v>1440</v>
      </c>
    </row>
    <row r="1300" spans="50:50">
      <c r="AX1300">
        <v>1441</v>
      </c>
    </row>
    <row r="1301" spans="50:50">
      <c r="AX1301">
        <v>1442</v>
      </c>
    </row>
    <row r="1302" spans="50:50">
      <c r="AX1302">
        <v>1443</v>
      </c>
    </row>
    <row r="1303" spans="50:50">
      <c r="AX1303">
        <v>1444</v>
      </c>
    </row>
    <row r="1304" spans="50:50">
      <c r="AX1304">
        <v>1445</v>
      </c>
    </row>
    <row r="1305" spans="50:50">
      <c r="AX1305">
        <v>1446</v>
      </c>
    </row>
    <row r="1306" spans="50:50">
      <c r="AX1306">
        <v>1447</v>
      </c>
    </row>
    <row r="1307" spans="50:50">
      <c r="AX1307">
        <v>1448</v>
      </c>
    </row>
    <row r="1308" spans="50:50">
      <c r="AX1308">
        <v>1449</v>
      </c>
    </row>
    <row r="1309" spans="50:50">
      <c r="AX1309">
        <v>1450</v>
      </c>
    </row>
    <row r="1310" spans="50:50">
      <c r="AX1310">
        <v>1451</v>
      </c>
    </row>
    <row r="1311" spans="50:50">
      <c r="AX1311">
        <v>1452</v>
      </c>
    </row>
    <row r="1312" spans="50:50">
      <c r="AX1312">
        <v>1453</v>
      </c>
    </row>
    <row r="1313" spans="50:50">
      <c r="AX1313">
        <v>1454</v>
      </c>
    </row>
    <row r="1314" spans="50:50">
      <c r="AX1314">
        <v>1455</v>
      </c>
    </row>
    <row r="1315" spans="50:50">
      <c r="AX1315">
        <v>1456</v>
      </c>
    </row>
    <row r="1316" spans="50:50">
      <c r="AX1316">
        <v>1457</v>
      </c>
    </row>
    <row r="1317" spans="50:50">
      <c r="AX1317">
        <v>1458</v>
      </c>
    </row>
    <row r="1318" spans="50:50">
      <c r="AX1318">
        <v>1459</v>
      </c>
    </row>
    <row r="1319" spans="50:50">
      <c r="AX1319">
        <v>1460</v>
      </c>
    </row>
    <row r="1320" spans="50:50">
      <c r="AX1320">
        <v>1461</v>
      </c>
    </row>
    <row r="1321" spans="50:50">
      <c r="AX1321">
        <v>1462</v>
      </c>
    </row>
    <row r="1322" spans="50:50">
      <c r="AX1322">
        <v>1463</v>
      </c>
    </row>
    <row r="1323" spans="50:50">
      <c r="AX1323">
        <v>1464</v>
      </c>
    </row>
    <row r="1324" spans="50:50">
      <c r="AX1324">
        <v>1465</v>
      </c>
    </row>
    <row r="1325" spans="50:50">
      <c r="AX1325">
        <v>1466</v>
      </c>
    </row>
    <row r="1326" spans="50:50">
      <c r="AX1326">
        <v>1467</v>
      </c>
    </row>
    <row r="1327" spans="50:50">
      <c r="AX1327">
        <v>1468</v>
      </c>
    </row>
    <row r="1328" spans="50:50">
      <c r="AX1328">
        <v>1469</v>
      </c>
    </row>
    <row r="1329" spans="50:50">
      <c r="AX1329">
        <v>1470</v>
      </c>
    </row>
    <row r="1330" spans="50:50">
      <c r="AX1330">
        <v>1471</v>
      </c>
    </row>
    <row r="1331" spans="50:50">
      <c r="AX1331">
        <v>1472</v>
      </c>
    </row>
    <row r="1332" spans="50:50">
      <c r="AX1332">
        <v>1473</v>
      </c>
    </row>
    <row r="1333" spans="50:50">
      <c r="AX1333">
        <v>1474</v>
      </c>
    </row>
    <row r="1334" spans="50:50">
      <c r="AX1334">
        <v>1475</v>
      </c>
    </row>
    <row r="1335" spans="50:50">
      <c r="AX1335">
        <v>1476</v>
      </c>
    </row>
    <row r="1336" spans="50:50">
      <c r="AX1336">
        <v>1477</v>
      </c>
    </row>
    <row r="1337" spans="50:50">
      <c r="AX1337">
        <v>1478</v>
      </c>
    </row>
    <row r="1338" spans="50:50">
      <c r="AX1338">
        <v>1479</v>
      </c>
    </row>
    <row r="1339" spans="50:50">
      <c r="AX1339">
        <v>1480</v>
      </c>
    </row>
    <row r="1340" spans="50:50">
      <c r="AX1340">
        <v>1481</v>
      </c>
    </row>
    <row r="1341" spans="50:50">
      <c r="AX1341">
        <v>1482</v>
      </c>
    </row>
    <row r="1342" spans="50:50">
      <c r="AX1342">
        <v>1483</v>
      </c>
    </row>
    <row r="1343" spans="50:50">
      <c r="AX1343">
        <v>1484</v>
      </c>
    </row>
    <row r="1344" spans="50:50">
      <c r="AX1344">
        <v>1485</v>
      </c>
    </row>
    <row r="1345" spans="50:50">
      <c r="AX1345">
        <v>1486</v>
      </c>
    </row>
    <row r="1346" spans="50:50">
      <c r="AX1346">
        <v>1487</v>
      </c>
    </row>
    <row r="1347" spans="50:50">
      <c r="AX1347">
        <v>1488</v>
      </c>
    </row>
    <row r="1348" spans="50:50">
      <c r="AX1348">
        <v>1489</v>
      </c>
    </row>
    <row r="1349" spans="50:50">
      <c r="AX1349">
        <v>1490</v>
      </c>
    </row>
    <row r="1350" spans="50:50">
      <c r="AX1350">
        <v>1491</v>
      </c>
    </row>
    <row r="1351" spans="50:50">
      <c r="AX1351">
        <v>1492</v>
      </c>
    </row>
    <row r="1352" spans="50:50">
      <c r="AX1352">
        <v>1493</v>
      </c>
    </row>
    <row r="1353" spans="50:50">
      <c r="AX1353">
        <v>1494</v>
      </c>
    </row>
    <row r="1354" spans="50:50">
      <c r="AX1354">
        <v>1495</v>
      </c>
    </row>
    <row r="1355" spans="50:50">
      <c r="AX1355">
        <v>1496</v>
      </c>
    </row>
    <row r="1356" spans="50:50">
      <c r="AX1356">
        <v>1497</v>
      </c>
    </row>
    <row r="1357" spans="50:50">
      <c r="AX1357">
        <v>1498</v>
      </c>
    </row>
    <row r="1358" spans="50:50">
      <c r="AX1358">
        <v>1499</v>
      </c>
    </row>
    <row r="1359" spans="50:50">
      <c r="AX1359">
        <v>1500</v>
      </c>
    </row>
    <row r="1360" spans="50:50">
      <c r="AX1360">
        <v>1501</v>
      </c>
    </row>
    <row r="1361" spans="50:50">
      <c r="AX1361">
        <v>1502</v>
      </c>
    </row>
    <row r="1362" spans="50:50">
      <c r="AX1362">
        <v>1503</v>
      </c>
    </row>
    <row r="1363" spans="50:50">
      <c r="AX1363">
        <v>1504</v>
      </c>
    </row>
    <row r="1364" spans="50:50">
      <c r="AX1364">
        <v>1505</v>
      </c>
    </row>
    <row r="1365" spans="50:50">
      <c r="AX1365">
        <v>1506</v>
      </c>
    </row>
    <row r="1366" spans="50:50">
      <c r="AX1366">
        <v>1507</v>
      </c>
    </row>
    <row r="1367" spans="50:50">
      <c r="AX1367">
        <v>1508</v>
      </c>
    </row>
    <row r="1368" spans="50:50">
      <c r="AX1368">
        <v>1509</v>
      </c>
    </row>
    <row r="1369" spans="50:50">
      <c r="AX1369">
        <v>1510</v>
      </c>
    </row>
    <row r="1370" spans="50:50">
      <c r="AX1370">
        <v>1511</v>
      </c>
    </row>
    <row r="1371" spans="50:50">
      <c r="AX1371">
        <v>1512</v>
      </c>
    </row>
    <row r="1372" spans="50:50">
      <c r="AX1372">
        <v>1513</v>
      </c>
    </row>
    <row r="1373" spans="50:50">
      <c r="AX1373">
        <v>1514</v>
      </c>
    </row>
    <row r="1374" spans="50:50">
      <c r="AX1374">
        <v>1515</v>
      </c>
    </row>
    <row r="1375" spans="50:50">
      <c r="AX1375">
        <v>1516</v>
      </c>
    </row>
    <row r="1376" spans="50:50">
      <c r="AX1376">
        <v>1517</v>
      </c>
    </row>
    <row r="1377" spans="50:50">
      <c r="AX1377">
        <v>1518</v>
      </c>
    </row>
    <row r="1378" spans="50:50">
      <c r="AX1378">
        <v>1519</v>
      </c>
    </row>
    <row r="1379" spans="50:50">
      <c r="AX1379">
        <v>1520</v>
      </c>
    </row>
    <row r="1380" spans="50:50">
      <c r="AX1380">
        <v>1521</v>
      </c>
    </row>
    <row r="1381" spans="50:50">
      <c r="AX1381">
        <v>1522</v>
      </c>
    </row>
    <row r="1382" spans="50:50">
      <c r="AX1382">
        <v>1523</v>
      </c>
    </row>
    <row r="1383" spans="50:50">
      <c r="AX1383">
        <v>1524</v>
      </c>
    </row>
    <row r="1384" spans="50:50">
      <c r="AX1384">
        <v>1525</v>
      </c>
    </row>
    <row r="1385" spans="50:50">
      <c r="AX1385">
        <v>1526</v>
      </c>
    </row>
    <row r="1386" spans="50:50">
      <c r="AX1386">
        <v>1527</v>
      </c>
    </row>
    <row r="1387" spans="50:50">
      <c r="AX1387">
        <v>1528</v>
      </c>
    </row>
    <row r="1388" spans="50:50">
      <c r="AX1388">
        <v>1529</v>
      </c>
    </row>
    <row r="1389" spans="50:50">
      <c r="AX1389">
        <v>1530</v>
      </c>
    </row>
    <row r="1390" spans="50:50">
      <c r="AX1390">
        <v>1531</v>
      </c>
    </row>
    <row r="1391" spans="50:50">
      <c r="AX1391">
        <v>1532</v>
      </c>
    </row>
    <row r="1392" spans="50:50">
      <c r="AX1392">
        <v>1533</v>
      </c>
    </row>
    <row r="1393" spans="50:50">
      <c r="AX1393">
        <v>1534</v>
      </c>
    </row>
    <row r="1394" spans="50:50">
      <c r="AX1394">
        <v>1535</v>
      </c>
    </row>
    <row r="1395" spans="50:50">
      <c r="AX1395">
        <v>1536</v>
      </c>
    </row>
    <row r="1396" spans="50:50">
      <c r="AX1396">
        <v>1537</v>
      </c>
    </row>
    <row r="1397" spans="50:50">
      <c r="AX1397">
        <v>1538</v>
      </c>
    </row>
    <row r="1398" spans="50:50">
      <c r="AX1398">
        <v>1539</v>
      </c>
    </row>
    <row r="1399" spans="50:50">
      <c r="AX1399">
        <v>1540</v>
      </c>
    </row>
    <row r="1400" spans="50:50">
      <c r="AX1400">
        <v>1541</v>
      </c>
    </row>
    <row r="1401" spans="50:50">
      <c r="AX1401">
        <v>1542</v>
      </c>
    </row>
    <row r="1402" spans="50:50">
      <c r="AX1402">
        <v>1543</v>
      </c>
    </row>
    <row r="1403" spans="50:50">
      <c r="AX1403">
        <v>1544</v>
      </c>
    </row>
    <row r="1404" spans="50:50">
      <c r="AX1404">
        <v>1545</v>
      </c>
    </row>
    <row r="1405" spans="50:50">
      <c r="AX1405">
        <v>1546</v>
      </c>
    </row>
    <row r="1406" spans="50:50">
      <c r="AX1406">
        <v>1547</v>
      </c>
    </row>
    <row r="1407" spans="50:50">
      <c r="AX1407">
        <v>1548</v>
      </c>
    </row>
    <row r="1408" spans="50:50">
      <c r="AX1408">
        <v>1549</v>
      </c>
    </row>
    <row r="1409" spans="50:50">
      <c r="AX1409">
        <v>1550</v>
      </c>
    </row>
    <row r="1410" spans="50:50">
      <c r="AX1410">
        <v>1551</v>
      </c>
    </row>
    <row r="1411" spans="50:50">
      <c r="AX1411">
        <v>1552</v>
      </c>
    </row>
    <row r="1412" spans="50:50">
      <c r="AX1412">
        <v>1553</v>
      </c>
    </row>
    <row r="1413" spans="50:50">
      <c r="AX1413">
        <v>1554</v>
      </c>
    </row>
    <row r="1414" spans="50:50">
      <c r="AX1414">
        <v>1555</v>
      </c>
    </row>
    <row r="1415" spans="50:50">
      <c r="AX1415">
        <v>1556</v>
      </c>
    </row>
    <row r="1416" spans="50:50">
      <c r="AX1416">
        <v>1557</v>
      </c>
    </row>
    <row r="1417" spans="50:50">
      <c r="AX1417">
        <v>1558</v>
      </c>
    </row>
    <row r="1418" spans="50:50">
      <c r="AX1418">
        <v>1559</v>
      </c>
    </row>
    <row r="1419" spans="50:50">
      <c r="AX1419">
        <v>1560</v>
      </c>
    </row>
    <row r="1420" spans="50:50">
      <c r="AX1420">
        <v>1561</v>
      </c>
    </row>
    <row r="1421" spans="50:50">
      <c r="AX1421">
        <v>1562</v>
      </c>
    </row>
    <row r="1422" spans="50:50">
      <c r="AX1422">
        <v>1563</v>
      </c>
    </row>
    <row r="1423" spans="50:50">
      <c r="AX1423">
        <v>1564</v>
      </c>
    </row>
    <row r="1424" spans="50:50">
      <c r="AX1424">
        <v>1565</v>
      </c>
    </row>
    <row r="1425" spans="50:50">
      <c r="AX1425">
        <v>1566</v>
      </c>
    </row>
    <row r="1426" spans="50:50">
      <c r="AX1426">
        <v>1567</v>
      </c>
    </row>
    <row r="1427" spans="50:50">
      <c r="AX1427">
        <v>1568</v>
      </c>
    </row>
    <row r="1428" spans="50:50">
      <c r="AX1428">
        <v>1569</v>
      </c>
    </row>
    <row r="1429" spans="50:50">
      <c r="AX1429">
        <v>1570</v>
      </c>
    </row>
    <row r="1430" spans="50:50">
      <c r="AX1430">
        <v>1571</v>
      </c>
    </row>
    <row r="1431" spans="50:50">
      <c r="AX1431">
        <v>1572</v>
      </c>
    </row>
    <row r="1432" spans="50:50">
      <c r="AX1432">
        <v>1573</v>
      </c>
    </row>
    <row r="1433" spans="50:50">
      <c r="AX1433">
        <v>1574</v>
      </c>
    </row>
    <row r="1434" spans="50:50">
      <c r="AX1434">
        <v>1575</v>
      </c>
    </row>
    <row r="1435" spans="50:50">
      <c r="AX1435">
        <v>1576</v>
      </c>
    </row>
    <row r="1436" spans="50:50">
      <c r="AX1436">
        <v>1577</v>
      </c>
    </row>
    <row r="1437" spans="50:50">
      <c r="AX1437">
        <v>1578</v>
      </c>
    </row>
    <row r="1438" spans="50:50">
      <c r="AX1438">
        <v>1579</v>
      </c>
    </row>
    <row r="1439" spans="50:50">
      <c r="AX1439">
        <v>1580</v>
      </c>
    </row>
    <row r="1440" spans="50:50">
      <c r="AX1440">
        <v>1581</v>
      </c>
    </row>
    <row r="1441" spans="50:50">
      <c r="AX1441">
        <v>1582</v>
      </c>
    </row>
    <row r="1442" spans="50:50">
      <c r="AX1442">
        <v>1583</v>
      </c>
    </row>
    <row r="1443" spans="50:50">
      <c r="AX1443">
        <v>1584</v>
      </c>
    </row>
    <row r="1444" spans="50:50">
      <c r="AX1444">
        <v>1585</v>
      </c>
    </row>
    <row r="1445" spans="50:50">
      <c r="AX1445">
        <v>1586</v>
      </c>
    </row>
    <row r="1446" spans="50:50">
      <c r="AX1446">
        <v>1587</v>
      </c>
    </row>
    <row r="1447" spans="50:50">
      <c r="AX1447">
        <v>1588</v>
      </c>
    </row>
    <row r="1448" spans="50:50">
      <c r="AX1448">
        <v>1589</v>
      </c>
    </row>
    <row r="1449" spans="50:50">
      <c r="AX1449">
        <v>1590</v>
      </c>
    </row>
    <row r="1450" spans="50:50">
      <c r="AX1450">
        <v>1591</v>
      </c>
    </row>
    <row r="1451" spans="50:50">
      <c r="AX1451">
        <v>1592</v>
      </c>
    </row>
    <row r="1452" spans="50:50">
      <c r="AX1452">
        <v>1593</v>
      </c>
    </row>
    <row r="1453" spans="50:50">
      <c r="AX1453">
        <v>1594</v>
      </c>
    </row>
    <row r="1454" spans="50:50">
      <c r="AX1454">
        <v>1595</v>
      </c>
    </row>
    <row r="1455" spans="50:50">
      <c r="AX1455">
        <v>1596</v>
      </c>
    </row>
    <row r="1456" spans="50:50">
      <c r="AX1456">
        <v>1597</v>
      </c>
    </row>
    <row r="1457" spans="50:50">
      <c r="AX1457">
        <v>1598</v>
      </c>
    </row>
    <row r="1458" spans="50:50">
      <c r="AX1458">
        <v>1599</v>
      </c>
    </row>
    <row r="1459" spans="50:50">
      <c r="AX1459">
        <v>1600</v>
      </c>
    </row>
    <row r="1460" spans="50:50">
      <c r="AX1460">
        <v>1601</v>
      </c>
    </row>
    <row r="1461" spans="50:50">
      <c r="AX1461">
        <v>1602</v>
      </c>
    </row>
    <row r="1462" spans="50:50">
      <c r="AX1462">
        <v>1603</v>
      </c>
    </row>
    <row r="1463" spans="50:50">
      <c r="AX1463">
        <v>1604</v>
      </c>
    </row>
    <row r="1464" spans="50:50">
      <c r="AX1464">
        <v>1605</v>
      </c>
    </row>
    <row r="1465" spans="50:50">
      <c r="AX1465">
        <v>1606</v>
      </c>
    </row>
    <row r="1466" spans="50:50">
      <c r="AX1466">
        <v>1607</v>
      </c>
    </row>
    <row r="1467" spans="50:50">
      <c r="AX1467">
        <v>1608</v>
      </c>
    </row>
    <row r="1468" spans="50:50">
      <c r="AX1468">
        <v>1609</v>
      </c>
    </row>
    <row r="1469" spans="50:50">
      <c r="AX1469">
        <v>1610</v>
      </c>
    </row>
    <row r="1470" spans="50:50">
      <c r="AX1470">
        <v>1611</v>
      </c>
    </row>
    <row r="1471" spans="50:50">
      <c r="AX1471">
        <v>1612</v>
      </c>
    </row>
    <row r="1472" spans="50:50">
      <c r="AX1472">
        <v>1613</v>
      </c>
    </row>
    <row r="1473" spans="50:50">
      <c r="AX1473">
        <v>1614</v>
      </c>
    </row>
    <row r="1474" spans="50:50">
      <c r="AX1474">
        <v>1615</v>
      </c>
    </row>
    <row r="1475" spans="50:50">
      <c r="AX1475">
        <v>1616</v>
      </c>
    </row>
    <row r="1476" spans="50:50">
      <c r="AX1476">
        <v>1617</v>
      </c>
    </row>
    <row r="1477" spans="50:50">
      <c r="AX1477">
        <v>1618</v>
      </c>
    </row>
    <row r="1478" spans="50:50">
      <c r="AX1478">
        <v>1619</v>
      </c>
    </row>
    <row r="1479" spans="50:50">
      <c r="AX1479">
        <v>1620</v>
      </c>
    </row>
    <row r="1480" spans="50:50">
      <c r="AX1480">
        <v>1621</v>
      </c>
    </row>
    <row r="1481" spans="50:50">
      <c r="AX1481">
        <v>1622</v>
      </c>
    </row>
    <row r="1482" spans="50:50">
      <c r="AX1482">
        <v>1623</v>
      </c>
    </row>
    <row r="1483" spans="50:50">
      <c r="AX1483">
        <v>1624</v>
      </c>
    </row>
    <row r="1484" spans="50:50">
      <c r="AX1484">
        <v>1625</v>
      </c>
    </row>
    <row r="1485" spans="50:50">
      <c r="AX1485">
        <v>1626</v>
      </c>
    </row>
    <row r="1486" spans="50:50">
      <c r="AX1486">
        <v>1627</v>
      </c>
    </row>
    <row r="1487" spans="50:50">
      <c r="AX1487">
        <v>1628</v>
      </c>
    </row>
    <row r="1488" spans="50:50">
      <c r="AX1488">
        <v>1629</v>
      </c>
    </row>
    <row r="1489" spans="50:50">
      <c r="AX1489">
        <v>1630</v>
      </c>
    </row>
    <row r="1490" spans="50:50">
      <c r="AX1490">
        <v>1631</v>
      </c>
    </row>
    <row r="1491" spans="50:50">
      <c r="AX1491">
        <v>1632</v>
      </c>
    </row>
    <row r="1492" spans="50:50">
      <c r="AX1492">
        <v>1633</v>
      </c>
    </row>
    <row r="1493" spans="50:50">
      <c r="AX1493">
        <v>1634</v>
      </c>
    </row>
    <row r="1494" spans="50:50">
      <c r="AX1494">
        <v>1635</v>
      </c>
    </row>
    <row r="1495" spans="50:50">
      <c r="AX1495">
        <v>1636</v>
      </c>
    </row>
    <row r="1496" spans="50:50">
      <c r="AX1496">
        <v>1637</v>
      </c>
    </row>
    <row r="1497" spans="50:50">
      <c r="AX1497">
        <v>1638</v>
      </c>
    </row>
    <row r="1498" spans="50:50">
      <c r="AX1498">
        <v>1639</v>
      </c>
    </row>
    <row r="1499" spans="50:50">
      <c r="AX1499">
        <v>1640</v>
      </c>
    </row>
    <row r="1500" spans="50:50">
      <c r="AX1500">
        <v>1641</v>
      </c>
    </row>
    <row r="1501" spans="50:50">
      <c r="AX1501">
        <v>1642</v>
      </c>
    </row>
    <row r="1502" spans="50:50">
      <c r="AX1502">
        <v>1643</v>
      </c>
    </row>
    <row r="1503" spans="50:50">
      <c r="AX1503">
        <v>1644</v>
      </c>
    </row>
    <row r="1504" spans="50:50">
      <c r="AX1504">
        <v>1645</v>
      </c>
    </row>
    <row r="1505" spans="50:50">
      <c r="AX1505">
        <v>1646</v>
      </c>
    </row>
    <row r="1506" spans="50:50">
      <c r="AX1506">
        <v>1647</v>
      </c>
    </row>
    <row r="1507" spans="50:50">
      <c r="AX1507">
        <v>1648</v>
      </c>
    </row>
    <row r="1508" spans="50:50">
      <c r="AX1508">
        <v>1649</v>
      </c>
    </row>
    <row r="1509" spans="50:50">
      <c r="AX1509">
        <v>1650</v>
      </c>
    </row>
    <row r="1510" spans="50:50">
      <c r="AX1510">
        <v>1651</v>
      </c>
    </row>
    <row r="1511" spans="50:50">
      <c r="AX1511">
        <v>1652</v>
      </c>
    </row>
    <row r="1512" spans="50:50">
      <c r="AX1512">
        <v>1653</v>
      </c>
    </row>
    <row r="1513" spans="50:50">
      <c r="AX1513">
        <v>1654</v>
      </c>
    </row>
    <row r="1514" spans="50:50">
      <c r="AX1514">
        <v>1655</v>
      </c>
    </row>
    <row r="1515" spans="50:50">
      <c r="AX1515">
        <v>1656</v>
      </c>
    </row>
    <row r="1516" spans="50:50">
      <c r="AX1516">
        <v>1657</v>
      </c>
    </row>
    <row r="1517" spans="50:50">
      <c r="AX1517">
        <v>1658</v>
      </c>
    </row>
    <row r="1518" spans="50:50">
      <c r="AX1518">
        <v>1659</v>
      </c>
    </row>
    <row r="1519" spans="50:50">
      <c r="AX1519">
        <v>1660</v>
      </c>
    </row>
    <row r="1520" spans="50:50">
      <c r="AX1520">
        <v>1661</v>
      </c>
    </row>
    <row r="1521" spans="50:50">
      <c r="AX1521">
        <v>1662</v>
      </c>
    </row>
    <row r="1522" spans="50:50">
      <c r="AX1522">
        <v>1663</v>
      </c>
    </row>
    <row r="1523" spans="50:50">
      <c r="AX1523">
        <v>1664</v>
      </c>
    </row>
    <row r="1524" spans="50:50">
      <c r="AX1524">
        <v>1665</v>
      </c>
    </row>
    <row r="1525" spans="50:50">
      <c r="AX1525">
        <v>1666</v>
      </c>
    </row>
    <row r="1526" spans="50:50">
      <c r="AX1526">
        <v>1667</v>
      </c>
    </row>
    <row r="1527" spans="50:50">
      <c r="AX1527">
        <v>1668</v>
      </c>
    </row>
    <row r="1528" spans="50:50">
      <c r="AX1528">
        <v>1669</v>
      </c>
    </row>
    <row r="1529" spans="50:50">
      <c r="AX1529">
        <v>1670</v>
      </c>
    </row>
    <row r="1530" spans="50:50">
      <c r="AX1530">
        <v>1671</v>
      </c>
    </row>
    <row r="1531" spans="50:50">
      <c r="AX1531">
        <v>1672</v>
      </c>
    </row>
    <row r="1532" spans="50:50">
      <c r="AX1532">
        <v>1673</v>
      </c>
    </row>
    <row r="1533" spans="50:50">
      <c r="AX1533">
        <v>1674</v>
      </c>
    </row>
    <row r="1534" spans="50:50">
      <c r="AX1534">
        <v>1675</v>
      </c>
    </row>
    <row r="1535" spans="50:50">
      <c r="AX1535">
        <v>1676</v>
      </c>
    </row>
    <row r="1536" spans="50:50">
      <c r="AX1536">
        <v>1677</v>
      </c>
    </row>
    <row r="1537" spans="50:50">
      <c r="AX1537">
        <v>1678</v>
      </c>
    </row>
    <row r="1538" spans="50:50">
      <c r="AX1538">
        <v>1679</v>
      </c>
    </row>
    <row r="1539" spans="50:50">
      <c r="AX1539">
        <v>1680</v>
      </c>
    </row>
    <row r="1540" spans="50:50">
      <c r="AX1540">
        <v>1681</v>
      </c>
    </row>
    <row r="1541" spans="50:50">
      <c r="AX1541">
        <v>1682</v>
      </c>
    </row>
    <row r="1542" spans="50:50">
      <c r="AX1542">
        <v>1683</v>
      </c>
    </row>
    <row r="1543" spans="50:50">
      <c r="AX1543">
        <v>1684</v>
      </c>
    </row>
    <row r="1544" spans="50:50">
      <c r="AX1544">
        <v>1685</v>
      </c>
    </row>
    <row r="1545" spans="50:50">
      <c r="AX1545">
        <v>1686</v>
      </c>
    </row>
    <row r="1546" spans="50:50">
      <c r="AX1546">
        <v>1687</v>
      </c>
    </row>
    <row r="1547" spans="50:50">
      <c r="AX1547">
        <v>1688</v>
      </c>
    </row>
    <row r="1548" spans="50:50">
      <c r="AX1548">
        <v>1689</v>
      </c>
    </row>
    <row r="1549" spans="50:50">
      <c r="AX1549">
        <v>1690</v>
      </c>
    </row>
    <row r="1550" spans="50:50">
      <c r="AX1550">
        <v>1691</v>
      </c>
    </row>
    <row r="1551" spans="50:50">
      <c r="AX1551">
        <v>1692</v>
      </c>
    </row>
    <row r="1552" spans="50:50">
      <c r="AX1552">
        <v>1693</v>
      </c>
    </row>
    <row r="1553" spans="50:50">
      <c r="AX1553">
        <v>1694</v>
      </c>
    </row>
    <row r="1554" spans="50:50">
      <c r="AX1554">
        <v>1695</v>
      </c>
    </row>
    <row r="1555" spans="50:50">
      <c r="AX1555">
        <v>1696</v>
      </c>
    </row>
    <row r="1556" spans="50:50">
      <c r="AX1556">
        <v>1697</v>
      </c>
    </row>
    <row r="1557" spans="50:50">
      <c r="AX1557">
        <v>1698</v>
      </c>
    </row>
    <row r="1558" spans="50:50">
      <c r="AX1558">
        <v>1699</v>
      </c>
    </row>
    <row r="1559" spans="50:50">
      <c r="AX1559">
        <v>1700</v>
      </c>
    </row>
    <row r="1560" spans="50:50">
      <c r="AX1560">
        <v>1701</v>
      </c>
    </row>
    <row r="1561" spans="50:50">
      <c r="AX1561">
        <v>1702</v>
      </c>
    </row>
    <row r="1562" spans="50:50">
      <c r="AX1562">
        <v>1703</v>
      </c>
    </row>
    <row r="1563" spans="50:50">
      <c r="AX1563">
        <v>1704</v>
      </c>
    </row>
    <row r="1564" spans="50:50">
      <c r="AX1564">
        <v>1705</v>
      </c>
    </row>
    <row r="1565" spans="50:50">
      <c r="AX1565">
        <v>1706</v>
      </c>
    </row>
    <row r="1566" spans="50:50">
      <c r="AX1566">
        <v>1707</v>
      </c>
    </row>
    <row r="1567" spans="50:50">
      <c r="AX1567">
        <v>1708</v>
      </c>
    </row>
    <row r="1568" spans="50:50">
      <c r="AX1568">
        <v>1709</v>
      </c>
    </row>
    <row r="1569" spans="50:50">
      <c r="AX1569">
        <v>1710</v>
      </c>
    </row>
    <row r="1570" spans="50:50">
      <c r="AX1570">
        <v>1711</v>
      </c>
    </row>
    <row r="1571" spans="50:50">
      <c r="AX1571">
        <v>1712</v>
      </c>
    </row>
    <row r="1572" spans="50:50">
      <c r="AX1572">
        <v>1713</v>
      </c>
    </row>
    <row r="1573" spans="50:50">
      <c r="AX1573">
        <v>1714</v>
      </c>
    </row>
    <row r="1574" spans="50:50">
      <c r="AX1574">
        <v>1715</v>
      </c>
    </row>
    <row r="1575" spans="50:50">
      <c r="AX1575">
        <v>1716</v>
      </c>
    </row>
    <row r="1576" spans="50:50">
      <c r="AX1576">
        <v>1717</v>
      </c>
    </row>
    <row r="1577" spans="50:50">
      <c r="AX1577">
        <v>1718</v>
      </c>
    </row>
    <row r="1578" spans="50:50">
      <c r="AX1578">
        <v>1719</v>
      </c>
    </row>
    <row r="1579" spans="50:50">
      <c r="AX1579">
        <v>1720</v>
      </c>
    </row>
    <row r="1580" spans="50:50">
      <c r="AX1580">
        <v>1721</v>
      </c>
    </row>
    <row r="1581" spans="50:50">
      <c r="AX1581">
        <v>1722</v>
      </c>
    </row>
    <row r="1582" spans="50:50">
      <c r="AX1582">
        <v>1723</v>
      </c>
    </row>
    <row r="1583" spans="50:50">
      <c r="AX1583">
        <v>1724</v>
      </c>
    </row>
    <row r="1584" spans="50:50">
      <c r="AX1584">
        <v>1725</v>
      </c>
    </row>
    <row r="1585" spans="50:50">
      <c r="AX1585">
        <v>1726</v>
      </c>
    </row>
    <row r="1586" spans="50:50">
      <c r="AX1586">
        <v>1727</v>
      </c>
    </row>
    <row r="1587" spans="50:50">
      <c r="AX1587">
        <v>1728</v>
      </c>
    </row>
    <row r="1588" spans="50:50">
      <c r="AX1588">
        <v>1729</v>
      </c>
    </row>
    <row r="1589" spans="50:50">
      <c r="AX1589">
        <v>1730</v>
      </c>
    </row>
    <row r="1590" spans="50:50">
      <c r="AX1590">
        <v>1731</v>
      </c>
    </row>
    <row r="1591" spans="50:50">
      <c r="AX1591">
        <v>1732</v>
      </c>
    </row>
    <row r="1592" spans="50:50">
      <c r="AX1592">
        <v>1733</v>
      </c>
    </row>
    <row r="1593" spans="50:50">
      <c r="AX1593">
        <v>1734</v>
      </c>
    </row>
    <row r="1594" spans="50:50">
      <c r="AX1594">
        <v>1735</v>
      </c>
    </row>
    <row r="1595" spans="50:50">
      <c r="AX1595">
        <v>1736</v>
      </c>
    </row>
    <row r="1596" spans="50:50">
      <c r="AX1596">
        <v>1737</v>
      </c>
    </row>
    <row r="1597" spans="50:50">
      <c r="AX1597">
        <v>1738</v>
      </c>
    </row>
    <row r="1598" spans="50:50">
      <c r="AX1598">
        <v>1739</v>
      </c>
    </row>
    <row r="1599" spans="50:50">
      <c r="AX1599">
        <v>1740</v>
      </c>
    </row>
    <row r="1600" spans="50:50">
      <c r="AX1600">
        <v>1741</v>
      </c>
    </row>
    <row r="1601" spans="50:50">
      <c r="AX1601">
        <v>1742</v>
      </c>
    </row>
    <row r="1602" spans="50:50">
      <c r="AX1602">
        <v>1743</v>
      </c>
    </row>
    <row r="1603" spans="50:50">
      <c r="AX1603">
        <v>1744</v>
      </c>
    </row>
    <row r="1604" spans="50:50">
      <c r="AX1604">
        <v>1745</v>
      </c>
    </row>
    <row r="1605" spans="50:50">
      <c r="AX1605">
        <v>1746</v>
      </c>
    </row>
    <row r="1606" spans="50:50">
      <c r="AX1606">
        <v>1747</v>
      </c>
    </row>
    <row r="1607" spans="50:50">
      <c r="AX1607">
        <v>1748</v>
      </c>
    </row>
    <row r="1608" spans="50:50">
      <c r="AX1608">
        <v>1749</v>
      </c>
    </row>
    <row r="1609" spans="50:50">
      <c r="AX1609">
        <v>1750</v>
      </c>
    </row>
    <row r="1610" spans="50:50">
      <c r="AX1610">
        <v>1751</v>
      </c>
    </row>
    <row r="1611" spans="50:50">
      <c r="AX1611">
        <v>1752</v>
      </c>
    </row>
    <row r="1612" spans="50:50">
      <c r="AX1612">
        <v>1753</v>
      </c>
    </row>
    <row r="1613" spans="50:50">
      <c r="AX1613">
        <v>1754</v>
      </c>
    </row>
    <row r="1614" spans="50:50">
      <c r="AX1614">
        <v>1755</v>
      </c>
    </row>
    <row r="1615" spans="50:50">
      <c r="AX1615">
        <v>1756</v>
      </c>
    </row>
    <row r="1616" spans="50:50">
      <c r="AX1616">
        <v>1757</v>
      </c>
    </row>
    <row r="1617" spans="50:50">
      <c r="AX1617">
        <v>1758</v>
      </c>
    </row>
    <row r="1618" spans="50:50">
      <c r="AX1618">
        <v>1759</v>
      </c>
    </row>
    <row r="1619" spans="50:50">
      <c r="AX1619">
        <v>1760</v>
      </c>
    </row>
    <row r="1620" spans="50:50">
      <c r="AX1620">
        <v>1761</v>
      </c>
    </row>
    <row r="1621" spans="50:50">
      <c r="AX1621">
        <v>1762</v>
      </c>
    </row>
    <row r="1622" spans="50:50">
      <c r="AX1622">
        <v>1763</v>
      </c>
    </row>
    <row r="1623" spans="50:50">
      <c r="AX1623">
        <v>1764</v>
      </c>
    </row>
    <row r="1624" spans="50:50">
      <c r="AX1624">
        <v>1765</v>
      </c>
    </row>
    <row r="1625" spans="50:50">
      <c r="AX1625">
        <v>1766</v>
      </c>
    </row>
    <row r="1626" spans="50:50">
      <c r="AX1626">
        <v>1767</v>
      </c>
    </row>
    <row r="1627" spans="50:50">
      <c r="AX1627">
        <v>1768</v>
      </c>
    </row>
    <row r="1628" spans="50:50">
      <c r="AX1628">
        <v>1769</v>
      </c>
    </row>
    <row r="1629" spans="50:50">
      <c r="AX1629">
        <v>1770</v>
      </c>
    </row>
    <row r="1630" spans="50:50">
      <c r="AX1630">
        <v>1771</v>
      </c>
    </row>
    <row r="1631" spans="50:50">
      <c r="AX1631">
        <v>1772</v>
      </c>
    </row>
    <row r="1632" spans="50:50">
      <c r="AX1632">
        <v>1773</v>
      </c>
    </row>
    <row r="1633" spans="50:50">
      <c r="AX1633">
        <v>1774</v>
      </c>
    </row>
    <row r="1634" spans="50:50">
      <c r="AX1634">
        <v>1775</v>
      </c>
    </row>
    <row r="1635" spans="50:50">
      <c r="AX1635">
        <v>1776</v>
      </c>
    </row>
    <row r="1636" spans="50:50">
      <c r="AX1636">
        <v>1777</v>
      </c>
    </row>
    <row r="1637" spans="50:50">
      <c r="AX1637">
        <v>1778</v>
      </c>
    </row>
    <row r="1638" spans="50:50">
      <c r="AX1638">
        <v>1779</v>
      </c>
    </row>
    <row r="1639" spans="50:50">
      <c r="AX1639">
        <v>1780</v>
      </c>
    </row>
    <row r="1640" spans="50:50">
      <c r="AX1640">
        <v>1781</v>
      </c>
    </row>
    <row r="1641" spans="50:50">
      <c r="AX1641">
        <v>1782</v>
      </c>
    </row>
    <row r="1642" spans="50:50">
      <c r="AX1642">
        <v>1783</v>
      </c>
    </row>
    <row r="1643" spans="50:50">
      <c r="AX1643">
        <v>1784</v>
      </c>
    </row>
    <row r="1644" spans="50:50">
      <c r="AX1644">
        <v>1785</v>
      </c>
    </row>
    <row r="1645" spans="50:50">
      <c r="AX1645">
        <v>1786</v>
      </c>
    </row>
    <row r="1646" spans="50:50">
      <c r="AX1646">
        <v>1787</v>
      </c>
    </row>
    <row r="1647" spans="50:50">
      <c r="AX1647">
        <v>1788</v>
      </c>
    </row>
    <row r="1648" spans="50:50">
      <c r="AX1648">
        <v>1789</v>
      </c>
    </row>
    <row r="1649" spans="50:50">
      <c r="AX1649">
        <v>1790</v>
      </c>
    </row>
    <row r="1650" spans="50:50">
      <c r="AX1650">
        <v>1791</v>
      </c>
    </row>
    <row r="1651" spans="50:50">
      <c r="AX1651">
        <v>1792</v>
      </c>
    </row>
    <row r="1652" spans="50:50">
      <c r="AX1652">
        <v>1793</v>
      </c>
    </row>
    <row r="1653" spans="50:50">
      <c r="AX1653">
        <v>1794</v>
      </c>
    </row>
    <row r="1654" spans="50:50">
      <c r="AX1654">
        <v>1795</v>
      </c>
    </row>
    <row r="1655" spans="50:50">
      <c r="AX1655">
        <v>1796</v>
      </c>
    </row>
    <row r="1656" spans="50:50">
      <c r="AX1656">
        <v>1797</v>
      </c>
    </row>
    <row r="1657" spans="50:50">
      <c r="AX1657">
        <v>1798</v>
      </c>
    </row>
    <row r="1658" spans="50:50">
      <c r="AX1658">
        <v>1799</v>
      </c>
    </row>
    <row r="1659" spans="50:50">
      <c r="AX1659">
        <v>1800</v>
      </c>
    </row>
    <row r="1660" spans="50:50">
      <c r="AX1660">
        <v>1801</v>
      </c>
    </row>
    <row r="1661" spans="50:50">
      <c r="AX1661">
        <v>1802</v>
      </c>
    </row>
    <row r="1662" spans="50:50">
      <c r="AX1662">
        <v>1803</v>
      </c>
    </row>
    <row r="1663" spans="50:50">
      <c r="AX1663">
        <v>1804</v>
      </c>
    </row>
    <row r="1664" spans="50:50">
      <c r="AX1664">
        <v>1805</v>
      </c>
    </row>
    <row r="1665" spans="50:50">
      <c r="AX1665">
        <v>1806</v>
      </c>
    </row>
    <row r="1666" spans="50:50">
      <c r="AX1666">
        <v>1807</v>
      </c>
    </row>
    <row r="1667" spans="50:50">
      <c r="AX1667">
        <v>1808</v>
      </c>
    </row>
    <row r="1668" spans="50:50">
      <c r="AX1668">
        <v>1809</v>
      </c>
    </row>
    <row r="1669" spans="50:50">
      <c r="AX1669">
        <v>1810</v>
      </c>
    </row>
    <row r="1670" spans="50:50">
      <c r="AX1670">
        <v>1811</v>
      </c>
    </row>
    <row r="1671" spans="50:50">
      <c r="AX1671">
        <v>1812</v>
      </c>
    </row>
    <row r="1672" spans="50:50">
      <c r="AX1672">
        <v>1813</v>
      </c>
    </row>
    <row r="1673" spans="50:50">
      <c r="AX1673">
        <v>1814</v>
      </c>
    </row>
    <row r="1674" spans="50:50">
      <c r="AX1674">
        <v>1815</v>
      </c>
    </row>
    <row r="1675" spans="50:50">
      <c r="AX1675">
        <v>1816</v>
      </c>
    </row>
    <row r="1676" spans="50:50">
      <c r="AX1676">
        <v>1817</v>
      </c>
    </row>
    <row r="1677" spans="50:50">
      <c r="AX1677">
        <v>1818</v>
      </c>
    </row>
    <row r="1678" spans="50:50">
      <c r="AX1678">
        <v>1819</v>
      </c>
    </row>
    <row r="1679" spans="50:50">
      <c r="AX1679">
        <v>1820</v>
      </c>
    </row>
    <row r="1680" spans="50:50">
      <c r="AX1680">
        <v>1821</v>
      </c>
    </row>
    <row r="1681" spans="50:50">
      <c r="AX1681">
        <v>1822</v>
      </c>
    </row>
    <row r="1682" spans="50:50">
      <c r="AX1682">
        <v>1823</v>
      </c>
    </row>
    <row r="1683" spans="50:50">
      <c r="AX1683">
        <v>1824</v>
      </c>
    </row>
    <row r="1684" spans="50:50">
      <c r="AX1684">
        <v>1825</v>
      </c>
    </row>
    <row r="1685" spans="50:50">
      <c r="AX1685">
        <v>1826</v>
      </c>
    </row>
    <row r="1686" spans="50:50">
      <c r="AX1686">
        <v>1827</v>
      </c>
    </row>
    <row r="1687" spans="50:50">
      <c r="AX1687">
        <v>1828</v>
      </c>
    </row>
    <row r="1688" spans="50:50">
      <c r="AX1688">
        <v>1829</v>
      </c>
    </row>
    <row r="1689" spans="50:50">
      <c r="AX1689">
        <v>1830</v>
      </c>
    </row>
    <row r="1690" spans="50:50">
      <c r="AX1690">
        <v>1831</v>
      </c>
    </row>
    <row r="1691" spans="50:50">
      <c r="AX1691">
        <v>1832</v>
      </c>
    </row>
    <row r="1692" spans="50:50">
      <c r="AX1692">
        <v>1833</v>
      </c>
    </row>
    <row r="1693" spans="50:50">
      <c r="AX1693">
        <v>1834</v>
      </c>
    </row>
    <row r="1694" spans="50:50">
      <c r="AX1694">
        <v>1835</v>
      </c>
    </row>
    <row r="1695" spans="50:50">
      <c r="AX1695">
        <v>1836</v>
      </c>
    </row>
    <row r="1696" spans="50:50">
      <c r="AX1696">
        <v>1837</v>
      </c>
    </row>
    <row r="1697" spans="50:50">
      <c r="AX1697">
        <v>1838</v>
      </c>
    </row>
    <row r="1698" spans="50:50">
      <c r="AX1698">
        <v>1839</v>
      </c>
    </row>
    <row r="1699" spans="50:50">
      <c r="AX1699">
        <v>1840</v>
      </c>
    </row>
    <row r="1700" spans="50:50">
      <c r="AX1700">
        <v>1841</v>
      </c>
    </row>
    <row r="1701" spans="50:50">
      <c r="AX1701">
        <v>1842</v>
      </c>
    </row>
    <row r="1702" spans="50:50">
      <c r="AX1702">
        <v>1843</v>
      </c>
    </row>
    <row r="1703" spans="50:50">
      <c r="AX1703">
        <v>1844</v>
      </c>
    </row>
    <row r="1704" spans="50:50">
      <c r="AX1704">
        <v>1845</v>
      </c>
    </row>
    <row r="1705" spans="50:50">
      <c r="AX1705">
        <v>1846</v>
      </c>
    </row>
    <row r="1706" spans="50:50">
      <c r="AX1706">
        <v>1847</v>
      </c>
    </row>
    <row r="1707" spans="50:50">
      <c r="AX1707">
        <v>1848</v>
      </c>
    </row>
    <row r="1708" spans="50:50">
      <c r="AX1708">
        <v>1849</v>
      </c>
    </row>
    <row r="1709" spans="50:50">
      <c r="AX1709">
        <v>1850</v>
      </c>
    </row>
    <row r="1710" spans="50:50">
      <c r="AX1710">
        <v>1851</v>
      </c>
    </row>
    <row r="1711" spans="50:50">
      <c r="AX1711">
        <v>1852</v>
      </c>
    </row>
    <row r="1712" spans="50:50">
      <c r="AX1712">
        <v>1853</v>
      </c>
    </row>
    <row r="1713" spans="50:50">
      <c r="AX1713">
        <v>1854</v>
      </c>
    </row>
    <row r="1714" spans="50:50">
      <c r="AX1714">
        <v>1855</v>
      </c>
    </row>
    <row r="1715" spans="50:50">
      <c r="AX1715">
        <v>1856</v>
      </c>
    </row>
    <row r="1716" spans="50:50">
      <c r="AX1716">
        <v>1857</v>
      </c>
    </row>
    <row r="1717" spans="50:50">
      <c r="AX1717">
        <v>1858</v>
      </c>
    </row>
    <row r="1718" spans="50:50">
      <c r="AX1718">
        <v>1859</v>
      </c>
    </row>
    <row r="1719" spans="50:50">
      <c r="AX1719">
        <v>1860</v>
      </c>
    </row>
    <row r="1720" spans="50:50">
      <c r="AX1720">
        <v>1861</v>
      </c>
    </row>
    <row r="1721" spans="50:50">
      <c r="AX1721">
        <v>1862</v>
      </c>
    </row>
    <row r="1722" spans="50:50">
      <c r="AX1722">
        <v>1863</v>
      </c>
    </row>
    <row r="1723" spans="50:50">
      <c r="AX1723">
        <v>1864</v>
      </c>
    </row>
    <row r="1724" spans="50:50">
      <c r="AX1724">
        <v>1865</v>
      </c>
    </row>
    <row r="1725" spans="50:50">
      <c r="AX1725">
        <v>1866</v>
      </c>
    </row>
    <row r="1726" spans="50:50">
      <c r="AX1726">
        <v>1867</v>
      </c>
    </row>
    <row r="1727" spans="50:50">
      <c r="AX1727">
        <v>1868</v>
      </c>
    </row>
    <row r="1728" spans="50:50">
      <c r="AX1728">
        <v>1869</v>
      </c>
    </row>
    <row r="1729" spans="50:50">
      <c r="AX1729">
        <v>1870</v>
      </c>
    </row>
    <row r="1730" spans="50:50">
      <c r="AX1730">
        <v>1871</v>
      </c>
    </row>
    <row r="1731" spans="50:50">
      <c r="AX1731">
        <v>1872</v>
      </c>
    </row>
    <row r="1732" spans="50:50">
      <c r="AX1732">
        <v>1873</v>
      </c>
    </row>
    <row r="1733" spans="50:50">
      <c r="AX1733">
        <v>1874</v>
      </c>
    </row>
    <row r="1734" spans="50:50">
      <c r="AX1734">
        <v>1875</v>
      </c>
    </row>
    <row r="1735" spans="50:50">
      <c r="AX1735">
        <v>1876</v>
      </c>
    </row>
    <row r="1736" spans="50:50">
      <c r="AX1736">
        <v>1877</v>
      </c>
    </row>
    <row r="1737" spans="50:50">
      <c r="AX1737">
        <v>1878</v>
      </c>
    </row>
    <row r="1738" spans="50:50">
      <c r="AX1738">
        <v>1879</v>
      </c>
    </row>
    <row r="1739" spans="50:50">
      <c r="AX1739">
        <v>1880</v>
      </c>
    </row>
    <row r="1740" spans="50:50">
      <c r="AX1740">
        <v>1881</v>
      </c>
    </row>
    <row r="1741" spans="50:50">
      <c r="AX1741">
        <v>1882</v>
      </c>
    </row>
    <row r="1742" spans="50:50">
      <c r="AX1742">
        <v>1883</v>
      </c>
    </row>
    <row r="1743" spans="50:50">
      <c r="AX1743">
        <v>1884</v>
      </c>
    </row>
    <row r="1744" spans="50:50">
      <c r="AX1744">
        <v>1885</v>
      </c>
    </row>
    <row r="1745" spans="50:50">
      <c r="AX1745">
        <v>1886</v>
      </c>
    </row>
    <row r="1746" spans="50:50">
      <c r="AX1746">
        <v>1887</v>
      </c>
    </row>
    <row r="1747" spans="50:50">
      <c r="AX1747">
        <v>1888</v>
      </c>
    </row>
    <row r="1748" spans="50:50">
      <c r="AX1748">
        <v>1889</v>
      </c>
    </row>
    <row r="1749" spans="50:50">
      <c r="AX1749">
        <v>1890</v>
      </c>
    </row>
    <row r="1750" spans="50:50">
      <c r="AX1750">
        <v>1891</v>
      </c>
    </row>
    <row r="1751" spans="50:50">
      <c r="AX1751">
        <v>1892</v>
      </c>
    </row>
    <row r="1752" spans="50:50">
      <c r="AX1752">
        <v>1893</v>
      </c>
    </row>
    <row r="1753" spans="50:50">
      <c r="AX1753">
        <v>1894</v>
      </c>
    </row>
    <row r="1754" spans="50:50">
      <c r="AX1754">
        <v>1895</v>
      </c>
    </row>
    <row r="1755" spans="50:50">
      <c r="AX1755">
        <v>1896</v>
      </c>
    </row>
    <row r="1756" spans="50:50">
      <c r="AX1756">
        <v>1897</v>
      </c>
    </row>
    <row r="1757" spans="50:50">
      <c r="AX1757">
        <v>1898</v>
      </c>
    </row>
    <row r="1758" spans="50:50">
      <c r="AX1758">
        <v>1899</v>
      </c>
    </row>
    <row r="1759" spans="50:50">
      <c r="AX1759">
        <v>1900</v>
      </c>
    </row>
    <row r="1760" spans="50:50">
      <c r="AX1760">
        <v>1901</v>
      </c>
    </row>
    <row r="1761" spans="50:50">
      <c r="AX1761">
        <v>1902</v>
      </c>
    </row>
    <row r="1762" spans="50:50">
      <c r="AX1762">
        <v>1903</v>
      </c>
    </row>
    <row r="1763" spans="50:50">
      <c r="AX1763">
        <v>1904</v>
      </c>
    </row>
    <row r="1764" spans="50:50">
      <c r="AX1764">
        <v>1905</v>
      </c>
    </row>
    <row r="1765" spans="50:50">
      <c r="AX1765">
        <v>1906</v>
      </c>
    </row>
    <row r="1766" spans="50:50">
      <c r="AX1766">
        <v>1907</v>
      </c>
    </row>
    <row r="1767" spans="50:50">
      <c r="AX1767">
        <v>1908</v>
      </c>
    </row>
    <row r="1768" spans="50:50">
      <c r="AX1768">
        <v>1909</v>
      </c>
    </row>
    <row r="1769" spans="50:50">
      <c r="AX1769">
        <v>1910</v>
      </c>
    </row>
    <row r="1770" spans="50:50">
      <c r="AX1770">
        <v>1911</v>
      </c>
    </row>
    <row r="1771" spans="50:50">
      <c r="AX1771">
        <v>1912</v>
      </c>
    </row>
    <row r="1772" spans="50:50">
      <c r="AX1772">
        <v>1913</v>
      </c>
    </row>
    <row r="1773" spans="50:50">
      <c r="AX1773">
        <v>1914</v>
      </c>
    </row>
    <row r="1774" spans="50:50">
      <c r="AX1774">
        <v>1915</v>
      </c>
    </row>
    <row r="1775" spans="50:50">
      <c r="AX1775">
        <v>1916</v>
      </c>
    </row>
    <row r="1776" spans="50:50">
      <c r="AX1776">
        <v>1917</v>
      </c>
    </row>
    <row r="1777" spans="50:50">
      <c r="AX1777">
        <v>1918</v>
      </c>
    </row>
    <row r="1778" spans="50:50">
      <c r="AX1778">
        <v>1919</v>
      </c>
    </row>
    <row r="1779" spans="50:50">
      <c r="AX1779">
        <v>1920</v>
      </c>
    </row>
    <row r="1780" spans="50:50">
      <c r="AX1780">
        <v>1921</v>
      </c>
    </row>
    <row r="1781" spans="50:50">
      <c r="AX1781">
        <v>1922</v>
      </c>
    </row>
    <row r="1782" spans="50:50">
      <c r="AX1782">
        <v>1923</v>
      </c>
    </row>
    <row r="1783" spans="50:50">
      <c r="AX1783">
        <v>1924</v>
      </c>
    </row>
    <row r="1784" spans="50:50">
      <c r="AX1784">
        <v>1925</v>
      </c>
    </row>
    <row r="1785" spans="50:50">
      <c r="AX1785">
        <v>1926</v>
      </c>
    </row>
    <row r="1786" spans="50:50">
      <c r="AX1786">
        <v>1927</v>
      </c>
    </row>
    <row r="1787" spans="50:50">
      <c r="AX1787">
        <v>1928</v>
      </c>
    </row>
    <row r="1788" spans="50:50">
      <c r="AX1788">
        <v>1929</v>
      </c>
    </row>
    <row r="1789" spans="50:50">
      <c r="AX1789">
        <v>1930</v>
      </c>
    </row>
    <row r="1790" spans="50:50">
      <c r="AX1790">
        <v>1931</v>
      </c>
    </row>
    <row r="1791" spans="50:50">
      <c r="AX1791">
        <v>1932</v>
      </c>
    </row>
    <row r="1792" spans="50:50">
      <c r="AX1792">
        <v>1933</v>
      </c>
    </row>
    <row r="1793" spans="50:50">
      <c r="AX1793">
        <v>1934</v>
      </c>
    </row>
    <row r="1794" spans="50:50">
      <c r="AX1794">
        <v>1935</v>
      </c>
    </row>
    <row r="1795" spans="50:50">
      <c r="AX1795">
        <v>1936</v>
      </c>
    </row>
    <row r="1796" spans="50:50">
      <c r="AX1796">
        <v>1937</v>
      </c>
    </row>
    <row r="1797" spans="50:50">
      <c r="AX1797">
        <v>1938</v>
      </c>
    </row>
    <row r="1798" spans="50:50">
      <c r="AX1798">
        <v>1939</v>
      </c>
    </row>
    <row r="1799" spans="50:50">
      <c r="AX1799">
        <v>1940</v>
      </c>
    </row>
    <row r="1800" spans="50:50">
      <c r="AX1800">
        <v>1941</v>
      </c>
    </row>
    <row r="1801" spans="50:50">
      <c r="AX1801">
        <v>1942</v>
      </c>
    </row>
    <row r="1802" spans="50:50">
      <c r="AX1802">
        <v>1943</v>
      </c>
    </row>
    <row r="1803" spans="50:50">
      <c r="AX1803">
        <v>1944</v>
      </c>
    </row>
    <row r="1804" spans="50:50">
      <c r="AX1804">
        <v>1945</v>
      </c>
    </row>
    <row r="1805" spans="50:50">
      <c r="AX1805">
        <v>1946</v>
      </c>
    </row>
    <row r="1806" spans="50:50">
      <c r="AX1806">
        <v>1947</v>
      </c>
    </row>
    <row r="1807" spans="50:50">
      <c r="AX1807">
        <v>1948</v>
      </c>
    </row>
    <row r="1808" spans="50:50">
      <c r="AX1808">
        <v>1949</v>
      </c>
    </row>
    <row r="1809" spans="50:50">
      <c r="AX1809">
        <v>1950</v>
      </c>
    </row>
    <row r="1810" spans="50:50">
      <c r="AX1810">
        <v>1951</v>
      </c>
    </row>
    <row r="1811" spans="50:50">
      <c r="AX1811">
        <v>1952</v>
      </c>
    </row>
    <row r="1812" spans="50:50">
      <c r="AX1812">
        <v>1953</v>
      </c>
    </row>
    <row r="1813" spans="50:50">
      <c r="AX1813">
        <v>1954</v>
      </c>
    </row>
    <row r="1814" spans="50:50">
      <c r="AX1814">
        <v>1955</v>
      </c>
    </row>
    <row r="1815" spans="50:50">
      <c r="AX1815">
        <v>1956</v>
      </c>
    </row>
    <row r="1816" spans="50:50">
      <c r="AX1816">
        <v>1957</v>
      </c>
    </row>
    <row r="1817" spans="50:50">
      <c r="AX1817">
        <v>1958</v>
      </c>
    </row>
    <row r="1818" spans="50:50">
      <c r="AX1818">
        <v>1959</v>
      </c>
    </row>
    <row r="1819" spans="50:50">
      <c r="AX1819">
        <v>1960</v>
      </c>
    </row>
    <row r="1820" spans="50:50">
      <c r="AX1820">
        <v>1961</v>
      </c>
    </row>
    <row r="1821" spans="50:50">
      <c r="AX1821">
        <v>1962</v>
      </c>
    </row>
    <row r="1822" spans="50:50">
      <c r="AX1822">
        <v>1963</v>
      </c>
    </row>
    <row r="1823" spans="50:50">
      <c r="AX1823">
        <v>1964</v>
      </c>
    </row>
    <row r="1824" spans="50:50">
      <c r="AX1824">
        <v>1965</v>
      </c>
    </row>
    <row r="1825" spans="50:50">
      <c r="AX1825">
        <v>1966</v>
      </c>
    </row>
    <row r="1826" spans="50:50">
      <c r="AX1826">
        <v>1967</v>
      </c>
    </row>
    <row r="1827" spans="50:50">
      <c r="AX1827">
        <v>1968</v>
      </c>
    </row>
    <row r="1828" spans="50:50">
      <c r="AX1828">
        <v>1969</v>
      </c>
    </row>
    <row r="1829" spans="50:50">
      <c r="AX1829">
        <v>1970</v>
      </c>
    </row>
    <row r="1830" spans="50:50">
      <c r="AX1830">
        <v>1971</v>
      </c>
    </row>
    <row r="1831" spans="50:50">
      <c r="AX1831">
        <v>1972</v>
      </c>
    </row>
    <row r="1832" spans="50:50">
      <c r="AX1832">
        <v>1973</v>
      </c>
    </row>
    <row r="1833" spans="50:50">
      <c r="AX1833">
        <v>1974</v>
      </c>
    </row>
    <row r="1834" spans="50:50">
      <c r="AX1834">
        <v>1975</v>
      </c>
    </row>
    <row r="1835" spans="50:50">
      <c r="AX1835">
        <v>1976</v>
      </c>
    </row>
    <row r="1836" spans="50:50">
      <c r="AX1836">
        <v>1977</v>
      </c>
    </row>
    <row r="1837" spans="50:50">
      <c r="AX1837">
        <v>1978</v>
      </c>
    </row>
    <row r="1838" spans="50:50">
      <c r="AX1838">
        <v>1979</v>
      </c>
    </row>
    <row r="1839" spans="50:50">
      <c r="AX1839">
        <v>1980</v>
      </c>
    </row>
    <row r="1840" spans="50:50">
      <c r="AX1840">
        <v>1981</v>
      </c>
    </row>
    <row r="1841" spans="50:50">
      <c r="AX1841">
        <v>1982</v>
      </c>
    </row>
    <row r="1842" spans="50:50">
      <c r="AX1842">
        <v>1983</v>
      </c>
    </row>
    <row r="1843" spans="50:50">
      <c r="AX1843">
        <v>1984</v>
      </c>
    </row>
    <row r="1844" spans="50:50">
      <c r="AX1844">
        <v>1985</v>
      </c>
    </row>
    <row r="1845" spans="50:50">
      <c r="AX1845">
        <v>1986</v>
      </c>
    </row>
    <row r="1846" spans="50:50">
      <c r="AX1846">
        <v>1987</v>
      </c>
    </row>
    <row r="1847" spans="50:50">
      <c r="AX1847">
        <v>1988</v>
      </c>
    </row>
    <row r="1848" spans="50:50">
      <c r="AX1848">
        <v>1989</v>
      </c>
    </row>
    <row r="1849" spans="50:50">
      <c r="AX1849">
        <v>1990</v>
      </c>
    </row>
    <row r="1850" spans="50:50">
      <c r="AX1850">
        <v>1991</v>
      </c>
    </row>
    <row r="1851" spans="50:50">
      <c r="AX1851">
        <v>1992</v>
      </c>
    </row>
    <row r="1852" spans="50:50">
      <c r="AX1852">
        <v>1993</v>
      </c>
    </row>
    <row r="1853" spans="50:50">
      <c r="AX1853">
        <v>1994</v>
      </c>
    </row>
    <row r="1854" spans="50:50">
      <c r="AX1854">
        <v>1995</v>
      </c>
    </row>
    <row r="1855" spans="50:50">
      <c r="AX1855">
        <v>1996</v>
      </c>
    </row>
    <row r="1856" spans="50:50">
      <c r="AX1856">
        <v>1997</v>
      </c>
    </row>
    <row r="1857" spans="50:50">
      <c r="AX1857">
        <v>1998</v>
      </c>
    </row>
    <row r="1858" spans="50:50">
      <c r="AX1858">
        <v>1999</v>
      </c>
    </row>
    <row r="1859" spans="50:50">
      <c r="AX1859">
        <v>2000</v>
      </c>
    </row>
    <row r="1860" spans="50:50">
      <c r="AX1860">
        <v>2001</v>
      </c>
    </row>
    <row r="1861" spans="50:50">
      <c r="AX1861">
        <v>2002</v>
      </c>
    </row>
    <row r="1862" spans="50:50">
      <c r="AX1862">
        <v>2003</v>
      </c>
    </row>
    <row r="1863" spans="50:50">
      <c r="AX1863">
        <v>2004</v>
      </c>
    </row>
    <row r="1864" spans="50:50">
      <c r="AX1864">
        <v>2005</v>
      </c>
    </row>
    <row r="1865" spans="50:50">
      <c r="AX1865">
        <v>2006</v>
      </c>
    </row>
    <row r="1866" spans="50:50">
      <c r="AX1866">
        <v>2007</v>
      </c>
    </row>
    <row r="1867" spans="50:50">
      <c r="AX1867">
        <v>2008</v>
      </c>
    </row>
    <row r="1868" spans="50:50">
      <c r="AX1868">
        <v>2009</v>
      </c>
    </row>
    <row r="1869" spans="50:50">
      <c r="AX1869">
        <v>2010</v>
      </c>
    </row>
    <row r="1870" spans="50:50">
      <c r="AX1870">
        <v>2011</v>
      </c>
    </row>
    <row r="1871" spans="50:50">
      <c r="AX1871">
        <v>2012</v>
      </c>
    </row>
    <row r="1872" spans="50:50">
      <c r="AX1872">
        <v>2013</v>
      </c>
    </row>
    <row r="1873" spans="50:50">
      <c r="AX1873">
        <v>2014</v>
      </c>
    </row>
    <row r="1874" spans="50:50">
      <c r="AX1874">
        <v>2015</v>
      </c>
    </row>
    <row r="1875" spans="50:50">
      <c r="AX1875">
        <v>2016</v>
      </c>
    </row>
    <row r="1876" spans="50:50">
      <c r="AX1876">
        <v>2017</v>
      </c>
    </row>
    <row r="1877" spans="50:50">
      <c r="AX1877">
        <v>2018</v>
      </c>
    </row>
    <row r="1878" spans="50:50">
      <c r="AX1878">
        <v>2019</v>
      </c>
    </row>
    <row r="1879" spans="50:50">
      <c r="AX1879">
        <v>2020</v>
      </c>
    </row>
    <row r="1880" spans="50:50">
      <c r="AX1880">
        <v>2021</v>
      </c>
    </row>
    <row r="1881" spans="50:50">
      <c r="AX1881">
        <v>2022</v>
      </c>
    </row>
    <row r="1882" spans="50:50">
      <c r="AX1882">
        <v>2023</v>
      </c>
    </row>
    <row r="1883" spans="50:50">
      <c r="AX1883">
        <v>2024</v>
      </c>
    </row>
    <row r="1884" spans="50:50">
      <c r="AX1884">
        <v>2025</v>
      </c>
    </row>
    <row r="1885" spans="50:50">
      <c r="AX1885">
        <v>2026</v>
      </c>
    </row>
    <row r="1886" spans="50:50">
      <c r="AX1886">
        <v>2027</v>
      </c>
    </row>
    <row r="1887" spans="50:50">
      <c r="AX1887">
        <v>2028</v>
      </c>
    </row>
    <row r="1888" spans="50:50">
      <c r="AX1888">
        <v>2029</v>
      </c>
    </row>
    <row r="1889" spans="50:50">
      <c r="AX1889">
        <v>2030</v>
      </c>
    </row>
    <row r="1890" spans="50:50">
      <c r="AX1890">
        <v>2031</v>
      </c>
    </row>
    <row r="1891" spans="50:50">
      <c r="AX1891">
        <v>2032</v>
      </c>
    </row>
    <row r="1892" spans="50:50">
      <c r="AX1892">
        <v>2033</v>
      </c>
    </row>
    <row r="1893" spans="50:50">
      <c r="AX1893">
        <v>2034</v>
      </c>
    </row>
    <row r="1894" spans="50:50">
      <c r="AX1894">
        <v>2035</v>
      </c>
    </row>
    <row r="1895" spans="50:50">
      <c r="AX1895">
        <v>2036</v>
      </c>
    </row>
    <row r="1896" spans="50:50">
      <c r="AX1896">
        <v>2037</v>
      </c>
    </row>
    <row r="1897" spans="50:50">
      <c r="AX1897">
        <v>2038</v>
      </c>
    </row>
    <row r="1898" spans="50:50">
      <c r="AX1898">
        <v>2039</v>
      </c>
    </row>
    <row r="1899" spans="50:50">
      <c r="AX1899">
        <v>2040</v>
      </c>
    </row>
    <row r="1900" spans="50:50">
      <c r="AX1900">
        <v>2041</v>
      </c>
    </row>
    <row r="1901" spans="50:50">
      <c r="AX1901">
        <v>2042</v>
      </c>
    </row>
    <row r="1902" spans="50:50">
      <c r="AX1902">
        <v>2043</v>
      </c>
    </row>
    <row r="1903" spans="50:50">
      <c r="AX1903">
        <v>2044</v>
      </c>
    </row>
    <row r="1904" spans="50:50">
      <c r="AX1904">
        <v>2045</v>
      </c>
    </row>
    <row r="1905" spans="50:50">
      <c r="AX1905">
        <v>2046</v>
      </c>
    </row>
    <row r="1906" spans="50:50">
      <c r="AX1906">
        <v>2047</v>
      </c>
    </row>
    <row r="1907" spans="50:50">
      <c r="AX1907">
        <v>2048</v>
      </c>
    </row>
    <row r="1908" spans="50:50">
      <c r="AX1908">
        <v>2049</v>
      </c>
    </row>
    <row r="1909" spans="50:50">
      <c r="AX1909">
        <v>2050</v>
      </c>
    </row>
    <row r="1910" spans="50:50">
      <c r="AX1910">
        <v>2051</v>
      </c>
    </row>
    <row r="1911" spans="50:50">
      <c r="AX1911">
        <v>2052</v>
      </c>
    </row>
    <row r="1912" spans="50:50">
      <c r="AX1912">
        <v>2053</v>
      </c>
    </row>
    <row r="1913" spans="50:50">
      <c r="AX1913">
        <v>2054</v>
      </c>
    </row>
    <row r="1914" spans="50:50">
      <c r="AX1914">
        <v>2055</v>
      </c>
    </row>
    <row r="1915" spans="50:50">
      <c r="AX1915">
        <v>2056</v>
      </c>
    </row>
    <row r="1916" spans="50:50">
      <c r="AX1916">
        <v>2057</v>
      </c>
    </row>
    <row r="1917" spans="50:50">
      <c r="AX1917">
        <v>2058</v>
      </c>
    </row>
    <row r="1918" spans="50:50">
      <c r="AX1918">
        <v>2059</v>
      </c>
    </row>
    <row r="1919" spans="50:50">
      <c r="AX1919">
        <v>2060</v>
      </c>
    </row>
    <row r="1920" spans="50:50">
      <c r="AX1920">
        <v>2061</v>
      </c>
    </row>
    <row r="1921" spans="50:50">
      <c r="AX1921">
        <v>2062</v>
      </c>
    </row>
    <row r="1922" spans="50:50">
      <c r="AX1922">
        <v>2063</v>
      </c>
    </row>
    <row r="1923" spans="50:50">
      <c r="AX1923">
        <v>2064</v>
      </c>
    </row>
    <row r="1924" spans="50:50">
      <c r="AX1924">
        <v>2065</v>
      </c>
    </row>
    <row r="1925" spans="50:50">
      <c r="AX1925">
        <v>2066</v>
      </c>
    </row>
    <row r="1926" spans="50:50">
      <c r="AX1926">
        <v>2067</v>
      </c>
    </row>
    <row r="1927" spans="50:50">
      <c r="AX1927">
        <v>2068</v>
      </c>
    </row>
    <row r="1928" spans="50:50">
      <c r="AX1928">
        <v>2069</v>
      </c>
    </row>
    <row r="1929" spans="50:50">
      <c r="AX1929">
        <v>2070</v>
      </c>
    </row>
    <row r="1930" spans="50:50">
      <c r="AX1930">
        <v>2071</v>
      </c>
    </row>
    <row r="1931" spans="50:50">
      <c r="AX1931">
        <v>2072</v>
      </c>
    </row>
    <row r="1932" spans="50:50">
      <c r="AX1932">
        <v>2073</v>
      </c>
    </row>
    <row r="1933" spans="50:50">
      <c r="AX1933">
        <v>2074</v>
      </c>
    </row>
    <row r="1934" spans="50:50">
      <c r="AX1934">
        <v>2075</v>
      </c>
    </row>
    <row r="1935" spans="50:50">
      <c r="AX1935">
        <v>2076</v>
      </c>
    </row>
    <row r="1936" spans="50:50">
      <c r="AX1936">
        <v>2077</v>
      </c>
    </row>
    <row r="1937" spans="50:50">
      <c r="AX1937">
        <v>2078</v>
      </c>
    </row>
    <row r="1938" spans="50:50">
      <c r="AX1938">
        <v>2079</v>
      </c>
    </row>
    <row r="1939" spans="50:50">
      <c r="AX1939">
        <v>2080</v>
      </c>
    </row>
    <row r="1940" spans="50:50">
      <c r="AX1940">
        <v>2081</v>
      </c>
    </row>
    <row r="1941" spans="50:50">
      <c r="AX1941">
        <v>2082</v>
      </c>
    </row>
    <row r="1942" spans="50:50">
      <c r="AX1942">
        <v>2083</v>
      </c>
    </row>
    <row r="1943" spans="50:50">
      <c r="AX1943">
        <v>2084</v>
      </c>
    </row>
    <row r="1944" spans="50:50">
      <c r="AX1944">
        <v>2085</v>
      </c>
    </row>
    <row r="1945" spans="50:50">
      <c r="AX1945">
        <v>2086</v>
      </c>
    </row>
    <row r="1946" spans="50:50">
      <c r="AX1946">
        <v>2087</v>
      </c>
    </row>
    <row r="1947" spans="50:50">
      <c r="AX1947">
        <v>2088</v>
      </c>
    </row>
    <row r="1948" spans="50:50">
      <c r="AX1948">
        <v>2089</v>
      </c>
    </row>
    <row r="1949" spans="50:50">
      <c r="AX1949">
        <v>2090</v>
      </c>
    </row>
    <row r="1950" spans="50:50">
      <c r="AX1950">
        <v>2091</v>
      </c>
    </row>
    <row r="1951" spans="50:50">
      <c r="AX1951">
        <v>2092</v>
      </c>
    </row>
    <row r="1952" spans="50:50">
      <c r="AX1952">
        <v>2093</v>
      </c>
    </row>
    <row r="1953" spans="50:50">
      <c r="AX1953">
        <v>2094</v>
      </c>
    </row>
    <row r="1954" spans="50:50">
      <c r="AX1954">
        <v>2095</v>
      </c>
    </row>
    <row r="1955" spans="50:50">
      <c r="AX1955">
        <v>2096</v>
      </c>
    </row>
    <row r="1956" spans="50:50">
      <c r="AX1956">
        <v>2097</v>
      </c>
    </row>
    <row r="1957" spans="50:50">
      <c r="AX1957">
        <v>2098</v>
      </c>
    </row>
    <row r="1958" spans="50:50">
      <c r="AX1958">
        <v>2099</v>
      </c>
    </row>
    <row r="1959" spans="50:50">
      <c r="AX1959">
        <v>2100</v>
      </c>
    </row>
    <row r="1960" spans="50:50">
      <c r="AX1960">
        <v>2101</v>
      </c>
    </row>
    <row r="1961" spans="50:50">
      <c r="AX1961">
        <v>2102</v>
      </c>
    </row>
    <row r="1962" spans="50:50">
      <c r="AX1962">
        <v>2103</v>
      </c>
    </row>
    <row r="1963" spans="50:50">
      <c r="AX1963">
        <v>2104</v>
      </c>
    </row>
    <row r="1964" spans="50:50">
      <c r="AX1964">
        <v>2105</v>
      </c>
    </row>
    <row r="1965" spans="50:50">
      <c r="AX1965">
        <v>2106</v>
      </c>
    </row>
    <row r="1966" spans="50:50">
      <c r="AX1966">
        <v>2107</v>
      </c>
    </row>
    <row r="1967" spans="50:50">
      <c r="AX1967">
        <v>2108</v>
      </c>
    </row>
    <row r="1968" spans="50:50">
      <c r="AX1968">
        <v>2109</v>
      </c>
    </row>
    <row r="1969" spans="50:50">
      <c r="AX1969">
        <v>2110</v>
      </c>
    </row>
    <row r="1970" spans="50:50">
      <c r="AX1970">
        <v>2111</v>
      </c>
    </row>
    <row r="1971" spans="50:50">
      <c r="AX1971">
        <v>2112</v>
      </c>
    </row>
    <row r="1972" spans="50:50">
      <c r="AX1972">
        <v>2113</v>
      </c>
    </row>
    <row r="1973" spans="50:50">
      <c r="AX1973">
        <v>2114</v>
      </c>
    </row>
    <row r="1974" spans="50:50">
      <c r="AX1974">
        <v>2115</v>
      </c>
    </row>
    <row r="1975" spans="50:50">
      <c r="AX1975">
        <v>2116</v>
      </c>
    </row>
    <row r="1976" spans="50:50">
      <c r="AX1976">
        <v>2117</v>
      </c>
    </row>
    <row r="1977" spans="50:50">
      <c r="AX1977">
        <v>2118</v>
      </c>
    </row>
    <row r="1978" spans="50:50">
      <c r="AX1978">
        <v>2119</v>
      </c>
    </row>
    <row r="1979" spans="50:50">
      <c r="AX1979">
        <v>2120</v>
      </c>
    </row>
    <row r="1980" spans="50:50">
      <c r="AX1980">
        <v>2121</v>
      </c>
    </row>
    <row r="1981" spans="50:50">
      <c r="AX1981">
        <v>2122</v>
      </c>
    </row>
    <row r="1982" spans="50:50">
      <c r="AX1982">
        <v>2123</v>
      </c>
    </row>
    <row r="1983" spans="50:50">
      <c r="AX1983">
        <v>2124</v>
      </c>
    </row>
    <row r="1984" spans="50:50">
      <c r="AX1984">
        <v>2125</v>
      </c>
    </row>
    <row r="1985" spans="50:50">
      <c r="AX1985">
        <v>2126</v>
      </c>
    </row>
    <row r="1986" spans="50:50">
      <c r="AX1986">
        <v>2127</v>
      </c>
    </row>
    <row r="1987" spans="50:50">
      <c r="AX1987">
        <v>2128</v>
      </c>
    </row>
    <row r="1988" spans="50:50">
      <c r="AX1988">
        <v>2129</v>
      </c>
    </row>
    <row r="1989" spans="50:50">
      <c r="AX1989">
        <v>2130</v>
      </c>
    </row>
    <row r="1990" spans="50:50">
      <c r="AX1990">
        <v>2131</v>
      </c>
    </row>
    <row r="1991" spans="50:50">
      <c r="AX1991">
        <v>2132</v>
      </c>
    </row>
    <row r="1992" spans="50:50">
      <c r="AX1992">
        <v>2133</v>
      </c>
    </row>
    <row r="1993" spans="50:50">
      <c r="AX1993">
        <v>2134</v>
      </c>
    </row>
    <row r="1994" spans="50:50">
      <c r="AX1994">
        <v>2135</v>
      </c>
    </row>
    <row r="1995" spans="50:50">
      <c r="AX1995">
        <v>2136</v>
      </c>
    </row>
    <row r="1996" spans="50:50">
      <c r="AX1996">
        <v>2137</v>
      </c>
    </row>
    <row r="1997" spans="50:50">
      <c r="AX1997">
        <v>2138</v>
      </c>
    </row>
    <row r="1998" spans="50:50">
      <c r="AX1998">
        <v>2139</v>
      </c>
    </row>
    <row r="1999" spans="50:50">
      <c r="AX1999">
        <v>2140</v>
      </c>
    </row>
    <row r="2000" spans="50:50">
      <c r="AX2000">
        <v>2141</v>
      </c>
    </row>
    <row r="2001" spans="50:50">
      <c r="AX2001">
        <v>2142</v>
      </c>
    </row>
    <row r="2002" spans="50:50">
      <c r="AX2002">
        <v>2143</v>
      </c>
    </row>
    <row r="2003" spans="50:50">
      <c r="AX2003">
        <v>2144</v>
      </c>
    </row>
    <row r="2004" spans="50:50">
      <c r="AX2004">
        <v>2145</v>
      </c>
    </row>
    <row r="2005" spans="50:50">
      <c r="AX2005">
        <v>2146</v>
      </c>
    </row>
    <row r="2006" spans="50:50">
      <c r="AX2006">
        <v>2147</v>
      </c>
    </row>
    <row r="2007" spans="50:50">
      <c r="AX2007">
        <v>2148</v>
      </c>
    </row>
    <row r="2008" spans="50:50">
      <c r="AX2008">
        <v>2149</v>
      </c>
    </row>
    <row r="2009" spans="50:50">
      <c r="AX2009">
        <v>2150</v>
      </c>
    </row>
    <row r="2010" spans="50:50">
      <c r="AX2010">
        <v>2151</v>
      </c>
    </row>
    <row r="2011" spans="50:50">
      <c r="AX2011">
        <v>2152</v>
      </c>
    </row>
    <row r="2012" spans="50:50">
      <c r="AX2012">
        <v>2153</v>
      </c>
    </row>
    <row r="2013" spans="50:50">
      <c r="AX2013">
        <v>2154</v>
      </c>
    </row>
    <row r="2014" spans="50:50">
      <c r="AX2014">
        <v>2155</v>
      </c>
    </row>
    <row r="2015" spans="50:50">
      <c r="AX2015">
        <v>2156</v>
      </c>
    </row>
    <row r="2016" spans="50:50">
      <c r="AX2016">
        <v>2157</v>
      </c>
    </row>
    <row r="2017" spans="50:50">
      <c r="AX2017">
        <v>2158</v>
      </c>
    </row>
    <row r="2018" spans="50:50">
      <c r="AX2018">
        <v>2159</v>
      </c>
    </row>
    <row r="2019" spans="50:50">
      <c r="AX2019">
        <v>2160</v>
      </c>
    </row>
    <row r="2020" spans="50:50">
      <c r="AX2020">
        <v>2161</v>
      </c>
    </row>
    <row r="2021" spans="50:50">
      <c r="AX2021">
        <v>2162</v>
      </c>
    </row>
    <row r="2022" spans="50:50">
      <c r="AX2022">
        <v>2163</v>
      </c>
    </row>
    <row r="2023" spans="50:50">
      <c r="AX2023">
        <v>2164</v>
      </c>
    </row>
    <row r="2024" spans="50:50">
      <c r="AX2024">
        <v>2165</v>
      </c>
    </row>
    <row r="2025" spans="50:50">
      <c r="AX2025">
        <v>2166</v>
      </c>
    </row>
    <row r="2026" spans="50:50">
      <c r="AX2026">
        <v>2167</v>
      </c>
    </row>
    <row r="2027" spans="50:50">
      <c r="AX2027">
        <v>2168</v>
      </c>
    </row>
    <row r="2028" spans="50:50">
      <c r="AX2028">
        <v>2169</v>
      </c>
    </row>
    <row r="2029" spans="50:50">
      <c r="AX2029">
        <v>2170</v>
      </c>
    </row>
    <row r="2030" spans="50:50">
      <c r="AX2030">
        <v>2171</v>
      </c>
    </row>
    <row r="2031" spans="50:50">
      <c r="AX2031">
        <v>2172</v>
      </c>
    </row>
    <row r="2032" spans="50:50">
      <c r="AX2032">
        <v>2173</v>
      </c>
    </row>
    <row r="2033" spans="50:50">
      <c r="AX2033">
        <v>2174</v>
      </c>
    </row>
    <row r="2034" spans="50:50">
      <c r="AX2034">
        <v>2175</v>
      </c>
    </row>
    <row r="2035" spans="50:50">
      <c r="AX2035">
        <v>2176</v>
      </c>
    </row>
    <row r="2036" spans="50:50">
      <c r="AX2036">
        <v>2177</v>
      </c>
    </row>
    <row r="2037" spans="50:50">
      <c r="AX2037">
        <v>2178</v>
      </c>
    </row>
    <row r="2038" spans="50:50">
      <c r="AX2038">
        <v>2179</v>
      </c>
    </row>
    <row r="2039" spans="50:50">
      <c r="AX2039">
        <v>2180</v>
      </c>
    </row>
    <row r="2040" spans="50:50">
      <c r="AX2040">
        <v>2181</v>
      </c>
    </row>
    <row r="2041" spans="50:50">
      <c r="AX2041">
        <v>2182</v>
      </c>
    </row>
    <row r="2042" spans="50:50">
      <c r="AX2042">
        <v>2183</v>
      </c>
    </row>
    <row r="2043" spans="50:50">
      <c r="AX2043">
        <v>2184</v>
      </c>
    </row>
    <row r="2044" spans="50:50">
      <c r="AX2044">
        <v>2185</v>
      </c>
    </row>
    <row r="2045" spans="50:50">
      <c r="AX2045">
        <v>2186</v>
      </c>
    </row>
    <row r="2046" spans="50:50">
      <c r="AX2046">
        <v>2187</v>
      </c>
    </row>
    <row r="2047" spans="50:50">
      <c r="AX2047">
        <v>2188</v>
      </c>
    </row>
    <row r="2048" spans="50:50">
      <c r="AX2048">
        <v>2189</v>
      </c>
    </row>
    <row r="2049" spans="50:50">
      <c r="AX2049">
        <v>2190</v>
      </c>
    </row>
    <row r="2050" spans="50:50">
      <c r="AX2050">
        <v>2191</v>
      </c>
    </row>
    <row r="2051" spans="50:50">
      <c r="AX2051">
        <v>2192</v>
      </c>
    </row>
    <row r="2052" spans="50:50">
      <c r="AX2052">
        <v>2193</v>
      </c>
    </row>
    <row r="2053" spans="50:50">
      <c r="AX2053">
        <v>2194</v>
      </c>
    </row>
    <row r="2054" spans="50:50">
      <c r="AX2054">
        <v>2195</v>
      </c>
    </row>
    <row r="2055" spans="50:50">
      <c r="AX2055">
        <v>2196</v>
      </c>
    </row>
    <row r="2056" spans="50:50">
      <c r="AX2056">
        <v>2197</v>
      </c>
    </row>
    <row r="2057" spans="50:50">
      <c r="AX2057">
        <v>2198</v>
      </c>
    </row>
    <row r="2058" spans="50:50">
      <c r="AX2058">
        <v>2199</v>
      </c>
    </row>
    <row r="2059" spans="50:50">
      <c r="AX2059">
        <v>2200</v>
      </c>
    </row>
    <row r="2060" spans="50:50">
      <c r="AX2060">
        <v>2201</v>
      </c>
    </row>
    <row r="2061" spans="50:50">
      <c r="AX2061">
        <v>2202</v>
      </c>
    </row>
    <row r="2062" spans="50:50">
      <c r="AX2062">
        <v>2203</v>
      </c>
    </row>
    <row r="2063" spans="50:50">
      <c r="AX2063">
        <v>2204</v>
      </c>
    </row>
    <row r="2064" spans="50:50">
      <c r="AX2064">
        <v>2205</v>
      </c>
    </row>
    <row r="2065" spans="50:50">
      <c r="AX2065">
        <v>2206</v>
      </c>
    </row>
    <row r="2066" spans="50:50">
      <c r="AX2066">
        <v>2207</v>
      </c>
    </row>
    <row r="2067" spans="50:50">
      <c r="AX2067">
        <v>2208</v>
      </c>
    </row>
    <row r="2068" spans="50:50">
      <c r="AX2068">
        <v>2209</v>
      </c>
    </row>
    <row r="2069" spans="50:50">
      <c r="AX2069">
        <v>2210</v>
      </c>
    </row>
    <row r="2070" spans="50:50">
      <c r="AX2070">
        <v>2211</v>
      </c>
    </row>
    <row r="2071" spans="50:50">
      <c r="AX2071">
        <v>2212</v>
      </c>
    </row>
    <row r="2072" spans="50:50">
      <c r="AX2072">
        <v>2213</v>
      </c>
    </row>
    <row r="2073" spans="50:50">
      <c r="AX2073">
        <v>2214</v>
      </c>
    </row>
    <row r="2074" spans="50:50">
      <c r="AX2074">
        <v>2215</v>
      </c>
    </row>
    <row r="2075" spans="50:50">
      <c r="AX2075">
        <v>2216</v>
      </c>
    </row>
    <row r="2076" spans="50:50">
      <c r="AX2076">
        <v>2217</v>
      </c>
    </row>
    <row r="2077" spans="50:50">
      <c r="AX2077">
        <v>2218</v>
      </c>
    </row>
    <row r="2078" spans="50:50">
      <c r="AX2078">
        <v>2219</v>
      </c>
    </row>
    <row r="2079" spans="50:50">
      <c r="AX2079">
        <v>2220</v>
      </c>
    </row>
    <row r="2080" spans="50:50">
      <c r="AX2080">
        <v>2221</v>
      </c>
    </row>
    <row r="2081" spans="50:50">
      <c r="AX2081">
        <v>2222</v>
      </c>
    </row>
    <row r="2082" spans="50:50">
      <c r="AX2082">
        <v>2223</v>
      </c>
    </row>
    <row r="2083" spans="50:50">
      <c r="AX2083">
        <v>2224</v>
      </c>
    </row>
    <row r="2084" spans="50:50">
      <c r="AX2084">
        <v>2225</v>
      </c>
    </row>
    <row r="2085" spans="50:50">
      <c r="AX2085">
        <v>2226</v>
      </c>
    </row>
    <row r="2086" spans="50:50">
      <c r="AX2086">
        <v>2227</v>
      </c>
    </row>
    <row r="2087" spans="50:50">
      <c r="AX2087">
        <v>2228</v>
      </c>
    </row>
    <row r="2088" spans="50:50">
      <c r="AX2088">
        <v>2229</v>
      </c>
    </row>
    <row r="2089" spans="50:50">
      <c r="AX2089">
        <v>2230</v>
      </c>
    </row>
    <row r="2090" spans="50:50">
      <c r="AX2090">
        <v>2231</v>
      </c>
    </row>
    <row r="2091" spans="50:50">
      <c r="AX2091">
        <v>2232</v>
      </c>
    </row>
    <row r="2092" spans="50:50">
      <c r="AX2092">
        <v>2233</v>
      </c>
    </row>
    <row r="2093" spans="50:50">
      <c r="AX2093">
        <v>2234</v>
      </c>
    </row>
    <row r="2094" spans="50:50">
      <c r="AX2094">
        <v>2235</v>
      </c>
    </row>
    <row r="2095" spans="50:50">
      <c r="AX2095">
        <v>2236</v>
      </c>
    </row>
    <row r="2096" spans="50:50">
      <c r="AX2096">
        <v>2237</v>
      </c>
    </row>
    <row r="2097" spans="50:50">
      <c r="AX2097">
        <v>2238</v>
      </c>
    </row>
    <row r="2098" spans="50:50">
      <c r="AX2098">
        <v>2239</v>
      </c>
    </row>
    <row r="2099" spans="50:50">
      <c r="AX2099">
        <v>2240</v>
      </c>
    </row>
    <row r="2100" spans="50:50">
      <c r="AX2100">
        <v>2241</v>
      </c>
    </row>
    <row r="2101" spans="50:50">
      <c r="AX2101">
        <v>2242</v>
      </c>
    </row>
    <row r="2102" spans="50:50">
      <c r="AX2102">
        <v>2243</v>
      </c>
    </row>
    <row r="2103" spans="50:50">
      <c r="AX2103">
        <v>2244</v>
      </c>
    </row>
    <row r="2104" spans="50:50">
      <c r="AX2104">
        <v>2245</v>
      </c>
    </row>
    <row r="2105" spans="50:50">
      <c r="AX2105">
        <v>2246</v>
      </c>
    </row>
    <row r="2106" spans="50:50">
      <c r="AX2106">
        <v>2247</v>
      </c>
    </row>
    <row r="2107" spans="50:50">
      <c r="AX2107">
        <v>2248</v>
      </c>
    </row>
    <row r="2108" spans="50:50">
      <c r="AX2108">
        <v>2249</v>
      </c>
    </row>
    <row r="2109" spans="50:50">
      <c r="AX2109">
        <v>2250</v>
      </c>
    </row>
    <row r="2110" spans="50:50">
      <c r="AX2110">
        <v>2251</v>
      </c>
    </row>
    <row r="2111" spans="50:50">
      <c r="AX2111">
        <v>2252</v>
      </c>
    </row>
    <row r="2112" spans="50:50">
      <c r="AX2112">
        <v>2253</v>
      </c>
    </row>
    <row r="2113" spans="50:50">
      <c r="AX2113">
        <v>2254</v>
      </c>
    </row>
    <row r="2114" spans="50:50">
      <c r="AX2114">
        <v>2255</v>
      </c>
    </row>
    <row r="2115" spans="50:50">
      <c r="AX2115">
        <v>2256</v>
      </c>
    </row>
    <row r="2116" spans="50:50">
      <c r="AX2116">
        <v>2257</v>
      </c>
    </row>
    <row r="2117" spans="50:50">
      <c r="AX2117">
        <v>2258</v>
      </c>
    </row>
    <row r="2118" spans="50:50">
      <c r="AX2118">
        <v>2259</v>
      </c>
    </row>
    <row r="2119" spans="50:50">
      <c r="AX2119">
        <v>2260</v>
      </c>
    </row>
    <row r="2120" spans="50:50">
      <c r="AX2120">
        <v>2261</v>
      </c>
    </row>
    <row r="2121" spans="50:50">
      <c r="AX2121">
        <v>2262</v>
      </c>
    </row>
    <row r="2122" spans="50:50">
      <c r="AX2122">
        <v>2263</v>
      </c>
    </row>
    <row r="2123" spans="50:50">
      <c r="AX2123">
        <v>2264</v>
      </c>
    </row>
    <row r="2124" spans="50:50">
      <c r="AX2124">
        <v>2265</v>
      </c>
    </row>
    <row r="2125" spans="50:50">
      <c r="AX2125">
        <v>2266</v>
      </c>
    </row>
    <row r="2126" spans="50:50">
      <c r="AX2126">
        <v>2267</v>
      </c>
    </row>
    <row r="2127" spans="50:50">
      <c r="AX2127">
        <v>2268</v>
      </c>
    </row>
    <row r="2128" spans="50:50">
      <c r="AX2128">
        <v>2269</v>
      </c>
    </row>
    <row r="2129" spans="50:50">
      <c r="AX2129">
        <v>2270</v>
      </c>
    </row>
    <row r="2130" spans="50:50">
      <c r="AX2130">
        <v>2271</v>
      </c>
    </row>
    <row r="2131" spans="50:50">
      <c r="AX2131">
        <v>2272</v>
      </c>
    </row>
    <row r="2132" spans="50:50">
      <c r="AX2132">
        <v>2273</v>
      </c>
    </row>
    <row r="2133" spans="50:50">
      <c r="AX2133">
        <v>2274</v>
      </c>
    </row>
    <row r="2134" spans="50:50">
      <c r="AX2134">
        <v>2275</v>
      </c>
    </row>
    <row r="2135" spans="50:50">
      <c r="AX2135">
        <v>2276</v>
      </c>
    </row>
    <row r="2136" spans="50:50">
      <c r="AX2136">
        <v>2277</v>
      </c>
    </row>
    <row r="2137" spans="50:50">
      <c r="AX2137">
        <v>2278</v>
      </c>
    </row>
    <row r="2138" spans="50:50">
      <c r="AX2138">
        <v>2279</v>
      </c>
    </row>
    <row r="2139" spans="50:50">
      <c r="AX2139">
        <v>2280</v>
      </c>
    </row>
    <row r="2140" spans="50:50">
      <c r="AX2140">
        <v>2281</v>
      </c>
    </row>
    <row r="2141" spans="50:50">
      <c r="AX2141">
        <v>2282</v>
      </c>
    </row>
    <row r="2142" spans="50:50">
      <c r="AX2142">
        <v>2283</v>
      </c>
    </row>
    <row r="2143" spans="50:50">
      <c r="AX2143">
        <v>2284</v>
      </c>
    </row>
    <row r="2144" spans="50:50">
      <c r="AX2144">
        <v>2285</v>
      </c>
    </row>
    <row r="2145" spans="50:50">
      <c r="AX2145">
        <v>2286</v>
      </c>
    </row>
    <row r="2146" spans="50:50">
      <c r="AX2146">
        <v>2287</v>
      </c>
    </row>
    <row r="2147" spans="50:50">
      <c r="AX2147">
        <v>2288</v>
      </c>
    </row>
    <row r="2148" spans="50:50">
      <c r="AX2148">
        <v>2289</v>
      </c>
    </row>
    <row r="2149" spans="50:50">
      <c r="AX2149">
        <v>2290</v>
      </c>
    </row>
    <row r="2150" spans="50:50">
      <c r="AX2150">
        <v>2291</v>
      </c>
    </row>
    <row r="2151" spans="50:50">
      <c r="AX2151">
        <v>2292</v>
      </c>
    </row>
    <row r="2152" spans="50:50">
      <c r="AX2152">
        <v>2293</v>
      </c>
    </row>
    <row r="2153" spans="50:50">
      <c r="AX2153">
        <v>2294</v>
      </c>
    </row>
    <row r="2154" spans="50:50">
      <c r="AX2154">
        <v>2295</v>
      </c>
    </row>
    <row r="2155" spans="50:50">
      <c r="AX2155">
        <v>2296</v>
      </c>
    </row>
    <row r="2156" spans="50:50">
      <c r="AX2156">
        <v>2297</v>
      </c>
    </row>
    <row r="2157" spans="50:50">
      <c r="AX2157">
        <v>2298</v>
      </c>
    </row>
    <row r="2158" spans="50:50">
      <c r="AX2158">
        <v>2299</v>
      </c>
    </row>
    <row r="2159" spans="50:50">
      <c r="AX2159">
        <v>2300</v>
      </c>
    </row>
    <row r="2160" spans="50:50">
      <c r="AX2160">
        <v>2301</v>
      </c>
    </row>
    <row r="2161" spans="50:50">
      <c r="AX2161">
        <v>2302</v>
      </c>
    </row>
    <row r="2162" spans="50:50">
      <c r="AX2162">
        <v>2303</v>
      </c>
    </row>
    <row r="2163" spans="50:50">
      <c r="AX2163">
        <v>2304</v>
      </c>
    </row>
    <row r="2164" spans="50:50">
      <c r="AX2164">
        <v>2305</v>
      </c>
    </row>
    <row r="2165" spans="50:50">
      <c r="AX2165">
        <v>2306</v>
      </c>
    </row>
    <row r="2166" spans="50:50">
      <c r="AX2166">
        <v>2307</v>
      </c>
    </row>
    <row r="2167" spans="50:50">
      <c r="AX2167">
        <v>2308</v>
      </c>
    </row>
    <row r="2168" spans="50:50">
      <c r="AX2168">
        <v>2309</v>
      </c>
    </row>
    <row r="2169" spans="50:50">
      <c r="AX2169">
        <v>2310</v>
      </c>
    </row>
    <row r="2170" spans="50:50">
      <c r="AX2170">
        <v>2311</v>
      </c>
    </row>
    <row r="2171" spans="50:50">
      <c r="AX2171">
        <v>2312</v>
      </c>
    </row>
    <row r="2172" spans="50:50">
      <c r="AX2172">
        <v>2313</v>
      </c>
    </row>
    <row r="2173" spans="50:50">
      <c r="AX2173">
        <v>2314</v>
      </c>
    </row>
    <row r="2174" spans="50:50">
      <c r="AX2174">
        <v>2315</v>
      </c>
    </row>
    <row r="2175" spans="50:50">
      <c r="AX2175">
        <v>2316</v>
      </c>
    </row>
    <row r="2176" spans="50:50">
      <c r="AX2176">
        <v>2317</v>
      </c>
    </row>
    <row r="2177" spans="50:50">
      <c r="AX2177">
        <v>2318</v>
      </c>
    </row>
    <row r="2178" spans="50:50">
      <c r="AX2178">
        <v>2319</v>
      </c>
    </row>
    <row r="2179" spans="50:50">
      <c r="AX2179">
        <v>2320</v>
      </c>
    </row>
    <row r="2180" spans="50:50">
      <c r="AX2180">
        <v>2321</v>
      </c>
    </row>
    <row r="2181" spans="50:50">
      <c r="AX2181">
        <v>2322</v>
      </c>
    </row>
    <row r="2182" spans="50:50">
      <c r="AX2182">
        <v>2323</v>
      </c>
    </row>
    <row r="2183" spans="50:50">
      <c r="AX2183">
        <v>2324</v>
      </c>
    </row>
    <row r="2184" spans="50:50">
      <c r="AX2184">
        <v>2325</v>
      </c>
    </row>
    <row r="2185" spans="50:50">
      <c r="AX2185">
        <v>2326</v>
      </c>
    </row>
    <row r="2186" spans="50:50">
      <c r="AX2186">
        <v>2327</v>
      </c>
    </row>
    <row r="2187" spans="50:50">
      <c r="AX2187">
        <v>2328</v>
      </c>
    </row>
    <row r="2188" spans="50:50">
      <c r="AX2188">
        <v>2329</v>
      </c>
    </row>
    <row r="2189" spans="50:50">
      <c r="AX2189">
        <v>2330</v>
      </c>
    </row>
    <row r="2190" spans="50:50">
      <c r="AX2190">
        <v>2331</v>
      </c>
    </row>
    <row r="2191" spans="50:50">
      <c r="AX2191">
        <v>2332</v>
      </c>
    </row>
    <row r="2192" spans="50:50">
      <c r="AX2192">
        <v>2333</v>
      </c>
    </row>
    <row r="2193" spans="50:50">
      <c r="AX2193">
        <v>2334</v>
      </c>
    </row>
    <row r="2194" spans="50:50">
      <c r="AX2194">
        <v>2335</v>
      </c>
    </row>
    <row r="2195" spans="50:50">
      <c r="AX2195">
        <v>2336</v>
      </c>
    </row>
    <row r="2196" spans="50:50">
      <c r="AX2196">
        <v>2337</v>
      </c>
    </row>
    <row r="2197" spans="50:50">
      <c r="AX2197">
        <v>2338</v>
      </c>
    </row>
    <row r="2198" spans="50:50">
      <c r="AX2198">
        <v>2339</v>
      </c>
    </row>
    <row r="2199" spans="50:50">
      <c r="AX2199">
        <v>2340</v>
      </c>
    </row>
    <row r="2200" spans="50:50">
      <c r="AX2200">
        <v>2341</v>
      </c>
    </row>
    <row r="2201" spans="50:50">
      <c r="AX2201">
        <v>2342</v>
      </c>
    </row>
    <row r="2202" spans="50:50">
      <c r="AX2202">
        <v>2343</v>
      </c>
    </row>
    <row r="2203" spans="50:50">
      <c r="AX2203">
        <v>2344</v>
      </c>
    </row>
    <row r="2204" spans="50:50">
      <c r="AX2204">
        <v>2345</v>
      </c>
    </row>
    <row r="2205" spans="50:50">
      <c r="AX2205">
        <v>2346</v>
      </c>
    </row>
    <row r="2206" spans="50:50">
      <c r="AX2206">
        <v>2347</v>
      </c>
    </row>
    <row r="2207" spans="50:50">
      <c r="AX2207">
        <v>2348</v>
      </c>
    </row>
    <row r="2208" spans="50:50">
      <c r="AX2208">
        <v>2349</v>
      </c>
    </row>
    <row r="2209" spans="50:50">
      <c r="AX2209">
        <v>2350</v>
      </c>
    </row>
    <row r="2210" spans="50:50">
      <c r="AX2210">
        <v>2351</v>
      </c>
    </row>
    <row r="2211" spans="50:50">
      <c r="AX2211">
        <v>2352</v>
      </c>
    </row>
    <row r="2212" spans="50:50">
      <c r="AX2212">
        <v>2353</v>
      </c>
    </row>
    <row r="2213" spans="50:50">
      <c r="AX2213">
        <v>2354</v>
      </c>
    </row>
    <row r="2214" spans="50:50">
      <c r="AX2214">
        <v>2355</v>
      </c>
    </row>
    <row r="2215" spans="50:50">
      <c r="AX2215">
        <v>2356</v>
      </c>
    </row>
    <row r="2216" spans="50:50">
      <c r="AX2216">
        <v>2357</v>
      </c>
    </row>
    <row r="2217" spans="50:50">
      <c r="AX2217">
        <v>2358</v>
      </c>
    </row>
    <row r="2218" spans="50:50">
      <c r="AX2218">
        <v>2359</v>
      </c>
    </row>
    <row r="2219" spans="50:50">
      <c r="AX2219">
        <v>2360</v>
      </c>
    </row>
    <row r="2220" spans="50:50">
      <c r="AX2220">
        <v>2361</v>
      </c>
    </row>
    <row r="2221" spans="50:50">
      <c r="AX2221">
        <v>2362</v>
      </c>
    </row>
    <row r="2222" spans="50:50">
      <c r="AX2222">
        <v>2363</v>
      </c>
    </row>
    <row r="2223" spans="50:50">
      <c r="AX2223">
        <v>2364</v>
      </c>
    </row>
    <row r="2224" spans="50:50">
      <c r="AX2224">
        <v>2365</v>
      </c>
    </row>
    <row r="2225" spans="50:50">
      <c r="AX2225">
        <v>2366</v>
      </c>
    </row>
    <row r="2226" spans="50:50">
      <c r="AX2226">
        <v>2367</v>
      </c>
    </row>
    <row r="2227" spans="50:50">
      <c r="AX2227">
        <v>2368</v>
      </c>
    </row>
    <row r="2228" spans="50:50">
      <c r="AX2228">
        <v>2369</v>
      </c>
    </row>
    <row r="2229" spans="50:50">
      <c r="AX2229">
        <v>2370</v>
      </c>
    </row>
    <row r="2230" spans="50:50">
      <c r="AX2230">
        <v>2371</v>
      </c>
    </row>
    <row r="2231" spans="50:50">
      <c r="AX2231">
        <v>2372</v>
      </c>
    </row>
    <row r="2232" spans="50:50">
      <c r="AX2232">
        <v>2373</v>
      </c>
    </row>
    <row r="2233" spans="50:50">
      <c r="AX2233">
        <v>2374</v>
      </c>
    </row>
    <row r="2234" spans="50:50">
      <c r="AX2234">
        <v>2375</v>
      </c>
    </row>
    <row r="2235" spans="50:50">
      <c r="AX2235">
        <v>2376</v>
      </c>
    </row>
    <row r="2236" spans="50:50">
      <c r="AX2236">
        <v>2377</v>
      </c>
    </row>
    <row r="2237" spans="50:50">
      <c r="AX2237">
        <v>2378</v>
      </c>
    </row>
    <row r="2238" spans="50:50">
      <c r="AX2238">
        <v>2379</v>
      </c>
    </row>
    <row r="2239" spans="50:50">
      <c r="AX2239">
        <v>2380</v>
      </c>
    </row>
    <row r="2240" spans="50:50">
      <c r="AX2240">
        <v>2381</v>
      </c>
    </row>
    <row r="2241" spans="50:50">
      <c r="AX2241">
        <v>2382</v>
      </c>
    </row>
    <row r="2242" spans="50:50">
      <c r="AX2242">
        <v>2383</v>
      </c>
    </row>
    <row r="2243" spans="50:50">
      <c r="AX2243">
        <v>2384</v>
      </c>
    </row>
    <row r="2244" spans="50:50">
      <c r="AX2244">
        <v>2385</v>
      </c>
    </row>
    <row r="2245" spans="50:50">
      <c r="AX2245">
        <v>2386</v>
      </c>
    </row>
    <row r="2246" spans="50:50">
      <c r="AX2246">
        <v>2387</v>
      </c>
    </row>
    <row r="2247" spans="50:50">
      <c r="AX2247">
        <v>2388</v>
      </c>
    </row>
    <row r="2248" spans="50:50">
      <c r="AX2248">
        <v>2389</v>
      </c>
    </row>
    <row r="2249" spans="50:50">
      <c r="AX2249">
        <v>2390</v>
      </c>
    </row>
    <row r="2250" spans="50:50">
      <c r="AX2250">
        <v>2391</v>
      </c>
    </row>
    <row r="2251" spans="50:50">
      <c r="AX2251">
        <v>2392</v>
      </c>
    </row>
    <row r="2252" spans="50:50">
      <c r="AX2252">
        <v>2393</v>
      </c>
    </row>
    <row r="2253" spans="50:50">
      <c r="AX2253">
        <v>2394</v>
      </c>
    </row>
    <row r="2254" spans="50:50">
      <c r="AX2254">
        <v>2395</v>
      </c>
    </row>
    <row r="2255" spans="50:50">
      <c r="AX2255">
        <v>2396</v>
      </c>
    </row>
    <row r="2256" spans="50:50">
      <c r="AX2256">
        <v>2397</v>
      </c>
    </row>
    <row r="2257" spans="50:50">
      <c r="AX2257">
        <v>2398</v>
      </c>
    </row>
    <row r="2258" spans="50:50">
      <c r="AX2258">
        <v>2399</v>
      </c>
    </row>
    <row r="2259" spans="50:50">
      <c r="AX2259">
        <v>2400</v>
      </c>
    </row>
    <row r="2260" spans="50:50">
      <c r="AX2260">
        <v>2401</v>
      </c>
    </row>
    <row r="2261" spans="50:50">
      <c r="AX2261">
        <v>2402</v>
      </c>
    </row>
    <row r="2262" spans="50:50">
      <c r="AX2262">
        <v>2403</v>
      </c>
    </row>
    <row r="2263" spans="50:50">
      <c r="AX2263">
        <v>2404</v>
      </c>
    </row>
    <row r="2264" spans="50:50">
      <c r="AX2264">
        <v>2405</v>
      </c>
    </row>
    <row r="2265" spans="50:50">
      <c r="AX2265">
        <v>2406</v>
      </c>
    </row>
    <row r="2266" spans="50:50">
      <c r="AX2266">
        <v>2407</v>
      </c>
    </row>
    <row r="2267" spans="50:50">
      <c r="AX2267">
        <v>2408</v>
      </c>
    </row>
    <row r="2268" spans="50:50">
      <c r="AX2268">
        <v>2409</v>
      </c>
    </row>
    <row r="2269" spans="50:50">
      <c r="AX2269">
        <v>2410</v>
      </c>
    </row>
    <row r="2270" spans="50:50">
      <c r="AX2270">
        <v>2411</v>
      </c>
    </row>
    <row r="2271" spans="50:50">
      <c r="AX2271">
        <v>2412</v>
      </c>
    </row>
    <row r="2272" spans="50:50">
      <c r="AX2272">
        <v>2413</v>
      </c>
    </row>
    <row r="2273" spans="50:50">
      <c r="AX2273">
        <v>2414</v>
      </c>
    </row>
    <row r="2274" spans="50:50">
      <c r="AX2274">
        <v>2415</v>
      </c>
    </row>
    <row r="2275" spans="50:50">
      <c r="AX2275">
        <v>2416</v>
      </c>
    </row>
    <row r="2276" spans="50:50">
      <c r="AX2276">
        <v>2417</v>
      </c>
    </row>
    <row r="2277" spans="50:50">
      <c r="AX2277">
        <v>2418</v>
      </c>
    </row>
    <row r="2278" spans="50:50">
      <c r="AX2278">
        <v>2419</v>
      </c>
    </row>
    <row r="2279" spans="50:50">
      <c r="AX2279">
        <v>2420</v>
      </c>
    </row>
    <row r="2280" spans="50:50">
      <c r="AX2280">
        <v>2421</v>
      </c>
    </row>
    <row r="2281" spans="50:50">
      <c r="AX2281">
        <v>2422</v>
      </c>
    </row>
    <row r="2282" spans="50:50">
      <c r="AX2282">
        <v>2423</v>
      </c>
    </row>
    <row r="2283" spans="50:50">
      <c r="AX2283">
        <v>2424</v>
      </c>
    </row>
    <row r="2284" spans="50:50">
      <c r="AX2284">
        <v>2425</v>
      </c>
    </row>
    <row r="2285" spans="50:50">
      <c r="AX2285">
        <v>2426</v>
      </c>
    </row>
    <row r="2286" spans="50:50">
      <c r="AX2286">
        <v>2427</v>
      </c>
    </row>
    <row r="2287" spans="50:50">
      <c r="AX2287">
        <v>2428</v>
      </c>
    </row>
    <row r="2288" spans="50:50">
      <c r="AX2288">
        <v>2429</v>
      </c>
    </row>
    <row r="2289" spans="50:50">
      <c r="AX2289">
        <v>2430</v>
      </c>
    </row>
    <row r="2290" spans="50:50">
      <c r="AX2290">
        <v>2431</v>
      </c>
    </row>
    <row r="2291" spans="50:50">
      <c r="AX2291">
        <v>2432</v>
      </c>
    </row>
    <row r="2292" spans="50:50">
      <c r="AX2292">
        <v>2433</v>
      </c>
    </row>
    <row r="2293" spans="50:50">
      <c r="AX2293">
        <v>2434</v>
      </c>
    </row>
    <row r="2294" spans="50:50">
      <c r="AX2294">
        <v>2435</v>
      </c>
    </row>
    <row r="2295" spans="50:50">
      <c r="AX2295">
        <v>2436</v>
      </c>
    </row>
    <row r="2296" spans="50:50">
      <c r="AX2296">
        <v>2437</v>
      </c>
    </row>
    <row r="2297" spans="50:50">
      <c r="AX2297">
        <v>2438</v>
      </c>
    </row>
    <row r="2298" spans="50:50">
      <c r="AX2298">
        <v>2439</v>
      </c>
    </row>
    <row r="2299" spans="50:50">
      <c r="AX2299">
        <v>2440</v>
      </c>
    </row>
    <row r="2300" spans="50:50">
      <c r="AX2300">
        <v>2441</v>
      </c>
    </row>
    <row r="2301" spans="50:50">
      <c r="AX2301">
        <v>2442</v>
      </c>
    </row>
    <row r="2302" spans="50:50">
      <c r="AX2302">
        <v>2443</v>
      </c>
    </row>
    <row r="2303" spans="50:50">
      <c r="AX2303">
        <v>2444</v>
      </c>
    </row>
    <row r="2304" spans="50:50">
      <c r="AX2304">
        <v>2445</v>
      </c>
    </row>
    <row r="2305" spans="50:50">
      <c r="AX2305">
        <v>2446</v>
      </c>
    </row>
    <row r="2306" spans="50:50">
      <c r="AX2306">
        <v>2447</v>
      </c>
    </row>
    <row r="2307" spans="50:50">
      <c r="AX2307">
        <v>2448</v>
      </c>
    </row>
    <row r="2308" spans="50:50">
      <c r="AX2308">
        <v>2449</v>
      </c>
    </row>
    <row r="2309" spans="50:50">
      <c r="AX2309">
        <v>2450</v>
      </c>
    </row>
    <row r="2310" spans="50:50">
      <c r="AX2310">
        <v>2451</v>
      </c>
    </row>
    <row r="2311" spans="50:50">
      <c r="AX2311">
        <v>2452</v>
      </c>
    </row>
    <row r="2312" spans="50:50">
      <c r="AX2312">
        <v>2453</v>
      </c>
    </row>
    <row r="2313" spans="50:50">
      <c r="AX2313">
        <v>2454</v>
      </c>
    </row>
    <row r="2314" spans="50:50">
      <c r="AX2314">
        <v>2455</v>
      </c>
    </row>
    <row r="2315" spans="50:50">
      <c r="AX2315">
        <v>2456</v>
      </c>
    </row>
    <row r="2316" spans="50:50">
      <c r="AX2316">
        <v>2457</v>
      </c>
    </row>
    <row r="2317" spans="50:50">
      <c r="AX2317">
        <v>2458</v>
      </c>
    </row>
    <row r="2318" spans="50:50">
      <c r="AX2318">
        <v>2459</v>
      </c>
    </row>
    <row r="2319" spans="50:50">
      <c r="AX2319">
        <v>2460</v>
      </c>
    </row>
    <row r="2320" spans="50:50">
      <c r="AX2320">
        <v>2461</v>
      </c>
    </row>
    <row r="2321" spans="50:50">
      <c r="AX2321">
        <v>2462</v>
      </c>
    </row>
    <row r="2322" spans="50:50">
      <c r="AX2322">
        <v>2463</v>
      </c>
    </row>
    <row r="2323" spans="50:50">
      <c r="AX2323">
        <v>2464</v>
      </c>
    </row>
    <row r="2324" spans="50:50">
      <c r="AX2324">
        <v>2465</v>
      </c>
    </row>
    <row r="2325" spans="50:50">
      <c r="AX2325">
        <v>2466</v>
      </c>
    </row>
    <row r="2326" spans="50:50">
      <c r="AX2326">
        <v>2467</v>
      </c>
    </row>
    <row r="2327" spans="50:50">
      <c r="AX2327">
        <v>2468</v>
      </c>
    </row>
    <row r="2328" spans="50:50">
      <c r="AX2328">
        <v>2469</v>
      </c>
    </row>
    <row r="2329" spans="50:50">
      <c r="AX2329">
        <v>2470</v>
      </c>
    </row>
    <row r="2330" spans="50:50">
      <c r="AX2330">
        <v>2471</v>
      </c>
    </row>
    <row r="2331" spans="50:50">
      <c r="AX2331">
        <v>2472</v>
      </c>
    </row>
    <row r="2332" spans="50:50">
      <c r="AX2332">
        <v>2473</v>
      </c>
    </row>
    <row r="2333" spans="50:50">
      <c r="AX2333">
        <v>2474</v>
      </c>
    </row>
    <row r="2334" spans="50:50">
      <c r="AX2334">
        <v>2475</v>
      </c>
    </row>
    <row r="2335" spans="50:50">
      <c r="AX2335">
        <v>2476</v>
      </c>
    </row>
    <row r="2336" spans="50:50">
      <c r="AX2336">
        <v>2477</v>
      </c>
    </row>
    <row r="2337" spans="50:50">
      <c r="AX2337">
        <v>2478</v>
      </c>
    </row>
    <row r="2338" spans="50:50">
      <c r="AX2338">
        <v>2479</v>
      </c>
    </row>
    <row r="2339" spans="50:50">
      <c r="AX2339">
        <v>2480</v>
      </c>
    </row>
    <row r="2340" spans="50:50">
      <c r="AX2340">
        <v>2481</v>
      </c>
    </row>
    <row r="2341" spans="50:50">
      <c r="AX2341">
        <v>2482</v>
      </c>
    </row>
    <row r="2342" spans="50:50">
      <c r="AX2342">
        <v>2483</v>
      </c>
    </row>
    <row r="2343" spans="50:50">
      <c r="AX2343">
        <v>2484</v>
      </c>
    </row>
    <row r="2344" spans="50:50">
      <c r="AX2344">
        <v>2485</v>
      </c>
    </row>
    <row r="2345" spans="50:50">
      <c r="AX2345">
        <v>2486</v>
      </c>
    </row>
    <row r="2346" spans="50:50">
      <c r="AX2346">
        <v>2487</v>
      </c>
    </row>
    <row r="2347" spans="50:50">
      <c r="AX2347">
        <v>2488</v>
      </c>
    </row>
    <row r="2348" spans="50:50">
      <c r="AX2348">
        <v>2489</v>
      </c>
    </row>
    <row r="2349" spans="50:50">
      <c r="AX2349">
        <v>2490</v>
      </c>
    </row>
    <row r="2350" spans="50:50">
      <c r="AX2350">
        <v>2491</v>
      </c>
    </row>
    <row r="2351" spans="50:50">
      <c r="AX2351">
        <v>2492</v>
      </c>
    </row>
    <row r="2352" spans="50:50">
      <c r="AX2352">
        <v>2493</v>
      </c>
    </row>
    <row r="2353" spans="50:50">
      <c r="AX2353">
        <v>2494</v>
      </c>
    </row>
    <row r="2354" spans="50:50">
      <c r="AX2354">
        <v>2495</v>
      </c>
    </row>
    <row r="2355" spans="50:50">
      <c r="AX2355">
        <v>2496</v>
      </c>
    </row>
    <row r="2356" spans="50:50">
      <c r="AX2356">
        <v>2497</v>
      </c>
    </row>
    <row r="2357" spans="50:50">
      <c r="AX2357">
        <v>2498</v>
      </c>
    </row>
    <row r="2358" spans="50:50">
      <c r="AX2358">
        <v>2499</v>
      </c>
    </row>
    <row r="2359" spans="50:50">
      <c r="AX2359">
        <v>2500</v>
      </c>
    </row>
    <row r="2360" spans="50:50">
      <c r="AX2360">
        <v>2501</v>
      </c>
    </row>
    <row r="2361" spans="50:50">
      <c r="AX2361">
        <v>2502</v>
      </c>
    </row>
    <row r="2362" spans="50:50">
      <c r="AX2362">
        <v>2503</v>
      </c>
    </row>
    <row r="2363" spans="50:50">
      <c r="AX2363">
        <v>2504</v>
      </c>
    </row>
    <row r="2364" spans="50:50">
      <c r="AX2364">
        <v>2505</v>
      </c>
    </row>
    <row r="2365" spans="50:50">
      <c r="AX2365">
        <v>2506</v>
      </c>
    </row>
    <row r="2366" spans="50:50">
      <c r="AX2366">
        <v>2507</v>
      </c>
    </row>
    <row r="2367" spans="50:50">
      <c r="AX2367">
        <v>2508</v>
      </c>
    </row>
    <row r="2368" spans="50:50">
      <c r="AX2368">
        <v>2509</v>
      </c>
    </row>
    <row r="2369" spans="50:50">
      <c r="AX2369">
        <v>2510</v>
      </c>
    </row>
    <row r="2370" spans="50:50">
      <c r="AX2370">
        <v>2511</v>
      </c>
    </row>
    <row r="2371" spans="50:50">
      <c r="AX2371">
        <v>2512</v>
      </c>
    </row>
    <row r="2372" spans="50:50">
      <c r="AX2372">
        <v>2513</v>
      </c>
    </row>
    <row r="2373" spans="50:50">
      <c r="AX2373">
        <v>2514</v>
      </c>
    </row>
    <row r="2374" spans="50:50">
      <c r="AX2374">
        <v>2515</v>
      </c>
    </row>
    <row r="2375" spans="50:50">
      <c r="AX2375">
        <v>2516</v>
      </c>
    </row>
    <row r="2376" spans="50:50">
      <c r="AX2376">
        <v>2517</v>
      </c>
    </row>
    <row r="2377" spans="50:50">
      <c r="AX2377">
        <v>2518</v>
      </c>
    </row>
    <row r="2378" spans="50:50">
      <c r="AX2378">
        <v>2519</v>
      </c>
    </row>
    <row r="2379" spans="50:50">
      <c r="AX2379">
        <v>2520</v>
      </c>
    </row>
    <row r="2380" spans="50:50">
      <c r="AX2380">
        <v>2521</v>
      </c>
    </row>
    <row r="2381" spans="50:50">
      <c r="AX2381">
        <v>2522</v>
      </c>
    </row>
    <row r="2382" spans="50:50">
      <c r="AX2382">
        <v>2523</v>
      </c>
    </row>
    <row r="2383" spans="50:50">
      <c r="AX2383">
        <v>2524</v>
      </c>
    </row>
    <row r="2384" spans="50:50">
      <c r="AX2384">
        <v>2525</v>
      </c>
    </row>
    <row r="2385" spans="50:50">
      <c r="AX2385">
        <v>2526</v>
      </c>
    </row>
    <row r="2386" spans="50:50">
      <c r="AX2386">
        <v>2527</v>
      </c>
    </row>
    <row r="2387" spans="50:50">
      <c r="AX2387">
        <v>2528</v>
      </c>
    </row>
    <row r="2388" spans="50:50">
      <c r="AX2388">
        <v>2529</v>
      </c>
    </row>
    <row r="2389" spans="50:50">
      <c r="AX2389">
        <v>2530</v>
      </c>
    </row>
    <row r="2390" spans="50:50">
      <c r="AX2390">
        <v>2531</v>
      </c>
    </row>
    <row r="2391" spans="50:50">
      <c r="AX2391">
        <v>2532</v>
      </c>
    </row>
    <row r="2392" spans="50:50">
      <c r="AX2392">
        <v>2533</v>
      </c>
    </row>
    <row r="2393" spans="50:50">
      <c r="AX2393">
        <v>2534</v>
      </c>
    </row>
    <row r="2394" spans="50:50">
      <c r="AX2394">
        <v>2535</v>
      </c>
    </row>
    <row r="2395" spans="50:50">
      <c r="AX2395">
        <v>2536</v>
      </c>
    </row>
    <row r="2396" spans="50:50">
      <c r="AX2396">
        <v>2537</v>
      </c>
    </row>
    <row r="2397" spans="50:50">
      <c r="AX2397">
        <v>2538</v>
      </c>
    </row>
    <row r="2398" spans="50:50">
      <c r="AX2398">
        <v>2539</v>
      </c>
    </row>
    <row r="2399" spans="50:50">
      <c r="AX2399">
        <v>2540</v>
      </c>
    </row>
    <row r="2400" spans="50:50">
      <c r="AX2400">
        <v>2541</v>
      </c>
    </row>
    <row r="2401" spans="50:50">
      <c r="AX2401">
        <v>2542</v>
      </c>
    </row>
    <row r="2402" spans="50:50">
      <c r="AX2402">
        <v>2543</v>
      </c>
    </row>
    <row r="2403" spans="50:50">
      <c r="AX2403">
        <v>2544</v>
      </c>
    </row>
    <row r="2404" spans="50:50">
      <c r="AX2404">
        <v>2545</v>
      </c>
    </row>
    <row r="2405" spans="50:50">
      <c r="AX2405">
        <v>2546</v>
      </c>
    </row>
    <row r="2406" spans="50:50">
      <c r="AX2406">
        <v>2547</v>
      </c>
    </row>
    <row r="2407" spans="50:50">
      <c r="AX2407">
        <v>2548</v>
      </c>
    </row>
    <row r="2408" spans="50:50">
      <c r="AX2408">
        <v>2549</v>
      </c>
    </row>
    <row r="2409" spans="50:50">
      <c r="AX2409">
        <v>2550</v>
      </c>
    </row>
    <row r="2410" spans="50:50">
      <c r="AX2410">
        <v>2551</v>
      </c>
    </row>
    <row r="2411" spans="50:50">
      <c r="AX2411">
        <v>2552</v>
      </c>
    </row>
    <row r="2412" spans="50:50">
      <c r="AX2412">
        <v>2553</v>
      </c>
    </row>
    <row r="2413" spans="50:50">
      <c r="AX2413">
        <v>2554</v>
      </c>
    </row>
    <row r="2414" spans="50:50">
      <c r="AX2414">
        <v>2555</v>
      </c>
    </row>
    <row r="2415" spans="50:50">
      <c r="AX2415">
        <v>2556</v>
      </c>
    </row>
    <row r="2416" spans="50:50">
      <c r="AX2416">
        <v>2557</v>
      </c>
    </row>
    <row r="2417" spans="50:50">
      <c r="AX2417">
        <v>2558</v>
      </c>
    </row>
    <row r="2418" spans="50:50">
      <c r="AX2418">
        <v>2559</v>
      </c>
    </row>
    <row r="2419" spans="50:50">
      <c r="AX2419">
        <v>2560</v>
      </c>
    </row>
    <row r="2420" spans="50:50">
      <c r="AX2420">
        <v>2561</v>
      </c>
    </row>
    <row r="2421" spans="50:50">
      <c r="AX2421">
        <v>2562</v>
      </c>
    </row>
    <row r="2422" spans="50:50">
      <c r="AX2422">
        <v>2563</v>
      </c>
    </row>
    <row r="2423" spans="50:50">
      <c r="AX2423">
        <v>2564</v>
      </c>
    </row>
    <row r="2424" spans="50:50">
      <c r="AX2424">
        <v>2565</v>
      </c>
    </row>
    <row r="2425" spans="50:50">
      <c r="AX2425">
        <v>2566</v>
      </c>
    </row>
    <row r="2426" spans="50:50">
      <c r="AX2426">
        <v>2567</v>
      </c>
    </row>
    <row r="2427" spans="50:50">
      <c r="AX2427">
        <v>2568</v>
      </c>
    </row>
    <row r="2428" spans="50:50">
      <c r="AX2428">
        <v>2569</v>
      </c>
    </row>
    <row r="2429" spans="50:50">
      <c r="AX2429">
        <v>2570</v>
      </c>
    </row>
    <row r="2430" spans="50:50">
      <c r="AX2430">
        <v>2571</v>
      </c>
    </row>
    <row r="2431" spans="50:50">
      <c r="AX2431">
        <v>2572</v>
      </c>
    </row>
    <row r="2432" spans="50:50">
      <c r="AX2432">
        <v>2573</v>
      </c>
    </row>
    <row r="2433" spans="50:50">
      <c r="AX2433">
        <v>2574</v>
      </c>
    </row>
    <row r="2434" spans="50:50">
      <c r="AX2434">
        <v>2575</v>
      </c>
    </row>
    <row r="2435" spans="50:50">
      <c r="AX2435">
        <v>2576</v>
      </c>
    </row>
    <row r="2436" spans="50:50">
      <c r="AX2436">
        <v>2577</v>
      </c>
    </row>
    <row r="2437" spans="50:50">
      <c r="AX2437">
        <v>2578</v>
      </c>
    </row>
    <row r="2438" spans="50:50">
      <c r="AX2438">
        <v>2579</v>
      </c>
    </row>
    <row r="2439" spans="50:50">
      <c r="AX2439">
        <v>2580</v>
      </c>
    </row>
    <row r="2440" spans="50:50">
      <c r="AX2440">
        <v>2581</v>
      </c>
    </row>
    <row r="2441" spans="50:50">
      <c r="AX2441">
        <v>2582</v>
      </c>
    </row>
    <row r="2442" spans="50:50">
      <c r="AX2442">
        <v>2583</v>
      </c>
    </row>
    <row r="2443" spans="50:50">
      <c r="AX2443">
        <v>2584</v>
      </c>
    </row>
    <row r="2444" spans="50:50">
      <c r="AX2444">
        <v>2585</v>
      </c>
    </row>
    <row r="2445" spans="50:50">
      <c r="AX2445">
        <v>2586</v>
      </c>
    </row>
    <row r="2446" spans="50:50">
      <c r="AX2446">
        <v>2587</v>
      </c>
    </row>
    <row r="2447" spans="50:50">
      <c r="AX2447">
        <v>2588</v>
      </c>
    </row>
    <row r="2448" spans="50:50">
      <c r="AX2448">
        <v>2589</v>
      </c>
    </row>
    <row r="2449" spans="50:50">
      <c r="AX2449">
        <v>2590</v>
      </c>
    </row>
    <row r="2450" spans="50:50">
      <c r="AX2450">
        <v>2591</v>
      </c>
    </row>
    <row r="2451" spans="50:50">
      <c r="AX2451">
        <v>2592</v>
      </c>
    </row>
    <row r="2452" spans="50:50">
      <c r="AX2452">
        <v>2593</v>
      </c>
    </row>
    <row r="2453" spans="50:50">
      <c r="AX2453">
        <v>2594</v>
      </c>
    </row>
    <row r="2454" spans="50:50">
      <c r="AX2454">
        <v>2595</v>
      </c>
    </row>
    <row r="2455" spans="50:50">
      <c r="AX2455">
        <v>2596</v>
      </c>
    </row>
    <row r="2456" spans="50:50">
      <c r="AX2456">
        <v>2597</v>
      </c>
    </row>
    <row r="2457" spans="50:50">
      <c r="AX2457">
        <v>2598</v>
      </c>
    </row>
    <row r="2458" spans="50:50">
      <c r="AX2458">
        <v>2599</v>
      </c>
    </row>
    <row r="2459" spans="50:50">
      <c r="AX2459">
        <v>2600</v>
      </c>
    </row>
    <row r="2460" spans="50:50">
      <c r="AX2460">
        <v>2601</v>
      </c>
    </row>
    <row r="2461" spans="50:50">
      <c r="AX2461">
        <v>2602</v>
      </c>
    </row>
    <row r="2462" spans="50:50">
      <c r="AX2462">
        <v>2603</v>
      </c>
    </row>
    <row r="2463" spans="50:50">
      <c r="AX2463">
        <v>2604</v>
      </c>
    </row>
    <row r="2464" spans="50:50">
      <c r="AX2464">
        <v>2605</v>
      </c>
    </row>
    <row r="2465" spans="50:50">
      <c r="AX2465">
        <v>2606</v>
      </c>
    </row>
    <row r="2466" spans="50:50">
      <c r="AX2466">
        <v>2607</v>
      </c>
    </row>
    <row r="2467" spans="50:50">
      <c r="AX2467">
        <v>2608</v>
      </c>
    </row>
    <row r="2468" spans="50:50">
      <c r="AX2468">
        <v>2609</v>
      </c>
    </row>
    <row r="2469" spans="50:50">
      <c r="AX2469">
        <v>2610</v>
      </c>
    </row>
    <row r="2470" spans="50:50">
      <c r="AX2470">
        <v>2611</v>
      </c>
    </row>
    <row r="2471" spans="50:50">
      <c r="AX2471">
        <v>2612</v>
      </c>
    </row>
    <row r="2472" spans="50:50">
      <c r="AX2472">
        <v>2613</v>
      </c>
    </row>
    <row r="2473" spans="50:50">
      <c r="AX2473">
        <v>2614</v>
      </c>
    </row>
    <row r="2474" spans="50:50">
      <c r="AX2474">
        <v>2615</v>
      </c>
    </row>
    <row r="2475" spans="50:50">
      <c r="AX2475">
        <v>2616</v>
      </c>
    </row>
    <row r="2476" spans="50:50">
      <c r="AX2476">
        <v>2617</v>
      </c>
    </row>
    <row r="2477" spans="50:50">
      <c r="AX2477">
        <v>2618</v>
      </c>
    </row>
    <row r="2478" spans="50:50">
      <c r="AX2478">
        <v>2619</v>
      </c>
    </row>
    <row r="2479" spans="50:50">
      <c r="AX2479">
        <v>2620</v>
      </c>
    </row>
    <row r="2480" spans="50:50">
      <c r="AX2480">
        <v>2621</v>
      </c>
    </row>
    <row r="2481" spans="50:50">
      <c r="AX2481">
        <v>2622</v>
      </c>
    </row>
    <row r="2482" spans="50:50">
      <c r="AX2482">
        <v>2623</v>
      </c>
    </row>
    <row r="2483" spans="50:50">
      <c r="AX2483">
        <v>2624</v>
      </c>
    </row>
    <row r="2484" spans="50:50">
      <c r="AX2484">
        <v>2625</v>
      </c>
    </row>
    <row r="2485" spans="50:50">
      <c r="AX2485">
        <v>2626</v>
      </c>
    </row>
    <row r="2486" spans="50:50">
      <c r="AX2486">
        <v>2627</v>
      </c>
    </row>
    <row r="2487" spans="50:50">
      <c r="AX2487">
        <v>2628</v>
      </c>
    </row>
    <row r="2488" spans="50:50">
      <c r="AX2488">
        <v>2629</v>
      </c>
    </row>
    <row r="2489" spans="50:50">
      <c r="AX2489">
        <v>2630</v>
      </c>
    </row>
    <row r="2490" spans="50:50">
      <c r="AX2490">
        <v>2631</v>
      </c>
    </row>
    <row r="2491" spans="50:50">
      <c r="AX2491">
        <v>2632</v>
      </c>
    </row>
    <row r="2492" spans="50:50">
      <c r="AX2492">
        <v>2633</v>
      </c>
    </row>
    <row r="2493" spans="50:50">
      <c r="AX2493">
        <v>2634</v>
      </c>
    </row>
    <row r="2494" spans="50:50">
      <c r="AX2494">
        <v>2635</v>
      </c>
    </row>
    <row r="2495" spans="50:50">
      <c r="AX2495">
        <v>2636</v>
      </c>
    </row>
    <row r="2496" spans="50:50">
      <c r="AX2496">
        <v>2637</v>
      </c>
    </row>
    <row r="2497" spans="50:50">
      <c r="AX2497">
        <v>2638</v>
      </c>
    </row>
    <row r="2498" spans="50:50">
      <c r="AX2498">
        <v>2639</v>
      </c>
    </row>
    <row r="2499" spans="50:50">
      <c r="AX2499">
        <v>2640</v>
      </c>
    </row>
    <row r="2500" spans="50:50">
      <c r="AX2500">
        <v>2641</v>
      </c>
    </row>
    <row r="2501" spans="50:50">
      <c r="AX2501">
        <v>2642</v>
      </c>
    </row>
    <row r="2502" spans="50:50">
      <c r="AX2502">
        <v>2643</v>
      </c>
    </row>
    <row r="2503" spans="50:50">
      <c r="AX2503">
        <v>2644</v>
      </c>
    </row>
    <row r="2504" spans="50:50">
      <c r="AX2504">
        <v>2645</v>
      </c>
    </row>
    <row r="2505" spans="50:50">
      <c r="AX2505">
        <v>2646</v>
      </c>
    </row>
    <row r="2506" spans="50:50">
      <c r="AX2506">
        <v>2647</v>
      </c>
    </row>
    <row r="2507" spans="50:50">
      <c r="AX2507">
        <v>2648</v>
      </c>
    </row>
    <row r="2508" spans="50:50">
      <c r="AX2508">
        <v>2649</v>
      </c>
    </row>
    <row r="2509" spans="50:50">
      <c r="AX2509">
        <v>2650</v>
      </c>
    </row>
    <row r="2510" spans="50:50">
      <c r="AX2510">
        <v>2651</v>
      </c>
    </row>
    <row r="2511" spans="50:50">
      <c r="AX2511">
        <v>2652</v>
      </c>
    </row>
    <row r="2512" spans="50:50">
      <c r="AX2512">
        <v>2653</v>
      </c>
    </row>
    <row r="2513" spans="50:50">
      <c r="AX2513">
        <v>2654</v>
      </c>
    </row>
    <row r="2514" spans="50:50">
      <c r="AX2514">
        <v>2655</v>
      </c>
    </row>
    <row r="2515" spans="50:50">
      <c r="AX2515">
        <v>2656</v>
      </c>
    </row>
    <row r="2516" spans="50:50">
      <c r="AX2516">
        <v>2657</v>
      </c>
    </row>
    <row r="2517" spans="50:50">
      <c r="AX2517">
        <v>2658</v>
      </c>
    </row>
    <row r="2518" spans="50:50">
      <c r="AX2518">
        <v>2659</v>
      </c>
    </row>
    <row r="2519" spans="50:50">
      <c r="AX2519">
        <v>2660</v>
      </c>
    </row>
    <row r="2520" spans="50:50">
      <c r="AX2520">
        <v>2661</v>
      </c>
    </row>
    <row r="2521" spans="50:50">
      <c r="AX2521">
        <v>2662</v>
      </c>
    </row>
    <row r="2522" spans="50:50">
      <c r="AX2522">
        <v>2663</v>
      </c>
    </row>
    <row r="2523" spans="50:50">
      <c r="AX2523">
        <v>2664</v>
      </c>
    </row>
    <row r="2524" spans="50:50">
      <c r="AX2524">
        <v>2665</v>
      </c>
    </row>
    <row r="2525" spans="50:50">
      <c r="AX2525">
        <v>2666</v>
      </c>
    </row>
    <row r="2526" spans="50:50">
      <c r="AX2526">
        <v>2667</v>
      </c>
    </row>
    <row r="2527" spans="50:50">
      <c r="AX2527">
        <v>2668</v>
      </c>
    </row>
    <row r="2528" spans="50:50">
      <c r="AX2528">
        <v>2669</v>
      </c>
    </row>
    <row r="2529" spans="50:50">
      <c r="AX2529">
        <v>2670</v>
      </c>
    </row>
    <row r="2530" spans="50:50">
      <c r="AX2530">
        <v>2671</v>
      </c>
    </row>
    <row r="2531" spans="50:50">
      <c r="AX2531">
        <v>2672</v>
      </c>
    </row>
    <row r="2532" spans="50:50">
      <c r="AX2532">
        <v>2673</v>
      </c>
    </row>
    <row r="2533" spans="50:50">
      <c r="AX2533">
        <v>2674</v>
      </c>
    </row>
    <row r="2534" spans="50:50">
      <c r="AX2534">
        <v>2675</v>
      </c>
    </row>
    <row r="2535" spans="50:50">
      <c r="AX2535">
        <v>2676</v>
      </c>
    </row>
    <row r="2536" spans="50:50">
      <c r="AX2536">
        <v>2677</v>
      </c>
    </row>
    <row r="2537" spans="50:50">
      <c r="AX2537">
        <v>2678</v>
      </c>
    </row>
    <row r="2538" spans="50:50">
      <c r="AX2538">
        <v>2679</v>
      </c>
    </row>
    <row r="2539" spans="50:50">
      <c r="AX2539">
        <v>2680</v>
      </c>
    </row>
    <row r="2540" spans="50:50">
      <c r="AX2540">
        <v>2681</v>
      </c>
    </row>
    <row r="2541" spans="50:50">
      <c r="AX2541">
        <v>2682</v>
      </c>
    </row>
    <row r="2542" spans="50:50">
      <c r="AX2542">
        <v>2683</v>
      </c>
    </row>
    <row r="2543" spans="50:50">
      <c r="AX2543">
        <v>2684</v>
      </c>
    </row>
    <row r="2544" spans="50:50">
      <c r="AX2544">
        <v>2685</v>
      </c>
    </row>
    <row r="2545" spans="50:50">
      <c r="AX2545">
        <v>2686</v>
      </c>
    </row>
    <row r="2546" spans="50:50">
      <c r="AX2546">
        <v>2687</v>
      </c>
    </row>
    <row r="2547" spans="50:50">
      <c r="AX2547">
        <v>2688</v>
      </c>
    </row>
    <row r="2548" spans="50:50">
      <c r="AX2548">
        <v>2689</v>
      </c>
    </row>
    <row r="2549" spans="50:50">
      <c r="AX2549">
        <v>2690</v>
      </c>
    </row>
    <row r="2550" spans="50:50">
      <c r="AX2550">
        <v>2691</v>
      </c>
    </row>
    <row r="2551" spans="50:50">
      <c r="AX2551">
        <v>2692</v>
      </c>
    </row>
    <row r="2552" spans="50:50">
      <c r="AX2552">
        <v>2693</v>
      </c>
    </row>
    <row r="2553" spans="50:50">
      <c r="AX2553">
        <v>2694</v>
      </c>
    </row>
    <row r="2554" spans="50:50">
      <c r="AX2554">
        <v>2695</v>
      </c>
    </row>
    <row r="2555" spans="50:50">
      <c r="AX2555">
        <v>2696</v>
      </c>
    </row>
    <row r="2556" spans="50:50">
      <c r="AX2556">
        <v>2697</v>
      </c>
    </row>
    <row r="2557" spans="50:50">
      <c r="AX2557">
        <v>2698</v>
      </c>
    </row>
    <row r="2558" spans="50:50">
      <c r="AX2558">
        <v>2699</v>
      </c>
    </row>
    <row r="2559" spans="50:50">
      <c r="AX2559">
        <v>2700</v>
      </c>
    </row>
    <row r="2560" spans="50:50">
      <c r="AX2560">
        <v>2701</v>
      </c>
    </row>
    <row r="2561" spans="50:50">
      <c r="AX2561">
        <v>2702</v>
      </c>
    </row>
    <row r="2562" spans="50:50">
      <c r="AX2562">
        <v>2703</v>
      </c>
    </row>
    <row r="2563" spans="50:50">
      <c r="AX2563">
        <v>2704</v>
      </c>
    </row>
    <row r="2564" spans="50:50">
      <c r="AX2564">
        <v>2705</v>
      </c>
    </row>
    <row r="2565" spans="50:50">
      <c r="AX2565">
        <v>2706</v>
      </c>
    </row>
    <row r="2566" spans="50:50">
      <c r="AX2566">
        <v>2707</v>
      </c>
    </row>
    <row r="2567" spans="50:50">
      <c r="AX2567">
        <v>2708</v>
      </c>
    </row>
    <row r="2568" spans="50:50">
      <c r="AX2568">
        <v>2709</v>
      </c>
    </row>
    <row r="2569" spans="50:50">
      <c r="AX2569">
        <v>2710</v>
      </c>
    </row>
    <row r="2570" spans="50:50">
      <c r="AX2570">
        <v>2711</v>
      </c>
    </row>
    <row r="2571" spans="50:50">
      <c r="AX2571">
        <v>2712</v>
      </c>
    </row>
    <row r="2572" spans="50:50">
      <c r="AX2572">
        <v>2713</v>
      </c>
    </row>
    <row r="2573" spans="50:50">
      <c r="AX2573">
        <v>2714</v>
      </c>
    </row>
    <row r="2574" spans="50:50">
      <c r="AX2574">
        <v>2715</v>
      </c>
    </row>
    <row r="2575" spans="50:50">
      <c r="AX2575">
        <v>2716</v>
      </c>
    </row>
    <row r="2576" spans="50:50">
      <c r="AX2576">
        <v>2717</v>
      </c>
    </row>
    <row r="2577" spans="50:50">
      <c r="AX2577">
        <v>2718</v>
      </c>
    </row>
    <row r="2578" spans="50:50">
      <c r="AX2578">
        <v>2719</v>
      </c>
    </row>
    <row r="2579" spans="50:50">
      <c r="AX2579">
        <v>2720</v>
      </c>
    </row>
    <row r="2580" spans="50:50">
      <c r="AX2580">
        <v>2721</v>
      </c>
    </row>
    <row r="2581" spans="50:50">
      <c r="AX2581">
        <v>2722</v>
      </c>
    </row>
    <row r="2582" spans="50:50">
      <c r="AX2582">
        <v>2723</v>
      </c>
    </row>
    <row r="2583" spans="50:50">
      <c r="AX2583">
        <v>2724</v>
      </c>
    </row>
    <row r="2584" spans="50:50">
      <c r="AX2584">
        <v>2725</v>
      </c>
    </row>
    <row r="2585" spans="50:50">
      <c r="AX2585">
        <v>2726</v>
      </c>
    </row>
    <row r="2586" spans="50:50">
      <c r="AX2586">
        <v>2727</v>
      </c>
    </row>
    <row r="2587" spans="50:50">
      <c r="AX2587">
        <v>2728</v>
      </c>
    </row>
    <row r="2588" spans="50:50">
      <c r="AX2588">
        <v>2729</v>
      </c>
    </row>
    <row r="2589" spans="50:50">
      <c r="AX2589">
        <v>2730</v>
      </c>
    </row>
    <row r="2590" spans="50:50">
      <c r="AX2590">
        <v>2731</v>
      </c>
    </row>
    <row r="2591" spans="50:50">
      <c r="AX2591">
        <v>2732</v>
      </c>
    </row>
    <row r="2592" spans="50:50">
      <c r="AX2592">
        <v>2733</v>
      </c>
    </row>
    <row r="2593" spans="50:50">
      <c r="AX2593">
        <v>2734</v>
      </c>
    </row>
    <row r="2594" spans="50:50">
      <c r="AX2594">
        <v>2735</v>
      </c>
    </row>
    <row r="2595" spans="50:50">
      <c r="AX2595">
        <v>2736</v>
      </c>
    </row>
    <row r="2596" spans="50:50">
      <c r="AX2596">
        <v>2737</v>
      </c>
    </row>
    <row r="2597" spans="50:50">
      <c r="AX2597">
        <v>2738</v>
      </c>
    </row>
    <row r="2598" spans="50:50">
      <c r="AX2598">
        <v>2739</v>
      </c>
    </row>
    <row r="2599" spans="50:50">
      <c r="AX2599">
        <v>2740</v>
      </c>
    </row>
    <row r="2600" spans="50:50">
      <c r="AX2600">
        <v>2741</v>
      </c>
    </row>
    <row r="2601" spans="50:50">
      <c r="AX2601">
        <v>2742</v>
      </c>
    </row>
    <row r="2602" spans="50:50">
      <c r="AX2602">
        <v>2743</v>
      </c>
    </row>
    <row r="2603" spans="50:50">
      <c r="AX2603">
        <v>2744</v>
      </c>
    </row>
    <row r="2604" spans="50:50">
      <c r="AX2604">
        <v>2745</v>
      </c>
    </row>
    <row r="2605" spans="50:50">
      <c r="AX2605">
        <v>2746</v>
      </c>
    </row>
    <row r="2606" spans="50:50">
      <c r="AX2606">
        <v>2747</v>
      </c>
    </row>
    <row r="2607" spans="50:50">
      <c r="AX2607">
        <v>2748</v>
      </c>
    </row>
    <row r="2608" spans="50:50">
      <c r="AX2608">
        <v>2749</v>
      </c>
    </row>
    <row r="2609" spans="50:50">
      <c r="AX2609">
        <v>2750</v>
      </c>
    </row>
    <row r="2610" spans="50:50">
      <c r="AX2610">
        <v>2751</v>
      </c>
    </row>
    <row r="2611" spans="50:50">
      <c r="AX2611">
        <v>2752</v>
      </c>
    </row>
    <row r="2612" spans="50:50">
      <c r="AX2612">
        <v>2753</v>
      </c>
    </row>
    <row r="2613" spans="50:50">
      <c r="AX2613">
        <v>2754</v>
      </c>
    </row>
    <row r="2614" spans="50:50">
      <c r="AX2614">
        <v>2755</v>
      </c>
    </row>
    <row r="2615" spans="50:50">
      <c r="AX2615">
        <v>2756</v>
      </c>
    </row>
    <row r="2616" spans="50:50">
      <c r="AX2616">
        <v>2757</v>
      </c>
    </row>
    <row r="2617" spans="50:50">
      <c r="AX2617">
        <v>2758</v>
      </c>
    </row>
    <row r="2618" spans="50:50">
      <c r="AX2618">
        <v>2759</v>
      </c>
    </row>
    <row r="2619" spans="50:50">
      <c r="AX2619">
        <v>2760</v>
      </c>
    </row>
    <row r="2620" spans="50:50">
      <c r="AX2620">
        <v>2761</v>
      </c>
    </row>
    <row r="2621" spans="50:50">
      <c r="AX2621">
        <v>2762</v>
      </c>
    </row>
    <row r="2622" spans="50:50">
      <c r="AX2622">
        <v>2763</v>
      </c>
    </row>
    <row r="2623" spans="50:50">
      <c r="AX2623">
        <v>2764</v>
      </c>
    </row>
    <row r="2624" spans="50:50">
      <c r="AX2624">
        <v>2765</v>
      </c>
    </row>
    <row r="2625" spans="50:50">
      <c r="AX2625">
        <v>2766</v>
      </c>
    </row>
    <row r="2626" spans="50:50">
      <c r="AX2626">
        <v>2767</v>
      </c>
    </row>
    <row r="2627" spans="50:50">
      <c r="AX2627">
        <v>2768</v>
      </c>
    </row>
    <row r="2628" spans="50:50">
      <c r="AX2628">
        <v>2769</v>
      </c>
    </row>
    <row r="2629" spans="50:50">
      <c r="AX2629">
        <v>2770</v>
      </c>
    </row>
    <row r="2630" spans="50:50">
      <c r="AX2630">
        <v>2771</v>
      </c>
    </row>
    <row r="2631" spans="50:50">
      <c r="AX2631">
        <v>2772</v>
      </c>
    </row>
    <row r="2632" spans="50:50">
      <c r="AX2632">
        <v>2773</v>
      </c>
    </row>
    <row r="2633" spans="50:50">
      <c r="AX2633">
        <v>2774</v>
      </c>
    </row>
    <row r="2634" spans="50:50">
      <c r="AX2634">
        <v>2775</v>
      </c>
    </row>
    <row r="2635" spans="50:50">
      <c r="AX2635">
        <v>2776</v>
      </c>
    </row>
    <row r="2636" spans="50:50">
      <c r="AX2636">
        <v>2777</v>
      </c>
    </row>
    <row r="2637" spans="50:50">
      <c r="AX2637">
        <v>2778</v>
      </c>
    </row>
    <row r="2638" spans="50:50">
      <c r="AX2638">
        <v>2779</v>
      </c>
    </row>
    <row r="2639" spans="50:50">
      <c r="AX2639">
        <v>2780</v>
      </c>
    </row>
    <row r="2640" spans="50:50">
      <c r="AX2640">
        <v>2781</v>
      </c>
    </row>
    <row r="2641" spans="50:50">
      <c r="AX2641">
        <v>2782</v>
      </c>
    </row>
    <row r="2642" spans="50:50">
      <c r="AX2642">
        <v>2783</v>
      </c>
    </row>
    <row r="2643" spans="50:50">
      <c r="AX2643">
        <v>2784</v>
      </c>
    </row>
    <row r="2644" spans="50:50">
      <c r="AX2644">
        <v>2785</v>
      </c>
    </row>
    <row r="2645" spans="50:50">
      <c r="AX2645">
        <v>2786</v>
      </c>
    </row>
    <row r="2646" spans="50:50">
      <c r="AX2646">
        <v>2787</v>
      </c>
    </row>
    <row r="2647" spans="50:50">
      <c r="AX2647">
        <v>2788</v>
      </c>
    </row>
    <row r="2648" spans="50:50">
      <c r="AX2648">
        <v>2789</v>
      </c>
    </row>
    <row r="2649" spans="50:50">
      <c r="AX2649">
        <v>2790</v>
      </c>
    </row>
    <row r="2650" spans="50:50">
      <c r="AX2650">
        <v>2791</v>
      </c>
    </row>
    <row r="2651" spans="50:50">
      <c r="AX2651">
        <v>2792</v>
      </c>
    </row>
    <row r="2652" spans="50:50">
      <c r="AX2652">
        <v>2793</v>
      </c>
    </row>
    <row r="2653" spans="50:50">
      <c r="AX2653">
        <v>2794</v>
      </c>
    </row>
    <row r="2654" spans="50:50">
      <c r="AX2654">
        <v>2795</v>
      </c>
    </row>
    <row r="2655" spans="50:50">
      <c r="AX2655">
        <v>2796</v>
      </c>
    </row>
    <row r="2656" spans="50:50">
      <c r="AX2656">
        <v>2797</v>
      </c>
    </row>
    <row r="2657" spans="50:50">
      <c r="AX2657">
        <v>2798</v>
      </c>
    </row>
    <row r="2658" spans="50:50">
      <c r="AX2658">
        <v>2799</v>
      </c>
    </row>
    <row r="2659" spans="50:50">
      <c r="AX2659">
        <v>2800</v>
      </c>
    </row>
    <row r="2660" spans="50:50">
      <c r="AX2660">
        <v>2801</v>
      </c>
    </row>
    <row r="2661" spans="50:50">
      <c r="AX2661">
        <v>2802</v>
      </c>
    </row>
    <row r="2662" spans="50:50">
      <c r="AX2662">
        <v>2803</v>
      </c>
    </row>
    <row r="2663" spans="50:50">
      <c r="AX2663">
        <v>2804</v>
      </c>
    </row>
    <row r="2664" spans="50:50">
      <c r="AX2664">
        <v>2805</v>
      </c>
    </row>
    <row r="2665" spans="50:50">
      <c r="AX2665">
        <v>2806</v>
      </c>
    </row>
    <row r="2666" spans="50:50">
      <c r="AX2666">
        <v>2807</v>
      </c>
    </row>
    <row r="2667" spans="50:50">
      <c r="AX2667">
        <v>2808</v>
      </c>
    </row>
    <row r="2668" spans="50:50">
      <c r="AX2668">
        <v>2809</v>
      </c>
    </row>
    <row r="2669" spans="50:50">
      <c r="AX2669">
        <v>2810</v>
      </c>
    </row>
    <row r="2670" spans="50:50">
      <c r="AX2670">
        <v>2811</v>
      </c>
    </row>
    <row r="2671" spans="50:50">
      <c r="AX2671">
        <v>2812</v>
      </c>
    </row>
    <row r="2672" spans="50:50">
      <c r="AX2672">
        <v>2813</v>
      </c>
    </row>
    <row r="2673" spans="50:50">
      <c r="AX2673">
        <v>2814</v>
      </c>
    </row>
    <row r="2674" spans="50:50">
      <c r="AX2674">
        <v>2815</v>
      </c>
    </row>
    <row r="2675" spans="50:50">
      <c r="AX2675">
        <v>2816</v>
      </c>
    </row>
    <row r="2676" spans="50:50">
      <c r="AX2676">
        <v>2817</v>
      </c>
    </row>
    <row r="2677" spans="50:50">
      <c r="AX2677">
        <v>2818</v>
      </c>
    </row>
    <row r="2678" spans="50:50">
      <c r="AX2678">
        <v>2819</v>
      </c>
    </row>
    <row r="2679" spans="50:50">
      <c r="AX2679">
        <v>2820</v>
      </c>
    </row>
    <row r="2680" spans="50:50">
      <c r="AX2680">
        <v>2821</v>
      </c>
    </row>
    <row r="2681" spans="50:50">
      <c r="AX2681">
        <v>2822</v>
      </c>
    </row>
    <row r="2682" spans="50:50">
      <c r="AX2682">
        <v>2823</v>
      </c>
    </row>
    <row r="2683" spans="50:50">
      <c r="AX2683">
        <v>2824</v>
      </c>
    </row>
    <row r="2684" spans="50:50">
      <c r="AX2684">
        <v>2825</v>
      </c>
    </row>
    <row r="2685" spans="50:50">
      <c r="AX2685">
        <v>2826</v>
      </c>
    </row>
    <row r="2686" spans="50:50">
      <c r="AX2686">
        <v>2827</v>
      </c>
    </row>
    <row r="2687" spans="50:50">
      <c r="AX2687">
        <v>2828</v>
      </c>
    </row>
    <row r="2688" spans="50:50">
      <c r="AX2688">
        <v>2829</v>
      </c>
    </row>
    <row r="2689" spans="50:50">
      <c r="AX2689">
        <v>2830</v>
      </c>
    </row>
    <row r="2690" spans="50:50">
      <c r="AX2690">
        <v>2831</v>
      </c>
    </row>
    <row r="2691" spans="50:50">
      <c r="AX2691">
        <v>2832</v>
      </c>
    </row>
    <row r="2692" spans="50:50">
      <c r="AX2692">
        <v>2833</v>
      </c>
    </row>
    <row r="2693" spans="50:50">
      <c r="AX2693">
        <v>2834</v>
      </c>
    </row>
    <row r="2694" spans="50:50">
      <c r="AX2694">
        <v>2835</v>
      </c>
    </row>
    <row r="2695" spans="50:50">
      <c r="AX2695">
        <v>2836</v>
      </c>
    </row>
    <row r="2696" spans="50:50">
      <c r="AX2696">
        <v>2837</v>
      </c>
    </row>
    <row r="2697" spans="50:50">
      <c r="AX2697">
        <v>2838</v>
      </c>
    </row>
    <row r="2698" spans="50:50">
      <c r="AX2698">
        <v>2839</v>
      </c>
    </row>
    <row r="2699" spans="50:50">
      <c r="AX2699">
        <v>2840</v>
      </c>
    </row>
    <row r="2700" spans="50:50">
      <c r="AX2700">
        <v>2841</v>
      </c>
    </row>
    <row r="2701" spans="50:50">
      <c r="AX2701">
        <v>2842</v>
      </c>
    </row>
    <row r="2702" spans="50:50">
      <c r="AX2702">
        <v>2843</v>
      </c>
    </row>
    <row r="2703" spans="50:50">
      <c r="AX2703">
        <v>2844</v>
      </c>
    </row>
    <row r="2704" spans="50:50">
      <c r="AX2704">
        <v>2845</v>
      </c>
    </row>
    <row r="2705" spans="50:50">
      <c r="AX2705">
        <v>2846</v>
      </c>
    </row>
    <row r="2706" spans="50:50">
      <c r="AX2706">
        <v>2847</v>
      </c>
    </row>
    <row r="2707" spans="50:50">
      <c r="AX2707">
        <v>2848</v>
      </c>
    </row>
    <row r="2708" spans="50:50">
      <c r="AX2708">
        <v>2849</v>
      </c>
    </row>
    <row r="2709" spans="50:50">
      <c r="AX2709">
        <v>2850</v>
      </c>
    </row>
    <row r="2710" spans="50:50">
      <c r="AX2710">
        <v>2851</v>
      </c>
    </row>
    <row r="2711" spans="50:50">
      <c r="AX2711">
        <v>2852</v>
      </c>
    </row>
    <row r="2712" spans="50:50">
      <c r="AX2712">
        <v>2853</v>
      </c>
    </row>
    <row r="2713" spans="50:50">
      <c r="AX2713">
        <v>2854</v>
      </c>
    </row>
    <row r="2714" spans="50:50">
      <c r="AX2714">
        <v>2855</v>
      </c>
    </row>
    <row r="2715" spans="50:50">
      <c r="AX2715">
        <v>2856</v>
      </c>
    </row>
    <row r="2716" spans="50:50">
      <c r="AX2716">
        <v>2857</v>
      </c>
    </row>
    <row r="2717" spans="50:50">
      <c r="AX2717">
        <v>2858</v>
      </c>
    </row>
    <row r="2718" spans="50:50">
      <c r="AX2718">
        <v>2859</v>
      </c>
    </row>
    <row r="2719" spans="50:50">
      <c r="AX2719">
        <v>2860</v>
      </c>
    </row>
    <row r="2720" spans="50:50">
      <c r="AX2720">
        <v>2861</v>
      </c>
    </row>
    <row r="2721" spans="50:50">
      <c r="AX2721">
        <v>2862</v>
      </c>
    </row>
    <row r="2722" spans="50:50">
      <c r="AX2722">
        <v>2863</v>
      </c>
    </row>
    <row r="2723" spans="50:50">
      <c r="AX2723">
        <v>2864</v>
      </c>
    </row>
    <row r="2724" spans="50:50">
      <c r="AX2724">
        <v>2865</v>
      </c>
    </row>
    <row r="2725" spans="50:50">
      <c r="AX2725">
        <v>2866</v>
      </c>
    </row>
    <row r="2726" spans="50:50">
      <c r="AX2726">
        <v>2867</v>
      </c>
    </row>
    <row r="2727" spans="50:50">
      <c r="AX2727">
        <v>2868</v>
      </c>
    </row>
    <row r="2728" spans="50:50">
      <c r="AX2728">
        <v>2869</v>
      </c>
    </row>
    <row r="2729" spans="50:50">
      <c r="AX2729">
        <v>2870</v>
      </c>
    </row>
    <row r="2730" spans="50:50">
      <c r="AX2730">
        <v>2871</v>
      </c>
    </row>
    <row r="2731" spans="50:50">
      <c r="AX2731">
        <v>2872</v>
      </c>
    </row>
    <row r="2732" spans="50:50">
      <c r="AX2732">
        <v>2873</v>
      </c>
    </row>
    <row r="2733" spans="50:50">
      <c r="AX2733">
        <v>2874</v>
      </c>
    </row>
    <row r="2734" spans="50:50">
      <c r="AX2734">
        <v>2875</v>
      </c>
    </row>
    <row r="2735" spans="50:50">
      <c r="AX2735">
        <v>2876</v>
      </c>
    </row>
    <row r="2736" spans="50:50">
      <c r="AX2736">
        <v>2877</v>
      </c>
    </row>
    <row r="2737" spans="50:50">
      <c r="AX2737">
        <v>2878</v>
      </c>
    </row>
    <row r="2738" spans="50:50">
      <c r="AX2738">
        <v>2879</v>
      </c>
    </row>
    <row r="2739" spans="50:50">
      <c r="AX2739">
        <v>2880</v>
      </c>
    </row>
    <row r="2740" spans="50:50">
      <c r="AX2740">
        <v>2881</v>
      </c>
    </row>
    <row r="2741" spans="50:50">
      <c r="AX2741">
        <v>2882</v>
      </c>
    </row>
    <row r="2742" spans="50:50">
      <c r="AX2742">
        <v>2883</v>
      </c>
    </row>
    <row r="2743" spans="50:50">
      <c r="AX2743">
        <v>2884</v>
      </c>
    </row>
    <row r="2744" spans="50:50">
      <c r="AX2744">
        <v>2885</v>
      </c>
    </row>
    <row r="2745" spans="50:50">
      <c r="AX2745">
        <v>2886</v>
      </c>
    </row>
    <row r="2746" spans="50:50">
      <c r="AX2746">
        <v>2887</v>
      </c>
    </row>
    <row r="2747" spans="50:50">
      <c r="AX2747">
        <v>2888</v>
      </c>
    </row>
    <row r="2748" spans="50:50">
      <c r="AX2748">
        <v>2889</v>
      </c>
    </row>
    <row r="2749" spans="50:50">
      <c r="AX2749">
        <v>2890</v>
      </c>
    </row>
    <row r="2750" spans="50:50">
      <c r="AX2750">
        <v>2891</v>
      </c>
    </row>
    <row r="2751" spans="50:50">
      <c r="AX2751">
        <v>2892</v>
      </c>
    </row>
    <row r="2752" spans="50:50">
      <c r="AX2752">
        <v>2893</v>
      </c>
    </row>
    <row r="2753" spans="50:50">
      <c r="AX2753">
        <v>2894</v>
      </c>
    </row>
    <row r="2754" spans="50:50">
      <c r="AX2754">
        <v>2895</v>
      </c>
    </row>
    <row r="2755" spans="50:50">
      <c r="AX2755">
        <v>2896</v>
      </c>
    </row>
    <row r="2756" spans="50:50">
      <c r="AX2756">
        <v>2897</v>
      </c>
    </row>
    <row r="2757" spans="50:50">
      <c r="AX2757">
        <v>2898</v>
      </c>
    </row>
    <row r="2758" spans="50:50">
      <c r="AX2758">
        <v>2899</v>
      </c>
    </row>
    <row r="2759" spans="50:50">
      <c r="AX2759">
        <v>2900</v>
      </c>
    </row>
    <row r="2760" spans="50:50">
      <c r="AX2760">
        <v>2901</v>
      </c>
    </row>
    <row r="2761" spans="50:50">
      <c r="AX2761">
        <v>2902</v>
      </c>
    </row>
    <row r="2762" spans="50:50">
      <c r="AX2762">
        <v>2903</v>
      </c>
    </row>
    <row r="2763" spans="50:50">
      <c r="AX2763">
        <v>2904</v>
      </c>
    </row>
    <row r="2764" spans="50:50">
      <c r="AX2764">
        <v>2905</v>
      </c>
    </row>
    <row r="2765" spans="50:50">
      <c r="AX2765">
        <v>2906</v>
      </c>
    </row>
    <row r="2766" spans="50:50">
      <c r="AX2766">
        <v>2907</v>
      </c>
    </row>
    <row r="2767" spans="50:50">
      <c r="AX2767">
        <v>2908</v>
      </c>
    </row>
    <row r="2768" spans="50:50">
      <c r="AX2768">
        <v>2909</v>
      </c>
    </row>
    <row r="2769" spans="50:50">
      <c r="AX2769">
        <v>2910</v>
      </c>
    </row>
    <row r="2770" spans="50:50">
      <c r="AX2770">
        <v>2911</v>
      </c>
    </row>
    <row r="2771" spans="50:50">
      <c r="AX2771">
        <v>2912</v>
      </c>
    </row>
    <row r="2772" spans="50:50">
      <c r="AX2772">
        <v>2913</v>
      </c>
    </row>
    <row r="2773" spans="50:50">
      <c r="AX2773">
        <v>2914</v>
      </c>
    </row>
    <row r="2774" spans="50:50">
      <c r="AX2774">
        <v>2915</v>
      </c>
    </row>
    <row r="2775" spans="50:50">
      <c r="AX2775">
        <v>2916</v>
      </c>
    </row>
    <row r="2776" spans="50:50">
      <c r="AX2776">
        <v>2917</v>
      </c>
    </row>
    <row r="2777" spans="50:50">
      <c r="AX2777">
        <v>2918</v>
      </c>
    </row>
    <row r="2778" spans="50:50">
      <c r="AX2778">
        <v>2919</v>
      </c>
    </row>
    <row r="2779" spans="50:50">
      <c r="AX2779">
        <v>2920</v>
      </c>
    </row>
    <row r="2780" spans="50:50">
      <c r="AX2780">
        <v>2921</v>
      </c>
    </row>
    <row r="2781" spans="50:50">
      <c r="AX2781">
        <v>2922</v>
      </c>
    </row>
    <row r="2782" spans="50:50">
      <c r="AX2782">
        <v>2923</v>
      </c>
    </row>
    <row r="2783" spans="50:50">
      <c r="AX2783">
        <v>2924</v>
      </c>
    </row>
    <row r="2784" spans="50:50">
      <c r="AX2784">
        <v>2925</v>
      </c>
    </row>
    <row r="2785" spans="50:50">
      <c r="AX2785">
        <v>2926</v>
      </c>
    </row>
    <row r="2786" spans="50:50">
      <c r="AX2786">
        <v>2927</v>
      </c>
    </row>
    <row r="2787" spans="50:50">
      <c r="AX2787">
        <v>2928</v>
      </c>
    </row>
    <row r="2788" spans="50:50">
      <c r="AX2788">
        <v>2929</v>
      </c>
    </row>
    <row r="2789" spans="50:50">
      <c r="AX2789">
        <v>2930</v>
      </c>
    </row>
    <row r="2790" spans="50:50">
      <c r="AX2790">
        <v>2931</v>
      </c>
    </row>
    <row r="2791" spans="50:50">
      <c r="AX2791">
        <v>2932</v>
      </c>
    </row>
    <row r="2792" spans="50:50">
      <c r="AX2792">
        <v>2933</v>
      </c>
    </row>
    <row r="2793" spans="50:50">
      <c r="AX2793">
        <v>2934</v>
      </c>
    </row>
    <row r="2794" spans="50:50">
      <c r="AX2794">
        <v>2935</v>
      </c>
    </row>
    <row r="2795" spans="50:50">
      <c r="AX2795">
        <v>2936</v>
      </c>
    </row>
    <row r="2796" spans="50:50">
      <c r="AX2796">
        <v>2937</v>
      </c>
    </row>
    <row r="2797" spans="50:50">
      <c r="AX2797">
        <v>2938</v>
      </c>
    </row>
    <row r="2798" spans="50:50">
      <c r="AX2798">
        <v>2939</v>
      </c>
    </row>
    <row r="2799" spans="50:50">
      <c r="AX2799">
        <v>2940</v>
      </c>
    </row>
    <row r="2800" spans="50:50">
      <c r="AX2800">
        <v>2941</v>
      </c>
    </row>
    <row r="2801" spans="50:50">
      <c r="AX2801">
        <v>2942</v>
      </c>
    </row>
    <row r="2802" spans="50:50">
      <c r="AX2802">
        <v>2943</v>
      </c>
    </row>
    <row r="2803" spans="50:50">
      <c r="AX2803">
        <v>2944</v>
      </c>
    </row>
    <row r="2804" spans="50:50">
      <c r="AX2804">
        <v>2945</v>
      </c>
    </row>
    <row r="2805" spans="50:50">
      <c r="AX2805">
        <v>2946</v>
      </c>
    </row>
    <row r="2806" spans="50:50">
      <c r="AX2806">
        <v>2947</v>
      </c>
    </row>
    <row r="2807" spans="50:50">
      <c r="AX2807">
        <v>2948</v>
      </c>
    </row>
    <row r="2808" spans="50:50">
      <c r="AX2808">
        <v>2949</v>
      </c>
    </row>
    <row r="2809" spans="50:50">
      <c r="AX2809">
        <v>2950</v>
      </c>
    </row>
    <row r="2810" spans="50:50">
      <c r="AX2810">
        <v>2951</v>
      </c>
    </row>
    <row r="2811" spans="50:50">
      <c r="AX2811">
        <v>2952</v>
      </c>
    </row>
    <row r="2812" spans="50:50">
      <c r="AX2812">
        <v>2953</v>
      </c>
    </row>
    <row r="2813" spans="50:50">
      <c r="AX2813">
        <v>2954</v>
      </c>
    </row>
    <row r="2814" spans="50:50">
      <c r="AX2814">
        <v>2955</v>
      </c>
    </row>
    <row r="2815" spans="50:50">
      <c r="AX2815">
        <v>2956</v>
      </c>
    </row>
    <row r="2816" spans="50:50">
      <c r="AX2816">
        <v>2957</v>
      </c>
    </row>
    <row r="2817" spans="50:50">
      <c r="AX2817">
        <v>2958</v>
      </c>
    </row>
    <row r="2818" spans="50:50">
      <c r="AX2818">
        <v>2959</v>
      </c>
    </row>
    <row r="2819" spans="50:50">
      <c r="AX2819">
        <v>2960</v>
      </c>
    </row>
    <row r="2820" spans="50:50">
      <c r="AX2820">
        <v>2961</v>
      </c>
    </row>
    <row r="2821" spans="50:50">
      <c r="AX2821">
        <v>2962</v>
      </c>
    </row>
    <row r="2822" spans="50:50">
      <c r="AX2822">
        <v>2963</v>
      </c>
    </row>
    <row r="2823" spans="50:50">
      <c r="AX2823">
        <v>2964</v>
      </c>
    </row>
    <row r="2824" spans="50:50">
      <c r="AX2824">
        <v>2965</v>
      </c>
    </row>
    <row r="2825" spans="50:50">
      <c r="AX2825">
        <v>2966</v>
      </c>
    </row>
    <row r="2826" spans="50:50">
      <c r="AX2826">
        <v>2967</v>
      </c>
    </row>
    <row r="2827" spans="50:50">
      <c r="AX2827">
        <v>2968</v>
      </c>
    </row>
    <row r="2828" spans="50:50">
      <c r="AX2828">
        <v>2969</v>
      </c>
    </row>
    <row r="2829" spans="50:50">
      <c r="AX2829">
        <v>2970</v>
      </c>
    </row>
    <row r="2830" spans="50:50">
      <c r="AX2830">
        <v>2971</v>
      </c>
    </row>
    <row r="2831" spans="50:50">
      <c r="AX2831">
        <v>2972</v>
      </c>
    </row>
    <row r="2832" spans="50:50">
      <c r="AX2832">
        <v>2973</v>
      </c>
    </row>
    <row r="2833" spans="50:50">
      <c r="AX2833">
        <v>2974</v>
      </c>
    </row>
    <row r="2834" spans="50:50">
      <c r="AX2834">
        <v>2975</v>
      </c>
    </row>
    <row r="2835" spans="50:50">
      <c r="AX2835">
        <v>2976</v>
      </c>
    </row>
    <row r="2836" spans="50:50">
      <c r="AX2836">
        <v>2977</v>
      </c>
    </row>
    <row r="2837" spans="50:50">
      <c r="AX2837">
        <v>2978</v>
      </c>
    </row>
    <row r="2838" spans="50:50">
      <c r="AX2838">
        <v>2979</v>
      </c>
    </row>
    <row r="2839" spans="50:50">
      <c r="AX2839">
        <v>2980</v>
      </c>
    </row>
    <row r="2840" spans="50:50">
      <c r="AX2840">
        <v>2981</v>
      </c>
    </row>
    <row r="2841" spans="50:50">
      <c r="AX2841">
        <v>2982</v>
      </c>
    </row>
    <row r="2842" spans="50:50">
      <c r="AX2842">
        <v>2983</v>
      </c>
    </row>
    <row r="2843" spans="50:50">
      <c r="AX2843">
        <v>2984</v>
      </c>
    </row>
    <row r="2844" spans="50:50">
      <c r="AX2844">
        <v>2985</v>
      </c>
    </row>
    <row r="2845" spans="50:50">
      <c r="AX2845">
        <v>2986</v>
      </c>
    </row>
    <row r="2846" spans="50:50">
      <c r="AX2846">
        <v>2987</v>
      </c>
    </row>
    <row r="2847" spans="50:50">
      <c r="AX2847">
        <v>2988</v>
      </c>
    </row>
    <row r="2848" spans="50:50">
      <c r="AX2848">
        <v>2989</v>
      </c>
    </row>
    <row r="2849" spans="50:50">
      <c r="AX2849">
        <v>2990</v>
      </c>
    </row>
    <row r="2850" spans="50:50">
      <c r="AX2850">
        <v>2991</v>
      </c>
    </row>
    <row r="2851" spans="50:50">
      <c r="AX2851">
        <v>2992</v>
      </c>
    </row>
    <row r="2852" spans="50:50">
      <c r="AX2852">
        <v>2993</v>
      </c>
    </row>
    <row r="2853" spans="50:50">
      <c r="AX2853">
        <v>2994</v>
      </c>
    </row>
    <row r="2854" spans="50:50">
      <c r="AX2854">
        <v>2995</v>
      </c>
    </row>
    <row r="2855" spans="50:50">
      <c r="AX2855">
        <v>2996</v>
      </c>
    </row>
    <row r="2856" spans="50:50">
      <c r="AX2856">
        <v>2997</v>
      </c>
    </row>
    <row r="2857" spans="50:50">
      <c r="AX2857">
        <v>2998</v>
      </c>
    </row>
    <row r="2858" spans="50:50">
      <c r="AX2858">
        <v>2999</v>
      </c>
    </row>
    <row r="2859" spans="50:50">
      <c r="AX2859">
        <v>3000</v>
      </c>
    </row>
    <row r="2860" spans="50:50">
      <c r="AX2860">
        <v>3001</v>
      </c>
    </row>
    <row r="2861" spans="50:50">
      <c r="AX2861">
        <v>3002</v>
      </c>
    </row>
    <row r="2862" spans="50:50">
      <c r="AX2862">
        <v>3003</v>
      </c>
    </row>
    <row r="2863" spans="50:50">
      <c r="AX2863">
        <v>3004</v>
      </c>
    </row>
    <row r="2864" spans="50:50">
      <c r="AX2864">
        <v>3005</v>
      </c>
    </row>
    <row r="2865" spans="50:50">
      <c r="AX2865">
        <v>3006</v>
      </c>
    </row>
    <row r="2866" spans="50:50">
      <c r="AX2866">
        <v>3007</v>
      </c>
    </row>
    <row r="2867" spans="50:50">
      <c r="AX2867">
        <v>3008</v>
      </c>
    </row>
    <row r="2868" spans="50:50">
      <c r="AX2868">
        <v>3009</v>
      </c>
    </row>
    <row r="2869" spans="50:50">
      <c r="AX2869">
        <v>3010</v>
      </c>
    </row>
    <row r="2870" spans="50:50">
      <c r="AX2870">
        <v>3011</v>
      </c>
    </row>
    <row r="2871" spans="50:50">
      <c r="AX2871">
        <v>3012</v>
      </c>
    </row>
    <row r="2872" spans="50:50">
      <c r="AX2872">
        <v>3013</v>
      </c>
    </row>
    <row r="2873" spans="50:50">
      <c r="AX2873">
        <v>3014</v>
      </c>
    </row>
    <row r="2874" spans="50:50">
      <c r="AX2874">
        <v>3015</v>
      </c>
    </row>
    <row r="2875" spans="50:50">
      <c r="AX2875">
        <v>3016</v>
      </c>
    </row>
    <row r="2876" spans="50:50">
      <c r="AX2876">
        <v>3017</v>
      </c>
    </row>
    <row r="2877" spans="50:50">
      <c r="AX2877">
        <v>3018</v>
      </c>
    </row>
    <row r="2878" spans="50:50">
      <c r="AX2878">
        <v>3019</v>
      </c>
    </row>
    <row r="2879" spans="50:50">
      <c r="AX2879">
        <v>3020</v>
      </c>
    </row>
    <row r="2880" spans="50:50">
      <c r="AX2880">
        <v>3021</v>
      </c>
    </row>
    <row r="2881" spans="50:50">
      <c r="AX2881">
        <v>3022</v>
      </c>
    </row>
    <row r="2882" spans="50:50">
      <c r="AX2882">
        <v>3023</v>
      </c>
    </row>
    <row r="2883" spans="50:50">
      <c r="AX2883">
        <v>3024</v>
      </c>
    </row>
    <row r="2884" spans="50:50">
      <c r="AX2884">
        <v>3025</v>
      </c>
    </row>
    <row r="2885" spans="50:50">
      <c r="AX2885">
        <v>3026</v>
      </c>
    </row>
    <row r="2886" spans="50:50">
      <c r="AX2886">
        <v>3027</v>
      </c>
    </row>
    <row r="2887" spans="50:50">
      <c r="AX2887">
        <v>3028</v>
      </c>
    </row>
    <row r="2888" spans="50:50">
      <c r="AX2888">
        <v>3029</v>
      </c>
    </row>
    <row r="2889" spans="50:50">
      <c r="AX2889">
        <v>3030</v>
      </c>
    </row>
    <row r="2890" spans="50:50">
      <c r="AX2890">
        <v>3031</v>
      </c>
    </row>
    <row r="2891" spans="50:50">
      <c r="AX2891">
        <v>3032</v>
      </c>
    </row>
    <row r="2892" spans="50:50">
      <c r="AX2892">
        <v>3033</v>
      </c>
    </row>
    <row r="2893" spans="50:50">
      <c r="AX2893">
        <v>3034</v>
      </c>
    </row>
    <row r="2894" spans="50:50">
      <c r="AX2894">
        <v>3035</v>
      </c>
    </row>
    <row r="2895" spans="50:50">
      <c r="AX2895">
        <v>3036</v>
      </c>
    </row>
    <row r="2896" spans="50:50">
      <c r="AX2896">
        <v>3037</v>
      </c>
    </row>
    <row r="2897" spans="50:50">
      <c r="AX2897">
        <v>3038</v>
      </c>
    </row>
    <row r="2898" spans="50:50">
      <c r="AX2898">
        <v>3039</v>
      </c>
    </row>
    <row r="2899" spans="50:50">
      <c r="AX2899">
        <v>3040</v>
      </c>
    </row>
    <row r="2900" spans="50:50">
      <c r="AX2900">
        <v>3041</v>
      </c>
    </row>
    <row r="2901" spans="50:50">
      <c r="AX2901">
        <v>3042</v>
      </c>
    </row>
    <row r="2902" spans="50:50">
      <c r="AX2902">
        <v>3043</v>
      </c>
    </row>
    <row r="2903" spans="50:50">
      <c r="AX2903">
        <v>3044</v>
      </c>
    </row>
    <row r="2904" spans="50:50">
      <c r="AX2904">
        <v>3045</v>
      </c>
    </row>
    <row r="2905" spans="50:50">
      <c r="AX2905">
        <v>3046</v>
      </c>
    </row>
    <row r="2906" spans="50:50">
      <c r="AX2906">
        <v>3047</v>
      </c>
    </row>
    <row r="2907" spans="50:50">
      <c r="AX2907">
        <v>3048</v>
      </c>
    </row>
    <row r="2908" spans="50:50">
      <c r="AX2908">
        <v>3049</v>
      </c>
    </row>
    <row r="2909" spans="50:50">
      <c r="AX2909">
        <v>3050</v>
      </c>
    </row>
    <row r="2910" spans="50:50">
      <c r="AX2910">
        <v>3051</v>
      </c>
    </row>
    <row r="2911" spans="50:50">
      <c r="AX2911">
        <v>3052</v>
      </c>
    </row>
    <row r="2912" spans="50:50">
      <c r="AX2912">
        <v>3053</v>
      </c>
    </row>
    <row r="2913" spans="50:50">
      <c r="AX2913">
        <v>3054</v>
      </c>
    </row>
    <row r="2914" spans="50:50">
      <c r="AX2914">
        <v>3055</v>
      </c>
    </row>
    <row r="2915" spans="50:50">
      <c r="AX2915">
        <v>3056</v>
      </c>
    </row>
    <row r="2916" spans="50:50">
      <c r="AX2916">
        <v>3057</v>
      </c>
    </row>
    <row r="2917" spans="50:50">
      <c r="AX2917">
        <v>3058</v>
      </c>
    </row>
    <row r="2918" spans="50:50">
      <c r="AX2918">
        <v>3059</v>
      </c>
    </row>
    <row r="2919" spans="50:50">
      <c r="AX2919">
        <v>3060</v>
      </c>
    </row>
    <row r="2920" spans="50:50">
      <c r="AX2920">
        <v>3061</v>
      </c>
    </row>
    <row r="2921" spans="50:50">
      <c r="AX2921">
        <v>3062</v>
      </c>
    </row>
    <row r="2922" spans="50:50">
      <c r="AX2922">
        <v>3063</v>
      </c>
    </row>
    <row r="2923" spans="50:50">
      <c r="AX2923">
        <v>3064</v>
      </c>
    </row>
    <row r="2924" spans="50:50">
      <c r="AX2924">
        <v>3065</v>
      </c>
    </row>
    <row r="2925" spans="50:50">
      <c r="AX2925">
        <v>3066</v>
      </c>
    </row>
    <row r="2926" spans="50:50">
      <c r="AX2926">
        <v>3067</v>
      </c>
    </row>
    <row r="2927" spans="50:50">
      <c r="AX2927">
        <v>3068</v>
      </c>
    </row>
    <row r="2928" spans="50:50">
      <c r="AX2928">
        <v>3069</v>
      </c>
    </row>
    <row r="2929" spans="50:50">
      <c r="AX2929">
        <v>3070</v>
      </c>
    </row>
    <row r="2930" spans="50:50">
      <c r="AX2930">
        <v>3071</v>
      </c>
    </row>
    <row r="2931" spans="50:50">
      <c r="AX2931">
        <v>3072</v>
      </c>
    </row>
    <row r="2932" spans="50:50">
      <c r="AX2932">
        <v>3073</v>
      </c>
    </row>
    <row r="2933" spans="50:50">
      <c r="AX2933">
        <v>3074</v>
      </c>
    </row>
    <row r="2934" spans="50:50">
      <c r="AX2934">
        <v>3075</v>
      </c>
    </row>
    <row r="2935" spans="50:50">
      <c r="AX2935">
        <v>3076</v>
      </c>
    </row>
    <row r="2936" spans="50:50">
      <c r="AX2936">
        <v>3077</v>
      </c>
    </row>
    <row r="2937" spans="50:50">
      <c r="AX2937">
        <v>3078</v>
      </c>
    </row>
    <row r="2938" spans="50:50">
      <c r="AX2938">
        <v>3079</v>
      </c>
    </row>
    <row r="2939" spans="50:50">
      <c r="AX2939">
        <v>3080</v>
      </c>
    </row>
    <row r="2940" spans="50:50">
      <c r="AX2940">
        <v>3081</v>
      </c>
    </row>
    <row r="2941" spans="50:50">
      <c r="AX2941">
        <v>3082</v>
      </c>
    </row>
    <row r="2942" spans="50:50">
      <c r="AX2942">
        <v>3083</v>
      </c>
    </row>
    <row r="2943" spans="50:50">
      <c r="AX2943">
        <v>3084</v>
      </c>
    </row>
    <row r="2944" spans="50:50">
      <c r="AX2944">
        <v>3085</v>
      </c>
    </row>
    <row r="2945" spans="50:50">
      <c r="AX2945">
        <v>3086</v>
      </c>
    </row>
    <row r="2946" spans="50:50">
      <c r="AX2946">
        <v>3087</v>
      </c>
    </row>
    <row r="2947" spans="50:50">
      <c r="AX2947">
        <v>3088</v>
      </c>
    </row>
    <row r="2948" spans="50:50">
      <c r="AX2948">
        <v>3089</v>
      </c>
    </row>
    <row r="2949" spans="50:50">
      <c r="AX2949">
        <v>3090</v>
      </c>
    </row>
    <row r="2950" spans="50:50">
      <c r="AX2950">
        <v>3091</v>
      </c>
    </row>
    <row r="2951" spans="50:50">
      <c r="AX2951">
        <v>3092</v>
      </c>
    </row>
    <row r="2952" spans="50:50">
      <c r="AX2952">
        <v>3093</v>
      </c>
    </row>
    <row r="2953" spans="50:50">
      <c r="AX2953">
        <v>3094</v>
      </c>
    </row>
    <row r="2954" spans="50:50">
      <c r="AX2954">
        <v>3095</v>
      </c>
    </row>
    <row r="2955" spans="50:50">
      <c r="AX2955">
        <v>3096</v>
      </c>
    </row>
    <row r="2956" spans="50:50">
      <c r="AX2956">
        <v>3097</v>
      </c>
    </row>
    <row r="2957" spans="50:50">
      <c r="AX2957">
        <v>3098</v>
      </c>
    </row>
    <row r="2958" spans="50:50">
      <c r="AX2958">
        <v>3099</v>
      </c>
    </row>
    <row r="2959" spans="50:50">
      <c r="AX2959">
        <v>3100</v>
      </c>
    </row>
    <row r="2960" spans="50:50">
      <c r="AX2960">
        <v>3101</v>
      </c>
    </row>
    <row r="2961" spans="50:50">
      <c r="AX2961">
        <v>3102</v>
      </c>
    </row>
    <row r="2962" spans="50:50">
      <c r="AX2962">
        <v>3103</v>
      </c>
    </row>
    <row r="2963" spans="50:50">
      <c r="AX2963">
        <v>3104</v>
      </c>
    </row>
    <row r="2964" spans="50:50">
      <c r="AX2964">
        <v>3105</v>
      </c>
    </row>
    <row r="2965" spans="50:50">
      <c r="AX2965">
        <v>3106</v>
      </c>
    </row>
    <row r="2966" spans="50:50">
      <c r="AX2966">
        <v>3107</v>
      </c>
    </row>
    <row r="2967" spans="50:50">
      <c r="AX2967">
        <v>3108</v>
      </c>
    </row>
    <row r="2968" spans="50:50">
      <c r="AX2968">
        <v>3109</v>
      </c>
    </row>
    <row r="2969" spans="50:50">
      <c r="AX2969">
        <v>3110</v>
      </c>
    </row>
    <row r="2970" spans="50:50">
      <c r="AX2970">
        <v>3111</v>
      </c>
    </row>
    <row r="2971" spans="50:50">
      <c r="AX2971">
        <v>3112</v>
      </c>
    </row>
    <row r="2972" spans="50:50">
      <c r="AX2972">
        <v>3113</v>
      </c>
    </row>
    <row r="2973" spans="50:50">
      <c r="AX2973">
        <v>3114</v>
      </c>
    </row>
    <row r="2974" spans="50:50">
      <c r="AX2974">
        <v>3115</v>
      </c>
    </row>
    <row r="2975" spans="50:50">
      <c r="AX2975">
        <v>3116</v>
      </c>
    </row>
    <row r="2976" spans="50:50">
      <c r="AX2976">
        <v>3117</v>
      </c>
    </row>
    <row r="2977" spans="50:50">
      <c r="AX2977">
        <v>3118</v>
      </c>
    </row>
    <row r="2978" spans="50:50">
      <c r="AX2978">
        <v>3119</v>
      </c>
    </row>
    <row r="2979" spans="50:50">
      <c r="AX2979">
        <v>3120</v>
      </c>
    </row>
    <row r="2980" spans="50:50">
      <c r="AX2980">
        <v>3121</v>
      </c>
    </row>
    <row r="2981" spans="50:50">
      <c r="AX2981">
        <v>3122</v>
      </c>
    </row>
    <row r="2982" spans="50:50">
      <c r="AX2982">
        <v>3123</v>
      </c>
    </row>
    <row r="2983" spans="50:50">
      <c r="AX2983">
        <v>3124</v>
      </c>
    </row>
    <row r="2984" spans="50:50">
      <c r="AX2984">
        <v>3125</v>
      </c>
    </row>
    <row r="2985" spans="50:50">
      <c r="AX2985">
        <v>3126</v>
      </c>
    </row>
    <row r="2986" spans="50:50">
      <c r="AX2986">
        <v>3127</v>
      </c>
    </row>
    <row r="2987" spans="50:50">
      <c r="AX2987">
        <v>3128</v>
      </c>
    </row>
    <row r="2988" spans="50:50">
      <c r="AX2988">
        <v>3129</v>
      </c>
    </row>
    <row r="2989" spans="50:50">
      <c r="AX2989">
        <v>3130</v>
      </c>
    </row>
    <row r="2990" spans="50:50">
      <c r="AX2990">
        <v>3131</v>
      </c>
    </row>
    <row r="2991" spans="50:50">
      <c r="AX2991">
        <v>3132</v>
      </c>
    </row>
    <row r="2992" spans="50:50">
      <c r="AX2992">
        <v>3133</v>
      </c>
    </row>
    <row r="2993" spans="50:50">
      <c r="AX2993">
        <v>3134</v>
      </c>
    </row>
    <row r="2994" spans="50:50">
      <c r="AX2994">
        <v>3135</v>
      </c>
    </row>
    <row r="2995" spans="50:50">
      <c r="AX2995">
        <v>3136</v>
      </c>
    </row>
    <row r="2996" spans="50:50">
      <c r="AX2996">
        <v>3137</v>
      </c>
    </row>
    <row r="2997" spans="50:50">
      <c r="AX2997">
        <v>3138</v>
      </c>
    </row>
    <row r="2998" spans="50:50">
      <c r="AX2998">
        <v>3139</v>
      </c>
    </row>
    <row r="2999" spans="50:50">
      <c r="AX2999">
        <v>3140</v>
      </c>
    </row>
    <row r="3000" spans="50:50">
      <c r="AX3000">
        <v>3141</v>
      </c>
    </row>
    <row r="3001" spans="50:50">
      <c r="AX3001">
        <v>3142</v>
      </c>
    </row>
    <row r="3002" spans="50:50">
      <c r="AX3002">
        <v>3143</v>
      </c>
    </row>
    <row r="3003" spans="50:50">
      <c r="AX3003">
        <v>3144</v>
      </c>
    </row>
    <row r="3004" spans="50:50">
      <c r="AX3004">
        <v>3145</v>
      </c>
    </row>
    <row r="3005" spans="50:50">
      <c r="AX3005">
        <v>3146</v>
      </c>
    </row>
    <row r="3006" spans="50:50">
      <c r="AX3006">
        <v>3147</v>
      </c>
    </row>
    <row r="3007" spans="50:50">
      <c r="AX3007">
        <v>3148</v>
      </c>
    </row>
    <row r="3008" spans="50:50">
      <c r="AX3008">
        <v>3149</v>
      </c>
    </row>
    <row r="3009" spans="50:50">
      <c r="AX3009">
        <v>3150</v>
      </c>
    </row>
    <row r="3010" spans="50:50">
      <c r="AX3010">
        <v>3151</v>
      </c>
    </row>
    <row r="3011" spans="50:50">
      <c r="AX3011">
        <v>3152</v>
      </c>
    </row>
    <row r="3012" spans="50:50">
      <c r="AX3012">
        <v>3153</v>
      </c>
    </row>
    <row r="3013" spans="50:50">
      <c r="AX3013">
        <v>3154</v>
      </c>
    </row>
    <row r="3014" spans="50:50">
      <c r="AX3014">
        <v>3155</v>
      </c>
    </row>
    <row r="3015" spans="50:50">
      <c r="AX3015">
        <v>3156</v>
      </c>
    </row>
    <row r="3016" spans="50:50">
      <c r="AX3016">
        <v>3157</v>
      </c>
    </row>
    <row r="3017" spans="50:50">
      <c r="AX3017">
        <v>3158</v>
      </c>
    </row>
    <row r="3018" spans="50:50">
      <c r="AX3018">
        <v>3159</v>
      </c>
    </row>
    <row r="3019" spans="50:50">
      <c r="AX3019">
        <v>3160</v>
      </c>
    </row>
    <row r="3020" spans="50:50">
      <c r="AX3020">
        <v>3161</v>
      </c>
    </row>
    <row r="3021" spans="50:50">
      <c r="AX3021">
        <v>3162</v>
      </c>
    </row>
    <row r="3022" spans="50:50">
      <c r="AX3022">
        <v>3163</v>
      </c>
    </row>
    <row r="3023" spans="50:50">
      <c r="AX3023">
        <v>3164</v>
      </c>
    </row>
    <row r="3024" spans="50:50">
      <c r="AX3024">
        <v>3165</v>
      </c>
    </row>
    <row r="3025" spans="50:50">
      <c r="AX3025">
        <v>3166</v>
      </c>
    </row>
    <row r="3026" spans="50:50">
      <c r="AX3026">
        <v>3167</v>
      </c>
    </row>
    <row r="3027" spans="50:50">
      <c r="AX3027">
        <v>3168</v>
      </c>
    </row>
    <row r="3028" spans="50:50">
      <c r="AX3028">
        <v>3169</v>
      </c>
    </row>
    <row r="3029" spans="50:50">
      <c r="AX3029">
        <v>3170</v>
      </c>
    </row>
    <row r="3030" spans="50:50">
      <c r="AX3030">
        <v>3171</v>
      </c>
    </row>
    <row r="3031" spans="50:50">
      <c r="AX3031">
        <v>3172</v>
      </c>
    </row>
    <row r="3032" spans="50:50">
      <c r="AX3032">
        <v>3173</v>
      </c>
    </row>
    <row r="3033" spans="50:50">
      <c r="AX3033">
        <v>3174</v>
      </c>
    </row>
    <row r="3034" spans="50:50">
      <c r="AX3034">
        <v>3175</v>
      </c>
    </row>
    <row r="3035" spans="50:50">
      <c r="AX3035">
        <v>3176</v>
      </c>
    </row>
    <row r="3036" spans="50:50">
      <c r="AX3036">
        <v>3177</v>
      </c>
    </row>
    <row r="3037" spans="50:50">
      <c r="AX3037">
        <v>3178</v>
      </c>
    </row>
    <row r="3038" spans="50:50">
      <c r="AX3038">
        <v>3179</v>
      </c>
    </row>
    <row r="3039" spans="50:50">
      <c r="AX3039">
        <v>3180</v>
      </c>
    </row>
    <row r="3040" spans="50:50">
      <c r="AX3040">
        <v>3181</v>
      </c>
    </row>
    <row r="3041" spans="50:50">
      <c r="AX3041">
        <v>3182</v>
      </c>
    </row>
    <row r="3042" spans="50:50">
      <c r="AX3042">
        <v>3183</v>
      </c>
    </row>
    <row r="3043" spans="50:50">
      <c r="AX3043">
        <v>3184</v>
      </c>
    </row>
    <row r="3044" spans="50:50">
      <c r="AX3044">
        <v>3185</v>
      </c>
    </row>
    <row r="3045" spans="50:50">
      <c r="AX3045">
        <v>3186</v>
      </c>
    </row>
    <row r="3046" spans="50:50">
      <c r="AX3046">
        <v>3187</v>
      </c>
    </row>
    <row r="3047" spans="50:50">
      <c r="AX3047">
        <v>3188</v>
      </c>
    </row>
    <row r="3048" spans="50:50">
      <c r="AX3048">
        <v>3189</v>
      </c>
    </row>
    <row r="3049" spans="50:50">
      <c r="AX3049">
        <v>3190</v>
      </c>
    </row>
    <row r="3050" spans="50:50">
      <c r="AX3050">
        <v>3191</v>
      </c>
    </row>
    <row r="3051" spans="50:50">
      <c r="AX3051">
        <v>3192</v>
      </c>
    </row>
    <row r="3052" spans="50:50">
      <c r="AX3052">
        <v>3193</v>
      </c>
    </row>
    <row r="3053" spans="50:50">
      <c r="AX3053">
        <v>3194</v>
      </c>
    </row>
    <row r="3054" spans="50:50">
      <c r="AX3054">
        <v>3195</v>
      </c>
    </row>
    <row r="3055" spans="50:50">
      <c r="AX3055">
        <v>3196</v>
      </c>
    </row>
    <row r="3056" spans="50:50">
      <c r="AX3056">
        <v>3197</v>
      </c>
    </row>
    <row r="3057" spans="50:50">
      <c r="AX3057">
        <v>3198</v>
      </c>
    </row>
    <row r="3058" spans="50:50">
      <c r="AX3058">
        <v>3199</v>
      </c>
    </row>
    <row r="3059" spans="50:50">
      <c r="AX3059">
        <v>3200</v>
      </c>
    </row>
    <row r="3060" spans="50:50">
      <c r="AX3060">
        <v>3201</v>
      </c>
    </row>
    <row r="3061" spans="50:50">
      <c r="AX3061">
        <v>3202</v>
      </c>
    </row>
    <row r="3062" spans="50:50">
      <c r="AX3062">
        <v>3203</v>
      </c>
    </row>
    <row r="3063" spans="50:50">
      <c r="AX3063">
        <v>3204</v>
      </c>
    </row>
    <row r="3064" spans="50:50">
      <c r="AX3064">
        <v>3205</v>
      </c>
    </row>
    <row r="3065" spans="50:50">
      <c r="AX3065">
        <v>3206</v>
      </c>
    </row>
    <row r="3066" spans="50:50">
      <c r="AX3066">
        <v>3207</v>
      </c>
    </row>
    <row r="3067" spans="50:50">
      <c r="AX3067">
        <v>3208</v>
      </c>
    </row>
    <row r="3068" spans="50:50">
      <c r="AX3068">
        <v>3209</v>
      </c>
    </row>
    <row r="3069" spans="50:50">
      <c r="AX3069">
        <v>3210</v>
      </c>
    </row>
    <row r="3070" spans="50:50">
      <c r="AX3070">
        <v>3211</v>
      </c>
    </row>
    <row r="3071" spans="50:50">
      <c r="AX3071">
        <v>3212</v>
      </c>
    </row>
    <row r="3072" spans="50:50">
      <c r="AX3072">
        <v>3213</v>
      </c>
    </row>
    <row r="3073" spans="50:50">
      <c r="AX3073">
        <v>3214</v>
      </c>
    </row>
    <row r="3074" spans="50:50">
      <c r="AX3074">
        <v>3215</v>
      </c>
    </row>
    <row r="3075" spans="50:50">
      <c r="AX3075">
        <v>3216</v>
      </c>
    </row>
    <row r="3076" spans="50:50">
      <c r="AX3076">
        <v>3217</v>
      </c>
    </row>
    <row r="3077" spans="50:50">
      <c r="AX3077">
        <v>3218</v>
      </c>
    </row>
    <row r="3078" spans="50:50">
      <c r="AX3078">
        <v>3219</v>
      </c>
    </row>
    <row r="3079" spans="50:50">
      <c r="AX3079">
        <v>3220</v>
      </c>
    </row>
    <row r="3080" spans="50:50">
      <c r="AX3080">
        <v>3221</v>
      </c>
    </row>
    <row r="3081" spans="50:50">
      <c r="AX3081">
        <v>3222</v>
      </c>
    </row>
    <row r="3082" spans="50:50">
      <c r="AX3082">
        <v>3223</v>
      </c>
    </row>
    <row r="3083" spans="50:50">
      <c r="AX3083">
        <v>3224</v>
      </c>
    </row>
    <row r="3084" spans="50:50">
      <c r="AX3084">
        <v>3225</v>
      </c>
    </row>
    <row r="3085" spans="50:50">
      <c r="AX3085">
        <v>3226</v>
      </c>
    </row>
    <row r="3086" spans="50:50">
      <c r="AX3086">
        <v>3227</v>
      </c>
    </row>
    <row r="3087" spans="50:50">
      <c r="AX3087">
        <v>3228</v>
      </c>
    </row>
    <row r="3088" spans="50:50">
      <c r="AX3088">
        <v>3229</v>
      </c>
    </row>
    <row r="3089" spans="50:50">
      <c r="AX3089">
        <v>3230</v>
      </c>
    </row>
    <row r="3090" spans="50:50">
      <c r="AX3090">
        <v>3231</v>
      </c>
    </row>
    <row r="3091" spans="50:50">
      <c r="AX3091">
        <v>3232</v>
      </c>
    </row>
    <row r="3092" spans="50:50">
      <c r="AX3092">
        <v>3233</v>
      </c>
    </row>
    <row r="3093" spans="50:50">
      <c r="AX3093">
        <v>3234</v>
      </c>
    </row>
    <row r="3094" spans="50:50">
      <c r="AX3094">
        <v>3235</v>
      </c>
    </row>
    <row r="3095" spans="50:50">
      <c r="AX3095">
        <v>3236</v>
      </c>
    </row>
    <row r="3096" spans="50:50">
      <c r="AX3096">
        <v>3237</v>
      </c>
    </row>
    <row r="3097" spans="50:50">
      <c r="AX3097">
        <v>3238</v>
      </c>
    </row>
    <row r="3098" spans="50:50">
      <c r="AX3098">
        <v>3239</v>
      </c>
    </row>
    <row r="3099" spans="50:50">
      <c r="AX3099">
        <v>3240</v>
      </c>
    </row>
    <row r="3100" spans="50:50">
      <c r="AX3100">
        <v>3241</v>
      </c>
    </row>
    <row r="3101" spans="50:50">
      <c r="AX3101">
        <v>3242</v>
      </c>
    </row>
    <row r="3102" spans="50:50">
      <c r="AX3102">
        <v>3243</v>
      </c>
    </row>
    <row r="3103" spans="50:50">
      <c r="AX3103">
        <v>3244</v>
      </c>
    </row>
    <row r="3104" spans="50:50">
      <c r="AX3104">
        <v>3245</v>
      </c>
    </row>
    <row r="3105" spans="50:50">
      <c r="AX3105">
        <v>3246</v>
      </c>
    </row>
    <row r="3106" spans="50:50">
      <c r="AX3106">
        <v>3247</v>
      </c>
    </row>
    <row r="3107" spans="50:50">
      <c r="AX3107">
        <v>3248</v>
      </c>
    </row>
    <row r="3108" spans="50:50">
      <c r="AX3108">
        <v>3249</v>
      </c>
    </row>
    <row r="3109" spans="50:50">
      <c r="AX3109">
        <v>3250</v>
      </c>
    </row>
    <row r="3110" spans="50:50">
      <c r="AX3110">
        <v>3251</v>
      </c>
    </row>
    <row r="3111" spans="50:50">
      <c r="AX3111">
        <v>3252</v>
      </c>
    </row>
    <row r="3112" spans="50:50">
      <c r="AX3112">
        <v>3253</v>
      </c>
    </row>
    <row r="3113" spans="50:50">
      <c r="AX3113">
        <v>3254</v>
      </c>
    </row>
    <row r="3114" spans="50:50">
      <c r="AX3114">
        <v>3255</v>
      </c>
    </row>
    <row r="3115" spans="50:50">
      <c r="AX3115">
        <v>3256</v>
      </c>
    </row>
    <row r="3116" spans="50:50">
      <c r="AX3116">
        <v>3257</v>
      </c>
    </row>
    <row r="3117" spans="50:50">
      <c r="AX3117">
        <v>3258</v>
      </c>
    </row>
    <row r="3118" spans="50:50">
      <c r="AX3118">
        <v>3259</v>
      </c>
    </row>
    <row r="3119" spans="50:50">
      <c r="AX3119">
        <v>3260</v>
      </c>
    </row>
    <row r="3120" spans="50:50">
      <c r="AX3120">
        <v>3261</v>
      </c>
    </row>
    <row r="3121" spans="50:50">
      <c r="AX3121">
        <v>3262</v>
      </c>
    </row>
    <row r="3122" spans="50:50">
      <c r="AX3122">
        <v>3263</v>
      </c>
    </row>
    <row r="3123" spans="50:50">
      <c r="AX3123">
        <v>3264</v>
      </c>
    </row>
    <row r="3124" spans="50:50">
      <c r="AX3124">
        <v>3265</v>
      </c>
    </row>
    <row r="3125" spans="50:50">
      <c r="AX3125">
        <v>3266</v>
      </c>
    </row>
    <row r="3126" spans="50:50">
      <c r="AX3126">
        <v>3267</v>
      </c>
    </row>
    <row r="3127" spans="50:50">
      <c r="AX3127">
        <v>3268</v>
      </c>
    </row>
    <row r="3128" spans="50:50">
      <c r="AX3128">
        <v>3269</v>
      </c>
    </row>
    <row r="3129" spans="50:50">
      <c r="AX3129">
        <v>3270</v>
      </c>
    </row>
    <row r="3130" spans="50:50">
      <c r="AX3130">
        <v>3271</v>
      </c>
    </row>
    <row r="3131" spans="50:50">
      <c r="AX3131">
        <v>3272</v>
      </c>
    </row>
    <row r="3132" spans="50:50">
      <c r="AX3132">
        <v>3273</v>
      </c>
    </row>
    <row r="3133" spans="50:50">
      <c r="AX3133">
        <v>3274</v>
      </c>
    </row>
    <row r="3134" spans="50:50">
      <c r="AX3134">
        <v>3275</v>
      </c>
    </row>
    <row r="3135" spans="50:50">
      <c r="AX3135">
        <v>3276</v>
      </c>
    </row>
    <row r="3136" spans="50:50">
      <c r="AX3136">
        <v>3277</v>
      </c>
    </row>
    <row r="3137" spans="50:50">
      <c r="AX3137">
        <v>3278</v>
      </c>
    </row>
    <row r="3138" spans="50:50">
      <c r="AX3138">
        <v>3279</v>
      </c>
    </row>
    <row r="3139" spans="50:50">
      <c r="AX3139">
        <v>3280</v>
      </c>
    </row>
    <row r="3140" spans="50:50">
      <c r="AX3140">
        <v>3281</v>
      </c>
    </row>
    <row r="3141" spans="50:50">
      <c r="AX3141">
        <v>3282</v>
      </c>
    </row>
    <row r="3142" spans="50:50">
      <c r="AX3142">
        <v>3283</v>
      </c>
    </row>
    <row r="3143" spans="50:50">
      <c r="AX3143">
        <v>3284</v>
      </c>
    </row>
    <row r="3144" spans="50:50">
      <c r="AX3144">
        <v>3285</v>
      </c>
    </row>
    <row r="3145" spans="50:50">
      <c r="AX3145">
        <v>3286</v>
      </c>
    </row>
    <row r="3146" spans="50:50">
      <c r="AX3146">
        <v>3287</v>
      </c>
    </row>
    <row r="3147" spans="50:50">
      <c r="AX3147">
        <v>3288</v>
      </c>
    </row>
    <row r="3148" spans="50:50">
      <c r="AX3148">
        <v>3289</v>
      </c>
    </row>
    <row r="3149" spans="50:50">
      <c r="AX3149">
        <v>3290</v>
      </c>
    </row>
    <row r="3150" spans="50:50">
      <c r="AX3150">
        <v>3291</v>
      </c>
    </row>
    <row r="3151" spans="50:50">
      <c r="AX3151">
        <v>3292</v>
      </c>
    </row>
    <row r="3152" spans="50:50">
      <c r="AX3152">
        <v>3293</v>
      </c>
    </row>
    <row r="3153" spans="50:50">
      <c r="AX3153">
        <v>3294</v>
      </c>
    </row>
    <row r="3154" spans="50:50">
      <c r="AX3154">
        <v>3295</v>
      </c>
    </row>
    <row r="3155" spans="50:50">
      <c r="AX3155">
        <v>3296</v>
      </c>
    </row>
    <row r="3156" spans="50:50">
      <c r="AX3156">
        <v>3297</v>
      </c>
    </row>
    <row r="3157" spans="50:50">
      <c r="AX3157">
        <v>3298</v>
      </c>
    </row>
    <row r="3158" spans="50:50">
      <c r="AX3158">
        <v>3299</v>
      </c>
    </row>
    <row r="3159" spans="50:50">
      <c r="AX3159">
        <v>3300</v>
      </c>
    </row>
    <row r="3160" spans="50:50">
      <c r="AX3160">
        <v>3301</v>
      </c>
    </row>
    <row r="3161" spans="50:50">
      <c r="AX3161">
        <v>3302</v>
      </c>
    </row>
    <row r="3162" spans="50:50">
      <c r="AX3162">
        <v>3303</v>
      </c>
    </row>
    <row r="3163" spans="50:50">
      <c r="AX3163">
        <v>3304</v>
      </c>
    </row>
    <row r="3164" spans="50:50">
      <c r="AX3164">
        <v>3305</v>
      </c>
    </row>
    <row r="3165" spans="50:50">
      <c r="AX3165">
        <v>3306</v>
      </c>
    </row>
    <row r="3166" spans="50:50">
      <c r="AX3166">
        <v>3307</v>
      </c>
    </row>
    <row r="3167" spans="50:50">
      <c r="AX3167">
        <v>3308</v>
      </c>
    </row>
    <row r="3168" spans="50:50">
      <c r="AX3168">
        <v>3309</v>
      </c>
    </row>
    <row r="3169" spans="50:50">
      <c r="AX3169">
        <v>3310</v>
      </c>
    </row>
    <row r="3170" spans="50:50">
      <c r="AX3170">
        <v>3311</v>
      </c>
    </row>
    <row r="3171" spans="50:50">
      <c r="AX3171">
        <v>3312</v>
      </c>
    </row>
    <row r="3172" spans="50:50">
      <c r="AX3172">
        <v>3313</v>
      </c>
    </row>
    <row r="3173" spans="50:50">
      <c r="AX3173">
        <v>3314</v>
      </c>
    </row>
    <row r="3174" spans="50:50">
      <c r="AX3174">
        <v>3315</v>
      </c>
    </row>
    <row r="3175" spans="50:50">
      <c r="AX3175">
        <v>3316</v>
      </c>
    </row>
    <row r="3176" spans="50:50">
      <c r="AX3176">
        <v>3317</v>
      </c>
    </row>
    <row r="3177" spans="50:50">
      <c r="AX3177">
        <v>3318</v>
      </c>
    </row>
    <row r="3178" spans="50:50">
      <c r="AX3178">
        <v>3319</v>
      </c>
    </row>
    <row r="3179" spans="50:50">
      <c r="AX3179">
        <v>3320</v>
      </c>
    </row>
    <row r="3180" spans="50:50">
      <c r="AX3180">
        <v>3321</v>
      </c>
    </row>
    <row r="3181" spans="50:50">
      <c r="AX3181">
        <v>3322</v>
      </c>
    </row>
    <row r="3182" spans="50:50">
      <c r="AX3182">
        <v>3323</v>
      </c>
    </row>
    <row r="3183" spans="50:50">
      <c r="AX3183">
        <v>3324</v>
      </c>
    </row>
    <row r="3184" spans="50:50">
      <c r="AX3184">
        <v>3325</v>
      </c>
    </row>
    <row r="3185" spans="50:50">
      <c r="AX3185">
        <v>3326</v>
      </c>
    </row>
    <row r="3186" spans="50:50">
      <c r="AX3186">
        <v>3327</v>
      </c>
    </row>
    <row r="3187" spans="50:50">
      <c r="AX3187">
        <v>3328</v>
      </c>
    </row>
    <row r="3188" spans="50:50">
      <c r="AX3188">
        <v>3329</v>
      </c>
    </row>
    <row r="3189" spans="50:50">
      <c r="AX3189">
        <v>3330</v>
      </c>
    </row>
    <row r="3190" spans="50:50">
      <c r="AX3190">
        <v>3331</v>
      </c>
    </row>
    <row r="3191" spans="50:50">
      <c r="AX3191">
        <v>3332</v>
      </c>
    </row>
    <row r="3192" spans="50:50">
      <c r="AX3192">
        <v>3333</v>
      </c>
    </row>
    <row r="3193" spans="50:50">
      <c r="AX3193">
        <v>3334</v>
      </c>
    </row>
    <row r="3194" spans="50:50">
      <c r="AX3194">
        <v>3335</v>
      </c>
    </row>
    <row r="3195" spans="50:50">
      <c r="AX3195">
        <v>3336</v>
      </c>
    </row>
    <row r="3196" spans="50:50">
      <c r="AX3196">
        <v>3337</v>
      </c>
    </row>
    <row r="3197" spans="50:50">
      <c r="AX3197">
        <v>3338</v>
      </c>
    </row>
    <row r="3198" spans="50:50">
      <c r="AX3198">
        <v>3339</v>
      </c>
    </row>
    <row r="3199" spans="50:50">
      <c r="AX3199">
        <v>3340</v>
      </c>
    </row>
    <row r="3200" spans="50:50">
      <c r="AX3200">
        <v>3341</v>
      </c>
    </row>
    <row r="3201" spans="50:50">
      <c r="AX3201">
        <v>3342</v>
      </c>
    </row>
    <row r="3202" spans="50:50">
      <c r="AX3202">
        <v>3343</v>
      </c>
    </row>
    <row r="3203" spans="50:50">
      <c r="AX3203">
        <v>3344</v>
      </c>
    </row>
    <row r="3204" spans="50:50">
      <c r="AX3204">
        <v>3345</v>
      </c>
    </row>
    <row r="3205" spans="50:50">
      <c r="AX3205">
        <v>3346</v>
      </c>
    </row>
    <row r="3206" spans="50:50">
      <c r="AX3206">
        <v>3347</v>
      </c>
    </row>
    <row r="3207" spans="50:50">
      <c r="AX3207">
        <v>3348</v>
      </c>
    </row>
    <row r="3208" spans="50:50">
      <c r="AX3208">
        <v>3349</v>
      </c>
    </row>
    <row r="3209" spans="50:50">
      <c r="AX3209">
        <v>3350</v>
      </c>
    </row>
    <row r="3210" spans="50:50">
      <c r="AX3210">
        <v>3351</v>
      </c>
    </row>
    <row r="3211" spans="50:50">
      <c r="AX3211">
        <v>3352</v>
      </c>
    </row>
    <row r="3212" spans="50:50">
      <c r="AX3212">
        <v>3353</v>
      </c>
    </row>
    <row r="3213" spans="50:50">
      <c r="AX3213">
        <v>3354</v>
      </c>
    </row>
    <row r="3214" spans="50:50">
      <c r="AX3214">
        <v>3355</v>
      </c>
    </row>
    <row r="3215" spans="50:50">
      <c r="AX3215">
        <v>3356</v>
      </c>
    </row>
    <row r="3216" spans="50:50">
      <c r="AX3216">
        <v>3357</v>
      </c>
    </row>
    <row r="3217" spans="50:50">
      <c r="AX3217">
        <v>3358</v>
      </c>
    </row>
    <row r="3218" spans="50:50">
      <c r="AX3218">
        <v>3359</v>
      </c>
    </row>
    <row r="3219" spans="50:50">
      <c r="AX3219">
        <v>3360</v>
      </c>
    </row>
    <row r="3220" spans="50:50">
      <c r="AX3220">
        <v>3361</v>
      </c>
    </row>
    <row r="3221" spans="50:50">
      <c r="AX3221">
        <v>3362</v>
      </c>
    </row>
    <row r="3222" spans="50:50">
      <c r="AX3222">
        <v>3363</v>
      </c>
    </row>
    <row r="3223" spans="50:50">
      <c r="AX3223">
        <v>3364</v>
      </c>
    </row>
    <row r="3224" spans="50:50">
      <c r="AX3224">
        <v>3365</v>
      </c>
    </row>
    <row r="3225" spans="50:50">
      <c r="AX3225">
        <v>3366</v>
      </c>
    </row>
    <row r="3226" spans="50:50">
      <c r="AX3226">
        <v>3367</v>
      </c>
    </row>
    <row r="3227" spans="50:50">
      <c r="AX3227">
        <v>3368</v>
      </c>
    </row>
    <row r="3228" spans="50:50">
      <c r="AX3228">
        <v>3369</v>
      </c>
    </row>
    <row r="3229" spans="50:50">
      <c r="AX3229">
        <v>3370</v>
      </c>
    </row>
    <row r="3230" spans="50:50">
      <c r="AX3230">
        <v>3371</v>
      </c>
    </row>
    <row r="3231" spans="50:50">
      <c r="AX3231">
        <v>3372</v>
      </c>
    </row>
    <row r="3232" spans="50:50">
      <c r="AX3232">
        <v>3373</v>
      </c>
    </row>
    <row r="3233" spans="50:50">
      <c r="AX3233">
        <v>3374</v>
      </c>
    </row>
    <row r="3234" spans="50:50">
      <c r="AX3234">
        <v>3375</v>
      </c>
    </row>
    <row r="3235" spans="50:50">
      <c r="AX3235">
        <v>3376</v>
      </c>
    </row>
    <row r="3236" spans="50:50">
      <c r="AX3236">
        <v>3377</v>
      </c>
    </row>
    <row r="3237" spans="50:50">
      <c r="AX3237">
        <v>3378</v>
      </c>
    </row>
    <row r="3238" spans="50:50">
      <c r="AX3238">
        <v>3379</v>
      </c>
    </row>
    <row r="3239" spans="50:50">
      <c r="AX3239">
        <v>3380</v>
      </c>
    </row>
    <row r="3240" spans="50:50">
      <c r="AX3240">
        <v>3381</v>
      </c>
    </row>
    <row r="3241" spans="50:50">
      <c r="AX3241">
        <v>3382</v>
      </c>
    </row>
    <row r="3242" spans="50:50">
      <c r="AX3242">
        <v>3383</v>
      </c>
    </row>
    <row r="3243" spans="50:50">
      <c r="AX3243">
        <v>3384</v>
      </c>
    </row>
    <row r="3244" spans="50:50">
      <c r="AX3244">
        <v>3385</v>
      </c>
    </row>
    <row r="3245" spans="50:50">
      <c r="AX3245">
        <v>3386</v>
      </c>
    </row>
    <row r="3246" spans="50:50">
      <c r="AX3246">
        <v>3387</v>
      </c>
    </row>
    <row r="3247" spans="50:50">
      <c r="AX3247">
        <v>3388</v>
      </c>
    </row>
    <row r="3248" spans="50:50">
      <c r="AX3248">
        <v>3389</v>
      </c>
    </row>
    <row r="3249" spans="50:50">
      <c r="AX3249">
        <v>3390</v>
      </c>
    </row>
    <row r="3250" spans="50:50">
      <c r="AX3250">
        <v>3391</v>
      </c>
    </row>
    <row r="3251" spans="50:50">
      <c r="AX3251">
        <v>3392</v>
      </c>
    </row>
    <row r="3252" spans="50:50">
      <c r="AX3252">
        <v>3393</v>
      </c>
    </row>
    <row r="3253" spans="50:50">
      <c r="AX3253">
        <v>3394</v>
      </c>
    </row>
    <row r="3254" spans="50:50">
      <c r="AX3254">
        <v>3395</v>
      </c>
    </row>
    <row r="3255" spans="50:50">
      <c r="AX3255">
        <v>3396</v>
      </c>
    </row>
    <row r="3256" spans="50:50">
      <c r="AX3256">
        <v>3397</v>
      </c>
    </row>
    <row r="3257" spans="50:50">
      <c r="AX3257">
        <v>3398</v>
      </c>
    </row>
    <row r="3258" spans="50:50">
      <c r="AX3258">
        <v>3399</v>
      </c>
    </row>
    <row r="3259" spans="50:50">
      <c r="AX3259">
        <v>3400</v>
      </c>
    </row>
    <row r="3260" spans="50:50">
      <c r="AX3260">
        <v>3401</v>
      </c>
    </row>
    <row r="3261" spans="50:50">
      <c r="AX3261">
        <v>3402</v>
      </c>
    </row>
    <row r="3262" spans="50:50">
      <c r="AX3262">
        <v>3403</v>
      </c>
    </row>
    <row r="3263" spans="50:50">
      <c r="AX3263">
        <v>3404</v>
      </c>
    </row>
    <row r="3264" spans="50:50">
      <c r="AX3264">
        <v>3405</v>
      </c>
    </row>
    <row r="3265" spans="50:50">
      <c r="AX3265">
        <v>3406</v>
      </c>
    </row>
    <row r="3266" spans="50:50">
      <c r="AX3266">
        <v>3407</v>
      </c>
    </row>
    <row r="3267" spans="50:50">
      <c r="AX3267">
        <v>3408</v>
      </c>
    </row>
    <row r="3268" spans="50:50">
      <c r="AX3268">
        <v>3409</v>
      </c>
    </row>
    <row r="3269" spans="50:50">
      <c r="AX3269">
        <v>3410</v>
      </c>
    </row>
    <row r="3270" spans="50:50">
      <c r="AX3270">
        <v>3411</v>
      </c>
    </row>
    <row r="3271" spans="50:50">
      <c r="AX3271">
        <v>3412</v>
      </c>
    </row>
    <row r="3272" spans="50:50">
      <c r="AX3272">
        <v>3413</v>
      </c>
    </row>
    <row r="3273" spans="50:50">
      <c r="AX3273">
        <v>3414</v>
      </c>
    </row>
    <row r="3274" spans="50:50">
      <c r="AX3274">
        <v>3415</v>
      </c>
    </row>
    <row r="3275" spans="50:50">
      <c r="AX3275">
        <v>3416</v>
      </c>
    </row>
    <row r="3276" spans="50:50">
      <c r="AX3276">
        <v>3417</v>
      </c>
    </row>
    <row r="3277" spans="50:50">
      <c r="AX3277">
        <v>3418</v>
      </c>
    </row>
    <row r="3278" spans="50:50">
      <c r="AX3278">
        <v>3419</v>
      </c>
    </row>
    <row r="3279" spans="50:50">
      <c r="AX3279">
        <v>3420</v>
      </c>
    </row>
    <row r="3280" spans="50:50">
      <c r="AX3280">
        <v>3421</v>
      </c>
    </row>
    <row r="3281" spans="50:50">
      <c r="AX3281">
        <v>3422</v>
      </c>
    </row>
    <row r="3282" spans="50:50">
      <c r="AX3282">
        <v>3423</v>
      </c>
    </row>
    <row r="3283" spans="50:50">
      <c r="AX3283">
        <v>3424</v>
      </c>
    </row>
    <row r="3284" spans="50:50">
      <c r="AX3284">
        <v>3425</v>
      </c>
    </row>
    <row r="3285" spans="50:50">
      <c r="AX3285">
        <v>3426</v>
      </c>
    </row>
    <row r="3286" spans="50:50">
      <c r="AX3286">
        <v>3427</v>
      </c>
    </row>
    <row r="3287" spans="50:50">
      <c r="AX3287">
        <v>3428</v>
      </c>
    </row>
    <row r="3288" spans="50:50">
      <c r="AX3288">
        <v>3429</v>
      </c>
    </row>
    <row r="3289" spans="50:50">
      <c r="AX3289">
        <v>3430</v>
      </c>
    </row>
    <row r="3290" spans="50:50">
      <c r="AX3290">
        <v>3431</v>
      </c>
    </row>
    <row r="3291" spans="50:50">
      <c r="AX3291">
        <v>3432</v>
      </c>
    </row>
    <row r="3292" spans="50:50">
      <c r="AX3292">
        <v>3433</v>
      </c>
    </row>
    <row r="3293" spans="50:50">
      <c r="AX3293">
        <v>3434</v>
      </c>
    </row>
    <row r="3294" spans="50:50">
      <c r="AX3294">
        <v>3435</v>
      </c>
    </row>
    <row r="3295" spans="50:50">
      <c r="AX3295">
        <v>3436</v>
      </c>
    </row>
    <row r="3296" spans="50:50">
      <c r="AX3296">
        <v>3437</v>
      </c>
    </row>
    <row r="3297" spans="50:50">
      <c r="AX3297">
        <v>3438</v>
      </c>
    </row>
    <row r="3298" spans="50:50">
      <c r="AX3298">
        <v>3439</v>
      </c>
    </row>
    <row r="3299" spans="50:50">
      <c r="AX3299">
        <v>3440</v>
      </c>
    </row>
    <row r="3300" spans="50:50">
      <c r="AX3300">
        <v>3441</v>
      </c>
    </row>
    <row r="3301" spans="50:50">
      <c r="AX3301">
        <v>3442</v>
      </c>
    </row>
    <row r="3302" spans="50:50">
      <c r="AX3302">
        <v>3443</v>
      </c>
    </row>
    <row r="3303" spans="50:50">
      <c r="AX3303">
        <v>3444</v>
      </c>
    </row>
    <row r="3304" spans="50:50">
      <c r="AX3304">
        <v>3445</v>
      </c>
    </row>
    <row r="3305" spans="50:50">
      <c r="AX3305">
        <v>3446</v>
      </c>
    </row>
    <row r="3306" spans="50:50">
      <c r="AX3306">
        <v>3447</v>
      </c>
    </row>
    <row r="3307" spans="50:50">
      <c r="AX3307">
        <v>3448</v>
      </c>
    </row>
    <row r="3308" spans="50:50">
      <c r="AX3308">
        <v>3449</v>
      </c>
    </row>
    <row r="3309" spans="50:50">
      <c r="AX3309">
        <v>3450</v>
      </c>
    </row>
    <row r="3310" spans="50:50">
      <c r="AX3310">
        <v>3451</v>
      </c>
    </row>
    <row r="3311" spans="50:50">
      <c r="AX3311">
        <v>3452</v>
      </c>
    </row>
    <row r="3312" spans="50:50">
      <c r="AX3312">
        <v>3453</v>
      </c>
    </row>
    <row r="3313" spans="50:50">
      <c r="AX3313">
        <v>3454</v>
      </c>
    </row>
    <row r="3314" spans="50:50">
      <c r="AX3314">
        <v>3455</v>
      </c>
    </row>
    <row r="3315" spans="50:50">
      <c r="AX3315">
        <v>3456</v>
      </c>
    </row>
    <row r="3316" spans="50:50">
      <c r="AX3316">
        <v>3457</v>
      </c>
    </row>
    <row r="3317" spans="50:50">
      <c r="AX3317">
        <v>3458</v>
      </c>
    </row>
    <row r="3318" spans="50:50">
      <c r="AX3318">
        <v>3459</v>
      </c>
    </row>
    <row r="3319" spans="50:50">
      <c r="AX3319">
        <v>3460</v>
      </c>
    </row>
    <row r="3320" spans="50:50">
      <c r="AX3320">
        <v>3461</v>
      </c>
    </row>
    <row r="3321" spans="50:50">
      <c r="AX3321">
        <v>3462</v>
      </c>
    </row>
    <row r="3322" spans="50:50">
      <c r="AX3322">
        <v>3463</v>
      </c>
    </row>
    <row r="3323" spans="50:50">
      <c r="AX3323">
        <v>3464</v>
      </c>
    </row>
    <row r="3324" spans="50:50">
      <c r="AX3324">
        <v>3465</v>
      </c>
    </row>
    <row r="3325" spans="50:50">
      <c r="AX3325">
        <v>3466</v>
      </c>
    </row>
    <row r="3326" spans="50:50">
      <c r="AX3326">
        <v>3467</v>
      </c>
    </row>
    <row r="3327" spans="50:50">
      <c r="AX3327">
        <v>3468</v>
      </c>
    </row>
    <row r="3328" spans="50:50">
      <c r="AX3328">
        <v>3469</v>
      </c>
    </row>
    <row r="3329" spans="50:50">
      <c r="AX3329">
        <v>3470</v>
      </c>
    </row>
    <row r="3330" spans="50:50">
      <c r="AX3330">
        <v>3471</v>
      </c>
    </row>
    <row r="3331" spans="50:50">
      <c r="AX3331">
        <v>3472</v>
      </c>
    </row>
    <row r="3332" spans="50:50">
      <c r="AX3332">
        <v>3473</v>
      </c>
    </row>
    <row r="3333" spans="50:50">
      <c r="AX3333">
        <v>3474</v>
      </c>
    </row>
    <row r="3334" spans="50:50">
      <c r="AX3334">
        <v>3475</v>
      </c>
    </row>
    <row r="3335" spans="50:50">
      <c r="AX3335">
        <v>3476</v>
      </c>
    </row>
    <row r="3336" spans="50:50">
      <c r="AX3336">
        <v>3477</v>
      </c>
    </row>
    <row r="3337" spans="50:50">
      <c r="AX3337">
        <v>3478</v>
      </c>
    </row>
    <row r="3338" spans="50:50">
      <c r="AX3338">
        <v>3479</v>
      </c>
    </row>
    <row r="3339" spans="50:50">
      <c r="AX3339">
        <v>3480</v>
      </c>
    </row>
    <row r="3340" spans="50:50">
      <c r="AX3340">
        <v>3481</v>
      </c>
    </row>
    <row r="3341" spans="50:50">
      <c r="AX3341">
        <v>3482</v>
      </c>
    </row>
    <row r="3342" spans="50:50">
      <c r="AX3342">
        <v>3483</v>
      </c>
    </row>
    <row r="3343" spans="50:50">
      <c r="AX3343">
        <v>3484</v>
      </c>
    </row>
    <row r="3344" spans="50:50">
      <c r="AX3344">
        <v>3485</v>
      </c>
    </row>
    <row r="3345" spans="50:50">
      <c r="AX3345">
        <v>3486</v>
      </c>
    </row>
    <row r="3346" spans="50:50">
      <c r="AX3346">
        <v>3487</v>
      </c>
    </row>
    <row r="3347" spans="50:50">
      <c r="AX3347">
        <v>3488</v>
      </c>
    </row>
    <row r="3348" spans="50:50">
      <c r="AX3348">
        <v>3489</v>
      </c>
    </row>
    <row r="3349" spans="50:50">
      <c r="AX3349">
        <v>3490</v>
      </c>
    </row>
    <row r="3350" spans="50:50">
      <c r="AX3350">
        <v>3491</v>
      </c>
    </row>
    <row r="3351" spans="50:50">
      <c r="AX3351">
        <v>3492</v>
      </c>
    </row>
    <row r="3352" spans="50:50">
      <c r="AX3352">
        <v>3493</v>
      </c>
    </row>
    <row r="3353" spans="50:50">
      <c r="AX3353">
        <v>3494</v>
      </c>
    </row>
    <row r="3354" spans="50:50">
      <c r="AX3354">
        <v>3495</v>
      </c>
    </row>
    <row r="3355" spans="50:50">
      <c r="AX3355">
        <v>3496</v>
      </c>
    </row>
    <row r="3356" spans="50:50">
      <c r="AX3356">
        <v>3497</v>
      </c>
    </row>
    <row r="3357" spans="50:50">
      <c r="AX3357">
        <v>3498</v>
      </c>
    </row>
    <row r="3358" spans="50:50">
      <c r="AX3358">
        <v>3499</v>
      </c>
    </row>
    <row r="3359" spans="50:50">
      <c r="AX3359">
        <v>3500</v>
      </c>
    </row>
    <row r="3360" spans="50:50">
      <c r="AX3360">
        <v>3501</v>
      </c>
    </row>
    <row r="3361" spans="50:50">
      <c r="AX3361">
        <v>3502</v>
      </c>
    </row>
    <row r="3362" spans="50:50">
      <c r="AX3362">
        <v>3503</v>
      </c>
    </row>
    <row r="3363" spans="50:50">
      <c r="AX3363">
        <v>3504</v>
      </c>
    </row>
    <row r="3364" spans="50:50">
      <c r="AX3364">
        <v>3505</v>
      </c>
    </row>
    <row r="3365" spans="50:50">
      <c r="AX3365">
        <v>3506</v>
      </c>
    </row>
    <row r="3366" spans="50:50">
      <c r="AX3366">
        <v>3507</v>
      </c>
    </row>
    <row r="3367" spans="50:50">
      <c r="AX3367">
        <v>3508</v>
      </c>
    </row>
    <row r="3368" spans="50:50">
      <c r="AX3368">
        <v>3509</v>
      </c>
    </row>
    <row r="3369" spans="50:50">
      <c r="AX3369">
        <v>3510</v>
      </c>
    </row>
    <row r="3370" spans="50:50">
      <c r="AX3370">
        <v>3511</v>
      </c>
    </row>
    <row r="3371" spans="50:50">
      <c r="AX3371">
        <v>3512</v>
      </c>
    </row>
    <row r="3372" spans="50:50">
      <c r="AX3372">
        <v>3513</v>
      </c>
    </row>
    <row r="3373" spans="50:50">
      <c r="AX3373">
        <v>3514</v>
      </c>
    </row>
    <row r="3374" spans="50:50">
      <c r="AX3374">
        <v>3515</v>
      </c>
    </row>
    <row r="3375" spans="50:50">
      <c r="AX3375">
        <v>3516</v>
      </c>
    </row>
    <row r="3376" spans="50:50">
      <c r="AX3376">
        <v>3517</v>
      </c>
    </row>
    <row r="3377" spans="50:50">
      <c r="AX3377">
        <v>3518</v>
      </c>
    </row>
    <row r="3378" spans="50:50">
      <c r="AX3378">
        <v>3519</v>
      </c>
    </row>
    <row r="3379" spans="50:50">
      <c r="AX3379">
        <v>3520</v>
      </c>
    </row>
    <row r="3380" spans="50:50">
      <c r="AX3380">
        <v>3521</v>
      </c>
    </row>
    <row r="3381" spans="50:50">
      <c r="AX3381">
        <v>3522</v>
      </c>
    </row>
    <row r="3382" spans="50:50">
      <c r="AX3382">
        <v>3523</v>
      </c>
    </row>
    <row r="3383" spans="50:50">
      <c r="AX3383">
        <v>3524</v>
      </c>
    </row>
    <row r="3384" spans="50:50">
      <c r="AX3384">
        <v>3525</v>
      </c>
    </row>
    <row r="3385" spans="50:50">
      <c r="AX3385">
        <v>3526</v>
      </c>
    </row>
    <row r="3386" spans="50:50">
      <c r="AX3386">
        <v>3527</v>
      </c>
    </row>
    <row r="3387" spans="50:50">
      <c r="AX3387">
        <v>3528</v>
      </c>
    </row>
    <row r="3388" spans="50:50">
      <c r="AX3388">
        <v>3529</v>
      </c>
    </row>
    <row r="3389" spans="50:50">
      <c r="AX3389">
        <v>3530</v>
      </c>
    </row>
    <row r="3390" spans="50:50">
      <c r="AX3390">
        <v>3531</v>
      </c>
    </row>
    <row r="3391" spans="50:50">
      <c r="AX3391">
        <v>3532</v>
      </c>
    </row>
    <row r="3392" spans="50:50">
      <c r="AX3392">
        <v>3533</v>
      </c>
    </row>
    <row r="3393" spans="50:50">
      <c r="AX3393">
        <v>3534</v>
      </c>
    </row>
    <row r="3394" spans="50:50">
      <c r="AX3394">
        <v>3535</v>
      </c>
    </row>
    <row r="3395" spans="50:50">
      <c r="AX3395">
        <v>3536</v>
      </c>
    </row>
    <row r="3396" spans="50:50">
      <c r="AX3396">
        <v>3537</v>
      </c>
    </row>
    <row r="3397" spans="50:50">
      <c r="AX3397">
        <v>3538</v>
      </c>
    </row>
    <row r="3398" spans="50:50">
      <c r="AX3398">
        <v>3539</v>
      </c>
    </row>
    <row r="3399" spans="50:50">
      <c r="AX3399">
        <v>3540</v>
      </c>
    </row>
    <row r="3400" spans="50:50">
      <c r="AX3400">
        <v>3541</v>
      </c>
    </row>
    <row r="3401" spans="50:50">
      <c r="AX3401">
        <v>3542</v>
      </c>
    </row>
    <row r="3402" spans="50:50">
      <c r="AX3402">
        <v>3543</v>
      </c>
    </row>
    <row r="3403" spans="50:50">
      <c r="AX3403">
        <v>3544</v>
      </c>
    </row>
    <row r="3404" spans="50:50">
      <c r="AX3404">
        <v>3545</v>
      </c>
    </row>
    <row r="3405" spans="50:50">
      <c r="AX3405">
        <v>3546</v>
      </c>
    </row>
    <row r="3406" spans="50:50">
      <c r="AX3406">
        <v>3547</v>
      </c>
    </row>
    <row r="3407" spans="50:50">
      <c r="AX3407">
        <v>3548</v>
      </c>
    </row>
    <row r="3408" spans="50:50">
      <c r="AX3408">
        <v>3549</v>
      </c>
    </row>
    <row r="3409" spans="50:50">
      <c r="AX3409">
        <v>3550</v>
      </c>
    </row>
    <row r="3410" spans="50:50">
      <c r="AX3410">
        <v>3551</v>
      </c>
    </row>
    <row r="3411" spans="50:50">
      <c r="AX3411">
        <v>3552</v>
      </c>
    </row>
    <row r="3412" spans="50:50">
      <c r="AX3412">
        <v>3553</v>
      </c>
    </row>
    <row r="3413" spans="50:50">
      <c r="AX3413">
        <v>3554</v>
      </c>
    </row>
    <row r="3414" spans="50:50">
      <c r="AX3414">
        <v>3555</v>
      </c>
    </row>
    <row r="3415" spans="50:50">
      <c r="AX3415">
        <v>3556</v>
      </c>
    </row>
    <row r="3416" spans="50:50">
      <c r="AX3416">
        <v>3557</v>
      </c>
    </row>
    <row r="3417" spans="50:50">
      <c r="AX3417">
        <v>3558</v>
      </c>
    </row>
    <row r="3418" spans="50:50">
      <c r="AX3418">
        <v>3559</v>
      </c>
    </row>
    <row r="3419" spans="50:50">
      <c r="AX3419">
        <v>3560</v>
      </c>
    </row>
    <row r="3420" spans="50:50">
      <c r="AX3420">
        <v>3561</v>
      </c>
    </row>
    <row r="3421" spans="50:50">
      <c r="AX3421">
        <v>3562</v>
      </c>
    </row>
    <row r="3422" spans="50:50">
      <c r="AX3422">
        <v>3563</v>
      </c>
    </row>
    <row r="3423" spans="50:50">
      <c r="AX3423">
        <v>3564</v>
      </c>
    </row>
    <row r="3424" spans="50:50">
      <c r="AX3424">
        <v>3565</v>
      </c>
    </row>
    <row r="3425" spans="50:50">
      <c r="AX3425">
        <v>3566</v>
      </c>
    </row>
    <row r="3426" spans="50:50">
      <c r="AX3426">
        <v>3567</v>
      </c>
    </row>
    <row r="3427" spans="50:50">
      <c r="AX3427">
        <v>3568</v>
      </c>
    </row>
    <row r="3428" spans="50:50">
      <c r="AX3428">
        <v>3569</v>
      </c>
    </row>
    <row r="3429" spans="50:50">
      <c r="AX3429">
        <v>3570</v>
      </c>
    </row>
    <row r="3430" spans="50:50">
      <c r="AX3430">
        <v>3571</v>
      </c>
    </row>
    <row r="3431" spans="50:50">
      <c r="AX3431">
        <v>3572</v>
      </c>
    </row>
    <row r="3432" spans="50:50">
      <c r="AX3432">
        <v>3573</v>
      </c>
    </row>
    <row r="3433" spans="50:50">
      <c r="AX3433">
        <v>3574</v>
      </c>
    </row>
    <row r="3434" spans="50:50">
      <c r="AX3434">
        <v>3575</v>
      </c>
    </row>
    <row r="3435" spans="50:50">
      <c r="AX3435">
        <v>3576</v>
      </c>
    </row>
    <row r="3436" spans="50:50">
      <c r="AX3436">
        <v>3577</v>
      </c>
    </row>
    <row r="3437" spans="50:50">
      <c r="AX3437">
        <v>3578</v>
      </c>
    </row>
    <row r="3438" spans="50:50">
      <c r="AX3438">
        <v>3579</v>
      </c>
    </row>
    <row r="3439" spans="50:50">
      <c r="AX3439">
        <v>3580</v>
      </c>
    </row>
    <row r="3440" spans="50:50">
      <c r="AX3440">
        <v>3581</v>
      </c>
    </row>
    <row r="3441" spans="50:50">
      <c r="AX3441">
        <v>3582</v>
      </c>
    </row>
    <row r="3442" spans="50:50">
      <c r="AX3442">
        <v>3583</v>
      </c>
    </row>
    <row r="3443" spans="50:50">
      <c r="AX3443">
        <v>3584</v>
      </c>
    </row>
    <row r="3444" spans="50:50">
      <c r="AX3444">
        <v>3585</v>
      </c>
    </row>
    <row r="3445" spans="50:50">
      <c r="AX3445">
        <v>3586</v>
      </c>
    </row>
    <row r="3446" spans="50:50">
      <c r="AX3446">
        <v>3587</v>
      </c>
    </row>
    <row r="3447" spans="50:50">
      <c r="AX3447">
        <v>3588</v>
      </c>
    </row>
    <row r="3448" spans="50:50">
      <c r="AX3448">
        <v>3589</v>
      </c>
    </row>
    <row r="3449" spans="50:50">
      <c r="AX3449">
        <v>3590</v>
      </c>
    </row>
    <row r="3450" spans="50:50">
      <c r="AX3450">
        <v>3591</v>
      </c>
    </row>
    <row r="3451" spans="50:50">
      <c r="AX3451">
        <v>3592</v>
      </c>
    </row>
    <row r="3452" spans="50:50">
      <c r="AX3452">
        <v>3593</v>
      </c>
    </row>
    <row r="3453" spans="50:50">
      <c r="AX3453">
        <v>3594</v>
      </c>
    </row>
    <row r="3454" spans="50:50">
      <c r="AX3454">
        <v>3595</v>
      </c>
    </row>
    <row r="3455" spans="50:50">
      <c r="AX3455">
        <v>3596</v>
      </c>
    </row>
    <row r="3456" spans="50:50">
      <c r="AX3456">
        <v>3597</v>
      </c>
    </row>
    <row r="3457" spans="50:50">
      <c r="AX3457">
        <v>3598</v>
      </c>
    </row>
    <row r="3458" spans="50:50">
      <c r="AX3458">
        <v>3599</v>
      </c>
    </row>
    <row r="3459" spans="50:50">
      <c r="AX3459">
        <v>3600</v>
      </c>
    </row>
    <row r="3460" spans="50:50">
      <c r="AX3460">
        <v>3601</v>
      </c>
    </row>
    <row r="3461" spans="50:50">
      <c r="AX3461">
        <v>3602</v>
      </c>
    </row>
    <row r="3462" spans="50:50">
      <c r="AX3462">
        <v>3603</v>
      </c>
    </row>
    <row r="3463" spans="50:50">
      <c r="AX3463">
        <v>3604</v>
      </c>
    </row>
    <row r="3464" spans="50:50">
      <c r="AX3464">
        <v>3605</v>
      </c>
    </row>
    <row r="3465" spans="50:50">
      <c r="AX3465">
        <v>3606</v>
      </c>
    </row>
    <row r="3466" spans="50:50">
      <c r="AX3466">
        <v>3607</v>
      </c>
    </row>
    <row r="3467" spans="50:50">
      <c r="AX3467">
        <v>3608</v>
      </c>
    </row>
    <row r="3468" spans="50:50">
      <c r="AX3468">
        <v>3609</v>
      </c>
    </row>
    <row r="3469" spans="50:50">
      <c r="AX3469">
        <v>3610</v>
      </c>
    </row>
    <row r="3470" spans="50:50">
      <c r="AX3470">
        <v>3611</v>
      </c>
    </row>
    <row r="3471" spans="50:50">
      <c r="AX3471">
        <v>3612</v>
      </c>
    </row>
    <row r="3472" spans="50:50">
      <c r="AX3472">
        <v>3613</v>
      </c>
    </row>
    <row r="3473" spans="50:50">
      <c r="AX3473">
        <v>3614</v>
      </c>
    </row>
    <row r="3474" spans="50:50">
      <c r="AX3474">
        <v>3615</v>
      </c>
    </row>
    <row r="3475" spans="50:50">
      <c r="AX3475">
        <v>3616</v>
      </c>
    </row>
    <row r="3476" spans="50:50">
      <c r="AX3476">
        <v>3617</v>
      </c>
    </row>
    <row r="3477" spans="50:50">
      <c r="AX3477">
        <v>3618</v>
      </c>
    </row>
    <row r="3478" spans="50:50">
      <c r="AX3478">
        <v>3619</v>
      </c>
    </row>
    <row r="3479" spans="50:50">
      <c r="AX3479">
        <v>3620</v>
      </c>
    </row>
    <row r="3480" spans="50:50">
      <c r="AX3480">
        <v>3621</v>
      </c>
    </row>
    <row r="3481" spans="50:50">
      <c r="AX3481">
        <v>3622</v>
      </c>
    </row>
    <row r="3482" spans="50:50">
      <c r="AX3482">
        <v>3623</v>
      </c>
    </row>
    <row r="3483" spans="50:50">
      <c r="AX3483">
        <v>3624</v>
      </c>
    </row>
    <row r="3484" spans="50:50">
      <c r="AX3484">
        <v>3625</v>
      </c>
    </row>
    <row r="3485" spans="50:50">
      <c r="AX3485">
        <v>3626</v>
      </c>
    </row>
    <row r="3486" spans="50:50">
      <c r="AX3486">
        <v>3627</v>
      </c>
    </row>
    <row r="3487" spans="50:50">
      <c r="AX3487">
        <v>3628</v>
      </c>
    </row>
    <row r="3488" spans="50:50">
      <c r="AX3488">
        <v>3629</v>
      </c>
    </row>
    <row r="3489" spans="50:50">
      <c r="AX3489">
        <v>3630</v>
      </c>
    </row>
    <row r="3490" spans="50:50">
      <c r="AX3490">
        <v>3631</v>
      </c>
    </row>
    <row r="3491" spans="50:50">
      <c r="AX3491">
        <v>3632</v>
      </c>
    </row>
    <row r="3492" spans="50:50">
      <c r="AX3492">
        <v>3633</v>
      </c>
    </row>
    <row r="3493" spans="50:50">
      <c r="AX3493">
        <v>3634</v>
      </c>
    </row>
    <row r="3494" spans="50:50">
      <c r="AX3494">
        <v>3635</v>
      </c>
    </row>
    <row r="3495" spans="50:50">
      <c r="AX3495">
        <v>3636</v>
      </c>
    </row>
    <row r="3496" spans="50:50">
      <c r="AX3496">
        <v>3637</v>
      </c>
    </row>
    <row r="3497" spans="50:50">
      <c r="AX3497">
        <v>3638</v>
      </c>
    </row>
    <row r="3498" spans="50:50">
      <c r="AX3498">
        <v>3639</v>
      </c>
    </row>
    <row r="3499" spans="50:50">
      <c r="AX3499">
        <v>3640</v>
      </c>
    </row>
    <row r="3500" spans="50:50">
      <c r="AX3500">
        <v>3641</v>
      </c>
    </row>
    <row r="3501" spans="50:50">
      <c r="AX3501">
        <v>3642</v>
      </c>
    </row>
    <row r="3502" spans="50:50">
      <c r="AX3502">
        <v>3643</v>
      </c>
    </row>
    <row r="3503" spans="50:50">
      <c r="AX3503">
        <v>3644</v>
      </c>
    </row>
    <row r="3504" spans="50:50">
      <c r="AX3504">
        <v>3645</v>
      </c>
    </row>
    <row r="3505" spans="50:50">
      <c r="AX3505">
        <v>3646</v>
      </c>
    </row>
    <row r="3506" spans="50:50">
      <c r="AX3506">
        <v>3647</v>
      </c>
    </row>
    <row r="3507" spans="50:50">
      <c r="AX3507">
        <v>3648</v>
      </c>
    </row>
    <row r="3508" spans="50:50">
      <c r="AX3508">
        <v>3649</v>
      </c>
    </row>
    <row r="3509" spans="50:50">
      <c r="AX3509">
        <v>3650</v>
      </c>
    </row>
    <row r="3510" spans="50:50">
      <c r="AX3510">
        <v>3651</v>
      </c>
    </row>
    <row r="3511" spans="50:50">
      <c r="AX3511">
        <v>3652</v>
      </c>
    </row>
    <row r="3512" spans="50:50">
      <c r="AX3512">
        <v>3653</v>
      </c>
    </row>
    <row r="3513" spans="50:50">
      <c r="AX3513">
        <v>3654</v>
      </c>
    </row>
    <row r="3514" spans="50:50">
      <c r="AX3514">
        <v>3655</v>
      </c>
    </row>
    <row r="3515" spans="50:50">
      <c r="AX3515">
        <v>3656</v>
      </c>
    </row>
    <row r="3516" spans="50:50">
      <c r="AX3516">
        <v>3657</v>
      </c>
    </row>
    <row r="3517" spans="50:50">
      <c r="AX3517">
        <v>3658</v>
      </c>
    </row>
    <row r="3518" spans="50:50">
      <c r="AX3518">
        <v>3659</v>
      </c>
    </row>
    <row r="3519" spans="50:50">
      <c r="AX3519">
        <v>3660</v>
      </c>
    </row>
    <row r="3520" spans="50:50">
      <c r="AX3520">
        <v>3661</v>
      </c>
    </row>
    <row r="3521" spans="50:50">
      <c r="AX3521">
        <v>3662</v>
      </c>
    </row>
    <row r="3522" spans="50:50">
      <c r="AX3522">
        <v>3663</v>
      </c>
    </row>
    <row r="3523" spans="50:50">
      <c r="AX3523">
        <v>3664</v>
      </c>
    </row>
    <row r="3524" spans="50:50">
      <c r="AX3524">
        <v>3665</v>
      </c>
    </row>
    <row r="3525" spans="50:50">
      <c r="AX3525">
        <v>3666</v>
      </c>
    </row>
    <row r="3526" spans="50:50">
      <c r="AX3526">
        <v>3667</v>
      </c>
    </row>
    <row r="3527" spans="50:50">
      <c r="AX3527">
        <v>3668</v>
      </c>
    </row>
    <row r="3528" spans="50:50">
      <c r="AX3528">
        <v>3669</v>
      </c>
    </row>
    <row r="3529" spans="50:50">
      <c r="AX3529">
        <v>3670</v>
      </c>
    </row>
    <row r="3530" spans="50:50">
      <c r="AX3530">
        <v>3671</v>
      </c>
    </row>
    <row r="3531" spans="50:50">
      <c r="AX3531">
        <v>3672</v>
      </c>
    </row>
    <row r="3532" spans="50:50">
      <c r="AX3532">
        <v>3673</v>
      </c>
    </row>
    <row r="3533" spans="50:50">
      <c r="AX3533">
        <v>3674</v>
      </c>
    </row>
    <row r="3534" spans="50:50">
      <c r="AX3534">
        <v>3675</v>
      </c>
    </row>
    <row r="3535" spans="50:50">
      <c r="AX3535">
        <v>3676</v>
      </c>
    </row>
    <row r="3536" spans="50:50">
      <c r="AX3536">
        <v>3677</v>
      </c>
    </row>
    <row r="3537" spans="50:50">
      <c r="AX3537">
        <v>3678</v>
      </c>
    </row>
    <row r="3538" spans="50:50">
      <c r="AX3538">
        <v>3679</v>
      </c>
    </row>
    <row r="3539" spans="50:50">
      <c r="AX3539">
        <v>3680</v>
      </c>
    </row>
    <row r="3540" spans="50:50">
      <c r="AX3540">
        <v>3681</v>
      </c>
    </row>
    <row r="3541" spans="50:50">
      <c r="AX3541">
        <v>3682</v>
      </c>
    </row>
    <row r="3542" spans="50:50">
      <c r="AX3542">
        <v>3683</v>
      </c>
    </row>
    <row r="3543" spans="50:50">
      <c r="AX3543">
        <v>3684</v>
      </c>
    </row>
    <row r="3544" spans="50:50">
      <c r="AX3544">
        <v>3685</v>
      </c>
    </row>
    <row r="3545" spans="50:50">
      <c r="AX3545">
        <v>3686</v>
      </c>
    </row>
    <row r="3546" spans="50:50">
      <c r="AX3546">
        <v>3687</v>
      </c>
    </row>
    <row r="3547" spans="50:50">
      <c r="AX3547">
        <v>3688</v>
      </c>
    </row>
    <row r="3548" spans="50:50">
      <c r="AX3548">
        <v>3689</v>
      </c>
    </row>
    <row r="3549" spans="50:50">
      <c r="AX3549">
        <v>3690</v>
      </c>
    </row>
    <row r="3550" spans="50:50">
      <c r="AX3550">
        <v>3691</v>
      </c>
    </row>
    <row r="3551" spans="50:50">
      <c r="AX3551">
        <v>3692</v>
      </c>
    </row>
    <row r="3552" spans="50:50">
      <c r="AX3552">
        <v>3693</v>
      </c>
    </row>
    <row r="3553" spans="50:50">
      <c r="AX3553">
        <v>3694</v>
      </c>
    </row>
    <row r="3554" spans="50:50">
      <c r="AX3554">
        <v>3695</v>
      </c>
    </row>
    <row r="3555" spans="50:50">
      <c r="AX3555">
        <v>3696</v>
      </c>
    </row>
    <row r="3556" spans="50:50">
      <c r="AX3556">
        <v>3697</v>
      </c>
    </row>
    <row r="3557" spans="50:50">
      <c r="AX3557">
        <v>3698</v>
      </c>
    </row>
    <row r="3558" spans="50:50">
      <c r="AX3558">
        <v>3699</v>
      </c>
    </row>
    <row r="3559" spans="50:50">
      <c r="AX3559">
        <v>3700</v>
      </c>
    </row>
    <row r="3560" spans="50:50">
      <c r="AX3560">
        <v>3701</v>
      </c>
    </row>
    <row r="3561" spans="50:50">
      <c r="AX3561">
        <v>3702</v>
      </c>
    </row>
    <row r="3562" spans="50:50">
      <c r="AX3562">
        <v>3703</v>
      </c>
    </row>
    <row r="3563" spans="50:50">
      <c r="AX3563">
        <v>3704</v>
      </c>
    </row>
    <row r="3564" spans="50:50">
      <c r="AX3564">
        <v>3705</v>
      </c>
    </row>
    <row r="3565" spans="50:50">
      <c r="AX3565">
        <v>3706</v>
      </c>
    </row>
    <row r="3566" spans="50:50">
      <c r="AX3566">
        <v>3707</v>
      </c>
    </row>
    <row r="3567" spans="50:50">
      <c r="AX3567">
        <v>3708</v>
      </c>
    </row>
    <row r="3568" spans="50:50">
      <c r="AX3568">
        <v>3709</v>
      </c>
    </row>
    <row r="3569" spans="50:50">
      <c r="AX3569">
        <v>3710</v>
      </c>
    </row>
    <row r="3570" spans="50:50">
      <c r="AX3570">
        <v>3711</v>
      </c>
    </row>
    <row r="3571" spans="50:50">
      <c r="AX3571">
        <v>3712</v>
      </c>
    </row>
    <row r="3572" spans="50:50">
      <c r="AX3572">
        <v>3713</v>
      </c>
    </row>
    <row r="3573" spans="50:50">
      <c r="AX3573">
        <v>3714</v>
      </c>
    </row>
    <row r="3574" spans="50:50">
      <c r="AX3574">
        <v>3715</v>
      </c>
    </row>
    <row r="3575" spans="50:50">
      <c r="AX3575">
        <v>3716</v>
      </c>
    </row>
    <row r="3576" spans="50:50">
      <c r="AX3576">
        <v>3717</v>
      </c>
    </row>
    <row r="3577" spans="50:50">
      <c r="AX3577">
        <v>3718</v>
      </c>
    </row>
    <row r="3578" spans="50:50">
      <c r="AX3578">
        <v>3719</v>
      </c>
    </row>
    <row r="3579" spans="50:50">
      <c r="AX3579">
        <v>3720</v>
      </c>
    </row>
    <row r="3580" spans="50:50">
      <c r="AX3580">
        <v>3721</v>
      </c>
    </row>
    <row r="3581" spans="50:50">
      <c r="AX3581">
        <v>3722</v>
      </c>
    </row>
    <row r="3582" spans="50:50">
      <c r="AX3582">
        <v>3723</v>
      </c>
    </row>
    <row r="3583" spans="50:50">
      <c r="AX3583">
        <v>3724</v>
      </c>
    </row>
    <row r="3584" spans="50:50">
      <c r="AX3584">
        <v>3725</v>
      </c>
    </row>
    <row r="3585" spans="50:50">
      <c r="AX3585">
        <v>3726</v>
      </c>
    </row>
    <row r="3586" spans="50:50">
      <c r="AX3586">
        <v>3727</v>
      </c>
    </row>
    <row r="3587" spans="50:50">
      <c r="AX3587">
        <v>3728</v>
      </c>
    </row>
    <row r="3588" spans="50:50">
      <c r="AX3588">
        <v>3729</v>
      </c>
    </row>
    <row r="3589" spans="50:50">
      <c r="AX3589">
        <v>3730</v>
      </c>
    </row>
    <row r="3590" spans="50:50">
      <c r="AX3590">
        <v>3731</v>
      </c>
    </row>
    <row r="3591" spans="50:50">
      <c r="AX3591">
        <v>3732</v>
      </c>
    </row>
    <row r="3592" spans="50:50">
      <c r="AX3592">
        <v>3733</v>
      </c>
    </row>
    <row r="3593" spans="50:50">
      <c r="AX3593">
        <v>3734</v>
      </c>
    </row>
    <row r="3594" spans="50:50">
      <c r="AX3594">
        <v>3735</v>
      </c>
    </row>
    <row r="3595" spans="50:50">
      <c r="AX3595">
        <v>3736</v>
      </c>
    </row>
    <row r="3596" spans="50:50">
      <c r="AX3596">
        <v>3737</v>
      </c>
    </row>
    <row r="3597" spans="50:50">
      <c r="AX3597">
        <v>3738</v>
      </c>
    </row>
    <row r="3598" spans="50:50">
      <c r="AX3598">
        <v>3739</v>
      </c>
    </row>
    <row r="3599" spans="50:50">
      <c r="AX3599">
        <v>3740</v>
      </c>
    </row>
    <row r="3600" spans="50:50">
      <c r="AX3600">
        <v>3741</v>
      </c>
    </row>
    <row r="3601" spans="50:50">
      <c r="AX3601">
        <v>3742</v>
      </c>
    </row>
    <row r="3602" spans="50:50">
      <c r="AX3602">
        <v>3743</v>
      </c>
    </row>
    <row r="3603" spans="50:50">
      <c r="AX3603">
        <v>3744</v>
      </c>
    </row>
    <row r="3604" spans="50:50">
      <c r="AX3604">
        <v>3745</v>
      </c>
    </row>
    <row r="3605" spans="50:50">
      <c r="AX3605">
        <v>3746</v>
      </c>
    </row>
    <row r="3606" spans="50:50">
      <c r="AX3606">
        <v>3747</v>
      </c>
    </row>
    <row r="3607" spans="50:50">
      <c r="AX3607">
        <v>3748</v>
      </c>
    </row>
    <row r="3608" spans="50:50">
      <c r="AX3608">
        <v>3749</v>
      </c>
    </row>
    <row r="3609" spans="50:50">
      <c r="AX3609">
        <v>3750</v>
      </c>
    </row>
    <row r="3610" spans="50:50">
      <c r="AX3610">
        <v>3751</v>
      </c>
    </row>
    <row r="3611" spans="50:50">
      <c r="AX3611">
        <v>3752</v>
      </c>
    </row>
    <row r="3612" spans="50:50">
      <c r="AX3612">
        <v>3753</v>
      </c>
    </row>
    <row r="3613" spans="50:50">
      <c r="AX3613">
        <v>3754</v>
      </c>
    </row>
    <row r="3614" spans="50:50">
      <c r="AX3614">
        <v>3755</v>
      </c>
    </row>
    <row r="3615" spans="50:50">
      <c r="AX3615">
        <v>3756</v>
      </c>
    </row>
    <row r="3616" spans="50:50">
      <c r="AX3616">
        <v>3757</v>
      </c>
    </row>
    <row r="3617" spans="50:50">
      <c r="AX3617">
        <v>3758</v>
      </c>
    </row>
    <row r="3618" spans="50:50">
      <c r="AX3618">
        <v>3759</v>
      </c>
    </row>
    <row r="3619" spans="50:50">
      <c r="AX3619">
        <v>3760</v>
      </c>
    </row>
    <row r="3620" spans="50:50">
      <c r="AX3620">
        <v>3761</v>
      </c>
    </row>
    <row r="3621" spans="50:50">
      <c r="AX3621">
        <v>3762</v>
      </c>
    </row>
    <row r="3622" spans="50:50">
      <c r="AX3622">
        <v>3763</v>
      </c>
    </row>
    <row r="3623" spans="50:50">
      <c r="AX3623">
        <v>3764</v>
      </c>
    </row>
    <row r="3624" spans="50:50">
      <c r="AX3624">
        <v>3765</v>
      </c>
    </row>
    <row r="3625" spans="50:50">
      <c r="AX3625">
        <v>3766</v>
      </c>
    </row>
    <row r="3626" spans="50:50">
      <c r="AX3626">
        <v>3767</v>
      </c>
    </row>
    <row r="3627" spans="50:50">
      <c r="AX3627">
        <v>3768</v>
      </c>
    </row>
    <row r="3628" spans="50:50">
      <c r="AX3628">
        <v>3769</v>
      </c>
    </row>
    <row r="3629" spans="50:50">
      <c r="AX3629">
        <v>3770</v>
      </c>
    </row>
    <row r="3630" spans="50:50">
      <c r="AX3630">
        <v>3771</v>
      </c>
    </row>
    <row r="3631" spans="50:50">
      <c r="AX3631">
        <v>3772</v>
      </c>
    </row>
    <row r="3632" spans="50:50">
      <c r="AX3632">
        <v>3773</v>
      </c>
    </row>
    <row r="3633" spans="50:50">
      <c r="AX3633">
        <v>3774</v>
      </c>
    </row>
    <row r="3634" spans="50:50">
      <c r="AX3634">
        <v>3775</v>
      </c>
    </row>
    <row r="3635" spans="50:50">
      <c r="AX3635">
        <v>3776</v>
      </c>
    </row>
    <row r="3636" spans="50:50">
      <c r="AX3636">
        <v>3777</v>
      </c>
    </row>
    <row r="3637" spans="50:50">
      <c r="AX3637">
        <v>3778</v>
      </c>
    </row>
    <row r="3638" spans="50:50">
      <c r="AX3638">
        <v>3779</v>
      </c>
    </row>
    <row r="3639" spans="50:50">
      <c r="AX3639">
        <v>3780</v>
      </c>
    </row>
    <row r="3640" spans="50:50">
      <c r="AX3640">
        <v>3781</v>
      </c>
    </row>
    <row r="3641" spans="50:50">
      <c r="AX3641">
        <v>3782</v>
      </c>
    </row>
    <row r="3642" spans="50:50">
      <c r="AX3642">
        <v>3783</v>
      </c>
    </row>
    <row r="3643" spans="50:50">
      <c r="AX3643">
        <v>3784</v>
      </c>
    </row>
    <row r="3644" spans="50:50">
      <c r="AX3644">
        <v>3785</v>
      </c>
    </row>
    <row r="3645" spans="50:50">
      <c r="AX3645">
        <v>3786</v>
      </c>
    </row>
    <row r="3646" spans="50:50">
      <c r="AX3646">
        <v>3787</v>
      </c>
    </row>
    <row r="3647" spans="50:50">
      <c r="AX3647">
        <v>3788</v>
      </c>
    </row>
    <row r="3648" spans="50:50">
      <c r="AX3648">
        <v>3789</v>
      </c>
    </row>
    <row r="3649" spans="50:50">
      <c r="AX3649">
        <v>3790</v>
      </c>
    </row>
    <row r="3650" spans="50:50">
      <c r="AX3650">
        <v>3791</v>
      </c>
    </row>
    <row r="3651" spans="50:50">
      <c r="AX3651">
        <v>3792</v>
      </c>
    </row>
    <row r="3652" spans="50:50">
      <c r="AX3652">
        <v>3793</v>
      </c>
    </row>
    <row r="3653" spans="50:50">
      <c r="AX3653">
        <v>3794</v>
      </c>
    </row>
    <row r="3654" spans="50:50">
      <c r="AX3654">
        <v>3795</v>
      </c>
    </row>
    <row r="3655" spans="50:50">
      <c r="AX3655">
        <v>3796</v>
      </c>
    </row>
    <row r="3656" spans="50:50">
      <c r="AX3656">
        <v>3797</v>
      </c>
    </row>
    <row r="3657" spans="50:50">
      <c r="AX3657">
        <v>3798</v>
      </c>
    </row>
    <row r="3658" spans="50:50">
      <c r="AX3658">
        <v>3799</v>
      </c>
    </row>
    <row r="3659" spans="50:50">
      <c r="AX3659">
        <v>3800</v>
      </c>
    </row>
    <row r="3660" spans="50:50">
      <c r="AX3660">
        <v>3801</v>
      </c>
    </row>
    <row r="3661" spans="50:50">
      <c r="AX3661">
        <v>3802</v>
      </c>
    </row>
    <row r="3662" spans="50:50">
      <c r="AX3662">
        <v>3803</v>
      </c>
    </row>
    <row r="3663" spans="50:50">
      <c r="AX3663">
        <v>3804</v>
      </c>
    </row>
    <row r="3664" spans="50:50">
      <c r="AX3664">
        <v>3805</v>
      </c>
    </row>
    <row r="3665" spans="50:50">
      <c r="AX3665">
        <v>3806</v>
      </c>
    </row>
    <row r="3666" spans="50:50">
      <c r="AX3666">
        <v>3807</v>
      </c>
    </row>
    <row r="3667" spans="50:50">
      <c r="AX3667">
        <v>3808</v>
      </c>
    </row>
    <row r="3668" spans="50:50">
      <c r="AX3668">
        <v>3809</v>
      </c>
    </row>
    <row r="3669" spans="50:50">
      <c r="AX3669">
        <v>3810</v>
      </c>
    </row>
    <row r="3670" spans="50:50">
      <c r="AX3670">
        <v>3811</v>
      </c>
    </row>
    <row r="3671" spans="50:50">
      <c r="AX3671">
        <v>3812</v>
      </c>
    </row>
    <row r="3672" spans="50:50">
      <c r="AX3672">
        <v>3813</v>
      </c>
    </row>
    <row r="3673" spans="50:50">
      <c r="AX3673">
        <v>3814</v>
      </c>
    </row>
    <row r="3674" spans="50:50">
      <c r="AX3674">
        <v>3815</v>
      </c>
    </row>
    <row r="3675" spans="50:50">
      <c r="AX3675">
        <v>3816</v>
      </c>
    </row>
    <row r="3676" spans="50:50">
      <c r="AX3676">
        <v>3817</v>
      </c>
    </row>
    <row r="3677" spans="50:50">
      <c r="AX3677">
        <v>3818</v>
      </c>
    </row>
    <row r="3678" spans="50:50">
      <c r="AX3678">
        <v>3819</v>
      </c>
    </row>
    <row r="3679" spans="50:50">
      <c r="AX3679">
        <v>3820</v>
      </c>
    </row>
    <row r="3680" spans="50:50">
      <c r="AX3680">
        <v>3821</v>
      </c>
    </row>
    <row r="3681" spans="50:50">
      <c r="AX3681">
        <v>3822</v>
      </c>
    </row>
    <row r="3682" spans="50:50">
      <c r="AX3682">
        <v>3823</v>
      </c>
    </row>
    <row r="3683" spans="50:50">
      <c r="AX3683">
        <v>3824</v>
      </c>
    </row>
    <row r="3684" spans="50:50">
      <c r="AX3684">
        <v>3825</v>
      </c>
    </row>
    <row r="3685" spans="50:50">
      <c r="AX3685">
        <v>3826</v>
      </c>
    </row>
    <row r="3686" spans="50:50">
      <c r="AX3686">
        <v>3827</v>
      </c>
    </row>
    <row r="3687" spans="50:50">
      <c r="AX3687">
        <v>3828</v>
      </c>
    </row>
    <row r="3688" spans="50:50">
      <c r="AX3688">
        <v>3829</v>
      </c>
    </row>
    <row r="3689" spans="50:50">
      <c r="AX3689">
        <v>3830</v>
      </c>
    </row>
    <row r="3690" spans="50:50">
      <c r="AX3690">
        <v>3831</v>
      </c>
    </row>
    <row r="3691" spans="50:50">
      <c r="AX3691">
        <v>3832</v>
      </c>
    </row>
    <row r="3692" spans="50:50">
      <c r="AX3692">
        <v>3833</v>
      </c>
    </row>
    <row r="3693" spans="50:50">
      <c r="AX3693">
        <v>3834</v>
      </c>
    </row>
    <row r="3694" spans="50:50">
      <c r="AX3694">
        <v>3835</v>
      </c>
    </row>
    <row r="3695" spans="50:50">
      <c r="AX3695">
        <v>3836</v>
      </c>
    </row>
    <row r="3696" spans="50:50">
      <c r="AX3696">
        <v>3837</v>
      </c>
    </row>
    <row r="3697" spans="50:50">
      <c r="AX3697">
        <v>3838</v>
      </c>
    </row>
    <row r="3698" spans="50:50">
      <c r="AX3698">
        <v>3839</v>
      </c>
    </row>
    <row r="3699" spans="50:50">
      <c r="AX3699">
        <v>3840</v>
      </c>
    </row>
    <row r="3700" spans="50:50">
      <c r="AX3700">
        <v>3841</v>
      </c>
    </row>
    <row r="3701" spans="50:50">
      <c r="AX3701">
        <v>3842</v>
      </c>
    </row>
    <row r="3702" spans="50:50">
      <c r="AX3702">
        <v>3843</v>
      </c>
    </row>
    <row r="3703" spans="50:50">
      <c r="AX3703">
        <v>3844</v>
      </c>
    </row>
    <row r="3704" spans="50:50">
      <c r="AX3704">
        <v>3845</v>
      </c>
    </row>
    <row r="3705" spans="50:50">
      <c r="AX3705">
        <v>3846</v>
      </c>
    </row>
    <row r="3706" spans="50:50">
      <c r="AX3706">
        <v>3847</v>
      </c>
    </row>
    <row r="3707" spans="50:50">
      <c r="AX3707">
        <v>3848</v>
      </c>
    </row>
    <row r="3708" spans="50:50">
      <c r="AX3708">
        <v>3849</v>
      </c>
    </row>
    <row r="3709" spans="50:50">
      <c r="AX3709">
        <v>3850</v>
      </c>
    </row>
    <row r="3710" spans="50:50">
      <c r="AX3710">
        <v>3851</v>
      </c>
    </row>
    <row r="3711" spans="50:50">
      <c r="AX3711">
        <v>3852</v>
      </c>
    </row>
    <row r="3712" spans="50:50">
      <c r="AX3712">
        <v>3853</v>
      </c>
    </row>
    <row r="3713" spans="50:50">
      <c r="AX3713">
        <v>3854</v>
      </c>
    </row>
    <row r="3714" spans="50:50">
      <c r="AX3714">
        <v>3855</v>
      </c>
    </row>
    <row r="3715" spans="50:50">
      <c r="AX3715">
        <v>3856</v>
      </c>
    </row>
    <row r="3716" spans="50:50">
      <c r="AX3716">
        <v>3857</v>
      </c>
    </row>
    <row r="3717" spans="50:50">
      <c r="AX3717">
        <v>3858</v>
      </c>
    </row>
    <row r="3718" spans="50:50">
      <c r="AX3718">
        <v>3859</v>
      </c>
    </row>
    <row r="3719" spans="50:50">
      <c r="AX3719">
        <v>3860</v>
      </c>
    </row>
    <row r="3720" spans="50:50">
      <c r="AX3720">
        <v>3861</v>
      </c>
    </row>
    <row r="3721" spans="50:50">
      <c r="AX3721">
        <v>3862</v>
      </c>
    </row>
    <row r="3722" spans="50:50">
      <c r="AX3722">
        <v>3863</v>
      </c>
    </row>
    <row r="3723" spans="50:50">
      <c r="AX3723">
        <v>3864</v>
      </c>
    </row>
    <row r="3724" spans="50:50">
      <c r="AX3724">
        <v>3865</v>
      </c>
    </row>
    <row r="3725" spans="50:50">
      <c r="AX3725">
        <v>3866</v>
      </c>
    </row>
    <row r="3726" spans="50:50">
      <c r="AX3726">
        <v>3867</v>
      </c>
    </row>
    <row r="3727" spans="50:50">
      <c r="AX3727">
        <v>3868</v>
      </c>
    </row>
    <row r="3728" spans="50:50">
      <c r="AX3728">
        <v>3869</v>
      </c>
    </row>
    <row r="3729" spans="50:50">
      <c r="AX3729">
        <v>3870</v>
      </c>
    </row>
    <row r="3730" spans="50:50">
      <c r="AX3730">
        <v>3871</v>
      </c>
    </row>
    <row r="3731" spans="50:50">
      <c r="AX3731">
        <v>3872</v>
      </c>
    </row>
    <row r="3732" spans="50:50">
      <c r="AX3732">
        <v>3873</v>
      </c>
    </row>
    <row r="3733" spans="50:50">
      <c r="AX3733">
        <v>3874</v>
      </c>
    </row>
    <row r="3734" spans="50:50">
      <c r="AX3734">
        <v>3875</v>
      </c>
    </row>
    <row r="3735" spans="50:50">
      <c r="AX3735">
        <v>3876</v>
      </c>
    </row>
    <row r="3736" spans="50:50">
      <c r="AX3736">
        <v>3877</v>
      </c>
    </row>
    <row r="3737" spans="50:50">
      <c r="AX3737">
        <v>3878</v>
      </c>
    </row>
    <row r="3738" spans="50:50">
      <c r="AX3738">
        <v>3879</v>
      </c>
    </row>
    <row r="3739" spans="50:50">
      <c r="AX3739">
        <v>3880</v>
      </c>
    </row>
    <row r="3740" spans="50:50">
      <c r="AX3740">
        <v>3881</v>
      </c>
    </row>
    <row r="3741" spans="50:50">
      <c r="AX3741">
        <v>3882</v>
      </c>
    </row>
    <row r="3742" spans="50:50">
      <c r="AX3742">
        <v>3883</v>
      </c>
    </row>
    <row r="3743" spans="50:50">
      <c r="AX3743">
        <v>3884</v>
      </c>
    </row>
    <row r="3744" spans="50:50">
      <c r="AX3744">
        <v>3885</v>
      </c>
    </row>
    <row r="3745" spans="50:50">
      <c r="AX3745">
        <v>3886</v>
      </c>
    </row>
    <row r="3746" spans="50:50">
      <c r="AX3746">
        <v>3887</v>
      </c>
    </row>
    <row r="3747" spans="50:50">
      <c r="AX3747">
        <v>3888</v>
      </c>
    </row>
    <row r="3748" spans="50:50">
      <c r="AX3748">
        <v>3889</v>
      </c>
    </row>
    <row r="3749" spans="50:50">
      <c r="AX3749">
        <v>3890</v>
      </c>
    </row>
    <row r="3750" spans="50:50">
      <c r="AX3750">
        <v>3891</v>
      </c>
    </row>
    <row r="3751" spans="50:50">
      <c r="AX3751">
        <v>3892</v>
      </c>
    </row>
    <row r="3752" spans="50:50">
      <c r="AX3752">
        <v>3893</v>
      </c>
    </row>
    <row r="3753" spans="50:50">
      <c r="AX3753">
        <v>3894</v>
      </c>
    </row>
    <row r="3754" spans="50:50">
      <c r="AX3754">
        <v>3895</v>
      </c>
    </row>
    <row r="3755" spans="50:50">
      <c r="AX3755">
        <v>3896</v>
      </c>
    </row>
    <row r="3756" spans="50:50">
      <c r="AX3756">
        <v>3897</v>
      </c>
    </row>
    <row r="3757" spans="50:50">
      <c r="AX3757">
        <v>3898</v>
      </c>
    </row>
    <row r="3758" spans="50:50">
      <c r="AX3758">
        <v>3899</v>
      </c>
    </row>
    <row r="3759" spans="50:50">
      <c r="AX3759">
        <v>3900</v>
      </c>
    </row>
    <row r="3760" spans="50:50">
      <c r="AX3760">
        <v>3901</v>
      </c>
    </row>
    <row r="3761" spans="50:50">
      <c r="AX3761">
        <v>3902</v>
      </c>
    </row>
    <row r="3762" spans="50:50">
      <c r="AX3762">
        <v>3903</v>
      </c>
    </row>
    <row r="3763" spans="50:50">
      <c r="AX3763">
        <v>3904</v>
      </c>
    </row>
    <row r="3764" spans="50:50">
      <c r="AX3764">
        <v>3905</v>
      </c>
    </row>
    <row r="3765" spans="50:50">
      <c r="AX3765">
        <v>3906</v>
      </c>
    </row>
    <row r="3766" spans="50:50">
      <c r="AX3766">
        <v>3907</v>
      </c>
    </row>
    <row r="3767" spans="50:50">
      <c r="AX3767">
        <v>3908</v>
      </c>
    </row>
    <row r="3768" spans="50:50">
      <c r="AX3768">
        <v>3909</v>
      </c>
    </row>
    <row r="3769" spans="50:50">
      <c r="AX3769">
        <v>3910</v>
      </c>
    </row>
    <row r="3770" spans="50:50">
      <c r="AX3770">
        <v>3911</v>
      </c>
    </row>
    <row r="3771" spans="50:50">
      <c r="AX3771">
        <v>3912</v>
      </c>
    </row>
    <row r="3772" spans="50:50">
      <c r="AX3772">
        <v>3913</v>
      </c>
    </row>
    <row r="3773" spans="50:50">
      <c r="AX3773">
        <v>3914</v>
      </c>
    </row>
    <row r="3774" spans="50:50">
      <c r="AX3774">
        <v>3915</v>
      </c>
    </row>
    <row r="3775" spans="50:50">
      <c r="AX3775">
        <v>3916</v>
      </c>
    </row>
    <row r="3776" spans="50:50">
      <c r="AX3776">
        <v>3917</v>
      </c>
    </row>
    <row r="3777" spans="50:50">
      <c r="AX3777">
        <v>3918</v>
      </c>
    </row>
    <row r="3778" spans="50:50">
      <c r="AX3778">
        <v>3919</v>
      </c>
    </row>
    <row r="3779" spans="50:50">
      <c r="AX3779">
        <v>3920</v>
      </c>
    </row>
    <row r="3780" spans="50:50">
      <c r="AX3780">
        <v>3921</v>
      </c>
    </row>
    <row r="3781" spans="50:50">
      <c r="AX3781">
        <v>3922</v>
      </c>
    </row>
    <row r="3782" spans="50:50">
      <c r="AX3782">
        <v>3923</v>
      </c>
    </row>
    <row r="3783" spans="50:50">
      <c r="AX3783">
        <v>3924</v>
      </c>
    </row>
    <row r="3784" spans="50:50">
      <c r="AX3784">
        <v>3925</v>
      </c>
    </row>
    <row r="3785" spans="50:50">
      <c r="AX3785">
        <v>3926</v>
      </c>
    </row>
    <row r="3786" spans="50:50">
      <c r="AX3786">
        <v>3927</v>
      </c>
    </row>
    <row r="3787" spans="50:50">
      <c r="AX3787">
        <v>3928</v>
      </c>
    </row>
    <row r="3788" spans="50:50">
      <c r="AX3788">
        <v>3929</v>
      </c>
    </row>
    <row r="3789" spans="50:50">
      <c r="AX3789">
        <v>3930</v>
      </c>
    </row>
    <row r="3790" spans="50:50">
      <c r="AX3790">
        <v>3931</v>
      </c>
    </row>
    <row r="3791" spans="50:50">
      <c r="AX3791">
        <v>3932</v>
      </c>
    </row>
    <row r="3792" spans="50:50">
      <c r="AX3792">
        <v>3933</v>
      </c>
    </row>
    <row r="3793" spans="50:50">
      <c r="AX3793">
        <v>3934</v>
      </c>
    </row>
    <row r="3794" spans="50:50">
      <c r="AX3794">
        <v>3935</v>
      </c>
    </row>
    <row r="3795" spans="50:50">
      <c r="AX3795">
        <v>3936</v>
      </c>
    </row>
    <row r="3796" spans="50:50">
      <c r="AX3796">
        <v>3937</v>
      </c>
    </row>
    <row r="3797" spans="50:50">
      <c r="AX3797">
        <v>3938</v>
      </c>
    </row>
    <row r="3798" spans="50:50">
      <c r="AX3798">
        <v>3939</v>
      </c>
    </row>
    <row r="3799" spans="50:50">
      <c r="AX3799">
        <v>3940</v>
      </c>
    </row>
    <row r="3800" spans="50:50">
      <c r="AX3800">
        <v>3941</v>
      </c>
    </row>
    <row r="3801" spans="50:50">
      <c r="AX3801">
        <v>3942</v>
      </c>
    </row>
    <row r="3802" spans="50:50">
      <c r="AX3802">
        <v>3943</v>
      </c>
    </row>
    <row r="3803" spans="50:50">
      <c r="AX3803">
        <v>3944</v>
      </c>
    </row>
    <row r="3804" spans="50:50">
      <c r="AX3804">
        <v>3945</v>
      </c>
    </row>
    <row r="3805" spans="50:50">
      <c r="AX3805">
        <v>3946</v>
      </c>
    </row>
    <row r="3806" spans="50:50">
      <c r="AX3806">
        <v>3947</v>
      </c>
    </row>
    <row r="3807" spans="50:50">
      <c r="AX3807">
        <v>3948</v>
      </c>
    </row>
    <row r="3808" spans="50:50">
      <c r="AX3808">
        <v>3949</v>
      </c>
    </row>
    <row r="3809" spans="50:50">
      <c r="AX3809">
        <v>3950</v>
      </c>
    </row>
    <row r="3810" spans="50:50">
      <c r="AX3810">
        <v>3951</v>
      </c>
    </row>
    <row r="3811" spans="50:50">
      <c r="AX3811">
        <v>3952</v>
      </c>
    </row>
    <row r="3812" spans="50:50">
      <c r="AX3812">
        <v>3953</v>
      </c>
    </row>
    <row r="3813" spans="50:50">
      <c r="AX3813">
        <v>3954</v>
      </c>
    </row>
    <row r="3814" spans="50:50">
      <c r="AX3814">
        <v>3955</v>
      </c>
    </row>
    <row r="3815" spans="50:50">
      <c r="AX3815">
        <v>3956</v>
      </c>
    </row>
    <row r="3816" spans="50:50">
      <c r="AX3816">
        <v>3957</v>
      </c>
    </row>
    <row r="3817" spans="50:50">
      <c r="AX3817">
        <v>3958</v>
      </c>
    </row>
    <row r="3818" spans="50:50">
      <c r="AX3818">
        <v>3959</v>
      </c>
    </row>
    <row r="3819" spans="50:50">
      <c r="AX3819">
        <v>3960</v>
      </c>
    </row>
    <row r="3820" spans="50:50">
      <c r="AX3820">
        <v>3961</v>
      </c>
    </row>
    <row r="3821" spans="50:50">
      <c r="AX3821">
        <v>3962</v>
      </c>
    </row>
    <row r="3822" spans="50:50">
      <c r="AX3822">
        <v>3963</v>
      </c>
    </row>
    <row r="3823" spans="50:50">
      <c r="AX3823">
        <v>3964</v>
      </c>
    </row>
    <row r="3824" spans="50:50">
      <c r="AX3824">
        <v>3965</v>
      </c>
    </row>
    <row r="3825" spans="50:50">
      <c r="AX3825">
        <v>3966</v>
      </c>
    </row>
    <row r="3826" spans="50:50">
      <c r="AX3826">
        <v>3967</v>
      </c>
    </row>
    <row r="3827" spans="50:50">
      <c r="AX3827">
        <v>3968</v>
      </c>
    </row>
    <row r="3828" spans="50:50">
      <c r="AX3828">
        <v>3969</v>
      </c>
    </row>
    <row r="3829" spans="50:50">
      <c r="AX3829">
        <v>3970</v>
      </c>
    </row>
    <row r="3830" spans="50:50">
      <c r="AX3830">
        <v>3971</v>
      </c>
    </row>
    <row r="3831" spans="50:50">
      <c r="AX3831">
        <v>3972</v>
      </c>
    </row>
    <row r="3832" spans="50:50">
      <c r="AX3832">
        <v>3973</v>
      </c>
    </row>
    <row r="3833" spans="50:50">
      <c r="AX3833">
        <v>3974</v>
      </c>
    </row>
    <row r="3834" spans="50:50">
      <c r="AX3834">
        <v>3975</v>
      </c>
    </row>
    <row r="3835" spans="50:50">
      <c r="AX3835">
        <v>3976</v>
      </c>
    </row>
    <row r="3836" spans="50:50">
      <c r="AX3836">
        <v>3977</v>
      </c>
    </row>
    <row r="3837" spans="50:50">
      <c r="AX3837">
        <v>3978</v>
      </c>
    </row>
    <row r="3838" spans="50:50">
      <c r="AX3838">
        <v>3979</v>
      </c>
    </row>
    <row r="3839" spans="50:50">
      <c r="AX3839">
        <v>3980</v>
      </c>
    </row>
    <row r="3840" spans="50:50">
      <c r="AX3840">
        <v>3981</v>
      </c>
    </row>
    <row r="3841" spans="50:50">
      <c r="AX3841">
        <v>3982</v>
      </c>
    </row>
    <row r="3842" spans="50:50">
      <c r="AX3842">
        <v>3983</v>
      </c>
    </row>
    <row r="3843" spans="50:50">
      <c r="AX3843">
        <v>3984</v>
      </c>
    </row>
    <row r="3844" spans="50:50">
      <c r="AX3844">
        <v>3985</v>
      </c>
    </row>
    <row r="3845" spans="50:50">
      <c r="AX3845">
        <v>3986</v>
      </c>
    </row>
    <row r="3846" spans="50:50">
      <c r="AX3846">
        <v>3987</v>
      </c>
    </row>
    <row r="3847" spans="50:50">
      <c r="AX3847">
        <v>3988</v>
      </c>
    </row>
    <row r="3848" spans="50:50">
      <c r="AX3848">
        <v>3989</v>
      </c>
    </row>
    <row r="3849" spans="50:50">
      <c r="AX3849">
        <v>3990</v>
      </c>
    </row>
    <row r="3850" spans="50:50">
      <c r="AX3850">
        <v>3991</v>
      </c>
    </row>
    <row r="3851" spans="50:50">
      <c r="AX3851">
        <v>3992</v>
      </c>
    </row>
    <row r="3852" spans="50:50">
      <c r="AX3852">
        <v>3993</v>
      </c>
    </row>
    <row r="3853" spans="50:50">
      <c r="AX3853">
        <v>3994</v>
      </c>
    </row>
    <row r="3854" spans="50:50">
      <c r="AX3854">
        <v>3995</v>
      </c>
    </row>
    <row r="3855" spans="50:50">
      <c r="AX3855">
        <v>3996</v>
      </c>
    </row>
    <row r="3856" spans="50:50">
      <c r="AX3856">
        <v>3997</v>
      </c>
    </row>
    <row r="3857" spans="50:50">
      <c r="AX3857">
        <v>3998</v>
      </c>
    </row>
    <row r="3858" spans="50:50">
      <c r="AX3858">
        <v>3999</v>
      </c>
    </row>
    <row r="3859" spans="50:50">
      <c r="AX3859">
        <v>4000</v>
      </c>
    </row>
    <row r="3860" spans="50:50">
      <c r="AX3860">
        <v>4001</v>
      </c>
    </row>
    <row r="3861" spans="50:50">
      <c r="AX3861">
        <v>4002</v>
      </c>
    </row>
    <row r="3862" spans="50:50">
      <c r="AX3862">
        <v>4003</v>
      </c>
    </row>
    <row r="3863" spans="50:50">
      <c r="AX3863">
        <v>4004</v>
      </c>
    </row>
    <row r="3864" spans="50:50">
      <c r="AX3864">
        <v>4005</v>
      </c>
    </row>
    <row r="3865" spans="50:50">
      <c r="AX3865">
        <v>4006</v>
      </c>
    </row>
    <row r="3866" spans="50:50">
      <c r="AX3866">
        <v>4007</v>
      </c>
    </row>
    <row r="3867" spans="50:50">
      <c r="AX3867">
        <v>4008</v>
      </c>
    </row>
    <row r="3868" spans="50:50">
      <c r="AX3868">
        <v>4009</v>
      </c>
    </row>
    <row r="3869" spans="50:50">
      <c r="AX3869">
        <v>4010</v>
      </c>
    </row>
    <row r="3870" spans="50:50">
      <c r="AX3870">
        <v>4011</v>
      </c>
    </row>
    <row r="3871" spans="50:50">
      <c r="AX3871">
        <v>4012</v>
      </c>
    </row>
    <row r="3872" spans="50:50">
      <c r="AX3872">
        <v>4013</v>
      </c>
    </row>
    <row r="3873" spans="50:50">
      <c r="AX3873">
        <v>4014</v>
      </c>
    </row>
    <row r="3874" spans="50:50">
      <c r="AX3874">
        <v>4015</v>
      </c>
    </row>
    <row r="3875" spans="50:50">
      <c r="AX3875">
        <v>4016</v>
      </c>
    </row>
    <row r="3876" spans="50:50">
      <c r="AX3876">
        <v>4017</v>
      </c>
    </row>
    <row r="3877" spans="50:50">
      <c r="AX3877">
        <v>4018</v>
      </c>
    </row>
    <row r="3878" spans="50:50">
      <c r="AX3878">
        <v>4019</v>
      </c>
    </row>
    <row r="3879" spans="50:50">
      <c r="AX3879">
        <v>4020</v>
      </c>
    </row>
    <row r="3880" spans="50:50">
      <c r="AX3880">
        <v>4021</v>
      </c>
    </row>
    <row r="3881" spans="50:50">
      <c r="AX3881">
        <v>4022</v>
      </c>
    </row>
    <row r="3882" spans="50:50">
      <c r="AX3882">
        <v>4023</v>
      </c>
    </row>
    <row r="3883" spans="50:50">
      <c r="AX3883">
        <v>4024</v>
      </c>
    </row>
    <row r="3884" spans="50:50">
      <c r="AX3884">
        <v>4025</v>
      </c>
    </row>
    <row r="3885" spans="50:50">
      <c r="AX3885">
        <v>4026</v>
      </c>
    </row>
    <row r="3886" spans="50:50">
      <c r="AX3886">
        <v>4027</v>
      </c>
    </row>
    <row r="3887" spans="50:50">
      <c r="AX3887">
        <v>4028</v>
      </c>
    </row>
    <row r="3888" spans="50:50">
      <c r="AX3888">
        <v>4029</v>
      </c>
    </row>
    <row r="3889" spans="50:50">
      <c r="AX3889">
        <v>4030</v>
      </c>
    </row>
    <row r="3890" spans="50:50">
      <c r="AX3890">
        <v>4031</v>
      </c>
    </row>
    <row r="3891" spans="50:50">
      <c r="AX3891">
        <v>4032</v>
      </c>
    </row>
    <row r="3892" spans="50:50">
      <c r="AX3892">
        <v>4033</v>
      </c>
    </row>
    <row r="3893" spans="50:50">
      <c r="AX3893">
        <v>4034</v>
      </c>
    </row>
    <row r="3894" spans="50:50">
      <c r="AX3894">
        <v>4035</v>
      </c>
    </row>
    <row r="3895" spans="50:50">
      <c r="AX3895">
        <v>4036</v>
      </c>
    </row>
    <row r="3896" spans="50:50">
      <c r="AX3896">
        <v>4037</v>
      </c>
    </row>
    <row r="3897" spans="50:50">
      <c r="AX3897">
        <v>4038</v>
      </c>
    </row>
    <row r="3898" spans="50:50">
      <c r="AX3898">
        <v>4039</v>
      </c>
    </row>
    <row r="3899" spans="50:50">
      <c r="AX3899">
        <v>4040</v>
      </c>
    </row>
    <row r="3900" spans="50:50">
      <c r="AX3900">
        <v>4041</v>
      </c>
    </row>
    <row r="3901" spans="50:50">
      <c r="AX3901">
        <v>4042</v>
      </c>
    </row>
    <row r="3902" spans="50:50">
      <c r="AX3902">
        <v>4043</v>
      </c>
    </row>
    <row r="3903" spans="50:50">
      <c r="AX3903">
        <v>4044</v>
      </c>
    </row>
    <row r="3904" spans="50:50">
      <c r="AX3904">
        <v>4045</v>
      </c>
    </row>
    <row r="3905" spans="50:50">
      <c r="AX3905">
        <v>4046</v>
      </c>
    </row>
    <row r="3906" spans="50:50">
      <c r="AX3906">
        <v>4047</v>
      </c>
    </row>
    <row r="3907" spans="50:50">
      <c r="AX3907">
        <v>4048</v>
      </c>
    </row>
    <row r="3908" spans="50:50">
      <c r="AX3908">
        <v>4049</v>
      </c>
    </row>
    <row r="3909" spans="50:50">
      <c r="AX3909">
        <v>4050</v>
      </c>
    </row>
    <row r="3910" spans="50:50">
      <c r="AX3910">
        <v>4051</v>
      </c>
    </row>
    <row r="3911" spans="50:50">
      <c r="AX3911">
        <v>4052</v>
      </c>
    </row>
    <row r="3912" spans="50:50">
      <c r="AX3912">
        <v>4053</v>
      </c>
    </row>
    <row r="3913" spans="50:50">
      <c r="AX3913">
        <v>4054</v>
      </c>
    </row>
    <row r="3914" spans="50:50">
      <c r="AX3914">
        <v>4055</v>
      </c>
    </row>
    <row r="3915" spans="50:50">
      <c r="AX3915">
        <v>4056</v>
      </c>
    </row>
    <row r="3916" spans="50:50">
      <c r="AX3916">
        <v>4057</v>
      </c>
    </row>
    <row r="3917" spans="50:50">
      <c r="AX3917">
        <v>4058</v>
      </c>
    </row>
    <row r="3918" spans="50:50">
      <c r="AX3918">
        <v>4059</v>
      </c>
    </row>
    <row r="3919" spans="50:50">
      <c r="AX3919">
        <v>4060</v>
      </c>
    </row>
    <row r="3920" spans="50:50">
      <c r="AX3920">
        <v>4061</v>
      </c>
    </row>
    <row r="3921" spans="50:50">
      <c r="AX3921">
        <v>4062</v>
      </c>
    </row>
    <row r="3922" spans="50:50">
      <c r="AX3922">
        <v>4063</v>
      </c>
    </row>
    <row r="3923" spans="50:50">
      <c r="AX3923">
        <v>4064</v>
      </c>
    </row>
    <row r="3924" spans="50:50">
      <c r="AX3924">
        <v>4065</v>
      </c>
    </row>
    <row r="3925" spans="50:50">
      <c r="AX3925">
        <v>4066</v>
      </c>
    </row>
    <row r="3926" spans="50:50">
      <c r="AX3926">
        <v>4067</v>
      </c>
    </row>
    <row r="3927" spans="50:50">
      <c r="AX3927">
        <v>4068</v>
      </c>
    </row>
    <row r="3928" spans="50:50">
      <c r="AX3928">
        <v>4069</v>
      </c>
    </row>
    <row r="3929" spans="50:50">
      <c r="AX3929">
        <v>4070</v>
      </c>
    </row>
    <row r="3930" spans="50:50">
      <c r="AX3930">
        <v>4071</v>
      </c>
    </row>
    <row r="3931" spans="50:50">
      <c r="AX3931">
        <v>4072</v>
      </c>
    </row>
    <row r="3932" spans="50:50">
      <c r="AX3932">
        <v>4073</v>
      </c>
    </row>
    <row r="3933" spans="50:50">
      <c r="AX3933">
        <v>4074</v>
      </c>
    </row>
    <row r="3934" spans="50:50">
      <c r="AX3934">
        <v>4075</v>
      </c>
    </row>
    <row r="3935" spans="50:50">
      <c r="AX3935">
        <v>4076</v>
      </c>
    </row>
    <row r="3936" spans="50:50">
      <c r="AX3936">
        <v>4077</v>
      </c>
    </row>
    <row r="3937" spans="50:50">
      <c r="AX3937">
        <v>4078</v>
      </c>
    </row>
    <row r="3938" spans="50:50">
      <c r="AX3938">
        <v>4079</v>
      </c>
    </row>
    <row r="3939" spans="50:50">
      <c r="AX3939">
        <v>4080</v>
      </c>
    </row>
    <row r="3940" spans="50:50">
      <c r="AX3940">
        <v>4081</v>
      </c>
    </row>
    <row r="3941" spans="50:50">
      <c r="AX3941">
        <v>4082</v>
      </c>
    </row>
    <row r="3942" spans="50:50">
      <c r="AX3942">
        <v>4083</v>
      </c>
    </row>
    <row r="3943" spans="50:50">
      <c r="AX3943">
        <v>4084</v>
      </c>
    </row>
    <row r="3944" spans="50:50">
      <c r="AX3944">
        <v>4085</v>
      </c>
    </row>
    <row r="3945" spans="50:50">
      <c r="AX3945">
        <v>4086</v>
      </c>
    </row>
    <row r="3946" spans="50:50">
      <c r="AX3946">
        <v>4087</v>
      </c>
    </row>
    <row r="3947" spans="50:50">
      <c r="AX3947">
        <v>4088</v>
      </c>
    </row>
    <row r="3948" spans="50:50">
      <c r="AX3948">
        <v>4089</v>
      </c>
    </row>
    <row r="3949" spans="50:50">
      <c r="AX3949">
        <v>4090</v>
      </c>
    </row>
    <row r="3950" spans="50:50">
      <c r="AX3950">
        <v>4091</v>
      </c>
    </row>
    <row r="3951" spans="50:50">
      <c r="AX3951">
        <v>4092</v>
      </c>
    </row>
    <row r="3952" spans="50:50">
      <c r="AX3952">
        <v>4093</v>
      </c>
    </row>
    <row r="3953" spans="50:50">
      <c r="AX3953">
        <v>4094</v>
      </c>
    </row>
    <row r="3954" spans="50:50">
      <c r="AX3954">
        <v>4095</v>
      </c>
    </row>
    <row r="3955" spans="50:50">
      <c r="AX3955">
        <v>4096</v>
      </c>
    </row>
    <row r="3956" spans="50:50">
      <c r="AX3956">
        <v>4097</v>
      </c>
    </row>
    <row r="3957" spans="50:50">
      <c r="AX3957">
        <v>4098</v>
      </c>
    </row>
    <row r="3958" spans="50:50">
      <c r="AX3958">
        <v>4099</v>
      </c>
    </row>
    <row r="3959" spans="50:50">
      <c r="AX3959">
        <v>4100</v>
      </c>
    </row>
    <row r="3960" spans="50:50">
      <c r="AX3960">
        <v>4101</v>
      </c>
    </row>
    <row r="3961" spans="50:50">
      <c r="AX3961">
        <v>4102</v>
      </c>
    </row>
    <row r="3962" spans="50:50">
      <c r="AX3962">
        <v>4103</v>
      </c>
    </row>
    <row r="3963" spans="50:50">
      <c r="AX3963">
        <v>4104</v>
      </c>
    </row>
    <row r="3964" spans="50:50">
      <c r="AX3964">
        <v>4105</v>
      </c>
    </row>
    <row r="3965" spans="50:50">
      <c r="AX3965">
        <v>4106</v>
      </c>
    </row>
    <row r="3966" spans="50:50">
      <c r="AX3966">
        <v>4107</v>
      </c>
    </row>
    <row r="3967" spans="50:50">
      <c r="AX3967">
        <v>4108</v>
      </c>
    </row>
    <row r="3968" spans="50:50">
      <c r="AX3968">
        <v>4109</v>
      </c>
    </row>
    <row r="3969" spans="50:50">
      <c r="AX3969">
        <v>4110</v>
      </c>
    </row>
    <row r="3970" spans="50:50">
      <c r="AX3970">
        <v>4111</v>
      </c>
    </row>
    <row r="3971" spans="50:50">
      <c r="AX3971">
        <v>4112</v>
      </c>
    </row>
    <row r="3972" spans="50:50">
      <c r="AX3972">
        <v>4113</v>
      </c>
    </row>
    <row r="3973" spans="50:50">
      <c r="AX3973">
        <v>4114</v>
      </c>
    </row>
    <row r="3974" spans="50:50">
      <c r="AX3974">
        <v>4115</v>
      </c>
    </row>
    <row r="3975" spans="50:50">
      <c r="AX3975">
        <v>4116</v>
      </c>
    </row>
    <row r="3976" spans="50:50">
      <c r="AX3976">
        <v>4117</v>
      </c>
    </row>
    <row r="3977" spans="50:50">
      <c r="AX3977">
        <v>4118</v>
      </c>
    </row>
    <row r="3978" spans="50:50">
      <c r="AX3978">
        <v>4119</v>
      </c>
    </row>
    <row r="3979" spans="50:50">
      <c r="AX3979">
        <v>4120</v>
      </c>
    </row>
    <row r="3980" spans="50:50">
      <c r="AX3980">
        <v>4121</v>
      </c>
    </row>
    <row r="3981" spans="50:50">
      <c r="AX3981">
        <v>4122</v>
      </c>
    </row>
    <row r="3982" spans="50:50">
      <c r="AX3982">
        <v>4123</v>
      </c>
    </row>
    <row r="3983" spans="50:50">
      <c r="AX3983">
        <v>4124</v>
      </c>
    </row>
    <row r="3984" spans="50:50">
      <c r="AX3984">
        <v>4125</v>
      </c>
    </row>
    <row r="3985" spans="50:50">
      <c r="AX3985">
        <v>4126</v>
      </c>
    </row>
    <row r="3986" spans="50:50">
      <c r="AX3986">
        <v>4127</v>
      </c>
    </row>
    <row r="3987" spans="50:50">
      <c r="AX3987">
        <v>4128</v>
      </c>
    </row>
    <row r="3988" spans="50:50">
      <c r="AX3988">
        <v>4129</v>
      </c>
    </row>
    <row r="3989" spans="50:50">
      <c r="AX3989">
        <v>4130</v>
      </c>
    </row>
    <row r="3990" spans="50:50">
      <c r="AX3990">
        <v>4131</v>
      </c>
    </row>
    <row r="3991" spans="50:50">
      <c r="AX3991">
        <v>4132</v>
      </c>
    </row>
    <row r="3992" spans="50:50">
      <c r="AX3992">
        <v>4133</v>
      </c>
    </row>
    <row r="3993" spans="50:50">
      <c r="AX3993">
        <v>4134</v>
      </c>
    </row>
    <row r="3994" spans="50:50">
      <c r="AX3994">
        <v>4135</v>
      </c>
    </row>
    <row r="3995" spans="50:50">
      <c r="AX3995">
        <v>4136</v>
      </c>
    </row>
    <row r="3996" spans="50:50">
      <c r="AX3996">
        <v>4137</v>
      </c>
    </row>
    <row r="3997" spans="50:50">
      <c r="AX3997">
        <v>4138</v>
      </c>
    </row>
    <row r="3998" spans="50:50">
      <c r="AX3998">
        <v>4139</v>
      </c>
    </row>
    <row r="3999" spans="50:50">
      <c r="AX3999">
        <v>4140</v>
      </c>
    </row>
    <row r="4000" spans="50:50">
      <c r="AX4000">
        <v>4141</v>
      </c>
    </row>
    <row r="4001" spans="50:50">
      <c r="AX4001">
        <v>4142</v>
      </c>
    </row>
    <row r="4002" spans="50:50">
      <c r="AX4002">
        <v>4143</v>
      </c>
    </row>
    <row r="4003" spans="50:50">
      <c r="AX4003">
        <v>4144</v>
      </c>
    </row>
    <row r="4004" spans="50:50">
      <c r="AX4004">
        <v>4145</v>
      </c>
    </row>
    <row r="4005" spans="50:50">
      <c r="AX4005">
        <v>4146</v>
      </c>
    </row>
    <row r="4006" spans="50:50">
      <c r="AX4006">
        <v>4147</v>
      </c>
    </row>
    <row r="4007" spans="50:50">
      <c r="AX4007">
        <v>4148</v>
      </c>
    </row>
    <row r="4008" spans="50:50">
      <c r="AX4008">
        <v>4149</v>
      </c>
    </row>
    <row r="4009" spans="50:50">
      <c r="AX4009">
        <v>4150</v>
      </c>
    </row>
    <row r="4010" spans="50:50">
      <c r="AX4010">
        <v>4151</v>
      </c>
    </row>
    <row r="4011" spans="50:50">
      <c r="AX4011">
        <v>4152</v>
      </c>
    </row>
    <row r="4012" spans="50:50">
      <c r="AX4012">
        <v>4153</v>
      </c>
    </row>
    <row r="4013" spans="50:50">
      <c r="AX4013">
        <v>4154</v>
      </c>
    </row>
    <row r="4014" spans="50:50">
      <c r="AX4014">
        <v>4155</v>
      </c>
    </row>
    <row r="4015" spans="50:50">
      <c r="AX4015">
        <v>4156</v>
      </c>
    </row>
    <row r="4016" spans="50:50">
      <c r="AX4016">
        <v>4157</v>
      </c>
    </row>
    <row r="4017" spans="50:50">
      <c r="AX4017">
        <v>4158</v>
      </c>
    </row>
    <row r="4018" spans="50:50">
      <c r="AX4018">
        <v>4159</v>
      </c>
    </row>
    <row r="4019" spans="50:50">
      <c r="AX4019">
        <v>4160</v>
      </c>
    </row>
    <row r="4020" spans="50:50">
      <c r="AX4020">
        <v>4161</v>
      </c>
    </row>
    <row r="4021" spans="50:50">
      <c r="AX4021">
        <v>4162</v>
      </c>
    </row>
    <row r="4022" spans="50:50">
      <c r="AX4022">
        <v>4163</v>
      </c>
    </row>
    <row r="4023" spans="50:50">
      <c r="AX4023">
        <v>4164</v>
      </c>
    </row>
    <row r="4024" spans="50:50">
      <c r="AX4024">
        <v>4165</v>
      </c>
    </row>
    <row r="4025" spans="50:50">
      <c r="AX4025">
        <v>4166</v>
      </c>
    </row>
    <row r="4026" spans="50:50">
      <c r="AX4026">
        <v>4167</v>
      </c>
    </row>
    <row r="4027" spans="50:50">
      <c r="AX4027">
        <v>4168</v>
      </c>
    </row>
    <row r="4028" spans="50:50">
      <c r="AX4028">
        <v>4169</v>
      </c>
    </row>
    <row r="4029" spans="50:50">
      <c r="AX4029">
        <v>4170</v>
      </c>
    </row>
    <row r="4030" spans="50:50">
      <c r="AX4030">
        <v>4171</v>
      </c>
    </row>
    <row r="4031" spans="50:50">
      <c r="AX4031">
        <v>4172</v>
      </c>
    </row>
    <row r="4032" spans="50:50">
      <c r="AX4032">
        <v>4173</v>
      </c>
    </row>
    <row r="4033" spans="50:50">
      <c r="AX4033">
        <v>4174</v>
      </c>
    </row>
    <row r="4034" spans="50:50">
      <c r="AX4034">
        <v>4175</v>
      </c>
    </row>
    <row r="4035" spans="50:50">
      <c r="AX4035">
        <v>4176</v>
      </c>
    </row>
    <row r="4036" spans="50:50">
      <c r="AX4036">
        <v>4177</v>
      </c>
    </row>
    <row r="4037" spans="50:50">
      <c r="AX4037">
        <v>4178</v>
      </c>
    </row>
    <row r="4038" spans="50:50">
      <c r="AX4038">
        <v>4179</v>
      </c>
    </row>
    <row r="4039" spans="50:50">
      <c r="AX4039">
        <v>4180</v>
      </c>
    </row>
    <row r="4040" spans="50:50">
      <c r="AX4040">
        <v>4181</v>
      </c>
    </row>
    <row r="4041" spans="50:50">
      <c r="AX4041">
        <v>4182</v>
      </c>
    </row>
    <row r="4042" spans="50:50">
      <c r="AX4042">
        <v>4183</v>
      </c>
    </row>
    <row r="4043" spans="50:50">
      <c r="AX4043">
        <v>4184</v>
      </c>
    </row>
    <row r="4044" spans="50:50">
      <c r="AX4044">
        <v>4185</v>
      </c>
    </row>
    <row r="4045" spans="50:50">
      <c r="AX4045">
        <v>4186</v>
      </c>
    </row>
    <row r="4046" spans="50:50">
      <c r="AX4046">
        <v>4187</v>
      </c>
    </row>
    <row r="4047" spans="50:50">
      <c r="AX4047">
        <v>4188</v>
      </c>
    </row>
    <row r="4048" spans="50:50">
      <c r="AX4048">
        <v>4189</v>
      </c>
    </row>
    <row r="4049" spans="50:50">
      <c r="AX4049">
        <v>4190</v>
      </c>
    </row>
    <row r="4050" spans="50:50">
      <c r="AX4050">
        <v>4191</v>
      </c>
    </row>
    <row r="4051" spans="50:50">
      <c r="AX4051">
        <v>4192</v>
      </c>
    </row>
    <row r="4052" spans="50:50">
      <c r="AX4052">
        <v>4193</v>
      </c>
    </row>
    <row r="4053" spans="50:50">
      <c r="AX4053">
        <v>4194</v>
      </c>
    </row>
    <row r="4054" spans="50:50">
      <c r="AX4054">
        <v>4195</v>
      </c>
    </row>
    <row r="4055" spans="50:50">
      <c r="AX4055">
        <v>4196</v>
      </c>
    </row>
    <row r="4056" spans="50:50">
      <c r="AX4056">
        <v>4197</v>
      </c>
    </row>
    <row r="4057" spans="50:50">
      <c r="AX4057">
        <v>4198</v>
      </c>
    </row>
    <row r="4058" spans="50:50">
      <c r="AX4058">
        <v>4199</v>
      </c>
    </row>
    <row r="4059" spans="50:50">
      <c r="AX4059">
        <v>4200</v>
      </c>
    </row>
    <row r="4060" spans="50:50">
      <c r="AX4060">
        <v>4201</v>
      </c>
    </row>
    <row r="4061" spans="50:50">
      <c r="AX4061">
        <v>4202</v>
      </c>
    </row>
    <row r="4062" spans="50:50">
      <c r="AX4062">
        <v>4203</v>
      </c>
    </row>
    <row r="4063" spans="50:50">
      <c r="AX4063">
        <v>4204</v>
      </c>
    </row>
    <row r="4064" spans="50:50">
      <c r="AX4064">
        <v>4205</v>
      </c>
    </row>
    <row r="4065" spans="50:50">
      <c r="AX4065">
        <v>4206</v>
      </c>
    </row>
    <row r="4066" spans="50:50">
      <c r="AX4066">
        <v>4207</v>
      </c>
    </row>
    <row r="4067" spans="50:50">
      <c r="AX4067">
        <v>4208</v>
      </c>
    </row>
    <row r="4068" spans="50:50">
      <c r="AX4068">
        <v>4209</v>
      </c>
    </row>
    <row r="4069" spans="50:50">
      <c r="AX4069">
        <v>4210</v>
      </c>
    </row>
    <row r="4070" spans="50:50">
      <c r="AX4070">
        <v>4211</v>
      </c>
    </row>
    <row r="4071" spans="50:50">
      <c r="AX4071">
        <v>4212</v>
      </c>
    </row>
    <row r="4072" spans="50:50">
      <c r="AX4072">
        <v>4213</v>
      </c>
    </row>
    <row r="4073" spans="50:50">
      <c r="AX4073">
        <v>4214</v>
      </c>
    </row>
    <row r="4074" spans="50:50">
      <c r="AX4074">
        <v>4215</v>
      </c>
    </row>
    <row r="4075" spans="50:50">
      <c r="AX4075">
        <v>4216</v>
      </c>
    </row>
    <row r="4076" spans="50:50">
      <c r="AX4076">
        <v>4217</v>
      </c>
    </row>
    <row r="4077" spans="50:50">
      <c r="AX4077">
        <v>4218</v>
      </c>
    </row>
    <row r="4078" spans="50:50">
      <c r="AX4078">
        <v>4219</v>
      </c>
    </row>
    <row r="4079" spans="50:50">
      <c r="AX4079">
        <v>4220</v>
      </c>
    </row>
    <row r="4080" spans="50:50">
      <c r="AX4080">
        <v>4221</v>
      </c>
    </row>
    <row r="4081" spans="50:50">
      <c r="AX4081">
        <v>4222</v>
      </c>
    </row>
    <row r="4082" spans="50:50">
      <c r="AX4082">
        <v>4223</v>
      </c>
    </row>
    <row r="4083" spans="50:50">
      <c r="AX4083">
        <v>4224</v>
      </c>
    </row>
    <row r="4084" spans="50:50">
      <c r="AX4084">
        <v>4225</v>
      </c>
    </row>
    <row r="4085" spans="50:50">
      <c r="AX4085">
        <v>4226</v>
      </c>
    </row>
    <row r="4086" spans="50:50">
      <c r="AX4086">
        <v>4227</v>
      </c>
    </row>
    <row r="4087" spans="50:50">
      <c r="AX4087">
        <v>4228</v>
      </c>
    </row>
    <row r="4088" spans="50:50">
      <c r="AX4088">
        <v>4229</v>
      </c>
    </row>
    <row r="4089" spans="50:50">
      <c r="AX4089">
        <v>4230</v>
      </c>
    </row>
    <row r="4090" spans="50:50">
      <c r="AX4090">
        <v>4231</v>
      </c>
    </row>
    <row r="4091" spans="50:50">
      <c r="AX4091">
        <v>4232</v>
      </c>
    </row>
    <row r="4092" spans="50:50">
      <c r="AX4092">
        <v>4233</v>
      </c>
    </row>
    <row r="4093" spans="50:50">
      <c r="AX4093">
        <v>4234</v>
      </c>
    </row>
    <row r="4094" spans="50:50">
      <c r="AX4094">
        <v>4235</v>
      </c>
    </row>
    <row r="4095" spans="50:50">
      <c r="AX4095">
        <v>4236</v>
      </c>
    </row>
    <row r="4096" spans="50:50">
      <c r="AX4096">
        <v>4237</v>
      </c>
    </row>
    <row r="4097" spans="50:50">
      <c r="AX4097">
        <v>4238</v>
      </c>
    </row>
    <row r="4098" spans="50:50">
      <c r="AX4098">
        <v>4239</v>
      </c>
    </row>
    <row r="4099" spans="50:50">
      <c r="AX4099">
        <v>4240</v>
      </c>
    </row>
    <row r="4100" spans="50:50">
      <c r="AX4100">
        <v>4241</v>
      </c>
    </row>
    <row r="4101" spans="50:50">
      <c r="AX4101">
        <v>4242</v>
      </c>
    </row>
    <row r="4102" spans="50:50">
      <c r="AX4102">
        <v>4243</v>
      </c>
    </row>
    <row r="4103" spans="50:50">
      <c r="AX4103">
        <v>4244</v>
      </c>
    </row>
    <row r="4104" spans="50:50">
      <c r="AX4104">
        <v>4245</v>
      </c>
    </row>
    <row r="4105" spans="50:50">
      <c r="AX4105">
        <v>4246</v>
      </c>
    </row>
    <row r="4106" spans="50:50">
      <c r="AX4106">
        <v>4247</v>
      </c>
    </row>
    <row r="4107" spans="50:50">
      <c r="AX4107">
        <v>4248</v>
      </c>
    </row>
    <row r="4108" spans="50:50">
      <c r="AX4108">
        <v>4249</v>
      </c>
    </row>
    <row r="4109" spans="50:50">
      <c r="AX4109">
        <v>4250</v>
      </c>
    </row>
    <row r="4110" spans="50:50">
      <c r="AX4110">
        <v>4251</v>
      </c>
    </row>
    <row r="4111" spans="50:50">
      <c r="AX4111">
        <v>4252</v>
      </c>
    </row>
    <row r="4112" spans="50:50">
      <c r="AX4112">
        <v>4253</v>
      </c>
    </row>
    <row r="4113" spans="50:50">
      <c r="AX4113">
        <v>4254</v>
      </c>
    </row>
    <row r="4114" spans="50:50">
      <c r="AX4114">
        <v>4255</v>
      </c>
    </row>
    <row r="4115" spans="50:50">
      <c r="AX4115">
        <v>4256</v>
      </c>
    </row>
    <row r="4116" spans="50:50">
      <c r="AX4116">
        <v>4257</v>
      </c>
    </row>
    <row r="4117" spans="50:50">
      <c r="AX4117">
        <v>4258</v>
      </c>
    </row>
    <row r="4118" spans="50:50">
      <c r="AX4118">
        <v>4259</v>
      </c>
    </row>
    <row r="4119" spans="50:50">
      <c r="AX4119">
        <v>4260</v>
      </c>
    </row>
    <row r="4120" spans="50:50">
      <c r="AX4120">
        <v>4261</v>
      </c>
    </row>
    <row r="4121" spans="50:50">
      <c r="AX4121">
        <v>4262</v>
      </c>
    </row>
    <row r="4122" spans="50:50">
      <c r="AX4122">
        <v>4263</v>
      </c>
    </row>
    <row r="4123" spans="50:50">
      <c r="AX4123">
        <v>4264</v>
      </c>
    </row>
    <row r="4124" spans="50:50">
      <c r="AX4124">
        <v>4265</v>
      </c>
    </row>
    <row r="4125" spans="50:50">
      <c r="AX4125">
        <v>4266</v>
      </c>
    </row>
    <row r="4126" spans="50:50">
      <c r="AX4126">
        <v>4267</v>
      </c>
    </row>
    <row r="4127" spans="50:50">
      <c r="AX4127">
        <v>4268</v>
      </c>
    </row>
    <row r="4128" spans="50:50">
      <c r="AX4128">
        <v>4269</v>
      </c>
    </row>
    <row r="4129" spans="50:50">
      <c r="AX4129">
        <v>4270</v>
      </c>
    </row>
    <row r="4130" spans="50:50">
      <c r="AX4130">
        <v>4271</v>
      </c>
    </row>
    <row r="4131" spans="50:50">
      <c r="AX4131">
        <v>4272</v>
      </c>
    </row>
    <row r="4132" spans="50:50">
      <c r="AX4132">
        <v>4273</v>
      </c>
    </row>
    <row r="4133" spans="50:50">
      <c r="AX4133">
        <v>4274</v>
      </c>
    </row>
    <row r="4134" spans="50:50">
      <c r="AX4134">
        <v>4275</v>
      </c>
    </row>
    <row r="4135" spans="50:50">
      <c r="AX4135">
        <v>4276</v>
      </c>
    </row>
    <row r="4136" spans="50:50">
      <c r="AX4136">
        <v>4277</v>
      </c>
    </row>
    <row r="4137" spans="50:50">
      <c r="AX4137">
        <v>4278</v>
      </c>
    </row>
    <row r="4138" spans="50:50">
      <c r="AX4138">
        <v>4279</v>
      </c>
    </row>
    <row r="4139" spans="50:50">
      <c r="AX4139">
        <v>4280</v>
      </c>
    </row>
    <row r="4140" spans="50:50">
      <c r="AX4140">
        <v>4281</v>
      </c>
    </row>
    <row r="4141" spans="50:50">
      <c r="AX4141">
        <v>4282</v>
      </c>
    </row>
    <row r="4142" spans="50:50">
      <c r="AX4142">
        <v>4283</v>
      </c>
    </row>
    <row r="4143" spans="50:50">
      <c r="AX4143">
        <v>4284</v>
      </c>
    </row>
    <row r="4144" spans="50:50">
      <c r="AX4144">
        <v>4285</v>
      </c>
    </row>
    <row r="4145" spans="50:50">
      <c r="AX4145">
        <v>4286</v>
      </c>
    </row>
    <row r="4146" spans="50:50">
      <c r="AX4146">
        <v>4287</v>
      </c>
    </row>
    <row r="4147" spans="50:50">
      <c r="AX4147">
        <v>4288</v>
      </c>
    </row>
    <row r="4148" spans="50:50">
      <c r="AX4148">
        <v>4289</v>
      </c>
    </row>
    <row r="4149" spans="50:50">
      <c r="AX4149">
        <v>4290</v>
      </c>
    </row>
    <row r="4150" spans="50:50">
      <c r="AX4150">
        <v>4291</v>
      </c>
    </row>
    <row r="4151" spans="50:50">
      <c r="AX4151">
        <v>4292</v>
      </c>
    </row>
    <row r="4152" spans="50:50">
      <c r="AX4152">
        <v>4293</v>
      </c>
    </row>
    <row r="4153" spans="50:50">
      <c r="AX4153">
        <v>4294</v>
      </c>
    </row>
    <row r="4154" spans="50:50">
      <c r="AX4154">
        <v>4295</v>
      </c>
    </row>
    <row r="4155" spans="50:50">
      <c r="AX4155">
        <v>4296</v>
      </c>
    </row>
    <row r="4156" spans="50:50">
      <c r="AX4156">
        <v>4297</v>
      </c>
    </row>
    <row r="4157" spans="50:50">
      <c r="AX4157">
        <v>4298</v>
      </c>
    </row>
    <row r="4158" spans="50:50">
      <c r="AX4158">
        <v>4299</v>
      </c>
    </row>
    <row r="4159" spans="50:50">
      <c r="AX4159">
        <v>4300</v>
      </c>
    </row>
    <row r="4160" spans="50:50">
      <c r="AX4160">
        <v>4301</v>
      </c>
    </row>
    <row r="4161" spans="50:50">
      <c r="AX4161">
        <v>4302</v>
      </c>
    </row>
    <row r="4162" spans="50:50">
      <c r="AX4162">
        <v>4303</v>
      </c>
    </row>
    <row r="4163" spans="50:50">
      <c r="AX4163">
        <v>4304</v>
      </c>
    </row>
    <row r="4164" spans="50:50">
      <c r="AX4164">
        <v>4305</v>
      </c>
    </row>
    <row r="4165" spans="50:50">
      <c r="AX4165">
        <v>4306</v>
      </c>
    </row>
    <row r="4166" spans="50:50">
      <c r="AX4166">
        <v>4307</v>
      </c>
    </row>
    <row r="4167" spans="50:50">
      <c r="AX4167">
        <v>4308</v>
      </c>
    </row>
    <row r="4168" spans="50:50">
      <c r="AX4168">
        <v>4309</v>
      </c>
    </row>
    <row r="4169" spans="50:50">
      <c r="AX4169">
        <v>4310</v>
      </c>
    </row>
    <row r="4170" spans="50:50">
      <c r="AX4170">
        <v>4311</v>
      </c>
    </row>
    <row r="4171" spans="50:50">
      <c r="AX4171">
        <v>4312</v>
      </c>
    </row>
    <row r="4172" spans="50:50">
      <c r="AX4172">
        <v>4313</v>
      </c>
    </row>
    <row r="4173" spans="50:50">
      <c r="AX4173">
        <v>4314</v>
      </c>
    </row>
    <row r="4174" spans="50:50">
      <c r="AX4174">
        <v>4315</v>
      </c>
    </row>
    <row r="4175" spans="50:50">
      <c r="AX4175">
        <v>4316</v>
      </c>
    </row>
    <row r="4176" spans="50:50">
      <c r="AX4176">
        <v>4317</v>
      </c>
    </row>
    <row r="4177" spans="50:50">
      <c r="AX4177">
        <v>4318</v>
      </c>
    </row>
    <row r="4178" spans="50:50">
      <c r="AX4178">
        <v>4319</v>
      </c>
    </row>
    <row r="4179" spans="50:50">
      <c r="AX4179">
        <v>4320</v>
      </c>
    </row>
    <row r="4180" spans="50:50">
      <c r="AX4180">
        <v>4321</v>
      </c>
    </row>
    <row r="4181" spans="50:50">
      <c r="AX4181">
        <v>4322</v>
      </c>
    </row>
    <row r="4182" spans="50:50">
      <c r="AX4182">
        <v>4323</v>
      </c>
    </row>
    <row r="4183" spans="50:50">
      <c r="AX4183">
        <v>4324</v>
      </c>
    </row>
    <row r="4184" spans="50:50">
      <c r="AX4184">
        <v>4325</v>
      </c>
    </row>
    <row r="4185" spans="50:50">
      <c r="AX4185">
        <v>4326</v>
      </c>
    </row>
    <row r="4186" spans="50:50">
      <c r="AX4186">
        <v>4327</v>
      </c>
    </row>
    <row r="4187" spans="50:50">
      <c r="AX4187">
        <v>4328</v>
      </c>
    </row>
    <row r="4188" spans="50:50">
      <c r="AX4188">
        <v>4329</v>
      </c>
    </row>
    <row r="4189" spans="50:50">
      <c r="AX4189">
        <v>4330</v>
      </c>
    </row>
    <row r="4190" spans="50:50">
      <c r="AX4190">
        <v>4331</v>
      </c>
    </row>
    <row r="4191" spans="50:50">
      <c r="AX4191">
        <v>4332</v>
      </c>
    </row>
    <row r="4192" spans="50:50">
      <c r="AX4192">
        <v>4333</v>
      </c>
    </row>
    <row r="4193" spans="50:50">
      <c r="AX4193">
        <v>4334</v>
      </c>
    </row>
    <row r="4194" spans="50:50">
      <c r="AX4194">
        <v>4335</v>
      </c>
    </row>
    <row r="4195" spans="50:50">
      <c r="AX4195">
        <v>4336</v>
      </c>
    </row>
    <row r="4196" spans="50:50">
      <c r="AX4196">
        <v>4337</v>
      </c>
    </row>
    <row r="4197" spans="50:50">
      <c r="AX4197">
        <v>4338</v>
      </c>
    </row>
    <row r="4198" spans="50:50">
      <c r="AX4198">
        <v>4339</v>
      </c>
    </row>
    <row r="4199" spans="50:50">
      <c r="AX4199">
        <v>4340</v>
      </c>
    </row>
    <row r="4200" spans="50:50">
      <c r="AX4200">
        <v>4341</v>
      </c>
    </row>
    <row r="4201" spans="50:50">
      <c r="AX4201">
        <v>4342</v>
      </c>
    </row>
    <row r="4202" spans="50:50">
      <c r="AX4202">
        <v>4343</v>
      </c>
    </row>
    <row r="4203" spans="50:50">
      <c r="AX4203">
        <v>4344</v>
      </c>
    </row>
    <row r="4204" spans="50:50">
      <c r="AX4204">
        <v>4345</v>
      </c>
    </row>
    <row r="4205" spans="50:50">
      <c r="AX4205">
        <v>4346</v>
      </c>
    </row>
    <row r="4206" spans="50:50">
      <c r="AX4206">
        <v>4347</v>
      </c>
    </row>
    <row r="4207" spans="50:50">
      <c r="AX4207">
        <v>4348</v>
      </c>
    </row>
    <row r="4208" spans="50:50">
      <c r="AX4208">
        <v>4349</v>
      </c>
    </row>
    <row r="4209" spans="50:50">
      <c r="AX4209">
        <v>4350</v>
      </c>
    </row>
    <row r="4210" spans="50:50">
      <c r="AX4210">
        <v>4351</v>
      </c>
    </row>
    <row r="4211" spans="50:50">
      <c r="AX4211">
        <v>4352</v>
      </c>
    </row>
    <row r="4212" spans="50:50">
      <c r="AX4212">
        <v>4353</v>
      </c>
    </row>
    <row r="4213" spans="50:50">
      <c r="AX4213">
        <v>4354</v>
      </c>
    </row>
    <row r="4214" spans="50:50">
      <c r="AX4214">
        <v>4355</v>
      </c>
    </row>
    <row r="4215" spans="50:50">
      <c r="AX4215">
        <v>4356</v>
      </c>
    </row>
    <row r="4216" spans="50:50">
      <c r="AX4216">
        <v>4357</v>
      </c>
    </row>
    <row r="4217" spans="50:50">
      <c r="AX4217">
        <v>4358</v>
      </c>
    </row>
    <row r="4218" spans="50:50">
      <c r="AX4218">
        <v>4359</v>
      </c>
    </row>
    <row r="4219" spans="50:50">
      <c r="AX4219">
        <v>4360</v>
      </c>
    </row>
    <row r="4220" spans="50:50">
      <c r="AX4220">
        <v>4361</v>
      </c>
    </row>
    <row r="4221" spans="50:50">
      <c r="AX4221">
        <v>4362</v>
      </c>
    </row>
    <row r="4222" spans="50:50">
      <c r="AX4222">
        <v>4363</v>
      </c>
    </row>
    <row r="4223" spans="50:50">
      <c r="AX4223">
        <v>4364</v>
      </c>
    </row>
    <row r="4224" spans="50:50">
      <c r="AX4224">
        <v>4365</v>
      </c>
    </row>
    <row r="4225" spans="50:50">
      <c r="AX4225">
        <v>4366</v>
      </c>
    </row>
    <row r="4226" spans="50:50">
      <c r="AX4226">
        <v>4367</v>
      </c>
    </row>
    <row r="4227" spans="50:50">
      <c r="AX4227">
        <v>4368</v>
      </c>
    </row>
    <row r="4228" spans="50:50">
      <c r="AX4228">
        <v>4369</v>
      </c>
    </row>
    <row r="4229" spans="50:50">
      <c r="AX4229">
        <v>4370</v>
      </c>
    </row>
    <row r="4230" spans="50:50">
      <c r="AX4230">
        <v>4371</v>
      </c>
    </row>
    <row r="4231" spans="50:50">
      <c r="AX4231">
        <v>4372</v>
      </c>
    </row>
    <row r="4232" spans="50:50">
      <c r="AX4232">
        <v>4373</v>
      </c>
    </row>
    <row r="4233" spans="50:50">
      <c r="AX4233">
        <v>4374</v>
      </c>
    </row>
    <row r="4234" spans="50:50">
      <c r="AX4234">
        <v>4375</v>
      </c>
    </row>
    <row r="4235" spans="50:50">
      <c r="AX4235">
        <v>4376</v>
      </c>
    </row>
    <row r="4236" spans="50:50">
      <c r="AX4236">
        <v>4377</v>
      </c>
    </row>
    <row r="4237" spans="50:50">
      <c r="AX4237">
        <v>4378</v>
      </c>
    </row>
    <row r="4238" spans="50:50">
      <c r="AX4238">
        <v>4379</v>
      </c>
    </row>
    <row r="4239" spans="50:50">
      <c r="AX4239">
        <v>4380</v>
      </c>
    </row>
    <row r="4240" spans="50:50">
      <c r="AX4240">
        <v>4381</v>
      </c>
    </row>
    <row r="4241" spans="50:50">
      <c r="AX4241">
        <v>4382</v>
      </c>
    </row>
    <row r="4242" spans="50:50">
      <c r="AX4242">
        <v>4383</v>
      </c>
    </row>
    <row r="4243" spans="50:50">
      <c r="AX4243">
        <v>4384</v>
      </c>
    </row>
    <row r="4244" spans="50:50">
      <c r="AX4244">
        <v>4385</v>
      </c>
    </row>
    <row r="4245" spans="50:50">
      <c r="AX4245">
        <v>4386</v>
      </c>
    </row>
    <row r="4246" spans="50:50">
      <c r="AX4246">
        <v>4387</v>
      </c>
    </row>
    <row r="4247" spans="50:50">
      <c r="AX4247">
        <v>4388</v>
      </c>
    </row>
    <row r="4248" spans="50:50">
      <c r="AX4248">
        <v>4389</v>
      </c>
    </row>
    <row r="4249" spans="50:50">
      <c r="AX4249">
        <v>4390</v>
      </c>
    </row>
    <row r="4250" spans="50:50">
      <c r="AX4250">
        <v>4391</v>
      </c>
    </row>
    <row r="4251" spans="50:50">
      <c r="AX4251">
        <v>4392</v>
      </c>
    </row>
    <row r="4252" spans="50:50">
      <c r="AX4252">
        <v>4393</v>
      </c>
    </row>
    <row r="4253" spans="50:50">
      <c r="AX4253">
        <v>4394</v>
      </c>
    </row>
    <row r="4254" spans="50:50">
      <c r="AX4254">
        <v>4395</v>
      </c>
    </row>
    <row r="4255" spans="50:50">
      <c r="AX4255">
        <v>4396</v>
      </c>
    </row>
    <row r="4256" spans="50:50">
      <c r="AX4256">
        <v>4397</v>
      </c>
    </row>
    <row r="4257" spans="50:50">
      <c r="AX4257">
        <v>4398</v>
      </c>
    </row>
    <row r="4258" spans="50:50">
      <c r="AX4258">
        <v>4399</v>
      </c>
    </row>
    <row r="4259" spans="50:50">
      <c r="AX4259">
        <v>4400</v>
      </c>
    </row>
    <row r="4260" spans="50:50">
      <c r="AX4260">
        <v>4401</v>
      </c>
    </row>
    <row r="4261" spans="50:50">
      <c r="AX4261">
        <v>4402</v>
      </c>
    </row>
    <row r="4262" spans="50:50">
      <c r="AX4262">
        <v>4403</v>
      </c>
    </row>
    <row r="4263" spans="50:50">
      <c r="AX4263">
        <v>4404</v>
      </c>
    </row>
    <row r="4264" spans="50:50">
      <c r="AX4264">
        <v>4405</v>
      </c>
    </row>
    <row r="4265" spans="50:50">
      <c r="AX4265">
        <v>4406</v>
      </c>
    </row>
    <row r="4266" spans="50:50">
      <c r="AX4266">
        <v>4407</v>
      </c>
    </row>
    <row r="4267" spans="50:50">
      <c r="AX4267">
        <v>4408</v>
      </c>
    </row>
    <row r="4268" spans="50:50">
      <c r="AX4268">
        <v>4409</v>
      </c>
    </row>
    <row r="4269" spans="50:50">
      <c r="AX4269">
        <v>4410</v>
      </c>
    </row>
    <row r="4270" spans="50:50">
      <c r="AX4270">
        <v>4411</v>
      </c>
    </row>
    <row r="4271" spans="50:50">
      <c r="AX4271">
        <v>4412</v>
      </c>
    </row>
    <row r="4272" spans="50:50">
      <c r="AX4272">
        <v>4413</v>
      </c>
    </row>
    <row r="4273" spans="50:50">
      <c r="AX4273">
        <v>4414</v>
      </c>
    </row>
    <row r="4274" spans="50:50">
      <c r="AX4274">
        <v>4415</v>
      </c>
    </row>
    <row r="4275" spans="50:50">
      <c r="AX4275">
        <v>4416</v>
      </c>
    </row>
    <row r="4276" spans="50:50">
      <c r="AX4276">
        <v>4417</v>
      </c>
    </row>
    <row r="4277" spans="50:50">
      <c r="AX4277">
        <v>4418</v>
      </c>
    </row>
    <row r="4278" spans="50:50">
      <c r="AX4278">
        <v>4419</v>
      </c>
    </row>
    <row r="4279" spans="50:50">
      <c r="AX4279">
        <v>4420</v>
      </c>
    </row>
    <row r="4280" spans="50:50">
      <c r="AX4280">
        <v>4421</v>
      </c>
    </row>
    <row r="4281" spans="50:50">
      <c r="AX4281">
        <v>4422</v>
      </c>
    </row>
    <row r="4282" spans="50:50">
      <c r="AX4282">
        <v>4423</v>
      </c>
    </row>
    <row r="4283" spans="50:50">
      <c r="AX4283">
        <v>4424</v>
      </c>
    </row>
    <row r="4284" spans="50:50">
      <c r="AX4284">
        <v>4425</v>
      </c>
    </row>
    <row r="4285" spans="50:50">
      <c r="AX4285">
        <v>4426</v>
      </c>
    </row>
    <row r="4286" spans="50:50">
      <c r="AX4286">
        <v>4427</v>
      </c>
    </row>
    <row r="4287" spans="50:50">
      <c r="AX4287">
        <v>4428</v>
      </c>
    </row>
    <row r="4288" spans="50:50">
      <c r="AX4288">
        <v>4429</v>
      </c>
    </row>
    <row r="4289" spans="50:50">
      <c r="AX4289">
        <v>4430</v>
      </c>
    </row>
    <row r="4290" spans="50:50">
      <c r="AX4290">
        <v>4431</v>
      </c>
    </row>
    <row r="4291" spans="50:50">
      <c r="AX4291">
        <v>4432</v>
      </c>
    </row>
    <row r="4292" spans="50:50">
      <c r="AX4292">
        <v>4433</v>
      </c>
    </row>
    <row r="4293" spans="50:50">
      <c r="AX4293">
        <v>4434</v>
      </c>
    </row>
    <row r="4294" spans="50:50">
      <c r="AX4294">
        <v>4435</v>
      </c>
    </row>
    <row r="4295" spans="50:50">
      <c r="AX4295">
        <v>4436</v>
      </c>
    </row>
    <row r="4296" spans="50:50">
      <c r="AX4296">
        <v>4437</v>
      </c>
    </row>
    <row r="4297" spans="50:50">
      <c r="AX4297">
        <v>4438</v>
      </c>
    </row>
    <row r="4298" spans="50:50">
      <c r="AX4298">
        <v>4439</v>
      </c>
    </row>
    <row r="4299" spans="50:50">
      <c r="AX4299">
        <v>4440</v>
      </c>
    </row>
    <row r="4300" spans="50:50">
      <c r="AX4300">
        <v>4441</v>
      </c>
    </row>
    <row r="4301" spans="50:50">
      <c r="AX4301">
        <v>4442</v>
      </c>
    </row>
    <row r="4302" spans="50:50">
      <c r="AX4302">
        <v>4443</v>
      </c>
    </row>
    <row r="4303" spans="50:50">
      <c r="AX4303">
        <v>4444</v>
      </c>
    </row>
    <row r="4304" spans="50:50">
      <c r="AX4304">
        <v>4445</v>
      </c>
    </row>
    <row r="4305" spans="50:50">
      <c r="AX4305">
        <v>4446</v>
      </c>
    </row>
    <row r="4306" spans="50:50">
      <c r="AX4306">
        <v>4447</v>
      </c>
    </row>
    <row r="4307" spans="50:50">
      <c r="AX4307">
        <v>4448</v>
      </c>
    </row>
    <row r="4308" spans="50:50">
      <c r="AX4308">
        <v>4449</v>
      </c>
    </row>
    <row r="4309" spans="50:50">
      <c r="AX4309">
        <v>4450</v>
      </c>
    </row>
    <row r="4310" spans="50:50">
      <c r="AX4310">
        <v>4451</v>
      </c>
    </row>
    <row r="4311" spans="50:50">
      <c r="AX4311">
        <v>4452</v>
      </c>
    </row>
    <row r="4312" spans="50:50">
      <c r="AX4312">
        <v>4453</v>
      </c>
    </row>
    <row r="4313" spans="50:50">
      <c r="AX4313">
        <v>4454</v>
      </c>
    </row>
    <row r="4314" spans="50:50">
      <c r="AX4314">
        <v>4455</v>
      </c>
    </row>
    <row r="4315" spans="50:50">
      <c r="AX4315">
        <v>4456</v>
      </c>
    </row>
    <row r="4316" spans="50:50">
      <c r="AX4316">
        <v>4457</v>
      </c>
    </row>
    <row r="4317" spans="50:50">
      <c r="AX4317">
        <v>4458</v>
      </c>
    </row>
    <row r="4318" spans="50:50">
      <c r="AX4318">
        <v>4459</v>
      </c>
    </row>
    <row r="4319" spans="50:50">
      <c r="AX4319">
        <v>4460</v>
      </c>
    </row>
    <row r="4320" spans="50:50">
      <c r="AX4320">
        <v>4461</v>
      </c>
    </row>
    <row r="4321" spans="50:50">
      <c r="AX4321">
        <v>4462</v>
      </c>
    </row>
    <row r="4322" spans="50:50">
      <c r="AX4322">
        <v>4463</v>
      </c>
    </row>
    <row r="4323" spans="50:50">
      <c r="AX4323">
        <v>4464</v>
      </c>
    </row>
    <row r="4324" spans="50:50">
      <c r="AX4324">
        <v>4465</v>
      </c>
    </row>
    <row r="4325" spans="50:50">
      <c r="AX4325">
        <v>4466</v>
      </c>
    </row>
    <row r="4326" spans="50:50">
      <c r="AX4326">
        <v>4467</v>
      </c>
    </row>
    <row r="4327" spans="50:50">
      <c r="AX4327">
        <v>4468</v>
      </c>
    </row>
    <row r="4328" spans="50:50">
      <c r="AX4328">
        <v>4469</v>
      </c>
    </row>
    <row r="4329" spans="50:50">
      <c r="AX4329">
        <v>4470</v>
      </c>
    </row>
    <row r="4330" spans="50:50">
      <c r="AX4330">
        <v>4471</v>
      </c>
    </row>
    <row r="4331" spans="50:50">
      <c r="AX4331">
        <v>4472</v>
      </c>
    </row>
    <row r="4332" spans="50:50">
      <c r="AX4332">
        <v>4473</v>
      </c>
    </row>
    <row r="4333" spans="50:50">
      <c r="AX4333">
        <v>4474</v>
      </c>
    </row>
    <row r="4334" spans="50:50">
      <c r="AX4334">
        <v>4475</v>
      </c>
    </row>
    <row r="4335" spans="50:50">
      <c r="AX4335">
        <v>4476</v>
      </c>
    </row>
    <row r="4336" spans="50:50">
      <c r="AX4336">
        <v>4477</v>
      </c>
    </row>
    <row r="4337" spans="50:50">
      <c r="AX4337">
        <v>4478</v>
      </c>
    </row>
    <row r="4338" spans="50:50">
      <c r="AX4338">
        <v>4479</v>
      </c>
    </row>
    <row r="4339" spans="50:50">
      <c r="AX4339">
        <v>4480</v>
      </c>
    </row>
    <row r="4340" spans="50:50">
      <c r="AX4340">
        <v>4481</v>
      </c>
    </row>
    <row r="4341" spans="50:50">
      <c r="AX4341">
        <v>4482</v>
      </c>
    </row>
    <row r="4342" spans="50:50">
      <c r="AX4342">
        <v>4483</v>
      </c>
    </row>
    <row r="4343" spans="50:50">
      <c r="AX4343">
        <v>4484</v>
      </c>
    </row>
    <row r="4344" spans="50:50">
      <c r="AX4344">
        <v>4485</v>
      </c>
    </row>
    <row r="4345" spans="50:50">
      <c r="AX4345">
        <v>4486</v>
      </c>
    </row>
    <row r="4346" spans="50:50">
      <c r="AX4346">
        <v>4487</v>
      </c>
    </row>
    <row r="4347" spans="50:50">
      <c r="AX4347">
        <v>4488</v>
      </c>
    </row>
    <row r="4348" spans="50:50">
      <c r="AX4348">
        <v>4489</v>
      </c>
    </row>
    <row r="4349" spans="50:50">
      <c r="AX4349">
        <v>4490</v>
      </c>
    </row>
    <row r="4350" spans="50:50">
      <c r="AX4350">
        <v>4491</v>
      </c>
    </row>
    <row r="4351" spans="50:50">
      <c r="AX4351">
        <v>4492</v>
      </c>
    </row>
    <row r="4352" spans="50:50">
      <c r="AX4352">
        <v>4493</v>
      </c>
    </row>
    <row r="4353" spans="50:50">
      <c r="AX4353">
        <v>4494</v>
      </c>
    </row>
    <row r="4354" spans="50:50">
      <c r="AX4354">
        <v>4495</v>
      </c>
    </row>
    <row r="4355" spans="50:50">
      <c r="AX4355">
        <v>4496</v>
      </c>
    </row>
    <row r="4356" spans="50:50">
      <c r="AX4356">
        <v>4497</v>
      </c>
    </row>
    <row r="4357" spans="50:50">
      <c r="AX4357">
        <v>4498</v>
      </c>
    </row>
    <row r="4358" spans="50:50">
      <c r="AX4358">
        <v>4499</v>
      </c>
    </row>
    <row r="4359" spans="50:50">
      <c r="AX4359">
        <v>4500</v>
      </c>
    </row>
    <row r="4360" spans="50:50">
      <c r="AX4360">
        <v>4501</v>
      </c>
    </row>
    <row r="4361" spans="50:50">
      <c r="AX4361">
        <v>4502</v>
      </c>
    </row>
    <row r="4362" spans="50:50">
      <c r="AX4362">
        <v>4503</v>
      </c>
    </row>
    <row r="4363" spans="50:50">
      <c r="AX4363">
        <v>4504</v>
      </c>
    </row>
    <row r="4364" spans="50:50">
      <c r="AX4364">
        <v>4505</v>
      </c>
    </row>
    <row r="4365" spans="50:50">
      <c r="AX4365">
        <v>4506</v>
      </c>
    </row>
    <row r="4366" spans="50:50">
      <c r="AX4366">
        <v>4507</v>
      </c>
    </row>
    <row r="4367" spans="50:50">
      <c r="AX4367">
        <v>4508</v>
      </c>
    </row>
    <row r="4368" spans="50:50">
      <c r="AX4368">
        <v>4509</v>
      </c>
    </row>
    <row r="4369" spans="50:50">
      <c r="AX4369">
        <v>4510</v>
      </c>
    </row>
    <row r="4370" spans="50:50">
      <c r="AX4370">
        <v>4511</v>
      </c>
    </row>
    <row r="4371" spans="50:50">
      <c r="AX4371">
        <v>4512</v>
      </c>
    </row>
    <row r="4372" spans="50:50">
      <c r="AX4372">
        <v>4513</v>
      </c>
    </row>
    <row r="4373" spans="50:50">
      <c r="AX4373">
        <v>4514</v>
      </c>
    </row>
    <row r="4374" spans="50:50">
      <c r="AX4374">
        <v>4515</v>
      </c>
    </row>
    <row r="4375" spans="50:50">
      <c r="AX4375">
        <v>4516</v>
      </c>
    </row>
    <row r="4376" spans="50:50">
      <c r="AX4376">
        <v>4517</v>
      </c>
    </row>
    <row r="4377" spans="50:50">
      <c r="AX4377">
        <v>4518</v>
      </c>
    </row>
    <row r="4378" spans="50:50">
      <c r="AX4378">
        <v>4519</v>
      </c>
    </row>
    <row r="4379" spans="50:50">
      <c r="AX4379">
        <v>4520</v>
      </c>
    </row>
    <row r="4380" spans="50:50">
      <c r="AX4380">
        <v>4521</v>
      </c>
    </row>
    <row r="4381" spans="50:50">
      <c r="AX4381">
        <v>4522</v>
      </c>
    </row>
    <row r="4382" spans="50:50">
      <c r="AX4382">
        <v>4523</v>
      </c>
    </row>
    <row r="4383" spans="50:50">
      <c r="AX4383">
        <v>4524</v>
      </c>
    </row>
    <row r="4384" spans="50:50">
      <c r="AX4384">
        <v>4525</v>
      </c>
    </row>
    <row r="4385" spans="50:50">
      <c r="AX4385">
        <v>4526</v>
      </c>
    </row>
    <row r="4386" spans="50:50">
      <c r="AX4386">
        <v>4527</v>
      </c>
    </row>
    <row r="4387" spans="50:50">
      <c r="AX4387">
        <v>4528</v>
      </c>
    </row>
    <row r="4388" spans="50:50">
      <c r="AX4388">
        <v>4529</v>
      </c>
    </row>
    <row r="4389" spans="50:50">
      <c r="AX4389">
        <v>4530</v>
      </c>
    </row>
    <row r="4390" spans="50:50">
      <c r="AX4390">
        <v>4531</v>
      </c>
    </row>
    <row r="4391" spans="50:50">
      <c r="AX4391">
        <v>4532</v>
      </c>
    </row>
    <row r="4392" spans="50:50">
      <c r="AX4392">
        <v>4533</v>
      </c>
    </row>
    <row r="4393" spans="50:50">
      <c r="AX4393">
        <v>4534</v>
      </c>
    </row>
    <row r="4394" spans="50:50">
      <c r="AX4394">
        <v>4535</v>
      </c>
    </row>
    <row r="4395" spans="50:50">
      <c r="AX4395">
        <v>4536</v>
      </c>
    </row>
    <row r="4396" spans="50:50">
      <c r="AX4396">
        <v>4537</v>
      </c>
    </row>
    <row r="4397" spans="50:50">
      <c r="AX4397">
        <v>4538</v>
      </c>
    </row>
    <row r="4398" spans="50:50">
      <c r="AX4398">
        <v>4539</v>
      </c>
    </row>
    <row r="4399" spans="50:50">
      <c r="AX4399">
        <v>4540</v>
      </c>
    </row>
    <row r="4400" spans="50:50">
      <c r="AX4400">
        <v>4541</v>
      </c>
    </row>
    <row r="4401" spans="50:50">
      <c r="AX4401">
        <v>4542</v>
      </c>
    </row>
    <row r="4402" spans="50:50">
      <c r="AX4402">
        <v>4543</v>
      </c>
    </row>
    <row r="4403" spans="50:50">
      <c r="AX4403">
        <v>4544</v>
      </c>
    </row>
    <row r="4404" spans="50:50">
      <c r="AX4404">
        <v>4545</v>
      </c>
    </row>
    <row r="4405" spans="50:50">
      <c r="AX4405">
        <v>4546</v>
      </c>
    </row>
    <row r="4406" spans="50:50">
      <c r="AX4406">
        <v>4547</v>
      </c>
    </row>
    <row r="4407" spans="50:50">
      <c r="AX4407">
        <v>4548</v>
      </c>
    </row>
    <row r="4408" spans="50:50">
      <c r="AX4408">
        <v>4549</v>
      </c>
    </row>
    <row r="4409" spans="50:50">
      <c r="AX4409">
        <v>4550</v>
      </c>
    </row>
    <row r="4410" spans="50:50">
      <c r="AX4410">
        <v>4551</v>
      </c>
    </row>
    <row r="4411" spans="50:50">
      <c r="AX4411">
        <v>4552</v>
      </c>
    </row>
    <row r="4412" spans="50:50">
      <c r="AX4412">
        <v>4553</v>
      </c>
    </row>
    <row r="4413" spans="50:50">
      <c r="AX4413">
        <v>4554</v>
      </c>
    </row>
    <row r="4414" spans="50:50">
      <c r="AX4414">
        <v>4555</v>
      </c>
    </row>
    <row r="4415" spans="50:50">
      <c r="AX4415">
        <v>4556</v>
      </c>
    </row>
    <row r="4416" spans="50:50">
      <c r="AX4416">
        <v>4557</v>
      </c>
    </row>
    <row r="4417" spans="50:50">
      <c r="AX4417">
        <v>4558</v>
      </c>
    </row>
    <row r="4418" spans="50:50">
      <c r="AX4418">
        <v>4559</v>
      </c>
    </row>
    <row r="4419" spans="50:50">
      <c r="AX4419">
        <v>4560</v>
      </c>
    </row>
    <row r="4420" spans="50:50">
      <c r="AX4420">
        <v>4561</v>
      </c>
    </row>
    <row r="4421" spans="50:50">
      <c r="AX4421">
        <v>4562</v>
      </c>
    </row>
    <row r="4422" spans="50:50">
      <c r="AX4422">
        <v>4563</v>
      </c>
    </row>
    <row r="4423" spans="50:50">
      <c r="AX4423">
        <v>4564</v>
      </c>
    </row>
    <row r="4424" spans="50:50">
      <c r="AX4424">
        <v>4565</v>
      </c>
    </row>
    <row r="4425" spans="50:50">
      <c r="AX4425">
        <v>4566</v>
      </c>
    </row>
    <row r="4426" spans="50:50">
      <c r="AX4426">
        <v>4567</v>
      </c>
    </row>
    <row r="4427" spans="50:50">
      <c r="AX4427">
        <v>4568</v>
      </c>
    </row>
    <row r="4428" spans="50:50">
      <c r="AX4428">
        <v>4569</v>
      </c>
    </row>
    <row r="4429" spans="50:50">
      <c r="AX4429">
        <v>4570</v>
      </c>
    </row>
    <row r="4430" spans="50:50">
      <c r="AX4430">
        <v>4571</v>
      </c>
    </row>
    <row r="4431" spans="50:50">
      <c r="AX4431">
        <v>4572</v>
      </c>
    </row>
    <row r="4432" spans="50:50">
      <c r="AX4432">
        <v>4573</v>
      </c>
    </row>
    <row r="4433" spans="50:50">
      <c r="AX4433">
        <v>4574</v>
      </c>
    </row>
    <row r="4434" spans="50:50">
      <c r="AX4434">
        <v>4575</v>
      </c>
    </row>
    <row r="4435" spans="50:50">
      <c r="AX4435">
        <v>4576</v>
      </c>
    </row>
    <row r="4436" spans="50:50">
      <c r="AX4436">
        <v>4577</v>
      </c>
    </row>
    <row r="4437" spans="50:50">
      <c r="AX4437">
        <v>4578</v>
      </c>
    </row>
    <row r="4438" spans="50:50">
      <c r="AX4438">
        <v>4579</v>
      </c>
    </row>
    <row r="4439" spans="50:50">
      <c r="AX4439">
        <v>4580</v>
      </c>
    </row>
    <row r="4440" spans="50:50">
      <c r="AX4440">
        <v>4581</v>
      </c>
    </row>
    <row r="4441" spans="50:50">
      <c r="AX4441">
        <v>4582</v>
      </c>
    </row>
    <row r="4442" spans="50:50">
      <c r="AX4442">
        <v>4583</v>
      </c>
    </row>
    <row r="4443" spans="50:50">
      <c r="AX4443">
        <v>4584</v>
      </c>
    </row>
    <row r="4444" spans="50:50">
      <c r="AX4444">
        <v>4585</v>
      </c>
    </row>
    <row r="4445" spans="50:50">
      <c r="AX4445">
        <v>4586</v>
      </c>
    </row>
    <row r="4446" spans="50:50">
      <c r="AX4446">
        <v>4587</v>
      </c>
    </row>
    <row r="4447" spans="50:50">
      <c r="AX4447">
        <v>4588</v>
      </c>
    </row>
    <row r="4448" spans="50:50">
      <c r="AX4448">
        <v>4589</v>
      </c>
    </row>
    <row r="4449" spans="50:50">
      <c r="AX4449">
        <v>4590</v>
      </c>
    </row>
    <row r="4450" spans="50:50">
      <c r="AX4450">
        <v>4591</v>
      </c>
    </row>
    <row r="4451" spans="50:50">
      <c r="AX4451">
        <v>4592</v>
      </c>
    </row>
    <row r="4452" spans="50:50">
      <c r="AX4452">
        <v>4593</v>
      </c>
    </row>
    <row r="4453" spans="50:50">
      <c r="AX4453">
        <v>4594</v>
      </c>
    </row>
    <row r="4454" spans="50:50">
      <c r="AX4454">
        <v>4595</v>
      </c>
    </row>
    <row r="4455" spans="50:50">
      <c r="AX4455">
        <v>4596</v>
      </c>
    </row>
    <row r="4456" spans="50:50">
      <c r="AX4456">
        <v>4597</v>
      </c>
    </row>
    <row r="4457" spans="50:50">
      <c r="AX4457">
        <v>4598</v>
      </c>
    </row>
    <row r="4458" spans="50:50">
      <c r="AX4458">
        <v>4599</v>
      </c>
    </row>
    <row r="4459" spans="50:50">
      <c r="AX4459">
        <v>4600</v>
      </c>
    </row>
    <row r="4460" spans="50:50">
      <c r="AX4460">
        <v>4601</v>
      </c>
    </row>
    <row r="4461" spans="50:50">
      <c r="AX4461">
        <v>4602</v>
      </c>
    </row>
    <row r="4462" spans="50:50">
      <c r="AX4462">
        <v>4603</v>
      </c>
    </row>
    <row r="4463" spans="50:50">
      <c r="AX4463">
        <v>4604</v>
      </c>
    </row>
    <row r="4464" spans="50:50">
      <c r="AX4464">
        <v>4605</v>
      </c>
    </row>
    <row r="4465" spans="50:50">
      <c r="AX4465">
        <v>4606</v>
      </c>
    </row>
    <row r="4466" spans="50:50">
      <c r="AX4466">
        <v>4607</v>
      </c>
    </row>
    <row r="4467" spans="50:50">
      <c r="AX4467">
        <v>4608</v>
      </c>
    </row>
    <row r="4468" spans="50:50">
      <c r="AX4468">
        <v>4609</v>
      </c>
    </row>
    <row r="4469" spans="50:50">
      <c r="AX4469">
        <v>4610</v>
      </c>
    </row>
    <row r="4470" spans="50:50">
      <c r="AX4470">
        <v>4611</v>
      </c>
    </row>
    <row r="4471" spans="50:50">
      <c r="AX4471">
        <v>4612</v>
      </c>
    </row>
    <row r="4472" spans="50:50">
      <c r="AX4472">
        <v>4613</v>
      </c>
    </row>
    <row r="4473" spans="50:50">
      <c r="AX4473">
        <v>4614</v>
      </c>
    </row>
    <row r="4474" spans="50:50">
      <c r="AX4474">
        <v>4615</v>
      </c>
    </row>
    <row r="4475" spans="50:50">
      <c r="AX4475">
        <v>4616</v>
      </c>
    </row>
    <row r="4476" spans="50:50">
      <c r="AX4476">
        <v>4617</v>
      </c>
    </row>
    <row r="4477" spans="50:50">
      <c r="AX4477">
        <v>4618</v>
      </c>
    </row>
    <row r="4478" spans="50:50">
      <c r="AX4478">
        <v>4619</v>
      </c>
    </row>
    <row r="4479" spans="50:50">
      <c r="AX4479">
        <v>4620</v>
      </c>
    </row>
    <row r="4480" spans="50:50">
      <c r="AX4480">
        <v>4621</v>
      </c>
    </row>
    <row r="4481" spans="50:50">
      <c r="AX4481">
        <v>4622</v>
      </c>
    </row>
    <row r="4482" spans="50:50">
      <c r="AX4482">
        <v>4623</v>
      </c>
    </row>
    <row r="4483" spans="50:50">
      <c r="AX4483">
        <v>4624</v>
      </c>
    </row>
    <row r="4484" spans="50:50">
      <c r="AX4484">
        <v>4625</v>
      </c>
    </row>
    <row r="4485" spans="50:50">
      <c r="AX4485">
        <v>4626</v>
      </c>
    </row>
    <row r="4486" spans="50:50">
      <c r="AX4486">
        <v>4627</v>
      </c>
    </row>
    <row r="4487" spans="50:50">
      <c r="AX4487">
        <v>4628</v>
      </c>
    </row>
    <row r="4488" spans="50:50">
      <c r="AX4488">
        <v>4629</v>
      </c>
    </row>
    <row r="4489" spans="50:50">
      <c r="AX4489">
        <v>4630</v>
      </c>
    </row>
    <row r="4490" spans="50:50">
      <c r="AX4490">
        <v>4631</v>
      </c>
    </row>
    <row r="4491" spans="50:50">
      <c r="AX4491">
        <v>4632</v>
      </c>
    </row>
    <row r="4492" spans="50:50">
      <c r="AX4492">
        <v>4633</v>
      </c>
    </row>
    <row r="4493" spans="50:50">
      <c r="AX4493">
        <v>4634</v>
      </c>
    </row>
    <row r="4494" spans="50:50">
      <c r="AX4494">
        <v>4635</v>
      </c>
    </row>
    <row r="4495" spans="50:50">
      <c r="AX4495">
        <v>4636</v>
      </c>
    </row>
    <row r="4496" spans="50:50">
      <c r="AX4496">
        <v>4637</v>
      </c>
    </row>
    <row r="4497" spans="50:50">
      <c r="AX4497">
        <v>4638</v>
      </c>
    </row>
    <row r="4498" spans="50:50">
      <c r="AX4498">
        <v>4639</v>
      </c>
    </row>
    <row r="4499" spans="50:50">
      <c r="AX4499">
        <v>4640</v>
      </c>
    </row>
    <row r="4500" spans="50:50">
      <c r="AX4500">
        <v>4641</v>
      </c>
    </row>
    <row r="4501" spans="50:50">
      <c r="AX4501">
        <v>4642</v>
      </c>
    </row>
    <row r="4502" spans="50:50">
      <c r="AX4502">
        <v>4643</v>
      </c>
    </row>
    <row r="4503" spans="50:50">
      <c r="AX4503">
        <v>4644</v>
      </c>
    </row>
    <row r="4504" spans="50:50">
      <c r="AX4504">
        <v>4645</v>
      </c>
    </row>
    <row r="4505" spans="50:50">
      <c r="AX4505">
        <v>4646</v>
      </c>
    </row>
    <row r="4506" spans="50:50">
      <c r="AX4506">
        <v>4647</v>
      </c>
    </row>
    <row r="4507" spans="50:50">
      <c r="AX4507">
        <v>4648</v>
      </c>
    </row>
    <row r="4508" spans="50:50">
      <c r="AX4508">
        <v>4649</v>
      </c>
    </row>
    <row r="4509" spans="50:50">
      <c r="AX4509">
        <v>4650</v>
      </c>
    </row>
    <row r="4510" spans="50:50">
      <c r="AX4510">
        <v>4651</v>
      </c>
    </row>
    <row r="4511" spans="50:50">
      <c r="AX4511">
        <v>4652</v>
      </c>
    </row>
    <row r="4512" spans="50:50">
      <c r="AX4512">
        <v>4653</v>
      </c>
    </row>
    <row r="4513" spans="50:50">
      <c r="AX4513">
        <v>4654</v>
      </c>
    </row>
    <row r="4514" spans="50:50">
      <c r="AX4514">
        <v>4655</v>
      </c>
    </row>
    <row r="4515" spans="50:50">
      <c r="AX4515">
        <v>4656</v>
      </c>
    </row>
    <row r="4516" spans="50:50">
      <c r="AX4516">
        <v>4657</v>
      </c>
    </row>
    <row r="4517" spans="50:50">
      <c r="AX4517">
        <v>4658</v>
      </c>
    </row>
    <row r="4518" spans="50:50">
      <c r="AX4518">
        <v>4659</v>
      </c>
    </row>
    <row r="4519" spans="50:50">
      <c r="AX4519">
        <v>4660</v>
      </c>
    </row>
    <row r="4520" spans="50:50">
      <c r="AX4520">
        <v>4661</v>
      </c>
    </row>
    <row r="4521" spans="50:50">
      <c r="AX4521">
        <v>4662</v>
      </c>
    </row>
    <row r="4522" spans="50:50">
      <c r="AX4522">
        <v>4663</v>
      </c>
    </row>
    <row r="4523" spans="50:50">
      <c r="AX4523">
        <v>4664</v>
      </c>
    </row>
    <row r="4524" spans="50:50">
      <c r="AX4524">
        <v>4665</v>
      </c>
    </row>
    <row r="4525" spans="50:50">
      <c r="AX4525">
        <v>4666</v>
      </c>
    </row>
    <row r="4526" spans="50:50">
      <c r="AX4526">
        <v>4667</v>
      </c>
    </row>
    <row r="4527" spans="50:50">
      <c r="AX4527">
        <v>4668</v>
      </c>
    </row>
    <row r="4528" spans="50:50">
      <c r="AX4528">
        <v>4669</v>
      </c>
    </row>
    <row r="4529" spans="50:50">
      <c r="AX4529">
        <v>4670</v>
      </c>
    </row>
    <row r="4530" spans="50:50">
      <c r="AX4530">
        <v>4671</v>
      </c>
    </row>
    <row r="4531" spans="50:50">
      <c r="AX4531">
        <v>4672</v>
      </c>
    </row>
    <row r="4532" spans="50:50">
      <c r="AX4532">
        <v>4673</v>
      </c>
    </row>
    <row r="4533" spans="50:50">
      <c r="AX4533">
        <v>4674</v>
      </c>
    </row>
    <row r="4534" spans="50:50">
      <c r="AX4534">
        <v>4675</v>
      </c>
    </row>
    <row r="4535" spans="50:50">
      <c r="AX4535">
        <v>4676</v>
      </c>
    </row>
    <row r="4536" spans="50:50">
      <c r="AX4536">
        <v>4677</v>
      </c>
    </row>
    <row r="4537" spans="50:50">
      <c r="AX4537">
        <v>4678</v>
      </c>
    </row>
    <row r="4538" spans="50:50">
      <c r="AX4538">
        <v>4679</v>
      </c>
    </row>
    <row r="4539" spans="50:50">
      <c r="AX4539">
        <v>4680</v>
      </c>
    </row>
    <row r="4540" spans="50:50">
      <c r="AX4540">
        <v>4681</v>
      </c>
    </row>
    <row r="4541" spans="50:50">
      <c r="AX4541">
        <v>4682</v>
      </c>
    </row>
    <row r="4542" spans="50:50">
      <c r="AX4542">
        <v>4683</v>
      </c>
    </row>
    <row r="4543" spans="50:50">
      <c r="AX4543">
        <v>4684</v>
      </c>
    </row>
    <row r="4544" spans="50:50">
      <c r="AX4544">
        <v>4685</v>
      </c>
    </row>
    <row r="4545" spans="50:50">
      <c r="AX4545">
        <v>4686</v>
      </c>
    </row>
    <row r="4546" spans="50:50">
      <c r="AX4546">
        <v>4687</v>
      </c>
    </row>
    <row r="4547" spans="50:50">
      <c r="AX4547">
        <v>4688</v>
      </c>
    </row>
    <row r="4548" spans="50:50">
      <c r="AX4548">
        <v>4689</v>
      </c>
    </row>
    <row r="4549" spans="50:50">
      <c r="AX4549">
        <v>4690</v>
      </c>
    </row>
    <row r="4550" spans="50:50">
      <c r="AX4550">
        <v>4691</v>
      </c>
    </row>
    <row r="4551" spans="50:50">
      <c r="AX4551">
        <v>4692</v>
      </c>
    </row>
    <row r="4552" spans="50:50">
      <c r="AX4552">
        <v>4693</v>
      </c>
    </row>
    <row r="4553" spans="50:50">
      <c r="AX4553">
        <v>4694</v>
      </c>
    </row>
    <row r="4554" spans="50:50">
      <c r="AX4554">
        <v>4695</v>
      </c>
    </row>
    <row r="4555" spans="50:50">
      <c r="AX4555">
        <v>4696</v>
      </c>
    </row>
    <row r="4556" spans="50:50">
      <c r="AX4556">
        <v>4697</v>
      </c>
    </row>
    <row r="4557" spans="50:50">
      <c r="AX4557">
        <v>4698</v>
      </c>
    </row>
    <row r="4558" spans="50:50">
      <c r="AX4558">
        <v>4699</v>
      </c>
    </row>
    <row r="4559" spans="50:50">
      <c r="AX4559">
        <v>4700</v>
      </c>
    </row>
    <row r="4560" spans="50:50">
      <c r="AX4560">
        <v>4701</v>
      </c>
    </row>
    <row r="4561" spans="50:50">
      <c r="AX4561">
        <v>4702</v>
      </c>
    </row>
    <row r="4562" spans="50:50">
      <c r="AX4562">
        <v>4703</v>
      </c>
    </row>
    <row r="4563" spans="50:50">
      <c r="AX4563">
        <v>4704</v>
      </c>
    </row>
    <row r="4564" spans="50:50">
      <c r="AX4564">
        <v>4705</v>
      </c>
    </row>
    <row r="4565" spans="50:50">
      <c r="AX4565">
        <v>4706</v>
      </c>
    </row>
    <row r="4566" spans="50:50">
      <c r="AX4566">
        <v>4707</v>
      </c>
    </row>
    <row r="4567" spans="50:50">
      <c r="AX4567">
        <v>4708</v>
      </c>
    </row>
    <row r="4568" spans="50:50">
      <c r="AX4568">
        <v>4709</v>
      </c>
    </row>
    <row r="4569" spans="50:50">
      <c r="AX4569">
        <v>4710</v>
      </c>
    </row>
    <row r="4570" spans="50:50">
      <c r="AX4570">
        <v>4711</v>
      </c>
    </row>
    <row r="4571" spans="50:50">
      <c r="AX4571">
        <v>4712</v>
      </c>
    </row>
    <row r="4572" spans="50:50">
      <c r="AX4572">
        <v>4713</v>
      </c>
    </row>
    <row r="4573" spans="50:50">
      <c r="AX4573">
        <v>4714</v>
      </c>
    </row>
    <row r="4574" spans="50:50">
      <c r="AX4574">
        <v>4715</v>
      </c>
    </row>
    <row r="4575" spans="50:50">
      <c r="AX4575">
        <v>4716</v>
      </c>
    </row>
    <row r="4576" spans="50:50">
      <c r="AX4576">
        <v>4717</v>
      </c>
    </row>
    <row r="4577" spans="50:50">
      <c r="AX4577">
        <v>4718</v>
      </c>
    </row>
    <row r="4578" spans="50:50">
      <c r="AX4578">
        <v>4719</v>
      </c>
    </row>
    <row r="4579" spans="50:50">
      <c r="AX4579">
        <v>4720</v>
      </c>
    </row>
    <row r="4580" spans="50:50">
      <c r="AX4580">
        <v>4721</v>
      </c>
    </row>
    <row r="4581" spans="50:50">
      <c r="AX4581">
        <v>4722</v>
      </c>
    </row>
    <row r="4582" spans="50:50">
      <c r="AX4582">
        <v>4723</v>
      </c>
    </row>
    <row r="4583" spans="50:50">
      <c r="AX4583">
        <v>4724</v>
      </c>
    </row>
    <row r="4584" spans="50:50">
      <c r="AX4584">
        <v>4725</v>
      </c>
    </row>
    <row r="4585" spans="50:50">
      <c r="AX4585">
        <v>4726</v>
      </c>
    </row>
    <row r="4586" spans="50:50">
      <c r="AX4586">
        <v>4727</v>
      </c>
    </row>
    <row r="4587" spans="50:50">
      <c r="AX4587">
        <v>4728</v>
      </c>
    </row>
    <row r="4588" spans="50:50">
      <c r="AX4588">
        <v>4729</v>
      </c>
    </row>
    <row r="4589" spans="50:50">
      <c r="AX4589">
        <v>4730</v>
      </c>
    </row>
    <row r="4590" spans="50:50">
      <c r="AX4590">
        <v>4731</v>
      </c>
    </row>
    <row r="4591" spans="50:50">
      <c r="AX4591">
        <v>4732</v>
      </c>
    </row>
    <row r="4592" spans="50:50">
      <c r="AX4592">
        <v>4733</v>
      </c>
    </row>
    <row r="4593" spans="50:50">
      <c r="AX4593">
        <v>4734</v>
      </c>
    </row>
    <row r="4594" spans="50:50">
      <c r="AX4594">
        <v>4735</v>
      </c>
    </row>
    <row r="4595" spans="50:50">
      <c r="AX4595">
        <v>4736</v>
      </c>
    </row>
    <row r="4596" spans="50:50">
      <c r="AX4596">
        <v>4737</v>
      </c>
    </row>
    <row r="4597" spans="50:50">
      <c r="AX4597">
        <v>4738</v>
      </c>
    </row>
    <row r="4598" spans="50:50">
      <c r="AX4598">
        <v>4739</v>
      </c>
    </row>
    <row r="4599" spans="50:50">
      <c r="AX4599">
        <v>4740</v>
      </c>
    </row>
    <row r="4600" spans="50:50">
      <c r="AX4600">
        <v>4741</v>
      </c>
    </row>
    <row r="4601" spans="50:50">
      <c r="AX4601">
        <v>4742</v>
      </c>
    </row>
    <row r="4602" spans="50:50">
      <c r="AX4602">
        <v>4743</v>
      </c>
    </row>
    <row r="4603" spans="50:50">
      <c r="AX4603">
        <v>4744</v>
      </c>
    </row>
    <row r="4604" spans="50:50">
      <c r="AX4604">
        <v>4745</v>
      </c>
    </row>
    <row r="4605" spans="50:50">
      <c r="AX4605">
        <v>4746</v>
      </c>
    </row>
    <row r="4606" spans="50:50">
      <c r="AX4606">
        <v>4747</v>
      </c>
    </row>
    <row r="4607" spans="50:50">
      <c r="AX4607">
        <v>4748</v>
      </c>
    </row>
    <row r="4608" spans="50:50">
      <c r="AX4608">
        <v>4749</v>
      </c>
    </row>
    <row r="4609" spans="50:50">
      <c r="AX4609">
        <v>4750</v>
      </c>
    </row>
    <row r="4610" spans="50:50">
      <c r="AX4610">
        <v>4751</v>
      </c>
    </row>
    <row r="4611" spans="50:50">
      <c r="AX4611">
        <v>4752</v>
      </c>
    </row>
    <row r="4612" spans="50:50">
      <c r="AX4612">
        <v>4753</v>
      </c>
    </row>
    <row r="4613" spans="50:50">
      <c r="AX4613">
        <v>4754</v>
      </c>
    </row>
    <row r="4614" spans="50:50">
      <c r="AX4614">
        <v>4755</v>
      </c>
    </row>
    <row r="4615" spans="50:50">
      <c r="AX4615">
        <v>4756</v>
      </c>
    </row>
    <row r="4616" spans="50:50">
      <c r="AX4616">
        <v>4757</v>
      </c>
    </row>
    <row r="4617" spans="50:50">
      <c r="AX4617">
        <v>4758</v>
      </c>
    </row>
    <row r="4618" spans="50:50">
      <c r="AX4618">
        <v>4759</v>
      </c>
    </row>
    <row r="4619" spans="50:50">
      <c r="AX4619">
        <v>4760</v>
      </c>
    </row>
    <row r="4620" spans="50:50">
      <c r="AX4620">
        <v>4761</v>
      </c>
    </row>
    <row r="4621" spans="50:50">
      <c r="AX4621">
        <v>4762</v>
      </c>
    </row>
    <row r="4622" spans="50:50">
      <c r="AX4622">
        <v>4763</v>
      </c>
    </row>
    <row r="4623" spans="50:50">
      <c r="AX4623">
        <v>4764</v>
      </c>
    </row>
    <row r="4624" spans="50:50">
      <c r="AX4624">
        <v>4765</v>
      </c>
    </row>
    <row r="4625" spans="50:50">
      <c r="AX4625">
        <v>4766</v>
      </c>
    </row>
    <row r="4626" spans="50:50">
      <c r="AX4626">
        <v>4767</v>
      </c>
    </row>
    <row r="4627" spans="50:50">
      <c r="AX4627">
        <v>4768</v>
      </c>
    </row>
    <row r="4628" spans="50:50">
      <c r="AX4628">
        <v>4769</v>
      </c>
    </row>
    <row r="4629" spans="50:50">
      <c r="AX4629">
        <v>4770</v>
      </c>
    </row>
    <row r="4630" spans="50:50">
      <c r="AX4630">
        <v>4771</v>
      </c>
    </row>
    <row r="4631" spans="50:50">
      <c r="AX4631">
        <v>4772</v>
      </c>
    </row>
    <row r="4632" spans="50:50">
      <c r="AX4632">
        <v>4773</v>
      </c>
    </row>
    <row r="4633" spans="50:50">
      <c r="AX4633">
        <v>4774</v>
      </c>
    </row>
    <row r="4634" spans="50:50">
      <c r="AX4634">
        <v>4775</v>
      </c>
    </row>
    <row r="4635" spans="50:50">
      <c r="AX4635">
        <v>4776</v>
      </c>
    </row>
    <row r="4636" spans="50:50">
      <c r="AX4636">
        <v>4777</v>
      </c>
    </row>
    <row r="4637" spans="50:50">
      <c r="AX4637">
        <v>4778</v>
      </c>
    </row>
    <row r="4638" spans="50:50">
      <c r="AX4638">
        <v>4779</v>
      </c>
    </row>
    <row r="4639" spans="50:50">
      <c r="AX4639">
        <v>4780</v>
      </c>
    </row>
    <row r="4640" spans="50:50">
      <c r="AX4640">
        <v>4781</v>
      </c>
    </row>
    <row r="4641" spans="50:50">
      <c r="AX4641">
        <v>4782</v>
      </c>
    </row>
    <row r="4642" spans="50:50">
      <c r="AX4642">
        <v>4783</v>
      </c>
    </row>
    <row r="4643" spans="50:50">
      <c r="AX4643">
        <v>4784</v>
      </c>
    </row>
    <row r="4644" spans="50:50">
      <c r="AX4644">
        <v>4785</v>
      </c>
    </row>
    <row r="4645" spans="50:50">
      <c r="AX4645">
        <v>4786</v>
      </c>
    </row>
    <row r="4646" spans="50:50">
      <c r="AX4646">
        <v>4787</v>
      </c>
    </row>
    <row r="4647" spans="50:50">
      <c r="AX4647">
        <v>4788</v>
      </c>
    </row>
    <row r="4648" spans="50:50">
      <c r="AX4648">
        <v>4789</v>
      </c>
    </row>
    <row r="4649" spans="50:50">
      <c r="AX4649">
        <v>4790</v>
      </c>
    </row>
    <row r="4650" spans="50:50">
      <c r="AX4650">
        <v>4791</v>
      </c>
    </row>
    <row r="4651" spans="50:50">
      <c r="AX4651">
        <v>4792</v>
      </c>
    </row>
    <row r="4652" spans="50:50">
      <c r="AX4652">
        <v>4793</v>
      </c>
    </row>
    <row r="4653" spans="50:50">
      <c r="AX4653">
        <v>4794</v>
      </c>
    </row>
    <row r="4654" spans="50:50">
      <c r="AX4654">
        <v>4795</v>
      </c>
    </row>
    <row r="4655" spans="50:50">
      <c r="AX4655">
        <v>4796</v>
      </c>
    </row>
    <row r="4656" spans="50:50">
      <c r="AX4656">
        <v>4797</v>
      </c>
    </row>
    <row r="4657" spans="50:50">
      <c r="AX4657">
        <v>4798</v>
      </c>
    </row>
    <row r="4658" spans="50:50">
      <c r="AX4658">
        <v>4799</v>
      </c>
    </row>
    <row r="4659" spans="50:50">
      <c r="AX4659">
        <v>4800</v>
      </c>
    </row>
    <row r="4660" spans="50:50">
      <c r="AX4660">
        <v>4801</v>
      </c>
    </row>
    <row r="4661" spans="50:50">
      <c r="AX4661">
        <v>4802</v>
      </c>
    </row>
    <row r="4662" spans="50:50">
      <c r="AX4662">
        <v>4803</v>
      </c>
    </row>
    <row r="4663" spans="50:50">
      <c r="AX4663">
        <v>4804</v>
      </c>
    </row>
    <row r="4664" spans="50:50">
      <c r="AX4664">
        <v>4805</v>
      </c>
    </row>
    <row r="4665" spans="50:50">
      <c r="AX4665">
        <v>4806</v>
      </c>
    </row>
    <row r="4666" spans="50:50">
      <c r="AX4666">
        <v>4807</v>
      </c>
    </row>
    <row r="4667" spans="50:50">
      <c r="AX4667">
        <v>4808</v>
      </c>
    </row>
    <row r="4668" spans="50:50">
      <c r="AX4668">
        <v>4809</v>
      </c>
    </row>
    <row r="4669" spans="50:50">
      <c r="AX4669">
        <v>4810</v>
      </c>
    </row>
    <row r="4670" spans="50:50">
      <c r="AX4670">
        <v>4811</v>
      </c>
    </row>
    <row r="4671" spans="50:50">
      <c r="AX4671">
        <v>4812</v>
      </c>
    </row>
    <row r="4672" spans="50:50">
      <c r="AX4672">
        <v>4813</v>
      </c>
    </row>
    <row r="4673" spans="50:50">
      <c r="AX4673">
        <v>4814</v>
      </c>
    </row>
    <row r="4674" spans="50:50">
      <c r="AX4674">
        <v>4815</v>
      </c>
    </row>
    <row r="4675" spans="50:50">
      <c r="AX4675">
        <v>4816</v>
      </c>
    </row>
    <row r="4676" spans="50:50">
      <c r="AX4676">
        <v>4817</v>
      </c>
    </row>
    <row r="4677" spans="50:50">
      <c r="AX4677">
        <v>4818</v>
      </c>
    </row>
    <row r="4678" spans="50:50">
      <c r="AX4678">
        <v>4819</v>
      </c>
    </row>
    <row r="4679" spans="50:50">
      <c r="AX4679">
        <v>4820</v>
      </c>
    </row>
    <row r="4680" spans="50:50">
      <c r="AX4680">
        <v>4821</v>
      </c>
    </row>
    <row r="4681" spans="50:50">
      <c r="AX4681">
        <v>4822</v>
      </c>
    </row>
    <row r="4682" spans="50:50">
      <c r="AX4682">
        <v>4823</v>
      </c>
    </row>
    <row r="4683" spans="50:50">
      <c r="AX4683">
        <v>4824</v>
      </c>
    </row>
    <row r="4684" spans="50:50">
      <c r="AX4684">
        <v>4825</v>
      </c>
    </row>
    <row r="4685" spans="50:50">
      <c r="AX4685">
        <v>4826</v>
      </c>
    </row>
    <row r="4686" spans="50:50">
      <c r="AX4686">
        <v>4827</v>
      </c>
    </row>
    <row r="4687" spans="50:50">
      <c r="AX4687">
        <v>4828</v>
      </c>
    </row>
    <row r="4688" spans="50:50">
      <c r="AX4688">
        <v>4829</v>
      </c>
    </row>
    <row r="4689" spans="50:50">
      <c r="AX4689">
        <v>4830</v>
      </c>
    </row>
    <row r="4690" spans="50:50">
      <c r="AX4690">
        <v>4831</v>
      </c>
    </row>
    <row r="4691" spans="50:50">
      <c r="AX4691">
        <v>4832</v>
      </c>
    </row>
    <row r="4692" spans="50:50">
      <c r="AX4692">
        <v>4833</v>
      </c>
    </row>
    <row r="4693" spans="50:50">
      <c r="AX4693">
        <v>4834</v>
      </c>
    </row>
    <row r="4694" spans="50:50">
      <c r="AX4694">
        <v>4835</v>
      </c>
    </row>
    <row r="4695" spans="50:50">
      <c r="AX4695">
        <v>4836</v>
      </c>
    </row>
    <row r="4696" spans="50:50">
      <c r="AX4696">
        <v>4837</v>
      </c>
    </row>
    <row r="4697" spans="50:50">
      <c r="AX4697">
        <v>4838</v>
      </c>
    </row>
    <row r="4698" spans="50:50">
      <c r="AX4698">
        <v>4839</v>
      </c>
    </row>
    <row r="4699" spans="50:50">
      <c r="AX4699">
        <v>4840</v>
      </c>
    </row>
    <row r="4700" spans="50:50">
      <c r="AX4700">
        <v>4841</v>
      </c>
    </row>
    <row r="4701" spans="50:50">
      <c r="AX4701">
        <v>4842</v>
      </c>
    </row>
    <row r="4702" spans="50:50">
      <c r="AX4702">
        <v>4843</v>
      </c>
    </row>
    <row r="4703" spans="50:50">
      <c r="AX4703">
        <v>4844</v>
      </c>
    </row>
    <row r="4704" spans="50:50">
      <c r="AX4704">
        <v>4845</v>
      </c>
    </row>
    <row r="4705" spans="50:50">
      <c r="AX4705">
        <v>4846</v>
      </c>
    </row>
    <row r="4706" spans="50:50">
      <c r="AX4706">
        <v>4847</v>
      </c>
    </row>
    <row r="4707" spans="50:50">
      <c r="AX4707">
        <v>4848</v>
      </c>
    </row>
    <row r="4708" spans="50:50">
      <c r="AX4708">
        <v>4849</v>
      </c>
    </row>
    <row r="4709" spans="50:50">
      <c r="AX4709">
        <v>4850</v>
      </c>
    </row>
    <row r="4710" spans="50:50">
      <c r="AX4710">
        <v>4851</v>
      </c>
    </row>
    <row r="4711" spans="50:50">
      <c r="AX4711">
        <v>4852</v>
      </c>
    </row>
    <row r="4712" spans="50:50">
      <c r="AX4712">
        <v>4853</v>
      </c>
    </row>
    <row r="4713" spans="50:50">
      <c r="AX4713">
        <v>4854</v>
      </c>
    </row>
    <row r="4714" spans="50:50">
      <c r="AX4714">
        <v>4855</v>
      </c>
    </row>
    <row r="4715" spans="50:50">
      <c r="AX4715">
        <v>4856</v>
      </c>
    </row>
    <row r="4716" spans="50:50">
      <c r="AX4716">
        <v>4857</v>
      </c>
    </row>
    <row r="4717" spans="50:50">
      <c r="AX4717">
        <v>4858</v>
      </c>
    </row>
    <row r="4718" spans="50:50">
      <c r="AX4718">
        <v>4859</v>
      </c>
    </row>
    <row r="4719" spans="50:50">
      <c r="AX4719">
        <v>4860</v>
      </c>
    </row>
    <row r="4720" spans="50:50">
      <c r="AX4720">
        <v>4861</v>
      </c>
    </row>
    <row r="4721" spans="50:50">
      <c r="AX4721">
        <v>4862</v>
      </c>
    </row>
    <row r="4722" spans="50:50">
      <c r="AX4722">
        <v>4863</v>
      </c>
    </row>
    <row r="4723" spans="50:50">
      <c r="AX4723">
        <v>4864</v>
      </c>
    </row>
    <row r="4724" spans="50:50">
      <c r="AX4724">
        <v>4865</v>
      </c>
    </row>
    <row r="4725" spans="50:50">
      <c r="AX4725">
        <v>4866</v>
      </c>
    </row>
    <row r="4726" spans="50:50">
      <c r="AX4726">
        <v>4867</v>
      </c>
    </row>
    <row r="4727" spans="50:50">
      <c r="AX4727">
        <v>4868</v>
      </c>
    </row>
    <row r="4728" spans="50:50">
      <c r="AX4728">
        <v>4869</v>
      </c>
    </row>
    <row r="4729" spans="50:50">
      <c r="AX4729">
        <v>4870</v>
      </c>
    </row>
    <row r="4730" spans="50:50">
      <c r="AX4730">
        <v>4871</v>
      </c>
    </row>
    <row r="4731" spans="50:50">
      <c r="AX4731">
        <v>4872</v>
      </c>
    </row>
    <row r="4732" spans="50:50">
      <c r="AX4732">
        <v>4873</v>
      </c>
    </row>
    <row r="4733" spans="50:50">
      <c r="AX4733">
        <v>4874</v>
      </c>
    </row>
    <row r="4734" spans="50:50">
      <c r="AX4734">
        <v>4875</v>
      </c>
    </row>
    <row r="4735" spans="50:50">
      <c r="AX4735">
        <v>4876</v>
      </c>
    </row>
    <row r="4736" spans="50:50">
      <c r="AX4736">
        <v>4877</v>
      </c>
    </row>
    <row r="4737" spans="50:50">
      <c r="AX4737">
        <v>4878</v>
      </c>
    </row>
    <row r="4738" spans="50:50">
      <c r="AX4738">
        <v>4879</v>
      </c>
    </row>
    <row r="4739" spans="50:50">
      <c r="AX4739">
        <v>4880</v>
      </c>
    </row>
    <row r="4740" spans="50:50">
      <c r="AX4740">
        <v>4881</v>
      </c>
    </row>
    <row r="4741" spans="50:50">
      <c r="AX4741">
        <v>4882</v>
      </c>
    </row>
    <row r="4742" spans="50:50">
      <c r="AX4742">
        <v>4883</v>
      </c>
    </row>
    <row r="4743" spans="50:50">
      <c r="AX4743">
        <v>4884</v>
      </c>
    </row>
    <row r="4744" spans="50:50">
      <c r="AX4744">
        <v>4885</v>
      </c>
    </row>
    <row r="4745" spans="50:50">
      <c r="AX4745">
        <v>4886</v>
      </c>
    </row>
    <row r="4746" spans="50:50">
      <c r="AX4746">
        <v>4887</v>
      </c>
    </row>
    <row r="4747" spans="50:50">
      <c r="AX4747">
        <v>4888</v>
      </c>
    </row>
    <row r="4748" spans="50:50">
      <c r="AX4748">
        <v>4889</v>
      </c>
    </row>
    <row r="4749" spans="50:50">
      <c r="AX4749">
        <v>4890</v>
      </c>
    </row>
    <row r="4750" spans="50:50">
      <c r="AX4750">
        <v>4891</v>
      </c>
    </row>
    <row r="4751" spans="50:50">
      <c r="AX4751">
        <v>4892</v>
      </c>
    </row>
    <row r="4752" spans="50:50">
      <c r="AX4752">
        <v>4893</v>
      </c>
    </row>
    <row r="4753" spans="50:50">
      <c r="AX4753">
        <v>4894</v>
      </c>
    </row>
    <row r="4754" spans="50:50">
      <c r="AX4754">
        <v>4895</v>
      </c>
    </row>
    <row r="4755" spans="50:50">
      <c r="AX4755">
        <v>4896</v>
      </c>
    </row>
    <row r="4756" spans="50:50">
      <c r="AX4756">
        <v>4897</v>
      </c>
    </row>
    <row r="4757" spans="50:50">
      <c r="AX4757">
        <v>4898</v>
      </c>
    </row>
    <row r="4758" spans="50:50">
      <c r="AX4758">
        <v>4899</v>
      </c>
    </row>
    <row r="4759" spans="50:50">
      <c r="AX4759">
        <v>4900</v>
      </c>
    </row>
    <row r="4760" spans="50:50">
      <c r="AX4760">
        <v>4901</v>
      </c>
    </row>
    <row r="4761" spans="50:50">
      <c r="AX4761">
        <v>4902</v>
      </c>
    </row>
    <row r="4762" spans="50:50">
      <c r="AX4762">
        <v>4903</v>
      </c>
    </row>
    <row r="4763" spans="50:50">
      <c r="AX4763">
        <v>4904</v>
      </c>
    </row>
    <row r="4764" spans="50:50">
      <c r="AX4764">
        <v>4905</v>
      </c>
    </row>
    <row r="4765" spans="50:50">
      <c r="AX4765">
        <v>4906</v>
      </c>
    </row>
    <row r="4766" spans="50:50">
      <c r="AX4766">
        <v>4907</v>
      </c>
    </row>
    <row r="4767" spans="50:50">
      <c r="AX4767">
        <v>4908</v>
      </c>
    </row>
    <row r="4768" spans="50:50">
      <c r="AX4768">
        <v>4909</v>
      </c>
    </row>
    <row r="4769" spans="50:50">
      <c r="AX4769">
        <v>4910</v>
      </c>
    </row>
    <row r="4770" spans="50:50">
      <c r="AX4770">
        <v>4911</v>
      </c>
    </row>
    <row r="4771" spans="50:50">
      <c r="AX4771">
        <v>4912</v>
      </c>
    </row>
    <row r="4772" spans="50:50">
      <c r="AX4772">
        <v>4913</v>
      </c>
    </row>
    <row r="4773" spans="50:50">
      <c r="AX4773">
        <v>4914</v>
      </c>
    </row>
    <row r="4774" spans="50:50">
      <c r="AX4774">
        <v>4915</v>
      </c>
    </row>
    <row r="4775" spans="50:50">
      <c r="AX4775">
        <v>4916</v>
      </c>
    </row>
    <row r="4776" spans="50:50">
      <c r="AX4776">
        <v>4917</v>
      </c>
    </row>
    <row r="4777" spans="50:50">
      <c r="AX4777">
        <v>4918</v>
      </c>
    </row>
    <row r="4778" spans="50:50">
      <c r="AX4778">
        <v>4919</v>
      </c>
    </row>
    <row r="4779" spans="50:50">
      <c r="AX4779">
        <v>4920</v>
      </c>
    </row>
    <row r="4780" spans="50:50">
      <c r="AX4780">
        <v>4921</v>
      </c>
    </row>
    <row r="4781" spans="50:50">
      <c r="AX4781">
        <v>4922</v>
      </c>
    </row>
    <row r="4782" spans="50:50">
      <c r="AX4782">
        <v>4923</v>
      </c>
    </row>
    <row r="4783" spans="50:50">
      <c r="AX4783">
        <v>4924</v>
      </c>
    </row>
    <row r="4784" spans="50:50">
      <c r="AX4784">
        <v>4925</v>
      </c>
    </row>
    <row r="4785" spans="50:50">
      <c r="AX4785">
        <v>4926</v>
      </c>
    </row>
    <row r="4786" spans="50:50">
      <c r="AX4786">
        <v>4927</v>
      </c>
    </row>
    <row r="4787" spans="50:50">
      <c r="AX4787">
        <v>4928</v>
      </c>
    </row>
    <row r="4788" spans="50:50">
      <c r="AX4788">
        <v>4929</v>
      </c>
    </row>
    <row r="4789" spans="50:50">
      <c r="AX4789">
        <v>4930</v>
      </c>
    </row>
    <row r="4790" spans="50:50">
      <c r="AX4790">
        <v>4931</v>
      </c>
    </row>
    <row r="4791" spans="50:50">
      <c r="AX4791">
        <v>4932</v>
      </c>
    </row>
    <row r="4792" spans="50:50">
      <c r="AX4792">
        <v>4933</v>
      </c>
    </row>
    <row r="4793" spans="50:50">
      <c r="AX4793">
        <v>4934</v>
      </c>
    </row>
    <row r="4794" spans="50:50">
      <c r="AX4794">
        <v>4935</v>
      </c>
    </row>
    <row r="4795" spans="50:50">
      <c r="AX4795">
        <v>4936</v>
      </c>
    </row>
    <row r="4796" spans="50:50">
      <c r="AX4796">
        <v>4937</v>
      </c>
    </row>
    <row r="4797" spans="50:50">
      <c r="AX4797">
        <v>4938</v>
      </c>
    </row>
    <row r="4798" spans="50:50">
      <c r="AX4798">
        <v>4939</v>
      </c>
    </row>
    <row r="4799" spans="50:50">
      <c r="AX4799">
        <v>4940</v>
      </c>
    </row>
    <row r="4800" spans="50:50">
      <c r="AX4800">
        <v>4941</v>
      </c>
    </row>
    <row r="4801" spans="50:50">
      <c r="AX4801">
        <v>4942</v>
      </c>
    </row>
    <row r="4802" spans="50:50">
      <c r="AX4802">
        <v>4943</v>
      </c>
    </row>
    <row r="4803" spans="50:50">
      <c r="AX4803">
        <v>4944</v>
      </c>
    </row>
    <row r="4804" spans="50:50">
      <c r="AX4804">
        <v>4945</v>
      </c>
    </row>
    <row r="4805" spans="50:50">
      <c r="AX4805">
        <v>4946</v>
      </c>
    </row>
    <row r="4806" spans="50:50">
      <c r="AX4806">
        <v>4947</v>
      </c>
    </row>
    <row r="4807" spans="50:50">
      <c r="AX4807">
        <v>4948</v>
      </c>
    </row>
    <row r="4808" spans="50:50">
      <c r="AX4808">
        <v>4949</v>
      </c>
    </row>
    <row r="4809" spans="50:50">
      <c r="AX4809">
        <v>4950</v>
      </c>
    </row>
    <row r="4810" spans="50:50">
      <c r="AX4810">
        <v>4951</v>
      </c>
    </row>
    <row r="4811" spans="50:50">
      <c r="AX4811">
        <v>4952</v>
      </c>
    </row>
    <row r="4812" spans="50:50">
      <c r="AX4812">
        <v>4953</v>
      </c>
    </row>
    <row r="4813" spans="50:50">
      <c r="AX4813">
        <v>4954</v>
      </c>
    </row>
    <row r="4814" spans="50:50">
      <c r="AX4814">
        <v>4955</v>
      </c>
    </row>
    <row r="4815" spans="50:50">
      <c r="AX4815">
        <v>4956</v>
      </c>
    </row>
    <row r="4816" spans="50:50">
      <c r="AX4816">
        <v>4957</v>
      </c>
    </row>
    <row r="4817" spans="50:50">
      <c r="AX4817">
        <v>4958</v>
      </c>
    </row>
    <row r="4818" spans="50:50">
      <c r="AX4818">
        <v>4959</v>
      </c>
    </row>
    <row r="4819" spans="50:50">
      <c r="AX4819">
        <v>4960</v>
      </c>
    </row>
    <row r="4820" spans="50:50">
      <c r="AX4820">
        <v>4961</v>
      </c>
    </row>
    <row r="4821" spans="50:50">
      <c r="AX4821">
        <v>4962</v>
      </c>
    </row>
    <row r="4822" spans="50:50">
      <c r="AX4822">
        <v>4963</v>
      </c>
    </row>
    <row r="4823" spans="50:50">
      <c r="AX4823">
        <v>4964</v>
      </c>
    </row>
    <row r="4824" spans="50:50">
      <c r="AX4824">
        <v>4965</v>
      </c>
    </row>
    <row r="4825" spans="50:50">
      <c r="AX4825">
        <v>4966</v>
      </c>
    </row>
    <row r="4826" spans="50:50">
      <c r="AX4826">
        <v>4967</v>
      </c>
    </row>
    <row r="4827" spans="50:50">
      <c r="AX4827">
        <v>4968</v>
      </c>
    </row>
    <row r="4828" spans="50:50">
      <c r="AX4828">
        <v>4969</v>
      </c>
    </row>
    <row r="4829" spans="50:50">
      <c r="AX4829">
        <v>4970</v>
      </c>
    </row>
    <row r="4830" spans="50:50">
      <c r="AX4830">
        <v>4971</v>
      </c>
    </row>
    <row r="4831" spans="50:50">
      <c r="AX4831">
        <v>4972</v>
      </c>
    </row>
    <row r="4832" spans="50:50">
      <c r="AX4832">
        <v>4973</v>
      </c>
    </row>
    <row r="4833" spans="50:50">
      <c r="AX4833">
        <v>4974</v>
      </c>
    </row>
    <row r="4834" spans="50:50">
      <c r="AX4834">
        <v>4975</v>
      </c>
    </row>
    <row r="4835" spans="50:50">
      <c r="AX4835">
        <v>4976</v>
      </c>
    </row>
    <row r="4836" spans="50:50">
      <c r="AX4836">
        <v>4977</v>
      </c>
    </row>
    <row r="4837" spans="50:50">
      <c r="AX4837">
        <v>4978</v>
      </c>
    </row>
    <row r="4838" spans="50:50">
      <c r="AX4838">
        <v>4979</v>
      </c>
    </row>
    <row r="4839" spans="50:50">
      <c r="AX4839">
        <v>4980</v>
      </c>
    </row>
    <row r="4840" spans="50:50">
      <c r="AX4840">
        <v>4981</v>
      </c>
    </row>
    <row r="4841" spans="50:50">
      <c r="AX4841">
        <v>4982</v>
      </c>
    </row>
    <row r="4842" spans="50:50">
      <c r="AX4842">
        <v>4983</v>
      </c>
    </row>
    <row r="4843" spans="50:50">
      <c r="AX4843">
        <v>4984</v>
      </c>
    </row>
    <row r="4844" spans="50:50">
      <c r="AX4844">
        <v>4985</v>
      </c>
    </row>
    <row r="4845" spans="50:50">
      <c r="AX4845">
        <v>4986</v>
      </c>
    </row>
    <row r="4846" spans="50:50">
      <c r="AX4846">
        <v>4987</v>
      </c>
    </row>
    <row r="4847" spans="50:50">
      <c r="AX4847">
        <v>4988</v>
      </c>
    </row>
    <row r="4848" spans="50:50">
      <c r="AX4848">
        <v>4989</v>
      </c>
    </row>
    <row r="4849" spans="50:50">
      <c r="AX4849">
        <v>4990</v>
      </c>
    </row>
    <row r="4850" spans="50:50">
      <c r="AX4850">
        <v>4991</v>
      </c>
    </row>
    <row r="4851" spans="50:50">
      <c r="AX4851">
        <v>4992</v>
      </c>
    </row>
    <row r="4852" spans="50:50">
      <c r="AX4852">
        <v>4993</v>
      </c>
    </row>
    <row r="4853" spans="50:50">
      <c r="AX4853">
        <v>4994</v>
      </c>
    </row>
    <row r="4854" spans="50:50">
      <c r="AX4854">
        <v>4995</v>
      </c>
    </row>
    <row r="4855" spans="50:50">
      <c r="AX4855">
        <v>4996</v>
      </c>
    </row>
    <row r="4856" spans="50:50">
      <c r="AX4856">
        <v>4997</v>
      </c>
    </row>
    <row r="4857" spans="50:50">
      <c r="AX4857">
        <v>4998</v>
      </c>
    </row>
    <row r="4858" spans="50:50">
      <c r="AX4858">
        <v>4999</v>
      </c>
    </row>
    <row r="4859" spans="50:50">
      <c r="AX4859">
        <v>5000</v>
      </c>
    </row>
    <row r="4860" spans="50:50">
      <c r="AX4860">
        <v>5001</v>
      </c>
    </row>
    <row r="4861" spans="50:50">
      <c r="AX4861">
        <v>5002</v>
      </c>
    </row>
    <row r="4862" spans="50:50">
      <c r="AX4862">
        <v>5003</v>
      </c>
    </row>
    <row r="4863" spans="50:50">
      <c r="AX4863">
        <v>5004</v>
      </c>
    </row>
    <row r="4864" spans="50:50">
      <c r="AX4864">
        <v>5005</v>
      </c>
    </row>
    <row r="4865" spans="50:50">
      <c r="AX4865">
        <v>5006</v>
      </c>
    </row>
    <row r="4866" spans="50:50">
      <c r="AX4866">
        <v>5007</v>
      </c>
    </row>
    <row r="4867" spans="50:50">
      <c r="AX4867">
        <v>5008</v>
      </c>
    </row>
    <row r="4868" spans="50:50">
      <c r="AX4868">
        <v>5009</v>
      </c>
    </row>
    <row r="4869" spans="50:50">
      <c r="AX4869">
        <v>5010</v>
      </c>
    </row>
    <row r="4870" spans="50:50">
      <c r="AX4870">
        <v>5011</v>
      </c>
    </row>
    <row r="4871" spans="50:50">
      <c r="AX4871">
        <v>5012</v>
      </c>
    </row>
    <row r="4872" spans="50:50">
      <c r="AX4872">
        <v>5013</v>
      </c>
    </row>
    <row r="4873" spans="50:50">
      <c r="AX4873">
        <v>5014</v>
      </c>
    </row>
    <row r="4874" spans="50:50">
      <c r="AX4874">
        <v>5015</v>
      </c>
    </row>
    <row r="4875" spans="50:50">
      <c r="AX4875">
        <v>5016</v>
      </c>
    </row>
    <row r="4876" spans="50:50">
      <c r="AX4876">
        <v>5017</v>
      </c>
    </row>
    <row r="4877" spans="50:50">
      <c r="AX4877">
        <v>5018</v>
      </c>
    </row>
    <row r="4878" spans="50:50">
      <c r="AX4878">
        <v>5019</v>
      </c>
    </row>
    <row r="4879" spans="50:50">
      <c r="AX4879">
        <v>5020</v>
      </c>
    </row>
    <row r="4880" spans="50:50">
      <c r="AX4880">
        <v>5021</v>
      </c>
    </row>
    <row r="4881" spans="50:50">
      <c r="AX4881">
        <v>5022</v>
      </c>
    </row>
    <row r="4882" spans="50:50">
      <c r="AX4882">
        <v>5023</v>
      </c>
    </row>
    <row r="4883" spans="50:50">
      <c r="AX4883">
        <v>5024</v>
      </c>
    </row>
    <row r="4884" spans="50:50">
      <c r="AX4884">
        <v>5025</v>
      </c>
    </row>
    <row r="4885" spans="50:50">
      <c r="AX4885">
        <v>5026</v>
      </c>
    </row>
    <row r="4886" spans="50:50">
      <c r="AX4886">
        <v>5027</v>
      </c>
    </row>
    <row r="4887" spans="50:50">
      <c r="AX4887">
        <v>5028</v>
      </c>
    </row>
    <row r="4888" spans="50:50">
      <c r="AX4888">
        <v>5029</v>
      </c>
    </row>
    <row r="4889" spans="50:50">
      <c r="AX4889">
        <v>5030</v>
      </c>
    </row>
    <row r="4890" spans="50:50">
      <c r="AX4890">
        <v>5031</v>
      </c>
    </row>
    <row r="4891" spans="50:50">
      <c r="AX4891">
        <v>5032</v>
      </c>
    </row>
    <row r="4892" spans="50:50">
      <c r="AX4892">
        <v>5033</v>
      </c>
    </row>
    <row r="4893" spans="50:50">
      <c r="AX4893">
        <v>5034</v>
      </c>
    </row>
    <row r="4894" spans="50:50">
      <c r="AX4894">
        <v>5035</v>
      </c>
    </row>
    <row r="4895" spans="50:50">
      <c r="AX4895">
        <v>5036</v>
      </c>
    </row>
    <row r="4896" spans="50:50">
      <c r="AX4896">
        <v>5037</v>
      </c>
    </row>
    <row r="4897" spans="50:50">
      <c r="AX4897">
        <v>5038</v>
      </c>
    </row>
    <row r="4898" spans="50:50">
      <c r="AX4898">
        <v>5039</v>
      </c>
    </row>
    <row r="4899" spans="50:50">
      <c r="AX4899">
        <v>5040</v>
      </c>
    </row>
    <row r="4900" spans="50:50">
      <c r="AX4900">
        <v>5041</v>
      </c>
    </row>
    <row r="4901" spans="50:50">
      <c r="AX4901">
        <v>5042</v>
      </c>
    </row>
    <row r="4902" spans="50:50">
      <c r="AX4902">
        <v>5043</v>
      </c>
    </row>
    <row r="4903" spans="50:50">
      <c r="AX4903">
        <v>5044</v>
      </c>
    </row>
    <row r="4904" spans="50:50">
      <c r="AX4904">
        <v>5045</v>
      </c>
    </row>
    <row r="4905" spans="50:50">
      <c r="AX4905">
        <v>5046</v>
      </c>
    </row>
    <row r="4906" spans="50:50">
      <c r="AX4906">
        <v>5047</v>
      </c>
    </row>
    <row r="4907" spans="50:50">
      <c r="AX4907">
        <v>5048</v>
      </c>
    </row>
    <row r="4908" spans="50:50">
      <c r="AX4908">
        <v>5049</v>
      </c>
    </row>
    <row r="4909" spans="50:50">
      <c r="AX4909">
        <v>5050</v>
      </c>
    </row>
    <row r="4910" spans="50:50">
      <c r="AX4910">
        <v>5051</v>
      </c>
    </row>
    <row r="4911" spans="50:50">
      <c r="AX4911">
        <v>5052</v>
      </c>
    </row>
    <row r="4912" spans="50:50">
      <c r="AX4912">
        <v>5053</v>
      </c>
    </row>
    <row r="4913" spans="50:50">
      <c r="AX4913">
        <v>5054</v>
      </c>
    </row>
    <row r="4914" spans="50:50">
      <c r="AX4914">
        <v>5055</v>
      </c>
    </row>
    <row r="4915" spans="50:50">
      <c r="AX4915">
        <v>5056</v>
      </c>
    </row>
    <row r="4916" spans="50:50">
      <c r="AX4916">
        <v>5057</v>
      </c>
    </row>
    <row r="4917" spans="50:50">
      <c r="AX4917">
        <v>5058</v>
      </c>
    </row>
    <row r="4918" spans="50:50">
      <c r="AX4918">
        <v>5059</v>
      </c>
    </row>
    <row r="4919" spans="50:50">
      <c r="AX4919">
        <v>5060</v>
      </c>
    </row>
    <row r="4920" spans="50:50">
      <c r="AX4920">
        <v>5061</v>
      </c>
    </row>
    <row r="4921" spans="50:50">
      <c r="AX4921">
        <v>5062</v>
      </c>
    </row>
    <row r="4922" spans="50:50">
      <c r="AX4922">
        <v>5063</v>
      </c>
    </row>
    <row r="4923" spans="50:50">
      <c r="AX4923">
        <v>5064</v>
      </c>
    </row>
    <row r="4924" spans="50:50">
      <c r="AX4924">
        <v>5065</v>
      </c>
    </row>
    <row r="4925" spans="50:50">
      <c r="AX4925">
        <v>5066</v>
      </c>
    </row>
    <row r="4926" spans="50:50">
      <c r="AX4926">
        <v>5067</v>
      </c>
    </row>
    <row r="4927" spans="50:50">
      <c r="AX4927">
        <v>5068</v>
      </c>
    </row>
    <row r="4928" spans="50:50">
      <c r="AX4928">
        <v>5069</v>
      </c>
    </row>
    <row r="4929" spans="50:50">
      <c r="AX4929">
        <v>5070</v>
      </c>
    </row>
    <row r="4930" spans="50:50">
      <c r="AX4930">
        <v>5071</v>
      </c>
    </row>
    <row r="4931" spans="50:50">
      <c r="AX4931">
        <v>5072</v>
      </c>
    </row>
    <row r="4932" spans="50:50">
      <c r="AX4932">
        <v>5073</v>
      </c>
    </row>
    <row r="4933" spans="50:50">
      <c r="AX4933">
        <v>5074</v>
      </c>
    </row>
    <row r="4934" spans="50:50">
      <c r="AX4934">
        <v>5075</v>
      </c>
    </row>
    <row r="4935" spans="50:50">
      <c r="AX4935">
        <v>5076</v>
      </c>
    </row>
    <row r="4936" spans="50:50">
      <c r="AX4936">
        <v>5077</v>
      </c>
    </row>
    <row r="4937" spans="50:50">
      <c r="AX4937">
        <v>5078</v>
      </c>
    </row>
    <row r="4938" spans="50:50">
      <c r="AX4938">
        <v>5079</v>
      </c>
    </row>
    <row r="4939" spans="50:50">
      <c r="AX4939">
        <v>5080</v>
      </c>
    </row>
    <row r="4940" spans="50:50">
      <c r="AX4940">
        <v>5081</v>
      </c>
    </row>
    <row r="4941" spans="50:50">
      <c r="AX4941">
        <v>5082</v>
      </c>
    </row>
    <row r="4942" spans="50:50">
      <c r="AX4942">
        <v>5083</v>
      </c>
    </row>
    <row r="4943" spans="50:50">
      <c r="AX4943">
        <v>5084</v>
      </c>
    </row>
    <row r="4944" spans="50:50">
      <c r="AX4944">
        <v>5085</v>
      </c>
    </row>
    <row r="4945" spans="50:50">
      <c r="AX4945">
        <v>5086</v>
      </c>
    </row>
    <row r="4946" spans="50:50">
      <c r="AX4946">
        <v>5087</v>
      </c>
    </row>
    <row r="4947" spans="50:50">
      <c r="AX4947">
        <v>5088</v>
      </c>
    </row>
    <row r="4948" spans="50:50">
      <c r="AX4948">
        <v>5089</v>
      </c>
    </row>
    <row r="4949" spans="50:50">
      <c r="AX4949">
        <v>5090</v>
      </c>
    </row>
    <row r="4950" spans="50:50">
      <c r="AX4950">
        <v>5091</v>
      </c>
    </row>
    <row r="4951" spans="50:50">
      <c r="AX4951">
        <v>5092</v>
      </c>
    </row>
    <row r="4952" spans="50:50">
      <c r="AX4952">
        <v>5093</v>
      </c>
    </row>
    <row r="4953" spans="50:50">
      <c r="AX4953">
        <v>5094</v>
      </c>
    </row>
    <row r="4954" spans="50:50">
      <c r="AX4954">
        <v>5095</v>
      </c>
    </row>
    <row r="4955" spans="50:50">
      <c r="AX4955">
        <v>5096</v>
      </c>
    </row>
    <row r="4956" spans="50:50">
      <c r="AX4956">
        <v>5097</v>
      </c>
    </row>
    <row r="4957" spans="50:50">
      <c r="AX4957">
        <v>5098</v>
      </c>
    </row>
    <row r="4958" spans="50:50">
      <c r="AX4958">
        <v>5099</v>
      </c>
    </row>
    <row r="4959" spans="50:50">
      <c r="AX4959">
        <v>5100</v>
      </c>
    </row>
    <row r="4960" spans="50:50">
      <c r="AX4960">
        <v>5101</v>
      </c>
    </row>
    <row r="4961" spans="50:50">
      <c r="AX4961">
        <v>5102</v>
      </c>
    </row>
    <row r="4962" spans="50:50">
      <c r="AX4962">
        <v>5103</v>
      </c>
    </row>
    <row r="4963" spans="50:50">
      <c r="AX4963">
        <v>5104</v>
      </c>
    </row>
    <row r="4964" spans="50:50">
      <c r="AX4964">
        <v>5105</v>
      </c>
    </row>
    <row r="4965" spans="50:50">
      <c r="AX4965">
        <v>5106</v>
      </c>
    </row>
    <row r="4966" spans="50:50">
      <c r="AX4966">
        <v>5107</v>
      </c>
    </row>
    <row r="4967" spans="50:50">
      <c r="AX4967">
        <v>5108</v>
      </c>
    </row>
    <row r="4968" spans="50:50">
      <c r="AX4968">
        <v>5109</v>
      </c>
    </row>
    <row r="4969" spans="50:50">
      <c r="AX4969">
        <v>5110</v>
      </c>
    </row>
    <row r="4970" spans="50:50">
      <c r="AX4970">
        <v>5111</v>
      </c>
    </row>
    <row r="4971" spans="50:50">
      <c r="AX4971">
        <v>5112</v>
      </c>
    </row>
    <row r="4972" spans="50:50">
      <c r="AX4972">
        <v>5113</v>
      </c>
    </row>
    <row r="4973" spans="50:50">
      <c r="AX4973">
        <v>5114</v>
      </c>
    </row>
    <row r="4974" spans="50:50">
      <c r="AX4974">
        <v>5115</v>
      </c>
    </row>
    <row r="4975" spans="50:50">
      <c r="AX4975">
        <v>5116</v>
      </c>
    </row>
    <row r="4976" spans="50:50">
      <c r="AX4976">
        <v>5117</v>
      </c>
    </row>
    <row r="4977" spans="50:50">
      <c r="AX4977">
        <v>5118</v>
      </c>
    </row>
    <row r="4978" spans="50:50">
      <c r="AX4978">
        <v>5119</v>
      </c>
    </row>
    <row r="4979" spans="50:50">
      <c r="AX4979">
        <v>5120</v>
      </c>
    </row>
    <row r="4980" spans="50:50">
      <c r="AX4980">
        <v>5121</v>
      </c>
    </row>
    <row r="4981" spans="50:50">
      <c r="AX4981">
        <v>5122</v>
      </c>
    </row>
    <row r="4982" spans="50:50">
      <c r="AX4982">
        <v>5123</v>
      </c>
    </row>
    <row r="4983" spans="50:50">
      <c r="AX4983">
        <v>5124</v>
      </c>
    </row>
    <row r="4984" spans="50:50">
      <c r="AX4984">
        <v>5125</v>
      </c>
    </row>
    <row r="4985" spans="50:50">
      <c r="AX4985">
        <v>5126</v>
      </c>
    </row>
    <row r="4986" spans="50:50">
      <c r="AX4986">
        <v>5127</v>
      </c>
    </row>
    <row r="4987" spans="50:50">
      <c r="AX4987">
        <v>5128</v>
      </c>
    </row>
    <row r="4988" spans="50:50">
      <c r="AX4988">
        <v>5129</v>
      </c>
    </row>
    <row r="4989" spans="50:50">
      <c r="AX4989">
        <v>5130</v>
      </c>
    </row>
    <row r="4990" spans="50:50">
      <c r="AX4990">
        <v>5131</v>
      </c>
    </row>
    <row r="4991" spans="50:50">
      <c r="AX4991">
        <v>5132</v>
      </c>
    </row>
    <row r="4992" spans="50:50">
      <c r="AX4992">
        <v>5133</v>
      </c>
    </row>
    <row r="4993" spans="50:50">
      <c r="AX4993">
        <v>5134</v>
      </c>
    </row>
    <row r="4994" spans="50:50">
      <c r="AX4994">
        <v>5135</v>
      </c>
    </row>
    <row r="4995" spans="50:50">
      <c r="AX4995">
        <v>5136</v>
      </c>
    </row>
    <row r="4996" spans="50:50">
      <c r="AX4996">
        <v>5137</v>
      </c>
    </row>
    <row r="4997" spans="50:50">
      <c r="AX4997">
        <v>5138</v>
      </c>
    </row>
    <row r="4998" spans="50:50">
      <c r="AX4998">
        <v>5139</v>
      </c>
    </row>
    <row r="4999" spans="50:50">
      <c r="AX4999">
        <v>5140</v>
      </c>
    </row>
    <row r="5000" spans="50:50">
      <c r="AX5000">
        <v>5141</v>
      </c>
    </row>
    <row r="5001" spans="50:50">
      <c r="AX5001">
        <v>5142</v>
      </c>
    </row>
    <row r="5002" spans="50:50">
      <c r="AX5002">
        <v>5143</v>
      </c>
    </row>
    <row r="5003" spans="50:50">
      <c r="AX5003">
        <v>5144</v>
      </c>
    </row>
    <row r="5004" spans="50:50">
      <c r="AX5004">
        <v>5145</v>
      </c>
    </row>
    <row r="5005" spans="50:50">
      <c r="AX5005">
        <v>5146</v>
      </c>
    </row>
    <row r="5006" spans="50:50">
      <c r="AX5006">
        <v>5147</v>
      </c>
    </row>
    <row r="5007" spans="50:50">
      <c r="AX5007">
        <v>5148</v>
      </c>
    </row>
    <row r="5008" spans="50:50">
      <c r="AX5008">
        <v>5149</v>
      </c>
    </row>
    <row r="5009" spans="50:50">
      <c r="AX5009">
        <v>5150</v>
      </c>
    </row>
    <row r="5010" spans="50:50">
      <c r="AX5010">
        <v>5151</v>
      </c>
    </row>
    <row r="5011" spans="50:50">
      <c r="AX5011">
        <v>5152</v>
      </c>
    </row>
    <row r="5012" spans="50:50">
      <c r="AX5012">
        <v>5153</v>
      </c>
    </row>
    <row r="5013" spans="50:50">
      <c r="AX5013">
        <v>5154</v>
      </c>
    </row>
    <row r="5014" spans="50:50">
      <c r="AX5014">
        <v>5155</v>
      </c>
    </row>
    <row r="5015" spans="50:50">
      <c r="AX5015">
        <v>5156</v>
      </c>
    </row>
    <row r="5016" spans="50:50">
      <c r="AX5016">
        <v>5157</v>
      </c>
    </row>
    <row r="5017" spans="50:50">
      <c r="AX5017">
        <v>5158</v>
      </c>
    </row>
    <row r="5018" spans="50:50">
      <c r="AX5018">
        <v>5159</v>
      </c>
    </row>
    <row r="5019" spans="50:50">
      <c r="AX5019">
        <v>5160</v>
      </c>
    </row>
    <row r="5020" spans="50:50">
      <c r="AX5020">
        <v>5161</v>
      </c>
    </row>
    <row r="5021" spans="50:50">
      <c r="AX5021">
        <v>5162</v>
      </c>
    </row>
    <row r="5022" spans="50:50">
      <c r="AX5022">
        <v>5163</v>
      </c>
    </row>
    <row r="5023" spans="50:50">
      <c r="AX5023">
        <v>5164</v>
      </c>
    </row>
    <row r="5024" spans="50:50">
      <c r="AX5024">
        <v>5165</v>
      </c>
    </row>
    <row r="5025" spans="50:50">
      <c r="AX5025">
        <v>5166</v>
      </c>
    </row>
    <row r="5026" spans="50:50">
      <c r="AX5026">
        <v>5167</v>
      </c>
    </row>
    <row r="5027" spans="50:50">
      <c r="AX5027">
        <v>5168</v>
      </c>
    </row>
    <row r="5028" spans="50:50">
      <c r="AX5028">
        <v>5169</v>
      </c>
    </row>
    <row r="5029" spans="50:50">
      <c r="AX5029">
        <v>5170</v>
      </c>
    </row>
    <row r="5030" spans="50:50">
      <c r="AX5030">
        <v>5171</v>
      </c>
    </row>
    <row r="5031" spans="50:50">
      <c r="AX5031">
        <v>5172</v>
      </c>
    </row>
    <row r="5032" spans="50:50">
      <c r="AX5032">
        <v>5173</v>
      </c>
    </row>
    <row r="5033" spans="50:50">
      <c r="AX5033">
        <v>5174</v>
      </c>
    </row>
    <row r="5034" spans="50:50">
      <c r="AX5034">
        <v>5175</v>
      </c>
    </row>
    <row r="5035" spans="50:50">
      <c r="AX5035">
        <v>5176</v>
      </c>
    </row>
    <row r="5036" spans="50:50">
      <c r="AX5036">
        <v>5177</v>
      </c>
    </row>
    <row r="5037" spans="50:50">
      <c r="AX5037">
        <v>5178</v>
      </c>
    </row>
    <row r="5038" spans="50:50">
      <c r="AX5038">
        <v>5179</v>
      </c>
    </row>
    <row r="5039" spans="50:50">
      <c r="AX5039">
        <v>5180</v>
      </c>
    </row>
    <row r="5040" spans="50:50">
      <c r="AX5040">
        <v>5181</v>
      </c>
    </row>
    <row r="5041" spans="50:50">
      <c r="AX5041">
        <v>5182</v>
      </c>
    </row>
    <row r="5042" spans="50:50">
      <c r="AX5042">
        <v>5183</v>
      </c>
    </row>
    <row r="5043" spans="50:50">
      <c r="AX5043">
        <v>5184</v>
      </c>
    </row>
    <row r="5044" spans="50:50">
      <c r="AX5044">
        <v>5185</v>
      </c>
    </row>
    <row r="5045" spans="50:50">
      <c r="AX5045">
        <v>5186</v>
      </c>
    </row>
    <row r="5046" spans="50:50">
      <c r="AX5046">
        <v>5187</v>
      </c>
    </row>
    <row r="5047" spans="50:50">
      <c r="AX5047">
        <v>5188</v>
      </c>
    </row>
    <row r="5048" spans="50:50">
      <c r="AX5048">
        <v>5189</v>
      </c>
    </row>
    <row r="5049" spans="50:50">
      <c r="AX5049">
        <v>5190</v>
      </c>
    </row>
    <row r="5050" spans="50:50">
      <c r="AX5050">
        <v>5191</v>
      </c>
    </row>
    <row r="5051" spans="50:50">
      <c r="AX5051">
        <v>5192</v>
      </c>
    </row>
    <row r="5052" spans="50:50">
      <c r="AX5052">
        <v>5193</v>
      </c>
    </row>
    <row r="5053" spans="50:50">
      <c r="AX5053">
        <v>5194</v>
      </c>
    </row>
    <row r="5054" spans="50:50">
      <c r="AX5054">
        <v>5195</v>
      </c>
    </row>
    <row r="5055" spans="50:50">
      <c r="AX5055">
        <v>5196</v>
      </c>
    </row>
    <row r="5056" spans="50:50">
      <c r="AX5056">
        <v>5197</v>
      </c>
    </row>
    <row r="5057" spans="50:50">
      <c r="AX5057">
        <v>5198</v>
      </c>
    </row>
    <row r="5058" spans="50:50">
      <c r="AX5058">
        <v>5199</v>
      </c>
    </row>
    <row r="5059" spans="50:50">
      <c r="AX5059">
        <v>5200</v>
      </c>
    </row>
    <row r="5060" spans="50:50">
      <c r="AX5060">
        <v>5201</v>
      </c>
    </row>
    <row r="5061" spans="50:50">
      <c r="AX5061">
        <v>5202</v>
      </c>
    </row>
    <row r="5062" spans="50:50">
      <c r="AX5062">
        <v>5203</v>
      </c>
    </row>
    <row r="5063" spans="50:50">
      <c r="AX5063">
        <v>5204</v>
      </c>
    </row>
    <row r="5064" spans="50:50">
      <c r="AX5064">
        <v>5205</v>
      </c>
    </row>
    <row r="5065" spans="50:50">
      <c r="AX5065">
        <v>5206</v>
      </c>
    </row>
    <row r="5066" spans="50:50">
      <c r="AX5066">
        <v>5207</v>
      </c>
    </row>
    <row r="5067" spans="50:50">
      <c r="AX5067">
        <v>5208</v>
      </c>
    </row>
    <row r="5068" spans="50:50">
      <c r="AX5068">
        <v>5209</v>
      </c>
    </row>
    <row r="5069" spans="50:50">
      <c r="AX5069">
        <v>5210</v>
      </c>
    </row>
    <row r="5070" spans="50:50">
      <c r="AX5070">
        <v>5211</v>
      </c>
    </row>
    <row r="5071" spans="50:50">
      <c r="AX5071">
        <v>5212</v>
      </c>
    </row>
    <row r="5072" spans="50:50">
      <c r="AX5072">
        <v>5213</v>
      </c>
    </row>
    <row r="5073" spans="50:50">
      <c r="AX5073">
        <v>5214</v>
      </c>
    </row>
    <row r="5074" spans="50:50">
      <c r="AX5074">
        <v>5215</v>
      </c>
    </row>
    <row r="5075" spans="50:50">
      <c r="AX5075">
        <v>5216</v>
      </c>
    </row>
    <row r="5076" spans="50:50">
      <c r="AX5076">
        <v>5217</v>
      </c>
    </row>
    <row r="5077" spans="50:50">
      <c r="AX5077">
        <v>5218</v>
      </c>
    </row>
    <row r="5078" spans="50:50">
      <c r="AX5078">
        <v>5219</v>
      </c>
    </row>
    <row r="5079" spans="50:50">
      <c r="AX5079">
        <v>5220</v>
      </c>
    </row>
    <row r="5080" spans="50:50">
      <c r="AX5080">
        <v>5221</v>
      </c>
    </row>
    <row r="5081" spans="50:50">
      <c r="AX5081">
        <v>5222</v>
      </c>
    </row>
    <row r="5082" spans="50:50">
      <c r="AX5082">
        <v>5223</v>
      </c>
    </row>
    <row r="5083" spans="50:50">
      <c r="AX5083">
        <v>5224</v>
      </c>
    </row>
    <row r="5084" spans="50:50">
      <c r="AX5084">
        <v>5225</v>
      </c>
    </row>
    <row r="5085" spans="50:50">
      <c r="AX5085">
        <v>5226</v>
      </c>
    </row>
    <row r="5086" spans="50:50">
      <c r="AX5086">
        <v>5227</v>
      </c>
    </row>
    <row r="5087" spans="50:50">
      <c r="AX5087">
        <v>5228</v>
      </c>
    </row>
    <row r="5088" spans="50:50">
      <c r="AX5088">
        <v>5229</v>
      </c>
    </row>
    <row r="5089" spans="50:50">
      <c r="AX5089">
        <v>5230</v>
      </c>
    </row>
    <row r="5090" spans="50:50">
      <c r="AX5090">
        <v>5231</v>
      </c>
    </row>
    <row r="5091" spans="50:50">
      <c r="AX5091">
        <v>5232</v>
      </c>
    </row>
    <row r="5092" spans="50:50">
      <c r="AX5092">
        <v>5233</v>
      </c>
    </row>
    <row r="5093" spans="50:50">
      <c r="AX5093">
        <v>5234</v>
      </c>
    </row>
    <row r="5094" spans="50:50">
      <c r="AX5094">
        <v>5235</v>
      </c>
    </row>
    <row r="5095" spans="50:50">
      <c r="AX5095">
        <v>5236</v>
      </c>
    </row>
    <row r="5096" spans="50:50">
      <c r="AX5096">
        <v>5237</v>
      </c>
    </row>
    <row r="5097" spans="50:50">
      <c r="AX5097">
        <v>5238</v>
      </c>
    </row>
    <row r="5098" spans="50:50">
      <c r="AX5098">
        <v>5239</v>
      </c>
    </row>
    <row r="5099" spans="50:50">
      <c r="AX5099">
        <v>5240</v>
      </c>
    </row>
    <row r="5100" spans="50:50">
      <c r="AX5100">
        <v>5241</v>
      </c>
    </row>
    <row r="5101" spans="50:50">
      <c r="AX5101">
        <v>5242</v>
      </c>
    </row>
    <row r="5102" spans="50:50">
      <c r="AX5102">
        <v>5243</v>
      </c>
    </row>
    <row r="5103" spans="50:50">
      <c r="AX5103">
        <v>5244</v>
      </c>
    </row>
    <row r="5104" spans="50:50">
      <c r="AX5104">
        <v>5245</v>
      </c>
    </row>
    <row r="5105" spans="50:50">
      <c r="AX5105">
        <v>5246</v>
      </c>
    </row>
    <row r="5106" spans="50:50">
      <c r="AX5106">
        <v>5247</v>
      </c>
    </row>
    <row r="5107" spans="50:50">
      <c r="AX5107">
        <v>5248</v>
      </c>
    </row>
    <row r="5108" spans="50:50">
      <c r="AX5108">
        <v>5249</v>
      </c>
    </row>
    <row r="5109" spans="50:50">
      <c r="AX5109">
        <v>5250</v>
      </c>
    </row>
    <row r="5110" spans="50:50">
      <c r="AX5110">
        <v>5251</v>
      </c>
    </row>
    <row r="5111" spans="50:50">
      <c r="AX5111">
        <v>5252</v>
      </c>
    </row>
    <row r="5112" spans="50:50">
      <c r="AX5112">
        <v>5253</v>
      </c>
    </row>
    <row r="5113" spans="50:50">
      <c r="AX5113">
        <v>5254</v>
      </c>
    </row>
    <row r="5114" spans="50:50">
      <c r="AX5114">
        <v>5255</v>
      </c>
    </row>
    <row r="5115" spans="50:50">
      <c r="AX5115">
        <v>5256</v>
      </c>
    </row>
    <row r="5116" spans="50:50">
      <c r="AX5116">
        <v>5257</v>
      </c>
    </row>
    <row r="5117" spans="50:50">
      <c r="AX5117">
        <v>5258</v>
      </c>
    </row>
    <row r="5118" spans="50:50">
      <c r="AX5118">
        <v>5259</v>
      </c>
    </row>
    <row r="5119" spans="50:50">
      <c r="AX5119">
        <v>5260</v>
      </c>
    </row>
    <row r="5120" spans="50:50">
      <c r="AX5120">
        <v>5261</v>
      </c>
    </row>
    <row r="5121" spans="50:50">
      <c r="AX5121">
        <v>5262</v>
      </c>
    </row>
    <row r="5122" spans="50:50">
      <c r="AX5122">
        <v>5263</v>
      </c>
    </row>
    <row r="5123" spans="50:50">
      <c r="AX5123">
        <v>5264</v>
      </c>
    </row>
    <row r="5124" spans="50:50">
      <c r="AX5124">
        <v>5265</v>
      </c>
    </row>
    <row r="5125" spans="50:50">
      <c r="AX5125">
        <v>5266</v>
      </c>
    </row>
    <row r="5126" spans="50:50">
      <c r="AX5126">
        <v>5267</v>
      </c>
    </row>
    <row r="5127" spans="50:50">
      <c r="AX5127">
        <v>5268</v>
      </c>
    </row>
    <row r="5128" spans="50:50">
      <c r="AX5128">
        <v>5269</v>
      </c>
    </row>
    <row r="5129" spans="50:50">
      <c r="AX5129">
        <v>5270</v>
      </c>
    </row>
    <row r="5130" spans="50:50">
      <c r="AX5130">
        <v>5271</v>
      </c>
    </row>
    <row r="5131" spans="50:50">
      <c r="AX5131">
        <v>5272</v>
      </c>
    </row>
    <row r="5132" spans="50:50">
      <c r="AX5132">
        <v>5273</v>
      </c>
    </row>
    <row r="5133" spans="50:50">
      <c r="AX5133">
        <v>5274</v>
      </c>
    </row>
    <row r="5134" spans="50:50">
      <c r="AX5134">
        <v>5275</v>
      </c>
    </row>
    <row r="5135" spans="50:50">
      <c r="AX5135">
        <v>5276</v>
      </c>
    </row>
    <row r="5136" spans="50:50">
      <c r="AX5136">
        <v>5277</v>
      </c>
    </row>
    <row r="5137" spans="50:50">
      <c r="AX5137">
        <v>5278</v>
      </c>
    </row>
    <row r="5138" spans="50:50">
      <c r="AX5138">
        <v>5279</v>
      </c>
    </row>
    <row r="5139" spans="50:50">
      <c r="AX5139">
        <v>5280</v>
      </c>
    </row>
    <row r="5140" spans="50:50">
      <c r="AX5140">
        <v>5281</v>
      </c>
    </row>
    <row r="5141" spans="50:50">
      <c r="AX5141">
        <v>5282</v>
      </c>
    </row>
    <row r="5142" spans="50:50">
      <c r="AX5142">
        <v>5283</v>
      </c>
    </row>
    <row r="5143" spans="50:50">
      <c r="AX5143">
        <v>5284</v>
      </c>
    </row>
    <row r="5144" spans="50:50">
      <c r="AX5144">
        <v>5285</v>
      </c>
    </row>
    <row r="5145" spans="50:50">
      <c r="AX5145">
        <v>5286</v>
      </c>
    </row>
    <row r="5146" spans="50:50">
      <c r="AX5146">
        <v>5287</v>
      </c>
    </row>
    <row r="5147" spans="50:50">
      <c r="AX5147">
        <v>5288</v>
      </c>
    </row>
    <row r="5148" spans="50:50">
      <c r="AX5148">
        <v>5289</v>
      </c>
    </row>
    <row r="5149" spans="50:50">
      <c r="AX5149">
        <v>5290</v>
      </c>
    </row>
    <row r="5150" spans="50:50">
      <c r="AX5150">
        <v>5291</v>
      </c>
    </row>
    <row r="5151" spans="50:50">
      <c r="AX5151">
        <v>5292</v>
      </c>
    </row>
    <row r="5152" spans="50:50">
      <c r="AX5152">
        <v>5293</v>
      </c>
    </row>
    <row r="5153" spans="50:50">
      <c r="AX5153">
        <v>5294</v>
      </c>
    </row>
    <row r="5154" spans="50:50">
      <c r="AX5154">
        <v>5295</v>
      </c>
    </row>
    <row r="5155" spans="50:50">
      <c r="AX5155">
        <v>5296</v>
      </c>
    </row>
    <row r="5156" spans="50:50">
      <c r="AX5156">
        <v>5297</v>
      </c>
    </row>
    <row r="5157" spans="50:50">
      <c r="AX5157">
        <v>5298</v>
      </c>
    </row>
    <row r="5158" spans="50:50">
      <c r="AX5158">
        <v>5299</v>
      </c>
    </row>
    <row r="5159" spans="50:50">
      <c r="AX5159">
        <v>5300</v>
      </c>
    </row>
    <row r="5160" spans="50:50">
      <c r="AX5160">
        <v>5301</v>
      </c>
    </row>
    <row r="5161" spans="50:50">
      <c r="AX5161">
        <v>5302</v>
      </c>
    </row>
    <row r="5162" spans="50:50">
      <c r="AX5162">
        <v>5303</v>
      </c>
    </row>
    <row r="5163" spans="50:50">
      <c r="AX5163">
        <v>5304</v>
      </c>
    </row>
    <row r="5164" spans="50:50">
      <c r="AX5164">
        <v>5305</v>
      </c>
    </row>
    <row r="5165" spans="50:50">
      <c r="AX5165">
        <v>5306</v>
      </c>
    </row>
    <row r="5166" spans="50:50">
      <c r="AX5166">
        <v>5307</v>
      </c>
    </row>
    <row r="5167" spans="50:50">
      <c r="AX5167">
        <v>5308</v>
      </c>
    </row>
    <row r="5168" spans="50:50">
      <c r="AX5168">
        <v>5309</v>
      </c>
    </row>
    <row r="5169" spans="50:50">
      <c r="AX5169">
        <v>5310</v>
      </c>
    </row>
    <row r="5170" spans="50:50">
      <c r="AX5170">
        <v>5311</v>
      </c>
    </row>
    <row r="5171" spans="50:50">
      <c r="AX5171">
        <v>5312</v>
      </c>
    </row>
    <row r="5172" spans="50:50">
      <c r="AX5172">
        <v>5313</v>
      </c>
    </row>
    <row r="5173" spans="50:50">
      <c r="AX5173">
        <v>5314</v>
      </c>
    </row>
    <row r="5174" spans="50:50">
      <c r="AX5174">
        <v>5315</v>
      </c>
    </row>
    <row r="5175" spans="50:50">
      <c r="AX5175">
        <v>5316</v>
      </c>
    </row>
    <row r="5176" spans="50:50">
      <c r="AX5176">
        <v>5317</v>
      </c>
    </row>
    <row r="5177" spans="50:50">
      <c r="AX5177">
        <v>5318</v>
      </c>
    </row>
    <row r="5178" spans="50:50">
      <c r="AX5178">
        <v>5319</v>
      </c>
    </row>
    <row r="5179" spans="50:50">
      <c r="AX5179">
        <v>5320</v>
      </c>
    </row>
    <row r="5180" spans="50:50">
      <c r="AX5180">
        <v>5321</v>
      </c>
    </row>
    <row r="5181" spans="50:50">
      <c r="AX5181">
        <v>5322</v>
      </c>
    </row>
    <row r="5182" spans="50:50">
      <c r="AX5182">
        <v>5323</v>
      </c>
    </row>
    <row r="5183" spans="50:50">
      <c r="AX5183">
        <v>5324</v>
      </c>
    </row>
    <row r="5184" spans="50:50">
      <c r="AX5184">
        <v>5325</v>
      </c>
    </row>
    <row r="5185" spans="50:50">
      <c r="AX5185">
        <v>5326</v>
      </c>
    </row>
    <row r="5186" spans="50:50">
      <c r="AX5186">
        <v>5327</v>
      </c>
    </row>
    <row r="5187" spans="50:50">
      <c r="AX5187">
        <v>5328</v>
      </c>
    </row>
    <row r="5188" spans="50:50">
      <c r="AX5188">
        <v>5329</v>
      </c>
    </row>
    <row r="5189" spans="50:50">
      <c r="AX5189">
        <v>5330</v>
      </c>
    </row>
    <row r="5190" spans="50:50">
      <c r="AX5190">
        <v>5331</v>
      </c>
    </row>
    <row r="5191" spans="50:50">
      <c r="AX5191">
        <v>5332</v>
      </c>
    </row>
    <row r="5192" spans="50:50">
      <c r="AX5192">
        <v>5333</v>
      </c>
    </row>
    <row r="5193" spans="50:50">
      <c r="AX5193">
        <v>5334</v>
      </c>
    </row>
    <row r="5194" spans="50:50">
      <c r="AX5194">
        <v>5335</v>
      </c>
    </row>
    <row r="5195" spans="50:50">
      <c r="AX5195">
        <v>5336</v>
      </c>
    </row>
    <row r="5196" spans="50:50">
      <c r="AX5196">
        <v>5337</v>
      </c>
    </row>
    <row r="5197" spans="50:50">
      <c r="AX5197">
        <v>5338</v>
      </c>
    </row>
    <row r="5198" spans="50:50">
      <c r="AX5198">
        <v>5339</v>
      </c>
    </row>
    <row r="5199" spans="50:50">
      <c r="AX5199">
        <v>5340</v>
      </c>
    </row>
    <row r="5200" spans="50:50">
      <c r="AX5200">
        <v>5341</v>
      </c>
    </row>
    <row r="5201" spans="50:50">
      <c r="AX5201">
        <v>5342</v>
      </c>
    </row>
    <row r="5202" spans="50:50">
      <c r="AX5202">
        <v>5343</v>
      </c>
    </row>
    <row r="5203" spans="50:50">
      <c r="AX5203">
        <v>5344</v>
      </c>
    </row>
    <row r="5204" spans="50:50">
      <c r="AX5204">
        <v>5345</v>
      </c>
    </row>
    <row r="5205" spans="50:50">
      <c r="AX5205">
        <v>5346</v>
      </c>
    </row>
    <row r="5206" spans="50:50">
      <c r="AX5206">
        <v>5347</v>
      </c>
    </row>
    <row r="5207" spans="50:50">
      <c r="AX5207">
        <v>5348</v>
      </c>
    </row>
    <row r="5208" spans="50:50">
      <c r="AX5208">
        <v>5349</v>
      </c>
    </row>
    <row r="5209" spans="50:50">
      <c r="AX5209">
        <v>5350</v>
      </c>
    </row>
    <row r="5210" spans="50:50">
      <c r="AX5210">
        <v>5351</v>
      </c>
    </row>
    <row r="5211" spans="50:50">
      <c r="AX5211">
        <v>5352</v>
      </c>
    </row>
    <row r="5212" spans="50:50">
      <c r="AX5212">
        <v>5353</v>
      </c>
    </row>
    <row r="5213" spans="50:50">
      <c r="AX5213">
        <v>5354</v>
      </c>
    </row>
    <row r="5214" spans="50:50">
      <c r="AX5214">
        <v>5355</v>
      </c>
    </row>
    <row r="5215" spans="50:50">
      <c r="AX5215">
        <v>5356</v>
      </c>
    </row>
    <row r="5216" spans="50:50">
      <c r="AX5216">
        <v>5357</v>
      </c>
    </row>
    <row r="5217" spans="50:50">
      <c r="AX5217">
        <v>5358</v>
      </c>
    </row>
    <row r="5218" spans="50:50">
      <c r="AX5218">
        <v>5359</v>
      </c>
    </row>
    <row r="5219" spans="50:50">
      <c r="AX5219">
        <v>5360</v>
      </c>
    </row>
    <row r="5220" spans="50:50">
      <c r="AX5220">
        <v>5361</v>
      </c>
    </row>
    <row r="5221" spans="50:50">
      <c r="AX5221">
        <v>5362</v>
      </c>
    </row>
    <row r="5222" spans="50:50">
      <c r="AX5222">
        <v>5363</v>
      </c>
    </row>
    <row r="5223" spans="50:50">
      <c r="AX5223">
        <v>5364</v>
      </c>
    </row>
    <row r="5224" spans="50:50">
      <c r="AX5224">
        <v>5365</v>
      </c>
    </row>
    <row r="5225" spans="50:50">
      <c r="AX5225">
        <v>5366</v>
      </c>
    </row>
    <row r="5226" spans="50:50">
      <c r="AX5226">
        <v>5367</v>
      </c>
    </row>
    <row r="5227" spans="50:50">
      <c r="AX5227">
        <v>5368</v>
      </c>
    </row>
    <row r="5228" spans="50:50">
      <c r="AX5228">
        <v>5369</v>
      </c>
    </row>
    <row r="5229" spans="50:50">
      <c r="AX5229">
        <v>5370</v>
      </c>
    </row>
    <row r="5230" spans="50:50">
      <c r="AX5230">
        <v>5371</v>
      </c>
    </row>
    <row r="5231" spans="50:50">
      <c r="AX5231">
        <v>5372</v>
      </c>
    </row>
    <row r="5232" spans="50:50">
      <c r="AX5232">
        <v>5373</v>
      </c>
    </row>
    <row r="5233" spans="50:50">
      <c r="AX5233">
        <v>5374</v>
      </c>
    </row>
    <row r="5234" spans="50:50">
      <c r="AX5234">
        <v>5375</v>
      </c>
    </row>
    <row r="5235" spans="50:50">
      <c r="AX5235">
        <v>5376</v>
      </c>
    </row>
    <row r="5236" spans="50:50">
      <c r="AX5236">
        <v>5377</v>
      </c>
    </row>
    <row r="5237" spans="50:50">
      <c r="AX5237">
        <v>5378</v>
      </c>
    </row>
    <row r="5238" spans="50:50">
      <c r="AX5238">
        <v>5379</v>
      </c>
    </row>
    <row r="5239" spans="50:50">
      <c r="AX5239">
        <v>5380</v>
      </c>
    </row>
    <row r="5240" spans="50:50">
      <c r="AX5240">
        <v>5381</v>
      </c>
    </row>
    <row r="5241" spans="50:50">
      <c r="AX5241">
        <v>5382</v>
      </c>
    </row>
    <row r="5242" spans="50:50">
      <c r="AX5242">
        <v>5383</v>
      </c>
    </row>
    <row r="5243" spans="50:50">
      <c r="AX5243">
        <v>5384</v>
      </c>
    </row>
    <row r="5244" spans="50:50">
      <c r="AX5244">
        <v>5385</v>
      </c>
    </row>
    <row r="5245" spans="50:50">
      <c r="AX5245">
        <v>5386</v>
      </c>
    </row>
    <row r="5246" spans="50:50">
      <c r="AX5246">
        <v>5387</v>
      </c>
    </row>
    <row r="5247" spans="50:50">
      <c r="AX5247">
        <v>5388</v>
      </c>
    </row>
    <row r="5248" spans="50:50">
      <c r="AX5248">
        <v>5389</v>
      </c>
    </row>
    <row r="5249" spans="50:50">
      <c r="AX5249">
        <v>5390</v>
      </c>
    </row>
    <row r="5250" spans="50:50">
      <c r="AX5250">
        <v>5391</v>
      </c>
    </row>
    <row r="5251" spans="50:50">
      <c r="AX5251">
        <v>5392</v>
      </c>
    </row>
    <row r="5252" spans="50:50">
      <c r="AX5252">
        <v>5393</v>
      </c>
    </row>
    <row r="5253" spans="50:50">
      <c r="AX5253">
        <v>5394</v>
      </c>
    </row>
    <row r="5254" spans="50:50">
      <c r="AX5254">
        <v>5395</v>
      </c>
    </row>
    <row r="5255" spans="50:50">
      <c r="AX5255">
        <v>5396</v>
      </c>
    </row>
    <row r="5256" spans="50:50">
      <c r="AX5256">
        <v>5397</v>
      </c>
    </row>
    <row r="5257" spans="50:50">
      <c r="AX5257">
        <v>5398</v>
      </c>
    </row>
    <row r="5258" spans="50:50">
      <c r="AX5258">
        <v>5399</v>
      </c>
    </row>
    <row r="5259" spans="50:50">
      <c r="AX5259">
        <v>5400</v>
      </c>
    </row>
    <row r="5260" spans="50:50">
      <c r="AX5260">
        <v>5401</v>
      </c>
    </row>
    <row r="5261" spans="50:50">
      <c r="AX5261">
        <v>5402</v>
      </c>
    </row>
    <row r="5262" spans="50:50">
      <c r="AX5262">
        <v>5403</v>
      </c>
    </row>
    <row r="5263" spans="50:50">
      <c r="AX5263">
        <v>5404</v>
      </c>
    </row>
    <row r="5264" spans="50:50">
      <c r="AX5264">
        <v>5405</v>
      </c>
    </row>
    <row r="5265" spans="50:50">
      <c r="AX5265">
        <v>5406</v>
      </c>
    </row>
    <row r="5266" spans="50:50">
      <c r="AX5266">
        <v>5407</v>
      </c>
    </row>
    <row r="5267" spans="50:50">
      <c r="AX5267">
        <v>5408</v>
      </c>
    </row>
    <row r="5268" spans="50:50">
      <c r="AX5268">
        <v>5409</v>
      </c>
    </row>
    <row r="5269" spans="50:50">
      <c r="AX5269">
        <v>5410</v>
      </c>
    </row>
    <row r="5270" spans="50:50">
      <c r="AX5270">
        <v>5411</v>
      </c>
    </row>
    <row r="5271" spans="50:50">
      <c r="AX5271">
        <v>5412</v>
      </c>
    </row>
    <row r="5272" spans="50:50">
      <c r="AX5272">
        <v>5413</v>
      </c>
    </row>
    <row r="5273" spans="50:50">
      <c r="AX5273">
        <v>5414</v>
      </c>
    </row>
    <row r="5274" spans="50:50">
      <c r="AX5274">
        <v>5415</v>
      </c>
    </row>
    <row r="5275" spans="50:50">
      <c r="AX5275">
        <v>5416</v>
      </c>
    </row>
    <row r="5276" spans="50:50">
      <c r="AX5276">
        <v>5417</v>
      </c>
    </row>
    <row r="5277" spans="50:50">
      <c r="AX5277">
        <v>5418</v>
      </c>
    </row>
    <row r="5278" spans="50:50">
      <c r="AX5278">
        <v>5419</v>
      </c>
    </row>
    <row r="5279" spans="50:50">
      <c r="AX5279">
        <v>5420</v>
      </c>
    </row>
    <row r="5280" spans="50:50">
      <c r="AX5280">
        <v>5421</v>
      </c>
    </row>
    <row r="5281" spans="50:50">
      <c r="AX5281">
        <v>5422</v>
      </c>
    </row>
    <row r="5282" spans="50:50">
      <c r="AX5282">
        <v>5423</v>
      </c>
    </row>
    <row r="5283" spans="50:50">
      <c r="AX5283">
        <v>5424</v>
      </c>
    </row>
    <row r="5284" spans="50:50">
      <c r="AX5284">
        <v>5425</v>
      </c>
    </row>
    <row r="5285" spans="50:50">
      <c r="AX5285">
        <v>5426</v>
      </c>
    </row>
    <row r="5286" spans="50:50">
      <c r="AX5286">
        <v>5427</v>
      </c>
    </row>
    <row r="5287" spans="50:50">
      <c r="AX5287">
        <v>5428</v>
      </c>
    </row>
    <row r="5288" spans="50:50">
      <c r="AX5288">
        <v>5429</v>
      </c>
    </row>
    <row r="5289" spans="50:50">
      <c r="AX5289">
        <v>5430</v>
      </c>
    </row>
    <row r="5290" spans="50:50">
      <c r="AX5290">
        <v>5431</v>
      </c>
    </row>
    <row r="5291" spans="50:50">
      <c r="AX5291">
        <v>5432</v>
      </c>
    </row>
    <row r="5292" spans="50:50">
      <c r="AX5292">
        <v>5433</v>
      </c>
    </row>
    <row r="5293" spans="50:50">
      <c r="AX5293">
        <v>5434</v>
      </c>
    </row>
    <row r="5294" spans="50:50">
      <c r="AX5294">
        <v>5435</v>
      </c>
    </row>
    <row r="5295" spans="50:50">
      <c r="AX5295">
        <v>5436</v>
      </c>
    </row>
    <row r="5296" spans="50:50">
      <c r="AX5296">
        <v>5437</v>
      </c>
    </row>
    <row r="5297" spans="50:50">
      <c r="AX5297">
        <v>5438</v>
      </c>
    </row>
    <row r="5298" spans="50:50">
      <c r="AX5298">
        <v>5439</v>
      </c>
    </row>
    <row r="5299" spans="50:50">
      <c r="AX5299">
        <v>5440</v>
      </c>
    </row>
    <row r="5300" spans="50:50">
      <c r="AX5300">
        <v>5441</v>
      </c>
    </row>
    <row r="5301" spans="50:50">
      <c r="AX5301">
        <v>5442</v>
      </c>
    </row>
    <row r="5302" spans="50:50">
      <c r="AX5302">
        <v>5443</v>
      </c>
    </row>
    <row r="5303" spans="50:50">
      <c r="AX5303">
        <v>5444</v>
      </c>
    </row>
    <row r="5304" spans="50:50">
      <c r="AX5304">
        <v>5445</v>
      </c>
    </row>
    <row r="5305" spans="50:50">
      <c r="AX5305">
        <v>5446</v>
      </c>
    </row>
    <row r="5306" spans="50:50">
      <c r="AX5306">
        <v>5447</v>
      </c>
    </row>
    <row r="5307" spans="50:50">
      <c r="AX5307">
        <v>5448</v>
      </c>
    </row>
    <row r="5308" spans="50:50">
      <c r="AX5308">
        <v>5449</v>
      </c>
    </row>
    <row r="5309" spans="50:50">
      <c r="AX5309">
        <v>5450</v>
      </c>
    </row>
    <row r="5310" spans="50:50">
      <c r="AX5310">
        <v>5451</v>
      </c>
    </row>
    <row r="5311" spans="50:50">
      <c r="AX5311">
        <v>5452</v>
      </c>
    </row>
    <row r="5312" spans="50:50">
      <c r="AX5312">
        <v>5453</v>
      </c>
    </row>
    <row r="5313" spans="50:50">
      <c r="AX5313">
        <v>5454</v>
      </c>
    </row>
    <row r="5314" spans="50:50">
      <c r="AX5314">
        <v>5455</v>
      </c>
    </row>
    <row r="5315" spans="50:50">
      <c r="AX5315">
        <v>5456</v>
      </c>
    </row>
    <row r="5316" spans="50:50">
      <c r="AX5316">
        <v>5457</v>
      </c>
    </row>
    <row r="5317" spans="50:50">
      <c r="AX5317">
        <v>5458</v>
      </c>
    </row>
    <row r="5318" spans="50:50">
      <c r="AX5318">
        <v>5459</v>
      </c>
    </row>
    <row r="5319" spans="50:50">
      <c r="AX5319">
        <v>5460</v>
      </c>
    </row>
    <row r="5320" spans="50:50">
      <c r="AX5320">
        <v>5461</v>
      </c>
    </row>
    <row r="5321" spans="50:50">
      <c r="AX5321">
        <v>5462</v>
      </c>
    </row>
    <row r="5322" spans="50:50">
      <c r="AX5322">
        <v>5463</v>
      </c>
    </row>
    <row r="5323" spans="50:50">
      <c r="AX5323">
        <v>5464</v>
      </c>
    </row>
    <row r="5324" spans="50:50">
      <c r="AX5324">
        <v>5465</v>
      </c>
    </row>
    <row r="5325" spans="50:50">
      <c r="AX5325">
        <v>5466</v>
      </c>
    </row>
    <row r="5326" spans="50:50">
      <c r="AX5326">
        <v>5467</v>
      </c>
    </row>
    <row r="5327" spans="50:50">
      <c r="AX5327">
        <v>5468</v>
      </c>
    </row>
    <row r="5328" spans="50:50">
      <c r="AX5328">
        <v>5469</v>
      </c>
    </row>
    <row r="5329" spans="50:50">
      <c r="AX5329">
        <v>5470</v>
      </c>
    </row>
    <row r="5330" spans="50:50">
      <c r="AX5330">
        <v>5471</v>
      </c>
    </row>
    <row r="5331" spans="50:50">
      <c r="AX5331">
        <v>5472</v>
      </c>
    </row>
    <row r="5332" spans="50:50">
      <c r="AX5332">
        <v>5473</v>
      </c>
    </row>
    <row r="5333" spans="50:50">
      <c r="AX5333">
        <v>5474</v>
      </c>
    </row>
    <row r="5334" spans="50:50">
      <c r="AX5334">
        <v>5475</v>
      </c>
    </row>
    <row r="5335" spans="50:50">
      <c r="AX5335">
        <v>5476</v>
      </c>
    </row>
    <row r="5336" spans="50:50">
      <c r="AX5336">
        <v>5477</v>
      </c>
    </row>
    <row r="5337" spans="50:50">
      <c r="AX5337">
        <v>5478</v>
      </c>
    </row>
    <row r="5338" spans="50:50">
      <c r="AX5338">
        <v>5479</v>
      </c>
    </row>
    <row r="5339" spans="50:50">
      <c r="AX5339">
        <v>5480</v>
      </c>
    </row>
    <row r="5340" spans="50:50">
      <c r="AX5340">
        <v>5481</v>
      </c>
    </row>
    <row r="5341" spans="50:50">
      <c r="AX5341">
        <v>5482</v>
      </c>
    </row>
    <row r="5342" spans="50:50">
      <c r="AX5342">
        <v>5483</v>
      </c>
    </row>
    <row r="5343" spans="50:50">
      <c r="AX5343">
        <v>5484</v>
      </c>
    </row>
    <row r="5344" spans="50:50">
      <c r="AX5344">
        <v>5485</v>
      </c>
    </row>
    <row r="5345" spans="50:50">
      <c r="AX5345">
        <v>5486</v>
      </c>
    </row>
    <row r="5346" spans="50:50">
      <c r="AX5346">
        <v>5487</v>
      </c>
    </row>
    <row r="5347" spans="50:50">
      <c r="AX5347">
        <v>5488</v>
      </c>
    </row>
    <row r="5348" spans="50:50">
      <c r="AX5348">
        <v>5489</v>
      </c>
    </row>
    <row r="5349" spans="50:50">
      <c r="AX5349">
        <v>5490</v>
      </c>
    </row>
    <row r="5350" spans="50:50">
      <c r="AX5350">
        <v>5491</v>
      </c>
    </row>
    <row r="5351" spans="50:50">
      <c r="AX5351">
        <v>5492</v>
      </c>
    </row>
    <row r="5352" spans="50:50">
      <c r="AX5352">
        <v>5493</v>
      </c>
    </row>
    <row r="5353" spans="50:50">
      <c r="AX5353">
        <v>5494</v>
      </c>
    </row>
    <row r="5354" spans="50:50">
      <c r="AX5354">
        <v>5495</v>
      </c>
    </row>
    <row r="5355" spans="50:50">
      <c r="AX5355">
        <v>5496</v>
      </c>
    </row>
    <row r="5356" spans="50:50">
      <c r="AX5356">
        <v>5497</v>
      </c>
    </row>
    <row r="5357" spans="50:50">
      <c r="AX5357">
        <v>5498</v>
      </c>
    </row>
    <row r="5358" spans="50:50">
      <c r="AX5358">
        <v>5499</v>
      </c>
    </row>
    <row r="5359" spans="50:50">
      <c r="AX5359">
        <v>5500</v>
      </c>
    </row>
    <row r="5360" spans="50:50">
      <c r="AX5360">
        <v>5501</v>
      </c>
    </row>
    <row r="5361" spans="50:50">
      <c r="AX5361">
        <v>5502</v>
      </c>
    </row>
    <row r="5362" spans="50:50">
      <c r="AX5362">
        <v>5503</v>
      </c>
    </row>
    <row r="5363" spans="50:50">
      <c r="AX5363">
        <v>5504</v>
      </c>
    </row>
    <row r="5364" spans="50:50">
      <c r="AX5364">
        <v>5505</v>
      </c>
    </row>
    <row r="5365" spans="50:50">
      <c r="AX5365">
        <v>5506</v>
      </c>
    </row>
    <row r="5366" spans="50:50">
      <c r="AX5366">
        <v>5507</v>
      </c>
    </row>
    <row r="5367" spans="50:50">
      <c r="AX5367">
        <v>5508</v>
      </c>
    </row>
    <row r="5368" spans="50:50">
      <c r="AX5368">
        <v>5509</v>
      </c>
    </row>
    <row r="5369" spans="50:50">
      <c r="AX5369">
        <v>5510</v>
      </c>
    </row>
    <row r="5370" spans="50:50">
      <c r="AX5370">
        <v>5511</v>
      </c>
    </row>
    <row r="5371" spans="50:50">
      <c r="AX5371">
        <v>5512</v>
      </c>
    </row>
    <row r="5372" spans="50:50">
      <c r="AX5372">
        <v>5513</v>
      </c>
    </row>
    <row r="5373" spans="50:50">
      <c r="AX5373">
        <v>5514</v>
      </c>
    </row>
    <row r="5374" spans="50:50">
      <c r="AX5374">
        <v>5515</v>
      </c>
    </row>
    <row r="5375" spans="50:50">
      <c r="AX5375">
        <v>5516</v>
      </c>
    </row>
    <row r="5376" spans="50:50">
      <c r="AX5376">
        <v>5517</v>
      </c>
    </row>
    <row r="5377" spans="50:50">
      <c r="AX5377">
        <v>5518</v>
      </c>
    </row>
    <row r="5378" spans="50:50">
      <c r="AX5378">
        <v>5519</v>
      </c>
    </row>
    <row r="5379" spans="50:50">
      <c r="AX5379">
        <v>5520</v>
      </c>
    </row>
    <row r="5380" spans="50:50">
      <c r="AX5380">
        <v>5521</v>
      </c>
    </row>
    <row r="5381" spans="50:50">
      <c r="AX5381">
        <v>5522</v>
      </c>
    </row>
    <row r="5382" spans="50:50">
      <c r="AX5382">
        <v>5523</v>
      </c>
    </row>
    <row r="5383" spans="50:50">
      <c r="AX5383">
        <v>5524</v>
      </c>
    </row>
    <row r="5384" spans="50:50">
      <c r="AX5384">
        <v>5525</v>
      </c>
    </row>
    <row r="5385" spans="50:50">
      <c r="AX5385">
        <v>5526</v>
      </c>
    </row>
    <row r="5386" spans="50:50">
      <c r="AX5386">
        <v>5527</v>
      </c>
    </row>
    <row r="5387" spans="50:50">
      <c r="AX5387">
        <v>5528</v>
      </c>
    </row>
    <row r="5388" spans="50:50">
      <c r="AX5388">
        <v>5529</v>
      </c>
    </row>
    <row r="5389" spans="50:50">
      <c r="AX5389">
        <v>5530</v>
      </c>
    </row>
    <row r="5390" spans="50:50">
      <c r="AX5390">
        <v>5531</v>
      </c>
    </row>
    <row r="5391" spans="50:50">
      <c r="AX5391">
        <v>5532</v>
      </c>
    </row>
    <row r="5392" spans="50:50">
      <c r="AX5392">
        <v>5533</v>
      </c>
    </row>
    <row r="5393" spans="50:50">
      <c r="AX5393">
        <v>5534</v>
      </c>
    </row>
    <row r="5394" spans="50:50">
      <c r="AX5394">
        <v>5535</v>
      </c>
    </row>
    <row r="5395" spans="50:50">
      <c r="AX5395">
        <v>5536</v>
      </c>
    </row>
    <row r="5396" spans="50:50">
      <c r="AX5396">
        <v>5537</v>
      </c>
    </row>
    <row r="5397" spans="50:50">
      <c r="AX5397">
        <v>5538</v>
      </c>
    </row>
    <row r="5398" spans="50:50">
      <c r="AX5398">
        <v>5539</v>
      </c>
    </row>
    <row r="5399" spans="50:50">
      <c r="AX5399">
        <v>5540</v>
      </c>
    </row>
    <row r="5400" spans="50:50">
      <c r="AX5400">
        <v>5541</v>
      </c>
    </row>
    <row r="5401" spans="50:50">
      <c r="AX5401">
        <v>5542</v>
      </c>
    </row>
    <row r="5402" spans="50:50">
      <c r="AX5402">
        <v>5543</v>
      </c>
    </row>
    <row r="5403" spans="50:50">
      <c r="AX5403">
        <v>5544</v>
      </c>
    </row>
    <row r="5404" spans="50:50">
      <c r="AX5404">
        <v>5545</v>
      </c>
    </row>
    <row r="5405" spans="50:50">
      <c r="AX5405">
        <v>5546</v>
      </c>
    </row>
    <row r="5406" spans="50:50">
      <c r="AX5406">
        <v>5547</v>
      </c>
    </row>
    <row r="5407" spans="50:50">
      <c r="AX5407">
        <v>5548</v>
      </c>
    </row>
    <row r="5408" spans="50:50">
      <c r="AX5408">
        <v>5549</v>
      </c>
    </row>
    <row r="5409" spans="50:50">
      <c r="AX5409">
        <v>5550</v>
      </c>
    </row>
    <row r="5410" spans="50:50">
      <c r="AX5410">
        <v>5551</v>
      </c>
    </row>
    <row r="5411" spans="50:50">
      <c r="AX5411">
        <v>5552</v>
      </c>
    </row>
    <row r="5412" spans="50:50">
      <c r="AX5412">
        <v>5553</v>
      </c>
    </row>
    <row r="5413" spans="50:50">
      <c r="AX5413">
        <v>5554</v>
      </c>
    </row>
    <row r="5414" spans="50:50">
      <c r="AX5414">
        <v>5555</v>
      </c>
    </row>
    <row r="5415" spans="50:50">
      <c r="AX5415">
        <v>5556</v>
      </c>
    </row>
    <row r="5416" spans="50:50">
      <c r="AX5416">
        <v>5557</v>
      </c>
    </row>
    <row r="5417" spans="50:50">
      <c r="AX5417">
        <v>5558</v>
      </c>
    </row>
    <row r="5418" spans="50:50">
      <c r="AX5418">
        <v>5559</v>
      </c>
    </row>
    <row r="5419" spans="50:50">
      <c r="AX5419">
        <v>5560</v>
      </c>
    </row>
    <row r="5420" spans="50:50">
      <c r="AX5420">
        <v>5561</v>
      </c>
    </row>
    <row r="5421" spans="50:50">
      <c r="AX5421">
        <v>5562</v>
      </c>
    </row>
    <row r="5422" spans="50:50">
      <c r="AX5422">
        <v>5563</v>
      </c>
    </row>
    <row r="5423" spans="50:50">
      <c r="AX5423">
        <v>5564</v>
      </c>
    </row>
    <row r="5424" spans="50:50">
      <c r="AX5424">
        <v>5565</v>
      </c>
    </row>
    <row r="5425" spans="50:50">
      <c r="AX5425">
        <v>5566</v>
      </c>
    </row>
    <row r="5426" spans="50:50">
      <c r="AX5426">
        <v>5567</v>
      </c>
    </row>
    <row r="5427" spans="50:50">
      <c r="AX5427">
        <v>5568</v>
      </c>
    </row>
    <row r="5428" spans="50:50">
      <c r="AX5428">
        <v>5569</v>
      </c>
    </row>
    <row r="5429" spans="50:50">
      <c r="AX5429">
        <v>5570</v>
      </c>
    </row>
    <row r="5430" spans="50:50">
      <c r="AX5430">
        <v>5571</v>
      </c>
    </row>
    <row r="5431" spans="50:50">
      <c r="AX5431">
        <v>5572</v>
      </c>
    </row>
    <row r="5432" spans="50:50">
      <c r="AX5432">
        <v>5573</v>
      </c>
    </row>
    <row r="5433" spans="50:50">
      <c r="AX5433">
        <v>5574</v>
      </c>
    </row>
    <row r="5434" spans="50:50">
      <c r="AX5434">
        <v>5575</v>
      </c>
    </row>
    <row r="5435" spans="50:50">
      <c r="AX5435">
        <v>5576</v>
      </c>
    </row>
    <row r="5436" spans="50:50">
      <c r="AX5436">
        <v>5577</v>
      </c>
    </row>
    <row r="5437" spans="50:50">
      <c r="AX5437">
        <v>5578</v>
      </c>
    </row>
    <row r="5438" spans="50:50">
      <c r="AX5438">
        <v>5579</v>
      </c>
    </row>
    <row r="5439" spans="50:50">
      <c r="AX5439">
        <v>5580</v>
      </c>
    </row>
    <row r="5440" spans="50:50">
      <c r="AX5440">
        <v>5581</v>
      </c>
    </row>
    <row r="5441" spans="50:50">
      <c r="AX5441">
        <v>5582</v>
      </c>
    </row>
    <row r="5442" spans="50:50">
      <c r="AX5442">
        <v>5583</v>
      </c>
    </row>
    <row r="5443" spans="50:50">
      <c r="AX5443">
        <v>5584</v>
      </c>
    </row>
    <row r="5444" spans="50:50">
      <c r="AX5444">
        <v>5585</v>
      </c>
    </row>
    <row r="5445" spans="50:50">
      <c r="AX5445">
        <v>5586</v>
      </c>
    </row>
    <row r="5446" spans="50:50">
      <c r="AX5446">
        <v>5587</v>
      </c>
    </row>
    <row r="5447" spans="50:50">
      <c r="AX5447">
        <v>5588</v>
      </c>
    </row>
    <row r="5448" spans="50:50">
      <c r="AX5448">
        <v>5589</v>
      </c>
    </row>
    <row r="5449" spans="50:50">
      <c r="AX5449">
        <v>5590</v>
      </c>
    </row>
    <row r="5450" spans="50:50">
      <c r="AX5450">
        <v>5591</v>
      </c>
    </row>
    <row r="5451" spans="50:50">
      <c r="AX5451">
        <v>5592</v>
      </c>
    </row>
    <row r="5452" spans="50:50">
      <c r="AX5452">
        <v>5593</v>
      </c>
    </row>
    <row r="5453" spans="50:50">
      <c r="AX5453">
        <v>5594</v>
      </c>
    </row>
    <row r="5454" spans="50:50">
      <c r="AX5454">
        <v>5595</v>
      </c>
    </row>
    <row r="5455" spans="50:50">
      <c r="AX5455">
        <v>5596</v>
      </c>
    </row>
    <row r="5456" spans="50:50">
      <c r="AX5456">
        <v>5597</v>
      </c>
    </row>
    <row r="5457" spans="50:50">
      <c r="AX5457">
        <v>5598</v>
      </c>
    </row>
    <row r="5458" spans="50:50">
      <c r="AX5458">
        <v>5599</v>
      </c>
    </row>
    <row r="5459" spans="50:50">
      <c r="AX5459">
        <v>5600</v>
      </c>
    </row>
    <row r="5460" spans="50:50">
      <c r="AX5460">
        <v>5601</v>
      </c>
    </row>
    <row r="5461" spans="50:50">
      <c r="AX5461">
        <v>5602</v>
      </c>
    </row>
    <row r="5462" spans="50:50">
      <c r="AX5462">
        <v>5603</v>
      </c>
    </row>
    <row r="5463" spans="50:50">
      <c r="AX5463">
        <v>5604</v>
      </c>
    </row>
    <row r="5464" spans="50:50">
      <c r="AX5464">
        <v>5605</v>
      </c>
    </row>
    <row r="5465" spans="50:50">
      <c r="AX5465">
        <v>5606</v>
      </c>
    </row>
    <row r="5466" spans="50:50">
      <c r="AX5466">
        <v>5607</v>
      </c>
    </row>
    <row r="5467" spans="50:50">
      <c r="AX5467">
        <v>5608</v>
      </c>
    </row>
    <row r="5468" spans="50:50">
      <c r="AX5468">
        <v>5609</v>
      </c>
    </row>
    <row r="5469" spans="50:50">
      <c r="AX5469">
        <v>5610</v>
      </c>
    </row>
    <row r="5470" spans="50:50">
      <c r="AX5470">
        <v>5611</v>
      </c>
    </row>
    <row r="5471" spans="50:50">
      <c r="AX5471">
        <v>5612</v>
      </c>
    </row>
    <row r="5472" spans="50:50">
      <c r="AX5472">
        <v>5613</v>
      </c>
    </row>
    <row r="5473" spans="50:50">
      <c r="AX5473">
        <v>5614</v>
      </c>
    </row>
    <row r="5474" spans="50:50">
      <c r="AX5474">
        <v>5615</v>
      </c>
    </row>
    <row r="5475" spans="50:50">
      <c r="AX5475">
        <v>5616</v>
      </c>
    </row>
    <row r="5476" spans="50:50">
      <c r="AX5476">
        <v>5617</v>
      </c>
    </row>
    <row r="5477" spans="50:50">
      <c r="AX5477">
        <v>5618</v>
      </c>
    </row>
    <row r="5478" spans="50:50">
      <c r="AX5478">
        <v>5619</v>
      </c>
    </row>
    <row r="5479" spans="50:50">
      <c r="AX5479">
        <v>5620</v>
      </c>
    </row>
    <row r="5480" spans="50:50">
      <c r="AX5480">
        <v>5621</v>
      </c>
    </row>
    <row r="5481" spans="50:50">
      <c r="AX5481">
        <v>5622</v>
      </c>
    </row>
    <row r="5482" spans="50:50">
      <c r="AX5482">
        <v>5623</v>
      </c>
    </row>
    <row r="5483" spans="50:50">
      <c r="AX5483">
        <v>5624</v>
      </c>
    </row>
    <row r="5484" spans="50:50">
      <c r="AX5484">
        <v>5625</v>
      </c>
    </row>
    <row r="5485" spans="50:50">
      <c r="AX5485">
        <v>5626</v>
      </c>
    </row>
    <row r="5486" spans="50:50">
      <c r="AX5486">
        <v>5627</v>
      </c>
    </row>
    <row r="5487" spans="50:50">
      <c r="AX5487">
        <v>5628</v>
      </c>
    </row>
    <row r="5488" spans="50:50">
      <c r="AX5488">
        <v>5629</v>
      </c>
    </row>
    <row r="5489" spans="50:50">
      <c r="AX5489">
        <v>5630</v>
      </c>
    </row>
    <row r="5490" spans="50:50">
      <c r="AX5490">
        <v>5631</v>
      </c>
    </row>
    <row r="5491" spans="50:50">
      <c r="AX5491">
        <v>5632</v>
      </c>
    </row>
    <row r="5492" spans="50:50">
      <c r="AX5492">
        <v>5633</v>
      </c>
    </row>
    <row r="5493" spans="50:50">
      <c r="AX5493">
        <v>5634</v>
      </c>
    </row>
    <row r="5494" spans="50:50">
      <c r="AX5494">
        <v>5635</v>
      </c>
    </row>
    <row r="5495" spans="50:50">
      <c r="AX5495">
        <v>5636</v>
      </c>
    </row>
    <row r="5496" spans="50:50">
      <c r="AX5496">
        <v>5637</v>
      </c>
    </row>
    <row r="5497" spans="50:50">
      <c r="AX5497">
        <v>5638</v>
      </c>
    </row>
    <row r="5498" spans="50:50">
      <c r="AX5498">
        <v>5639</v>
      </c>
    </row>
    <row r="5499" spans="50:50">
      <c r="AX5499">
        <v>5640</v>
      </c>
    </row>
    <row r="5500" spans="50:50">
      <c r="AX5500">
        <v>5641</v>
      </c>
    </row>
    <row r="5501" spans="50:50">
      <c r="AX5501">
        <v>5642</v>
      </c>
    </row>
    <row r="5502" spans="50:50">
      <c r="AX5502">
        <v>5643</v>
      </c>
    </row>
    <row r="5503" spans="50:50">
      <c r="AX5503">
        <v>5644</v>
      </c>
    </row>
    <row r="5504" spans="50:50">
      <c r="AX5504">
        <v>5645</v>
      </c>
    </row>
    <row r="5505" spans="50:50">
      <c r="AX5505">
        <v>5646</v>
      </c>
    </row>
    <row r="5506" spans="50:50">
      <c r="AX5506">
        <v>5647</v>
      </c>
    </row>
    <row r="5507" spans="50:50">
      <c r="AX5507">
        <v>5648</v>
      </c>
    </row>
    <row r="5508" spans="50:50">
      <c r="AX5508">
        <v>5649</v>
      </c>
    </row>
    <row r="5509" spans="50:50">
      <c r="AX5509">
        <v>5650</v>
      </c>
    </row>
    <row r="5510" spans="50:50">
      <c r="AX5510">
        <v>5651</v>
      </c>
    </row>
    <row r="5511" spans="50:50">
      <c r="AX5511">
        <v>5652</v>
      </c>
    </row>
    <row r="5512" spans="50:50">
      <c r="AX5512">
        <v>5653</v>
      </c>
    </row>
    <row r="5513" spans="50:50">
      <c r="AX5513">
        <v>5654</v>
      </c>
    </row>
    <row r="5514" spans="50:50">
      <c r="AX5514">
        <v>5655</v>
      </c>
    </row>
    <row r="5515" spans="50:50">
      <c r="AX5515">
        <v>5656</v>
      </c>
    </row>
    <row r="5516" spans="50:50">
      <c r="AX5516">
        <v>5657</v>
      </c>
    </row>
    <row r="5517" spans="50:50">
      <c r="AX5517">
        <v>5658</v>
      </c>
    </row>
    <row r="5518" spans="50:50">
      <c r="AX5518">
        <v>5659</v>
      </c>
    </row>
    <row r="5519" spans="50:50">
      <c r="AX5519">
        <v>5660</v>
      </c>
    </row>
    <row r="5520" spans="50:50">
      <c r="AX5520">
        <v>5661</v>
      </c>
    </row>
    <row r="5521" spans="50:50">
      <c r="AX5521">
        <v>5662</v>
      </c>
    </row>
    <row r="5522" spans="50:50">
      <c r="AX5522">
        <v>5663</v>
      </c>
    </row>
    <row r="5523" spans="50:50">
      <c r="AX5523">
        <v>5664</v>
      </c>
    </row>
    <row r="5524" spans="50:50">
      <c r="AX5524">
        <v>5665</v>
      </c>
    </row>
    <row r="5525" spans="50:50">
      <c r="AX5525">
        <v>5666</v>
      </c>
    </row>
    <row r="5526" spans="50:50">
      <c r="AX5526">
        <v>5667</v>
      </c>
    </row>
    <row r="5527" spans="50:50">
      <c r="AX5527">
        <v>5668</v>
      </c>
    </row>
    <row r="5528" spans="50:50">
      <c r="AX5528">
        <v>5669</v>
      </c>
    </row>
    <row r="5529" spans="50:50">
      <c r="AX5529">
        <v>5670</v>
      </c>
    </row>
    <row r="5530" spans="50:50">
      <c r="AX5530">
        <v>5671</v>
      </c>
    </row>
    <row r="5531" spans="50:50">
      <c r="AX5531">
        <v>5672</v>
      </c>
    </row>
    <row r="5532" spans="50:50">
      <c r="AX5532">
        <v>5673</v>
      </c>
    </row>
    <row r="5533" spans="50:50">
      <c r="AX5533">
        <v>5674</v>
      </c>
    </row>
    <row r="5534" spans="50:50">
      <c r="AX5534">
        <v>5675</v>
      </c>
    </row>
    <row r="5535" spans="50:50">
      <c r="AX5535">
        <v>5676</v>
      </c>
    </row>
    <row r="5536" spans="50:50">
      <c r="AX5536">
        <v>5677</v>
      </c>
    </row>
    <row r="5537" spans="50:50">
      <c r="AX5537">
        <v>5678</v>
      </c>
    </row>
    <row r="5538" spans="50:50">
      <c r="AX5538">
        <v>5679</v>
      </c>
    </row>
    <row r="5539" spans="50:50">
      <c r="AX5539">
        <v>5680</v>
      </c>
    </row>
    <row r="5540" spans="50:50">
      <c r="AX5540">
        <v>5681</v>
      </c>
    </row>
    <row r="5541" spans="50:50">
      <c r="AX5541">
        <v>5682</v>
      </c>
    </row>
    <row r="5542" spans="50:50">
      <c r="AX5542">
        <v>5683</v>
      </c>
    </row>
    <row r="5543" spans="50:50">
      <c r="AX5543">
        <v>5684</v>
      </c>
    </row>
    <row r="5544" spans="50:50">
      <c r="AX5544">
        <v>5685</v>
      </c>
    </row>
    <row r="5545" spans="50:50">
      <c r="AX5545">
        <v>5686</v>
      </c>
    </row>
    <row r="5546" spans="50:50">
      <c r="AX5546">
        <v>5687</v>
      </c>
    </row>
    <row r="5547" spans="50:50">
      <c r="AX5547">
        <v>5688</v>
      </c>
    </row>
    <row r="5548" spans="50:50">
      <c r="AX5548">
        <v>5689</v>
      </c>
    </row>
    <row r="5549" spans="50:50">
      <c r="AX5549">
        <v>5690</v>
      </c>
    </row>
    <row r="5550" spans="50:50">
      <c r="AX5550">
        <v>5691</v>
      </c>
    </row>
    <row r="5551" spans="50:50">
      <c r="AX5551">
        <v>5692</v>
      </c>
    </row>
    <row r="5552" spans="50:50">
      <c r="AX5552">
        <v>5693</v>
      </c>
    </row>
    <row r="5553" spans="50:50">
      <c r="AX5553">
        <v>5694</v>
      </c>
    </row>
    <row r="5554" spans="50:50">
      <c r="AX5554">
        <v>5695</v>
      </c>
    </row>
    <row r="5555" spans="50:50">
      <c r="AX5555">
        <v>5696</v>
      </c>
    </row>
    <row r="5556" spans="50:50">
      <c r="AX5556">
        <v>5697</v>
      </c>
    </row>
    <row r="5557" spans="50:50">
      <c r="AX5557">
        <v>5698</v>
      </c>
    </row>
    <row r="5558" spans="50:50">
      <c r="AX5558">
        <v>5699</v>
      </c>
    </row>
    <row r="5559" spans="50:50">
      <c r="AX5559">
        <v>5700</v>
      </c>
    </row>
    <row r="5560" spans="50:50">
      <c r="AX5560">
        <v>5701</v>
      </c>
    </row>
    <row r="5561" spans="50:50">
      <c r="AX5561">
        <v>5702</v>
      </c>
    </row>
    <row r="5562" spans="50:50">
      <c r="AX5562">
        <v>5703</v>
      </c>
    </row>
    <row r="5563" spans="50:50">
      <c r="AX5563">
        <v>5704</v>
      </c>
    </row>
    <row r="5564" spans="50:50">
      <c r="AX5564">
        <v>5705</v>
      </c>
    </row>
    <row r="5565" spans="50:50">
      <c r="AX5565">
        <v>5706</v>
      </c>
    </row>
    <row r="5566" spans="50:50">
      <c r="AX5566">
        <v>5707</v>
      </c>
    </row>
    <row r="5567" spans="50:50">
      <c r="AX5567">
        <v>5708</v>
      </c>
    </row>
    <row r="5568" spans="50:50">
      <c r="AX5568">
        <v>5709</v>
      </c>
    </row>
    <row r="5569" spans="50:50">
      <c r="AX5569">
        <v>5710</v>
      </c>
    </row>
    <row r="5570" spans="50:50">
      <c r="AX5570">
        <v>5711</v>
      </c>
    </row>
    <row r="5571" spans="50:50">
      <c r="AX5571">
        <v>5712</v>
      </c>
    </row>
    <row r="5572" spans="50:50">
      <c r="AX5572">
        <v>5713</v>
      </c>
    </row>
    <row r="5573" spans="50:50">
      <c r="AX5573">
        <v>5714</v>
      </c>
    </row>
    <row r="5574" spans="50:50">
      <c r="AX5574">
        <v>5715</v>
      </c>
    </row>
    <row r="5575" spans="50:50">
      <c r="AX5575">
        <v>5716</v>
      </c>
    </row>
    <row r="5576" spans="50:50">
      <c r="AX5576">
        <v>5717</v>
      </c>
    </row>
    <row r="5577" spans="50:50">
      <c r="AX5577">
        <v>5718</v>
      </c>
    </row>
    <row r="5578" spans="50:50">
      <c r="AX5578">
        <v>5719</v>
      </c>
    </row>
    <row r="5579" spans="50:50">
      <c r="AX5579">
        <v>5720</v>
      </c>
    </row>
    <row r="5580" spans="50:50">
      <c r="AX5580">
        <v>5721</v>
      </c>
    </row>
    <row r="5581" spans="50:50">
      <c r="AX5581">
        <v>5722</v>
      </c>
    </row>
    <row r="5582" spans="50:50">
      <c r="AX5582">
        <v>5723</v>
      </c>
    </row>
    <row r="5583" spans="50:50">
      <c r="AX5583">
        <v>5724</v>
      </c>
    </row>
    <row r="5584" spans="50:50">
      <c r="AX5584">
        <v>5725</v>
      </c>
    </row>
    <row r="5585" spans="50:50">
      <c r="AX5585">
        <v>5726</v>
      </c>
    </row>
    <row r="5586" spans="50:50">
      <c r="AX5586">
        <v>5727</v>
      </c>
    </row>
    <row r="5587" spans="50:50">
      <c r="AX5587">
        <v>5728</v>
      </c>
    </row>
    <row r="5588" spans="50:50">
      <c r="AX5588">
        <v>5729</v>
      </c>
    </row>
    <row r="5589" spans="50:50">
      <c r="AX5589">
        <v>5730</v>
      </c>
    </row>
    <row r="5590" spans="50:50">
      <c r="AX5590">
        <v>5731</v>
      </c>
    </row>
    <row r="5591" spans="50:50">
      <c r="AX5591">
        <v>5732</v>
      </c>
    </row>
    <row r="5592" spans="50:50">
      <c r="AX5592">
        <v>5733</v>
      </c>
    </row>
    <row r="5593" spans="50:50">
      <c r="AX5593">
        <v>5734</v>
      </c>
    </row>
    <row r="5594" spans="50:50">
      <c r="AX5594">
        <v>5735</v>
      </c>
    </row>
    <row r="5595" spans="50:50">
      <c r="AX5595">
        <v>5736</v>
      </c>
    </row>
    <row r="5596" spans="50:50">
      <c r="AX5596">
        <v>5737</v>
      </c>
    </row>
    <row r="5597" spans="50:50">
      <c r="AX5597">
        <v>5738</v>
      </c>
    </row>
    <row r="5598" spans="50:50">
      <c r="AX5598">
        <v>5739</v>
      </c>
    </row>
    <row r="5599" spans="50:50">
      <c r="AX5599">
        <v>5740</v>
      </c>
    </row>
    <row r="5600" spans="50:50">
      <c r="AX5600">
        <v>5741</v>
      </c>
    </row>
    <row r="5601" spans="50:50">
      <c r="AX5601">
        <v>5742</v>
      </c>
    </row>
    <row r="5602" spans="50:50">
      <c r="AX5602">
        <v>5743</v>
      </c>
    </row>
    <row r="5603" spans="50:50">
      <c r="AX5603">
        <v>5744</v>
      </c>
    </row>
    <row r="5604" spans="50:50">
      <c r="AX5604">
        <v>5745</v>
      </c>
    </row>
    <row r="5605" spans="50:50">
      <c r="AX5605">
        <v>5746</v>
      </c>
    </row>
    <row r="5606" spans="50:50">
      <c r="AX5606">
        <v>5747</v>
      </c>
    </row>
    <row r="5607" spans="50:50">
      <c r="AX5607">
        <v>5748</v>
      </c>
    </row>
    <row r="5608" spans="50:50">
      <c r="AX5608">
        <v>5749</v>
      </c>
    </row>
    <row r="5609" spans="50:50">
      <c r="AX5609">
        <v>5750</v>
      </c>
    </row>
    <row r="5610" spans="50:50">
      <c r="AX5610">
        <v>5751</v>
      </c>
    </row>
    <row r="5611" spans="50:50">
      <c r="AX5611">
        <v>5752</v>
      </c>
    </row>
    <row r="5612" spans="50:50">
      <c r="AX5612">
        <v>5753</v>
      </c>
    </row>
    <row r="5613" spans="50:50">
      <c r="AX5613">
        <v>5754</v>
      </c>
    </row>
    <row r="5614" spans="50:50">
      <c r="AX5614">
        <v>5755</v>
      </c>
    </row>
    <row r="5615" spans="50:50">
      <c r="AX5615">
        <v>5756</v>
      </c>
    </row>
    <row r="5616" spans="50:50">
      <c r="AX5616">
        <v>5757</v>
      </c>
    </row>
    <row r="5617" spans="50:50">
      <c r="AX5617">
        <v>5758</v>
      </c>
    </row>
    <row r="5618" spans="50:50">
      <c r="AX5618">
        <v>5759</v>
      </c>
    </row>
    <row r="5619" spans="50:50">
      <c r="AX5619">
        <v>5760</v>
      </c>
    </row>
    <row r="5620" spans="50:50">
      <c r="AX5620">
        <v>5761</v>
      </c>
    </row>
    <row r="5621" spans="50:50">
      <c r="AX5621">
        <v>5762</v>
      </c>
    </row>
    <row r="5622" spans="50:50">
      <c r="AX5622">
        <v>5763</v>
      </c>
    </row>
    <row r="5623" spans="50:50">
      <c r="AX5623">
        <v>5764</v>
      </c>
    </row>
    <row r="5624" spans="50:50">
      <c r="AX5624">
        <v>5765</v>
      </c>
    </row>
    <row r="5625" spans="50:50">
      <c r="AX5625">
        <v>5766</v>
      </c>
    </row>
    <row r="5626" spans="50:50">
      <c r="AX5626">
        <v>5767</v>
      </c>
    </row>
    <row r="5627" spans="50:50">
      <c r="AX5627">
        <v>5768</v>
      </c>
    </row>
    <row r="5628" spans="50:50">
      <c r="AX5628">
        <v>5769</v>
      </c>
    </row>
    <row r="5629" spans="50:50">
      <c r="AX5629">
        <v>5770</v>
      </c>
    </row>
    <row r="5630" spans="50:50">
      <c r="AX5630">
        <v>5771</v>
      </c>
    </row>
    <row r="5631" spans="50:50">
      <c r="AX5631">
        <v>5772</v>
      </c>
    </row>
    <row r="5632" spans="50:50">
      <c r="AX5632">
        <v>5773</v>
      </c>
    </row>
    <row r="5633" spans="50:50">
      <c r="AX5633">
        <v>5774</v>
      </c>
    </row>
    <row r="5634" spans="50:50">
      <c r="AX5634">
        <v>5775</v>
      </c>
    </row>
    <row r="5635" spans="50:50">
      <c r="AX5635">
        <v>5776</v>
      </c>
    </row>
    <row r="5636" spans="50:50">
      <c r="AX5636">
        <v>5777</v>
      </c>
    </row>
    <row r="5637" spans="50:50">
      <c r="AX5637">
        <v>5778</v>
      </c>
    </row>
    <row r="5638" spans="50:50">
      <c r="AX5638">
        <v>5779</v>
      </c>
    </row>
    <row r="5639" spans="50:50">
      <c r="AX5639">
        <v>5780</v>
      </c>
    </row>
    <row r="5640" spans="50:50">
      <c r="AX5640">
        <v>5781</v>
      </c>
    </row>
    <row r="5641" spans="50:50">
      <c r="AX5641">
        <v>5782</v>
      </c>
    </row>
    <row r="5642" spans="50:50">
      <c r="AX5642">
        <v>5783</v>
      </c>
    </row>
    <row r="5643" spans="50:50">
      <c r="AX5643">
        <v>5784</v>
      </c>
    </row>
    <row r="5644" spans="50:50">
      <c r="AX5644">
        <v>5785</v>
      </c>
    </row>
    <row r="5645" spans="50:50">
      <c r="AX5645">
        <v>5786</v>
      </c>
    </row>
    <row r="5646" spans="50:50">
      <c r="AX5646">
        <v>5787</v>
      </c>
    </row>
    <row r="5647" spans="50:50">
      <c r="AX5647">
        <v>5788</v>
      </c>
    </row>
    <row r="5648" spans="50:50">
      <c r="AX5648">
        <v>5789</v>
      </c>
    </row>
    <row r="5649" spans="50:50">
      <c r="AX5649">
        <v>5790</v>
      </c>
    </row>
    <row r="5650" spans="50:50">
      <c r="AX5650">
        <v>5791</v>
      </c>
    </row>
    <row r="5651" spans="50:50">
      <c r="AX5651">
        <v>5792</v>
      </c>
    </row>
    <row r="5652" spans="50:50">
      <c r="AX5652">
        <v>5793</v>
      </c>
    </row>
    <row r="5653" spans="50:50">
      <c r="AX5653">
        <v>5794</v>
      </c>
    </row>
    <row r="5654" spans="50:50">
      <c r="AX5654">
        <v>5795</v>
      </c>
    </row>
    <row r="5655" spans="50:50">
      <c r="AX5655">
        <v>5796</v>
      </c>
    </row>
    <row r="5656" spans="50:50">
      <c r="AX5656">
        <v>5797</v>
      </c>
    </row>
    <row r="5657" spans="50:50">
      <c r="AX5657">
        <v>5798</v>
      </c>
    </row>
    <row r="5658" spans="50:50">
      <c r="AX5658">
        <v>5799</v>
      </c>
    </row>
    <row r="5659" spans="50:50">
      <c r="AX5659">
        <v>5800</v>
      </c>
    </row>
    <row r="5660" spans="50:50">
      <c r="AX5660">
        <v>5801</v>
      </c>
    </row>
    <row r="5661" spans="50:50">
      <c r="AX5661">
        <v>5802</v>
      </c>
    </row>
    <row r="5662" spans="50:50">
      <c r="AX5662">
        <v>5803</v>
      </c>
    </row>
    <row r="5663" spans="50:50">
      <c r="AX5663">
        <v>5804</v>
      </c>
    </row>
    <row r="5664" spans="50:50">
      <c r="AX5664">
        <v>5805</v>
      </c>
    </row>
    <row r="5665" spans="50:50">
      <c r="AX5665">
        <v>5806</v>
      </c>
    </row>
    <row r="5666" spans="50:50">
      <c r="AX5666">
        <v>5807</v>
      </c>
    </row>
    <row r="5667" spans="50:50">
      <c r="AX5667">
        <v>5808</v>
      </c>
    </row>
    <row r="5668" spans="50:50">
      <c r="AX5668">
        <v>5809</v>
      </c>
    </row>
    <row r="5669" spans="50:50">
      <c r="AX5669">
        <v>5810</v>
      </c>
    </row>
    <row r="5670" spans="50:50">
      <c r="AX5670">
        <v>5811</v>
      </c>
    </row>
    <row r="5671" spans="50:50">
      <c r="AX5671">
        <v>5812</v>
      </c>
    </row>
    <row r="5672" spans="50:50">
      <c r="AX5672">
        <v>5813</v>
      </c>
    </row>
    <row r="5673" spans="50:50">
      <c r="AX5673">
        <v>5814</v>
      </c>
    </row>
    <row r="5674" spans="50:50">
      <c r="AX5674">
        <v>5815</v>
      </c>
    </row>
    <row r="5675" spans="50:50">
      <c r="AX5675">
        <v>5816</v>
      </c>
    </row>
    <row r="5676" spans="50:50">
      <c r="AX5676">
        <v>5817</v>
      </c>
    </row>
    <row r="5677" spans="50:50">
      <c r="AX5677">
        <v>5818</v>
      </c>
    </row>
    <row r="5678" spans="50:50">
      <c r="AX5678">
        <v>5819</v>
      </c>
    </row>
    <row r="5679" spans="50:50">
      <c r="AX5679">
        <v>5820</v>
      </c>
    </row>
    <row r="5680" spans="50:50">
      <c r="AX5680">
        <v>5821</v>
      </c>
    </row>
    <row r="5681" spans="50:50">
      <c r="AX5681">
        <v>5822</v>
      </c>
    </row>
    <row r="5682" spans="50:50">
      <c r="AX5682">
        <v>5823</v>
      </c>
    </row>
    <row r="5683" spans="50:50">
      <c r="AX5683">
        <v>5824</v>
      </c>
    </row>
    <row r="5684" spans="50:50">
      <c r="AX5684">
        <v>5825</v>
      </c>
    </row>
    <row r="5685" spans="50:50">
      <c r="AX5685">
        <v>5826</v>
      </c>
    </row>
    <row r="5686" spans="50:50">
      <c r="AX5686">
        <v>5827</v>
      </c>
    </row>
    <row r="5687" spans="50:50">
      <c r="AX5687">
        <v>5828</v>
      </c>
    </row>
    <row r="5688" spans="50:50">
      <c r="AX5688">
        <v>5829</v>
      </c>
    </row>
    <row r="5689" spans="50:50">
      <c r="AX5689">
        <v>5830</v>
      </c>
    </row>
    <row r="5690" spans="50:50">
      <c r="AX5690">
        <v>5831</v>
      </c>
    </row>
    <row r="5691" spans="50:50">
      <c r="AX5691">
        <v>5832</v>
      </c>
    </row>
    <row r="5692" spans="50:50">
      <c r="AX5692">
        <v>5833</v>
      </c>
    </row>
    <row r="5693" spans="50:50">
      <c r="AX5693">
        <v>5834</v>
      </c>
    </row>
    <row r="5694" spans="50:50">
      <c r="AX5694">
        <v>5835</v>
      </c>
    </row>
    <row r="5695" spans="50:50">
      <c r="AX5695">
        <v>5836</v>
      </c>
    </row>
    <row r="5696" spans="50:50">
      <c r="AX5696">
        <v>5837</v>
      </c>
    </row>
    <row r="5697" spans="50:50">
      <c r="AX5697">
        <v>5838</v>
      </c>
    </row>
    <row r="5698" spans="50:50">
      <c r="AX5698">
        <v>5839</v>
      </c>
    </row>
    <row r="5699" spans="50:50">
      <c r="AX5699">
        <v>5840</v>
      </c>
    </row>
    <row r="5700" spans="50:50">
      <c r="AX5700">
        <v>5841</v>
      </c>
    </row>
    <row r="5701" spans="50:50">
      <c r="AX5701">
        <v>5842</v>
      </c>
    </row>
    <row r="5702" spans="50:50">
      <c r="AX5702">
        <v>5843</v>
      </c>
    </row>
    <row r="5703" spans="50:50">
      <c r="AX5703">
        <v>5844</v>
      </c>
    </row>
    <row r="5704" spans="50:50">
      <c r="AX5704">
        <v>5845</v>
      </c>
    </row>
    <row r="5705" spans="50:50">
      <c r="AX5705">
        <v>5846</v>
      </c>
    </row>
    <row r="5706" spans="50:50">
      <c r="AX5706">
        <v>5847</v>
      </c>
    </row>
    <row r="5707" spans="50:50">
      <c r="AX5707">
        <v>5848</v>
      </c>
    </row>
    <row r="5708" spans="50:50">
      <c r="AX5708">
        <v>5849</v>
      </c>
    </row>
    <row r="5709" spans="50:50">
      <c r="AX5709">
        <v>5850</v>
      </c>
    </row>
    <row r="5710" spans="50:50">
      <c r="AX5710">
        <v>5851</v>
      </c>
    </row>
    <row r="5711" spans="50:50">
      <c r="AX5711">
        <v>5852</v>
      </c>
    </row>
    <row r="5712" spans="50:50">
      <c r="AX5712">
        <v>5853</v>
      </c>
    </row>
    <row r="5713" spans="50:50">
      <c r="AX5713">
        <v>5854</v>
      </c>
    </row>
    <row r="5714" spans="50:50">
      <c r="AX5714">
        <v>5855</v>
      </c>
    </row>
    <row r="5715" spans="50:50">
      <c r="AX5715">
        <v>5856</v>
      </c>
    </row>
    <row r="5716" spans="50:50">
      <c r="AX5716">
        <v>5857</v>
      </c>
    </row>
    <row r="5717" spans="50:50">
      <c r="AX5717">
        <v>5858</v>
      </c>
    </row>
    <row r="5718" spans="50:50">
      <c r="AX5718">
        <v>5859</v>
      </c>
    </row>
    <row r="5719" spans="50:50">
      <c r="AX5719">
        <v>5860</v>
      </c>
    </row>
    <row r="5720" spans="50:50">
      <c r="AX5720">
        <v>5861</v>
      </c>
    </row>
    <row r="5721" spans="50:50">
      <c r="AX5721">
        <v>5862</v>
      </c>
    </row>
    <row r="5722" spans="50:50">
      <c r="AX5722">
        <v>5863</v>
      </c>
    </row>
    <row r="5723" spans="50:50">
      <c r="AX5723">
        <v>5864</v>
      </c>
    </row>
    <row r="5724" spans="50:50">
      <c r="AX5724">
        <v>5865</v>
      </c>
    </row>
    <row r="5725" spans="50:50">
      <c r="AX5725">
        <v>5866</v>
      </c>
    </row>
    <row r="5726" spans="50:50">
      <c r="AX5726">
        <v>5867</v>
      </c>
    </row>
    <row r="5727" spans="50:50">
      <c r="AX5727">
        <v>5868</v>
      </c>
    </row>
    <row r="5728" spans="50:50">
      <c r="AX5728">
        <v>5869</v>
      </c>
    </row>
    <row r="5729" spans="50:50">
      <c r="AX5729">
        <v>5870</v>
      </c>
    </row>
    <row r="5730" spans="50:50">
      <c r="AX5730">
        <v>5871</v>
      </c>
    </row>
    <row r="5731" spans="50:50">
      <c r="AX5731">
        <v>5872</v>
      </c>
    </row>
    <row r="5732" spans="50:50">
      <c r="AX5732">
        <v>5873</v>
      </c>
    </row>
    <row r="5733" spans="50:50">
      <c r="AX5733">
        <v>5874</v>
      </c>
    </row>
    <row r="5734" spans="50:50">
      <c r="AX5734">
        <v>5875</v>
      </c>
    </row>
    <row r="5735" spans="50:50">
      <c r="AX5735">
        <v>5876</v>
      </c>
    </row>
    <row r="5736" spans="50:50">
      <c r="AX5736">
        <v>5877</v>
      </c>
    </row>
    <row r="5737" spans="50:50">
      <c r="AX5737">
        <v>5878</v>
      </c>
    </row>
    <row r="5738" spans="50:50">
      <c r="AX5738">
        <v>5879</v>
      </c>
    </row>
    <row r="5739" spans="50:50">
      <c r="AX5739">
        <v>5880</v>
      </c>
    </row>
    <row r="5740" spans="50:50">
      <c r="AX5740">
        <v>5881</v>
      </c>
    </row>
    <row r="5741" spans="50:50">
      <c r="AX5741">
        <v>5882</v>
      </c>
    </row>
    <row r="5742" spans="50:50">
      <c r="AX5742">
        <v>5883</v>
      </c>
    </row>
    <row r="5743" spans="50:50">
      <c r="AX5743">
        <v>5884</v>
      </c>
    </row>
    <row r="5744" spans="50:50">
      <c r="AX5744">
        <v>5885</v>
      </c>
    </row>
    <row r="5745" spans="50:50">
      <c r="AX5745">
        <v>5886</v>
      </c>
    </row>
    <row r="5746" spans="50:50">
      <c r="AX5746">
        <v>5887</v>
      </c>
    </row>
    <row r="5747" spans="50:50">
      <c r="AX5747">
        <v>5888</v>
      </c>
    </row>
    <row r="5748" spans="50:50">
      <c r="AX5748">
        <v>5889</v>
      </c>
    </row>
    <row r="5749" spans="50:50">
      <c r="AX5749">
        <v>5890</v>
      </c>
    </row>
    <row r="5750" spans="50:50">
      <c r="AX5750">
        <v>5891</v>
      </c>
    </row>
    <row r="5751" spans="50:50">
      <c r="AX5751">
        <v>5892</v>
      </c>
    </row>
    <row r="5752" spans="50:50">
      <c r="AX5752">
        <v>5893</v>
      </c>
    </row>
    <row r="5753" spans="50:50">
      <c r="AX5753">
        <v>5894</v>
      </c>
    </row>
    <row r="5754" spans="50:50">
      <c r="AX5754">
        <v>5895</v>
      </c>
    </row>
    <row r="5755" spans="50:50">
      <c r="AX5755">
        <v>5896</v>
      </c>
    </row>
    <row r="5756" spans="50:50">
      <c r="AX5756">
        <v>5897</v>
      </c>
    </row>
    <row r="5757" spans="50:50">
      <c r="AX5757">
        <v>5898</v>
      </c>
    </row>
    <row r="5758" spans="50:50">
      <c r="AX5758">
        <v>5899</v>
      </c>
    </row>
    <row r="5759" spans="50:50">
      <c r="AX5759">
        <v>5900</v>
      </c>
    </row>
    <row r="5760" spans="50:50">
      <c r="AX5760">
        <v>5901</v>
      </c>
    </row>
    <row r="5761" spans="50:50">
      <c r="AX5761">
        <v>5902</v>
      </c>
    </row>
    <row r="5762" spans="50:50">
      <c r="AX5762">
        <v>5903</v>
      </c>
    </row>
    <row r="5763" spans="50:50">
      <c r="AX5763">
        <v>5904</v>
      </c>
    </row>
    <row r="5764" spans="50:50">
      <c r="AX5764">
        <v>5905</v>
      </c>
    </row>
    <row r="5765" spans="50:50">
      <c r="AX5765">
        <v>5906</v>
      </c>
    </row>
    <row r="5766" spans="50:50">
      <c r="AX5766">
        <v>5907</v>
      </c>
    </row>
    <row r="5767" spans="50:50">
      <c r="AX5767">
        <v>5908</v>
      </c>
    </row>
    <row r="5768" spans="50:50">
      <c r="AX5768">
        <v>5909</v>
      </c>
    </row>
    <row r="5769" spans="50:50">
      <c r="AX5769">
        <v>5910</v>
      </c>
    </row>
    <row r="5770" spans="50:50">
      <c r="AX5770">
        <v>5911</v>
      </c>
    </row>
    <row r="5771" spans="50:50">
      <c r="AX5771">
        <v>5912</v>
      </c>
    </row>
    <row r="5772" spans="50:50">
      <c r="AX5772">
        <v>5913</v>
      </c>
    </row>
    <row r="5773" spans="50:50">
      <c r="AX5773">
        <v>5914</v>
      </c>
    </row>
    <row r="5774" spans="50:50">
      <c r="AX5774">
        <v>5915</v>
      </c>
    </row>
    <row r="5775" spans="50:50">
      <c r="AX5775">
        <v>5916</v>
      </c>
    </row>
    <row r="5776" spans="50:50">
      <c r="AX5776">
        <v>5917</v>
      </c>
    </row>
    <row r="5777" spans="50:50">
      <c r="AX5777">
        <v>5918</v>
      </c>
    </row>
    <row r="5778" spans="50:50">
      <c r="AX5778">
        <v>5919</v>
      </c>
    </row>
    <row r="5779" spans="50:50">
      <c r="AX5779">
        <v>5920</v>
      </c>
    </row>
    <row r="5780" spans="50:50">
      <c r="AX5780">
        <v>5921</v>
      </c>
    </row>
    <row r="5781" spans="50:50">
      <c r="AX5781">
        <v>5922</v>
      </c>
    </row>
    <row r="5782" spans="50:50">
      <c r="AX5782">
        <v>5923</v>
      </c>
    </row>
    <row r="5783" spans="50:50">
      <c r="AX5783">
        <v>5924</v>
      </c>
    </row>
    <row r="5784" spans="50:50">
      <c r="AX5784">
        <v>5925</v>
      </c>
    </row>
    <row r="5785" spans="50:50">
      <c r="AX5785">
        <v>5926</v>
      </c>
    </row>
    <row r="5786" spans="50:50">
      <c r="AX5786">
        <v>5927</v>
      </c>
    </row>
    <row r="5787" spans="50:50">
      <c r="AX5787">
        <v>5928</v>
      </c>
    </row>
    <row r="5788" spans="50:50">
      <c r="AX5788">
        <v>5929</v>
      </c>
    </row>
    <row r="5789" spans="50:50">
      <c r="AX5789">
        <v>5930</v>
      </c>
    </row>
    <row r="5790" spans="50:50">
      <c r="AX5790">
        <v>5931</v>
      </c>
    </row>
    <row r="5791" spans="50:50">
      <c r="AX5791">
        <v>5932</v>
      </c>
    </row>
    <row r="5792" spans="50:50">
      <c r="AX5792">
        <v>5933</v>
      </c>
    </row>
    <row r="5793" spans="50:50">
      <c r="AX5793">
        <v>5934</v>
      </c>
    </row>
    <row r="5794" spans="50:50">
      <c r="AX5794">
        <v>5935</v>
      </c>
    </row>
    <row r="5795" spans="50:50">
      <c r="AX5795">
        <v>5936</v>
      </c>
    </row>
    <row r="5796" spans="50:50">
      <c r="AX5796">
        <v>5937</v>
      </c>
    </row>
    <row r="5797" spans="50:50">
      <c r="AX5797">
        <v>5938</v>
      </c>
    </row>
    <row r="5798" spans="50:50">
      <c r="AX5798">
        <v>5939</v>
      </c>
    </row>
    <row r="5799" spans="50:50">
      <c r="AX5799">
        <v>5940</v>
      </c>
    </row>
    <row r="5800" spans="50:50">
      <c r="AX5800">
        <v>5941</v>
      </c>
    </row>
    <row r="5801" spans="50:50">
      <c r="AX5801">
        <v>5942</v>
      </c>
    </row>
    <row r="5802" spans="50:50">
      <c r="AX5802">
        <v>5943</v>
      </c>
    </row>
    <row r="5803" spans="50:50">
      <c r="AX5803">
        <v>5944</v>
      </c>
    </row>
    <row r="5804" spans="50:50">
      <c r="AX5804">
        <v>5945</v>
      </c>
    </row>
    <row r="5805" spans="50:50">
      <c r="AX5805">
        <v>5946</v>
      </c>
    </row>
    <row r="5806" spans="50:50">
      <c r="AX5806">
        <v>5947</v>
      </c>
    </row>
    <row r="5807" spans="50:50">
      <c r="AX5807">
        <v>5948</v>
      </c>
    </row>
    <row r="5808" spans="50:50">
      <c r="AX5808">
        <v>5949</v>
      </c>
    </row>
    <row r="5809" spans="50:50">
      <c r="AX5809">
        <v>5950</v>
      </c>
    </row>
    <row r="5810" spans="50:50">
      <c r="AX5810">
        <v>5951</v>
      </c>
    </row>
    <row r="5811" spans="50:50">
      <c r="AX5811">
        <v>5952</v>
      </c>
    </row>
    <row r="5812" spans="50:50">
      <c r="AX5812">
        <v>5953</v>
      </c>
    </row>
    <row r="5813" spans="50:50">
      <c r="AX5813">
        <v>5954</v>
      </c>
    </row>
    <row r="5814" spans="50:50">
      <c r="AX5814">
        <v>5955</v>
      </c>
    </row>
    <row r="5815" spans="50:50">
      <c r="AX5815">
        <v>5956</v>
      </c>
    </row>
    <row r="5816" spans="50:50">
      <c r="AX5816">
        <v>5957</v>
      </c>
    </row>
    <row r="5817" spans="50:50">
      <c r="AX5817">
        <v>5958</v>
      </c>
    </row>
    <row r="5818" spans="50:50">
      <c r="AX5818">
        <v>5959</v>
      </c>
    </row>
    <row r="5819" spans="50:50">
      <c r="AX5819">
        <v>5960</v>
      </c>
    </row>
    <row r="5820" spans="50:50">
      <c r="AX5820">
        <v>5961</v>
      </c>
    </row>
    <row r="5821" spans="50:50">
      <c r="AX5821">
        <v>5962</v>
      </c>
    </row>
    <row r="5822" spans="50:50">
      <c r="AX5822">
        <v>5963</v>
      </c>
    </row>
    <row r="5823" spans="50:50">
      <c r="AX5823">
        <v>5964</v>
      </c>
    </row>
    <row r="5824" spans="50:50">
      <c r="AX5824">
        <v>5965</v>
      </c>
    </row>
    <row r="5825" spans="50:50">
      <c r="AX5825">
        <v>5966</v>
      </c>
    </row>
    <row r="5826" spans="50:50">
      <c r="AX5826">
        <v>5967</v>
      </c>
    </row>
    <row r="5827" spans="50:50">
      <c r="AX5827">
        <v>5968</v>
      </c>
    </row>
    <row r="5828" spans="50:50">
      <c r="AX5828">
        <v>5969</v>
      </c>
    </row>
    <row r="5829" spans="50:50">
      <c r="AX5829">
        <v>5970</v>
      </c>
    </row>
    <row r="5830" spans="50:50">
      <c r="AX5830">
        <v>5971</v>
      </c>
    </row>
    <row r="5831" spans="50:50">
      <c r="AX5831">
        <v>5972</v>
      </c>
    </row>
    <row r="5832" spans="50:50">
      <c r="AX5832">
        <v>5973</v>
      </c>
    </row>
    <row r="5833" spans="50:50">
      <c r="AX5833">
        <v>5974</v>
      </c>
    </row>
    <row r="5834" spans="50:50">
      <c r="AX5834">
        <v>5975</v>
      </c>
    </row>
    <row r="5835" spans="50:50">
      <c r="AX5835">
        <v>5976</v>
      </c>
    </row>
    <row r="5836" spans="50:50">
      <c r="AX5836">
        <v>5977</v>
      </c>
    </row>
    <row r="5837" spans="50:50">
      <c r="AX5837">
        <v>5978</v>
      </c>
    </row>
    <row r="5838" spans="50:50">
      <c r="AX5838">
        <v>5979</v>
      </c>
    </row>
    <row r="5839" spans="50:50">
      <c r="AX5839">
        <v>5980</v>
      </c>
    </row>
    <row r="5840" spans="50:50">
      <c r="AX5840">
        <v>5981</v>
      </c>
    </row>
    <row r="5841" spans="50:50">
      <c r="AX5841">
        <v>5982</v>
      </c>
    </row>
    <row r="5842" spans="50:50">
      <c r="AX5842">
        <v>5983</v>
      </c>
    </row>
    <row r="5843" spans="50:50">
      <c r="AX5843">
        <v>5984</v>
      </c>
    </row>
    <row r="5844" spans="50:50">
      <c r="AX5844">
        <v>5985</v>
      </c>
    </row>
    <row r="5845" spans="50:50">
      <c r="AX5845">
        <v>5986</v>
      </c>
    </row>
    <row r="5846" spans="50:50">
      <c r="AX5846">
        <v>5987</v>
      </c>
    </row>
    <row r="5847" spans="50:50">
      <c r="AX5847">
        <v>5988</v>
      </c>
    </row>
    <row r="5848" spans="50:50">
      <c r="AX5848">
        <v>5989</v>
      </c>
    </row>
    <row r="5849" spans="50:50">
      <c r="AX5849">
        <v>5990</v>
      </c>
    </row>
    <row r="5850" spans="50:50">
      <c r="AX5850">
        <v>5991</v>
      </c>
    </row>
    <row r="5851" spans="50:50">
      <c r="AX5851">
        <v>5992</v>
      </c>
    </row>
    <row r="5852" spans="50:50">
      <c r="AX5852">
        <v>5993</v>
      </c>
    </row>
    <row r="5853" spans="50:50">
      <c r="AX5853">
        <v>5994</v>
      </c>
    </row>
    <row r="5854" spans="50:50">
      <c r="AX5854">
        <v>5995</v>
      </c>
    </row>
    <row r="5855" spans="50:50">
      <c r="AX5855">
        <v>5996</v>
      </c>
    </row>
    <row r="5856" spans="50:50">
      <c r="AX5856">
        <v>5997</v>
      </c>
    </row>
    <row r="5857" spans="50:50">
      <c r="AX5857">
        <v>5998</v>
      </c>
    </row>
    <row r="5858" spans="50:50">
      <c r="AX5858">
        <v>5999</v>
      </c>
    </row>
    <row r="5859" spans="50:50">
      <c r="AX5859">
        <v>6000</v>
      </c>
    </row>
    <row r="5860" spans="50:50">
      <c r="AX5860">
        <v>6001</v>
      </c>
    </row>
    <row r="5861" spans="50:50">
      <c r="AX5861">
        <v>6002</v>
      </c>
    </row>
    <row r="5862" spans="50:50">
      <c r="AX5862">
        <v>6003</v>
      </c>
    </row>
    <row r="5863" spans="50:50">
      <c r="AX5863">
        <v>6004</v>
      </c>
    </row>
    <row r="5864" spans="50:50">
      <c r="AX5864">
        <v>6005</v>
      </c>
    </row>
    <row r="5865" spans="50:50">
      <c r="AX5865">
        <v>5984</v>
      </c>
    </row>
    <row r="5866" spans="50:50">
      <c r="AX5866">
        <v>5985</v>
      </c>
    </row>
    <row r="5867" spans="50:50">
      <c r="AX5867">
        <v>5986</v>
      </c>
    </row>
    <row r="5868" spans="50:50">
      <c r="AX5868">
        <v>5987</v>
      </c>
    </row>
    <row r="5869" spans="50:50">
      <c r="AX5869">
        <v>5988</v>
      </c>
    </row>
    <row r="5870" spans="50:50">
      <c r="AX5870">
        <v>5989</v>
      </c>
    </row>
    <row r="5871" spans="50:50">
      <c r="AX5871">
        <v>5990</v>
      </c>
    </row>
    <row r="5872" spans="50:50">
      <c r="AX5872">
        <v>5991</v>
      </c>
    </row>
    <row r="5873" spans="50:50">
      <c r="AX5873">
        <v>5992</v>
      </c>
    </row>
    <row r="5874" spans="50:50">
      <c r="AX5874">
        <v>5993</v>
      </c>
    </row>
    <row r="5875" spans="50:50">
      <c r="AX5875">
        <v>5994</v>
      </c>
    </row>
    <row r="5876" spans="50:50">
      <c r="AX5876">
        <v>5995</v>
      </c>
    </row>
    <row r="5877" spans="50:50">
      <c r="AX5877">
        <v>5996</v>
      </c>
    </row>
    <row r="5878" spans="50:50">
      <c r="AX5878">
        <v>5997</v>
      </c>
    </row>
    <row r="5879" spans="50:50">
      <c r="AX5879">
        <v>5998</v>
      </c>
    </row>
    <row r="5880" spans="50:50">
      <c r="AX5880">
        <v>5999</v>
      </c>
    </row>
    <row r="5881" spans="50:50">
      <c r="AX5881">
        <v>6000</v>
      </c>
    </row>
    <row r="5882" spans="50:50">
      <c r="AX5882">
        <v>6001</v>
      </c>
    </row>
    <row r="5883" spans="50:50">
      <c r="AX5883">
        <v>6002</v>
      </c>
    </row>
    <row r="5884" spans="50:50">
      <c r="AX5884">
        <v>6003</v>
      </c>
    </row>
    <row r="5885" spans="50:50">
      <c r="AX5885">
        <v>6004</v>
      </c>
    </row>
    <row r="5886" spans="50:50">
      <c r="AX5886">
        <v>6005</v>
      </c>
    </row>
    <row r="5887" spans="50:50">
      <c r="AX5887">
        <v>6006</v>
      </c>
    </row>
    <row r="5888" spans="50:50">
      <c r="AX5888">
        <v>6007</v>
      </c>
    </row>
    <row r="5889" spans="50:50">
      <c r="AX5889">
        <v>6008</v>
      </c>
    </row>
    <row r="5890" spans="50:50">
      <c r="AX5890">
        <v>6009</v>
      </c>
    </row>
    <row r="5891" spans="50:50">
      <c r="AX5891">
        <v>6010</v>
      </c>
    </row>
    <row r="5892" spans="50:50">
      <c r="AX5892">
        <v>6011</v>
      </c>
    </row>
    <row r="5893" spans="50:50">
      <c r="AX5893">
        <v>6012</v>
      </c>
    </row>
    <row r="5894" spans="50:50">
      <c r="AX5894">
        <v>6013</v>
      </c>
    </row>
    <row r="5895" spans="50:50">
      <c r="AX5895">
        <v>6014</v>
      </c>
    </row>
    <row r="5896" spans="50:50">
      <c r="AX5896">
        <v>6015</v>
      </c>
    </row>
    <row r="5897" spans="50:50">
      <c r="AX5897">
        <v>6016</v>
      </c>
    </row>
    <row r="5898" spans="50:50">
      <c r="AX5898">
        <v>6017</v>
      </c>
    </row>
    <row r="5899" spans="50:50">
      <c r="AX5899">
        <v>6018</v>
      </c>
    </row>
    <row r="5900" spans="50:50">
      <c r="AX5900">
        <v>6019</v>
      </c>
    </row>
    <row r="5901" spans="50:50">
      <c r="AX5901">
        <v>6020</v>
      </c>
    </row>
    <row r="5902" spans="50:50">
      <c r="AX5902">
        <v>6021</v>
      </c>
    </row>
    <row r="5903" spans="50:50">
      <c r="AX5903">
        <v>6022</v>
      </c>
    </row>
    <row r="5904" spans="50:50">
      <c r="AX5904">
        <v>6023</v>
      </c>
    </row>
    <row r="5905" spans="50:50">
      <c r="AX5905">
        <v>6024</v>
      </c>
    </row>
    <row r="5906" spans="50:50">
      <c r="AX5906">
        <v>6025</v>
      </c>
    </row>
    <row r="5907" spans="50:50">
      <c r="AX5907">
        <v>6026</v>
      </c>
    </row>
    <row r="5908" spans="50:50">
      <c r="AX5908">
        <v>6027</v>
      </c>
    </row>
    <row r="5909" spans="50:50">
      <c r="AX5909">
        <v>6028</v>
      </c>
    </row>
    <row r="5910" spans="50:50">
      <c r="AX5910">
        <v>6029</v>
      </c>
    </row>
    <row r="5911" spans="50:50">
      <c r="AX5911">
        <v>6030</v>
      </c>
    </row>
    <row r="5912" spans="50:50">
      <c r="AX5912">
        <v>6031</v>
      </c>
    </row>
    <row r="5913" spans="50:50">
      <c r="AX5913">
        <v>6032</v>
      </c>
    </row>
    <row r="5914" spans="50:50">
      <c r="AX5914">
        <v>6033</v>
      </c>
    </row>
    <row r="5915" spans="50:50">
      <c r="AX5915">
        <v>6034</v>
      </c>
    </row>
    <row r="5916" spans="50:50">
      <c r="AX5916">
        <v>6035</v>
      </c>
    </row>
    <row r="5917" spans="50:50">
      <c r="AX5917">
        <v>6036</v>
      </c>
    </row>
    <row r="5918" spans="50:50">
      <c r="AX5918">
        <v>6037</v>
      </c>
    </row>
    <row r="5919" spans="50:50">
      <c r="AX5919">
        <v>6038</v>
      </c>
    </row>
    <row r="5920" spans="50:50">
      <c r="AX5920">
        <v>6039</v>
      </c>
    </row>
    <row r="5921" spans="50:50">
      <c r="AX5921">
        <v>6040</v>
      </c>
    </row>
    <row r="5922" spans="50:50">
      <c r="AX5922">
        <v>6041</v>
      </c>
    </row>
    <row r="5923" spans="50:50">
      <c r="AX5923">
        <v>6042</v>
      </c>
    </row>
    <row r="5924" spans="50:50">
      <c r="AX5924">
        <v>6043</v>
      </c>
    </row>
    <row r="5925" spans="50:50">
      <c r="AX5925">
        <v>6044</v>
      </c>
    </row>
    <row r="5926" spans="50:50">
      <c r="AX5926">
        <v>6045</v>
      </c>
    </row>
    <row r="5927" spans="50:50">
      <c r="AX5927">
        <v>6046</v>
      </c>
    </row>
    <row r="5928" spans="50:50">
      <c r="AX5928">
        <v>6047</v>
      </c>
    </row>
    <row r="5929" spans="50:50">
      <c r="AX5929">
        <v>6048</v>
      </c>
    </row>
    <row r="5930" spans="50:50">
      <c r="AX5930">
        <v>6049</v>
      </c>
    </row>
    <row r="5931" spans="50:50">
      <c r="AX5931">
        <v>6050</v>
      </c>
    </row>
    <row r="5932" spans="50:50">
      <c r="AX5932">
        <v>6051</v>
      </c>
    </row>
    <row r="5933" spans="50:50">
      <c r="AX5933">
        <v>6052</v>
      </c>
    </row>
    <row r="5934" spans="50:50">
      <c r="AX5934">
        <v>6053</v>
      </c>
    </row>
    <row r="5935" spans="50:50">
      <c r="AX5935">
        <v>6054</v>
      </c>
    </row>
    <row r="5936" spans="50:50">
      <c r="AX5936">
        <v>6055</v>
      </c>
    </row>
    <row r="5937" spans="50:50">
      <c r="AX5937">
        <v>6056</v>
      </c>
    </row>
    <row r="5938" spans="50:50">
      <c r="AX5938">
        <v>6057</v>
      </c>
    </row>
    <row r="5939" spans="50:50">
      <c r="AX5939">
        <v>6058</v>
      </c>
    </row>
    <row r="5940" spans="50:50">
      <c r="AX5940">
        <v>6059</v>
      </c>
    </row>
    <row r="5941" spans="50:50">
      <c r="AX5941">
        <v>6060</v>
      </c>
    </row>
    <row r="5942" spans="50:50">
      <c r="AX5942">
        <v>6061</v>
      </c>
    </row>
    <row r="5943" spans="50:50">
      <c r="AX5943">
        <v>6062</v>
      </c>
    </row>
    <row r="5944" spans="50:50">
      <c r="AX5944">
        <v>6063</v>
      </c>
    </row>
    <row r="5945" spans="50:50">
      <c r="AX5945">
        <v>6064</v>
      </c>
    </row>
    <row r="5946" spans="50:50">
      <c r="AX5946">
        <v>6065</v>
      </c>
    </row>
    <row r="5947" spans="50:50">
      <c r="AX5947">
        <v>6066</v>
      </c>
    </row>
    <row r="5948" spans="50:50">
      <c r="AX5948">
        <v>6067</v>
      </c>
    </row>
    <row r="5949" spans="50:50">
      <c r="AX5949">
        <v>6068</v>
      </c>
    </row>
    <row r="5950" spans="50:50">
      <c r="AX5950">
        <v>6069</v>
      </c>
    </row>
    <row r="5951" spans="50:50">
      <c r="AX5951">
        <v>6070</v>
      </c>
    </row>
    <row r="5952" spans="50:50">
      <c r="AX5952">
        <v>6071</v>
      </c>
    </row>
    <row r="5953" spans="50:50">
      <c r="AX5953">
        <v>6072</v>
      </c>
    </row>
    <row r="5954" spans="50:50">
      <c r="AX5954">
        <v>6073</v>
      </c>
    </row>
    <row r="5955" spans="50:50">
      <c r="AX5955">
        <v>6074</v>
      </c>
    </row>
    <row r="5956" spans="50:50">
      <c r="AX5956">
        <v>6075</v>
      </c>
    </row>
    <row r="5957" spans="50:50">
      <c r="AX5957">
        <v>6076</v>
      </c>
    </row>
    <row r="5958" spans="50:50">
      <c r="AX5958">
        <v>6077</v>
      </c>
    </row>
    <row r="5959" spans="50:50">
      <c r="AX5959">
        <v>6078</v>
      </c>
    </row>
    <row r="5960" spans="50:50">
      <c r="AX5960">
        <v>6079</v>
      </c>
    </row>
    <row r="5961" spans="50:50">
      <c r="AX5961">
        <v>6080</v>
      </c>
    </row>
    <row r="5962" spans="50:50">
      <c r="AX5962">
        <v>6081</v>
      </c>
    </row>
    <row r="5963" spans="50:50">
      <c r="AX5963">
        <v>6082</v>
      </c>
    </row>
    <row r="5964" spans="50:50">
      <c r="AX5964">
        <v>6083</v>
      </c>
    </row>
    <row r="5965" spans="50:50">
      <c r="AX5965">
        <v>6084</v>
      </c>
    </row>
    <row r="5966" spans="50:50">
      <c r="AX5966">
        <v>6085</v>
      </c>
    </row>
    <row r="5967" spans="50:50">
      <c r="AX5967">
        <v>6086</v>
      </c>
    </row>
    <row r="5968" spans="50:50">
      <c r="AX5968">
        <v>6087</v>
      </c>
    </row>
    <row r="5969" spans="50:50">
      <c r="AX5969">
        <v>6088</v>
      </c>
    </row>
    <row r="5970" spans="50:50">
      <c r="AX5970">
        <v>6089</v>
      </c>
    </row>
    <row r="5971" spans="50:50">
      <c r="AX5971">
        <v>6090</v>
      </c>
    </row>
    <row r="5972" spans="50:50">
      <c r="AX5972">
        <v>6091</v>
      </c>
    </row>
    <row r="5973" spans="50:50">
      <c r="AX5973">
        <v>6092</v>
      </c>
    </row>
    <row r="5974" spans="50:50">
      <c r="AX5974">
        <v>6093</v>
      </c>
    </row>
    <row r="5975" spans="50:50">
      <c r="AX5975">
        <v>6094</v>
      </c>
    </row>
    <row r="5976" spans="50:50">
      <c r="AX5976">
        <v>6095</v>
      </c>
    </row>
    <row r="5977" spans="50:50">
      <c r="AX5977">
        <v>6096</v>
      </c>
    </row>
    <row r="5978" spans="50:50">
      <c r="AX5978">
        <v>6097</v>
      </c>
    </row>
    <row r="5979" spans="50:50">
      <c r="AX5979">
        <v>6098</v>
      </c>
    </row>
    <row r="5980" spans="50:50">
      <c r="AX5980">
        <v>6099</v>
      </c>
    </row>
    <row r="5981" spans="50:50">
      <c r="AX5981">
        <v>6100</v>
      </c>
    </row>
    <row r="5982" spans="50:50">
      <c r="AX5982">
        <v>6101</v>
      </c>
    </row>
    <row r="5983" spans="50:50">
      <c r="AX5983">
        <v>6102</v>
      </c>
    </row>
    <row r="5984" spans="50:50">
      <c r="AX5984">
        <v>6103</v>
      </c>
    </row>
    <row r="5985" spans="50:50">
      <c r="AX5985">
        <v>6104</v>
      </c>
    </row>
    <row r="5986" spans="50:50">
      <c r="AX5986">
        <v>6105</v>
      </c>
    </row>
    <row r="5987" spans="50:50">
      <c r="AX5987">
        <v>6106</v>
      </c>
    </row>
    <row r="5988" spans="50:50">
      <c r="AX5988">
        <v>6107</v>
      </c>
    </row>
    <row r="5989" spans="50:50">
      <c r="AX5989">
        <v>6108</v>
      </c>
    </row>
    <row r="5990" spans="50:50">
      <c r="AX5990">
        <v>6109</v>
      </c>
    </row>
    <row r="5991" spans="50:50">
      <c r="AX5991">
        <v>6110</v>
      </c>
    </row>
    <row r="5992" spans="50:50">
      <c r="AX5992">
        <v>6111</v>
      </c>
    </row>
    <row r="5993" spans="50:50">
      <c r="AX5993">
        <v>6112</v>
      </c>
    </row>
    <row r="5994" spans="50:50">
      <c r="AX5994">
        <v>6113</v>
      </c>
    </row>
    <row r="5995" spans="50:50">
      <c r="AX5995">
        <v>6114</v>
      </c>
    </row>
    <row r="5996" spans="50:50">
      <c r="AX5996">
        <v>6115</v>
      </c>
    </row>
    <row r="5997" spans="50:50">
      <c r="AX5997">
        <v>6116</v>
      </c>
    </row>
    <row r="5998" spans="50:50">
      <c r="AX5998">
        <v>6117</v>
      </c>
    </row>
    <row r="5999" spans="50:50">
      <c r="AX5999">
        <v>6118</v>
      </c>
    </row>
    <row r="6000" spans="50:50">
      <c r="AX6000">
        <v>6119</v>
      </c>
    </row>
    <row r="6001" spans="50:50">
      <c r="AX6001">
        <v>6120</v>
      </c>
    </row>
    <row r="6002" spans="50:50">
      <c r="AX6002">
        <v>6121</v>
      </c>
    </row>
    <row r="6003" spans="50:50">
      <c r="AX6003">
        <v>6122</v>
      </c>
    </row>
    <row r="6004" spans="50:50">
      <c r="AX6004">
        <v>6123</v>
      </c>
    </row>
    <row r="6005" spans="50:50">
      <c r="AX6005">
        <v>6124</v>
      </c>
    </row>
    <row r="6006" spans="50:50">
      <c r="AX6006">
        <v>6125</v>
      </c>
    </row>
    <row r="6007" spans="50:50">
      <c r="AX6007">
        <v>6126</v>
      </c>
    </row>
    <row r="6008" spans="50:50">
      <c r="AX6008">
        <v>6127</v>
      </c>
    </row>
    <row r="6009" spans="50:50">
      <c r="AX6009">
        <v>6128</v>
      </c>
    </row>
    <row r="6010" spans="50:50">
      <c r="AX6010">
        <v>6129</v>
      </c>
    </row>
    <row r="6011" spans="50:50">
      <c r="AX6011">
        <v>6130</v>
      </c>
    </row>
    <row r="6012" spans="50:50">
      <c r="AX6012">
        <v>6131</v>
      </c>
    </row>
    <row r="6013" spans="50:50">
      <c r="AX6013">
        <v>6132</v>
      </c>
    </row>
    <row r="6014" spans="50:50">
      <c r="AX6014">
        <v>6133</v>
      </c>
    </row>
    <row r="6015" spans="50:50">
      <c r="AX6015">
        <v>6134</v>
      </c>
    </row>
    <row r="6016" spans="50:50">
      <c r="AX6016">
        <v>6135</v>
      </c>
    </row>
    <row r="6017" spans="50:50">
      <c r="AX6017">
        <v>6136</v>
      </c>
    </row>
    <row r="6018" spans="50:50">
      <c r="AX6018">
        <v>6137</v>
      </c>
    </row>
    <row r="6019" spans="50:50">
      <c r="AX6019">
        <v>6138</v>
      </c>
    </row>
    <row r="6020" spans="50:50">
      <c r="AX6020">
        <v>6139</v>
      </c>
    </row>
    <row r="6021" spans="50:50">
      <c r="AX6021">
        <v>6140</v>
      </c>
    </row>
    <row r="6022" spans="50:50">
      <c r="AX6022">
        <v>6141</v>
      </c>
    </row>
    <row r="6023" spans="50:50">
      <c r="AX6023">
        <v>6142</v>
      </c>
    </row>
    <row r="6024" spans="50:50">
      <c r="AX6024">
        <v>6143</v>
      </c>
    </row>
    <row r="6025" spans="50:50">
      <c r="AX6025">
        <v>6144</v>
      </c>
    </row>
    <row r="6026" spans="50:50">
      <c r="AX6026">
        <v>6145</v>
      </c>
    </row>
    <row r="6027" spans="50:50">
      <c r="AX6027">
        <v>6146</v>
      </c>
    </row>
    <row r="6028" spans="50:50">
      <c r="AX6028">
        <v>6147</v>
      </c>
    </row>
    <row r="6029" spans="50:50">
      <c r="AX6029">
        <v>6148</v>
      </c>
    </row>
    <row r="6030" spans="50:50">
      <c r="AX6030">
        <v>6149</v>
      </c>
    </row>
    <row r="6031" spans="50:50">
      <c r="AX6031">
        <v>6150</v>
      </c>
    </row>
    <row r="6032" spans="50:50">
      <c r="AX6032">
        <v>6151</v>
      </c>
    </row>
    <row r="6033" spans="50:50">
      <c r="AX6033">
        <v>6152</v>
      </c>
    </row>
    <row r="6034" spans="50:50">
      <c r="AX6034">
        <v>6153</v>
      </c>
    </row>
    <row r="6035" spans="50:50">
      <c r="AX6035">
        <v>6154</v>
      </c>
    </row>
    <row r="6036" spans="50:50">
      <c r="AX6036">
        <v>6155</v>
      </c>
    </row>
    <row r="6037" spans="50:50">
      <c r="AX6037">
        <v>6156</v>
      </c>
    </row>
    <row r="6038" spans="50:50">
      <c r="AX6038">
        <v>6157</v>
      </c>
    </row>
    <row r="6039" spans="50:50">
      <c r="AX6039">
        <v>6158</v>
      </c>
    </row>
    <row r="6040" spans="50:50">
      <c r="AX6040">
        <v>6159</v>
      </c>
    </row>
    <row r="6041" spans="50:50">
      <c r="AX6041">
        <v>6160</v>
      </c>
    </row>
    <row r="6042" spans="50:50">
      <c r="AX6042">
        <v>6161</v>
      </c>
    </row>
    <row r="6043" spans="50:50">
      <c r="AX6043">
        <v>6162</v>
      </c>
    </row>
    <row r="6044" spans="50:50">
      <c r="AX6044">
        <v>6163</v>
      </c>
    </row>
    <row r="6045" spans="50:50">
      <c r="AX6045">
        <v>6164</v>
      </c>
    </row>
    <row r="6046" spans="50:50">
      <c r="AX6046">
        <v>6165</v>
      </c>
    </row>
    <row r="6047" spans="50:50">
      <c r="AX6047">
        <v>6166</v>
      </c>
    </row>
    <row r="6048" spans="50:50">
      <c r="AX6048">
        <v>6167</v>
      </c>
    </row>
    <row r="6049" spans="50:50">
      <c r="AX6049">
        <v>6168</v>
      </c>
    </row>
    <row r="6050" spans="50:50">
      <c r="AX6050">
        <v>6169</v>
      </c>
    </row>
    <row r="6051" spans="50:50">
      <c r="AX6051">
        <v>6170</v>
      </c>
    </row>
    <row r="6052" spans="50:50">
      <c r="AX6052">
        <v>6171</v>
      </c>
    </row>
    <row r="6053" spans="50:50">
      <c r="AX6053">
        <v>6172</v>
      </c>
    </row>
    <row r="6054" spans="50:50">
      <c r="AX6054">
        <v>6173</v>
      </c>
    </row>
    <row r="6055" spans="50:50">
      <c r="AX6055">
        <v>6174</v>
      </c>
    </row>
    <row r="6056" spans="50:50">
      <c r="AX6056">
        <v>6175</v>
      </c>
    </row>
    <row r="6057" spans="50:50">
      <c r="AX6057">
        <v>6176</v>
      </c>
    </row>
    <row r="6058" spans="50:50">
      <c r="AX6058">
        <v>6177</v>
      </c>
    </row>
    <row r="6059" spans="50:50">
      <c r="AX6059">
        <v>6178</v>
      </c>
    </row>
    <row r="6060" spans="50:50">
      <c r="AX6060">
        <v>6179</v>
      </c>
    </row>
    <row r="6061" spans="50:50">
      <c r="AX6061">
        <v>6180</v>
      </c>
    </row>
    <row r="6062" spans="50:50">
      <c r="AX6062">
        <v>6181</v>
      </c>
    </row>
    <row r="6063" spans="50:50">
      <c r="AX6063">
        <v>6182</v>
      </c>
    </row>
    <row r="6064" spans="50:50">
      <c r="AX6064">
        <v>6183</v>
      </c>
    </row>
    <row r="6065" spans="50:50">
      <c r="AX6065">
        <v>6184</v>
      </c>
    </row>
    <row r="6066" spans="50:50">
      <c r="AX6066">
        <v>6185</v>
      </c>
    </row>
    <row r="6067" spans="50:50">
      <c r="AX6067">
        <v>6186</v>
      </c>
    </row>
    <row r="6068" spans="50:50">
      <c r="AX6068">
        <v>6187</v>
      </c>
    </row>
    <row r="6069" spans="50:50">
      <c r="AX6069">
        <v>6188</v>
      </c>
    </row>
    <row r="6070" spans="50:50">
      <c r="AX6070">
        <v>6189</v>
      </c>
    </row>
    <row r="6071" spans="50:50">
      <c r="AX6071">
        <v>6190</v>
      </c>
    </row>
    <row r="6072" spans="50:50">
      <c r="AX6072">
        <v>6191</v>
      </c>
    </row>
    <row r="6073" spans="50:50">
      <c r="AX6073">
        <v>6192</v>
      </c>
    </row>
    <row r="6074" spans="50:50">
      <c r="AX6074">
        <v>6193</v>
      </c>
    </row>
    <row r="6075" spans="50:50">
      <c r="AX6075">
        <v>6194</v>
      </c>
    </row>
    <row r="6076" spans="50:50">
      <c r="AX6076">
        <v>6195</v>
      </c>
    </row>
    <row r="6077" spans="50:50">
      <c r="AX6077">
        <v>6196</v>
      </c>
    </row>
    <row r="6078" spans="50:50">
      <c r="AX6078">
        <v>6197</v>
      </c>
    </row>
    <row r="6079" spans="50:50">
      <c r="AX6079">
        <v>6198</v>
      </c>
    </row>
    <row r="6080" spans="50:50">
      <c r="AX6080">
        <v>6199</v>
      </c>
    </row>
    <row r="6081" spans="50:50">
      <c r="AX6081">
        <v>6200</v>
      </c>
    </row>
    <row r="6082" spans="50:50">
      <c r="AX6082">
        <v>6201</v>
      </c>
    </row>
    <row r="6083" spans="50:50">
      <c r="AX6083">
        <v>6202</v>
      </c>
    </row>
    <row r="6084" spans="50:50">
      <c r="AX6084">
        <v>6203</v>
      </c>
    </row>
    <row r="6085" spans="50:50">
      <c r="AX6085">
        <v>6204</v>
      </c>
    </row>
    <row r="6086" spans="50:50">
      <c r="AX6086">
        <v>6205</v>
      </c>
    </row>
    <row r="6087" spans="50:50">
      <c r="AX6087">
        <v>6206</v>
      </c>
    </row>
    <row r="6088" spans="50:50">
      <c r="AX6088">
        <v>6207</v>
      </c>
    </row>
    <row r="6089" spans="50:50">
      <c r="AX6089">
        <v>6208</v>
      </c>
    </row>
    <row r="6090" spans="50:50">
      <c r="AX6090">
        <v>6209</v>
      </c>
    </row>
    <row r="6091" spans="50:50">
      <c r="AX6091">
        <v>6210</v>
      </c>
    </row>
    <row r="6092" spans="50:50">
      <c r="AX6092">
        <v>6211</v>
      </c>
    </row>
    <row r="6093" spans="50:50">
      <c r="AX6093">
        <v>6212</v>
      </c>
    </row>
    <row r="6094" spans="50:50">
      <c r="AX6094">
        <v>6213</v>
      </c>
    </row>
    <row r="6095" spans="50:50">
      <c r="AX6095">
        <v>6214</v>
      </c>
    </row>
    <row r="6096" spans="50:50">
      <c r="AX6096">
        <v>6215</v>
      </c>
    </row>
    <row r="6097" spans="50:50">
      <c r="AX6097">
        <v>6216</v>
      </c>
    </row>
    <row r="6098" spans="50:50">
      <c r="AX6098">
        <v>6217</v>
      </c>
    </row>
    <row r="6099" spans="50:50">
      <c r="AX6099">
        <v>6218</v>
      </c>
    </row>
    <row r="6100" spans="50:50">
      <c r="AX6100">
        <v>6219</v>
      </c>
    </row>
    <row r="6101" spans="50:50">
      <c r="AX6101">
        <v>6220</v>
      </c>
    </row>
    <row r="6102" spans="50:50">
      <c r="AX6102">
        <v>6221</v>
      </c>
    </row>
    <row r="6103" spans="50:50">
      <c r="AX6103">
        <v>6222</v>
      </c>
    </row>
    <row r="6104" spans="50:50">
      <c r="AX6104">
        <v>6223</v>
      </c>
    </row>
    <row r="6105" spans="50:50">
      <c r="AX6105">
        <v>6224</v>
      </c>
    </row>
    <row r="6106" spans="50:50">
      <c r="AX6106">
        <v>6225</v>
      </c>
    </row>
    <row r="6107" spans="50:50">
      <c r="AX6107">
        <v>6226</v>
      </c>
    </row>
    <row r="6108" spans="50:50">
      <c r="AX6108">
        <v>6227</v>
      </c>
    </row>
    <row r="6109" spans="50:50">
      <c r="AX6109">
        <v>6228</v>
      </c>
    </row>
    <row r="6110" spans="50:50">
      <c r="AX6110">
        <v>6229</v>
      </c>
    </row>
    <row r="6111" spans="50:50">
      <c r="AX6111">
        <v>6230</v>
      </c>
    </row>
    <row r="6112" spans="50:50">
      <c r="AX6112">
        <v>6231</v>
      </c>
    </row>
    <row r="6113" spans="50:50">
      <c r="AX6113">
        <v>6232</v>
      </c>
    </row>
    <row r="6114" spans="50:50">
      <c r="AX6114">
        <v>6233</v>
      </c>
    </row>
    <row r="6115" spans="50:50">
      <c r="AX6115">
        <v>6234</v>
      </c>
    </row>
    <row r="6116" spans="50:50">
      <c r="AX6116">
        <v>6235</v>
      </c>
    </row>
    <row r="6117" spans="50:50">
      <c r="AX6117">
        <v>6236</v>
      </c>
    </row>
    <row r="6118" spans="50:50">
      <c r="AX6118">
        <v>6237</v>
      </c>
    </row>
    <row r="6119" spans="50:50">
      <c r="AX6119">
        <v>6238</v>
      </c>
    </row>
    <row r="6120" spans="50:50">
      <c r="AX6120">
        <v>6239</v>
      </c>
    </row>
    <row r="6121" spans="50:50">
      <c r="AX6121">
        <v>6240</v>
      </c>
    </row>
    <row r="6122" spans="50:50">
      <c r="AX6122">
        <v>6241</v>
      </c>
    </row>
    <row r="6123" spans="50:50">
      <c r="AX6123">
        <v>6242</v>
      </c>
    </row>
    <row r="6124" spans="50:50">
      <c r="AX6124">
        <v>6243</v>
      </c>
    </row>
    <row r="6125" spans="50:50">
      <c r="AX6125">
        <v>6244</v>
      </c>
    </row>
    <row r="6126" spans="50:50">
      <c r="AX6126">
        <v>6245</v>
      </c>
    </row>
    <row r="6127" spans="50:50">
      <c r="AX6127">
        <v>6246</v>
      </c>
    </row>
    <row r="6128" spans="50:50">
      <c r="AX6128">
        <v>6247</v>
      </c>
    </row>
    <row r="6129" spans="50:50">
      <c r="AX6129">
        <v>6248</v>
      </c>
    </row>
    <row r="6130" spans="50:50">
      <c r="AX6130">
        <v>6249</v>
      </c>
    </row>
    <row r="6131" spans="50:50">
      <c r="AX6131">
        <v>6250</v>
      </c>
    </row>
    <row r="6132" spans="50:50">
      <c r="AX6132">
        <v>6251</v>
      </c>
    </row>
    <row r="6133" spans="50:50">
      <c r="AX6133">
        <v>6252</v>
      </c>
    </row>
    <row r="6134" spans="50:50">
      <c r="AX6134">
        <v>6253</v>
      </c>
    </row>
    <row r="6135" spans="50:50">
      <c r="AX6135">
        <v>6254</v>
      </c>
    </row>
    <row r="6136" spans="50:50">
      <c r="AX6136">
        <v>6255</v>
      </c>
    </row>
    <row r="6137" spans="50:50">
      <c r="AX6137">
        <v>6256</v>
      </c>
    </row>
    <row r="6138" spans="50:50">
      <c r="AX6138">
        <v>6257</v>
      </c>
    </row>
    <row r="6139" spans="50:50">
      <c r="AX6139">
        <v>6258</v>
      </c>
    </row>
    <row r="6140" spans="50:50">
      <c r="AX6140">
        <v>6259</v>
      </c>
    </row>
    <row r="6141" spans="50:50">
      <c r="AX6141">
        <v>6260</v>
      </c>
    </row>
    <row r="6142" spans="50:50">
      <c r="AX6142">
        <v>6261</v>
      </c>
    </row>
    <row r="6143" spans="50:50">
      <c r="AX6143">
        <v>6262</v>
      </c>
    </row>
    <row r="6144" spans="50:50">
      <c r="AX6144">
        <v>6263</v>
      </c>
    </row>
    <row r="6145" spans="50:50">
      <c r="AX6145">
        <v>6264</v>
      </c>
    </row>
    <row r="6146" spans="50:50">
      <c r="AX6146">
        <v>6265</v>
      </c>
    </row>
    <row r="6147" spans="50:50">
      <c r="AX6147">
        <v>6266</v>
      </c>
    </row>
    <row r="6148" spans="50:50">
      <c r="AX6148">
        <v>6267</v>
      </c>
    </row>
    <row r="6149" spans="50:50">
      <c r="AX6149">
        <v>6268</v>
      </c>
    </row>
    <row r="6150" spans="50:50">
      <c r="AX6150">
        <v>6269</v>
      </c>
    </row>
    <row r="6151" spans="50:50">
      <c r="AX6151">
        <v>6270</v>
      </c>
    </row>
    <row r="6152" spans="50:50">
      <c r="AX6152">
        <v>6271</v>
      </c>
    </row>
    <row r="6153" spans="50:50">
      <c r="AX6153">
        <v>6272</v>
      </c>
    </row>
    <row r="6154" spans="50:50">
      <c r="AX6154">
        <v>6273</v>
      </c>
    </row>
    <row r="6155" spans="50:50">
      <c r="AX6155">
        <v>6274</v>
      </c>
    </row>
    <row r="6156" spans="50:50">
      <c r="AX6156">
        <v>6275</v>
      </c>
    </row>
    <row r="6157" spans="50:50">
      <c r="AX6157">
        <v>6276</v>
      </c>
    </row>
    <row r="6158" spans="50:50">
      <c r="AX6158">
        <v>6277</v>
      </c>
    </row>
    <row r="6159" spans="50:50">
      <c r="AX6159">
        <v>6278</v>
      </c>
    </row>
    <row r="6160" spans="50:50">
      <c r="AX6160">
        <v>6279</v>
      </c>
    </row>
    <row r="6161" spans="50:50">
      <c r="AX6161">
        <v>6280</v>
      </c>
    </row>
    <row r="6162" spans="50:50">
      <c r="AX6162">
        <v>6281</v>
      </c>
    </row>
    <row r="6163" spans="50:50">
      <c r="AX6163">
        <v>6282</v>
      </c>
    </row>
    <row r="6164" spans="50:50">
      <c r="AX6164">
        <v>6283</v>
      </c>
    </row>
    <row r="6165" spans="50:50">
      <c r="AX6165">
        <v>6284</v>
      </c>
    </row>
    <row r="6166" spans="50:50">
      <c r="AX6166">
        <v>6285</v>
      </c>
    </row>
    <row r="6167" spans="50:50">
      <c r="AX6167">
        <v>6286</v>
      </c>
    </row>
    <row r="6168" spans="50:50">
      <c r="AX6168">
        <v>6287</v>
      </c>
    </row>
    <row r="6169" spans="50:50">
      <c r="AX6169">
        <v>6288</v>
      </c>
    </row>
    <row r="6170" spans="50:50">
      <c r="AX6170">
        <v>6289</v>
      </c>
    </row>
    <row r="6171" spans="50:50">
      <c r="AX6171">
        <v>6290</v>
      </c>
    </row>
    <row r="6172" spans="50:50">
      <c r="AX6172">
        <v>6291</v>
      </c>
    </row>
    <row r="6173" spans="50:50">
      <c r="AX6173">
        <v>6292</v>
      </c>
    </row>
    <row r="6174" spans="50:50">
      <c r="AX6174">
        <v>6293</v>
      </c>
    </row>
    <row r="6175" spans="50:50">
      <c r="AX6175">
        <v>6294</v>
      </c>
    </row>
    <row r="6176" spans="50:50">
      <c r="AX6176">
        <v>6295</v>
      </c>
    </row>
    <row r="6177" spans="50:50">
      <c r="AX6177">
        <v>6296</v>
      </c>
    </row>
    <row r="6178" spans="50:50">
      <c r="AX6178">
        <v>6297</v>
      </c>
    </row>
    <row r="6179" spans="50:50">
      <c r="AX6179">
        <v>6298</v>
      </c>
    </row>
    <row r="6180" spans="50:50">
      <c r="AX6180">
        <v>6299</v>
      </c>
    </row>
    <row r="6181" spans="50:50">
      <c r="AX6181">
        <v>6300</v>
      </c>
    </row>
    <row r="6182" spans="50:50">
      <c r="AX6182">
        <v>6301</v>
      </c>
    </row>
    <row r="6183" spans="50:50">
      <c r="AX6183">
        <v>6302</v>
      </c>
    </row>
    <row r="6184" spans="50:50">
      <c r="AX6184">
        <v>6303</v>
      </c>
    </row>
    <row r="6185" spans="50:50">
      <c r="AX6185">
        <v>6304</v>
      </c>
    </row>
    <row r="6186" spans="50:50">
      <c r="AX6186">
        <v>6305</v>
      </c>
    </row>
    <row r="6187" spans="50:50">
      <c r="AX6187">
        <v>6306</v>
      </c>
    </row>
    <row r="6188" spans="50:50">
      <c r="AX6188">
        <v>6307</v>
      </c>
    </row>
    <row r="6189" spans="50:50">
      <c r="AX6189">
        <v>6308</v>
      </c>
    </row>
    <row r="6190" spans="50:50">
      <c r="AX6190">
        <v>6309</v>
      </c>
    </row>
    <row r="6191" spans="50:50">
      <c r="AX6191">
        <v>6310</v>
      </c>
    </row>
    <row r="6192" spans="50:50">
      <c r="AX6192">
        <v>6311</v>
      </c>
    </row>
    <row r="6193" spans="50:50">
      <c r="AX6193">
        <v>6312</v>
      </c>
    </row>
    <row r="6194" spans="50:50">
      <c r="AX6194">
        <v>6313</v>
      </c>
    </row>
    <row r="6195" spans="50:50">
      <c r="AX6195">
        <v>6314</v>
      </c>
    </row>
    <row r="6196" spans="50:50">
      <c r="AX6196">
        <v>6315</v>
      </c>
    </row>
    <row r="6197" spans="50:50">
      <c r="AX6197">
        <v>6316</v>
      </c>
    </row>
    <row r="6198" spans="50:50">
      <c r="AX6198">
        <v>6317</v>
      </c>
    </row>
    <row r="6199" spans="50:50">
      <c r="AX6199">
        <v>6318</v>
      </c>
    </row>
    <row r="6200" spans="50:50">
      <c r="AX6200">
        <v>6319</v>
      </c>
    </row>
    <row r="6201" spans="50:50">
      <c r="AX6201">
        <v>6320</v>
      </c>
    </row>
    <row r="6202" spans="50:50">
      <c r="AX6202">
        <v>6321</v>
      </c>
    </row>
    <row r="6203" spans="50:50">
      <c r="AX6203">
        <v>6322</v>
      </c>
    </row>
    <row r="6204" spans="50:50">
      <c r="AX6204">
        <v>6323</v>
      </c>
    </row>
    <row r="6205" spans="50:50">
      <c r="AX6205">
        <v>6324</v>
      </c>
    </row>
    <row r="6206" spans="50:50">
      <c r="AX6206">
        <v>6325</v>
      </c>
    </row>
    <row r="6207" spans="50:50">
      <c r="AX6207">
        <v>6326</v>
      </c>
    </row>
    <row r="6208" spans="50:50">
      <c r="AX6208">
        <v>6327</v>
      </c>
    </row>
    <row r="6209" spans="50:50">
      <c r="AX6209">
        <v>6328</v>
      </c>
    </row>
    <row r="6210" spans="50:50">
      <c r="AX6210">
        <v>6329</v>
      </c>
    </row>
    <row r="6211" spans="50:50">
      <c r="AX6211">
        <v>6330</v>
      </c>
    </row>
    <row r="6212" spans="50:50">
      <c r="AX6212">
        <v>6331</v>
      </c>
    </row>
    <row r="6213" spans="50:50">
      <c r="AX6213">
        <v>6332</v>
      </c>
    </row>
    <row r="6214" spans="50:50">
      <c r="AX6214">
        <v>6333</v>
      </c>
    </row>
    <row r="6215" spans="50:50">
      <c r="AX6215">
        <v>6334</v>
      </c>
    </row>
    <row r="6216" spans="50:50">
      <c r="AX6216">
        <v>6335</v>
      </c>
    </row>
    <row r="6217" spans="50:50">
      <c r="AX6217">
        <v>6336</v>
      </c>
    </row>
    <row r="6218" spans="50:50">
      <c r="AX6218">
        <v>6337</v>
      </c>
    </row>
    <row r="6219" spans="50:50">
      <c r="AX6219">
        <v>6338</v>
      </c>
    </row>
    <row r="6220" spans="50:50">
      <c r="AX6220">
        <v>6339</v>
      </c>
    </row>
    <row r="6221" spans="50:50">
      <c r="AX6221">
        <v>6340</v>
      </c>
    </row>
    <row r="6222" spans="50:50">
      <c r="AX6222">
        <v>6341</v>
      </c>
    </row>
    <row r="6223" spans="50:50">
      <c r="AX6223">
        <v>6342</v>
      </c>
    </row>
    <row r="6224" spans="50:50">
      <c r="AX6224">
        <v>6343</v>
      </c>
    </row>
    <row r="6225" spans="50:50">
      <c r="AX6225">
        <v>6344</v>
      </c>
    </row>
    <row r="6226" spans="50:50">
      <c r="AX6226">
        <v>6345</v>
      </c>
    </row>
    <row r="6227" spans="50:50">
      <c r="AX6227">
        <v>6346</v>
      </c>
    </row>
    <row r="6228" spans="50:50">
      <c r="AX6228">
        <v>6347</v>
      </c>
    </row>
    <row r="6229" spans="50:50">
      <c r="AX6229">
        <v>6348</v>
      </c>
    </row>
    <row r="6230" spans="50:50">
      <c r="AX6230">
        <v>6349</v>
      </c>
    </row>
    <row r="6231" spans="50:50">
      <c r="AX6231">
        <v>6350</v>
      </c>
    </row>
    <row r="6232" spans="50:50">
      <c r="AX6232">
        <v>6351</v>
      </c>
    </row>
    <row r="6233" spans="50:50">
      <c r="AX6233">
        <v>6352</v>
      </c>
    </row>
    <row r="6234" spans="50:50">
      <c r="AX6234">
        <v>6353</v>
      </c>
    </row>
    <row r="6235" spans="50:50">
      <c r="AX6235">
        <v>6354</v>
      </c>
    </row>
    <row r="6236" spans="50:50">
      <c r="AX6236">
        <v>6355</v>
      </c>
    </row>
    <row r="6237" spans="50:50">
      <c r="AX6237">
        <v>6356</v>
      </c>
    </row>
    <row r="6238" spans="50:50">
      <c r="AX6238">
        <v>6357</v>
      </c>
    </row>
    <row r="6239" spans="50:50">
      <c r="AX6239">
        <v>6358</v>
      </c>
    </row>
    <row r="6240" spans="50:50">
      <c r="AX6240">
        <v>6359</v>
      </c>
    </row>
    <row r="6241" spans="50:50">
      <c r="AX6241">
        <v>6360</v>
      </c>
    </row>
    <row r="6242" spans="50:50">
      <c r="AX6242">
        <v>6361</v>
      </c>
    </row>
    <row r="6243" spans="50:50">
      <c r="AX6243">
        <v>6362</v>
      </c>
    </row>
    <row r="6244" spans="50:50">
      <c r="AX6244">
        <v>6363</v>
      </c>
    </row>
    <row r="6245" spans="50:50">
      <c r="AX6245">
        <v>6364</v>
      </c>
    </row>
    <row r="6246" spans="50:50">
      <c r="AX6246">
        <v>6365</v>
      </c>
    </row>
    <row r="6247" spans="50:50">
      <c r="AX6247">
        <v>6366</v>
      </c>
    </row>
    <row r="6248" spans="50:50">
      <c r="AX6248">
        <v>6367</v>
      </c>
    </row>
    <row r="6249" spans="50:50">
      <c r="AX6249">
        <v>6368</v>
      </c>
    </row>
    <row r="6250" spans="50:50">
      <c r="AX6250">
        <v>6369</v>
      </c>
    </row>
    <row r="6251" spans="50:50">
      <c r="AX6251">
        <v>6370</v>
      </c>
    </row>
    <row r="6252" spans="50:50">
      <c r="AX6252">
        <v>6371</v>
      </c>
    </row>
    <row r="6253" spans="50:50">
      <c r="AX6253">
        <v>6372</v>
      </c>
    </row>
    <row r="6254" spans="50:50">
      <c r="AX6254">
        <v>6373</v>
      </c>
    </row>
    <row r="6255" spans="50:50">
      <c r="AX6255">
        <v>6374</v>
      </c>
    </row>
    <row r="6256" spans="50:50">
      <c r="AX6256">
        <v>6375</v>
      </c>
    </row>
    <row r="6257" spans="50:50">
      <c r="AX6257">
        <v>6376</v>
      </c>
    </row>
    <row r="6258" spans="50:50">
      <c r="AX6258">
        <v>6377</v>
      </c>
    </row>
    <row r="6259" spans="50:50">
      <c r="AX6259">
        <v>6378</v>
      </c>
    </row>
    <row r="6260" spans="50:50">
      <c r="AX6260">
        <v>6379</v>
      </c>
    </row>
    <row r="6261" spans="50:50">
      <c r="AX6261">
        <v>6380</v>
      </c>
    </row>
    <row r="6262" spans="50:50">
      <c r="AX6262">
        <v>6381</v>
      </c>
    </row>
    <row r="6263" spans="50:50">
      <c r="AX6263">
        <v>6382</v>
      </c>
    </row>
    <row r="6264" spans="50:50">
      <c r="AX6264">
        <v>6383</v>
      </c>
    </row>
    <row r="6265" spans="50:50">
      <c r="AX6265">
        <v>6384</v>
      </c>
    </row>
    <row r="6266" spans="50:50">
      <c r="AX6266">
        <v>6385</v>
      </c>
    </row>
    <row r="6267" spans="50:50">
      <c r="AX6267">
        <v>6386</v>
      </c>
    </row>
    <row r="6268" spans="50:50">
      <c r="AX6268">
        <v>6387</v>
      </c>
    </row>
    <row r="6269" spans="50:50">
      <c r="AX6269">
        <v>6388</v>
      </c>
    </row>
    <row r="6270" spans="50:50">
      <c r="AX6270">
        <v>6389</v>
      </c>
    </row>
    <row r="6271" spans="50:50">
      <c r="AX6271">
        <v>6390</v>
      </c>
    </row>
    <row r="6272" spans="50:50">
      <c r="AX6272">
        <v>6391</v>
      </c>
    </row>
    <row r="6273" spans="50:50">
      <c r="AX6273">
        <v>6392</v>
      </c>
    </row>
    <row r="6274" spans="50:50">
      <c r="AX6274">
        <v>6393</v>
      </c>
    </row>
    <row r="6275" spans="50:50">
      <c r="AX6275">
        <v>6394</v>
      </c>
    </row>
    <row r="6276" spans="50:50">
      <c r="AX6276">
        <v>6395</v>
      </c>
    </row>
    <row r="6277" spans="50:50">
      <c r="AX6277">
        <v>6396</v>
      </c>
    </row>
    <row r="6278" spans="50:50">
      <c r="AX6278">
        <v>6397</v>
      </c>
    </row>
    <row r="6279" spans="50:50">
      <c r="AX6279">
        <v>6398</v>
      </c>
    </row>
    <row r="6280" spans="50:50">
      <c r="AX6280">
        <v>6399</v>
      </c>
    </row>
    <row r="6281" spans="50:50">
      <c r="AX6281">
        <v>6400</v>
      </c>
    </row>
    <row r="6282" spans="50:50">
      <c r="AX6282">
        <v>6401</v>
      </c>
    </row>
    <row r="6283" spans="50:50">
      <c r="AX6283">
        <v>6402</v>
      </c>
    </row>
    <row r="6284" spans="50:50">
      <c r="AX6284">
        <v>6403</v>
      </c>
    </row>
    <row r="6285" spans="50:50">
      <c r="AX6285">
        <v>6404</v>
      </c>
    </row>
    <row r="6286" spans="50:50">
      <c r="AX6286">
        <v>6405</v>
      </c>
    </row>
    <row r="6287" spans="50:50">
      <c r="AX6287">
        <v>6406</v>
      </c>
    </row>
    <row r="6288" spans="50:50">
      <c r="AX6288">
        <v>6407</v>
      </c>
    </row>
    <row r="6289" spans="50:50">
      <c r="AX6289">
        <v>6408</v>
      </c>
    </row>
    <row r="6290" spans="50:50">
      <c r="AX6290">
        <v>6409</v>
      </c>
    </row>
    <row r="6291" spans="50:50">
      <c r="AX6291">
        <v>6410</v>
      </c>
    </row>
    <row r="6292" spans="50:50">
      <c r="AX6292">
        <v>6411</v>
      </c>
    </row>
    <row r="6293" spans="50:50">
      <c r="AX6293">
        <v>6412</v>
      </c>
    </row>
    <row r="6294" spans="50:50">
      <c r="AX6294">
        <v>6413</v>
      </c>
    </row>
    <row r="6295" spans="50:50">
      <c r="AX6295">
        <v>6414</v>
      </c>
    </row>
    <row r="6296" spans="50:50">
      <c r="AX6296">
        <v>6415</v>
      </c>
    </row>
    <row r="6297" spans="50:50">
      <c r="AX6297">
        <v>6416</v>
      </c>
    </row>
    <row r="6298" spans="50:50">
      <c r="AX6298">
        <v>6417</v>
      </c>
    </row>
    <row r="6299" spans="50:50">
      <c r="AX6299">
        <v>6418</v>
      </c>
    </row>
    <row r="6300" spans="50:50">
      <c r="AX6300">
        <v>6419</v>
      </c>
    </row>
    <row r="6301" spans="50:50">
      <c r="AX6301">
        <v>6420</v>
      </c>
    </row>
    <row r="6302" spans="50:50">
      <c r="AX6302">
        <v>6421</v>
      </c>
    </row>
    <row r="6303" spans="50:50">
      <c r="AX6303">
        <v>6422</v>
      </c>
    </row>
    <row r="6304" spans="50:50">
      <c r="AX6304">
        <v>6423</v>
      </c>
    </row>
    <row r="6305" spans="50:50">
      <c r="AX6305">
        <v>6424</v>
      </c>
    </row>
    <row r="6306" spans="50:50">
      <c r="AX6306">
        <v>6425</v>
      </c>
    </row>
    <row r="6307" spans="50:50">
      <c r="AX6307">
        <v>6426</v>
      </c>
    </row>
    <row r="6308" spans="50:50">
      <c r="AX6308">
        <v>6427</v>
      </c>
    </row>
    <row r="6309" spans="50:50">
      <c r="AX6309">
        <v>6428</v>
      </c>
    </row>
    <row r="6310" spans="50:50">
      <c r="AX6310">
        <v>6429</v>
      </c>
    </row>
    <row r="6311" spans="50:50">
      <c r="AX6311">
        <v>6430</v>
      </c>
    </row>
    <row r="6312" spans="50:50">
      <c r="AX6312">
        <v>6431</v>
      </c>
    </row>
    <row r="6313" spans="50:50">
      <c r="AX6313">
        <v>6432</v>
      </c>
    </row>
    <row r="6314" spans="50:50">
      <c r="AX6314">
        <v>6433</v>
      </c>
    </row>
    <row r="6315" spans="50:50">
      <c r="AX6315">
        <v>6434</v>
      </c>
    </row>
    <row r="6316" spans="50:50">
      <c r="AX6316">
        <v>6435</v>
      </c>
    </row>
    <row r="6317" spans="50:50">
      <c r="AX6317">
        <v>6436</v>
      </c>
    </row>
    <row r="6318" spans="50:50">
      <c r="AX6318">
        <v>6437</v>
      </c>
    </row>
    <row r="6319" spans="50:50">
      <c r="AX6319">
        <v>6438</v>
      </c>
    </row>
    <row r="6320" spans="50:50">
      <c r="AX6320">
        <v>6439</v>
      </c>
    </row>
    <row r="6321" spans="50:50">
      <c r="AX6321">
        <v>6440</v>
      </c>
    </row>
    <row r="6322" spans="50:50">
      <c r="AX6322">
        <v>6441</v>
      </c>
    </row>
    <row r="6323" spans="50:50">
      <c r="AX6323">
        <v>6442</v>
      </c>
    </row>
    <row r="6324" spans="50:50">
      <c r="AX6324">
        <v>6443</v>
      </c>
    </row>
    <row r="6325" spans="50:50">
      <c r="AX6325">
        <v>6444</v>
      </c>
    </row>
    <row r="6326" spans="50:50">
      <c r="AX6326">
        <v>6445</v>
      </c>
    </row>
    <row r="6327" spans="50:50">
      <c r="AX6327">
        <v>6446</v>
      </c>
    </row>
    <row r="6328" spans="50:50">
      <c r="AX6328">
        <v>6447</v>
      </c>
    </row>
    <row r="6329" spans="50:50">
      <c r="AX6329">
        <v>6448</v>
      </c>
    </row>
    <row r="6330" spans="50:50">
      <c r="AX6330">
        <v>6449</v>
      </c>
    </row>
    <row r="6331" spans="50:50">
      <c r="AX6331">
        <v>6450</v>
      </c>
    </row>
    <row r="6332" spans="50:50">
      <c r="AX6332">
        <v>6451</v>
      </c>
    </row>
    <row r="6333" spans="50:50">
      <c r="AX6333">
        <v>6452</v>
      </c>
    </row>
    <row r="6334" spans="50:50">
      <c r="AX6334">
        <v>6453</v>
      </c>
    </row>
    <row r="6335" spans="50:50">
      <c r="AX6335">
        <v>6454</v>
      </c>
    </row>
    <row r="6336" spans="50:50">
      <c r="AX6336">
        <v>6455</v>
      </c>
    </row>
    <row r="6337" spans="50:50">
      <c r="AX6337">
        <v>6456</v>
      </c>
    </row>
    <row r="6338" spans="50:50">
      <c r="AX6338">
        <v>6457</v>
      </c>
    </row>
    <row r="6339" spans="50:50">
      <c r="AX6339">
        <v>6458</v>
      </c>
    </row>
    <row r="6340" spans="50:50">
      <c r="AX6340">
        <v>6459</v>
      </c>
    </row>
    <row r="6341" spans="50:50">
      <c r="AX6341">
        <v>6460</v>
      </c>
    </row>
    <row r="6342" spans="50:50">
      <c r="AX6342">
        <v>6461</v>
      </c>
    </row>
    <row r="6343" spans="50:50">
      <c r="AX6343">
        <v>6462</v>
      </c>
    </row>
    <row r="6344" spans="50:50">
      <c r="AX6344">
        <v>6463</v>
      </c>
    </row>
    <row r="6345" spans="50:50">
      <c r="AX6345">
        <v>6464</v>
      </c>
    </row>
    <row r="6346" spans="50:50">
      <c r="AX6346">
        <v>6465</v>
      </c>
    </row>
    <row r="6347" spans="50:50">
      <c r="AX6347">
        <v>6466</v>
      </c>
    </row>
    <row r="6348" spans="50:50">
      <c r="AX6348">
        <v>6467</v>
      </c>
    </row>
    <row r="6349" spans="50:50">
      <c r="AX6349">
        <v>6468</v>
      </c>
    </row>
    <row r="6350" spans="50:50">
      <c r="AX6350">
        <v>6469</v>
      </c>
    </row>
    <row r="6351" spans="50:50">
      <c r="AX6351">
        <v>6470</v>
      </c>
    </row>
    <row r="6352" spans="50:50">
      <c r="AX6352">
        <v>6471</v>
      </c>
    </row>
    <row r="6353" spans="50:50">
      <c r="AX6353">
        <v>6472</v>
      </c>
    </row>
    <row r="6354" spans="50:50">
      <c r="AX6354">
        <v>6473</v>
      </c>
    </row>
    <row r="6355" spans="50:50">
      <c r="AX6355">
        <v>6474</v>
      </c>
    </row>
    <row r="6356" spans="50:50">
      <c r="AX6356">
        <v>6475</v>
      </c>
    </row>
    <row r="6357" spans="50:50">
      <c r="AX6357">
        <v>6476</v>
      </c>
    </row>
    <row r="6358" spans="50:50">
      <c r="AX6358">
        <v>6477</v>
      </c>
    </row>
    <row r="6359" spans="50:50">
      <c r="AX6359">
        <v>6478</v>
      </c>
    </row>
    <row r="6360" spans="50:50">
      <c r="AX6360">
        <v>6479</v>
      </c>
    </row>
    <row r="6361" spans="50:50">
      <c r="AX6361">
        <v>6480</v>
      </c>
    </row>
    <row r="6362" spans="50:50">
      <c r="AX6362">
        <v>6481</v>
      </c>
    </row>
    <row r="6363" spans="50:50">
      <c r="AX6363">
        <v>6482</v>
      </c>
    </row>
    <row r="6364" spans="50:50">
      <c r="AX6364">
        <v>6483</v>
      </c>
    </row>
    <row r="6365" spans="50:50">
      <c r="AX6365">
        <v>6484</v>
      </c>
    </row>
    <row r="6366" spans="50:50">
      <c r="AX6366">
        <v>6485</v>
      </c>
    </row>
    <row r="6367" spans="50:50">
      <c r="AX6367">
        <v>6486</v>
      </c>
    </row>
    <row r="6368" spans="50:50">
      <c r="AX6368">
        <v>6487</v>
      </c>
    </row>
    <row r="6369" spans="50:50">
      <c r="AX6369">
        <v>6488</v>
      </c>
    </row>
    <row r="6370" spans="50:50">
      <c r="AX6370">
        <v>6489</v>
      </c>
    </row>
    <row r="6371" spans="50:50">
      <c r="AX6371">
        <v>6490</v>
      </c>
    </row>
    <row r="6372" spans="50:50">
      <c r="AX6372">
        <v>6491</v>
      </c>
    </row>
    <row r="6373" spans="50:50">
      <c r="AX6373">
        <v>6492</v>
      </c>
    </row>
    <row r="6374" spans="50:50">
      <c r="AX6374">
        <v>6493</v>
      </c>
    </row>
    <row r="6375" spans="50:50">
      <c r="AX6375">
        <v>6494</v>
      </c>
    </row>
    <row r="6376" spans="50:50">
      <c r="AX6376">
        <v>6495</v>
      </c>
    </row>
    <row r="6377" spans="50:50">
      <c r="AX6377">
        <v>6496</v>
      </c>
    </row>
    <row r="6378" spans="50:50">
      <c r="AX6378">
        <v>6497</v>
      </c>
    </row>
    <row r="6379" spans="50:50">
      <c r="AX6379">
        <v>6498</v>
      </c>
    </row>
    <row r="6380" spans="50:50">
      <c r="AX6380">
        <v>6499</v>
      </c>
    </row>
    <row r="6381" spans="50:50">
      <c r="AX6381">
        <v>6500</v>
      </c>
    </row>
    <row r="6382" spans="50:50">
      <c r="AX6382">
        <v>6501</v>
      </c>
    </row>
    <row r="6383" spans="50:50">
      <c r="AX6383">
        <v>6502</v>
      </c>
    </row>
    <row r="6384" spans="50:50">
      <c r="AX6384">
        <v>6503</v>
      </c>
    </row>
    <row r="6385" spans="50:50">
      <c r="AX6385">
        <v>6504</v>
      </c>
    </row>
    <row r="6386" spans="50:50">
      <c r="AX6386">
        <v>6505</v>
      </c>
    </row>
    <row r="6387" spans="50:50">
      <c r="AX6387">
        <v>6506</v>
      </c>
    </row>
    <row r="6388" spans="50:50">
      <c r="AX6388">
        <v>6507</v>
      </c>
    </row>
    <row r="6389" spans="50:50">
      <c r="AX6389">
        <v>6508</v>
      </c>
    </row>
    <row r="6390" spans="50:50">
      <c r="AX6390">
        <v>6509</v>
      </c>
    </row>
    <row r="6391" spans="50:50">
      <c r="AX6391">
        <v>6510</v>
      </c>
    </row>
    <row r="6392" spans="50:50">
      <c r="AX6392">
        <v>6511</v>
      </c>
    </row>
    <row r="6393" spans="50:50">
      <c r="AX6393">
        <v>6512</v>
      </c>
    </row>
    <row r="6394" spans="50:50">
      <c r="AX6394">
        <v>6513</v>
      </c>
    </row>
    <row r="6395" spans="50:50">
      <c r="AX6395">
        <v>6514</v>
      </c>
    </row>
    <row r="6396" spans="50:50">
      <c r="AX6396">
        <v>6515</v>
      </c>
    </row>
    <row r="6397" spans="50:50">
      <c r="AX6397">
        <v>6516</v>
      </c>
    </row>
    <row r="6398" spans="50:50">
      <c r="AX6398">
        <v>6517</v>
      </c>
    </row>
    <row r="6399" spans="50:50">
      <c r="AX6399">
        <v>6518</v>
      </c>
    </row>
    <row r="6400" spans="50:50">
      <c r="AX6400">
        <v>6519</v>
      </c>
    </row>
    <row r="6401" spans="50:50">
      <c r="AX6401">
        <v>6520</v>
      </c>
    </row>
    <row r="6402" spans="50:50">
      <c r="AX6402">
        <v>6521</v>
      </c>
    </row>
    <row r="6403" spans="50:50">
      <c r="AX6403">
        <v>6522</v>
      </c>
    </row>
    <row r="6404" spans="50:50">
      <c r="AX6404">
        <v>6523</v>
      </c>
    </row>
    <row r="6405" spans="50:50">
      <c r="AX6405">
        <v>6524</v>
      </c>
    </row>
    <row r="6406" spans="50:50">
      <c r="AX6406">
        <v>6525</v>
      </c>
    </row>
    <row r="6407" spans="50:50">
      <c r="AX6407">
        <v>6526</v>
      </c>
    </row>
    <row r="6408" spans="50:50">
      <c r="AX6408">
        <v>6527</v>
      </c>
    </row>
    <row r="6409" spans="50:50">
      <c r="AX6409">
        <v>6528</v>
      </c>
    </row>
    <row r="6410" spans="50:50">
      <c r="AX6410">
        <v>6529</v>
      </c>
    </row>
    <row r="6411" spans="50:50">
      <c r="AX6411">
        <v>6530</v>
      </c>
    </row>
    <row r="6412" spans="50:50">
      <c r="AX6412">
        <v>6531</v>
      </c>
    </row>
    <row r="6413" spans="50:50">
      <c r="AX6413">
        <v>6532</v>
      </c>
    </row>
    <row r="6414" spans="50:50">
      <c r="AX6414">
        <v>6533</v>
      </c>
    </row>
    <row r="6415" spans="50:50">
      <c r="AX6415">
        <v>6534</v>
      </c>
    </row>
    <row r="6416" spans="50:50">
      <c r="AX6416">
        <v>6535</v>
      </c>
    </row>
    <row r="6417" spans="50:50">
      <c r="AX6417">
        <v>6536</v>
      </c>
    </row>
    <row r="6418" spans="50:50">
      <c r="AX6418">
        <v>6537</v>
      </c>
    </row>
    <row r="6419" spans="50:50">
      <c r="AX6419">
        <v>6538</v>
      </c>
    </row>
    <row r="6420" spans="50:50">
      <c r="AX6420">
        <v>6539</v>
      </c>
    </row>
    <row r="6421" spans="50:50">
      <c r="AX6421">
        <v>6540</v>
      </c>
    </row>
    <row r="6422" spans="50:50">
      <c r="AX6422">
        <v>6541</v>
      </c>
    </row>
    <row r="6423" spans="50:50">
      <c r="AX6423">
        <v>6542</v>
      </c>
    </row>
    <row r="6424" spans="50:50">
      <c r="AX6424">
        <v>6543</v>
      </c>
    </row>
    <row r="6425" spans="50:50">
      <c r="AX6425">
        <v>6544</v>
      </c>
    </row>
    <row r="6426" spans="50:50">
      <c r="AX6426">
        <v>6545</v>
      </c>
    </row>
    <row r="6427" spans="50:50">
      <c r="AX6427">
        <v>6546</v>
      </c>
    </row>
    <row r="6428" spans="50:50">
      <c r="AX6428">
        <v>6547</v>
      </c>
    </row>
    <row r="6429" spans="50:50">
      <c r="AX6429">
        <v>6548</v>
      </c>
    </row>
    <row r="6430" spans="50:50">
      <c r="AX6430">
        <v>6549</v>
      </c>
    </row>
    <row r="6431" spans="50:50">
      <c r="AX6431">
        <v>6550</v>
      </c>
    </row>
    <row r="6432" spans="50:50">
      <c r="AX6432">
        <v>6551</v>
      </c>
    </row>
    <row r="6433" spans="50:50">
      <c r="AX6433">
        <v>6552</v>
      </c>
    </row>
    <row r="6434" spans="50:50">
      <c r="AX6434">
        <v>6553</v>
      </c>
    </row>
    <row r="6435" spans="50:50">
      <c r="AX6435">
        <v>6554</v>
      </c>
    </row>
    <row r="6436" spans="50:50">
      <c r="AX6436">
        <v>6555</v>
      </c>
    </row>
    <row r="6437" spans="50:50">
      <c r="AX6437">
        <v>6556</v>
      </c>
    </row>
    <row r="6438" spans="50:50">
      <c r="AX6438">
        <v>6557</v>
      </c>
    </row>
    <row r="6439" spans="50:50">
      <c r="AX6439">
        <v>6558</v>
      </c>
    </row>
    <row r="6440" spans="50:50">
      <c r="AX6440">
        <v>6559</v>
      </c>
    </row>
    <row r="6441" spans="50:50">
      <c r="AX6441">
        <v>6560</v>
      </c>
    </row>
    <row r="6442" spans="50:50">
      <c r="AX6442">
        <v>6561</v>
      </c>
    </row>
    <row r="6443" spans="50:50">
      <c r="AX6443">
        <v>6562</v>
      </c>
    </row>
    <row r="6444" spans="50:50">
      <c r="AX6444">
        <v>6563</v>
      </c>
    </row>
    <row r="6445" spans="50:50">
      <c r="AX6445">
        <v>6564</v>
      </c>
    </row>
    <row r="6446" spans="50:50">
      <c r="AX6446">
        <v>6565</v>
      </c>
    </row>
    <row r="6447" spans="50:50">
      <c r="AX6447">
        <v>6566</v>
      </c>
    </row>
    <row r="6448" spans="50:50">
      <c r="AX6448">
        <v>6567</v>
      </c>
    </row>
    <row r="6449" spans="50:50">
      <c r="AX6449">
        <v>6568</v>
      </c>
    </row>
    <row r="6450" spans="50:50">
      <c r="AX6450">
        <v>6569</v>
      </c>
    </row>
    <row r="6451" spans="50:50">
      <c r="AX6451">
        <v>6570</v>
      </c>
    </row>
    <row r="6452" spans="50:50">
      <c r="AX6452">
        <v>6571</v>
      </c>
    </row>
    <row r="6453" spans="50:50">
      <c r="AX6453">
        <v>6572</v>
      </c>
    </row>
    <row r="6454" spans="50:50">
      <c r="AX6454">
        <v>6573</v>
      </c>
    </row>
    <row r="6455" spans="50:50">
      <c r="AX6455">
        <v>6574</v>
      </c>
    </row>
    <row r="6456" spans="50:50">
      <c r="AX6456">
        <v>6575</v>
      </c>
    </row>
    <row r="6457" spans="50:50">
      <c r="AX6457">
        <v>6576</v>
      </c>
    </row>
    <row r="6458" spans="50:50">
      <c r="AX6458">
        <v>6577</v>
      </c>
    </row>
    <row r="6459" spans="50:50">
      <c r="AX6459">
        <v>6578</v>
      </c>
    </row>
    <row r="6460" spans="50:50">
      <c r="AX6460">
        <v>6579</v>
      </c>
    </row>
    <row r="6461" spans="50:50">
      <c r="AX6461">
        <v>6580</v>
      </c>
    </row>
    <row r="6462" spans="50:50">
      <c r="AX6462">
        <v>6581</v>
      </c>
    </row>
    <row r="6463" spans="50:50">
      <c r="AX6463">
        <v>6582</v>
      </c>
    </row>
    <row r="6464" spans="50:50">
      <c r="AX6464">
        <v>6583</v>
      </c>
    </row>
    <row r="6465" spans="50:50">
      <c r="AX6465">
        <v>6584</v>
      </c>
    </row>
    <row r="6466" spans="50:50">
      <c r="AX6466">
        <v>6585</v>
      </c>
    </row>
    <row r="6467" spans="50:50">
      <c r="AX6467">
        <v>6586</v>
      </c>
    </row>
    <row r="6468" spans="50:50">
      <c r="AX6468">
        <v>6587</v>
      </c>
    </row>
    <row r="6469" spans="50:50">
      <c r="AX6469">
        <v>6588</v>
      </c>
    </row>
    <row r="6470" spans="50:50">
      <c r="AX6470">
        <v>6589</v>
      </c>
    </row>
    <row r="6471" spans="50:50">
      <c r="AX6471">
        <v>6590</v>
      </c>
    </row>
    <row r="6472" spans="50:50">
      <c r="AX6472">
        <v>6591</v>
      </c>
    </row>
    <row r="6473" spans="50:50">
      <c r="AX6473">
        <v>6592</v>
      </c>
    </row>
    <row r="6474" spans="50:50">
      <c r="AX6474">
        <v>6593</v>
      </c>
    </row>
    <row r="6475" spans="50:50">
      <c r="AX6475">
        <v>6594</v>
      </c>
    </row>
    <row r="6476" spans="50:50">
      <c r="AX6476">
        <v>6595</v>
      </c>
    </row>
    <row r="6477" spans="50:50">
      <c r="AX6477">
        <v>6596</v>
      </c>
    </row>
    <row r="6478" spans="50:50">
      <c r="AX6478">
        <v>6597</v>
      </c>
    </row>
    <row r="6479" spans="50:50">
      <c r="AX6479">
        <v>6598</v>
      </c>
    </row>
    <row r="6480" spans="50:50">
      <c r="AX6480">
        <v>6599</v>
      </c>
    </row>
    <row r="6481" spans="50:50">
      <c r="AX6481">
        <v>6600</v>
      </c>
    </row>
    <row r="6482" spans="50:50">
      <c r="AX6482">
        <v>6601</v>
      </c>
    </row>
    <row r="6483" spans="50:50">
      <c r="AX6483">
        <v>6602</v>
      </c>
    </row>
    <row r="6484" spans="50:50">
      <c r="AX6484">
        <v>6603</v>
      </c>
    </row>
    <row r="6485" spans="50:50">
      <c r="AX6485">
        <v>6604</v>
      </c>
    </row>
    <row r="6486" spans="50:50">
      <c r="AX6486">
        <v>6605</v>
      </c>
    </row>
    <row r="6487" spans="50:50">
      <c r="AX6487">
        <v>6606</v>
      </c>
    </row>
    <row r="6488" spans="50:50">
      <c r="AX6488">
        <v>6607</v>
      </c>
    </row>
    <row r="6489" spans="50:50">
      <c r="AX6489">
        <v>6608</v>
      </c>
    </row>
    <row r="6490" spans="50:50">
      <c r="AX6490">
        <v>6609</v>
      </c>
    </row>
    <row r="6491" spans="50:50">
      <c r="AX6491">
        <v>6610</v>
      </c>
    </row>
    <row r="6492" spans="50:50">
      <c r="AX6492">
        <v>6611</v>
      </c>
    </row>
    <row r="6493" spans="50:50">
      <c r="AX6493">
        <v>6612</v>
      </c>
    </row>
    <row r="6494" spans="50:50">
      <c r="AX6494">
        <v>6613</v>
      </c>
    </row>
    <row r="6495" spans="50:50">
      <c r="AX6495">
        <v>6614</v>
      </c>
    </row>
    <row r="6496" spans="50:50">
      <c r="AX6496">
        <v>6615</v>
      </c>
    </row>
    <row r="6497" spans="50:50">
      <c r="AX6497">
        <v>6616</v>
      </c>
    </row>
    <row r="6498" spans="50:50">
      <c r="AX6498">
        <v>6617</v>
      </c>
    </row>
    <row r="6499" spans="50:50">
      <c r="AX6499">
        <v>6618</v>
      </c>
    </row>
    <row r="6500" spans="50:50">
      <c r="AX6500">
        <v>6619</v>
      </c>
    </row>
    <row r="6501" spans="50:50">
      <c r="AX6501">
        <v>6620</v>
      </c>
    </row>
    <row r="6502" spans="50:50">
      <c r="AX6502">
        <v>6621</v>
      </c>
    </row>
    <row r="6503" spans="50:50">
      <c r="AX6503">
        <v>6622</v>
      </c>
    </row>
    <row r="6504" spans="50:50">
      <c r="AX6504">
        <v>6623</v>
      </c>
    </row>
    <row r="6505" spans="50:50">
      <c r="AX6505">
        <v>6624</v>
      </c>
    </row>
    <row r="6506" spans="50:50">
      <c r="AX6506">
        <v>6625</v>
      </c>
    </row>
    <row r="6507" spans="50:50">
      <c r="AX6507">
        <v>6626</v>
      </c>
    </row>
    <row r="6508" spans="50:50">
      <c r="AX6508">
        <v>6627</v>
      </c>
    </row>
    <row r="6509" spans="50:50">
      <c r="AX6509">
        <v>6628</v>
      </c>
    </row>
    <row r="6510" spans="50:50">
      <c r="AX6510">
        <v>6629</v>
      </c>
    </row>
    <row r="6511" spans="50:50">
      <c r="AX6511">
        <v>6630</v>
      </c>
    </row>
    <row r="6512" spans="50:50">
      <c r="AX6512">
        <v>6631</v>
      </c>
    </row>
    <row r="6513" spans="50:50">
      <c r="AX6513">
        <v>6632</v>
      </c>
    </row>
    <row r="6514" spans="50:50">
      <c r="AX6514">
        <v>6633</v>
      </c>
    </row>
    <row r="6515" spans="50:50">
      <c r="AX6515">
        <v>6634</v>
      </c>
    </row>
    <row r="6516" spans="50:50">
      <c r="AX6516">
        <v>6635</v>
      </c>
    </row>
    <row r="6517" spans="50:50">
      <c r="AX6517">
        <v>6636</v>
      </c>
    </row>
    <row r="6518" spans="50:50">
      <c r="AX6518">
        <v>6637</v>
      </c>
    </row>
    <row r="6519" spans="50:50">
      <c r="AX6519">
        <v>6638</v>
      </c>
    </row>
    <row r="6520" spans="50:50">
      <c r="AX6520">
        <v>6639</v>
      </c>
    </row>
    <row r="6521" spans="50:50">
      <c r="AX6521">
        <v>6640</v>
      </c>
    </row>
    <row r="6522" spans="50:50">
      <c r="AX6522">
        <v>6641</v>
      </c>
    </row>
    <row r="6523" spans="50:50">
      <c r="AX6523">
        <v>6642</v>
      </c>
    </row>
    <row r="6524" spans="50:50">
      <c r="AX6524">
        <v>6643</v>
      </c>
    </row>
    <row r="6525" spans="50:50">
      <c r="AX6525">
        <v>6644</v>
      </c>
    </row>
    <row r="6526" spans="50:50">
      <c r="AX6526">
        <v>6645</v>
      </c>
    </row>
    <row r="6527" spans="50:50">
      <c r="AX6527">
        <v>6646</v>
      </c>
    </row>
    <row r="6528" spans="50:50">
      <c r="AX6528">
        <v>6647</v>
      </c>
    </row>
    <row r="6529" spans="50:50">
      <c r="AX6529">
        <v>6648</v>
      </c>
    </row>
    <row r="6530" spans="50:50">
      <c r="AX6530">
        <v>6649</v>
      </c>
    </row>
    <row r="6531" spans="50:50">
      <c r="AX6531">
        <v>6650</v>
      </c>
    </row>
    <row r="6532" spans="50:50">
      <c r="AX6532">
        <v>6651</v>
      </c>
    </row>
    <row r="6533" spans="50:50">
      <c r="AX6533">
        <v>6652</v>
      </c>
    </row>
    <row r="6534" spans="50:50">
      <c r="AX6534">
        <v>6653</v>
      </c>
    </row>
    <row r="6535" spans="50:50">
      <c r="AX6535">
        <v>6654</v>
      </c>
    </row>
    <row r="6536" spans="50:50">
      <c r="AX6536">
        <v>6655</v>
      </c>
    </row>
    <row r="6537" spans="50:50">
      <c r="AX6537">
        <v>6656</v>
      </c>
    </row>
    <row r="6538" spans="50:50">
      <c r="AX6538">
        <v>6657</v>
      </c>
    </row>
    <row r="6539" spans="50:50">
      <c r="AX6539">
        <v>6658</v>
      </c>
    </row>
    <row r="6540" spans="50:50">
      <c r="AX6540">
        <v>6659</v>
      </c>
    </row>
    <row r="6541" spans="50:50">
      <c r="AX6541">
        <v>6660</v>
      </c>
    </row>
    <row r="6542" spans="50:50">
      <c r="AX6542">
        <v>6661</v>
      </c>
    </row>
    <row r="6543" spans="50:50">
      <c r="AX6543">
        <v>6662</v>
      </c>
    </row>
    <row r="6544" spans="50:50">
      <c r="AX6544">
        <v>6663</v>
      </c>
    </row>
    <row r="6545" spans="50:50">
      <c r="AX6545">
        <v>6664</v>
      </c>
    </row>
    <row r="6546" spans="50:50">
      <c r="AX6546">
        <v>6665</v>
      </c>
    </row>
    <row r="6547" spans="50:50">
      <c r="AX6547">
        <v>6666</v>
      </c>
    </row>
    <row r="6548" spans="50:50">
      <c r="AX6548">
        <v>6667</v>
      </c>
    </row>
    <row r="6549" spans="50:50">
      <c r="AX6549">
        <v>6668</v>
      </c>
    </row>
    <row r="6550" spans="50:50">
      <c r="AX6550">
        <v>6669</v>
      </c>
    </row>
    <row r="6551" spans="50:50">
      <c r="AX6551">
        <v>6670</v>
      </c>
    </row>
    <row r="6552" spans="50:50">
      <c r="AX6552">
        <v>6671</v>
      </c>
    </row>
    <row r="6553" spans="50:50">
      <c r="AX6553">
        <v>6672</v>
      </c>
    </row>
    <row r="6554" spans="50:50">
      <c r="AX6554">
        <v>6673</v>
      </c>
    </row>
    <row r="6555" spans="50:50">
      <c r="AX6555">
        <v>6674</v>
      </c>
    </row>
    <row r="6556" spans="50:50">
      <c r="AX6556">
        <v>6675</v>
      </c>
    </row>
    <row r="6557" spans="50:50">
      <c r="AX6557">
        <v>6676</v>
      </c>
    </row>
    <row r="6558" spans="50:50">
      <c r="AX6558">
        <v>6677</v>
      </c>
    </row>
    <row r="6559" spans="50:50">
      <c r="AX6559">
        <v>6678</v>
      </c>
    </row>
    <row r="6560" spans="50:50">
      <c r="AX6560">
        <v>6679</v>
      </c>
    </row>
    <row r="6561" spans="50:50">
      <c r="AX6561">
        <v>6680</v>
      </c>
    </row>
    <row r="6562" spans="50:50">
      <c r="AX6562">
        <v>6681</v>
      </c>
    </row>
    <row r="6563" spans="50:50">
      <c r="AX6563">
        <v>6682</v>
      </c>
    </row>
    <row r="6564" spans="50:50">
      <c r="AX6564">
        <v>6683</v>
      </c>
    </row>
    <row r="6565" spans="50:50">
      <c r="AX6565">
        <v>6684</v>
      </c>
    </row>
    <row r="6566" spans="50:50">
      <c r="AX6566">
        <v>6685</v>
      </c>
    </row>
    <row r="6567" spans="50:50">
      <c r="AX6567">
        <v>6686</v>
      </c>
    </row>
    <row r="6568" spans="50:50">
      <c r="AX6568">
        <v>6687</v>
      </c>
    </row>
    <row r="6569" spans="50:50">
      <c r="AX6569">
        <v>6688</v>
      </c>
    </row>
    <row r="6570" spans="50:50">
      <c r="AX6570">
        <v>6689</v>
      </c>
    </row>
    <row r="6571" spans="50:50">
      <c r="AX6571">
        <v>6690</v>
      </c>
    </row>
    <row r="6572" spans="50:50">
      <c r="AX6572">
        <v>6691</v>
      </c>
    </row>
    <row r="6573" spans="50:50">
      <c r="AX6573">
        <v>6692</v>
      </c>
    </row>
    <row r="6574" spans="50:50">
      <c r="AX6574">
        <v>6693</v>
      </c>
    </row>
    <row r="6575" spans="50:50">
      <c r="AX6575">
        <v>6694</v>
      </c>
    </row>
    <row r="6576" spans="50:50">
      <c r="AX6576">
        <v>6695</v>
      </c>
    </row>
    <row r="6577" spans="50:50">
      <c r="AX6577">
        <v>6696</v>
      </c>
    </row>
    <row r="6578" spans="50:50">
      <c r="AX6578">
        <v>6697</v>
      </c>
    </row>
    <row r="6579" spans="50:50">
      <c r="AX6579">
        <v>6698</v>
      </c>
    </row>
    <row r="6580" spans="50:50">
      <c r="AX6580">
        <v>6699</v>
      </c>
    </row>
    <row r="6581" spans="50:50">
      <c r="AX6581">
        <v>6700</v>
      </c>
    </row>
    <row r="6582" spans="50:50">
      <c r="AX6582">
        <v>6701</v>
      </c>
    </row>
    <row r="6583" spans="50:50">
      <c r="AX6583">
        <v>6702</v>
      </c>
    </row>
    <row r="6584" spans="50:50">
      <c r="AX6584">
        <v>6703</v>
      </c>
    </row>
    <row r="6585" spans="50:50">
      <c r="AX6585">
        <v>6704</v>
      </c>
    </row>
    <row r="6586" spans="50:50">
      <c r="AX6586">
        <v>6705</v>
      </c>
    </row>
    <row r="6587" spans="50:50">
      <c r="AX6587">
        <v>6706</v>
      </c>
    </row>
    <row r="6588" spans="50:50">
      <c r="AX6588">
        <v>6707</v>
      </c>
    </row>
    <row r="6589" spans="50:50">
      <c r="AX6589">
        <v>6708</v>
      </c>
    </row>
    <row r="6590" spans="50:50">
      <c r="AX6590">
        <v>6709</v>
      </c>
    </row>
    <row r="6591" spans="50:50">
      <c r="AX6591">
        <v>6710</v>
      </c>
    </row>
    <row r="6592" spans="50:50">
      <c r="AX6592">
        <v>6711</v>
      </c>
    </row>
    <row r="6593" spans="50:50">
      <c r="AX6593">
        <v>6712</v>
      </c>
    </row>
    <row r="6594" spans="50:50">
      <c r="AX6594">
        <v>6713</v>
      </c>
    </row>
    <row r="6595" spans="50:50">
      <c r="AX6595">
        <v>6714</v>
      </c>
    </row>
    <row r="6596" spans="50:50">
      <c r="AX6596">
        <v>6715</v>
      </c>
    </row>
    <row r="6597" spans="50:50">
      <c r="AX6597">
        <v>6716</v>
      </c>
    </row>
    <row r="6598" spans="50:50">
      <c r="AX6598">
        <v>6717</v>
      </c>
    </row>
    <row r="6599" spans="50:50">
      <c r="AX6599">
        <v>6718</v>
      </c>
    </row>
    <row r="6600" spans="50:50">
      <c r="AX6600">
        <v>6719</v>
      </c>
    </row>
    <row r="6601" spans="50:50">
      <c r="AX6601">
        <v>6720</v>
      </c>
    </row>
    <row r="6602" spans="50:50">
      <c r="AX6602">
        <v>6721</v>
      </c>
    </row>
    <row r="6603" spans="50:50">
      <c r="AX6603">
        <v>6722</v>
      </c>
    </row>
    <row r="6604" spans="50:50">
      <c r="AX6604">
        <v>6723</v>
      </c>
    </row>
    <row r="6605" spans="50:50">
      <c r="AX6605">
        <v>6724</v>
      </c>
    </row>
    <row r="6606" spans="50:50">
      <c r="AX6606">
        <v>6725</v>
      </c>
    </row>
    <row r="6607" spans="50:50">
      <c r="AX6607">
        <v>6726</v>
      </c>
    </row>
    <row r="6608" spans="50:50">
      <c r="AX6608">
        <v>6727</v>
      </c>
    </row>
    <row r="6609" spans="50:50">
      <c r="AX6609">
        <v>6728</v>
      </c>
    </row>
    <row r="6610" spans="50:50">
      <c r="AX6610">
        <v>6729</v>
      </c>
    </row>
    <row r="6611" spans="50:50">
      <c r="AX6611">
        <v>6730</v>
      </c>
    </row>
    <row r="6612" spans="50:50">
      <c r="AX6612">
        <v>6731</v>
      </c>
    </row>
    <row r="6613" spans="50:50">
      <c r="AX6613">
        <v>6732</v>
      </c>
    </row>
    <row r="6614" spans="50:50">
      <c r="AX6614">
        <v>6733</v>
      </c>
    </row>
    <row r="6615" spans="50:50">
      <c r="AX6615">
        <v>6734</v>
      </c>
    </row>
    <row r="6616" spans="50:50">
      <c r="AX6616">
        <v>6735</v>
      </c>
    </row>
    <row r="6617" spans="50:50">
      <c r="AX6617">
        <v>6736</v>
      </c>
    </row>
    <row r="6618" spans="50:50">
      <c r="AX6618">
        <v>6737</v>
      </c>
    </row>
    <row r="6619" spans="50:50">
      <c r="AX6619">
        <v>6738</v>
      </c>
    </row>
    <row r="6620" spans="50:50">
      <c r="AX6620">
        <v>6739</v>
      </c>
    </row>
    <row r="6621" spans="50:50">
      <c r="AX6621">
        <v>6740</v>
      </c>
    </row>
    <row r="6622" spans="50:50">
      <c r="AX6622">
        <v>6741</v>
      </c>
    </row>
    <row r="6623" spans="50:50">
      <c r="AX6623">
        <v>6742</v>
      </c>
    </row>
    <row r="6624" spans="50:50">
      <c r="AX6624">
        <v>6743</v>
      </c>
    </row>
    <row r="6625" spans="50:50">
      <c r="AX6625">
        <v>6744</v>
      </c>
    </row>
    <row r="6626" spans="50:50">
      <c r="AX6626">
        <v>6745</v>
      </c>
    </row>
    <row r="6627" spans="50:50">
      <c r="AX6627">
        <v>6746</v>
      </c>
    </row>
    <row r="6628" spans="50:50">
      <c r="AX6628">
        <v>6747</v>
      </c>
    </row>
    <row r="6629" spans="50:50">
      <c r="AX6629">
        <v>6748</v>
      </c>
    </row>
    <row r="6630" spans="50:50">
      <c r="AX6630">
        <v>6749</v>
      </c>
    </row>
    <row r="6631" spans="50:50">
      <c r="AX6631">
        <v>6750</v>
      </c>
    </row>
    <row r="6632" spans="50:50">
      <c r="AX6632">
        <v>6751</v>
      </c>
    </row>
    <row r="6633" spans="50:50">
      <c r="AX6633">
        <v>6752</v>
      </c>
    </row>
    <row r="6634" spans="50:50">
      <c r="AX6634">
        <v>6753</v>
      </c>
    </row>
    <row r="6635" spans="50:50">
      <c r="AX6635">
        <v>6754</v>
      </c>
    </row>
    <row r="6636" spans="50:50">
      <c r="AX6636">
        <v>6755</v>
      </c>
    </row>
    <row r="6637" spans="50:50">
      <c r="AX6637">
        <v>6756</v>
      </c>
    </row>
    <row r="6638" spans="50:50">
      <c r="AX6638">
        <v>6757</v>
      </c>
    </row>
    <row r="6639" spans="50:50">
      <c r="AX6639">
        <v>6758</v>
      </c>
    </row>
    <row r="6640" spans="50:50">
      <c r="AX6640">
        <v>6759</v>
      </c>
    </row>
    <row r="6641" spans="50:50">
      <c r="AX6641">
        <v>6760</v>
      </c>
    </row>
    <row r="6642" spans="50:50">
      <c r="AX6642">
        <v>6761</v>
      </c>
    </row>
    <row r="6643" spans="50:50">
      <c r="AX6643">
        <v>6762</v>
      </c>
    </row>
    <row r="6644" spans="50:50">
      <c r="AX6644">
        <v>6763</v>
      </c>
    </row>
    <row r="6645" spans="50:50">
      <c r="AX6645">
        <v>6764</v>
      </c>
    </row>
    <row r="6646" spans="50:50">
      <c r="AX6646">
        <v>6765</v>
      </c>
    </row>
    <row r="6647" spans="50:50">
      <c r="AX6647">
        <v>6766</v>
      </c>
    </row>
    <row r="6648" spans="50:50">
      <c r="AX6648">
        <v>6767</v>
      </c>
    </row>
    <row r="6649" spans="50:50">
      <c r="AX6649">
        <v>6768</v>
      </c>
    </row>
    <row r="6650" spans="50:50">
      <c r="AX6650">
        <v>6769</v>
      </c>
    </row>
    <row r="6651" spans="50:50">
      <c r="AX6651">
        <v>6770</v>
      </c>
    </row>
    <row r="6652" spans="50:50">
      <c r="AX6652">
        <v>6771</v>
      </c>
    </row>
    <row r="6653" spans="50:50">
      <c r="AX6653">
        <v>6772</v>
      </c>
    </row>
    <row r="6654" spans="50:50">
      <c r="AX6654">
        <v>6773</v>
      </c>
    </row>
    <row r="6655" spans="50:50">
      <c r="AX6655">
        <v>6774</v>
      </c>
    </row>
    <row r="6656" spans="50:50">
      <c r="AX6656">
        <v>6775</v>
      </c>
    </row>
    <row r="6657" spans="50:50">
      <c r="AX6657">
        <v>6776</v>
      </c>
    </row>
    <row r="6658" spans="50:50">
      <c r="AX6658">
        <v>6777</v>
      </c>
    </row>
    <row r="6659" spans="50:50">
      <c r="AX6659">
        <v>6778</v>
      </c>
    </row>
    <row r="6660" spans="50:50">
      <c r="AX6660">
        <v>6779</v>
      </c>
    </row>
    <row r="6661" spans="50:50">
      <c r="AX6661">
        <v>6780</v>
      </c>
    </row>
    <row r="6662" spans="50:50">
      <c r="AX6662">
        <v>6781</v>
      </c>
    </row>
    <row r="6663" spans="50:50">
      <c r="AX6663">
        <v>6782</v>
      </c>
    </row>
    <row r="6664" spans="50:50">
      <c r="AX6664">
        <v>6783</v>
      </c>
    </row>
    <row r="6665" spans="50:50">
      <c r="AX6665">
        <v>6784</v>
      </c>
    </row>
    <row r="6666" spans="50:50">
      <c r="AX6666">
        <v>6785</v>
      </c>
    </row>
    <row r="6667" spans="50:50">
      <c r="AX6667">
        <v>6786</v>
      </c>
    </row>
    <row r="6668" spans="50:50">
      <c r="AX6668">
        <v>6787</v>
      </c>
    </row>
    <row r="6669" spans="50:50">
      <c r="AX6669">
        <v>6788</v>
      </c>
    </row>
    <row r="6670" spans="50:50">
      <c r="AX6670">
        <v>6789</v>
      </c>
    </row>
    <row r="6671" spans="50:50">
      <c r="AX6671">
        <v>6790</v>
      </c>
    </row>
    <row r="6672" spans="50:50">
      <c r="AX6672">
        <v>6791</v>
      </c>
    </row>
    <row r="6673" spans="50:50">
      <c r="AX6673">
        <v>6792</v>
      </c>
    </row>
    <row r="6674" spans="50:50">
      <c r="AX6674">
        <v>6793</v>
      </c>
    </row>
    <row r="6675" spans="50:50">
      <c r="AX6675">
        <v>6794</v>
      </c>
    </row>
    <row r="6676" spans="50:50">
      <c r="AX6676">
        <v>6795</v>
      </c>
    </row>
    <row r="6677" spans="50:50">
      <c r="AX6677">
        <v>6796</v>
      </c>
    </row>
    <row r="6678" spans="50:50">
      <c r="AX6678">
        <v>6797</v>
      </c>
    </row>
    <row r="6679" spans="50:50">
      <c r="AX6679">
        <v>6798</v>
      </c>
    </row>
    <row r="6680" spans="50:50">
      <c r="AX6680">
        <v>6799</v>
      </c>
    </row>
    <row r="6681" spans="50:50">
      <c r="AX6681">
        <v>6800</v>
      </c>
    </row>
    <row r="6682" spans="50:50">
      <c r="AX6682">
        <v>6801</v>
      </c>
    </row>
    <row r="6683" spans="50:50">
      <c r="AX6683">
        <v>6802</v>
      </c>
    </row>
    <row r="6684" spans="50:50">
      <c r="AX6684">
        <v>6803</v>
      </c>
    </row>
    <row r="6685" spans="50:50">
      <c r="AX6685">
        <v>6804</v>
      </c>
    </row>
    <row r="6686" spans="50:50">
      <c r="AX6686">
        <v>6805</v>
      </c>
    </row>
    <row r="6687" spans="50:50">
      <c r="AX6687">
        <v>6806</v>
      </c>
    </row>
    <row r="6688" spans="50:50">
      <c r="AX6688">
        <v>6807</v>
      </c>
    </row>
    <row r="6689" spans="50:50">
      <c r="AX6689">
        <v>6808</v>
      </c>
    </row>
    <row r="6690" spans="50:50">
      <c r="AX6690">
        <v>6809</v>
      </c>
    </row>
    <row r="6691" spans="50:50">
      <c r="AX6691">
        <v>6810</v>
      </c>
    </row>
    <row r="6692" spans="50:50">
      <c r="AX6692">
        <v>6811</v>
      </c>
    </row>
    <row r="6693" spans="50:50">
      <c r="AX6693">
        <v>6812</v>
      </c>
    </row>
    <row r="6694" spans="50:50">
      <c r="AX6694">
        <v>6813</v>
      </c>
    </row>
    <row r="6695" spans="50:50">
      <c r="AX6695">
        <v>6814</v>
      </c>
    </row>
    <row r="6696" spans="50:50">
      <c r="AX6696">
        <v>6815</v>
      </c>
    </row>
    <row r="6697" spans="50:50">
      <c r="AX6697">
        <v>6816</v>
      </c>
    </row>
    <row r="6698" spans="50:50">
      <c r="AX6698">
        <v>6817</v>
      </c>
    </row>
    <row r="6699" spans="50:50">
      <c r="AX6699">
        <v>6818</v>
      </c>
    </row>
    <row r="6700" spans="50:50">
      <c r="AX6700">
        <v>6819</v>
      </c>
    </row>
    <row r="6701" spans="50:50">
      <c r="AX6701">
        <v>6820</v>
      </c>
    </row>
    <row r="6702" spans="50:50">
      <c r="AX6702">
        <v>6821</v>
      </c>
    </row>
    <row r="6703" spans="50:50">
      <c r="AX6703">
        <v>6822</v>
      </c>
    </row>
    <row r="6704" spans="50:50">
      <c r="AX6704">
        <v>6823</v>
      </c>
    </row>
    <row r="6705" spans="50:50">
      <c r="AX6705">
        <v>6824</v>
      </c>
    </row>
    <row r="6706" spans="50:50">
      <c r="AX6706">
        <v>6825</v>
      </c>
    </row>
    <row r="6707" spans="50:50">
      <c r="AX6707">
        <v>6826</v>
      </c>
    </row>
    <row r="6708" spans="50:50">
      <c r="AX6708">
        <v>6827</v>
      </c>
    </row>
    <row r="6709" spans="50:50">
      <c r="AX6709">
        <v>6828</v>
      </c>
    </row>
    <row r="6710" spans="50:50">
      <c r="AX6710">
        <v>6829</v>
      </c>
    </row>
    <row r="6711" spans="50:50">
      <c r="AX6711">
        <v>6830</v>
      </c>
    </row>
    <row r="6712" spans="50:50">
      <c r="AX6712">
        <v>6831</v>
      </c>
    </row>
    <row r="6713" spans="50:50">
      <c r="AX6713">
        <v>6832</v>
      </c>
    </row>
    <row r="6714" spans="50:50">
      <c r="AX6714">
        <v>6833</v>
      </c>
    </row>
    <row r="6715" spans="50:50">
      <c r="AX6715">
        <v>6834</v>
      </c>
    </row>
    <row r="6716" spans="50:50">
      <c r="AX6716">
        <v>6835</v>
      </c>
    </row>
    <row r="6717" spans="50:50">
      <c r="AX6717">
        <v>6836</v>
      </c>
    </row>
    <row r="6718" spans="50:50">
      <c r="AX6718">
        <v>6837</v>
      </c>
    </row>
    <row r="6719" spans="50:50">
      <c r="AX6719">
        <v>6838</v>
      </c>
    </row>
    <row r="6720" spans="50:50">
      <c r="AX6720">
        <v>6839</v>
      </c>
    </row>
    <row r="6721" spans="50:50">
      <c r="AX6721">
        <v>6840</v>
      </c>
    </row>
    <row r="6722" spans="50:50">
      <c r="AX6722">
        <v>6841</v>
      </c>
    </row>
    <row r="6723" spans="50:50">
      <c r="AX6723">
        <v>6842</v>
      </c>
    </row>
    <row r="6724" spans="50:50">
      <c r="AX6724">
        <v>6843</v>
      </c>
    </row>
    <row r="6725" spans="50:50">
      <c r="AX6725">
        <v>6844</v>
      </c>
    </row>
    <row r="6726" spans="50:50">
      <c r="AX6726">
        <v>6845</v>
      </c>
    </row>
    <row r="6727" spans="50:50">
      <c r="AX6727">
        <v>6846</v>
      </c>
    </row>
    <row r="6728" spans="50:50">
      <c r="AX6728">
        <v>6847</v>
      </c>
    </row>
    <row r="6729" spans="50:50">
      <c r="AX6729">
        <v>6848</v>
      </c>
    </row>
    <row r="6730" spans="50:50">
      <c r="AX6730">
        <v>6849</v>
      </c>
    </row>
    <row r="6731" spans="50:50">
      <c r="AX6731">
        <v>6850</v>
      </c>
    </row>
    <row r="6732" spans="50:50">
      <c r="AX6732">
        <v>6851</v>
      </c>
    </row>
    <row r="6733" spans="50:50">
      <c r="AX6733">
        <v>6852</v>
      </c>
    </row>
    <row r="6734" spans="50:50">
      <c r="AX6734">
        <v>6853</v>
      </c>
    </row>
    <row r="6735" spans="50:50">
      <c r="AX6735">
        <v>6854</v>
      </c>
    </row>
    <row r="6736" spans="50:50">
      <c r="AX6736">
        <v>6855</v>
      </c>
    </row>
    <row r="6737" spans="50:50">
      <c r="AX6737">
        <v>6856</v>
      </c>
    </row>
    <row r="6738" spans="50:50">
      <c r="AX6738">
        <v>6857</v>
      </c>
    </row>
    <row r="6739" spans="50:50">
      <c r="AX6739">
        <v>6858</v>
      </c>
    </row>
    <row r="6740" spans="50:50">
      <c r="AX6740">
        <v>6859</v>
      </c>
    </row>
    <row r="6741" spans="50:50">
      <c r="AX6741">
        <v>6860</v>
      </c>
    </row>
    <row r="6742" spans="50:50">
      <c r="AX6742">
        <v>6861</v>
      </c>
    </row>
    <row r="6743" spans="50:50">
      <c r="AX6743">
        <v>6862</v>
      </c>
    </row>
    <row r="6744" spans="50:50">
      <c r="AX6744">
        <v>6863</v>
      </c>
    </row>
    <row r="6745" spans="50:50">
      <c r="AX6745">
        <v>6864</v>
      </c>
    </row>
    <row r="6746" spans="50:50">
      <c r="AX6746">
        <v>6865</v>
      </c>
    </row>
    <row r="6747" spans="50:50">
      <c r="AX6747">
        <v>6866</v>
      </c>
    </row>
    <row r="6748" spans="50:50">
      <c r="AX6748">
        <v>6867</v>
      </c>
    </row>
    <row r="6749" spans="50:50">
      <c r="AX6749">
        <v>6868</v>
      </c>
    </row>
    <row r="6750" spans="50:50">
      <c r="AX6750">
        <v>6869</v>
      </c>
    </row>
    <row r="6751" spans="50:50">
      <c r="AX6751">
        <v>6870</v>
      </c>
    </row>
    <row r="6752" spans="50:50">
      <c r="AX6752">
        <v>6871</v>
      </c>
    </row>
    <row r="6753" spans="50:50">
      <c r="AX6753">
        <v>6872</v>
      </c>
    </row>
    <row r="6754" spans="50:50">
      <c r="AX6754">
        <v>6873</v>
      </c>
    </row>
    <row r="6755" spans="50:50">
      <c r="AX6755">
        <v>6874</v>
      </c>
    </row>
    <row r="6756" spans="50:50">
      <c r="AX6756">
        <v>6875</v>
      </c>
    </row>
    <row r="6757" spans="50:50">
      <c r="AX6757">
        <v>6876</v>
      </c>
    </row>
    <row r="6758" spans="50:50">
      <c r="AX6758">
        <v>6877</v>
      </c>
    </row>
    <row r="6759" spans="50:50">
      <c r="AX6759">
        <v>6878</v>
      </c>
    </row>
    <row r="6760" spans="50:50">
      <c r="AX6760">
        <v>6879</v>
      </c>
    </row>
    <row r="6761" spans="50:50">
      <c r="AX6761">
        <v>6880</v>
      </c>
    </row>
    <row r="6762" spans="50:50">
      <c r="AX6762">
        <v>6881</v>
      </c>
    </row>
    <row r="6763" spans="50:50">
      <c r="AX6763">
        <v>6882</v>
      </c>
    </row>
    <row r="6764" spans="50:50">
      <c r="AX6764">
        <v>6883</v>
      </c>
    </row>
    <row r="6765" spans="50:50">
      <c r="AX6765">
        <v>6884</v>
      </c>
    </row>
    <row r="6766" spans="50:50">
      <c r="AX6766">
        <v>6885</v>
      </c>
    </row>
    <row r="6767" spans="50:50">
      <c r="AX6767">
        <v>6886</v>
      </c>
    </row>
    <row r="6768" spans="50:50">
      <c r="AX6768">
        <v>6887</v>
      </c>
    </row>
    <row r="6769" spans="50:50">
      <c r="AX6769">
        <v>6888</v>
      </c>
    </row>
    <row r="6770" spans="50:50">
      <c r="AX6770">
        <v>6889</v>
      </c>
    </row>
    <row r="6771" spans="50:50">
      <c r="AX6771">
        <v>6890</v>
      </c>
    </row>
    <row r="6772" spans="50:50">
      <c r="AX6772">
        <v>6891</v>
      </c>
    </row>
    <row r="6773" spans="50:50">
      <c r="AX6773">
        <v>6892</v>
      </c>
    </row>
    <row r="6774" spans="50:50">
      <c r="AX6774">
        <v>6893</v>
      </c>
    </row>
    <row r="6775" spans="50:50">
      <c r="AX6775">
        <v>6894</v>
      </c>
    </row>
    <row r="6776" spans="50:50">
      <c r="AX6776">
        <v>6895</v>
      </c>
    </row>
    <row r="6777" spans="50:50">
      <c r="AX6777">
        <v>6896</v>
      </c>
    </row>
    <row r="6778" spans="50:50">
      <c r="AX6778">
        <v>6897</v>
      </c>
    </row>
    <row r="6779" spans="50:50">
      <c r="AX6779">
        <v>6898</v>
      </c>
    </row>
    <row r="6780" spans="50:50">
      <c r="AX6780">
        <v>6899</v>
      </c>
    </row>
    <row r="6781" spans="50:50">
      <c r="AX6781">
        <v>6900</v>
      </c>
    </row>
    <row r="6782" spans="50:50">
      <c r="AX6782">
        <v>6901</v>
      </c>
    </row>
    <row r="6783" spans="50:50">
      <c r="AX6783">
        <v>6902</v>
      </c>
    </row>
    <row r="6784" spans="50:50">
      <c r="AX6784">
        <v>6903</v>
      </c>
    </row>
    <row r="6785" spans="50:50">
      <c r="AX6785">
        <v>6904</v>
      </c>
    </row>
    <row r="6786" spans="50:50">
      <c r="AX6786">
        <v>6905</v>
      </c>
    </row>
    <row r="6787" spans="50:50">
      <c r="AX6787">
        <v>6906</v>
      </c>
    </row>
    <row r="6788" spans="50:50">
      <c r="AX6788">
        <v>6907</v>
      </c>
    </row>
    <row r="6789" spans="50:50">
      <c r="AX6789">
        <v>6908</v>
      </c>
    </row>
    <row r="6790" spans="50:50">
      <c r="AX6790">
        <v>6909</v>
      </c>
    </row>
    <row r="6791" spans="50:50">
      <c r="AX6791">
        <v>6910</v>
      </c>
    </row>
    <row r="6792" spans="50:50">
      <c r="AX6792">
        <v>6911</v>
      </c>
    </row>
    <row r="6793" spans="50:50">
      <c r="AX6793">
        <v>6912</v>
      </c>
    </row>
    <row r="6794" spans="50:50">
      <c r="AX6794">
        <v>6913</v>
      </c>
    </row>
    <row r="6795" spans="50:50">
      <c r="AX6795">
        <v>6914</v>
      </c>
    </row>
    <row r="6796" spans="50:50">
      <c r="AX6796">
        <v>6915</v>
      </c>
    </row>
    <row r="6797" spans="50:50">
      <c r="AX6797">
        <v>6916</v>
      </c>
    </row>
    <row r="6798" spans="50:50">
      <c r="AX6798">
        <v>6917</v>
      </c>
    </row>
    <row r="6799" spans="50:50">
      <c r="AX6799">
        <v>6918</v>
      </c>
    </row>
    <row r="6800" spans="50:50">
      <c r="AX6800">
        <v>6919</v>
      </c>
    </row>
    <row r="6801" spans="50:50">
      <c r="AX6801">
        <v>6920</v>
      </c>
    </row>
    <row r="6802" spans="50:50">
      <c r="AX6802">
        <v>6921</v>
      </c>
    </row>
    <row r="6803" spans="50:50">
      <c r="AX6803">
        <v>6922</v>
      </c>
    </row>
    <row r="6804" spans="50:50">
      <c r="AX6804">
        <v>6923</v>
      </c>
    </row>
    <row r="6805" spans="50:50">
      <c r="AX6805">
        <v>6924</v>
      </c>
    </row>
    <row r="6806" spans="50:50">
      <c r="AX6806">
        <v>6925</v>
      </c>
    </row>
    <row r="6807" spans="50:50">
      <c r="AX6807">
        <v>6926</v>
      </c>
    </row>
    <row r="6808" spans="50:50">
      <c r="AX6808">
        <v>6927</v>
      </c>
    </row>
    <row r="6809" spans="50:50">
      <c r="AX6809">
        <v>6928</v>
      </c>
    </row>
    <row r="6810" spans="50:50">
      <c r="AX6810">
        <v>6929</v>
      </c>
    </row>
    <row r="6811" spans="50:50">
      <c r="AX6811">
        <v>6930</v>
      </c>
    </row>
    <row r="6812" spans="50:50">
      <c r="AX6812">
        <v>6931</v>
      </c>
    </row>
    <row r="6813" spans="50:50">
      <c r="AX6813">
        <v>6932</v>
      </c>
    </row>
    <row r="6814" spans="50:50">
      <c r="AX6814">
        <v>6933</v>
      </c>
    </row>
    <row r="6815" spans="50:50">
      <c r="AX6815">
        <v>6934</v>
      </c>
    </row>
    <row r="6816" spans="50:50">
      <c r="AX6816">
        <v>6935</v>
      </c>
    </row>
    <row r="6817" spans="50:50">
      <c r="AX6817">
        <v>6936</v>
      </c>
    </row>
    <row r="6818" spans="50:50">
      <c r="AX6818">
        <v>6937</v>
      </c>
    </row>
    <row r="6819" spans="50:50">
      <c r="AX6819">
        <v>6938</v>
      </c>
    </row>
    <row r="6820" spans="50:50">
      <c r="AX6820">
        <v>6939</v>
      </c>
    </row>
    <row r="6821" spans="50:50">
      <c r="AX6821">
        <v>6940</v>
      </c>
    </row>
    <row r="6822" spans="50:50">
      <c r="AX6822">
        <v>6941</v>
      </c>
    </row>
    <row r="6823" spans="50:50">
      <c r="AX6823">
        <v>6942</v>
      </c>
    </row>
    <row r="6824" spans="50:50">
      <c r="AX6824">
        <v>6943</v>
      </c>
    </row>
    <row r="6825" spans="50:50">
      <c r="AX6825">
        <v>6944</v>
      </c>
    </row>
    <row r="6826" spans="50:50">
      <c r="AX6826">
        <v>6945</v>
      </c>
    </row>
    <row r="6827" spans="50:50">
      <c r="AX6827">
        <v>6946</v>
      </c>
    </row>
    <row r="6828" spans="50:50">
      <c r="AX6828">
        <v>6947</v>
      </c>
    </row>
    <row r="6829" spans="50:50">
      <c r="AX6829">
        <v>6948</v>
      </c>
    </row>
    <row r="6830" spans="50:50">
      <c r="AX6830">
        <v>6949</v>
      </c>
    </row>
    <row r="6831" spans="50:50">
      <c r="AX6831">
        <v>6950</v>
      </c>
    </row>
    <row r="6832" spans="50:50">
      <c r="AX6832">
        <v>6951</v>
      </c>
    </row>
    <row r="6833" spans="50:50">
      <c r="AX6833">
        <v>6952</v>
      </c>
    </row>
    <row r="6834" spans="50:50">
      <c r="AX6834">
        <v>6953</v>
      </c>
    </row>
    <row r="6835" spans="50:50">
      <c r="AX6835">
        <v>6954</v>
      </c>
    </row>
    <row r="6836" spans="50:50">
      <c r="AX6836">
        <v>6955</v>
      </c>
    </row>
    <row r="6837" spans="50:50">
      <c r="AX6837">
        <v>6956</v>
      </c>
    </row>
    <row r="6838" spans="50:50">
      <c r="AX6838">
        <v>6957</v>
      </c>
    </row>
    <row r="6839" spans="50:50">
      <c r="AX6839">
        <v>6958</v>
      </c>
    </row>
    <row r="6840" spans="50:50">
      <c r="AX6840">
        <v>6959</v>
      </c>
    </row>
    <row r="6841" spans="50:50">
      <c r="AX6841">
        <v>6960</v>
      </c>
    </row>
    <row r="6842" spans="50:50">
      <c r="AX6842">
        <v>6961</v>
      </c>
    </row>
    <row r="6843" spans="50:50">
      <c r="AX6843">
        <v>6962</v>
      </c>
    </row>
    <row r="6844" spans="50:50">
      <c r="AX6844">
        <v>6963</v>
      </c>
    </row>
    <row r="6845" spans="50:50">
      <c r="AX6845">
        <v>6964</v>
      </c>
    </row>
    <row r="6846" spans="50:50">
      <c r="AX6846">
        <v>6965</v>
      </c>
    </row>
    <row r="6847" spans="50:50">
      <c r="AX6847">
        <v>6966</v>
      </c>
    </row>
    <row r="6848" spans="50:50">
      <c r="AX6848">
        <v>6967</v>
      </c>
    </row>
    <row r="6849" spans="50:50">
      <c r="AX6849">
        <v>6968</v>
      </c>
    </row>
    <row r="6850" spans="50:50">
      <c r="AX6850">
        <v>6969</v>
      </c>
    </row>
    <row r="6851" spans="50:50">
      <c r="AX6851">
        <v>6970</v>
      </c>
    </row>
    <row r="6852" spans="50:50">
      <c r="AX6852">
        <v>6971</v>
      </c>
    </row>
    <row r="6853" spans="50:50">
      <c r="AX6853">
        <v>6972</v>
      </c>
    </row>
    <row r="6854" spans="50:50">
      <c r="AX6854">
        <v>6973</v>
      </c>
    </row>
    <row r="6855" spans="50:50">
      <c r="AX6855">
        <v>6974</v>
      </c>
    </row>
    <row r="6856" spans="50:50">
      <c r="AX6856">
        <v>6975</v>
      </c>
    </row>
    <row r="6857" spans="50:50">
      <c r="AX6857">
        <v>6976</v>
      </c>
    </row>
    <row r="6858" spans="50:50">
      <c r="AX6858">
        <v>6977</v>
      </c>
    </row>
    <row r="6859" spans="50:50">
      <c r="AX6859">
        <v>6978</v>
      </c>
    </row>
    <row r="6860" spans="50:50">
      <c r="AX6860">
        <v>6979</v>
      </c>
    </row>
    <row r="6861" spans="50:50">
      <c r="AX6861">
        <v>6980</v>
      </c>
    </row>
    <row r="6862" spans="50:50">
      <c r="AX6862">
        <v>6981</v>
      </c>
    </row>
    <row r="6863" spans="50:50">
      <c r="AX6863">
        <v>6982</v>
      </c>
    </row>
    <row r="6864" spans="50:50">
      <c r="AX6864">
        <v>6983</v>
      </c>
    </row>
    <row r="6865" spans="50:50">
      <c r="AX6865">
        <v>6984</v>
      </c>
    </row>
    <row r="6866" spans="50:50">
      <c r="AX6866">
        <v>6985</v>
      </c>
    </row>
    <row r="6867" spans="50:50">
      <c r="AX6867">
        <v>6986</v>
      </c>
    </row>
    <row r="6868" spans="50:50">
      <c r="AX6868">
        <v>6987</v>
      </c>
    </row>
    <row r="6869" spans="50:50">
      <c r="AX6869">
        <v>6988</v>
      </c>
    </row>
    <row r="6870" spans="50:50">
      <c r="AX6870">
        <v>6989</v>
      </c>
    </row>
    <row r="6871" spans="50:50">
      <c r="AX6871">
        <v>6990</v>
      </c>
    </row>
    <row r="6872" spans="50:50">
      <c r="AX6872">
        <v>6991</v>
      </c>
    </row>
    <row r="6873" spans="50:50">
      <c r="AX6873">
        <v>6992</v>
      </c>
    </row>
    <row r="6874" spans="50:50">
      <c r="AX6874">
        <v>6993</v>
      </c>
    </row>
    <row r="6875" spans="50:50">
      <c r="AX6875">
        <v>6994</v>
      </c>
    </row>
    <row r="6876" spans="50:50">
      <c r="AX6876">
        <v>6995</v>
      </c>
    </row>
    <row r="6877" spans="50:50">
      <c r="AX6877">
        <v>6996</v>
      </c>
    </row>
    <row r="6878" spans="50:50">
      <c r="AX6878">
        <v>6997</v>
      </c>
    </row>
    <row r="6879" spans="50:50">
      <c r="AX6879">
        <v>6998</v>
      </c>
    </row>
    <row r="6880" spans="50:50">
      <c r="AX6880">
        <v>6999</v>
      </c>
    </row>
    <row r="6881" spans="50:50">
      <c r="AX6881">
        <v>7000</v>
      </c>
    </row>
    <row r="6882" spans="50:50">
      <c r="AX6882">
        <v>7001</v>
      </c>
    </row>
    <row r="6883" spans="50:50">
      <c r="AX6883">
        <v>7002</v>
      </c>
    </row>
    <row r="6884" spans="50:50">
      <c r="AX6884">
        <v>7003</v>
      </c>
    </row>
    <row r="6885" spans="50:50">
      <c r="AX6885">
        <v>7004</v>
      </c>
    </row>
    <row r="6886" spans="50:50">
      <c r="AX6886">
        <v>7005</v>
      </c>
    </row>
    <row r="6887" spans="50:50">
      <c r="AX6887">
        <v>7006</v>
      </c>
    </row>
    <row r="6888" spans="50:50">
      <c r="AX6888">
        <v>7007</v>
      </c>
    </row>
    <row r="6889" spans="50:50">
      <c r="AX6889">
        <v>7008</v>
      </c>
    </row>
    <row r="6890" spans="50:50">
      <c r="AX6890">
        <v>7009</v>
      </c>
    </row>
    <row r="6891" spans="50:50">
      <c r="AX6891">
        <v>7010</v>
      </c>
    </row>
    <row r="6892" spans="50:50">
      <c r="AX6892">
        <v>7011</v>
      </c>
    </row>
    <row r="6893" spans="50:50">
      <c r="AX6893">
        <v>7012</v>
      </c>
    </row>
    <row r="6894" spans="50:50">
      <c r="AX6894">
        <v>7013</v>
      </c>
    </row>
    <row r="6895" spans="50:50">
      <c r="AX6895">
        <v>7014</v>
      </c>
    </row>
    <row r="6896" spans="50:50">
      <c r="AX6896">
        <v>7015</v>
      </c>
    </row>
    <row r="6897" spans="50:50">
      <c r="AX6897">
        <v>7016</v>
      </c>
    </row>
    <row r="6898" spans="50:50">
      <c r="AX6898">
        <v>7017</v>
      </c>
    </row>
    <row r="6899" spans="50:50">
      <c r="AX6899">
        <v>7018</v>
      </c>
    </row>
    <row r="6900" spans="50:50">
      <c r="AX6900">
        <v>7019</v>
      </c>
    </row>
    <row r="6901" spans="50:50">
      <c r="AX6901">
        <v>7020</v>
      </c>
    </row>
    <row r="6902" spans="50:50">
      <c r="AX6902">
        <v>7021</v>
      </c>
    </row>
    <row r="6903" spans="50:50">
      <c r="AX6903">
        <v>7022</v>
      </c>
    </row>
    <row r="6904" spans="50:50">
      <c r="AX6904">
        <v>7023</v>
      </c>
    </row>
    <row r="6905" spans="50:50">
      <c r="AX6905">
        <v>7024</v>
      </c>
    </row>
    <row r="6906" spans="50:50">
      <c r="AX6906">
        <v>7025</v>
      </c>
    </row>
    <row r="6907" spans="50:50">
      <c r="AX6907">
        <v>7026</v>
      </c>
    </row>
    <row r="6908" spans="50:50">
      <c r="AX6908">
        <v>7027</v>
      </c>
    </row>
    <row r="6909" spans="50:50">
      <c r="AX6909">
        <v>7028</v>
      </c>
    </row>
    <row r="6910" spans="50:50">
      <c r="AX6910">
        <v>7029</v>
      </c>
    </row>
    <row r="6911" spans="50:50">
      <c r="AX6911">
        <v>7030</v>
      </c>
    </row>
    <row r="6912" spans="50:50">
      <c r="AX6912">
        <v>7031</v>
      </c>
    </row>
    <row r="6913" spans="50:50">
      <c r="AX6913">
        <v>7032</v>
      </c>
    </row>
    <row r="6914" spans="50:50">
      <c r="AX6914">
        <v>7033</v>
      </c>
    </row>
    <row r="6915" spans="50:50">
      <c r="AX6915">
        <v>7034</v>
      </c>
    </row>
    <row r="6916" spans="50:50">
      <c r="AX6916">
        <v>7035</v>
      </c>
    </row>
    <row r="6917" spans="50:50">
      <c r="AX6917">
        <v>7036</v>
      </c>
    </row>
    <row r="6918" spans="50:50">
      <c r="AX6918">
        <v>7037</v>
      </c>
    </row>
    <row r="6919" spans="50:50">
      <c r="AX6919">
        <v>7038</v>
      </c>
    </row>
    <row r="6920" spans="50:50">
      <c r="AX6920">
        <v>7039</v>
      </c>
    </row>
    <row r="6921" spans="50:50">
      <c r="AX6921">
        <v>7040</v>
      </c>
    </row>
    <row r="6922" spans="50:50">
      <c r="AX6922">
        <v>7041</v>
      </c>
    </row>
    <row r="6923" spans="50:50">
      <c r="AX6923">
        <v>7042</v>
      </c>
    </row>
    <row r="6924" spans="50:50">
      <c r="AX6924">
        <v>7043</v>
      </c>
    </row>
    <row r="6925" spans="50:50">
      <c r="AX6925">
        <v>7044</v>
      </c>
    </row>
    <row r="6926" spans="50:50">
      <c r="AX6926">
        <v>7045</v>
      </c>
    </row>
    <row r="6927" spans="50:50">
      <c r="AX6927">
        <v>7046</v>
      </c>
    </row>
    <row r="6928" spans="50:50">
      <c r="AX6928">
        <v>7047</v>
      </c>
    </row>
    <row r="6929" spans="50:50">
      <c r="AX6929">
        <v>7048</v>
      </c>
    </row>
    <row r="6930" spans="50:50">
      <c r="AX6930">
        <v>7049</v>
      </c>
    </row>
    <row r="6931" spans="50:50">
      <c r="AX6931">
        <v>7050</v>
      </c>
    </row>
    <row r="6932" spans="50:50">
      <c r="AX6932">
        <v>7051</v>
      </c>
    </row>
    <row r="6933" spans="50:50">
      <c r="AX6933">
        <v>7052</v>
      </c>
    </row>
    <row r="6934" spans="50:50">
      <c r="AX6934">
        <v>7053</v>
      </c>
    </row>
    <row r="6935" spans="50:50">
      <c r="AX6935">
        <v>7054</v>
      </c>
    </row>
    <row r="6936" spans="50:50">
      <c r="AX6936">
        <v>7055</v>
      </c>
    </row>
    <row r="6937" spans="50:50">
      <c r="AX6937">
        <v>7056</v>
      </c>
    </row>
    <row r="6938" spans="50:50">
      <c r="AX6938">
        <v>7057</v>
      </c>
    </row>
    <row r="6939" spans="50:50">
      <c r="AX6939">
        <v>7058</v>
      </c>
    </row>
    <row r="6940" spans="50:50">
      <c r="AX6940">
        <v>7059</v>
      </c>
    </row>
    <row r="6941" spans="50:50">
      <c r="AX6941">
        <v>7060</v>
      </c>
    </row>
    <row r="6942" spans="50:50">
      <c r="AX6942">
        <v>7061</v>
      </c>
    </row>
    <row r="6943" spans="50:50">
      <c r="AX6943">
        <v>7062</v>
      </c>
    </row>
    <row r="6944" spans="50:50">
      <c r="AX6944">
        <v>7063</v>
      </c>
    </row>
    <row r="6945" spans="50:50">
      <c r="AX6945">
        <v>7064</v>
      </c>
    </row>
    <row r="6946" spans="50:50">
      <c r="AX6946">
        <v>7065</v>
      </c>
    </row>
    <row r="6947" spans="50:50">
      <c r="AX6947">
        <v>7066</v>
      </c>
    </row>
    <row r="6948" spans="50:50">
      <c r="AX6948">
        <v>7067</v>
      </c>
    </row>
    <row r="6949" spans="50:50">
      <c r="AX6949">
        <v>7068</v>
      </c>
    </row>
    <row r="6950" spans="50:50">
      <c r="AX6950">
        <v>7069</v>
      </c>
    </row>
    <row r="6951" spans="50:50">
      <c r="AX6951">
        <v>7070</v>
      </c>
    </row>
    <row r="6952" spans="50:50">
      <c r="AX6952">
        <v>7071</v>
      </c>
    </row>
    <row r="6953" spans="50:50">
      <c r="AX6953">
        <v>7072</v>
      </c>
    </row>
    <row r="6954" spans="50:50">
      <c r="AX6954">
        <v>7073</v>
      </c>
    </row>
    <row r="6955" spans="50:50">
      <c r="AX6955">
        <v>7074</v>
      </c>
    </row>
    <row r="6956" spans="50:50">
      <c r="AX6956">
        <v>7075</v>
      </c>
    </row>
    <row r="6957" spans="50:50">
      <c r="AX6957">
        <v>7076</v>
      </c>
    </row>
    <row r="6958" spans="50:50">
      <c r="AX6958">
        <v>7077</v>
      </c>
    </row>
    <row r="6959" spans="50:50">
      <c r="AX6959">
        <v>7078</v>
      </c>
    </row>
    <row r="6960" spans="50:50">
      <c r="AX6960">
        <v>7079</v>
      </c>
    </row>
    <row r="6961" spans="50:50">
      <c r="AX6961">
        <v>7080</v>
      </c>
    </row>
    <row r="6962" spans="50:50">
      <c r="AX6962">
        <v>7081</v>
      </c>
    </row>
    <row r="6963" spans="50:50">
      <c r="AX6963">
        <v>7082</v>
      </c>
    </row>
    <row r="6964" spans="50:50">
      <c r="AX6964">
        <v>7083</v>
      </c>
    </row>
    <row r="6965" spans="50:50">
      <c r="AX6965">
        <v>7084</v>
      </c>
    </row>
    <row r="6966" spans="50:50">
      <c r="AX6966">
        <v>7085</v>
      </c>
    </row>
    <row r="6967" spans="50:50">
      <c r="AX6967">
        <v>7086</v>
      </c>
    </row>
    <row r="6968" spans="50:50">
      <c r="AX6968">
        <v>7087</v>
      </c>
    </row>
    <row r="6969" spans="50:50">
      <c r="AX6969">
        <v>7088</v>
      </c>
    </row>
    <row r="6970" spans="50:50">
      <c r="AX6970">
        <v>7089</v>
      </c>
    </row>
    <row r="6971" spans="50:50">
      <c r="AX6971">
        <v>7090</v>
      </c>
    </row>
    <row r="6972" spans="50:50">
      <c r="AX6972">
        <v>7091</v>
      </c>
    </row>
    <row r="6973" spans="50:50">
      <c r="AX6973">
        <v>7092</v>
      </c>
    </row>
    <row r="6974" spans="50:50">
      <c r="AX6974">
        <v>7093</v>
      </c>
    </row>
    <row r="6975" spans="50:50">
      <c r="AX6975">
        <v>7094</v>
      </c>
    </row>
    <row r="6976" spans="50:50">
      <c r="AX6976">
        <v>7095</v>
      </c>
    </row>
    <row r="6977" spans="50:50">
      <c r="AX6977">
        <v>7096</v>
      </c>
    </row>
    <row r="6978" spans="50:50">
      <c r="AX6978">
        <v>7097</v>
      </c>
    </row>
    <row r="6979" spans="50:50">
      <c r="AX6979">
        <v>7098</v>
      </c>
    </row>
    <row r="6980" spans="50:50">
      <c r="AX6980">
        <v>7099</v>
      </c>
    </row>
    <row r="6981" spans="50:50">
      <c r="AX6981">
        <v>7100</v>
      </c>
    </row>
    <row r="6982" spans="50:50">
      <c r="AX6982">
        <v>7101</v>
      </c>
    </row>
    <row r="6983" spans="50:50">
      <c r="AX6983">
        <v>7102</v>
      </c>
    </row>
    <row r="6984" spans="50:50">
      <c r="AX6984">
        <v>7103</v>
      </c>
    </row>
    <row r="6985" spans="50:50">
      <c r="AX6985">
        <v>7104</v>
      </c>
    </row>
    <row r="6986" spans="50:50">
      <c r="AX6986">
        <v>7105</v>
      </c>
    </row>
    <row r="6987" spans="50:50">
      <c r="AX6987">
        <v>7106</v>
      </c>
    </row>
    <row r="6988" spans="50:50">
      <c r="AX6988">
        <v>7107</v>
      </c>
    </row>
    <row r="6989" spans="50:50">
      <c r="AX6989">
        <v>7108</v>
      </c>
    </row>
    <row r="6990" spans="50:50">
      <c r="AX6990">
        <v>7109</v>
      </c>
    </row>
    <row r="6991" spans="50:50">
      <c r="AX6991">
        <v>7110</v>
      </c>
    </row>
    <row r="6992" spans="50:50">
      <c r="AX6992">
        <v>7111</v>
      </c>
    </row>
    <row r="6993" spans="50:50">
      <c r="AX6993">
        <v>7112</v>
      </c>
    </row>
    <row r="6994" spans="50:50">
      <c r="AX6994">
        <v>7113</v>
      </c>
    </row>
    <row r="6995" spans="50:50">
      <c r="AX6995">
        <v>7114</v>
      </c>
    </row>
    <row r="6996" spans="50:50">
      <c r="AX6996">
        <v>7115</v>
      </c>
    </row>
    <row r="6997" spans="50:50">
      <c r="AX6997">
        <v>7116</v>
      </c>
    </row>
    <row r="6998" spans="50:50">
      <c r="AX6998">
        <v>7117</v>
      </c>
    </row>
    <row r="6999" spans="50:50">
      <c r="AX6999">
        <v>7118</v>
      </c>
    </row>
    <row r="7000" spans="50:50">
      <c r="AX7000">
        <v>7119</v>
      </c>
    </row>
    <row r="7001" spans="50:50">
      <c r="AX7001">
        <v>7120</v>
      </c>
    </row>
    <row r="7002" spans="50:50">
      <c r="AX7002">
        <v>7121</v>
      </c>
    </row>
    <row r="7003" spans="50:50">
      <c r="AX7003">
        <v>7122</v>
      </c>
    </row>
    <row r="7004" spans="50:50">
      <c r="AX7004">
        <v>7123</v>
      </c>
    </row>
    <row r="7005" spans="50:50">
      <c r="AX7005">
        <v>7124</v>
      </c>
    </row>
    <row r="7006" spans="50:50">
      <c r="AX7006">
        <v>7125</v>
      </c>
    </row>
    <row r="7007" spans="50:50">
      <c r="AX7007">
        <v>7126</v>
      </c>
    </row>
    <row r="7008" spans="50:50">
      <c r="AX7008">
        <v>7127</v>
      </c>
    </row>
    <row r="7009" spans="50:50">
      <c r="AX7009">
        <v>7128</v>
      </c>
    </row>
    <row r="7010" spans="50:50">
      <c r="AX7010">
        <v>7129</v>
      </c>
    </row>
    <row r="7011" spans="50:50">
      <c r="AX7011">
        <v>7130</v>
      </c>
    </row>
    <row r="7012" spans="50:50">
      <c r="AX7012">
        <v>7131</v>
      </c>
    </row>
    <row r="7013" spans="50:50">
      <c r="AX7013">
        <v>7132</v>
      </c>
    </row>
    <row r="7014" spans="50:50">
      <c r="AX7014">
        <v>7133</v>
      </c>
    </row>
    <row r="7015" spans="50:50">
      <c r="AX7015">
        <v>7134</v>
      </c>
    </row>
    <row r="7016" spans="50:50">
      <c r="AX7016">
        <v>7135</v>
      </c>
    </row>
    <row r="7017" spans="50:50">
      <c r="AX7017">
        <v>7136</v>
      </c>
    </row>
    <row r="7018" spans="50:50">
      <c r="AX7018">
        <v>7137</v>
      </c>
    </row>
    <row r="7019" spans="50:50">
      <c r="AX7019">
        <v>7138</v>
      </c>
    </row>
    <row r="7020" spans="50:50">
      <c r="AX7020">
        <v>7139</v>
      </c>
    </row>
    <row r="7021" spans="50:50">
      <c r="AX7021">
        <v>7140</v>
      </c>
    </row>
    <row r="7022" spans="50:50">
      <c r="AX7022">
        <v>7141</v>
      </c>
    </row>
    <row r="7023" spans="50:50">
      <c r="AX7023">
        <v>7142</v>
      </c>
    </row>
    <row r="7024" spans="50:50">
      <c r="AX7024">
        <v>7143</v>
      </c>
    </row>
    <row r="7025" spans="50:50">
      <c r="AX7025">
        <v>7144</v>
      </c>
    </row>
    <row r="7026" spans="50:50">
      <c r="AX7026">
        <v>7145</v>
      </c>
    </row>
    <row r="7027" spans="50:50">
      <c r="AX7027">
        <v>7146</v>
      </c>
    </row>
    <row r="7028" spans="50:50">
      <c r="AX7028">
        <v>7147</v>
      </c>
    </row>
    <row r="7029" spans="50:50">
      <c r="AX7029">
        <v>7148</v>
      </c>
    </row>
    <row r="7030" spans="50:50">
      <c r="AX7030">
        <v>7149</v>
      </c>
    </row>
    <row r="7031" spans="50:50">
      <c r="AX7031">
        <v>7150</v>
      </c>
    </row>
    <row r="7032" spans="50:50">
      <c r="AX7032">
        <v>7151</v>
      </c>
    </row>
    <row r="7033" spans="50:50">
      <c r="AX7033">
        <v>7152</v>
      </c>
    </row>
    <row r="7034" spans="50:50">
      <c r="AX7034">
        <v>7153</v>
      </c>
    </row>
    <row r="7035" spans="50:50">
      <c r="AX7035">
        <v>7154</v>
      </c>
    </row>
    <row r="7036" spans="50:50">
      <c r="AX7036">
        <v>7155</v>
      </c>
    </row>
    <row r="7037" spans="50:50">
      <c r="AX7037">
        <v>7156</v>
      </c>
    </row>
    <row r="7038" spans="50:50">
      <c r="AX7038">
        <v>7157</v>
      </c>
    </row>
    <row r="7039" spans="50:50">
      <c r="AX7039">
        <v>7158</v>
      </c>
    </row>
    <row r="7040" spans="50:50">
      <c r="AX7040">
        <v>7159</v>
      </c>
    </row>
    <row r="7041" spans="50:50">
      <c r="AX7041">
        <v>7160</v>
      </c>
    </row>
    <row r="7042" spans="50:50">
      <c r="AX7042">
        <v>7161</v>
      </c>
    </row>
    <row r="7043" spans="50:50">
      <c r="AX7043">
        <v>7162</v>
      </c>
    </row>
    <row r="7044" spans="50:50">
      <c r="AX7044">
        <v>7163</v>
      </c>
    </row>
    <row r="7045" spans="50:50">
      <c r="AX7045">
        <v>7164</v>
      </c>
    </row>
    <row r="7046" spans="50:50">
      <c r="AX7046">
        <v>7165</v>
      </c>
    </row>
    <row r="7047" spans="50:50">
      <c r="AX7047">
        <v>7166</v>
      </c>
    </row>
    <row r="7048" spans="50:50">
      <c r="AX7048">
        <v>7167</v>
      </c>
    </row>
    <row r="7049" spans="50:50">
      <c r="AX7049">
        <v>7168</v>
      </c>
    </row>
    <row r="7050" spans="50:50">
      <c r="AX7050">
        <v>7169</v>
      </c>
    </row>
    <row r="7051" spans="50:50">
      <c r="AX7051">
        <v>7170</v>
      </c>
    </row>
    <row r="7052" spans="50:50">
      <c r="AX7052">
        <v>7171</v>
      </c>
    </row>
    <row r="7053" spans="50:50">
      <c r="AX7053">
        <v>7172</v>
      </c>
    </row>
    <row r="7054" spans="50:50">
      <c r="AX7054">
        <v>7173</v>
      </c>
    </row>
    <row r="7055" spans="50:50">
      <c r="AX7055">
        <v>7174</v>
      </c>
    </row>
    <row r="7056" spans="50:50">
      <c r="AX7056">
        <v>7175</v>
      </c>
    </row>
    <row r="7057" spans="50:50">
      <c r="AX7057">
        <v>7176</v>
      </c>
    </row>
    <row r="7058" spans="50:50">
      <c r="AX7058">
        <v>7177</v>
      </c>
    </row>
    <row r="7059" spans="50:50">
      <c r="AX7059">
        <v>7178</v>
      </c>
    </row>
    <row r="7060" spans="50:50">
      <c r="AX7060">
        <v>7179</v>
      </c>
    </row>
    <row r="7061" spans="50:50">
      <c r="AX7061">
        <v>7180</v>
      </c>
    </row>
    <row r="7062" spans="50:50">
      <c r="AX7062">
        <v>7181</v>
      </c>
    </row>
    <row r="7063" spans="50:50">
      <c r="AX7063">
        <v>7182</v>
      </c>
    </row>
    <row r="7064" spans="50:50">
      <c r="AX7064">
        <v>7183</v>
      </c>
    </row>
    <row r="7065" spans="50:50">
      <c r="AX7065">
        <v>7184</v>
      </c>
    </row>
    <row r="7066" spans="50:50">
      <c r="AX7066">
        <v>7185</v>
      </c>
    </row>
    <row r="7067" spans="50:50">
      <c r="AX7067">
        <v>7186</v>
      </c>
    </row>
    <row r="7068" spans="50:50">
      <c r="AX7068">
        <v>7187</v>
      </c>
    </row>
    <row r="7069" spans="50:50">
      <c r="AX7069">
        <v>7188</v>
      </c>
    </row>
    <row r="7070" spans="50:50">
      <c r="AX7070">
        <v>7189</v>
      </c>
    </row>
    <row r="7071" spans="50:50">
      <c r="AX7071">
        <v>7190</v>
      </c>
    </row>
    <row r="7072" spans="50:50">
      <c r="AX7072">
        <v>7191</v>
      </c>
    </row>
    <row r="7073" spans="50:50">
      <c r="AX7073">
        <v>7192</v>
      </c>
    </row>
    <row r="7074" spans="50:50">
      <c r="AX7074">
        <v>7193</v>
      </c>
    </row>
    <row r="7075" spans="50:50">
      <c r="AX7075">
        <v>7194</v>
      </c>
    </row>
    <row r="7076" spans="50:50">
      <c r="AX7076">
        <v>7195</v>
      </c>
    </row>
    <row r="7077" spans="50:50">
      <c r="AX7077">
        <v>7196</v>
      </c>
    </row>
    <row r="7078" spans="50:50">
      <c r="AX7078">
        <v>7197</v>
      </c>
    </row>
    <row r="7079" spans="50:50">
      <c r="AX7079">
        <v>7198</v>
      </c>
    </row>
    <row r="7080" spans="50:50">
      <c r="AX7080">
        <v>7199</v>
      </c>
    </row>
    <row r="7081" spans="50:50">
      <c r="AX7081">
        <v>7200</v>
      </c>
    </row>
    <row r="7082" spans="50:50">
      <c r="AX7082">
        <v>7201</v>
      </c>
    </row>
    <row r="7083" spans="50:50">
      <c r="AX7083">
        <v>7202</v>
      </c>
    </row>
    <row r="7084" spans="50:50">
      <c r="AX7084">
        <v>7203</v>
      </c>
    </row>
    <row r="7085" spans="50:50">
      <c r="AX7085">
        <v>7204</v>
      </c>
    </row>
    <row r="7086" spans="50:50">
      <c r="AX7086">
        <v>7205</v>
      </c>
    </row>
    <row r="7087" spans="50:50">
      <c r="AX7087">
        <v>7206</v>
      </c>
    </row>
    <row r="7088" spans="50:50">
      <c r="AX7088">
        <v>7207</v>
      </c>
    </row>
    <row r="7089" spans="50:50">
      <c r="AX7089">
        <v>7208</v>
      </c>
    </row>
    <row r="7090" spans="50:50">
      <c r="AX7090">
        <v>7209</v>
      </c>
    </row>
    <row r="7091" spans="50:50">
      <c r="AX7091">
        <v>7210</v>
      </c>
    </row>
    <row r="7092" spans="50:50">
      <c r="AX7092">
        <v>7211</v>
      </c>
    </row>
    <row r="7093" spans="50:50">
      <c r="AX7093">
        <v>7212</v>
      </c>
    </row>
    <row r="7094" spans="50:50">
      <c r="AX7094">
        <v>7213</v>
      </c>
    </row>
    <row r="7095" spans="50:50">
      <c r="AX7095">
        <v>7214</v>
      </c>
    </row>
    <row r="7096" spans="50:50">
      <c r="AX7096">
        <v>7215</v>
      </c>
    </row>
    <row r="7097" spans="50:50">
      <c r="AX7097">
        <v>7216</v>
      </c>
    </row>
    <row r="7098" spans="50:50">
      <c r="AX7098">
        <v>7217</v>
      </c>
    </row>
    <row r="7099" spans="50:50">
      <c r="AX7099">
        <v>7218</v>
      </c>
    </row>
    <row r="7100" spans="50:50">
      <c r="AX7100">
        <v>7219</v>
      </c>
    </row>
    <row r="7101" spans="50:50">
      <c r="AX7101">
        <v>7220</v>
      </c>
    </row>
    <row r="7102" spans="50:50">
      <c r="AX7102">
        <v>7221</v>
      </c>
    </row>
    <row r="7103" spans="50:50">
      <c r="AX7103">
        <v>7222</v>
      </c>
    </row>
    <row r="7104" spans="50:50">
      <c r="AX7104">
        <v>7223</v>
      </c>
    </row>
    <row r="7105" spans="50:50">
      <c r="AX7105">
        <v>7224</v>
      </c>
    </row>
    <row r="7106" spans="50:50">
      <c r="AX7106">
        <v>7225</v>
      </c>
    </row>
    <row r="7107" spans="50:50">
      <c r="AX7107">
        <v>7226</v>
      </c>
    </row>
    <row r="7108" spans="50:50">
      <c r="AX7108">
        <v>7227</v>
      </c>
    </row>
    <row r="7109" spans="50:50">
      <c r="AX7109">
        <v>7228</v>
      </c>
    </row>
    <row r="7110" spans="50:50">
      <c r="AX7110">
        <v>7229</v>
      </c>
    </row>
    <row r="7111" spans="50:50">
      <c r="AX7111">
        <v>7230</v>
      </c>
    </row>
    <row r="7112" spans="50:50">
      <c r="AX7112">
        <v>7231</v>
      </c>
    </row>
    <row r="7113" spans="50:50">
      <c r="AX7113">
        <v>7232</v>
      </c>
    </row>
    <row r="7114" spans="50:50">
      <c r="AX7114">
        <v>7233</v>
      </c>
    </row>
    <row r="7115" spans="50:50">
      <c r="AX7115">
        <v>7234</v>
      </c>
    </row>
    <row r="7116" spans="50:50">
      <c r="AX7116">
        <v>7235</v>
      </c>
    </row>
    <row r="7117" spans="50:50">
      <c r="AX7117">
        <v>7236</v>
      </c>
    </row>
    <row r="7118" spans="50:50">
      <c r="AX7118">
        <v>7237</v>
      </c>
    </row>
    <row r="7119" spans="50:50">
      <c r="AX7119">
        <v>7238</v>
      </c>
    </row>
    <row r="7120" spans="50:50">
      <c r="AX7120">
        <v>7239</v>
      </c>
    </row>
    <row r="7121" spans="50:50">
      <c r="AX7121">
        <v>7240</v>
      </c>
    </row>
    <row r="7122" spans="50:50">
      <c r="AX7122">
        <v>7241</v>
      </c>
    </row>
    <row r="7123" spans="50:50">
      <c r="AX7123">
        <v>7242</v>
      </c>
    </row>
    <row r="7124" spans="50:50">
      <c r="AX7124">
        <v>7243</v>
      </c>
    </row>
    <row r="7125" spans="50:50">
      <c r="AX7125">
        <v>7244</v>
      </c>
    </row>
    <row r="7126" spans="50:50">
      <c r="AX7126">
        <v>7245</v>
      </c>
    </row>
    <row r="7127" spans="50:50">
      <c r="AX7127">
        <v>7246</v>
      </c>
    </row>
    <row r="7128" spans="50:50">
      <c r="AX7128">
        <v>7247</v>
      </c>
    </row>
    <row r="7129" spans="50:50">
      <c r="AX7129">
        <v>7248</v>
      </c>
    </row>
    <row r="7130" spans="50:50">
      <c r="AX7130">
        <v>7249</v>
      </c>
    </row>
    <row r="7131" spans="50:50">
      <c r="AX7131">
        <v>7250</v>
      </c>
    </row>
    <row r="7132" spans="50:50">
      <c r="AX7132">
        <v>7251</v>
      </c>
    </row>
    <row r="7133" spans="50:50">
      <c r="AX7133">
        <v>7252</v>
      </c>
    </row>
    <row r="7134" spans="50:50">
      <c r="AX7134">
        <v>7253</v>
      </c>
    </row>
    <row r="7135" spans="50:50">
      <c r="AX7135">
        <v>7254</v>
      </c>
    </row>
    <row r="7136" spans="50:50">
      <c r="AX7136">
        <v>7255</v>
      </c>
    </row>
    <row r="7137" spans="50:50">
      <c r="AX7137">
        <v>7256</v>
      </c>
    </row>
    <row r="7138" spans="50:50">
      <c r="AX7138">
        <v>7257</v>
      </c>
    </row>
    <row r="7139" spans="50:50">
      <c r="AX7139">
        <v>7258</v>
      </c>
    </row>
    <row r="7140" spans="50:50">
      <c r="AX7140">
        <v>7259</v>
      </c>
    </row>
    <row r="7141" spans="50:50">
      <c r="AX7141">
        <v>7260</v>
      </c>
    </row>
    <row r="7142" spans="50:50">
      <c r="AX7142">
        <v>7261</v>
      </c>
    </row>
    <row r="7143" spans="50:50">
      <c r="AX7143">
        <v>7262</v>
      </c>
    </row>
    <row r="7144" spans="50:50">
      <c r="AX7144">
        <v>7263</v>
      </c>
    </row>
    <row r="7145" spans="50:50">
      <c r="AX7145">
        <v>7264</v>
      </c>
    </row>
    <row r="7146" spans="50:50">
      <c r="AX7146">
        <v>7265</v>
      </c>
    </row>
    <row r="7147" spans="50:50">
      <c r="AX7147">
        <v>7266</v>
      </c>
    </row>
    <row r="7148" spans="50:50">
      <c r="AX7148">
        <v>7267</v>
      </c>
    </row>
    <row r="7149" spans="50:50">
      <c r="AX7149">
        <v>7268</v>
      </c>
    </row>
    <row r="7150" spans="50:50">
      <c r="AX7150">
        <v>7269</v>
      </c>
    </row>
    <row r="7151" spans="50:50">
      <c r="AX7151">
        <v>7270</v>
      </c>
    </row>
    <row r="7152" spans="50:50">
      <c r="AX7152">
        <v>7271</v>
      </c>
    </row>
    <row r="7153" spans="50:50">
      <c r="AX7153">
        <v>7272</v>
      </c>
    </row>
    <row r="7154" spans="50:50">
      <c r="AX7154">
        <v>7273</v>
      </c>
    </row>
    <row r="7155" spans="50:50">
      <c r="AX7155">
        <v>7274</v>
      </c>
    </row>
    <row r="7156" spans="50:50">
      <c r="AX7156">
        <v>7275</v>
      </c>
    </row>
    <row r="7157" spans="50:50">
      <c r="AX7157">
        <v>7276</v>
      </c>
    </row>
    <row r="7158" spans="50:50">
      <c r="AX7158">
        <v>7277</v>
      </c>
    </row>
    <row r="7159" spans="50:50">
      <c r="AX7159">
        <v>7278</v>
      </c>
    </row>
    <row r="7160" spans="50:50">
      <c r="AX7160">
        <v>7279</v>
      </c>
    </row>
    <row r="7161" spans="50:50">
      <c r="AX7161">
        <v>7280</v>
      </c>
    </row>
    <row r="7162" spans="50:50">
      <c r="AX7162">
        <v>7281</v>
      </c>
    </row>
    <row r="7163" spans="50:50">
      <c r="AX7163">
        <v>7282</v>
      </c>
    </row>
    <row r="7164" spans="50:50">
      <c r="AX7164">
        <v>7283</v>
      </c>
    </row>
    <row r="7165" spans="50:50">
      <c r="AX7165">
        <v>7284</v>
      </c>
    </row>
    <row r="7166" spans="50:50">
      <c r="AX7166">
        <v>7285</v>
      </c>
    </row>
    <row r="7167" spans="50:50">
      <c r="AX7167">
        <v>7286</v>
      </c>
    </row>
    <row r="7168" spans="50:50">
      <c r="AX7168">
        <v>7287</v>
      </c>
    </row>
    <row r="7169" spans="50:50">
      <c r="AX7169">
        <v>7288</v>
      </c>
    </row>
    <row r="7170" spans="50:50">
      <c r="AX7170">
        <v>7289</v>
      </c>
    </row>
    <row r="7171" spans="50:50">
      <c r="AX7171">
        <v>7290</v>
      </c>
    </row>
    <row r="7172" spans="50:50">
      <c r="AX7172">
        <v>7291</v>
      </c>
    </row>
    <row r="7173" spans="50:50">
      <c r="AX7173">
        <v>7292</v>
      </c>
    </row>
    <row r="7174" spans="50:50">
      <c r="AX7174">
        <v>7293</v>
      </c>
    </row>
    <row r="7175" spans="50:50">
      <c r="AX7175">
        <v>7294</v>
      </c>
    </row>
    <row r="7176" spans="50:50">
      <c r="AX7176">
        <v>7295</v>
      </c>
    </row>
    <row r="7177" spans="50:50">
      <c r="AX7177">
        <v>7296</v>
      </c>
    </row>
    <row r="7178" spans="50:50">
      <c r="AX7178">
        <v>7297</v>
      </c>
    </row>
    <row r="7179" spans="50:50">
      <c r="AX7179">
        <v>7298</v>
      </c>
    </row>
    <row r="7180" spans="50:50">
      <c r="AX7180">
        <v>7299</v>
      </c>
    </row>
    <row r="7181" spans="50:50">
      <c r="AX7181">
        <v>7300</v>
      </c>
    </row>
    <row r="7182" spans="50:50">
      <c r="AX7182">
        <v>7301</v>
      </c>
    </row>
    <row r="7183" spans="50:50">
      <c r="AX7183">
        <v>7302</v>
      </c>
    </row>
    <row r="7184" spans="50:50">
      <c r="AX7184">
        <v>7303</v>
      </c>
    </row>
    <row r="7185" spans="50:50">
      <c r="AX7185">
        <v>7304</v>
      </c>
    </row>
    <row r="7186" spans="50:50">
      <c r="AX7186">
        <v>7305</v>
      </c>
    </row>
    <row r="7187" spans="50:50">
      <c r="AX7187">
        <v>7306</v>
      </c>
    </row>
    <row r="7188" spans="50:50">
      <c r="AX7188">
        <v>7307</v>
      </c>
    </row>
    <row r="7189" spans="50:50">
      <c r="AX7189">
        <v>7308</v>
      </c>
    </row>
    <row r="7190" spans="50:50">
      <c r="AX7190">
        <v>7309</v>
      </c>
    </row>
    <row r="7191" spans="50:50">
      <c r="AX7191">
        <v>7310</v>
      </c>
    </row>
    <row r="7192" spans="50:50">
      <c r="AX7192">
        <v>7311</v>
      </c>
    </row>
    <row r="7193" spans="50:50">
      <c r="AX7193">
        <v>7312</v>
      </c>
    </row>
    <row r="7194" spans="50:50">
      <c r="AX7194">
        <v>7313</v>
      </c>
    </row>
    <row r="7195" spans="50:50">
      <c r="AX7195">
        <v>7314</v>
      </c>
    </row>
    <row r="7196" spans="50:50">
      <c r="AX7196">
        <v>7315</v>
      </c>
    </row>
    <row r="7197" spans="50:50">
      <c r="AX7197">
        <v>7316</v>
      </c>
    </row>
    <row r="7198" spans="50:50">
      <c r="AX7198">
        <v>7317</v>
      </c>
    </row>
    <row r="7199" spans="50:50">
      <c r="AX7199">
        <v>7318</v>
      </c>
    </row>
    <row r="7200" spans="50:50">
      <c r="AX7200">
        <v>7319</v>
      </c>
    </row>
    <row r="7201" spans="50:50">
      <c r="AX7201">
        <v>7320</v>
      </c>
    </row>
    <row r="7202" spans="50:50">
      <c r="AX7202">
        <v>7321</v>
      </c>
    </row>
    <row r="7203" spans="50:50">
      <c r="AX7203">
        <v>7322</v>
      </c>
    </row>
    <row r="7204" spans="50:50">
      <c r="AX7204">
        <v>7323</v>
      </c>
    </row>
    <row r="7205" spans="50:50">
      <c r="AX7205">
        <v>7324</v>
      </c>
    </row>
    <row r="7206" spans="50:50">
      <c r="AX7206">
        <v>7325</v>
      </c>
    </row>
    <row r="7207" spans="50:50">
      <c r="AX7207">
        <v>7326</v>
      </c>
    </row>
    <row r="7208" spans="50:50">
      <c r="AX7208">
        <v>7327</v>
      </c>
    </row>
    <row r="7209" spans="50:50">
      <c r="AX7209">
        <v>7328</v>
      </c>
    </row>
    <row r="7210" spans="50:50">
      <c r="AX7210">
        <v>7329</v>
      </c>
    </row>
    <row r="7211" spans="50:50">
      <c r="AX7211">
        <v>7330</v>
      </c>
    </row>
    <row r="7212" spans="50:50">
      <c r="AX7212">
        <v>7331</v>
      </c>
    </row>
    <row r="7213" spans="50:50">
      <c r="AX7213">
        <v>7332</v>
      </c>
    </row>
    <row r="7214" spans="50:50">
      <c r="AX7214">
        <v>7333</v>
      </c>
    </row>
    <row r="7215" spans="50:50">
      <c r="AX7215">
        <v>7334</v>
      </c>
    </row>
    <row r="7216" spans="50:50">
      <c r="AX7216">
        <v>7335</v>
      </c>
    </row>
    <row r="7217" spans="50:50">
      <c r="AX7217">
        <v>7336</v>
      </c>
    </row>
    <row r="7218" spans="50:50">
      <c r="AX7218">
        <v>7337</v>
      </c>
    </row>
    <row r="7219" spans="50:50">
      <c r="AX7219">
        <v>7338</v>
      </c>
    </row>
    <row r="7220" spans="50:50">
      <c r="AX7220">
        <v>7339</v>
      </c>
    </row>
    <row r="7221" spans="50:50">
      <c r="AX7221">
        <v>7340</v>
      </c>
    </row>
    <row r="7222" spans="50:50">
      <c r="AX7222">
        <v>7341</v>
      </c>
    </row>
    <row r="7223" spans="50:50">
      <c r="AX7223">
        <v>7342</v>
      </c>
    </row>
    <row r="7224" spans="50:50">
      <c r="AX7224">
        <v>7343</v>
      </c>
    </row>
    <row r="7225" spans="50:50">
      <c r="AX7225">
        <v>7344</v>
      </c>
    </row>
    <row r="7226" spans="50:50">
      <c r="AX7226">
        <v>7345</v>
      </c>
    </row>
    <row r="7227" spans="50:50">
      <c r="AX7227">
        <v>7346</v>
      </c>
    </row>
    <row r="7228" spans="50:50">
      <c r="AX7228">
        <v>7347</v>
      </c>
    </row>
    <row r="7229" spans="50:50">
      <c r="AX7229">
        <v>7348</v>
      </c>
    </row>
    <row r="7230" spans="50:50">
      <c r="AX7230">
        <v>7349</v>
      </c>
    </row>
    <row r="7231" spans="50:50">
      <c r="AX7231">
        <v>7350</v>
      </c>
    </row>
    <row r="7232" spans="50:50">
      <c r="AX7232">
        <v>7351</v>
      </c>
    </row>
    <row r="7233" spans="50:50">
      <c r="AX7233">
        <v>7352</v>
      </c>
    </row>
    <row r="7234" spans="50:50">
      <c r="AX7234">
        <v>7353</v>
      </c>
    </row>
    <row r="7235" spans="50:50">
      <c r="AX7235">
        <v>7354</v>
      </c>
    </row>
    <row r="7236" spans="50:50">
      <c r="AX7236">
        <v>7355</v>
      </c>
    </row>
    <row r="7237" spans="50:50">
      <c r="AX7237">
        <v>7356</v>
      </c>
    </row>
    <row r="7238" spans="50:50">
      <c r="AX7238">
        <v>7357</v>
      </c>
    </row>
    <row r="7239" spans="50:50">
      <c r="AX7239">
        <v>7358</v>
      </c>
    </row>
    <row r="7240" spans="50:50">
      <c r="AX7240">
        <v>7359</v>
      </c>
    </row>
    <row r="7241" spans="50:50">
      <c r="AX7241">
        <v>7360</v>
      </c>
    </row>
    <row r="7242" spans="50:50">
      <c r="AX7242">
        <v>7361</v>
      </c>
    </row>
    <row r="7243" spans="50:50">
      <c r="AX7243">
        <v>7362</v>
      </c>
    </row>
    <row r="7244" spans="50:50">
      <c r="AX7244">
        <v>7363</v>
      </c>
    </row>
    <row r="7245" spans="50:50">
      <c r="AX7245">
        <v>7364</v>
      </c>
    </row>
    <row r="7246" spans="50:50">
      <c r="AX7246">
        <v>7365</v>
      </c>
    </row>
    <row r="7247" spans="50:50">
      <c r="AX7247">
        <v>7366</v>
      </c>
    </row>
    <row r="7248" spans="50:50">
      <c r="AX7248">
        <v>7367</v>
      </c>
    </row>
    <row r="7249" spans="50:50">
      <c r="AX7249">
        <v>7368</v>
      </c>
    </row>
    <row r="7250" spans="50:50">
      <c r="AX7250">
        <v>7369</v>
      </c>
    </row>
    <row r="7251" spans="50:50">
      <c r="AX7251">
        <v>7370</v>
      </c>
    </row>
    <row r="7252" spans="50:50">
      <c r="AX7252">
        <v>7371</v>
      </c>
    </row>
    <row r="7253" spans="50:50">
      <c r="AX7253">
        <v>7372</v>
      </c>
    </row>
    <row r="7254" spans="50:50">
      <c r="AX7254">
        <v>7373</v>
      </c>
    </row>
    <row r="7255" spans="50:50">
      <c r="AX7255">
        <v>7374</v>
      </c>
    </row>
    <row r="7256" spans="50:50">
      <c r="AX7256">
        <v>7375</v>
      </c>
    </row>
    <row r="7257" spans="50:50">
      <c r="AX7257">
        <v>7376</v>
      </c>
    </row>
    <row r="7258" spans="50:50">
      <c r="AX7258">
        <v>7377</v>
      </c>
    </row>
    <row r="7259" spans="50:50">
      <c r="AX7259">
        <v>7378</v>
      </c>
    </row>
    <row r="7260" spans="50:50">
      <c r="AX7260">
        <v>7379</v>
      </c>
    </row>
    <row r="7261" spans="50:50">
      <c r="AX7261">
        <v>7380</v>
      </c>
    </row>
    <row r="7262" spans="50:50">
      <c r="AX7262">
        <v>7381</v>
      </c>
    </row>
    <row r="7263" spans="50:50">
      <c r="AX7263">
        <v>7382</v>
      </c>
    </row>
    <row r="7264" spans="50:50">
      <c r="AX7264">
        <v>7383</v>
      </c>
    </row>
    <row r="7265" spans="50:50">
      <c r="AX7265">
        <v>7384</v>
      </c>
    </row>
    <row r="7266" spans="50:50">
      <c r="AX7266">
        <v>7385</v>
      </c>
    </row>
    <row r="7267" spans="50:50">
      <c r="AX7267">
        <v>7386</v>
      </c>
    </row>
    <row r="7268" spans="50:50">
      <c r="AX7268">
        <v>7387</v>
      </c>
    </row>
    <row r="7269" spans="50:50">
      <c r="AX7269">
        <v>7388</v>
      </c>
    </row>
    <row r="7270" spans="50:50">
      <c r="AX7270">
        <v>7389</v>
      </c>
    </row>
    <row r="7271" spans="50:50">
      <c r="AX7271">
        <v>7390</v>
      </c>
    </row>
    <row r="7272" spans="50:50">
      <c r="AX7272">
        <v>7391</v>
      </c>
    </row>
    <row r="7273" spans="50:50">
      <c r="AX7273">
        <v>7392</v>
      </c>
    </row>
    <row r="7274" spans="50:50">
      <c r="AX7274">
        <v>7393</v>
      </c>
    </row>
    <row r="7275" spans="50:50">
      <c r="AX7275">
        <v>7394</v>
      </c>
    </row>
    <row r="7276" spans="50:50">
      <c r="AX7276">
        <v>7395</v>
      </c>
    </row>
    <row r="7277" spans="50:50">
      <c r="AX7277">
        <v>7396</v>
      </c>
    </row>
    <row r="7278" spans="50:50">
      <c r="AX7278">
        <v>7397</v>
      </c>
    </row>
    <row r="7279" spans="50:50">
      <c r="AX7279">
        <v>7398</v>
      </c>
    </row>
    <row r="7280" spans="50:50">
      <c r="AX7280">
        <v>7399</v>
      </c>
    </row>
    <row r="7281" spans="50:50">
      <c r="AX7281">
        <v>7400</v>
      </c>
    </row>
    <row r="7282" spans="50:50">
      <c r="AX7282">
        <v>7401</v>
      </c>
    </row>
    <row r="7283" spans="50:50">
      <c r="AX7283">
        <v>7402</v>
      </c>
    </row>
    <row r="7284" spans="50:50">
      <c r="AX7284">
        <v>7403</v>
      </c>
    </row>
    <row r="7285" spans="50:50">
      <c r="AX7285">
        <v>7404</v>
      </c>
    </row>
    <row r="7286" spans="50:50">
      <c r="AX7286">
        <v>7405</v>
      </c>
    </row>
    <row r="7287" spans="50:50">
      <c r="AX7287">
        <v>7406</v>
      </c>
    </row>
    <row r="7288" spans="50:50">
      <c r="AX7288">
        <v>7407</v>
      </c>
    </row>
    <row r="7289" spans="50:50">
      <c r="AX7289">
        <v>7408</v>
      </c>
    </row>
    <row r="7290" spans="50:50">
      <c r="AX7290">
        <v>7409</v>
      </c>
    </row>
    <row r="7291" spans="50:50">
      <c r="AX7291">
        <v>7410</v>
      </c>
    </row>
    <row r="7292" spans="50:50">
      <c r="AX7292">
        <v>7411</v>
      </c>
    </row>
    <row r="7293" spans="50:50">
      <c r="AX7293">
        <v>7412</v>
      </c>
    </row>
    <row r="7294" spans="50:50">
      <c r="AX7294">
        <v>7413</v>
      </c>
    </row>
    <row r="7295" spans="50:50">
      <c r="AX7295">
        <v>7414</v>
      </c>
    </row>
    <row r="7296" spans="50:50">
      <c r="AX7296">
        <v>7415</v>
      </c>
    </row>
    <row r="7297" spans="50:50">
      <c r="AX7297">
        <v>7416</v>
      </c>
    </row>
    <row r="7298" spans="50:50">
      <c r="AX7298">
        <v>7417</v>
      </c>
    </row>
    <row r="7299" spans="50:50">
      <c r="AX7299">
        <v>7418</v>
      </c>
    </row>
    <row r="7300" spans="50:50">
      <c r="AX7300">
        <v>7419</v>
      </c>
    </row>
    <row r="7301" spans="50:50">
      <c r="AX7301">
        <v>7420</v>
      </c>
    </row>
    <row r="7302" spans="50:50">
      <c r="AX7302">
        <v>7421</v>
      </c>
    </row>
    <row r="7303" spans="50:50">
      <c r="AX7303">
        <v>7422</v>
      </c>
    </row>
    <row r="7304" spans="50:50">
      <c r="AX7304">
        <v>7423</v>
      </c>
    </row>
    <row r="7305" spans="50:50">
      <c r="AX7305">
        <v>7424</v>
      </c>
    </row>
    <row r="7306" spans="50:50">
      <c r="AX7306">
        <v>7425</v>
      </c>
    </row>
    <row r="7307" spans="50:50">
      <c r="AX7307">
        <v>7426</v>
      </c>
    </row>
    <row r="7308" spans="50:50">
      <c r="AX7308">
        <v>7427</v>
      </c>
    </row>
    <row r="7309" spans="50:50">
      <c r="AX7309">
        <v>7428</v>
      </c>
    </row>
    <row r="7310" spans="50:50">
      <c r="AX7310">
        <v>7429</v>
      </c>
    </row>
    <row r="7311" spans="50:50">
      <c r="AX7311">
        <v>7430</v>
      </c>
    </row>
    <row r="7312" spans="50:50">
      <c r="AX7312">
        <v>7431</v>
      </c>
    </row>
    <row r="7313" spans="50:50">
      <c r="AX7313">
        <v>7432</v>
      </c>
    </row>
    <row r="7314" spans="50:50">
      <c r="AX7314">
        <v>7433</v>
      </c>
    </row>
    <row r="7315" spans="50:50">
      <c r="AX7315">
        <v>7434</v>
      </c>
    </row>
    <row r="7316" spans="50:50">
      <c r="AX7316">
        <v>7435</v>
      </c>
    </row>
    <row r="7317" spans="50:50">
      <c r="AX7317">
        <v>7436</v>
      </c>
    </row>
    <row r="7318" spans="50:50">
      <c r="AX7318">
        <v>7437</v>
      </c>
    </row>
    <row r="7319" spans="50:50">
      <c r="AX7319">
        <v>7438</v>
      </c>
    </row>
    <row r="7320" spans="50:50">
      <c r="AX7320">
        <v>7439</v>
      </c>
    </row>
    <row r="7321" spans="50:50">
      <c r="AX7321">
        <v>7440</v>
      </c>
    </row>
    <row r="7322" spans="50:50">
      <c r="AX7322">
        <v>7441</v>
      </c>
    </row>
    <row r="7323" spans="50:50">
      <c r="AX7323">
        <v>7442</v>
      </c>
    </row>
    <row r="7324" spans="50:50">
      <c r="AX7324">
        <v>7443</v>
      </c>
    </row>
    <row r="7325" spans="50:50">
      <c r="AX7325">
        <v>7444</v>
      </c>
    </row>
    <row r="7326" spans="50:50">
      <c r="AX7326">
        <v>7445</v>
      </c>
    </row>
    <row r="7327" spans="50:50">
      <c r="AX7327">
        <v>7446</v>
      </c>
    </row>
    <row r="7328" spans="50:50">
      <c r="AX7328">
        <v>7447</v>
      </c>
    </row>
    <row r="7329" spans="50:50">
      <c r="AX7329">
        <v>7448</v>
      </c>
    </row>
    <row r="7330" spans="50:50">
      <c r="AX7330">
        <v>7449</v>
      </c>
    </row>
    <row r="7331" spans="50:50">
      <c r="AX7331">
        <v>7450</v>
      </c>
    </row>
    <row r="7332" spans="50:50">
      <c r="AX7332">
        <v>7451</v>
      </c>
    </row>
    <row r="7333" spans="50:50">
      <c r="AX7333">
        <v>7452</v>
      </c>
    </row>
    <row r="7334" spans="50:50">
      <c r="AX7334">
        <v>7453</v>
      </c>
    </row>
    <row r="7335" spans="50:50">
      <c r="AX7335">
        <v>7454</v>
      </c>
    </row>
    <row r="7336" spans="50:50">
      <c r="AX7336">
        <v>7455</v>
      </c>
    </row>
    <row r="7337" spans="50:50">
      <c r="AX7337">
        <v>7456</v>
      </c>
    </row>
    <row r="7338" spans="50:50">
      <c r="AX7338">
        <v>7457</v>
      </c>
    </row>
    <row r="7339" spans="50:50">
      <c r="AX7339">
        <v>7458</v>
      </c>
    </row>
    <row r="7340" spans="50:50">
      <c r="AX7340">
        <v>7459</v>
      </c>
    </row>
    <row r="7341" spans="50:50">
      <c r="AX7341">
        <v>7460</v>
      </c>
    </row>
    <row r="7342" spans="50:50">
      <c r="AX7342">
        <v>7461</v>
      </c>
    </row>
    <row r="7343" spans="50:50">
      <c r="AX7343">
        <v>7462</v>
      </c>
    </row>
    <row r="7344" spans="50:50">
      <c r="AX7344">
        <v>7463</v>
      </c>
    </row>
    <row r="7345" spans="50:50">
      <c r="AX7345">
        <v>7464</v>
      </c>
    </row>
    <row r="7346" spans="50:50">
      <c r="AX7346">
        <v>7465</v>
      </c>
    </row>
    <row r="7347" spans="50:50">
      <c r="AX7347">
        <v>7466</v>
      </c>
    </row>
    <row r="7348" spans="50:50">
      <c r="AX7348">
        <v>7467</v>
      </c>
    </row>
    <row r="7349" spans="50:50">
      <c r="AX7349">
        <v>7468</v>
      </c>
    </row>
    <row r="7350" spans="50:50">
      <c r="AX7350">
        <v>7469</v>
      </c>
    </row>
    <row r="7351" spans="50:50">
      <c r="AX7351">
        <v>7470</v>
      </c>
    </row>
    <row r="7352" spans="50:50">
      <c r="AX7352">
        <v>7471</v>
      </c>
    </row>
    <row r="7353" spans="50:50">
      <c r="AX7353">
        <v>7472</v>
      </c>
    </row>
    <row r="7354" spans="50:50">
      <c r="AX7354">
        <v>7473</v>
      </c>
    </row>
    <row r="7355" spans="50:50">
      <c r="AX7355">
        <v>7474</v>
      </c>
    </row>
    <row r="7356" spans="50:50">
      <c r="AX7356">
        <v>7475</v>
      </c>
    </row>
    <row r="7357" spans="50:50">
      <c r="AX7357">
        <v>7476</v>
      </c>
    </row>
    <row r="7358" spans="50:50">
      <c r="AX7358">
        <v>7477</v>
      </c>
    </row>
    <row r="7359" spans="50:50">
      <c r="AX7359">
        <v>7478</v>
      </c>
    </row>
    <row r="7360" spans="50:50">
      <c r="AX7360">
        <v>7479</v>
      </c>
    </row>
    <row r="7361" spans="50:50">
      <c r="AX7361">
        <v>7480</v>
      </c>
    </row>
    <row r="7362" spans="50:50">
      <c r="AX7362">
        <v>7481</v>
      </c>
    </row>
    <row r="7363" spans="50:50">
      <c r="AX7363">
        <v>7482</v>
      </c>
    </row>
    <row r="7364" spans="50:50">
      <c r="AX7364">
        <v>7483</v>
      </c>
    </row>
    <row r="7365" spans="50:50">
      <c r="AX7365">
        <v>7484</v>
      </c>
    </row>
    <row r="7366" spans="50:50">
      <c r="AX7366">
        <v>7485</v>
      </c>
    </row>
    <row r="7367" spans="50:50">
      <c r="AX7367">
        <v>7486</v>
      </c>
    </row>
    <row r="7368" spans="50:50">
      <c r="AX7368">
        <v>7487</v>
      </c>
    </row>
    <row r="7369" spans="50:50">
      <c r="AX7369">
        <v>7488</v>
      </c>
    </row>
    <row r="7370" spans="50:50">
      <c r="AX7370">
        <v>7489</v>
      </c>
    </row>
    <row r="7371" spans="50:50">
      <c r="AX7371">
        <v>7490</v>
      </c>
    </row>
    <row r="7372" spans="50:50">
      <c r="AX7372">
        <v>7491</v>
      </c>
    </row>
    <row r="7373" spans="50:50">
      <c r="AX7373">
        <v>7492</v>
      </c>
    </row>
    <row r="7374" spans="50:50">
      <c r="AX7374">
        <v>7493</v>
      </c>
    </row>
    <row r="7375" spans="50:50">
      <c r="AX7375">
        <v>7494</v>
      </c>
    </row>
    <row r="7376" spans="50:50">
      <c r="AX7376">
        <v>7495</v>
      </c>
    </row>
    <row r="7377" spans="50:50">
      <c r="AX7377">
        <v>7496</v>
      </c>
    </row>
    <row r="7378" spans="50:50">
      <c r="AX7378">
        <v>7497</v>
      </c>
    </row>
    <row r="7379" spans="50:50">
      <c r="AX7379">
        <v>7498</v>
      </c>
    </row>
    <row r="7380" spans="50:50">
      <c r="AX7380">
        <v>7499</v>
      </c>
    </row>
    <row r="7381" spans="50:50">
      <c r="AX7381">
        <v>7500</v>
      </c>
    </row>
    <row r="7382" spans="50:50">
      <c r="AX7382">
        <v>7501</v>
      </c>
    </row>
    <row r="7383" spans="50:50">
      <c r="AX7383">
        <v>7502</v>
      </c>
    </row>
    <row r="7384" spans="50:50">
      <c r="AX7384">
        <v>7503</v>
      </c>
    </row>
    <row r="7385" spans="50:50">
      <c r="AX7385">
        <v>7504</v>
      </c>
    </row>
    <row r="7386" spans="50:50">
      <c r="AX7386">
        <v>7505</v>
      </c>
    </row>
    <row r="7387" spans="50:50">
      <c r="AX7387">
        <v>7506</v>
      </c>
    </row>
    <row r="7388" spans="50:50">
      <c r="AX7388">
        <v>7507</v>
      </c>
    </row>
    <row r="7389" spans="50:50">
      <c r="AX7389">
        <v>7508</v>
      </c>
    </row>
    <row r="7390" spans="50:50">
      <c r="AX7390">
        <v>7509</v>
      </c>
    </row>
    <row r="7391" spans="50:50">
      <c r="AX7391">
        <v>7510</v>
      </c>
    </row>
    <row r="7392" spans="50:50">
      <c r="AX7392">
        <v>7511</v>
      </c>
    </row>
    <row r="7393" spans="50:50">
      <c r="AX7393">
        <v>7512</v>
      </c>
    </row>
    <row r="7394" spans="50:50">
      <c r="AX7394">
        <v>7513</v>
      </c>
    </row>
    <row r="7395" spans="50:50">
      <c r="AX7395">
        <v>7514</v>
      </c>
    </row>
    <row r="7396" spans="50:50">
      <c r="AX7396">
        <v>7515</v>
      </c>
    </row>
    <row r="7397" spans="50:50">
      <c r="AX7397">
        <v>7516</v>
      </c>
    </row>
    <row r="7398" spans="50:50">
      <c r="AX7398">
        <v>7517</v>
      </c>
    </row>
    <row r="7399" spans="50:50">
      <c r="AX7399">
        <v>7518</v>
      </c>
    </row>
    <row r="7400" spans="50:50">
      <c r="AX7400">
        <v>7519</v>
      </c>
    </row>
    <row r="7401" spans="50:50">
      <c r="AX7401">
        <v>7520</v>
      </c>
    </row>
    <row r="7402" spans="50:50">
      <c r="AX7402">
        <v>7521</v>
      </c>
    </row>
    <row r="7403" spans="50:50">
      <c r="AX7403">
        <v>7522</v>
      </c>
    </row>
    <row r="7404" spans="50:50">
      <c r="AX7404">
        <v>7523</v>
      </c>
    </row>
    <row r="7405" spans="50:50">
      <c r="AX7405">
        <v>7524</v>
      </c>
    </row>
    <row r="7406" spans="50:50">
      <c r="AX7406">
        <v>7525</v>
      </c>
    </row>
    <row r="7407" spans="50:50">
      <c r="AX7407">
        <v>7526</v>
      </c>
    </row>
    <row r="7408" spans="50:50">
      <c r="AX7408">
        <v>7527</v>
      </c>
    </row>
    <row r="7409" spans="50:50">
      <c r="AX7409">
        <v>7528</v>
      </c>
    </row>
    <row r="7410" spans="50:50">
      <c r="AX7410">
        <v>7529</v>
      </c>
    </row>
    <row r="7411" spans="50:50">
      <c r="AX7411">
        <v>7530</v>
      </c>
    </row>
    <row r="7412" spans="50:50">
      <c r="AX7412">
        <v>7531</v>
      </c>
    </row>
    <row r="7413" spans="50:50">
      <c r="AX7413">
        <v>7532</v>
      </c>
    </row>
    <row r="7414" spans="50:50">
      <c r="AX7414">
        <v>7533</v>
      </c>
    </row>
    <row r="7415" spans="50:50">
      <c r="AX7415">
        <v>7534</v>
      </c>
    </row>
    <row r="7416" spans="50:50">
      <c r="AX7416">
        <v>7535</v>
      </c>
    </row>
    <row r="7417" spans="50:50">
      <c r="AX7417">
        <v>7536</v>
      </c>
    </row>
    <row r="7418" spans="50:50">
      <c r="AX7418">
        <v>7537</v>
      </c>
    </row>
    <row r="7419" spans="50:50">
      <c r="AX7419">
        <v>7538</v>
      </c>
    </row>
    <row r="7420" spans="50:50">
      <c r="AX7420">
        <v>7539</v>
      </c>
    </row>
    <row r="7421" spans="50:50">
      <c r="AX7421">
        <v>7540</v>
      </c>
    </row>
    <row r="7422" spans="50:50">
      <c r="AX7422">
        <v>7541</v>
      </c>
    </row>
    <row r="7423" spans="50:50">
      <c r="AX7423">
        <v>7542</v>
      </c>
    </row>
    <row r="7424" spans="50:50">
      <c r="AX7424">
        <v>7543</v>
      </c>
    </row>
    <row r="7425" spans="50:50">
      <c r="AX7425">
        <v>7544</v>
      </c>
    </row>
    <row r="7426" spans="50:50">
      <c r="AX7426">
        <v>7545</v>
      </c>
    </row>
    <row r="7427" spans="50:50">
      <c r="AX7427">
        <v>7546</v>
      </c>
    </row>
    <row r="7428" spans="50:50">
      <c r="AX7428">
        <v>7547</v>
      </c>
    </row>
    <row r="7429" spans="50:50">
      <c r="AX7429">
        <v>7548</v>
      </c>
    </row>
    <row r="7430" spans="50:50">
      <c r="AX7430">
        <v>7549</v>
      </c>
    </row>
    <row r="7431" spans="50:50">
      <c r="AX7431">
        <v>7550</v>
      </c>
    </row>
    <row r="7432" spans="50:50">
      <c r="AX7432">
        <v>7551</v>
      </c>
    </row>
    <row r="7433" spans="50:50">
      <c r="AX7433">
        <v>7552</v>
      </c>
    </row>
    <row r="7434" spans="50:50">
      <c r="AX7434">
        <v>7553</v>
      </c>
    </row>
    <row r="7435" spans="50:50">
      <c r="AX7435">
        <v>7554</v>
      </c>
    </row>
    <row r="7436" spans="50:50">
      <c r="AX7436">
        <v>7555</v>
      </c>
    </row>
    <row r="7437" spans="50:50">
      <c r="AX7437">
        <v>7556</v>
      </c>
    </row>
    <row r="7438" spans="50:50">
      <c r="AX7438">
        <v>7557</v>
      </c>
    </row>
    <row r="7439" spans="50:50">
      <c r="AX7439">
        <v>7558</v>
      </c>
    </row>
    <row r="7440" spans="50:50">
      <c r="AX7440">
        <v>7559</v>
      </c>
    </row>
    <row r="7441" spans="50:50">
      <c r="AX7441">
        <v>7560</v>
      </c>
    </row>
    <row r="7442" spans="50:50">
      <c r="AX7442">
        <v>7561</v>
      </c>
    </row>
    <row r="7443" spans="50:50">
      <c r="AX7443">
        <v>7562</v>
      </c>
    </row>
    <row r="7444" spans="50:50">
      <c r="AX7444">
        <v>7563</v>
      </c>
    </row>
    <row r="7445" spans="50:50">
      <c r="AX7445">
        <v>7564</v>
      </c>
    </row>
    <row r="7446" spans="50:50">
      <c r="AX7446">
        <v>7565</v>
      </c>
    </row>
    <row r="7447" spans="50:50">
      <c r="AX7447">
        <v>7566</v>
      </c>
    </row>
    <row r="7448" spans="50:50">
      <c r="AX7448">
        <v>7567</v>
      </c>
    </row>
    <row r="7449" spans="50:50">
      <c r="AX7449">
        <v>7568</v>
      </c>
    </row>
    <row r="7450" spans="50:50">
      <c r="AX7450">
        <v>7569</v>
      </c>
    </row>
    <row r="7451" spans="50:50">
      <c r="AX7451">
        <v>7570</v>
      </c>
    </row>
    <row r="7452" spans="50:50">
      <c r="AX7452">
        <v>7571</v>
      </c>
    </row>
    <row r="7453" spans="50:50">
      <c r="AX7453">
        <v>7572</v>
      </c>
    </row>
    <row r="7454" spans="50:50">
      <c r="AX7454">
        <v>7573</v>
      </c>
    </row>
    <row r="7455" spans="50:50">
      <c r="AX7455">
        <v>7574</v>
      </c>
    </row>
    <row r="7456" spans="50:50">
      <c r="AX7456">
        <v>7575</v>
      </c>
    </row>
    <row r="7457" spans="50:50">
      <c r="AX7457">
        <v>7576</v>
      </c>
    </row>
    <row r="7458" spans="50:50">
      <c r="AX7458">
        <v>7577</v>
      </c>
    </row>
    <row r="7459" spans="50:50">
      <c r="AX7459">
        <v>7578</v>
      </c>
    </row>
    <row r="7460" spans="50:50">
      <c r="AX7460">
        <v>7579</v>
      </c>
    </row>
    <row r="7461" spans="50:50">
      <c r="AX7461">
        <v>7580</v>
      </c>
    </row>
    <row r="7462" spans="50:50">
      <c r="AX7462">
        <v>7581</v>
      </c>
    </row>
    <row r="7463" spans="50:50">
      <c r="AX7463">
        <v>7582</v>
      </c>
    </row>
    <row r="7464" spans="50:50">
      <c r="AX7464">
        <v>7583</v>
      </c>
    </row>
    <row r="7465" spans="50:50">
      <c r="AX7465">
        <v>7584</v>
      </c>
    </row>
    <row r="7466" spans="50:50">
      <c r="AX7466">
        <v>7585</v>
      </c>
    </row>
    <row r="7467" spans="50:50">
      <c r="AX7467">
        <v>7586</v>
      </c>
    </row>
    <row r="7468" spans="50:50">
      <c r="AX7468">
        <v>7587</v>
      </c>
    </row>
    <row r="7469" spans="50:50">
      <c r="AX7469">
        <v>7588</v>
      </c>
    </row>
    <row r="7470" spans="50:50">
      <c r="AX7470">
        <v>7589</v>
      </c>
    </row>
    <row r="7471" spans="50:50">
      <c r="AX7471">
        <v>7590</v>
      </c>
    </row>
    <row r="7472" spans="50:50">
      <c r="AX7472">
        <v>7591</v>
      </c>
    </row>
    <row r="7473" spans="50:50">
      <c r="AX7473">
        <v>7592</v>
      </c>
    </row>
    <row r="7474" spans="50:50">
      <c r="AX7474">
        <v>7593</v>
      </c>
    </row>
    <row r="7475" spans="50:50">
      <c r="AX7475">
        <v>7594</v>
      </c>
    </row>
    <row r="7476" spans="50:50">
      <c r="AX7476">
        <v>7595</v>
      </c>
    </row>
    <row r="7477" spans="50:50">
      <c r="AX7477">
        <v>7596</v>
      </c>
    </row>
    <row r="7478" spans="50:50">
      <c r="AX7478">
        <v>7597</v>
      </c>
    </row>
    <row r="7479" spans="50:50">
      <c r="AX7479">
        <v>7598</v>
      </c>
    </row>
    <row r="7480" spans="50:50">
      <c r="AX7480">
        <v>7599</v>
      </c>
    </row>
    <row r="7481" spans="50:50">
      <c r="AX7481">
        <v>7600</v>
      </c>
    </row>
    <row r="7482" spans="50:50">
      <c r="AX7482">
        <v>7601</v>
      </c>
    </row>
    <row r="7483" spans="50:50">
      <c r="AX7483">
        <v>7602</v>
      </c>
    </row>
    <row r="7484" spans="50:50">
      <c r="AX7484">
        <v>7603</v>
      </c>
    </row>
    <row r="7485" spans="50:50">
      <c r="AX7485">
        <v>7604</v>
      </c>
    </row>
    <row r="7486" spans="50:50">
      <c r="AX7486">
        <v>7605</v>
      </c>
    </row>
    <row r="7487" spans="50:50">
      <c r="AX7487">
        <v>7606</v>
      </c>
    </row>
    <row r="7488" spans="50:50">
      <c r="AX7488">
        <v>7607</v>
      </c>
    </row>
    <row r="7489" spans="50:50">
      <c r="AX7489">
        <v>7608</v>
      </c>
    </row>
    <row r="7490" spans="50:50">
      <c r="AX7490">
        <v>7609</v>
      </c>
    </row>
    <row r="7491" spans="50:50">
      <c r="AX7491">
        <v>7610</v>
      </c>
    </row>
    <row r="7492" spans="50:50">
      <c r="AX7492">
        <v>7611</v>
      </c>
    </row>
    <row r="7493" spans="50:50">
      <c r="AX7493">
        <v>7612</v>
      </c>
    </row>
    <row r="7494" spans="50:50">
      <c r="AX7494">
        <v>7613</v>
      </c>
    </row>
    <row r="7495" spans="50:50">
      <c r="AX7495">
        <v>7614</v>
      </c>
    </row>
    <row r="7496" spans="50:50">
      <c r="AX7496">
        <v>7615</v>
      </c>
    </row>
    <row r="7497" spans="50:50">
      <c r="AX7497">
        <v>7616</v>
      </c>
    </row>
    <row r="7498" spans="50:50">
      <c r="AX7498">
        <v>7617</v>
      </c>
    </row>
    <row r="7499" spans="50:50">
      <c r="AX7499">
        <v>7618</v>
      </c>
    </row>
    <row r="7500" spans="50:50">
      <c r="AX7500">
        <v>7619</v>
      </c>
    </row>
    <row r="7501" spans="50:50">
      <c r="AX7501">
        <v>7620</v>
      </c>
    </row>
    <row r="7502" spans="50:50">
      <c r="AX7502">
        <v>7621</v>
      </c>
    </row>
    <row r="7503" spans="50:50">
      <c r="AX7503">
        <v>7622</v>
      </c>
    </row>
    <row r="7504" spans="50:50">
      <c r="AX7504">
        <v>7623</v>
      </c>
    </row>
    <row r="7505" spans="50:50">
      <c r="AX7505">
        <v>7624</v>
      </c>
    </row>
    <row r="7506" spans="50:50">
      <c r="AX7506">
        <v>7625</v>
      </c>
    </row>
    <row r="7507" spans="50:50">
      <c r="AX7507">
        <v>7626</v>
      </c>
    </row>
    <row r="7508" spans="50:50">
      <c r="AX7508">
        <v>7627</v>
      </c>
    </row>
    <row r="7509" spans="50:50">
      <c r="AX7509">
        <v>7628</v>
      </c>
    </row>
    <row r="7510" spans="50:50">
      <c r="AX7510">
        <v>7629</v>
      </c>
    </row>
    <row r="7511" spans="50:50">
      <c r="AX7511">
        <v>7630</v>
      </c>
    </row>
    <row r="7512" spans="50:50">
      <c r="AX7512">
        <v>7631</v>
      </c>
    </row>
    <row r="7513" spans="50:50">
      <c r="AX7513">
        <v>7632</v>
      </c>
    </row>
    <row r="7514" spans="50:50">
      <c r="AX7514">
        <v>7633</v>
      </c>
    </row>
    <row r="7515" spans="50:50">
      <c r="AX7515">
        <v>7634</v>
      </c>
    </row>
    <row r="7516" spans="50:50">
      <c r="AX7516">
        <v>7635</v>
      </c>
    </row>
    <row r="7517" spans="50:50">
      <c r="AX7517">
        <v>7636</v>
      </c>
    </row>
    <row r="7518" spans="50:50">
      <c r="AX7518">
        <v>7637</v>
      </c>
    </row>
    <row r="7519" spans="50:50">
      <c r="AX7519">
        <v>7638</v>
      </c>
    </row>
    <row r="7520" spans="50:50">
      <c r="AX7520">
        <v>7639</v>
      </c>
    </row>
    <row r="7521" spans="50:50">
      <c r="AX7521">
        <v>7640</v>
      </c>
    </row>
    <row r="7522" spans="50:50">
      <c r="AX7522">
        <v>7641</v>
      </c>
    </row>
    <row r="7523" spans="50:50">
      <c r="AX7523">
        <v>7642</v>
      </c>
    </row>
    <row r="7524" spans="50:50">
      <c r="AX7524">
        <v>7643</v>
      </c>
    </row>
    <row r="7525" spans="50:50">
      <c r="AX7525">
        <v>7644</v>
      </c>
    </row>
    <row r="7526" spans="50:50">
      <c r="AX7526">
        <v>7645</v>
      </c>
    </row>
    <row r="7527" spans="50:50">
      <c r="AX7527">
        <v>7646</v>
      </c>
    </row>
    <row r="7528" spans="50:50">
      <c r="AX7528">
        <v>7647</v>
      </c>
    </row>
    <row r="7529" spans="50:50">
      <c r="AX7529">
        <v>7648</v>
      </c>
    </row>
    <row r="7530" spans="50:50">
      <c r="AX7530">
        <v>7649</v>
      </c>
    </row>
    <row r="7531" spans="50:50">
      <c r="AX7531">
        <v>7650</v>
      </c>
    </row>
    <row r="7532" spans="50:50">
      <c r="AX7532">
        <v>7651</v>
      </c>
    </row>
    <row r="7533" spans="50:50">
      <c r="AX7533">
        <v>7652</v>
      </c>
    </row>
    <row r="7534" spans="50:50">
      <c r="AX7534">
        <v>7653</v>
      </c>
    </row>
    <row r="7535" spans="50:50">
      <c r="AX7535">
        <v>7654</v>
      </c>
    </row>
    <row r="7536" spans="50:50">
      <c r="AX7536">
        <v>7655</v>
      </c>
    </row>
    <row r="7537" spans="50:50">
      <c r="AX7537">
        <v>7656</v>
      </c>
    </row>
    <row r="7538" spans="50:50">
      <c r="AX7538">
        <v>7657</v>
      </c>
    </row>
    <row r="7539" spans="50:50">
      <c r="AX7539">
        <v>7658</v>
      </c>
    </row>
    <row r="7540" spans="50:50">
      <c r="AX7540">
        <v>7659</v>
      </c>
    </row>
    <row r="7541" spans="50:50">
      <c r="AX7541">
        <v>7660</v>
      </c>
    </row>
    <row r="7542" spans="50:50">
      <c r="AX7542">
        <v>7661</v>
      </c>
    </row>
    <row r="7543" spans="50:50">
      <c r="AX7543">
        <v>7662</v>
      </c>
    </row>
    <row r="7544" spans="50:50">
      <c r="AX7544">
        <v>7663</v>
      </c>
    </row>
    <row r="7545" spans="50:50">
      <c r="AX7545">
        <v>7664</v>
      </c>
    </row>
    <row r="7546" spans="50:50">
      <c r="AX7546">
        <v>7665</v>
      </c>
    </row>
    <row r="7547" spans="50:50">
      <c r="AX7547">
        <v>7666</v>
      </c>
    </row>
    <row r="7548" spans="50:50">
      <c r="AX7548">
        <v>7667</v>
      </c>
    </row>
    <row r="7549" spans="50:50">
      <c r="AX7549">
        <v>7668</v>
      </c>
    </row>
    <row r="7550" spans="50:50">
      <c r="AX7550">
        <v>7669</v>
      </c>
    </row>
    <row r="7551" spans="50:50">
      <c r="AX7551">
        <v>7670</v>
      </c>
    </row>
    <row r="7552" spans="50:50">
      <c r="AX7552">
        <v>7671</v>
      </c>
    </row>
    <row r="7553" spans="50:50">
      <c r="AX7553">
        <v>7672</v>
      </c>
    </row>
    <row r="7554" spans="50:50">
      <c r="AX7554">
        <v>7673</v>
      </c>
    </row>
    <row r="7555" spans="50:50">
      <c r="AX7555">
        <v>7674</v>
      </c>
    </row>
    <row r="7556" spans="50:50">
      <c r="AX7556">
        <v>7675</v>
      </c>
    </row>
    <row r="7557" spans="50:50">
      <c r="AX7557">
        <v>7676</v>
      </c>
    </row>
    <row r="7558" spans="50:50">
      <c r="AX7558">
        <v>7677</v>
      </c>
    </row>
    <row r="7559" spans="50:50">
      <c r="AX7559">
        <v>7678</v>
      </c>
    </row>
    <row r="7560" spans="50:50">
      <c r="AX7560">
        <v>7679</v>
      </c>
    </row>
    <row r="7561" spans="50:50">
      <c r="AX7561">
        <v>7680</v>
      </c>
    </row>
    <row r="7562" spans="50:50">
      <c r="AX7562">
        <v>7681</v>
      </c>
    </row>
    <row r="7563" spans="50:50">
      <c r="AX7563">
        <v>7682</v>
      </c>
    </row>
    <row r="7564" spans="50:50">
      <c r="AX7564">
        <v>7683</v>
      </c>
    </row>
    <row r="7565" spans="50:50">
      <c r="AX7565">
        <v>7684</v>
      </c>
    </row>
    <row r="7566" spans="50:50">
      <c r="AX7566">
        <v>7685</v>
      </c>
    </row>
    <row r="7567" spans="50:50">
      <c r="AX7567">
        <v>7686</v>
      </c>
    </row>
    <row r="7568" spans="50:50">
      <c r="AX7568">
        <v>7687</v>
      </c>
    </row>
    <row r="7569" spans="50:50">
      <c r="AX7569">
        <v>7688</v>
      </c>
    </row>
    <row r="7570" spans="50:50">
      <c r="AX7570">
        <v>7689</v>
      </c>
    </row>
    <row r="7571" spans="50:50">
      <c r="AX7571">
        <v>7690</v>
      </c>
    </row>
    <row r="7572" spans="50:50">
      <c r="AX7572">
        <v>7691</v>
      </c>
    </row>
    <row r="7573" spans="50:50">
      <c r="AX7573">
        <v>7692</v>
      </c>
    </row>
    <row r="7574" spans="50:50">
      <c r="AX7574">
        <v>7693</v>
      </c>
    </row>
    <row r="7575" spans="50:50">
      <c r="AX7575">
        <v>7694</v>
      </c>
    </row>
    <row r="7576" spans="50:50">
      <c r="AX7576">
        <v>7695</v>
      </c>
    </row>
    <row r="7577" spans="50:50">
      <c r="AX7577">
        <v>7696</v>
      </c>
    </row>
    <row r="7578" spans="50:50">
      <c r="AX7578">
        <v>7697</v>
      </c>
    </row>
    <row r="7579" spans="50:50">
      <c r="AX7579">
        <v>7698</v>
      </c>
    </row>
    <row r="7580" spans="50:50">
      <c r="AX7580">
        <v>7699</v>
      </c>
    </row>
    <row r="7581" spans="50:50">
      <c r="AX7581">
        <v>7700</v>
      </c>
    </row>
    <row r="7582" spans="50:50">
      <c r="AX7582">
        <v>7701</v>
      </c>
    </row>
    <row r="7583" spans="50:50">
      <c r="AX7583">
        <v>7702</v>
      </c>
    </row>
    <row r="7584" spans="50:50">
      <c r="AX7584">
        <v>7703</v>
      </c>
    </row>
    <row r="7585" spans="50:50">
      <c r="AX7585">
        <v>7704</v>
      </c>
    </row>
    <row r="7586" spans="50:50">
      <c r="AX7586">
        <v>7705</v>
      </c>
    </row>
    <row r="7587" spans="50:50">
      <c r="AX7587">
        <v>7706</v>
      </c>
    </row>
    <row r="7588" spans="50:50">
      <c r="AX7588">
        <v>7707</v>
      </c>
    </row>
    <row r="7589" spans="50:50">
      <c r="AX7589">
        <v>7708</v>
      </c>
    </row>
    <row r="7590" spans="50:50">
      <c r="AX7590">
        <v>7709</v>
      </c>
    </row>
    <row r="7591" spans="50:50">
      <c r="AX7591">
        <v>7710</v>
      </c>
    </row>
    <row r="7592" spans="50:50">
      <c r="AX7592">
        <v>7711</v>
      </c>
    </row>
    <row r="7593" spans="50:50">
      <c r="AX7593">
        <v>7712</v>
      </c>
    </row>
    <row r="7594" spans="50:50">
      <c r="AX7594">
        <v>7713</v>
      </c>
    </row>
    <row r="7595" spans="50:50">
      <c r="AX7595">
        <v>7714</v>
      </c>
    </row>
    <row r="7596" spans="50:50">
      <c r="AX7596">
        <v>7715</v>
      </c>
    </row>
    <row r="7597" spans="50:50">
      <c r="AX7597">
        <v>7716</v>
      </c>
    </row>
    <row r="7598" spans="50:50">
      <c r="AX7598">
        <v>7717</v>
      </c>
    </row>
    <row r="7599" spans="50:50">
      <c r="AX7599">
        <v>7718</v>
      </c>
    </row>
    <row r="7600" spans="50:50">
      <c r="AX7600">
        <v>7719</v>
      </c>
    </row>
    <row r="7601" spans="50:50">
      <c r="AX7601">
        <v>7720</v>
      </c>
    </row>
    <row r="7602" spans="50:50">
      <c r="AX7602">
        <v>7721</v>
      </c>
    </row>
    <row r="7603" spans="50:50">
      <c r="AX7603">
        <v>7722</v>
      </c>
    </row>
    <row r="7604" spans="50:50">
      <c r="AX7604">
        <v>7723</v>
      </c>
    </row>
    <row r="7605" spans="50:50">
      <c r="AX7605">
        <v>7724</v>
      </c>
    </row>
    <row r="7606" spans="50:50">
      <c r="AX7606">
        <v>7725</v>
      </c>
    </row>
    <row r="7607" spans="50:50">
      <c r="AX7607">
        <v>7726</v>
      </c>
    </row>
    <row r="7608" spans="50:50">
      <c r="AX7608">
        <v>7727</v>
      </c>
    </row>
    <row r="7609" spans="50:50">
      <c r="AX7609">
        <v>7728</v>
      </c>
    </row>
    <row r="7610" spans="50:50">
      <c r="AX7610">
        <v>7729</v>
      </c>
    </row>
    <row r="7611" spans="50:50">
      <c r="AX7611">
        <v>7730</v>
      </c>
    </row>
    <row r="7612" spans="50:50">
      <c r="AX7612">
        <v>7731</v>
      </c>
    </row>
    <row r="7613" spans="50:50">
      <c r="AX7613">
        <v>7732</v>
      </c>
    </row>
    <row r="7614" spans="50:50">
      <c r="AX7614">
        <v>7733</v>
      </c>
    </row>
    <row r="7615" spans="50:50">
      <c r="AX7615">
        <v>7734</v>
      </c>
    </row>
    <row r="7616" spans="50:50">
      <c r="AX7616">
        <v>7735</v>
      </c>
    </row>
    <row r="7617" spans="50:50">
      <c r="AX7617">
        <v>7736</v>
      </c>
    </row>
    <row r="7618" spans="50:50">
      <c r="AX7618">
        <v>7737</v>
      </c>
    </row>
    <row r="7619" spans="50:50">
      <c r="AX7619">
        <v>7738</v>
      </c>
    </row>
    <row r="7620" spans="50:50">
      <c r="AX7620">
        <v>7739</v>
      </c>
    </row>
    <row r="7621" spans="50:50">
      <c r="AX7621">
        <v>7740</v>
      </c>
    </row>
    <row r="7622" spans="50:50">
      <c r="AX7622">
        <v>7741</v>
      </c>
    </row>
    <row r="7623" spans="50:50">
      <c r="AX7623">
        <v>7742</v>
      </c>
    </row>
    <row r="7624" spans="50:50">
      <c r="AX7624">
        <v>7743</v>
      </c>
    </row>
    <row r="7625" spans="50:50">
      <c r="AX7625">
        <v>7744</v>
      </c>
    </row>
    <row r="7626" spans="50:50">
      <c r="AX7626">
        <v>7745</v>
      </c>
    </row>
    <row r="7627" spans="50:50">
      <c r="AX7627">
        <v>7746</v>
      </c>
    </row>
    <row r="7628" spans="50:50">
      <c r="AX7628">
        <v>7747</v>
      </c>
    </row>
    <row r="7629" spans="50:50">
      <c r="AX7629">
        <v>7748</v>
      </c>
    </row>
    <row r="7630" spans="50:50">
      <c r="AX7630">
        <v>7749</v>
      </c>
    </row>
    <row r="7631" spans="50:50">
      <c r="AX7631">
        <v>7750</v>
      </c>
    </row>
    <row r="7632" spans="50:50">
      <c r="AX7632">
        <v>7751</v>
      </c>
    </row>
    <row r="7633" spans="50:50">
      <c r="AX7633">
        <v>7752</v>
      </c>
    </row>
    <row r="7634" spans="50:50">
      <c r="AX7634">
        <v>7753</v>
      </c>
    </row>
    <row r="7635" spans="50:50">
      <c r="AX7635">
        <v>7754</v>
      </c>
    </row>
    <row r="7636" spans="50:50">
      <c r="AX7636">
        <v>7755</v>
      </c>
    </row>
    <row r="7637" spans="50:50">
      <c r="AX7637">
        <v>7756</v>
      </c>
    </row>
    <row r="7638" spans="50:50">
      <c r="AX7638">
        <v>7757</v>
      </c>
    </row>
    <row r="7639" spans="50:50">
      <c r="AX7639">
        <v>7758</v>
      </c>
    </row>
    <row r="7640" spans="50:50">
      <c r="AX7640">
        <v>7759</v>
      </c>
    </row>
    <row r="7641" spans="50:50">
      <c r="AX7641">
        <v>7760</v>
      </c>
    </row>
    <row r="7642" spans="50:50">
      <c r="AX7642">
        <v>7761</v>
      </c>
    </row>
    <row r="7643" spans="50:50">
      <c r="AX7643">
        <v>7762</v>
      </c>
    </row>
    <row r="7644" spans="50:50">
      <c r="AX7644">
        <v>7763</v>
      </c>
    </row>
    <row r="7645" spans="50:50">
      <c r="AX7645">
        <v>7764</v>
      </c>
    </row>
    <row r="7646" spans="50:50">
      <c r="AX7646">
        <v>7765</v>
      </c>
    </row>
    <row r="7647" spans="50:50">
      <c r="AX7647">
        <v>7766</v>
      </c>
    </row>
    <row r="7648" spans="50:50">
      <c r="AX7648">
        <v>7767</v>
      </c>
    </row>
    <row r="7649" spans="50:50">
      <c r="AX7649">
        <v>7768</v>
      </c>
    </row>
    <row r="7650" spans="50:50">
      <c r="AX7650">
        <v>7769</v>
      </c>
    </row>
    <row r="7651" spans="50:50">
      <c r="AX7651">
        <v>7770</v>
      </c>
    </row>
    <row r="7652" spans="50:50">
      <c r="AX7652">
        <v>7771</v>
      </c>
    </row>
    <row r="7653" spans="50:50">
      <c r="AX7653">
        <v>7772</v>
      </c>
    </row>
    <row r="7654" spans="50:50">
      <c r="AX7654">
        <v>7773</v>
      </c>
    </row>
    <row r="7655" spans="50:50">
      <c r="AX7655">
        <v>7774</v>
      </c>
    </row>
    <row r="7656" spans="50:50">
      <c r="AX7656">
        <v>7775</v>
      </c>
    </row>
    <row r="7657" spans="50:50">
      <c r="AX7657">
        <v>7776</v>
      </c>
    </row>
    <row r="7658" spans="50:50">
      <c r="AX7658">
        <v>7777</v>
      </c>
    </row>
    <row r="7659" spans="50:50">
      <c r="AX7659">
        <v>7778</v>
      </c>
    </row>
    <row r="7660" spans="50:50">
      <c r="AX7660">
        <v>7779</v>
      </c>
    </row>
    <row r="7661" spans="50:50">
      <c r="AX7661">
        <v>7780</v>
      </c>
    </row>
    <row r="7662" spans="50:50">
      <c r="AX7662">
        <v>7781</v>
      </c>
    </row>
    <row r="7663" spans="50:50">
      <c r="AX7663">
        <v>7782</v>
      </c>
    </row>
    <row r="7664" spans="50:50">
      <c r="AX7664">
        <v>7783</v>
      </c>
    </row>
    <row r="7665" spans="50:50">
      <c r="AX7665">
        <v>7784</v>
      </c>
    </row>
    <row r="7666" spans="50:50">
      <c r="AX7666">
        <v>7785</v>
      </c>
    </row>
    <row r="7667" spans="50:50">
      <c r="AX7667">
        <v>7786</v>
      </c>
    </row>
    <row r="7668" spans="50:50">
      <c r="AX7668">
        <v>7787</v>
      </c>
    </row>
    <row r="7669" spans="50:50">
      <c r="AX7669">
        <v>7788</v>
      </c>
    </row>
    <row r="7670" spans="50:50">
      <c r="AX7670">
        <v>7789</v>
      </c>
    </row>
    <row r="7671" spans="50:50">
      <c r="AX7671">
        <v>7790</v>
      </c>
    </row>
    <row r="7672" spans="50:50">
      <c r="AX7672">
        <v>7791</v>
      </c>
    </row>
    <row r="7673" spans="50:50">
      <c r="AX7673">
        <v>7792</v>
      </c>
    </row>
    <row r="7674" spans="50:50">
      <c r="AX7674">
        <v>7793</v>
      </c>
    </row>
    <row r="7675" spans="50:50">
      <c r="AX7675">
        <v>7794</v>
      </c>
    </row>
    <row r="7676" spans="50:50">
      <c r="AX7676">
        <v>7795</v>
      </c>
    </row>
    <row r="7677" spans="50:50">
      <c r="AX7677">
        <v>7796</v>
      </c>
    </row>
    <row r="7678" spans="50:50">
      <c r="AX7678">
        <v>7797</v>
      </c>
    </row>
    <row r="7679" spans="50:50">
      <c r="AX7679">
        <v>7798</v>
      </c>
    </row>
    <row r="7680" spans="50:50">
      <c r="AX7680">
        <v>7799</v>
      </c>
    </row>
    <row r="7681" spans="50:50">
      <c r="AX7681">
        <v>7800</v>
      </c>
    </row>
    <row r="7682" spans="50:50">
      <c r="AX7682">
        <v>7801</v>
      </c>
    </row>
    <row r="7683" spans="50:50">
      <c r="AX7683">
        <v>7802</v>
      </c>
    </row>
    <row r="7684" spans="50:50">
      <c r="AX7684">
        <v>7803</v>
      </c>
    </row>
    <row r="7685" spans="50:50">
      <c r="AX7685">
        <v>7804</v>
      </c>
    </row>
    <row r="7686" spans="50:50">
      <c r="AX7686">
        <v>7805</v>
      </c>
    </row>
    <row r="7687" spans="50:50">
      <c r="AX7687">
        <v>7806</v>
      </c>
    </row>
    <row r="7688" spans="50:50">
      <c r="AX7688">
        <v>7807</v>
      </c>
    </row>
    <row r="7689" spans="50:50">
      <c r="AX7689">
        <v>7808</v>
      </c>
    </row>
    <row r="7690" spans="50:50">
      <c r="AX7690">
        <v>7809</v>
      </c>
    </row>
    <row r="7691" spans="50:50">
      <c r="AX7691">
        <v>7810</v>
      </c>
    </row>
    <row r="7692" spans="50:50">
      <c r="AX7692">
        <v>7811</v>
      </c>
    </row>
    <row r="7693" spans="50:50">
      <c r="AX7693">
        <v>7812</v>
      </c>
    </row>
    <row r="7694" spans="50:50">
      <c r="AX7694">
        <v>7813</v>
      </c>
    </row>
    <row r="7695" spans="50:50">
      <c r="AX7695">
        <v>7814</v>
      </c>
    </row>
    <row r="7696" spans="50:50">
      <c r="AX7696">
        <v>7815</v>
      </c>
    </row>
    <row r="7697" spans="50:50">
      <c r="AX7697">
        <v>7816</v>
      </c>
    </row>
    <row r="7698" spans="50:50">
      <c r="AX7698">
        <v>7817</v>
      </c>
    </row>
    <row r="7699" spans="50:50">
      <c r="AX7699">
        <v>7818</v>
      </c>
    </row>
    <row r="7700" spans="50:50">
      <c r="AX7700">
        <v>7819</v>
      </c>
    </row>
    <row r="7701" spans="50:50">
      <c r="AX7701">
        <v>7820</v>
      </c>
    </row>
    <row r="7702" spans="50:50">
      <c r="AX7702">
        <v>7821</v>
      </c>
    </row>
    <row r="7703" spans="50:50">
      <c r="AX7703">
        <v>7822</v>
      </c>
    </row>
    <row r="7704" spans="50:50">
      <c r="AX7704">
        <v>7823</v>
      </c>
    </row>
    <row r="7705" spans="50:50">
      <c r="AX7705">
        <v>7824</v>
      </c>
    </row>
    <row r="7706" spans="50:50">
      <c r="AX7706">
        <v>7825</v>
      </c>
    </row>
    <row r="7707" spans="50:50">
      <c r="AX7707">
        <v>7826</v>
      </c>
    </row>
    <row r="7708" spans="50:50">
      <c r="AX7708">
        <v>7827</v>
      </c>
    </row>
    <row r="7709" spans="50:50">
      <c r="AX7709">
        <v>7828</v>
      </c>
    </row>
    <row r="7710" spans="50:50">
      <c r="AX7710">
        <v>7829</v>
      </c>
    </row>
    <row r="7711" spans="50:50">
      <c r="AX7711">
        <v>7830</v>
      </c>
    </row>
    <row r="7712" spans="50:50">
      <c r="AX7712">
        <v>7831</v>
      </c>
    </row>
    <row r="7713" spans="50:50">
      <c r="AX7713">
        <v>7832</v>
      </c>
    </row>
    <row r="7714" spans="50:50">
      <c r="AX7714">
        <v>7833</v>
      </c>
    </row>
    <row r="7715" spans="50:50">
      <c r="AX7715">
        <v>7834</v>
      </c>
    </row>
    <row r="7716" spans="50:50">
      <c r="AX7716">
        <v>7835</v>
      </c>
    </row>
    <row r="7717" spans="50:50">
      <c r="AX7717">
        <v>7836</v>
      </c>
    </row>
    <row r="7718" spans="50:50">
      <c r="AX7718">
        <v>7837</v>
      </c>
    </row>
    <row r="7719" spans="50:50">
      <c r="AX7719">
        <v>7838</v>
      </c>
    </row>
    <row r="7720" spans="50:50">
      <c r="AX7720">
        <v>7839</v>
      </c>
    </row>
    <row r="7721" spans="50:50">
      <c r="AX7721">
        <v>7840</v>
      </c>
    </row>
    <row r="7722" spans="50:50">
      <c r="AX7722">
        <v>7841</v>
      </c>
    </row>
    <row r="7723" spans="50:50">
      <c r="AX7723">
        <v>7842</v>
      </c>
    </row>
    <row r="7724" spans="50:50">
      <c r="AX7724">
        <v>7843</v>
      </c>
    </row>
    <row r="7725" spans="50:50">
      <c r="AX7725">
        <v>7844</v>
      </c>
    </row>
    <row r="7726" spans="50:50">
      <c r="AX7726">
        <v>7845</v>
      </c>
    </row>
    <row r="7727" spans="50:50">
      <c r="AX7727">
        <v>7846</v>
      </c>
    </row>
    <row r="7728" spans="50:50">
      <c r="AX7728">
        <v>7847</v>
      </c>
    </row>
    <row r="7729" spans="50:50">
      <c r="AX7729">
        <v>7848</v>
      </c>
    </row>
    <row r="7730" spans="50:50">
      <c r="AX7730">
        <v>7849</v>
      </c>
    </row>
    <row r="7731" spans="50:50">
      <c r="AX7731">
        <v>7850</v>
      </c>
    </row>
    <row r="7732" spans="50:50">
      <c r="AX7732">
        <v>7851</v>
      </c>
    </row>
    <row r="7733" spans="50:50">
      <c r="AX7733">
        <v>7852</v>
      </c>
    </row>
    <row r="7734" spans="50:50">
      <c r="AX7734">
        <v>7853</v>
      </c>
    </row>
    <row r="7735" spans="50:50">
      <c r="AX7735">
        <v>7854</v>
      </c>
    </row>
    <row r="7736" spans="50:50">
      <c r="AX7736">
        <v>7855</v>
      </c>
    </row>
    <row r="7737" spans="50:50">
      <c r="AX7737">
        <v>7856</v>
      </c>
    </row>
    <row r="7738" spans="50:50">
      <c r="AX7738">
        <v>7857</v>
      </c>
    </row>
    <row r="7739" spans="50:50">
      <c r="AX7739">
        <v>7858</v>
      </c>
    </row>
    <row r="7740" spans="50:50">
      <c r="AX7740">
        <v>7859</v>
      </c>
    </row>
    <row r="7741" spans="50:50">
      <c r="AX7741">
        <v>7860</v>
      </c>
    </row>
    <row r="7742" spans="50:50">
      <c r="AX7742">
        <v>7861</v>
      </c>
    </row>
    <row r="7743" spans="50:50">
      <c r="AX7743">
        <v>7862</v>
      </c>
    </row>
    <row r="7744" spans="50:50">
      <c r="AX7744">
        <v>7863</v>
      </c>
    </row>
    <row r="7745" spans="50:50">
      <c r="AX7745">
        <v>7864</v>
      </c>
    </row>
    <row r="7746" spans="50:50">
      <c r="AX7746">
        <v>7865</v>
      </c>
    </row>
    <row r="7747" spans="50:50">
      <c r="AX7747">
        <v>7866</v>
      </c>
    </row>
    <row r="7748" spans="50:50">
      <c r="AX7748">
        <v>7867</v>
      </c>
    </row>
    <row r="7749" spans="50:50">
      <c r="AX7749">
        <v>7868</v>
      </c>
    </row>
    <row r="7750" spans="50:50">
      <c r="AX7750">
        <v>7869</v>
      </c>
    </row>
    <row r="7751" spans="50:50">
      <c r="AX7751">
        <v>7870</v>
      </c>
    </row>
    <row r="7752" spans="50:50">
      <c r="AX7752">
        <v>7871</v>
      </c>
    </row>
    <row r="7753" spans="50:50">
      <c r="AX7753">
        <v>7872</v>
      </c>
    </row>
    <row r="7754" spans="50:50">
      <c r="AX7754">
        <v>7873</v>
      </c>
    </row>
    <row r="7755" spans="50:50">
      <c r="AX7755">
        <v>7874</v>
      </c>
    </row>
    <row r="7756" spans="50:50">
      <c r="AX7756">
        <v>7875</v>
      </c>
    </row>
    <row r="7757" spans="50:50">
      <c r="AX7757">
        <v>7876</v>
      </c>
    </row>
    <row r="7758" spans="50:50">
      <c r="AX7758">
        <v>7877</v>
      </c>
    </row>
    <row r="7759" spans="50:50">
      <c r="AX7759">
        <v>7878</v>
      </c>
    </row>
    <row r="7760" spans="50:50">
      <c r="AX7760">
        <v>7879</v>
      </c>
    </row>
    <row r="7761" spans="50:50">
      <c r="AX7761">
        <v>7880</v>
      </c>
    </row>
    <row r="7762" spans="50:50">
      <c r="AX7762">
        <v>7881</v>
      </c>
    </row>
    <row r="7763" spans="50:50">
      <c r="AX7763">
        <v>7882</v>
      </c>
    </row>
    <row r="7764" spans="50:50">
      <c r="AX7764">
        <v>7883</v>
      </c>
    </row>
    <row r="7765" spans="50:50">
      <c r="AX7765">
        <v>7884</v>
      </c>
    </row>
    <row r="7766" spans="50:50">
      <c r="AX7766">
        <v>7885</v>
      </c>
    </row>
    <row r="7767" spans="50:50">
      <c r="AX7767">
        <v>7886</v>
      </c>
    </row>
    <row r="7768" spans="50:50">
      <c r="AX7768">
        <v>7887</v>
      </c>
    </row>
    <row r="7769" spans="50:50">
      <c r="AX7769">
        <v>7888</v>
      </c>
    </row>
    <row r="7770" spans="50:50">
      <c r="AX7770">
        <v>7889</v>
      </c>
    </row>
    <row r="7771" spans="50:50">
      <c r="AX7771">
        <v>7890</v>
      </c>
    </row>
    <row r="7772" spans="50:50">
      <c r="AX7772">
        <v>7891</v>
      </c>
    </row>
    <row r="7773" spans="50:50">
      <c r="AX7773">
        <v>7892</v>
      </c>
    </row>
    <row r="7774" spans="50:50">
      <c r="AX7774">
        <v>7893</v>
      </c>
    </row>
    <row r="7775" spans="50:50">
      <c r="AX7775">
        <v>7894</v>
      </c>
    </row>
    <row r="7776" spans="50:50">
      <c r="AX7776">
        <v>7895</v>
      </c>
    </row>
    <row r="7777" spans="50:50">
      <c r="AX7777">
        <v>7896</v>
      </c>
    </row>
    <row r="7778" spans="50:50">
      <c r="AX7778">
        <v>7897</v>
      </c>
    </row>
    <row r="7779" spans="50:50">
      <c r="AX7779">
        <v>7898</v>
      </c>
    </row>
    <row r="7780" spans="50:50">
      <c r="AX7780">
        <v>7899</v>
      </c>
    </row>
    <row r="7781" spans="50:50">
      <c r="AX7781">
        <v>7900</v>
      </c>
    </row>
    <row r="7782" spans="50:50">
      <c r="AX7782">
        <v>7901</v>
      </c>
    </row>
    <row r="7783" spans="50:50">
      <c r="AX7783">
        <v>7902</v>
      </c>
    </row>
    <row r="7784" spans="50:50">
      <c r="AX7784">
        <v>7903</v>
      </c>
    </row>
    <row r="7785" spans="50:50">
      <c r="AX7785">
        <v>7904</v>
      </c>
    </row>
    <row r="7786" spans="50:50">
      <c r="AX7786">
        <v>7905</v>
      </c>
    </row>
    <row r="7787" spans="50:50">
      <c r="AX7787">
        <v>7906</v>
      </c>
    </row>
    <row r="7788" spans="50:50">
      <c r="AX7788">
        <v>7907</v>
      </c>
    </row>
    <row r="7789" spans="50:50">
      <c r="AX7789">
        <v>7908</v>
      </c>
    </row>
    <row r="7790" spans="50:50">
      <c r="AX7790">
        <v>7909</v>
      </c>
    </row>
    <row r="7791" spans="50:50">
      <c r="AX7791">
        <v>7910</v>
      </c>
    </row>
    <row r="7792" spans="50:50">
      <c r="AX7792">
        <v>7911</v>
      </c>
    </row>
    <row r="7793" spans="50:50">
      <c r="AX7793">
        <v>7912</v>
      </c>
    </row>
    <row r="7794" spans="50:50">
      <c r="AX7794">
        <v>7913</v>
      </c>
    </row>
    <row r="7795" spans="50:50">
      <c r="AX7795">
        <v>7914</v>
      </c>
    </row>
    <row r="7796" spans="50:50">
      <c r="AX7796">
        <v>7915</v>
      </c>
    </row>
    <row r="7797" spans="50:50">
      <c r="AX7797">
        <v>7916</v>
      </c>
    </row>
    <row r="7798" spans="50:50">
      <c r="AX7798">
        <v>7917</v>
      </c>
    </row>
    <row r="7799" spans="50:50">
      <c r="AX7799">
        <v>7918</v>
      </c>
    </row>
    <row r="7800" spans="50:50">
      <c r="AX7800">
        <v>7919</v>
      </c>
    </row>
    <row r="7801" spans="50:50">
      <c r="AX7801">
        <v>7920</v>
      </c>
    </row>
    <row r="7802" spans="50:50">
      <c r="AX7802">
        <v>7921</v>
      </c>
    </row>
    <row r="7803" spans="50:50">
      <c r="AX7803">
        <v>7922</v>
      </c>
    </row>
    <row r="7804" spans="50:50">
      <c r="AX7804">
        <v>7923</v>
      </c>
    </row>
    <row r="7805" spans="50:50">
      <c r="AX7805">
        <v>7924</v>
      </c>
    </row>
    <row r="7806" spans="50:50">
      <c r="AX7806">
        <v>7925</v>
      </c>
    </row>
    <row r="7807" spans="50:50">
      <c r="AX7807">
        <v>7926</v>
      </c>
    </row>
    <row r="7808" spans="50:50">
      <c r="AX7808">
        <v>7927</v>
      </c>
    </row>
    <row r="7809" spans="50:50">
      <c r="AX7809">
        <v>7928</v>
      </c>
    </row>
    <row r="7810" spans="50:50">
      <c r="AX7810">
        <v>7929</v>
      </c>
    </row>
    <row r="7811" spans="50:50">
      <c r="AX7811">
        <v>7930</v>
      </c>
    </row>
    <row r="7812" spans="50:50">
      <c r="AX7812">
        <v>7931</v>
      </c>
    </row>
    <row r="7813" spans="50:50">
      <c r="AX7813">
        <v>7932</v>
      </c>
    </row>
    <row r="7814" spans="50:50">
      <c r="AX7814">
        <v>7933</v>
      </c>
    </row>
    <row r="7815" spans="50:50">
      <c r="AX7815">
        <v>7934</v>
      </c>
    </row>
    <row r="7816" spans="50:50">
      <c r="AX7816">
        <v>7935</v>
      </c>
    </row>
    <row r="7817" spans="50:50">
      <c r="AX7817">
        <v>7936</v>
      </c>
    </row>
    <row r="7818" spans="50:50">
      <c r="AX7818">
        <v>7937</v>
      </c>
    </row>
    <row r="7819" spans="50:50">
      <c r="AX7819">
        <v>7938</v>
      </c>
    </row>
    <row r="7820" spans="50:50">
      <c r="AX7820">
        <v>7939</v>
      </c>
    </row>
    <row r="7821" spans="50:50">
      <c r="AX7821">
        <v>7940</v>
      </c>
    </row>
    <row r="7822" spans="50:50">
      <c r="AX7822">
        <v>7941</v>
      </c>
    </row>
    <row r="7823" spans="50:50">
      <c r="AX7823">
        <v>7942</v>
      </c>
    </row>
    <row r="7824" spans="50:50">
      <c r="AX7824">
        <v>7943</v>
      </c>
    </row>
    <row r="7825" spans="50:50">
      <c r="AX7825">
        <v>7944</v>
      </c>
    </row>
    <row r="7826" spans="50:50">
      <c r="AX7826">
        <v>7945</v>
      </c>
    </row>
    <row r="7827" spans="50:50">
      <c r="AX7827">
        <v>7946</v>
      </c>
    </row>
    <row r="7828" spans="50:50">
      <c r="AX7828">
        <v>7947</v>
      </c>
    </row>
    <row r="7829" spans="50:50">
      <c r="AX7829">
        <v>7948</v>
      </c>
    </row>
    <row r="7830" spans="50:50">
      <c r="AX7830">
        <v>7949</v>
      </c>
    </row>
    <row r="7831" spans="50:50">
      <c r="AX7831">
        <v>7950</v>
      </c>
    </row>
    <row r="7832" spans="50:50">
      <c r="AX7832">
        <v>7951</v>
      </c>
    </row>
    <row r="7833" spans="50:50">
      <c r="AX7833">
        <v>7952</v>
      </c>
    </row>
    <row r="7834" spans="50:50">
      <c r="AX7834">
        <v>7953</v>
      </c>
    </row>
    <row r="7835" spans="50:50">
      <c r="AX7835">
        <v>7954</v>
      </c>
    </row>
    <row r="7836" spans="50:50">
      <c r="AX7836">
        <v>7955</v>
      </c>
    </row>
    <row r="7837" spans="50:50">
      <c r="AX7837">
        <v>7956</v>
      </c>
    </row>
    <row r="7838" spans="50:50">
      <c r="AX7838">
        <v>7957</v>
      </c>
    </row>
    <row r="7839" spans="50:50">
      <c r="AX7839">
        <v>7958</v>
      </c>
    </row>
    <row r="7840" spans="50:50">
      <c r="AX7840">
        <v>7959</v>
      </c>
    </row>
    <row r="7841" spans="50:50">
      <c r="AX7841">
        <v>7960</v>
      </c>
    </row>
    <row r="7842" spans="50:50">
      <c r="AX7842">
        <v>7961</v>
      </c>
    </row>
    <row r="7843" spans="50:50">
      <c r="AX7843">
        <v>7962</v>
      </c>
    </row>
    <row r="7844" spans="50:50">
      <c r="AX7844">
        <v>7963</v>
      </c>
    </row>
    <row r="7845" spans="50:50">
      <c r="AX7845">
        <v>7964</v>
      </c>
    </row>
    <row r="7846" spans="50:50">
      <c r="AX7846">
        <v>7965</v>
      </c>
    </row>
    <row r="7847" spans="50:50">
      <c r="AX7847">
        <v>7966</v>
      </c>
    </row>
    <row r="7848" spans="50:50">
      <c r="AX7848">
        <v>7967</v>
      </c>
    </row>
    <row r="7849" spans="50:50">
      <c r="AX7849">
        <v>7968</v>
      </c>
    </row>
    <row r="7850" spans="50:50">
      <c r="AX7850">
        <v>7969</v>
      </c>
    </row>
    <row r="7851" spans="50:50">
      <c r="AX7851">
        <v>7970</v>
      </c>
    </row>
    <row r="7852" spans="50:50">
      <c r="AX7852">
        <v>7971</v>
      </c>
    </row>
    <row r="7853" spans="50:50">
      <c r="AX7853">
        <v>7972</v>
      </c>
    </row>
    <row r="7854" spans="50:50">
      <c r="AX7854">
        <v>7973</v>
      </c>
    </row>
    <row r="7855" spans="50:50">
      <c r="AX7855">
        <v>7974</v>
      </c>
    </row>
    <row r="7856" spans="50:50">
      <c r="AX7856">
        <v>7975</v>
      </c>
    </row>
    <row r="7857" spans="50:50">
      <c r="AX7857">
        <v>7976</v>
      </c>
    </row>
    <row r="7858" spans="50:50">
      <c r="AX7858">
        <v>7977</v>
      </c>
    </row>
    <row r="7859" spans="50:50">
      <c r="AX7859">
        <v>7978</v>
      </c>
    </row>
    <row r="7860" spans="50:50">
      <c r="AX7860">
        <v>7979</v>
      </c>
    </row>
    <row r="7861" spans="50:50">
      <c r="AX7861">
        <v>7980</v>
      </c>
    </row>
    <row r="7862" spans="50:50">
      <c r="AX7862">
        <v>7981</v>
      </c>
    </row>
    <row r="7863" spans="50:50">
      <c r="AX7863">
        <v>7982</v>
      </c>
    </row>
    <row r="7864" spans="50:50">
      <c r="AX7864">
        <v>7983</v>
      </c>
    </row>
    <row r="7865" spans="50:50">
      <c r="AX7865">
        <v>7984</v>
      </c>
    </row>
    <row r="7866" spans="50:50">
      <c r="AX7866">
        <v>7985</v>
      </c>
    </row>
    <row r="7867" spans="50:50">
      <c r="AX7867">
        <v>7986</v>
      </c>
    </row>
    <row r="7868" spans="50:50">
      <c r="AX7868">
        <v>7987</v>
      </c>
    </row>
    <row r="7869" spans="50:50">
      <c r="AX7869">
        <v>7988</v>
      </c>
    </row>
    <row r="7870" spans="50:50">
      <c r="AX7870">
        <v>7989</v>
      </c>
    </row>
    <row r="7871" spans="50:50">
      <c r="AX7871">
        <v>7990</v>
      </c>
    </row>
    <row r="7872" spans="50:50">
      <c r="AX7872">
        <v>7991</v>
      </c>
    </row>
    <row r="7873" spans="50:50">
      <c r="AX7873">
        <v>7992</v>
      </c>
    </row>
    <row r="7874" spans="50:50">
      <c r="AX7874">
        <v>7993</v>
      </c>
    </row>
    <row r="7875" spans="50:50">
      <c r="AX7875">
        <v>7994</v>
      </c>
    </row>
    <row r="7876" spans="50:50">
      <c r="AX7876">
        <v>7995</v>
      </c>
    </row>
    <row r="7877" spans="50:50">
      <c r="AX7877">
        <v>7996</v>
      </c>
    </row>
    <row r="7878" spans="50:50">
      <c r="AX7878">
        <v>7997</v>
      </c>
    </row>
    <row r="7879" spans="50:50">
      <c r="AX7879">
        <v>7998</v>
      </c>
    </row>
    <row r="7880" spans="50:50">
      <c r="AX7880">
        <v>7999</v>
      </c>
    </row>
    <row r="7881" spans="50:50">
      <c r="AX7881">
        <v>8000</v>
      </c>
    </row>
    <row r="7882" spans="50:50">
      <c r="AX7882">
        <v>8001</v>
      </c>
    </row>
    <row r="7883" spans="50:50">
      <c r="AX7883">
        <v>8002</v>
      </c>
    </row>
    <row r="7884" spans="50:50">
      <c r="AX7884">
        <v>8003</v>
      </c>
    </row>
    <row r="7885" spans="50:50">
      <c r="AX7885">
        <v>8004</v>
      </c>
    </row>
    <row r="7886" spans="50:50">
      <c r="AX7886">
        <v>8005</v>
      </c>
    </row>
    <row r="7887" spans="50:50">
      <c r="AX7887">
        <v>8006</v>
      </c>
    </row>
    <row r="7888" spans="50:50">
      <c r="AX7888">
        <v>8007</v>
      </c>
    </row>
    <row r="7889" spans="50:50">
      <c r="AX7889">
        <v>8008</v>
      </c>
    </row>
    <row r="7890" spans="50:50">
      <c r="AX7890">
        <v>8009</v>
      </c>
    </row>
    <row r="7891" spans="50:50">
      <c r="AX7891">
        <v>8010</v>
      </c>
    </row>
    <row r="7892" spans="50:50">
      <c r="AX7892">
        <v>8011</v>
      </c>
    </row>
    <row r="7893" spans="50:50">
      <c r="AX7893">
        <v>8012</v>
      </c>
    </row>
    <row r="7894" spans="50:50">
      <c r="AX7894">
        <v>8013</v>
      </c>
    </row>
    <row r="7895" spans="50:50">
      <c r="AX7895">
        <v>8014</v>
      </c>
    </row>
    <row r="7896" spans="50:50">
      <c r="AX7896">
        <v>8015</v>
      </c>
    </row>
    <row r="7897" spans="50:50">
      <c r="AX7897">
        <v>8016</v>
      </c>
    </row>
    <row r="7898" spans="50:50">
      <c r="AX7898">
        <v>8017</v>
      </c>
    </row>
    <row r="7899" spans="50:50">
      <c r="AX7899">
        <v>8018</v>
      </c>
    </row>
    <row r="7900" spans="50:50">
      <c r="AX7900">
        <v>8019</v>
      </c>
    </row>
    <row r="7901" spans="50:50">
      <c r="AX7901">
        <v>8020</v>
      </c>
    </row>
    <row r="7902" spans="50:50">
      <c r="AX7902">
        <v>8021</v>
      </c>
    </row>
    <row r="7903" spans="50:50">
      <c r="AX7903">
        <v>8022</v>
      </c>
    </row>
    <row r="7904" spans="50:50">
      <c r="AX7904">
        <v>8023</v>
      </c>
    </row>
    <row r="7905" spans="50:50">
      <c r="AX7905">
        <v>8024</v>
      </c>
    </row>
    <row r="7906" spans="50:50">
      <c r="AX7906">
        <v>8025</v>
      </c>
    </row>
    <row r="7907" spans="50:50">
      <c r="AX7907">
        <v>8026</v>
      </c>
    </row>
    <row r="7908" spans="50:50">
      <c r="AX7908">
        <v>8027</v>
      </c>
    </row>
    <row r="7909" spans="50:50">
      <c r="AX7909">
        <v>8028</v>
      </c>
    </row>
    <row r="7910" spans="50:50">
      <c r="AX7910">
        <v>8029</v>
      </c>
    </row>
    <row r="7911" spans="50:50">
      <c r="AX7911">
        <v>8030</v>
      </c>
    </row>
    <row r="7912" spans="50:50">
      <c r="AX7912">
        <v>8031</v>
      </c>
    </row>
    <row r="7913" spans="50:50">
      <c r="AX7913">
        <v>8032</v>
      </c>
    </row>
    <row r="7914" spans="50:50">
      <c r="AX7914">
        <v>8033</v>
      </c>
    </row>
    <row r="7915" spans="50:50">
      <c r="AX7915">
        <v>8034</v>
      </c>
    </row>
    <row r="7916" spans="50:50">
      <c r="AX7916">
        <v>8035</v>
      </c>
    </row>
    <row r="7917" spans="50:50">
      <c r="AX7917">
        <v>8036</v>
      </c>
    </row>
    <row r="7918" spans="50:50">
      <c r="AX7918">
        <v>8037</v>
      </c>
    </row>
    <row r="7919" spans="50:50">
      <c r="AX7919">
        <v>8038</v>
      </c>
    </row>
    <row r="7920" spans="50:50">
      <c r="AX7920">
        <v>8039</v>
      </c>
    </row>
    <row r="7921" spans="50:50">
      <c r="AX7921">
        <v>8040</v>
      </c>
    </row>
    <row r="7922" spans="50:50">
      <c r="AX7922">
        <v>8041</v>
      </c>
    </row>
    <row r="7923" spans="50:50">
      <c r="AX7923">
        <v>8042</v>
      </c>
    </row>
    <row r="7924" spans="50:50">
      <c r="AX7924">
        <v>8043</v>
      </c>
    </row>
    <row r="7925" spans="50:50">
      <c r="AX7925">
        <v>8044</v>
      </c>
    </row>
    <row r="7926" spans="50:50">
      <c r="AX7926">
        <v>8045</v>
      </c>
    </row>
    <row r="7927" spans="50:50">
      <c r="AX7927">
        <v>8046</v>
      </c>
    </row>
    <row r="7928" spans="50:50">
      <c r="AX7928">
        <v>8047</v>
      </c>
    </row>
    <row r="7929" spans="50:50">
      <c r="AX7929">
        <v>8048</v>
      </c>
    </row>
    <row r="7930" spans="50:50">
      <c r="AX7930">
        <v>8049</v>
      </c>
    </row>
    <row r="7931" spans="50:50">
      <c r="AX7931">
        <v>8050</v>
      </c>
    </row>
    <row r="7932" spans="50:50">
      <c r="AX7932">
        <v>8051</v>
      </c>
    </row>
    <row r="7933" spans="50:50">
      <c r="AX7933">
        <v>8052</v>
      </c>
    </row>
    <row r="7934" spans="50:50">
      <c r="AX7934">
        <v>8053</v>
      </c>
    </row>
    <row r="7935" spans="50:50">
      <c r="AX7935">
        <v>8054</v>
      </c>
    </row>
    <row r="7936" spans="50:50">
      <c r="AX7936">
        <v>8055</v>
      </c>
    </row>
    <row r="7937" spans="50:50">
      <c r="AX7937">
        <v>8056</v>
      </c>
    </row>
    <row r="7938" spans="50:50">
      <c r="AX7938">
        <v>8057</v>
      </c>
    </row>
    <row r="7939" spans="50:50">
      <c r="AX7939">
        <v>8058</v>
      </c>
    </row>
    <row r="7940" spans="50:50">
      <c r="AX7940">
        <v>8059</v>
      </c>
    </row>
    <row r="7941" spans="50:50">
      <c r="AX7941">
        <v>8060</v>
      </c>
    </row>
    <row r="7942" spans="50:50">
      <c r="AX7942">
        <v>8061</v>
      </c>
    </row>
    <row r="7943" spans="50:50">
      <c r="AX7943">
        <v>8062</v>
      </c>
    </row>
    <row r="7944" spans="50:50">
      <c r="AX7944">
        <v>8063</v>
      </c>
    </row>
    <row r="7945" spans="50:50">
      <c r="AX7945">
        <v>8064</v>
      </c>
    </row>
    <row r="7946" spans="50:50">
      <c r="AX7946">
        <v>8065</v>
      </c>
    </row>
    <row r="7947" spans="50:50">
      <c r="AX7947">
        <v>8066</v>
      </c>
    </row>
    <row r="7948" spans="50:50">
      <c r="AX7948">
        <v>8067</v>
      </c>
    </row>
    <row r="7949" spans="50:50">
      <c r="AX7949">
        <v>8068</v>
      </c>
    </row>
    <row r="7950" spans="50:50">
      <c r="AX7950">
        <v>8069</v>
      </c>
    </row>
    <row r="7951" spans="50:50">
      <c r="AX7951">
        <v>8070</v>
      </c>
    </row>
    <row r="7952" spans="50:50">
      <c r="AX7952">
        <v>8071</v>
      </c>
    </row>
    <row r="7953" spans="50:50">
      <c r="AX7953">
        <v>8072</v>
      </c>
    </row>
    <row r="7954" spans="50:50">
      <c r="AX7954">
        <v>8073</v>
      </c>
    </row>
    <row r="7955" spans="50:50">
      <c r="AX7955">
        <v>8074</v>
      </c>
    </row>
    <row r="7956" spans="50:50">
      <c r="AX7956">
        <v>8075</v>
      </c>
    </row>
    <row r="7957" spans="50:50">
      <c r="AX7957">
        <v>8076</v>
      </c>
    </row>
    <row r="7958" spans="50:50">
      <c r="AX7958">
        <v>8077</v>
      </c>
    </row>
    <row r="7959" spans="50:50">
      <c r="AX7959">
        <v>8078</v>
      </c>
    </row>
    <row r="7960" spans="50:50">
      <c r="AX7960">
        <v>8079</v>
      </c>
    </row>
    <row r="7961" spans="50:50">
      <c r="AX7961">
        <v>8080</v>
      </c>
    </row>
    <row r="7962" spans="50:50">
      <c r="AX7962">
        <v>8081</v>
      </c>
    </row>
    <row r="7963" spans="50:50">
      <c r="AX7963">
        <v>8082</v>
      </c>
    </row>
    <row r="7964" spans="50:50">
      <c r="AX7964">
        <v>8083</v>
      </c>
    </row>
    <row r="7965" spans="50:50">
      <c r="AX7965">
        <v>8084</v>
      </c>
    </row>
    <row r="7966" spans="50:50">
      <c r="AX7966">
        <v>8085</v>
      </c>
    </row>
    <row r="7967" spans="50:50">
      <c r="AX7967">
        <v>8086</v>
      </c>
    </row>
    <row r="7968" spans="50:50">
      <c r="AX7968">
        <v>8087</v>
      </c>
    </row>
    <row r="7969" spans="50:50">
      <c r="AX7969">
        <v>8088</v>
      </c>
    </row>
    <row r="7970" spans="50:50">
      <c r="AX7970">
        <v>8089</v>
      </c>
    </row>
    <row r="7971" spans="50:50">
      <c r="AX7971">
        <v>8090</v>
      </c>
    </row>
    <row r="7972" spans="50:50">
      <c r="AX7972">
        <v>8091</v>
      </c>
    </row>
    <row r="7973" spans="50:50">
      <c r="AX7973">
        <v>8092</v>
      </c>
    </row>
    <row r="7974" spans="50:50">
      <c r="AX7974">
        <v>8093</v>
      </c>
    </row>
    <row r="7975" spans="50:50">
      <c r="AX7975">
        <v>8094</v>
      </c>
    </row>
    <row r="7976" spans="50:50">
      <c r="AX7976">
        <v>8095</v>
      </c>
    </row>
    <row r="7977" spans="50:50">
      <c r="AX7977">
        <v>8096</v>
      </c>
    </row>
    <row r="7978" spans="50:50">
      <c r="AX7978">
        <v>8097</v>
      </c>
    </row>
    <row r="7979" spans="50:50">
      <c r="AX7979">
        <v>8098</v>
      </c>
    </row>
    <row r="7980" spans="50:50">
      <c r="AX7980">
        <v>8099</v>
      </c>
    </row>
    <row r="7981" spans="50:50">
      <c r="AX7981">
        <v>8100</v>
      </c>
    </row>
    <row r="7982" spans="50:50">
      <c r="AX7982">
        <v>8101</v>
      </c>
    </row>
    <row r="7983" spans="50:50">
      <c r="AX7983">
        <v>8102</v>
      </c>
    </row>
    <row r="7984" spans="50:50">
      <c r="AX7984">
        <v>8103</v>
      </c>
    </row>
    <row r="7985" spans="50:50">
      <c r="AX7985">
        <v>8104</v>
      </c>
    </row>
    <row r="7986" spans="50:50">
      <c r="AX7986">
        <v>8105</v>
      </c>
    </row>
    <row r="7987" spans="50:50">
      <c r="AX7987">
        <v>8106</v>
      </c>
    </row>
    <row r="7988" spans="50:50">
      <c r="AX7988">
        <v>8107</v>
      </c>
    </row>
    <row r="7989" spans="50:50">
      <c r="AX7989">
        <v>8108</v>
      </c>
    </row>
    <row r="7990" spans="50:50">
      <c r="AX7990">
        <v>8109</v>
      </c>
    </row>
    <row r="7991" spans="50:50">
      <c r="AX7991">
        <v>8110</v>
      </c>
    </row>
    <row r="7992" spans="50:50">
      <c r="AX7992">
        <v>8111</v>
      </c>
    </row>
    <row r="7993" spans="50:50">
      <c r="AX7993">
        <v>8112</v>
      </c>
    </row>
    <row r="7994" spans="50:50">
      <c r="AX7994">
        <v>8113</v>
      </c>
    </row>
    <row r="7995" spans="50:50">
      <c r="AX7995">
        <v>8114</v>
      </c>
    </row>
    <row r="7996" spans="50:50">
      <c r="AX7996">
        <v>8115</v>
      </c>
    </row>
    <row r="7997" spans="50:50">
      <c r="AX7997">
        <v>8116</v>
      </c>
    </row>
    <row r="7998" spans="50:50">
      <c r="AX7998">
        <v>8117</v>
      </c>
    </row>
    <row r="7999" spans="50:50">
      <c r="AX7999">
        <v>8118</v>
      </c>
    </row>
    <row r="8000" spans="50:50">
      <c r="AX8000">
        <v>8119</v>
      </c>
    </row>
    <row r="8001" spans="50:50">
      <c r="AX8001">
        <v>8120</v>
      </c>
    </row>
    <row r="8002" spans="50:50">
      <c r="AX8002">
        <v>8121</v>
      </c>
    </row>
    <row r="8003" spans="50:50">
      <c r="AX8003">
        <v>8122</v>
      </c>
    </row>
    <row r="8004" spans="50:50">
      <c r="AX8004">
        <v>8123</v>
      </c>
    </row>
    <row r="8005" spans="50:50">
      <c r="AX8005">
        <v>8124</v>
      </c>
    </row>
    <row r="8006" spans="50:50">
      <c r="AX8006">
        <v>8125</v>
      </c>
    </row>
    <row r="8007" spans="50:50">
      <c r="AX8007">
        <v>8126</v>
      </c>
    </row>
    <row r="8008" spans="50:50">
      <c r="AX8008">
        <v>8127</v>
      </c>
    </row>
    <row r="8009" spans="50:50">
      <c r="AX8009">
        <v>8128</v>
      </c>
    </row>
    <row r="8010" spans="50:50">
      <c r="AX8010">
        <v>8129</v>
      </c>
    </row>
    <row r="8011" spans="50:50">
      <c r="AX8011">
        <v>8130</v>
      </c>
    </row>
    <row r="8012" spans="50:50">
      <c r="AX8012">
        <v>8131</v>
      </c>
    </row>
    <row r="8013" spans="50:50">
      <c r="AX8013">
        <v>8132</v>
      </c>
    </row>
    <row r="8014" spans="50:50">
      <c r="AX8014">
        <v>8133</v>
      </c>
    </row>
    <row r="8015" spans="50:50">
      <c r="AX8015">
        <v>8134</v>
      </c>
    </row>
    <row r="8016" spans="50:50">
      <c r="AX8016">
        <v>8135</v>
      </c>
    </row>
    <row r="8017" spans="50:50">
      <c r="AX8017">
        <v>8136</v>
      </c>
    </row>
    <row r="8018" spans="50:50">
      <c r="AX8018">
        <v>8137</v>
      </c>
    </row>
    <row r="8019" spans="50:50">
      <c r="AX8019">
        <v>8138</v>
      </c>
    </row>
    <row r="8020" spans="50:50">
      <c r="AX8020">
        <v>8139</v>
      </c>
    </row>
    <row r="8021" spans="50:50">
      <c r="AX8021">
        <v>8140</v>
      </c>
    </row>
    <row r="8022" spans="50:50">
      <c r="AX8022">
        <v>8141</v>
      </c>
    </row>
    <row r="8023" spans="50:50">
      <c r="AX8023">
        <v>8142</v>
      </c>
    </row>
    <row r="8024" spans="50:50">
      <c r="AX8024">
        <v>8143</v>
      </c>
    </row>
    <row r="8025" spans="50:50">
      <c r="AX8025">
        <v>8144</v>
      </c>
    </row>
    <row r="8026" spans="50:50">
      <c r="AX8026">
        <v>8145</v>
      </c>
    </row>
    <row r="8027" spans="50:50">
      <c r="AX8027">
        <v>8146</v>
      </c>
    </row>
    <row r="8028" spans="50:50">
      <c r="AX8028">
        <v>8147</v>
      </c>
    </row>
    <row r="8029" spans="50:50">
      <c r="AX8029">
        <v>8148</v>
      </c>
    </row>
    <row r="8030" spans="50:50">
      <c r="AX8030">
        <v>8149</v>
      </c>
    </row>
    <row r="8031" spans="50:50">
      <c r="AX8031">
        <v>8150</v>
      </c>
    </row>
    <row r="8032" spans="50:50">
      <c r="AX8032">
        <v>8151</v>
      </c>
    </row>
    <row r="8033" spans="50:50">
      <c r="AX8033">
        <v>8152</v>
      </c>
    </row>
    <row r="8034" spans="50:50">
      <c r="AX8034">
        <v>8153</v>
      </c>
    </row>
    <row r="8035" spans="50:50">
      <c r="AX8035">
        <v>8154</v>
      </c>
    </row>
    <row r="8036" spans="50:50">
      <c r="AX8036">
        <v>8155</v>
      </c>
    </row>
    <row r="8037" spans="50:50">
      <c r="AX8037">
        <v>8156</v>
      </c>
    </row>
    <row r="8038" spans="50:50">
      <c r="AX8038">
        <v>8157</v>
      </c>
    </row>
    <row r="8039" spans="50:50">
      <c r="AX8039">
        <v>8158</v>
      </c>
    </row>
    <row r="8040" spans="50:50">
      <c r="AX8040">
        <v>8159</v>
      </c>
    </row>
    <row r="8041" spans="50:50">
      <c r="AX8041">
        <v>8160</v>
      </c>
    </row>
    <row r="8042" spans="50:50">
      <c r="AX8042">
        <v>8161</v>
      </c>
    </row>
    <row r="8043" spans="50:50">
      <c r="AX8043">
        <v>8162</v>
      </c>
    </row>
    <row r="8044" spans="50:50">
      <c r="AX8044">
        <v>8163</v>
      </c>
    </row>
    <row r="8045" spans="50:50">
      <c r="AX8045">
        <v>8164</v>
      </c>
    </row>
    <row r="8046" spans="50:50">
      <c r="AX8046">
        <v>8165</v>
      </c>
    </row>
    <row r="8047" spans="50:50">
      <c r="AX8047">
        <v>8166</v>
      </c>
    </row>
    <row r="8048" spans="50:50">
      <c r="AX8048">
        <v>8167</v>
      </c>
    </row>
    <row r="8049" spans="50:50">
      <c r="AX8049">
        <v>8168</v>
      </c>
    </row>
    <row r="8050" spans="50:50">
      <c r="AX8050">
        <v>8169</v>
      </c>
    </row>
    <row r="8051" spans="50:50">
      <c r="AX8051">
        <v>8170</v>
      </c>
    </row>
    <row r="8052" spans="50:50">
      <c r="AX8052">
        <v>8171</v>
      </c>
    </row>
    <row r="8053" spans="50:50">
      <c r="AX8053">
        <v>8172</v>
      </c>
    </row>
    <row r="8054" spans="50:50">
      <c r="AX8054">
        <v>8173</v>
      </c>
    </row>
    <row r="8055" spans="50:50">
      <c r="AX8055">
        <v>8174</v>
      </c>
    </row>
    <row r="8056" spans="50:50">
      <c r="AX8056">
        <v>8175</v>
      </c>
    </row>
    <row r="8057" spans="50:50">
      <c r="AX8057">
        <v>8176</v>
      </c>
    </row>
    <row r="8058" spans="50:50">
      <c r="AX8058">
        <v>8177</v>
      </c>
    </row>
    <row r="8059" spans="50:50">
      <c r="AX8059">
        <v>8178</v>
      </c>
    </row>
    <row r="8060" spans="50:50">
      <c r="AX8060">
        <v>8179</v>
      </c>
    </row>
    <row r="8061" spans="50:50">
      <c r="AX8061">
        <v>8180</v>
      </c>
    </row>
    <row r="8062" spans="50:50">
      <c r="AX8062">
        <v>8181</v>
      </c>
    </row>
    <row r="8063" spans="50:50">
      <c r="AX8063">
        <v>8182</v>
      </c>
    </row>
    <row r="8064" spans="50:50">
      <c r="AX8064">
        <v>8183</v>
      </c>
    </row>
    <row r="8065" spans="50:50">
      <c r="AX8065">
        <v>8184</v>
      </c>
    </row>
    <row r="8066" spans="50:50">
      <c r="AX8066">
        <v>8185</v>
      </c>
    </row>
    <row r="8067" spans="50:50">
      <c r="AX8067">
        <v>8186</v>
      </c>
    </row>
    <row r="8068" spans="50:50">
      <c r="AX8068">
        <v>8187</v>
      </c>
    </row>
    <row r="8069" spans="50:50">
      <c r="AX8069">
        <v>8188</v>
      </c>
    </row>
    <row r="8070" spans="50:50">
      <c r="AX8070">
        <v>8189</v>
      </c>
    </row>
    <row r="8071" spans="50:50">
      <c r="AX8071">
        <v>8190</v>
      </c>
    </row>
    <row r="8072" spans="50:50">
      <c r="AX8072">
        <v>8191</v>
      </c>
    </row>
    <row r="8073" spans="50:50">
      <c r="AX8073">
        <v>8192</v>
      </c>
    </row>
    <row r="8074" spans="50:50">
      <c r="AX8074">
        <v>8193</v>
      </c>
    </row>
    <row r="8075" spans="50:50">
      <c r="AX8075">
        <v>8194</v>
      </c>
    </row>
    <row r="8076" spans="50:50">
      <c r="AX8076">
        <v>8195</v>
      </c>
    </row>
    <row r="8077" spans="50:50">
      <c r="AX8077">
        <v>8196</v>
      </c>
    </row>
    <row r="8078" spans="50:50">
      <c r="AX8078">
        <v>8197</v>
      </c>
    </row>
    <row r="8079" spans="50:50">
      <c r="AX8079">
        <v>8198</v>
      </c>
    </row>
    <row r="8080" spans="50:50">
      <c r="AX8080">
        <v>8199</v>
      </c>
    </row>
    <row r="8081" spans="50:50">
      <c r="AX8081">
        <v>8200</v>
      </c>
    </row>
    <row r="8082" spans="50:50">
      <c r="AX8082">
        <v>8201</v>
      </c>
    </row>
    <row r="8083" spans="50:50">
      <c r="AX8083">
        <v>8202</v>
      </c>
    </row>
    <row r="8084" spans="50:50">
      <c r="AX8084">
        <v>8203</v>
      </c>
    </row>
    <row r="8085" spans="50:50">
      <c r="AX8085">
        <v>8204</v>
      </c>
    </row>
    <row r="8086" spans="50:50">
      <c r="AX8086">
        <v>8205</v>
      </c>
    </row>
    <row r="8087" spans="50:50">
      <c r="AX8087">
        <v>8206</v>
      </c>
    </row>
    <row r="8088" spans="50:50">
      <c r="AX8088">
        <v>8207</v>
      </c>
    </row>
    <row r="8089" spans="50:50">
      <c r="AX8089">
        <v>8208</v>
      </c>
    </row>
    <row r="8090" spans="50:50">
      <c r="AX8090">
        <v>8209</v>
      </c>
    </row>
    <row r="8091" spans="50:50">
      <c r="AX8091">
        <v>8210</v>
      </c>
    </row>
    <row r="8092" spans="50:50">
      <c r="AX8092">
        <v>8211</v>
      </c>
    </row>
    <row r="8093" spans="50:50">
      <c r="AX8093">
        <v>8212</v>
      </c>
    </row>
    <row r="8094" spans="50:50">
      <c r="AX8094">
        <v>8213</v>
      </c>
    </row>
    <row r="8095" spans="50:50">
      <c r="AX8095">
        <v>8214</v>
      </c>
    </row>
    <row r="8096" spans="50:50">
      <c r="AX8096">
        <v>8215</v>
      </c>
    </row>
    <row r="8097" spans="50:50">
      <c r="AX8097">
        <v>8216</v>
      </c>
    </row>
    <row r="8098" spans="50:50">
      <c r="AX8098">
        <v>8217</v>
      </c>
    </row>
    <row r="8099" spans="50:50">
      <c r="AX8099">
        <v>8218</v>
      </c>
    </row>
    <row r="8100" spans="50:50">
      <c r="AX8100">
        <v>8219</v>
      </c>
    </row>
    <row r="8101" spans="50:50">
      <c r="AX8101">
        <v>8220</v>
      </c>
    </row>
    <row r="8102" spans="50:50">
      <c r="AX8102">
        <v>8221</v>
      </c>
    </row>
    <row r="8103" spans="50:50">
      <c r="AX8103">
        <v>8222</v>
      </c>
    </row>
    <row r="8104" spans="50:50">
      <c r="AX8104">
        <v>8223</v>
      </c>
    </row>
    <row r="8105" spans="50:50">
      <c r="AX8105">
        <v>8224</v>
      </c>
    </row>
    <row r="8106" spans="50:50">
      <c r="AX8106">
        <v>8225</v>
      </c>
    </row>
    <row r="8107" spans="50:50">
      <c r="AX8107">
        <v>8226</v>
      </c>
    </row>
    <row r="8108" spans="50:50">
      <c r="AX8108">
        <v>8227</v>
      </c>
    </row>
    <row r="8109" spans="50:50">
      <c r="AX8109">
        <v>8228</v>
      </c>
    </row>
    <row r="8110" spans="50:50">
      <c r="AX8110">
        <v>8229</v>
      </c>
    </row>
    <row r="8111" spans="50:50">
      <c r="AX8111">
        <v>8230</v>
      </c>
    </row>
    <row r="8112" spans="50:50">
      <c r="AX8112">
        <v>8231</v>
      </c>
    </row>
    <row r="8113" spans="50:50">
      <c r="AX8113">
        <v>8232</v>
      </c>
    </row>
    <row r="8114" spans="50:50">
      <c r="AX8114">
        <v>8233</v>
      </c>
    </row>
    <row r="8115" spans="50:50">
      <c r="AX8115">
        <v>8234</v>
      </c>
    </row>
    <row r="8116" spans="50:50">
      <c r="AX8116">
        <v>8235</v>
      </c>
    </row>
    <row r="8117" spans="50:50">
      <c r="AX8117">
        <v>8236</v>
      </c>
    </row>
    <row r="8118" spans="50:50">
      <c r="AX8118">
        <v>8237</v>
      </c>
    </row>
    <row r="8119" spans="50:50">
      <c r="AX8119">
        <v>8238</v>
      </c>
    </row>
    <row r="8120" spans="50:50">
      <c r="AX8120">
        <v>8239</v>
      </c>
    </row>
    <row r="8121" spans="50:50">
      <c r="AX8121">
        <v>8240</v>
      </c>
    </row>
    <row r="8122" spans="50:50">
      <c r="AX8122">
        <v>8241</v>
      </c>
    </row>
    <row r="8123" spans="50:50">
      <c r="AX8123">
        <v>8242</v>
      </c>
    </row>
    <row r="8124" spans="50:50">
      <c r="AX8124">
        <v>8243</v>
      </c>
    </row>
    <row r="8125" spans="50:50">
      <c r="AX8125">
        <v>8244</v>
      </c>
    </row>
    <row r="8126" spans="50:50">
      <c r="AX8126">
        <v>8245</v>
      </c>
    </row>
    <row r="8127" spans="50:50">
      <c r="AX8127">
        <v>8246</v>
      </c>
    </row>
    <row r="8128" spans="50:50">
      <c r="AX8128">
        <v>8247</v>
      </c>
    </row>
    <row r="8129" spans="50:50">
      <c r="AX8129">
        <v>8248</v>
      </c>
    </row>
    <row r="8130" spans="50:50">
      <c r="AX8130">
        <v>8249</v>
      </c>
    </row>
    <row r="8131" spans="50:50">
      <c r="AX8131">
        <v>8250</v>
      </c>
    </row>
    <row r="8132" spans="50:50">
      <c r="AX8132">
        <v>8251</v>
      </c>
    </row>
    <row r="8133" spans="50:50">
      <c r="AX8133">
        <v>8252</v>
      </c>
    </row>
    <row r="8134" spans="50:50">
      <c r="AX8134">
        <v>8253</v>
      </c>
    </row>
    <row r="8135" spans="50:50">
      <c r="AX8135">
        <v>8254</v>
      </c>
    </row>
    <row r="8136" spans="50:50">
      <c r="AX8136">
        <v>8255</v>
      </c>
    </row>
    <row r="8137" spans="50:50">
      <c r="AX8137">
        <v>8256</v>
      </c>
    </row>
    <row r="8138" spans="50:50">
      <c r="AX8138">
        <v>8257</v>
      </c>
    </row>
    <row r="8139" spans="50:50">
      <c r="AX8139">
        <v>8258</v>
      </c>
    </row>
    <row r="8140" spans="50:50">
      <c r="AX8140">
        <v>8259</v>
      </c>
    </row>
    <row r="8141" spans="50:50">
      <c r="AX8141">
        <v>8260</v>
      </c>
    </row>
    <row r="8142" spans="50:50">
      <c r="AX8142">
        <v>8261</v>
      </c>
    </row>
    <row r="8143" spans="50:50">
      <c r="AX8143">
        <v>8262</v>
      </c>
    </row>
    <row r="8144" spans="50:50">
      <c r="AX8144">
        <v>8263</v>
      </c>
    </row>
    <row r="8145" spans="50:50">
      <c r="AX8145">
        <v>8264</v>
      </c>
    </row>
    <row r="8146" spans="50:50">
      <c r="AX8146">
        <v>8265</v>
      </c>
    </row>
    <row r="8147" spans="50:50">
      <c r="AX8147">
        <v>8266</v>
      </c>
    </row>
    <row r="8148" spans="50:50">
      <c r="AX8148">
        <v>8267</v>
      </c>
    </row>
    <row r="8149" spans="50:50">
      <c r="AX8149">
        <v>8268</v>
      </c>
    </row>
    <row r="8150" spans="50:50">
      <c r="AX8150">
        <v>8269</v>
      </c>
    </row>
    <row r="8151" spans="50:50">
      <c r="AX8151">
        <v>8270</v>
      </c>
    </row>
    <row r="8152" spans="50:50">
      <c r="AX8152">
        <v>8271</v>
      </c>
    </row>
    <row r="8153" spans="50:50">
      <c r="AX8153">
        <v>8272</v>
      </c>
    </row>
    <row r="8154" spans="50:50">
      <c r="AX8154">
        <v>8273</v>
      </c>
    </row>
    <row r="8155" spans="50:50">
      <c r="AX8155">
        <v>8274</v>
      </c>
    </row>
    <row r="8156" spans="50:50">
      <c r="AX8156">
        <v>8275</v>
      </c>
    </row>
    <row r="8157" spans="50:50">
      <c r="AX8157">
        <v>8276</v>
      </c>
    </row>
    <row r="8158" spans="50:50">
      <c r="AX8158">
        <v>8277</v>
      </c>
    </row>
    <row r="8159" spans="50:50">
      <c r="AX8159">
        <v>8278</v>
      </c>
    </row>
    <row r="8160" spans="50:50">
      <c r="AX8160">
        <v>8279</v>
      </c>
    </row>
    <row r="8161" spans="50:50">
      <c r="AX8161">
        <v>8280</v>
      </c>
    </row>
    <row r="8162" spans="50:50">
      <c r="AX8162">
        <v>8281</v>
      </c>
    </row>
    <row r="8163" spans="50:50">
      <c r="AX8163">
        <v>8282</v>
      </c>
    </row>
    <row r="8164" spans="50:50">
      <c r="AX8164">
        <v>8283</v>
      </c>
    </row>
    <row r="8165" spans="50:50">
      <c r="AX8165">
        <v>8284</v>
      </c>
    </row>
    <row r="8166" spans="50:50">
      <c r="AX8166">
        <v>8285</v>
      </c>
    </row>
    <row r="8167" spans="50:50">
      <c r="AX8167">
        <v>8286</v>
      </c>
    </row>
    <row r="8168" spans="50:50">
      <c r="AX8168">
        <v>8287</v>
      </c>
    </row>
    <row r="8169" spans="50:50">
      <c r="AX8169">
        <v>8288</v>
      </c>
    </row>
    <row r="8170" spans="50:50">
      <c r="AX8170">
        <v>8289</v>
      </c>
    </row>
    <row r="8171" spans="50:50">
      <c r="AX8171">
        <v>8290</v>
      </c>
    </row>
    <row r="8172" spans="50:50">
      <c r="AX8172">
        <v>8291</v>
      </c>
    </row>
    <row r="8173" spans="50:50">
      <c r="AX8173">
        <v>8292</v>
      </c>
    </row>
    <row r="8174" spans="50:50">
      <c r="AX8174">
        <v>8293</v>
      </c>
    </row>
    <row r="8175" spans="50:50">
      <c r="AX8175">
        <v>8294</v>
      </c>
    </row>
    <row r="8176" spans="50:50">
      <c r="AX8176">
        <v>8295</v>
      </c>
    </row>
    <row r="8177" spans="50:50">
      <c r="AX8177">
        <v>8296</v>
      </c>
    </row>
    <row r="8178" spans="50:50">
      <c r="AX8178">
        <v>8297</v>
      </c>
    </row>
    <row r="8179" spans="50:50">
      <c r="AX8179">
        <v>8298</v>
      </c>
    </row>
    <row r="8180" spans="50:50">
      <c r="AX8180">
        <v>8299</v>
      </c>
    </row>
    <row r="8181" spans="50:50">
      <c r="AX8181">
        <v>8300</v>
      </c>
    </row>
    <row r="8182" spans="50:50">
      <c r="AX8182">
        <v>8301</v>
      </c>
    </row>
    <row r="8183" spans="50:50">
      <c r="AX8183">
        <v>8302</v>
      </c>
    </row>
    <row r="8184" spans="50:50">
      <c r="AX8184">
        <v>8303</v>
      </c>
    </row>
    <row r="8185" spans="50:50">
      <c r="AX8185">
        <v>8304</v>
      </c>
    </row>
    <row r="8186" spans="50:50">
      <c r="AX8186">
        <v>8305</v>
      </c>
    </row>
    <row r="8187" spans="50:50">
      <c r="AX8187">
        <v>8306</v>
      </c>
    </row>
    <row r="8188" spans="50:50">
      <c r="AX8188">
        <v>8307</v>
      </c>
    </row>
    <row r="8189" spans="50:50">
      <c r="AX8189">
        <v>8308</v>
      </c>
    </row>
    <row r="8190" spans="50:50">
      <c r="AX8190">
        <v>8309</v>
      </c>
    </row>
    <row r="8191" spans="50:50">
      <c r="AX8191">
        <v>8310</v>
      </c>
    </row>
    <row r="8192" spans="50:50">
      <c r="AX8192">
        <v>8311</v>
      </c>
    </row>
    <row r="8193" spans="50:50">
      <c r="AX8193">
        <v>8312</v>
      </c>
    </row>
    <row r="8194" spans="50:50">
      <c r="AX8194">
        <v>8313</v>
      </c>
    </row>
    <row r="8195" spans="50:50">
      <c r="AX8195">
        <v>8314</v>
      </c>
    </row>
    <row r="8196" spans="50:50">
      <c r="AX8196">
        <v>8315</v>
      </c>
    </row>
    <row r="8197" spans="50:50">
      <c r="AX8197">
        <v>8316</v>
      </c>
    </row>
    <row r="8198" spans="50:50">
      <c r="AX8198">
        <v>8317</v>
      </c>
    </row>
    <row r="8199" spans="50:50">
      <c r="AX8199">
        <v>8318</v>
      </c>
    </row>
    <row r="8200" spans="50:50">
      <c r="AX8200">
        <v>8319</v>
      </c>
    </row>
    <row r="8201" spans="50:50">
      <c r="AX8201">
        <v>8320</v>
      </c>
    </row>
    <row r="8202" spans="50:50">
      <c r="AX8202">
        <v>8321</v>
      </c>
    </row>
    <row r="8203" spans="50:50">
      <c r="AX8203">
        <v>8322</v>
      </c>
    </row>
    <row r="8204" spans="50:50">
      <c r="AX8204">
        <v>8323</v>
      </c>
    </row>
    <row r="8205" spans="50:50">
      <c r="AX8205">
        <v>8324</v>
      </c>
    </row>
    <row r="8206" spans="50:50">
      <c r="AX8206">
        <v>8325</v>
      </c>
    </row>
    <row r="8207" spans="50:50">
      <c r="AX8207">
        <v>8326</v>
      </c>
    </row>
    <row r="8208" spans="50:50">
      <c r="AX8208">
        <v>8327</v>
      </c>
    </row>
    <row r="8209" spans="50:50">
      <c r="AX8209">
        <v>8328</v>
      </c>
    </row>
    <row r="8210" spans="50:50">
      <c r="AX8210">
        <v>8329</v>
      </c>
    </row>
    <row r="8211" spans="50:50">
      <c r="AX8211">
        <v>8330</v>
      </c>
    </row>
    <row r="8212" spans="50:50">
      <c r="AX8212">
        <v>8331</v>
      </c>
    </row>
    <row r="8213" spans="50:50">
      <c r="AX8213">
        <v>8332</v>
      </c>
    </row>
    <row r="8214" spans="50:50">
      <c r="AX8214">
        <v>8333</v>
      </c>
    </row>
    <row r="8215" spans="50:50">
      <c r="AX8215">
        <v>8334</v>
      </c>
    </row>
    <row r="8216" spans="50:50">
      <c r="AX8216">
        <v>8335</v>
      </c>
    </row>
    <row r="8217" spans="50:50">
      <c r="AX8217">
        <v>8336</v>
      </c>
    </row>
    <row r="8218" spans="50:50">
      <c r="AX8218">
        <v>8337</v>
      </c>
    </row>
    <row r="8219" spans="50:50">
      <c r="AX8219">
        <v>8338</v>
      </c>
    </row>
    <row r="8220" spans="50:50">
      <c r="AX8220">
        <v>8339</v>
      </c>
    </row>
    <row r="8221" spans="50:50">
      <c r="AX8221">
        <v>8340</v>
      </c>
    </row>
    <row r="8222" spans="50:50">
      <c r="AX8222">
        <v>8341</v>
      </c>
    </row>
    <row r="8223" spans="50:50">
      <c r="AX8223">
        <v>8342</v>
      </c>
    </row>
    <row r="8224" spans="50:50">
      <c r="AX8224">
        <v>8343</v>
      </c>
    </row>
    <row r="8225" spans="50:50">
      <c r="AX8225">
        <v>8344</v>
      </c>
    </row>
    <row r="8226" spans="50:50">
      <c r="AX8226">
        <v>8345</v>
      </c>
    </row>
    <row r="8227" spans="50:50">
      <c r="AX8227">
        <v>8346</v>
      </c>
    </row>
    <row r="8228" spans="50:50">
      <c r="AX8228">
        <v>8347</v>
      </c>
    </row>
    <row r="8229" spans="50:50">
      <c r="AX8229">
        <v>8348</v>
      </c>
    </row>
    <row r="8230" spans="50:50">
      <c r="AX8230">
        <v>8349</v>
      </c>
    </row>
    <row r="8231" spans="50:50">
      <c r="AX8231">
        <v>8350</v>
      </c>
    </row>
    <row r="8232" spans="50:50">
      <c r="AX8232">
        <v>8351</v>
      </c>
    </row>
    <row r="8233" spans="50:50">
      <c r="AX8233">
        <v>8352</v>
      </c>
    </row>
    <row r="8234" spans="50:50">
      <c r="AX8234">
        <v>8353</v>
      </c>
    </row>
    <row r="8235" spans="50:50">
      <c r="AX8235">
        <v>8354</v>
      </c>
    </row>
    <row r="8236" spans="50:50">
      <c r="AX8236">
        <v>8355</v>
      </c>
    </row>
    <row r="8237" spans="50:50">
      <c r="AX8237">
        <v>8356</v>
      </c>
    </row>
    <row r="8238" spans="50:50">
      <c r="AX8238">
        <v>8357</v>
      </c>
    </row>
    <row r="8239" spans="50:50">
      <c r="AX8239">
        <v>8358</v>
      </c>
    </row>
    <row r="8240" spans="50:50">
      <c r="AX8240">
        <v>8359</v>
      </c>
    </row>
    <row r="8241" spans="50:50">
      <c r="AX8241">
        <v>8360</v>
      </c>
    </row>
    <row r="8242" spans="50:50">
      <c r="AX8242">
        <v>8361</v>
      </c>
    </row>
    <row r="8243" spans="50:50">
      <c r="AX8243">
        <v>8362</v>
      </c>
    </row>
    <row r="8244" spans="50:50">
      <c r="AX8244">
        <v>8363</v>
      </c>
    </row>
    <row r="8245" spans="50:50">
      <c r="AX8245">
        <v>8364</v>
      </c>
    </row>
    <row r="8246" spans="50:50">
      <c r="AX8246">
        <v>8365</v>
      </c>
    </row>
    <row r="8247" spans="50:50">
      <c r="AX8247">
        <v>8366</v>
      </c>
    </row>
    <row r="8248" spans="50:50">
      <c r="AX8248">
        <v>8367</v>
      </c>
    </row>
    <row r="8249" spans="50:50">
      <c r="AX8249">
        <v>8368</v>
      </c>
    </row>
    <row r="8250" spans="50:50">
      <c r="AX8250">
        <v>8369</v>
      </c>
    </row>
    <row r="8251" spans="50:50">
      <c r="AX8251">
        <v>8370</v>
      </c>
    </row>
    <row r="8252" spans="50:50">
      <c r="AX8252">
        <v>8371</v>
      </c>
    </row>
    <row r="8253" spans="50:50">
      <c r="AX8253">
        <v>8372</v>
      </c>
    </row>
    <row r="8254" spans="50:50">
      <c r="AX8254">
        <v>8373</v>
      </c>
    </row>
    <row r="8255" spans="50:50">
      <c r="AX8255">
        <v>8374</v>
      </c>
    </row>
    <row r="8256" spans="50:50">
      <c r="AX8256">
        <v>8375</v>
      </c>
    </row>
    <row r="8257" spans="50:50">
      <c r="AX8257">
        <v>8376</v>
      </c>
    </row>
    <row r="8258" spans="50:50">
      <c r="AX8258">
        <v>8377</v>
      </c>
    </row>
    <row r="8259" spans="50:50">
      <c r="AX8259">
        <v>8378</v>
      </c>
    </row>
    <row r="8260" spans="50:50">
      <c r="AX8260">
        <v>8379</v>
      </c>
    </row>
    <row r="8261" spans="50:50">
      <c r="AX8261">
        <v>8380</v>
      </c>
    </row>
    <row r="8262" spans="50:50">
      <c r="AX8262">
        <v>8381</v>
      </c>
    </row>
    <row r="8263" spans="50:50">
      <c r="AX8263">
        <v>8382</v>
      </c>
    </row>
    <row r="8264" spans="50:50">
      <c r="AX8264">
        <v>8383</v>
      </c>
    </row>
    <row r="8265" spans="50:50">
      <c r="AX8265">
        <v>8384</v>
      </c>
    </row>
    <row r="8266" spans="50:50">
      <c r="AX8266">
        <v>8385</v>
      </c>
    </row>
    <row r="8267" spans="50:50">
      <c r="AX8267">
        <v>8386</v>
      </c>
    </row>
    <row r="8268" spans="50:50">
      <c r="AX8268">
        <v>8387</v>
      </c>
    </row>
    <row r="8269" spans="50:50">
      <c r="AX8269">
        <v>8388</v>
      </c>
    </row>
    <row r="8270" spans="50:50">
      <c r="AX8270">
        <v>8389</v>
      </c>
    </row>
    <row r="8271" spans="50:50">
      <c r="AX8271">
        <v>8390</v>
      </c>
    </row>
    <row r="8272" spans="50:50">
      <c r="AX8272">
        <v>8391</v>
      </c>
    </row>
    <row r="8273" spans="50:50">
      <c r="AX8273">
        <v>8392</v>
      </c>
    </row>
    <row r="8274" spans="50:50">
      <c r="AX8274">
        <v>8393</v>
      </c>
    </row>
    <row r="8275" spans="50:50">
      <c r="AX8275">
        <v>8394</v>
      </c>
    </row>
    <row r="8276" spans="50:50">
      <c r="AX8276">
        <v>8395</v>
      </c>
    </row>
    <row r="8277" spans="50:50">
      <c r="AX8277">
        <v>8396</v>
      </c>
    </row>
    <row r="8278" spans="50:50">
      <c r="AX8278">
        <v>8397</v>
      </c>
    </row>
    <row r="8279" spans="50:50">
      <c r="AX8279">
        <v>8398</v>
      </c>
    </row>
    <row r="8280" spans="50:50">
      <c r="AX8280">
        <v>8399</v>
      </c>
    </row>
    <row r="8281" spans="50:50">
      <c r="AX8281">
        <v>8400</v>
      </c>
    </row>
    <row r="8282" spans="50:50">
      <c r="AX8282">
        <v>8401</v>
      </c>
    </row>
    <row r="8283" spans="50:50">
      <c r="AX8283">
        <v>8402</v>
      </c>
    </row>
    <row r="8284" spans="50:50">
      <c r="AX8284">
        <v>8403</v>
      </c>
    </row>
    <row r="8285" spans="50:50">
      <c r="AX8285">
        <v>8404</v>
      </c>
    </row>
    <row r="8286" spans="50:50">
      <c r="AX8286">
        <v>8405</v>
      </c>
    </row>
    <row r="8287" spans="50:50">
      <c r="AX8287">
        <v>8406</v>
      </c>
    </row>
    <row r="8288" spans="50:50">
      <c r="AX8288">
        <v>8407</v>
      </c>
    </row>
    <row r="8289" spans="50:50">
      <c r="AX8289">
        <v>8408</v>
      </c>
    </row>
    <row r="8290" spans="50:50">
      <c r="AX8290">
        <v>8409</v>
      </c>
    </row>
    <row r="8291" spans="50:50">
      <c r="AX8291">
        <v>8410</v>
      </c>
    </row>
    <row r="8292" spans="50:50">
      <c r="AX8292">
        <v>8411</v>
      </c>
    </row>
    <row r="8293" spans="50:50">
      <c r="AX8293">
        <v>8412</v>
      </c>
    </row>
    <row r="8294" spans="50:50">
      <c r="AX8294">
        <v>8413</v>
      </c>
    </row>
    <row r="8295" spans="50:50">
      <c r="AX8295">
        <v>8414</v>
      </c>
    </row>
    <row r="8296" spans="50:50">
      <c r="AX8296">
        <v>8415</v>
      </c>
    </row>
    <row r="8297" spans="50:50">
      <c r="AX8297">
        <v>8416</v>
      </c>
    </row>
    <row r="8298" spans="50:50">
      <c r="AX8298">
        <v>8417</v>
      </c>
    </row>
    <row r="8299" spans="50:50">
      <c r="AX8299">
        <v>8418</v>
      </c>
    </row>
    <row r="8300" spans="50:50">
      <c r="AX8300">
        <v>8419</v>
      </c>
    </row>
    <row r="8301" spans="50:50">
      <c r="AX8301">
        <v>8420</v>
      </c>
    </row>
    <row r="8302" spans="50:50">
      <c r="AX8302">
        <v>8421</v>
      </c>
    </row>
    <row r="8303" spans="50:50">
      <c r="AX8303">
        <v>8422</v>
      </c>
    </row>
    <row r="8304" spans="50:50">
      <c r="AX8304">
        <v>8423</v>
      </c>
    </row>
    <row r="8305" spans="50:50">
      <c r="AX8305">
        <v>8424</v>
      </c>
    </row>
    <row r="8306" spans="50:50">
      <c r="AX8306">
        <v>8425</v>
      </c>
    </row>
    <row r="8307" spans="50:50">
      <c r="AX8307">
        <v>8426</v>
      </c>
    </row>
    <row r="8308" spans="50:50">
      <c r="AX8308">
        <v>8427</v>
      </c>
    </row>
    <row r="8309" spans="50:50">
      <c r="AX8309">
        <v>8428</v>
      </c>
    </row>
    <row r="8310" spans="50:50">
      <c r="AX8310">
        <v>8429</v>
      </c>
    </row>
    <row r="8311" spans="50:50">
      <c r="AX8311">
        <v>8430</v>
      </c>
    </row>
    <row r="8312" spans="50:50">
      <c r="AX8312">
        <v>8431</v>
      </c>
    </row>
    <row r="8313" spans="50:50">
      <c r="AX8313">
        <v>8432</v>
      </c>
    </row>
    <row r="8314" spans="50:50">
      <c r="AX8314">
        <v>8433</v>
      </c>
    </row>
    <row r="8315" spans="50:50">
      <c r="AX8315">
        <v>8434</v>
      </c>
    </row>
    <row r="8316" spans="50:50">
      <c r="AX8316">
        <v>8435</v>
      </c>
    </row>
    <row r="8317" spans="50:50">
      <c r="AX8317">
        <v>8436</v>
      </c>
    </row>
    <row r="8318" spans="50:50">
      <c r="AX8318">
        <v>8437</v>
      </c>
    </row>
    <row r="8319" spans="50:50">
      <c r="AX8319">
        <v>8438</v>
      </c>
    </row>
    <row r="8320" spans="50:50">
      <c r="AX8320">
        <v>8439</v>
      </c>
    </row>
    <row r="8321" spans="50:50">
      <c r="AX8321">
        <v>8440</v>
      </c>
    </row>
    <row r="8322" spans="50:50">
      <c r="AX8322">
        <v>8441</v>
      </c>
    </row>
    <row r="8323" spans="50:50">
      <c r="AX8323">
        <v>8442</v>
      </c>
    </row>
    <row r="8324" spans="50:50">
      <c r="AX8324">
        <v>8443</v>
      </c>
    </row>
    <row r="8325" spans="50:50">
      <c r="AX8325">
        <v>8444</v>
      </c>
    </row>
    <row r="8326" spans="50:50">
      <c r="AX8326">
        <v>8445</v>
      </c>
    </row>
    <row r="8327" spans="50:50">
      <c r="AX8327">
        <v>8446</v>
      </c>
    </row>
    <row r="8328" spans="50:50">
      <c r="AX8328">
        <v>8447</v>
      </c>
    </row>
    <row r="8329" spans="50:50">
      <c r="AX8329">
        <v>8448</v>
      </c>
    </row>
    <row r="8330" spans="50:50">
      <c r="AX8330">
        <v>8449</v>
      </c>
    </row>
    <row r="8331" spans="50:50">
      <c r="AX8331">
        <v>8450</v>
      </c>
    </row>
    <row r="8332" spans="50:50">
      <c r="AX8332">
        <v>8451</v>
      </c>
    </row>
    <row r="8333" spans="50:50">
      <c r="AX8333">
        <v>8452</v>
      </c>
    </row>
    <row r="8334" spans="50:50">
      <c r="AX8334">
        <v>8453</v>
      </c>
    </row>
    <row r="8335" spans="50:50">
      <c r="AX8335">
        <v>8454</v>
      </c>
    </row>
    <row r="8336" spans="50:50">
      <c r="AX8336">
        <v>8455</v>
      </c>
    </row>
    <row r="8337" spans="50:50">
      <c r="AX8337">
        <v>8456</v>
      </c>
    </row>
    <row r="8338" spans="50:50">
      <c r="AX8338">
        <v>8457</v>
      </c>
    </row>
    <row r="8339" spans="50:50">
      <c r="AX8339">
        <v>8458</v>
      </c>
    </row>
    <row r="8340" spans="50:50">
      <c r="AX8340">
        <v>8459</v>
      </c>
    </row>
    <row r="8341" spans="50:50">
      <c r="AX8341">
        <v>8460</v>
      </c>
    </row>
    <row r="8342" spans="50:50">
      <c r="AX8342">
        <v>8461</v>
      </c>
    </row>
    <row r="8343" spans="50:50">
      <c r="AX8343">
        <v>8462</v>
      </c>
    </row>
    <row r="8344" spans="50:50">
      <c r="AX8344">
        <v>8463</v>
      </c>
    </row>
    <row r="8345" spans="50:50">
      <c r="AX8345">
        <v>8464</v>
      </c>
    </row>
    <row r="8346" spans="50:50">
      <c r="AX8346">
        <v>8465</v>
      </c>
    </row>
    <row r="8347" spans="50:50">
      <c r="AX8347">
        <v>8466</v>
      </c>
    </row>
    <row r="8348" spans="50:50">
      <c r="AX8348">
        <v>8467</v>
      </c>
    </row>
    <row r="8349" spans="50:50">
      <c r="AX8349">
        <v>8468</v>
      </c>
    </row>
    <row r="8350" spans="50:50">
      <c r="AX8350">
        <v>8469</v>
      </c>
    </row>
    <row r="8351" spans="50:50">
      <c r="AX8351">
        <v>8470</v>
      </c>
    </row>
    <row r="8352" spans="50:50">
      <c r="AX8352">
        <v>8471</v>
      </c>
    </row>
    <row r="8353" spans="50:50">
      <c r="AX8353">
        <v>8472</v>
      </c>
    </row>
    <row r="8354" spans="50:50">
      <c r="AX8354">
        <v>8473</v>
      </c>
    </row>
    <row r="8355" spans="50:50">
      <c r="AX8355">
        <v>8474</v>
      </c>
    </row>
    <row r="8356" spans="50:50">
      <c r="AX8356">
        <v>8475</v>
      </c>
    </row>
    <row r="8357" spans="50:50">
      <c r="AX8357">
        <v>8476</v>
      </c>
    </row>
    <row r="8358" spans="50:50">
      <c r="AX8358">
        <v>8477</v>
      </c>
    </row>
    <row r="8359" spans="50:50">
      <c r="AX8359">
        <v>8478</v>
      </c>
    </row>
    <row r="8360" spans="50:50">
      <c r="AX8360">
        <v>8479</v>
      </c>
    </row>
    <row r="8361" spans="50:50">
      <c r="AX8361">
        <v>8480</v>
      </c>
    </row>
    <row r="8362" spans="50:50">
      <c r="AX8362">
        <v>8481</v>
      </c>
    </row>
    <row r="8363" spans="50:50">
      <c r="AX8363">
        <v>8482</v>
      </c>
    </row>
    <row r="8364" spans="50:50">
      <c r="AX8364">
        <v>8483</v>
      </c>
    </row>
    <row r="8365" spans="50:50">
      <c r="AX8365">
        <v>8484</v>
      </c>
    </row>
    <row r="8366" spans="50:50">
      <c r="AX8366">
        <v>8485</v>
      </c>
    </row>
    <row r="8367" spans="50:50">
      <c r="AX8367">
        <v>8486</v>
      </c>
    </row>
    <row r="8368" spans="50:50">
      <c r="AX8368">
        <v>8487</v>
      </c>
    </row>
    <row r="8369" spans="50:50">
      <c r="AX8369">
        <v>8488</v>
      </c>
    </row>
    <row r="8370" spans="50:50">
      <c r="AX8370">
        <v>8489</v>
      </c>
    </row>
    <row r="8371" spans="50:50">
      <c r="AX8371">
        <v>8490</v>
      </c>
    </row>
    <row r="8372" spans="50:50">
      <c r="AX8372">
        <v>8491</v>
      </c>
    </row>
    <row r="8373" spans="50:50">
      <c r="AX8373">
        <v>8492</v>
      </c>
    </row>
    <row r="8374" spans="50:50">
      <c r="AX8374">
        <v>8493</v>
      </c>
    </row>
    <row r="8375" spans="50:50">
      <c r="AX8375">
        <v>8494</v>
      </c>
    </row>
    <row r="8376" spans="50:50">
      <c r="AX8376">
        <v>8495</v>
      </c>
    </row>
    <row r="8377" spans="50:50">
      <c r="AX8377">
        <v>8496</v>
      </c>
    </row>
    <row r="8378" spans="50:50">
      <c r="AX8378">
        <v>8497</v>
      </c>
    </row>
    <row r="8379" spans="50:50">
      <c r="AX8379">
        <v>8498</v>
      </c>
    </row>
    <row r="8380" spans="50:50">
      <c r="AX8380">
        <v>8499</v>
      </c>
    </row>
    <row r="8381" spans="50:50">
      <c r="AX8381">
        <v>8500</v>
      </c>
    </row>
    <row r="8382" spans="50:50">
      <c r="AX8382">
        <v>8501</v>
      </c>
    </row>
    <row r="8383" spans="50:50">
      <c r="AX8383">
        <v>8502</v>
      </c>
    </row>
    <row r="8384" spans="50:50">
      <c r="AX8384">
        <v>8503</v>
      </c>
    </row>
    <row r="8385" spans="50:50">
      <c r="AX8385">
        <v>8504</v>
      </c>
    </row>
    <row r="8386" spans="50:50">
      <c r="AX8386">
        <v>8505</v>
      </c>
    </row>
    <row r="8387" spans="50:50">
      <c r="AX8387">
        <v>8506</v>
      </c>
    </row>
    <row r="8388" spans="50:50">
      <c r="AX8388">
        <v>8507</v>
      </c>
    </row>
    <row r="8389" spans="50:50">
      <c r="AX8389">
        <v>8508</v>
      </c>
    </row>
    <row r="8390" spans="50:50">
      <c r="AX8390">
        <v>8509</v>
      </c>
    </row>
    <row r="8391" spans="50:50">
      <c r="AX8391">
        <v>8510</v>
      </c>
    </row>
    <row r="8392" spans="50:50">
      <c r="AX8392">
        <v>8511</v>
      </c>
    </row>
    <row r="8393" spans="50:50">
      <c r="AX8393">
        <v>8512</v>
      </c>
    </row>
    <row r="8394" spans="50:50">
      <c r="AX8394">
        <v>8513</v>
      </c>
    </row>
    <row r="8395" spans="50:50">
      <c r="AX8395">
        <v>8514</v>
      </c>
    </row>
    <row r="8396" spans="50:50">
      <c r="AX8396">
        <v>8515</v>
      </c>
    </row>
    <row r="8397" spans="50:50">
      <c r="AX8397">
        <v>8516</v>
      </c>
    </row>
    <row r="8398" spans="50:50">
      <c r="AX8398">
        <v>8517</v>
      </c>
    </row>
    <row r="8399" spans="50:50">
      <c r="AX8399">
        <v>8518</v>
      </c>
    </row>
    <row r="8400" spans="50:50">
      <c r="AX8400">
        <v>8519</v>
      </c>
    </row>
    <row r="8401" spans="50:50">
      <c r="AX8401">
        <v>8520</v>
      </c>
    </row>
    <row r="8402" spans="50:50">
      <c r="AX8402">
        <v>8521</v>
      </c>
    </row>
    <row r="8403" spans="50:50">
      <c r="AX8403">
        <v>8522</v>
      </c>
    </row>
    <row r="8404" spans="50:50">
      <c r="AX8404">
        <v>8523</v>
      </c>
    </row>
    <row r="8405" spans="50:50">
      <c r="AX8405">
        <v>8524</v>
      </c>
    </row>
    <row r="8406" spans="50:50">
      <c r="AX8406">
        <v>8525</v>
      </c>
    </row>
    <row r="8407" spans="50:50">
      <c r="AX8407">
        <v>8526</v>
      </c>
    </row>
    <row r="8408" spans="50:50">
      <c r="AX8408">
        <v>8527</v>
      </c>
    </row>
    <row r="8409" spans="50:50">
      <c r="AX8409">
        <v>8528</v>
      </c>
    </row>
    <row r="8410" spans="50:50">
      <c r="AX8410">
        <v>8529</v>
      </c>
    </row>
    <row r="8411" spans="50:50">
      <c r="AX8411">
        <v>8530</v>
      </c>
    </row>
    <row r="8412" spans="50:50">
      <c r="AX8412">
        <v>8531</v>
      </c>
    </row>
    <row r="8413" spans="50:50">
      <c r="AX8413">
        <v>8532</v>
      </c>
    </row>
    <row r="8414" spans="50:50">
      <c r="AX8414">
        <v>8533</v>
      </c>
    </row>
    <row r="8415" spans="50:50">
      <c r="AX8415">
        <v>8534</v>
      </c>
    </row>
    <row r="8416" spans="50:50">
      <c r="AX8416">
        <v>8535</v>
      </c>
    </row>
    <row r="8417" spans="50:50">
      <c r="AX8417">
        <v>8536</v>
      </c>
    </row>
    <row r="8418" spans="50:50">
      <c r="AX8418">
        <v>8537</v>
      </c>
    </row>
    <row r="8419" spans="50:50">
      <c r="AX8419">
        <v>8538</v>
      </c>
    </row>
    <row r="8420" spans="50:50">
      <c r="AX8420">
        <v>8539</v>
      </c>
    </row>
    <row r="8421" spans="50:50">
      <c r="AX8421">
        <v>8540</v>
      </c>
    </row>
    <row r="8422" spans="50:50">
      <c r="AX8422">
        <v>8541</v>
      </c>
    </row>
    <row r="8423" spans="50:50">
      <c r="AX8423">
        <v>8542</v>
      </c>
    </row>
    <row r="8424" spans="50:50">
      <c r="AX8424">
        <v>8543</v>
      </c>
    </row>
    <row r="8425" spans="50:50">
      <c r="AX8425">
        <v>8544</v>
      </c>
    </row>
    <row r="8426" spans="50:50">
      <c r="AX8426">
        <v>8545</v>
      </c>
    </row>
    <row r="8427" spans="50:50">
      <c r="AX8427">
        <v>8546</v>
      </c>
    </row>
    <row r="8428" spans="50:50">
      <c r="AX8428">
        <v>8547</v>
      </c>
    </row>
    <row r="8429" spans="50:50">
      <c r="AX8429">
        <v>8548</v>
      </c>
    </row>
    <row r="8430" spans="50:50">
      <c r="AX8430">
        <v>8549</v>
      </c>
    </row>
    <row r="8431" spans="50:50">
      <c r="AX8431">
        <v>8550</v>
      </c>
    </row>
    <row r="8432" spans="50:50">
      <c r="AX8432">
        <v>8551</v>
      </c>
    </row>
    <row r="8433" spans="50:50">
      <c r="AX8433">
        <v>8552</v>
      </c>
    </row>
    <row r="8434" spans="50:50">
      <c r="AX8434">
        <v>8553</v>
      </c>
    </row>
    <row r="8435" spans="50:50">
      <c r="AX8435">
        <v>8554</v>
      </c>
    </row>
    <row r="8436" spans="50:50">
      <c r="AX8436">
        <v>8555</v>
      </c>
    </row>
    <row r="8437" spans="50:50">
      <c r="AX8437">
        <v>8556</v>
      </c>
    </row>
    <row r="8438" spans="50:50">
      <c r="AX8438">
        <v>8557</v>
      </c>
    </row>
    <row r="8439" spans="50:50">
      <c r="AX8439">
        <v>8558</v>
      </c>
    </row>
    <row r="8440" spans="50:50">
      <c r="AX8440">
        <v>8559</v>
      </c>
    </row>
    <row r="8441" spans="50:50">
      <c r="AX8441">
        <v>8560</v>
      </c>
    </row>
    <row r="8442" spans="50:50">
      <c r="AX8442">
        <v>8561</v>
      </c>
    </row>
    <row r="8443" spans="50:50">
      <c r="AX8443">
        <v>8562</v>
      </c>
    </row>
    <row r="8444" spans="50:50">
      <c r="AX8444">
        <v>8563</v>
      </c>
    </row>
    <row r="8445" spans="50:50">
      <c r="AX8445">
        <v>8564</v>
      </c>
    </row>
    <row r="8446" spans="50:50">
      <c r="AX8446">
        <v>8565</v>
      </c>
    </row>
    <row r="8447" spans="50:50">
      <c r="AX8447">
        <v>8566</v>
      </c>
    </row>
    <row r="8448" spans="50:50">
      <c r="AX8448">
        <v>8567</v>
      </c>
    </row>
    <row r="8449" spans="50:50">
      <c r="AX8449">
        <v>8568</v>
      </c>
    </row>
    <row r="8450" spans="50:50">
      <c r="AX8450">
        <v>8569</v>
      </c>
    </row>
    <row r="8451" spans="50:50">
      <c r="AX8451">
        <v>8570</v>
      </c>
    </row>
    <row r="8452" spans="50:50">
      <c r="AX8452">
        <v>8571</v>
      </c>
    </row>
    <row r="8453" spans="50:50">
      <c r="AX8453">
        <v>8572</v>
      </c>
    </row>
    <row r="8454" spans="50:50">
      <c r="AX8454">
        <v>8573</v>
      </c>
    </row>
    <row r="8455" spans="50:50">
      <c r="AX8455">
        <v>8574</v>
      </c>
    </row>
    <row r="8456" spans="50:50">
      <c r="AX8456">
        <v>8575</v>
      </c>
    </row>
    <row r="8457" spans="50:50">
      <c r="AX8457">
        <v>8576</v>
      </c>
    </row>
    <row r="8458" spans="50:50">
      <c r="AX8458">
        <v>8577</v>
      </c>
    </row>
    <row r="8459" spans="50:50">
      <c r="AX8459">
        <v>8578</v>
      </c>
    </row>
    <row r="8460" spans="50:50">
      <c r="AX8460">
        <v>8579</v>
      </c>
    </row>
    <row r="8461" spans="50:50">
      <c r="AX8461">
        <v>8580</v>
      </c>
    </row>
    <row r="8462" spans="50:50">
      <c r="AX8462">
        <v>8581</v>
      </c>
    </row>
    <row r="8463" spans="50:50">
      <c r="AX8463">
        <v>8582</v>
      </c>
    </row>
    <row r="8464" spans="50:50">
      <c r="AX8464">
        <v>8583</v>
      </c>
    </row>
    <row r="8465" spans="50:50">
      <c r="AX8465">
        <v>8584</v>
      </c>
    </row>
    <row r="8466" spans="50:50">
      <c r="AX8466">
        <v>8585</v>
      </c>
    </row>
    <row r="8467" spans="50:50">
      <c r="AX8467">
        <v>8586</v>
      </c>
    </row>
    <row r="8468" spans="50:50">
      <c r="AX8468">
        <v>8587</v>
      </c>
    </row>
    <row r="8469" spans="50:50">
      <c r="AX8469">
        <v>8588</v>
      </c>
    </row>
    <row r="8470" spans="50:50">
      <c r="AX8470">
        <v>8589</v>
      </c>
    </row>
    <row r="8471" spans="50:50">
      <c r="AX8471">
        <v>8590</v>
      </c>
    </row>
    <row r="8472" spans="50:50">
      <c r="AX8472">
        <v>8591</v>
      </c>
    </row>
    <row r="8473" spans="50:50">
      <c r="AX8473">
        <v>8592</v>
      </c>
    </row>
    <row r="8474" spans="50:50">
      <c r="AX8474">
        <v>8593</v>
      </c>
    </row>
    <row r="8475" spans="50:50">
      <c r="AX8475">
        <v>8594</v>
      </c>
    </row>
    <row r="8476" spans="50:50">
      <c r="AX8476">
        <v>8595</v>
      </c>
    </row>
    <row r="8477" spans="50:50">
      <c r="AX8477">
        <v>8596</v>
      </c>
    </row>
    <row r="8478" spans="50:50">
      <c r="AX8478">
        <v>8597</v>
      </c>
    </row>
    <row r="8479" spans="50:50">
      <c r="AX8479">
        <v>8598</v>
      </c>
    </row>
    <row r="8480" spans="50:50">
      <c r="AX8480">
        <v>8599</v>
      </c>
    </row>
    <row r="8481" spans="50:50">
      <c r="AX8481">
        <v>8600</v>
      </c>
    </row>
    <row r="8482" spans="50:50">
      <c r="AX8482">
        <v>8601</v>
      </c>
    </row>
    <row r="8483" spans="50:50">
      <c r="AX8483">
        <v>8602</v>
      </c>
    </row>
    <row r="8484" spans="50:50">
      <c r="AX8484">
        <v>8603</v>
      </c>
    </row>
    <row r="8485" spans="50:50">
      <c r="AX8485">
        <v>8604</v>
      </c>
    </row>
    <row r="8486" spans="50:50">
      <c r="AX8486">
        <v>8605</v>
      </c>
    </row>
    <row r="8487" spans="50:50">
      <c r="AX8487">
        <v>8606</v>
      </c>
    </row>
    <row r="8488" spans="50:50">
      <c r="AX8488">
        <v>8607</v>
      </c>
    </row>
    <row r="8489" spans="50:50">
      <c r="AX8489">
        <v>8608</v>
      </c>
    </row>
    <row r="8490" spans="50:50">
      <c r="AX8490">
        <v>8609</v>
      </c>
    </row>
    <row r="8491" spans="50:50">
      <c r="AX8491">
        <v>8610</v>
      </c>
    </row>
    <row r="8492" spans="50:50">
      <c r="AX8492">
        <v>8611</v>
      </c>
    </row>
    <row r="8493" spans="50:50">
      <c r="AX8493">
        <v>8612</v>
      </c>
    </row>
    <row r="8494" spans="50:50">
      <c r="AX8494">
        <v>8613</v>
      </c>
    </row>
    <row r="8495" spans="50:50">
      <c r="AX8495">
        <v>8614</v>
      </c>
    </row>
    <row r="8496" spans="50:50">
      <c r="AX8496">
        <v>8615</v>
      </c>
    </row>
    <row r="8497" spans="50:50">
      <c r="AX8497">
        <v>8616</v>
      </c>
    </row>
    <row r="8498" spans="50:50">
      <c r="AX8498">
        <v>8617</v>
      </c>
    </row>
    <row r="8499" spans="50:50">
      <c r="AX8499">
        <v>8618</v>
      </c>
    </row>
    <row r="8500" spans="50:50">
      <c r="AX8500">
        <v>8619</v>
      </c>
    </row>
    <row r="8501" spans="50:50">
      <c r="AX8501">
        <v>8620</v>
      </c>
    </row>
    <row r="8502" spans="50:50">
      <c r="AX8502">
        <v>8621</v>
      </c>
    </row>
    <row r="8503" spans="50:50">
      <c r="AX8503">
        <v>8622</v>
      </c>
    </row>
    <row r="8504" spans="50:50">
      <c r="AX8504">
        <v>8623</v>
      </c>
    </row>
    <row r="8505" spans="50:50">
      <c r="AX8505">
        <v>8624</v>
      </c>
    </row>
    <row r="8506" spans="50:50">
      <c r="AX8506">
        <v>8625</v>
      </c>
    </row>
    <row r="8507" spans="50:50">
      <c r="AX8507">
        <v>8626</v>
      </c>
    </row>
    <row r="8508" spans="50:50">
      <c r="AX8508">
        <v>8627</v>
      </c>
    </row>
    <row r="8509" spans="50:50">
      <c r="AX8509">
        <v>8628</v>
      </c>
    </row>
    <row r="8510" spans="50:50">
      <c r="AX8510">
        <v>8629</v>
      </c>
    </row>
    <row r="8511" spans="50:50">
      <c r="AX8511">
        <v>8630</v>
      </c>
    </row>
    <row r="8512" spans="50:50">
      <c r="AX8512">
        <v>8631</v>
      </c>
    </row>
    <row r="8513" spans="50:50">
      <c r="AX8513">
        <v>8632</v>
      </c>
    </row>
    <row r="8514" spans="50:50">
      <c r="AX8514">
        <v>8633</v>
      </c>
    </row>
    <row r="8515" spans="50:50">
      <c r="AX8515">
        <v>8634</v>
      </c>
    </row>
    <row r="8516" spans="50:50">
      <c r="AX8516">
        <v>8635</v>
      </c>
    </row>
    <row r="8517" spans="50:50">
      <c r="AX8517">
        <v>8636</v>
      </c>
    </row>
    <row r="8518" spans="50:50">
      <c r="AX8518">
        <v>8637</v>
      </c>
    </row>
    <row r="8519" spans="50:50">
      <c r="AX8519">
        <v>8638</v>
      </c>
    </row>
    <row r="8520" spans="50:50">
      <c r="AX8520">
        <v>8639</v>
      </c>
    </row>
    <row r="8521" spans="50:50">
      <c r="AX8521">
        <v>8640</v>
      </c>
    </row>
    <row r="8522" spans="50:50">
      <c r="AX8522">
        <v>8641</v>
      </c>
    </row>
    <row r="8523" spans="50:50">
      <c r="AX8523">
        <v>8642</v>
      </c>
    </row>
    <row r="8524" spans="50:50">
      <c r="AX8524">
        <v>8643</v>
      </c>
    </row>
    <row r="8525" spans="50:50">
      <c r="AX8525">
        <v>8644</v>
      </c>
    </row>
    <row r="8526" spans="50:50">
      <c r="AX8526">
        <v>8645</v>
      </c>
    </row>
    <row r="8527" spans="50:50">
      <c r="AX8527">
        <v>8646</v>
      </c>
    </row>
    <row r="8528" spans="50:50">
      <c r="AX8528">
        <v>8647</v>
      </c>
    </row>
    <row r="8529" spans="50:50">
      <c r="AX8529">
        <v>8648</v>
      </c>
    </row>
    <row r="8530" spans="50:50">
      <c r="AX8530">
        <v>8649</v>
      </c>
    </row>
    <row r="8531" spans="50:50">
      <c r="AX8531">
        <v>8650</v>
      </c>
    </row>
    <row r="8532" spans="50:50">
      <c r="AX8532">
        <v>8651</v>
      </c>
    </row>
    <row r="8533" spans="50:50">
      <c r="AX8533">
        <v>8652</v>
      </c>
    </row>
    <row r="8534" spans="50:50">
      <c r="AX8534">
        <v>8653</v>
      </c>
    </row>
    <row r="8535" spans="50:50">
      <c r="AX8535">
        <v>8654</v>
      </c>
    </row>
    <row r="8536" spans="50:50">
      <c r="AX8536">
        <v>8655</v>
      </c>
    </row>
    <row r="8537" spans="50:50">
      <c r="AX8537">
        <v>8656</v>
      </c>
    </row>
    <row r="8538" spans="50:50">
      <c r="AX8538">
        <v>8657</v>
      </c>
    </row>
    <row r="8539" spans="50:50">
      <c r="AX8539">
        <v>8658</v>
      </c>
    </row>
    <row r="8540" spans="50:50">
      <c r="AX8540">
        <v>8659</v>
      </c>
    </row>
    <row r="8541" spans="50:50">
      <c r="AX8541">
        <v>8660</v>
      </c>
    </row>
    <row r="8542" spans="50:50">
      <c r="AX8542">
        <v>8661</v>
      </c>
    </row>
    <row r="8543" spans="50:50">
      <c r="AX8543">
        <v>8662</v>
      </c>
    </row>
    <row r="8544" spans="50:50">
      <c r="AX8544">
        <v>8663</v>
      </c>
    </row>
    <row r="8545" spans="50:50">
      <c r="AX8545">
        <v>8664</v>
      </c>
    </row>
    <row r="8546" spans="50:50">
      <c r="AX8546">
        <v>8665</v>
      </c>
    </row>
    <row r="8547" spans="50:50">
      <c r="AX8547">
        <v>8666</v>
      </c>
    </row>
    <row r="8548" spans="50:50">
      <c r="AX8548">
        <v>8667</v>
      </c>
    </row>
    <row r="8549" spans="50:50">
      <c r="AX8549">
        <v>8668</v>
      </c>
    </row>
    <row r="8550" spans="50:50">
      <c r="AX8550">
        <v>8669</v>
      </c>
    </row>
    <row r="8551" spans="50:50">
      <c r="AX8551">
        <v>8670</v>
      </c>
    </row>
    <row r="8552" spans="50:50">
      <c r="AX8552">
        <v>8671</v>
      </c>
    </row>
    <row r="8553" spans="50:50">
      <c r="AX8553">
        <v>8672</v>
      </c>
    </row>
    <row r="8554" spans="50:50">
      <c r="AX8554">
        <v>8673</v>
      </c>
    </row>
    <row r="8555" spans="50:50">
      <c r="AX8555">
        <v>8674</v>
      </c>
    </row>
    <row r="8556" spans="50:50">
      <c r="AX8556">
        <v>8675</v>
      </c>
    </row>
    <row r="8557" spans="50:50">
      <c r="AX8557">
        <v>8676</v>
      </c>
    </row>
    <row r="8558" spans="50:50">
      <c r="AX8558">
        <v>8677</v>
      </c>
    </row>
    <row r="8559" spans="50:50">
      <c r="AX8559">
        <v>8678</v>
      </c>
    </row>
    <row r="8560" spans="50:50">
      <c r="AX8560">
        <v>8679</v>
      </c>
    </row>
    <row r="8561" spans="50:50">
      <c r="AX8561">
        <v>8680</v>
      </c>
    </row>
    <row r="8562" spans="50:50">
      <c r="AX8562">
        <v>8681</v>
      </c>
    </row>
    <row r="8563" spans="50:50">
      <c r="AX8563">
        <v>8682</v>
      </c>
    </row>
    <row r="8564" spans="50:50">
      <c r="AX8564">
        <v>8683</v>
      </c>
    </row>
    <row r="8565" spans="50:50">
      <c r="AX8565">
        <v>8684</v>
      </c>
    </row>
    <row r="8566" spans="50:50">
      <c r="AX8566">
        <v>8685</v>
      </c>
    </row>
    <row r="8567" spans="50:50">
      <c r="AX8567">
        <v>8686</v>
      </c>
    </row>
    <row r="8568" spans="50:50">
      <c r="AX8568">
        <v>8687</v>
      </c>
    </row>
    <row r="8569" spans="50:50">
      <c r="AX8569">
        <v>8688</v>
      </c>
    </row>
    <row r="8570" spans="50:50">
      <c r="AX8570">
        <v>8689</v>
      </c>
    </row>
    <row r="8571" spans="50:50">
      <c r="AX8571">
        <v>8690</v>
      </c>
    </row>
    <row r="8572" spans="50:50">
      <c r="AX8572">
        <v>8691</v>
      </c>
    </row>
    <row r="8573" spans="50:50">
      <c r="AX8573">
        <v>8692</v>
      </c>
    </row>
    <row r="8574" spans="50:50">
      <c r="AX8574">
        <v>8693</v>
      </c>
    </row>
    <row r="8575" spans="50:50">
      <c r="AX8575">
        <v>8694</v>
      </c>
    </row>
    <row r="8576" spans="50:50">
      <c r="AX8576">
        <v>8695</v>
      </c>
    </row>
    <row r="8577" spans="50:50">
      <c r="AX8577">
        <v>8696</v>
      </c>
    </row>
    <row r="8578" spans="50:50">
      <c r="AX8578">
        <v>8697</v>
      </c>
    </row>
    <row r="8579" spans="50:50">
      <c r="AX8579">
        <v>8698</v>
      </c>
    </row>
    <row r="8580" spans="50:50">
      <c r="AX8580">
        <v>8699</v>
      </c>
    </row>
    <row r="8581" spans="50:50">
      <c r="AX8581">
        <v>8700</v>
      </c>
    </row>
    <row r="8582" spans="50:50">
      <c r="AX8582">
        <v>8701</v>
      </c>
    </row>
    <row r="8583" spans="50:50">
      <c r="AX8583">
        <v>8702</v>
      </c>
    </row>
    <row r="8584" spans="50:50">
      <c r="AX8584">
        <v>8703</v>
      </c>
    </row>
    <row r="8585" spans="50:50">
      <c r="AX8585">
        <v>8704</v>
      </c>
    </row>
    <row r="8586" spans="50:50">
      <c r="AX8586">
        <v>8705</v>
      </c>
    </row>
    <row r="8587" spans="50:50">
      <c r="AX8587">
        <v>8706</v>
      </c>
    </row>
    <row r="8588" spans="50:50">
      <c r="AX8588">
        <v>8707</v>
      </c>
    </row>
    <row r="8589" spans="50:50">
      <c r="AX8589">
        <v>8708</v>
      </c>
    </row>
    <row r="8590" spans="50:50">
      <c r="AX8590">
        <v>8709</v>
      </c>
    </row>
    <row r="8591" spans="50:50">
      <c r="AX8591">
        <v>8710</v>
      </c>
    </row>
    <row r="8592" spans="50:50">
      <c r="AX8592">
        <v>8711</v>
      </c>
    </row>
    <row r="8593" spans="50:50">
      <c r="AX8593">
        <v>8712</v>
      </c>
    </row>
    <row r="8594" spans="50:50">
      <c r="AX8594">
        <v>8713</v>
      </c>
    </row>
    <row r="8595" spans="50:50">
      <c r="AX8595">
        <v>8714</v>
      </c>
    </row>
    <row r="8596" spans="50:50">
      <c r="AX8596">
        <v>8715</v>
      </c>
    </row>
    <row r="8597" spans="50:50">
      <c r="AX8597">
        <v>8716</v>
      </c>
    </row>
    <row r="8598" spans="50:50">
      <c r="AX8598">
        <v>8717</v>
      </c>
    </row>
    <row r="8599" spans="50:50">
      <c r="AX8599">
        <v>8718</v>
      </c>
    </row>
    <row r="8600" spans="50:50">
      <c r="AX8600">
        <v>8719</v>
      </c>
    </row>
    <row r="8601" spans="50:50">
      <c r="AX8601">
        <v>8720</v>
      </c>
    </row>
    <row r="8602" spans="50:50">
      <c r="AX8602">
        <v>8721</v>
      </c>
    </row>
    <row r="8603" spans="50:50">
      <c r="AX8603">
        <v>8722</v>
      </c>
    </row>
    <row r="8604" spans="50:50">
      <c r="AX8604">
        <v>8723</v>
      </c>
    </row>
    <row r="8605" spans="50:50">
      <c r="AX8605">
        <v>8724</v>
      </c>
    </row>
    <row r="8606" spans="50:50">
      <c r="AX8606">
        <v>8725</v>
      </c>
    </row>
    <row r="8607" spans="50:50">
      <c r="AX8607">
        <v>8726</v>
      </c>
    </row>
    <row r="8608" spans="50:50">
      <c r="AX8608">
        <v>8727</v>
      </c>
    </row>
    <row r="8609" spans="50:50">
      <c r="AX8609">
        <v>8728</v>
      </c>
    </row>
    <row r="8610" spans="50:50">
      <c r="AX8610">
        <v>8729</v>
      </c>
    </row>
    <row r="8611" spans="50:50">
      <c r="AX8611">
        <v>8730</v>
      </c>
    </row>
    <row r="8612" spans="50:50">
      <c r="AX8612">
        <v>8731</v>
      </c>
    </row>
    <row r="8613" spans="50:50">
      <c r="AX8613">
        <v>8732</v>
      </c>
    </row>
    <row r="8614" spans="50:50">
      <c r="AX8614">
        <v>8733</v>
      </c>
    </row>
    <row r="8615" spans="50:50">
      <c r="AX8615">
        <v>8734</v>
      </c>
    </row>
    <row r="8616" spans="50:50">
      <c r="AX8616">
        <v>8735</v>
      </c>
    </row>
    <row r="8617" spans="50:50">
      <c r="AX8617">
        <v>8736</v>
      </c>
    </row>
    <row r="8618" spans="50:50">
      <c r="AX8618">
        <v>8737</v>
      </c>
    </row>
    <row r="8619" spans="50:50">
      <c r="AX8619">
        <v>8738</v>
      </c>
    </row>
    <row r="8620" spans="50:50">
      <c r="AX8620">
        <v>8739</v>
      </c>
    </row>
    <row r="8621" spans="50:50">
      <c r="AX8621">
        <v>8740</v>
      </c>
    </row>
    <row r="8622" spans="50:50">
      <c r="AX8622">
        <v>8741</v>
      </c>
    </row>
    <row r="8623" spans="50:50">
      <c r="AX8623">
        <v>8742</v>
      </c>
    </row>
    <row r="8624" spans="50:50">
      <c r="AX8624">
        <v>8743</v>
      </c>
    </row>
    <row r="8625" spans="50:50">
      <c r="AX8625">
        <v>8744</v>
      </c>
    </row>
    <row r="8626" spans="50:50">
      <c r="AX8626">
        <v>8745</v>
      </c>
    </row>
    <row r="8627" spans="50:50">
      <c r="AX8627">
        <v>8746</v>
      </c>
    </row>
    <row r="8628" spans="50:50">
      <c r="AX8628">
        <v>8747</v>
      </c>
    </row>
    <row r="8629" spans="50:50">
      <c r="AX8629">
        <v>8748</v>
      </c>
    </row>
    <row r="8630" spans="50:50">
      <c r="AX8630">
        <v>8749</v>
      </c>
    </row>
    <row r="8631" spans="50:50">
      <c r="AX8631">
        <v>8750</v>
      </c>
    </row>
    <row r="8632" spans="50:50">
      <c r="AX8632">
        <v>8751</v>
      </c>
    </row>
    <row r="8633" spans="50:50">
      <c r="AX8633">
        <v>8752</v>
      </c>
    </row>
    <row r="8634" spans="50:50">
      <c r="AX8634">
        <v>8753</v>
      </c>
    </row>
    <row r="8635" spans="50:50">
      <c r="AX8635">
        <v>8754</v>
      </c>
    </row>
    <row r="8636" spans="50:50">
      <c r="AX8636">
        <v>8755</v>
      </c>
    </row>
    <row r="8637" spans="50:50">
      <c r="AX8637">
        <v>8756</v>
      </c>
    </row>
    <row r="8638" spans="50:50">
      <c r="AX8638">
        <v>8757</v>
      </c>
    </row>
    <row r="8639" spans="50:50">
      <c r="AX8639">
        <v>8758</v>
      </c>
    </row>
    <row r="8640" spans="50:50">
      <c r="AX8640">
        <v>8759</v>
      </c>
    </row>
    <row r="8641" spans="50:50">
      <c r="AX8641">
        <v>8760</v>
      </c>
    </row>
    <row r="8642" spans="50:50">
      <c r="AX8642">
        <v>8761</v>
      </c>
    </row>
    <row r="8643" spans="50:50">
      <c r="AX8643">
        <v>8762</v>
      </c>
    </row>
    <row r="8644" spans="50:50">
      <c r="AX8644">
        <v>8763</v>
      </c>
    </row>
    <row r="8645" spans="50:50">
      <c r="AX8645">
        <v>8764</v>
      </c>
    </row>
    <row r="8646" spans="50:50">
      <c r="AX8646">
        <v>8765</v>
      </c>
    </row>
    <row r="8647" spans="50:50">
      <c r="AX8647">
        <v>8766</v>
      </c>
    </row>
    <row r="8648" spans="50:50">
      <c r="AX8648">
        <v>8767</v>
      </c>
    </row>
    <row r="8649" spans="50:50">
      <c r="AX8649">
        <v>8768</v>
      </c>
    </row>
    <row r="8650" spans="50:50">
      <c r="AX8650">
        <v>8769</v>
      </c>
    </row>
    <row r="8651" spans="50:50">
      <c r="AX8651">
        <v>8770</v>
      </c>
    </row>
    <row r="8652" spans="50:50">
      <c r="AX8652">
        <v>8771</v>
      </c>
    </row>
    <row r="8653" spans="50:50">
      <c r="AX8653">
        <v>8772</v>
      </c>
    </row>
    <row r="8654" spans="50:50">
      <c r="AX8654">
        <v>8773</v>
      </c>
    </row>
    <row r="8655" spans="50:50">
      <c r="AX8655">
        <v>8774</v>
      </c>
    </row>
    <row r="8656" spans="50:50">
      <c r="AX8656">
        <v>8775</v>
      </c>
    </row>
    <row r="8657" spans="50:50">
      <c r="AX8657">
        <v>8776</v>
      </c>
    </row>
    <row r="8658" spans="50:50">
      <c r="AX8658">
        <v>8777</v>
      </c>
    </row>
    <row r="8659" spans="50:50">
      <c r="AX8659">
        <v>8778</v>
      </c>
    </row>
    <row r="8660" spans="50:50">
      <c r="AX8660">
        <v>8779</v>
      </c>
    </row>
    <row r="8661" spans="50:50">
      <c r="AX8661">
        <v>8780</v>
      </c>
    </row>
    <row r="8662" spans="50:50">
      <c r="AX8662">
        <v>8781</v>
      </c>
    </row>
    <row r="8663" spans="50:50">
      <c r="AX8663">
        <v>8782</v>
      </c>
    </row>
    <row r="8664" spans="50:50">
      <c r="AX8664">
        <v>8783</v>
      </c>
    </row>
    <row r="8665" spans="50:50">
      <c r="AX8665">
        <v>8784</v>
      </c>
    </row>
    <row r="8666" spans="50:50">
      <c r="AX8666">
        <v>8785</v>
      </c>
    </row>
    <row r="8667" spans="50:50">
      <c r="AX8667">
        <v>8786</v>
      </c>
    </row>
    <row r="8668" spans="50:50">
      <c r="AX8668">
        <v>8787</v>
      </c>
    </row>
    <row r="8669" spans="50:50">
      <c r="AX8669">
        <v>8788</v>
      </c>
    </row>
    <row r="8670" spans="50:50">
      <c r="AX8670">
        <v>8789</v>
      </c>
    </row>
    <row r="8671" spans="50:50">
      <c r="AX8671">
        <v>8790</v>
      </c>
    </row>
    <row r="8672" spans="50:50">
      <c r="AX8672">
        <v>8791</v>
      </c>
    </row>
    <row r="8673" spans="50:50">
      <c r="AX8673">
        <v>8792</v>
      </c>
    </row>
    <row r="8674" spans="50:50">
      <c r="AX8674">
        <v>8793</v>
      </c>
    </row>
    <row r="8675" spans="50:50">
      <c r="AX8675">
        <v>8794</v>
      </c>
    </row>
    <row r="8676" spans="50:50">
      <c r="AX8676">
        <v>8795</v>
      </c>
    </row>
    <row r="8677" spans="50:50">
      <c r="AX8677">
        <v>8796</v>
      </c>
    </row>
    <row r="8678" spans="50:50">
      <c r="AX8678">
        <v>8797</v>
      </c>
    </row>
    <row r="8679" spans="50:50">
      <c r="AX8679">
        <v>8798</v>
      </c>
    </row>
    <row r="8680" spans="50:50">
      <c r="AX8680">
        <v>8799</v>
      </c>
    </row>
    <row r="8681" spans="50:50">
      <c r="AX8681">
        <v>8800</v>
      </c>
    </row>
    <row r="8682" spans="50:50">
      <c r="AX8682">
        <v>8801</v>
      </c>
    </row>
    <row r="8683" spans="50:50">
      <c r="AX8683">
        <v>8802</v>
      </c>
    </row>
    <row r="8684" spans="50:50">
      <c r="AX8684">
        <v>8803</v>
      </c>
    </row>
    <row r="8685" spans="50:50">
      <c r="AX8685">
        <v>8804</v>
      </c>
    </row>
    <row r="8686" spans="50:50">
      <c r="AX8686">
        <v>8805</v>
      </c>
    </row>
    <row r="8687" spans="50:50">
      <c r="AX8687">
        <v>8806</v>
      </c>
    </row>
    <row r="8688" spans="50:50">
      <c r="AX8688">
        <v>8807</v>
      </c>
    </row>
    <row r="8689" spans="50:50">
      <c r="AX8689">
        <v>8808</v>
      </c>
    </row>
    <row r="8690" spans="50:50">
      <c r="AX8690">
        <v>8809</v>
      </c>
    </row>
    <row r="8691" spans="50:50">
      <c r="AX8691">
        <v>8810</v>
      </c>
    </row>
    <row r="8692" spans="50:50">
      <c r="AX8692">
        <v>8811</v>
      </c>
    </row>
    <row r="8693" spans="50:50">
      <c r="AX8693">
        <v>8812</v>
      </c>
    </row>
    <row r="8694" spans="50:50">
      <c r="AX8694">
        <v>8813</v>
      </c>
    </row>
    <row r="8695" spans="50:50">
      <c r="AX8695">
        <v>8814</v>
      </c>
    </row>
    <row r="8696" spans="50:50">
      <c r="AX8696">
        <v>8815</v>
      </c>
    </row>
    <row r="8697" spans="50:50">
      <c r="AX8697">
        <v>8816</v>
      </c>
    </row>
    <row r="8698" spans="50:50">
      <c r="AX8698">
        <v>8817</v>
      </c>
    </row>
    <row r="8699" spans="50:50">
      <c r="AX8699">
        <v>8818</v>
      </c>
    </row>
    <row r="8700" spans="50:50">
      <c r="AX8700">
        <v>8819</v>
      </c>
    </row>
    <row r="8701" spans="50:50">
      <c r="AX8701">
        <v>8820</v>
      </c>
    </row>
    <row r="8702" spans="50:50">
      <c r="AX8702">
        <v>8821</v>
      </c>
    </row>
    <row r="8703" spans="50:50">
      <c r="AX8703">
        <v>8822</v>
      </c>
    </row>
    <row r="8704" spans="50:50">
      <c r="AX8704">
        <v>8823</v>
      </c>
    </row>
    <row r="8705" spans="50:50">
      <c r="AX8705">
        <v>8824</v>
      </c>
    </row>
    <row r="8706" spans="50:50">
      <c r="AX8706">
        <v>8825</v>
      </c>
    </row>
    <row r="8707" spans="50:50">
      <c r="AX8707">
        <v>8826</v>
      </c>
    </row>
    <row r="8708" spans="50:50">
      <c r="AX8708">
        <v>8827</v>
      </c>
    </row>
    <row r="8709" spans="50:50">
      <c r="AX8709">
        <v>8828</v>
      </c>
    </row>
    <row r="8710" spans="50:50">
      <c r="AX8710">
        <v>8829</v>
      </c>
    </row>
    <row r="8711" spans="50:50">
      <c r="AX8711">
        <v>8830</v>
      </c>
    </row>
    <row r="8712" spans="50:50">
      <c r="AX8712">
        <v>8831</v>
      </c>
    </row>
    <row r="8713" spans="50:50">
      <c r="AX8713">
        <v>8832</v>
      </c>
    </row>
    <row r="8714" spans="50:50">
      <c r="AX8714">
        <v>8833</v>
      </c>
    </row>
    <row r="8715" spans="50:50">
      <c r="AX8715">
        <v>8834</v>
      </c>
    </row>
    <row r="8716" spans="50:50">
      <c r="AX8716">
        <v>8835</v>
      </c>
    </row>
    <row r="8717" spans="50:50">
      <c r="AX8717">
        <v>8836</v>
      </c>
    </row>
    <row r="8718" spans="50:50">
      <c r="AX8718">
        <v>8837</v>
      </c>
    </row>
    <row r="8719" spans="50:50">
      <c r="AX8719">
        <v>8838</v>
      </c>
    </row>
    <row r="8720" spans="50:50">
      <c r="AX8720">
        <v>8839</v>
      </c>
    </row>
    <row r="8721" spans="50:50">
      <c r="AX8721">
        <v>8840</v>
      </c>
    </row>
    <row r="8722" spans="50:50">
      <c r="AX8722">
        <v>8841</v>
      </c>
    </row>
    <row r="8723" spans="50:50">
      <c r="AX8723">
        <v>8842</v>
      </c>
    </row>
    <row r="8724" spans="50:50">
      <c r="AX8724">
        <v>8843</v>
      </c>
    </row>
    <row r="8725" spans="50:50">
      <c r="AX8725">
        <v>8844</v>
      </c>
    </row>
    <row r="8726" spans="50:50">
      <c r="AX8726">
        <v>8845</v>
      </c>
    </row>
    <row r="8727" spans="50:50">
      <c r="AX8727">
        <v>8846</v>
      </c>
    </row>
    <row r="8728" spans="50:50">
      <c r="AX8728">
        <v>8847</v>
      </c>
    </row>
    <row r="8729" spans="50:50">
      <c r="AX8729">
        <v>8848</v>
      </c>
    </row>
    <row r="8730" spans="50:50">
      <c r="AX8730">
        <v>8849</v>
      </c>
    </row>
    <row r="8731" spans="50:50">
      <c r="AX8731">
        <v>8850</v>
      </c>
    </row>
    <row r="8732" spans="50:50">
      <c r="AX8732">
        <v>8851</v>
      </c>
    </row>
    <row r="8733" spans="50:50">
      <c r="AX8733">
        <v>8852</v>
      </c>
    </row>
    <row r="8734" spans="50:50">
      <c r="AX8734">
        <v>8853</v>
      </c>
    </row>
    <row r="8735" spans="50:50">
      <c r="AX8735">
        <v>8854</v>
      </c>
    </row>
    <row r="8736" spans="50:50">
      <c r="AX8736">
        <v>8855</v>
      </c>
    </row>
    <row r="8737" spans="50:50">
      <c r="AX8737">
        <v>8856</v>
      </c>
    </row>
    <row r="8738" spans="50:50">
      <c r="AX8738">
        <v>8857</v>
      </c>
    </row>
    <row r="8739" spans="50:50">
      <c r="AX8739">
        <v>8858</v>
      </c>
    </row>
    <row r="8740" spans="50:50">
      <c r="AX8740">
        <v>8859</v>
      </c>
    </row>
    <row r="8741" spans="50:50">
      <c r="AX8741">
        <v>8860</v>
      </c>
    </row>
    <row r="8742" spans="50:50">
      <c r="AX8742">
        <v>8861</v>
      </c>
    </row>
    <row r="8743" spans="50:50">
      <c r="AX8743">
        <v>8862</v>
      </c>
    </row>
    <row r="8744" spans="50:50">
      <c r="AX8744">
        <v>8863</v>
      </c>
    </row>
    <row r="8745" spans="50:50">
      <c r="AX8745">
        <v>8864</v>
      </c>
    </row>
    <row r="8746" spans="50:50">
      <c r="AX8746">
        <v>8865</v>
      </c>
    </row>
    <row r="8747" spans="50:50">
      <c r="AX8747">
        <v>8866</v>
      </c>
    </row>
    <row r="8748" spans="50:50">
      <c r="AX8748">
        <v>8867</v>
      </c>
    </row>
    <row r="8749" spans="50:50">
      <c r="AX8749">
        <v>8868</v>
      </c>
    </row>
    <row r="8750" spans="50:50">
      <c r="AX8750">
        <v>8869</v>
      </c>
    </row>
    <row r="8751" spans="50:50">
      <c r="AX8751">
        <v>8870</v>
      </c>
    </row>
    <row r="8752" spans="50:50">
      <c r="AX8752">
        <v>8871</v>
      </c>
    </row>
    <row r="8753" spans="50:50">
      <c r="AX8753">
        <v>8872</v>
      </c>
    </row>
    <row r="8754" spans="50:50">
      <c r="AX8754">
        <v>8873</v>
      </c>
    </row>
    <row r="8755" spans="50:50">
      <c r="AX8755">
        <v>8874</v>
      </c>
    </row>
    <row r="8756" spans="50:50">
      <c r="AX8756">
        <v>8875</v>
      </c>
    </row>
    <row r="8757" spans="50:50">
      <c r="AX8757">
        <v>8876</v>
      </c>
    </row>
    <row r="8758" spans="50:50">
      <c r="AX8758">
        <v>8877</v>
      </c>
    </row>
    <row r="8759" spans="50:50">
      <c r="AX8759">
        <v>8878</v>
      </c>
    </row>
    <row r="8760" spans="50:50">
      <c r="AX8760">
        <v>8879</v>
      </c>
    </row>
    <row r="8761" spans="50:50">
      <c r="AX8761">
        <v>8880</v>
      </c>
    </row>
    <row r="8762" spans="50:50">
      <c r="AX8762">
        <v>8881</v>
      </c>
    </row>
    <row r="8763" spans="50:50">
      <c r="AX8763">
        <v>8882</v>
      </c>
    </row>
    <row r="8764" spans="50:50">
      <c r="AX8764">
        <v>8883</v>
      </c>
    </row>
    <row r="8765" spans="50:50">
      <c r="AX8765">
        <v>8884</v>
      </c>
    </row>
    <row r="8766" spans="50:50">
      <c r="AX8766">
        <v>8885</v>
      </c>
    </row>
    <row r="8767" spans="50:50">
      <c r="AX8767">
        <v>8886</v>
      </c>
    </row>
    <row r="8768" spans="50:50">
      <c r="AX8768">
        <v>8887</v>
      </c>
    </row>
    <row r="8769" spans="50:50">
      <c r="AX8769">
        <v>8888</v>
      </c>
    </row>
    <row r="8770" spans="50:50">
      <c r="AX8770">
        <v>8889</v>
      </c>
    </row>
    <row r="8771" spans="50:50">
      <c r="AX8771">
        <v>8890</v>
      </c>
    </row>
    <row r="8772" spans="50:50">
      <c r="AX8772">
        <v>8891</v>
      </c>
    </row>
    <row r="8773" spans="50:50">
      <c r="AX8773">
        <v>8892</v>
      </c>
    </row>
    <row r="8774" spans="50:50">
      <c r="AX8774">
        <v>8893</v>
      </c>
    </row>
    <row r="8775" spans="50:50">
      <c r="AX8775">
        <v>8894</v>
      </c>
    </row>
    <row r="8776" spans="50:50">
      <c r="AX8776">
        <v>8895</v>
      </c>
    </row>
    <row r="8777" spans="50:50">
      <c r="AX8777">
        <v>8896</v>
      </c>
    </row>
    <row r="8778" spans="50:50">
      <c r="AX8778">
        <v>8897</v>
      </c>
    </row>
    <row r="8779" spans="50:50">
      <c r="AX8779">
        <v>8898</v>
      </c>
    </row>
    <row r="8780" spans="50:50">
      <c r="AX8780">
        <v>8899</v>
      </c>
    </row>
    <row r="8781" spans="50:50">
      <c r="AX8781">
        <v>8900</v>
      </c>
    </row>
    <row r="8782" spans="50:50">
      <c r="AX8782">
        <v>8901</v>
      </c>
    </row>
    <row r="8783" spans="50:50">
      <c r="AX8783">
        <v>8902</v>
      </c>
    </row>
    <row r="8784" spans="50:50">
      <c r="AX8784">
        <v>8903</v>
      </c>
    </row>
    <row r="8785" spans="50:50">
      <c r="AX8785">
        <v>8904</v>
      </c>
    </row>
    <row r="8786" spans="50:50">
      <c r="AX8786">
        <v>8905</v>
      </c>
    </row>
    <row r="8787" spans="50:50">
      <c r="AX8787">
        <v>8906</v>
      </c>
    </row>
    <row r="8788" spans="50:50">
      <c r="AX8788">
        <v>8907</v>
      </c>
    </row>
    <row r="8789" spans="50:50">
      <c r="AX8789">
        <v>8908</v>
      </c>
    </row>
    <row r="8790" spans="50:50">
      <c r="AX8790">
        <v>8909</v>
      </c>
    </row>
    <row r="8791" spans="50:50">
      <c r="AX8791">
        <v>8910</v>
      </c>
    </row>
    <row r="8792" spans="50:50">
      <c r="AX8792">
        <v>8911</v>
      </c>
    </row>
    <row r="8793" spans="50:50">
      <c r="AX8793">
        <v>8912</v>
      </c>
    </row>
    <row r="8794" spans="50:50">
      <c r="AX8794">
        <v>8913</v>
      </c>
    </row>
    <row r="8795" spans="50:50">
      <c r="AX8795">
        <v>8914</v>
      </c>
    </row>
    <row r="8796" spans="50:50">
      <c r="AX8796">
        <v>8915</v>
      </c>
    </row>
    <row r="8797" spans="50:50">
      <c r="AX8797">
        <v>8916</v>
      </c>
    </row>
    <row r="8798" spans="50:50">
      <c r="AX8798">
        <v>8917</v>
      </c>
    </row>
    <row r="8799" spans="50:50">
      <c r="AX8799">
        <v>8918</v>
      </c>
    </row>
    <row r="8800" spans="50:50">
      <c r="AX8800">
        <v>8919</v>
      </c>
    </row>
    <row r="8801" spans="50:50">
      <c r="AX8801">
        <v>8920</v>
      </c>
    </row>
    <row r="8802" spans="50:50">
      <c r="AX8802">
        <v>8921</v>
      </c>
    </row>
    <row r="8803" spans="50:50">
      <c r="AX8803">
        <v>8922</v>
      </c>
    </row>
    <row r="8804" spans="50:50">
      <c r="AX8804">
        <v>8923</v>
      </c>
    </row>
    <row r="8805" spans="50:50">
      <c r="AX8805">
        <v>8924</v>
      </c>
    </row>
    <row r="8806" spans="50:50">
      <c r="AX8806">
        <v>8925</v>
      </c>
    </row>
    <row r="8807" spans="50:50">
      <c r="AX8807">
        <v>8926</v>
      </c>
    </row>
    <row r="8808" spans="50:50">
      <c r="AX8808">
        <v>8927</v>
      </c>
    </row>
    <row r="8809" spans="50:50">
      <c r="AX8809">
        <v>8928</v>
      </c>
    </row>
    <row r="8810" spans="50:50">
      <c r="AX8810">
        <v>8929</v>
      </c>
    </row>
    <row r="8811" spans="50:50">
      <c r="AX8811">
        <v>8930</v>
      </c>
    </row>
    <row r="8812" spans="50:50">
      <c r="AX8812">
        <v>8931</v>
      </c>
    </row>
    <row r="8813" spans="50:50">
      <c r="AX8813">
        <v>8932</v>
      </c>
    </row>
    <row r="8814" spans="50:50">
      <c r="AX8814">
        <v>8933</v>
      </c>
    </row>
    <row r="8815" spans="50:50">
      <c r="AX8815">
        <v>8934</v>
      </c>
    </row>
    <row r="8816" spans="50:50">
      <c r="AX8816">
        <v>8935</v>
      </c>
    </row>
    <row r="8817" spans="50:50">
      <c r="AX8817">
        <v>8936</v>
      </c>
    </row>
    <row r="8818" spans="50:50">
      <c r="AX8818">
        <v>8937</v>
      </c>
    </row>
    <row r="8819" spans="50:50">
      <c r="AX8819">
        <v>8938</v>
      </c>
    </row>
    <row r="8820" spans="50:50">
      <c r="AX8820">
        <v>8939</v>
      </c>
    </row>
    <row r="8821" spans="50:50">
      <c r="AX8821">
        <v>8940</v>
      </c>
    </row>
    <row r="8822" spans="50:50">
      <c r="AX8822">
        <v>8941</v>
      </c>
    </row>
    <row r="8823" spans="50:50">
      <c r="AX8823">
        <v>8942</v>
      </c>
    </row>
    <row r="8824" spans="50:50">
      <c r="AX8824">
        <v>8943</v>
      </c>
    </row>
    <row r="8825" spans="50:50">
      <c r="AX8825">
        <v>8944</v>
      </c>
    </row>
    <row r="8826" spans="50:50">
      <c r="AX8826">
        <v>8945</v>
      </c>
    </row>
    <row r="8827" spans="50:50">
      <c r="AX8827">
        <v>8946</v>
      </c>
    </row>
    <row r="8828" spans="50:50">
      <c r="AX8828">
        <v>8947</v>
      </c>
    </row>
    <row r="8829" spans="50:50">
      <c r="AX8829">
        <v>8948</v>
      </c>
    </row>
    <row r="8830" spans="50:50">
      <c r="AX8830">
        <v>8949</v>
      </c>
    </row>
    <row r="8831" spans="50:50">
      <c r="AX8831">
        <v>8950</v>
      </c>
    </row>
    <row r="8832" spans="50:50">
      <c r="AX8832">
        <v>8951</v>
      </c>
    </row>
    <row r="8833" spans="50:50">
      <c r="AX8833">
        <v>8952</v>
      </c>
    </row>
    <row r="8834" spans="50:50">
      <c r="AX8834">
        <v>8953</v>
      </c>
    </row>
    <row r="8835" spans="50:50">
      <c r="AX8835">
        <v>8954</v>
      </c>
    </row>
    <row r="8836" spans="50:50">
      <c r="AX8836">
        <v>8955</v>
      </c>
    </row>
    <row r="8837" spans="50:50">
      <c r="AX8837">
        <v>8956</v>
      </c>
    </row>
    <row r="8838" spans="50:50">
      <c r="AX8838">
        <v>8957</v>
      </c>
    </row>
    <row r="8839" spans="50:50">
      <c r="AX8839">
        <v>8958</v>
      </c>
    </row>
    <row r="8840" spans="50:50">
      <c r="AX8840">
        <v>8959</v>
      </c>
    </row>
    <row r="8841" spans="50:50">
      <c r="AX8841">
        <v>8960</v>
      </c>
    </row>
    <row r="8842" spans="50:50">
      <c r="AX8842">
        <v>8961</v>
      </c>
    </row>
    <row r="8843" spans="50:50">
      <c r="AX8843">
        <v>8962</v>
      </c>
    </row>
    <row r="8844" spans="50:50">
      <c r="AX8844">
        <v>8963</v>
      </c>
    </row>
    <row r="8845" spans="50:50">
      <c r="AX8845">
        <v>8964</v>
      </c>
    </row>
    <row r="8846" spans="50:50">
      <c r="AX8846">
        <v>8965</v>
      </c>
    </row>
    <row r="8847" spans="50:50">
      <c r="AX8847">
        <v>8966</v>
      </c>
    </row>
    <row r="8848" spans="50:50">
      <c r="AX8848">
        <v>8967</v>
      </c>
    </row>
    <row r="8849" spans="50:50">
      <c r="AX8849">
        <v>8968</v>
      </c>
    </row>
    <row r="8850" spans="50:50">
      <c r="AX8850">
        <v>8969</v>
      </c>
    </row>
    <row r="8851" spans="50:50">
      <c r="AX8851">
        <v>8970</v>
      </c>
    </row>
    <row r="8852" spans="50:50">
      <c r="AX8852">
        <v>8971</v>
      </c>
    </row>
    <row r="8853" spans="50:50">
      <c r="AX8853">
        <v>8972</v>
      </c>
    </row>
    <row r="8854" spans="50:50">
      <c r="AX8854">
        <v>8973</v>
      </c>
    </row>
    <row r="8855" spans="50:50">
      <c r="AX8855">
        <v>8974</v>
      </c>
    </row>
    <row r="8856" spans="50:50">
      <c r="AX8856">
        <v>8975</v>
      </c>
    </row>
    <row r="8857" spans="50:50">
      <c r="AX8857">
        <v>8976</v>
      </c>
    </row>
    <row r="8858" spans="50:50">
      <c r="AX8858">
        <v>8977</v>
      </c>
    </row>
    <row r="8859" spans="50:50">
      <c r="AX8859">
        <v>8978</v>
      </c>
    </row>
    <row r="8860" spans="50:50">
      <c r="AX8860">
        <v>8979</v>
      </c>
    </row>
    <row r="8861" spans="50:50">
      <c r="AX8861">
        <v>8980</v>
      </c>
    </row>
    <row r="8862" spans="50:50">
      <c r="AX8862">
        <v>8981</v>
      </c>
    </row>
    <row r="8863" spans="50:50">
      <c r="AX8863">
        <v>8982</v>
      </c>
    </row>
    <row r="8864" spans="50:50">
      <c r="AX8864">
        <v>8983</v>
      </c>
    </row>
    <row r="8865" spans="50:50">
      <c r="AX8865">
        <v>8984</v>
      </c>
    </row>
    <row r="8866" spans="50:50">
      <c r="AX8866">
        <v>8985</v>
      </c>
    </row>
    <row r="8867" spans="50:50">
      <c r="AX8867">
        <v>8986</v>
      </c>
    </row>
    <row r="8868" spans="50:50">
      <c r="AX8868">
        <v>8987</v>
      </c>
    </row>
    <row r="8869" spans="50:50">
      <c r="AX8869">
        <v>8988</v>
      </c>
    </row>
    <row r="8870" spans="50:50">
      <c r="AX8870">
        <v>8989</v>
      </c>
    </row>
    <row r="8871" spans="50:50">
      <c r="AX8871">
        <v>8990</v>
      </c>
    </row>
    <row r="8872" spans="50:50">
      <c r="AX8872">
        <v>8991</v>
      </c>
    </row>
    <row r="8873" spans="50:50">
      <c r="AX8873">
        <v>8992</v>
      </c>
    </row>
    <row r="8874" spans="50:50">
      <c r="AX8874">
        <v>8993</v>
      </c>
    </row>
    <row r="8875" spans="50:50">
      <c r="AX8875">
        <v>8994</v>
      </c>
    </row>
    <row r="8876" spans="50:50">
      <c r="AX8876">
        <v>8995</v>
      </c>
    </row>
    <row r="8877" spans="50:50">
      <c r="AX8877">
        <v>8996</v>
      </c>
    </row>
    <row r="8878" spans="50:50">
      <c r="AX8878">
        <v>8997</v>
      </c>
    </row>
    <row r="8879" spans="50:50">
      <c r="AX8879">
        <v>8998</v>
      </c>
    </row>
    <row r="8880" spans="50:50">
      <c r="AX8880">
        <v>8999</v>
      </c>
    </row>
    <row r="8881" spans="50:50">
      <c r="AX8881">
        <v>9000</v>
      </c>
    </row>
    <row r="8882" spans="50:50">
      <c r="AX8882">
        <v>9001</v>
      </c>
    </row>
    <row r="8883" spans="50:50">
      <c r="AX8883">
        <v>9002</v>
      </c>
    </row>
    <row r="8884" spans="50:50">
      <c r="AX8884">
        <v>9003</v>
      </c>
    </row>
    <row r="8885" spans="50:50">
      <c r="AX8885">
        <v>9004</v>
      </c>
    </row>
    <row r="8886" spans="50:50">
      <c r="AX8886">
        <v>9005</v>
      </c>
    </row>
    <row r="8887" spans="50:50">
      <c r="AX8887">
        <v>9006</v>
      </c>
    </row>
    <row r="8888" spans="50:50">
      <c r="AX8888">
        <v>9007</v>
      </c>
    </row>
    <row r="8889" spans="50:50">
      <c r="AX8889">
        <v>9008</v>
      </c>
    </row>
    <row r="8890" spans="50:50">
      <c r="AX8890">
        <v>9009</v>
      </c>
    </row>
    <row r="8891" spans="50:50">
      <c r="AX8891">
        <v>9010</v>
      </c>
    </row>
    <row r="8892" spans="50:50">
      <c r="AX8892">
        <v>9011</v>
      </c>
    </row>
    <row r="8893" spans="50:50">
      <c r="AX8893">
        <v>9012</v>
      </c>
    </row>
    <row r="8894" spans="50:50">
      <c r="AX8894">
        <v>9013</v>
      </c>
    </row>
    <row r="8895" spans="50:50">
      <c r="AX8895">
        <v>9014</v>
      </c>
    </row>
    <row r="8896" spans="50:50">
      <c r="AX8896">
        <v>9015</v>
      </c>
    </row>
    <row r="8897" spans="50:50">
      <c r="AX8897">
        <v>9016</v>
      </c>
    </row>
    <row r="8898" spans="50:50">
      <c r="AX8898">
        <v>9017</v>
      </c>
    </row>
    <row r="8899" spans="50:50">
      <c r="AX8899">
        <v>9018</v>
      </c>
    </row>
    <row r="8900" spans="50:50">
      <c r="AX8900">
        <v>9019</v>
      </c>
    </row>
    <row r="8901" spans="50:50">
      <c r="AX8901">
        <v>9020</v>
      </c>
    </row>
    <row r="8902" spans="50:50">
      <c r="AX8902">
        <v>9021</v>
      </c>
    </row>
    <row r="8903" spans="50:50">
      <c r="AX8903">
        <v>9022</v>
      </c>
    </row>
    <row r="8904" spans="50:50">
      <c r="AX8904">
        <v>9023</v>
      </c>
    </row>
    <row r="8905" spans="50:50">
      <c r="AX8905">
        <v>9024</v>
      </c>
    </row>
    <row r="8906" spans="50:50">
      <c r="AX8906">
        <v>9025</v>
      </c>
    </row>
    <row r="8907" spans="50:50">
      <c r="AX8907">
        <v>9026</v>
      </c>
    </row>
    <row r="8908" spans="50:50">
      <c r="AX8908">
        <v>9027</v>
      </c>
    </row>
    <row r="8909" spans="50:50">
      <c r="AX8909">
        <v>9028</v>
      </c>
    </row>
    <row r="8910" spans="50:50">
      <c r="AX8910">
        <v>9029</v>
      </c>
    </row>
    <row r="8911" spans="50:50">
      <c r="AX8911">
        <v>9030</v>
      </c>
    </row>
    <row r="8912" spans="50:50">
      <c r="AX8912">
        <v>9031</v>
      </c>
    </row>
    <row r="8913" spans="50:50">
      <c r="AX8913">
        <v>9032</v>
      </c>
    </row>
    <row r="8914" spans="50:50">
      <c r="AX8914">
        <v>9033</v>
      </c>
    </row>
    <row r="8915" spans="50:50">
      <c r="AX8915">
        <v>9034</v>
      </c>
    </row>
    <row r="8916" spans="50:50">
      <c r="AX8916">
        <v>9035</v>
      </c>
    </row>
    <row r="8917" spans="50:50">
      <c r="AX8917">
        <v>9036</v>
      </c>
    </row>
    <row r="8918" spans="50:50">
      <c r="AX8918">
        <v>9037</v>
      </c>
    </row>
    <row r="8919" spans="50:50">
      <c r="AX8919">
        <v>9038</v>
      </c>
    </row>
    <row r="8920" spans="50:50">
      <c r="AX8920">
        <v>9039</v>
      </c>
    </row>
    <row r="8921" spans="50:50">
      <c r="AX8921">
        <v>9040</v>
      </c>
    </row>
    <row r="8922" spans="50:50">
      <c r="AX8922">
        <v>9041</v>
      </c>
    </row>
    <row r="8923" spans="50:50">
      <c r="AX8923">
        <v>9042</v>
      </c>
    </row>
    <row r="8924" spans="50:50">
      <c r="AX8924">
        <v>9043</v>
      </c>
    </row>
    <row r="8925" spans="50:50">
      <c r="AX8925">
        <v>9044</v>
      </c>
    </row>
    <row r="8926" spans="50:50">
      <c r="AX8926">
        <v>9045</v>
      </c>
    </row>
    <row r="8927" spans="50:50">
      <c r="AX8927">
        <v>9046</v>
      </c>
    </row>
    <row r="8928" spans="50:50">
      <c r="AX8928">
        <v>9047</v>
      </c>
    </row>
    <row r="8929" spans="50:50">
      <c r="AX8929">
        <v>9048</v>
      </c>
    </row>
    <row r="8930" spans="50:50">
      <c r="AX8930">
        <v>9049</v>
      </c>
    </row>
    <row r="8931" spans="50:50">
      <c r="AX8931">
        <v>9050</v>
      </c>
    </row>
    <row r="8932" spans="50:50">
      <c r="AX8932">
        <v>9051</v>
      </c>
    </row>
    <row r="8933" spans="50:50">
      <c r="AX8933">
        <v>9052</v>
      </c>
    </row>
    <row r="8934" spans="50:50">
      <c r="AX8934">
        <v>9053</v>
      </c>
    </row>
    <row r="8935" spans="50:50">
      <c r="AX8935">
        <v>9054</v>
      </c>
    </row>
    <row r="8936" spans="50:50">
      <c r="AX8936">
        <v>9055</v>
      </c>
    </row>
    <row r="8937" spans="50:50">
      <c r="AX8937">
        <v>9056</v>
      </c>
    </row>
    <row r="8938" spans="50:50">
      <c r="AX8938">
        <v>9057</v>
      </c>
    </row>
    <row r="8939" spans="50:50">
      <c r="AX8939">
        <v>9058</v>
      </c>
    </row>
    <row r="8940" spans="50:50">
      <c r="AX8940">
        <v>9059</v>
      </c>
    </row>
    <row r="8941" spans="50:50">
      <c r="AX8941">
        <v>9060</v>
      </c>
    </row>
    <row r="8942" spans="50:50">
      <c r="AX8942">
        <v>9061</v>
      </c>
    </row>
    <row r="8943" spans="50:50">
      <c r="AX8943">
        <v>9062</v>
      </c>
    </row>
    <row r="8944" spans="50:50">
      <c r="AX8944">
        <v>9063</v>
      </c>
    </row>
    <row r="8945" spans="50:50">
      <c r="AX8945">
        <v>9064</v>
      </c>
    </row>
    <row r="8946" spans="50:50">
      <c r="AX8946">
        <v>9065</v>
      </c>
    </row>
    <row r="8947" spans="50:50">
      <c r="AX8947">
        <v>9066</v>
      </c>
    </row>
    <row r="8948" spans="50:50">
      <c r="AX8948">
        <v>9067</v>
      </c>
    </row>
    <row r="8949" spans="50:50">
      <c r="AX8949">
        <v>9068</v>
      </c>
    </row>
    <row r="8950" spans="50:50">
      <c r="AX8950">
        <v>9069</v>
      </c>
    </row>
    <row r="8951" spans="50:50">
      <c r="AX8951">
        <v>9070</v>
      </c>
    </row>
    <row r="8952" spans="50:50">
      <c r="AX8952">
        <v>9071</v>
      </c>
    </row>
    <row r="8953" spans="50:50">
      <c r="AX8953">
        <v>9072</v>
      </c>
    </row>
    <row r="8954" spans="50:50">
      <c r="AX8954">
        <v>9073</v>
      </c>
    </row>
    <row r="8955" spans="50:50">
      <c r="AX8955">
        <v>9074</v>
      </c>
    </row>
    <row r="8956" spans="50:50">
      <c r="AX8956">
        <v>9075</v>
      </c>
    </row>
    <row r="8957" spans="50:50">
      <c r="AX8957">
        <v>9076</v>
      </c>
    </row>
    <row r="8958" spans="50:50">
      <c r="AX8958">
        <v>9077</v>
      </c>
    </row>
    <row r="8959" spans="50:50">
      <c r="AX8959">
        <v>9078</v>
      </c>
    </row>
    <row r="8960" spans="50:50">
      <c r="AX8960">
        <v>9079</v>
      </c>
    </row>
    <row r="8961" spans="50:50">
      <c r="AX8961">
        <v>9080</v>
      </c>
    </row>
    <row r="8962" spans="50:50">
      <c r="AX8962">
        <v>9081</v>
      </c>
    </row>
    <row r="8963" spans="50:50">
      <c r="AX8963">
        <v>9082</v>
      </c>
    </row>
    <row r="8964" spans="50:50">
      <c r="AX8964">
        <v>9083</v>
      </c>
    </row>
    <row r="8965" spans="50:50">
      <c r="AX8965">
        <v>9084</v>
      </c>
    </row>
    <row r="8966" spans="50:50">
      <c r="AX8966">
        <v>9085</v>
      </c>
    </row>
    <row r="8967" spans="50:50">
      <c r="AX8967">
        <v>9086</v>
      </c>
    </row>
    <row r="8968" spans="50:50">
      <c r="AX8968">
        <v>9087</v>
      </c>
    </row>
    <row r="8969" spans="50:50">
      <c r="AX8969">
        <v>9088</v>
      </c>
    </row>
    <row r="8970" spans="50:50">
      <c r="AX8970">
        <v>9089</v>
      </c>
    </row>
    <row r="8971" spans="50:50">
      <c r="AX8971">
        <v>9090</v>
      </c>
    </row>
    <row r="8972" spans="50:50">
      <c r="AX8972">
        <v>9091</v>
      </c>
    </row>
    <row r="8973" spans="50:50">
      <c r="AX8973">
        <v>9092</v>
      </c>
    </row>
    <row r="8974" spans="50:50">
      <c r="AX8974">
        <v>9093</v>
      </c>
    </row>
    <row r="8975" spans="50:50">
      <c r="AX8975">
        <v>9094</v>
      </c>
    </row>
    <row r="8976" spans="50:50">
      <c r="AX8976">
        <v>9095</v>
      </c>
    </row>
    <row r="8977" spans="50:50">
      <c r="AX8977">
        <v>9096</v>
      </c>
    </row>
    <row r="8978" spans="50:50">
      <c r="AX8978">
        <v>9097</v>
      </c>
    </row>
    <row r="8979" spans="50:50">
      <c r="AX8979">
        <v>9098</v>
      </c>
    </row>
    <row r="8980" spans="50:50">
      <c r="AX8980">
        <v>9099</v>
      </c>
    </row>
    <row r="8981" spans="50:50">
      <c r="AX8981">
        <v>9100</v>
      </c>
    </row>
    <row r="8982" spans="50:50">
      <c r="AX8982">
        <v>9101</v>
      </c>
    </row>
    <row r="8983" spans="50:50">
      <c r="AX8983">
        <v>9102</v>
      </c>
    </row>
    <row r="8984" spans="50:50">
      <c r="AX8984">
        <v>9103</v>
      </c>
    </row>
    <row r="8985" spans="50:50">
      <c r="AX8985">
        <v>9104</v>
      </c>
    </row>
    <row r="8986" spans="50:50">
      <c r="AX8986">
        <v>9105</v>
      </c>
    </row>
    <row r="8987" spans="50:50">
      <c r="AX8987">
        <v>9106</v>
      </c>
    </row>
    <row r="8988" spans="50:50">
      <c r="AX8988">
        <v>9107</v>
      </c>
    </row>
    <row r="8989" spans="50:50">
      <c r="AX8989">
        <v>9108</v>
      </c>
    </row>
    <row r="8990" spans="50:50">
      <c r="AX8990">
        <v>9109</v>
      </c>
    </row>
    <row r="8991" spans="50:50">
      <c r="AX8991">
        <v>9110</v>
      </c>
    </row>
    <row r="8992" spans="50:50">
      <c r="AX8992">
        <v>9111</v>
      </c>
    </row>
    <row r="8993" spans="50:50">
      <c r="AX8993">
        <v>9112</v>
      </c>
    </row>
    <row r="8994" spans="50:50">
      <c r="AX8994">
        <v>9113</v>
      </c>
    </row>
    <row r="8995" spans="50:50">
      <c r="AX8995">
        <v>9114</v>
      </c>
    </row>
    <row r="8996" spans="50:50">
      <c r="AX8996">
        <v>9115</v>
      </c>
    </row>
    <row r="8997" spans="50:50">
      <c r="AX8997">
        <v>9116</v>
      </c>
    </row>
    <row r="8998" spans="50:50">
      <c r="AX8998">
        <v>9117</v>
      </c>
    </row>
    <row r="8999" spans="50:50">
      <c r="AX8999">
        <v>9118</v>
      </c>
    </row>
    <row r="9000" spans="50:50">
      <c r="AX9000">
        <v>9119</v>
      </c>
    </row>
    <row r="9001" spans="50:50">
      <c r="AX9001">
        <v>9120</v>
      </c>
    </row>
    <row r="9002" spans="50:50">
      <c r="AX9002">
        <v>9121</v>
      </c>
    </row>
    <row r="9003" spans="50:50">
      <c r="AX9003">
        <v>9122</v>
      </c>
    </row>
    <row r="9004" spans="50:50">
      <c r="AX9004">
        <v>9123</v>
      </c>
    </row>
    <row r="9005" spans="50:50">
      <c r="AX9005">
        <v>9124</v>
      </c>
    </row>
    <row r="9006" spans="50:50">
      <c r="AX9006">
        <v>9125</v>
      </c>
    </row>
    <row r="9007" spans="50:50">
      <c r="AX9007">
        <v>9126</v>
      </c>
    </row>
    <row r="9008" spans="50:50">
      <c r="AX9008">
        <v>9127</v>
      </c>
    </row>
    <row r="9009" spans="50:50">
      <c r="AX9009">
        <v>9128</v>
      </c>
    </row>
    <row r="9010" spans="50:50">
      <c r="AX9010">
        <v>9129</v>
      </c>
    </row>
    <row r="9011" spans="50:50">
      <c r="AX9011">
        <v>9130</v>
      </c>
    </row>
    <row r="9012" spans="50:50">
      <c r="AX9012">
        <v>9131</v>
      </c>
    </row>
    <row r="9013" spans="50:50">
      <c r="AX9013">
        <v>9132</v>
      </c>
    </row>
    <row r="9014" spans="50:50">
      <c r="AX9014">
        <v>9133</v>
      </c>
    </row>
    <row r="9015" spans="50:50">
      <c r="AX9015">
        <v>9134</v>
      </c>
    </row>
    <row r="9016" spans="50:50">
      <c r="AX9016">
        <v>9135</v>
      </c>
    </row>
    <row r="9017" spans="50:50">
      <c r="AX9017">
        <v>9136</v>
      </c>
    </row>
    <row r="9018" spans="50:50">
      <c r="AX9018">
        <v>9137</v>
      </c>
    </row>
    <row r="9019" spans="50:50">
      <c r="AX9019">
        <v>9138</v>
      </c>
    </row>
    <row r="9020" spans="50:50">
      <c r="AX9020">
        <v>9139</v>
      </c>
    </row>
    <row r="9021" spans="50:50">
      <c r="AX9021">
        <v>9140</v>
      </c>
    </row>
    <row r="9022" spans="50:50">
      <c r="AX9022">
        <v>9141</v>
      </c>
    </row>
    <row r="9023" spans="50:50">
      <c r="AX9023">
        <v>9142</v>
      </c>
    </row>
    <row r="9024" spans="50:50">
      <c r="AX9024">
        <v>9143</v>
      </c>
    </row>
    <row r="9025" spans="50:50">
      <c r="AX9025">
        <v>9144</v>
      </c>
    </row>
    <row r="9026" spans="50:50">
      <c r="AX9026">
        <v>9145</v>
      </c>
    </row>
    <row r="9027" spans="50:50">
      <c r="AX9027">
        <v>9146</v>
      </c>
    </row>
    <row r="9028" spans="50:50">
      <c r="AX9028">
        <v>9147</v>
      </c>
    </row>
    <row r="9029" spans="50:50">
      <c r="AX9029">
        <v>9148</v>
      </c>
    </row>
    <row r="9030" spans="50:50">
      <c r="AX9030">
        <v>9149</v>
      </c>
    </row>
    <row r="9031" spans="50:50">
      <c r="AX9031">
        <v>9150</v>
      </c>
    </row>
    <row r="9032" spans="50:50">
      <c r="AX9032">
        <v>9151</v>
      </c>
    </row>
    <row r="9033" spans="50:50">
      <c r="AX9033">
        <v>9152</v>
      </c>
    </row>
    <row r="9034" spans="50:50">
      <c r="AX9034">
        <v>9153</v>
      </c>
    </row>
    <row r="9035" spans="50:50">
      <c r="AX9035">
        <v>9154</v>
      </c>
    </row>
    <row r="9036" spans="50:50">
      <c r="AX9036">
        <v>9155</v>
      </c>
    </row>
    <row r="9037" spans="50:50">
      <c r="AX9037">
        <v>9156</v>
      </c>
    </row>
    <row r="9038" spans="50:50">
      <c r="AX9038">
        <v>9157</v>
      </c>
    </row>
    <row r="9039" spans="50:50">
      <c r="AX9039">
        <v>9158</v>
      </c>
    </row>
    <row r="9040" spans="50:50">
      <c r="AX9040">
        <v>9159</v>
      </c>
    </row>
    <row r="9041" spans="50:50">
      <c r="AX9041">
        <v>9160</v>
      </c>
    </row>
    <row r="9042" spans="50:50">
      <c r="AX9042">
        <v>9161</v>
      </c>
    </row>
    <row r="9043" spans="50:50">
      <c r="AX9043">
        <v>9162</v>
      </c>
    </row>
    <row r="9044" spans="50:50">
      <c r="AX9044">
        <v>9163</v>
      </c>
    </row>
    <row r="9045" spans="50:50">
      <c r="AX9045">
        <v>9164</v>
      </c>
    </row>
    <row r="9046" spans="50:50">
      <c r="AX9046">
        <v>9165</v>
      </c>
    </row>
    <row r="9047" spans="50:50">
      <c r="AX9047">
        <v>9166</v>
      </c>
    </row>
    <row r="9048" spans="50:50">
      <c r="AX9048">
        <v>9167</v>
      </c>
    </row>
    <row r="9049" spans="50:50">
      <c r="AX9049">
        <v>9168</v>
      </c>
    </row>
    <row r="9050" spans="50:50">
      <c r="AX9050">
        <v>9169</v>
      </c>
    </row>
    <row r="9051" spans="50:50">
      <c r="AX9051">
        <v>9170</v>
      </c>
    </row>
    <row r="9052" spans="50:50">
      <c r="AX9052">
        <v>9171</v>
      </c>
    </row>
    <row r="9053" spans="50:50">
      <c r="AX9053">
        <v>9172</v>
      </c>
    </row>
    <row r="9054" spans="50:50">
      <c r="AX9054">
        <v>9173</v>
      </c>
    </row>
    <row r="9055" spans="50:50">
      <c r="AX9055">
        <v>9174</v>
      </c>
    </row>
    <row r="9056" spans="50:50">
      <c r="AX9056">
        <v>9175</v>
      </c>
    </row>
    <row r="9057" spans="50:50">
      <c r="AX9057">
        <v>9176</v>
      </c>
    </row>
    <row r="9058" spans="50:50">
      <c r="AX9058">
        <v>9177</v>
      </c>
    </row>
    <row r="9059" spans="50:50">
      <c r="AX9059">
        <v>9178</v>
      </c>
    </row>
    <row r="9060" spans="50:50">
      <c r="AX9060">
        <v>9179</v>
      </c>
    </row>
    <row r="9061" spans="50:50">
      <c r="AX9061">
        <v>9180</v>
      </c>
    </row>
    <row r="9062" spans="50:50">
      <c r="AX9062">
        <v>9181</v>
      </c>
    </row>
    <row r="9063" spans="50:50">
      <c r="AX9063">
        <v>9182</v>
      </c>
    </row>
    <row r="9064" spans="50:50">
      <c r="AX9064">
        <v>9183</v>
      </c>
    </row>
    <row r="9065" spans="50:50">
      <c r="AX9065">
        <v>9184</v>
      </c>
    </row>
    <row r="9066" spans="50:50">
      <c r="AX9066">
        <v>9185</v>
      </c>
    </row>
    <row r="9067" spans="50:50">
      <c r="AX9067">
        <v>9186</v>
      </c>
    </row>
    <row r="9068" spans="50:50">
      <c r="AX9068">
        <v>9187</v>
      </c>
    </row>
    <row r="9069" spans="50:50">
      <c r="AX9069">
        <v>9188</v>
      </c>
    </row>
    <row r="9070" spans="50:50">
      <c r="AX9070">
        <v>9189</v>
      </c>
    </row>
    <row r="9071" spans="50:50">
      <c r="AX9071">
        <v>9190</v>
      </c>
    </row>
    <row r="9072" spans="50:50">
      <c r="AX9072">
        <v>9191</v>
      </c>
    </row>
    <row r="9073" spans="50:50">
      <c r="AX9073">
        <v>9192</v>
      </c>
    </row>
    <row r="9074" spans="50:50">
      <c r="AX9074">
        <v>9193</v>
      </c>
    </row>
    <row r="9075" spans="50:50">
      <c r="AX9075">
        <v>9194</v>
      </c>
    </row>
    <row r="9076" spans="50:50">
      <c r="AX9076">
        <v>9195</v>
      </c>
    </row>
    <row r="9077" spans="50:50">
      <c r="AX9077">
        <v>9196</v>
      </c>
    </row>
    <row r="9078" spans="50:50">
      <c r="AX9078">
        <v>9197</v>
      </c>
    </row>
    <row r="9079" spans="50:50">
      <c r="AX9079">
        <v>9198</v>
      </c>
    </row>
    <row r="9080" spans="50:50">
      <c r="AX9080">
        <v>9199</v>
      </c>
    </row>
    <row r="9081" spans="50:50">
      <c r="AX9081">
        <v>9200</v>
      </c>
    </row>
    <row r="9082" spans="50:50">
      <c r="AX9082">
        <v>9201</v>
      </c>
    </row>
    <row r="9083" spans="50:50">
      <c r="AX9083">
        <v>9202</v>
      </c>
    </row>
    <row r="9084" spans="50:50">
      <c r="AX9084">
        <v>9203</v>
      </c>
    </row>
    <row r="9085" spans="50:50">
      <c r="AX9085">
        <v>9204</v>
      </c>
    </row>
    <row r="9086" spans="50:50">
      <c r="AX9086">
        <v>9205</v>
      </c>
    </row>
    <row r="9087" spans="50:50">
      <c r="AX9087">
        <v>9206</v>
      </c>
    </row>
    <row r="9088" spans="50:50">
      <c r="AX9088">
        <v>9207</v>
      </c>
    </row>
    <row r="9089" spans="50:50">
      <c r="AX9089">
        <v>9208</v>
      </c>
    </row>
    <row r="9090" spans="50:50">
      <c r="AX9090">
        <v>9209</v>
      </c>
    </row>
    <row r="9091" spans="50:50">
      <c r="AX9091">
        <v>9210</v>
      </c>
    </row>
    <row r="9092" spans="50:50">
      <c r="AX9092">
        <v>9211</v>
      </c>
    </row>
    <row r="9093" spans="50:50">
      <c r="AX9093">
        <v>9212</v>
      </c>
    </row>
    <row r="9094" spans="50:50">
      <c r="AX9094">
        <v>9213</v>
      </c>
    </row>
    <row r="9095" spans="50:50">
      <c r="AX9095">
        <v>9214</v>
      </c>
    </row>
    <row r="9096" spans="50:50">
      <c r="AX9096">
        <v>9215</v>
      </c>
    </row>
    <row r="9097" spans="50:50">
      <c r="AX9097">
        <v>9216</v>
      </c>
    </row>
    <row r="9098" spans="50:50">
      <c r="AX9098">
        <v>9217</v>
      </c>
    </row>
    <row r="9099" spans="50:50">
      <c r="AX9099">
        <v>9218</v>
      </c>
    </row>
    <row r="9100" spans="50:50">
      <c r="AX9100">
        <v>9219</v>
      </c>
    </row>
    <row r="9101" spans="50:50">
      <c r="AX9101">
        <v>9220</v>
      </c>
    </row>
    <row r="9102" spans="50:50">
      <c r="AX9102">
        <v>9221</v>
      </c>
    </row>
    <row r="9103" spans="50:50">
      <c r="AX9103">
        <v>9222</v>
      </c>
    </row>
    <row r="9104" spans="50:50">
      <c r="AX9104">
        <v>9223</v>
      </c>
    </row>
    <row r="9105" spans="50:50">
      <c r="AX9105">
        <v>9224</v>
      </c>
    </row>
    <row r="9106" spans="50:50">
      <c r="AX9106">
        <v>9225</v>
      </c>
    </row>
    <row r="9107" spans="50:50">
      <c r="AX9107">
        <v>9226</v>
      </c>
    </row>
    <row r="9108" spans="50:50">
      <c r="AX9108">
        <v>9227</v>
      </c>
    </row>
    <row r="9109" spans="50:50">
      <c r="AX9109">
        <v>9228</v>
      </c>
    </row>
    <row r="9110" spans="50:50">
      <c r="AX9110">
        <v>9229</v>
      </c>
    </row>
    <row r="9111" spans="50:50">
      <c r="AX9111">
        <v>9230</v>
      </c>
    </row>
    <row r="9112" spans="50:50">
      <c r="AX9112">
        <v>9231</v>
      </c>
    </row>
    <row r="9113" spans="50:50">
      <c r="AX9113">
        <v>9232</v>
      </c>
    </row>
    <row r="9114" spans="50:50">
      <c r="AX9114">
        <v>9233</v>
      </c>
    </row>
    <row r="9115" spans="50:50">
      <c r="AX9115">
        <v>9234</v>
      </c>
    </row>
    <row r="9116" spans="50:50">
      <c r="AX9116">
        <v>9235</v>
      </c>
    </row>
    <row r="9117" spans="50:50">
      <c r="AX9117">
        <v>9236</v>
      </c>
    </row>
    <row r="9118" spans="50:50">
      <c r="AX9118">
        <v>9237</v>
      </c>
    </row>
    <row r="9119" spans="50:50">
      <c r="AX9119">
        <v>9238</v>
      </c>
    </row>
    <row r="9120" spans="50:50">
      <c r="AX9120">
        <v>9239</v>
      </c>
    </row>
    <row r="9121" spans="50:50">
      <c r="AX9121">
        <v>9240</v>
      </c>
    </row>
    <row r="9122" spans="50:50">
      <c r="AX9122">
        <v>9241</v>
      </c>
    </row>
    <row r="9123" spans="50:50">
      <c r="AX9123">
        <v>9242</v>
      </c>
    </row>
    <row r="9124" spans="50:50">
      <c r="AX9124">
        <v>9243</v>
      </c>
    </row>
    <row r="9125" spans="50:50">
      <c r="AX9125">
        <v>9244</v>
      </c>
    </row>
    <row r="9126" spans="50:50">
      <c r="AX9126">
        <v>9245</v>
      </c>
    </row>
    <row r="9127" spans="50:50">
      <c r="AX9127">
        <v>9246</v>
      </c>
    </row>
    <row r="9128" spans="50:50">
      <c r="AX9128">
        <v>9247</v>
      </c>
    </row>
    <row r="9129" spans="50:50">
      <c r="AX9129">
        <v>9248</v>
      </c>
    </row>
    <row r="9130" spans="50:50">
      <c r="AX9130">
        <v>9249</v>
      </c>
    </row>
    <row r="9131" spans="50:50">
      <c r="AX9131">
        <v>9250</v>
      </c>
    </row>
    <row r="9132" spans="50:50">
      <c r="AX9132">
        <v>9251</v>
      </c>
    </row>
    <row r="9133" spans="50:50">
      <c r="AX9133">
        <v>9252</v>
      </c>
    </row>
    <row r="9134" spans="50:50">
      <c r="AX9134">
        <v>9253</v>
      </c>
    </row>
    <row r="9135" spans="50:50">
      <c r="AX9135">
        <v>9254</v>
      </c>
    </row>
    <row r="9136" spans="50:50">
      <c r="AX9136">
        <v>9255</v>
      </c>
    </row>
    <row r="9137" spans="50:50">
      <c r="AX9137">
        <v>9256</v>
      </c>
    </row>
    <row r="9138" spans="50:50">
      <c r="AX9138">
        <v>9257</v>
      </c>
    </row>
    <row r="9139" spans="50:50">
      <c r="AX9139">
        <v>9258</v>
      </c>
    </row>
    <row r="9140" spans="50:50">
      <c r="AX9140">
        <v>9259</v>
      </c>
    </row>
    <row r="9141" spans="50:50">
      <c r="AX9141">
        <v>9260</v>
      </c>
    </row>
    <row r="9142" spans="50:50">
      <c r="AX9142">
        <v>9261</v>
      </c>
    </row>
    <row r="9143" spans="50:50">
      <c r="AX9143">
        <v>9262</v>
      </c>
    </row>
    <row r="9144" spans="50:50">
      <c r="AX9144">
        <v>9263</v>
      </c>
    </row>
    <row r="9145" spans="50:50">
      <c r="AX9145">
        <v>9264</v>
      </c>
    </row>
    <row r="9146" spans="50:50">
      <c r="AX9146">
        <v>9265</v>
      </c>
    </row>
    <row r="9147" spans="50:50">
      <c r="AX9147">
        <v>9266</v>
      </c>
    </row>
    <row r="9148" spans="50:50">
      <c r="AX9148">
        <v>9267</v>
      </c>
    </row>
    <row r="9149" spans="50:50">
      <c r="AX9149">
        <v>9268</v>
      </c>
    </row>
    <row r="9150" spans="50:50">
      <c r="AX9150">
        <v>9269</v>
      </c>
    </row>
    <row r="9151" spans="50:50">
      <c r="AX9151">
        <v>9270</v>
      </c>
    </row>
    <row r="9152" spans="50:50">
      <c r="AX9152">
        <v>9271</v>
      </c>
    </row>
    <row r="9153" spans="50:50">
      <c r="AX9153">
        <v>9272</v>
      </c>
    </row>
    <row r="9154" spans="50:50">
      <c r="AX9154">
        <v>9273</v>
      </c>
    </row>
    <row r="9155" spans="50:50">
      <c r="AX9155">
        <v>9274</v>
      </c>
    </row>
    <row r="9156" spans="50:50">
      <c r="AX9156">
        <v>9275</v>
      </c>
    </row>
    <row r="9157" spans="50:50">
      <c r="AX9157">
        <v>9276</v>
      </c>
    </row>
    <row r="9158" spans="50:50">
      <c r="AX9158">
        <v>9277</v>
      </c>
    </row>
    <row r="9159" spans="50:50">
      <c r="AX9159">
        <v>9278</v>
      </c>
    </row>
    <row r="9160" spans="50:50">
      <c r="AX9160">
        <v>9279</v>
      </c>
    </row>
    <row r="9161" spans="50:50">
      <c r="AX9161">
        <v>9280</v>
      </c>
    </row>
    <row r="9162" spans="50:50">
      <c r="AX9162">
        <v>9281</v>
      </c>
    </row>
    <row r="9163" spans="50:50">
      <c r="AX9163">
        <v>9282</v>
      </c>
    </row>
    <row r="9164" spans="50:50">
      <c r="AX9164">
        <v>9283</v>
      </c>
    </row>
    <row r="9165" spans="50:50">
      <c r="AX9165">
        <v>9284</v>
      </c>
    </row>
    <row r="9166" spans="50:50">
      <c r="AX9166">
        <v>9285</v>
      </c>
    </row>
    <row r="9167" spans="50:50">
      <c r="AX9167">
        <v>9286</v>
      </c>
    </row>
    <row r="9168" spans="50:50">
      <c r="AX9168">
        <v>9287</v>
      </c>
    </row>
    <row r="9169" spans="50:50">
      <c r="AX9169">
        <v>9288</v>
      </c>
    </row>
    <row r="9170" spans="50:50">
      <c r="AX9170">
        <v>9289</v>
      </c>
    </row>
    <row r="9171" spans="50:50">
      <c r="AX9171">
        <v>9290</v>
      </c>
    </row>
    <row r="9172" spans="50:50">
      <c r="AX9172">
        <v>9291</v>
      </c>
    </row>
    <row r="9173" spans="50:50">
      <c r="AX9173">
        <v>9292</v>
      </c>
    </row>
    <row r="9174" spans="50:50">
      <c r="AX9174">
        <v>9293</v>
      </c>
    </row>
    <row r="9175" spans="50:50">
      <c r="AX9175">
        <v>9294</v>
      </c>
    </row>
    <row r="9176" spans="50:50">
      <c r="AX9176">
        <v>9295</v>
      </c>
    </row>
    <row r="9177" spans="50:50">
      <c r="AX9177">
        <v>9296</v>
      </c>
    </row>
    <row r="9178" spans="50:50">
      <c r="AX9178">
        <v>9297</v>
      </c>
    </row>
    <row r="9179" spans="50:50">
      <c r="AX9179">
        <v>9298</v>
      </c>
    </row>
    <row r="9180" spans="50:50">
      <c r="AX9180">
        <v>9299</v>
      </c>
    </row>
    <row r="9181" spans="50:50">
      <c r="AX9181">
        <v>9300</v>
      </c>
    </row>
    <row r="9182" spans="50:50">
      <c r="AX9182">
        <v>9301</v>
      </c>
    </row>
    <row r="9183" spans="50:50">
      <c r="AX9183">
        <v>9302</v>
      </c>
    </row>
    <row r="9184" spans="50:50">
      <c r="AX9184">
        <v>9303</v>
      </c>
    </row>
    <row r="9185" spans="50:50">
      <c r="AX9185">
        <v>9304</v>
      </c>
    </row>
    <row r="9186" spans="50:50">
      <c r="AX9186">
        <v>9305</v>
      </c>
    </row>
    <row r="9187" spans="50:50">
      <c r="AX9187">
        <v>9306</v>
      </c>
    </row>
    <row r="9188" spans="50:50">
      <c r="AX9188">
        <v>9307</v>
      </c>
    </row>
    <row r="9189" spans="50:50">
      <c r="AX9189">
        <v>9308</v>
      </c>
    </row>
    <row r="9190" spans="50:50">
      <c r="AX9190">
        <v>9309</v>
      </c>
    </row>
    <row r="9191" spans="50:50">
      <c r="AX9191">
        <v>9310</v>
      </c>
    </row>
    <row r="9192" spans="50:50">
      <c r="AX9192">
        <v>9311</v>
      </c>
    </row>
    <row r="9193" spans="50:50">
      <c r="AX9193">
        <v>9312</v>
      </c>
    </row>
    <row r="9194" spans="50:50">
      <c r="AX9194">
        <v>9313</v>
      </c>
    </row>
    <row r="9195" spans="50:50">
      <c r="AX9195">
        <v>9314</v>
      </c>
    </row>
    <row r="9196" spans="50:50">
      <c r="AX9196">
        <v>9315</v>
      </c>
    </row>
    <row r="9197" spans="50:50">
      <c r="AX9197">
        <v>9316</v>
      </c>
    </row>
    <row r="9198" spans="50:50">
      <c r="AX9198">
        <v>9317</v>
      </c>
    </row>
    <row r="9199" spans="50:50">
      <c r="AX9199">
        <v>9318</v>
      </c>
    </row>
    <row r="9200" spans="50:50">
      <c r="AX9200">
        <v>9319</v>
      </c>
    </row>
    <row r="9201" spans="50:50">
      <c r="AX9201">
        <v>9320</v>
      </c>
    </row>
    <row r="9202" spans="50:50">
      <c r="AX9202">
        <v>9321</v>
      </c>
    </row>
    <row r="9203" spans="50:50">
      <c r="AX9203">
        <v>9322</v>
      </c>
    </row>
    <row r="9204" spans="50:50">
      <c r="AX9204">
        <v>9323</v>
      </c>
    </row>
    <row r="9205" spans="50:50">
      <c r="AX9205">
        <v>9324</v>
      </c>
    </row>
    <row r="9206" spans="50:50">
      <c r="AX9206">
        <v>9325</v>
      </c>
    </row>
    <row r="9207" spans="50:50">
      <c r="AX9207">
        <v>9326</v>
      </c>
    </row>
    <row r="9208" spans="50:50">
      <c r="AX9208">
        <v>9327</v>
      </c>
    </row>
    <row r="9209" spans="50:50">
      <c r="AX9209">
        <v>9328</v>
      </c>
    </row>
    <row r="9210" spans="50:50">
      <c r="AX9210">
        <v>9329</v>
      </c>
    </row>
    <row r="9211" spans="50:50">
      <c r="AX9211">
        <v>9330</v>
      </c>
    </row>
    <row r="9212" spans="50:50">
      <c r="AX9212">
        <v>9331</v>
      </c>
    </row>
    <row r="9213" spans="50:50">
      <c r="AX9213">
        <v>9332</v>
      </c>
    </row>
    <row r="9214" spans="50:50">
      <c r="AX9214">
        <v>9333</v>
      </c>
    </row>
    <row r="9215" spans="50:50">
      <c r="AX9215">
        <v>9334</v>
      </c>
    </row>
    <row r="9216" spans="50:50">
      <c r="AX9216">
        <v>9335</v>
      </c>
    </row>
    <row r="9217" spans="50:50">
      <c r="AX9217">
        <v>9336</v>
      </c>
    </row>
    <row r="9218" spans="50:50">
      <c r="AX9218">
        <v>9337</v>
      </c>
    </row>
    <row r="9219" spans="50:50">
      <c r="AX9219">
        <v>9338</v>
      </c>
    </row>
    <row r="9220" spans="50:50">
      <c r="AX9220">
        <v>9339</v>
      </c>
    </row>
    <row r="9221" spans="50:50">
      <c r="AX9221">
        <v>9340</v>
      </c>
    </row>
    <row r="9222" spans="50:50">
      <c r="AX9222">
        <v>9341</v>
      </c>
    </row>
    <row r="9223" spans="50:50">
      <c r="AX9223">
        <v>9342</v>
      </c>
    </row>
    <row r="9224" spans="50:50">
      <c r="AX9224">
        <v>9343</v>
      </c>
    </row>
    <row r="9225" spans="50:50">
      <c r="AX9225">
        <v>9344</v>
      </c>
    </row>
    <row r="9226" spans="50:50">
      <c r="AX9226">
        <v>9345</v>
      </c>
    </row>
    <row r="9227" spans="50:50">
      <c r="AX9227">
        <v>9346</v>
      </c>
    </row>
    <row r="9228" spans="50:50">
      <c r="AX9228">
        <v>9347</v>
      </c>
    </row>
    <row r="9229" spans="50:50">
      <c r="AX9229">
        <v>9348</v>
      </c>
    </row>
    <row r="9230" spans="50:50">
      <c r="AX9230">
        <v>9349</v>
      </c>
    </row>
    <row r="9231" spans="50:50">
      <c r="AX9231">
        <v>9350</v>
      </c>
    </row>
    <row r="9232" spans="50:50">
      <c r="AX9232">
        <v>9351</v>
      </c>
    </row>
    <row r="9233" spans="50:50">
      <c r="AX9233">
        <v>9352</v>
      </c>
    </row>
    <row r="9234" spans="50:50">
      <c r="AX9234">
        <v>9353</v>
      </c>
    </row>
    <row r="9235" spans="50:50">
      <c r="AX9235">
        <v>9354</v>
      </c>
    </row>
    <row r="9236" spans="50:50">
      <c r="AX9236">
        <v>9355</v>
      </c>
    </row>
    <row r="9237" spans="50:50">
      <c r="AX9237">
        <v>9356</v>
      </c>
    </row>
    <row r="9238" spans="50:50">
      <c r="AX9238">
        <v>9357</v>
      </c>
    </row>
    <row r="9239" spans="50:50">
      <c r="AX9239">
        <v>9358</v>
      </c>
    </row>
    <row r="9240" spans="50:50">
      <c r="AX9240">
        <v>9359</v>
      </c>
    </row>
    <row r="9241" spans="50:50">
      <c r="AX9241">
        <v>9360</v>
      </c>
    </row>
    <row r="9242" spans="50:50">
      <c r="AX9242">
        <v>9361</v>
      </c>
    </row>
    <row r="9243" spans="50:50">
      <c r="AX9243">
        <v>9362</v>
      </c>
    </row>
    <row r="9244" spans="50:50">
      <c r="AX9244">
        <v>9363</v>
      </c>
    </row>
    <row r="9245" spans="50:50">
      <c r="AX9245">
        <v>9364</v>
      </c>
    </row>
    <row r="9246" spans="50:50">
      <c r="AX9246">
        <v>9365</v>
      </c>
    </row>
    <row r="9247" spans="50:50">
      <c r="AX9247">
        <v>9366</v>
      </c>
    </row>
    <row r="9248" spans="50:50">
      <c r="AX9248">
        <v>9367</v>
      </c>
    </row>
    <row r="9249" spans="50:50">
      <c r="AX9249">
        <v>9368</v>
      </c>
    </row>
    <row r="9250" spans="50:50">
      <c r="AX9250">
        <v>9369</v>
      </c>
    </row>
    <row r="9251" spans="50:50">
      <c r="AX9251">
        <v>9370</v>
      </c>
    </row>
    <row r="9252" spans="50:50">
      <c r="AX9252">
        <v>9371</v>
      </c>
    </row>
    <row r="9253" spans="50:50">
      <c r="AX9253">
        <v>9372</v>
      </c>
    </row>
    <row r="9254" spans="50:50">
      <c r="AX9254">
        <v>9373</v>
      </c>
    </row>
    <row r="9255" spans="50:50">
      <c r="AX9255">
        <v>9374</v>
      </c>
    </row>
    <row r="9256" spans="50:50">
      <c r="AX9256">
        <v>9375</v>
      </c>
    </row>
    <row r="9257" spans="50:50">
      <c r="AX9257">
        <v>9376</v>
      </c>
    </row>
    <row r="9258" spans="50:50">
      <c r="AX9258">
        <v>9377</v>
      </c>
    </row>
    <row r="9259" spans="50:50">
      <c r="AX9259">
        <v>9378</v>
      </c>
    </row>
    <row r="9260" spans="50:50">
      <c r="AX9260">
        <v>9379</v>
      </c>
    </row>
    <row r="9261" spans="50:50">
      <c r="AX9261">
        <v>9380</v>
      </c>
    </row>
    <row r="9262" spans="50:50">
      <c r="AX9262">
        <v>9381</v>
      </c>
    </row>
    <row r="9263" spans="50:50">
      <c r="AX9263">
        <v>9382</v>
      </c>
    </row>
    <row r="9264" spans="50:50">
      <c r="AX9264">
        <v>9383</v>
      </c>
    </row>
    <row r="9265" spans="50:50">
      <c r="AX9265">
        <v>9384</v>
      </c>
    </row>
    <row r="9266" spans="50:50">
      <c r="AX9266">
        <v>9385</v>
      </c>
    </row>
    <row r="9267" spans="50:50">
      <c r="AX9267">
        <v>9386</v>
      </c>
    </row>
    <row r="9268" spans="50:50">
      <c r="AX9268">
        <v>9387</v>
      </c>
    </row>
    <row r="9269" spans="50:50">
      <c r="AX9269">
        <v>9388</v>
      </c>
    </row>
    <row r="9270" spans="50:50">
      <c r="AX9270">
        <v>9389</v>
      </c>
    </row>
    <row r="9271" spans="50:50">
      <c r="AX9271">
        <v>9390</v>
      </c>
    </row>
    <row r="9272" spans="50:50">
      <c r="AX9272">
        <v>9391</v>
      </c>
    </row>
    <row r="9273" spans="50:50">
      <c r="AX9273">
        <v>9392</v>
      </c>
    </row>
    <row r="9274" spans="50:50">
      <c r="AX9274">
        <v>9393</v>
      </c>
    </row>
    <row r="9275" spans="50:50">
      <c r="AX9275">
        <v>9394</v>
      </c>
    </row>
    <row r="9276" spans="50:50">
      <c r="AX9276">
        <v>9395</v>
      </c>
    </row>
    <row r="9277" spans="50:50">
      <c r="AX9277">
        <v>9396</v>
      </c>
    </row>
    <row r="9278" spans="50:50">
      <c r="AX9278">
        <v>9397</v>
      </c>
    </row>
    <row r="9279" spans="50:50">
      <c r="AX9279">
        <v>9398</v>
      </c>
    </row>
    <row r="9280" spans="50:50">
      <c r="AX9280">
        <v>9399</v>
      </c>
    </row>
    <row r="9281" spans="50:50">
      <c r="AX9281">
        <v>9400</v>
      </c>
    </row>
    <row r="9282" spans="50:50">
      <c r="AX9282">
        <v>9401</v>
      </c>
    </row>
    <row r="9283" spans="50:50">
      <c r="AX9283">
        <v>9402</v>
      </c>
    </row>
    <row r="9284" spans="50:50">
      <c r="AX9284">
        <v>9403</v>
      </c>
    </row>
    <row r="9285" spans="50:50">
      <c r="AX9285">
        <v>9404</v>
      </c>
    </row>
    <row r="9286" spans="50:50">
      <c r="AX9286">
        <v>9405</v>
      </c>
    </row>
    <row r="9287" spans="50:50">
      <c r="AX9287">
        <v>9406</v>
      </c>
    </row>
    <row r="9288" spans="50:50">
      <c r="AX9288">
        <v>9407</v>
      </c>
    </row>
    <row r="9289" spans="50:50">
      <c r="AX9289">
        <v>9408</v>
      </c>
    </row>
    <row r="9290" spans="50:50">
      <c r="AX9290">
        <v>9409</v>
      </c>
    </row>
    <row r="9291" spans="50:50">
      <c r="AX9291">
        <v>9410</v>
      </c>
    </row>
    <row r="9292" spans="50:50">
      <c r="AX9292">
        <v>9411</v>
      </c>
    </row>
    <row r="9293" spans="50:50">
      <c r="AX9293">
        <v>9412</v>
      </c>
    </row>
    <row r="9294" spans="50:50">
      <c r="AX9294">
        <v>9413</v>
      </c>
    </row>
    <row r="9295" spans="50:50">
      <c r="AX9295">
        <v>9414</v>
      </c>
    </row>
    <row r="9296" spans="50:50">
      <c r="AX9296">
        <v>9415</v>
      </c>
    </row>
    <row r="9297" spans="50:50">
      <c r="AX9297">
        <v>9416</v>
      </c>
    </row>
    <row r="9298" spans="50:50">
      <c r="AX9298">
        <v>9417</v>
      </c>
    </row>
    <row r="9299" spans="50:50">
      <c r="AX9299">
        <v>9418</v>
      </c>
    </row>
    <row r="9300" spans="50:50">
      <c r="AX9300">
        <v>9419</v>
      </c>
    </row>
    <row r="9301" spans="50:50">
      <c r="AX9301">
        <v>9420</v>
      </c>
    </row>
    <row r="9302" spans="50:50">
      <c r="AX9302">
        <v>9421</v>
      </c>
    </row>
    <row r="9303" spans="50:50">
      <c r="AX9303">
        <v>9422</v>
      </c>
    </row>
    <row r="9304" spans="50:50">
      <c r="AX9304">
        <v>9423</v>
      </c>
    </row>
    <row r="9305" spans="50:50">
      <c r="AX9305">
        <v>9424</v>
      </c>
    </row>
    <row r="9306" spans="50:50">
      <c r="AX9306">
        <v>9425</v>
      </c>
    </row>
    <row r="9307" spans="50:50">
      <c r="AX9307">
        <v>9426</v>
      </c>
    </row>
    <row r="9308" spans="50:50">
      <c r="AX9308">
        <v>9427</v>
      </c>
    </row>
    <row r="9309" spans="50:50">
      <c r="AX9309">
        <v>9428</v>
      </c>
    </row>
    <row r="9310" spans="50:50">
      <c r="AX9310">
        <v>9429</v>
      </c>
    </row>
    <row r="9311" spans="50:50">
      <c r="AX9311">
        <v>9430</v>
      </c>
    </row>
    <row r="9312" spans="50:50">
      <c r="AX9312">
        <v>9431</v>
      </c>
    </row>
    <row r="9313" spans="50:50">
      <c r="AX9313">
        <v>9432</v>
      </c>
    </row>
    <row r="9314" spans="50:50">
      <c r="AX9314">
        <v>9433</v>
      </c>
    </row>
    <row r="9315" spans="50:50">
      <c r="AX9315">
        <v>9434</v>
      </c>
    </row>
    <row r="9316" spans="50:50">
      <c r="AX9316">
        <v>9435</v>
      </c>
    </row>
    <row r="9317" spans="50:50">
      <c r="AX9317">
        <v>9436</v>
      </c>
    </row>
    <row r="9318" spans="50:50">
      <c r="AX9318">
        <v>9437</v>
      </c>
    </row>
    <row r="9319" spans="50:50">
      <c r="AX9319">
        <v>9438</v>
      </c>
    </row>
    <row r="9320" spans="50:50">
      <c r="AX9320">
        <v>9439</v>
      </c>
    </row>
    <row r="9321" spans="50:50">
      <c r="AX9321">
        <v>9440</v>
      </c>
    </row>
    <row r="9322" spans="50:50">
      <c r="AX9322">
        <v>9441</v>
      </c>
    </row>
    <row r="9323" spans="50:50">
      <c r="AX9323">
        <v>9442</v>
      </c>
    </row>
    <row r="9324" spans="50:50">
      <c r="AX9324">
        <v>9443</v>
      </c>
    </row>
    <row r="9325" spans="50:50">
      <c r="AX9325">
        <v>9444</v>
      </c>
    </row>
    <row r="9326" spans="50:50">
      <c r="AX9326">
        <v>9445</v>
      </c>
    </row>
    <row r="9327" spans="50:50">
      <c r="AX9327">
        <v>9446</v>
      </c>
    </row>
    <row r="9328" spans="50:50">
      <c r="AX9328">
        <v>9447</v>
      </c>
    </row>
    <row r="9329" spans="50:50">
      <c r="AX9329">
        <v>9448</v>
      </c>
    </row>
    <row r="9330" spans="50:50">
      <c r="AX9330">
        <v>9449</v>
      </c>
    </row>
    <row r="9331" spans="50:50">
      <c r="AX9331">
        <v>9450</v>
      </c>
    </row>
    <row r="9332" spans="50:50">
      <c r="AX9332">
        <v>9451</v>
      </c>
    </row>
    <row r="9333" spans="50:50">
      <c r="AX9333">
        <v>9452</v>
      </c>
    </row>
    <row r="9334" spans="50:50">
      <c r="AX9334">
        <v>9453</v>
      </c>
    </row>
    <row r="9335" spans="50:50">
      <c r="AX9335">
        <v>9454</v>
      </c>
    </row>
    <row r="9336" spans="50:50">
      <c r="AX9336">
        <v>9455</v>
      </c>
    </row>
    <row r="9337" spans="50:50">
      <c r="AX9337">
        <v>9456</v>
      </c>
    </row>
    <row r="9338" spans="50:50">
      <c r="AX9338">
        <v>9457</v>
      </c>
    </row>
    <row r="9339" spans="50:50">
      <c r="AX9339">
        <v>9458</v>
      </c>
    </row>
    <row r="9340" spans="50:50">
      <c r="AX9340">
        <v>9459</v>
      </c>
    </row>
    <row r="9341" spans="50:50">
      <c r="AX9341">
        <v>9460</v>
      </c>
    </row>
    <row r="9342" spans="50:50">
      <c r="AX9342">
        <v>9461</v>
      </c>
    </row>
    <row r="9343" spans="50:50">
      <c r="AX9343">
        <v>9462</v>
      </c>
    </row>
    <row r="9344" spans="50:50">
      <c r="AX9344">
        <v>9463</v>
      </c>
    </row>
    <row r="9345" spans="50:50">
      <c r="AX9345">
        <v>9464</v>
      </c>
    </row>
    <row r="9346" spans="50:50">
      <c r="AX9346">
        <v>9465</v>
      </c>
    </row>
    <row r="9347" spans="50:50">
      <c r="AX9347">
        <v>9466</v>
      </c>
    </row>
    <row r="9348" spans="50:50">
      <c r="AX9348">
        <v>9467</v>
      </c>
    </row>
    <row r="9349" spans="50:50">
      <c r="AX9349">
        <v>9468</v>
      </c>
    </row>
    <row r="9350" spans="50:50">
      <c r="AX9350">
        <v>9469</v>
      </c>
    </row>
    <row r="9351" spans="50:50">
      <c r="AX9351">
        <v>9470</v>
      </c>
    </row>
    <row r="9352" spans="50:50">
      <c r="AX9352">
        <v>9471</v>
      </c>
    </row>
    <row r="9353" spans="50:50">
      <c r="AX9353">
        <v>9472</v>
      </c>
    </row>
    <row r="9354" spans="50:50">
      <c r="AX9354">
        <v>9473</v>
      </c>
    </row>
    <row r="9355" spans="50:50">
      <c r="AX9355">
        <v>9474</v>
      </c>
    </row>
    <row r="9356" spans="50:50">
      <c r="AX9356">
        <v>9475</v>
      </c>
    </row>
    <row r="9357" spans="50:50">
      <c r="AX9357">
        <v>9476</v>
      </c>
    </row>
    <row r="9358" spans="50:50">
      <c r="AX9358">
        <v>9477</v>
      </c>
    </row>
    <row r="9359" spans="50:50">
      <c r="AX9359">
        <v>9478</v>
      </c>
    </row>
    <row r="9360" spans="50:50">
      <c r="AX9360">
        <v>9479</v>
      </c>
    </row>
    <row r="9361" spans="50:50">
      <c r="AX9361">
        <v>9480</v>
      </c>
    </row>
    <row r="9362" spans="50:50">
      <c r="AX9362">
        <v>9481</v>
      </c>
    </row>
    <row r="9363" spans="50:50">
      <c r="AX9363">
        <v>9482</v>
      </c>
    </row>
    <row r="9364" spans="50:50">
      <c r="AX9364">
        <v>9483</v>
      </c>
    </row>
    <row r="9365" spans="50:50">
      <c r="AX9365">
        <v>9484</v>
      </c>
    </row>
    <row r="9366" spans="50:50">
      <c r="AX9366">
        <v>9485</v>
      </c>
    </row>
    <row r="9367" spans="50:50">
      <c r="AX9367">
        <v>9486</v>
      </c>
    </row>
    <row r="9368" spans="50:50">
      <c r="AX9368">
        <v>9487</v>
      </c>
    </row>
    <row r="9369" spans="50:50">
      <c r="AX9369">
        <v>9488</v>
      </c>
    </row>
    <row r="9370" spans="50:50">
      <c r="AX9370">
        <v>9489</v>
      </c>
    </row>
    <row r="9371" spans="50:50">
      <c r="AX9371">
        <v>9490</v>
      </c>
    </row>
    <row r="9372" spans="50:50">
      <c r="AX9372">
        <v>9491</v>
      </c>
    </row>
    <row r="9373" spans="50:50">
      <c r="AX9373">
        <v>9492</v>
      </c>
    </row>
    <row r="9374" spans="50:50">
      <c r="AX9374">
        <v>9493</v>
      </c>
    </row>
    <row r="9375" spans="50:50">
      <c r="AX9375">
        <v>9494</v>
      </c>
    </row>
    <row r="9376" spans="50:50">
      <c r="AX9376">
        <v>9495</v>
      </c>
    </row>
    <row r="9377" spans="50:50">
      <c r="AX9377">
        <v>9496</v>
      </c>
    </row>
    <row r="9378" spans="50:50">
      <c r="AX9378">
        <v>9497</v>
      </c>
    </row>
    <row r="9379" spans="50:50">
      <c r="AX9379">
        <v>9498</v>
      </c>
    </row>
    <row r="9380" spans="50:50">
      <c r="AX9380">
        <v>9499</v>
      </c>
    </row>
    <row r="9381" spans="50:50">
      <c r="AX9381">
        <v>9500</v>
      </c>
    </row>
    <row r="9382" spans="50:50">
      <c r="AX9382">
        <v>9501</v>
      </c>
    </row>
    <row r="9383" spans="50:50">
      <c r="AX9383">
        <v>9502</v>
      </c>
    </row>
    <row r="9384" spans="50:50">
      <c r="AX9384">
        <v>9503</v>
      </c>
    </row>
    <row r="9385" spans="50:50">
      <c r="AX9385">
        <v>9504</v>
      </c>
    </row>
    <row r="9386" spans="50:50">
      <c r="AX9386">
        <v>9505</v>
      </c>
    </row>
    <row r="9387" spans="50:50">
      <c r="AX9387">
        <v>9506</v>
      </c>
    </row>
    <row r="9388" spans="50:50">
      <c r="AX9388">
        <v>9507</v>
      </c>
    </row>
    <row r="9389" spans="50:50">
      <c r="AX9389">
        <v>9508</v>
      </c>
    </row>
    <row r="9390" spans="50:50">
      <c r="AX9390">
        <v>9509</v>
      </c>
    </row>
    <row r="9391" spans="50:50">
      <c r="AX9391">
        <v>9510</v>
      </c>
    </row>
    <row r="9392" spans="50:50">
      <c r="AX9392">
        <v>9511</v>
      </c>
    </row>
    <row r="9393" spans="50:50">
      <c r="AX9393">
        <v>9512</v>
      </c>
    </row>
    <row r="9394" spans="50:50">
      <c r="AX9394">
        <v>9513</v>
      </c>
    </row>
    <row r="9395" spans="50:50">
      <c r="AX9395">
        <v>9514</v>
      </c>
    </row>
    <row r="9396" spans="50:50">
      <c r="AX9396">
        <v>9515</v>
      </c>
    </row>
    <row r="9397" spans="50:50">
      <c r="AX9397">
        <v>9516</v>
      </c>
    </row>
    <row r="9398" spans="50:50">
      <c r="AX9398">
        <v>9517</v>
      </c>
    </row>
    <row r="9399" spans="50:50">
      <c r="AX9399">
        <v>9518</v>
      </c>
    </row>
    <row r="9400" spans="50:50">
      <c r="AX9400">
        <v>9519</v>
      </c>
    </row>
    <row r="9401" spans="50:50">
      <c r="AX9401">
        <v>9520</v>
      </c>
    </row>
    <row r="9402" spans="50:50">
      <c r="AX9402">
        <v>9521</v>
      </c>
    </row>
    <row r="9403" spans="50:50">
      <c r="AX9403">
        <v>9522</v>
      </c>
    </row>
    <row r="9404" spans="50:50">
      <c r="AX9404">
        <v>9523</v>
      </c>
    </row>
    <row r="9405" spans="50:50">
      <c r="AX9405">
        <v>9524</v>
      </c>
    </row>
    <row r="9406" spans="50:50">
      <c r="AX9406">
        <v>9525</v>
      </c>
    </row>
    <row r="9407" spans="50:50">
      <c r="AX9407">
        <v>9526</v>
      </c>
    </row>
    <row r="9408" spans="50:50">
      <c r="AX9408">
        <v>9527</v>
      </c>
    </row>
    <row r="9409" spans="50:50">
      <c r="AX9409">
        <v>9528</v>
      </c>
    </row>
    <row r="9410" spans="50:50">
      <c r="AX9410">
        <v>9529</v>
      </c>
    </row>
    <row r="9411" spans="50:50">
      <c r="AX9411">
        <v>9530</v>
      </c>
    </row>
    <row r="9412" spans="50:50">
      <c r="AX9412">
        <v>9531</v>
      </c>
    </row>
    <row r="9413" spans="50:50">
      <c r="AX9413">
        <v>9532</v>
      </c>
    </row>
    <row r="9414" spans="50:50">
      <c r="AX9414">
        <v>9533</v>
      </c>
    </row>
    <row r="9415" spans="50:50">
      <c r="AX9415">
        <v>9534</v>
      </c>
    </row>
    <row r="9416" spans="50:50">
      <c r="AX9416">
        <v>9535</v>
      </c>
    </row>
    <row r="9417" spans="50:50">
      <c r="AX9417">
        <v>9536</v>
      </c>
    </row>
    <row r="9418" spans="50:50">
      <c r="AX9418">
        <v>9537</v>
      </c>
    </row>
    <row r="9419" spans="50:50">
      <c r="AX9419">
        <v>9538</v>
      </c>
    </row>
    <row r="9420" spans="50:50">
      <c r="AX9420">
        <v>9539</v>
      </c>
    </row>
    <row r="9421" spans="50:50">
      <c r="AX9421">
        <v>9540</v>
      </c>
    </row>
    <row r="9422" spans="50:50">
      <c r="AX9422">
        <v>9541</v>
      </c>
    </row>
    <row r="9423" spans="50:50">
      <c r="AX9423">
        <v>9542</v>
      </c>
    </row>
    <row r="9424" spans="50:50">
      <c r="AX9424">
        <v>9543</v>
      </c>
    </row>
    <row r="9425" spans="50:50">
      <c r="AX9425">
        <v>9544</v>
      </c>
    </row>
    <row r="9426" spans="50:50">
      <c r="AX9426">
        <v>9545</v>
      </c>
    </row>
    <row r="9427" spans="50:50">
      <c r="AX9427">
        <v>9546</v>
      </c>
    </row>
    <row r="9428" spans="50:50">
      <c r="AX9428">
        <v>9547</v>
      </c>
    </row>
    <row r="9429" spans="50:50">
      <c r="AX9429">
        <v>9548</v>
      </c>
    </row>
    <row r="9430" spans="50:50">
      <c r="AX9430">
        <v>9549</v>
      </c>
    </row>
    <row r="9431" spans="50:50">
      <c r="AX9431">
        <v>9550</v>
      </c>
    </row>
    <row r="9432" spans="50:50">
      <c r="AX9432">
        <v>9551</v>
      </c>
    </row>
    <row r="9433" spans="50:50">
      <c r="AX9433">
        <v>9552</v>
      </c>
    </row>
    <row r="9434" spans="50:50">
      <c r="AX9434">
        <v>9553</v>
      </c>
    </row>
    <row r="9435" spans="50:50">
      <c r="AX9435">
        <v>9554</v>
      </c>
    </row>
    <row r="9436" spans="50:50">
      <c r="AX9436">
        <v>9555</v>
      </c>
    </row>
    <row r="9437" spans="50:50">
      <c r="AX9437">
        <v>9556</v>
      </c>
    </row>
    <row r="9438" spans="50:50">
      <c r="AX9438">
        <v>9557</v>
      </c>
    </row>
    <row r="9439" spans="50:50">
      <c r="AX9439">
        <v>9558</v>
      </c>
    </row>
    <row r="9440" spans="50:50">
      <c r="AX9440">
        <v>9559</v>
      </c>
    </row>
    <row r="9441" spans="50:50">
      <c r="AX9441">
        <v>9560</v>
      </c>
    </row>
    <row r="9442" spans="50:50">
      <c r="AX9442">
        <v>9561</v>
      </c>
    </row>
    <row r="9443" spans="50:50">
      <c r="AX9443">
        <v>9562</v>
      </c>
    </row>
    <row r="9444" spans="50:50">
      <c r="AX9444">
        <v>9563</v>
      </c>
    </row>
    <row r="9445" spans="50:50">
      <c r="AX9445">
        <v>9564</v>
      </c>
    </row>
    <row r="9446" spans="50:50">
      <c r="AX9446">
        <v>9565</v>
      </c>
    </row>
    <row r="9447" spans="50:50">
      <c r="AX9447">
        <v>9566</v>
      </c>
    </row>
    <row r="9448" spans="50:50">
      <c r="AX9448">
        <v>9567</v>
      </c>
    </row>
    <row r="9449" spans="50:50">
      <c r="AX9449">
        <v>9568</v>
      </c>
    </row>
    <row r="9450" spans="50:50">
      <c r="AX9450">
        <v>9569</v>
      </c>
    </row>
    <row r="9451" spans="50:50">
      <c r="AX9451">
        <v>9570</v>
      </c>
    </row>
    <row r="9452" spans="50:50">
      <c r="AX9452">
        <v>9571</v>
      </c>
    </row>
    <row r="9453" spans="50:50">
      <c r="AX9453">
        <v>9572</v>
      </c>
    </row>
    <row r="9454" spans="50:50">
      <c r="AX9454">
        <v>9573</v>
      </c>
    </row>
    <row r="9455" spans="50:50">
      <c r="AX9455">
        <v>9574</v>
      </c>
    </row>
    <row r="9456" spans="50:50">
      <c r="AX9456">
        <v>9575</v>
      </c>
    </row>
    <row r="9457" spans="50:50">
      <c r="AX9457">
        <v>9576</v>
      </c>
    </row>
    <row r="9458" spans="50:50">
      <c r="AX9458">
        <v>9577</v>
      </c>
    </row>
    <row r="9459" spans="50:50">
      <c r="AX9459">
        <v>9578</v>
      </c>
    </row>
    <row r="9460" spans="50:50">
      <c r="AX9460">
        <v>9579</v>
      </c>
    </row>
    <row r="9461" spans="50:50">
      <c r="AX9461">
        <v>9580</v>
      </c>
    </row>
    <row r="9462" spans="50:50">
      <c r="AX9462">
        <v>9581</v>
      </c>
    </row>
    <row r="9463" spans="50:50">
      <c r="AX9463">
        <v>9582</v>
      </c>
    </row>
    <row r="9464" spans="50:50">
      <c r="AX9464">
        <v>9583</v>
      </c>
    </row>
    <row r="9465" spans="50:50">
      <c r="AX9465">
        <v>9584</v>
      </c>
    </row>
    <row r="9466" spans="50:50">
      <c r="AX9466">
        <v>9585</v>
      </c>
    </row>
    <row r="9467" spans="50:50">
      <c r="AX9467">
        <v>9586</v>
      </c>
    </row>
    <row r="9468" spans="50:50">
      <c r="AX9468">
        <v>9587</v>
      </c>
    </row>
    <row r="9469" spans="50:50">
      <c r="AX9469">
        <v>9588</v>
      </c>
    </row>
    <row r="9470" spans="50:50">
      <c r="AX9470">
        <v>9589</v>
      </c>
    </row>
    <row r="9471" spans="50:50">
      <c r="AX9471">
        <v>9590</v>
      </c>
    </row>
    <row r="9472" spans="50:50">
      <c r="AX9472">
        <v>9591</v>
      </c>
    </row>
    <row r="9473" spans="50:50">
      <c r="AX9473">
        <v>9592</v>
      </c>
    </row>
    <row r="9474" spans="50:50">
      <c r="AX9474">
        <v>9593</v>
      </c>
    </row>
    <row r="9475" spans="50:50">
      <c r="AX9475">
        <v>9594</v>
      </c>
    </row>
    <row r="9476" spans="50:50">
      <c r="AX9476">
        <v>9595</v>
      </c>
    </row>
    <row r="9477" spans="50:50">
      <c r="AX9477">
        <v>9596</v>
      </c>
    </row>
    <row r="9478" spans="50:50">
      <c r="AX9478">
        <v>9597</v>
      </c>
    </row>
    <row r="9479" spans="50:50">
      <c r="AX9479">
        <v>9598</v>
      </c>
    </row>
    <row r="9480" spans="50:50">
      <c r="AX9480">
        <v>9599</v>
      </c>
    </row>
    <row r="9481" spans="50:50">
      <c r="AX9481">
        <v>9600</v>
      </c>
    </row>
    <row r="9482" spans="50:50">
      <c r="AX9482">
        <v>9601</v>
      </c>
    </row>
    <row r="9483" spans="50:50">
      <c r="AX9483">
        <v>9602</v>
      </c>
    </row>
    <row r="9484" spans="50:50">
      <c r="AX9484">
        <v>9603</v>
      </c>
    </row>
    <row r="9485" spans="50:50">
      <c r="AX9485">
        <v>9604</v>
      </c>
    </row>
    <row r="9486" spans="50:50">
      <c r="AX9486">
        <v>9605</v>
      </c>
    </row>
    <row r="9487" spans="50:50">
      <c r="AX9487">
        <v>9606</v>
      </c>
    </row>
    <row r="9488" spans="50:50">
      <c r="AX9488">
        <v>9607</v>
      </c>
    </row>
    <row r="9489" spans="50:50">
      <c r="AX9489">
        <v>9608</v>
      </c>
    </row>
    <row r="9490" spans="50:50">
      <c r="AX9490">
        <v>9609</v>
      </c>
    </row>
    <row r="9491" spans="50:50">
      <c r="AX9491">
        <v>9610</v>
      </c>
    </row>
    <row r="9492" spans="50:50">
      <c r="AX9492">
        <v>9611</v>
      </c>
    </row>
    <row r="9493" spans="50:50">
      <c r="AX9493">
        <v>9612</v>
      </c>
    </row>
    <row r="9494" spans="50:50">
      <c r="AX9494">
        <v>9613</v>
      </c>
    </row>
    <row r="9495" spans="50:50">
      <c r="AX9495">
        <v>9614</v>
      </c>
    </row>
    <row r="9496" spans="50:50">
      <c r="AX9496">
        <v>9615</v>
      </c>
    </row>
    <row r="9497" spans="50:50">
      <c r="AX9497">
        <v>9616</v>
      </c>
    </row>
    <row r="9498" spans="50:50">
      <c r="AX9498">
        <v>9617</v>
      </c>
    </row>
    <row r="9499" spans="50:50">
      <c r="AX9499">
        <v>9618</v>
      </c>
    </row>
    <row r="9500" spans="50:50">
      <c r="AX9500">
        <v>9619</v>
      </c>
    </row>
    <row r="9501" spans="50:50">
      <c r="AX9501">
        <v>9620</v>
      </c>
    </row>
    <row r="9502" spans="50:50">
      <c r="AX9502">
        <v>9621</v>
      </c>
    </row>
    <row r="9503" spans="50:50">
      <c r="AX9503">
        <v>9622</v>
      </c>
    </row>
    <row r="9504" spans="50:50">
      <c r="AX9504">
        <v>9623</v>
      </c>
    </row>
    <row r="9505" spans="50:50">
      <c r="AX9505">
        <v>9624</v>
      </c>
    </row>
    <row r="9506" spans="50:50">
      <c r="AX9506">
        <v>9625</v>
      </c>
    </row>
    <row r="9507" spans="50:50">
      <c r="AX9507">
        <v>9626</v>
      </c>
    </row>
    <row r="9508" spans="50:50">
      <c r="AX9508">
        <v>9627</v>
      </c>
    </row>
    <row r="9509" spans="50:50">
      <c r="AX9509">
        <v>9628</v>
      </c>
    </row>
    <row r="9510" spans="50:50">
      <c r="AX9510">
        <v>9629</v>
      </c>
    </row>
    <row r="9511" spans="50:50">
      <c r="AX9511">
        <v>9630</v>
      </c>
    </row>
    <row r="9512" spans="50:50">
      <c r="AX9512">
        <v>9631</v>
      </c>
    </row>
    <row r="9513" spans="50:50">
      <c r="AX9513">
        <v>9632</v>
      </c>
    </row>
    <row r="9514" spans="50:50">
      <c r="AX9514">
        <v>9633</v>
      </c>
    </row>
    <row r="9515" spans="50:50">
      <c r="AX9515">
        <v>9634</v>
      </c>
    </row>
    <row r="9516" spans="50:50">
      <c r="AX9516">
        <v>9635</v>
      </c>
    </row>
    <row r="9517" spans="50:50">
      <c r="AX9517">
        <v>9636</v>
      </c>
    </row>
    <row r="9518" spans="50:50">
      <c r="AX9518">
        <v>9637</v>
      </c>
    </row>
    <row r="9519" spans="50:50">
      <c r="AX9519">
        <v>9638</v>
      </c>
    </row>
    <row r="9520" spans="50:50">
      <c r="AX9520">
        <v>9639</v>
      </c>
    </row>
    <row r="9521" spans="50:50">
      <c r="AX9521">
        <v>9640</v>
      </c>
    </row>
    <row r="9522" spans="50:50">
      <c r="AX9522">
        <v>9641</v>
      </c>
    </row>
    <row r="9523" spans="50:50">
      <c r="AX9523">
        <v>9642</v>
      </c>
    </row>
    <row r="9524" spans="50:50">
      <c r="AX9524">
        <v>9643</v>
      </c>
    </row>
    <row r="9525" spans="50:50">
      <c r="AX9525">
        <v>9644</v>
      </c>
    </row>
    <row r="9526" spans="50:50">
      <c r="AX9526">
        <v>9645</v>
      </c>
    </row>
    <row r="9527" spans="50:50">
      <c r="AX9527">
        <v>9646</v>
      </c>
    </row>
    <row r="9528" spans="50:50">
      <c r="AX9528">
        <v>9647</v>
      </c>
    </row>
    <row r="9529" spans="50:50">
      <c r="AX9529">
        <v>9648</v>
      </c>
    </row>
    <row r="9530" spans="50:50">
      <c r="AX9530">
        <v>9649</v>
      </c>
    </row>
    <row r="9531" spans="50:50">
      <c r="AX9531">
        <v>9650</v>
      </c>
    </row>
    <row r="9532" spans="50:50">
      <c r="AX9532">
        <v>9651</v>
      </c>
    </row>
    <row r="9533" spans="50:50">
      <c r="AX9533">
        <v>9652</v>
      </c>
    </row>
    <row r="9534" spans="50:50">
      <c r="AX9534">
        <v>9653</v>
      </c>
    </row>
    <row r="9535" spans="50:50">
      <c r="AX9535">
        <v>9654</v>
      </c>
    </row>
    <row r="9536" spans="50:50">
      <c r="AX9536">
        <v>9655</v>
      </c>
    </row>
    <row r="9537" spans="50:50">
      <c r="AX9537">
        <v>9656</v>
      </c>
    </row>
    <row r="9538" spans="50:50">
      <c r="AX9538">
        <v>9657</v>
      </c>
    </row>
    <row r="9539" spans="50:50">
      <c r="AX9539">
        <v>9658</v>
      </c>
    </row>
    <row r="9540" spans="50:50">
      <c r="AX9540">
        <v>9659</v>
      </c>
    </row>
    <row r="9541" spans="50:50">
      <c r="AX9541">
        <v>9660</v>
      </c>
    </row>
    <row r="9542" spans="50:50">
      <c r="AX9542">
        <v>9661</v>
      </c>
    </row>
    <row r="9543" spans="50:50">
      <c r="AX9543">
        <v>9662</v>
      </c>
    </row>
    <row r="9544" spans="50:50">
      <c r="AX9544">
        <v>9663</v>
      </c>
    </row>
    <row r="9545" spans="50:50">
      <c r="AX9545">
        <v>9664</v>
      </c>
    </row>
    <row r="9546" spans="50:50">
      <c r="AX9546">
        <v>9665</v>
      </c>
    </row>
    <row r="9547" spans="50:50">
      <c r="AX9547">
        <v>9666</v>
      </c>
    </row>
    <row r="9548" spans="50:50">
      <c r="AX9548">
        <v>9667</v>
      </c>
    </row>
    <row r="9549" spans="50:50">
      <c r="AX9549">
        <v>9668</v>
      </c>
    </row>
    <row r="9550" spans="50:50">
      <c r="AX9550">
        <v>9669</v>
      </c>
    </row>
    <row r="9551" spans="50:50">
      <c r="AX9551">
        <v>9670</v>
      </c>
    </row>
    <row r="9552" spans="50:50">
      <c r="AX9552">
        <v>9671</v>
      </c>
    </row>
    <row r="9553" spans="50:50">
      <c r="AX9553">
        <v>9672</v>
      </c>
    </row>
    <row r="9554" spans="50:50">
      <c r="AX9554">
        <v>9673</v>
      </c>
    </row>
    <row r="9555" spans="50:50">
      <c r="AX9555">
        <v>9674</v>
      </c>
    </row>
    <row r="9556" spans="50:50">
      <c r="AX9556">
        <v>9675</v>
      </c>
    </row>
    <row r="9557" spans="50:50">
      <c r="AX9557">
        <v>9676</v>
      </c>
    </row>
    <row r="9558" spans="50:50">
      <c r="AX9558">
        <v>9677</v>
      </c>
    </row>
    <row r="9559" spans="50:50">
      <c r="AX9559">
        <v>9678</v>
      </c>
    </row>
    <row r="9560" spans="50:50">
      <c r="AX9560">
        <v>9679</v>
      </c>
    </row>
    <row r="9561" spans="50:50">
      <c r="AX9561">
        <v>9680</v>
      </c>
    </row>
    <row r="9562" spans="50:50">
      <c r="AX9562">
        <v>9681</v>
      </c>
    </row>
    <row r="9563" spans="50:50">
      <c r="AX9563">
        <v>9682</v>
      </c>
    </row>
    <row r="9564" spans="50:50">
      <c r="AX9564">
        <v>9683</v>
      </c>
    </row>
    <row r="9565" spans="50:50">
      <c r="AX9565">
        <v>9684</v>
      </c>
    </row>
    <row r="9566" spans="50:50">
      <c r="AX9566">
        <v>9685</v>
      </c>
    </row>
    <row r="9567" spans="50:50">
      <c r="AX9567">
        <v>9686</v>
      </c>
    </row>
    <row r="9568" spans="50:50">
      <c r="AX9568">
        <v>9687</v>
      </c>
    </row>
    <row r="9569" spans="50:50">
      <c r="AX9569">
        <v>9688</v>
      </c>
    </row>
    <row r="9570" spans="50:50">
      <c r="AX9570">
        <v>9689</v>
      </c>
    </row>
    <row r="9571" spans="50:50">
      <c r="AX9571">
        <v>9690</v>
      </c>
    </row>
    <row r="9572" spans="50:50">
      <c r="AX9572">
        <v>9691</v>
      </c>
    </row>
    <row r="9573" spans="50:50">
      <c r="AX9573">
        <v>9692</v>
      </c>
    </row>
    <row r="9574" spans="50:50">
      <c r="AX9574">
        <v>9693</v>
      </c>
    </row>
    <row r="9575" spans="50:50">
      <c r="AX9575">
        <v>9694</v>
      </c>
    </row>
    <row r="9576" spans="50:50">
      <c r="AX9576">
        <v>9695</v>
      </c>
    </row>
    <row r="9577" spans="50:50">
      <c r="AX9577">
        <v>9696</v>
      </c>
    </row>
    <row r="9578" spans="50:50">
      <c r="AX9578">
        <v>9697</v>
      </c>
    </row>
    <row r="9579" spans="50:50">
      <c r="AX9579">
        <v>9698</v>
      </c>
    </row>
    <row r="9580" spans="50:50">
      <c r="AX9580">
        <v>9699</v>
      </c>
    </row>
    <row r="9581" spans="50:50">
      <c r="AX9581">
        <v>9700</v>
      </c>
    </row>
    <row r="9582" spans="50:50">
      <c r="AX9582">
        <v>9701</v>
      </c>
    </row>
    <row r="9583" spans="50:50">
      <c r="AX9583">
        <v>9702</v>
      </c>
    </row>
    <row r="9584" spans="50:50">
      <c r="AX9584">
        <v>9703</v>
      </c>
    </row>
    <row r="9585" spans="50:50">
      <c r="AX9585">
        <v>9704</v>
      </c>
    </row>
    <row r="9586" spans="50:50">
      <c r="AX9586">
        <v>9705</v>
      </c>
    </row>
    <row r="9587" spans="50:50">
      <c r="AX9587">
        <v>9706</v>
      </c>
    </row>
    <row r="9588" spans="50:50">
      <c r="AX9588">
        <v>9707</v>
      </c>
    </row>
    <row r="9589" spans="50:50">
      <c r="AX9589">
        <v>9708</v>
      </c>
    </row>
    <row r="9590" spans="50:50">
      <c r="AX9590">
        <v>9709</v>
      </c>
    </row>
    <row r="9591" spans="50:50">
      <c r="AX9591">
        <v>9710</v>
      </c>
    </row>
    <row r="9592" spans="50:50">
      <c r="AX9592">
        <v>9711</v>
      </c>
    </row>
    <row r="9593" spans="50:50">
      <c r="AX9593">
        <v>9712</v>
      </c>
    </row>
    <row r="9594" spans="50:50">
      <c r="AX9594">
        <v>9713</v>
      </c>
    </row>
    <row r="9595" spans="50:50">
      <c r="AX9595">
        <v>9714</v>
      </c>
    </row>
    <row r="9596" spans="50:50">
      <c r="AX9596">
        <v>9715</v>
      </c>
    </row>
    <row r="9597" spans="50:50">
      <c r="AX9597">
        <v>9716</v>
      </c>
    </row>
    <row r="9598" spans="50:50">
      <c r="AX9598">
        <v>9717</v>
      </c>
    </row>
    <row r="9599" spans="50:50">
      <c r="AX9599">
        <v>9718</v>
      </c>
    </row>
    <row r="9600" spans="50:50">
      <c r="AX9600">
        <v>9719</v>
      </c>
    </row>
    <row r="9601" spans="50:50">
      <c r="AX9601">
        <v>9720</v>
      </c>
    </row>
    <row r="9602" spans="50:50">
      <c r="AX9602">
        <v>9721</v>
      </c>
    </row>
    <row r="9603" spans="50:50">
      <c r="AX9603">
        <v>9722</v>
      </c>
    </row>
    <row r="9604" spans="50:50">
      <c r="AX9604">
        <v>9723</v>
      </c>
    </row>
    <row r="9605" spans="50:50">
      <c r="AX9605">
        <v>9724</v>
      </c>
    </row>
    <row r="9606" spans="50:50">
      <c r="AX9606">
        <v>9725</v>
      </c>
    </row>
    <row r="9607" spans="50:50">
      <c r="AX9607">
        <v>9726</v>
      </c>
    </row>
    <row r="9608" spans="50:50">
      <c r="AX9608">
        <v>9727</v>
      </c>
    </row>
    <row r="9609" spans="50:50">
      <c r="AX9609">
        <v>9728</v>
      </c>
    </row>
    <row r="9610" spans="50:50">
      <c r="AX9610">
        <v>9729</v>
      </c>
    </row>
    <row r="9611" spans="50:50">
      <c r="AX9611">
        <v>9730</v>
      </c>
    </row>
    <row r="9612" spans="50:50">
      <c r="AX9612">
        <v>9731</v>
      </c>
    </row>
    <row r="9613" spans="50:50">
      <c r="AX9613">
        <v>9732</v>
      </c>
    </row>
    <row r="9614" spans="50:50">
      <c r="AX9614">
        <v>9733</v>
      </c>
    </row>
    <row r="9615" spans="50:50">
      <c r="AX9615">
        <v>9734</v>
      </c>
    </row>
    <row r="9616" spans="50:50">
      <c r="AX9616">
        <v>9735</v>
      </c>
    </row>
    <row r="9617" spans="50:50">
      <c r="AX9617">
        <v>9736</v>
      </c>
    </row>
    <row r="9618" spans="50:50">
      <c r="AX9618">
        <v>9737</v>
      </c>
    </row>
    <row r="9619" spans="50:50">
      <c r="AX9619">
        <v>9738</v>
      </c>
    </row>
    <row r="9620" spans="50:50">
      <c r="AX9620">
        <v>9739</v>
      </c>
    </row>
    <row r="9621" spans="50:50">
      <c r="AX9621">
        <v>9740</v>
      </c>
    </row>
    <row r="9622" spans="50:50">
      <c r="AX9622">
        <v>9741</v>
      </c>
    </row>
    <row r="9623" spans="50:50">
      <c r="AX9623">
        <v>9742</v>
      </c>
    </row>
    <row r="9624" spans="50:50">
      <c r="AX9624">
        <v>9743</v>
      </c>
    </row>
    <row r="9625" spans="50:50">
      <c r="AX9625">
        <v>9744</v>
      </c>
    </row>
    <row r="9626" spans="50:50">
      <c r="AX9626">
        <v>9745</v>
      </c>
    </row>
    <row r="9627" spans="50:50">
      <c r="AX9627">
        <v>9746</v>
      </c>
    </row>
    <row r="9628" spans="50:50">
      <c r="AX9628">
        <v>9747</v>
      </c>
    </row>
    <row r="9629" spans="50:50">
      <c r="AX9629">
        <v>9748</v>
      </c>
    </row>
    <row r="9630" spans="50:50">
      <c r="AX9630">
        <v>9749</v>
      </c>
    </row>
    <row r="9631" spans="50:50">
      <c r="AX9631">
        <v>9750</v>
      </c>
    </row>
    <row r="9632" spans="50:50">
      <c r="AX9632">
        <v>9751</v>
      </c>
    </row>
    <row r="9633" spans="50:50">
      <c r="AX9633">
        <v>9752</v>
      </c>
    </row>
    <row r="9634" spans="50:50">
      <c r="AX9634">
        <v>9753</v>
      </c>
    </row>
    <row r="9635" spans="50:50">
      <c r="AX9635">
        <v>9754</v>
      </c>
    </row>
    <row r="9636" spans="50:50">
      <c r="AX9636">
        <v>9755</v>
      </c>
    </row>
    <row r="9637" spans="50:50">
      <c r="AX9637">
        <v>9756</v>
      </c>
    </row>
    <row r="9638" spans="50:50">
      <c r="AX9638">
        <v>9757</v>
      </c>
    </row>
    <row r="9639" spans="50:50">
      <c r="AX9639">
        <v>9758</v>
      </c>
    </row>
    <row r="9640" spans="50:50">
      <c r="AX9640">
        <v>9759</v>
      </c>
    </row>
    <row r="9641" spans="50:50">
      <c r="AX9641">
        <v>9760</v>
      </c>
    </row>
    <row r="9642" spans="50:50">
      <c r="AX9642">
        <v>9761</v>
      </c>
    </row>
    <row r="9643" spans="50:50">
      <c r="AX9643">
        <v>9762</v>
      </c>
    </row>
    <row r="9644" spans="50:50">
      <c r="AX9644">
        <v>9763</v>
      </c>
    </row>
    <row r="9645" spans="50:50">
      <c r="AX9645">
        <v>9764</v>
      </c>
    </row>
    <row r="9646" spans="50:50">
      <c r="AX9646">
        <v>9765</v>
      </c>
    </row>
    <row r="9647" spans="50:50">
      <c r="AX9647">
        <v>9766</v>
      </c>
    </row>
    <row r="9648" spans="50:50">
      <c r="AX9648">
        <v>9767</v>
      </c>
    </row>
    <row r="9649" spans="50:50">
      <c r="AX9649">
        <v>9768</v>
      </c>
    </row>
    <row r="9650" spans="50:50">
      <c r="AX9650">
        <v>9769</v>
      </c>
    </row>
    <row r="9651" spans="50:50">
      <c r="AX9651">
        <v>9770</v>
      </c>
    </row>
    <row r="9652" spans="50:50">
      <c r="AX9652">
        <v>9771</v>
      </c>
    </row>
    <row r="9653" spans="50:50">
      <c r="AX9653">
        <v>9772</v>
      </c>
    </row>
    <row r="9654" spans="50:50">
      <c r="AX9654">
        <v>9773</v>
      </c>
    </row>
    <row r="9655" spans="50:50">
      <c r="AX9655">
        <v>9774</v>
      </c>
    </row>
    <row r="9656" spans="50:50">
      <c r="AX9656">
        <v>9775</v>
      </c>
    </row>
    <row r="9657" spans="50:50">
      <c r="AX9657">
        <v>9776</v>
      </c>
    </row>
    <row r="9658" spans="50:50">
      <c r="AX9658">
        <v>9777</v>
      </c>
    </row>
    <row r="9659" spans="50:50">
      <c r="AX9659">
        <v>9778</v>
      </c>
    </row>
    <row r="9660" spans="50:50">
      <c r="AX9660">
        <v>9779</v>
      </c>
    </row>
    <row r="9661" spans="50:50">
      <c r="AX9661">
        <v>9780</v>
      </c>
    </row>
    <row r="9662" spans="50:50">
      <c r="AX9662">
        <v>9781</v>
      </c>
    </row>
    <row r="9663" spans="50:50">
      <c r="AX9663">
        <v>9782</v>
      </c>
    </row>
    <row r="9664" spans="50:50">
      <c r="AX9664">
        <v>9783</v>
      </c>
    </row>
    <row r="9665" spans="50:50">
      <c r="AX9665">
        <v>9784</v>
      </c>
    </row>
    <row r="9666" spans="50:50">
      <c r="AX9666">
        <v>9785</v>
      </c>
    </row>
    <row r="9667" spans="50:50">
      <c r="AX9667">
        <v>9786</v>
      </c>
    </row>
    <row r="9668" spans="50:50">
      <c r="AX9668">
        <v>9787</v>
      </c>
    </row>
    <row r="9669" spans="50:50">
      <c r="AX9669">
        <v>9788</v>
      </c>
    </row>
    <row r="9670" spans="50:50">
      <c r="AX9670">
        <v>9789</v>
      </c>
    </row>
    <row r="9671" spans="50:50">
      <c r="AX9671">
        <v>9790</v>
      </c>
    </row>
    <row r="9672" spans="50:50">
      <c r="AX9672">
        <v>9791</v>
      </c>
    </row>
    <row r="9673" spans="50:50">
      <c r="AX9673">
        <v>9792</v>
      </c>
    </row>
    <row r="9674" spans="50:50">
      <c r="AX9674">
        <v>9793</v>
      </c>
    </row>
    <row r="9675" spans="50:50">
      <c r="AX9675">
        <v>9794</v>
      </c>
    </row>
    <row r="9676" spans="50:50">
      <c r="AX9676">
        <v>9795</v>
      </c>
    </row>
    <row r="9677" spans="50:50">
      <c r="AX9677">
        <v>9796</v>
      </c>
    </row>
    <row r="9678" spans="50:50">
      <c r="AX9678">
        <v>9797</v>
      </c>
    </row>
    <row r="9679" spans="50:50">
      <c r="AX9679">
        <v>9798</v>
      </c>
    </row>
    <row r="9680" spans="50:50">
      <c r="AX9680">
        <v>9799</v>
      </c>
    </row>
    <row r="9681" spans="50:50">
      <c r="AX9681">
        <v>9800</v>
      </c>
    </row>
    <row r="9682" spans="50:50">
      <c r="AX9682">
        <v>9801</v>
      </c>
    </row>
    <row r="9683" spans="50:50">
      <c r="AX9683">
        <v>9802</v>
      </c>
    </row>
    <row r="9684" spans="50:50">
      <c r="AX9684">
        <v>9803</v>
      </c>
    </row>
    <row r="9685" spans="50:50">
      <c r="AX9685">
        <v>9804</v>
      </c>
    </row>
    <row r="9686" spans="50:50">
      <c r="AX9686">
        <v>9805</v>
      </c>
    </row>
    <row r="9687" spans="50:50">
      <c r="AX9687">
        <v>9806</v>
      </c>
    </row>
    <row r="9688" spans="50:50">
      <c r="AX9688">
        <v>9807</v>
      </c>
    </row>
    <row r="9689" spans="50:50">
      <c r="AX9689">
        <v>9808</v>
      </c>
    </row>
    <row r="9690" spans="50:50">
      <c r="AX9690">
        <v>9809</v>
      </c>
    </row>
    <row r="9691" spans="50:50">
      <c r="AX9691">
        <v>9810</v>
      </c>
    </row>
    <row r="9692" spans="50:50">
      <c r="AX9692">
        <v>9811</v>
      </c>
    </row>
    <row r="9693" spans="50:50">
      <c r="AX9693">
        <v>9812</v>
      </c>
    </row>
    <row r="9694" spans="50:50">
      <c r="AX9694">
        <v>9813</v>
      </c>
    </row>
    <row r="9695" spans="50:50">
      <c r="AX9695">
        <v>9814</v>
      </c>
    </row>
    <row r="9696" spans="50:50">
      <c r="AX9696">
        <v>9815</v>
      </c>
    </row>
    <row r="9697" spans="50:50">
      <c r="AX9697">
        <v>9816</v>
      </c>
    </row>
    <row r="9698" spans="50:50">
      <c r="AX9698">
        <v>9817</v>
      </c>
    </row>
    <row r="9699" spans="50:50">
      <c r="AX9699">
        <v>9818</v>
      </c>
    </row>
    <row r="9700" spans="50:50">
      <c r="AX9700">
        <v>9819</v>
      </c>
    </row>
    <row r="9701" spans="50:50">
      <c r="AX9701">
        <v>9820</v>
      </c>
    </row>
    <row r="9702" spans="50:50">
      <c r="AX9702">
        <v>9821</v>
      </c>
    </row>
    <row r="9703" spans="50:50">
      <c r="AX9703">
        <v>9822</v>
      </c>
    </row>
    <row r="9704" spans="50:50">
      <c r="AX9704">
        <v>9823</v>
      </c>
    </row>
    <row r="9705" spans="50:50">
      <c r="AX9705">
        <v>9824</v>
      </c>
    </row>
    <row r="9706" spans="50:50">
      <c r="AX9706">
        <v>9825</v>
      </c>
    </row>
    <row r="9707" spans="50:50">
      <c r="AX9707">
        <v>9826</v>
      </c>
    </row>
    <row r="9708" spans="50:50">
      <c r="AX9708">
        <v>9827</v>
      </c>
    </row>
    <row r="9709" spans="50:50">
      <c r="AX9709">
        <v>9828</v>
      </c>
    </row>
    <row r="9710" spans="50:50">
      <c r="AX9710">
        <v>9829</v>
      </c>
    </row>
    <row r="9711" spans="50:50">
      <c r="AX9711">
        <v>9830</v>
      </c>
    </row>
    <row r="9712" spans="50:50">
      <c r="AX9712">
        <v>9831</v>
      </c>
    </row>
    <row r="9713" spans="50:50">
      <c r="AX9713">
        <v>9832</v>
      </c>
    </row>
    <row r="9714" spans="50:50">
      <c r="AX9714">
        <v>9833</v>
      </c>
    </row>
    <row r="9715" spans="50:50">
      <c r="AX9715">
        <v>9834</v>
      </c>
    </row>
    <row r="9716" spans="50:50">
      <c r="AX9716">
        <v>9835</v>
      </c>
    </row>
    <row r="9717" spans="50:50">
      <c r="AX9717">
        <v>9836</v>
      </c>
    </row>
    <row r="9718" spans="50:50">
      <c r="AX9718">
        <v>9837</v>
      </c>
    </row>
    <row r="9719" spans="50:50">
      <c r="AX9719">
        <v>9838</v>
      </c>
    </row>
    <row r="9720" spans="50:50">
      <c r="AX9720">
        <v>9839</v>
      </c>
    </row>
    <row r="9721" spans="50:50">
      <c r="AX9721">
        <v>9840</v>
      </c>
    </row>
    <row r="9722" spans="50:50">
      <c r="AX9722">
        <v>9841</v>
      </c>
    </row>
    <row r="9723" spans="50:50">
      <c r="AX9723">
        <v>9842</v>
      </c>
    </row>
    <row r="9724" spans="50:50">
      <c r="AX9724">
        <v>9843</v>
      </c>
    </row>
    <row r="9725" spans="50:50">
      <c r="AX9725">
        <v>9844</v>
      </c>
    </row>
    <row r="9726" spans="50:50">
      <c r="AX9726">
        <v>9845</v>
      </c>
    </row>
    <row r="9727" spans="50:50">
      <c r="AX9727">
        <v>9846</v>
      </c>
    </row>
    <row r="9728" spans="50:50">
      <c r="AX9728">
        <v>9847</v>
      </c>
    </row>
    <row r="9729" spans="50:50">
      <c r="AX9729">
        <v>9848</v>
      </c>
    </row>
    <row r="9730" spans="50:50">
      <c r="AX9730">
        <v>9849</v>
      </c>
    </row>
    <row r="9731" spans="50:50">
      <c r="AX9731">
        <v>9850</v>
      </c>
    </row>
    <row r="9732" spans="50:50">
      <c r="AX9732">
        <v>9851</v>
      </c>
    </row>
    <row r="9733" spans="50:50">
      <c r="AX9733">
        <v>9852</v>
      </c>
    </row>
    <row r="9734" spans="50:50">
      <c r="AX9734">
        <v>9853</v>
      </c>
    </row>
    <row r="9735" spans="50:50">
      <c r="AX9735">
        <v>9854</v>
      </c>
    </row>
    <row r="9736" spans="50:50">
      <c r="AX9736">
        <v>9855</v>
      </c>
    </row>
    <row r="9737" spans="50:50">
      <c r="AX9737">
        <v>9856</v>
      </c>
    </row>
    <row r="9738" spans="50:50">
      <c r="AX9738">
        <v>9857</v>
      </c>
    </row>
    <row r="9739" spans="50:50">
      <c r="AX9739">
        <v>9858</v>
      </c>
    </row>
    <row r="9740" spans="50:50">
      <c r="AX9740">
        <v>9859</v>
      </c>
    </row>
    <row r="9741" spans="50:50">
      <c r="AX9741">
        <v>9860</v>
      </c>
    </row>
    <row r="9742" spans="50:50">
      <c r="AX9742">
        <v>9861</v>
      </c>
    </row>
    <row r="9743" spans="50:50">
      <c r="AX9743">
        <v>9862</v>
      </c>
    </row>
    <row r="9744" spans="50:50">
      <c r="AX9744">
        <v>9863</v>
      </c>
    </row>
    <row r="9745" spans="50:50">
      <c r="AX9745">
        <v>9864</v>
      </c>
    </row>
    <row r="9746" spans="50:50">
      <c r="AX9746">
        <v>9865</v>
      </c>
    </row>
    <row r="9747" spans="50:50">
      <c r="AX9747">
        <v>9866</v>
      </c>
    </row>
    <row r="9748" spans="50:50">
      <c r="AX9748">
        <v>9867</v>
      </c>
    </row>
    <row r="9749" spans="50:50">
      <c r="AX9749">
        <v>9868</v>
      </c>
    </row>
    <row r="9750" spans="50:50">
      <c r="AX9750">
        <v>9869</v>
      </c>
    </row>
    <row r="9751" spans="50:50">
      <c r="AX9751">
        <v>9870</v>
      </c>
    </row>
    <row r="9752" spans="50:50">
      <c r="AX9752">
        <v>9871</v>
      </c>
    </row>
    <row r="9753" spans="50:50">
      <c r="AX9753">
        <v>9872</v>
      </c>
    </row>
    <row r="9754" spans="50:50">
      <c r="AX9754">
        <v>9873</v>
      </c>
    </row>
    <row r="9755" spans="50:50">
      <c r="AX9755">
        <v>9874</v>
      </c>
    </row>
    <row r="9756" spans="50:50">
      <c r="AX9756">
        <v>9875</v>
      </c>
    </row>
    <row r="9757" spans="50:50">
      <c r="AX9757">
        <v>9876</v>
      </c>
    </row>
    <row r="9758" spans="50:50">
      <c r="AX9758">
        <v>9877</v>
      </c>
    </row>
    <row r="9759" spans="50:50">
      <c r="AX9759">
        <v>9878</v>
      </c>
    </row>
    <row r="9760" spans="50:50">
      <c r="AX9760">
        <v>9879</v>
      </c>
    </row>
    <row r="9761" spans="50:50">
      <c r="AX9761">
        <v>9880</v>
      </c>
    </row>
    <row r="9762" spans="50:50">
      <c r="AX9762">
        <v>9881</v>
      </c>
    </row>
    <row r="9763" spans="50:50">
      <c r="AX9763">
        <v>9882</v>
      </c>
    </row>
    <row r="9764" spans="50:50">
      <c r="AX9764">
        <v>9883</v>
      </c>
    </row>
    <row r="9765" spans="50:50">
      <c r="AX9765">
        <v>9884</v>
      </c>
    </row>
    <row r="9766" spans="50:50">
      <c r="AX9766">
        <v>9885</v>
      </c>
    </row>
    <row r="9767" spans="50:50">
      <c r="AX9767">
        <v>9886</v>
      </c>
    </row>
    <row r="9768" spans="50:50">
      <c r="AX9768">
        <v>9887</v>
      </c>
    </row>
    <row r="9769" spans="50:50">
      <c r="AX9769">
        <v>9888</v>
      </c>
    </row>
    <row r="9770" spans="50:50">
      <c r="AX9770">
        <v>9889</v>
      </c>
    </row>
    <row r="9771" spans="50:50">
      <c r="AX9771">
        <v>9890</v>
      </c>
    </row>
    <row r="9772" spans="50:50">
      <c r="AX9772">
        <v>9891</v>
      </c>
    </row>
    <row r="9773" spans="50:50">
      <c r="AX9773">
        <v>9892</v>
      </c>
    </row>
    <row r="9774" spans="50:50">
      <c r="AX9774">
        <v>9893</v>
      </c>
    </row>
    <row r="9775" spans="50:50">
      <c r="AX9775">
        <v>9894</v>
      </c>
    </row>
    <row r="9776" spans="50:50">
      <c r="AX9776">
        <v>9895</v>
      </c>
    </row>
    <row r="9777" spans="50:50">
      <c r="AX9777">
        <v>9896</v>
      </c>
    </row>
    <row r="9778" spans="50:50">
      <c r="AX9778">
        <v>9897</v>
      </c>
    </row>
    <row r="9779" spans="50:50">
      <c r="AX9779">
        <v>9898</v>
      </c>
    </row>
    <row r="9780" spans="50:50">
      <c r="AX9780">
        <v>9899</v>
      </c>
    </row>
    <row r="9781" spans="50:50">
      <c r="AX9781">
        <v>9900</v>
      </c>
    </row>
    <row r="9782" spans="50:50">
      <c r="AX9782">
        <v>9901</v>
      </c>
    </row>
    <row r="9783" spans="50:50">
      <c r="AX9783">
        <v>9902</v>
      </c>
    </row>
    <row r="9784" spans="50:50">
      <c r="AX9784">
        <v>9903</v>
      </c>
    </row>
    <row r="9785" spans="50:50">
      <c r="AX9785">
        <v>9904</v>
      </c>
    </row>
    <row r="9786" spans="50:50">
      <c r="AX9786">
        <v>9905</v>
      </c>
    </row>
    <row r="9787" spans="50:50">
      <c r="AX9787">
        <v>9906</v>
      </c>
    </row>
    <row r="9788" spans="50:50">
      <c r="AX9788">
        <v>9907</v>
      </c>
    </row>
    <row r="9789" spans="50:50">
      <c r="AX9789">
        <v>9908</v>
      </c>
    </row>
    <row r="9790" spans="50:50">
      <c r="AX9790">
        <v>9909</v>
      </c>
    </row>
    <row r="9791" spans="50:50">
      <c r="AX9791">
        <v>9910</v>
      </c>
    </row>
    <row r="9792" spans="50:50">
      <c r="AX9792">
        <v>9911</v>
      </c>
    </row>
    <row r="9793" spans="50:50">
      <c r="AX9793">
        <v>9912</v>
      </c>
    </row>
    <row r="9794" spans="50:50">
      <c r="AX9794">
        <v>9913</v>
      </c>
    </row>
    <row r="9795" spans="50:50">
      <c r="AX9795">
        <v>9914</v>
      </c>
    </row>
    <row r="9796" spans="50:50">
      <c r="AX9796">
        <v>9915</v>
      </c>
    </row>
    <row r="9797" spans="50:50">
      <c r="AX9797">
        <v>9916</v>
      </c>
    </row>
    <row r="9798" spans="50:50">
      <c r="AX9798">
        <v>9917</v>
      </c>
    </row>
    <row r="9799" spans="50:50">
      <c r="AX9799">
        <v>9918</v>
      </c>
    </row>
    <row r="9800" spans="50:50">
      <c r="AX9800">
        <v>9919</v>
      </c>
    </row>
    <row r="9801" spans="50:50">
      <c r="AX9801">
        <v>9920</v>
      </c>
    </row>
    <row r="9802" spans="50:50">
      <c r="AX9802">
        <v>9921</v>
      </c>
    </row>
    <row r="9803" spans="50:50">
      <c r="AX9803">
        <v>9922</v>
      </c>
    </row>
    <row r="9804" spans="50:50">
      <c r="AX9804">
        <v>9923</v>
      </c>
    </row>
    <row r="9805" spans="50:50">
      <c r="AX9805">
        <v>9924</v>
      </c>
    </row>
    <row r="9806" spans="50:50">
      <c r="AX9806">
        <v>9925</v>
      </c>
    </row>
    <row r="9807" spans="50:50">
      <c r="AX9807">
        <v>9926</v>
      </c>
    </row>
    <row r="9808" spans="50:50">
      <c r="AX9808">
        <v>9927</v>
      </c>
    </row>
    <row r="9809" spans="50:50">
      <c r="AX9809">
        <v>9928</v>
      </c>
    </row>
    <row r="9810" spans="50:50">
      <c r="AX9810">
        <v>9929</v>
      </c>
    </row>
    <row r="9811" spans="50:50">
      <c r="AX9811">
        <v>9930</v>
      </c>
    </row>
    <row r="9812" spans="50:50">
      <c r="AX9812">
        <v>9931</v>
      </c>
    </row>
    <row r="9813" spans="50:50">
      <c r="AX9813">
        <v>9932</v>
      </c>
    </row>
    <row r="9814" spans="50:50">
      <c r="AX9814">
        <v>9933</v>
      </c>
    </row>
    <row r="9815" spans="50:50">
      <c r="AX9815">
        <v>9934</v>
      </c>
    </row>
    <row r="9816" spans="50:50">
      <c r="AX9816">
        <v>9935</v>
      </c>
    </row>
    <row r="9817" spans="50:50">
      <c r="AX9817">
        <v>9936</v>
      </c>
    </row>
    <row r="9818" spans="50:50">
      <c r="AX9818">
        <v>9937</v>
      </c>
    </row>
    <row r="9819" spans="50:50">
      <c r="AX9819">
        <v>9938</v>
      </c>
    </row>
    <row r="9820" spans="50:50">
      <c r="AX9820">
        <v>9939</v>
      </c>
    </row>
    <row r="9821" spans="50:50">
      <c r="AX9821">
        <v>9940</v>
      </c>
    </row>
    <row r="9822" spans="50:50">
      <c r="AX9822">
        <v>9941</v>
      </c>
    </row>
    <row r="9823" spans="50:50">
      <c r="AX9823">
        <v>9942</v>
      </c>
    </row>
    <row r="9824" spans="50:50">
      <c r="AX9824">
        <v>9943</v>
      </c>
    </row>
    <row r="9825" spans="50:50">
      <c r="AX9825">
        <v>9944</v>
      </c>
    </row>
    <row r="9826" spans="50:50">
      <c r="AX9826">
        <v>9945</v>
      </c>
    </row>
    <row r="9827" spans="50:50">
      <c r="AX9827">
        <v>9946</v>
      </c>
    </row>
    <row r="9828" spans="50:50">
      <c r="AX9828">
        <v>9947</v>
      </c>
    </row>
    <row r="9829" spans="50:50">
      <c r="AX9829">
        <v>9948</v>
      </c>
    </row>
    <row r="9830" spans="50:50">
      <c r="AX9830">
        <v>9949</v>
      </c>
    </row>
    <row r="9831" spans="50:50">
      <c r="AX9831">
        <v>9950</v>
      </c>
    </row>
    <row r="9832" spans="50:50">
      <c r="AX9832">
        <v>9951</v>
      </c>
    </row>
    <row r="9833" spans="50:50">
      <c r="AX9833">
        <v>9952</v>
      </c>
    </row>
    <row r="9834" spans="50:50">
      <c r="AX9834">
        <v>9953</v>
      </c>
    </row>
    <row r="9835" spans="50:50">
      <c r="AX9835">
        <v>9954</v>
      </c>
    </row>
    <row r="9836" spans="50:50">
      <c r="AX9836">
        <v>9955</v>
      </c>
    </row>
    <row r="9837" spans="50:50">
      <c r="AX9837">
        <v>9956</v>
      </c>
    </row>
    <row r="9838" spans="50:50">
      <c r="AX9838">
        <v>9957</v>
      </c>
    </row>
    <row r="9839" spans="50:50">
      <c r="AX9839">
        <v>9958</v>
      </c>
    </row>
    <row r="9840" spans="50:50">
      <c r="AX9840">
        <v>9959</v>
      </c>
    </row>
    <row r="9841" spans="50:50">
      <c r="AX9841">
        <v>9960</v>
      </c>
    </row>
    <row r="9842" spans="50:50">
      <c r="AX9842">
        <v>9961</v>
      </c>
    </row>
    <row r="9843" spans="50:50">
      <c r="AX9843">
        <v>9962</v>
      </c>
    </row>
    <row r="9844" spans="50:50">
      <c r="AX9844">
        <v>9963</v>
      </c>
    </row>
    <row r="9845" spans="50:50">
      <c r="AX9845">
        <v>9964</v>
      </c>
    </row>
    <row r="9846" spans="50:50">
      <c r="AX9846">
        <v>9965</v>
      </c>
    </row>
    <row r="9847" spans="50:50">
      <c r="AX9847">
        <v>9966</v>
      </c>
    </row>
    <row r="9848" spans="50:50">
      <c r="AX9848">
        <v>9967</v>
      </c>
    </row>
    <row r="9849" spans="50:50">
      <c r="AX9849">
        <v>9968</v>
      </c>
    </row>
    <row r="9850" spans="50:50">
      <c r="AX9850">
        <v>9969</v>
      </c>
    </row>
    <row r="9851" spans="50:50">
      <c r="AX9851">
        <v>9970</v>
      </c>
    </row>
    <row r="9852" spans="50:50">
      <c r="AX9852">
        <v>9971</v>
      </c>
    </row>
    <row r="9853" spans="50:50">
      <c r="AX9853">
        <v>9972</v>
      </c>
    </row>
    <row r="9854" spans="50:50">
      <c r="AX9854">
        <v>9973</v>
      </c>
    </row>
    <row r="9855" spans="50:50">
      <c r="AX9855">
        <v>9974</v>
      </c>
    </row>
    <row r="9856" spans="50:50">
      <c r="AX9856">
        <v>9975</v>
      </c>
    </row>
    <row r="9857" spans="50:50">
      <c r="AX9857">
        <v>9976</v>
      </c>
    </row>
    <row r="9858" spans="50:50">
      <c r="AX9858">
        <v>9977</v>
      </c>
    </row>
    <row r="9859" spans="50:50">
      <c r="AX9859">
        <v>9978</v>
      </c>
    </row>
    <row r="9860" spans="50:50">
      <c r="AX9860">
        <v>9979</v>
      </c>
    </row>
    <row r="9861" spans="50:50">
      <c r="AX9861">
        <v>9980</v>
      </c>
    </row>
    <row r="9862" spans="50:50">
      <c r="AX9862">
        <v>9981</v>
      </c>
    </row>
    <row r="9863" spans="50:50">
      <c r="AX9863">
        <v>9982</v>
      </c>
    </row>
    <row r="9864" spans="50:50">
      <c r="AX9864">
        <v>9983</v>
      </c>
    </row>
    <row r="9865" spans="50:50">
      <c r="AX9865">
        <v>9984</v>
      </c>
    </row>
    <row r="9866" spans="50:50">
      <c r="AX9866">
        <v>9985</v>
      </c>
    </row>
    <row r="9867" spans="50:50">
      <c r="AX9867">
        <v>9986</v>
      </c>
    </row>
    <row r="9868" spans="50:50">
      <c r="AX9868">
        <v>9987</v>
      </c>
    </row>
    <row r="9869" spans="50:50">
      <c r="AX9869">
        <v>9988</v>
      </c>
    </row>
    <row r="9870" spans="50:50">
      <c r="AX9870">
        <v>9989</v>
      </c>
    </row>
    <row r="9871" spans="50:50">
      <c r="AX9871">
        <v>9990</v>
      </c>
    </row>
    <row r="9872" spans="50:50">
      <c r="AX9872">
        <v>9991</v>
      </c>
    </row>
    <row r="9873" spans="50:50">
      <c r="AX9873">
        <v>9992</v>
      </c>
    </row>
    <row r="9874" spans="50:50">
      <c r="AX9874">
        <v>9993</v>
      </c>
    </row>
    <row r="9875" spans="50:50">
      <c r="AX9875">
        <v>9994</v>
      </c>
    </row>
    <row r="9876" spans="50:50">
      <c r="AX9876">
        <v>9995</v>
      </c>
    </row>
    <row r="9877" spans="50:50">
      <c r="AX9877">
        <v>9996</v>
      </c>
    </row>
    <row r="9878" spans="50:50">
      <c r="AX9878">
        <v>9997</v>
      </c>
    </row>
    <row r="9879" spans="50:50">
      <c r="AX9879">
        <v>9998</v>
      </c>
    </row>
    <row r="9880" spans="50:50">
      <c r="AX9880">
        <v>9999</v>
      </c>
    </row>
    <row r="9881" spans="50:50">
      <c r="AX9881">
        <v>10000</v>
      </c>
    </row>
    <row r="9882" spans="50:50">
      <c r="AX9882">
        <v>10001</v>
      </c>
    </row>
    <row r="9883" spans="50:50">
      <c r="AX9883">
        <v>10002</v>
      </c>
    </row>
    <row r="9884" spans="50:50">
      <c r="AX9884">
        <v>10003</v>
      </c>
    </row>
    <row r="9885" spans="50:50">
      <c r="AX9885">
        <v>10004</v>
      </c>
    </row>
    <row r="9886" spans="50:50">
      <c r="AX9886">
        <v>10005</v>
      </c>
    </row>
    <row r="9887" spans="50:50">
      <c r="AX9887">
        <v>10006</v>
      </c>
    </row>
    <row r="9888" spans="50:50">
      <c r="AX9888">
        <v>10007</v>
      </c>
    </row>
    <row r="9889" spans="50:50">
      <c r="AX9889">
        <v>10008</v>
      </c>
    </row>
    <row r="9890" spans="50:50">
      <c r="AX9890">
        <v>10009</v>
      </c>
    </row>
    <row r="9891" spans="50:50">
      <c r="AX9891">
        <v>10010</v>
      </c>
    </row>
    <row r="9892" spans="50:50">
      <c r="AX9892">
        <v>10011</v>
      </c>
    </row>
    <row r="9893" spans="50:50">
      <c r="AX9893">
        <v>10012</v>
      </c>
    </row>
    <row r="9894" spans="50:50">
      <c r="AX9894">
        <v>10013</v>
      </c>
    </row>
    <row r="9895" spans="50:50">
      <c r="AX9895">
        <v>10014</v>
      </c>
    </row>
    <row r="9896" spans="50:50">
      <c r="AX9896">
        <v>10015</v>
      </c>
    </row>
    <row r="9897" spans="50:50">
      <c r="AX9897">
        <v>10016</v>
      </c>
    </row>
    <row r="9898" spans="50:50">
      <c r="AX9898">
        <v>10017</v>
      </c>
    </row>
    <row r="9899" spans="50:50">
      <c r="AX9899">
        <v>10018</v>
      </c>
    </row>
    <row r="9900" spans="50:50">
      <c r="AX9900">
        <v>10019</v>
      </c>
    </row>
    <row r="9901" spans="50:50">
      <c r="AX9901">
        <v>10020</v>
      </c>
    </row>
    <row r="9902" spans="50:50">
      <c r="AX9902">
        <v>10021</v>
      </c>
    </row>
    <row r="9903" spans="50:50">
      <c r="AX9903">
        <v>10022</v>
      </c>
    </row>
    <row r="9904" spans="50:50">
      <c r="AX9904">
        <v>10023</v>
      </c>
    </row>
    <row r="9905" spans="50:50">
      <c r="AX9905">
        <v>10024</v>
      </c>
    </row>
    <row r="9906" spans="50:50">
      <c r="AX9906">
        <v>10025</v>
      </c>
    </row>
    <row r="9907" spans="50:50">
      <c r="AX9907">
        <v>10026</v>
      </c>
    </row>
    <row r="9908" spans="50:50">
      <c r="AX9908">
        <v>10027</v>
      </c>
    </row>
    <row r="9909" spans="50:50">
      <c r="AX9909">
        <v>10028</v>
      </c>
    </row>
    <row r="9910" spans="50:50">
      <c r="AX9910">
        <v>10029</v>
      </c>
    </row>
    <row r="9911" spans="50:50">
      <c r="AX9911">
        <v>10030</v>
      </c>
    </row>
    <row r="9912" spans="50:50">
      <c r="AX9912">
        <v>10031</v>
      </c>
    </row>
    <row r="9913" spans="50:50">
      <c r="AX9913">
        <v>10032</v>
      </c>
    </row>
    <row r="9914" spans="50:50">
      <c r="AX9914">
        <v>10033</v>
      </c>
    </row>
    <row r="9915" spans="50:50">
      <c r="AX9915">
        <v>10034</v>
      </c>
    </row>
    <row r="9916" spans="50:50">
      <c r="AX9916">
        <v>10035</v>
      </c>
    </row>
    <row r="9917" spans="50:50">
      <c r="AX9917">
        <v>10036</v>
      </c>
    </row>
    <row r="9918" spans="50:50">
      <c r="AX9918">
        <v>10037</v>
      </c>
    </row>
    <row r="9919" spans="50:50">
      <c r="AX9919">
        <v>10038</v>
      </c>
    </row>
    <row r="9920" spans="50:50">
      <c r="AX9920">
        <v>10039</v>
      </c>
    </row>
    <row r="9921" spans="50:50">
      <c r="AX9921">
        <v>10040</v>
      </c>
    </row>
    <row r="9922" spans="50:50">
      <c r="AX9922">
        <v>10041</v>
      </c>
    </row>
    <row r="9923" spans="50:50">
      <c r="AX9923">
        <v>10042</v>
      </c>
    </row>
    <row r="9924" spans="50:50">
      <c r="AX9924">
        <v>10043</v>
      </c>
    </row>
    <row r="9925" spans="50:50">
      <c r="AX9925">
        <v>10044</v>
      </c>
    </row>
    <row r="9926" spans="50:50">
      <c r="AX9926">
        <v>10045</v>
      </c>
    </row>
    <row r="9927" spans="50:50">
      <c r="AX9927">
        <v>10046</v>
      </c>
    </row>
    <row r="9928" spans="50:50">
      <c r="AX9928">
        <v>10047</v>
      </c>
    </row>
    <row r="9929" spans="50:50">
      <c r="AX9929">
        <v>10048</v>
      </c>
    </row>
    <row r="9930" spans="50:50">
      <c r="AX9930">
        <v>10049</v>
      </c>
    </row>
    <row r="9931" spans="50:50">
      <c r="AX9931">
        <v>10050</v>
      </c>
    </row>
    <row r="9932" spans="50:50">
      <c r="AX9932">
        <v>10051</v>
      </c>
    </row>
    <row r="9933" spans="50:50">
      <c r="AX9933">
        <v>10052</v>
      </c>
    </row>
    <row r="9934" spans="50:50">
      <c r="AX9934">
        <v>10053</v>
      </c>
    </row>
    <row r="9935" spans="50:50">
      <c r="AX9935">
        <v>10054</v>
      </c>
    </row>
    <row r="9936" spans="50:50">
      <c r="AX9936">
        <v>10055</v>
      </c>
    </row>
    <row r="9937" spans="50:50">
      <c r="AX9937">
        <v>10056</v>
      </c>
    </row>
    <row r="9938" spans="50:50">
      <c r="AX9938">
        <v>10057</v>
      </c>
    </row>
    <row r="9939" spans="50:50">
      <c r="AX9939">
        <v>10058</v>
      </c>
    </row>
    <row r="9940" spans="50:50">
      <c r="AX9940">
        <v>10059</v>
      </c>
    </row>
    <row r="9941" spans="50:50">
      <c r="AX9941">
        <v>10060</v>
      </c>
    </row>
    <row r="9942" spans="50:50">
      <c r="AX9942">
        <v>10061</v>
      </c>
    </row>
    <row r="9943" spans="50:50">
      <c r="AX9943">
        <v>10062</v>
      </c>
    </row>
    <row r="9944" spans="50:50">
      <c r="AX9944">
        <v>10063</v>
      </c>
    </row>
    <row r="9945" spans="50:50">
      <c r="AX9945">
        <v>10064</v>
      </c>
    </row>
    <row r="9946" spans="50:50">
      <c r="AX9946">
        <v>10065</v>
      </c>
    </row>
    <row r="9947" spans="50:50">
      <c r="AX9947">
        <v>10066</v>
      </c>
    </row>
    <row r="9948" spans="50:50">
      <c r="AX9948">
        <v>10067</v>
      </c>
    </row>
    <row r="9949" spans="50:50">
      <c r="AX9949">
        <v>10068</v>
      </c>
    </row>
    <row r="9950" spans="50:50">
      <c r="AX9950">
        <v>10069</v>
      </c>
    </row>
    <row r="9951" spans="50:50">
      <c r="AX9951">
        <v>10070</v>
      </c>
    </row>
    <row r="9952" spans="50:50">
      <c r="AX9952">
        <v>10071</v>
      </c>
    </row>
    <row r="9953" spans="50:50">
      <c r="AX9953">
        <v>10072</v>
      </c>
    </row>
    <row r="9954" spans="50:50">
      <c r="AX9954">
        <v>10073</v>
      </c>
    </row>
    <row r="9955" spans="50:50">
      <c r="AX9955">
        <v>10074</v>
      </c>
    </row>
    <row r="9956" spans="50:50">
      <c r="AX9956">
        <v>10075</v>
      </c>
    </row>
    <row r="9957" spans="50:50">
      <c r="AX9957">
        <v>10076</v>
      </c>
    </row>
    <row r="9958" spans="50:50">
      <c r="AX9958">
        <v>10077</v>
      </c>
    </row>
    <row r="9959" spans="50:50">
      <c r="AX9959">
        <v>10078</v>
      </c>
    </row>
    <row r="9960" spans="50:50">
      <c r="AX9960">
        <v>10079</v>
      </c>
    </row>
    <row r="9961" spans="50:50">
      <c r="AX9961">
        <v>10080</v>
      </c>
    </row>
    <row r="9962" spans="50:50">
      <c r="AX9962">
        <v>10081</v>
      </c>
    </row>
    <row r="9963" spans="50:50">
      <c r="AX9963">
        <v>10082</v>
      </c>
    </row>
    <row r="9964" spans="50:50">
      <c r="AX9964">
        <v>10083</v>
      </c>
    </row>
    <row r="9965" spans="50:50">
      <c r="AX9965">
        <v>10084</v>
      </c>
    </row>
    <row r="9966" spans="50:50">
      <c r="AX9966">
        <v>10085</v>
      </c>
    </row>
    <row r="9967" spans="50:50">
      <c r="AX9967">
        <v>10086</v>
      </c>
    </row>
    <row r="9968" spans="50:50">
      <c r="AX9968">
        <v>10087</v>
      </c>
    </row>
    <row r="9969" spans="50:50">
      <c r="AX9969">
        <v>10088</v>
      </c>
    </row>
    <row r="9970" spans="50:50">
      <c r="AX9970">
        <v>10089</v>
      </c>
    </row>
    <row r="9971" spans="50:50">
      <c r="AX9971">
        <v>10090</v>
      </c>
    </row>
    <row r="9972" spans="50:50">
      <c r="AX9972">
        <v>10091</v>
      </c>
    </row>
    <row r="9973" spans="50:50">
      <c r="AX9973">
        <v>10092</v>
      </c>
    </row>
    <row r="9974" spans="50:50">
      <c r="AX9974">
        <v>10093</v>
      </c>
    </row>
    <row r="9975" spans="50:50">
      <c r="AX9975">
        <v>10094</v>
      </c>
    </row>
    <row r="9976" spans="50:50">
      <c r="AX9976">
        <v>10095</v>
      </c>
    </row>
    <row r="9977" spans="50:50">
      <c r="AX9977">
        <v>10096</v>
      </c>
    </row>
    <row r="9978" spans="50:50">
      <c r="AX9978">
        <v>10097</v>
      </c>
    </row>
    <row r="9979" spans="50:50">
      <c r="AX9979">
        <v>10098</v>
      </c>
    </row>
    <row r="9980" spans="50:50">
      <c r="AX9980">
        <v>10099</v>
      </c>
    </row>
    <row r="9981" spans="50:50">
      <c r="AX9981">
        <v>10100</v>
      </c>
    </row>
    <row r="9982" spans="50:50">
      <c r="AX9982">
        <v>10101</v>
      </c>
    </row>
    <row r="9983" spans="50:50">
      <c r="AX9983">
        <v>10102</v>
      </c>
    </row>
    <row r="9984" spans="50:50">
      <c r="AX9984">
        <v>10103</v>
      </c>
    </row>
    <row r="9985" spans="50:50">
      <c r="AX9985">
        <v>10104</v>
      </c>
    </row>
    <row r="9986" spans="50:50">
      <c r="AX9986">
        <v>10105</v>
      </c>
    </row>
    <row r="9987" spans="50:50">
      <c r="AX9987">
        <v>10106</v>
      </c>
    </row>
    <row r="9988" spans="50:50">
      <c r="AX9988">
        <v>10107</v>
      </c>
    </row>
    <row r="9989" spans="50:50">
      <c r="AX9989">
        <v>10108</v>
      </c>
    </row>
    <row r="9990" spans="50:50">
      <c r="AX9990">
        <v>10109</v>
      </c>
    </row>
    <row r="9991" spans="50:50">
      <c r="AX9991">
        <v>10110</v>
      </c>
    </row>
    <row r="9992" spans="50:50">
      <c r="AX9992">
        <v>10111</v>
      </c>
    </row>
    <row r="9993" spans="50:50">
      <c r="AX9993">
        <v>10112</v>
      </c>
    </row>
    <row r="9994" spans="50:50">
      <c r="AX9994">
        <v>10113</v>
      </c>
    </row>
    <row r="9995" spans="50:50">
      <c r="AX9995">
        <v>10114</v>
      </c>
    </row>
    <row r="9996" spans="50:50">
      <c r="AX9996">
        <v>10115</v>
      </c>
    </row>
    <row r="9997" spans="50:50">
      <c r="AX9997">
        <v>10116</v>
      </c>
    </row>
    <row r="9998" spans="50:50">
      <c r="AX9998">
        <v>10117</v>
      </c>
    </row>
    <row r="9999" spans="50:50">
      <c r="AX9999">
        <v>10118</v>
      </c>
    </row>
    <row r="10000" spans="50:50">
      <c r="AX10000">
        <v>10119</v>
      </c>
    </row>
    <row r="10001" spans="50:50">
      <c r="AX10001">
        <v>10120</v>
      </c>
    </row>
    <row r="10002" spans="50:50">
      <c r="AX10002">
        <v>10121</v>
      </c>
    </row>
    <row r="10003" spans="50:50">
      <c r="AX10003">
        <v>10122</v>
      </c>
    </row>
    <row r="10004" spans="50:50">
      <c r="AX10004">
        <v>10123</v>
      </c>
    </row>
    <row r="10005" spans="50:50">
      <c r="AX10005">
        <v>10124</v>
      </c>
    </row>
    <row r="10006" spans="50:50">
      <c r="AX10006">
        <v>10125</v>
      </c>
    </row>
    <row r="10007" spans="50:50">
      <c r="AX10007">
        <v>10126</v>
      </c>
    </row>
    <row r="10008" spans="50:50">
      <c r="AX10008">
        <v>10127</v>
      </c>
    </row>
    <row r="10009" spans="50:50">
      <c r="AX10009">
        <v>10128</v>
      </c>
    </row>
    <row r="10010" spans="50:50">
      <c r="AX10010">
        <v>10129</v>
      </c>
    </row>
    <row r="10011" spans="50:50">
      <c r="AX10011">
        <v>10130</v>
      </c>
    </row>
    <row r="10012" spans="50:50">
      <c r="AX10012">
        <v>10131</v>
      </c>
    </row>
    <row r="10013" spans="50:50">
      <c r="AX10013">
        <v>10132</v>
      </c>
    </row>
    <row r="10014" spans="50:50">
      <c r="AX10014">
        <v>10133</v>
      </c>
    </row>
    <row r="10015" spans="50:50">
      <c r="AX10015">
        <v>10134</v>
      </c>
    </row>
    <row r="10016" spans="50:50">
      <c r="AX10016">
        <v>10135</v>
      </c>
    </row>
    <row r="10017" spans="50:50">
      <c r="AX10017">
        <v>10136</v>
      </c>
    </row>
    <row r="10018" spans="50:50">
      <c r="AX10018">
        <v>10137</v>
      </c>
    </row>
    <row r="10019" spans="50:50">
      <c r="AX10019">
        <v>10138</v>
      </c>
    </row>
    <row r="10020" spans="50:50">
      <c r="AX10020">
        <v>10139</v>
      </c>
    </row>
    <row r="10021" spans="50:50">
      <c r="AX10021">
        <v>10140</v>
      </c>
    </row>
    <row r="10022" spans="50:50">
      <c r="AX10022">
        <v>10141</v>
      </c>
    </row>
    <row r="10023" spans="50:50">
      <c r="AX10023">
        <v>10142</v>
      </c>
    </row>
    <row r="10024" spans="50:50">
      <c r="AX10024">
        <v>10143</v>
      </c>
    </row>
    <row r="10025" spans="50:50">
      <c r="AX10025">
        <v>10144</v>
      </c>
    </row>
    <row r="10026" spans="50:50">
      <c r="AX10026">
        <v>10145</v>
      </c>
    </row>
    <row r="10027" spans="50:50">
      <c r="AX10027">
        <v>10146</v>
      </c>
    </row>
    <row r="10028" spans="50:50">
      <c r="AX10028">
        <v>10147</v>
      </c>
    </row>
    <row r="10029" spans="50:50">
      <c r="AX10029">
        <v>10148</v>
      </c>
    </row>
    <row r="10030" spans="50:50">
      <c r="AX10030">
        <v>10149</v>
      </c>
    </row>
    <row r="10031" spans="50:50">
      <c r="AX10031">
        <v>10150</v>
      </c>
    </row>
    <row r="10032" spans="50:50">
      <c r="AX10032">
        <v>10151</v>
      </c>
    </row>
    <row r="10033" spans="50:50">
      <c r="AX10033">
        <v>10152</v>
      </c>
    </row>
    <row r="10034" spans="50:50">
      <c r="AX10034">
        <v>10153</v>
      </c>
    </row>
    <row r="10035" spans="50:50">
      <c r="AX10035">
        <v>10154</v>
      </c>
    </row>
    <row r="10036" spans="50:50">
      <c r="AX10036">
        <v>10155</v>
      </c>
    </row>
    <row r="10037" spans="50:50">
      <c r="AX10037">
        <v>10156</v>
      </c>
    </row>
    <row r="10038" spans="50:50">
      <c r="AX10038">
        <v>10157</v>
      </c>
    </row>
    <row r="10039" spans="50:50">
      <c r="AX10039">
        <v>10158</v>
      </c>
    </row>
    <row r="10040" spans="50:50">
      <c r="AX10040">
        <v>10159</v>
      </c>
    </row>
    <row r="10041" spans="50:50">
      <c r="AX10041">
        <v>10160</v>
      </c>
    </row>
    <row r="10042" spans="50:50">
      <c r="AX10042">
        <v>10161</v>
      </c>
    </row>
    <row r="10043" spans="50:50">
      <c r="AX10043">
        <v>10162</v>
      </c>
    </row>
    <row r="10044" spans="50:50">
      <c r="AX10044">
        <v>10163</v>
      </c>
    </row>
    <row r="10045" spans="50:50">
      <c r="AX10045">
        <v>10164</v>
      </c>
    </row>
    <row r="10046" spans="50:50">
      <c r="AX10046">
        <v>10165</v>
      </c>
    </row>
    <row r="10047" spans="50:50">
      <c r="AX10047">
        <v>10166</v>
      </c>
    </row>
    <row r="10048" spans="50:50">
      <c r="AX10048">
        <v>10167</v>
      </c>
    </row>
    <row r="10049" spans="50:50">
      <c r="AX10049">
        <v>10168</v>
      </c>
    </row>
    <row r="10050" spans="50:50">
      <c r="AX10050">
        <v>10169</v>
      </c>
    </row>
    <row r="10051" spans="50:50">
      <c r="AX10051">
        <v>10170</v>
      </c>
    </row>
    <row r="10052" spans="50:50">
      <c r="AX10052">
        <v>10171</v>
      </c>
    </row>
    <row r="10053" spans="50:50">
      <c r="AX10053">
        <v>10172</v>
      </c>
    </row>
    <row r="10054" spans="50:50">
      <c r="AX10054">
        <v>10173</v>
      </c>
    </row>
    <row r="10055" spans="50:50">
      <c r="AX10055">
        <v>10174</v>
      </c>
    </row>
    <row r="10056" spans="50:50">
      <c r="AX10056">
        <v>10175</v>
      </c>
    </row>
    <row r="10057" spans="50:50">
      <c r="AX10057">
        <v>10176</v>
      </c>
    </row>
    <row r="10058" spans="50:50">
      <c r="AX10058">
        <v>10177</v>
      </c>
    </row>
    <row r="10059" spans="50:50">
      <c r="AX10059">
        <v>10178</v>
      </c>
    </row>
    <row r="10060" spans="50:50">
      <c r="AX10060">
        <v>10179</v>
      </c>
    </row>
    <row r="10061" spans="50:50">
      <c r="AX10061">
        <v>10180</v>
      </c>
    </row>
    <row r="10062" spans="50:50">
      <c r="AX10062">
        <v>10181</v>
      </c>
    </row>
    <row r="10063" spans="50:50">
      <c r="AX10063">
        <v>10182</v>
      </c>
    </row>
    <row r="10064" spans="50:50">
      <c r="AX10064">
        <v>10183</v>
      </c>
    </row>
    <row r="10065" spans="50:50">
      <c r="AX10065">
        <v>10184</v>
      </c>
    </row>
    <row r="10066" spans="50:50">
      <c r="AX10066">
        <v>10185</v>
      </c>
    </row>
    <row r="10067" spans="50:50">
      <c r="AX10067">
        <v>10186</v>
      </c>
    </row>
    <row r="10068" spans="50:50">
      <c r="AX10068">
        <v>10187</v>
      </c>
    </row>
    <row r="10069" spans="50:50">
      <c r="AX10069">
        <v>10188</v>
      </c>
    </row>
    <row r="10070" spans="50:50">
      <c r="AX10070">
        <v>10189</v>
      </c>
    </row>
    <row r="10071" spans="50:50">
      <c r="AX10071">
        <v>10190</v>
      </c>
    </row>
    <row r="10072" spans="50:50">
      <c r="AX10072">
        <v>10191</v>
      </c>
    </row>
    <row r="10073" spans="50:50">
      <c r="AX10073">
        <v>10192</v>
      </c>
    </row>
    <row r="10074" spans="50:50">
      <c r="AX10074">
        <v>10193</v>
      </c>
    </row>
    <row r="10075" spans="50:50">
      <c r="AX10075">
        <v>10194</v>
      </c>
    </row>
    <row r="10076" spans="50:50">
      <c r="AX10076">
        <v>10195</v>
      </c>
    </row>
    <row r="10077" spans="50:50">
      <c r="AX10077">
        <v>10196</v>
      </c>
    </row>
    <row r="10078" spans="50:50">
      <c r="AX10078">
        <v>10197</v>
      </c>
    </row>
    <row r="10079" spans="50:50">
      <c r="AX10079">
        <v>10198</v>
      </c>
    </row>
    <row r="10080" spans="50:50">
      <c r="AX10080">
        <v>10199</v>
      </c>
    </row>
    <row r="10081" spans="50:50">
      <c r="AX10081">
        <v>10200</v>
      </c>
    </row>
    <row r="10082" spans="50:50">
      <c r="AX10082">
        <v>10201</v>
      </c>
    </row>
    <row r="10083" spans="50:50">
      <c r="AX10083">
        <v>10202</v>
      </c>
    </row>
    <row r="10084" spans="50:50">
      <c r="AX10084">
        <v>10203</v>
      </c>
    </row>
    <row r="10085" spans="50:50">
      <c r="AX10085">
        <v>10204</v>
      </c>
    </row>
    <row r="10086" spans="50:50">
      <c r="AX10086">
        <v>10205</v>
      </c>
    </row>
    <row r="10087" spans="50:50">
      <c r="AX10087">
        <v>10206</v>
      </c>
    </row>
    <row r="10088" spans="50:50">
      <c r="AX10088">
        <v>10207</v>
      </c>
    </row>
    <row r="10089" spans="50:50">
      <c r="AX10089">
        <v>10208</v>
      </c>
    </row>
    <row r="10090" spans="50:50">
      <c r="AX10090">
        <v>10209</v>
      </c>
    </row>
    <row r="10091" spans="50:50">
      <c r="AX10091">
        <v>10210</v>
      </c>
    </row>
    <row r="10092" spans="50:50">
      <c r="AX10092">
        <v>10211</v>
      </c>
    </row>
    <row r="10093" spans="50:50">
      <c r="AX10093">
        <v>10212</v>
      </c>
    </row>
    <row r="10094" spans="50:50">
      <c r="AX10094">
        <v>10213</v>
      </c>
    </row>
    <row r="10095" spans="50:50">
      <c r="AX10095">
        <v>10214</v>
      </c>
    </row>
    <row r="10096" spans="50:50">
      <c r="AX10096">
        <v>10215</v>
      </c>
    </row>
    <row r="10097" spans="50:50">
      <c r="AX10097">
        <v>10216</v>
      </c>
    </row>
    <row r="10098" spans="50:50">
      <c r="AX10098">
        <v>10217</v>
      </c>
    </row>
    <row r="10099" spans="50:50">
      <c r="AX10099">
        <v>10218</v>
      </c>
    </row>
    <row r="10100" spans="50:50">
      <c r="AX10100">
        <v>10219</v>
      </c>
    </row>
    <row r="10101" spans="50:50">
      <c r="AX10101">
        <v>10220</v>
      </c>
    </row>
    <row r="10102" spans="50:50">
      <c r="AX10102">
        <v>10221</v>
      </c>
    </row>
    <row r="10103" spans="50:50">
      <c r="AX10103">
        <v>10222</v>
      </c>
    </row>
    <row r="10104" spans="50:50">
      <c r="AX10104">
        <v>10223</v>
      </c>
    </row>
    <row r="10105" spans="50:50">
      <c r="AX10105">
        <v>10224</v>
      </c>
    </row>
    <row r="10106" spans="50:50">
      <c r="AX10106">
        <v>10225</v>
      </c>
    </row>
    <row r="10107" spans="50:50">
      <c r="AX10107">
        <v>10226</v>
      </c>
    </row>
    <row r="10108" spans="50:50">
      <c r="AX10108">
        <v>10227</v>
      </c>
    </row>
    <row r="10109" spans="50:50">
      <c r="AX10109">
        <v>10228</v>
      </c>
    </row>
    <row r="10110" spans="50:50">
      <c r="AX10110">
        <v>10229</v>
      </c>
    </row>
    <row r="10111" spans="50:50">
      <c r="AX10111">
        <v>10230</v>
      </c>
    </row>
    <row r="10112" spans="50:50">
      <c r="AX10112">
        <v>10231</v>
      </c>
    </row>
    <row r="10113" spans="50:50">
      <c r="AX10113">
        <v>10232</v>
      </c>
    </row>
    <row r="10114" spans="50:50">
      <c r="AX10114">
        <v>10233</v>
      </c>
    </row>
    <row r="10115" spans="50:50">
      <c r="AX10115">
        <v>10234</v>
      </c>
    </row>
    <row r="10116" spans="50:50">
      <c r="AX10116">
        <v>10235</v>
      </c>
    </row>
    <row r="10117" spans="50:50">
      <c r="AX10117">
        <v>10236</v>
      </c>
    </row>
    <row r="10118" spans="50:50">
      <c r="AX10118">
        <v>10237</v>
      </c>
    </row>
    <row r="10119" spans="50:50">
      <c r="AX10119">
        <v>10238</v>
      </c>
    </row>
    <row r="10120" spans="50:50">
      <c r="AX10120">
        <v>10239</v>
      </c>
    </row>
    <row r="10121" spans="50:50">
      <c r="AX10121">
        <v>10240</v>
      </c>
    </row>
    <row r="10122" spans="50:50">
      <c r="AX10122">
        <v>10241</v>
      </c>
    </row>
    <row r="10123" spans="50:50">
      <c r="AX10123">
        <v>10242</v>
      </c>
    </row>
    <row r="10124" spans="50:50">
      <c r="AX10124">
        <v>10243</v>
      </c>
    </row>
    <row r="10125" spans="50:50">
      <c r="AX10125">
        <v>10244</v>
      </c>
    </row>
    <row r="10126" spans="50:50">
      <c r="AX10126">
        <v>10245</v>
      </c>
    </row>
    <row r="10127" spans="50:50">
      <c r="AX10127">
        <v>10246</v>
      </c>
    </row>
    <row r="10128" spans="50:50">
      <c r="AX10128">
        <v>10247</v>
      </c>
    </row>
    <row r="10129" spans="50:50">
      <c r="AX10129">
        <v>10248</v>
      </c>
    </row>
    <row r="10130" spans="50:50">
      <c r="AX10130">
        <v>10249</v>
      </c>
    </row>
    <row r="10131" spans="50:50">
      <c r="AX10131">
        <v>10250</v>
      </c>
    </row>
    <row r="10132" spans="50:50">
      <c r="AX10132">
        <v>10251</v>
      </c>
    </row>
    <row r="10133" spans="50:50">
      <c r="AX10133">
        <v>10252</v>
      </c>
    </row>
    <row r="10134" spans="50:50">
      <c r="AX10134">
        <v>10253</v>
      </c>
    </row>
    <row r="10135" spans="50:50">
      <c r="AX10135">
        <v>10254</v>
      </c>
    </row>
    <row r="10136" spans="50:50">
      <c r="AX10136">
        <v>10255</v>
      </c>
    </row>
    <row r="10137" spans="50:50">
      <c r="AX10137">
        <v>10256</v>
      </c>
    </row>
    <row r="10138" spans="50:50">
      <c r="AX10138">
        <v>10257</v>
      </c>
    </row>
    <row r="10139" spans="50:50">
      <c r="AX10139">
        <v>10258</v>
      </c>
    </row>
    <row r="10140" spans="50:50">
      <c r="AX10140">
        <v>10259</v>
      </c>
    </row>
    <row r="10141" spans="50:50">
      <c r="AX10141">
        <v>10260</v>
      </c>
    </row>
    <row r="10142" spans="50:50">
      <c r="AX10142">
        <v>10261</v>
      </c>
    </row>
    <row r="10143" spans="50:50">
      <c r="AX10143">
        <v>10262</v>
      </c>
    </row>
    <row r="10144" spans="50:50">
      <c r="AX10144">
        <v>10263</v>
      </c>
    </row>
    <row r="10145" spans="50:50">
      <c r="AX10145">
        <v>10264</v>
      </c>
    </row>
    <row r="10146" spans="50:50">
      <c r="AX10146">
        <v>10265</v>
      </c>
    </row>
    <row r="10147" spans="50:50">
      <c r="AX10147">
        <v>10266</v>
      </c>
    </row>
    <row r="10148" spans="50:50">
      <c r="AX10148">
        <v>10267</v>
      </c>
    </row>
    <row r="10149" spans="50:50">
      <c r="AX10149">
        <v>10268</v>
      </c>
    </row>
    <row r="10150" spans="50:50">
      <c r="AX10150">
        <v>10269</v>
      </c>
    </row>
    <row r="10151" spans="50:50">
      <c r="AX10151">
        <v>10270</v>
      </c>
    </row>
    <row r="10152" spans="50:50">
      <c r="AX10152">
        <v>10271</v>
      </c>
    </row>
    <row r="10153" spans="50:50">
      <c r="AX10153">
        <v>10272</v>
      </c>
    </row>
    <row r="10154" spans="50:50">
      <c r="AX10154">
        <v>10273</v>
      </c>
    </row>
    <row r="10155" spans="50:50">
      <c r="AX10155">
        <v>10274</v>
      </c>
    </row>
    <row r="10156" spans="50:50">
      <c r="AX10156">
        <v>10275</v>
      </c>
    </row>
    <row r="10157" spans="50:50">
      <c r="AX10157">
        <v>10276</v>
      </c>
    </row>
    <row r="10158" spans="50:50">
      <c r="AX10158">
        <v>10277</v>
      </c>
    </row>
    <row r="10159" spans="50:50">
      <c r="AX10159">
        <v>10278</v>
      </c>
    </row>
    <row r="10160" spans="50:50">
      <c r="AX10160">
        <v>10279</v>
      </c>
    </row>
    <row r="10161" spans="50:50">
      <c r="AX10161">
        <v>10280</v>
      </c>
    </row>
    <row r="10162" spans="50:50">
      <c r="AX10162">
        <v>10281</v>
      </c>
    </row>
    <row r="10163" spans="50:50">
      <c r="AX10163">
        <v>10282</v>
      </c>
    </row>
    <row r="10164" spans="50:50">
      <c r="AX10164">
        <v>10283</v>
      </c>
    </row>
    <row r="10165" spans="50:50">
      <c r="AX10165">
        <v>10284</v>
      </c>
    </row>
    <row r="10166" spans="50:50">
      <c r="AX10166">
        <v>10285</v>
      </c>
    </row>
    <row r="10167" spans="50:50">
      <c r="AX10167">
        <v>10286</v>
      </c>
    </row>
    <row r="10168" spans="50:50">
      <c r="AX10168">
        <v>10287</v>
      </c>
    </row>
    <row r="10169" spans="50:50">
      <c r="AX10169">
        <v>10288</v>
      </c>
    </row>
    <row r="10170" spans="50:50">
      <c r="AX10170">
        <v>10289</v>
      </c>
    </row>
    <row r="10171" spans="50:50">
      <c r="AX10171">
        <v>10290</v>
      </c>
    </row>
    <row r="10172" spans="50:50">
      <c r="AX10172">
        <v>10291</v>
      </c>
    </row>
    <row r="10173" spans="50:50">
      <c r="AX10173">
        <v>10292</v>
      </c>
    </row>
    <row r="10174" spans="50:50">
      <c r="AX10174">
        <v>10293</v>
      </c>
    </row>
    <row r="10175" spans="50:50">
      <c r="AX10175">
        <v>10294</v>
      </c>
    </row>
    <row r="10176" spans="50:50">
      <c r="AX10176">
        <v>10295</v>
      </c>
    </row>
    <row r="10177" spans="50:50">
      <c r="AX10177">
        <v>10296</v>
      </c>
    </row>
    <row r="10178" spans="50:50">
      <c r="AX10178">
        <v>10297</v>
      </c>
    </row>
    <row r="10179" spans="50:50">
      <c r="AX10179">
        <v>10298</v>
      </c>
    </row>
    <row r="10180" spans="50:50">
      <c r="AX10180">
        <v>10299</v>
      </c>
    </row>
    <row r="10181" spans="50:50">
      <c r="AX10181">
        <v>10300</v>
      </c>
    </row>
    <row r="10182" spans="50:50">
      <c r="AX10182">
        <v>10301</v>
      </c>
    </row>
    <row r="10183" spans="50:50">
      <c r="AX10183">
        <v>10302</v>
      </c>
    </row>
    <row r="10184" spans="50:50">
      <c r="AX10184">
        <v>10303</v>
      </c>
    </row>
    <row r="10185" spans="50:50">
      <c r="AX10185">
        <v>10304</v>
      </c>
    </row>
    <row r="10186" spans="50:50">
      <c r="AX10186">
        <v>10305</v>
      </c>
    </row>
    <row r="10187" spans="50:50">
      <c r="AX10187">
        <v>10306</v>
      </c>
    </row>
    <row r="10188" spans="50:50">
      <c r="AX10188">
        <v>10307</v>
      </c>
    </row>
    <row r="10189" spans="50:50">
      <c r="AX10189">
        <v>10308</v>
      </c>
    </row>
    <row r="10190" spans="50:50">
      <c r="AX10190">
        <v>10309</v>
      </c>
    </row>
    <row r="10191" spans="50:50">
      <c r="AX10191">
        <v>10310</v>
      </c>
    </row>
    <row r="10192" spans="50:50">
      <c r="AX10192">
        <v>10311</v>
      </c>
    </row>
    <row r="10193" spans="50:50">
      <c r="AX10193">
        <v>10312</v>
      </c>
    </row>
    <row r="10194" spans="50:50">
      <c r="AX10194">
        <v>10313</v>
      </c>
    </row>
    <row r="10195" spans="50:50">
      <c r="AX10195">
        <v>10314</v>
      </c>
    </row>
    <row r="10196" spans="50:50">
      <c r="AX10196">
        <v>10315</v>
      </c>
    </row>
    <row r="10197" spans="50:50">
      <c r="AX10197">
        <v>10316</v>
      </c>
    </row>
    <row r="10198" spans="50:50">
      <c r="AX10198">
        <v>10317</v>
      </c>
    </row>
    <row r="10199" spans="50:50">
      <c r="AX10199">
        <v>10318</v>
      </c>
    </row>
    <row r="10200" spans="50:50">
      <c r="AX10200">
        <v>10319</v>
      </c>
    </row>
    <row r="10201" spans="50:50">
      <c r="AX10201">
        <v>10320</v>
      </c>
    </row>
    <row r="10202" spans="50:50">
      <c r="AX10202">
        <v>10321</v>
      </c>
    </row>
    <row r="10203" spans="50:50">
      <c r="AX10203">
        <v>10322</v>
      </c>
    </row>
    <row r="10204" spans="50:50">
      <c r="AX10204">
        <v>10323</v>
      </c>
    </row>
    <row r="10205" spans="50:50">
      <c r="AX10205">
        <v>10324</v>
      </c>
    </row>
    <row r="10206" spans="50:50">
      <c r="AX10206">
        <v>10325</v>
      </c>
    </row>
    <row r="10207" spans="50:50">
      <c r="AX10207">
        <v>10326</v>
      </c>
    </row>
    <row r="10208" spans="50:50">
      <c r="AX10208">
        <v>10327</v>
      </c>
    </row>
    <row r="10209" spans="50:50">
      <c r="AX10209">
        <v>10328</v>
      </c>
    </row>
    <row r="10210" spans="50:50">
      <c r="AX10210">
        <v>10329</v>
      </c>
    </row>
    <row r="10211" spans="50:50">
      <c r="AX10211">
        <v>10330</v>
      </c>
    </row>
    <row r="10212" spans="50:50">
      <c r="AX10212">
        <v>10331</v>
      </c>
    </row>
    <row r="10213" spans="50:50">
      <c r="AX10213">
        <v>10332</v>
      </c>
    </row>
    <row r="10214" spans="50:50">
      <c r="AX10214">
        <v>10333</v>
      </c>
    </row>
    <row r="10215" spans="50:50">
      <c r="AX10215">
        <v>10334</v>
      </c>
    </row>
    <row r="10216" spans="50:50">
      <c r="AX10216">
        <v>10335</v>
      </c>
    </row>
    <row r="10217" spans="50:50">
      <c r="AX10217">
        <v>10336</v>
      </c>
    </row>
    <row r="10218" spans="50:50">
      <c r="AX10218">
        <v>10337</v>
      </c>
    </row>
    <row r="10219" spans="50:50">
      <c r="AX10219">
        <v>10338</v>
      </c>
    </row>
    <row r="10220" spans="50:50">
      <c r="AX10220">
        <v>10339</v>
      </c>
    </row>
    <row r="10221" spans="50:50">
      <c r="AX10221">
        <v>10340</v>
      </c>
    </row>
    <row r="10222" spans="50:50">
      <c r="AX10222">
        <v>10341</v>
      </c>
    </row>
    <row r="10223" spans="50:50">
      <c r="AX10223">
        <v>10342</v>
      </c>
    </row>
    <row r="10224" spans="50:50">
      <c r="AX10224">
        <v>10343</v>
      </c>
    </row>
    <row r="10225" spans="50:50">
      <c r="AX10225">
        <v>10344</v>
      </c>
    </row>
    <row r="10226" spans="50:50">
      <c r="AX10226">
        <v>10345</v>
      </c>
    </row>
    <row r="10227" spans="50:50">
      <c r="AX10227">
        <v>10346</v>
      </c>
    </row>
    <row r="10228" spans="50:50">
      <c r="AX10228">
        <v>10347</v>
      </c>
    </row>
    <row r="10229" spans="50:50">
      <c r="AX10229">
        <v>10348</v>
      </c>
    </row>
    <row r="10230" spans="50:50">
      <c r="AX10230">
        <v>10349</v>
      </c>
    </row>
    <row r="10231" spans="50:50">
      <c r="AX10231">
        <v>10350</v>
      </c>
    </row>
    <row r="10232" spans="50:50">
      <c r="AX10232">
        <v>10351</v>
      </c>
    </row>
    <row r="10233" spans="50:50">
      <c r="AX10233">
        <v>10352</v>
      </c>
    </row>
    <row r="10234" spans="50:50">
      <c r="AX10234">
        <v>10353</v>
      </c>
    </row>
    <row r="10235" spans="50:50">
      <c r="AX10235">
        <v>10354</v>
      </c>
    </row>
    <row r="10236" spans="50:50">
      <c r="AX10236">
        <v>10355</v>
      </c>
    </row>
    <row r="10237" spans="50:50">
      <c r="AX10237">
        <v>10356</v>
      </c>
    </row>
    <row r="10238" spans="50:50">
      <c r="AX10238">
        <v>10357</v>
      </c>
    </row>
    <row r="10239" spans="50:50">
      <c r="AX10239">
        <v>10358</v>
      </c>
    </row>
    <row r="10240" spans="50:50">
      <c r="AX10240">
        <v>10359</v>
      </c>
    </row>
    <row r="10241" spans="50:50">
      <c r="AX10241">
        <v>10360</v>
      </c>
    </row>
    <row r="10242" spans="50:50">
      <c r="AX10242">
        <v>10361</v>
      </c>
    </row>
    <row r="10243" spans="50:50">
      <c r="AX10243">
        <v>10362</v>
      </c>
    </row>
    <row r="10244" spans="50:50">
      <c r="AX10244">
        <v>10363</v>
      </c>
    </row>
    <row r="10245" spans="50:50">
      <c r="AX10245">
        <v>10364</v>
      </c>
    </row>
    <row r="10246" spans="50:50">
      <c r="AX10246">
        <v>10365</v>
      </c>
    </row>
    <row r="10247" spans="50:50">
      <c r="AX10247">
        <v>10366</v>
      </c>
    </row>
    <row r="10248" spans="50:50">
      <c r="AX10248">
        <v>10367</v>
      </c>
    </row>
    <row r="10249" spans="50:50">
      <c r="AX10249">
        <v>10368</v>
      </c>
    </row>
    <row r="10250" spans="50:50">
      <c r="AX10250">
        <v>10369</v>
      </c>
    </row>
    <row r="10251" spans="50:50">
      <c r="AX10251">
        <v>10370</v>
      </c>
    </row>
    <row r="10252" spans="50:50">
      <c r="AX10252">
        <v>10371</v>
      </c>
    </row>
    <row r="10253" spans="50:50">
      <c r="AX10253">
        <v>10372</v>
      </c>
    </row>
    <row r="10254" spans="50:50">
      <c r="AX10254">
        <v>10373</v>
      </c>
    </row>
    <row r="10255" spans="50:50">
      <c r="AX10255">
        <v>10374</v>
      </c>
    </row>
    <row r="10256" spans="50:50">
      <c r="AX10256">
        <v>10375</v>
      </c>
    </row>
    <row r="10257" spans="50:50">
      <c r="AX10257">
        <v>10376</v>
      </c>
    </row>
    <row r="10258" spans="50:50">
      <c r="AX10258">
        <v>10377</v>
      </c>
    </row>
    <row r="10259" spans="50:50">
      <c r="AX10259">
        <v>10378</v>
      </c>
    </row>
    <row r="10260" spans="50:50">
      <c r="AX10260">
        <v>10379</v>
      </c>
    </row>
    <row r="10261" spans="50:50">
      <c r="AX10261">
        <v>10380</v>
      </c>
    </row>
    <row r="10262" spans="50:50">
      <c r="AX10262">
        <v>10381</v>
      </c>
    </row>
    <row r="10263" spans="50:50">
      <c r="AX10263">
        <v>10382</v>
      </c>
    </row>
    <row r="10264" spans="50:50">
      <c r="AX10264">
        <v>10383</v>
      </c>
    </row>
    <row r="10265" spans="50:50">
      <c r="AX10265">
        <v>10384</v>
      </c>
    </row>
    <row r="10266" spans="50:50">
      <c r="AX10266">
        <v>10385</v>
      </c>
    </row>
    <row r="10267" spans="50:50">
      <c r="AX10267">
        <v>10386</v>
      </c>
    </row>
    <row r="10268" spans="50:50">
      <c r="AX10268">
        <v>10387</v>
      </c>
    </row>
    <row r="10269" spans="50:50">
      <c r="AX10269">
        <v>10388</v>
      </c>
    </row>
    <row r="10270" spans="50:50">
      <c r="AX10270">
        <v>10389</v>
      </c>
    </row>
    <row r="10271" spans="50:50">
      <c r="AX10271">
        <v>10390</v>
      </c>
    </row>
    <row r="10272" spans="50:50">
      <c r="AX10272">
        <v>10391</v>
      </c>
    </row>
    <row r="10273" spans="50:50">
      <c r="AX10273">
        <v>10392</v>
      </c>
    </row>
    <row r="10274" spans="50:50">
      <c r="AX10274">
        <v>10393</v>
      </c>
    </row>
    <row r="10275" spans="50:50">
      <c r="AX10275">
        <v>10394</v>
      </c>
    </row>
    <row r="10276" spans="50:50">
      <c r="AX10276">
        <v>10395</v>
      </c>
    </row>
    <row r="10277" spans="50:50">
      <c r="AX10277">
        <v>10396</v>
      </c>
    </row>
    <row r="10278" spans="50:50">
      <c r="AX10278">
        <v>10397</v>
      </c>
    </row>
    <row r="10279" spans="50:50">
      <c r="AX10279">
        <v>10398</v>
      </c>
    </row>
    <row r="10280" spans="50:50">
      <c r="AX10280">
        <v>10399</v>
      </c>
    </row>
    <row r="10281" spans="50:50">
      <c r="AX10281">
        <v>10400</v>
      </c>
    </row>
    <row r="10282" spans="50:50">
      <c r="AX10282">
        <v>10401</v>
      </c>
    </row>
    <row r="10283" spans="50:50">
      <c r="AX10283">
        <v>10402</v>
      </c>
    </row>
    <row r="10284" spans="50:50">
      <c r="AX10284">
        <v>10403</v>
      </c>
    </row>
    <row r="10285" spans="50:50">
      <c r="AX10285">
        <v>10404</v>
      </c>
    </row>
    <row r="10286" spans="50:50">
      <c r="AX10286">
        <v>10405</v>
      </c>
    </row>
    <row r="10287" spans="50:50">
      <c r="AX10287">
        <v>10406</v>
      </c>
    </row>
    <row r="10288" spans="50:50">
      <c r="AX10288">
        <v>10407</v>
      </c>
    </row>
    <row r="10289" spans="50:50">
      <c r="AX10289">
        <v>10408</v>
      </c>
    </row>
    <row r="10290" spans="50:50">
      <c r="AX10290">
        <v>10409</v>
      </c>
    </row>
    <row r="10291" spans="50:50">
      <c r="AX10291">
        <v>10410</v>
      </c>
    </row>
    <row r="10292" spans="50:50">
      <c r="AX10292">
        <v>10411</v>
      </c>
    </row>
    <row r="10293" spans="50:50">
      <c r="AX10293">
        <v>10412</v>
      </c>
    </row>
    <row r="10294" spans="50:50">
      <c r="AX10294">
        <v>10413</v>
      </c>
    </row>
    <row r="10295" spans="50:50">
      <c r="AX10295">
        <v>10414</v>
      </c>
    </row>
    <row r="10296" spans="50:50">
      <c r="AX10296">
        <v>10415</v>
      </c>
    </row>
    <row r="10297" spans="50:50">
      <c r="AX10297">
        <v>10416</v>
      </c>
    </row>
    <row r="10298" spans="50:50">
      <c r="AX10298">
        <v>10417</v>
      </c>
    </row>
    <row r="10299" spans="50:50">
      <c r="AX10299">
        <v>10418</v>
      </c>
    </row>
    <row r="10300" spans="50:50">
      <c r="AX10300">
        <v>10419</v>
      </c>
    </row>
    <row r="10301" spans="50:50">
      <c r="AX10301">
        <v>10420</v>
      </c>
    </row>
    <row r="10302" spans="50:50">
      <c r="AX10302">
        <v>10421</v>
      </c>
    </row>
    <row r="10303" spans="50:50">
      <c r="AX10303">
        <v>10422</v>
      </c>
    </row>
    <row r="10304" spans="50:50">
      <c r="AX10304">
        <v>10423</v>
      </c>
    </row>
    <row r="10305" spans="50:50">
      <c r="AX10305">
        <v>10424</v>
      </c>
    </row>
    <row r="10306" spans="50:50">
      <c r="AX10306">
        <v>10425</v>
      </c>
    </row>
    <row r="10307" spans="50:50">
      <c r="AX10307">
        <v>10426</v>
      </c>
    </row>
    <row r="10308" spans="50:50">
      <c r="AX10308">
        <v>10427</v>
      </c>
    </row>
    <row r="10309" spans="50:50">
      <c r="AX10309">
        <v>10428</v>
      </c>
    </row>
    <row r="10310" spans="50:50">
      <c r="AX10310">
        <v>10429</v>
      </c>
    </row>
    <row r="10311" spans="50:50">
      <c r="AX10311">
        <v>10430</v>
      </c>
    </row>
    <row r="10312" spans="50:50">
      <c r="AX10312">
        <v>10431</v>
      </c>
    </row>
    <row r="10313" spans="50:50">
      <c r="AX10313">
        <v>10432</v>
      </c>
    </row>
    <row r="10314" spans="50:50">
      <c r="AX10314">
        <v>10433</v>
      </c>
    </row>
    <row r="10315" spans="50:50">
      <c r="AX10315">
        <v>10434</v>
      </c>
    </row>
    <row r="10316" spans="50:50">
      <c r="AX10316">
        <v>10435</v>
      </c>
    </row>
    <row r="10317" spans="50:50">
      <c r="AX10317">
        <v>10436</v>
      </c>
    </row>
    <row r="10318" spans="50:50">
      <c r="AX10318">
        <v>10437</v>
      </c>
    </row>
    <row r="10319" spans="50:50">
      <c r="AX10319">
        <v>10438</v>
      </c>
    </row>
    <row r="10320" spans="50:50">
      <c r="AX10320">
        <v>10439</v>
      </c>
    </row>
    <row r="10321" spans="50:50">
      <c r="AX10321">
        <v>10440</v>
      </c>
    </row>
    <row r="10322" spans="50:50">
      <c r="AX10322">
        <v>10441</v>
      </c>
    </row>
    <row r="10323" spans="50:50">
      <c r="AX10323">
        <v>10442</v>
      </c>
    </row>
    <row r="10324" spans="50:50">
      <c r="AX10324">
        <v>10443</v>
      </c>
    </row>
    <row r="10325" spans="50:50">
      <c r="AX10325">
        <v>10444</v>
      </c>
    </row>
    <row r="10326" spans="50:50">
      <c r="AX10326">
        <v>10445</v>
      </c>
    </row>
    <row r="10327" spans="50:50">
      <c r="AX10327">
        <v>10446</v>
      </c>
    </row>
    <row r="10328" spans="50:50">
      <c r="AX10328">
        <v>10447</v>
      </c>
    </row>
    <row r="10329" spans="50:50">
      <c r="AX10329">
        <v>10448</v>
      </c>
    </row>
    <row r="10330" spans="50:50">
      <c r="AX10330">
        <v>10449</v>
      </c>
    </row>
    <row r="10331" spans="50:50">
      <c r="AX10331">
        <v>10450</v>
      </c>
    </row>
    <row r="10332" spans="50:50">
      <c r="AX10332">
        <v>10451</v>
      </c>
    </row>
    <row r="10333" spans="50:50">
      <c r="AX10333">
        <v>10452</v>
      </c>
    </row>
    <row r="10334" spans="50:50">
      <c r="AX10334">
        <v>10453</v>
      </c>
    </row>
    <row r="10335" spans="50:50">
      <c r="AX10335">
        <v>10454</v>
      </c>
    </row>
    <row r="10336" spans="50:50">
      <c r="AX10336">
        <v>10455</v>
      </c>
    </row>
    <row r="10337" spans="50:50">
      <c r="AX10337">
        <v>10456</v>
      </c>
    </row>
    <row r="10338" spans="50:50">
      <c r="AX10338">
        <v>10457</v>
      </c>
    </row>
    <row r="10339" spans="50:50">
      <c r="AX10339">
        <v>10458</v>
      </c>
    </row>
    <row r="10340" spans="50:50">
      <c r="AX10340">
        <v>10459</v>
      </c>
    </row>
    <row r="10341" spans="50:50">
      <c r="AX10341">
        <v>10460</v>
      </c>
    </row>
    <row r="10342" spans="50:50">
      <c r="AX10342">
        <v>10461</v>
      </c>
    </row>
    <row r="10343" spans="50:50">
      <c r="AX10343">
        <v>10462</v>
      </c>
    </row>
    <row r="10344" spans="50:50">
      <c r="AX10344">
        <v>10463</v>
      </c>
    </row>
    <row r="10345" spans="50:50">
      <c r="AX10345">
        <v>10464</v>
      </c>
    </row>
    <row r="10346" spans="50:50">
      <c r="AX10346">
        <v>10465</v>
      </c>
    </row>
    <row r="10347" spans="50:50">
      <c r="AX10347">
        <v>10466</v>
      </c>
    </row>
    <row r="10348" spans="50:50">
      <c r="AX10348">
        <v>10467</v>
      </c>
    </row>
    <row r="10349" spans="50:50">
      <c r="AX10349">
        <v>10468</v>
      </c>
    </row>
    <row r="10350" spans="50:50">
      <c r="AX10350">
        <v>10469</v>
      </c>
    </row>
    <row r="10351" spans="50:50">
      <c r="AX10351">
        <v>10470</v>
      </c>
    </row>
    <row r="10352" spans="50:50">
      <c r="AX10352">
        <v>10471</v>
      </c>
    </row>
    <row r="10353" spans="50:50">
      <c r="AX10353">
        <v>10472</v>
      </c>
    </row>
    <row r="10354" spans="50:50">
      <c r="AX10354">
        <v>10473</v>
      </c>
    </row>
    <row r="10355" spans="50:50">
      <c r="AX10355">
        <v>10474</v>
      </c>
    </row>
    <row r="10356" spans="50:50">
      <c r="AX10356">
        <v>10475</v>
      </c>
    </row>
    <row r="10357" spans="50:50">
      <c r="AX10357">
        <v>10476</v>
      </c>
    </row>
    <row r="10358" spans="50:50">
      <c r="AX10358">
        <v>10477</v>
      </c>
    </row>
    <row r="10359" spans="50:50">
      <c r="AX10359">
        <v>10478</v>
      </c>
    </row>
    <row r="10360" spans="50:50">
      <c r="AX10360">
        <v>10479</v>
      </c>
    </row>
    <row r="10361" spans="50:50">
      <c r="AX10361">
        <v>10480</v>
      </c>
    </row>
    <row r="10362" spans="50:50">
      <c r="AX10362">
        <v>10481</v>
      </c>
    </row>
    <row r="10363" spans="50:50">
      <c r="AX10363">
        <v>10482</v>
      </c>
    </row>
    <row r="10364" spans="50:50">
      <c r="AX10364">
        <v>10483</v>
      </c>
    </row>
    <row r="10365" spans="50:50">
      <c r="AX10365">
        <v>10484</v>
      </c>
    </row>
    <row r="10366" spans="50:50">
      <c r="AX10366">
        <v>10485</v>
      </c>
    </row>
    <row r="10367" spans="50:50">
      <c r="AX10367">
        <v>10486</v>
      </c>
    </row>
    <row r="10368" spans="50:50">
      <c r="AX10368">
        <v>10487</v>
      </c>
    </row>
    <row r="10369" spans="50:50">
      <c r="AX10369">
        <v>10488</v>
      </c>
    </row>
    <row r="10370" spans="50:50">
      <c r="AX10370">
        <v>10489</v>
      </c>
    </row>
    <row r="10371" spans="50:50">
      <c r="AX10371">
        <v>10490</v>
      </c>
    </row>
    <row r="10372" spans="50:50">
      <c r="AX10372">
        <v>10491</v>
      </c>
    </row>
    <row r="10373" spans="50:50">
      <c r="AX10373">
        <v>10492</v>
      </c>
    </row>
    <row r="10374" spans="50:50">
      <c r="AX10374">
        <v>10493</v>
      </c>
    </row>
    <row r="10375" spans="50:50">
      <c r="AX10375">
        <v>10494</v>
      </c>
    </row>
    <row r="10376" spans="50:50">
      <c r="AX10376">
        <v>10495</v>
      </c>
    </row>
    <row r="10377" spans="50:50">
      <c r="AX10377">
        <v>10496</v>
      </c>
    </row>
    <row r="10378" spans="50:50">
      <c r="AX10378">
        <v>10497</v>
      </c>
    </row>
    <row r="10379" spans="50:50">
      <c r="AX10379">
        <v>10498</v>
      </c>
    </row>
    <row r="10380" spans="50:50">
      <c r="AX10380">
        <v>10499</v>
      </c>
    </row>
    <row r="10381" spans="50:50">
      <c r="AX10381">
        <v>10500</v>
      </c>
    </row>
    <row r="10382" spans="50:50">
      <c r="AX10382">
        <v>10501</v>
      </c>
    </row>
    <row r="10383" spans="50:50">
      <c r="AX10383">
        <v>10502</v>
      </c>
    </row>
    <row r="10384" spans="50:50">
      <c r="AX10384">
        <v>10503</v>
      </c>
    </row>
    <row r="10385" spans="50:50">
      <c r="AX10385">
        <v>10504</v>
      </c>
    </row>
    <row r="10386" spans="50:50">
      <c r="AX10386">
        <v>10505</v>
      </c>
    </row>
    <row r="10387" spans="50:50">
      <c r="AX10387">
        <v>10506</v>
      </c>
    </row>
    <row r="10388" spans="50:50">
      <c r="AX10388">
        <v>10507</v>
      </c>
    </row>
    <row r="10389" spans="50:50">
      <c r="AX10389">
        <v>10508</v>
      </c>
    </row>
    <row r="10390" spans="50:50">
      <c r="AX10390">
        <v>10509</v>
      </c>
    </row>
    <row r="10391" spans="50:50">
      <c r="AX10391">
        <v>10510</v>
      </c>
    </row>
    <row r="10392" spans="50:50">
      <c r="AX10392">
        <v>10511</v>
      </c>
    </row>
    <row r="10393" spans="50:50">
      <c r="AX10393">
        <v>10512</v>
      </c>
    </row>
    <row r="10394" spans="50:50">
      <c r="AX10394">
        <v>10513</v>
      </c>
    </row>
    <row r="10395" spans="50:50">
      <c r="AX10395">
        <v>10514</v>
      </c>
    </row>
    <row r="10396" spans="50:50">
      <c r="AX10396">
        <v>10515</v>
      </c>
    </row>
    <row r="10397" spans="50:50">
      <c r="AX10397">
        <v>10516</v>
      </c>
    </row>
    <row r="10398" spans="50:50">
      <c r="AX10398">
        <v>10517</v>
      </c>
    </row>
    <row r="10399" spans="50:50">
      <c r="AX10399">
        <v>10518</v>
      </c>
    </row>
    <row r="10400" spans="50:50">
      <c r="AX10400">
        <v>10519</v>
      </c>
    </row>
    <row r="10401" spans="50:50">
      <c r="AX10401">
        <v>10520</v>
      </c>
    </row>
    <row r="10402" spans="50:50">
      <c r="AX10402">
        <v>10521</v>
      </c>
    </row>
    <row r="10403" spans="50:50">
      <c r="AX10403">
        <v>10522</v>
      </c>
    </row>
    <row r="10404" spans="50:50">
      <c r="AX10404">
        <v>10523</v>
      </c>
    </row>
    <row r="10405" spans="50:50">
      <c r="AX10405">
        <v>10524</v>
      </c>
    </row>
    <row r="10406" spans="50:50">
      <c r="AX10406">
        <v>10525</v>
      </c>
    </row>
    <row r="10407" spans="50:50">
      <c r="AX10407">
        <v>10526</v>
      </c>
    </row>
    <row r="10408" spans="50:50">
      <c r="AX10408">
        <v>10527</v>
      </c>
    </row>
    <row r="10409" spans="50:50">
      <c r="AX10409">
        <v>10528</v>
      </c>
    </row>
    <row r="10410" spans="50:50">
      <c r="AX10410">
        <v>10529</v>
      </c>
    </row>
    <row r="10411" spans="50:50">
      <c r="AX10411">
        <v>10530</v>
      </c>
    </row>
    <row r="10412" spans="50:50">
      <c r="AX10412">
        <v>10531</v>
      </c>
    </row>
    <row r="10413" spans="50:50">
      <c r="AX10413">
        <v>10532</v>
      </c>
    </row>
    <row r="10414" spans="50:50">
      <c r="AX10414">
        <v>10533</v>
      </c>
    </row>
    <row r="10415" spans="50:50">
      <c r="AX10415">
        <v>10534</v>
      </c>
    </row>
    <row r="10416" spans="50:50">
      <c r="AX10416">
        <v>10535</v>
      </c>
    </row>
    <row r="10417" spans="50:50">
      <c r="AX10417">
        <v>10536</v>
      </c>
    </row>
    <row r="10418" spans="50:50">
      <c r="AX10418">
        <v>10537</v>
      </c>
    </row>
    <row r="10419" spans="50:50">
      <c r="AX10419">
        <v>10538</v>
      </c>
    </row>
    <row r="10420" spans="50:50">
      <c r="AX10420">
        <v>10539</v>
      </c>
    </row>
    <row r="10421" spans="50:50">
      <c r="AX10421">
        <v>10540</v>
      </c>
    </row>
    <row r="10422" spans="50:50">
      <c r="AX10422">
        <v>10541</v>
      </c>
    </row>
    <row r="10423" spans="50:50">
      <c r="AX10423">
        <v>10542</v>
      </c>
    </row>
    <row r="10424" spans="50:50">
      <c r="AX10424">
        <v>10543</v>
      </c>
    </row>
    <row r="10425" spans="50:50">
      <c r="AX10425">
        <v>10544</v>
      </c>
    </row>
    <row r="10426" spans="50:50">
      <c r="AX10426">
        <v>10545</v>
      </c>
    </row>
    <row r="10427" spans="50:50">
      <c r="AX10427">
        <v>10546</v>
      </c>
    </row>
    <row r="10428" spans="50:50">
      <c r="AX10428">
        <v>10547</v>
      </c>
    </row>
    <row r="10429" spans="50:50">
      <c r="AX10429">
        <v>10548</v>
      </c>
    </row>
    <row r="10430" spans="50:50">
      <c r="AX10430">
        <v>10549</v>
      </c>
    </row>
    <row r="10431" spans="50:50">
      <c r="AX10431">
        <v>10550</v>
      </c>
    </row>
    <row r="10432" spans="50:50">
      <c r="AX10432">
        <v>10551</v>
      </c>
    </row>
    <row r="10433" spans="50:50">
      <c r="AX10433">
        <v>10552</v>
      </c>
    </row>
    <row r="10434" spans="50:50">
      <c r="AX10434">
        <v>10553</v>
      </c>
    </row>
    <row r="10435" spans="50:50">
      <c r="AX10435">
        <v>10554</v>
      </c>
    </row>
    <row r="10436" spans="50:50">
      <c r="AX10436">
        <v>10555</v>
      </c>
    </row>
    <row r="10437" spans="50:50">
      <c r="AX10437">
        <v>10556</v>
      </c>
    </row>
    <row r="10438" spans="50:50">
      <c r="AX10438">
        <v>10557</v>
      </c>
    </row>
    <row r="10439" spans="50:50">
      <c r="AX10439">
        <v>10558</v>
      </c>
    </row>
    <row r="10440" spans="50:50">
      <c r="AX10440">
        <v>10559</v>
      </c>
    </row>
    <row r="10441" spans="50:50">
      <c r="AX10441">
        <v>10560</v>
      </c>
    </row>
    <row r="10442" spans="50:50">
      <c r="AX10442">
        <v>10561</v>
      </c>
    </row>
    <row r="10443" spans="50:50">
      <c r="AX10443">
        <v>10562</v>
      </c>
    </row>
    <row r="10444" spans="50:50">
      <c r="AX10444">
        <v>10563</v>
      </c>
    </row>
    <row r="10445" spans="50:50">
      <c r="AX10445">
        <v>10564</v>
      </c>
    </row>
    <row r="10446" spans="50:50">
      <c r="AX10446">
        <v>10565</v>
      </c>
    </row>
    <row r="10447" spans="50:50">
      <c r="AX10447">
        <v>10566</v>
      </c>
    </row>
    <row r="10448" spans="50:50">
      <c r="AX10448">
        <v>10567</v>
      </c>
    </row>
    <row r="10449" spans="50:50">
      <c r="AX10449">
        <v>10568</v>
      </c>
    </row>
    <row r="10450" spans="50:50">
      <c r="AX10450">
        <v>10569</v>
      </c>
    </row>
    <row r="10451" spans="50:50">
      <c r="AX10451">
        <v>10570</v>
      </c>
    </row>
    <row r="10452" spans="50:50">
      <c r="AX10452">
        <v>10571</v>
      </c>
    </row>
    <row r="10453" spans="50:50">
      <c r="AX10453">
        <v>10572</v>
      </c>
    </row>
    <row r="10454" spans="50:50">
      <c r="AX10454">
        <v>10573</v>
      </c>
    </row>
    <row r="10455" spans="50:50">
      <c r="AX10455">
        <v>10574</v>
      </c>
    </row>
    <row r="10456" spans="50:50">
      <c r="AX10456">
        <v>10575</v>
      </c>
    </row>
    <row r="10457" spans="50:50">
      <c r="AX10457">
        <v>10576</v>
      </c>
    </row>
    <row r="10458" spans="50:50">
      <c r="AX10458">
        <v>10577</v>
      </c>
    </row>
    <row r="10459" spans="50:50">
      <c r="AX10459">
        <v>10578</v>
      </c>
    </row>
    <row r="10460" spans="50:50">
      <c r="AX10460">
        <v>10579</v>
      </c>
    </row>
    <row r="10461" spans="50:50">
      <c r="AX10461">
        <v>10580</v>
      </c>
    </row>
    <row r="10462" spans="50:50">
      <c r="AX10462">
        <v>10581</v>
      </c>
    </row>
    <row r="10463" spans="50:50">
      <c r="AX10463">
        <v>10582</v>
      </c>
    </row>
    <row r="10464" spans="50:50">
      <c r="AX10464">
        <v>10583</v>
      </c>
    </row>
    <row r="10465" spans="50:50">
      <c r="AX10465">
        <v>10584</v>
      </c>
    </row>
    <row r="10466" spans="50:50">
      <c r="AX10466">
        <v>10585</v>
      </c>
    </row>
    <row r="10467" spans="50:50">
      <c r="AX10467">
        <v>10586</v>
      </c>
    </row>
    <row r="10468" spans="50:50">
      <c r="AX10468">
        <v>10587</v>
      </c>
    </row>
    <row r="10469" spans="50:50">
      <c r="AX10469">
        <v>10588</v>
      </c>
    </row>
    <row r="10470" spans="50:50">
      <c r="AX10470">
        <v>10589</v>
      </c>
    </row>
    <row r="10471" spans="50:50">
      <c r="AX10471">
        <v>10590</v>
      </c>
    </row>
    <row r="10472" spans="50:50">
      <c r="AX10472">
        <v>10591</v>
      </c>
    </row>
    <row r="10473" spans="50:50">
      <c r="AX10473">
        <v>10592</v>
      </c>
    </row>
    <row r="10474" spans="50:50">
      <c r="AX10474">
        <v>10593</v>
      </c>
    </row>
    <row r="10475" spans="50:50">
      <c r="AX10475">
        <v>10594</v>
      </c>
    </row>
    <row r="10476" spans="50:50">
      <c r="AX10476">
        <v>10595</v>
      </c>
    </row>
    <row r="10477" spans="50:50">
      <c r="AX10477">
        <v>10596</v>
      </c>
    </row>
    <row r="10478" spans="50:50">
      <c r="AX10478">
        <v>10597</v>
      </c>
    </row>
    <row r="10479" spans="50:50">
      <c r="AX10479">
        <v>10598</v>
      </c>
    </row>
    <row r="10480" spans="50:50">
      <c r="AX10480">
        <v>10599</v>
      </c>
    </row>
    <row r="10481" spans="50:50">
      <c r="AX10481">
        <v>10600</v>
      </c>
    </row>
    <row r="10482" spans="50:50">
      <c r="AX10482">
        <v>10601</v>
      </c>
    </row>
    <row r="10483" spans="50:50">
      <c r="AX10483">
        <v>10602</v>
      </c>
    </row>
    <row r="10484" spans="50:50">
      <c r="AX10484">
        <v>10603</v>
      </c>
    </row>
    <row r="10485" spans="50:50">
      <c r="AX10485">
        <v>10604</v>
      </c>
    </row>
    <row r="10486" spans="50:50">
      <c r="AX10486">
        <v>10605</v>
      </c>
    </row>
    <row r="10487" spans="50:50">
      <c r="AX10487">
        <v>10606</v>
      </c>
    </row>
    <row r="10488" spans="50:50">
      <c r="AX10488">
        <v>10607</v>
      </c>
    </row>
    <row r="10489" spans="50:50">
      <c r="AX10489">
        <v>10608</v>
      </c>
    </row>
    <row r="10490" spans="50:50">
      <c r="AX10490">
        <v>10609</v>
      </c>
    </row>
    <row r="10491" spans="50:50">
      <c r="AX10491">
        <v>10610</v>
      </c>
    </row>
    <row r="10492" spans="50:50">
      <c r="AX10492">
        <v>10611</v>
      </c>
    </row>
    <row r="10493" spans="50:50">
      <c r="AX10493">
        <v>10612</v>
      </c>
    </row>
    <row r="10494" spans="50:50">
      <c r="AX10494">
        <v>10613</v>
      </c>
    </row>
    <row r="10495" spans="50:50">
      <c r="AX10495">
        <v>10614</v>
      </c>
    </row>
    <row r="10496" spans="50:50">
      <c r="AX10496">
        <v>10615</v>
      </c>
    </row>
    <row r="10497" spans="50:50">
      <c r="AX10497">
        <v>10616</v>
      </c>
    </row>
    <row r="10498" spans="50:50">
      <c r="AX10498">
        <v>10617</v>
      </c>
    </row>
    <row r="10499" spans="50:50">
      <c r="AX10499">
        <v>10618</v>
      </c>
    </row>
    <row r="10500" spans="50:50">
      <c r="AX10500">
        <v>10619</v>
      </c>
    </row>
    <row r="10501" spans="50:50">
      <c r="AX10501">
        <v>10620</v>
      </c>
    </row>
    <row r="10502" spans="50:50">
      <c r="AX10502">
        <v>10621</v>
      </c>
    </row>
    <row r="10503" spans="50:50">
      <c r="AX10503">
        <v>10622</v>
      </c>
    </row>
    <row r="10504" spans="50:50">
      <c r="AX10504">
        <v>10623</v>
      </c>
    </row>
    <row r="10505" spans="50:50">
      <c r="AX10505">
        <v>10624</v>
      </c>
    </row>
    <row r="10506" spans="50:50">
      <c r="AX10506">
        <v>10625</v>
      </c>
    </row>
    <row r="10507" spans="50:50">
      <c r="AX10507">
        <v>10626</v>
      </c>
    </row>
    <row r="10508" spans="50:50">
      <c r="AX10508">
        <v>10627</v>
      </c>
    </row>
    <row r="10509" spans="50:50">
      <c r="AX10509">
        <v>10628</v>
      </c>
    </row>
    <row r="10510" spans="50:50">
      <c r="AX10510">
        <v>10629</v>
      </c>
    </row>
    <row r="10511" spans="50:50">
      <c r="AX10511">
        <v>10630</v>
      </c>
    </row>
    <row r="10512" spans="50:50">
      <c r="AX10512">
        <v>10631</v>
      </c>
    </row>
    <row r="10513" spans="50:50">
      <c r="AX10513">
        <v>10632</v>
      </c>
    </row>
    <row r="10514" spans="50:50">
      <c r="AX10514">
        <v>10633</v>
      </c>
    </row>
    <row r="10515" spans="50:50">
      <c r="AX10515">
        <v>10634</v>
      </c>
    </row>
    <row r="10516" spans="50:50">
      <c r="AX10516">
        <v>10635</v>
      </c>
    </row>
    <row r="10517" spans="50:50">
      <c r="AX10517">
        <v>10636</v>
      </c>
    </row>
    <row r="10518" spans="50:50">
      <c r="AX10518">
        <v>10637</v>
      </c>
    </row>
    <row r="10519" spans="50:50">
      <c r="AX10519">
        <v>10638</v>
      </c>
    </row>
    <row r="10520" spans="50:50">
      <c r="AX10520">
        <v>10639</v>
      </c>
    </row>
    <row r="10521" spans="50:50">
      <c r="AX10521">
        <v>10640</v>
      </c>
    </row>
    <row r="10522" spans="50:50">
      <c r="AX10522">
        <v>10641</v>
      </c>
    </row>
    <row r="10523" spans="50:50">
      <c r="AX10523">
        <v>10642</v>
      </c>
    </row>
    <row r="10524" spans="50:50">
      <c r="AX10524">
        <v>10643</v>
      </c>
    </row>
    <row r="10525" spans="50:50">
      <c r="AX10525">
        <v>10644</v>
      </c>
    </row>
    <row r="10526" spans="50:50">
      <c r="AX10526">
        <v>10645</v>
      </c>
    </row>
    <row r="10527" spans="50:50">
      <c r="AX10527">
        <v>10646</v>
      </c>
    </row>
    <row r="10528" spans="50:50">
      <c r="AX10528">
        <v>10647</v>
      </c>
    </row>
    <row r="10529" spans="50:50">
      <c r="AX10529">
        <v>10648</v>
      </c>
    </row>
    <row r="10530" spans="50:50">
      <c r="AX10530">
        <v>10649</v>
      </c>
    </row>
    <row r="10531" spans="50:50">
      <c r="AX10531">
        <v>10650</v>
      </c>
    </row>
    <row r="10532" spans="50:50">
      <c r="AX10532">
        <v>10651</v>
      </c>
    </row>
    <row r="10533" spans="50:50">
      <c r="AX10533">
        <v>10652</v>
      </c>
    </row>
    <row r="10534" spans="50:50">
      <c r="AX10534">
        <v>10653</v>
      </c>
    </row>
    <row r="10535" spans="50:50">
      <c r="AX10535">
        <v>10654</v>
      </c>
    </row>
    <row r="10536" spans="50:50">
      <c r="AX10536">
        <v>10655</v>
      </c>
    </row>
    <row r="10537" spans="50:50">
      <c r="AX10537">
        <v>10656</v>
      </c>
    </row>
    <row r="10538" spans="50:50">
      <c r="AX10538">
        <v>10657</v>
      </c>
    </row>
    <row r="10539" spans="50:50">
      <c r="AX10539">
        <v>10658</v>
      </c>
    </row>
    <row r="10540" spans="50:50">
      <c r="AX10540">
        <v>10659</v>
      </c>
    </row>
    <row r="10541" spans="50:50">
      <c r="AX10541">
        <v>10660</v>
      </c>
    </row>
    <row r="10542" spans="50:50">
      <c r="AX10542">
        <v>10661</v>
      </c>
    </row>
    <row r="10543" spans="50:50">
      <c r="AX10543">
        <v>10662</v>
      </c>
    </row>
    <row r="10544" spans="50:50">
      <c r="AX10544">
        <v>10663</v>
      </c>
    </row>
    <row r="10545" spans="50:50">
      <c r="AX10545">
        <v>10664</v>
      </c>
    </row>
    <row r="10546" spans="50:50">
      <c r="AX10546">
        <v>10665</v>
      </c>
    </row>
    <row r="10547" spans="50:50">
      <c r="AX10547">
        <v>10666</v>
      </c>
    </row>
    <row r="10548" spans="50:50">
      <c r="AX10548">
        <v>10667</v>
      </c>
    </row>
    <row r="10549" spans="50:50">
      <c r="AX10549">
        <v>10668</v>
      </c>
    </row>
    <row r="10550" spans="50:50">
      <c r="AX10550">
        <v>10669</v>
      </c>
    </row>
    <row r="10551" spans="50:50">
      <c r="AX10551">
        <v>10670</v>
      </c>
    </row>
    <row r="10552" spans="50:50">
      <c r="AX10552">
        <v>10671</v>
      </c>
    </row>
    <row r="10553" spans="50:50">
      <c r="AX10553">
        <v>10672</v>
      </c>
    </row>
    <row r="10554" spans="50:50">
      <c r="AX10554">
        <v>10673</v>
      </c>
    </row>
    <row r="10555" spans="50:50">
      <c r="AX10555">
        <v>10674</v>
      </c>
    </row>
    <row r="10556" spans="50:50">
      <c r="AX10556">
        <v>10675</v>
      </c>
    </row>
    <row r="10557" spans="50:50">
      <c r="AX10557">
        <v>10676</v>
      </c>
    </row>
    <row r="10558" spans="50:50">
      <c r="AX10558">
        <v>10677</v>
      </c>
    </row>
    <row r="10559" spans="50:50">
      <c r="AX10559">
        <v>10678</v>
      </c>
    </row>
    <row r="10560" spans="50:50">
      <c r="AX10560">
        <v>10679</v>
      </c>
    </row>
    <row r="10561" spans="50:50">
      <c r="AX10561">
        <v>10680</v>
      </c>
    </row>
    <row r="10562" spans="50:50">
      <c r="AX10562">
        <v>10681</v>
      </c>
    </row>
    <row r="10563" spans="50:50">
      <c r="AX10563">
        <v>10682</v>
      </c>
    </row>
    <row r="10564" spans="50:50">
      <c r="AX10564">
        <v>10683</v>
      </c>
    </row>
    <row r="10565" spans="50:50">
      <c r="AX10565">
        <v>10684</v>
      </c>
    </row>
    <row r="10566" spans="50:50">
      <c r="AX10566">
        <v>10685</v>
      </c>
    </row>
    <row r="10567" spans="50:50">
      <c r="AX10567">
        <v>10686</v>
      </c>
    </row>
    <row r="10568" spans="50:50">
      <c r="AX10568">
        <v>10687</v>
      </c>
    </row>
    <row r="10569" spans="50:50">
      <c r="AX10569">
        <v>10688</v>
      </c>
    </row>
    <row r="10570" spans="50:50">
      <c r="AX10570">
        <v>10689</v>
      </c>
    </row>
    <row r="10571" spans="50:50">
      <c r="AX10571">
        <v>10690</v>
      </c>
    </row>
    <row r="10572" spans="50:50">
      <c r="AX10572">
        <v>10691</v>
      </c>
    </row>
    <row r="10573" spans="50:50">
      <c r="AX10573">
        <v>10692</v>
      </c>
    </row>
    <row r="10574" spans="50:50">
      <c r="AX10574">
        <v>10693</v>
      </c>
    </row>
    <row r="10575" spans="50:50">
      <c r="AX10575">
        <v>10694</v>
      </c>
    </row>
    <row r="10576" spans="50:50">
      <c r="AX10576">
        <v>10695</v>
      </c>
    </row>
    <row r="10577" spans="50:50">
      <c r="AX10577">
        <v>10696</v>
      </c>
    </row>
    <row r="10578" spans="50:50">
      <c r="AX10578">
        <v>10697</v>
      </c>
    </row>
    <row r="10579" spans="50:50">
      <c r="AX10579">
        <v>10698</v>
      </c>
    </row>
    <row r="10580" spans="50:50">
      <c r="AX10580">
        <v>10699</v>
      </c>
    </row>
    <row r="10581" spans="50:50">
      <c r="AX10581">
        <v>10700</v>
      </c>
    </row>
    <row r="10582" spans="50:50">
      <c r="AX10582">
        <v>10701</v>
      </c>
    </row>
    <row r="10583" spans="50:50">
      <c r="AX10583">
        <v>10702</v>
      </c>
    </row>
    <row r="10584" spans="50:50">
      <c r="AX10584">
        <v>10703</v>
      </c>
    </row>
    <row r="10585" spans="50:50">
      <c r="AX10585">
        <v>10704</v>
      </c>
    </row>
    <row r="10586" spans="50:50">
      <c r="AX10586">
        <v>10705</v>
      </c>
    </row>
    <row r="10587" spans="50:50">
      <c r="AX10587">
        <v>10706</v>
      </c>
    </row>
    <row r="10588" spans="50:50">
      <c r="AX10588">
        <v>10707</v>
      </c>
    </row>
    <row r="10589" spans="50:50">
      <c r="AX10589">
        <v>10708</v>
      </c>
    </row>
    <row r="10590" spans="50:50">
      <c r="AX10590">
        <v>10709</v>
      </c>
    </row>
    <row r="10591" spans="50:50">
      <c r="AX10591">
        <v>10710</v>
      </c>
    </row>
    <row r="10592" spans="50:50">
      <c r="AX10592">
        <v>10711</v>
      </c>
    </row>
    <row r="10593" spans="50:50">
      <c r="AX10593">
        <v>10712</v>
      </c>
    </row>
    <row r="10594" spans="50:50">
      <c r="AX10594">
        <v>10713</v>
      </c>
    </row>
    <row r="10595" spans="50:50">
      <c r="AX10595">
        <v>10714</v>
      </c>
    </row>
    <row r="10596" spans="50:50">
      <c r="AX10596">
        <v>10715</v>
      </c>
    </row>
    <row r="10597" spans="50:50">
      <c r="AX10597">
        <v>10716</v>
      </c>
    </row>
    <row r="10598" spans="50:50">
      <c r="AX10598">
        <v>10717</v>
      </c>
    </row>
    <row r="10599" spans="50:50">
      <c r="AX10599">
        <v>10718</v>
      </c>
    </row>
    <row r="10600" spans="50:50">
      <c r="AX10600">
        <v>10719</v>
      </c>
    </row>
    <row r="10601" spans="50:50">
      <c r="AX10601">
        <v>10720</v>
      </c>
    </row>
    <row r="10602" spans="50:50">
      <c r="AX10602">
        <v>10721</v>
      </c>
    </row>
    <row r="10603" spans="50:50">
      <c r="AX10603">
        <v>10722</v>
      </c>
    </row>
    <row r="10604" spans="50:50">
      <c r="AX10604">
        <v>10723</v>
      </c>
    </row>
    <row r="10605" spans="50:50">
      <c r="AX10605">
        <v>10724</v>
      </c>
    </row>
    <row r="10606" spans="50:50">
      <c r="AX10606">
        <v>10725</v>
      </c>
    </row>
    <row r="10607" spans="50:50">
      <c r="AX10607">
        <v>10726</v>
      </c>
    </row>
    <row r="10608" spans="50:50">
      <c r="AX10608">
        <v>10727</v>
      </c>
    </row>
    <row r="10609" spans="50:50">
      <c r="AX10609">
        <v>10728</v>
      </c>
    </row>
    <row r="10610" spans="50:50">
      <c r="AX10610">
        <v>10729</v>
      </c>
    </row>
    <row r="10611" spans="50:50">
      <c r="AX10611">
        <v>10730</v>
      </c>
    </row>
    <row r="10612" spans="50:50">
      <c r="AX10612">
        <v>10731</v>
      </c>
    </row>
    <row r="10613" spans="50:50">
      <c r="AX10613">
        <v>10732</v>
      </c>
    </row>
    <row r="10614" spans="50:50">
      <c r="AX10614">
        <v>10733</v>
      </c>
    </row>
    <row r="10615" spans="50:50">
      <c r="AX10615">
        <v>10734</v>
      </c>
    </row>
    <row r="10616" spans="50:50">
      <c r="AX10616">
        <v>10735</v>
      </c>
    </row>
    <row r="10617" spans="50:50">
      <c r="AX10617">
        <v>10736</v>
      </c>
    </row>
    <row r="10618" spans="50:50">
      <c r="AX10618">
        <v>10737</v>
      </c>
    </row>
    <row r="10619" spans="50:50">
      <c r="AX10619">
        <v>10738</v>
      </c>
    </row>
    <row r="10620" spans="50:50">
      <c r="AX10620">
        <v>10739</v>
      </c>
    </row>
    <row r="10621" spans="50:50">
      <c r="AX10621">
        <v>10740</v>
      </c>
    </row>
    <row r="10622" spans="50:50">
      <c r="AX10622">
        <v>10741</v>
      </c>
    </row>
    <row r="10623" spans="50:50">
      <c r="AX10623">
        <v>10742</v>
      </c>
    </row>
    <row r="10624" spans="50:50">
      <c r="AX10624">
        <v>10743</v>
      </c>
    </row>
    <row r="10625" spans="50:50">
      <c r="AX10625">
        <v>10744</v>
      </c>
    </row>
    <row r="10626" spans="50:50">
      <c r="AX10626">
        <v>10745</v>
      </c>
    </row>
    <row r="10627" spans="50:50">
      <c r="AX10627">
        <v>10746</v>
      </c>
    </row>
    <row r="10628" spans="50:50">
      <c r="AX10628">
        <v>10747</v>
      </c>
    </row>
    <row r="10629" spans="50:50">
      <c r="AX10629">
        <v>10748</v>
      </c>
    </row>
    <row r="10630" spans="50:50">
      <c r="AX10630">
        <v>10749</v>
      </c>
    </row>
    <row r="10631" spans="50:50">
      <c r="AX10631">
        <v>10750</v>
      </c>
    </row>
    <row r="10632" spans="50:50">
      <c r="AX10632">
        <v>10751</v>
      </c>
    </row>
    <row r="10633" spans="50:50">
      <c r="AX10633">
        <v>10752</v>
      </c>
    </row>
    <row r="10634" spans="50:50">
      <c r="AX10634">
        <v>10753</v>
      </c>
    </row>
    <row r="10635" spans="50:50">
      <c r="AX10635">
        <v>10754</v>
      </c>
    </row>
    <row r="10636" spans="50:50">
      <c r="AX10636">
        <v>10755</v>
      </c>
    </row>
    <row r="10637" spans="50:50">
      <c r="AX10637">
        <v>10756</v>
      </c>
    </row>
    <row r="10638" spans="50:50">
      <c r="AX10638">
        <v>10757</v>
      </c>
    </row>
    <row r="10639" spans="50:50">
      <c r="AX10639">
        <v>10758</v>
      </c>
    </row>
    <row r="10640" spans="50:50">
      <c r="AX10640">
        <v>10759</v>
      </c>
    </row>
    <row r="10641" spans="50:50">
      <c r="AX10641">
        <v>10760</v>
      </c>
    </row>
    <row r="10642" spans="50:50">
      <c r="AX10642">
        <v>10761</v>
      </c>
    </row>
    <row r="10643" spans="50:50">
      <c r="AX10643">
        <v>10762</v>
      </c>
    </row>
    <row r="10644" spans="50:50">
      <c r="AX10644">
        <v>10763</v>
      </c>
    </row>
    <row r="10645" spans="50:50">
      <c r="AX10645">
        <v>10764</v>
      </c>
    </row>
    <row r="10646" spans="50:50">
      <c r="AX10646">
        <v>10765</v>
      </c>
    </row>
    <row r="10647" spans="50:50">
      <c r="AX10647">
        <v>10766</v>
      </c>
    </row>
    <row r="10648" spans="50:50">
      <c r="AX10648">
        <v>10767</v>
      </c>
    </row>
    <row r="10649" spans="50:50">
      <c r="AX10649">
        <v>10768</v>
      </c>
    </row>
    <row r="10650" spans="50:50">
      <c r="AX10650">
        <v>10769</v>
      </c>
    </row>
    <row r="10651" spans="50:50">
      <c r="AX10651">
        <v>10770</v>
      </c>
    </row>
    <row r="10652" spans="50:50">
      <c r="AX10652">
        <v>10771</v>
      </c>
    </row>
    <row r="10653" spans="50:50">
      <c r="AX10653">
        <v>10772</v>
      </c>
    </row>
    <row r="10654" spans="50:50">
      <c r="AX10654">
        <v>10773</v>
      </c>
    </row>
    <row r="10655" spans="50:50">
      <c r="AX10655">
        <v>10774</v>
      </c>
    </row>
    <row r="10656" spans="50:50">
      <c r="AX10656">
        <v>10775</v>
      </c>
    </row>
    <row r="10657" spans="50:50">
      <c r="AX10657">
        <v>10776</v>
      </c>
    </row>
    <row r="10658" spans="50:50">
      <c r="AX10658">
        <v>10777</v>
      </c>
    </row>
    <row r="10659" spans="50:50">
      <c r="AX10659">
        <v>10778</v>
      </c>
    </row>
    <row r="10660" spans="50:50">
      <c r="AX10660">
        <v>10779</v>
      </c>
    </row>
    <row r="10661" spans="50:50">
      <c r="AX10661">
        <v>10780</v>
      </c>
    </row>
    <row r="10662" spans="50:50">
      <c r="AX10662">
        <v>10781</v>
      </c>
    </row>
    <row r="10663" spans="50:50">
      <c r="AX10663">
        <v>10782</v>
      </c>
    </row>
    <row r="10664" spans="50:50">
      <c r="AX10664">
        <v>10783</v>
      </c>
    </row>
    <row r="10665" spans="50:50">
      <c r="AX10665">
        <v>10784</v>
      </c>
    </row>
    <row r="10666" spans="50:50">
      <c r="AX10666">
        <v>10785</v>
      </c>
    </row>
    <row r="10667" spans="50:50">
      <c r="AX10667">
        <v>10786</v>
      </c>
    </row>
    <row r="10668" spans="50:50">
      <c r="AX10668">
        <v>10787</v>
      </c>
    </row>
    <row r="10669" spans="50:50">
      <c r="AX10669">
        <v>10788</v>
      </c>
    </row>
    <row r="10670" spans="50:50">
      <c r="AX10670">
        <v>10789</v>
      </c>
    </row>
    <row r="10671" spans="50:50">
      <c r="AX10671">
        <v>10790</v>
      </c>
    </row>
    <row r="10672" spans="50:50">
      <c r="AX10672">
        <v>10791</v>
      </c>
    </row>
    <row r="10673" spans="50:50">
      <c r="AX10673">
        <v>10792</v>
      </c>
    </row>
    <row r="10674" spans="50:50">
      <c r="AX10674">
        <v>10793</v>
      </c>
    </row>
    <row r="10675" spans="50:50">
      <c r="AX10675">
        <v>10794</v>
      </c>
    </row>
    <row r="10676" spans="50:50">
      <c r="AX10676">
        <v>10795</v>
      </c>
    </row>
    <row r="10677" spans="50:50">
      <c r="AX10677">
        <v>10796</v>
      </c>
    </row>
    <row r="10678" spans="50:50">
      <c r="AX10678">
        <v>10797</v>
      </c>
    </row>
    <row r="10679" spans="50:50">
      <c r="AX10679">
        <v>10798</v>
      </c>
    </row>
    <row r="10680" spans="50:50">
      <c r="AX10680">
        <v>10799</v>
      </c>
    </row>
    <row r="10681" spans="50:50">
      <c r="AX10681">
        <v>10800</v>
      </c>
    </row>
    <row r="10682" spans="50:50">
      <c r="AX10682">
        <v>10801</v>
      </c>
    </row>
    <row r="10683" spans="50:50">
      <c r="AX10683">
        <v>10802</v>
      </c>
    </row>
    <row r="10684" spans="50:50">
      <c r="AX10684">
        <v>10803</v>
      </c>
    </row>
    <row r="10685" spans="50:50">
      <c r="AX10685">
        <v>10804</v>
      </c>
    </row>
    <row r="10686" spans="50:50">
      <c r="AX10686">
        <v>10805</v>
      </c>
    </row>
    <row r="10687" spans="50:50">
      <c r="AX10687">
        <v>10806</v>
      </c>
    </row>
    <row r="10688" spans="50:50">
      <c r="AX10688">
        <v>10807</v>
      </c>
    </row>
    <row r="10689" spans="50:50">
      <c r="AX10689">
        <v>10808</v>
      </c>
    </row>
    <row r="10690" spans="50:50">
      <c r="AX10690">
        <v>10809</v>
      </c>
    </row>
    <row r="10691" spans="50:50">
      <c r="AX10691">
        <v>10810</v>
      </c>
    </row>
    <row r="10692" spans="50:50">
      <c r="AX10692">
        <v>10811</v>
      </c>
    </row>
    <row r="10693" spans="50:50">
      <c r="AX10693">
        <v>10812</v>
      </c>
    </row>
    <row r="10694" spans="50:50">
      <c r="AX10694">
        <v>10813</v>
      </c>
    </row>
    <row r="10695" spans="50:50">
      <c r="AX10695">
        <v>10814</v>
      </c>
    </row>
    <row r="10696" spans="50:50">
      <c r="AX10696">
        <v>10815</v>
      </c>
    </row>
    <row r="10697" spans="50:50">
      <c r="AX10697">
        <v>10816</v>
      </c>
    </row>
    <row r="10698" spans="50:50">
      <c r="AX10698">
        <v>10817</v>
      </c>
    </row>
    <row r="10699" spans="50:50">
      <c r="AX10699">
        <v>10818</v>
      </c>
    </row>
    <row r="10700" spans="50:50">
      <c r="AX10700">
        <v>10819</v>
      </c>
    </row>
    <row r="10701" spans="50:50">
      <c r="AX10701">
        <v>10820</v>
      </c>
    </row>
    <row r="10702" spans="50:50">
      <c r="AX10702">
        <v>10821</v>
      </c>
    </row>
    <row r="10703" spans="50:50">
      <c r="AX10703">
        <v>10822</v>
      </c>
    </row>
    <row r="10704" spans="50:50">
      <c r="AX10704">
        <v>10823</v>
      </c>
    </row>
    <row r="10705" spans="50:50">
      <c r="AX10705">
        <v>10824</v>
      </c>
    </row>
    <row r="10706" spans="50:50">
      <c r="AX10706">
        <v>10825</v>
      </c>
    </row>
    <row r="10707" spans="50:50">
      <c r="AX10707">
        <v>10826</v>
      </c>
    </row>
    <row r="10708" spans="50:50">
      <c r="AX10708">
        <v>10827</v>
      </c>
    </row>
    <row r="10709" spans="50:50">
      <c r="AX10709">
        <v>10828</v>
      </c>
    </row>
    <row r="10710" spans="50:50">
      <c r="AX10710">
        <v>10829</v>
      </c>
    </row>
    <row r="10711" spans="50:50">
      <c r="AX10711">
        <v>10830</v>
      </c>
    </row>
    <row r="10712" spans="50:50">
      <c r="AX10712">
        <v>10831</v>
      </c>
    </row>
    <row r="10713" spans="50:50">
      <c r="AX10713">
        <v>10832</v>
      </c>
    </row>
    <row r="10714" spans="50:50">
      <c r="AX10714">
        <v>10833</v>
      </c>
    </row>
    <row r="10715" spans="50:50">
      <c r="AX10715">
        <v>10834</v>
      </c>
    </row>
    <row r="10716" spans="50:50">
      <c r="AX10716">
        <v>10835</v>
      </c>
    </row>
    <row r="10717" spans="50:50">
      <c r="AX10717">
        <v>10836</v>
      </c>
    </row>
    <row r="10718" spans="50:50">
      <c r="AX10718">
        <v>10837</v>
      </c>
    </row>
    <row r="10719" spans="50:50">
      <c r="AX10719">
        <v>10838</v>
      </c>
    </row>
    <row r="10720" spans="50:50">
      <c r="AX10720">
        <v>10839</v>
      </c>
    </row>
    <row r="10721" spans="50:50">
      <c r="AX10721">
        <v>10840</v>
      </c>
    </row>
    <row r="10722" spans="50:50">
      <c r="AX10722">
        <v>10841</v>
      </c>
    </row>
    <row r="10723" spans="50:50">
      <c r="AX10723">
        <v>10842</v>
      </c>
    </row>
    <row r="10724" spans="50:50">
      <c r="AX10724">
        <v>10843</v>
      </c>
    </row>
    <row r="10725" spans="50:50">
      <c r="AX10725">
        <v>10844</v>
      </c>
    </row>
    <row r="10726" spans="50:50">
      <c r="AX10726">
        <v>10845</v>
      </c>
    </row>
    <row r="10727" spans="50:50">
      <c r="AX10727">
        <v>10846</v>
      </c>
    </row>
    <row r="10728" spans="50:50">
      <c r="AX10728">
        <v>10847</v>
      </c>
    </row>
    <row r="10729" spans="50:50">
      <c r="AX10729">
        <v>10848</v>
      </c>
    </row>
    <row r="10730" spans="50:50">
      <c r="AX10730">
        <v>10849</v>
      </c>
    </row>
    <row r="10731" spans="50:50">
      <c r="AX10731">
        <v>10850</v>
      </c>
    </row>
    <row r="10732" spans="50:50">
      <c r="AX10732">
        <v>10851</v>
      </c>
    </row>
    <row r="10733" spans="50:50">
      <c r="AX10733">
        <v>10852</v>
      </c>
    </row>
    <row r="10734" spans="50:50">
      <c r="AX10734">
        <v>10853</v>
      </c>
    </row>
    <row r="10735" spans="50:50">
      <c r="AX10735">
        <v>10854</v>
      </c>
    </row>
    <row r="10736" spans="50:50">
      <c r="AX10736">
        <v>10855</v>
      </c>
    </row>
    <row r="10737" spans="50:50">
      <c r="AX10737">
        <v>10856</v>
      </c>
    </row>
    <row r="10738" spans="50:50">
      <c r="AX10738">
        <v>10857</v>
      </c>
    </row>
    <row r="10739" spans="50:50">
      <c r="AX10739">
        <v>10858</v>
      </c>
    </row>
    <row r="10740" spans="50:50">
      <c r="AX10740">
        <v>10859</v>
      </c>
    </row>
    <row r="10741" spans="50:50">
      <c r="AX10741">
        <v>10860</v>
      </c>
    </row>
    <row r="10742" spans="50:50">
      <c r="AX10742">
        <v>10861</v>
      </c>
    </row>
    <row r="10743" spans="50:50">
      <c r="AX10743">
        <v>10862</v>
      </c>
    </row>
    <row r="10744" spans="50:50">
      <c r="AX10744">
        <v>10863</v>
      </c>
    </row>
    <row r="10745" spans="50:50">
      <c r="AX10745">
        <v>10864</v>
      </c>
    </row>
    <row r="10746" spans="50:50">
      <c r="AX10746">
        <v>10865</v>
      </c>
    </row>
    <row r="10747" spans="50:50">
      <c r="AX10747">
        <v>10866</v>
      </c>
    </row>
    <row r="10748" spans="50:50">
      <c r="AX10748">
        <v>10867</v>
      </c>
    </row>
    <row r="10749" spans="50:50">
      <c r="AX10749">
        <v>10868</v>
      </c>
    </row>
    <row r="10750" spans="50:50">
      <c r="AX10750">
        <v>10869</v>
      </c>
    </row>
    <row r="10751" spans="50:50">
      <c r="AX10751">
        <v>10870</v>
      </c>
    </row>
    <row r="10752" spans="50:50">
      <c r="AX10752">
        <v>10871</v>
      </c>
    </row>
    <row r="10753" spans="50:50">
      <c r="AX10753">
        <v>10872</v>
      </c>
    </row>
    <row r="10754" spans="50:50">
      <c r="AX10754">
        <v>10873</v>
      </c>
    </row>
    <row r="10755" spans="50:50">
      <c r="AX10755">
        <v>10874</v>
      </c>
    </row>
    <row r="10756" spans="50:50">
      <c r="AX10756">
        <v>10875</v>
      </c>
    </row>
    <row r="10757" spans="50:50">
      <c r="AX10757">
        <v>10876</v>
      </c>
    </row>
    <row r="10758" spans="50:50">
      <c r="AX10758">
        <v>10877</v>
      </c>
    </row>
    <row r="10759" spans="50:50">
      <c r="AX10759">
        <v>10878</v>
      </c>
    </row>
    <row r="10760" spans="50:50">
      <c r="AX10760">
        <v>10879</v>
      </c>
    </row>
    <row r="10761" spans="50:50">
      <c r="AX10761">
        <v>10880</v>
      </c>
    </row>
    <row r="10762" spans="50:50">
      <c r="AX10762">
        <v>10881</v>
      </c>
    </row>
    <row r="10763" spans="50:50">
      <c r="AX10763">
        <v>10882</v>
      </c>
    </row>
    <row r="10764" spans="50:50">
      <c r="AX10764">
        <v>10883</v>
      </c>
    </row>
    <row r="10765" spans="50:50">
      <c r="AX10765">
        <v>10884</v>
      </c>
    </row>
    <row r="10766" spans="50:50">
      <c r="AX10766">
        <v>10885</v>
      </c>
    </row>
    <row r="10767" spans="50:50">
      <c r="AX10767">
        <v>10886</v>
      </c>
    </row>
    <row r="10768" spans="50:50">
      <c r="AX10768">
        <v>10887</v>
      </c>
    </row>
    <row r="10769" spans="50:50">
      <c r="AX10769">
        <v>10888</v>
      </c>
    </row>
    <row r="10770" spans="50:50">
      <c r="AX10770">
        <v>10889</v>
      </c>
    </row>
    <row r="10771" spans="50:50">
      <c r="AX10771">
        <v>10890</v>
      </c>
    </row>
    <row r="10772" spans="50:50">
      <c r="AX10772">
        <v>10891</v>
      </c>
    </row>
    <row r="10773" spans="50:50">
      <c r="AX10773">
        <v>10892</v>
      </c>
    </row>
    <row r="10774" spans="50:50">
      <c r="AX10774">
        <v>10893</v>
      </c>
    </row>
    <row r="10775" spans="50:50">
      <c r="AX10775">
        <v>10894</v>
      </c>
    </row>
    <row r="10776" spans="50:50">
      <c r="AX10776">
        <v>10895</v>
      </c>
    </row>
    <row r="10777" spans="50:50">
      <c r="AX10777">
        <v>10896</v>
      </c>
    </row>
    <row r="10778" spans="50:50">
      <c r="AX10778">
        <v>10897</v>
      </c>
    </row>
    <row r="10779" spans="50:50">
      <c r="AX10779">
        <v>10898</v>
      </c>
    </row>
    <row r="10780" spans="50:50">
      <c r="AX10780">
        <v>10899</v>
      </c>
    </row>
    <row r="10781" spans="50:50">
      <c r="AX10781">
        <v>10900</v>
      </c>
    </row>
    <row r="10782" spans="50:50">
      <c r="AX10782">
        <v>10901</v>
      </c>
    </row>
    <row r="10783" spans="50:50">
      <c r="AX10783">
        <v>10902</v>
      </c>
    </row>
    <row r="10784" spans="50:50">
      <c r="AX10784">
        <v>10903</v>
      </c>
    </row>
    <row r="10785" spans="50:50">
      <c r="AX10785">
        <v>10904</v>
      </c>
    </row>
    <row r="10786" spans="50:50">
      <c r="AX10786">
        <v>10905</v>
      </c>
    </row>
    <row r="10787" spans="50:50">
      <c r="AX10787">
        <v>10906</v>
      </c>
    </row>
    <row r="10788" spans="50:50">
      <c r="AX10788">
        <v>10907</v>
      </c>
    </row>
    <row r="10789" spans="50:50">
      <c r="AX10789">
        <v>10908</v>
      </c>
    </row>
    <row r="10790" spans="50:50">
      <c r="AX10790">
        <v>10909</v>
      </c>
    </row>
    <row r="10791" spans="50:50">
      <c r="AX10791">
        <v>10910</v>
      </c>
    </row>
    <row r="10792" spans="50:50">
      <c r="AX10792">
        <v>10911</v>
      </c>
    </row>
    <row r="10793" spans="50:50">
      <c r="AX10793">
        <v>10912</v>
      </c>
    </row>
    <row r="10794" spans="50:50">
      <c r="AX10794">
        <v>10913</v>
      </c>
    </row>
    <row r="10795" spans="50:50">
      <c r="AX10795">
        <v>10914</v>
      </c>
    </row>
    <row r="10796" spans="50:50">
      <c r="AX10796">
        <v>10915</v>
      </c>
    </row>
    <row r="10797" spans="50:50">
      <c r="AX10797">
        <v>10916</v>
      </c>
    </row>
    <row r="10798" spans="50:50">
      <c r="AX10798">
        <v>10917</v>
      </c>
    </row>
    <row r="10799" spans="50:50">
      <c r="AX10799">
        <v>10918</v>
      </c>
    </row>
    <row r="10800" spans="50:50">
      <c r="AX10800">
        <v>10919</v>
      </c>
    </row>
    <row r="10801" spans="50:50">
      <c r="AX10801">
        <v>10920</v>
      </c>
    </row>
    <row r="10802" spans="50:50">
      <c r="AX10802">
        <v>10921</v>
      </c>
    </row>
    <row r="10803" spans="50:50">
      <c r="AX10803">
        <v>10922</v>
      </c>
    </row>
    <row r="10804" spans="50:50">
      <c r="AX10804">
        <v>10923</v>
      </c>
    </row>
    <row r="10805" spans="50:50">
      <c r="AX10805">
        <v>10924</v>
      </c>
    </row>
    <row r="10806" spans="50:50">
      <c r="AX10806">
        <v>10925</v>
      </c>
    </row>
    <row r="10807" spans="50:50">
      <c r="AX10807">
        <v>10926</v>
      </c>
    </row>
    <row r="10808" spans="50:50">
      <c r="AX10808">
        <v>10927</v>
      </c>
    </row>
    <row r="10809" spans="50:50">
      <c r="AX10809">
        <v>10928</v>
      </c>
    </row>
    <row r="10810" spans="50:50">
      <c r="AX10810">
        <v>10929</v>
      </c>
    </row>
    <row r="10811" spans="50:50">
      <c r="AX10811">
        <v>10930</v>
      </c>
    </row>
    <row r="10812" spans="50:50">
      <c r="AX10812">
        <v>10931</v>
      </c>
    </row>
    <row r="10813" spans="50:50">
      <c r="AX10813">
        <v>10932</v>
      </c>
    </row>
    <row r="10814" spans="50:50">
      <c r="AX10814">
        <v>10933</v>
      </c>
    </row>
    <row r="10815" spans="50:50">
      <c r="AX10815">
        <v>10934</v>
      </c>
    </row>
    <row r="10816" spans="50:50">
      <c r="AX10816">
        <v>10935</v>
      </c>
    </row>
    <row r="10817" spans="50:50">
      <c r="AX10817">
        <v>10936</v>
      </c>
    </row>
    <row r="10818" spans="50:50">
      <c r="AX10818">
        <v>10937</v>
      </c>
    </row>
    <row r="10819" spans="50:50">
      <c r="AX10819">
        <v>10938</v>
      </c>
    </row>
    <row r="10820" spans="50:50">
      <c r="AX10820">
        <v>10939</v>
      </c>
    </row>
    <row r="10821" spans="50:50">
      <c r="AX10821">
        <v>10940</v>
      </c>
    </row>
    <row r="10822" spans="50:50">
      <c r="AX10822">
        <v>10941</v>
      </c>
    </row>
    <row r="10823" spans="50:50">
      <c r="AX10823">
        <v>10942</v>
      </c>
    </row>
    <row r="10824" spans="50:50">
      <c r="AX10824">
        <v>10943</v>
      </c>
    </row>
    <row r="10825" spans="50:50">
      <c r="AX10825">
        <v>10944</v>
      </c>
    </row>
    <row r="10826" spans="50:50">
      <c r="AX10826">
        <v>10945</v>
      </c>
    </row>
    <row r="10827" spans="50:50">
      <c r="AX10827">
        <v>10946</v>
      </c>
    </row>
    <row r="10828" spans="50:50">
      <c r="AX10828">
        <v>10947</v>
      </c>
    </row>
    <row r="10829" spans="50:50">
      <c r="AX10829">
        <v>10948</v>
      </c>
    </row>
    <row r="10830" spans="50:50">
      <c r="AX10830">
        <v>10949</v>
      </c>
    </row>
    <row r="10831" spans="50:50">
      <c r="AX10831">
        <v>10950</v>
      </c>
    </row>
    <row r="10832" spans="50:50">
      <c r="AX10832">
        <v>10951</v>
      </c>
    </row>
    <row r="10833" spans="50:50">
      <c r="AX10833">
        <v>10952</v>
      </c>
    </row>
    <row r="10834" spans="50:50">
      <c r="AX10834">
        <v>10953</v>
      </c>
    </row>
    <row r="10835" spans="50:50">
      <c r="AX10835">
        <v>10954</v>
      </c>
    </row>
    <row r="10836" spans="50:50">
      <c r="AX10836">
        <v>10955</v>
      </c>
    </row>
    <row r="10837" spans="50:50">
      <c r="AX10837">
        <v>10956</v>
      </c>
    </row>
    <row r="10838" spans="50:50">
      <c r="AX10838">
        <v>10957</v>
      </c>
    </row>
    <row r="10839" spans="50:50">
      <c r="AX10839">
        <v>10958</v>
      </c>
    </row>
    <row r="10840" spans="50:50">
      <c r="AX10840">
        <v>10959</v>
      </c>
    </row>
    <row r="10841" spans="50:50">
      <c r="AX10841">
        <v>10960</v>
      </c>
    </row>
    <row r="10842" spans="50:50">
      <c r="AX10842">
        <v>10961</v>
      </c>
    </row>
    <row r="10843" spans="50:50">
      <c r="AX10843">
        <v>10962</v>
      </c>
    </row>
    <row r="10844" spans="50:50">
      <c r="AX10844">
        <v>10963</v>
      </c>
    </row>
    <row r="10845" spans="50:50">
      <c r="AX10845">
        <v>10964</v>
      </c>
    </row>
    <row r="10846" spans="50:50">
      <c r="AX10846">
        <v>10965</v>
      </c>
    </row>
    <row r="10847" spans="50:50">
      <c r="AX10847">
        <v>10966</v>
      </c>
    </row>
    <row r="10848" spans="50:50">
      <c r="AX10848">
        <v>10967</v>
      </c>
    </row>
    <row r="10849" spans="50:50">
      <c r="AX10849">
        <v>10968</v>
      </c>
    </row>
    <row r="10850" spans="50:50">
      <c r="AX10850">
        <v>10969</v>
      </c>
    </row>
    <row r="10851" spans="50:50">
      <c r="AX10851">
        <v>10970</v>
      </c>
    </row>
    <row r="10852" spans="50:50">
      <c r="AX10852">
        <v>10971</v>
      </c>
    </row>
    <row r="10853" spans="50:50">
      <c r="AX10853">
        <v>10972</v>
      </c>
    </row>
    <row r="10854" spans="50:50">
      <c r="AX10854">
        <v>10973</v>
      </c>
    </row>
    <row r="10855" spans="50:50">
      <c r="AX10855">
        <v>10974</v>
      </c>
    </row>
    <row r="10856" spans="50:50">
      <c r="AX10856">
        <v>10975</v>
      </c>
    </row>
    <row r="10857" spans="50:50">
      <c r="AX10857">
        <v>10976</v>
      </c>
    </row>
    <row r="10858" spans="50:50">
      <c r="AX10858">
        <v>10977</v>
      </c>
    </row>
    <row r="10859" spans="50:50">
      <c r="AX10859">
        <v>10978</v>
      </c>
    </row>
    <row r="10860" spans="50:50">
      <c r="AX10860">
        <v>10979</v>
      </c>
    </row>
    <row r="10861" spans="50:50">
      <c r="AX10861">
        <v>10980</v>
      </c>
    </row>
    <row r="10862" spans="50:50">
      <c r="AX10862">
        <v>10981</v>
      </c>
    </row>
    <row r="10863" spans="50:50">
      <c r="AX10863">
        <v>10982</v>
      </c>
    </row>
    <row r="10864" spans="50:50">
      <c r="AX10864">
        <v>10983</v>
      </c>
    </row>
    <row r="10865" spans="50:50">
      <c r="AX10865">
        <v>10984</v>
      </c>
    </row>
    <row r="10866" spans="50:50">
      <c r="AX10866">
        <v>10985</v>
      </c>
    </row>
    <row r="10867" spans="50:50">
      <c r="AX10867">
        <v>10986</v>
      </c>
    </row>
    <row r="10868" spans="50:50">
      <c r="AX10868">
        <v>10987</v>
      </c>
    </row>
    <row r="10869" spans="50:50">
      <c r="AX10869">
        <v>10988</v>
      </c>
    </row>
    <row r="10870" spans="50:50">
      <c r="AX10870">
        <v>10989</v>
      </c>
    </row>
    <row r="10871" spans="50:50">
      <c r="AX10871">
        <v>10990</v>
      </c>
    </row>
    <row r="10872" spans="50:50">
      <c r="AX10872">
        <v>10991</v>
      </c>
    </row>
    <row r="10873" spans="50:50">
      <c r="AX10873">
        <v>10992</v>
      </c>
    </row>
    <row r="10874" spans="50:50">
      <c r="AX10874">
        <v>10993</v>
      </c>
    </row>
    <row r="10875" spans="50:50">
      <c r="AX10875">
        <v>10994</v>
      </c>
    </row>
    <row r="10876" spans="50:50">
      <c r="AX10876">
        <v>10995</v>
      </c>
    </row>
    <row r="10877" spans="50:50">
      <c r="AX10877">
        <v>10996</v>
      </c>
    </row>
    <row r="10878" spans="50:50">
      <c r="AX10878">
        <v>10997</v>
      </c>
    </row>
    <row r="10879" spans="50:50">
      <c r="AX10879">
        <v>10998</v>
      </c>
    </row>
    <row r="10880" spans="50:50">
      <c r="AX10880">
        <v>10999</v>
      </c>
    </row>
    <row r="10881" spans="50:50">
      <c r="AX10881">
        <v>11000</v>
      </c>
    </row>
    <row r="10882" spans="50:50">
      <c r="AX10882">
        <v>11001</v>
      </c>
    </row>
    <row r="10883" spans="50:50">
      <c r="AX10883">
        <v>11002</v>
      </c>
    </row>
    <row r="10884" spans="50:50">
      <c r="AX10884">
        <v>11003</v>
      </c>
    </row>
    <row r="10885" spans="50:50">
      <c r="AX10885">
        <v>11004</v>
      </c>
    </row>
    <row r="10886" spans="50:50">
      <c r="AX10886">
        <v>11005</v>
      </c>
    </row>
    <row r="10887" spans="50:50">
      <c r="AX10887">
        <v>11006</v>
      </c>
    </row>
    <row r="10888" spans="50:50">
      <c r="AX10888">
        <v>11007</v>
      </c>
    </row>
    <row r="10889" spans="50:50">
      <c r="AX10889">
        <v>11008</v>
      </c>
    </row>
    <row r="10890" spans="50:50">
      <c r="AX10890">
        <v>11009</v>
      </c>
    </row>
    <row r="10891" spans="50:50">
      <c r="AX10891">
        <v>11010</v>
      </c>
    </row>
    <row r="10892" spans="50:50">
      <c r="AX10892">
        <v>11011</v>
      </c>
    </row>
    <row r="10893" spans="50:50">
      <c r="AX10893">
        <v>11012</v>
      </c>
    </row>
    <row r="10894" spans="50:50">
      <c r="AX10894">
        <v>11013</v>
      </c>
    </row>
    <row r="10895" spans="50:50">
      <c r="AX10895">
        <v>11014</v>
      </c>
    </row>
    <row r="10896" spans="50:50">
      <c r="AX10896">
        <v>11015</v>
      </c>
    </row>
    <row r="10897" spans="50:50">
      <c r="AX10897">
        <v>11016</v>
      </c>
    </row>
    <row r="10898" spans="50:50">
      <c r="AX10898">
        <v>11017</v>
      </c>
    </row>
    <row r="10899" spans="50:50">
      <c r="AX10899">
        <v>11018</v>
      </c>
    </row>
    <row r="10900" spans="50:50">
      <c r="AX10900">
        <v>11019</v>
      </c>
    </row>
    <row r="10901" spans="50:50">
      <c r="AX10901">
        <v>11020</v>
      </c>
    </row>
    <row r="10902" spans="50:50">
      <c r="AX10902">
        <v>11021</v>
      </c>
    </row>
    <row r="10903" spans="50:50">
      <c r="AX10903">
        <v>11022</v>
      </c>
    </row>
    <row r="10904" spans="50:50">
      <c r="AX10904">
        <v>11023</v>
      </c>
    </row>
    <row r="10905" spans="50:50">
      <c r="AX10905">
        <v>11024</v>
      </c>
    </row>
    <row r="10906" spans="50:50">
      <c r="AX10906">
        <v>11025</v>
      </c>
    </row>
    <row r="10907" spans="50:50">
      <c r="AX10907">
        <v>11026</v>
      </c>
    </row>
    <row r="10908" spans="50:50">
      <c r="AX10908">
        <v>11027</v>
      </c>
    </row>
    <row r="10909" spans="50:50">
      <c r="AX10909">
        <v>11028</v>
      </c>
    </row>
    <row r="10910" spans="50:50">
      <c r="AX10910">
        <v>11029</v>
      </c>
    </row>
    <row r="10911" spans="50:50">
      <c r="AX10911">
        <v>11030</v>
      </c>
    </row>
    <row r="10912" spans="50:50">
      <c r="AX10912">
        <v>11031</v>
      </c>
    </row>
    <row r="10913" spans="50:50">
      <c r="AX10913">
        <v>11032</v>
      </c>
    </row>
    <row r="10914" spans="50:50">
      <c r="AX10914">
        <v>11033</v>
      </c>
    </row>
    <row r="10915" spans="50:50">
      <c r="AX10915">
        <v>11034</v>
      </c>
    </row>
    <row r="10916" spans="50:50">
      <c r="AX10916">
        <v>11035</v>
      </c>
    </row>
    <row r="10917" spans="50:50">
      <c r="AX10917">
        <v>11036</v>
      </c>
    </row>
    <row r="10918" spans="50:50">
      <c r="AX10918">
        <v>11037</v>
      </c>
    </row>
    <row r="10919" spans="50:50">
      <c r="AX10919">
        <v>11038</v>
      </c>
    </row>
    <row r="10920" spans="50:50">
      <c r="AX10920">
        <v>11039</v>
      </c>
    </row>
    <row r="10921" spans="50:50">
      <c r="AX10921">
        <v>11040</v>
      </c>
    </row>
    <row r="10922" spans="50:50">
      <c r="AX10922">
        <v>11041</v>
      </c>
    </row>
    <row r="10923" spans="50:50">
      <c r="AX10923">
        <v>11042</v>
      </c>
    </row>
    <row r="10924" spans="50:50">
      <c r="AX10924">
        <v>11043</v>
      </c>
    </row>
    <row r="10925" spans="50:50">
      <c r="AX10925">
        <v>11044</v>
      </c>
    </row>
    <row r="10926" spans="50:50">
      <c r="AX10926">
        <v>11045</v>
      </c>
    </row>
    <row r="10927" spans="50:50">
      <c r="AX10927">
        <v>11046</v>
      </c>
    </row>
    <row r="10928" spans="50:50">
      <c r="AX10928">
        <v>11047</v>
      </c>
    </row>
    <row r="10929" spans="50:50">
      <c r="AX10929">
        <v>11048</v>
      </c>
    </row>
    <row r="10930" spans="50:50">
      <c r="AX10930">
        <v>11049</v>
      </c>
    </row>
    <row r="10931" spans="50:50">
      <c r="AX10931">
        <v>11050</v>
      </c>
    </row>
    <row r="10932" spans="50:50">
      <c r="AX10932">
        <v>11051</v>
      </c>
    </row>
    <row r="10933" spans="50:50">
      <c r="AX10933">
        <v>11052</v>
      </c>
    </row>
    <row r="10934" spans="50:50">
      <c r="AX10934">
        <v>11053</v>
      </c>
    </row>
    <row r="10935" spans="50:50">
      <c r="AX10935">
        <v>11054</v>
      </c>
    </row>
    <row r="10936" spans="50:50">
      <c r="AX10936">
        <v>11055</v>
      </c>
    </row>
    <row r="10937" spans="50:50">
      <c r="AX10937">
        <v>11056</v>
      </c>
    </row>
    <row r="10938" spans="50:50">
      <c r="AX10938">
        <v>11057</v>
      </c>
    </row>
    <row r="10939" spans="50:50">
      <c r="AX10939">
        <v>11058</v>
      </c>
    </row>
    <row r="10940" spans="50:50">
      <c r="AX10940">
        <v>11059</v>
      </c>
    </row>
    <row r="10941" spans="50:50">
      <c r="AX10941">
        <v>11060</v>
      </c>
    </row>
    <row r="10942" spans="50:50">
      <c r="AX10942">
        <v>11061</v>
      </c>
    </row>
    <row r="10943" spans="50:50">
      <c r="AX10943">
        <v>11062</v>
      </c>
    </row>
    <row r="10944" spans="50:50">
      <c r="AX10944">
        <v>11063</v>
      </c>
    </row>
    <row r="10945" spans="50:50">
      <c r="AX10945">
        <v>11064</v>
      </c>
    </row>
    <row r="10946" spans="50:50">
      <c r="AX10946">
        <v>11065</v>
      </c>
    </row>
    <row r="10947" spans="50:50">
      <c r="AX10947">
        <v>11066</v>
      </c>
    </row>
    <row r="10948" spans="50:50">
      <c r="AX10948">
        <v>11067</v>
      </c>
    </row>
    <row r="10949" spans="50:50">
      <c r="AX10949">
        <v>11068</v>
      </c>
    </row>
    <row r="10950" spans="50:50">
      <c r="AX10950">
        <v>11069</v>
      </c>
    </row>
    <row r="10951" spans="50:50">
      <c r="AX10951">
        <v>11070</v>
      </c>
    </row>
    <row r="10952" spans="50:50">
      <c r="AX10952">
        <v>11071</v>
      </c>
    </row>
    <row r="10953" spans="50:50">
      <c r="AX10953">
        <v>11072</v>
      </c>
    </row>
    <row r="10954" spans="50:50">
      <c r="AX10954">
        <v>11073</v>
      </c>
    </row>
    <row r="10955" spans="50:50">
      <c r="AX10955">
        <v>11074</v>
      </c>
    </row>
    <row r="10956" spans="50:50">
      <c r="AX10956">
        <v>11075</v>
      </c>
    </row>
    <row r="10957" spans="50:50">
      <c r="AX10957">
        <v>11076</v>
      </c>
    </row>
    <row r="10958" spans="50:50">
      <c r="AX10958">
        <v>11077</v>
      </c>
    </row>
    <row r="10959" spans="50:50">
      <c r="AX10959">
        <v>11078</v>
      </c>
    </row>
    <row r="10960" spans="50:50">
      <c r="AX10960">
        <v>11079</v>
      </c>
    </row>
    <row r="10961" spans="50:50">
      <c r="AX10961">
        <v>11080</v>
      </c>
    </row>
    <row r="10962" spans="50:50">
      <c r="AX10962">
        <v>11081</v>
      </c>
    </row>
    <row r="10963" spans="50:50">
      <c r="AX10963">
        <v>11082</v>
      </c>
    </row>
    <row r="10964" spans="50:50">
      <c r="AX10964">
        <v>11083</v>
      </c>
    </row>
    <row r="10965" spans="50:50">
      <c r="AX10965">
        <v>11084</v>
      </c>
    </row>
    <row r="10966" spans="50:50">
      <c r="AX10966">
        <v>11085</v>
      </c>
    </row>
    <row r="10967" spans="50:50">
      <c r="AX10967">
        <v>11086</v>
      </c>
    </row>
    <row r="10968" spans="50:50">
      <c r="AX10968">
        <v>11087</v>
      </c>
    </row>
    <row r="10969" spans="50:50">
      <c r="AX10969">
        <v>11088</v>
      </c>
    </row>
    <row r="10970" spans="50:50">
      <c r="AX10970">
        <v>11089</v>
      </c>
    </row>
    <row r="10971" spans="50:50">
      <c r="AX10971">
        <v>11090</v>
      </c>
    </row>
    <row r="10972" spans="50:50">
      <c r="AX10972">
        <v>11091</v>
      </c>
    </row>
    <row r="10973" spans="50:50">
      <c r="AX10973">
        <v>11092</v>
      </c>
    </row>
    <row r="10974" spans="50:50">
      <c r="AX10974">
        <v>11093</v>
      </c>
    </row>
    <row r="10975" spans="50:50">
      <c r="AX10975">
        <v>11094</v>
      </c>
    </row>
    <row r="10976" spans="50:50">
      <c r="AX10976">
        <v>11095</v>
      </c>
    </row>
    <row r="10977" spans="50:50">
      <c r="AX10977">
        <v>11096</v>
      </c>
    </row>
    <row r="10978" spans="50:50">
      <c r="AX10978">
        <v>11097</v>
      </c>
    </row>
    <row r="10979" spans="50:50">
      <c r="AX10979">
        <v>11098</v>
      </c>
    </row>
    <row r="10980" spans="50:50">
      <c r="AX10980">
        <v>11099</v>
      </c>
    </row>
    <row r="10981" spans="50:50">
      <c r="AX10981">
        <v>11100</v>
      </c>
    </row>
    <row r="10982" spans="50:50">
      <c r="AX10982">
        <v>11101</v>
      </c>
    </row>
    <row r="10983" spans="50:50">
      <c r="AX10983">
        <v>11102</v>
      </c>
    </row>
    <row r="10984" spans="50:50">
      <c r="AX10984">
        <v>11103</v>
      </c>
    </row>
    <row r="10985" spans="50:50">
      <c r="AX10985">
        <v>11104</v>
      </c>
    </row>
    <row r="10986" spans="50:50">
      <c r="AX10986">
        <v>11105</v>
      </c>
    </row>
    <row r="10987" spans="50:50">
      <c r="AX10987">
        <v>11106</v>
      </c>
    </row>
    <row r="10988" spans="50:50">
      <c r="AX10988">
        <v>11107</v>
      </c>
    </row>
    <row r="10989" spans="50:50">
      <c r="AX10989">
        <v>11108</v>
      </c>
    </row>
    <row r="10990" spans="50:50">
      <c r="AX10990">
        <v>11109</v>
      </c>
    </row>
    <row r="10991" spans="50:50">
      <c r="AX10991">
        <v>11110</v>
      </c>
    </row>
    <row r="10992" spans="50:50">
      <c r="AX10992">
        <v>11111</v>
      </c>
    </row>
    <row r="10993" spans="50:50">
      <c r="AX10993">
        <v>11112</v>
      </c>
    </row>
    <row r="10994" spans="50:50">
      <c r="AX10994">
        <v>11113</v>
      </c>
    </row>
    <row r="10995" spans="50:50">
      <c r="AX10995">
        <v>11114</v>
      </c>
    </row>
    <row r="10996" spans="50:50">
      <c r="AX10996">
        <v>11115</v>
      </c>
    </row>
    <row r="10997" spans="50:50">
      <c r="AX10997">
        <v>11116</v>
      </c>
    </row>
    <row r="10998" spans="50:50">
      <c r="AX10998">
        <v>11117</v>
      </c>
    </row>
    <row r="10999" spans="50:50">
      <c r="AX10999">
        <v>11118</v>
      </c>
    </row>
    <row r="11000" spans="50:50">
      <c r="AX11000">
        <v>11119</v>
      </c>
    </row>
    <row r="11001" spans="50:50">
      <c r="AX11001">
        <v>11120</v>
      </c>
    </row>
    <row r="11002" spans="50:50">
      <c r="AX11002">
        <v>11121</v>
      </c>
    </row>
    <row r="11003" spans="50:50">
      <c r="AX11003">
        <v>11122</v>
      </c>
    </row>
    <row r="11004" spans="50:50">
      <c r="AX11004">
        <v>11123</v>
      </c>
    </row>
    <row r="11005" spans="50:50">
      <c r="AX11005">
        <v>11124</v>
      </c>
    </row>
    <row r="11006" spans="50:50">
      <c r="AX11006">
        <v>11125</v>
      </c>
    </row>
    <row r="11007" spans="50:50">
      <c r="AX11007">
        <v>11126</v>
      </c>
    </row>
    <row r="11008" spans="50:50">
      <c r="AX11008">
        <v>11127</v>
      </c>
    </row>
    <row r="11009" spans="50:50">
      <c r="AX11009">
        <v>11128</v>
      </c>
    </row>
    <row r="11010" spans="50:50">
      <c r="AX11010">
        <v>11129</v>
      </c>
    </row>
    <row r="11011" spans="50:50">
      <c r="AX11011">
        <v>11130</v>
      </c>
    </row>
    <row r="11012" spans="50:50">
      <c r="AX11012">
        <v>11131</v>
      </c>
    </row>
    <row r="11013" spans="50:50">
      <c r="AX11013">
        <v>11132</v>
      </c>
    </row>
    <row r="11014" spans="50:50">
      <c r="AX11014">
        <v>11133</v>
      </c>
    </row>
    <row r="11015" spans="50:50">
      <c r="AX11015">
        <v>11134</v>
      </c>
    </row>
    <row r="11016" spans="50:50">
      <c r="AX11016">
        <v>11135</v>
      </c>
    </row>
    <row r="11017" spans="50:50">
      <c r="AX11017">
        <v>11136</v>
      </c>
    </row>
    <row r="11018" spans="50:50">
      <c r="AX11018">
        <v>11137</v>
      </c>
    </row>
    <row r="11019" spans="50:50">
      <c r="AX11019">
        <v>11138</v>
      </c>
    </row>
    <row r="11020" spans="50:50">
      <c r="AX11020">
        <v>11139</v>
      </c>
    </row>
    <row r="11021" spans="50:50">
      <c r="AX11021">
        <v>11140</v>
      </c>
    </row>
    <row r="11022" spans="50:50">
      <c r="AX11022">
        <v>11141</v>
      </c>
    </row>
    <row r="11023" spans="50:50">
      <c r="AX11023">
        <v>11142</v>
      </c>
    </row>
    <row r="11024" spans="50:50">
      <c r="AX11024">
        <v>11143</v>
      </c>
    </row>
    <row r="11025" spans="50:50">
      <c r="AX11025">
        <v>11144</v>
      </c>
    </row>
    <row r="11026" spans="50:50">
      <c r="AX11026">
        <v>11145</v>
      </c>
    </row>
    <row r="11027" spans="50:50">
      <c r="AX11027">
        <v>11146</v>
      </c>
    </row>
    <row r="11028" spans="50:50">
      <c r="AX11028">
        <v>11147</v>
      </c>
    </row>
    <row r="11029" spans="50:50">
      <c r="AX11029">
        <v>11148</v>
      </c>
    </row>
    <row r="11030" spans="50:50">
      <c r="AX11030">
        <v>11149</v>
      </c>
    </row>
    <row r="11031" spans="50:50">
      <c r="AX11031">
        <v>11150</v>
      </c>
    </row>
    <row r="11032" spans="50:50">
      <c r="AX11032">
        <v>11151</v>
      </c>
    </row>
    <row r="11033" spans="50:50">
      <c r="AX11033">
        <v>11152</v>
      </c>
    </row>
    <row r="11034" spans="50:50">
      <c r="AX11034">
        <v>11153</v>
      </c>
    </row>
    <row r="11035" spans="50:50">
      <c r="AX11035">
        <v>11154</v>
      </c>
    </row>
    <row r="11036" spans="50:50">
      <c r="AX11036">
        <v>11155</v>
      </c>
    </row>
    <row r="11037" spans="50:50">
      <c r="AX11037">
        <v>11156</v>
      </c>
    </row>
    <row r="11038" spans="50:50">
      <c r="AX11038">
        <v>11157</v>
      </c>
    </row>
    <row r="11039" spans="50:50">
      <c r="AX11039">
        <v>11158</v>
      </c>
    </row>
    <row r="11040" spans="50:50">
      <c r="AX11040">
        <v>11159</v>
      </c>
    </row>
    <row r="11041" spans="50:50">
      <c r="AX11041">
        <v>11160</v>
      </c>
    </row>
    <row r="11042" spans="50:50">
      <c r="AX11042">
        <v>11161</v>
      </c>
    </row>
    <row r="11043" spans="50:50">
      <c r="AX11043">
        <v>11162</v>
      </c>
    </row>
    <row r="11044" spans="50:50">
      <c r="AX11044">
        <v>11163</v>
      </c>
    </row>
    <row r="11045" spans="50:50">
      <c r="AX11045">
        <v>11164</v>
      </c>
    </row>
    <row r="11046" spans="50:50">
      <c r="AX11046">
        <v>11165</v>
      </c>
    </row>
    <row r="11047" spans="50:50">
      <c r="AX11047">
        <v>11166</v>
      </c>
    </row>
    <row r="11048" spans="50:50">
      <c r="AX11048">
        <v>11167</v>
      </c>
    </row>
    <row r="11049" spans="50:50">
      <c r="AX11049">
        <v>11168</v>
      </c>
    </row>
    <row r="11050" spans="50:50">
      <c r="AX11050">
        <v>11169</v>
      </c>
    </row>
    <row r="11051" spans="50:50">
      <c r="AX11051">
        <v>11170</v>
      </c>
    </row>
    <row r="11052" spans="50:50">
      <c r="AX11052">
        <v>11171</v>
      </c>
    </row>
    <row r="11053" spans="50:50">
      <c r="AX11053">
        <v>11172</v>
      </c>
    </row>
    <row r="11054" spans="50:50">
      <c r="AX11054">
        <v>11173</v>
      </c>
    </row>
    <row r="11055" spans="50:50">
      <c r="AX11055">
        <v>11174</v>
      </c>
    </row>
    <row r="11056" spans="50:50">
      <c r="AX11056">
        <v>11175</v>
      </c>
    </row>
    <row r="11057" spans="50:50">
      <c r="AX11057">
        <v>11176</v>
      </c>
    </row>
    <row r="11058" spans="50:50">
      <c r="AX11058">
        <v>11177</v>
      </c>
    </row>
    <row r="11059" spans="50:50">
      <c r="AX11059">
        <v>11178</v>
      </c>
    </row>
    <row r="11060" spans="50:50">
      <c r="AX11060">
        <v>11179</v>
      </c>
    </row>
    <row r="11061" spans="50:50">
      <c r="AX11061">
        <v>11180</v>
      </c>
    </row>
    <row r="11062" spans="50:50">
      <c r="AX11062">
        <v>11181</v>
      </c>
    </row>
    <row r="11063" spans="50:50">
      <c r="AX11063">
        <v>11182</v>
      </c>
    </row>
    <row r="11064" spans="50:50">
      <c r="AX11064">
        <v>11183</v>
      </c>
    </row>
    <row r="11065" spans="50:50">
      <c r="AX11065">
        <v>11184</v>
      </c>
    </row>
    <row r="11066" spans="50:50">
      <c r="AX11066">
        <v>11185</v>
      </c>
    </row>
    <row r="11067" spans="50:50">
      <c r="AX11067">
        <v>11186</v>
      </c>
    </row>
    <row r="11068" spans="50:50">
      <c r="AX11068">
        <v>11187</v>
      </c>
    </row>
    <row r="11069" spans="50:50">
      <c r="AX11069">
        <v>11188</v>
      </c>
    </row>
    <row r="11070" spans="50:50">
      <c r="AX11070">
        <v>11189</v>
      </c>
    </row>
    <row r="11071" spans="50:50">
      <c r="AX11071">
        <v>11190</v>
      </c>
    </row>
    <row r="11072" spans="50:50">
      <c r="AX11072">
        <v>11191</v>
      </c>
    </row>
    <row r="11073" spans="50:50">
      <c r="AX11073">
        <v>11192</v>
      </c>
    </row>
    <row r="11074" spans="50:50">
      <c r="AX11074">
        <v>11193</v>
      </c>
    </row>
    <row r="11075" spans="50:50">
      <c r="AX11075">
        <v>11194</v>
      </c>
    </row>
    <row r="11076" spans="50:50">
      <c r="AX11076">
        <v>11195</v>
      </c>
    </row>
    <row r="11077" spans="50:50">
      <c r="AX11077">
        <v>11196</v>
      </c>
    </row>
    <row r="11078" spans="50:50">
      <c r="AX11078">
        <v>11197</v>
      </c>
    </row>
    <row r="11079" spans="50:50">
      <c r="AX11079">
        <v>11198</v>
      </c>
    </row>
    <row r="11080" spans="50:50">
      <c r="AX11080">
        <v>11199</v>
      </c>
    </row>
    <row r="11081" spans="50:50">
      <c r="AX11081">
        <v>11200</v>
      </c>
    </row>
    <row r="11082" spans="50:50">
      <c r="AX11082">
        <v>11201</v>
      </c>
    </row>
    <row r="11083" spans="50:50">
      <c r="AX11083">
        <v>11202</v>
      </c>
    </row>
    <row r="11084" spans="50:50">
      <c r="AX11084">
        <v>11203</v>
      </c>
    </row>
    <row r="11085" spans="50:50">
      <c r="AX11085">
        <v>11204</v>
      </c>
    </row>
    <row r="11086" spans="50:50">
      <c r="AX11086">
        <v>11205</v>
      </c>
    </row>
    <row r="11087" spans="50:50">
      <c r="AX11087">
        <v>11206</v>
      </c>
    </row>
    <row r="11088" spans="50:50">
      <c r="AX11088">
        <v>11207</v>
      </c>
    </row>
    <row r="11089" spans="50:50">
      <c r="AX11089">
        <v>11208</v>
      </c>
    </row>
    <row r="11090" spans="50:50">
      <c r="AX11090">
        <v>11209</v>
      </c>
    </row>
    <row r="11091" spans="50:50">
      <c r="AX11091">
        <v>11210</v>
      </c>
    </row>
    <row r="11092" spans="50:50">
      <c r="AX11092">
        <v>11211</v>
      </c>
    </row>
    <row r="11093" spans="50:50">
      <c r="AX11093">
        <v>11212</v>
      </c>
    </row>
    <row r="11094" spans="50:50">
      <c r="AX11094">
        <v>11213</v>
      </c>
    </row>
    <row r="11095" spans="50:50">
      <c r="AX11095">
        <v>11214</v>
      </c>
    </row>
    <row r="11096" spans="50:50">
      <c r="AX11096">
        <v>11215</v>
      </c>
    </row>
    <row r="11097" spans="50:50">
      <c r="AX11097">
        <v>11216</v>
      </c>
    </row>
    <row r="11098" spans="50:50">
      <c r="AX11098">
        <v>11217</v>
      </c>
    </row>
    <row r="11099" spans="50:50">
      <c r="AX11099">
        <v>11218</v>
      </c>
    </row>
    <row r="11100" spans="50:50">
      <c r="AX11100">
        <v>11219</v>
      </c>
    </row>
    <row r="11101" spans="50:50">
      <c r="AX11101">
        <v>11220</v>
      </c>
    </row>
    <row r="11102" spans="50:50">
      <c r="AX11102">
        <v>11221</v>
      </c>
    </row>
    <row r="11103" spans="50:50">
      <c r="AX11103">
        <v>11222</v>
      </c>
    </row>
    <row r="11104" spans="50:50">
      <c r="AX11104">
        <v>11223</v>
      </c>
    </row>
    <row r="11105" spans="50:50">
      <c r="AX11105">
        <v>11224</v>
      </c>
    </row>
    <row r="11106" spans="50:50">
      <c r="AX11106">
        <v>11225</v>
      </c>
    </row>
    <row r="11107" spans="50:50">
      <c r="AX11107">
        <v>11226</v>
      </c>
    </row>
    <row r="11108" spans="50:50">
      <c r="AX11108">
        <v>11227</v>
      </c>
    </row>
    <row r="11109" spans="50:50">
      <c r="AX11109">
        <v>11228</v>
      </c>
    </row>
    <row r="11110" spans="50:50">
      <c r="AX11110">
        <v>11229</v>
      </c>
    </row>
    <row r="11111" spans="50:50">
      <c r="AX11111">
        <v>11230</v>
      </c>
    </row>
    <row r="11112" spans="50:50">
      <c r="AX11112">
        <v>11231</v>
      </c>
    </row>
    <row r="11113" spans="50:50">
      <c r="AX11113">
        <v>11232</v>
      </c>
    </row>
    <row r="11114" spans="50:50">
      <c r="AX11114">
        <v>11233</v>
      </c>
    </row>
    <row r="11115" spans="50:50">
      <c r="AX11115">
        <v>11234</v>
      </c>
    </row>
    <row r="11116" spans="50:50">
      <c r="AX11116">
        <v>11235</v>
      </c>
    </row>
    <row r="11117" spans="50:50">
      <c r="AX11117">
        <v>11236</v>
      </c>
    </row>
    <row r="11118" spans="50:50">
      <c r="AX11118">
        <v>11237</v>
      </c>
    </row>
    <row r="11119" spans="50:50">
      <c r="AX11119">
        <v>11238</v>
      </c>
    </row>
    <row r="11120" spans="50:50">
      <c r="AX11120">
        <v>11239</v>
      </c>
    </row>
    <row r="11121" spans="50:50">
      <c r="AX11121">
        <v>11240</v>
      </c>
    </row>
    <row r="11122" spans="50:50">
      <c r="AX11122">
        <v>11241</v>
      </c>
    </row>
    <row r="11123" spans="50:50">
      <c r="AX11123">
        <v>11242</v>
      </c>
    </row>
    <row r="11124" spans="50:50">
      <c r="AX11124">
        <v>11243</v>
      </c>
    </row>
    <row r="11125" spans="50:50">
      <c r="AX11125">
        <v>11244</v>
      </c>
    </row>
    <row r="11126" spans="50:50">
      <c r="AX11126">
        <v>11245</v>
      </c>
    </row>
    <row r="11127" spans="50:50">
      <c r="AX11127">
        <v>11246</v>
      </c>
    </row>
    <row r="11128" spans="50:50">
      <c r="AX11128">
        <v>11247</v>
      </c>
    </row>
    <row r="11129" spans="50:50">
      <c r="AX11129">
        <v>11248</v>
      </c>
    </row>
    <row r="11130" spans="50:50">
      <c r="AX11130">
        <v>11249</v>
      </c>
    </row>
    <row r="11131" spans="50:50">
      <c r="AX11131">
        <v>11250</v>
      </c>
    </row>
    <row r="11132" spans="50:50">
      <c r="AX11132">
        <v>11251</v>
      </c>
    </row>
    <row r="11133" spans="50:50">
      <c r="AX11133">
        <v>11252</v>
      </c>
    </row>
    <row r="11134" spans="50:50">
      <c r="AX11134">
        <v>11253</v>
      </c>
    </row>
    <row r="11135" spans="50:50">
      <c r="AX11135">
        <v>11254</v>
      </c>
    </row>
    <row r="11136" spans="50:50">
      <c r="AX11136">
        <v>11255</v>
      </c>
    </row>
    <row r="11137" spans="50:50">
      <c r="AX11137">
        <v>11256</v>
      </c>
    </row>
    <row r="11138" spans="50:50">
      <c r="AX11138">
        <v>11257</v>
      </c>
    </row>
    <row r="11139" spans="50:50">
      <c r="AX11139">
        <v>11258</v>
      </c>
    </row>
    <row r="11140" spans="50:50">
      <c r="AX11140">
        <v>11259</v>
      </c>
    </row>
    <row r="11141" spans="50:50">
      <c r="AX11141">
        <v>11260</v>
      </c>
    </row>
    <row r="11142" spans="50:50">
      <c r="AX11142">
        <v>11261</v>
      </c>
    </row>
    <row r="11143" spans="50:50">
      <c r="AX11143">
        <v>11262</v>
      </c>
    </row>
    <row r="11144" spans="50:50">
      <c r="AX11144">
        <v>11263</v>
      </c>
    </row>
    <row r="11145" spans="50:50">
      <c r="AX11145">
        <v>11264</v>
      </c>
    </row>
    <row r="11146" spans="50:50">
      <c r="AX11146">
        <v>11265</v>
      </c>
    </row>
    <row r="11147" spans="50:50">
      <c r="AX11147">
        <v>11266</v>
      </c>
    </row>
    <row r="11148" spans="50:50">
      <c r="AX11148">
        <v>11267</v>
      </c>
    </row>
    <row r="11149" spans="50:50">
      <c r="AX11149">
        <v>11268</v>
      </c>
    </row>
    <row r="11150" spans="50:50">
      <c r="AX11150">
        <v>11269</v>
      </c>
    </row>
    <row r="11151" spans="50:50">
      <c r="AX11151">
        <v>11270</v>
      </c>
    </row>
    <row r="11152" spans="50:50">
      <c r="AX11152">
        <v>11271</v>
      </c>
    </row>
    <row r="11153" spans="50:50">
      <c r="AX11153">
        <v>11272</v>
      </c>
    </row>
    <row r="11154" spans="50:50">
      <c r="AX11154">
        <v>11273</v>
      </c>
    </row>
    <row r="11155" spans="50:50">
      <c r="AX11155">
        <v>11274</v>
      </c>
    </row>
    <row r="11156" spans="50:50">
      <c r="AX11156">
        <v>11275</v>
      </c>
    </row>
    <row r="11157" spans="50:50">
      <c r="AX11157">
        <v>11276</v>
      </c>
    </row>
    <row r="11158" spans="50:50">
      <c r="AX11158">
        <v>11277</v>
      </c>
    </row>
    <row r="11159" spans="50:50">
      <c r="AX11159">
        <v>11278</v>
      </c>
    </row>
    <row r="11160" spans="50:50">
      <c r="AX11160">
        <v>11279</v>
      </c>
    </row>
    <row r="11161" spans="50:50">
      <c r="AX11161">
        <v>11280</v>
      </c>
    </row>
    <row r="11162" spans="50:50">
      <c r="AX11162">
        <v>11281</v>
      </c>
    </row>
    <row r="11163" spans="50:50">
      <c r="AX11163">
        <v>11282</v>
      </c>
    </row>
    <row r="11164" spans="50:50">
      <c r="AX11164">
        <v>11283</v>
      </c>
    </row>
    <row r="11165" spans="50:50">
      <c r="AX11165">
        <v>11284</v>
      </c>
    </row>
    <row r="11166" spans="50:50">
      <c r="AX11166">
        <v>11285</v>
      </c>
    </row>
    <row r="11167" spans="50:50">
      <c r="AX11167">
        <v>11286</v>
      </c>
    </row>
    <row r="11168" spans="50:50">
      <c r="AX11168">
        <v>11287</v>
      </c>
    </row>
    <row r="11169" spans="50:50">
      <c r="AX11169">
        <v>11288</v>
      </c>
    </row>
    <row r="11170" spans="50:50">
      <c r="AX11170">
        <v>11289</v>
      </c>
    </row>
    <row r="11171" spans="50:50">
      <c r="AX11171">
        <v>11290</v>
      </c>
    </row>
    <row r="11172" spans="50:50">
      <c r="AX11172">
        <v>11291</v>
      </c>
    </row>
    <row r="11173" spans="50:50">
      <c r="AX11173">
        <v>11292</v>
      </c>
    </row>
    <row r="11174" spans="50:50">
      <c r="AX11174">
        <v>11293</v>
      </c>
    </row>
    <row r="11175" spans="50:50">
      <c r="AX11175">
        <v>11294</v>
      </c>
    </row>
    <row r="11176" spans="50:50">
      <c r="AX11176">
        <v>11295</v>
      </c>
    </row>
    <row r="11177" spans="50:50">
      <c r="AX11177">
        <v>11296</v>
      </c>
    </row>
    <row r="11178" spans="50:50">
      <c r="AX11178">
        <v>11297</v>
      </c>
    </row>
    <row r="11179" spans="50:50">
      <c r="AX11179">
        <v>11298</v>
      </c>
    </row>
    <row r="11180" spans="50:50">
      <c r="AX11180">
        <v>11299</v>
      </c>
    </row>
    <row r="11181" spans="50:50">
      <c r="AX11181">
        <v>11300</v>
      </c>
    </row>
    <row r="11182" spans="50:50">
      <c r="AX11182">
        <v>11301</v>
      </c>
    </row>
    <row r="11183" spans="50:50">
      <c r="AX11183">
        <v>11302</v>
      </c>
    </row>
    <row r="11184" spans="50:50">
      <c r="AX11184">
        <v>11303</v>
      </c>
    </row>
    <row r="11185" spans="50:50">
      <c r="AX11185">
        <v>11304</v>
      </c>
    </row>
    <row r="11186" spans="50:50">
      <c r="AX11186">
        <v>11305</v>
      </c>
    </row>
    <row r="11187" spans="50:50">
      <c r="AX11187">
        <v>11306</v>
      </c>
    </row>
    <row r="11188" spans="50:50">
      <c r="AX11188">
        <v>11307</v>
      </c>
    </row>
    <row r="11189" spans="50:50">
      <c r="AX11189">
        <v>11308</v>
      </c>
    </row>
    <row r="11190" spans="50:50">
      <c r="AX11190">
        <v>11309</v>
      </c>
    </row>
    <row r="11191" spans="50:50">
      <c r="AX11191">
        <v>11310</v>
      </c>
    </row>
    <row r="11192" spans="50:50">
      <c r="AX11192">
        <v>11311</v>
      </c>
    </row>
    <row r="11193" spans="50:50">
      <c r="AX11193">
        <v>11312</v>
      </c>
    </row>
    <row r="11194" spans="50:50">
      <c r="AX11194">
        <v>11313</v>
      </c>
    </row>
    <row r="11195" spans="50:50">
      <c r="AX11195">
        <v>11314</v>
      </c>
    </row>
    <row r="11196" spans="50:50">
      <c r="AX11196">
        <v>11315</v>
      </c>
    </row>
    <row r="11197" spans="50:50">
      <c r="AX11197">
        <v>11316</v>
      </c>
    </row>
    <row r="11198" spans="50:50">
      <c r="AX11198">
        <v>11317</v>
      </c>
    </row>
    <row r="11199" spans="50:50">
      <c r="AX11199">
        <v>11318</v>
      </c>
    </row>
    <row r="11200" spans="50:50">
      <c r="AX11200">
        <v>11319</v>
      </c>
    </row>
    <row r="11201" spans="50:50">
      <c r="AX11201">
        <v>11320</v>
      </c>
    </row>
    <row r="11202" spans="50:50">
      <c r="AX11202">
        <v>11321</v>
      </c>
    </row>
    <row r="11203" spans="50:50">
      <c r="AX11203">
        <v>11322</v>
      </c>
    </row>
    <row r="11204" spans="50:50">
      <c r="AX11204">
        <v>11323</v>
      </c>
    </row>
    <row r="11205" spans="50:50">
      <c r="AX11205">
        <v>11324</v>
      </c>
    </row>
    <row r="11206" spans="50:50">
      <c r="AX11206">
        <v>11325</v>
      </c>
    </row>
    <row r="11207" spans="50:50">
      <c r="AX11207">
        <v>11326</v>
      </c>
    </row>
    <row r="11208" spans="50:50">
      <c r="AX11208">
        <v>11327</v>
      </c>
    </row>
    <row r="11209" spans="50:50">
      <c r="AX11209">
        <v>11328</v>
      </c>
    </row>
    <row r="11210" spans="50:50">
      <c r="AX11210">
        <v>11329</v>
      </c>
    </row>
    <row r="11211" spans="50:50">
      <c r="AX11211">
        <v>11330</v>
      </c>
    </row>
    <row r="11212" spans="50:50">
      <c r="AX11212">
        <v>11331</v>
      </c>
    </row>
    <row r="11213" spans="50:50">
      <c r="AX11213">
        <v>11332</v>
      </c>
    </row>
    <row r="11214" spans="50:50">
      <c r="AX11214">
        <v>11333</v>
      </c>
    </row>
    <row r="11215" spans="50:50">
      <c r="AX11215">
        <v>11334</v>
      </c>
    </row>
    <row r="11216" spans="50:50">
      <c r="AX11216">
        <v>11335</v>
      </c>
    </row>
    <row r="11217" spans="50:50">
      <c r="AX11217">
        <v>11336</v>
      </c>
    </row>
    <row r="11218" spans="50:50">
      <c r="AX11218">
        <v>11337</v>
      </c>
    </row>
    <row r="11219" spans="50:50">
      <c r="AX11219">
        <v>11338</v>
      </c>
    </row>
    <row r="11220" spans="50:50">
      <c r="AX11220">
        <v>11339</v>
      </c>
    </row>
    <row r="11221" spans="50:50">
      <c r="AX11221">
        <v>11340</v>
      </c>
    </row>
    <row r="11222" spans="50:50">
      <c r="AX11222">
        <v>11341</v>
      </c>
    </row>
    <row r="11223" spans="50:50">
      <c r="AX11223">
        <v>11342</v>
      </c>
    </row>
    <row r="11224" spans="50:50">
      <c r="AX11224">
        <v>11343</v>
      </c>
    </row>
    <row r="11225" spans="50:50">
      <c r="AX11225">
        <v>11344</v>
      </c>
    </row>
    <row r="11226" spans="50:50">
      <c r="AX11226">
        <v>11345</v>
      </c>
    </row>
    <row r="11227" spans="50:50">
      <c r="AX11227">
        <v>11346</v>
      </c>
    </row>
    <row r="11228" spans="50:50">
      <c r="AX11228">
        <v>11347</v>
      </c>
    </row>
    <row r="11229" spans="50:50">
      <c r="AX11229">
        <v>11348</v>
      </c>
    </row>
    <row r="11230" spans="50:50">
      <c r="AX11230">
        <v>11349</v>
      </c>
    </row>
    <row r="11231" spans="50:50">
      <c r="AX11231">
        <v>11350</v>
      </c>
    </row>
    <row r="11232" spans="50:50">
      <c r="AX11232">
        <v>11351</v>
      </c>
    </row>
    <row r="11233" spans="50:50">
      <c r="AX11233">
        <v>11352</v>
      </c>
    </row>
    <row r="11234" spans="50:50">
      <c r="AX11234">
        <v>11353</v>
      </c>
    </row>
    <row r="11235" spans="50:50">
      <c r="AX11235">
        <v>11354</v>
      </c>
    </row>
    <row r="11236" spans="50:50">
      <c r="AX11236">
        <v>11355</v>
      </c>
    </row>
    <row r="11237" spans="50:50">
      <c r="AX11237">
        <v>11356</v>
      </c>
    </row>
    <row r="11238" spans="50:50">
      <c r="AX11238">
        <v>11357</v>
      </c>
    </row>
    <row r="11239" spans="50:50">
      <c r="AX11239">
        <v>11358</v>
      </c>
    </row>
    <row r="11240" spans="50:50">
      <c r="AX11240">
        <v>11359</v>
      </c>
    </row>
    <row r="11241" spans="50:50">
      <c r="AX11241">
        <v>11360</v>
      </c>
    </row>
    <row r="11242" spans="50:50">
      <c r="AX11242">
        <v>11361</v>
      </c>
    </row>
    <row r="11243" spans="50:50">
      <c r="AX11243">
        <v>11362</v>
      </c>
    </row>
    <row r="11244" spans="50:50">
      <c r="AX11244">
        <v>11363</v>
      </c>
    </row>
    <row r="11245" spans="50:50">
      <c r="AX11245">
        <v>11364</v>
      </c>
    </row>
    <row r="11246" spans="50:50">
      <c r="AX11246">
        <v>11365</v>
      </c>
    </row>
    <row r="11247" spans="50:50">
      <c r="AX11247">
        <v>11366</v>
      </c>
    </row>
    <row r="11248" spans="50:50">
      <c r="AX11248">
        <v>11367</v>
      </c>
    </row>
    <row r="11249" spans="50:50">
      <c r="AX11249">
        <v>11368</v>
      </c>
    </row>
    <row r="11250" spans="50:50">
      <c r="AX11250">
        <v>11369</v>
      </c>
    </row>
    <row r="11251" spans="50:50">
      <c r="AX11251">
        <v>11370</v>
      </c>
    </row>
    <row r="11252" spans="50:50">
      <c r="AX11252">
        <v>11371</v>
      </c>
    </row>
    <row r="11253" spans="50:50">
      <c r="AX11253">
        <v>11372</v>
      </c>
    </row>
    <row r="11254" spans="50:50">
      <c r="AX11254">
        <v>11373</v>
      </c>
    </row>
    <row r="11255" spans="50:50">
      <c r="AX11255">
        <v>11374</v>
      </c>
    </row>
    <row r="11256" spans="50:50">
      <c r="AX11256">
        <v>11375</v>
      </c>
    </row>
    <row r="11257" spans="50:50">
      <c r="AX11257">
        <v>11376</v>
      </c>
    </row>
    <row r="11258" spans="50:50">
      <c r="AX11258">
        <v>11377</v>
      </c>
    </row>
    <row r="11259" spans="50:50">
      <c r="AX11259">
        <v>11378</v>
      </c>
    </row>
    <row r="11260" spans="50:50">
      <c r="AX11260">
        <v>11379</v>
      </c>
    </row>
    <row r="11261" spans="50:50">
      <c r="AX11261">
        <v>11380</v>
      </c>
    </row>
    <row r="11262" spans="50:50">
      <c r="AX11262">
        <v>11381</v>
      </c>
    </row>
    <row r="11263" spans="50:50">
      <c r="AX11263">
        <v>11382</v>
      </c>
    </row>
    <row r="11264" spans="50:50">
      <c r="AX11264">
        <v>11383</v>
      </c>
    </row>
    <row r="11265" spans="50:50">
      <c r="AX11265">
        <v>11384</v>
      </c>
    </row>
    <row r="11266" spans="50:50">
      <c r="AX11266">
        <v>11385</v>
      </c>
    </row>
    <row r="11267" spans="50:50">
      <c r="AX11267">
        <v>11386</v>
      </c>
    </row>
    <row r="11268" spans="50:50">
      <c r="AX11268">
        <v>11387</v>
      </c>
    </row>
    <row r="11269" spans="50:50">
      <c r="AX11269">
        <v>11388</v>
      </c>
    </row>
    <row r="11270" spans="50:50">
      <c r="AX11270">
        <v>11389</v>
      </c>
    </row>
    <row r="11271" spans="50:50">
      <c r="AX11271">
        <v>11390</v>
      </c>
    </row>
    <row r="11272" spans="50:50">
      <c r="AX11272">
        <v>11391</v>
      </c>
    </row>
    <row r="11273" spans="50:50">
      <c r="AX11273">
        <v>11392</v>
      </c>
    </row>
    <row r="11274" spans="50:50">
      <c r="AX11274">
        <v>11393</v>
      </c>
    </row>
    <row r="11275" spans="50:50">
      <c r="AX11275">
        <v>11394</v>
      </c>
    </row>
    <row r="11276" spans="50:50">
      <c r="AX11276">
        <v>11395</v>
      </c>
    </row>
    <row r="11277" spans="50:50">
      <c r="AX11277">
        <v>11396</v>
      </c>
    </row>
    <row r="11278" spans="50:50">
      <c r="AX11278">
        <v>11397</v>
      </c>
    </row>
    <row r="11279" spans="50:50">
      <c r="AX11279">
        <v>11398</v>
      </c>
    </row>
    <row r="11280" spans="50:50">
      <c r="AX11280">
        <v>11399</v>
      </c>
    </row>
    <row r="11281" spans="50:50">
      <c r="AX11281">
        <v>11400</v>
      </c>
    </row>
    <row r="11282" spans="50:50">
      <c r="AX11282">
        <v>11401</v>
      </c>
    </row>
    <row r="11283" spans="50:50">
      <c r="AX11283">
        <v>11402</v>
      </c>
    </row>
    <row r="11284" spans="50:50">
      <c r="AX11284">
        <v>11403</v>
      </c>
    </row>
    <row r="11285" spans="50:50">
      <c r="AX11285">
        <v>11404</v>
      </c>
    </row>
    <row r="11286" spans="50:50">
      <c r="AX11286">
        <v>11405</v>
      </c>
    </row>
    <row r="11287" spans="50:50">
      <c r="AX11287">
        <v>11406</v>
      </c>
    </row>
    <row r="11288" spans="50:50">
      <c r="AX11288">
        <v>11407</v>
      </c>
    </row>
    <row r="11289" spans="50:50">
      <c r="AX11289">
        <v>11408</v>
      </c>
    </row>
    <row r="11290" spans="50:50">
      <c r="AX11290">
        <v>11409</v>
      </c>
    </row>
    <row r="11291" spans="50:50">
      <c r="AX11291">
        <v>11410</v>
      </c>
    </row>
    <row r="11292" spans="50:50">
      <c r="AX11292">
        <v>11411</v>
      </c>
    </row>
    <row r="11293" spans="50:50">
      <c r="AX11293">
        <v>11412</v>
      </c>
    </row>
    <row r="11294" spans="50:50">
      <c r="AX11294">
        <v>11413</v>
      </c>
    </row>
    <row r="11295" spans="50:50">
      <c r="AX11295">
        <v>11414</v>
      </c>
    </row>
    <row r="11296" spans="50:50">
      <c r="AX11296">
        <v>11415</v>
      </c>
    </row>
    <row r="11297" spans="50:50">
      <c r="AX11297">
        <v>11416</v>
      </c>
    </row>
    <row r="11298" spans="50:50">
      <c r="AX11298">
        <v>11417</v>
      </c>
    </row>
    <row r="11299" spans="50:50">
      <c r="AX11299">
        <v>11418</v>
      </c>
    </row>
    <row r="11300" spans="50:50">
      <c r="AX11300">
        <v>11419</v>
      </c>
    </row>
    <row r="11301" spans="50:50">
      <c r="AX11301">
        <v>11420</v>
      </c>
    </row>
    <row r="11302" spans="50:50">
      <c r="AX11302">
        <v>11421</v>
      </c>
    </row>
    <row r="11303" spans="50:50">
      <c r="AX11303">
        <v>11422</v>
      </c>
    </row>
    <row r="11304" spans="50:50">
      <c r="AX11304">
        <v>11423</v>
      </c>
    </row>
    <row r="11305" spans="50:50">
      <c r="AX11305">
        <v>11424</v>
      </c>
    </row>
    <row r="11306" spans="50:50">
      <c r="AX11306">
        <v>11425</v>
      </c>
    </row>
    <row r="11307" spans="50:50">
      <c r="AX11307">
        <v>11426</v>
      </c>
    </row>
    <row r="11308" spans="50:50">
      <c r="AX11308">
        <v>11427</v>
      </c>
    </row>
    <row r="11309" spans="50:50">
      <c r="AX11309">
        <v>11428</v>
      </c>
    </row>
    <row r="11310" spans="50:50">
      <c r="AX11310">
        <v>11429</v>
      </c>
    </row>
    <row r="11311" spans="50:50">
      <c r="AX11311">
        <v>11430</v>
      </c>
    </row>
    <row r="11312" spans="50:50">
      <c r="AX11312">
        <v>11431</v>
      </c>
    </row>
    <row r="11313" spans="50:50">
      <c r="AX11313">
        <v>11432</v>
      </c>
    </row>
    <row r="11314" spans="50:50">
      <c r="AX11314">
        <v>11433</v>
      </c>
    </row>
    <row r="11315" spans="50:50">
      <c r="AX11315">
        <v>11434</v>
      </c>
    </row>
    <row r="11316" spans="50:50">
      <c r="AX11316">
        <v>11435</v>
      </c>
    </row>
    <row r="11317" spans="50:50">
      <c r="AX11317">
        <v>11436</v>
      </c>
    </row>
    <row r="11318" spans="50:50">
      <c r="AX11318">
        <v>11437</v>
      </c>
    </row>
    <row r="11319" spans="50:50">
      <c r="AX11319">
        <v>11438</v>
      </c>
    </row>
    <row r="11320" spans="50:50">
      <c r="AX11320">
        <v>11439</v>
      </c>
    </row>
    <row r="11321" spans="50:50">
      <c r="AX11321">
        <v>11440</v>
      </c>
    </row>
    <row r="11322" spans="50:50">
      <c r="AX11322">
        <v>11441</v>
      </c>
    </row>
    <row r="11323" spans="50:50">
      <c r="AX11323">
        <v>11442</v>
      </c>
    </row>
    <row r="11324" spans="50:50">
      <c r="AX11324">
        <v>11443</v>
      </c>
    </row>
    <row r="11325" spans="50:50">
      <c r="AX11325">
        <v>11444</v>
      </c>
    </row>
    <row r="11326" spans="50:50">
      <c r="AX11326">
        <v>11445</v>
      </c>
    </row>
    <row r="11327" spans="50:50">
      <c r="AX11327">
        <v>11446</v>
      </c>
    </row>
    <row r="11328" spans="50:50">
      <c r="AX11328">
        <v>11447</v>
      </c>
    </row>
    <row r="11329" spans="50:50">
      <c r="AX11329">
        <v>11448</v>
      </c>
    </row>
    <row r="11330" spans="50:50">
      <c r="AX11330">
        <v>11449</v>
      </c>
    </row>
    <row r="11331" spans="50:50">
      <c r="AX11331">
        <v>11450</v>
      </c>
    </row>
    <row r="11332" spans="50:50">
      <c r="AX11332">
        <v>11451</v>
      </c>
    </row>
    <row r="11333" spans="50:50">
      <c r="AX11333">
        <v>11452</v>
      </c>
    </row>
    <row r="11334" spans="50:50">
      <c r="AX11334">
        <v>11453</v>
      </c>
    </row>
    <row r="11335" spans="50:50">
      <c r="AX11335">
        <v>11454</v>
      </c>
    </row>
    <row r="11336" spans="50:50">
      <c r="AX11336">
        <v>11455</v>
      </c>
    </row>
    <row r="11337" spans="50:50">
      <c r="AX11337">
        <v>11456</v>
      </c>
    </row>
    <row r="11338" spans="50:50">
      <c r="AX11338">
        <v>11457</v>
      </c>
    </row>
    <row r="11339" spans="50:50">
      <c r="AX11339">
        <v>11458</v>
      </c>
    </row>
    <row r="11340" spans="50:50">
      <c r="AX11340">
        <v>11459</v>
      </c>
    </row>
    <row r="11341" spans="50:50">
      <c r="AX11341">
        <v>11460</v>
      </c>
    </row>
    <row r="11342" spans="50:50">
      <c r="AX11342">
        <v>11461</v>
      </c>
    </row>
    <row r="11343" spans="50:50">
      <c r="AX11343">
        <v>11462</v>
      </c>
    </row>
    <row r="11344" spans="50:50">
      <c r="AX11344">
        <v>11463</v>
      </c>
    </row>
    <row r="11345" spans="50:50">
      <c r="AX11345">
        <v>11464</v>
      </c>
    </row>
    <row r="11346" spans="50:50">
      <c r="AX11346">
        <v>11465</v>
      </c>
    </row>
    <row r="11347" spans="50:50">
      <c r="AX11347">
        <v>11466</v>
      </c>
    </row>
    <row r="11348" spans="50:50">
      <c r="AX11348">
        <v>11467</v>
      </c>
    </row>
    <row r="11349" spans="50:50">
      <c r="AX11349">
        <v>11468</v>
      </c>
    </row>
    <row r="11350" spans="50:50">
      <c r="AX11350">
        <v>11469</v>
      </c>
    </row>
    <row r="11351" spans="50:50">
      <c r="AX11351">
        <v>11470</v>
      </c>
    </row>
    <row r="11352" spans="50:50">
      <c r="AX11352">
        <v>11471</v>
      </c>
    </row>
    <row r="11353" spans="50:50">
      <c r="AX11353">
        <v>11472</v>
      </c>
    </row>
    <row r="11354" spans="50:50">
      <c r="AX11354">
        <v>11473</v>
      </c>
    </row>
    <row r="11355" spans="50:50">
      <c r="AX11355">
        <v>11474</v>
      </c>
    </row>
    <row r="11356" spans="50:50">
      <c r="AX11356">
        <v>11475</v>
      </c>
    </row>
    <row r="11357" spans="50:50">
      <c r="AX11357">
        <v>11476</v>
      </c>
    </row>
    <row r="11358" spans="50:50">
      <c r="AX11358">
        <v>11477</v>
      </c>
    </row>
    <row r="11359" spans="50:50">
      <c r="AX11359">
        <v>11478</v>
      </c>
    </row>
    <row r="11360" spans="50:50">
      <c r="AX11360">
        <v>11479</v>
      </c>
    </row>
    <row r="11361" spans="50:50">
      <c r="AX11361">
        <v>11480</v>
      </c>
    </row>
    <row r="11362" spans="50:50">
      <c r="AX11362">
        <v>11481</v>
      </c>
    </row>
    <row r="11363" spans="50:50">
      <c r="AX11363">
        <v>11482</v>
      </c>
    </row>
    <row r="11364" spans="50:50">
      <c r="AX11364">
        <v>11483</v>
      </c>
    </row>
    <row r="11365" spans="50:50">
      <c r="AX11365">
        <v>11484</v>
      </c>
    </row>
    <row r="11366" spans="50:50">
      <c r="AX11366">
        <v>11485</v>
      </c>
    </row>
    <row r="11367" spans="50:50">
      <c r="AX11367">
        <v>11486</v>
      </c>
    </row>
    <row r="11368" spans="50:50">
      <c r="AX11368">
        <v>11487</v>
      </c>
    </row>
    <row r="11369" spans="50:50">
      <c r="AX11369">
        <v>11488</v>
      </c>
    </row>
    <row r="11370" spans="50:50">
      <c r="AX11370">
        <v>11489</v>
      </c>
    </row>
    <row r="11371" spans="50:50">
      <c r="AX11371">
        <v>11490</v>
      </c>
    </row>
    <row r="11372" spans="50:50">
      <c r="AX11372">
        <v>11491</v>
      </c>
    </row>
    <row r="11373" spans="50:50">
      <c r="AX11373">
        <v>11492</v>
      </c>
    </row>
    <row r="11374" spans="50:50">
      <c r="AX11374">
        <v>11493</v>
      </c>
    </row>
    <row r="11375" spans="50:50">
      <c r="AX11375">
        <v>11494</v>
      </c>
    </row>
    <row r="11376" spans="50:50">
      <c r="AX11376">
        <v>11495</v>
      </c>
    </row>
    <row r="11377" spans="50:50">
      <c r="AX11377">
        <v>11496</v>
      </c>
    </row>
    <row r="11378" spans="50:50">
      <c r="AX11378">
        <v>11497</v>
      </c>
    </row>
    <row r="11379" spans="50:50">
      <c r="AX11379">
        <v>11498</v>
      </c>
    </row>
    <row r="11380" spans="50:50">
      <c r="AX11380">
        <v>11499</v>
      </c>
    </row>
    <row r="11381" spans="50:50">
      <c r="AX11381">
        <v>11500</v>
      </c>
    </row>
    <row r="11382" spans="50:50">
      <c r="AX11382">
        <v>11501</v>
      </c>
    </row>
    <row r="11383" spans="50:50">
      <c r="AX11383">
        <v>11502</v>
      </c>
    </row>
    <row r="11384" spans="50:50">
      <c r="AX11384">
        <v>11503</v>
      </c>
    </row>
    <row r="11385" spans="50:50">
      <c r="AX11385">
        <v>11504</v>
      </c>
    </row>
    <row r="11386" spans="50:50">
      <c r="AX11386">
        <v>11505</v>
      </c>
    </row>
    <row r="11387" spans="50:50">
      <c r="AX11387">
        <v>11506</v>
      </c>
    </row>
    <row r="11388" spans="50:50">
      <c r="AX11388">
        <v>11507</v>
      </c>
    </row>
    <row r="11389" spans="50:50">
      <c r="AX11389">
        <v>11508</v>
      </c>
    </row>
    <row r="11390" spans="50:50">
      <c r="AX11390">
        <v>11509</v>
      </c>
    </row>
    <row r="11391" spans="50:50">
      <c r="AX11391">
        <v>11510</v>
      </c>
    </row>
    <row r="11392" spans="50:50">
      <c r="AX11392">
        <v>11511</v>
      </c>
    </row>
    <row r="11393" spans="50:50">
      <c r="AX11393">
        <v>11512</v>
      </c>
    </row>
    <row r="11394" spans="50:50">
      <c r="AX11394">
        <v>11513</v>
      </c>
    </row>
    <row r="11395" spans="50:50">
      <c r="AX11395">
        <v>11514</v>
      </c>
    </row>
    <row r="11396" spans="50:50">
      <c r="AX11396">
        <v>11515</v>
      </c>
    </row>
    <row r="11397" spans="50:50">
      <c r="AX11397">
        <v>11516</v>
      </c>
    </row>
    <row r="11398" spans="50:50">
      <c r="AX11398">
        <v>11517</v>
      </c>
    </row>
    <row r="11399" spans="50:50">
      <c r="AX11399">
        <v>11518</v>
      </c>
    </row>
    <row r="11400" spans="50:50">
      <c r="AX11400">
        <v>11519</v>
      </c>
    </row>
    <row r="11401" spans="50:50">
      <c r="AX11401">
        <v>11520</v>
      </c>
    </row>
    <row r="11402" spans="50:50">
      <c r="AX11402">
        <v>11521</v>
      </c>
    </row>
    <row r="11403" spans="50:50">
      <c r="AX11403">
        <v>11522</v>
      </c>
    </row>
    <row r="11404" spans="50:50">
      <c r="AX11404">
        <v>11523</v>
      </c>
    </row>
    <row r="11405" spans="50:50">
      <c r="AX11405">
        <v>11524</v>
      </c>
    </row>
    <row r="11406" spans="50:50">
      <c r="AX11406">
        <v>11525</v>
      </c>
    </row>
    <row r="11407" spans="50:50">
      <c r="AX11407">
        <v>11526</v>
      </c>
    </row>
    <row r="11408" spans="50:50">
      <c r="AX11408">
        <v>11527</v>
      </c>
    </row>
    <row r="11409" spans="50:50">
      <c r="AX11409">
        <v>11528</v>
      </c>
    </row>
    <row r="11410" spans="50:50">
      <c r="AX11410">
        <v>11529</v>
      </c>
    </row>
    <row r="11411" spans="50:50">
      <c r="AX11411">
        <v>11530</v>
      </c>
    </row>
    <row r="11412" spans="50:50">
      <c r="AX11412">
        <v>11531</v>
      </c>
    </row>
    <row r="11413" spans="50:50">
      <c r="AX11413">
        <v>11532</v>
      </c>
    </row>
    <row r="11414" spans="50:50">
      <c r="AX11414">
        <v>11533</v>
      </c>
    </row>
    <row r="11415" spans="50:50">
      <c r="AX11415">
        <v>11534</v>
      </c>
    </row>
    <row r="11416" spans="50:50">
      <c r="AX11416">
        <v>11535</v>
      </c>
    </row>
    <row r="11417" spans="50:50">
      <c r="AX11417">
        <v>11536</v>
      </c>
    </row>
    <row r="11418" spans="50:50">
      <c r="AX11418">
        <v>11537</v>
      </c>
    </row>
    <row r="11419" spans="50:50">
      <c r="AX11419">
        <v>11538</v>
      </c>
    </row>
    <row r="11420" spans="50:50">
      <c r="AX11420">
        <v>11539</v>
      </c>
    </row>
    <row r="11421" spans="50:50">
      <c r="AX11421">
        <v>11540</v>
      </c>
    </row>
    <row r="11422" spans="50:50">
      <c r="AX11422">
        <v>11541</v>
      </c>
    </row>
    <row r="11423" spans="50:50">
      <c r="AX11423">
        <v>11542</v>
      </c>
    </row>
    <row r="11424" spans="50:50">
      <c r="AX11424">
        <v>11543</v>
      </c>
    </row>
    <row r="11425" spans="50:50">
      <c r="AX11425">
        <v>11544</v>
      </c>
    </row>
    <row r="11426" spans="50:50">
      <c r="AX11426">
        <v>11545</v>
      </c>
    </row>
    <row r="11427" spans="50:50">
      <c r="AX11427">
        <v>11546</v>
      </c>
    </row>
    <row r="11428" spans="50:50">
      <c r="AX11428">
        <v>11547</v>
      </c>
    </row>
    <row r="11429" spans="50:50">
      <c r="AX11429">
        <v>11548</v>
      </c>
    </row>
    <row r="11430" spans="50:50">
      <c r="AX11430">
        <v>11549</v>
      </c>
    </row>
    <row r="11431" spans="50:50">
      <c r="AX11431">
        <v>11550</v>
      </c>
    </row>
    <row r="11432" spans="50:50">
      <c r="AX11432">
        <v>11551</v>
      </c>
    </row>
    <row r="11433" spans="50:50">
      <c r="AX11433">
        <v>11552</v>
      </c>
    </row>
    <row r="11434" spans="50:50">
      <c r="AX11434">
        <v>11553</v>
      </c>
    </row>
    <row r="11435" spans="50:50">
      <c r="AX11435">
        <v>11554</v>
      </c>
    </row>
    <row r="11436" spans="50:50">
      <c r="AX11436">
        <v>11555</v>
      </c>
    </row>
    <row r="11437" spans="50:50">
      <c r="AX11437">
        <v>11556</v>
      </c>
    </row>
    <row r="11438" spans="50:50">
      <c r="AX11438">
        <v>11557</v>
      </c>
    </row>
    <row r="11439" spans="50:50">
      <c r="AX11439">
        <v>11558</v>
      </c>
    </row>
    <row r="11440" spans="50:50">
      <c r="AX11440">
        <v>11559</v>
      </c>
    </row>
    <row r="11441" spans="50:50">
      <c r="AX11441">
        <v>11560</v>
      </c>
    </row>
    <row r="11442" spans="50:50">
      <c r="AX11442">
        <v>11561</v>
      </c>
    </row>
    <row r="11443" spans="50:50">
      <c r="AX11443">
        <v>11562</v>
      </c>
    </row>
    <row r="11444" spans="50:50">
      <c r="AX11444">
        <v>11563</v>
      </c>
    </row>
    <row r="11445" spans="50:50">
      <c r="AX11445">
        <v>11564</v>
      </c>
    </row>
    <row r="11446" spans="50:50">
      <c r="AX11446">
        <v>11565</v>
      </c>
    </row>
    <row r="11447" spans="50:50">
      <c r="AX11447">
        <v>11566</v>
      </c>
    </row>
    <row r="11448" spans="50:50">
      <c r="AX11448">
        <v>11567</v>
      </c>
    </row>
    <row r="11449" spans="50:50">
      <c r="AX11449">
        <v>11568</v>
      </c>
    </row>
    <row r="11450" spans="50:50">
      <c r="AX11450">
        <v>11569</v>
      </c>
    </row>
    <row r="11451" spans="50:50">
      <c r="AX11451">
        <v>11570</v>
      </c>
    </row>
    <row r="11452" spans="50:50">
      <c r="AX11452">
        <v>11571</v>
      </c>
    </row>
    <row r="11453" spans="50:50">
      <c r="AX11453">
        <v>11572</v>
      </c>
    </row>
    <row r="11454" spans="50:50">
      <c r="AX11454">
        <v>11573</v>
      </c>
    </row>
    <row r="11455" spans="50:50">
      <c r="AX11455">
        <v>11574</v>
      </c>
    </row>
    <row r="11456" spans="50:50">
      <c r="AX11456">
        <v>11575</v>
      </c>
    </row>
    <row r="11457" spans="50:50">
      <c r="AX11457">
        <v>11576</v>
      </c>
    </row>
    <row r="11458" spans="50:50">
      <c r="AX11458">
        <v>11577</v>
      </c>
    </row>
    <row r="11459" spans="50:50">
      <c r="AX11459">
        <v>11578</v>
      </c>
    </row>
    <row r="11460" spans="50:50">
      <c r="AX11460">
        <v>11579</v>
      </c>
    </row>
    <row r="11461" spans="50:50">
      <c r="AX11461">
        <v>11580</v>
      </c>
    </row>
    <row r="11462" spans="50:50">
      <c r="AX11462">
        <v>11581</v>
      </c>
    </row>
    <row r="11463" spans="50:50">
      <c r="AX11463">
        <v>11582</v>
      </c>
    </row>
    <row r="11464" spans="50:50">
      <c r="AX11464">
        <v>11583</v>
      </c>
    </row>
    <row r="11465" spans="50:50">
      <c r="AX11465">
        <v>11584</v>
      </c>
    </row>
    <row r="11466" spans="50:50">
      <c r="AX11466">
        <v>11585</v>
      </c>
    </row>
    <row r="11467" spans="50:50">
      <c r="AX11467">
        <v>11586</v>
      </c>
    </row>
    <row r="11468" spans="50:50">
      <c r="AX11468">
        <v>11587</v>
      </c>
    </row>
    <row r="11469" spans="50:50">
      <c r="AX11469">
        <v>11588</v>
      </c>
    </row>
    <row r="11470" spans="50:50">
      <c r="AX11470">
        <v>11589</v>
      </c>
    </row>
    <row r="11471" spans="50:50">
      <c r="AX11471">
        <v>11590</v>
      </c>
    </row>
    <row r="11472" spans="50:50">
      <c r="AX11472">
        <v>11591</v>
      </c>
    </row>
    <row r="11473" spans="50:50">
      <c r="AX11473">
        <v>11592</v>
      </c>
    </row>
    <row r="11474" spans="50:50">
      <c r="AX11474">
        <v>11593</v>
      </c>
    </row>
    <row r="11475" spans="50:50">
      <c r="AX11475">
        <v>11594</v>
      </c>
    </row>
    <row r="11476" spans="50:50">
      <c r="AX11476">
        <v>11595</v>
      </c>
    </row>
    <row r="11477" spans="50:50">
      <c r="AX11477">
        <v>11596</v>
      </c>
    </row>
    <row r="11478" spans="50:50">
      <c r="AX11478">
        <v>11597</v>
      </c>
    </row>
    <row r="11479" spans="50:50">
      <c r="AX11479">
        <v>11598</v>
      </c>
    </row>
    <row r="11480" spans="50:50">
      <c r="AX11480">
        <v>11599</v>
      </c>
    </row>
    <row r="11481" spans="50:50">
      <c r="AX11481">
        <v>11600</v>
      </c>
    </row>
    <row r="11482" spans="50:50">
      <c r="AX11482">
        <v>11601</v>
      </c>
    </row>
    <row r="11483" spans="50:50">
      <c r="AX11483">
        <v>11602</v>
      </c>
    </row>
    <row r="11484" spans="50:50">
      <c r="AX11484">
        <v>11603</v>
      </c>
    </row>
    <row r="11485" spans="50:50">
      <c r="AX11485">
        <v>11604</v>
      </c>
    </row>
    <row r="11486" spans="50:50">
      <c r="AX11486">
        <v>11605</v>
      </c>
    </row>
    <row r="11487" spans="50:50">
      <c r="AX11487">
        <v>11606</v>
      </c>
    </row>
    <row r="11488" spans="50:50">
      <c r="AX11488">
        <v>11607</v>
      </c>
    </row>
    <row r="11489" spans="50:50">
      <c r="AX11489">
        <v>11608</v>
      </c>
    </row>
    <row r="11490" spans="50:50">
      <c r="AX11490">
        <v>11609</v>
      </c>
    </row>
    <row r="11491" spans="50:50">
      <c r="AX11491">
        <v>11610</v>
      </c>
    </row>
    <row r="11492" spans="50:50">
      <c r="AX11492">
        <v>11611</v>
      </c>
    </row>
    <row r="11493" spans="50:50">
      <c r="AX11493">
        <v>11612</v>
      </c>
    </row>
    <row r="11494" spans="50:50">
      <c r="AX11494">
        <v>11613</v>
      </c>
    </row>
    <row r="11495" spans="50:50">
      <c r="AX11495">
        <v>11614</v>
      </c>
    </row>
    <row r="11496" spans="50:50">
      <c r="AX11496">
        <v>11615</v>
      </c>
    </row>
    <row r="11497" spans="50:50">
      <c r="AX11497">
        <v>11616</v>
      </c>
    </row>
    <row r="11498" spans="50:50">
      <c r="AX11498">
        <v>11617</v>
      </c>
    </row>
    <row r="11499" spans="50:50">
      <c r="AX11499">
        <v>11618</v>
      </c>
    </row>
    <row r="11500" spans="50:50">
      <c r="AX11500">
        <v>11619</v>
      </c>
    </row>
    <row r="11501" spans="50:50">
      <c r="AX11501">
        <v>11620</v>
      </c>
    </row>
    <row r="11502" spans="50:50">
      <c r="AX11502">
        <v>11621</v>
      </c>
    </row>
    <row r="11503" spans="50:50">
      <c r="AX11503">
        <v>11622</v>
      </c>
    </row>
    <row r="11504" spans="50:50">
      <c r="AX11504">
        <v>11623</v>
      </c>
    </row>
    <row r="11505" spans="50:50">
      <c r="AX11505">
        <v>11624</v>
      </c>
    </row>
    <row r="11506" spans="50:50">
      <c r="AX11506">
        <v>11625</v>
      </c>
    </row>
    <row r="11507" spans="50:50">
      <c r="AX11507">
        <v>11626</v>
      </c>
    </row>
    <row r="11508" spans="50:50">
      <c r="AX11508">
        <v>11627</v>
      </c>
    </row>
    <row r="11509" spans="50:50">
      <c r="AX11509">
        <v>11628</v>
      </c>
    </row>
    <row r="11510" spans="50:50">
      <c r="AX11510">
        <v>11629</v>
      </c>
    </row>
    <row r="11511" spans="50:50">
      <c r="AX11511">
        <v>11630</v>
      </c>
    </row>
    <row r="11512" spans="50:50">
      <c r="AX11512">
        <v>11631</v>
      </c>
    </row>
    <row r="11513" spans="50:50">
      <c r="AX11513">
        <v>11632</v>
      </c>
    </row>
    <row r="11514" spans="50:50">
      <c r="AX11514">
        <v>11633</v>
      </c>
    </row>
    <row r="11515" spans="50:50">
      <c r="AX11515">
        <v>11634</v>
      </c>
    </row>
    <row r="11516" spans="50:50">
      <c r="AX11516">
        <v>11635</v>
      </c>
    </row>
    <row r="11517" spans="50:50">
      <c r="AX11517">
        <v>11636</v>
      </c>
    </row>
    <row r="11518" spans="50:50">
      <c r="AX11518">
        <v>11637</v>
      </c>
    </row>
    <row r="11519" spans="50:50">
      <c r="AX11519">
        <v>11638</v>
      </c>
    </row>
    <row r="11520" spans="50:50">
      <c r="AX11520">
        <v>11639</v>
      </c>
    </row>
    <row r="11521" spans="50:50">
      <c r="AX11521">
        <v>11640</v>
      </c>
    </row>
    <row r="11522" spans="50:50">
      <c r="AX11522">
        <v>11641</v>
      </c>
    </row>
    <row r="11523" spans="50:50">
      <c r="AX11523">
        <v>11642</v>
      </c>
    </row>
    <row r="11524" spans="50:50">
      <c r="AX11524">
        <v>11643</v>
      </c>
    </row>
    <row r="11525" spans="50:50">
      <c r="AX11525">
        <v>11644</v>
      </c>
    </row>
    <row r="11526" spans="50:50">
      <c r="AX11526">
        <v>11645</v>
      </c>
    </row>
    <row r="11527" spans="50:50">
      <c r="AX11527">
        <v>11646</v>
      </c>
    </row>
    <row r="11528" spans="50:50">
      <c r="AX11528">
        <v>11647</v>
      </c>
    </row>
    <row r="11529" spans="50:50">
      <c r="AX11529">
        <v>11648</v>
      </c>
    </row>
    <row r="11530" spans="50:50">
      <c r="AX11530">
        <v>11649</v>
      </c>
    </row>
    <row r="11531" spans="50:50">
      <c r="AX11531">
        <v>11650</v>
      </c>
    </row>
    <row r="11532" spans="50:50">
      <c r="AX11532">
        <v>11651</v>
      </c>
    </row>
    <row r="11533" spans="50:50">
      <c r="AX11533">
        <v>11652</v>
      </c>
    </row>
    <row r="11534" spans="50:50">
      <c r="AX11534">
        <v>11653</v>
      </c>
    </row>
    <row r="11535" spans="50:50">
      <c r="AX11535">
        <v>11654</v>
      </c>
    </row>
    <row r="11536" spans="50:50">
      <c r="AX11536">
        <v>11655</v>
      </c>
    </row>
    <row r="11537" spans="50:50">
      <c r="AX11537">
        <v>11656</v>
      </c>
    </row>
    <row r="11538" spans="50:50">
      <c r="AX11538">
        <v>11657</v>
      </c>
    </row>
    <row r="11539" spans="50:50">
      <c r="AX11539">
        <v>11658</v>
      </c>
    </row>
    <row r="11540" spans="50:50">
      <c r="AX11540">
        <v>11659</v>
      </c>
    </row>
    <row r="11541" spans="50:50">
      <c r="AX11541">
        <v>11660</v>
      </c>
    </row>
    <row r="11542" spans="50:50">
      <c r="AX11542">
        <v>11661</v>
      </c>
    </row>
    <row r="11543" spans="50:50">
      <c r="AX11543">
        <v>11662</v>
      </c>
    </row>
    <row r="11544" spans="50:50">
      <c r="AX11544">
        <v>11663</v>
      </c>
    </row>
    <row r="11545" spans="50:50">
      <c r="AX11545">
        <v>11664</v>
      </c>
    </row>
    <row r="11546" spans="50:50">
      <c r="AX11546">
        <v>11665</v>
      </c>
    </row>
    <row r="11547" spans="50:50">
      <c r="AX11547">
        <v>11666</v>
      </c>
    </row>
    <row r="11548" spans="50:50">
      <c r="AX11548">
        <v>11667</v>
      </c>
    </row>
    <row r="11549" spans="50:50">
      <c r="AX11549">
        <v>11668</v>
      </c>
    </row>
    <row r="11550" spans="50:50">
      <c r="AX11550">
        <v>11669</v>
      </c>
    </row>
    <row r="11551" spans="50:50">
      <c r="AX11551">
        <v>11670</v>
      </c>
    </row>
    <row r="11552" spans="50:50">
      <c r="AX11552">
        <v>11671</v>
      </c>
    </row>
    <row r="11553" spans="50:50">
      <c r="AX11553">
        <v>11672</v>
      </c>
    </row>
    <row r="11554" spans="50:50">
      <c r="AX11554">
        <v>11673</v>
      </c>
    </row>
    <row r="11555" spans="50:50">
      <c r="AX11555">
        <v>11674</v>
      </c>
    </row>
    <row r="11556" spans="50:50">
      <c r="AX11556">
        <v>11675</v>
      </c>
    </row>
    <row r="11557" spans="50:50">
      <c r="AX11557">
        <v>11676</v>
      </c>
    </row>
    <row r="11558" spans="50:50">
      <c r="AX11558">
        <v>11677</v>
      </c>
    </row>
    <row r="11559" spans="50:50">
      <c r="AX11559">
        <v>11678</v>
      </c>
    </row>
    <row r="11560" spans="50:50">
      <c r="AX11560">
        <v>11679</v>
      </c>
    </row>
    <row r="11561" spans="50:50">
      <c r="AX11561">
        <v>11680</v>
      </c>
    </row>
    <row r="11562" spans="50:50">
      <c r="AX11562">
        <v>11681</v>
      </c>
    </row>
    <row r="11563" spans="50:50">
      <c r="AX11563">
        <v>11682</v>
      </c>
    </row>
    <row r="11564" spans="50:50">
      <c r="AX11564">
        <v>11683</v>
      </c>
    </row>
    <row r="11565" spans="50:50">
      <c r="AX11565">
        <v>11684</v>
      </c>
    </row>
    <row r="11566" spans="50:50">
      <c r="AX11566">
        <v>11685</v>
      </c>
    </row>
    <row r="11567" spans="50:50">
      <c r="AX11567">
        <v>11686</v>
      </c>
    </row>
    <row r="11568" spans="50:50">
      <c r="AX11568">
        <v>11687</v>
      </c>
    </row>
    <row r="11569" spans="50:50">
      <c r="AX11569">
        <v>11688</v>
      </c>
    </row>
    <row r="11570" spans="50:50">
      <c r="AX11570">
        <v>11689</v>
      </c>
    </row>
    <row r="11571" spans="50:50">
      <c r="AX11571">
        <v>11690</v>
      </c>
    </row>
    <row r="11572" spans="50:50">
      <c r="AX11572">
        <v>11691</v>
      </c>
    </row>
    <row r="11573" spans="50:50">
      <c r="AX11573">
        <v>11692</v>
      </c>
    </row>
    <row r="11574" spans="50:50">
      <c r="AX11574">
        <v>11693</v>
      </c>
    </row>
    <row r="11575" spans="50:50">
      <c r="AX11575">
        <v>11694</v>
      </c>
    </row>
    <row r="11576" spans="50:50">
      <c r="AX11576">
        <v>11695</v>
      </c>
    </row>
    <row r="11577" spans="50:50">
      <c r="AX11577">
        <v>11696</v>
      </c>
    </row>
    <row r="11578" spans="50:50">
      <c r="AX11578">
        <v>11697</v>
      </c>
    </row>
    <row r="11579" spans="50:50">
      <c r="AX11579">
        <v>11698</v>
      </c>
    </row>
    <row r="11580" spans="50:50">
      <c r="AX11580">
        <v>11699</v>
      </c>
    </row>
    <row r="11581" spans="50:50">
      <c r="AX11581">
        <v>11700</v>
      </c>
    </row>
    <row r="11582" spans="50:50">
      <c r="AX11582">
        <v>11701</v>
      </c>
    </row>
    <row r="11583" spans="50:50">
      <c r="AX11583">
        <v>11702</v>
      </c>
    </row>
    <row r="11584" spans="50:50">
      <c r="AX11584">
        <v>11703</v>
      </c>
    </row>
    <row r="11585" spans="50:50">
      <c r="AX11585">
        <v>11704</v>
      </c>
    </row>
    <row r="11586" spans="50:50">
      <c r="AX11586">
        <v>11705</v>
      </c>
    </row>
    <row r="11587" spans="50:50">
      <c r="AX11587">
        <v>11706</v>
      </c>
    </row>
    <row r="11588" spans="50:50">
      <c r="AX11588">
        <v>11707</v>
      </c>
    </row>
    <row r="11589" spans="50:50">
      <c r="AX11589">
        <v>11708</v>
      </c>
    </row>
    <row r="11590" spans="50:50">
      <c r="AX11590">
        <v>11709</v>
      </c>
    </row>
    <row r="11591" spans="50:50">
      <c r="AX11591">
        <v>11710</v>
      </c>
    </row>
    <row r="11592" spans="50:50">
      <c r="AX11592">
        <v>11711</v>
      </c>
    </row>
    <row r="11593" spans="50:50">
      <c r="AX11593">
        <v>11712</v>
      </c>
    </row>
    <row r="11594" spans="50:50">
      <c r="AX11594">
        <v>11713</v>
      </c>
    </row>
    <row r="11595" spans="50:50">
      <c r="AX11595">
        <v>11714</v>
      </c>
    </row>
    <row r="11596" spans="50:50">
      <c r="AX11596">
        <v>11715</v>
      </c>
    </row>
    <row r="11597" spans="50:50">
      <c r="AX11597">
        <v>11716</v>
      </c>
    </row>
    <row r="11598" spans="50:50">
      <c r="AX11598">
        <v>11717</v>
      </c>
    </row>
    <row r="11599" spans="50:50">
      <c r="AX11599">
        <v>11718</v>
      </c>
    </row>
    <row r="11600" spans="50:50">
      <c r="AX11600">
        <v>11719</v>
      </c>
    </row>
    <row r="11601" spans="50:50">
      <c r="AX11601">
        <v>11720</v>
      </c>
    </row>
    <row r="11602" spans="50:50">
      <c r="AX11602">
        <v>11721</v>
      </c>
    </row>
    <row r="11603" spans="50:50">
      <c r="AX11603">
        <v>11722</v>
      </c>
    </row>
    <row r="11604" spans="50:50">
      <c r="AX11604">
        <v>11723</v>
      </c>
    </row>
    <row r="11605" spans="50:50">
      <c r="AX11605">
        <v>11724</v>
      </c>
    </row>
    <row r="11606" spans="50:50">
      <c r="AX11606">
        <v>11725</v>
      </c>
    </row>
    <row r="11607" spans="50:50">
      <c r="AX11607">
        <v>11726</v>
      </c>
    </row>
    <row r="11608" spans="50:50">
      <c r="AX11608">
        <v>11727</v>
      </c>
    </row>
    <row r="11609" spans="50:50">
      <c r="AX11609">
        <v>11728</v>
      </c>
    </row>
    <row r="11610" spans="50:50">
      <c r="AX11610">
        <v>11729</v>
      </c>
    </row>
    <row r="11611" spans="50:50">
      <c r="AX11611">
        <v>11730</v>
      </c>
    </row>
    <row r="11612" spans="50:50">
      <c r="AX11612">
        <v>11731</v>
      </c>
    </row>
    <row r="11613" spans="50:50">
      <c r="AX11613">
        <v>11732</v>
      </c>
    </row>
    <row r="11614" spans="50:50">
      <c r="AX11614">
        <v>11733</v>
      </c>
    </row>
    <row r="11615" spans="50:50">
      <c r="AX11615">
        <v>11734</v>
      </c>
    </row>
    <row r="11616" spans="50:50">
      <c r="AX11616">
        <v>11735</v>
      </c>
    </row>
    <row r="11617" spans="50:50">
      <c r="AX11617">
        <v>11736</v>
      </c>
    </row>
    <row r="11618" spans="50:50">
      <c r="AX11618">
        <v>11737</v>
      </c>
    </row>
    <row r="11619" spans="50:50">
      <c r="AX11619">
        <v>11738</v>
      </c>
    </row>
    <row r="11620" spans="50:50">
      <c r="AX11620">
        <v>11739</v>
      </c>
    </row>
    <row r="11621" spans="50:50">
      <c r="AX11621">
        <v>11740</v>
      </c>
    </row>
    <row r="11622" spans="50:50">
      <c r="AX11622">
        <v>11741</v>
      </c>
    </row>
    <row r="11623" spans="50:50">
      <c r="AX11623">
        <v>11742</v>
      </c>
    </row>
    <row r="11624" spans="50:50">
      <c r="AX11624">
        <v>11743</v>
      </c>
    </row>
    <row r="11625" spans="50:50">
      <c r="AX11625">
        <v>11744</v>
      </c>
    </row>
    <row r="11626" spans="50:50">
      <c r="AX11626">
        <v>11745</v>
      </c>
    </row>
    <row r="11627" spans="50:50">
      <c r="AX11627">
        <v>11746</v>
      </c>
    </row>
    <row r="11628" spans="50:50">
      <c r="AX11628">
        <v>11747</v>
      </c>
    </row>
    <row r="11629" spans="50:50">
      <c r="AX11629">
        <v>11748</v>
      </c>
    </row>
    <row r="11630" spans="50:50">
      <c r="AX11630">
        <v>11749</v>
      </c>
    </row>
    <row r="11631" spans="50:50">
      <c r="AX11631">
        <v>11750</v>
      </c>
    </row>
    <row r="11632" spans="50:50">
      <c r="AX11632">
        <v>11751</v>
      </c>
    </row>
    <row r="11633" spans="50:50">
      <c r="AX11633">
        <v>11752</v>
      </c>
    </row>
    <row r="11634" spans="50:50">
      <c r="AX11634">
        <v>11753</v>
      </c>
    </row>
    <row r="11635" spans="50:50">
      <c r="AX11635">
        <v>11754</v>
      </c>
    </row>
    <row r="11636" spans="50:50">
      <c r="AX11636">
        <v>11755</v>
      </c>
    </row>
    <row r="11637" spans="50:50">
      <c r="AX11637">
        <v>11756</v>
      </c>
    </row>
    <row r="11638" spans="50:50">
      <c r="AX11638">
        <v>11757</v>
      </c>
    </row>
    <row r="11639" spans="50:50">
      <c r="AX11639">
        <v>11758</v>
      </c>
    </row>
    <row r="11640" spans="50:50">
      <c r="AX11640">
        <v>11759</v>
      </c>
    </row>
    <row r="11641" spans="50:50">
      <c r="AX11641">
        <v>11760</v>
      </c>
    </row>
    <row r="11642" spans="50:50">
      <c r="AX11642">
        <v>11761</v>
      </c>
    </row>
    <row r="11643" spans="50:50">
      <c r="AX11643">
        <v>11762</v>
      </c>
    </row>
    <row r="11644" spans="50:50">
      <c r="AX11644">
        <v>11763</v>
      </c>
    </row>
    <row r="11645" spans="50:50">
      <c r="AX11645">
        <v>11764</v>
      </c>
    </row>
    <row r="11646" spans="50:50">
      <c r="AX11646">
        <v>11765</v>
      </c>
    </row>
    <row r="11647" spans="50:50">
      <c r="AX11647">
        <v>11766</v>
      </c>
    </row>
    <row r="11648" spans="50:50">
      <c r="AX11648">
        <v>11767</v>
      </c>
    </row>
    <row r="11649" spans="50:50">
      <c r="AX11649">
        <v>11768</v>
      </c>
    </row>
    <row r="11650" spans="50:50">
      <c r="AX11650">
        <v>11769</v>
      </c>
    </row>
    <row r="11651" spans="50:50">
      <c r="AX11651">
        <v>11770</v>
      </c>
    </row>
    <row r="11652" spans="50:50">
      <c r="AX11652">
        <v>11771</v>
      </c>
    </row>
    <row r="11653" spans="50:50">
      <c r="AX11653">
        <v>11772</v>
      </c>
    </row>
    <row r="11654" spans="50:50">
      <c r="AX11654">
        <v>11773</v>
      </c>
    </row>
    <row r="11655" spans="50:50">
      <c r="AX11655">
        <v>11774</v>
      </c>
    </row>
    <row r="11656" spans="50:50">
      <c r="AX11656">
        <v>11775</v>
      </c>
    </row>
    <row r="11657" spans="50:50">
      <c r="AX11657">
        <v>11776</v>
      </c>
    </row>
    <row r="11658" spans="50:50">
      <c r="AX11658">
        <v>11777</v>
      </c>
    </row>
    <row r="11659" spans="50:50">
      <c r="AX11659">
        <v>11778</v>
      </c>
    </row>
    <row r="11660" spans="50:50">
      <c r="AX11660">
        <v>11779</v>
      </c>
    </row>
    <row r="11661" spans="50:50">
      <c r="AX11661">
        <v>11780</v>
      </c>
    </row>
    <row r="11662" spans="50:50">
      <c r="AX11662">
        <v>11781</v>
      </c>
    </row>
    <row r="11663" spans="50:50">
      <c r="AX11663">
        <v>11782</v>
      </c>
    </row>
    <row r="11664" spans="50:50">
      <c r="AX11664">
        <v>11783</v>
      </c>
    </row>
    <row r="11665" spans="50:50">
      <c r="AX11665">
        <v>11784</v>
      </c>
    </row>
    <row r="11666" spans="50:50">
      <c r="AX11666">
        <v>11785</v>
      </c>
    </row>
    <row r="11667" spans="50:50">
      <c r="AX11667">
        <v>11786</v>
      </c>
    </row>
    <row r="11668" spans="50:50">
      <c r="AX11668">
        <v>11787</v>
      </c>
    </row>
    <row r="11669" spans="50:50">
      <c r="AX11669">
        <v>11788</v>
      </c>
    </row>
    <row r="11670" spans="50:50">
      <c r="AX11670">
        <v>11789</v>
      </c>
    </row>
    <row r="11671" spans="50:50">
      <c r="AX11671">
        <v>11790</v>
      </c>
    </row>
    <row r="11672" spans="50:50">
      <c r="AX11672">
        <v>11791</v>
      </c>
    </row>
    <row r="11673" spans="50:50">
      <c r="AX11673">
        <v>11792</v>
      </c>
    </row>
    <row r="11674" spans="50:50">
      <c r="AX11674">
        <v>11793</v>
      </c>
    </row>
    <row r="11675" spans="50:50">
      <c r="AX11675">
        <v>11794</v>
      </c>
    </row>
    <row r="11676" spans="50:50">
      <c r="AX11676">
        <v>11795</v>
      </c>
    </row>
    <row r="11677" spans="50:50">
      <c r="AX11677">
        <v>11796</v>
      </c>
    </row>
    <row r="11678" spans="50:50">
      <c r="AX11678">
        <v>11797</v>
      </c>
    </row>
    <row r="11679" spans="50:50">
      <c r="AX11679">
        <v>11798</v>
      </c>
    </row>
    <row r="11680" spans="50:50">
      <c r="AX11680">
        <v>11799</v>
      </c>
    </row>
    <row r="11681" spans="50:50">
      <c r="AX11681">
        <v>11800</v>
      </c>
    </row>
    <row r="11682" spans="50:50">
      <c r="AX11682">
        <v>11801</v>
      </c>
    </row>
    <row r="11683" spans="50:50">
      <c r="AX11683">
        <v>11802</v>
      </c>
    </row>
    <row r="11684" spans="50:50">
      <c r="AX11684">
        <v>11803</v>
      </c>
    </row>
    <row r="11685" spans="50:50">
      <c r="AX11685">
        <v>11804</v>
      </c>
    </row>
    <row r="11686" spans="50:50">
      <c r="AX11686">
        <v>11805</v>
      </c>
    </row>
    <row r="11687" spans="50:50">
      <c r="AX11687">
        <v>11806</v>
      </c>
    </row>
    <row r="11688" spans="50:50">
      <c r="AX11688">
        <v>11807</v>
      </c>
    </row>
    <row r="11689" spans="50:50">
      <c r="AX11689">
        <v>11808</v>
      </c>
    </row>
    <row r="11690" spans="50:50">
      <c r="AX11690">
        <v>11809</v>
      </c>
    </row>
    <row r="11691" spans="50:50">
      <c r="AX11691">
        <v>11810</v>
      </c>
    </row>
    <row r="11692" spans="50:50">
      <c r="AX11692">
        <v>11811</v>
      </c>
    </row>
    <row r="11693" spans="50:50">
      <c r="AX11693">
        <v>11812</v>
      </c>
    </row>
    <row r="11694" spans="50:50">
      <c r="AX11694">
        <v>11813</v>
      </c>
    </row>
    <row r="11695" spans="50:50">
      <c r="AX11695">
        <v>11814</v>
      </c>
    </row>
    <row r="11696" spans="50:50">
      <c r="AX11696">
        <v>11815</v>
      </c>
    </row>
    <row r="11697" spans="50:50">
      <c r="AX11697">
        <v>11816</v>
      </c>
    </row>
    <row r="11698" spans="50:50">
      <c r="AX11698">
        <v>11817</v>
      </c>
    </row>
    <row r="11699" spans="50:50">
      <c r="AX11699">
        <v>11818</v>
      </c>
    </row>
    <row r="11700" spans="50:50">
      <c r="AX11700">
        <v>11819</v>
      </c>
    </row>
    <row r="11701" spans="50:50">
      <c r="AX11701">
        <v>11820</v>
      </c>
    </row>
    <row r="11702" spans="50:50">
      <c r="AX11702">
        <v>11821</v>
      </c>
    </row>
    <row r="11703" spans="50:50">
      <c r="AX11703">
        <v>11822</v>
      </c>
    </row>
    <row r="11704" spans="50:50">
      <c r="AX11704">
        <v>11823</v>
      </c>
    </row>
    <row r="11705" spans="50:50">
      <c r="AX11705">
        <v>11824</v>
      </c>
    </row>
    <row r="11706" spans="50:50">
      <c r="AX11706">
        <v>11825</v>
      </c>
    </row>
    <row r="11707" spans="50:50">
      <c r="AX11707">
        <v>11826</v>
      </c>
    </row>
    <row r="11708" spans="50:50">
      <c r="AX11708">
        <v>11827</v>
      </c>
    </row>
    <row r="11709" spans="50:50">
      <c r="AX11709">
        <v>11828</v>
      </c>
    </row>
    <row r="11710" spans="50:50">
      <c r="AX11710">
        <v>11829</v>
      </c>
    </row>
    <row r="11711" spans="50:50">
      <c r="AX11711">
        <v>11830</v>
      </c>
    </row>
    <row r="11712" spans="50:50">
      <c r="AX11712">
        <v>11831</v>
      </c>
    </row>
    <row r="11713" spans="50:50">
      <c r="AX11713">
        <v>11832</v>
      </c>
    </row>
    <row r="11714" spans="50:50">
      <c r="AX11714">
        <v>11833</v>
      </c>
    </row>
    <row r="11715" spans="50:50">
      <c r="AX11715">
        <v>11834</v>
      </c>
    </row>
    <row r="11716" spans="50:50">
      <c r="AX11716">
        <v>11835</v>
      </c>
    </row>
    <row r="11717" spans="50:50">
      <c r="AX11717">
        <v>11836</v>
      </c>
    </row>
    <row r="11718" spans="50:50">
      <c r="AX11718">
        <v>11837</v>
      </c>
    </row>
    <row r="11719" spans="50:50">
      <c r="AX11719">
        <v>11838</v>
      </c>
    </row>
    <row r="11720" spans="50:50">
      <c r="AX11720">
        <v>11839</v>
      </c>
    </row>
    <row r="11721" spans="50:50">
      <c r="AX11721">
        <v>11840</v>
      </c>
    </row>
    <row r="11722" spans="50:50">
      <c r="AX11722">
        <v>11841</v>
      </c>
    </row>
    <row r="11723" spans="50:50">
      <c r="AX11723">
        <v>11842</v>
      </c>
    </row>
    <row r="11724" spans="50:50">
      <c r="AX11724">
        <v>11843</v>
      </c>
    </row>
    <row r="11725" spans="50:50">
      <c r="AX11725">
        <v>11844</v>
      </c>
    </row>
    <row r="11726" spans="50:50">
      <c r="AX11726">
        <v>11845</v>
      </c>
    </row>
    <row r="11727" spans="50:50">
      <c r="AX11727">
        <v>11846</v>
      </c>
    </row>
    <row r="11728" spans="50:50">
      <c r="AX11728">
        <v>11847</v>
      </c>
    </row>
    <row r="11729" spans="50:50">
      <c r="AX11729">
        <v>11848</v>
      </c>
    </row>
    <row r="11730" spans="50:50">
      <c r="AX11730">
        <v>11849</v>
      </c>
    </row>
    <row r="11731" spans="50:50">
      <c r="AX11731">
        <v>11850</v>
      </c>
    </row>
    <row r="11732" spans="50:50">
      <c r="AX11732">
        <v>11851</v>
      </c>
    </row>
    <row r="11733" spans="50:50">
      <c r="AX11733">
        <v>11852</v>
      </c>
    </row>
    <row r="11734" spans="50:50">
      <c r="AX11734">
        <v>11853</v>
      </c>
    </row>
    <row r="11735" spans="50:50">
      <c r="AX11735">
        <v>11854</v>
      </c>
    </row>
    <row r="11736" spans="50:50">
      <c r="AX11736">
        <v>11855</v>
      </c>
    </row>
    <row r="11737" spans="50:50">
      <c r="AX11737">
        <v>11856</v>
      </c>
    </row>
    <row r="11738" spans="50:50">
      <c r="AX11738">
        <v>11857</v>
      </c>
    </row>
    <row r="11739" spans="50:50">
      <c r="AX11739">
        <v>11858</v>
      </c>
    </row>
    <row r="11740" spans="50:50">
      <c r="AX11740">
        <v>11859</v>
      </c>
    </row>
    <row r="11741" spans="50:50">
      <c r="AX11741">
        <v>11860</v>
      </c>
    </row>
    <row r="11742" spans="50:50">
      <c r="AX11742">
        <v>11861</v>
      </c>
    </row>
    <row r="11743" spans="50:50">
      <c r="AX11743">
        <v>11862</v>
      </c>
    </row>
    <row r="11744" spans="50:50">
      <c r="AX11744">
        <v>11863</v>
      </c>
    </row>
    <row r="11745" spans="50:50">
      <c r="AX11745">
        <v>11864</v>
      </c>
    </row>
    <row r="11746" spans="50:50">
      <c r="AX11746">
        <v>11865</v>
      </c>
    </row>
    <row r="11747" spans="50:50">
      <c r="AX11747">
        <v>11866</v>
      </c>
    </row>
    <row r="11748" spans="50:50">
      <c r="AX11748">
        <v>11867</v>
      </c>
    </row>
    <row r="11749" spans="50:50">
      <c r="AX11749">
        <v>11868</v>
      </c>
    </row>
    <row r="11750" spans="50:50">
      <c r="AX11750">
        <v>11869</v>
      </c>
    </row>
    <row r="11751" spans="50:50">
      <c r="AX11751">
        <v>11870</v>
      </c>
    </row>
    <row r="11752" spans="50:50">
      <c r="AX11752">
        <v>11871</v>
      </c>
    </row>
    <row r="11753" spans="50:50">
      <c r="AX11753">
        <v>11872</v>
      </c>
    </row>
    <row r="11754" spans="50:50">
      <c r="AX11754">
        <v>11873</v>
      </c>
    </row>
    <row r="11755" spans="50:50">
      <c r="AX11755">
        <v>11874</v>
      </c>
    </row>
    <row r="11756" spans="50:50">
      <c r="AX11756">
        <v>11875</v>
      </c>
    </row>
    <row r="11757" spans="50:50">
      <c r="AX11757">
        <v>11876</v>
      </c>
    </row>
    <row r="11758" spans="50:50">
      <c r="AX11758">
        <v>11877</v>
      </c>
    </row>
    <row r="11759" spans="50:50">
      <c r="AX11759">
        <v>11878</v>
      </c>
    </row>
    <row r="11760" spans="50:50">
      <c r="AX11760">
        <v>11879</v>
      </c>
    </row>
    <row r="11761" spans="50:50">
      <c r="AX11761">
        <v>11880</v>
      </c>
    </row>
    <row r="11762" spans="50:50">
      <c r="AX11762">
        <v>11881</v>
      </c>
    </row>
    <row r="11763" spans="50:50">
      <c r="AX11763">
        <v>11882</v>
      </c>
    </row>
    <row r="11764" spans="50:50">
      <c r="AX11764">
        <v>11883</v>
      </c>
    </row>
    <row r="11765" spans="50:50">
      <c r="AX11765">
        <v>11884</v>
      </c>
    </row>
    <row r="11766" spans="50:50">
      <c r="AX11766">
        <v>11885</v>
      </c>
    </row>
    <row r="11767" spans="50:50">
      <c r="AX11767">
        <v>11886</v>
      </c>
    </row>
    <row r="11768" spans="50:50">
      <c r="AX11768">
        <v>11887</v>
      </c>
    </row>
    <row r="11769" spans="50:50">
      <c r="AX11769">
        <v>11888</v>
      </c>
    </row>
    <row r="11770" spans="50:50">
      <c r="AX11770">
        <v>11889</v>
      </c>
    </row>
    <row r="11771" spans="50:50">
      <c r="AX11771">
        <v>11890</v>
      </c>
    </row>
    <row r="11772" spans="50:50">
      <c r="AX11772">
        <v>11891</v>
      </c>
    </row>
    <row r="11773" spans="50:50">
      <c r="AX11773">
        <v>11892</v>
      </c>
    </row>
    <row r="11774" spans="50:50">
      <c r="AX11774">
        <v>11893</v>
      </c>
    </row>
    <row r="11775" spans="50:50">
      <c r="AX11775">
        <v>11894</v>
      </c>
    </row>
    <row r="11776" spans="50:50">
      <c r="AX11776">
        <v>11895</v>
      </c>
    </row>
    <row r="11777" spans="50:50">
      <c r="AX11777">
        <v>11896</v>
      </c>
    </row>
    <row r="11778" spans="50:50">
      <c r="AX11778">
        <v>11897</v>
      </c>
    </row>
    <row r="11779" spans="50:50">
      <c r="AX11779">
        <v>11898</v>
      </c>
    </row>
    <row r="11780" spans="50:50">
      <c r="AX11780">
        <v>11899</v>
      </c>
    </row>
    <row r="11781" spans="50:50">
      <c r="AX11781">
        <v>11900</v>
      </c>
    </row>
    <row r="11782" spans="50:50">
      <c r="AX11782">
        <v>11901</v>
      </c>
    </row>
    <row r="11783" spans="50:50">
      <c r="AX11783">
        <v>11902</v>
      </c>
    </row>
    <row r="11784" spans="50:50">
      <c r="AX11784">
        <v>11903</v>
      </c>
    </row>
    <row r="11785" spans="50:50">
      <c r="AX11785">
        <v>11904</v>
      </c>
    </row>
    <row r="11786" spans="50:50">
      <c r="AX11786">
        <v>11905</v>
      </c>
    </row>
    <row r="11787" spans="50:50">
      <c r="AX11787">
        <v>11906</v>
      </c>
    </row>
    <row r="11788" spans="50:50">
      <c r="AX11788">
        <v>11907</v>
      </c>
    </row>
    <row r="11789" spans="50:50">
      <c r="AX11789">
        <v>11908</v>
      </c>
    </row>
    <row r="11790" spans="50:50">
      <c r="AX11790">
        <v>11909</v>
      </c>
    </row>
    <row r="11791" spans="50:50">
      <c r="AX11791">
        <v>11910</v>
      </c>
    </row>
    <row r="11792" spans="50:50">
      <c r="AX11792">
        <v>11911</v>
      </c>
    </row>
    <row r="11793" spans="50:50">
      <c r="AX11793">
        <v>11912</v>
      </c>
    </row>
    <row r="11794" spans="50:50">
      <c r="AX11794">
        <v>11913</v>
      </c>
    </row>
    <row r="11795" spans="50:50">
      <c r="AX11795">
        <v>11914</v>
      </c>
    </row>
    <row r="11796" spans="50:50">
      <c r="AX11796">
        <v>11915</v>
      </c>
    </row>
    <row r="11797" spans="50:50">
      <c r="AX11797">
        <v>11916</v>
      </c>
    </row>
    <row r="11798" spans="50:50">
      <c r="AX11798">
        <v>11917</v>
      </c>
    </row>
    <row r="11799" spans="50:50">
      <c r="AX11799">
        <v>11918</v>
      </c>
    </row>
    <row r="11800" spans="50:50">
      <c r="AX11800">
        <v>11919</v>
      </c>
    </row>
    <row r="11801" spans="50:50">
      <c r="AX11801">
        <v>11920</v>
      </c>
    </row>
    <row r="11802" spans="50:50">
      <c r="AX11802">
        <v>11921</v>
      </c>
    </row>
    <row r="11803" spans="50:50">
      <c r="AX11803">
        <v>11922</v>
      </c>
    </row>
    <row r="11804" spans="50:50">
      <c r="AX11804">
        <v>11923</v>
      </c>
    </row>
    <row r="11805" spans="50:50">
      <c r="AX11805">
        <v>11924</v>
      </c>
    </row>
    <row r="11806" spans="50:50">
      <c r="AX11806">
        <v>11925</v>
      </c>
    </row>
    <row r="11807" spans="50:50">
      <c r="AX11807">
        <v>11926</v>
      </c>
    </row>
    <row r="11808" spans="50:50">
      <c r="AX11808">
        <v>11927</v>
      </c>
    </row>
    <row r="11809" spans="50:50">
      <c r="AX11809">
        <v>11928</v>
      </c>
    </row>
    <row r="11810" spans="50:50">
      <c r="AX11810">
        <v>11929</v>
      </c>
    </row>
    <row r="11811" spans="50:50">
      <c r="AX11811">
        <v>11930</v>
      </c>
    </row>
    <row r="11812" spans="50:50">
      <c r="AX11812">
        <v>11931</v>
      </c>
    </row>
    <row r="11813" spans="50:50">
      <c r="AX11813">
        <v>11932</v>
      </c>
    </row>
    <row r="11814" spans="50:50">
      <c r="AX11814">
        <v>11933</v>
      </c>
    </row>
    <row r="11815" spans="50:50">
      <c r="AX11815">
        <v>11934</v>
      </c>
    </row>
    <row r="11816" spans="50:50">
      <c r="AX11816">
        <v>11935</v>
      </c>
    </row>
    <row r="11817" spans="50:50">
      <c r="AX11817">
        <v>11936</v>
      </c>
    </row>
    <row r="11818" spans="50:50">
      <c r="AX11818">
        <v>11937</v>
      </c>
    </row>
    <row r="11819" spans="50:50">
      <c r="AX11819">
        <v>11938</v>
      </c>
    </row>
    <row r="11820" spans="50:50">
      <c r="AX11820">
        <v>11939</v>
      </c>
    </row>
    <row r="11821" spans="50:50">
      <c r="AX11821">
        <v>11940</v>
      </c>
    </row>
    <row r="11822" spans="50:50">
      <c r="AX11822">
        <v>11941</v>
      </c>
    </row>
    <row r="11823" spans="50:50">
      <c r="AX11823">
        <v>11942</v>
      </c>
    </row>
    <row r="11824" spans="50:50">
      <c r="AX11824">
        <v>11943</v>
      </c>
    </row>
    <row r="11825" spans="50:50">
      <c r="AX11825">
        <v>11944</v>
      </c>
    </row>
    <row r="11826" spans="50:50">
      <c r="AX11826">
        <v>11945</v>
      </c>
    </row>
    <row r="11827" spans="50:50">
      <c r="AX11827">
        <v>11946</v>
      </c>
    </row>
    <row r="11828" spans="50:50">
      <c r="AX11828">
        <v>11947</v>
      </c>
    </row>
    <row r="11829" spans="50:50">
      <c r="AX11829">
        <v>11948</v>
      </c>
    </row>
    <row r="11830" spans="50:50">
      <c r="AX11830">
        <v>11949</v>
      </c>
    </row>
    <row r="11831" spans="50:50">
      <c r="AX11831">
        <v>11950</v>
      </c>
    </row>
    <row r="11832" spans="50:50">
      <c r="AX11832">
        <v>11951</v>
      </c>
    </row>
    <row r="11833" spans="50:50">
      <c r="AX11833">
        <v>11952</v>
      </c>
    </row>
    <row r="11834" spans="50:50">
      <c r="AX11834">
        <v>11953</v>
      </c>
    </row>
    <row r="11835" spans="50:50">
      <c r="AX11835">
        <v>11954</v>
      </c>
    </row>
    <row r="11836" spans="50:50">
      <c r="AX11836">
        <v>11955</v>
      </c>
    </row>
    <row r="11837" spans="50:50">
      <c r="AX11837">
        <v>11956</v>
      </c>
    </row>
    <row r="11838" spans="50:50">
      <c r="AX11838">
        <v>11957</v>
      </c>
    </row>
    <row r="11839" spans="50:50">
      <c r="AX11839">
        <v>11958</v>
      </c>
    </row>
    <row r="11840" spans="50:50">
      <c r="AX11840">
        <v>11959</v>
      </c>
    </row>
    <row r="11841" spans="50:50">
      <c r="AX11841">
        <v>11960</v>
      </c>
    </row>
    <row r="11842" spans="50:50">
      <c r="AX11842">
        <v>11961</v>
      </c>
    </row>
    <row r="11843" spans="50:50">
      <c r="AX11843">
        <v>11962</v>
      </c>
    </row>
    <row r="11844" spans="50:50">
      <c r="AX11844">
        <v>11963</v>
      </c>
    </row>
    <row r="11845" spans="50:50">
      <c r="AX11845">
        <v>11964</v>
      </c>
    </row>
    <row r="11846" spans="50:50">
      <c r="AX11846">
        <v>11965</v>
      </c>
    </row>
    <row r="11847" spans="50:50">
      <c r="AX11847">
        <v>11966</v>
      </c>
    </row>
    <row r="11848" spans="50:50">
      <c r="AX11848">
        <v>11967</v>
      </c>
    </row>
    <row r="11849" spans="50:50">
      <c r="AX11849">
        <v>11968</v>
      </c>
    </row>
    <row r="11850" spans="50:50">
      <c r="AX11850">
        <v>11969</v>
      </c>
    </row>
    <row r="11851" spans="50:50">
      <c r="AX11851">
        <v>11970</v>
      </c>
    </row>
    <row r="11852" spans="50:50">
      <c r="AX11852">
        <v>11971</v>
      </c>
    </row>
    <row r="11853" spans="50:50">
      <c r="AX11853">
        <v>11972</v>
      </c>
    </row>
    <row r="11854" spans="50:50">
      <c r="AX11854">
        <v>11973</v>
      </c>
    </row>
    <row r="11855" spans="50:50">
      <c r="AX11855">
        <v>11974</v>
      </c>
    </row>
    <row r="11856" spans="50:50">
      <c r="AX11856">
        <v>11975</v>
      </c>
    </row>
    <row r="11857" spans="50:50">
      <c r="AX11857">
        <v>11976</v>
      </c>
    </row>
    <row r="11858" spans="50:50">
      <c r="AX11858">
        <v>11977</v>
      </c>
    </row>
    <row r="11859" spans="50:50">
      <c r="AX11859">
        <v>11978</v>
      </c>
    </row>
    <row r="11860" spans="50:50">
      <c r="AX11860">
        <v>11979</v>
      </c>
    </row>
    <row r="11861" spans="50:50">
      <c r="AX11861">
        <v>11980</v>
      </c>
    </row>
    <row r="11862" spans="50:50">
      <c r="AX11862">
        <v>11981</v>
      </c>
    </row>
    <row r="11863" spans="50:50">
      <c r="AX11863">
        <v>11982</v>
      </c>
    </row>
    <row r="11864" spans="50:50">
      <c r="AX11864">
        <v>11983</v>
      </c>
    </row>
    <row r="11865" spans="50:50">
      <c r="AX11865">
        <v>11984</v>
      </c>
    </row>
    <row r="11866" spans="50:50">
      <c r="AX11866">
        <v>11985</v>
      </c>
    </row>
    <row r="11867" spans="50:50">
      <c r="AX11867">
        <v>11986</v>
      </c>
    </row>
    <row r="11868" spans="50:50">
      <c r="AX11868">
        <v>11987</v>
      </c>
    </row>
    <row r="11869" spans="50:50">
      <c r="AX11869">
        <v>11988</v>
      </c>
    </row>
    <row r="11870" spans="50:50">
      <c r="AX11870">
        <v>11989</v>
      </c>
    </row>
    <row r="11871" spans="50:50">
      <c r="AX11871">
        <v>11990</v>
      </c>
    </row>
    <row r="11872" spans="50:50">
      <c r="AX11872">
        <v>11991</v>
      </c>
    </row>
    <row r="11873" spans="50:50">
      <c r="AX11873">
        <v>11992</v>
      </c>
    </row>
    <row r="11874" spans="50:50">
      <c r="AX11874">
        <v>11993</v>
      </c>
    </row>
    <row r="11875" spans="50:50">
      <c r="AX11875">
        <v>11994</v>
      </c>
    </row>
    <row r="11876" spans="50:50">
      <c r="AX11876">
        <v>11995</v>
      </c>
    </row>
    <row r="11877" spans="50:50">
      <c r="AX11877">
        <v>11996</v>
      </c>
    </row>
    <row r="11878" spans="50:50">
      <c r="AX11878">
        <v>11997</v>
      </c>
    </row>
    <row r="11879" spans="50:50">
      <c r="AX11879">
        <v>11998</v>
      </c>
    </row>
    <row r="11880" spans="50:50">
      <c r="AX11880">
        <v>11999</v>
      </c>
    </row>
    <row r="11881" spans="50:50">
      <c r="AX11881">
        <v>12000</v>
      </c>
    </row>
    <row r="11882" spans="50:50">
      <c r="AX11882">
        <v>12001</v>
      </c>
    </row>
    <row r="11883" spans="50:50">
      <c r="AX11883">
        <v>12002</v>
      </c>
    </row>
    <row r="11884" spans="50:50">
      <c r="AX11884">
        <v>12003</v>
      </c>
    </row>
    <row r="11885" spans="50:50">
      <c r="AX11885">
        <v>12004</v>
      </c>
    </row>
    <row r="11886" spans="50:50">
      <c r="AX11886">
        <v>12005</v>
      </c>
    </row>
    <row r="11887" spans="50:50">
      <c r="AX11887">
        <v>12006</v>
      </c>
    </row>
    <row r="11888" spans="50:50">
      <c r="AX11888">
        <v>12007</v>
      </c>
    </row>
    <row r="11889" spans="50:50">
      <c r="AX11889">
        <v>12008</v>
      </c>
    </row>
    <row r="11890" spans="50:50">
      <c r="AX11890">
        <v>12009</v>
      </c>
    </row>
    <row r="11891" spans="50:50">
      <c r="AX11891">
        <v>12010</v>
      </c>
    </row>
    <row r="11892" spans="50:50">
      <c r="AX11892">
        <v>12011</v>
      </c>
    </row>
    <row r="11893" spans="50:50">
      <c r="AX11893">
        <v>12012</v>
      </c>
    </row>
    <row r="11894" spans="50:50">
      <c r="AX11894">
        <v>12013</v>
      </c>
    </row>
    <row r="11895" spans="50:50">
      <c r="AX11895">
        <v>12014</v>
      </c>
    </row>
    <row r="11896" spans="50:50">
      <c r="AX11896">
        <v>12015</v>
      </c>
    </row>
    <row r="11897" spans="50:50">
      <c r="AX11897">
        <v>12016</v>
      </c>
    </row>
    <row r="11898" spans="50:50">
      <c r="AX11898">
        <v>12017</v>
      </c>
    </row>
    <row r="11899" spans="50:50">
      <c r="AX11899">
        <v>12018</v>
      </c>
    </row>
    <row r="11900" spans="50:50">
      <c r="AX11900">
        <v>12019</v>
      </c>
    </row>
    <row r="11901" spans="50:50">
      <c r="AX11901">
        <v>12020</v>
      </c>
    </row>
    <row r="11902" spans="50:50">
      <c r="AX11902">
        <v>12021</v>
      </c>
    </row>
    <row r="11903" spans="50:50">
      <c r="AX11903">
        <v>12022</v>
      </c>
    </row>
    <row r="11904" spans="50:50">
      <c r="AX11904">
        <v>12023</v>
      </c>
    </row>
    <row r="11905" spans="50:50">
      <c r="AX11905">
        <v>12024</v>
      </c>
    </row>
    <row r="11906" spans="50:50">
      <c r="AX11906">
        <v>12025</v>
      </c>
    </row>
    <row r="11907" spans="50:50">
      <c r="AX11907">
        <v>12026</v>
      </c>
    </row>
    <row r="11908" spans="50:50">
      <c r="AX11908">
        <v>12027</v>
      </c>
    </row>
    <row r="11909" spans="50:50">
      <c r="AX11909">
        <v>12028</v>
      </c>
    </row>
    <row r="11910" spans="50:50">
      <c r="AX11910">
        <v>12029</v>
      </c>
    </row>
    <row r="11911" spans="50:50">
      <c r="AX11911">
        <v>12030</v>
      </c>
    </row>
    <row r="11912" spans="50:50">
      <c r="AX11912">
        <v>12031</v>
      </c>
    </row>
    <row r="11913" spans="50:50">
      <c r="AX11913">
        <v>12032</v>
      </c>
    </row>
    <row r="11914" spans="50:50">
      <c r="AX11914">
        <v>12033</v>
      </c>
    </row>
    <row r="11915" spans="50:50">
      <c r="AX11915">
        <v>12034</v>
      </c>
    </row>
    <row r="11916" spans="50:50">
      <c r="AX11916">
        <v>12035</v>
      </c>
    </row>
    <row r="11917" spans="50:50">
      <c r="AX11917">
        <v>12036</v>
      </c>
    </row>
    <row r="11918" spans="50:50">
      <c r="AX11918">
        <v>12037</v>
      </c>
    </row>
    <row r="11919" spans="50:50">
      <c r="AX11919">
        <v>12038</v>
      </c>
    </row>
    <row r="11920" spans="50:50">
      <c r="AX11920">
        <v>12039</v>
      </c>
    </row>
    <row r="11921" spans="50:50">
      <c r="AX11921">
        <v>12040</v>
      </c>
    </row>
    <row r="11922" spans="50:50">
      <c r="AX11922">
        <v>12041</v>
      </c>
    </row>
    <row r="11923" spans="50:50">
      <c r="AX11923">
        <v>12042</v>
      </c>
    </row>
    <row r="11924" spans="50:50">
      <c r="AX11924">
        <v>12043</v>
      </c>
    </row>
    <row r="11925" spans="50:50">
      <c r="AX11925">
        <v>12044</v>
      </c>
    </row>
    <row r="11926" spans="50:50">
      <c r="AX11926">
        <v>12045</v>
      </c>
    </row>
    <row r="11927" spans="50:50">
      <c r="AX11927">
        <v>12046</v>
      </c>
    </row>
    <row r="11928" spans="50:50">
      <c r="AX11928">
        <v>12047</v>
      </c>
    </row>
    <row r="11929" spans="50:50">
      <c r="AX11929">
        <v>12048</v>
      </c>
    </row>
    <row r="11930" spans="50:50">
      <c r="AX11930">
        <v>12049</v>
      </c>
    </row>
    <row r="11931" spans="50:50">
      <c r="AX11931">
        <v>12050</v>
      </c>
    </row>
    <row r="11932" spans="50:50">
      <c r="AX11932">
        <v>12051</v>
      </c>
    </row>
    <row r="11933" spans="50:50">
      <c r="AX11933">
        <v>12052</v>
      </c>
    </row>
    <row r="11934" spans="50:50">
      <c r="AX11934">
        <v>12053</v>
      </c>
    </row>
    <row r="11935" spans="50:50">
      <c r="AX11935">
        <v>12054</v>
      </c>
    </row>
    <row r="11936" spans="50:50">
      <c r="AX11936">
        <v>12055</v>
      </c>
    </row>
    <row r="11937" spans="50:50">
      <c r="AX11937">
        <v>12056</v>
      </c>
    </row>
    <row r="11938" spans="50:50">
      <c r="AX11938">
        <v>12057</v>
      </c>
    </row>
    <row r="11939" spans="50:50">
      <c r="AX11939">
        <v>12058</v>
      </c>
    </row>
    <row r="11940" spans="50:50">
      <c r="AX11940">
        <v>12059</v>
      </c>
    </row>
    <row r="11941" spans="50:50">
      <c r="AX11941">
        <v>12060</v>
      </c>
    </row>
    <row r="11942" spans="50:50">
      <c r="AX11942">
        <v>12061</v>
      </c>
    </row>
    <row r="11943" spans="50:50">
      <c r="AX11943">
        <v>12062</v>
      </c>
    </row>
    <row r="11944" spans="50:50">
      <c r="AX11944">
        <v>12063</v>
      </c>
    </row>
    <row r="11945" spans="50:50">
      <c r="AX11945">
        <v>12064</v>
      </c>
    </row>
    <row r="11946" spans="50:50">
      <c r="AX11946">
        <v>12065</v>
      </c>
    </row>
    <row r="11947" spans="50:50">
      <c r="AX11947">
        <v>12066</v>
      </c>
    </row>
    <row r="11948" spans="50:50">
      <c r="AX11948">
        <v>12067</v>
      </c>
    </row>
    <row r="11949" spans="50:50">
      <c r="AX11949">
        <v>12068</v>
      </c>
    </row>
    <row r="11950" spans="50:50">
      <c r="AX11950">
        <v>12069</v>
      </c>
    </row>
    <row r="11951" spans="50:50">
      <c r="AX11951">
        <v>12070</v>
      </c>
    </row>
    <row r="11952" spans="50:50">
      <c r="AX11952">
        <v>12071</v>
      </c>
    </row>
    <row r="11953" spans="50:50">
      <c r="AX11953">
        <v>12072</v>
      </c>
    </row>
    <row r="11954" spans="50:50">
      <c r="AX11954">
        <v>12073</v>
      </c>
    </row>
    <row r="11955" spans="50:50">
      <c r="AX11955">
        <v>12074</v>
      </c>
    </row>
    <row r="11956" spans="50:50">
      <c r="AX11956">
        <v>12075</v>
      </c>
    </row>
    <row r="11957" spans="50:50">
      <c r="AX11957">
        <v>12076</v>
      </c>
    </row>
    <row r="11958" spans="50:50">
      <c r="AX11958">
        <v>12077</v>
      </c>
    </row>
    <row r="11959" spans="50:50">
      <c r="AX11959">
        <v>12078</v>
      </c>
    </row>
    <row r="11960" spans="50:50">
      <c r="AX11960">
        <v>12079</v>
      </c>
    </row>
    <row r="11961" spans="50:50">
      <c r="AX11961">
        <v>12080</v>
      </c>
    </row>
    <row r="11962" spans="50:50">
      <c r="AX11962">
        <v>12081</v>
      </c>
    </row>
    <row r="11963" spans="50:50">
      <c r="AX11963">
        <v>12082</v>
      </c>
    </row>
    <row r="11964" spans="50:50">
      <c r="AX11964">
        <v>12083</v>
      </c>
    </row>
    <row r="11965" spans="50:50">
      <c r="AX11965">
        <v>12084</v>
      </c>
    </row>
    <row r="11966" spans="50:50">
      <c r="AX11966">
        <v>12085</v>
      </c>
    </row>
    <row r="11967" spans="50:50">
      <c r="AX11967">
        <v>12086</v>
      </c>
    </row>
    <row r="11968" spans="50:50">
      <c r="AX11968">
        <v>12087</v>
      </c>
    </row>
    <row r="11969" spans="50:50">
      <c r="AX11969">
        <v>12088</v>
      </c>
    </row>
    <row r="11970" spans="50:50">
      <c r="AX11970">
        <v>12089</v>
      </c>
    </row>
    <row r="11971" spans="50:50">
      <c r="AX11971">
        <v>12090</v>
      </c>
    </row>
    <row r="11972" spans="50:50">
      <c r="AX11972">
        <v>12091</v>
      </c>
    </row>
    <row r="11973" spans="50:50">
      <c r="AX11973">
        <v>12092</v>
      </c>
    </row>
    <row r="11974" spans="50:50">
      <c r="AX11974">
        <v>12093</v>
      </c>
    </row>
    <row r="11975" spans="50:50">
      <c r="AX11975">
        <v>12094</v>
      </c>
    </row>
    <row r="11976" spans="50:50">
      <c r="AX11976">
        <v>12095</v>
      </c>
    </row>
    <row r="11977" spans="50:50">
      <c r="AX11977">
        <v>12096</v>
      </c>
    </row>
    <row r="11978" spans="50:50">
      <c r="AX11978">
        <v>12097</v>
      </c>
    </row>
    <row r="11979" spans="50:50">
      <c r="AX11979">
        <v>12098</v>
      </c>
    </row>
    <row r="11980" spans="50:50">
      <c r="AX11980">
        <v>12099</v>
      </c>
    </row>
    <row r="11981" spans="50:50">
      <c r="AX11981">
        <v>12100</v>
      </c>
    </row>
    <row r="11982" spans="50:50">
      <c r="AX11982">
        <v>12101</v>
      </c>
    </row>
    <row r="11983" spans="50:50">
      <c r="AX11983">
        <v>12102</v>
      </c>
    </row>
    <row r="11984" spans="50:50">
      <c r="AX11984">
        <v>12103</v>
      </c>
    </row>
    <row r="11985" spans="50:50">
      <c r="AX11985">
        <v>12104</v>
      </c>
    </row>
    <row r="11986" spans="50:50">
      <c r="AX11986">
        <v>12105</v>
      </c>
    </row>
    <row r="11987" spans="50:50">
      <c r="AX11987">
        <v>12106</v>
      </c>
    </row>
    <row r="11988" spans="50:50">
      <c r="AX11988">
        <v>12107</v>
      </c>
    </row>
    <row r="11989" spans="50:50">
      <c r="AX11989">
        <v>12108</v>
      </c>
    </row>
    <row r="11990" spans="50:50">
      <c r="AX11990">
        <v>12109</v>
      </c>
    </row>
    <row r="11991" spans="50:50">
      <c r="AX11991">
        <v>12110</v>
      </c>
    </row>
    <row r="11992" spans="50:50">
      <c r="AX11992">
        <v>12111</v>
      </c>
    </row>
    <row r="11993" spans="50:50">
      <c r="AX11993">
        <v>12112</v>
      </c>
    </row>
    <row r="11994" spans="50:50">
      <c r="AX11994">
        <v>12113</v>
      </c>
    </row>
    <row r="11995" spans="50:50">
      <c r="AX11995">
        <v>12114</v>
      </c>
    </row>
    <row r="11996" spans="50:50">
      <c r="AX11996">
        <v>12115</v>
      </c>
    </row>
    <row r="11997" spans="50:50">
      <c r="AX11997">
        <v>12116</v>
      </c>
    </row>
    <row r="11998" spans="50:50">
      <c r="AX11998">
        <v>12117</v>
      </c>
    </row>
    <row r="11999" spans="50:50">
      <c r="AX11999">
        <v>12118</v>
      </c>
    </row>
    <row r="12000" spans="50:50">
      <c r="AX12000">
        <v>12119</v>
      </c>
    </row>
    <row r="12001" spans="50:50">
      <c r="AX12001">
        <v>12120</v>
      </c>
    </row>
    <row r="12002" spans="50:50">
      <c r="AX12002">
        <v>12121</v>
      </c>
    </row>
    <row r="12003" spans="50:50">
      <c r="AX12003">
        <v>12122</v>
      </c>
    </row>
    <row r="12004" spans="50:50">
      <c r="AX12004">
        <v>12123</v>
      </c>
    </row>
    <row r="12005" spans="50:50">
      <c r="AX12005">
        <v>12124</v>
      </c>
    </row>
    <row r="12006" spans="50:50">
      <c r="AX12006">
        <v>12125</v>
      </c>
    </row>
    <row r="12007" spans="50:50">
      <c r="AX12007">
        <v>12126</v>
      </c>
    </row>
    <row r="12008" spans="50:50">
      <c r="AX12008">
        <v>12127</v>
      </c>
    </row>
    <row r="12009" spans="50:50">
      <c r="AX12009">
        <v>12128</v>
      </c>
    </row>
    <row r="12010" spans="50:50">
      <c r="AX12010">
        <v>12129</v>
      </c>
    </row>
    <row r="12011" spans="50:50">
      <c r="AX12011">
        <v>12130</v>
      </c>
    </row>
    <row r="12012" spans="50:50">
      <c r="AX12012">
        <v>12131</v>
      </c>
    </row>
    <row r="12013" spans="50:50">
      <c r="AX12013">
        <v>12132</v>
      </c>
    </row>
    <row r="12014" spans="50:50">
      <c r="AX12014">
        <v>12133</v>
      </c>
    </row>
    <row r="12015" spans="50:50">
      <c r="AX12015">
        <v>12134</v>
      </c>
    </row>
    <row r="12016" spans="50:50">
      <c r="AX12016">
        <v>12135</v>
      </c>
    </row>
    <row r="12017" spans="50:50">
      <c r="AX12017">
        <v>12136</v>
      </c>
    </row>
    <row r="12018" spans="50:50">
      <c r="AX12018">
        <v>12137</v>
      </c>
    </row>
    <row r="12019" spans="50:50">
      <c r="AX12019">
        <v>12138</v>
      </c>
    </row>
    <row r="12020" spans="50:50">
      <c r="AX12020">
        <v>12139</v>
      </c>
    </row>
    <row r="12021" spans="50:50">
      <c r="AX12021">
        <v>12140</v>
      </c>
    </row>
    <row r="12022" spans="50:50">
      <c r="AX12022">
        <v>12141</v>
      </c>
    </row>
    <row r="12023" spans="50:50">
      <c r="AX12023">
        <v>12142</v>
      </c>
    </row>
    <row r="12024" spans="50:50">
      <c r="AX12024">
        <v>12143</v>
      </c>
    </row>
    <row r="12025" spans="50:50">
      <c r="AX12025">
        <v>12144</v>
      </c>
    </row>
    <row r="12026" spans="50:50">
      <c r="AX12026">
        <v>12145</v>
      </c>
    </row>
    <row r="12027" spans="50:50">
      <c r="AX12027">
        <v>12146</v>
      </c>
    </row>
    <row r="12028" spans="50:50">
      <c r="AX12028">
        <v>12147</v>
      </c>
    </row>
    <row r="12029" spans="50:50">
      <c r="AX12029">
        <v>12148</v>
      </c>
    </row>
    <row r="12030" spans="50:50">
      <c r="AX12030">
        <v>12149</v>
      </c>
    </row>
    <row r="12031" spans="50:50">
      <c r="AX12031">
        <v>12150</v>
      </c>
    </row>
    <row r="12032" spans="50:50">
      <c r="AX12032">
        <v>12151</v>
      </c>
    </row>
    <row r="12033" spans="50:50">
      <c r="AX12033">
        <v>12152</v>
      </c>
    </row>
    <row r="12034" spans="50:50">
      <c r="AX12034">
        <v>12153</v>
      </c>
    </row>
    <row r="12035" spans="50:50">
      <c r="AX12035">
        <v>12154</v>
      </c>
    </row>
    <row r="12036" spans="50:50">
      <c r="AX12036">
        <v>12155</v>
      </c>
    </row>
    <row r="12037" spans="50:50">
      <c r="AX12037">
        <v>12156</v>
      </c>
    </row>
    <row r="12038" spans="50:50">
      <c r="AX12038">
        <v>12157</v>
      </c>
    </row>
    <row r="12039" spans="50:50">
      <c r="AX12039">
        <v>12158</v>
      </c>
    </row>
    <row r="12040" spans="50:50">
      <c r="AX12040">
        <v>12159</v>
      </c>
    </row>
    <row r="12041" spans="50:50">
      <c r="AX12041">
        <v>12160</v>
      </c>
    </row>
    <row r="12042" spans="50:50">
      <c r="AX12042">
        <v>12161</v>
      </c>
    </row>
    <row r="12043" spans="50:50">
      <c r="AX12043">
        <v>12162</v>
      </c>
    </row>
    <row r="12044" spans="50:50">
      <c r="AX12044">
        <v>12163</v>
      </c>
    </row>
    <row r="12045" spans="50:50">
      <c r="AX12045">
        <v>12164</v>
      </c>
    </row>
    <row r="12046" spans="50:50">
      <c r="AX12046">
        <v>12165</v>
      </c>
    </row>
    <row r="12047" spans="50:50">
      <c r="AX12047">
        <v>12166</v>
      </c>
    </row>
    <row r="12048" spans="50:50">
      <c r="AX12048">
        <v>12167</v>
      </c>
    </row>
    <row r="12049" spans="50:50">
      <c r="AX12049">
        <v>12168</v>
      </c>
    </row>
    <row r="12050" spans="50:50">
      <c r="AX12050">
        <v>12169</v>
      </c>
    </row>
    <row r="12051" spans="50:50">
      <c r="AX12051">
        <v>12170</v>
      </c>
    </row>
    <row r="12052" spans="50:50">
      <c r="AX12052">
        <v>12171</v>
      </c>
    </row>
    <row r="12053" spans="50:50">
      <c r="AX12053">
        <v>12172</v>
      </c>
    </row>
    <row r="12054" spans="50:50">
      <c r="AX12054">
        <v>12173</v>
      </c>
    </row>
    <row r="12055" spans="50:50">
      <c r="AX12055">
        <v>12174</v>
      </c>
    </row>
    <row r="12056" spans="50:50">
      <c r="AX12056">
        <v>12175</v>
      </c>
    </row>
    <row r="12057" spans="50:50">
      <c r="AX12057">
        <v>12176</v>
      </c>
    </row>
    <row r="12058" spans="50:50">
      <c r="AX12058">
        <v>12177</v>
      </c>
    </row>
    <row r="12059" spans="50:50">
      <c r="AX12059">
        <v>12178</v>
      </c>
    </row>
    <row r="12060" spans="50:50">
      <c r="AX12060">
        <v>12179</v>
      </c>
    </row>
    <row r="12061" spans="50:50">
      <c r="AX12061">
        <v>12180</v>
      </c>
    </row>
    <row r="12062" spans="50:50">
      <c r="AX12062">
        <v>12181</v>
      </c>
    </row>
    <row r="12063" spans="50:50">
      <c r="AX12063">
        <v>12182</v>
      </c>
    </row>
    <row r="12064" spans="50:50">
      <c r="AX12064">
        <v>12183</v>
      </c>
    </row>
    <row r="12065" spans="50:50">
      <c r="AX12065">
        <v>12184</v>
      </c>
    </row>
    <row r="12066" spans="50:50">
      <c r="AX12066">
        <v>12185</v>
      </c>
    </row>
    <row r="12067" spans="50:50">
      <c r="AX12067">
        <v>12186</v>
      </c>
    </row>
    <row r="12068" spans="50:50">
      <c r="AX12068">
        <v>12187</v>
      </c>
    </row>
    <row r="12069" spans="50:50">
      <c r="AX12069">
        <v>12188</v>
      </c>
    </row>
    <row r="12070" spans="50:50">
      <c r="AX12070">
        <v>12189</v>
      </c>
    </row>
    <row r="12071" spans="50:50">
      <c r="AX12071">
        <v>12190</v>
      </c>
    </row>
    <row r="12072" spans="50:50">
      <c r="AX12072">
        <v>12191</v>
      </c>
    </row>
    <row r="12073" spans="50:50">
      <c r="AX12073">
        <v>12192</v>
      </c>
    </row>
    <row r="12074" spans="50:50">
      <c r="AX12074">
        <v>12193</v>
      </c>
    </row>
    <row r="12075" spans="50:50">
      <c r="AX12075">
        <v>12194</v>
      </c>
    </row>
    <row r="12076" spans="50:50">
      <c r="AX12076">
        <v>12195</v>
      </c>
    </row>
    <row r="12077" spans="50:50">
      <c r="AX12077">
        <v>12196</v>
      </c>
    </row>
    <row r="12078" spans="50:50">
      <c r="AX12078">
        <v>12197</v>
      </c>
    </row>
    <row r="12079" spans="50:50">
      <c r="AX12079">
        <v>12198</v>
      </c>
    </row>
    <row r="12080" spans="50:50">
      <c r="AX12080">
        <v>12199</v>
      </c>
    </row>
    <row r="12081" spans="50:50">
      <c r="AX12081">
        <v>12200</v>
      </c>
    </row>
    <row r="12082" spans="50:50">
      <c r="AX12082">
        <v>12201</v>
      </c>
    </row>
    <row r="12083" spans="50:50">
      <c r="AX12083">
        <v>12202</v>
      </c>
    </row>
    <row r="12084" spans="50:50">
      <c r="AX12084">
        <v>12203</v>
      </c>
    </row>
    <row r="12085" spans="50:50">
      <c r="AX12085">
        <v>12204</v>
      </c>
    </row>
    <row r="12086" spans="50:50">
      <c r="AX12086">
        <v>12205</v>
      </c>
    </row>
    <row r="12087" spans="50:50">
      <c r="AX12087">
        <v>12206</v>
      </c>
    </row>
    <row r="12088" spans="50:50">
      <c r="AX12088">
        <v>12207</v>
      </c>
    </row>
    <row r="12089" spans="50:50">
      <c r="AX12089">
        <v>12208</v>
      </c>
    </row>
    <row r="12090" spans="50:50">
      <c r="AX12090">
        <v>12209</v>
      </c>
    </row>
    <row r="12091" spans="50:50">
      <c r="AX12091">
        <v>12210</v>
      </c>
    </row>
    <row r="12092" spans="50:50">
      <c r="AX12092">
        <v>12211</v>
      </c>
    </row>
    <row r="12093" spans="50:50">
      <c r="AX12093">
        <v>12212</v>
      </c>
    </row>
    <row r="12094" spans="50:50">
      <c r="AX12094">
        <v>12213</v>
      </c>
    </row>
    <row r="12095" spans="50:50">
      <c r="AX12095">
        <v>12214</v>
      </c>
    </row>
    <row r="12096" spans="50:50">
      <c r="AX12096">
        <v>12215</v>
      </c>
    </row>
    <row r="12097" spans="50:50">
      <c r="AX12097">
        <v>12216</v>
      </c>
    </row>
    <row r="12098" spans="50:50">
      <c r="AX12098">
        <v>12217</v>
      </c>
    </row>
    <row r="12099" spans="50:50">
      <c r="AX12099">
        <v>12218</v>
      </c>
    </row>
    <row r="12100" spans="50:50">
      <c r="AX12100">
        <v>12219</v>
      </c>
    </row>
    <row r="12101" spans="50:50">
      <c r="AX12101">
        <v>12220</v>
      </c>
    </row>
    <row r="12102" spans="50:50">
      <c r="AX12102">
        <v>12221</v>
      </c>
    </row>
    <row r="12103" spans="50:50">
      <c r="AX12103">
        <v>12222</v>
      </c>
    </row>
    <row r="12104" spans="50:50">
      <c r="AX12104">
        <v>12223</v>
      </c>
    </row>
    <row r="12105" spans="50:50">
      <c r="AX12105">
        <v>12224</v>
      </c>
    </row>
    <row r="12106" spans="50:50">
      <c r="AX12106">
        <v>12225</v>
      </c>
    </row>
    <row r="12107" spans="50:50">
      <c r="AX12107">
        <v>12226</v>
      </c>
    </row>
    <row r="12108" spans="50:50">
      <c r="AX12108">
        <v>12227</v>
      </c>
    </row>
    <row r="12109" spans="50:50">
      <c r="AX12109">
        <v>12228</v>
      </c>
    </row>
    <row r="12110" spans="50:50">
      <c r="AX12110">
        <v>12229</v>
      </c>
    </row>
    <row r="12111" spans="50:50">
      <c r="AX12111">
        <v>12230</v>
      </c>
    </row>
    <row r="12112" spans="50:50">
      <c r="AX12112">
        <v>12231</v>
      </c>
    </row>
    <row r="12113" spans="50:50">
      <c r="AX12113">
        <v>12232</v>
      </c>
    </row>
    <row r="12114" spans="50:50">
      <c r="AX12114">
        <v>12233</v>
      </c>
    </row>
    <row r="12115" spans="50:50">
      <c r="AX12115">
        <v>12234</v>
      </c>
    </row>
    <row r="12116" spans="50:50">
      <c r="AX12116">
        <v>12235</v>
      </c>
    </row>
    <row r="12117" spans="50:50">
      <c r="AX12117">
        <v>12236</v>
      </c>
    </row>
    <row r="12118" spans="50:50">
      <c r="AX12118">
        <v>12237</v>
      </c>
    </row>
    <row r="12119" spans="50:50">
      <c r="AX12119">
        <v>12238</v>
      </c>
    </row>
    <row r="12120" spans="50:50">
      <c r="AX12120">
        <v>12239</v>
      </c>
    </row>
    <row r="12121" spans="50:50">
      <c r="AX12121">
        <v>12240</v>
      </c>
    </row>
    <row r="12122" spans="50:50">
      <c r="AX12122">
        <v>12241</v>
      </c>
    </row>
    <row r="12123" spans="50:50">
      <c r="AX12123">
        <v>12242</v>
      </c>
    </row>
    <row r="12124" spans="50:50">
      <c r="AX12124">
        <v>12243</v>
      </c>
    </row>
    <row r="12125" spans="50:50">
      <c r="AX12125">
        <v>12244</v>
      </c>
    </row>
    <row r="12126" spans="50:50">
      <c r="AX12126">
        <v>12245</v>
      </c>
    </row>
    <row r="12127" spans="50:50">
      <c r="AX12127">
        <v>12246</v>
      </c>
    </row>
    <row r="12128" spans="50:50">
      <c r="AX12128">
        <v>12247</v>
      </c>
    </row>
    <row r="12129" spans="50:50">
      <c r="AX12129">
        <v>12248</v>
      </c>
    </row>
    <row r="12130" spans="50:50">
      <c r="AX12130">
        <v>12249</v>
      </c>
    </row>
    <row r="12131" spans="50:50">
      <c r="AX12131">
        <v>12250</v>
      </c>
    </row>
    <row r="12132" spans="50:50">
      <c r="AX12132">
        <v>12251</v>
      </c>
    </row>
    <row r="12133" spans="50:50">
      <c r="AX12133">
        <v>12252</v>
      </c>
    </row>
    <row r="12134" spans="50:50">
      <c r="AX12134">
        <v>12253</v>
      </c>
    </row>
    <row r="12135" spans="50:50">
      <c r="AX12135">
        <v>12254</v>
      </c>
    </row>
    <row r="12136" spans="50:50">
      <c r="AX12136">
        <v>12255</v>
      </c>
    </row>
    <row r="12137" spans="50:50">
      <c r="AX12137">
        <v>12256</v>
      </c>
    </row>
    <row r="12138" spans="50:50">
      <c r="AX12138">
        <v>12257</v>
      </c>
    </row>
    <row r="12139" spans="50:50">
      <c r="AX12139">
        <v>12258</v>
      </c>
    </row>
    <row r="12140" spans="50:50">
      <c r="AX12140">
        <v>12259</v>
      </c>
    </row>
    <row r="12141" spans="50:50">
      <c r="AX12141">
        <v>12260</v>
      </c>
    </row>
    <row r="12142" spans="50:50">
      <c r="AX12142">
        <v>12261</v>
      </c>
    </row>
    <row r="12143" spans="50:50">
      <c r="AX12143">
        <v>12262</v>
      </c>
    </row>
    <row r="12144" spans="50:50">
      <c r="AX12144">
        <v>12263</v>
      </c>
    </row>
    <row r="12145" spans="50:50">
      <c r="AX12145">
        <v>12264</v>
      </c>
    </row>
    <row r="12146" spans="50:50">
      <c r="AX12146">
        <v>12265</v>
      </c>
    </row>
    <row r="12147" spans="50:50">
      <c r="AX12147">
        <v>12266</v>
      </c>
    </row>
    <row r="12148" spans="50:50">
      <c r="AX12148">
        <v>12267</v>
      </c>
    </row>
    <row r="12149" spans="50:50">
      <c r="AX12149">
        <v>12268</v>
      </c>
    </row>
    <row r="12150" spans="50:50">
      <c r="AX12150">
        <v>12269</v>
      </c>
    </row>
    <row r="12151" spans="50:50">
      <c r="AX12151">
        <v>12270</v>
      </c>
    </row>
    <row r="12152" spans="50:50">
      <c r="AX12152">
        <v>12271</v>
      </c>
    </row>
    <row r="12153" spans="50:50">
      <c r="AX12153">
        <v>12272</v>
      </c>
    </row>
    <row r="12154" spans="50:50">
      <c r="AX12154">
        <v>12273</v>
      </c>
    </row>
    <row r="12155" spans="50:50">
      <c r="AX12155">
        <v>12274</v>
      </c>
    </row>
    <row r="12156" spans="50:50">
      <c r="AX12156">
        <v>12275</v>
      </c>
    </row>
    <row r="12157" spans="50:50">
      <c r="AX12157">
        <v>12276</v>
      </c>
    </row>
    <row r="12158" spans="50:50">
      <c r="AX12158">
        <v>12277</v>
      </c>
    </row>
    <row r="12159" spans="50:50">
      <c r="AX12159">
        <v>12278</v>
      </c>
    </row>
    <row r="12160" spans="50:50">
      <c r="AX12160">
        <v>12279</v>
      </c>
    </row>
    <row r="12161" spans="50:50">
      <c r="AX12161">
        <v>12280</v>
      </c>
    </row>
    <row r="12162" spans="50:50">
      <c r="AX12162">
        <v>12281</v>
      </c>
    </row>
    <row r="12163" spans="50:50">
      <c r="AX12163">
        <v>12282</v>
      </c>
    </row>
    <row r="12164" spans="50:50">
      <c r="AX12164">
        <v>12283</v>
      </c>
    </row>
    <row r="12165" spans="50:50">
      <c r="AX12165">
        <v>12284</v>
      </c>
    </row>
    <row r="12166" spans="50:50">
      <c r="AX12166">
        <v>12285</v>
      </c>
    </row>
    <row r="12167" spans="50:50">
      <c r="AX12167">
        <v>12286</v>
      </c>
    </row>
    <row r="12168" spans="50:50">
      <c r="AX12168">
        <v>12287</v>
      </c>
    </row>
    <row r="12169" spans="50:50">
      <c r="AX12169">
        <v>12288</v>
      </c>
    </row>
    <row r="12170" spans="50:50">
      <c r="AX12170">
        <v>12289</v>
      </c>
    </row>
    <row r="12171" spans="50:50">
      <c r="AX12171">
        <v>12290</v>
      </c>
    </row>
    <row r="12172" spans="50:50">
      <c r="AX12172">
        <v>12291</v>
      </c>
    </row>
    <row r="12173" spans="50:50">
      <c r="AX12173">
        <v>12292</v>
      </c>
    </row>
    <row r="12174" spans="50:50">
      <c r="AX12174">
        <v>12293</v>
      </c>
    </row>
    <row r="12175" spans="50:50">
      <c r="AX12175">
        <v>12294</v>
      </c>
    </row>
    <row r="12176" spans="50:50">
      <c r="AX12176">
        <v>12295</v>
      </c>
    </row>
    <row r="12177" spans="50:50">
      <c r="AX12177">
        <v>12296</v>
      </c>
    </row>
    <row r="12178" spans="50:50">
      <c r="AX12178">
        <v>12297</v>
      </c>
    </row>
    <row r="12179" spans="50:50">
      <c r="AX12179">
        <v>12298</v>
      </c>
    </row>
    <row r="12180" spans="50:50">
      <c r="AX12180">
        <v>12299</v>
      </c>
    </row>
    <row r="12181" spans="50:50">
      <c r="AX12181">
        <v>12300</v>
      </c>
    </row>
    <row r="12182" spans="50:50">
      <c r="AX12182">
        <v>12301</v>
      </c>
    </row>
    <row r="12183" spans="50:50">
      <c r="AX12183">
        <v>12302</v>
      </c>
    </row>
    <row r="12184" spans="50:50">
      <c r="AX12184">
        <v>12303</v>
      </c>
    </row>
    <row r="12185" spans="50:50">
      <c r="AX12185">
        <v>12304</v>
      </c>
    </row>
    <row r="12186" spans="50:50">
      <c r="AX12186">
        <v>12305</v>
      </c>
    </row>
    <row r="12187" spans="50:50">
      <c r="AX12187">
        <v>12306</v>
      </c>
    </row>
    <row r="12188" spans="50:50">
      <c r="AX12188">
        <v>12307</v>
      </c>
    </row>
    <row r="12189" spans="50:50">
      <c r="AX12189">
        <v>12308</v>
      </c>
    </row>
    <row r="12190" spans="50:50">
      <c r="AX12190">
        <v>12309</v>
      </c>
    </row>
    <row r="12191" spans="50:50">
      <c r="AX12191">
        <v>12310</v>
      </c>
    </row>
    <row r="12192" spans="50:50">
      <c r="AX12192">
        <v>12311</v>
      </c>
    </row>
    <row r="12193" spans="50:50">
      <c r="AX12193">
        <v>12312</v>
      </c>
    </row>
    <row r="12194" spans="50:50">
      <c r="AX12194">
        <v>12313</v>
      </c>
    </row>
    <row r="12195" spans="50:50">
      <c r="AX12195">
        <v>12314</v>
      </c>
    </row>
    <row r="12196" spans="50:50">
      <c r="AX12196">
        <v>12315</v>
      </c>
    </row>
    <row r="12197" spans="50:50">
      <c r="AX12197">
        <v>12316</v>
      </c>
    </row>
    <row r="12198" spans="50:50">
      <c r="AX12198">
        <v>12317</v>
      </c>
    </row>
    <row r="12199" spans="50:50">
      <c r="AX12199">
        <v>12318</v>
      </c>
    </row>
    <row r="12200" spans="50:50">
      <c r="AX12200">
        <v>12319</v>
      </c>
    </row>
    <row r="12201" spans="50:50">
      <c r="AX12201">
        <v>12320</v>
      </c>
    </row>
    <row r="12202" spans="50:50">
      <c r="AX12202">
        <v>12321</v>
      </c>
    </row>
    <row r="12203" spans="50:50">
      <c r="AX12203">
        <v>12322</v>
      </c>
    </row>
    <row r="12204" spans="50:50">
      <c r="AX12204">
        <v>12323</v>
      </c>
    </row>
    <row r="12205" spans="50:50">
      <c r="AX12205">
        <v>12324</v>
      </c>
    </row>
    <row r="12206" spans="50:50">
      <c r="AX12206">
        <v>12325</v>
      </c>
    </row>
    <row r="12207" spans="50:50">
      <c r="AX12207">
        <v>12326</v>
      </c>
    </row>
    <row r="12208" spans="50:50">
      <c r="AX12208">
        <v>12327</v>
      </c>
    </row>
    <row r="12209" spans="50:50">
      <c r="AX12209">
        <v>12328</v>
      </c>
    </row>
    <row r="12210" spans="50:50">
      <c r="AX12210">
        <v>12329</v>
      </c>
    </row>
    <row r="12211" spans="50:50">
      <c r="AX12211">
        <v>12330</v>
      </c>
    </row>
    <row r="12212" spans="50:50">
      <c r="AX12212">
        <v>12331</v>
      </c>
    </row>
    <row r="12213" spans="50:50">
      <c r="AX12213">
        <v>12332</v>
      </c>
    </row>
    <row r="12214" spans="50:50">
      <c r="AX12214">
        <v>12333</v>
      </c>
    </row>
    <row r="12215" spans="50:50">
      <c r="AX12215">
        <v>12334</v>
      </c>
    </row>
    <row r="12216" spans="50:50">
      <c r="AX12216">
        <v>12335</v>
      </c>
    </row>
    <row r="12217" spans="50:50">
      <c r="AX12217">
        <v>12336</v>
      </c>
    </row>
    <row r="12218" spans="50:50">
      <c r="AX12218">
        <v>12337</v>
      </c>
    </row>
    <row r="12219" spans="50:50">
      <c r="AX12219">
        <v>12338</v>
      </c>
    </row>
    <row r="12220" spans="50:50">
      <c r="AX12220">
        <v>12339</v>
      </c>
    </row>
    <row r="12221" spans="50:50">
      <c r="AX12221">
        <v>12340</v>
      </c>
    </row>
    <row r="12222" spans="50:50">
      <c r="AX12222">
        <v>12341</v>
      </c>
    </row>
    <row r="12223" spans="50:50">
      <c r="AX12223">
        <v>12342</v>
      </c>
    </row>
    <row r="12224" spans="50:50">
      <c r="AX12224">
        <v>12343</v>
      </c>
    </row>
    <row r="12225" spans="50:50">
      <c r="AX12225">
        <v>12344</v>
      </c>
    </row>
    <row r="12226" spans="50:50">
      <c r="AX12226">
        <v>12345</v>
      </c>
    </row>
    <row r="12227" spans="50:50">
      <c r="AX12227">
        <v>12346</v>
      </c>
    </row>
    <row r="12228" spans="50:50">
      <c r="AX12228">
        <v>12347</v>
      </c>
    </row>
    <row r="12229" spans="50:50">
      <c r="AX12229">
        <v>12348</v>
      </c>
    </row>
    <row r="12230" spans="50:50">
      <c r="AX12230">
        <v>12349</v>
      </c>
    </row>
    <row r="12231" spans="50:50">
      <c r="AX12231">
        <v>12350</v>
      </c>
    </row>
    <row r="12232" spans="50:50">
      <c r="AX12232">
        <v>12351</v>
      </c>
    </row>
    <row r="12233" spans="50:50">
      <c r="AX12233">
        <v>12352</v>
      </c>
    </row>
    <row r="12234" spans="50:50">
      <c r="AX12234">
        <v>12353</v>
      </c>
    </row>
    <row r="12235" spans="50:50">
      <c r="AX12235">
        <v>12354</v>
      </c>
    </row>
    <row r="12236" spans="50:50">
      <c r="AX12236">
        <v>12355</v>
      </c>
    </row>
    <row r="12237" spans="50:50">
      <c r="AX12237">
        <v>12356</v>
      </c>
    </row>
    <row r="12238" spans="50:50">
      <c r="AX12238">
        <v>12357</v>
      </c>
    </row>
    <row r="12239" spans="50:50">
      <c r="AX12239">
        <v>12358</v>
      </c>
    </row>
    <row r="12240" spans="50:50">
      <c r="AX12240">
        <v>12359</v>
      </c>
    </row>
    <row r="12241" spans="50:50">
      <c r="AX12241">
        <v>12360</v>
      </c>
    </row>
    <row r="12242" spans="50:50">
      <c r="AX12242">
        <v>12361</v>
      </c>
    </row>
    <row r="12243" spans="50:50">
      <c r="AX12243">
        <v>12362</v>
      </c>
    </row>
    <row r="12244" spans="50:50">
      <c r="AX12244">
        <v>12363</v>
      </c>
    </row>
    <row r="12245" spans="50:50">
      <c r="AX12245">
        <v>12364</v>
      </c>
    </row>
    <row r="12246" spans="50:50">
      <c r="AX12246">
        <v>12365</v>
      </c>
    </row>
    <row r="12247" spans="50:50">
      <c r="AX12247">
        <v>12366</v>
      </c>
    </row>
    <row r="12248" spans="50:50">
      <c r="AX12248">
        <v>12367</v>
      </c>
    </row>
    <row r="12249" spans="50:50">
      <c r="AX12249">
        <v>12368</v>
      </c>
    </row>
    <row r="12250" spans="50:50">
      <c r="AX12250">
        <v>12369</v>
      </c>
    </row>
    <row r="12251" spans="50:50">
      <c r="AX12251">
        <v>12370</v>
      </c>
    </row>
    <row r="12252" spans="50:50">
      <c r="AX12252">
        <v>12371</v>
      </c>
    </row>
    <row r="12253" spans="50:50">
      <c r="AX12253">
        <v>12372</v>
      </c>
    </row>
    <row r="12254" spans="50:50">
      <c r="AX12254">
        <v>12373</v>
      </c>
    </row>
    <row r="12255" spans="50:50">
      <c r="AX12255">
        <v>12374</v>
      </c>
    </row>
    <row r="12256" spans="50:50">
      <c r="AX12256">
        <v>12375</v>
      </c>
    </row>
    <row r="12257" spans="50:50">
      <c r="AX12257">
        <v>12376</v>
      </c>
    </row>
    <row r="12258" spans="50:50">
      <c r="AX12258">
        <v>12377</v>
      </c>
    </row>
    <row r="12259" spans="50:50">
      <c r="AX12259">
        <v>12378</v>
      </c>
    </row>
    <row r="12260" spans="50:50">
      <c r="AX12260">
        <v>12379</v>
      </c>
    </row>
    <row r="12261" spans="50:50">
      <c r="AX12261">
        <v>12380</v>
      </c>
    </row>
    <row r="12262" spans="50:50">
      <c r="AX12262">
        <v>12381</v>
      </c>
    </row>
    <row r="12263" spans="50:50">
      <c r="AX12263">
        <v>12382</v>
      </c>
    </row>
    <row r="12264" spans="50:50">
      <c r="AX12264">
        <v>12383</v>
      </c>
    </row>
    <row r="12265" spans="50:50">
      <c r="AX12265">
        <v>12384</v>
      </c>
    </row>
    <row r="12266" spans="50:50">
      <c r="AX12266">
        <v>12385</v>
      </c>
    </row>
    <row r="12267" spans="50:50">
      <c r="AX12267">
        <v>12386</v>
      </c>
    </row>
    <row r="12268" spans="50:50">
      <c r="AX12268">
        <v>12387</v>
      </c>
    </row>
    <row r="12269" spans="50:50">
      <c r="AX12269">
        <v>12388</v>
      </c>
    </row>
    <row r="12270" spans="50:50">
      <c r="AX12270">
        <v>12389</v>
      </c>
    </row>
    <row r="12271" spans="50:50">
      <c r="AX12271">
        <v>12390</v>
      </c>
    </row>
    <row r="12272" spans="50:50">
      <c r="AX12272">
        <v>12391</v>
      </c>
    </row>
    <row r="12273" spans="50:50">
      <c r="AX12273">
        <v>12392</v>
      </c>
    </row>
    <row r="12274" spans="50:50">
      <c r="AX12274">
        <v>12393</v>
      </c>
    </row>
    <row r="12275" spans="50:50">
      <c r="AX12275">
        <v>12394</v>
      </c>
    </row>
    <row r="12276" spans="50:50">
      <c r="AX12276">
        <v>12395</v>
      </c>
    </row>
    <row r="12277" spans="50:50">
      <c r="AX12277">
        <v>12396</v>
      </c>
    </row>
    <row r="12278" spans="50:50">
      <c r="AX12278">
        <v>12397</v>
      </c>
    </row>
    <row r="12279" spans="50:50">
      <c r="AX12279">
        <v>12398</v>
      </c>
    </row>
    <row r="12280" spans="50:50">
      <c r="AX12280">
        <v>12399</v>
      </c>
    </row>
    <row r="12281" spans="50:50">
      <c r="AX12281">
        <v>12400</v>
      </c>
    </row>
    <row r="12282" spans="50:50">
      <c r="AX12282">
        <v>12401</v>
      </c>
    </row>
    <row r="12283" spans="50:50">
      <c r="AX12283">
        <v>12402</v>
      </c>
    </row>
    <row r="12284" spans="50:50">
      <c r="AX12284">
        <v>12403</v>
      </c>
    </row>
    <row r="12285" spans="50:50">
      <c r="AX12285">
        <v>12404</v>
      </c>
    </row>
    <row r="12286" spans="50:50">
      <c r="AX12286">
        <v>12405</v>
      </c>
    </row>
    <row r="12287" spans="50:50">
      <c r="AX12287">
        <v>12406</v>
      </c>
    </row>
    <row r="12288" spans="50:50">
      <c r="AX12288">
        <v>12407</v>
      </c>
    </row>
    <row r="12289" spans="50:50">
      <c r="AX12289">
        <v>12408</v>
      </c>
    </row>
    <row r="12290" spans="50:50">
      <c r="AX12290">
        <v>12409</v>
      </c>
    </row>
    <row r="12291" spans="50:50">
      <c r="AX12291">
        <v>12410</v>
      </c>
    </row>
    <row r="12292" spans="50:50">
      <c r="AX12292">
        <v>12411</v>
      </c>
    </row>
    <row r="12293" spans="50:50">
      <c r="AX12293">
        <v>12412</v>
      </c>
    </row>
    <row r="12294" spans="50:50">
      <c r="AX12294">
        <v>12413</v>
      </c>
    </row>
    <row r="12295" spans="50:50">
      <c r="AX12295">
        <v>12414</v>
      </c>
    </row>
    <row r="12296" spans="50:50">
      <c r="AX12296">
        <v>12415</v>
      </c>
    </row>
    <row r="12297" spans="50:50">
      <c r="AX12297">
        <v>12416</v>
      </c>
    </row>
    <row r="12298" spans="50:50">
      <c r="AX12298">
        <v>12417</v>
      </c>
    </row>
    <row r="12299" spans="50:50">
      <c r="AX12299">
        <v>12418</v>
      </c>
    </row>
    <row r="12300" spans="50:50">
      <c r="AX12300">
        <v>12419</v>
      </c>
    </row>
    <row r="12301" spans="50:50">
      <c r="AX12301">
        <v>12420</v>
      </c>
    </row>
    <row r="12302" spans="50:50">
      <c r="AX12302">
        <v>12421</v>
      </c>
    </row>
    <row r="12303" spans="50:50">
      <c r="AX12303">
        <v>12422</v>
      </c>
    </row>
    <row r="12304" spans="50:50">
      <c r="AX12304">
        <v>12423</v>
      </c>
    </row>
    <row r="12305" spans="50:50">
      <c r="AX12305">
        <v>12424</v>
      </c>
    </row>
    <row r="12306" spans="50:50">
      <c r="AX12306">
        <v>12425</v>
      </c>
    </row>
    <row r="12307" spans="50:50">
      <c r="AX12307">
        <v>12426</v>
      </c>
    </row>
    <row r="12308" spans="50:50">
      <c r="AX12308">
        <v>12427</v>
      </c>
    </row>
    <row r="12309" spans="50:50">
      <c r="AX12309">
        <v>12428</v>
      </c>
    </row>
    <row r="12310" spans="50:50">
      <c r="AX12310">
        <v>12429</v>
      </c>
    </row>
    <row r="12311" spans="50:50">
      <c r="AX12311">
        <v>12430</v>
      </c>
    </row>
    <row r="12312" spans="50:50">
      <c r="AX12312">
        <v>12431</v>
      </c>
    </row>
    <row r="12313" spans="50:50">
      <c r="AX12313">
        <v>12432</v>
      </c>
    </row>
    <row r="12314" spans="50:50">
      <c r="AX12314">
        <v>12433</v>
      </c>
    </row>
    <row r="12315" spans="50:50">
      <c r="AX12315">
        <v>12434</v>
      </c>
    </row>
    <row r="12316" spans="50:50">
      <c r="AX12316">
        <v>12435</v>
      </c>
    </row>
    <row r="12317" spans="50:50">
      <c r="AX12317">
        <v>12436</v>
      </c>
    </row>
    <row r="12318" spans="50:50">
      <c r="AX12318">
        <v>12437</v>
      </c>
    </row>
    <row r="12319" spans="50:50">
      <c r="AX12319">
        <v>12438</v>
      </c>
    </row>
    <row r="12320" spans="50:50">
      <c r="AX12320">
        <v>12439</v>
      </c>
    </row>
    <row r="12321" spans="50:50">
      <c r="AX12321">
        <v>12440</v>
      </c>
    </row>
    <row r="12322" spans="50:50">
      <c r="AX12322">
        <v>12441</v>
      </c>
    </row>
    <row r="12323" spans="50:50">
      <c r="AX12323">
        <v>12442</v>
      </c>
    </row>
    <row r="12324" spans="50:50">
      <c r="AX12324">
        <v>12443</v>
      </c>
    </row>
    <row r="12325" spans="50:50">
      <c r="AX12325">
        <v>12444</v>
      </c>
    </row>
    <row r="12326" spans="50:50">
      <c r="AX12326">
        <v>12445</v>
      </c>
    </row>
    <row r="12327" spans="50:50">
      <c r="AX12327">
        <v>12446</v>
      </c>
    </row>
    <row r="12328" spans="50:50">
      <c r="AX12328">
        <v>12447</v>
      </c>
    </row>
    <row r="12329" spans="50:50">
      <c r="AX12329">
        <v>12448</v>
      </c>
    </row>
    <row r="12330" spans="50:50">
      <c r="AX12330">
        <v>12449</v>
      </c>
    </row>
    <row r="12331" spans="50:50">
      <c r="AX12331">
        <v>12450</v>
      </c>
    </row>
    <row r="12332" spans="50:50">
      <c r="AX12332">
        <v>12451</v>
      </c>
    </row>
    <row r="12333" spans="50:50">
      <c r="AX12333">
        <v>12452</v>
      </c>
    </row>
    <row r="12334" spans="50:50">
      <c r="AX12334">
        <v>12453</v>
      </c>
    </row>
    <row r="12335" spans="50:50">
      <c r="AX12335">
        <v>12454</v>
      </c>
    </row>
    <row r="12336" spans="50:50">
      <c r="AX12336">
        <v>12455</v>
      </c>
    </row>
    <row r="12337" spans="50:50">
      <c r="AX12337">
        <v>12456</v>
      </c>
    </row>
    <row r="12338" spans="50:50">
      <c r="AX12338">
        <v>12457</v>
      </c>
    </row>
    <row r="12339" spans="50:50">
      <c r="AX12339">
        <v>12458</v>
      </c>
    </row>
    <row r="12340" spans="50:50">
      <c r="AX12340">
        <v>12459</v>
      </c>
    </row>
    <row r="12341" spans="50:50">
      <c r="AX12341">
        <v>12460</v>
      </c>
    </row>
    <row r="12342" spans="50:50">
      <c r="AX12342">
        <v>12461</v>
      </c>
    </row>
    <row r="12343" spans="50:50">
      <c r="AX12343">
        <v>12462</v>
      </c>
    </row>
    <row r="12344" spans="50:50">
      <c r="AX12344">
        <v>12463</v>
      </c>
    </row>
    <row r="12345" spans="50:50">
      <c r="AX12345">
        <v>12464</v>
      </c>
    </row>
    <row r="12346" spans="50:50">
      <c r="AX12346">
        <v>12465</v>
      </c>
    </row>
    <row r="12347" spans="50:50">
      <c r="AX12347">
        <v>12466</v>
      </c>
    </row>
    <row r="12348" spans="50:50">
      <c r="AX12348">
        <v>12467</v>
      </c>
    </row>
    <row r="12349" spans="50:50">
      <c r="AX12349">
        <v>12468</v>
      </c>
    </row>
    <row r="12350" spans="50:50">
      <c r="AX12350">
        <v>12469</v>
      </c>
    </row>
    <row r="12351" spans="50:50">
      <c r="AX12351">
        <v>12470</v>
      </c>
    </row>
    <row r="12352" spans="50:50">
      <c r="AX12352">
        <v>12471</v>
      </c>
    </row>
    <row r="12353" spans="50:50">
      <c r="AX12353">
        <v>12472</v>
      </c>
    </row>
    <row r="12354" spans="50:50">
      <c r="AX12354">
        <v>12473</v>
      </c>
    </row>
    <row r="12355" spans="50:50">
      <c r="AX12355">
        <v>12474</v>
      </c>
    </row>
    <row r="12356" spans="50:50">
      <c r="AX12356">
        <v>12475</v>
      </c>
    </row>
    <row r="12357" spans="50:50">
      <c r="AX12357">
        <v>12476</v>
      </c>
    </row>
    <row r="12358" spans="50:50">
      <c r="AX12358">
        <v>12477</v>
      </c>
    </row>
    <row r="12359" spans="50:50">
      <c r="AX12359">
        <v>12478</v>
      </c>
    </row>
    <row r="12360" spans="50:50">
      <c r="AX12360">
        <v>12479</v>
      </c>
    </row>
    <row r="12361" spans="50:50">
      <c r="AX12361">
        <v>12480</v>
      </c>
    </row>
    <row r="12362" spans="50:50">
      <c r="AX12362">
        <v>12481</v>
      </c>
    </row>
    <row r="12363" spans="50:50">
      <c r="AX12363">
        <v>12482</v>
      </c>
    </row>
    <row r="12364" spans="50:50">
      <c r="AX12364">
        <v>12483</v>
      </c>
    </row>
    <row r="12365" spans="50:50">
      <c r="AX12365">
        <v>12484</v>
      </c>
    </row>
    <row r="12366" spans="50:50">
      <c r="AX12366">
        <v>12485</v>
      </c>
    </row>
    <row r="12367" spans="50:50">
      <c r="AX12367">
        <v>12486</v>
      </c>
    </row>
    <row r="12368" spans="50:50">
      <c r="AX12368">
        <v>12487</v>
      </c>
    </row>
    <row r="12369" spans="50:50">
      <c r="AX12369">
        <v>12488</v>
      </c>
    </row>
    <row r="12370" spans="50:50">
      <c r="AX12370">
        <v>12489</v>
      </c>
    </row>
    <row r="12371" spans="50:50">
      <c r="AX12371">
        <v>12490</v>
      </c>
    </row>
    <row r="12372" spans="50:50">
      <c r="AX12372">
        <v>12491</v>
      </c>
    </row>
    <row r="12373" spans="50:50">
      <c r="AX12373">
        <v>12492</v>
      </c>
    </row>
    <row r="12374" spans="50:50">
      <c r="AX12374">
        <v>12493</v>
      </c>
    </row>
    <row r="12375" spans="50:50">
      <c r="AX12375">
        <v>12494</v>
      </c>
    </row>
    <row r="12376" spans="50:50">
      <c r="AX12376">
        <v>12495</v>
      </c>
    </row>
    <row r="12377" spans="50:50">
      <c r="AX12377">
        <v>12496</v>
      </c>
    </row>
    <row r="12378" spans="50:50">
      <c r="AX12378">
        <v>12497</v>
      </c>
    </row>
    <row r="12379" spans="50:50">
      <c r="AX12379">
        <v>12498</v>
      </c>
    </row>
    <row r="12380" spans="50:50">
      <c r="AX12380">
        <v>12499</v>
      </c>
    </row>
    <row r="12381" spans="50:50">
      <c r="AX12381">
        <v>12500</v>
      </c>
    </row>
    <row r="12382" spans="50:50">
      <c r="AX12382">
        <v>12501</v>
      </c>
    </row>
    <row r="12383" spans="50:50">
      <c r="AX12383">
        <v>12502</v>
      </c>
    </row>
    <row r="12384" spans="50:50">
      <c r="AX12384">
        <v>12503</v>
      </c>
    </row>
    <row r="12385" spans="50:50">
      <c r="AX12385">
        <v>12504</v>
      </c>
    </row>
    <row r="12386" spans="50:50">
      <c r="AX12386">
        <v>12505</v>
      </c>
    </row>
    <row r="12387" spans="50:50">
      <c r="AX12387">
        <v>12506</v>
      </c>
    </row>
    <row r="12388" spans="50:50">
      <c r="AX12388">
        <v>12507</v>
      </c>
    </row>
    <row r="12389" spans="50:50">
      <c r="AX12389">
        <v>12508</v>
      </c>
    </row>
    <row r="12390" spans="50:50">
      <c r="AX12390">
        <v>12509</v>
      </c>
    </row>
    <row r="12391" spans="50:50">
      <c r="AX12391">
        <v>12510</v>
      </c>
    </row>
    <row r="12392" spans="50:50">
      <c r="AX12392">
        <v>12511</v>
      </c>
    </row>
    <row r="12393" spans="50:50">
      <c r="AX12393">
        <v>12512</v>
      </c>
    </row>
    <row r="12394" spans="50:50">
      <c r="AX12394">
        <v>12513</v>
      </c>
    </row>
    <row r="12395" spans="50:50">
      <c r="AX12395">
        <v>12514</v>
      </c>
    </row>
    <row r="12396" spans="50:50">
      <c r="AX12396">
        <v>12515</v>
      </c>
    </row>
    <row r="12397" spans="50:50">
      <c r="AX12397">
        <v>12516</v>
      </c>
    </row>
    <row r="12398" spans="50:50">
      <c r="AX12398">
        <v>12517</v>
      </c>
    </row>
    <row r="12399" spans="50:50">
      <c r="AX12399">
        <v>12518</v>
      </c>
    </row>
    <row r="12400" spans="50:50">
      <c r="AX12400">
        <v>12519</v>
      </c>
    </row>
    <row r="12401" spans="50:50">
      <c r="AX12401">
        <v>12520</v>
      </c>
    </row>
    <row r="12402" spans="50:50">
      <c r="AX12402">
        <v>12521</v>
      </c>
    </row>
    <row r="12403" spans="50:50">
      <c r="AX12403">
        <v>12522</v>
      </c>
    </row>
    <row r="12404" spans="50:50">
      <c r="AX12404">
        <v>12523</v>
      </c>
    </row>
    <row r="12405" spans="50:50">
      <c r="AX12405">
        <v>12524</v>
      </c>
    </row>
    <row r="12406" spans="50:50">
      <c r="AX12406">
        <v>12525</v>
      </c>
    </row>
    <row r="12407" spans="50:50">
      <c r="AX12407">
        <v>12526</v>
      </c>
    </row>
    <row r="12408" spans="50:50">
      <c r="AX12408">
        <v>12527</v>
      </c>
    </row>
    <row r="12409" spans="50:50">
      <c r="AX12409">
        <v>12528</v>
      </c>
    </row>
    <row r="12410" spans="50:50">
      <c r="AX12410">
        <v>12529</v>
      </c>
    </row>
    <row r="12411" spans="50:50">
      <c r="AX12411">
        <v>12530</v>
      </c>
    </row>
    <row r="12412" spans="50:50">
      <c r="AX12412">
        <v>12531</v>
      </c>
    </row>
    <row r="12413" spans="50:50">
      <c r="AX12413">
        <v>12532</v>
      </c>
    </row>
    <row r="12414" spans="50:50">
      <c r="AX12414">
        <v>12533</v>
      </c>
    </row>
    <row r="12415" spans="50:50">
      <c r="AX12415">
        <v>12534</v>
      </c>
    </row>
    <row r="12416" spans="50:50">
      <c r="AX12416">
        <v>12535</v>
      </c>
    </row>
    <row r="12417" spans="50:50">
      <c r="AX12417">
        <v>12536</v>
      </c>
    </row>
    <row r="12418" spans="50:50">
      <c r="AX12418">
        <v>12537</v>
      </c>
    </row>
    <row r="12419" spans="50:50">
      <c r="AX12419">
        <v>12538</v>
      </c>
    </row>
    <row r="12420" spans="50:50">
      <c r="AX12420">
        <v>12539</v>
      </c>
    </row>
    <row r="12421" spans="50:50">
      <c r="AX12421">
        <v>12540</v>
      </c>
    </row>
    <row r="12422" spans="50:50">
      <c r="AX12422">
        <v>12541</v>
      </c>
    </row>
    <row r="12423" spans="50:50">
      <c r="AX12423">
        <v>12542</v>
      </c>
    </row>
    <row r="12424" spans="50:50">
      <c r="AX12424">
        <v>12543</v>
      </c>
    </row>
    <row r="12425" spans="50:50">
      <c r="AX12425">
        <v>12544</v>
      </c>
    </row>
    <row r="12426" spans="50:50">
      <c r="AX12426">
        <v>12545</v>
      </c>
    </row>
    <row r="12427" spans="50:50">
      <c r="AX12427">
        <v>12546</v>
      </c>
    </row>
    <row r="12428" spans="50:50">
      <c r="AX12428">
        <v>12547</v>
      </c>
    </row>
    <row r="12429" spans="50:50">
      <c r="AX12429">
        <v>12548</v>
      </c>
    </row>
    <row r="12430" spans="50:50">
      <c r="AX12430">
        <v>12549</v>
      </c>
    </row>
    <row r="12431" spans="50:50">
      <c r="AX12431">
        <v>12550</v>
      </c>
    </row>
    <row r="12432" spans="50:50">
      <c r="AX12432">
        <v>12551</v>
      </c>
    </row>
    <row r="12433" spans="50:50">
      <c r="AX12433">
        <v>12552</v>
      </c>
    </row>
    <row r="12434" spans="50:50">
      <c r="AX12434">
        <v>12553</v>
      </c>
    </row>
    <row r="12435" spans="50:50">
      <c r="AX12435">
        <v>12554</v>
      </c>
    </row>
    <row r="12436" spans="50:50">
      <c r="AX12436">
        <v>12555</v>
      </c>
    </row>
    <row r="12437" spans="50:50">
      <c r="AX12437">
        <v>12556</v>
      </c>
    </row>
    <row r="12438" spans="50:50">
      <c r="AX12438">
        <v>12557</v>
      </c>
    </row>
    <row r="12439" spans="50:50">
      <c r="AX12439">
        <v>12558</v>
      </c>
    </row>
    <row r="12440" spans="50:50">
      <c r="AX12440">
        <v>12559</v>
      </c>
    </row>
    <row r="12441" spans="50:50">
      <c r="AX12441">
        <v>12560</v>
      </c>
    </row>
    <row r="12442" spans="50:50">
      <c r="AX12442">
        <v>12561</v>
      </c>
    </row>
    <row r="12443" spans="50:50">
      <c r="AX12443">
        <v>12562</v>
      </c>
    </row>
    <row r="12444" spans="50:50">
      <c r="AX12444">
        <v>12563</v>
      </c>
    </row>
    <row r="12445" spans="50:50">
      <c r="AX12445">
        <v>12564</v>
      </c>
    </row>
    <row r="12446" spans="50:50">
      <c r="AX12446">
        <v>12565</v>
      </c>
    </row>
    <row r="12447" spans="50:50">
      <c r="AX12447">
        <v>12566</v>
      </c>
    </row>
    <row r="12448" spans="50:50">
      <c r="AX12448">
        <v>12567</v>
      </c>
    </row>
    <row r="12449" spans="50:50">
      <c r="AX12449">
        <v>12568</v>
      </c>
    </row>
    <row r="12450" spans="50:50">
      <c r="AX12450">
        <v>12569</v>
      </c>
    </row>
    <row r="12451" spans="50:50">
      <c r="AX12451">
        <v>12570</v>
      </c>
    </row>
    <row r="12452" spans="50:50">
      <c r="AX12452">
        <v>12571</v>
      </c>
    </row>
    <row r="12453" spans="50:50">
      <c r="AX12453">
        <v>12572</v>
      </c>
    </row>
    <row r="12454" spans="50:50">
      <c r="AX12454">
        <v>12573</v>
      </c>
    </row>
    <row r="12455" spans="50:50">
      <c r="AX12455">
        <v>12574</v>
      </c>
    </row>
    <row r="12456" spans="50:50">
      <c r="AX12456">
        <v>12575</v>
      </c>
    </row>
    <row r="12457" spans="50:50">
      <c r="AX12457">
        <v>12576</v>
      </c>
    </row>
    <row r="12458" spans="50:50">
      <c r="AX12458">
        <v>12577</v>
      </c>
    </row>
    <row r="12459" spans="50:50">
      <c r="AX12459">
        <v>12578</v>
      </c>
    </row>
    <row r="12460" spans="50:50">
      <c r="AX12460">
        <v>12579</v>
      </c>
    </row>
    <row r="12461" spans="50:50">
      <c r="AX12461">
        <v>12580</v>
      </c>
    </row>
    <row r="12462" spans="50:50">
      <c r="AX12462">
        <v>12581</v>
      </c>
    </row>
    <row r="12463" spans="50:50">
      <c r="AX12463">
        <v>12582</v>
      </c>
    </row>
    <row r="12464" spans="50:50">
      <c r="AX12464">
        <v>12583</v>
      </c>
    </row>
    <row r="12465" spans="50:50">
      <c r="AX12465">
        <v>12584</v>
      </c>
    </row>
    <row r="12466" spans="50:50">
      <c r="AX12466">
        <v>12585</v>
      </c>
    </row>
    <row r="12467" spans="50:50">
      <c r="AX12467">
        <v>12586</v>
      </c>
    </row>
    <row r="12468" spans="50:50">
      <c r="AX12468">
        <v>12587</v>
      </c>
    </row>
    <row r="12469" spans="50:50">
      <c r="AX12469">
        <v>12588</v>
      </c>
    </row>
    <row r="12470" spans="50:50">
      <c r="AX12470">
        <v>12589</v>
      </c>
    </row>
    <row r="12471" spans="50:50">
      <c r="AX12471">
        <v>12590</v>
      </c>
    </row>
    <row r="12472" spans="50:50">
      <c r="AX12472">
        <v>12591</v>
      </c>
    </row>
    <row r="12473" spans="50:50">
      <c r="AX12473">
        <v>12592</v>
      </c>
    </row>
    <row r="12474" spans="50:50">
      <c r="AX12474">
        <v>12593</v>
      </c>
    </row>
    <row r="12475" spans="50:50">
      <c r="AX12475">
        <v>12594</v>
      </c>
    </row>
    <row r="12476" spans="50:50">
      <c r="AX12476">
        <v>12595</v>
      </c>
    </row>
    <row r="12477" spans="50:50">
      <c r="AX12477">
        <v>12596</v>
      </c>
    </row>
    <row r="12478" spans="50:50">
      <c r="AX12478">
        <v>12597</v>
      </c>
    </row>
    <row r="12479" spans="50:50">
      <c r="AX12479">
        <v>12598</v>
      </c>
    </row>
    <row r="12480" spans="50:50">
      <c r="AX12480">
        <v>12599</v>
      </c>
    </row>
    <row r="12481" spans="50:50">
      <c r="AX12481">
        <v>12600</v>
      </c>
    </row>
    <row r="12482" spans="50:50">
      <c r="AX12482">
        <v>12601</v>
      </c>
    </row>
    <row r="12483" spans="50:50">
      <c r="AX12483">
        <v>12602</v>
      </c>
    </row>
    <row r="12484" spans="50:50">
      <c r="AX12484">
        <v>12603</v>
      </c>
    </row>
    <row r="12485" spans="50:50">
      <c r="AX12485">
        <v>12604</v>
      </c>
    </row>
    <row r="12486" spans="50:50">
      <c r="AX12486">
        <v>12605</v>
      </c>
    </row>
    <row r="12487" spans="50:50">
      <c r="AX12487">
        <v>12606</v>
      </c>
    </row>
    <row r="12488" spans="50:50">
      <c r="AX12488">
        <v>12607</v>
      </c>
    </row>
    <row r="12489" spans="50:50">
      <c r="AX12489">
        <v>12608</v>
      </c>
    </row>
    <row r="12490" spans="50:50">
      <c r="AX12490">
        <v>12609</v>
      </c>
    </row>
    <row r="12491" spans="50:50">
      <c r="AX12491">
        <v>12610</v>
      </c>
    </row>
    <row r="12492" spans="50:50">
      <c r="AX12492">
        <v>12611</v>
      </c>
    </row>
    <row r="12493" spans="50:50">
      <c r="AX12493">
        <v>12612</v>
      </c>
    </row>
    <row r="12494" spans="50:50">
      <c r="AX12494">
        <v>12613</v>
      </c>
    </row>
    <row r="12495" spans="50:50">
      <c r="AX12495">
        <v>12614</v>
      </c>
    </row>
    <row r="12496" spans="50:50">
      <c r="AX12496">
        <v>12615</v>
      </c>
    </row>
    <row r="12497" spans="50:50">
      <c r="AX12497">
        <v>12616</v>
      </c>
    </row>
    <row r="12498" spans="50:50">
      <c r="AX12498">
        <v>12617</v>
      </c>
    </row>
    <row r="12499" spans="50:50">
      <c r="AX12499">
        <v>12618</v>
      </c>
    </row>
    <row r="12500" spans="50:50">
      <c r="AX12500">
        <v>12619</v>
      </c>
    </row>
    <row r="12501" spans="50:50">
      <c r="AX12501">
        <v>12620</v>
      </c>
    </row>
    <row r="12502" spans="50:50">
      <c r="AX12502">
        <v>12621</v>
      </c>
    </row>
    <row r="12503" spans="50:50">
      <c r="AX12503">
        <v>12622</v>
      </c>
    </row>
    <row r="12504" spans="50:50">
      <c r="AX12504">
        <v>12623</v>
      </c>
    </row>
    <row r="12505" spans="50:50">
      <c r="AX12505">
        <v>12624</v>
      </c>
    </row>
    <row r="12506" spans="50:50">
      <c r="AX12506">
        <v>12625</v>
      </c>
    </row>
    <row r="12507" spans="50:50">
      <c r="AX12507">
        <v>12626</v>
      </c>
    </row>
    <row r="12508" spans="50:50">
      <c r="AX12508">
        <v>12627</v>
      </c>
    </row>
    <row r="12509" spans="50:50">
      <c r="AX12509">
        <v>12628</v>
      </c>
    </row>
    <row r="12510" spans="50:50">
      <c r="AX12510">
        <v>12629</v>
      </c>
    </row>
    <row r="12511" spans="50:50">
      <c r="AX12511">
        <v>12630</v>
      </c>
    </row>
    <row r="12512" spans="50:50">
      <c r="AX12512">
        <v>12631</v>
      </c>
    </row>
    <row r="12513" spans="50:50">
      <c r="AX12513">
        <v>12632</v>
      </c>
    </row>
    <row r="12514" spans="50:50">
      <c r="AX12514">
        <v>12633</v>
      </c>
    </row>
    <row r="12515" spans="50:50">
      <c r="AX12515">
        <v>12634</v>
      </c>
    </row>
    <row r="12516" spans="50:50">
      <c r="AX12516">
        <v>12635</v>
      </c>
    </row>
    <row r="12517" spans="50:50">
      <c r="AX12517">
        <v>12636</v>
      </c>
    </row>
    <row r="12518" spans="50:50">
      <c r="AX12518">
        <v>12637</v>
      </c>
    </row>
    <row r="12519" spans="50:50">
      <c r="AX12519">
        <v>12638</v>
      </c>
    </row>
    <row r="12520" spans="50:50">
      <c r="AX12520">
        <v>12639</v>
      </c>
    </row>
    <row r="12521" spans="50:50">
      <c r="AX12521">
        <v>12640</v>
      </c>
    </row>
    <row r="12522" spans="50:50">
      <c r="AX12522">
        <v>12641</v>
      </c>
    </row>
    <row r="12523" spans="50:50">
      <c r="AX12523">
        <v>12642</v>
      </c>
    </row>
    <row r="12524" spans="50:50">
      <c r="AX12524">
        <v>12643</v>
      </c>
    </row>
    <row r="12525" spans="50:50">
      <c r="AX12525">
        <v>12644</v>
      </c>
    </row>
    <row r="12526" spans="50:50">
      <c r="AX12526">
        <v>12645</v>
      </c>
    </row>
    <row r="12527" spans="50:50">
      <c r="AX12527">
        <v>12646</v>
      </c>
    </row>
    <row r="12528" spans="50:50">
      <c r="AX12528">
        <v>12647</v>
      </c>
    </row>
    <row r="12529" spans="50:50">
      <c r="AX12529">
        <v>12648</v>
      </c>
    </row>
    <row r="12530" spans="50:50">
      <c r="AX12530">
        <v>12649</v>
      </c>
    </row>
    <row r="12531" spans="50:50">
      <c r="AX12531">
        <v>12650</v>
      </c>
    </row>
    <row r="12532" spans="50:50">
      <c r="AX12532">
        <v>12651</v>
      </c>
    </row>
    <row r="12533" spans="50:50">
      <c r="AX12533">
        <v>12652</v>
      </c>
    </row>
    <row r="12534" spans="50:50">
      <c r="AX12534">
        <v>12653</v>
      </c>
    </row>
    <row r="12535" spans="50:50">
      <c r="AX12535">
        <v>12654</v>
      </c>
    </row>
    <row r="12536" spans="50:50">
      <c r="AX12536">
        <v>12655</v>
      </c>
    </row>
    <row r="12537" spans="50:50">
      <c r="AX12537">
        <v>12656</v>
      </c>
    </row>
    <row r="12538" spans="50:50">
      <c r="AX12538">
        <v>12657</v>
      </c>
    </row>
    <row r="12539" spans="50:50">
      <c r="AX12539">
        <v>12658</v>
      </c>
    </row>
    <row r="12540" spans="50:50">
      <c r="AX12540">
        <v>12659</v>
      </c>
    </row>
    <row r="12541" spans="50:50">
      <c r="AX12541">
        <v>12660</v>
      </c>
    </row>
    <row r="12542" spans="50:50">
      <c r="AX12542">
        <v>12661</v>
      </c>
    </row>
    <row r="12543" spans="50:50">
      <c r="AX12543">
        <v>12662</v>
      </c>
    </row>
    <row r="12544" spans="50:50">
      <c r="AX12544">
        <v>12663</v>
      </c>
    </row>
    <row r="12545" spans="50:50">
      <c r="AX12545">
        <v>12664</v>
      </c>
    </row>
    <row r="12546" spans="50:50">
      <c r="AX12546">
        <v>12665</v>
      </c>
    </row>
    <row r="12547" spans="50:50">
      <c r="AX12547">
        <v>12666</v>
      </c>
    </row>
    <row r="12548" spans="50:50">
      <c r="AX12548">
        <v>12667</v>
      </c>
    </row>
    <row r="12549" spans="50:50">
      <c r="AX12549">
        <v>12668</v>
      </c>
    </row>
    <row r="12550" spans="50:50">
      <c r="AX12550">
        <v>12669</v>
      </c>
    </row>
    <row r="12551" spans="50:50">
      <c r="AX12551">
        <v>12670</v>
      </c>
    </row>
    <row r="12552" spans="50:50">
      <c r="AX12552">
        <v>12671</v>
      </c>
    </row>
    <row r="12553" spans="50:50">
      <c r="AX12553">
        <v>12672</v>
      </c>
    </row>
    <row r="12554" spans="50:50">
      <c r="AX12554">
        <v>12673</v>
      </c>
    </row>
    <row r="12555" spans="50:50">
      <c r="AX12555">
        <v>12674</v>
      </c>
    </row>
    <row r="12556" spans="50:50">
      <c r="AX12556">
        <v>12675</v>
      </c>
    </row>
    <row r="12557" spans="50:50">
      <c r="AX12557">
        <v>12676</v>
      </c>
    </row>
    <row r="12558" spans="50:50">
      <c r="AX12558">
        <v>12677</v>
      </c>
    </row>
    <row r="12559" spans="50:50">
      <c r="AX12559">
        <v>12678</v>
      </c>
    </row>
    <row r="12560" spans="50:50">
      <c r="AX12560">
        <v>12679</v>
      </c>
    </row>
    <row r="12561" spans="50:50">
      <c r="AX12561">
        <v>12680</v>
      </c>
    </row>
    <row r="12562" spans="50:50">
      <c r="AX12562">
        <v>12681</v>
      </c>
    </row>
    <row r="12563" spans="50:50">
      <c r="AX12563">
        <v>12682</v>
      </c>
    </row>
    <row r="12564" spans="50:50">
      <c r="AX12564">
        <v>12683</v>
      </c>
    </row>
    <row r="12565" spans="50:50">
      <c r="AX12565">
        <v>12684</v>
      </c>
    </row>
    <row r="12566" spans="50:50">
      <c r="AX12566">
        <v>12685</v>
      </c>
    </row>
    <row r="12567" spans="50:50">
      <c r="AX12567">
        <v>12686</v>
      </c>
    </row>
    <row r="12568" spans="50:50">
      <c r="AX12568">
        <v>12687</v>
      </c>
    </row>
    <row r="12569" spans="50:50">
      <c r="AX12569">
        <v>12688</v>
      </c>
    </row>
    <row r="12570" spans="50:50">
      <c r="AX12570">
        <v>12689</v>
      </c>
    </row>
    <row r="12571" spans="50:50">
      <c r="AX12571">
        <v>12690</v>
      </c>
    </row>
    <row r="12572" spans="50:50">
      <c r="AX12572">
        <v>12691</v>
      </c>
    </row>
    <row r="12573" spans="50:50">
      <c r="AX12573">
        <v>12692</v>
      </c>
    </row>
    <row r="12574" spans="50:50">
      <c r="AX12574">
        <v>12693</v>
      </c>
    </row>
    <row r="12575" spans="50:50">
      <c r="AX12575">
        <v>12694</v>
      </c>
    </row>
    <row r="12576" spans="50:50">
      <c r="AX12576">
        <v>12695</v>
      </c>
    </row>
    <row r="12577" spans="50:50">
      <c r="AX12577">
        <v>12696</v>
      </c>
    </row>
    <row r="12578" spans="50:50">
      <c r="AX12578">
        <v>12697</v>
      </c>
    </row>
    <row r="12579" spans="50:50">
      <c r="AX12579">
        <v>12698</v>
      </c>
    </row>
    <row r="12580" spans="50:50">
      <c r="AX12580">
        <v>12699</v>
      </c>
    </row>
    <row r="12581" spans="50:50">
      <c r="AX12581">
        <v>12700</v>
      </c>
    </row>
    <row r="12582" spans="50:50">
      <c r="AX12582">
        <v>12701</v>
      </c>
    </row>
    <row r="12583" spans="50:50">
      <c r="AX12583">
        <v>12702</v>
      </c>
    </row>
    <row r="12584" spans="50:50">
      <c r="AX12584">
        <v>12703</v>
      </c>
    </row>
    <row r="12585" spans="50:50">
      <c r="AX12585">
        <v>12704</v>
      </c>
    </row>
    <row r="12586" spans="50:50">
      <c r="AX12586">
        <v>12705</v>
      </c>
    </row>
    <row r="12587" spans="50:50">
      <c r="AX12587">
        <v>12706</v>
      </c>
    </row>
    <row r="12588" spans="50:50">
      <c r="AX12588">
        <v>12707</v>
      </c>
    </row>
    <row r="12589" spans="50:50">
      <c r="AX12589">
        <v>12708</v>
      </c>
    </row>
    <row r="12590" spans="50:50">
      <c r="AX12590">
        <v>12709</v>
      </c>
    </row>
    <row r="12591" spans="50:50">
      <c r="AX12591">
        <v>12710</v>
      </c>
    </row>
    <row r="12592" spans="50:50">
      <c r="AX12592">
        <v>12711</v>
      </c>
    </row>
    <row r="12593" spans="50:50">
      <c r="AX12593">
        <v>12712</v>
      </c>
    </row>
    <row r="12594" spans="50:50">
      <c r="AX12594">
        <v>12713</v>
      </c>
    </row>
    <row r="12595" spans="50:50">
      <c r="AX12595">
        <v>12714</v>
      </c>
    </row>
    <row r="12596" spans="50:50">
      <c r="AX12596">
        <v>12715</v>
      </c>
    </row>
    <row r="12597" spans="50:50">
      <c r="AX12597">
        <v>12716</v>
      </c>
    </row>
    <row r="12598" spans="50:50">
      <c r="AX12598">
        <v>12717</v>
      </c>
    </row>
    <row r="12599" spans="50:50">
      <c r="AX12599">
        <v>12718</v>
      </c>
    </row>
    <row r="12600" spans="50:50">
      <c r="AX12600">
        <v>12719</v>
      </c>
    </row>
    <row r="12601" spans="50:50">
      <c r="AX12601">
        <v>12720</v>
      </c>
    </row>
    <row r="12602" spans="50:50">
      <c r="AX12602">
        <v>12721</v>
      </c>
    </row>
    <row r="12603" spans="50:50">
      <c r="AX12603">
        <v>12722</v>
      </c>
    </row>
    <row r="12604" spans="50:50">
      <c r="AX12604">
        <v>12723</v>
      </c>
    </row>
    <row r="12605" spans="50:50">
      <c r="AX12605">
        <v>12724</v>
      </c>
    </row>
    <row r="12606" spans="50:50">
      <c r="AX12606">
        <v>12725</v>
      </c>
    </row>
    <row r="12607" spans="50:50">
      <c r="AX12607">
        <v>12726</v>
      </c>
    </row>
    <row r="12608" spans="50:50">
      <c r="AX12608">
        <v>12727</v>
      </c>
    </row>
    <row r="12609" spans="50:50">
      <c r="AX12609">
        <v>12728</v>
      </c>
    </row>
    <row r="12610" spans="50:50">
      <c r="AX12610">
        <v>12729</v>
      </c>
    </row>
    <row r="12611" spans="50:50">
      <c r="AX12611">
        <v>12730</v>
      </c>
    </row>
    <row r="12612" spans="50:50">
      <c r="AX12612">
        <v>12731</v>
      </c>
    </row>
    <row r="12613" spans="50:50">
      <c r="AX12613">
        <v>12732</v>
      </c>
    </row>
    <row r="12614" spans="50:50">
      <c r="AX12614">
        <v>12733</v>
      </c>
    </row>
    <row r="12615" spans="50:50">
      <c r="AX12615">
        <v>12734</v>
      </c>
    </row>
    <row r="12616" spans="50:50">
      <c r="AX12616">
        <v>12735</v>
      </c>
    </row>
    <row r="12617" spans="50:50">
      <c r="AX12617">
        <v>12736</v>
      </c>
    </row>
    <row r="12618" spans="50:50">
      <c r="AX12618">
        <v>12737</v>
      </c>
    </row>
    <row r="12619" spans="50:50">
      <c r="AX12619">
        <v>12738</v>
      </c>
    </row>
    <row r="12620" spans="50:50">
      <c r="AX12620">
        <v>12739</v>
      </c>
    </row>
    <row r="12621" spans="50:50">
      <c r="AX12621">
        <v>12740</v>
      </c>
    </row>
    <row r="12622" spans="50:50">
      <c r="AX12622">
        <v>12741</v>
      </c>
    </row>
    <row r="12623" spans="50:50">
      <c r="AX12623">
        <v>12742</v>
      </c>
    </row>
    <row r="12624" spans="50:50">
      <c r="AX12624">
        <v>12743</v>
      </c>
    </row>
    <row r="12625" spans="50:50">
      <c r="AX12625">
        <v>12744</v>
      </c>
    </row>
    <row r="12626" spans="50:50">
      <c r="AX12626">
        <v>12745</v>
      </c>
    </row>
    <row r="12627" spans="50:50">
      <c r="AX12627">
        <v>12746</v>
      </c>
    </row>
    <row r="12628" spans="50:50">
      <c r="AX12628">
        <v>12747</v>
      </c>
    </row>
    <row r="12629" spans="50:50">
      <c r="AX12629">
        <v>12748</v>
      </c>
    </row>
    <row r="12630" spans="50:50">
      <c r="AX12630">
        <v>12749</v>
      </c>
    </row>
    <row r="12631" spans="50:50">
      <c r="AX12631">
        <v>12750</v>
      </c>
    </row>
    <row r="12632" spans="50:50">
      <c r="AX12632">
        <v>12751</v>
      </c>
    </row>
    <row r="12633" spans="50:50">
      <c r="AX12633">
        <v>12752</v>
      </c>
    </row>
    <row r="12634" spans="50:50">
      <c r="AX12634">
        <v>12753</v>
      </c>
    </row>
    <row r="12635" spans="50:50">
      <c r="AX12635">
        <v>12754</v>
      </c>
    </row>
    <row r="12636" spans="50:50">
      <c r="AX12636">
        <v>12755</v>
      </c>
    </row>
    <row r="12637" spans="50:50">
      <c r="AX12637">
        <v>12756</v>
      </c>
    </row>
    <row r="12638" spans="50:50">
      <c r="AX12638">
        <v>12757</v>
      </c>
    </row>
    <row r="12639" spans="50:50">
      <c r="AX12639">
        <v>12758</v>
      </c>
    </row>
    <row r="12640" spans="50:50">
      <c r="AX12640">
        <v>12759</v>
      </c>
    </row>
    <row r="12641" spans="50:50">
      <c r="AX12641">
        <v>12760</v>
      </c>
    </row>
    <row r="12642" spans="50:50">
      <c r="AX12642">
        <v>12761</v>
      </c>
    </row>
    <row r="12643" spans="50:50">
      <c r="AX12643">
        <v>12762</v>
      </c>
    </row>
    <row r="12644" spans="50:50">
      <c r="AX12644">
        <v>12763</v>
      </c>
    </row>
    <row r="12645" spans="50:50">
      <c r="AX12645">
        <v>12764</v>
      </c>
    </row>
    <row r="12646" spans="50:50">
      <c r="AX12646">
        <v>12765</v>
      </c>
    </row>
    <row r="12647" spans="50:50">
      <c r="AX12647">
        <v>12766</v>
      </c>
    </row>
    <row r="12648" spans="50:50">
      <c r="AX12648">
        <v>12767</v>
      </c>
    </row>
    <row r="12649" spans="50:50">
      <c r="AX12649">
        <v>12768</v>
      </c>
    </row>
    <row r="12650" spans="50:50">
      <c r="AX12650">
        <v>12769</v>
      </c>
    </row>
    <row r="12651" spans="50:50">
      <c r="AX12651">
        <v>12770</v>
      </c>
    </row>
    <row r="12652" spans="50:50">
      <c r="AX12652">
        <v>12771</v>
      </c>
    </row>
    <row r="12653" spans="50:50">
      <c r="AX12653">
        <v>12772</v>
      </c>
    </row>
    <row r="12654" spans="50:50">
      <c r="AX12654">
        <v>12773</v>
      </c>
    </row>
    <row r="12655" spans="50:50">
      <c r="AX12655">
        <v>12774</v>
      </c>
    </row>
    <row r="12656" spans="50:50">
      <c r="AX12656">
        <v>12775</v>
      </c>
    </row>
    <row r="12657" spans="50:50">
      <c r="AX12657">
        <v>12776</v>
      </c>
    </row>
    <row r="12658" spans="50:50">
      <c r="AX12658">
        <v>12777</v>
      </c>
    </row>
    <row r="12659" spans="50:50">
      <c r="AX12659">
        <v>12778</v>
      </c>
    </row>
    <row r="12660" spans="50:50">
      <c r="AX12660">
        <v>12779</v>
      </c>
    </row>
    <row r="12661" spans="50:50">
      <c r="AX12661">
        <v>12780</v>
      </c>
    </row>
    <row r="12662" spans="50:50">
      <c r="AX12662">
        <v>12781</v>
      </c>
    </row>
    <row r="12663" spans="50:50">
      <c r="AX12663">
        <v>12782</v>
      </c>
    </row>
    <row r="12664" spans="50:50">
      <c r="AX12664">
        <v>12783</v>
      </c>
    </row>
    <row r="12665" spans="50:50">
      <c r="AX12665">
        <v>12784</v>
      </c>
    </row>
    <row r="12666" spans="50:50">
      <c r="AX12666">
        <v>12785</v>
      </c>
    </row>
    <row r="12667" spans="50:50">
      <c r="AX12667">
        <v>12786</v>
      </c>
    </row>
    <row r="12668" spans="50:50">
      <c r="AX12668">
        <v>12787</v>
      </c>
    </row>
    <row r="12669" spans="50:50">
      <c r="AX12669">
        <v>12788</v>
      </c>
    </row>
    <row r="12670" spans="50:50">
      <c r="AX12670">
        <v>12789</v>
      </c>
    </row>
    <row r="12671" spans="50:50">
      <c r="AX12671">
        <v>12790</v>
      </c>
    </row>
    <row r="12672" spans="50:50">
      <c r="AX12672">
        <v>12791</v>
      </c>
    </row>
    <row r="12673" spans="50:50">
      <c r="AX12673">
        <v>12792</v>
      </c>
    </row>
    <row r="12674" spans="50:50">
      <c r="AX12674">
        <v>12793</v>
      </c>
    </row>
    <row r="12675" spans="50:50">
      <c r="AX12675">
        <v>12794</v>
      </c>
    </row>
    <row r="12676" spans="50:50">
      <c r="AX12676">
        <v>12795</v>
      </c>
    </row>
    <row r="12677" spans="50:50">
      <c r="AX12677">
        <v>12796</v>
      </c>
    </row>
    <row r="12678" spans="50:50">
      <c r="AX12678">
        <v>12797</v>
      </c>
    </row>
    <row r="12679" spans="50:50">
      <c r="AX12679">
        <v>12798</v>
      </c>
    </row>
    <row r="12680" spans="50:50">
      <c r="AX12680">
        <v>12799</v>
      </c>
    </row>
    <row r="12681" spans="50:50">
      <c r="AX12681">
        <v>12800</v>
      </c>
    </row>
    <row r="12682" spans="50:50">
      <c r="AX12682">
        <v>12801</v>
      </c>
    </row>
    <row r="12683" spans="50:50">
      <c r="AX12683">
        <v>12802</v>
      </c>
    </row>
    <row r="12684" spans="50:50">
      <c r="AX12684">
        <v>12803</v>
      </c>
    </row>
    <row r="12685" spans="50:50">
      <c r="AX12685">
        <v>12804</v>
      </c>
    </row>
    <row r="12686" spans="50:50">
      <c r="AX12686">
        <v>12805</v>
      </c>
    </row>
    <row r="12687" spans="50:50">
      <c r="AX12687">
        <v>12806</v>
      </c>
    </row>
    <row r="12688" spans="50:50">
      <c r="AX12688">
        <v>12807</v>
      </c>
    </row>
    <row r="12689" spans="50:50">
      <c r="AX12689">
        <v>12808</v>
      </c>
    </row>
    <row r="12690" spans="50:50">
      <c r="AX12690">
        <v>12809</v>
      </c>
    </row>
    <row r="12691" spans="50:50">
      <c r="AX12691">
        <v>12810</v>
      </c>
    </row>
    <row r="12692" spans="50:50">
      <c r="AX12692">
        <v>12811</v>
      </c>
    </row>
    <row r="12693" spans="50:50">
      <c r="AX12693">
        <v>12812</v>
      </c>
    </row>
    <row r="12694" spans="50:50">
      <c r="AX12694">
        <v>12813</v>
      </c>
    </row>
    <row r="12695" spans="50:50">
      <c r="AX12695">
        <v>12814</v>
      </c>
    </row>
    <row r="12696" spans="50:50">
      <c r="AX12696">
        <v>12815</v>
      </c>
    </row>
    <row r="12697" spans="50:50">
      <c r="AX12697">
        <v>12816</v>
      </c>
    </row>
    <row r="12698" spans="50:50">
      <c r="AX12698">
        <v>12817</v>
      </c>
    </row>
    <row r="12699" spans="50:50">
      <c r="AX12699">
        <v>12818</v>
      </c>
    </row>
    <row r="12700" spans="50:50">
      <c r="AX12700">
        <v>12819</v>
      </c>
    </row>
    <row r="12701" spans="50:50">
      <c r="AX12701">
        <v>12820</v>
      </c>
    </row>
    <row r="12702" spans="50:50">
      <c r="AX12702">
        <v>12821</v>
      </c>
    </row>
    <row r="12703" spans="50:50">
      <c r="AX12703">
        <v>12822</v>
      </c>
    </row>
    <row r="12704" spans="50:50">
      <c r="AX12704">
        <v>12823</v>
      </c>
    </row>
    <row r="12705" spans="50:50">
      <c r="AX12705">
        <v>12824</v>
      </c>
    </row>
    <row r="12706" spans="50:50">
      <c r="AX12706">
        <v>12825</v>
      </c>
    </row>
    <row r="12707" spans="50:50">
      <c r="AX12707">
        <v>12826</v>
      </c>
    </row>
    <row r="12708" spans="50:50">
      <c r="AX12708">
        <v>12827</v>
      </c>
    </row>
    <row r="12709" spans="50:50">
      <c r="AX12709">
        <v>12828</v>
      </c>
    </row>
    <row r="12710" spans="50:50">
      <c r="AX12710">
        <v>12829</v>
      </c>
    </row>
    <row r="12711" spans="50:50">
      <c r="AX12711">
        <v>12830</v>
      </c>
    </row>
    <row r="12712" spans="50:50">
      <c r="AX12712">
        <v>12831</v>
      </c>
    </row>
    <row r="12713" spans="50:50">
      <c r="AX12713">
        <v>12832</v>
      </c>
    </row>
    <row r="12714" spans="50:50">
      <c r="AX12714">
        <v>12833</v>
      </c>
    </row>
    <row r="12715" spans="50:50">
      <c r="AX12715">
        <v>12834</v>
      </c>
    </row>
    <row r="12716" spans="50:50">
      <c r="AX12716">
        <v>12835</v>
      </c>
    </row>
    <row r="12717" spans="50:50">
      <c r="AX12717">
        <v>12836</v>
      </c>
    </row>
    <row r="12718" spans="50:50">
      <c r="AX12718">
        <v>12837</v>
      </c>
    </row>
    <row r="12719" spans="50:50">
      <c r="AX12719">
        <v>12838</v>
      </c>
    </row>
    <row r="12720" spans="50:50">
      <c r="AX12720">
        <v>12839</v>
      </c>
    </row>
    <row r="12721" spans="50:50">
      <c r="AX12721">
        <v>12840</v>
      </c>
    </row>
    <row r="12722" spans="50:50">
      <c r="AX12722">
        <v>12841</v>
      </c>
    </row>
    <row r="12723" spans="50:50">
      <c r="AX12723">
        <v>12842</v>
      </c>
    </row>
    <row r="12724" spans="50:50">
      <c r="AX12724">
        <v>12843</v>
      </c>
    </row>
    <row r="12725" spans="50:50">
      <c r="AX12725">
        <v>12844</v>
      </c>
    </row>
    <row r="12726" spans="50:50">
      <c r="AX12726">
        <v>12845</v>
      </c>
    </row>
    <row r="12727" spans="50:50">
      <c r="AX12727">
        <v>12846</v>
      </c>
    </row>
    <row r="12728" spans="50:50">
      <c r="AX12728">
        <v>12847</v>
      </c>
    </row>
    <row r="12729" spans="50:50">
      <c r="AX12729">
        <v>12848</v>
      </c>
    </row>
    <row r="12730" spans="50:50">
      <c r="AX12730">
        <v>12849</v>
      </c>
    </row>
    <row r="12731" spans="50:50">
      <c r="AX12731">
        <v>12850</v>
      </c>
    </row>
    <row r="12732" spans="50:50">
      <c r="AX12732">
        <v>12851</v>
      </c>
    </row>
    <row r="12733" spans="50:50">
      <c r="AX12733">
        <v>12852</v>
      </c>
    </row>
    <row r="12734" spans="50:50">
      <c r="AX12734">
        <v>12853</v>
      </c>
    </row>
    <row r="12735" spans="50:50">
      <c r="AX12735">
        <v>12854</v>
      </c>
    </row>
    <row r="12736" spans="50:50">
      <c r="AX12736">
        <v>12855</v>
      </c>
    </row>
    <row r="12737" spans="50:50">
      <c r="AX12737">
        <v>12856</v>
      </c>
    </row>
    <row r="12738" spans="50:50">
      <c r="AX12738">
        <v>12857</v>
      </c>
    </row>
    <row r="12739" spans="50:50">
      <c r="AX12739">
        <v>12858</v>
      </c>
    </row>
    <row r="12740" spans="50:50">
      <c r="AX12740">
        <v>12859</v>
      </c>
    </row>
    <row r="12741" spans="50:50">
      <c r="AX12741">
        <v>12860</v>
      </c>
    </row>
    <row r="12742" spans="50:50">
      <c r="AX12742">
        <v>12861</v>
      </c>
    </row>
    <row r="12743" spans="50:50">
      <c r="AX12743">
        <v>12862</v>
      </c>
    </row>
    <row r="12744" spans="50:50">
      <c r="AX12744">
        <v>12863</v>
      </c>
    </row>
    <row r="12745" spans="50:50">
      <c r="AX12745">
        <v>12864</v>
      </c>
    </row>
    <row r="12746" spans="50:50">
      <c r="AX12746">
        <v>12865</v>
      </c>
    </row>
    <row r="12747" spans="50:50">
      <c r="AX12747">
        <v>12866</v>
      </c>
    </row>
    <row r="12748" spans="50:50">
      <c r="AX12748">
        <v>12867</v>
      </c>
    </row>
    <row r="12749" spans="50:50">
      <c r="AX12749">
        <v>12868</v>
      </c>
    </row>
    <row r="12750" spans="50:50">
      <c r="AX12750">
        <v>12869</v>
      </c>
    </row>
    <row r="12751" spans="50:50">
      <c r="AX12751">
        <v>12870</v>
      </c>
    </row>
    <row r="12752" spans="50:50">
      <c r="AX12752">
        <v>12871</v>
      </c>
    </row>
    <row r="12753" spans="50:50">
      <c r="AX12753">
        <v>12872</v>
      </c>
    </row>
    <row r="12754" spans="50:50">
      <c r="AX12754">
        <v>12873</v>
      </c>
    </row>
    <row r="12755" spans="50:50">
      <c r="AX12755">
        <v>12874</v>
      </c>
    </row>
    <row r="12756" spans="50:50">
      <c r="AX12756">
        <v>12875</v>
      </c>
    </row>
    <row r="12757" spans="50:50">
      <c r="AX12757">
        <v>12876</v>
      </c>
    </row>
    <row r="12758" spans="50:50">
      <c r="AX12758">
        <v>12877</v>
      </c>
    </row>
    <row r="12759" spans="50:50">
      <c r="AX12759">
        <v>12878</v>
      </c>
    </row>
    <row r="12760" spans="50:50">
      <c r="AX12760">
        <v>12879</v>
      </c>
    </row>
    <row r="12761" spans="50:50">
      <c r="AX12761">
        <v>12880</v>
      </c>
    </row>
    <row r="12762" spans="50:50">
      <c r="AX12762">
        <v>12881</v>
      </c>
    </row>
    <row r="12763" spans="50:50">
      <c r="AX12763">
        <v>12882</v>
      </c>
    </row>
    <row r="12764" spans="50:50">
      <c r="AX12764">
        <v>12883</v>
      </c>
    </row>
    <row r="12765" spans="50:50">
      <c r="AX12765">
        <v>12884</v>
      </c>
    </row>
    <row r="12766" spans="50:50">
      <c r="AX12766">
        <v>12885</v>
      </c>
    </row>
    <row r="12767" spans="50:50">
      <c r="AX12767">
        <v>12886</v>
      </c>
    </row>
    <row r="12768" spans="50:50">
      <c r="AX12768">
        <v>12887</v>
      </c>
    </row>
    <row r="12769" spans="50:50">
      <c r="AX12769">
        <v>12888</v>
      </c>
    </row>
    <row r="12770" spans="50:50">
      <c r="AX12770">
        <v>12889</v>
      </c>
    </row>
    <row r="12771" spans="50:50">
      <c r="AX12771">
        <v>12890</v>
      </c>
    </row>
    <row r="12772" spans="50:50">
      <c r="AX12772">
        <v>12891</v>
      </c>
    </row>
    <row r="12773" spans="50:50">
      <c r="AX12773">
        <v>12892</v>
      </c>
    </row>
    <row r="12774" spans="50:50">
      <c r="AX12774">
        <v>12893</v>
      </c>
    </row>
    <row r="12775" spans="50:50">
      <c r="AX12775">
        <v>12894</v>
      </c>
    </row>
    <row r="12776" spans="50:50">
      <c r="AX12776">
        <v>12895</v>
      </c>
    </row>
    <row r="12777" spans="50:50">
      <c r="AX12777">
        <v>12896</v>
      </c>
    </row>
    <row r="12778" spans="50:50">
      <c r="AX12778">
        <v>12897</v>
      </c>
    </row>
    <row r="12779" spans="50:50">
      <c r="AX12779">
        <v>12898</v>
      </c>
    </row>
    <row r="12780" spans="50:50">
      <c r="AX12780">
        <v>12899</v>
      </c>
    </row>
    <row r="12781" spans="50:50">
      <c r="AX12781">
        <v>12900</v>
      </c>
    </row>
    <row r="12782" spans="50:50">
      <c r="AX12782">
        <v>12901</v>
      </c>
    </row>
    <row r="12783" spans="50:50">
      <c r="AX12783">
        <v>12902</v>
      </c>
    </row>
    <row r="12784" spans="50:50">
      <c r="AX12784">
        <v>12903</v>
      </c>
    </row>
    <row r="12785" spans="50:50">
      <c r="AX12785">
        <v>12904</v>
      </c>
    </row>
    <row r="12786" spans="50:50">
      <c r="AX12786">
        <v>12905</v>
      </c>
    </row>
    <row r="12787" spans="50:50">
      <c r="AX12787">
        <v>12906</v>
      </c>
    </row>
    <row r="12788" spans="50:50">
      <c r="AX12788">
        <v>12907</v>
      </c>
    </row>
    <row r="12789" spans="50:50">
      <c r="AX12789">
        <v>12908</v>
      </c>
    </row>
    <row r="12790" spans="50:50">
      <c r="AX12790">
        <v>12909</v>
      </c>
    </row>
    <row r="12791" spans="50:50">
      <c r="AX12791">
        <v>12910</v>
      </c>
    </row>
    <row r="12792" spans="50:50">
      <c r="AX12792">
        <v>12911</v>
      </c>
    </row>
    <row r="12793" spans="50:50">
      <c r="AX12793">
        <v>12912</v>
      </c>
    </row>
    <row r="12794" spans="50:50">
      <c r="AX12794">
        <v>12913</v>
      </c>
    </row>
    <row r="12795" spans="50:50">
      <c r="AX12795">
        <v>12914</v>
      </c>
    </row>
    <row r="12796" spans="50:50">
      <c r="AX12796">
        <v>12915</v>
      </c>
    </row>
    <row r="12797" spans="50:50">
      <c r="AX12797">
        <v>12916</v>
      </c>
    </row>
    <row r="12798" spans="50:50">
      <c r="AX12798">
        <v>12917</v>
      </c>
    </row>
    <row r="12799" spans="50:50">
      <c r="AX12799">
        <v>12918</v>
      </c>
    </row>
    <row r="12800" spans="50:50">
      <c r="AX12800">
        <v>12919</v>
      </c>
    </row>
    <row r="12801" spans="50:50">
      <c r="AX12801">
        <v>12920</v>
      </c>
    </row>
    <row r="12802" spans="50:50">
      <c r="AX12802">
        <v>12921</v>
      </c>
    </row>
    <row r="12803" spans="50:50">
      <c r="AX12803">
        <v>12922</v>
      </c>
    </row>
    <row r="12804" spans="50:50">
      <c r="AX12804">
        <v>12923</v>
      </c>
    </row>
    <row r="12805" spans="50:50">
      <c r="AX12805">
        <v>12924</v>
      </c>
    </row>
    <row r="12806" spans="50:50">
      <c r="AX12806">
        <v>12925</v>
      </c>
    </row>
    <row r="12807" spans="50:50">
      <c r="AX12807">
        <v>12926</v>
      </c>
    </row>
    <row r="12808" spans="50:50">
      <c r="AX12808">
        <v>12927</v>
      </c>
    </row>
    <row r="12809" spans="50:50">
      <c r="AX12809">
        <v>12928</v>
      </c>
    </row>
    <row r="12810" spans="50:50">
      <c r="AX12810">
        <v>12929</v>
      </c>
    </row>
    <row r="12811" spans="50:50">
      <c r="AX12811">
        <v>12930</v>
      </c>
    </row>
    <row r="12812" spans="50:50">
      <c r="AX12812">
        <v>12931</v>
      </c>
    </row>
    <row r="12813" spans="50:50">
      <c r="AX12813">
        <v>12932</v>
      </c>
    </row>
    <row r="12814" spans="50:50">
      <c r="AX12814">
        <v>12933</v>
      </c>
    </row>
    <row r="12815" spans="50:50">
      <c r="AX12815">
        <v>12934</v>
      </c>
    </row>
    <row r="12816" spans="50:50">
      <c r="AX12816">
        <v>12935</v>
      </c>
    </row>
    <row r="12817" spans="50:50">
      <c r="AX12817">
        <v>12936</v>
      </c>
    </row>
    <row r="12818" spans="50:50">
      <c r="AX12818">
        <v>12937</v>
      </c>
    </row>
    <row r="12819" spans="50:50">
      <c r="AX12819">
        <v>12938</v>
      </c>
    </row>
    <row r="12820" spans="50:50">
      <c r="AX12820">
        <v>12939</v>
      </c>
    </row>
    <row r="12821" spans="50:50">
      <c r="AX12821">
        <v>12940</v>
      </c>
    </row>
    <row r="12822" spans="50:50">
      <c r="AX12822">
        <v>12941</v>
      </c>
    </row>
    <row r="12823" spans="50:50">
      <c r="AX12823">
        <v>12942</v>
      </c>
    </row>
    <row r="12824" spans="50:50">
      <c r="AX12824">
        <v>12943</v>
      </c>
    </row>
    <row r="12825" spans="50:50">
      <c r="AX12825">
        <v>12944</v>
      </c>
    </row>
    <row r="12826" spans="50:50">
      <c r="AX12826">
        <v>12945</v>
      </c>
    </row>
    <row r="12827" spans="50:50">
      <c r="AX12827">
        <v>12946</v>
      </c>
    </row>
    <row r="12828" spans="50:50">
      <c r="AX12828">
        <v>12947</v>
      </c>
    </row>
    <row r="12829" spans="50:50">
      <c r="AX12829">
        <v>12948</v>
      </c>
    </row>
    <row r="12830" spans="50:50">
      <c r="AX12830">
        <v>12949</v>
      </c>
    </row>
    <row r="12831" spans="50:50">
      <c r="AX12831">
        <v>12950</v>
      </c>
    </row>
    <row r="12832" spans="50:50">
      <c r="AX12832">
        <v>12951</v>
      </c>
    </row>
    <row r="12833" spans="50:50">
      <c r="AX12833">
        <v>12952</v>
      </c>
    </row>
    <row r="12834" spans="50:50">
      <c r="AX12834">
        <v>12953</v>
      </c>
    </row>
    <row r="12835" spans="50:50">
      <c r="AX12835">
        <v>12954</v>
      </c>
    </row>
    <row r="12836" spans="50:50">
      <c r="AX12836">
        <v>12955</v>
      </c>
    </row>
    <row r="12837" spans="50:50">
      <c r="AX12837">
        <v>12956</v>
      </c>
    </row>
    <row r="12838" spans="50:50">
      <c r="AX12838">
        <v>12957</v>
      </c>
    </row>
    <row r="12839" spans="50:50">
      <c r="AX12839">
        <v>12958</v>
      </c>
    </row>
    <row r="12840" spans="50:50">
      <c r="AX12840">
        <v>12959</v>
      </c>
    </row>
    <row r="12841" spans="50:50">
      <c r="AX12841">
        <v>12960</v>
      </c>
    </row>
    <row r="12842" spans="50:50">
      <c r="AX12842">
        <v>12961</v>
      </c>
    </row>
    <row r="12843" spans="50:50">
      <c r="AX12843">
        <v>12962</v>
      </c>
    </row>
    <row r="12844" spans="50:50">
      <c r="AX12844">
        <v>12963</v>
      </c>
    </row>
    <row r="12845" spans="50:50">
      <c r="AX12845">
        <v>12964</v>
      </c>
    </row>
    <row r="12846" spans="50:50">
      <c r="AX12846">
        <v>12965</v>
      </c>
    </row>
    <row r="12847" spans="50:50">
      <c r="AX12847">
        <v>12966</v>
      </c>
    </row>
    <row r="12848" spans="50:50">
      <c r="AX12848">
        <v>12967</v>
      </c>
    </row>
    <row r="12849" spans="50:50">
      <c r="AX12849">
        <v>12968</v>
      </c>
    </row>
    <row r="12850" spans="50:50">
      <c r="AX12850">
        <v>12969</v>
      </c>
    </row>
    <row r="12851" spans="50:50">
      <c r="AX12851">
        <v>12970</v>
      </c>
    </row>
    <row r="12852" spans="50:50">
      <c r="AX12852">
        <v>12971</v>
      </c>
    </row>
    <row r="12853" spans="50:50">
      <c r="AX12853">
        <v>12972</v>
      </c>
    </row>
    <row r="12854" spans="50:50">
      <c r="AX12854">
        <v>12973</v>
      </c>
    </row>
    <row r="12855" spans="50:50">
      <c r="AX12855">
        <v>12974</v>
      </c>
    </row>
    <row r="12856" spans="50:50">
      <c r="AX12856">
        <v>12975</v>
      </c>
    </row>
    <row r="12857" spans="50:50">
      <c r="AX12857">
        <v>12976</v>
      </c>
    </row>
    <row r="12858" spans="50:50">
      <c r="AX12858">
        <v>12977</v>
      </c>
    </row>
    <row r="12859" spans="50:50">
      <c r="AX12859">
        <v>12978</v>
      </c>
    </row>
    <row r="12860" spans="50:50">
      <c r="AX12860">
        <v>12979</v>
      </c>
    </row>
    <row r="12861" spans="50:50">
      <c r="AX12861">
        <v>12980</v>
      </c>
    </row>
    <row r="12862" spans="50:50">
      <c r="AX12862">
        <v>12981</v>
      </c>
    </row>
    <row r="12863" spans="50:50">
      <c r="AX12863">
        <v>12982</v>
      </c>
    </row>
    <row r="12864" spans="50:50">
      <c r="AX12864">
        <v>12983</v>
      </c>
    </row>
    <row r="12865" spans="50:50">
      <c r="AX12865">
        <v>12984</v>
      </c>
    </row>
    <row r="12866" spans="50:50">
      <c r="AX12866">
        <v>12985</v>
      </c>
    </row>
    <row r="12867" spans="50:50">
      <c r="AX12867">
        <v>12986</v>
      </c>
    </row>
    <row r="12868" spans="50:50">
      <c r="AX12868">
        <v>12987</v>
      </c>
    </row>
    <row r="12869" spans="50:50">
      <c r="AX12869">
        <v>12988</v>
      </c>
    </row>
    <row r="12870" spans="50:50">
      <c r="AX12870">
        <v>12989</v>
      </c>
    </row>
    <row r="12871" spans="50:50">
      <c r="AX12871">
        <v>12990</v>
      </c>
    </row>
    <row r="12872" spans="50:50">
      <c r="AX12872">
        <v>12991</v>
      </c>
    </row>
    <row r="12873" spans="50:50">
      <c r="AX12873">
        <v>12992</v>
      </c>
    </row>
    <row r="12874" spans="50:50">
      <c r="AX12874">
        <v>12993</v>
      </c>
    </row>
    <row r="12875" spans="50:50">
      <c r="AX12875">
        <v>12994</v>
      </c>
    </row>
    <row r="12876" spans="50:50">
      <c r="AX12876">
        <v>12995</v>
      </c>
    </row>
    <row r="12877" spans="50:50">
      <c r="AX12877">
        <v>12996</v>
      </c>
    </row>
    <row r="12878" spans="50:50">
      <c r="AX12878">
        <v>12997</v>
      </c>
    </row>
    <row r="12879" spans="50:50">
      <c r="AX12879">
        <v>12998</v>
      </c>
    </row>
    <row r="12880" spans="50:50">
      <c r="AX12880">
        <v>12999</v>
      </c>
    </row>
    <row r="12881" spans="50:50">
      <c r="AX12881">
        <v>13000</v>
      </c>
    </row>
    <row r="12882" spans="50:50">
      <c r="AX12882">
        <v>13001</v>
      </c>
    </row>
    <row r="12883" spans="50:50">
      <c r="AX12883">
        <v>13002</v>
      </c>
    </row>
    <row r="12884" spans="50:50">
      <c r="AX12884">
        <v>13003</v>
      </c>
    </row>
    <row r="12885" spans="50:50">
      <c r="AX12885">
        <v>13004</v>
      </c>
    </row>
    <row r="12886" spans="50:50">
      <c r="AX12886">
        <v>13005</v>
      </c>
    </row>
    <row r="12887" spans="50:50">
      <c r="AX12887">
        <v>13006</v>
      </c>
    </row>
    <row r="12888" spans="50:50">
      <c r="AX12888">
        <v>13007</v>
      </c>
    </row>
    <row r="12889" spans="50:50">
      <c r="AX12889">
        <v>13008</v>
      </c>
    </row>
    <row r="12890" spans="50:50">
      <c r="AX12890">
        <v>13009</v>
      </c>
    </row>
    <row r="12891" spans="50:50">
      <c r="AX12891">
        <v>13010</v>
      </c>
    </row>
    <row r="12892" spans="50:50">
      <c r="AX12892">
        <v>13011</v>
      </c>
    </row>
    <row r="12893" spans="50:50">
      <c r="AX12893">
        <v>13012</v>
      </c>
    </row>
    <row r="12894" spans="50:50">
      <c r="AX12894">
        <v>13013</v>
      </c>
    </row>
    <row r="12895" spans="50:50">
      <c r="AX12895">
        <v>13014</v>
      </c>
    </row>
    <row r="12896" spans="50:50">
      <c r="AX12896">
        <v>13015</v>
      </c>
    </row>
    <row r="12897" spans="50:50">
      <c r="AX12897">
        <v>13016</v>
      </c>
    </row>
    <row r="12898" spans="50:50">
      <c r="AX12898">
        <v>13017</v>
      </c>
    </row>
    <row r="12899" spans="50:50">
      <c r="AX12899">
        <v>13018</v>
      </c>
    </row>
    <row r="12900" spans="50:50">
      <c r="AX12900">
        <v>13019</v>
      </c>
    </row>
    <row r="12901" spans="50:50">
      <c r="AX12901">
        <v>13020</v>
      </c>
    </row>
    <row r="12902" spans="50:50">
      <c r="AX12902">
        <v>13021</v>
      </c>
    </row>
    <row r="12903" spans="50:50">
      <c r="AX12903">
        <v>13022</v>
      </c>
    </row>
    <row r="12904" spans="50:50">
      <c r="AX12904">
        <v>13023</v>
      </c>
    </row>
    <row r="12905" spans="50:50">
      <c r="AX12905">
        <v>13024</v>
      </c>
    </row>
    <row r="12906" spans="50:50">
      <c r="AX12906">
        <v>13025</v>
      </c>
    </row>
    <row r="12907" spans="50:50">
      <c r="AX12907">
        <v>13026</v>
      </c>
    </row>
    <row r="12908" spans="50:50">
      <c r="AX12908">
        <v>13027</v>
      </c>
    </row>
    <row r="12909" spans="50:50">
      <c r="AX12909">
        <v>13028</v>
      </c>
    </row>
    <row r="12910" spans="50:50">
      <c r="AX12910">
        <v>13029</v>
      </c>
    </row>
    <row r="12911" spans="50:50">
      <c r="AX12911">
        <v>13030</v>
      </c>
    </row>
    <row r="12912" spans="50:50">
      <c r="AX12912">
        <v>13031</v>
      </c>
    </row>
    <row r="12913" spans="50:50">
      <c r="AX12913">
        <v>13032</v>
      </c>
    </row>
    <row r="12914" spans="50:50">
      <c r="AX12914">
        <v>13033</v>
      </c>
    </row>
    <row r="12915" spans="50:50">
      <c r="AX12915">
        <v>13034</v>
      </c>
    </row>
    <row r="12916" spans="50:50">
      <c r="AX12916">
        <v>13035</v>
      </c>
    </row>
    <row r="12917" spans="50:50">
      <c r="AX12917">
        <v>13036</v>
      </c>
    </row>
    <row r="12918" spans="50:50">
      <c r="AX12918">
        <v>13037</v>
      </c>
    </row>
    <row r="12919" spans="50:50">
      <c r="AX12919">
        <v>13038</v>
      </c>
    </row>
    <row r="12920" spans="50:50">
      <c r="AX12920">
        <v>13039</v>
      </c>
    </row>
    <row r="12921" spans="50:50">
      <c r="AX12921">
        <v>13040</v>
      </c>
    </row>
    <row r="12922" spans="50:50">
      <c r="AX12922">
        <v>13041</v>
      </c>
    </row>
    <row r="12923" spans="50:50">
      <c r="AX12923">
        <v>13042</v>
      </c>
    </row>
    <row r="12924" spans="50:50">
      <c r="AX12924">
        <v>13043</v>
      </c>
    </row>
    <row r="12925" spans="50:50">
      <c r="AX12925">
        <v>13044</v>
      </c>
    </row>
    <row r="12926" spans="50:50">
      <c r="AX12926">
        <v>13045</v>
      </c>
    </row>
    <row r="12927" spans="50:50">
      <c r="AX12927">
        <v>13046</v>
      </c>
    </row>
    <row r="12928" spans="50:50">
      <c r="AX12928">
        <v>13047</v>
      </c>
    </row>
    <row r="12929" spans="50:50">
      <c r="AX12929">
        <v>13048</v>
      </c>
    </row>
    <row r="12930" spans="50:50">
      <c r="AX12930">
        <v>13049</v>
      </c>
    </row>
    <row r="12931" spans="50:50">
      <c r="AX12931">
        <v>13050</v>
      </c>
    </row>
    <row r="12932" spans="50:50">
      <c r="AX12932">
        <v>13051</v>
      </c>
    </row>
    <row r="12933" spans="50:50">
      <c r="AX12933">
        <v>13052</v>
      </c>
    </row>
    <row r="12934" spans="50:50">
      <c r="AX12934">
        <v>13053</v>
      </c>
    </row>
    <row r="12935" spans="50:50">
      <c r="AX12935">
        <v>13054</v>
      </c>
    </row>
    <row r="12936" spans="50:50">
      <c r="AX12936">
        <v>13055</v>
      </c>
    </row>
    <row r="12937" spans="50:50">
      <c r="AX12937">
        <v>13056</v>
      </c>
    </row>
    <row r="12938" spans="50:50">
      <c r="AX12938">
        <v>13057</v>
      </c>
    </row>
    <row r="12939" spans="50:50">
      <c r="AX12939">
        <v>13058</v>
      </c>
    </row>
    <row r="12940" spans="50:50">
      <c r="AX12940">
        <v>13059</v>
      </c>
    </row>
    <row r="12941" spans="50:50">
      <c r="AX12941">
        <v>13060</v>
      </c>
    </row>
    <row r="12942" spans="50:50">
      <c r="AX12942">
        <v>13061</v>
      </c>
    </row>
    <row r="12943" spans="50:50">
      <c r="AX12943">
        <v>13062</v>
      </c>
    </row>
    <row r="12944" spans="50:50">
      <c r="AX12944">
        <v>13063</v>
      </c>
    </row>
    <row r="12945" spans="50:50">
      <c r="AX12945">
        <v>13064</v>
      </c>
    </row>
    <row r="12946" spans="50:50">
      <c r="AX12946">
        <v>13065</v>
      </c>
    </row>
    <row r="12947" spans="50:50">
      <c r="AX12947">
        <v>13066</v>
      </c>
    </row>
    <row r="12948" spans="50:50">
      <c r="AX12948">
        <v>13067</v>
      </c>
    </row>
    <row r="12949" spans="50:50">
      <c r="AX12949">
        <v>13068</v>
      </c>
    </row>
    <row r="12950" spans="50:50">
      <c r="AX12950">
        <v>13069</v>
      </c>
    </row>
    <row r="12951" spans="50:50">
      <c r="AX12951">
        <v>13070</v>
      </c>
    </row>
    <row r="12952" spans="50:50">
      <c r="AX12952">
        <v>13071</v>
      </c>
    </row>
    <row r="12953" spans="50:50">
      <c r="AX12953">
        <v>13072</v>
      </c>
    </row>
    <row r="12954" spans="50:50">
      <c r="AX12954">
        <v>13073</v>
      </c>
    </row>
    <row r="12955" spans="50:50">
      <c r="AX12955">
        <v>13074</v>
      </c>
    </row>
    <row r="12956" spans="50:50">
      <c r="AX12956">
        <v>13075</v>
      </c>
    </row>
    <row r="12957" spans="50:50">
      <c r="AX12957">
        <v>13076</v>
      </c>
    </row>
    <row r="12958" spans="50:50">
      <c r="AX12958">
        <v>13077</v>
      </c>
    </row>
    <row r="12959" spans="50:50">
      <c r="AX12959">
        <v>13078</v>
      </c>
    </row>
    <row r="12960" spans="50:50">
      <c r="AX12960">
        <v>13079</v>
      </c>
    </row>
    <row r="12961" spans="50:50">
      <c r="AX12961">
        <v>13080</v>
      </c>
    </row>
    <row r="12962" spans="50:50">
      <c r="AX12962">
        <v>13081</v>
      </c>
    </row>
    <row r="12963" spans="50:50">
      <c r="AX12963">
        <v>13082</v>
      </c>
    </row>
    <row r="12964" spans="50:50">
      <c r="AX12964">
        <v>13083</v>
      </c>
    </row>
    <row r="12965" spans="50:50">
      <c r="AX12965">
        <v>13084</v>
      </c>
    </row>
    <row r="12966" spans="50:50">
      <c r="AX12966">
        <v>13085</v>
      </c>
    </row>
    <row r="12967" spans="50:50">
      <c r="AX12967">
        <v>13086</v>
      </c>
    </row>
    <row r="12968" spans="50:50">
      <c r="AX12968">
        <v>13087</v>
      </c>
    </row>
    <row r="12969" spans="50:50">
      <c r="AX12969">
        <v>13088</v>
      </c>
    </row>
    <row r="12970" spans="50:50">
      <c r="AX12970">
        <v>13089</v>
      </c>
    </row>
    <row r="12971" spans="50:50">
      <c r="AX12971">
        <v>13090</v>
      </c>
    </row>
    <row r="12972" spans="50:50">
      <c r="AX12972">
        <v>13091</v>
      </c>
    </row>
    <row r="12973" spans="50:50">
      <c r="AX12973">
        <v>13092</v>
      </c>
    </row>
    <row r="12974" spans="50:50">
      <c r="AX12974">
        <v>13093</v>
      </c>
    </row>
    <row r="12975" spans="50:50">
      <c r="AX12975">
        <v>13094</v>
      </c>
    </row>
    <row r="12976" spans="50:50">
      <c r="AX12976">
        <v>13095</v>
      </c>
    </row>
    <row r="12977" spans="50:50">
      <c r="AX12977">
        <v>13096</v>
      </c>
    </row>
    <row r="12978" spans="50:50">
      <c r="AX12978">
        <v>13097</v>
      </c>
    </row>
    <row r="12979" spans="50:50">
      <c r="AX12979">
        <v>13098</v>
      </c>
    </row>
    <row r="12980" spans="50:50">
      <c r="AX12980">
        <v>13099</v>
      </c>
    </row>
    <row r="12981" spans="50:50">
      <c r="AX12981">
        <v>13100</v>
      </c>
    </row>
    <row r="12982" spans="50:50">
      <c r="AX12982">
        <v>13101</v>
      </c>
    </row>
    <row r="12983" spans="50:50">
      <c r="AX12983">
        <v>13102</v>
      </c>
    </row>
    <row r="12984" spans="50:50">
      <c r="AX12984">
        <v>13103</v>
      </c>
    </row>
    <row r="12985" spans="50:50">
      <c r="AX12985">
        <v>13104</v>
      </c>
    </row>
    <row r="12986" spans="50:50">
      <c r="AX12986">
        <v>13105</v>
      </c>
    </row>
    <row r="12987" spans="50:50">
      <c r="AX12987">
        <v>13106</v>
      </c>
    </row>
    <row r="12988" spans="50:50">
      <c r="AX12988">
        <v>13107</v>
      </c>
    </row>
    <row r="12989" spans="50:50">
      <c r="AX12989">
        <v>13108</v>
      </c>
    </row>
    <row r="12990" spans="50:50">
      <c r="AX12990">
        <v>13109</v>
      </c>
    </row>
    <row r="12991" spans="50:50">
      <c r="AX12991">
        <v>13110</v>
      </c>
    </row>
    <row r="12992" spans="50:50">
      <c r="AX12992">
        <v>13111</v>
      </c>
    </row>
    <row r="12993" spans="50:50">
      <c r="AX12993">
        <v>13112</v>
      </c>
    </row>
    <row r="12994" spans="50:50">
      <c r="AX12994">
        <v>13113</v>
      </c>
    </row>
    <row r="12995" spans="50:50">
      <c r="AX12995">
        <v>13114</v>
      </c>
    </row>
    <row r="12996" spans="50:50">
      <c r="AX12996">
        <v>13115</v>
      </c>
    </row>
    <row r="12997" spans="50:50">
      <c r="AX12997">
        <v>13116</v>
      </c>
    </row>
    <row r="12998" spans="50:50">
      <c r="AX12998">
        <v>13117</v>
      </c>
    </row>
    <row r="12999" spans="50:50">
      <c r="AX12999">
        <v>13118</v>
      </c>
    </row>
    <row r="13000" spans="50:50">
      <c r="AX13000">
        <v>13119</v>
      </c>
    </row>
    <row r="13001" spans="50:50">
      <c r="AX13001">
        <v>13120</v>
      </c>
    </row>
    <row r="13002" spans="50:50">
      <c r="AX13002">
        <v>13121</v>
      </c>
    </row>
    <row r="13003" spans="50:50">
      <c r="AX13003">
        <v>13122</v>
      </c>
    </row>
    <row r="13004" spans="50:50">
      <c r="AX13004">
        <v>13123</v>
      </c>
    </row>
    <row r="13005" spans="50:50">
      <c r="AX13005">
        <v>13124</v>
      </c>
    </row>
    <row r="13006" spans="50:50">
      <c r="AX13006">
        <v>13125</v>
      </c>
    </row>
    <row r="13007" spans="50:50">
      <c r="AX13007">
        <v>13126</v>
      </c>
    </row>
    <row r="13008" spans="50:50">
      <c r="AX13008">
        <v>13127</v>
      </c>
    </row>
    <row r="13009" spans="50:50">
      <c r="AX13009">
        <v>13128</v>
      </c>
    </row>
    <row r="13010" spans="50:50">
      <c r="AX13010">
        <v>13129</v>
      </c>
    </row>
    <row r="13011" spans="50:50">
      <c r="AX13011">
        <v>13130</v>
      </c>
    </row>
    <row r="13012" spans="50:50">
      <c r="AX13012">
        <v>13131</v>
      </c>
    </row>
    <row r="13013" spans="50:50">
      <c r="AX13013">
        <v>13132</v>
      </c>
    </row>
    <row r="13014" spans="50:50">
      <c r="AX13014">
        <v>13133</v>
      </c>
    </row>
    <row r="13015" spans="50:50">
      <c r="AX13015">
        <v>13134</v>
      </c>
    </row>
    <row r="13016" spans="50:50">
      <c r="AX13016">
        <v>13135</v>
      </c>
    </row>
    <row r="13017" spans="50:50">
      <c r="AX13017">
        <v>13136</v>
      </c>
    </row>
    <row r="13018" spans="50:50">
      <c r="AX13018">
        <v>13137</v>
      </c>
    </row>
    <row r="13019" spans="50:50">
      <c r="AX13019">
        <v>13138</v>
      </c>
    </row>
    <row r="13020" spans="50:50">
      <c r="AX13020">
        <v>13139</v>
      </c>
    </row>
    <row r="13021" spans="50:50">
      <c r="AX13021">
        <v>13140</v>
      </c>
    </row>
    <row r="13022" spans="50:50">
      <c r="AX13022">
        <v>13141</v>
      </c>
    </row>
    <row r="13023" spans="50:50">
      <c r="AX13023">
        <v>13142</v>
      </c>
    </row>
    <row r="13024" spans="50:50">
      <c r="AX13024">
        <v>13143</v>
      </c>
    </row>
    <row r="13025" spans="50:50">
      <c r="AX13025">
        <v>13144</v>
      </c>
    </row>
    <row r="13026" spans="50:50">
      <c r="AX13026">
        <v>13145</v>
      </c>
    </row>
    <row r="13027" spans="50:50">
      <c r="AX13027">
        <v>13146</v>
      </c>
    </row>
    <row r="13028" spans="50:50">
      <c r="AX13028">
        <v>13147</v>
      </c>
    </row>
    <row r="13029" spans="50:50">
      <c r="AX13029">
        <v>13148</v>
      </c>
    </row>
    <row r="13030" spans="50:50">
      <c r="AX13030">
        <v>13149</v>
      </c>
    </row>
    <row r="13031" spans="50:50">
      <c r="AX13031">
        <v>13150</v>
      </c>
    </row>
    <row r="13032" spans="50:50">
      <c r="AX13032">
        <v>13151</v>
      </c>
    </row>
    <row r="13033" spans="50:50">
      <c r="AX13033">
        <v>13152</v>
      </c>
    </row>
    <row r="13034" spans="50:50">
      <c r="AX13034">
        <v>13153</v>
      </c>
    </row>
    <row r="13035" spans="50:50">
      <c r="AX13035">
        <v>13154</v>
      </c>
    </row>
    <row r="13036" spans="50:50">
      <c r="AX13036">
        <v>13155</v>
      </c>
    </row>
    <row r="13037" spans="50:50">
      <c r="AX13037">
        <v>13156</v>
      </c>
    </row>
    <row r="13038" spans="50:50">
      <c r="AX13038">
        <v>13157</v>
      </c>
    </row>
    <row r="13039" spans="50:50">
      <c r="AX13039">
        <v>13158</v>
      </c>
    </row>
    <row r="13040" spans="50:50">
      <c r="AX13040">
        <v>13159</v>
      </c>
    </row>
    <row r="13041" spans="50:50">
      <c r="AX13041">
        <v>13160</v>
      </c>
    </row>
    <row r="13042" spans="50:50">
      <c r="AX13042">
        <v>13161</v>
      </c>
    </row>
    <row r="13043" spans="50:50">
      <c r="AX13043">
        <v>13162</v>
      </c>
    </row>
    <row r="13044" spans="50:50">
      <c r="AX13044">
        <v>13163</v>
      </c>
    </row>
    <row r="13045" spans="50:50">
      <c r="AX13045">
        <v>13164</v>
      </c>
    </row>
    <row r="13046" spans="50:50">
      <c r="AX13046">
        <v>13165</v>
      </c>
    </row>
    <row r="13047" spans="50:50">
      <c r="AX13047">
        <v>13166</v>
      </c>
    </row>
    <row r="13048" spans="50:50">
      <c r="AX13048">
        <v>13167</v>
      </c>
    </row>
    <row r="13049" spans="50:50">
      <c r="AX13049">
        <v>13168</v>
      </c>
    </row>
    <row r="13050" spans="50:50">
      <c r="AX13050">
        <v>13169</v>
      </c>
    </row>
    <row r="13051" spans="50:50">
      <c r="AX13051">
        <v>13170</v>
      </c>
    </row>
    <row r="13052" spans="50:50">
      <c r="AX13052">
        <v>13171</v>
      </c>
    </row>
    <row r="13053" spans="50:50">
      <c r="AX13053">
        <v>13172</v>
      </c>
    </row>
    <row r="13054" spans="50:50">
      <c r="AX13054">
        <v>13173</v>
      </c>
    </row>
    <row r="13055" spans="50:50">
      <c r="AX13055">
        <v>13174</v>
      </c>
    </row>
    <row r="13056" spans="50:50">
      <c r="AX13056">
        <v>13175</v>
      </c>
    </row>
    <row r="13057" spans="50:50">
      <c r="AX13057">
        <v>13176</v>
      </c>
    </row>
    <row r="13058" spans="50:50">
      <c r="AX13058">
        <v>13177</v>
      </c>
    </row>
    <row r="13059" spans="50:50">
      <c r="AX13059">
        <v>13178</v>
      </c>
    </row>
    <row r="13060" spans="50:50">
      <c r="AX13060">
        <v>13179</v>
      </c>
    </row>
    <row r="13061" spans="50:50">
      <c r="AX13061">
        <v>13180</v>
      </c>
    </row>
    <row r="13062" spans="50:50">
      <c r="AX13062">
        <v>13181</v>
      </c>
    </row>
    <row r="13063" spans="50:50">
      <c r="AX13063">
        <v>13182</v>
      </c>
    </row>
    <row r="13064" spans="50:50">
      <c r="AX13064">
        <v>13183</v>
      </c>
    </row>
    <row r="13065" spans="50:50">
      <c r="AX13065">
        <v>13184</v>
      </c>
    </row>
    <row r="13066" spans="50:50">
      <c r="AX13066">
        <v>13185</v>
      </c>
    </row>
    <row r="13067" spans="50:50">
      <c r="AX13067">
        <v>13186</v>
      </c>
    </row>
    <row r="13068" spans="50:50">
      <c r="AX13068">
        <v>13187</v>
      </c>
    </row>
    <row r="13069" spans="50:50">
      <c r="AX13069">
        <v>13188</v>
      </c>
    </row>
    <row r="13070" spans="50:50">
      <c r="AX13070">
        <v>13189</v>
      </c>
    </row>
    <row r="13071" spans="50:50">
      <c r="AX13071">
        <v>13190</v>
      </c>
    </row>
    <row r="13072" spans="50:50">
      <c r="AX13072">
        <v>13191</v>
      </c>
    </row>
    <row r="13073" spans="50:50">
      <c r="AX13073">
        <v>13192</v>
      </c>
    </row>
    <row r="13074" spans="50:50">
      <c r="AX13074">
        <v>13193</v>
      </c>
    </row>
    <row r="13075" spans="50:50">
      <c r="AX13075">
        <v>13194</v>
      </c>
    </row>
    <row r="13076" spans="50:50">
      <c r="AX13076">
        <v>13195</v>
      </c>
    </row>
    <row r="13077" spans="50:50">
      <c r="AX13077">
        <v>13196</v>
      </c>
    </row>
    <row r="13078" spans="50:50">
      <c r="AX13078">
        <v>13197</v>
      </c>
    </row>
    <row r="13079" spans="50:50">
      <c r="AX13079">
        <v>13198</v>
      </c>
    </row>
    <row r="13080" spans="50:50">
      <c r="AX13080">
        <v>13199</v>
      </c>
    </row>
    <row r="13081" spans="50:50">
      <c r="AX13081">
        <v>13200</v>
      </c>
    </row>
    <row r="13082" spans="50:50">
      <c r="AX13082">
        <v>13201</v>
      </c>
    </row>
    <row r="13083" spans="50:50">
      <c r="AX13083">
        <v>13202</v>
      </c>
    </row>
    <row r="13084" spans="50:50">
      <c r="AX13084">
        <v>13203</v>
      </c>
    </row>
    <row r="13085" spans="50:50">
      <c r="AX13085">
        <v>13204</v>
      </c>
    </row>
    <row r="13086" spans="50:50">
      <c r="AX13086">
        <v>13205</v>
      </c>
    </row>
    <row r="13087" spans="50:50">
      <c r="AX13087">
        <v>13206</v>
      </c>
    </row>
    <row r="13088" spans="50:50">
      <c r="AX13088">
        <v>13207</v>
      </c>
    </row>
    <row r="13089" spans="50:50">
      <c r="AX13089">
        <v>13208</v>
      </c>
    </row>
    <row r="13090" spans="50:50">
      <c r="AX13090">
        <v>13209</v>
      </c>
    </row>
    <row r="13091" spans="50:50">
      <c r="AX13091">
        <v>13210</v>
      </c>
    </row>
    <row r="13092" spans="50:50">
      <c r="AX13092">
        <v>13211</v>
      </c>
    </row>
    <row r="13093" spans="50:50">
      <c r="AX13093">
        <v>13212</v>
      </c>
    </row>
    <row r="13094" spans="50:50">
      <c r="AX13094">
        <v>13213</v>
      </c>
    </row>
    <row r="13095" spans="50:50">
      <c r="AX13095">
        <v>13214</v>
      </c>
    </row>
    <row r="13096" spans="50:50">
      <c r="AX13096">
        <v>13215</v>
      </c>
    </row>
    <row r="13097" spans="50:50">
      <c r="AX13097">
        <v>13216</v>
      </c>
    </row>
    <row r="13098" spans="50:50">
      <c r="AX13098">
        <v>13217</v>
      </c>
    </row>
    <row r="13099" spans="50:50">
      <c r="AX13099">
        <v>13218</v>
      </c>
    </row>
    <row r="13100" spans="50:50">
      <c r="AX13100">
        <v>13219</v>
      </c>
    </row>
    <row r="13101" spans="50:50">
      <c r="AX13101">
        <v>13220</v>
      </c>
    </row>
    <row r="13102" spans="50:50">
      <c r="AX13102">
        <v>13221</v>
      </c>
    </row>
    <row r="13103" spans="50:50">
      <c r="AX13103">
        <v>13222</v>
      </c>
    </row>
    <row r="13104" spans="50:50">
      <c r="AX13104">
        <v>13223</v>
      </c>
    </row>
    <row r="13105" spans="50:50">
      <c r="AX13105">
        <v>13224</v>
      </c>
    </row>
    <row r="13106" spans="50:50">
      <c r="AX13106">
        <v>13225</v>
      </c>
    </row>
    <row r="13107" spans="50:50">
      <c r="AX13107">
        <v>13226</v>
      </c>
    </row>
    <row r="13108" spans="50:50">
      <c r="AX13108">
        <v>13227</v>
      </c>
    </row>
    <row r="13109" spans="50:50">
      <c r="AX13109">
        <v>13228</v>
      </c>
    </row>
    <row r="13110" spans="50:50">
      <c r="AX13110">
        <v>13229</v>
      </c>
    </row>
    <row r="13111" spans="50:50">
      <c r="AX13111">
        <v>13230</v>
      </c>
    </row>
    <row r="13112" spans="50:50">
      <c r="AX13112">
        <v>13231</v>
      </c>
    </row>
    <row r="13113" spans="50:50">
      <c r="AX13113">
        <v>13232</v>
      </c>
    </row>
    <row r="13114" spans="50:50">
      <c r="AX13114">
        <v>13233</v>
      </c>
    </row>
    <row r="13115" spans="50:50">
      <c r="AX13115">
        <v>13234</v>
      </c>
    </row>
    <row r="13116" spans="50:50">
      <c r="AX13116">
        <v>13235</v>
      </c>
    </row>
    <row r="13117" spans="50:50">
      <c r="AX13117">
        <v>13236</v>
      </c>
    </row>
    <row r="13118" spans="50:50">
      <c r="AX13118">
        <v>13237</v>
      </c>
    </row>
    <row r="13119" spans="50:50">
      <c r="AX13119">
        <v>13238</v>
      </c>
    </row>
    <row r="13120" spans="50:50">
      <c r="AX13120">
        <v>13239</v>
      </c>
    </row>
    <row r="13121" spans="50:50">
      <c r="AX13121">
        <v>13240</v>
      </c>
    </row>
    <row r="13122" spans="50:50">
      <c r="AX13122">
        <v>13241</v>
      </c>
    </row>
    <row r="13123" spans="50:50">
      <c r="AX13123">
        <v>13242</v>
      </c>
    </row>
    <row r="13124" spans="50:50">
      <c r="AX13124">
        <v>13243</v>
      </c>
    </row>
    <row r="13125" spans="50:50">
      <c r="AX13125">
        <v>13244</v>
      </c>
    </row>
    <row r="13126" spans="50:50">
      <c r="AX13126">
        <v>13245</v>
      </c>
    </row>
    <row r="13127" spans="50:50">
      <c r="AX13127">
        <v>13246</v>
      </c>
    </row>
    <row r="13128" spans="50:50">
      <c r="AX13128">
        <v>13247</v>
      </c>
    </row>
    <row r="13129" spans="50:50">
      <c r="AX13129">
        <v>13248</v>
      </c>
    </row>
    <row r="13130" spans="50:50">
      <c r="AX13130">
        <v>13249</v>
      </c>
    </row>
    <row r="13131" spans="50:50">
      <c r="AX13131">
        <v>13250</v>
      </c>
    </row>
    <row r="13132" spans="50:50">
      <c r="AX13132">
        <v>13251</v>
      </c>
    </row>
    <row r="13133" spans="50:50">
      <c r="AX13133">
        <v>13252</v>
      </c>
    </row>
    <row r="13134" spans="50:50">
      <c r="AX13134">
        <v>13253</v>
      </c>
    </row>
    <row r="13135" spans="50:50">
      <c r="AX13135">
        <v>13254</v>
      </c>
    </row>
    <row r="13136" spans="50:50">
      <c r="AX13136">
        <v>13255</v>
      </c>
    </row>
    <row r="13137" spans="50:50">
      <c r="AX13137">
        <v>13256</v>
      </c>
    </row>
    <row r="13138" spans="50:50">
      <c r="AX13138">
        <v>13257</v>
      </c>
    </row>
    <row r="13139" spans="50:50">
      <c r="AX13139">
        <v>13258</v>
      </c>
    </row>
    <row r="13140" spans="50:50">
      <c r="AX13140">
        <v>13259</v>
      </c>
    </row>
    <row r="13141" spans="50:50">
      <c r="AX13141">
        <v>13260</v>
      </c>
    </row>
    <row r="13142" spans="50:50">
      <c r="AX13142">
        <v>13261</v>
      </c>
    </row>
    <row r="13143" spans="50:50">
      <c r="AX13143">
        <v>13262</v>
      </c>
    </row>
    <row r="13144" spans="50:50">
      <c r="AX13144">
        <v>13263</v>
      </c>
    </row>
    <row r="13145" spans="50:50">
      <c r="AX13145">
        <v>13264</v>
      </c>
    </row>
    <row r="13146" spans="50:50">
      <c r="AX13146">
        <v>13265</v>
      </c>
    </row>
    <row r="13147" spans="50:50">
      <c r="AX13147">
        <v>13266</v>
      </c>
    </row>
    <row r="13148" spans="50:50">
      <c r="AX13148">
        <v>13267</v>
      </c>
    </row>
    <row r="13149" spans="50:50">
      <c r="AX13149">
        <v>13268</v>
      </c>
    </row>
    <row r="13150" spans="50:50">
      <c r="AX13150">
        <v>13269</v>
      </c>
    </row>
    <row r="13151" spans="50:50">
      <c r="AX13151">
        <v>13270</v>
      </c>
    </row>
    <row r="13152" spans="50:50">
      <c r="AX13152">
        <v>13271</v>
      </c>
    </row>
    <row r="13153" spans="50:50">
      <c r="AX13153">
        <v>13272</v>
      </c>
    </row>
    <row r="13154" spans="50:50">
      <c r="AX13154">
        <v>13273</v>
      </c>
    </row>
    <row r="13155" spans="50:50">
      <c r="AX13155">
        <v>13274</v>
      </c>
    </row>
    <row r="13156" spans="50:50">
      <c r="AX13156">
        <v>13275</v>
      </c>
    </row>
    <row r="13157" spans="50:50">
      <c r="AX13157">
        <v>13276</v>
      </c>
    </row>
    <row r="13158" spans="50:50">
      <c r="AX13158">
        <v>13277</v>
      </c>
    </row>
    <row r="13159" spans="50:50">
      <c r="AX13159">
        <v>13278</v>
      </c>
    </row>
    <row r="13160" spans="50:50">
      <c r="AX13160">
        <v>13279</v>
      </c>
    </row>
    <row r="13161" spans="50:50">
      <c r="AX13161">
        <v>13280</v>
      </c>
    </row>
    <row r="13162" spans="50:50">
      <c r="AX13162">
        <v>13281</v>
      </c>
    </row>
    <row r="13163" spans="50:50">
      <c r="AX13163">
        <v>13282</v>
      </c>
    </row>
    <row r="13164" spans="50:50">
      <c r="AX13164">
        <v>13283</v>
      </c>
    </row>
    <row r="13165" spans="50:50">
      <c r="AX13165">
        <v>13284</v>
      </c>
    </row>
    <row r="13166" spans="50:50">
      <c r="AX13166">
        <v>13285</v>
      </c>
    </row>
    <row r="13167" spans="50:50">
      <c r="AX13167">
        <v>13286</v>
      </c>
    </row>
    <row r="13168" spans="50:50">
      <c r="AX13168">
        <v>13287</v>
      </c>
    </row>
    <row r="13169" spans="50:50">
      <c r="AX13169">
        <v>13288</v>
      </c>
    </row>
    <row r="13170" spans="50:50">
      <c r="AX13170">
        <v>13289</v>
      </c>
    </row>
    <row r="13171" spans="50:50">
      <c r="AX13171">
        <v>13290</v>
      </c>
    </row>
    <row r="13172" spans="50:50">
      <c r="AX13172">
        <v>13291</v>
      </c>
    </row>
    <row r="13173" spans="50:50">
      <c r="AX13173">
        <v>13292</v>
      </c>
    </row>
    <row r="13174" spans="50:50">
      <c r="AX13174">
        <v>13293</v>
      </c>
    </row>
    <row r="13175" spans="50:50">
      <c r="AX13175">
        <v>13294</v>
      </c>
    </row>
    <row r="13176" spans="50:50">
      <c r="AX13176">
        <v>13295</v>
      </c>
    </row>
    <row r="13177" spans="50:50">
      <c r="AX13177">
        <v>13296</v>
      </c>
    </row>
    <row r="13178" spans="50:50">
      <c r="AX13178">
        <v>13297</v>
      </c>
    </row>
    <row r="13179" spans="50:50">
      <c r="AX13179">
        <v>13298</v>
      </c>
    </row>
    <row r="13180" spans="50:50">
      <c r="AX13180">
        <v>13299</v>
      </c>
    </row>
    <row r="13181" spans="50:50">
      <c r="AX13181">
        <v>13300</v>
      </c>
    </row>
    <row r="13182" spans="50:50">
      <c r="AX13182">
        <v>13301</v>
      </c>
    </row>
    <row r="13183" spans="50:50">
      <c r="AX13183">
        <v>13302</v>
      </c>
    </row>
    <row r="13184" spans="50:50">
      <c r="AX13184">
        <v>13303</v>
      </c>
    </row>
    <row r="13185" spans="50:50">
      <c r="AX13185">
        <v>13304</v>
      </c>
    </row>
    <row r="13186" spans="50:50">
      <c r="AX13186">
        <v>13305</v>
      </c>
    </row>
    <row r="13187" spans="50:50">
      <c r="AX13187">
        <v>13306</v>
      </c>
    </row>
    <row r="13188" spans="50:50">
      <c r="AX13188">
        <v>13307</v>
      </c>
    </row>
    <row r="13189" spans="50:50">
      <c r="AX13189">
        <v>13308</v>
      </c>
    </row>
    <row r="13190" spans="50:50">
      <c r="AX13190">
        <v>13309</v>
      </c>
    </row>
    <row r="13191" spans="50:50">
      <c r="AX13191">
        <v>13310</v>
      </c>
    </row>
    <row r="13192" spans="50:50">
      <c r="AX13192">
        <v>13311</v>
      </c>
    </row>
    <row r="13193" spans="50:50">
      <c r="AX13193">
        <v>13312</v>
      </c>
    </row>
    <row r="13194" spans="50:50">
      <c r="AX13194">
        <v>13313</v>
      </c>
    </row>
    <row r="13195" spans="50:50">
      <c r="AX13195">
        <v>13314</v>
      </c>
    </row>
    <row r="13196" spans="50:50">
      <c r="AX13196">
        <v>13315</v>
      </c>
    </row>
    <row r="13197" spans="50:50">
      <c r="AX13197">
        <v>13316</v>
      </c>
    </row>
    <row r="13198" spans="50:50">
      <c r="AX13198">
        <v>13317</v>
      </c>
    </row>
    <row r="13199" spans="50:50">
      <c r="AX13199">
        <v>13318</v>
      </c>
    </row>
    <row r="13200" spans="50:50">
      <c r="AX13200">
        <v>13319</v>
      </c>
    </row>
    <row r="13201" spans="50:50">
      <c r="AX13201">
        <v>13320</v>
      </c>
    </row>
    <row r="13202" spans="50:50">
      <c r="AX13202">
        <v>13321</v>
      </c>
    </row>
    <row r="13203" spans="50:50">
      <c r="AX13203">
        <v>13322</v>
      </c>
    </row>
    <row r="13204" spans="50:50">
      <c r="AX13204">
        <v>13323</v>
      </c>
    </row>
    <row r="13205" spans="50:50">
      <c r="AX13205">
        <v>13324</v>
      </c>
    </row>
    <row r="13206" spans="50:50">
      <c r="AX13206">
        <v>13325</v>
      </c>
    </row>
    <row r="13207" spans="50:50">
      <c r="AX13207">
        <v>13326</v>
      </c>
    </row>
    <row r="13208" spans="50:50">
      <c r="AX13208">
        <v>13327</v>
      </c>
    </row>
    <row r="13209" spans="50:50">
      <c r="AX13209">
        <v>13328</v>
      </c>
    </row>
    <row r="13210" spans="50:50">
      <c r="AX13210">
        <v>13329</v>
      </c>
    </row>
    <row r="13211" spans="50:50">
      <c r="AX13211">
        <v>13330</v>
      </c>
    </row>
    <row r="13212" spans="50:50">
      <c r="AX13212">
        <v>13331</v>
      </c>
    </row>
    <row r="13213" spans="50:50">
      <c r="AX13213">
        <v>13332</v>
      </c>
    </row>
    <row r="13214" spans="50:50">
      <c r="AX13214">
        <v>13333</v>
      </c>
    </row>
    <row r="13215" spans="50:50">
      <c r="AX13215">
        <v>13334</v>
      </c>
    </row>
    <row r="13216" spans="50:50">
      <c r="AX13216">
        <v>13335</v>
      </c>
    </row>
    <row r="13217" spans="50:50">
      <c r="AX13217">
        <v>13336</v>
      </c>
    </row>
    <row r="13218" spans="50:50">
      <c r="AX13218">
        <v>13337</v>
      </c>
    </row>
    <row r="13219" spans="50:50">
      <c r="AX13219">
        <v>13338</v>
      </c>
    </row>
    <row r="13220" spans="50:50">
      <c r="AX13220">
        <v>13339</v>
      </c>
    </row>
    <row r="13221" spans="50:50">
      <c r="AX13221">
        <v>13340</v>
      </c>
    </row>
    <row r="13222" spans="50:50">
      <c r="AX13222">
        <v>13341</v>
      </c>
    </row>
    <row r="13223" spans="50:50">
      <c r="AX13223">
        <v>13342</v>
      </c>
    </row>
    <row r="13224" spans="50:50">
      <c r="AX13224">
        <v>13343</v>
      </c>
    </row>
    <row r="13225" spans="50:50">
      <c r="AX13225">
        <v>13344</v>
      </c>
    </row>
    <row r="13226" spans="50:50">
      <c r="AX13226">
        <v>13345</v>
      </c>
    </row>
    <row r="13227" spans="50:50">
      <c r="AX13227">
        <v>13346</v>
      </c>
    </row>
    <row r="13228" spans="50:50">
      <c r="AX13228">
        <v>13347</v>
      </c>
    </row>
    <row r="13229" spans="50:50">
      <c r="AX13229">
        <v>13348</v>
      </c>
    </row>
    <row r="13230" spans="50:50">
      <c r="AX13230">
        <v>13349</v>
      </c>
    </row>
    <row r="13231" spans="50:50">
      <c r="AX13231">
        <v>13350</v>
      </c>
    </row>
    <row r="13232" spans="50:50">
      <c r="AX13232">
        <v>13351</v>
      </c>
    </row>
    <row r="13233" spans="50:50">
      <c r="AX13233">
        <v>13352</v>
      </c>
    </row>
    <row r="13234" spans="50:50">
      <c r="AX13234">
        <v>13353</v>
      </c>
    </row>
    <row r="13235" spans="50:50">
      <c r="AX13235">
        <v>13354</v>
      </c>
    </row>
    <row r="13236" spans="50:50">
      <c r="AX13236">
        <v>13355</v>
      </c>
    </row>
    <row r="13237" spans="50:50">
      <c r="AX13237">
        <v>13356</v>
      </c>
    </row>
    <row r="13238" spans="50:50">
      <c r="AX13238">
        <v>13357</v>
      </c>
    </row>
    <row r="13239" spans="50:50">
      <c r="AX13239">
        <v>13358</v>
      </c>
    </row>
    <row r="13240" spans="50:50">
      <c r="AX13240">
        <v>13359</v>
      </c>
    </row>
    <row r="13241" spans="50:50">
      <c r="AX13241">
        <v>13360</v>
      </c>
    </row>
    <row r="13242" spans="50:50">
      <c r="AX13242">
        <v>13361</v>
      </c>
    </row>
    <row r="13243" spans="50:50">
      <c r="AX13243">
        <v>13362</v>
      </c>
    </row>
    <row r="13244" spans="50:50">
      <c r="AX13244">
        <v>13363</v>
      </c>
    </row>
    <row r="13245" spans="50:50">
      <c r="AX13245">
        <v>13364</v>
      </c>
    </row>
    <row r="13246" spans="50:50">
      <c r="AX13246">
        <v>13365</v>
      </c>
    </row>
    <row r="13247" spans="50:50">
      <c r="AX13247">
        <v>13366</v>
      </c>
    </row>
    <row r="13248" spans="50:50">
      <c r="AX13248">
        <v>13367</v>
      </c>
    </row>
    <row r="13249" spans="50:50">
      <c r="AX13249">
        <v>13368</v>
      </c>
    </row>
    <row r="13250" spans="50:50">
      <c r="AX13250">
        <v>13369</v>
      </c>
    </row>
    <row r="13251" spans="50:50">
      <c r="AX13251">
        <v>13370</v>
      </c>
    </row>
    <row r="13252" spans="50:50">
      <c r="AX13252">
        <v>13371</v>
      </c>
    </row>
    <row r="13253" spans="50:50">
      <c r="AX13253">
        <v>13372</v>
      </c>
    </row>
    <row r="13254" spans="50:50">
      <c r="AX13254">
        <v>13373</v>
      </c>
    </row>
    <row r="13255" spans="50:50">
      <c r="AX13255">
        <v>13374</v>
      </c>
    </row>
    <row r="13256" spans="50:50">
      <c r="AX13256">
        <v>13375</v>
      </c>
    </row>
    <row r="13257" spans="50:50">
      <c r="AX13257">
        <v>13376</v>
      </c>
    </row>
    <row r="13258" spans="50:50">
      <c r="AX13258">
        <v>13377</v>
      </c>
    </row>
    <row r="13259" spans="50:50">
      <c r="AX13259">
        <v>13378</v>
      </c>
    </row>
    <row r="13260" spans="50:50">
      <c r="AX13260">
        <v>13379</v>
      </c>
    </row>
    <row r="13261" spans="50:50">
      <c r="AX13261">
        <v>13380</v>
      </c>
    </row>
    <row r="13262" spans="50:50">
      <c r="AX13262">
        <v>13381</v>
      </c>
    </row>
    <row r="13263" spans="50:50">
      <c r="AX13263">
        <v>13382</v>
      </c>
    </row>
    <row r="13264" spans="50:50">
      <c r="AX13264">
        <v>13383</v>
      </c>
    </row>
    <row r="13265" spans="50:50">
      <c r="AX13265">
        <v>13384</v>
      </c>
    </row>
    <row r="13266" spans="50:50">
      <c r="AX13266">
        <v>13385</v>
      </c>
    </row>
    <row r="13267" spans="50:50">
      <c r="AX13267">
        <v>13386</v>
      </c>
    </row>
    <row r="13268" spans="50:50">
      <c r="AX13268">
        <v>13387</v>
      </c>
    </row>
    <row r="13269" spans="50:50">
      <c r="AX13269">
        <v>13388</v>
      </c>
    </row>
    <row r="13270" spans="50:50">
      <c r="AX13270">
        <v>13389</v>
      </c>
    </row>
    <row r="13271" spans="50:50">
      <c r="AX13271">
        <v>13390</v>
      </c>
    </row>
    <row r="13272" spans="50:50">
      <c r="AX13272">
        <v>13391</v>
      </c>
    </row>
    <row r="13273" spans="50:50">
      <c r="AX13273">
        <v>13392</v>
      </c>
    </row>
    <row r="13274" spans="50:50">
      <c r="AX13274">
        <v>13393</v>
      </c>
    </row>
    <row r="13275" spans="50:50">
      <c r="AX13275">
        <v>13394</v>
      </c>
    </row>
    <row r="13276" spans="50:50">
      <c r="AX13276">
        <v>13395</v>
      </c>
    </row>
    <row r="13277" spans="50:50">
      <c r="AX13277">
        <v>13396</v>
      </c>
    </row>
    <row r="13278" spans="50:50">
      <c r="AX13278">
        <v>13397</v>
      </c>
    </row>
    <row r="13279" spans="50:50">
      <c r="AX13279">
        <v>13398</v>
      </c>
    </row>
    <row r="13280" spans="50:50">
      <c r="AX13280">
        <v>13399</v>
      </c>
    </row>
    <row r="13281" spans="50:50">
      <c r="AX13281">
        <v>13400</v>
      </c>
    </row>
    <row r="13282" spans="50:50">
      <c r="AX13282">
        <v>13401</v>
      </c>
    </row>
    <row r="13283" spans="50:50">
      <c r="AX13283">
        <v>13402</v>
      </c>
    </row>
    <row r="13284" spans="50:50">
      <c r="AX13284">
        <v>13403</v>
      </c>
    </row>
    <row r="13285" spans="50:50">
      <c r="AX13285">
        <v>13404</v>
      </c>
    </row>
    <row r="13286" spans="50:50">
      <c r="AX13286">
        <v>13405</v>
      </c>
    </row>
    <row r="13287" spans="50:50">
      <c r="AX13287">
        <v>13406</v>
      </c>
    </row>
    <row r="13288" spans="50:50">
      <c r="AX13288">
        <v>13407</v>
      </c>
    </row>
    <row r="13289" spans="50:50">
      <c r="AX13289">
        <v>13408</v>
      </c>
    </row>
    <row r="13290" spans="50:50">
      <c r="AX13290">
        <v>13409</v>
      </c>
    </row>
    <row r="13291" spans="50:50">
      <c r="AX13291">
        <v>13410</v>
      </c>
    </row>
    <row r="13292" spans="50:50">
      <c r="AX13292">
        <v>13411</v>
      </c>
    </row>
    <row r="13293" spans="50:50">
      <c r="AX13293">
        <v>13412</v>
      </c>
    </row>
    <row r="13294" spans="50:50">
      <c r="AX13294">
        <v>13413</v>
      </c>
    </row>
    <row r="13295" spans="50:50">
      <c r="AX13295">
        <v>13414</v>
      </c>
    </row>
    <row r="13296" spans="50:50">
      <c r="AX13296">
        <v>13415</v>
      </c>
    </row>
    <row r="13297" spans="50:50">
      <c r="AX13297">
        <v>13416</v>
      </c>
    </row>
    <row r="13298" spans="50:50">
      <c r="AX13298">
        <v>13417</v>
      </c>
    </row>
    <row r="13299" spans="50:50">
      <c r="AX13299">
        <v>13418</v>
      </c>
    </row>
    <row r="13300" spans="50:50">
      <c r="AX13300">
        <v>13419</v>
      </c>
    </row>
    <row r="13301" spans="50:50">
      <c r="AX13301">
        <v>13420</v>
      </c>
    </row>
    <row r="13302" spans="50:50">
      <c r="AX13302">
        <v>13421</v>
      </c>
    </row>
    <row r="13303" spans="50:50">
      <c r="AX13303">
        <v>13422</v>
      </c>
    </row>
    <row r="13304" spans="50:50">
      <c r="AX13304">
        <v>13423</v>
      </c>
    </row>
    <row r="13305" spans="50:50">
      <c r="AX13305">
        <v>13424</v>
      </c>
    </row>
    <row r="13306" spans="50:50">
      <c r="AX13306">
        <v>13425</v>
      </c>
    </row>
    <row r="13307" spans="50:50">
      <c r="AX13307">
        <v>13426</v>
      </c>
    </row>
    <row r="13308" spans="50:50">
      <c r="AX13308">
        <v>13427</v>
      </c>
    </row>
    <row r="13309" spans="50:50">
      <c r="AX13309">
        <v>13428</v>
      </c>
    </row>
    <row r="13310" spans="50:50">
      <c r="AX13310">
        <v>13429</v>
      </c>
    </row>
    <row r="13311" spans="50:50">
      <c r="AX13311">
        <v>13430</v>
      </c>
    </row>
    <row r="13312" spans="50:50">
      <c r="AX13312">
        <v>13431</v>
      </c>
    </row>
    <row r="13313" spans="50:50">
      <c r="AX13313">
        <v>13432</v>
      </c>
    </row>
    <row r="13314" spans="50:50">
      <c r="AX13314">
        <v>13433</v>
      </c>
    </row>
    <row r="13315" spans="50:50">
      <c r="AX13315">
        <v>13434</v>
      </c>
    </row>
    <row r="13316" spans="50:50">
      <c r="AX13316">
        <v>13435</v>
      </c>
    </row>
    <row r="13317" spans="50:50">
      <c r="AX13317">
        <v>13436</v>
      </c>
    </row>
    <row r="13318" spans="50:50">
      <c r="AX13318">
        <v>13437</v>
      </c>
    </row>
    <row r="13319" spans="50:50">
      <c r="AX13319">
        <v>13438</v>
      </c>
    </row>
    <row r="13320" spans="50:50">
      <c r="AX13320">
        <v>13439</v>
      </c>
    </row>
    <row r="13321" spans="50:50">
      <c r="AX13321">
        <v>13440</v>
      </c>
    </row>
    <row r="13322" spans="50:50">
      <c r="AX13322">
        <v>13441</v>
      </c>
    </row>
    <row r="13323" spans="50:50">
      <c r="AX13323">
        <v>13442</v>
      </c>
    </row>
    <row r="13324" spans="50:50">
      <c r="AX13324">
        <v>13443</v>
      </c>
    </row>
    <row r="13325" spans="50:50">
      <c r="AX13325">
        <v>13444</v>
      </c>
    </row>
    <row r="13326" spans="50:50">
      <c r="AX13326">
        <v>13445</v>
      </c>
    </row>
    <row r="13327" spans="50:50">
      <c r="AX13327">
        <v>13446</v>
      </c>
    </row>
    <row r="13328" spans="50:50">
      <c r="AX13328">
        <v>13447</v>
      </c>
    </row>
    <row r="13329" spans="50:50">
      <c r="AX13329">
        <v>13448</v>
      </c>
    </row>
    <row r="13330" spans="50:50">
      <c r="AX13330">
        <v>13449</v>
      </c>
    </row>
    <row r="13331" spans="50:50">
      <c r="AX13331">
        <v>13450</v>
      </c>
    </row>
    <row r="13332" spans="50:50">
      <c r="AX13332">
        <v>13451</v>
      </c>
    </row>
    <row r="13333" spans="50:50">
      <c r="AX13333">
        <v>13452</v>
      </c>
    </row>
    <row r="13334" spans="50:50">
      <c r="AX13334">
        <v>13453</v>
      </c>
    </row>
    <row r="13335" spans="50:50">
      <c r="AX13335">
        <v>13454</v>
      </c>
    </row>
    <row r="13336" spans="50:50">
      <c r="AX13336">
        <v>13455</v>
      </c>
    </row>
    <row r="13337" spans="50:50">
      <c r="AX13337">
        <v>13456</v>
      </c>
    </row>
    <row r="13338" spans="50:50">
      <c r="AX13338">
        <v>13457</v>
      </c>
    </row>
    <row r="13339" spans="50:50">
      <c r="AX13339">
        <v>13458</v>
      </c>
    </row>
    <row r="13340" spans="50:50">
      <c r="AX13340">
        <v>13459</v>
      </c>
    </row>
    <row r="13341" spans="50:50">
      <c r="AX13341">
        <v>13460</v>
      </c>
    </row>
    <row r="13342" spans="50:50">
      <c r="AX13342">
        <v>13461</v>
      </c>
    </row>
    <row r="13343" spans="50:50">
      <c r="AX13343">
        <v>13462</v>
      </c>
    </row>
    <row r="13344" spans="50:50">
      <c r="AX13344">
        <v>13463</v>
      </c>
    </row>
    <row r="13345" spans="50:50">
      <c r="AX13345">
        <v>13464</v>
      </c>
    </row>
    <row r="13346" spans="50:50">
      <c r="AX13346">
        <v>13465</v>
      </c>
    </row>
    <row r="13347" spans="50:50">
      <c r="AX13347">
        <v>13466</v>
      </c>
    </row>
    <row r="13348" spans="50:50">
      <c r="AX13348">
        <v>13467</v>
      </c>
    </row>
    <row r="13349" spans="50:50">
      <c r="AX13349">
        <v>13468</v>
      </c>
    </row>
    <row r="13350" spans="50:50">
      <c r="AX13350">
        <v>13469</v>
      </c>
    </row>
    <row r="13351" spans="50:50">
      <c r="AX13351">
        <v>13470</v>
      </c>
    </row>
    <row r="13352" spans="50:50">
      <c r="AX13352">
        <v>13471</v>
      </c>
    </row>
    <row r="13353" spans="50:50">
      <c r="AX13353">
        <v>13472</v>
      </c>
    </row>
    <row r="13354" spans="50:50">
      <c r="AX13354">
        <v>13473</v>
      </c>
    </row>
    <row r="13355" spans="50:50">
      <c r="AX13355">
        <v>13474</v>
      </c>
    </row>
    <row r="13356" spans="50:50">
      <c r="AX13356">
        <v>13475</v>
      </c>
    </row>
    <row r="13357" spans="50:50">
      <c r="AX13357">
        <v>13476</v>
      </c>
    </row>
    <row r="13358" spans="50:50">
      <c r="AX13358">
        <v>13477</v>
      </c>
    </row>
    <row r="13359" spans="50:50">
      <c r="AX13359">
        <v>13478</v>
      </c>
    </row>
    <row r="13360" spans="50:50">
      <c r="AX13360">
        <v>13479</v>
      </c>
    </row>
    <row r="13361" spans="50:50">
      <c r="AX13361">
        <v>13480</v>
      </c>
    </row>
    <row r="13362" spans="50:50">
      <c r="AX13362">
        <v>13481</v>
      </c>
    </row>
    <row r="13363" spans="50:50">
      <c r="AX13363">
        <v>13482</v>
      </c>
    </row>
    <row r="13364" spans="50:50">
      <c r="AX13364">
        <v>13483</v>
      </c>
    </row>
    <row r="13365" spans="50:50">
      <c r="AX13365">
        <v>13484</v>
      </c>
    </row>
    <row r="13366" spans="50:50">
      <c r="AX13366">
        <v>13485</v>
      </c>
    </row>
    <row r="13367" spans="50:50">
      <c r="AX13367">
        <v>13486</v>
      </c>
    </row>
    <row r="13368" spans="50:50">
      <c r="AX13368">
        <v>13487</v>
      </c>
    </row>
    <row r="13369" spans="50:50">
      <c r="AX13369">
        <v>13488</v>
      </c>
    </row>
    <row r="13370" spans="50:50">
      <c r="AX13370">
        <v>13489</v>
      </c>
    </row>
    <row r="13371" spans="50:50">
      <c r="AX13371">
        <v>13490</v>
      </c>
    </row>
    <row r="13372" spans="50:50">
      <c r="AX13372">
        <v>13491</v>
      </c>
    </row>
    <row r="13373" spans="50:50">
      <c r="AX13373">
        <v>13492</v>
      </c>
    </row>
    <row r="13374" spans="50:50">
      <c r="AX13374">
        <v>13493</v>
      </c>
    </row>
    <row r="13375" spans="50:50">
      <c r="AX13375">
        <v>13494</v>
      </c>
    </row>
    <row r="13376" spans="50:50">
      <c r="AX13376">
        <v>13495</v>
      </c>
    </row>
    <row r="13377" spans="50:50">
      <c r="AX13377">
        <v>13496</v>
      </c>
    </row>
    <row r="13378" spans="50:50">
      <c r="AX13378">
        <v>13497</v>
      </c>
    </row>
    <row r="13379" spans="50:50">
      <c r="AX13379">
        <v>13498</v>
      </c>
    </row>
    <row r="13380" spans="50:50">
      <c r="AX13380">
        <v>13499</v>
      </c>
    </row>
    <row r="13381" spans="50:50">
      <c r="AX13381">
        <v>13500</v>
      </c>
    </row>
    <row r="13382" spans="50:50">
      <c r="AX13382">
        <v>13501</v>
      </c>
    </row>
    <row r="13383" spans="50:50">
      <c r="AX13383">
        <v>13502</v>
      </c>
    </row>
    <row r="13384" spans="50:50">
      <c r="AX13384">
        <v>13503</v>
      </c>
    </row>
    <row r="13385" spans="50:50">
      <c r="AX13385">
        <v>13504</v>
      </c>
    </row>
    <row r="13386" spans="50:50">
      <c r="AX13386">
        <v>13505</v>
      </c>
    </row>
    <row r="13387" spans="50:50">
      <c r="AX13387">
        <v>13506</v>
      </c>
    </row>
    <row r="13388" spans="50:50">
      <c r="AX13388">
        <v>13507</v>
      </c>
    </row>
    <row r="13389" spans="50:50">
      <c r="AX13389">
        <v>13508</v>
      </c>
    </row>
    <row r="13390" spans="50:50">
      <c r="AX13390">
        <v>13509</v>
      </c>
    </row>
    <row r="13391" spans="50:50">
      <c r="AX13391">
        <v>13510</v>
      </c>
    </row>
    <row r="13392" spans="50:50">
      <c r="AX13392">
        <v>13511</v>
      </c>
    </row>
    <row r="13393" spans="50:50">
      <c r="AX13393">
        <v>13512</v>
      </c>
    </row>
    <row r="13394" spans="50:50">
      <c r="AX13394">
        <v>13513</v>
      </c>
    </row>
    <row r="13395" spans="50:50">
      <c r="AX13395">
        <v>13514</v>
      </c>
    </row>
    <row r="13396" spans="50:50">
      <c r="AX13396">
        <v>13515</v>
      </c>
    </row>
    <row r="13397" spans="50:50">
      <c r="AX13397">
        <v>13516</v>
      </c>
    </row>
    <row r="13398" spans="50:50">
      <c r="AX13398">
        <v>13517</v>
      </c>
    </row>
    <row r="13399" spans="50:50">
      <c r="AX13399">
        <v>13518</v>
      </c>
    </row>
    <row r="13400" spans="50:50">
      <c r="AX13400">
        <v>13519</v>
      </c>
    </row>
    <row r="13401" spans="50:50">
      <c r="AX13401">
        <v>13520</v>
      </c>
    </row>
    <row r="13402" spans="50:50">
      <c r="AX13402">
        <v>13521</v>
      </c>
    </row>
    <row r="13403" spans="50:50">
      <c r="AX13403">
        <v>13522</v>
      </c>
    </row>
    <row r="13404" spans="50:50">
      <c r="AX13404">
        <v>13523</v>
      </c>
    </row>
    <row r="13405" spans="50:50">
      <c r="AX13405">
        <v>13524</v>
      </c>
    </row>
    <row r="13406" spans="50:50">
      <c r="AX13406">
        <v>13525</v>
      </c>
    </row>
    <row r="13407" spans="50:50">
      <c r="AX13407">
        <v>13526</v>
      </c>
    </row>
    <row r="13408" spans="50:50">
      <c r="AX13408">
        <v>13527</v>
      </c>
    </row>
    <row r="13409" spans="50:50">
      <c r="AX13409">
        <v>13528</v>
      </c>
    </row>
    <row r="13410" spans="50:50">
      <c r="AX13410">
        <v>13529</v>
      </c>
    </row>
    <row r="13411" spans="50:50">
      <c r="AX13411">
        <v>13530</v>
      </c>
    </row>
    <row r="13412" spans="50:50">
      <c r="AX13412">
        <v>13531</v>
      </c>
    </row>
    <row r="13413" spans="50:50">
      <c r="AX13413">
        <v>13532</v>
      </c>
    </row>
    <row r="13414" spans="50:50">
      <c r="AX13414">
        <v>13533</v>
      </c>
    </row>
    <row r="13415" spans="50:50">
      <c r="AX13415">
        <v>13534</v>
      </c>
    </row>
    <row r="13416" spans="50:50">
      <c r="AX13416">
        <v>13535</v>
      </c>
    </row>
    <row r="13417" spans="50:50">
      <c r="AX13417">
        <v>13536</v>
      </c>
    </row>
    <row r="13418" spans="50:50">
      <c r="AX13418">
        <v>13537</v>
      </c>
    </row>
    <row r="13419" spans="50:50">
      <c r="AX13419">
        <v>13538</v>
      </c>
    </row>
    <row r="13420" spans="50:50">
      <c r="AX13420">
        <v>13539</v>
      </c>
    </row>
    <row r="13421" spans="50:50">
      <c r="AX13421">
        <v>13540</v>
      </c>
    </row>
    <row r="13422" spans="50:50">
      <c r="AX13422">
        <v>13541</v>
      </c>
    </row>
    <row r="13423" spans="50:50">
      <c r="AX13423">
        <v>13542</v>
      </c>
    </row>
    <row r="13424" spans="50:50">
      <c r="AX13424">
        <v>13543</v>
      </c>
    </row>
    <row r="13425" spans="50:50">
      <c r="AX13425">
        <v>13544</v>
      </c>
    </row>
    <row r="13426" spans="50:50">
      <c r="AX13426">
        <v>13545</v>
      </c>
    </row>
    <row r="13427" spans="50:50">
      <c r="AX13427">
        <v>13546</v>
      </c>
    </row>
    <row r="13428" spans="50:50">
      <c r="AX13428">
        <v>13547</v>
      </c>
    </row>
    <row r="13429" spans="50:50">
      <c r="AX13429">
        <v>13548</v>
      </c>
    </row>
    <row r="13430" spans="50:50">
      <c r="AX13430">
        <v>13549</v>
      </c>
    </row>
    <row r="13431" spans="50:50">
      <c r="AX13431">
        <v>13550</v>
      </c>
    </row>
    <row r="13432" spans="50:50">
      <c r="AX13432">
        <v>13551</v>
      </c>
    </row>
    <row r="13433" spans="50:50">
      <c r="AX13433">
        <v>13552</v>
      </c>
    </row>
    <row r="13434" spans="50:50">
      <c r="AX13434">
        <v>13553</v>
      </c>
    </row>
    <row r="13435" spans="50:50">
      <c r="AX13435">
        <v>13554</v>
      </c>
    </row>
    <row r="13436" spans="50:50">
      <c r="AX13436">
        <v>13555</v>
      </c>
    </row>
    <row r="13437" spans="50:50">
      <c r="AX13437">
        <v>13556</v>
      </c>
    </row>
    <row r="13438" spans="50:50">
      <c r="AX13438">
        <v>13557</v>
      </c>
    </row>
    <row r="13439" spans="50:50">
      <c r="AX13439">
        <v>13558</v>
      </c>
    </row>
    <row r="13440" spans="50:50">
      <c r="AX13440">
        <v>13559</v>
      </c>
    </row>
    <row r="13441" spans="50:50">
      <c r="AX13441">
        <v>13560</v>
      </c>
    </row>
    <row r="13442" spans="50:50">
      <c r="AX13442">
        <v>13561</v>
      </c>
    </row>
    <row r="13443" spans="50:50">
      <c r="AX13443">
        <v>13562</v>
      </c>
    </row>
    <row r="13444" spans="50:50">
      <c r="AX13444">
        <v>13563</v>
      </c>
    </row>
    <row r="13445" spans="50:50">
      <c r="AX13445">
        <v>13564</v>
      </c>
    </row>
    <row r="13446" spans="50:50">
      <c r="AX13446">
        <v>13565</v>
      </c>
    </row>
    <row r="13447" spans="50:50">
      <c r="AX13447">
        <v>13566</v>
      </c>
    </row>
    <row r="13448" spans="50:50">
      <c r="AX13448">
        <v>13567</v>
      </c>
    </row>
    <row r="13449" spans="50:50">
      <c r="AX13449">
        <v>13568</v>
      </c>
    </row>
    <row r="13450" spans="50:50">
      <c r="AX13450">
        <v>13569</v>
      </c>
    </row>
    <row r="13451" spans="50:50">
      <c r="AX13451">
        <v>13570</v>
      </c>
    </row>
    <row r="13452" spans="50:50">
      <c r="AX13452">
        <v>13571</v>
      </c>
    </row>
    <row r="13453" spans="50:50">
      <c r="AX13453">
        <v>13572</v>
      </c>
    </row>
    <row r="13454" spans="50:50">
      <c r="AX13454">
        <v>13573</v>
      </c>
    </row>
    <row r="13455" spans="50:50">
      <c r="AX13455">
        <v>13574</v>
      </c>
    </row>
    <row r="13456" spans="50:50">
      <c r="AX13456">
        <v>13575</v>
      </c>
    </row>
    <row r="13457" spans="50:50">
      <c r="AX13457">
        <v>13576</v>
      </c>
    </row>
    <row r="13458" spans="50:50">
      <c r="AX13458">
        <v>13577</v>
      </c>
    </row>
    <row r="13459" spans="50:50">
      <c r="AX13459">
        <v>13578</v>
      </c>
    </row>
    <row r="13460" spans="50:50">
      <c r="AX13460">
        <v>13579</v>
      </c>
    </row>
    <row r="13461" spans="50:50">
      <c r="AX13461">
        <v>13580</v>
      </c>
    </row>
    <row r="13462" spans="50:50">
      <c r="AX13462">
        <v>13581</v>
      </c>
    </row>
    <row r="13463" spans="50:50">
      <c r="AX13463">
        <v>13582</v>
      </c>
    </row>
    <row r="13464" spans="50:50">
      <c r="AX13464">
        <v>13583</v>
      </c>
    </row>
    <row r="13465" spans="50:50">
      <c r="AX13465">
        <v>13584</v>
      </c>
    </row>
    <row r="13466" spans="50:50">
      <c r="AX13466">
        <v>13585</v>
      </c>
    </row>
    <row r="13467" spans="50:50">
      <c r="AX13467">
        <v>13586</v>
      </c>
    </row>
    <row r="13468" spans="50:50">
      <c r="AX13468">
        <v>13587</v>
      </c>
    </row>
    <row r="13469" spans="50:50">
      <c r="AX13469">
        <v>13588</v>
      </c>
    </row>
    <row r="13470" spans="50:50">
      <c r="AX13470">
        <v>13589</v>
      </c>
    </row>
    <row r="13471" spans="50:50">
      <c r="AX13471">
        <v>13590</v>
      </c>
    </row>
    <row r="13472" spans="50:50">
      <c r="AX13472">
        <v>13591</v>
      </c>
    </row>
    <row r="13473" spans="50:50">
      <c r="AX13473">
        <v>13592</v>
      </c>
    </row>
    <row r="13474" spans="50:50">
      <c r="AX13474">
        <v>13593</v>
      </c>
    </row>
    <row r="13475" spans="50:50">
      <c r="AX13475">
        <v>13594</v>
      </c>
    </row>
    <row r="13476" spans="50:50">
      <c r="AX13476">
        <v>13595</v>
      </c>
    </row>
    <row r="13477" spans="50:50">
      <c r="AX13477">
        <v>13596</v>
      </c>
    </row>
    <row r="13478" spans="50:50">
      <c r="AX13478">
        <v>13597</v>
      </c>
    </row>
    <row r="13479" spans="50:50">
      <c r="AX13479">
        <v>13598</v>
      </c>
    </row>
    <row r="13480" spans="50:50">
      <c r="AX13480">
        <v>13599</v>
      </c>
    </row>
    <row r="13481" spans="50:50">
      <c r="AX13481">
        <v>13600</v>
      </c>
    </row>
    <row r="13482" spans="50:50">
      <c r="AX13482">
        <v>13601</v>
      </c>
    </row>
    <row r="13483" spans="50:50">
      <c r="AX13483">
        <v>13602</v>
      </c>
    </row>
    <row r="13484" spans="50:50">
      <c r="AX13484">
        <v>13603</v>
      </c>
    </row>
    <row r="13485" spans="50:50">
      <c r="AX13485">
        <v>13604</v>
      </c>
    </row>
    <row r="13486" spans="50:50">
      <c r="AX13486">
        <v>13605</v>
      </c>
    </row>
    <row r="13487" spans="50:50">
      <c r="AX13487">
        <v>13606</v>
      </c>
    </row>
    <row r="13488" spans="50:50">
      <c r="AX13488">
        <v>13607</v>
      </c>
    </row>
    <row r="13489" spans="50:50">
      <c r="AX13489">
        <v>13608</v>
      </c>
    </row>
    <row r="13490" spans="50:50">
      <c r="AX13490">
        <v>13609</v>
      </c>
    </row>
    <row r="13491" spans="50:50">
      <c r="AX13491">
        <v>13610</v>
      </c>
    </row>
    <row r="13492" spans="50:50">
      <c r="AX13492">
        <v>13611</v>
      </c>
    </row>
    <row r="13493" spans="50:50">
      <c r="AX13493">
        <v>13612</v>
      </c>
    </row>
    <row r="13494" spans="50:50">
      <c r="AX13494">
        <v>13613</v>
      </c>
    </row>
    <row r="13495" spans="50:50">
      <c r="AX13495">
        <v>13614</v>
      </c>
    </row>
    <row r="13496" spans="50:50">
      <c r="AX13496">
        <v>13615</v>
      </c>
    </row>
    <row r="13497" spans="50:50">
      <c r="AX13497">
        <v>13616</v>
      </c>
    </row>
    <row r="13498" spans="50:50">
      <c r="AX13498">
        <v>13617</v>
      </c>
    </row>
    <row r="13499" spans="50:50">
      <c r="AX13499">
        <v>13618</v>
      </c>
    </row>
    <row r="13500" spans="50:50">
      <c r="AX13500">
        <v>13619</v>
      </c>
    </row>
    <row r="13501" spans="50:50">
      <c r="AX13501">
        <v>13620</v>
      </c>
    </row>
    <row r="13502" spans="50:50">
      <c r="AX13502">
        <v>13621</v>
      </c>
    </row>
    <row r="13503" spans="50:50">
      <c r="AX13503">
        <v>13622</v>
      </c>
    </row>
    <row r="13504" spans="50:50">
      <c r="AX13504">
        <v>13623</v>
      </c>
    </row>
    <row r="13505" spans="50:50">
      <c r="AX13505">
        <v>13624</v>
      </c>
    </row>
    <row r="13506" spans="50:50">
      <c r="AX13506">
        <v>13625</v>
      </c>
    </row>
    <row r="13507" spans="50:50">
      <c r="AX13507">
        <v>13626</v>
      </c>
    </row>
    <row r="13508" spans="50:50">
      <c r="AX13508">
        <v>13627</v>
      </c>
    </row>
    <row r="13509" spans="50:50">
      <c r="AX13509">
        <v>13628</v>
      </c>
    </row>
    <row r="13510" spans="50:50">
      <c r="AX13510">
        <v>13629</v>
      </c>
    </row>
    <row r="13511" spans="50:50">
      <c r="AX13511">
        <v>13630</v>
      </c>
    </row>
    <row r="13512" spans="50:50">
      <c r="AX13512">
        <v>13631</v>
      </c>
    </row>
    <row r="13513" spans="50:50">
      <c r="AX13513">
        <v>13632</v>
      </c>
    </row>
    <row r="13514" spans="50:50">
      <c r="AX13514">
        <v>13633</v>
      </c>
    </row>
    <row r="13515" spans="50:50">
      <c r="AX13515">
        <v>13634</v>
      </c>
    </row>
    <row r="13516" spans="50:50">
      <c r="AX13516">
        <v>13635</v>
      </c>
    </row>
    <row r="13517" spans="50:50">
      <c r="AX13517">
        <v>13636</v>
      </c>
    </row>
    <row r="13518" spans="50:50">
      <c r="AX13518">
        <v>13637</v>
      </c>
    </row>
    <row r="13519" spans="50:50">
      <c r="AX13519">
        <v>13638</v>
      </c>
    </row>
    <row r="13520" spans="50:50">
      <c r="AX13520">
        <v>13639</v>
      </c>
    </row>
    <row r="13521" spans="50:50">
      <c r="AX13521">
        <v>13640</v>
      </c>
    </row>
    <row r="13522" spans="50:50">
      <c r="AX13522">
        <v>13641</v>
      </c>
    </row>
    <row r="13523" spans="50:50">
      <c r="AX13523">
        <v>13642</v>
      </c>
    </row>
    <row r="13524" spans="50:50">
      <c r="AX13524">
        <v>13643</v>
      </c>
    </row>
    <row r="13525" spans="50:50">
      <c r="AX13525">
        <v>13644</v>
      </c>
    </row>
    <row r="13526" spans="50:50">
      <c r="AX13526">
        <v>13645</v>
      </c>
    </row>
    <row r="13527" spans="50:50">
      <c r="AX13527">
        <v>13646</v>
      </c>
    </row>
    <row r="13528" spans="50:50">
      <c r="AX13528">
        <v>13647</v>
      </c>
    </row>
    <row r="13529" spans="50:50">
      <c r="AX13529">
        <v>13648</v>
      </c>
    </row>
    <row r="13530" spans="50:50">
      <c r="AX13530">
        <v>13649</v>
      </c>
    </row>
    <row r="13531" spans="50:50">
      <c r="AX13531">
        <v>13650</v>
      </c>
    </row>
    <row r="13532" spans="50:50">
      <c r="AX13532">
        <v>13651</v>
      </c>
    </row>
    <row r="13533" spans="50:50">
      <c r="AX13533">
        <v>13652</v>
      </c>
    </row>
    <row r="13534" spans="50:50">
      <c r="AX13534">
        <v>13653</v>
      </c>
    </row>
    <row r="13535" spans="50:50">
      <c r="AX13535">
        <v>13654</v>
      </c>
    </row>
    <row r="13536" spans="50:50">
      <c r="AX13536">
        <v>13655</v>
      </c>
    </row>
    <row r="13537" spans="50:50">
      <c r="AX13537">
        <v>13656</v>
      </c>
    </row>
    <row r="13538" spans="50:50">
      <c r="AX13538">
        <v>13657</v>
      </c>
    </row>
    <row r="13539" spans="50:50">
      <c r="AX13539">
        <v>13658</v>
      </c>
    </row>
    <row r="13540" spans="50:50">
      <c r="AX13540">
        <v>13659</v>
      </c>
    </row>
    <row r="13541" spans="50:50">
      <c r="AX13541">
        <v>13660</v>
      </c>
    </row>
    <row r="13542" spans="50:50">
      <c r="AX13542">
        <v>13661</v>
      </c>
    </row>
    <row r="13543" spans="50:50">
      <c r="AX13543">
        <v>13662</v>
      </c>
    </row>
    <row r="13544" spans="50:50">
      <c r="AX13544">
        <v>13663</v>
      </c>
    </row>
    <row r="13545" spans="50:50">
      <c r="AX13545">
        <v>13664</v>
      </c>
    </row>
    <row r="13546" spans="50:50">
      <c r="AX13546">
        <v>13665</v>
      </c>
    </row>
    <row r="13547" spans="50:50">
      <c r="AX13547">
        <v>13666</v>
      </c>
    </row>
    <row r="13548" spans="50:50">
      <c r="AX13548">
        <v>13667</v>
      </c>
    </row>
    <row r="13549" spans="50:50">
      <c r="AX13549">
        <v>13668</v>
      </c>
    </row>
    <row r="13550" spans="50:50">
      <c r="AX13550">
        <v>13669</v>
      </c>
    </row>
    <row r="13551" spans="50:50">
      <c r="AX13551">
        <v>13670</v>
      </c>
    </row>
    <row r="13552" spans="50:50">
      <c r="AX13552">
        <v>13671</v>
      </c>
    </row>
    <row r="13553" spans="50:50">
      <c r="AX13553">
        <v>13672</v>
      </c>
    </row>
    <row r="13554" spans="50:50">
      <c r="AX13554">
        <v>13673</v>
      </c>
    </row>
    <row r="13555" spans="50:50">
      <c r="AX13555">
        <v>13674</v>
      </c>
    </row>
    <row r="13556" spans="50:50">
      <c r="AX13556">
        <v>13675</v>
      </c>
    </row>
    <row r="13557" spans="50:50">
      <c r="AX13557">
        <v>13676</v>
      </c>
    </row>
    <row r="13558" spans="50:50">
      <c r="AX13558">
        <v>13677</v>
      </c>
    </row>
    <row r="13559" spans="50:50">
      <c r="AX13559">
        <v>13678</v>
      </c>
    </row>
    <row r="13560" spans="50:50">
      <c r="AX13560">
        <v>13679</v>
      </c>
    </row>
    <row r="13561" spans="50:50">
      <c r="AX13561">
        <v>13680</v>
      </c>
    </row>
    <row r="13562" spans="50:50">
      <c r="AX13562">
        <v>13681</v>
      </c>
    </row>
    <row r="13563" spans="50:50">
      <c r="AX13563">
        <v>13682</v>
      </c>
    </row>
    <row r="13564" spans="50:50">
      <c r="AX13564">
        <v>13683</v>
      </c>
    </row>
    <row r="13565" spans="50:50">
      <c r="AX13565">
        <v>13684</v>
      </c>
    </row>
    <row r="13566" spans="50:50">
      <c r="AX13566">
        <v>13685</v>
      </c>
    </row>
    <row r="13567" spans="50:50">
      <c r="AX13567">
        <v>13686</v>
      </c>
    </row>
    <row r="13568" spans="50:50">
      <c r="AX13568">
        <v>13687</v>
      </c>
    </row>
    <row r="13569" spans="50:50">
      <c r="AX13569">
        <v>13688</v>
      </c>
    </row>
    <row r="13570" spans="50:50">
      <c r="AX13570">
        <v>13689</v>
      </c>
    </row>
    <row r="13571" spans="50:50">
      <c r="AX13571">
        <v>13690</v>
      </c>
    </row>
    <row r="13572" spans="50:50">
      <c r="AX13572">
        <v>13691</v>
      </c>
    </row>
    <row r="13573" spans="50:50">
      <c r="AX13573">
        <v>13692</v>
      </c>
    </row>
    <row r="13574" spans="50:50">
      <c r="AX13574">
        <v>13693</v>
      </c>
    </row>
    <row r="13575" spans="50:50">
      <c r="AX13575">
        <v>13694</v>
      </c>
    </row>
    <row r="13576" spans="50:50">
      <c r="AX13576">
        <v>13695</v>
      </c>
    </row>
    <row r="13577" spans="50:50">
      <c r="AX13577">
        <v>13696</v>
      </c>
    </row>
    <row r="13578" spans="50:50">
      <c r="AX13578">
        <v>13697</v>
      </c>
    </row>
    <row r="13579" spans="50:50">
      <c r="AX13579">
        <v>13698</v>
      </c>
    </row>
    <row r="13580" spans="50:50">
      <c r="AX13580">
        <v>13699</v>
      </c>
    </row>
    <row r="13581" spans="50:50">
      <c r="AX13581">
        <v>13700</v>
      </c>
    </row>
    <row r="13582" spans="50:50">
      <c r="AX13582">
        <v>13701</v>
      </c>
    </row>
    <row r="13583" spans="50:50">
      <c r="AX13583">
        <v>13702</v>
      </c>
    </row>
    <row r="13584" spans="50:50">
      <c r="AX13584">
        <v>13703</v>
      </c>
    </row>
    <row r="13585" spans="50:50">
      <c r="AX13585">
        <v>13704</v>
      </c>
    </row>
    <row r="13586" spans="50:50">
      <c r="AX13586">
        <v>13705</v>
      </c>
    </row>
    <row r="13587" spans="50:50">
      <c r="AX13587">
        <v>13706</v>
      </c>
    </row>
    <row r="13588" spans="50:50">
      <c r="AX13588">
        <v>13707</v>
      </c>
    </row>
    <row r="13589" spans="50:50">
      <c r="AX13589">
        <v>13708</v>
      </c>
    </row>
    <row r="13590" spans="50:50">
      <c r="AX13590">
        <v>13709</v>
      </c>
    </row>
    <row r="13591" spans="50:50">
      <c r="AX13591">
        <v>13710</v>
      </c>
    </row>
    <row r="13592" spans="50:50">
      <c r="AX13592">
        <v>13711</v>
      </c>
    </row>
    <row r="13593" spans="50:50">
      <c r="AX13593">
        <v>13712</v>
      </c>
    </row>
    <row r="13594" spans="50:50">
      <c r="AX13594">
        <v>13713</v>
      </c>
    </row>
    <row r="13595" spans="50:50">
      <c r="AX13595">
        <v>13714</v>
      </c>
    </row>
    <row r="13596" spans="50:50">
      <c r="AX13596">
        <v>13715</v>
      </c>
    </row>
    <row r="13597" spans="50:50">
      <c r="AX13597">
        <v>13716</v>
      </c>
    </row>
    <row r="13598" spans="50:50">
      <c r="AX13598">
        <v>13717</v>
      </c>
    </row>
    <row r="13599" spans="50:50">
      <c r="AX13599">
        <v>13718</v>
      </c>
    </row>
    <row r="13600" spans="50:50">
      <c r="AX13600">
        <v>13719</v>
      </c>
    </row>
    <row r="13601" spans="50:50">
      <c r="AX13601">
        <v>13720</v>
      </c>
    </row>
    <row r="13602" spans="50:50">
      <c r="AX13602">
        <v>13721</v>
      </c>
    </row>
    <row r="13603" spans="50:50">
      <c r="AX13603">
        <v>13722</v>
      </c>
    </row>
    <row r="13604" spans="50:50">
      <c r="AX13604">
        <v>13723</v>
      </c>
    </row>
    <row r="13605" spans="50:50">
      <c r="AX13605">
        <v>13724</v>
      </c>
    </row>
    <row r="13606" spans="50:50">
      <c r="AX13606">
        <v>13725</v>
      </c>
    </row>
    <row r="13607" spans="50:50">
      <c r="AX13607">
        <v>13726</v>
      </c>
    </row>
    <row r="13608" spans="50:50">
      <c r="AX13608">
        <v>13727</v>
      </c>
    </row>
    <row r="13609" spans="50:50">
      <c r="AX13609">
        <v>13728</v>
      </c>
    </row>
    <row r="13610" spans="50:50">
      <c r="AX13610">
        <v>13729</v>
      </c>
    </row>
    <row r="13611" spans="50:50">
      <c r="AX13611">
        <v>13730</v>
      </c>
    </row>
    <row r="13612" spans="50:50">
      <c r="AX13612">
        <v>13731</v>
      </c>
    </row>
    <row r="13613" spans="50:50">
      <c r="AX13613">
        <v>13732</v>
      </c>
    </row>
    <row r="13614" spans="50:50">
      <c r="AX13614">
        <v>13733</v>
      </c>
    </row>
    <row r="13615" spans="50:50">
      <c r="AX13615">
        <v>13734</v>
      </c>
    </row>
    <row r="13616" spans="50:50">
      <c r="AX13616">
        <v>13735</v>
      </c>
    </row>
    <row r="13617" spans="50:50">
      <c r="AX13617">
        <v>13736</v>
      </c>
    </row>
    <row r="13618" spans="50:50">
      <c r="AX13618">
        <v>13737</v>
      </c>
    </row>
    <row r="13619" spans="50:50">
      <c r="AX13619">
        <v>13738</v>
      </c>
    </row>
    <row r="13620" spans="50:50">
      <c r="AX13620">
        <v>13739</v>
      </c>
    </row>
    <row r="13621" spans="50:50">
      <c r="AX13621">
        <v>13740</v>
      </c>
    </row>
    <row r="13622" spans="50:50">
      <c r="AX13622">
        <v>13741</v>
      </c>
    </row>
    <row r="13623" spans="50:50">
      <c r="AX13623">
        <v>13742</v>
      </c>
    </row>
    <row r="13624" spans="50:50">
      <c r="AX13624">
        <v>13743</v>
      </c>
    </row>
    <row r="13625" spans="50:50">
      <c r="AX13625">
        <v>13744</v>
      </c>
    </row>
    <row r="13626" spans="50:50">
      <c r="AX13626">
        <v>13745</v>
      </c>
    </row>
    <row r="13627" spans="50:50">
      <c r="AX13627">
        <v>13746</v>
      </c>
    </row>
    <row r="13628" spans="50:50">
      <c r="AX13628">
        <v>13747</v>
      </c>
    </row>
    <row r="13629" spans="50:50">
      <c r="AX13629">
        <v>13748</v>
      </c>
    </row>
    <row r="13630" spans="50:50">
      <c r="AX13630">
        <v>13749</v>
      </c>
    </row>
    <row r="13631" spans="50:50">
      <c r="AX13631">
        <v>13750</v>
      </c>
    </row>
    <row r="13632" spans="50:50">
      <c r="AX13632">
        <v>13751</v>
      </c>
    </row>
    <row r="13633" spans="50:50">
      <c r="AX13633">
        <v>13752</v>
      </c>
    </row>
    <row r="13634" spans="50:50">
      <c r="AX13634">
        <v>13753</v>
      </c>
    </row>
    <row r="13635" spans="50:50">
      <c r="AX13635">
        <v>13754</v>
      </c>
    </row>
    <row r="13636" spans="50:50">
      <c r="AX13636">
        <v>13755</v>
      </c>
    </row>
    <row r="13637" spans="50:50">
      <c r="AX13637">
        <v>13756</v>
      </c>
    </row>
    <row r="13638" spans="50:50">
      <c r="AX13638">
        <v>13757</v>
      </c>
    </row>
    <row r="13639" spans="50:50">
      <c r="AX13639">
        <v>13758</v>
      </c>
    </row>
    <row r="13640" spans="50:50">
      <c r="AX13640">
        <v>13759</v>
      </c>
    </row>
    <row r="13641" spans="50:50">
      <c r="AX13641">
        <v>13760</v>
      </c>
    </row>
    <row r="13642" spans="50:50">
      <c r="AX13642">
        <v>13761</v>
      </c>
    </row>
    <row r="13643" spans="50:50">
      <c r="AX13643">
        <v>13762</v>
      </c>
    </row>
    <row r="13644" spans="50:50">
      <c r="AX13644">
        <v>13763</v>
      </c>
    </row>
    <row r="13645" spans="50:50">
      <c r="AX13645">
        <v>13764</v>
      </c>
    </row>
    <row r="13646" spans="50:50">
      <c r="AX13646">
        <v>13765</v>
      </c>
    </row>
    <row r="13647" spans="50:50">
      <c r="AX13647">
        <v>13766</v>
      </c>
    </row>
    <row r="13648" spans="50:50">
      <c r="AX13648">
        <v>13767</v>
      </c>
    </row>
    <row r="13649" spans="50:50">
      <c r="AX13649">
        <v>13768</v>
      </c>
    </row>
    <row r="13650" spans="50:50">
      <c r="AX13650">
        <v>13769</v>
      </c>
    </row>
    <row r="13651" spans="50:50">
      <c r="AX13651">
        <v>13770</v>
      </c>
    </row>
    <row r="13652" spans="50:50">
      <c r="AX13652">
        <v>13771</v>
      </c>
    </row>
    <row r="13653" spans="50:50">
      <c r="AX13653">
        <v>13772</v>
      </c>
    </row>
    <row r="13654" spans="50:50">
      <c r="AX13654">
        <v>13773</v>
      </c>
    </row>
    <row r="13655" spans="50:50">
      <c r="AX13655">
        <v>13774</v>
      </c>
    </row>
    <row r="13656" spans="50:50">
      <c r="AX13656">
        <v>13775</v>
      </c>
    </row>
    <row r="13657" spans="50:50">
      <c r="AX13657">
        <v>13776</v>
      </c>
    </row>
    <row r="13658" spans="50:50">
      <c r="AX13658">
        <v>13777</v>
      </c>
    </row>
    <row r="13659" spans="50:50">
      <c r="AX13659">
        <v>13778</v>
      </c>
    </row>
    <row r="13660" spans="50:50">
      <c r="AX13660">
        <v>13779</v>
      </c>
    </row>
    <row r="13661" spans="50:50">
      <c r="AX13661">
        <v>13780</v>
      </c>
    </row>
    <row r="13662" spans="50:50">
      <c r="AX13662">
        <v>13781</v>
      </c>
    </row>
    <row r="13663" spans="50:50">
      <c r="AX13663">
        <v>13782</v>
      </c>
    </row>
    <row r="13664" spans="50:50">
      <c r="AX13664">
        <v>13783</v>
      </c>
    </row>
    <row r="13665" spans="50:50">
      <c r="AX13665">
        <v>13784</v>
      </c>
    </row>
    <row r="13666" spans="50:50">
      <c r="AX13666">
        <v>13785</v>
      </c>
    </row>
    <row r="13667" spans="50:50">
      <c r="AX13667">
        <v>13786</v>
      </c>
    </row>
    <row r="13668" spans="50:50">
      <c r="AX13668">
        <v>13787</v>
      </c>
    </row>
    <row r="13669" spans="50:50">
      <c r="AX13669">
        <v>13788</v>
      </c>
    </row>
    <row r="13670" spans="50:50">
      <c r="AX13670">
        <v>13789</v>
      </c>
    </row>
    <row r="13671" spans="50:50">
      <c r="AX13671">
        <v>13790</v>
      </c>
    </row>
    <row r="13672" spans="50:50">
      <c r="AX13672">
        <v>13791</v>
      </c>
    </row>
    <row r="13673" spans="50:50">
      <c r="AX13673">
        <v>13792</v>
      </c>
    </row>
    <row r="13674" spans="50:50">
      <c r="AX13674">
        <v>13793</v>
      </c>
    </row>
    <row r="13675" spans="50:50">
      <c r="AX13675">
        <v>13794</v>
      </c>
    </row>
    <row r="13676" spans="50:50">
      <c r="AX13676">
        <v>13795</v>
      </c>
    </row>
    <row r="13677" spans="50:50">
      <c r="AX13677">
        <v>13796</v>
      </c>
    </row>
    <row r="13678" spans="50:50">
      <c r="AX13678">
        <v>13797</v>
      </c>
    </row>
    <row r="13679" spans="50:50">
      <c r="AX13679">
        <v>13798</v>
      </c>
    </row>
    <row r="13680" spans="50:50">
      <c r="AX13680">
        <v>13799</v>
      </c>
    </row>
    <row r="13681" spans="50:50">
      <c r="AX13681">
        <v>13800</v>
      </c>
    </row>
    <row r="13682" spans="50:50">
      <c r="AX13682">
        <v>13801</v>
      </c>
    </row>
    <row r="13683" spans="50:50">
      <c r="AX13683">
        <v>13802</v>
      </c>
    </row>
    <row r="13684" spans="50:50">
      <c r="AX13684">
        <v>13803</v>
      </c>
    </row>
    <row r="13685" spans="50:50">
      <c r="AX13685">
        <v>13804</v>
      </c>
    </row>
    <row r="13686" spans="50:50">
      <c r="AX13686">
        <v>13805</v>
      </c>
    </row>
    <row r="13687" spans="50:50">
      <c r="AX13687">
        <v>13806</v>
      </c>
    </row>
    <row r="13688" spans="50:50">
      <c r="AX13688">
        <v>13807</v>
      </c>
    </row>
    <row r="13689" spans="50:50">
      <c r="AX13689">
        <v>13808</v>
      </c>
    </row>
    <row r="13690" spans="50:50">
      <c r="AX13690">
        <v>13809</v>
      </c>
    </row>
    <row r="13691" spans="50:50">
      <c r="AX13691">
        <v>13810</v>
      </c>
    </row>
    <row r="13692" spans="50:50">
      <c r="AX13692">
        <v>13811</v>
      </c>
    </row>
    <row r="13693" spans="50:50">
      <c r="AX13693">
        <v>13812</v>
      </c>
    </row>
    <row r="13694" spans="50:50">
      <c r="AX13694">
        <v>13813</v>
      </c>
    </row>
    <row r="13695" spans="50:50">
      <c r="AX13695">
        <v>13814</v>
      </c>
    </row>
    <row r="13696" spans="50:50">
      <c r="AX13696">
        <v>13815</v>
      </c>
    </row>
    <row r="13697" spans="50:50">
      <c r="AX13697">
        <v>13816</v>
      </c>
    </row>
    <row r="13698" spans="50:50">
      <c r="AX13698">
        <v>13817</v>
      </c>
    </row>
    <row r="13699" spans="50:50">
      <c r="AX13699">
        <v>13818</v>
      </c>
    </row>
    <row r="13700" spans="50:50">
      <c r="AX13700">
        <v>13819</v>
      </c>
    </row>
    <row r="13701" spans="50:50">
      <c r="AX13701">
        <v>13820</v>
      </c>
    </row>
    <row r="13702" spans="50:50">
      <c r="AX13702">
        <v>13821</v>
      </c>
    </row>
    <row r="13703" spans="50:50">
      <c r="AX13703">
        <v>13822</v>
      </c>
    </row>
    <row r="13704" spans="50:50">
      <c r="AX13704">
        <v>13823</v>
      </c>
    </row>
    <row r="13705" spans="50:50">
      <c r="AX13705">
        <v>13824</v>
      </c>
    </row>
    <row r="13706" spans="50:50">
      <c r="AX13706">
        <v>13825</v>
      </c>
    </row>
    <row r="13707" spans="50:50">
      <c r="AX13707">
        <v>13826</v>
      </c>
    </row>
    <row r="13708" spans="50:50">
      <c r="AX13708">
        <v>13827</v>
      </c>
    </row>
    <row r="13709" spans="50:50">
      <c r="AX13709">
        <v>13828</v>
      </c>
    </row>
    <row r="13710" spans="50:50">
      <c r="AX13710">
        <v>13829</v>
      </c>
    </row>
    <row r="13711" spans="50:50">
      <c r="AX13711">
        <v>13830</v>
      </c>
    </row>
    <row r="13712" spans="50:50">
      <c r="AX13712">
        <v>13831</v>
      </c>
    </row>
    <row r="13713" spans="50:50">
      <c r="AX13713">
        <v>13832</v>
      </c>
    </row>
    <row r="13714" spans="50:50">
      <c r="AX13714">
        <v>13833</v>
      </c>
    </row>
    <row r="13715" spans="50:50">
      <c r="AX13715">
        <v>13834</v>
      </c>
    </row>
    <row r="13716" spans="50:50">
      <c r="AX13716">
        <v>13835</v>
      </c>
    </row>
    <row r="13717" spans="50:50">
      <c r="AX13717">
        <v>13836</v>
      </c>
    </row>
    <row r="13718" spans="50:50">
      <c r="AX13718">
        <v>13837</v>
      </c>
    </row>
    <row r="13719" spans="50:50">
      <c r="AX13719">
        <v>13838</v>
      </c>
    </row>
    <row r="13720" spans="50:50">
      <c r="AX13720">
        <v>13839</v>
      </c>
    </row>
    <row r="13721" spans="50:50">
      <c r="AX13721">
        <v>13840</v>
      </c>
    </row>
    <row r="13722" spans="50:50">
      <c r="AX13722">
        <v>13841</v>
      </c>
    </row>
    <row r="13723" spans="50:50">
      <c r="AX13723">
        <v>13842</v>
      </c>
    </row>
    <row r="13724" spans="50:50">
      <c r="AX13724">
        <v>13843</v>
      </c>
    </row>
    <row r="13725" spans="50:50">
      <c r="AX13725">
        <v>13844</v>
      </c>
    </row>
    <row r="13726" spans="50:50">
      <c r="AX13726">
        <v>13845</v>
      </c>
    </row>
    <row r="13727" spans="50:50">
      <c r="AX13727">
        <v>13846</v>
      </c>
    </row>
    <row r="13728" spans="50:50">
      <c r="AX13728">
        <v>13847</v>
      </c>
    </row>
    <row r="13729" spans="50:50">
      <c r="AX13729">
        <v>13848</v>
      </c>
    </row>
    <row r="13730" spans="50:50">
      <c r="AX13730">
        <v>13849</v>
      </c>
    </row>
    <row r="13731" spans="50:50">
      <c r="AX13731">
        <v>13850</v>
      </c>
    </row>
    <row r="13732" spans="50:50">
      <c r="AX13732">
        <v>13851</v>
      </c>
    </row>
    <row r="13733" spans="50:50">
      <c r="AX13733">
        <v>13852</v>
      </c>
    </row>
    <row r="13734" spans="50:50">
      <c r="AX13734">
        <v>13853</v>
      </c>
    </row>
    <row r="13735" spans="50:50">
      <c r="AX13735">
        <v>13854</v>
      </c>
    </row>
    <row r="13736" spans="50:50">
      <c r="AX13736">
        <v>13855</v>
      </c>
    </row>
    <row r="13737" spans="50:50">
      <c r="AX13737">
        <v>13856</v>
      </c>
    </row>
    <row r="13738" spans="50:50">
      <c r="AX13738">
        <v>13857</v>
      </c>
    </row>
    <row r="13739" spans="50:50">
      <c r="AX13739">
        <v>13858</v>
      </c>
    </row>
    <row r="13740" spans="50:50">
      <c r="AX13740">
        <v>13859</v>
      </c>
    </row>
    <row r="13741" spans="50:50">
      <c r="AX13741">
        <v>13860</v>
      </c>
    </row>
    <row r="13742" spans="50:50">
      <c r="AX13742">
        <v>13861</v>
      </c>
    </row>
    <row r="13743" spans="50:50">
      <c r="AX13743">
        <v>13862</v>
      </c>
    </row>
    <row r="13744" spans="50:50">
      <c r="AX13744">
        <v>13863</v>
      </c>
    </row>
    <row r="13745" spans="50:50">
      <c r="AX13745">
        <v>13864</v>
      </c>
    </row>
    <row r="13746" spans="50:50">
      <c r="AX13746">
        <v>13865</v>
      </c>
    </row>
    <row r="13747" spans="50:50">
      <c r="AX13747">
        <v>13866</v>
      </c>
    </row>
    <row r="13748" spans="50:50">
      <c r="AX13748">
        <v>13867</v>
      </c>
    </row>
    <row r="13749" spans="50:50">
      <c r="AX13749">
        <v>13868</v>
      </c>
    </row>
    <row r="13750" spans="50:50">
      <c r="AX13750">
        <v>13869</v>
      </c>
    </row>
    <row r="13751" spans="50:50">
      <c r="AX13751">
        <v>13870</v>
      </c>
    </row>
    <row r="13752" spans="50:50">
      <c r="AX13752">
        <v>13871</v>
      </c>
    </row>
    <row r="13753" spans="50:50">
      <c r="AX13753">
        <v>13872</v>
      </c>
    </row>
    <row r="13754" spans="50:50">
      <c r="AX13754">
        <v>13873</v>
      </c>
    </row>
    <row r="13755" spans="50:50">
      <c r="AX13755">
        <v>13874</v>
      </c>
    </row>
    <row r="13756" spans="50:50">
      <c r="AX13756">
        <v>13875</v>
      </c>
    </row>
    <row r="13757" spans="50:50">
      <c r="AX13757">
        <v>13876</v>
      </c>
    </row>
    <row r="13758" spans="50:50">
      <c r="AX13758">
        <v>13877</v>
      </c>
    </row>
    <row r="13759" spans="50:50">
      <c r="AX13759">
        <v>13878</v>
      </c>
    </row>
    <row r="13760" spans="50:50">
      <c r="AX13760">
        <v>13879</v>
      </c>
    </row>
    <row r="13761" spans="50:50">
      <c r="AX13761">
        <v>13880</v>
      </c>
    </row>
    <row r="13762" spans="50:50">
      <c r="AX13762">
        <v>13881</v>
      </c>
    </row>
    <row r="13763" spans="50:50">
      <c r="AX13763">
        <v>13882</v>
      </c>
    </row>
    <row r="13764" spans="50:50">
      <c r="AX13764">
        <v>13883</v>
      </c>
    </row>
    <row r="13765" spans="50:50">
      <c r="AX13765">
        <v>13884</v>
      </c>
    </row>
    <row r="13766" spans="50:50">
      <c r="AX13766">
        <v>13885</v>
      </c>
    </row>
    <row r="13767" spans="50:50">
      <c r="AX13767">
        <v>13886</v>
      </c>
    </row>
    <row r="13768" spans="50:50">
      <c r="AX13768">
        <v>13887</v>
      </c>
    </row>
    <row r="13769" spans="50:50">
      <c r="AX13769">
        <v>13888</v>
      </c>
    </row>
    <row r="13770" spans="50:50">
      <c r="AX13770">
        <v>13889</v>
      </c>
    </row>
    <row r="13771" spans="50:50">
      <c r="AX13771">
        <v>13890</v>
      </c>
    </row>
    <row r="13772" spans="50:50">
      <c r="AX13772">
        <v>13891</v>
      </c>
    </row>
    <row r="13773" spans="50:50">
      <c r="AX13773">
        <v>13892</v>
      </c>
    </row>
    <row r="13774" spans="50:50">
      <c r="AX13774">
        <v>13893</v>
      </c>
    </row>
    <row r="13775" spans="50:50">
      <c r="AX13775">
        <v>13894</v>
      </c>
    </row>
    <row r="13776" spans="50:50">
      <c r="AX13776">
        <v>13895</v>
      </c>
    </row>
    <row r="13777" spans="50:50">
      <c r="AX13777">
        <v>13896</v>
      </c>
    </row>
    <row r="13778" spans="50:50">
      <c r="AX13778">
        <v>13897</v>
      </c>
    </row>
    <row r="13779" spans="50:50">
      <c r="AX13779">
        <v>13898</v>
      </c>
    </row>
    <row r="13780" spans="50:50">
      <c r="AX13780">
        <v>13899</v>
      </c>
    </row>
    <row r="13781" spans="50:50">
      <c r="AX13781">
        <v>13900</v>
      </c>
    </row>
    <row r="13782" spans="50:50">
      <c r="AX13782">
        <v>13901</v>
      </c>
    </row>
    <row r="13783" spans="50:50">
      <c r="AX13783">
        <v>13902</v>
      </c>
    </row>
    <row r="13784" spans="50:50">
      <c r="AX13784">
        <v>13903</v>
      </c>
    </row>
    <row r="13785" spans="50:50">
      <c r="AX13785">
        <v>13904</v>
      </c>
    </row>
    <row r="13786" spans="50:50">
      <c r="AX13786">
        <v>13905</v>
      </c>
    </row>
    <row r="13787" spans="50:50">
      <c r="AX13787">
        <v>13906</v>
      </c>
    </row>
    <row r="13788" spans="50:50">
      <c r="AX13788">
        <v>13907</v>
      </c>
    </row>
    <row r="13789" spans="50:50">
      <c r="AX13789">
        <v>13908</v>
      </c>
    </row>
    <row r="13790" spans="50:50">
      <c r="AX13790">
        <v>13909</v>
      </c>
    </row>
    <row r="13791" spans="50:50">
      <c r="AX13791">
        <v>13910</v>
      </c>
    </row>
    <row r="13792" spans="50:50">
      <c r="AX13792">
        <v>13911</v>
      </c>
    </row>
    <row r="13793" spans="50:50">
      <c r="AX13793">
        <v>13912</v>
      </c>
    </row>
    <row r="13794" spans="50:50">
      <c r="AX13794">
        <v>13913</v>
      </c>
    </row>
    <row r="13795" spans="50:50">
      <c r="AX13795">
        <v>13914</v>
      </c>
    </row>
    <row r="13796" spans="50:50">
      <c r="AX13796">
        <v>13915</v>
      </c>
    </row>
    <row r="13797" spans="50:50">
      <c r="AX13797">
        <v>13916</v>
      </c>
    </row>
    <row r="13798" spans="50:50">
      <c r="AX13798">
        <v>13917</v>
      </c>
    </row>
    <row r="13799" spans="50:50">
      <c r="AX13799">
        <v>13918</v>
      </c>
    </row>
    <row r="13800" spans="50:50">
      <c r="AX13800">
        <v>13919</v>
      </c>
    </row>
    <row r="13801" spans="50:50">
      <c r="AX13801">
        <v>13920</v>
      </c>
    </row>
    <row r="13802" spans="50:50">
      <c r="AX13802">
        <v>13921</v>
      </c>
    </row>
    <row r="13803" spans="50:50">
      <c r="AX13803">
        <v>13922</v>
      </c>
    </row>
    <row r="13804" spans="50:50">
      <c r="AX13804">
        <v>13923</v>
      </c>
    </row>
    <row r="13805" spans="50:50">
      <c r="AX13805">
        <v>13924</v>
      </c>
    </row>
    <row r="13806" spans="50:50">
      <c r="AX13806">
        <v>13925</v>
      </c>
    </row>
    <row r="13807" spans="50:50">
      <c r="AX13807">
        <v>13926</v>
      </c>
    </row>
    <row r="13808" spans="50:50">
      <c r="AX13808">
        <v>13927</v>
      </c>
    </row>
    <row r="13809" spans="50:50">
      <c r="AX13809">
        <v>13928</v>
      </c>
    </row>
    <row r="13810" spans="50:50">
      <c r="AX13810">
        <v>13929</v>
      </c>
    </row>
    <row r="13811" spans="50:50">
      <c r="AX13811">
        <v>13930</v>
      </c>
    </row>
    <row r="13812" spans="50:50">
      <c r="AX13812">
        <v>13931</v>
      </c>
    </row>
    <row r="13813" spans="50:50">
      <c r="AX13813">
        <v>13932</v>
      </c>
    </row>
    <row r="13814" spans="50:50">
      <c r="AX13814">
        <v>13933</v>
      </c>
    </row>
    <row r="13815" spans="50:50">
      <c r="AX13815">
        <v>13934</v>
      </c>
    </row>
    <row r="13816" spans="50:50">
      <c r="AX13816">
        <v>13935</v>
      </c>
    </row>
    <row r="13817" spans="50:50">
      <c r="AX13817">
        <v>13936</v>
      </c>
    </row>
    <row r="13818" spans="50:50">
      <c r="AX13818">
        <v>13937</v>
      </c>
    </row>
    <row r="13819" spans="50:50">
      <c r="AX13819">
        <v>13938</v>
      </c>
    </row>
    <row r="13820" spans="50:50">
      <c r="AX13820">
        <v>13939</v>
      </c>
    </row>
    <row r="13821" spans="50:50">
      <c r="AX13821">
        <v>13940</v>
      </c>
    </row>
    <row r="13822" spans="50:50">
      <c r="AX13822">
        <v>13941</v>
      </c>
    </row>
    <row r="13823" spans="50:50">
      <c r="AX13823">
        <v>13942</v>
      </c>
    </row>
    <row r="13824" spans="50:50">
      <c r="AX13824">
        <v>13943</v>
      </c>
    </row>
    <row r="13825" spans="50:50">
      <c r="AX13825">
        <v>13944</v>
      </c>
    </row>
    <row r="13826" spans="50:50">
      <c r="AX13826">
        <v>13945</v>
      </c>
    </row>
    <row r="13827" spans="50:50">
      <c r="AX13827">
        <v>13946</v>
      </c>
    </row>
    <row r="13828" spans="50:50">
      <c r="AX13828">
        <v>13947</v>
      </c>
    </row>
    <row r="13829" spans="50:50">
      <c r="AX13829">
        <v>13948</v>
      </c>
    </row>
    <row r="13830" spans="50:50">
      <c r="AX13830">
        <v>13949</v>
      </c>
    </row>
    <row r="13831" spans="50:50">
      <c r="AX13831">
        <v>13950</v>
      </c>
    </row>
    <row r="13832" spans="50:50">
      <c r="AX13832">
        <v>13951</v>
      </c>
    </row>
    <row r="13833" spans="50:50">
      <c r="AX13833">
        <v>13952</v>
      </c>
    </row>
    <row r="13834" spans="50:50">
      <c r="AX13834">
        <v>13953</v>
      </c>
    </row>
    <row r="13835" spans="50:50">
      <c r="AX13835">
        <v>13954</v>
      </c>
    </row>
    <row r="13836" spans="50:50">
      <c r="AX13836">
        <v>13955</v>
      </c>
    </row>
    <row r="13837" spans="50:50">
      <c r="AX13837">
        <v>13956</v>
      </c>
    </row>
    <row r="13838" spans="50:50">
      <c r="AX13838">
        <v>13957</v>
      </c>
    </row>
    <row r="13839" spans="50:50">
      <c r="AX13839">
        <v>13958</v>
      </c>
    </row>
    <row r="13840" spans="50:50">
      <c r="AX13840">
        <v>13959</v>
      </c>
    </row>
    <row r="13841" spans="50:50">
      <c r="AX13841">
        <v>13960</v>
      </c>
    </row>
    <row r="13842" spans="50:50">
      <c r="AX13842">
        <v>13961</v>
      </c>
    </row>
    <row r="13843" spans="50:50">
      <c r="AX13843">
        <v>13962</v>
      </c>
    </row>
    <row r="13844" spans="50:50">
      <c r="AX13844">
        <v>13963</v>
      </c>
    </row>
    <row r="13845" spans="50:50">
      <c r="AX13845">
        <v>13964</v>
      </c>
    </row>
    <row r="13846" spans="50:50">
      <c r="AX13846">
        <v>13965</v>
      </c>
    </row>
    <row r="13847" spans="50:50">
      <c r="AX13847">
        <v>13966</v>
      </c>
    </row>
    <row r="13848" spans="50:50">
      <c r="AX13848">
        <v>13967</v>
      </c>
    </row>
    <row r="13849" spans="50:50">
      <c r="AX13849">
        <v>13968</v>
      </c>
    </row>
    <row r="13850" spans="50:50">
      <c r="AX13850">
        <v>13969</v>
      </c>
    </row>
    <row r="13851" spans="50:50">
      <c r="AX13851">
        <v>13970</v>
      </c>
    </row>
    <row r="13852" spans="50:50">
      <c r="AX13852">
        <v>13971</v>
      </c>
    </row>
    <row r="13853" spans="50:50">
      <c r="AX13853">
        <v>13972</v>
      </c>
    </row>
    <row r="13854" spans="50:50">
      <c r="AX13854">
        <v>13973</v>
      </c>
    </row>
    <row r="13855" spans="50:50">
      <c r="AX13855">
        <v>13974</v>
      </c>
    </row>
    <row r="13856" spans="50:50">
      <c r="AX13856">
        <v>13975</v>
      </c>
    </row>
    <row r="13857" spans="50:50">
      <c r="AX13857">
        <v>13976</v>
      </c>
    </row>
    <row r="13858" spans="50:50">
      <c r="AX13858">
        <v>13977</v>
      </c>
    </row>
    <row r="13859" spans="50:50">
      <c r="AX13859">
        <v>13978</v>
      </c>
    </row>
    <row r="13860" spans="50:50">
      <c r="AX13860">
        <v>13979</v>
      </c>
    </row>
    <row r="13861" spans="50:50">
      <c r="AX13861">
        <v>13980</v>
      </c>
    </row>
    <row r="13862" spans="50:50">
      <c r="AX13862">
        <v>13981</v>
      </c>
    </row>
    <row r="13863" spans="50:50">
      <c r="AX13863">
        <v>13982</v>
      </c>
    </row>
    <row r="13864" spans="50:50">
      <c r="AX13864">
        <v>13983</v>
      </c>
    </row>
    <row r="13865" spans="50:50">
      <c r="AX13865">
        <v>13984</v>
      </c>
    </row>
    <row r="13866" spans="50:50">
      <c r="AX13866">
        <v>13985</v>
      </c>
    </row>
    <row r="13867" spans="50:50">
      <c r="AX13867">
        <v>13986</v>
      </c>
    </row>
    <row r="13868" spans="50:50">
      <c r="AX13868">
        <v>13987</v>
      </c>
    </row>
    <row r="13869" spans="50:50">
      <c r="AX13869">
        <v>13988</v>
      </c>
    </row>
    <row r="13870" spans="50:50">
      <c r="AX13870">
        <v>13989</v>
      </c>
    </row>
    <row r="13871" spans="50:50">
      <c r="AX13871">
        <v>13990</v>
      </c>
    </row>
    <row r="13872" spans="50:50">
      <c r="AX13872">
        <v>13991</v>
      </c>
    </row>
    <row r="13873" spans="50:50">
      <c r="AX13873">
        <v>13992</v>
      </c>
    </row>
    <row r="13874" spans="50:50">
      <c r="AX13874">
        <v>13993</v>
      </c>
    </row>
    <row r="13875" spans="50:50">
      <c r="AX13875">
        <v>13994</v>
      </c>
    </row>
    <row r="13876" spans="50:50">
      <c r="AX13876">
        <v>13995</v>
      </c>
    </row>
    <row r="13877" spans="50:50">
      <c r="AX13877">
        <v>13996</v>
      </c>
    </row>
    <row r="13878" spans="50:50">
      <c r="AX13878">
        <v>13997</v>
      </c>
    </row>
    <row r="13879" spans="50:50">
      <c r="AX13879">
        <v>13998</v>
      </c>
    </row>
    <row r="13880" spans="50:50">
      <c r="AX13880">
        <v>13999</v>
      </c>
    </row>
    <row r="13881" spans="50:50">
      <c r="AX13881">
        <v>14000</v>
      </c>
    </row>
    <row r="13882" spans="50:50">
      <c r="AX13882">
        <v>14001</v>
      </c>
    </row>
    <row r="13883" spans="50:50">
      <c r="AX13883">
        <v>14002</v>
      </c>
    </row>
    <row r="13884" spans="50:50">
      <c r="AX13884">
        <v>14003</v>
      </c>
    </row>
    <row r="13885" spans="50:50">
      <c r="AX13885">
        <v>14004</v>
      </c>
    </row>
    <row r="13886" spans="50:50">
      <c r="AX13886">
        <v>14005</v>
      </c>
    </row>
    <row r="13887" spans="50:50">
      <c r="AX13887">
        <v>14006</v>
      </c>
    </row>
    <row r="13888" spans="50:50">
      <c r="AX13888">
        <v>14007</v>
      </c>
    </row>
    <row r="13889" spans="50:50">
      <c r="AX13889">
        <v>14008</v>
      </c>
    </row>
    <row r="13890" spans="50:50">
      <c r="AX13890">
        <v>14009</v>
      </c>
    </row>
    <row r="13891" spans="50:50">
      <c r="AX13891">
        <v>14010</v>
      </c>
    </row>
    <row r="13892" spans="50:50">
      <c r="AX13892">
        <v>14011</v>
      </c>
    </row>
    <row r="13893" spans="50:50">
      <c r="AX13893">
        <v>14012</v>
      </c>
    </row>
    <row r="13894" spans="50:50">
      <c r="AX13894">
        <v>14013</v>
      </c>
    </row>
    <row r="13895" spans="50:50">
      <c r="AX13895">
        <v>14014</v>
      </c>
    </row>
    <row r="13896" spans="50:50">
      <c r="AX13896">
        <v>14015</v>
      </c>
    </row>
    <row r="13897" spans="50:50">
      <c r="AX13897">
        <v>14016</v>
      </c>
    </row>
    <row r="13898" spans="50:50">
      <c r="AX13898">
        <v>14017</v>
      </c>
    </row>
    <row r="13899" spans="50:50">
      <c r="AX13899">
        <v>14018</v>
      </c>
    </row>
    <row r="13900" spans="50:50">
      <c r="AX13900">
        <v>14019</v>
      </c>
    </row>
    <row r="13901" spans="50:50">
      <c r="AX13901">
        <v>14020</v>
      </c>
    </row>
    <row r="13902" spans="50:50">
      <c r="AX13902">
        <v>14021</v>
      </c>
    </row>
    <row r="13903" spans="50:50">
      <c r="AX13903">
        <v>14022</v>
      </c>
    </row>
    <row r="13904" spans="50:50">
      <c r="AX13904">
        <v>14023</v>
      </c>
    </row>
    <row r="13905" spans="50:50">
      <c r="AX13905">
        <v>14024</v>
      </c>
    </row>
    <row r="13906" spans="50:50">
      <c r="AX13906">
        <v>14025</v>
      </c>
    </row>
    <row r="13907" spans="50:50">
      <c r="AX13907">
        <v>14026</v>
      </c>
    </row>
    <row r="13908" spans="50:50">
      <c r="AX13908">
        <v>14027</v>
      </c>
    </row>
    <row r="13909" spans="50:50">
      <c r="AX13909">
        <v>14028</v>
      </c>
    </row>
    <row r="13910" spans="50:50">
      <c r="AX13910">
        <v>14029</v>
      </c>
    </row>
    <row r="13911" spans="50:50">
      <c r="AX13911">
        <v>14030</v>
      </c>
    </row>
    <row r="13912" spans="50:50">
      <c r="AX13912">
        <v>14031</v>
      </c>
    </row>
    <row r="13913" spans="50:50">
      <c r="AX13913">
        <v>14032</v>
      </c>
    </row>
    <row r="13914" spans="50:50">
      <c r="AX13914">
        <v>14033</v>
      </c>
    </row>
    <row r="13915" spans="50:50">
      <c r="AX13915">
        <v>14034</v>
      </c>
    </row>
    <row r="13916" spans="50:50">
      <c r="AX13916">
        <v>14035</v>
      </c>
    </row>
    <row r="13917" spans="50:50">
      <c r="AX13917">
        <v>14036</v>
      </c>
    </row>
    <row r="13918" spans="50:50">
      <c r="AX13918">
        <v>14037</v>
      </c>
    </row>
    <row r="13919" spans="50:50">
      <c r="AX13919">
        <v>14038</v>
      </c>
    </row>
    <row r="13920" spans="50:50">
      <c r="AX13920">
        <v>14039</v>
      </c>
    </row>
    <row r="13921" spans="50:50">
      <c r="AX13921">
        <v>14040</v>
      </c>
    </row>
    <row r="13922" spans="50:50">
      <c r="AX13922">
        <v>14041</v>
      </c>
    </row>
    <row r="13923" spans="50:50">
      <c r="AX13923">
        <v>14042</v>
      </c>
    </row>
    <row r="13924" spans="50:50">
      <c r="AX13924">
        <v>14043</v>
      </c>
    </row>
    <row r="13925" spans="50:50">
      <c r="AX13925">
        <v>14044</v>
      </c>
    </row>
    <row r="13926" spans="50:50">
      <c r="AX13926">
        <v>14045</v>
      </c>
    </row>
    <row r="13927" spans="50:50">
      <c r="AX13927">
        <v>14046</v>
      </c>
    </row>
    <row r="13928" spans="50:50">
      <c r="AX13928">
        <v>14047</v>
      </c>
    </row>
    <row r="13929" spans="50:50">
      <c r="AX13929">
        <v>14048</v>
      </c>
    </row>
    <row r="13930" spans="50:50">
      <c r="AX13930">
        <v>14049</v>
      </c>
    </row>
    <row r="13931" spans="50:50">
      <c r="AX13931">
        <v>14050</v>
      </c>
    </row>
    <row r="13932" spans="50:50">
      <c r="AX13932">
        <v>14051</v>
      </c>
    </row>
    <row r="13933" spans="50:50">
      <c r="AX13933">
        <v>14052</v>
      </c>
    </row>
    <row r="13934" spans="50:50">
      <c r="AX13934">
        <v>14053</v>
      </c>
    </row>
    <row r="13935" spans="50:50">
      <c r="AX13935">
        <v>14054</v>
      </c>
    </row>
    <row r="13936" spans="50:50">
      <c r="AX13936">
        <v>14055</v>
      </c>
    </row>
    <row r="13937" spans="50:50">
      <c r="AX13937">
        <v>14056</v>
      </c>
    </row>
    <row r="13938" spans="50:50">
      <c r="AX13938">
        <v>14057</v>
      </c>
    </row>
    <row r="13939" spans="50:50">
      <c r="AX13939">
        <v>14058</v>
      </c>
    </row>
    <row r="13940" spans="50:50">
      <c r="AX13940">
        <v>14059</v>
      </c>
    </row>
    <row r="13941" spans="50:50">
      <c r="AX13941">
        <v>14060</v>
      </c>
    </row>
    <row r="13942" spans="50:50">
      <c r="AX13942">
        <v>14061</v>
      </c>
    </row>
    <row r="13943" spans="50:50">
      <c r="AX13943">
        <v>14062</v>
      </c>
    </row>
    <row r="13944" spans="50:50">
      <c r="AX13944">
        <v>14063</v>
      </c>
    </row>
    <row r="13945" spans="50:50">
      <c r="AX13945">
        <v>14064</v>
      </c>
    </row>
    <row r="13946" spans="50:50">
      <c r="AX13946">
        <v>14065</v>
      </c>
    </row>
    <row r="13947" spans="50:50">
      <c r="AX13947">
        <v>14066</v>
      </c>
    </row>
    <row r="13948" spans="50:50">
      <c r="AX13948">
        <v>14067</v>
      </c>
    </row>
    <row r="13949" spans="50:50">
      <c r="AX13949">
        <v>14068</v>
      </c>
    </row>
    <row r="13950" spans="50:50">
      <c r="AX13950">
        <v>14069</v>
      </c>
    </row>
    <row r="13951" spans="50:50">
      <c r="AX13951">
        <v>14070</v>
      </c>
    </row>
    <row r="13952" spans="50:50">
      <c r="AX13952">
        <v>14071</v>
      </c>
    </row>
    <row r="13953" spans="50:50">
      <c r="AX13953">
        <v>14072</v>
      </c>
    </row>
    <row r="13954" spans="50:50">
      <c r="AX13954">
        <v>14073</v>
      </c>
    </row>
    <row r="13955" spans="50:50">
      <c r="AX13955">
        <v>14074</v>
      </c>
    </row>
    <row r="13956" spans="50:50">
      <c r="AX13956">
        <v>14075</v>
      </c>
    </row>
    <row r="13957" spans="50:50">
      <c r="AX13957">
        <v>14076</v>
      </c>
    </row>
    <row r="13958" spans="50:50">
      <c r="AX13958">
        <v>14077</v>
      </c>
    </row>
    <row r="13959" spans="50:50">
      <c r="AX13959">
        <v>14078</v>
      </c>
    </row>
    <row r="13960" spans="50:50">
      <c r="AX13960">
        <v>14079</v>
      </c>
    </row>
    <row r="13961" spans="50:50">
      <c r="AX13961">
        <v>14080</v>
      </c>
    </row>
    <row r="13962" spans="50:50">
      <c r="AX13962">
        <v>14081</v>
      </c>
    </row>
    <row r="13963" spans="50:50">
      <c r="AX13963">
        <v>14082</v>
      </c>
    </row>
    <row r="13964" spans="50:50">
      <c r="AX13964">
        <v>14083</v>
      </c>
    </row>
    <row r="13965" spans="50:50">
      <c r="AX13965">
        <v>14084</v>
      </c>
    </row>
    <row r="13966" spans="50:50">
      <c r="AX13966">
        <v>14085</v>
      </c>
    </row>
    <row r="13967" spans="50:50">
      <c r="AX13967">
        <v>14086</v>
      </c>
    </row>
    <row r="13968" spans="50:50">
      <c r="AX13968">
        <v>14087</v>
      </c>
    </row>
    <row r="13969" spans="50:50">
      <c r="AX13969">
        <v>14088</v>
      </c>
    </row>
    <row r="13970" spans="50:50">
      <c r="AX13970">
        <v>14089</v>
      </c>
    </row>
    <row r="13971" spans="50:50">
      <c r="AX13971">
        <v>14090</v>
      </c>
    </row>
    <row r="13972" spans="50:50">
      <c r="AX13972">
        <v>14091</v>
      </c>
    </row>
    <row r="13973" spans="50:50">
      <c r="AX13973">
        <v>14092</v>
      </c>
    </row>
    <row r="13974" spans="50:50">
      <c r="AX13974">
        <v>14093</v>
      </c>
    </row>
    <row r="13975" spans="50:50">
      <c r="AX13975">
        <v>14094</v>
      </c>
    </row>
    <row r="13976" spans="50:50">
      <c r="AX13976">
        <v>14095</v>
      </c>
    </row>
    <row r="13977" spans="50:50">
      <c r="AX13977">
        <v>14096</v>
      </c>
    </row>
    <row r="13978" spans="50:50">
      <c r="AX13978">
        <v>14097</v>
      </c>
    </row>
    <row r="13979" spans="50:50">
      <c r="AX13979">
        <v>14098</v>
      </c>
    </row>
    <row r="13980" spans="50:50">
      <c r="AX13980">
        <v>14099</v>
      </c>
    </row>
    <row r="13981" spans="50:50">
      <c r="AX13981">
        <v>14100</v>
      </c>
    </row>
    <row r="13982" spans="50:50">
      <c r="AX13982">
        <v>14101</v>
      </c>
    </row>
    <row r="13983" spans="50:50">
      <c r="AX13983">
        <v>14102</v>
      </c>
    </row>
    <row r="13984" spans="50:50">
      <c r="AX13984">
        <v>14103</v>
      </c>
    </row>
    <row r="13985" spans="50:50">
      <c r="AX13985">
        <v>14104</v>
      </c>
    </row>
    <row r="13986" spans="50:50">
      <c r="AX13986">
        <v>14105</v>
      </c>
    </row>
    <row r="13987" spans="50:50">
      <c r="AX13987">
        <v>14106</v>
      </c>
    </row>
    <row r="13988" spans="50:50">
      <c r="AX13988">
        <v>14107</v>
      </c>
    </row>
    <row r="13989" spans="50:50">
      <c r="AX13989">
        <v>14108</v>
      </c>
    </row>
    <row r="13990" spans="50:50">
      <c r="AX13990">
        <v>14109</v>
      </c>
    </row>
    <row r="13991" spans="50:50">
      <c r="AX13991">
        <v>14110</v>
      </c>
    </row>
    <row r="13992" spans="50:50">
      <c r="AX13992">
        <v>14111</v>
      </c>
    </row>
    <row r="13993" spans="50:50">
      <c r="AX13993">
        <v>14112</v>
      </c>
    </row>
    <row r="13994" spans="50:50">
      <c r="AX13994">
        <v>14113</v>
      </c>
    </row>
    <row r="13995" spans="50:50">
      <c r="AX13995">
        <v>14114</v>
      </c>
    </row>
    <row r="13996" spans="50:50">
      <c r="AX13996">
        <v>14115</v>
      </c>
    </row>
    <row r="13997" spans="50:50">
      <c r="AX13997">
        <v>14116</v>
      </c>
    </row>
    <row r="13998" spans="50:50">
      <c r="AX13998">
        <v>14117</v>
      </c>
    </row>
    <row r="13999" spans="50:50">
      <c r="AX13999">
        <v>14118</v>
      </c>
    </row>
    <row r="14000" spans="50:50">
      <c r="AX14000">
        <v>14119</v>
      </c>
    </row>
    <row r="14001" spans="50:50">
      <c r="AX14001">
        <v>14120</v>
      </c>
    </row>
    <row r="14002" spans="50:50">
      <c r="AX14002">
        <v>14121</v>
      </c>
    </row>
    <row r="14003" spans="50:50">
      <c r="AX14003">
        <v>14122</v>
      </c>
    </row>
    <row r="14004" spans="50:50">
      <c r="AX14004">
        <v>14123</v>
      </c>
    </row>
    <row r="14005" spans="50:50">
      <c r="AX14005">
        <v>14124</v>
      </c>
    </row>
    <row r="14006" spans="50:50">
      <c r="AX14006">
        <v>14125</v>
      </c>
    </row>
    <row r="14007" spans="50:50">
      <c r="AX14007">
        <v>14126</v>
      </c>
    </row>
    <row r="14008" spans="50:50">
      <c r="AX14008">
        <v>14127</v>
      </c>
    </row>
    <row r="14009" spans="50:50">
      <c r="AX14009">
        <v>14128</v>
      </c>
    </row>
    <row r="14010" spans="50:50">
      <c r="AX14010">
        <v>14129</v>
      </c>
    </row>
    <row r="14011" spans="50:50">
      <c r="AX14011">
        <v>14130</v>
      </c>
    </row>
    <row r="14012" spans="50:50">
      <c r="AX14012">
        <v>14131</v>
      </c>
    </row>
    <row r="14013" spans="50:50">
      <c r="AX14013">
        <v>14132</v>
      </c>
    </row>
    <row r="14014" spans="50:50">
      <c r="AX14014">
        <v>14133</v>
      </c>
    </row>
    <row r="14015" spans="50:50">
      <c r="AX14015">
        <v>14134</v>
      </c>
    </row>
    <row r="14016" spans="50:50">
      <c r="AX14016">
        <v>14135</v>
      </c>
    </row>
    <row r="14017" spans="50:50">
      <c r="AX14017">
        <v>14136</v>
      </c>
    </row>
    <row r="14018" spans="50:50">
      <c r="AX14018">
        <v>14137</v>
      </c>
    </row>
    <row r="14019" spans="50:50">
      <c r="AX14019">
        <v>14138</v>
      </c>
    </row>
    <row r="14020" spans="50:50">
      <c r="AX14020">
        <v>14139</v>
      </c>
    </row>
    <row r="14021" spans="50:50">
      <c r="AX14021">
        <v>14140</v>
      </c>
    </row>
    <row r="14022" spans="50:50">
      <c r="AX14022">
        <v>14141</v>
      </c>
    </row>
    <row r="14023" spans="50:50">
      <c r="AX14023">
        <v>14142</v>
      </c>
    </row>
    <row r="14024" spans="50:50">
      <c r="AX14024">
        <v>14143</v>
      </c>
    </row>
    <row r="14025" spans="50:50">
      <c r="AX14025">
        <v>14144</v>
      </c>
    </row>
    <row r="14026" spans="50:50">
      <c r="AX14026">
        <v>14145</v>
      </c>
    </row>
    <row r="14027" spans="50:50">
      <c r="AX14027">
        <v>14146</v>
      </c>
    </row>
    <row r="14028" spans="50:50">
      <c r="AX14028">
        <v>14147</v>
      </c>
    </row>
    <row r="14029" spans="50:50">
      <c r="AX14029">
        <v>14148</v>
      </c>
    </row>
    <row r="14030" spans="50:50">
      <c r="AX14030">
        <v>14149</v>
      </c>
    </row>
    <row r="14031" spans="50:50">
      <c r="AX14031">
        <v>14150</v>
      </c>
    </row>
    <row r="14032" spans="50:50">
      <c r="AX14032">
        <v>14151</v>
      </c>
    </row>
    <row r="14033" spans="50:50">
      <c r="AX14033">
        <v>14152</v>
      </c>
    </row>
    <row r="14034" spans="50:50">
      <c r="AX14034">
        <v>14153</v>
      </c>
    </row>
    <row r="14035" spans="50:50">
      <c r="AX14035">
        <v>14154</v>
      </c>
    </row>
    <row r="14036" spans="50:50">
      <c r="AX14036">
        <v>14155</v>
      </c>
    </row>
    <row r="14037" spans="50:50">
      <c r="AX14037">
        <v>14156</v>
      </c>
    </row>
    <row r="14038" spans="50:50">
      <c r="AX14038">
        <v>14157</v>
      </c>
    </row>
    <row r="14039" spans="50:50">
      <c r="AX14039">
        <v>14158</v>
      </c>
    </row>
    <row r="14040" spans="50:50">
      <c r="AX14040">
        <v>14159</v>
      </c>
    </row>
    <row r="14041" spans="50:50">
      <c r="AX14041">
        <v>14160</v>
      </c>
    </row>
    <row r="14042" spans="50:50">
      <c r="AX14042">
        <v>14161</v>
      </c>
    </row>
    <row r="14043" spans="50:50">
      <c r="AX14043">
        <v>14162</v>
      </c>
    </row>
    <row r="14044" spans="50:50">
      <c r="AX14044">
        <v>14163</v>
      </c>
    </row>
    <row r="14045" spans="50:50">
      <c r="AX14045">
        <v>14164</v>
      </c>
    </row>
    <row r="14046" spans="50:50">
      <c r="AX14046">
        <v>14165</v>
      </c>
    </row>
    <row r="14047" spans="50:50">
      <c r="AX14047">
        <v>14166</v>
      </c>
    </row>
    <row r="14048" spans="50:50">
      <c r="AX14048">
        <v>14167</v>
      </c>
    </row>
    <row r="14049" spans="50:50">
      <c r="AX14049">
        <v>14168</v>
      </c>
    </row>
    <row r="14050" spans="50:50">
      <c r="AX14050">
        <v>14169</v>
      </c>
    </row>
    <row r="14051" spans="50:50">
      <c r="AX14051">
        <v>14170</v>
      </c>
    </row>
    <row r="14052" spans="50:50">
      <c r="AX14052">
        <v>14171</v>
      </c>
    </row>
    <row r="14053" spans="50:50">
      <c r="AX14053">
        <v>14172</v>
      </c>
    </row>
    <row r="14054" spans="50:50">
      <c r="AX14054">
        <v>14173</v>
      </c>
    </row>
    <row r="14055" spans="50:50">
      <c r="AX14055">
        <v>14174</v>
      </c>
    </row>
    <row r="14056" spans="50:50">
      <c r="AX14056">
        <v>14175</v>
      </c>
    </row>
    <row r="14057" spans="50:50">
      <c r="AX14057">
        <v>14176</v>
      </c>
    </row>
    <row r="14058" spans="50:50">
      <c r="AX14058">
        <v>14177</v>
      </c>
    </row>
    <row r="14059" spans="50:50">
      <c r="AX14059">
        <v>14178</v>
      </c>
    </row>
    <row r="14060" spans="50:50">
      <c r="AX14060">
        <v>14179</v>
      </c>
    </row>
    <row r="14061" spans="50:50">
      <c r="AX14061">
        <v>14180</v>
      </c>
    </row>
    <row r="14062" spans="50:50">
      <c r="AX14062">
        <v>14181</v>
      </c>
    </row>
    <row r="14063" spans="50:50">
      <c r="AX14063">
        <v>14182</v>
      </c>
    </row>
    <row r="14064" spans="50:50">
      <c r="AX14064">
        <v>14183</v>
      </c>
    </row>
    <row r="14065" spans="50:50">
      <c r="AX14065">
        <v>14184</v>
      </c>
    </row>
    <row r="14066" spans="50:50">
      <c r="AX14066">
        <v>14185</v>
      </c>
    </row>
    <row r="14067" spans="50:50">
      <c r="AX14067">
        <v>14186</v>
      </c>
    </row>
    <row r="14068" spans="50:50">
      <c r="AX14068">
        <v>14187</v>
      </c>
    </row>
    <row r="14069" spans="50:50">
      <c r="AX14069">
        <v>14188</v>
      </c>
    </row>
    <row r="14070" spans="50:50">
      <c r="AX14070">
        <v>14189</v>
      </c>
    </row>
    <row r="14071" spans="50:50">
      <c r="AX14071">
        <v>14190</v>
      </c>
    </row>
    <row r="14072" spans="50:50">
      <c r="AX14072">
        <v>14191</v>
      </c>
    </row>
    <row r="14073" spans="50:50">
      <c r="AX14073">
        <v>14192</v>
      </c>
    </row>
    <row r="14074" spans="50:50">
      <c r="AX14074">
        <v>14193</v>
      </c>
    </row>
    <row r="14075" spans="50:50">
      <c r="AX14075">
        <v>14194</v>
      </c>
    </row>
    <row r="14076" spans="50:50">
      <c r="AX14076">
        <v>14195</v>
      </c>
    </row>
    <row r="14077" spans="50:50">
      <c r="AX14077">
        <v>14196</v>
      </c>
    </row>
    <row r="14078" spans="50:50">
      <c r="AX14078">
        <v>14197</v>
      </c>
    </row>
    <row r="14079" spans="50:50">
      <c r="AX14079">
        <v>14198</v>
      </c>
    </row>
    <row r="14080" spans="50:50">
      <c r="AX14080">
        <v>14199</v>
      </c>
    </row>
    <row r="14081" spans="50:50">
      <c r="AX14081">
        <v>14200</v>
      </c>
    </row>
    <row r="14082" spans="50:50">
      <c r="AX14082">
        <v>14201</v>
      </c>
    </row>
    <row r="14083" spans="50:50">
      <c r="AX14083">
        <v>14202</v>
      </c>
    </row>
    <row r="14084" spans="50:50">
      <c r="AX14084">
        <v>14203</v>
      </c>
    </row>
    <row r="14085" spans="50:50">
      <c r="AX14085">
        <v>14204</v>
      </c>
    </row>
    <row r="14086" spans="50:50">
      <c r="AX14086">
        <v>14205</v>
      </c>
    </row>
    <row r="14087" spans="50:50">
      <c r="AX14087">
        <v>14206</v>
      </c>
    </row>
    <row r="14088" spans="50:50">
      <c r="AX14088">
        <v>14207</v>
      </c>
    </row>
    <row r="14089" spans="50:50">
      <c r="AX14089">
        <v>14208</v>
      </c>
    </row>
    <row r="14090" spans="50:50">
      <c r="AX14090">
        <v>14209</v>
      </c>
    </row>
    <row r="14091" spans="50:50">
      <c r="AX14091">
        <v>14210</v>
      </c>
    </row>
    <row r="14092" spans="50:50">
      <c r="AX14092">
        <v>14211</v>
      </c>
    </row>
    <row r="14093" spans="50:50">
      <c r="AX14093">
        <v>14212</v>
      </c>
    </row>
    <row r="14094" spans="50:50">
      <c r="AX14094">
        <v>14213</v>
      </c>
    </row>
    <row r="14095" spans="50:50">
      <c r="AX14095">
        <v>14214</v>
      </c>
    </row>
    <row r="14096" spans="50:50">
      <c r="AX14096">
        <v>14215</v>
      </c>
    </row>
    <row r="14097" spans="50:50">
      <c r="AX14097">
        <v>14216</v>
      </c>
    </row>
    <row r="14098" spans="50:50">
      <c r="AX14098">
        <v>14217</v>
      </c>
    </row>
    <row r="14099" spans="50:50">
      <c r="AX14099">
        <v>14218</v>
      </c>
    </row>
    <row r="14100" spans="50:50">
      <c r="AX14100">
        <v>14219</v>
      </c>
    </row>
    <row r="14101" spans="50:50">
      <c r="AX14101">
        <v>14220</v>
      </c>
    </row>
    <row r="14102" spans="50:50">
      <c r="AX14102">
        <v>14221</v>
      </c>
    </row>
    <row r="14103" spans="50:50">
      <c r="AX14103">
        <v>14222</v>
      </c>
    </row>
    <row r="14104" spans="50:50">
      <c r="AX14104">
        <v>14223</v>
      </c>
    </row>
    <row r="14105" spans="50:50">
      <c r="AX14105">
        <v>14224</v>
      </c>
    </row>
    <row r="14106" spans="50:50">
      <c r="AX14106">
        <v>14225</v>
      </c>
    </row>
    <row r="14107" spans="50:50">
      <c r="AX14107">
        <v>14226</v>
      </c>
    </row>
    <row r="14108" spans="50:50">
      <c r="AX14108">
        <v>14227</v>
      </c>
    </row>
    <row r="14109" spans="50:50">
      <c r="AX14109">
        <v>14228</v>
      </c>
    </row>
    <row r="14110" spans="50:50">
      <c r="AX14110">
        <v>14229</v>
      </c>
    </row>
    <row r="14111" spans="50:50">
      <c r="AX14111">
        <v>14230</v>
      </c>
    </row>
    <row r="14112" spans="50:50">
      <c r="AX14112">
        <v>14231</v>
      </c>
    </row>
    <row r="14113" spans="50:50">
      <c r="AX14113">
        <v>14232</v>
      </c>
    </row>
    <row r="14114" spans="50:50">
      <c r="AX14114">
        <v>14233</v>
      </c>
    </row>
    <row r="14115" spans="50:50">
      <c r="AX14115">
        <v>14234</v>
      </c>
    </row>
    <row r="14116" spans="50:50">
      <c r="AX14116">
        <v>14235</v>
      </c>
    </row>
    <row r="14117" spans="50:50">
      <c r="AX14117">
        <v>14236</v>
      </c>
    </row>
    <row r="14118" spans="50:50">
      <c r="AX14118">
        <v>14237</v>
      </c>
    </row>
    <row r="14119" spans="50:50">
      <c r="AX14119">
        <v>14238</v>
      </c>
    </row>
    <row r="14120" spans="50:50">
      <c r="AX14120">
        <v>14239</v>
      </c>
    </row>
    <row r="14121" spans="50:50">
      <c r="AX14121">
        <v>14240</v>
      </c>
    </row>
    <row r="14122" spans="50:50">
      <c r="AX14122">
        <v>14241</v>
      </c>
    </row>
    <row r="14123" spans="50:50">
      <c r="AX14123">
        <v>14242</v>
      </c>
    </row>
    <row r="14124" spans="50:50">
      <c r="AX14124">
        <v>14243</v>
      </c>
    </row>
    <row r="14125" spans="50:50">
      <c r="AX14125">
        <v>14244</v>
      </c>
    </row>
    <row r="14126" spans="50:50">
      <c r="AX14126">
        <v>14245</v>
      </c>
    </row>
    <row r="14127" spans="50:50">
      <c r="AX14127">
        <v>14246</v>
      </c>
    </row>
    <row r="14128" spans="50:50">
      <c r="AX14128">
        <v>14247</v>
      </c>
    </row>
    <row r="14129" spans="50:50">
      <c r="AX14129">
        <v>14248</v>
      </c>
    </row>
    <row r="14130" spans="50:50">
      <c r="AX14130">
        <v>14249</v>
      </c>
    </row>
    <row r="14131" spans="50:50">
      <c r="AX14131">
        <v>14250</v>
      </c>
    </row>
    <row r="14132" spans="50:50">
      <c r="AX14132">
        <v>14251</v>
      </c>
    </row>
    <row r="14133" spans="50:50">
      <c r="AX14133">
        <v>14252</v>
      </c>
    </row>
    <row r="14134" spans="50:50">
      <c r="AX14134">
        <v>14253</v>
      </c>
    </row>
    <row r="14135" spans="50:50">
      <c r="AX14135">
        <v>14254</v>
      </c>
    </row>
    <row r="14136" spans="50:50">
      <c r="AX14136">
        <v>14255</v>
      </c>
    </row>
    <row r="14137" spans="50:50">
      <c r="AX14137">
        <v>14256</v>
      </c>
    </row>
    <row r="14138" spans="50:50">
      <c r="AX14138">
        <v>14257</v>
      </c>
    </row>
    <row r="14139" spans="50:50">
      <c r="AX14139">
        <v>14258</v>
      </c>
    </row>
    <row r="14140" spans="50:50">
      <c r="AX14140">
        <v>14259</v>
      </c>
    </row>
    <row r="14141" spans="50:50">
      <c r="AX14141">
        <v>14260</v>
      </c>
    </row>
    <row r="14142" spans="50:50">
      <c r="AX14142">
        <v>14261</v>
      </c>
    </row>
    <row r="14143" spans="50:50">
      <c r="AX14143">
        <v>14262</v>
      </c>
    </row>
    <row r="14144" spans="50:50">
      <c r="AX14144">
        <v>14263</v>
      </c>
    </row>
    <row r="14145" spans="50:50">
      <c r="AX14145">
        <v>14264</v>
      </c>
    </row>
    <row r="14146" spans="50:50">
      <c r="AX14146">
        <v>14265</v>
      </c>
    </row>
    <row r="14147" spans="50:50">
      <c r="AX14147">
        <v>14266</v>
      </c>
    </row>
    <row r="14148" spans="50:50">
      <c r="AX14148">
        <v>14267</v>
      </c>
    </row>
    <row r="14149" spans="50:50">
      <c r="AX14149">
        <v>14268</v>
      </c>
    </row>
    <row r="14150" spans="50:50">
      <c r="AX14150">
        <v>14269</v>
      </c>
    </row>
    <row r="14151" spans="50:50">
      <c r="AX14151">
        <v>14270</v>
      </c>
    </row>
    <row r="14152" spans="50:50">
      <c r="AX14152">
        <v>14271</v>
      </c>
    </row>
    <row r="14153" spans="50:50">
      <c r="AX14153">
        <v>14272</v>
      </c>
    </row>
    <row r="14154" spans="50:50">
      <c r="AX14154">
        <v>14273</v>
      </c>
    </row>
    <row r="14155" spans="50:50">
      <c r="AX14155">
        <v>14274</v>
      </c>
    </row>
    <row r="14156" spans="50:50">
      <c r="AX14156">
        <v>14275</v>
      </c>
    </row>
    <row r="14157" spans="50:50">
      <c r="AX14157">
        <v>14276</v>
      </c>
    </row>
    <row r="14158" spans="50:50">
      <c r="AX14158">
        <v>14277</v>
      </c>
    </row>
    <row r="14159" spans="50:50">
      <c r="AX14159">
        <v>14278</v>
      </c>
    </row>
    <row r="14160" spans="50:50">
      <c r="AX14160">
        <v>14279</v>
      </c>
    </row>
    <row r="14161" spans="50:50">
      <c r="AX14161">
        <v>14280</v>
      </c>
    </row>
    <row r="14162" spans="50:50">
      <c r="AX14162">
        <v>14281</v>
      </c>
    </row>
    <row r="14163" spans="50:50">
      <c r="AX14163">
        <v>14282</v>
      </c>
    </row>
    <row r="14164" spans="50:50">
      <c r="AX14164">
        <v>14283</v>
      </c>
    </row>
    <row r="14165" spans="50:50">
      <c r="AX14165">
        <v>14284</v>
      </c>
    </row>
    <row r="14166" spans="50:50">
      <c r="AX14166">
        <v>14285</v>
      </c>
    </row>
    <row r="14167" spans="50:50">
      <c r="AX14167">
        <v>14286</v>
      </c>
    </row>
    <row r="14168" spans="50:50">
      <c r="AX14168">
        <v>14287</v>
      </c>
    </row>
    <row r="14169" spans="50:50">
      <c r="AX14169">
        <v>14288</v>
      </c>
    </row>
    <row r="14170" spans="50:50">
      <c r="AX14170">
        <v>14289</v>
      </c>
    </row>
    <row r="14171" spans="50:50">
      <c r="AX14171">
        <v>14290</v>
      </c>
    </row>
    <row r="14172" spans="50:50">
      <c r="AX14172">
        <v>14291</v>
      </c>
    </row>
    <row r="14173" spans="50:50">
      <c r="AX14173">
        <v>14292</v>
      </c>
    </row>
    <row r="14174" spans="50:50">
      <c r="AX14174">
        <v>14293</v>
      </c>
    </row>
    <row r="14175" spans="50:50">
      <c r="AX14175">
        <v>14294</v>
      </c>
    </row>
    <row r="14176" spans="50:50">
      <c r="AX14176">
        <v>14295</v>
      </c>
    </row>
    <row r="14177" spans="50:50">
      <c r="AX14177">
        <v>14296</v>
      </c>
    </row>
    <row r="14178" spans="50:50">
      <c r="AX14178">
        <v>14297</v>
      </c>
    </row>
    <row r="14179" spans="50:50">
      <c r="AX14179">
        <v>14298</v>
      </c>
    </row>
    <row r="14180" spans="50:50">
      <c r="AX14180">
        <v>14299</v>
      </c>
    </row>
    <row r="14181" spans="50:50">
      <c r="AX14181">
        <v>14300</v>
      </c>
    </row>
    <row r="14182" spans="50:50">
      <c r="AX14182">
        <v>14301</v>
      </c>
    </row>
    <row r="14183" spans="50:50">
      <c r="AX14183">
        <v>14302</v>
      </c>
    </row>
    <row r="14184" spans="50:50">
      <c r="AX14184">
        <v>14303</v>
      </c>
    </row>
    <row r="14185" spans="50:50">
      <c r="AX14185">
        <v>14304</v>
      </c>
    </row>
    <row r="14186" spans="50:50">
      <c r="AX14186">
        <v>14305</v>
      </c>
    </row>
    <row r="14187" spans="50:50">
      <c r="AX14187">
        <v>14306</v>
      </c>
    </row>
    <row r="14188" spans="50:50">
      <c r="AX14188">
        <v>14307</v>
      </c>
    </row>
    <row r="14189" spans="50:50">
      <c r="AX14189">
        <v>14308</v>
      </c>
    </row>
    <row r="14190" spans="50:50">
      <c r="AX14190">
        <v>14309</v>
      </c>
    </row>
    <row r="14191" spans="50:50">
      <c r="AX14191">
        <v>14310</v>
      </c>
    </row>
    <row r="14192" spans="50:50">
      <c r="AX14192">
        <v>14311</v>
      </c>
    </row>
    <row r="14193" spans="50:50">
      <c r="AX14193">
        <v>14312</v>
      </c>
    </row>
    <row r="14194" spans="50:50">
      <c r="AX14194">
        <v>14313</v>
      </c>
    </row>
    <row r="14195" spans="50:50">
      <c r="AX14195">
        <v>14314</v>
      </c>
    </row>
    <row r="14196" spans="50:50">
      <c r="AX14196">
        <v>14315</v>
      </c>
    </row>
    <row r="14197" spans="50:50">
      <c r="AX14197">
        <v>14316</v>
      </c>
    </row>
    <row r="14198" spans="50:50">
      <c r="AX14198">
        <v>14317</v>
      </c>
    </row>
    <row r="14199" spans="50:50">
      <c r="AX14199">
        <v>14318</v>
      </c>
    </row>
    <row r="14200" spans="50:50">
      <c r="AX14200">
        <v>14319</v>
      </c>
    </row>
    <row r="14201" spans="50:50">
      <c r="AX14201">
        <v>14320</v>
      </c>
    </row>
    <row r="14202" spans="50:50">
      <c r="AX14202">
        <v>14321</v>
      </c>
    </row>
    <row r="14203" spans="50:50">
      <c r="AX14203">
        <v>14322</v>
      </c>
    </row>
    <row r="14204" spans="50:50">
      <c r="AX14204">
        <v>14323</v>
      </c>
    </row>
    <row r="14205" spans="50:50">
      <c r="AX14205">
        <v>14324</v>
      </c>
    </row>
    <row r="14206" spans="50:50">
      <c r="AX14206">
        <v>14325</v>
      </c>
    </row>
    <row r="14207" spans="50:50">
      <c r="AX14207">
        <v>14326</v>
      </c>
    </row>
    <row r="14208" spans="50:50">
      <c r="AX14208">
        <v>14327</v>
      </c>
    </row>
    <row r="14209" spans="50:50">
      <c r="AX14209">
        <v>14328</v>
      </c>
    </row>
    <row r="14210" spans="50:50">
      <c r="AX14210">
        <v>14329</v>
      </c>
    </row>
    <row r="14211" spans="50:50">
      <c r="AX14211">
        <v>14330</v>
      </c>
    </row>
    <row r="14212" spans="50:50">
      <c r="AX14212">
        <v>14331</v>
      </c>
    </row>
    <row r="14213" spans="50:50">
      <c r="AX14213">
        <v>14332</v>
      </c>
    </row>
    <row r="14214" spans="50:50">
      <c r="AX14214">
        <v>14333</v>
      </c>
    </row>
    <row r="14215" spans="50:50">
      <c r="AX14215">
        <v>14334</v>
      </c>
    </row>
    <row r="14216" spans="50:50">
      <c r="AX14216">
        <v>14335</v>
      </c>
    </row>
    <row r="14217" spans="50:50">
      <c r="AX14217">
        <v>14336</v>
      </c>
    </row>
    <row r="14218" spans="50:50">
      <c r="AX14218">
        <v>14337</v>
      </c>
    </row>
    <row r="14219" spans="50:50">
      <c r="AX14219">
        <v>14338</v>
      </c>
    </row>
    <row r="14220" spans="50:50">
      <c r="AX14220">
        <v>14339</v>
      </c>
    </row>
    <row r="14221" spans="50:50">
      <c r="AX14221">
        <v>14340</v>
      </c>
    </row>
    <row r="14222" spans="50:50">
      <c r="AX14222">
        <v>14341</v>
      </c>
    </row>
    <row r="14223" spans="50:50">
      <c r="AX14223">
        <v>14342</v>
      </c>
    </row>
    <row r="14224" spans="50:50">
      <c r="AX14224">
        <v>14343</v>
      </c>
    </row>
    <row r="14225" spans="50:50">
      <c r="AX14225">
        <v>14344</v>
      </c>
    </row>
    <row r="14226" spans="50:50">
      <c r="AX14226">
        <v>14345</v>
      </c>
    </row>
    <row r="14227" spans="50:50">
      <c r="AX14227">
        <v>14346</v>
      </c>
    </row>
    <row r="14228" spans="50:50">
      <c r="AX14228">
        <v>14347</v>
      </c>
    </row>
    <row r="14229" spans="50:50">
      <c r="AX14229">
        <v>14348</v>
      </c>
    </row>
    <row r="14230" spans="50:50">
      <c r="AX14230">
        <v>14349</v>
      </c>
    </row>
    <row r="14231" spans="50:50">
      <c r="AX14231">
        <v>14350</v>
      </c>
    </row>
    <row r="14232" spans="50:50">
      <c r="AX14232">
        <v>14351</v>
      </c>
    </row>
    <row r="14233" spans="50:50">
      <c r="AX14233">
        <v>14352</v>
      </c>
    </row>
    <row r="14234" spans="50:50">
      <c r="AX14234">
        <v>14353</v>
      </c>
    </row>
    <row r="14235" spans="50:50">
      <c r="AX14235">
        <v>14354</v>
      </c>
    </row>
    <row r="14236" spans="50:50">
      <c r="AX14236">
        <v>14355</v>
      </c>
    </row>
    <row r="14237" spans="50:50">
      <c r="AX14237">
        <v>14356</v>
      </c>
    </row>
    <row r="14238" spans="50:50">
      <c r="AX14238">
        <v>14357</v>
      </c>
    </row>
    <row r="14239" spans="50:50">
      <c r="AX14239">
        <v>14358</v>
      </c>
    </row>
    <row r="14240" spans="50:50">
      <c r="AX14240">
        <v>14359</v>
      </c>
    </row>
    <row r="14241" spans="50:50">
      <c r="AX14241">
        <v>14360</v>
      </c>
    </row>
    <row r="14242" spans="50:50">
      <c r="AX14242">
        <v>14361</v>
      </c>
    </row>
    <row r="14243" spans="50:50">
      <c r="AX14243">
        <v>14362</v>
      </c>
    </row>
    <row r="14244" spans="50:50">
      <c r="AX14244">
        <v>14363</v>
      </c>
    </row>
    <row r="14245" spans="50:50">
      <c r="AX14245">
        <v>14364</v>
      </c>
    </row>
    <row r="14246" spans="50:50">
      <c r="AX14246">
        <v>14365</v>
      </c>
    </row>
    <row r="14247" spans="50:50">
      <c r="AX14247">
        <v>14366</v>
      </c>
    </row>
    <row r="14248" spans="50:50">
      <c r="AX14248">
        <v>14367</v>
      </c>
    </row>
    <row r="14249" spans="50:50">
      <c r="AX14249">
        <v>14368</v>
      </c>
    </row>
    <row r="14250" spans="50:50">
      <c r="AX14250">
        <v>14369</v>
      </c>
    </row>
    <row r="14251" spans="50:50">
      <c r="AX14251">
        <v>14370</v>
      </c>
    </row>
    <row r="14252" spans="50:50">
      <c r="AX14252">
        <v>14371</v>
      </c>
    </row>
    <row r="14253" spans="50:50">
      <c r="AX14253">
        <v>14372</v>
      </c>
    </row>
    <row r="14254" spans="50:50">
      <c r="AX14254">
        <v>14373</v>
      </c>
    </row>
    <row r="14255" spans="50:50">
      <c r="AX14255">
        <v>14374</v>
      </c>
    </row>
    <row r="14256" spans="50:50">
      <c r="AX14256">
        <v>14375</v>
      </c>
    </row>
    <row r="14257" spans="50:50">
      <c r="AX14257">
        <v>14376</v>
      </c>
    </row>
    <row r="14258" spans="50:50">
      <c r="AX14258">
        <v>14377</v>
      </c>
    </row>
    <row r="14259" spans="50:50">
      <c r="AX14259">
        <v>14378</v>
      </c>
    </row>
    <row r="14260" spans="50:50">
      <c r="AX14260">
        <v>14379</v>
      </c>
    </row>
    <row r="14261" spans="50:50">
      <c r="AX14261">
        <v>14380</v>
      </c>
    </row>
    <row r="14262" spans="50:50">
      <c r="AX14262">
        <v>14381</v>
      </c>
    </row>
    <row r="14263" spans="50:50">
      <c r="AX14263">
        <v>14382</v>
      </c>
    </row>
    <row r="14264" spans="50:50">
      <c r="AX14264">
        <v>14383</v>
      </c>
    </row>
    <row r="14265" spans="50:50">
      <c r="AX14265">
        <v>14384</v>
      </c>
    </row>
    <row r="14266" spans="50:50">
      <c r="AX14266">
        <v>14385</v>
      </c>
    </row>
    <row r="14267" spans="50:50">
      <c r="AX14267">
        <v>14386</v>
      </c>
    </row>
    <row r="14268" spans="50:50">
      <c r="AX14268">
        <v>14387</v>
      </c>
    </row>
    <row r="14269" spans="50:50">
      <c r="AX14269">
        <v>14388</v>
      </c>
    </row>
    <row r="14270" spans="50:50">
      <c r="AX14270">
        <v>14389</v>
      </c>
    </row>
    <row r="14271" spans="50:50">
      <c r="AX14271">
        <v>14390</v>
      </c>
    </row>
    <row r="14272" spans="50:50">
      <c r="AX14272">
        <v>14391</v>
      </c>
    </row>
    <row r="14273" spans="50:50">
      <c r="AX14273">
        <v>14392</v>
      </c>
    </row>
    <row r="14274" spans="50:50">
      <c r="AX14274">
        <v>14393</v>
      </c>
    </row>
    <row r="14275" spans="50:50">
      <c r="AX14275">
        <v>14394</v>
      </c>
    </row>
    <row r="14276" spans="50:50">
      <c r="AX14276">
        <v>14395</v>
      </c>
    </row>
    <row r="14277" spans="50:50">
      <c r="AX14277">
        <v>14396</v>
      </c>
    </row>
    <row r="14278" spans="50:50">
      <c r="AX14278">
        <v>14397</v>
      </c>
    </row>
    <row r="14279" spans="50:50">
      <c r="AX14279">
        <v>14398</v>
      </c>
    </row>
    <row r="14280" spans="50:50">
      <c r="AX14280">
        <v>14399</v>
      </c>
    </row>
    <row r="14281" spans="50:50">
      <c r="AX14281">
        <v>14400</v>
      </c>
    </row>
    <row r="14282" spans="50:50">
      <c r="AX14282">
        <v>14401</v>
      </c>
    </row>
    <row r="14283" spans="50:50">
      <c r="AX14283">
        <v>14402</v>
      </c>
    </row>
    <row r="14284" spans="50:50">
      <c r="AX14284">
        <v>14403</v>
      </c>
    </row>
    <row r="14285" spans="50:50">
      <c r="AX14285">
        <v>14404</v>
      </c>
    </row>
    <row r="14286" spans="50:50">
      <c r="AX14286">
        <v>14405</v>
      </c>
    </row>
    <row r="14287" spans="50:50">
      <c r="AX14287">
        <v>14406</v>
      </c>
    </row>
    <row r="14288" spans="50:50">
      <c r="AX14288">
        <v>14407</v>
      </c>
    </row>
    <row r="14289" spans="50:50">
      <c r="AX14289">
        <v>14408</v>
      </c>
    </row>
    <row r="14290" spans="50:50">
      <c r="AX14290">
        <v>14409</v>
      </c>
    </row>
    <row r="14291" spans="50:50">
      <c r="AX14291">
        <v>14410</v>
      </c>
    </row>
    <row r="14292" spans="50:50">
      <c r="AX14292">
        <v>14411</v>
      </c>
    </row>
    <row r="14293" spans="50:50">
      <c r="AX14293">
        <v>14412</v>
      </c>
    </row>
    <row r="14294" spans="50:50">
      <c r="AX14294">
        <v>14413</v>
      </c>
    </row>
    <row r="14295" spans="50:50">
      <c r="AX14295">
        <v>14414</v>
      </c>
    </row>
    <row r="14296" spans="50:50">
      <c r="AX14296">
        <v>14415</v>
      </c>
    </row>
    <row r="14297" spans="50:50">
      <c r="AX14297">
        <v>14416</v>
      </c>
    </row>
    <row r="14298" spans="50:50">
      <c r="AX14298">
        <v>14417</v>
      </c>
    </row>
    <row r="14299" spans="50:50">
      <c r="AX14299">
        <v>14418</v>
      </c>
    </row>
    <row r="14300" spans="50:50">
      <c r="AX14300">
        <v>14419</v>
      </c>
    </row>
    <row r="14301" spans="50:50">
      <c r="AX14301">
        <v>14420</v>
      </c>
    </row>
    <row r="14302" spans="50:50">
      <c r="AX14302">
        <v>14421</v>
      </c>
    </row>
    <row r="14303" spans="50:50">
      <c r="AX14303">
        <v>14422</v>
      </c>
    </row>
    <row r="14304" spans="50:50">
      <c r="AX14304">
        <v>14423</v>
      </c>
    </row>
    <row r="14305" spans="50:50">
      <c r="AX14305">
        <v>14424</v>
      </c>
    </row>
    <row r="14306" spans="50:50">
      <c r="AX14306">
        <v>14425</v>
      </c>
    </row>
    <row r="14307" spans="50:50">
      <c r="AX14307">
        <v>14426</v>
      </c>
    </row>
    <row r="14308" spans="50:50">
      <c r="AX14308">
        <v>14427</v>
      </c>
    </row>
    <row r="14309" spans="50:50">
      <c r="AX14309">
        <v>14428</v>
      </c>
    </row>
    <row r="14310" spans="50:50">
      <c r="AX14310">
        <v>14429</v>
      </c>
    </row>
    <row r="14311" spans="50:50">
      <c r="AX14311">
        <v>14430</v>
      </c>
    </row>
    <row r="14312" spans="50:50">
      <c r="AX14312">
        <v>14431</v>
      </c>
    </row>
    <row r="14313" spans="50:50">
      <c r="AX14313">
        <v>14432</v>
      </c>
    </row>
    <row r="14314" spans="50:50">
      <c r="AX14314">
        <v>14433</v>
      </c>
    </row>
    <row r="14315" spans="50:50">
      <c r="AX14315">
        <v>14434</v>
      </c>
    </row>
    <row r="14316" spans="50:50">
      <c r="AX14316">
        <v>14435</v>
      </c>
    </row>
    <row r="14317" spans="50:50">
      <c r="AX14317">
        <v>14436</v>
      </c>
    </row>
    <row r="14318" spans="50:50">
      <c r="AX14318">
        <v>14437</v>
      </c>
    </row>
    <row r="14319" spans="50:50">
      <c r="AX14319">
        <v>14438</v>
      </c>
    </row>
    <row r="14320" spans="50:50">
      <c r="AX14320">
        <v>14439</v>
      </c>
    </row>
    <row r="14321" spans="50:50">
      <c r="AX14321">
        <v>14440</v>
      </c>
    </row>
    <row r="14322" spans="50:50">
      <c r="AX14322">
        <v>14441</v>
      </c>
    </row>
    <row r="14323" spans="50:50">
      <c r="AX14323">
        <v>14442</v>
      </c>
    </row>
    <row r="14324" spans="50:50">
      <c r="AX14324">
        <v>14443</v>
      </c>
    </row>
    <row r="14325" spans="50:50">
      <c r="AX14325">
        <v>14444</v>
      </c>
    </row>
    <row r="14326" spans="50:50">
      <c r="AX14326">
        <v>14445</v>
      </c>
    </row>
    <row r="14327" spans="50:50">
      <c r="AX14327">
        <v>14446</v>
      </c>
    </row>
    <row r="14328" spans="50:50">
      <c r="AX14328">
        <v>14447</v>
      </c>
    </row>
    <row r="14329" spans="50:50">
      <c r="AX14329">
        <v>14448</v>
      </c>
    </row>
    <row r="14330" spans="50:50">
      <c r="AX14330">
        <v>14449</v>
      </c>
    </row>
    <row r="14331" spans="50:50">
      <c r="AX14331">
        <v>14450</v>
      </c>
    </row>
    <row r="14332" spans="50:50">
      <c r="AX14332">
        <v>14451</v>
      </c>
    </row>
    <row r="14333" spans="50:50">
      <c r="AX14333">
        <v>14452</v>
      </c>
    </row>
    <row r="14334" spans="50:50">
      <c r="AX14334">
        <v>14453</v>
      </c>
    </row>
    <row r="14335" spans="50:50">
      <c r="AX14335">
        <v>14454</v>
      </c>
    </row>
    <row r="14336" spans="50:50">
      <c r="AX14336">
        <v>14455</v>
      </c>
    </row>
    <row r="14337" spans="50:50">
      <c r="AX14337">
        <v>14456</v>
      </c>
    </row>
    <row r="14338" spans="50:50">
      <c r="AX14338">
        <v>14457</v>
      </c>
    </row>
    <row r="14339" spans="50:50">
      <c r="AX14339">
        <v>14458</v>
      </c>
    </row>
    <row r="14340" spans="50:50">
      <c r="AX14340">
        <v>14459</v>
      </c>
    </row>
    <row r="14341" spans="50:50">
      <c r="AX14341">
        <v>14460</v>
      </c>
    </row>
    <row r="14342" spans="50:50">
      <c r="AX14342">
        <v>14461</v>
      </c>
    </row>
    <row r="14343" spans="50:50">
      <c r="AX14343">
        <v>14462</v>
      </c>
    </row>
    <row r="14344" spans="50:50">
      <c r="AX14344">
        <v>14463</v>
      </c>
    </row>
    <row r="14345" spans="50:50">
      <c r="AX14345">
        <v>14464</v>
      </c>
    </row>
    <row r="14346" spans="50:50">
      <c r="AX14346">
        <v>14465</v>
      </c>
    </row>
    <row r="14347" spans="50:50">
      <c r="AX14347">
        <v>14466</v>
      </c>
    </row>
    <row r="14348" spans="50:50">
      <c r="AX14348">
        <v>14467</v>
      </c>
    </row>
    <row r="14349" spans="50:50">
      <c r="AX14349">
        <v>14468</v>
      </c>
    </row>
    <row r="14350" spans="50:50">
      <c r="AX14350">
        <v>14469</v>
      </c>
    </row>
    <row r="14351" spans="50:50">
      <c r="AX14351">
        <v>14470</v>
      </c>
    </row>
    <row r="14352" spans="50:50">
      <c r="AX14352">
        <v>14471</v>
      </c>
    </row>
    <row r="14353" spans="50:50">
      <c r="AX14353">
        <v>14472</v>
      </c>
    </row>
    <row r="14354" spans="50:50">
      <c r="AX14354">
        <v>14473</v>
      </c>
    </row>
    <row r="14355" spans="50:50">
      <c r="AX14355">
        <v>14474</v>
      </c>
    </row>
    <row r="14356" spans="50:50">
      <c r="AX14356">
        <v>14475</v>
      </c>
    </row>
    <row r="14357" spans="50:50">
      <c r="AX14357">
        <v>14476</v>
      </c>
    </row>
    <row r="14358" spans="50:50">
      <c r="AX14358">
        <v>14477</v>
      </c>
    </row>
    <row r="14359" spans="50:50">
      <c r="AX14359">
        <v>14478</v>
      </c>
    </row>
    <row r="14360" spans="50:50">
      <c r="AX14360">
        <v>14479</v>
      </c>
    </row>
    <row r="14361" spans="50:50">
      <c r="AX14361">
        <v>14480</v>
      </c>
    </row>
    <row r="14362" spans="50:50">
      <c r="AX14362">
        <v>14481</v>
      </c>
    </row>
    <row r="14363" spans="50:50">
      <c r="AX14363">
        <v>14482</v>
      </c>
    </row>
    <row r="14364" spans="50:50">
      <c r="AX14364">
        <v>14483</v>
      </c>
    </row>
    <row r="14365" spans="50:50">
      <c r="AX14365">
        <v>14484</v>
      </c>
    </row>
    <row r="14366" spans="50:50">
      <c r="AX14366">
        <v>14485</v>
      </c>
    </row>
    <row r="14367" spans="50:50">
      <c r="AX14367">
        <v>14486</v>
      </c>
    </row>
    <row r="14368" spans="50:50">
      <c r="AX14368">
        <v>14487</v>
      </c>
    </row>
    <row r="14369" spans="50:50">
      <c r="AX14369">
        <v>14488</v>
      </c>
    </row>
    <row r="14370" spans="50:50">
      <c r="AX14370">
        <v>14489</v>
      </c>
    </row>
    <row r="14371" spans="50:50">
      <c r="AX14371">
        <v>14490</v>
      </c>
    </row>
    <row r="14372" spans="50:50">
      <c r="AX14372">
        <v>14491</v>
      </c>
    </row>
    <row r="14373" spans="50:50">
      <c r="AX14373">
        <v>14492</v>
      </c>
    </row>
    <row r="14374" spans="50:50">
      <c r="AX14374">
        <v>14493</v>
      </c>
    </row>
    <row r="14375" spans="50:50">
      <c r="AX14375">
        <v>14494</v>
      </c>
    </row>
    <row r="14376" spans="50:50">
      <c r="AX14376">
        <v>14495</v>
      </c>
    </row>
    <row r="14377" spans="50:50">
      <c r="AX14377">
        <v>14496</v>
      </c>
    </row>
    <row r="14378" spans="50:50">
      <c r="AX14378">
        <v>14497</v>
      </c>
    </row>
    <row r="14379" spans="50:50">
      <c r="AX14379">
        <v>14498</v>
      </c>
    </row>
    <row r="14380" spans="50:50">
      <c r="AX14380">
        <v>14499</v>
      </c>
    </row>
    <row r="14381" spans="50:50">
      <c r="AX14381">
        <v>14500</v>
      </c>
    </row>
    <row r="14382" spans="50:50">
      <c r="AX14382">
        <v>14501</v>
      </c>
    </row>
    <row r="14383" spans="50:50">
      <c r="AX14383">
        <v>14502</v>
      </c>
    </row>
    <row r="14384" spans="50:50">
      <c r="AX14384">
        <v>14503</v>
      </c>
    </row>
    <row r="14385" spans="50:50">
      <c r="AX14385">
        <v>14504</v>
      </c>
    </row>
    <row r="14386" spans="50:50">
      <c r="AX14386">
        <v>14505</v>
      </c>
    </row>
    <row r="14387" spans="50:50">
      <c r="AX14387">
        <v>14506</v>
      </c>
    </row>
    <row r="14388" spans="50:50">
      <c r="AX14388">
        <v>14507</v>
      </c>
    </row>
    <row r="14389" spans="50:50">
      <c r="AX14389">
        <v>14508</v>
      </c>
    </row>
    <row r="14390" spans="50:50">
      <c r="AX14390">
        <v>14509</v>
      </c>
    </row>
    <row r="14391" spans="50:50">
      <c r="AX14391">
        <v>14510</v>
      </c>
    </row>
    <row r="14392" spans="50:50">
      <c r="AX14392">
        <v>14511</v>
      </c>
    </row>
    <row r="14393" spans="50:50">
      <c r="AX14393">
        <v>14512</v>
      </c>
    </row>
    <row r="14394" spans="50:50">
      <c r="AX14394">
        <v>14513</v>
      </c>
    </row>
    <row r="14395" spans="50:50">
      <c r="AX14395">
        <v>14514</v>
      </c>
    </row>
    <row r="14396" spans="50:50">
      <c r="AX14396">
        <v>14515</v>
      </c>
    </row>
    <row r="14397" spans="50:50">
      <c r="AX14397">
        <v>14516</v>
      </c>
    </row>
    <row r="14398" spans="50:50">
      <c r="AX14398">
        <v>14517</v>
      </c>
    </row>
    <row r="14399" spans="50:50">
      <c r="AX14399">
        <v>14518</v>
      </c>
    </row>
    <row r="14400" spans="50:50">
      <c r="AX14400">
        <v>14519</v>
      </c>
    </row>
    <row r="14401" spans="50:50">
      <c r="AX14401">
        <v>14520</v>
      </c>
    </row>
    <row r="14402" spans="50:50">
      <c r="AX14402">
        <v>14521</v>
      </c>
    </row>
    <row r="14403" spans="50:50">
      <c r="AX14403">
        <v>14522</v>
      </c>
    </row>
    <row r="14404" spans="50:50">
      <c r="AX14404">
        <v>14523</v>
      </c>
    </row>
    <row r="14405" spans="50:50">
      <c r="AX14405">
        <v>14524</v>
      </c>
    </row>
    <row r="14406" spans="50:50">
      <c r="AX14406">
        <v>14525</v>
      </c>
    </row>
    <row r="14407" spans="50:50">
      <c r="AX14407">
        <v>14526</v>
      </c>
    </row>
    <row r="14408" spans="50:50">
      <c r="AX14408">
        <v>14527</v>
      </c>
    </row>
    <row r="14409" spans="50:50">
      <c r="AX14409">
        <v>14528</v>
      </c>
    </row>
    <row r="14410" spans="50:50">
      <c r="AX14410">
        <v>14529</v>
      </c>
    </row>
    <row r="14411" spans="50:50">
      <c r="AX14411">
        <v>14530</v>
      </c>
    </row>
    <row r="14412" spans="50:50">
      <c r="AX14412">
        <v>14531</v>
      </c>
    </row>
    <row r="14413" spans="50:50">
      <c r="AX14413">
        <v>14532</v>
      </c>
    </row>
    <row r="14414" spans="50:50">
      <c r="AX14414">
        <v>14533</v>
      </c>
    </row>
    <row r="14415" spans="50:50">
      <c r="AX14415">
        <v>14534</v>
      </c>
    </row>
    <row r="14416" spans="50:50">
      <c r="AX14416">
        <v>14535</v>
      </c>
    </row>
    <row r="14417" spans="50:50">
      <c r="AX14417">
        <v>14536</v>
      </c>
    </row>
    <row r="14418" spans="50:50">
      <c r="AX14418">
        <v>14537</v>
      </c>
    </row>
    <row r="14419" spans="50:50">
      <c r="AX14419">
        <v>14538</v>
      </c>
    </row>
    <row r="14420" spans="50:50">
      <c r="AX14420">
        <v>14539</v>
      </c>
    </row>
    <row r="14421" spans="50:50">
      <c r="AX14421">
        <v>14540</v>
      </c>
    </row>
    <row r="14422" spans="50:50">
      <c r="AX14422">
        <v>14541</v>
      </c>
    </row>
    <row r="14423" spans="50:50">
      <c r="AX14423">
        <v>14542</v>
      </c>
    </row>
    <row r="14424" spans="50:50">
      <c r="AX14424">
        <v>14543</v>
      </c>
    </row>
    <row r="14425" spans="50:50">
      <c r="AX14425">
        <v>14544</v>
      </c>
    </row>
    <row r="14426" spans="50:50">
      <c r="AX14426">
        <v>14545</v>
      </c>
    </row>
    <row r="14427" spans="50:50">
      <c r="AX14427">
        <v>14546</v>
      </c>
    </row>
    <row r="14428" spans="50:50">
      <c r="AX14428">
        <v>14547</v>
      </c>
    </row>
    <row r="14429" spans="50:50">
      <c r="AX14429">
        <v>14548</v>
      </c>
    </row>
    <row r="14430" spans="50:50">
      <c r="AX14430">
        <v>14549</v>
      </c>
    </row>
    <row r="14431" spans="50:50">
      <c r="AX14431">
        <v>14550</v>
      </c>
    </row>
    <row r="14432" spans="50:50">
      <c r="AX14432">
        <v>14551</v>
      </c>
    </row>
    <row r="14433" spans="50:50">
      <c r="AX14433">
        <v>14552</v>
      </c>
    </row>
    <row r="14434" spans="50:50">
      <c r="AX14434">
        <v>14553</v>
      </c>
    </row>
    <row r="14435" spans="50:50">
      <c r="AX14435">
        <v>14554</v>
      </c>
    </row>
    <row r="14436" spans="50:50">
      <c r="AX14436">
        <v>14555</v>
      </c>
    </row>
    <row r="14437" spans="50:50">
      <c r="AX14437">
        <v>14556</v>
      </c>
    </row>
    <row r="14438" spans="50:50">
      <c r="AX14438">
        <v>14557</v>
      </c>
    </row>
    <row r="14439" spans="50:50">
      <c r="AX14439">
        <v>14558</v>
      </c>
    </row>
    <row r="14440" spans="50:50">
      <c r="AX14440">
        <v>14559</v>
      </c>
    </row>
    <row r="14441" spans="50:50">
      <c r="AX14441">
        <v>14560</v>
      </c>
    </row>
    <row r="14442" spans="50:50">
      <c r="AX14442">
        <v>14561</v>
      </c>
    </row>
    <row r="14443" spans="50:50">
      <c r="AX14443">
        <v>14562</v>
      </c>
    </row>
    <row r="14444" spans="50:50">
      <c r="AX14444">
        <v>14563</v>
      </c>
    </row>
    <row r="14445" spans="50:50">
      <c r="AX14445">
        <v>14564</v>
      </c>
    </row>
    <row r="14446" spans="50:50">
      <c r="AX14446">
        <v>14565</v>
      </c>
    </row>
    <row r="14447" spans="50:50">
      <c r="AX14447">
        <v>14566</v>
      </c>
    </row>
    <row r="14448" spans="50:50">
      <c r="AX14448">
        <v>14567</v>
      </c>
    </row>
    <row r="14449" spans="50:50">
      <c r="AX14449">
        <v>14568</v>
      </c>
    </row>
    <row r="14450" spans="50:50">
      <c r="AX14450">
        <v>14569</v>
      </c>
    </row>
    <row r="14451" spans="50:50">
      <c r="AX14451">
        <v>14570</v>
      </c>
    </row>
    <row r="14452" spans="50:50">
      <c r="AX14452">
        <v>14571</v>
      </c>
    </row>
    <row r="14453" spans="50:50">
      <c r="AX14453">
        <v>14572</v>
      </c>
    </row>
    <row r="14454" spans="50:50">
      <c r="AX14454">
        <v>14573</v>
      </c>
    </row>
    <row r="14455" spans="50:50">
      <c r="AX14455">
        <v>14574</v>
      </c>
    </row>
    <row r="14456" spans="50:50">
      <c r="AX14456">
        <v>14575</v>
      </c>
    </row>
    <row r="14457" spans="50:50">
      <c r="AX14457">
        <v>14576</v>
      </c>
    </row>
    <row r="14458" spans="50:50">
      <c r="AX14458">
        <v>14577</v>
      </c>
    </row>
    <row r="14459" spans="50:50">
      <c r="AX14459">
        <v>14578</v>
      </c>
    </row>
    <row r="14460" spans="50:50">
      <c r="AX14460">
        <v>14579</v>
      </c>
    </row>
    <row r="14461" spans="50:50">
      <c r="AX14461">
        <v>14580</v>
      </c>
    </row>
    <row r="14462" spans="50:50">
      <c r="AX14462">
        <v>14581</v>
      </c>
    </row>
    <row r="14463" spans="50:50">
      <c r="AX14463">
        <v>14582</v>
      </c>
    </row>
    <row r="14464" spans="50:50">
      <c r="AX14464">
        <v>14583</v>
      </c>
    </row>
    <row r="14465" spans="50:50">
      <c r="AX14465">
        <v>14584</v>
      </c>
    </row>
    <row r="14466" spans="50:50">
      <c r="AX14466">
        <v>14585</v>
      </c>
    </row>
    <row r="14467" spans="50:50">
      <c r="AX14467">
        <v>14586</v>
      </c>
    </row>
    <row r="14468" spans="50:50">
      <c r="AX14468">
        <v>14587</v>
      </c>
    </row>
    <row r="14469" spans="50:50">
      <c r="AX14469">
        <v>14588</v>
      </c>
    </row>
    <row r="14470" spans="50:50">
      <c r="AX14470">
        <v>14589</v>
      </c>
    </row>
    <row r="14471" spans="50:50">
      <c r="AX14471">
        <v>14590</v>
      </c>
    </row>
    <row r="14472" spans="50:50">
      <c r="AX14472">
        <v>14591</v>
      </c>
    </row>
    <row r="14473" spans="50:50">
      <c r="AX14473">
        <v>14592</v>
      </c>
    </row>
    <row r="14474" spans="50:50">
      <c r="AX14474">
        <v>14593</v>
      </c>
    </row>
    <row r="14475" spans="50:50">
      <c r="AX14475">
        <v>14594</v>
      </c>
    </row>
    <row r="14476" spans="50:50">
      <c r="AX14476">
        <v>14595</v>
      </c>
    </row>
    <row r="14477" spans="50:50">
      <c r="AX14477">
        <v>14596</v>
      </c>
    </row>
    <row r="14478" spans="50:50">
      <c r="AX14478">
        <v>14597</v>
      </c>
    </row>
    <row r="14479" spans="50:50">
      <c r="AX14479">
        <v>14598</v>
      </c>
    </row>
    <row r="14480" spans="50:50">
      <c r="AX14480">
        <v>14599</v>
      </c>
    </row>
    <row r="14481" spans="50:50">
      <c r="AX14481">
        <v>14600</v>
      </c>
    </row>
    <row r="14482" spans="50:50">
      <c r="AX14482">
        <v>14601</v>
      </c>
    </row>
    <row r="14483" spans="50:50">
      <c r="AX14483">
        <v>14602</v>
      </c>
    </row>
    <row r="14484" spans="50:50">
      <c r="AX14484">
        <v>14603</v>
      </c>
    </row>
    <row r="14485" spans="50:50">
      <c r="AX14485">
        <v>14604</v>
      </c>
    </row>
    <row r="14486" spans="50:50">
      <c r="AX14486">
        <v>14605</v>
      </c>
    </row>
    <row r="14487" spans="50:50">
      <c r="AX14487">
        <v>14606</v>
      </c>
    </row>
    <row r="14488" spans="50:50">
      <c r="AX14488">
        <v>14607</v>
      </c>
    </row>
    <row r="14489" spans="50:50">
      <c r="AX14489">
        <v>14608</v>
      </c>
    </row>
    <row r="14490" spans="50:50">
      <c r="AX14490">
        <v>14609</v>
      </c>
    </row>
    <row r="14491" spans="50:50">
      <c r="AX14491">
        <v>14610</v>
      </c>
    </row>
    <row r="14492" spans="50:50">
      <c r="AX14492">
        <v>14611</v>
      </c>
    </row>
    <row r="14493" spans="50:50">
      <c r="AX14493">
        <v>14612</v>
      </c>
    </row>
    <row r="14494" spans="50:50">
      <c r="AX14494">
        <v>14613</v>
      </c>
    </row>
    <row r="14495" spans="50:50">
      <c r="AX14495">
        <v>14614</v>
      </c>
    </row>
    <row r="14496" spans="50:50">
      <c r="AX14496">
        <v>14615</v>
      </c>
    </row>
    <row r="14497" spans="50:50">
      <c r="AX14497">
        <v>14616</v>
      </c>
    </row>
    <row r="14498" spans="50:50">
      <c r="AX14498">
        <v>14617</v>
      </c>
    </row>
    <row r="14499" spans="50:50">
      <c r="AX14499">
        <v>14618</v>
      </c>
    </row>
    <row r="14500" spans="50:50">
      <c r="AX14500">
        <v>14619</v>
      </c>
    </row>
    <row r="14501" spans="50:50">
      <c r="AX14501">
        <v>14620</v>
      </c>
    </row>
    <row r="14502" spans="50:50">
      <c r="AX14502">
        <v>14621</v>
      </c>
    </row>
    <row r="14503" spans="50:50">
      <c r="AX14503">
        <v>14622</v>
      </c>
    </row>
    <row r="14504" spans="50:50">
      <c r="AX14504">
        <v>14623</v>
      </c>
    </row>
    <row r="14505" spans="50:50">
      <c r="AX14505">
        <v>14624</v>
      </c>
    </row>
    <row r="14506" spans="50:50">
      <c r="AX14506">
        <v>14625</v>
      </c>
    </row>
    <row r="14507" spans="50:50">
      <c r="AX14507">
        <v>14626</v>
      </c>
    </row>
    <row r="14508" spans="50:50">
      <c r="AX14508">
        <v>14627</v>
      </c>
    </row>
    <row r="14509" spans="50:50">
      <c r="AX14509">
        <v>14628</v>
      </c>
    </row>
    <row r="14510" spans="50:50">
      <c r="AX14510">
        <v>14629</v>
      </c>
    </row>
    <row r="14511" spans="50:50">
      <c r="AX14511">
        <v>14630</v>
      </c>
    </row>
    <row r="14512" spans="50:50">
      <c r="AX14512">
        <v>14631</v>
      </c>
    </row>
    <row r="14513" spans="50:50">
      <c r="AX14513">
        <v>14632</v>
      </c>
    </row>
    <row r="14514" spans="50:50">
      <c r="AX14514">
        <v>14633</v>
      </c>
    </row>
    <row r="14515" spans="50:50">
      <c r="AX14515">
        <v>14634</v>
      </c>
    </row>
    <row r="14516" spans="50:50">
      <c r="AX14516">
        <v>14635</v>
      </c>
    </row>
    <row r="14517" spans="50:50">
      <c r="AX14517">
        <v>14636</v>
      </c>
    </row>
    <row r="14518" spans="50:50">
      <c r="AX14518">
        <v>14637</v>
      </c>
    </row>
    <row r="14519" spans="50:50">
      <c r="AX14519">
        <v>14638</v>
      </c>
    </row>
    <row r="14520" spans="50:50">
      <c r="AX14520">
        <v>14639</v>
      </c>
    </row>
    <row r="14521" spans="50:50">
      <c r="AX14521">
        <v>14640</v>
      </c>
    </row>
    <row r="14522" spans="50:50">
      <c r="AX14522">
        <v>14641</v>
      </c>
    </row>
    <row r="14523" spans="50:50">
      <c r="AX14523">
        <v>14642</v>
      </c>
    </row>
    <row r="14524" spans="50:50">
      <c r="AX14524">
        <v>14643</v>
      </c>
    </row>
    <row r="14525" spans="50:50">
      <c r="AX14525">
        <v>14644</v>
      </c>
    </row>
    <row r="14526" spans="50:50">
      <c r="AX14526">
        <v>14645</v>
      </c>
    </row>
    <row r="14527" spans="50:50">
      <c r="AX14527">
        <v>14646</v>
      </c>
    </row>
    <row r="14528" spans="50:50">
      <c r="AX14528">
        <v>14647</v>
      </c>
    </row>
    <row r="14529" spans="50:50">
      <c r="AX14529">
        <v>14648</v>
      </c>
    </row>
    <row r="14530" spans="50:50">
      <c r="AX14530">
        <v>14649</v>
      </c>
    </row>
    <row r="14531" spans="50:50">
      <c r="AX14531">
        <v>14650</v>
      </c>
    </row>
    <row r="14532" spans="50:50">
      <c r="AX14532">
        <v>14651</v>
      </c>
    </row>
    <row r="14533" spans="50:50">
      <c r="AX14533">
        <v>14652</v>
      </c>
    </row>
    <row r="14534" spans="50:50">
      <c r="AX14534">
        <v>14653</v>
      </c>
    </row>
    <row r="14535" spans="50:50">
      <c r="AX14535">
        <v>14654</v>
      </c>
    </row>
    <row r="14536" spans="50:50">
      <c r="AX14536">
        <v>14655</v>
      </c>
    </row>
    <row r="14537" spans="50:50">
      <c r="AX14537">
        <v>14656</v>
      </c>
    </row>
    <row r="14538" spans="50:50">
      <c r="AX14538">
        <v>14657</v>
      </c>
    </row>
    <row r="14539" spans="50:50">
      <c r="AX14539">
        <v>14658</v>
      </c>
    </row>
    <row r="14540" spans="50:50">
      <c r="AX14540">
        <v>14659</v>
      </c>
    </row>
    <row r="14541" spans="50:50">
      <c r="AX14541">
        <v>14660</v>
      </c>
    </row>
    <row r="14542" spans="50:50">
      <c r="AX14542">
        <v>14661</v>
      </c>
    </row>
    <row r="14543" spans="50:50">
      <c r="AX14543">
        <v>14662</v>
      </c>
    </row>
    <row r="14544" spans="50:50">
      <c r="AX14544">
        <v>14663</v>
      </c>
    </row>
    <row r="14545" spans="50:50">
      <c r="AX14545">
        <v>14664</v>
      </c>
    </row>
    <row r="14546" spans="50:50">
      <c r="AX14546">
        <v>14665</v>
      </c>
    </row>
    <row r="14547" spans="50:50">
      <c r="AX14547">
        <v>14666</v>
      </c>
    </row>
    <row r="14548" spans="50:50">
      <c r="AX14548">
        <v>14667</v>
      </c>
    </row>
    <row r="14549" spans="50:50">
      <c r="AX14549">
        <v>14668</v>
      </c>
    </row>
    <row r="14550" spans="50:50">
      <c r="AX14550">
        <v>14669</v>
      </c>
    </row>
    <row r="14551" spans="50:50">
      <c r="AX14551">
        <v>14670</v>
      </c>
    </row>
    <row r="14552" spans="50:50">
      <c r="AX14552">
        <v>14671</v>
      </c>
    </row>
    <row r="14553" spans="50:50">
      <c r="AX14553">
        <v>14672</v>
      </c>
    </row>
    <row r="14554" spans="50:50">
      <c r="AX14554">
        <v>14673</v>
      </c>
    </row>
    <row r="14555" spans="50:50">
      <c r="AX14555">
        <v>14674</v>
      </c>
    </row>
    <row r="14556" spans="50:50">
      <c r="AX14556">
        <v>14675</v>
      </c>
    </row>
    <row r="14557" spans="50:50">
      <c r="AX14557">
        <v>14676</v>
      </c>
    </row>
    <row r="14558" spans="50:50">
      <c r="AX14558">
        <v>14677</v>
      </c>
    </row>
    <row r="14559" spans="50:50">
      <c r="AX14559">
        <v>14678</v>
      </c>
    </row>
    <row r="14560" spans="50:50">
      <c r="AX14560">
        <v>14679</v>
      </c>
    </row>
    <row r="14561" spans="50:50">
      <c r="AX14561">
        <v>14680</v>
      </c>
    </row>
    <row r="14562" spans="50:50">
      <c r="AX14562">
        <v>14681</v>
      </c>
    </row>
    <row r="14563" spans="50:50">
      <c r="AX14563">
        <v>14682</v>
      </c>
    </row>
    <row r="14564" spans="50:50">
      <c r="AX14564">
        <v>14683</v>
      </c>
    </row>
    <row r="14565" spans="50:50">
      <c r="AX14565">
        <v>14684</v>
      </c>
    </row>
    <row r="14566" spans="50:50">
      <c r="AX14566">
        <v>14685</v>
      </c>
    </row>
    <row r="14567" spans="50:50">
      <c r="AX14567">
        <v>14686</v>
      </c>
    </row>
    <row r="14568" spans="50:50">
      <c r="AX14568">
        <v>14687</v>
      </c>
    </row>
    <row r="14569" spans="50:50">
      <c r="AX14569">
        <v>14688</v>
      </c>
    </row>
    <row r="14570" spans="50:50">
      <c r="AX14570">
        <v>14689</v>
      </c>
    </row>
    <row r="14571" spans="50:50">
      <c r="AX14571">
        <v>14690</v>
      </c>
    </row>
    <row r="14572" spans="50:50">
      <c r="AX14572">
        <v>14691</v>
      </c>
    </row>
    <row r="14573" spans="50:50">
      <c r="AX14573">
        <v>14692</v>
      </c>
    </row>
    <row r="14574" spans="50:50">
      <c r="AX14574">
        <v>14693</v>
      </c>
    </row>
    <row r="14575" spans="50:50">
      <c r="AX14575">
        <v>14694</v>
      </c>
    </row>
    <row r="14576" spans="50:50">
      <c r="AX14576">
        <v>14695</v>
      </c>
    </row>
    <row r="14577" spans="50:50">
      <c r="AX14577">
        <v>14696</v>
      </c>
    </row>
    <row r="14578" spans="50:50">
      <c r="AX14578">
        <v>14697</v>
      </c>
    </row>
    <row r="14579" spans="50:50">
      <c r="AX14579">
        <v>14698</v>
      </c>
    </row>
    <row r="14580" spans="50:50">
      <c r="AX14580">
        <v>14699</v>
      </c>
    </row>
    <row r="14581" spans="50:50">
      <c r="AX14581">
        <v>14700</v>
      </c>
    </row>
    <row r="14582" spans="50:50">
      <c r="AX14582">
        <v>14701</v>
      </c>
    </row>
    <row r="14583" spans="50:50">
      <c r="AX14583">
        <v>14702</v>
      </c>
    </row>
    <row r="14584" spans="50:50">
      <c r="AX14584">
        <v>14703</v>
      </c>
    </row>
    <row r="14585" spans="50:50">
      <c r="AX14585">
        <v>14704</v>
      </c>
    </row>
    <row r="14586" spans="50:50">
      <c r="AX14586">
        <v>14705</v>
      </c>
    </row>
    <row r="14587" spans="50:50">
      <c r="AX14587">
        <v>14706</v>
      </c>
    </row>
    <row r="14588" spans="50:50">
      <c r="AX14588">
        <v>14707</v>
      </c>
    </row>
    <row r="14589" spans="50:50">
      <c r="AX14589">
        <v>14708</v>
      </c>
    </row>
    <row r="14590" spans="50:50">
      <c r="AX14590">
        <v>14709</v>
      </c>
    </row>
    <row r="14591" spans="50:50">
      <c r="AX14591">
        <v>14710</v>
      </c>
    </row>
    <row r="14592" spans="50:50">
      <c r="AX14592">
        <v>14711</v>
      </c>
    </row>
    <row r="14593" spans="50:50">
      <c r="AX14593">
        <v>14712</v>
      </c>
    </row>
    <row r="14594" spans="50:50">
      <c r="AX14594">
        <v>14713</v>
      </c>
    </row>
    <row r="14595" spans="50:50">
      <c r="AX14595">
        <v>14714</v>
      </c>
    </row>
    <row r="14596" spans="50:50">
      <c r="AX14596">
        <v>14715</v>
      </c>
    </row>
    <row r="14597" spans="50:50">
      <c r="AX14597">
        <v>14716</v>
      </c>
    </row>
    <row r="14598" spans="50:50">
      <c r="AX14598">
        <v>14717</v>
      </c>
    </row>
    <row r="14599" spans="50:50">
      <c r="AX14599">
        <v>14718</v>
      </c>
    </row>
    <row r="14600" spans="50:50">
      <c r="AX14600">
        <v>14719</v>
      </c>
    </row>
    <row r="14601" spans="50:50">
      <c r="AX14601">
        <v>14720</v>
      </c>
    </row>
    <row r="14602" spans="50:50">
      <c r="AX14602">
        <v>14721</v>
      </c>
    </row>
    <row r="14603" spans="50:50">
      <c r="AX14603">
        <v>14722</v>
      </c>
    </row>
    <row r="14604" spans="50:50">
      <c r="AX14604">
        <v>14723</v>
      </c>
    </row>
    <row r="14605" spans="50:50">
      <c r="AX14605">
        <v>14724</v>
      </c>
    </row>
    <row r="14606" spans="50:50">
      <c r="AX14606">
        <v>14725</v>
      </c>
    </row>
    <row r="14607" spans="50:50">
      <c r="AX14607">
        <v>14726</v>
      </c>
    </row>
    <row r="14608" spans="50:50">
      <c r="AX14608">
        <v>14727</v>
      </c>
    </row>
    <row r="14609" spans="50:50">
      <c r="AX14609">
        <v>14728</v>
      </c>
    </row>
    <row r="14610" spans="50:50">
      <c r="AX14610">
        <v>14729</v>
      </c>
    </row>
    <row r="14611" spans="50:50">
      <c r="AX14611">
        <v>14730</v>
      </c>
    </row>
    <row r="14612" spans="50:50">
      <c r="AX14612">
        <v>14731</v>
      </c>
    </row>
    <row r="14613" spans="50:50">
      <c r="AX14613">
        <v>14732</v>
      </c>
    </row>
    <row r="14614" spans="50:50">
      <c r="AX14614">
        <v>14733</v>
      </c>
    </row>
    <row r="14615" spans="50:50">
      <c r="AX14615">
        <v>14734</v>
      </c>
    </row>
    <row r="14616" spans="50:50">
      <c r="AX14616">
        <v>14735</v>
      </c>
    </row>
    <row r="14617" spans="50:50">
      <c r="AX14617">
        <v>14736</v>
      </c>
    </row>
    <row r="14618" spans="50:50">
      <c r="AX14618">
        <v>14737</v>
      </c>
    </row>
    <row r="14619" spans="50:50">
      <c r="AX14619">
        <v>14738</v>
      </c>
    </row>
    <row r="14620" spans="50:50">
      <c r="AX14620">
        <v>14739</v>
      </c>
    </row>
    <row r="14621" spans="50:50">
      <c r="AX14621">
        <v>14740</v>
      </c>
    </row>
    <row r="14622" spans="50:50">
      <c r="AX14622">
        <v>14741</v>
      </c>
    </row>
    <row r="14623" spans="50:50">
      <c r="AX14623">
        <v>14742</v>
      </c>
    </row>
    <row r="14624" spans="50:50">
      <c r="AX14624">
        <v>14743</v>
      </c>
    </row>
    <row r="14625" spans="50:50">
      <c r="AX14625">
        <v>14744</v>
      </c>
    </row>
    <row r="14626" spans="50:50">
      <c r="AX14626">
        <v>14745</v>
      </c>
    </row>
    <row r="14627" spans="50:50">
      <c r="AX14627">
        <v>14746</v>
      </c>
    </row>
    <row r="14628" spans="50:50">
      <c r="AX14628">
        <v>14747</v>
      </c>
    </row>
    <row r="14629" spans="50:50">
      <c r="AX14629">
        <v>14748</v>
      </c>
    </row>
    <row r="14630" spans="50:50">
      <c r="AX14630">
        <v>14749</v>
      </c>
    </row>
    <row r="14631" spans="50:50">
      <c r="AX14631">
        <v>14750</v>
      </c>
    </row>
    <row r="14632" spans="50:50">
      <c r="AX14632">
        <v>14751</v>
      </c>
    </row>
    <row r="14633" spans="50:50">
      <c r="AX14633">
        <v>14752</v>
      </c>
    </row>
    <row r="14634" spans="50:50">
      <c r="AX14634">
        <v>14753</v>
      </c>
    </row>
    <row r="14635" spans="50:50">
      <c r="AX14635">
        <v>14754</v>
      </c>
    </row>
    <row r="14636" spans="50:50">
      <c r="AX14636">
        <v>14755</v>
      </c>
    </row>
    <row r="14637" spans="50:50">
      <c r="AX14637">
        <v>14756</v>
      </c>
    </row>
    <row r="14638" spans="50:50">
      <c r="AX14638">
        <v>14757</v>
      </c>
    </row>
    <row r="14639" spans="50:50">
      <c r="AX14639">
        <v>14758</v>
      </c>
    </row>
    <row r="14640" spans="50:50">
      <c r="AX14640">
        <v>14759</v>
      </c>
    </row>
    <row r="14641" spans="50:50">
      <c r="AX14641">
        <v>14760</v>
      </c>
    </row>
    <row r="14642" spans="50:50">
      <c r="AX14642">
        <v>14761</v>
      </c>
    </row>
    <row r="14643" spans="50:50">
      <c r="AX14643">
        <v>14762</v>
      </c>
    </row>
    <row r="14644" spans="50:50">
      <c r="AX14644">
        <v>14763</v>
      </c>
    </row>
    <row r="14645" spans="50:50">
      <c r="AX14645">
        <v>14764</v>
      </c>
    </row>
    <row r="14646" spans="50:50">
      <c r="AX14646">
        <v>14765</v>
      </c>
    </row>
    <row r="14647" spans="50:50">
      <c r="AX14647">
        <v>14766</v>
      </c>
    </row>
    <row r="14648" spans="50:50">
      <c r="AX14648">
        <v>14767</v>
      </c>
    </row>
    <row r="14649" spans="50:50">
      <c r="AX14649">
        <v>14768</v>
      </c>
    </row>
    <row r="14650" spans="50:50">
      <c r="AX14650">
        <v>14769</v>
      </c>
    </row>
    <row r="14651" spans="50:50">
      <c r="AX14651">
        <v>14770</v>
      </c>
    </row>
    <row r="14652" spans="50:50">
      <c r="AX14652">
        <v>14771</v>
      </c>
    </row>
    <row r="14653" spans="50:50">
      <c r="AX14653">
        <v>14772</v>
      </c>
    </row>
    <row r="14654" spans="50:50">
      <c r="AX14654">
        <v>14773</v>
      </c>
    </row>
    <row r="14655" spans="50:50">
      <c r="AX14655">
        <v>14774</v>
      </c>
    </row>
    <row r="14656" spans="50:50">
      <c r="AX14656">
        <v>14775</v>
      </c>
    </row>
    <row r="14657" spans="50:50">
      <c r="AX14657">
        <v>14776</v>
      </c>
    </row>
    <row r="14658" spans="50:50">
      <c r="AX14658">
        <v>14777</v>
      </c>
    </row>
    <row r="14659" spans="50:50">
      <c r="AX14659">
        <v>14778</v>
      </c>
    </row>
    <row r="14660" spans="50:50">
      <c r="AX14660">
        <v>14779</v>
      </c>
    </row>
    <row r="14661" spans="50:50">
      <c r="AX14661">
        <v>14780</v>
      </c>
    </row>
    <row r="14662" spans="50:50">
      <c r="AX14662">
        <v>14781</v>
      </c>
    </row>
    <row r="14663" spans="50:50">
      <c r="AX14663">
        <v>14782</v>
      </c>
    </row>
    <row r="14664" spans="50:50">
      <c r="AX14664">
        <v>14783</v>
      </c>
    </row>
    <row r="14665" spans="50:50">
      <c r="AX14665">
        <v>14784</v>
      </c>
    </row>
    <row r="14666" spans="50:50">
      <c r="AX14666">
        <v>14785</v>
      </c>
    </row>
    <row r="14667" spans="50:50">
      <c r="AX14667">
        <v>14786</v>
      </c>
    </row>
    <row r="14668" spans="50:50">
      <c r="AX14668">
        <v>14787</v>
      </c>
    </row>
    <row r="14669" spans="50:50">
      <c r="AX14669">
        <v>14788</v>
      </c>
    </row>
    <row r="14670" spans="50:50">
      <c r="AX14670">
        <v>14789</v>
      </c>
    </row>
    <row r="14671" spans="50:50">
      <c r="AX14671">
        <v>14790</v>
      </c>
    </row>
    <row r="14672" spans="50:50">
      <c r="AX14672">
        <v>14791</v>
      </c>
    </row>
    <row r="14673" spans="50:50">
      <c r="AX14673">
        <v>14792</v>
      </c>
    </row>
    <row r="14674" spans="50:50">
      <c r="AX14674">
        <v>14793</v>
      </c>
    </row>
    <row r="14675" spans="50:50">
      <c r="AX14675">
        <v>14794</v>
      </c>
    </row>
    <row r="14676" spans="50:50">
      <c r="AX14676">
        <v>14795</v>
      </c>
    </row>
    <row r="14677" spans="50:50">
      <c r="AX14677">
        <v>14796</v>
      </c>
    </row>
    <row r="14678" spans="50:50">
      <c r="AX14678">
        <v>14797</v>
      </c>
    </row>
    <row r="14679" spans="50:50">
      <c r="AX14679">
        <v>14798</v>
      </c>
    </row>
    <row r="14680" spans="50:50">
      <c r="AX14680">
        <v>14799</v>
      </c>
    </row>
    <row r="14681" spans="50:50">
      <c r="AX14681">
        <v>14800</v>
      </c>
    </row>
    <row r="14682" spans="50:50">
      <c r="AX14682">
        <v>14801</v>
      </c>
    </row>
    <row r="14683" spans="50:50">
      <c r="AX14683">
        <v>14802</v>
      </c>
    </row>
    <row r="14684" spans="50:50">
      <c r="AX14684">
        <v>14803</v>
      </c>
    </row>
    <row r="14685" spans="50:50">
      <c r="AX14685">
        <v>14804</v>
      </c>
    </row>
    <row r="14686" spans="50:50">
      <c r="AX14686">
        <v>14805</v>
      </c>
    </row>
    <row r="14687" spans="50:50">
      <c r="AX14687">
        <v>14806</v>
      </c>
    </row>
    <row r="14688" spans="50:50">
      <c r="AX14688">
        <v>14807</v>
      </c>
    </row>
    <row r="14689" spans="50:50">
      <c r="AX14689">
        <v>14808</v>
      </c>
    </row>
    <row r="14690" spans="50:50">
      <c r="AX14690">
        <v>14809</v>
      </c>
    </row>
    <row r="14691" spans="50:50">
      <c r="AX14691">
        <v>14810</v>
      </c>
    </row>
    <row r="14692" spans="50:50">
      <c r="AX14692">
        <v>14811</v>
      </c>
    </row>
    <row r="14693" spans="50:50">
      <c r="AX14693">
        <v>14812</v>
      </c>
    </row>
    <row r="14694" spans="50:50">
      <c r="AX14694">
        <v>14813</v>
      </c>
    </row>
    <row r="14695" spans="50:50">
      <c r="AX14695">
        <v>14814</v>
      </c>
    </row>
    <row r="14696" spans="50:50">
      <c r="AX14696">
        <v>14815</v>
      </c>
    </row>
    <row r="14697" spans="50:50">
      <c r="AX14697">
        <v>14816</v>
      </c>
    </row>
    <row r="14698" spans="50:50">
      <c r="AX14698">
        <v>14817</v>
      </c>
    </row>
    <row r="14699" spans="50:50">
      <c r="AX14699">
        <v>14818</v>
      </c>
    </row>
    <row r="14700" spans="50:50">
      <c r="AX14700">
        <v>14819</v>
      </c>
    </row>
    <row r="14701" spans="50:50">
      <c r="AX14701">
        <v>14820</v>
      </c>
    </row>
    <row r="14702" spans="50:50">
      <c r="AX14702">
        <v>14821</v>
      </c>
    </row>
    <row r="14703" spans="50:50">
      <c r="AX14703">
        <v>14822</v>
      </c>
    </row>
    <row r="14704" spans="50:50">
      <c r="AX14704">
        <v>14823</v>
      </c>
    </row>
    <row r="14705" spans="50:50">
      <c r="AX14705">
        <v>14824</v>
      </c>
    </row>
    <row r="14706" spans="50:50">
      <c r="AX14706">
        <v>14825</v>
      </c>
    </row>
    <row r="14707" spans="50:50">
      <c r="AX14707">
        <v>14826</v>
      </c>
    </row>
    <row r="14708" spans="50:50">
      <c r="AX14708">
        <v>14827</v>
      </c>
    </row>
    <row r="14709" spans="50:50">
      <c r="AX14709">
        <v>14828</v>
      </c>
    </row>
    <row r="14710" spans="50:50">
      <c r="AX14710">
        <v>14829</v>
      </c>
    </row>
    <row r="14711" spans="50:50">
      <c r="AX14711">
        <v>14830</v>
      </c>
    </row>
    <row r="14712" spans="50:50">
      <c r="AX14712">
        <v>14831</v>
      </c>
    </row>
    <row r="14713" spans="50:50">
      <c r="AX14713">
        <v>14832</v>
      </c>
    </row>
    <row r="14714" spans="50:50">
      <c r="AX14714">
        <v>14833</v>
      </c>
    </row>
    <row r="14715" spans="50:50">
      <c r="AX14715">
        <v>14834</v>
      </c>
    </row>
    <row r="14716" spans="50:50">
      <c r="AX14716">
        <v>14835</v>
      </c>
    </row>
    <row r="14717" spans="50:50">
      <c r="AX14717">
        <v>14836</v>
      </c>
    </row>
    <row r="14718" spans="50:50">
      <c r="AX14718">
        <v>14837</v>
      </c>
    </row>
    <row r="14719" spans="50:50">
      <c r="AX14719">
        <v>14838</v>
      </c>
    </row>
    <row r="14720" spans="50:50">
      <c r="AX14720">
        <v>14839</v>
      </c>
    </row>
    <row r="14721" spans="50:50">
      <c r="AX14721">
        <v>14840</v>
      </c>
    </row>
    <row r="14722" spans="50:50">
      <c r="AX14722">
        <v>14841</v>
      </c>
    </row>
    <row r="14723" spans="50:50">
      <c r="AX14723">
        <v>14842</v>
      </c>
    </row>
    <row r="14724" spans="50:50">
      <c r="AX14724">
        <v>14843</v>
      </c>
    </row>
    <row r="14725" spans="50:50">
      <c r="AX14725">
        <v>14844</v>
      </c>
    </row>
    <row r="14726" spans="50:50">
      <c r="AX14726">
        <v>14845</v>
      </c>
    </row>
    <row r="14727" spans="50:50">
      <c r="AX14727">
        <v>14846</v>
      </c>
    </row>
    <row r="14728" spans="50:50">
      <c r="AX14728">
        <v>14847</v>
      </c>
    </row>
    <row r="14729" spans="50:50">
      <c r="AX14729">
        <v>14848</v>
      </c>
    </row>
    <row r="14730" spans="50:50">
      <c r="AX14730">
        <v>14849</v>
      </c>
    </row>
    <row r="14731" spans="50:50">
      <c r="AX14731">
        <v>14850</v>
      </c>
    </row>
    <row r="14732" spans="50:50">
      <c r="AX14732">
        <v>14851</v>
      </c>
    </row>
    <row r="14733" spans="50:50">
      <c r="AX14733">
        <v>14852</v>
      </c>
    </row>
    <row r="14734" spans="50:50">
      <c r="AX14734">
        <v>14853</v>
      </c>
    </row>
    <row r="14735" spans="50:50">
      <c r="AX14735">
        <v>14854</v>
      </c>
    </row>
    <row r="14736" spans="50:50">
      <c r="AX14736">
        <v>14855</v>
      </c>
    </row>
    <row r="14737" spans="50:50">
      <c r="AX14737">
        <v>14856</v>
      </c>
    </row>
    <row r="14738" spans="50:50">
      <c r="AX14738">
        <v>14857</v>
      </c>
    </row>
    <row r="14739" spans="50:50">
      <c r="AX14739">
        <v>14858</v>
      </c>
    </row>
    <row r="14740" spans="50:50">
      <c r="AX14740">
        <v>14859</v>
      </c>
    </row>
    <row r="14741" spans="50:50">
      <c r="AX14741">
        <v>14860</v>
      </c>
    </row>
    <row r="14742" spans="50:50">
      <c r="AX14742">
        <v>14861</v>
      </c>
    </row>
    <row r="14743" spans="50:50">
      <c r="AX14743">
        <v>14862</v>
      </c>
    </row>
    <row r="14744" spans="50:50">
      <c r="AX14744">
        <v>14863</v>
      </c>
    </row>
    <row r="14745" spans="50:50">
      <c r="AX14745">
        <v>14864</v>
      </c>
    </row>
    <row r="14746" spans="50:50">
      <c r="AX14746">
        <v>14865</v>
      </c>
    </row>
    <row r="14747" spans="50:50">
      <c r="AX14747">
        <v>14866</v>
      </c>
    </row>
    <row r="14748" spans="50:50">
      <c r="AX14748">
        <v>14867</v>
      </c>
    </row>
    <row r="14749" spans="50:50">
      <c r="AX14749">
        <v>14868</v>
      </c>
    </row>
    <row r="14750" spans="50:50">
      <c r="AX14750">
        <v>14869</v>
      </c>
    </row>
    <row r="14751" spans="50:50">
      <c r="AX14751">
        <v>14870</v>
      </c>
    </row>
    <row r="14752" spans="50:50">
      <c r="AX14752">
        <v>14871</v>
      </c>
    </row>
    <row r="14753" spans="50:50">
      <c r="AX14753">
        <v>14872</v>
      </c>
    </row>
    <row r="14754" spans="50:50">
      <c r="AX14754">
        <v>14873</v>
      </c>
    </row>
    <row r="14755" spans="50:50">
      <c r="AX14755">
        <v>14874</v>
      </c>
    </row>
    <row r="14756" spans="50:50">
      <c r="AX14756">
        <v>14875</v>
      </c>
    </row>
    <row r="14757" spans="50:50">
      <c r="AX14757">
        <v>14876</v>
      </c>
    </row>
    <row r="14758" spans="50:50">
      <c r="AX14758">
        <v>14877</v>
      </c>
    </row>
    <row r="14759" spans="50:50">
      <c r="AX14759">
        <v>14878</v>
      </c>
    </row>
    <row r="14760" spans="50:50">
      <c r="AX14760">
        <v>14879</v>
      </c>
    </row>
    <row r="14761" spans="50:50">
      <c r="AX14761">
        <v>14880</v>
      </c>
    </row>
    <row r="14762" spans="50:50">
      <c r="AX14762">
        <v>14881</v>
      </c>
    </row>
    <row r="14763" spans="50:50">
      <c r="AX14763">
        <v>14882</v>
      </c>
    </row>
    <row r="14764" spans="50:50">
      <c r="AX14764">
        <v>14883</v>
      </c>
    </row>
    <row r="14765" spans="50:50">
      <c r="AX14765">
        <v>14884</v>
      </c>
    </row>
    <row r="14766" spans="50:50">
      <c r="AX14766">
        <v>14885</v>
      </c>
    </row>
    <row r="14767" spans="50:50">
      <c r="AX14767">
        <v>14886</v>
      </c>
    </row>
    <row r="14768" spans="50:50">
      <c r="AX14768">
        <v>14887</v>
      </c>
    </row>
    <row r="14769" spans="50:50">
      <c r="AX14769">
        <v>14888</v>
      </c>
    </row>
    <row r="14770" spans="50:50">
      <c r="AX14770">
        <v>14889</v>
      </c>
    </row>
    <row r="14771" spans="50:50">
      <c r="AX14771">
        <v>14890</v>
      </c>
    </row>
    <row r="14772" spans="50:50">
      <c r="AX14772">
        <v>14891</v>
      </c>
    </row>
    <row r="14773" spans="50:50">
      <c r="AX14773">
        <v>14892</v>
      </c>
    </row>
    <row r="14774" spans="50:50">
      <c r="AX14774">
        <v>14893</v>
      </c>
    </row>
    <row r="14775" spans="50:50">
      <c r="AX14775">
        <v>14894</v>
      </c>
    </row>
    <row r="14776" spans="50:50">
      <c r="AX14776">
        <v>14895</v>
      </c>
    </row>
    <row r="14777" spans="50:50">
      <c r="AX14777">
        <v>14896</v>
      </c>
    </row>
    <row r="14778" spans="50:50">
      <c r="AX14778">
        <v>14897</v>
      </c>
    </row>
    <row r="14779" spans="50:50">
      <c r="AX14779">
        <v>14898</v>
      </c>
    </row>
    <row r="14780" spans="50:50">
      <c r="AX14780">
        <v>14899</v>
      </c>
    </row>
    <row r="14781" spans="50:50">
      <c r="AX14781">
        <v>14900</v>
      </c>
    </row>
    <row r="14782" spans="50:50">
      <c r="AX14782">
        <v>14901</v>
      </c>
    </row>
    <row r="14783" spans="50:50">
      <c r="AX14783">
        <v>14902</v>
      </c>
    </row>
    <row r="14784" spans="50:50">
      <c r="AX14784">
        <v>14903</v>
      </c>
    </row>
    <row r="14785" spans="50:50">
      <c r="AX14785">
        <v>14904</v>
      </c>
    </row>
    <row r="14786" spans="50:50">
      <c r="AX14786">
        <v>14905</v>
      </c>
    </row>
    <row r="14787" spans="50:50">
      <c r="AX14787">
        <v>14906</v>
      </c>
    </row>
    <row r="14788" spans="50:50">
      <c r="AX14788">
        <v>14907</v>
      </c>
    </row>
    <row r="14789" spans="50:50">
      <c r="AX14789">
        <v>14908</v>
      </c>
    </row>
    <row r="14790" spans="50:50">
      <c r="AX14790">
        <v>14909</v>
      </c>
    </row>
    <row r="14791" spans="50:50">
      <c r="AX14791">
        <v>14910</v>
      </c>
    </row>
    <row r="14792" spans="50:50">
      <c r="AX14792">
        <v>14911</v>
      </c>
    </row>
    <row r="14793" spans="50:50">
      <c r="AX14793">
        <v>14912</v>
      </c>
    </row>
    <row r="14794" spans="50:50">
      <c r="AX14794">
        <v>14913</v>
      </c>
    </row>
    <row r="14795" spans="50:50">
      <c r="AX14795">
        <v>14914</v>
      </c>
    </row>
    <row r="14796" spans="50:50">
      <c r="AX14796">
        <v>14915</v>
      </c>
    </row>
    <row r="14797" spans="50:50">
      <c r="AX14797">
        <v>14916</v>
      </c>
    </row>
    <row r="14798" spans="50:50">
      <c r="AX14798">
        <v>14917</v>
      </c>
    </row>
    <row r="14799" spans="50:50">
      <c r="AX14799">
        <v>14918</v>
      </c>
    </row>
    <row r="14800" spans="50:50">
      <c r="AX14800">
        <v>14919</v>
      </c>
    </row>
    <row r="14801" spans="50:50">
      <c r="AX14801">
        <v>14920</v>
      </c>
    </row>
    <row r="14802" spans="50:50">
      <c r="AX14802">
        <v>14921</v>
      </c>
    </row>
    <row r="14803" spans="50:50">
      <c r="AX14803">
        <v>14922</v>
      </c>
    </row>
    <row r="14804" spans="50:50">
      <c r="AX14804">
        <v>14923</v>
      </c>
    </row>
    <row r="14805" spans="50:50">
      <c r="AX14805">
        <v>14924</v>
      </c>
    </row>
    <row r="14806" spans="50:50">
      <c r="AX14806">
        <v>14925</v>
      </c>
    </row>
    <row r="14807" spans="50:50">
      <c r="AX14807">
        <v>14926</v>
      </c>
    </row>
    <row r="14808" spans="50:50">
      <c r="AX14808">
        <v>14927</v>
      </c>
    </row>
    <row r="14809" spans="50:50">
      <c r="AX14809">
        <v>14928</v>
      </c>
    </row>
    <row r="14810" spans="50:50">
      <c r="AX14810">
        <v>14929</v>
      </c>
    </row>
    <row r="14811" spans="50:50">
      <c r="AX14811">
        <v>14930</v>
      </c>
    </row>
    <row r="14812" spans="50:50">
      <c r="AX14812">
        <v>14931</v>
      </c>
    </row>
    <row r="14813" spans="50:50">
      <c r="AX14813">
        <v>14932</v>
      </c>
    </row>
    <row r="14814" spans="50:50">
      <c r="AX14814">
        <v>14933</v>
      </c>
    </row>
    <row r="14815" spans="50:50">
      <c r="AX14815">
        <v>14934</v>
      </c>
    </row>
    <row r="14816" spans="50:50">
      <c r="AX14816">
        <v>14935</v>
      </c>
    </row>
    <row r="14817" spans="50:50">
      <c r="AX14817">
        <v>14936</v>
      </c>
    </row>
    <row r="14818" spans="50:50">
      <c r="AX14818">
        <v>14937</v>
      </c>
    </row>
    <row r="14819" spans="50:50">
      <c r="AX14819">
        <v>14938</v>
      </c>
    </row>
    <row r="14820" spans="50:50">
      <c r="AX14820">
        <v>14939</v>
      </c>
    </row>
    <row r="14821" spans="50:50">
      <c r="AX14821">
        <v>14940</v>
      </c>
    </row>
    <row r="14822" spans="50:50">
      <c r="AX14822">
        <v>14941</v>
      </c>
    </row>
    <row r="14823" spans="50:50">
      <c r="AX14823">
        <v>14942</v>
      </c>
    </row>
    <row r="14824" spans="50:50">
      <c r="AX14824">
        <v>14943</v>
      </c>
    </row>
    <row r="14825" spans="50:50">
      <c r="AX14825">
        <v>14944</v>
      </c>
    </row>
    <row r="14826" spans="50:50">
      <c r="AX14826">
        <v>14945</v>
      </c>
    </row>
    <row r="14827" spans="50:50">
      <c r="AX14827">
        <v>14946</v>
      </c>
    </row>
    <row r="14828" spans="50:50">
      <c r="AX14828">
        <v>14947</v>
      </c>
    </row>
    <row r="14829" spans="50:50">
      <c r="AX14829">
        <v>14948</v>
      </c>
    </row>
    <row r="14830" spans="50:50">
      <c r="AX14830">
        <v>14949</v>
      </c>
    </row>
    <row r="14831" spans="50:50">
      <c r="AX14831">
        <v>14950</v>
      </c>
    </row>
    <row r="14832" spans="50:50">
      <c r="AX14832">
        <v>14951</v>
      </c>
    </row>
    <row r="14833" spans="50:50">
      <c r="AX14833">
        <v>14952</v>
      </c>
    </row>
    <row r="14834" spans="50:50">
      <c r="AX14834">
        <v>14953</v>
      </c>
    </row>
    <row r="14835" spans="50:50">
      <c r="AX14835">
        <v>14954</v>
      </c>
    </row>
    <row r="14836" spans="50:50">
      <c r="AX14836">
        <v>14955</v>
      </c>
    </row>
    <row r="14837" spans="50:50">
      <c r="AX14837">
        <v>14956</v>
      </c>
    </row>
    <row r="14838" spans="50:50">
      <c r="AX14838">
        <v>14957</v>
      </c>
    </row>
    <row r="14839" spans="50:50">
      <c r="AX14839">
        <v>14958</v>
      </c>
    </row>
    <row r="14840" spans="50:50">
      <c r="AX14840">
        <v>14959</v>
      </c>
    </row>
    <row r="14841" spans="50:50">
      <c r="AX14841">
        <v>14960</v>
      </c>
    </row>
    <row r="14842" spans="50:50">
      <c r="AX14842">
        <v>14961</v>
      </c>
    </row>
    <row r="14843" spans="50:50">
      <c r="AX14843">
        <v>14962</v>
      </c>
    </row>
    <row r="14844" spans="50:50">
      <c r="AX14844">
        <v>14963</v>
      </c>
    </row>
    <row r="14845" spans="50:50">
      <c r="AX14845">
        <v>14964</v>
      </c>
    </row>
    <row r="14846" spans="50:50">
      <c r="AX14846">
        <v>14965</v>
      </c>
    </row>
    <row r="14847" spans="50:50">
      <c r="AX14847">
        <v>14966</v>
      </c>
    </row>
    <row r="14848" spans="50:50">
      <c r="AX14848">
        <v>14967</v>
      </c>
    </row>
    <row r="14849" spans="50:50">
      <c r="AX14849">
        <v>14968</v>
      </c>
    </row>
    <row r="14850" spans="50:50">
      <c r="AX14850">
        <v>14969</v>
      </c>
    </row>
    <row r="14851" spans="50:50">
      <c r="AX14851">
        <v>14970</v>
      </c>
    </row>
    <row r="14852" spans="50:50">
      <c r="AX14852">
        <v>14971</v>
      </c>
    </row>
    <row r="14853" spans="50:50">
      <c r="AX14853">
        <v>14972</v>
      </c>
    </row>
    <row r="14854" spans="50:50">
      <c r="AX14854">
        <v>14973</v>
      </c>
    </row>
    <row r="14855" spans="50:50">
      <c r="AX14855">
        <v>14974</v>
      </c>
    </row>
    <row r="14856" spans="50:50">
      <c r="AX14856">
        <v>14975</v>
      </c>
    </row>
    <row r="14857" spans="50:50">
      <c r="AX14857">
        <v>14976</v>
      </c>
    </row>
    <row r="14858" spans="50:50">
      <c r="AX14858">
        <v>14977</v>
      </c>
    </row>
    <row r="14859" spans="50:50">
      <c r="AX14859">
        <v>14978</v>
      </c>
    </row>
    <row r="14860" spans="50:50">
      <c r="AX14860">
        <v>14979</v>
      </c>
    </row>
    <row r="14861" spans="50:50">
      <c r="AX14861">
        <v>14980</v>
      </c>
    </row>
    <row r="14862" spans="50:50">
      <c r="AX14862">
        <v>14981</v>
      </c>
    </row>
    <row r="14863" spans="50:50">
      <c r="AX14863">
        <v>14982</v>
      </c>
    </row>
    <row r="14864" spans="50:50">
      <c r="AX14864">
        <v>14983</v>
      </c>
    </row>
    <row r="14865" spans="50:50">
      <c r="AX14865">
        <v>14984</v>
      </c>
    </row>
    <row r="14866" spans="50:50">
      <c r="AX14866">
        <v>14985</v>
      </c>
    </row>
    <row r="14867" spans="50:50">
      <c r="AX14867">
        <v>14986</v>
      </c>
    </row>
    <row r="14868" spans="50:50">
      <c r="AX14868">
        <v>14987</v>
      </c>
    </row>
    <row r="14869" spans="50:50">
      <c r="AX14869">
        <v>14988</v>
      </c>
    </row>
    <row r="14870" spans="50:50">
      <c r="AX14870">
        <v>14989</v>
      </c>
    </row>
    <row r="14871" spans="50:50">
      <c r="AX14871">
        <v>14990</v>
      </c>
    </row>
    <row r="14872" spans="50:50">
      <c r="AX14872">
        <v>14991</v>
      </c>
    </row>
    <row r="14873" spans="50:50">
      <c r="AX14873">
        <v>14992</v>
      </c>
    </row>
    <row r="14874" spans="50:50">
      <c r="AX14874">
        <v>14993</v>
      </c>
    </row>
    <row r="14875" spans="50:50">
      <c r="AX14875">
        <v>14994</v>
      </c>
    </row>
    <row r="14876" spans="50:50">
      <c r="AX14876">
        <v>14995</v>
      </c>
    </row>
    <row r="14877" spans="50:50">
      <c r="AX14877">
        <v>14996</v>
      </c>
    </row>
    <row r="14878" spans="50:50">
      <c r="AX14878">
        <v>14997</v>
      </c>
    </row>
    <row r="14879" spans="50:50">
      <c r="AX14879">
        <v>14998</v>
      </c>
    </row>
    <row r="14880" spans="50:50">
      <c r="AX14880">
        <v>14999</v>
      </c>
    </row>
    <row r="14881" spans="50:50">
      <c r="AX14881">
        <v>15000</v>
      </c>
    </row>
    <row r="14882" spans="50:50">
      <c r="AX14882">
        <v>15001</v>
      </c>
    </row>
    <row r="14883" spans="50:50">
      <c r="AX14883">
        <v>15002</v>
      </c>
    </row>
    <row r="14884" spans="50:50">
      <c r="AX14884">
        <v>15003</v>
      </c>
    </row>
    <row r="14885" spans="50:50">
      <c r="AX14885">
        <v>15004</v>
      </c>
    </row>
    <row r="14886" spans="50:50">
      <c r="AX14886">
        <v>15005</v>
      </c>
    </row>
    <row r="14887" spans="50:50">
      <c r="AX14887">
        <v>15006</v>
      </c>
    </row>
    <row r="14888" spans="50:50">
      <c r="AX14888">
        <v>15007</v>
      </c>
    </row>
    <row r="14889" spans="50:50">
      <c r="AX14889">
        <v>15008</v>
      </c>
    </row>
    <row r="14890" spans="50:50">
      <c r="AX14890">
        <v>15009</v>
      </c>
    </row>
    <row r="14891" spans="50:50">
      <c r="AX14891">
        <v>15010</v>
      </c>
    </row>
    <row r="14892" spans="50:50">
      <c r="AX14892">
        <v>15011</v>
      </c>
    </row>
    <row r="14893" spans="50:50">
      <c r="AX14893">
        <v>15012</v>
      </c>
    </row>
    <row r="14894" spans="50:50">
      <c r="AX14894">
        <v>15013</v>
      </c>
    </row>
    <row r="14895" spans="50:50">
      <c r="AX14895">
        <v>15014</v>
      </c>
    </row>
    <row r="14896" spans="50:50">
      <c r="AX14896">
        <v>15015</v>
      </c>
    </row>
    <row r="14897" spans="50:50">
      <c r="AX14897">
        <v>15016</v>
      </c>
    </row>
    <row r="14898" spans="50:50">
      <c r="AX14898">
        <v>15017</v>
      </c>
    </row>
    <row r="14899" spans="50:50">
      <c r="AX14899">
        <v>15018</v>
      </c>
    </row>
    <row r="14900" spans="50:50">
      <c r="AX14900">
        <v>15019</v>
      </c>
    </row>
    <row r="14901" spans="50:50">
      <c r="AX14901">
        <v>15020</v>
      </c>
    </row>
    <row r="14902" spans="50:50">
      <c r="AX14902">
        <v>15021</v>
      </c>
    </row>
    <row r="14903" spans="50:50">
      <c r="AX14903">
        <v>15022</v>
      </c>
    </row>
    <row r="14904" spans="50:50">
      <c r="AX14904">
        <v>15023</v>
      </c>
    </row>
    <row r="14905" spans="50:50">
      <c r="AX14905">
        <v>15024</v>
      </c>
    </row>
    <row r="14906" spans="50:50">
      <c r="AX14906">
        <v>15025</v>
      </c>
    </row>
    <row r="14907" spans="50:50">
      <c r="AX14907">
        <v>15026</v>
      </c>
    </row>
    <row r="14908" spans="50:50">
      <c r="AX14908">
        <v>15027</v>
      </c>
    </row>
    <row r="14909" spans="50:50">
      <c r="AX14909">
        <v>15028</v>
      </c>
    </row>
    <row r="14910" spans="50:50">
      <c r="AX14910">
        <v>15029</v>
      </c>
    </row>
    <row r="14911" spans="50:50">
      <c r="AX14911">
        <v>15030</v>
      </c>
    </row>
    <row r="14912" spans="50:50">
      <c r="AX14912">
        <v>15031</v>
      </c>
    </row>
    <row r="14913" spans="50:50">
      <c r="AX14913">
        <v>15032</v>
      </c>
    </row>
    <row r="14914" spans="50:50">
      <c r="AX14914">
        <v>15033</v>
      </c>
    </row>
    <row r="14915" spans="50:50">
      <c r="AX14915">
        <v>15034</v>
      </c>
    </row>
    <row r="14916" spans="50:50">
      <c r="AX14916">
        <v>15035</v>
      </c>
    </row>
    <row r="14917" spans="50:50">
      <c r="AX14917">
        <v>15036</v>
      </c>
    </row>
    <row r="14918" spans="50:50">
      <c r="AX14918">
        <v>15037</v>
      </c>
    </row>
    <row r="14919" spans="50:50">
      <c r="AX14919">
        <v>15038</v>
      </c>
    </row>
    <row r="14920" spans="50:50">
      <c r="AX14920">
        <v>15039</v>
      </c>
    </row>
    <row r="14921" spans="50:50">
      <c r="AX14921">
        <v>15040</v>
      </c>
    </row>
    <row r="14922" spans="50:50">
      <c r="AX14922">
        <v>15041</v>
      </c>
    </row>
    <row r="14923" spans="50:50">
      <c r="AX14923">
        <v>15042</v>
      </c>
    </row>
    <row r="14924" spans="50:50">
      <c r="AX14924">
        <v>15043</v>
      </c>
    </row>
    <row r="14925" spans="50:50">
      <c r="AX14925">
        <v>15044</v>
      </c>
    </row>
    <row r="14926" spans="50:50">
      <c r="AX14926">
        <v>15045</v>
      </c>
    </row>
    <row r="14927" spans="50:50">
      <c r="AX14927">
        <v>15046</v>
      </c>
    </row>
    <row r="14928" spans="50:50">
      <c r="AX14928">
        <v>15047</v>
      </c>
    </row>
    <row r="14929" spans="50:50">
      <c r="AX14929">
        <v>15048</v>
      </c>
    </row>
    <row r="14930" spans="50:50">
      <c r="AX14930">
        <v>15049</v>
      </c>
    </row>
    <row r="14931" spans="50:50">
      <c r="AX14931">
        <v>15050</v>
      </c>
    </row>
    <row r="14932" spans="50:50">
      <c r="AX14932">
        <v>15051</v>
      </c>
    </row>
    <row r="14933" spans="50:50">
      <c r="AX14933">
        <v>15052</v>
      </c>
    </row>
    <row r="14934" spans="50:50">
      <c r="AX14934">
        <v>15053</v>
      </c>
    </row>
    <row r="14935" spans="50:50">
      <c r="AX14935">
        <v>15054</v>
      </c>
    </row>
    <row r="14936" spans="50:50">
      <c r="AX14936">
        <v>15055</v>
      </c>
    </row>
    <row r="14937" spans="50:50">
      <c r="AX14937">
        <v>15056</v>
      </c>
    </row>
    <row r="14938" spans="50:50">
      <c r="AX14938">
        <v>15057</v>
      </c>
    </row>
    <row r="14939" spans="50:50">
      <c r="AX14939">
        <v>15058</v>
      </c>
    </row>
    <row r="14940" spans="50:50">
      <c r="AX14940">
        <v>15059</v>
      </c>
    </row>
    <row r="14941" spans="50:50">
      <c r="AX14941">
        <v>15060</v>
      </c>
    </row>
    <row r="14942" spans="50:50">
      <c r="AX14942">
        <v>15061</v>
      </c>
    </row>
    <row r="14943" spans="50:50">
      <c r="AX14943">
        <v>15062</v>
      </c>
    </row>
    <row r="14944" spans="50:50">
      <c r="AX14944">
        <v>15063</v>
      </c>
    </row>
    <row r="14945" spans="50:50">
      <c r="AX14945">
        <v>15064</v>
      </c>
    </row>
    <row r="14946" spans="50:50">
      <c r="AX14946">
        <v>15065</v>
      </c>
    </row>
    <row r="14947" spans="50:50">
      <c r="AX14947">
        <v>15066</v>
      </c>
    </row>
    <row r="14948" spans="50:50">
      <c r="AX14948">
        <v>15067</v>
      </c>
    </row>
    <row r="14949" spans="50:50">
      <c r="AX14949">
        <v>15068</v>
      </c>
    </row>
    <row r="14950" spans="50:50">
      <c r="AX14950">
        <v>15069</v>
      </c>
    </row>
    <row r="14951" spans="50:50">
      <c r="AX14951">
        <v>15070</v>
      </c>
    </row>
    <row r="14952" spans="50:50">
      <c r="AX14952">
        <v>15071</v>
      </c>
    </row>
    <row r="14953" spans="50:50">
      <c r="AX14953">
        <v>15072</v>
      </c>
    </row>
    <row r="14954" spans="50:50">
      <c r="AX14954">
        <v>15073</v>
      </c>
    </row>
    <row r="14955" spans="50:50">
      <c r="AX14955">
        <v>15074</v>
      </c>
    </row>
    <row r="14956" spans="50:50">
      <c r="AX14956">
        <v>15075</v>
      </c>
    </row>
    <row r="14957" spans="50:50">
      <c r="AX14957">
        <v>15076</v>
      </c>
    </row>
    <row r="14958" spans="50:50">
      <c r="AX14958">
        <v>15077</v>
      </c>
    </row>
    <row r="14959" spans="50:50">
      <c r="AX14959">
        <v>15078</v>
      </c>
    </row>
    <row r="14960" spans="50:50">
      <c r="AX14960">
        <v>15079</v>
      </c>
    </row>
    <row r="14961" spans="50:50">
      <c r="AX14961">
        <v>15080</v>
      </c>
    </row>
    <row r="14962" spans="50:50">
      <c r="AX14962">
        <v>15081</v>
      </c>
    </row>
    <row r="14963" spans="50:50">
      <c r="AX14963">
        <v>15082</v>
      </c>
    </row>
    <row r="14964" spans="50:50">
      <c r="AX14964">
        <v>15083</v>
      </c>
    </row>
    <row r="14965" spans="50:50">
      <c r="AX14965">
        <v>15084</v>
      </c>
    </row>
    <row r="14966" spans="50:50">
      <c r="AX14966">
        <v>15085</v>
      </c>
    </row>
    <row r="14967" spans="50:50">
      <c r="AX14967">
        <v>15086</v>
      </c>
    </row>
    <row r="14968" spans="50:50">
      <c r="AX14968">
        <v>15087</v>
      </c>
    </row>
    <row r="14969" spans="50:50">
      <c r="AX14969">
        <v>15088</v>
      </c>
    </row>
    <row r="14970" spans="50:50">
      <c r="AX14970">
        <v>15089</v>
      </c>
    </row>
    <row r="14971" spans="50:50">
      <c r="AX14971">
        <v>15090</v>
      </c>
    </row>
    <row r="14972" spans="50:50">
      <c r="AX14972">
        <v>15091</v>
      </c>
    </row>
    <row r="14973" spans="50:50">
      <c r="AX14973">
        <v>15092</v>
      </c>
    </row>
    <row r="14974" spans="50:50">
      <c r="AX14974">
        <v>15093</v>
      </c>
    </row>
    <row r="14975" spans="50:50">
      <c r="AX14975">
        <v>15094</v>
      </c>
    </row>
    <row r="14976" spans="50:50">
      <c r="AX14976">
        <v>15095</v>
      </c>
    </row>
    <row r="14977" spans="50:50">
      <c r="AX14977">
        <v>15096</v>
      </c>
    </row>
    <row r="14978" spans="50:50">
      <c r="AX14978">
        <v>15097</v>
      </c>
    </row>
    <row r="14979" spans="50:50">
      <c r="AX14979">
        <v>15098</v>
      </c>
    </row>
    <row r="14980" spans="50:50">
      <c r="AX14980">
        <v>15099</v>
      </c>
    </row>
    <row r="14981" spans="50:50">
      <c r="AX14981">
        <v>15100</v>
      </c>
    </row>
    <row r="14982" spans="50:50">
      <c r="AX14982">
        <v>15101</v>
      </c>
    </row>
    <row r="14983" spans="50:50">
      <c r="AX14983">
        <v>15102</v>
      </c>
    </row>
    <row r="14984" spans="50:50">
      <c r="AX14984">
        <v>15103</v>
      </c>
    </row>
    <row r="14985" spans="50:50">
      <c r="AX14985">
        <v>15104</v>
      </c>
    </row>
    <row r="14986" spans="50:50">
      <c r="AX14986">
        <v>15105</v>
      </c>
    </row>
    <row r="14987" spans="50:50">
      <c r="AX14987">
        <v>15106</v>
      </c>
    </row>
    <row r="14988" spans="50:50">
      <c r="AX14988">
        <v>15107</v>
      </c>
    </row>
    <row r="14989" spans="50:50">
      <c r="AX14989">
        <v>15108</v>
      </c>
    </row>
    <row r="14990" spans="50:50">
      <c r="AX14990">
        <v>15109</v>
      </c>
    </row>
    <row r="14991" spans="50:50">
      <c r="AX14991">
        <v>15110</v>
      </c>
    </row>
    <row r="14992" spans="50:50">
      <c r="AX14992">
        <v>15111</v>
      </c>
    </row>
    <row r="14993" spans="50:50">
      <c r="AX14993">
        <v>15112</v>
      </c>
    </row>
    <row r="14994" spans="50:50">
      <c r="AX14994">
        <v>15113</v>
      </c>
    </row>
    <row r="14995" spans="50:50">
      <c r="AX14995">
        <v>15114</v>
      </c>
    </row>
    <row r="14996" spans="50:50">
      <c r="AX14996">
        <v>15115</v>
      </c>
    </row>
    <row r="14997" spans="50:50">
      <c r="AX14997">
        <v>15116</v>
      </c>
    </row>
    <row r="14998" spans="50:50">
      <c r="AX14998">
        <v>15117</v>
      </c>
    </row>
    <row r="14999" spans="50:50">
      <c r="AX14999">
        <v>15118</v>
      </c>
    </row>
    <row r="15000" spans="50:50">
      <c r="AX15000">
        <v>15119</v>
      </c>
    </row>
    <row r="15001" spans="50:50">
      <c r="AX15001">
        <v>15120</v>
      </c>
    </row>
    <row r="15002" spans="50:50">
      <c r="AX15002">
        <v>15121</v>
      </c>
    </row>
    <row r="15003" spans="50:50">
      <c r="AX15003">
        <v>15122</v>
      </c>
    </row>
    <row r="15004" spans="50:50">
      <c r="AX15004">
        <v>15123</v>
      </c>
    </row>
    <row r="15005" spans="50:50">
      <c r="AX15005">
        <v>15124</v>
      </c>
    </row>
    <row r="15006" spans="50:50">
      <c r="AX15006">
        <v>15125</v>
      </c>
    </row>
    <row r="15007" spans="50:50">
      <c r="AX15007">
        <v>15126</v>
      </c>
    </row>
    <row r="15008" spans="50:50">
      <c r="AX15008">
        <v>15127</v>
      </c>
    </row>
    <row r="15009" spans="50:50">
      <c r="AX15009">
        <v>15128</v>
      </c>
    </row>
    <row r="15010" spans="50:50">
      <c r="AX15010">
        <v>15129</v>
      </c>
    </row>
    <row r="15011" spans="50:50">
      <c r="AX15011">
        <v>15130</v>
      </c>
    </row>
    <row r="15012" spans="50:50">
      <c r="AX15012">
        <v>15131</v>
      </c>
    </row>
    <row r="15013" spans="50:50">
      <c r="AX15013">
        <v>15132</v>
      </c>
    </row>
    <row r="15014" spans="50:50">
      <c r="AX15014">
        <v>15133</v>
      </c>
    </row>
    <row r="15015" spans="50:50">
      <c r="AX15015">
        <v>15134</v>
      </c>
    </row>
    <row r="15016" spans="50:50">
      <c r="AX15016">
        <v>15135</v>
      </c>
    </row>
    <row r="15017" spans="50:50">
      <c r="AX15017">
        <v>15136</v>
      </c>
    </row>
    <row r="15018" spans="50:50">
      <c r="AX15018">
        <v>15137</v>
      </c>
    </row>
    <row r="15019" spans="50:50">
      <c r="AX15019">
        <v>15138</v>
      </c>
    </row>
    <row r="15020" spans="50:50">
      <c r="AX15020">
        <v>15139</v>
      </c>
    </row>
    <row r="15021" spans="50:50">
      <c r="AX15021">
        <v>15140</v>
      </c>
    </row>
    <row r="15022" spans="50:50">
      <c r="AX15022">
        <v>15141</v>
      </c>
    </row>
    <row r="15023" spans="50:50">
      <c r="AX15023">
        <v>15142</v>
      </c>
    </row>
    <row r="15024" spans="50:50">
      <c r="AX15024">
        <v>15143</v>
      </c>
    </row>
    <row r="15025" spans="50:50">
      <c r="AX15025">
        <v>15144</v>
      </c>
    </row>
    <row r="15026" spans="50:50">
      <c r="AX15026">
        <v>15145</v>
      </c>
    </row>
    <row r="15027" spans="50:50">
      <c r="AX15027">
        <v>15146</v>
      </c>
    </row>
    <row r="15028" spans="50:50">
      <c r="AX15028">
        <v>15147</v>
      </c>
    </row>
    <row r="15029" spans="50:50">
      <c r="AX15029">
        <v>15148</v>
      </c>
    </row>
    <row r="15030" spans="50:50">
      <c r="AX15030">
        <v>15149</v>
      </c>
    </row>
    <row r="15031" spans="50:50">
      <c r="AX15031">
        <v>15150</v>
      </c>
    </row>
    <row r="15032" spans="50:50">
      <c r="AX15032">
        <v>15151</v>
      </c>
    </row>
    <row r="15033" spans="50:50">
      <c r="AX15033">
        <v>15152</v>
      </c>
    </row>
    <row r="15034" spans="50:50">
      <c r="AX15034">
        <v>15153</v>
      </c>
    </row>
    <row r="15035" spans="50:50">
      <c r="AX15035">
        <v>15154</v>
      </c>
    </row>
    <row r="15036" spans="50:50">
      <c r="AX15036">
        <v>15155</v>
      </c>
    </row>
    <row r="15037" spans="50:50">
      <c r="AX15037">
        <v>15156</v>
      </c>
    </row>
    <row r="15038" spans="50:50">
      <c r="AX15038">
        <v>15157</v>
      </c>
    </row>
    <row r="15039" spans="50:50">
      <c r="AX15039">
        <v>15158</v>
      </c>
    </row>
    <row r="15040" spans="50:50">
      <c r="AX15040">
        <v>15159</v>
      </c>
    </row>
    <row r="15041" spans="50:50">
      <c r="AX15041">
        <v>15160</v>
      </c>
    </row>
    <row r="15042" spans="50:50">
      <c r="AX15042">
        <v>15161</v>
      </c>
    </row>
    <row r="15043" spans="50:50">
      <c r="AX15043">
        <v>15162</v>
      </c>
    </row>
    <row r="15044" spans="50:50">
      <c r="AX15044">
        <v>15163</v>
      </c>
    </row>
    <row r="15045" spans="50:50">
      <c r="AX15045">
        <v>15164</v>
      </c>
    </row>
    <row r="15046" spans="50:50">
      <c r="AX15046">
        <v>15165</v>
      </c>
    </row>
    <row r="15047" spans="50:50">
      <c r="AX15047">
        <v>15166</v>
      </c>
    </row>
    <row r="15048" spans="50:50">
      <c r="AX15048">
        <v>15167</v>
      </c>
    </row>
    <row r="15049" spans="50:50">
      <c r="AX15049">
        <v>15168</v>
      </c>
    </row>
    <row r="15050" spans="50:50">
      <c r="AX15050">
        <v>15169</v>
      </c>
    </row>
    <row r="15051" spans="50:50">
      <c r="AX15051">
        <v>15170</v>
      </c>
    </row>
    <row r="15052" spans="50:50">
      <c r="AX15052">
        <v>15171</v>
      </c>
    </row>
    <row r="15053" spans="50:50">
      <c r="AX15053">
        <v>15172</v>
      </c>
    </row>
    <row r="15054" spans="50:50">
      <c r="AX15054">
        <v>15173</v>
      </c>
    </row>
    <row r="15055" spans="50:50">
      <c r="AX15055">
        <v>15174</v>
      </c>
    </row>
    <row r="15056" spans="50:50">
      <c r="AX15056">
        <v>15175</v>
      </c>
    </row>
    <row r="15057" spans="50:50">
      <c r="AX15057">
        <v>15176</v>
      </c>
    </row>
    <row r="15058" spans="50:50">
      <c r="AX15058">
        <v>15177</v>
      </c>
    </row>
    <row r="15059" spans="50:50">
      <c r="AX15059">
        <v>15178</v>
      </c>
    </row>
    <row r="15060" spans="50:50">
      <c r="AX15060">
        <v>15179</v>
      </c>
    </row>
    <row r="15061" spans="50:50">
      <c r="AX15061">
        <v>15180</v>
      </c>
    </row>
    <row r="15062" spans="50:50">
      <c r="AX15062">
        <v>15181</v>
      </c>
    </row>
    <row r="15063" spans="50:50">
      <c r="AX15063">
        <v>15182</v>
      </c>
    </row>
    <row r="15064" spans="50:50">
      <c r="AX15064">
        <v>15183</v>
      </c>
    </row>
    <row r="15065" spans="50:50">
      <c r="AX15065">
        <v>15184</v>
      </c>
    </row>
    <row r="15066" spans="50:50">
      <c r="AX15066">
        <v>15185</v>
      </c>
    </row>
    <row r="15067" spans="50:50">
      <c r="AX15067">
        <v>15186</v>
      </c>
    </row>
    <row r="15068" spans="50:50">
      <c r="AX15068">
        <v>15187</v>
      </c>
    </row>
    <row r="15069" spans="50:50">
      <c r="AX15069">
        <v>15188</v>
      </c>
    </row>
    <row r="15070" spans="50:50">
      <c r="AX15070">
        <v>15189</v>
      </c>
    </row>
    <row r="15071" spans="50:50">
      <c r="AX15071">
        <v>15190</v>
      </c>
    </row>
    <row r="15072" spans="50:50">
      <c r="AX15072">
        <v>15191</v>
      </c>
    </row>
    <row r="15073" spans="50:50">
      <c r="AX15073">
        <v>15192</v>
      </c>
    </row>
    <row r="15074" spans="50:50">
      <c r="AX15074">
        <v>15193</v>
      </c>
    </row>
    <row r="15075" spans="50:50">
      <c r="AX15075">
        <v>15194</v>
      </c>
    </row>
    <row r="15076" spans="50:50">
      <c r="AX15076">
        <v>15195</v>
      </c>
    </row>
    <row r="15077" spans="50:50">
      <c r="AX15077">
        <v>15196</v>
      </c>
    </row>
    <row r="15078" spans="50:50">
      <c r="AX15078">
        <v>15197</v>
      </c>
    </row>
    <row r="15079" spans="50:50">
      <c r="AX15079">
        <v>15198</v>
      </c>
    </row>
    <row r="15080" spans="50:50">
      <c r="AX15080">
        <v>15199</v>
      </c>
    </row>
    <row r="15081" spans="50:50">
      <c r="AX15081">
        <v>15200</v>
      </c>
    </row>
    <row r="15082" spans="50:50">
      <c r="AX15082">
        <v>15201</v>
      </c>
    </row>
    <row r="15083" spans="50:50">
      <c r="AX15083">
        <v>15202</v>
      </c>
    </row>
    <row r="15084" spans="50:50">
      <c r="AX15084">
        <v>15203</v>
      </c>
    </row>
    <row r="15085" spans="50:50">
      <c r="AX15085">
        <v>15204</v>
      </c>
    </row>
    <row r="15086" spans="50:50">
      <c r="AX15086">
        <v>15205</v>
      </c>
    </row>
    <row r="15087" spans="50:50">
      <c r="AX15087">
        <v>15206</v>
      </c>
    </row>
    <row r="15088" spans="50:50">
      <c r="AX15088">
        <v>15207</v>
      </c>
    </row>
    <row r="15089" spans="50:50">
      <c r="AX15089">
        <v>15208</v>
      </c>
    </row>
    <row r="15090" spans="50:50">
      <c r="AX15090">
        <v>15209</v>
      </c>
    </row>
    <row r="15091" spans="50:50">
      <c r="AX15091">
        <v>15210</v>
      </c>
    </row>
    <row r="15092" spans="50:50">
      <c r="AX15092">
        <v>15211</v>
      </c>
    </row>
    <row r="15093" spans="50:50">
      <c r="AX15093">
        <v>15212</v>
      </c>
    </row>
    <row r="15094" spans="50:50">
      <c r="AX15094">
        <v>15213</v>
      </c>
    </row>
    <row r="15095" spans="50:50">
      <c r="AX15095">
        <v>15214</v>
      </c>
    </row>
    <row r="15096" spans="50:50">
      <c r="AX15096">
        <v>15215</v>
      </c>
    </row>
    <row r="15097" spans="50:50">
      <c r="AX15097">
        <v>15216</v>
      </c>
    </row>
    <row r="15098" spans="50:50">
      <c r="AX15098">
        <v>15217</v>
      </c>
    </row>
    <row r="15099" spans="50:50">
      <c r="AX15099">
        <v>15218</v>
      </c>
    </row>
    <row r="15100" spans="50:50">
      <c r="AX15100">
        <v>15219</v>
      </c>
    </row>
    <row r="15101" spans="50:50">
      <c r="AX15101">
        <v>15220</v>
      </c>
    </row>
    <row r="15102" spans="50:50">
      <c r="AX15102">
        <v>15221</v>
      </c>
    </row>
    <row r="15103" spans="50:50">
      <c r="AX15103">
        <v>15222</v>
      </c>
    </row>
    <row r="15104" spans="50:50">
      <c r="AX15104">
        <v>15223</v>
      </c>
    </row>
    <row r="15105" spans="50:50">
      <c r="AX15105">
        <v>15224</v>
      </c>
    </row>
    <row r="15106" spans="50:50">
      <c r="AX15106">
        <v>15225</v>
      </c>
    </row>
    <row r="15107" spans="50:50">
      <c r="AX15107">
        <v>15226</v>
      </c>
    </row>
    <row r="15108" spans="50:50">
      <c r="AX15108">
        <v>15227</v>
      </c>
    </row>
    <row r="15109" spans="50:50">
      <c r="AX15109">
        <v>15228</v>
      </c>
    </row>
    <row r="15110" spans="50:50">
      <c r="AX15110">
        <v>15229</v>
      </c>
    </row>
    <row r="15111" spans="50:50">
      <c r="AX15111">
        <v>15230</v>
      </c>
    </row>
    <row r="15112" spans="50:50">
      <c r="AX15112">
        <v>15284</v>
      </c>
    </row>
    <row r="15113" spans="50:50">
      <c r="AX15113">
        <v>15285</v>
      </c>
    </row>
    <row r="15114" spans="50:50">
      <c r="AX15114">
        <v>15286</v>
      </c>
    </row>
    <row r="15115" spans="50:50">
      <c r="AX15115">
        <v>15287</v>
      </c>
    </row>
    <row r="15116" spans="50:50">
      <c r="AX15116">
        <v>15288</v>
      </c>
    </row>
    <row r="15117" spans="50:50">
      <c r="AX15117">
        <v>15289</v>
      </c>
    </row>
    <row r="15118" spans="50:50">
      <c r="AX15118">
        <v>15290</v>
      </c>
    </row>
    <row r="15119" spans="50:50">
      <c r="AX15119">
        <v>15291</v>
      </c>
    </row>
    <row r="15120" spans="50:50">
      <c r="AX15120">
        <v>15292</v>
      </c>
    </row>
    <row r="15121" spans="50:50">
      <c r="AX15121">
        <v>15293</v>
      </c>
    </row>
    <row r="15122" spans="50:50">
      <c r="AX15122">
        <v>15294</v>
      </c>
    </row>
    <row r="15123" spans="50:50">
      <c r="AX15123">
        <v>15295</v>
      </c>
    </row>
    <row r="15124" spans="50:50">
      <c r="AX15124">
        <v>15296</v>
      </c>
    </row>
    <row r="15125" spans="50:50">
      <c r="AX15125">
        <v>15297</v>
      </c>
    </row>
    <row r="15126" spans="50:50">
      <c r="AX15126">
        <v>15298</v>
      </c>
    </row>
    <row r="15127" spans="50:50">
      <c r="AX15127">
        <v>15299</v>
      </c>
    </row>
    <row r="15128" spans="50:50">
      <c r="AX15128">
        <v>15300</v>
      </c>
    </row>
    <row r="15129" spans="50:50">
      <c r="AX15129">
        <v>15301</v>
      </c>
    </row>
    <row r="15130" spans="50:50">
      <c r="AX15130">
        <v>15302</v>
      </c>
    </row>
    <row r="15131" spans="50:50">
      <c r="AX15131">
        <v>15303</v>
      </c>
    </row>
    <row r="15132" spans="50:50">
      <c r="AX15132">
        <v>15304</v>
      </c>
    </row>
    <row r="15133" spans="50:50">
      <c r="AX15133">
        <v>15305</v>
      </c>
    </row>
    <row r="15134" spans="50:50">
      <c r="AX15134">
        <v>15306</v>
      </c>
    </row>
    <row r="15135" spans="50:50">
      <c r="AX15135">
        <v>15307</v>
      </c>
    </row>
    <row r="15136" spans="50:50">
      <c r="AX15136">
        <v>15308</v>
      </c>
    </row>
    <row r="15137" spans="50:50">
      <c r="AX15137">
        <v>15309</v>
      </c>
    </row>
    <row r="15138" spans="50:50">
      <c r="AX15138">
        <v>15310</v>
      </c>
    </row>
    <row r="15139" spans="50:50">
      <c r="AX15139">
        <v>15311</v>
      </c>
    </row>
    <row r="15140" spans="50:50">
      <c r="AX15140">
        <v>15312</v>
      </c>
    </row>
    <row r="15141" spans="50:50">
      <c r="AX15141">
        <v>15313</v>
      </c>
    </row>
    <row r="15142" spans="50:50">
      <c r="AX15142">
        <v>15314</v>
      </c>
    </row>
    <row r="15143" spans="50:50">
      <c r="AX15143">
        <v>15315</v>
      </c>
    </row>
    <row r="15144" spans="50:50">
      <c r="AX15144">
        <v>15316</v>
      </c>
    </row>
    <row r="15145" spans="50:50">
      <c r="AX15145">
        <v>15317</v>
      </c>
    </row>
    <row r="15146" spans="50:50">
      <c r="AX15146">
        <v>15318</v>
      </c>
    </row>
    <row r="15147" spans="50:50">
      <c r="AX15147">
        <v>15319</v>
      </c>
    </row>
    <row r="15148" spans="50:50">
      <c r="AX15148">
        <v>15320</v>
      </c>
    </row>
    <row r="15149" spans="50:50">
      <c r="AX15149">
        <v>15321</v>
      </c>
    </row>
    <row r="15150" spans="50:50">
      <c r="AX15150">
        <v>15322</v>
      </c>
    </row>
    <row r="15151" spans="50:50">
      <c r="AX15151">
        <v>15323</v>
      </c>
    </row>
    <row r="15152" spans="50:50">
      <c r="AX15152">
        <v>15324</v>
      </c>
    </row>
    <row r="15153" spans="50:50">
      <c r="AX15153">
        <v>15325</v>
      </c>
    </row>
    <row r="15154" spans="50:50">
      <c r="AX15154">
        <v>15326</v>
      </c>
    </row>
    <row r="15155" spans="50:50">
      <c r="AX15155">
        <v>15327</v>
      </c>
    </row>
    <row r="15156" spans="50:50">
      <c r="AX15156">
        <v>15328</v>
      </c>
    </row>
    <row r="15157" spans="50:50">
      <c r="AX15157">
        <v>15329</v>
      </c>
    </row>
    <row r="15158" spans="50:50">
      <c r="AX15158">
        <v>15330</v>
      </c>
    </row>
    <row r="15159" spans="50:50">
      <c r="AX15159">
        <v>15331</v>
      </c>
    </row>
    <row r="15160" spans="50:50">
      <c r="AX15160">
        <v>15332</v>
      </c>
    </row>
    <row r="15161" spans="50:50">
      <c r="AX15161">
        <v>15333</v>
      </c>
    </row>
    <row r="15162" spans="50:50">
      <c r="AX15162">
        <v>15334</v>
      </c>
    </row>
    <row r="15163" spans="50:50">
      <c r="AX15163">
        <v>15335</v>
      </c>
    </row>
    <row r="15164" spans="50:50">
      <c r="AX15164">
        <v>15336</v>
      </c>
    </row>
    <row r="15165" spans="50:50">
      <c r="AX15165">
        <v>15337</v>
      </c>
    </row>
    <row r="15166" spans="50:50">
      <c r="AX15166">
        <v>15338</v>
      </c>
    </row>
    <row r="15167" spans="50:50">
      <c r="AX15167">
        <v>15339</v>
      </c>
    </row>
    <row r="15168" spans="50:50">
      <c r="AX15168">
        <v>15340</v>
      </c>
    </row>
    <row r="15169" spans="50:50">
      <c r="AX15169">
        <v>15341</v>
      </c>
    </row>
    <row r="15170" spans="50:50">
      <c r="AX15170">
        <v>15342</v>
      </c>
    </row>
    <row r="15171" spans="50:50">
      <c r="AX15171">
        <v>15343</v>
      </c>
    </row>
    <row r="15172" spans="50:50">
      <c r="AX15172">
        <v>15344</v>
      </c>
    </row>
    <row r="15173" spans="50:50">
      <c r="AX15173">
        <v>15345</v>
      </c>
    </row>
    <row r="15174" spans="50:50">
      <c r="AX15174">
        <v>15346</v>
      </c>
    </row>
    <row r="15175" spans="50:50">
      <c r="AX15175">
        <v>15347</v>
      </c>
    </row>
    <row r="15176" spans="50:50">
      <c r="AX15176">
        <v>15348</v>
      </c>
    </row>
    <row r="15177" spans="50:50">
      <c r="AX15177">
        <v>15349</v>
      </c>
    </row>
    <row r="15178" spans="50:50">
      <c r="AX15178">
        <v>15350</v>
      </c>
    </row>
    <row r="15179" spans="50:50">
      <c r="AX15179">
        <v>15351</v>
      </c>
    </row>
    <row r="15180" spans="50:50">
      <c r="AX15180">
        <v>15352</v>
      </c>
    </row>
    <row r="15181" spans="50:50">
      <c r="AX15181">
        <v>15353</v>
      </c>
    </row>
    <row r="15182" spans="50:50">
      <c r="AX15182">
        <v>15354</v>
      </c>
    </row>
    <row r="15183" spans="50:50">
      <c r="AX15183">
        <v>15355</v>
      </c>
    </row>
    <row r="15184" spans="50:50">
      <c r="AX15184">
        <v>15356</v>
      </c>
    </row>
    <row r="15185" spans="50:50">
      <c r="AX15185">
        <v>15357</v>
      </c>
    </row>
    <row r="15186" spans="50:50">
      <c r="AX15186">
        <v>15358</v>
      </c>
    </row>
    <row r="15187" spans="50:50">
      <c r="AX15187">
        <v>15359</v>
      </c>
    </row>
    <row r="15188" spans="50:50">
      <c r="AX15188">
        <v>15360</v>
      </c>
    </row>
    <row r="15189" spans="50:50">
      <c r="AX15189">
        <v>15361</v>
      </c>
    </row>
    <row r="15190" spans="50:50">
      <c r="AX15190">
        <v>15362</v>
      </c>
    </row>
    <row r="15191" spans="50:50">
      <c r="AX15191">
        <v>15363</v>
      </c>
    </row>
    <row r="15192" spans="50:50">
      <c r="AX15192">
        <v>15364</v>
      </c>
    </row>
    <row r="15193" spans="50:50">
      <c r="AX15193">
        <v>15365</v>
      </c>
    </row>
    <row r="15194" spans="50:50">
      <c r="AX15194">
        <v>15366</v>
      </c>
    </row>
    <row r="15195" spans="50:50">
      <c r="AX15195">
        <v>15367</v>
      </c>
    </row>
    <row r="15196" spans="50:50">
      <c r="AX15196">
        <v>15368</v>
      </c>
    </row>
    <row r="15197" spans="50:50">
      <c r="AX15197">
        <v>15369</v>
      </c>
    </row>
    <row r="15198" spans="50:50">
      <c r="AX15198">
        <v>15370</v>
      </c>
    </row>
    <row r="15199" spans="50:50">
      <c r="AX15199">
        <v>15371</v>
      </c>
    </row>
    <row r="15200" spans="50:50">
      <c r="AX15200">
        <v>15372</v>
      </c>
    </row>
    <row r="15201" spans="50:50">
      <c r="AX15201">
        <v>15373</v>
      </c>
    </row>
    <row r="15202" spans="50:50">
      <c r="AX15202">
        <v>15374</v>
      </c>
    </row>
    <row r="15203" spans="50:50">
      <c r="AX15203">
        <v>15375</v>
      </c>
    </row>
    <row r="15204" spans="50:50">
      <c r="AX15204">
        <v>15376</v>
      </c>
    </row>
    <row r="15205" spans="50:50">
      <c r="AX15205">
        <v>15377</v>
      </c>
    </row>
    <row r="15206" spans="50:50">
      <c r="AX15206">
        <v>15378</v>
      </c>
    </row>
    <row r="15207" spans="50:50">
      <c r="AX15207">
        <v>15379</v>
      </c>
    </row>
    <row r="15208" spans="50:50">
      <c r="AX15208">
        <v>15380</v>
      </c>
    </row>
    <row r="15209" spans="50:50">
      <c r="AX15209">
        <v>15381</v>
      </c>
    </row>
    <row r="15210" spans="50:50">
      <c r="AX15210">
        <v>15382</v>
      </c>
    </row>
    <row r="15211" spans="50:50">
      <c r="AX15211">
        <v>15383</v>
      </c>
    </row>
    <row r="15212" spans="50:50">
      <c r="AX15212">
        <v>15384</v>
      </c>
    </row>
    <row r="15213" spans="50:50">
      <c r="AX15213">
        <v>15385</v>
      </c>
    </row>
    <row r="15214" spans="50:50">
      <c r="AX15214">
        <v>15386</v>
      </c>
    </row>
    <row r="15215" spans="50:50">
      <c r="AX15215">
        <v>15387</v>
      </c>
    </row>
    <row r="15216" spans="50:50">
      <c r="AX15216">
        <v>15388</v>
      </c>
    </row>
    <row r="15217" spans="50:50">
      <c r="AX15217">
        <v>15389</v>
      </c>
    </row>
    <row r="15218" spans="50:50">
      <c r="AX15218">
        <v>15390</v>
      </c>
    </row>
    <row r="15219" spans="50:50">
      <c r="AX15219">
        <v>15391</v>
      </c>
    </row>
    <row r="15220" spans="50:50">
      <c r="AX15220">
        <v>15392</v>
      </c>
    </row>
    <row r="15221" spans="50:50">
      <c r="AX15221">
        <v>15393</v>
      </c>
    </row>
    <row r="15222" spans="50:50">
      <c r="AX15222">
        <v>15394</v>
      </c>
    </row>
    <row r="15223" spans="50:50">
      <c r="AX15223">
        <v>15395</v>
      </c>
    </row>
    <row r="15224" spans="50:50">
      <c r="AX15224">
        <v>15396</v>
      </c>
    </row>
    <row r="15225" spans="50:50">
      <c r="AX15225">
        <v>15397</v>
      </c>
    </row>
    <row r="15226" spans="50:50">
      <c r="AX15226">
        <v>15398</v>
      </c>
    </row>
    <row r="15227" spans="50:50">
      <c r="AX15227">
        <v>15399</v>
      </c>
    </row>
    <row r="15228" spans="50:50">
      <c r="AX15228">
        <v>15400</v>
      </c>
    </row>
    <row r="15229" spans="50:50">
      <c r="AX15229">
        <v>15401</v>
      </c>
    </row>
    <row r="15230" spans="50:50">
      <c r="AX15230">
        <v>15402</v>
      </c>
    </row>
    <row r="15231" spans="50:50">
      <c r="AX15231">
        <v>15403</v>
      </c>
    </row>
    <row r="15232" spans="50:50">
      <c r="AX15232">
        <v>15404</v>
      </c>
    </row>
    <row r="15233" spans="50:50">
      <c r="AX15233">
        <v>15405</v>
      </c>
    </row>
    <row r="15234" spans="50:50">
      <c r="AX15234">
        <v>15406</v>
      </c>
    </row>
    <row r="15235" spans="50:50">
      <c r="AX15235">
        <v>15407</v>
      </c>
    </row>
    <row r="15236" spans="50:50">
      <c r="AX15236">
        <v>15408</v>
      </c>
    </row>
    <row r="15237" spans="50:50">
      <c r="AX15237">
        <v>15409</v>
      </c>
    </row>
    <row r="15238" spans="50:50">
      <c r="AX15238">
        <v>15410</v>
      </c>
    </row>
    <row r="15239" spans="50:50">
      <c r="AX15239">
        <v>15411</v>
      </c>
    </row>
    <row r="15240" spans="50:50">
      <c r="AX15240">
        <v>15412</v>
      </c>
    </row>
    <row r="15241" spans="50:50">
      <c r="AX15241">
        <v>15413</v>
      </c>
    </row>
    <row r="15242" spans="50:50">
      <c r="AX15242">
        <v>15414</v>
      </c>
    </row>
    <row r="15243" spans="50:50">
      <c r="AX15243">
        <v>15415</v>
      </c>
    </row>
    <row r="15244" spans="50:50">
      <c r="AX15244">
        <v>15416</v>
      </c>
    </row>
    <row r="15245" spans="50:50">
      <c r="AX15245">
        <v>15417</v>
      </c>
    </row>
    <row r="15246" spans="50:50">
      <c r="AX15246">
        <v>15418</v>
      </c>
    </row>
    <row r="15247" spans="50:50">
      <c r="AX15247">
        <v>15419</v>
      </c>
    </row>
    <row r="15248" spans="50:50">
      <c r="AX15248">
        <v>15420</v>
      </c>
    </row>
    <row r="15249" spans="50:50">
      <c r="AX15249">
        <v>15421</v>
      </c>
    </row>
    <row r="15250" spans="50:50">
      <c r="AX15250">
        <v>15422</v>
      </c>
    </row>
    <row r="15251" spans="50:50">
      <c r="AX15251">
        <v>15423</v>
      </c>
    </row>
    <row r="15252" spans="50:50">
      <c r="AX15252">
        <v>15424</v>
      </c>
    </row>
    <row r="15253" spans="50:50">
      <c r="AX15253">
        <v>15425</v>
      </c>
    </row>
    <row r="15254" spans="50:50">
      <c r="AX15254">
        <v>15426</v>
      </c>
    </row>
    <row r="15255" spans="50:50">
      <c r="AX15255">
        <v>15427</v>
      </c>
    </row>
    <row r="15256" spans="50:50">
      <c r="AX15256">
        <v>15428</v>
      </c>
    </row>
    <row r="15257" spans="50:50">
      <c r="AX15257">
        <v>15429</v>
      </c>
    </row>
    <row r="15258" spans="50:50">
      <c r="AX15258">
        <v>15430</v>
      </c>
    </row>
    <row r="15259" spans="50:50">
      <c r="AX15259">
        <v>15431</v>
      </c>
    </row>
    <row r="15260" spans="50:50">
      <c r="AX15260">
        <v>15432</v>
      </c>
    </row>
    <row r="15261" spans="50:50">
      <c r="AX15261">
        <v>15433</v>
      </c>
    </row>
    <row r="15262" spans="50:50">
      <c r="AX15262">
        <v>15434</v>
      </c>
    </row>
    <row r="15263" spans="50:50">
      <c r="AX15263">
        <v>15435</v>
      </c>
    </row>
    <row r="15264" spans="50:50">
      <c r="AX15264">
        <v>15436</v>
      </c>
    </row>
    <row r="15265" spans="50:50">
      <c r="AX15265">
        <v>15437</v>
      </c>
    </row>
    <row r="15266" spans="50:50">
      <c r="AX15266">
        <v>15438</v>
      </c>
    </row>
    <row r="15267" spans="50:50">
      <c r="AX15267">
        <v>15439</v>
      </c>
    </row>
    <row r="15268" spans="50:50">
      <c r="AX15268">
        <v>15440</v>
      </c>
    </row>
    <row r="15269" spans="50:50">
      <c r="AX15269">
        <v>15441</v>
      </c>
    </row>
    <row r="15270" spans="50:50">
      <c r="AX15270">
        <v>15442</v>
      </c>
    </row>
    <row r="15271" spans="50:50">
      <c r="AX15271">
        <v>15443</v>
      </c>
    </row>
    <row r="15272" spans="50:50">
      <c r="AX15272">
        <v>15444</v>
      </c>
    </row>
    <row r="15273" spans="50:50">
      <c r="AX15273">
        <v>15445</v>
      </c>
    </row>
    <row r="15274" spans="50:50">
      <c r="AX15274">
        <v>15446</v>
      </c>
    </row>
    <row r="15275" spans="50:50">
      <c r="AX15275">
        <v>15447</v>
      </c>
    </row>
    <row r="15276" spans="50:50">
      <c r="AX15276">
        <v>15448</v>
      </c>
    </row>
    <row r="15277" spans="50:50">
      <c r="AX15277">
        <v>15449</v>
      </c>
    </row>
    <row r="15278" spans="50:50">
      <c r="AX15278">
        <v>15450</v>
      </c>
    </row>
    <row r="15279" spans="50:50">
      <c r="AX15279">
        <v>15451</v>
      </c>
    </row>
    <row r="15280" spans="50:50">
      <c r="AX15280">
        <v>15452</v>
      </c>
    </row>
    <row r="15281" spans="50:50">
      <c r="AX15281">
        <v>15453</v>
      </c>
    </row>
    <row r="15282" spans="50:50">
      <c r="AX15282">
        <v>15454</v>
      </c>
    </row>
    <row r="15283" spans="50:50">
      <c r="AX15283">
        <v>15455</v>
      </c>
    </row>
    <row r="15284" spans="50:50">
      <c r="AX15284">
        <v>15456</v>
      </c>
    </row>
    <row r="15285" spans="50:50">
      <c r="AX15285">
        <v>15457</v>
      </c>
    </row>
    <row r="15286" spans="50:50">
      <c r="AX15286">
        <v>15458</v>
      </c>
    </row>
    <row r="15287" spans="50:50">
      <c r="AX15287">
        <v>15459</v>
      </c>
    </row>
    <row r="15288" spans="50:50">
      <c r="AX15288">
        <v>15460</v>
      </c>
    </row>
    <row r="15289" spans="50:50">
      <c r="AX15289">
        <v>15461</v>
      </c>
    </row>
    <row r="15290" spans="50:50">
      <c r="AX15290">
        <v>15462</v>
      </c>
    </row>
    <row r="15291" spans="50:50">
      <c r="AX15291">
        <v>15463</v>
      </c>
    </row>
    <row r="15292" spans="50:50">
      <c r="AX15292">
        <v>15464</v>
      </c>
    </row>
    <row r="15293" spans="50:50">
      <c r="AX15293">
        <v>15465</v>
      </c>
    </row>
    <row r="15294" spans="50:50">
      <c r="AX15294">
        <v>15466</v>
      </c>
    </row>
    <row r="15295" spans="50:50">
      <c r="AX15295">
        <v>15467</v>
      </c>
    </row>
    <row r="15296" spans="50:50">
      <c r="AX15296">
        <v>15468</v>
      </c>
    </row>
    <row r="15297" spans="50:50">
      <c r="AX15297">
        <v>15469</v>
      </c>
    </row>
    <row r="15298" spans="50:50">
      <c r="AX15298">
        <v>15470</v>
      </c>
    </row>
    <row r="15299" spans="50:50">
      <c r="AX15299">
        <v>15471</v>
      </c>
    </row>
    <row r="15300" spans="50:50">
      <c r="AX15300">
        <v>15472</v>
      </c>
    </row>
    <row r="15301" spans="50:50">
      <c r="AX15301">
        <v>15473</v>
      </c>
    </row>
    <row r="15302" spans="50:50">
      <c r="AX15302">
        <v>15474</v>
      </c>
    </row>
    <row r="15303" spans="50:50">
      <c r="AX15303">
        <v>15475</v>
      </c>
    </row>
    <row r="15304" spans="50:50">
      <c r="AX15304">
        <v>15476</v>
      </c>
    </row>
    <row r="15305" spans="50:50">
      <c r="AX15305">
        <v>15477</v>
      </c>
    </row>
    <row r="15306" spans="50:50">
      <c r="AX15306">
        <v>15478</v>
      </c>
    </row>
    <row r="15307" spans="50:50">
      <c r="AX15307">
        <v>15479</v>
      </c>
    </row>
    <row r="15308" spans="50:50">
      <c r="AX15308">
        <v>15480</v>
      </c>
    </row>
    <row r="15309" spans="50:50">
      <c r="AX15309">
        <v>15481</v>
      </c>
    </row>
    <row r="15310" spans="50:50">
      <c r="AX15310">
        <v>15482</v>
      </c>
    </row>
    <row r="15311" spans="50:50">
      <c r="AX15311">
        <v>15483</v>
      </c>
    </row>
    <row r="15312" spans="50:50">
      <c r="AX15312">
        <v>15484</v>
      </c>
    </row>
    <row r="15313" spans="50:50">
      <c r="AX15313">
        <v>15485</v>
      </c>
    </row>
    <row r="15314" spans="50:50">
      <c r="AX15314">
        <v>15486</v>
      </c>
    </row>
    <row r="15315" spans="50:50">
      <c r="AX15315">
        <v>15487</v>
      </c>
    </row>
    <row r="15316" spans="50:50">
      <c r="AX15316">
        <v>15488</v>
      </c>
    </row>
    <row r="15317" spans="50:50">
      <c r="AX15317">
        <v>15489</v>
      </c>
    </row>
    <row r="15318" spans="50:50">
      <c r="AX15318">
        <v>15490</v>
      </c>
    </row>
    <row r="15319" spans="50:50">
      <c r="AX15319">
        <v>15491</v>
      </c>
    </row>
    <row r="15320" spans="50:50">
      <c r="AX15320">
        <v>15492</v>
      </c>
    </row>
    <row r="15321" spans="50:50">
      <c r="AX15321">
        <v>15493</v>
      </c>
    </row>
    <row r="15322" spans="50:50">
      <c r="AX15322">
        <v>15494</v>
      </c>
    </row>
    <row r="15323" spans="50:50">
      <c r="AX15323">
        <v>15495</v>
      </c>
    </row>
    <row r="15324" spans="50:50">
      <c r="AX15324">
        <v>15496</v>
      </c>
    </row>
    <row r="15325" spans="50:50">
      <c r="AX15325">
        <v>15497</v>
      </c>
    </row>
    <row r="15326" spans="50:50">
      <c r="AX15326">
        <v>15498</v>
      </c>
    </row>
    <row r="15327" spans="50:50">
      <c r="AX15327">
        <v>15499</v>
      </c>
    </row>
    <row r="15328" spans="50:50">
      <c r="AX15328">
        <v>15500</v>
      </c>
    </row>
    <row r="15329" spans="50:50">
      <c r="AX15329">
        <v>15501</v>
      </c>
    </row>
    <row r="15330" spans="50:50">
      <c r="AX15330">
        <v>15502</v>
      </c>
    </row>
    <row r="15331" spans="50:50">
      <c r="AX15331">
        <v>15503</v>
      </c>
    </row>
    <row r="15332" spans="50:50">
      <c r="AX15332">
        <v>15504</v>
      </c>
    </row>
    <row r="15333" spans="50:50">
      <c r="AX15333">
        <v>15505</v>
      </c>
    </row>
    <row r="15334" spans="50:50">
      <c r="AX15334">
        <v>15506</v>
      </c>
    </row>
    <row r="15335" spans="50:50">
      <c r="AX15335">
        <v>15507</v>
      </c>
    </row>
    <row r="15336" spans="50:50">
      <c r="AX15336">
        <v>15508</v>
      </c>
    </row>
    <row r="15337" spans="50:50">
      <c r="AX15337">
        <v>15509</v>
      </c>
    </row>
    <row r="15338" spans="50:50">
      <c r="AX15338">
        <v>15510</v>
      </c>
    </row>
    <row r="15339" spans="50:50">
      <c r="AX15339">
        <v>15511</v>
      </c>
    </row>
    <row r="15340" spans="50:50">
      <c r="AX15340">
        <v>15512</v>
      </c>
    </row>
    <row r="15341" spans="50:50">
      <c r="AX15341">
        <v>15513</v>
      </c>
    </row>
    <row r="15342" spans="50:50">
      <c r="AX15342">
        <v>15514</v>
      </c>
    </row>
    <row r="15343" spans="50:50">
      <c r="AX15343">
        <v>15515</v>
      </c>
    </row>
    <row r="15344" spans="50:50">
      <c r="AX15344">
        <v>15516</v>
      </c>
    </row>
    <row r="15345" spans="50:50">
      <c r="AX15345">
        <v>15517</v>
      </c>
    </row>
    <row r="15346" spans="50:50">
      <c r="AX15346">
        <v>15518</v>
      </c>
    </row>
    <row r="15347" spans="50:50">
      <c r="AX15347">
        <v>15519</v>
      </c>
    </row>
    <row r="15348" spans="50:50">
      <c r="AX15348">
        <v>15520</v>
      </c>
    </row>
    <row r="15349" spans="50:50">
      <c r="AX15349">
        <v>15521</v>
      </c>
    </row>
    <row r="15350" spans="50:50">
      <c r="AX15350">
        <v>15522</v>
      </c>
    </row>
    <row r="15351" spans="50:50">
      <c r="AX15351">
        <v>15523</v>
      </c>
    </row>
    <row r="15352" spans="50:50">
      <c r="AX15352">
        <v>15524</v>
      </c>
    </row>
    <row r="15353" spans="50:50">
      <c r="AX15353">
        <v>15525</v>
      </c>
    </row>
    <row r="15354" spans="50:50">
      <c r="AX15354">
        <v>15526</v>
      </c>
    </row>
    <row r="15355" spans="50:50">
      <c r="AX15355">
        <v>15527</v>
      </c>
    </row>
    <row r="15356" spans="50:50">
      <c r="AX15356">
        <v>15528</v>
      </c>
    </row>
    <row r="15357" spans="50:50">
      <c r="AX15357">
        <v>15529</v>
      </c>
    </row>
    <row r="15358" spans="50:50">
      <c r="AX15358">
        <v>15530</v>
      </c>
    </row>
    <row r="15359" spans="50:50">
      <c r="AX15359">
        <v>15531</v>
      </c>
    </row>
    <row r="15360" spans="50:50">
      <c r="AX15360">
        <v>15532</v>
      </c>
    </row>
    <row r="15361" spans="50:50">
      <c r="AX15361">
        <v>15533</v>
      </c>
    </row>
    <row r="15362" spans="50:50">
      <c r="AX15362">
        <v>15534</v>
      </c>
    </row>
    <row r="15363" spans="50:50">
      <c r="AX15363">
        <v>15535</v>
      </c>
    </row>
    <row r="15364" spans="50:50">
      <c r="AX15364">
        <v>15536</v>
      </c>
    </row>
    <row r="15365" spans="50:50">
      <c r="AX15365">
        <v>15537</v>
      </c>
    </row>
    <row r="15366" spans="50:50">
      <c r="AX15366">
        <v>15538</v>
      </c>
    </row>
    <row r="15367" spans="50:50">
      <c r="AX15367">
        <v>15539</v>
      </c>
    </row>
    <row r="15368" spans="50:50">
      <c r="AX15368">
        <v>15540</v>
      </c>
    </row>
    <row r="15369" spans="50:50">
      <c r="AX15369">
        <v>15541</v>
      </c>
    </row>
    <row r="15370" spans="50:50">
      <c r="AX15370">
        <v>15542</v>
      </c>
    </row>
    <row r="15371" spans="50:50">
      <c r="AX15371">
        <v>15543</v>
      </c>
    </row>
    <row r="15372" spans="50:50">
      <c r="AX15372">
        <v>15544</v>
      </c>
    </row>
    <row r="15373" spans="50:50">
      <c r="AX15373">
        <v>15545</v>
      </c>
    </row>
    <row r="15374" spans="50:50">
      <c r="AX15374">
        <v>15546</v>
      </c>
    </row>
    <row r="15375" spans="50:50">
      <c r="AX15375">
        <v>15547</v>
      </c>
    </row>
    <row r="15376" spans="50:50">
      <c r="AX15376">
        <v>15548</v>
      </c>
    </row>
    <row r="15377" spans="50:50">
      <c r="AX15377">
        <v>15549</v>
      </c>
    </row>
    <row r="15378" spans="50:50">
      <c r="AX15378">
        <v>15550</v>
      </c>
    </row>
    <row r="15379" spans="50:50">
      <c r="AX15379">
        <v>15551</v>
      </c>
    </row>
    <row r="15380" spans="50:50">
      <c r="AX15380">
        <v>15552</v>
      </c>
    </row>
    <row r="15381" spans="50:50">
      <c r="AX15381">
        <v>15553</v>
      </c>
    </row>
    <row r="15382" spans="50:50">
      <c r="AX15382">
        <v>15554</v>
      </c>
    </row>
    <row r="15383" spans="50:50">
      <c r="AX15383">
        <v>15555</v>
      </c>
    </row>
    <row r="15384" spans="50:50">
      <c r="AX15384">
        <v>15556</v>
      </c>
    </row>
    <row r="15385" spans="50:50">
      <c r="AX15385">
        <v>15557</v>
      </c>
    </row>
    <row r="15386" spans="50:50">
      <c r="AX15386">
        <v>15558</v>
      </c>
    </row>
    <row r="15387" spans="50:50">
      <c r="AX15387">
        <v>15559</v>
      </c>
    </row>
    <row r="15388" spans="50:50">
      <c r="AX15388">
        <v>15560</v>
      </c>
    </row>
    <row r="15389" spans="50:50">
      <c r="AX15389">
        <v>15561</v>
      </c>
    </row>
    <row r="15390" spans="50:50">
      <c r="AX15390">
        <v>15562</v>
      </c>
    </row>
    <row r="15391" spans="50:50">
      <c r="AX15391">
        <v>15563</v>
      </c>
    </row>
    <row r="15392" spans="50:50">
      <c r="AX15392">
        <v>15564</v>
      </c>
    </row>
    <row r="15393" spans="50:50">
      <c r="AX15393">
        <v>15565</v>
      </c>
    </row>
    <row r="15394" spans="50:50">
      <c r="AX15394">
        <v>15566</v>
      </c>
    </row>
    <row r="15395" spans="50:50">
      <c r="AX15395">
        <v>15567</v>
      </c>
    </row>
    <row r="15396" spans="50:50">
      <c r="AX15396">
        <v>15568</v>
      </c>
    </row>
    <row r="15397" spans="50:50">
      <c r="AX15397">
        <v>15569</v>
      </c>
    </row>
    <row r="15398" spans="50:50">
      <c r="AX15398">
        <v>15570</v>
      </c>
    </row>
    <row r="15399" spans="50:50">
      <c r="AX15399">
        <v>15571</v>
      </c>
    </row>
    <row r="15400" spans="50:50">
      <c r="AX15400">
        <v>15572</v>
      </c>
    </row>
    <row r="15401" spans="50:50">
      <c r="AX15401">
        <v>15573</v>
      </c>
    </row>
    <row r="15402" spans="50:50">
      <c r="AX15402">
        <v>15574</v>
      </c>
    </row>
    <row r="15403" spans="50:50">
      <c r="AX15403">
        <v>15575</v>
      </c>
    </row>
    <row r="15404" spans="50:50">
      <c r="AX15404">
        <v>15576</v>
      </c>
    </row>
    <row r="15405" spans="50:50">
      <c r="AX15405">
        <v>15577</v>
      </c>
    </row>
    <row r="15406" spans="50:50">
      <c r="AX15406">
        <v>15578</v>
      </c>
    </row>
    <row r="15407" spans="50:50">
      <c r="AX15407">
        <v>15579</v>
      </c>
    </row>
    <row r="15408" spans="50:50">
      <c r="AX15408">
        <v>15580</v>
      </c>
    </row>
    <row r="15409" spans="50:50">
      <c r="AX15409">
        <v>15581</v>
      </c>
    </row>
    <row r="15410" spans="50:50">
      <c r="AX15410">
        <v>15582</v>
      </c>
    </row>
    <row r="15411" spans="50:50">
      <c r="AX15411">
        <v>15583</v>
      </c>
    </row>
    <row r="15412" spans="50:50">
      <c r="AX15412">
        <v>15584</v>
      </c>
    </row>
    <row r="15413" spans="50:50">
      <c r="AX15413">
        <v>15585</v>
      </c>
    </row>
    <row r="15414" spans="50:50">
      <c r="AX15414">
        <v>15586</v>
      </c>
    </row>
    <row r="15415" spans="50:50">
      <c r="AX15415">
        <v>15587</v>
      </c>
    </row>
    <row r="15416" spans="50:50">
      <c r="AX15416">
        <v>15588</v>
      </c>
    </row>
    <row r="15417" spans="50:50">
      <c r="AX15417">
        <v>15589</v>
      </c>
    </row>
    <row r="15418" spans="50:50">
      <c r="AX15418">
        <v>15590</v>
      </c>
    </row>
    <row r="15419" spans="50:50">
      <c r="AX15419">
        <v>15591</v>
      </c>
    </row>
    <row r="15420" spans="50:50">
      <c r="AX15420">
        <v>15592</v>
      </c>
    </row>
    <row r="15421" spans="50:50">
      <c r="AX15421">
        <v>15593</v>
      </c>
    </row>
    <row r="15422" spans="50:50">
      <c r="AX15422">
        <v>15594</v>
      </c>
    </row>
    <row r="15423" spans="50:50">
      <c r="AX15423">
        <v>15595</v>
      </c>
    </row>
    <row r="15424" spans="50:50">
      <c r="AX15424">
        <v>15596</v>
      </c>
    </row>
    <row r="15425" spans="50:50">
      <c r="AX15425">
        <v>15597</v>
      </c>
    </row>
    <row r="15426" spans="50:50">
      <c r="AX15426">
        <v>15598</v>
      </c>
    </row>
    <row r="15427" spans="50:50">
      <c r="AX15427">
        <v>15599</v>
      </c>
    </row>
    <row r="15428" spans="50:50">
      <c r="AX15428">
        <v>15600</v>
      </c>
    </row>
    <row r="15429" spans="50:50">
      <c r="AX15429">
        <v>15601</v>
      </c>
    </row>
    <row r="15430" spans="50:50">
      <c r="AX15430">
        <v>15602</v>
      </c>
    </row>
    <row r="15431" spans="50:50">
      <c r="AX15431">
        <v>15603</v>
      </c>
    </row>
    <row r="15432" spans="50:50">
      <c r="AX15432">
        <v>15604</v>
      </c>
    </row>
    <row r="15433" spans="50:50">
      <c r="AX15433">
        <v>15605</v>
      </c>
    </row>
    <row r="15434" spans="50:50">
      <c r="AX15434">
        <v>15606</v>
      </c>
    </row>
    <row r="15435" spans="50:50">
      <c r="AX15435">
        <v>15607</v>
      </c>
    </row>
    <row r="15436" spans="50:50">
      <c r="AX15436">
        <v>15608</v>
      </c>
    </row>
    <row r="15437" spans="50:50">
      <c r="AX15437">
        <v>15609</v>
      </c>
    </row>
    <row r="15438" spans="50:50">
      <c r="AX15438">
        <v>15610</v>
      </c>
    </row>
    <row r="15439" spans="50:50">
      <c r="AX15439">
        <v>15611</v>
      </c>
    </row>
    <row r="15440" spans="50:50">
      <c r="AX15440">
        <v>15612</v>
      </c>
    </row>
    <row r="15441" spans="50:50">
      <c r="AX15441">
        <v>15613</v>
      </c>
    </row>
    <row r="15442" spans="50:50">
      <c r="AX15442">
        <v>15614</v>
      </c>
    </row>
    <row r="15443" spans="50:50">
      <c r="AX15443">
        <v>15615</v>
      </c>
    </row>
    <row r="15444" spans="50:50">
      <c r="AX15444">
        <v>15616</v>
      </c>
    </row>
    <row r="15445" spans="50:50">
      <c r="AX15445">
        <v>15617</v>
      </c>
    </row>
    <row r="15446" spans="50:50">
      <c r="AX15446">
        <v>15618</v>
      </c>
    </row>
    <row r="15447" spans="50:50">
      <c r="AX15447">
        <v>15619</v>
      </c>
    </row>
    <row r="15448" spans="50:50">
      <c r="AX15448">
        <v>15620</v>
      </c>
    </row>
    <row r="15449" spans="50:50">
      <c r="AX15449">
        <v>15621</v>
      </c>
    </row>
    <row r="15450" spans="50:50">
      <c r="AX15450">
        <v>15622</v>
      </c>
    </row>
    <row r="15451" spans="50:50">
      <c r="AX15451">
        <v>15623</v>
      </c>
    </row>
    <row r="15452" spans="50:50">
      <c r="AX15452">
        <v>15624</v>
      </c>
    </row>
    <row r="15453" spans="50:50">
      <c r="AX15453">
        <v>15625</v>
      </c>
    </row>
    <row r="15454" spans="50:50">
      <c r="AX15454">
        <v>15626</v>
      </c>
    </row>
    <row r="15455" spans="50:50">
      <c r="AX15455">
        <v>15627</v>
      </c>
    </row>
    <row r="15456" spans="50:50">
      <c r="AX15456">
        <v>15628</v>
      </c>
    </row>
    <row r="15457" spans="50:50">
      <c r="AX15457">
        <v>15629</v>
      </c>
    </row>
    <row r="15458" spans="50:50">
      <c r="AX15458">
        <v>15630</v>
      </c>
    </row>
    <row r="15459" spans="50:50">
      <c r="AX15459">
        <v>15631</v>
      </c>
    </row>
    <row r="15460" spans="50:50">
      <c r="AX15460">
        <v>15632</v>
      </c>
    </row>
    <row r="15461" spans="50:50">
      <c r="AX15461">
        <v>15633</v>
      </c>
    </row>
    <row r="15462" spans="50:50">
      <c r="AX15462">
        <v>15634</v>
      </c>
    </row>
    <row r="15463" spans="50:50">
      <c r="AX15463">
        <v>15635</v>
      </c>
    </row>
    <row r="15464" spans="50:50">
      <c r="AX15464">
        <v>15636</v>
      </c>
    </row>
    <row r="15465" spans="50:50">
      <c r="AX15465">
        <v>15637</v>
      </c>
    </row>
    <row r="15466" spans="50:50">
      <c r="AX15466">
        <v>15638</v>
      </c>
    </row>
    <row r="15467" spans="50:50">
      <c r="AX15467">
        <v>15639</v>
      </c>
    </row>
    <row r="15468" spans="50:50">
      <c r="AX15468">
        <v>15640</v>
      </c>
    </row>
    <row r="15469" spans="50:50">
      <c r="AX15469">
        <v>15641</v>
      </c>
    </row>
    <row r="15470" spans="50:50">
      <c r="AX15470">
        <v>15642</v>
      </c>
    </row>
    <row r="15471" spans="50:50">
      <c r="AX15471">
        <v>15643</v>
      </c>
    </row>
    <row r="15472" spans="50:50">
      <c r="AX15472">
        <v>15644</v>
      </c>
    </row>
    <row r="15473" spans="50:50">
      <c r="AX15473">
        <v>15645</v>
      </c>
    </row>
    <row r="15474" spans="50:50">
      <c r="AX15474">
        <v>15646</v>
      </c>
    </row>
    <row r="15475" spans="50:50">
      <c r="AX15475">
        <v>15647</v>
      </c>
    </row>
    <row r="15476" spans="50:50">
      <c r="AX15476">
        <v>15648</v>
      </c>
    </row>
    <row r="15477" spans="50:50">
      <c r="AX15477">
        <v>15649</v>
      </c>
    </row>
    <row r="15478" spans="50:50">
      <c r="AX15478">
        <v>15650</v>
      </c>
    </row>
    <row r="15479" spans="50:50">
      <c r="AX15479">
        <v>15651</v>
      </c>
    </row>
    <row r="15480" spans="50:50">
      <c r="AX15480">
        <v>15652</v>
      </c>
    </row>
    <row r="15481" spans="50:50">
      <c r="AX15481">
        <v>15653</v>
      </c>
    </row>
    <row r="15482" spans="50:50">
      <c r="AX15482">
        <v>15654</v>
      </c>
    </row>
    <row r="15483" spans="50:50">
      <c r="AX15483">
        <v>15655</v>
      </c>
    </row>
    <row r="15484" spans="50:50">
      <c r="AX15484">
        <v>15656</v>
      </c>
    </row>
    <row r="15485" spans="50:50">
      <c r="AX15485">
        <v>15657</v>
      </c>
    </row>
    <row r="15486" spans="50:50">
      <c r="AX15486">
        <v>15658</v>
      </c>
    </row>
    <row r="15487" spans="50:50">
      <c r="AX15487">
        <v>15659</v>
      </c>
    </row>
    <row r="15488" spans="50:50">
      <c r="AX15488">
        <v>15660</v>
      </c>
    </row>
    <row r="15489" spans="50:50">
      <c r="AX15489">
        <v>15661</v>
      </c>
    </row>
    <row r="15490" spans="50:50">
      <c r="AX15490">
        <v>15662</v>
      </c>
    </row>
    <row r="15491" spans="50:50">
      <c r="AX15491">
        <v>15663</v>
      </c>
    </row>
    <row r="15492" spans="50:50">
      <c r="AX15492">
        <v>15664</v>
      </c>
    </row>
    <row r="15493" spans="50:50">
      <c r="AX15493">
        <v>15665</v>
      </c>
    </row>
    <row r="15494" spans="50:50">
      <c r="AX15494">
        <v>15666</v>
      </c>
    </row>
    <row r="15495" spans="50:50">
      <c r="AX15495">
        <v>15667</v>
      </c>
    </row>
    <row r="15496" spans="50:50">
      <c r="AX15496">
        <v>15668</v>
      </c>
    </row>
    <row r="15497" spans="50:50">
      <c r="AX15497">
        <v>15669</v>
      </c>
    </row>
    <row r="15498" spans="50:50">
      <c r="AX15498">
        <v>15670</v>
      </c>
    </row>
    <row r="15499" spans="50:50">
      <c r="AX15499">
        <v>15671</v>
      </c>
    </row>
    <row r="15500" spans="50:50">
      <c r="AX15500">
        <v>15672</v>
      </c>
    </row>
    <row r="15501" spans="50:50">
      <c r="AX15501">
        <v>15673</v>
      </c>
    </row>
    <row r="15502" spans="50:50">
      <c r="AX15502">
        <v>15674</v>
      </c>
    </row>
    <row r="15503" spans="50:50">
      <c r="AX15503">
        <v>15675</v>
      </c>
    </row>
    <row r="15504" spans="50:50">
      <c r="AX15504">
        <v>15676</v>
      </c>
    </row>
    <row r="15505" spans="50:50">
      <c r="AX15505">
        <v>15677</v>
      </c>
    </row>
    <row r="15506" spans="50:50">
      <c r="AX15506">
        <v>15678</v>
      </c>
    </row>
    <row r="15507" spans="50:50">
      <c r="AX15507">
        <v>15679</v>
      </c>
    </row>
    <row r="15508" spans="50:50">
      <c r="AX15508">
        <v>15680</v>
      </c>
    </row>
    <row r="15509" spans="50:50">
      <c r="AX15509">
        <v>15681</v>
      </c>
    </row>
    <row r="15510" spans="50:50">
      <c r="AX15510">
        <v>15682</v>
      </c>
    </row>
    <row r="15511" spans="50:50">
      <c r="AX15511">
        <v>15683</v>
      </c>
    </row>
    <row r="15512" spans="50:50">
      <c r="AX15512">
        <v>15684</v>
      </c>
    </row>
    <row r="15513" spans="50:50">
      <c r="AX15513">
        <v>15685</v>
      </c>
    </row>
    <row r="15514" spans="50:50">
      <c r="AX15514">
        <v>15686</v>
      </c>
    </row>
    <row r="15515" spans="50:50">
      <c r="AX15515">
        <v>15687</v>
      </c>
    </row>
    <row r="15516" spans="50:50">
      <c r="AX15516">
        <v>15688</v>
      </c>
    </row>
    <row r="15517" spans="50:50">
      <c r="AX15517">
        <v>15689</v>
      </c>
    </row>
    <row r="15518" spans="50:50">
      <c r="AX15518">
        <v>15690</v>
      </c>
    </row>
    <row r="15519" spans="50:50">
      <c r="AX15519">
        <v>15691</v>
      </c>
    </row>
    <row r="15520" spans="50:50">
      <c r="AX15520">
        <v>15692</v>
      </c>
    </row>
    <row r="15521" spans="50:50">
      <c r="AX15521">
        <v>15693</v>
      </c>
    </row>
    <row r="15522" spans="50:50">
      <c r="AX15522">
        <v>15694</v>
      </c>
    </row>
    <row r="15523" spans="50:50">
      <c r="AX15523">
        <v>15695</v>
      </c>
    </row>
    <row r="15524" spans="50:50">
      <c r="AX15524">
        <v>15696</v>
      </c>
    </row>
    <row r="15525" spans="50:50">
      <c r="AX15525">
        <v>15697</v>
      </c>
    </row>
    <row r="15526" spans="50:50">
      <c r="AX15526">
        <v>15698</v>
      </c>
    </row>
    <row r="15527" spans="50:50">
      <c r="AX15527">
        <v>15699</v>
      </c>
    </row>
    <row r="15528" spans="50:50">
      <c r="AX15528">
        <v>15700</v>
      </c>
    </row>
    <row r="15529" spans="50:50">
      <c r="AX15529">
        <v>15701</v>
      </c>
    </row>
    <row r="15530" spans="50:50">
      <c r="AX15530">
        <v>15702</v>
      </c>
    </row>
    <row r="15531" spans="50:50">
      <c r="AX15531">
        <v>15703</v>
      </c>
    </row>
    <row r="15532" spans="50:50">
      <c r="AX15532">
        <v>15704</v>
      </c>
    </row>
    <row r="15533" spans="50:50">
      <c r="AX15533">
        <v>15705</v>
      </c>
    </row>
    <row r="15534" spans="50:50">
      <c r="AX15534">
        <v>15706</v>
      </c>
    </row>
    <row r="15535" spans="50:50">
      <c r="AX15535">
        <v>15707</v>
      </c>
    </row>
    <row r="15536" spans="50:50">
      <c r="AX15536">
        <v>15708</v>
      </c>
    </row>
    <row r="15537" spans="50:50">
      <c r="AX15537">
        <v>15709</v>
      </c>
    </row>
    <row r="15538" spans="50:50">
      <c r="AX15538">
        <v>15710</v>
      </c>
    </row>
    <row r="15539" spans="50:50">
      <c r="AX15539">
        <v>15711</v>
      </c>
    </row>
    <row r="15540" spans="50:50">
      <c r="AX15540">
        <v>15712</v>
      </c>
    </row>
    <row r="15541" spans="50:50">
      <c r="AX15541">
        <v>15713</v>
      </c>
    </row>
    <row r="15542" spans="50:50">
      <c r="AX15542">
        <v>15714</v>
      </c>
    </row>
    <row r="15543" spans="50:50">
      <c r="AX15543">
        <v>15715</v>
      </c>
    </row>
    <row r="15544" spans="50:50">
      <c r="AX15544">
        <v>15716</v>
      </c>
    </row>
    <row r="15545" spans="50:50">
      <c r="AX15545">
        <v>15717</v>
      </c>
    </row>
    <row r="15546" spans="50:50">
      <c r="AX15546">
        <v>15718</v>
      </c>
    </row>
    <row r="15547" spans="50:50">
      <c r="AX15547">
        <v>15719</v>
      </c>
    </row>
    <row r="15548" spans="50:50">
      <c r="AX15548">
        <v>15720</v>
      </c>
    </row>
    <row r="15549" spans="50:50">
      <c r="AX15549">
        <v>15721</v>
      </c>
    </row>
    <row r="15550" spans="50:50">
      <c r="AX15550">
        <v>15722</v>
      </c>
    </row>
    <row r="15551" spans="50:50">
      <c r="AX15551">
        <v>15723</v>
      </c>
    </row>
    <row r="15552" spans="50:50">
      <c r="AX15552">
        <v>15724</v>
      </c>
    </row>
    <row r="15553" spans="50:50">
      <c r="AX15553">
        <v>15725</v>
      </c>
    </row>
    <row r="15554" spans="50:50">
      <c r="AX15554">
        <v>15726</v>
      </c>
    </row>
    <row r="15555" spans="50:50">
      <c r="AX15555">
        <v>15727</v>
      </c>
    </row>
    <row r="15556" spans="50:50">
      <c r="AX15556">
        <v>15728</v>
      </c>
    </row>
    <row r="15557" spans="50:50">
      <c r="AX15557">
        <v>15729</v>
      </c>
    </row>
    <row r="15558" spans="50:50">
      <c r="AX15558">
        <v>15730</v>
      </c>
    </row>
    <row r="15559" spans="50:50">
      <c r="AX15559">
        <v>15731</v>
      </c>
    </row>
    <row r="15560" spans="50:50">
      <c r="AX15560">
        <v>15732</v>
      </c>
    </row>
    <row r="15561" spans="50:50">
      <c r="AX15561">
        <v>15733</v>
      </c>
    </row>
    <row r="15562" spans="50:50">
      <c r="AX15562">
        <v>15734</v>
      </c>
    </row>
    <row r="15563" spans="50:50">
      <c r="AX15563">
        <v>15735</v>
      </c>
    </row>
    <row r="15564" spans="50:50">
      <c r="AX15564">
        <v>15736</v>
      </c>
    </row>
    <row r="15565" spans="50:50">
      <c r="AX15565">
        <v>15737</v>
      </c>
    </row>
    <row r="15566" spans="50:50">
      <c r="AX15566">
        <v>15738</v>
      </c>
    </row>
    <row r="15567" spans="50:50">
      <c r="AX15567">
        <v>15739</v>
      </c>
    </row>
    <row r="15568" spans="50:50">
      <c r="AX15568">
        <v>15740</v>
      </c>
    </row>
    <row r="15569" spans="50:50">
      <c r="AX15569">
        <v>15741</v>
      </c>
    </row>
    <row r="15570" spans="50:50">
      <c r="AX15570">
        <v>15742</v>
      </c>
    </row>
    <row r="15571" spans="50:50">
      <c r="AX15571">
        <v>15743</v>
      </c>
    </row>
    <row r="15572" spans="50:50">
      <c r="AX15572">
        <v>15744</v>
      </c>
    </row>
    <row r="15573" spans="50:50">
      <c r="AX15573">
        <v>15745</v>
      </c>
    </row>
    <row r="15574" spans="50:50">
      <c r="AX15574">
        <v>15746</v>
      </c>
    </row>
    <row r="15575" spans="50:50">
      <c r="AX15575">
        <v>15747</v>
      </c>
    </row>
    <row r="15576" spans="50:50">
      <c r="AX15576">
        <v>15748</v>
      </c>
    </row>
    <row r="15577" spans="50:50">
      <c r="AX15577">
        <v>15749</v>
      </c>
    </row>
    <row r="15578" spans="50:50">
      <c r="AX15578">
        <v>15750</v>
      </c>
    </row>
    <row r="15579" spans="50:50">
      <c r="AX15579">
        <v>15751</v>
      </c>
    </row>
    <row r="15580" spans="50:50">
      <c r="AX15580">
        <v>15752</v>
      </c>
    </row>
    <row r="15581" spans="50:50">
      <c r="AX15581">
        <v>15753</v>
      </c>
    </row>
    <row r="15582" spans="50:50">
      <c r="AX15582">
        <v>15754</v>
      </c>
    </row>
    <row r="15583" spans="50:50">
      <c r="AX15583">
        <v>15755</v>
      </c>
    </row>
    <row r="15584" spans="50:50">
      <c r="AX15584">
        <v>15756</v>
      </c>
    </row>
    <row r="15585" spans="50:50">
      <c r="AX15585">
        <v>15757</v>
      </c>
    </row>
    <row r="15586" spans="50:50">
      <c r="AX15586">
        <v>15758</v>
      </c>
    </row>
    <row r="15587" spans="50:50">
      <c r="AX15587">
        <v>15759</v>
      </c>
    </row>
    <row r="15588" spans="50:50">
      <c r="AX15588">
        <v>15760</v>
      </c>
    </row>
    <row r="15589" spans="50:50">
      <c r="AX15589">
        <v>15761</v>
      </c>
    </row>
    <row r="15590" spans="50:50">
      <c r="AX15590">
        <v>15762</v>
      </c>
    </row>
    <row r="15591" spans="50:50">
      <c r="AX15591">
        <v>15763</v>
      </c>
    </row>
    <row r="15592" spans="50:50">
      <c r="AX15592">
        <v>15764</v>
      </c>
    </row>
    <row r="15593" spans="50:50">
      <c r="AX15593">
        <v>15765</v>
      </c>
    </row>
    <row r="15594" spans="50:50">
      <c r="AX15594">
        <v>15766</v>
      </c>
    </row>
    <row r="15595" spans="50:50">
      <c r="AX15595">
        <v>15767</v>
      </c>
    </row>
    <row r="15596" spans="50:50">
      <c r="AX15596">
        <v>15768</v>
      </c>
    </row>
    <row r="15597" spans="50:50">
      <c r="AX15597">
        <v>15769</v>
      </c>
    </row>
    <row r="15598" spans="50:50">
      <c r="AX15598">
        <v>15770</v>
      </c>
    </row>
    <row r="15599" spans="50:50">
      <c r="AX15599">
        <v>15771</v>
      </c>
    </row>
    <row r="15600" spans="50:50">
      <c r="AX15600">
        <v>15772</v>
      </c>
    </row>
    <row r="15601" spans="50:50">
      <c r="AX15601">
        <v>15773</v>
      </c>
    </row>
    <row r="15602" spans="50:50">
      <c r="AX15602">
        <v>15774</v>
      </c>
    </row>
    <row r="15603" spans="50:50">
      <c r="AX15603">
        <v>15775</v>
      </c>
    </row>
    <row r="15604" spans="50:50">
      <c r="AX15604">
        <v>15776</v>
      </c>
    </row>
    <row r="15605" spans="50:50">
      <c r="AX15605">
        <v>15777</v>
      </c>
    </row>
    <row r="15606" spans="50:50">
      <c r="AX15606">
        <v>15778</v>
      </c>
    </row>
    <row r="15607" spans="50:50">
      <c r="AX15607">
        <v>15779</v>
      </c>
    </row>
    <row r="15608" spans="50:50">
      <c r="AX15608">
        <v>15780</v>
      </c>
    </row>
    <row r="15609" spans="50:50">
      <c r="AX15609">
        <v>15781</v>
      </c>
    </row>
    <row r="15610" spans="50:50">
      <c r="AX15610">
        <v>15782</v>
      </c>
    </row>
    <row r="15611" spans="50:50">
      <c r="AX15611">
        <v>15783</v>
      </c>
    </row>
    <row r="15612" spans="50:50">
      <c r="AX15612">
        <v>15784</v>
      </c>
    </row>
    <row r="15613" spans="50:50">
      <c r="AX15613">
        <v>15785</v>
      </c>
    </row>
    <row r="15614" spans="50:50">
      <c r="AX15614">
        <v>15786</v>
      </c>
    </row>
    <row r="15615" spans="50:50">
      <c r="AX15615">
        <v>15787</v>
      </c>
    </row>
    <row r="15616" spans="50:50">
      <c r="AX15616">
        <v>15788</v>
      </c>
    </row>
    <row r="15617" spans="50:50">
      <c r="AX15617">
        <v>15789</v>
      </c>
    </row>
    <row r="15618" spans="50:50">
      <c r="AX15618">
        <v>15790</v>
      </c>
    </row>
    <row r="15619" spans="50:50">
      <c r="AX15619">
        <v>15791</v>
      </c>
    </row>
    <row r="15620" spans="50:50">
      <c r="AX15620">
        <v>15792</v>
      </c>
    </row>
    <row r="15621" spans="50:50">
      <c r="AX15621">
        <v>15793</v>
      </c>
    </row>
    <row r="15622" spans="50:50">
      <c r="AX15622">
        <v>15794</v>
      </c>
    </row>
    <row r="15623" spans="50:50">
      <c r="AX15623">
        <v>15795</v>
      </c>
    </row>
    <row r="15624" spans="50:50">
      <c r="AX15624">
        <v>15796</v>
      </c>
    </row>
    <row r="15625" spans="50:50">
      <c r="AX15625">
        <v>15797</v>
      </c>
    </row>
    <row r="15626" spans="50:50">
      <c r="AX15626">
        <v>15798</v>
      </c>
    </row>
    <row r="15627" spans="50:50">
      <c r="AX15627">
        <v>15799</v>
      </c>
    </row>
    <row r="15628" spans="50:50">
      <c r="AX15628">
        <v>15800</v>
      </c>
    </row>
    <row r="15629" spans="50:50">
      <c r="AX15629">
        <v>15801</v>
      </c>
    </row>
    <row r="15630" spans="50:50">
      <c r="AX15630">
        <v>15802</v>
      </c>
    </row>
    <row r="15631" spans="50:50">
      <c r="AX15631">
        <v>15803</v>
      </c>
    </row>
    <row r="15632" spans="50:50">
      <c r="AX15632">
        <v>15804</v>
      </c>
    </row>
    <row r="15633" spans="50:50">
      <c r="AX15633">
        <v>15805</v>
      </c>
    </row>
    <row r="15634" spans="50:50">
      <c r="AX15634">
        <v>15806</v>
      </c>
    </row>
    <row r="15635" spans="50:50">
      <c r="AX15635">
        <v>15807</v>
      </c>
    </row>
    <row r="15636" spans="50:50">
      <c r="AX15636">
        <v>15808</v>
      </c>
    </row>
    <row r="15637" spans="50:50">
      <c r="AX15637">
        <v>15809</v>
      </c>
    </row>
    <row r="15638" spans="50:50">
      <c r="AX15638">
        <v>15810</v>
      </c>
    </row>
    <row r="15639" spans="50:50">
      <c r="AX15639">
        <v>15811</v>
      </c>
    </row>
    <row r="15640" spans="50:50">
      <c r="AX15640">
        <v>15812</v>
      </c>
    </row>
    <row r="15641" spans="50:50">
      <c r="AX15641">
        <v>15813</v>
      </c>
    </row>
    <row r="15642" spans="50:50">
      <c r="AX15642">
        <v>15814</v>
      </c>
    </row>
    <row r="15643" spans="50:50">
      <c r="AX15643">
        <v>15815</v>
      </c>
    </row>
    <row r="15644" spans="50:50">
      <c r="AX15644">
        <v>15816</v>
      </c>
    </row>
    <row r="15645" spans="50:50">
      <c r="AX15645">
        <v>15817</v>
      </c>
    </row>
    <row r="15646" spans="50:50">
      <c r="AX15646">
        <v>15818</v>
      </c>
    </row>
    <row r="15647" spans="50:50">
      <c r="AX15647">
        <v>15819</v>
      </c>
    </row>
    <row r="15648" spans="50:50">
      <c r="AX15648">
        <v>15820</v>
      </c>
    </row>
    <row r="15649" spans="50:50">
      <c r="AX15649">
        <v>15821</v>
      </c>
    </row>
    <row r="15650" spans="50:50">
      <c r="AX15650">
        <v>15822</v>
      </c>
    </row>
    <row r="15651" spans="50:50">
      <c r="AX15651">
        <v>15823</v>
      </c>
    </row>
    <row r="15652" spans="50:50">
      <c r="AX15652">
        <v>15824</v>
      </c>
    </row>
    <row r="15653" spans="50:50">
      <c r="AX15653">
        <v>15825</v>
      </c>
    </row>
    <row r="15654" spans="50:50">
      <c r="AX15654">
        <v>15826</v>
      </c>
    </row>
    <row r="15655" spans="50:50">
      <c r="AX15655">
        <v>15827</v>
      </c>
    </row>
    <row r="15656" spans="50:50">
      <c r="AX15656">
        <v>15828</v>
      </c>
    </row>
    <row r="15657" spans="50:50">
      <c r="AX15657">
        <v>15829</v>
      </c>
    </row>
    <row r="15658" spans="50:50">
      <c r="AX15658">
        <v>15830</v>
      </c>
    </row>
    <row r="15659" spans="50:50">
      <c r="AX15659">
        <v>15831</v>
      </c>
    </row>
    <row r="15660" spans="50:50">
      <c r="AX15660">
        <v>15832</v>
      </c>
    </row>
    <row r="15661" spans="50:50">
      <c r="AX15661">
        <v>15833</v>
      </c>
    </row>
    <row r="15662" spans="50:50">
      <c r="AX15662">
        <v>15834</v>
      </c>
    </row>
    <row r="15663" spans="50:50">
      <c r="AX15663">
        <v>15835</v>
      </c>
    </row>
    <row r="15664" spans="50:50">
      <c r="AX15664">
        <v>15836</v>
      </c>
    </row>
    <row r="15665" spans="50:50">
      <c r="AX15665">
        <v>15837</v>
      </c>
    </row>
    <row r="15666" spans="50:50">
      <c r="AX15666">
        <v>15838</v>
      </c>
    </row>
    <row r="15667" spans="50:50">
      <c r="AX15667">
        <v>15839</v>
      </c>
    </row>
    <row r="15668" spans="50:50">
      <c r="AX15668">
        <v>15840</v>
      </c>
    </row>
    <row r="15669" spans="50:50">
      <c r="AX15669">
        <v>15841</v>
      </c>
    </row>
    <row r="15670" spans="50:50">
      <c r="AX15670">
        <v>15842</v>
      </c>
    </row>
    <row r="15671" spans="50:50">
      <c r="AX15671">
        <v>15843</v>
      </c>
    </row>
    <row r="15672" spans="50:50">
      <c r="AX15672">
        <v>15844</v>
      </c>
    </row>
    <row r="15673" spans="50:50">
      <c r="AX15673">
        <v>15845</v>
      </c>
    </row>
    <row r="15674" spans="50:50">
      <c r="AX15674">
        <v>15846</v>
      </c>
    </row>
    <row r="15675" spans="50:50">
      <c r="AX15675">
        <v>15847</v>
      </c>
    </row>
    <row r="15676" spans="50:50">
      <c r="AX15676">
        <v>15848</v>
      </c>
    </row>
    <row r="15677" spans="50:50">
      <c r="AX15677">
        <v>15849</v>
      </c>
    </row>
    <row r="15678" spans="50:50">
      <c r="AX15678">
        <v>15850</v>
      </c>
    </row>
    <row r="15679" spans="50:50">
      <c r="AX15679">
        <v>15851</v>
      </c>
    </row>
    <row r="15680" spans="50:50">
      <c r="AX15680">
        <v>15852</v>
      </c>
    </row>
    <row r="15681" spans="50:50">
      <c r="AX15681">
        <v>15853</v>
      </c>
    </row>
    <row r="15682" spans="50:50">
      <c r="AX15682">
        <v>15854</v>
      </c>
    </row>
    <row r="15683" spans="50:50">
      <c r="AX15683">
        <v>15855</v>
      </c>
    </row>
    <row r="15684" spans="50:50">
      <c r="AX15684">
        <v>15856</v>
      </c>
    </row>
    <row r="15685" spans="50:50">
      <c r="AX15685">
        <v>15857</v>
      </c>
    </row>
    <row r="15686" spans="50:50">
      <c r="AX15686">
        <v>15858</v>
      </c>
    </row>
    <row r="15687" spans="50:50">
      <c r="AX15687">
        <v>15859</v>
      </c>
    </row>
    <row r="15688" spans="50:50">
      <c r="AX15688">
        <v>15860</v>
      </c>
    </row>
    <row r="15689" spans="50:50">
      <c r="AX15689">
        <v>15861</v>
      </c>
    </row>
    <row r="15690" spans="50:50">
      <c r="AX15690">
        <v>15862</v>
      </c>
    </row>
    <row r="15691" spans="50:50">
      <c r="AX15691">
        <v>15863</v>
      </c>
    </row>
    <row r="15692" spans="50:50">
      <c r="AX15692">
        <v>15864</v>
      </c>
    </row>
    <row r="15693" spans="50:50">
      <c r="AX15693">
        <v>15865</v>
      </c>
    </row>
    <row r="15694" spans="50:50">
      <c r="AX15694">
        <v>15866</v>
      </c>
    </row>
    <row r="15695" spans="50:50">
      <c r="AX15695">
        <v>15867</v>
      </c>
    </row>
    <row r="15696" spans="50:50">
      <c r="AX15696">
        <v>15868</v>
      </c>
    </row>
    <row r="15697" spans="50:50">
      <c r="AX15697">
        <v>15869</v>
      </c>
    </row>
    <row r="15698" spans="50:50">
      <c r="AX15698">
        <v>15870</v>
      </c>
    </row>
    <row r="15699" spans="50:50">
      <c r="AX15699">
        <v>15871</v>
      </c>
    </row>
    <row r="15700" spans="50:50">
      <c r="AX15700">
        <v>15872</v>
      </c>
    </row>
    <row r="15701" spans="50:50">
      <c r="AX15701">
        <v>15873</v>
      </c>
    </row>
    <row r="15702" spans="50:50">
      <c r="AX15702">
        <v>15874</v>
      </c>
    </row>
    <row r="15703" spans="50:50">
      <c r="AX15703">
        <v>15875</v>
      </c>
    </row>
    <row r="15704" spans="50:50">
      <c r="AX15704">
        <v>15876</v>
      </c>
    </row>
    <row r="15705" spans="50:50">
      <c r="AX15705">
        <v>15877</v>
      </c>
    </row>
    <row r="15706" spans="50:50">
      <c r="AX15706">
        <v>15878</v>
      </c>
    </row>
    <row r="15707" spans="50:50">
      <c r="AX15707">
        <v>15879</v>
      </c>
    </row>
    <row r="15708" spans="50:50">
      <c r="AX15708">
        <v>15880</v>
      </c>
    </row>
    <row r="15709" spans="50:50">
      <c r="AX15709">
        <v>15881</v>
      </c>
    </row>
    <row r="15710" spans="50:50">
      <c r="AX15710">
        <v>15882</v>
      </c>
    </row>
    <row r="15711" spans="50:50">
      <c r="AX15711">
        <v>15883</v>
      </c>
    </row>
    <row r="15712" spans="50:50">
      <c r="AX15712">
        <v>15884</v>
      </c>
    </row>
    <row r="15713" spans="50:50">
      <c r="AX15713">
        <v>15885</v>
      </c>
    </row>
    <row r="15714" spans="50:50">
      <c r="AX15714">
        <v>15886</v>
      </c>
    </row>
    <row r="15715" spans="50:50">
      <c r="AX15715">
        <v>15887</v>
      </c>
    </row>
    <row r="15716" spans="50:50">
      <c r="AX15716">
        <v>15888</v>
      </c>
    </row>
    <row r="15717" spans="50:50">
      <c r="AX15717">
        <v>15889</v>
      </c>
    </row>
    <row r="15718" spans="50:50">
      <c r="AX15718">
        <v>15890</v>
      </c>
    </row>
    <row r="15719" spans="50:50">
      <c r="AX15719">
        <v>15891</v>
      </c>
    </row>
    <row r="15720" spans="50:50">
      <c r="AX15720">
        <v>15892</v>
      </c>
    </row>
    <row r="15721" spans="50:50">
      <c r="AX15721">
        <v>15893</v>
      </c>
    </row>
    <row r="15722" spans="50:50">
      <c r="AX15722">
        <v>15894</v>
      </c>
    </row>
    <row r="15723" spans="50:50">
      <c r="AX15723">
        <v>15895</v>
      </c>
    </row>
    <row r="15724" spans="50:50">
      <c r="AX15724">
        <v>15896</v>
      </c>
    </row>
    <row r="15725" spans="50:50">
      <c r="AX15725">
        <v>15897</v>
      </c>
    </row>
    <row r="15726" spans="50:50">
      <c r="AX15726">
        <v>15898</v>
      </c>
    </row>
    <row r="15727" spans="50:50">
      <c r="AX15727">
        <v>15899</v>
      </c>
    </row>
    <row r="15728" spans="50:50">
      <c r="AX15728">
        <v>15900</v>
      </c>
    </row>
    <row r="15729" spans="50:50">
      <c r="AX15729">
        <v>15901</v>
      </c>
    </row>
    <row r="15730" spans="50:50">
      <c r="AX15730">
        <v>15902</v>
      </c>
    </row>
    <row r="15731" spans="50:50">
      <c r="AX15731">
        <v>15903</v>
      </c>
    </row>
    <row r="15732" spans="50:50">
      <c r="AX15732">
        <v>15904</v>
      </c>
    </row>
    <row r="15733" spans="50:50">
      <c r="AX15733">
        <v>15905</v>
      </c>
    </row>
    <row r="15734" spans="50:50">
      <c r="AX15734">
        <v>15906</v>
      </c>
    </row>
    <row r="15735" spans="50:50">
      <c r="AX15735">
        <v>15907</v>
      </c>
    </row>
    <row r="15736" spans="50:50">
      <c r="AX15736">
        <v>15908</v>
      </c>
    </row>
    <row r="15737" spans="50:50">
      <c r="AX15737">
        <v>15909</v>
      </c>
    </row>
    <row r="15738" spans="50:50">
      <c r="AX15738">
        <v>15910</v>
      </c>
    </row>
    <row r="15739" spans="50:50">
      <c r="AX15739">
        <v>15911</v>
      </c>
    </row>
    <row r="15740" spans="50:50">
      <c r="AX15740">
        <v>15912</v>
      </c>
    </row>
    <row r="15741" spans="50:50">
      <c r="AX15741">
        <v>15913</v>
      </c>
    </row>
    <row r="15742" spans="50:50">
      <c r="AX15742">
        <v>15914</v>
      </c>
    </row>
    <row r="15743" spans="50:50">
      <c r="AX15743">
        <v>15915</v>
      </c>
    </row>
    <row r="15744" spans="50:50">
      <c r="AX15744">
        <v>15916</v>
      </c>
    </row>
    <row r="15745" spans="50:50">
      <c r="AX15745">
        <v>15917</v>
      </c>
    </row>
    <row r="15746" spans="50:50">
      <c r="AX15746">
        <v>15918</v>
      </c>
    </row>
    <row r="15747" spans="50:50">
      <c r="AX15747">
        <v>15919</v>
      </c>
    </row>
    <row r="15748" spans="50:50">
      <c r="AX15748">
        <v>15920</v>
      </c>
    </row>
    <row r="15749" spans="50:50">
      <c r="AX15749">
        <v>15921</v>
      </c>
    </row>
    <row r="15750" spans="50:50">
      <c r="AX15750">
        <v>15922</v>
      </c>
    </row>
    <row r="15751" spans="50:50">
      <c r="AX15751">
        <v>15923</v>
      </c>
    </row>
    <row r="15752" spans="50:50">
      <c r="AX15752">
        <v>15924</v>
      </c>
    </row>
    <row r="15753" spans="50:50">
      <c r="AX15753">
        <v>15925</v>
      </c>
    </row>
    <row r="15754" spans="50:50">
      <c r="AX15754">
        <v>15926</v>
      </c>
    </row>
    <row r="15755" spans="50:50">
      <c r="AX15755">
        <v>15927</v>
      </c>
    </row>
    <row r="15756" spans="50:50">
      <c r="AX15756">
        <v>15928</v>
      </c>
    </row>
    <row r="15757" spans="50:50">
      <c r="AX15757">
        <v>15929</v>
      </c>
    </row>
    <row r="15758" spans="50:50">
      <c r="AX15758">
        <v>15930</v>
      </c>
    </row>
    <row r="15759" spans="50:50">
      <c r="AX15759">
        <v>15931</v>
      </c>
    </row>
    <row r="15760" spans="50:50">
      <c r="AX15760">
        <v>15932</v>
      </c>
    </row>
    <row r="15761" spans="50:50">
      <c r="AX15761">
        <v>15933</v>
      </c>
    </row>
    <row r="15762" spans="50:50">
      <c r="AX15762">
        <v>15934</v>
      </c>
    </row>
    <row r="15763" spans="50:50">
      <c r="AX15763">
        <v>15935</v>
      </c>
    </row>
    <row r="15764" spans="50:50">
      <c r="AX15764">
        <v>15936</v>
      </c>
    </row>
    <row r="15765" spans="50:50">
      <c r="AX15765">
        <v>15937</v>
      </c>
    </row>
    <row r="15766" spans="50:50">
      <c r="AX15766">
        <v>15938</v>
      </c>
    </row>
    <row r="15767" spans="50:50">
      <c r="AX15767">
        <v>15939</v>
      </c>
    </row>
    <row r="15768" spans="50:50">
      <c r="AX15768">
        <v>15940</v>
      </c>
    </row>
    <row r="15769" spans="50:50">
      <c r="AX15769">
        <v>15941</v>
      </c>
    </row>
    <row r="15770" spans="50:50">
      <c r="AX15770">
        <v>15942</v>
      </c>
    </row>
    <row r="15771" spans="50:50">
      <c r="AX15771">
        <v>15943</v>
      </c>
    </row>
    <row r="15772" spans="50:50">
      <c r="AX15772">
        <v>15944</v>
      </c>
    </row>
    <row r="15773" spans="50:50">
      <c r="AX15773">
        <v>15945</v>
      </c>
    </row>
    <row r="15774" spans="50:50">
      <c r="AX15774">
        <v>15946</v>
      </c>
    </row>
    <row r="15775" spans="50:50">
      <c r="AX15775">
        <v>15947</v>
      </c>
    </row>
    <row r="15776" spans="50:50">
      <c r="AX15776">
        <v>15948</v>
      </c>
    </row>
    <row r="15777" spans="50:50">
      <c r="AX15777">
        <v>15949</v>
      </c>
    </row>
    <row r="15778" spans="50:50">
      <c r="AX15778">
        <v>15950</v>
      </c>
    </row>
    <row r="15779" spans="50:50">
      <c r="AX15779">
        <v>15951</v>
      </c>
    </row>
    <row r="15780" spans="50:50">
      <c r="AX15780">
        <v>15952</v>
      </c>
    </row>
    <row r="15781" spans="50:50">
      <c r="AX15781">
        <v>15953</v>
      </c>
    </row>
    <row r="15782" spans="50:50">
      <c r="AX15782">
        <v>15954</v>
      </c>
    </row>
    <row r="15783" spans="50:50">
      <c r="AX15783">
        <v>15955</v>
      </c>
    </row>
    <row r="15784" spans="50:50">
      <c r="AX15784">
        <v>15956</v>
      </c>
    </row>
    <row r="15785" spans="50:50">
      <c r="AX15785">
        <v>15957</v>
      </c>
    </row>
    <row r="15786" spans="50:50">
      <c r="AX15786">
        <v>15958</v>
      </c>
    </row>
    <row r="15787" spans="50:50">
      <c r="AX15787">
        <v>15959</v>
      </c>
    </row>
    <row r="15788" spans="50:50">
      <c r="AX15788">
        <v>15960</v>
      </c>
    </row>
    <row r="15789" spans="50:50">
      <c r="AX15789">
        <v>15961</v>
      </c>
    </row>
    <row r="15790" spans="50:50">
      <c r="AX15790">
        <v>15962</v>
      </c>
    </row>
    <row r="15791" spans="50:50">
      <c r="AX15791">
        <v>15963</v>
      </c>
    </row>
    <row r="15792" spans="50:50">
      <c r="AX15792">
        <v>15964</v>
      </c>
    </row>
    <row r="15793" spans="50:50">
      <c r="AX15793">
        <v>15965</v>
      </c>
    </row>
    <row r="15794" spans="50:50">
      <c r="AX15794">
        <v>15966</v>
      </c>
    </row>
    <row r="15795" spans="50:50">
      <c r="AX15795">
        <v>15967</v>
      </c>
    </row>
    <row r="15796" spans="50:50">
      <c r="AX15796">
        <v>15968</v>
      </c>
    </row>
    <row r="15797" spans="50:50">
      <c r="AX15797">
        <v>15969</v>
      </c>
    </row>
    <row r="15798" spans="50:50">
      <c r="AX15798">
        <v>15970</v>
      </c>
    </row>
    <row r="15799" spans="50:50">
      <c r="AX15799">
        <v>15971</v>
      </c>
    </row>
    <row r="15800" spans="50:50">
      <c r="AX15800">
        <v>15972</v>
      </c>
    </row>
    <row r="15801" spans="50:50">
      <c r="AX15801">
        <v>15973</v>
      </c>
    </row>
    <row r="15802" spans="50:50">
      <c r="AX15802">
        <v>15974</v>
      </c>
    </row>
    <row r="15803" spans="50:50">
      <c r="AX15803">
        <v>15975</v>
      </c>
    </row>
    <row r="15804" spans="50:50">
      <c r="AX15804">
        <v>15976</v>
      </c>
    </row>
    <row r="15805" spans="50:50">
      <c r="AX15805">
        <v>15977</v>
      </c>
    </row>
    <row r="15806" spans="50:50">
      <c r="AX15806">
        <v>15978</v>
      </c>
    </row>
    <row r="15807" spans="50:50">
      <c r="AX15807">
        <v>15979</v>
      </c>
    </row>
    <row r="15808" spans="50:50">
      <c r="AX15808">
        <v>15980</v>
      </c>
    </row>
    <row r="15809" spans="50:50">
      <c r="AX15809">
        <v>15981</v>
      </c>
    </row>
    <row r="15810" spans="50:50">
      <c r="AX15810">
        <v>15982</v>
      </c>
    </row>
    <row r="15811" spans="50:50">
      <c r="AX15811">
        <v>15983</v>
      </c>
    </row>
    <row r="15812" spans="50:50">
      <c r="AX15812">
        <v>15984</v>
      </c>
    </row>
    <row r="15813" spans="50:50">
      <c r="AX15813">
        <v>15985</v>
      </c>
    </row>
    <row r="15814" spans="50:50">
      <c r="AX15814">
        <v>15986</v>
      </c>
    </row>
    <row r="15815" spans="50:50">
      <c r="AX15815">
        <v>15987</v>
      </c>
    </row>
    <row r="15816" spans="50:50">
      <c r="AX15816">
        <v>15988</v>
      </c>
    </row>
    <row r="15817" spans="50:50">
      <c r="AX15817">
        <v>15989</v>
      </c>
    </row>
    <row r="15818" spans="50:50">
      <c r="AX15818">
        <v>15990</v>
      </c>
    </row>
    <row r="15819" spans="50:50">
      <c r="AX15819">
        <v>15991</v>
      </c>
    </row>
    <row r="15820" spans="50:50">
      <c r="AX15820">
        <v>15992</v>
      </c>
    </row>
    <row r="15821" spans="50:50">
      <c r="AX15821">
        <v>15993</v>
      </c>
    </row>
    <row r="15822" spans="50:50">
      <c r="AX15822">
        <v>15994</v>
      </c>
    </row>
    <row r="15823" spans="50:50">
      <c r="AX15823">
        <v>15995</v>
      </c>
    </row>
    <row r="15824" spans="50:50">
      <c r="AX15824">
        <v>15996</v>
      </c>
    </row>
    <row r="15825" spans="50:50">
      <c r="AX15825">
        <v>15997</v>
      </c>
    </row>
    <row r="15826" spans="50:50">
      <c r="AX15826">
        <v>15998</v>
      </c>
    </row>
    <row r="15827" spans="50:50">
      <c r="AX15827">
        <v>15999</v>
      </c>
    </row>
    <row r="15828" spans="50:50">
      <c r="AX15828">
        <v>16000</v>
      </c>
    </row>
    <row r="15829" spans="50:50">
      <c r="AX15829">
        <v>16001</v>
      </c>
    </row>
    <row r="15830" spans="50:50">
      <c r="AX15830">
        <v>16002</v>
      </c>
    </row>
    <row r="15831" spans="50:50">
      <c r="AX15831">
        <v>16003</v>
      </c>
    </row>
    <row r="15832" spans="50:50">
      <c r="AX15832">
        <v>16004</v>
      </c>
    </row>
    <row r="15833" spans="50:50">
      <c r="AX15833">
        <v>16005</v>
      </c>
    </row>
    <row r="15834" spans="50:50">
      <c r="AX15834">
        <v>16006</v>
      </c>
    </row>
    <row r="15835" spans="50:50">
      <c r="AX15835">
        <v>16007</v>
      </c>
    </row>
    <row r="15836" spans="50:50">
      <c r="AX15836">
        <v>16008</v>
      </c>
    </row>
    <row r="15837" spans="50:50">
      <c r="AX15837">
        <v>16009</v>
      </c>
    </row>
    <row r="15838" spans="50:50">
      <c r="AX15838">
        <v>16010</v>
      </c>
    </row>
    <row r="15839" spans="50:50">
      <c r="AX15839">
        <v>16011</v>
      </c>
    </row>
    <row r="15840" spans="50:50">
      <c r="AX15840">
        <v>16012</v>
      </c>
    </row>
    <row r="15841" spans="50:50">
      <c r="AX15841">
        <v>16013</v>
      </c>
    </row>
    <row r="15842" spans="50:50">
      <c r="AX15842">
        <v>16014</v>
      </c>
    </row>
    <row r="15843" spans="50:50">
      <c r="AX15843">
        <v>16015</v>
      </c>
    </row>
    <row r="15844" spans="50:50">
      <c r="AX15844">
        <v>16016</v>
      </c>
    </row>
    <row r="15845" spans="50:50">
      <c r="AX15845">
        <v>16017</v>
      </c>
    </row>
    <row r="15846" spans="50:50">
      <c r="AX15846">
        <v>16018</v>
      </c>
    </row>
    <row r="15847" spans="50:50">
      <c r="AX15847">
        <v>16019</v>
      </c>
    </row>
    <row r="15848" spans="50:50">
      <c r="AX15848">
        <v>16020</v>
      </c>
    </row>
    <row r="15849" spans="50:50">
      <c r="AX15849">
        <v>16021</v>
      </c>
    </row>
    <row r="15850" spans="50:50">
      <c r="AX15850">
        <v>16022</v>
      </c>
    </row>
    <row r="15851" spans="50:50">
      <c r="AX15851">
        <v>16023</v>
      </c>
    </row>
    <row r="15852" spans="50:50">
      <c r="AX15852">
        <v>16024</v>
      </c>
    </row>
    <row r="15853" spans="50:50">
      <c r="AX15853">
        <v>16025</v>
      </c>
    </row>
    <row r="15854" spans="50:50">
      <c r="AX15854">
        <v>16026</v>
      </c>
    </row>
    <row r="15855" spans="50:50">
      <c r="AX15855">
        <v>16027</v>
      </c>
    </row>
    <row r="15856" spans="50:50">
      <c r="AX15856">
        <v>16028</v>
      </c>
    </row>
    <row r="15857" spans="50:50">
      <c r="AX15857">
        <v>16029</v>
      </c>
    </row>
    <row r="15858" spans="50:50">
      <c r="AX15858">
        <v>16030</v>
      </c>
    </row>
    <row r="15859" spans="50:50">
      <c r="AX15859">
        <v>16031</v>
      </c>
    </row>
    <row r="15860" spans="50:50">
      <c r="AX15860">
        <v>16032</v>
      </c>
    </row>
    <row r="15861" spans="50:50">
      <c r="AX15861">
        <v>16033</v>
      </c>
    </row>
    <row r="15862" spans="50:50">
      <c r="AX15862">
        <v>16034</v>
      </c>
    </row>
    <row r="15863" spans="50:50">
      <c r="AX15863">
        <v>16035</v>
      </c>
    </row>
    <row r="15864" spans="50:50">
      <c r="AX15864">
        <v>16036</v>
      </c>
    </row>
    <row r="15865" spans="50:50">
      <c r="AX15865">
        <v>16037</v>
      </c>
    </row>
    <row r="15866" spans="50:50">
      <c r="AX15866">
        <v>16038</v>
      </c>
    </row>
    <row r="15867" spans="50:50">
      <c r="AX15867">
        <v>16039</v>
      </c>
    </row>
    <row r="15868" spans="50:50">
      <c r="AX15868">
        <v>16040</v>
      </c>
    </row>
    <row r="15869" spans="50:50">
      <c r="AX15869">
        <v>16041</v>
      </c>
    </row>
    <row r="15870" spans="50:50">
      <c r="AX15870">
        <v>16042</v>
      </c>
    </row>
    <row r="15871" spans="50:50">
      <c r="AX15871">
        <v>16043</v>
      </c>
    </row>
    <row r="15872" spans="50:50">
      <c r="AX15872">
        <v>16044</v>
      </c>
    </row>
    <row r="15873" spans="50:50">
      <c r="AX15873">
        <v>16045</v>
      </c>
    </row>
    <row r="15874" spans="50:50">
      <c r="AX15874">
        <v>16046</v>
      </c>
    </row>
    <row r="15875" spans="50:50">
      <c r="AX15875">
        <v>16047</v>
      </c>
    </row>
    <row r="15876" spans="50:50">
      <c r="AX15876">
        <v>16048</v>
      </c>
    </row>
    <row r="15877" spans="50:50">
      <c r="AX15877">
        <v>16049</v>
      </c>
    </row>
    <row r="15878" spans="50:50">
      <c r="AX15878">
        <v>16050</v>
      </c>
    </row>
    <row r="15879" spans="50:50">
      <c r="AX15879">
        <v>16051</v>
      </c>
    </row>
    <row r="15880" spans="50:50">
      <c r="AX15880">
        <v>16052</v>
      </c>
    </row>
    <row r="15881" spans="50:50">
      <c r="AX15881">
        <v>16053</v>
      </c>
    </row>
    <row r="15882" spans="50:50">
      <c r="AX15882">
        <v>16054</v>
      </c>
    </row>
    <row r="15883" spans="50:50">
      <c r="AX15883">
        <v>16055</v>
      </c>
    </row>
    <row r="15884" spans="50:50">
      <c r="AX15884">
        <v>16056</v>
      </c>
    </row>
    <row r="15885" spans="50:50">
      <c r="AX15885">
        <v>16057</v>
      </c>
    </row>
    <row r="15886" spans="50:50">
      <c r="AX15886">
        <v>16058</v>
      </c>
    </row>
    <row r="15887" spans="50:50">
      <c r="AX15887">
        <v>16059</v>
      </c>
    </row>
    <row r="15888" spans="50:50">
      <c r="AX15888">
        <v>16060</v>
      </c>
    </row>
    <row r="15889" spans="50:50">
      <c r="AX15889">
        <v>16061</v>
      </c>
    </row>
    <row r="15890" spans="50:50">
      <c r="AX15890">
        <v>16062</v>
      </c>
    </row>
    <row r="15891" spans="50:50">
      <c r="AX15891">
        <v>16063</v>
      </c>
    </row>
    <row r="15892" spans="50:50">
      <c r="AX15892">
        <v>16064</v>
      </c>
    </row>
    <row r="15893" spans="50:50">
      <c r="AX15893">
        <v>16065</v>
      </c>
    </row>
    <row r="15894" spans="50:50">
      <c r="AX15894">
        <v>16066</v>
      </c>
    </row>
    <row r="15895" spans="50:50">
      <c r="AX15895">
        <v>16067</v>
      </c>
    </row>
    <row r="15896" spans="50:50">
      <c r="AX15896">
        <v>16068</v>
      </c>
    </row>
    <row r="15897" spans="50:50">
      <c r="AX15897">
        <v>16069</v>
      </c>
    </row>
    <row r="15898" spans="50:50">
      <c r="AX15898">
        <v>16070</v>
      </c>
    </row>
    <row r="15899" spans="50:50">
      <c r="AX15899">
        <v>16071</v>
      </c>
    </row>
    <row r="15900" spans="50:50">
      <c r="AX15900">
        <v>16072</v>
      </c>
    </row>
    <row r="15901" spans="50:50">
      <c r="AX15901">
        <v>16073</v>
      </c>
    </row>
    <row r="15902" spans="50:50">
      <c r="AX15902">
        <v>16074</v>
      </c>
    </row>
    <row r="15903" spans="50:50">
      <c r="AX15903">
        <v>16075</v>
      </c>
    </row>
    <row r="15904" spans="50:50">
      <c r="AX15904">
        <v>16076</v>
      </c>
    </row>
    <row r="15905" spans="50:50">
      <c r="AX15905">
        <v>16077</v>
      </c>
    </row>
    <row r="15906" spans="50:50">
      <c r="AX15906">
        <v>16078</v>
      </c>
    </row>
    <row r="15907" spans="50:50">
      <c r="AX15907">
        <v>16079</v>
      </c>
    </row>
    <row r="15908" spans="50:50">
      <c r="AX15908">
        <v>16080</v>
      </c>
    </row>
    <row r="15909" spans="50:50">
      <c r="AX15909">
        <v>16081</v>
      </c>
    </row>
    <row r="15910" spans="50:50">
      <c r="AX15910">
        <v>16082</v>
      </c>
    </row>
    <row r="15911" spans="50:50">
      <c r="AX15911">
        <v>16083</v>
      </c>
    </row>
    <row r="15912" spans="50:50">
      <c r="AX15912">
        <v>16084</v>
      </c>
    </row>
    <row r="15913" spans="50:50">
      <c r="AX15913">
        <v>16085</v>
      </c>
    </row>
    <row r="15914" spans="50:50">
      <c r="AX15914">
        <v>16086</v>
      </c>
    </row>
    <row r="15915" spans="50:50">
      <c r="AX15915">
        <v>16087</v>
      </c>
    </row>
    <row r="15916" spans="50:50">
      <c r="AX15916">
        <v>16088</v>
      </c>
    </row>
    <row r="15917" spans="50:50">
      <c r="AX15917">
        <v>16089</v>
      </c>
    </row>
    <row r="15918" spans="50:50">
      <c r="AX15918">
        <v>16090</v>
      </c>
    </row>
    <row r="15919" spans="50:50">
      <c r="AX15919">
        <v>16091</v>
      </c>
    </row>
    <row r="15920" spans="50:50">
      <c r="AX15920">
        <v>16092</v>
      </c>
    </row>
    <row r="15921" spans="50:50">
      <c r="AX15921">
        <v>16093</v>
      </c>
    </row>
    <row r="15922" spans="50:50">
      <c r="AX15922">
        <v>16094</v>
      </c>
    </row>
    <row r="15923" spans="50:50">
      <c r="AX15923">
        <v>16095</v>
      </c>
    </row>
    <row r="15924" spans="50:50">
      <c r="AX15924">
        <v>16096</v>
      </c>
    </row>
    <row r="15925" spans="50:50">
      <c r="AX15925">
        <v>16097</v>
      </c>
    </row>
    <row r="15926" spans="50:50">
      <c r="AX15926">
        <v>16098</v>
      </c>
    </row>
    <row r="15927" spans="50:50">
      <c r="AX15927">
        <v>16099</v>
      </c>
    </row>
    <row r="15928" spans="50:50">
      <c r="AX15928">
        <v>16100</v>
      </c>
    </row>
    <row r="15929" spans="50:50">
      <c r="AX15929">
        <v>16101</v>
      </c>
    </row>
    <row r="15930" spans="50:50">
      <c r="AX15930">
        <v>16102</v>
      </c>
    </row>
    <row r="15931" spans="50:50">
      <c r="AX15931">
        <v>16103</v>
      </c>
    </row>
    <row r="15932" spans="50:50">
      <c r="AX15932">
        <v>16104</v>
      </c>
    </row>
    <row r="15933" spans="50:50">
      <c r="AX15933">
        <v>16105</v>
      </c>
    </row>
    <row r="15934" spans="50:50">
      <c r="AX15934">
        <v>16106</v>
      </c>
    </row>
    <row r="15935" spans="50:50">
      <c r="AX15935">
        <v>16107</v>
      </c>
    </row>
    <row r="15936" spans="50:50">
      <c r="AX15936">
        <v>16108</v>
      </c>
    </row>
    <row r="15937" spans="50:50">
      <c r="AX15937">
        <v>16109</v>
      </c>
    </row>
    <row r="15938" spans="50:50">
      <c r="AX15938">
        <v>16110</v>
      </c>
    </row>
    <row r="15939" spans="50:50">
      <c r="AX15939">
        <v>16111</v>
      </c>
    </row>
    <row r="15940" spans="50:50">
      <c r="AX15940">
        <v>16112</v>
      </c>
    </row>
    <row r="15941" spans="50:50">
      <c r="AX15941">
        <v>16113</v>
      </c>
    </row>
    <row r="15942" spans="50:50">
      <c r="AX15942">
        <v>16114</v>
      </c>
    </row>
    <row r="15943" spans="50:50">
      <c r="AX15943">
        <v>16115</v>
      </c>
    </row>
    <row r="15944" spans="50:50">
      <c r="AX15944">
        <v>16116</v>
      </c>
    </row>
    <row r="15945" spans="50:50">
      <c r="AX15945">
        <v>16117</v>
      </c>
    </row>
    <row r="15946" spans="50:50">
      <c r="AX15946">
        <v>16118</v>
      </c>
    </row>
    <row r="15947" spans="50:50">
      <c r="AX15947">
        <v>16119</v>
      </c>
    </row>
    <row r="15948" spans="50:50">
      <c r="AX15948">
        <v>16120</v>
      </c>
    </row>
    <row r="15949" spans="50:50">
      <c r="AX15949">
        <v>16121</v>
      </c>
    </row>
    <row r="15950" spans="50:50">
      <c r="AX15950">
        <v>16122</v>
      </c>
    </row>
    <row r="15951" spans="50:50">
      <c r="AX15951">
        <v>16123</v>
      </c>
    </row>
    <row r="15952" spans="50:50">
      <c r="AX15952">
        <v>16124</v>
      </c>
    </row>
    <row r="15953" spans="50:50">
      <c r="AX15953">
        <v>16125</v>
      </c>
    </row>
    <row r="15954" spans="50:50">
      <c r="AX15954">
        <v>16126</v>
      </c>
    </row>
    <row r="15955" spans="50:50">
      <c r="AX15955">
        <v>16127</v>
      </c>
    </row>
    <row r="15956" spans="50:50">
      <c r="AX15956">
        <v>16128</v>
      </c>
    </row>
    <row r="15957" spans="50:50">
      <c r="AX15957">
        <v>16129</v>
      </c>
    </row>
    <row r="15958" spans="50:50">
      <c r="AX15958">
        <v>16130</v>
      </c>
    </row>
    <row r="15959" spans="50:50">
      <c r="AX15959">
        <v>16131</v>
      </c>
    </row>
    <row r="15960" spans="50:50">
      <c r="AX15960">
        <v>16132</v>
      </c>
    </row>
    <row r="15961" spans="50:50">
      <c r="AX15961">
        <v>16133</v>
      </c>
    </row>
    <row r="15962" spans="50:50">
      <c r="AX15962">
        <v>16134</v>
      </c>
    </row>
    <row r="15963" spans="50:50">
      <c r="AX15963">
        <v>16135</v>
      </c>
    </row>
    <row r="15964" spans="50:50">
      <c r="AX15964">
        <v>16136</v>
      </c>
    </row>
    <row r="15965" spans="50:50">
      <c r="AX15965">
        <v>16137</v>
      </c>
    </row>
    <row r="15966" spans="50:50">
      <c r="AX15966">
        <v>16138</v>
      </c>
    </row>
    <row r="15967" spans="50:50">
      <c r="AX15967">
        <v>16139</v>
      </c>
    </row>
    <row r="15968" spans="50:50">
      <c r="AX15968">
        <v>16140</v>
      </c>
    </row>
    <row r="15969" spans="50:50">
      <c r="AX15969">
        <v>16141</v>
      </c>
    </row>
    <row r="15970" spans="50:50">
      <c r="AX15970">
        <v>16142</v>
      </c>
    </row>
    <row r="15971" spans="50:50">
      <c r="AX15971">
        <v>16143</v>
      </c>
    </row>
    <row r="15972" spans="50:50">
      <c r="AX15972">
        <v>16144</v>
      </c>
    </row>
    <row r="15973" spans="50:50">
      <c r="AX15973">
        <v>16145</v>
      </c>
    </row>
    <row r="15974" spans="50:50">
      <c r="AX15974">
        <v>16146</v>
      </c>
    </row>
    <row r="15975" spans="50:50">
      <c r="AX15975">
        <v>16147</v>
      </c>
    </row>
    <row r="15976" spans="50:50">
      <c r="AX15976">
        <v>16148</v>
      </c>
    </row>
    <row r="15977" spans="50:50">
      <c r="AX15977">
        <v>16149</v>
      </c>
    </row>
    <row r="15978" spans="50:50">
      <c r="AX15978">
        <v>16150</v>
      </c>
    </row>
    <row r="15979" spans="50:50">
      <c r="AX15979">
        <v>16151</v>
      </c>
    </row>
    <row r="15980" spans="50:50">
      <c r="AX15980">
        <v>16152</v>
      </c>
    </row>
    <row r="15981" spans="50:50">
      <c r="AX15981">
        <v>16153</v>
      </c>
    </row>
    <row r="15982" spans="50:50">
      <c r="AX15982">
        <v>16154</v>
      </c>
    </row>
    <row r="15983" spans="50:50">
      <c r="AX15983">
        <v>16155</v>
      </c>
    </row>
    <row r="15984" spans="50:50">
      <c r="AX15984">
        <v>16156</v>
      </c>
    </row>
    <row r="15985" spans="50:50">
      <c r="AX15985">
        <v>16157</v>
      </c>
    </row>
    <row r="15986" spans="50:50">
      <c r="AX15986">
        <v>16158</v>
      </c>
    </row>
    <row r="15987" spans="50:50">
      <c r="AX15987">
        <v>16159</v>
      </c>
    </row>
    <row r="15988" spans="50:50">
      <c r="AX15988">
        <v>16160</v>
      </c>
    </row>
    <row r="15989" spans="50:50">
      <c r="AX15989">
        <v>16161</v>
      </c>
    </row>
    <row r="15990" spans="50:50">
      <c r="AX15990">
        <v>16162</v>
      </c>
    </row>
    <row r="15991" spans="50:50">
      <c r="AX15991">
        <v>16163</v>
      </c>
    </row>
    <row r="15992" spans="50:50">
      <c r="AX15992">
        <v>16164</v>
      </c>
    </row>
    <row r="15993" spans="50:50">
      <c r="AX15993">
        <v>16165</v>
      </c>
    </row>
    <row r="15994" spans="50:50">
      <c r="AX15994">
        <v>16166</v>
      </c>
    </row>
    <row r="15995" spans="50:50">
      <c r="AX15995">
        <v>16167</v>
      </c>
    </row>
    <row r="15996" spans="50:50">
      <c r="AX15996">
        <v>16168</v>
      </c>
    </row>
    <row r="15997" spans="50:50">
      <c r="AX15997">
        <v>16169</v>
      </c>
    </row>
    <row r="15998" spans="50:50">
      <c r="AX15998">
        <v>16170</v>
      </c>
    </row>
    <row r="15999" spans="50:50">
      <c r="AX15999">
        <v>16171</v>
      </c>
    </row>
    <row r="16000" spans="50:50">
      <c r="AX16000">
        <v>16172</v>
      </c>
    </row>
    <row r="16001" spans="50:50">
      <c r="AX16001">
        <v>16173</v>
      </c>
    </row>
    <row r="16002" spans="50:50">
      <c r="AX16002">
        <v>16174</v>
      </c>
    </row>
    <row r="16003" spans="50:50">
      <c r="AX16003">
        <v>16175</v>
      </c>
    </row>
    <row r="16004" spans="50:50">
      <c r="AX16004">
        <v>16176</v>
      </c>
    </row>
    <row r="16005" spans="50:50">
      <c r="AX16005">
        <v>16177</v>
      </c>
    </row>
    <row r="16006" spans="50:50">
      <c r="AX16006">
        <v>16178</v>
      </c>
    </row>
    <row r="16007" spans="50:50">
      <c r="AX16007">
        <v>16179</v>
      </c>
    </row>
    <row r="16008" spans="50:50">
      <c r="AX16008">
        <v>16180</v>
      </c>
    </row>
    <row r="16009" spans="50:50">
      <c r="AX16009">
        <v>16181</v>
      </c>
    </row>
    <row r="16010" spans="50:50">
      <c r="AX16010">
        <v>16182</v>
      </c>
    </row>
    <row r="16011" spans="50:50">
      <c r="AX16011">
        <v>16183</v>
      </c>
    </row>
    <row r="16012" spans="50:50">
      <c r="AX16012">
        <v>16184</v>
      </c>
    </row>
    <row r="16013" spans="50:50">
      <c r="AX16013">
        <v>16185</v>
      </c>
    </row>
    <row r="16014" spans="50:50">
      <c r="AX16014">
        <v>16186</v>
      </c>
    </row>
    <row r="16015" spans="50:50">
      <c r="AX16015">
        <v>16187</v>
      </c>
    </row>
    <row r="16016" spans="50:50">
      <c r="AX16016">
        <v>16188</v>
      </c>
    </row>
    <row r="16017" spans="50:50">
      <c r="AX16017">
        <v>16189</v>
      </c>
    </row>
    <row r="16018" spans="50:50">
      <c r="AX16018">
        <v>16190</v>
      </c>
    </row>
    <row r="16019" spans="50:50">
      <c r="AX16019">
        <v>16191</v>
      </c>
    </row>
    <row r="16020" spans="50:50">
      <c r="AX16020">
        <v>16192</v>
      </c>
    </row>
    <row r="16021" spans="50:50">
      <c r="AX16021">
        <v>16193</v>
      </c>
    </row>
    <row r="16022" spans="50:50">
      <c r="AX16022">
        <v>16194</v>
      </c>
    </row>
    <row r="16023" spans="50:50">
      <c r="AX16023">
        <v>16195</v>
      </c>
    </row>
    <row r="16024" spans="50:50">
      <c r="AX16024">
        <v>16196</v>
      </c>
    </row>
    <row r="16025" spans="50:50">
      <c r="AX16025">
        <v>16197</v>
      </c>
    </row>
    <row r="16026" spans="50:50">
      <c r="AX16026">
        <v>16198</v>
      </c>
    </row>
    <row r="16027" spans="50:50">
      <c r="AX16027">
        <v>16199</v>
      </c>
    </row>
    <row r="16028" spans="50:50">
      <c r="AX16028">
        <v>16200</v>
      </c>
    </row>
    <row r="16029" spans="50:50">
      <c r="AX16029">
        <v>16201</v>
      </c>
    </row>
    <row r="16030" spans="50:50">
      <c r="AX16030">
        <v>16202</v>
      </c>
    </row>
    <row r="16031" spans="50:50">
      <c r="AX16031">
        <v>16203</v>
      </c>
    </row>
    <row r="16032" spans="50:50">
      <c r="AX16032">
        <v>16204</v>
      </c>
    </row>
    <row r="16033" spans="50:50">
      <c r="AX16033">
        <v>16205</v>
      </c>
    </row>
    <row r="16034" spans="50:50">
      <c r="AX16034">
        <v>16206</v>
      </c>
    </row>
    <row r="16035" spans="50:50">
      <c r="AX16035">
        <v>16207</v>
      </c>
    </row>
    <row r="16036" spans="50:50">
      <c r="AX16036">
        <v>16208</v>
      </c>
    </row>
    <row r="16037" spans="50:50">
      <c r="AX16037">
        <v>16209</v>
      </c>
    </row>
    <row r="16038" spans="50:50">
      <c r="AX16038">
        <v>16210</v>
      </c>
    </row>
    <row r="16039" spans="50:50">
      <c r="AX16039">
        <v>16211</v>
      </c>
    </row>
    <row r="16040" spans="50:50">
      <c r="AX16040">
        <v>16212</v>
      </c>
    </row>
    <row r="16041" spans="50:50">
      <c r="AX16041">
        <v>16213</v>
      </c>
    </row>
    <row r="16042" spans="50:50">
      <c r="AX16042">
        <v>16214</v>
      </c>
    </row>
    <row r="16043" spans="50:50">
      <c r="AX16043">
        <v>16215</v>
      </c>
    </row>
    <row r="16044" spans="50:50">
      <c r="AX16044">
        <v>16216</v>
      </c>
    </row>
    <row r="16045" spans="50:50">
      <c r="AX16045">
        <v>16217</v>
      </c>
    </row>
    <row r="16046" spans="50:50">
      <c r="AX16046">
        <v>16218</v>
      </c>
    </row>
    <row r="16047" spans="50:50">
      <c r="AX16047">
        <v>16219</v>
      </c>
    </row>
    <row r="16048" spans="50:50">
      <c r="AX16048">
        <v>16220</v>
      </c>
    </row>
    <row r="16049" spans="50:50">
      <c r="AX16049">
        <v>16221</v>
      </c>
    </row>
    <row r="16050" spans="50:50">
      <c r="AX16050">
        <v>16222</v>
      </c>
    </row>
    <row r="16051" spans="50:50">
      <c r="AX16051">
        <v>16223</v>
      </c>
    </row>
    <row r="16052" spans="50:50">
      <c r="AX16052">
        <v>16224</v>
      </c>
    </row>
    <row r="16053" spans="50:50">
      <c r="AX16053">
        <v>16225</v>
      </c>
    </row>
    <row r="16054" spans="50:50">
      <c r="AX16054">
        <v>16226</v>
      </c>
    </row>
    <row r="16055" spans="50:50">
      <c r="AX16055">
        <v>16227</v>
      </c>
    </row>
    <row r="16056" spans="50:50">
      <c r="AX16056">
        <v>16228</v>
      </c>
    </row>
    <row r="16057" spans="50:50">
      <c r="AX16057">
        <v>16229</v>
      </c>
    </row>
    <row r="16058" spans="50:50">
      <c r="AX16058">
        <v>16230</v>
      </c>
    </row>
    <row r="16059" spans="50:50">
      <c r="AX16059">
        <v>16231</v>
      </c>
    </row>
    <row r="16060" spans="50:50">
      <c r="AX16060">
        <v>16232</v>
      </c>
    </row>
    <row r="16061" spans="50:50">
      <c r="AX16061">
        <v>16233</v>
      </c>
    </row>
    <row r="16062" spans="50:50">
      <c r="AX16062">
        <v>16234</v>
      </c>
    </row>
    <row r="16063" spans="50:50">
      <c r="AX16063">
        <v>16235</v>
      </c>
    </row>
    <row r="16064" spans="50:50">
      <c r="AX16064">
        <v>16236</v>
      </c>
    </row>
    <row r="16065" spans="50:50">
      <c r="AX16065">
        <v>16237</v>
      </c>
    </row>
    <row r="16066" spans="50:50">
      <c r="AX16066">
        <v>16238</v>
      </c>
    </row>
    <row r="16067" spans="50:50">
      <c r="AX16067">
        <v>16239</v>
      </c>
    </row>
    <row r="16068" spans="50:50">
      <c r="AX16068">
        <v>16240</v>
      </c>
    </row>
    <row r="16069" spans="50:50">
      <c r="AX16069">
        <v>16241</v>
      </c>
    </row>
    <row r="16070" spans="50:50">
      <c r="AX16070">
        <v>16242</v>
      </c>
    </row>
    <row r="16071" spans="50:50">
      <c r="AX16071">
        <v>16243</v>
      </c>
    </row>
    <row r="16072" spans="50:50">
      <c r="AX16072">
        <v>16244</v>
      </c>
    </row>
    <row r="16073" spans="50:50">
      <c r="AX16073">
        <v>16245</v>
      </c>
    </row>
    <row r="16074" spans="50:50">
      <c r="AX16074">
        <v>16246</v>
      </c>
    </row>
    <row r="16075" spans="50:50">
      <c r="AX16075">
        <v>16247</v>
      </c>
    </row>
    <row r="16076" spans="50:50">
      <c r="AX16076">
        <v>16248</v>
      </c>
    </row>
    <row r="16077" spans="50:50">
      <c r="AX16077">
        <v>16249</v>
      </c>
    </row>
    <row r="16078" spans="50:50">
      <c r="AX16078">
        <v>16250</v>
      </c>
    </row>
    <row r="16079" spans="50:50">
      <c r="AX16079">
        <v>16251</v>
      </c>
    </row>
    <row r="16080" spans="50:50">
      <c r="AX16080">
        <v>16252</v>
      </c>
    </row>
    <row r="16081" spans="50:50">
      <c r="AX16081">
        <v>16253</v>
      </c>
    </row>
    <row r="16082" spans="50:50">
      <c r="AX16082">
        <v>16254</v>
      </c>
    </row>
    <row r="16083" spans="50:50">
      <c r="AX16083">
        <v>16255</v>
      </c>
    </row>
    <row r="16084" spans="50:50">
      <c r="AX16084">
        <v>16256</v>
      </c>
    </row>
    <row r="16085" spans="50:50">
      <c r="AX16085">
        <v>16257</v>
      </c>
    </row>
    <row r="16086" spans="50:50">
      <c r="AX16086">
        <v>16258</v>
      </c>
    </row>
    <row r="16087" spans="50:50">
      <c r="AX16087">
        <v>16259</v>
      </c>
    </row>
    <row r="16088" spans="50:50">
      <c r="AX16088">
        <v>16260</v>
      </c>
    </row>
    <row r="16089" spans="50:50">
      <c r="AX16089">
        <v>16261</v>
      </c>
    </row>
    <row r="16090" spans="50:50">
      <c r="AX16090">
        <v>16262</v>
      </c>
    </row>
    <row r="16091" spans="50:50">
      <c r="AX16091">
        <v>16263</v>
      </c>
    </row>
    <row r="16092" spans="50:50">
      <c r="AX16092">
        <v>16264</v>
      </c>
    </row>
    <row r="16093" spans="50:50">
      <c r="AX16093">
        <v>16265</v>
      </c>
    </row>
    <row r="16094" spans="50:50">
      <c r="AX16094">
        <v>16266</v>
      </c>
    </row>
    <row r="16095" spans="50:50">
      <c r="AX16095">
        <v>16267</v>
      </c>
    </row>
    <row r="16096" spans="50:50">
      <c r="AX16096">
        <v>16268</v>
      </c>
    </row>
    <row r="16097" spans="50:50">
      <c r="AX16097">
        <v>16269</v>
      </c>
    </row>
    <row r="16098" spans="50:50">
      <c r="AX16098">
        <v>16270</v>
      </c>
    </row>
    <row r="16099" spans="50:50">
      <c r="AX16099">
        <v>16271</v>
      </c>
    </row>
    <row r="16100" spans="50:50">
      <c r="AX16100">
        <v>16272</v>
      </c>
    </row>
    <row r="16101" spans="50:50">
      <c r="AX16101">
        <v>16273</v>
      </c>
    </row>
    <row r="16102" spans="50:50">
      <c r="AX16102">
        <v>16274</v>
      </c>
    </row>
    <row r="16103" spans="50:50">
      <c r="AX16103">
        <v>16275</v>
      </c>
    </row>
    <row r="16104" spans="50:50">
      <c r="AX16104">
        <v>16276</v>
      </c>
    </row>
    <row r="16105" spans="50:50">
      <c r="AX16105">
        <v>16277</v>
      </c>
    </row>
    <row r="16106" spans="50:50">
      <c r="AX16106">
        <v>16278</v>
      </c>
    </row>
    <row r="16107" spans="50:50">
      <c r="AX16107">
        <v>16279</v>
      </c>
    </row>
    <row r="16108" spans="50:50">
      <c r="AX16108">
        <v>16280</v>
      </c>
    </row>
    <row r="16109" spans="50:50">
      <c r="AX16109">
        <v>16281</v>
      </c>
    </row>
    <row r="16110" spans="50:50">
      <c r="AX16110">
        <v>16282</v>
      </c>
    </row>
    <row r="16111" spans="50:50">
      <c r="AX16111">
        <v>16283</v>
      </c>
    </row>
    <row r="16112" spans="50:50">
      <c r="AX16112">
        <v>16284</v>
      </c>
    </row>
    <row r="16113" spans="50:50">
      <c r="AX16113">
        <v>16285</v>
      </c>
    </row>
    <row r="16114" spans="50:50">
      <c r="AX16114">
        <v>16286</v>
      </c>
    </row>
    <row r="16115" spans="50:50">
      <c r="AX16115">
        <v>16287</v>
      </c>
    </row>
    <row r="16116" spans="50:50">
      <c r="AX16116">
        <v>16288</v>
      </c>
    </row>
    <row r="16117" spans="50:50">
      <c r="AX16117">
        <v>16289</v>
      </c>
    </row>
    <row r="16118" spans="50:50">
      <c r="AX16118">
        <v>16290</v>
      </c>
    </row>
    <row r="16119" spans="50:50">
      <c r="AX16119">
        <v>16291</v>
      </c>
    </row>
    <row r="16120" spans="50:50">
      <c r="AX16120">
        <v>16292</v>
      </c>
    </row>
    <row r="16121" spans="50:50">
      <c r="AX16121">
        <v>16293</v>
      </c>
    </row>
    <row r="16122" spans="50:50">
      <c r="AX16122">
        <v>16294</v>
      </c>
    </row>
    <row r="16123" spans="50:50">
      <c r="AX16123">
        <v>16295</v>
      </c>
    </row>
    <row r="16124" spans="50:50">
      <c r="AX16124">
        <v>16296</v>
      </c>
    </row>
    <row r="16125" spans="50:50">
      <c r="AX16125">
        <v>16297</v>
      </c>
    </row>
    <row r="16126" spans="50:50">
      <c r="AX16126">
        <v>16298</v>
      </c>
    </row>
    <row r="16127" spans="50:50">
      <c r="AX16127">
        <v>16299</v>
      </c>
    </row>
    <row r="16128" spans="50:50">
      <c r="AX16128">
        <v>16300</v>
      </c>
    </row>
    <row r="16129" spans="50:50">
      <c r="AX16129">
        <v>16301</v>
      </c>
    </row>
    <row r="16130" spans="50:50">
      <c r="AX16130">
        <v>16302</v>
      </c>
    </row>
    <row r="16131" spans="50:50">
      <c r="AX16131">
        <v>16303</v>
      </c>
    </row>
    <row r="16132" spans="50:50">
      <c r="AX16132">
        <v>16304</v>
      </c>
    </row>
    <row r="16133" spans="50:50">
      <c r="AX16133">
        <v>16305</v>
      </c>
    </row>
    <row r="16134" spans="50:50">
      <c r="AX16134">
        <v>16306</v>
      </c>
    </row>
    <row r="16135" spans="50:50">
      <c r="AX16135">
        <v>16307</v>
      </c>
    </row>
    <row r="16136" spans="50:50">
      <c r="AX16136">
        <v>16308</v>
      </c>
    </row>
    <row r="16137" spans="50:50">
      <c r="AX16137">
        <v>16309</v>
      </c>
    </row>
    <row r="16138" spans="50:50">
      <c r="AX16138">
        <v>16310</v>
      </c>
    </row>
    <row r="16139" spans="50:50">
      <c r="AX16139">
        <v>16311</v>
      </c>
    </row>
    <row r="16140" spans="50:50">
      <c r="AX16140">
        <v>16312</v>
      </c>
    </row>
    <row r="16141" spans="50:50">
      <c r="AX16141">
        <v>16313</v>
      </c>
    </row>
    <row r="16142" spans="50:50">
      <c r="AX16142">
        <v>16314</v>
      </c>
    </row>
    <row r="16143" spans="50:50">
      <c r="AX16143">
        <v>16315</v>
      </c>
    </row>
    <row r="16144" spans="50:50">
      <c r="AX16144">
        <v>16316</v>
      </c>
    </row>
    <row r="16145" spans="50:50">
      <c r="AX16145">
        <v>16317</v>
      </c>
    </row>
    <row r="16146" spans="50:50">
      <c r="AX16146">
        <v>16318</v>
      </c>
    </row>
    <row r="16147" spans="50:50">
      <c r="AX16147">
        <v>16319</v>
      </c>
    </row>
    <row r="16148" spans="50:50">
      <c r="AX16148">
        <v>16320</v>
      </c>
    </row>
    <row r="16149" spans="50:50">
      <c r="AX16149">
        <v>16321</v>
      </c>
    </row>
    <row r="16150" spans="50:50">
      <c r="AX16150">
        <v>16322</v>
      </c>
    </row>
    <row r="16151" spans="50:50">
      <c r="AX16151">
        <v>16323</v>
      </c>
    </row>
    <row r="16152" spans="50:50">
      <c r="AX16152">
        <v>16324</v>
      </c>
    </row>
    <row r="16153" spans="50:50">
      <c r="AX16153">
        <v>16325</v>
      </c>
    </row>
    <row r="16154" spans="50:50">
      <c r="AX16154">
        <v>16326</v>
      </c>
    </row>
    <row r="16155" spans="50:50">
      <c r="AX16155">
        <v>16327</v>
      </c>
    </row>
    <row r="16156" spans="50:50">
      <c r="AX16156">
        <v>16328</v>
      </c>
    </row>
    <row r="16157" spans="50:50">
      <c r="AX16157">
        <v>16329</v>
      </c>
    </row>
    <row r="16158" spans="50:50">
      <c r="AX16158">
        <v>16330</v>
      </c>
    </row>
    <row r="16159" spans="50:50">
      <c r="AX16159">
        <v>16331</v>
      </c>
    </row>
    <row r="16160" spans="50:50">
      <c r="AX16160">
        <v>16332</v>
      </c>
    </row>
    <row r="16161" spans="50:50">
      <c r="AX16161">
        <v>16333</v>
      </c>
    </row>
    <row r="16162" spans="50:50">
      <c r="AX16162">
        <v>16334</v>
      </c>
    </row>
    <row r="16163" spans="50:50">
      <c r="AX16163">
        <v>16335</v>
      </c>
    </row>
    <row r="16164" spans="50:50">
      <c r="AX16164">
        <v>16336</v>
      </c>
    </row>
    <row r="16165" spans="50:50">
      <c r="AX16165">
        <v>16337</v>
      </c>
    </row>
    <row r="16166" spans="50:50">
      <c r="AX16166">
        <v>16338</v>
      </c>
    </row>
    <row r="16167" spans="50:50">
      <c r="AX16167">
        <v>16339</v>
      </c>
    </row>
    <row r="16168" spans="50:50">
      <c r="AX16168">
        <v>16340</v>
      </c>
    </row>
    <row r="16169" spans="50:50">
      <c r="AX16169">
        <v>16341</v>
      </c>
    </row>
    <row r="16170" spans="50:50">
      <c r="AX16170">
        <v>16342</v>
      </c>
    </row>
    <row r="16171" spans="50:50">
      <c r="AX16171">
        <v>16343</v>
      </c>
    </row>
    <row r="16172" spans="50:50">
      <c r="AX16172">
        <v>16344</v>
      </c>
    </row>
    <row r="16173" spans="50:50">
      <c r="AX16173">
        <v>16345</v>
      </c>
    </row>
    <row r="16174" spans="50:50">
      <c r="AX16174">
        <v>16346</v>
      </c>
    </row>
    <row r="16175" spans="50:50">
      <c r="AX16175">
        <v>16347</v>
      </c>
    </row>
    <row r="16176" spans="50:50">
      <c r="AX16176">
        <v>16348</v>
      </c>
    </row>
    <row r="16177" spans="50:50">
      <c r="AX16177">
        <v>16349</v>
      </c>
    </row>
    <row r="16178" spans="50:50">
      <c r="AX16178">
        <v>16350</v>
      </c>
    </row>
    <row r="16179" spans="50:50">
      <c r="AX16179">
        <v>16351</v>
      </c>
    </row>
    <row r="16180" spans="50:50">
      <c r="AX16180">
        <v>16352</v>
      </c>
    </row>
    <row r="16181" spans="50:50">
      <c r="AX16181">
        <v>16353</v>
      </c>
    </row>
    <row r="16182" spans="50:50">
      <c r="AX16182">
        <v>16354</v>
      </c>
    </row>
    <row r="16183" spans="50:50">
      <c r="AX16183">
        <v>16355</v>
      </c>
    </row>
    <row r="16184" spans="50:50">
      <c r="AX16184">
        <v>16356</v>
      </c>
    </row>
    <row r="16185" spans="50:50">
      <c r="AX16185">
        <v>16357</v>
      </c>
    </row>
    <row r="16186" spans="50:50">
      <c r="AX16186">
        <v>16358</v>
      </c>
    </row>
    <row r="16187" spans="50:50">
      <c r="AX16187">
        <v>16359</v>
      </c>
    </row>
    <row r="16188" spans="50:50">
      <c r="AX16188">
        <v>16360</v>
      </c>
    </row>
    <row r="16189" spans="50:50">
      <c r="AX16189">
        <v>16361</v>
      </c>
    </row>
    <row r="16190" spans="50:50">
      <c r="AX16190">
        <v>16362</v>
      </c>
    </row>
    <row r="16191" spans="50:50">
      <c r="AX16191">
        <v>16363</v>
      </c>
    </row>
    <row r="16192" spans="50:50">
      <c r="AX16192">
        <v>16364</v>
      </c>
    </row>
    <row r="16193" spans="50:50">
      <c r="AX16193">
        <v>16365</v>
      </c>
    </row>
    <row r="16194" spans="50:50">
      <c r="AX16194">
        <v>16366</v>
      </c>
    </row>
    <row r="16195" spans="50:50">
      <c r="AX16195">
        <v>16367</v>
      </c>
    </row>
    <row r="16196" spans="50:50">
      <c r="AX16196">
        <v>16368</v>
      </c>
    </row>
    <row r="16197" spans="50:50">
      <c r="AX16197">
        <v>16369</v>
      </c>
    </row>
    <row r="16198" spans="50:50">
      <c r="AX16198">
        <v>16370</v>
      </c>
    </row>
    <row r="16199" spans="50:50">
      <c r="AX16199">
        <v>16371</v>
      </c>
    </row>
    <row r="16200" spans="50:50">
      <c r="AX16200">
        <v>16372</v>
      </c>
    </row>
    <row r="16201" spans="50:50">
      <c r="AX16201">
        <v>16373</v>
      </c>
    </row>
    <row r="16202" spans="50:50">
      <c r="AX16202">
        <v>16374</v>
      </c>
    </row>
    <row r="16203" spans="50:50">
      <c r="AX16203">
        <v>16375</v>
      </c>
    </row>
    <row r="16204" spans="50:50">
      <c r="AX16204">
        <v>16376</v>
      </c>
    </row>
    <row r="16205" spans="50:50">
      <c r="AX16205">
        <v>16377</v>
      </c>
    </row>
    <row r="16206" spans="50:50">
      <c r="AX16206">
        <v>16378</v>
      </c>
    </row>
    <row r="16207" spans="50:50">
      <c r="AX16207">
        <v>16379</v>
      </c>
    </row>
    <row r="16208" spans="50:50">
      <c r="AX16208">
        <v>16380</v>
      </c>
    </row>
    <row r="16209" spans="50:50">
      <c r="AX16209">
        <v>16381</v>
      </c>
    </row>
    <row r="16210" spans="50:50">
      <c r="AX16210">
        <v>16382</v>
      </c>
    </row>
    <row r="16211" spans="50:50">
      <c r="AX16211">
        <v>16383</v>
      </c>
    </row>
    <row r="16212" spans="50:50">
      <c r="AX16212">
        <v>16384</v>
      </c>
    </row>
    <row r="16213" spans="50:50">
      <c r="AX16213">
        <v>16385</v>
      </c>
    </row>
    <row r="16214" spans="50:50">
      <c r="AX16214">
        <v>16386</v>
      </c>
    </row>
    <row r="16215" spans="50:50">
      <c r="AX16215">
        <v>16387</v>
      </c>
    </row>
    <row r="16216" spans="50:50">
      <c r="AX16216">
        <v>16388</v>
      </c>
    </row>
    <row r="16217" spans="50:50">
      <c r="AX16217">
        <v>16389</v>
      </c>
    </row>
    <row r="16218" spans="50:50">
      <c r="AX16218">
        <v>16390</v>
      </c>
    </row>
    <row r="16219" spans="50:50">
      <c r="AX16219">
        <v>16391</v>
      </c>
    </row>
    <row r="16220" spans="50:50">
      <c r="AX16220">
        <v>16392</v>
      </c>
    </row>
    <row r="16221" spans="50:50">
      <c r="AX16221">
        <v>16393</v>
      </c>
    </row>
    <row r="16222" spans="50:50">
      <c r="AX16222">
        <v>16394</v>
      </c>
    </row>
    <row r="16223" spans="50:50">
      <c r="AX16223">
        <v>16395</v>
      </c>
    </row>
    <row r="16224" spans="50:50">
      <c r="AX16224">
        <v>16396</v>
      </c>
    </row>
    <row r="16225" spans="50:50">
      <c r="AX16225">
        <v>16397</v>
      </c>
    </row>
    <row r="16226" spans="50:50">
      <c r="AX16226">
        <v>16398</v>
      </c>
    </row>
    <row r="16227" spans="50:50">
      <c r="AX16227">
        <v>16399</v>
      </c>
    </row>
    <row r="16228" spans="50:50">
      <c r="AX16228">
        <v>16400</v>
      </c>
    </row>
    <row r="16229" spans="50:50">
      <c r="AX16229">
        <v>16401</v>
      </c>
    </row>
    <row r="16230" spans="50:50">
      <c r="AX16230">
        <v>16402</v>
      </c>
    </row>
    <row r="16231" spans="50:50">
      <c r="AX16231">
        <v>16403</v>
      </c>
    </row>
    <row r="16232" spans="50:50">
      <c r="AX16232">
        <v>16404</v>
      </c>
    </row>
    <row r="16233" spans="50:50">
      <c r="AX16233">
        <v>16405</v>
      </c>
    </row>
    <row r="16234" spans="50:50">
      <c r="AX16234">
        <v>16406</v>
      </c>
    </row>
    <row r="16235" spans="50:50">
      <c r="AX16235">
        <v>16407</v>
      </c>
    </row>
    <row r="16236" spans="50:50">
      <c r="AX16236">
        <v>16408</v>
      </c>
    </row>
    <row r="16237" spans="50:50">
      <c r="AX16237">
        <v>16409</v>
      </c>
    </row>
    <row r="16238" spans="50:50">
      <c r="AX16238">
        <v>16410</v>
      </c>
    </row>
    <row r="16239" spans="50:50">
      <c r="AX16239">
        <v>16411</v>
      </c>
    </row>
    <row r="16240" spans="50:50">
      <c r="AX16240">
        <v>16412</v>
      </c>
    </row>
    <row r="16241" spans="50:50">
      <c r="AX16241">
        <v>16413</v>
      </c>
    </row>
    <row r="16242" spans="50:50">
      <c r="AX16242">
        <v>16414</v>
      </c>
    </row>
    <row r="16243" spans="50:50">
      <c r="AX16243">
        <v>16415</v>
      </c>
    </row>
    <row r="16244" spans="50:50">
      <c r="AX16244">
        <v>16416</v>
      </c>
    </row>
    <row r="16245" spans="50:50">
      <c r="AX16245">
        <v>16417</v>
      </c>
    </row>
    <row r="16246" spans="50:50">
      <c r="AX16246">
        <v>16418</v>
      </c>
    </row>
    <row r="16247" spans="50:50">
      <c r="AX16247">
        <v>16419</v>
      </c>
    </row>
    <row r="16248" spans="50:50">
      <c r="AX16248">
        <v>16420</v>
      </c>
    </row>
    <row r="16249" spans="50:50">
      <c r="AX16249">
        <v>16421</v>
      </c>
    </row>
    <row r="16250" spans="50:50">
      <c r="AX16250">
        <v>16422</v>
      </c>
    </row>
    <row r="16251" spans="50:50">
      <c r="AX16251">
        <v>16423</v>
      </c>
    </row>
    <row r="16252" spans="50:50">
      <c r="AX16252">
        <v>16424</v>
      </c>
    </row>
    <row r="16253" spans="50:50">
      <c r="AX16253">
        <v>16425</v>
      </c>
    </row>
    <row r="16254" spans="50:50">
      <c r="AX16254">
        <v>16426</v>
      </c>
    </row>
    <row r="16255" spans="50:50">
      <c r="AX16255">
        <v>16427</v>
      </c>
    </row>
    <row r="16256" spans="50:50">
      <c r="AX16256">
        <v>16428</v>
      </c>
    </row>
    <row r="16257" spans="50:50">
      <c r="AX16257">
        <v>16429</v>
      </c>
    </row>
    <row r="16258" spans="50:50">
      <c r="AX16258">
        <v>16430</v>
      </c>
    </row>
    <row r="16259" spans="50:50">
      <c r="AX16259">
        <v>16431</v>
      </c>
    </row>
    <row r="16260" spans="50:50">
      <c r="AX16260">
        <v>16432</v>
      </c>
    </row>
    <row r="16261" spans="50:50">
      <c r="AX16261">
        <v>16433</v>
      </c>
    </row>
    <row r="16262" spans="50:50">
      <c r="AX16262">
        <v>16434</v>
      </c>
    </row>
    <row r="16263" spans="50:50">
      <c r="AX16263">
        <v>16435</v>
      </c>
    </row>
    <row r="16264" spans="50:50">
      <c r="AX16264">
        <v>16436</v>
      </c>
    </row>
    <row r="16265" spans="50:50">
      <c r="AX16265">
        <v>16437</v>
      </c>
    </row>
    <row r="16266" spans="50:50">
      <c r="AX16266">
        <v>16438</v>
      </c>
    </row>
    <row r="16267" spans="50:50">
      <c r="AX16267">
        <v>16439</v>
      </c>
    </row>
    <row r="16268" spans="50:50">
      <c r="AX16268">
        <v>16440</v>
      </c>
    </row>
    <row r="16269" spans="50:50">
      <c r="AX16269">
        <v>16441</v>
      </c>
    </row>
    <row r="16270" spans="50:50">
      <c r="AX16270">
        <v>16442</v>
      </c>
    </row>
    <row r="16271" spans="50:50">
      <c r="AX16271">
        <v>16443</v>
      </c>
    </row>
    <row r="16272" spans="50:50">
      <c r="AX16272">
        <v>16444</v>
      </c>
    </row>
    <row r="16273" spans="50:50">
      <c r="AX16273">
        <v>16445</v>
      </c>
    </row>
    <row r="16274" spans="50:50">
      <c r="AX16274">
        <v>16446</v>
      </c>
    </row>
    <row r="16275" spans="50:50">
      <c r="AX16275">
        <v>16447</v>
      </c>
    </row>
    <row r="16276" spans="50:50">
      <c r="AX16276">
        <v>16448</v>
      </c>
    </row>
    <row r="16277" spans="50:50">
      <c r="AX16277">
        <v>16449</v>
      </c>
    </row>
    <row r="16278" spans="50:50">
      <c r="AX16278">
        <v>16450</v>
      </c>
    </row>
    <row r="16279" spans="50:50">
      <c r="AX16279">
        <v>16451</v>
      </c>
    </row>
    <row r="16280" spans="50:50">
      <c r="AX16280">
        <v>16452</v>
      </c>
    </row>
    <row r="16281" spans="50:50">
      <c r="AX16281">
        <v>16453</v>
      </c>
    </row>
    <row r="16282" spans="50:50">
      <c r="AX16282">
        <v>16454</v>
      </c>
    </row>
    <row r="16283" spans="50:50">
      <c r="AX16283">
        <v>16455</v>
      </c>
    </row>
    <row r="16284" spans="50:50">
      <c r="AX16284">
        <v>16456</v>
      </c>
    </row>
    <row r="16285" spans="50:50">
      <c r="AX16285">
        <v>16457</v>
      </c>
    </row>
    <row r="16286" spans="50:50">
      <c r="AX16286">
        <v>16458</v>
      </c>
    </row>
    <row r="16287" spans="50:50">
      <c r="AX16287">
        <v>16459</v>
      </c>
    </row>
    <row r="16288" spans="50:50">
      <c r="AX16288">
        <v>16460</v>
      </c>
    </row>
    <row r="16289" spans="50:50">
      <c r="AX16289">
        <v>16461</v>
      </c>
    </row>
    <row r="16290" spans="50:50">
      <c r="AX16290">
        <v>16462</v>
      </c>
    </row>
    <row r="16291" spans="50:50">
      <c r="AX16291">
        <v>16463</v>
      </c>
    </row>
    <row r="16292" spans="50:50">
      <c r="AX16292">
        <v>16464</v>
      </c>
    </row>
    <row r="16293" spans="50:50">
      <c r="AX16293">
        <v>16465</v>
      </c>
    </row>
    <row r="16294" spans="50:50">
      <c r="AX16294">
        <v>16466</v>
      </c>
    </row>
    <row r="16295" spans="50:50">
      <c r="AX16295">
        <v>16467</v>
      </c>
    </row>
    <row r="16296" spans="50:50">
      <c r="AX16296">
        <v>16468</v>
      </c>
    </row>
    <row r="16297" spans="50:50">
      <c r="AX16297">
        <v>16469</v>
      </c>
    </row>
    <row r="16298" spans="50:50">
      <c r="AX16298">
        <v>16470</v>
      </c>
    </row>
    <row r="16299" spans="50:50">
      <c r="AX16299">
        <v>16471</v>
      </c>
    </row>
    <row r="16300" spans="50:50">
      <c r="AX16300">
        <v>16472</v>
      </c>
    </row>
    <row r="16301" spans="50:50">
      <c r="AX16301">
        <v>16473</v>
      </c>
    </row>
    <row r="16302" spans="50:50">
      <c r="AX16302">
        <v>16474</v>
      </c>
    </row>
    <row r="16303" spans="50:50">
      <c r="AX16303">
        <v>16475</v>
      </c>
    </row>
    <row r="16304" spans="50:50">
      <c r="AX16304">
        <v>16476</v>
      </c>
    </row>
    <row r="16305" spans="50:50">
      <c r="AX16305">
        <v>16477</v>
      </c>
    </row>
    <row r="16306" spans="50:50">
      <c r="AX16306">
        <v>16478</v>
      </c>
    </row>
    <row r="16307" spans="50:50">
      <c r="AX16307">
        <v>16479</v>
      </c>
    </row>
    <row r="16308" spans="50:50">
      <c r="AX16308">
        <v>16480</v>
      </c>
    </row>
    <row r="16309" spans="50:50">
      <c r="AX16309">
        <v>16481</v>
      </c>
    </row>
    <row r="16310" spans="50:50">
      <c r="AX16310">
        <v>16482</v>
      </c>
    </row>
    <row r="16311" spans="50:50">
      <c r="AX16311">
        <v>16483</v>
      </c>
    </row>
    <row r="16312" spans="50:50">
      <c r="AX16312">
        <v>16484</v>
      </c>
    </row>
    <row r="16313" spans="50:50">
      <c r="AX16313">
        <v>16485</v>
      </c>
    </row>
    <row r="16314" spans="50:50">
      <c r="AX16314">
        <v>16486</v>
      </c>
    </row>
    <row r="16315" spans="50:50">
      <c r="AX16315">
        <v>16487</v>
      </c>
    </row>
    <row r="16316" spans="50:50">
      <c r="AX16316">
        <v>16488</v>
      </c>
    </row>
    <row r="16317" spans="50:50">
      <c r="AX16317">
        <v>16489</v>
      </c>
    </row>
    <row r="16318" spans="50:50">
      <c r="AX16318">
        <v>16490</v>
      </c>
    </row>
    <row r="16319" spans="50:50">
      <c r="AX16319">
        <v>16491</v>
      </c>
    </row>
    <row r="16320" spans="50:50">
      <c r="AX16320">
        <v>16492</v>
      </c>
    </row>
    <row r="16321" spans="50:50">
      <c r="AX16321">
        <v>16493</v>
      </c>
    </row>
    <row r="16322" spans="50:50">
      <c r="AX16322">
        <v>16494</v>
      </c>
    </row>
    <row r="16323" spans="50:50">
      <c r="AX16323">
        <v>16495</v>
      </c>
    </row>
    <row r="16324" spans="50:50">
      <c r="AX16324">
        <v>16496</v>
      </c>
    </row>
    <row r="16325" spans="50:50">
      <c r="AX16325">
        <v>16497</v>
      </c>
    </row>
    <row r="16326" spans="50:50">
      <c r="AX16326">
        <v>16498</v>
      </c>
    </row>
    <row r="16327" spans="50:50">
      <c r="AX16327">
        <v>16499</v>
      </c>
    </row>
    <row r="16328" spans="50:50">
      <c r="AX16328">
        <v>16500</v>
      </c>
    </row>
    <row r="16329" spans="50:50">
      <c r="AX16329">
        <v>16501</v>
      </c>
    </row>
    <row r="16330" spans="50:50">
      <c r="AX16330">
        <v>16502</v>
      </c>
    </row>
    <row r="16331" spans="50:50">
      <c r="AX16331">
        <v>16503</v>
      </c>
    </row>
    <row r="16332" spans="50:50">
      <c r="AX16332">
        <v>16504</v>
      </c>
    </row>
    <row r="16333" spans="50:50">
      <c r="AX16333">
        <v>16505</v>
      </c>
    </row>
    <row r="16334" spans="50:50">
      <c r="AX16334">
        <v>16506</v>
      </c>
    </row>
    <row r="16335" spans="50:50">
      <c r="AX16335">
        <v>16507</v>
      </c>
    </row>
    <row r="16336" spans="50:50">
      <c r="AX16336">
        <v>16508</v>
      </c>
    </row>
    <row r="16337" spans="50:50">
      <c r="AX16337">
        <v>16509</v>
      </c>
    </row>
    <row r="16338" spans="50:50">
      <c r="AX16338">
        <v>16510</v>
      </c>
    </row>
    <row r="16339" spans="50:50">
      <c r="AX16339">
        <v>16511</v>
      </c>
    </row>
    <row r="16340" spans="50:50">
      <c r="AX16340">
        <v>16512</v>
      </c>
    </row>
    <row r="16341" spans="50:50">
      <c r="AX16341">
        <v>16513</v>
      </c>
    </row>
    <row r="16342" spans="50:50">
      <c r="AX16342">
        <v>16514</v>
      </c>
    </row>
    <row r="16343" spans="50:50">
      <c r="AX16343">
        <v>16515</v>
      </c>
    </row>
    <row r="16344" spans="50:50">
      <c r="AX16344">
        <v>16516</v>
      </c>
    </row>
    <row r="16345" spans="50:50">
      <c r="AX16345">
        <v>16517</v>
      </c>
    </row>
    <row r="16346" spans="50:50">
      <c r="AX16346">
        <v>16518</v>
      </c>
    </row>
    <row r="16347" spans="50:50">
      <c r="AX16347">
        <v>16519</v>
      </c>
    </row>
    <row r="16348" spans="50:50">
      <c r="AX16348">
        <v>16520</v>
      </c>
    </row>
    <row r="16349" spans="50:50">
      <c r="AX16349">
        <v>16521</v>
      </c>
    </row>
    <row r="16350" spans="50:50">
      <c r="AX16350">
        <v>16522</v>
      </c>
    </row>
    <row r="16351" spans="50:50">
      <c r="AX16351">
        <v>16523</v>
      </c>
    </row>
    <row r="16352" spans="50:50">
      <c r="AX16352">
        <v>16524</v>
      </c>
    </row>
    <row r="16353" spans="50:50">
      <c r="AX16353">
        <v>16525</v>
      </c>
    </row>
    <row r="16354" spans="50:50">
      <c r="AX16354">
        <v>16526</v>
      </c>
    </row>
    <row r="16355" spans="50:50">
      <c r="AX16355">
        <v>16527</v>
      </c>
    </row>
    <row r="16356" spans="50:50">
      <c r="AX16356">
        <v>16528</v>
      </c>
    </row>
    <row r="16357" spans="50:50">
      <c r="AX16357">
        <v>16529</v>
      </c>
    </row>
    <row r="16358" spans="50:50">
      <c r="AX16358">
        <v>16530</v>
      </c>
    </row>
    <row r="16359" spans="50:50">
      <c r="AX16359">
        <v>16531</v>
      </c>
    </row>
    <row r="16360" spans="50:50">
      <c r="AX16360">
        <v>16532</v>
      </c>
    </row>
    <row r="16361" spans="50:50">
      <c r="AX16361">
        <v>16533</v>
      </c>
    </row>
    <row r="16362" spans="50:50">
      <c r="AX16362">
        <v>16534</v>
      </c>
    </row>
    <row r="16363" spans="50:50">
      <c r="AX16363">
        <v>16535</v>
      </c>
    </row>
    <row r="16364" spans="50:50">
      <c r="AX16364">
        <v>16536</v>
      </c>
    </row>
    <row r="16365" spans="50:50">
      <c r="AX16365">
        <v>16537</v>
      </c>
    </row>
    <row r="16366" spans="50:50">
      <c r="AX16366">
        <v>16538</v>
      </c>
    </row>
    <row r="16367" spans="50:50">
      <c r="AX16367">
        <v>16539</v>
      </c>
    </row>
    <row r="16368" spans="50:50">
      <c r="AX16368">
        <v>16540</v>
      </c>
    </row>
    <row r="16369" spans="50:50">
      <c r="AX16369">
        <v>16541</v>
      </c>
    </row>
    <row r="16370" spans="50:50">
      <c r="AX16370">
        <v>16542</v>
      </c>
    </row>
    <row r="16371" spans="50:50">
      <c r="AX16371">
        <v>16543</v>
      </c>
    </row>
    <row r="16372" spans="50:50">
      <c r="AX16372">
        <v>16544</v>
      </c>
    </row>
    <row r="16373" spans="50:50">
      <c r="AX16373">
        <v>16545</v>
      </c>
    </row>
    <row r="16374" spans="50:50">
      <c r="AX16374">
        <v>16546</v>
      </c>
    </row>
    <row r="16375" spans="50:50">
      <c r="AX16375">
        <v>16547</v>
      </c>
    </row>
    <row r="16376" spans="50:50">
      <c r="AX16376">
        <v>16548</v>
      </c>
    </row>
    <row r="16377" spans="50:50">
      <c r="AX16377">
        <v>16549</v>
      </c>
    </row>
    <row r="16378" spans="50:50">
      <c r="AX16378">
        <v>16550</v>
      </c>
    </row>
    <row r="16379" spans="50:50">
      <c r="AX16379">
        <v>16551</v>
      </c>
    </row>
    <row r="16380" spans="50:50">
      <c r="AX16380">
        <v>16552</v>
      </c>
    </row>
    <row r="16381" spans="50:50">
      <c r="AX16381">
        <v>16553</v>
      </c>
    </row>
    <row r="16382" spans="50:50">
      <c r="AX16382">
        <v>16554</v>
      </c>
    </row>
    <row r="16383" spans="50:50">
      <c r="AX16383">
        <v>16555</v>
      </c>
    </row>
    <row r="16384" spans="50:50">
      <c r="AX16384">
        <v>16556</v>
      </c>
    </row>
    <row r="16385" spans="50:50">
      <c r="AX16385">
        <v>16557</v>
      </c>
    </row>
    <row r="16386" spans="50:50">
      <c r="AX16386">
        <v>16558</v>
      </c>
    </row>
    <row r="16387" spans="50:50">
      <c r="AX16387">
        <v>16559</v>
      </c>
    </row>
    <row r="16388" spans="50:50">
      <c r="AX16388">
        <v>16560</v>
      </c>
    </row>
    <row r="16389" spans="50:50">
      <c r="AX16389">
        <v>16561</v>
      </c>
    </row>
    <row r="16390" spans="50:50">
      <c r="AX16390">
        <v>16562</v>
      </c>
    </row>
    <row r="16391" spans="50:50">
      <c r="AX16391">
        <v>16563</v>
      </c>
    </row>
    <row r="16392" spans="50:50">
      <c r="AX16392">
        <v>16564</v>
      </c>
    </row>
    <row r="16393" spans="50:50">
      <c r="AX16393">
        <v>16565</v>
      </c>
    </row>
    <row r="16394" spans="50:50">
      <c r="AX16394">
        <v>16566</v>
      </c>
    </row>
    <row r="16395" spans="50:50">
      <c r="AX16395">
        <v>16567</v>
      </c>
    </row>
    <row r="16396" spans="50:50">
      <c r="AX16396">
        <v>16568</v>
      </c>
    </row>
    <row r="16397" spans="50:50">
      <c r="AX16397">
        <v>16569</v>
      </c>
    </row>
    <row r="16398" spans="50:50">
      <c r="AX16398">
        <v>16570</v>
      </c>
    </row>
    <row r="16399" spans="50:50">
      <c r="AX16399">
        <v>16571</v>
      </c>
    </row>
    <row r="16400" spans="50:50">
      <c r="AX16400">
        <v>16572</v>
      </c>
    </row>
    <row r="16401" spans="50:50">
      <c r="AX16401">
        <v>16573</v>
      </c>
    </row>
    <row r="16402" spans="50:50">
      <c r="AX16402">
        <v>16574</v>
      </c>
    </row>
    <row r="16403" spans="50:50">
      <c r="AX16403">
        <v>16575</v>
      </c>
    </row>
    <row r="16404" spans="50:50">
      <c r="AX16404">
        <v>16576</v>
      </c>
    </row>
    <row r="16405" spans="50:50">
      <c r="AX16405">
        <v>16577</v>
      </c>
    </row>
    <row r="16406" spans="50:50">
      <c r="AX16406">
        <v>16578</v>
      </c>
    </row>
    <row r="16407" spans="50:50">
      <c r="AX16407">
        <v>16579</v>
      </c>
    </row>
    <row r="16408" spans="50:50">
      <c r="AX16408">
        <v>16580</v>
      </c>
    </row>
    <row r="16409" spans="50:50">
      <c r="AX16409">
        <v>16581</v>
      </c>
    </row>
    <row r="16410" spans="50:50">
      <c r="AX16410">
        <v>16582</v>
      </c>
    </row>
    <row r="16411" spans="50:50">
      <c r="AX16411">
        <v>16583</v>
      </c>
    </row>
    <row r="16412" spans="50:50">
      <c r="AX16412">
        <v>16584</v>
      </c>
    </row>
    <row r="16413" spans="50:50">
      <c r="AX16413">
        <v>16585</v>
      </c>
    </row>
    <row r="16414" spans="50:50">
      <c r="AX16414">
        <v>16586</v>
      </c>
    </row>
    <row r="16415" spans="50:50">
      <c r="AX16415">
        <v>16587</v>
      </c>
    </row>
    <row r="16416" spans="50:50">
      <c r="AX16416">
        <v>16588</v>
      </c>
    </row>
    <row r="16417" spans="50:50">
      <c r="AX16417">
        <v>16589</v>
      </c>
    </row>
    <row r="16418" spans="50:50">
      <c r="AX16418">
        <v>16590</v>
      </c>
    </row>
    <row r="16419" spans="50:50">
      <c r="AX16419">
        <v>16591</v>
      </c>
    </row>
    <row r="16420" spans="50:50">
      <c r="AX16420">
        <v>16592</v>
      </c>
    </row>
    <row r="16421" spans="50:50">
      <c r="AX16421">
        <v>16593</v>
      </c>
    </row>
    <row r="16422" spans="50:50">
      <c r="AX16422">
        <v>16594</v>
      </c>
    </row>
    <row r="16423" spans="50:50">
      <c r="AX16423">
        <v>16595</v>
      </c>
    </row>
    <row r="16424" spans="50:50">
      <c r="AX16424">
        <v>16596</v>
      </c>
    </row>
    <row r="16425" spans="50:50">
      <c r="AX16425">
        <v>16597</v>
      </c>
    </row>
    <row r="16426" spans="50:50">
      <c r="AX16426">
        <v>16598</v>
      </c>
    </row>
    <row r="16427" spans="50:50">
      <c r="AX16427">
        <v>16599</v>
      </c>
    </row>
    <row r="16428" spans="50:50">
      <c r="AX16428">
        <v>16600</v>
      </c>
    </row>
    <row r="16429" spans="50:50">
      <c r="AX16429">
        <v>16601</v>
      </c>
    </row>
    <row r="16430" spans="50:50">
      <c r="AX16430">
        <v>16602</v>
      </c>
    </row>
    <row r="16431" spans="50:50">
      <c r="AX16431">
        <v>16603</v>
      </c>
    </row>
    <row r="16432" spans="50:50">
      <c r="AX16432">
        <v>16604</v>
      </c>
    </row>
    <row r="16433" spans="50:50">
      <c r="AX16433">
        <v>16605</v>
      </c>
    </row>
    <row r="16434" spans="50:50">
      <c r="AX16434">
        <v>16606</v>
      </c>
    </row>
    <row r="16435" spans="50:50">
      <c r="AX16435">
        <v>16607</v>
      </c>
    </row>
    <row r="16436" spans="50:50">
      <c r="AX16436">
        <v>16608</v>
      </c>
    </row>
    <row r="16437" spans="50:50">
      <c r="AX16437">
        <v>16609</v>
      </c>
    </row>
    <row r="16438" spans="50:50">
      <c r="AX16438">
        <v>16610</v>
      </c>
    </row>
    <row r="16439" spans="50:50">
      <c r="AX16439">
        <v>16611</v>
      </c>
    </row>
    <row r="16440" spans="50:50">
      <c r="AX16440">
        <v>16612</v>
      </c>
    </row>
    <row r="16441" spans="50:50">
      <c r="AX16441">
        <v>16613</v>
      </c>
    </row>
    <row r="16442" spans="50:50">
      <c r="AX16442">
        <v>16614</v>
      </c>
    </row>
    <row r="16443" spans="50:50">
      <c r="AX16443">
        <v>16615</v>
      </c>
    </row>
    <row r="16444" spans="50:50">
      <c r="AX16444">
        <v>16616</v>
      </c>
    </row>
    <row r="16445" spans="50:50">
      <c r="AX16445">
        <v>16617</v>
      </c>
    </row>
    <row r="16446" spans="50:50">
      <c r="AX16446">
        <v>16618</v>
      </c>
    </row>
    <row r="16447" spans="50:50">
      <c r="AX16447">
        <v>16619</v>
      </c>
    </row>
    <row r="16448" spans="50:50">
      <c r="AX16448">
        <v>16620</v>
      </c>
    </row>
    <row r="16449" spans="50:50">
      <c r="AX16449">
        <v>16621</v>
      </c>
    </row>
    <row r="16450" spans="50:50">
      <c r="AX16450">
        <v>16622</v>
      </c>
    </row>
    <row r="16451" spans="50:50">
      <c r="AX16451">
        <v>16623</v>
      </c>
    </row>
    <row r="16452" spans="50:50">
      <c r="AX16452">
        <v>16624</v>
      </c>
    </row>
    <row r="16453" spans="50:50">
      <c r="AX16453">
        <v>16625</v>
      </c>
    </row>
    <row r="16454" spans="50:50">
      <c r="AX16454">
        <v>16626</v>
      </c>
    </row>
    <row r="16455" spans="50:50">
      <c r="AX16455">
        <v>16627</v>
      </c>
    </row>
    <row r="16456" spans="50:50">
      <c r="AX16456">
        <v>16628</v>
      </c>
    </row>
    <row r="16457" spans="50:50">
      <c r="AX16457">
        <v>16629</v>
      </c>
    </row>
    <row r="16458" spans="50:50">
      <c r="AX16458">
        <v>16630</v>
      </c>
    </row>
    <row r="16459" spans="50:50">
      <c r="AX16459">
        <v>16631</v>
      </c>
    </row>
    <row r="16460" spans="50:50">
      <c r="AX16460">
        <v>16632</v>
      </c>
    </row>
    <row r="16461" spans="50:50">
      <c r="AX16461">
        <v>16633</v>
      </c>
    </row>
    <row r="16462" spans="50:50">
      <c r="AX16462">
        <v>16634</v>
      </c>
    </row>
    <row r="16463" spans="50:50">
      <c r="AX16463">
        <v>16635</v>
      </c>
    </row>
    <row r="16464" spans="50:50">
      <c r="AX16464">
        <v>16636</v>
      </c>
    </row>
    <row r="16465" spans="50:50">
      <c r="AX16465">
        <v>16637</v>
      </c>
    </row>
    <row r="16466" spans="50:50">
      <c r="AX16466">
        <v>16638</v>
      </c>
    </row>
    <row r="16467" spans="50:50">
      <c r="AX16467">
        <v>16639</v>
      </c>
    </row>
    <row r="16468" spans="50:50">
      <c r="AX16468">
        <v>16640</v>
      </c>
    </row>
    <row r="16469" spans="50:50">
      <c r="AX16469">
        <v>16641</v>
      </c>
    </row>
    <row r="16470" spans="50:50">
      <c r="AX16470">
        <v>16642</v>
      </c>
    </row>
    <row r="16471" spans="50:50">
      <c r="AX16471">
        <v>16643</v>
      </c>
    </row>
    <row r="16472" spans="50:50">
      <c r="AX16472">
        <v>16644</v>
      </c>
    </row>
    <row r="16473" spans="50:50">
      <c r="AX16473">
        <v>16645</v>
      </c>
    </row>
    <row r="16474" spans="50:50">
      <c r="AX16474">
        <v>16646</v>
      </c>
    </row>
    <row r="16475" spans="50:50">
      <c r="AX16475">
        <v>16647</v>
      </c>
    </row>
    <row r="16476" spans="50:50">
      <c r="AX16476">
        <v>16648</v>
      </c>
    </row>
    <row r="16477" spans="50:50">
      <c r="AX16477">
        <v>16649</v>
      </c>
    </row>
    <row r="16478" spans="50:50">
      <c r="AX16478">
        <v>16650</v>
      </c>
    </row>
    <row r="16479" spans="50:50">
      <c r="AX16479">
        <v>16651</v>
      </c>
    </row>
    <row r="16480" spans="50:50">
      <c r="AX16480">
        <v>16652</v>
      </c>
    </row>
    <row r="16481" spans="50:50">
      <c r="AX16481">
        <v>16653</v>
      </c>
    </row>
    <row r="16482" spans="50:50">
      <c r="AX16482">
        <v>16654</v>
      </c>
    </row>
    <row r="16483" spans="50:50">
      <c r="AX16483">
        <v>16655</v>
      </c>
    </row>
    <row r="16484" spans="50:50">
      <c r="AX16484">
        <v>16656</v>
      </c>
    </row>
    <row r="16485" spans="50:50">
      <c r="AX16485">
        <v>16657</v>
      </c>
    </row>
    <row r="16486" spans="50:50">
      <c r="AX16486">
        <v>16658</v>
      </c>
    </row>
    <row r="16487" spans="50:50">
      <c r="AX16487">
        <v>16659</v>
      </c>
    </row>
    <row r="16488" spans="50:50">
      <c r="AX16488">
        <v>16660</v>
      </c>
    </row>
    <row r="16489" spans="50:50">
      <c r="AX16489">
        <v>16661</v>
      </c>
    </row>
    <row r="16490" spans="50:50">
      <c r="AX16490">
        <v>16662</v>
      </c>
    </row>
    <row r="16491" spans="50:50">
      <c r="AX16491">
        <v>16663</v>
      </c>
    </row>
    <row r="16492" spans="50:50">
      <c r="AX16492">
        <v>16664</v>
      </c>
    </row>
    <row r="16493" spans="50:50">
      <c r="AX16493">
        <v>16665</v>
      </c>
    </row>
    <row r="16494" spans="50:50">
      <c r="AX16494">
        <v>16666</v>
      </c>
    </row>
    <row r="16495" spans="50:50">
      <c r="AX16495">
        <v>16667</v>
      </c>
    </row>
    <row r="16496" spans="50:50">
      <c r="AX16496">
        <v>16668</v>
      </c>
    </row>
    <row r="16497" spans="50:50">
      <c r="AX16497">
        <v>16669</v>
      </c>
    </row>
    <row r="16498" spans="50:50">
      <c r="AX16498">
        <v>16670</v>
      </c>
    </row>
    <row r="16499" spans="50:50">
      <c r="AX16499">
        <v>16671</v>
      </c>
    </row>
    <row r="16500" spans="50:50">
      <c r="AX16500">
        <v>16672</v>
      </c>
    </row>
    <row r="16501" spans="50:50">
      <c r="AX16501">
        <v>16673</v>
      </c>
    </row>
    <row r="16502" spans="50:50">
      <c r="AX16502">
        <v>16674</v>
      </c>
    </row>
    <row r="16503" spans="50:50">
      <c r="AX16503">
        <v>16675</v>
      </c>
    </row>
    <row r="16504" spans="50:50">
      <c r="AX16504">
        <v>16676</v>
      </c>
    </row>
    <row r="16505" spans="50:50">
      <c r="AX16505">
        <v>16677</v>
      </c>
    </row>
    <row r="16506" spans="50:50">
      <c r="AX16506">
        <v>16678</v>
      </c>
    </row>
    <row r="16507" spans="50:50">
      <c r="AX16507">
        <v>16679</v>
      </c>
    </row>
    <row r="16508" spans="50:50">
      <c r="AX16508">
        <v>16680</v>
      </c>
    </row>
    <row r="16509" spans="50:50">
      <c r="AX16509">
        <v>16681</v>
      </c>
    </row>
    <row r="16510" spans="50:50">
      <c r="AX16510">
        <v>16682</v>
      </c>
    </row>
    <row r="16511" spans="50:50">
      <c r="AX16511">
        <v>16683</v>
      </c>
    </row>
    <row r="16512" spans="50:50">
      <c r="AX16512">
        <v>16684</v>
      </c>
    </row>
    <row r="16513" spans="50:50">
      <c r="AX16513">
        <v>16685</v>
      </c>
    </row>
    <row r="16514" spans="50:50">
      <c r="AX16514">
        <v>16686</v>
      </c>
    </row>
    <row r="16515" spans="50:50">
      <c r="AX16515">
        <v>16687</v>
      </c>
    </row>
    <row r="16516" spans="50:50">
      <c r="AX16516">
        <v>16688</v>
      </c>
    </row>
    <row r="16517" spans="50:50">
      <c r="AX16517">
        <v>16689</v>
      </c>
    </row>
    <row r="16518" spans="50:50">
      <c r="AX16518">
        <v>16690</v>
      </c>
    </row>
    <row r="16519" spans="50:50">
      <c r="AX16519">
        <v>16691</v>
      </c>
    </row>
    <row r="16520" spans="50:50">
      <c r="AX16520">
        <v>16692</v>
      </c>
    </row>
    <row r="16521" spans="50:50">
      <c r="AX16521">
        <v>16693</v>
      </c>
    </row>
    <row r="16522" spans="50:50">
      <c r="AX16522">
        <v>16694</v>
      </c>
    </row>
    <row r="16523" spans="50:50">
      <c r="AX16523">
        <v>16695</v>
      </c>
    </row>
    <row r="16524" spans="50:50">
      <c r="AX16524">
        <v>16696</v>
      </c>
    </row>
    <row r="16525" spans="50:50">
      <c r="AX16525">
        <v>16697</v>
      </c>
    </row>
    <row r="16526" spans="50:50">
      <c r="AX16526">
        <v>16698</v>
      </c>
    </row>
    <row r="16527" spans="50:50">
      <c r="AX16527">
        <v>16699</v>
      </c>
    </row>
    <row r="16528" spans="50:50">
      <c r="AX16528">
        <v>16700</v>
      </c>
    </row>
    <row r="16529" spans="50:50">
      <c r="AX16529">
        <v>16701</v>
      </c>
    </row>
    <row r="16530" spans="50:50">
      <c r="AX16530">
        <v>16702</v>
      </c>
    </row>
    <row r="16531" spans="50:50">
      <c r="AX16531">
        <v>16703</v>
      </c>
    </row>
    <row r="16532" spans="50:50">
      <c r="AX16532">
        <v>16704</v>
      </c>
    </row>
    <row r="16533" spans="50:50">
      <c r="AX16533">
        <v>16705</v>
      </c>
    </row>
    <row r="16534" spans="50:50">
      <c r="AX16534">
        <v>16706</v>
      </c>
    </row>
    <row r="16535" spans="50:50">
      <c r="AX16535">
        <v>16707</v>
      </c>
    </row>
    <row r="16536" spans="50:50">
      <c r="AX16536">
        <v>16708</v>
      </c>
    </row>
    <row r="16537" spans="50:50">
      <c r="AX16537">
        <v>16709</v>
      </c>
    </row>
    <row r="16538" spans="50:50">
      <c r="AX16538">
        <v>16710</v>
      </c>
    </row>
    <row r="16539" spans="50:50">
      <c r="AX16539">
        <v>16711</v>
      </c>
    </row>
    <row r="16540" spans="50:50">
      <c r="AX16540">
        <v>16712</v>
      </c>
    </row>
    <row r="16541" spans="50:50">
      <c r="AX16541">
        <v>16713</v>
      </c>
    </row>
    <row r="16542" spans="50:50">
      <c r="AX16542">
        <v>16714</v>
      </c>
    </row>
    <row r="16543" spans="50:50">
      <c r="AX16543">
        <v>16715</v>
      </c>
    </row>
    <row r="16544" spans="50:50">
      <c r="AX16544">
        <v>16716</v>
      </c>
    </row>
    <row r="16545" spans="50:50">
      <c r="AX16545">
        <v>16717</v>
      </c>
    </row>
    <row r="16546" spans="50:50">
      <c r="AX16546">
        <v>16718</v>
      </c>
    </row>
    <row r="16547" spans="50:50">
      <c r="AX16547">
        <v>16719</v>
      </c>
    </row>
    <row r="16548" spans="50:50">
      <c r="AX16548">
        <v>16720</v>
      </c>
    </row>
    <row r="16549" spans="50:50">
      <c r="AX16549">
        <v>16721</v>
      </c>
    </row>
    <row r="16550" spans="50:50">
      <c r="AX16550">
        <v>16722</v>
      </c>
    </row>
    <row r="16551" spans="50:50">
      <c r="AX16551">
        <v>16723</v>
      </c>
    </row>
    <row r="16552" spans="50:50">
      <c r="AX16552">
        <v>16724</v>
      </c>
    </row>
    <row r="16553" spans="50:50">
      <c r="AX16553">
        <v>16725</v>
      </c>
    </row>
    <row r="16554" spans="50:50">
      <c r="AX16554">
        <v>16726</v>
      </c>
    </row>
    <row r="16555" spans="50:50">
      <c r="AX16555">
        <v>16727</v>
      </c>
    </row>
    <row r="16556" spans="50:50">
      <c r="AX16556">
        <v>16728</v>
      </c>
    </row>
    <row r="16557" spans="50:50">
      <c r="AX16557">
        <v>16729</v>
      </c>
    </row>
    <row r="16558" spans="50:50">
      <c r="AX16558">
        <v>16730</v>
      </c>
    </row>
    <row r="16559" spans="50:50">
      <c r="AX16559">
        <v>16731</v>
      </c>
    </row>
    <row r="16560" spans="50:50">
      <c r="AX16560">
        <v>16732</v>
      </c>
    </row>
    <row r="16561" spans="50:50">
      <c r="AX16561">
        <v>16733</v>
      </c>
    </row>
    <row r="16562" spans="50:50">
      <c r="AX16562">
        <v>16734</v>
      </c>
    </row>
    <row r="16563" spans="50:50">
      <c r="AX16563">
        <v>16735</v>
      </c>
    </row>
    <row r="16564" spans="50:50">
      <c r="AX16564">
        <v>16736</v>
      </c>
    </row>
    <row r="16565" spans="50:50">
      <c r="AX16565">
        <v>16737</v>
      </c>
    </row>
    <row r="16566" spans="50:50">
      <c r="AX16566">
        <v>16738</v>
      </c>
    </row>
    <row r="16567" spans="50:50">
      <c r="AX16567">
        <v>16739</v>
      </c>
    </row>
    <row r="16568" spans="50:50">
      <c r="AX16568">
        <v>16740</v>
      </c>
    </row>
    <row r="16569" spans="50:50">
      <c r="AX16569">
        <v>16741</v>
      </c>
    </row>
    <row r="16570" spans="50:50">
      <c r="AX16570">
        <v>16742</v>
      </c>
    </row>
    <row r="16571" spans="50:50">
      <c r="AX16571">
        <v>16743</v>
      </c>
    </row>
    <row r="16572" spans="50:50">
      <c r="AX16572">
        <v>16744</v>
      </c>
    </row>
    <row r="16573" spans="50:50">
      <c r="AX16573">
        <v>16745</v>
      </c>
    </row>
    <row r="16574" spans="50:50">
      <c r="AX16574">
        <v>16746</v>
      </c>
    </row>
    <row r="16575" spans="50:50">
      <c r="AX16575">
        <v>16747</v>
      </c>
    </row>
    <row r="16576" spans="50:50">
      <c r="AX16576">
        <v>16748</v>
      </c>
    </row>
    <row r="16577" spans="50:50">
      <c r="AX16577">
        <v>16749</v>
      </c>
    </row>
    <row r="16578" spans="50:50">
      <c r="AX16578">
        <v>16750</v>
      </c>
    </row>
    <row r="16579" spans="50:50">
      <c r="AX16579">
        <v>16751</v>
      </c>
    </row>
    <row r="16580" spans="50:50">
      <c r="AX16580">
        <v>16752</v>
      </c>
    </row>
    <row r="16581" spans="50:50">
      <c r="AX16581">
        <v>16753</v>
      </c>
    </row>
    <row r="16582" spans="50:50">
      <c r="AX16582">
        <v>16754</v>
      </c>
    </row>
    <row r="16583" spans="50:50">
      <c r="AX16583">
        <v>16755</v>
      </c>
    </row>
    <row r="16584" spans="50:50">
      <c r="AX16584">
        <v>16756</v>
      </c>
    </row>
    <row r="16585" spans="50:50">
      <c r="AX16585">
        <v>16757</v>
      </c>
    </row>
    <row r="16586" spans="50:50">
      <c r="AX16586">
        <v>16758</v>
      </c>
    </row>
    <row r="16587" spans="50:50">
      <c r="AX16587">
        <v>16759</v>
      </c>
    </row>
    <row r="16588" spans="50:50">
      <c r="AX16588">
        <v>16760</v>
      </c>
    </row>
    <row r="16589" spans="50:50">
      <c r="AX16589">
        <v>16761</v>
      </c>
    </row>
    <row r="16590" spans="50:50">
      <c r="AX16590">
        <v>16762</v>
      </c>
    </row>
    <row r="16591" spans="50:50">
      <c r="AX16591">
        <v>16763</v>
      </c>
    </row>
    <row r="16592" spans="50:50">
      <c r="AX16592">
        <v>16764</v>
      </c>
    </row>
    <row r="16593" spans="50:50">
      <c r="AX16593">
        <v>16765</v>
      </c>
    </row>
    <row r="16594" spans="50:50">
      <c r="AX16594">
        <v>16766</v>
      </c>
    </row>
    <row r="16595" spans="50:50">
      <c r="AX16595">
        <v>16767</v>
      </c>
    </row>
    <row r="16596" spans="50:50">
      <c r="AX16596">
        <v>16768</v>
      </c>
    </row>
    <row r="16597" spans="50:50">
      <c r="AX16597">
        <v>16769</v>
      </c>
    </row>
    <row r="16598" spans="50:50">
      <c r="AX16598">
        <v>16770</v>
      </c>
    </row>
    <row r="16599" spans="50:50">
      <c r="AX16599">
        <v>16771</v>
      </c>
    </row>
    <row r="16600" spans="50:50">
      <c r="AX16600">
        <v>16772</v>
      </c>
    </row>
    <row r="16601" spans="50:50">
      <c r="AX16601">
        <v>16773</v>
      </c>
    </row>
    <row r="16602" spans="50:50">
      <c r="AX16602">
        <v>16774</v>
      </c>
    </row>
    <row r="16603" spans="50:50">
      <c r="AX16603">
        <v>16775</v>
      </c>
    </row>
    <row r="16604" spans="50:50">
      <c r="AX16604">
        <v>16776</v>
      </c>
    </row>
    <row r="16605" spans="50:50">
      <c r="AX16605">
        <v>16777</v>
      </c>
    </row>
    <row r="16606" spans="50:50">
      <c r="AX16606">
        <v>16778</v>
      </c>
    </row>
    <row r="16607" spans="50:50">
      <c r="AX16607">
        <v>16779</v>
      </c>
    </row>
    <row r="16608" spans="50:50">
      <c r="AX16608">
        <v>16780</v>
      </c>
    </row>
    <row r="16609" spans="50:50">
      <c r="AX16609">
        <v>16781</v>
      </c>
    </row>
    <row r="16610" spans="50:50">
      <c r="AX16610">
        <v>16782</v>
      </c>
    </row>
    <row r="16611" spans="50:50">
      <c r="AX16611">
        <v>16783</v>
      </c>
    </row>
    <row r="16612" spans="50:50">
      <c r="AX16612">
        <v>16784</v>
      </c>
    </row>
    <row r="16613" spans="50:50">
      <c r="AX16613">
        <v>16785</v>
      </c>
    </row>
    <row r="16614" spans="50:50">
      <c r="AX16614">
        <v>16786</v>
      </c>
    </row>
    <row r="16615" spans="50:50">
      <c r="AX16615">
        <v>16787</v>
      </c>
    </row>
    <row r="16616" spans="50:50">
      <c r="AX16616">
        <v>16788</v>
      </c>
    </row>
    <row r="16617" spans="50:50">
      <c r="AX16617">
        <v>16789</v>
      </c>
    </row>
    <row r="16618" spans="50:50">
      <c r="AX16618">
        <v>16790</v>
      </c>
    </row>
    <row r="16619" spans="50:50">
      <c r="AX16619">
        <v>16791</v>
      </c>
    </row>
    <row r="16620" spans="50:50">
      <c r="AX16620">
        <v>16792</v>
      </c>
    </row>
    <row r="16621" spans="50:50">
      <c r="AX16621">
        <v>16793</v>
      </c>
    </row>
    <row r="16622" spans="50:50">
      <c r="AX16622">
        <v>16794</v>
      </c>
    </row>
    <row r="16623" spans="50:50">
      <c r="AX16623">
        <v>16795</v>
      </c>
    </row>
    <row r="16624" spans="50:50">
      <c r="AX16624">
        <v>16796</v>
      </c>
    </row>
    <row r="16625" spans="50:50">
      <c r="AX16625">
        <v>16797</v>
      </c>
    </row>
    <row r="16626" spans="50:50">
      <c r="AX16626">
        <v>16798</v>
      </c>
    </row>
    <row r="16627" spans="50:50">
      <c r="AX16627">
        <v>16799</v>
      </c>
    </row>
    <row r="16628" spans="50:50">
      <c r="AX16628">
        <v>16800</v>
      </c>
    </row>
    <row r="16629" spans="50:50">
      <c r="AX16629">
        <v>16801</v>
      </c>
    </row>
    <row r="16630" spans="50:50">
      <c r="AX16630">
        <v>16802</v>
      </c>
    </row>
    <row r="16631" spans="50:50">
      <c r="AX16631">
        <v>16803</v>
      </c>
    </row>
    <row r="16632" spans="50:50">
      <c r="AX16632">
        <v>16804</v>
      </c>
    </row>
    <row r="16633" spans="50:50">
      <c r="AX16633">
        <v>16805</v>
      </c>
    </row>
    <row r="16634" spans="50:50">
      <c r="AX16634">
        <v>16806</v>
      </c>
    </row>
    <row r="16635" spans="50:50">
      <c r="AX16635">
        <v>16807</v>
      </c>
    </row>
    <row r="16636" spans="50:50">
      <c r="AX16636">
        <v>16808</v>
      </c>
    </row>
    <row r="16637" spans="50:50">
      <c r="AX16637">
        <v>16809</v>
      </c>
    </row>
    <row r="16638" spans="50:50">
      <c r="AX16638">
        <v>16810</v>
      </c>
    </row>
    <row r="16639" spans="50:50">
      <c r="AX16639">
        <v>16811</v>
      </c>
    </row>
    <row r="16640" spans="50:50">
      <c r="AX16640">
        <v>16812</v>
      </c>
    </row>
    <row r="16641" spans="50:50">
      <c r="AX16641">
        <v>16813</v>
      </c>
    </row>
    <row r="16642" spans="50:50">
      <c r="AX16642">
        <v>16814</v>
      </c>
    </row>
    <row r="16643" spans="50:50">
      <c r="AX16643">
        <v>16815</v>
      </c>
    </row>
    <row r="16644" spans="50:50">
      <c r="AX16644">
        <v>16816</v>
      </c>
    </row>
    <row r="16645" spans="50:50">
      <c r="AX16645">
        <v>16817</v>
      </c>
    </row>
    <row r="16646" spans="50:50">
      <c r="AX16646">
        <v>16818</v>
      </c>
    </row>
    <row r="16647" spans="50:50">
      <c r="AX16647">
        <v>16819</v>
      </c>
    </row>
    <row r="16648" spans="50:50">
      <c r="AX16648">
        <v>16820</v>
      </c>
    </row>
    <row r="16649" spans="50:50">
      <c r="AX16649">
        <v>16821</v>
      </c>
    </row>
    <row r="16650" spans="50:50">
      <c r="AX16650">
        <v>16822</v>
      </c>
    </row>
    <row r="16651" spans="50:50">
      <c r="AX16651">
        <v>16823</v>
      </c>
    </row>
    <row r="16652" spans="50:50">
      <c r="AX16652">
        <v>16824</v>
      </c>
    </row>
    <row r="16653" spans="50:50">
      <c r="AX16653">
        <v>16825</v>
      </c>
    </row>
    <row r="16654" spans="50:50">
      <c r="AX16654">
        <v>16826</v>
      </c>
    </row>
    <row r="16655" spans="50:50">
      <c r="AX16655">
        <v>16827</v>
      </c>
    </row>
    <row r="16656" spans="50:50">
      <c r="AX16656">
        <v>16828</v>
      </c>
    </row>
    <row r="16657" spans="50:50">
      <c r="AX16657">
        <v>16829</v>
      </c>
    </row>
    <row r="16658" spans="50:50">
      <c r="AX16658">
        <v>16830</v>
      </c>
    </row>
    <row r="16659" spans="50:50">
      <c r="AX16659">
        <v>16831</v>
      </c>
    </row>
    <row r="16660" spans="50:50">
      <c r="AX16660">
        <v>16832</v>
      </c>
    </row>
    <row r="16661" spans="50:50">
      <c r="AX16661">
        <v>16833</v>
      </c>
    </row>
    <row r="16662" spans="50:50">
      <c r="AX16662">
        <v>16834</v>
      </c>
    </row>
    <row r="16663" spans="50:50">
      <c r="AX16663">
        <v>16835</v>
      </c>
    </row>
    <row r="16664" spans="50:50">
      <c r="AX16664">
        <v>16836</v>
      </c>
    </row>
    <row r="16665" spans="50:50">
      <c r="AX16665">
        <v>16837</v>
      </c>
    </row>
    <row r="16666" spans="50:50">
      <c r="AX16666">
        <v>16838</v>
      </c>
    </row>
    <row r="16667" spans="50:50">
      <c r="AX16667">
        <v>16839</v>
      </c>
    </row>
    <row r="16668" spans="50:50">
      <c r="AX16668">
        <v>16840</v>
      </c>
    </row>
    <row r="16669" spans="50:50">
      <c r="AX16669">
        <v>16841</v>
      </c>
    </row>
    <row r="16670" spans="50:50">
      <c r="AX16670">
        <v>16842</v>
      </c>
    </row>
    <row r="16671" spans="50:50">
      <c r="AX16671">
        <v>16843</v>
      </c>
    </row>
    <row r="16672" spans="50:50">
      <c r="AX16672">
        <v>16844</v>
      </c>
    </row>
    <row r="16673" spans="50:50">
      <c r="AX16673">
        <v>16845</v>
      </c>
    </row>
    <row r="16674" spans="50:50">
      <c r="AX16674">
        <v>16846</v>
      </c>
    </row>
    <row r="16675" spans="50:50">
      <c r="AX16675">
        <v>16847</v>
      </c>
    </row>
    <row r="16676" spans="50:50">
      <c r="AX16676">
        <v>16848</v>
      </c>
    </row>
    <row r="16677" spans="50:50">
      <c r="AX16677">
        <v>16849</v>
      </c>
    </row>
    <row r="16678" spans="50:50">
      <c r="AX16678">
        <v>16850</v>
      </c>
    </row>
    <row r="16679" spans="50:50">
      <c r="AX16679">
        <v>16851</v>
      </c>
    </row>
    <row r="16680" spans="50:50">
      <c r="AX16680">
        <v>16852</v>
      </c>
    </row>
    <row r="16681" spans="50:50">
      <c r="AX16681">
        <v>16853</v>
      </c>
    </row>
    <row r="16682" spans="50:50">
      <c r="AX16682">
        <v>16854</v>
      </c>
    </row>
    <row r="16683" spans="50:50">
      <c r="AX16683">
        <v>16855</v>
      </c>
    </row>
    <row r="16684" spans="50:50">
      <c r="AX16684">
        <v>16856</v>
      </c>
    </row>
    <row r="16685" spans="50:50">
      <c r="AX16685">
        <v>16857</v>
      </c>
    </row>
    <row r="16686" spans="50:50">
      <c r="AX16686">
        <v>16858</v>
      </c>
    </row>
    <row r="16687" spans="50:50">
      <c r="AX16687">
        <v>16859</v>
      </c>
    </row>
    <row r="16688" spans="50:50">
      <c r="AX16688">
        <v>16860</v>
      </c>
    </row>
    <row r="16689" spans="50:50">
      <c r="AX16689">
        <v>16861</v>
      </c>
    </row>
    <row r="16690" spans="50:50">
      <c r="AX16690">
        <v>16862</v>
      </c>
    </row>
    <row r="16691" spans="50:50">
      <c r="AX16691">
        <v>16863</v>
      </c>
    </row>
    <row r="16692" spans="50:50">
      <c r="AX16692">
        <v>16864</v>
      </c>
    </row>
    <row r="16693" spans="50:50">
      <c r="AX16693">
        <v>16865</v>
      </c>
    </row>
    <row r="16694" spans="50:50">
      <c r="AX16694">
        <v>16866</v>
      </c>
    </row>
    <row r="16695" spans="50:50">
      <c r="AX16695">
        <v>16867</v>
      </c>
    </row>
    <row r="16696" spans="50:50">
      <c r="AX16696">
        <v>16868</v>
      </c>
    </row>
    <row r="16697" spans="50:50">
      <c r="AX16697">
        <v>16869</v>
      </c>
    </row>
    <row r="16698" spans="50:50">
      <c r="AX16698">
        <v>16870</v>
      </c>
    </row>
    <row r="16699" spans="50:50">
      <c r="AX16699">
        <v>16871</v>
      </c>
    </row>
    <row r="16700" spans="50:50">
      <c r="AX16700">
        <v>16872</v>
      </c>
    </row>
    <row r="16701" spans="50:50">
      <c r="AX16701">
        <v>16873</v>
      </c>
    </row>
    <row r="16702" spans="50:50">
      <c r="AX16702">
        <v>16874</v>
      </c>
    </row>
    <row r="16703" spans="50:50">
      <c r="AX16703">
        <v>16875</v>
      </c>
    </row>
    <row r="16704" spans="50:50">
      <c r="AX16704">
        <v>16876</v>
      </c>
    </row>
    <row r="16705" spans="50:50">
      <c r="AX16705">
        <v>16877</v>
      </c>
    </row>
    <row r="16706" spans="50:50">
      <c r="AX16706">
        <v>16878</v>
      </c>
    </row>
    <row r="16707" spans="50:50">
      <c r="AX16707">
        <v>16879</v>
      </c>
    </row>
    <row r="16708" spans="50:50">
      <c r="AX16708">
        <v>16880</v>
      </c>
    </row>
    <row r="16709" spans="50:50">
      <c r="AX16709">
        <v>16881</v>
      </c>
    </row>
    <row r="16710" spans="50:50">
      <c r="AX16710">
        <v>16882</v>
      </c>
    </row>
    <row r="16711" spans="50:50">
      <c r="AX16711">
        <v>16883</v>
      </c>
    </row>
    <row r="16712" spans="50:50">
      <c r="AX16712">
        <v>16884</v>
      </c>
    </row>
    <row r="16713" spans="50:50">
      <c r="AX16713">
        <v>16885</v>
      </c>
    </row>
    <row r="16714" spans="50:50">
      <c r="AX16714">
        <v>16886</v>
      </c>
    </row>
    <row r="16715" spans="50:50">
      <c r="AX16715">
        <v>16887</v>
      </c>
    </row>
    <row r="16716" spans="50:50">
      <c r="AX16716">
        <v>16888</v>
      </c>
    </row>
    <row r="16717" spans="50:50">
      <c r="AX16717">
        <v>16889</v>
      </c>
    </row>
    <row r="16718" spans="50:50">
      <c r="AX16718">
        <v>16890</v>
      </c>
    </row>
    <row r="16719" spans="50:50">
      <c r="AX16719">
        <v>16891</v>
      </c>
    </row>
    <row r="16720" spans="50:50">
      <c r="AX16720">
        <v>16892</v>
      </c>
    </row>
    <row r="16721" spans="50:50">
      <c r="AX16721">
        <v>16893</v>
      </c>
    </row>
    <row r="16722" spans="50:50">
      <c r="AX16722">
        <v>16894</v>
      </c>
    </row>
    <row r="16723" spans="50:50">
      <c r="AX16723">
        <v>16895</v>
      </c>
    </row>
    <row r="16724" spans="50:50">
      <c r="AX16724">
        <v>16896</v>
      </c>
    </row>
    <row r="16725" spans="50:50">
      <c r="AX16725">
        <v>16897</v>
      </c>
    </row>
    <row r="16726" spans="50:50">
      <c r="AX16726">
        <v>16898</v>
      </c>
    </row>
    <row r="16727" spans="50:50">
      <c r="AX16727">
        <v>16899</v>
      </c>
    </row>
    <row r="16728" spans="50:50">
      <c r="AX16728">
        <v>16900</v>
      </c>
    </row>
    <row r="16729" spans="50:50">
      <c r="AX16729">
        <v>16901</v>
      </c>
    </row>
    <row r="16730" spans="50:50">
      <c r="AX16730">
        <v>16902</v>
      </c>
    </row>
    <row r="16731" spans="50:50">
      <c r="AX16731">
        <v>16903</v>
      </c>
    </row>
    <row r="16732" spans="50:50">
      <c r="AX16732">
        <v>16904</v>
      </c>
    </row>
    <row r="16733" spans="50:50">
      <c r="AX16733">
        <v>16905</v>
      </c>
    </row>
    <row r="16734" spans="50:50">
      <c r="AX16734">
        <v>16906</v>
      </c>
    </row>
    <row r="16735" spans="50:50">
      <c r="AX16735">
        <v>16907</v>
      </c>
    </row>
    <row r="16736" spans="50:50">
      <c r="AX16736">
        <v>16908</v>
      </c>
    </row>
    <row r="16737" spans="50:50">
      <c r="AX16737">
        <v>16909</v>
      </c>
    </row>
    <row r="16738" spans="50:50">
      <c r="AX16738">
        <v>16910</v>
      </c>
    </row>
    <row r="16739" spans="50:50">
      <c r="AX16739">
        <v>16911</v>
      </c>
    </row>
    <row r="16740" spans="50:50">
      <c r="AX16740">
        <v>16912</v>
      </c>
    </row>
    <row r="16741" spans="50:50">
      <c r="AX16741">
        <v>16913</v>
      </c>
    </row>
    <row r="16742" spans="50:50">
      <c r="AX16742">
        <v>16914</v>
      </c>
    </row>
    <row r="16743" spans="50:50">
      <c r="AX16743">
        <v>16915</v>
      </c>
    </row>
    <row r="16744" spans="50:50">
      <c r="AX16744">
        <v>16916</v>
      </c>
    </row>
    <row r="16745" spans="50:50">
      <c r="AX16745">
        <v>16917</v>
      </c>
    </row>
    <row r="16746" spans="50:50">
      <c r="AX16746">
        <v>16918</v>
      </c>
    </row>
    <row r="16747" spans="50:50">
      <c r="AX16747">
        <v>16919</v>
      </c>
    </row>
    <row r="16748" spans="50:50">
      <c r="AX16748">
        <v>16920</v>
      </c>
    </row>
    <row r="16749" spans="50:50">
      <c r="AX16749">
        <v>16921</v>
      </c>
    </row>
    <row r="16750" spans="50:50">
      <c r="AX16750">
        <v>16922</v>
      </c>
    </row>
    <row r="16751" spans="50:50">
      <c r="AX16751">
        <v>16923</v>
      </c>
    </row>
    <row r="16752" spans="50:50">
      <c r="AX16752">
        <v>16924</v>
      </c>
    </row>
    <row r="16753" spans="50:50">
      <c r="AX16753">
        <v>16925</v>
      </c>
    </row>
    <row r="16754" spans="50:50">
      <c r="AX16754">
        <v>16926</v>
      </c>
    </row>
    <row r="16755" spans="50:50">
      <c r="AX16755">
        <v>16927</v>
      </c>
    </row>
    <row r="16756" spans="50:50">
      <c r="AX16756">
        <v>16928</v>
      </c>
    </row>
    <row r="16757" spans="50:50">
      <c r="AX16757">
        <v>16929</v>
      </c>
    </row>
    <row r="16758" spans="50:50">
      <c r="AX16758">
        <v>16930</v>
      </c>
    </row>
    <row r="16759" spans="50:50">
      <c r="AX16759">
        <v>16931</v>
      </c>
    </row>
    <row r="16760" spans="50:50">
      <c r="AX16760">
        <v>16932</v>
      </c>
    </row>
    <row r="16761" spans="50:50">
      <c r="AX16761">
        <v>16933</v>
      </c>
    </row>
    <row r="16762" spans="50:50">
      <c r="AX16762">
        <v>16934</v>
      </c>
    </row>
    <row r="16763" spans="50:50">
      <c r="AX16763">
        <v>16935</v>
      </c>
    </row>
    <row r="16764" spans="50:50">
      <c r="AX16764">
        <v>16936</v>
      </c>
    </row>
    <row r="16765" spans="50:50">
      <c r="AX16765">
        <v>16937</v>
      </c>
    </row>
    <row r="16766" spans="50:50">
      <c r="AX16766">
        <v>16938</v>
      </c>
    </row>
    <row r="16767" spans="50:50">
      <c r="AX16767">
        <v>16939</v>
      </c>
    </row>
    <row r="16768" spans="50:50">
      <c r="AX16768">
        <v>16940</v>
      </c>
    </row>
    <row r="16769" spans="50:50">
      <c r="AX16769">
        <v>16941</v>
      </c>
    </row>
    <row r="16770" spans="50:50">
      <c r="AX16770">
        <v>16942</v>
      </c>
    </row>
    <row r="16771" spans="50:50">
      <c r="AX16771">
        <v>16943</v>
      </c>
    </row>
    <row r="16772" spans="50:50">
      <c r="AX16772">
        <v>16944</v>
      </c>
    </row>
    <row r="16773" spans="50:50">
      <c r="AX16773">
        <v>16945</v>
      </c>
    </row>
    <row r="16774" spans="50:50">
      <c r="AX16774">
        <v>16946</v>
      </c>
    </row>
    <row r="16775" spans="50:50">
      <c r="AX16775">
        <v>16947</v>
      </c>
    </row>
    <row r="16776" spans="50:50">
      <c r="AX16776">
        <v>16948</v>
      </c>
    </row>
    <row r="16777" spans="50:50">
      <c r="AX16777">
        <v>16949</v>
      </c>
    </row>
    <row r="16778" spans="50:50">
      <c r="AX16778">
        <v>16950</v>
      </c>
    </row>
    <row r="16779" spans="50:50">
      <c r="AX16779">
        <v>16951</v>
      </c>
    </row>
    <row r="16780" spans="50:50">
      <c r="AX16780">
        <v>16952</v>
      </c>
    </row>
    <row r="16781" spans="50:50">
      <c r="AX16781">
        <v>16953</v>
      </c>
    </row>
    <row r="16782" spans="50:50">
      <c r="AX16782">
        <v>16954</v>
      </c>
    </row>
    <row r="16783" spans="50:50">
      <c r="AX16783">
        <v>16955</v>
      </c>
    </row>
    <row r="16784" spans="50:50">
      <c r="AX16784">
        <v>16956</v>
      </c>
    </row>
    <row r="16785" spans="50:50">
      <c r="AX16785">
        <v>16957</v>
      </c>
    </row>
    <row r="16786" spans="50:50">
      <c r="AX16786">
        <v>16958</v>
      </c>
    </row>
    <row r="16787" spans="50:50">
      <c r="AX16787">
        <v>16959</v>
      </c>
    </row>
    <row r="16788" spans="50:50">
      <c r="AX16788">
        <v>16960</v>
      </c>
    </row>
    <row r="16789" spans="50:50">
      <c r="AX16789">
        <v>16961</v>
      </c>
    </row>
    <row r="16790" spans="50:50">
      <c r="AX16790">
        <v>16962</v>
      </c>
    </row>
    <row r="16791" spans="50:50">
      <c r="AX16791">
        <v>16963</v>
      </c>
    </row>
    <row r="16792" spans="50:50">
      <c r="AX16792">
        <v>16964</v>
      </c>
    </row>
    <row r="16793" spans="50:50">
      <c r="AX16793">
        <v>16965</v>
      </c>
    </row>
    <row r="16794" spans="50:50">
      <c r="AX16794">
        <v>16966</v>
      </c>
    </row>
    <row r="16795" spans="50:50">
      <c r="AX16795">
        <v>16967</v>
      </c>
    </row>
    <row r="16796" spans="50:50">
      <c r="AX16796">
        <v>16968</v>
      </c>
    </row>
    <row r="16797" spans="50:50">
      <c r="AX16797">
        <v>16969</v>
      </c>
    </row>
    <row r="16798" spans="50:50">
      <c r="AX16798">
        <v>16970</v>
      </c>
    </row>
    <row r="16799" spans="50:50">
      <c r="AX16799">
        <v>16971</v>
      </c>
    </row>
    <row r="16800" spans="50:50">
      <c r="AX16800">
        <v>16972</v>
      </c>
    </row>
    <row r="16801" spans="50:50">
      <c r="AX16801">
        <v>16973</v>
      </c>
    </row>
    <row r="16802" spans="50:50">
      <c r="AX16802">
        <v>16974</v>
      </c>
    </row>
    <row r="16803" spans="50:50">
      <c r="AX16803">
        <v>16975</v>
      </c>
    </row>
    <row r="16804" spans="50:50">
      <c r="AX16804">
        <v>16976</v>
      </c>
    </row>
    <row r="16805" spans="50:50">
      <c r="AX16805">
        <v>16977</v>
      </c>
    </row>
    <row r="16806" spans="50:50">
      <c r="AX16806">
        <v>16978</v>
      </c>
    </row>
    <row r="16807" spans="50:50">
      <c r="AX16807">
        <v>16979</v>
      </c>
    </row>
    <row r="16808" spans="50:50">
      <c r="AX16808">
        <v>16980</v>
      </c>
    </row>
    <row r="16809" spans="50:50">
      <c r="AX16809">
        <v>16981</v>
      </c>
    </row>
    <row r="16810" spans="50:50">
      <c r="AX16810">
        <v>16982</v>
      </c>
    </row>
    <row r="16811" spans="50:50">
      <c r="AX16811">
        <v>16983</v>
      </c>
    </row>
    <row r="16812" spans="50:50">
      <c r="AX16812">
        <v>16984</v>
      </c>
    </row>
    <row r="16813" spans="50:50">
      <c r="AX16813">
        <v>16985</v>
      </c>
    </row>
    <row r="16814" spans="50:50">
      <c r="AX16814">
        <v>16986</v>
      </c>
    </row>
    <row r="16815" spans="50:50">
      <c r="AX16815">
        <v>16987</v>
      </c>
    </row>
    <row r="16816" spans="50:50">
      <c r="AX16816">
        <v>16988</v>
      </c>
    </row>
    <row r="16817" spans="50:50">
      <c r="AX16817">
        <v>16989</v>
      </c>
    </row>
    <row r="16818" spans="50:50">
      <c r="AX16818">
        <v>16990</v>
      </c>
    </row>
    <row r="16819" spans="50:50">
      <c r="AX16819">
        <v>16991</v>
      </c>
    </row>
    <row r="16820" spans="50:50">
      <c r="AX16820">
        <v>16992</v>
      </c>
    </row>
    <row r="16821" spans="50:50">
      <c r="AX16821">
        <v>16993</v>
      </c>
    </row>
    <row r="16822" spans="50:50">
      <c r="AX16822">
        <v>16994</v>
      </c>
    </row>
    <row r="16823" spans="50:50">
      <c r="AX16823">
        <v>16995</v>
      </c>
    </row>
    <row r="16824" spans="50:50">
      <c r="AX16824">
        <v>16996</v>
      </c>
    </row>
    <row r="16825" spans="50:50">
      <c r="AX16825">
        <v>16997</v>
      </c>
    </row>
    <row r="16826" spans="50:50">
      <c r="AX16826">
        <v>16998</v>
      </c>
    </row>
    <row r="16827" spans="50:50">
      <c r="AX16827">
        <v>16999</v>
      </c>
    </row>
    <row r="16828" spans="50:50">
      <c r="AX16828">
        <v>17000</v>
      </c>
    </row>
    <row r="16829" spans="50:50">
      <c r="AX16829">
        <v>17001</v>
      </c>
    </row>
    <row r="16830" spans="50:50">
      <c r="AX16830">
        <v>17002</v>
      </c>
    </row>
    <row r="16831" spans="50:50">
      <c r="AX16831">
        <v>17003</v>
      </c>
    </row>
    <row r="16832" spans="50:50">
      <c r="AX16832">
        <v>17004</v>
      </c>
    </row>
    <row r="16833" spans="50:50">
      <c r="AX16833">
        <v>17005</v>
      </c>
    </row>
    <row r="16834" spans="50:50">
      <c r="AX16834">
        <v>17006</v>
      </c>
    </row>
    <row r="16835" spans="50:50">
      <c r="AX16835">
        <v>17007</v>
      </c>
    </row>
    <row r="16836" spans="50:50">
      <c r="AX16836">
        <v>17008</v>
      </c>
    </row>
    <row r="16837" spans="50:50">
      <c r="AX16837">
        <v>17009</v>
      </c>
    </row>
    <row r="16838" spans="50:50">
      <c r="AX16838">
        <v>17010</v>
      </c>
    </row>
    <row r="16839" spans="50:50">
      <c r="AX16839">
        <v>17011</v>
      </c>
    </row>
    <row r="16840" spans="50:50">
      <c r="AX16840">
        <v>17012</v>
      </c>
    </row>
    <row r="16841" spans="50:50">
      <c r="AX16841">
        <v>17013</v>
      </c>
    </row>
    <row r="16842" spans="50:50">
      <c r="AX16842">
        <v>17014</v>
      </c>
    </row>
    <row r="16843" spans="50:50">
      <c r="AX16843">
        <v>17015</v>
      </c>
    </row>
    <row r="16844" spans="50:50">
      <c r="AX16844">
        <v>17016</v>
      </c>
    </row>
    <row r="16845" spans="50:50">
      <c r="AX16845">
        <v>17017</v>
      </c>
    </row>
    <row r="16846" spans="50:50">
      <c r="AX16846">
        <v>17018</v>
      </c>
    </row>
    <row r="16847" spans="50:50">
      <c r="AX16847">
        <v>17019</v>
      </c>
    </row>
    <row r="16848" spans="50:50">
      <c r="AX16848">
        <v>17020</v>
      </c>
    </row>
    <row r="16849" spans="50:50">
      <c r="AX16849">
        <v>17021</v>
      </c>
    </row>
    <row r="16850" spans="50:50">
      <c r="AX16850">
        <v>17022</v>
      </c>
    </row>
    <row r="16851" spans="50:50">
      <c r="AX16851">
        <v>17023</v>
      </c>
    </row>
    <row r="16852" spans="50:50">
      <c r="AX16852">
        <v>17024</v>
      </c>
    </row>
    <row r="16853" spans="50:50">
      <c r="AX16853">
        <v>17025</v>
      </c>
    </row>
    <row r="16854" spans="50:50">
      <c r="AX16854">
        <v>17026</v>
      </c>
    </row>
    <row r="16855" spans="50:50">
      <c r="AX16855">
        <v>17027</v>
      </c>
    </row>
    <row r="16856" spans="50:50">
      <c r="AX16856">
        <v>17028</v>
      </c>
    </row>
    <row r="16857" spans="50:50">
      <c r="AX16857">
        <v>17029</v>
      </c>
    </row>
    <row r="16858" spans="50:50">
      <c r="AX16858">
        <v>17030</v>
      </c>
    </row>
    <row r="16859" spans="50:50">
      <c r="AX16859">
        <v>17031</v>
      </c>
    </row>
    <row r="16860" spans="50:50">
      <c r="AX16860">
        <v>17032</v>
      </c>
    </row>
    <row r="16861" spans="50:50">
      <c r="AX16861">
        <v>17033</v>
      </c>
    </row>
    <row r="16862" spans="50:50">
      <c r="AX16862">
        <v>17034</v>
      </c>
    </row>
    <row r="16863" spans="50:50">
      <c r="AX16863">
        <v>17035</v>
      </c>
    </row>
    <row r="16864" spans="50:50">
      <c r="AX16864">
        <v>17036</v>
      </c>
    </row>
    <row r="16865" spans="50:50">
      <c r="AX16865">
        <v>17037</v>
      </c>
    </row>
    <row r="16866" spans="50:50">
      <c r="AX16866">
        <v>17038</v>
      </c>
    </row>
    <row r="16867" spans="50:50">
      <c r="AX16867">
        <v>17039</v>
      </c>
    </row>
    <row r="16868" spans="50:50">
      <c r="AX16868">
        <v>17040</v>
      </c>
    </row>
    <row r="16869" spans="50:50">
      <c r="AX16869">
        <v>17041</v>
      </c>
    </row>
    <row r="16870" spans="50:50">
      <c r="AX16870">
        <v>17042</v>
      </c>
    </row>
    <row r="16871" spans="50:50">
      <c r="AX16871">
        <v>17043</v>
      </c>
    </row>
    <row r="16872" spans="50:50">
      <c r="AX16872">
        <v>17044</v>
      </c>
    </row>
    <row r="16873" spans="50:50">
      <c r="AX16873">
        <v>17045</v>
      </c>
    </row>
    <row r="16874" spans="50:50">
      <c r="AX16874">
        <v>17046</v>
      </c>
    </row>
    <row r="16875" spans="50:50">
      <c r="AX16875">
        <v>17047</v>
      </c>
    </row>
    <row r="16876" spans="50:50">
      <c r="AX16876">
        <v>17048</v>
      </c>
    </row>
    <row r="16877" spans="50:50">
      <c r="AX16877">
        <v>17049</v>
      </c>
    </row>
    <row r="16878" spans="50:50">
      <c r="AX16878">
        <v>17050</v>
      </c>
    </row>
    <row r="16879" spans="50:50">
      <c r="AX16879">
        <v>17051</v>
      </c>
    </row>
    <row r="16880" spans="50:50">
      <c r="AX16880">
        <v>17052</v>
      </c>
    </row>
    <row r="16881" spans="50:50">
      <c r="AX16881">
        <v>17053</v>
      </c>
    </row>
    <row r="16882" spans="50:50">
      <c r="AX16882">
        <v>17054</v>
      </c>
    </row>
    <row r="16883" spans="50:50">
      <c r="AX16883">
        <v>17055</v>
      </c>
    </row>
    <row r="16884" spans="50:50">
      <c r="AX16884">
        <v>17056</v>
      </c>
    </row>
    <row r="16885" spans="50:50">
      <c r="AX16885">
        <v>17057</v>
      </c>
    </row>
    <row r="16886" spans="50:50">
      <c r="AX16886">
        <v>17058</v>
      </c>
    </row>
    <row r="16887" spans="50:50">
      <c r="AX16887">
        <v>17059</v>
      </c>
    </row>
    <row r="16888" spans="50:50">
      <c r="AX16888">
        <v>17060</v>
      </c>
    </row>
    <row r="16889" spans="50:50">
      <c r="AX16889">
        <v>17061</v>
      </c>
    </row>
    <row r="16890" spans="50:50">
      <c r="AX16890">
        <v>17062</v>
      </c>
    </row>
    <row r="16891" spans="50:50">
      <c r="AX16891">
        <v>17063</v>
      </c>
    </row>
    <row r="16892" spans="50:50">
      <c r="AX16892">
        <v>17064</v>
      </c>
    </row>
    <row r="16893" spans="50:50">
      <c r="AX16893">
        <v>17065</v>
      </c>
    </row>
    <row r="16894" spans="50:50">
      <c r="AX16894">
        <v>17066</v>
      </c>
    </row>
    <row r="16895" spans="50:50">
      <c r="AX16895">
        <v>17067</v>
      </c>
    </row>
    <row r="16896" spans="50:50">
      <c r="AX16896">
        <v>17068</v>
      </c>
    </row>
    <row r="16897" spans="50:50">
      <c r="AX16897">
        <v>17069</v>
      </c>
    </row>
    <row r="16898" spans="50:50">
      <c r="AX16898">
        <v>17070</v>
      </c>
    </row>
    <row r="16899" spans="50:50">
      <c r="AX16899">
        <v>17071</v>
      </c>
    </row>
    <row r="16900" spans="50:50">
      <c r="AX16900">
        <v>17072</v>
      </c>
    </row>
    <row r="16901" spans="50:50">
      <c r="AX16901">
        <v>17073</v>
      </c>
    </row>
    <row r="16902" spans="50:50">
      <c r="AX16902">
        <v>17074</v>
      </c>
    </row>
    <row r="16903" spans="50:50">
      <c r="AX16903">
        <v>17075</v>
      </c>
    </row>
    <row r="16904" spans="50:50">
      <c r="AX16904">
        <v>17076</v>
      </c>
    </row>
    <row r="16905" spans="50:50">
      <c r="AX16905">
        <v>17077</v>
      </c>
    </row>
    <row r="16906" spans="50:50">
      <c r="AX16906">
        <v>17078</v>
      </c>
    </row>
    <row r="16907" spans="50:50">
      <c r="AX16907">
        <v>17079</v>
      </c>
    </row>
    <row r="16908" spans="50:50">
      <c r="AX16908">
        <v>17080</v>
      </c>
    </row>
    <row r="16909" spans="50:50">
      <c r="AX16909">
        <v>17081</v>
      </c>
    </row>
    <row r="16910" spans="50:50">
      <c r="AX16910">
        <v>17082</v>
      </c>
    </row>
    <row r="16911" spans="50:50">
      <c r="AX16911">
        <v>17083</v>
      </c>
    </row>
    <row r="16912" spans="50:50">
      <c r="AX16912">
        <v>17084</v>
      </c>
    </row>
    <row r="16913" spans="50:50">
      <c r="AX16913">
        <v>17085</v>
      </c>
    </row>
    <row r="16914" spans="50:50">
      <c r="AX16914">
        <v>17086</v>
      </c>
    </row>
    <row r="16915" spans="50:50">
      <c r="AX16915">
        <v>17087</v>
      </c>
    </row>
    <row r="16916" spans="50:50">
      <c r="AX16916">
        <v>17088</v>
      </c>
    </row>
    <row r="16917" spans="50:50">
      <c r="AX16917">
        <v>17089</v>
      </c>
    </row>
    <row r="16918" spans="50:50">
      <c r="AX16918">
        <v>17090</v>
      </c>
    </row>
    <row r="16919" spans="50:50">
      <c r="AX16919">
        <v>17091</v>
      </c>
    </row>
    <row r="16920" spans="50:50">
      <c r="AX16920">
        <v>17092</v>
      </c>
    </row>
    <row r="16921" spans="50:50">
      <c r="AX16921">
        <v>17093</v>
      </c>
    </row>
    <row r="16922" spans="50:50">
      <c r="AX16922">
        <v>17094</v>
      </c>
    </row>
    <row r="16923" spans="50:50">
      <c r="AX16923">
        <v>17095</v>
      </c>
    </row>
    <row r="16924" spans="50:50">
      <c r="AX16924">
        <v>17096</v>
      </c>
    </row>
    <row r="16925" spans="50:50">
      <c r="AX16925">
        <v>17097</v>
      </c>
    </row>
    <row r="16926" spans="50:50">
      <c r="AX16926">
        <v>17098</v>
      </c>
    </row>
    <row r="16927" spans="50:50">
      <c r="AX16927">
        <v>17099</v>
      </c>
    </row>
    <row r="16928" spans="50:50">
      <c r="AX16928">
        <v>17100</v>
      </c>
    </row>
    <row r="16929" spans="50:50">
      <c r="AX16929">
        <v>17101</v>
      </c>
    </row>
    <row r="16930" spans="50:50">
      <c r="AX16930">
        <v>17102</v>
      </c>
    </row>
    <row r="16931" spans="50:50">
      <c r="AX16931">
        <v>17103</v>
      </c>
    </row>
    <row r="16932" spans="50:50">
      <c r="AX16932">
        <v>17104</v>
      </c>
    </row>
    <row r="16933" spans="50:50">
      <c r="AX16933">
        <v>17105</v>
      </c>
    </row>
    <row r="16934" spans="50:50">
      <c r="AX16934">
        <v>17106</v>
      </c>
    </row>
    <row r="16935" spans="50:50">
      <c r="AX16935">
        <v>17107</v>
      </c>
    </row>
    <row r="16936" spans="50:50">
      <c r="AX16936">
        <v>17108</v>
      </c>
    </row>
    <row r="16937" spans="50:50">
      <c r="AX16937">
        <v>17109</v>
      </c>
    </row>
    <row r="16938" spans="50:50">
      <c r="AX16938">
        <v>17110</v>
      </c>
    </row>
    <row r="16939" spans="50:50">
      <c r="AX16939">
        <v>17111</v>
      </c>
    </row>
    <row r="16940" spans="50:50">
      <c r="AX16940">
        <v>17112</v>
      </c>
    </row>
    <row r="16941" spans="50:50">
      <c r="AX16941">
        <v>17113</v>
      </c>
    </row>
    <row r="16942" spans="50:50">
      <c r="AX16942">
        <v>17114</v>
      </c>
    </row>
    <row r="16943" spans="50:50">
      <c r="AX16943">
        <v>17115</v>
      </c>
    </row>
    <row r="16944" spans="50:50">
      <c r="AX16944">
        <v>17116</v>
      </c>
    </row>
    <row r="16945" spans="50:50">
      <c r="AX16945">
        <v>17117</v>
      </c>
    </row>
    <row r="16946" spans="50:50">
      <c r="AX16946">
        <v>17118</v>
      </c>
    </row>
    <row r="16947" spans="50:50">
      <c r="AX16947">
        <v>17119</v>
      </c>
    </row>
    <row r="16948" spans="50:50">
      <c r="AX16948">
        <v>17120</v>
      </c>
    </row>
    <row r="16949" spans="50:50">
      <c r="AX16949">
        <v>17121</v>
      </c>
    </row>
    <row r="16950" spans="50:50">
      <c r="AX16950">
        <v>17122</v>
      </c>
    </row>
    <row r="16951" spans="50:50">
      <c r="AX16951">
        <v>17123</v>
      </c>
    </row>
    <row r="16952" spans="50:50">
      <c r="AX16952">
        <v>17124</v>
      </c>
    </row>
    <row r="16953" spans="50:50">
      <c r="AX16953">
        <v>17125</v>
      </c>
    </row>
    <row r="16954" spans="50:50">
      <c r="AX16954">
        <v>17126</v>
      </c>
    </row>
    <row r="16955" spans="50:50">
      <c r="AX16955">
        <v>17127</v>
      </c>
    </row>
    <row r="16956" spans="50:50">
      <c r="AX16956">
        <v>17128</v>
      </c>
    </row>
    <row r="16957" spans="50:50">
      <c r="AX16957">
        <v>17129</v>
      </c>
    </row>
    <row r="16958" spans="50:50">
      <c r="AX16958">
        <v>17130</v>
      </c>
    </row>
    <row r="16959" spans="50:50">
      <c r="AX16959">
        <v>17131</v>
      </c>
    </row>
    <row r="16960" spans="50:50">
      <c r="AX16960">
        <v>17132</v>
      </c>
    </row>
    <row r="16961" spans="50:50">
      <c r="AX16961">
        <v>17133</v>
      </c>
    </row>
    <row r="16962" spans="50:50">
      <c r="AX16962">
        <v>17134</v>
      </c>
    </row>
    <row r="16963" spans="50:50">
      <c r="AX16963">
        <v>17135</v>
      </c>
    </row>
    <row r="16964" spans="50:50">
      <c r="AX16964">
        <v>17136</v>
      </c>
    </row>
    <row r="16965" spans="50:50">
      <c r="AX16965">
        <v>17137</v>
      </c>
    </row>
    <row r="16966" spans="50:50">
      <c r="AX16966">
        <v>17138</v>
      </c>
    </row>
    <row r="16967" spans="50:50">
      <c r="AX16967">
        <v>17139</v>
      </c>
    </row>
    <row r="16968" spans="50:50">
      <c r="AX16968">
        <v>17140</v>
      </c>
    </row>
    <row r="16969" spans="50:50">
      <c r="AX16969">
        <v>17141</v>
      </c>
    </row>
    <row r="16970" spans="50:50">
      <c r="AX16970">
        <v>17142</v>
      </c>
    </row>
    <row r="16971" spans="50:50">
      <c r="AX16971">
        <v>17143</v>
      </c>
    </row>
    <row r="16972" spans="50:50">
      <c r="AX16972">
        <v>17144</v>
      </c>
    </row>
    <row r="16973" spans="50:50">
      <c r="AX16973">
        <v>17145</v>
      </c>
    </row>
    <row r="16974" spans="50:50">
      <c r="AX16974">
        <v>17146</v>
      </c>
    </row>
    <row r="16975" spans="50:50">
      <c r="AX16975">
        <v>17147</v>
      </c>
    </row>
    <row r="16976" spans="50:50">
      <c r="AX16976">
        <v>17148</v>
      </c>
    </row>
    <row r="16977" spans="50:50">
      <c r="AX16977">
        <v>17149</v>
      </c>
    </row>
    <row r="16978" spans="50:50">
      <c r="AX16978">
        <v>17150</v>
      </c>
    </row>
    <row r="16979" spans="50:50">
      <c r="AX16979">
        <v>17151</v>
      </c>
    </row>
    <row r="16980" spans="50:50">
      <c r="AX16980">
        <v>17152</v>
      </c>
    </row>
    <row r="16981" spans="50:50">
      <c r="AX16981">
        <v>17153</v>
      </c>
    </row>
    <row r="16982" spans="50:50">
      <c r="AX16982">
        <v>17154</v>
      </c>
    </row>
    <row r="16983" spans="50:50">
      <c r="AX16983">
        <v>17155</v>
      </c>
    </row>
    <row r="16984" spans="50:50">
      <c r="AX16984">
        <v>17156</v>
      </c>
    </row>
    <row r="16985" spans="50:50">
      <c r="AX16985">
        <v>17157</v>
      </c>
    </row>
    <row r="16986" spans="50:50">
      <c r="AX16986">
        <v>17158</v>
      </c>
    </row>
    <row r="16987" spans="50:50">
      <c r="AX16987">
        <v>17159</v>
      </c>
    </row>
    <row r="16988" spans="50:50">
      <c r="AX16988">
        <v>17160</v>
      </c>
    </row>
    <row r="16989" spans="50:50">
      <c r="AX16989">
        <v>17161</v>
      </c>
    </row>
    <row r="16990" spans="50:50">
      <c r="AX16990">
        <v>17162</v>
      </c>
    </row>
    <row r="16991" spans="50:50">
      <c r="AX16991">
        <v>17163</v>
      </c>
    </row>
    <row r="16992" spans="50:50">
      <c r="AX16992">
        <v>17164</v>
      </c>
    </row>
    <row r="16993" spans="50:50">
      <c r="AX16993">
        <v>17165</v>
      </c>
    </row>
    <row r="16994" spans="50:50">
      <c r="AX16994">
        <v>17166</v>
      </c>
    </row>
    <row r="16995" spans="50:50">
      <c r="AX16995">
        <v>17167</v>
      </c>
    </row>
    <row r="16996" spans="50:50">
      <c r="AX16996">
        <v>17168</v>
      </c>
    </row>
    <row r="16997" spans="50:50">
      <c r="AX16997">
        <v>17169</v>
      </c>
    </row>
    <row r="16998" spans="50:50">
      <c r="AX16998">
        <v>17170</v>
      </c>
    </row>
    <row r="16999" spans="50:50">
      <c r="AX16999">
        <v>17171</v>
      </c>
    </row>
    <row r="17000" spans="50:50">
      <c r="AX17000">
        <v>17172</v>
      </c>
    </row>
    <row r="17001" spans="50:50">
      <c r="AX17001">
        <v>17173</v>
      </c>
    </row>
    <row r="17002" spans="50:50">
      <c r="AX17002">
        <v>17174</v>
      </c>
    </row>
    <row r="17003" spans="50:50">
      <c r="AX17003">
        <v>17175</v>
      </c>
    </row>
    <row r="17004" spans="50:50">
      <c r="AX17004">
        <v>17176</v>
      </c>
    </row>
    <row r="17005" spans="50:50">
      <c r="AX17005">
        <v>17177</v>
      </c>
    </row>
    <row r="17006" spans="50:50">
      <c r="AX17006">
        <v>17178</v>
      </c>
    </row>
    <row r="17007" spans="50:50">
      <c r="AX17007">
        <v>17179</v>
      </c>
    </row>
    <row r="17008" spans="50:50">
      <c r="AX17008">
        <v>17180</v>
      </c>
    </row>
    <row r="17009" spans="50:50">
      <c r="AX17009">
        <v>17181</v>
      </c>
    </row>
    <row r="17010" spans="50:50">
      <c r="AX17010">
        <v>17182</v>
      </c>
    </row>
    <row r="17011" spans="50:50">
      <c r="AX17011">
        <v>17183</v>
      </c>
    </row>
    <row r="17012" spans="50:50">
      <c r="AX17012">
        <v>17184</v>
      </c>
    </row>
    <row r="17013" spans="50:50">
      <c r="AX17013">
        <v>17185</v>
      </c>
    </row>
    <row r="17014" spans="50:50">
      <c r="AX17014">
        <v>17186</v>
      </c>
    </row>
    <row r="17015" spans="50:50">
      <c r="AX17015">
        <v>17187</v>
      </c>
    </row>
    <row r="17016" spans="50:50">
      <c r="AX17016">
        <v>17188</v>
      </c>
    </row>
    <row r="17017" spans="50:50">
      <c r="AX17017">
        <v>17189</v>
      </c>
    </row>
    <row r="17018" spans="50:50">
      <c r="AX17018">
        <v>17190</v>
      </c>
    </row>
    <row r="17019" spans="50:50">
      <c r="AX17019">
        <v>17191</v>
      </c>
    </row>
    <row r="17020" spans="50:50">
      <c r="AX17020">
        <v>17192</v>
      </c>
    </row>
    <row r="17021" spans="50:50">
      <c r="AX17021">
        <v>17193</v>
      </c>
    </row>
    <row r="17022" spans="50:50">
      <c r="AX17022">
        <v>17194</v>
      </c>
    </row>
    <row r="17023" spans="50:50">
      <c r="AX17023">
        <v>17195</v>
      </c>
    </row>
    <row r="17024" spans="50:50">
      <c r="AX17024">
        <v>17196</v>
      </c>
    </row>
    <row r="17025" spans="50:50">
      <c r="AX17025">
        <v>17197</v>
      </c>
    </row>
    <row r="17026" spans="50:50">
      <c r="AX17026">
        <v>17198</v>
      </c>
    </row>
    <row r="17027" spans="50:50">
      <c r="AX17027">
        <v>17199</v>
      </c>
    </row>
    <row r="17028" spans="50:50">
      <c r="AX17028">
        <v>17200</v>
      </c>
    </row>
    <row r="17029" spans="50:50">
      <c r="AX17029">
        <v>17201</v>
      </c>
    </row>
    <row r="17030" spans="50:50">
      <c r="AX17030">
        <v>17202</v>
      </c>
    </row>
    <row r="17031" spans="50:50">
      <c r="AX17031">
        <v>17203</v>
      </c>
    </row>
    <row r="17032" spans="50:50">
      <c r="AX17032">
        <v>17204</v>
      </c>
    </row>
    <row r="17033" spans="50:50">
      <c r="AX17033">
        <v>17205</v>
      </c>
    </row>
    <row r="17034" spans="50:50">
      <c r="AX17034">
        <v>17206</v>
      </c>
    </row>
    <row r="17035" spans="50:50">
      <c r="AX17035">
        <v>17207</v>
      </c>
    </row>
    <row r="17036" spans="50:50">
      <c r="AX17036">
        <v>17208</v>
      </c>
    </row>
    <row r="17037" spans="50:50">
      <c r="AX17037">
        <v>17209</v>
      </c>
    </row>
    <row r="17038" spans="50:50">
      <c r="AX17038">
        <v>17210</v>
      </c>
    </row>
    <row r="17039" spans="50:50">
      <c r="AX17039">
        <v>17211</v>
      </c>
    </row>
    <row r="17040" spans="50:50">
      <c r="AX17040">
        <v>17212</v>
      </c>
    </row>
    <row r="17041" spans="50:50">
      <c r="AX17041">
        <v>17213</v>
      </c>
    </row>
    <row r="17042" spans="50:50">
      <c r="AX17042">
        <v>17214</v>
      </c>
    </row>
    <row r="17043" spans="50:50">
      <c r="AX17043">
        <v>17215</v>
      </c>
    </row>
    <row r="17044" spans="50:50">
      <c r="AX17044">
        <v>17216</v>
      </c>
    </row>
    <row r="17045" spans="50:50">
      <c r="AX17045">
        <v>17217</v>
      </c>
    </row>
    <row r="17046" spans="50:50">
      <c r="AX17046">
        <v>17218</v>
      </c>
    </row>
    <row r="17047" spans="50:50">
      <c r="AX17047">
        <v>17219</v>
      </c>
    </row>
    <row r="17048" spans="50:50">
      <c r="AX17048">
        <v>17220</v>
      </c>
    </row>
    <row r="17049" spans="50:50">
      <c r="AX17049">
        <v>17221</v>
      </c>
    </row>
    <row r="17050" spans="50:50">
      <c r="AX17050">
        <v>17222</v>
      </c>
    </row>
    <row r="17051" spans="50:50">
      <c r="AX17051">
        <v>17223</v>
      </c>
    </row>
    <row r="17052" spans="50:50">
      <c r="AX17052">
        <v>17224</v>
      </c>
    </row>
    <row r="17053" spans="50:50">
      <c r="AX17053">
        <v>17225</v>
      </c>
    </row>
    <row r="17054" spans="50:50">
      <c r="AX17054">
        <v>17226</v>
      </c>
    </row>
    <row r="17055" spans="50:50">
      <c r="AX17055">
        <v>17227</v>
      </c>
    </row>
    <row r="17056" spans="50:50">
      <c r="AX17056">
        <v>17228</v>
      </c>
    </row>
    <row r="17057" spans="50:50">
      <c r="AX17057">
        <v>17229</v>
      </c>
    </row>
    <row r="17058" spans="50:50">
      <c r="AX17058">
        <v>17230</v>
      </c>
    </row>
    <row r="17059" spans="50:50">
      <c r="AX17059">
        <v>17231</v>
      </c>
    </row>
    <row r="17060" spans="50:50">
      <c r="AX17060">
        <v>17232</v>
      </c>
    </row>
    <row r="17061" spans="50:50">
      <c r="AX17061">
        <v>17233</v>
      </c>
    </row>
    <row r="17062" spans="50:50">
      <c r="AX17062">
        <v>17234</v>
      </c>
    </row>
    <row r="17063" spans="50:50">
      <c r="AX17063">
        <v>17235</v>
      </c>
    </row>
    <row r="17064" spans="50:50">
      <c r="AX17064">
        <v>17236</v>
      </c>
    </row>
    <row r="17065" spans="50:50">
      <c r="AX17065">
        <v>17237</v>
      </c>
    </row>
    <row r="17066" spans="50:50">
      <c r="AX17066">
        <v>17238</v>
      </c>
    </row>
    <row r="17067" spans="50:50">
      <c r="AX17067">
        <v>17239</v>
      </c>
    </row>
    <row r="17068" spans="50:50">
      <c r="AX17068">
        <v>17240</v>
      </c>
    </row>
    <row r="17069" spans="50:50">
      <c r="AX17069">
        <v>17241</v>
      </c>
    </row>
    <row r="17070" spans="50:50">
      <c r="AX17070">
        <v>17242</v>
      </c>
    </row>
    <row r="17071" spans="50:50">
      <c r="AX17071">
        <v>17243</v>
      </c>
    </row>
    <row r="17072" spans="50:50">
      <c r="AX17072">
        <v>17244</v>
      </c>
    </row>
    <row r="17073" spans="50:50">
      <c r="AX17073">
        <v>17245</v>
      </c>
    </row>
    <row r="17074" spans="50:50">
      <c r="AX17074">
        <v>17246</v>
      </c>
    </row>
    <row r="17075" spans="50:50">
      <c r="AX17075">
        <v>17247</v>
      </c>
    </row>
    <row r="17076" spans="50:50">
      <c r="AX17076">
        <v>17248</v>
      </c>
    </row>
    <row r="17077" spans="50:50">
      <c r="AX17077">
        <v>17249</v>
      </c>
    </row>
    <row r="17078" spans="50:50">
      <c r="AX17078">
        <v>17250</v>
      </c>
    </row>
    <row r="17079" spans="50:50">
      <c r="AX17079">
        <v>17251</v>
      </c>
    </row>
    <row r="17080" spans="50:50">
      <c r="AX17080">
        <v>17252</v>
      </c>
    </row>
    <row r="17081" spans="50:50">
      <c r="AX17081">
        <v>17253</v>
      </c>
    </row>
    <row r="17082" spans="50:50">
      <c r="AX17082">
        <v>17254</v>
      </c>
    </row>
    <row r="17083" spans="50:50">
      <c r="AX17083">
        <v>17255</v>
      </c>
    </row>
    <row r="17084" spans="50:50">
      <c r="AX17084">
        <v>17256</v>
      </c>
    </row>
    <row r="17085" spans="50:50">
      <c r="AX17085">
        <v>17257</v>
      </c>
    </row>
    <row r="17086" spans="50:50">
      <c r="AX17086">
        <v>17258</v>
      </c>
    </row>
    <row r="17087" spans="50:50">
      <c r="AX17087">
        <v>17259</v>
      </c>
    </row>
    <row r="17088" spans="50:50">
      <c r="AX17088">
        <v>17260</v>
      </c>
    </row>
    <row r="17089" spans="50:50">
      <c r="AX17089">
        <v>17261</v>
      </c>
    </row>
    <row r="17090" spans="50:50">
      <c r="AX17090">
        <v>17262</v>
      </c>
    </row>
    <row r="17091" spans="50:50">
      <c r="AX17091">
        <v>17263</v>
      </c>
    </row>
    <row r="17092" spans="50:50">
      <c r="AX17092">
        <v>17264</v>
      </c>
    </row>
    <row r="17093" spans="50:50">
      <c r="AX17093">
        <v>17265</v>
      </c>
    </row>
    <row r="17094" spans="50:50">
      <c r="AX17094">
        <v>17266</v>
      </c>
    </row>
    <row r="17095" spans="50:50">
      <c r="AX17095">
        <v>17267</v>
      </c>
    </row>
    <row r="17096" spans="50:50">
      <c r="AX17096">
        <v>17268</v>
      </c>
    </row>
    <row r="17097" spans="50:50">
      <c r="AX17097">
        <v>17269</v>
      </c>
    </row>
    <row r="17098" spans="50:50">
      <c r="AX17098">
        <v>17270</v>
      </c>
    </row>
    <row r="17099" spans="50:50">
      <c r="AX17099">
        <v>17271</v>
      </c>
    </row>
    <row r="17100" spans="50:50">
      <c r="AX17100">
        <v>17272</v>
      </c>
    </row>
    <row r="17101" spans="50:50">
      <c r="AX17101">
        <v>17273</v>
      </c>
    </row>
    <row r="17102" spans="50:50">
      <c r="AX17102">
        <v>17274</v>
      </c>
    </row>
    <row r="17103" spans="50:50">
      <c r="AX17103">
        <v>17275</v>
      </c>
    </row>
    <row r="17104" spans="50:50">
      <c r="AX17104">
        <v>17276</v>
      </c>
    </row>
    <row r="17105" spans="50:50">
      <c r="AX17105">
        <v>17277</v>
      </c>
    </row>
    <row r="17106" spans="50:50">
      <c r="AX17106">
        <v>17278</v>
      </c>
    </row>
    <row r="17107" spans="50:50">
      <c r="AX17107">
        <v>17279</v>
      </c>
    </row>
    <row r="17108" spans="50:50">
      <c r="AX17108">
        <v>17280</v>
      </c>
    </row>
    <row r="17109" spans="50:50">
      <c r="AX17109">
        <v>17281</v>
      </c>
    </row>
    <row r="17110" spans="50:50">
      <c r="AX17110">
        <v>17282</v>
      </c>
    </row>
    <row r="17111" spans="50:50">
      <c r="AX17111">
        <v>17283</v>
      </c>
    </row>
    <row r="17112" spans="50:50">
      <c r="AX17112">
        <v>17284</v>
      </c>
    </row>
    <row r="17113" spans="50:50">
      <c r="AX17113">
        <v>17285</v>
      </c>
    </row>
    <row r="17114" spans="50:50">
      <c r="AX17114">
        <v>17286</v>
      </c>
    </row>
    <row r="17115" spans="50:50">
      <c r="AX17115">
        <v>17287</v>
      </c>
    </row>
    <row r="17116" spans="50:50">
      <c r="AX17116">
        <v>17288</v>
      </c>
    </row>
    <row r="17117" spans="50:50">
      <c r="AX17117">
        <v>17289</v>
      </c>
    </row>
    <row r="17118" spans="50:50">
      <c r="AX17118">
        <v>17290</v>
      </c>
    </row>
    <row r="17119" spans="50:50">
      <c r="AX17119">
        <v>17291</v>
      </c>
    </row>
    <row r="17120" spans="50:50">
      <c r="AX17120">
        <v>17292</v>
      </c>
    </row>
    <row r="17121" spans="50:50">
      <c r="AX17121">
        <v>17293</v>
      </c>
    </row>
    <row r="17122" spans="50:50">
      <c r="AX17122">
        <v>17294</v>
      </c>
    </row>
    <row r="17123" spans="50:50">
      <c r="AX17123">
        <v>17295</v>
      </c>
    </row>
    <row r="17124" spans="50:50">
      <c r="AX17124">
        <v>17296</v>
      </c>
    </row>
    <row r="17125" spans="50:50">
      <c r="AX17125">
        <v>17297</v>
      </c>
    </row>
    <row r="17126" spans="50:50">
      <c r="AX17126">
        <v>17298</v>
      </c>
    </row>
    <row r="17127" spans="50:50">
      <c r="AX17127">
        <v>17299</v>
      </c>
    </row>
    <row r="17128" spans="50:50">
      <c r="AX17128">
        <v>17300</v>
      </c>
    </row>
    <row r="17129" spans="50:50">
      <c r="AX17129">
        <v>17301</v>
      </c>
    </row>
    <row r="17130" spans="50:50">
      <c r="AX17130">
        <v>17302</v>
      </c>
    </row>
    <row r="17131" spans="50:50">
      <c r="AX17131">
        <v>17303</v>
      </c>
    </row>
    <row r="17132" spans="50:50">
      <c r="AX17132">
        <v>17304</v>
      </c>
    </row>
    <row r="17133" spans="50:50">
      <c r="AX17133">
        <v>17305</v>
      </c>
    </row>
    <row r="17134" spans="50:50">
      <c r="AX17134">
        <v>17306</v>
      </c>
    </row>
    <row r="17135" spans="50:50">
      <c r="AX17135">
        <v>17307</v>
      </c>
    </row>
    <row r="17136" spans="50:50">
      <c r="AX17136">
        <v>17308</v>
      </c>
    </row>
    <row r="17137" spans="50:50">
      <c r="AX17137">
        <v>17309</v>
      </c>
    </row>
    <row r="17138" spans="50:50">
      <c r="AX17138">
        <v>17310</v>
      </c>
    </row>
    <row r="17139" spans="50:50">
      <c r="AX17139">
        <v>17311</v>
      </c>
    </row>
    <row r="17140" spans="50:50">
      <c r="AX17140">
        <v>17312</v>
      </c>
    </row>
    <row r="17141" spans="50:50">
      <c r="AX17141">
        <v>17313</v>
      </c>
    </row>
    <row r="17142" spans="50:50">
      <c r="AX17142">
        <v>17314</v>
      </c>
    </row>
    <row r="17143" spans="50:50">
      <c r="AX17143">
        <v>17315</v>
      </c>
    </row>
    <row r="17144" spans="50:50">
      <c r="AX17144">
        <v>17316</v>
      </c>
    </row>
    <row r="17145" spans="50:50">
      <c r="AX17145">
        <v>17317</v>
      </c>
    </row>
    <row r="17146" spans="50:50">
      <c r="AX17146">
        <v>17318</v>
      </c>
    </row>
    <row r="17147" spans="50:50">
      <c r="AX17147">
        <v>17319</v>
      </c>
    </row>
    <row r="17148" spans="50:50">
      <c r="AX17148">
        <v>17320</v>
      </c>
    </row>
    <row r="17149" spans="50:50">
      <c r="AX17149">
        <v>17321</v>
      </c>
    </row>
    <row r="17150" spans="50:50">
      <c r="AX17150">
        <v>17322</v>
      </c>
    </row>
    <row r="17151" spans="50:50">
      <c r="AX17151">
        <v>17323</v>
      </c>
    </row>
    <row r="17152" spans="50:50">
      <c r="AX17152">
        <v>17324</v>
      </c>
    </row>
    <row r="17153" spans="50:50">
      <c r="AX17153">
        <v>17325</v>
      </c>
    </row>
    <row r="17154" spans="50:50">
      <c r="AX17154">
        <v>17326</v>
      </c>
    </row>
    <row r="17155" spans="50:50">
      <c r="AX17155">
        <v>17327</v>
      </c>
    </row>
    <row r="17156" spans="50:50">
      <c r="AX17156">
        <v>17328</v>
      </c>
    </row>
    <row r="17157" spans="50:50">
      <c r="AX17157">
        <v>17329</v>
      </c>
    </row>
    <row r="17158" spans="50:50">
      <c r="AX17158">
        <v>17330</v>
      </c>
    </row>
    <row r="17159" spans="50:50">
      <c r="AX17159">
        <v>17331</v>
      </c>
    </row>
    <row r="17160" spans="50:50">
      <c r="AX17160">
        <v>17332</v>
      </c>
    </row>
    <row r="17161" spans="50:50">
      <c r="AX17161">
        <v>17333</v>
      </c>
    </row>
    <row r="17162" spans="50:50">
      <c r="AX17162">
        <v>17334</v>
      </c>
    </row>
    <row r="17163" spans="50:50">
      <c r="AX17163">
        <v>17335</v>
      </c>
    </row>
    <row r="17164" spans="50:50">
      <c r="AX17164">
        <v>17336</v>
      </c>
    </row>
    <row r="17165" spans="50:50">
      <c r="AX17165">
        <v>17337</v>
      </c>
    </row>
    <row r="17166" spans="50:50">
      <c r="AX17166">
        <v>17338</v>
      </c>
    </row>
    <row r="17167" spans="50:50">
      <c r="AX17167">
        <v>17339</v>
      </c>
    </row>
    <row r="17168" spans="50:50">
      <c r="AX17168">
        <v>17340</v>
      </c>
    </row>
    <row r="17169" spans="50:50">
      <c r="AX17169">
        <v>17341</v>
      </c>
    </row>
    <row r="17170" spans="50:50">
      <c r="AX17170">
        <v>17342</v>
      </c>
    </row>
    <row r="17171" spans="50:50">
      <c r="AX17171">
        <v>17343</v>
      </c>
    </row>
    <row r="17172" spans="50:50">
      <c r="AX17172">
        <v>17344</v>
      </c>
    </row>
    <row r="17173" spans="50:50">
      <c r="AX17173">
        <v>17345</v>
      </c>
    </row>
    <row r="17174" spans="50:50">
      <c r="AX17174">
        <v>17346</v>
      </c>
    </row>
    <row r="17175" spans="50:50">
      <c r="AX17175">
        <v>17347</v>
      </c>
    </row>
    <row r="17176" spans="50:50">
      <c r="AX17176">
        <v>17348</v>
      </c>
    </row>
    <row r="17177" spans="50:50">
      <c r="AX17177">
        <v>17349</v>
      </c>
    </row>
    <row r="17178" spans="50:50">
      <c r="AX17178">
        <v>17350</v>
      </c>
    </row>
    <row r="17179" spans="50:50">
      <c r="AX17179">
        <v>17351</v>
      </c>
    </row>
    <row r="17180" spans="50:50">
      <c r="AX17180">
        <v>17352</v>
      </c>
    </row>
    <row r="17181" spans="50:50">
      <c r="AX17181">
        <v>17353</v>
      </c>
    </row>
    <row r="17182" spans="50:50">
      <c r="AX17182">
        <v>17354</v>
      </c>
    </row>
    <row r="17183" spans="50:50">
      <c r="AX17183">
        <v>17355</v>
      </c>
    </row>
    <row r="17184" spans="50:50">
      <c r="AX17184">
        <v>17356</v>
      </c>
    </row>
    <row r="17185" spans="50:50">
      <c r="AX17185">
        <v>17357</v>
      </c>
    </row>
    <row r="17186" spans="50:50">
      <c r="AX17186">
        <v>17358</v>
      </c>
    </row>
    <row r="17187" spans="50:50">
      <c r="AX17187">
        <v>17359</v>
      </c>
    </row>
    <row r="17188" spans="50:50">
      <c r="AX17188">
        <v>17360</v>
      </c>
    </row>
    <row r="17189" spans="50:50">
      <c r="AX17189">
        <v>17361</v>
      </c>
    </row>
    <row r="17190" spans="50:50">
      <c r="AX17190">
        <v>17362</v>
      </c>
    </row>
    <row r="17191" spans="50:50">
      <c r="AX17191">
        <v>17363</v>
      </c>
    </row>
    <row r="17192" spans="50:50">
      <c r="AX17192">
        <v>17364</v>
      </c>
    </row>
    <row r="17193" spans="50:50">
      <c r="AX17193">
        <v>17365</v>
      </c>
    </row>
    <row r="17194" spans="50:50">
      <c r="AX17194">
        <v>17366</v>
      </c>
    </row>
    <row r="17195" spans="50:50">
      <c r="AX17195">
        <v>17367</v>
      </c>
    </row>
    <row r="17196" spans="50:50">
      <c r="AX17196">
        <v>17368</v>
      </c>
    </row>
    <row r="17197" spans="50:50">
      <c r="AX17197">
        <v>17369</v>
      </c>
    </row>
    <row r="17198" spans="50:50">
      <c r="AX17198">
        <v>17370</v>
      </c>
    </row>
    <row r="17199" spans="50:50">
      <c r="AX17199">
        <v>17371</v>
      </c>
    </row>
    <row r="17200" spans="50:50">
      <c r="AX17200">
        <v>17372</v>
      </c>
    </row>
    <row r="17201" spans="50:50">
      <c r="AX17201">
        <v>17373</v>
      </c>
    </row>
    <row r="17202" spans="50:50">
      <c r="AX17202">
        <v>17374</v>
      </c>
    </row>
    <row r="17203" spans="50:50">
      <c r="AX17203">
        <v>17375</v>
      </c>
    </row>
    <row r="17204" spans="50:50">
      <c r="AX17204">
        <v>17376</v>
      </c>
    </row>
    <row r="17205" spans="50:50">
      <c r="AX17205">
        <v>17377</v>
      </c>
    </row>
    <row r="17206" spans="50:50">
      <c r="AX17206">
        <v>17378</v>
      </c>
    </row>
    <row r="17207" spans="50:50">
      <c r="AX17207">
        <v>17379</v>
      </c>
    </row>
    <row r="17208" spans="50:50">
      <c r="AX17208">
        <v>17380</v>
      </c>
    </row>
    <row r="17209" spans="50:50">
      <c r="AX17209">
        <v>17381</v>
      </c>
    </row>
    <row r="17210" spans="50:50">
      <c r="AX17210">
        <v>17382</v>
      </c>
    </row>
    <row r="17211" spans="50:50">
      <c r="AX17211">
        <v>17383</v>
      </c>
    </row>
    <row r="17212" spans="50:50">
      <c r="AX17212">
        <v>17384</v>
      </c>
    </row>
    <row r="17213" spans="50:50">
      <c r="AX17213">
        <v>17385</v>
      </c>
    </row>
    <row r="17214" spans="50:50">
      <c r="AX17214">
        <v>17386</v>
      </c>
    </row>
    <row r="17215" spans="50:50">
      <c r="AX17215">
        <v>17387</v>
      </c>
    </row>
    <row r="17216" spans="50:50">
      <c r="AX17216">
        <v>17388</v>
      </c>
    </row>
    <row r="17217" spans="50:50">
      <c r="AX17217">
        <v>17389</v>
      </c>
    </row>
    <row r="17218" spans="50:50">
      <c r="AX17218">
        <v>17390</v>
      </c>
    </row>
    <row r="17219" spans="50:50">
      <c r="AX17219">
        <v>17391</v>
      </c>
    </row>
    <row r="17220" spans="50:50">
      <c r="AX17220">
        <v>17392</v>
      </c>
    </row>
    <row r="17221" spans="50:50">
      <c r="AX17221">
        <v>17393</v>
      </c>
    </row>
    <row r="17222" spans="50:50">
      <c r="AX17222">
        <v>17394</v>
      </c>
    </row>
    <row r="17223" spans="50:50">
      <c r="AX17223">
        <v>17395</v>
      </c>
    </row>
    <row r="17224" spans="50:50">
      <c r="AX17224">
        <v>17396</v>
      </c>
    </row>
    <row r="17225" spans="50:50">
      <c r="AX17225">
        <v>17397</v>
      </c>
    </row>
    <row r="17226" spans="50:50">
      <c r="AX17226">
        <v>17398</v>
      </c>
    </row>
    <row r="17227" spans="50:50">
      <c r="AX17227">
        <v>17399</v>
      </c>
    </row>
    <row r="17228" spans="50:50">
      <c r="AX17228">
        <v>17400</v>
      </c>
    </row>
    <row r="17229" spans="50:50">
      <c r="AX17229">
        <v>17401</v>
      </c>
    </row>
    <row r="17230" spans="50:50">
      <c r="AX17230">
        <v>17402</v>
      </c>
    </row>
    <row r="17231" spans="50:50">
      <c r="AX17231">
        <v>17403</v>
      </c>
    </row>
    <row r="17232" spans="50:50">
      <c r="AX17232">
        <v>17404</v>
      </c>
    </row>
    <row r="17233" spans="50:50">
      <c r="AX17233">
        <v>17405</v>
      </c>
    </row>
    <row r="17234" spans="50:50">
      <c r="AX17234">
        <v>17406</v>
      </c>
    </row>
    <row r="17235" spans="50:50">
      <c r="AX17235">
        <v>17407</v>
      </c>
    </row>
    <row r="17236" spans="50:50">
      <c r="AX17236">
        <v>17408</v>
      </c>
    </row>
    <row r="17237" spans="50:50">
      <c r="AX17237">
        <v>17409</v>
      </c>
    </row>
    <row r="17238" spans="50:50">
      <c r="AX17238">
        <v>17410</v>
      </c>
    </row>
    <row r="17239" spans="50:50">
      <c r="AX17239">
        <v>17411</v>
      </c>
    </row>
    <row r="17240" spans="50:50">
      <c r="AX17240">
        <v>17412</v>
      </c>
    </row>
    <row r="17241" spans="50:50">
      <c r="AX17241">
        <v>17413</v>
      </c>
    </row>
    <row r="17242" spans="50:50">
      <c r="AX17242">
        <v>17414</v>
      </c>
    </row>
    <row r="17243" spans="50:50">
      <c r="AX17243">
        <v>17415</v>
      </c>
    </row>
    <row r="17244" spans="50:50">
      <c r="AX17244">
        <v>17416</v>
      </c>
    </row>
    <row r="17245" spans="50:50">
      <c r="AX17245">
        <v>17417</v>
      </c>
    </row>
    <row r="17246" spans="50:50">
      <c r="AX17246">
        <v>17418</v>
      </c>
    </row>
    <row r="17247" spans="50:50">
      <c r="AX17247">
        <v>17419</v>
      </c>
    </row>
    <row r="17248" spans="50:50">
      <c r="AX17248">
        <v>17420</v>
      </c>
    </row>
    <row r="17249" spans="50:50">
      <c r="AX17249">
        <v>17421</v>
      </c>
    </row>
    <row r="17250" spans="50:50">
      <c r="AX17250">
        <v>17422</v>
      </c>
    </row>
    <row r="17251" spans="50:50">
      <c r="AX17251">
        <v>17423</v>
      </c>
    </row>
    <row r="17252" spans="50:50">
      <c r="AX17252">
        <v>17424</v>
      </c>
    </row>
    <row r="17253" spans="50:50">
      <c r="AX17253">
        <v>17425</v>
      </c>
    </row>
    <row r="17254" spans="50:50">
      <c r="AX17254">
        <v>17426</v>
      </c>
    </row>
    <row r="17255" spans="50:50">
      <c r="AX17255">
        <v>17427</v>
      </c>
    </row>
    <row r="17256" spans="50:50">
      <c r="AX17256">
        <v>17428</v>
      </c>
    </row>
    <row r="17257" spans="50:50">
      <c r="AX17257">
        <v>17429</v>
      </c>
    </row>
    <row r="17258" spans="50:50">
      <c r="AX17258">
        <v>17430</v>
      </c>
    </row>
    <row r="17259" spans="50:50">
      <c r="AX17259">
        <v>17431</v>
      </c>
    </row>
    <row r="17260" spans="50:50">
      <c r="AX17260">
        <v>17432</v>
      </c>
    </row>
    <row r="17261" spans="50:50">
      <c r="AX17261">
        <v>17433</v>
      </c>
    </row>
    <row r="17262" spans="50:50">
      <c r="AX17262">
        <v>17434</v>
      </c>
    </row>
    <row r="17263" spans="50:50">
      <c r="AX17263">
        <v>17435</v>
      </c>
    </row>
    <row r="17264" spans="50:50">
      <c r="AX17264">
        <v>17436</v>
      </c>
    </row>
    <row r="17265" spans="50:50">
      <c r="AX17265">
        <v>17437</v>
      </c>
    </row>
    <row r="17266" spans="50:50">
      <c r="AX17266">
        <v>17438</v>
      </c>
    </row>
    <row r="17267" spans="50:50">
      <c r="AX17267">
        <v>17439</v>
      </c>
    </row>
    <row r="17268" spans="50:50">
      <c r="AX17268">
        <v>17440</v>
      </c>
    </row>
    <row r="17269" spans="50:50">
      <c r="AX17269">
        <v>17441</v>
      </c>
    </row>
    <row r="17270" spans="50:50">
      <c r="AX17270">
        <v>17442</v>
      </c>
    </row>
    <row r="17271" spans="50:50">
      <c r="AX17271">
        <v>17443</v>
      </c>
    </row>
    <row r="17272" spans="50:50">
      <c r="AX17272">
        <v>17444</v>
      </c>
    </row>
    <row r="17273" spans="50:50">
      <c r="AX17273">
        <v>17445</v>
      </c>
    </row>
    <row r="17274" spans="50:50">
      <c r="AX17274">
        <v>17446</v>
      </c>
    </row>
    <row r="17275" spans="50:50">
      <c r="AX17275">
        <v>17447</v>
      </c>
    </row>
    <row r="17276" spans="50:50">
      <c r="AX17276">
        <v>17448</v>
      </c>
    </row>
    <row r="17277" spans="50:50">
      <c r="AX17277">
        <v>17449</v>
      </c>
    </row>
    <row r="17278" spans="50:50">
      <c r="AX17278">
        <v>17450</v>
      </c>
    </row>
    <row r="17279" spans="50:50">
      <c r="AX17279">
        <v>17451</v>
      </c>
    </row>
    <row r="17280" spans="50:50">
      <c r="AX17280">
        <v>17452</v>
      </c>
    </row>
    <row r="17281" spans="50:50">
      <c r="AX17281">
        <v>17453</v>
      </c>
    </row>
    <row r="17282" spans="50:50">
      <c r="AX17282">
        <v>17454</v>
      </c>
    </row>
    <row r="17283" spans="50:50">
      <c r="AX17283">
        <v>17455</v>
      </c>
    </row>
    <row r="17284" spans="50:50">
      <c r="AX17284">
        <v>17456</v>
      </c>
    </row>
    <row r="17285" spans="50:50">
      <c r="AX17285">
        <v>17457</v>
      </c>
    </row>
    <row r="17286" spans="50:50">
      <c r="AX17286">
        <v>17458</v>
      </c>
    </row>
    <row r="17287" spans="50:50">
      <c r="AX17287">
        <v>17459</v>
      </c>
    </row>
    <row r="17288" spans="50:50">
      <c r="AX17288">
        <v>17460</v>
      </c>
    </row>
    <row r="17289" spans="50:50">
      <c r="AX17289">
        <v>17461</v>
      </c>
    </row>
    <row r="17290" spans="50:50">
      <c r="AX17290">
        <v>17462</v>
      </c>
    </row>
    <row r="17291" spans="50:50">
      <c r="AX17291">
        <v>17463</v>
      </c>
    </row>
    <row r="17292" spans="50:50">
      <c r="AX17292">
        <v>17464</v>
      </c>
    </row>
    <row r="17293" spans="50:50">
      <c r="AX17293">
        <v>17465</v>
      </c>
    </row>
    <row r="17294" spans="50:50">
      <c r="AX17294">
        <v>17466</v>
      </c>
    </row>
    <row r="17295" spans="50:50">
      <c r="AX17295">
        <v>17467</v>
      </c>
    </row>
    <row r="17296" spans="50:50">
      <c r="AX17296">
        <v>17468</v>
      </c>
    </row>
    <row r="17297" spans="50:50">
      <c r="AX17297">
        <v>17469</v>
      </c>
    </row>
    <row r="17298" spans="50:50">
      <c r="AX17298">
        <v>17470</v>
      </c>
    </row>
    <row r="17299" spans="50:50">
      <c r="AX17299">
        <v>17471</v>
      </c>
    </row>
    <row r="17300" spans="50:50">
      <c r="AX17300">
        <v>17472</v>
      </c>
    </row>
    <row r="17301" spans="50:50">
      <c r="AX17301">
        <v>17473</v>
      </c>
    </row>
    <row r="17302" spans="50:50">
      <c r="AX17302">
        <v>17474</v>
      </c>
    </row>
    <row r="17303" spans="50:50">
      <c r="AX17303">
        <v>17475</v>
      </c>
    </row>
    <row r="17304" spans="50:50">
      <c r="AX17304">
        <v>17476</v>
      </c>
    </row>
    <row r="17305" spans="50:50">
      <c r="AX17305">
        <v>17477</v>
      </c>
    </row>
    <row r="17306" spans="50:50">
      <c r="AX17306">
        <v>17478</v>
      </c>
    </row>
    <row r="17307" spans="50:50">
      <c r="AX17307">
        <v>17479</v>
      </c>
    </row>
    <row r="17308" spans="50:50">
      <c r="AX17308">
        <v>17480</v>
      </c>
    </row>
    <row r="17309" spans="50:50">
      <c r="AX17309">
        <v>17481</v>
      </c>
    </row>
    <row r="17310" spans="50:50">
      <c r="AX17310">
        <v>17482</v>
      </c>
    </row>
    <row r="17311" spans="50:50">
      <c r="AX17311">
        <v>17483</v>
      </c>
    </row>
    <row r="17312" spans="50:50">
      <c r="AX17312">
        <v>17484</v>
      </c>
    </row>
    <row r="17313" spans="50:50">
      <c r="AX17313">
        <v>17485</v>
      </c>
    </row>
    <row r="17314" spans="50:50">
      <c r="AX17314">
        <v>17486</v>
      </c>
    </row>
    <row r="17315" spans="50:50">
      <c r="AX17315">
        <v>17487</v>
      </c>
    </row>
    <row r="17316" spans="50:50">
      <c r="AX17316">
        <v>17488</v>
      </c>
    </row>
    <row r="17317" spans="50:50">
      <c r="AX17317">
        <v>17489</v>
      </c>
    </row>
    <row r="17318" spans="50:50">
      <c r="AX17318">
        <v>17490</v>
      </c>
    </row>
    <row r="17319" spans="50:50">
      <c r="AX17319">
        <v>17491</v>
      </c>
    </row>
    <row r="17320" spans="50:50">
      <c r="AX17320">
        <v>17492</v>
      </c>
    </row>
    <row r="17321" spans="50:50">
      <c r="AX17321">
        <v>17493</v>
      </c>
    </row>
    <row r="17322" spans="50:50">
      <c r="AX17322">
        <v>17494</v>
      </c>
    </row>
    <row r="17323" spans="50:50">
      <c r="AX17323">
        <v>17495</v>
      </c>
    </row>
    <row r="17324" spans="50:50">
      <c r="AX17324">
        <v>17496</v>
      </c>
    </row>
    <row r="17325" spans="50:50">
      <c r="AX17325">
        <v>17497</v>
      </c>
    </row>
    <row r="17326" spans="50:50">
      <c r="AX17326">
        <v>17498</v>
      </c>
    </row>
    <row r="17327" spans="50:50">
      <c r="AX17327">
        <v>17499</v>
      </c>
    </row>
    <row r="17328" spans="50:50">
      <c r="AX17328">
        <v>17500</v>
      </c>
    </row>
    <row r="17329" spans="50:50">
      <c r="AX17329">
        <v>17501</v>
      </c>
    </row>
    <row r="17330" spans="50:50">
      <c r="AX17330">
        <v>17502</v>
      </c>
    </row>
    <row r="17331" spans="50:50">
      <c r="AX17331">
        <v>17503</v>
      </c>
    </row>
    <row r="17332" spans="50:50">
      <c r="AX17332">
        <v>17504</v>
      </c>
    </row>
    <row r="17333" spans="50:50">
      <c r="AX17333">
        <v>17505</v>
      </c>
    </row>
    <row r="17334" spans="50:50">
      <c r="AX17334">
        <v>17506</v>
      </c>
    </row>
    <row r="17335" spans="50:50">
      <c r="AX17335">
        <v>17507</v>
      </c>
    </row>
    <row r="17336" spans="50:50">
      <c r="AX17336">
        <v>17508</v>
      </c>
    </row>
    <row r="17337" spans="50:50">
      <c r="AX17337">
        <v>17509</v>
      </c>
    </row>
    <row r="17338" spans="50:50">
      <c r="AX17338">
        <v>17510</v>
      </c>
    </row>
    <row r="17339" spans="50:50">
      <c r="AX17339">
        <v>17511</v>
      </c>
    </row>
    <row r="17340" spans="50:50">
      <c r="AX17340">
        <v>17512</v>
      </c>
    </row>
    <row r="17341" spans="50:50">
      <c r="AX17341">
        <v>17513</v>
      </c>
    </row>
    <row r="17342" spans="50:50">
      <c r="AX17342">
        <v>17514</v>
      </c>
    </row>
    <row r="17343" spans="50:50">
      <c r="AX17343">
        <v>17515</v>
      </c>
    </row>
    <row r="17344" spans="50:50">
      <c r="AX17344">
        <v>17516</v>
      </c>
    </row>
    <row r="17345" spans="50:50">
      <c r="AX17345">
        <v>17517</v>
      </c>
    </row>
    <row r="17346" spans="50:50">
      <c r="AX17346">
        <v>17518</v>
      </c>
    </row>
    <row r="17347" spans="50:50">
      <c r="AX17347">
        <v>17519</v>
      </c>
    </row>
    <row r="17348" spans="50:50">
      <c r="AX17348">
        <v>17520</v>
      </c>
    </row>
    <row r="17349" spans="50:50">
      <c r="AX17349">
        <v>17521</v>
      </c>
    </row>
    <row r="17350" spans="50:50">
      <c r="AX17350">
        <v>17522</v>
      </c>
    </row>
    <row r="17351" spans="50:50">
      <c r="AX17351">
        <v>17523</v>
      </c>
    </row>
    <row r="17352" spans="50:50">
      <c r="AX17352">
        <v>17524</v>
      </c>
    </row>
    <row r="17353" spans="50:50">
      <c r="AX17353">
        <v>17525</v>
      </c>
    </row>
    <row r="17354" spans="50:50">
      <c r="AX17354">
        <v>17526</v>
      </c>
    </row>
    <row r="17355" spans="50:50">
      <c r="AX17355">
        <v>17527</v>
      </c>
    </row>
    <row r="17356" spans="50:50">
      <c r="AX17356">
        <v>17528</v>
      </c>
    </row>
    <row r="17357" spans="50:50">
      <c r="AX17357">
        <v>17529</v>
      </c>
    </row>
    <row r="17358" spans="50:50">
      <c r="AX17358">
        <v>17530</v>
      </c>
    </row>
    <row r="17359" spans="50:50">
      <c r="AX17359">
        <v>17531</v>
      </c>
    </row>
    <row r="17360" spans="50:50">
      <c r="AX17360">
        <v>17532</v>
      </c>
    </row>
    <row r="17361" spans="50:50">
      <c r="AX17361">
        <v>17533</v>
      </c>
    </row>
    <row r="17362" spans="50:50">
      <c r="AX17362">
        <v>17534</v>
      </c>
    </row>
    <row r="17363" spans="50:50">
      <c r="AX17363">
        <v>17535</v>
      </c>
    </row>
    <row r="17364" spans="50:50">
      <c r="AX17364">
        <v>17536</v>
      </c>
    </row>
    <row r="17365" spans="50:50">
      <c r="AX17365">
        <v>17537</v>
      </c>
    </row>
    <row r="17366" spans="50:50">
      <c r="AX17366">
        <v>17538</v>
      </c>
    </row>
    <row r="17367" spans="50:50">
      <c r="AX17367">
        <v>17539</v>
      </c>
    </row>
    <row r="17368" spans="50:50">
      <c r="AX17368">
        <v>17540</v>
      </c>
    </row>
    <row r="17369" spans="50:50">
      <c r="AX17369">
        <v>17541</v>
      </c>
    </row>
    <row r="17370" spans="50:50">
      <c r="AX17370">
        <v>17542</v>
      </c>
    </row>
    <row r="17371" spans="50:50">
      <c r="AX17371">
        <v>17543</v>
      </c>
    </row>
    <row r="17372" spans="50:50">
      <c r="AX17372">
        <v>17544</v>
      </c>
    </row>
    <row r="17373" spans="50:50">
      <c r="AX17373">
        <v>17545</v>
      </c>
    </row>
    <row r="17374" spans="50:50">
      <c r="AX17374">
        <v>17546</v>
      </c>
    </row>
    <row r="17375" spans="50:50">
      <c r="AX17375">
        <v>17547</v>
      </c>
    </row>
    <row r="17376" spans="50:50">
      <c r="AX17376">
        <v>17548</v>
      </c>
    </row>
    <row r="17377" spans="50:50">
      <c r="AX17377">
        <v>17549</v>
      </c>
    </row>
    <row r="17378" spans="50:50">
      <c r="AX17378">
        <v>17550</v>
      </c>
    </row>
    <row r="17379" spans="50:50">
      <c r="AX17379">
        <v>17551</v>
      </c>
    </row>
    <row r="17380" spans="50:50">
      <c r="AX17380">
        <v>17552</v>
      </c>
    </row>
    <row r="17381" spans="50:50">
      <c r="AX17381">
        <v>17553</v>
      </c>
    </row>
    <row r="17382" spans="50:50">
      <c r="AX17382">
        <v>17554</v>
      </c>
    </row>
    <row r="17383" spans="50:50">
      <c r="AX17383">
        <v>17555</v>
      </c>
    </row>
    <row r="17384" spans="50:50">
      <c r="AX17384">
        <v>17556</v>
      </c>
    </row>
    <row r="17385" spans="50:50">
      <c r="AX17385">
        <v>17557</v>
      </c>
    </row>
    <row r="17386" spans="50:50">
      <c r="AX17386">
        <v>17558</v>
      </c>
    </row>
    <row r="17387" spans="50:50">
      <c r="AX17387">
        <v>17559</v>
      </c>
    </row>
    <row r="17388" spans="50:50">
      <c r="AX17388">
        <v>17560</v>
      </c>
    </row>
    <row r="17389" spans="50:50">
      <c r="AX17389">
        <v>17561</v>
      </c>
    </row>
    <row r="17390" spans="50:50">
      <c r="AX17390">
        <v>17562</v>
      </c>
    </row>
    <row r="17391" spans="50:50">
      <c r="AX17391">
        <v>17563</v>
      </c>
    </row>
    <row r="17392" spans="50:50">
      <c r="AX17392">
        <v>17564</v>
      </c>
    </row>
    <row r="17393" spans="50:50">
      <c r="AX17393">
        <v>17565</v>
      </c>
    </row>
    <row r="17394" spans="50:50">
      <c r="AX17394">
        <v>17566</v>
      </c>
    </row>
    <row r="17395" spans="50:50">
      <c r="AX17395">
        <v>17567</v>
      </c>
    </row>
    <row r="17396" spans="50:50">
      <c r="AX17396">
        <v>17568</v>
      </c>
    </row>
    <row r="17397" spans="50:50">
      <c r="AX17397">
        <v>17569</v>
      </c>
    </row>
    <row r="17398" spans="50:50">
      <c r="AX17398">
        <v>17570</v>
      </c>
    </row>
    <row r="17399" spans="50:50">
      <c r="AX17399">
        <v>17571</v>
      </c>
    </row>
    <row r="17400" spans="50:50">
      <c r="AX17400">
        <v>17572</v>
      </c>
    </row>
    <row r="17401" spans="50:50">
      <c r="AX17401">
        <v>17573</v>
      </c>
    </row>
    <row r="17402" spans="50:50">
      <c r="AX17402">
        <v>17574</v>
      </c>
    </row>
    <row r="17403" spans="50:50">
      <c r="AX17403">
        <v>17575</v>
      </c>
    </row>
    <row r="17404" spans="50:50">
      <c r="AX17404">
        <v>17576</v>
      </c>
    </row>
    <row r="17405" spans="50:50">
      <c r="AX17405">
        <v>17577</v>
      </c>
    </row>
    <row r="17406" spans="50:50">
      <c r="AX17406">
        <v>17578</v>
      </c>
    </row>
    <row r="17407" spans="50:50">
      <c r="AX17407">
        <v>17579</v>
      </c>
    </row>
    <row r="17408" spans="50:50">
      <c r="AX17408">
        <v>17580</v>
      </c>
    </row>
    <row r="17409" spans="50:50">
      <c r="AX17409">
        <v>17581</v>
      </c>
    </row>
    <row r="17410" spans="50:50">
      <c r="AX17410">
        <v>17582</v>
      </c>
    </row>
    <row r="17411" spans="50:50">
      <c r="AX17411">
        <v>17583</v>
      </c>
    </row>
    <row r="17412" spans="50:50">
      <c r="AX17412">
        <v>17584</v>
      </c>
    </row>
    <row r="17413" spans="50:50">
      <c r="AX17413">
        <v>17585</v>
      </c>
    </row>
    <row r="17414" spans="50:50">
      <c r="AX17414">
        <v>17586</v>
      </c>
    </row>
    <row r="17415" spans="50:50">
      <c r="AX17415">
        <v>17587</v>
      </c>
    </row>
    <row r="17416" spans="50:50">
      <c r="AX17416">
        <v>17588</v>
      </c>
    </row>
    <row r="17417" spans="50:50">
      <c r="AX17417">
        <v>17589</v>
      </c>
    </row>
    <row r="17418" spans="50:50">
      <c r="AX17418">
        <v>17590</v>
      </c>
    </row>
    <row r="17419" spans="50:50">
      <c r="AX17419">
        <v>17591</v>
      </c>
    </row>
    <row r="17420" spans="50:50">
      <c r="AX17420">
        <v>17592</v>
      </c>
    </row>
    <row r="17421" spans="50:50">
      <c r="AX17421">
        <v>17593</v>
      </c>
    </row>
    <row r="17422" spans="50:50">
      <c r="AX17422">
        <v>17594</v>
      </c>
    </row>
    <row r="17423" spans="50:50">
      <c r="AX17423">
        <v>17595</v>
      </c>
    </row>
    <row r="17424" spans="50:50">
      <c r="AX17424">
        <v>17596</v>
      </c>
    </row>
    <row r="17425" spans="50:50">
      <c r="AX17425">
        <v>17597</v>
      </c>
    </row>
    <row r="17426" spans="50:50">
      <c r="AX17426">
        <v>17598</v>
      </c>
    </row>
    <row r="17427" spans="50:50">
      <c r="AX17427">
        <v>17599</v>
      </c>
    </row>
    <row r="17428" spans="50:50">
      <c r="AX17428">
        <v>17600</v>
      </c>
    </row>
    <row r="17429" spans="50:50">
      <c r="AX17429">
        <v>17601</v>
      </c>
    </row>
    <row r="17430" spans="50:50">
      <c r="AX17430">
        <v>17602</v>
      </c>
    </row>
    <row r="17431" spans="50:50">
      <c r="AX17431">
        <v>17603</v>
      </c>
    </row>
    <row r="17432" spans="50:50">
      <c r="AX17432">
        <v>17604</v>
      </c>
    </row>
    <row r="17433" spans="50:50">
      <c r="AX17433">
        <v>17605</v>
      </c>
    </row>
    <row r="17434" spans="50:50">
      <c r="AX17434">
        <v>17606</v>
      </c>
    </row>
    <row r="17435" spans="50:50">
      <c r="AX17435">
        <v>17607</v>
      </c>
    </row>
    <row r="17436" spans="50:50">
      <c r="AX17436">
        <v>17608</v>
      </c>
    </row>
    <row r="17437" spans="50:50">
      <c r="AX17437">
        <v>17609</v>
      </c>
    </row>
    <row r="17438" spans="50:50">
      <c r="AX17438">
        <v>17610</v>
      </c>
    </row>
    <row r="17439" spans="50:50">
      <c r="AX17439">
        <v>17611</v>
      </c>
    </row>
    <row r="17440" spans="50:50">
      <c r="AX17440">
        <v>17612</v>
      </c>
    </row>
    <row r="17441" spans="50:50">
      <c r="AX17441">
        <v>17613</v>
      </c>
    </row>
    <row r="17442" spans="50:50">
      <c r="AX17442">
        <v>17614</v>
      </c>
    </row>
    <row r="17443" spans="50:50">
      <c r="AX17443">
        <v>17615</v>
      </c>
    </row>
    <row r="17444" spans="50:50">
      <c r="AX17444">
        <v>17616</v>
      </c>
    </row>
    <row r="17445" spans="50:50">
      <c r="AX17445">
        <v>17617</v>
      </c>
    </row>
    <row r="17446" spans="50:50">
      <c r="AX17446">
        <v>17618</v>
      </c>
    </row>
    <row r="17447" spans="50:50">
      <c r="AX17447">
        <v>17619</v>
      </c>
    </row>
    <row r="17448" spans="50:50">
      <c r="AX17448">
        <v>17620</v>
      </c>
    </row>
    <row r="17449" spans="50:50">
      <c r="AX17449">
        <v>17621</v>
      </c>
    </row>
    <row r="17450" spans="50:50">
      <c r="AX17450">
        <v>17622</v>
      </c>
    </row>
    <row r="17451" spans="50:50">
      <c r="AX17451">
        <v>17623</v>
      </c>
    </row>
    <row r="17452" spans="50:50">
      <c r="AX17452">
        <v>17624</v>
      </c>
    </row>
    <row r="17453" spans="50:50">
      <c r="AX17453">
        <v>17625</v>
      </c>
    </row>
    <row r="17454" spans="50:50">
      <c r="AX17454">
        <v>17626</v>
      </c>
    </row>
    <row r="17455" spans="50:50">
      <c r="AX17455">
        <v>17627</v>
      </c>
    </row>
    <row r="17456" spans="50:50">
      <c r="AX17456">
        <v>17628</v>
      </c>
    </row>
    <row r="17457" spans="50:50">
      <c r="AX17457">
        <v>17629</v>
      </c>
    </row>
    <row r="17458" spans="50:50">
      <c r="AX17458">
        <v>17630</v>
      </c>
    </row>
    <row r="17459" spans="50:50">
      <c r="AX17459">
        <v>17631</v>
      </c>
    </row>
    <row r="17460" spans="50:50">
      <c r="AX17460">
        <v>17632</v>
      </c>
    </row>
    <row r="17461" spans="50:50">
      <c r="AX17461">
        <v>17633</v>
      </c>
    </row>
    <row r="17462" spans="50:50">
      <c r="AX17462">
        <v>17634</v>
      </c>
    </row>
    <row r="17463" spans="50:50">
      <c r="AX17463">
        <v>17635</v>
      </c>
    </row>
    <row r="17464" spans="50:50">
      <c r="AX17464">
        <v>17636</v>
      </c>
    </row>
    <row r="17465" spans="50:50">
      <c r="AX17465">
        <v>17637</v>
      </c>
    </row>
    <row r="17466" spans="50:50">
      <c r="AX17466">
        <v>17638</v>
      </c>
    </row>
    <row r="17467" spans="50:50">
      <c r="AX17467">
        <v>17639</v>
      </c>
    </row>
    <row r="17468" spans="50:50">
      <c r="AX17468">
        <v>17640</v>
      </c>
    </row>
    <row r="17469" spans="50:50">
      <c r="AX17469">
        <v>17641</v>
      </c>
    </row>
    <row r="17470" spans="50:50">
      <c r="AX17470">
        <v>17642</v>
      </c>
    </row>
    <row r="17471" spans="50:50">
      <c r="AX17471">
        <v>17643</v>
      </c>
    </row>
    <row r="17472" spans="50:50">
      <c r="AX17472">
        <v>17644</v>
      </c>
    </row>
    <row r="17473" spans="50:50">
      <c r="AX17473">
        <v>17645</v>
      </c>
    </row>
    <row r="17474" spans="50:50">
      <c r="AX17474">
        <v>17646</v>
      </c>
    </row>
    <row r="17475" spans="50:50">
      <c r="AX17475">
        <v>17647</v>
      </c>
    </row>
    <row r="17476" spans="50:50">
      <c r="AX17476">
        <v>17648</v>
      </c>
    </row>
    <row r="17477" spans="50:50">
      <c r="AX17477">
        <v>17649</v>
      </c>
    </row>
    <row r="17478" spans="50:50">
      <c r="AX17478">
        <v>17650</v>
      </c>
    </row>
    <row r="17479" spans="50:50">
      <c r="AX17479">
        <v>17651</v>
      </c>
    </row>
    <row r="17480" spans="50:50">
      <c r="AX17480">
        <v>17652</v>
      </c>
    </row>
    <row r="17481" spans="50:50">
      <c r="AX17481">
        <v>17653</v>
      </c>
    </row>
    <row r="17482" spans="50:50">
      <c r="AX17482">
        <v>17654</v>
      </c>
    </row>
    <row r="17483" spans="50:50">
      <c r="AX17483">
        <v>17655</v>
      </c>
    </row>
    <row r="17484" spans="50:50">
      <c r="AX17484">
        <v>17656</v>
      </c>
    </row>
    <row r="17485" spans="50:50">
      <c r="AX17485">
        <v>17657</v>
      </c>
    </row>
    <row r="17486" spans="50:50">
      <c r="AX17486">
        <v>17658</v>
      </c>
    </row>
    <row r="17487" spans="50:50">
      <c r="AX17487">
        <v>17659</v>
      </c>
    </row>
    <row r="17488" spans="50:50">
      <c r="AX17488">
        <v>17660</v>
      </c>
    </row>
    <row r="17489" spans="50:50">
      <c r="AX17489">
        <v>17661</v>
      </c>
    </row>
    <row r="17490" spans="50:50">
      <c r="AX17490">
        <v>17662</v>
      </c>
    </row>
    <row r="17491" spans="50:50">
      <c r="AX17491">
        <v>17663</v>
      </c>
    </row>
    <row r="17492" spans="50:50">
      <c r="AX17492">
        <v>17664</v>
      </c>
    </row>
    <row r="17493" spans="50:50">
      <c r="AX17493">
        <v>17665</v>
      </c>
    </row>
    <row r="17494" spans="50:50">
      <c r="AX17494">
        <v>17666</v>
      </c>
    </row>
    <row r="17495" spans="50:50">
      <c r="AX17495">
        <v>17667</v>
      </c>
    </row>
    <row r="17496" spans="50:50">
      <c r="AX17496">
        <v>17668</v>
      </c>
    </row>
    <row r="17497" spans="50:50">
      <c r="AX17497">
        <v>17669</v>
      </c>
    </row>
    <row r="17498" spans="50:50">
      <c r="AX17498">
        <v>17670</v>
      </c>
    </row>
    <row r="17499" spans="50:50">
      <c r="AX17499">
        <v>17671</v>
      </c>
    </row>
    <row r="17500" spans="50:50">
      <c r="AX17500">
        <v>17672</v>
      </c>
    </row>
    <row r="17501" spans="50:50">
      <c r="AX17501">
        <v>17673</v>
      </c>
    </row>
    <row r="17502" spans="50:50">
      <c r="AX17502">
        <v>17674</v>
      </c>
    </row>
    <row r="17503" spans="50:50">
      <c r="AX17503">
        <v>17675</v>
      </c>
    </row>
    <row r="17504" spans="50:50">
      <c r="AX17504">
        <v>17676</v>
      </c>
    </row>
    <row r="17505" spans="50:50">
      <c r="AX17505">
        <v>17677</v>
      </c>
    </row>
    <row r="17506" spans="50:50">
      <c r="AX17506">
        <v>17678</v>
      </c>
    </row>
    <row r="17507" spans="50:50">
      <c r="AX17507">
        <v>17679</v>
      </c>
    </row>
    <row r="17508" spans="50:50">
      <c r="AX17508">
        <v>17680</v>
      </c>
    </row>
    <row r="17509" spans="50:50">
      <c r="AX17509">
        <v>17681</v>
      </c>
    </row>
    <row r="17510" spans="50:50">
      <c r="AX17510">
        <v>17682</v>
      </c>
    </row>
    <row r="17511" spans="50:50">
      <c r="AX17511">
        <v>17683</v>
      </c>
    </row>
    <row r="17512" spans="50:50">
      <c r="AX17512">
        <v>17684</v>
      </c>
    </row>
    <row r="17513" spans="50:50">
      <c r="AX17513">
        <v>17685</v>
      </c>
    </row>
    <row r="17514" spans="50:50">
      <c r="AX17514">
        <v>17686</v>
      </c>
    </row>
    <row r="17515" spans="50:50">
      <c r="AX17515">
        <v>17687</v>
      </c>
    </row>
    <row r="17516" spans="50:50">
      <c r="AX17516">
        <v>17688</v>
      </c>
    </row>
    <row r="17517" spans="50:50">
      <c r="AX17517">
        <v>17689</v>
      </c>
    </row>
    <row r="17518" spans="50:50">
      <c r="AX17518">
        <v>17690</v>
      </c>
    </row>
    <row r="17519" spans="50:50">
      <c r="AX17519">
        <v>17691</v>
      </c>
    </row>
    <row r="17520" spans="50:50">
      <c r="AX17520">
        <v>17692</v>
      </c>
    </row>
    <row r="17521" spans="50:50">
      <c r="AX17521">
        <v>17693</v>
      </c>
    </row>
    <row r="17522" spans="50:50">
      <c r="AX17522">
        <v>17694</v>
      </c>
    </row>
    <row r="17523" spans="50:50">
      <c r="AX17523">
        <v>17695</v>
      </c>
    </row>
    <row r="17524" spans="50:50">
      <c r="AX17524">
        <v>17696</v>
      </c>
    </row>
    <row r="17525" spans="50:50">
      <c r="AX17525">
        <v>17697</v>
      </c>
    </row>
    <row r="17526" spans="50:50">
      <c r="AX17526">
        <v>17698</v>
      </c>
    </row>
    <row r="17527" spans="50:50">
      <c r="AX17527">
        <v>17699</v>
      </c>
    </row>
    <row r="17528" spans="50:50">
      <c r="AX17528">
        <v>17700</v>
      </c>
    </row>
    <row r="17529" spans="50:50">
      <c r="AX17529">
        <v>17701</v>
      </c>
    </row>
    <row r="17530" spans="50:50">
      <c r="AX17530">
        <v>17702</v>
      </c>
    </row>
    <row r="17531" spans="50:50">
      <c r="AX17531">
        <v>17703</v>
      </c>
    </row>
    <row r="17532" spans="50:50">
      <c r="AX17532">
        <v>17704</v>
      </c>
    </row>
    <row r="17533" spans="50:50">
      <c r="AX17533">
        <v>17705</v>
      </c>
    </row>
    <row r="17534" spans="50:50">
      <c r="AX17534">
        <v>17706</v>
      </c>
    </row>
    <row r="17535" spans="50:50">
      <c r="AX17535">
        <v>17707</v>
      </c>
    </row>
    <row r="17536" spans="50:50">
      <c r="AX17536">
        <v>17708</v>
      </c>
    </row>
    <row r="17537" spans="50:50">
      <c r="AX17537">
        <v>17709</v>
      </c>
    </row>
    <row r="17538" spans="50:50">
      <c r="AX17538">
        <v>17710</v>
      </c>
    </row>
    <row r="17539" spans="50:50">
      <c r="AX17539">
        <v>17711</v>
      </c>
    </row>
    <row r="17540" spans="50:50">
      <c r="AX17540">
        <v>17712</v>
      </c>
    </row>
    <row r="17541" spans="50:50">
      <c r="AX17541">
        <v>17713</v>
      </c>
    </row>
    <row r="17542" spans="50:50">
      <c r="AX17542">
        <v>17714</v>
      </c>
    </row>
    <row r="17543" spans="50:50">
      <c r="AX17543">
        <v>17715</v>
      </c>
    </row>
    <row r="17544" spans="50:50">
      <c r="AX17544">
        <v>17716</v>
      </c>
    </row>
    <row r="17545" spans="50:50">
      <c r="AX17545">
        <v>17717</v>
      </c>
    </row>
    <row r="17546" spans="50:50">
      <c r="AX17546">
        <v>17718</v>
      </c>
    </row>
    <row r="17547" spans="50:50">
      <c r="AX17547">
        <v>17719</v>
      </c>
    </row>
    <row r="17548" spans="50:50">
      <c r="AX17548">
        <v>17720</v>
      </c>
    </row>
    <row r="17549" spans="50:50">
      <c r="AX17549">
        <v>17721</v>
      </c>
    </row>
    <row r="17550" spans="50:50">
      <c r="AX17550">
        <v>17722</v>
      </c>
    </row>
    <row r="17551" spans="50:50">
      <c r="AX17551">
        <v>17723</v>
      </c>
    </row>
    <row r="17552" spans="50:50">
      <c r="AX17552">
        <v>17724</v>
      </c>
    </row>
    <row r="17553" spans="50:50">
      <c r="AX17553">
        <v>17725</v>
      </c>
    </row>
    <row r="17554" spans="50:50">
      <c r="AX17554">
        <v>17726</v>
      </c>
    </row>
    <row r="17555" spans="50:50">
      <c r="AX17555">
        <v>17727</v>
      </c>
    </row>
    <row r="17556" spans="50:50">
      <c r="AX17556">
        <v>17728</v>
      </c>
    </row>
    <row r="17557" spans="50:50">
      <c r="AX17557">
        <v>17729</v>
      </c>
    </row>
    <row r="17558" spans="50:50">
      <c r="AX17558">
        <v>17730</v>
      </c>
    </row>
    <row r="17559" spans="50:50">
      <c r="AX17559">
        <v>17731</v>
      </c>
    </row>
    <row r="17560" spans="50:50">
      <c r="AX17560">
        <v>17732</v>
      </c>
    </row>
    <row r="17561" spans="50:50">
      <c r="AX17561">
        <v>17733</v>
      </c>
    </row>
    <row r="17562" spans="50:50">
      <c r="AX17562">
        <v>17734</v>
      </c>
    </row>
    <row r="17563" spans="50:50">
      <c r="AX17563">
        <v>17735</v>
      </c>
    </row>
    <row r="17564" spans="50:50">
      <c r="AX17564">
        <v>17736</v>
      </c>
    </row>
    <row r="17565" spans="50:50">
      <c r="AX17565">
        <v>17737</v>
      </c>
    </row>
    <row r="17566" spans="50:50">
      <c r="AX17566">
        <v>17738</v>
      </c>
    </row>
    <row r="17567" spans="50:50">
      <c r="AX17567">
        <v>17739</v>
      </c>
    </row>
    <row r="17568" spans="50:50">
      <c r="AX17568">
        <v>17740</v>
      </c>
    </row>
    <row r="17569" spans="50:50">
      <c r="AX17569">
        <v>17741</v>
      </c>
    </row>
    <row r="17570" spans="50:50">
      <c r="AX17570">
        <v>17742</v>
      </c>
    </row>
    <row r="17571" spans="50:50">
      <c r="AX17571">
        <v>17743</v>
      </c>
    </row>
    <row r="17572" spans="50:50">
      <c r="AX17572">
        <v>17744</v>
      </c>
    </row>
    <row r="17573" spans="50:50">
      <c r="AX17573">
        <v>17745</v>
      </c>
    </row>
    <row r="17574" spans="50:50">
      <c r="AX17574">
        <v>17746</v>
      </c>
    </row>
    <row r="17575" spans="50:50">
      <c r="AX17575">
        <v>17747</v>
      </c>
    </row>
    <row r="17576" spans="50:50">
      <c r="AX17576">
        <v>17748</v>
      </c>
    </row>
    <row r="17577" spans="50:50">
      <c r="AX17577">
        <v>17749</v>
      </c>
    </row>
    <row r="17578" spans="50:50">
      <c r="AX17578">
        <v>17750</v>
      </c>
    </row>
    <row r="17579" spans="50:50">
      <c r="AX17579">
        <v>17751</v>
      </c>
    </row>
    <row r="17580" spans="50:50">
      <c r="AX17580">
        <v>17752</v>
      </c>
    </row>
    <row r="17581" spans="50:50">
      <c r="AX17581">
        <v>17753</v>
      </c>
    </row>
    <row r="17582" spans="50:50">
      <c r="AX17582">
        <v>17754</v>
      </c>
    </row>
    <row r="17583" spans="50:50">
      <c r="AX17583">
        <v>17755</v>
      </c>
    </row>
    <row r="17584" spans="50:50">
      <c r="AX17584">
        <v>17756</v>
      </c>
    </row>
    <row r="17585" spans="50:50">
      <c r="AX17585">
        <v>17757</v>
      </c>
    </row>
    <row r="17586" spans="50:50">
      <c r="AX17586">
        <v>17758</v>
      </c>
    </row>
    <row r="17587" spans="50:50">
      <c r="AX17587">
        <v>17759</v>
      </c>
    </row>
    <row r="17588" spans="50:50">
      <c r="AX17588">
        <v>17760</v>
      </c>
    </row>
    <row r="17589" spans="50:50">
      <c r="AX17589">
        <v>17761</v>
      </c>
    </row>
    <row r="17590" spans="50:50">
      <c r="AX17590">
        <v>17762</v>
      </c>
    </row>
    <row r="17591" spans="50:50">
      <c r="AX17591">
        <v>17763</v>
      </c>
    </row>
    <row r="17592" spans="50:50">
      <c r="AX17592">
        <v>17764</v>
      </c>
    </row>
    <row r="17593" spans="50:50">
      <c r="AX17593">
        <v>17765</v>
      </c>
    </row>
    <row r="17594" spans="50:50">
      <c r="AX17594">
        <v>17766</v>
      </c>
    </row>
    <row r="17595" spans="50:50">
      <c r="AX17595">
        <v>17767</v>
      </c>
    </row>
    <row r="17596" spans="50:50">
      <c r="AX17596">
        <v>17768</v>
      </c>
    </row>
    <row r="17597" spans="50:50">
      <c r="AX17597">
        <v>17769</v>
      </c>
    </row>
    <row r="17598" spans="50:50">
      <c r="AX17598">
        <v>17770</v>
      </c>
    </row>
    <row r="17599" spans="50:50">
      <c r="AX17599">
        <v>17771</v>
      </c>
    </row>
    <row r="17600" spans="50:50">
      <c r="AX17600">
        <v>17772</v>
      </c>
    </row>
    <row r="17601" spans="50:50">
      <c r="AX17601">
        <v>17773</v>
      </c>
    </row>
    <row r="17602" spans="50:50">
      <c r="AX17602">
        <v>17774</v>
      </c>
    </row>
    <row r="17603" spans="50:50">
      <c r="AX17603">
        <v>17775</v>
      </c>
    </row>
    <row r="17604" spans="50:50">
      <c r="AX17604">
        <v>17776</v>
      </c>
    </row>
    <row r="17605" spans="50:50">
      <c r="AX17605">
        <v>17777</v>
      </c>
    </row>
    <row r="17606" spans="50:50">
      <c r="AX17606">
        <v>17778</v>
      </c>
    </row>
    <row r="17607" spans="50:50">
      <c r="AX17607">
        <v>17779</v>
      </c>
    </row>
    <row r="17608" spans="50:50">
      <c r="AX17608">
        <v>17780</v>
      </c>
    </row>
    <row r="17609" spans="50:50">
      <c r="AX17609">
        <v>17781</v>
      </c>
    </row>
    <row r="17610" spans="50:50">
      <c r="AX17610">
        <v>17782</v>
      </c>
    </row>
    <row r="17611" spans="50:50">
      <c r="AX17611">
        <v>17783</v>
      </c>
    </row>
    <row r="17612" spans="50:50">
      <c r="AX17612">
        <v>17784</v>
      </c>
    </row>
    <row r="17613" spans="50:50">
      <c r="AX17613">
        <v>17785</v>
      </c>
    </row>
    <row r="17614" spans="50:50">
      <c r="AX17614">
        <v>17786</v>
      </c>
    </row>
    <row r="17615" spans="50:50">
      <c r="AX17615">
        <v>17787</v>
      </c>
    </row>
    <row r="17616" spans="50:50">
      <c r="AX17616">
        <v>17788</v>
      </c>
    </row>
    <row r="17617" spans="50:50">
      <c r="AX17617">
        <v>17789</v>
      </c>
    </row>
    <row r="17618" spans="50:50">
      <c r="AX17618">
        <v>17790</v>
      </c>
    </row>
    <row r="17619" spans="50:50">
      <c r="AX17619">
        <v>17791</v>
      </c>
    </row>
    <row r="17620" spans="50:50">
      <c r="AX17620">
        <v>17792</v>
      </c>
    </row>
    <row r="17621" spans="50:50">
      <c r="AX17621">
        <v>17793</v>
      </c>
    </row>
    <row r="17622" spans="50:50">
      <c r="AX17622">
        <v>17794</v>
      </c>
    </row>
    <row r="17623" spans="50:50">
      <c r="AX17623">
        <v>17795</v>
      </c>
    </row>
    <row r="17624" spans="50:50">
      <c r="AX17624">
        <v>17796</v>
      </c>
    </row>
    <row r="17625" spans="50:50">
      <c r="AX17625">
        <v>17797</v>
      </c>
    </row>
    <row r="17626" spans="50:50">
      <c r="AX17626">
        <v>17798</v>
      </c>
    </row>
    <row r="17627" spans="50:50">
      <c r="AX17627">
        <v>17799</v>
      </c>
    </row>
    <row r="17628" spans="50:50">
      <c r="AX17628">
        <v>17800</v>
      </c>
    </row>
    <row r="17629" spans="50:50">
      <c r="AX17629">
        <v>17801</v>
      </c>
    </row>
    <row r="17630" spans="50:50">
      <c r="AX17630">
        <v>17802</v>
      </c>
    </row>
    <row r="17631" spans="50:50">
      <c r="AX17631">
        <v>17803</v>
      </c>
    </row>
    <row r="17632" spans="50:50">
      <c r="AX17632">
        <v>17804</v>
      </c>
    </row>
    <row r="17633" spans="50:50">
      <c r="AX17633">
        <v>17805</v>
      </c>
    </row>
    <row r="17634" spans="50:50">
      <c r="AX17634">
        <v>17806</v>
      </c>
    </row>
    <row r="17635" spans="50:50">
      <c r="AX17635">
        <v>17807</v>
      </c>
    </row>
    <row r="17636" spans="50:50">
      <c r="AX17636">
        <v>17808</v>
      </c>
    </row>
    <row r="17637" spans="50:50">
      <c r="AX17637">
        <v>17809</v>
      </c>
    </row>
    <row r="17638" spans="50:50">
      <c r="AX17638">
        <v>17810</v>
      </c>
    </row>
    <row r="17639" spans="50:50">
      <c r="AX17639">
        <v>17811</v>
      </c>
    </row>
    <row r="17640" spans="50:50">
      <c r="AX17640">
        <v>17812</v>
      </c>
    </row>
    <row r="17641" spans="50:50">
      <c r="AX17641">
        <v>17813</v>
      </c>
    </row>
    <row r="17642" spans="50:50">
      <c r="AX17642">
        <v>17814</v>
      </c>
    </row>
    <row r="17643" spans="50:50">
      <c r="AX17643">
        <v>17815</v>
      </c>
    </row>
    <row r="17644" spans="50:50">
      <c r="AX17644">
        <v>17816</v>
      </c>
    </row>
    <row r="17645" spans="50:50">
      <c r="AX17645">
        <v>17817</v>
      </c>
    </row>
    <row r="17646" spans="50:50">
      <c r="AX17646">
        <v>17818</v>
      </c>
    </row>
    <row r="17647" spans="50:50">
      <c r="AX17647">
        <v>17819</v>
      </c>
    </row>
    <row r="17648" spans="50:50">
      <c r="AX17648">
        <v>17820</v>
      </c>
    </row>
    <row r="17649" spans="50:50">
      <c r="AX17649">
        <v>17821</v>
      </c>
    </row>
    <row r="17650" spans="50:50">
      <c r="AX17650">
        <v>17822</v>
      </c>
    </row>
    <row r="17651" spans="50:50">
      <c r="AX17651">
        <v>17823</v>
      </c>
    </row>
    <row r="17652" spans="50:50">
      <c r="AX17652">
        <v>17824</v>
      </c>
    </row>
    <row r="17653" spans="50:50">
      <c r="AX17653">
        <v>17825</v>
      </c>
    </row>
    <row r="17654" spans="50:50">
      <c r="AX17654">
        <v>17826</v>
      </c>
    </row>
    <row r="17655" spans="50:50">
      <c r="AX17655">
        <v>17827</v>
      </c>
    </row>
    <row r="17656" spans="50:50">
      <c r="AX17656">
        <v>17828</v>
      </c>
    </row>
    <row r="17657" spans="50:50">
      <c r="AX17657">
        <v>17829</v>
      </c>
    </row>
    <row r="17658" spans="50:50">
      <c r="AX17658">
        <v>17830</v>
      </c>
    </row>
    <row r="17659" spans="50:50">
      <c r="AX17659">
        <v>17831</v>
      </c>
    </row>
    <row r="17660" spans="50:50">
      <c r="AX17660">
        <v>17832</v>
      </c>
    </row>
    <row r="17661" spans="50:50">
      <c r="AX17661">
        <v>17833</v>
      </c>
    </row>
    <row r="17662" spans="50:50">
      <c r="AX17662">
        <v>17834</v>
      </c>
    </row>
    <row r="17663" spans="50:50">
      <c r="AX17663">
        <v>17835</v>
      </c>
    </row>
    <row r="17664" spans="50:50">
      <c r="AX17664">
        <v>17836</v>
      </c>
    </row>
    <row r="17665" spans="50:50">
      <c r="AX17665">
        <v>17837</v>
      </c>
    </row>
    <row r="17666" spans="50:50">
      <c r="AX17666">
        <v>17838</v>
      </c>
    </row>
    <row r="17667" spans="50:50">
      <c r="AX17667">
        <v>17839</v>
      </c>
    </row>
    <row r="17668" spans="50:50">
      <c r="AX17668">
        <v>17840</v>
      </c>
    </row>
    <row r="17669" spans="50:50">
      <c r="AX17669">
        <v>17841</v>
      </c>
    </row>
    <row r="17670" spans="50:50">
      <c r="AX17670">
        <v>17842</v>
      </c>
    </row>
    <row r="17671" spans="50:50">
      <c r="AX17671">
        <v>17843</v>
      </c>
    </row>
    <row r="17672" spans="50:50">
      <c r="AX17672">
        <v>17844</v>
      </c>
    </row>
    <row r="17673" spans="50:50">
      <c r="AX17673">
        <v>17845</v>
      </c>
    </row>
    <row r="17674" spans="50:50">
      <c r="AX17674">
        <v>17846</v>
      </c>
    </row>
    <row r="17675" spans="50:50">
      <c r="AX17675">
        <v>17847</v>
      </c>
    </row>
    <row r="17676" spans="50:50">
      <c r="AX17676">
        <v>17848</v>
      </c>
    </row>
    <row r="17677" spans="50:50">
      <c r="AX17677">
        <v>17849</v>
      </c>
    </row>
    <row r="17678" spans="50:50">
      <c r="AX17678">
        <v>17850</v>
      </c>
    </row>
    <row r="17679" spans="50:50">
      <c r="AX17679">
        <v>17851</v>
      </c>
    </row>
    <row r="17680" spans="50:50">
      <c r="AX17680">
        <v>17852</v>
      </c>
    </row>
    <row r="17681" spans="50:50">
      <c r="AX17681">
        <v>17853</v>
      </c>
    </row>
    <row r="17682" spans="50:50">
      <c r="AX17682">
        <v>17854</v>
      </c>
    </row>
    <row r="17683" spans="50:50">
      <c r="AX17683">
        <v>17855</v>
      </c>
    </row>
    <row r="17684" spans="50:50">
      <c r="AX17684">
        <v>17856</v>
      </c>
    </row>
    <row r="17685" spans="50:50">
      <c r="AX17685">
        <v>17857</v>
      </c>
    </row>
    <row r="17686" spans="50:50">
      <c r="AX17686">
        <v>17858</v>
      </c>
    </row>
    <row r="17687" spans="50:50">
      <c r="AX17687">
        <v>17859</v>
      </c>
    </row>
    <row r="17688" spans="50:50">
      <c r="AX17688">
        <v>17860</v>
      </c>
    </row>
    <row r="17689" spans="50:50">
      <c r="AX17689">
        <v>17861</v>
      </c>
    </row>
    <row r="17690" spans="50:50">
      <c r="AX17690">
        <v>17862</v>
      </c>
    </row>
    <row r="17691" spans="50:50">
      <c r="AX17691">
        <v>17863</v>
      </c>
    </row>
    <row r="17692" spans="50:50">
      <c r="AX17692">
        <v>17864</v>
      </c>
    </row>
    <row r="17693" spans="50:50">
      <c r="AX17693">
        <v>17865</v>
      </c>
    </row>
    <row r="17694" spans="50:50">
      <c r="AX17694">
        <v>17866</v>
      </c>
    </row>
    <row r="17695" spans="50:50">
      <c r="AX17695">
        <v>17867</v>
      </c>
    </row>
    <row r="17696" spans="50:50">
      <c r="AX17696">
        <v>17868</v>
      </c>
    </row>
    <row r="17697" spans="50:50">
      <c r="AX17697">
        <v>17869</v>
      </c>
    </row>
    <row r="17698" spans="50:50">
      <c r="AX17698">
        <v>17870</v>
      </c>
    </row>
    <row r="17699" spans="50:50">
      <c r="AX17699">
        <v>17871</v>
      </c>
    </row>
    <row r="17700" spans="50:50">
      <c r="AX17700">
        <v>17872</v>
      </c>
    </row>
    <row r="17701" spans="50:50">
      <c r="AX17701">
        <v>17873</v>
      </c>
    </row>
    <row r="17702" spans="50:50">
      <c r="AX17702">
        <v>17874</v>
      </c>
    </row>
    <row r="17703" spans="50:50">
      <c r="AX17703">
        <v>17875</v>
      </c>
    </row>
    <row r="17704" spans="50:50">
      <c r="AX17704">
        <v>17876</v>
      </c>
    </row>
    <row r="17705" spans="50:50">
      <c r="AX17705">
        <v>17877</v>
      </c>
    </row>
    <row r="17706" spans="50:50">
      <c r="AX17706">
        <v>17878</v>
      </c>
    </row>
    <row r="17707" spans="50:50">
      <c r="AX17707">
        <v>17879</v>
      </c>
    </row>
    <row r="17708" spans="50:50">
      <c r="AX17708">
        <v>17880</v>
      </c>
    </row>
    <row r="17709" spans="50:50">
      <c r="AX17709">
        <v>17881</v>
      </c>
    </row>
    <row r="17710" spans="50:50">
      <c r="AX17710">
        <v>17882</v>
      </c>
    </row>
    <row r="17711" spans="50:50">
      <c r="AX17711">
        <v>17883</v>
      </c>
    </row>
    <row r="17712" spans="50:50">
      <c r="AX17712">
        <v>17884</v>
      </c>
    </row>
    <row r="17713" spans="50:50">
      <c r="AX17713">
        <v>17885</v>
      </c>
    </row>
    <row r="17714" spans="50:50">
      <c r="AX17714">
        <v>17886</v>
      </c>
    </row>
    <row r="17715" spans="50:50">
      <c r="AX17715">
        <v>17887</v>
      </c>
    </row>
    <row r="17716" spans="50:50">
      <c r="AX17716">
        <v>17888</v>
      </c>
    </row>
    <row r="17717" spans="50:50">
      <c r="AX17717">
        <v>17889</v>
      </c>
    </row>
    <row r="17718" spans="50:50">
      <c r="AX17718">
        <v>17890</v>
      </c>
    </row>
    <row r="17719" spans="50:50">
      <c r="AX17719">
        <v>17891</v>
      </c>
    </row>
    <row r="17720" spans="50:50">
      <c r="AX17720">
        <v>17892</v>
      </c>
    </row>
    <row r="17721" spans="50:50">
      <c r="AX17721">
        <v>17893</v>
      </c>
    </row>
    <row r="17722" spans="50:50">
      <c r="AX17722">
        <v>17894</v>
      </c>
    </row>
    <row r="17723" spans="50:50">
      <c r="AX17723">
        <v>17895</v>
      </c>
    </row>
    <row r="17724" spans="50:50">
      <c r="AX17724">
        <v>17896</v>
      </c>
    </row>
    <row r="17725" spans="50:50">
      <c r="AX17725">
        <v>17897</v>
      </c>
    </row>
    <row r="17726" spans="50:50">
      <c r="AX17726">
        <v>17898</v>
      </c>
    </row>
    <row r="17727" spans="50:50">
      <c r="AX17727">
        <v>17899</v>
      </c>
    </row>
    <row r="17728" spans="50:50">
      <c r="AX17728">
        <v>17900</v>
      </c>
    </row>
    <row r="17729" spans="50:50">
      <c r="AX17729">
        <v>17901</v>
      </c>
    </row>
    <row r="17730" spans="50:50">
      <c r="AX17730">
        <v>17902</v>
      </c>
    </row>
    <row r="17731" spans="50:50">
      <c r="AX17731">
        <v>17903</v>
      </c>
    </row>
    <row r="17732" spans="50:50">
      <c r="AX17732">
        <v>17904</v>
      </c>
    </row>
    <row r="17733" spans="50:50">
      <c r="AX17733">
        <v>17905</v>
      </c>
    </row>
    <row r="17734" spans="50:50">
      <c r="AX17734">
        <v>17906</v>
      </c>
    </row>
    <row r="17735" spans="50:50">
      <c r="AX17735">
        <v>17907</v>
      </c>
    </row>
    <row r="17736" spans="50:50">
      <c r="AX17736">
        <v>17908</v>
      </c>
    </row>
    <row r="17737" spans="50:50">
      <c r="AX17737">
        <v>17909</v>
      </c>
    </row>
    <row r="17738" spans="50:50">
      <c r="AX17738">
        <v>17910</v>
      </c>
    </row>
    <row r="17739" spans="50:50">
      <c r="AX17739">
        <v>17911</v>
      </c>
    </row>
    <row r="17740" spans="50:50">
      <c r="AX17740">
        <v>17912</v>
      </c>
    </row>
    <row r="17741" spans="50:50">
      <c r="AX17741">
        <v>17913</v>
      </c>
    </row>
    <row r="17742" spans="50:50">
      <c r="AX17742">
        <v>17914</v>
      </c>
    </row>
    <row r="17743" spans="50:50">
      <c r="AX17743">
        <v>17915</v>
      </c>
    </row>
    <row r="17744" spans="50:50">
      <c r="AX17744">
        <v>17916</v>
      </c>
    </row>
    <row r="17745" spans="50:50">
      <c r="AX17745">
        <v>17917</v>
      </c>
    </row>
    <row r="17746" spans="50:50">
      <c r="AX17746">
        <v>17918</v>
      </c>
    </row>
    <row r="17747" spans="50:50">
      <c r="AX17747">
        <v>17919</v>
      </c>
    </row>
    <row r="17748" spans="50:50">
      <c r="AX17748">
        <v>17920</v>
      </c>
    </row>
    <row r="17749" spans="50:50">
      <c r="AX17749">
        <v>17921</v>
      </c>
    </row>
    <row r="17750" spans="50:50">
      <c r="AX17750">
        <v>17922</v>
      </c>
    </row>
    <row r="17751" spans="50:50">
      <c r="AX17751">
        <v>17923</v>
      </c>
    </row>
    <row r="17752" spans="50:50">
      <c r="AX17752">
        <v>17924</v>
      </c>
    </row>
    <row r="17753" spans="50:50">
      <c r="AX17753">
        <v>17925</v>
      </c>
    </row>
    <row r="17754" spans="50:50">
      <c r="AX17754">
        <v>17926</v>
      </c>
    </row>
    <row r="17755" spans="50:50">
      <c r="AX17755">
        <v>17927</v>
      </c>
    </row>
    <row r="17756" spans="50:50">
      <c r="AX17756">
        <v>17928</v>
      </c>
    </row>
    <row r="17757" spans="50:50">
      <c r="AX17757">
        <v>17929</v>
      </c>
    </row>
    <row r="17758" spans="50:50">
      <c r="AX17758">
        <v>17930</v>
      </c>
    </row>
    <row r="17759" spans="50:50">
      <c r="AX17759">
        <v>17931</v>
      </c>
    </row>
    <row r="17760" spans="50:50">
      <c r="AX17760">
        <v>17932</v>
      </c>
    </row>
    <row r="17761" spans="50:50">
      <c r="AX17761">
        <v>17933</v>
      </c>
    </row>
    <row r="17762" spans="50:50">
      <c r="AX17762">
        <v>17934</v>
      </c>
    </row>
    <row r="17763" spans="50:50">
      <c r="AX17763">
        <v>17935</v>
      </c>
    </row>
    <row r="17764" spans="50:50">
      <c r="AX17764">
        <v>17936</v>
      </c>
    </row>
    <row r="17765" spans="50:50">
      <c r="AX17765">
        <v>17937</v>
      </c>
    </row>
    <row r="17766" spans="50:50">
      <c r="AX17766">
        <v>17938</v>
      </c>
    </row>
    <row r="17767" spans="50:50">
      <c r="AX17767">
        <v>17939</v>
      </c>
    </row>
    <row r="17768" spans="50:50">
      <c r="AX17768">
        <v>17940</v>
      </c>
    </row>
    <row r="17769" spans="50:50">
      <c r="AX17769">
        <v>17941</v>
      </c>
    </row>
    <row r="17770" spans="50:50">
      <c r="AX17770">
        <v>17942</v>
      </c>
    </row>
    <row r="17771" spans="50:50">
      <c r="AX17771">
        <v>17943</v>
      </c>
    </row>
    <row r="17772" spans="50:50">
      <c r="AX17772">
        <v>17944</v>
      </c>
    </row>
    <row r="17773" spans="50:50">
      <c r="AX17773">
        <v>17945</v>
      </c>
    </row>
    <row r="17774" spans="50:50">
      <c r="AX17774">
        <v>17946</v>
      </c>
    </row>
    <row r="17775" spans="50:50">
      <c r="AX17775">
        <v>17947</v>
      </c>
    </row>
    <row r="17776" spans="50:50">
      <c r="AX17776">
        <v>17948</v>
      </c>
    </row>
    <row r="17777" spans="50:50">
      <c r="AX17777">
        <v>17949</v>
      </c>
    </row>
    <row r="17778" spans="50:50">
      <c r="AX17778">
        <v>17950</v>
      </c>
    </row>
    <row r="17779" spans="50:50">
      <c r="AX17779">
        <v>17951</v>
      </c>
    </row>
    <row r="17780" spans="50:50">
      <c r="AX17780">
        <v>17952</v>
      </c>
    </row>
    <row r="17781" spans="50:50">
      <c r="AX17781">
        <v>17953</v>
      </c>
    </row>
    <row r="17782" spans="50:50">
      <c r="AX17782">
        <v>17954</v>
      </c>
    </row>
    <row r="17783" spans="50:50">
      <c r="AX17783">
        <v>17955</v>
      </c>
    </row>
    <row r="17784" spans="50:50">
      <c r="AX17784">
        <v>17956</v>
      </c>
    </row>
    <row r="17785" spans="50:50">
      <c r="AX17785">
        <v>17957</v>
      </c>
    </row>
    <row r="17786" spans="50:50">
      <c r="AX17786">
        <v>17958</v>
      </c>
    </row>
    <row r="17787" spans="50:50">
      <c r="AX17787">
        <v>17959</v>
      </c>
    </row>
    <row r="17788" spans="50:50">
      <c r="AX17788">
        <v>17960</v>
      </c>
    </row>
    <row r="17789" spans="50:50">
      <c r="AX17789">
        <v>17961</v>
      </c>
    </row>
    <row r="17790" spans="50:50">
      <c r="AX17790">
        <v>17962</v>
      </c>
    </row>
    <row r="17791" spans="50:50">
      <c r="AX17791">
        <v>17963</v>
      </c>
    </row>
    <row r="17792" spans="50:50">
      <c r="AX17792">
        <v>17964</v>
      </c>
    </row>
    <row r="17793" spans="50:50">
      <c r="AX17793">
        <v>17965</v>
      </c>
    </row>
    <row r="17794" spans="50:50">
      <c r="AX17794">
        <v>17966</v>
      </c>
    </row>
    <row r="17795" spans="50:50">
      <c r="AX17795">
        <v>17967</v>
      </c>
    </row>
    <row r="17796" spans="50:50">
      <c r="AX17796">
        <v>17968</v>
      </c>
    </row>
    <row r="17797" spans="50:50">
      <c r="AX17797">
        <v>17969</v>
      </c>
    </row>
    <row r="17798" spans="50:50">
      <c r="AX17798">
        <v>17970</v>
      </c>
    </row>
    <row r="17799" spans="50:50">
      <c r="AX17799">
        <v>17971</v>
      </c>
    </row>
    <row r="17800" spans="50:50">
      <c r="AX17800">
        <v>17972</v>
      </c>
    </row>
    <row r="17801" spans="50:50">
      <c r="AX17801">
        <v>17973</v>
      </c>
    </row>
    <row r="17802" spans="50:50">
      <c r="AX17802">
        <v>17974</v>
      </c>
    </row>
    <row r="17803" spans="50:50">
      <c r="AX17803">
        <v>17975</v>
      </c>
    </row>
    <row r="17804" spans="50:50">
      <c r="AX17804">
        <v>17976</v>
      </c>
    </row>
    <row r="17805" spans="50:50">
      <c r="AX17805">
        <v>17977</v>
      </c>
    </row>
    <row r="17806" spans="50:50">
      <c r="AX17806">
        <v>17978</v>
      </c>
    </row>
    <row r="17807" spans="50:50">
      <c r="AX17807">
        <v>17979</v>
      </c>
    </row>
    <row r="17808" spans="50:50">
      <c r="AX17808">
        <v>17980</v>
      </c>
    </row>
    <row r="17809" spans="50:50">
      <c r="AX17809">
        <v>17981</v>
      </c>
    </row>
    <row r="17810" spans="50:50">
      <c r="AX17810">
        <v>17982</v>
      </c>
    </row>
    <row r="17811" spans="50:50">
      <c r="AX17811">
        <v>17983</v>
      </c>
    </row>
    <row r="17812" spans="50:50">
      <c r="AX17812">
        <v>17984</v>
      </c>
    </row>
    <row r="17813" spans="50:50">
      <c r="AX17813">
        <v>17985</v>
      </c>
    </row>
    <row r="17814" spans="50:50">
      <c r="AX17814">
        <v>17986</v>
      </c>
    </row>
    <row r="17815" spans="50:50">
      <c r="AX17815">
        <v>17987</v>
      </c>
    </row>
    <row r="17816" spans="50:50">
      <c r="AX17816">
        <v>17988</v>
      </c>
    </row>
    <row r="17817" spans="50:50">
      <c r="AX17817">
        <v>17989</v>
      </c>
    </row>
    <row r="17818" spans="50:50">
      <c r="AX17818">
        <v>17990</v>
      </c>
    </row>
    <row r="17819" spans="50:50">
      <c r="AX17819">
        <v>17991</v>
      </c>
    </row>
    <row r="17820" spans="50:50">
      <c r="AX17820">
        <v>17992</v>
      </c>
    </row>
    <row r="17821" spans="50:50">
      <c r="AX17821">
        <v>17993</v>
      </c>
    </row>
    <row r="17822" spans="50:50">
      <c r="AX17822">
        <v>17994</v>
      </c>
    </row>
    <row r="17823" spans="50:50">
      <c r="AX17823">
        <v>17995</v>
      </c>
    </row>
    <row r="17824" spans="50:50">
      <c r="AX17824">
        <v>17996</v>
      </c>
    </row>
    <row r="17825" spans="50:50">
      <c r="AX17825">
        <v>17997</v>
      </c>
    </row>
    <row r="17826" spans="50:50">
      <c r="AX17826">
        <v>17998</v>
      </c>
    </row>
    <row r="17827" spans="50:50">
      <c r="AX17827">
        <v>17999</v>
      </c>
    </row>
    <row r="17828" spans="50:50">
      <c r="AX17828">
        <v>18000</v>
      </c>
    </row>
    <row r="17829" spans="50:50">
      <c r="AX17829">
        <v>18001</v>
      </c>
    </row>
    <row r="17830" spans="50:50">
      <c r="AX17830">
        <v>18002</v>
      </c>
    </row>
    <row r="17831" spans="50:50">
      <c r="AX17831">
        <v>18003</v>
      </c>
    </row>
    <row r="17832" spans="50:50">
      <c r="AX17832">
        <v>18004</v>
      </c>
    </row>
    <row r="17833" spans="50:50">
      <c r="AX17833">
        <v>18005</v>
      </c>
    </row>
    <row r="17834" spans="50:50">
      <c r="AX17834">
        <v>18006</v>
      </c>
    </row>
    <row r="17835" spans="50:50">
      <c r="AX17835">
        <v>18007</v>
      </c>
    </row>
    <row r="17836" spans="50:50">
      <c r="AX17836">
        <v>18008</v>
      </c>
    </row>
    <row r="17837" spans="50:50">
      <c r="AX17837">
        <v>18009</v>
      </c>
    </row>
    <row r="17838" spans="50:50">
      <c r="AX17838">
        <v>18010</v>
      </c>
    </row>
    <row r="17839" spans="50:50">
      <c r="AX17839">
        <v>18011</v>
      </c>
    </row>
    <row r="17840" spans="50:50">
      <c r="AX17840">
        <v>18012</v>
      </c>
    </row>
    <row r="17841" spans="50:50">
      <c r="AX17841">
        <v>18013</v>
      </c>
    </row>
    <row r="17842" spans="50:50">
      <c r="AX17842">
        <v>18014</v>
      </c>
    </row>
    <row r="17843" spans="50:50">
      <c r="AX17843">
        <v>18015</v>
      </c>
    </row>
    <row r="17844" spans="50:50">
      <c r="AX17844">
        <v>18016</v>
      </c>
    </row>
    <row r="17845" spans="50:50">
      <c r="AX17845">
        <v>18017</v>
      </c>
    </row>
    <row r="17846" spans="50:50">
      <c r="AX17846">
        <v>18018</v>
      </c>
    </row>
    <row r="17847" spans="50:50">
      <c r="AX17847">
        <v>18019</v>
      </c>
    </row>
    <row r="17848" spans="50:50">
      <c r="AX17848">
        <v>18020</v>
      </c>
    </row>
    <row r="17849" spans="50:50">
      <c r="AX17849">
        <v>18021</v>
      </c>
    </row>
    <row r="17850" spans="50:50">
      <c r="AX17850">
        <v>18022</v>
      </c>
    </row>
    <row r="17851" spans="50:50">
      <c r="AX17851">
        <v>18023</v>
      </c>
    </row>
    <row r="17852" spans="50:50">
      <c r="AX17852">
        <v>18024</v>
      </c>
    </row>
    <row r="17853" spans="50:50">
      <c r="AX17853">
        <v>18025</v>
      </c>
    </row>
    <row r="17854" spans="50:50">
      <c r="AX17854">
        <v>18026</v>
      </c>
    </row>
    <row r="17855" spans="50:50">
      <c r="AX17855">
        <v>18027</v>
      </c>
    </row>
    <row r="17856" spans="50:50">
      <c r="AX17856">
        <v>18028</v>
      </c>
    </row>
    <row r="17857" spans="50:50">
      <c r="AX17857">
        <v>18029</v>
      </c>
    </row>
    <row r="17858" spans="50:50">
      <c r="AX17858">
        <v>18030</v>
      </c>
    </row>
    <row r="17859" spans="50:50">
      <c r="AX17859">
        <v>18031</v>
      </c>
    </row>
    <row r="17860" spans="50:50">
      <c r="AX17860">
        <v>18032</v>
      </c>
    </row>
    <row r="17861" spans="50:50">
      <c r="AX17861">
        <v>18033</v>
      </c>
    </row>
    <row r="17862" spans="50:50">
      <c r="AX17862">
        <v>18034</v>
      </c>
    </row>
    <row r="17863" spans="50:50">
      <c r="AX17863">
        <v>18035</v>
      </c>
    </row>
    <row r="17864" spans="50:50">
      <c r="AX17864">
        <v>18036</v>
      </c>
    </row>
    <row r="17865" spans="50:50">
      <c r="AX17865">
        <v>18037</v>
      </c>
    </row>
    <row r="17866" spans="50:50">
      <c r="AX17866">
        <v>18038</v>
      </c>
    </row>
    <row r="17867" spans="50:50">
      <c r="AX17867">
        <v>18039</v>
      </c>
    </row>
    <row r="17868" spans="50:50">
      <c r="AX17868">
        <v>18040</v>
      </c>
    </row>
    <row r="17869" spans="50:50">
      <c r="AX17869">
        <v>18041</v>
      </c>
    </row>
    <row r="17870" spans="50:50">
      <c r="AX17870">
        <v>18042</v>
      </c>
    </row>
    <row r="17871" spans="50:50">
      <c r="AX17871">
        <v>18043</v>
      </c>
    </row>
    <row r="17872" spans="50:50">
      <c r="AX17872">
        <v>18044</v>
      </c>
    </row>
    <row r="17873" spans="50:50">
      <c r="AX17873">
        <v>18045</v>
      </c>
    </row>
    <row r="17874" spans="50:50">
      <c r="AX17874">
        <v>18046</v>
      </c>
    </row>
    <row r="17875" spans="50:50">
      <c r="AX17875">
        <v>18047</v>
      </c>
    </row>
    <row r="17876" spans="50:50">
      <c r="AX17876">
        <v>18048</v>
      </c>
    </row>
    <row r="17877" spans="50:50">
      <c r="AX17877">
        <v>18049</v>
      </c>
    </row>
    <row r="17878" spans="50:50">
      <c r="AX17878">
        <v>18050</v>
      </c>
    </row>
    <row r="17879" spans="50:50">
      <c r="AX17879">
        <v>18051</v>
      </c>
    </row>
    <row r="17880" spans="50:50">
      <c r="AX17880">
        <v>18052</v>
      </c>
    </row>
    <row r="17881" spans="50:50">
      <c r="AX17881">
        <v>18053</v>
      </c>
    </row>
    <row r="17882" spans="50:50">
      <c r="AX17882">
        <v>18054</v>
      </c>
    </row>
    <row r="17883" spans="50:50">
      <c r="AX17883">
        <v>18055</v>
      </c>
    </row>
    <row r="17884" spans="50:50">
      <c r="AX17884">
        <v>18056</v>
      </c>
    </row>
    <row r="17885" spans="50:50">
      <c r="AX17885">
        <v>18057</v>
      </c>
    </row>
    <row r="17886" spans="50:50">
      <c r="AX17886">
        <v>18058</v>
      </c>
    </row>
    <row r="17887" spans="50:50">
      <c r="AX17887">
        <v>18059</v>
      </c>
    </row>
    <row r="17888" spans="50:50">
      <c r="AX17888">
        <v>18060</v>
      </c>
    </row>
    <row r="17889" spans="50:50">
      <c r="AX17889">
        <v>18061</v>
      </c>
    </row>
    <row r="17890" spans="50:50">
      <c r="AX17890">
        <v>18062</v>
      </c>
    </row>
    <row r="17891" spans="50:50">
      <c r="AX17891">
        <v>18063</v>
      </c>
    </row>
    <row r="17892" spans="50:50">
      <c r="AX17892">
        <v>18064</v>
      </c>
    </row>
    <row r="17893" spans="50:50">
      <c r="AX17893">
        <v>18065</v>
      </c>
    </row>
    <row r="17894" spans="50:50">
      <c r="AX17894">
        <v>18066</v>
      </c>
    </row>
    <row r="17895" spans="50:50">
      <c r="AX17895">
        <v>18067</v>
      </c>
    </row>
    <row r="17896" spans="50:50">
      <c r="AX17896">
        <v>18068</v>
      </c>
    </row>
    <row r="17897" spans="50:50">
      <c r="AX17897">
        <v>18069</v>
      </c>
    </row>
    <row r="17898" spans="50:50">
      <c r="AX17898">
        <v>18070</v>
      </c>
    </row>
    <row r="17899" spans="50:50">
      <c r="AX17899">
        <v>18071</v>
      </c>
    </row>
    <row r="17900" spans="50:50">
      <c r="AX17900">
        <v>18072</v>
      </c>
    </row>
    <row r="17901" spans="50:50">
      <c r="AX17901">
        <v>18073</v>
      </c>
    </row>
    <row r="17902" spans="50:50">
      <c r="AX17902">
        <v>18074</v>
      </c>
    </row>
    <row r="17903" spans="50:50">
      <c r="AX17903">
        <v>18075</v>
      </c>
    </row>
    <row r="17904" spans="50:50">
      <c r="AX17904">
        <v>18076</v>
      </c>
    </row>
    <row r="17905" spans="50:50">
      <c r="AX17905">
        <v>18077</v>
      </c>
    </row>
    <row r="17906" spans="50:50">
      <c r="AX17906">
        <v>18078</v>
      </c>
    </row>
    <row r="17907" spans="50:50">
      <c r="AX17907">
        <v>18079</v>
      </c>
    </row>
    <row r="17908" spans="50:50">
      <c r="AX17908">
        <v>18080</v>
      </c>
    </row>
    <row r="17909" spans="50:50">
      <c r="AX17909">
        <v>18081</v>
      </c>
    </row>
    <row r="17910" spans="50:50">
      <c r="AX17910">
        <v>18082</v>
      </c>
    </row>
    <row r="17911" spans="50:50">
      <c r="AX17911">
        <v>18083</v>
      </c>
    </row>
    <row r="17912" spans="50:50">
      <c r="AX17912">
        <v>18084</v>
      </c>
    </row>
    <row r="17913" spans="50:50">
      <c r="AX17913">
        <v>18085</v>
      </c>
    </row>
    <row r="17914" spans="50:50">
      <c r="AX17914">
        <v>18086</v>
      </c>
    </row>
    <row r="17915" spans="50:50">
      <c r="AX17915">
        <v>18087</v>
      </c>
    </row>
    <row r="17916" spans="50:50">
      <c r="AX17916">
        <v>18088</v>
      </c>
    </row>
    <row r="17917" spans="50:50">
      <c r="AX17917">
        <v>18089</v>
      </c>
    </row>
    <row r="17918" spans="50:50">
      <c r="AX17918">
        <v>18090</v>
      </c>
    </row>
    <row r="17919" spans="50:50">
      <c r="AX17919">
        <v>18091</v>
      </c>
    </row>
    <row r="17920" spans="50:50">
      <c r="AX17920">
        <v>18092</v>
      </c>
    </row>
    <row r="17921" spans="50:50">
      <c r="AX17921">
        <v>18093</v>
      </c>
    </row>
    <row r="17922" spans="50:50">
      <c r="AX17922">
        <v>18094</v>
      </c>
    </row>
    <row r="17923" spans="50:50">
      <c r="AX17923">
        <v>18095</v>
      </c>
    </row>
    <row r="17924" spans="50:50">
      <c r="AX17924">
        <v>18096</v>
      </c>
    </row>
    <row r="17925" spans="50:50">
      <c r="AX17925">
        <v>18097</v>
      </c>
    </row>
    <row r="17926" spans="50:50">
      <c r="AX17926">
        <v>18098</v>
      </c>
    </row>
    <row r="17927" spans="50:50">
      <c r="AX17927">
        <v>18099</v>
      </c>
    </row>
    <row r="17928" spans="50:50">
      <c r="AX17928">
        <v>18100</v>
      </c>
    </row>
    <row r="17929" spans="50:50">
      <c r="AX17929">
        <v>18101</v>
      </c>
    </row>
    <row r="17930" spans="50:50">
      <c r="AX17930">
        <v>18102</v>
      </c>
    </row>
    <row r="17931" spans="50:50">
      <c r="AX17931">
        <v>18103</v>
      </c>
    </row>
    <row r="17932" spans="50:50">
      <c r="AX17932">
        <v>18104</v>
      </c>
    </row>
    <row r="17933" spans="50:50">
      <c r="AX17933">
        <v>18105</v>
      </c>
    </row>
    <row r="17934" spans="50:50">
      <c r="AX17934">
        <v>18106</v>
      </c>
    </row>
    <row r="17935" spans="50:50">
      <c r="AX17935">
        <v>18107</v>
      </c>
    </row>
    <row r="17936" spans="50:50">
      <c r="AX17936">
        <v>18108</v>
      </c>
    </row>
    <row r="17937" spans="50:50">
      <c r="AX17937">
        <v>18109</v>
      </c>
    </row>
    <row r="17938" spans="50:50">
      <c r="AX17938">
        <v>18110</v>
      </c>
    </row>
    <row r="17939" spans="50:50">
      <c r="AX17939">
        <v>18111</v>
      </c>
    </row>
    <row r="17940" spans="50:50">
      <c r="AX17940">
        <v>18112</v>
      </c>
    </row>
    <row r="17941" spans="50:50">
      <c r="AX17941">
        <v>18113</v>
      </c>
    </row>
    <row r="17942" spans="50:50">
      <c r="AX17942">
        <v>18114</v>
      </c>
    </row>
    <row r="17943" spans="50:50">
      <c r="AX17943">
        <v>18115</v>
      </c>
    </row>
    <row r="17944" spans="50:50">
      <c r="AX17944">
        <v>18116</v>
      </c>
    </row>
    <row r="17945" spans="50:50">
      <c r="AX17945">
        <v>18117</v>
      </c>
    </row>
    <row r="17946" spans="50:50">
      <c r="AX17946">
        <v>18118</v>
      </c>
    </row>
    <row r="17947" spans="50:50">
      <c r="AX17947">
        <v>18119</v>
      </c>
    </row>
    <row r="17948" spans="50:50">
      <c r="AX17948">
        <v>18120</v>
      </c>
    </row>
    <row r="17949" spans="50:50">
      <c r="AX17949">
        <v>18121</v>
      </c>
    </row>
    <row r="17950" spans="50:50">
      <c r="AX17950">
        <v>18122</v>
      </c>
    </row>
    <row r="17951" spans="50:50">
      <c r="AX17951">
        <v>18123</v>
      </c>
    </row>
    <row r="17952" spans="50:50">
      <c r="AX17952">
        <v>18124</v>
      </c>
    </row>
    <row r="17953" spans="50:50">
      <c r="AX17953">
        <v>18125</v>
      </c>
    </row>
    <row r="17954" spans="50:50">
      <c r="AX17954">
        <v>18126</v>
      </c>
    </row>
    <row r="17955" spans="50:50">
      <c r="AX17955">
        <v>18127</v>
      </c>
    </row>
    <row r="17956" spans="50:50">
      <c r="AX17956">
        <v>18128</v>
      </c>
    </row>
    <row r="17957" spans="50:50">
      <c r="AX17957">
        <v>18129</v>
      </c>
    </row>
    <row r="17958" spans="50:50">
      <c r="AX17958">
        <v>18130</v>
      </c>
    </row>
    <row r="17959" spans="50:50">
      <c r="AX17959">
        <v>18131</v>
      </c>
    </row>
    <row r="17960" spans="50:50">
      <c r="AX17960">
        <v>18132</v>
      </c>
    </row>
    <row r="17961" spans="50:50">
      <c r="AX17961">
        <v>18133</v>
      </c>
    </row>
    <row r="17962" spans="50:50">
      <c r="AX17962">
        <v>18134</v>
      </c>
    </row>
    <row r="17963" spans="50:50">
      <c r="AX17963">
        <v>18135</v>
      </c>
    </row>
    <row r="17964" spans="50:50">
      <c r="AX17964">
        <v>18136</v>
      </c>
    </row>
    <row r="17965" spans="50:50">
      <c r="AX17965">
        <v>18137</v>
      </c>
    </row>
    <row r="17966" spans="50:50">
      <c r="AX17966">
        <v>18138</v>
      </c>
    </row>
    <row r="17967" spans="50:50">
      <c r="AX17967">
        <v>18139</v>
      </c>
    </row>
    <row r="17968" spans="50:50">
      <c r="AX17968">
        <v>18140</v>
      </c>
    </row>
    <row r="17969" spans="50:50">
      <c r="AX17969">
        <v>18141</v>
      </c>
    </row>
    <row r="17970" spans="50:50">
      <c r="AX17970">
        <v>18142</v>
      </c>
    </row>
    <row r="17971" spans="50:50">
      <c r="AX17971">
        <v>18143</v>
      </c>
    </row>
    <row r="17972" spans="50:50">
      <c r="AX17972">
        <v>18144</v>
      </c>
    </row>
    <row r="17973" spans="50:50">
      <c r="AX17973">
        <v>18145</v>
      </c>
    </row>
    <row r="17974" spans="50:50">
      <c r="AX17974">
        <v>18146</v>
      </c>
    </row>
    <row r="17975" spans="50:50">
      <c r="AX17975">
        <v>18147</v>
      </c>
    </row>
    <row r="17976" spans="50:50">
      <c r="AX17976">
        <v>18148</v>
      </c>
    </row>
    <row r="17977" spans="50:50">
      <c r="AX17977">
        <v>18149</v>
      </c>
    </row>
    <row r="17978" spans="50:50">
      <c r="AX17978">
        <v>18150</v>
      </c>
    </row>
    <row r="17979" spans="50:50">
      <c r="AX17979">
        <v>18151</v>
      </c>
    </row>
    <row r="17980" spans="50:50">
      <c r="AX17980">
        <v>18152</v>
      </c>
    </row>
    <row r="17981" spans="50:50">
      <c r="AX17981">
        <v>18153</v>
      </c>
    </row>
    <row r="17982" spans="50:50">
      <c r="AX17982">
        <v>18154</v>
      </c>
    </row>
    <row r="17983" spans="50:50">
      <c r="AX17983">
        <v>18155</v>
      </c>
    </row>
    <row r="17984" spans="50:50">
      <c r="AX17984">
        <v>18156</v>
      </c>
    </row>
    <row r="17985" spans="50:50">
      <c r="AX17985">
        <v>18157</v>
      </c>
    </row>
    <row r="17986" spans="50:50">
      <c r="AX17986">
        <v>18158</v>
      </c>
    </row>
    <row r="17987" spans="50:50">
      <c r="AX17987">
        <v>18159</v>
      </c>
    </row>
    <row r="17988" spans="50:50">
      <c r="AX17988">
        <v>18160</v>
      </c>
    </row>
    <row r="17989" spans="50:50">
      <c r="AX17989">
        <v>18161</v>
      </c>
    </row>
    <row r="17990" spans="50:50">
      <c r="AX17990">
        <v>18162</v>
      </c>
    </row>
    <row r="17991" spans="50:50">
      <c r="AX17991">
        <v>18163</v>
      </c>
    </row>
    <row r="17992" spans="50:50">
      <c r="AX17992">
        <v>18164</v>
      </c>
    </row>
    <row r="17993" spans="50:50">
      <c r="AX17993">
        <v>18165</v>
      </c>
    </row>
    <row r="17994" spans="50:50">
      <c r="AX17994">
        <v>18166</v>
      </c>
    </row>
    <row r="17995" spans="50:50">
      <c r="AX17995">
        <v>18167</v>
      </c>
    </row>
    <row r="17996" spans="50:50">
      <c r="AX17996">
        <v>18168</v>
      </c>
    </row>
    <row r="17997" spans="50:50">
      <c r="AX17997">
        <v>18169</v>
      </c>
    </row>
    <row r="17998" spans="50:50">
      <c r="AX17998">
        <v>18170</v>
      </c>
    </row>
    <row r="17999" spans="50:50">
      <c r="AX17999">
        <v>18171</v>
      </c>
    </row>
    <row r="18000" spans="50:50">
      <c r="AX18000">
        <v>18172</v>
      </c>
    </row>
    <row r="18001" spans="50:50">
      <c r="AX18001">
        <v>18173</v>
      </c>
    </row>
    <row r="18002" spans="50:50">
      <c r="AX18002">
        <v>18174</v>
      </c>
    </row>
    <row r="18003" spans="50:50">
      <c r="AX18003">
        <v>18175</v>
      </c>
    </row>
    <row r="18004" spans="50:50">
      <c r="AX18004">
        <v>18176</v>
      </c>
    </row>
    <row r="18005" spans="50:50">
      <c r="AX18005">
        <v>18177</v>
      </c>
    </row>
    <row r="18006" spans="50:50">
      <c r="AX18006">
        <v>18178</v>
      </c>
    </row>
    <row r="18007" spans="50:50">
      <c r="AX18007">
        <v>18179</v>
      </c>
    </row>
    <row r="18008" spans="50:50">
      <c r="AX18008">
        <v>18180</v>
      </c>
    </row>
    <row r="18009" spans="50:50">
      <c r="AX18009">
        <v>18181</v>
      </c>
    </row>
    <row r="18010" spans="50:50">
      <c r="AX18010">
        <v>18182</v>
      </c>
    </row>
    <row r="18011" spans="50:50">
      <c r="AX18011">
        <v>18183</v>
      </c>
    </row>
    <row r="18012" spans="50:50">
      <c r="AX18012">
        <v>18184</v>
      </c>
    </row>
    <row r="18013" spans="50:50">
      <c r="AX18013">
        <v>18185</v>
      </c>
    </row>
    <row r="18014" spans="50:50">
      <c r="AX18014">
        <v>18186</v>
      </c>
    </row>
    <row r="18015" spans="50:50">
      <c r="AX18015">
        <v>18187</v>
      </c>
    </row>
    <row r="18016" spans="50:50">
      <c r="AX18016">
        <v>18188</v>
      </c>
    </row>
    <row r="18017" spans="50:50">
      <c r="AX18017">
        <v>18189</v>
      </c>
    </row>
    <row r="18018" spans="50:50">
      <c r="AX18018">
        <v>18190</v>
      </c>
    </row>
    <row r="18019" spans="50:50">
      <c r="AX18019">
        <v>18191</v>
      </c>
    </row>
    <row r="18020" spans="50:50">
      <c r="AX18020">
        <v>18192</v>
      </c>
    </row>
    <row r="18021" spans="50:50">
      <c r="AX18021">
        <v>18193</v>
      </c>
    </row>
    <row r="18022" spans="50:50">
      <c r="AX18022">
        <v>18194</v>
      </c>
    </row>
    <row r="18023" spans="50:50">
      <c r="AX18023">
        <v>18195</v>
      </c>
    </row>
    <row r="18024" spans="50:50">
      <c r="AX18024">
        <v>18196</v>
      </c>
    </row>
    <row r="18025" spans="50:50">
      <c r="AX18025">
        <v>18197</v>
      </c>
    </row>
    <row r="18026" spans="50:50">
      <c r="AX18026">
        <v>18198</v>
      </c>
    </row>
    <row r="18027" spans="50:50">
      <c r="AX18027">
        <v>18199</v>
      </c>
    </row>
    <row r="18028" spans="50:50">
      <c r="AX18028">
        <v>18200</v>
      </c>
    </row>
    <row r="18029" spans="50:50">
      <c r="AX18029">
        <v>18201</v>
      </c>
    </row>
    <row r="18030" spans="50:50">
      <c r="AX18030">
        <v>18202</v>
      </c>
    </row>
    <row r="18031" spans="50:50">
      <c r="AX18031">
        <v>18203</v>
      </c>
    </row>
    <row r="18032" spans="50:50">
      <c r="AX18032">
        <v>18204</v>
      </c>
    </row>
    <row r="18033" spans="50:50">
      <c r="AX18033">
        <v>18205</v>
      </c>
    </row>
    <row r="18034" spans="50:50">
      <c r="AX18034">
        <v>18206</v>
      </c>
    </row>
    <row r="18035" spans="50:50">
      <c r="AX18035">
        <v>18207</v>
      </c>
    </row>
    <row r="18036" spans="50:50">
      <c r="AX18036">
        <v>18208</v>
      </c>
    </row>
    <row r="18037" spans="50:50">
      <c r="AX18037">
        <v>18209</v>
      </c>
    </row>
    <row r="18038" spans="50:50">
      <c r="AX18038">
        <v>18210</v>
      </c>
    </row>
    <row r="18039" spans="50:50">
      <c r="AX18039">
        <v>18211</v>
      </c>
    </row>
    <row r="18040" spans="50:50">
      <c r="AX18040">
        <v>18212</v>
      </c>
    </row>
    <row r="18041" spans="50:50">
      <c r="AX18041">
        <v>18213</v>
      </c>
    </row>
    <row r="18042" spans="50:50">
      <c r="AX18042">
        <v>18214</v>
      </c>
    </row>
    <row r="18043" spans="50:50">
      <c r="AX18043">
        <v>18215</v>
      </c>
    </row>
    <row r="18044" spans="50:50">
      <c r="AX18044">
        <v>18216</v>
      </c>
    </row>
    <row r="18045" spans="50:50">
      <c r="AX18045">
        <v>18217</v>
      </c>
    </row>
    <row r="18046" spans="50:50">
      <c r="AX18046">
        <v>18218</v>
      </c>
    </row>
    <row r="18047" spans="50:50">
      <c r="AX18047">
        <v>18219</v>
      </c>
    </row>
    <row r="18048" spans="50:50">
      <c r="AX18048">
        <v>18220</v>
      </c>
    </row>
    <row r="18049" spans="50:50">
      <c r="AX18049">
        <v>18221</v>
      </c>
    </row>
    <row r="18050" spans="50:50">
      <c r="AX18050">
        <v>18222</v>
      </c>
    </row>
    <row r="18051" spans="50:50">
      <c r="AX18051">
        <v>18223</v>
      </c>
    </row>
    <row r="18052" spans="50:50">
      <c r="AX18052">
        <v>18224</v>
      </c>
    </row>
    <row r="18053" spans="50:50">
      <c r="AX18053">
        <v>18225</v>
      </c>
    </row>
    <row r="18054" spans="50:50">
      <c r="AX18054">
        <v>18226</v>
      </c>
    </row>
    <row r="18055" spans="50:50">
      <c r="AX18055">
        <v>18227</v>
      </c>
    </row>
    <row r="18056" spans="50:50">
      <c r="AX18056">
        <v>18228</v>
      </c>
    </row>
    <row r="18057" spans="50:50">
      <c r="AX18057">
        <v>18229</v>
      </c>
    </row>
    <row r="18058" spans="50:50">
      <c r="AX18058">
        <v>18230</v>
      </c>
    </row>
    <row r="18059" spans="50:50">
      <c r="AX18059">
        <v>18231</v>
      </c>
    </row>
    <row r="18060" spans="50:50">
      <c r="AX18060">
        <v>18232</v>
      </c>
    </row>
    <row r="18061" spans="50:50">
      <c r="AX18061">
        <v>18233</v>
      </c>
    </row>
    <row r="18062" spans="50:50">
      <c r="AX18062">
        <v>18234</v>
      </c>
    </row>
    <row r="18063" spans="50:50">
      <c r="AX18063">
        <v>18235</v>
      </c>
    </row>
    <row r="18064" spans="50:50">
      <c r="AX18064">
        <v>18236</v>
      </c>
    </row>
    <row r="18065" spans="50:50">
      <c r="AX18065">
        <v>18237</v>
      </c>
    </row>
    <row r="18066" spans="50:50">
      <c r="AX18066">
        <v>18238</v>
      </c>
    </row>
    <row r="18067" spans="50:50">
      <c r="AX18067">
        <v>18239</v>
      </c>
    </row>
    <row r="18068" spans="50:50">
      <c r="AX18068">
        <v>18240</v>
      </c>
    </row>
    <row r="18069" spans="50:50">
      <c r="AX18069">
        <v>18241</v>
      </c>
    </row>
    <row r="18070" spans="50:50">
      <c r="AX18070">
        <v>18242</v>
      </c>
    </row>
    <row r="18071" spans="50:50">
      <c r="AX18071">
        <v>18243</v>
      </c>
    </row>
    <row r="18072" spans="50:50">
      <c r="AX18072">
        <v>18244</v>
      </c>
    </row>
    <row r="18073" spans="50:50">
      <c r="AX18073">
        <v>18245</v>
      </c>
    </row>
    <row r="18074" spans="50:50">
      <c r="AX18074">
        <v>18246</v>
      </c>
    </row>
    <row r="18075" spans="50:50">
      <c r="AX18075">
        <v>18247</v>
      </c>
    </row>
    <row r="18076" spans="50:50">
      <c r="AX18076">
        <v>18248</v>
      </c>
    </row>
    <row r="18077" spans="50:50">
      <c r="AX18077">
        <v>18249</v>
      </c>
    </row>
    <row r="18078" spans="50:50">
      <c r="AX18078">
        <v>18250</v>
      </c>
    </row>
    <row r="18079" spans="50:50">
      <c r="AX18079">
        <v>18251</v>
      </c>
    </row>
    <row r="18080" spans="50:50">
      <c r="AX18080">
        <v>18252</v>
      </c>
    </row>
    <row r="18081" spans="50:50">
      <c r="AX18081">
        <v>18253</v>
      </c>
    </row>
    <row r="18082" spans="50:50">
      <c r="AX18082">
        <v>18254</v>
      </c>
    </row>
    <row r="18083" spans="50:50">
      <c r="AX18083">
        <v>18255</v>
      </c>
    </row>
    <row r="18084" spans="50:50">
      <c r="AX18084">
        <v>18256</v>
      </c>
    </row>
    <row r="18085" spans="50:50">
      <c r="AX18085">
        <v>18257</v>
      </c>
    </row>
    <row r="18086" spans="50:50">
      <c r="AX18086">
        <v>18258</v>
      </c>
    </row>
    <row r="18087" spans="50:50">
      <c r="AX18087">
        <v>18259</v>
      </c>
    </row>
    <row r="18088" spans="50:50">
      <c r="AX18088">
        <v>18260</v>
      </c>
    </row>
    <row r="18089" spans="50:50">
      <c r="AX18089">
        <v>18261</v>
      </c>
    </row>
    <row r="18090" spans="50:50">
      <c r="AX18090">
        <v>18262</v>
      </c>
    </row>
    <row r="18091" spans="50:50">
      <c r="AX18091">
        <v>18263</v>
      </c>
    </row>
    <row r="18092" spans="50:50">
      <c r="AX18092">
        <v>18264</v>
      </c>
    </row>
    <row r="18093" spans="50:50">
      <c r="AX18093">
        <v>18265</v>
      </c>
    </row>
    <row r="18094" spans="50:50">
      <c r="AX18094">
        <v>18266</v>
      </c>
    </row>
    <row r="18095" spans="50:50">
      <c r="AX18095">
        <v>18267</v>
      </c>
    </row>
    <row r="18096" spans="50:50">
      <c r="AX18096">
        <v>18268</v>
      </c>
    </row>
    <row r="18097" spans="50:50">
      <c r="AX18097">
        <v>18269</v>
      </c>
    </row>
    <row r="18098" spans="50:50">
      <c r="AX18098">
        <v>18270</v>
      </c>
    </row>
    <row r="18099" spans="50:50">
      <c r="AX18099">
        <v>18271</v>
      </c>
    </row>
    <row r="18100" spans="50:50">
      <c r="AX18100">
        <v>18272</v>
      </c>
    </row>
    <row r="18101" spans="50:50">
      <c r="AX18101">
        <v>18273</v>
      </c>
    </row>
    <row r="18102" spans="50:50">
      <c r="AX18102">
        <v>18274</v>
      </c>
    </row>
    <row r="18103" spans="50:50">
      <c r="AX18103">
        <v>18275</v>
      </c>
    </row>
    <row r="18104" spans="50:50">
      <c r="AX18104">
        <v>18276</v>
      </c>
    </row>
    <row r="18105" spans="50:50">
      <c r="AX18105">
        <v>18277</v>
      </c>
    </row>
    <row r="18106" spans="50:50">
      <c r="AX18106">
        <v>18278</v>
      </c>
    </row>
    <row r="18107" spans="50:50">
      <c r="AX18107">
        <v>18279</v>
      </c>
    </row>
    <row r="18108" spans="50:50">
      <c r="AX18108">
        <v>18280</v>
      </c>
    </row>
    <row r="18109" spans="50:50">
      <c r="AX18109">
        <v>18281</v>
      </c>
    </row>
    <row r="18110" spans="50:50">
      <c r="AX18110">
        <v>18282</v>
      </c>
    </row>
    <row r="18111" spans="50:50">
      <c r="AX18111">
        <v>18283</v>
      </c>
    </row>
    <row r="18112" spans="50:50">
      <c r="AX18112">
        <v>18284</v>
      </c>
    </row>
    <row r="18113" spans="50:50">
      <c r="AX18113">
        <v>18285</v>
      </c>
    </row>
    <row r="18114" spans="50:50">
      <c r="AX18114">
        <v>18286</v>
      </c>
    </row>
    <row r="18115" spans="50:50">
      <c r="AX18115">
        <v>18287</v>
      </c>
    </row>
    <row r="18116" spans="50:50">
      <c r="AX18116">
        <v>18288</v>
      </c>
    </row>
    <row r="18117" spans="50:50">
      <c r="AX18117">
        <v>18289</v>
      </c>
    </row>
    <row r="18118" spans="50:50">
      <c r="AX18118">
        <v>18290</v>
      </c>
    </row>
    <row r="18119" spans="50:50">
      <c r="AX18119">
        <v>18291</v>
      </c>
    </row>
    <row r="18120" spans="50:50">
      <c r="AX18120">
        <v>18292</v>
      </c>
    </row>
    <row r="18121" spans="50:50">
      <c r="AX18121">
        <v>18293</v>
      </c>
    </row>
    <row r="18122" spans="50:50">
      <c r="AX18122">
        <v>18294</v>
      </c>
    </row>
    <row r="18123" spans="50:50">
      <c r="AX18123">
        <v>18295</v>
      </c>
    </row>
    <row r="18124" spans="50:50">
      <c r="AX18124">
        <v>18296</v>
      </c>
    </row>
    <row r="18125" spans="50:50">
      <c r="AX18125">
        <v>18297</v>
      </c>
    </row>
    <row r="18126" spans="50:50">
      <c r="AX18126">
        <v>18298</v>
      </c>
    </row>
    <row r="18127" spans="50:50">
      <c r="AX18127">
        <v>18299</v>
      </c>
    </row>
    <row r="18128" spans="50:50">
      <c r="AX18128">
        <v>18300</v>
      </c>
    </row>
    <row r="18129" spans="50:50">
      <c r="AX18129">
        <v>18301</v>
      </c>
    </row>
    <row r="18130" spans="50:50">
      <c r="AX18130">
        <v>18302</v>
      </c>
    </row>
    <row r="18131" spans="50:50">
      <c r="AX18131">
        <v>18303</v>
      </c>
    </row>
    <row r="18132" spans="50:50">
      <c r="AX18132">
        <v>18304</v>
      </c>
    </row>
    <row r="18133" spans="50:50">
      <c r="AX18133">
        <v>18305</v>
      </c>
    </row>
    <row r="18134" spans="50:50">
      <c r="AX18134">
        <v>18306</v>
      </c>
    </row>
    <row r="18135" spans="50:50">
      <c r="AX18135">
        <v>18307</v>
      </c>
    </row>
    <row r="18136" spans="50:50">
      <c r="AX18136">
        <v>18308</v>
      </c>
    </row>
    <row r="18137" spans="50:50">
      <c r="AX18137">
        <v>18309</v>
      </c>
    </row>
    <row r="18138" spans="50:50">
      <c r="AX18138">
        <v>18310</v>
      </c>
    </row>
    <row r="18139" spans="50:50">
      <c r="AX18139">
        <v>18311</v>
      </c>
    </row>
    <row r="18140" spans="50:50">
      <c r="AX18140">
        <v>18312</v>
      </c>
    </row>
    <row r="18141" spans="50:50">
      <c r="AX18141">
        <v>18313</v>
      </c>
    </row>
    <row r="18142" spans="50:50">
      <c r="AX18142">
        <v>18314</v>
      </c>
    </row>
    <row r="18143" spans="50:50">
      <c r="AX18143">
        <v>18315</v>
      </c>
    </row>
    <row r="18144" spans="50:50">
      <c r="AX18144">
        <v>18316</v>
      </c>
    </row>
    <row r="18145" spans="50:50">
      <c r="AX18145">
        <v>18317</v>
      </c>
    </row>
    <row r="18146" spans="50:50">
      <c r="AX18146">
        <v>18318</v>
      </c>
    </row>
    <row r="18147" spans="50:50">
      <c r="AX18147">
        <v>18319</v>
      </c>
    </row>
    <row r="18148" spans="50:50">
      <c r="AX18148">
        <v>18320</v>
      </c>
    </row>
    <row r="18149" spans="50:50">
      <c r="AX18149">
        <v>18321</v>
      </c>
    </row>
    <row r="18150" spans="50:50">
      <c r="AX18150">
        <v>18322</v>
      </c>
    </row>
    <row r="18151" spans="50:50">
      <c r="AX18151">
        <v>18323</v>
      </c>
    </row>
    <row r="18152" spans="50:50">
      <c r="AX18152">
        <v>18324</v>
      </c>
    </row>
    <row r="18153" spans="50:50">
      <c r="AX18153">
        <v>18325</v>
      </c>
    </row>
    <row r="18154" spans="50:50">
      <c r="AX18154">
        <v>18326</v>
      </c>
    </row>
    <row r="18155" spans="50:50">
      <c r="AX18155">
        <v>18327</v>
      </c>
    </row>
    <row r="18156" spans="50:50">
      <c r="AX18156">
        <v>18328</v>
      </c>
    </row>
    <row r="18157" spans="50:50">
      <c r="AX18157">
        <v>18329</v>
      </c>
    </row>
    <row r="18158" spans="50:50">
      <c r="AX18158">
        <v>18330</v>
      </c>
    </row>
    <row r="18159" spans="50:50">
      <c r="AX18159">
        <v>18331</v>
      </c>
    </row>
    <row r="18160" spans="50:50">
      <c r="AX18160">
        <v>18332</v>
      </c>
    </row>
    <row r="18161" spans="50:50">
      <c r="AX18161">
        <v>18333</v>
      </c>
    </row>
    <row r="18162" spans="50:50">
      <c r="AX18162">
        <v>18334</v>
      </c>
    </row>
    <row r="18163" spans="50:50">
      <c r="AX18163">
        <v>18335</v>
      </c>
    </row>
    <row r="18164" spans="50:50">
      <c r="AX18164">
        <v>18336</v>
      </c>
    </row>
    <row r="18165" spans="50:50">
      <c r="AX18165">
        <v>18337</v>
      </c>
    </row>
    <row r="18166" spans="50:50">
      <c r="AX18166">
        <v>18338</v>
      </c>
    </row>
    <row r="18167" spans="50:50">
      <c r="AX18167">
        <v>18339</v>
      </c>
    </row>
    <row r="18168" spans="50:50">
      <c r="AX18168">
        <v>18340</v>
      </c>
    </row>
    <row r="18169" spans="50:50">
      <c r="AX18169">
        <v>18341</v>
      </c>
    </row>
    <row r="18170" spans="50:50">
      <c r="AX18170">
        <v>18342</v>
      </c>
    </row>
    <row r="18171" spans="50:50">
      <c r="AX18171">
        <v>18343</v>
      </c>
    </row>
    <row r="18172" spans="50:50">
      <c r="AX18172">
        <v>18344</v>
      </c>
    </row>
    <row r="18173" spans="50:50">
      <c r="AX18173">
        <v>18345</v>
      </c>
    </row>
    <row r="18174" spans="50:50">
      <c r="AX18174">
        <v>18346</v>
      </c>
    </row>
    <row r="18175" spans="50:50">
      <c r="AX18175">
        <v>18347</v>
      </c>
    </row>
    <row r="18176" spans="50:50">
      <c r="AX18176">
        <v>18348</v>
      </c>
    </row>
    <row r="18177" spans="50:50">
      <c r="AX18177">
        <v>18349</v>
      </c>
    </row>
    <row r="18178" spans="50:50">
      <c r="AX18178">
        <v>18350</v>
      </c>
    </row>
    <row r="18179" spans="50:50">
      <c r="AX18179">
        <v>18351</v>
      </c>
    </row>
    <row r="18180" spans="50:50">
      <c r="AX18180">
        <v>18352</v>
      </c>
    </row>
    <row r="18181" spans="50:50">
      <c r="AX18181">
        <v>18353</v>
      </c>
    </row>
    <row r="18182" spans="50:50">
      <c r="AX18182">
        <v>18354</v>
      </c>
    </row>
    <row r="18183" spans="50:50">
      <c r="AX18183">
        <v>18355</v>
      </c>
    </row>
    <row r="18184" spans="50:50">
      <c r="AX18184">
        <v>18356</v>
      </c>
    </row>
    <row r="18185" spans="50:50">
      <c r="AX18185">
        <v>18357</v>
      </c>
    </row>
    <row r="18186" spans="50:50">
      <c r="AX18186">
        <v>18358</v>
      </c>
    </row>
    <row r="18187" spans="50:50">
      <c r="AX18187">
        <v>18359</v>
      </c>
    </row>
    <row r="18188" spans="50:50">
      <c r="AX18188">
        <v>18360</v>
      </c>
    </row>
    <row r="18189" spans="50:50">
      <c r="AX18189">
        <v>18361</v>
      </c>
    </row>
    <row r="18190" spans="50:50">
      <c r="AX18190">
        <v>18362</v>
      </c>
    </row>
    <row r="18191" spans="50:50">
      <c r="AX18191">
        <v>18363</v>
      </c>
    </row>
    <row r="18192" spans="50:50">
      <c r="AX18192">
        <v>18364</v>
      </c>
    </row>
    <row r="18193" spans="50:50">
      <c r="AX18193">
        <v>18365</v>
      </c>
    </row>
    <row r="18194" spans="50:50">
      <c r="AX18194">
        <v>18366</v>
      </c>
    </row>
    <row r="18195" spans="50:50">
      <c r="AX18195">
        <v>18367</v>
      </c>
    </row>
    <row r="18196" spans="50:50">
      <c r="AX18196">
        <v>18368</v>
      </c>
    </row>
    <row r="18197" spans="50:50">
      <c r="AX18197">
        <v>18369</v>
      </c>
    </row>
    <row r="18198" spans="50:50">
      <c r="AX18198">
        <v>18370</v>
      </c>
    </row>
    <row r="18199" spans="50:50">
      <c r="AX18199">
        <v>18371</v>
      </c>
    </row>
    <row r="18200" spans="50:50">
      <c r="AX18200">
        <v>18372</v>
      </c>
    </row>
    <row r="18201" spans="50:50">
      <c r="AX18201">
        <v>18373</v>
      </c>
    </row>
    <row r="18202" spans="50:50">
      <c r="AX18202">
        <v>18374</v>
      </c>
    </row>
    <row r="18203" spans="50:50">
      <c r="AX18203">
        <v>18375</v>
      </c>
    </row>
    <row r="18204" spans="50:50">
      <c r="AX18204">
        <v>18376</v>
      </c>
    </row>
    <row r="18205" spans="50:50">
      <c r="AX18205">
        <v>18377</v>
      </c>
    </row>
    <row r="18206" spans="50:50">
      <c r="AX18206">
        <v>18378</v>
      </c>
    </row>
    <row r="18207" spans="50:50">
      <c r="AX18207">
        <v>18379</v>
      </c>
    </row>
    <row r="18208" spans="50:50">
      <c r="AX18208">
        <v>18380</v>
      </c>
    </row>
    <row r="18209" spans="50:50">
      <c r="AX18209">
        <v>18381</v>
      </c>
    </row>
    <row r="18210" spans="50:50">
      <c r="AX18210">
        <v>18382</v>
      </c>
    </row>
    <row r="18211" spans="50:50">
      <c r="AX18211">
        <v>18383</v>
      </c>
    </row>
    <row r="18212" spans="50:50">
      <c r="AX18212">
        <v>18384</v>
      </c>
    </row>
    <row r="18213" spans="50:50">
      <c r="AX18213">
        <v>18385</v>
      </c>
    </row>
    <row r="18214" spans="50:50">
      <c r="AX18214">
        <v>18386</v>
      </c>
    </row>
    <row r="18215" spans="50:50">
      <c r="AX18215">
        <v>18387</v>
      </c>
    </row>
    <row r="18216" spans="50:50">
      <c r="AX18216">
        <v>18388</v>
      </c>
    </row>
    <row r="18217" spans="50:50">
      <c r="AX18217">
        <v>18389</v>
      </c>
    </row>
    <row r="18218" spans="50:50">
      <c r="AX18218">
        <v>18390</v>
      </c>
    </row>
    <row r="18219" spans="50:50">
      <c r="AX18219">
        <v>18391</v>
      </c>
    </row>
    <row r="18220" spans="50:50">
      <c r="AX18220">
        <v>18392</v>
      </c>
    </row>
    <row r="18221" spans="50:50">
      <c r="AX18221">
        <v>18393</v>
      </c>
    </row>
    <row r="18222" spans="50:50">
      <c r="AX18222">
        <v>18394</v>
      </c>
    </row>
    <row r="18223" spans="50:50">
      <c r="AX18223">
        <v>18395</v>
      </c>
    </row>
    <row r="18224" spans="50:50">
      <c r="AX18224">
        <v>18396</v>
      </c>
    </row>
    <row r="18225" spans="50:50">
      <c r="AX18225">
        <v>18397</v>
      </c>
    </row>
    <row r="18226" spans="50:50">
      <c r="AX18226">
        <v>18398</v>
      </c>
    </row>
    <row r="18227" spans="50:50">
      <c r="AX18227">
        <v>18399</v>
      </c>
    </row>
    <row r="18228" spans="50:50">
      <c r="AX18228">
        <v>18400</v>
      </c>
    </row>
    <row r="18229" spans="50:50">
      <c r="AX18229">
        <v>18401</v>
      </c>
    </row>
    <row r="18230" spans="50:50">
      <c r="AX18230">
        <v>18402</v>
      </c>
    </row>
    <row r="18231" spans="50:50">
      <c r="AX18231">
        <v>18403</v>
      </c>
    </row>
    <row r="18232" spans="50:50">
      <c r="AX18232">
        <v>18404</v>
      </c>
    </row>
    <row r="18233" spans="50:50">
      <c r="AX18233">
        <v>18405</v>
      </c>
    </row>
    <row r="18234" spans="50:50">
      <c r="AX18234">
        <v>18406</v>
      </c>
    </row>
    <row r="18235" spans="50:50">
      <c r="AX18235">
        <v>18407</v>
      </c>
    </row>
    <row r="18236" spans="50:50">
      <c r="AX18236">
        <v>18408</v>
      </c>
    </row>
    <row r="18237" spans="50:50">
      <c r="AX18237">
        <v>18409</v>
      </c>
    </row>
    <row r="18238" spans="50:50">
      <c r="AX18238">
        <v>18410</v>
      </c>
    </row>
    <row r="18239" spans="50:50">
      <c r="AX18239">
        <v>18411</v>
      </c>
    </row>
    <row r="18240" spans="50:50">
      <c r="AX18240">
        <v>18412</v>
      </c>
    </row>
    <row r="18241" spans="50:50">
      <c r="AX18241">
        <v>18413</v>
      </c>
    </row>
    <row r="18242" spans="50:50">
      <c r="AX18242">
        <v>18414</v>
      </c>
    </row>
    <row r="18243" spans="50:50">
      <c r="AX18243">
        <v>18415</v>
      </c>
    </row>
    <row r="18244" spans="50:50">
      <c r="AX18244">
        <v>18416</v>
      </c>
    </row>
    <row r="18245" spans="50:50">
      <c r="AX18245">
        <v>18417</v>
      </c>
    </row>
    <row r="18246" spans="50:50">
      <c r="AX18246">
        <v>18418</v>
      </c>
    </row>
    <row r="18247" spans="50:50">
      <c r="AX18247">
        <v>18419</v>
      </c>
    </row>
    <row r="18248" spans="50:50">
      <c r="AX18248">
        <v>18420</v>
      </c>
    </row>
    <row r="18249" spans="50:50">
      <c r="AX18249">
        <v>18421</v>
      </c>
    </row>
    <row r="18250" spans="50:50">
      <c r="AX18250">
        <v>18422</v>
      </c>
    </row>
    <row r="18251" spans="50:50">
      <c r="AX18251">
        <v>18423</v>
      </c>
    </row>
    <row r="18252" spans="50:50">
      <c r="AX18252">
        <v>18424</v>
      </c>
    </row>
    <row r="18253" spans="50:50">
      <c r="AX18253">
        <v>18425</v>
      </c>
    </row>
    <row r="18254" spans="50:50">
      <c r="AX18254">
        <v>18426</v>
      </c>
    </row>
    <row r="18255" spans="50:50">
      <c r="AX18255">
        <v>18427</v>
      </c>
    </row>
    <row r="18256" spans="50:50">
      <c r="AX18256">
        <v>18428</v>
      </c>
    </row>
    <row r="18257" spans="50:50">
      <c r="AX18257">
        <v>18429</v>
      </c>
    </row>
    <row r="18258" spans="50:50">
      <c r="AX18258">
        <v>18430</v>
      </c>
    </row>
    <row r="18259" spans="50:50">
      <c r="AX18259">
        <v>18431</v>
      </c>
    </row>
    <row r="18260" spans="50:50">
      <c r="AX18260">
        <v>18432</v>
      </c>
    </row>
    <row r="18261" spans="50:50">
      <c r="AX18261">
        <v>18433</v>
      </c>
    </row>
    <row r="18262" spans="50:50">
      <c r="AX18262">
        <v>18434</v>
      </c>
    </row>
    <row r="18263" spans="50:50">
      <c r="AX18263">
        <v>18435</v>
      </c>
    </row>
    <row r="18264" spans="50:50">
      <c r="AX18264">
        <v>18436</v>
      </c>
    </row>
    <row r="18265" spans="50:50">
      <c r="AX18265">
        <v>18437</v>
      </c>
    </row>
    <row r="18266" spans="50:50">
      <c r="AX18266">
        <v>18438</v>
      </c>
    </row>
    <row r="18267" spans="50:50">
      <c r="AX18267">
        <v>18439</v>
      </c>
    </row>
    <row r="18268" spans="50:50">
      <c r="AX18268">
        <v>18440</v>
      </c>
    </row>
    <row r="18269" spans="50:50">
      <c r="AX18269">
        <v>18441</v>
      </c>
    </row>
    <row r="18270" spans="50:50">
      <c r="AX18270">
        <v>18442</v>
      </c>
    </row>
    <row r="18271" spans="50:50">
      <c r="AX18271">
        <v>18443</v>
      </c>
    </row>
    <row r="18272" spans="50:50">
      <c r="AX18272">
        <v>18444</v>
      </c>
    </row>
    <row r="18273" spans="50:50">
      <c r="AX18273">
        <v>18445</v>
      </c>
    </row>
    <row r="18274" spans="50:50">
      <c r="AX18274">
        <v>18446</v>
      </c>
    </row>
    <row r="18275" spans="50:50">
      <c r="AX18275">
        <v>18447</v>
      </c>
    </row>
    <row r="18276" spans="50:50">
      <c r="AX18276">
        <v>18448</v>
      </c>
    </row>
    <row r="18277" spans="50:50">
      <c r="AX18277">
        <v>18449</v>
      </c>
    </row>
    <row r="18278" spans="50:50">
      <c r="AX18278">
        <v>18450</v>
      </c>
    </row>
    <row r="18279" spans="50:50">
      <c r="AX18279">
        <v>18451</v>
      </c>
    </row>
    <row r="18280" spans="50:50">
      <c r="AX18280">
        <v>18452</v>
      </c>
    </row>
    <row r="18281" spans="50:50">
      <c r="AX18281">
        <v>18453</v>
      </c>
    </row>
    <row r="18282" spans="50:50">
      <c r="AX18282">
        <v>18454</v>
      </c>
    </row>
    <row r="18283" spans="50:50">
      <c r="AX18283">
        <v>18455</v>
      </c>
    </row>
    <row r="18284" spans="50:50">
      <c r="AX18284">
        <v>18456</v>
      </c>
    </row>
    <row r="18285" spans="50:50">
      <c r="AX18285">
        <v>18457</v>
      </c>
    </row>
    <row r="18286" spans="50:50">
      <c r="AX18286">
        <v>18458</v>
      </c>
    </row>
    <row r="18287" spans="50:50">
      <c r="AX18287">
        <v>18459</v>
      </c>
    </row>
    <row r="18288" spans="50:50">
      <c r="AX18288">
        <v>18460</v>
      </c>
    </row>
    <row r="18289" spans="50:50">
      <c r="AX18289">
        <v>18461</v>
      </c>
    </row>
    <row r="18290" spans="50:50">
      <c r="AX18290">
        <v>18462</v>
      </c>
    </row>
    <row r="18291" spans="50:50">
      <c r="AX18291">
        <v>18463</v>
      </c>
    </row>
    <row r="18292" spans="50:50">
      <c r="AX18292">
        <v>18464</v>
      </c>
    </row>
    <row r="18293" spans="50:50">
      <c r="AX18293">
        <v>18465</v>
      </c>
    </row>
    <row r="18294" spans="50:50">
      <c r="AX18294">
        <v>18466</v>
      </c>
    </row>
    <row r="18295" spans="50:50">
      <c r="AX18295">
        <v>18467</v>
      </c>
    </row>
    <row r="18296" spans="50:50">
      <c r="AX18296">
        <v>18468</v>
      </c>
    </row>
    <row r="18297" spans="50:50">
      <c r="AX18297">
        <v>18469</v>
      </c>
    </row>
    <row r="18298" spans="50:50">
      <c r="AX18298">
        <v>18470</v>
      </c>
    </row>
    <row r="18299" spans="50:50">
      <c r="AX18299">
        <v>18471</v>
      </c>
    </row>
    <row r="18300" spans="50:50">
      <c r="AX18300">
        <v>18472</v>
      </c>
    </row>
    <row r="18301" spans="50:50">
      <c r="AX18301">
        <v>18473</v>
      </c>
    </row>
    <row r="18302" spans="50:50">
      <c r="AX18302">
        <v>18474</v>
      </c>
    </row>
    <row r="18303" spans="50:50">
      <c r="AX18303">
        <v>18475</v>
      </c>
    </row>
    <row r="18304" spans="50:50">
      <c r="AX18304">
        <v>18476</v>
      </c>
    </row>
    <row r="18305" spans="50:50">
      <c r="AX18305">
        <v>18477</v>
      </c>
    </row>
    <row r="18306" spans="50:50">
      <c r="AX18306">
        <v>18478</v>
      </c>
    </row>
    <row r="18307" spans="50:50">
      <c r="AX18307">
        <v>18479</v>
      </c>
    </row>
    <row r="18308" spans="50:50">
      <c r="AX18308">
        <v>18480</v>
      </c>
    </row>
    <row r="18309" spans="50:50">
      <c r="AX18309">
        <v>18481</v>
      </c>
    </row>
    <row r="18310" spans="50:50">
      <c r="AX18310">
        <v>18482</v>
      </c>
    </row>
    <row r="18311" spans="50:50">
      <c r="AX18311">
        <v>18483</v>
      </c>
    </row>
    <row r="18312" spans="50:50">
      <c r="AX18312">
        <v>18484</v>
      </c>
    </row>
    <row r="18313" spans="50:50">
      <c r="AX18313">
        <v>18485</v>
      </c>
    </row>
    <row r="18314" spans="50:50">
      <c r="AX18314">
        <v>18486</v>
      </c>
    </row>
    <row r="18315" spans="50:50">
      <c r="AX18315">
        <v>18487</v>
      </c>
    </row>
    <row r="18316" spans="50:50">
      <c r="AX18316">
        <v>18488</v>
      </c>
    </row>
    <row r="18317" spans="50:50">
      <c r="AX18317">
        <v>18489</v>
      </c>
    </row>
    <row r="18318" spans="50:50">
      <c r="AX18318">
        <v>18490</v>
      </c>
    </row>
    <row r="18319" spans="50:50">
      <c r="AX18319">
        <v>18491</v>
      </c>
    </row>
    <row r="18320" spans="50:50">
      <c r="AX18320">
        <v>18492</v>
      </c>
    </row>
    <row r="18321" spans="50:50">
      <c r="AX18321">
        <v>18493</v>
      </c>
    </row>
    <row r="18322" spans="50:50">
      <c r="AX18322">
        <v>18494</v>
      </c>
    </row>
    <row r="18323" spans="50:50">
      <c r="AX18323">
        <v>18495</v>
      </c>
    </row>
    <row r="18324" spans="50:50">
      <c r="AX18324">
        <v>18496</v>
      </c>
    </row>
    <row r="18325" spans="50:50">
      <c r="AX18325">
        <v>18497</v>
      </c>
    </row>
    <row r="18326" spans="50:50">
      <c r="AX18326">
        <v>18498</v>
      </c>
    </row>
    <row r="18327" spans="50:50">
      <c r="AX18327">
        <v>18499</v>
      </c>
    </row>
    <row r="18328" spans="50:50">
      <c r="AX18328">
        <v>18500</v>
      </c>
    </row>
    <row r="18329" spans="50:50">
      <c r="AX18329">
        <v>18501</v>
      </c>
    </row>
    <row r="18330" spans="50:50">
      <c r="AX18330">
        <v>18502</v>
      </c>
    </row>
    <row r="18331" spans="50:50">
      <c r="AX18331">
        <v>18503</v>
      </c>
    </row>
    <row r="18332" spans="50:50">
      <c r="AX18332">
        <v>18504</v>
      </c>
    </row>
    <row r="18333" spans="50:50">
      <c r="AX18333">
        <v>18505</v>
      </c>
    </row>
    <row r="18334" spans="50:50">
      <c r="AX18334">
        <v>18506</v>
      </c>
    </row>
    <row r="18335" spans="50:50">
      <c r="AX18335">
        <v>18507</v>
      </c>
    </row>
    <row r="18336" spans="50:50">
      <c r="AX18336">
        <v>18508</v>
      </c>
    </row>
    <row r="18337" spans="50:50">
      <c r="AX18337">
        <v>18509</v>
      </c>
    </row>
    <row r="18338" spans="50:50">
      <c r="AX18338">
        <v>18510</v>
      </c>
    </row>
    <row r="18339" spans="50:50">
      <c r="AX18339">
        <v>18511</v>
      </c>
    </row>
    <row r="18340" spans="50:50">
      <c r="AX18340">
        <v>18512</v>
      </c>
    </row>
    <row r="18341" spans="50:50">
      <c r="AX18341">
        <v>18513</v>
      </c>
    </row>
    <row r="18342" spans="50:50">
      <c r="AX18342">
        <v>18514</v>
      </c>
    </row>
    <row r="18343" spans="50:50">
      <c r="AX18343">
        <v>18515</v>
      </c>
    </row>
    <row r="18344" spans="50:50">
      <c r="AX18344">
        <v>18516</v>
      </c>
    </row>
    <row r="18345" spans="50:50">
      <c r="AX18345">
        <v>18517</v>
      </c>
    </row>
    <row r="18346" spans="50:50">
      <c r="AX18346">
        <v>18518</v>
      </c>
    </row>
    <row r="18347" spans="50:50">
      <c r="AX18347">
        <v>18519</v>
      </c>
    </row>
    <row r="18348" spans="50:50">
      <c r="AX18348">
        <v>18520</v>
      </c>
    </row>
    <row r="18349" spans="50:50">
      <c r="AX18349">
        <v>18521</v>
      </c>
    </row>
    <row r="18350" spans="50:50">
      <c r="AX18350">
        <v>18522</v>
      </c>
    </row>
    <row r="18351" spans="50:50">
      <c r="AX18351">
        <v>18523</v>
      </c>
    </row>
    <row r="18352" spans="50:50">
      <c r="AX18352">
        <v>18524</v>
      </c>
    </row>
    <row r="18353" spans="50:50">
      <c r="AX18353">
        <v>18525</v>
      </c>
    </row>
    <row r="18354" spans="50:50">
      <c r="AX18354">
        <v>18526</v>
      </c>
    </row>
    <row r="18355" spans="50:50">
      <c r="AX18355">
        <v>18527</v>
      </c>
    </row>
    <row r="18356" spans="50:50">
      <c r="AX18356">
        <v>18528</v>
      </c>
    </row>
    <row r="18357" spans="50:50">
      <c r="AX18357">
        <v>18529</v>
      </c>
    </row>
    <row r="18358" spans="50:50">
      <c r="AX18358">
        <v>18530</v>
      </c>
    </row>
    <row r="18359" spans="50:50">
      <c r="AX18359">
        <v>18531</v>
      </c>
    </row>
    <row r="18360" spans="50:50">
      <c r="AX18360">
        <v>18532</v>
      </c>
    </row>
    <row r="18361" spans="50:50">
      <c r="AX18361">
        <v>18533</v>
      </c>
    </row>
    <row r="18362" spans="50:50">
      <c r="AX18362">
        <v>18534</v>
      </c>
    </row>
    <row r="18363" spans="50:50">
      <c r="AX18363">
        <v>18535</v>
      </c>
    </row>
    <row r="18364" spans="50:50">
      <c r="AX18364">
        <v>18536</v>
      </c>
    </row>
    <row r="18365" spans="50:50">
      <c r="AX18365">
        <v>18537</v>
      </c>
    </row>
    <row r="18366" spans="50:50">
      <c r="AX18366">
        <v>18538</v>
      </c>
    </row>
    <row r="18367" spans="50:50">
      <c r="AX18367">
        <v>18539</v>
      </c>
    </row>
    <row r="18368" spans="50:50">
      <c r="AX18368">
        <v>18540</v>
      </c>
    </row>
    <row r="18369" spans="50:50">
      <c r="AX18369">
        <v>18541</v>
      </c>
    </row>
    <row r="18370" spans="50:50">
      <c r="AX18370">
        <v>18542</v>
      </c>
    </row>
    <row r="18371" spans="50:50">
      <c r="AX18371">
        <v>18543</v>
      </c>
    </row>
    <row r="18372" spans="50:50">
      <c r="AX18372">
        <v>18544</v>
      </c>
    </row>
    <row r="18373" spans="50:50">
      <c r="AX18373">
        <v>18545</v>
      </c>
    </row>
    <row r="18374" spans="50:50">
      <c r="AX18374">
        <v>18546</v>
      </c>
    </row>
    <row r="18375" spans="50:50">
      <c r="AX18375">
        <v>18547</v>
      </c>
    </row>
    <row r="18376" spans="50:50">
      <c r="AX18376">
        <v>18548</v>
      </c>
    </row>
    <row r="18377" spans="50:50">
      <c r="AX18377">
        <v>18549</v>
      </c>
    </row>
    <row r="18378" spans="50:50">
      <c r="AX18378">
        <v>18550</v>
      </c>
    </row>
    <row r="18379" spans="50:50">
      <c r="AX18379">
        <v>18551</v>
      </c>
    </row>
    <row r="18380" spans="50:50">
      <c r="AX18380">
        <v>18552</v>
      </c>
    </row>
    <row r="18381" spans="50:50">
      <c r="AX18381">
        <v>18553</v>
      </c>
    </row>
    <row r="18382" spans="50:50">
      <c r="AX18382">
        <v>18554</v>
      </c>
    </row>
    <row r="18383" spans="50:50">
      <c r="AX18383">
        <v>18555</v>
      </c>
    </row>
    <row r="18384" spans="50:50">
      <c r="AX18384">
        <v>18556</v>
      </c>
    </row>
    <row r="18385" spans="50:50">
      <c r="AX18385">
        <v>18557</v>
      </c>
    </row>
    <row r="18386" spans="50:50">
      <c r="AX18386">
        <v>18558</v>
      </c>
    </row>
    <row r="18387" spans="50:50">
      <c r="AX18387">
        <v>18559</v>
      </c>
    </row>
    <row r="18388" spans="50:50">
      <c r="AX18388">
        <v>18560</v>
      </c>
    </row>
    <row r="18389" spans="50:50">
      <c r="AX18389">
        <v>18561</v>
      </c>
    </row>
    <row r="18390" spans="50:50">
      <c r="AX18390">
        <v>18562</v>
      </c>
    </row>
    <row r="18391" spans="50:50">
      <c r="AX18391">
        <v>18563</v>
      </c>
    </row>
    <row r="18392" spans="50:50">
      <c r="AX18392">
        <v>18564</v>
      </c>
    </row>
    <row r="18393" spans="50:50">
      <c r="AX18393">
        <v>18565</v>
      </c>
    </row>
    <row r="18394" spans="50:50">
      <c r="AX18394">
        <v>18566</v>
      </c>
    </row>
    <row r="18395" spans="50:50">
      <c r="AX18395">
        <v>18567</v>
      </c>
    </row>
    <row r="18396" spans="50:50">
      <c r="AX18396">
        <v>18568</v>
      </c>
    </row>
    <row r="18397" spans="50:50">
      <c r="AX18397">
        <v>18569</v>
      </c>
    </row>
    <row r="18398" spans="50:50">
      <c r="AX18398">
        <v>18570</v>
      </c>
    </row>
    <row r="18399" spans="50:50">
      <c r="AX18399">
        <v>18571</v>
      </c>
    </row>
    <row r="18400" spans="50:50">
      <c r="AX18400">
        <v>18572</v>
      </c>
    </row>
    <row r="18401" spans="50:50">
      <c r="AX18401">
        <v>18573</v>
      </c>
    </row>
    <row r="18402" spans="50:50">
      <c r="AX18402">
        <v>18574</v>
      </c>
    </row>
    <row r="18403" spans="50:50">
      <c r="AX18403">
        <v>18575</v>
      </c>
    </row>
    <row r="18404" spans="50:50">
      <c r="AX18404">
        <v>18576</v>
      </c>
    </row>
    <row r="18405" spans="50:50">
      <c r="AX18405">
        <v>18577</v>
      </c>
    </row>
    <row r="18406" spans="50:50">
      <c r="AX18406">
        <v>18578</v>
      </c>
    </row>
    <row r="18407" spans="50:50">
      <c r="AX18407">
        <v>18579</v>
      </c>
    </row>
    <row r="18408" spans="50:50">
      <c r="AX18408">
        <v>18580</v>
      </c>
    </row>
    <row r="18409" spans="50:50">
      <c r="AX18409">
        <v>18581</v>
      </c>
    </row>
    <row r="18410" spans="50:50">
      <c r="AX18410">
        <v>18582</v>
      </c>
    </row>
    <row r="18411" spans="50:50">
      <c r="AX18411">
        <v>18583</v>
      </c>
    </row>
    <row r="18412" spans="50:50">
      <c r="AX18412">
        <v>18584</v>
      </c>
    </row>
    <row r="18413" spans="50:50">
      <c r="AX18413">
        <v>18585</v>
      </c>
    </row>
    <row r="18414" spans="50:50">
      <c r="AX18414">
        <v>18586</v>
      </c>
    </row>
    <row r="18415" spans="50:50">
      <c r="AX18415">
        <v>18587</v>
      </c>
    </row>
    <row r="18416" spans="50:50">
      <c r="AX18416">
        <v>18588</v>
      </c>
    </row>
    <row r="18417" spans="50:50">
      <c r="AX18417">
        <v>18589</v>
      </c>
    </row>
    <row r="18418" spans="50:50">
      <c r="AX18418">
        <v>18590</v>
      </c>
    </row>
    <row r="18419" spans="50:50">
      <c r="AX18419">
        <v>18591</v>
      </c>
    </row>
    <row r="18420" spans="50:50">
      <c r="AX18420">
        <v>18592</v>
      </c>
    </row>
    <row r="18421" spans="50:50">
      <c r="AX18421">
        <v>18593</v>
      </c>
    </row>
    <row r="18422" spans="50:50">
      <c r="AX18422">
        <v>18594</v>
      </c>
    </row>
    <row r="18423" spans="50:50">
      <c r="AX18423">
        <v>18595</v>
      </c>
    </row>
    <row r="18424" spans="50:50">
      <c r="AX18424">
        <v>18596</v>
      </c>
    </row>
    <row r="18425" spans="50:50">
      <c r="AX18425">
        <v>18597</v>
      </c>
    </row>
    <row r="18426" spans="50:50">
      <c r="AX18426">
        <v>18598</v>
      </c>
    </row>
    <row r="18427" spans="50:50">
      <c r="AX18427">
        <v>18599</v>
      </c>
    </row>
    <row r="18428" spans="50:50">
      <c r="AX18428">
        <v>18600</v>
      </c>
    </row>
    <row r="18429" spans="50:50">
      <c r="AX18429">
        <v>18601</v>
      </c>
    </row>
    <row r="18430" spans="50:50">
      <c r="AX18430">
        <v>18602</v>
      </c>
    </row>
    <row r="18431" spans="50:50">
      <c r="AX18431">
        <v>18603</v>
      </c>
    </row>
    <row r="18432" spans="50:50">
      <c r="AX18432">
        <v>18604</v>
      </c>
    </row>
    <row r="18433" spans="50:50">
      <c r="AX18433">
        <v>18605</v>
      </c>
    </row>
    <row r="18434" spans="50:50">
      <c r="AX18434">
        <v>18606</v>
      </c>
    </row>
    <row r="18435" spans="50:50">
      <c r="AX18435">
        <v>18607</v>
      </c>
    </row>
    <row r="18436" spans="50:50">
      <c r="AX18436">
        <v>18608</v>
      </c>
    </row>
    <row r="18437" spans="50:50">
      <c r="AX18437">
        <v>18609</v>
      </c>
    </row>
    <row r="18438" spans="50:50">
      <c r="AX18438">
        <v>18610</v>
      </c>
    </row>
    <row r="18439" spans="50:50">
      <c r="AX18439">
        <v>18611</v>
      </c>
    </row>
    <row r="18440" spans="50:50">
      <c r="AX18440">
        <v>18612</v>
      </c>
    </row>
    <row r="18441" spans="50:50">
      <c r="AX18441">
        <v>18613</v>
      </c>
    </row>
    <row r="18442" spans="50:50">
      <c r="AX18442">
        <v>18614</v>
      </c>
    </row>
    <row r="18443" spans="50:50">
      <c r="AX18443">
        <v>18615</v>
      </c>
    </row>
    <row r="18444" spans="50:50">
      <c r="AX18444">
        <v>18616</v>
      </c>
    </row>
    <row r="18445" spans="50:50">
      <c r="AX18445">
        <v>18617</v>
      </c>
    </row>
    <row r="18446" spans="50:50">
      <c r="AX18446">
        <v>18618</v>
      </c>
    </row>
    <row r="18447" spans="50:50">
      <c r="AX18447">
        <v>18619</v>
      </c>
    </row>
    <row r="18448" spans="50:50">
      <c r="AX18448">
        <v>18620</v>
      </c>
    </row>
    <row r="18449" spans="50:50">
      <c r="AX18449">
        <v>18621</v>
      </c>
    </row>
    <row r="18450" spans="50:50">
      <c r="AX18450">
        <v>18622</v>
      </c>
    </row>
    <row r="18451" spans="50:50">
      <c r="AX18451">
        <v>18623</v>
      </c>
    </row>
    <row r="18452" spans="50:50">
      <c r="AX18452">
        <v>18624</v>
      </c>
    </row>
    <row r="18453" spans="50:50">
      <c r="AX18453">
        <v>18625</v>
      </c>
    </row>
    <row r="18454" spans="50:50">
      <c r="AX18454">
        <v>18626</v>
      </c>
    </row>
    <row r="18455" spans="50:50">
      <c r="AX18455">
        <v>18627</v>
      </c>
    </row>
    <row r="18456" spans="50:50">
      <c r="AX18456">
        <v>18628</v>
      </c>
    </row>
    <row r="18457" spans="50:50">
      <c r="AX18457">
        <v>18629</v>
      </c>
    </row>
    <row r="18458" spans="50:50">
      <c r="AX18458">
        <v>18630</v>
      </c>
    </row>
    <row r="18459" spans="50:50">
      <c r="AX18459">
        <v>18631</v>
      </c>
    </row>
    <row r="18460" spans="50:50">
      <c r="AX18460">
        <v>18632</v>
      </c>
    </row>
    <row r="18461" spans="50:50">
      <c r="AX18461">
        <v>18633</v>
      </c>
    </row>
    <row r="18462" spans="50:50">
      <c r="AX18462">
        <v>18634</v>
      </c>
    </row>
    <row r="18463" spans="50:50">
      <c r="AX18463">
        <v>18635</v>
      </c>
    </row>
    <row r="18464" spans="50:50">
      <c r="AX18464">
        <v>18636</v>
      </c>
    </row>
    <row r="18465" spans="50:50">
      <c r="AX18465">
        <v>18637</v>
      </c>
    </row>
    <row r="18466" spans="50:50">
      <c r="AX18466">
        <v>18638</v>
      </c>
    </row>
    <row r="18467" spans="50:50">
      <c r="AX18467">
        <v>18639</v>
      </c>
    </row>
    <row r="18468" spans="50:50">
      <c r="AX18468">
        <v>18640</v>
      </c>
    </row>
    <row r="18469" spans="50:50">
      <c r="AX18469">
        <v>18641</v>
      </c>
    </row>
    <row r="18470" spans="50:50">
      <c r="AX18470">
        <v>18642</v>
      </c>
    </row>
    <row r="18471" spans="50:50">
      <c r="AX18471">
        <v>18643</v>
      </c>
    </row>
    <row r="18472" spans="50:50">
      <c r="AX18472">
        <v>18644</v>
      </c>
    </row>
    <row r="18473" spans="50:50">
      <c r="AX18473">
        <v>18645</v>
      </c>
    </row>
    <row r="18474" spans="50:50">
      <c r="AX18474">
        <v>18646</v>
      </c>
    </row>
    <row r="18475" spans="50:50">
      <c r="AX18475">
        <v>18647</v>
      </c>
    </row>
    <row r="18476" spans="50:50">
      <c r="AX18476">
        <v>18648</v>
      </c>
    </row>
    <row r="18477" spans="50:50">
      <c r="AX18477">
        <v>18649</v>
      </c>
    </row>
    <row r="18478" spans="50:50">
      <c r="AX18478">
        <v>18650</v>
      </c>
    </row>
    <row r="18479" spans="50:50">
      <c r="AX18479">
        <v>18651</v>
      </c>
    </row>
    <row r="18480" spans="50:50">
      <c r="AX18480">
        <v>18652</v>
      </c>
    </row>
    <row r="18481" spans="50:50">
      <c r="AX18481">
        <v>18653</v>
      </c>
    </row>
    <row r="18482" spans="50:50">
      <c r="AX18482">
        <v>18654</v>
      </c>
    </row>
    <row r="18483" spans="50:50">
      <c r="AX18483">
        <v>18655</v>
      </c>
    </row>
    <row r="18484" spans="50:50">
      <c r="AX18484">
        <v>18656</v>
      </c>
    </row>
    <row r="18485" spans="50:50">
      <c r="AX18485">
        <v>18657</v>
      </c>
    </row>
    <row r="18486" spans="50:50">
      <c r="AX18486">
        <v>18658</v>
      </c>
    </row>
    <row r="18487" spans="50:50">
      <c r="AX18487">
        <v>18659</v>
      </c>
    </row>
    <row r="18488" spans="50:50">
      <c r="AX18488">
        <v>18660</v>
      </c>
    </row>
    <row r="18489" spans="50:50">
      <c r="AX18489">
        <v>18661</v>
      </c>
    </row>
    <row r="18490" spans="50:50">
      <c r="AX18490">
        <v>18662</v>
      </c>
    </row>
    <row r="18491" spans="50:50">
      <c r="AX18491">
        <v>18663</v>
      </c>
    </row>
    <row r="18492" spans="50:50">
      <c r="AX18492">
        <v>18664</v>
      </c>
    </row>
    <row r="18493" spans="50:50">
      <c r="AX18493">
        <v>18665</v>
      </c>
    </row>
    <row r="18494" spans="50:50">
      <c r="AX18494">
        <v>18666</v>
      </c>
    </row>
    <row r="18495" spans="50:50">
      <c r="AX18495">
        <v>18667</v>
      </c>
    </row>
    <row r="18496" spans="50:50">
      <c r="AX18496">
        <v>18668</v>
      </c>
    </row>
    <row r="18497" spans="50:50">
      <c r="AX18497">
        <v>18669</v>
      </c>
    </row>
    <row r="18498" spans="50:50">
      <c r="AX18498">
        <v>18670</v>
      </c>
    </row>
    <row r="18499" spans="50:50">
      <c r="AX18499">
        <v>18671</v>
      </c>
    </row>
    <row r="18500" spans="50:50">
      <c r="AX18500">
        <v>18672</v>
      </c>
    </row>
    <row r="18501" spans="50:50">
      <c r="AX18501">
        <v>18673</v>
      </c>
    </row>
    <row r="18502" spans="50:50">
      <c r="AX18502">
        <v>18674</v>
      </c>
    </row>
    <row r="18503" spans="50:50">
      <c r="AX18503">
        <v>18675</v>
      </c>
    </row>
    <row r="18504" spans="50:50">
      <c r="AX18504">
        <v>18676</v>
      </c>
    </row>
    <row r="18505" spans="50:50">
      <c r="AX18505">
        <v>18677</v>
      </c>
    </row>
    <row r="18506" spans="50:50">
      <c r="AX18506">
        <v>18678</v>
      </c>
    </row>
    <row r="18507" spans="50:50">
      <c r="AX18507">
        <v>18679</v>
      </c>
    </row>
    <row r="18508" spans="50:50">
      <c r="AX18508">
        <v>18680</v>
      </c>
    </row>
    <row r="18509" spans="50:50">
      <c r="AX18509">
        <v>18681</v>
      </c>
    </row>
    <row r="18510" spans="50:50">
      <c r="AX18510">
        <v>18682</v>
      </c>
    </row>
    <row r="18511" spans="50:50">
      <c r="AX18511">
        <v>18683</v>
      </c>
    </row>
    <row r="18512" spans="50:50">
      <c r="AX18512">
        <v>18684</v>
      </c>
    </row>
    <row r="18513" spans="50:50">
      <c r="AX18513">
        <v>18685</v>
      </c>
    </row>
    <row r="18514" spans="50:50">
      <c r="AX18514">
        <v>18686</v>
      </c>
    </row>
    <row r="18515" spans="50:50">
      <c r="AX18515">
        <v>18687</v>
      </c>
    </row>
    <row r="18516" spans="50:50">
      <c r="AX18516">
        <v>18688</v>
      </c>
    </row>
    <row r="18517" spans="50:50">
      <c r="AX18517">
        <v>18689</v>
      </c>
    </row>
    <row r="18518" spans="50:50">
      <c r="AX18518">
        <v>18690</v>
      </c>
    </row>
    <row r="18519" spans="50:50">
      <c r="AX18519">
        <v>18691</v>
      </c>
    </row>
    <row r="18520" spans="50:50">
      <c r="AX18520">
        <v>18692</v>
      </c>
    </row>
    <row r="18521" spans="50:50">
      <c r="AX18521">
        <v>18693</v>
      </c>
    </row>
    <row r="18522" spans="50:50">
      <c r="AX18522">
        <v>18694</v>
      </c>
    </row>
    <row r="18523" spans="50:50">
      <c r="AX18523">
        <v>18695</v>
      </c>
    </row>
    <row r="18524" spans="50:50">
      <c r="AX18524">
        <v>18696</v>
      </c>
    </row>
    <row r="18525" spans="50:50">
      <c r="AX18525">
        <v>18697</v>
      </c>
    </row>
    <row r="18526" spans="50:50">
      <c r="AX18526">
        <v>18698</v>
      </c>
    </row>
    <row r="18527" spans="50:50">
      <c r="AX18527">
        <v>18699</v>
      </c>
    </row>
    <row r="18528" spans="50:50">
      <c r="AX18528">
        <v>18700</v>
      </c>
    </row>
    <row r="18529" spans="50:50">
      <c r="AX18529">
        <v>18701</v>
      </c>
    </row>
    <row r="18530" spans="50:50">
      <c r="AX18530">
        <v>18702</v>
      </c>
    </row>
    <row r="18531" spans="50:50">
      <c r="AX18531">
        <v>18703</v>
      </c>
    </row>
    <row r="18532" spans="50:50">
      <c r="AX18532">
        <v>18704</v>
      </c>
    </row>
    <row r="18533" spans="50:50">
      <c r="AX18533">
        <v>18705</v>
      </c>
    </row>
    <row r="18534" spans="50:50">
      <c r="AX18534">
        <v>18706</v>
      </c>
    </row>
    <row r="18535" spans="50:50">
      <c r="AX18535">
        <v>18707</v>
      </c>
    </row>
    <row r="18536" spans="50:50">
      <c r="AX18536">
        <v>18708</v>
      </c>
    </row>
    <row r="18537" spans="50:50">
      <c r="AX18537">
        <v>18709</v>
      </c>
    </row>
    <row r="18538" spans="50:50">
      <c r="AX18538">
        <v>18710</v>
      </c>
    </row>
    <row r="18539" spans="50:50">
      <c r="AX18539">
        <v>18711</v>
      </c>
    </row>
    <row r="18540" spans="50:50">
      <c r="AX18540">
        <v>18712</v>
      </c>
    </row>
    <row r="18541" spans="50:50">
      <c r="AX18541">
        <v>18713</v>
      </c>
    </row>
    <row r="18542" spans="50:50">
      <c r="AX18542">
        <v>18714</v>
      </c>
    </row>
    <row r="18543" spans="50:50">
      <c r="AX18543">
        <v>18715</v>
      </c>
    </row>
    <row r="18544" spans="50:50">
      <c r="AX18544">
        <v>18716</v>
      </c>
    </row>
    <row r="18545" spans="50:50">
      <c r="AX18545">
        <v>18717</v>
      </c>
    </row>
    <row r="18546" spans="50:50">
      <c r="AX18546">
        <v>18718</v>
      </c>
    </row>
    <row r="18547" spans="50:50">
      <c r="AX18547">
        <v>18719</v>
      </c>
    </row>
    <row r="18548" spans="50:50">
      <c r="AX18548">
        <v>18720</v>
      </c>
    </row>
    <row r="18549" spans="50:50">
      <c r="AX18549">
        <v>18721</v>
      </c>
    </row>
    <row r="18550" spans="50:50">
      <c r="AX18550">
        <v>18722</v>
      </c>
    </row>
    <row r="18551" spans="50:50">
      <c r="AX18551">
        <v>18723</v>
      </c>
    </row>
    <row r="18552" spans="50:50">
      <c r="AX18552">
        <v>18724</v>
      </c>
    </row>
    <row r="18553" spans="50:50">
      <c r="AX18553">
        <v>18725</v>
      </c>
    </row>
    <row r="18554" spans="50:50">
      <c r="AX18554">
        <v>18726</v>
      </c>
    </row>
    <row r="18555" spans="50:50">
      <c r="AX18555">
        <v>18727</v>
      </c>
    </row>
    <row r="18556" spans="50:50">
      <c r="AX18556">
        <v>18728</v>
      </c>
    </row>
    <row r="18557" spans="50:50">
      <c r="AX18557">
        <v>18729</v>
      </c>
    </row>
    <row r="18558" spans="50:50">
      <c r="AX18558">
        <v>18730</v>
      </c>
    </row>
    <row r="18559" spans="50:50">
      <c r="AX18559">
        <v>18731</v>
      </c>
    </row>
    <row r="18560" spans="50:50">
      <c r="AX18560">
        <v>18732</v>
      </c>
    </row>
    <row r="18561" spans="50:50">
      <c r="AX18561">
        <v>18733</v>
      </c>
    </row>
    <row r="18562" spans="50:50">
      <c r="AX18562">
        <v>18734</v>
      </c>
    </row>
    <row r="18563" spans="50:50">
      <c r="AX18563">
        <v>18735</v>
      </c>
    </row>
    <row r="18564" spans="50:50">
      <c r="AX18564">
        <v>18736</v>
      </c>
    </row>
    <row r="18565" spans="50:50">
      <c r="AX18565">
        <v>18737</v>
      </c>
    </row>
    <row r="18566" spans="50:50">
      <c r="AX18566">
        <v>18738</v>
      </c>
    </row>
    <row r="18567" spans="50:50">
      <c r="AX18567">
        <v>18739</v>
      </c>
    </row>
    <row r="18568" spans="50:50">
      <c r="AX18568">
        <v>18740</v>
      </c>
    </row>
    <row r="18569" spans="50:50">
      <c r="AX18569">
        <v>18741</v>
      </c>
    </row>
    <row r="18570" spans="50:50">
      <c r="AX18570">
        <v>18742</v>
      </c>
    </row>
    <row r="18571" spans="50:50">
      <c r="AX18571">
        <v>18743</v>
      </c>
    </row>
    <row r="18572" spans="50:50">
      <c r="AX18572">
        <v>18744</v>
      </c>
    </row>
    <row r="18573" spans="50:50">
      <c r="AX18573">
        <v>18745</v>
      </c>
    </row>
    <row r="18574" spans="50:50">
      <c r="AX18574">
        <v>18746</v>
      </c>
    </row>
    <row r="18575" spans="50:50">
      <c r="AX18575">
        <v>18747</v>
      </c>
    </row>
    <row r="18576" spans="50:50">
      <c r="AX18576">
        <v>18748</v>
      </c>
    </row>
    <row r="18577" spans="50:50">
      <c r="AX18577">
        <v>18749</v>
      </c>
    </row>
    <row r="18578" spans="50:50">
      <c r="AX18578">
        <v>18750</v>
      </c>
    </row>
    <row r="18579" spans="50:50">
      <c r="AX18579">
        <v>18751</v>
      </c>
    </row>
    <row r="18580" spans="50:50">
      <c r="AX18580">
        <v>18752</v>
      </c>
    </row>
    <row r="18581" spans="50:50">
      <c r="AX18581">
        <v>18753</v>
      </c>
    </row>
    <row r="18582" spans="50:50">
      <c r="AX18582">
        <v>18754</v>
      </c>
    </row>
    <row r="18583" spans="50:50">
      <c r="AX18583">
        <v>18755</v>
      </c>
    </row>
    <row r="18584" spans="50:50">
      <c r="AX18584">
        <v>18756</v>
      </c>
    </row>
    <row r="18585" spans="50:50">
      <c r="AX18585">
        <v>18757</v>
      </c>
    </row>
    <row r="18586" spans="50:50">
      <c r="AX18586">
        <v>18758</v>
      </c>
    </row>
    <row r="18587" spans="50:50">
      <c r="AX18587">
        <v>18759</v>
      </c>
    </row>
    <row r="18588" spans="50:50">
      <c r="AX18588">
        <v>18760</v>
      </c>
    </row>
    <row r="18589" spans="50:50">
      <c r="AX18589">
        <v>18761</v>
      </c>
    </row>
    <row r="18590" spans="50:50">
      <c r="AX18590">
        <v>18762</v>
      </c>
    </row>
    <row r="18591" spans="50:50">
      <c r="AX18591">
        <v>18763</v>
      </c>
    </row>
    <row r="18592" spans="50:50">
      <c r="AX18592">
        <v>18764</v>
      </c>
    </row>
    <row r="18593" spans="50:50">
      <c r="AX18593">
        <v>18765</v>
      </c>
    </row>
    <row r="18594" spans="50:50">
      <c r="AX18594">
        <v>18766</v>
      </c>
    </row>
    <row r="18595" spans="50:50">
      <c r="AX18595">
        <v>18767</v>
      </c>
    </row>
    <row r="18596" spans="50:50">
      <c r="AX18596">
        <v>18768</v>
      </c>
    </row>
    <row r="18597" spans="50:50">
      <c r="AX18597">
        <v>18769</v>
      </c>
    </row>
    <row r="18598" spans="50:50">
      <c r="AX18598">
        <v>18770</v>
      </c>
    </row>
    <row r="18599" spans="50:50">
      <c r="AX18599">
        <v>18771</v>
      </c>
    </row>
    <row r="18600" spans="50:50">
      <c r="AX18600">
        <v>18772</v>
      </c>
    </row>
    <row r="18601" spans="50:50">
      <c r="AX18601">
        <v>18773</v>
      </c>
    </row>
    <row r="18602" spans="50:50">
      <c r="AX18602">
        <v>18774</v>
      </c>
    </row>
    <row r="18603" spans="50:50">
      <c r="AX18603">
        <v>18775</v>
      </c>
    </row>
    <row r="18604" spans="50:50">
      <c r="AX18604">
        <v>18776</v>
      </c>
    </row>
    <row r="18605" spans="50:50">
      <c r="AX18605">
        <v>18777</v>
      </c>
    </row>
    <row r="18606" spans="50:50">
      <c r="AX18606">
        <v>18778</v>
      </c>
    </row>
    <row r="18607" spans="50:50">
      <c r="AX18607">
        <v>18779</v>
      </c>
    </row>
    <row r="18608" spans="50:50">
      <c r="AX18608">
        <v>18780</v>
      </c>
    </row>
    <row r="18609" spans="50:50">
      <c r="AX18609">
        <v>18781</v>
      </c>
    </row>
    <row r="18610" spans="50:50">
      <c r="AX18610">
        <v>18782</v>
      </c>
    </row>
    <row r="18611" spans="50:50">
      <c r="AX18611">
        <v>18783</v>
      </c>
    </row>
    <row r="18612" spans="50:50">
      <c r="AX18612">
        <v>18784</v>
      </c>
    </row>
    <row r="18613" spans="50:50">
      <c r="AX18613">
        <v>18785</v>
      </c>
    </row>
    <row r="18614" spans="50:50">
      <c r="AX18614">
        <v>18786</v>
      </c>
    </row>
    <row r="18615" spans="50:50">
      <c r="AX18615">
        <v>18787</v>
      </c>
    </row>
    <row r="18616" spans="50:50">
      <c r="AX18616">
        <v>18788</v>
      </c>
    </row>
    <row r="18617" spans="50:50">
      <c r="AX18617">
        <v>18789</v>
      </c>
    </row>
    <row r="18618" spans="50:50">
      <c r="AX18618">
        <v>18790</v>
      </c>
    </row>
    <row r="18619" spans="50:50">
      <c r="AX18619">
        <v>18791</v>
      </c>
    </row>
    <row r="18620" spans="50:50">
      <c r="AX18620">
        <v>18792</v>
      </c>
    </row>
    <row r="18621" spans="50:50">
      <c r="AX18621">
        <v>18793</v>
      </c>
    </row>
    <row r="18622" spans="50:50">
      <c r="AX18622">
        <v>18794</v>
      </c>
    </row>
    <row r="18623" spans="50:50">
      <c r="AX18623">
        <v>18795</v>
      </c>
    </row>
    <row r="18624" spans="50:50">
      <c r="AX18624">
        <v>18796</v>
      </c>
    </row>
    <row r="18625" spans="50:50">
      <c r="AX18625">
        <v>18797</v>
      </c>
    </row>
    <row r="18626" spans="50:50">
      <c r="AX18626">
        <v>18798</v>
      </c>
    </row>
    <row r="18627" spans="50:50">
      <c r="AX18627">
        <v>18799</v>
      </c>
    </row>
    <row r="18628" spans="50:50">
      <c r="AX18628">
        <v>18800</v>
      </c>
    </row>
    <row r="18629" spans="50:50">
      <c r="AX18629">
        <v>18801</v>
      </c>
    </row>
    <row r="18630" spans="50:50">
      <c r="AX18630">
        <v>18802</v>
      </c>
    </row>
    <row r="18631" spans="50:50">
      <c r="AX18631">
        <v>18803</v>
      </c>
    </row>
    <row r="18632" spans="50:50">
      <c r="AX18632">
        <v>18804</v>
      </c>
    </row>
    <row r="18633" spans="50:50">
      <c r="AX18633">
        <v>18805</v>
      </c>
    </row>
    <row r="18634" spans="50:50">
      <c r="AX18634">
        <v>18806</v>
      </c>
    </row>
    <row r="18635" spans="50:50">
      <c r="AX18635">
        <v>18807</v>
      </c>
    </row>
    <row r="18636" spans="50:50">
      <c r="AX18636">
        <v>18808</v>
      </c>
    </row>
    <row r="18637" spans="50:50">
      <c r="AX18637">
        <v>18809</v>
      </c>
    </row>
    <row r="18638" spans="50:50">
      <c r="AX18638">
        <v>18810</v>
      </c>
    </row>
    <row r="18639" spans="50:50">
      <c r="AX18639">
        <v>18811</v>
      </c>
    </row>
    <row r="18640" spans="50:50">
      <c r="AX18640">
        <v>18812</v>
      </c>
    </row>
    <row r="18641" spans="50:50">
      <c r="AX18641">
        <v>18813</v>
      </c>
    </row>
    <row r="18642" spans="50:50">
      <c r="AX18642">
        <v>18814</v>
      </c>
    </row>
    <row r="18643" spans="50:50">
      <c r="AX18643">
        <v>18815</v>
      </c>
    </row>
    <row r="18644" spans="50:50">
      <c r="AX18644">
        <v>18816</v>
      </c>
    </row>
    <row r="18645" spans="50:50">
      <c r="AX18645">
        <v>18817</v>
      </c>
    </row>
    <row r="18646" spans="50:50">
      <c r="AX18646">
        <v>18818</v>
      </c>
    </row>
    <row r="18647" spans="50:50">
      <c r="AX18647">
        <v>18819</v>
      </c>
    </row>
    <row r="18648" spans="50:50">
      <c r="AX18648">
        <v>18820</v>
      </c>
    </row>
    <row r="18649" spans="50:50">
      <c r="AX18649">
        <v>18821</v>
      </c>
    </row>
    <row r="18650" spans="50:50">
      <c r="AX18650">
        <v>18822</v>
      </c>
    </row>
    <row r="18651" spans="50:50">
      <c r="AX18651">
        <v>18823</v>
      </c>
    </row>
    <row r="18652" spans="50:50">
      <c r="AX18652">
        <v>18824</v>
      </c>
    </row>
    <row r="18653" spans="50:50">
      <c r="AX18653">
        <v>18825</v>
      </c>
    </row>
    <row r="18654" spans="50:50">
      <c r="AX18654">
        <v>18826</v>
      </c>
    </row>
    <row r="18655" spans="50:50">
      <c r="AX18655">
        <v>18827</v>
      </c>
    </row>
    <row r="18656" spans="50:50">
      <c r="AX18656">
        <v>18828</v>
      </c>
    </row>
    <row r="18657" spans="50:50">
      <c r="AX18657">
        <v>18829</v>
      </c>
    </row>
    <row r="18658" spans="50:50">
      <c r="AX18658">
        <v>18830</v>
      </c>
    </row>
    <row r="18659" spans="50:50">
      <c r="AX18659">
        <v>18831</v>
      </c>
    </row>
    <row r="18660" spans="50:50">
      <c r="AX18660">
        <v>18832</v>
      </c>
    </row>
    <row r="18661" spans="50:50">
      <c r="AX18661">
        <v>18833</v>
      </c>
    </row>
    <row r="18662" spans="50:50">
      <c r="AX18662">
        <v>18834</v>
      </c>
    </row>
    <row r="18663" spans="50:50">
      <c r="AX18663">
        <v>18835</v>
      </c>
    </row>
    <row r="18664" spans="50:50">
      <c r="AX18664">
        <v>18836</v>
      </c>
    </row>
    <row r="18665" spans="50:50">
      <c r="AX18665">
        <v>18837</v>
      </c>
    </row>
    <row r="18666" spans="50:50">
      <c r="AX18666">
        <v>18838</v>
      </c>
    </row>
    <row r="18667" spans="50:50">
      <c r="AX18667">
        <v>18839</v>
      </c>
    </row>
    <row r="18668" spans="50:50">
      <c r="AX18668">
        <v>18840</v>
      </c>
    </row>
    <row r="18669" spans="50:50">
      <c r="AX18669">
        <v>18841</v>
      </c>
    </row>
    <row r="18670" spans="50:50">
      <c r="AX18670">
        <v>18842</v>
      </c>
    </row>
    <row r="18671" spans="50:50">
      <c r="AX18671">
        <v>18843</v>
      </c>
    </row>
    <row r="18672" spans="50:50">
      <c r="AX18672">
        <v>18844</v>
      </c>
    </row>
    <row r="18673" spans="50:50">
      <c r="AX18673">
        <v>18845</v>
      </c>
    </row>
    <row r="18674" spans="50:50">
      <c r="AX18674">
        <v>18846</v>
      </c>
    </row>
    <row r="18675" spans="50:50">
      <c r="AX18675">
        <v>18847</v>
      </c>
    </row>
    <row r="18676" spans="50:50">
      <c r="AX18676">
        <v>18848</v>
      </c>
    </row>
    <row r="18677" spans="50:50">
      <c r="AX18677">
        <v>18849</v>
      </c>
    </row>
    <row r="18678" spans="50:50">
      <c r="AX18678">
        <v>18850</v>
      </c>
    </row>
    <row r="18679" spans="50:50">
      <c r="AX18679">
        <v>18851</v>
      </c>
    </row>
    <row r="18680" spans="50:50">
      <c r="AX18680">
        <v>18852</v>
      </c>
    </row>
    <row r="18681" spans="50:50">
      <c r="AX18681">
        <v>18853</v>
      </c>
    </row>
    <row r="18682" spans="50:50">
      <c r="AX18682">
        <v>18854</v>
      </c>
    </row>
    <row r="18683" spans="50:50">
      <c r="AX18683">
        <v>18855</v>
      </c>
    </row>
    <row r="18684" spans="50:50">
      <c r="AX18684">
        <v>18856</v>
      </c>
    </row>
    <row r="18685" spans="50:50">
      <c r="AX18685">
        <v>18857</v>
      </c>
    </row>
    <row r="18686" spans="50:50">
      <c r="AX18686">
        <v>18858</v>
      </c>
    </row>
    <row r="18687" spans="50:50">
      <c r="AX18687">
        <v>18859</v>
      </c>
    </row>
    <row r="18688" spans="50:50">
      <c r="AX18688">
        <v>18860</v>
      </c>
    </row>
    <row r="18689" spans="50:50">
      <c r="AX18689">
        <v>18861</v>
      </c>
    </row>
    <row r="18690" spans="50:50">
      <c r="AX18690">
        <v>18862</v>
      </c>
    </row>
    <row r="18691" spans="50:50">
      <c r="AX18691">
        <v>18863</v>
      </c>
    </row>
    <row r="18692" spans="50:50">
      <c r="AX18692">
        <v>18864</v>
      </c>
    </row>
    <row r="18693" spans="50:50">
      <c r="AX18693">
        <v>18865</v>
      </c>
    </row>
    <row r="18694" spans="50:50">
      <c r="AX18694">
        <v>18866</v>
      </c>
    </row>
    <row r="18695" spans="50:50">
      <c r="AX18695">
        <v>18867</v>
      </c>
    </row>
    <row r="18696" spans="50:50">
      <c r="AX18696">
        <v>18868</v>
      </c>
    </row>
    <row r="18697" spans="50:50">
      <c r="AX18697">
        <v>18869</v>
      </c>
    </row>
    <row r="18698" spans="50:50">
      <c r="AX18698">
        <v>18870</v>
      </c>
    </row>
    <row r="18699" spans="50:50">
      <c r="AX18699">
        <v>18871</v>
      </c>
    </row>
    <row r="18700" spans="50:50">
      <c r="AX18700">
        <v>18872</v>
      </c>
    </row>
    <row r="18701" spans="50:50">
      <c r="AX18701">
        <v>18873</v>
      </c>
    </row>
    <row r="18702" spans="50:50">
      <c r="AX18702">
        <v>18874</v>
      </c>
    </row>
    <row r="18703" spans="50:50">
      <c r="AX18703">
        <v>18875</v>
      </c>
    </row>
    <row r="18704" spans="50:50">
      <c r="AX18704">
        <v>18876</v>
      </c>
    </row>
    <row r="18705" spans="50:50">
      <c r="AX18705">
        <v>18877</v>
      </c>
    </row>
    <row r="18706" spans="50:50">
      <c r="AX18706">
        <v>18878</v>
      </c>
    </row>
    <row r="18707" spans="50:50">
      <c r="AX18707">
        <v>18879</v>
      </c>
    </row>
    <row r="18708" spans="50:50">
      <c r="AX18708">
        <v>18880</v>
      </c>
    </row>
    <row r="18709" spans="50:50">
      <c r="AX18709">
        <v>18881</v>
      </c>
    </row>
    <row r="18710" spans="50:50">
      <c r="AX18710">
        <v>18882</v>
      </c>
    </row>
    <row r="18711" spans="50:50">
      <c r="AX18711">
        <v>18883</v>
      </c>
    </row>
    <row r="18712" spans="50:50">
      <c r="AX18712">
        <v>18884</v>
      </c>
    </row>
    <row r="18713" spans="50:50">
      <c r="AX18713">
        <v>18885</v>
      </c>
    </row>
    <row r="18714" spans="50:50">
      <c r="AX18714">
        <v>18886</v>
      </c>
    </row>
    <row r="18715" spans="50:50">
      <c r="AX18715">
        <v>18887</v>
      </c>
    </row>
    <row r="18716" spans="50:50">
      <c r="AX18716">
        <v>18888</v>
      </c>
    </row>
    <row r="18717" spans="50:50">
      <c r="AX18717">
        <v>18889</v>
      </c>
    </row>
    <row r="18718" spans="50:50">
      <c r="AX18718">
        <v>18890</v>
      </c>
    </row>
    <row r="18719" spans="50:50">
      <c r="AX18719">
        <v>18891</v>
      </c>
    </row>
    <row r="18720" spans="50:50">
      <c r="AX18720">
        <v>18892</v>
      </c>
    </row>
    <row r="18721" spans="50:50">
      <c r="AX18721">
        <v>18893</v>
      </c>
    </row>
    <row r="18722" spans="50:50">
      <c r="AX18722">
        <v>18894</v>
      </c>
    </row>
    <row r="18723" spans="50:50">
      <c r="AX18723">
        <v>18895</v>
      </c>
    </row>
    <row r="18724" spans="50:50">
      <c r="AX18724">
        <v>18896</v>
      </c>
    </row>
    <row r="18725" spans="50:50">
      <c r="AX18725">
        <v>18897</v>
      </c>
    </row>
    <row r="18726" spans="50:50">
      <c r="AX18726">
        <v>18898</v>
      </c>
    </row>
    <row r="18727" spans="50:50">
      <c r="AX18727">
        <v>18899</v>
      </c>
    </row>
    <row r="18728" spans="50:50">
      <c r="AX18728">
        <v>18900</v>
      </c>
    </row>
    <row r="18729" spans="50:50">
      <c r="AX18729">
        <v>18901</v>
      </c>
    </row>
    <row r="18730" spans="50:50">
      <c r="AX18730">
        <v>18902</v>
      </c>
    </row>
    <row r="18731" spans="50:50">
      <c r="AX18731">
        <v>18903</v>
      </c>
    </row>
    <row r="18732" spans="50:50">
      <c r="AX18732">
        <v>18904</v>
      </c>
    </row>
    <row r="18733" spans="50:50">
      <c r="AX18733">
        <v>18905</v>
      </c>
    </row>
    <row r="18734" spans="50:50">
      <c r="AX18734">
        <v>18906</v>
      </c>
    </row>
    <row r="18735" spans="50:50">
      <c r="AX18735">
        <v>18907</v>
      </c>
    </row>
    <row r="18736" spans="50:50">
      <c r="AX18736">
        <v>18908</v>
      </c>
    </row>
    <row r="18737" spans="50:50">
      <c r="AX18737">
        <v>18909</v>
      </c>
    </row>
    <row r="18738" spans="50:50">
      <c r="AX18738">
        <v>18910</v>
      </c>
    </row>
    <row r="18739" spans="50:50">
      <c r="AX18739">
        <v>18911</v>
      </c>
    </row>
    <row r="18740" spans="50:50">
      <c r="AX18740">
        <v>18912</v>
      </c>
    </row>
    <row r="18741" spans="50:50">
      <c r="AX18741">
        <v>18913</v>
      </c>
    </row>
    <row r="18742" spans="50:50">
      <c r="AX18742">
        <v>18914</v>
      </c>
    </row>
    <row r="18743" spans="50:50">
      <c r="AX18743">
        <v>18915</v>
      </c>
    </row>
    <row r="18744" spans="50:50">
      <c r="AX18744">
        <v>18916</v>
      </c>
    </row>
    <row r="18745" spans="50:50">
      <c r="AX18745">
        <v>18917</v>
      </c>
    </row>
    <row r="18746" spans="50:50">
      <c r="AX18746">
        <v>18918</v>
      </c>
    </row>
    <row r="18747" spans="50:50">
      <c r="AX18747">
        <v>18919</v>
      </c>
    </row>
    <row r="18748" spans="50:50">
      <c r="AX18748">
        <v>18920</v>
      </c>
    </row>
    <row r="18749" spans="50:50">
      <c r="AX18749">
        <v>18921</v>
      </c>
    </row>
    <row r="18750" spans="50:50">
      <c r="AX18750">
        <v>18922</v>
      </c>
    </row>
    <row r="18751" spans="50:50">
      <c r="AX18751">
        <v>18923</v>
      </c>
    </row>
    <row r="18752" spans="50:50">
      <c r="AX18752">
        <v>18924</v>
      </c>
    </row>
    <row r="18753" spans="50:50">
      <c r="AX18753">
        <v>18925</v>
      </c>
    </row>
    <row r="18754" spans="50:50">
      <c r="AX18754">
        <v>18926</v>
      </c>
    </row>
    <row r="18755" spans="50:50">
      <c r="AX18755">
        <v>18927</v>
      </c>
    </row>
    <row r="18756" spans="50:50">
      <c r="AX18756">
        <v>18928</v>
      </c>
    </row>
    <row r="18757" spans="50:50">
      <c r="AX18757">
        <v>18929</v>
      </c>
    </row>
    <row r="18758" spans="50:50">
      <c r="AX18758">
        <v>18930</v>
      </c>
    </row>
    <row r="18759" spans="50:50">
      <c r="AX18759">
        <v>18931</v>
      </c>
    </row>
    <row r="18760" spans="50:50">
      <c r="AX18760">
        <v>18932</v>
      </c>
    </row>
    <row r="18761" spans="50:50">
      <c r="AX18761">
        <v>18933</v>
      </c>
    </row>
    <row r="18762" spans="50:50">
      <c r="AX18762">
        <v>18934</v>
      </c>
    </row>
    <row r="18763" spans="50:50">
      <c r="AX18763">
        <v>18935</v>
      </c>
    </row>
    <row r="18764" spans="50:50">
      <c r="AX18764">
        <v>18936</v>
      </c>
    </row>
    <row r="18765" spans="50:50">
      <c r="AX18765">
        <v>18937</v>
      </c>
    </row>
    <row r="18766" spans="50:50">
      <c r="AX18766">
        <v>18938</v>
      </c>
    </row>
    <row r="18767" spans="50:50">
      <c r="AX18767">
        <v>18939</v>
      </c>
    </row>
    <row r="18768" spans="50:50">
      <c r="AX18768">
        <v>18940</v>
      </c>
    </row>
    <row r="18769" spans="50:50">
      <c r="AX18769">
        <v>18941</v>
      </c>
    </row>
    <row r="18770" spans="50:50">
      <c r="AX18770">
        <v>18942</v>
      </c>
    </row>
    <row r="18771" spans="50:50">
      <c r="AX18771">
        <v>18943</v>
      </c>
    </row>
    <row r="18772" spans="50:50">
      <c r="AX18772">
        <v>18944</v>
      </c>
    </row>
    <row r="18773" spans="50:50">
      <c r="AX18773">
        <v>18945</v>
      </c>
    </row>
    <row r="18774" spans="50:50">
      <c r="AX18774">
        <v>18946</v>
      </c>
    </row>
    <row r="18775" spans="50:50">
      <c r="AX18775">
        <v>18947</v>
      </c>
    </row>
    <row r="18776" spans="50:50">
      <c r="AX18776">
        <v>18948</v>
      </c>
    </row>
    <row r="18777" spans="50:50">
      <c r="AX18777">
        <v>18949</v>
      </c>
    </row>
    <row r="18778" spans="50:50">
      <c r="AX18778">
        <v>18950</v>
      </c>
    </row>
    <row r="18779" spans="50:50">
      <c r="AX18779">
        <v>18951</v>
      </c>
    </row>
    <row r="18780" spans="50:50">
      <c r="AX18780">
        <v>18952</v>
      </c>
    </row>
    <row r="18781" spans="50:50">
      <c r="AX18781">
        <v>18953</v>
      </c>
    </row>
    <row r="18782" spans="50:50">
      <c r="AX18782">
        <v>18954</v>
      </c>
    </row>
    <row r="18783" spans="50:50">
      <c r="AX18783">
        <v>18955</v>
      </c>
    </row>
    <row r="18784" spans="50:50">
      <c r="AX18784">
        <v>18956</v>
      </c>
    </row>
    <row r="18785" spans="50:50">
      <c r="AX18785">
        <v>18957</v>
      </c>
    </row>
    <row r="18786" spans="50:50">
      <c r="AX18786">
        <v>18958</v>
      </c>
    </row>
    <row r="18787" spans="50:50">
      <c r="AX18787">
        <v>18959</v>
      </c>
    </row>
    <row r="18788" spans="50:50">
      <c r="AX18788">
        <v>18960</v>
      </c>
    </row>
    <row r="18789" spans="50:50">
      <c r="AX18789">
        <v>18961</v>
      </c>
    </row>
    <row r="18790" spans="50:50">
      <c r="AX18790">
        <v>18962</v>
      </c>
    </row>
    <row r="18791" spans="50:50">
      <c r="AX18791">
        <v>18963</v>
      </c>
    </row>
    <row r="18792" spans="50:50">
      <c r="AX18792">
        <v>18964</v>
      </c>
    </row>
    <row r="18793" spans="50:50">
      <c r="AX18793">
        <v>18965</v>
      </c>
    </row>
    <row r="18794" spans="50:50">
      <c r="AX18794">
        <v>18966</v>
      </c>
    </row>
    <row r="18795" spans="50:50">
      <c r="AX18795">
        <v>18967</v>
      </c>
    </row>
    <row r="18796" spans="50:50">
      <c r="AX18796">
        <v>18968</v>
      </c>
    </row>
    <row r="18797" spans="50:50">
      <c r="AX18797">
        <v>18969</v>
      </c>
    </row>
    <row r="18798" spans="50:50">
      <c r="AX18798">
        <v>18970</v>
      </c>
    </row>
    <row r="18799" spans="50:50">
      <c r="AX18799">
        <v>18971</v>
      </c>
    </row>
    <row r="18800" spans="50:50">
      <c r="AX18800">
        <v>18972</v>
      </c>
    </row>
    <row r="18801" spans="50:50">
      <c r="AX18801">
        <v>18973</v>
      </c>
    </row>
    <row r="18802" spans="50:50">
      <c r="AX18802">
        <v>18974</v>
      </c>
    </row>
    <row r="18803" spans="50:50">
      <c r="AX18803">
        <v>18975</v>
      </c>
    </row>
    <row r="18804" spans="50:50">
      <c r="AX18804">
        <v>18976</v>
      </c>
    </row>
    <row r="18805" spans="50:50">
      <c r="AX18805">
        <v>18977</v>
      </c>
    </row>
    <row r="18806" spans="50:50">
      <c r="AX18806">
        <v>18978</v>
      </c>
    </row>
    <row r="18807" spans="50:50">
      <c r="AX18807">
        <v>18979</v>
      </c>
    </row>
    <row r="18808" spans="50:50">
      <c r="AX18808">
        <v>18980</v>
      </c>
    </row>
    <row r="18809" spans="50:50">
      <c r="AX18809">
        <v>18981</v>
      </c>
    </row>
    <row r="18810" spans="50:50">
      <c r="AX18810">
        <v>18982</v>
      </c>
    </row>
    <row r="18811" spans="50:50">
      <c r="AX18811">
        <v>18983</v>
      </c>
    </row>
    <row r="18812" spans="50:50">
      <c r="AX18812">
        <v>18984</v>
      </c>
    </row>
    <row r="18813" spans="50:50">
      <c r="AX18813">
        <v>18985</v>
      </c>
    </row>
    <row r="18814" spans="50:50">
      <c r="AX18814">
        <v>18986</v>
      </c>
    </row>
    <row r="18815" spans="50:50">
      <c r="AX18815">
        <v>18987</v>
      </c>
    </row>
    <row r="18816" spans="50:50">
      <c r="AX18816">
        <v>18988</v>
      </c>
    </row>
    <row r="18817" spans="50:50">
      <c r="AX18817">
        <v>18989</v>
      </c>
    </row>
    <row r="18818" spans="50:50">
      <c r="AX18818">
        <v>18990</v>
      </c>
    </row>
    <row r="18819" spans="50:50">
      <c r="AX18819">
        <v>18991</v>
      </c>
    </row>
    <row r="18820" spans="50:50">
      <c r="AX18820">
        <v>18992</v>
      </c>
    </row>
    <row r="18821" spans="50:50">
      <c r="AX18821">
        <v>18993</v>
      </c>
    </row>
    <row r="18822" spans="50:50">
      <c r="AX18822">
        <v>18994</v>
      </c>
    </row>
    <row r="18823" spans="50:50">
      <c r="AX18823">
        <v>18995</v>
      </c>
    </row>
    <row r="18824" spans="50:50">
      <c r="AX18824">
        <v>18996</v>
      </c>
    </row>
    <row r="18825" spans="50:50">
      <c r="AX18825">
        <v>18997</v>
      </c>
    </row>
    <row r="18826" spans="50:50">
      <c r="AX18826">
        <v>18998</v>
      </c>
    </row>
    <row r="18827" spans="50:50">
      <c r="AX18827">
        <v>18999</v>
      </c>
    </row>
    <row r="18828" spans="50:50">
      <c r="AX18828">
        <v>19000</v>
      </c>
    </row>
    <row r="18829" spans="50:50">
      <c r="AX18829">
        <v>19001</v>
      </c>
    </row>
    <row r="18830" spans="50:50">
      <c r="AX18830">
        <v>19002</v>
      </c>
    </row>
    <row r="18831" spans="50:50">
      <c r="AX18831">
        <v>19003</v>
      </c>
    </row>
    <row r="18832" spans="50:50">
      <c r="AX18832">
        <v>19004</v>
      </c>
    </row>
    <row r="18833" spans="50:50">
      <c r="AX18833">
        <v>19005</v>
      </c>
    </row>
    <row r="18834" spans="50:50">
      <c r="AX18834">
        <v>19006</v>
      </c>
    </row>
    <row r="18835" spans="50:50">
      <c r="AX18835">
        <v>19007</v>
      </c>
    </row>
    <row r="18836" spans="50:50">
      <c r="AX18836">
        <v>19008</v>
      </c>
    </row>
    <row r="18837" spans="50:50">
      <c r="AX18837">
        <v>19009</v>
      </c>
    </row>
    <row r="18838" spans="50:50">
      <c r="AX18838">
        <v>19010</v>
      </c>
    </row>
    <row r="18839" spans="50:50">
      <c r="AX18839">
        <v>19011</v>
      </c>
    </row>
    <row r="18840" spans="50:50">
      <c r="AX18840">
        <v>19012</v>
      </c>
    </row>
    <row r="18841" spans="50:50">
      <c r="AX18841">
        <v>19013</v>
      </c>
    </row>
    <row r="18842" spans="50:50">
      <c r="AX18842">
        <v>19014</v>
      </c>
    </row>
    <row r="18843" spans="50:50">
      <c r="AX18843">
        <v>19015</v>
      </c>
    </row>
    <row r="18844" spans="50:50">
      <c r="AX18844">
        <v>19016</v>
      </c>
    </row>
    <row r="18845" spans="50:50">
      <c r="AX18845">
        <v>19017</v>
      </c>
    </row>
    <row r="18846" spans="50:50">
      <c r="AX18846">
        <v>19018</v>
      </c>
    </row>
    <row r="18847" spans="50:50">
      <c r="AX18847">
        <v>19019</v>
      </c>
    </row>
    <row r="18848" spans="50:50">
      <c r="AX18848">
        <v>19020</v>
      </c>
    </row>
    <row r="18849" spans="50:50">
      <c r="AX18849">
        <v>19021</v>
      </c>
    </row>
    <row r="18850" spans="50:50">
      <c r="AX18850">
        <v>19022</v>
      </c>
    </row>
    <row r="18851" spans="50:50">
      <c r="AX18851">
        <v>19023</v>
      </c>
    </row>
    <row r="18852" spans="50:50">
      <c r="AX18852">
        <v>19024</v>
      </c>
    </row>
    <row r="18853" spans="50:50">
      <c r="AX18853">
        <v>19025</v>
      </c>
    </row>
    <row r="18854" spans="50:50">
      <c r="AX18854">
        <v>19026</v>
      </c>
    </row>
    <row r="18855" spans="50:50">
      <c r="AX18855">
        <v>19027</v>
      </c>
    </row>
    <row r="18856" spans="50:50">
      <c r="AX18856">
        <v>19028</v>
      </c>
    </row>
    <row r="18857" spans="50:50">
      <c r="AX18857">
        <v>19029</v>
      </c>
    </row>
    <row r="18858" spans="50:50">
      <c r="AX18858">
        <v>19030</v>
      </c>
    </row>
    <row r="18859" spans="50:50">
      <c r="AX18859">
        <v>19031</v>
      </c>
    </row>
    <row r="18860" spans="50:50">
      <c r="AX18860">
        <v>19032</v>
      </c>
    </row>
    <row r="18861" spans="50:50">
      <c r="AX18861">
        <v>19033</v>
      </c>
    </row>
    <row r="18862" spans="50:50">
      <c r="AX18862">
        <v>19034</v>
      </c>
    </row>
    <row r="18863" spans="50:50">
      <c r="AX18863">
        <v>19035</v>
      </c>
    </row>
    <row r="18864" spans="50:50">
      <c r="AX18864">
        <v>19036</v>
      </c>
    </row>
    <row r="18865" spans="50:50">
      <c r="AX18865">
        <v>19037</v>
      </c>
    </row>
    <row r="18866" spans="50:50">
      <c r="AX18866">
        <v>19038</v>
      </c>
    </row>
    <row r="18867" spans="50:50">
      <c r="AX18867">
        <v>19039</v>
      </c>
    </row>
    <row r="18868" spans="50:50">
      <c r="AX18868">
        <v>19040</v>
      </c>
    </row>
    <row r="18869" spans="50:50">
      <c r="AX18869">
        <v>19041</v>
      </c>
    </row>
    <row r="18870" spans="50:50">
      <c r="AX18870">
        <v>19042</v>
      </c>
    </row>
    <row r="18871" spans="50:50">
      <c r="AX18871">
        <v>19043</v>
      </c>
    </row>
    <row r="18872" spans="50:50">
      <c r="AX18872">
        <v>19044</v>
      </c>
    </row>
    <row r="18873" spans="50:50">
      <c r="AX18873">
        <v>19045</v>
      </c>
    </row>
    <row r="18874" spans="50:50">
      <c r="AX18874">
        <v>19046</v>
      </c>
    </row>
    <row r="18875" spans="50:50">
      <c r="AX18875">
        <v>19047</v>
      </c>
    </row>
    <row r="18876" spans="50:50">
      <c r="AX18876">
        <v>19048</v>
      </c>
    </row>
    <row r="18877" spans="50:50">
      <c r="AX18877">
        <v>19049</v>
      </c>
    </row>
    <row r="18878" spans="50:50">
      <c r="AX18878">
        <v>19050</v>
      </c>
    </row>
    <row r="18879" spans="50:50">
      <c r="AX18879">
        <v>19051</v>
      </c>
    </row>
    <row r="18880" spans="50:50">
      <c r="AX18880">
        <v>19052</v>
      </c>
    </row>
    <row r="18881" spans="50:50">
      <c r="AX18881">
        <v>19053</v>
      </c>
    </row>
    <row r="18882" spans="50:50">
      <c r="AX18882">
        <v>19054</v>
      </c>
    </row>
    <row r="18883" spans="50:50">
      <c r="AX18883">
        <v>19055</v>
      </c>
    </row>
    <row r="18884" spans="50:50">
      <c r="AX18884">
        <v>19056</v>
      </c>
    </row>
    <row r="18885" spans="50:50">
      <c r="AX18885">
        <v>19057</v>
      </c>
    </row>
    <row r="18886" spans="50:50">
      <c r="AX18886">
        <v>19058</v>
      </c>
    </row>
    <row r="18887" spans="50:50">
      <c r="AX18887">
        <v>19059</v>
      </c>
    </row>
    <row r="18888" spans="50:50">
      <c r="AX18888">
        <v>19060</v>
      </c>
    </row>
    <row r="18889" spans="50:50">
      <c r="AX18889">
        <v>19061</v>
      </c>
    </row>
    <row r="18890" spans="50:50">
      <c r="AX18890">
        <v>19062</v>
      </c>
    </row>
    <row r="18891" spans="50:50">
      <c r="AX18891">
        <v>19063</v>
      </c>
    </row>
    <row r="18892" spans="50:50">
      <c r="AX18892">
        <v>19064</v>
      </c>
    </row>
    <row r="18893" spans="50:50">
      <c r="AX18893">
        <v>19065</v>
      </c>
    </row>
    <row r="18894" spans="50:50">
      <c r="AX18894">
        <v>19066</v>
      </c>
    </row>
    <row r="18895" spans="50:50">
      <c r="AX18895">
        <v>19067</v>
      </c>
    </row>
    <row r="18896" spans="50:50">
      <c r="AX18896">
        <v>19068</v>
      </c>
    </row>
    <row r="18897" spans="50:50">
      <c r="AX18897">
        <v>19069</v>
      </c>
    </row>
    <row r="18898" spans="50:50">
      <c r="AX18898">
        <v>19070</v>
      </c>
    </row>
    <row r="18899" spans="50:50">
      <c r="AX18899">
        <v>19071</v>
      </c>
    </row>
    <row r="18900" spans="50:50">
      <c r="AX18900">
        <v>19072</v>
      </c>
    </row>
    <row r="18901" spans="50:50">
      <c r="AX18901">
        <v>19073</v>
      </c>
    </row>
    <row r="18902" spans="50:50">
      <c r="AX18902">
        <v>19074</v>
      </c>
    </row>
    <row r="18903" spans="50:50">
      <c r="AX18903">
        <v>19075</v>
      </c>
    </row>
    <row r="18904" spans="50:50">
      <c r="AX18904">
        <v>19076</v>
      </c>
    </row>
    <row r="18905" spans="50:50">
      <c r="AX18905">
        <v>19077</v>
      </c>
    </row>
    <row r="18906" spans="50:50">
      <c r="AX18906">
        <v>19078</v>
      </c>
    </row>
    <row r="18907" spans="50:50">
      <c r="AX18907">
        <v>19079</v>
      </c>
    </row>
    <row r="18908" spans="50:50">
      <c r="AX18908">
        <v>19080</v>
      </c>
    </row>
    <row r="18909" spans="50:50">
      <c r="AX18909">
        <v>19081</v>
      </c>
    </row>
    <row r="18910" spans="50:50">
      <c r="AX18910">
        <v>19082</v>
      </c>
    </row>
    <row r="18911" spans="50:50">
      <c r="AX18911">
        <v>19083</v>
      </c>
    </row>
    <row r="18912" spans="50:50">
      <c r="AX18912">
        <v>19084</v>
      </c>
    </row>
    <row r="18913" spans="50:50">
      <c r="AX18913">
        <v>19085</v>
      </c>
    </row>
    <row r="18914" spans="50:50">
      <c r="AX18914">
        <v>19086</v>
      </c>
    </row>
    <row r="18915" spans="50:50">
      <c r="AX18915">
        <v>19087</v>
      </c>
    </row>
    <row r="18916" spans="50:50">
      <c r="AX18916">
        <v>19088</v>
      </c>
    </row>
    <row r="18917" spans="50:50">
      <c r="AX18917">
        <v>19089</v>
      </c>
    </row>
    <row r="18918" spans="50:50">
      <c r="AX18918">
        <v>19090</v>
      </c>
    </row>
    <row r="18919" spans="50:50">
      <c r="AX18919">
        <v>19091</v>
      </c>
    </row>
    <row r="18920" spans="50:50">
      <c r="AX18920">
        <v>19092</v>
      </c>
    </row>
    <row r="18921" spans="50:50">
      <c r="AX18921">
        <v>19093</v>
      </c>
    </row>
    <row r="18922" spans="50:50">
      <c r="AX18922">
        <v>19094</v>
      </c>
    </row>
    <row r="18923" spans="50:50">
      <c r="AX18923">
        <v>19095</v>
      </c>
    </row>
    <row r="18924" spans="50:50">
      <c r="AX18924">
        <v>19096</v>
      </c>
    </row>
    <row r="18925" spans="50:50">
      <c r="AX18925">
        <v>19097</v>
      </c>
    </row>
    <row r="18926" spans="50:50">
      <c r="AX18926">
        <v>19098</v>
      </c>
    </row>
    <row r="18927" spans="50:50">
      <c r="AX18927">
        <v>19099</v>
      </c>
    </row>
    <row r="18928" spans="50:50">
      <c r="AX18928">
        <v>19100</v>
      </c>
    </row>
    <row r="18929" spans="50:50">
      <c r="AX18929">
        <v>19101</v>
      </c>
    </row>
    <row r="18930" spans="50:50">
      <c r="AX18930">
        <v>19102</v>
      </c>
    </row>
    <row r="18931" spans="50:50">
      <c r="AX18931">
        <v>19103</v>
      </c>
    </row>
    <row r="18932" spans="50:50">
      <c r="AX18932">
        <v>19104</v>
      </c>
    </row>
    <row r="18933" spans="50:50">
      <c r="AX18933">
        <v>19105</v>
      </c>
    </row>
    <row r="18934" spans="50:50">
      <c r="AX18934">
        <v>19106</v>
      </c>
    </row>
    <row r="18935" spans="50:50">
      <c r="AX18935">
        <v>19107</v>
      </c>
    </row>
    <row r="18936" spans="50:50">
      <c r="AX18936">
        <v>19108</v>
      </c>
    </row>
    <row r="18937" spans="50:50">
      <c r="AX18937">
        <v>19109</v>
      </c>
    </row>
    <row r="18938" spans="50:50">
      <c r="AX18938">
        <v>19110</v>
      </c>
    </row>
    <row r="18939" spans="50:50">
      <c r="AX18939">
        <v>19111</v>
      </c>
    </row>
    <row r="18940" spans="50:50">
      <c r="AX18940">
        <v>19112</v>
      </c>
    </row>
    <row r="18941" spans="50:50">
      <c r="AX18941">
        <v>19113</v>
      </c>
    </row>
    <row r="18942" spans="50:50">
      <c r="AX18942">
        <v>19114</v>
      </c>
    </row>
    <row r="18943" spans="50:50">
      <c r="AX18943">
        <v>19115</v>
      </c>
    </row>
    <row r="18944" spans="50:50">
      <c r="AX18944">
        <v>19116</v>
      </c>
    </row>
    <row r="18945" spans="50:50">
      <c r="AX18945">
        <v>19117</v>
      </c>
    </row>
    <row r="18946" spans="50:50">
      <c r="AX18946">
        <v>19118</v>
      </c>
    </row>
    <row r="18947" spans="50:50">
      <c r="AX18947">
        <v>19119</v>
      </c>
    </row>
    <row r="18948" spans="50:50">
      <c r="AX18948">
        <v>19120</v>
      </c>
    </row>
    <row r="18949" spans="50:50">
      <c r="AX18949">
        <v>19121</v>
      </c>
    </row>
    <row r="18950" spans="50:50">
      <c r="AX18950">
        <v>19122</v>
      </c>
    </row>
    <row r="18951" spans="50:50">
      <c r="AX18951">
        <v>19123</v>
      </c>
    </row>
    <row r="18952" spans="50:50">
      <c r="AX18952">
        <v>19124</v>
      </c>
    </row>
    <row r="18953" spans="50:50">
      <c r="AX18953">
        <v>19125</v>
      </c>
    </row>
    <row r="18954" spans="50:50">
      <c r="AX18954">
        <v>19126</v>
      </c>
    </row>
    <row r="18955" spans="50:50">
      <c r="AX18955">
        <v>19127</v>
      </c>
    </row>
    <row r="18956" spans="50:50">
      <c r="AX18956">
        <v>19128</v>
      </c>
    </row>
    <row r="18957" spans="50:50">
      <c r="AX18957">
        <v>19129</v>
      </c>
    </row>
    <row r="18958" spans="50:50">
      <c r="AX18958">
        <v>19130</v>
      </c>
    </row>
    <row r="18959" spans="50:50">
      <c r="AX18959">
        <v>19131</v>
      </c>
    </row>
    <row r="18960" spans="50:50">
      <c r="AX18960">
        <v>19132</v>
      </c>
    </row>
    <row r="18961" spans="50:50">
      <c r="AX18961">
        <v>19133</v>
      </c>
    </row>
    <row r="18962" spans="50:50">
      <c r="AX18962">
        <v>19134</v>
      </c>
    </row>
    <row r="18963" spans="50:50">
      <c r="AX18963">
        <v>19135</v>
      </c>
    </row>
    <row r="18964" spans="50:50">
      <c r="AX18964">
        <v>19136</v>
      </c>
    </row>
    <row r="18965" spans="50:50">
      <c r="AX18965">
        <v>19137</v>
      </c>
    </row>
    <row r="18966" spans="50:50">
      <c r="AX18966">
        <v>19138</v>
      </c>
    </row>
    <row r="18967" spans="50:50">
      <c r="AX18967">
        <v>19139</v>
      </c>
    </row>
    <row r="18968" spans="50:50">
      <c r="AX18968">
        <v>19140</v>
      </c>
    </row>
    <row r="18969" spans="50:50">
      <c r="AX18969">
        <v>19141</v>
      </c>
    </row>
    <row r="18970" spans="50:50">
      <c r="AX18970">
        <v>19142</v>
      </c>
    </row>
    <row r="18971" spans="50:50">
      <c r="AX18971">
        <v>19143</v>
      </c>
    </row>
    <row r="18972" spans="50:50">
      <c r="AX18972">
        <v>19144</v>
      </c>
    </row>
    <row r="18973" spans="50:50">
      <c r="AX18973">
        <v>19145</v>
      </c>
    </row>
    <row r="18974" spans="50:50">
      <c r="AX18974">
        <v>19146</v>
      </c>
    </row>
    <row r="18975" spans="50:50">
      <c r="AX18975">
        <v>19147</v>
      </c>
    </row>
    <row r="18976" spans="50:50">
      <c r="AX18976">
        <v>19148</v>
      </c>
    </row>
    <row r="18977" spans="50:50">
      <c r="AX18977">
        <v>19149</v>
      </c>
    </row>
    <row r="18978" spans="50:50">
      <c r="AX18978">
        <v>19150</v>
      </c>
    </row>
    <row r="18979" spans="50:50">
      <c r="AX18979">
        <v>19151</v>
      </c>
    </row>
    <row r="18980" spans="50:50">
      <c r="AX18980">
        <v>19152</v>
      </c>
    </row>
    <row r="18981" spans="50:50">
      <c r="AX18981">
        <v>19153</v>
      </c>
    </row>
    <row r="18982" spans="50:50">
      <c r="AX18982">
        <v>19154</v>
      </c>
    </row>
    <row r="18983" spans="50:50">
      <c r="AX18983">
        <v>19155</v>
      </c>
    </row>
    <row r="18984" spans="50:50">
      <c r="AX18984">
        <v>19156</v>
      </c>
    </row>
    <row r="18985" spans="50:50">
      <c r="AX18985">
        <v>19157</v>
      </c>
    </row>
    <row r="18986" spans="50:50">
      <c r="AX18986">
        <v>19158</v>
      </c>
    </row>
    <row r="18987" spans="50:50">
      <c r="AX18987">
        <v>19159</v>
      </c>
    </row>
    <row r="18988" spans="50:50">
      <c r="AX18988">
        <v>19160</v>
      </c>
    </row>
    <row r="18989" spans="50:50">
      <c r="AX18989">
        <v>19161</v>
      </c>
    </row>
    <row r="18990" spans="50:50">
      <c r="AX18990">
        <v>19162</v>
      </c>
    </row>
    <row r="18991" spans="50:50">
      <c r="AX18991">
        <v>19163</v>
      </c>
    </row>
    <row r="18992" spans="50:50">
      <c r="AX18992">
        <v>19164</v>
      </c>
    </row>
    <row r="18993" spans="50:50">
      <c r="AX18993">
        <v>19165</v>
      </c>
    </row>
    <row r="18994" spans="50:50">
      <c r="AX18994">
        <v>19166</v>
      </c>
    </row>
    <row r="18995" spans="50:50">
      <c r="AX18995">
        <v>19167</v>
      </c>
    </row>
    <row r="18996" spans="50:50">
      <c r="AX18996">
        <v>19168</v>
      </c>
    </row>
    <row r="18997" spans="50:50">
      <c r="AX18997">
        <v>19169</v>
      </c>
    </row>
    <row r="18998" spans="50:50">
      <c r="AX18998">
        <v>19170</v>
      </c>
    </row>
    <row r="18999" spans="50:50">
      <c r="AX18999">
        <v>19171</v>
      </c>
    </row>
    <row r="19000" spans="50:50">
      <c r="AX19000">
        <v>19172</v>
      </c>
    </row>
    <row r="19001" spans="50:50">
      <c r="AX19001">
        <v>19173</v>
      </c>
    </row>
    <row r="19002" spans="50:50">
      <c r="AX19002">
        <v>19174</v>
      </c>
    </row>
    <row r="19003" spans="50:50">
      <c r="AX19003">
        <v>19175</v>
      </c>
    </row>
    <row r="19004" spans="50:50">
      <c r="AX19004">
        <v>19176</v>
      </c>
    </row>
    <row r="19005" spans="50:50">
      <c r="AX19005">
        <v>19177</v>
      </c>
    </row>
    <row r="19006" spans="50:50">
      <c r="AX19006">
        <v>19178</v>
      </c>
    </row>
    <row r="19007" spans="50:50">
      <c r="AX19007">
        <v>19179</v>
      </c>
    </row>
    <row r="19008" spans="50:50">
      <c r="AX19008">
        <v>19180</v>
      </c>
    </row>
    <row r="19009" spans="50:50">
      <c r="AX19009">
        <v>19181</v>
      </c>
    </row>
    <row r="19010" spans="50:50">
      <c r="AX19010">
        <v>19182</v>
      </c>
    </row>
    <row r="19011" spans="50:50">
      <c r="AX19011">
        <v>19183</v>
      </c>
    </row>
    <row r="19012" spans="50:50">
      <c r="AX19012">
        <v>19184</v>
      </c>
    </row>
    <row r="19013" spans="50:50">
      <c r="AX19013">
        <v>19185</v>
      </c>
    </row>
    <row r="19014" spans="50:50">
      <c r="AX19014">
        <v>19186</v>
      </c>
    </row>
    <row r="19015" spans="50:50">
      <c r="AX19015">
        <v>19187</v>
      </c>
    </row>
    <row r="19016" spans="50:50">
      <c r="AX19016">
        <v>19188</v>
      </c>
    </row>
    <row r="19017" spans="50:50">
      <c r="AX19017">
        <v>19189</v>
      </c>
    </row>
    <row r="19018" spans="50:50">
      <c r="AX19018">
        <v>19190</v>
      </c>
    </row>
    <row r="19019" spans="50:50">
      <c r="AX19019">
        <v>19191</v>
      </c>
    </row>
    <row r="19020" spans="50:50">
      <c r="AX19020">
        <v>19192</v>
      </c>
    </row>
    <row r="19021" spans="50:50">
      <c r="AX19021">
        <v>19193</v>
      </c>
    </row>
    <row r="19022" spans="50:50">
      <c r="AX19022">
        <v>19194</v>
      </c>
    </row>
    <row r="19023" spans="50:50">
      <c r="AX19023">
        <v>19195</v>
      </c>
    </row>
    <row r="19024" spans="50:50">
      <c r="AX19024">
        <v>19196</v>
      </c>
    </row>
    <row r="19025" spans="50:50">
      <c r="AX19025">
        <v>19197</v>
      </c>
    </row>
    <row r="19026" spans="50:50">
      <c r="AX19026">
        <v>19198</v>
      </c>
    </row>
    <row r="19027" spans="50:50">
      <c r="AX19027">
        <v>19199</v>
      </c>
    </row>
    <row r="19028" spans="50:50">
      <c r="AX19028">
        <v>19200</v>
      </c>
    </row>
    <row r="19029" spans="50:50">
      <c r="AX19029">
        <v>19201</v>
      </c>
    </row>
    <row r="19030" spans="50:50">
      <c r="AX19030">
        <v>19202</v>
      </c>
    </row>
    <row r="19031" spans="50:50">
      <c r="AX19031">
        <v>19203</v>
      </c>
    </row>
    <row r="19032" spans="50:50">
      <c r="AX19032">
        <v>19204</v>
      </c>
    </row>
    <row r="19033" spans="50:50">
      <c r="AX19033">
        <v>19205</v>
      </c>
    </row>
    <row r="19034" spans="50:50">
      <c r="AX19034">
        <v>19206</v>
      </c>
    </row>
    <row r="19035" spans="50:50">
      <c r="AX19035">
        <v>19207</v>
      </c>
    </row>
    <row r="19036" spans="50:50">
      <c r="AX19036">
        <v>19208</v>
      </c>
    </row>
    <row r="19037" spans="50:50">
      <c r="AX19037">
        <v>19209</v>
      </c>
    </row>
    <row r="19038" spans="50:50">
      <c r="AX19038">
        <v>19210</v>
      </c>
    </row>
    <row r="19039" spans="50:50">
      <c r="AX19039">
        <v>19211</v>
      </c>
    </row>
    <row r="19040" spans="50:50">
      <c r="AX19040">
        <v>19212</v>
      </c>
    </row>
    <row r="19041" spans="50:50">
      <c r="AX19041">
        <v>19213</v>
      </c>
    </row>
    <row r="19042" spans="50:50">
      <c r="AX19042">
        <v>19214</v>
      </c>
    </row>
    <row r="19043" spans="50:50">
      <c r="AX19043">
        <v>19215</v>
      </c>
    </row>
    <row r="19044" spans="50:50">
      <c r="AX19044">
        <v>19216</v>
      </c>
    </row>
    <row r="19045" spans="50:50">
      <c r="AX19045">
        <v>19217</v>
      </c>
    </row>
    <row r="19046" spans="50:50">
      <c r="AX19046">
        <v>19218</v>
      </c>
    </row>
    <row r="19047" spans="50:50">
      <c r="AX19047">
        <v>19219</v>
      </c>
    </row>
    <row r="19048" spans="50:50">
      <c r="AX19048">
        <v>19220</v>
      </c>
    </row>
    <row r="19049" spans="50:50">
      <c r="AX19049">
        <v>19221</v>
      </c>
    </row>
    <row r="19050" spans="50:50">
      <c r="AX19050">
        <v>19222</v>
      </c>
    </row>
    <row r="19051" spans="50:50">
      <c r="AX19051">
        <v>19223</v>
      </c>
    </row>
    <row r="19052" spans="50:50">
      <c r="AX19052">
        <v>19224</v>
      </c>
    </row>
    <row r="19053" spans="50:50">
      <c r="AX19053">
        <v>19225</v>
      </c>
    </row>
    <row r="19054" spans="50:50">
      <c r="AX19054">
        <v>19226</v>
      </c>
    </row>
    <row r="19055" spans="50:50">
      <c r="AX19055">
        <v>19227</v>
      </c>
    </row>
    <row r="19056" spans="50:50">
      <c r="AX19056">
        <v>19228</v>
      </c>
    </row>
    <row r="19057" spans="50:50">
      <c r="AX19057">
        <v>19229</v>
      </c>
    </row>
    <row r="19058" spans="50:50">
      <c r="AX19058">
        <v>19230</v>
      </c>
    </row>
    <row r="19059" spans="50:50">
      <c r="AX19059">
        <v>19231</v>
      </c>
    </row>
    <row r="19060" spans="50:50">
      <c r="AX19060">
        <v>19232</v>
      </c>
    </row>
    <row r="19061" spans="50:50">
      <c r="AX19061">
        <v>19233</v>
      </c>
    </row>
    <row r="19062" spans="50:50">
      <c r="AX19062">
        <v>19234</v>
      </c>
    </row>
    <row r="19063" spans="50:50">
      <c r="AX19063">
        <v>19235</v>
      </c>
    </row>
    <row r="19064" spans="50:50">
      <c r="AX19064">
        <v>19236</v>
      </c>
    </row>
    <row r="19065" spans="50:50">
      <c r="AX19065">
        <v>19237</v>
      </c>
    </row>
    <row r="19066" spans="50:50">
      <c r="AX19066">
        <v>19238</v>
      </c>
    </row>
    <row r="19067" spans="50:50">
      <c r="AX19067">
        <v>19239</v>
      </c>
    </row>
    <row r="19068" spans="50:50">
      <c r="AX19068">
        <v>19240</v>
      </c>
    </row>
    <row r="19069" spans="50:50">
      <c r="AX19069">
        <v>19241</v>
      </c>
    </row>
    <row r="19070" spans="50:50">
      <c r="AX19070">
        <v>19242</v>
      </c>
    </row>
    <row r="19071" spans="50:50">
      <c r="AX19071">
        <v>19243</v>
      </c>
    </row>
    <row r="19072" spans="50:50">
      <c r="AX19072">
        <v>19244</v>
      </c>
    </row>
    <row r="19073" spans="50:50">
      <c r="AX19073">
        <v>19245</v>
      </c>
    </row>
    <row r="19074" spans="50:50">
      <c r="AX19074">
        <v>19246</v>
      </c>
    </row>
    <row r="19075" spans="50:50">
      <c r="AX19075">
        <v>19247</v>
      </c>
    </row>
    <row r="19076" spans="50:50">
      <c r="AX19076">
        <v>19248</v>
      </c>
    </row>
    <row r="19077" spans="50:50">
      <c r="AX19077">
        <v>19249</v>
      </c>
    </row>
    <row r="19078" spans="50:50">
      <c r="AX19078">
        <v>19250</v>
      </c>
    </row>
    <row r="19079" spans="50:50">
      <c r="AX19079">
        <v>19251</v>
      </c>
    </row>
    <row r="19080" spans="50:50">
      <c r="AX19080">
        <v>19252</v>
      </c>
    </row>
    <row r="19081" spans="50:50">
      <c r="AX19081">
        <v>19253</v>
      </c>
    </row>
    <row r="19082" spans="50:50">
      <c r="AX19082">
        <v>19254</v>
      </c>
    </row>
    <row r="19083" spans="50:50">
      <c r="AX19083">
        <v>19255</v>
      </c>
    </row>
    <row r="19084" spans="50:50">
      <c r="AX19084">
        <v>19256</v>
      </c>
    </row>
    <row r="19085" spans="50:50">
      <c r="AX19085">
        <v>19257</v>
      </c>
    </row>
    <row r="19086" spans="50:50">
      <c r="AX19086">
        <v>19258</v>
      </c>
    </row>
    <row r="19087" spans="50:50">
      <c r="AX19087">
        <v>19259</v>
      </c>
    </row>
    <row r="19088" spans="50:50">
      <c r="AX19088">
        <v>19260</v>
      </c>
    </row>
    <row r="19089" spans="50:50">
      <c r="AX19089">
        <v>19261</v>
      </c>
    </row>
    <row r="19090" spans="50:50">
      <c r="AX19090">
        <v>19262</v>
      </c>
    </row>
    <row r="19091" spans="50:50">
      <c r="AX19091">
        <v>19263</v>
      </c>
    </row>
    <row r="19092" spans="50:50">
      <c r="AX19092">
        <v>19264</v>
      </c>
    </row>
    <row r="19093" spans="50:50">
      <c r="AX19093">
        <v>19265</v>
      </c>
    </row>
    <row r="19094" spans="50:50">
      <c r="AX19094">
        <v>19266</v>
      </c>
    </row>
    <row r="19095" spans="50:50">
      <c r="AX19095">
        <v>19267</v>
      </c>
    </row>
    <row r="19096" spans="50:50">
      <c r="AX19096">
        <v>19268</v>
      </c>
    </row>
    <row r="19097" spans="50:50">
      <c r="AX19097">
        <v>19269</v>
      </c>
    </row>
    <row r="19098" spans="50:50">
      <c r="AX19098">
        <v>19270</v>
      </c>
    </row>
    <row r="19099" spans="50:50">
      <c r="AX19099">
        <v>19271</v>
      </c>
    </row>
    <row r="19100" spans="50:50">
      <c r="AX19100">
        <v>19272</v>
      </c>
    </row>
    <row r="19101" spans="50:50">
      <c r="AX19101">
        <v>19273</v>
      </c>
    </row>
    <row r="19102" spans="50:50">
      <c r="AX19102">
        <v>19274</v>
      </c>
    </row>
    <row r="19103" spans="50:50">
      <c r="AX19103">
        <v>19275</v>
      </c>
    </row>
    <row r="19104" spans="50:50">
      <c r="AX19104">
        <v>19276</v>
      </c>
    </row>
    <row r="19105" spans="50:50">
      <c r="AX19105">
        <v>19277</v>
      </c>
    </row>
    <row r="19106" spans="50:50">
      <c r="AX19106">
        <v>19278</v>
      </c>
    </row>
    <row r="19107" spans="50:50">
      <c r="AX19107">
        <v>19279</v>
      </c>
    </row>
    <row r="19108" spans="50:50">
      <c r="AX19108">
        <v>19280</v>
      </c>
    </row>
    <row r="19109" spans="50:50">
      <c r="AX19109">
        <v>19281</v>
      </c>
    </row>
    <row r="19110" spans="50:50">
      <c r="AX19110">
        <v>19282</v>
      </c>
    </row>
    <row r="19111" spans="50:50">
      <c r="AX19111">
        <v>19283</v>
      </c>
    </row>
    <row r="19112" spans="50:50">
      <c r="AX19112">
        <v>19284</v>
      </c>
    </row>
    <row r="19113" spans="50:50">
      <c r="AX19113">
        <v>19285</v>
      </c>
    </row>
    <row r="19114" spans="50:50">
      <c r="AX19114">
        <v>19286</v>
      </c>
    </row>
    <row r="19115" spans="50:50">
      <c r="AX19115">
        <v>19287</v>
      </c>
    </row>
    <row r="19116" spans="50:50">
      <c r="AX19116">
        <v>19288</v>
      </c>
    </row>
    <row r="19117" spans="50:50">
      <c r="AX19117">
        <v>19289</v>
      </c>
    </row>
    <row r="19118" spans="50:50">
      <c r="AX19118">
        <v>19290</v>
      </c>
    </row>
    <row r="19119" spans="50:50">
      <c r="AX19119">
        <v>19291</v>
      </c>
    </row>
    <row r="19120" spans="50:50">
      <c r="AX19120">
        <v>19292</v>
      </c>
    </row>
    <row r="19121" spans="50:50">
      <c r="AX19121">
        <v>19293</v>
      </c>
    </row>
    <row r="19122" spans="50:50">
      <c r="AX19122">
        <v>19294</v>
      </c>
    </row>
    <row r="19123" spans="50:50">
      <c r="AX19123">
        <v>19295</v>
      </c>
    </row>
    <row r="19124" spans="50:50">
      <c r="AX19124">
        <v>19296</v>
      </c>
    </row>
    <row r="19125" spans="50:50">
      <c r="AX19125">
        <v>19297</v>
      </c>
    </row>
    <row r="19126" spans="50:50">
      <c r="AX19126">
        <v>19298</v>
      </c>
    </row>
    <row r="19127" spans="50:50">
      <c r="AX19127">
        <v>19299</v>
      </c>
    </row>
    <row r="19128" spans="50:50">
      <c r="AX19128">
        <v>19300</v>
      </c>
    </row>
    <row r="19129" spans="50:50">
      <c r="AX19129">
        <v>19301</v>
      </c>
    </row>
    <row r="19130" spans="50:50">
      <c r="AX19130">
        <v>19302</v>
      </c>
    </row>
    <row r="19131" spans="50:50">
      <c r="AX19131">
        <v>19303</v>
      </c>
    </row>
    <row r="19132" spans="50:50">
      <c r="AX19132">
        <v>19304</v>
      </c>
    </row>
    <row r="19133" spans="50:50">
      <c r="AX19133">
        <v>19305</v>
      </c>
    </row>
    <row r="19134" spans="50:50">
      <c r="AX19134">
        <v>19306</v>
      </c>
    </row>
    <row r="19135" spans="50:50">
      <c r="AX19135">
        <v>19307</v>
      </c>
    </row>
    <row r="19136" spans="50:50">
      <c r="AX19136">
        <v>19308</v>
      </c>
    </row>
    <row r="19137" spans="50:50">
      <c r="AX19137">
        <v>19309</v>
      </c>
    </row>
    <row r="19138" spans="50:50">
      <c r="AX19138">
        <v>19310</v>
      </c>
    </row>
    <row r="19139" spans="50:50">
      <c r="AX19139">
        <v>19311</v>
      </c>
    </row>
    <row r="19140" spans="50:50">
      <c r="AX19140">
        <v>19312</v>
      </c>
    </row>
    <row r="19141" spans="50:50">
      <c r="AX19141">
        <v>19313</v>
      </c>
    </row>
    <row r="19142" spans="50:50">
      <c r="AX19142">
        <v>19314</v>
      </c>
    </row>
    <row r="19143" spans="50:50">
      <c r="AX19143">
        <v>19315</v>
      </c>
    </row>
    <row r="19144" spans="50:50">
      <c r="AX19144">
        <v>19316</v>
      </c>
    </row>
    <row r="19145" spans="50:50">
      <c r="AX19145">
        <v>19317</v>
      </c>
    </row>
    <row r="19146" spans="50:50">
      <c r="AX19146">
        <v>19318</v>
      </c>
    </row>
    <row r="19147" spans="50:50">
      <c r="AX19147">
        <v>19319</v>
      </c>
    </row>
    <row r="19148" spans="50:50">
      <c r="AX19148">
        <v>19320</v>
      </c>
    </row>
    <row r="19149" spans="50:50">
      <c r="AX19149">
        <v>19321</v>
      </c>
    </row>
    <row r="19150" spans="50:50">
      <c r="AX19150">
        <v>19322</v>
      </c>
    </row>
    <row r="19151" spans="50:50">
      <c r="AX19151">
        <v>19323</v>
      </c>
    </row>
    <row r="19152" spans="50:50">
      <c r="AX19152">
        <v>19324</v>
      </c>
    </row>
    <row r="19153" spans="50:50">
      <c r="AX19153">
        <v>19325</v>
      </c>
    </row>
    <row r="19154" spans="50:50">
      <c r="AX19154">
        <v>19326</v>
      </c>
    </row>
    <row r="19155" spans="50:50">
      <c r="AX19155">
        <v>19327</v>
      </c>
    </row>
    <row r="19156" spans="50:50">
      <c r="AX19156">
        <v>19328</v>
      </c>
    </row>
    <row r="19157" spans="50:50">
      <c r="AX19157">
        <v>19329</v>
      </c>
    </row>
    <row r="19158" spans="50:50">
      <c r="AX19158">
        <v>19330</v>
      </c>
    </row>
    <row r="19159" spans="50:50">
      <c r="AX19159">
        <v>19331</v>
      </c>
    </row>
    <row r="19160" spans="50:50">
      <c r="AX19160">
        <v>19332</v>
      </c>
    </row>
    <row r="19161" spans="50:50">
      <c r="AX19161">
        <v>19333</v>
      </c>
    </row>
    <row r="19162" spans="50:50">
      <c r="AX19162">
        <v>19334</v>
      </c>
    </row>
    <row r="19163" spans="50:50">
      <c r="AX19163">
        <v>19335</v>
      </c>
    </row>
    <row r="19164" spans="50:50">
      <c r="AX19164">
        <v>19336</v>
      </c>
    </row>
    <row r="19165" spans="50:50">
      <c r="AX19165">
        <v>19337</v>
      </c>
    </row>
    <row r="19166" spans="50:50">
      <c r="AX19166">
        <v>19338</v>
      </c>
    </row>
    <row r="19167" spans="50:50">
      <c r="AX19167">
        <v>19339</v>
      </c>
    </row>
    <row r="19168" spans="50:50">
      <c r="AX19168">
        <v>19340</v>
      </c>
    </row>
    <row r="19169" spans="50:50">
      <c r="AX19169">
        <v>19341</v>
      </c>
    </row>
    <row r="19170" spans="50:50">
      <c r="AX19170">
        <v>19342</v>
      </c>
    </row>
    <row r="19171" spans="50:50">
      <c r="AX19171">
        <v>19343</v>
      </c>
    </row>
    <row r="19172" spans="50:50">
      <c r="AX19172">
        <v>19344</v>
      </c>
    </row>
    <row r="19173" spans="50:50">
      <c r="AX19173">
        <v>19345</v>
      </c>
    </row>
    <row r="19174" spans="50:50">
      <c r="AX19174">
        <v>19346</v>
      </c>
    </row>
    <row r="19175" spans="50:50">
      <c r="AX19175">
        <v>19347</v>
      </c>
    </row>
    <row r="19176" spans="50:50">
      <c r="AX19176">
        <v>19348</v>
      </c>
    </row>
    <row r="19177" spans="50:50">
      <c r="AX19177">
        <v>19349</v>
      </c>
    </row>
    <row r="19178" spans="50:50">
      <c r="AX19178">
        <v>19350</v>
      </c>
    </row>
    <row r="19179" spans="50:50">
      <c r="AX19179">
        <v>19351</v>
      </c>
    </row>
    <row r="19180" spans="50:50">
      <c r="AX19180">
        <v>19352</v>
      </c>
    </row>
    <row r="19181" spans="50:50">
      <c r="AX19181">
        <v>19353</v>
      </c>
    </row>
    <row r="19182" spans="50:50">
      <c r="AX19182">
        <v>19354</v>
      </c>
    </row>
    <row r="19183" spans="50:50">
      <c r="AX19183">
        <v>19355</v>
      </c>
    </row>
    <row r="19184" spans="50:50">
      <c r="AX19184">
        <v>19356</v>
      </c>
    </row>
    <row r="19185" spans="50:50">
      <c r="AX19185">
        <v>19357</v>
      </c>
    </row>
    <row r="19186" spans="50:50">
      <c r="AX19186">
        <v>19358</v>
      </c>
    </row>
    <row r="19187" spans="50:50">
      <c r="AX19187">
        <v>19359</v>
      </c>
    </row>
    <row r="19188" spans="50:50">
      <c r="AX19188">
        <v>19360</v>
      </c>
    </row>
    <row r="19189" spans="50:50">
      <c r="AX19189">
        <v>19361</v>
      </c>
    </row>
    <row r="19190" spans="50:50">
      <c r="AX19190">
        <v>19362</v>
      </c>
    </row>
    <row r="19191" spans="50:50">
      <c r="AX19191">
        <v>19363</v>
      </c>
    </row>
    <row r="19192" spans="50:50">
      <c r="AX19192">
        <v>19364</v>
      </c>
    </row>
    <row r="19193" spans="50:50">
      <c r="AX19193">
        <v>19365</v>
      </c>
    </row>
    <row r="19194" spans="50:50">
      <c r="AX19194">
        <v>19366</v>
      </c>
    </row>
    <row r="19195" spans="50:50">
      <c r="AX19195">
        <v>19367</v>
      </c>
    </row>
    <row r="19196" spans="50:50">
      <c r="AX19196">
        <v>19368</v>
      </c>
    </row>
    <row r="19197" spans="50:50">
      <c r="AX19197">
        <v>19369</v>
      </c>
    </row>
    <row r="19198" spans="50:50">
      <c r="AX19198">
        <v>19370</v>
      </c>
    </row>
    <row r="19199" spans="50:50">
      <c r="AX19199">
        <v>19371</v>
      </c>
    </row>
    <row r="19200" spans="50:50">
      <c r="AX19200">
        <v>19372</v>
      </c>
    </row>
    <row r="19201" spans="50:50">
      <c r="AX19201">
        <v>19373</v>
      </c>
    </row>
    <row r="19202" spans="50:50">
      <c r="AX19202">
        <v>19374</v>
      </c>
    </row>
    <row r="19203" spans="50:50">
      <c r="AX19203">
        <v>19375</v>
      </c>
    </row>
    <row r="19204" spans="50:50">
      <c r="AX19204">
        <v>19376</v>
      </c>
    </row>
    <row r="19205" spans="50:50">
      <c r="AX19205">
        <v>19377</v>
      </c>
    </row>
    <row r="19206" spans="50:50">
      <c r="AX19206">
        <v>19378</v>
      </c>
    </row>
    <row r="19207" spans="50:50">
      <c r="AX19207">
        <v>19379</v>
      </c>
    </row>
    <row r="19208" spans="50:50">
      <c r="AX19208">
        <v>19380</v>
      </c>
    </row>
    <row r="19209" spans="50:50">
      <c r="AX19209">
        <v>19381</v>
      </c>
    </row>
    <row r="19210" spans="50:50">
      <c r="AX19210">
        <v>19382</v>
      </c>
    </row>
    <row r="19211" spans="50:50">
      <c r="AX19211">
        <v>19383</v>
      </c>
    </row>
    <row r="19212" spans="50:50">
      <c r="AX19212">
        <v>19384</v>
      </c>
    </row>
    <row r="19213" spans="50:50">
      <c r="AX19213">
        <v>19385</v>
      </c>
    </row>
    <row r="19214" spans="50:50">
      <c r="AX19214">
        <v>19386</v>
      </c>
    </row>
    <row r="19215" spans="50:50">
      <c r="AX19215">
        <v>19387</v>
      </c>
    </row>
    <row r="19216" spans="50:50">
      <c r="AX19216">
        <v>19388</v>
      </c>
    </row>
    <row r="19217" spans="50:50">
      <c r="AX19217">
        <v>19389</v>
      </c>
    </row>
    <row r="19218" spans="50:50">
      <c r="AX19218">
        <v>19390</v>
      </c>
    </row>
    <row r="19219" spans="50:50">
      <c r="AX19219">
        <v>19391</v>
      </c>
    </row>
    <row r="19220" spans="50:50">
      <c r="AX19220">
        <v>19392</v>
      </c>
    </row>
    <row r="19221" spans="50:50">
      <c r="AX19221">
        <v>19393</v>
      </c>
    </row>
    <row r="19222" spans="50:50">
      <c r="AX19222">
        <v>19394</v>
      </c>
    </row>
    <row r="19223" spans="50:50">
      <c r="AX19223">
        <v>19395</v>
      </c>
    </row>
    <row r="19224" spans="50:50">
      <c r="AX19224">
        <v>19396</v>
      </c>
    </row>
    <row r="19225" spans="50:50">
      <c r="AX19225">
        <v>19397</v>
      </c>
    </row>
    <row r="19226" spans="50:50">
      <c r="AX19226">
        <v>19398</v>
      </c>
    </row>
    <row r="19227" spans="50:50">
      <c r="AX19227">
        <v>19399</v>
      </c>
    </row>
    <row r="19228" spans="50:50">
      <c r="AX19228">
        <v>19400</v>
      </c>
    </row>
    <row r="19229" spans="50:50">
      <c r="AX19229">
        <v>19401</v>
      </c>
    </row>
    <row r="19230" spans="50:50">
      <c r="AX19230">
        <v>19402</v>
      </c>
    </row>
    <row r="19231" spans="50:50">
      <c r="AX19231">
        <v>19403</v>
      </c>
    </row>
    <row r="19232" spans="50:50">
      <c r="AX19232">
        <v>19404</v>
      </c>
    </row>
    <row r="19233" spans="50:50">
      <c r="AX19233">
        <v>19405</v>
      </c>
    </row>
    <row r="19234" spans="50:50">
      <c r="AX19234">
        <v>19406</v>
      </c>
    </row>
    <row r="19235" spans="50:50">
      <c r="AX19235">
        <v>19407</v>
      </c>
    </row>
    <row r="19236" spans="50:50">
      <c r="AX19236">
        <v>19408</v>
      </c>
    </row>
    <row r="19237" spans="50:50">
      <c r="AX19237">
        <v>19409</v>
      </c>
    </row>
    <row r="19238" spans="50:50">
      <c r="AX19238">
        <v>19410</v>
      </c>
    </row>
    <row r="19239" spans="50:50">
      <c r="AX19239">
        <v>19411</v>
      </c>
    </row>
    <row r="19240" spans="50:50">
      <c r="AX19240">
        <v>19412</v>
      </c>
    </row>
    <row r="19241" spans="50:50">
      <c r="AX19241">
        <v>19413</v>
      </c>
    </row>
    <row r="19242" spans="50:50">
      <c r="AX19242">
        <v>19414</v>
      </c>
    </row>
    <row r="19243" spans="50:50">
      <c r="AX19243">
        <v>19415</v>
      </c>
    </row>
    <row r="19244" spans="50:50">
      <c r="AX19244">
        <v>19416</v>
      </c>
    </row>
    <row r="19245" spans="50:50">
      <c r="AX19245">
        <v>19417</v>
      </c>
    </row>
    <row r="19246" spans="50:50">
      <c r="AX19246">
        <v>19418</v>
      </c>
    </row>
    <row r="19247" spans="50:50">
      <c r="AX19247">
        <v>19419</v>
      </c>
    </row>
    <row r="19248" spans="50:50">
      <c r="AX19248">
        <v>19420</v>
      </c>
    </row>
    <row r="19249" spans="50:50">
      <c r="AX19249">
        <v>19421</v>
      </c>
    </row>
    <row r="19250" spans="50:50">
      <c r="AX19250">
        <v>19422</v>
      </c>
    </row>
    <row r="19251" spans="50:50">
      <c r="AX19251">
        <v>19423</v>
      </c>
    </row>
    <row r="19252" spans="50:50">
      <c r="AX19252">
        <v>19424</v>
      </c>
    </row>
    <row r="19253" spans="50:50">
      <c r="AX19253">
        <v>19425</v>
      </c>
    </row>
    <row r="19254" spans="50:50">
      <c r="AX19254">
        <v>19426</v>
      </c>
    </row>
    <row r="19255" spans="50:50">
      <c r="AX19255">
        <v>19427</v>
      </c>
    </row>
    <row r="19256" spans="50:50">
      <c r="AX19256">
        <v>19428</v>
      </c>
    </row>
    <row r="19257" spans="50:50">
      <c r="AX19257">
        <v>19429</v>
      </c>
    </row>
    <row r="19258" spans="50:50">
      <c r="AX19258">
        <v>19430</v>
      </c>
    </row>
    <row r="19259" spans="50:50">
      <c r="AX19259">
        <v>19431</v>
      </c>
    </row>
    <row r="19260" spans="50:50">
      <c r="AX19260">
        <v>19432</v>
      </c>
    </row>
    <row r="19261" spans="50:50">
      <c r="AX19261">
        <v>19433</v>
      </c>
    </row>
    <row r="19262" spans="50:50">
      <c r="AX19262">
        <v>19434</v>
      </c>
    </row>
    <row r="19263" spans="50:50">
      <c r="AX19263">
        <v>19435</v>
      </c>
    </row>
    <row r="19264" spans="50:50">
      <c r="AX19264">
        <v>19436</v>
      </c>
    </row>
    <row r="19265" spans="50:50">
      <c r="AX19265">
        <v>19437</v>
      </c>
    </row>
    <row r="19266" spans="50:50">
      <c r="AX19266">
        <v>19438</v>
      </c>
    </row>
    <row r="19267" spans="50:50">
      <c r="AX19267">
        <v>19439</v>
      </c>
    </row>
    <row r="19268" spans="50:50">
      <c r="AX19268">
        <v>19440</v>
      </c>
    </row>
    <row r="19269" spans="50:50">
      <c r="AX19269">
        <v>19441</v>
      </c>
    </row>
    <row r="19270" spans="50:50">
      <c r="AX19270">
        <v>19442</v>
      </c>
    </row>
    <row r="19271" spans="50:50">
      <c r="AX19271">
        <v>19443</v>
      </c>
    </row>
    <row r="19272" spans="50:50">
      <c r="AX19272">
        <v>19444</v>
      </c>
    </row>
    <row r="19273" spans="50:50">
      <c r="AX19273">
        <v>19445</v>
      </c>
    </row>
    <row r="19274" spans="50:50">
      <c r="AX19274">
        <v>19446</v>
      </c>
    </row>
    <row r="19275" spans="50:50">
      <c r="AX19275">
        <v>19447</v>
      </c>
    </row>
    <row r="19276" spans="50:50">
      <c r="AX19276">
        <v>19448</v>
      </c>
    </row>
    <row r="19277" spans="50:50">
      <c r="AX19277">
        <v>19449</v>
      </c>
    </row>
    <row r="19278" spans="50:50">
      <c r="AX19278">
        <v>19450</v>
      </c>
    </row>
    <row r="19279" spans="50:50">
      <c r="AX19279">
        <v>19451</v>
      </c>
    </row>
    <row r="19280" spans="50:50">
      <c r="AX19280">
        <v>19452</v>
      </c>
    </row>
    <row r="19281" spans="50:50">
      <c r="AX19281">
        <v>19453</v>
      </c>
    </row>
    <row r="19282" spans="50:50">
      <c r="AX19282">
        <v>19454</v>
      </c>
    </row>
    <row r="19283" spans="50:50">
      <c r="AX19283">
        <v>19455</v>
      </c>
    </row>
    <row r="19284" spans="50:50">
      <c r="AX19284">
        <v>19456</v>
      </c>
    </row>
    <row r="19285" spans="50:50">
      <c r="AX19285">
        <v>19457</v>
      </c>
    </row>
    <row r="19286" spans="50:50">
      <c r="AX19286">
        <v>19458</v>
      </c>
    </row>
    <row r="19287" spans="50:50">
      <c r="AX19287">
        <v>19459</v>
      </c>
    </row>
    <row r="19288" spans="50:50">
      <c r="AX19288">
        <v>19460</v>
      </c>
    </row>
    <row r="19289" spans="50:50">
      <c r="AX19289">
        <v>19461</v>
      </c>
    </row>
    <row r="19290" spans="50:50">
      <c r="AX19290">
        <v>19462</v>
      </c>
    </row>
    <row r="19291" spans="50:50">
      <c r="AX19291">
        <v>19463</v>
      </c>
    </row>
    <row r="19292" spans="50:50">
      <c r="AX19292">
        <v>19464</v>
      </c>
    </row>
    <row r="19293" spans="50:50">
      <c r="AX19293">
        <v>19465</v>
      </c>
    </row>
    <row r="19294" spans="50:50">
      <c r="AX19294">
        <v>19466</v>
      </c>
    </row>
    <row r="19295" spans="50:50">
      <c r="AX19295">
        <v>19467</v>
      </c>
    </row>
    <row r="19296" spans="50:50">
      <c r="AX19296">
        <v>19468</v>
      </c>
    </row>
    <row r="19297" spans="50:50">
      <c r="AX19297">
        <v>19469</v>
      </c>
    </row>
    <row r="19298" spans="50:50">
      <c r="AX19298">
        <v>19470</v>
      </c>
    </row>
    <row r="19299" spans="50:50">
      <c r="AX19299">
        <v>19471</v>
      </c>
    </row>
    <row r="19300" spans="50:50">
      <c r="AX19300">
        <v>19472</v>
      </c>
    </row>
    <row r="19301" spans="50:50">
      <c r="AX19301">
        <v>19473</v>
      </c>
    </row>
    <row r="19302" spans="50:50">
      <c r="AX19302">
        <v>19474</v>
      </c>
    </row>
    <row r="19303" spans="50:50">
      <c r="AX19303">
        <v>19475</v>
      </c>
    </row>
    <row r="19304" spans="50:50">
      <c r="AX19304">
        <v>19476</v>
      </c>
    </row>
    <row r="19305" spans="50:50">
      <c r="AX19305">
        <v>19477</v>
      </c>
    </row>
    <row r="19306" spans="50:50">
      <c r="AX19306">
        <v>19478</v>
      </c>
    </row>
    <row r="19307" spans="50:50">
      <c r="AX19307">
        <v>19479</v>
      </c>
    </row>
    <row r="19308" spans="50:50">
      <c r="AX19308">
        <v>19480</v>
      </c>
    </row>
    <row r="19309" spans="50:50">
      <c r="AX19309">
        <v>19481</v>
      </c>
    </row>
    <row r="19310" spans="50:50">
      <c r="AX19310">
        <v>19482</v>
      </c>
    </row>
    <row r="19311" spans="50:50">
      <c r="AX19311">
        <v>19483</v>
      </c>
    </row>
    <row r="19312" spans="50:50">
      <c r="AX19312">
        <v>19484</v>
      </c>
    </row>
    <row r="19313" spans="50:50">
      <c r="AX19313">
        <v>19485</v>
      </c>
    </row>
    <row r="19314" spans="50:50">
      <c r="AX19314">
        <v>19486</v>
      </c>
    </row>
    <row r="19315" spans="50:50">
      <c r="AX19315">
        <v>19487</v>
      </c>
    </row>
    <row r="19316" spans="50:50">
      <c r="AX19316">
        <v>19488</v>
      </c>
    </row>
    <row r="19317" spans="50:50">
      <c r="AX19317">
        <v>19489</v>
      </c>
    </row>
    <row r="19318" spans="50:50">
      <c r="AX19318">
        <v>19490</v>
      </c>
    </row>
    <row r="19319" spans="50:50">
      <c r="AX19319">
        <v>19491</v>
      </c>
    </row>
    <row r="19320" spans="50:50">
      <c r="AX19320">
        <v>19492</v>
      </c>
    </row>
    <row r="19321" spans="50:50">
      <c r="AX19321">
        <v>19493</v>
      </c>
    </row>
    <row r="19322" spans="50:50">
      <c r="AX19322">
        <v>19494</v>
      </c>
    </row>
    <row r="19323" spans="50:50">
      <c r="AX19323">
        <v>19495</v>
      </c>
    </row>
    <row r="19324" spans="50:50">
      <c r="AX19324">
        <v>19496</v>
      </c>
    </row>
    <row r="19325" spans="50:50">
      <c r="AX19325">
        <v>19497</v>
      </c>
    </row>
    <row r="19326" spans="50:50">
      <c r="AX19326">
        <v>19498</v>
      </c>
    </row>
    <row r="19327" spans="50:50">
      <c r="AX19327">
        <v>19499</v>
      </c>
    </row>
    <row r="19328" spans="50:50">
      <c r="AX19328">
        <v>19500</v>
      </c>
    </row>
    <row r="19329" spans="50:50">
      <c r="AX19329">
        <v>19501</v>
      </c>
    </row>
    <row r="19330" spans="50:50">
      <c r="AX19330">
        <v>19502</v>
      </c>
    </row>
    <row r="19331" spans="50:50">
      <c r="AX19331">
        <v>19503</v>
      </c>
    </row>
    <row r="19332" spans="50:50">
      <c r="AX19332">
        <v>19504</v>
      </c>
    </row>
    <row r="19333" spans="50:50">
      <c r="AX19333">
        <v>19505</v>
      </c>
    </row>
    <row r="19334" spans="50:50">
      <c r="AX19334">
        <v>19506</v>
      </c>
    </row>
    <row r="19335" spans="50:50">
      <c r="AX19335">
        <v>19507</v>
      </c>
    </row>
    <row r="19336" spans="50:50">
      <c r="AX19336">
        <v>19508</v>
      </c>
    </row>
    <row r="19337" spans="50:50">
      <c r="AX19337">
        <v>19509</v>
      </c>
    </row>
    <row r="19338" spans="50:50">
      <c r="AX19338">
        <v>19510</v>
      </c>
    </row>
    <row r="19339" spans="50:50">
      <c r="AX19339">
        <v>19511</v>
      </c>
    </row>
    <row r="19340" spans="50:50">
      <c r="AX19340">
        <v>19512</v>
      </c>
    </row>
    <row r="19341" spans="50:50">
      <c r="AX19341">
        <v>19513</v>
      </c>
    </row>
    <row r="19342" spans="50:50">
      <c r="AX19342">
        <v>19514</v>
      </c>
    </row>
    <row r="19343" spans="50:50">
      <c r="AX19343">
        <v>19515</v>
      </c>
    </row>
    <row r="19344" spans="50:50">
      <c r="AX19344">
        <v>19516</v>
      </c>
    </row>
    <row r="19345" spans="50:50">
      <c r="AX19345">
        <v>19517</v>
      </c>
    </row>
    <row r="19346" spans="50:50">
      <c r="AX19346">
        <v>19518</v>
      </c>
    </row>
    <row r="19347" spans="50:50">
      <c r="AX19347">
        <v>19519</v>
      </c>
    </row>
    <row r="19348" spans="50:50">
      <c r="AX19348">
        <v>19520</v>
      </c>
    </row>
    <row r="19349" spans="50:50">
      <c r="AX19349">
        <v>19521</v>
      </c>
    </row>
    <row r="19350" spans="50:50">
      <c r="AX19350">
        <v>19522</v>
      </c>
    </row>
    <row r="19351" spans="50:50">
      <c r="AX19351">
        <v>19523</v>
      </c>
    </row>
    <row r="19352" spans="50:50">
      <c r="AX19352">
        <v>19524</v>
      </c>
    </row>
    <row r="19353" spans="50:50">
      <c r="AX19353">
        <v>19525</v>
      </c>
    </row>
    <row r="19354" spans="50:50">
      <c r="AX19354">
        <v>19526</v>
      </c>
    </row>
    <row r="19355" spans="50:50">
      <c r="AX19355">
        <v>19527</v>
      </c>
    </row>
    <row r="19356" spans="50:50">
      <c r="AX19356">
        <v>19528</v>
      </c>
    </row>
    <row r="19357" spans="50:50">
      <c r="AX19357">
        <v>19529</v>
      </c>
    </row>
    <row r="19358" spans="50:50">
      <c r="AX19358">
        <v>19530</v>
      </c>
    </row>
    <row r="19359" spans="50:50">
      <c r="AX19359">
        <v>19531</v>
      </c>
    </row>
    <row r="19360" spans="50:50">
      <c r="AX19360">
        <v>19532</v>
      </c>
    </row>
    <row r="19361" spans="50:50">
      <c r="AX19361">
        <v>19533</v>
      </c>
    </row>
    <row r="19362" spans="50:50">
      <c r="AX19362">
        <v>19534</v>
      </c>
    </row>
    <row r="19363" spans="50:50">
      <c r="AX19363">
        <v>19535</v>
      </c>
    </row>
    <row r="19364" spans="50:50">
      <c r="AX19364">
        <v>19536</v>
      </c>
    </row>
    <row r="19365" spans="50:50">
      <c r="AX19365">
        <v>19537</v>
      </c>
    </row>
    <row r="19366" spans="50:50">
      <c r="AX19366">
        <v>19538</v>
      </c>
    </row>
    <row r="19367" spans="50:50">
      <c r="AX19367">
        <v>19539</v>
      </c>
    </row>
    <row r="19368" spans="50:50">
      <c r="AX19368">
        <v>19540</v>
      </c>
    </row>
    <row r="19369" spans="50:50">
      <c r="AX19369">
        <v>19541</v>
      </c>
    </row>
    <row r="19370" spans="50:50">
      <c r="AX19370">
        <v>19542</v>
      </c>
    </row>
    <row r="19371" spans="50:50">
      <c r="AX19371">
        <v>19543</v>
      </c>
    </row>
    <row r="19372" spans="50:50">
      <c r="AX19372">
        <v>19544</v>
      </c>
    </row>
    <row r="19373" spans="50:50">
      <c r="AX19373">
        <v>19545</v>
      </c>
    </row>
    <row r="19374" spans="50:50">
      <c r="AX19374">
        <v>19546</v>
      </c>
    </row>
    <row r="19375" spans="50:50">
      <c r="AX19375">
        <v>19547</v>
      </c>
    </row>
    <row r="19376" spans="50:50">
      <c r="AX19376">
        <v>19548</v>
      </c>
    </row>
    <row r="19377" spans="50:50">
      <c r="AX19377">
        <v>19549</v>
      </c>
    </row>
    <row r="19378" spans="50:50">
      <c r="AX19378">
        <v>19550</v>
      </c>
    </row>
    <row r="19379" spans="50:50">
      <c r="AX19379">
        <v>19551</v>
      </c>
    </row>
    <row r="19380" spans="50:50">
      <c r="AX19380">
        <v>19552</v>
      </c>
    </row>
    <row r="19381" spans="50:50">
      <c r="AX19381">
        <v>19553</v>
      </c>
    </row>
    <row r="19382" spans="50:50">
      <c r="AX19382">
        <v>19554</v>
      </c>
    </row>
    <row r="19383" spans="50:50">
      <c r="AX19383">
        <v>19555</v>
      </c>
    </row>
    <row r="19384" spans="50:50">
      <c r="AX19384">
        <v>19556</v>
      </c>
    </row>
    <row r="19385" spans="50:50">
      <c r="AX19385">
        <v>19557</v>
      </c>
    </row>
    <row r="19386" spans="50:50">
      <c r="AX19386">
        <v>19558</v>
      </c>
    </row>
    <row r="19387" spans="50:50">
      <c r="AX19387">
        <v>19559</v>
      </c>
    </row>
    <row r="19388" spans="50:50">
      <c r="AX19388">
        <v>19560</v>
      </c>
    </row>
    <row r="19389" spans="50:50">
      <c r="AX19389">
        <v>19561</v>
      </c>
    </row>
    <row r="19390" spans="50:50">
      <c r="AX19390">
        <v>19562</v>
      </c>
    </row>
    <row r="19391" spans="50:50">
      <c r="AX19391">
        <v>19563</v>
      </c>
    </row>
    <row r="19392" spans="50:50">
      <c r="AX19392">
        <v>19564</v>
      </c>
    </row>
    <row r="19393" spans="50:50">
      <c r="AX19393">
        <v>19565</v>
      </c>
    </row>
    <row r="19394" spans="50:50">
      <c r="AX19394">
        <v>19566</v>
      </c>
    </row>
    <row r="19395" spans="50:50">
      <c r="AX19395">
        <v>19567</v>
      </c>
    </row>
    <row r="19396" spans="50:50">
      <c r="AX19396">
        <v>19568</v>
      </c>
    </row>
    <row r="19397" spans="50:50">
      <c r="AX19397">
        <v>19569</v>
      </c>
    </row>
    <row r="19398" spans="50:50">
      <c r="AX19398">
        <v>19570</v>
      </c>
    </row>
    <row r="19399" spans="50:50">
      <c r="AX19399">
        <v>19571</v>
      </c>
    </row>
    <row r="19400" spans="50:50">
      <c r="AX19400">
        <v>19572</v>
      </c>
    </row>
    <row r="19401" spans="50:50">
      <c r="AX19401">
        <v>19573</v>
      </c>
    </row>
    <row r="19402" spans="50:50">
      <c r="AX19402">
        <v>19574</v>
      </c>
    </row>
    <row r="19403" spans="50:50">
      <c r="AX19403">
        <v>19575</v>
      </c>
    </row>
    <row r="19404" spans="50:50">
      <c r="AX19404">
        <v>19576</v>
      </c>
    </row>
    <row r="19405" spans="50:50">
      <c r="AX19405">
        <v>19577</v>
      </c>
    </row>
    <row r="19406" spans="50:50">
      <c r="AX19406">
        <v>19578</v>
      </c>
    </row>
    <row r="19407" spans="50:50">
      <c r="AX19407">
        <v>19579</v>
      </c>
    </row>
    <row r="19408" spans="50:50">
      <c r="AX19408">
        <v>19580</v>
      </c>
    </row>
    <row r="19409" spans="50:50">
      <c r="AX19409">
        <v>19581</v>
      </c>
    </row>
    <row r="19410" spans="50:50">
      <c r="AX19410">
        <v>19582</v>
      </c>
    </row>
    <row r="19411" spans="50:50">
      <c r="AX19411">
        <v>19583</v>
      </c>
    </row>
    <row r="19412" spans="50:50">
      <c r="AX19412">
        <v>19584</v>
      </c>
    </row>
    <row r="19413" spans="50:50">
      <c r="AX19413">
        <v>19585</v>
      </c>
    </row>
    <row r="19414" spans="50:50">
      <c r="AX19414">
        <v>19586</v>
      </c>
    </row>
    <row r="19415" spans="50:50">
      <c r="AX19415">
        <v>19587</v>
      </c>
    </row>
    <row r="19416" spans="50:50">
      <c r="AX19416">
        <v>19588</v>
      </c>
    </row>
    <row r="19417" spans="50:50">
      <c r="AX19417">
        <v>19589</v>
      </c>
    </row>
    <row r="19418" spans="50:50">
      <c r="AX19418">
        <v>19590</v>
      </c>
    </row>
    <row r="19419" spans="50:50">
      <c r="AX19419">
        <v>19591</v>
      </c>
    </row>
    <row r="19420" spans="50:50">
      <c r="AX19420">
        <v>19592</v>
      </c>
    </row>
    <row r="19421" spans="50:50">
      <c r="AX19421">
        <v>19593</v>
      </c>
    </row>
    <row r="19422" spans="50:50">
      <c r="AX19422">
        <v>19594</v>
      </c>
    </row>
    <row r="19423" spans="50:50">
      <c r="AX19423">
        <v>19595</v>
      </c>
    </row>
    <row r="19424" spans="50:50">
      <c r="AX19424">
        <v>19596</v>
      </c>
    </row>
    <row r="19425" spans="50:50">
      <c r="AX19425">
        <v>19597</v>
      </c>
    </row>
    <row r="19426" spans="50:50">
      <c r="AX19426">
        <v>19598</v>
      </c>
    </row>
    <row r="19427" spans="50:50">
      <c r="AX19427">
        <v>19599</v>
      </c>
    </row>
    <row r="19428" spans="50:50">
      <c r="AX19428">
        <v>19600</v>
      </c>
    </row>
    <row r="19429" spans="50:50">
      <c r="AX19429">
        <v>19601</v>
      </c>
    </row>
    <row r="19430" spans="50:50">
      <c r="AX19430">
        <v>19602</v>
      </c>
    </row>
    <row r="19431" spans="50:50">
      <c r="AX19431">
        <v>19603</v>
      </c>
    </row>
    <row r="19432" spans="50:50">
      <c r="AX19432">
        <v>19604</v>
      </c>
    </row>
    <row r="19433" spans="50:50">
      <c r="AX19433">
        <v>19605</v>
      </c>
    </row>
    <row r="19434" spans="50:50">
      <c r="AX19434">
        <v>19606</v>
      </c>
    </row>
    <row r="19435" spans="50:50">
      <c r="AX19435">
        <v>19607</v>
      </c>
    </row>
    <row r="19436" spans="50:50">
      <c r="AX19436">
        <v>19608</v>
      </c>
    </row>
    <row r="19437" spans="50:50">
      <c r="AX19437">
        <v>19609</v>
      </c>
    </row>
    <row r="19438" spans="50:50">
      <c r="AX19438">
        <v>19610</v>
      </c>
    </row>
    <row r="19439" spans="50:50">
      <c r="AX19439">
        <v>19611</v>
      </c>
    </row>
    <row r="19440" spans="50:50">
      <c r="AX19440">
        <v>19612</v>
      </c>
    </row>
    <row r="19441" spans="50:50">
      <c r="AX19441">
        <v>19613</v>
      </c>
    </row>
    <row r="19442" spans="50:50">
      <c r="AX19442">
        <v>19614</v>
      </c>
    </row>
    <row r="19443" spans="50:50">
      <c r="AX19443">
        <v>19615</v>
      </c>
    </row>
    <row r="19444" spans="50:50">
      <c r="AX19444">
        <v>19616</v>
      </c>
    </row>
    <row r="19445" spans="50:50">
      <c r="AX19445">
        <v>19617</v>
      </c>
    </row>
    <row r="19446" spans="50:50">
      <c r="AX19446">
        <v>19618</v>
      </c>
    </row>
    <row r="19447" spans="50:50">
      <c r="AX19447">
        <v>19619</v>
      </c>
    </row>
    <row r="19448" spans="50:50">
      <c r="AX19448">
        <v>19620</v>
      </c>
    </row>
    <row r="19449" spans="50:50">
      <c r="AX19449">
        <v>19621</v>
      </c>
    </row>
    <row r="19450" spans="50:50">
      <c r="AX19450">
        <v>19622</v>
      </c>
    </row>
    <row r="19451" spans="50:50">
      <c r="AX19451">
        <v>19623</v>
      </c>
    </row>
    <row r="19452" spans="50:50">
      <c r="AX19452">
        <v>19624</v>
      </c>
    </row>
    <row r="19453" spans="50:50">
      <c r="AX19453">
        <v>19625</v>
      </c>
    </row>
    <row r="19454" spans="50:50">
      <c r="AX19454">
        <v>19626</v>
      </c>
    </row>
    <row r="19455" spans="50:50">
      <c r="AX19455">
        <v>19627</v>
      </c>
    </row>
    <row r="19456" spans="50:50">
      <c r="AX19456">
        <v>19628</v>
      </c>
    </row>
    <row r="19457" spans="50:50">
      <c r="AX19457">
        <v>19629</v>
      </c>
    </row>
    <row r="19458" spans="50:50">
      <c r="AX19458">
        <v>19630</v>
      </c>
    </row>
    <row r="19459" spans="50:50">
      <c r="AX19459">
        <v>19631</v>
      </c>
    </row>
    <row r="19460" spans="50:50">
      <c r="AX19460">
        <v>19632</v>
      </c>
    </row>
    <row r="19461" spans="50:50">
      <c r="AX19461">
        <v>19633</v>
      </c>
    </row>
    <row r="19462" spans="50:50">
      <c r="AX19462">
        <v>19634</v>
      </c>
    </row>
    <row r="19463" spans="50:50">
      <c r="AX19463">
        <v>19635</v>
      </c>
    </row>
    <row r="19464" spans="50:50">
      <c r="AX19464">
        <v>19636</v>
      </c>
    </row>
    <row r="19465" spans="50:50">
      <c r="AX19465">
        <v>19637</v>
      </c>
    </row>
    <row r="19466" spans="50:50">
      <c r="AX19466">
        <v>19638</v>
      </c>
    </row>
    <row r="19467" spans="50:50">
      <c r="AX19467">
        <v>19639</v>
      </c>
    </row>
    <row r="19468" spans="50:50">
      <c r="AX19468">
        <v>19640</v>
      </c>
    </row>
    <row r="19469" spans="50:50">
      <c r="AX19469">
        <v>19641</v>
      </c>
    </row>
    <row r="19470" spans="50:50">
      <c r="AX19470">
        <v>19642</v>
      </c>
    </row>
    <row r="19471" spans="50:50">
      <c r="AX19471">
        <v>19643</v>
      </c>
    </row>
    <row r="19472" spans="50:50">
      <c r="AX19472">
        <v>19644</v>
      </c>
    </row>
    <row r="19473" spans="50:50">
      <c r="AX19473">
        <v>19645</v>
      </c>
    </row>
    <row r="19474" spans="50:50">
      <c r="AX19474">
        <v>19646</v>
      </c>
    </row>
    <row r="19475" spans="50:50">
      <c r="AX19475">
        <v>19647</v>
      </c>
    </row>
    <row r="19476" spans="50:50">
      <c r="AX19476">
        <v>19648</v>
      </c>
    </row>
    <row r="19477" spans="50:50">
      <c r="AX19477">
        <v>19649</v>
      </c>
    </row>
    <row r="19478" spans="50:50">
      <c r="AX19478">
        <v>19650</v>
      </c>
    </row>
    <row r="19479" spans="50:50">
      <c r="AX19479">
        <v>19651</v>
      </c>
    </row>
    <row r="19480" spans="50:50">
      <c r="AX19480">
        <v>19652</v>
      </c>
    </row>
    <row r="19481" spans="50:50">
      <c r="AX19481">
        <v>19653</v>
      </c>
    </row>
    <row r="19482" spans="50:50">
      <c r="AX19482">
        <v>19654</v>
      </c>
    </row>
    <row r="19483" spans="50:50">
      <c r="AX19483">
        <v>19655</v>
      </c>
    </row>
    <row r="19484" spans="50:50">
      <c r="AX19484">
        <v>19656</v>
      </c>
    </row>
    <row r="19485" spans="50:50">
      <c r="AX19485">
        <v>19657</v>
      </c>
    </row>
    <row r="19486" spans="50:50">
      <c r="AX19486">
        <v>19658</v>
      </c>
    </row>
    <row r="19487" spans="50:50">
      <c r="AX19487">
        <v>19659</v>
      </c>
    </row>
    <row r="19488" spans="50:50">
      <c r="AX19488">
        <v>19660</v>
      </c>
    </row>
    <row r="19489" spans="50:50">
      <c r="AX19489">
        <v>19661</v>
      </c>
    </row>
    <row r="19490" spans="50:50">
      <c r="AX19490">
        <v>19662</v>
      </c>
    </row>
    <row r="19491" spans="50:50">
      <c r="AX19491">
        <v>19663</v>
      </c>
    </row>
    <row r="19492" spans="50:50">
      <c r="AX19492">
        <v>19664</v>
      </c>
    </row>
    <row r="19493" spans="50:50">
      <c r="AX19493">
        <v>19665</v>
      </c>
    </row>
    <row r="19494" spans="50:50">
      <c r="AX19494">
        <v>19666</v>
      </c>
    </row>
    <row r="19495" spans="50:50">
      <c r="AX19495">
        <v>19667</v>
      </c>
    </row>
    <row r="19496" spans="50:50">
      <c r="AX19496">
        <v>19668</v>
      </c>
    </row>
    <row r="19497" spans="50:50">
      <c r="AX19497">
        <v>19669</v>
      </c>
    </row>
    <row r="19498" spans="50:50">
      <c r="AX19498">
        <v>19670</v>
      </c>
    </row>
    <row r="19499" spans="50:50">
      <c r="AX19499">
        <v>19671</v>
      </c>
    </row>
    <row r="19500" spans="50:50">
      <c r="AX19500">
        <v>19672</v>
      </c>
    </row>
    <row r="19501" spans="50:50">
      <c r="AX19501">
        <v>19673</v>
      </c>
    </row>
    <row r="19502" spans="50:50">
      <c r="AX19502">
        <v>19674</v>
      </c>
    </row>
    <row r="19503" spans="50:50">
      <c r="AX19503">
        <v>19675</v>
      </c>
    </row>
    <row r="19504" spans="50:50">
      <c r="AX19504">
        <v>19676</v>
      </c>
    </row>
    <row r="19505" spans="50:50">
      <c r="AX19505">
        <v>19677</v>
      </c>
    </row>
    <row r="19506" spans="50:50">
      <c r="AX19506">
        <v>19678</v>
      </c>
    </row>
    <row r="19507" spans="50:50">
      <c r="AX19507">
        <v>19679</v>
      </c>
    </row>
    <row r="19508" spans="50:50">
      <c r="AX19508">
        <v>19680</v>
      </c>
    </row>
    <row r="19509" spans="50:50">
      <c r="AX19509">
        <v>19681</v>
      </c>
    </row>
    <row r="19510" spans="50:50">
      <c r="AX19510">
        <v>19682</v>
      </c>
    </row>
    <row r="19511" spans="50:50">
      <c r="AX19511">
        <v>19683</v>
      </c>
    </row>
    <row r="19512" spans="50:50">
      <c r="AX19512">
        <v>19684</v>
      </c>
    </row>
    <row r="19513" spans="50:50">
      <c r="AX19513">
        <v>19685</v>
      </c>
    </row>
    <row r="19514" spans="50:50">
      <c r="AX19514">
        <v>19686</v>
      </c>
    </row>
    <row r="19515" spans="50:50">
      <c r="AX19515">
        <v>19687</v>
      </c>
    </row>
    <row r="19516" spans="50:50">
      <c r="AX19516">
        <v>19688</v>
      </c>
    </row>
    <row r="19517" spans="50:50">
      <c r="AX19517">
        <v>19689</v>
      </c>
    </row>
    <row r="19518" spans="50:50">
      <c r="AX19518">
        <v>19690</v>
      </c>
    </row>
    <row r="19519" spans="50:50">
      <c r="AX19519">
        <v>19691</v>
      </c>
    </row>
    <row r="19520" spans="50:50">
      <c r="AX19520">
        <v>19692</v>
      </c>
    </row>
    <row r="19521" spans="50:50">
      <c r="AX19521">
        <v>19693</v>
      </c>
    </row>
    <row r="19522" spans="50:50">
      <c r="AX19522">
        <v>19694</v>
      </c>
    </row>
    <row r="19523" spans="50:50">
      <c r="AX19523">
        <v>19695</v>
      </c>
    </row>
    <row r="19524" spans="50:50">
      <c r="AX19524">
        <v>19696</v>
      </c>
    </row>
    <row r="19525" spans="50:50">
      <c r="AX19525">
        <v>19697</v>
      </c>
    </row>
    <row r="19526" spans="50:50">
      <c r="AX19526">
        <v>19698</v>
      </c>
    </row>
    <row r="19527" spans="50:50">
      <c r="AX19527">
        <v>19699</v>
      </c>
    </row>
    <row r="19528" spans="50:50">
      <c r="AX19528">
        <v>19700</v>
      </c>
    </row>
    <row r="19529" spans="50:50">
      <c r="AX19529">
        <v>19701</v>
      </c>
    </row>
    <row r="19530" spans="50:50">
      <c r="AX19530">
        <v>19702</v>
      </c>
    </row>
    <row r="19531" spans="50:50">
      <c r="AX19531">
        <v>19703</v>
      </c>
    </row>
    <row r="19532" spans="50:50">
      <c r="AX19532">
        <v>19704</v>
      </c>
    </row>
    <row r="19533" spans="50:50">
      <c r="AX19533">
        <v>19705</v>
      </c>
    </row>
    <row r="19534" spans="50:50">
      <c r="AX19534">
        <v>19706</v>
      </c>
    </row>
    <row r="19535" spans="50:50">
      <c r="AX19535">
        <v>19707</v>
      </c>
    </row>
    <row r="19536" spans="50:50">
      <c r="AX19536">
        <v>19708</v>
      </c>
    </row>
    <row r="19537" spans="50:50">
      <c r="AX19537">
        <v>19709</v>
      </c>
    </row>
    <row r="19538" spans="50:50">
      <c r="AX19538">
        <v>19710</v>
      </c>
    </row>
    <row r="19539" spans="50:50">
      <c r="AX19539">
        <v>19711</v>
      </c>
    </row>
    <row r="19540" spans="50:50">
      <c r="AX19540">
        <v>19712</v>
      </c>
    </row>
    <row r="19541" spans="50:50">
      <c r="AX19541">
        <v>19713</v>
      </c>
    </row>
    <row r="19542" spans="50:50">
      <c r="AX19542">
        <v>19714</v>
      </c>
    </row>
    <row r="19543" spans="50:50">
      <c r="AX19543">
        <v>19715</v>
      </c>
    </row>
    <row r="19544" spans="50:50">
      <c r="AX19544">
        <v>19716</v>
      </c>
    </row>
    <row r="19545" spans="50:50">
      <c r="AX19545">
        <v>19717</v>
      </c>
    </row>
    <row r="19546" spans="50:50">
      <c r="AX19546">
        <v>19718</v>
      </c>
    </row>
    <row r="19547" spans="50:50">
      <c r="AX19547">
        <v>19719</v>
      </c>
    </row>
    <row r="19548" spans="50:50">
      <c r="AX19548">
        <v>19720</v>
      </c>
    </row>
    <row r="19549" spans="50:50">
      <c r="AX19549">
        <v>19721</v>
      </c>
    </row>
    <row r="19550" spans="50:50">
      <c r="AX19550">
        <v>19722</v>
      </c>
    </row>
    <row r="19551" spans="50:50">
      <c r="AX19551">
        <v>19723</v>
      </c>
    </row>
    <row r="19552" spans="50:50">
      <c r="AX19552">
        <v>19724</v>
      </c>
    </row>
    <row r="19553" spans="50:50">
      <c r="AX19553">
        <v>19725</v>
      </c>
    </row>
    <row r="19554" spans="50:50">
      <c r="AX19554">
        <v>19726</v>
      </c>
    </row>
    <row r="19555" spans="50:50">
      <c r="AX19555">
        <v>19727</v>
      </c>
    </row>
    <row r="19556" spans="50:50">
      <c r="AX19556">
        <v>19728</v>
      </c>
    </row>
    <row r="19557" spans="50:50">
      <c r="AX19557">
        <v>19729</v>
      </c>
    </row>
    <row r="19558" spans="50:50">
      <c r="AX19558">
        <v>19730</v>
      </c>
    </row>
    <row r="19559" spans="50:50">
      <c r="AX19559">
        <v>19731</v>
      </c>
    </row>
    <row r="19560" spans="50:50">
      <c r="AX19560">
        <v>19732</v>
      </c>
    </row>
    <row r="19561" spans="50:50">
      <c r="AX19561">
        <v>19733</v>
      </c>
    </row>
    <row r="19562" spans="50:50">
      <c r="AX19562">
        <v>19734</v>
      </c>
    </row>
    <row r="19563" spans="50:50">
      <c r="AX19563">
        <v>19735</v>
      </c>
    </row>
    <row r="19564" spans="50:50">
      <c r="AX19564">
        <v>19736</v>
      </c>
    </row>
    <row r="19565" spans="50:50">
      <c r="AX19565">
        <v>19737</v>
      </c>
    </row>
    <row r="19566" spans="50:50">
      <c r="AX19566">
        <v>19738</v>
      </c>
    </row>
    <row r="19567" spans="50:50">
      <c r="AX19567">
        <v>19739</v>
      </c>
    </row>
    <row r="19568" spans="50:50">
      <c r="AX19568">
        <v>19740</v>
      </c>
    </row>
    <row r="19569" spans="50:50">
      <c r="AX19569">
        <v>19741</v>
      </c>
    </row>
    <row r="19570" spans="50:50">
      <c r="AX19570">
        <v>19742</v>
      </c>
    </row>
    <row r="19571" spans="50:50">
      <c r="AX19571">
        <v>19743</v>
      </c>
    </row>
    <row r="19572" spans="50:50">
      <c r="AX19572">
        <v>19744</v>
      </c>
    </row>
    <row r="19573" spans="50:50">
      <c r="AX19573">
        <v>19745</v>
      </c>
    </row>
    <row r="19574" spans="50:50">
      <c r="AX19574">
        <v>19746</v>
      </c>
    </row>
    <row r="19575" spans="50:50">
      <c r="AX19575">
        <v>19747</v>
      </c>
    </row>
    <row r="19576" spans="50:50">
      <c r="AX19576">
        <v>19748</v>
      </c>
    </row>
    <row r="19577" spans="50:50">
      <c r="AX19577">
        <v>19749</v>
      </c>
    </row>
    <row r="19578" spans="50:50">
      <c r="AX19578">
        <v>19750</v>
      </c>
    </row>
    <row r="19579" spans="50:50">
      <c r="AX19579">
        <v>19751</v>
      </c>
    </row>
    <row r="19580" spans="50:50">
      <c r="AX19580">
        <v>19752</v>
      </c>
    </row>
    <row r="19581" spans="50:50">
      <c r="AX19581">
        <v>19753</v>
      </c>
    </row>
    <row r="19582" spans="50:50">
      <c r="AX19582">
        <v>19754</v>
      </c>
    </row>
    <row r="19583" spans="50:50">
      <c r="AX19583">
        <v>19755</v>
      </c>
    </row>
    <row r="19584" spans="50:50">
      <c r="AX19584">
        <v>19756</v>
      </c>
    </row>
    <row r="19585" spans="50:50">
      <c r="AX19585">
        <v>19757</v>
      </c>
    </row>
    <row r="19586" spans="50:50">
      <c r="AX19586">
        <v>19758</v>
      </c>
    </row>
    <row r="19587" spans="50:50">
      <c r="AX19587">
        <v>19759</v>
      </c>
    </row>
    <row r="19588" spans="50:50">
      <c r="AX19588">
        <v>19760</v>
      </c>
    </row>
    <row r="19589" spans="50:50">
      <c r="AX19589">
        <v>19761</v>
      </c>
    </row>
    <row r="19590" spans="50:50">
      <c r="AX19590">
        <v>19762</v>
      </c>
    </row>
    <row r="19591" spans="50:50">
      <c r="AX19591">
        <v>19763</v>
      </c>
    </row>
    <row r="19592" spans="50:50">
      <c r="AX19592">
        <v>19764</v>
      </c>
    </row>
    <row r="19593" spans="50:50">
      <c r="AX19593">
        <v>19765</v>
      </c>
    </row>
    <row r="19594" spans="50:50">
      <c r="AX19594">
        <v>19766</v>
      </c>
    </row>
    <row r="19595" spans="50:50">
      <c r="AX19595">
        <v>19767</v>
      </c>
    </row>
    <row r="19596" spans="50:50">
      <c r="AX19596">
        <v>19768</v>
      </c>
    </row>
    <row r="19597" spans="50:50">
      <c r="AX19597">
        <v>19769</v>
      </c>
    </row>
    <row r="19598" spans="50:50">
      <c r="AX19598">
        <v>19770</v>
      </c>
    </row>
    <row r="19599" spans="50:50">
      <c r="AX19599">
        <v>19771</v>
      </c>
    </row>
    <row r="19600" spans="50:50">
      <c r="AX19600">
        <v>19772</v>
      </c>
    </row>
    <row r="19601" spans="50:50">
      <c r="AX19601">
        <v>19773</v>
      </c>
    </row>
    <row r="19602" spans="50:50">
      <c r="AX19602">
        <v>19774</v>
      </c>
    </row>
    <row r="19603" spans="50:50">
      <c r="AX19603">
        <v>19775</v>
      </c>
    </row>
    <row r="19604" spans="50:50">
      <c r="AX19604">
        <v>19776</v>
      </c>
    </row>
    <row r="19605" spans="50:50">
      <c r="AX19605">
        <v>19777</v>
      </c>
    </row>
    <row r="19606" spans="50:50">
      <c r="AX19606">
        <v>19778</v>
      </c>
    </row>
    <row r="19607" spans="50:50">
      <c r="AX19607">
        <v>19779</v>
      </c>
    </row>
    <row r="19608" spans="50:50">
      <c r="AX19608">
        <v>19780</v>
      </c>
    </row>
    <row r="19609" spans="50:50">
      <c r="AX19609">
        <v>19781</v>
      </c>
    </row>
    <row r="19610" spans="50:50">
      <c r="AX19610">
        <v>19782</v>
      </c>
    </row>
    <row r="19611" spans="50:50">
      <c r="AX19611">
        <v>19783</v>
      </c>
    </row>
    <row r="19612" spans="50:50">
      <c r="AX19612">
        <v>19784</v>
      </c>
    </row>
    <row r="19613" spans="50:50">
      <c r="AX19613">
        <v>19785</v>
      </c>
    </row>
    <row r="19614" spans="50:50">
      <c r="AX19614">
        <v>19786</v>
      </c>
    </row>
    <row r="19615" spans="50:50">
      <c r="AX19615">
        <v>19787</v>
      </c>
    </row>
    <row r="19616" spans="50:50">
      <c r="AX19616">
        <v>19788</v>
      </c>
    </row>
    <row r="19617" spans="50:50">
      <c r="AX19617">
        <v>19789</v>
      </c>
    </row>
    <row r="19618" spans="50:50">
      <c r="AX19618">
        <v>19790</v>
      </c>
    </row>
    <row r="19619" spans="50:50">
      <c r="AX19619">
        <v>19791</v>
      </c>
    </row>
    <row r="19620" spans="50:50">
      <c r="AX19620">
        <v>19792</v>
      </c>
    </row>
    <row r="19621" spans="50:50">
      <c r="AX19621">
        <v>19793</v>
      </c>
    </row>
    <row r="19622" spans="50:50">
      <c r="AX19622">
        <v>19794</v>
      </c>
    </row>
    <row r="19623" spans="50:50">
      <c r="AX19623">
        <v>19795</v>
      </c>
    </row>
    <row r="19624" spans="50:50">
      <c r="AX19624">
        <v>19796</v>
      </c>
    </row>
    <row r="19625" spans="50:50">
      <c r="AX19625">
        <v>19797</v>
      </c>
    </row>
    <row r="19626" spans="50:50">
      <c r="AX19626">
        <v>19798</v>
      </c>
    </row>
    <row r="19627" spans="50:50">
      <c r="AX19627">
        <v>19799</v>
      </c>
    </row>
    <row r="19628" spans="50:50">
      <c r="AX19628">
        <v>19800</v>
      </c>
    </row>
    <row r="19629" spans="50:50">
      <c r="AX19629">
        <v>19801</v>
      </c>
    </row>
    <row r="19630" spans="50:50">
      <c r="AX19630">
        <v>19802</v>
      </c>
    </row>
    <row r="19631" spans="50:50">
      <c r="AX19631">
        <v>19803</v>
      </c>
    </row>
    <row r="19632" spans="50:50">
      <c r="AX19632">
        <v>19804</v>
      </c>
    </row>
    <row r="19633" spans="50:50">
      <c r="AX19633">
        <v>19805</v>
      </c>
    </row>
    <row r="19634" spans="50:50">
      <c r="AX19634">
        <v>19806</v>
      </c>
    </row>
    <row r="19635" spans="50:50">
      <c r="AX19635">
        <v>19807</v>
      </c>
    </row>
    <row r="19636" spans="50:50">
      <c r="AX19636">
        <v>19808</v>
      </c>
    </row>
    <row r="19637" spans="50:50">
      <c r="AX19637">
        <v>19809</v>
      </c>
    </row>
    <row r="19638" spans="50:50">
      <c r="AX19638">
        <v>19810</v>
      </c>
    </row>
    <row r="19639" spans="50:50">
      <c r="AX19639">
        <v>19811</v>
      </c>
    </row>
    <row r="19640" spans="50:50">
      <c r="AX19640">
        <v>19812</v>
      </c>
    </row>
    <row r="19641" spans="50:50">
      <c r="AX19641">
        <v>19813</v>
      </c>
    </row>
    <row r="19642" spans="50:50">
      <c r="AX19642">
        <v>19814</v>
      </c>
    </row>
    <row r="19643" spans="50:50">
      <c r="AX19643">
        <v>19815</v>
      </c>
    </row>
    <row r="19644" spans="50:50">
      <c r="AX19644">
        <v>19816</v>
      </c>
    </row>
    <row r="19645" spans="50:50">
      <c r="AX19645">
        <v>19817</v>
      </c>
    </row>
    <row r="19646" spans="50:50">
      <c r="AX19646">
        <v>19818</v>
      </c>
    </row>
    <row r="19647" spans="50:50">
      <c r="AX19647">
        <v>19819</v>
      </c>
    </row>
    <row r="19648" spans="50:50">
      <c r="AX19648">
        <v>19820</v>
      </c>
    </row>
    <row r="19649" spans="50:50">
      <c r="AX19649">
        <v>19821</v>
      </c>
    </row>
    <row r="19650" spans="50:50">
      <c r="AX19650">
        <v>19822</v>
      </c>
    </row>
    <row r="19651" spans="50:50">
      <c r="AX19651">
        <v>19823</v>
      </c>
    </row>
    <row r="19652" spans="50:50">
      <c r="AX19652">
        <v>19824</v>
      </c>
    </row>
    <row r="19653" spans="50:50">
      <c r="AX19653">
        <v>19825</v>
      </c>
    </row>
    <row r="19654" spans="50:50">
      <c r="AX19654">
        <v>19826</v>
      </c>
    </row>
    <row r="19655" spans="50:50">
      <c r="AX19655">
        <v>19827</v>
      </c>
    </row>
    <row r="19656" spans="50:50">
      <c r="AX19656">
        <v>19828</v>
      </c>
    </row>
    <row r="19657" spans="50:50">
      <c r="AX19657">
        <v>19829</v>
      </c>
    </row>
    <row r="19658" spans="50:50">
      <c r="AX19658">
        <v>19830</v>
      </c>
    </row>
    <row r="19659" spans="50:50">
      <c r="AX19659">
        <v>19831</v>
      </c>
    </row>
    <row r="19660" spans="50:50">
      <c r="AX19660">
        <v>19832</v>
      </c>
    </row>
    <row r="19661" spans="50:50">
      <c r="AX19661">
        <v>19833</v>
      </c>
    </row>
    <row r="19662" spans="50:50">
      <c r="AX19662">
        <v>19834</v>
      </c>
    </row>
    <row r="19663" spans="50:50">
      <c r="AX19663">
        <v>19835</v>
      </c>
    </row>
    <row r="19664" spans="50:50">
      <c r="AX19664">
        <v>19836</v>
      </c>
    </row>
    <row r="19665" spans="50:50">
      <c r="AX19665">
        <v>19837</v>
      </c>
    </row>
    <row r="19666" spans="50:50">
      <c r="AX19666">
        <v>19838</v>
      </c>
    </row>
    <row r="19667" spans="50:50">
      <c r="AX19667">
        <v>19839</v>
      </c>
    </row>
    <row r="19668" spans="50:50">
      <c r="AX19668">
        <v>19840</v>
      </c>
    </row>
    <row r="19669" spans="50:50">
      <c r="AX19669">
        <v>19841</v>
      </c>
    </row>
    <row r="19670" spans="50:50">
      <c r="AX19670">
        <v>19842</v>
      </c>
    </row>
    <row r="19671" spans="50:50">
      <c r="AX19671">
        <v>19843</v>
      </c>
    </row>
    <row r="19672" spans="50:50">
      <c r="AX19672">
        <v>19844</v>
      </c>
    </row>
    <row r="19673" spans="50:50">
      <c r="AX19673">
        <v>19845</v>
      </c>
    </row>
    <row r="19674" spans="50:50">
      <c r="AX19674">
        <v>19846</v>
      </c>
    </row>
    <row r="19675" spans="50:50">
      <c r="AX19675">
        <v>19847</v>
      </c>
    </row>
    <row r="19676" spans="50:50">
      <c r="AX19676">
        <v>19848</v>
      </c>
    </row>
    <row r="19677" spans="50:50">
      <c r="AX19677">
        <v>19849</v>
      </c>
    </row>
    <row r="19678" spans="50:50">
      <c r="AX19678">
        <v>19850</v>
      </c>
    </row>
    <row r="19679" spans="50:50">
      <c r="AX19679">
        <v>19851</v>
      </c>
    </row>
    <row r="19680" spans="50:50">
      <c r="AX19680">
        <v>19852</v>
      </c>
    </row>
    <row r="19681" spans="50:50">
      <c r="AX19681">
        <v>19853</v>
      </c>
    </row>
    <row r="19682" spans="50:50">
      <c r="AX19682">
        <v>19854</v>
      </c>
    </row>
    <row r="19683" spans="50:50">
      <c r="AX19683">
        <v>19855</v>
      </c>
    </row>
    <row r="19684" spans="50:50">
      <c r="AX19684">
        <v>19856</v>
      </c>
    </row>
    <row r="19685" spans="50:50">
      <c r="AX19685">
        <v>19857</v>
      </c>
    </row>
    <row r="19686" spans="50:50">
      <c r="AX19686">
        <v>19858</v>
      </c>
    </row>
    <row r="19687" spans="50:50">
      <c r="AX19687">
        <v>19859</v>
      </c>
    </row>
    <row r="19688" spans="50:50">
      <c r="AX19688">
        <v>19860</v>
      </c>
    </row>
    <row r="19689" spans="50:50">
      <c r="AX19689">
        <v>19861</v>
      </c>
    </row>
    <row r="19690" spans="50:50">
      <c r="AX19690">
        <v>19862</v>
      </c>
    </row>
    <row r="19691" spans="50:50">
      <c r="AX19691">
        <v>19863</v>
      </c>
    </row>
    <row r="19692" spans="50:50">
      <c r="AX19692">
        <v>19864</v>
      </c>
    </row>
    <row r="19693" spans="50:50">
      <c r="AX19693">
        <v>19865</v>
      </c>
    </row>
    <row r="19694" spans="50:50">
      <c r="AX19694">
        <v>19866</v>
      </c>
    </row>
    <row r="19695" spans="50:50">
      <c r="AX19695">
        <v>19867</v>
      </c>
    </row>
    <row r="19696" spans="50:50">
      <c r="AX19696">
        <v>19868</v>
      </c>
    </row>
    <row r="19697" spans="50:50">
      <c r="AX19697">
        <v>19869</v>
      </c>
    </row>
    <row r="19698" spans="50:50">
      <c r="AX19698">
        <v>19870</v>
      </c>
    </row>
    <row r="19699" spans="50:50">
      <c r="AX19699">
        <v>19871</v>
      </c>
    </row>
    <row r="19700" spans="50:50">
      <c r="AX19700">
        <v>19872</v>
      </c>
    </row>
    <row r="19701" spans="50:50">
      <c r="AX19701">
        <v>19873</v>
      </c>
    </row>
    <row r="19702" spans="50:50">
      <c r="AX19702">
        <v>19874</v>
      </c>
    </row>
    <row r="19703" spans="50:50">
      <c r="AX19703">
        <v>19875</v>
      </c>
    </row>
    <row r="19704" spans="50:50">
      <c r="AX19704">
        <v>19876</v>
      </c>
    </row>
    <row r="19705" spans="50:50">
      <c r="AX19705">
        <v>19877</v>
      </c>
    </row>
    <row r="19706" spans="50:50">
      <c r="AX19706">
        <v>19878</v>
      </c>
    </row>
    <row r="19707" spans="50:50">
      <c r="AX19707">
        <v>19879</v>
      </c>
    </row>
    <row r="19708" spans="50:50">
      <c r="AX19708">
        <v>19880</v>
      </c>
    </row>
    <row r="19709" spans="50:50">
      <c r="AX19709">
        <v>19881</v>
      </c>
    </row>
    <row r="19710" spans="50:50">
      <c r="AX19710">
        <v>19882</v>
      </c>
    </row>
    <row r="19711" spans="50:50">
      <c r="AX19711">
        <v>19883</v>
      </c>
    </row>
    <row r="19712" spans="50:50">
      <c r="AX19712">
        <v>19884</v>
      </c>
    </row>
    <row r="19713" spans="50:50">
      <c r="AX19713">
        <v>19885</v>
      </c>
    </row>
    <row r="19714" spans="50:50">
      <c r="AX19714">
        <v>19886</v>
      </c>
    </row>
    <row r="19715" spans="50:50">
      <c r="AX19715">
        <v>19887</v>
      </c>
    </row>
    <row r="19716" spans="50:50">
      <c r="AX19716">
        <v>19888</v>
      </c>
    </row>
    <row r="19717" spans="50:50">
      <c r="AX19717">
        <v>19889</v>
      </c>
    </row>
    <row r="19718" spans="50:50">
      <c r="AX19718">
        <v>19890</v>
      </c>
    </row>
    <row r="19719" spans="50:50">
      <c r="AX19719">
        <v>19891</v>
      </c>
    </row>
    <row r="19720" spans="50:50">
      <c r="AX19720">
        <v>19892</v>
      </c>
    </row>
    <row r="19721" spans="50:50">
      <c r="AX19721">
        <v>19893</v>
      </c>
    </row>
    <row r="19722" spans="50:50">
      <c r="AX19722">
        <v>19894</v>
      </c>
    </row>
    <row r="19723" spans="50:50">
      <c r="AX19723">
        <v>19895</v>
      </c>
    </row>
    <row r="19724" spans="50:50">
      <c r="AX19724">
        <v>19896</v>
      </c>
    </row>
    <row r="19725" spans="50:50">
      <c r="AX19725">
        <v>19897</v>
      </c>
    </row>
    <row r="19726" spans="50:50">
      <c r="AX19726">
        <v>19898</v>
      </c>
    </row>
    <row r="19727" spans="50:50">
      <c r="AX19727">
        <v>19899</v>
      </c>
    </row>
    <row r="19728" spans="50:50">
      <c r="AX19728">
        <v>19900</v>
      </c>
    </row>
    <row r="19729" spans="50:50">
      <c r="AX19729">
        <v>19901</v>
      </c>
    </row>
    <row r="19730" spans="50:50">
      <c r="AX19730">
        <v>19902</v>
      </c>
    </row>
    <row r="19731" spans="50:50">
      <c r="AX19731">
        <v>19903</v>
      </c>
    </row>
    <row r="19732" spans="50:50">
      <c r="AX19732">
        <v>19904</v>
      </c>
    </row>
    <row r="19733" spans="50:50">
      <c r="AX19733">
        <v>19905</v>
      </c>
    </row>
    <row r="19734" spans="50:50">
      <c r="AX19734">
        <v>19906</v>
      </c>
    </row>
    <row r="19735" spans="50:50">
      <c r="AX19735">
        <v>19907</v>
      </c>
    </row>
    <row r="19736" spans="50:50">
      <c r="AX19736">
        <v>19908</v>
      </c>
    </row>
    <row r="19737" spans="50:50">
      <c r="AX19737">
        <v>19909</v>
      </c>
    </row>
    <row r="19738" spans="50:50">
      <c r="AX19738">
        <v>19910</v>
      </c>
    </row>
    <row r="19739" spans="50:50">
      <c r="AX19739">
        <v>19911</v>
      </c>
    </row>
    <row r="19740" spans="50:50">
      <c r="AX19740">
        <v>19912</v>
      </c>
    </row>
    <row r="19741" spans="50:50">
      <c r="AX19741">
        <v>19913</v>
      </c>
    </row>
    <row r="19742" spans="50:50">
      <c r="AX19742">
        <v>19914</v>
      </c>
    </row>
    <row r="19743" spans="50:50">
      <c r="AX19743">
        <v>19915</v>
      </c>
    </row>
    <row r="19744" spans="50:50">
      <c r="AX19744">
        <v>19916</v>
      </c>
    </row>
    <row r="19745" spans="50:50">
      <c r="AX19745">
        <v>19917</v>
      </c>
    </row>
    <row r="19746" spans="50:50">
      <c r="AX19746">
        <v>19918</v>
      </c>
    </row>
    <row r="19747" spans="50:50">
      <c r="AX19747">
        <v>19919</v>
      </c>
    </row>
    <row r="19748" spans="50:50">
      <c r="AX19748">
        <v>19920</v>
      </c>
    </row>
    <row r="19749" spans="50:50">
      <c r="AX19749">
        <v>19921</v>
      </c>
    </row>
    <row r="19750" spans="50:50">
      <c r="AX19750">
        <v>19922</v>
      </c>
    </row>
    <row r="19751" spans="50:50">
      <c r="AX19751">
        <v>19923</v>
      </c>
    </row>
    <row r="19752" spans="50:50">
      <c r="AX19752">
        <v>19924</v>
      </c>
    </row>
    <row r="19753" spans="50:50">
      <c r="AX19753">
        <v>19925</v>
      </c>
    </row>
    <row r="19754" spans="50:50">
      <c r="AX19754">
        <v>19926</v>
      </c>
    </row>
    <row r="19755" spans="50:50">
      <c r="AX19755">
        <v>19927</v>
      </c>
    </row>
    <row r="19756" spans="50:50">
      <c r="AX19756">
        <v>19928</v>
      </c>
    </row>
    <row r="19757" spans="50:50">
      <c r="AX19757">
        <v>19929</v>
      </c>
    </row>
    <row r="19758" spans="50:50">
      <c r="AX19758">
        <v>19930</v>
      </c>
    </row>
    <row r="19759" spans="50:50">
      <c r="AX19759">
        <v>19931</v>
      </c>
    </row>
    <row r="19760" spans="50:50">
      <c r="AX19760">
        <v>19932</v>
      </c>
    </row>
    <row r="19761" spans="50:50">
      <c r="AX19761">
        <v>19933</v>
      </c>
    </row>
    <row r="19762" spans="50:50">
      <c r="AX19762">
        <v>19934</v>
      </c>
    </row>
    <row r="19763" spans="50:50">
      <c r="AX19763">
        <v>19935</v>
      </c>
    </row>
    <row r="19764" spans="50:50">
      <c r="AX19764">
        <v>19936</v>
      </c>
    </row>
    <row r="19765" spans="50:50">
      <c r="AX19765">
        <v>19937</v>
      </c>
    </row>
    <row r="19766" spans="50:50">
      <c r="AX19766">
        <v>19938</v>
      </c>
    </row>
    <row r="19767" spans="50:50">
      <c r="AX19767">
        <v>19939</v>
      </c>
    </row>
    <row r="19768" spans="50:50">
      <c r="AX19768">
        <v>19940</v>
      </c>
    </row>
    <row r="19769" spans="50:50">
      <c r="AX19769">
        <v>19941</v>
      </c>
    </row>
    <row r="19770" spans="50:50">
      <c r="AX19770">
        <v>19942</v>
      </c>
    </row>
    <row r="19771" spans="50:50">
      <c r="AX19771">
        <v>19943</v>
      </c>
    </row>
    <row r="19772" spans="50:50">
      <c r="AX19772">
        <v>19944</v>
      </c>
    </row>
    <row r="19773" spans="50:50">
      <c r="AX19773">
        <v>19945</v>
      </c>
    </row>
    <row r="19774" spans="50:50">
      <c r="AX19774">
        <v>19946</v>
      </c>
    </row>
    <row r="19775" spans="50:50">
      <c r="AX19775">
        <v>19947</v>
      </c>
    </row>
    <row r="19776" spans="50:50">
      <c r="AX19776">
        <v>19948</v>
      </c>
    </row>
    <row r="19777" spans="50:50">
      <c r="AX19777">
        <v>19949</v>
      </c>
    </row>
    <row r="19778" spans="50:50">
      <c r="AX19778">
        <v>19950</v>
      </c>
    </row>
    <row r="19779" spans="50:50">
      <c r="AX19779">
        <v>19951</v>
      </c>
    </row>
    <row r="19780" spans="50:50">
      <c r="AX19780">
        <v>19952</v>
      </c>
    </row>
    <row r="19781" spans="50:50">
      <c r="AX19781">
        <v>19953</v>
      </c>
    </row>
    <row r="19782" spans="50:50">
      <c r="AX19782">
        <v>19954</v>
      </c>
    </row>
    <row r="19783" spans="50:50">
      <c r="AX19783">
        <v>19955</v>
      </c>
    </row>
    <row r="19784" spans="50:50">
      <c r="AX19784">
        <v>19956</v>
      </c>
    </row>
    <row r="19785" spans="50:50">
      <c r="AX19785">
        <v>19957</v>
      </c>
    </row>
    <row r="19786" spans="50:50">
      <c r="AX19786">
        <v>19958</v>
      </c>
    </row>
    <row r="19787" spans="50:50">
      <c r="AX19787">
        <v>19959</v>
      </c>
    </row>
    <row r="19788" spans="50:50">
      <c r="AX19788">
        <v>19960</v>
      </c>
    </row>
    <row r="19789" spans="50:50">
      <c r="AX19789">
        <v>19961</v>
      </c>
    </row>
    <row r="19790" spans="50:50">
      <c r="AX19790">
        <v>19962</v>
      </c>
    </row>
    <row r="19791" spans="50:50">
      <c r="AX19791">
        <v>19963</v>
      </c>
    </row>
    <row r="19792" spans="50:50">
      <c r="AX19792">
        <v>19964</v>
      </c>
    </row>
    <row r="19793" spans="50:50">
      <c r="AX19793">
        <v>19965</v>
      </c>
    </row>
    <row r="19794" spans="50:50">
      <c r="AX19794">
        <v>19966</v>
      </c>
    </row>
    <row r="19795" spans="50:50">
      <c r="AX19795">
        <v>19967</v>
      </c>
    </row>
    <row r="19796" spans="50:50">
      <c r="AX19796">
        <v>19968</v>
      </c>
    </row>
    <row r="19797" spans="50:50">
      <c r="AX19797">
        <v>19969</v>
      </c>
    </row>
    <row r="19798" spans="50:50">
      <c r="AX19798">
        <v>19970</v>
      </c>
    </row>
    <row r="19799" spans="50:50">
      <c r="AX19799">
        <v>19971</v>
      </c>
    </row>
    <row r="19800" spans="50:50">
      <c r="AX19800">
        <v>19972</v>
      </c>
    </row>
    <row r="19801" spans="50:50">
      <c r="AX19801">
        <v>19973</v>
      </c>
    </row>
    <row r="19802" spans="50:50">
      <c r="AX19802">
        <v>19974</v>
      </c>
    </row>
    <row r="19803" spans="50:50">
      <c r="AX19803">
        <v>19975</v>
      </c>
    </row>
    <row r="19804" spans="50:50">
      <c r="AX19804">
        <v>19976</v>
      </c>
    </row>
    <row r="19805" spans="50:50">
      <c r="AX19805">
        <v>19977</v>
      </c>
    </row>
    <row r="19806" spans="50:50">
      <c r="AX19806">
        <v>19978</v>
      </c>
    </row>
    <row r="19807" spans="50:50">
      <c r="AX19807">
        <v>19979</v>
      </c>
    </row>
    <row r="19808" spans="50:50">
      <c r="AX19808">
        <v>19980</v>
      </c>
    </row>
    <row r="19809" spans="50:50">
      <c r="AX19809">
        <v>19981</v>
      </c>
    </row>
    <row r="19810" spans="50:50">
      <c r="AX19810">
        <v>19982</v>
      </c>
    </row>
    <row r="19811" spans="50:50">
      <c r="AX19811">
        <v>19983</v>
      </c>
    </row>
    <row r="19812" spans="50:50">
      <c r="AX19812">
        <v>19984</v>
      </c>
    </row>
    <row r="19813" spans="50:50">
      <c r="AX19813">
        <v>19985</v>
      </c>
    </row>
    <row r="19814" spans="50:50">
      <c r="AX19814">
        <v>19986</v>
      </c>
    </row>
    <row r="19815" spans="50:50">
      <c r="AX19815">
        <v>19987</v>
      </c>
    </row>
    <row r="19816" spans="50:50">
      <c r="AX19816">
        <v>19988</v>
      </c>
    </row>
    <row r="19817" spans="50:50">
      <c r="AX19817">
        <v>19989</v>
      </c>
    </row>
    <row r="19818" spans="50:50">
      <c r="AX19818">
        <v>19990</v>
      </c>
    </row>
    <row r="19819" spans="50:50">
      <c r="AX19819">
        <v>19991</v>
      </c>
    </row>
    <row r="19820" spans="50:50">
      <c r="AX19820">
        <v>19992</v>
      </c>
    </row>
    <row r="19821" spans="50:50">
      <c r="AX19821">
        <v>19993</v>
      </c>
    </row>
    <row r="19822" spans="50:50">
      <c r="AX19822">
        <v>19994</v>
      </c>
    </row>
    <row r="19823" spans="50:50">
      <c r="AX19823">
        <v>19995</v>
      </c>
    </row>
    <row r="19824" spans="50:50">
      <c r="AX19824">
        <v>19996</v>
      </c>
    </row>
    <row r="19825" spans="50:50">
      <c r="AX19825">
        <v>19997</v>
      </c>
    </row>
    <row r="19826" spans="50:50">
      <c r="AX19826">
        <v>19998</v>
      </c>
    </row>
    <row r="19827" spans="50:50">
      <c r="AX19827">
        <v>19999</v>
      </c>
    </row>
    <row r="19828" spans="50:50">
      <c r="AX19828">
        <v>20000</v>
      </c>
    </row>
    <row r="19829" spans="50:50">
      <c r="AX19829">
        <v>20001</v>
      </c>
    </row>
    <row r="19830" spans="50:50">
      <c r="AX19830">
        <v>20002</v>
      </c>
    </row>
    <row r="19831" spans="50:50">
      <c r="AX19831">
        <v>20003</v>
      </c>
    </row>
    <row r="19832" spans="50:50">
      <c r="AX19832">
        <v>20004</v>
      </c>
    </row>
    <row r="19833" spans="50:50">
      <c r="AX19833">
        <v>20005</v>
      </c>
    </row>
    <row r="19834" spans="50:50">
      <c r="AX19834">
        <v>20006</v>
      </c>
    </row>
    <row r="19835" spans="50:50">
      <c r="AX19835">
        <v>20007</v>
      </c>
    </row>
    <row r="19836" spans="50:50">
      <c r="AX19836">
        <v>20008</v>
      </c>
    </row>
    <row r="19837" spans="50:50">
      <c r="AX19837">
        <v>20009</v>
      </c>
    </row>
    <row r="19838" spans="50:50">
      <c r="AX19838">
        <v>20010</v>
      </c>
    </row>
    <row r="19839" spans="50:50">
      <c r="AX19839">
        <v>20011</v>
      </c>
    </row>
    <row r="19840" spans="50:50">
      <c r="AX19840">
        <v>20012</v>
      </c>
    </row>
    <row r="19841" spans="50:50">
      <c r="AX19841">
        <v>20013</v>
      </c>
    </row>
    <row r="19842" spans="50:50">
      <c r="AX19842">
        <v>20014</v>
      </c>
    </row>
    <row r="19843" spans="50:50">
      <c r="AX19843">
        <v>20015</v>
      </c>
    </row>
    <row r="19844" spans="50:50">
      <c r="AX19844">
        <v>20016</v>
      </c>
    </row>
    <row r="19845" spans="50:50">
      <c r="AX19845">
        <v>20017</v>
      </c>
    </row>
    <row r="19846" spans="50:50">
      <c r="AX19846">
        <v>20018</v>
      </c>
    </row>
    <row r="19847" spans="50:50">
      <c r="AX19847">
        <v>20019</v>
      </c>
    </row>
    <row r="19848" spans="50:50">
      <c r="AX19848">
        <v>20020</v>
      </c>
    </row>
    <row r="19849" spans="50:50">
      <c r="AX19849">
        <v>20021</v>
      </c>
    </row>
    <row r="19850" spans="50:50">
      <c r="AX19850">
        <v>20022</v>
      </c>
    </row>
    <row r="19851" spans="50:50">
      <c r="AX19851">
        <v>20023</v>
      </c>
    </row>
    <row r="19852" spans="50:50">
      <c r="AX19852">
        <v>20024</v>
      </c>
    </row>
    <row r="19853" spans="50:50">
      <c r="AX19853">
        <v>20025</v>
      </c>
    </row>
    <row r="19854" spans="50:50">
      <c r="AX19854">
        <v>20026</v>
      </c>
    </row>
    <row r="19855" spans="50:50">
      <c r="AX19855">
        <v>20027</v>
      </c>
    </row>
    <row r="19856" spans="50:50">
      <c r="AX19856">
        <v>20028</v>
      </c>
    </row>
    <row r="19857" spans="50:50">
      <c r="AX19857">
        <v>20029</v>
      </c>
    </row>
    <row r="19858" spans="50:50">
      <c r="AX19858">
        <v>20030</v>
      </c>
    </row>
    <row r="19859" spans="50:50">
      <c r="AX19859">
        <v>20031</v>
      </c>
    </row>
    <row r="19860" spans="50:50">
      <c r="AX19860">
        <v>20032</v>
      </c>
    </row>
    <row r="19861" spans="50:50">
      <c r="AX19861">
        <v>20033</v>
      </c>
    </row>
    <row r="19862" spans="50:50">
      <c r="AX19862">
        <v>20034</v>
      </c>
    </row>
    <row r="19863" spans="50:50">
      <c r="AX19863">
        <v>20035</v>
      </c>
    </row>
    <row r="19864" spans="50:50">
      <c r="AX19864">
        <v>20036</v>
      </c>
    </row>
    <row r="19865" spans="50:50">
      <c r="AX19865">
        <v>20037</v>
      </c>
    </row>
    <row r="19866" spans="50:50">
      <c r="AX19866">
        <v>20038</v>
      </c>
    </row>
    <row r="19867" spans="50:50">
      <c r="AX19867">
        <v>20039</v>
      </c>
    </row>
    <row r="19868" spans="50:50">
      <c r="AX19868">
        <v>20040</v>
      </c>
    </row>
    <row r="19869" spans="50:50">
      <c r="AX19869">
        <v>20041</v>
      </c>
    </row>
    <row r="19870" spans="50:50">
      <c r="AX19870">
        <v>20042</v>
      </c>
    </row>
    <row r="19871" spans="50:50">
      <c r="AX19871">
        <v>20043</v>
      </c>
    </row>
    <row r="19872" spans="50:50">
      <c r="AX19872">
        <v>20044</v>
      </c>
    </row>
    <row r="19873" spans="50:50">
      <c r="AX19873">
        <v>20045</v>
      </c>
    </row>
    <row r="19874" spans="50:50">
      <c r="AX19874">
        <v>20046</v>
      </c>
    </row>
    <row r="19875" spans="50:50">
      <c r="AX19875">
        <v>20047</v>
      </c>
    </row>
    <row r="19876" spans="50:50">
      <c r="AX19876">
        <v>20048</v>
      </c>
    </row>
    <row r="19877" spans="50:50">
      <c r="AX19877">
        <v>20049</v>
      </c>
    </row>
    <row r="19878" spans="50:50">
      <c r="AX19878">
        <v>20050</v>
      </c>
    </row>
    <row r="19879" spans="50:50">
      <c r="AX19879">
        <v>20051</v>
      </c>
    </row>
    <row r="19880" spans="50:50">
      <c r="AX19880">
        <v>20052</v>
      </c>
    </row>
    <row r="19881" spans="50:50">
      <c r="AX19881">
        <v>20053</v>
      </c>
    </row>
    <row r="19882" spans="50:50">
      <c r="AX19882">
        <v>20054</v>
      </c>
    </row>
    <row r="19883" spans="50:50">
      <c r="AX19883">
        <v>20055</v>
      </c>
    </row>
    <row r="19884" spans="50:50">
      <c r="AX19884">
        <v>20056</v>
      </c>
    </row>
    <row r="19885" spans="50:50">
      <c r="AX19885">
        <v>20057</v>
      </c>
    </row>
    <row r="19886" spans="50:50">
      <c r="AX19886">
        <v>20058</v>
      </c>
    </row>
    <row r="19887" spans="50:50">
      <c r="AX19887">
        <v>20059</v>
      </c>
    </row>
    <row r="19888" spans="50:50">
      <c r="AX19888">
        <v>20060</v>
      </c>
    </row>
    <row r="19889" spans="50:50">
      <c r="AX19889">
        <v>20061</v>
      </c>
    </row>
    <row r="19890" spans="50:50">
      <c r="AX19890">
        <v>20062</v>
      </c>
    </row>
    <row r="19891" spans="50:50">
      <c r="AX19891">
        <v>20063</v>
      </c>
    </row>
    <row r="19892" spans="50:50">
      <c r="AX19892">
        <v>20064</v>
      </c>
    </row>
    <row r="19893" spans="50:50">
      <c r="AX19893">
        <v>20065</v>
      </c>
    </row>
    <row r="19894" spans="50:50">
      <c r="AX19894">
        <v>20066</v>
      </c>
    </row>
    <row r="19895" spans="50:50">
      <c r="AX19895">
        <v>20067</v>
      </c>
    </row>
    <row r="19896" spans="50:50">
      <c r="AX19896">
        <v>20068</v>
      </c>
    </row>
    <row r="19897" spans="50:50">
      <c r="AX19897">
        <v>20069</v>
      </c>
    </row>
    <row r="19898" spans="50:50">
      <c r="AX19898">
        <v>20070</v>
      </c>
    </row>
    <row r="19899" spans="50:50">
      <c r="AX19899">
        <v>20071</v>
      </c>
    </row>
    <row r="19900" spans="50:50">
      <c r="AX19900">
        <v>20072</v>
      </c>
    </row>
    <row r="19901" spans="50:50">
      <c r="AX19901">
        <v>20073</v>
      </c>
    </row>
    <row r="19902" spans="50:50">
      <c r="AX19902">
        <v>20074</v>
      </c>
    </row>
    <row r="19903" spans="50:50">
      <c r="AX19903">
        <v>20075</v>
      </c>
    </row>
    <row r="19904" spans="50:50">
      <c r="AX19904">
        <v>20076</v>
      </c>
    </row>
    <row r="19905" spans="50:50">
      <c r="AX19905">
        <v>20077</v>
      </c>
    </row>
    <row r="19906" spans="50:50">
      <c r="AX19906">
        <v>20078</v>
      </c>
    </row>
    <row r="19907" spans="50:50">
      <c r="AX19907">
        <v>20079</v>
      </c>
    </row>
    <row r="19908" spans="50:50">
      <c r="AX19908">
        <v>20080</v>
      </c>
    </row>
    <row r="19909" spans="50:50">
      <c r="AX19909">
        <v>20081</v>
      </c>
    </row>
    <row r="19910" spans="50:50">
      <c r="AX19910">
        <v>20082</v>
      </c>
    </row>
    <row r="19911" spans="50:50">
      <c r="AX19911">
        <v>20083</v>
      </c>
    </row>
    <row r="19912" spans="50:50">
      <c r="AX19912">
        <v>20084</v>
      </c>
    </row>
    <row r="19913" spans="50:50">
      <c r="AX19913">
        <v>20085</v>
      </c>
    </row>
    <row r="19914" spans="50:50">
      <c r="AX19914">
        <v>20086</v>
      </c>
    </row>
    <row r="19915" spans="50:50">
      <c r="AX19915">
        <v>20087</v>
      </c>
    </row>
    <row r="19916" spans="50:50">
      <c r="AX19916">
        <v>20088</v>
      </c>
    </row>
    <row r="19917" spans="50:50">
      <c r="AX19917">
        <v>20089</v>
      </c>
    </row>
    <row r="19918" spans="50:50">
      <c r="AX19918">
        <v>20090</v>
      </c>
    </row>
    <row r="19919" spans="50:50">
      <c r="AX19919">
        <v>20091</v>
      </c>
    </row>
    <row r="19920" spans="50:50">
      <c r="AX19920">
        <v>20092</v>
      </c>
    </row>
    <row r="19921" spans="50:50">
      <c r="AX19921">
        <v>20093</v>
      </c>
    </row>
    <row r="19922" spans="50:50">
      <c r="AX19922">
        <v>20094</v>
      </c>
    </row>
    <row r="19923" spans="50:50">
      <c r="AX19923">
        <v>20095</v>
      </c>
    </row>
    <row r="19924" spans="50:50">
      <c r="AX19924">
        <v>20096</v>
      </c>
    </row>
    <row r="19925" spans="50:50">
      <c r="AX19925">
        <v>20097</v>
      </c>
    </row>
    <row r="19926" spans="50:50">
      <c r="AX19926">
        <v>20098</v>
      </c>
    </row>
    <row r="19927" spans="50:50">
      <c r="AX19927">
        <v>20099</v>
      </c>
    </row>
    <row r="19928" spans="50:50">
      <c r="AX19928">
        <v>20100</v>
      </c>
    </row>
    <row r="19929" spans="50:50">
      <c r="AX19929">
        <v>20101</v>
      </c>
    </row>
    <row r="19930" spans="50:50">
      <c r="AX19930">
        <v>20102</v>
      </c>
    </row>
    <row r="19931" spans="50:50">
      <c r="AX19931">
        <v>20103</v>
      </c>
    </row>
    <row r="19932" spans="50:50">
      <c r="AX19932">
        <v>20104</v>
      </c>
    </row>
    <row r="19933" spans="50:50">
      <c r="AX19933">
        <v>20105</v>
      </c>
    </row>
    <row r="19934" spans="50:50">
      <c r="AX19934">
        <v>20106</v>
      </c>
    </row>
    <row r="19935" spans="50:50">
      <c r="AX19935">
        <v>20107</v>
      </c>
    </row>
    <row r="19936" spans="50:50">
      <c r="AX19936">
        <v>20108</v>
      </c>
    </row>
    <row r="19937" spans="50:50">
      <c r="AX19937">
        <v>20109</v>
      </c>
    </row>
    <row r="19938" spans="50:50">
      <c r="AX19938">
        <v>20110</v>
      </c>
    </row>
    <row r="19939" spans="50:50">
      <c r="AX19939">
        <v>20111</v>
      </c>
    </row>
    <row r="19940" spans="50:50">
      <c r="AX19940">
        <v>20112</v>
      </c>
    </row>
    <row r="19941" spans="50:50">
      <c r="AX19941">
        <v>20113</v>
      </c>
    </row>
    <row r="19942" spans="50:50">
      <c r="AX19942">
        <v>20114</v>
      </c>
    </row>
    <row r="19943" spans="50:50">
      <c r="AX19943">
        <v>20115</v>
      </c>
    </row>
    <row r="19944" spans="50:50">
      <c r="AX19944">
        <v>20116</v>
      </c>
    </row>
    <row r="19945" spans="50:50">
      <c r="AX19945">
        <v>20117</v>
      </c>
    </row>
    <row r="19946" spans="50:50">
      <c r="AX19946">
        <v>20118</v>
      </c>
    </row>
    <row r="19947" spans="50:50">
      <c r="AX19947">
        <v>20119</v>
      </c>
    </row>
    <row r="19948" spans="50:50">
      <c r="AX19948">
        <v>20120</v>
      </c>
    </row>
    <row r="19949" spans="50:50">
      <c r="AX19949">
        <v>20121</v>
      </c>
    </row>
    <row r="19950" spans="50:50">
      <c r="AX19950">
        <v>20122</v>
      </c>
    </row>
    <row r="19951" spans="50:50">
      <c r="AX19951">
        <v>20123</v>
      </c>
    </row>
    <row r="19952" spans="50:50">
      <c r="AX19952">
        <v>20124</v>
      </c>
    </row>
    <row r="19953" spans="50:50">
      <c r="AX19953">
        <v>20125</v>
      </c>
    </row>
    <row r="19954" spans="50:50">
      <c r="AX19954">
        <v>20126</v>
      </c>
    </row>
    <row r="19955" spans="50:50">
      <c r="AX19955">
        <v>20127</v>
      </c>
    </row>
    <row r="19956" spans="50:50">
      <c r="AX19956">
        <v>20128</v>
      </c>
    </row>
    <row r="19957" spans="50:50">
      <c r="AX19957">
        <v>20129</v>
      </c>
    </row>
    <row r="19958" spans="50:50">
      <c r="AX19958">
        <v>20130</v>
      </c>
    </row>
    <row r="19959" spans="50:50">
      <c r="AX19959">
        <v>20131</v>
      </c>
    </row>
    <row r="19960" spans="50:50">
      <c r="AX19960">
        <v>20132</v>
      </c>
    </row>
    <row r="19961" spans="50:50">
      <c r="AX19961">
        <v>20133</v>
      </c>
    </row>
    <row r="19962" spans="50:50">
      <c r="AX19962">
        <v>20134</v>
      </c>
    </row>
    <row r="19963" spans="50:50">
      <c r="AX19963">
        <v>20135</v>
      </c>
    </row>
    <row r="19964" spans="50:50">
      <c r="AX19964">
        <v>20136</v>
      </c>
    </row>
    <row r="19965" spans="50:50">
      <c r="AX19965">
        <v>20137</v>
      </c>
    </row>
    <row r="19966" spans="50:50">
      <c r="AX19966">
        <v>20138</v>
      </c>
    </row>
    <row r="19967" spans="50:50">
      <c r="AX19967">
        <v>20139</v>
      </c>
    </row>
    <row r="19968" spans="50:50">
      <c r="AX19968">
        <v>20140</v>
      </c>
    </row>
    <row r="19969" spans="50:50">
      <c r="AX19969">
        <v>20141</v>
      </c>
    </row>
    <row r="19970" spans="50:50">
      <c r="AX19970">
        <v>20142</v>
      </c>
    </row>
    <row r="19971" spans="50:50">
      <c r="AX19971">
        <v>20143</v>
      </c>
    </row>
    <row r="19972" spans="50:50">
      <c r="AX19972">
        <v>20144</v>
      </c>
    </row>
    <row r="19973" spans="50:50">
      <c r="AX19973">
        <v>20145</v>
      </c>
    </row>
    <row r="19974" spans="50:50">
      <c r="AX19974">
        <v>20146</v>
      </c>
    </row>
    <row r="19975" spans="50:50">
      <c r="AX19975">
        <v>20147</v>
      </c>
    </row>
    <row r="19976" spans="50:50">
      <c r="AX19976">
        <v>20148</v>
      </c>
    </row>
    <row r="19977" spans="50:50">
      <c r="AX19977">
        <v>20149</v>
      </c>
    </row>
    <row r="19978" spans="50:50">
      <c r="AX19978">
        <v>20150</v>
      </c>
    </row>
    <row r="19979" spans="50:50">
      <c r="AX19979">
        <v>20151</v>
      </c>
    </row>
    <row r="19980" spans="50:50">
      <c r="AX19980">
        <v>20152</v>
      </c>
    </row>
    <row r="19981" spans="50:50">
      <c r="AX19981">
        <v>20153</v>
      </c>
    </row>
    <row r="19982" spans="50:50">
      <c r="AX19982">
        <v>20154</v>
      </c>
    </row>
    <row r="19983" spans="50:50">
      <c r="AX19983">
        <v>20155</v>
      </c>
    </row>
    <row r="19984" spans="50:50">
      <c r="AX19984">
        <v>20156</v>
      </c>
    </row>
    <row r="19985" spans="50:50">
      <c r="AX19985">
        <v>20157</v>
      </c>
    </row>
    <row r="19986" spans="50:50">
      <c r="AX19986">
        <v>20158</v>
      </c>
    </row>
    <row r="19987" spans="50:50">
      <c r="AX19987">
        <v>20159</v>
      </c>
    </row>
    <row r="19988" spans="50:50">
      <c r="AX19988">
        <v>20160</v>
      </c>
    </row>
    <row r="19989" spans="50:50">
      <c r="AX19989">
        <v>20161</v>
      </c>
    </row>
    <row r="19990" spans="50:50">
      <c r="AX19990">
        <v>20162</v>
      </c>
    </row>
    <row r="19991" spans="50:50">
      <c r="AX19991">
        <v>20163</v>
      </c>
    </row>
    <row r="19992" spans="50:50">
      <c r="AX19992">
        <v>20164</v>
      </c>
    </row>
    <row r="19993" spans="50:50">
      <c r="AX19993">
        <v>20165</v>
      </c>
    </row>
    <row r="19994" spans="50:50">
      <c r="AX19994">
        <v>20166</v>
      </c>
    </row>
    <row r="19995" spans="50:50">
      <c r="AX19995">
        <v>20167</v>
      </c>
    </row>
    <row r="19996" spans="50:50">
      <c r="AX19996">
        <v>20168</v>
      </c>
    </row>
    <row r="19997" spans="50:50">
      <c r="AX19997">
        <v>20169</v>
      </c>
    </row>
    <row r="19998" spans="50:50">
      <c r="AX19998">
        <v>20170</v>
      </c>
    </row>
    <row r="19999" spans="50:50">
      <c r="AX19999">
        <v>20171</v>
      </c>
    </row>
    <row r="20000" spans="50:50">
      <c r="AX20000">
        <v>20172</v>
      </c>
    </row>
    <row r="20001" spans="50:50">
      <c r="AX20001">
        <v>20173</v>
      </c>
    </row>
    <row r="20002" spans="50:50">
      <c r="AX20002">
        <v>20174</v>
      </c>
    </row>
    <row r="20003" spans="50:50">
      <c r="AX20003">
        <v>20175</v>
      </c>
    </row>
    <row r="20004" spans="50:50">
      <c r="AX20004">
        <v>20176</v>
      </c>
    </row>
    <row r="20005" spans="50:50">
      <c r="AX20005">
        <v>20177</v>
      </c>
    </row>
    <row r="20006" spans="50:50">
      <c r="AX20006">
        <v>20178</v>
      </c>
    </row>
    <row r="20007" spans="50:50">
      <c r="AX20007">
        <v>20179</v>
      </c>
    </row>
    <row r="20008" spans="50:50">
      <c r="AX20008">
        <v>20180</v>
      </c>
    </row>
    <row r="20009" spans="50:50">
      <c r="AX20009">
        <v>20181</v>
      </c>
    </row>
    <row r="20010" spans="50:50">
      <c r="AX20010">
        <v>20182</v>
      </c>
    </row>
    <row r="20011" spans="50:50">
      <c r="AX20011">
        <v>20183</v>
      </c>
    </row>
    <row r="20012" spans="50:50">
      <c r="AX20012">
        <v>20184</v>
      </c>
    </row>
    <row r="20013" spans="50:50">
      <c r="AX20013">
        <v>20185</v>
      </c>
    </row>
    <row r="20014" spans="50:50">
      <c r="AX20014">
        <v>20186</v>
      </c>
    </row>
    <row r="20015" spans="50:50">
      <c r="AX20015">
        <v>20187</v>
      </c>
    </row>
    <row r="20016" spans="50:50">
      <c r="AX20016">
        <v>20188</v>
      </c>
    </row>
    <row r="20017" spans="50:50">
      <c r="AX20017">
        <v>20189</v>
      </c>
    </row>
    <row r="20018" spans="50:50">
      <c r="AX20018">
        <v>20190</v>
      </c>
    </row>
    <row r="20019" spans="50:50">
      <c r="AX20019">
        <v>20191</v>
      </c>
    </row>
    <row r="20020" spans="50:50">
      <c r="AX20020">
        <v>20192</v>
      </c>
    </row>
    <row r="20021" spans="50:50">
      <c r="AX20021">
        <v>20193</v>
      </c>
    </row>
    <row r="20022" spans="50:50">
      <c r="AX20022">
        <v>20194</v>
      </c>
    </row>
    <row r="20023" spans="50:50">
      <c r="AX20023">
        <v>20195</v>
      </c>
    </row>
    <row r="20024" spans="50:50">
      <c r="AX20024">
        <v>20196</v>
      </c>
    </row>
    <row r="20025" spans="50:50">
      <c r="AX20025">
        <v>20197</v>
      </c>
    </row>
    <row r="20026" spans="50:50">
      <c r="AX20026">
        <v>20198</v>
      </c>
    </row>
    <row r="20027" spans="50:50">
      <c r="AX20027">
        <v>20199</v>
      </c>
    </row>
    <row r="20028" spans="50:50">
      <c r="AX20028">
        <v>20200</v>
      </c>
    </row>
    <row r="20029" spans="50:50">
      <c r="AX20029">
        <v>20201</v>
      </c>
    </row>
    <row r="20030" spans="50:50">
      <c r="AX20030">
        <v>20202</v>
      </c>
    </row>
    <row r="20031" spans="50:50">
      <c r="AX20031">
        <v>20203</v>
      </c>
    </row>
    <row r="20032" spans="50:50">
      <c r="AX20032">
        <v>20204</v>
      </c>
    </row>
    <row r="20033" spans="50:50">
      <c r="AX20033">
        <v>20205</v>
      </c>
    </row>
    <row r="20034" spans="50:50">
      <c r="AX20034">
        <v>20206</v>
      </c>
    </row>
    <row r="20035" spans="50:50">
      <c r="AX20035">
        <v>20207</v>
      </c>
    </row>
    <row r="20036" spans="50:50">
      <c r="AX20036">
        <v>20208</v>
      </c>
    </row>
    <row r="20037" spans="50:50">
      <c r="AX20037">
        <v>20209</v>
      </c>
    </row>
    <row r="20038" spans="50:50">
      <c r="AX20038">
        <v>20210</v>
      </c>
    </row>
    <row r="20039" spans="50:50">
      <c r="AX20039">
        <v>20211</v>
      </c>
    </row>
    <row r="20040" spans="50:50">
      <c r="AX20040">
        <v>20212</v>
      </c>
    </row>
    <row r="20041" spans="50:50">
      <c r="AX20041">
        <v>20213</v>
      </c>
    </row>
    <row r="20042" spans="50:50">
      <c r="AX20042">
        <v>20214</v>
      </c>
    </row>
    <row r="20043" spans="50:50">
      <c r="AX20043">
        <v>20215</v>
      </c>
    </row>
    <row r="20044" spans="50:50">
      <c r="AX20044">
        <v>20216</v>
      </c>
    </row>
    <row r="20045" spans="50:50">
      <c r="AX20045">
        <v>20217</v>
      </c>
    </row>
    <row r="20046" spans="50:50">
      <c r="AX20046">
        <v>20218</v>
      </c>
    </row>
    <row r="20047" spans="50:50">
      <c r="AX20047">
        <v>20219</v>
      </c>
    </row>
    <row r="20048" spans="50:50">
      <c r="AX20048">
        <v>20220</v>
      </c>
    </row>
    <row r="20049" spans="50:50">
      <c r="AX20049">
        <v>20221</v>
      </c>
    </row>
    <row r="20050" spans="50:50">
      <c r="AX20050">
        <v>20222</v>
      </c>
    </row>
    <row r="20051" spans="50:50">
      <c r="AX20051">
        <v>20223</v>
      </c>
    </row>
    <row r="20052" spans="50:50">
      <c r="AX20052">
        <v>20224</v>
      </c>
    </row>
    <row r="20053" spans="50:50">
      <c r="AX20053">
        <v>20225</v>
      </c>
    </row>
    <row r="20054" spans="50:50">
      <c r="AX20054">
        <v>20226</v>
      </c>
    </row>
    <row r="20055" spans="50:50">
      <c r="AX20055">
        <v>20227</v>
      </c>
    </row>
    <row r="20056" spans="50:50">
      <c r="AX20056">
        <v>20228</v>
      </c>
    </row>
    <row r="20057" spans="50:50">
      <c r="AX20057">
        <v>20229</v>
      </c>
    </row>
    <row r="20058" spans="50:50">
      <c r="AX20058">
        <v>20230</v>
      </c>
    </row>
    <row r="20059" spans="50:50">
      <c r="AX20059">
        <v>20231</v>
      </c>
    </row>
    <row r="20060" spans="50:50">
      <c r="AX20060">
        <v>20232</v>
      </c>
    </row>
    <row r="20061" spans="50:50">
      <c r="AX20061">
        <v>20233</v>
      </c>
    </row>
    <row r="20062" spans="50:50">
      <c r="AX20062">
        <v>20234</v>
      </c>
    </row>
    <row r="20063" spans="50:50">
      <c r="AX20063">
        <v>20235</v>
      </c>
    </row>
    <row r="20064" spans="50:50">
      <c r="AX20064">
        <v>20236</v>
      </c>
    </row>
    <row r="20065" spans="50:50">
      <c r="AX20065">
        <v>20237</v>
      </c>
    </row>
    <row r="20066" spans="50:50">
      <c r="AX20066">
        <v>20238</v>
      </c>
    </row>
    <row r="20067" spans="50:50">
      <c r="AX20067">
        <v>20239</v>
      </c>
    </row>
    <row r="20068" spans="50:50">
      <c r="AX20068">
        <v>20240</v>
      </c>
    </row>
    <row r="20069" spans="50:50">
      <c r="AX20069">
        <v>20241</v>
      </c>
    </row>
    <row r="20070" spans="50:50">
      <c r="AX20070">
        <v>20242</v>
      </c>
    </row>
    <row r="20071" spans="50:50">
      <c r="AX20071">
        <v>20243</v>
      </c>
    </row>
    <row r="20072" spans="50:50">
      <c r="AX20072">
        <v>20244</v>
      </c>
    </row>
    <row r="20073" spans="50:50">
      <c r="AX20073">
        <v>20245</v>
      </c>
    </row>
    <row r="20074" spans="50:50">
      <c r="AX20074">
        <v>20246</v>
      </c>
    </row>
    <row r="20075" spans="50:50">
      <c r="AX20075">
        <v>20247</v>
      </c>
    </row>
    <row r="20076" spans="50:50">
      <c r="AX20076">
        <v>20248</v>
      </c>
    </row>
    <row r="20077" spans="50:50">
      <c r="AX20077">
        <v>20249</v>
      </c>
    </row>
    <row r="20078" spans="50:50">
      <c r="AX20078">
        <v>20250</v>
      </c>
    </row>
    <row r="20079" spans="50:50">
      <c r="AX20079">
        <v>20251</v>
      </c>
    </row>
    <row r="20080" spans="50:50">
      <c r="AX20080">
        <v>20252</v>
      </c>
    </row>
    <row r="20081" spans="50:50">
      <c r="AX20081">
        <v>20253</v>
      </c>
    </row>
    <row r="20082" spans="50:50">
      <c r="AX20082">
        <v>20254</v>
      </c>
    </row>
    <row r="20083" spans="50:50">
      <c r="AX20083">
        <v>20255</v>
      </c>
    </row>
    <row r="20084" spans="50:50">
      <c r="AX20084">
        <v>20256</v>
      </c>
    </row>
    <row r="20085" spans="50:50">
      <c r="AX20085">
        <v>20257</v>
      </c>
    </row>
    <row r="20086" spans="50:50">
      <c r="AX20086">
        <v>20258</v>
      </c>
    </row>
    <row r="20087" spans="50:50">
      <c r="AX20087">
        <v>20259</v>
      </c>
    </row>
    <row r="20088" spans="50:50">
      <c r="AX20088">
        <v>20260</v>
      </c>
    </row>
    <row r="20089" spans="50:50">
      <c r="AX20089">
        <v>20261</v>
      </c>
    </row>
    <row r="20090" spans="50:50">
      <c r="AX20090">
        <v>20262</v>
      </c>
    </row>
    <row r="20091" spans="50:50">
      <c r="AX20091">
        <v>20263</v>
      </c>
    </row>
    <row r="20092" spans="50:50">
      <c r="AX20092">
        <v>20264</v>
      </c>
    </row>
    <row r="20093" spans="50:50">
      <c r="AX20093">
        <v>20265</v>
      </c>
    </row>
    <row r="20094" spans="50:50">
      <c r="AX20094">
        <v>20266</v>
      </c>
    </row>
    <row r="20095" spans="50:50">
      <c r="AX20095">
        <v>20267</v>
      </c>
    </row>
    <row r="20096" spans="50:50">
      <c r="AX20096">
        <v>20268</v>
      </c>
    </row>
    <row r="20097" spans="50:50">
      <c r="AX20097">
        <v>20269</v>
      </c>
    </row>
    <row r="20098" spans="50:50">
      <c r="AX20098">
        <v>20270</v>
      </c>
    </row>
    <row r="20099" spans="50:50">
      <c r="AX20099">
        <v>20271</v>
      </c>
    </row>
    <row r="20100" spans="50:50">
      <c r="AX20100">
        <v>20272</v>
      </c>
    </row>
    <row r="20101" spans="50:50">
      <c r="AX20101">
        <v>20273</v>
      </c>
    </row>
    <row r="20102" spans="50:50">
      <c r="AX20102">
        <v>20274</v>
      </c>
    </row>
    <row r="20103" spans="50:50">
      <c r="AX20103">
        <v>20275</v>
      </c>
    </row>
    <row r="20104" spans="50:50">
      <c r="AX20104">
        <v>20276</v>
      </c>
    </row>
    <row r="20105" spans="50:50">
      <c r="AX20105">
        <v>20277</v>
      </c>
    </row>
    <row r="20106" spans="50:50">
      <c r="AX20106">
        <v>20278</v>
      </c>
    </row>
    <row r="20107" spans="50:50">
      <c r="AX20107">
        <v>20279</v>
      </c>
    </row>
    <row r="20108" spans="50:50">
      <c r="AX20108">
        <v>20280</v>
      </c>
    </row>
    <row r="20109" spans="50:50">
      <c r="AX20109">
        <v>20281</v>
      </c>
    </row>
    <row r="20110" spans="50:50">
      <c r="AX20110">
        <v>20282</v>
      </c>
    </row>
    <row r="20111" spans="50:50">
      <c r="AX20111">
        <v>20283</v>
      </c>
    </row>
    <row r="20112" spans="50:50">
      <c r="AX20112">
        <v>20284</v>
      </c>
    </row>
    <row r="20113" spans="50:50">
      <c r="AX20113">
        <v>20285</v>
      </c>
    </row>
    <row r="20114" spans="50:50">
      <c r="AX20114">
        <v>20286</v>
      </c>
    </row>
    <row r="20115" spans="50:50">
      <c r="AX20115">
        <v>20287</v>
      </c>
    </row>
    <row r="20116" spans="50:50">
      <c r="AX20116">
        <v>20288</v>
      </c>
    </row>
    <row r="20117" spans="50:50">
      <c r="AX20117">
        <v>20289</v>
      </c>
    </row>
    <row r="20118" spans="50:50">
      <c r="AX20118">
        <v>20290</v>
      </c>
    </row>
    <row r="20119" spans="50:50">
      <c r="AX20119">
        <v>20291</v>
      </c>
    </row>
    <row r="20120" spans="50:50">
      <c r="AX20120">
        <v>20292</v>
      </c>
    </row>
    <row r="20121" spans="50:50">
      <c r="AX20121">
        <v>20293</v>
      </c>
    </row>
    <row r="20122" spans="50:50">
      <c r="AX20122">
        <v>20294</v>
      </c>
    </row>
    <row r="20123" spans="50:50">
      <c r="AX20123">
        <v>20295</v>
      </c>
    </row>
    <row r="20124" spans="50:50">
      <c r="AX20124">
        <v>20296</v>
      </c>
    </row>
    <row r="20125" spans="50:50">
      <c r="AX20125">
        <v>20297</v>
      </c>
    </row>
    <row r="20126" spans="50:50">
      <c r="AX20126">
        <v>20298</v>
      </c>
    </row>
    <row r="20127" spans="50:50">
      <c r="AX20127">
        <v>20299</v>
      </c>
    </row>
    <row r="20128" spans="50:50">
      <c r="AX20128">
        <v>20300</v>
      </c>
    </row>
    <row r="20129" spans="50:50">
      <c r="AX20129">
        <v>20301</v>
      </c>
    </row>
    <row r="20130" spans="50:50">
      <c r="AX20130">
        <v>20302</v>
      </c>
    </row>
    <row r="20131" spans="50:50">
      <c r="AX20131">
        <v>20303</v>
      </c>
    </row>
    <row r="20132" spans="50:50">
      <c r="AX20132">
        <v>20304</v>
      </c>
    </row>
    <row r="20133" spans="50:50">
      <c r="AX20133">
        <v>20305</v>
      </c>
    </row>
    <row r="20134" spans="50:50">
      <c r="AX20134">
        <v>20306</v>
      </c>
    </row>
    <row r="20135" spans="50:50">
      <c r="AX20135">
        <v>20307</v>
      </c>
    </row>
    <row r="20136" spans="50:50">
      <c r="AX20136">
        <v>20308</v>
      </c>
    </row>
    <row r="20137" spans="50:50">
      <c r="AX20137">
        <v>20309</v>
      </c>
    </row>
    <row r="20138" spans="50:50">
      <c r="AX20138">
        <v>20310</v>
      </c>
    </row>
    <row r="20139" spans="50:50">
      <c r="AX20139">
        <v>20311</v>
      </c>
    </row>
    <row r="20140" spans="50:50">
      <c r="AX20140">
        <v>20312</v>
      </c>
    </row>
    <row r="20141" spans="50:50">
      <c r="AX20141">
        <v>20313</v>
      </c>
    </row>
    <row r="20142" spans="50:50">
      <c r="AX20142">
        <v>20314</v>
      </c>
    </row>
    <row r="20143" spans="50:50">
      <c r="AX20143">
        <v>20315</v>
      </c>
    </row>
    <row r="20144" spans="50:50">
      <c r="AX20144">
        <v>20316</v>
      </c>
    </row>
    <row r="20145" spans="50:50">
      <c r="AX20145">
        <v>20317</v>
      </c>
    </row>
    <row r="20146" spans="50:50">
      <c r="AX20146">
        <v>20318</v>
      </c>
    </row>
    <row r="20147" spans="50:50">
      <c r="AX20147">
        <v>20319</v>
      </c>
    </row>
    <row r="20148" spans="50:50">
      <c r="AX20148">
        <v>20320</v>
      </c>
    </row>
    <row r="20149" spans="50:50">
      <c r="AX20149">
        <v>20321</v>
      </c>
    </row>
    <row r="20150" spans="50:50">
      <c r="AX20150">
        <v>20322</v>
      </c>
    </row>
    <row r="20151" spans="50:50">
      <c r="AX20151">
        <v>20323</v>
      </c>
    </row>
    <row r="20152" spans="50:50">
      <c r="AX20152">
        <v>20324</v>
      </c>
    </row>
    <row r="20153" spans="50:50">
      <c r="AX20153">
        <v>20325</v>
      </c>
    </row>
    <row r="20154" spans="50:50">
      <c r="AX20154">
        <v>20326</v>
      </c>
    </row>
    <row r="20155" spans="50:50">
      <c r="AX20155">
        <v>20327</v>
      </c>
    </row>
    <row r="20156" spans="50:50">
      <c r="AX20156">
        <v>20328</v>
      </c>
    </row>
    <row r="20157" spans="50:50">
      <c r="AX20157">
        <v>20329</v>
      </c>
    </row>
    <row r="20158" spans="50:50">
      <c r="AX20158">
        <v>20330</v>
      </c>
    </row>
    <row r="20159" spans="50:50">
      <c r="AX20159">
        <v>20331</v>
      </c>
    </row>
    <row r="20160" spans="50:50">
      <c r="AX20160">
        <v>20332</v>
      </c>
    </row>
    <row r="20161" spans="50:50">
      <c r="AX20161">
        <v>20333</v>
      </c>
    </row>
    <row r="20162" spans="50:50">
      <c r="AX20162">
        <v>20334</v>
      </c>
    </row>
    <row r="20163" spans="50:50">
      <c r="AX20163">
        <v>20335</v>
      </c>
    </row>
    <row r="20164" spans="50:50">
      <c r="AX20164">
        <v>20336</v>
      </c>
    </row>
    <row r="20165" spans="50:50">
      <c r="AX20165">
        <v>20337</v>
      </c>
    </row>
    <row r="20166" spans="50:50">
      <c r="AX20166">
        <v>20338</v>
      </c>
    </row>
    <row r="20167" spans="50:50">
      <c r="AX20167">
        <v>20339</v>
      </c>
    </row>
    <row r="20168" spans="50:50">
      <c r="AX20168">
        <v>20340</v>
      </c>
    </row>
    <row r="20169" spans="50:50">
      <c r="AX20169">
        <v>20341</v>
      </c>
    </row>
    <row r="20170" spans="50:50">
      <c r="AX20170">
        <v>20342</v>
      </c>
    </row>
    <row r="20171" spans="50:50">
      <c r="AX20171">
        <v>20343</v>
      </c>
    </row>
    <row r="20172" spans="50:50">
      <c r="AX20172">
        <v>20344</v>
      </c>
    </row>
    <row r="20173" spans="50:50">
      <c r="AX20173">
        <v>20345</v>
      </c>
    </row>
    <row r="20174" spans="50:50">
      <c r="AX20174">
        <v>20346</v>
      </c>
    </row>
    <row r="20175" spans="50:50">
      <c r="AX20175">
        <v>20347</v>
      </c>
    </row>
    <row r="20176" spans="50:50">
      <c r="AX20176">
        <v>20348</v>
      </c>
    </row>
    <row r="20177" spans="50:50">
      <c r="AX20177">
        <v>20349</v>
      </c>
    </row>
    <row r="20178" spans="50:50">
      <c r="AX20178">
        <v>20350</v>
      </c>
    </row>
    <row r="20179" spans="50:50">
      <c r="AX20179">
        <v>20351</v>
      </c>
    </row>
    <row r="20180" spans="50:50">
      <c r="AX20180">
        <v>20352</v>
      </c>
    </row>
    <row r="20181" spans="50:50">
      <c r="AX20181">
        <v>20353</v>
      </c>
    </row>
    <row r="20182" spans="50:50">
      <c r="AX20182">
        <v>20354</v>
      </c>
    </row>
    <row r="20183" spans="50:50">
      <c r="AX20183">
        <v>20355</v>
      </c>
    </row>
    <row r="20184" spans="50:50">
      <c r="AX20184">
        <v>20356</v>
      </c>
    </row>
    <row r="20185" spans="50:50">
      <c r="AX20185">
        <v>20357</v>
      </c>
    </row>
    <row r="20186" spans="50:50">
      <c r="AX20186">
        <v>20358</v>
      </c>
    </row>
    <row r="20187" spans="50:50">
      <c r="AX20187">
        <v>20359</v>
      </c>
    </row>
    <row r="20188" spans="50:50">
      <c r="AX20188">
        <v>20360</v>
      </c>
    </row>
    <row r="20189" spans="50:50">
      <c r="AX20189">
        <v>20361</v>
      </c>
    </row>
    <row r="20190" spans="50:50">
      <c r="AX20190">
        <v>20362</v>
      </c>
    </row>
    <row r="20191" spans="50:50">
      <c r="AX20191">
        <v>20363</v>
      </c>
    </row>
    <row r="20192" spans="50:50">
      <c r="AX20192">
        <v>20364</v>
      </c>
    </row>
    <row r="20193" spans="50:50">
      <c r="AX20193">
        <v>20365</v>
      </c>
    </row>
    <row r="20194" spans="50:50">
      <c r="AX20194">
        <v>20366</v>
      </c>
    </row>
    <row r="20195" spans="50:50">
      <c r="AX20195">
        <v>20367</v>
      </c>
    </row>
    <row r="20196" spans="50:50">
      <c r="AX20196">
        <v>20368</v>
      </c>
    </row>
    <row r="20197" spans="50:50">
      <c r="AX20197">
        <v>20369</v>
      </c>
    </row>
    <row r="20198" spans="50:50">
      <c r="AX20198">
        <v>20370</v>
      </c>
    </row>
    <row r="20199" spans="50:50">
      <c r="AX20199">
        <v>20371</v>
      </c>
    </row>
    <row r="20200" spans="50:50">
      <c r="AX20200">
        <v>20372</v>
      </c>
    </row>
    <row r="20201" spans="50:50">
      <c r="AX20201">
        <v>20373</v>
      </c>
    </row>
    <row r="20202" spans="50:50">
      <c r="AX20202">
        <v>20374</v>
      </c>
    </row>
    <row r="20203" spans="50:50">
      <c r="AX20203">
        <v>20375</v>
      </c>
    </row>
    <row r="20204" spans="50:50">
      <c r="AX20204">
        <v>20376</v>
      </c>
    </row>
    <row r="20205" spans="50:50">
      <c r="AX20205">
        <v>20377</v>
      </c>
    </row>
    <row r="20206" spans="50:50">
      <c r="AX20206">
        <v>20378</v>
      </c>
    </row>
    <row r="20207" spans="50:50">
      <c r="AX20207">
        <v>20379</v>
      </c>
    </row>
    <row r="20208" spans="50:50">
      <c r="AX20208">
        <v>20380</v>
      </c>
    </row>
    <row r="20209" spans="50:50">
      <c r="AX20209">
        <v>20381</v>
      </c>
    </row>
    <row r="20210" spans="50:50">
      <c r="AX20210">
        <v>20382</v>
      </c>
    </row>
    <row r="20211" spans="50:50">
      <c r="AX20211">
        <v>20383</v>
      </c>
    </row>
    <row r="20212" spans="50:50">
      <c r="AX20212">
        <v>20384</v>
      </c>
    </row>
    <row r="20213" spans="50:50">
      <c r="AX20213">
        <v>20385</v>
      </c>
    </row>
    <row r="20214" spans="50:50">
      <c r="AX20214">
        <v>20386</v>
      </c>
    </row>
    <row r="20215" spans="50:50">
      <c r="AX20215">
        <v>20387</v>
      </c>
    </row>
    <row r="20216" spans="50:50">
      <c r="AX20216">
        <v>20388</v>
      </c>
    </row>
    <row r="20217" spans="50:50">
      <c r="AX20217">
        <v>20389</v>
      </c>
    </row>
    <row r="20218" spans="50:50">
      <c r="AX20218">
        <v>20390</v>
      </c>
    </row>
    <row r="20219" spans="50:50">
      <c r="AX20219">
        <v>20391</v>
      </c>
    </row>
    <row r="20220" spans="50:50">
      <c r="AX20220">
        <v>20392</v>
      </c>
    </row>
    <row r="20221" spans="50:50">
      <c r="AX20221">
        <v>20393</v>
      </c>
    </row>
    <row r="20222" spans="50:50">
      <c r="AX20222">
        <v>20394</v>
      </c>
    </row>
    <row r="20223" spans="50:50">
      <c r="AX20223">
        <v>20395</v>
      </c>
    </row>
    <row r="20224" spans="50:50">
      <c r="AX20224">
        <v>20396</v>
      </c>
    </row>
    <row r="20225" spans="50:50">
      <c r="AX20225">
        <v>20397</v>
      </c>
    </row>
    <row r="20226" spans="50:50">
      <c r="AX20226">
        <v>20398</v>
      </c>
    </row>
    <row r="20227" spans="50:50">
      <c r="AX20227">
        <v>20399</v>
      </c>
    </row>
    <row r="20228" spans="50:50">
      <c r="AX20228">
        <v>20400</v>
      </c>
    </row>
    <row r="20229" spans="50:50">
      <c r="AX20229">
        <v>20401</v>
      </c>
    </row>
    <row r="20230" spans="50:50">
      <c r="AX20230">
        <v>20402</v>
      </c>
    </row>
    <row r="20231" spans="50:50">
      <c r="AX20231">
        <v>20403</v>
      </c>
    </row>
    <row r="20232" spans="50:50">
      <c r="AX20232">
        <v>20404</v>
      </c>
    </row>
    <row r="20233" spans="50:50">
      <c r="AX20233">
        <v>20405</v>
      </c>
    </row>
    <row r="20234" spans="50:50">
      <c r="AX20234">
        <v>20406</v>
      </c>
    </row>
    <row r="20235" spans="50:50">
      <c r="AX20235">
        <v>20407</v>
      </c>
    </row>
    <row r="20236" spans="50:50">
      <c r="AX20236">
        <v>20408</v>
      </c>
    </row>
    <row r="20237" spans="50:50">
      <c r="AX20237">
        <v>20409</v>
      </c>
    </row>
    <row r="20238" spans="50:50">
      <c r="AX20238">
        <v>20410</v>
      </c>
    </row>
    <row r="20239" spans="50:50">
      <c r="AX20239">
        <v>20411</v>
      </c>
    </row>
    <row r="20240" spans="50:50">
      <c r="AX20240">
        <v>20412</v>
      </c>
    </row>
    <row r="20241" spans="50:50">
      <c r="AX20241">
        <v>20413</v>
      </c>
    </row>
    <row r="20242" spans="50:50">
      <c r="AX20242">
        <v>20414</v>
      </c>
    </row>
    <row r="20243" spans="50:50">
      <c r="AX20243">
        <v>20415</v>
      </c>
    </row>
    <row r="20244" spans="50:50">
      <c r="AX20244">
        <v>20416</v>
      </c>
    </row>
    <row r="20245" spans="50:50">
      <c r="AX20245">
        <v>20417</v>
      </c>
    </row>
    <row r="20246" spans="50:50">
      <c r="AX20246">
        <v>20418</v>
      </c>
    </row>
    <row r="20247" spans="50:50">
      <c r="AX20247">
        <v>20419</v>
      </c>
    </row>
    <row r="20248" spans="50:50">
      <c r="AX20248">
        <v>20420</v>
      </c>
    </row>
    <row r="20249" spans="50:50">
      <c r="AX20249">
        <v>20421</v>
      </c>
    </row>
    <row r="20250" spans="50:50">
      <c r="AX20250">
        <v>20422</v>
      </c>
    </row>
    <row r="20251" spans="50:50">
      <c r="AX20251">
        <v>20423</v>
      </c>
    </row>
    <row r="20252" spans="50:50">
      <c r="AX20252">
        <v>20424</v>
      </c>
    </row>
    <row r="20253" spans="50:50">
      <c r="AX20253">
        <v>20425</v>
      </c>
    </row>
    <row r="20254" spans="50:50">
      <c r="AX20254">
        <v>20426</v>
      </c>
    </row>
    <row r="20255" spans="50:50">
      <c r="AX20255">
        <v>20427</v>
      </c>
    </row>
    <row r="20256" spans="50:50">
      <c r="AX20256">
        <v>20428</v>
      </c>
    </row>
    <row r="20257" spans="50:50">
      <c r="AX20257">
        <v>20429</v>
      </c>
    </row>
    <row r="20258" spans="50:50">
      <c r="AX20258">
        <v>20430</v>
      </c>
    </row>
    <row r="20259" spans="50:50">
      <c r="AX20259">
        <v>20431</v>
      </c>
    </row>
    <row r="20260" spans="50:50">
      <c r="AX20260">
        <v>20432</v>
      </c>
    </row>
    <row r="20261" spans="50:50">
      <c r="AX20261">
        <v>20433</v>
      </c>
    </row>
    <row r="20262" spans="50:50">
      <c r="AX20262">
        <v>20434</v>
      </c>
    </row>
    <row r="20263" spans="50:50">
      <c r="AX20263">
        <v>20435</v>
      </c>
    </row>
    <row r="20264" spans="50:50">
      <c r="AX20264">
        <v>20436</v>
      </c>
    </row>
    <row r="20265" spans="50:50">
      <c r="AX20265">
        <v>20437</v>
      </c>
    </row>
    <row r="20266" spans="50:50">
      <c r="AX20266">
        <v>20438</v>
      </c>
    </row>
    <row r="20267" spans="50:50">
      <c r="AX20267">
        <v>20439</v>
      </c>
    </row>
    <row r="20268" spans="50:50">
      <c r="AX20268">
        <v>20440</v>
      </c>
    </row>
    <row r="20269" spans="50:50">
      <c r="AX20269">
        <v>20441</v>
      </c>
    </row>
    <row r="20270" spans="50:50">
      <c r="AX20270">
        <v>20442</v>
      </c>
    </row>
    <row r="20271" spans="50:50">
      <c r="AX20271">
        <v>20443</v>
      </c>
    </row>
    <row r="20272" spans="50:50">
      <c r="AX20272">
        <v>20444</v>
      </c>
    </row>
    <row r="20273" spans="50:50">
      <c r="AX20273">
        <v>20445</v>
      </c>
    </row>
    <row r="20274" spans="50:50">
      <c r="AX20274">
        <v>20446</v>
      </c>
    </row>
    <row r="20275" spans="50:50">
      <c r="AX20275">
        <v>20447</v>
      </c>
    </row>
    <row r="20276" spans="50:50">
      <c r="AX20276">
        <v>20448</v>
      </c>
    </row>
    <row r="20277" spans="50:50">
      <c r="AX20277">
        <v>20449</v>
      </c>
    </row>
    <row r="20278" spans="50:50">
      <c r="AX20278">
        <v>20450</v>
      </c>
    </row>
    <row r="20279" spans="50:50">
      <c r="AX20279">
        <v>20451</v>
      </c>
    </row>
    <row r="20280" spans="50:50">
      <c r="AX20280">
        <v>20452</v>
      </c>
    </row>
    <row r="20281" spans="50:50">
      <c r="AX20281">
        <v>20453</v>
      </c>
    </row>
    <row r="20282" spans="50:50">
      <c r="AX20282">
        <v>20454</v>
      </c>
    </row>
    <row r="20283" spans="50:50">
      <c r="AX20283">
        <v>20455</v>
      </c>
    </row>
    <row r="20284" spans="50:50">
      <c r="AX20284">
        <v>20456</v>
      </c>
    </row>
    <row r="20285" spans="50:50">
      <c r="AX20285">
        <v>20457</v>
      </c>
    </row>
    <row r="20286" spans="50:50">
      <c r="AX20286">
        <v>20458</v>
      </c>
    </row>
    <row r="20287" spans="50:50">
      <c r="AX20287">
        <v>20459</v>
      </c>
    </row>
    <row r="20288" spans="50:50">
      <c r="AX20288">
        <v>20460</v>
      </c>
    </row>
    <row r="20289" spans="50:50">
      <c r="AX20289">
        <v>20461</v>
      </c>
    </row>
    <row r="20290" spans="50:50">
      <c r="AX20290">
        <v>20462</v>
      </c>
    </row>
    <row r="20291" spans="50:50">
      <c r="AX20291">
        <v>20463</v>
      </c>
    </row>
    <row r="20292" spans="50:50">
      <c r="AX20292">
        <v>20464</v>
      </c>
    </row>
    <row r="20293" spans="50:50">
      <c r="AX20293">
        <v>20465</v>
      </c>
    </row>
    <row r="20294" spans="50:50">
      <c r="AX20294">
        <v>20466</v>
      </c>
    </row>
    <row r="20295" spans="50:50">
      <c r="AX20295">
        <v>20467</v>
      </c>
    </row>
    <row r="20296" spans="50:50">
      <c r="AX20296">
        <v>20468</v>
      </c>
    </row>
    <row r="20297" spans="50:50">
      <c r="AX20297">
        <v>20469</v>
      </c>
    </row>
    <row r="20298" spans="50:50">
      <c r="AX20298">
        <v>20470</v>
      </c>
    </row>
    <row r="20299" spans="50:50">
      <c r="AX20299">
        <v>20471</v>
      </c>
    </row>
    <row r="20300" spans="50:50">
      <c r="AX20300">
        <v>20472</v>
      </c>
    </row>
    <row r="20301" spans="50:50">
      <c r="AX20301">
        <v>20473</v>
      </c>
    </row>
    <row r="20302" spans="50:50">
      <c r="AX20302">
        <v>20474</v>
      </c>
    </row>
    <row r="20303" spans="50:50">
      <c r="AX20303">
        <v>20475</v>
      </c>
    </row>
    <row r="20304" spans="50:50">
      <c r="AX20304">
        <v>20476</v>
      </c>
    </row>
    <row r="20305" spans="50:50">
      <c r="AX20305">
        <v>20477</v>
      </c>
    </row>
    <row r="20306" spans="50:50">
      <c r="AX20306">
        <v>20478</v>
      </c>
    </row>
    <row r="20307" spans="50:50">
      <c r="AX20307">
        <v>20479</v>
      </c>
    </row>
    <row r="20308" spans="50:50">
      <c r="AX20308">
        <v>20480</v>
      </c>
    </row>
    <row r="20309" spans="50:50">
      <c r="AX20309">
        <v>20481</v>
      </c>
    </row>
    <row r="20310" spans="50:50">
      <c r="AX20310">
        <v>20482</v>
      </c>
    </row>
    <row r="20311" spans="50:50">
      <c r="AX20311">
        <v>20483</v>
      </c>
    </row>
    <row r="20312" spans="50:50">
      <c r="AX20312">
        <v>20484</v>
      </c>
    </row>
    <row r="20313" spans="50:50">
      <c r="AX20313">
        <v>20485</v>
      </c>
    </row>
    <row r="20314" spans="50:50">
      <c r="AX20314">
        <v>20486</v>
      </c>
    </row>
    <row r="20315" spans="50:50">
      <c r="AX20315">
        <v>20487</v>
      </c>
    </row>
    <row r="20316" spans="50:50">
      <c r="AX20316">
        <v>20488</v>
      </c>
    </row>
    <row r="20317" spans="50:50">
      <c r="AX20317">
        <v>20489</v>
      </c>
    </row>
    <row r="20318" spans="50:50">
      <c r="AX20318">
        <v>20490</v>
      </c>
    </row>
    <row r="20319" spans="50:50">
      <c r="AX20319">
        <v>20491</v>
      </c>
    </row>
    <row r="20320" spans="50:50">
      <c r="AX20320">
        <v>20492</v>
      </c>
    </row>
    <row r="20321" spans="50:50">
      <c r="AX20321">
        <v>20493</v>
      </c>
    </row>
    <row r="20322" spans="50:50">
      <c r="AX20322">
        <v>20494</v>
      </c>
    </row>
    <row r="20323" spans="50:50">
      <c r="AX20323">
        <v>20495</v>
      </c>
    </row>
    <row r="20324" spans="50:50">
      <c r="AX20324">
        <v>20496</v>
      </c>
    </row>
    <row r="20325" spans="50:50">
      <c r="AX20325">
        <v>20497</v>
      </c>
    </row>
    <row r="20326" spans="50:50">
      <c r="AX20326">
        <v>20498</v>
      </c>
    </row>
    <row r="20327" spans="50:50">
      <c r="AX20327">
        <v>20499</v>
      </c>
    </row>
    <row r="20328" spans="50:50">
      <c r="AX20328">
        <v>20500</v>
      </c>
    </row>
    <row r="20329" spans="50:50">
      <c r="AX20329">
        <v>20501</v>
      </c>
    </row>
    <row r="20330" spans="50:50">
      <c r="AX20330">
        <v>20502</v>
      </c>
    </row>
    <row r="20331" spans="50:50">
      <c r="AX20331">
        <v>20503</v>
      </c>
    </row>
    <row r="20332" spans="50:50">
      <c r="AX20332">
        <v>20504</v>
      </c>
    </row>
    <row r="20333" spans="50:50">
      <c r="AX20333">
        <v>20505</v>
      </c>
    </row>
    <row r="20334" spans="50:50">
      <c r="AX20334">
        <v>20506</v>
      </c>
    </row>
    <row r="20335" spans="50:50">
      <c r="AX20335">
        <v>20507</v>
      </c>
    </row>
    <row r="20336" spans="50:50">
      <c r="AX20336">
        <v>20508</v>
      </c>
    </row>
    <row r="20337" spans="50:50">
      <c r="AX20337">
        <v>20509</v>
      </c>
    </row>
    <row r="20338" spans="50:50">
      <c r="AX20338">
        <v>20510</v>
      </c>
    </row>
    <row r="20339" spans="50:50">
      <c r="AX20339">
        <v>20511</v>
      </c>
    </row>
    <row r="20340" spans="50:50">
      <c r="AX20340">
        <v>20512</v>
      </c>
    </row>
    <row r="20341" spans="50:50">
      <c r="AX20341">
        <v>20513</v>
      </c>
    </row>
    <row r="20342" spans="50:50">
      <c r="AX20342">
        <v>20514</v>
      </c>
    </row>
    <row r="20343" spans="50:50">
      <c r="AX20343">
        <v>20515</v>
      </c>
    </row>
    <row r="20344" spans="50:50">
      <c r="AX20344">
        <v>20516</v>
      </c>
    </row>
    <row r="20345" spans="50:50">
      <c r="AX20345">
        <v>20517</v>
      </c>
    </row>
    <row r="20346" spans="50:50">
      <c r="AX20346">
        <v>20518</v>
      </c>
    </row>
    <row r="20347" spans="50:50">
      <c r="AX20347">
        <v>20519</v>
      </c>
    </row>
    <row r="20348" spans="50:50">
      <c r="AX20348">
        <v>20520</v>
      </c>
    </row>
    <row r="20349" spans="50:50">
      <c r="AX20349">
        <v>20521</v>
      </c>
    </row>
    <row r="20350" spans="50:50">
      <c r="AX20350">
        <v>20522</v>
      </c>
    </row>
    <row r="20351" spans="50:50">
      <c r="AX20351">
        <v>20523</v>
      </c>
    </row>
    <row r="20352" spans="50:50">
      <c r="AX20352">
        <v>20524</v>
      </c>
    </row>
    <row r="20353" spans="50:50">
      <c r="AX20353">
        <v>20525</v>
      </c>
    </row>
    <row r="20354" spans="50:50">
      <c r="AX20354">
        <v>20526</v>
      </c>
    </row>
    <row r="20355" spans="50:50">
      <c r="AX20355">
        <v>20527</v>
      </c>
    </row>
    <row r="20356" spans="50:50">
      <c r="AX20356">
        <v>20528</v>
      </c>
    </row>
    <row r="20357" spans="50:50">
      <c r="AX20357">
        <v>20529</v>
      </c>
    </row>
    <row r="20358" spans="50:50">
      <c r="AX20358">
        <v>20530</v>
      </c>
    </row>
    <row r="20359" spans="50:50">
      <c r="AX20359">
        <v>20531</v>
      </c>
    </row>
    <row r="20360" spans="50:50">
      <c r="AX20360">
        <v>20532</v>
      </c>
    </row>
    <row r="20361" spans="50:50">
      <c r="AX20361">
        <v>20533</v>
      </c>
    </row>
    <row r="20362" spans="50:50">
      <c r="AX20362">
        <v>20534</v>
      </c>
    </row>
    <row r="20363" spans="50:50">
      <c r="AX20363">
        <v>20535</v>
      </c>
    </row>
    <row r="20364" spans="50:50">
      <c r="AX20364">
        <v>20536</v>
      </c>
    </row>
    <row r="20365" spans="50:50">
      <c r="AX20365">
        <v>20537</v>
      </c>
    </row>
    <row r="20366" spans="50:50">
      <c r="AX20366">
        <v>20538</v>
      </c>
    </row>
    <row r="20367" spans="50:50">
      <c r="AX20367">
        <v>20539</v>
      </c>
    </row>
    <row r="20368" spans="50:50">
      <c r="AX20368">
        <v>20540</v>
      </c>
    </row>
    <row r="20369" spans="50:50">
      <c r="AX20369">
        <v>20541</v>
      </c>
    </row>
    <row r="20370" spans="50:50">
      <c r="AX20370">
        <v>20542</v>
      </c>
    </row>
    <row r="20371" spans="50:50">
      <c r="AX20371">
        <v>20543</v>
      </c>
    </row>
    <row r="20372" spans="50:50">
      <c r="AX20372">
        <v>20544</v>
      </c>
    </row>
    <row r="20373" spans="50:50">
      <c r="AX20373">
        <v>20545</v>
      </c>
    </row>
    <row r="20374" spans="50:50">
      <c r="AX20374">
        <v>20546</v>
      </c>
    </row>
    <row r="20375" spans="50:50">
      <c r="AX20375">
        <v>20547</v>
      </c>
    </row>
    <row r="20376" spans="50:50">
      <c r="AX20376">
        <v>20548</v>
      </c>
    </row>
    <row r="20377" spans="50:50">
      <c r="AX20377">
        <v>20549</v>
      </c>
    </row>
    <row r="20378" spans="50:50">
      <c r="AX20378">
        <v>20550</v>
      </c>
    </row>
    <row r="20379" spans="50:50">
      <c r="AX20379">
        <v>20551</v>
      </c>
    </row>
    <row r="20380" spans="50:50">
      <c r="AX20380">
        <v>20552</v>
      </c>
    </row>
    <row r="20381" spans="50:50">
      <c r="AX20381">
        <v>20553</v>
      </c>
    </row>
    <row r="20382" spans="50:50">
      <c r="AX20382">
        <v>20554</v>
      </c>
    </row>
    <row r="20383" spans="50:50">
      <c r="AX20383">
        <v>20555</v>
      </c>
    </row>
    <row r="20384" spans="50:50">
      <c r="AX20384">
        <v>20556</v>
      </c>
    </row>
    <row r="20385" spans="50:50">
      <c r="AX20385">
        <v>20557</v>
      </c>
    </row>
    <row r="20386" spans="50:50">
      <c r="AX20386">
        <v>20558</v>
      </c>
    </row>
    <row r="20387" spans="50:50">
      <c r="AX20387">
        <v>20559</v>
      </c>
    </row>
    <row r="20388" spans="50:50">
      <c r="AX20388">
        <v>20560</v>
      </c>
    </row>
    <row r="20389" spans="50:50">
      <c r="AX20389">
        <v>20561</v>
      </c>
    </row>
    <row r="20390" spans="50:50">
      <c r="AX20390">
        <v>20562</v>
      </c>
    </row>
    <row r="20391" spans="50:50">
      <c r="AX20391">
        <v>20563</v>
      </c>
    </row>
    <row r="20392" spans="50:50">
      <c r="AX20392">
        <v>20564</v>
      </c>
    </row>
    <row r="20393" spans="50:50">
      <c r="AX20393">
        <v>20565</v>
      </c>
    </row>
    <row r="20394" spans="50:50">
      <c r="AX20394">
        <v>20566</v>
      </c>
    </row>
    <row r="20395" spans="50:50">
      <c r="AX20395">
        <v>20567</v>
      </c>
    </row>
    <row r="20396" spans="50:50">
      <c r="AX20396">
        <v>20568</v>
      </c>
    </row>
    <row r="20397" spans="50:50">
      <c r="AX20397">
        <v>20569</v>
      </c>
    </row>
    <row r="20398" spans="50:50">
      <c r="AX20398">
        <v>20570</v>
      </c>
    </row>
    <row r="20399" spans="50:50">
      <c r="AX20399">
        <v>20571</v>
      </c>
    </row>
    <row r="20400" spans="50:50">
      <c r="AX20400">
        <v>20572</v>
      </c>
    </row>
    <row r="20401" spans="50:50">
      <c r="AX20401">
        <v>20573</v>
      </c>
    </row>
    <row r="20402" spans="50:50">
      <c r="AX20402">
        <v>20574</v>
      </c>
    </row>
    <row r="20403" spans="50:50">
      <c r="AX20403">
        <v>20575</v>
      </c>
    </row>
    <row r="20404" spans="50:50">
      <c r="AX20404">
        <v>20576</v>
      </c>
    </row>
    <row r="20405" spans="50:50">
      <c r="AX20405">
        <v>20577</v>
      </c>
    </row>
    <row r="20406" spans="50:50">
      <c r="AX20406">
        <v>20578</v>
      </c>
    </row>
    <row r="20407" spans="50:50">
      <c r="AX20407">
        <v>20579</v>
      </c>
    </row>
    <row r="20408" spans="50:50">
      <c r="AX20408">
        <v>20580</v>
      </c>
    </row>
    <row r="20409" spans="50:50">
      <c r="AX20409">
        <v>20581</v>
      </c>
    </row>
    <row r="20410" spans="50:50">
      <c r="AX20410">
        <v>20582</v>
      </c>
    </row>
    <row r="20411" spans="50:50">
      <c r="AX20411">
        <v>20583</v>
      </c>
    </row>
    <row r="20412" spans="50:50">
      <c r="AX20412">
        <v>20584</v>
      </c>
    </row>
    <row r="20413" spans="50:50">
      <c r="AX20413">
        <v>20585</v>
      </c>
    </row>
    <row r="20414" spans="50:50">
      <c r="AX20414">
        <v>20586</v>
      </c>
    </row>
    <row r="20415" spans="50:50">
      <c r="AX20415">
        <v>20587</v>
      </c>
    </row>
    <row r="20416" spans="50:50">
      <c r="AX20416">
        <v>20588</v>
      </c>
    </row>
    <row r="20417" spans="50:50">
      <c r="AX20417">
        <v>20589</v>
      </c>
    </row>
    <row r="20418" spans="50:50">
      <c r="AX20418">
        <v>20590</v>
      </c>
    </row>
    <row r="20419" spans="50:50">
      <c r="AX20419">
        <v>20591</v>
      </c>
    </row>
    <row r="20420" spans="50:50">
      <c r="AX20420">
        <v>20592</v>
      </c>
    </row>
    <row r="20421" spans="50:50">
      <c r="AX20421">
        <v>20593</v>
      </c>
    </row>
    <row r="20422" spans="50:50">
      <c r="AX20422">
        <v>20594</v>
      </c>
    </row>
    <row r="20423" spans="50:50">
      <c r="AX20423">
        <v>20595</v>
      </c>
    </row>
    <row r="20424" spans="50:50">
      <c r="AX20424">
        <v>20596</v>
      </c>
    </row>
    <row r="20425" spans="50:50">
      <c r="AX20425">
        <v>20597</v>
      </c>
    </row>
    <row r="20426" spans="50:50">
      <c r="AX20426">
        <v>20598</v>
      </c>
    </row>
    <row r="20427" spans="50:50">
      <c r="AX20427">
        <v>20599</v>
      </c>
    </row>
    <row r="20428" spans="50:50">
      <c r="AX20428">
        <v>20600</v>
      </c>
    </row>
    <row r="20429" spans="50:50">
      <c r="AX20429">
        <v>20601</v>
      </c>
    </row>
    <row r="20430" spans="50:50">
      <c r="AX20430">
        <v>20602</v>
      </c>
    </row>
    <row r="20431" spans="50:50">
      <c r="AX20431">
        <v>20603</v>
      </c>
    </row>
    <row r="20432" spans="50:50">
      <c r="AX20432">
        <v>20604</v>
      </c>
    </row>
    <row r="20433" spans="50:50">
      <c r="AX20433">
        <v>20605</v>
      </c>
    </row>
    <row r="20434" spans="50:50">
      <c r="AX20434">
        <v>20606</v>
      </c>
    </row>
    <row r="20435" spans="50:50">
      <c r="AX20435">
        <v>20607</v>
      </c>
    </row>
    <row r="20436" spans="50:50">
      <c r="AX20436">
        <v>20608</v>
      </c>
    </row>
    <row r="20437" spans="50:50">
      <c r="AX20437">
        <v>20609</v>
      </c>
    </row>
    <row r="20438" spans="50:50">
      <c r="AX20438">
        <v>20610</v>
      </c>
    </row>
    <row r="20439" spans="50:50">
      <c r="AX20439">
        <v>20611</v>
      </c>
    </row>
    <row r="20440" spans="50:50">
      <c r="AX20440">
        <v>20612</v>
      </c>
    </row>
    <row r="20441" spans="50:50">
      <c r="AX20441">
        <v>20613</v>
      </c>
    </row>
    <row r="20442" spans="50:50">
      <c r="AX20442">
        <v>20614</v>
      </c>
    </row>
    <row r="20443" spans="50:50">
      <c r="AX20443">
        <v>20615</v>
      </c>
    </row>
    <row r="20444" spans="50:50">
      <c r="AX20444">
        <v>20616</v>
      </c>
    </row>
    <row r="20445" spans="50:50">
      <c r="AX20445">
        <v>20617</v>
      </c>
    </row>
    <row r="20446" spans="50:50">
      <c r="AX20446">
        <v>20618</v>
      </c>
    </row>
    <row r="20447" spans="50:50">
      <c r="AX20447">
        <v>20619</v>
      </c>
    </row>
    <row r="20448" spans="50:50">
      <c r="AX20448">
        <v>20620</v>
      </c>
    </row>
    <row r="20449" spans="50:50">
      <c r="AX20449">
        <v>20621</v>
      </c>
    </row>
    <row r="20450" spans="50:50">
      <c r="AX20450">
        <v>20622</v>
      </c>
    </row>
    <row r="20451" spans="50:50">
      <c r="AX20451">
        <v>20623</v>
      </c>
    </row>
    <row r="20452" spans="50:50">
      <c r="AX20452">
        <v>20624</v>
      </c>
    </row>
    <row r="20453" spans="50:50">
      <c r="AX20453">
        <v>20625</v>
      </c>
    </row>
    <row r="20454" spans="50:50">
      <c r="AX20454">
        <v>20626</v>
      </c>
    </row>
    <row r="20455" spans="50:50">
      <c r="AX20455">
        <v>20627</v>
      </c>
    </row>
    <row r="20456" spans="50:50">
      <c r="AX20456">
        <v>20628</v>
      </c>
    </row>
    <row r="20457" spans="50:50">
      <c r="AX20457">
        <v>20629</v>
      </c>
    </row>
    <row r="20458" spans="50:50">
      <c r="AX20458">
        <v>20630</v>
      </c>
    </row>
    <row r="20459" spans="50:50">
      <c r="AX20459">
        <v>20631</v>
      </c>
    </row>
    <row r="20460" spans="50:50">
      <c r="AX20460">
        <v>20632</v>
      </c>
    </row>
    <row r="20461" spans="50:50">
      <c r="AX20461">
        <v>20633</v>
      </c>
    </row>
    <row r="20462" spans="50:50">
      <c r="AX20462">
        <v>20634</v>
      </c>
    </row>
    <row r="20463" spans="50:50">
      <c r="AX20463">
        <v>20635</v>
      </c>
    </row>
    <row r="20464" spans="50:50">
      <c r="AX20464">
        <v>20636</v>
      </c>
    </row>
    <row r="20465" spans="50:50">
      <c r="AX20465">
        <v>20637</v>
      </c>
    </row>
    <row r="20466" spans="50:50">
      <c r="AX20466">
        <v>20638</v>
      </c>
    </row>
    <row r="20467" spans="50:50">
      <c r="AX20467">
        <v>20639</v>
      </c>
    </row>
    <row r="20468" spans="50:50">
      <c r="AX20468">
        <v>20640</v>
      </c>
    </row>
    <row r="20469" spans="50:50">
      <c r="AX20469">
        <v>20641</v>
      </c>
    </row>
    <row r="20470" spans="50:50">
      <c r="AX20470">
        <v>20642</v>
      </c>
    </row>
    <row r="20471" spans="50:50">
      <c r="AX20471">
        <v>20643</v>
      </c>
    </row>
    <row r="20472" spans="50:50">
      <c r="AX20472">
        <v>20644</v>
      </c>
    </row>
    <row r="20473" spans="50:50">
      <c r="AX20473">
        <v>20645</v>
      </c>
    </row>
    <row r="20474" spans="50:50">
      <c r="AX20474">
        <v>20646</v>
      </c>
    </row>
    <row r="20475" spans="50:50">
      <c r="AX20475">
        <v>20647</v>
      </c>
    </row>
    <row r="20476" spans="50:50">
      <c r="AX20476">
        <v>20648</v>
      </c>
    </row>
    <row r="20477" spans="50:50">
      <c r="AX20477">
        <v>20649</v>
      </c>
    </row>
    <row r="20478" spans="50:50">
      <c r="AX20478">
        <v>20650</v>
      </c>
    </row>
    <row r="20479" spans="50:50">
      <c r="AX20479">
        <v>20651</v>
      </c>
    </row>
    <row r="20480" spans="50:50">
      <c r="AX20480">
        <v>20652</v>
      </c>
    </row>
    <row r="20481" spans="50:50">
      <c r="AX20481">
        <v>20653</v>
      </c>
    </row>
    <row r="20482" spans="50:50">
      <c r="AX20482">
        <v>20654</v>
      </c>
    </row>
    <row r="20483" spans="50:50">
      <c r="AX20483">
        <v>20655</v>
      </c>
    </row>
    <row r="20484" spans="50:50">
      <c r="AX20484">
        <v>20656</v>
      </c>
    </row>
    <row r="20485" spans="50:50">
      <c r="AX20485">
        <v>20657</v>
      </c>
    </row>
    <row r="20486" spans="50:50">
      <c r="AX20486">
        <v>20658</v>
      </c>
    </row>
    <row r="20487" spans="50:50">
      <c r="AX20487">
        <v>20659</v>
      </c>
    </row>
    <row r="20488" spans="50:50">
      <c r="AX20488">
        <v>20660</v>
      </c>
    </row>
    <row r="20489" spans="50:50">
      <c r="AX20489">
        <v>20661</v>
      </c>
    </row>
    <row r="20490" spans="50:50">
      <c r="AX20490">
        <v>20662</v>
      </c>
    </row>
    <row r="20491" spans="50:50">
      <c r="AX20491">
        <v>20663</v>
      </c>
    </row>
    <row r="20492" spans="50:50">
      <c r="AX20492">
        <v>20664</v>
      </c>
    </row>
    <row r="20493" spans="50:50">
      <c r="AX20493">
        <v>20665</v>
      </c>
    </row>
    <row r="20494" spans="50:50">
      <c r="AX20494">
        <v>20666</v>
      </c>
    </row>
    <row r="20495" spans="50:50">
      <c r="AX20495">
        <v>20667</v>
      </c>
    </row>
    <row r="20496" spans="50:50">
      <c r="AX20496">
        <v>20668</v>
      </c>
    </row>
    <row r="20497" spans="50:50">
      <c r="AX20497">
        <v>20669</v>
      </c>
    </row>
    <row r="20498" spans="50:50">
      <c r="AX20498">
        <v>20670</v>
      </c>
    </row>
    <row r="20499" spans="50:50">
      <c r="AX20499">
        <v>20671</v>
      </c>
    </row>
    <row r="20500" spans="50:50">
      <c r="AX20500">
        <v>20672</v>
      </c>
    </row>
    <row r="20501" spans="50:50">
      <c r="AX20501">
        <v>20673</v>
      </c>
    </row>
    <row r="20502" spans="50:50">
      <c r="AX20502">
        <v>20674</v>
      </c>
    </row>
    <row r="20503" spans="50:50">
      <c r="AX20503">
        <v>20675</v>
      </c>
    </row>
    <row r="20504" spans="50:50">
      <c r="AX20504">
        <v>20676</v>
      </c>
    </row>
    <row r="20505" spans="50:50">
      <c r="AX20505">
        <v>20677</v>
      </c>
    </row>
    <row r="20506" spans="50:50">
      <c r="AX20506">
        <v>20678</v>
      </c>
    </row>
    <row r="20507" spans="50:50">
      <c r="AX20507">
        <v>20679</v>
      </c>
    </row>
    <row r="20508" spans="50:50">
      <c r="AX20508">
        <v>20680</v>
      </c>
    </row>
    <row r="20509" spans="50:50">
      <c r="AX20509">
        <v>20681</v>
      </c>
    </row>
    <row r="20510" spans="50:50">
      <c r="AX20510">
        <v>20682</v>
      </c>
    </row>
    <row r="20511" spans="50:50">
      <c r="AX20511">
        <v>20683</v>
      </c>
    </row>
    <row r="20512" spans="50:50">
      <c r="AX20512">
        <v>20684</v>
      </c>
    </row>
    <row r="20513" spans="50:50">
      <c r="AX20513">
        <v>20685</v>
      </c>
    </row>
    <row r="20514" spans="50:50">
      <c r="AX20514">
        <v>20686</v>
      </c>
    </row>
    <row r="20515" spans="50:50">
      <c r="AX20515">
        <v>20687</v>
      </c>
    </row>
    <row r="20516" spans="50:50">
      <c r="AX20516">
        <v>20688</v>
      </c>
    </row>
    <row r="20517" spans="50:50">
      <c r="AX20517">
        <v>20689</v>
      </c>
    </row>
    <row r="20518" spans="50:50">
      <c r="AX20518">
        <v>20690</v>
      </c>
    </row>
    <row r="20519" spans="50:50">
      <c r="AX20519">
        <v>20691</v>
      </c>
    </row>
    <row r="20520" spans="50:50">
      <c r="AX20520">
        <v>20692</v>
      </c>
    </row>
    <row r="20521" spans="50:50">
      <c r="AX20521">
        <v>20693</v>
      </c>
    </row>
    <row r="20522" spans="50:50">
      <c r="AX20522">
        <v>20694</v>
      </c>
    </row>
    <row r="20523" spans="50:50">
      <c r="AX20523">
        <v>20695</v>
      </c>
    </row>
    <row r="20524" spans="50:50">
      <c r="AX20524">
        <v>20696</v>
      </c>
    </row>
    <row r="20525" spans="50:50">
      <c r="AX20525">
        <v>20697</v>
      </c>
    </row>
    <row r="20526" spans="50:50">
      <c r="AX20526">
        <v>20698</v>
      </c>
    </row>
    <row r="20527" spans="50:50">
      <c r="AX20527">
        <v>20699</v>
      </c>
    </row>
    <row r="20528" spans="50:50">
      <c r="AX20528">
        <v>20700</v>
      </c>
    </row>
    <row r="20529" spans="50:50">
      <c r="AX20529">
        <v>20701</v>
      </c>
    </row>
    <row r="20530" spans="50:50">
      <c r="AX20530">
        <v>20702</v>
      </c>
    </row>
    <row r="20531" spans="50:50">
      <c r="AX20531">
        <v>20703</v>
      </c>
    </row>
    <row r="20532" spans="50:50">
      <c r="AX20532">
        <v>20704</v>
      </c>
    </row>
    <row r="20533" spans="50:50">
      <c r="AX20533">
        <v>20705</v>
      </c>
    </row>
    <row r="20534" spans="50:50">
      <c r="AX20534">
        <v>20706</v>
      </c>
    </row>
    <row r="20535" spans="50:50">
      <c r="AX20535">
        <v>20707</v>
      </c>
    </row>
    <row r="20536" spans="50:50">
      <c r="AX20536">
        <v>20708</v>
      </c>
    </row>
    <row r="20537" spans="50:50">
      <c r="AX20537">
        <v>20709</v>
      </c>
    </row>
    <row r="20538" spans="50:50">
      <c r="AX20538">
        <v>20710</v>
      </c>
    </row>
    <row r="20539" spans="50:50">
      <c r="AX20539">
        <v>20711</v>
      </c>
    </row>
    <row r="20540" spans="50:50">
      <c r="AX20540">
        <v>20712</v>
      </c>
    </row>
    <row r="20541" spans="50:50">
      <c r="AX20541">
        <v>20713</v>
      </c>
    </row>
    <row r="20542" spans="50:50">
      <c r="AX20542">
        <v>20714</v>
      </c>
    </row>
    <row r="20543" spans="50:50">
      <c r="AX20543">
        <v>20715</v>
      </c>
    </row>
    <row r="20544" spans="50:50">
      <c r="AX20544">
        <v>20716</v>
      </c>
    </row>
    <row r="20545" spans="50:50">
      <c r="AX20545">
        <v>20717</v>
      </c>
    </row>
    <row r="20546" spans="50:50">
      <c r="AX20546">
        <v>20718</v>
      </c>
    </row>
    <row r="20547" spans="50:50">
      <c r="AX20547">
        <v>20719</v>
      </c>
    </row>
    <row r="20548" spans="50:50">
      <c r="AX20548">
        <v>20720</v>
      </c>
    </row>
    <row r="20549" spans="50:50">
      <c r="AX20549">
        <v>20721</v>
      </c>
    </row>
    <row r="20550" spans="50:50">
      <c r="AX20550">
        <v>20722</v>
      </c>
    </row>
    <row r="20551" spans="50:50">
      <c r="AX20551">
        <v>20723</v>
      </c>
    </row>
    <row r="20552" spans="50:50">
      <c r="AX20552">
        <v>20724</v>
      </c>
    </row>
    <row r="20553" spans="50:50">
      <c r="AX20553">
        <v>20725</v>
      </c>
    </row>
    <row r="20554" spans="50:50">
      <c r="AX20554">
        <v>20726</v>
      </c>
    </row>
    <row r="20555" spans="50:50">
      <c r="AX20555">
        <v>20727</v>
      </c>
    </row>
    <row r="20556" spans="50:50">
      <c r="AX20556">
        <v>20728</v>
      </c>
    </row>
    <row r="20557" spans="50:50">
      <c r="AX20557">
        <v>20729</v>
      </c>
    </row>
    <row r="20558" spans="50:50">
      <c r="AX20558">
        <v>20730</v>
      </c>
    </row>
    <row r="20559" spans="50:50">
      <c r="AX20559">
        <v>20731</v>
      </c>
    </row>
    <row r="20560" spans="50:50">
      <c r="AX20560">
        <v>20732</v>
      </c>
    </row>
    <row r="20561" spans="50:50">
      <c r="AX20561">
        <v>20733</v>
      </c>
    </row>
    <row r="20562" spans="50:50">
      <c r="AX20562">
        <v>20734</v>
      </c>
    </row>
    <row r="20563" spans="50:50">
      <c r="AX20563">
        <v>20735</v>
      </c>
    </row>
    <row r="20564" spans="50:50">
      <c r="AX20564">
        <v>20736</v>
      </c>
    </row>
    <row r="20565" spans="50:50">
      <c r="AX20565">
        <v>20737</v>
      </c>
    </row>
    <row r="20566" spans="50:50">
      <c r="AX20566">
        <v>20738</v>
      </c>
    </row>
    <row r="20567" spans="50:50">
      <c r="AX20567">
        <v>20739</v>
      </c>
    </row>
    <row r="20568" spans="50:50">
      <c r="AX20568">
        <v>20740</v>
      </c>
    </row>
    <row r="20569" spans="50:50">
      <c r="AX20569">
        <v>20741</v>
      </c>
    </row>
    <row r="20570" spans="50:50">
      <c r="AX20570">
        <v>20742</v>
      </c>
    </row>
    <row r="20571" spans="50:50">
      <c r="AX20571">
        <v>20743</v>
      </c>
    </row>
    <row r="20572" spans="50:50">
      <c r="AX20572">
        <v>20744</v>
      </c>
    </row>
    <row r="20573" spans="50:50">
      <c r="AX20573">
        <v>20745</v>
      </c>
    </row>
    <row r="20574" spans="50:50">
      <c r="AX20574">
        <v>20746</v>
      </c>
    </row>
    <row r="20575" spans="50:50">
      <c r="AX20575">
        <v>20747</v>
      </c>
    </row>
    <row r="20576" spans="50:50">
      <c r="AX20576">
        <v>20748</v>
      </c>
    </row>
    <row r="20577" spans="50:50">
      <c r="AX20577">
        <v>20749</v>
      </c>
    </row>
    <row r="20578" spans="50:50">
      <c r="AX20578">
        <v>20750</v>
      </c>
    </row>
    <row r="20579" spans="50:50">
      <c r="AX20579">
        <v>20751</v>
      </c>
    </row>
    <row r="20580" spans="50:50">
      <c r="AX20580">
        <v>20752</v>
      </c>
    </row>
    <row r="20581" spans="50:50">
      <c r="AX20581">
        <v>20753</v>
      </c>
    </row>
    <row r="20582" spans="50:50">
      <c r="AX20582">
        <v>20754</v>
      </c>
    </row>
    <row r="20583" spans="50:50">
      <c r="AX20583">
        <v>20755</v>
      </c>
    </row>
    <row r="20584" spans="50:50">
      <c r="AX20584">
        <v>20756</v>
      </c>
    </row>
    <row r="20585" spans="50:50">
      <c r="AX20585">
        <v>20757</v>
      </c>
    </row>
    <row r="20586" spans="50:50">
      <c r="AX20586">
        <v>20758</v>
      </c>
    </row>
    <row r="20587" spans="50:50">
      <c r="AX20587">
        <v>20759</v>
      </c>
    </row>
    <row r="20588" spans="50:50">
      <c r="AX20588">
        <v>20760</v>
      </c>
    </row>
    <row r="20589" spans="50:50">
      <c r="AX20589">
        <v>20761</v>
      </c>
    </row>
    <row r="20590" spans="50:50">
      <c r="AX20590">
        <v>20762</v>
      </c>
    </row>
    <row r="20591" spans="50:50">
      <c r="AX20591">
        <v>20763</v>
      </c>
    </row>
    <row r="20592" spans="50:50">
      <c r="AX20592">
        <v>20764</v>
      </c>
    </row>
    <row r="20593" spans="50:50">
      <c r="AX20593">
        <v>20765</v>
      </c>
    </row>
    <row r="20594" spans="50:50">
      <c r="AX20594">
        <v>20766</v>
      </c>
    </row>
    <row r="20595" spans="50:50">
      <c r="AX20595">
        <v>20767</v>
      </c>
    </row>
    <row r="20596" spans="50:50">
      <c r="AX20596">
        <v>20768</v>
      </c>
    </row>
    <row r="20597" spans="50:50">
      <c r="AX20597">
        <v>20769</v>
      </c>
    </row>
    <row r="20598" spans="50:50">
      <c r="AX20598">
        <v>20770</v>
      </c>
    </row>
    <row r="20599" spans="50:50">
      <c r="AX20599">
        <v>20771</v>
      </c>
    </row>
    <row r="20600" spans="50:50">
      <c r="AX20600">
        <v>20772</v>
      </c>
    </row>
    <row r="20601" spans="50:50">
      <c r="AX20601">
        <v>20773</v>
      </c>
    </row>
    <row r="20602" spans="50:50">
      <c r="AX20602">
        <v>20774</v>
      </c>
    </row>
    <row r="20603" spans="50:50">
      <c r="AX20603">
        <v>20775</v>
      </c>
    </row>
    <row r="20604" spans="50:50">
      <c r="AX20604">
        <v>20776</v>
      </c>
    </row>
    <row r="20605" spans="50:50">
      <c r="AX20605">
        <v>20777</v>
      </c>
    </row>
    <row r="20606" spans="50:50">
      <c r="AX20606">
        <v>20778</v>
      </c>
    </row>
    <row r="20607" spans="50:50">
      <c r="AX20607">
        <v>20779</v>
      </c>
    </row>
    <row r="20608" spans="50:50">
      <c r="AX20608">
        <v>20780</v>
      </c>
    </row>
    <row r="20609" spans="50:50">
      <c r="AX20609">
        <v>20781</v>
      </c>
    </row>
    <row r="20610" spans="50:50">
      <c r="AX20610">
        <v>20782</v>
      </c>
    </row>
    <row r="20611" spans="50:50">
      <c r="AX20611">
        <v>20783</v>
      </c>
    </row>
    <row r="20612" spans="50:50">
      <c r="AX20612">
        <v>20784</v>
      </c>
    </row>
    <row r="20613" spans="50:50">
      <c r="AX20613">
        <v>20785</v>
      </c>
    </row>
    <row r="20614" spans="50:50">
      <c r="AX20614">
        <v>20786</v>
      </c>
    </row>
    <row r="20615" spans="50:50">
      <c r="AX20615">
        <v>20787</v>
      </c>
    </row>
    <row r="20616" spans="50:50">
      <c r="AX20616">
        <v>20788</v>
      </c>
    </row>
    <row r="20617" spans="50:50">
      <c r="AX20617">
        <v>20789</v>
      </c>
    </row>
    <row r="20618" spans="50:50">
      <c r="AX20618">
        <v>20790</v>
      </c>
    </row>
    <row r="20619" spans="50:50">
      <c r="AX20619">
        <v>20791</v>
      </c>
    </row>
    <row r="20620" spans="50:50">
      <c r="AX20620">
        <v>20792</v>
      </c>
    </row>
    <row r="20621" spans="50:50">
      <c r="AX20621">
        <v>20793</v>
      </c>
    </row>
    <row r="20622" spans="50:50">
      <c r="AX20622">
        <v>20794</v>
      </c>
    </row>
    <row r="20623" spans="50:50">
      <c r="AX20623">
        <v>20795</v>
      </c>
    </row>
    <row r="20624" spans="50:50">
      <c r="AX20624">
        <v>20796</v>
      </c>
    </row>
    <row r="20625" spans="50:50">
      <c r="AX20625">
        <v>20797</v>
      </c>
    </row>
    <row r="20626" spans="50:50">
      <c r="AX20626">
        <v>20798</v>
      </c>
    </row>
    <row r="20627" spans="50:50">
      <c r="AX20627">
        <v>20799</v>
      </c>
    </row>
    <row r="20628" spans="50:50">
      <c r="AX20628">
        <v>20800</v>
      </c>
    </row>
    <row r="20629" spans="50:50">
      <c r="AX20629">
        <v>20801</v>
      </c>
    </row>
    <row r="20630" spans="50:50">
      <c r="AX20630">
        <v>20802</v>
      </c>
    </row>
    <row r="20631" spans="50:50">
      <c r="AX20631">
        <v>20803</v>
      </c>
    </row>
    <row r="20632" spans="50:50">
      <c r="AX20632">
        <v>20804</v>
      </c>
    </row>
    <row r="20633" spans="50:50">
      <c r="AX20633">
        <v>20805</v>
      </c>
    </row>
    <row r="20634" spans="50:50">
      <c r="AX20634">
        <v>20806</v>
      </c>
    </row>
    <row r="20635" spans="50:50">
      <c r="AX20635">
        <v>20807</v>
      </c>
    </row>
    <row r="20636" spans="50:50">
      <c r="AX20636">
        <v>20808</v>
      </c>
    </row>
    <row r="20637" spans="50:50">
      <c r="AX20637">
        <v>20809</v>
      </c>
    </row>
    <row r="20638" spans="50:50">
      <c r="AX20638">
        <v>20810</v>
      </c>
    </row>
    <row r="20639" spans="50:50">
      <c r="AX20639">
        <v>20811</v>
      </c>
    </row>
    <row r="20640" spans="50:50">
      <c r="AX20640">
        <v>20812</v>
      </c>
    </row>
    <row r="20641" spans="50:50">
      <c r="AX20641">
        <v>20813</v>
      </c>
    </row>
    <row r="20642" spans="50:50">
      <c r="AX20642">
        <v>20814</v>
      </c>
    </row>
    <row r="20643" spans="50:50">
      <c r="AX20643">
        <v>20815</v>
      </c>
    </row>
    <row r="20644" spans="50:50">
      <c r="AX20644">
        <v>20816</v>
      </c>
    </row>
    <row r="20645" spans="50:50">
      <c r="AX20645">
        <v>20817</v>
      </c>
    </row>
    <row r="20646" spans="50:50">
      <c r="AX20646">
        <v>20818</v>
      </c>
    </row>
    <row r="20647" spans="50:50">
      <c r="AX20647">
        <v>20819</v>
      </c>
    </row>
    <row r="20648" spans="50:50">
      <c r="AX20648">
        <v>20820</v>
      </c>
    </row>
    <row r="20649" spans="50:50">
      <c r="AX20649">
        <v>20821</v>
      </c>
    </row>
    <row r="20650" spans="50:50">
      <c r="AX20650">
        <v>20822</v>
      </c>
    </row>
    <row r="20651" spans="50:50">
      <c r="AX20651">
        <v>20823</v>
      </c>
    </row>
    <row r="20652" spans="50:50">
      <c r="AX20652">
        <v>20824</v>
      </c>
    </row>
    <row r="20653" spans="50:50">
      <c r="AX20653">
        <v>20825</v>
      </c>
    </row>
    <row r="20654" spans="50:50">
      <c r="AX20654">
        <v>20826</v>
      </c>
    </row>
    <row r="20655" spans="50:50">
      <c r="AX20655">
        <v>20827</v>
      </c>
    </row>
    <row r="20656" spans="50:50">
      <c r="AX20656">
        <v>20828</v>
      </c>
    </row>
    <row r="20657" spans="50:50">
      <c r="AX20657">
        <v>20829</v>
      </c>
    </row>
    <row r="20658" spans="50:50">
      <c r="AX20658">
        <v>20830</v>
      </c>
    </row>
    <row r="20659" spans="50:50">
      <c r="AX20659">
        <v>20831</v>
      </c>
    </row>
    <row r="20660" spans="50:50">
      <c r="AX20660">
        <v>20832</v>
      </c>
    </row>
    <row r="20661" spans="50:50">
      <c r="AX20661">
        <v>20833</v>
      </c>
    </row>
    <row r="20662" spans="50:50">
      <c r="AX20662">
        <v>20834</v>
      </c>
    </row>
    <row r="20663" spans="50:50">
      <c r="AX20663">
        <v>20835</v>
      </c>
    </row>
    <row r="20664" spans="50:50">
      <c r="AX20664">
        <v>20836</v>
      </c>
    </row>
    <row r="20665" spans="50:50">
      <c r="AX20665">
        <v>20837</v>
      </c>
    </row>
    <row r="20666" spans="50:50">
      <c r="AX20666">
        <v>20838</v>
      </c>
    </row>
    <row r="20667" spans="50:50">
      <c r="AX20667">
        <v>20839</v>
      </c>
    </row>
    <row r="20668" spans="50:50">
      <c r="AX20668">
        <v>20840</v>
      </c>
    </row>
    <row r="20669" spans="50:50">
      <c r="AX20669">
        <v>20841</v>
      </c>
    </row>
    <row r="20670" spans="50:50">
      <c r="AX20670">
        <v>20842</v>
      </c>
    </row>
    <row r="20671" spans="50:50">
      <c r="AX20671">
        <v>20843</v>
      </c>
    </row>
    <row r="20672" spans="50:50">
      <c r="AX20672">
        <v>20844</v>
      </c>
    </row>
    <row r="20673" spans="50:50">
      <c r="AX20673">
        <v>20845</v>
      </c>
    </row>
    <row r="20674" spans="50:50">
      <c r="AX20674">
        <v>20846</v>
      </c>
    </row>
    <row r="20675" spans="50:50">
      <c r="AX20675">
        <v>20847</v>
      </c>
    </row>
    <row r="20676" spans="50:50">
      <c r="AX20676">
        <v>20848</v>
      </c>
    </row>
    <row r="20677" spans="50:50">
      <c r="AX20677">
        <v>20849</v>
      </c>
    </row>
    <row r="20678" spans="50:50">
      <c r="AX20678">
        <v>20850</v>
      </c>
    </row>
    <row r="20679" spans="50:50">
      <c r="AX20679">
        <v>20851</v>
      </c>
    </row>
    <row r="20680" spans="50:50">
      <c r="AX20680">
        <v>20852</v>
      </c>
    </row>
    <row r="20681" spans="50:50">
      <c r="AX20681">
        <v>20853</v>
      </c>
    </row>
    <row r="20682" spans="50:50">
      <c r="AX20682">
        <v>20854</v>
      </c>
    </row>
    <row r="20683" spans="50:50">
      <c r="AX20683">
        <v>20855</v>
      </c>
    </row>
    <row r="20684" spans="50:50">
      <c r="AX20684">
        <v>20856</v>
      </c>
    </row>
    <row r="20685" spans="50:50">
      <c r="AX20685">
        <v>20857</v>
      </c>
    </row>
    <row r="20686" spans="50:50">
      <c r="AX20686">
        <v>20858</v>
      </c>
    </row>
    <row r="20687" spans="50:50">
      <c r="AX20687">
        <v>20859</v>
      </c>
    </row>
    <row r="20688" spans="50:50">
      <c r="AX20688">
        <v>20860</v>
      </c>
    </row>
    <row r="20689" spans="50:50">
      <c r="AX20689">
        <v>20861</v>
      </c>
    </row>
    <row r="20690" spans="50:50">
      <c r="AX20690">
        <v>20862</v>
      </c>
    </row>
    <row r="20691" spans="50:50">
      <c r="AX20691">
        <v>20863</v>
      </c>
    </row>
    <row r="20692" spans="50:50">
      <c r="AX20692">
        <v>20864</v>
      </c>
    </row>
    <row r="20693" spans="50:50">
      <c r="AX20693">
        <v>20865</v>
      </c>
    </row>
    <row r="20694" spans="50:50">
      <c r="AX20694">
        <v>20866</v>
      </c>
    </row>
    <row r="20695" spans="50:50">
      <c r="AX20695">
        <v>20867</v>
      </c>
    </row>
    <row r="20696" spans="50:50">
      <c r="AX20696">
        <v>20868</v>
      </c>
    </row>
    <row r="20697" spans="50:50">
      <c r="AX20697">
        <v>20869</v>
      </c>
    </row>
    <row r="20698" spans="50:50">
      <c r="AX20698">
        <v>20870</v>
      </c>
    </row>
    <row r="20699" spans="50:50">
      <c r="AX20699">
        <v>20871</v>
      </c>
    </row>
    <row r="20700" spans="50:50">
      <c r="AX20700">
        <v>20872</v>
      </c>
    </row>
    <row r="20701" spans="50:50">
      <c r="AX20701">
        <v>20873</v>
      </c>
    </row>
    <row r="20702" spans="50:50">
      <c r="AX20702">
        <v>20874</v>
      </c>
    </row>
    <row r="20703" spans="50:50">
      <c r="AX20703">
        <v>20875</v>
      </c>
    </row>
    <row r="20704" spans="50:50">
      <c r="AX20704">
        <v>20876</v>
      </c>
    </row>
    <row r="20705" spans="50:50">
      <c r="AX20705">
        <v>20877</v>
      </c>
    </row>
    <row r="20706" spans="50:50">
      <c r="AX20706">
        <v>20878</v>
      </c>
    </row>
    <row r="20707" spans="50:50">
      <c r="AX20707">
        <v>20879</v>
      </c>
    </row>
    <row r="20708" spans="50:50">
      <c r="AX20708">
        <v>20880</v>
      </c>
    </row>
    <row r="20709" spans="50:50">
      <c r="AX20709">
        <v>20881</v>
      </c>
    </row>
    <row r="20710" spans="50:50">
      <c r="AX20710">
        <v>20882</v>
      </c>
    </row>
    <row r="20711" spans="50:50">
      <c r="AX20711">
        <v>20883</v>
      </c>
    </row>
    <row r="20712" spans="50:50">
      <c r="AX20712">
        <v>20884</v>
      </c>
    </row>
    <row r="20713" spans="50:50">
      <c r="AX20713">
        <v>20885</v>
      </c>
    </row>
    <row r="20714" spans="50:50">
      <c r="AX20714">
        <v>20886</v>
      </c>
    </row>
    <row r="20715" spans="50:50">
      <c r="AX20715">
        <v>20887</v>
      </c>
    </row>
    <row r="20716" spans="50:50">
      <c r="AX20716">
        <v>20888</v>
      </c>
    </row>
    <row r="20717" spans="50:50">
      <c r="AX20717">
        <v>20889</v>
      </c>
    </row>
    <row r="20718" spans="50:50">
      <c r="AX20718">
        <v>20890</v>
      </c>
    </row>
    <row r="20719" spans="50:50">
      <c r="AX20719">
        <v>20891</v>
      </c>
    </row>
    <row r="20720" spans="50:50">
      <c r="AX20720">
        <v>20892</v>
      </c>
    </row>
    <row r="20721" spans="50:50">
      <c r="AX20721">
        <v>20893</v>
      </c>
    </row>
    <row r="20722" spans="50:50">
      <c r="AX20722">
        <v>20894</v>
      </c>
    </row>
    <row r="20723" spans="50:50">
      <c r="AX20723">
        <v>20895</v>
      </c>
    </row>
    <row r="20724" spans="50:50">
      <c r="AX20724">
        <v>20896</v>
      </c>
    </row>
    <row r="20725" spans="50:50">
      <c r="AX20725">
        <v>20897</v>
      </c>
    </row>
    <row r="20726" spans="50:50">
      <c r="AX20726">
        <v>20898</v>
      </c>
    </row>
    <row r="20727" spans="50:50">
      <c r="AX20727">
        <v>20899</v>
      </c>
    </row>
    <row r="20728" spans="50:50">
      <c r="AX20728">
        <v>20900</v>
      </c>
    </row>
    <row r="20729" spans="50:50">
      <c r="AX20729">
        <v>20901</v>
      </c>
    </row>
    <row r="20730" spans="50:50">
      <c r="AX20730">
        <v>20902</v>
      </c>
    </row>
    <row r="20731" spans="50:50">
      <c r="AX20731">
        <v>20903</v>
      </c>
    </row>
    <row r="20732" spans="50:50">
      <c r="AX20732">
        <v>20904</v>
      </c>
    </row>
    <row r="20733" spans="50:50">
      <c r="AX20733">
        <v>20905</v>
      </c>
    </row>
    <row r="20734" spans="50:50">
      <c r="AX20734">
        <v>20906</v>
      </c>
    </row>
    <row r="20735" spans="50:50">
      <c r="AX20735">
        <v>20907</v>
      </c>
    </row>
    <row r="20736" spans="50:50">
      <c r="AX20736">
        <v>20908</v>
      </c>
    </row>
    <row r="20737" spans="50:50">
      <c r="AX20737">
        <v>20909</v>
      </c>
    </row>
    <row r="20738" spans="50:50">
      <c r="AX20738">
        <v>20910</v>
      </c>
    </row>
    <row r="20739" spans="50:50">
      <c r="AX20739">
        <v>20911</v>
      </c>
    </row>
    <row r="20740" spans="50:50">
      <c r="AX20740">
        <v>20912</v>
      </c>
    </row>
    <row r="20741" spans="50:50">
      <c r="AX20741">
        <v>20913</v>
      </c>
    </row>
    <row r="20742" spans="50:50">
      <c r="AX20742">
        <v>20914</v>
      </c>
    </row>
    <row r="20743" spans="50:50">
      <c r="AX20743">
        <v>20915</v>
      </c>
    </row>
    <row r="20744" spans="50:50">
      <c r="AX20744">
        <v>20916</v>
      </c>
    </row>
    <row r="20745" spans="50:50">
      <c r="AX20745">
        <v>20917</v>
      </c>
    </row>
    <row r="20746" spans="50:50">
      <c r="AX20746">
        <v>20918</v>
      </c>
    </row>
    <row r="20747" spans="50:50">
      <c r="AX20747">
        <v>20919</v>
      </c>
    </row>
    <row r="20748" spans="50:50">
      <c r="AX20748">
        <v>20920</v>
      </c>
    </row>
    <row r="20749" spans="50:50">
      <c r="AX20749">
        <v>20921</v>
      </c>
    </row>
    <row r="20750" spans="50:50">
      <c r="AX20750">
        <v>20922</v>
      </c>
    </row>
    <row r="20751" spans="50:50">
      <c r="AX20751">
        <v>20923</v>
      </c>
    </row>
    <row r="20752" spans="50:50">
      <c r="AX20752">
        <v>20924</v>
      </c>
    </row>
    <row r="20753" spans="50:50">
      <c r="AX20753">
        <v>20925</v>
      </c>
    </row>
    <row r="20754" spans="50:50">
      <c r="AX20754">
        <v>20926</v>
      </c>
    </row>
    <row r="20755" spans="50:50">
      <c r="AX20755">
        <v>20927</v>
      </c>
    </row>
    <row r="20756" spans="50:50">
      <c r="AX20756">
        <v>20928</v>
      </c>
    </row>
    <row r="20757" spans="50:50">
      <c r="AX20757">
        <v>20929</v>
      </c>
    </row>
    <row r="20758" spans="50:50">
      <c r="AX20758">
        <v>20930</v>
      </c>
    </row>
    <row r="20759" spans="50:50">
      <c r="AX20759">
        <v>20931</v>
      </c>
    </row>
    <row r="20760" spans="50:50">
      <c r="AX20760">
        <v>20932</v>
      </c>
    </row>
    <row r="20761" spans="50:50">
      <c r="AX20761">
        <v>20933</v>
      </c>
    </row>
    <row r="20762" spans="50:50">
      <c r="AX20762">
        <v>20934</v>
      </c>
    </row>
    <row r="20763" spans="50:50">
      <c r="AX20763">
        <v>20935</v>
      </c>
    </row>
    <row r="20764" spans="50:50">
      <c r="AX20764">
        <v>20936</v>
      </c>
    </row>
    <row r="20765" spans="50:50">
      <c r="AX20765">
        <v>20937</v>
      </c>
    </row>
    <row r="20766" spans="50:50">
      <c r="AX20766">
        <v>20938</v>
      </c>
    </row>
    <row r="20767" spans="50:50">
      <c r="AX20767">
        <v>20939</v>
      </c>
    </row>
    <row r="20768" spans="50:50">
      <c r="AX20768">
        <v>20940</v>
      </c>
    </row>
    <row r="20769" spans="50:50">
      <c r="AX20769">
        <v>20941</v>
      </c>
    </row>
    <row r="20770" spans="50:50">
      <c r="AX20770">
        <v>20942</v>
      </c>
    </row>
    <row r="20771" spans="50:50">
      <c r="AX20771">
        <v>20943</v>
      </c>
    </row>
    <row r="20772" spans="50:50">
      <c r="AX20772">
        <v>20944</v>
      </c>
    </row>
    <row r="20773" spans="50:50">
      <c r="AX20773">
        <v>20945</v>
      </c>
    </row>
    <row r="20774" spans="50:50">
      <c r="AX20774">
        <v>20946</v>
      </c>
    </row>
    <row r="20775" spans="50:50">
      <c r="AX20775">
        <v>20947</v>
      </c>
    </row>
    <row r="20776" spans="50:50">
      <c r="AX20776">
        <v>20948</v>
      </c>
    </row>
    <row r="20777" spans="50:50">
      <c r="AX20777">
        <v>20949</v>
      </c>
    </row>
    <row r="20778" spans="50:50">
      <c r="AX20778">
        <v>20950</v>
      </c>
    </row>
    <row r="20779" spans="50:50">
      <c r="AX20779">
        <v>20951</v>
      </c>
    </row>
    <row r="20780" spans="50:50">
      <c r="AX20780">
        <v>20952</v>
      </c>
    </row>
    <row r="20781" spans="50:50">
      <c r="AX20781">
        <v>20953</v>
      </c>
    </row>
    <row r="20782" spans="50:50">
      <c r="AX20782">
        <v>20954</v>
      </c>
    </row>
    <row r="20783" spans="50:50">
      <c r="AX20783">
        <v>20955</v>
      </c>
    </row>
    <row r="20784" spans="50:50">
      <c r="AX20784">
        <v>20956</v>
      </c>
    </row>
    <row r="20785" spans="50:50">
      <c r="AX20785">
        <v>20957</v>
      </c>
    </row>
    <row r="20786" spans="50:50">
      <c r="AX20786">
        <v>20958</v>
      </c>
    </row>
    <row r="20787" spans="50:50">
      <c r="AX20787">
        <v>20959</v>
      </c>
    </row>
    <row r="20788" spans="50:50">
      <c r="AX20788">
        <v>20960</v>
      </c>
    </row>
    <row r="20789" spans="50:50">
      <c r="AX20789">
        <v>20961</v>
      </c>
    </row>
    <row r="20790" spans="50:50">
      <c r="AX20790">
        <v>20962</v>
      </c>
    </row>
    <row r="20791" spans="50:50">
      <c r="AX20791">
        <v>20963</v>
      </c>
    </row>
    <row r="20792" spans="50:50">
      <c r="AX20792">
        <v>20964</v>
      </c>
    </row>
    <row r="20793" spans="50:50">
      <c r="AX20793">
        <v>20965</v>
      </c>
    </row>
    <row r="20794" spans="50:50">
      <c r="AX20794">
        <v>20966</v>
      </c>
    </row>
    <row r="20795" spans="50:50">
      <c r="AX20795">
        <v>20967</v>
      </c>
    </row>
    <row r="20796" spans="50:50">
      <c r="AX20796">
        <v>20968</v>
      </c>
    </row>
    <row r="20797" spans="50:50">
      <c r="AX20797">
        <v>20969</v>
      </c>
    </row>
    <row r="20798" spans="50:50">
      <c r="AX20798">
        <v>20970</v>
      </c>
    </row>
    <row r="20799" spans="50:50">
      <c r="AX20799">
        <v>20971</v>
      </c>
    </row>
    <row r="20800" spans="50:50">
      <c r="AX20800">
        <v>20972</v>
      </c>
    </row>
    <row r="20801" spans="50:50">
      <c r="AX20801">
        <v>20973</v>
      </c>
    </row>
    <row r="20802" spans="50:50">
      <c r="AX20802">
        <v>20974</v>
      </c>
    </row>
    <row r="20803" spans="50:50">
      <c r="AX20803">
        <v>20975</v>
      </c>
    </row>
    <row r="20804" spans="50:50">
      <c r="AX20804">
        <v>20976</v>
      </c>
    </row>
    <row r="20805" spans="50:50">
      <c r="AX20805">
        <v>20977</v>
      </c>
    </row>
    <row r="20806" spans="50:50">
      <c r="AX20806">
        <v>20978</v>
      </c>
    </row>
    <row r="20807" spans="50:50">
      <c r="AX20807">
        <v>20979</v>
      </c>
    </row>
    <row r="20808" spans="50:50">
      <c r="AX20808">
        <v>20980</v>
      </c>
    </row>
    <row r="20809" spans="50:50">
      <c r="AX20809">
        <v>20981</v>
      </c>
    </row>
    <row r="20810" spans="50:50">
      <c r="AX20810">
        <v>20982</v>
      </c>
    </row>
    <row r="20811" spans="50:50">
      <c r="AX20811">
        <v>20983</v>
      </c>
    </row>
    <row r="20812" spans="50:50">
      <c r="AX20812">
        <v>20984</v>
      </c>
    </row>
    <row r="20813" spans="50:50">
      <c r="AX20813">
        <v>20985</v>
      </c>
    </row>
    <row r="20814" spans="50:50">
      <c r="AX20814">
        <v>20986</v>
      </c>
    </row>
    <row r="20815" spans="50:50">
      <c r="AX20815">
        <v>20987</v>
      </c>
    </row>
    <row r="20816" spans="50:50">
      <c r="AX20816">
        <v>20988</v>
      </c>
    </row>
    <row r="20817" spans="50:50">
      <c r="AX20817">
        <v>20989</v>
      </c>
    </row>
    <row r="20818" spans="50:50">
      <c r="AX20818">
        <v>20990</v>
      </c>
    </row>
    <row r="20819" spans="50:50">
      <c r="AX20819">
        <v>20991</v>
      </c>
    </row>
    <row r="20820" spans="50:50">
      <c r="AX20820">
        <v>20992</v>
      </c>
    </row>
    <row r="20821" spans="50:50">
      <c r="AX20821">
        <v>20993</v>
      </c>
    </row>
    <row r="20822" spans="50:50">
      <c r="AX20822">
        <v>20994</v>
      </c>
    </row>
    <row r="20823" spans="50:50">
      <c r="AX20823">
        <v>20995</v>
      </c>
    </row>
    <row r="20824" spans="50:50">
      <c r="AX20824">
        <v>20996</v>
      </c>
    </row>
    <row r="20825" spans="50:50">
      <c r="AX20825">
        <v>20997</v>
      </c>
    </row>
    <row r="20826" spans="50:50">
      <c r="AX20826">
        <v>20998</v>
      </c>
    </row>
    <row r="20827" spans="50:50">
      <c r="AX20827">
        <v>20999</v>
      </c>
    </row>
    <row r="20828" spans="50:50">
      <c r="AX20828">
        <v>21000</v>
      </c>
    </row>
    <row r="20829" spans="50:50">
      <c r="AX20829">
        <v>21001</v>
      </c>
    </row>
    <row r="20830" spans="50:50">
      <c r="AX20830">
        <v>21002</v>
      </c>
    </row>
    <row r="20831" spans="50:50">
      <c r="AX20831">
        <v>21003</v>
      </c>
    </row>
    <row r="20832" spans="50:50">
      <c r="AX20832">
        <v>21004</v>
      </c>
    </row>
    <row r="20833" spans="50:50">
      <c r="AX20833">
        <v>21005</v>
      </c>
    </row>
    <row r="20834" spans="50:50">
      <c r="AX20834">
        <v>21006</v>
      </c>
    </row>
    <row r="20835" spans="50:50">
      <c r="AX20835">
        <v>21007</v>
      </c>
    </row>
    <row r="20836" spans="50:50">
      <c r="AX20836">
        <v>21008</v>
      </c>
    </row>
    <row r="20837" spans="50:50">
      <c r="AX20837">
        <v>21009</v>
      </c>
    </row>
    <row r="20838" spans="50:50">
      <c r="AX20838">
        <v>21010</v>
      </c>
    </row>
    <row r="20839" spans="50:50">
      <c r="AX20839">
        <v>21011</v>
      </c>
    </row>
    <row r="20840" spans="50:50">
      <c r="AX20840">
        <v>21012</v>
      </c>
    </row>
    <row r="20841" spans="50:50">
      <c r="AX20841">
        <v>21013</v>
      </c>
    </row>
    <row r="20842" spans="50:50">
      <c r="AX20842">
        <v>21014</v>
      </c>
    </row>
    <row r="20843" spans="50:50">
      <c r="AX20843">
        <v>21015</v>
      </c>
    </row>
    <row r="20844" spans="50:50">
      <c r="AX20844">
        <v>21016</v>
      </c>
    </row>
    <row r="20845" spans="50:50">
      <c r="AX20845">
        <v>21017</v>
      </c>
    </row>
    <row r="20846" spans="50:50">
      <c r="AX20846">
        <v>21018</v>
      </c>
    </row>
    <row r="20847" spans="50:50">
      <c r="AX20847">
        <v>21019</v>
      </c>
    </row>
    <row r="20848" spans="50:50">
      <c r="AX20848">
        <v>21020</v>
      </c>
    </row>
    <row r="20849" spans="50:50">
      <c r="AX20849">
        <v>21021</v>
      </c>
    </row>
    <row r="20850" spans="50:50">
      <c r="AX20850">
        <v>21022</v>
      </c>
    </row>
    <row r="20851" spans="50:50">
      <c r="AX20851">
        <v>21023</v>
      </c>
    </row>
    <row r="20852" spans="50:50">
      <c r="AX20852">
        <v>21024</v>
      </c>
    </row>
    <row r="20853" spans="50:50">
      <c r="AX20853">
        <v>21025</v>
      </c>
    </row>
    <row r="20854" spans="50:50">
      <c r="AX20854">
        <v>21026</v>
      </c>
    </row>
    <row r="20855" spans="50:50">
      <c r="AX20855">
        <v>21027</v>
      </c>
    </row>
    <row r="20856" spans="50:50">
      <c r="AX20856">
        <v>21028</v>
      </c>
    </row>
    <row r="20857" spans="50:50">
      <c r="AX20857">
        <v>21029</v>
      </c>
    </row>
    <row r="20858" spans="50:50">
      <c r="AX20858">
        <v>21030</v>
      </c>
    </row>
    <row r="20859" spans="50:50">
      <c r="AX20859">
        <v>21031</v>
      </c>
    </row>
    <row r="20860" spans="50:50">
      <c r="AX20860">
        <v>21032</v>
      </c>
    </row>
    <row r="20861" spans="50:50">
      <c r="AX20861">
        <v>21033</v>
      </c>
    </row>
    <row r="20862" spans="50:50">
      <c r="AX20862">
        <v>21034</v>
      </c>
    </row>
    <row r="20863" spans="50:50">
      <c r="AX20863">
        <v>21035</v>
      </c>
    </row>
    <row r="20864" spans="50:50">
      <c r="AX20864">
        <v>21036</v>
      </c>
    </row>
    <row r="20865" spans="50:50">
      <c r="AX20865">
        <v>21037</v>
      </c>
    </row>
    <row r="20866" spans="50:50">
      <c r="AX20866">
        <v>21038</v>
      </c>
    </row>
    <row r="20867" spans="50:50">
      <c r="AX20867">
        <v>21039</v>
      </c>
    </row>
    <row r="20868" spans="50:50">
      <c r="AX20868">
        <v>21040</v>
      </c>
    </row>
    <row r="20869" spans="50:50">
      <c r="AX20869">
        <v>21041</v>
      </c>
    </row>
    <row r="20870" spans="50:50">
      <c r="AX20870">
        <v>21042</v>
      </c>
    </row>
    <row r="20871" spans="50:50">
      <c r="AX20871">
        <v>21043</v>
      </c>
    </row>
    <row r="20872" spans="50:50">
      <c r="AX20872">
        <v>21044</v>
      </c>
    </row>
    <row r="20873" spans="50:50">
      <c r="AX20873">
        <v>21045</v>
      </c>
    </row>
    <row r="20874" spans="50:50">
      <c r="AX20874">
        <v>21046</v>
      </c>
    </row>
    <row r="20875" spans="50:50">
      <c r="AX20875">
        <v>21047</v>
      </c>
    </row>
    <row r="20876" spans="50:50">
      <c r="AX20876">
        <v>21048</v>
      </c>
    </row>
    <row r="20877" spans="50:50">
      <c r="AX20877">
        <v>21049</v>
      </c>
    </row>
    <row r="20878" spans="50:50">
      <c r="AX20878">
        <v>21050</v>
      </c>
    </row>
    <row r="20879" spans="50:50">
      <c r="AX20879">
        <v>21051</v>
      </c>
    </row>
    <row r="20880" spans="50:50">
      <c r="AX20880">
        <v>21052</v>
      </c>
    </row>
    <row r="20881" spans="50:50">
      <c r="AX20881">
        <v>21053</v>
      </c>
    </row>
    <row r="20882" spans="50:50">
      <c r="AX20882">
        <v>21054</v>
      </c>
    </row>
    <row r="20883" spans="50:50">
      <c r="AX20883">
        <v>21055</v>
      </c>
    </row>
    <row r="20884" spans="50:50">
      <c r="AX20884">
        <v>21056</v>
      </c>
    </row>
    <row r="20885" spans="50:50">
      <c r="AX20885">
        <v>21057</v>
      </c>
    </row>
    <row r="20886" spans="50:50">
      <c r="AX20886">
        <v>21058</v>
      </c>
    </row>
    <row r="20887" spans="50:50">
      <c r="AX20887">
        <v>21059</v>
      </c>
    </row>
    <row r="20888" spans="50:50">
      <c r="AX20888">
        <v>21060</v>
      </c>
    </row>
    <row r="20889" spans="50:50">
      <c r="AX20889">
        <v>21061</v>
      </c>
    </row>
    <row r="20890" spans="50:50">
      <c r="AX20890">
        <v>21062</v>
      </c>
    </row>
    <row r="20891" spans="50:50">
      <c r="AX20891">
        <v>21063</v>
      </c>
    </row>
    <row r="20892" spans="50:50">
      <c r="AX20892">
        <v>21064</v>
      </c>
    </row>
    <row r="20893" spans="50:50">
      <c r="AX20893">
        <v>21065</v>
      </c>
    </row>
    <row r="20894" spans="50:50">
      <c r="AX20894">
        <v>21066</v>
      </c>
    </row>
    <row r="20895" spans="50:50">
      <c r="AX20895">
        <v>21067</v>
      </c>
    </row>
    <row r="20896" spans="50:50">
      <c r="AX20896">
        <v>21068</v>
      </c>
    </row>
    <row r="20897" spans="50:50">
      <c r="AX20897">
        <v>21069</v>
      </c>
    </row>
    <row r="20898" spans="50:50">
      <c r="AX20898">
        <v>21070</v>
      </c>
    </row>
    <row r="20899" spans="50:50">
      <c r="AX20899">
        <v>21071</v>
      </c>
    </row>
    <row r="20900" spans="50:50">
      <c r="AX20900">
        <v>21072</v>
      </c>
    </row>
    <row r="20901" spans="50:50">
      <c r="AX20901">
        <v>21073</v>
      </c>
    </row>
    <row r="20902" spans="50:50">
      <c r="AX20902">
        <v>21074</v>
      </c>
    </row>
    <row r="20903" spans="50:50">
      <c r="AX20903">
        <v>21075</v>
      </c>
    </row>
    <row r="20904" spans="50:50">
      <c r="AX20904">
        <v>21076</v>
      </c>
    </row>
    <row r="20905" spans="50:50">
      <c r="AX20905">
        <v>21077</v>
      </c>
    </row>
    <row r="20906" spans="50:50">
      <c r="AX20906">
        <v>21078</v>
      </c>
    </row>
    <row r="20907" spans="50:50">
      <c r="AX20907">
        <v>21079</v>
      </c>
    </row>
    <row r="20908" spans="50:50">
      <c r="AX20908">
        <v>21080</v>
      </c>
    </row>
    <row r="20909" spans="50:50">
      <c r="AX20909">
        <v>21081</v>
      </c>
    </row>
    <row r="20910" spans="50:50">
      <c r="AX20910">
        <v>21082</v>
      </c>
    </row>
    <row r="20911" spans="50:50">
      <c r="AX20911">
        <v>21083</v>
      </c>
    </row>
    <row r="20912" spans="50:50">
      <c r="AX20912">
        <v>21084</v>
      </c>
    </row>
    <row r="20913" spans="50:50">
      <c r="AX20913">
        <v>21085</v>
      </c>
    </row>
    <row r="20914" spans="50:50">
      <c r="AX20914">
        <v>21086</v>
      </c>
    </row>
    <row r="20915" spans="50:50">
      <c r="AX20915">
        <v>21087</v>
      </c>
    </row>
    <row r="20916" spans="50:50">
      <c r="AX20916">
        <v>21088</v>
      </c>
    </row>
    <row r="20917" spans="50:50">
      <c r="AX20917">
        <v>21089</v>
      </c>
    </row>
    <row r="20918" spans="50:50">
      <c r="AX20918">
        <v>21090</v>
      </c>
    </row>
    <row r="20919" spans="50:50">
      <c r="AX20919">
        <v>21091</v>
      </c>
    </row>
    <row r="20920" spans="50:50">
      <c r="AX20920">
        <v>21092</v>
      </c>
    </row>
    <row r="20921" spans="50:50">
      <c r="AX20921">
        <v>21093</v>
      </c>
    </row>
    <row r="20922" spans="50:50">
      <c r="AX20922">
        <v>21094</v>
      </c>
    </row>
    <row r="20923" spans="50:50">
      <c r="AX20923">
        <v>21095</v>
      </c>
    </row>
    <row r="20924" spans="50:50">
      <c r="AX20924">
        <v>21096</v>
      </c>
    </row>
    <row r="20925" spans="50:50">
      <c r="AX20925">
        <v>21097</v>
      </c>
    </row>
    <row r="20926" spans="50:50">
      <c r="AX20926">
        <v>21098</v>
      </c>
    </row>
    <row r="20927" spans="50:50">
      <c r="AX20927">
        <v>21099</v>
      </c>
    </row>
    <row r="20928" spans="50:50">
      <c r="AX20928">
        <v>21100</v>
      </c>
    </row>
    <row r="20929" spans="50:50">
      <c r="AX20929">
        <v>21101</v>
      </c>
    </row>
    <row r="20930" spans="50:50">
      <c r="AX20930">
        <v>21102</v>
      </c>
    </row>
    <row r="20931" spans="50:50">
      <c r="AX20931">
        <v>21103</v>
      </c>
    </row>
    <row r="20932" spans="50:50">
      <c r="AX20932">
        <v>21104</v>
      </c>
    </row>
    <row r="20933" spans="50:50">
      <c r="AX20933">
        <v>21105</v>
      </c>
    </row>
    <row r="20934" spans="50:50">
      <c r="AX20934">
        <v>21106</v>
      </c>
    </row>
    <row r="20935" spans="50:50">
      <c r="AX20935">
        <v>21107</v>
      </c>
    </row>
    <row r="20936" spans="50:50">
      <c r="AX20936">
        <v>21108</v>
      </c>
    </row>
    <row r="20937" spans="50:50">
      <c r="AX20937">
        <v>21109</v>
      </c>
    </row>
    <row r="20938" spans="50:50">
      <c r="AX20938">
        <v>21110</v>
      </c>
    </row>
    <row r="20939" spans="50:50">
      <c r="AX20939">
        <v>21111</v>
      </c>
    </row>
    <row r="20940" spans="50:50">
      <c r="AX20940">
        <v>21112</v>
      </c>
    </row>
    <row r="20941" spans="50:50">
      <c r="AX20941">
        <v>21113</v>
      </c>
    </row>
    <row r="20942" spans="50:50">
      <c r="AX20942">
        <v>21114</v>
      </c>
    </row>
    <row r="20943" spans="50:50">
      <c r="AX20943">
        <v>21115</v>
      </c>
    </row>
    <row r="20944" spans="50:50">
      <c r="AX20944">
        <v>21116</v>
      </c>
    </row>
    <row r="20945" spans="50:50">
      <c r="AX20945">
        <v>21117</v>
      </c>
    </row>
    <row r="20946" spans="50:50">
      <c r="AX20946">
        <v>21118</v>
      </c>
    </row>
    <row r="20947" spans="50:50">
      <c r="AX20947">
        <v>21119</v>
      </c>
    </row>
    <row r="20948" spans="50:50">
      <c r="AX20948">
        <v>21120</v>
      </c>
    </row>
    <row r="20949" spans="50:50">
      <c r="AX20949">
        <v>21121</v>
      </c>
    </row>
    <row r="20950" spans="50:50">
      <c r="AX20950">
        <v>21122</v>
      </c>
    </row>
    <row r="20951" spans="50:50">
      <c r="AX20951">
        <v>21123</v>
      </c>
    </row>
    <row r="20952" spans="50:50">
      <c r="AX20952">
        <v>21124</v>
      </c>
    </row>
    <row r="20953" spans="50:50">
      <c r="AX20953">
        <v>21125</v>
      </c>
    </row>
    <row r="20954" spans="50:50">
      <c r="AX20954">
        <v>21126</v>
      </c>
    </row>
    <row r="20955" spans="50:50">
      <c r="AX20955">
        <v>21127</v>
      </c>
    </row>
    <row r="20956" spans="50:50">
      <c r="AX20956">
        <v>21128</v>
      </c>
    </row>
    <row r="20957" spans="50:50">
      <c r="AX20957">
        <v>21129</v>
      </c>
    </row>
    <row r="20958" spans="50:50">
      <c r="AX20958">
        <v>21130</v>
      </c>
    </row>
    <row r="20959" spans="50:50">
      <c r="AX20959">
        <v>21131</v>
      </c>
    </row>
    <row r="20960" spans="50:50">
      <c r="AX20960">
        <v>21132</v>
      </c>
    </row>
    <row r="20961" spans="50:50">
      <c r="AX20961">
        <v>21133</v>
      </c>
    </row>
    <row r="20962" spans="50:50">
      <c r="AX20962">
        <v>21134</v>
      </c>
    </row>
    <row r="20963" spans="50:50">
      <c r="AX20963">
        <v>21135</v>
      </c>
    </row>
    <row r="20964" spans="50:50">
      <c r="AX20964">
        <v>21136</v>
      </c>
    </row>
    <row r="20965" spans="50:50">
      <c r="AX20965">
        <v>21137</v>
      </c>
    </row>
    <row r="20966" spans="50:50">
      <c r="AX20966">
        <v>21138</v>
      </c>
    </row>
    <row r="20967" spans="50:50">
      <c r="AX20967">
        <v>21139</v>
      </c>
    </row>
    <row r="20968" spans="50:50">
      <c r="AX20968">
        <v>21140</v>
      </c>
    </row>
    <row r="20969" spans="50:50">
      <c r="AX20969">
        <v>21141</v>
      </c>
    </row>
    <row r="20970" spans="50:50">
      <c r="AX20970">
        <v>21142</v>
      </c>
    </row>
    <row r="20971" spans="50:50">
      <c r="AX20971">
        <v>21143</v>
      </c>
    </row>
    <row r="20972" spans="50:50">
      <c r="AX20972">
        <v>21144</v>
      </c>
    </row>
    <row r="20973" spans="50:50">
      <c r="AX20973">
        <v>21145</v>
      </c>
    </row>
    <row r="20974" spans="50:50">
      <c r="AX20974">
        <v>21146</v>
      </c>
    </row>
    <row r="20975" spans="50:50">
      <c r="AX20975">
        <v>21147</v>
      </c>
    </row>
    <row r="20976" spans="50:50">
      <c r="AX20976">
        <v>21148</v>
      </c>
    </row>
    <row r="20977" spans="50:50">
      <c r="AX20977">
        <v>21149</v>
      </c>
    </row>
    <row r="20978" spans="50:50">
      <c r="AX20978">
        <v>21150</v>
      </c>
    </row>
    <row r="20979" spans="50:50">
      <c r="AX20979">
        <v>21151</v>
      </c>
    </row>
    <row r="20980" spans="50:50">
      <c r="AX20980">
        <v>21152</v>
      </c>
    </row>
    <row r="20981" spans="50:50">
      <c r="AX20981">
        <v>21153</v>
      </c>
    </row>
    <row r="20982" spans="50:50">
      <c r="AX20982">
        <v>21154</v>
      </c>
    </row>
    <row r="20983" spans="50:50">
      <c r="AX20983">
        <v>21155</v>
      </c>
    </row>
    <row r="20984" spans="50:50">
      <c r="AX20984">
        <v>21156</v>
      </c>
    </row>
    <row r="20985" spans="50:50">
      <c r="AX20985">
        <v>21157</v>
      </c>
    </row>
    <row r="20986" spans="50:50">
      <c r="AX20986">
        <v>21158</v>
      </c>
    </row>
    <row r="20987" spans="50:50">
      <c r="AX20987">
        <v>21159</v>
      </c>
    </row>
    <row r="20988" spans="50:50">
      <c r="AX20988">
        <v>21160</v>
      </c>
    </row>
    <row r="20989" spans="50:50">
      <c r="AX20989">
        <v>21161</v>
      </c>
    </row>
    <row r="20990" spans="50:50">
      <c r="AX20990">
        <v>21162</v>
      </c>
    </row>
    <row r="20991" spans="50:50">
      <c r="AX20991">
        <v>21163</v>
      </c>
    </row>
    <row r="20992" spans="50:50">
      <c r="AX20992">
        <v>21164</v>
      </c>
    </row>
    <row r="20993" spans="50:50">
      <c r="AX20993">
        <v>21165</v>
      </c>
    </row>
    <row r="20994" spans="50:50">
      <c r="AX20994">
        <v>21166</v>
      </c>
    </row>
    <row r="20995" spans="50:50">
      <c r="AX20995">
        <v>21167</v>
      </c>
    </row>
    <row r="20996" spans="50:50">
      <c r="AX20996">
        <v>21168</v>
      </c>
    </row>
    <row r="20997" spans="50:50">
      <c r="AX20997">
        <v>21169</v>
      </c>
    </row>
    <row r="20998" spans="50:50">
      <c r="AX20998">
        <v>21170</v>
      </c>
    </row>
    <row r="20999" spans="50:50">
      <c r="AX20999">
        <v>21171</v>
      </c>
    </row>
    <row r="21000" spans="50:50">
      <c r="AX21000">
        <v>21172</v>
      </c>
    </row>
    <row r="21001" spans="50:50">
      <c r="AX21001">
        <v>21173</v>
      </c>
    </row>
    <row r="21002" spans="50:50">
      <c r="AX21002">
        <v>21174</v>
      </c>
    </row>
    <row r="21003" spans="50:50">
      <c r="AX21003">
        <v>21175</v>
      </c>
    </row>
    <row r="21004" spans="50:50">
      <c r="AX21004">
        <v>21176</v>
      </c>
    </row>
    <row r="21005" spans="50:50">
      <c r="AX21005">
        <v>21177</v>
      </c>
    </row>
    <row r="21006" spans="50:50">
      <c r="AX21006">
        <v>21178</v>
      </c>
    </row>
    <row r="21007" spans="50:50">
      <c r="AX21007">
        <v>21179</v>
      </c>
    </row>
    <row r="21008" spans="50:50">
      <c r="AX21008">
        <v>21180</v>
      </c>
    </row>
    <row r="21009" spans="50:50">
      <c r="AX21009">
        <v>21181</v>
      </c>
    </row>
    <row r="21010" spans="50:50">
      <c r="AX21010">
        <v>21182</v>
      </c>
    </row>
    <row r="21011" spans="50:50">
      <c r="AX21011">
        <v>21183</v>
      </c>
    </row>
    <row r="21012" spans="50:50">
      <c r="AX21012">
        <v>21184</v>
      </c>
    </row>
    <row r="21013" spans="50:50">
      <c r="AX21013">
        <v>21185</v>
      </c>
    </row>
    <row r="21014" spans="50:50">
      <c r="AX21014">
        <v>21186</v>
      </c>
    </row>
    <row r="21015" spans="50:50">
      <c r="AX21015">
        <v>21187</v>
      </c>
    </row>
    <row r="21016" spans="50:50">
      <c r="AX21016">
        <v>21188</v>
      </c>
    </row>
    <row r="21017" spans="50:50">
      <c r="AX21017">
        <v>21189</v>
      </c>
    </row>
    <row r="21018" spans="50:50">
      <c r="AX21018">
        <v>21190</v>
      </c>
    </row>
    <row r="21019" spans="50:50">
      <c r="AX21019">
        <v>21191</v>
      </c>
    </row>
    <row r="21020" spans="50:50">
      <c r="AX21020">
        <v>21192</v>
      </c>
    </row>
    <row r="21021" spans="50:50">
      <c r="AX21021">
        <v>21193</v>
      </c>
    </row>
    <row r="21022" spans="50:50">
      <c r="AX21022">
        <v>21194</v>
      </c>
    </row>
    <row r="21023" spans="50:50">
      <c r="AX21023">
        <v>21195</v>
      </c>
    </row>
    <row r="21024" spans="50:50">
      <c r="AX21024">
        <v>21196</v>
      </c>
    </row>
    <row r="21025" spans="50:50">
      <c r="AX21025">
        <v>21197</v>
      </c>
    </row>
    <row r="21026" spans="50:50">
      <c r="AX21026">
        <v>21198</v>
      </c>
    </row>
    <row r="21027" spans="50:50">
      <c r="AX21027">
        <v>21199</v>
      </c>
    </row>
    <row r="21028" spans="50:50">
      <c r="AX21028">
        <v>21200</v>
      </c>
    </row>
    <row r="21029" spans="50:50">
      <c r="AX21029">
        <v>21201</v>
      </c>
    </row>
    <row r="21030" spans="50:50">
      <c r="AX21030">
        <v>21202</v>
      </c>
    </row>
    <row r="21031" spans="50:50">
      <c r="AX21031">
        <v>21203</v>
      </c>
    </row>
    <row r="21032" spans="50:50">
      <c r="AX21032">
        <v>21204</v>
      </c>
    </row>
    <row r="21033" spans="50:50">
      <c r="AX21033">
        <v>21205</v>
      </c>
    </row>
    <row r="21034" spans="50:50">
      <c r="AX21034">
        <v>21206</v>
      </c>
    </row>
    <row r="21035" spans="50:50">
      <c r="AX21035">
        <v>21207</v>
      </c>
    </row>
    <row r="21036" spans="50:50">
      <c r="AX21036">
        <v>21208</v>
      </c>
    </row>
    <row r="21037" spans="50:50">
      <c r="AX21037">
        <v>21209</v>
      </c>
    </row>
    <row r="21038" spans="50:50">
      <c r="AX21038">
        <v>21210</v>
      </c>
    </row>
    <row r="21039" spans="50:50">
      <c r="AX21039">
        <v>21211</v>
      </c>
    </row>
    <row r="21040" spans="50:50">
      <c r="AX21040">
        <v>21212</v>
      </c>
    </row>
    <row r="21041" spans="50:50">
      <c r="AX21041">
        <v>21213</v>
      </c>
    </row>
    <row r="21042" spans="50:50">
      <c r="AX21042">
        <v>21214</v>
      </c>
    </row>
    <row r="21043" spans="50:50">
      <c r="AX21043">
        <v>21215</v>
      </c>
    </row>
    <row r="21044" spans="50:50">
      <c r="AX21044">
        <v>21216</v>
      </c>
    </row>
    <row r="21045" spans="50:50">
      <c r="AX21045">
        <v>21217</v>
      </c>
    </row>
    <row r="21046" spans="50:50">
      <c r="AX21046">
        <v>21218</v>
      </c>
    </row>
    <row r="21047" spans="50:50">
      <c r="AX21047">
        <v>21219</v>
      </c>
    </row>
    <row r="21048" spans="50:50">
      <c r="AX21048">
        <v>21220</v>
      </c>
    </row>
    <row r="21049" spans="50:50">
      <c r="AX21049">
        <v>21221</v>
      </c>
    </row>
    <row r="21050" spans="50:50">
      <c r="AX21050">
        <v>21222</v>
      </c>
    </row>
    <row r="21051" spans="50:50">
      <c r="AX21051">
        <v>21223</v>
      </c>
    </row>
    <row r="21052" spans="50:50">
      <c r="AX21052">
        <v>21224</v>
      </c>
    </row>
    <row r="21053" spans="50:50">
      <c r="AX21053">
        <v>21225</v>
      </c>
    </row>
    <row r="21054" spans="50:50">
      <c r="AX21054">
        <v>21226</v>
      </c>
    </row>
    <row r="21055" spans="50:50">
      <c r="AX21055">
        <v>21227</v>
      </c>
    </row>
    <row r="21056" spans="50:50">
      <c r="AX21056">
        <v>21228</v>
      </c>
    </row>
    <row r="21057" spans="50:50">
      <c r="AX21057">
        <v>21229</v>
      </c>
    </row>
    <row r="21058" spans="50:50">
      <c r="AX21058">
        <v>21230</v>
      </c>
    </row>
    <row r="21059" spans="50:50">
      <c r="AX21059">
        <v>21231</v>
      </c>
    </row>
    <row r="21060" spans="50:50">
      <c r="AX21060">
        <v>21232</v>
      </c>
    </row>
    <row r="21061" spans="50:50">
      <c r="AX21061">
        <v>21233</v>
      </c>
    </row>
    <row r="21062" spans="50:50">
      <c r="AX21062">
        <v>21234</v>
      </c>
    </row>
    <row r="21063" spans="50:50">
      <c r="AX21063">
        <v>21235</v>
      </c>
    </row>
    <row r="21064" spans="50:50">
      <c r="AX21064">
        <v>21236</v>
      </c>
    </row>
    <row r="21065" spans="50:50">
      <c r="AX21065">
        <v>21237</v>
      </c>
    </row>
    <row r="21066" spans="50:50">
      <c r="AX21066">
        <v>21238</v>
      </c>
    </row>
    <row r="21067" spans="50:50">
      <c r="AX21067">
        <v>21239</v>
      </c>
    </row>
    <row r="21068" spans="50:50">
      <c r="AX21068">
        <v>21240</v>
      </c>
    </row>
    <row r="21069" spans="50:50">
      <c r="AX21069">
        <v>21241</v>
      </c>
    </row>
    <row r="21070" spans="50:50">
      <c r="AX21070">
        <v>21242</v>
      </c>
    </row>
    <row r="21071" spans="50:50">
      <c r="AX21071">
        <v>21243</v>
      </c>
    </row>
    <row r="21072" spans="50:50">
      <c r="AX21072">
        <v>21244</v>
      </c>
    </row>
    <row r="21073" spans="50:50">
      <c r="AX21073">
        <v>21245</v>
      </c>
    </row>
    <row r="21074" spans="50:50">
      <c r="AX21074">
        <v>21246</v>
      </c>
    </row>
    <row r="21075" spans="50:50">
      <c r="AX21075">
        <v>21247</v>
      </c>
    </row>
    <row r="21076" spans="50:50">
      <c r="AX21076">
        <v>21248</v>
      </c>
    </row>
    <row r="21077" spans="50:50">
      <c r="AX21077">
        <v>21249</v>
      </c>
    </row>
    <row r="21078" spans="50:50">
      <c r="AX21078">
        <v>21250</v>
      </c>
    </row>
    <row r="21079" spans="50:50">
      <c r="AX21079">
        <v>21251</v>
      </c>
    </row>
    <row r="21080" spans="50:50">
      <c r="AX21080">
        <v>21252</v>
      </c>
    </row>
    <row r="21081" spans="50:50">
      <c r="AX21081">
        <v>21253</v>
      </c>
    </row>
    <row r="21082" spans="50:50">
      <c r="AX21082">
        <v>21254</v>
      </c>
    </row>
    <row r="21083" spans="50:50">
      <c r="AX21083">
        <v>21255</v>
      </c>
    </row>
    <row r="21084" spans="50:50">
      <c r="AX21084">
        <v>21256</v>
      </c>
    </row>
    <row r="21085" spans="50:50">
      <c r="AX21085">
        <v>21257</v>
      </c>
    </row>
    <row r="21086" spans="50:50">
      <c r="AX21086">
        <v>21258</v>
      </c>
    </row>
    <row r="21087" spans="50:50">
      <c r="AX21087">
        <v>21259</v>
      </c>
    </row>
    <row r="21088" spans="50:50">
      <c r="AX21088">
        <v>21260</v>
      </c>
    </row>
    <row r="21089" spans="50:50">
      <c r="AX21089">
        <v>21261</v>
      </c>
    </row>
    <row r="21090" spans="50:50">
      <c r="AX21090">
        <v>21262</v>
      </c>
    </row>
    <row r="21091" spans="50:50">
      <c r="AX21091">
        <v>21263</v>
      </c>
    </row>
    <row r="21092" spans="50:50">
      <c r="AX21092">
        <v>21264</v>
      </c>
    </row>
    <row r="21093" spans="50:50">
      <c r="AX21093">
        <v>21265</v>
      </c>
    </row>
    <row r="21094" spans="50:50">
      <c r="AX21094">
        <v>21266</v>
      </c>
    </row>
    <row r="21095" spans="50:50">
      <c r="AX21095">
        <v>21267</v>
      </c>
    </row>
    <row r="21096" spans="50:50">
      <c r="AX21096">
        <v>21268</v>
      </c>
    </row>
    <row r="21097" spans="50:50">
      <c r="AX21097">
        <v>21269</v>
      </c>
    </row>
    <row r="21098" spans="50:50">
      <c r="AX21098">
        <v>21270</v>
      </c>
    </row>
    <row r="21099" spans="50:50">
      <c r="AX21099">
        <v>21271</v>
      </c>
    </row>
    <row r="21100" spans="50:50">
      <c r="AX21100">
        <v>21272</v>
      </c>
    </row>
    <row r="21101" spans="50:50">
      <c r="AX21101">
        <v>21273</v>
      </c>
    </row>
    <row r="21102" spans="50:50">
      <c r="AX21102">
        <v>21274</v>
      </c>
    </row>
    <row r="21103" spans="50:50">
      <c r="AX21103">
        <v>21275</v>
      </c>
    </row>
    <row r="21104" spans="50:50">
      <c r="AX21104">
        <v>21276</v>
      </c>
    </row>
    <row r="21105" spans="50:50">
      <c r="AX21105">
        <v>21277</v>
      </c>
    </row>
    <row r="21106" spans="50:50">
      <c r="AX21106">
        <v>21278</v>
      </c>
    </row>
    <row r="21107" spans="50:50">
      <c r="AX21107">
        <v>21279</v>
      </c>
    </row>
    <row r="21108" spans="50:50">
      <c r="AX21108">
        <v>21280</v>
      </c>
    </row>
    <row r="21109" spans="50:50">
      <c r="AX21109">
        <v>21281</v>
      </c>
    </row>
    <row r="21110" spans="50:50">
      <c r="AX21110">
        <v>21282</v>
      </c>
    </row>
    <row r="21111" spans="50:50">
      <c r="AX21111">
        <v>21283</v>
      </c>
    </row>
    <row r="21112" spans="50:50">
      <c r="AX21112">
        <v>21284</v>
      </c>
    </row>
    <row r="21113" spans="50:50">
      <c r="AX21113">
        <v>21285</v>
      </c>
    </row>
    <row r="21114" spans="50:50">
      <c r="AX21114">
        <v>21286</v>
      </c>
    </row>
    <row r="21115" spans="50:50">
      <c r="AX21115">
        <v>21287</v>
      </c>
    </row>
    <row r="21116" spans="50:50">
      <c r="AX21116">
        <v>21288</v>
      </c>
    </row>
    <row r="21117" spans="50:50">
      <c r="AX21117">
        <v>21289</v>
      </c>
    </row>
    <row r="21118" spans="50:50">
      <c r="AX21118">
        <v>21290</v>
      </c>
    </row>
    <row r="21119" spans="50:50">
      <c r="AX21119">
        <v>21291</v>
      </c>
    </row>
    <row r="21120" spans="50:50">
      <c r="AX21120">
        <v>21292</v>
      </c>
    </row>
    <row r="21121" spans="50:50">
      <c r="AX21121">
        <v>21293</v>
      </c>
    </row>
    <row r="21122" spans="50:50">
      <c r="AX21122">
        <v>21294</v>
      </c>
    </row>
    <row r="21123" spans="50:50">
      <c r="AX21123">
        <v>21295</v>
      </c>
    </row>
    <row r="21124" spans="50:50">
      <c r="AX21124">
        <v>21296</v>
      </c>
    </row>
    <row r="21125" spans="50:50">
      <c r="AX21125">
        <v>21297</v>
      </c>
    </row>
    <row r="21126" spans="50:50">
      <c r="AX21126">
        <v>21298</v>
      </c>
    </row>
    <row r="21127" spans="50:50">
      <c r="AX21127">
        <v>21299</v>
      </c>
    </row>
    <row r="21128" spans="50:50">
      <c r="AX21128">
        <v>21300</v>
      </c>
    </row>
    <row r="21129" spans="50:50">
      <c r="AX21129">
        <v>21301</v>
      </c>
    </row>
    <row r="21130" spans="50:50">
      <c r="AX21130">
        <v>21302</v>
      </c>
    </row>
    <row r="21131" spans="50:50">
      <c r="AX21131">
        <v>21303</v>
      </c>
    </row>
    <row r="21132" spans="50:50">
      <c r="AX21132">
        <v>21304</v>
      </c>
    </row>
    <row r="21133" spans="50:50">
      <c r="AX21133">
        <v>21305</v>
      </c>
    </row>
    <row r="21134" spans="50:50">
      <c r="AX21134">
        <v>21306</v>
      </c>
    </row>
    <row r="21135" spans="50:50">
      <c r="AX21135">
        <v>21307</v>
      </c>
    </row>
    <row r="21136" spans="50:50">
      <c r="AX21136">
        <v>21308</v>
      </c>
    </row>
    <row r="21137" spans="50:50">
      <c r="AX21137">
        <v>21309</v>
      </c>
    </row>
    <row r="21138" spans="50:50">
      <c r="AX21138">
        <v>21310</v>
      </c>
    </row>
    <row r="21139" spans="50:50">
      <c r="AX21139">
        <v>21311</v>
      </c>
    </row>
    <row r="21140" spans="50:50">
      <c r="AX21140">
        <v>21312</v>
      </c>
    </row>
    <row r="21141" spans="50:50">
      <c r="AX21141">
        <v>21313</v>
      </c>
    </row>
    <row r="21142" spans="50:50">
      <c r="AX21142">
        <v>21314</v>
      </c>
    </row>
    <row r="21143" spans="50:50">
      <c r="AX21143">
        <v>21315</v>
      </c>
    </row>
    <row r="21144" spans="50:50">
      <c r="AX21144">
        <v>21316</v>
      </c>
    </row>
    <row r="21145" spans="50:50">
      <c r="AX21145">
        <v>21317</v>
      </c>
    </row>
    <row r="21146" spans="50:50">
      <c r="AX21146">
        <v>21318</v>
      </c>
    </row>
    <row r="21147" spans="50:50">
      <c r="AX21147">
        <v>21319</v>
      </c>
    </row>
    <row r="21148" spans="50:50">
      <c r="AX21148">
        <v>21320</v>
      </c>
    </row>
    <row r="21149" spans="50:50">
      <c r="AX21149">
        <v>21321</v>
      </c>
    </row>
    <row r="21150" spans="50:50">
      <c r="AX21150">
        <v>21322</v>
      </c>
    </row>
    <row r="21151" spans="50:50">
      <c r="AX21151">
        <v>21323</v>
      </c>
    </row>
    <row r="21152" spans="50:50">
      <c r="AX21152">
        <v>21324</v>
      </c>
    </row>
    <row r="21153" spans="50:50">
      <c r="AX21153">
        <v>21325</v>
      </c>
    </row>
    <row r="21154" spans="50:50">
      <c r="AX21154">
        <v>21326</v>
      </c>
    </row>
    <row r="21155" spans="50:50">
      <c r="AX21155">
        <v>21327</v>
      </c>
    </row>
    <row r="21156" spans="50:50">
      <c r="AX21156">
        <v>21328</v>
      </c>
    </row>
    <row r="21157" spans="50:50">
      <c r="AX21157">
        <v>21329</v>
      </c>
    </row>
    <row r="21158" spans="50:50">
      <c r="AX21158">
        <v>21330</v>
      </c>
    </row>
    <row r="21159" spans="50:50">
      <c r="AX21159">
        <v>21331</v>
      </c>
    </row>
    <row r="21160" spans="50:50">
      <c r="AX21160">
        <v>21332</v>
      </c>
    </row>
    <row r="21161" spans="50:50">
      <c r="AX21161">
        <v>21333</v>
      </c>
    </row>
    <row r="21162" spans="50:50">
      <c r="AX21162">
        <v>21334</v>
      </c>
    </row>
    <row r="21163" spans="50:50">
      <c r="AX21163">
        <v>21335</v>
      </c>
    </row>
    <row r="21164" spans="50:50">
      <c r="AX21164">
        <v>21336</v>
      </c>
    </row>
    <row r="21165" spans="50:50">
      <c r="AX21165">
        <v>21337</v>
      </c>
    </row>
    <row r="21166" spans="50:50">
      <c r="AX21166">
        <v>21338</v>
      </c>
    </row>
    <row r="21167" spans="50:50">
      <c r="AX21167">
        <v>21339</v>
      </c>
    </row>
    <row r="21168" spans="50:50">
      <c r="AX21168">
        <v>21340</v>
      </c>
    </row>
    <row r="21169" spans="50:50">
      <c r="AX21169">
        <v>21341</v>
      </c>
    </row>
    <row r="21170" spans="50:50">
      <c r="AX21170">
        <v>21342</v>
      </c>
    </row>
    <row r="21171" spans="50:50">
      <c r="AX21171">
        <v>21343</v>
      </c>
    </row>
    <row r="21172" spans="50:50">
      <c r="AX21172">
        <v>21344</v>
      </c>
    </row>
    <row r="21173" spans="50:50">
      <c r="AX21173">
        <v>21345</v>
      </c>
    </row>
    <row r="21174" spans="50:50">
      <c r="AX21174">
        <v>21346</v>
      </c>
    </row>
    <row r="21175" spans="50:50">
      <c r="AX21175">
        <v>21347</v>
      </c>
    </row>
    <row r="21176" spans="50:50">
      <c r="AX21176">
        <v>21348</v>
      </c>
    </row>
    <row r="21177" spans="50:50">
      <c r="AX21177">
        <v>21349</v>
      </c>
    </row>
    <row r="21178" spans="50:50">
      <c r="AX21178">
        <v>21350</v>
      </c>
    </row>
    <row r="21179" spans="50:50">
      <c r="AX21179">
        <v>21351</v>
      </c>
    </row>
    <row r="21180" spans="50:50">
      <c r="AX21180">
        <v>21352</v>
      </c>
    </row>
    <row r="21181" spans="50:50">
      <c r="AX21181">
        <v>21353</v>
      </c>
    </row>
    <row r="21182" spans="50:50">
      <c r="AX21182">
        <v>21354</v>
      </c>
    </row>
    <row r="21183" spans="50:50">
      <c r="AX21183">
        <v>21355</v>
      </c>
    </row>
    <row r="21184" spans="50:50">
      <c r="AX21184">
        <v>21356</v>
      </c>
    </row>
    <row r="21185" spans="50:50">
      <c r="AX21185">
        <v>21357</v>
      </c>
    </row>
    <row r="21186" spans="50:50">
      <c r="AX21186">
        <v>21358</v>
      </c>
    </row>
    <row r="21187" spans="50:50">
      <c r="AX21187">
        <v>21359</v>
      </c>
    </row>
    <row r="21188" spans="50:50">
      <c r="AX21188">
        <v>21360</v>
      </c>
    </row>
    <row r="21189" spans="50:50">
      <c r="AX21189">
        <v>21361</v>
      </c>
    </row>
    <row r="21190" spans="50:50">
      <c r="AX21190">
        <v>21362</v>
      </c>
    </row>
    <row r="21191" spans="50:50">
      <c r="AX21191">
        <v>21363</v>
      </c>
    </row>
    <row r="21192" spans="50:50">
      <c r="AX21192">
        <v>21364</v>
      </c>
    </row>
    <row r="21193" spans="50:50">
      <c r="AX21193">
        <v>21365</v>
      </c>
    </row>
    <row r="21194" spans="50:50">
      <c r="AX21194">
        <v>21366</v>
      </c>
    </row>
    <row r="21195" spans="50:50">
      <c r="AX21195">
        <v>21367</v>
      </c>
    </row>
    <row r="21196" spans="50:50">
      <c r="AX21196">
        <v>21368</v>
      </c>
    </row>
    <row r="21197" spans="50:50">
      <c r="AX21197">
        <v>21369</v>
      </c>
    </row>
    <row r="21198" spans="50:50">
      <c r="AX21198">
        <v>21370</v>
      </c>
    </row>
    <row r="21199" spans="50:50">
      <c r="AX21199">
        <v>21371</v>
      </c>
    </row>
    <row r="21200" spans="50:50">
      <c r="AX21200">
        <v>21372</v>
      </c>
    </row>
    <row r="21201" spans="50:50">
      <c r="AX21201">
        <v>21373</v>
      </c>
    </row>
    <row r="21202" spans="50:50">
      <c r="AX21202">
        <v>21374</v>
      </c>
    </row>
    <row r="21203" spans="50:50">
      <c r="AX21203">
        <v>21375</v>
      </c>
    </row>
    <row r="21204" spans="50:50">
      <c r="AX21204">
        <v>21376</v>
      </c>
    </row>
    <row r="21205" spans="50:50">
      <c r="AX21205">
        <v>21377</v>
      </c>
    </row>
    <row r="21206" spans="50:50">
      <c r="AX21206">
        <v>21378</v>
      </c>
    </row>
    <row r="21207" spans="50:50">
      <c r="AX21207">
        <v>21379</v>
      </c>
    </row>
    <row r="21208" spans="50:50">
      <c r="AX21208">
        <v>21380</v>
      </c>
    </row>
    <row r="21209" spans="50:50">
      <c r="AX21209">
        <v>21381</v>
      </c>
    </row>
    <row r="21210" spans="50:50">
      <c r="AX21210">
        <v>21382</v>
      </c>
    </row>
    <row r="21211" spans="50:50">
      <c r="AX21211">
        <v>21383</v>
      </c>
    </row>
    <row r="21212" spans="50:50">
      <c r="AX21212">
        <v>21384</v>
      </c>
    </row>
    <row r="21213" spans="50:50">
      <c r="AX21213">
        <v>21385</v>
      </c>
    </row>
    <row r="21214" spans="50:50">
      <c r="AX21214">
        <v>21386</v>
      </c>
    </row>
    <row r="21215" spans="50:50">
      <c r="AX21215">
        <v>21387</v>
      </c>
    </row>
    <row r="21216" spans="50:50">
      <c r="AX21216">
        <v>21388</v>
      </c>
    </row>
    <row r="21217" spans="50:50">
      <c r="AX21217">
        <v>21389</v>
      </c>
    </row>
    <row r="21218" spans="50:50">
      <c r="AX21218">
        <v>21390</v>
      </c>
    </row>
    <row r="21219" spans="50:50">
      <c r="AX21219">
        <v>21391</v>
      </c>
    </row>
    <row r="21220" spans="50:50">
      <c r="AX21220">
        <v>21392</v>
      </c>
    </row>
    <row r="21221" spans="50:50">
      <c r="AX21221">
        <v>21393</v>
      </c>
    </row>
    <row r="21222" spans="50:50">
      <c r="AX21222">
        <v>21394</v>
      </c>
    </row>
    <row r="21223" spans="50:50">
      <c r="AX21223">
        <v>21395</v>
      </c>
    </row>
    <row r="21224" spans="50:50">
      <c r="AX21224">
        <v>21396</v>
      </c>
    </row>
    <row r="21225" spans="50:50">
      <c r="AX21225">
        <v>21397</v>
      </c>
    </row>
    <row r="21226" spans="50:50">
      <c r="AX21226">
        <v>21398</v>
      </c>
    </row>
    <row r="21227" spans="50:50">
      <c r="AX21227">
        <v>21399</v>
      </c>
    </row>
    <row r="21228" spans="50:50">
      <c r="AX21228">
        <v>21400</v>
      </c>
    </row>
    <row r="21229" spans="50:50">
      <c r="AX21229">
        <v>21401</v>
      </c>
    </row>
    <row r="21230" spans="50:50">
      <c r="AX21230">
        <v>21402</v>
      </c>
    </row>
    <row r="21231" spans="50:50">
      <c r="AX21231">
        <v>21403</v>
      </c>
    </row>
    <row r="21232" spans="50:50">
      <c r="AX21232">
        <v>21404</v>
      </c>
    </row>
    <row r="21233" spans="50:50">
      <c r="AX21233">
        <v>21405</v>
      </c>
    </row>
    <row r="21234" spans="50:50">
      <c r="AX21234">
        <v>21406</v>
      </c>
    </row>
    <row r="21235" spans="50:50">
      <c r="AX21235">
        <v>21407</v>
      </c>
    </row>
    <row r="21236" spans="50:50">
      <c r="AX21236">
        <v>21408</v>
      </c>
    </row>
    <row r="21237" spans="50:50">
      <c r="AX21237">
        <v>21409</v>
      </c>
    </row>
    <row r="21238" spans="50:50">
      <c r="AX21238">
        <v>21410</v>
      </c>
    </row>
    <row r="21239" spans="50:50">
      <c r="AX21239">
        <v>21411</v>
      </c>
    </row>
    <row r="21240" spans="50:50">
      <c r="AX21240">
        <v>21412</v>
      </c>
    </row>
    <row r="21241" spans="50:50">
      <c r="AX21241">
        <v>21413</v>
      </c>
    </row>
    <row r="21242" spans="50:50">
      <c r="AX21242">
        <v>21414</v>
      </c>
    </row>
    <row r="21243" spans="50:50">
      <c r="AX21243">
        <v>21415</v>
      </c>
    </row>
    <row r="21244" spans="50:50">
      <c r="AX21244">
        <v>21416</v>
      </c>
    </row>
    <row r="21245" spans="50:50">
      <c r="AX21245">
        <v>21417</v>
      </c>
    </row>
    <row r="21246" spans="50:50">
      <c r="AX21246">
        <v>21418</v>
      </c>
    </row>
    <row r="21247" spans="50:50">
      <c r="AX21247">
        <v>21419</v>
      </c>
    </row>
    <row r="21248" spans="50:50">
      <c r="AX21248">
        <v>21420</v>
      </c>
    </row>
    <row r="21249" spans="50:50">
      <c r="AX21249">
        <v>21421</v>
      </c>
    </row>
    <row r="21250" spans="50:50">
      <c r="AX21250">
        <v>21422</v>
      </c>
    </row>
    <row r="21251" spans="50:50">
      <c r="AX21251">
        <v>21423</v>
      </c>
    </row>
    <row r="21252" spans="50:50">
      <c r="AX21252">
        <v>21424</v>
      </c>
    </row>
    <row r="21253" spans="50:50">
      <c r="AX21253">
        <v>21425</v>
      </c>
    </row>
    <row r="21254" spans="50:50">
      <c r="AX21254">
        <v>21426</v>
      </c>
    </row>
    <row r="21255" spans="50:50">
      <c r="AX21255">
        <v>21427</v>
      </c>
    </row>
    <row r="21256" spans="50:50">
      <c r="AX21256">
        <v>21428</v>
      </c>
    </row>
    <row r="21257" spans="50:50">
      <c r="AX21257">
        <v>21429</v>
      </c>
    </row>
    <row r="21258" spans="50:50">
      <c r="AX21258">
        <v>21430</v>
      </c>
    </row>
    <row r="21259" spans="50:50">
      <c r="AX21259">
        <v>21431</v>
      </c>
    </row>
    <row r="21260" spans="50:50">
      <c r="AX21260">
        <v>21432</v>
      </c>
    </row>
    <row r="21261" spans="50:50">
      <c r="AX21261">
        <v>21433</v>
      </c>
    </row>
    <row r="21262" spans="50:50">
      <c r="AX21262">
        <v>21434</v>
      </c>
    </row>
    <row r="21263" spans="50:50">
      <c r="AX21263">
        <v>21435</v>
      </c>
    </row>
    <row r="21264" spans="50:50">
      <c r="AX21264">
        <v>21436</v>
      </c>
    </row>
    <row r="21265" spans="50:50">
      <c r="AX21265">
        <v>21437</v>
      </c>
    </row>
    <row r="21266" spans="50:50">
      <c r="AX21266">
        <v>21438</v>
      </c>
    </row>
    <row r="21267" spans="50:50">
      <c r="AX21267">
        <v>21439</v>
      </c>
    </row>
    <row r="21268" spans="50:50">
      <c r="AX21268">
        <v>21440</v>
      </c>
    </row>
    <row r="21269" spans="50:50">
      <c r="AX21269">
        <v>21441</v>
      </c>
    </row>
    <row r="21270" spans="50:50">
      <c r="AX21270">
        <v>21442</v>
      </c>
    </row>
    <row r="21271" spans="50:50">
      <c r="AX21271">
        <v>21443</v>
      </c>
    </row>
    <row r="21272" spans="50:50">
      <c r="AX21272">
        <v>21444</v>
      </c>
    </row>
    <row r="21273" spans="50:50">
      <c r="AX21273">
        <v>21445</v>
      </c>
    </row>
    <row r="21274" spans="50:50">
      <c r="AX21274">
        <v>21446</v>
      </c>
    </row>
    <row r="21275" spans="50:50">
      <c r="AX21275">
        <v>21447</v>
      </c>
    </row>
    <row r="21276" spans="50:50">
      <c r="AX21276">
        <v>21448</v>
      </c>
    </row>
    <row r="21277" spans="50:50">
      <c r="AX21277">
        <v>21449</v>
      </c>
    </row>
    <row r="21278" spans="50:50">
      <c r="AX21278">
        <v>21450</v>
      </c>
    </row>
    <row r="21279" spans="50:50">
      <c r="AX21279">
        <v>21451</v>
      </c>
    </row>
    <row r="21280" spans="50:50">
      <c r="AX21280">
        <v>21452</v>
      </c>
    </row>
    <row r="21281" spans="50:50">
      <c r="AX21281">
        <v>21453</v>
      </c>
    </row>
    <row r="21282" spans="50:50">
      <c r="AX21282">
        <v>21454</v>
      </c>
    </row>
    <row r="21283" spans="50:50">
      <c r="AX21283">
        <v>21455</v>
      </c>
    </row>
    <row r="21284" spans="50:50">
      <c r="AX21284">
        <v>21456</v>
      </c>
    </row>
    <row r="21285" spans="50:50">
      <c r="AX21285">
        <v>21457</v>
      </c>
    </row>
    <row r="21286" spans="50:50">
      <c r="AX21286">
        <v>21458</v>
      </c>
    </row>
    <row r="21287" spans="50:50">
      <c r="AX21287">
        <v>21459</v>
      </c>
    </row>
    <row r="21288" spans="50:50">
      <c r="AX21288">
        <v>21460</v>
      </c>
    </row>
    <row r="21289" spans="50:50">
      <c r="AX21289">
        <v>21461</v>
      </c>
    </row>
    <row r="21290" spans="50:50">
      <c r="AX21290">
        <v>21462</v>
      </c>
    </row>
    <row r="21291" spans="50:50">
      <c r="AX21291">
        <v>21463</v>
      </c>
    </row>
    <row r="21292" spans="50:50">
      <c r="AX21292">
        <v>21464</v>
      </c>
    </row>
    <row r="21293" spans="50:50">
      <c r="AX21293">
        <v>21465</v>
      </c>
    </row>
    <row r="21294" spans="50:50">
      <c r="AX21294">
        <v>21466</v>
      </c>
    </row>
    <row r="21295" spans="50:50">
      <c r="AX21295">
        <v>21467</v>
      </c>
    </row>
    <row r="21296" spans="50:50">
      <c r="AX21296">
        <v>21468</v>
      </c>
    </row>
    <row r="21297" spans="50:50">
      <c r="AX21297">
        <v>21469</v>
      </c>
    </row>
    <row r="21298" spans="50:50">
      <c r="AX21298">
        <v>21470</v>
      </c>
    </row>
    <row r="21299" spans="50:50">
      <c r="AX21299">
        <v>21471</v>
      </c>
    </row>
    <row r="21300" spans="50:50">
      <c r="AX21300">
        <v>21472</v>
      </c>
    </row>
    <row r="21301" spans="50:50">
      <c r="AX21301">
        <v>21473</v>
      </c>
    </row>
    <row r="21302" spans="50:50">
      <c r="AX21302">
        <v>21474</v>
      </c>
    </row>
    <row r="21303" spans="50:50">
      <c r="AX21303">
        <v>21475</v>
      </c>
    </row>
    <row r="21304" spans="50:50">
      <c r="AX21304">
        <v>21476</v>
      </c>
    </row>
    <row r="21305" spans="50:50">
      <c r="AX21305">
        <v>21477</v>
      </c>
    </row>
    <row r="21306" spans="50:50">
      <c r="AX21306">
        <v>21478</v>
      </c>
    </row>
    <row r="21307" spans="50:50">
      <c r="AX21307">
        <v>21479</v>
      </c>
    </row>
    <row r="21308" spans="50:50">
      <c r="AX21308">
        <v>21480</v>
      </c>
    </row>
    <row r="21309" spans="50:50">
      <c r="AX21309">
        <v>21481</v>
      </c>
    </row>
    <row r="21310" spans="50:50">
      <c r="AX21310">
        <v>21482</v>
      </c>
    </row>
    <row r="21311" spans="50:50">
      <c r="AX21311">
        <v>21483</v>
      </c>
    </row>
    <row r="21312" spans="50:50">
      <c r="AX21312">
        <v>21484</v>
      </c>
    </row>
    <row r="21313" spans="50:50">
      <c r="AX21313">
        <v>21485</v>
      </c>
    </row>
    <row r="21314" spans="50:50">
      <c r="AX21314">
        <v>21486</v>
      </c>
    </row>
    <row r="21315" spans="50:50">
      <c r="AX21315">
        <v>21487</v>
      </c>
    </row>
    <row r="21316" spans="50:50">
      <c r="AX21316">
        <v>21488</v>
      </c>
    </row>
    <row r="21317" spans="50:50">
      <c r="AX21317">
        <v>21489</v>
      </c>
    </row>
    <row r="21318" spans="50:50">
      <c r="AX21318">
        <v>21490</v>
      </c>
    </row>
    <row r="21319" spans="50:50">
      <c r="AX21319">
        <v>21491</v>
      </c>
    </row>
    <row r="21320" spans="50:50">
      <c r="AX21320">
        <v>21492</v>
      </c>
    </row>
    <row r="21321" spans="50:50">
      <c r="AX21321">
        <v>21493</v>
      </c>
    </row>
    <row r="21322" spans="50:50">
      <c r="AX21322">
        <v>21494</v>
      </c>
    </row>
    <row r="21323" spans="50:50">
      <c r="AX21323">
        <v>21495</v>
      </c>
    </row>
    <row r="21324" spans="50:50">
      <c r="AX21324">
        <v>21496</v>
      </c>
    </row>
    <row r="21325" spans="50:50">
      <c r="AX21325">
        <v>21497</v>
      </c>
    </row>
    <row r="21326" spans="50:50">
      <c r="AX21326">
        <v>21498</v>
      </c>
    </row>
    <row r="21327" spans="50:50">
      <c r="AX21327">
        <v>21499</v>
      </c>
    </row>
    <row r="21328" spans="50:50">
      <c r="AX21328">
        <v>21500</v>
      </c>
    </row>
    <row r="21329" spans="50:50">
      <c r="AX21329">
        <v>21501</v>
      </c>
    </row>
    <row r="21330" spans="50:50">
      <c r="AX21330">
        <v>21502</v>
      </c>
    </row>
    <row r="21331" spans="50:50">
      <c r="AX21331">
        <v>21503</v>
      </c>
    </row>
    <row r="21332" spans="50:50">
      <c r="AX21332">
        <v>21504</v>
      </c>
    </row>
    <row r="21333" spans="50:50">
      <c r="AX21333">
        <v>21505</v>
      </c>
    </row>
    <row r="21334" spans="50:50">
      <c r="AX21334">
        <v>21506</v>
      </c>
    </row>
    <row r="21335" spans="50:50">
      <c r="AX21335">
        <v>21507</v>
      </c>
    </row>
    <row r="21336" spans="50:50">
      <c r="AX21336">
        <v>21508</v>
      </c>
    </row>
    <row r="21337" spans="50:50">
      <c r="AX21337">
        <v>21509</v>
      </c>
    </row>
    <row r="21338" spans="50:50">
      <c r="AX21338">
        <v>21510</v>
      </c>
    </row>
    <row r="21339" spans="50:50">
      <c r="AX21339">
        <v>21511</v>
      </c>
    </row>
    <row r="21340" spans="50:50">
      <c r="AX21340">
        <v>21512</v>
      </c>
    </row>
    <row r="21341" spans="50:50">
      <c r="AX21341">
        <v>21513</v>
      </c>
    </row>
    <row r="21342" spans="50:50">
      <c r="AX21342">
        <v>21514</v>
      </c>
    </row>
    <row r="21343" spans="50:50">
      <c r="AX21343">
        <v>21515</v>
      </c>
    </row>
    <row r="21344" spans="50:50">
      <c r="AX21344">
        <v>21516</v>
      </c>
    </row>
    <row r="21345" spans="50:50">
      <c r="AX21345">
        <v>21517</v>
      </c>
    </row>
    <row r="21346" spans="50:50">
      <c r="AX21346">
        <v>21518</v>
      </c>
    </row>
    <row r="21347" spans="50:50">
      <c r="AX21347">
        <v>21519</v>
      </c>
    </row>
    <row r="21348" spans="50:50">
      <c r="AX21348">
        <v>21520</v>
      </c>
    </row>
    <row r="21349" spans="50:50">
      <c r="AX21349">
        <v>21521</v>
      </c>
    </row>
    <row r="21350" spans="50:50">
      <c r="AX21350">
        <v>21522</v>
      </c>
    </row>
    <row r="21351" spans="50:50">
      <c r="AX21351">
        <v>21523</v>
      </c>
    </row>
    <row r="21352" spans="50:50">
      <c r="AX21352">
        <v>21524</v>
      </c>
    </row>
    <row r="21353" spans="50:50">
      <c r="AX21353">
        <v>21525</v>
      </c>
    </row>
    <row r="21354" spans="50:50">
      <c r="AX21354">
        <v>21526</v>
      </c>
    </row>
    <row r="21355" spans="50:50">
      <c r="AX21355">
        <v>21527</v>
      </c>
    </row>
    <row r="21356" spans="50:50">
      <c r="AX21356">
        <v>21528</v>
      </c>
    </row>
    <row r="21357" spans="50:50">
      <c r="AX21357">
        <v>21529</v>
      </c>
    </row>
    <row r="21358" spans="50:50">
      <c r="AX21358">
        <v>21530</v>
      </c>
    </row>
    <row r="21359" spans="50:50">
      <c r="AX21359">
        <v>21531</v>
      </c>
    </row>
    <row r="21360" spans="50:50">
      <c r="AX21360">
        <v>21532</v>
      </c>
    </row>
    <row r="21361" spans="50:50">
      <c r="AX21361">
        <v>21533</v>
      </c>
    </row>
    <row r="21362" spans="50:50">
      <c r="AX21362">
        <v>21534</v>
      </c>
    </row>
    <row r="21363" spans="50:50">
      <c r="AX21363">
        <v>21535</v>
      </c>
    </row>
    <row r="21364" spans="50:50">
      <c r="AX21364">
        <v>21536</v>
      </c>
    </row>
    <row r="21365" spans="50:50">
      <c r="AX21365">
        <v>21537</v>
      </c>
    </row>
    <row r="21366" spans="50:50">
      <c r="AX21366">
        <v>21538</v>
      </c>
    </row>
    <row r="21367" spans="50:50">
      <c r="AX21367">
        <v>21539</v>
      </c>
    </row>
    <row r="21368" spans="50:50">
      <c r="AX21368">
        <v>21540</v>
      </c>
    </row>
    <row r="21369" spans="50:50">
      <c r="AX21369">
        <v>21541</v>
      </c>
    </row>
    <row r="21370" spans="50:50">
      <c r="AX21370">
        <v>21542</v>
      </c>
    </row>
    <row r="21371" spans="50:50">
      <c r="AX21371">
        <v>21543</v>
      </c>
    </row>
    <row r="21372" spans="50:50">
      <c r="AX21372">
        <v>21544</v>
      </c>
    </row>
    <row r="21373" spans="50:50">
      <c r="AX21373">
        <v>21545</v>
      </c>
    </row>
    <row r="21374" spans="50:50">
      <c r="AX21374">
        <v>21546</v>
      </c>
    </row>
    <row r="21375" spans="50:50">
      <c r="AX21375">
        <v>21547</v>
      </c>
    </row>
    <row r="21376" spans="50:50">
      <c r="AX21376">
        <v>21548</v>
      </c>
    </row>
    <row r="21377" spans="50:50">
      <c r="AX21377">
        <v>21549</v>
      </c>
    </row>
    <row r="21378" spans="50:50">
      <c r="AX21378">
        <v>21550</v>
      </c>
    </row>
    <row r="21379" spans="50:50">
      <c r="AX21379">
        <v>21551</v>
      </c>
    </row>
    <row r="21380" spans="50:50">
      <c r="AX21380">
        <v>21552</v>
      </c>
    </row>
    <row r="21381" spans="50:50">
      <c r="AX21381">
        <v>21553</v>
      </c>
    </row>
    <row r="21382" spans="50:50">
      <c r="AX21382">
        <v>21554</v>
      </c>
    </row>
    <row r="21383" spans="50:50">
      <c r="AX21383">
        <v>21555</v>
      </c>
    </row>
    <row r="21384" spans="50:50">
      <c r="AX21384">
        <v>21556</v>
      </c>
    </row>
    <row r="21385" spans="50:50">
      <c r="AX21385">
        <v>21557</v>
      </c>
    </row>
    <row r="21386" spans="50:50">
      <c r="AX21386">
        <v>21558</v>
      </c>
    </row>
    <row r="21387" spans="50:50">
      <c r="AX21387">
        <v>21559</v>
      </c>
    </row>
    <row r="21388" spans="50:50">
      <c r="AX21388">
        <v>21560</v>
      </c>
    </row>
    <row r="21389" spans="50:50">
      <c r="AX21389">
        <v>21561</v>
      </c>
    </row>
    <row r="21390" spans="50:50">
      <c r="AX21390">
        <v>21562</v>
      </c>
    </row>
    <row r="21391" spans="50:50">
      <c r="AX21391">
        <v>21563</v>
      </c>
    </row>
    <row r="21392" spans="50:50">
      <c r="AX21392">
        <v>21564</v>
      </c>
    </row>
    <row r="21393" spans="50:50">
      <c r="AX21393">
        <v>21565</v>
      </c>
    </row>
    <row r="21394" spans="50:50">
      <c r="AX21394">
        <v>21566</v>
      </c>
    </row>
    <row r="21395" spans="50:50">
      <c r="AX21395">
        <v>21567</v>
      </c>
    </row>
    <row r="21396" spans="50:50">
      <c r="AX21396">
        <v>21568</v>
      </c>
    </row>
    <row r="21397" spans="50:50">
      <c r="AX21397">
        <v>21569</v>
      </c>
    </row>
    <row r="21398" spans="50:50">
      <c r="AX21398">
        <v>21570</v>
      </c>
    </row>
    <row r="21399" spans="50:50">
      <c r="AX21399">
        <v>21571</v>
      </c>
    </row>
    <row r="21400" spans="50:50">
      <c r="AX21400">
        <v>21572</v>
      </c>
    </row>
    <row r="21401" spans="50:50">
      <c r="AX21401">
        <v>21573</v>
      </c>
    </row>
    <row r="21402" spans="50:50">
      <c r="AX21402">
        <v>21574</v>
      </c>
    </row>
    <row r="21403" spans="50:50">
      <c r="AX21403">
        <v>21575</v>
      </c>
    </row>
    <row r="21404" spans="50:50">
      <c r="AX21404">
        <v>21576</v>
      </c>
    </row>
    <row r="21405" spans="50:50">
      <c r="AX21405">
        <v>21577</v>
      </c>
    </row>
    <row r="21406" spans="50:50">
      <c r="AX21406">
        <v>21578</v>
      </c>
    </row>
    <row r="21407" spans="50:50">
      <c r="AX21407">
        <v>21579</v>
      </c>
    </row>
    <row r="21408" spans="50:50">
      <c r="AX21408">
        <v>21580</v>
      </c>
    </row>
    <row r="21409" spans="50:50">
      <c r="AX21409">
        <v>21581</v>
      </c>
    </row>
    <row r="21410" spans="50:50">
      <c r="AX21410">
        <v>21582</v>
      </c>
    </row>
    <row r="21411" spans="50:50">
      <c r="AX21411">
        <v>21583</v>
      </c>
    </row>
    <row r="21412" spans="50:50">
      <c r="AX21412">
        <v>21584</v>
      </c>
    </row>
    <row r="21413" spans="50:50">
      <c r="AX21413">
        <v>21585</v>
      </c>
    </row>
    <row r="21414" spans="50:50">
      <c r="AX21414">
        <v>21586</v>
      </c>
    </row>
    <row r="21415" spans="50:50">
      <c r="AX21415">
        <v>21587</v>
      </c>
    </row>
    <row r="21416" spans="50:50">
      <c r="AX21416">
        <v>21588</v>
      </c>
    </row>
    <row r="21417" spans="50:50">
      <c r="AX21417">
        <v>21589</v>
      </c>
    </row>
    <row r="21418" spans="50:50">
      <c r="AX21418">
        <v>21590</v>
      </c>
    </row>
    <row r="21419" spans="50:50">
      <c r="AX21419">
        <v>21591</v>
      </c>
    </row>
    <row r="21420" spans="50:50">
      <c r="AX21420">
        <v>21592</v>
      </c>
    </row>
    <row r="21421" spans="50:50">
      <c r="AX21421">
        <v>21593</v>
      </c>
    </row>
    <row r="21422" spans="50:50">
      <c r="AX21422">
        <v>21594</v>
      </c>
    </row>
    <row r="21423" spans="50:50">
      <c r="AX21423">
        <v>21595</v>
      </c>
    </row>
    <row r="21424" spans="50:50">
      <c r="AX21424">
        <v>21596</v>
      </c>
    </row>
    <row r="21425" spans="50:50">
      <c r="AX21425">
        <v>21597</v>
      </c>
    </row>
    <row r="21426" spans="50:50">
      <c r="AX21426">
        <v>21598</v>
      </c>
    </row>
    <row r="21427" spans="50:50">
      <c r="AX21427">
        <v>21599</v>
      </c>
    </row>
    <row r="21428" spans="50:50">
      <c r="AX21428">
        <v>21600</v>
      </c>
    </row>
    <row r="21429" spans="50:50">
      <c r="AX21429">
        <v>21601</v>
      </c>
    </row>
    <row r="21430" spans="50:50">
      <c r="AX21430">
        <v>21602</v>
      </c>
    </row>
    <row r="21431" spans="50:50">
      <c r="AX21431">
        <v>21603</v>
      </c>
    </row>
    <row r="21432" spans="50:50">
      <c r="AX21432">
        <v>21604</v>
      </c>
    </row>
    <row r="21433" spans="50:50">
      <c r="AX21433">
        <v>21605</v>
      </c>
    </row>
    <row r="21434" spans="50:50">
      <c r="AX21434">
        <v>21606</v>
      </c>
    </row>
    <row r="21435" spans="50:50">
      <c r="AX21435">
        <v>21607</v>
      </c>
    </row>
    <row r="21436" spans="50:50">
      <c r="AX21436">
        <v>21608</v>
      </c>
    </row>
    <row r="21437" spans="50:50">
      <c r="AX21437">
        <v>21609</v>
      </c>
    </row>
    <row r="21438" spans="50:50">
      <c r="AX21438">
        <v>21610</v>
      </c>
    </row>
    <row r="21439" spans="50:50">
      <c r="AX21439">
        <v>21611</v>
      </c>
    </row>
    <row r="21440" spans="50:50">
      <c r="AX21440">
        <v>21612</v>
      </c>
    </row>
    <row r="21441" spans="50:50">
      <c r="AX21441">
        <v>21613</v>
      </c>
    </row>
    <row r="21442" spans="50:50">
      <c r="AX21442">
        <v>21614</v>
      </c>
    </row>
    <row r="21443" spans="50:50">
      <c r="AX21443">
        <v>21615</v>
      </c>
    </row>
    <row r="21444" spans="50:50">
      <c r="AX21444">
        <v>21616</v>
      </c>
    </row>
    <row r="21445" spans="50:50">
      <c r="AX21445">
        <v>21617</v>
      </c>
    </row>
    <row r="21446" spans="50:50">
      <c r="AX21446">
        <v>21618</v>
      </c>
    </row>
    <row r="21447" spans="50:50">
      <c r="AX21447">
        <v>21619</v>
      </c>
    </row>
    <row r="21448" spans="50:50">
      <c r="AX21448">
        <v>21620</v>
      </c>
    </row>
    <row r="21449" spans="50:50">
      <c r="AX21449">
        <v>21621</v>
      </c>
    </row>
    <row r="21450" spans="50:50">
      <c r="AX21450">
        <v>21622</v>
      </c>
    </row>
    <row r="21451" spans="50:50">
      <c r="AX21451">
        <v>21623</v>
      </c>
    </row>
    <row r="21452" spans="50:50">
      <c r="AX21452">
        <v>21624</v>
      </c>
    </row>
    <row r="21453" spans="50:50">
      <c r="AX21453">
        <v>21625</v>
      </c>
    </row>
    <row r="21454" spans="50:50">
      <c r="AX21454">
        <v>21626</v>
      </c>
    </row>
    <row r="21455" spans="50:50">
      <c r="AX21455">
        <v>21627</v>
      </c>
    </row>
    <row r="21456" spans="50:50">
      <c r="AX21456">
        <v>21628</v>
      </c>
    </row>
    <row r="21457" spans="50:50">
      <c r="AX21457">
        <v>21629</v>
      </c>
    </row>
    <row r="21458" spans="50:50">
      <c r="AX21458">
        <v>21630</v>
      </c>
    </row>
    <row r="21459" spans="50:50">
      <c r="AX21459">
        <v>21631</v>
      </c>
    </row>
    <row r="21460" spans="50:50">
      <c r="AX21460">
        <v>21632</v>
      </c>
    </row>
    <row r="21461" spans="50:50">
      <c r="AX21461">
        <v>21633</v>
      </c>
    </row>
    <row r="21462" spans="50:50">
      <c r="AX21462">
        <v>21634</v>
      </c>
    </row>
    <row r="21463" spans="50:50">
      <c r="AX21463">
        <v>21635</v>
      </c>
    </row>
    <row r="21464" spans="50:50">
      <c r="AX21464">
        <v>21636</v>
      </c>
    </row>
    <row r="21465" spans="50:50">
      <c r="AX21465">
        <v>21637</v>
      </c>
    </row>
    <row r="21466" spans="50:50">
      <c r="AX21466">
        <v>21638</v>
      </c>
    </row>
    <row r="21467" spans="50:50">
      <c r="AX21467">
        <v>21639</v>
      </c>
    </row>
    <row r="21468" spans="50:50">
      <c r="AX21468">
        <v>21640</v>
      </c>
    </row>
    <row r="21469" spans="50:50">
      <c r="AX21469">
        <v>21641</v>
      </c>
    </row>
    <row r="21470" spans="50:50">
      <c r="AX21470">
        <v>21642</v>
      </c>
    </row>
    <row r="21471" spans="50:50">
      <c r="AX21471">
        <v>21643</v>
      </c>
    </row>
    <row r="21472" spans="50:50">
      <c r="AX21472">
        <v>21644</v>
      </c>
    </row>
    <row r="21473" spans="50:50">
      <c r="AX21473">
        <v>21645</v>
      </c>
    </row>
    <row r="21474" spans="50:50">
      <c r="AX21474">
        <v>21646</v>
      </c>
    </row>
    <row r="21475" spans="50:50">
      <c r="AX21475">
        <v>21647</v>
      </c>
    </row>
    <row r="21476" spans="50:50">
      <c r="AX21476">
        <v>21648</v>
      </c>
    </row>
    <row r="21477" spans="50:50">
      <c r="AX21477">
        <v>21649</v>
      </c>
    </row>
    <row r="21478" spans="50:50">
      <c r="AX21478">
        <v>21650</v>
      </c>
    </row>
    <row r="21479" spans="50:50">
      <c r="AX21479">
        <v>21651</v>
      </c>
    </row>
    <row r="21480" spans="50:50">
      <c r="AX21480">
        <v>21652</v>
      </c>
    </row>
    <row r="21481" spans="50:50">
      <c r="AX21481">
        <v>21653</v>
      </c>
    </row>
    <row r="21482" spans="50:50">
      <c r="AX21482">
        <v>21654</v>
      </c>
    </row>
    <row r="21483" spans="50:50">
      <c r="AX21483">
        <v>21655</v>
      </c>
    </row>
    <row r="21484" spans="50:50">
      <c r="AX21484">
        <v>21656</v>
      </c>
    </row>
    <row r="21485" spans="50:50">
      <c r="AX21485">
        <v>21657</v>
      </c>
    </row>
    <row r="21486" spans="50:50">
      <c r="AX21486">
        <v>21658</v>
      </c>
    </row>
    <row r="21487" spans="50:50">
      <c r="AX21487">
        <v>21659</v>
      </c>
    </row>
    <row r="21488" spans="50:50">
      <c r="AX21488">
        <v>21660</v>
      </c>
    </row>
    <row r="21489" spans="50:50">
      <c r="AX21489">
        <v>21661</v>
      </c>
    </row>
    <row r="21490" spans="50:50">
      <c r="AX21490">
        <v>21662</v>
      </c>
    </row>
    <row r="21491" spans="50:50">
      <c r="AX21491">
        <v>21663</v>
      </c>
    </row>
    <row r="21492" spans="50:50">
      <c r="AX21492">
        <v>21664</v>
      </c>
    </row>
    <row r="21493" spans="50:50">
      <c r="AX21493">
        <v>21665</v>
      </c>
    </row>
    <row r="21494" spans="50:50">
      <c r="AX21494">
        <v>21666</v>
      </c>
    </row>
    <row r="21495" spans="50:50">
      <c r="AX21495">
        <v>21667</v>
      </c>
    </row>
    <row r="21496" spans="50:50">
      <c r="AX21496">
        <v>21668</v>
      </c>
    </row>
    <row r="21497" spans="50:50">
      <c r="AX21497">
        <v>21669</v>
      </c>
    </row>
    <row r="21498" spans="50:50">
      <c r="AX21498">
        <v>21670</v>
      </c>
    </row>
    <row r="21499" spans="50:50">
      <c r="AX21499">
        <v>21671</v>
      </c>
    </row>
    <row r="21500" spans="50:50">
      <c r="AX21500">
        <v>21672</v>
      </c>
    </row>
    <row r="21501" spans="50:50">
      <c r="AX21501">
        <v>21673</v>
      </c>
    </row>
    <row r="21502" spans="50:50">
      <c r="AX21502">
        <v>21674</v>
      </c>
    </row>
    <row r="21503" spans="50:50">
      <c r="AX21503">
        <v>21675</v>
      </c>
    </row>
    <row r="21504" spans="50:50">
      <c r="AX21504">
        <v>21676</v>
      </c>
    </row>
    <row r="21505" spans="50:50">
      <c r="AX21505">
        <v>21677</v>
      </c>
    </row>
    <row r="21506" spans="50:50">
      <c r="AX21506">
        <v>21678</v>
      </c>
    </row>
    <row r="21507" spans="50:50">
      <c r="AX21507">
        <v>21679</v>
      </c>
    </row>
    <row r="21508" spans="50:50">
      <c r="AX21508">
        <v>21680</v>
      </c>
    </row>
    <row r="21509" spans="50:50">
      <c r="AX21509">
        <v>21681</v>
      </c>
    </row>
    <row r="21510" spans="50:50">
      <c r="AX21510">
        <v>21682</v>
      </c>
    </row>
    <row r="21511" spans="50:50">
      <c r="AX21511">
        <v>21683</v>
      </c>
    </row>
    <row r="21512" spans="50:50">
      <c r="AX21512">
        <v>21684</v>
      </c>
    </row>
    <row r="21513" spans="50:50">
      <c r="AX21513">
        <v>21685</v>
      </c>
    </row>
    <row r="21514" spans="50:50">
      <c r="AX21514">
        <v>21686</v>
      </c>
    </row>
    <row r="21515" spans="50:50">
      <c r="AX21515">
        <v>21687</v>
      </c>
    </row>
    <row r="21516" spans="50:50">
      <c r="AX21516">
        <v>21688</v>
      </c>
    </row>
    <row r="21517" spans="50:50">
      <c r="AX21517">
        <v>21689</v>
      </c>
    </row>
    <row r="21518" spans="50:50">
      <c r="AX21518">
        <v>21690</v>
      </c>
    </row>
    <row r="21519" spans="50:50">
      <c r="AX21519">
        <v>21691</v>
      </c>
    </row>
    <row r="21520" spans="50:50">
      <c r="AX21520">
        <v>21692</v>
      </c>
    </row>
    <row r="21521" spans="50:50">
      <c r="AX21521">
        <v>21693</v>
      </c>
    </row>
    <row r="21522" spans="50:50">
      <c r="AX21522">
        <v>21694</v>
      </c>
    </row>
    <row r="21523" spans="50:50">
      <c r="AX21523">
        <v>21695</v>
      </c>
    </row>
    <row r="21524" spans="50:50">
      <c r="AX21524">
        <v>21696</v>
      </c>
    </row>
    <row r="21525" spans="50:50">
      <c r="AX21525">
        <v>21697</v>
      </c>
    </row>
    <row r="21526" spans="50:50">
      <c r="AX21526">
        <v>21698</v>
      </c>
    </row>
    <row r="21527" spans="50:50">
      <c r="AX21527">
        <v>21699</v>
      </c>
    </row>
    <row r="21528" spans="50:50">
      <c r="AX21528">
        <v>21700</v>
      </c>
    </row>
    <row r="21529" spans="50:50">
      <c r="AX21529">
        <v>21701</v>
      </c>
    </row>
    <row r="21530" spans="50:50">
      <c r="AX21530">
        <v>21702</v>
      </c>
    </row>
    <row r="21531" spans="50:50">
      <c r="AX21531">
        <v>21703</v>
      </c>
    </row>
    <row r="21532" spans="50:50">
      <c r="AX21532">
        <v>21704</v>
      </c>
    </row>
    <row r="21533" spans="50:50">
      <c r="AX21533">
        <v>21705</v>
      </c>
    </row>
    <row r="21534" spans="50:50">
      <c r="AX21534">
        <v>21706</v>
      </c>
    </row>
    <row r="21535" spans="50:50">
      <c r="AX21535">
        <v>21707</v>
      </c>
    </row>
    <row r="21536" spans="50:50">
      <c r="AX21536">
        <v>21708</v>
      </c>
    </row>
    <row r="21537" spans="50:50">
      <c r="AX21537">
        <v>21709</v>
      </c>
    </row>
    <row r="21538" spans="50:50">
      <c r="AX21538">
        <v>21710</v>
      </c>
    </row>
    <row r="21539" spans="50:50">
      <c r="AX21539">
        <v>21711</v>
      </c>
    </row>
    <row r="21540" spans="50:50">
      <c r="AX21540">
        <v>21712</v>
      </c>
    </row>
    <row r="21541" spans="50:50">
      <c r="AX21541">
        <v>21713</v>
      </c>
    </row>
    <row r="21542" spans="50:50">
      <c r="AX21542">
        <v>21714</v>
      </c>
    </row>
    <row r="21543" spans="50:50">
      <c r="AX21543">
        <v>21715</v>
      </c>
    </row>
    <row r="21544" spans="50:50">
      <c r="AX21544">
        <v>21716</v>
      </c>
    </row>
    <row r="21545" spans="50:50">
      <c r="AX21545">
        <v>21717</v>
      </c>
    </row>
    <row r="21546" spans="50:50">
      <c r="AX21546">
        <v>21718</v>
      </c>
    </row>
    <row r="21547" spans="50:50">
      <c r="AX21547">
        <v>21719</v>
      </c>
    </row>
    <row r="21548" spans="50:50">
      <c r="AX21548">
        <v>21720</v>
      </c>
    </row>
    <row r="21549" spans="50:50">
      <c r="AX21549">
        <v>21721</v>
      </c>
    </row>
    <row r="21550" spans="50:50">
      <c r="AX21550">
        <v>21722</v>
      </c>
    </row>
    <row r="21551" spans="50:50">
      <c r="AX21551">
        <v>21723</v>
      </c>
    </row>
    <row r="21552" spans="50:50">
      <c r="AX21552">
        <v>21724</v>
      </c>
    </row>
    <row r="21553" spans="50:50">
      <c r="AX21553">
        <v>21725</v>
      </c>
    </row>
    <row r="21554" spans="50:50">
      <c r="AX21554">
        <v>21726</v>
      </c>
    </row>
    <row r="21555" spans="50:50">
      <c r="AX21555">
        <v>21727</v>
      </c>
    </row>
    <row r="21556" spans="50:50">
      <c r="AX21556">
        <v>21728</v>
      </c>
    </row>
    <row r="21557" spans="50:50">
      <c r="AX21557">
        <v>21729</v>
      </c>
    </row>
    <row r="21558" spans="50:50">
      <c r="AX21558">
        <v>21730</v>
      </c>
    </row>
    <row r="21559" spans="50:50">
      <c r="AX21559">
        <v>21731</v>
      </c>
    </row>
    <row r="21560" spans="50:50">
      <c r="AX21560">
        <v>21732</v>
      </c>
    </row>
    <row r="21561" spans="50:50">
      <c r="AX21561">
        <v>21733</v>
      </c>
    </row>
    <row r="21562" spans="50:50">
      <c r="AX21562">
        <v>21734</v>
      </c>
    </row>
    <row r="21563" spans="50:50">
      <c r="AX21563">
        <v>21735</v>
      </c>
    </row>
    <row r="21564" spans="50:50">
      <c r="AX21564">
        <v>21736</v>
      </c>
    </row>
    <row r="21565" spans="50:50">
      <c r="AX21565">
        <v>21737</v>
      </c>
    </row>
    <row r="21566" spans="50:50">
      <c r="AX21566">
        <v>21738</v>
      </c>
    </row>
    <row r="21567" spans="50:50">
      <c r="AX21567">
        <v>21739</v>
      </c>
    </row>
    <row r="21568" spans="50:50">
      <c r="AX21568">
        <v>21740</v>
      </c>
    </row>
    <row r="21569" spans="50:50">
      <c r="AX21569">
        <v>21741</v>
      </c>
    </row>
    <row r="21570" spans="50:50">
      <c r="AX21570">
        <v>21742</v>
      </c>
    </row>
    <row r="21571" spans="50:50">
      <c r="AX21571">
        <v>21743</v>
      </c>
    </row>
    <row r="21572" spans="50:50">
      <c r="AX21572">
        <v>21744</v>
      </c>
    </row>
    <row r="21573" spans="50:50">
      <c r="AX21573">
        <v>21745</v>
      </c>
    </row>
    <row r="21574" spans="50:50">
      <c r="AX21574">
        <v>21746</v>
      </c>
    </row>
    <row r="21575" spans="50:50">
      <c r="AX21575">
        <v>21747</v>
      </c>
    </row>
    <row r="21576" spans="50:50">
      <c r="AX21576">
        <v>21748</v>
      </c>
    </row>
    <row r="21577" spans="50:50">
      <c r="AX21577">
        <v>21749</v>
      </c>
    </row>
    <row r="21578" spans="50:50">
      <c r="AX21578">
        <v>21750</v>
      </c>
    </row>
    <row r="21579" spans="50:50">
      <c r="AX21579">
        <v>21751</v>
      </c>
    </row>
    <row r="21580" spans="50:50">
      <c r="AX21580">
        <v>21752</v>
      </c>
    </row>
    <row r="21581" spans="50:50">
      <c r="AX21581">
        <v>21753</v>
      </c>
    </row>
    <row r="21582" spans="50:50">
      <c r="AX21582">
        <v>21754</v>
      </c>
    </row>
    <row r="21583" spans="50:50">
      <c r="AX21583">
        <v>21755</v>
      </c>
    </row>
    <row r="21584" spans="50:50">
      <c r="AX21584">
        <v>21756</v>
      </c>
    </row>
    <row r="21585" spans="50:50">
      <c r="AX21585">
        <v>21757</v>
      </c>
    </row>
    <row r="21586" spans="50:50">
      <c r="AX21586">
        <v>21758</v>
      </c>
    </row>
    <row r="21587" spans="50:50">
      <c r="AX21587">
        <v>21759</v>
      </c>
    </row>
    <row r="21588" spans="50:50">
      <c r="AX21588">
        <v>21760</v>
      </c>
    </row>
    <row r="21589" spans="50:50">
      <c r="AX21589">
        <v>21761</v>
      </c>
    </row>
    <row r="21590" spans="50:50">
      <c r="AX21590">
        <v>21762</v>
      </c>
    </row>
    <row r="21591" spans="50:50">
      <c r="AX21591">
        <v>21763</v>
      </c>
    </row>
    <row r="21592" spans="50:50">
      <c r="AX21592">
        <v>21764</v>
      </c>
    </row>
    <row r="21593" spans="50:50">
      <c r="AX21593">
        <v>21765</v>
      </c>
    </row>
    <row r="21594" spans="50:50">
      <c r="AX21594">
        <v>21766</v>
      </c>
    </row>
    <row r="21595" spans="50:50">
      <c r="AX21595">
        <v>21767</v>
      </c>
    </row>
    <row r="21596" spans="50:50">
      <c r="AX21596">
        <v>21768</v>
      </c>
    </row>
    <row r="21597" spans="50:50">
      <c r="AX21597">
        <v>21769</v>
      </c>
    </row>
    <row r="21598" spans="50:50">
      <c r="AX21598">
        <v>21770</v>
      </c>
    </row>
    <row r="21599" spans="50:50">
      <c r="AX21599">
        <v>21771</v>
      </c>
    </row>
    <row r="21600" spans="50:50">
      <c r="AX21600">
        <v>21772</v>
      </c>
    </row>
    <row r="21601" spans="50:50">
      <c r="AX21601">
        <v>21773</v>
      </c>
    </row>
    <row r="21602" spans="50:50">
      <c r="AX21602">
        <v>21774</v>
      </c>
    </row>
    <row r="21603" spans="50:50">
      <c r="AX21603">
        <v>21775</v>
      </c>
    </row>
    <row r="21604" spans="50:50">
      <c r="AX21604">
        <v>21776</v>
      </c>
    </row>
    <row r="21605" spans="50:50">
      <c r="AX21605">
        <v>21777</v>
      </c>
    </row>
    <row r="21606" spans="50:50">
      <c r="AX21606">
        <v>21778</v>
      </c>
    </row>
    <row r="21607" spans="50:50">
      <c r="AX21607">
        <v>21779</v>
      </c>
    </row>
    <row r="21608" spans="50:50">
      <c r="AX21608">
        <v>21780</v>
      </c>
    </row>
    <row r="21609" spans="50:50">
      <c r="AX21609">
        <v>21781</v>
      </c>
    </row>
    <row r="21610" spans="50:50">
      <c r="AX21610">
        <v>21782</v>
      </c>
    </row>
    <row r="21611" spans="50:50">
      <c r="AX21611">
        <v>21783</v>
      </c>
    </row>
    <row r="21612" spans="50:50">
      <c r="AX21612">
        <v>21784</v>
      </c>
    </row>
    <row r="21613" spans="50:50">
      <c r="AX21613">
        <v>21785</v>
      </c>
    </row>
    <row r="21614" spans="50:50">
      <c r="AX21614">
        <v>21786</v>
      </c>
    </row>
    <row r="21615" spans="50:50">
      <c r="AX21615">
        <v>21787</v>
      </c>
    </row>
    <row r="21616" spans="50:50">
      <c r="AX21616">
        <v>21788</v>
      </c>
    </row>
    <row r="21617" spans="50:50">
      <c r="AX21617">
        <v>21789</v>
      </c>
    </row>
    <row r="21618" spans="50:50">
      <c r="AX21618">
        <v>21790</v>
      </c>
    </row>
    <row r="21619" spans="50:50">
      <c r="AX21619">
        <v>21791</v>
      </c>
    </row>
    <row r="21620" spans="50:50">
      <c r="AX21620">
        <v>21792</v>
      </c>
    </row>
    <row r="21621" spans="50:50">
      <c r="AX21621">
        <v>21793</v>
      </c>
    </row>
    <row r="21622" spans="50:50">
      <c r="AX21622">
        <v>21794</v>
      </c>
    </row>
    <row r="21623" spans="50:50">
      <c r="AX21623">
        <v>21795</v>
      </c>
    </row>
    <row r="21624" spans="50:50">
      <c r="AX21624">
        <v>21796</v>
      </c>
    </row>
    <row r="21625" spans="50:50">
      <c r="AX21625">
        <v>21797</v>
      </c>
    </row>
    <row r="21626" spans="50:50">
      <c r="AX21626">
        <v>21798</v>
      </c>
    </row>
    <row r="21627" spans="50:50">
      <c r="AX21627">
        <v>21799</v>
      </c>
    </row>
    <row r="21628" spans="50:50">
      <c r="AX21628">
        <v>21800</v>
      </c>
    </row>
    <row r="21629" spans="50:50">
      <c r="AX21629">
        <v>21801</v>
      </c>
    </row>
    <row r="21630" spans="50:50">
      <c r="AX21630">
        <v>21802</v>
      </c>
    </row>
    <row r="21631" spans="50:50">
      <c r="AX21631">
        <v>21803</v>
      </c>
    </row>
    <row r="21632" spans="50:50">
      <c r="AX21632">
        <v>21804</v>
      </c>
    </row>
    <row r="21633" spans="50:50">
      <c r="AX21633">
        <v>21805</v>
      </c>
    </row>
    <row r="21634" spans="50:50">
      <c r="AX21634">
        <v>21806</v>
      </c>
    </row>
    <row r="21635" spans="50:50">
      <c r="AX21635">
        <v>21807</v>
      </c>
    </row>
    <row r="21636" spans="50:50">
      <c r="AX21636">
        <v>21808</v>
      </c>
    </row>
    <row r="21637" spans="50:50">
      <c r="AX21637">
        <v>21809</v>
      </c>
    </row>
    <row r="21638" spans="50:50">
      <c r="AX21638">
        <v>21810</v>
      </c>
    </row>
    <row r="21639" spans="50:50">
      <c r="AX21639">
        <v>21811</v>
      </c>
    </row>
    <row r="21640" spans="50:50">
      <c r="AX21640">
        <v>21812</v>
      </c>
    </row>
    <row r="21641" spans="50:50">
      <c r="AX21641">
        <v>21813</v>
      </c>
    </row>
    <row r="21642" spans="50:50">
      <c r="AX21642">
        <v>21814</v>
      </c>
    </row>
    <row r="21643" spans="50:50">
      <c r="AX21643">
        <v>21815</v>
      </c>
    </row>
    <row r="21644" spans="50:50">
      <c r="AX21644">
        <v>21816</v>
      </c>
    </row>
    <row r="21645" spans="50:50">
      <c r="AX21645">
        <v>21817</v>
      </c>
    </row>
    <row r="21646" spans="50:50">
      <c r="AX21646">
        <v>21818</v>
      </c>
    </row>
    <row r="21647" spans="50:50">
      <c r="AX21647">
        <v>21819</v>
      </c>
    </row>
    <row r="21648" spans="50:50">
      <c r="AX21648">
        <v>21820</v>
      </c>
    </row>
    <row r="21649" spans="50:50">
      <c r="AX21649">
        <v>21821</v>
      </c>
    </row>
    <row r="21650" spans="50:50">
      <c r="AX21650">
        <v>21822</v>
      </c>
    </row>
    <row r="21651" spans="50:50">
      <c r="AX21651">
        <v>21823</v>
      </c>
    </row>
    <row r="21652" spans="50:50">
      <c r="AX21652">
        <v>21824</v>
      </c>
    </row>
    <row r="21653" spans="50:50">
      <c r="AX21653">
        <v>21825</v>
      </c>
    </row>
    <row r="21654" spans="50:50">
      <c r="AX21654">
        <v>21826</v>
      </c>
    </row>
    <row r="21655" spans="50:50">
      <c r="AX21655">
        <v>21827</v>
      </c>
    </row>
    <row r="21656" spans="50:50">
      <c r="AX21656">
        <v>21828</v>
      </c>
    </row>
    <row r="21657" spans="50:50">
      <c r="AX21657">
        <v>21829</v>
      </c>
    </row>
    <row r="21658" spans="50:50">
      <c r="AX21658">
        <v>21830</v>
      </c>
    </row>
    <row r="21659" spans="50:50">
      <c r="AX21659">
        <v>21831</v>
      </c>
    </row>
    <row r="21660" spans="50:50">
      <c r="AX21660">
        <v>21832</v>
      </c>
    </row>
    <row r="21661" spans="50:50">
      <c r="AX21661">
        <v>21833</v>
      </c>
    </row>
    <row r="21662" spans="50:50">
      <c r="AX21662">
        <v>21834</v>
      </c>
    </row>
    <row r="21663" spans="50:50">
      <c r="AX21663">
        <v>21835</v>
      </c>
    </row>
    <row r="21664" spans="50:50">
      <c r="AX21664">
        <v>21836</v>
      </c>
    </row>
    <row r="21665" spans="50:50">
      <c r="AX21665">
        <v>21837</v>
      </c>
    </row>
    <row r="21666" spans="50:50">
      <c r="AX21666">
        <v>21838</v>
      </c>
    </row>
    <row r="21667" spans="50:50">
      <c r="AX21667">
        <v>21839</v>
      </c>
    </row>
    <row r="21668" spans="50:50">
      <c r="AX21668">
        <v>21840</v>
      </c>
    </row>
    <row r="21669" spans="50:50">
      <c r="AX21669">
        <v>21841</v>
      </c>
    </row>
    <row r="21670" spans="50:50">
      <c r="AX21670">
        <v>21842</v>
      </c>
    </row>
    <row r="21671" spans="50:50">
      <c r="AX21671">
        <v>21843</v>
      </c>
    </row>
    <row r="21672" spans="50:50">
      <c r="AX21672">
        <v>21844</v>
      </c>
    </row>
    <row r="21673" spans="50:50">
      <c r="AX21673">
        <v>21845</v>
      </c>
    </row>
    <row r="21674" spans="50:50">
      <c r="AX21674">
        <v>21846</v>
      </c>
    </row>
    <row r="21675" spans="50:50">
      <c r="AX21675">
        <v>21847</v>
      </c>
    </row>
    <row r="21676" spans="50:50">
      <c r="AX21676">
        <v>21848</v>
      </c>
    </row>
    <row r="21677" spans="50:50">
      <c r="AX21677">
        <v>21849</v>
      </c>
    </row>
    <row r="21678" spans="50:50">
      <c r="AX21678">
        <v>21850</v>
      </c>
    </row>
    <row r="21679" spans="50:50">
      <c r="AX21679">
        <v>21851</v>
      </c>
    </row>
    <row r="21680" spans="50:50">
      <c r="AX21680">
        <v>21852</v>
      </c>
    </row>
    <row r="21681" spans="50:50">
      <c r="AX21681">
        <v>21853</v>
      </c>
    </row>
    <row r="21682" spans="50:50">
      <c r="AX21682">
        <v>21854</v>
      </c>
    </row>
    <row r="21683" spans="50:50">
      <c r="AX21683">
        <v>21855</v>
      </c>
    </row>
    <row r="21684" spans="50:50">
      <c r="AX21684">
        <v>21856</v>
      </c>
    </row>
    <row r="21685" spans="50:50">
      <c r="AX21685">
        <v>21857</v>
      </c>
    </row>
    <row r="21686" spans="50:50">
      <c r="AX21686">
        <v>21858</v>
      </c>
    </row>
    <row r="21687" spans="50:50">
      <c r="AX21687">
        <v>21859</v>
      </c>
    </row>
    <row r="21688" spans="50:50">
      <c r="AX21688">
        <v>21860</v>
      </c>
    </row>
    <row r="21689" spans="50:50">
      <c r="AX21689">
        <v>21861</v>
      </c>
    </row>
    <row r="21690" spans="50:50">
      <c r="AX21690">
        <v>21862</v>
      </c>
    </row>
    <row r="21691" spans="50:50">
      <c r="AX21691">
        <v>21863</v>
      </c>
    </row>
    <row r="21692" spans="50:50">
      <c r="AX21692">
        <v>21864</v>
      </c>
    </row>
    <row r="21693" spans="50:50">
      <c r="AX21693">
        <v>21865</v>
      </c>
    </row>
    <row r="21694" spans="50:50">
      <c r="AX21694">
        <v>21866</v>
      </c>
    </row>
    <row r="21695" spans="50:50">
      <c r="AX21695">
        <v>21867</v>
      </c>
    </row>
    <row r="21696" spans="50:50">
      <c r="AX21696">
        <v>21868</v>
      </c>
    </row>
    <row r="21697" spans="50:50">
      <c r="AX21697">
        <v>21869</v>
      </c>
    </row>
    <row r="21698" spans="50:50">
      <c r="AX21698">
        <v>21870</v>
      </c>
    </row>
    <row r="21699" spans="50:50">
      <c r="AX21699">
        <v>21871</v>
      </c>
    </row>
    <row r="21700" spans="50:50">
      <c r="AX21700">
        <v>21872</v>
      </c>
    </row>
    <row r="21701" spans="50:50">
      <c r="AX21701">
        <v>21873</v>
      </c>
    </row>
    <row r="21702" spans="50:50">
      <c r="AX21702">
        <v>21874</v>
      </c>
    </row>
    <row r="21703" spans="50:50">
      <c r="AX21703">
        <v>21875</v>
      </c>
    </row>
    <row r="21704" spans="50:50">
      <c r="AX21704">
        <v>21876</v>
      </c>
    </row>
    <row r="21705" spans="50:50">
      <c r="AX21705">
        <v>21877</v>
      </c>
    </row>
    <row r="21706" spans="50:50">
      <c r="AX21706">
        <v>21878</v>
      </c>
    </row>
    <row r="21707" spans="50:50">
      <c r="AX21707">
        <v>21879</v>
      </c>
    </row>
    <row r="21708" spans="50:50">
      <c r="AX21708">
        <v>21880</v>
      </c>
    </row>
    <row r="21709" spans="50:50">
      <c r="AX21709">
        <v>21881</v>
      </c>
    </row>
    <row r="21710" spans="50:50">
      <c r="AX21710">
        <v>21882</v>
      </c>
    </row>
    <row r="21711" spans="50:50">
      <c r="AX21711">
        <v>21883</v>
      </c>
    </row>
    <row r="21712" spans="50:50">
      <c r="AX21712">
        <v>21884</v>
      </c>
    </row>
    <row r="21713" spans="50:50">
      <c r="AX21713">
        <v>21885</v>
      </c>
    </row>
    <row r="21714" spans="50:50">
      <c r="AX21714">
        <v>21886</v>
      </c>
    </row>
    <row r="21715" spans="50:50">
      <c r="AX21715">
        <v>21887</v>
      </c>
    </row>
    <row r="21716" spans="50:50">
      <c r="AX21716">
        <v>21888</v>
      </c>
    </row>
    <row r="21717" spans="50:50">
      <c r="AX21717">
        <v>21889</v>
      </c>
    </row>
    <row r="21718" spans="50:50">
      <c r="AX21718">
        <v>21890</v>
      </c>
    </row>
    <row r="21719" spans="50:50">
      <c r="AX21719">
        <v>21891</v>
      </c>
    </row>
    <row r="21720" spans="50:50">
      <c r="AX21720">
        <v>21892</v>
      </c>
    </row>
    <row r="21721" spans="50:50">
      <c r="AX21721">
        <v>21893</v>
      </c>
    </row>
    <row r="21722" spans="50:50">
      <c r="AX21722">
        <v>21894</v>
      </c>
    </row>
    <row r="21723" spans="50:50">
      <c r="AX21723">
        <v>21895</v>
      </c>
    </row>
    <row r="21724" spans="50:50">
      <c r="AX21724">
        <v>21896</v>
      </c>
    </row>
    <row r="21725" spans="50:50">
      <c r="AX21725">
        <v>21897</v>
      </c>
    </row>
    <row r="21726" spans="50:50">
      <c r="AX21726">
        <v>21898</v>
      </c>
    </row>
    <row r="21727" spans="50:50">
      <c r="AX21727">
        <v>21899</v>
      </c>
    </row>
    <row r="21728" spans="50:50">
      <c r="AX21728">
        <v>21900</v>
      </c>
    </row>
    <row r="21729" spans="50:50">
      <c r="AX21729">
        <v>21901</v>
      </c>
    </row>
    <row r="21730" spans="50:50">
      <c r="AX21730">
        <v>21902</v>
      </c>
    </row>
    <row r="21731" spans="50:50">
      <c r="AX21731">
        <v>21903</v>
      </c>
    </row>
    <row r="21732" spans="50:50">
      <c r="AX21732">
        <v>21904</v>
      </c>
    </row>
    <row r="21733" spans="50:50">
      <c r="AX21733">
        <v>21905</v>
      </c>
    </row>
    <row r="21734" spans="50:50">
      <c r="AX21734">
        <v>21906</v>
      </c>
    </row>
    <row r="21735" spans="50:50">
      <c r="AX21735">
        <v>21907</v>
      </c>
    </row>
    <row r="21736" spans="50:50">
      <c r="AX21736">
        <v>21908</v>
      </c>
    </row>
    <row r="21737" spans="50:50">
      <c r="AX21737">
        <v>21909</v>
      </c>
    </row>
    <row r="21738" spans="50:50">
      <c r="AX21738">
        <v>21910</v>
      </c>
    </row>
    <row r="21739" spans="50:50">
      <c r="AX21739">
        <v>21911</v>
      </c>
    </row>
    <row r="21740" spans="50:50">
      <c r="AX21740">
        <v>21912</v>
      </c>
    </row>
    <row r="21741" spans="50:50">
      <c r="AX21741">
        <v>21913</v>
      </c>
    </row>
    <row r="21742" spans="50:50">
      <c r="AX21742">
        <v>21914</v>
      </c>
    </row>
    <row r="21743" spans="50:50">
      <c r="AX21743">
        <v>21915</v>
      </c>
    </row>
    <row r="21744" spans="50:50">
      <c r="AX21744">
        <v>21916</v>
      </c>
    </row>
    <row r="21745" spans="50:50">
      <c r="AX21745">
        <v>21917</v>
      </c>
    </row>
    <row r="21746" spans="50:50">
      <c r="AX21746">
        <v>21918</v>
      </c>
    </row>
    <row r="21747" spans="50:50">
      <c r="AX21747">
        <v>21919</v>
      </c>
    </row>
    <row r="21748" spans="50:50">
      <c r="AX21748">
        <v>21920</v>
      </c>
    </row>
    <row r="21749" spans="50:50">
      <c r="AX21749">
        <v>21921</v>
      </c>
    </row>
    <row r="21750" spans="50:50">
      <c r="AX21750">
        <v>21922</v>
      </c>
    </row>
    <row r="21751" spans="50:50">
      <c r="AX21751">
        <v>21923</v>
      </c>
    </row>
    <row r="21752" spans="50:50">
      <c r="AX21752">
        <v>21924</v>
      </c>
    </row>
    <row r="21753" spans="50:50">
      <c r="AX21753">
        <v>21925</v>
      </c>
    </row>
    <row r="21754" spans="50:50">
      <c r="AX21754">
        <v>21926</v>
      </c>
    </row>
    <row r="21755" spans="50:50">
      <c r="AX21755">
        <v>21927</v>
      </c>
    </row>
    <row r="21756" spans="50:50">
      <c r="AX21756">
        <v>21928</v>
      </c>
    </row>
    <row r="21757" spans="50:50">
      <c r="AX21757">
        <v>21929</v>
      </c>
    </row>
    <row r="21758" spans="50:50">
      <c r="AX21758">
        <v>21930</v>
      </c>
    </row>
    <row r="21759" spans="50:50">
      <c r="AX21759">
        <v>21931</v>
      </c>
    </row>
    <row r="21760" spans="50:50">
      <c r="AX21760">
        <v>21932</v>
      </c>
    </row>
    <row r="21761" spans="50:50">
      <c r="AX21761">
        <v>21933</v>
      </c>
    </row>
    <row r="21762" spans="50:50">
      <c r="AX21762">
        <v>21934</v>
      </c>
    </row>
    <row r="21763" spans="50:50">
      <c r="AX21763">
        <v>21935</v>
      </c>
    </row>
    <row r="21764" spans="50:50">
      <c r="AX21764">
        <v>21936</v>
      </c>
    </row>
    <row r="21765" spans="50:50">
      <c r="AX21765">
        <v>21937</v>
      </c>
    </row>
    <row r="21766" spans="50:50">
      <c r="AX21766">
        <v>21938</v>
      </c>
    </row>
    <row r="21767" spans="50:50">
      <c r="AX21767">
        <v>21939</v>
      </c>
    </row>
    <row r="21768" spans="50:50">
      <c r="AX21768">
        <v>21940</v>
      </c>
    </row>
    <row r="21769" spans="50:50">
      <c r="AX21769">
        <v>21941</v>
      </c>
    </row>
    <row r="21770" spans="50:50">
      <c r="AX21770">
        <v>21942</v>
      </c>
    </row>
    <row r="21771" spans="50:50">
      <c r="AX21771">
        <v>21943</v>
      </c>
    </row>
    <row r="21772" spans="50:50">
      <c r="AX21772">
        <v>21944</v>
      </c>
    </row>
    <row r="21773" spans="50:50">
      <c r="AX21773">
        <v>21945</v>
      </c>
    </row>
    <row r="21774" spans="50:50">
      <c r="AX21774">
        <v>21946</v>
      </c>
    </row>
    <row r="21775" spans="50:50">
      <c r="AX21775">
        <v>21947</v>
      </c>
    </row>
    <row r="21776" spans="50:50">
      <c r="AX21776">
        <v>21948</v>
      </c>
    </row>
    <row r="21777" spans="50:50">
      <c r="AX21777">
        <v>21949</v>
      </c>
    </row>
    <row r="21778" spans="50:50">
      <c r="AX21778">
        <v>21950</v>
      </c>
    </row>
    <row r="21779" spans="50:50">
      <c r="AX21779">
        <v>21951</v>
      </c>
    </row>
    <row r="21780" spans="50:50">
      <c r="AX21780">
        <v>21952</v>
      </c>
    </row>
    <row r="21781" spans="50:50">
      <c r="AX21781">
        <v>21953</v>
      </c>
    </row>
    <row r="21782" spans="50:50">
      <c r="AX21782">
        <v>21954</v>
      </c>
    </row>
    <row r="21783" spans="50:50">
      <c r="AX21783">
        <v>21955</v>
      </c>
    </row>
    <row r="21784" spans="50:50">
      <c r="AX21784">
        <v>21956</v>
      </c>
    </row>
    <row r="21785" spans="50:50">
      <c r="AX21785">
        <v>21957</v>
      </c>
    </row>
    <row r="21786" spans="50:50">
      <c r="AX21786">
        <v>21958</v>
      </c>
    </row>
    <row r="21787" spans="50:50">
      <c r="AX21787">
        <v>21959</v>
      </c>
    </row>
    <row r="21788" spans="50:50">
      <c r="AX21788">
        <v>21960</v>
      </c>
    </row>
    <row r="21789" spans="50:50">
      <c r="AX21789">
        <v>21961</v>
      </c>
    </row>
    <row r="21790" spans="50:50">
      <c r="AX21790">
        <v>21962</v>
      </c>
    </row>
    <row r="21791" spans="50:50">
      <c r="AX21791">
        <v>21963</v>
      </c>
    </row>
    <row r="21792" spans="50:50">
      <c r="AX21792">
        <v>21964</v>
      </c>
    </row>
    <row r="21793" spans="50:50">
      <c r="AX21793">
        <v>21965</v>
      </c>
    </row>
    <row r="21794" spans="50:50">
      <c r="AX21794">
        <v>21966</v>
      </c>
    </row>
    <row r="21795" spans="50:50">
      <c r="AX21795">
        <v>21967</v>
      </c>
    </row>
    <row r="21796" spans="50:50">
      <c r="AX21796">
        <v>21968</v>
      </c>
    </row>
    <row r="21797" spans="50:50">
      <c r="AX21797">
        <v>21969</v>
      </c>
    </row>
    <row r="21798" spans="50:50">
      <c r="AX21798">
        <v>21970</v>
      </c>
    </row>
    <row r="21799" spans="50:50">
      <c r="AX21799">
        <v>21971</v>
      </c>
    </row>
    <row r="21800" spans="50:50">
      <c r="AX21800">
        <v>21972</v>
      </c>
    </row>
    <row r="21801" spans="50:50">
      <c r="AX21801">
        <v>21973</v>
      </c>
    </row>
    <row r="21802" spans="50:50">
      <c r="AX21802">
        <v>21974</v>
      </c>
    </row>
    <row r="21803" spans="50:50">
      <c r="AX21803">
        <v>21975</v>
      </c>
    </row>
    <row r="21804" spans="50:50">
      <c r="AX21804">
        <v>21976</v>
      </c>
    </row>
    <row r="21805" spans="50:50">
      <c r="AX21805">
        <v>21977</v>
      </c>
    </row>
    <row r="21806" spans="50:50">
      <c r="AX21806">
        <v>21978</v>
      </c>
    </row>
    <row r="21807" spans="50:50">
      <c r="AX21807">
        <v>21979</v>
      </c>
    </row>
    <row r="21808" spans="50:50">
      <c r="AX21808">
        <v>21980</v>
      </c>
    </row>
    <row r="21809" spans="50:50">
      <c r="AX21809">
        <v>21981</v>
      </c>
    </row>
    <row r="21810" spans="50:50">
      <c r="AX21810">
        <v>21982</v>
      </c>
    </row>
    <row r="21811" spans="50:50">
      <c r="AX21811">
        <v>21983</v>
      </c>
    </row>
    <row r="21812" spans="50:50">
      <c r="AX21812">
        <v>21984</v>
      </c>
    </row>
    <row r="21813" spans="50:50">
      <c r="AX21813">
        <v>21985</v>
      </c>
    </row>
    <row r="21814" spans="50:50">
      <c r="AX21814">
        <v>21986</v>
      </c>
    </row>
    <row r="21815" spans="50:50">
      <c r="AX21815">
        <v>21987</v>
      </c>
    </row>
    <row r="21816" spans="50:50">
      <c r="AX21816">
        <v>21988</v>
      </c>
    </row>
    <row r="21817" spans="50:50">
      <c r="AX21817">
        <v>21989</v>
      </c>
    </row>
    <row r="21818" spans="50:50">
      <c r="AX21818">
        <v>21990</v>
      </c>
    </row>
    <row r="21819" spans="50:50">
      <c r="AX21819">
        <v>21991</v>
      </c>
    </row>
    <row r="21820" spans="50:50">
      <c r="AX21820">
        <v>21992</v>
      </c>
    </row>
    <row r="21821" spans="50:50">
      <c r="AX21821">
        <v>21993</v>
      </c>
    </row>
    <row r="21822" spans="50:50">
      <c r="AX21822">
        <v>21994</v>
      </c>
    </row>
    <row r="21823" spans="50:50">
      <c r="AX21823">
        <v>21995</v>
      </c>
    </row>
    <row r="21824" spans="50:50">
      <c r="AX21824">
        <v>21996</v>
      </c>
    </row>
    <row r="21825" spans="50:50">
      <c r="AX21825">
        <v>21997</v>
      </c>
    </row>
    <row r="21826" spans="50:50">
      <c r="AX21826">
        <v>21998</v>
      </c>
    </row>
    <row r="21827" spans="50:50">
      <c r="AX21827">
        <v>21999</v>
      </c>
    </row>
    <row r="21828" spans="50:50">
      <c r="AX21828">
        <v>22000</v>
      </c>
    </row>
    <row r="21829" spans="50:50">
      <c r="AX21829">
        <v>22001</v>
      </c>
    </row>
    <row r="21830" spans="50:50">
      <c r="AX21830">
        <v>22002</v>
      </c>
    </row>
    <row r="21831" spans="50:50">
      <c r="AX21831">
        <v>22003</v>
      </c>
    </row>
    <row r="21832" spans="50:50">
      <c r="AX21832">
        <v>22004</v>
      </c>
    </row>
    <row r="21833" spans="50:50">
      <c r="AX21833">
        <v>22005</v>
      </c>
    </row>
    <row r="21834" spans="50:50">
      <c r="AX21834">
        <v>22006</v>
      </c>
    </row>
    <row r="21835" spans="50:50">
      <c r="AX21835">
        <v>22007</v>
      </c>
    </row>
    <row r="21836" spans="50:50">
      <c r="AX21836">
        <v>22008</v>
      </c>
    </row>
    <row r="21837" spans="50:50">
      <c r="AX21837">
        <v>22009</v>
      </c>
    </row>
    <row r="21838" spans="50:50">
      <c r="AX21838">
        <v>22010</v>
      </c>
    </row>
    <row r="21839" spans="50:50">
      <c r="AX21839">
        <v>22011</v>
      </c>
    </row>
    <row r="21840" spans="50:50">
      <c r="AX21840">
        <v>22012</v>
      </c>
    </row>
    <row r="21841" spans="50:50">
      <c r="AX21841">
        <v>22013</v>
      </c>
    </row>
    <row r="21842" spans="50:50">
      <c r="AX21842">
        <v>22014</v>
      </c>
    </row>
    <row r="21843" spans="50:50">
      <c r="AX21843">
        <v>22015</v>
      </c>
    </row>
    <row r="21844" spans="50:50">
      <c r="AX21844">
        <v>22016</v>
      </c>
    </row>
    <row r="21845" spans="50:50">
      <c r="AX21845">
        <v>22017</v>
      </c>
    </row>
    <row r="21846" spans="50:50">
      <c r="AX21846">
        <v>22018</v>
      </c>
    </row>
    <row r="21847" spans="50:50">
      <c r="AX21847">
        <v>22019</v>
      </c>
    </row>
    <row r="21848" spans="50:50">
      <c r="AX21848">
        <v>22020</v>
      </c>
    </row>
    <row r="21849" spans="50:50">
      <c r="AX21849">
        <v>22021</v>
      </c>
    </row>
    <row r="21850" spans="50:50">
      <c r="AX21850">
        <v>22022</v>
      </c>
    </row>
    <row r="21851" spans="50:50">
      <c r="AX21851">
        <v>22023</v>
      </c>
    </row>
    <row r="21852" spans="50:50">
      <c r="AX21852">
        <v>22024</v>
      </c>
    </row>
    <row r="21853" spans="50:50">
      <c r="AX21853">
        <v>22025</v>
      </c>
    </row>
    <row r="21854" spans="50:50">
      <c r="AX21854">
        <v>22026</v>
      </c>
    </row>
    <row r="21855" spans="50:50">
      <c r="AX21855">
        <v>22027</v>
      </c>
    </row>
    <row r="21856" spans="50:50">
      <c r="AX21856">
        <v>22028</v>
      </c>
    </row>
    <row r="21857" spans="50:50">
      <c r="AX21857">
        <v>22029</v>
      </c>
    </row>
    <row r="21858" spans="50:50">
      <c r="AX21858">
        <v>22030</v>
      </c>
    </row>
    <row r="21859" spans="50:50">
      <c r="AX21859">
        <v>22031</v>
      </c>
    </row>
    <row r="21860" spans="50:50">
      <c r="AX21860">
        <v>22032</v>
      </c>
    </row>
    <row r="21861" spans="50:50">
      <c r="AX21861">
        <v>22033</v>
      </c>
    </row>
    <row r="21862" spans="50:50">
      <c r="AX21862">
        <v>22034</v>
      </c>
    </row>
    <row r="21863" spans="50:50">
      <c r="AX21863">
        <v>22035</v>
      </c>
    </row>
    <row r="21864" spans="50:50">
      <c r="AX21864">
        <v>22036</v>
      </c>
    </row>
    <row r="21865" spans="50:50">
      <c r="AX21865">
        <v>22037</v>
      </c>
    </row>
    <row r="21866" spans="50:50">
      <c r="AX21866">
        <v>22038</v>
      </c>
    </row>
    <row r="21867" spans="50:50">
      <c r="AX21867">
        <v>22039</v>
      </c>
    </row>
    <row r="21868" spans="50:50">
      <c r="AX21868">
        <v>22040</v>
      </c>
    </row>
    <row r="21869" spans="50:50">
      <c r="AX21869">
        <v>22041</v>
      </c>
    </row>
    <row r="21870" spans="50:50">
      <c r="AX21870">
        <v>22042</v>
      </c>
    </row>
    <row r="21871" spans="50:50">
      <c r="AX21871">
        <v>22043</v>
      </c>
    </row>
    <row r="21872" spans="50:50">
      <c r="AX21872">
        <v>22044</v>
      </c>
    </row>
    <row r="21873" spans="50:50">
      <c r="AX21873">
        <v>22045</v>
      </c>
    </row>
    <row r="21874" spans="50:50">
      <c r="AX21874">
        <v>22046</v>
      </c>
    </row>
    <row r="21875" spans="50:50">
      <c r="AX21875">
        <v>22047</v>
      </c>
    </row>
    <row r="21876" spans="50:50">
      <c r="AX21876">
        <v>22048</v>
      </c>
    </row>
    <row r="21877" spans="50:50">
      <c r="AX21877">
        <v>22049</v>
      </c>
    </row>
    <row r="21878" spans="50:50">
      <c r="AX21878">
        <v>22050</v>
      </c>
    </row>
    <row r="21879" spans="50:50">
      <c r="AX21879">
        <v>22051</v>
      </c>
    </row>
    <row r="21880" spans="50:50">
      <c r="AX21880">
        <v>22052</v>
      </c>
    </row>
    <row r="21881" spans="50:50">
      <c r="AX21881">
        <v>22053</v>
      </c>
    </row>
    <row r="21882" spans="50:50">
      <c r="AX21882">
        <v>22054</v>
      </c>
    </row>
    <row r="21883" spans="50:50">
      <c r="AX21883">
        <v>22055</v>
      </c>
    </row>
    <row r="21884" spans="50:50">
      <c r="AX21884">
        <v>22056</v>
      </c>
    </row>
    <row r="21885" spans="50:50">
      <c r="AX21885">
        <v>22057</v>
      </c>
    </row>
    <row r="21886" spans="50:50">
      <c r="AX21886">
        <v>22058</v>
      </c>
    </row>
    <row r="21887" spans="50:50">
      <c r="AX21887">
        <v>22059</v>
      </c>
    </row>
    <row r="21888" spans="50:50">
      <c r="AX21888">
        <v>22060</v>
      </c>
    </row>
    <row r="21889" spans="50:50">
      <c r="AX21889">
        <v>22061</v>
      </c>
    </row>
    <row r="21890" spans="50:50">
      <c r="AX21890">
        <v>22062</v>
      </c>
    </row>
    <row r="21891" spans="50:50">
      <c r="AX21891">
        <v>22063</v>
      </c>
    </row>
    <row r="21892" spans="50:50">
      <c r="AX21892">
        <v>22064</v>
      </c>
    </row>
    <row r="21893" spans="50:50">
      <c r="AX21893">
        <v>22065</v>
      </c>
    </row>
    <row r="21894" spans="50:50">
      <c r="AX21894">
        <v>22066</v>
      </c>
    </row>
    <row r="21895" spans="50:50">
      <c r="AX21895">
        <v>22067</v>
      </c>
    </row>
    <row r="21896" spans="50:50">
      <c r="AX21896">
        <v>22068</v>
      </c>
    </row>
    <row r="21897" spans="50:50">
      <c r="AX21897">
        <v>22069</v>
      </c>
    </row>
    <row r="21898" spans="50:50">
      <c r="AX21898">
        <v>22070</v>
      </c>
    </row>
    <row r="21899" spans="50:50">
      <c r="AX21899">
        <v>22071</v>
      </c>
    </row>
    <row r="21900" spans="50:50">
      <c r="AX21900">
        <v>22072</v>
      </c>
    </row>
    <row r="21901" spans="50:50">
      <c r="AX21901">
        <v>22073</v>
      </c>
    </row>
    <row r="21902" spans="50:50">
      <c r="AX21902">
        <v>22074</v>
      </c>
    </row>
    <row r="21903" spans="50:50">
      <c r="AX21903">
        <v>22075</v>
      </c>
    </row>
    <row r="21904" spans="50:50">
      <c r="AX21904">
        <v>22076</v>
      </c>
    </row>
    <row r="21905" spans="50:50">
      <c r="AX21905">
        <v>22077</v>
      </c>
    </row>
    <row r="21906" spans="50:50">
      <c r="AX21906">
        <v>22078</v>
      </c>
    </row>
    <row r="21907" spans="50:50">
      <c r="AX21907">
        <v>22079</v>
      </c>
    </row>
    <row r="21908" spans="50:50">
      <c r="AX21908">
        <v>22080</v>
      </c>
    </row>
    <row r="21909" spans="50:50">
      <c r="AX21909">
        <v>22081</v>
      </c>
    </row>
    <row r="21910" spans="50:50">
      <c r="AX21910">
        <v>22082</v>
      </c>
    </row>
    <row r="21911" spans="50:50">
      <c r="AX21911">
        <v>22083</v>
      </c>
    </row>
    <row r="21912" spans="50:50">
      <c r="AX21912">
        <v>22084</v>
      </c>
    </row>
    <row r="21913" spans="50:50">
      <c r="AX21913">
        <v>22085</v>
      </c>
    </row>
    <row r="21914" spans="50:50">
      <c r="AX21914">
        <v>22086</v>
      </c>
    </row>
    <row r="21915" spans="50:50">
      <c r="AX21915">
        <v>22087</v>
      </c>
    </row>
    <row r="21916" spans="50:50">
      <c r="AX21916">
        <v>22088</v>
      </c>
    </row>
    <row r="21917" spans="50:50">
      <c r="AX21917">
        <v>22089</v>
      </c>
    </row>
    <row r="21918" spans="50:50">
      <c r="AX21918">
        <v>22090</v>
      </c>
    </row>
    <row r="21919" spans="50:50">
      <c r="AX21919">
        <v>22091</v>
      </c>
    </row>
    <row r="21920" spans="50:50">
      <c r="AX21920">
        <v>22092</v>
      </c>
    </row>
    <row r="21921" spans="50:50">
      <c r="AX21921">
        <v>22093</v>
      </c>
    </row>
    <row r="21922" spans="50:50">
      <c r="AX21922">
        <v>22094</v>
      </c>
    </row>
    <row r="21923" spans="50:50">
      <c r="AX21923">
        <v>22095</v>
      </c>
    </row>
    <row r="21924" spans="50:50">
      <c r="AX21924">
        <v>22096</v>
      </c>
    </row>
    <row r="21925" spans="50:50">
      <c r="AX21925">
        <v>22097</v>
      </c>
    </row>
    <row r="21926" spans="50:50">
      <c r="AX21926">
        <v>22098</v>
      </c>
    </row>
    <row r="21927" spans="50:50">
      <c r="AX21927">
        <v>22099</v>
      </c>
    </row>
    <row r="21928" spans="50:50">
      <c r="AX21928">
        <v>22100</v>
      </c>
    </row>
    <row r="21929" spans="50:50">
      <c r="AX21929">
        <v>22101</v>
      </c>
    </row>
    <row r="21930" spans="50:50">
      <c r="AX21930">
        <v>22102</v>
      </c>
    </row>
    <row r="21931" spans="50:50">
      <c r="AX21931">
        <v>22103</v>
      </c>
    </row>
    <row r="21932" spans="50:50">
      <c r="AX21932">
        <v>22104</v>
      </c>
    </row>
    <row r="21933" spans="50:50">
      <c r="AX21933">
        <v>22105</v>
      </c>
    </row>
    <row r="21934" spans="50:50">
      <c r="AX21934">
        <v>22106</v>
      </c>
    </row>
    <row r="21935" spans="50:50">
      <c r="AX21935">
        <v>22107</v>
      </c>
    </row>
    <row r="21936" spans="50:50">
      <c r="AX21936">
        <v>22108</v>
      </c>
    </row>
    <row r="21937" spans="50:50">
      <c r="AX21937">
        <v>22109</v>
      </c>
    </row>
    <row r="21938" spans="50:50">
      <c r="AX21938">
        <v>22110</v>
      </c>
    </row>
    <row r="21939" spans="50:50">
      <c r="AX21939">
        <v>22111</v>
      </c>
    </row>
    <row r="21940" spans="50:50">
      <c r="AX21940">
        <v>22112</v>
      </c>
    </row>
    <row r="21941" spans="50:50">
      <c r="AX21941">
        <v>22113</v>
      </c>
    </row>
    <row r="21942" spans="50:50">
      <c r="AX21942">
        <v>22114</v>
      </c>
    </row>
    <row r="21943" spans="50:50">
      <c r="AX21943">
        <v>22115</v>
      </c>
    </row>
    <row r="21944" spans="50:50">
      <c r="AX21944">
        <v>22116</v>
      </c>
    </row>
    <row r="21945" spans="50:50">
      <c r="AX21945">
        <v>22117</v>
      </c>
    </row>
    <row r="21946" spans="50:50">
      <c r="AX21946">
        <v>22118</v>
      </c>
    </row>
    <row r="21947" spans="50:50">
      <c r="AX21947">
        <v>22119</v>
      </c>
    </row>
    <row r="21948" spans="50:50">
      <c r="AX21948">
        <v>22120</v>
      </c>
    </row>
    <row r="21949" spans="50:50">
      <c r="AX21949">
        <v>22121</v>
      </c>
    </row>
    <row r="21950" spans="50:50">
      <c r="AX21950">
        <v>22122</v>
      </c>
    </row>
    <row r="21951" spans="50:50">
      <c r="AX21951">
        <v>22123</v>
      </c>
    </row>
    <row r="21952" spans="50:50">
      <c r="AX21952">
        <v>22124</v>
      </c>
    </row>
    <row r="21953" spans="50:50">
      <c r="AX21953">
        <v>22125</v>
      </c>
    </row>
    <row r="21954" spans="50:50">
      <c r="AX21954">
        <v>22126</v>
      </c>
    </row>
    <row r="21955" spans="50:50">
      <c r="AX21955">
        <v>22127</v>
      </c>
    </row>
    <row r="21956" spans="50:50">
      <c r="AX21956">
        <v>22128</v>
      </c>
    </row>
    <row r="21957" spans="50:50">
      <c r="AX21957">
        <v>22129</v>
      </c>
    </row>
    <row r="21958" spans="50:50">
      <c r="AX21958">
        <v>22130</v>
      </c>
    </row>
    <row r="21959" spans="50:50">
      <c r="AX21959">
        <v>22131</v>
      </c>
    </row>
    <row r="21960" spans="50:50">
      <c r="AX21960">
        <v>22132</v>
      </c>
    </row>
    <row r="21961" spans="50:50">
      <c r="AX21961">
        <v>22133</v>
      </c>
    </row>
    <row r="21962" spans="50:50">
      <c r="AX21962">
        <v>22134</v>
      </c>
    </row>
    <row r="21963" spans="50:50">
      <c r="AX21963">
        <v>22135</v>
      </c>
    </row>
    <row r="21964" spans="50:50">
      <c r="AX21964">
        <v>22136</v>
      </c>
    </row>
    <row r="21965" spans="50:50">
      <c r="AX21965">
        <v>22137</v>
      </c>
    </row>
    <row r="21966" spans="50:50">
      <c r="AX21966">
        <v>22138</v>
      </c>
    </row>
    <row r="21967" spans="50:50">
      <c r="AX21967">
        <v>22139</v>
      </c>
    </row>
    <row r="21968" spans="50:50">
      <c r="AX21968">
        <v>22140</v>
      </c>
    </row>
    <row r="21969" spans="50:50">
      <c r="AX21969">
        <v>22141</v>
      </c>
    </row>
    <row r="21970" spans="50:50">
      <c r="AX21970">
        <v>22142</v>
      </c>
    </row>
    <row r="21971" spans="50:50">
      <c r="AX21971">
        <v>22143</v>
      </c>
    </row>
    <row r="21972" spans="50:50">
      <c r="AX21972">
        <v>22144</v>
      </c>
    </row>
    <row r="21973" spans="50:50">
      <c r="AX21973">
        <v>22145</v>
      </c>
    </row>
    <row r="21974" spans="50:50">
      <c r="AX21974">
        <v>22146</v>
      </c>
    </row>
    <row r="21975" spans="50:50">
      <c r="AX21975">
        <v>22147</v>
      </c>
    </row>
    <row r="21976" spans="50:50">
      <c r="AX21976">
        <v>22148</v>
      </c>
    </row>
    <row r="21977" spans="50:50">
      <c r="AX21977">
        <v>22149</v>
      </c>
    </row>
    <row r="21978" spans="50:50">
      <c r="AX21978">
        <v>22150</v>
      </c>
    </row>
    <row r="21979" spans="50:50">
      <c r="AX21979">
        <v>22151</v>
      </c>
    </row>
    <row r="21980" spans="50:50">
      <c r="AX21980">
        <v>22152</v>
      </c>
    </row>
    <row r="21981" spans="50:50">
      <c r="AX21981">
        <v>22153</v>
      </c>
    </row>
    <row r="21982" spans="50:50">
      <c r="AX21982">
        <v>22154</v>
      </c>
    </row>
    <row r="21983" spans="50:50">
      <c r="AX21983">
        <v>22155</v>
      </c>
    </row>
    <row r="21984" spans="50:50">
      <c r="AX21984">
        <v>22156</v>
      </c>
    </row>
    <row r="21985" spans="50:50">
      <c r="AX21985">
        <v>22157</v>
      </c>
    </row>
    <row r="21986" spans="50:50">
      <c r="AX21986">
        <v>22158</v>
      </c>
    </row>
    <row r="21987" spans="50:50">
      <c r="AX21987">
        <v>22159</v>
      </c>
    </row>
    <row r="21988" spans="50:50">
      <c r="AX21988">
        <v>22160</v>
      </c>
    </row>
    <row r="21989" spans="50:50">
      <c r="AX21989">
        <v>22161</v>
      </c>
    </row>
    <row r="21990" spans="50:50">
      <c r="AX21990">
        <v>22162</v>
      </c>
    </row>
    <row r="21991" spans="50:50">
      <c r="AX21991">
        <v>22163</v>
      </c>
    </row>
    <row r="21992" spans="50:50">
      <c r="AX21992">
        <v>22164</v>
      </c>
    </row>
    <row r="21993" spans="50:50">
      <c r="AX21993">
        <v>22165</v>
      </c>
    </row>
    <row r="21994" spans="50:50">
      <c r="AX21994">
        <v>22166</v>
      </c>
    </row>
    <row r="21995" spans="50:50">
      <c r="AX21995">
        <v>22167</v>
      </c>
    </row>
    <row r="21996" spans="50:50">
      <c r="AX21996">
        <v>22168</v>
      </c>
    </row>
    <row r="21997" spans="50:50">
      <c r="AX21997">
        <v>22169</v>
      </c>
    </row>
    <row r="21998" spans="50:50">
      <c r="AX21998">
        <v>22170</v>
      </c>
    </row>
    <row r="21999" spans="50:50">
      <c r="AX21999">
        <v>22171</v>
      </c>
    </row>
    <row r="22000" spans="50:50">
      <c r="AX22000">
        <v>22172</v>
      </c>
    </row>
    <row r="22001" spans="50:50">
      <c r="AX22001">
        <v>22173</v>
      </c>
    </row>
    <row r="22002" spans="50:50">
      <c r="AX22002">
        <v>22174</v>
      </c>
    </row>
    <row r="22003" spans="50:50">
      <c r="AX22003">
        <v>22175</v>
      </c>
    </row>
    <row r="22004" spans="50:50">
      <c r="AX22004">
        <v>22176</v>
      </c>
    </row>
    <row r="22005" spans="50:50">
      <c r="AX22005">
        <v>22177</v>
      </c>
    </row>
    <row r="22006" spans="50:50">
      <c r="AX22006">
        <v>22178</v>
      </c>
    </row>
    <row r="22007" spans="50:50">
      <c r="AX22007">
        <v>22179</v>
      </c>
    </row>
    <row r="22008" spans="50:50">
      <c r="AX22008">
        <v>22180</v>
      </c>
    </row>
    <row r="22009" spans="50:50">
      <c r="AX22009">
        <v>22181</v>
      </c>
    </row>
    <row r="22010" spans="50:50">
      <c r="AX22010">
        <v>22182</v>
      </c>
    </row>
    <row r="22011" spans="50:50">
      <c r="AX22011">
        <v>22183</v>
      </c>
    </row>
    <row r="22012" spans="50:50">
      <c r="AX22012">
        <v>22184</v>
      </c>
    </row>
    <row r="22013" spans="50:50">
      <c r="AX22013">
        <v>22185</v>
      </c>
    </row>
    <row r="22014" spans="50:50">
      <c r="AX22014">
        <v>22186</v>
      </c>
    </row>
    <row r="22015" spans="50:50">
      <c r="AX22015">
        <v>22187</v>
      </c>
    </row>
    <row r="22016" spans="50:50">
      <c r="AX22016">
        <v>22188</v>
      </c>
    </row>
    <row r="22017" spans="50:50">
      <c r="AX22017">
        <v>22189</v>
      </c>
    </row>
    <row r="22018" spans="50:50">
      <c r="AX22018">
        <v>22190</v>
      </c>
    </row>
    <row r="22019" spans="50:50">
      <c r="AX22019">
        <v>22191</v>
      </c>
    </row>
    <row r="22020" spans="50:50">
      <c r="AX22020">
        <v>22192</v>
      </c>
    </row>
    <row r="22021" spans="50:50">
      <c r="AX22021">
        <v>22193</v>
      </c>
    </row>
    <row r="22022" spans="50:50">
      <c r="AX22022">
        <v>22194</v>
      </c>
    </row>
    <row r="22023" spans="50:50">
      <c r="AX22023">
        <v>22195</v>
      </c>
    </row>
    <row r="22024" spans="50:50">
      <c r="AX22024">
        <v>22196</v>
      </c>
    </row>
    <row r="22025" spans="50:50">
      <c r="AX22025">
        <v>22197</v>
      </c>
    </row>
    <row r="22026" spans="50:50">
      <c r="AX22026">
        <v>22198</v>
      </c>
    </row>
    <row r="22027" spans="50:50">
      <c r="AX22027">
        <v>22199</v>
      </c>
    </row>
    <row r="22028" spans="50:50">
      <c r="AX22028">
        <v>22200</v>
      </c>
    </row>
    <row r="22029" spans="50:50">
      <c r="AX22029">
        <v>22201</v>
      </c>
    </row>
    <row r="22030" spans="50:50">
      <c r="AX22030">
        <v>22202</v>
      </c>
    </row>
    <row r="22031" spans="50:50">
      <c r="AX22031">
        <v>22203</v>
      </c>
    </row>
    <row r="22032" spans="50:50">
      <c r="AX22032">
        <v>22204</v>
      </c>
    </row>
    <row r="22033" spans="50:50">
      <c r="AX22033">
        <v>22205</v>
      </c>
    </row>
    <row r="22034" spans="50:50">
      <c r="AX22034">
        <v>22206</v>
      </c>
    </row>
    <row r="22035" spans="50:50">
      <c r="AX22035">
        <v>22207</v>
      </c>
    </row>
    <row r="22036" spans="50:50">
      <c r="AX22036">
        <v>22208</v>
      </c>
    </row>
    <row r="22037" spans="50:50">
      <c r="AX22037">
        <v>22209</v>
      </c>
    </row>
    <row r="22038" spans="50:50">
      <c r="AX22038">
        <v>22210</v>
      </c>
    </row>
    <row r="22039" spans="50:50">
      <c r="AX22039">
        <v>22211</v>
      </c>
    </row>
    <row r="22040" spans="50:50">
      <c r="AX22040">
        <v>22212</v>
      </c>
    </row>
    <row r="22041" spans="50:50">
      <c r="AX22041">
        <v>22213</v>
      </c>
    </row>
    <row r="22042" spans="50:50">
      <c r="AX22042">
        <v>22214</v>
      </c>
    </row>
    <row r="22043" spans="50:50">
      <c r="AX22043">
        <v>22215</v>
      </c>
    </row>
    <row r="22044" spans="50:50">
      <c r="AX22044">
        <v>22216</v>
      </c>
    </row>
    <row r="22045" spans="50:50">
      <c r="AX22045">
        <v>22217</v>
      </c>
    </row>
    <row r="22046" spans="50:50">
      <c r="AX22046">
        <v>22218</v>
      </c>
    </row>
    <row r="22047" spans="50:50">
      <c r="AX22047">
        <v>22219</v>
      </c>
    </row>
    <row r="22048" spans="50:50">
      <c r="AX22048">
        <v>22220</v>
      </c>
    </row>
    <row r="22049" spans="50:50">
      <c r="AX22049">
        <v>22221</v>
      </c>
    </row>
    <row r="22050" spans="50:50">
      <c r="AX22050">
        <v>22222</v>
      </c>
    </row>
    <row r="22051" spans="50:50">
      <c r="AX22051">
        <v>22223</v>
      </c>
    </row>
    <row r="22052" spans="50:50">
      <c r="AX22052">
        <v>22224</v>
      </c>
    </row>
    <row r="22053" spans="50:50">
      <c r="AX22053">
        <v>22225</v>
      </c>
    </row>
    <row r="22054" spans="50:50">
      <c r="AX22054">
        <v>22226</v>
      </c>
    </row>
    <row r="22055" spans="50:50">
      <c r="AX22055">
        <v>22227</v>
      </c>
    </row>
    <row r="22056" spans="50:50">
      <c r="AX22056">
        <v>22228</v>
      </c>
    </row>
    <row r="22057" spans="50:50">
      <c r="AX22057">
        <v>22229</v>
      </c>
    </row>
    <row r="22058" spans="50:50">
      <c r="AX22058">
        <v>22230</v>
      </c>
    </row>
    <row r="22059" spans="50:50">
      <c r="AX22059">
        <v>22231</v>
      </c>
    </row>
    <row r="22060" spans="50:50">
      <c r="AX22060">
        <v>22232</v>
      </c>
    </row>
    <row r="22061" spans="50:50">
      <c r="AX22061">
        <v>22233</v>
      </c>
    </row>
    <row r="22062" spans="50:50">
      <c r="AX22062">
        <v>22234</v>
      </c>
    </row>
    <row r="22063" spans="50:50">
      <c r="AX22063">
        <v>22235</v>
      </c>
    </row>
    <row r="22064" spans="50:50">
      <c r="AX22064">
        <v>22236</v>
      </c>
    </row>
    <row r="22065" spans="50:50">
      <c r="AX22065">
        <v>22237</v>
      </c>
    </row>
    <row r="22066" spans="50:50">
      <c r="AX22066">
        <v>22238</v>
      </c>
    </row>
    <row r="22067" spans="50:50">
      <c r="AX22067">
        <v>22239</v>
      </c>
    </row>
    <row r="22068" spans="50:50">
      <c r="AX22068">
        <v>22240</v>
      </c>
    </row>
    <row r="22069" spans="50:50">
      <c r="AX22069">
        <v>22241</v>
      </c>
    </row>
    <row r="22070" spans="50:50">
      <c r="AX22070">
        <v>22242</v>
      </c>
    </row>
    <row r="22071" spans="50:50">
      <c r="AX22071">
        <v>22243</v>
      </c>
    </row>
    <row r="22072" spans="50:50">
      <c r="AX22072">
        <v>22244</v>
      </c>
    </row>
    <row r="22073" spans="50:50">
      <c r="AX22073">
        <v>22245</v>
      </c>
    </row>
    <row r="22074" spans="50:50">
      <c r="AX22074">
        <v>22246</v>
      </c>
    </row>
    <row r="22075" spans="50:50">
      <c r="AX22075">
        <v>22247</v>
      </c>
    </row>
    <row r="22076" spans="50:50">
      <c r="AX22076">
        <v>22248</v>
      </c>
    </row>
    <row r="22077" spans="50:50">
      <c r="AX22077">
        <v>22249</v>
      </c>
    </row>
    <row r="22078" spans="50:50">
      <c r="AX22078">
        <v>22250</v>
      </c>
    </row>
    <row r="22079" spans="50:50">
      <c r="AX22079">
        <v>22251</v>
      </c>
    </row>
    <row r="22080" spans="50:50">
      <c r="AX22080">
        <v>22252</v>
      </c>
    </row>
    <row r="22081" spans="50:50">
      <c r="AX22081">
        <v>22253</v>
      </c>
    </row>
    <row r="22082" spans="50:50">
      <c r="AX22082">
        <v>22254</v>
      </c>
    </row>
    <row r="22083" spans="50:50">
      <c r="AX22083">
        <v>22255</v>
      </c>
    </row>
    <row r="22084" spans="50:50">
      <c r="AX22084">
        <v>22256</v>
      </c>
    </row>
    <row r="22085" spans="50:50">
      <c r="AX22085">
        <v>22257</v>
      </c>
    </row>
    <row r="22086" spans="50:50">
      <c r="AX22086">
        <v>22258</v>
      </c>
    </row>
    <row r="22087" spans="50:50">
      <c r="AX22087">
        <v>22259</v>
      </c>
    </row>
    <row r="22088" spans="50:50">
      <c r="AX22088">
        <v>22260</v>
      </c>
    </row>
    <row r="22089" spans="50:50">
      <c r="AX22089">
        <v>22261</v>
      </c>
    </row>
    <row r="22090" spans="50:50">
      <c r="AX22090">
        <v>22262</v>
      </c>
    </row>
    <row r="22091" spans="50:50">
      <c r="AX22091">
        <v>22263</v>
      </c>
    </row>
    <row r="22092" spans="50:50">
      <c r="AX22092">
        <v>22264</v>
      </c>
    </row>
    <row r="22093" spans="50:50">
      <c r="AX22093">
        <v>22265</v>
      </c>
    </row>
    <row r="22094" spans="50:50">
      <c r="AX22094">
        <v>22266</v>
      </c>
    </row>
    <row r="22095" spans="50:50">
      <c r="AX22095">
        <v>22267</v>
      </c>
    </row>
    <row r="22096" spans="50:50">
      <c r="AX22096">
        <v>22268</v>
      </c>
    </row>
    <row r="22097" spans="50:50">
      <c r="AX22097">
        <v>22269</v>
      </c>
    </row>
    <row r="22098" spans="50:50">
      <c r="AX22098">
        <v>22270</v>
      </c>
    </row>
    <row r="22099" spans="50:50">
      <c r="AX22099">
        <v>22271</v>
      </c>
    </row>
    <row r="22100" spans="50:50">
      <c r="AX22100">
        <v>22272</v>
      </c>
    </row>
    <row r="22101" spans="50:50">
      <c r="AX22101">
        <v>22273</v>
      </c>
    </row>
    <row r="22102" spans="50:50">
      <c r="AX22102">
        <v>22274</v>
      </c>
    </row>
    <row r="22103" spans="50:50">
      <c r="AX22103">
        <v>22275</v>
      </c>
    </row>
    <row r="22104" spans="50:50">
      <c r="AX22104">
        <v>22276</v>
      </c>
    </row>
    <row r="22105" spans="50:50">
      <c r="AX22105">
        <v>22277</v>
      </c>
    </row>
    <row r="22106" spans="50:50">
      <c r="AX22106">
        <v>22278</v>
      </c>
    </row>
    <row r="22107" spans="50:50">
      <c r="AX22107">
        <v>22279</v>
      </c>
    </row>
    <row r="22108" spans="50:50">
      <c r="AX22108">
        <v>22280</v>
      </c>
    </row>
    <row r="22109" spans="50:50">
      <c r="AX22109">
        <v>22281</v>
      </c>
    </row>
    <row r="22110" spans="50:50">
      <c r="AX22110">
        <v>22282</v>
      </c>
    </row>
    <row r="22111" spans="50:50">
      <c r="AX22111">
        <v>22283</v>
      </c>
    </row>
    <row r="22112" spans="50:50">
      <c r="AX22112">
        <v>22284</v>
      </c>
    </row>
    <row r="22113" spans="50:50">
      <c r="AX22113">
        <v>22285</v>
      </c>
    </row>
    <row r="22114" spans="50:50">
      <c r="AX22114">
        <v>22286</v>
      </c>
    </row>
    <row r="22115" spans="50:50">
      <c r="AX22115">
        <v>22287</v>
      </c>
    </row>
    <row r="22116" spans="50:50">
      <c r="AX22116">
        <v>22288</v>
      </c>
    </row>
    <row r="22117" spans="50:50">
      <c r="AX22117">
        <v>22289</v>
      </c>
    </row>
    <row r="22118" spans="50:50">
      <c r="AX22118">
        <v>22290</v>
      </c>
    </row>
    <row r="22119" spans="50:50">
      <c r="AX22119">
        <v>22291</v>
      </c>
    </row>
    <row r="22120" spans="50:50">
      <c r="AX22120">
        <v>22292</v>
      </c>
    </row>
    <row r="22121" spans="50:50">
      <c r="AX22121">
        <v>22293</v>
      </c>
    </row>
    <row r="22122" spans="50:50">
      <c r="AX22122">
        <v>22294</v>
      </c>
    </row>
    <row r="22123" spans="50:50">
      <c r="AX22123">
        <v>22295</v>
      </c>
    </row>
    <row r="22124" spans="50:50">
      <c r="AX22124">
        <v>22296</v>
      </c>
    </row>
    <row r="22125" spans="50:50">
      <c r="AX22125">
        <v>22297</v>
      </c>
    </row>
    <row r="22126" spans="50:50">
      <c r="AX22126">
        <v>22298</v>
      </c>
    </row>
    <row r="22127" spans="50:50">
      <c r="AX22127">
        <v>22299</v>
      </c>
    </row>
    <row r="22128" spans="50:50">
      <c r="AX22128">
        <v>22300</v>
      </c>
    </row>
    <row r="22129" spans="50:50">
      <c r="AX22129">
        <v>22301</v>
      </c>
    </row>
    <row r="22130" spans="50:50">
      <c r="AX22130">
        <v>22302</v>
      </c>
    </row>
    <row r="22131" spans="50:50">
      <c r="AX22131">
        <v>22303</v>
      </c>
    </row>
    <row r="22132" spans="50:50">
      <c r="AX22132">
        <v>22304</v>
      </c>
    </row>
    <row r="22133" spans="50:50">
      <c r="AX22133">
        <v>22305</v>
      </c>
    </row>
    <row r="22134" spans="50:50">
      <c r="AX22134">
        <v>22306</v>
      </c>
    </row>
    <row r="22135" spans="50:50">
      <c r="AX22135">
        <v>22307</v>
      </c>
    </row>
    <row r="22136" spans="50:50">
      <c r="AX22136">
        <v>22308</v>
      </c>
    </row>
    <row r="22137" spans="50:50">
      <c r="AX22137">
        <v>22309</v>
      </c>
    </row>
    <row r="22138" spans="50:50">
      <c r="AX22138">
        <v>22310</v>
      </c>
    </row>
    <row r="22139" spans="50:50">
      <c r="AX22139">
        <v>22311</v>
      </c>
    </row>
    <row r="22140" spans="50:50">
      <c r="AX22140">
        <v>22312</v>
      </c>
    </row>
    <row r="22141" spans="50:50">
      <c r="AX22141">
        <v>22313</v>
      </c>
    </row>
    <row r="22142" spans="50:50">
      <c r="AX22142">
        <v>22314</v>
      </c>
    </row>
    <row r="22143" spans="50:50">
      <c r="AX22143">
        <v>22315</v>
      </c>
    </row>
    <row r="22144" spans="50:50">
      <c r="AX22144">
        <v>22316</v>
      </c>
    </row>
    <row r="22145" spans="50:50">
      <c r="AX22145">
        <v>22317</v>
      </c>
    </row>
    <row r="22146" spans="50:50">
      <c r="AX22146">
        <v>22318</v>
      </c>
    </row>
    <row r="22147" spans="50:50">
      <c r="AX22147">
        <v>22319</v>
      </c>
    </row>
    <row r="22148" spans="50:50">
      <c r="AX22148">
        <v>22320</v>
      </c>
    </row>
    <row r="22149" spans="50:50">
      <c r="AX22149">
        <v>22321</v>
      </c>
    </row>
    <row r="22150" spans="50:50">
      <c r="AX22150">
        <v>22322</v>
      </c>
    </row>
    <row r="22151" spans="50:50">
      <c r="AX22151">
        <v>22323</v>
      </c>
    </row>
    <row r="22152" spans="50:50">
      <c r="AX22152">
        <v>22324</v>
      </c>
    </row>
    <row r="22153" spans="50:50">
      <c r="AX22153">
        <v>22325</v>
      </c>
    </row>
    <row r="22154" spans="50:50">
      <c r="AX22154">
        <v>22326</v>
      </c>
    </row>
    <row r="22155" spans="50:50">
      <c r="AX22155">
        <v>22327</v>
      </c>
    </row>
    <row r="22156" spans="50:50">
      <c r="AX22156">
        <v>22328</v>
      </c>
    </row>
    <row r="22157" spans="50:50">
      <c r="AX22157">
        <v>22329</v>
      </c>
    </row>
    <row r="22158" spans="50:50">
      <c r="AX22158">
        <v>22330</v>
      </c>
    </row>
    <row r="22159" spans="50:50">
      <c r="AX22159">
        <v>22331</v>
      </c>
    </row>
    <row r="22160" spans="50:50">
      <c r="AX22160">
        <v>22332</v>
      </c>
    </row>
    <row r="22161" spans="50:50">
      <c r="AX22161">
        <v>22333</v>
      </c>
    </row>
    <row r="22162" spans="50:50">
      <c r="AX22162">
        <v>22334</v>
      </c>
    </row>
    <row r="22163" spans="50:50">
      <c r="AX22163">
        <v>22335</v>
      </c>
    </row>
    <row r="22164" spans="50:50">
      <c r="AX22164">
        <v>22336</v>
      </c>
    </row>
    <row r="22165" spans="50:50">
      <c r="AX22165">
        <v>22337</v>
      </c>
    </row>
    <row r="22166" spans="50:50">
      <c r="AX22166">
        <v>22338</v>
      </c>
    </row>
    <row r="22167" spans="50:50">
      <c r="AX22167">
        <v>22339</v>
      </c>
    </row>
    <row r="22168" spans="50:50">
      <c r="AX22168">
        <v>22340</v>
      </c>
    </row>
    <row r="22169" spans="50:50">
      <c r="AX22169">
        <v>22341</v>
      </c>
    </row>
    <row r="22170" spans="50:50">
      <c r="AX22170">
        <v>22342</v>
      </c>
    </row>
    <row r="22171" spans="50:50">
      <c r="AX22171">
        <v>22343</v>
      </c>
    </row>
    <row r="22172" spans="50:50">
      <c r="AX22172">
        <v>22344</v>
      </c>
    </row>
    <row r="22173" spans="50:50">
      <c r="AX22173">
        <v>22345</v>
      </c>
    </row>
    <row r="22174" spans="50:50">
      <c r="AX22174">
        <v>22346</v>
      </c>
    </row>
    <row r="22175" spans="50:50">
      <c r="AX22175">
        <v>22347</v>
      </c>
    </row>
    <row r="22176" spans="50:50">
      <c r="AX22176">
        <v>22348</v>
      </c>
    </row>
    <row r="22177" spans="50:50">
      <c r="AX22177">
        <v>22349</v>
      </c>
    </row>
    <row r="22178" spans="50:50">
      <c r="AX22178">
        <v>22350</v>
      </c>
    </row>
    <row r="22179" spans="50:50">
      <c r="AX22179">
        <v>22351</v>
      </c>
    </row>
    <row r="22180" spans="50:50">
      <c r="AX22180">
        <v>22352</v>
      </c>
    </row>
    <row r="22181" spans="50:50">
      <c r="AX22181">
        <v>22353</v>
      </c>
    </row>
    <row r="22182" spans="50:50">
      <c r="AX22182">
        <v>22354</v>
      </c>
    </row>
    <row r="22183" spans="50:50">
      <c r="AX22183">
        <v>22355</v>
      </c>
    </row>
    <row r="22184" spans="50:50">
      <c r="AX22184">
        <v>22356</v>
      </c>
    </row>
    <row r="22185" spans="50:50">
      <c r="AX22185">
        <v>22357</v>
      </c>
    </row>
    <row r="22186" spans="50:50">
      <c r="AX22186">
        <v>22358</v>
      </c>
    </row>
    <row r="22187" spans="50:50">
      <c r="AX22187">
        <v>22359</v>
      </c>
    </row>
    <row r="22188" spans="50:50">
      <c r="AX22188">
        <v>22360</v>
      </c>
    </row>
    <row r="22189" spans="50:50">
      <c r="AX22189">
        <v>22361</v>
      </c>
    </row>
    <row r="22190" spans="50:50">
      <c r="AX22190">
        <v>22362</v>
      </c>
    </row>
    <row r="22191" spans="50:50">
      <c r="AX22191">
        <v>22363</v>
      </c>
    </row>
    <row r="22192" spans="50:50">
      <c r="AX22192">
        <v>22364</v>
      </c>
    </row>
    <row r="22193" spans="50:50">
      <c r="AX22193">
        <v>22365</v>
      </c>
    </row>
    <row r="22194" spans="50:50">
      <c r="AX22194">
        <v>22366</v>
      </c>
    </row>
    <row r="22195" spans="50:50">
      <c r="AX22195">
        <v>22367</v>
      </c>
    </row>
    <row r="22196" spans="50:50">
      <c r="AX22196">
        <v>22368</v>
      </c>
    </row>
    <row r="22197" spans="50:50">
      <c r="AX22197">
        <v>22369</v>
      </c>
    </row>
    <row r="22198" spans="50:50">
      <c r="AX22198">
        <v>22370</v>
      </c>
    </row>
    <row r="22199" spans="50:50">
      <c r="AX22199">
        <v>22371</v>
      </c>
    </row>
    <row r="22200" spans="50:50">
      <c r="AX22200">
        <v>22372</v>
      </c>
    </row>
    <row r="22201" spans="50:50">
      <c r="AX22201">
        <v>22373</v>
      </c>
    </row>
    <row r="22202" spans="50:50">
      <c r="AX22202">
        <v>22374</v>
      </c>
    </row>
    <row r="22203" spans="50:50">
      <c r="AX22203">
        <v>22375</v>
      </c>
    </row>
    <row r="22204" spans="50:50">
      <c r="AX22204">
        <v>22376</v>
      </c>
    </row>
    <row r="22205" spans="50:50">
      <c r="AX22205">
        <v>22377</v>
      </c>
    </row>
    <row r="22206" spans="50:50">
      <c r="AX22206">
        <v>22378</v>
      </c>
    </row>
    <row r="22207" spans="50:50">
      <c r="AX22207">
        <v>22379</v>
      </c>
    </row>
    <row r="22208" spans="50:50">
      <c r="AX22208">
        <v>22380</v>
      </c>
    </row>
    <row r="22209" spans="50:50">
      <c r="AX22209">
        <v>22381</v>
      </c>
    </row>
    <row r="22210" spans="50:50">
      <c r="AX22210">
        <v>22382</v>
      </c>
    </row>
    <row r="22211" spans="50:50">
      <c r="AX22211">
        <v>22383</v>
      </c>
    </row>
    <row r="22212" spans="50:50">
      <c r="AX22212">
        <v>22384</v>
      </c>
    </row>
    <row r="22213" spans="50:50">
      <c r="AX22213">
        <v>22385</v>
      </c>
    </row>
    <row r="22214" spans="50:50">
      <c r="AX22214">
        <v>22386</v>
      </c>
    </row>
    <row r="22215" spans="50:50">
      <c r="AX22215">
        <v>22387</v>
      </c>
    </row>
    <row r="22216" spans="50:50">
      <c r="AX22216">
        <v>22388</v>
      </c>
    </row>
    <row r="22217" spans="50:50">
      <c r="AX22217">
        <v>22389</v>
      </c>
    </row>
    <row r="22218" spans="50:50">
      <c r="AX22218">
        <v>22390</v>
      </c>
    </row>
    <row r="22219" spans="50:50">
      <c r="AX22219">
        <v>22391</v>
      </c>
    </row>
    <row r="22220" spans="50:50">
      <c r="AX22220">
        <v>22392</v>
      </c>
    </row>
    <row r="22221" spans="50:50">
      <c r="AX22221">
        <v>22393</v>
      </c>
    </row>
    <row r="22222" spans="50:50">
      <c r="AX22222">
        <v>22394</v>
      </c>
    </row>
    <row r="22223" spans="50:50">
      <c r="AX22223">
        <v>22395</v>
      </c>
    </row>
    <row r="22224" spans="50:50">
      <c r="AX22224">
        <v>22396</v>
      </c>
    </row>
    <row r="22225" spans="50:50">
      <c r="AX22225">
        <v>22397</v>
      </c>
    </row>
    <row r="22226" spans="50:50">
      <c r="AX22226">
        <v>22398</v>
      </c>
    </row>
    <row r="22227" spans="50:50">
      <c r="AX22227">
        <v>22399</v>
      </c>
    </row>
    <row r="22228" spans="50:50">
      <c r="AX22228">
        <v>22400</v>
      </c>
    </row>
    <row r="22229" spans="50:50">
      <c r="AX22229">
        <v>22401</v>
      </c>
    </row>
    <row r="22230" spans="50:50">
      <c r="AX22230">
        <v>22402</v>
      </c>
    </row>
    <row r="22231" spans="50:50">
      <c r="AX22231">
        <v>22403</v>
      </c>
    </row>
    <row r="22232" spans="50:50">
      <c r="AX22232">
        <v>22404</v>
      </c>
    </row>
    <row r="22233" spans="50:50">
      <c r="AX22233">
        <v>22405</v>
      </c>
    </row>
    <row r="22234" spans="50:50">
      <c r="AX22234">
        <v>22406</v>
      </c>
    </row>
    <row r="22235" spans="50:50">
      <c r="AX22235">
        <v>22407</v>
      </c>
    </row>
    <row r="22236" spans="50:50">
      <c r="AX22236">
        <v>22408</v>
      </c>
    </row>
    <row r="22237" spans="50:50">
      <c r="AX22237">
        <v>22409</v>
      </c>
    </row>
    <row r="22238" spans="50:50">
      <c r="AX22238">
        <v>22410</v>
      </c>
    </row>
    <row r="22239" spans="50:50">
      <c r="AX22239">
        <v>22411</v>
      </c>
    </row>
    <row r="22240" spans="50:50">
      <c r="AX22240">
        <v>22412</v>
      </c>
    </row>
    <row r="22241" spans="50:50">
      <c r="AX22241">
        <v>22413</v>
      </c>
    </row>
    <row r="22242" spans="50:50">
      <c r="AX22242">
        <v>22414</v>
      </c>
    </row>
    <row r="22243" spans="50:50">
      <c r="AX22243">
        <v>22415</v>
      </c>
    </row>
    <row r="22244" spans="50:50">
      <c r="AX22244">
        <v>22416</v>
      </c>
    </row>
    <row r="22245" spans="50:50">
      <c r="AX22245">
        <v>22417</v>
      </c>
    </row>
    <row r="22246" spans="50:50">
      <c r="AX22246">
        <v>22418</v>
      </c>
    </row>
    <row r="22247" spans="50:50">
      <c r="AX22247">
        <v>22419</v>
      </c>
    </row>
    <row r="22248" spans="50:50">
      <c r="AX22248">
        <v>22420</v>
      </c>
    </row>
    <row r="22249" spans="50:50">
      <c r="AX22249">
        <v>22421</v>
      </c>
    </row>
    <row r="22250" spans="50:50">
      <c r="AX22250">
        <v>22422</v>
      </c>
    </row>
    <row r="22251" spans="50:50">
      <c r="AX22251">
        <v>22423</v>
      </c>
    </row>
    <row r="22252" spans="50:50">
      <c r="AX22252">
        <v>22424</v>
      </c>
    </row>
    <row r="22253" spans="50:50">
      <c r="AX22253">
        <v>22425</v>
      </c>
    </row>
    <row r="22254" spans="50:50">
      <c r="AX22254">
        <v>22426</v>
      </c>
    </row>
    <row r="22255" spans="50:50">
      <c r="AX22255">
        <v>22427</v>
      </c>
    </row>
    <row r="22256" spans="50:50">
      <c r="AX22256">
        <v>22428</v>
      </c>
    </row>
    <row r="22257" spans="50:50">
      <c r="AX22257">
        <v>22429</v>
      </c>
    </row>
    <row r="22258" spans="50:50">
      <c r="AX22258">
        <v>22430</v>
      </c>
    </row>
    <row r="22259" spans="50:50">
      <c r="AX22259">
        <v>22431</v>
      </c>
    </row>
    <row r="22260" spans="50:50">
      <c r="AX22260">
        <v>22432</v>
      </c>
    </row>
    <row r="22261" spans="50:50">
      <c r="AX22261">
        <v>22433</v>
      </c>
    </row>
    <row r="22262" spans="50:50">
      <c r="AX22262">
        <v>22434</v>
      </c>
    </row>
    <row r="22263" spans="50:50">
      <c r="AX22263">
        <v>22435</v>
      </c>
    </row>
    <row r="22264" spans="50:50">
      <c r="AX22264">
        <v>22436</v>
      </c>
    </row>
    <row r="22265" spans="50:50">
      <c r="AX22265">
        <v>22437</v>
      </c>
    </row>
    <row r="22266" spans="50:50">
      <c r="AX22266">
        <v>22438</v>
      </c>
    </row>
    <row r="22267" spans="50:50">
      <c r="AX22267">
        <v>22439</v>
      </c>
    </row>
    <row r="22268" spans="50:50">
      <c r="AX22268">
        <v>22440</v>
      </c>
    </row>
    <row r="22269" spans="50:50">
      <c r="AX22269">
        <v>22441</v>
      </c>
    </row>
    <row r="22270" spans="50:50">
      <c r="AX22270">
        <v>22442</v>
      </c>
    </row>
    <row r="22271" spans="50:50">
      <c r="AX22271">
        <v>22443</v>
      </c>
    </row>
    <row r="22272" spans="50:50">
      <c r="AX22272">
        <v>22444</v>
      </c>
    </row>
    <row r="22273" spans="50:50">
      <c r="AX22273">
        <v>22445</v>
      </c>
    </row>
    <row r="22274" spans="50:50">
      <c r="AX22274">
        <v>22446</v>
      </c>
    </row>
    <row r="22275" spans="50:50">
      <c r="AX22275">
        <v>22447</v>
      </c>
    </row>
    <row r="22276" spans="50:50">
      <c r="AX22276">
        <v>22448</v>
      </c>
    </row>
    <row r="22277" spans="50:50">
      <c r="AX22277">
        <v>22449</v>
      </c>
    </row>
    <row r="22278" spans="50:50">
      <c r="AX22278">
        <v>22450</v>
      </c>
    </row>
    <row r="22279" spans="50:50">
      <c r="AX22279">
        <v>22451</v>
      </c>
    </row>
    <row r="22280" spans="50:50">
      <c r="AX22280">
        <v>22452</v>
      </c>
    </row>
    <row r="22281" spans="50:50">
      <c r="AX22281">
        <v>22453</v>
      </c>
    </row>
    <row r="22282" spans="50:50">
      <c r="AX22282">
        <v>22454</v>
      </c>
    </row>
    <row r="22283" spans="50:50">
      <c r="AX22283">
        <v>22455</v>
      </c>
    </row>
    <row r="22284" spans="50:50">
      <c r="AX22284">
        <v>22456</v>
      </c>
    </row>
    <row r="22285" spans="50:50">
      <c r="AX22285">
        <v>22457</v>
      </c>
    </row>
    <row r="22286" spans="50:50">
      <c r="AX22286">
        <v>22458</v>
      </c>
    </row>
    <row r="22287" spans="50:50">
      <c r="AX22287">
        <v>22459</v>
      </c>
    </row>
    <row r="22288" spans="50:50">
      <c r="AX22288">
        <v>22460</v>
      </c>
    </row>
    <row r="22289" spans="50:50">
      <c r="AX22289">
        <v>22461</v>
      </c>
    </row>
    <row r="22290" spans="50:50">
      <c r="AX22290">
        <v>22462</v>
      </c>
    </row>
    <row r="22291" spans="50:50">
      <c r="AX22291">
        <v>22463</v>
      </c>
    </row>
    <row r="22292" spans="50:50">
      <c r="AX22292">
        <v>22464</v>
      </c>
    </row>
    <row r="22293" spans="50:50">
      <c r="AX22293">
        <v>22465</v>
      </c>
    </row>
    <row r="22294" spans="50:50">
      <c r="AX22294">
        <v>22466</v>
      </c>
    </row>
    <row r="22295" spans="50:50">
      <c r="AX22295">
        <v>22467</v>
      </c>
    </row>
    <row r="22296" spans="50:50">
      <c r="AX22296">
        <v>22468</v>
      </c>
    </row>
    <row r="22297" spans="50:50">
      <c r="AX22297">
        <v>22469</v>
      </c>
    </row>
    <row r="22298" spans="50:50">
      <c r="AX22298">
        <v>22470</v>
      </c>
    </row>
    <row r="22299" spans="50:50">
      <c r="AX22299">
        <v>22471</v>
      </c>
    </row>
    <row r="22300" spans="50:50">
      <c r="AX22300">
        <v>22472</v>
      </c>
    </row>
    <row r="22301" spans="50:50">
      <c r="AX22301">
        <v>22473</v>
      </c>
    </row>
    <row r="22302" spans="50:50">
      <c r="AX22302">
        <v>22474</v>
      </c>
    </row>
    <row r="22303" spans="50:50">
      <c r="AX22303">
        <v>22475</v>
      </c>
    </row>
    <row r="22304" spans="50:50">
      <c r="AX22304">
        <v>22476</v>
      </c>
    </row>
    <row r="22305" spans="50:50">
      <c r="AX22305">
        <v>22477</v>
      </c>
    </row>
    <row r="22306" spans="50:50">
      <c r="AX22306">
        <v>22478</v>
      </c>
    </row>
    <row r="22307" spans="50:50">
      <c r="AX22307">
        <v>22479</v>
      </c>
    </row>
    <row r="22308" spans="50:50">
      <c r="AX22308">
        <v>22480</v>
      </c>
    </row>
    <row r="22309" spans="50:50">
      <c r="AX22309">
        <v>22481</v>
      </c>
    </row>
    <row r="22310" spans="50:50">
      <c r="AX22310">
        <v>22482</v>
      </c>
    </row>
    <row r="22311" spans="50:50">
      <c r="AX22311">
        <v>22483</v>
      </c>
    </row>
    <row r="22312" spans="50:50">
      <c r="AX22312">
        <v>22484</v>
      </c>
    </row>
    <row r="22313" spans="50:50">
      <c r="AX22313">
        <v>22485</v>
      </c>
    </row>
    <row r="22314" spans="50:50">
      <c r="AX22314">
        <v>22486</v>
      </c>
    </row>
    <row r="22315" spans="50:50">
      <c r="AX22315">
        <v>22487</v>
      </c>
    </row>
    <row r="22316" spans="50:50">
      <c r="AX22316">
        <v>22488</v>
      </c>
    </row>
    <row r="22317" spans="50:50">
      <c r="AX22317">
        <v>22489</v>
      </c>
    </row>
    <row r="22318" spans="50:50">
      <c r="AX22318">
        <v>22490</v>
      </c>
    </row>
    <row r="22319" spans="50:50">
      <c r="AX22319">
        <v>22491</v>
      </c>
    </row>
    <row r="22320" spans="50:50">
      <c r="AX22320">
        <v>22492</v>
      </c>
    </row>
    <row r="22321" spans="50:50">
      <c r="AX22321">
        <v>22493</v>
      </c>
    </row>
    <row r="22322" spans="50:50">
      <c r="AX22322">
        <v>22494</v>
      </c>
    </row>
    <row r="22323" spans="50:50">
      <c r="AX22323">
        <v>22495</v>
      </c>
    </row>
    <row r="22324" spans="50:50">
      <c r="AX22324">
        <v>22496</v>
      </c>
    </row>
    <row r="22325" spans="50:50">
      <c r="AX22325">
        <v>22497</v>
      </c>
    </row>
    <row r="22326" spans="50:50">
      <c r="AX22326">
        <v>22498</v>
      </c>
    </row>
    <row r="22327" spans="50:50">
      <c r="AX22327">
        <v>22499</v>
      </c>
    </row>
    <row r="22328" spans="50:50">
      <c r="AX22328">
        <v>22500</v>
      </c>
    </row>
    <row r="22329" spans="50:50">
      <c r="AX22329">
        <v>22501</v>
      </c>
    </row>
    <row r="22330" spans="50:50">
      <c r="AX22330">
        <v>22502</v>
      </c>
    </row>
    <row r="22331" spans="50:50">
      <c r="AX22331">
        <v>22503</v>
      </c>
    </row>
    <row r="22332" spans="50:50">
      <c r="AX22332">
        <v>22504</v>
      </c>
    </row>
    <row r="22333" spans="50:50">
      <c r="AX22333">
        <v>22505</v>
      </c>
    </row>
    <row r="22334" spans="50:50">
      <c r="AX22334">
        <v>22506</v>
      </c>
    </row>
    <row r="22335" spans="50:50">
      <c r="AX22335">
        <v>22507</v>
      </c>
    </row>
    <row r="22336" spans="50:50">
      <c r="AX22336">
        <v>22508</v>
      </c>
    </row>
    <row r="22337" spans="50:50">
      <c r="AX22337">
        <v>22509</v>
      </c>
    </row>
    <row r="22338" spans="50:50">
      <c r="AX22338">
        <v>22510</v>
      </c>
    </row>
    <row r="22339" spans="50:50">
      <c r="AX22339">
        <v>22511</v>
      </c>
    </row>
    <row r="22340" spans="50:50">
      <c r="AX22340">
        <v>22512</v>
      </c>
    </row>
    <row r="22341" spans="50:50">
      <c r="AX22341">
        <v>22513</v>
      </c>
    </row>
    <row r="22342" spans="50:50">
      <c r="AX22342">
        <v>22514</v>
      </c>
    </row>
    <row r="22343" spans="50:50">
      <c r="AX22343">
        <v>22515</v>
      </c>
    </row>
    <row r="22344" spans="50:50">
      <c r="AX22344">
        <v>22516</v>
      </c>
    </row>
    <row r="22345" spans="50:50">
      <c r="AX22345">
        <v>22517</v>
      </c>
    </row>
    <row r="22346" spans="50:50">
      <c r="AX22346">
        <v>22518</v>
      </c>
    </row>
    <row r="22347" spans="50:50">
      <c r="AX22347">
        <v>22519</v>
      </c>
    </row>
    <row r="22348" spans="50:50">
      <c r="AX22348">
        <v>22520</v>
      </c>
    </row>
    <row r="22349" spans="50:50">
      <c r="AX22349">
        <v>22521</v>
      </c>
    </row>
    <row r="22350" spans="50:50">
      <c r="AX22350">
        <v>22522</v>
      </c>
    </row>
    <row r="22351" spans="50:50">
      <c r="AX22351">
        <v>22523</v>
      </c>
    </row>
    <row r="22352" spans="50:50">
      <c r="AX22352">
        <v>22524</v>
      </c>
    </row>
    <row r="22353" spans="50:50">
      <c r="AX22353">
        <v>22525</v>
      </c>
    </row>
    <row r="22354" spans="50:50">
      <c r="AX22354">
        <v>22526</v>
      </c>
    </row>
    <row r="22355" spans="50:50">
      <c r="AX22355">
        <v>22527</v>
      </c>
    </row>
    <row r="22356" spans="50:50">
      <c r="AX22356">
        <v>22528</v>
      </c>
    </row>
    <row r="22357" spans="50:50">
      <c r="AX22357">
        <v>22529</v>
      </c>
    </row>
    <row r="22358" spans="50:50">
      <c r="AX22358">
        <v>22530</v>
      </c>
    </row>
    <row r="22359" spans="50:50">
      <c r="AX22359">
        <v>22531</v>
      </c>
    </row>
    <row r="22360" spans="50:50">
      <c r="AX22360">
        <v>22532</v>
      </c>
    </row>
    <row r="22361" spans="50:50">
      <c r="AX22361">
        <v>22533</v>
      </c>
    </row>
    <row r="22362" spans="50:50">
      <c r="AX22362">
        <v>22534</v>
      </c>
    </row>
    <row r="22363" spans="50:50">
      <c r="AX22363">
        <v>22535</v>
      </c>
    </row>
    <row r="22364" spans="50:50">
      <c r="AX22364">
        <v>22536</v>
      </c>
    </row>
    <row r="22365" spans="50:50">
      <c r="AX22365">
        <v>22537</v>
      </c>
    </row>
    <row r="22366" spans="50:50">
      <c r="AX22366">
        <v>22538</v>
      </c>
    </row>
    <row r="22367" spans="50:50">
      <c r="AX22367">
        <v>22539</v>
      </c>
    </row>
    <row r="22368" spans="50:50">
      <c r="AX22368">
        <v>22540</v>
      </c>
    </row>
    <row r="22369" spans="50:50">
      <c r="AX22369">
        <v>22541</v>
      </c>
    </row>
    <row r="22370" spans="50:50">
      <c r="AX22370">
        <v>22542</v>
      </c>
    </row>
    <row r="22371" spans="50:50">
      <c r="AX22371">
        <v>22543</v>
      </c>
    </row>
    <row r="22372" spans="50:50">
      <c r="AX22372">
        <v>22544</v>
      </c>
    </row>
    <row r="22373" spans="50:50">
      <c r="AX22373">
        <v>22545</v>
      </c>
    </row>
    <row r="22374" spans="50:50">
      <c r="AX22374">
        <v>22546</v>
      </c>
    </row>
    <row r="22375" spans="50:50">
      <c r="AX22375">
        <v>22547</v>
      </c>
    </row>
    <row r="22376" spans="50:50">
      <c r="AX22376">
        <v>22548</v>
      </c>
    </row>
    <row r="22377" spans="50:50">
      <c r="AX22377">
        <v>22549</v>
      </c>
    </row>
    <row r="22378" spans="50:50">
      <c r="AX22378">
        <v>22550</v>
      </c>
    </row>
    <row r="22379" spans="50:50">
      <c r="AX22379">
        <v>22551</v>
      </c>
    </row>
    <row r="22380" spans="50:50">
      <c r="AX22380">
        <v>22552</v>
      </c>
    </row>
    <row r="22381" spans="50:50">
      <c r="AX22381">
        <v>22553</v>
      </c>
    </row>
    <row r="22382" spans="50:50">
      <c r="AX22382">
        <v>22554</v>
      </c>
    </row>
    <row r="22383" spans="50:50">
      <c r="AX22383">
        <v>22555</v>
      </c>
    </row>
    <row r="22384" spans="50:50">
      <c r="AX22384">
        <v>22556</v>
      </c>
    </row>
    <row r="22385" spans="50:50">
      <c r="AX22385">
        <v>22557</v>
      </c>
    </row>
    <row r="22386" spans="50:50">
      <c r="AX22386">
        <v>22558</v>
      </c>
    </row>
    <row r="22387" spans="50:50">
      <c r="AX22387">
        <v>22559</v>
      </c>
    </row>
    <row r="22388" spans="50:50">
      <c r="AX22388">
        <v>22560</v>
      </c>
    </row>
    <row r="22389" spans="50:50">
      <c r="AX22389">
        <v>22561</v>
      </c>
    </row>
    <row r="22390" spans="50:50">
      <c r="AX22390">
        <v>22562</v>
      </c>
    </row>
    <row r="22391" spans="50:50">
      <c r="AX22391">
        <v>22563</v>
      </c>
    </row>
    <row r="22392" spans="50:50">
      <c r="AX22392">
        <v>22564</v>
      </c>
    </row>
    <row r="22393" spans="50:50">
      <c r="AX22393">
        <v>22565</v>
      </c>
    </row>
    <row r="22394" spans="50:50">
      <c r="AX22394">
        <v>22566</v>
      </c>
    </row>
    <row r="22395" spans="50:50">
      <c r="AX22395">
        <v>22567</v>
      </c>
    </row>
    <row r="22396" spans="50:50">
      <c r="AX22396">
        <v>22568</v>
      </c>
    </row>
    <row r="22397" spans="50:50">
      <c r="AX22397">
        <v>22569</v>
      </c>
    </row>
    <row r="22398" spans="50:50">
      <c r="AX22398">
        <v>22570</v>
      </c>
    </row>
    <row r="22399" spans="50:50">
      <c r="AX22399">
        <v>22571</v>
      </c>
    </row>
    <row r="22400" spans="50:50">
      <c r="AX22400">
        <v>22572</v>
      </c>
    </row>
    <row r="22401" spans="50:50">
      <c r="AX22401">
        <v>22573</v>
      </c>
    </row>
    <row r="22402" spans="50:50">
      <c r="AX22402">
        <v>22574</v>
      </c>
    </row>
    <row r="22403" spans="50:50">
      <c r="AX22403">
        <v>22575</v>
      </c>
    </row>
    <row r="22404" spans="50:50">
      <c r="AX22404">
        <v>22576</v>
      </c>
    </row>
    <row r="22405" spans="50:50">
      <c r="AX22405">
        <v>22577</v>
      </c>
    </row>
    <row r="22406" spans="50:50">
      <c r="AX22406">
        <v>22578</v>
      </c>
    </row>
    <row r="22407" spans="50:50">
      <c r="AX22407">
        <v>22579</v>
      </c>
    </row>
    <row r="22408" spans="50:50">
      <c r="AX22408">
        <v>22580</v>
      </c>
    </row>
    <row r="22409" spans="50:50">
      <c r="AX22409">
        <v>22581</v>
      </c>
    </row>
    <row r="22410" spans="50:50">
      <c r="AX22410">
        <v>22582</v>
      </c>
    </row>
    <row r="22411" spans="50:50">
      <c r="AX22411">
        <v>22583</v>
      </c>
    </row>
    <row r="22412" spans="50:50">
      <c r="AX22412">
        <v>22584</v>
      </c>
    </row>
    <row r="22413" spans="50:50">
      <c r="AX22413">
        <v>22585</v>
      </c>
    </row>
    <row r="22414" spans="50:50">
      <c r="AX22414">
        <v>22586</v>
      </c>
    </row>
    <row r="22415" spans="50:50">
      <c r="AX22415">
        <v>22587</v>
      </c>
    </row>
    <row r="22416" spans="50:50">
      <c r="AX22416">
        <v>22588</v>
      </c>
    </row>
    <row r="22417" spans="50:50">
      <c r="AX22417">
        <v>22589</v>
      </c>
    </row>
    <row r="22418" spans="50:50">
      <c r="AX22418">
        <v>22590</v>
      </c>
    </row>
    <row r="22419" spans="50:50">
      <c r="AX22419">
        <v>22591</v>
      </c>
    </row>
    <row r="22420" spans="50:50">
      <c r="AX22420">
        <v>22592</v>
      </c>
    </row>
    <row r="22421" spans="50:50">
      <c r="AX22421">
        <v>22593</v>
      </c>
    </row>
    <row r="22422" spans="50:50">
      <c r="AX22422">
        <v>22594</v>
      </c>
    </row>
    <row r="22423" spans="50:50">
      <c r="AX22423">
        <v>22595</v>
      </c>
    </row>
    <row r="22424" spans="50:50">
      <c r="AX22424">
        <v>22596</v>
      </c>
    </row>
    <row r="22425" spans="50:50">
      <c r="AX22425">
        <v>22597</v>
      </c>
    </row>
    <row r="22426" spans="50:50">
      <c r="AX22426">
        <v>22598</v>
      </c>
    </row>
    <row r="22427" spans="50:50">
      <c r="AX22427">
        <v>22599</v>
      </c>
    </row>
    <row r="22428" spans="50:50">
      <c r="AX22428">
        <v>22600</v>
      </c>
    </row>
    <row r="22429" spans="50:50">
      <c r="AX22429">
        <v>22601</v>
      </c>
    </row>
    <row r="22430" spans="50:50">
      <c r="AX22430">
        <v>22602</v>
      </c>
    </row>
    <row r="22431" spans="50:50">
      <c r="AX22431">
        <v>22603</v>
      </c>
    </row>
    <row r="22432" spans="50:50">
      <c r="AX22432">
        <v>22604</v>
      </c>
    </row>
    <row r="22433" spans="50:50">
      <c r="AX22433">
        <v>22605</v>
      </c>
    </row>
    <row r="22434" spans="50:50">
      <c r="AX22434">
        <v>22606</v>
      </c>
    </row>
    <row r="22435" spans="50:50">
      <c r="AX22435">
        <v>22607</v>
      </c>
    </row>
    <row r="22436" spans="50:50">
      <c r="AX22436">
        <v>22608</v>
      </c>
    </row>
    <row r="22437" spans="50:50">
      <c r="AX22437">
        <v>22609</v>
      </c>
    </row>
    <row r="22438" spans="50:50">
      <c r="AX22438">
        <v>22610</v>
      </c>
    </row>
    <row r="22439" spans="50:50">
      <c r="AX22439">
        <v>22611</v>
      </c>
    </row>
    <row r="22440" spans="50:50">
      <c r="AX22440">
        <v>22612</v>
      </c>
    </row>
    <row r="22441" spans="50:50">
      <c r="AX22441">
        <v>22613</v>
      </c>
    </row>
    <row r="22442" spans="50:50">
      <c r="AX22442">
        <v>22614</v>
      </c>
    </row>
    <row r="22443" spans="50:50">
      <c r="AX22443">
        <v>22615</v>
      </c>
    </row>
    <row r="22444" spans="50:50">
      <c r="AX22444">
        <v>22616</v>
      </c>
    </row>
    <row r="22445" spans="50:50">
      <c r="AX22445">
        <v>22617</v>
      </c>
    </row>
    <row r="22446" spans="50:50">
      <c r="AX22446">
        <v>22618</v>
      </c>
    </row>
    <row r="22447" spans="50:50">
      <c r="AX22447">
        <v>22619</v>
      </c>
    </row>
    <row r="22448" spans="50:50">
      <c r="AX22448">
        <v>22620</v>
      </c>
    </row>
    <row r="22449" spans="50:50">
      <c r="AX22449">
        <v>22621</v>
      </c>
    </row>
    <row r="22450" spans="50:50">
      <c r="AX22450">
        <v>22622</v>
      </c>
    </row>
    <row r="22451" spans="50:50">
      <c r="AX22451">
        <v>22623</v>
      </c>
    </row>
    <row r="22452" spans="50:50">
      <c r="AX22452">
        <v>22624</v>
      </c>
    </row>
    <row r="22453" spans="50:50">
      <c r="AX22453">
        <v>22625</v>
      </c>
    </row>
    <row r="22454" spans="50:50">
      <c r="AX22454">
        <v>22626</v>
      </c>
    </row>
    <row r="22455" spans="50:50">
      <c r="AX22455">
        <v>22627</v>
      </c>
    </row>
    <row r="22456" spans="50:50">
      <c r="AX22456">
        <v>22628</v>
      </c>
    </row>
    <row r="22457" spans="50:50">
      <c r="AX22457">
        <v>22629</v>
      </c>
    </row>
    <row r="22458" spans="50:50">
      <c r="AX22458">
        <v>22630</v>
      </c>
    </row>
    <row r="22459" spans="50:50">
      <c r="AX22459">
        <v>22631</v>
      </c>
    </row>
    <row r="22460" spans="50:50">
      <c r="AX22460">
        <v>22632</v>
      </c>
    </row>
    <row r="22461" spans="50:50">
      <c r="AX22461">
        <v>22633</v>
      </c>
    </row>
    <row r="22462" spans="50:50">
      <c r="AX22462">
        <v>22634</v>
      </c>
    </row>
    <row r="22463" spans="50:50">
      <c r="AX22463">
        <v>22635</v>
      </c>
    </row>
    <row r="22464" spans="50:50">
      <c r="AX22464">
        <v>22636</v>
      </c>
    </row>
    <row r="22465" spans="50:50">
      <c r="AX22465">
        <v>22637</v>
      </c>
    </row>
    <row r="22466" spans="50:50">
      <c r="AX22466">
        <v>22638</v>
      </c>
    </row>
    <row r="22467" spans="50:50">
      <c r="AX22467">
        <v>22639</v>
      </c>
    </row>
    <row r="22468" spans="50:50">
      <c r="AX22468">
        <v>22640</v>
      </c>
    </row>
    <row r="22469" spans="50:50">
      <c r="AX22469">
        <v>22641</v>
      </c>
    </row>
    <row r="22470" spans="50:50">
      <c r="AX22470">
        <v>22642</v>
      </c>
    </row>
    <row r="22471" spans="50:50">
      <c r="AX22471">
        <v>22643</v>
      </c>
    </row>
    <row r="22472" spans="50:50">
      <c r="AX22472">
        <v>22644</v>
      </c>
    </row>
    <row r="22473" spans="50:50">
      <c r="AX22473">
        <v>22645</v>
      </c>
    </row>
    <row r="22474" spans="50:50">
      <c r="AX22474">
        <v>22646</v>
      </c>
    </row>
    <row r="22475" spans="50:50">
      <c r="AX22475">
        <v>22647</v>
      </c>
    </row>
    <row r="22476" spans="50:50">
      <c r="AX22476">
        <v>22648</v>
      </c>
    </row>
    <row r="22477" spans="50:50">
      <c r="AX22477">
        <v>22649</v>
      </c>
    </row>
    <row r="22478" spans="50:50">
      <c r="AX22478">
        <v>22650</v>
      </c>
    </row>
    <row r="22479" spans="50:50">
      <c r="AX22479">
        <v>22651</v>
      </c>
    </row>
    <row r="22480" spans="50:50">
      <c r="AX22480">
        <v>22652</v>
      </c>
    </row>
    <row r="22481" spans="50:50">
      <c r="AX22481">
        <v>22653</v>
      </c>
    </row>
    <row r="22482" spans="50:50">
      <c r="AX22482">
        <v>22654</v>
      </c>
    </row>
    <row r="22483" spans="50:50">
      <c r="AX22483">
        <v>22655</v>
      </c>
    </row>
    <row r="22484" spans="50:50">
      <c r="AX22484">
        <v>22656</v>
      </c>
    </row>
    <row r="22485" spans="50:50">
      <c r="AX22485">
        <v>22657</v>
      </c>
    </row>
    <row r="22486" spans="50:50">
      <c r="AX22486">
        <v>22658</v>
      </c>
    </row>
    <row r="22487" spans="50:50">
      <c r="AX22487">
        <v>22659</v>
      </c>
    </row>
    <row r="22488" spans="50:50">
      <c r="AX22488">
        <v>22660</v>
      </c>
    </row>
    <row r="22489" spans="50:50">
      <c r="AX22489">
        <v>22661</v>
      </c>
    </row>
    <row r="22490" spans="50:50">
      <c r="AX22490">
        <v>22662</v>
      </c>
    </row>
    <row r="22491" spans="50:50">
      <c r="AX22491">
        <v>22663</v>
      </c>
    </row>
    <row r="22492" spans="50:50">
      <c r="AX22492">
        <v>22664</v>
      </c>
    </row>
    <row r="22493" spans="50:50">
      <c r="AX22493">
        <v>22665</v>
      </c>
    </row>
    <row r="22494" spans="50:50">
      <c r="AX22494">
        <v>22666</v>
      </c>
    </row>
    <row r="22495" spans="50:50">
      <c r="AX22495">
        <v>22667</v>
      </c>
    </row>
    <row r="22496" spans="50:50">
      <c r="AX22496">
        <v>22668</v>
      </c>
    </row>
    <row r="22497" spans="50:50">
      <c r="AX22497">
        <v>22669</v>
      </c>
    </row>
    <row r="22498" spans="50:50">
      <c r="AX22498">
        <v>22670</v>
      </c>
    </row>
    <row r="22499" spans="50:50">
      <c r="AX22499">
        <v>22671</v>
      </c>
    </row>
    <row r="22500" spans="50:50">
      <c r="AX22500">
        <v>22672</v>
      </c>
    </row>
    <row r="22501" spans="50:50">
      <c r="AX22501">
        <v>22673</v>
      </c>
    </row>
    <row r="22502" spans="50:50">
      <c r="AX22502">
        <v>22674</v>
      </c>
    </row>
    <row r="22503" spans="50:50">
      <c r="AX22503">
        <v>22675</v>
      </c>
    </row>
    <row r="22504" spans="50:50">
      <c r="AX22504">
        <v>22676</v>
      </c>
    </row>
    <row r="22505" spans="50:50">
      <c r="AX22505">
        <v>22677</v>
      </c>
    </row>
    <row r="22506" spans="50:50">
      <c r="AX22506">
        <v>22678</v>
      </c>
    </row>
    <row r="22507" spans="50:50">
      <c r="AX22507">
        <v>22679</v>
      </c>
    </row>
    <row r="22508" spans="50:50">
      <c r="AX22508">
        <v>22680</v>
      </c>
    </row>
    <row r="22509" spans="50:50">
      <c r="AX22509">
        <v>22681</v>
      </c>
    </row>
    <row r="22510" spans="50:50">
      <c r="AX22510">
        <v>22682</v>
      </c>
    </row>
    <row r="22511" spans="50:50">
      <c r="AX22511">
        <v>22683</v>
      </c>
    </row>
    <row r="22512" spans="50:50">
      <c r="AX22512">
        <v>22684</v>
      </c>
    </row>
    <row r="22513" spans="50:50">
      <c r="AX22513">
        <v>22685</v>
      </c>
    </row>
    <row r="22514" spans="50:50">
      <c r="AX22514">
        <v>22686</v>
      </c>
    </row>
    <row r="22515" spans="50:50">
      <c r="AX22515">
        <v>22687</v>
      </c>
    </row>
    <row r="22516" spans="50:50">
      <c r="AX22516">
        <v>22688</v>
      </c>
    </row>
    <row r="22517" spans="50:50">
      <c r="AX22517">
        <v>22689</v>
      </c>
    </row>
    <row r="22518" spans="50:50">
      <c r="AX22518">
        <v>22690</v>
      </c>
    </row>
    <row r="22519" spans="50:50">
      <c r="AX22519">
        <v>22691</v>
      </c>
    </row>
    <row r="22520" spans="50:50">
      <c r="AX22520">
        <v>22692</v>
      </c>
    </row>
    <row r="22521" spans="50:50">
      <c r="AX22521">
        <v>22693</v>
      </c>
    </row>
    <row r="22522" spans="50:50">
      <c r="AX22522">
        <v>22694</v>
      </c>
    </row>
    <row r="22523" spans="50:50">
      <c r="AX22523">
        <v>22695</v>
      </c>
    </row>
    <row r="22524" spans="50:50">
      <c r="AX22524">
        <v>22696</v>
      </c>
    </row>
    <row r="22525" spans="50:50">
      <c r="AX22525">
        <v>22697</v>
      </c>
    </row>
    <row r="22526" spans="50:50">
      <c r="AX22526">
        <v>22698</v>
      </c>
    </row>
    <row r="22527" spans="50:50">
      <c r="AX22527">
        <v>22699</v>
      </c>
    </row>
    <row r="22528" spans="50:50">
      <c r="AX22528">
        <v>22700</v>
      </c>
    </row>
    <row r="22529" spans="50:50">
      <c r="AX22529">
        <v>22701</v>
      </c>
    </row>
    <row r="22530" spans="50:50">
      <c r="AX22530">
        <v>22702</v>
      </c>
    </row>
    <row r="22531" spans="50:50">
      <c r="AX22531">
        <v>22703</v>
      </c>
    </row>
    <row r="22532" spans="50:50">
      <c r="AX22532">
        <v>22704</v>
      </c>
    </row>
    <row r="22533" spans="50:50">
      <c r="AX22533">
        <v>22705</v>
      </c>
    </row>
    <row r="22534" spans="50:50">
      <c r="AX22534">
        <v>22706</v>
      </c>
    </row>
    <row r="22535" spans="50:50">
      <c r="AX22535">
        <v>22707</v>
      </c>
    </row>
    <row r="22536" spans="50:50">
      <c r="AX22536">
        <v>22708</v>
      </c>
    </row>
    <row r="22537" spans="50:50">
      <c r="AX22537">
        <v>22709</v>
      </c>
    </row>
    <row r="22538" spans="50:50">
      <c r="AX22538">
        <v>22710</v>
      </c>
    </row>
    <row r="22539" spans="50:50">
      <c r="AX22539">
        <v>22711</v>
      </c>
    </row>
    <row r="22540" spans="50:50">
      <c r="AX22540">
        <v>22712</v>
      </c>
    </row>
    <row r="22541" spans="50:50">
      <c r="AX22541">
        <v>22713</v>
      </c>
    </row>
    <row r="22542" spans="50:50">
      <c r="AX22542">
        <v>22714</v>
      </c>
    </row>
    <row r="22543" spans="50:50">
      <c r="AX22543">
        <v>22715</v>
      </c>
    </row>
    <row r="22544" spans="50:50">
      <c r="AX22544">
        <v>22716</v>
      </c>
    </row>
    <row r="22545" spans="50:50">
      <c r="AX22545">
        <v>22717</v>
      </c>
    </row>
    <row r="22546" spans="50:50">
      <c r="AX22546">
        <v>22718</v>
      </c>
    </row>
    <row r="22547" spans="50:50">
      <c r="AX22547">
        <v>22719</v>
      </c>
    </row>
    <row r="22548" spans="50:50">
      <c r="AX22548">
        <v>22720</v>
      </c>
    </row>
    <row r="22549" spans="50:50">
      <c r="AX22549">
        <v>22721</v>
      </c>
    </row>
    <row r="22550" spans="50:50">
      <c r="AX22550">
        <v>22722</v>
      </c>
    </row>
    <row r="22551" spans="50:50">
      <c r="AX22551">
        <v>22723</v>
      </c>
    </row>
    <row r="22552" spans="50:50">
      <c r="AX22552">
        <v>22724</v>
      </c>
    </row>
    <row r="22553" spans="50:50">
      <c r="AX22553">
        <v>22725</v>
      </c>
    </row>
    <row r="22554" spans="50:50">
      <c r="AX22554">
        <v>22726</v>
      </c>
    </row>
    <row r="22555" spans="50:50">
      <c r="AX22555">
        <v>22727</v>
      </c>
    </row>
    <row r="22556" spans="50:50">
      <c r="AX22556">
        <v>22728</v>
      </c>
    </row>
    <row r="22557" spans="50:50">
      <c r="AX22557">
        <v>22729</v>
      </c>
    </row>
    <row r="22558" spans="50:50">
      <c r="AX22558">
        <v>22730</v>
      </c>
    </row>
    <row r="22559" spans="50:50">
      <c r="AX22559">
        <v>22731</v>
      </c>
    </row>
    <row r="22560" spans="50:50">
      <c r="AX22560">
        <v>22732</v>
      </c>
    </row>
    <row r="22561" spans="50:50">
      <c r="AX22561">
        <v>22733</v>
      </c>
    </row>
    <row r="22562" spans="50:50">
      <c r="AX22562">
        <v>22734</v>
      </c>
    </row>
    <row r="22563" spans="50:50">
      <c r="AX22563">
        <v>22735</v>
      </c>
    </row>
    <row r="22564" spans="50:50">
      <c r="AX22564">
        <v>22736</v>
      </c>
    </row>
    <row r="22565" spans="50:50">
      <c r="AX22565">
        <v>22737</v>
      </c>
    </row>
    <row r="22566" spans="50:50">
      <c r="AX22566">
        <v>22738</v>
      </c>
    </row>
    <row r="22567" spans="50:50">
      <c r="AX22567">
        <v>22739</v>
      </c>
    </row>
    <row r="22568" spans="50:50">
      <c r="AX22568">
        <v>22740</v>
      </c>
    </row>
    <row r="22569" spans="50:50">
      <c r="AX22569">
        <v>22741</v>
      </c>
    </row>
    <row r="22570" spans="50:50">
      <c r="AX22570">
        <v>22742</v>
      </c>
    </row>
    <row r="22571" spans="50:50">
      <c r="AX22571">
        <v>22743</v>
      </c>
    </row>
    <row r="22572" spans="50:50">
      <c r="AX22572">
        <v>22744</v>
      </c>
    </row>
    <row r="22573" spans="50:50">
      <c r="AX22573">
        <v>22745</v>
      </c>
    </row>
    <row r="22574" spans="50:50">
      <c r="AX22574">
        <v>22746</v>
      </c>
    </row>
    <row r="22575" spans="50:50">
      <c r="AX22575">
        <v>22747</v>
      </c>
    </row>
    <row r="22576" spans="50:50">
      <c r="AX22576">
        <v>22748</v>
      </c>
    </row>
    <row r="22577" spans="50:50">
      <c r="AX22577">
        <v>22749</v>
      </c>
    </row>
    <row r="22578" spans="50:50">
      <c r="AX22578">
        <v>22750</v>
      </c>
    </row>
    <row r="22579" spans="50:50">
      <c r="AX22579">
        <v>22751</v>
      </c>
    </row>
    <row r="22580" spans="50:50">
      <c r="AX22580">
        <v>22752</v>
      </c>
    </row>
    <row r="22581" spans="50:50">
      <c r="AX22581">
        <v>22753</v>
      </c>
    </row>
    <row r="22582" spans="50:50">
      <c r="AX22582">
        <v>22754</v>
      </c>
    </row>
    <row r="22583" spans="50:50">
      <c r="AX22583">
        <v>22755</v>
      </c>
    </row>
    <row r="22584" spans="50:50">
      <c r="AX22584">
        <v>22756</v>
      </c>
    </row>
    <row r="22585" spans="50:50">
      <c r="AX22585">
        <v>22757</v>
      </c>
    </row>
    <row r="22586" spans="50:50">
      <c r="AX22586">
        <v>22758</v>
      </c>
    </row>
    <row r="22587" spans="50:50">
      <c r="AX22587">
        <v>22759</v>
      </c>
    </row>
    <row r="22588" spans="50:50">
      <c r="AX22588">
        <v>22760</v>
      </c>
    </row>
    <row r="22589" spans="50:50">
      <c r="AX22589">
        <v>22761</v>
      </c>
    </row>
    <row r="22590" spans="50:50">
      <c r="AX22590">
        <v>22762</v>
      </c>
    </row>
    <row r="22591" spans="50:50">
      <c r="AX22591">
        <v>22763</v>
      </c>
    </row>
    <row r="22592" spans="50:50">
      <c r="AX22592">
        <v>22764</v>
      </c>
    </row>
    <row r="22593" spans="50:50">
      <c r="AX22593">
        <v>22765</v>
      </c>
    </row>
    <row r="22594" spans="50:50">
      <c r="AX22594">
        <v>22766</v>
      </c>
    </row>
    <row r="22595" spans="50:50">
      <c r="AX22595">
        <v>22767</v>
      </c>
    </row>
    <row r="22596" spans="50:50">
      <c r="AX22596">
        <v>22768</v>
      </c>
    </row>
    <row r="22597" spans="50:50">
      <c r="AX22597">
        <v>22769</v>
      </c>
    </row>
    <row r="22598" spans="50:50">
      <c r="AX22598">
        <v>22770</v>
      </c>
    </row>
    <row r="22599" spans="50:50">
      <c r="AX22599">
        <v>22771</v>
      </c>
    </row>
    <row r="22600" spans="50:50">
      <c r="AX22600">
        <v>22772</v>
      </c>
    </row>
    <row r="22601" spans="50:50">
      <c r="AX22601">
        <v>22773</v>
      </c>
    </row>
    <row r="22602" spans="50:50">
      <c r="AX22602">
        <v>22774</v>
      </c>
    </row>
    <row r="22603" spans="50:50">
      <c r="AX22603">
        <v>22775</v>
      </c>
    </row>
    <row r="22604" spans="50:50">
      <c r="AX22604">
        <v>22776</v>
      </c>
    </row>
    <row r="22605" spans="50:50">
      <c r="AX22605">
        <v>22777</v>
      </c>
    </row>
    <row r="22606" spans="50:50">
      <c r="AX22606">
        <v>22778</v>
      </c>
    </row>
    <row r="22607" spans="50:50">
      <c r="AX22607">
        <v>22779</v>
      </c>
    </row>
    <row r="22608" spans="50:50">
      <c r="AX22608">
        <v>22780</v>
      </c>
    </row>
    <row r="22609" spans="50:50">
      <c r="AX22609">
        <v>22781</v>
      </c>
    </row>
    <row r="22610" spans="50:50">
      <c r="AX22610">
        <v>22782</v>
      </c>
    </row>
    <row r="22611" spans="50:50">
      <c r="AX22611">
        <v>22783</v>
      </c>
    </row>
    <row r="22612" spans="50:50">
      <c r="AX22612">
        <v>22784</v>
      </c>
    </row>
    <row r="22613" spans="50:50">
      <c r="AX22613">
        <v>22785</v>
      </c>
    </row>
    <row r="22614" spans="50:50">
      <c r="AX22614">
        <v>22786</v>
      </c>
    </row>
    <row r="22615" spans="50:50">
      <c r="AX22615">
        <v>22787</v>
      </c>
    </row>
    <row r="22616" spans="50:50">
      <c r="AX22616">
        <v>22788</v>
      </c>
    </row>
    <row r="22617" spans="50:50">
      <c r="AX22617">
        <v>22789</v>
      </c>
    </row>
    <row r="22618" spans="50:50">
      <c r="AX22618">
        <v>22790</v>
      </c>
    </row>
    <row r="22619" spans="50:50">
      <c r="AX22619">
        <v>22791</v>
      </c>
    </row>
    <row r="22620" spans="50:50">
      <c r="AX22620">
        <v>22792</v>
      </c>
    </row>
    <row r="22621" spans="50:50">
      <c r="AX22621">
        <v>22793</v>
      </c>
    </row>
    <row r="22622" spans="50:50">
      <c r="AX22622">
        <v>22794</v>
      </c>
    </row>
    <row r="22623" spans="50:50">
      <c r="AX22623">
        <v>22795</v>
      </c>
    </row>
    <row r="22624" spans="50:50">
      <c r="AX22624">
        <v>22796</v>
      </c>
    </row>
    <row r="22625" spans="50:50">
      <c r="AX22625">
        <v>22797</v>
      </c>
    </row>
    <row r="22626" spans="50:50">
      <c r="AX22626">
        <v>22798</v>
      </c>
    </row>
    <row r="22627" spans="50:50">
      <c r="AX22627">
        <v>22799</v>
      </c>
    </row>
    <row r="22628" spans="50:50">
      <c r="AX22628">
        <v>22800</v>
      </c>
    </row>
    <row r="22629" spans="50:50">
      <c r="AX22629">
        <v>22801</v>
      </c>
    </row>
    <row r="22630" spans="50:50">
      <c r="AX22630">
        <v>22802</v>
      </c>
    </row>
    <row r="22631" spans="50:50">
      <c r="AX22631">
        <v>22803</v>
      </c>
    </row>
    <row r="22632" spans="50:50">
      <c r="AX22632">
        <v>22804</v>
      </c>
    </row>
    <row r="22633" spans="50:50">
      <c r="AX22633">
        <v>22805</v>
      </c>
    </row>
    <row r="22634" spans="50:50">
      <c r="AX22634">
        <v>22806</v>
      </c>
    </row>
    <row r="22635" spans="50:50">
      <c r="AX22635">
        <v>22807</v>
      </c>
    </row>
    <row r="22636" spans="50:50">
      <c r="AX22636">
        <v>22808</v>
      </c>
    </row>
    <row r="22637" spans="50:50">
      <c r="AX22637">
        <v>22809</v>
      </c>
    </row>
    <row r="22638" spans="50:50">
      <c r="AX22638">
        <v>22810</v>
      </c>
    </row>
    <row r="22639" spans="50:50">
      <c r="AX22639">
        <v>22811</v>
      </c>
    </row>
    <row r="22640" spans="50:50">
      <c r="AX22640">
        <v>22812</v>
      </c>
    </row>
    <row r="22641" spans="50:50">
      <c r="AX22641">
        <v>22813</v>
      </c>
    </row>
    <row r="22642" spans="50:50">
      <c r="AX22642">
        <v>22814</v>
      </c>
    </row>
    <row r="22643" spans="50:50">
      <c r="AX22643">
        <v>22815</v>
      </c>
    </row>
    <row r="22644" spans="50:50">
      <c r="AX22644">
        <v>22816</v>
      </c>
    </row>
    <row r="22645" spans="50:50">
      <c r="AX22645">
        <v>22817</v>
      </c>
    </row>
    <row r="22646" spans="50:50">
      <c r="AX22646">
        <v>22818</v>
      </c>
    </row>
    <row r="22647" spans="50:50">
      <c r="AX22647">
        <v>22819</v>
      </c>
    </row>
    <row r="22648" spans="50:50">
      <c r="AX22648">
        <v>22820</v>
      </c>
    </row>
    <row r="22649" spans="50:50">
      <c r="AX22649">
        <v>22821</v>
      </c>
    </row>
    <row r="22650" spans="50:50">
      <c r="AX22650">
        <v>22822</v>
      </c>
    </row>
    <row r="22651" spans="50:50">
      <c r="AX22651">
        <v>22823</v>
      </c>
    </row>
    <row r="22652" spans="50:50">
      <c r="AX22652">
        <v>22824</v>
      </c>
    </row>
    <row r="22653" spans="50:50">
      <c r="AX22653">
        <v>22825</v>
      </c>
    </row>
    <row r="22654" spans="50:50">
      <c r="AX22654">
        <v>22826</v>
      </c>
    </row>
    <row r="22655" spans="50:50">
      <c r="AX22655">
        <v>22827</v>
      </c>
    </row>
    <row r="22656" spans="50:50">
      <c r="AX22656">
        <v>22828</v>
      </c>
    </row>
    <row r="22657" spans="50:50">
      <c r="AX22657">
        <v>22829</v>
      </c>
    </row>
    <row r="22658" spans="50:50">
      <c r="AX22658">
        <v>22830</v>
      </c>
    </row>
    <row r="22659" spans="50:50">
      <c r="AX22659">
        <v>22831</v>
      </c>
    </row>
    <row r="22660" spans="50:50">
      <c r="AX22660">
        <v>22832</v>
      </c>
    </row>
    <row r="22661" spans="50:50">
      <c r="AX22661">
        <v>22833</v>
      </c>
    </row>
    <row r="22662" spans="50:50">
      <c r="AX22662">
        <v>22834</v>
      </c>
    </row>
    <row r="22663" spans="50:50">
      <c r="AX22663">
        <v>22835</v>
      </c>
    </row>
    <row r="22664" spans="50:50">
      <c r="AX22664">
        <v>22836</v>
      </c>
    </row>
    <row r="22665" spans="50:50">
      <c r="AX22665">
        <v>22837</v>
      </c>
    </row>
    <row r="22666" spans="50:50">
      <c r="AX22666">
        <v>22838</v>
      </c>
    </row>
    <row r="22667" spans="50:50">
      <c r="AX22667">
        <v>22839</v>
      </c>
    </row>
    <row r="22668" spans="50:50">
      <c r="AX22668">
        <v>22840</v>
      </c>
    </row>
    <row r="22669" spans="50:50">
      <c r="AX22669">
        <v>22841</v>
      </c>
    </row>
    <row r="22670" spans="50:50">
      <c r="AX22670">
        <v>22842</v>
      </c>
    </row>
    <row r="22671" spans="50:50">
      <c r="AX22671">
        <v>22843</v>
      </c>
    </row>
    <row r="22672" spans="50:50">
      <c r="AX22672">
        <v>22844</v>
      </c>
    </row>
    <row r="22673" spans="50:50">
      <c r="AX22673">
        <v>22845</v>
      </c>
    </row>
    <row r="22674" spans="50:50">
      <c r="AX22674">
        <v>22846</v>
      </c>
    </row>
    <row r="22675" spans="50:50">
      <c r="AX22675">
        <v>22847</v>
      </c>
    </row>
    <row r="22676" spans="50:50">
      <c r="AX22676">
        <v>22848</v>
      </c>
    </row>
    <row r="22677" spans="50:50">
      <c r="AX22677">
        <v>22849</v>
      </c>
    </row>
    <row r="22678" spans="50:50">
      <c r="AX22678">
        <v>22850</v>
      </c>
    </row>
    <row r="22679" spans="50:50">
      <c r="AX22679">
        <v>22851</v>
      </c>
    </row>
    <row r="22680" spans="50:50">
      <c r="AX22680">
        <v>22852</v>
      </c>
    </row>
    <row r="22681" spans="50:50">
      <c r="AX22681">
        <v>22853</v>
      </c>
    </row>
    <row r="22682" spans="50:50">
      <c r="AX22682">
        <v>22854</v>
      </c>
    </row>
    <row r="22683" spans="50:50">
      <c r="AX22683">
        <v>22855</v>
      </c>
    </row>
    <row r="22684" spans="50:50">
      <c r="AX22684">
        <v>22856</v>
      </c>
    </row>
    <row r="22685" spans="50:50">
      <c r="AX22685">
        <v>22857</v>
      </c>
    </row>
    <row r="22686" spans="50:50">
      <c r="AX22686">
        <v>22858</v>
      </c>
    </row>
    <row r="22687" spans="50:50">
      <c r="AX22687">
        <v>22859</v>
      </c>
    </row>
    <row r="22688" spans="50:50">
      <c r="AX22688">
        <v>22860</v>
      </c>
    </row>
    <row r="22689" spans="50:50">
      <c r="AX22689">
        <v>22861</v>
      </c>
    </row>
    <row r="22690" spans="50:50">
      <c r="AX22690">
        <v>22862</v>
      </c>
    </row>
    <row r="22691" spans="50:50">
      <c r="AX22691">
        <v>22863</v>
      </c>
    </row>
    <row r="22692" spans="50:50">
      <c r="AX22692">
        <v>22864</v>
      </c>
    </row>
    <row r="22693" spans="50:50">
      <c r="AX22693">
        <v>22865</v>
      </c>
    </row>
    <row r="22694" spans="50:50">
      <c r="AX22694">
        <v>22866</v>
      </c>
    </row>
    <row r="22695" spans="50:50">
      <c r="AX22695">
        <v>22867</v>
      </c>
    </row>
    <row r="22696" spans="50:50">
      <c r="AX22696">
        <v>22868</v>
      </c>
    </row>
    <row r="22697" spans="50:50">
      <c r="AX22697">
        <v>22869</v>
      </c>
    </row>
    <row r="22698" spans="50:50">
      <c r="AX22698">
        <v>22870</v>
      </c>
    </row>
    <row r="22699" spans="50:50">
      <c r="AX22699">
        <v>22871</v>
      </c>
    </row>
    <row r="22700" spans="50:50">
      <c r="AX22700">
        <v>22872</v>
      </c>
    </row>
    <row r="22701" spans="50:50">
      <c r="AX22701">
        <v>22873</v>
      </c>
    </row>
    <row r="22702" spans="50:50">
      <c r="AX22702">
        <v>22874</v>
      </c>
    </row>
    <row r="22703" spans="50:50">
      <c r="AX22703">
        <v>22875</v>
      </c>
    </row>
    <row r="22704" spans="50:50">
      <c r="AX22704">
        <v>22876</v>
      </c>
    </row>
    <row r="22705" spans="50:50">
      <c r="AX22705">
        <v>22877</v>
      </c>
    </row>
    <row r="22706" spans="50:50">
      <c r="AX22706">
        <v>22878</v>
      </c>
    </row>
    <row r="22707" spans="50:50">
      <c r="AX22707">
        <v>22879</v>
      </c>
    </row>
    <row r="22708" spans="50:50">
      <c r="AX22708">
        <v>22880</v>
      </c>
    </row>
    <row r="22709" spans="50:50">
      <c r="AX22709">
        <v>22881</v>
      </c>
    </row>
    <row r="22710" spans="50:50">
      <c r="AX22710">
        <v>22882</v>
      </c>
    </row>
    <row r="22711" spans="50:50">
      <c r="AX22711">
        <v>22883</v>
      </c>
    </row>
    <row r="22712" spans="50:50">
      <c r="AX22712">
        <v>22884</v>
      </c>
    </row>
    <row r="22713" spans="50:50">
      <c r="AX22713">
        <v>22885</v>
      </c>
    </row>
    <row r="22714" spans="50:50">
      <c r="AX22714">
        <v>22886</v>
      </c>
    </row>
    <row r="22715" spans="50:50">
      <c r="AX22715">
        <v>22887</v>
      </c>
    </row>
    <row r="22716" spans="50:50">
      <c r="AX22716">
        <v>22888</v>
      </c>
    </row>
    <row r="22717" spans="50:50">
      <c r="AX22717">
        <v>22889</v>
      </c>
    </row>
    <row r="22718" spans="50:50">
      <c r="AX22718">
        <v>22890</v>
      </c>
    </row>
    <row r="22719" spans="50:50">
      <c r="AX22719">
        <v>22891</v>
      </c>
    </row>
    <row r="22720" spans="50:50">
      <c r="AX22720">
        <v>22892</v>
      </c>
    </row>
    <row r="22721" spans="50:50">
      <c r="AX22721">
        <v>22893</v>
      </c>
    </row>
    <row r="22722" spans="50:50">
      <c r="AX22722">
        <v>22894</v>
      </c>
    </row>
    <row r="22723" spans="50:50">
      <c r="AX22723">
        <v>22895</v>
      </c>
    </row>
    <row r="22724" spans="50:50">
      <c r="AX22724">
        <v>22896</v>
      </c>
    </row>
    <row r="22725" spans="50:50">
      <c r="AX22725">
        <v>22897</v>
      </c>
    </row>
    <row r="22726" spans="50:50">
      <c r="AX22726">
        <v>22898</v>
      </c>
    </row>
    <row r="22727" spans="50:50">
      <c r="AX22727">
        <v>22899</v>
      </c>
    </row>
    <row r="22728" spans="50:50">
      <c r="AX22728">
        <v>22900</v>
      </c>
    </row>
    <row r="22729" spans="50:50">
      <c r="AX22729">
        <v>22901</v>
      </c>
    </row>
    <row r="22730" spans="50:50">
      <c r="AX22730">
        <v>22902</v>
      </c>
    </row>
    <row r="22731" spans="50:50">
      <c r="AX22731">
        <v>22903</v>
      </c>
    </row>
    <row r="22732" spans="50:50">
      <c r="AX22732">
        <v>22904</v>
      </c>
    </row>
    <row r="22733" spans="50:50">
      <c r="AX22733">
        <v>22905</v>
      </c>
    </row>
    <row r="22734" spans="50:50">
      <c r="AX22734">
        <v>22906</v>
      </c>
    </row>
    <row r="22735" spans="50:50">
      <c r="AX22735">
        <v>22907</v>
      </c>
    </row>
    <row r="22736" spans="50:50">
      <c r="AX22736">
        <v>22908</v>
      </c>
    </row>
    <row r="22737" spans="50:50">
      <c r="AX22737">
        <v>22909</v>
      </c>
    </row>
    <row r="22738" spans="50:50">
      <c r="AX22738">
        <v>22910</v>
      </c>
    </row>
    <row r="22739" spans="50:50">
      <c r="AX22739">
        <v>22911</v>
      </c>
    </row>
    <row r="22740" spans="50:50">
      <c r="AX22740">
        <v>22912</v>
      </c>
    </row>
    <row r="22741" spans="50:50">
      <c r="AX22741">
        <v>22913</v>
      </c>
    </row>
    <row r="22742" spans="50:50">
      <c r="AX22742">
        <v>22914</v>
      </c>
    </row>
    <row r="22743" spans="50:50">
      <c r="AX22743">
        <v>22915</v>
      </c>
    </row>
    <row r="22744" spans="50:50">
      <c r="AX22744">
        <v>22916</v>
      </c>
    </row>
    <row r="22745" spans="50:50">
      <c r="AX22745">
        <v>22917</v>
      </c>
    </row>
    <row r="22746" spans="50:50">
      <c r="AX22746">
        <v>22918</v>
      </c>
    </row>
    <row r="22747" spans="50:50">
      <c r="AX22747">
        <v>22919</v>
      </c>
    </row>
    <row r="22748" spans="50:50">
      <c r="AX22748">
        <v>22920</v>
      </c>
    </row>
    <row r="22749" spans="50:50">
      <c r="AX22749">
        <v>22921</v>
      </c>
    </row>
    <row r="22750" spans="50:50">
      <c r="AX22750">
        <v>22922</v>
      </c>
    </row>
    <row r="22751" spans="50:50">
      <c r="AX22751">
        <v>22923</v>
      </c>
    </row>
    <row r="22752" spans="50:50">
      <c r="AX22752">
        <v>22924</v>
      </c>
    </row>
    <row r="22753" spans="50:50">
      <c r="AX22753">
        <v>22925</v>
      </c>
    </row>
    <row r="22754" spans="50:50">
      <c r="AX22754">
        <v>22926</v>
      </c>
    </row>
    <row r="22755" spans="50:50">
      <c r="AX22755">
        <v>22927</v>
      </c>
    </row>
    <row r="22756" spans="50:50">
      <c r="AX22756">
        <v>22928</v>
      </c>
    </row>
    <row r="22757" spans="50:50">
      <c r="AX22757">
        <v>22929</v>
      </c>
    </row>
    <row r="22758" spans="50:50">
      <c r="AX22758">
        <v>22930</v>
      </c>
    </row>
    <row r="22759" spans="50:50">
      <c r="AX22759">
        <v>22931</v>
      </c>
    </row>
    <row r="22760" spans="50:50">
      <c r="AX22760">
        <v>22932</v>
      </c>
    </row>
    <row r="22761" spans="50:50">
      <c r="AX22761">
        <v>22933</v>
      </c>
    </row>
    <row r="22762" spans="50:50">
      <c r="AX22762">
        <v>22934</v>
      </c>
    </row>
    <row r="22763" spans="50:50">
      <c r="AX22763">
        <v>22935</v>
      </c>
    </row>
    <row r="22764" spans="50:50">
      <c r="AX22764">
        <v>22936</v>
      </c>
    </row>
    <row r="22765" spans="50:50">
      <c r="AX22765">
        <v>22937</v>
      </c>
    </row>
    <row r="22766" spans="50:50">
      <c r="AX22766">
        <v>22938</v>
      </c>
    </row>
    <row r="22767" spans="50:50">
      <c r="AX22767">
        <v>22939</v>
      </c>
    </row>
    <row r="22768" spans="50:50">
      <c r="AX22768">
        <v>22940</v>
      </c>
    </row>
    <row r="22769" spans="50:50">
      <c r="AX22769">
        <v>22941</v>
      </c>
    </row>
    <row r="22770" spans="50:50">
      <c r="AX22770">
        <v>22942</v>
      </c>
    </row>
    <row r="22771" spans="50:50">
      <c r="AX22771">
        <v>22943</v>
      </c>
    </row>
    <row r="22772" spans="50:50">
      <c r="AX22772">
        <v>22944</v>
      </c>
    </row>
    <row r="22773" spans="50:50">
      <c r="AX22773">
        <v>22945</v>
      </c>
    </row>
    <row r="22774" spans="50:50">
      <c r="AX22774">
        <v>22946</v>
      </c>
    </row>
    <row r="22775" spans="50:50">
      <c r="AX22775">
        <v>22947</v>
      </c>
    </row>
    <row r="22776" spans="50:50">
      <c r="AX22776">
        <v>22948</v>
      </c>
    </row>
    <row r="22777" spans="50:50">
      <c r="AX22777">
        <v>22949</v>
      </c>
    </row>
    <row r="22778" spans="50:50">
      <c r="AX22778">
        <v>22950</v>
      </c>
    </row>
    <row r="22779" spans="50:50">
      <c r="AX22779">
        <v>22951</v>
      </c>
    </row>
    <row r="22780" spans="50:50">
      <c r="AX22780">
        <v>22952</v>
      </c>
    </row>
    <row r="22781" spans="50:50">
      <c r="AX22781">
        <v>22953</v>
      </c>
    </row>
    <row r="22782" spans="50:50">
      <c r="AX22782">
        <v>22954</v>
      </c>
    </row>
    <row r="22783" spans="50:50">
      <c r="AX22783">
        <v>22955</v>
      </c>
    </row>
    <row r="22784" spans="50:50">
      <c r="AX22784">
        <v>22956</v>
      </c>
    </row>
    <row r="22785" spans="50:50">
      <c r="AX22785">
        <v>22957</v>
      </c>
    </row>
    <row r="22786" spans="50:50">
      <c r="AX22786">
        <v>22958</v>
      </c>
    </row>
    <row r="22787" spans="50:50">
      <c r="AX22787">
        <v>22959</v>
      </c>
    </row>
    <row r="22788" spans="50:50">
      <c r="AX22788">
        <v>22960</v>
      </c>
    </row>
    <row r="22789" spans="50:50">
      <c r="AX22789">
        <v>22961</v>
      </c>
    </row>
    <row r="22790" spans="50:50">
      <c r="AX22790">
        <v>22962</v>
      </c>
    </row>
    <row r="22791" spans="50:50">
      <c r="AX22791">
        <v>22963</v>
      </c>
    </row>
    <row r="22792" spans="50:50">
      <c r="AX22792">
        <v>22964</v>
      </c>
    </row>
    <row r="22793" spans="50:50">
      <c r="AX22793">
        <v>22965</v>
      </c>
    </row>
    <row r="22794" spans="50:50">
      <c r="AX22794">
        <v>22966</v>
      </c>
    </row>
    <row r="22795" spans="50:50">
      <c r="AX22795">
        <v>22967</v>
      </c>
    </row>
    <row r="22796" spans="50:50">
      <c r="AX22796">
        <v>22968</v>
      </c>
    </row>
    <row r="22797" spans="50:50">
      <c r="AX22797">
        <v>22969</v>
      </c>
    </row>
    <row r="22798" spans="50:50">
      <c r="AX22798">
        <v>22970</v>
      </c>
    </row>
    <row r="22799" spans="50:50">
      <c r="AX22799">
        <v>22971</v>
      </c>
    </row>
    <row r="22800" spans="50:50">
      <c r="AX22800">
        <v>22972</v>
      </c>
    </row>
    <row r="22801" spans="50:50">
      <c r="AX22801">
        <v>22973</v>
      </c>
    </row>
    <row r="22802" spans="50:50">
      <c r="AX22802">
        <v>22974</v>
      </c>
    </row>
    <row r="22803" spans="50:50">
      <c r="AX22803">
        <v>22975</v>
      </c>
    </row>
    <row r="22804" spans="50:50">
      <c r="AX22804">
        <v>22976</v>
      </c>
    </row>
    <row r="22805" spans="50:50">
      <c r="AX22805">
        <v>22977</v>
      </c>
    </row>
    <row r="22806" spans="50:50">
      <c r="AX22806">
        <v>22978</v>
      </c>
    </row>
    <row r="22807" spans="50:50">
      <c r="AX22807">
        <v>22979</v>
      </c>
    </row>
    <row r="22808" spans="50:50">
      <c r="AX22808">
        <v>22980</v>
      </c>
    </row>
    <row r="22809" spans="50:50">
      <c r="AX22809">
        <v>22981</v>
      </c>
    </row>
    <row r="22810" spans="50:50">
      <c r="AX22810">
        <v>22982</v>
      </c>
    </row>
    <row r="22811" spans="50:50">
      <c r="AX22811">
        <v>22983</v>
      </c>
    </row>
    <row r="22812" spans="50:50">
      <c r="AX22812">
        <v>22984</v>
      </c>
    </row>
    <row r="22813" spans="50:50">
      <c r="AX22813">
        <v>22985</v>
      </c>
    </row>
    <row r="22814" spans="50:50">
      <c r="AX22814">
        <v>22986</v>
      </c>
    </row>
    <row r="22815" spans="50:50">
      <c r="AX22815">
        <v>22987</v>
      </c>
    </row>
    <row r="22816" spans="50:50">
      <c r="AX22816">
        <v>22988</v>
      </c>
    </row>
    <row r="22817" spans="50:50">
      <c r="AX22817">
        <v>22989</v>
      </c>
    </row>
    <row r="22818" spans="50:50">
      <c r="AX22818">
        <v>22990</v>
      </c>
    </row>
    <row r="22819" spans="50:50">
      <c r="AX22819">
        <v>22991</v>
      </c>
    </row>
    <row r="22820" spans="50:50">
      <c r="AX22820">
        <v>22992</v>
      </c>
    </row>
    <row r="22821" spans="50:50">
      <c r="AX22821">
        <v>22993</v>
      </c>
    </row>
    <row r="22822" spans="50:50">
      <c r="AX22822">
        <v>22994</v>
      </c>
    </row>
    <row r="22823" spans="50:50">
      <c r="AX22823">
        <v>22995</v>
      </c>
    </row>
    <row r="22824" spans="50:50">
      <c r="AX22824">
        <v>22996</v>
      </c>
    </row>
    <row r="22825" spans="50:50">
      <c r="AX22825">
        <v>22997</v>
      </c>
    </row>
    <row r="22826" spans="50:50">
      <c r="AX22826">
        <v>22998</v>
      </c>
    </row>
    <row r="22827" spans="50:50">
      <c r="AX22827">
        <v>22999</v>
      </c>
    </row>
    <row r="22828" spans="50:50">
      <c r="AX22828">
        <v>23000</v>
      </c>
    </row>
    <row r="22829" spans="50:50">
      <c r="AX22829">
        <v>23001</v>
      </c>
    </row>
    <row r="22830" spans="50:50">
      <c r="AX22830">
        <v>23002</v>
      </c>
    </row>
    <row r="22831" spans="50:50">
      <c r="AX22831">
        <v>23003</v>
      </c>
    </row>
    <row r="22832" spans="50:50">
      <c r="AX22832">
        <v>23004</v>
      </c>
    </row>
    <row r="22833" spans="50:50">
      <c r="AX22833">
        <v>23005</v>
      </c>
    </row>
    <row r="22834" spans="50:50">
      <c r="AX22834">
        <v>23006</v>
      </c>
    </row>
    <row r="22835" spans="50:50">
      <c r="AX22835">
        <v>23007</v>
      </c>
    </row>
    <row r="22836" spans="50:50">
      <c r="AX22836">
        <v>23008</v>
      </c>
    </row>
    <row r="22837" spans="50:50">
      <c r="AX22837">
        <v>23009</v>
      </c>
    </row>
    <row r="22838" spans="50:50">
      <c r="AX22838">
        <v>23010</v>
      </c>
    </row>
    <row r="22839" spans="50:50">
      <c r="AX22839">
        <v>23011</v>
      </c>
    </row>
    <row r="22840" spans="50:50">
      <c r="AX22840">
        <v>23012</v>
      </c>
    </row>
    <row r="22841" spans="50:50">
      <c r="AX22841">
        <v>23013</v>
      </c>
    </row>
    <row r="22842" spans="50:50">
      <c r="AX22842">
        <v>23014</v>
      </c>
    </row>
    <row r="22843" spans="50:50">
      <c r="AX22843">
        <v>23015</v>
      </c>
    </row>
    <row r="22844" spans="50:50">
      <c r="AX22844">
        <v>23016</v>
      </c>
    </row>
    <row r="22845" spans="50:50">
      <c r="AX22845">
        <v>23017</v>
      </c>
    </row>
    <row r="22846" spans="50:50">
      <c r="AX22846">
        <v>23018</v>
      </c>
    </row>
    <row r="22847" spans="50:50">
      <c r="AX22847">
        <v>23019</v>
      </c>
    </row>
    <row r="22848" spans="50:50">
      <c r="AX22848">
        <v>23020</v>
      </c>
    </row>
    <row r="22849" spans="50:50">
      <c r="AX22849">
        <v>23021</v>
      </c>
    </row>
    <row r="22850" spans="50:50">
      <c r="AX22850">
        <v>23022</v>
      </c>
    </row>
    <row r="22851" spans="50:50">
      <c r="AX22851">
        <v>23023</v>
      </c>
    </row>
    <row r="22852" spans="50:50">
      <c r="AX22852">
        <v>23024</v>
      </c>
    </row>
    <row r="22853" spans="50:50">
      <c r="AX22853">
        <v>23025</v>
      </c>
    </row>
    <row r="22854" spans="50:50">
      <c r="AX22854">
        <v>23026</v>
      </c>
    </row>
    <row r="22855" spans="50:50">
      <c r="AX22855">
        <v>23027</v>
      </c>
    </row>
    <row r="22856" spans="50:50">
      <c r="AX22856">
        <v>23028</v>
      </c>
    </row>
    <row r="22857" spans="50:50">
      <c r="AX22857">
        <v>23029</v>
      </c>
    </row>
    <row r="22858" spans="50:50">
      <c r="AX22858">
        <v>23030</v>
      </c>
    </row>
    <row r="22859" spans="50:50">
      <c r="AX22859">
        <v>23031</v>
      </c>
    </row>
    <row r="22860" spans="50:50">
      <c r="AX22860">
        <v>23032</v>
      </c>
    </row>
    <row r="22861" spans="50:50">
      <c r="AX22861">
        <v>23033</v>
      </c>
    </row>
    <row r="22862" spans="50:50">
      <c r="AX22862">
        <v>23034</v>
      </c>
    </row>
    <row r="22863" spans="50:50">
      <c r="AX22863">
        <v>23035</v>
      </c>
    </row>
    <row r="22864" spans="50:50">
      <c r="AX22864">
        <v>23036</v>
      </c>
    </row>
    <row r="22865" spans="50:50">
      <c r="AX22865">
        <v>23037</v>
      </c>
    </row>
    <row r="22866" spans="50:50">
      <c r="AX22866">
        <v>23038</v>
      </c>
    </row>
    <row r="22867" spans="50:50">
      <c r="AX22867">
        <v>23039</v>
      </c>
    </row>
    <row r="22868" spans="50:50">
      <c r="AX22868">
        <v>23040</v>
      </c>
    </row>
    <row r="22869" spans="50:50">
      <c r="AX22869">
        <v>23041</v>
      </c>
    </row>
    <row r="22870" spans="50:50">
      <c r="AX22870">
        <v>23042</v>
      </c>
    </row>
    <row r="22871" spans="50:50">
      <c r="AX22871">
        <v>23043</v>
      </c>
    </row>
    <row r="22872" spans="50:50">
      <c r="AX22872">
        <v>23044</v>
      </c>
    </row>
    <row r="22873" spans="50:50">
      <c r="AX22873">
        <v>23045</v>
      </c>
    </row>
    <row r="22874" spans="50:50">
      <c r="AX22874">
        <v>23046</v>
      </c>
    </row>
    <row r="22875" spans="50:50">
      <c r="AX22875">
        <v>23047</v>
      </c>
    </row>
    <row r="22876" spans="50:50">
      <c r="AX22876">
        <v>23048</v>
      </c>
    </row>
    <row r="22877" spans="50:50">
      <c r="AX22877">
        <v>23049</v>
      </c>
    </row>
    <row r="22878" spans="50:50">
      <c r="AX22878">
        <v>23050</v>
      </c>
    </row>
    <row r="22879" spans="50:50">
      <c r="AX22879">
        <v>23051</v>
      </c>
    </row>
    <row r="22880" spans="50:50">
      <c r="AX22880">
        <v>23052</v>
      </c>
    </row>
    <row r="22881" spans="50:50">
      <c r="AX22881">
        <v>23053</v>
      </c>
    </row>
    <row r="22882" spans="50:50">
      <c r="AX22882">
        <v>23054</v>
      </c>
    </row>
    <row r="22883" spans="50:50">
      <c r="AX22883">
        <v>23055</v>
      </c>
    </row>
    <row r="22884" spans="50:50">
      <c r="AX22884">
        <v>23056</v>
      </c>
    </row>
    <row r="22885" spans="50:50">
      <c r="AX22885">
        <v>23057</v>
      </c>
    </row>
    <row r="22886" spans="50:50">
      <c r="AX22886">
        <v>23058</v>
      </c>
    </row>
    <row r="22887" spans="50:50">
      <c r="AX22887">
        <v>23059</v>
      </c>
    </row>
    <row r="22888" spans="50:50">
      <c r="AX22888">
        <v>23060</v>
      </c>
    </row>
    <row r="22889" spans="50:50">
      <c r="AX22889">
        <v>23061</v>
      </c>
    </row>
    <row r="22890" spans="50:50">
      <c r="AX22890">
        <v>23062</v>
      </c>
    </row>
    <row r="22891" spans="50:50">
      <c r="AX22891">
        <v>23063</v>
      </c>
    </row>
    <row r="22892" spans="50:50">
      <c r="AX22892">
        <v>23064</v>
      </c>
    </row>
    <row r="22893" spans="50:50">
      <c r="AX22893">
        <v>23065</v>
      </c>
    </row>
    <row r="22894" spans="50:50">
      <c r="AX22894">
        <v>23066</v>
      </c>
    </row>
    <row r="22895" spans="50:50">
      <c r="AX22895">
        <v>23067</v>
      </c>
    </row>
    <row r="22896" spans="50:50">
      <c r="AX22896">
        <v>23068</v>
      </c>
    </row>
    <row r="22897" spans="50:50">
      <c r="AX22897">
        <v>23069</v>
      </c>
    </row>
    <row r="22898" spans="50:50">
      <c r="AX22898">
        <v>23070</v>
      </c>
    </row>
    <row r="22899" spans="50:50">
      <c r="AX22899">
        <v>23071</v>
      </c>
    </row>
    <row r="22900" spans="50:50">
      <c r="AX22900">
        <v>23072</v>
      </c>
    </row>
    <row r="22901" spans="50:50">
      <c r="AX22901">
        <v>23073</v>
      </c>
    </row>
    <row r="22902" spans="50:50">
      <c r="AX22902">
        <v>23074</v>
      </c>
    </row>
    <row r="22903" spans="50:50">
      <c r="AX22903">
        <v>23075</v>
      </c>
    </row>
    <row r="22904" spans="50:50">
      <c r="AX22904">
        <v>23076</v>
      </c>
    </row>
    <row r="22905" spans="50:50">
      <c r="AX22905">
        <v>23077</v>
      </c>
    </row>
    <row r="22906" spans="50:50">
      <c r="AX22906">
        <v>23078</v>
      </c>
    </row>
    <row r="22907" spans="50:50">
      <c r="AX22907">
        <v>23079</v>
      </c>
    </row>
    <row r="22908" spans="50:50">
      <c r="AX22908">
        <v>23080</v>
      </c>
    </row>
    <row r="22909" spans="50:50">
      <c r="AX22909">
        <v>23081</v>
      </c>
    </row>
    <row r="22910" spans="50:50">
      <c r="AX22910">
        <v>23082</v>
      </c>
    </row>
    <row r="22911" spans="50:50">
      <c r="AX22911">
        <v>23083</v>
      </c>
    </row>
    <row r="22912" spans="50:50">
      <c r="AX22912">
        <v>23084</v>
      </c>
    </row>
    <row r="22913" spans="50:50">
      <c r="AX22913">
        <v>23085</v>
      </c>
    </row>
    <row r="22914" spans="50:50">
      <c r="AX22914">
        <v>23086</v>
      </c>
    </row>
    <row r="22915" spans="50:50">
      <c r="AX22915">
        <v>23087</v>
      </c>
    </row>
    <row r="22916" spans="50:50">
      <c r="AX22916">
        <v>23088</v>
      </c>
    </row>
    <row r="22917" spans="50:50">
      <c r="AX22917">
        <v>23089</v>
      </c>
    </row>
    <row r="22918" spans="50:50">
      <c r="AX22918">
        <v>23090</v>
      </c>
    </row>
    <row r="22919" spans="50:50">
      <c r="AX22919">
        <v>23091</v>
      </c>
    </row>
    <row r="22920" spans="50:50">
      <c r="AX22920">
        <v>23092</v>
      </c>
    </row>
    <row r="22921" spans="50:50">
      <c r="AX22921">
        <v>23093</v>
      </c>
    </row>
    <row r="22922" spans="50:50">
      <c r="AX22922">
        <v>23094</v>
      </c>
    </row>
    <row r="22923" spans="50:50">
      <c r="AX22923">
        <v>23095</v>
      </c>
    </row>
    <row r="22924" spans="50:50">
      <c r="AX22924">
        <v>23096</v>
      </c>
    </row>
    <row r="22925" spans="50:50">
      <c r="AX22925">
        <v>23097</v>
      </c>
    </row>
    <row r="22926" spans="50:50">
      <c r="AX22926">
        <v>23098</v>
      </c>
    </row>
    <row r="22927" spans="50:50">
      <c r="AX22927">
        <v>23099</v>
      </c>
    </row>
    <row r="22928" spans="50:50">
      <c r="AX22928">
        <v>23100</v>
      </c>
    </row>
    <row r="22929" spans="50:50">
      <c r="AX22929">
        <v>23101</v>
      </c>
    </row>
    <row r="22930" spans="50:50">
      <c r="AX22930">
        <v>23102</v>
      </c>
    </row>
    <row r="22931" spans="50:50">
      <c r="AX22931">
        <v>23103</v>
      </c>
    </row>
    <row r="22932" spans="50:50">
      <c r="AX22932">
        <v>23104</v>
      </c>
    </row>
    <row r="22933" spans="50:50">
      <c r="AX22933">
        <v>23105</v>
      </c>
    </row>
    <row r="22934" spans="50:50">
      <c r="AX22934">
        <v>23106</v>
      </c>
    </row>
    <row r="22935" spans="50:50">
      <c r="AX22935">
        <v>23107</v>
      </c>
    </row>
    <row r="22936" spans="50:50">
      <c r="AX22936">
        <v>23108</v>
      </c>
    </row>
    <row r="22937" spans="50:50">
      <c r="AX22937">
        <v>23109</v>
      </c>
    </row>
    <row r="22938" spans="50:50">
      <c r="AX22938">
        <v>23110</v>
      </c>
    </row>
    <row r="22939" spans="50:50">
      <c r="AX22939">
        <v>23111</v>
      </c>
    </row>
    <row r="22940" spans="50:50">
      <c r="AX22940">
        <v>23112</v>
      </c>
    </row>
    <row r="22941" spans="50:50">
      <c r="AX22941">
        <v>23113</v>
      </c>
    </row>
    <row r="22942" spans="50:50">
      <c r="AX22942">
        <v>23114</v>
      </c>
    </row>
    <row r="22943" spans="50:50">
      <c r="AX22943">
        <v>23115</v>
      </c>
    </row>
    <row r="22944" spans="50:50">
      <c r="AX22944">
        <v>23116</v>
      </c>
    </row>
    <row r="22945" spans="50:50">
      <c r="AX22945">
        <v>23117</v>
      </c>
    </row>
    <row r="22946" spans="50:50">
      <c r="AX22946">
        <v>23118</v>
      </c>
    </row>
    <row r="22947" spans="50:50">
      <c r="AX22947">
        <v>23119</v>
      </c>
    </row>
    <row r="22948" spans="50:50">
      <c r="AX22948">
        <v>23120</v>
      </c>
    </row>
    <row r="22949" spans="50:50">
      <c r="AX22949">
        <v>23121</v>
      </c>
    </row>
    <row r="22950" spans="50:50">
      <c r="AX22950">
        <v>23122</v>
      </c>
    </row>
    <row r="22951" spans="50:50">
      <c r="AX22951">
        <v>23123</v>
      </c>
    </row>
    <row r="22952" spans="50:50">
      <c r="AX22952">
        <v>23124</v>
      </c>
    </row>
    <row r="22953" spans="50:50">
      <c r="AX22953">
        <v>23125</v>
      </c>
    </row>
    <row r="22954" spans="50:50">
      <c r="AX22954">
        <v>23126</v>
      </c>
    </row>
    <row r="22955" spans="50:50">
      <c r="AX22955">
        <v>23127</v>
      </c>
    </row>
    <row r="22956" spans="50:50">
      <c r="AX22956">
        <v>23128</v>
      </c>
    </row>
    <row r="22957" spans="50:50">
      <c r="AX22957">
        <v>23129</v>
      </c>
    </row>
    <row r="22958" spans="50:50">
      <c r="AX22958">
        <v>23130</v>
      </c>
    </row>
    <row r="22959" spans="50:50">
      <c r="AX22959">
        <v>23131</v>
      </c>
    </row>
    <row r="22960" spans="50:50">
      <c r="AX22960">
        <v>23132</v>
      </c>
    </row>
    <row r="22961" spans="50:50">
      <c r="AX22961">
        <v>23133</v>
      </c>
    </row>
    <row r="22962" spans="50:50">
      <c r="AX22962">
        <v>23134</v>
      </c>
    </row>
    <row r="22963" spans="50:50">
      <c r="AX22963">
        <v>23135</v>
      </c>
    </row>
    <row r="22964" spans="50:50">
      <c r="AX22964">
        <v>23136</v>
      </c>
    </row>
    <row r="22965" spans="50:50">
      <c r="AX22965">
        <v>23137</v>
      </c>
    </row>
    <row r="22966" spans="50:50">
      <c r="AX22966">
        <v>23138</v>
      </c>
    </row>
    <row r="22967" spans="50:50">
      <c r="AX22967">
        <v>23139</v>
      </c>
    </row>
    <row r="22968" spans="50:50">
      <c r="AX22968">
        <v>23140</v>
      </c>
    </row>
    <row r="22969" spans="50:50">
      <c r="AX22969">
        <v>23141</v>
      </c>
    </row>
    <row r="22970" spans="50:50">
      <c r="AX22970">
        <v>23142</v>
      </c>
    </row>
    <row r="22971" spans="50:50">
      <c r="AX22971">
        <v>23143</v>
      </c>
    </row>
    <row r="22972" spans="50:50">
      <c r="AX22972">
        <v>23144</v>
      </c>
    </row>
    <row r="22973" spans="50:50">
      <c r="AX22973">
        <v>23145</v>
      </c>
    </row>
    <row r="22974" spans="50:50">
      <c r="AX22974">
        <v>23146</v>
      </c>
    </row>
    <row r="22975" spans="50:50">
      <c r="AX22975">
        <v>23147</v>
      </c>
    </row>
    <row r="22976" spans="50:50">
      <c r="AX22976">
        <v>23148</v>
      </c>
    </row>
    <row r="22977" spans="50:50">
      <c r="AX22977">
        <v>23149</v>
      </c>
    </row>
    <row r="22978" spans="50:50">
      <c r="AX22978">
        <v>23150</v>
      </c>
    </row>
    <row r="22979" spans="50:50">
      <c r="AX22979">
        <v>23151</v>
      </c>
    </row>
    <row r="22980" spans="50:50">
      <c r="AX22980">
        <v>23152</v>
      </c>
    </row>
    <row r="22981" spans="50:50">
      <c r="AX22981">
        <v>23153</v>
      </c>
    </row>
    <row r="22982" spans="50:50">
      <c r="AX22982">
        <v>23154</v>
      </c>
    </row>
    <row r="22983" spans="50:50">
      <c r="AX22983">
        <v>23155</v>
      </c>
    </row>
    <row r="22984" spans="50:50">
      <c r="AX22984">
        <v>23156</v>
      </c>
    </row>
    <row r="22985" spans="50:50">
      <c r="AX22985">
        <v>23157</v>
      </c>
    </row>
    <row r="22986" spans="50:50">
      <c r="AX22986">
        <v>23158</v>
      </c>
    </row>
    <row r="22987" spans="50:50">
      <c r="AX22987">
        <v>23159</v>
      </c>
    </row>
    <row r="22988" spans="50:50">
      <c r="AX22988">
        <v>23160</v>
      </c>
    </row>
    <row r="22989" spans="50:50">
      <c r="AX22989">
        <v>23161</v>
      </c>
    </row>
    <row r="22990" spans="50:50">
      <c r="AX22990">
        <v>23162</v>
      </c>
    </row>
    <row r="22991" spans="50:50">
      <c r="AX22991">
        <v>23163</v>
      </c>
    </row>
    <row r="22992" spans="50:50">
      <c r="AX22992">
        <v>23164</v>
      </c>
    </row>
    <row r="22993" spans="50:50">
      <c r="AX22993">
        <v>23165</v>
      </c>
    </row>
    <row r="22994" spans="50:50">
      <c r="AX22994">
        <v>23166</v>
      </c>
    </row>
    <row r="22995" spans="50:50">
      <c r="AX22995">
        <v>23167</v>
      </c>
    </row>
    <row r="22996" spans="50:50">
      <c r="AX22996">
        <v>23168</v>
      </c>
    </row>
    <row r="22997" spans="50:50">
      <c r="AX22997">
        <v>23169</v>
      </c>
    </row>
    <row r="22998" spans="50:50">
      <c r="AX22998">
        <v>23170</v>
      </c>
    </row>
    <row r="22999" spans="50:50">
      <c r="AX22999">
        <v>23171</v>
      </c>
    </row>
    <row r="23000" spans="50:50">
      <c r="AX23000">
        <v>23172</v>
      </c>
    </row>
    <row r="23001" spans="50:50">
      <c r="AX23001">
        <v>23173</v>
      </c>
    </row>
    <row r="23002" spans="50:50">
      <c r="AX23002">
        <v>23174</v>
      </c>
    </row>
    <row r="23003" spans="50:50">
      <c r="AX23003">
        <v>23175</v>
      </c>
    </row>
    <row r="23004" spans="50:50">
      <c r="AX23004">
        <v>23176</v>
      </c>
    </row>
    <row r="23005" spans="50:50">
      <c r="AX23005">
        <v>23177</v>
      </c>
    </row>
    <row r="23006" spans="50:50">
      <c r="AX23006">
        <v>23178</v>
      </c>
    </row>
    <row r="23007" spans="50:50">
      <c r="AX23007">
        <v>23179</v>
      </c>
    </row>
    <row r="23008" spans="50:50">
      <c r="AX23008">
        <v>23180</v>
      </c>
    </row>
    <row r="23009" spans="50:50">
      <c r="AX23009">
        <v>23181</v>
      </c>
    </row>
    <row r="23010" spans="50:50">
      <c r="AX23010">
        <v>23182</v>
      </c>
    </row>
    <row r="23011" spans="50:50">
      <c r="AX23011">
        <v>23183</v>
      </c>
    </row>
    <row r="23012" spans="50:50">
      <c r="AX23012">
        <v>23184</v>
      </c>
    </row>
    <row r="23013" spans="50:50">
      <c r="AX23013">
        <v>23185</v>
      </c>
    </row>
    <row r="23014" spans="50:50">
      <c r="AX23014">
        <v>23186</v>
      </c>
    </row>
    <row r="23015" spans="50:50">
      <c r="AX23015">
        <v>23187</v>
      </c>
    </row>
    <row r="23016" spans="50:50">
      <c r="AX23016">
        <v>23188</v>
      </c>
    </row>
    <row r="23017" spans="50:50">
      <c r="AX23017">
        <v>23189</v>
      </c>
    </row>
    <row r="23018" spans="50:50">
      <c r="AX23018">
        <v>23190</v>
      </c>
    </row>
    <row r="23019" spans="50:50">
      <c r="AX23019">
        <v>23191</v>
      </c>
    </row>
    <row r="23020" spans="50:50">
      <c r="AX23020">
        <v>23192</v>
      </c>
    </row>
    <row r="23021" spans="50:50">
      <c r="AX23021">
        <v>23193</v>
      </c>
    </row>
    <row r="23022" spans="50:50">
      <c r="AX23022">
        <v>23194</v>
      </c>
    </row>
    <row r="23023" spans="50:50">
      <c r="AX23023">
        <v>23195</v>
      </c>
    </row>
    <row r="23024" spans="50:50">
      <c r="AX23024">
        <v>23196</v>
      </c>
    </row>
    <row r="23025" spans="50:50">
      <c r="AX23025">
        <v>23197</v>
      </c>
    </row>
    <row r="23026" spans="50:50">
      <c r="AX23026">
        <v>23198</v>
      </c>
    </row>
    <row r="23027" spans="50:50">
      <c r="AX23027">
        <v>23199</v>
      </c>
    </row>
    <row r="23028" spans="50:50">
      <c r="AX23028">
        <v>23200</v>
      </c>
    </row>
    <row r="23029" spans="50:50">
      <c r="AX23029">
        <v>23201</v>
      </c>
    </row>
    <row r="23030" spans="50:50">
      <c r="AX23030">
        <v>23202</v>
      </c>
    </row>
    <row r="23031" spans="50:50">
      <c r="AX23031">
        <v>23203</v>
      </c>
    </row>
    <row r="23032" spans="50:50">
      <c r="AX23032">
        <v>23204</v>
      </c>
    </row>
    <row r="23033" spans="50:50">
      <c r="AX23033">
        <v>23205</v>
      </c>
    </row>
    <row r="23034" spans="50:50">
      <c r="AX23034">
        <v>23206</v>
      </c>
    </row>
    <row r="23035" spans="50:50">
      <c r="AX23035">
        <v>23207</v>
      </c>
    </row>
    <row r="23036" spans="50:50">
      <c r="AX23036">
        <v>23208</v>
      </c>
    </row>
    <row r="23037" spans="50:50">
      <c r="AX23037">
        <v>23209</v>
      </c>
    </row>
    <row r="23038" spans="50:50">
      <c r="AX23038">
        <v>23210</v>
      </c>
    </row>
    <row r="23039" spans="50:50">
      <c r="AX23039">
        <v>23211</v>
      </c>
    </row>
    <row r="23040" spans="50:50">
      <c r="AX23040">
        <v>23212</v>
      </c>
    </row>
    <row r="23041" spans="50:50">
      <c r="AX23041">
        <v>23213</v>
      </c>
    </row>
    <row r="23042" spans="50:50">
      <c r="AX23042">
        <v>23214</v>
      </c>
    </row>
    <row r="23043" spans="50:50">
      <c r="AX23043">
        <v>23215</v>
      </c>
    </row>
    <row r="23044" spans="50:50">
      <c r="AX23044">
        <v>23216</v>
      </c>
    </row>
    <row r="23045" spans="50:50">
      <c r="AX23045">
        <v>23217</v>
      </c>
    </row>
    <row r="23046" spans="50:50">
      <c r="AX23046">
        <v>23218</v>
      </c>
    </row>
    <row r="23047" spans="50:50">
      <c r="AX23047">
        <v>23219</v>
      </c>
    </row>
    <row r="23048" spans="50:50">
      <c r="AX23048">
        <v>23220</v>
      </c>
    </row>
    <row r="23049" spans="50:50">
      <c r="AX23049">
        <v>23221</v>
      </c>
    </row>
    <row r="23050" spans="50:50">
      <c r="AX23050">
        <v>23222</v>
      </c>
    </row>
    <row r="23051" spans="50:50">
      <c r="AX23051">
        <v>23223</v>
      </c>
    </row>
    <row r="23052" spans="50:50">
      <c r="AX23052">
        <v>23224</v>
      </c>
    </row>
    <row r="23053" spans="50:50">
      <c r="AX23053">
        <v>23225</v>
      </c>
    </row>
    <row r="23054" spans="50:50">
      <c r="AX23054">
        <v>23226</v>
      </c>
    </row>
    <row r="23055" spans="50:50">
      <c r="AX23055">
        <v>23227</v>
      </c>
    </row>
    <row r="23056" spans="50:50">
      <c r="AX23056">
        <v>23228</v>
      </c>
    </row>
    <row r="23057" spans="50:50">
      <c r="AX23057">
        <v>23229</v>
      </c>
    </row>
    <row r="23058" spans="50:50">
      <c r="AX23058">
        <v>23230</v>
      </c>
    </row>
    <row r="23059" spans="50:50">
      <c r="AX23059">
        <v>23231</v>
      </c>
    </row>
    <row r="23060" spans="50:50">
      <c r="AX23060">
        <v>23232</v>
      </c>
    </row>
    <row r="23061" spans="50:50">
      <c r="AX23061">
        <v>23233</v>
      </c>
    </row>
    <row r="23062" spans="50:50">
      <c r="AX23062">
        <v>23234</v>
      </c>
    </row>
    <row r="23063" spans="50:50">
      <c r="AX23063">
        <v>23235</v>
      </c>
    </row>
    <row r="23064" spans="50:50">
      <c r="AX23064">
        <v>23236</v>
      </c>
    </row>
    <row r="23065" spans="50:50">
      <c r="AX23065">
        <v>23237</v>
      </c>
    </row>
    <row r="23066" spans="50:50">
      <c r="AX23066">
        <v>23238</v>
      </c>
    </row>
    <row r="23067" spans="50:50">
      <c r="AX23067">
        <v>23239</v>
      </c>
    </row>
    <row r="23068" spans="50:50">
      <c r="AX23068">
        <v>23240</v>
      </c>
    </row>
    <row r="23069" spans="50:50">
      <c r="AX23069">
        <v>23241</v>
      </c>
    </row>
    <row r="23070" spans="50:50">
      <c r="AX23070">
        <v>23242</v>
      </c>
    </row>
    <row r="23071" spans="50:50">
      <c r="AX23071">
        <v>23243</v>
      </c>
    </row>
    <row r="23072" spans="50:50">
      <c r="AX23072">
        <v>23244</v>
      </c>
    </row>
    <row r="23073" spans="50:50">
      <c r="AX23073">
        <v>23245</v>
      </c>
    </row>
    <row r="23074" spans="50:50">
      <c r="AX23074">
        <v>23246</v>
      </c>
    </row>
    <row r="23075" spans="50:50">
      <c r="AX23075">
        <v>23247</v>
      </c>
    </row>
    <row r="23076" spans="50:50">
      <c r="AX23076">
        <v>23248</v>
      </c>
    </row>
    <row r="23077" spans="50:50">
      <c r="AX23077">
        <v>23249</v>
      </c>
    </row>
    <row r="23078" spans="50:50">
      <c r="AX23078">
        <v>23250</v>
      </c>
    </row>
    <row r="23079" spans="50:50">
      <c r="AX23079">
        <v>23251</v>
      </c>
    </row>
    <row r="23080" spans="50:50">
      <c r="AX23080">
        <v>23252</v>
      </c>
    </row>
    <row r="23081" spans="50:50">
      <c r="AX23081">
        <v>23253</v>
      </c>
    </row>
    <row r="23082" spans="50:50">
      <c r="AX23082">
        <v>23254</v>
      </c>
    </row>
    <row r="23083" spans="50:50">
      <c r="AX23083">
        <v>23255</v>
      </c>
    </row>
    <row r="23084" spans="50:50">
      <c r="AX23084">
        <v>23256</v>
      </c>
    </row>
    <row r="23085" spans="50:50">
      <c r="AX23085">
        <v>23257</v>
      </c>
    </row>
    <row r="23086" spans="50:50">
      <c r="AX23086">
        <v>23258</v>
      </c>
    </row>
    <row r="23087" spans="50:50">
      <c r="AX23087">
        <v>23259</v>
      </c>
    </row>
    <row r="23088" spans="50:50">
      <c r="AX23088">
        <v>23260</v>
      </c>
    </row>
    <row r="23089" spans="50:50">
      <c r="AX23089">
        <v>23261</v>
      </c>
    </row>
    <row r="23090" spans="50:50">
      <c r="AX23090">
        <v>23262</v>
      </c>
    </row>
    <row r="23091" spans="50:50">
      <c r="AX23091">
        <v>23263</v>
      </c>
    </row>
    <row r="23092" spans="50:50">
      <c r="AX23092">
        <v>23264</v>
      </c>
    </row>
    <row r="23093" spans="50:50">
      <c r="AX23093">
        <v>23265</v>
      </c>
    </row>
    <row r="23094" spans="50:50">
      <c r="AX23094">
        <v>23266</v>
      </c>
    </row>
    <row r="23095" spans="50:50">
      <c r="AX23095">
        <v>23267</v>
      </c>
    </row>
    <row r="23096" spans="50:50">
      <c r="AX23096">
        <v>23268</v>
      </c>
    </row>
    <row r="23097" spans="50:50">
      <c r="AX23097">
        <v>23269</v>
      </c>
    </row>
    <row r="23098" spans="50:50">
      <c r="AX23098">
        <v>23270</v>
      </c>
    </row>
    <row r="23099" spans="50:50">
      <c r="AX23099">
        <v>23271</v>
      </c>
    </row>
    <row r="23100" spans="50:50">
      <c r="AX23100">
        <v>23272</v>
      </c>
    </row>
    <row r="23101" spans="50:50">
      <c r="AX23101">
        <v>23273</v>
      </c>
    </row>
    <row r="23102" spans="50:50">
      <c r="AX23102">
        <v>23274</v>
      </c>
    </row>
    <row r="23103" spans="50:50">
      <c r="AX23103">
        <v>23275</v>
      </c>
    </row>
    <row r="23104" spans="50:50">
      <c r="AX23104">
        <v>23276</v>
      </c>
    </row>
    <row r="23105" spans="50:50">
      <c r="AX23105">
        <v>23277</v>
      </c>
    </row>
    <row r="23106" spans="50:50">
      <c r="AX23106">
        <v>23278</v>
      </c>
    </row>
    <row r="23107" spans="50:50">
      <c r="AX23107">
        <v>23279</v>
      </c>
    </row>
    <row r="23108" spans="50:50">
      <c r="AX23108">
        <v>23280</v>
      </c>
    </row>
    <row r="23109" spans="50:50">
      <c r="AX23109">
        <v>23281</v>
      </c>
    </row>
    <row r="23110" spans="50:50">
      <c r="AX23110">
        <v>23282</v>
      </c>
    </row>
    <row r="23111" spans="50:50">
      <c r="AX23111">
        <v>23283</v>
      </c>
    </row>
    <row r="23112" spans="50:50">
      <c r="AX23112">
        <v>23284</v>
      </c>
    </row>
    <row r="23113" spans="50:50">
      <c r="AX23113">
        <v>23285</v>
      </c>
    </row>
    <row r="23114" spans="50:50">
      <c r="AX23114">
        <v>23286</v>
      </c>
    </row>
    <row r="23115" spans="50:50">
      <c r="AX23115">
        <v>23287</v>
      </c>
    </row>
    <row r="23116" spans="50:50">
      <c r="AX23116">
        <v>23288</v>
      </c>
    </row>
    <row r="23117" spans="50:50">
      <c r="AX23117">
        <v>23289</v>
      </c>
    </row>
    <row r="23118" spans="50:50">
      <c r="AX23118">
        <v>23290</v>
      </c>
    </row>
    <row r="23119" spans="50:50">
      <c r="AX23119">
        <v>23291</v>
      </c>
    </row>
    <row r="23120" spans="50:50">
      <c r="AX23120">
        <v>23292</v>
      </c>
    </row>
    <row r="23121" spans="50:50">
      <c r="AX23121">
        <v>23293</v>
      </c>
    </row>
    <row r="23122" spans="50:50">
      <c r="AX23122">
        <v>23294</v>
      </c>
    </row>
    <row r="23123" spans="50:50">
      <c r="AX23123">
        <v>23295</v>
      </c>
    </row>
    <row r="23124" spans="50:50">
      <c r="AX23124">
        <v>23296</v>
      </c>
    </row>
    <row r="23125" spans="50:50">
      <c r="AX23125">
        <v>23297</v>
      </c>
    </row>
    <row r="23126" spans="50:50">
      <c r="AX23126">
        <v>23298</v>
      </c>
    </row>
    <row r="23127" spans="50:50">
      <c r="AX23127">
        <v>23299</v>
      </c>
    </row>
    <row r="23128" spans="50:50">
      <c r="AX23128">
        <v>23300</v>
      </c>
    </row>
    <row r="23129" spans="50:50">
      <c r="AX23129">
        <v>23301</v>
      </c>
    </row>
    <row r="23130" spans="50:50">
      <c r="AX23130">
        <v>23302</v>
      </c>
    </row>
    <row r="23131" spans="50:50">
      <c r="AX23131">
        <v>23303</v>
      </c>
    </row>
    <row r="23132" spans="50:50">
      <c r="AX23132">
        <v>23304</v>
      </c>
    </row>
    <row r="23133" spans="50:50">
      <c r="AX23133">
        <v>23305</v>
      </c>
    </row>
    <row r="23134" spans="50:50">
      <c r="AX23134">
        <v>23306</v>
      </c>
    </row>
    <row r="23135" spans="50:50">
      <c r="AX23135">
        <v>23307</v>
      </c>
    </row>
    <row r="23136" spans="50:50">
      <c r="AX23136">
        <v>23308</v>
      </c>
    </row>
    <row r="23137" spans="50:50">
      <c r="AX23137">
        <v>23309</v>
      </c>
    </row>
    <row r="23138" spans="50:50">
      <c r="AX23138">
        <v>23310</v>
      </c>
    </row>
    <row r="23139" spans="50:50">
      <c r="AX23139">
        <v>23311</v>
      </c>
    </row>
    <row r="23140" spans="50:50">
      <c r="AX23140">
        <v>23312</v>
      </c>
    </row>
    <row r="23141" spans="50:50">
      <c r="AX23141">
        <v>23313</v>
      </c>
    </row>
    <row r="23142" spans="50:50">
      <c r="AX23142">
        <v>23314</v>
      </c>
    </row>
    <row r="23143" spans="50:50">
      <c r="AX23143">
        <v>23315</v>
      </c>
    </row>
    <row r="23144" spans="50:50">
      <c r="AX23144">
        <v>23316</v>
      </c>
    </row>
    <row r="23145" spans="50:50">
      <c r="AX23145">
        <v>23317</v>
      </c>
    </row>
    <row r="23146" spans="50:50">
      <c r="AX23146">
        <v>23318</v>
      </c>
    </row>
    <row r="23147" spans="50:50">
      <c r="AX23147">
        <v>23319</v>
      </c>
    </row>
    <row r="23148" spans="50:50">
      <c r="AX23148">
        <v>23320</v>
      </c>
    </row>
    <row r="23149" spans="50:50">
      <c r="AX23149">
        <v>23321</v>
      </c>
    </row>
    <row r="23150" spans="50:50">
      <c r="AX23150">
        <v>23322</v>
      </c>
    </row>
    <row r="23151" spans="50:50">
      <c r="AX23151">
        <v>23323</v>
      </c>
    </row>
    <row r="23152" spans="50:50">
      <c r="AX23152">
        <v>23324</v>
      </c>
    </row>
    <row r="23153" spans="50:50">
      <c r="AX23153">
        <v>23325</v>
      </c>
    </row>
    <row r="23154" spans="50:50">
      <c r="AX23154">
        <v>23326</v>
      </c>
    </row>
    <row r="23155" spans="50:50">
      <c r="AX23155">
        <v>23327</v>
      </c>
    </row>
    <row r="23156" spans="50:50">
      <c r="AX23156">
        <v>23328</v>
      </c>
    </row>
    <row r="23157" spans="50:50">
      <c r="AX23157">
        <v>23329</v>
      </c>
    </row>
    <row r="23158" spans="50:50">
      <c r="AX23158">
        <v>23330</v>
      </c>
    </row>
    <row r="23159" spans="50:50">
      <c r="AX23159">
        <v>23331</v>
      </c>
    </row>
    <row r="23160" spans="50:50">
      <c r="AX23160">
        <v>23332</v>
      </c>
    </row>
    <row r="23161" spans="50:50">
      <c r="AX23161">
        <v>23333</v>
      </c>
    </row>
    <row r="23162" spans="50:50">
      <c r="AX23162">
        <v>23334</v>
      </c>
    </row>
    <row r="23163" spans="50:50">
      <c r="AX23163">
        <v>23335</v>
      </c>
    </row>
    <row r="23164" spans="50:50">
      <c r="AX23164">
        <v>23336</v>
      </c>
    </row>
    <row r="23165" spans="50:50">
      <c r="AX23165">
        <v>23337</v>
      </c>
    </row>
    <row r="23166" spans="50:50">
      <c r="AX23166">
        <v>23338</v>
      </c>
    </row>
    <row r="23167" spans="50:50">
      <c r="AX23167">
        <v>23339</v>
      </c>
    </row>
    <row r="23168" spans="50:50">
      <c r="AX23168">
        <v>23340</v>
      </c>
    </row>
    <row r="23169" spans="50:50">
      <c r="AX23169">
        <v>23341</v>
      </c>
    </row>
    <row r="23170" spans="50:50">
      <c r="AX23170">
        <v>23342</v>
      </c>
    </row>
    <row r="23171" spans="50:50">
      <c r="AX23171">
        <v>23343</v>
      </c>
    </row>
    <row r="23172" spans="50:50">
      <c r="AX23172">
        <v>23344</v>
      </c>
    </row>
    <row r="23173" spans="50:50">
      <c r="AX23173">
        <v>23345</v>
      </c>
    </row>
    <row r="23174" spans="50:50">
      <c r="AX23174">
        <v>23346</v>
      </c>
    </row>
    <row r="23175" spans="50:50">
      <c r="AX23175">
        <v>23347</v>
      </c>
    </row>
    <row r="23176" spans="50:50">
      <c r="AX23176">
        <v>23348</v>
      </c>
    </row>
    <row r="23177" spans="50:50">
      <c r="AX23177">
        <v>23349</v>
      </c>
    </row>
    <row r="23178" spans="50:50">
      <c r="AX23178">
        <v>23350</v>
      </c>
    </row>
    <row r="23179" spans="50:50">
      <c r="AX23179">
        <v>23351</v>
      </c>
    </row>
    <row r="23180" spans="50:50">
      <c r="AX23180">
        <v>23352</v>
      </c>
    </row>
    <row r="23181" spans="50:50">
      <c r="AX23181">
        <v>23353</v>
      </c>
    </row>
    <row r="23182" spans="50:50">
      <c r="AX23182">
        <v>23354</v>
      </c>
    </row>
    <row r="23183" spans="50:50">
      <c r="AX23183">
        <v>23355</v>
      </c>
    </row>
    <row r="23184" spans="50:50">
      <c r="AX23184">
        <v>23356</v>
      </c>
    </row>
    <row r="23185" spans="50:50">
      <c r="AX23185">
        <v>23357</v>
      </c>
    </row>
    <row r="23186" spans="50:50">
      <c r="AX23186">
        <v>23358</v>
      </c>
    </row>
    <row r="23187" spans="50:50">
      <c r="AX23187">
        <v>23359</v>
      </c>
    </row>
    <row r="23188" spans="50:50">
      <c r="AX23188">
        <v>23360</v>
      </c>
    </row>
    <row r="23189" spans="50:50">
      <c r="AX23189">
        <v>23361</v>
      </c>
    </row>
    <row r="23190" spans="50:50">
      <c r="AX23190">
        <v>23362</v>
      </c>
    </row>
    <row r="23191" spans="50:50">
      <c r="AX23191">
        <v>23363</v>
      </c>
    </row>
    <row r="23192" spans="50:50">
      <c r="AX23192">
        <v>23364</v>
      </c>
    </row>
    <row r="23193" spans="50:50">
      <c r="AX23193">
        <v>23365</v>
      </c>
    </row>
    <row r="23194" spans="50:50">
      <c r="AX23194">
        <v>23366</v>
      </c>
    </row>
    <row r="23195" spans="50:50">
      <c r="AX23195">
        <v>23367</v>
      </c>
    </row>
    <row r="23196" spans="50:50">
      <c r="AX23196">
        <v>23368</v>
      </c>
    </row>
    <row r="23197" spans="50:50">
      <c r="AX23197">
        <v>23369</v>
      </c>
    </row>
    <row r="23198" spans="50:50">
      <c r="AX23198">
        <v>23370</v>
      </c>
    </row>
    <row r="23199" spans="50:50">
      <c r="AX23199">
        <v>23371</v>
      </c>
    </row>
    <row r="23200" spans="50:50">
      <c r="AX23200">
        <v>23372</v>
      </c>
    </row>
    <row r="23201" spans="50:50">
      <c r="AX23201">
        <v>23373</v>
      </c>
    </row>
    <row r="23202" spans="50:50">
      <c r="AX23202">
        <v>23374</v>
      </c>
    </row>
    <row r="23203" spans="50:50">
      <c r="AX23203">
        <v>23375</v>
      </c>
    </row>
    <row r="23204" spans="50:50">
      <c r="AX23204">
        <v>23376</v>
      </c>
    </row>
    <row r="23205" spans="50:50">
      <c r="AX23205">
        <v>23377</v>
      </c>
    </row>
    <row r="23206" spans="50:50">
      <c r="AX23206">
        <v>23378</v>
      </c>
    </row>
    <row r="23207" spans="50:50">
      <c r="AX23207">
        <v>23379</v>
      </c>
    </row>
    <row r="23208" spans="50:50">
      <c r="AX23208">
        <v>23380</v>
      </c>
    </row>
    <row r="23209" spans="50:50">
      <c r="AX23209">
        <v>23381</v>
      </c>
    </row>
    <row r="23210" spans="50:50">
      <c r="AX23210">
        <v>23382</v>
      </c>
    </row>
    <row r="23211" spans="50:50">
      <c r="AX23211">
        <v>23383</v>
      </c>
    </row>
    <row r="23212" spans="50:50">
      <c r="AX23212">
        <v>23384</v>
      </c>
    </row>
    <row r="23213" spans="50:50">
      <c r="AX23213">
        <v>23385</v>
      </c>
    </row>
    <row r="23214" spans="50:50">
      <c r="AX23214">
        <v>23386</v>
      </c>
    </row>
    <row r="23215" spans="50:50">
      <c r="AX23215">
        <v>23387</v>
      </c>
    </row>
    <row r="23216" spans="50:50">
      <c r="AX23216">
        <v>23388</v>
      </c>
    </row>
    <row r="23217" spans="50:50">
      <c r="AX23217">
        <v>23389</v>
      </c>
    </row>
    <row r="23218" spans="50:50">
      <c r="AX23218">
        <v>23390</v>
      </c>
    </row>
    <row r="23219" spans="50:50">
      <c r="AX23219">
        <v>23391</v>
      </c>
    </row>
    <row r="23220" spans="50:50">
      <c r="AX23220">
        <v>23392</v>
      </c>
    </row>
    <row r="23221" spans="50:50">
      <c r="AX23221">
        <v>23393</v>
      </c>
    </row>
    <row r="23222" spans="50:50">
      <c r="AX23222">
        <v>23394</v>
      </c>
    </row>
    <row r="23223" spans="50:50">
      <c r="AX23223">
        <v>23395</v>
      </c>
    </row>
    <row r="23224" spans="50:50">
      <c r="AX23224">
        <v>23396</v>
      </c>
    </row>
    <row r="23225" spans="50:50">
      <c r="AX23225">
        <v>23397</v>
      </c>
    </row>
    <row r="23226" spans="50:50">
      <c r="AX23226">
        <v>23398</v>
      </c>
    </row>
    <row r="23227" spans="50:50">
      <c r="AX23227">
        <v>23399</v>
      </c>
    </row>
    <row r="23228" spans="50:50">
      <c r="AX23228">
        <v>23400</v>
      </c>
    </row>
    <row r="23229" spans="50:50">
      <c r="AX23229">
        <v>23401</v>
      </c>
    </row>
    <row r="23230" spans="50:50">
      <c r="AX23230">
        <v>23402</v>
      </c>
    </row>
    <row r="23231" spans="50:50">
      <c r="AX23231">
        <v>23403</v>
      </c>
    </row>
    <row r="23232" spans="50:50">
      <c r="AX23232">
        <v>23404</v>
      </c>
    </row>
    <row r="23233" spans="50:50">
      <c r="AX23233">
        <v>23405</v>
      </c>
    </row>
    <row r="23234" spans="50:50">
      <c r="AX23234">
        <v>23406</v>
      </c>
    </row>
    <row r="23235" spans="50:50">
      <c r="AX23235">
        <v>23407</v>
      </c>
    </row>
    <row r="23236" spans="50:50">
      <c r="AX23236">
        <v>23408</v>
      </c>
    </row>
    <row r="23237" spans="50:50">
      <c r="AX23237">
        <v>23409</v>
      </c>
    </row>
    <row r="23238" spans="50:50">
      <c r="AX23238">
        <v>23410</v>
      </c>
    </row>
    <row r="23239" spans="50:50">
      <c r="AX23239">
        <v>23411</v>
      </c>
    </row>
    <row r="23240" spans="50:50">
      <c r="AX23240">
        <v>23412</v>
      </c>
    </row>
    <row r="23241" spans="50:50">
      <c r="AX23241">
        <v>23413</v>
      </c>
    </row>
    <row r="23242" spans="50:50">
      <c r="AX23242">
        <v>23414</v>
      </c>
    </row>
    <row r="23243" spans="50:50">
      <c r="AX23243">
        <v>23415</v>
      </c>
    </row>
    <row r="23244" spans="50:50">
      <c r="AX23244">
        <v>23416</v>
      </c>
    </row>
    <row r="23245" spans="50:50">
      <c r="AX23245">
        <v>23417</v>
      </c>
    </row>
    <row r="23246" spans="50:50">
      <c r="AX23246">
        <v>23418</v>
      </c>
    </row>
    <row r="23247" spans="50:50">
      <c r="AX23247">
        <v>23419</v>
      </c>
    </row>
    <row r="23248" spans="50:50">
      <c r="AX23248">
        <v>23420</v>
      </c>
    </row>
    <row r="23249" spans="50:50">
      <c r="AX23249">
        <v>23421</v>
      </c>
    </row>
    <row r="23250" spans="50:50">
      <c r="AX23250">
        <v>23422</v>
      </c>
    </row>
    <row r="23251" spans="50:50">
      <c r="AX23251">
        <v>23423</v>
      </c>
    </row>
    <row r="23252" spans="50:50">
      <c r="AX23252">
        <v>23424</v>
      </c>
    </row>
    <row r="23253" spans="50:50">
      <c r="AX23253">
        <v>23425</v>
      </c>
    </row>
    <row r="23254" spans="50:50">
      <c r="AX23254">
        <v>23426</v>
      </c>
    </row>
    <row r="23255" spans="50:50">
      <c r="AX23255">
        <v>23427</v>
      </c>
    </row>
    <row r="23256" spans="50:50">
      <c r="AX23256">
        <v>23428</v>
      </c>
    </row>
    <row r="23257" spans="50:50">
      <c r="AX23257">
        <v>23429</v>
      </c>
    </row>
    <row r="23258" spans="50:50">
      <c r="AX23258">
        <v>23430</v>
      </c>
    </row>
    <row r="23259" spans="50:50">
      <c r="AX23259">
        <v>23431</v>
      </c>
    </row>
    <row r="23260" spans="50:50">
      <c r="AX23260">
        <v>23432</v>
      </c>
    </row>
    <row r="23261" spans="50:50">
      <c r="AX23261">
        <v>23433</v>
      </c>
    </row>
    <row r="23262" spans="50:50">
      <c r="AX23262">
        <v>23434</v>
      </c>
    </row>
    <row r="23263" spans="50:50">
      <c r="AX23263">
        <v>23435</v>
      </c>
    </row>
    <row r="23264" spans="50:50">
      <c r="AX23264">
        <v>23436</v>
      </c>
    </row>
    <row r="23265" spans="50:50">
      <c r="AX23265">
        <v>23437</v>
      </c>
    </row>
    <row r="23266" spans="50:50">
      <c r="AX23266">
        <v>23438</v>
      </c>
    </row>
    <row r="23267" spans="50:50">
      <c r="AX23267">
        <v>23439</v>
      </c>
    </row>
    <row r="23268" spans="50:50">
      <c r="AX23268">
        <v>23440</v>
      </c>
    </row>
    <row r="23269" spans="50:50">
      <c r="AX23269">
        <v>23441</v>
      </c>
    </row>
    <row r="23270" spans="50:50">
      <c r="AX23270">
        <v>23442</v>
      </c>
    </row>
    <row r="23271" spans="50:50">
      <c r="AX23271">
        <v>23443</v>
      </c>
    </row>
    <row r="23272" spans="50:50">
      <c r="AX23272">
        <v>23444</v>
      </c>
    </row>
    <row r="23273" spans="50:50">
      <c r="AX23273">
        <v>23445</v>
      </c>
    </row>
    <row r="23274" spans="50:50">
      <c r="AX23274">
        <v>23446</v>
      </c>
    </row>
    <row r="23275" spans="50:50">
      <c r="AX23275">
        <v>23447</v>
      </c>
    </row>
    <row r="23276" spans="50:50">
      <c r="AX23276">
        <v>23448</v>
      </c>
    </row>
    <row r="23277" spans="50:50">
      <c r="AX23277">
        <v>23449</v>
      </c>
    </row>
    <row r="23278" spans="50:50">
      <c r="AX23278">
        <v>23450</v>
      </c>
    </row>
    <row r="23279" spans="50:50">
      <c r="AX23279">
        <v>23451</v>
      </c>
    </row>
    <row r="23280" spans="50:50">
      <c r="AX23280">
        <v>23452</v>
      </c>
    </row>
    <row r="23281" spans="50:50">
      <c r="AX23281">
        <v>23453</v>
      </c>
    </row>
    <row r="23282" spans="50:50">
      <c r="AX23282">
        <v>23454</v>
      </c>
    </row>
    <row r="23283" spans="50:50">
      <c r="AX23283">
        <v>23455</v>
      </c>
    </row>
    <row r="23284" spans="50:50">
      <c r="AX23284">
        <v>23456</v>
      </c>
    </row>
    <row r="23285" spans="50:50">
      <c r="AX23285">
        <v>23457</v>
      </c>
    </row>
    <row r="23286" spans="50:50">
      <c r="AX23286">
        <v>23458</v>
      </c>
    </row>
    <row r="23287" spans="50:50">
      <c r="AX23287">
        <v>23459</v>
      </c>
    </row>
    <row r="23288" spans="50:50">
      <c r="AX23288">
        <v>23460</v>
      </c>
    </row>
    <row r="23289" spans="50:50">
      <c r="AX23289">
        <v>23461</v>
      </c>
    </row>
    <row r="23290" spans="50:50">
      <c r="AX23290">
        <v>23462</v>
      </c>
    </row>
    <row r="23291" spans="50:50">
      <c r="AX23291">
        <v>23463</v>
      </c>
    </row>
    <row r="23292" spans="50:50">
      <c r="AX23292">
        <v>23464</v>
      </c>
    </row>
    <row r="23293" spans="50:50">
      <c r="AX23293">
        <v>23465</v>
      </c>
    </row>
    <row r="23294" spans="50:50">
      <c r="AX23294">
        <v>23466</v>
      </c>
    </row>
    <row r="23295" spans="50:50">
      <c r="AX23295">
        <v>23467</v>
      </c>
    </row>
    <row r="23296" spans="50:50">
      <c r="AX23296">
        <v>23468</v>
      </c>
    </row>
    <row r="23297" spans="50:50">
      <c r="AX23297">
        <v>23469</v>
      </c>
    </row>
    <row r="23298" spans="50:50">
      <c r="AX23298">
        <v>23470</v>
      </c>
    </row>
    <row r="23299" spans="50:50">
      <c r="AX23299">
        <v>23471</v>
      </c>
    </row>
    <row r="23300" spans="50:50">
      <c r="AX23300">
        <v>23472</v>
      </c>
    </row>
    <row r="23301" spans="50:50">
      <c r="AX23301">
        <v>23473</v>
      </c>
    </row>
    <row r="23302" spans="50:50">
      <c r="AX23302">
        <v>23474</v>
      </c>
    </row>
    <row r="23303" spans="50:50">
      <c r="AX23303">
        <v>23475</v>
      </c>
    </row>
    <row r="23304" spans="50:50">
      <c r="AX23304">
        <v>23476</v>
      </c>
    </row>
    <row r="23305" spans="50:50">
      <c r="AX23305">
        <v>23477</v>
      </c>
    </row>
    <row r="23306" spans="50:50">
      <c r="AX23306">
        <v>23478</v>
      </c>
    </row>
    <row r="23307" spans="50:50">
      <c r="AX23307">
        <v>23479</v>
      </c>
    </row>
    <row r="23308" spans="50:50">
      <c r="AX23308">
        <v>23480</v>
      </c>
    </row>
    <row r="23309" spans="50:50">
      <c r="AX23309">
        <v>23481</v>
      </c>
    </row>
    <row r="23310" spans="50:50">
      <c r="AX23310">
        <v>23482</v>
      </c>
    </row>
    <row r="23311" spans="50:50">
      <c r="AX23311">
        <v>23483</v>
      </c>
    </row>
    <row r="23312" spans="50:50">
      <c r="AX23312">
        <v>23484</v>
      </c>
    </row>
    <row r="23313" spans="50:50">
      <c r="AX23313">
        <v>23485</v>
      </c>
    </row>
    <row r="23314" spans="50:50">
      <c r="AX23314">
        <v>23486</v>
      </c>
    </row>
    <row r="23315" spans="50:50">
      <c r="AX23315">
        <v>23487</v>
      </c>
    </row>
    <row r="23316" spans="50:50">
      <c r="AX23316">
        <v>23488</v>
      </c>
    </row>
    <row r="23317" spans="50:50">
      <c r="AX23317">
        <v>23489</v>
      </c>
    </row>
    <row r="23318" spans="50:50">
      <c r="AX23318">
        <v>23490</v>
      </c>
    </row>
    <row r="23319" spans="50:50">
      <c r="AX23319">
        <v>23491</v>
      </c>
    </row>
    <row r="23320" spans="50:50">
      <c r="AX23320">
        <v>23492</v>
      </c>
    </row>
    <row r="23321" spans="50:50">
      <c r="AX23321">
        <v>23493</v>
      </c>
    </row>
    <row r="23322" spans="50:50">
      <c r="AX23322">
        <v>23494</v>
      </c>
    </row>
    <row r="23323" spans="50:50">
      <c r="AX23323">
        <v>23495</v>
      </c>
    </row>
    <row r="23324" spans="50:50">
      <c r="AX23324">
        <v>23496</v>
      </c>
    </row>
    <row r="23325" spans="50:50">
      <c r="AX23325">
        <v>23497</v>
      </c>
    </row>
    <row r="23326" spans="50:50">
      <c r="AX23326">
        <v>23498</v>
      </c>
    </row>
    <row r="23327" spans="50:50">
      <c r="AX23327">
        <v>23499</v>
      </c>
    </row>
    <row r="23328" spans="50:50">
      <c r="AX23328">
        <v>23500</v>
      </c>
    </row>
    <row r="23329" spans="50:50">
      <c r="AX23329">
        <v>23501</v>
      </c>
    </row>
    <row r="23330" spans="50:50">
      <c r="AX23330">
        <v>23502</v>
      </c>
    </row>
    <row r="23331" spans="50:50">
      <c r="AX23331">
        <v>23503</v>
      </c>
    </row>
    <row r="23332" spans="50:50">
      <c r="AX23332">
        <v>23504</v>
      </c>
    </row>
    <row r="23333" spans="50:50">
      <c r="AX23333">
        <v>23505</v>
      </c>
    </row>
    <row r="23334" spans="50:50">
      <c r="AX23334">
        <v>23506</v>
      </c>
    </row>
    <row r="23335" spans="50:50">
      <c r="AX23335">
        <v>23507</v>
      </c>
    </row>
    <row r="23336" spans="50:50">
      <c r="AX23336">
        <v>23508</v>
      </c>
    </row>
    <row r="23337" spans="50:50">
      <c r="AX23337">
        <v>23509</v>
      </c>
    </row>
    <row r="23338" spans="50:50">
      <c r="AX23338">
        <v>23510</v>
      </c>
    </row>
    <row r="23339" spans="50:50">
      <c r="AX23339">
        <v>23511</v>
      </c>
    </row>
    <row r="23340" spans="50:50">
      <c r="AX23340">
        <v>23512</v>
      </c>
    </row>
    <row r="23341" spans="50:50">
      <c r="AX23341">
        <v>23513</v>
      </c>
    </row>
    <row r="23342" spans="50:50">
      <c r="AX23342">
        <v>23514</v>
      </c>
    </row>
    <row r="23343" spans="50:50">
      <c r="AX23343">
        <v>23515</v>
      </c>
    </row>
    <row r="23344" spans="50:50">
      <c r="AX23344">
        <v>23516</v>
      </c>
    </row>
    <row r="23345" spans="50:50">
      <c r="AX23345">
        <v>23517</v>
      </c>
    </row>
    <row r="23346" spans="50:50">
      <c r="AX23346">
        <v>23518</v>
      </c>
    </row>
    <row r="23347" spans="50:50">
      <c r="AX23347">
        <v>23519</v>
      </c>
    </row>
    <row r="23348" spans="50:50">
      <c r="AX23348">
        <v>23520</v>
      </c>
    </row>
    <row r="23349" spans="50:50">
      <c r="AX23349">
        <v>23521</v>
      </c>
    </row>
    <row r="23350" spans="50:50">
      <c r="AX23350">
        <v>23522</v>
      </c>
    </row>
    <row r="23351" spans="50:50">
      <c r="AX23351">
        <v>23523</v>
      </c>
    </row>
    <row r="23352" spans="50:50">
      <c r="AX23352">
        <v>23524</v>
      </c>
    </row>
    <row r="23353" spans="50:50">
      <c r="AX23353">
        <v>23525</v>
      </c>
    </row>
    <row r="23354" spans="50:50">
      <c r="AX23354">
        <v>23526</v>
      </c>
    </row>
    <row r="23355" spans="50:50">
      <c r="AX23355">
        <v>23527</v>
      </c>
    </row>
    <row r="23356" spans="50:50">
      <c r="AX23356">
        <v>23528</v>
      </c>
    </row>
    <row r="23357" spans="50:50">
      <c r="AX23357">
        <v>23529</v>
      </c>
    </row>
    <row r="23358" spans="50:50">
      <c r="AX23358">
        <v>23530</v>
      </c>
    </row>
    <row r="23359" spans="50:50">
      <c r="AX23359">
        <v>23531</v>
      </c>
    </row>
    <row r="23360" spans="50:50">
      <c r="AX23360">
        <v>23532</v>
      </c>
    </row>
    <row r="23361" spans="50:50">
      <c r="AX23361">
        <v>23533</v>
      </c>
    </row>
    <row r="23362" spans="50:50">
      <c r="AX23362">
        <v>23534</v>
      </c>
    </row>
    <row r="23363" spans="50:50">
      <c r="AX23363">
        <v>23535</v>
      </c>
    </row>
    <row r="23364" spans="50:50">
      <c r="AX23364">
        <v>23536</v>
      </c>
    </row>
    <row r="23365" spans="50:50">
      <c r="AX23365">
        <v>23537</v>
      </c>
    </row>
    <row r="23366" spans="50:50">
      <c r="AX23366">
        <v>23538</v>
      </c>
    </row>
    <row r="23367" spans="50:50">
      <c r="AX23367">
        <v>23539</v>
      </c>
    </row>
    <row r="23368" spans="50:50">
      <c r="AX23368">
        <v>23540</v>
      </c>
    </row>
    <row r="23369" spans="50:50">
      <c r="AX23369">
        <v>23541</v>
      </c>
    </row>
    <row r="23370" spans="50:50">
      <c r="AX23370">
        <v>23542</v>
      </c>
    </row>
    <row r="23371" spans="50:50">
      <c r="AX23371">
        <v>23543</v>
      </c>
    </row>
    <row r="23372" spans="50:50">
      <c r="AX23372">
        <v>23544</v>
      </c>
    </row>
    <row r="23373" spans="50:50">
      <c r="AX23373">
        <v>23545</v>
      </c>
    </row>
    <row r="23374" spans="50:50">
      <c r="AX23374">
        <v>23546</v>
      </c>
    </row>
    <row r="23375" spans="50:50">
      <c r="AX23375">
        <v>23547</v>
      </c>
    </row>
    <row r="23376" spans="50:50">
      <c r="AX23376">
        <v>23548</v>
      </c>
    </row>
    <row r="23377" spans="50:50">
      <c r="AX23377">
        <v>23549</v>
      </c>
    </row>
    <row r="23378" spans="50:50">
      <c r="AX23378">
        <v>23550</v>
      </c>
    </row>
    <row r="23379" spans="50:50">
      <c r="AX23379">
        <v>23551</v>
      </c>
    </row>
    <row r="23380" spans="50:50">
      <c r="AX23380">
        <v>23552</v>
      </c>
    </row>
    <row r="23381" spans="50:50">
      <c r="AX23381">
        <v>23553</v>
      </c>
    </row>
    <row r="23382" spans="50:50">
      <c r="AX23382">
        <v>23554</v>
      </c>
    </row>
    <row r="23383" spans="50:50">
      <c r="AX23383">
        <v>23555</v>
      </c>
    </row>
    <row r="23384" spans="50:50">
      <c r="AX23384">
        <v>23556</v>
      </c>
    </row>
    <row r="23385" spans="50:50">
      <c r="AX23385">
        <v>23557</v>
      </c>
    </row>
    <row r="23386" spans="50:50">
      <c r="AX23386">
        <v>23558</v>
      </c>
    </row>
    <row r="23387" spans="50:50">
      <c r="AX23387">
        <v>23559</v>
      </c>
    </row>
    <row r="23388" spans="50:50">
      <c r="AX23388">
        <v>23560</v>
      </c>
    </row>
    <row r="23389" spans="50:50">
      <c r="AX23389">
        <v>23561</v>
      </c>
    </row>
    <row r="23390" spans="50:50">
      <c r="AX23390">
        <v>23562</v>
      </c>
    </row>
    <row r="23391" spans="50:50">
      <c r="AX23391">
        <v>23563</v>
      </c>
    </row>
    <row r="23392" spans="50:50">
      <c r="AX23392">
        <v>23564</v>
      </c>
    </row>
    <row r="23393" spans="50:50">
      <c r="AX23393">
        <v>23565</v>
      </c>
    </row>
    <row r="23394" spans="50:50">
      <c r="AX23394">
        <v>23566</v>
      </c>
    </row>
    <row r="23395" spans="50:50">
      <c r="AX23395">
        <v>23567</v>
      </c>
    </row>
    <row r="23396" spans="50:50">
      <c r="AX23396">
        <v>23568</v>
      </c>
    </row>
    <row r="23397" spans="50:50">
      <c r="AX23397">
        <v>23569</v>
      </c>
    </row>
    <row r="23398" spans="50:50">
      <c r="AX23398">
        <v>23570</v>
      </c>
    </row>
    <row r="23399" spans="50:50">
      <c r="AX23399">
        <v>23571</v>
      </c>
    </row>
    <row r="23400" spans="50:50">
      <c r="AX23400">
        <v>23572</v>
      </c>
    </row>
    <row r="23401" spans="50:50">
      <c r="AX23401">
        <v>23573</v>
      </c>
    </row>
    <row r="23402" spans="50:50">
      <c r="AX23402">
        <v>23574</v>
      </c>
    </row>
    <row r="23403" spans="50:50">
      <c r="AX23403">
        <v>23575</v>
      </c>
    </row>
    <row r="23404" spans="50:50">
      <c r="AX23404">
        <v>23576</v>
      </c>
    </row>
    <row r="23405" spans="50:50">
      <c r="AX23405">
        <v>23577</v>
      </c>
    </row>
    <row r="23406" spans="50:50">
      <c r="AX23406">
        <v>23578</v>
      </c>
    </row>
    <row r="23407" spans="50:50">
      <c r="AX23407">
        <v>23579</v>
      </c>
    </row>
    <row r="23408" spans="50:50">
      <c r="AX23408">
        <v>23580</v>
      </c>
    </row>
    <row r="23409" spans="50:50">
      <c r="AX23409">
        <v>23581</v>
      </c>
    </row>
    <row r="23410" spans="50:50">
      <c r="AX23410">
        <v>23582</v>
      </c>
    </row>
    <row r="23411" spans="50:50">
      <c r="AX23411">
        <v>23583</v>
      </c>
    </row>
    <row r="23412" spans="50:50">
      <c r="AX23412">
        <v>23584</v>
      </c>
    </row>
    <row r="23413" spans="50:50">
      <c r="AX23413">
        <v>23585</v>
      </c>
    </row>
    <row r="23414" spans="50:50">
      <c r="AX23414">
        <v>23586</v>
      </c>
    </row>
    <row r="23415" spans="50:50">
      <c r="AX23415">
        <v>23587</v>
      </c>
    </row>
    <row r="23416" spans="50:50">
      <c r="AX23416">
        <v>23588</v>
      </c>
    </row>
    <row r="23417" spans="50:50">
      <c r="AX23417">
        <v>23589</v>
      </c>
    </row>
    <row r="23418" spans="50:50">
      <c r="AX23418">
        <v>23590</v>
      </c>
    </row>
    <row r="23419" spans="50:50">
      <c r="AX23419">
        <v>23591</v>
      </c>
    </row>
    <row r="23420" spans="50:50">
      <c r="AX23420">
        <v>23592</v>
      </c>
    </row>
    <row r="23421" spans="50:50">
      <c r="AX23421">
        <v>23593</v>
      </c>
    </row>
    <row r="23422" spans="50:50">
      <c r="AX23422">
        <v>23594</v>
      </c>
    </row>
    <row r="23423" spans="50:50">
      <c r="AX23423">
        <v>23595</v>
      </c>
    </row>
    <row r="23424" spans="50:50">
      <c r="AX23424">
        <v>23596</v>
      </c>
    </row>
    <row r="23425" spans="50:50">
      <c r="AX23425">
        <v>23597</v>
      </c>
    </row>
    <row r="23426" spans="50:50">
      <c r="AX23426">
        <v>23598</v>
      </c>
    </row>
    <row r="23427" spans="50:50">
      <c r="AX23427">
        <v>23599</v>
      </c>
    </row>
    <row r="23428" spans="50:50">
      <c r="AX23428">
        <v>23600</v>
      </c>
    </row>
    <row r="23429" spans="50:50">
      <c r="AX23429">
        <v>23601</v>
      </c>
    </row>
    <row r="23430" spans="50:50">
      <c r="AX23430">
        <v>23602</v>
      </c>
    </row>
    <row r="23431" spans="50:50">
      <c r="AX23431">
        <v>23603</v>
      </c>
    </row>
    <row r="23432" spans="50:50">
      <c r="AX23432">
        <v>23604</v>
      </c>
    </row>
    <row r="23433" spans="50:50">
      <c r="AX23433">
        <v>23605</v>
      </c>
    </row>
    <row r="23434" spans="50:50">
      <c r="AX23434">
        <v>23606</v>
      </c>
    </row>
    <row r="23435" spans="50:50">
      <c r="AX23435">
        <v>23607</v>
      </c>
    </row>
    <row r="23436" spans="50:50">
      <c r="AX23436">
        <v>23608</v>
      </c>
    </row>
    <row r="23437" spans="50:50">
      <c r="AX23437">
        <v>23609</v>
      </c>
    </row>
    <row r="23438" spans="50:50">
      <c r="AX23438">
        <v>23610</v>
      </c>
    </row>
    <row r="23439" spans="50:50">
      <c r="AX23439">
        <v>23611</v>
      </c>
    </row>
    <row r="23440" spans="50:50">
      <c r="AX23440">
        <v>23612</v>
      </c>
    </row>
    <row r="23441" spans="50:50">
      <c r="AX23441">
        <v>23613</v>
      </c>
    </row>
    <row r="23442" spans="50:50">
      <c r="AX23442">
        <v>23614</v>
      </c>
    </row>
    <row r="23443" spans="50:50">
      <c r="AX23443">
        <v>23615</v>
      </c>
    </row>
    <row r="23444" spans="50:50">
      <c r="AX23444">
        <v>23616</v>
      </c>
    </row>
    <row r="23445" spans="50:50">
      <c r="AX23445">
        <v>23617</v>
      </c>
    </row>
    <row r="23446" spans="50:50">
      <c r="AX23446">
        <v>23618</v>
      </c>
    </row>
    <row r="23447" spans="50:50">
      <c r="AX23447">
        <v>23619</v>
      </c>
    </row>
    <row r="23448" spans="50:50">
      <c r="AX23448">
        <v>23620</v>
      </c>
    </row>
    <row r="23449" spans="50:50">
      <c r="AX23449">
        <v>23621</v>
      </c>
    </row>
    <row r="23450" spans="50:50">
      <c r="AX23450">
        <v>23622</v>
      </c>
    </row>
    <row r="23451" spans="50:50">
      <c r="AX23451">
        <v>23623</v>
      </c>
    </row>
    <row r="23452" spans="50:50">
      <c r="AX23452">
        <v>23624</v>
      </c>
    </row>
    <row r="23453" spans="50:50">
      <c r="AX23453">
        <v>23625</v>
      </c>
    </row>
    <row r="23454" spans="50:50">
      <c r="AX23454">
        <v>23626</v>
      </c>
    </row>
    <row r="23455" spans="50:50">
      <c r="AX23455">
        <v>23627</v>
      </c>
    </row>
    <row r="23456" spans="50:50">
      <c r="AX23456">
        <v>23628</v>
      </c>
    </row>
    <row r="23457" spans="50:50">
      <c r="AX23457">
        <v>23629</v>
      </c>
    </row>
    <row r="23458" spans="50:50">
      <c r="AX23458">
        <v>23630</v>
      </c>
    </row>
    <row r="23459" spans="50:50">
      <c r="AX23459">
        <v>23631</v>
      </c>
    </row>
    <row r="23460" spans="50:50">
      <c r="AX23460">
        <v>23632</v>
      </c>
    </row>
    <row r="23461" spans="50:50">
      <c r="AX23461">
        <v>23633</v>
      </c>
    </row>
    <row r="23462" spans="50:50">
      <c r="AX23462">
        <v>23634</v>
      </c>
    </row>
    <row r="23463" spans="50:50">
      <c r="AX23463">
        <v>23635</v>
      </c>
    </row>
    <row r="23464" spans="50:50">
      <c r="AX23464">
        <v>23636</v>
      </c>
    </row>
    <row r="23465" spans="50:50">
      <c r="AX23465">
        <v>23637</v>
      </c>
    </row>
    <row r="23466" spans="50:50">
      <c r="AX23466">
        <v>23638</v>
      </c>
    </row>
    <row r="23467" spans="50:50">
      <c r="AX23467">
        <v>23639</v>
      </c>
    </row>
    <row r="23468" spans="50:50">
      <c r="AX23468">
        <v>23640</v>
      </c>
    </row>
    <row r="23469" spans="50:50">
      <c r="AX23469">
        <v>23641</v>
      </c>
    </row>
    <row r="23470" spans="50:50">
      <c r="AX23470">
        <v>23642</v>
      </c>
    </row>
    <row r="23471" spans="50:50">
      <c r="AX23471">
        <v>23643</v>
      </c>
    </row>
    <row r="23472" spans="50:50">
      <c r="AX23472">
        <v>23644</v>
      </c>
    </row>
    <row r="23473" spans="50:50">
      <c r="AX23473">
        <v>23645</v>
      </c>
    </row>
    <row r="23474" spans="50:50">
      <c r="AX23474">
        <v>23646</v>
      </c>
    </row>
    <row r="23475" spans="50:50">
      <c r="AX23475">
        <v>23647</v>
      </c>
    </row>
    <row r="23476" spans="50:50">
      <c r="AX23476">
        <v>23648</v>
      </c>
    </row>
    <row r="23477" spans="50:50">
      <c r="AX23477">
        <v>23649</v>
      </c>
    </row>
    <row r="23478" spans="50:50">
      <c r="AX23478">
        <v>23650</v>
      </c>
    </row>
    <row r="23479" spans="50:50">
      <c r="AX23479">
        <v>23651</v>
      </c>
    </row>
    <row r="23480" spans="50:50">
      <c r="AX23480">
        <v>23652</v>
      </c>
    </row>
    <row r="23481" spans="50:50">
      <c r="AX23481">
        <v>23653</v>
      </c>
    </row>
    <row r="23482" spans="50:50">
      <c r="AX23482">
        <v>23654</v>
      </c>
    </row>
    <row r="23483" spans="50:50">
      <c r="AX23483">
        <v>23655</v>
      </c>
    </row>
    <row r="23484" spans="50:50">
      <c r="AX23484">
        <v>23656</v>
      </c>
    </row>
    <row r="23485" spans="50:50">
      <c r="AX23485">
        <v>23657</v>
      </c>
    </row>
    <row r="23486" spans="50:50">
      <c r="AX23486">
        <v>23658</v>
      </c>
    </row>
    <row r="23487" spans="50:50">
      <c r="AX23487">
        <v>23659</v>
      </c>
    </row>
    <row r="23488" spans="50:50">
      <c r="AX23488">
        <v>23660</v>
      </c>
    </row>
    <row r="23489" spans="50:50">
      <c r="AX23489">
        <v>23661</v>
      </c>
    </row>
    <row r="23490" spans="50:50">
      <c r="AX23490">
        <v>23662</v>
      </c>
    </row>
    <row r="23491" spans="50:50">
      <c r="AX23491">
        <v>23663</v>
      </c>
    </row>
    <row r="23492" spans="50:50">
      <c r="AX23492">
        <v>23664</v>
      </c>
    </row>
    <row r="23493" spans="50:50">
      <c r="AX23493">
        <v>23665</v>
      </c>
    </row>
    <row r="23494" spans="50:50">
      <c r="AX23494">
        <v>23666</v>
      </c>
    </row>
    <row r="23495" spans="50:50">
      <c r="AX23495">
        <v>23667</v>
      </c>
    </row>
    <row r="23496" spans="50:50">
      <c r="AX23496">
        <v>23668</v>
      </c>
    </row>
    <row r="23497" spans="50:50">
      <c r="AX23497">
        <v>23669</v>
      </c>
    </row>
    <row r="23498" spans="50:50">
      <c r="AX23498">
        <v>23670</v>
      </c>
    </row>
    <row r="23499" spans="50:50">
      <c r="AX23499">
        <v>23671</v>
      </c>
    </row>
    <row r="23500" spans="50:50">
      <c r="AX23500">
        <v>23672</v>
      </c>
    </row>
    <row r="23501" spans="50:50">
      <c r="AX23501">
        <v>23673</v>
      </c>
    </row>
    <row r="23502" spans="50:50">
      <c r="AX23502">
        <v>23674</v>
      </c>
    </row>
    <row r="23503" spans="50:50">
      <c r="AX23503">
        <v>23675</v>
      </c>
    </row>
    <row r="23504" spans="50:50">
      <c r="AX23504">
        <v>23676</v>
      </c>
    </row>
    <row r="23505" spans="50:50">
      <c r="AX23505">
        <v>23677</v>
      </c>
    </row>
    <row r="23506" spans="50:50">
      <c r="AX23506">
        <v>23678</v>
      </c>
    </row>
    <row r="23507" spans="50:50">
      <c r="AX23507">
        <v>23679</v>
      </c>
    </row>
    <row r="23508" spans="50:50">
      <c r="AX23508">
        <v>23680</v>
      </c>
    </row>
    <row r="23509" spans="50:50">
      <c r="AX23509">
        <v>23681</v>
      </c>
    </row>
    <row r="23510" spans="50:50">
      <c r="AX23510">
        <v>23682</v>
      </c>
    </row>
    <row r="23511" spans="50:50">
      <c r="AX23511">
        <v>23683</v>
      </c>
    </row>
    <row r="23512" spans="50:50">
      <c r="AX23512">
        <v>23684</v>
      </c>
    </row>
    <row r="23513" spans="50:50">
      <c r="AX23513">
        <v>23685</v>
      </c>
    </row>
    <row r="23514" spans="50:50">
      <c r="AX23514">
        <v>23686</v>
      </c>
    </row>
    <row r="23515" spans="50:50">
      <c r="AX23515">
        <v>23687</v>
      </c>
    </row>
    <row r="23516" spans="50:50">
      <c r="AX23516">
        <v>23688</v>
      </c>
    </row>
    <row r="23517" spans="50:50">
      <c r="AX23517">
        <v>23689</v>
      </c>
    </row>
    <row r="23518" spans="50:50">
      <c r="AX23518">
        <v>23690</v>
      </c>
    </row>
    <row r="23519" spans="50:50">
      <c r="AX23519">
        <v>23691</v>
      </c>
    </row>
    <row r="23520" spans="50:50">
      <c r="AX23520">
        <v>23692</v>
      </c>
    </row>
    <row r="23521" spans="50:50">
      <c r="AX23521">
        <v>23693</v>
      </c>
    </row>
    <row r="23522" spans="50:50">
      <c r="AX23522">
        <v>23694</v>
      </c>
    </row>
    <row r="23523" spans="50:50">
      <c r="AX23523">
        <v>23695</v>
      </c>
    </row>
    <row r="23524" spans="50:50">
      <c r="AX23524">
        <v>23696</v>
      </c>
    </row>
    <row r="23525" spans="50:50">
      <c r="AX23525">
        <v>23697</v>
      </c>
    </row>
    <row r="23526" spans="50:50">
      <c r="AX23526">
        <v>23698</v>
      </c>
    </row>
    <row r="23527" spans="50:50">
      <c r="AX23527">
        <v>23699</v>
      </c>
    </row>
    <row r="23528" spans="50:50">
      <c r="AX23528">
        <v>23700</v>
      </c>
    </row>
    <row r="23529" spans="50:50">
      <c r="AX23529">
        <v>23701</v>
      </c>
    </row>
    <row r="23530" spans="50:50">
      <c r="AX23530">
        <v>23702</v>
      </c>
    </row>
    <row r="23531" spans="50:50">
      <c r="AX23531">
        <v>23703</v>
      </c>
    </row>
    <row r="23532" spans="50:50">
      <c r="AX23532">
        <v>23704</v>
      </c>
    </row>
    <row r="23533" spans="50:50">
      <c r="AX23533">
        <v>23705</v>
      </c>
    </row>
    <row r="23534" spans="50:50">
      <c r="AX23534">
        <v>23706</v>
      </c>
    </row>
    <row r="23535" spans="50:50">
      <c r="AX23535">
        <v>23707</v>
      </c>
    </row>
    <row r="23536" spans="50:50">
      <c r="AX23536">
        <v>23708</v>
      </c>
    </row>
    <row r="23537" spans="50:50">
      <c r="AX23537">
        <v>23709</v>
      </c>
    </row>
    <row r="23538" spans="50:50">
      <c r="AX23538">
        <v>23710</v>
      </c>
    </row>
    <row r="23539" spans="50:50">
      <c r="AX23539">
        <v>23711</v>
      </c>
    </row>
    <row r="23540" spans="50:50">
      <c r="AX23540">
        <v>23712</v>
      </c>
    </row>
    <row r="23541" spans="50:50">
      <c r="AX23541">
        <v>23713</v>
      </c>
    </row>
    <row r="23542" spans="50:50">
      <c r="AX23542">
        <v>23714</v>
      </c>
    </row>
    <row r="23543" spans="50:50">
      <c r="AX23543">
        <v>23715</v>
      </c>
    </row>
    <row r="23544" spans="50:50">
      <c r="AX23544">
        <v>23716</v>
      </c>
    </row>
    <row r="23545" spans="50:50">
      <c r="AX23545">
        <v>23717</v>
      </c>
    </row>
    <row r="23546" spans="50:50">
      <c r="AX23546">
        <v>23718</v>
      </c>
    </row>
    <row r="23547" spans="50:50">
      <c r="AX23547">
        <v>23719</v>
      </c>
    </row>
    <row r="23548" spans="50:50">
      <c r="AX23548">
        <v>23720</v>
      </c>
    </row>
    <row r="23549" spans="50:50">
      <c r="AX23549">
        <v>23721</v>
      </c>
    </row>
    <row r="23550" spans="50:50">
      <c r="AX23550">
        <v>23722</v>
      </c>
    </row>
    <row r="23551" spans="50:50">
      <c r="AX23551">
        <v>23723</v>
      </c>
    </row>
    <row r="23552" spans="50:50">
      <c r="AX23552">
        <v>23724</v>
      </c>
    </row>
    <row r="23553" spans="50:50">
      <c r="AX23553">
        <v>23725</v>
      </c>
    </row>
    <row r="23554" spans="50:50">
      <c r="AX23554">
        <v>23726</v>
      </c>
    </row>
    <row r="23555" spans="50:50">
      <c r="AX23555">
        <v>23727</v>
      </c>
    </row>
    <row r="23556" spans="50:50">
      <c r="AX23556">
        <v>23728</v>
      </c>
    </row>
    <row r="23557" spans="50:50">
      <c r="AX23557">
        <v>23729</v>
      </c>
    </row>
    <row r="23558" spans="50:50">
      <c r="AX23558">
        <v>23730</v>
      </c>
    </row>
    <row r="23559" spans="50:50">
      <c r="AX23559">
        <v>23731</v>
      </c>
    </row>
    <row r="23560" spans="50:50">
      <c r="AX23560">
        <v>23732</v>
      </c>
    </row>
    <row r="23561" spans="50:50">
      <c r="AX23561">
        <v>23733</v>
      </c>
    </row>
    <row r="23562" spans="50:50">
      <c r="AX23562">
        <v>23734</v>
      </c>
    </row>
    <row r="23563" spans="50:50">
      <c r="AX23563">
        <v>23735</v>
      </c>
    </row>
    <row r="23564" spans="50:50">
      <c r="AX23564">
        <v>23736</v>
      </c>
    </row>
    <row r="23565" spans="50:50">
      <c r="AX23565">
        <v>23737</v>
      </c>
    </row>
    <row r="23566" spans="50:50">
      <c r="AX23566">
        <v>23738</v>
      </c>
    </row>
    <row r="23567" spans="50:50">
      <c r="AX23567">
        <v>23739</v>
      </c>
    </row>
    <row r="23568" spans="50:50">
      <c r="AX23568">
        <v>23740</v>
      </c>
    </row>
    <row r="23569" spans="50:50">
      <c r="AX23569">
        <v>23741</v>
      </c>
    </row>
    <row r="23570" spans="50:50">
      <c r="AX23570">
        <v>23742</v>
      </c>
    </row>
    <row r="23571" spans="50:50">
      <c r="AX23571">
        <v>23743</v>
      </c>
    </row>
    <row r="23572" spans="50:50">
      <c r="AX23572">
        <v>23744</v>
      </c>
    </row>
    <row r="23573" spans="50:50">
      <c r="AX23573">
        <v>23745</v>
      </c>
    </row>
    <row r="23574" spans="50:50">
      <c r="AX23574">
        <v>23746</v>
      </c>
    </row>
    <row r="23575" spans="50:50">
      <c r="AX23575">
        <v>23747</v>
      </c>
    </row>
    <row r="23576" spans="50:50">
      <c r="AX23576">
        <v>23748</v>
      </c>
    </row>
    <row r="23577" spans="50:50">
      <c r="AX23577">
        <v>23749</v>
      </c>
    </row>
    <row r="23578" spans="50:50">
      <c r="AX23578">
        <v>23750</v>
      </c>
    </row>
    <row r="23579" spans="50:50">
      <c r="AX23579">
        <v>23751</v>
      </c>
    </row>
    <row r="23580" spans="50:50">
      <c r="AX23580">
        <v>23752</v>
      </c>
    </row>
    <row r="23581" spans="50:50">
      <c r="AX23581">
        <v>23753</v>
      </c>
    </row>
    <row r="23582" spans="50:50">
      <c r="AX23582">
        <v>23754</v>
      </c>
    </row>
    <row r="23583" spans="50:50">
      <c r="AX23583">
        <v>23755</v>
      </c>
    </row>
    <row r="23584" spans="50:50">
      <c r="AX23584">
        <v>23756</v>
      </c>
    </row>
    <row r="23585" spans="50:50">
      <c r="AX23585">
        <v>23757</v>
      </c>
    </row>
    <row r="23586" spans="50:50">
      <c r="AX23586">
        <v>23758</v>
      </c>
    </row>
    <row r="23587" spans="50:50">
      <c r="AX23587">
        <v>23759</v>
      </c>
    </row>
    <row r="23588" spans="50:50">
      <c r="AX23588">
        <v>23760</v>
      </c>
    </row>
    <row r="23589" spans="50:50">
      <c r="AX23589">
        <v>23761</v>
      </c>
    </row>
    <row r="23590" spans="50:50">
      <c r="AX23590">
        <v>23762</v>
      </c>
    </row>
    <row r="23591" spans="50:50">
      <c r="AX23591">
        <v>23763</v>
      </c>
    </row>
    <row r="23592" spans="50:50">
      <c r="AX23592">
        <v>23764</v>
      </c>
    </row>
    <row r="23593" spans="50:50">
      <c r="AX23593">
        <v>23765</v>
      </c>
    </row>
    <row r="23594" spans="50:50">
      <c r="AX23594">
        <v>23766</v>
      </c>
    </row>
    <row r="23595" spans="50:50">
      <c r="AX23595">
        <v>23767</v>
      </c>
    </row>
    <row r="23596" spans="50:50">
      <c r="AX23596">
        <v>23768</v>
      </c>
    </row>
    <row r="23597" spans="50:50">
      <c r="AX23597">
        <v>23769</v>
      </c>
    </row>
    <row r="23598" spans="50:50">
      <c r="AX23598">
        <v>23770</v>
      </c>
    </row>
    <row r="23599" spans="50:50">
      <c r="AX23599">
        <v>23771</v>
      </c>
    </row>
    <row r="23600" spans="50:50">
      <c r="AX23600">
        <v>23772</v>
      </c>
    </row>
    <row r="23601" spans="50:50">
      <c r="AX23601">
        <v>23773</v>
      </c>
    </row>
    <row r="23602" spans="50:50">
      <c r="AX23602">
        <v>23774</v>
      </c>
    </row>
    <row r="23603" spans="50:50">
      <c r="AX23603">
        <v>23775</v>
      </c>
    </row>
    <row r="23604" spans="50:50">
      <c r="AX23604">
        <v>23776</v>
      </c>
    </row>
    <row r="23605" spans="50:50">
      <c r="AX23605">
        <v>23777</v>
      </c>
    </row>
    <row r="23606" spans="50:50">
      <c r="AX23606">
        <v>23778</v>
      </c>
    </row>
    <row r="23607" spans="50:50">
      <c r="AX23607">
        <v>23779</v>
      </c>
    </row>
    <row r="23608" spans="50:50">
      <c r="AX23608">
        <v>23780</v>
      </c>
    </row>
    <row r="23609" spans="50:50">
      <c r="AX23609">
        <v>23781</v>
      </c>
    </row>
    <row r="23610" spans="50:50">
      <c r="AX23610">
        <v>23782</v>
      </c>
    </row>
    <row r="23611" spans="50:50">
      <c r="AX23611">
        <v>23783</v>
      </c>
    </row>
    <row r="23612" spans="50:50">
      <c r="AX23612">
        <v>23784</v>
      </c>
    </row>
    <row r="23613" spans="50:50">
      <c r="AX23613">
        <v>23785</v>
      </c>
    </row>
    <row r="23614" spans="50:50">
      <c r="AX23614">
        <v>23786</v>
      </c>
    </row>
    <row r="23615" spans="50:50">
      <c r="AX23615">
        <v>23787</v>
      </c>
    </row>
    <row r="23616" spans="50:50">
      <c r="AX23616">
        <v>23788</v>
      </c>
    </row>
    <row r="23617" spans="50:50">
      <c r="AX23617">
        <v>23789</v>
      </c>
    </row>
    <row r="23618" spans="50:50">
      <c r="AX23618">
        <v>23790</v>
      </c>
    </row>
    <row r="23619" spans="50:50">
      <c r="AX23619">
        <v>23791</v>
      </c>
    </row>
    <row r="23620" spans="50:50">
      <c r="AX23620">
        <v>23792</v>
      </c>
    </row>
    <row r="23621" spans="50:50">
      <c r="AX23621">
        <v>23793</v>
      </c>
    </row>
    <row r="23622" spans="50:50">
      <c r="AX23622">
        <v>23794</v>
      </c>
    </row>
    <row r="23623" spans="50:50">
      <c r="AX23623">
        <v>23795</v>
      </c>
    </row>
    <row r="23624" spans="50:50">
      <c r="AX23624">
        <v>23796</v>
      </c>
    </row>
    <row r="23625" spans="50:50">
      <c r="AX23625">
        <v>23797</v>
      </c>
    </row>
    <row r="23626" spans="50:50">
      <c r="AX23626">
        <v>23798</v>
      </c>
    </row>
    <row r="23627" spans="50:50">
      <c r="AX23627">
        <v>23799</v>
      </c>
    </row>
    <row r="23628" spans="50:50">
      <c r="AX23628">
        <v>23800</v>
      </c>
    </row>
    <row r="23629" spans="50:50">
      <c r="AX23629">
        <v>23801</v>
      </c>
    </row>
    <row r="23630" spans="50:50">
      <c r="AX23630">
        <v>23802</v>
      </c>
    </row>
    <row r="23631" spans="50:50">
      <c r="AX23631">
        <v>23803</v>
      </c>
    </row>
    <row r="23632" spans="50:50">
      <c r="AX23632">
        <v>23804</v>
      </c>
    </row>
    <row r="23633" spans="50:50">
      <c r="AX23633">
        <v>23805</v>
      </c>
    </row>
    <row r="23634" spans="50:50">
      <c r="AX23634">
        <v>23806</v>
      </c>
    </row>
    <row r="23635" spans="50:50">
      <c r="AX23635">
        <v>23807</v>
      </c>
    </row>
    <row r="23636" spans="50:50">
      <c r="AX23636">
        <v>23808</v>
      </c>
    </row>
    <row r="23637" spans="50:50">
      <c r="AX23637">
        <v>23809</v>
      </c>
    </row>
    <row r="23638" spans="50:50">
      <c r="AX23638">
        <v>23810</v>
      </c>
    </row>
    <row r="23639" spans="50:50">
      <c r="AX23639">
        <v>23811</v>
      </c>
    </row>
    <row r="23640" spans="50:50">
      <c r="AX23640">
        <v>23812</v>
      </c>
    </row>
    <row r="23641" spans="50:50">
      <c r="AX23641">
        <v>23813</v>
      </c>
    </row>
    <row r="23642" spans="50:50">
      <c r="AX23642">
        <v>23814</v>
      </c>
    </row>
    <row r="23643" spans="50:50">
      <c r="AX23643">
        <v>23815</v>
      </c>
    </row>
    <row r="23644" spans="50:50">
      <c r="AX23644">
        <v>23816</v>
      </c>
    </row>
    <row r="23645" spans="50:50">
      <c r="AX23645">
        <v>23817</v>
      </c>
    </row>
    <row r="23646" spans="50:50">
      <c r="AX23646">
        <v>23818</v>
      </c>
    </row>
    <row r="23647" spans="50:50">
      <c r="AX23647">
        <v>23819</v>
      </c>
    </row>
    <row r="23648" spans="50:50">
      <c r="AX23648">
        <v>23820</v>
      </c>
    </row>
    <row r="23649" spans="50:50">
      <c r="AX23649">
        <v>23821</v>
      </c>
    </row>
    <row r="23650" spans="50:50">
      <c r="AX23650">
        <v>23822</v>
      </c>
    </row>
    <row r="23651" spans="50:50">
      <c r="AX23651">
        <v>23823</v>
      </c>
    </row>
    <row r="23652" spans="50:50">
      <c r="AX23652">
        <v>23824</v>
      </c>
    </row>
    <row r="23653" spans="50:50">
      <c r="AX23653">
        <v>23825</v>
      </c>
    </row>
    <row r="23654" spans="50:50">
      <c r="AX23654">
        <v>23826</v>
      </c>
    </row>
    <row r="23655" spans="50:50">
      <c r="AX23655">
        <v>23827</v>
      </c>
    </row>
    <row r="23656" spans="50:50">
      <c r="AX23656">
        <v>23828</v>
      </c>
    </row>
    <row r="23657" spans="50:50">
      <c r="AX23657">
        <v>23829</v>
      </c>
    </row>
    <row r="23658" spans="50:50">
      <c r="AX23658">
        <v>23830</v>
      </c>
    </row>
    <row r="23659" spans="50:50">
      <c r="AX23659">
        <v>23831</v>
      </c>
    </row>
    <row r="23660" spans="50:50">
      <c r="AX23660">
        <v>23832</v>
      </c>
    </row>
    <row r="23661" spans="50:50">
      <c r="AX23661">
        <v>23833</v>
      </c>
    </row>
    <row r="23662" spans="50:50">
      <c r="AX23662">
        <v>23834</v>
      </c>
    </row>
    <row r="23663" spans="50:50">
      <c r="AX23663">
        <v>23835</v>
      </c>
    </row>
    <row r="23664" spans="50:50">
      <c r="AX23664">
        <v>23836</v>
      </c>
    </row>
    <row r="23665" spans="50:50">
      <c r="AX23665">
        <v>23837</v>
      </c>
    </row>
    <row r="23666" spans="50:50">
      <c r="AX23666">
        <v>23838</v>
      </c>
    </row>
    <row r="23667" spans="50:50">
      <c r="AX23667">
        <v>23839</v>
      </c>
    </row>
    <row r="23668" spans="50:50">
      <c r="AX23668">
        <v>23840</v>
      </c>
    </row>
    <row r="23669" spans="50:50">
      <c r="AX23669">
        <v>23841</v>
      </c>
    </row>
    <row r="23670" spans="50:50">
      <c r="AX23670">
        <v>23842</v>
      </c>
    </row>
    <row r="23671" spans="50:50">
      <c r="AX23671">
        <v>23843</v>
      </c>
    </row>
    <row r="23672" spans="50:50">
      <c r="AX23672">
        <v>23844</v>
      </c>
    </row>
    <row r="23673" spans="50:50">
      <c r="AX23673">
        <v>23845</v>
      </c>
    </row>
    <row r="23674" spans="50:50">
      <c r="AX23674">
        <v>23846</v>
      </c>
    </row>
    <row r="23675" spans="50:50">
      <c r="AX23675">
        <v>23847</v>
      </c>
    </row>
    <row r="23676" spans="50:50">
      <c r="AX23676">
        <v>23848</v>
      </c>
    </row>
    <row r="23677" spans="50:50">
      <c r="AX23677">
        <v>23849</v>
      </c>
    </row>
    <row r="23678" spans="50:50">
      <c r="AX23678">
        <v>23850</v>
      </c>
    </row>
    <row r="23679" spans="50:50">
      <c r="AX23679">
        <v>23851</v>
      </c>
    </row>
    <row r="23680" spans="50:50">
      <c r="AX23680">
        <v>23852</v>
      </c>
    </row>
    <row r="23681" spans="50:50">
      <c r="AX23681">
        <v>23853</v>
      </c>
    </row>
    <row r="23682" spans="50:50">
      <c r="AX23682">
        <v>23854</v>
      </c>
    </row>
    <row r="23683" spans="50:50">
      <c r="AX23683">
        <v>23855</v>
      </c>
    </row>
    <row r="23684" spans="50:50">
      <c r="AX23684">
        <v>23856</v>
      </c>
    </row>
    <row r="23685" spans="50:50">
      <c r="AX23685">
        <v>23857</v>
      </c>
    </row>
    <row r="23686" spans="50:50">
      <c r="AX23686">
        <v>23858</v>
      </c>
    </row>
    <row r="23687" spans="50:50">
      <c r="AX23687">
        <v>23859</v>
      </c>
    </row>
    <row r="23688" spans="50:50">
      <c r="AX23688">
        <v>23860</v>
      </c>
    </row>
    <row r="23689" spans="50:50">
      <c r="AX23689">
        <v>23861</v>
      </c>
    </row>
    <row r="23690" spans="50:50">
      <c r="AX23690">
        <v>23862</v>
      </c>
    </row>
    <row r="23691" spans="50:50">
      <c r="AX23691">
        <v>23863</v>
      </c>
    </row>
    <row r="23692" spans="50:50">
      <c r="AX23692">
        <v>23864</v>
      </c>
    </row>
    <row r="23693" spans="50:50">
      <c r="AX23693">
        <v>23865</v>
      </c>
    </row>
    <row r="23694" spans="50:50">
      <c r="AX23694">
        <v>23866</v>
      </c>
    </row>
    <row r="23695" spans="50:50">
      <c r="AX23695">
        <v>23867</v>
      </c>
    </row>
    <row r="23696" spans="50:50">
      <c r="AX23696">
        <v>23868</v>
      </c>
    </row>
    <row r="23697" spans="50:50">
      <c r="AX23697">
        <v>23869</v>
      </c>
    </row>
    <row r="23698" spans="50:50">
      <c r="AX23698">
        <v>23870</v>
      </c>
    </row>
    <row r="23699" spans="50:50">
      <c r="AX23699">
        <v>23871</v>
      </c>
    </row>
    <row r="23700" spans="50:50">
      <c r="AX23700">
        <v>23872</v>
      </c>
    </row>
    <row r="23701" spans="50:50">
      <c r="AX23701">
        <v>23873</v>
      </c>
    </row>
    <row r="23702" spans="50:50">
      <c r="AX23702">
        <v>23874</v>
      </c>
    </row>
    <row r="23703" spans="50:50">
      <c r="AX23703">
        <v>23875</v>
      </c>
    </row>
    <row r="23704" spans="50:50">
      <c r="AX23704">
        <v>23876</v>
      </c>
    </row>
    <row r="23705" spans="50:50">
      <c r="AX23705">
        <v>23877</v>
      </c>
    </row>
    <row r="23706" spans="50:50">
      <c r="AX23706">
        <v>23878</v>
      </c>
    </row>
    <row r="23707" spans="50:50">
      <c r="AX23707">
        <v>23879</v>
      </c>
    </row>
    <row r="23708" spans="50:50">
      <c r="AX23708">
        <v>23880</v>
      </c>
    </row>
    <row r="23709" spans="50:50">
      <c r="AX23709">
        <v>23881</v>
      </c>
    </row>
    <row r="23710" spans="50:50">
      <c r="AX23710">
        <v>23882</v>
      </c>
    </row>
    <row r="23711" spans="50:50">
      <c r="AX23711">
        <v>23883</v>
      </c>
    </row>
    <row r="23712" spans="50:50">
      <c r="AX23712">
        <v>23884</v>
      </c>
    </row>
    <row r="23713" spans="50:50">
      <c r="AX23713">
        <v>23885</v>
      </c>
    </row>
    <row r="23714" spans="50:50">
      <c r="AX23714">
        <v>23886</v>
      </c>
    </row>
    <row r="23715" spans="50:50">
      <c r="AX23715">
        <v>23887</v>
      </c>
    </row>
    <row r="23716" spans="50:50">
      <c r="AX23716">
        <v>23888</v>
      </c>
    </row>
    <row r="23717" spans="50:50">
      <c r="AX23717">
        <v>23889</v>
      </c>
    </row>
    <row r="23718" spans="50:50">
      <c r="AX23718">
        <v>23890</v>
      </c>
    </row>
    <row r="23719" spans="50:50">
      <c r="AX23719">
        <v>23891</v>
      </c>
    </row>
    <row r="23720" spans="50:50">
      <c r="AX23720">
        <v>23892</v>
      </c>
    </row>
    <row r="23721" spans="50:50">
      <c r="AX23721">
        <v>23893</v>
      </c>
    </row>
    <row r="23722" spans="50:50">
      <c r="AX23722">
        <v>23894</v>
      </c>
    </row>
    <row r="23723" spans="50:50">
      <c r="AX23723">
        <v>23895</v>
      </c>
    </row>
    <row r="23724" spans="50:50">
      <c r="AX23724">
        <v>23896</v>
      </c>
    </row>
    <row r="23725" spans="50:50">
      <c r="AX23725">
        <v>23897</v>
      </c>
    </row>
    <row r="23726" spans="50:50">
      <c r="AX23726">
        <v>23898</v>
      </c>
    </row>
    <row r="23727" spans="50:50">
      <c r="AX23727">
        <v>23899</v>
      </c>
    </row>
    <row r="23728" spans="50:50">
      <c r="AX23728">
        <v>23900</v>
      </c>
    </row>
    <row r="23729" spans="50:50">
      <c r="AX23729">
        <v>23901</v>
      </c>
    </row>
    <row r="23730" spans="50:50">
      <c r="AX23730">
        <v>23902</v>
      </c>
    </row>
    <row r="23731" spans="50:50">
      <c r="AX23731">
        <v>23903</v>
      </c>
    </row>
    <row r="23732" spans="50:50">
      <c r="AX23732">
        <v>23904</v>
      </c>
    </row>
    <row r="23733" spans="50:50">
      <c r="AX23733">
        <v>23905</v>
      </c>
    </row>
    <row r="23734" spans="50:50">
      <c r="AX23734">
        <v>23906</v>
      </c>
    </row>
    <row r="23735" spans="50:50">
      <c r="AX23735">
        <v>23907</v>
      </c>
    </row>
    <row r="23736" spans="50:50">
      <c r="AX23736">
        <v>23908</v>
      </c>
    </row>
    <row r="23737" spans="50:50">
      <c r="AX23737">
        <v>23909</v>
      </c>
    </row>
    <row r="23738" spans="50:50">
      <c r="AX23738">
        <v>23910</v>
      </c>
    </row>
    <row r="23739" spans="50:50">
      <c r="AX23739">
        <v>23911</v>
      </c>
    </row>
    <row r="23740" spans="50:50">
      <c r="AX23740">
        <v>23912</v>
      </c>
    </row>
    <row r="23741" spans="50:50">
      <c r="AX23741">
        <v>23913</v>
      </c>
    </row>
    <row r="23742" spans="50:50">
      <c r="AX23742">
        <v>23914</v>
      </c>
    </row>
    <row r="23743" spans="50:50">
      <c r="AX23743">
        <v>23915</v>
      </c>
    </row>
    <row r="23744" spans="50:50">
      <c r="AX23744">
        <v>23916</v>
      </c>
    </row>
    <row r="23745" spans="50:50">
      <c r="AX23745">
        <v>23917</v>
      </c>
    </row>
    <row r="23746" spans="50:50">
      <c r="AX23746">
        <v>23918</v>
      </c>
    </row>
    <row r="23747" spans="50:50">
      <c r="AX23747">
        <v>23919</v>
      </c>
    </row>
    <row r="23748" spans="50:50">
      <c r="AX23748">
        <v>23920</v>
      </c>
    </row>
    <row r="23749" spans="50:50">
      <c r="AX23749">
        <v>23921</v>
      </c>
    </row>
    <row r="23750" spans="50:50">
      <c r="AX23750">
        <v>23922</v>
      </c>
    </row>
    <row r="23751" spans="50:50">
      <c r="AX23751">
        <v>23923</v>
      </c>
    </row>
    <row r="23752" spans="50:50">
      <c r="AX23752">
        <v>23924</v>
      </c>
    </row>
    <row r="23753" spans="50:50">
      <c r="AX23753">
        <v>23925</v>
      </c>
    </row>
    <row r="23754" spans="50:50">
      <c r="AX23754">
        <v>23926</v>
      </c>
    </row>
    <row r="23755" spans="50:50">
      <c r="AX23755">
        <v>23927</v>
      </c>
    </row>
    <row r="23756" spans="50:50">
      <c r="AX23756">
        <v>23928</v>
      </c>
    </row>
    <row r="23757" spans="50:50">
      <c r="AX23757">
        <v>23929</v>
      </c>
    </row>
    <row r="23758" spans="50:50">
      <c r="AX23758">
        <v>23930</v>
      </c>
    </row>
    <row r="23759" spans="50:50">
      <c r="AX23759">
        <v>23931</v>
      </c>
    </row>
    <row r="23760" spans="50:50">
      <c r="AX23760">
        <v>23932</v>
      </c>
    </row>
    <row r="23761" spans="50:50">
      <c r="AX23761">
        <v>23933</v>
      </c>
    </row>
    <row r="23762" spans="50:50">
      <c r="AX23762">
        <v>23934</v>
      </c>
    </row>
    <row r="23763" spans="50:50">
      <c r="AX23763">
        <v>23935</v>
      </c>
    </row>
    <row r="23764" spans="50:50">
      <c r="AX23764">
        <v>23936</v>
      </c>
    </row>
    <row r="23765" spans="50:50">
      <c r="AX23765">
        <v>23937</v>
      </c>
    </row>
    <row r="23766" spans="50:50">
      <c r="AX23766">
        <v>23938</v>
      </c>
    </row>
    <row r="23767" spans="50:50">
      <c r="AX23767">
        <v>23939</v>
      </c>
    </row>
    <row r="23768" spans="50:50">
      <c r="AX23768">
        <v>23940</v>
      </c>
    </row>
    <row r="23769" spans="50:50">
      <c r="AX23769">
        <v>23941</v>
      </c>
    </row>
    <row r="23770" spans="50:50">
      <c r="AX23770">
        <v>23942</v>
      </c>
    </row>
    <row r="23771" spans="50:50">
      <c r="AX23771">
        <v>23943</v>
      </c>
    </row>
    <row r="23772" spans="50:50">
      <c r="AX23772">
        <v>23944</v>
      </c>
    </row>
    <row r="23773" spans="50:50">
      <c r="AX23773">
        <v>23945</v>
      </c>
    </row>
    <row r="23774" spans="50:50">
      <c r="AX23774">
        <v>23946</v>
      </c>
    </row>
    <row r="23775" spans="50:50">
      <c r="AX23775">
        <v>23947</v>
      </c>
    </row>
    <row r="23776" spans="50:50">
      <c r="AX23776">
        <v>23948</v>
      </c>
    </row>
    <row r="23777" spans="50:50">
      <c r="AX23777">
        <v>23949</v>
      </c>
    </row>
    <row r="23778" spans="50:50">
      <c r="AX23778">
        <v>23950</v>
      </c>
    </row>
    <row r="23779" spans="50:50">
      <c r="AX23779">
        <v>23951</v>
      </c>
    </row>
    <row r="23780" spans="50:50">
      <c r="AX23780">
        <v>23952</v>
      </c>
    </row>
    <row r="23781" spans="50:50">
      <c r="AX23781">
        <v>23953</v>
      </c>
    </row>
    <row r="23782" spans="50:50">
      <c r="AX23782">
        <v>23954</v>
      </c>
    </row>
    <row r="23783" spans="50:50">
      <c r="AX23783">
        <v>23955</v>
      </c>
    </row>
    <row r="23784" spans="50:50">
      <c r="AX23784">
        <v>23956</v>
      </c>
    </row>
    <row r="23785" spans="50:50">
      <c r="AX23785">
        <v>23957</v>
      </c>
    </row>
    <row r="23786" spans="50:50">
      <c r="AX23786">
        <v>23958</v>
      </c>
    </row>
    <row r="23787" spans="50:50">
      <c r="AX23787">
        <v>23959</v>
      </c>
    </row>
    <row r="23788" spans="50:50">
      <c r="AX23788">
        <v>23960</v>
      </c>
    </row>
    <row r="23789" spans="50:50">
      <c r="AX23789">
        <v>23961</v>
      </c>
    </row>
    <row r="23790" spans="50:50">
      <c r="AX23790">
        <v>23962</v>
      </c>
    </row>
    <row r="23791" spans="50:50">
      <c r="AX23791">
        <v>23963</v>
      </c>
    </row>
    <row r="23792" spans="50:50">
      <c r="AX23792">
        <v>23964</v>
      </c>
    </row>
    <row r="23793" spans="50:50">
      <c r="AX23793">
        <v>23965</v>
      </c>
    </row>
    <row r="23794" spans="50:50">
      <c r="AX23794">
        <v>23966</v>
      </c>
    </row>
    <row r="23795" spans="50:50">
      <c r="AX23795">
        <v>23967</v>
      </c>
    </row>
    <row r="23796" spans="50:50">
      <c r="AX23796">
        <v>23968</v>
      </c>
    </row>
    <row r="23797" spans="50:50">
      <c r="AX23797">
        <v>23969</v>
      </c>
    </row>
    <row r="23798" spans="50:50">
      <c r="AX23798">
        <v>23970</v>
      </c>
    </row>
    <row r="23799" spans="50:50">
      <c r="AX23799">
        <v>23971</v>
      </c>
    </row>
    <row r="23800" spans="50:50">
      <c r="AX23800">
        <v>23972</v>
      </c>
    </row>
    <row r="23801" spans="50:50">
      <c r="AX23801">
        <v>23973</v>
      </c>
    </row>
    <row r="23802" spans="50:50">
      <c r="AX23802">
        <v>23974</v>
      </c>
    </row>
    <row r="23803" spans="50:50">
      <c r="AX23803">
        <v>23975</v>
      </c>
    </row>
    <row r="23804" spans="50:50">
      <c r="AX23804">
        <v>23976</v>
      </c>
    </row>
    <row r="23805" spans="50:50">
      <c r="AX23805">
        <v>23977</v>
      </c>
    </row>
    <row r="23806" spans="50:50">
      <c r="AX23806">
        <v>23978</v>
      </c>
    </row>
    <row r="23807" spans="50:50">
      <c r="AX23807">
        <v>23979</v>
      </c>
    </row>
    <row r="23808" spans="50:50">
      <c r="AX23808">
        <v>23980</v>
      </c>
    </row>
    <row r="23809" spans="50:50">
      <c r="AX23809">
        <v>23981</v>
      </c>
    </row>
    <row r="23810" spans="50:50">
      <c r="AX23810">
        <v>23982</v>
      </c>
    </row>
    <row r="23811" spans="50:50">
      <c r="AX23811">
        <v>23983</v>
      </c>
    </row>
    <row r="23812" spans="50:50">
      <c r="AX23812">
        <v>23984</v>
      </c>
    </row>
    <row r="23813" spans="50:50">
      <c r="AX23813">
        <v>23985</v>
      </c>
    </row>
    <row r="23814" spans="50:50">
      <c r="AX23814">
        <v>23986</v>
      </c>
    </row>
    <row r="23815" spans="50:50">
      <c r="AX23815">
        <v>23987</v>
      </c>
    </row>
    <row r="23816" spans="50:50">
      <c r="AX23816">
        <v>23988</v>
      </c>
    </row>
    <row r="23817" spans="50:50">
      <c r="AX23817">
        <v>23989</v>
      </c>
    </row>
    <row r="23818" spans="50:50">
      <c r="AX23818">
        <v>23990</v>
      </c>
    </row>
    <row r="23819" spans="50:50">
      <c r="AX23819">
        <v>23991</v>
      </c>
    </row>
    <row r="23820" spans="50:50">
      <c r="AX23820">
        <v>23992</v>
      </c>
    </row>
    <row r="23821" spans="50:50">
      <c r="AX23821">
        <v>23993</v>
      </c>
    </row>
    <row r="23822" spans="50:50">
      <c r="AX23822">
        <v>23994</v>
      </c>
    </row>
    <row r="23823" spans="50:50">
      <c r="AX23823">
        <v>23995</v>
      </c>
    </row>
    <row r="23824" spans="50:50">
      <c r="AX23824">
        <v>23996</v>
      </c>
    </row>
    <row r="23825" spans="50:50">
      <c r="AX23825">
        <v>23997</v>
      </c>
    </row>
    <row r="23826" spans="50:50">
      <c r="AX23826">
        <v>23998</v>
      </c>
    </row>
    <row r="23827" spans="50:50">
      <c r="AX23827">
        <v>23999</v>
      </c>
    </row>
    <row r="23828" spans="50:50">
      <c r="AX23828">
        <v>24000</v>
      </c>
    </row>
    <row r="23829" spans="50:50">
      <c r="AX23829">
        <v>24001</v>
      </c>
    </row>
    <row r="23830" spans="50:50">
      <c r="AX23830">
        <v>24002</v>
      </c>
    </row>
    <row r="23831" spans="50:50">
      <c r="AX23831">
        <v>24003</v>
      </c>
    </row>
    <row r="23832" spans="50:50">
      <c r="AX23832">
        <v>24004</v>
      </c>
    </row>
    <row r="23833" spans="50:50">
      <c r="AX23833">
        <v>24005</v>
      </c>
    </row>
    <row r="23834" spans="50:50">
      <c r="AX23834">
        <v>24006</v>
      </c>
    </row>
    <row r="23835" spans="50:50">
      <c r="AX23835">
        <v>24007</v>
      </c>
    </row>
    <row r="23836" spans="50:50">
      <c r="AX23836">
        <v>24008</v>
      </c>
    </row>
    <row r="23837" spans="50:50">
      <c r="AX23837">
        <v>24009</v>
      </c>
    </row>
    <row r="23838" spans="50:50">
      <c r="AX23838">
        <v>24010</v>
      </c>
    </row>
    <row r="23839" spans="50:50">
      <c r="AX23839">
        <v>24011</v>
      </c>
    </row>
    <row r="23840" spans="50:50">
      <c r="AX23840">
        <v>24012</v>
      </c>
    </row>
    <row r="23841" spans="50:50">
      <c r="AX23841">
        <v>24013</v>
      </c>
    </row>
    <row r="23842" spans="50:50">
      <c r="AX23842">
        <v>24014</v>
      </c>
    </row>
    <row r="23843" spans="50:50">
      <c r="AX23843">
        <v>24015</v>
      </c>
    </row>
    <row r="23844" spans="50:50">
      <c r="AX23844">
        <v>24016</v>
      </c>
    </row>
    <row r="23845" spans="50:50">
      <c r="AX23845">
        <v>24017</v>
      </c>
    </row>
    <row r="23846" spans="50:50">
      <c r="AX23846">
        <v>24018</v>
      </c>
    </row>
    <row r="23847" spans="50:50">
      <c r="AX23847">
        <v>24019</v>
      </c>
    </row>
    <row r="23848" spans="50:50">
      <c r="AX23848">
        <v>24020</v>
      </c>
    </row>
    <row r="23849" spans="50:50">
      <c r="AX23849">
        <v>24021</v>
      </c>
    </row>
    <row r="23850" spans="50:50">
      <c r="AX23850">
        <v>24022</v>
      </c>
    </row>
    <row r="23851" spans="50:50">
      <c r="AX23851">
        <v>24023</v>
      </c>
    </row>
    <row r="23852" spans="50:50">
      <c r="AX23852">
        <v>24024</v>
      </c>
    </row>
    <row r="23853" spans="50:50">
      <c r="AX23853">
        <v>24025</v>
      </c>
    </row>
    <row r="23854" spans="50:50">
      <c r="AX23854">
        <v>24026</v>
      </c>
    </row>
    <row r="23855" spans="50:50">
      <c r="AX23855">
        <v>24027</v>
      </c>
    </row>
    <row r="23856" spans="50:50">
      <c r="AX23856">
        <v>24028</v>
      </c>
    </row>
    <row r="23857" spans="50:50">
      <c r="AX23857">
        <v>24029</v>
      </c>
    </row>
    <row r="23858" spans="50:50">
      <c r="AX23858">
        <v>24030</v>
      </c>
    </row>
    <row r="23859" spans="50:50">
      <c r="AX23859">
        <v>24031</v>
      </c>
    </row>
    <row r="23860" spans="50:50">
      <c r="AX23860">
        <v>24032</v>
      </c>
    </row>
    <row r="23861" spans="50:50">
      <c r="AX23861">
        <v>24033</v>
      </c>
    </row>
    <row r="23862" spans="50:50">
      <c r="AX23862">
        <v>24034</v>
      </c>
    </row>
    <row r="23863" spans="50:50">
      <c r="AX23863">
        <v>24035</v>
      </c>
    </row>
    <row r="23864" spans="50:50">
      <c r="AX23864">
        <v>24036</v>
      </c>
    </row>
    <row r="23865" spans="50:50">
      <c r="AX23865">
        <v>24037</v>
      </c>
    </row>
    <row r="23866" spans="50:50">
      <c r="AX23866">
        <v>24038</v>
      </c>
    </row>
    <row r="23867" spans="50:50">
      <c r="AX23867">
        <v>24039</v>
      </c>
    </row>
    <row r="23868" spans="50:50">
      <c r="AX23868">
        <v>24040</v>
      </c>
    </row>
    <row r="23869" spans="50:50">
      <c r="AX23869">
        <v>24041</v>
      </c>
    </row>
    <row r="23870" spans="50:50">
      <c r="AX23870">
        <v>24042</v>
      </c>
    </row>
    <row r="23871" spans="50:50">
      <c r="AX23871">
        <v>24043</v>
      </c>
    </row>
    <row r="23872" spans="50:50">
      <c r="AX23872">
        <v>24044</v>
      </c>
    </row>
    <row r="23873" spans="50:50">
      <c r="AX23873">
        <v>24045</v>
      </c>
    </row>
    <row r="23874" spans="50:50">
      <c r="AX23874">
        <v>24046</v>
      </c>
    </row>
    <row r="23875" spans="50:50">
      <c r="AX23875">
        <v>24047</v>
      </c>
    </row>
    <row r="23876" spans="50:50">
      <c r="AX23876">
        <v>24048</v>
      </c>
    </row>
    <row r="23877" spans="50:50">
      <c r="AX23877">
        <v>24049</v>
      </c>
    </row>
    <row r="23878" spans="50:50">
      <c r="AX23878">
        <v>24050</v>
      </c>
    </row>
    <row r="23879" spans="50:50">
      <c r="AX23879">
        <v>24051</v>
      </c>
    </row>
    <row r="23880" spans="50:50">
      <c r="AX23880">
        <v>24052</v>
      </c>
    </row>
    <row r="23881" spans="50:50">
      <c r="AX23881">
        <v>24053</v>
      </c>
    </row>
    <row r="23882" spans="50:50">
      <c r="AX23882">
        <v>24054</v>
      </c>
    </row>
    <row r="23883" spans="50:50">
      <c r="AX23883">
        <v>24055</v>
      </c>
    </row>
    <row r="23884" spans="50:50">
      <c r="AX23884">
        <v>24056</v>
      </c>
    </row>
    <row r="23885" spans="50:50">
      <c r="AX23885">
        <v>24057</v>
      </c>
    </row>
    <row r="23886" spans="50:50">
      <c r="AX23886">
        <v>24058</v>
      </c>
    </row>
    <row r="23887" spans="50:50">
      <c r="AX23887">
        <v>24059</v>
      </c>
    </row>
    <row r="23888" spans="50:50">
      <c r="AX23888">
        <v>24060</v>
      </c>
    </row>
    <row r="23889" spans="50:50">
      <c r="AX23889">
        <v>24061</v>
      </c>
    </row>
    <row r="23890" spans="50:50">
      <c r="AX23890">
        <v>24062</v>
      </c>
    </row>
    <row r="23891" spans="50:50">
      <c r="AX23891">
        <v>24063</v>
      </c>
    </row>
    <row r="23892" spans="50:50">
      <c r="AX23892">
        <v>24064</v>
      </c>
    </row>
    <row r="23893" spans="50:50">
      <c r="AX23893">
        <v>24065</v>
      </c>
    </row>
    <row r="23894" spans="50:50">
      <c r="AX23894">
        <v>24066</v>
      </c>
    </row>
    <row r="23895" spans="50:50">
      <c r="AX23895">
        <v>24067</v>
      </c>
    </row>
    <row r="23896" spans="50:50">
      <c r="AX23896">
        <v>24068</v>
      </c>
    </row>
    <row r="23897" spans="50:50">
      <c r="AX23897">
        <v>24069</v>
      </c>
    </row>
    <row r="23898" spans="50:50">
      <c r="AX23898">
        <v>24070</v>
      </c>
    </row>
    <row r="23899" spans="50:50">
      <c r="AX23899">
        <v>24071</v>
      </c>
    </row>
    <row r="23900" spans="50:50">
      <c r="AX23900">
        <v>24072</v>
      </c>
    </row>
    <row r="23901" spans="50:50">
      <c r="AX23901">
        <v>24073</v>
      </c>
    </row>
    <row r="23902" spans="50:50">
      <c r="AX23902">
        <v>24074</v>
      </c>
    </row>
    <row r="23903" spans="50:50">
      <c r="AX23903">
        <v>24075</v>
      </c>
    </row>
    <row r="23904" spans="50:50">
      <c r="AX23904">
        <v>24076</v>
      </c>
    </row>
    <row r="23905" spans="50:50">
      <c r="AX23905">
        <v>24077</v>
      </c>
    </row>
    <row r="23906" spans="50:50">
      <c r="AX23906">
        <v>24078</v>
      </c>
    </row>
    <row r="23907" spans="50:50">
      <c r="AX23907">
        <v>24079</v>
      </c>
    </row>
    <row r="23908" spans="50:50">
      <c r="AX23908">
        <v>24080</v>
      </c>
    </row>
    <row r="23909" spans="50:50">
      <c r="AX23909">
        <v>24081</v>
      </c>
    </row>
    <row r="23910" spans="50:50">
      <c r="AX23910">
        <v>24082</v>
      </c>
    </row>
    <row r="23911" spans="50:50">
      <c r="AX23911">
        <v>24083</v>
      </c>
    </row>
    <row r="23912" spans="50:50">
      <c r="AX23912">
        <v>24084</v>
      </c>
    </row>
    <row r="23913" spans="50:50">
      <c r="AX23913">
        <v>24085</v>
      </c>
    </row>
    <row r="23914" spans="50:50">
      <c r="AX23914">
        <v>24086</v>
      </c>
    </row>
    <row r="23915" spans="50:50">
      <c r="AX23915">
        <v>24087</v>
      </c>
    </row>
    <row r="23916" spans="50:50">
      <c r="AX23916">
        <v>24088</v>
      </c>
    </row>
    <row r="23917" spans="50:50">
      <c r="AX23917">
        <v>24089</v>
      </c>
    </row>
    <row r="23918" spans="50:50">
      <c r="AX23918">
        <v>24090</v>
      </c>
    </row>
    <row r="23919" spans="50:50">
      <c r="AX23919">
        <v>24091</v>
      </c>
    </row>
    <row r="23920" spans="50:50">
      <c r="AX23920">
        <v>24092</v>
      </c>
    </row>
    <row r="23921" spans="50:50">
      <c r="AX23921">
        <v>24093</v>
      </c>
    </row>
    <row r="23922" spans="50:50">
      <c r="AX23922">
        <v>24094</v>
      </c>
    </row>
    <row r="23923" spans="50:50">
      <c r="AX23923">
        <v>24095</v>
      </c>
    </row>
    <row r="23924" spans="50:50">
      <c r="AX23924">
        <v>24096</v>
      </c>
    </row>
    <row r="23925" spans="50:50">
      <c r="AX23925">
        <v>24097</v>
      </c>
    </row>
    <row r="23926" spans="50:50">
      <c r="AX23926">
        <v>24098</v>
      </c>
    </row>
    <row r="23927" spans="50:50">
      <c r="AX23927">
        <v>24099</v>
      </c>
    </row>
    <row r="23928" spans="50:50">
      <c r="AX23928">
        <v>24100</v>
      </c>
    </row>
    <row r="23929" spans="50:50">
      <c r="AX23929">
        <v>24101</v>
      </c>
    </row>
    <row r="23930" spans="50:50">
      <c r="AX23930">
        <v>24102</v>
      </c>
    </row>
    <row r="23931" spans="50:50">
      <c r="AX23931">
        <v>24103</v>
      </c>
    </row>
    <row r="23932" spans="50:50">
      <c r="AX23932">
        <v>24104</v>
      </c>
    </row>
    <row r="23933" spans="50:50">
      <c r="AX23933">
        <v>24105</v>
      </c>
    </row>
    <row r="23934" spans="50:50">
      <c r="AX23934">
        <v>24106</v>
      </c>
    </row>
    <row r="23935" spans="50:50">
      <c r="AX23935">
        <v>24107</v>
      </c>
    </row>
    <row r="23936" spans="50:50">
      <c r="AX23936">
        <v>24108</v>
      </c>
    </row>
    <row r="23937" spans="50:50">
      <c r="AX23937">
        <v>24109</v>
      </c>
    </row>
    <row r="23938" spans="50:50">
      <c r="AX23938">
        <v>24110</v>
      </c>
    </row>
    <row r="23939" spans="50:50">
      <c r="AX23939">
        <v>24111</v>
      </c>
    </row>
    <row r="23940" spans="50:50">
      <c r="AX23940">
        <v>24112</v>
      </c>
    </row>
    <row r="23941" spans="50:50">
      <c r="AX23941">
        <v>24113</v>
      </c>
    </row>
    <row r="23942" spans="50:50">
      <c r="AX23942">
        <v>24114</v>
      </c>
    </row>
    <row r="23943" spans="50:50">
      <c r="AX23943">
        <v>24115</v>
      </c>
    </row>
    <row r="23944" spans="50:50">
      <c r="AX23944">
        <v>24116</v>
      </c>
    </row>
    <row r="23945" spans="50:50">
      <c r="AX23945">
        <v>24117</v>
      </c>
    </row>
    <row r="23946" spans="50:50">
      <c r="AX23946">
        <v>24118</v>
      </c>
    </row>
    <row r="23947" spans="50:50">
      <c r="AX23947">
        <v>24119</v>
      </c>
    </row>
    <row r="23948" spans="50:50">
      <c r="AX23948">
        <v>24120</v>
      </c>
    </row>
    <row r="23949" spans="50:50">
      <c r="AX23949">
        <v>24121</v>
      </c>
    </row>
    <row r="23950" spans="50:50">
      <c r="AX23950">
        <v>24122</v>
      </c>
    </row>
    <row r="23951" spans="50:50">
      <c r="AX23951">
        <v>24123</v>
      </c>
    </row>
    <row r="23952" spans="50:50">
      <c r="AX23952">
        <v>24124</v>
      </c>
    </row>
    <row r="23953" spans="50:50">
      <c r="AX23953">
        <v>24125</v>
      </c>
    </row>
    <row r="23954" spans="50:50">
      <c r="AX23954">
        <v>24126</v>
      </c>
    </row>
    <row r="23955" spans="50:50">
      <c r="AX23955">
        <v>24127</v>
      </c>
    </row>
    <row r="23956" spans="50:50">
      <c r="AX23956">
        <v>24128</v>
      </c>
    </row>
    <row r="23957" spans="50:50">
      <c r="AX23957">
        <v>24129</v>
      </c>
    </row>
    <row r="23958" spans="50:50">
      <c r="AX23958">
        <v>24130</v>
      </c>
    </row>
    <row r="23959" spans="50:50">
      <c r="AX23959">
        <v>24131</v>
      </c>
    </row>
    <row r="23960" spans="50:50">
      <c r="AX23960">
        <v>24132</v>
      </c>
    </row>
    <row r="23961" spans="50:50">
      <c r="AX23961">
        <v>24133</v>
      </c>
    </row>
    <row r="23962" spans="50:50">
      <c r="AX23962">
        <v>24134</v>
      </c>
    </row>
    <row r="23963" spans="50:50">
      <c r="AX23963">
        <v>24135</v>
      </c>
    </row>
    <row r="23964" spans="50:50">
      <c r="AX23964">
        <v>24136</v>
      </c>
    </row>
    <row r="23965" spans="50:50">
      <c r="AX23965">
        <v>24137</v>
      </c>
    </row>
    <row r="23966" spans="50:50">
      <c r="AX23966">
        <v>24138</v>
      </c>
    </row>
    <row r="23967" spans="50:50">
      <c r="AX23967">
        <v>24139</v>
      </c>
    </row>
    <row r="23968" spans="50:50">
      <c r="AX23968">
        <v>24140</v>
      </c>
    </row>
    <row r="23969" spans="50:50">
      <c r="AX23969">
        <v>24141</v>
      </c>
    </row>
    <row r="23970" spans="50:50">
      <c r="AX23970">
        <v>24142</v>
      </c>
    </row>
    <row r="23971" spans="50:50">
      <c r="AX23971">
        <v>24143</v>
      </c>
    </row>
    <row r="23972" spans="50:50">
      <c r="AX23972">
        <v>24144</v>
      </c>
    </row>
    <row r="23973" spans="50:50">
      <c r="AX23973">
        <v>24145</v>
      </c>
    </row>
    <row r="23974" spans="50:50">
      <c r="AX23974">
        <v>24146</v>
      </c>
    </row>
    <row r="23975" spans="50:50">
      <c r="AX23975">
        <v>24147</v>
      </c>
    </row>
    <row r="23976" spans="50:50">
      <c r="AX23976">
        <v>24148</v>
      </c>
    </row>
    <row r="23977" spans="50:50">
      <c r="AX23977">
        <v>24149</v>
      </c>
    </row>
    <row r="23978" spans="50:50">
      <c r="AX23978">
        <v>24150</v>
      </c>
    </row>
    <row r="23979" spans="50:50">
      <c r="AX23979">
        <v>24151</v>
      </c>
    </row>
    <row r="23980" spans="50:50">
      <c r="AX23980">
        <v>24152</v>
      </c>
    </row>
    <row r="23981" spans="50:50">
      <c r="AX23981">
        <v>24153</v>
      </c>
    </row>
    <row r="23982" spans="50:50">
      <c r="AX23982">
        <v>24154</v>
      </c>
    </row>
    <row r="23983" spans="50:50">
      <c r="AX23983">
        <v>24155</v>
      </c>
    </row>
    <row r="23984" spans="50:50">
      <c r="AX23984">
        <v>24156</v>
      </c>
    </row>
    <row r="23985" spans="50:50">
      <c r="AX23985">
        <v>24157</v>
      </c>
    </row>
    <row r="23986" spans="50:50">
      <c r="AX23986">
        <v>24158</v>
      </c>
    </row>
    <row r="23987" spans="50:50">
      <c r="AX23987">
        <v>24159</v>
      </c>
    </row>
    <row r="23988" spans="50:50">
      <c r="AX23988">
        <v>24160</v>
      </c>
    </row>
    <row r="23989" spans="50:50">
      <c r="AX23989">
        <v>24161</v>
      </c>
    </row>
    <row r="23990" spans="50:50">
      <c r="AX23990">
        <v>24162</v>
      </c>
    </row>
    <row r="23991" spans="50:50">
      <c r="AX23991">
        <v>24163</v>
      </c>
    </row>
    <row r="23992" spans="50:50">
      <c r="AX23992">
        <v>24164</v>
      </c>
    </row>
    <row r="23993" spans="50:50">
      <c r="AX23993">
        <v>24165</v>
      </c>
    </row>
    <row r="23994" spans="50:50">
      <c r="AX23994">
        <v>24166</v>
      </c>
    </row>
    <row r="23995" spans="50:50">
      <c r="AX23995">
        <v>24167</v>
      </c>
    </row>
    <row r="23996" spans="50:50">
      <c r="AX23996">
        <v>24168</v>
      </c>
    </row>
    <row r="23997" spans="50:50">
      <c r="AX23997">
        <v>24169</v>
      </c>
    </row>
    <row r="23998" spans="50:50">
      <c r="AX23998">
        <v>24170</v>
      </c>
    </row>
    <row r="23999" spans="50:50">
      <c r="AX23999">
        <v>24171</v>
      </c>
    </row>
    <row r="24000" spans="50:50">
      <c r="AX24000">
        <v>24172</v>
      </c>
    </row>
    <row r="24001" spans="50:50">
      <c r="AX24001">
        <v>24173</v>
      </c>
    </row>
    <row r="24002" spans="50:50">
      <c r="AX24002">
        <v>24174</v>
      </c>
    </row>
    <row r="24003" spans="50:50">
      <c r="AX24003">
        <v>24175</v>
      </c>
    </row>
    <row r="24004" spans="50:50">
      <c r="AX24004">
        <v>24176</v>
      </c>
    </row>
    <row r="24005" spans="50:50">
      <c r="AX24005">
        <v>24177</v>
      </c>
    </row>
    <row r="24006" spans="50:50">
      <c r="AX24006">
        <v>24178</v>
      </c>
    </row>
    <row r="24007" spans="50:50">
      <c r="AX24007">
        <v>24179</v>
      </c>
    </row>
    <row r="24008" spans="50:50">
      <c r="AX24008">
        <v>24180</v>
      </c>
    </row>
    <row r="24009" spans="50:50">
      <c r="AX24009">
        <v>24181</v>
      </c>
    </row>
    <row r="24010" spans="50:50">
      <c r="AX24010">
        <v>24182</v>
      </c>
    </row>
    <row r="24011" spans="50:50">
      <c r="AX24011">
        <v>24183</v>
      </c>
    </row>
    <row r="24012" spans="50:50">
      <c r="AX24012">
        <v>24184</v>
      </c>
    </row>
    <row r="24013" spans="50:50">
      <c r="AX24013">
        <v>24185</v>
      </c>
    </row>
    <row r="24014" spans="50:50">
      <c r="AX24014">
        <v>24186</v>
      </c>
    </row>
    <row r="24015" spans="50:50">
      <c r="AX24015">
        <v>24187</v>
      </c>
    </row>
    <row r="24016" spans="50:50">
      <c r="AX24016">
        <v>24188</v>
      </c>
    </row>
    <row r="24017" spans="50:50">
      <c r="AX24017">
        <v>24189</v>
      </c>
    </row>
    <row r="24018" spans="50:50">
      <c r="AX24018">
        <v>24190</v>
      </c>
    </row>
    <row r="24019" spans="50:50">
      <c r="AX24019">
        <v>24191</v>
      </c>
    </row>
    <row r="24020" spans="50:50">
      <c r="AX24020">
        <v>24192</v>
      </c>
    </row>
    <row r="24021" spans="50:50">
      <c r="AX24021">
        <v>24193</v>
      </c>
    </row>
    <row r="24022" spans="50:50">
      <c r="AX24022">
        <v>24194</v>
      </c>
    </row>
    <row r="24023" spans="50:50">
      <c r="AX24023">
        <v>24195</v>
      </c>
    </row>
    <row r="24024" spans="50:50">
      <c r="AX24024">
        <v>24196</v>
      </c>
    </row>
    <row r="24025" spans="50:50">
      <c r="AX24025">
        <v>24197</v>
      </c>
    </row>
    <row r="24026" spans="50:50">
      <c r="AX24026">
        <v>24198</v>
      </c>
    </row>
    <row r="24027" spans="50:50">
      <c r="AX24027">
        <v>24199</v>
      </c>
    </row>
    <row r="24028" spans="50:50">
      <c r="AX24028">
        <v>24200</v>
      </c>
    </row>
    <row r="24029" spans="50:50">
      <c r="AX24029">
        <v>24201</v>
      </c>
    </row>
    <row r="24030" spans="50:50">
      <c r="AX24030">
        <v>24202</v>
      </c>
    </row>
    <row r="24031" spans="50:50">
      <c r="AX24031">
        <v>24203</v>
      </c>
    </row>
    <row r="24032" spans="50:50">
      <c r="AX24032">
        <v>24204</v>
      </c>
    </row>
    <row r="24033" spans="50:50">
      <c r="AX24033">
        <v>24205</v>
      </c>
    </row>
    <row r="24034" spans="50:50">
      <c r="AX24034">
        <v>24206</v>
      </c>
    </row>
    <row r="24035" spans="50:50">
      <c r="AX24035">
        <v>24207</v>
      </c>
    </row>
    <row r="24036" spans="50:50">
      <c r="AX24036">
        <v>24208</v>
      </c>
    </row>
    <row r="24037" spans="50:50">
      <c r="AX24037">
        <v>24209</v>
      </c>
    </row>
    <row r="24038" spans="50:50">
      <c r="AX24038">
        <v>24210</v>
      </c>
    </row>
    <row r="24039" spans="50:50">
      <c r="AX24039">
        <v>24211</v>
      </c>
    </row>
    <row r="24040" spans="50:50">
      <c r="AX24040">
        <v>24212</v>
      </c>
    </row>
    <row r="24041" spans="50:50">
      <c r="AX24041">
        <v>24213</v>
      </c>
    </row>
    <row r="24042" spans="50:50">
      <c r="AX24042">
        <v>24214</v>
      </c>
    </row>
    <row r="24043" spans="50:50">
      <c r="AX24043">
        <v>24215</v>
      </c>
    </row>
    <row r="24044" spans="50:50">
      <c r="AX24044">
        <v>24216</v>
      </c>
    </row>
    <row r="24045" spans="50:50">
      <c r="AX24045">
        <v>24217</v>
      </c>
    </row>
    <row r="24046" spans="50:50">
      <c r="AX24046">
        <v>24218</v>
      </c>
    </row>
    <row r="24047" spans="50:50">
      <c r="AX24047">
        <v>24219</v>
      </c>
    </row>
    <row r="24048" spans="50:50">
      <c r="AX24048">
        <v>24220</v>
      </c>
    </row>
    <row r="24049" spans="50:50">
      <c r="AX24049">
        <v>24221</v>
      </c>
    </row>
    <row r="24050" spans="50:50">
      <c r="AX24050">
        <v>24222</v>
      </c>
    </row>
    <row r="24051" spans="50:50">
      <c r="AX24051">
        <v>24223</v>
      </c>
    </row>
    <row r="24052" spans="50:50">
      <c r="AX24052">
        <v>24224</v>
      </c>
    </row>
    <row r="24053" spans="50:50">
      <c r="AX24053">
        <v>24225</v>
      </c>
    </row>
    <row r="24054" spans="50:50">
      <c r="AX24054">
        <v>24226</v>
      </c>
    </row>
    <row r="24055" spans="50:50">
      <c r="AX24055">
        <v>24227</v>
      </c>
    </row>
    <row r="24056" spans="50:50">
      <c r="AX24056">
        <v>24228</v>
      </c>
    </row>
    <row r="24057" spans="50:50">
      <c r="AX24057">
        <v>24229</v>
      </c>
    </row>
    <row r="24058" spans="50:50">
      <c r="AX24058">
        <v>24230</v>
      </c>
    </row>
    <row r="24059" spans="50:50">
      <c r="AX24059">
        <v>24231</v>
      </c>
    </row>
    <row r="24060" spans="50:50">
      <c r="AX24060">
        <v>24232</v>
      </c>
    </row>
    <row r="24061" spans="50:50">
      <c r="AX24061">
        <v>24233</v>
      </c>
    </row>
    <row r="24062" spans="50:50">
      <c r="AX24062">
        <v>24234</v>
      </c>
    </row>
    <row r="24063" spans="50:50">
      <c r="AX24063">
        <v>24235</v>
      </c>
    </row>
    <row r="24064" spans="50:50">
      <c r="AX24064">
        <v>24236</v>
      </c>
    </row>
    <row r="24065" spans="50:50">
      <c r="AX24065">
        <v>24237</v>
      </c>
    </row>
    <row r="24066" spans="50:50">
      <c r="AX24066">
        <v>24238</v>
      </c>
    </row>
    <row r="24067" spans="50:50">
      <c r="AX24067">
        <v>24239</v>
      </c>
    </row>
    <row r="24068" spans="50:50">
      <c r="AX24068">
        <v>24240</v>
      </c>
    </row>
    <row r="24069" spans="50:50">
      <c r="AX24069">
        <v>24241</v>
      </c>
    </row>
    <row r="24070" spans="50:50">
      <c r="AX24070">
        <v>24242</v>
      </c>
    </row>
    <row r="24071" spans="50:50">
      <c r="AX24071">
        <v>24243</v>
      </c>
    </row>
    <row r="24072" spans="50:50">
      <c r="AX24072">
        <v>24244</v>
      </c>
    </row>
    <row r="24073" spans="50:50">
      <c r="AX24073">
        <v>24245</v>
      </c>
    </row>
    <row r="24074" spans="50:50">
      <c r="AX24074">
        <v>24246</v>
      </c>
    </row>
    <row r="24075" spans="50:50">
      <c r="AX24075">
        <v>24247</v>
      </c>
    </row>
    <row r="24076" spans="50:50">
      <c r="AX24076">
        <v>24248</v>
      </c>
    </row>
    <row r="24077" spans="50:50">
      <c r="AX24077">
        <v>24249</v>
      </c>
    </row>
    <row r="24078" spans="50:50">
      <c r="AX24078">
        <v>24250</v>
      </c>
    </row>
    <row r="24079" spans="50:50">
      <c r="AX24079">
        <v>24251</v>
      </c>
    </row>
    <row r="24080" spans="50:50">
      <c r="AX24080">
        <v>24252</v>
      </c>
    </row>
    <row r="24081" spans="50:50">
      <c r="AX24081">
        <v>24253</v>
      </c>
    </row>
    <row r="24082" spans="50:50">
      <c r="AX24082">
        <v>24254</v>
      </c>
    </row>
    <row r="24083" spans="50:50">
      <c r="AX24083">
        <v>24255</v>
      </c>
    </row>
    <row r="24084" spans="50:50">
      <c r="AX24084">
        <v>24256</v>
      </c>
    </row>
    <row r="24085" spans="50:50">
      <c r="AX24085">
        <v>24257</v>
      </c>
    </row>
    <row r="24086" spans="50:50">
      <c r="AX24086">
        <v>24258</v>
      </c>
    </row>
    <row r="24087" spans="50:50">
      <c r="AX24087">
        <v>24259</v>
      </c>
    </row>
    <row r="24088" spans="50:50">
      <c r="AX24088">
        <v>24260</v>
      </c>
    </row>
    <row r="24089" spans="50:50">
      <c r="AX24089">
        <v>24261</v>
      </c>
    </row>
    <row r="24090" spans="50:50">
      <c r="AX24090">
        <v>24262</v>
      </c>
    </row>
    <row r="24091" spans="50:50">
      <c r="AX24091">
        <v>24263</v>
      </c>
    </row>
    <row r="24092" spans="50:50">
      <c r="AX24092">
        <v>24264</v>
      </c>
    </row>
    <row r="24093" spans="50:50">
      <c r="AX24093">
        <v>24265</v>
      </c>
    </row>
    <row r="24094" spans="50:50">
      <c r="AX24094">
        <v>24266</v>
      </c>
    </row>
    <row r="24095" spans="50:50">
      <c r="AX24095">
        <v>24267</v>
      </c>
    </row>
    <row r="24096" spans="50:50">
      <c r="AX24096">
        <v>24268</v>
      </c>
    </row>
    <row r="24097" spans="50:50">
      <c r="AX24097">
        <v>24269</v>
      </c>
    </row>
    <row r="24098" spans="50:50">
      <c r="AX24098">
        <v>24270</v>
      </c>
    </row>
    <row r="24099" spans="50:50">
      <c r="AX24099">
        <v>24271</v>
      </c>
    </row>
    <row r="24100" spans="50:50">
      <c r="AX24100">
        <v>24272</v>
      </c>
    </row>
    <row r="24101" spans="50:50">
      <c r="AX24101">
        <v>24273</v>
      </c>
    </row>
    <row r="24102" spans="50:50">
      <c r="AX24102">
        <v>24274</v>
      </c>
    </row>
    <row r="24103" spans="50:50">
      <c r="AX24103">
        <v>24275</v>
      </c>
    </row>
    <row r="24104" spans="50:50">
      <c r="AX24104">
        <v>24276</v>
      </c>
    </row>
    <row r="24105" spans="50:50">
      <c r="AX24105">
        <v>24277</v>
      </c>
    </row>
    <row r="24106" spans="50:50">
      <c r="AX24106">
        <v>24278</v>
      </c>
    </row>
    <row r="24107" spans="50:50">
      <c r="AX24107">
        <v>24279</v>
      </c>
    </row>
    <row r="24108" spans="50:50">
      <c r="AX24108">
        <v>24280</v>
      </c>
    </row>
    <row r="24109" spans="50:50">
      <c r="AX24109">
        <v>24281</v>
      </c>
    </row>
    <row r="24110" spans="50:50">
      <c r="AX24110">
        <v>24282</v>
      </c>
    </row>
    <row r="24111" spans="50:50">
      <c r="AX24111">
        <v>24283</v>
      </c>
    </row>
    <row r="24112" spans="50:50">
      <c r="AX24112">
        <v>24284</v>
      </c>
    </row>
    <row r="24113" spans="50:50">
      <c r="AX24113">
        <v>24285</v>
      </c>
    </row>
    <row r="24114" spans="50:50">
      <c r="AX24114">
        <v>24286</v>
      </c>
    </row>
    <row r="24115" spans="50:50">
      <c r="AX24115">
        <v>24287</v>
      </c>
    </row>
    <row r="24116" spans="50:50">
      <c r="AX24116">
        <v>24288</v>
      </c>
    </row>
    <row r="24117" spans="50:50">
      <c r="AX24117">
        <v>24289</v>
      </c>
    </row>
    <row r="24118" spans="50:50">
      <c r="AX24118">
        <v>24290</v>
      </c>
    </row>
    <row r="24119" spans="50:50">
      <c r="AX24119">
        <v>24291</v>
      </c>
    </row>
    <row r="24120" spans="50:50">
      <c r="AX24120">
        <v>24292</v>
      </c>
    </row>
    <row r="24121" spans="50:50">
      <c r="AX24121">
        <v>24293</v>
      </c>
    </row>
    <row r="24122" spans="50:50">
      <c r="AX24122">
        <v>24294</v>
      </c>
    </row>
    <row r="24123" spans="50:50">
      <c r="AX24123">
        <v>24295</v>
      </c>
    </row>
    <row r="24124" spans="50:50">
      <c r="AX24124">
        <v>24296</v>
      </c>
    </row>
    <row r="24125" spans="50:50">
      <c r="AX24125">
        <v>24297</v>
      </c>
    </row>
    <row r="24126" spans="50:50">
      <c r="AX24126">
        <v>24298</v>
      </c>
    </row>
    <row r="24127" spans="50:50">
      <c r="AX24127">
        <v>24299</v>
      </c>
    </row>
    <row r="24128" spans="50:50">
      <c r="AX24128">
        <v>24300</v>
      </c>
    </row>
    <row r="24129" spans="50:50">
      <c r="AX24129">
        <v>24301</v>
      </c>
    </row>
    <row r="24130" spans="50:50">
      <c r="AX24130">
        <v>24302</v>
      </c>
    </row>
    <row r="24131" spans="50:50">
      <c r="AX24131">
        <v>24303</v>
      </c>
    </row>
    <row r="24132" spans="50:50">
      <c r="AX24132">
        <v>24304</v>
      </c>
    </row>
    <row r="24133" spans="50:50">
      <c r="AX24133">
        <v>24305</v>
      </c>
    </row>
    <row r="24134" spans="50:50">
      <c r="AX24134">
        <v>24306</v>
      </c>
    </row>
    <row r="24135" spans="50:50">
      <c r="AX24135">
        <v>24307</v>
      </c>
    </row>
    <row r="24136" spans="50:50">
      <c r="AX24136">
        <v>24308</v>
      </c>
    </row>
    <row r="24137" spans="50:50">
      <c r="AX24137">
        <v>24309</v>
      </c>
    </row>
    <row r="24138" spans="50:50">
      <c r="AX24138">
        <v>24310</v>
      </c>
    </row>
    <row r="24139" spans="50:50">
      <c r="AX24139">
        <v>24311</v>
      </c>
    </row>
    <row r="24140" spans="50:50">
      <c r="AX24140">
        <v>24312</v>
      </c>
    </row>
    <row r="24141" spans="50:50">
      <c r="AX24141">
        <v>24313</v>
      </c>
    </row>
    <row r="24142" spans="50:50">
      <c r="AX24142">
        <v>24314</v>
      </c>
    </row>
    <row r="24143" spans="50:50">
      <c r="AX24143">
        <v>24315</v>
      </c>
    </row>
    <row r="24144" spans="50:50">
      <c r="AX24144">
        <v>24316</v>
      </c>
    </row>
    <row r="24145" spans="50:50">
      <c r="AX24145">
        <v>24317</v>
      </c>
    </row>
    <row r="24146" spans="50:50">
      <c r="AX24146">
        <v>24318</v>
      </c>
    </row>
    <row r="24147" spans="50:50">
      <c r="AX24147">
        <v>24319</v>
      </c>
    </row>
    <row r="24148" spans="50:50">
      <c r="AX24148">
        <v>24320</v>
      </c>
    </row>
    <row r="24149" spans="50:50">
      <c r="AX24149">
        <v>24321</v>
      </c>
    </row>
    <row r="24150" spans="50:50">
      <c r="AX24150">
        <v>24322</v>
      </c>
    </row>
    <row r="24151" spans="50:50">
      <c r="AX24151">
        <v>24323</v>
      </c>
    </row>
    <row r="24152" spans="50:50">
      <c r="AX24152">
        <v>24324</v>
      </c>
    </row>
    <row r="24153" spans="50:50">
      <c r="AX24153">
        <v>24325</v>
      </c>
    </row>
    <row r="24154" spans="50:50">
      <c r="AX24154">
        <v>24326</v>
      </c>
    </row>
    <row r="24155" spans="50:50">
      <c r="AX24155">
        <v>24327</v>
      </c>
    </row>
    <row r="24156" spans="50:50">
      <c r="AX24156">
        <v>24328</v>
      </c>
    </row>
    <row r="24157" spans="50:50">
      <c r="AX24157">
        <v>24329</v>
      </c>
    </row>
    <row r="24158" spans="50:50">
      <c r="AX24158">
        <v>24330</v>
      </c>
    </row>
    <row r="24159" spans="50:50">
      <c r="AX24159">
        <v>24331</v>
      </c>
    </row>
    <row r="24160" spans="50:50">
      <c r="AX24160">
        <v>24332</v>
      </c>
    </row>
    <row r="24161" spans="50:50">
      <c r="AX24161">
        <v>24333</v>
      </c>
    </row>
    <row r="24162" spans="50:50">
      <c r="AX24162">
        <v>24334</v>
      </c>
    </row>
    <row r="24163" spans="50:50">
      <c r="AX24163">
        <v>24335</v>
      </c>
    </row>
    <row r="24164" spans="50:50">
      <c r="AX24164">
        <v>24336</v>
      </c>
    </row>
    <row r="24165" spans="50:50">
      <c r="AX24165">
        <v>24337</v>
      </c>
    </row>
    <row r="24166" spans="50:50">
      <c r="AX24166">
        <v>24338</v>
      </c>
    </row>
    <row r="24167" spans="50:50">
      <c r="AX24167">
        <v>24339</v>
      </c>
    </row>
    <row r="24168" spans="50:50">
      <c r="AX24168">
        <v>24340</v>
      </c>
    </row>
    <row r="24169" spans="50:50">
      <c r="AX24169">
        <v>24341</v>
      </c>
    </row>
    <row r="24170" spans="50:50">
      <c r="AX24170">
        <v>24342</v>
      </c>
    </row>
    <row r="24171" spans="50:50">
      <c r="AX24171">
        <v>24343</v>
      </c>
    </row>
    <row r="24172" spans="50:50">
      <c r="AX24172">
        <v>24344</v>
      </c>
    </row>
    <row r="24173" spans="50:50">
      <c r="AX24173">
        <v>24345</v>
      </c>
    </row>
    <row r="24174" spans="50:50">
      <c r="AX24174">
        <v>24346</v>
      </c>
    </row>
    <row r="24175" spans="50:50">
      <c r="AX24175">
        <v>24347</v>
      </c>
    </row>
    <row r="24176" spans="50:50">
      <c r="AX24176">
        <v>24348</v>
      </c>
    </row>
    <row r="24177" spans="50:50">
      <c r="AX24177">
        <v>24349</v>
      </c>
    </row>
    <row r="24178" spans="50:50">
      <c r="AX24178">
        <v>24350</v>
      </c>
    </row>
    <row r="24179" spans="50:50">
      <c r="AX24179">
        <v>24351</v>
      </c>
    </row>
    <row r="24180" spans="50:50">
      <c r="AX24180">
        <v>24352</v>
      </c>
    </row>
    <row r="24181" spans="50:50">
      <c r="AX24181">
        <v>24353</v>
      </c>
    </row>
    <row r="24182" spans="50:50">
      <c r="AX24182">
        <v>24354</v>
      </c>
    </row>
    <row r="24183" spans="50:50">
      <c r="AX24183">
        <v>24355</v>
      </c>
    </row>
    <row r="24184" spans="50:50">
      <c r="AX24184">
        <v>24356</v>
      </c>
    </row>
    <row r="24185" spans="50:50">
      <c r="AX24185">
        <v>24357</v>
      </c>
    </row>
    <row r="24186" spans="50:50">
      <c r="AX24186">
        <v>24358</v>
      </c>
    </row>
    <row r="24187" spans="50:50">
      <c r="AX24187">
        <v>24359</v>
      </c>
    </row>
    <row r="24188" spans="50:50">
      <c r="AX24188">
        <v>24360</v>
      </c>
    </row>
    <row r="24189" spans="50:50">
      <c r="AX24189">
        <v>24361</v>
      </c>
    </row>
    <row r="24190" spans="50:50">
      <c r="AX24190">
        <v>24362</v>
      </c>
    </row>
    <row r="24191" spans="50:50">
      <c r="AX24191">
        <v>24363</v>
      </c>
    </row>
    <row r="24192" spans="50:50">
      <c r="AX24192">
        <v>24364</v>
      </c>
    </row>
    <row r="24193" spans="50:50">
      <c r="AX24193">
        <v>24365</v>
      </c>
    </row>
    <row r="24194" spans="50:50">
      <c r="AX24194">
        <v>24366</v>
      </c>
    </row>
    <row r="24195" spans="50:50">
      <c r="AX24195">
        <v>24367</v>
      </c>
    </row>
    <row r="24196" spans="50:50">
      <c r="AX24196">
        <v>24368</v>
      </c>
    </row>
    <row r="24197" spans="50:50">
      <c r="AX24197">
        <v>24369</v>
      </c>
    </row>
    <row r="24198" spans="50:50">
      <c r="AX24198">
        <v>24370</v>
      </c>
    </row>
    <row r="24199" spans="50:50">
      <c r="AX24199">
        <v>24371</v>
      </c>
    </row>
    <row r="24200" spans="50:50">
      <c r="AX24200">
        <v>24372</v>
      </c>
    </row>
    <row r="24201" spans="50:50">
      <c r="AX24201">
        <v>24373</v>
      </c>
    </row>
    <row r="24202" spans="50:50">
      <c r="AX24202">
        <v>24374</v>
      </c>
    </row>
    <row r="24203" spans="50:50">
      <c r="AX24203">
        <v>24375</v>
      </c>
    </row>
    <row r="24204" spans="50:50">
      <c r="AX24204">
        <v>24376</v>
      </c>
    </row>
    <row r="24205" spans="50:50">
      <c r="AX24205">
        <v>24377</v>
      </c>
    </row>
    <row r="24206" spans="50:50">
      <c r="AX24206">
        <v>24378</v>
      </c>
    </row>
    <row r="24207" spans="50:50">
      <c r="AX24207">
        <v>24379</v>
      </c>
    </row>
    <row r="24208" spans="50:50">
      <c r="AX24208">
        <v>24380</v>
      </c>
    </row>
    <row r="24209" spans="50:50">
      <c r="AX24209">
        <v>24381</v>
      </c>
    </row>
    <row r="24210" spans="50:50">
      <c r="AX24210">
        <v>24382</v>
      </c>
    </row>
    <row r="24211" spans="50:50">
      <c r="AX24211">
        <v>24383</v>
      </c>
    </row>
    <row r="24212" spans="50:50">
      <c r="AX24212">
        <v>24384</v>
      </c>
    </row>
    <row r="24213" spans="50:50">
      <c r="AX24213">
        <v>24385</v>
      </c>
    </row>
    <row r="24214" spans="50:50">
      <c r="AX24214">
        <v>24386</v>
      </c>
    </row>
    <row r="24215" spans="50:50">
      <c r="AX24215">
        <v>24387</v>
      </c>
    </row>
    <row r="24216" spans="50:50">
      <c r="AX24216">
        <v>24388</v>
      </c>
    </row>
    <row r="24217" spans="50:50">
      <c r="AX24217">
        <v>24389</v>
      </c>
    </row>
    <row r="24218" spans="50:50">
      <c r="AX24218">
        <v>24390</v>
      </c>
    </row>
    <row r="24219" spans="50:50">
      <c r="AX24219">
        <v>24391</v>
      </c>
    </row>
    <row r="24220" spans="50:50">
      <c r="AX24220">
        <v>24392</v>
      </c>
    </row>
    <row r="24221" spans="50:50">
      <c r="AX24221">
        <v>24393</v>
      </c>
    </row>
    <row r="24222" spans="50:50">
      <c r="AX24222">
        <v>24394</v>
      </c>
    </row>
    <row r="24223" spans="50:50">
      <c r="AX24223">
        <v>24395</v>
      </c>
    </row>
    <row r="24224" spans="50:50">
      <c r="AX24224">
        <v>24396</v>
      </c>
    </row>
    <row r="24225" spans="50:50">
      <c r="AX24225">
        <v>24397</v>
      </c>
    </row>
    <row r="24226" spans="50:50">
      <c r="AX24226">
        <v>24398</v>
      </c>
    </row>
    <row r="24227" spans="50:50">
      <c r="AX24227">
        <v>24399</v>
      </c>
    </row>
    <row r="24228" spans="50:50">
      <c r="AX24228">
        <v>24400</v>
      </c>
    </row>
    <row r="24229" spans="50:50">
      <c r="AX24229">
        <v>24401</v>
      </c>
    </row>
    <row r="24230" spans="50:50">
      <c r="AX24230">
        <v>24402</v>
      </c>
    </row>
    <row r="24231" spans="50:50">
      <c r="AX24231">
        <v>24403</v>
      </c>
    </row>
    <row r="24232" spans="50:50">
      <c r="AX24232">
        <v>24404</v>
      </c>
    </row>
    <row r="24233" spans="50:50">
      <c r="AX24233">
        <v>24405</v>
      </c>
    </row>
    <row r="24234" spans="50:50">
      <c r="AX24234">
        <v>24406</v>
      </c>
    </row>
    <row r="24235" spans="50:50">
      <c r="AX24235">
        <v>24407</v>
      </c>
    </row>
    <row r="24236" spans="50:50">
      <c r="AX24236">
        <v>24408</v>
      </c>
    </row>
    <row r="24237" spans="50:50">
      <c r="AX24237">
        <v>24409</v>
      </c>
    </row>
    <row r="24238" spans="50:50">
      <c r="AX24238">
        <v>24410</v>
      </c>
    </row>
    <row r="24239" spans="50:50">
      <c r="AX24239">
        <v>24411</v>
      </c>
    </row>
    <row r="24240" spans="50:50">
      <c r="AX24240">
        <v>24412</v>
      </c>
    </row>
    <row r="24241" spans="50:50">
      <c r="AX24241">
        <v>24413</v>
      </c>
    </row>
    <row r="24242" spans="50:50">
      <c r="AX24242">
        <v>24414</v>
      </c>
    </row>
    <row r="24243" spans="50:50">
      <c r="AX24243">
        <v>24415</v>
      </c>
    </row>
    <row r="24244" spans="50:50">
      <c r="AX24244">
        <v>24416</v>
      </c>
    </row>
    <row r="24245" spans="50:50">
      <c r="AX24245">
        <v>24417</v>
      </c>
    </row>
    <row r="24246" spans="50:50">
      <c r="AX24246">
        <v>24418</v>
      </c>
    </row>
    <row r="24247" spans="50:50">
      <c r="AX24247">
        <v>24419</v>
      </c>
    </row>
    <row r="24248" spans="50:50">
      <c r="AX24248">
        <v>24420</v>
      </c>
    </row>
    <row r="24249" spans="50:50">
      <c r="AX24249">
        <v>24421</v>
      </c>
    </row>
    <row r="24250" spans="50:50">
      <c r="AX24250">
        <v>24422</v>
      </c>
    </row>
    <row r="24251" spans="50:50">
      <c r="AX24251">
        <v>24423</v>
      </c>
    </row>
    <row r="24252" spans="50:50">
      <c r="AX24252">
        <v>24424</v>
      </c>
    </row>
    <row r="24253" spans="50:50">
      <c r="AX24253">
        <v>24425</v>
      </c>
    </row>
    <row r="24254" spans="50:50">
      <c r="AX24254">
        <v>24426</v>
      </c>
    </row>
    <row r="24255" spans="50:50">
      <c r="AX24255">
        <v>24427</v>
      </c>
    </row>
    <row r="24256" spans="50:50">
      <c r="AX24256">
        <v>24428</v>
      </c>
    </row>
    <row r="24257" spans="50:50">
      <c r="AX24257">
        <v>24429</v>
      </c>
    </row>
    <row r="24258" spans="50:50">
      <c r="AX24258">
        <v>24430</v>
      </c>
    </row>
    <row r="24259" spans="50:50">
      <c r="AX24259">
        <v>24431</v>
      </c>
    </row>
    <row r="24260" spans="50:50">
      <c r="AX24260">
        <v>24432</v>
      </c>
    </row>
    <row r="24261" spans="50:50">
      <c r="AX24261">
        <v>24433</v>
      </c>
    </row>
    <row r="24262" spans="50:50">
      <c r="AX24262">
        <v>24434</v>
      </c>
    </row>
    <row r="24263" spans="50:50">
      <c r="AX24263">
        <v>24435</v>
      </c>
    </row>
    <row r="24264" spans="50:50">
      <c r="AX24264">
        <v>24436</v>
      </c>
    </row>
    <row r="24265" spans="50:50">
      <c r="AX24265">
        <v>24437</v>
      </c>
    </row>
    <row r="24266" spans="50:50">
      <c r="AX24266">
        <v>24438</v>
      </c>
    </row>
    <row r="24267" spans="50:50">
      <c r="AX24267">
        <v>24439</v>
      </c>
    </row>
    <row r="24268" spans="50:50">
      <c r="AX24268">
        <v>24440</v>
      </c>
    </row>
    <row r="24269" spans="50:50">
      <c r="AX24269">
        <v>24441</v>
      </c>
    </row>
    <row r="24270" spans="50:50">
      <c r="AX24270">
        <v>24442</v>
      </c>
    </row>
    <row r="24271" spans="50:50">
      <c r="AX24271">
        <v>24443</v>
      </c>
    </row>
    <row r="24272" spans="50:50">
      <c r="AX24272">
        <v>24444</v>
      </c>
    </row>
    <row r="24273" spans="50:50">
      <c r="AX24273">
        <v>24445</v>
      </c>
    </row>
    <row r="24274" spans="50:50">
      <c r="AX24274">
        <v>24446</v>
      </c>
    </row>
    <row r="24275" spans="50:50">
      <c r="AX24275">
        <v>24447</v>
      </c>
    </row>
    <row r="24276" spans="50:50">
      <c r="AX24276">
        <v>24448</v>
      </c>
    </row>
    <row r="24277" spans="50:50">
      <c r="AX24277">
        <v>24449</v>
      </c>
    </row>
    <row r="24278" spans="50:50">
      <c r="AX24278">
        <v>24450</v>
      </c>
    </row>
    <row r="24279" spans="50:50">
      <c r="AX24279">
        <v>24451</v>
      </c>
    </row>
    <row r="24280" spans="50:50">
      <c r="AX24280">
        <v>24452</v>
      </c>
    </row>
    <row r="24281" spans="50:50">
      <c r="AX24281">
        <v>24453</v>
      </c>
    </row>
    <row r="24282" spans="50:50">
      <c r="AX24282">
        <v>24454</v>
      </c>
    </row>
    <row r="24283" spans="50:50">
      <c r="AX24283">
        <v>24455</v>
      </c>
    </row>
    <row r="24284" spans="50:50">
      <c r="AX24284">
        <v>24456</v>
      </c>
    </row>
    <row r="24285" spans="50:50">
      <c r="AX24285">
        <v>24457</v>
      </c>
    </row>
    <row r="24286" spans="50:50">
      <c r="AX24286">
        <v>24458</v>
      </c>
    </row>
    <row r="24287" spans="50:50">
      <c r="AX24287">
        <v>24459</v>
      </c>
    </row>
    <row r="24288" spans="50:50">
      <c r="AX24288">
        <v>24460</v>
      </c>
    </row>
    <row r="24289" spans="50:50">
      <c r="AX24289">
        <v>24461</v>
      </c>
    </row>
    <row r="24290" spans="50:50">
      <c r="AX24290">
        <v>24462</v>
      </c>
    </row>
    <row r="24291" spans="50:50">
      <c r="AX24291">
        <v>24463</v>
      </c>
    </row>
    <row r="24292" spans="50:50">
      <c r="AX24292">
        <v>24464</v>
      </c>
    </row>
    <row r="24293" spans="50:50">
      <c r="AX24293">
        <v>24465</v>
      </c>
    </row>
    <row r="24294" spans="50:50">
      <c r="AX24294">
        <v>24466</v>
      </c>
    </row>
    <row r="24295" spans="50:50">
      <c r="AX24295">
        <v>24467</v>
      </c>
    </row>
    <row r="24296" spans="50:50">
      <c r="AX24296">
        <v>24468</v>
      </c>
    </row>
    <row r="24297" spans="50:50">
      <c r="AX24297">
        <v>24469</v>
      </c>
    </row>
    <row r="24298" spans="50:50">
      <c r="AX24298">
        <v>24470</v>
      </c>
    </row>
    <row r="24299" spans="50:50">
      <c r="AX24299">
        <v>24471</v>
      </c>
    </row>
    <row r="24300" spans="50:50">
      <c r="AX24300">
        <v>24472</v>
      </c>
    </row>
    <row r="24301" spans="50:50">
      <c r="AX24301">
        <v>24473</v>
      </c>
    </row>
    <row r="24302" spans="50:50">
      <c r="AX24302">
        <v>24474</v>
      </c>
    </row>
    <row r="24303" spans="50:50">
      <c r="AX24303">
        <v>24475</v>
      </c>
    </row>
    <row r="24304" spans="50:50">
      <c r="AX24304">
        <v>24476</v>
      </c>
    </row>
    <row r="24305" spans="50:50">
      <c r="AX24305">
        <v>24477</v>
      </c>
    </row>
    <row r="24306" spans="50:50">
      <c r="AX24306">
        <v>24478</v>
      </c>
    </row>
    <row r="24307" spans="50:50">
      <c r="AX24307">
        <v>24479</v>
      </c>
    </row>
    <row r="24308" spans="50:50">
      <c r="AX24308">
        <v>24480</v>
      </c>
    </row>
    <row r="24309" spans="50:50">
      <c r="AX24309">
        <v>24481</v>
      </c>
    </row>
    <row r="24310" spans="50:50">
      <c r="AX24310">
        <v>24482</v>
      </c>
    </row>
    <row r="24311" spans="50:50">
      <c r="AX24311">
        <v>24483</v>
      </c>
    </row>
    <row r="24312" spans="50:50">
      <c r="AX24312">
        <v>24484</v>
      </c>
    </row>
    <row r="24313" spans="50:50">
      <c r="AX24313">
        <v>24485</v>
      </c>
    </row>
    <row r="24314" spans="50:50">
      <c r="AX24314">
        <v>24486</v>
      </c>
    </row>
    <row r="24315" spans="50:50">
      <c r="AX24315">
        <v>24487</v>
      </c>
    </row>
    <row r="24316" spans="50:50">
      <c r="AX24316">
        <v>24488</v>
      </c>
    </row>
    <row r="24317" spans="50:50">
      <c r="AX24317">
        <v>24489</v>
      </c>
    </row>
    <row r="24318" spans="50:50">
      <c r="AX24318">
        <v>24490</v>
      </c>
    </row>
    <row r="24319" spans="50:50">
      <c r="AX24319">
        <v>24491</v>
      </c>
    </row>
    <row r="24320" spans="50:50">
      <c r="AX24320">
        <v>24492</v>
      </c>
    </row>
    <row r="24321" spans="50:50">
      <c r="AX24321">
        <v>24493</v>
      </c>
    </row>
    <row r="24322" spans="50:50">
      <c r="AX24322">
        <v>24494</v>
      </c>
    </row>
    <row r="24323" spans="50:50">
      <c r="AX24323">
        <v>24495</v>
      </c>
    </row>
    <row r="24324" spans="50:50">
      <c r="AX24324">
        <v>24496</v>
      </c>
    </row>
    <row r="24325" spans="50:50">
      <c r="AX24325">
        <v>24497</v>
      </c>
    </row>
    <row r="24326" spans="50:50">
      <c r="AX24326">
        <v>24498</v>
      </c>
    </row>
    <row r="24327" spans="50:50">
      <c r="AX24327">
        <v>24499</v>
      </c>
    </row>
    <row r="24328" spans="50:50">
      <c r="AX24328">
        <v>24500</v>
      </c>
    </row>
    <row r="24329" spans="50:50">
      <c r="AX24329">
        <v>24501</v>
      </c>
    </row>
    <row r="24330" spans="50:50">
      <c r="AX24330">
        <v>24502</v>
      </c>
    </row>
    <row r="24331" spans="50:50">
      <c r="AX24331">
        <v>24503</v>
      </c>
    </row>
    <row r="24332" spans="50:50">
      <c r="AX24332">
        <v>24504</v>
      </c>
    </row>
    <row r="24333" spans="50:50">
      <c r="AX24333">
        <v>24505</v>
      </c>
    </row>
    <row r="24334" spans="50:50">
      <c r="AX24334">
        <v>24506</v>
      </c>
    </row>
    <row r="24335" spans="50:50">
      <c r="AX24335">
        <v>24507</v>
      </c>
    </row>
    <row r="24336" spans="50:50">
      <c r="AX24336">
        <v>24508</v>
      </c>
    </row>
    <row r="24337" spans="50:50">
      <c r="AX24337">
        <v>24509</v>
      </c>
    </row>
    <row r="24338" spans="50:50">
      <c r="AX24338">
        <v>24510</v>
      </c>
    </row>
    <row r="24339" spans="50:50">
      <c r="AX24339">
        <v>24511</v>
      </c>
    </row>
    <row r="24340" spans="50:50">
      <c r="AX24340">
        <v>24512</v>
      </c>
    </row>
    <row r="24341" spans="50:50">
      <c r="AX24341">
        <v>24513</v>
      </c>
    </row>
    <row r="24342" spans="50:50">
      <c r="AX24342">
        <v>24514</v>
      </c>
    </row>
    <row r="24343" spans="50:50">
      <c r="AX24343">
        <v>24515</v>
      </c>
    </row>
    <row r="24344" spans="50:50">
      <c r="AX24344">
        <v>24516</v>
      </c>
    </row>
    <row r="24345" spans="50:50">
      <c r="AX24345">
        <v>24517</v>
      </c>
    </row>
    <row r="24346" spans="50:50">
      <c r="AX24346">
        <v>24518</v>
      </c>
    </row>
    <row r="24347" spans="50:50">
      <c r="AX24347">
        <v>24519</v>
      </c>
    </row>
    <row r="24348" spans="50:50">
      <c r="AX24348">
        <v>24520</v>
      </c>
    </row>
    <row r="24349" spans="50:50">
      <c r="AX24349">
        <v>24521</v>
      </c>
    </row>
    <row r="24350" spans="50:50">
      <c r="AX24350">
        <v>24522</v>
      </c>
    </row>
    <row r="24351" spans="50:50">
      <c r="AX24351">
        <v>24523</v>
      </c>
    </row>
    <row r="24352" spans="50:50">
      <c r="AX24352">
        <v>24524</v>
      </c>
    </row>
    <row r="24353" spans="50:50">
      <c r="AX24353">
        <v>24525</v>
      </c>
    </row>
    <row r="24354" spans="50:50">
      <c r="AX24354">
        <v>24526</v>
      </c>
    </row>
    <row r="24355" spans="50:50">
      <c r="AX24355">
        <v>24527</v>
      </c>
    </row>
    <row r="24356" spans="50:50">
      <c r="AX24356">
        <v>24528</v>
      </c>
    </row>
    <row r="24357" spans="50:50">
      <c r="AX24357">
        <v>24529</v>
      </c>
    </row>
    <row r="24358" spans="50:50">
      <c r="AX24358">
        <v>24530</v>
      </c>
    </row>
    <row r="24359" spans="50:50">
      <c r="AX24359">
        <v>24531</v>
      </c>
    </row>
    <row r="24360" spans="50:50">
      <c r="AX24360">
        <v>24532</v>
      </c>
    </row>
    <row r="24361" spans="50:50">
      <c r="AX24361">
        <v>24533</v>
      </c>
    </row>
    <row r="24362" spans="50:50">
      <c r="AX24362">
        <v>24534</v>
      </c>
    </row>
    <row r="24363" spans="50:50">
      <c r="AX24363">
        <v>24535</v>
      </c>
    </row>
    <row r="24364" spans="50:50">
      <c r="AX24364">
        <v>24536</v>
      </c>
    </row>
    <row r="24365" spans="50:50">
      <c r="AX24365">
        <v>24537</v>
      </c>
    </row>
    <row r="24366" spans="50:50">
      <c r="AX24366">
        <v>24538</v>
      </c>
    </row>
    <row r="24367" spans="50:50">
      <c r="AX24367">
        <v>24539</v>
      </c>
    </row>
    <row r="24368" spans="50:50">
      <c r="AX24368">
        <v>24540</v>
      </c>
    </row>
    <row r="24369" spans="50:50">
      <c r="AX24369">
        <v>24541</v>
      </c>
    </row>
    <row r="24370" spans="50:50">
      <c r="AX24370">
        <v>24542</v>
      </c>
    </row>
    <row r="24371" spans="50:50">
      <c r="AX24371">
        <v>24543</v>
      </c>
    </row>
    <row r="24372" spans="50:50">
      <c r="AX24372">
        <v>24544</v>
      </c>
    </row>
    <row r="24373" spans="50:50">
      <c r="AX24373">
        <v>24545</v>
      </c>
    </row>
    <row r="24374" spans="50:50">
      <c r="AX24374">
        <v>24546</v>
      </c>
    </row>
    <row r="24375" spans="50:50">
      <c r="AX24375">
        <v>24547</v>
      </c>
    </row>
    <row r="24376" spans="50:50">
      <c r="AX24376">
        <v>24548</v>
      </c>
    </row>
    <row r="24377" spans="50:50">
      <c r="AX24377">
        <v>24549</v>
      </c>
    </row>
    <row r="24378" spans="50:50">
      <c r="AX24378">
        <v>24550</v>
      </c>
    </row>
    <row r="24379" spans="50:50">
      <c r="AX24379">
        <v>24551</v>
      </c>
    </row>
    <row r="24380" spans="50:50">
      <c r="AX24380">
        <v>24552</v>
      </c>
    </row>
    <row r="24381" spans="50:50">
      <c r="AX24381">
        <v>24553</v>
      </c>
    </row>
    <row r="24382" spans="50:50">
      <c r="AX24382">
        <v>24554</v>
      </c>
    </row>
    <row r="24383" spans="50:50">
      <c r="AX24383">
        <v>24555</v>
      </c>
    </row>
    <row r="24384" spans="50:50">
      <c r="AX24384">
        <v>24556</v>
      </c>
    </row>
    <row r="24385" spans="50:50">
      <c r="AX24385">
        <v>24557</v>
      </c>
    </row>
    <row r="24386" spans="50:50">
      <c r="AX24386">
        <v>24558</v>
      </c>
    </row>
    <row r="24387" spans="50:50">
      <c r="AX24387">
        <v>24559</v>
      </c>
    </row>
    <row r="24388" spans="50:50">
      <c r="AX24388">
        <v>24560</v>
      </c>
    </row>
    <row r="24389" spans="50:50">
      <c r="AX24389">
        <v>24561</v>
      </c>
    </row>
    <row r="24390" spans="50:50">
      <c r="AX24390">
        <v>24562</v>
      </c>
    </row>
    <row r="24391" spans="50:50">
      <c r="AX24391">
        <v>24563</v>
      </c>
    </row>
    <row r="24392" spans="50:50">
      <c r="AX24392">
        <v>24564</v>
      </c>
    </row>
    <row r="24393" spans="50:50">
      <c r="AX24393">
        <v>24565</v>
      </c>
    </row>
    <row r="24394" spans="50:50">
      <c r="AX24394">
        <v>24566</v>
      </c>
    </row>
    <row r="24395" spans="50:50">
      <c r="AX24395">
        <v>24567</v>
      </c>
    </row>
    <row r="24396" spans="50:50">
      <c r="AX24396">
        <v>24568</v>
      </c>
    </row>
    <row r="24397" spans="50:50">
      <c r="AX24397">
        <v>24569</v>
      </c>
    </row>
    <row r="24398" spans="50:50">
      <c r="AX24398">
        <v>24570</v>
      </c>
    </row>
    <row r="24399" spans="50:50">
      <c r="AX24399">
        <v>24571</v>
      </c>
    </row>
    <row r="24400" spans="50:50">
      <c r="AX24400">
        <v>24572</v>
      </c>
    </row>
    <row r="24401" spans="50:50">
      <c r="AX24401">
        <v>24573</v>
      </c>
    </row>
    <row r="24402" spans="50:50">
      <c r="AX24402">
        <v>24574</v>
      </c>
    </row>
    <row r="24403" spans="50:50">
      <c r="AX24403">
        <v>24575</v>
      </c>
    </row>
    <row r="24404" spans="50:50">
      <c r="AX24404">
        <v>24576</v>
      </c>
    </row>
    <row r="24405" spans="50:50">
      <c r="AX24405">
        <v>24577</v>
      </c>
    </row>
    <row r="24406" spans="50:50">
      <c r="AX24406">
        <v>24578</v>
      </c>
    </row>
    <row r="24407" spans="50:50">
      <c r="AX24407">
        <v>24579</v>
      </c>
    </row>
    <row r="24408" spans="50:50">
      <c r="AX24408">
        <v>24580</v>
      </c>
    </row>
    <row r="24409" spans="50:50">
      <c r="AX24409">
        <v>24581</v>
      </c>
    </row>
    <row r="24410" spans="50:50">
      <c r="AX24410">
        <v>24582</v>
      </c>
    </row>
    <row r="24411" spans="50:50">
      <c r="AX24411">
        <v>24583</v>
      </c>
    </row>
    <row r="24412" spans="50:50">
      <c r="AX24412">
        <v>24584</v>
      </c>
    </row>
    <row r="24413" spans="50:50">
      <c r="AX24413">
        <v>24585</v>
      </c>
    </row>
    <row r="24414" spans="50:50">
      <c r="AX24414">
        <v>24586</v>
      </c>
    </row>
    <row r="24415" spans="50:50">
      <c r="AX24415">
        <v>24587</v>
      </c>
    </row>
    <row r="24416" spans="50:50">
      <c r="AX24416">
        <v>24588</v>
      </c>
    </row>
    <row r="24417" spans="50:50">
      <c r="AX24417">
        <v>24589</v>
      </c>
    </row>
    <row r="24418" spans="50:50">
      <c r="AX24418">
        <v>24590</v>
      </c>
    </row>
    <row r="24419" spans="50:50">
      <c r="AX24419">
        <v>24591</v>
      </c>
    </row>
    <row r="24420" spans="50:50">
      <c r="AX24420">
        <v>24592</v>
      </c>
    </row>
    <row r="24421" spans="50:50">
      <c r="AX24421">
        <v>24593</v>
      </c>
    </row>
    <row r="24422" spans="50:50">
      <c r="AX24422">
        <v>24594</v>
      </c>
    </row>
    <row r="24423" spans="50:50">
      <c r="AX24423">
        <v>24595</v>
      </c>
    </row>
    <row r="24424" spans="50:50">
      <c r="AX24424">
        <v>24596</v>
      </c>
    </row>
    <row r="24425" spans="50:50">
      <c r="AX24425">
        <v>24597</v>
      </c>
    </row>
    <row r="24426" spans="50:50">
      <c r="AX24426">
        <v>24598</v>
      </c>
    </row>
    <row r="24427" spans="50:50">
      <c r="AX24427">
        <v>24599</v>
      </c>
    </row>
    <row r="24428" spans="50:50">
      <c r="AX24428">
        <v>24600</v>
      </c>
    </row>
    <row r="24429" spans="50:50">
      <c r="AX24429">
        <v>24601</v>
      </c>
    </row>
    <row r="24430" spans="50:50">
      <c r="AX24430">
        <v>24602</v>
      </c>
    </row>
    <row r="24431" spans="50:50">
      <c r="AX24431">
        <v>24603</v>
      </c>
    </row>
    <row r="24432" spans="50:50">
      <c r="AX24432">
        <v>24604</v>
      </c>
    </row>
    <row r="24433" spans="50:50">
      <c r="AX24433">
        <v>24605</v>
      </c>
    </row>
    <row r="24434" spans="50:50">
      <c r="AX24434">
        <v>24606</v>
      </c>
    </row>
    <row r="24435" spans="50:50">
      <c r="AX24435">
        <v>24607</v>
      </c>
    </row>
    <row r="24436" spans="50:50">
      <c r="AX24436">
        <v>24608</v>
      </c>
    </row>
    <row r="24437" spans="50:50">
      <c r="AX24437">
        <v>24609</v>
      </c>
    </row>
    <row r="24438" spans="50:50">
      <c r="AX24438">
        <v>24610</v>
      </c>
    </row>
    <row r="24439" spans="50:50">
      <c r="AX24439">
        <v>24611</v>
      </c>
    </row>
    <row r="24440" spans="50:50">
      <c r="AX24440">
        <v>24612</v>
      </c>
    </row>
    <row r="24441" spans="50:50">
      <c r="AX24441">
        <v>24613</v>
      </c>
    </row>
    <row r="24442" spans="50:50">
      <c r="AX24442">
        <v>24614</v>
      </c>
    </row>
    <row r="24443" spans="50:50">
      <c r="AX24443">
        <v>24615</v>
      </c>
    </row>
    <row r="24444" spans="50:50">
      <c r="AX24444">
        <v>24616</v>
      </c>
    </row>
    <row r="24445" spans="50:50">
      <c r="AX24445">
        <v>24617</v>
      </c>
    </row>
    <row r="24446" spans="50:50">
      <c r="AX24446">
        <v>24618</v>
      </c>
    </row>
    <row r="24447" spans="50:50">
      <c r="AX24447">
        <v>24619</v>
      </c>
    </row>
    <row r="24448" spans="50:50">
      <c r="AX24448">
        <v>24620</v>
      </c>
    </row>
    <row r="24449" spans="50:50">
      <c r="AX24449">
        <v>24621</v>
      </c>
    </row>
    <row r="24450" spans="50:50">
      <c r="AX24450">
        <v>24622</v>
      </c>
    </row>
    <row r="24451" spans="50:50">
      <c r="AX24451">
        <v>24623</v>
      </c>
    </row>
    <row r="24452" spans="50:50">
      <c r="AX24452">
        <v>24624</v>
      </c>
    </row>
    <row r="24453" spans="50:50">
      <c r="AX24453">
        <v>24625</v>
      </c>
    </row>
    <row r="24454" spans="50:50">
      <c r="AX24454">
        <v>24626</v>
      </c>
    </row>
    <row r="24455" spans="50:50">
      <c r="AX24455">
        <v>24627</v>
      </c>
    </row>
    <row r="24456" spans="50:50">
      <c r="AX24456">
        <v>24628</v>
      </c>
    </row>
    <row r="24457" spans="50:50">
      <c r="AX24457">
        <v>24629</v>
      </c>
    </row>
    <row r="24458" spans="50:50">
      <c r="AX24458">
        <v>24630</v>
      </c>
    </row>
    <row r="24459" spans="50:50">
      <c r="AX24459">
        <v>24631</v>
      </c>
    </row>
    <row r="24460" spans="50:50">
      <c r="AX24460">
        <v>24632</v>
      </c>
    </row>
    <row r="24461" spans="50:50">
      <c r="AX24461">
        <v>24633</v>
      </c>
    </row>
    <row r="24462" spans="50:50">
      <c r="AX24462">
        <v>24634</v>
      </c>
    </row>
    <row r="24463" spans="50:50">
      <c r="AX24463">
        <v>24635</v>
      </c>
    </row>
    <row r="24464" spans="50:50">
      <c r="AX24464">
        <v>24636</v>
      </c>
    </row>
    <row r="24465" spans="50:50">
      <c r="AX24465">
        <v>24637</v>
      </c>
    </row>
    <row r="24466" spans="50:50">
      <c r="AX24466">
        <v>24638</v>
      </c>
    </row>
    <row r="24467" spans="50:50">
      <c r="AX24467">
        <v>24639</v>
      </c>
    </row>
    <row r="24468" spans="50:50">
      <c r="AX24468">
        <v>24640</v>
      </c>
    </row>
    <row r="24469" spans="50:50">
      <c r="AX24469">
        <v>24641</v>
      </c>
    </row>
    <row r="24470" spans="50:50">
      <c r="AX24470">
        <v>24642</v>
      </c>
    </row>
    <row r="24471" spans="50:50">
      <c r="AX24471">
        <v>24643</v>
      </c>
    </row>
    <row r="24472" spans="50:50">
      <c r="AX24472">
        <v>24644</v>
      </c>
    </row>
    <row r="24473" spans="50:50">
      <c r="AX24473">
        <v>24645</v>
      </c>
    </row>
    <row r="24474" spans="50:50">
      <c r="AX24474">
        <v>24646</v>
      </c>
    </row>
    <row r="24475" spans="50:50">
      <c r="AX24475">
        <v>24647</v>
      </c>
    </row>
    <row r="24476" spans="50:50">
      <c r="AX24476">
        <v>24648</v>
      </c>
    </row>
    <row r="24477" spans="50:50">
      <c r="AX24477">
        <v>24649</v>
      </c>
    </row>
    <row r="24478" spans="50:50">
      <c r="AX24478">
        <v>24650</v>
      </c>
    </row>
    <row r="24479" spans="50:50">
      <c r="AX24479">
        <v>24651</v>
      </c>
    </row>
    <row r="24480" spans="50:50">
      <c r="AX24480">
        <v>24652</v>
      </c>
    </row>
    <row r="24481" spans="50:50">
      <c r="AX24481">
        <v>24653</v>
      </c>
    </row>
    <row r="24482" spans="50:50">
      <c r="AX24482">
        <v>24654</v>
      </c>
    </row>
    <row r="24483" spans="50:50">
      <c r="AX24483">
        <v>24655</v>
      </c>
    </row>
    <row r="24484" spans="50:50">
      <c r="AX24484">
        <v>24656</v>
      </c>
    </row>
    <row r="24485" spans="50:50">
      <c r="AX24485">
        <v>24657</v>
      </c>
    </row>
    <row r="24486" spans="50:50">
      <c r="AX24486">
        <v>24658</v>
      </c>
    </row>
    <row r="24487" spans="50:50">
      <c r="AX24487">
        <v>24659</v>
      </c>
    </row>
    <row r="24488" spans="50:50">
      <c r="AX24488">
        <v>24660</v>
      </c>
    </row>
    <row r="24489" spans="50:50">
      <c r="AX24489">
        <v>24661</v>
      </c>
    </row>
    <row r="24490" spans="50:50">
      <c r="AX24490">
        <v>24662</v>
      </c>
    </row>
    <row r="24491" spans="50:50">
      <c r="AX24491">
        <v>24663</v>
      </c>
    </row>
    <row r="24492" spans="50:50">
      <c r="AX24492">
        <v>24664</v>
      </c>
    </row>
    <row r="24493" spans="50:50">
      <c r="AX24493">
        <v>24665</v>
      </c>
    </row>
    <row r="24494" spans="50:50">
      <c r="AX24494">
        <v>24666</v>
      </c>
    </row>
    <row r="24495" spans="50:50">
      <c r="AX24495">
        <v>24667</v>
      </c>
    </row>
    <row r="24496" spans="50:50">
      <c r="AX24496">
        <v>24668</v>
      </c>
    </row>
    <row r="24497" spans="50:50">
      <c r="AX24497">
        <v>24669</v>
      </c>
    </row>
    <row r="24498" spans="50:50">
      <c r="AX24498">
        <v>24670</v>
      </c>
    </row>
    <row r="24499" spans="50:50">
      <c r="AX24499">
        <v>24671</v>
      </c>
    </row>
    <row r="24500" spans="50:50">
      <c r="AX24500">
        <v>24672</v>
      </c>
    </row>
    <row r="24501" spans="50:50">
      <c r="AX24501">
        <v>24673</v>
      </c>
    </row>
    <row r="24502" spans="50:50">
      <c r="AX24502">
        <v>24674</v>
      </c>
    </row>
    <row r="24503" spans="50:50">
      <c r="AX24503">
        <v>24675</v>
      </c>
    </row>
    <row r="24504" spans="50:50">
      <c r="AX24504">
        <v>24676</v>
      </c>
    </row>
    <row r="24505" spans="50:50">
      <c r="AX24505">
        <v>24677</v>
      </c>
    </row>
    <row r="24506" spans="50:50">
      <c r="AX24506">
        <v>24678</v>
      </c>
    </row>
    <row r="24507" spans="50:50">
      <c r="AX24507">
        <v>24679</v>
      </c>
    </row>
    <row r="24508" spans="50:50">
      <c r="AX24508">
        <v>24680</v>
      </c>
    </row>
    <row r="24509" spans="50:50">
      <c r="AX24509">
        <v>24681</v>
      </c>
    </row>
    <row r="24510" spans="50:50">
      <c r="AX24510">
        <v>24682</v>
      </c>
    </row>
    <row r="24511" spans="50:50">
      <c r="AX24511">
        <v>24683</v>
      </c>
    </row>
    <row r="24512" spans="50:50">
      <c r="AX24512">
        <v>24684</v>
      </c>
    </row>
    <row r="24513" spans="50:50">
      <c r="AX24513">
        <v>24685</v>
      </c>
    </row>
    <row r="24514" spans="50:50">
      <c r="AX24514">
        <v>24686</v>
      </c>
    </row>
    <row r="24515" spans="50:50">
      <c r="AX24515">
        <v>24687</v>
      </c>
    </row>
    <row r="24516" spans="50:50">
      <c r="AX24516">
        <v>24688</v>
      </c>
    </row>
    <row r="24517" spans="50:50">
      <c r="AX24517">
        <v>24689</v>
      </c>
    </row>
    <row r="24518" spans="50:50">
      <c r="AX24518">
        <v>24690</v>
      </c>
    </row>
    <row r="24519" spans="50:50">
      <c r="AX24519">
        <v>24691</v>
      </c>
    </row>
    <row r="24520" spans="50:50">
      <c r="AX24520">
        <v>24692</v>
      </c>
    </row>
    <row r="24521" spans="50:50">
      <c r="AX24521">
        <v>24693</v>
      </c>
    </row>
    <row r="24522" spans="50:50">
      <c r="AX24522">
        <v>24694</v>
      </c>
    </row>
    <row r="24523" spans="50:50">
      <c r="AX24523">
        <v>24695</v>
      </c>
    </row>
    <row r="24524" spans="50:50">
      <c r="AX24524">
        <v>24696</v>
      </c>
    </row>
    <row r="24525" spans="50:50">
      <c r="AX24525">
        <v>24697</v>
      </c>
    </row>
    <row r="24526" spans="50:50">
      <c r="AX24526">
        <v>24698</v>
      </c>
    </row>
    <row r="24527" spans="50:50">
      <c r="AX24527">
        <v>24699</v>
      </c>
    </row>
    <row r="24528" spans="50:50">
      <c r="AX24528">
        <v>24700</v>
      </c>
    </row>
    <row r="24529" spans="50:50">
      <c r="AX24529">
        <v>24701</v>
      </c>
    </row>
    <row r="24530" spans="50:50">
      <c r="AX24530">
        <v>24702</v>
      </c>
    </row>
    <row r="24531" spans="50:50">
      <c r="AX24531">
        <v>24703</v>
      </c>
    </row>
    <row r="24532" spans="50:50">
      <c r="AX24532">
        <v>24704</v>
      </c>
    </row>
    <row r="24533" spans="50:50">
      <c r="AX24533">
        <v>24705</v>
      </c>
    </row>
    <row r="24534" spans="50:50">
      <c r="AX24534">
        <v>24706</v>
      </c>
    </row>
    <row r="24535" spans="50:50">
      <c r="AX24535">
        <v>24707</v>
      </c>
    </row>
    <row r="24536" spans="50:50">
      <c r="AX24536">
        <v>24708</v>
      </c>
    </row>
    <row r="24537" spans="50:50">
      <c r="AX24537">
        <v>24709</v>
      </c>
    </row>
    <row r="24538" spans="50:50">
      <c r="AX24538">
        <v>24710</v>
      </c>
    </row>
    <row r="24539" spans="50:50">
      <c r="AX24539">
        <v>24711</v>
      </c>
    </row>
    <row r="24540" spans="50:50">
      <c r="AX24540">
        <v>24712</v>
      </c>
    </row>
    <row r="24541" spans="50:50">
      <c r="AX24541">
        <v>24713</v>
      </c>
    </row>
    <row r="24542" spans="50:50">
      <c r="AX24542">
        <v>24714</v>
      </c>
    </row>
    <row r="24543" spans="50:50">
      <c r="AX24543">
        <v>24715</v>
      </c>
    </row>
    <row r="24544" spans="50:50">
      <c r="AX24544">
        <v>24716</v>
      </c>
    </row>
    <row r="24545" spans="50:50">
      <c r="AX24545">
        <v>24717</v>
      </c>
    </row>
    <row r="24546" spans="50:50">
      <c r="AX24546">
        <v>24718</v>
      </c>
    </row>
    <row r="24547" spans="50:50">
      <c r="AX24547">
        <v>24719</v>
      </c>
    </row>
    <row r="24548" spans="50:50">
      <c r="AX24548">
        <v>24720</v>
      </c>
    </row>
    <row r="24549" spans="50:50">
      <c r="AX24549">
        <v>24721</v>
      </c>
    </row>
    <row r="24550" spans="50:50">
      <c r="AX24550">
        <v>24722</v>
      </c>
    </row>
    <row r="24551" spans="50:50">
      <c r="AX24551">
        <v>24723</v>
      </c>
    </row>
    <row r="24552" spans="50:50">
      <c r="AX24552">
        <v>24724</v>
      </c>
    </row>
    <row r="24553" spans="50:50">
      <c r="AX24553">
        <v>24725</v>
      </c>
    </row>
    <row r="24554" spans="50:50">
      <c r="AX24554">
        <v>24726</v>
      </c>
    </row>
    <row r="24555" spans="50:50">
      <c r="AX24555">
        <v>24727</v>
      </c>
    </row>
    <row r="24556" spans="50:50">
      <c r="AX24556">
        <v>24728</v>
      </c>
    </row>
    <row r="24557" spans="50:50">
      <c r="AX24557">
        <v>24729</v>
      </c>
    </row>
    <row r="24558" spans="50:50">
      <c r="AX24558">
        <v>24730</v>
      </c>
    </row>
    <row r="24559" spans="50:50">
      <c r="AX24559">
        <v>24731</v>
      </c>
    </row>
    <row r="24560" spans="50:50">
      <c r="AX24560">
        <v>24732</v>
      </c>
    </row>
    <row r="24561" spans="50:50">
      <c r="AX24561">
        <v>24733</v>
      </c>
    </row>
    <row r="24562" spans="50:50">
      <c r="AX24562">
        <v>24734</v>
      </c>
    </row>
    <row r="24563" spans="50:50">
      <c r="AX24563">
        <v>24735</v>
      </c>
    </row>
    <row r="24564" spans="50:50">
      <c r="AX24564">
        <v>24736</v>
      </c>
    </row>
    <row r="24565" spans="50:50">
      <c r="AX24565">
        <v>24737</v>
      </c>
    </row>
    <row r="24566" spans="50:50">
      <c r="AX24566">
        <v>24738</v>
      </c>
    </row>
    <row r="24567" spans="50:50">
      <c r="AX24567">
        <v>24739</v>
      </c>
    </row>
    <row r="24568" spans="50:50">
      <c r="AX24568">
        <v>24740</v>
      </c>
    </row>
    <row r="24569" spans="50:50">
      <c r="AX24569">
        <v>24741</v>
      </c>
    </row>
    <row r="24570" spans="50:50">
      <c r="AX24570">
        <v>24742</v>
      </c>
    </row>
    <row r="24571" spans="50:50">
      <c r="AX24571">
        <v>24743</v>
      </c>
    </row>
    <row r="24572" spans="50:50">
      <c r="AX24572">
        <v>24744</v>
      </c>
    </row>
    <row r="24573" spans="50:50">
      <c r="AX24573">
        <v>24745</v>
      </c>
    </row>
    <row r="24574" spans="50:50">
      <c r="AX24574">
        <v>24746</v>
      </c>
    </row>
    <row r="24575" spans="50:50">
      <c r="AX24575">
        <v>24747</v>
      </c>
    </row>
    <row r="24576" spans="50:50">
      <c r="AX24576">
        <v>24748</v>
      </c>
    </row>
    <row r="24577" spans="50:50">
      <c r="AX24577">
        <v>24749</v>
      </c>
    </row>
    <row r="24578" spans="50:50">
      <c r="AX24578">
        <v>24750</v>
      </c>
    </row>
    <row r="24579" spans="50:50">
      <c r="AX24579">
        <v>24751</v>
      </c>
    </row>
    <row r="24580" spans="50:50">
      <c r="AX24580">
        <v>24752</v>
      </c>
    </row>
    <row r="24581" spans="50:50">
      <c r="AX24581">
        <v>24753</v>
      </c>
    </row>
    <row r="24582" spans="50:50">
      <c r="AX24582">
        <v>24754</v>
      </c>
    </row>
    <row r="24583" spans="50:50">
      <c r="AX24583">
        <v>24755</v>
      </c>
    </row>
    <row r="24584" spans="50:50">
      <c r="AX24584">
        <v>24756</v>
      </c>
    </row>
    <row r="24585" spans="50:50">
      <c r="AX24585">
        <v>24757</v>
      </c>
    </row>
    <row r="24586" spans="50:50">
      <c r="AX24586">
        <v>24758</v>
      </c>
    </row>
    <row r="24587" spans="50:50">
      <c r="AX24587">
        <v>24759</v>
      </c>
    </row>
    <row r="24588" spans="50:50">
      <c r="AX24588">
        <v>24760</v>
      </c>
    </row>
    <row r="24589" spans="50:50">
      <c r="AX24589">
        <v>24761</v>
      </c>
    </row>
    <row r="24590" spans="50:50">
      <c r="AX24590">
        <v>24762</v>
      </c>
    </row>
    <row r="24591" spans="50:50">
      <c r="AX24591">
        <v>24763</v>
      </c>
    </row>
    <row r="24592" spans="50:50">
      <c r="AX24592">
        <v>24764</v>
      </c>
    </row>
    <row r="24593" spans="50:50">
      <c r="AX24593">
        <v>24765</v>
      </c>
    </row>
    <row r="24594" spans="50:50">
      <c r="AX24594">
        <v>24766</v>
      </c>
    </row>
    <row r="24595" spans="50:50">
      <c r="AX24595">
        <v>24767</v>
      </c>
    </row>
    <row r="24596" spans="50:50">
      <c r="AX24596">
        <v>24768</v>
      </c>
    </row>
    <row r="24597" spans="50:50">
      <c r="AX24597">
        <v>24769</v>
      </c>
    </row>
    <row r="24598" spans="50:50">
      <c r="AX24598">
        <v>24770</v>
      </c>
    </row>
    <row r="24599" spans="50:50">
      <c r="AX24599">
        <v>24771</v>
      </c>
    </row>
    <row r="24600" spans="50:50">
      <c r="AX24600">
        <v>24772</v>
      </c>
    </row>
    <row r="24601" spans="50:50">
      <c r="AX24601">
        <v>24773</v>
      </c>
    </row>
    <row r="24602" spans="50:50">
      <c r="AX24602">
        <v>24774</v>
      </c>
    </row>
    <row r="24603" spans="50:50">
      <c r="AX24603">
        <v>24775</v>
      </c>
    </row>
    <row r="24604" spans="50:50">
      <c r="AX24604">
        <v>24776</v>
      </c>
    </row>
    <row r="24605" spans="50:50">
      <c r="AX24605">
        <v>24777</v>
      </c>
    </row>
    <row r="24606" spans="50:50">
      <c r="AX24606">
        <v>24778</v>
      </c>
    </row>
    <row r="24607" spans="50:50">
      <c r="AX24607">
        <v>24779</v>
      </c>
    </row>
    <row r="24608" spans="50:50">
      <c r="AX24608">
        <v>24780</v>
      </c>
    </row>
    <row r="24609" spans="50:50">
      <c r="AX24609">
        <v>24781</v>
      </c>
    </row>
    <row r="24610" spans="50:50">
      <c r="AX24610">
        <v>24782</v>
      </c>
    </row>
    <row r="24611" spans="50:50">
      <c r="AX24611">
        <v>24783</v>
      </c>
    </row>
    <row r="24612" spans="50:50">
      <c r="AX24612">
        <v>24784</v>
      </c>
    </row>
    <row r="24613" spans="50:50">
      <c r="AX24613">
        <v>24785</v>
      </c>
    </row>
    <row r="24614" spans="50:50">
      <c r="AX24614">
        <v>24786</v>
      </c>
    </row>
    <row r="24615" spans="50:50">
      <c r="AX24615">
        <v>24787</v>
      </c>
    </row>
    <row r="24616" spans="50:50">
      <c r="AX24616">
        <v>24788</v>
      </c>
    </row>
    <row r="24617" spans="50:50">
      <c r="AX24617">
        <v>24789</v>
      </c>
    </row>
    <row r="24618" spans="50:50">
      <c r="AX24618">
        <v>24790</v>
      </c>
    </row>
    <row r="24619" spans="50:50">
      <c r="AX24619">
        <v>24791</v>
      </c>
    </row>
    <row r="24620" spans="50:50">
      <c r="AX24620">
        <v>24792</v>
      </c>
    </row>
    <row r="24621" spans="50:50">
      <c r="AX24621">
        <v>24793</v>
      </c>
    </row>
    <row r="24622" spans="50:50">
      <c r="AX24622">
        <v>24794</v>
      </c>
    </row>
    <row r="24623" spans="50:50">
      <c r="AX24623">
        <v>24795</v>
      </c>
    </row>
    <row r="24624" spans="50:50">
      <c r="AX24624">
        <v>24796</v>
      </c>
    </row>
    <row r="24625" spans="50:50">
      <c r="AX24625">
        <v>24797</v>
      </c>
    </row>
    <row r="24626" spans="50:50">
      <c r="AX24626">
        <v>24798</v>
      </c>
    </row>
    <row r="24627" spans="50:50">
      <c r="AX24627">
        <v>24799</v>
      </c>
    </row>
    <row r="24628" spans="50:50">
      <c r="AX24628">
        <v>24800</v>
      </c>
    </row>
    <row r="24629" spans="50:50">
      <c r="AX24629">
        <v>24801</v>
      </c>
    </row>
    <row r="24630" spans="50:50">
      <c r="AX24630">
        <v>24802</v>
      </c>
    </row>
    <row r="24631" spans="50:50">
      <c r="AX24631">
        <v>24803</v>
      </c>
    </row>
    <row r="24632" spans="50:50">
      <c r="AX24632">
        <v>24804</v>
      </c>
    </row>
    <row r="24633" spans="50:50">
      <c r="AX24633">
        <v>24805</v>
      </c>
    </row>
    <row r="24634" spans="50:50">
      <c r="AX24634">
        <v>24806</v>
      </c>
    </row>
    <row r="24635" spans="50:50">
      <c r="AX24635">
        <v>24807</v>
      </c>
    </row>
    <row r="24636" spans="50:50">
      <c r="AX24636">
        <v>24808</v>
      </c>
    </row>
    <row r="24637" spans="50:50">
      <c r="AX24637">
        <v>24809</v>
      </c>
    </row>
    <row r="24638" spans="50:50">
      <c r="AX24638">
        <v>24810</v>
      </c>
    </row>
    <row r="24639" spans="50:50">
      <c r="AX24639">
        <v>24811</v>
      </c>
    </row>
    <row r="24640" spans="50:50">
      <c r="AX24640">
        <v>24812</v>
      </c>
    </row>
    <row r="24641" spans="50:50">
      <c r="AX24641">
        <v>24813</v>
      </c>
    </row>
    <row r="24642" spans="50:50">
      <c r="AX24642">
        <v>24814</v>
      </c>
    </row>
    <row r="24643" spans="50:50">
      <c r="AX24643">
        <v>24815</v>
      </c>
    </row>
    <row r="24644" spans="50:50">
      <c r="AX24644">
        <v>24816</v>
      </c>
    </row>
    <row r="24645" spans="50:50">
      <c r="AX24645">
        <v>24817</v>
      </c>
    </row>
    <row r="24646" spans="50:50">
      <c r="AX24646">
        <v>24818</v>
      </c>
    </row>
    <row r="24647" spans="50:50">
      <c r="AX24647">
        <v>24819</v>
      </c>
    </row>
    <row r="24648" spans="50:50">
      <c r="AX24648">
        <v>24820</v>
      </c>
    </row>
    <row r="24649" spans="50:50">
      <c r="AX24649">
        <v>24821</v>
      </c>
    </row>
    <row r="24650" spans="50:50">
      <c r="AX24650">
        <v>24822</v>
      </c>
    </row>
    <row r="24651" spans="50:50">
      <c r="AX24651">
        <v>24823</v>
      </c>
    </row>
    <row r="24652" spans="50:50">
      <c r="AX24652">
        <v>24824</v>
      </c>
    </row>
    <row r="24653" spans="50:50">
      <c r="AX24653">
        <v>24825</v>
      </c>
    </row>
    <row r="24654" spans="50:50">
      <c r="AX24654">
        <v>24826</v>
      </c>
    </row>
    <row r="24655" spans="50:50">
      <c r="AX24655">
        <v>24827</v>
      </c>
    </row>
    <row r="24656" spans="50:50">
      <c r="AX24656">
        <v>24828</v>
      </c>
    </row>
    <row r="24657" spans="50:50">
      <c r="AX24657">
        <v>24829</v>
      </c>
    </row>
    <row r="24658" spans="50:50">
      <c r="AX24658">
        <v>24830</v>
      </c>
    </row>
    <row r="24659" spans="50:50">
      <c r="AX24659">
        <v>24831</v>
      </c>
    </row>
    <row r="24660" spans="50:50">
      <c r="AX24660">
        <v>24832</v>
      </c>
    </row>
    <row r="24661" spans="50:50">
      <c r="AX24661">
        <v>24833</v>
      </c>
    </row>
    <row r="24662" spans="50:50">
      <c r="AX24662">
        <v>24834</v>
      </c>
    </row>
    <row r="24663" spans="50:50">
      <c r="AX24663">
        <v>24835</v>
      </c>
    </row>
    <row r="24664" spans="50:50">
      <c r="AX24664">
        <v>24836</v>
      </c>
    </row>
    <row r="24665" spans="50:50">
      <c r="AX24665">
        <v>24837</v>
      </c>
    </row>
    <row r="24666" spans="50:50">
      <c r="AX24666">
        <v>24838</v>
      </c>
    </row>
    <row r="24667" spans="50:50">
      <c r="AX24667">
        <v>24839</v>
      </c>
    </row>
    <row r="24668" spans="50:50">
      <c r="AX24668">
        <v>24840</v>
      </c>
    </row>
    <row r="24669" spans="50:50">
      <c r="AX24669">
        <v>24841</v>
      </c>
    </row>
    <row r="24670" spans="50:50">
      <c r="AX24670">
        <v>24842</v>
      </c>
    </row>
    <row r="24671" spans="50:50">
      <c r="AX24671">
        <v>24843</v>
      </c>
    </row>
    <row r="24672" spans="50:50">
      <c r="AX24672">
        <v>24844</v>
      </c>
    </row>
    <row r="24673" spans="50:50">
      <c r="AX24673">
        <v>24845</v>
      </c>
    </row>
    <row r="24674" spans="50:50">
      <c r="AX24674">
        <v>24846</v>
      </c>
    </row>
    <row r="24675" spans="50:50">
      <c r="AX24675">
        <v>24847</v>
      </c>
    </row>
    <row r="24676" spans="50:50">
      <c r="AX24676">
        <v>24848</v>
      </c>
    </row>
    <row r="24677" spans="50:50">
      <c r="AX24677">
        <v>24849</v>
      </c>
    </row>
    <row r="24678" spans="50:50">
      <c r="AX24678">
        <v>24850</v>
      </c>
    </row>
    <row r="24679" spans="50:50">
      <c r="AX24679">
        <v>24851</v>
      </c>
    </row>
    <row r="24680" spans="50:50">
      <c r="AX24680">
        <v>24852</v>
      </c>
    </row>
    <row r="24681" spans="50:50">
      <c r="AX24681">
        <v>24853</v>
      </c>
    </row>
    <row r="24682" spans="50:50">
      <c r="AX24682">
        <v>24854</v>
      </c>
    </row>
    <row r="24683" spans="50:50">
      <c r="AX24683">
        <v>24855</v>
      </c>
    </row>
    <row r="24684" spans="50:50">
      <c r="AX24684">
        <v>24856</v>
      </c>
    </row>
    <row r="24685" spans="50:50">
      <c r="AX24685">
        <v>24857</v>
      </c>
    </row>
    <row r="24686" spans="50:50">
      <c r="AX24686">
        <v>24858</v>
      </c>
    </row>
    <row r="24687" spans="50:50">
      <c r="AX24687">
        <v>24859</v>
      </c>
    </row>
    <row r="24688" spans="50:50">
      <c r="AX24688">
        <v>24860</v>
      </c>
    </row>
    <row r="24689" spans="50:50">
      <c r="AX24689">
        <v>24861</v>
      </c>
    </row>
    <row r="24690" spans="50:50">
      <c r="AX24690">
        <v>24862</v>
      </c>
    </row>
    <row r="24691" spans="50:50">
      <c r="AX24691">
        <v>24863</v>
      </c>
    </row>
    <row r="24692" spans="50:50">
      <c r="AX24692">
        <v>24864</v>
      </c>
    </row>
    <row r="24693" spans="50:50">
      <c r="AX24693">
        <v>24865</v>
      </c>
    </row>
    <row r="24694" spans="50:50">
      <c r="AX24694">
        <v>24866</v>
      </c>
    </row>
    <row r="24695" spans="50:50">
      <c r="AX24695">
        <v>24867</v>
      </c>
    </row>
    <row r="24696" spans="50:50">
      <c r="AX24696">
        <v>24868</v>
      </c>
    </row>
    <row r="24697" spans="50:50">
      <c r="AX24697">
        <v>24869</v>
      </c>
    </row>
    <row r="24698" spans="50:50">
      <c r="AX24698">
        <v>24870</v>
      </c>
    </row>
    <row r="24699" spans="50:50">
      <c r="AX24699">
        <v>24871</v>
      </c>
    </row>
    <row r="24700" spans="50:50">
      <c r="AX24700">
        <v>24872</v>
      </c>
    </row>
    <row r="24701" spans="50:50">
      <c r="AX24701">
        <v>24873</v>
      </c>
    </row>
    <row r="24702" spans="50:50">
      <c r="AX24702">
        <v>24874</v>
      </c>
    </row>
    <row r="24703" spans="50:50">
      <c r="AX24703">
        <v>24875</v>
      </c>
    </row>
    <row r="24704" spans="50:50">
      <c r="AX24704">
        <v>24876</v>
      </c>
    </row>
    <row r="24705" spans="50:50">
      <c r="AX24705">
        <v>24877</v>
      </c>
    </row>
    <row r="24706" spans="50:50">
      <c r="AX24706">
        <v>24878</v>
      </c>
    </row>
    <row r="24707" spans="50:50">
      <c r="AX24707">
        <v>24879</v>
      </c>
    </row>
    <row r="24708" spans="50:50">
      <c r="AX24708">
        <v>24880</v>
      </c>
    </row>
    <row r="24709" spans="50:50">
      <c r="AX24709">
        <v>24881</v>
      </c>
    </row>
    <row r="24710" spans="50:50">
      <c r="AX24710">
        <v>24882</v>
      </c>
    </row>
    <row r="24711" spans="50:50">
      <c r="AX24711">
        <v>24883</v>
      </c>
    </row>
    <row r="24712" spans="50:50">
      <c r="AX24712">
        <v>24884</v>
      </c>
    </row>
    <row r="24713" spans="50:50">
      <c r="AX24713">
        <v>24885</v>
      </c>
    </row>
    <row r="24714" spans="50:50">
      <c r="AX24714">
        <v>24886</v>
      </c>
    </row>
    <row r="24715" spans="50:50">
      <c r="AX24715">
        <v>24887</v>
      </c>
    </row>
    <row r="24716" spans="50:50">
      <c r="AX24716">
        <v>24888</v>
      </c>
    </row>
    <row r="24717" spans="50:50">
      <c r="AX24717">
        <v>24889</v>
      </c>
    </row>
    <row r="24718" spans="50:50">
      <c r="AX24718">
        <v>24890</v>
      </c>
    </row>
    <row r="24719" spans="50:50">
      <c r="AX24719">
        <v>24891</v>
      </c>
    </row>
    <row r="24720" spans="50:50">
      <c r="AX24720">
        <v>24892</v>
      </c>
    </row>
    <row r="24721" spans="50:50">
      <c r="AX24721">
        <v>24893</v>
      </c>
    </row>
    <row r="24722" spans="50:50">
      <c r="AX24722">
        <v>24894</v>
      </c>
    </row>
    <row r="24723" spans="50:50">
      <c r="AX24723">
        <v>24895</v>
      </c>
    </row>
    <row r="24724" spans="50:50">
      <c r="AX24724">
        <v>24896</v>
      </c>
    </row>
    <row r="24725" spans="50:50">
      <c r="AX24725">
        <v>24897</v>
      </c>
    </row>
    <row r="24726" spans="50:50">
      <c r="AX24726">
        <v>24898</v>
      </c>
    </row>
    <row r="24727" spans="50:50">
      <c r="AX24727">
        <v>24899</v>
      </c>
    </row>
    <row r="24728" spans="50:50">
      <c r="AX24728">
        <v>24900</v>
      </c>
    </row>
    <row r="24729" spans="50:50">
      <c r="AX24729">
        <v>24901</v>
      </c>
    </row>
    <row r="24730" spans="50:50">
      <c r="AX24730">
        <v>24902</v>
      </c>
    </row>
    <row r="24731" spans="50:50">
      <c r="AX24731">
        <v>24903</v>
      </c>
    </row>
    <row r="24732" spans="50:50">
      <c r="AX24732">
        <v>24904</v>
      </c>
    </row>
    <row r="24733" spans="50:50">
      <c r="AX24733">
        <v>24905</v>
      </c>
    </row>
    <row r="24734" spans="50:50">
      <c r="AX24734">
        <v>24906</v>
      </c>
    </row>
    <row r="24735" spans="50:50">
      <c r="AX24735">
        <v>24907</v>
      </c>
    </row>
    <row r="24736" spans="50:50">
      <c r="AX24736">
        <v>24908</v>
      </c>
    </row>
    <row r="24737" spans="50:50">
      <c r="AX24737">
        <v>24909</v>
      </c>
    </row>
    <row r="24738" spans="50:50">
      <c r="AX24738">
        <v>24910</v>
      </c>
    </row>
    <row r="24739" spans="50:50">
      <c r="AX24739">
        <v>24911</v>
      </c>
    </row>
    <row r="24740" spans="50:50">
      <c r="AX24740">
        <v>24912</v>
      </c>
    </row>
    <row r="24741" spans="50:50">
      <c r="AX24741">
        <v>24913</v>
      </c>
    </row>
    <row r="24742" spans="50:50">
      <c r="AX24742">
        <v>24914</v>
      </c>
    </row>
    <row r="24743" spans="50:50">
      <c r="AX24743">
        <v>24915</v>
      </c>
    </row>
    <row r="24744" spans="50:50">
      <c r="AX24744">
        <v>24916</v>
      </c>
    </row>
    <row r="24745" spans="50:50">
      <c r="AX24745">
        <v>24917</v>
      </c>
    </row>
    <row r="24746" spans="50:50">
      <c r="AX24746">
        <v>24918</v>
      </c>
    </row>
    <row r="24747" spans="50:50">
      <c r="AX24747">
        <v>24919</v>
      </c>
    </row>
    <row r="24748" spans="50:50">
      <c r="AX24748">
        <v>24920</v>
      </c>
    </row>
    <row r="24749" spans="50:50">
      <c r="AX24749">
        <v>24921</v>
      </c>
    </row>
    <row r="24750" spans="50:50">
      <c r="AX24750">
        <v>24922</v>
      </c>
    </row>
    <row r="24751" spans="50:50">
      <c r="AX24751">
        <v>24923</v>
      </c>
    </row>
    <row r="24752" spans="50:50">
      <c r="AX24752">
        <v>24924</v>
      </c>
    </row>
    <row r="24753" spans="50:50">
      <c r="AX24753">
        <v>24925</v>
      </c>
    </row>
    <row r="24754" spans="50:50">
      <c r="AX24754">
        <v>24926</v>
      </c>
    </row>
    <row r="24755" spans="50:50">
      <c r="AX24755">
        <v>24927</v>
      </c>
    </row>
    <row r="24756" spans="50:50">
      <c r="AX24756">
        <v>24928</v>
      </c>
    </row>
    <row r="24757" spans="50:50">
      <c r="AX24757">
        <v>24929</v>
      </c>
    </row>
    <row r="24758" spans="50:50">
      <c r="AX24758">
        <v>24930</v>
      </c>
    </row>
    <row r="24759" spans="50:50">
      <c r="AX24759">
        <v>24931</v>
      </c>
    </row>
    <row r="24760" spans="50:50">
      <c r="AX24760">
        <v>24932</v>
      </c>
    </row>
    <row r="24761" spans="50:50">
      <c r="AX24761">
        <v>24933</v>
      </c>
    </row>
    <row r="24762" spans="50:50">
      <c r="AX24762">
        <v>24934</v>
      </c>
    </row>
    <row r="24763" spans="50:50">
      <c r="AX24763">
        <v>24935</v>
      </c>
    </row>
    <row r="24764" spans="50:50">
      <c r="AX24764">
        <v>24936</v>
      </c>
    </row>
    <row r="24765" spans="50:50">
      <c r="AX24765">
        <v>24937</v>
      </c>
    </row>
    <row r="24766" spans="50:50">
      <c r="AX24766">
        <v>24938</v>
      </c>
    </row>
    <row r="24767" spans="50:50">
      <c r="AX24767">
        <v>24939</v>
      </c>
    </row>
    <row r="24768" spans="50:50">
      <c r="AX24768">
        <v>24940</v>
      </c>
    </row>
    <row r="24769" spans="50:50">
      <c r="AX24769">
        <v>24941</v>
      </c>
    </row>
    <row r="24770" spans="50:50">
      <c r="AX24770">
        <v>24942</v>
      </c>
    </row>
    <row r="24771" spans="50:50">
      <c r="AX24771">
        <v>24943</v>
      </c>
    </row>
    <row r="24772" spans="50:50">
      <c r="AX24772">
        <v>24944</v>
      </c>
    </row>
    <row r="24773" spans="50:50">
      <c r="AX24773">
        <v>24945</v>
      </c>
    </row>
    <row r="24774" spans="50:50">
      <c r="AX24774">
        <v>24946</v>
      </c>
    </row>
    <row r="24775" spans="50:50">
      <c r="AX24775">
        <v>24947</v>
      </c>
    </row>
    <row r="24776" spans="50:50">
      <c r="AX24776">
        <v>24948</v>
      </c>
    </row>
    <row r="24777" spans="50:50">
      <c r="AX24777">
        <v>24949</v>
      </c>
    </row>
    <row r="24778" spans="50:50">
      <c r="AX24778">
        <v>24950</v>
      </c>
    </row>
    <row r="24779" spans="50:50">
      <c r="AX24779">
        <v>24951</v>
      </c>
    </row>
    <row r="24780" spans="50:50">
      <c r="AX24780">
        <v>24952</v>
      </c>
    </row>
    <row r="24781" spans="50:50">
      <c r="AX24781">
        <v>24953</v>
      </c>
    </row>
    <row r="24782" spans="50:50">
      <c r="AX24782">
        <v>24954</v>
      </c>
    </row>
    <row r="24783" spans="50:50">
      <c r="AX24783">
        <v>24955</v>
      </c>
    </row>
    <row r="24784" spans="50:50">
      <c r="AX24784">
        <v>24956</v>
      </c>
    </row>
    <row r="24785" spans="50:50">
      <c r="AX24785">
        <v>24957</v>
      </c>
    </row>
    <row r="24786" spans="50:50">
      <c r="AX24786">
        <v>24958</v>
      </c>
    </row>
    <row r="24787" spans="50:50">
      <c r="AX24787">
        <v>24959</v>
      </c>
    </row>
    <row r="24788" spans="50:50">
      <c r="AX24788">
        <v>24960</v>
      </c>
    </row>
    <row r="24789" spans="50:50">
      <c r="AX24789">
        <v>24961</v>
      </c>
    </row>
    <row r="24790" spans="50:50">
      <c r="AX24790">
        <v>24962</v>
      </c>
    </row>
    <row r="24791" spans="50:50">
      <c r="AX24791">
        <v>24963</v>
      </c>
    </row>
    <row r="24792" spans="50:50">
      <c r="AX24792">
        <v>24964</v>
      </c>
    </row>
    <row r="24793" spans="50:50">
      <c r="AX24793">
        <v>24965</v>
      </c>
    </row>
    <row r="24794" spans="50:50">
      <c r="AX24794">
        <v>24966</v>
      </c>
    </row>
    <row r="24795" spans="50:50">
      <c r="AX24795">
        <v>24967</v>
      </c>
    </row>
    <row r="24796" spans="50:50">
      <c r="AX24796">
        <v>24968</v>
      </c>
    </row>
    <row r="24797" spans="50:50">
      <c r="AX24797">
        <v>24969</v>
      </c>
    </row>
    <row r="24798" spans="50:50">
      <c r="AX24798">
        <v>24970</v>
      </c>
    </row>
    <row r="24799" spans="50:50">
      <c r="AX24799">
        <v>24971</v>
      </c>
    </row>
    <row r="24800" spans="50:50">
      <c r="AX24800">
        <v>24972</v>
      </c>
    </row>
    <row r="24801" spans="50:50">
      <c r="AX24801">
        <v>24973</v>
      </c>
    </row>
    <row r="24802" spans="50:50">
      <c r="AX24802">
        <v>24974</v>
      </c>
    </row>
    <row r="24803" spans="50:50">
      <c r="AX24803">
        <v>24975</v>
      </c>
    </row>
    <row r="24804" spans="50:50">
      <c r="AX24804">
        <v>24976</v>
      </c>
    </row>
    <row r="24805" spans="50:50">
      <c r="AX24805">
        <v>24977</v>
      </c>
    </row>
    <row r="24806" spans="50:50">
      <c r="AX24806">
        <v>24978</v>
      </c>
    </row>
    <row r="24807" spans="50:50">
      <c r="AX24807">
        <v>24979</v>
      </c>
    </row>
    <row r="24808" spans="50:50">
      <c r="AX24808">
        <v>24980</v>
      </c>
    </row>
    <row r="24809" spans="50:50">
      <c r="AX24809">
        <v>24981</v>
      </c>
    </row>
    <row r="24810" spans="50:50">
      <c r="AX24810">
        <v>24982</v>
      </c>
    </row>
    <row r="24811" spans="50:50">
      <c r="AX24811">
        <v>24983</v>
      </c>
    </row>
    <row r="24812" spans="50:50">
      <c r="AX24812">
        <v>24984</v>
      </c>
    </row>
    <row r="24813" spans="50:50">
      <c r="AX24813">
        <v>24985</v>
      </c>
    </row>
    <row r="24814" spans="50:50">
      <c r="AX24814">
        <v>24986</v>
      </c>
    </row>
    <row r="24815" spans="50:50">
      <c r="AX24815">
        <v>24987</v>
      </c>
    </row>
    <row r="24816" spans="50:50">
      <c r="AX24816">
        <v>24988</v>
      </c>
    </row>
    <row r="24817" spans="50:50">
      <c r="AX24817">
        <v>24989</v>
      </c>
    </row>
    <row r="24818" spans="50:50">
      <c r="AX24818">
        <v>24990</v>
      </c>
    </row>
    <row r="24819" spans="50:50">
      <c r="AX24819">
        <v>24991</v>
      </c>
    </row>
    <row r="24820" spans="50:50">
      <c r="AX24820">
        <v>24992</v>
      </c>
    </row>
    <row r="24821" spans="50:50">
      <c r="AX24821">
        <v>24993</v>
      </c>
    </row>
    <row r="24822" spans="50:50">
      <c r="AX24822">
        <v>24994</v>
      </c>
    </row>
    <row r="24823" spans="50:50">
      <c r="AX24823">
        <v>24995</v>
      </c>
    </row>
    <row r="24824" spans="50:50">
      <c r="AX24824">
        <v>24996</v>
      </c>
    </row>
    <row r="24825" spans="50:50">
      <c r="AX24825">
        <v>24997</v>
      </c>
    </row>
    <row r="24826" spans="50:50">
      <c r="AX24826">
        <v>24998</v>
      </c>
    </row>
    <row r="24827" spans="50:50">
      <c r="AX24827">
        <v>24999</v>
      </c>
    </row>
    <row r="24828" spans="50:50">
      <c r="AX24828">
        <v>25000</v>
      </c>
    </row>
    <row r="24829" spans="50:50">
      <c r="AX24829">
        <v>25001</v>
      </c>
    </row>
    <row r="24830" spans="50:50">
      <c r="AX24830">
        <v>25002</v>
      </c>
    </row>
    <row r="24831" spans="50:50">
      <c r="AX24831">
        <v>25003</v>
      </c>
    </row>
    <row r="24832" spans="50:50">
      <c r="AX24832">
        <v>25004</v>
      </c>
    </row>
    <row r="24833" spans="50:50">
      <c r="AX24833">
        <v>25005</v>
      </c>
    </row>
    <row r="24834" spans="50:50">
      <c r="AX24834">
        <v>25006</v>
      </c>
    </row>
    <row r="24835" spans="50:50">
      <c r="AX24835">
        <v>25007</v>
      </c>
    </row>
    <row r="24836" spans="50:50">
      <c r="AX24836">
        <v>25008</v>
      </c>
    </row>
    <row r="24837" spans="50:50">
      <c r="AX24837">
        <v>25009</v>
      </c>
    </row>
    <row r="24838" spans="50:50">
      <c r="AX24838">
        <v>25010</v>
      </c>
    </row>
    <row r="24839" spans="50:50">
      <c r="AX24839">
        <v>25011</v>
      </c>
    </row>
    <row r="24840" spans="50:50">
      <c r="AX24840">
        <v>25012</v>
      </c>
    </row>
    <row r="24841" spans="50:50">
      <c r="AX24841">
        <v>25013</v>
      </c>
    </row>
    <row r="24842" spans="50:50">
      <c r="AX24842">
        <v>25014</v>
      </c>
    </row>
    <row r="24843" spans="50:50">
      <c r="AX24843">
        <v>25015</v>
      </c>
    </row>
    <row r="24844" spans="50:50">
      <c r="AX24844">
        <v>25016</v>
      </c>
    </row>
    <row r="24845" spans="50:50">
      <c r="AX24845">
        <v>25017</v>
      </c>
    </row>
    <row r="24846" spans="50:50">
      <c r="AX24846">
        <v>25018</v>
      </c>
    </row>
    <row r="24847" spans="50:50">
      <c r="AX24847">
        <v>25019</v>
      </c>
    </row>
    <row r="24848" spans="50:50">
      <c r="AX24848">
        <v>25020</v>
      </c>
    </row>
    <row r="24849" spans="50:50">
      <c r="AX24849">
        <v>25021</v>
      </c>
    </row>
    <row r="24850" spans="50:50">
      <c r="AX24850">
        <v>25022</v>
      </c>
    </row>
    <row r="24851" spans="50:50">
      <c r="AX24851">
        <v>25023</v>
      </c>
    </row>
    <row r="24852" spans="50:50">
      <c r="AX24852">
        <v>25024</v>
      </c>
    </row>
    <row r="24853" spans="50:50">
      <c r="AX24853">
        <v>25025</v>
      </c>
    </row>
    <row r="24854" spans="50:50">
      <c r="AX24854">
        <v>25026</v>
      </c>
    </row>
    <row r="24855" spans="50:50">
      <c r="AX24855">
        <v>25027</v>
      </c>
    </row>
    <row r="24856" spans="50:50">
      <c r="AX24856">
        <v>25028</v>
      </c>
    </row>
    <row r="24857" spans="50:50">
      <c r="AX24857">
        <v>25029</v>
      </c>
    </row>
    <row r="24858" spans="50:50">
      <c r="AX24858">
        <v>25030</v>
      </c>
    </row>
    <row r="24859" spans="50:50">
      <c r="AX24859">
        <v>25031</v>
      </c>
    </row>
    <row r="24860" spans="50:50">
      <c r="AX24860">
        <v>25032</v>
      </c>
    </row>
    <row r="24861" spans="50:50">
      <c r="AX24861">
        <v>25033</v>
      </c>
    </row>
    <row r="24862" spans="50:50">
      <c r="AX24862">
        <v>25034</v>
      </c>
    </row>
    <row r="24863" spans="50:50">
      <c r="AX24863">
        <v>25035</v>
      </c>
    </row>
    <row r="24864" spans="50:50">
      <c r="AX24864">
        <v>25036</v>
      </c>
    </row>
    <row r="24865" spans="50:50">
      <c r="AX24865">
        <v>25037</v>
      </c>
    </row>
    <row r="24866" spans="50:50">
      <c r="AX24866">
        <v>25038</v>
      </c>
    </row>
    <row r="24867" spans="50:50">
      <c r="AX24867">
        <v>25039</v>
      </c>
    </row>
    <row r="24868" spans="50:50">
      <c r="AX24868">
        <v>25040</v>
      </c>
    </row>
    <row r="24869" spans="50:50">
      <c r="AX24869">
        <v>25041</v>
      </c>
    </row>
    <row r="24870" spans="50:50">
      <c r="AX24870">
        <v>25042</v>
      </c>
    </row>
    <row r="24871" spans="50:50">
      <c r="AX24871">
        <v>25043</v>
      </c>
    </row>
    <row r="24872" spans="50:50">
      <c r="AX24872">
        <v>25044</v>
      </c>
    </row>
    <row r="24873" spans="50:50">
      <c r="AX24873">
        <v>25045</v>
      </c>
    </row>
    <row r="24874" spans="50:50">
      <c r="AX24874">
        <v>25046</v>
      </c>
    </row>
    <row r="24875" spans="50:50">
      <c r="AX24875">
        <v>25047</v>
      </c>
    </row>
    <row r="24876" spans="50:50">
      <c r="AX24876">
        <v>25048</v>
      </c>
    </row>
    <row r="24877" spans="50:50">
      <c r="AX24877">
        <v>25049</v>
      </c>
    </row>
    <row r="24878" spans="50:50">
      <c r="AX24878">
        <v>25050</v>
      </c>
    </row>
    <row r="24879" spans="50:50">
      <c r="AX24879">
        <v>25051</v>
      </c>
    </row>
    <row r="24880" spans="50:50">
      <c r="AX24880">
        <v>25052</v>
      </c>
    </row>
    <row r="24881" spans="50:50">
      <c r="AX24881">
        <v>25053</v>
      </c>
    </row>
    <row r="24882" spans="50:50">
      <c r="AX24882">
        <v>25054</v>
      </c>
    </row>
    <row r="24883" spans="50:50">
      <c r="AX24883">
        <v>25055</v>
      </c>
    </row>
    <row r="24884" spans="50:50">
      <c r="AX24884">
        <v>25056</v>
      </c>
    </row>
    <row r="24885" spans="50:50">
      <c r="AX24885">
        <v>25057</v>
      </c>
    </row>
    <row r="24886" spans="50:50">
      <c r="AX24886">
        <v>25058</v>
      </c>
    </row>
    <row r="24887" spans="50:50">
      <c r="AX24887">
        <v>25059</v>
      </c>
    </row>
    <row r="24888" spans="50:50">
      <c r="AX24888">
        <v>25060</v>
      </c>
    </row>
    <row r="24889" spans="50:50">
      <c r="AX24889">
        <v>25061</v>
      </c>
    </row>
    <row r="24890" spans="50:50">
      <c r="AX24890">
        <v>25062</v>
      </c>
    </row>
    <row r="24891" spans="50:50">
      <c r="AX24891">
        <v>25063</v>
      </c>
    </row>
    <row r="24892" spans="50:50">
      <c r="AX24892">
        <v>25064</v>
      </c>
    </row>
    <row r="24893" spans="50:50">
      <c r="AX24893">
        <v>25065</v>
      </c>
    </row>
    <row r="24894" spans="50:50">
      <c r="AX24894">
        <v>25066</v>
      </c>
    </row>
    <row r="24895" spans="50:50">
      <c r="AX24895">
        <v>25067</v>
      </c>
    </row>
    <row r="24896" spans="50:50">
      <c r="AX24896">
        <v>25068</v>
      </c>
    </row>
    <row r="24897" spans="50:50">
      <c r="AX24897">
        <v>25069</v>
      </c>
    </row>
    <row r="24898" spans="50:50">
      <c r="AX24898">
        <v>25070</v>
      </c>
    </row>
    <row r="24899" spans="50:50">
      <c r="AX24899">
        <v>25071</v>
      </c>
    </row>
    <row r="24900" spans="50:50">
      <c r="AX24900">
        <v>25072</v>
      </c>
    </row>
    <row r="24901" spans="50:50">
      <c r="AX24901">
        <v>25073</v>
      </c>
    </row>
    <row r="24902" spans="50:50">
      <c r="AX24902">
        <v>25074</v>
      </c>
    </row>
    <row r="24903" spans="50:50">
      <c r="AX24903">
        <v>25075</v>
      </c>
    </row>
    <row r="24904" spans="50:50">
      <c r="AX24904">
        <v>25076</v>
      </c>
    </row>
    <row r="24905" spans="50:50">
      <c r="AX24905">
        <v>25077</v>
      </c>
    </row>
    <row r="24906" spans="50:50">
      <c r="AX24906">
        <v>25078</v>
      </c>
    </row>
    <row r="24907" spans="50:50">
      <c r="AX24907">
        <v>25079</v>
      </c>
    </row>
    <row r="24908" spans="50:50">
      <c r="AX24908">
        <v>25080</v>
      </c>
    </row>
    <row r="24909" spans="50:50">
      <c r="AX24909">
        <v>25081</v>
      </c>
    </row>
    <row r="24910" spans="50:50">
      <c r="AX24910">
        <v>25082</v>
      </c>
    </row>
    <row r="24911" spans="50:50">
      <c r="AX24911">
        <v>25083</v>
      </c>
    </row>
    <row r="24912" spans="50:50">
      <c r="AX24912">
        <v>25084</v>
      </c>
    </row>
    <row r="24913" spans="50:50">
      <c r="AX24913">
        <v>25085</v>
      </c>
    </row>
    <row r="24914" spans="50:50">
      <c r="AX24914">
        <v>25086</v>
      </c>
    </row>
    <row r="24915" spans="50:50">
      <c r="AX24915">
        <v>25087</v>
      </c>
    </row>
    <row r="24916" spans="50:50">
      <c r="AX24916">
        <v>25088</v>
      </c>
    </row>
    <row r="24917" spans="50:50">
      <c r="AX24917">
        <v>25089</v>
      </c>
    </row>
    <row r="24918" spans="50:50">
      <c r="AX24918">
        <v>25090</v>
      </c>
    </row>
    <row r="24919" spans="50:50">
      <c r="AX24919">
        <v>25091</v>
      </c>
    </row>
    <row r="24920" spans="50:50">
      <c r="AX24920">
        <v>25092</v>
      </c>
    </row>
    <row r="24921" spans="50:50">
      <c r="AX24921">
        <v>25093</v>
      </c>
    </row>
    <row r="24922" spans="50:50">
      <c r="AX24922">
        <v>25094</v>
      </c>
    </row>
    <row r="24923" spans="50:50">
      <c r="AX24923">
        <v>25095</v>
      </c>
    </row>
    <row r="24924" spans="50:50">
      <c r="AX24924">
        <v>25096</v>
      </c>
    </row>
    <row r="24925" spans="50:50">
      <c r="AX24925">
        <v>25097</v>
      </c>
    </row>
    <row r="24926" spans="50:50">
      <c r="AX24926">
        <v>25098</v>
      </c>
    </row>
    <row r="24927" spans="50:50">
      <c r="AX24927">
        <v>25099</v>
      </c>
    </row>
    <row r="24928" spans="50:50">
      <c r="AX24928">
        <v>25100</v>
      </c>
    </row>
    <row r="24929" spans="50:50">
      <c r="AX24929">
        <v>25101</v>
      </c>
    </row>
    <row r="24930" spans="50:50">
      <c r="AX24930">
        <v>25102</v>
      </c>
    </row>
    <row r="24931" spans="50:50">
      <c r="AX24931">
        <v>25103</v>
      </c>
    </row>
    <row r="24932" spans="50:50">
      <c r="AX24932">
        <v>25104</v>
      </c>
    </row>
    <row r="24933" spans="50:50">
      <c r="AX24933">
        <v>25105</v>
      </c>
    </row>
    <row r="24934" spans="50:50">
      <c r="AX24934">
        <v>25106</v>
      </c>
    </row>
    <row r="24935" spans="50:50">
      <c r="AX24935">
        <v>25107</v>
      </c>
    </row>
    <row r="24936" spans="50:50">
      <c r="AX24936">
        <v>25108</v>
      </c>
    </row>
    <row r="24937" spans="50:50">
      <c r="AX24937">
        <v>25109</v>
      </c>
    </row>
    <row r="24938" spans="50:50">
      <c r="AX24938">
        <v>25110</v>
      </c>
    </row>
    <row r="24939" spans="50:50">
      <c r="AX24939">
        <v>25111</v>
      </c>
    </row>
    <row r="24940" spans="50:50">
      <c r="AX24940">
        <v>25112</v>
      </c>
    </row>
    <row r="24941" spans="50:50">
      <c r="AX24941">
        <v>25113</v>
      </c>
    </row>
    <row r="24942" spans="50:50">
      <c r="AX24942">
        <v>25114</v>
      </c>
    </row>
    <row r="24943" spans="50:50">
      <c r="AX24943">
        <v>25115</v>
      </c>
    </row>
    <row r="24944" spans="50:50">
      <c r="AX24944">
        <v>25116</v>
      </c>
    </row>
    <row r="24945" spans="50:50">
      <c r="AX24945">
        <v>25117</v>
      </c>
    </row>
    <row r="24946" spans="50:50">
      <c r="AX24946">
        <v>25118</v>
      </c>
    </row>
    <row r="24947" spans="50:50">
      <c r="AX24947">
        <v>25119</v>
      </c>
    </row>
    <row r="24948" spans="50:50">
      <c r="AX24948">
        <v>25120</v>
      </c>
    </row>
    <row r="24949" spans="50:50">
      <c r="AX24949">
        <v>25121</v>
      </c>
    </row>
    <row r="24950" spans="50:50">
      <c r="AX24950">
        <v>25122</v>
      </c>
    </row>
    <row r="24951" spans="50:50">
      <c r="AX24951">
        <v>25123</v>
      </c>
    </row>
    <row r="24952" spans="50:50">
      <c r="AX24952">
        <v>25124</v>
      </c>
    </row>
    <row r="24953" spans="50:50">
      <c r="AX24953">
        <v>25125</v>
      </c>
    </row>
    <row r="24954" spans="50:50">
      <c r="AX24954">
        <v>25126</v>
      </c>
    </row>
    <row r="24955" spans="50:50">
      <c r="AX24955">
        <v>25127</v>
      </c>
    </row>
    <row r="24956" spans="50:50">
      <c r="AX24956">
        <v>25128</v>
      </c>
    </row>
    <row r="24957" spans="50:50">
      <c r="AX24957">
        <v>25129</v>
      </c>
    </row>
    <row r="24958" spans="50:50">
      <c r="AX24958">
        <v>25130</v>
      </c>
    </row>
    <row r="24959" spans="50:50">
      <c r="AX24959">
        <v>25131</v>
      </c>
    </row>
    <row r="24960" spans="50:50">
      <c r="AX24960">
        <v>25132</v>
      </c>
    </row>
    <row r="24961" spans="50:50">
      <c r="AX24961">
        <v>25133</v>
      </c>
    </row>
    <row r="24962" spans="50:50">
      <c r="AX24962">
        <v>25134</v>
      </c>
    </row>
    <row r="24963" spans="50:50">
      <c r="AX24963">
        <v>25135</v>
      </c>
    </row>
    <row r="24964" spans="50:50">
      <c r="AX24964">
        <v>25136</v>
      </c>
    </row>
    <row r="24965" spans="50:50">
      <c r="AX24965">
        <v>25137</v>
      </c>
    </row>
    <row r="24966" spans="50:50">
      <c r="AX24966">
        <v>25138</v>
      </c>
    </row>
    <row r="24967" spans="50:50">
      <c r="AX24967">
        <v>25139</v>
      </c>
    </row>
    <row r="24968" spans="50:50">
      <c r="AX24968">
        <v>25140</v>
      </c>
    </row>
    <row r="24969" spans="50:50">
      <c r="AX24969">
        <v>25141</v>
      </c>
    </row>
    <row r="24970" spans="50:50">
      <c r="AX24970">
        <v>25142</v>
      </c>
    </row>
    <row r="24971" spans="50:50">
      <c r="AX24971">
        <v>25143</v>
      </c>
    </row>
    <row r="24972" spans="50:50">
      <c r="AX24972">
        <v>25144</v>
      </c>
    </row>
    <row r="24973" spans="50:50">
      <c r="AX24973">
        <v>25145</v>
      </c>
    </row>
    <row r="24974" spans="50:50">
      <c r="AX24974">
        <v>25146</v>
      </c>
    </row>
    <row r="24975" spans="50:50">
      <c r="AX24975">
        <v>25147</v>
      </c>
    </row>
    <row r="24976" spans="50:50">
      <c r="AX24976">
        <v>25148</v>
      </c>
    </row>
    <row r="24977" spans="50:50">
      <c r="AX24977">
        <v>25149</v>
      </c>
    </row>
    <row r="24978" spans="50:50">
      <c r="AX24978">
        <v>25150</v>
      </c>
    </row>
    <row r="24979" spans="50:50">
      <c r="AX24979">
        <v>25151</v>
      </c>
    </row>
    <row r="24980" spans="50:50">
      <c r="AX24980">
        <v>25152</v>
      </c>
    </row>
    <row r="24981" spans="50:50">
      <c r="AX24981">
        <v>25153</v>
      </c>
    </row>
    <row r="24982" spans="50:50">
      <c r="AX24982">
        <v>25154</v>
      </c>
    </row>
    <row r="24983" spans="50:50">
      <c r="AX24983">
        <v>25155</v>
      </c>
    </row>
    <row r="24984" spans="50:50">
      <c r="AX24984">
        <v>25156</v>
      </c>
    </row>
    <row r="24985" spans="50:50">
      <c r="AX24985">
        <v>25157</v>
      </c>
    </row>
    <row r="24986" spans="50:50">
      <c r="AX24986">
        <v>25158</v>
      </c>
    </row>
    <row r="24987" spans="50:50">
      <c r="AX24987">
        <v>25159</v>
      </c>
    </row>
    <row r="24988" spans="50:50">
      <c r="AX24988">
        <v>25160</v>
      </c>
    </row>
    <row r="24989" spans="50:50">
      <c r="AX24989">
        <v>25161</v>
      </c>
    </row>
    <row r="24990" spans="50:50">
      <c r="AX24990">
        <v>25162</v>
      </c>
    </row>
    <row r="24991" spans="50:50">
      <c r="AX24991">
        <v>25163</v>
      </c>
    </row>
    <row r="24992" spans="50:50">
      <c r="AX24992">
        <v>25164</v>
      </c>
    </row>
    <row r="24993" spans="50:50">
      <c r="AX24993">
        <v>25165</v>
      </c>
    </row>
    <row r="24994" spans="50:50">
      <c r="AX24994">
        <v>25166</v>
      </c>
    </row>
    <row r="24995" spans="50:50">
      <c r="AX24995">
        <v>25167</v>
      </c>
    </row>
    <row r="24996" spans="50:50">
      <c r="AX24996">
        <v>25168</v>
      </c>
    </row>
    <row r="24997" spans="50:50">
      <c r="AX24997">
        <v>25169</v>
      </c>
    </row>
    <row r="24998" spans="50:50">
      <c r="AX24998">
        <v>25170</v>
      </c>
    </row>
    <row r="24999" spans="50:50">
      <c r="AX24999">
        <v>25171</v>
      </c>
    </row>
    <row r="25000" spans="50:50">
      <c r="AX25000">
        <v>25172</v>
      </c>
    </row>
    <row r="25001" spans="50:50">
      <c r="AX25001">
        <v>25173</v>
      </c>
    </row>
    <row r="25002" spans="50:50">
      <c r="AX25002">
        <v>25174</v>
      </c>
    </row>
    <row r="25003" spans="50:50">
      <c r="AX25003">
        <v>25175</v>
      </c>
    </row>
    <row r="25004" spans="50:50">
      <c r="AX25004">
        <v>25176</v>
      </c>
    </row>
    <row r="25005" spans="50:50">
      <c r="AX25005">
        <v>25177</v>
      </c>
    </row>
    <row r="25006" spans="50:50">
      <c r="AX25006">
        <v>25178</v>
      </c>
    </row>
    <row r="25007" spans="50:50">
      <c r="AX25007">
        <v>25179</v>
      </c>
    </row>
    <row r="25008" spans="50:50">
      <c r="AX25008">
        <v>25180</v>
      </c>
    </row>
    <row r="25009" spans="50:50">
      <c r="AX25009">
        <v>25181</v>
      </c>
    </row>
    <row r="25010" spans="50:50">
      <c r="AX25010">
        <v>25182</v>
      </c>
    </row>
    <row r="25011" spans="50:50">
      <c r="AX25011">
        <v>25183</v>
      </c>
    </row>
    <row r="25012" spans="50:50">
      <c r="AX25012">
        <v>25184</v>
      </c>
    </row>
    <row r="25013" spans="50:50">
      <c r="AX25013">
        <v>25185</v>
      </c>
    </row>
    <row r="25014" spans="50:50">
      <c r="AX25014">
        <v>25186</v>
      </c>
    </row>
    <row r="25015" spans="50:50">
      <c r="AX25015">
        <v>25187</v>
      </c>
    </row>
    <row r="25016" spans="50:50">
      <c r="AX25016">
        <v>25188</v>
      </c>
    </row>
    <row r="25017" spans="50:50">
      <c r="AX25017">
        <v>25189</v>
      </c>
    </row>
    <row r="25018" spans="50:50">
      <c r="AX25018">
        <v>25190</v>
      </c>
    </row>
    <row r="25019" spans="50:50">
      <c r="AX25019">
        <v>25191</v>
      </c>
    </row>
    <row r="25020" spans="50:50">
      <c r="AX25020">
        <v>25192</v>
      </c>
    </row>
    <row r="25021" spans="50:50">
      <c r="AX25021">
        <v>25193</v>
      </c>
    </row>
    <row r="25022" spans="50:50">
      <c r="AX25022">
        <v>25194</v>
      </c>
    </row>
    <row r="25023" spans="50:50">
      <c r="AX25023">
        <v>25195</v>
      </c>
    </row>
    <row r="25024" spans="50:50">
      <c r="AX25024">
        <v>25196</v>
      </c>
    </row>
    <row r="25025" spans="50:50">
      <c r="AX25025">
        <v>25197</v>
      </c>
    </row>
    <row r="25026" spans="50:50">
      <c r="AX25026">
        <v>25198</v>
      </c>
    </row>
    <row r="25027" spans="50:50">
      <c r="AX25027">
        <v>25199</v>
      </c>
    </row>
    <row r="25028" spans="50:50">
      <c r="AX25028">
        <v>25200</v>
      </c>
    </row>
    <row r="25029" spans="50:50">
      <c r="AX25029">
        <v>25201</v>
      </c>
    </row>
    <row r="25030" spans="50:50">
      <c r="AX25030">
        <v>25202</v>
      </c>
    </row>
    <row r="25031" spans="50:50">
      <c r="AX25031">
        <v>25203</v>
      </c>
    </row>
    <row r="25032" spans="50:50">
      <c r="AX25032">
        <v>25204</v>
      </c>
    </row>
    <row r="25033" spans="50:50">
      <c r="AX25033">
        <v>25205</v>
      </c>
    </row>
    <row r="25034" spans="50:50">
      <c r="AX25034">
        <v>25206</v>
      </c>
    </row>
    <row r="25035" spans="50:50">
      <c r="AX25035">
        <v>25207</v>
      </c>
    </row>
    <row r="25036" spans="50:50">
      <c r="AX25036">
        <v>25208</v>
      </c>
    </row>
    <row r="25037" spans="50:50">
      <c r="AX25037">
        <v>25209</v>
      </c>
    </row>
    <row r="25038" spans="50:50">
      <c r="AX25038">
        <v>25210</v>
      </c>
    </row>
    <row r="25039" spans="50:50">
      <c r="AX25039">
        <v>25211</v>
      </c>
    </row>
    <row r="25040" spans="50:50">
      <c r="AX25040">
        <v>25212</v>
      </c>
    </row>
    <row r="25041" spans="50:50">
      <c r="AX25041">
        <v>25213</v>
      </c>
    </row>
    <row r="25042" spans="50:50">
      <c r="AX25042">
        <v>25214</v>
      </c>
    </row>
    <row r="25043" spans="50:50">
      <c r="AX25043">
        <v>25215</v>
      </c>
    </row>
    <row r="25044" spans="50:50">
      <c r="AX25044">
        <v>25216</v>
      </c>
    </row>
    <row r="25045" spans="50:50">
      <c r="AX25045">
        <v>25217</v>
      </c>
    </row>
    <row r="25046" spans="50:50">
      <c r="AX25046">
        <v>25218</v>
      </c>
    </row>
    <row r="25047" spans="50:50">
      <c r="AX25047">
        <v>25219</v>
      </c>
    </row>
    <row r="25048" spans="50:50">
      <c r="AX25048">
        <v>25220</v>
      </c>
    </row>
    <row r="25049" spans="50:50">
      <c r="AX25049">
        <v>25221</v>
      </c>
    </row>
    <row r="25050" spans="50:50">
      <c r="AX25050">
        <v>25222</v>
      </c>
    </row>
    <row r="25051" spans="50:50">
      <c r="AX25051">
        <v>25223</v>
      </c>
    </row>
    <row r="25052" spans="50:50">
      <c r="AX25052">
        <v>25224</v>
      </c>
    </row>
    <row r="25053" spans="50:50">
      <c r="AX25053">
        <v>25225</v>
      </c>
    </row>
    <row r="25054" spans="50:50">
      <c r="AX25054">
        <v>25226</v>
      </c>
    </row>
    <row r="25055" spans="50:50">
      <c r="AX25055">
        <v>25227</v>
      </c>
    </row>
    <row r="25056" spans="50:50">
      <c r="AX25056">
        <v>25228</v>
      </c>
    </row>
    <row r="25057" spans="50:50">
      <c r="AX25057">
        <v>25229</v>
      </c>
    </row>
    <row r="25058" spans="50:50">
      <c r="AX25058">
        <v>25230</v>
      </c>
    </row>
    <row r="25059" spans="50:50">
      <c r="AX25059">
        <v>25231</v>
      </c>
    </row>
    <row r="25060" spans="50:50">
      <c r="AX25060">
        <v>25232</v>
      </c>
    </row>
    <row r="25061" spans="50:50">
      <c r="AX25061">
        <v>25233</v>
      </c>
    </row>
    <row r="25062" spans="50:50">
      <c r="AX25062">
        <v>25234</v>
      </c>
    </row>
    <row r="25063" spans="50:50">
      <c r="AX25063">
        <v>25235</v>
      </c>
    </row>
    <row r="25064" spans="50:50">
      <c r="AX25064">
        <v>25236</v>
      </c>
    </row>
    <row r="25065" spans="50:50">
      <c r="AX25065">
        <v>25237</v>
      </c>
    </row>
    <row r="25066" spans="50:50">
      <c r="AX25066">
        <v>25238</v>
      </c>
    </row>
    <row r="25067" spans="50:50">
      <c r="AX25067">
        <v>25239</v>
      </c>
    </row>
    <row r="25068" spans="50:50">
      <c r="AX25068">
        <v>25240</v>
      </c>
    </row>
    <row r="25069" spans="50:50">
      <c r="AX25069">
        <v>25241</v>
      </c>
    </row>
    <row r="25070" spans="50:50">
      <c r="AX25070">
        <v>25242</v>
      </c>
    </row>
    <row r="25071" spans="50:50">
      <c r="AX25071">
        <v>25243</v>
      </c>
    </row>
    <row r="25072" spans="50:50">
      <c r="AX25072">
        <v>25244</v>
      </c>
    </row>
    <row r="25073" spans="50:50">
      <c r="AX25073">
        <v>25245</v>
      </c>
    </row>
    <row r="25074" spans="50:50">
      <c r="AX25074">
        <v>25246</v>
      </c>
    </row>
    <row r="25075" spans="50:50">
      <c r="AX25075">
        <v>25247</v>
      </c>
    </row>
    <row r="25076" spans="50:50">
      <c r="AX25076">
        <v>25248</v>
      </c>
    </row>
    <row r="25077" spans="50:50">
      <c r="AX25077">
        <v>25249</v>
      </c>
    </row>
    <row r="25078" spans="50:50">
      <c r="AX25078">
        <v>25250</v>
      </c>
    </row>
    <row r="25079" spans="50:50">
      <c r="AX25079">
        <v>25251</v>
      </c>
    </row>
    <row r="25080" spans="50:50">
      <c r="AX25080">
        <v>25252</v>
      </c>
    </row>
    <row r="25081" spans="50:50">
      <c r="AX25081">
        <v>25253</v>
      </c>
    </row>
    <row r="25082" spans="50:50">
      <c r="AX25082">
        <v>25254</v>
      </c>
    </row>
    <row r="25083" spans="50:50">
      <c r="AX25083">
        <v>25255</v>
      </c>
    </row>
    <row r="25084" spans="50:50">
      <c r="AX25084">
        <v>25256</v>
      </c>
    </row>
    <row r="25085" spans="50:50">
      <c r="AX25085">
        <v>25257</v>
      </c>
    </row>
    <row r="25086" spans="50:50">
      <c r="AX25086">
        <v>25258</v>
      </c>
    </row>
    <row r="25087" spans="50:50">
      <c r="AX25087">
        <v>25259</v>
      </c>
    </row>
    <row r="25088" spans="50:50">
      <c r="AX25088">
        <v>25260</v>
      </c>
    </row>
    <row r="25089" spans="50:50">
      <c r="AX25089">
        <v>25261</v>
      </c>
    </row>
    <row r="25090" spans="50:50">
      <c r="AX25090">
        <v>25262</v>
      </c>
    </row>
    <row r="25091" spans="50:50">
      <c r="AX25091">
        <v>25263</v>
      </c>
    </row>
    <row r="25092" spans="50:50">
      <c r="AX25092">
        <v>25264</v>
      </c>
    </row>
    <row r="25093" spans="50:50">
      <c r="AX25093">
        <v>25265</v>
      </c>
    </row>
    <row r="25094" spans="50:50">
      <c r="AX25094">
        <v>25266</v>
      </c>
    </row>
    <row r="25095" spans="50:50">
      <c r="AX25095">
        <v>25267</v>
      </c>
    </row>
    <row r="25096" spans="50:50">
      <c r="AX25096">
        <v>25268</v>
      </c>
    </row>
    <row r="25097" spans="50:50">
      <c r="AX25097">
        <v>25269</v>
      </c>
    </row>
    <row r="25098" spans="50:50">
      <c r="AX25098">
        <v>25270</v>
      </c>
    </row>
    <row r="25099" spans="50:50">
      <c r="AX25099">
        <v>25271</v>
      </c>
    </row>
    <row r="25100" spans="50:50">
      <c r="AX25100">
        <v>25272</v>
      </c>
    </row>
    <row r="25101" spans="50:50">
      <c r="AX25101">
        <v>25273</v>
      </c>
    </row>
    <row r="25102" spans="50:50">
      <c r="AX25102">
        <v>25274</v>
      </c>
    </row>
    <row r="25103" spans="50:50">
      <c r="AX25103">
        <v>25275</v>
      </c>
    </row>
    <row r="25104" spans="50:50">
      <c r="AX25104">
        <v>25276</v>
      </c>
    </row>
    <row r="25105" spans="50:50">
      <c r="AX25105">
        <v>25277</v>
      </c>
    </row>
    <row r="25106" spans="50:50">
      <c r="AX25106">
        <v>25278</v>
      </c>
    </row>
    <row r="25107" spans="50:50">
      <c r="AX25107">
        <v>25279</v>
      </c>
    </row>
    <row r="25108" spans="50:50">
      <c r="AX25108">
        <v>25280</v>
      </c>
    </row>
    <row r="25109" spans="50:50">
      <c r="AX25109">
        <v>25281</v>
      </c>
    </row>
    <row r="25110" spans="50:50">
      <c r="AX25110">
        <v>25282</v>
      </c>
    </row>
    <row r="25111" spans="50:50">
      <c r="AX25111">
        <v>25283</v>
      </c>
    </row>
    <row r="25112" spans="50:50">
      <c r="AX25112">
        <v>25284</v>
      </c>
    </row>
    <row r="25113" spans="50:50">
      <c r="AX25113">
        <v>25285</v>
      </c>
    </row>
    <row r="25114" spans="50:50">
      <c r="AX25114">
        <v>25286</v>
      </c>
    </row>
    <row r="25115" spans="50:50">
      <c r="AX25115">
        <v>25287</v>
      </c>
    </row>
    <row r="25116" spans="50:50">
      <c r="AX25116">
        <v>25288</v>
      </c>
    </row>
    <row r="25117" spans="50:50">
      <c r="AX25117">
        <v>25289</v>
      </c>
    </row>
    <row r="25118" spans="50:50">
      <c r="AX25118">
        <v>25290</v>
      </c>
    </row>
    <row r="25119" spans="50:50">
      <c r="AX25119">
        <v>25291</v>
      </c>
    </row>
    <row r="25120" spans="50:50">
      <c r="AX25120">
        <v>25292</v>
      </c>
    </row>
    <row r="25121" spans="50:50">
      <c r="AX25121">
        <v>25293</v>
      </c>
    </row>
    <row r="25122" spans="50:50">
      <c r="AX25122">
        <v>25294</v>
      </c>
    </row>
    <row r="25123" spans="50:50">
      <c r="AX25123">
        <v>25295</v>
      </c>
    </row>
    <row r="25124" spans="50:50">
      <c r="AX25124">
        <v>25296</v>
      </c>
    </row>
    <row r="25125" spans="50:50">
      <c r="AX25125">
        <v>25297</v>
      </c>
    </row>
    <row r="25126" spans="50:50">
      <c r="AX25126">
        <v>25298</v>
      </c>
    </row>
    <row r="25127" spans="50:50">
      <c r="AX25127">
        <v>25299</v>
      </c>
    </row>
    <row r="25128" spans="50:50">
      <c r="AX25128">
        <v>25300</v>
      </c>
    </row>
    <row r="25129" spans="50:50">
      <c r="AX25129">
        <v>25301</v>
      </c>
    </row>
    <row r="25130" spans="50:50">
      <c r="AX25130">
        <v>25302</v>
      </c>
    </row>
    <row r="25131" spans="50:50">
      <c r="AX25131">
        <v>25303</v>
      </c>
    </row>
    <row r="25132" spans="50:50">
      <c r="AX25132">
        <v>25304</v>
      </c>
    </row>
    <row r="25133" spans="50:50">
      <c r="AX25133">
        <v>25305</v>
      </c>
    </row>
    <row r="25134" spans="50:50">
      <c r="AX25134">
        <v>25306</v>
      </c>
    </row>
    <row r="25135" spans="50:50">
      <c r="AX25135">
        <v>25307</v>
      </c>
    </row>
    <row r="25136" spans="50:50">
      <c r="AX25136">
        <v>25308</v>
      </c>
    </row>
    <row r="25137" spans="50:50">
      <c r="AX25137">
        <v>25309</v>
      </c>
    </row>
    <row r="25138" spans="50:50">
      <c r="AX25138">
        <v>25310</v>
      </c>
    </row>
    <row r="25139" spans="50:50">
      <c r="AX25139">
        <v>25311</v>
      </c>
    </row>
    <row r="25140" spans="50:50">
      <c r="AX25140">
        <v>25312</v>
      </c>
    </row>
    <row r="25141" spans="50:50">
      <c r="AX25141">
        <v>25313</v>
      </c>
    </row>
    <row r="25142" spans="50:50">
      <c r="AX25142">
        <v>25314</v>
      </c>
    </row>
    <row r="25143" spans="50:50">
      <c r="AX25143">
        <v>25315</v>
      </c>
    </row>
    <row r="25144" spans="50:50">
      <c r="AX25144">
        <v>25316</v>
      </c>
    </row>
    <row r="25145" spans="50:50">
      <c r="AX25145">
        <v>25317</v>
      </c>
    </row>
    <row r="25146" spans="50:50">
      <c r="AX25146">
        <v>25318</v>
      </c>
    </row>
    <row r="25147" spans="50:50">
      <c r="AX25147">
        <v>25319</v>
      </c>
    </row>
    <row r="25148" spans="50:50">
      <c r="AX25148">
        <v>25320</v>
      </c>
    </row>
    <row r="25149" spans="50:50">
      <c r="AX25149">
        <v>25321</v>
      </c>
    </row>
    <row r="25150" spans="50:50">
      <c r="AX25150">
        <v>25322</v>
      </c>
    </row>
    <row r="25151" spans="50:50">
      <c r="AX25151">
        <v>25323</v>
      </c>
    </row>
    <row r="25152" spans="50:50">
      <c r="AX25152">
        <v>25324</v>
      </c>
    </row>
    <row r="25153" spans="50:50">
      <c r="AX25153">
        <v>25325</v>
      </c>
    </row>
    <row r="25154" spans="50:50">
      <c r="AX25154">
        <v>25326</v>
      </c>
    </row>
    <row r="25155" spans="50:50">
      <c r="AX25155">
        <v>25327</v>
      </c>
    </row>
    <row r="25156" spans="50:50">
      <c r="AX25156">
        <v>25328</v>
      </c>
    </row>
    <row r="25157" spans="50:50">
      <c r="AX25157">
        <v>25329</v>
      </c>
    </row>
    <row r="25158" spans="50:50">
      <c r="AX25158">
        <v>25330</v>
      </c>
    </row>
    <row r="25159" spans="50:50">
      <c r="AX25159">
        <v>25331</v>
      </c>
    </row>
    <row r="25160" spans="50:50">
      <c r="AX25160">
        <v>25332</v>
      </c>
    </row>
    <row r="25161" spans="50:50">
      <c r="AX25161">
        <v>25333</v>
      </c>
    </row>
    <row r="25162" spans="50:50">
      <c r="AX25162">
        <v>25334</v>
      </c>
    </row>
    <row r="25163" spans="50:50">
      <c r="AX25163">
        <v>25335</v>
      </c>
    </row>
    <row r="25164" spans="50:50">
      <c r="AX25164">
        <v>25336</v>
      </c>
    </row>
    <row r="25165" spans="50:50">
      <c r="AX25165">
        <v>25337</v>
      </c>
    </row>
    <row r="25166" spans="50:50">
      <c r="AX25166">
        <v>25338</v>
      </c>
    </row>
    <row r="25167" spans="50:50">
      <c r="AX25167">
        <v>25339</v>
      </c>
    </row>
    <row r="25168" spans="50:50">
      <c r="AX25168">
        <v>25340</v>
      </c>
    </row>
    <row r="25169" spans="50:50">
      <c r="AX25169">
        <v>25341</v>
      </c>
    </row>
    <row r="25170" spans="50:50">
      <c r="AX25170">
        <v>25342</v>
      </c>
    </row>
    <row r="25171" spans="50:50">
      <c r="AX25171">
        <v>25343</v>
      </c>
    </row>
    <row r="25172" spans="50:50">
      <c r="AX25172">
        <v>25344</v>
      </c>
    </row>
    <row r="25173" spans="50:50">
      <c r="AX25173">
        <v>25345</v>
      </c>
    </row>
    <row r="25174" spans="50:50">
      <c r="AX25174">
        <v>25346</v>
      </c>
    </row>
    <row r="25175" spans="50:50">
      <c r="AX25175">
        <v>25347</v>
      </c>
    </row>
    <row r="25176" spans="50:50">
      <c r="AX25176">
        <v>25348</v>
      </c>
    </row>
    <row r="25177" spans="50:50">
      <c r="AX25177">
        <v>25349</v>
      </c>
    </row>
    <row r="25178" spans="50:50">
      <c r="AX25178">
        <v>25350</v>
      </c>
    </row>
    <row r="25179" spans="50:50">
      <c r="AX25179">
        <v>25351</v>
      </c>
    </row>
    <row r="25180" spans="50:50">
      <c r="AX25180">
        <v>25352</v>
      </c>
    </row>
    <row r="25181" spans="50:50">
      <c r="AX25181">
        <v>25353</v>
      </c>
    </row>
    <row r="25182" spans="50:50">
      <c r="AX25182">
        <v>25354</v>
      </c>
    </row>
    <row r="25183" spans="50:50">
      <c r="AX25183">
        <v>25355</v>
      </c>
    </row>
    <row r="25184" spans="50:50">
      <c r="AX25184">
        <v>25356</v>
      </c>
    </row>
    <row r="25185" spans="50:50">
      <c r="AX25185">
        <v>25357</v>
      </c>
    </row>
    <row r="25186" spans="50:50">
      <c r="AX25186">
        <v>25358</v>
      </c>
    </row>
    <row r="25187" spans="50:50">
      <c r="AX25187">
        <v>25359</v>
      </c>
    </row>
    <row r="25188" spans="50:50">
      <c r="AX25188">
        <v>25360</v>
      </c>
    </row>
    <row r="25189" spans="50:50">
      <c r="AX25189">
        <v>25361</v>
      </c>
    </row>
    <row r="25190" spans="50:50">
      <c r="AX25190">
        <v>25362</v>
      </c>
    </row>
    <row r="25191" spans="50:50">
      <c r="AX25191">
        <v>25363</v>
      </c>
    </row>
    <row r="25192" spans="50:50">
      <c r="AX25192">
        <v>25364</v>
      </c>
    </row>
    <row r="25193" spans="50:50">
      <c r="AX25193">
        <v>25365</v>
      </c>
    </row>
    <row r="25194" spans="50:50">
      <c r="AX25194">
        <v>25366</v>
      </c>
    </row>
    <row r="25195" spans="50:50">
      <c r="AX25195">
        <v>25367</v>
      </c>
    </row>
    <row r="25196" spans="50:50">
      <c r="AX25196">
        <v>25368</v>
      </c>
    </row>
    <row r="25197" spans="50:50">
      <c r="AX25197">
        <v>25369</v>
      </c>
    </row>
    <row r="25198" spans="50:50">
      <c r="AX25198">
        <v>25370</v>
      </c>
    </row>
    <row r="25199" spans="50:50">
      <c r="AX25199">
        <v>25371</v>
      </c>
    </row>
    <row r="25200" spans="50:50">
      <c r="AX25200">
        <v>25372</v>
      </c>
    </row>
    <row r="25201" spans="50:50">
      <c r="AX25201">
        <v>25373</v>
      </c>
    </row>
    <row r="25202" spans="50:50">
      <c r="AX25202">
        <v>25374</v>
      </c>
    </row>
    <row r="25203" spans="50:50">
      <c r="AX25203">
        <v>25375</v>
      </c>
    </row>
    <row r="25204" spans="50:50">
      <c r="AX25204">
        <v>25376</v>
      </c>
    </row>
    <row r="25205" spans="50:50">
      <c r="AX25205">
        <v>25377</v>
      </c>
    </row>
    <row r="25206" spans="50:50">
      <c r="AX25206">
        <v>25378</v>
      </c>
    </row>
    <row r="25207" spans="50:50">
      <c r="AX25207">
        <v>25379</v>
      </c>
    </row>
    <row r="25208" spans="50:50">
      <c r="AX25208">
        <v>25380</v>
      </c>
    </row>
    <row r="25209" spans="50:50">
      <c r="AX25209">
        <v>25381</v>
      </c>
    </row>
    <row r="25210" spans="50:50">
      <c r="AX25210">
        <v>25382</v>
      </c>
    </row>
    <row r="25211" spans="50:50">
      <c r="AX25211">
        <v>25383</v>
      </c>
    </row>
    <row r="25212" spans="50:50">
      <c r="AX25212">
        <v>25384</v>
      </c>
    </row>
    <row r="25213" spans="50:50">
      <c r="AX25213">
        <v>25385</v>
      </c>
    </row>
    <row r="25214" spans="50:50">
      <c r="AX25214">
        <v>25386</v>
      </c>
    </row>
    <row r="25215" spans="50:50">
      <c r="AX25215">
        <v>25387</v>
      </c>
    </row>
    <row r="25216" spans="50:50">
      <c r="AX25216">
        <v>25388</v>
      </c>
    </row>
    <row r="25217" spans="50:50">
      <c r="AX25217">
        <v>25389</v>
      </c>
    </row>
    <row r="25218" spans="50:50">
      <c r="AX25218">
        <v>25390</v>
      </c>
    </row>
    <row r="25219" spans="50:50">
      <c r="AX25219">
        <v>25391</v>
      </c>
    </row>
    <row r="25220" spans="50:50">
      <c r="AX25220">
        <v>25392</v>
      </c>
    </row>
    <row r="25221" spans="50:50">
      <c r="AX25221">
        <v>25393</v>
      </c>
    </row>
    <row r="25222" spans="50:50">
      <c r="AX25222">
        <v>25394</v>
      </c>
    </row>
    <row r="25223" spans="50:50">
      <c r="AX25223">
        <v>25395</v>
      </c>
    </row>
    <row r="25224" spans="50:50">
      <c r="AX25224">
        <v>25396</v>
      </c>
    </row>
    <row r="25225" spans="50:50">
      <c r="AX25225">
        <v>25397</v>
      </c>
    </row>
    <row r="25226" spans="50:50">
      <c r="AX25226">
        <v>25398</v>
      </c>
    </row>
    <row r="25227" spans="50:50">
      <c r="AX25227">
        <v>25399</v>
      </c>
    </row>
    <row r="25228" spans="50:50">
      <c r="AX25228">
        <v>25400</v>
      </c>
    </row>
    <row r="25229" spans="50:50">
      <c r="AX25229">
        <v>25401</v>
      </c>
    </row>
    <row r="25230" spans="50:50">
      <c r="AX25230">
        <v>25402</v>
      </c>
    </row>
    <row r="25231" spans="50:50">
      <c r="AX25231">
        <v>25403</v>
      </c>
    </row>
    <row r="25232" spans="50:50">
      <c r="AX25232">
        <v>25404</v>
      </c>
    </row>
    <row r="25233" spans="50:50">
      <c r="AX25233">
        <v>25405</v>
      </c>
    </row>
    <row r="25234" spans="50:50">
      <c r="AX25234">
        <v>25406</v>
      </c>
    </row>
    <row r="25235" spans="50:50">
      <c r="AX25235">
        <v>25407</v>
      </c>
    </row>
    <row r="25236" spans="50:50">
      <c r="AX25236">
        <v>25408</v>
      </c>
    </row>
    <row r="25237" spans="50:50">
      <c r="AX25237">
        <v>25409</v>
      </c>
    </row>
    <row r="25238" spans="50:50">
      <c r="AX25238">
        <v>25410</v>
      </c>
    </row>
    <row r="25239" spans="50:50">
      <c r="AX25239">
        <v>25411</v>
      </c>
    </row>
    <row r="25240" spans="50:50">
      <c r="AX25240">
        <v>25412</v>
      </c>
    </row>
    <row r="25241" spans="50:50">
      <c r="AX25241">
        <v>25413</v>
      </c>
    </row>
    <row r="25242" spans="50:50">
      <c r="AX25242">
        <v>25414</v>
      </c>
    </row>
    <row r="25243" spans="50:50">
      <c r="AX25243">
        <v>25415</v>
      </c>
    </row>
    <row r="25244" spans="50:50">
      <c r="AX25244">
        <v>25416</v>
      </c>
    </row>
    <row r="25245" spans="50:50">
      <c r="AX25245">
        <v>25417</v>
      </c>
    </row>
    <row r="25246" spans="50:50">
      <c r="AX25246">
        <v>25418</v>
      </c>
    </row>
    <row r="25247" spans="50:50">
      <c r="AX25247">
        <v>25419</v>
      </c>
    </row>
    <row r="25248" spans="50:50">
      <c r="AX25248">
        <v>25420</v>
      </c>
    </row>
    <row r="25249" spans="50:50">
      <c r="AX25249">
        <v>25421</v>
      </c>
    </row>
    <row r="25250" spans="50:50">
      <c r="AX25250">
        <v>25422</v>
      </c>
    </row>
    <row r="25251" spans="50:50">
      <c r="AX25251">
        <v>25423</v>
      </c>
    </row>
    <row r="25252" spans="50:50">
      <c r="AX25252">
        <v>25424</v>
      </c>
    </row>
    <row r="25253" spans="50:50">
      <c r="AX25253">
        <v>25425</v>
      </c>
    </row>
    <row r="25254" spans="50:50">
      <c r="AX25254">
        <v>25426</v>
      </c>
    </row>
    <row r="25255" spans="50:50">
      <c r="AX25255">
        <v>25427</v>
      </c>
    </row>
    <row r="25256" spans="50:50">
      <c r="AX25256">
        <v>25428</v>
      </c>
    </row>
    <row r="25257" spans="50:50">
      <c r="AX25257">
        <v>25429</v>
      </c>
    </row>
    <row r="25258" spans="50:50">
      <c r="AX25258">
        <v>25430</v>
      </c>
    </row>
    <row r="25259" spans="50:50">
      <c r="AX25259">
        <v>25431</v>
      </c>
    </row>
    <row r="25260" spans="50:50">
      <c r="AX25260">
        <v>25432</v>
      </c>
    </row>
    <row r="25261" spans="50:50">
      <c r="AX25261">
        <v>25433</v>
      </c>
    </row>
    <row r="25262" spans="50:50">
      <c r="AX25262">
        <v>25434</v>
      </c>
    </row>
    <row r="25263" spans="50:50">
      <c r="AX25263">
        <v>25435</v>
      </c>
    </row>
    <row r="25264" spans="50:50">
      <c r="AX25264">
        <v>25436</v>
      </c>
    </row>
    <row r="25265" spans="50:50">
      <c r="AX25265">
        <v>25437</v>
      </c>
    </row>
    <row r="25266" spans="50:50">
      <c r="AX25266">
        <v>25438</v>
      </c>
    </row>
    <row r="25267" spans="50:50">
      <c r="AX25267">
        <v>25439</v>
      </c>
    </row>
    <row r="25268" spans="50:50">
      <c r="AX25268">
        <v>25440</v>
      </c>
    </row>
    <row r="25269" spans="50:50">
      <c r="AX25269">
        <v>25441</v>
      </c>
    </row>
    <row r="25270" spans="50:50">
      <c r="AX25270">
        <v>25442</v>
      </c>
    </row>
    <row r="25271" spans="50:50">
      <c r="AX25271">
        <v>25443</v>
      </c>
    </row>
    <row r="25272" spans="50:50">
      <c r="AX25272">
        <v>25444</v>
      </c>
    </row>
    <row r="25273" spans="50:50">
      <c r="AX25273">
        <v>25445</v>
      </c>
    </row>
    <row r="25274" spans="50:50">
      <c r="AX25274">
        <v>25446</v>
      </c>
    </row>
    <row r="25275" spans="50:50">
      <c r="AX25275">
        <v>25447</v>
      </c>
    </row>
    <row r="25276" spans="50:50">
      <c r="AX25276">
        <v>25448</v>
      </c>
    </row>
    <row r="25277" spans="50:50">
      <c r="AX25277">
        <v>25449</v>
      </c>
    </row>
    <row r="25278" spans="50:50">
      <c r="AX25278">
        <v>25450</v>
      </c>
    </row>
    <row r="25279" spans="50:50">
      <c r="AX25279">
        <v>25451</v>
      </c>
    </row>
    <row r="25280" spans="50:50">
      <c r="AX25280">
        <v>25452</v>
      </c>
    </row>
    <row r="25281" spans="50:50">
      <c r="AX25281">
        <v>25453</v>
      </c>
    </row>
    <row r="25282" spans="50:50">
      <c r="AX25282">
        <v>25454</v>
      </c>
    </row>
    <row r="25283" spans="50:50">
      <c r="AX25283">
        <v>25455</v>
      </c>
    </row>
    <row r="25284" spans="50:50">
      <c r="AX25284">
        <v>25456</v>
      </c>
    </row>
    <row r="25285" spans="50:50">
      <c r="AX25285">
        <v>25457</v>
      </c>
    </row>
    <row r="25286" spans="50:50">
      <c r="AX25286">
        <v>25458</v>
      </c>
    </row>
    <row r="25287" spans="50:50">
      <c r="AX25287">
        <v>25459</v>
      </c>
    </row>
    <row r="25288" spans="50:50">
      <c r="AX25288">
        <v>25460</v>
      </c>
    </row>
    <row r="25289" spans="50:50">
      <c r="AX25289">
        <v>25461</v>
      </c>
    </row>
    <row r="25290" spans="50:50">
      <c r="AX25290">
        <v>25462</v>
      </c>
    </row>
    <row r="25291" spans="50:50">
      <c r="AX25291">
        <v>25463</v>
      </c>
    </row>
    <row r="25292" spans="50:50">
      <c r="AX25292">
        <v>25464</v>
      </c>
    </row>
    <row r="25293" spans="50:50">
      <c r="AX25293">
        <v>25465</v>
      </c>
    </row>
    <row r="25294" spans="50:50">
      <c r="AX25294">
        <v>25466</v>
      </c>
    </row>
    <row r="25295" spans="50:50">
      <c r="AX25295">
        <v>25467</v>
      </c>
    </row>
    <row r="25296" spans="50:50">
      <c r="AX25296">
        <v>25468</v>
      </c>
    </row>
    <row r="25297" spans="50:50">
      <c r="AX25297">
        <v>25469</v>
      </c>
    </row>
    <row r="25298" spans="50:50">
      <c r="AX25298">
        <v>25470</v>
      </c>
    </row>
    <row r="25299" spans="50:50">
      <c r="AX25299">
        <v>25471</v>
      </c>
    </row>
    <row r="25300" spans="50:50">
      <c r="AX25300">
        <v>25472</v>
      </c>
    </row>
    <row r="25301" spans="50:50">
      <c r="AX25301">
        <v>25473</v>
      </c>
    </row>
    <row r="25302" spans="50:50">
      <c r="AX25302">
        <v>25474</v>
      </c>
    </row>
    <row r="25303" spans="50:50">
      <c r="AX25303">
        <v>25475</v>
      </c>
    </row>
    <row r="25304" spans="50:50">
      <c r="AX25304">
        <v>25476</v>
      </c>
    </row>
    <row r="25305" spans="50:50">
      <c r="AX25305">
        <v>25477</v>
      </c>
    </row>
    <row r="25306" spans="50:50">
      <c r="AX25306">
        <v>25478</v>
      </c>
    </row>
    <row r="25307" spans="50:50">
      <c r="AX25307">
        <v>25479</v>
      </c>
    </row>
    <row r="25308" spans="50:50">
      <c r="AX25308">
        <v>25480</v>
      </c>
    </row>
    <row r="25309" spans="50:50">
      <c r="AX25309">
        <v>25481</v>
      </c>
    </row>
    <row r="25310" spans="50:50">
      <c r="AX25310">
        <v>25482</v>
      </c>
    </row>
    <row r="25311" spans="50:50">
      <c r="AX25311">
        <v>25483</v>
      </c>
    </row>
    <row r="25312" spans="50:50">
      <c r="AX25312">
        <v>25484</v>
      </c>
    </row>
    <row r="25313" spans="50:50">
      <c r="AX25313">
        <v>25485</v>
      </c>
    </row>
    <row r="25314" spans="50:50">
      <c r="AX25314">
        <v>25486</v>
      </c>
    </row>
    <row r="25315" spans="50:50">
      <c r="AX25315">
        <v>25487</v>
      </c>
    </row>
    <row r="25316" spans="50:50">
      <c r="AX25316">
        <v>25488</v>
      </c>
    </row>
    <row r="25317" spans="50:50">
      <c r="AX25317">
        <v>25489</v>
      </c>
    </row>
    <row r="25318" spans="50:50">
      <c r="AX25318">
        <v>25490</v>
      </c>
    </row>
    <row r="25319" spans="50:50">
      <c r="AX25319">
        <v>25491</v>
      </c>
    </row>
    <row r="25320" spans="50:50">
      <c r="AX25320">
        <v>25492</v>
      </c>
    </row>
    <row r="25321" spans="50:50">
      <c r="AX25321">
        <v>25493</v>
      </c>
    </row>
    <row r="25322" spans="50:50">
      <c r="AX25322">
        <v>25494</v>
      </c>
    </row>
    <row r="25323" spans="50:50">
      <c r="AX25323">
        <v>25495</v>
      </c>
    </row>
    <row r="25324" spans="50:50">
      <c r="AX25324">
        <v>25496</v>
      </c>
    </row>
    <row r="25325" spans="50:50">
      <c r="AX25325">
        <v>25497</v>
      </c>
    </row>
    <row r="25326" spans="50:50">
      <c r="AX25326">
        <v>25498</v>
      </c>
    </row>
    <row r="25327" spans="50:50">
      <c r="AX25327">
        <v>25499</v>
      </c>
    </row>
    <row r="25328" spans="50:50">
      <c r="AX25328">
        <v>25500</v>
      </c>
    </row>
    <row r="25329" spans="50:50">
      <c r="AX25329">
        <v>25501</v>
      </c>
    </row>
    <row r="25330" spans="50:50">
      <c r="AX25330">
        <v>25502</v>
      </c>
    </row>
    <row r="25331" spans="50:50">
      <c r="AX25331">
        <v>25503</v>
      </c>
    </row>
    <row r="25332" spans="50:50">
      <c r="AX25332">
        <v>25504</v>
      </c>
    </row>
    <row r="25333" spans="50:50">
      <c r="AX25333">
        <v>25505</v>
      </c>
    </row>
    <row r="25334" spans="50:50">
      <c r="AX25334">
        <v>25506</v>
      </c>
    </row>
    <row r="25335" spans="50:50">
      <c r="AX25335">
        <v>25507</v>
      </c>
    </row>
    <row r="25336" spans="50:50">
      <c r="AX25336">
        <v>25508</v>
      </c>
    </row>
    <row r="25337" spans="50:50">
      <c r="AX25337">
        <v>25509</v>
      </c>
    </row>
    <row r="25338" spans="50:50">
      <c r="AX25338">
        <v>25510</v>
      </c>
    </row>
    <row r="25339" spans="50:50">
      <c r="AX25339">
        <v>25511</v>
      </c>
    </row>
    <row r="25340" spans="50:50">
      <c r="AX25340">
        <v>25512</v>
      </c>
    </row>
    <row r="25341" spans="50:50">
      <c r="AX25341">
        <v>25513</v>
      </c>
    </row>
    <row r="25342" spans="50:50">
      <c r="AX25342">
        <v>25514</v>
      </c>
    </row>
    <row r="25343" spans="50:50">
      <c r="AX25343">
        <v>25515</v>
      </c>
    </row>
    <row r="25344" spans="50:50">
      <c r="AX25344">
        <v>25516</v>
      </c>
    </row>
    <row r="25345" spans="50:50">
      <c r="AX25345">
        <v>25517</v>
      </c>
    </row>
    <row r="25346" spans="50:50">
      <c r="AX25346">
        <v>25518</v>
      </c>
    </row>
    <row r="25347" spans="50:50">
      <c r="AX25347">
        <v>25519</v>
      </c>
    </row>
    <row r="25348" spans="50:50">
      <c r="AX25348">
        <v>25520</v>
      </c>
    </row>
    <row r="25349" spans="50:50">
      <c r="AX25349">
        <v>25521</v>
      </c>
    </row>
    <row r="25350" spans="50:50">
      <c r="AX25350">
        <v>25522</v>
      </c>
    </row>
    <row r="25351" spans="50:50">
      <c r="AX25351">
        <v>25523</v>
      </c>
    </row>
    <row r="25352" spans="50:50">
      <c r="AX25352">
        <v>25524</v>
      </c>
    </row>
    <row r="25353" spans="50:50">
      <c r="AX25353">
        <v>25525</v>
      </c>
    </row>
    <row r="25354" spans="50:50">
      <c r="AX25354">
        <v>25526</v>
      </c>
    </row>
    <row r="25355" spans="50:50">
      <c r="AX25355">
        <v>25527</v>
      </c>
    </row>
    <row r="25356" spans="50:50">
      <c r="AX25356">
        <v>25528</v>
      </c>
    </row>
    <row r="25357" spans="50:50">
      <c r="AX25357">
        <v>25529</v>
      </c>
    </row>
    <row r="25358" spans="50:50">
      <c r="AX25358">
        <v>25530</v>
      </c>
    </row>
    <row r="25359" spans="50:50">
      <c r="AX25359">
        <v>25531</v>
      </c>
    </row>
    <row r="25360" spans="50:50">
      <c r="AX25360">
        <v>25532</v>
      </c>
    </row>
    <row r="25361" spans="50:50">
      <c r="AX25361">
        <v>25533</v>
      </c>
    </row>
    <row r="25362" spans="50:50">
      <c r="AX25362">
        <v>25534</v>
      </c>
    </row>
    <row r="25363" spans="50:50">
      <c r="AX25363">
        <v>25535</v>
      </c>
    </row>
    <row r="25364" spans="50:50">
      <c r="AX25364">
        <v>25536</v>
      </c>
    </row>
    <row r="25365" spans="50:50">
      <c r="AX25365">
        <v>25537</v>
      </c>
    </row>
    <row r="25366" spans="50:50">
      <c r="AX25366">
        <v>25538</v>
      </c>
    </row>
    <row r="25367" spans="50:50">
      <c r="AX25367">
        <v>25539</v>
      </c>
    </row>
    <row r="25368" spans="50:50">
      <c r="AX25368">
        <v>25540</v>
      </c>
    </row>
    <row r="25369" spans="50:50">
      <c r="AX25369">
        <v>25541</v>
      </c>
    </row>
    <row r="25370" spans="50:50">
      <c r="AX25370">
        <v>25542</v>
      </c>
    </row>
    <row r="25371" spans="50:50">
      <c r="AX25371">
        <v>25543</v>
      </c>
    </row>
    <row r="25372" spans="50:50">
      <c r="AX25372">
        <v>25544</v>
      </c>
    </row>
    <row r="25373" spans="50:50">
      <c r="AX25373">
        <v>25545</v>
      </c>
    </row>
    <row r="25374" spans="50:50">
      <c r="AX25374">
        <v>25546</v>
      </c>
    </row>
    <row r="25375" spans="50:50">
      <c r="AX25375">
        <v>25547</v>
      </c>
    </row>
    <row r="25376" spans="50:50">
      <c r="AX25376">
        <v>25548</v>
      </c>
    </row>
    <row r="25377" spans="50:50">
      <c r="AX25377">
        <v>25549</v>
      </c>
    </row>
    <row r="25378" spans="50:50">
      <c r="AX25378">
        <v>25550</v>
      </c>
    </row>
    <row r="25379" spans="50:50">
      <c r="AX25379">
        <v>25551</v>
      </c>
    </row>
    <row r="25380" spans="50:50">
      <c r="AX25380">
        <v>25552</v>
      </c>
    </row>
    <row r="25381" spans="50:50">
      <c r="AX25381">
        <v>25553</v>
      </c>
    </row>
    <row r="25382" spans="50:50">
      <c r="AX25382">
        <v>25554</v>
      </c>
    </row>
    <row r="25383" spans="50:50">
      <c r="AX25383">
        <v>25555</v>
      </c>
    </row>
    <row r="25384" spans="50:50">
      <c r="AX25384">
        <v>25556</v>
      </c>
    </row>
    <row r="25385" spans="50:50">
      <c r="AX25385">
        <v>25557</v>
      </c>
    </row>
    <row r="25386" spans="50:50">
      <c r="AX25386">
        <v>25558</v>
      </c>
    </row>
    <row r="25387" spans="50:50">
      <c r="AX25387">
        <v>25559</v>
      </c>
    </row>
    <row r="25388" spans="50:50">
      <c r="AX25388">
        <v>25560</v>
      </c>
    </row>
    <row r="25389" spans="50:50">
      <c r="AX25389">
        <v>25561</v>
      </c>
    </row>
    <row r="25390" spans="50:50">
      <c r="AX25390">
        <v>25562</v>
      </c>
    </row>
    <row r="25391" spans="50:50">
      <c r="AX25391">
        <v>25563</v>
      </c>
    </row>
    <row r="25392" spans="50:50">
      <c r="AX25392">
        <v>25564</v>
      </c>
    </row>
    <row r="25393" spans="50:50">
      <c r="AX25393">
        <v>25565</v>
      </c>
    </row>
    <row r="25394" spans="50:50">
      <c r="AX25394">
        <v>25566</v>
      </c>
    </row>
    <row r="25395" spans="50:50">
      <c r="AX25395">
        <v>25567</v>
      </c>
    </row>
    <row r="25396" spans="50:50">
      <c r="AX25396">
        <v>25568</v>
      </c>
    </row>
    <row r="25397" spans="50:50">
      <c r="AX25397">
        <v>25569</v>
      </c>
    </row>
    <row r="25398" spans="50:50">
      <c r="AX25398">
        <v>25570</v>
      </c>
    </row>
    <row r="25399" spans="50:50">
      <c r="AX25399">
        <v>25571</v>
      </c>
    </row>
    <row r="25400" spans="50:50">
      <c r="AX25400">
        <v>25572</v>
      </c>
    </row>
    <row r="25401" spans="50:50">
      <c r="AX25401">
        <v>25573</v>
      </c>
    </row>
    <row r="25402" spans="50:50">
      <c r="AX25402">
        <v>25574</v>
      </c>
    </row>
    <row r="25403" spans="50:50">
      <c r="AX25403">
        <v>25575</v>
      </c>
    </row>
    <row r="25404" spans="50:50">
      <c r="AX25404">
        <v>25576</v>
      </c>
    </row>
    <row r="25405" spans="50:50">
      <c r="AX25405">
        <v>25577</v>
      </c>
    </row>
    <row r="25406" spans="50:50">
      <c r="AX25406">
        <v>25578</v>
      </c>
    </row>
    <row r="25407" spans="50:50">
      <c r="AX25407">
        <v>25579</v>
      </c>
    </row>
    <row r="25408" spans="50:50">
      <c r="AX25408">
        <v>25580</v>
      </c>
    </row>
    <row r="25409" spans="50:50">
      <c r="AX25409">
        <v>25581</v>
      </c>
    </row>
    <row r="25410" spans="50:50">
      <c r="AX25410">
        <v>25582</v>
      </c>
    </row>
    <row r="25411" spans="50:50">
      <c r="AX25411">
        <v>25583</v>
      </c>
    </row>
    <row r="25412" spans="50:50">
      <c r="AX25412">
        <v>25584</v>
      </c>
    </row>
    <row r="25413" spans="50:50">
      <c r="AX25413">
        <v>25585</v>
      </c>
    </row>
    <row r="25414" spans="50:50">
      <c r="AX25414">
        <v>25586</v>
      </c>
    </row>
    <row r="25415" spans="50:50">
      <c r="AX25415">
        <v>25587</v>
      </c>
    </row>
    <row r="25416" spans="50:50">
      <c r="AX25416">
        <v>25588</v>
      </c>
    </row>
    <row r="25417" spans="50:50">
      <c r="AX25417">
        <v>25589</v>
      </c>
    </row>
    <row r="25418" spans="50:50">
      <c r="AX25418">
        <v>25590</v>
      </c>
    </row>
    <row r="25419" spans="50:50">
      <c r="AX25419">
        <v>25591</v>
      </c>
    </row>
    <row r="25420" spans="50:50">
      <c r="AX25420">
        <v>25592</v>
      </c>
    </row>
    <row r="25421" spans="50:50">
      <c r="AX25421">
        <v>25593</v>
      </c>
    </row>
    <row r="25422" spans="50:50">
      <c r="AX25422">
        <v>25594</v>
      </c>
    </row>
    <row r="25423" spans="50:50">
      <c r="AX25423">
        <v>25595</v>
      </c>
    </row>
    <row r="25424" spans="50:50">
      <c r="AX25424">
        <v>25596</v>
      </c>
    </row>
    <row r="25425" spans="50:50">
      <c r="AX25425">
        <v>25597</v>
      </c>
    </row>
    <row r="25426" spans="50:50">
      <c r="AX25426">
        <v>25598</v>
      </c>
    </row>
    <row r="25427" spans="50:50">
      <c r="AX25427">
        <v>25599</v>
      </c>
    </row>
    <row r="25428" spans="50:50">
      <c r="AX25428">
        <v>25600</v>
      </c>
    </row>
    <row r="25429" spans="50:50">
      <c r="AX25429">
        <v>25601</v>
      </c>
    </row>
    <row r="25430" spans="50:50">
      <c r="AX25430">
        <v>25602</v>
      </c>
    </row>
    <row r="25431" spans="50:50">
      <c r="AX25431">
        <v>25603</v>
      </c>
    </row>
    <row r="25432" spans="50:50">
      <c r="AX25432">
        <v>25604</v>
      </c>
    </row>
    <row r="25433" spans="50:50">
      <c r="AX25433">
        <v>25605</v>
      </c>
    </row>
    <row r="25434" spans="50:50">
      <c r="AX25434">
        <v>25606</v>
      </c>
    </row>
    <row r="25435" spans="50:50">
      <c r="AX25435">
        <v>25607</v>
      </c>
    </row>
    <row r="25436" spans="50:50">
      <c r="AX25436">
        <v>25608</v>
      </c>
    </row>
    <row r="25437" spans="50:50">
      <c r="AX25437">
        <v>25609</v>
      </c>
    </row>
    <row r="25438" spans="50:50">
      <c r="AX25438">
        <v>25610</v>
      </c>
    </row>
    <row r="25439" spans="50:50">
      <c r="AX25439">
        <v>25611</v>
      </c>
    </row>
    <row r="25440" spans="50:50">
      <c r="AX25440">
        <v>25612</v>
      </c>
    </row>
    <row r="25441" spans="50:50">
      <c r="AX25441">
        <v>25613</v>
      </c>
    </row>
    <row r="25442" spans="50:50">
      <c r="AX25442">
        <v>25614</v>
      </c>
    </row>
    <row r="25443" spans="50:50">
      <c r="AX25443">
        <v>25615</v>
      </c>
    </row>
    <row r="25444" spans="50:50">
      <c r="AX25444">
        <v>25616</v>
      </c>
    </row>
    <row r="25445" spans="50:50">
      <c r="AX25445">
        <v>25617</v>
      </c>
    </row>
    <row r="25446" spans="50:50">
      <c r="AX25446">
        <v>25618</v>
      </c>
    </row>
    <row r="25447" spans="50:50">
      <c r="AX25447">
        <v>25619</v>
      </c>
    </row>
    <row r="25448" spans="50:50">
      <c r="AX25448">
        <v>25620</v>
      </c>
    </row>
    <row r="25449" spans="50:50">
      <c r="AX25449">
        <v>25621</v>
      </c>
    </row>
    <row r="25450" spans="50:50">
      <c r="AX25450">
        <v>25622</v>
      </c>
    </row>
    <row r="25451" spans="50:50">
      <c r="AX25451">
        <v>25623</v>
      </c>
    </row>
    <row r="25452" spans="50:50">
      <c r="AX25452">
        <v>25624</v>
      </c>
    </row>
    <row r="25453" spans="50:50">
      <c r="AX25453">
        <v>25625</v>
      </c>
    </row>
    <row r="25454" spans="50:50">
      <c r="AX25454">
        <v>25626</v>
      </c>
    </row>
    <row r="25455" spans="50:50">
      <c r="AX25455">
        <v>25627</v>
      </c>
    </row>
    <row r="25456" spans="50:50">
      <c r="AX25456">
        <v>25628</v>
      </c>
    </row>
    <row r="25457" spans="50:50">
      <c r="AX25457">
        <v>25629</v>
      </c>
    </row>
    <row r="25458" spans="50:50">
      <c r="AX25458">
        <v>25630</v>
      </c>
    </row>
    <row r="25459" spans="50:50">
      <c r="AX25459">
        <v>25631</v>
      </c>
    </row>
    <row r="25460" spans="50:50">
      <c r="AX25460">
        <v>25632</v>
      </c>
    </row>
    <row r="25461" spans="50:50">
      <c r="AX25461">
        <v>25633</v>
      </c>
    </row>
    <row r="25462" spans="50:50">
      <c r="AX25462">
        <v>25634</v>
      </c>
    </row>
    <row r="25463" spans="50:50">
      <c r="AX25463">
        <v>25635</v>
      </c>
    </row>
    <row r="25464" spans="50:50">
      <c r="AX25464">
        <v>25636</v>
      </c>
    </row>
    <row r="25465" spans="50:50">
      <c r="AX25465">
        <v>25637</v>
      </c>
    </row>
    <row r="25466" spans="50:50">
      <c r="AX25466">
        <v>25638</v>
      </c>
    </row>
    <row r="25467" spans="50:50">
      <c r="AX25467">
        <v>25639</v>
      </c>
    </row>
    <row r="25468" spans="50:50">
      <c r="AX25468">
        <v>25640</v>
      </c>
    </row>
    <row r="25469" spans="50:50">
      <c r="AX25469">
        <v>25641</v>
      </c>
    </row>
    <row r="25470" spans="50:50">
      <c r="AX25470">
        <v>25642</v>
      </c>
    </row>
    <row r="25471" spans="50:50">
      <c r="AX25471">
        <v>25643</v>
      </c>
    </row>
    <row r="25472" spans="50:50">
      <c r="AX25472">
        <v>25644</v>
      </c>
    </row>
    <row r="25473" spans="50:50">
      <c r="AX25473">
        <v>25645</v>
      </c>
    </row>
    <row r="25474" spans="50:50">
      <c r="AX25474">
        <v>25646</v>
      </c>
    </row>
    <row r="25475" spans="50:50">
      <c r="AX25475">
        <v>25647</v>
      </c>
    </row>
    <row r="25476" spans="50:50">
      <c r="AX25476">
        <v>25648</v>
      </c>
    </row>
    <row r="25477" spans="50:50">
      <c r="AX25477">
        <v>25649</v>
      </c>
    </row>
    <row r="25478" spans="50:50">
      <c r="AX25478">
        <v>25650</v>
      </c>
    </row>
    <row r="25479" spans="50:50">
      <c r="AX25479">
        <v>25651</v>
      </c>
    </row>
    <row r="25480" spans="50:50">
      <c r="AX25480">
        <v>25652</v>
      </c>
    </row>
    <row r="25481" spans="50:50">
      <c r="AX25481">
        <v>25653</v>
      </c>
    </row>
    <row r="25482" spans="50:50">
      <c r="AX25482">
        <v>25654</v>
      </c>
    </row>
    <row r="25483" spans="50:50">
      <c r="AX25483">
        <v>25655</v>
      </c>
    </row>
    <row r="25484" spans="50:50">
      <c r="AX25484">
        <v>25656</v>
      </c>
    </row>
    <row r="25485" spans="50:50">
      <c r="AX25485">
        <v>25657</v>
      </c>
    </row>
    <row r="25486" spans="50:50">
      <c r="AX25486">
        <v>25658</v>
      </c>
    </row>
    <row r="25487" spans="50:50">
      <c r="AX25487">
        <v>25659</v>
      </c>
    </row>
    <row r="25488" spans="50:50">
      <c r="AX25488">
        <v>25660</v>
      </c>
    </row>
    <row r="25489" spans="50:50">
      <c r="AX25489">
        <v>25661</v>
      </c>
    </row>
    <row r="25490" spans="50:50">
      <c r="AX25490">
        <v>25662</v>
      </c>
    </row>
    <row r="25491" spans="50:50">
      <c r="AX25491">
        <v>25663</v>
      </c>
    </row>
    <row r="25492" spans="50:50">
      <c r="AX25492">
        <v>25664</v>
      </c>
    </row>
    <row r="25493" spans="50:50">
      <c r="AX25493">
        <v>25665</v>
      </c>
    </row>
    <row r="25494" spans="50:50">
      <c r="AX25494">
        <v>25666</v>
      </c>
    </row>
    <row r="25495" spans="50:50">
      <c r="AX25495">
        <v>25667</v>
      </c>
    </row>
    <row r="25496" spans="50:50">
      <c r="AX25496">
        <v>25668</v>
      </c>
    </row>
    <row r="25497" spans="50:50">
      <c r="AX25497">
        <v>25669</v>
      </c>
    </row>
    <row r="25498" spans="50:50">
      <c r="AX25498">
        <v>25670</v>
      </c>
    </row>
    <row r="25499" spans="50:50">
      <c r="AX25499">
        <v>25671</v>
      </c>
    </row>
    <row r="25500" spans="50:50">
      <c r="AX25500">
        <v>25672</v>
      </c>
    </row>
    <row r="25501" spans="50:50">
      <c r="AX25501">
        <v>25673</v>
      </c>
    </row>
    <row r="25502" spans="50:50">
      <c r="AX25502">
        <v>25674</v>
      </c>
    </row>
    <row r="25503" spans="50:50">
      <c r="AX25503">
        <v>25675</v>
      </c>
    </row>
    <row r="25504" spans="50:50">
      <c r="AX25504">
        <v>25676</v>
      </c>
    </row>
    <row r="25505" spans="50:50">
      <c r="AX25505">
        <v>25677</v>
      </c>
    </row>
    <row r="25506" spans="50:50">
      <c r="AX25506">
        <v>25678</v>
      </c>
    </row>
    <row r="25507" spans="50:50">
      <c r="AX25507">
        <v>25679</v>
      </c>
    </row>
    <row r="25508" spans="50:50">
      <c r="AX25508">
        <v>25680</v>
      </c>
    </row>
    <row r="25509" spans="50:50">
      <c r="AX25509">
        <v>25681</v>
      </c>
    </row>
    <row r="25510" spans="50:50">
      <c r="AX25510">
        <v>25682</v>
      </c>
    </row>
    <row r="25511" spans="50:50">
      <c r="AX25511">
        <v>25683</v>
      </c>
    </row>
    <row r="25512" spans="50:50">
      <c r="AX25512">
        <v>25684</v>
      </c>
    </row>
    <row r="25513" spans="50:50">
      <c r="AX25513">
        <v>25685</v>
      </c>
    </row>
    <row r="25514" spans="50:50">
      <c r="AX25514">
        <v>25686</v>
      </c>
    </row>
    <row r="25515" spans="50:50">
      <c r="AX25515">
        <v>25687</v>
      </c>
    </row>
    <row r="25516" spans="50:50">
      <c r="AX25516">
        <v>25688</v>
      </c>
    </row>
    <row r="25517" spans="50:50">
      <c r="AX25517">
        <v>25689</v>
      </c>
    </row>
    <row r="25518" spans="50:50">
      <c r="AX25518">
        <v>25690</v>
      </c>
    </row>
    <row r="25519" spans="50:50">
      <c r="AX25519">
        <v>25691</v>
      </c>
    </row>
    <row r="25520" spans="50:50">
      <c r="AX25520">
        <v>25692</v>
      </c>
    </row>
    <row r="25521" spans="50:50">
      <c r="AX25521">
        <v>25693</v>
      </c>
    </row>
    <row r="25522" spans="50:50">
      <c r="AX25522">
        <v>25694</v>
      </c>
    </row>
    <row r="25523" spans="50:50">
      <c r="AX25523">
        <v>25695</v>
      </c>
    </row>
    <row r="25524" spans="50:50">
      <c r="AX25524">
        <v>25696</v>
      </c>
    </row>
    <row r="25525" spans="50:50">
      <c r="AX25525">
        <v>25697</v>
      </c>
    </row>
    <row r="25526" spans="50:50">
      <c r="AX25526">
        <v>25698</v>
      </c>
    </row>
    <row r="25527" spans="50:50">
      <c r="AX25527">
        <v>25699</v>
      </c>
    </row>
    <row r="25528" spans="50:50">
      <c r="AX25528">
        <v>25700</v>
      </c>
    </row>
    <row r="25529" spans="50:50">
      <c r="AX25529">
        <v>25701</v>
      </c>
    </row>
    <row r="25530" spans="50:50">
      <c r="AX25530">
        <v>25702</v>
      </c>
    </row>
    <row r="25531" spans="50:50">
      <c r="AX25531">
        <v>25703</v>
      </c>
    </row>
    <row r="25532" spans="50:50">
      <c r="AX25532">
        <v>25704</v>
      </c>
    </row>
    <row r="25533" spans="50:50">
      <c r="AX25533">
        <v>25705</v>
      </c>
    </row>
    <row r="25534" spans="50:50">
      <c r="AX25534">
        <v>25706</v>
      </c>
    </row>
    <row r="25535" spans="50:50">
      <c r="AX25535">
        <v>25707</v>
      </c>
    </row>
    <row r="25536" spans="50:50">
      <c r="AX25536">
        <v>25708</v>
      </c>
    </row>
    <row r="25537" spans="50:50">
      <c r="AX25537">
        <v>25709</v>
      </c>
    </row>
    <row r="25538" spans="50:50">
      <c r="AX25538">
        <v>25710</v>
      </c>
    </row>
    <row r="25539" spans="50:50">
      <c r="AX25539">
        <v>25711</v>
      </c>
    </row>
    <row r="25540" spans="50:50">
      <c r="AX25540">
        <v>25712</v>
      </c>
    </row>
    <row r="25541" spans="50:50">
      <c r="AX25541">
        <v>25713</v>
      </c>
    </row>
    <row r="25542" spans="50:50">
      <c r="AX25542">
        <v>25714</v>
      </c>
    </row>
    <row r="25543" spans="50:50">
      <c r="AX25543">
        <v>25715</v>
      </c>
    </row>
    <row r="25544" spans="50:50">
      <c r="AX25544">
        <v>25716</v>
      </c>
    </row>
    <row r="25545" spans="50:50">
      <c r="AX25545">
        <v>25717</v>
      </c>
    </row>
    <row r="25546" spans="50:50">
      <c r="AX25546">
        <v>25718</v>
      </c>
    </row>
    <row r="25547" spans="50:50">
      <c r="AX25547">
        <v>25719</v>
      </c>
    </row>
    <row r="25548" spans="50:50">
      <c r="AX25548">
        <v>25720</v>
      </c>
    </row>
    <row r="25549" spans="50:50">
      <c r="AX25549">
        <v>25721</v>
      </c>
    </row>
    <row r="25550" spans="50:50">
      <c r="AX25550">
        <v>25722</v>
      </c>
    </row>
    <row r="25551" spans="50:50">
      <c r="AX25551">
        <v>25723</v>
      </c>
    </row>
    <row r="25552" spans="50:50">
      <c r="AX25552">
        <v>25724</v>
      </c>
    </row>
    <row r="25553" spans="50:50">
      <c r="AX25553">
        <v>25725</v>
      </c>
    </row>
    <row r="25554" spans="50:50">
      <c r="AX25554">
        <v>25726</v>
      </c>
    </row>
    <row r="25555" spans="50:50">
      <c r="AX25555">
        <v>25727</v>
      </c>
    </row>
    <row r="25556" spans="50:50">
      <c r="AX25556">
        <v>25728</v>
      </c>
    </row>
    <row r="25557" spans="50:50">
      <c r="AX25557">
        <v>25729</v>
      </c>
    </row>
    <row r="25558" spans="50:50">
      <c r="AX25558">
        <v>25730</v>
      </c>
    </row>
    <row r="25559" spans="50:50">
      <c r="AX25559">
        <v>25731</v>
      </c>
    </row>
    <row r="25560" spans="50:50">
      <c r="AX25560">
        <v>25732</v>
      </c>
    </row>
    <row r="25561" spans="50:50">
      <c r="AX25561">
        <v>25733</v>
      </c>
    </row>
    <row r="25562" spans="50:50">
      <c r="AX25562">
        <v>25734</v>
      </c>
    </row>
    <row r="25563" spans="50:50">
      <c r="AX25563">
        <v>25735</v>
      </c>
    </row>
    <row r="25564" spans="50:50">
      <c r="AX25564">
        <v>25736</v>
      </c>
    </row>
    <row r="25565" spans="50:50">
      <c r="AX25565">
        <v>25737</v>
      </c>
    </row>
    <row r="25566" spans="50:50">
      <c r="AX25566">
        <v>25738</v>
      </c>
    </row>
    <row r="25567" spans="50:50">
      <c r="AX25567">
        <v>25739</v>
      </c>
    </row>
    <row r="25568" spans="50:50">
      <c r="AX25568">
        <v>25740</v>
      </c>
    </row>
    <row r="25569" spans="50:50">
      <c r="AX25569">
        <v>25741</v>
      </c>
    </row>
    <row r="25570" spans="50:50">
      <c r="AX25570">
        <v>25742</v>
      </c>
    </row>
    <row r="25571" spans="50:50">
      <c r="AX25571">
        <v>25743</v>
      </c>
    </row>
    <row r="25572" spans="50:50">
      <c r="AX25572">
        <v>25744</v>
      </c>
    </row>
    <row r="25573" spans="50:50">
      <c r="AX25573">
        <v>25745</v>
      </c>
    </row>
    <row r="25574" spans="50:50">
      <c r="AX25574">
        <v>25746</v>
      </c>
    </row>
    <row r="25575" spans="50:50">
      <c r="AX25575">
        <v>25747</v>
      </c>
    </row>
    <row r="25576" spans="50:50">
      <c r="AX25576">
        <v>25748</v>
      </c>
    </row>
    <row r="25577" spans="50:50">
      <c r="AX25577">
        <v>25749</v>
      </c>
    </row>
    <row r="25578" spans="50:50">
      <c r="AX25578">
        <v>25750</v>
      </c>
    </row>
    <row r="25579" spans="50:50">
      <c r="AX25579">
        <v>25751</v>
      </c>
    </row>
    <row r="25580" spans="50:50">
      <c r="AX25580">
        <v>25752</v>
      </c>
    </row>
    <row r="25581" spans="50:50">
      <c r="AX25581">
        <v>25753</v>
      </c>
    </row>
    <row r="25582" spans="50:50">
      <c r="AX25582">
        <v>25754</v>
      </c>
    </row>
    <row r="25583" spans="50:50">
      <c r="AX25583">
        <v>25755</v>
      </c>
    </row>
    <row r="25584" spans="50:50">
      <c r="AX25584">
        <v>25756</v>
      </c>
    </row>
    <row r="25585" spans="50:50">
      <c r="AX25585">
        <v>25757</v>
      </c>
    </row>
    <row r="25586" spans="50:50">
      <c r="AX25586">
        <v>25758</v>
      </c>
    </row>
    <row r="25587" spans="50:50">
      <c r="AX25587">
        <v>25759</v>
      </c>
    </row>
    <row r="25588" spans="50:50">
      <c r="AX25588">
        <v>25760</v>
      </c>
    </row>
    <row r="25589" spans="50:50">
      <c r="AX25589">
        <v>25761</v>
      </c>
    </row>
    <row r="25590" spans="50:50">
      <c r="AX25590">
        <v>25762</v>
      </c>
    </row>
    <row r="25591" spans="50:50">
      <c r="AX25591">
        <v>25763</v>
      </c>
    </row>
    <row r="25592" spans="50:50">
      <c r="AX25592">
        <v>25764</v>
      </c>
    </row>
    <row r="25593" spans="50:50">
      <c r="AX25593">
        <v>25765</v>
      </c>
    </row>
    <row r="25594" spans="50:50">
      <c r="AX25594">
        <v>25766</v>
      </c>
    </row>
    <row r="25595" spans="50:50">
      <c r="AX25595">
        <v>25767</v>
      </c>
    </row>
    <row r="25596" spans="50:50">
      <c r="AX25596">
        <v>25768</v>
      </c>
    </row>
    <row r="25597" spans="50:50">
      <c r="AX25597">
        <v>25769</v>
      </c>
    </row>
    <row r="25598" spans="50:50">
      <c r="AX25598">
        <v>25770</v>
      </c>
    </row>
    <row r="25599" spans="50:50">
      <c r="AX25599">
        <v>25771</v>
      </c>
    </row>
    <row r="25600" spans="50:50">
      <c r="AX25600">
        <v>25772</v>
      </c>
    </row>
    <row r="25601" spans="50:50">
      <c r="AX25601">
        <v>25773</v>
      </c>
    </row>
    <row r="25602" spans="50:50">
      <c r="AX25602">
        <v>25774</v>
      </c>
    </row>
    <row r="25603" spans="50:50">
      <c r="AX25603">
        <v>25775</v>
      </c>
    </row>
    <row r="25604" spans="50:50">
      <c r="AX25604">
        <v>25776</v>
      </c>
    </row>
    <row r="25605" spans="50:50">
      <c r="AX25605">
        <v>25777</v>
      </c>
    </row>
    <row r="25606" spans="50:50">
      <c r="AX25606">
        <v>25778</v>
      </c>
    </row>
    <row r="25607" spans="50:50">
      <c r="AX25607">
        <v>25779</v>
      </c>
    </row>
    <row r="25608" spans="50:50">
      <c r="AX25608">
        <v>25780</v>
      </c>
    </row>
    <row r="25609" spans="50:50">
      <c r="AX25609">
        <v>25781</v>
      </c>
    </row>
    <row r="25610" spans="50:50">
      <c r="AX25610">
        <v>25782</v>
      </c>
    </row>
    <row r="25611" spans="50:50">
      <c r="AX25611">
        <v>25783</v>
      </c>
    </row>
    <row r="25612" spans="50:50">
      <c r="AX25612">
        <v>25784</v>
      </c>
    </row>
    <row r="25613" spans="50:50">
      <c r="AX25613">
        <v>25785</v>
      </c>
    </row>
    <row r="25614" spans="50:50">
      <c r="AX25614">
        <v>25786</v>
      </c>
    </row>
    <row r="25615" spans="50:50">
      <c r="AX25615">
        <v>25787</v>
      </c>
    </row>
    <row r="25616" spans="50:50">
      <c r="AX25616">
        <v>25788</v>
      </c>
    </row>
    <row r="25617" spans="50:50">
      <c r="AX25617">
        <v>25789</v>
      </c>
    </row>
    <row r="25618" spans="50:50">
      <c r="AX25618">
        <v>25790</v>
      </c>
    </row>
    <row r="25619" spans="50:50">
      <c r="AX25619">
        <v>25791</v>
      </c>
    </row>
    <row r="25620" spans="50:50">
      <c r="AX25620">
        <v>25792</v>
      </c>
    </row>
    <row r="25621" spans="50:50">
      <c r="AX25621">
        <v>25793</v>
      </c>
    </row>
    <row r="25622" spans="50:50">
      <c r="AX25622">
        <v>25794</v>
      </c>
    </row>
    <row r="25623" spans="50:50">
      <c r="AX25623">
        <v>25795</v>
      </c>
    </row>
    <row r="25624" spans="50:50">
      <c r="AX25624">
        <v>25796</v>
      </c>
    </row>
    <row r="25625" spans="50:50">
      <c r="AX25625">
        <v>25797</v>
      </c>
    </row>
    <row r="25626" spans="50:50">
      <c r="AX25626">
        <v>25798</v>
      </c>
    </row>
    <row r="25627" spans="50:50">
      <c r="AX25627">
        <v>25799</v>
      </c>
    </row>
    <row r="25628" spans="50:50">
      <c r="AX25628">
        <v>25800</v>
      </c>
    </row>
    <row r="25629" spans="50:50">
      <c r="AX25629">
        <v>25801</v>
      </c>
    </row>
    <row r="25630" spans="50:50">
      <c r="AX25630">
        <v>25802</v>
      </c>
    </row>
    <row r="25631" spans="50:50">
      <c r="AX25631">
        <v>25803</v>
      </c>
    </row>
    <row r="25632" spans="50:50">
      <c r="AX25632">
        <v>25804</v>
      </c>
    </row>
    <row r="25633" spans="50:50">
      <c r="AX25633">
        <v>25805</v>
      </c>
    </row>
    <row r="25634" spans="50:50">
      <c r="AX25634">
        <v>25806</v>
      </c>
    </row>
    <row r="25635" spans="50:50">
      <c r="AX25635">
        <v>25807</v>
      </c>
    </row>
    <row r="25636" spans="50:50">
      <c r="AX25636">
        <v>25808</v>
      </c>
    </row>
    <row r="25637" spans="50:50">
      <c r="AX25637">
        <v>25809</v>
      </c>
    </row>
    <row r="25638" spans="50:50">
      <c r="AX25638">
        <v>25810</v>
      </c>
    </row>
    <row r="25639" spans="50:50">
      <c r="AX25639">
        <v>25811</v>
      </c>
    </row>
    <row r="25640" spans="50:50">
      <c r="AX25640">
        <v>25812</v>
      </c>
    </row>
    <row r="25641" spans="50:50">
      <c r="AX25641">
        <v>25813</v>
      </c>
    </row>
    <row r="25642" spans="50:50">
      <c r="AX25642">
        <v>25814</v>
      </c>
    </row>
    <row r="25643" spans="50:50">
      <c r="AX25643">
        <v>25815</v>
      </c>
    </row>
    <row r="25644" spans="50:50">
      <c r="AX25644">
        <v>25816</v>
      </c>
    </row>
    <row r="25645" spans="50:50">
      <c r="AX25645">
        <v>25817</v>
      </c>
    </row>
    <row r="25646" spans="50:50">
      <c r="AX25646">
        <v>25818</v>
      </c>
    </row>
    <row r="25647" spans="50:50">
      <c r="AX25647">
        <v>25819</v>
      </c>
    </row>
    <row r="25648" spans="50:50">
      <c r="AX25648">
        <v>25820</v>
      </c>
    </row>
    <row r="25649" spans="50:50">
      <c r="AX25649">
        <v>25821</v>
      </c>
    </row>
    <row r="25650" spans="50:50">
      <c r="AX25650">
        <v>25822</v>
      </c>
    </row>
    <row r="25651" spans="50:50">
      <c r="AX25651">
        <v>25823</v>
      </c>
    </row>
    <row r="25652" spans="50:50">
      <c r="AX25652">
        <v>25824</v>
      </c>
    </row>
    <row r="25653" spans="50:50">
      <c r="AX25653">
        <v>25825</v>
      </c>
    </row>
    <row r="25654" spans="50:50">
      <c r="AX25654">
        <v>25826</v>
      </c>
    </row>
    <row r="25655" spans="50:50">
      <c r="AX25655">
        <v>25827</v>
      </c>
    </row>
    <row r="25656" spans="50:50">
      <c r="AX25656">
        <v>25828</v>
      </c>
    </row>
    <row r="25657" spans="50:50">
      <c r="AX25657">
        <v>25829</v>
      </c>
    </row>
    <row r="25658" spans="50:50">
      <c r="AX25658">
        <v>25830</v>
      </c>
    </row>
    <row r="25659" spans="50:50">
      <c r="AX25659">
        <v>25831</v>
      </c>
    </row>
    <row r="25660" spans="50:50">
      <c r="AX25660">
        <v>25832</v>
      </c>
    </row>
    <row r="25661" spans="50:50">
      <c r="AX25661">
        <v>25833</v>
      </c>
    </row>
    <row r="25662" spans="50:50">
      <c r="AX25662">
        <v>25834</v>
      </c>
    </row>
    <row r="25663" spans="50:50">
      <c r="AX25663">
        <v>25835</v>
      </c>
    </row>
    <row r="25664" spans="50:50">
      <c r="AX25664">
        <v>25836</v>
      </c>
    </row>
    <row r="25665" spans="50:50">
      <c r="AX25665">
        <v>25837</v>
      </c>
    </row>
    <row r="25666" spans="50:50">
      <c r="AX25666">
        <v>25838</v>
      </c>
    </row>
    <row r="25667" spans="50:50">
      <c r="AX25667">
        <v>25839</v>
      </c>
    </row>
    <row r="25668" spans="50:50">
      <c r="AX25668">
        <v>25840</v>
      </c>
    </row>
    <row r="25669" spans="50:50">
      <c r="AX25669">
        <v>25841</v>
      </c>
    </row>
    <row r="25670" spans="50:50">
      <c r="AX25670">
        <v>25842</v>
      </c>
    </row>
    <row r="25671" spans="50:50">
      <c r="AX25671">
        <v>25843</v>
      </c>
    </row>
    <row r="25672" spans="50:50">
      <c r="AX25672">
        <v>25844</v>
      </c>
    </row>
    <row r="25673" spans="50:50">
      <c r="AX25673">
        <v>25845</v>
      </c>
    </row>
    <row r="25674" spans="50:50">
      <c r="AX25674">
        <v>25846</v>
      </c>
    </row>
    <row r="25675" spans="50:50">
      <c r="AX25675">
        <v>25847</v>
      </c>
    </row>
    <row r="25676" spans="50:50">
      <c r="AX25676">
        <v>25848</v>
      </c>
    </row>
    <row r="25677" spans="50:50">
      <c r="AX25677">
        <v>25849</v>
      </c>
    </row>
    <row r="25678" spans="50:50">
      <c r="AX25678">
        <v>25850</v>
      </c>
    </row>
    <row r="25679" spans="50:50">
      <c r="AX25679">
        <v>25851</v>
      </c>
    </row>
    <row r="25680" spans="50:50">
      <c r="AX25680">
        <v>25852</v>
      </c>
    </row>
    <row r="25681" spans="50:50">
      <c r="AX25681">
        <v>25853</v>
      </c>
    </row>
    <row r="25682" spans="50:50">
      <c r="AX25682">
        <v>25854</v>
      </c>
    </row>
    <row r="25683" spans="50:50">
      <c r="AX25683">
        <v>25855</v>
      </c>
    </row>
    <row r="25684" spans="50:50">
      <c r="AX25684">
        <v>25856</v>
      </c>
    </row>
    <row r="25685" spans="50:50">
      <c r="AX25685">
        <v>25857</v>
      </c>
    </row>
    <row r="25686" spans="50:50">
      <c r="AX25686">
        <v>25858</v>
      </c>
    </row>
    <row r="25687" spans="50:50">
      <c r="AX25687">
        <v>25859</v>
      </c>
    </row>
    <row r="25688" spans="50:50">
      <c r="AX25688">
        <v>25860</v>
      </c>
    </row>
    <row r="25689" spans="50:50">
      <c r="AX25689">
        <v>25861</v>
      </c>
    </row>
    <row r="25690" spans="50:50">
      <c r="AX25690">
        <v>25862</v>
      </c>
    </row>
    <row r="25691" spans="50:50">
      <c r="AX25691">
        <v>25863</v>
      </c>
    </row>
    <row r="25692" spans="50:50">
      <c r="AX25692">
        <v>25864</v>
      </c>
    </row>
    <row r="25693" spans="50:50">
      <c r="AX25693">
        <v>25865</v>
      </c>
    </row>
    <row r="25694" spans="50:50">
      <c r="AX25694">
        <v>25866</v>
      </c>
    </row>
    <row r="25695" spans="50:50">
      <c r="AX25695">
        <v>25867</v>
      </c>
    </row>
    <row r="25696" spans="50:50">
      <c r="AX25696">
        <v>25868</v>
      </c>
    </row>
    <row r="25697" spans="50:50">
      <c r="AX25697">
        <v>25869</v>
      </c>
    </row>
    <row r="25698" spans="50:50">
      <c r="AX25698">
        <v>25870</v>
      </c>
    </row>
    <row r="25699" spans="50:50">
      <c r="AX25699">
        <v>25871</v>
      </c>
    </row>
    <row r="25700" spans="50:50">
      <c r="AX25700">
        <v>25872</v>
      </c>
    </row>
    <row r="25701" spans="50:50">
      <c r="AX25701">
        <v>25873</v>
      </c>
    </row>
    <row r="25702" spans="50:50">
      <c r="AX25702">
        <v>25874</v>
      </c>
    </row>
    <row r="25703" spans="50:50">
      <c r="AX25703">
        <v>25875</v>
      </c>
    </row>
    <row r="25704" spans="50:50">
      <c r="AX25704">
        <v>25876</v>
      </c>
    </row>
    <row r="25705" spans="50:50">
      <c r="AX25705">
        <v>25877</v>
      </c>
    </row>
    <row r="25706" spans="50:50">
      <c r="AX25706">
        <v>25878</v>
      </c>
    </row>
    <row r="25707" spans="50:50">
      <c r="AX25707">
        <v>25879</v>
      </c>
    </row>
    <row r="25708" spans="50:50">
      <c r="AX25708">
        <v>25880</v>
      </c>
    </row>
    <row r="25709" spans="50:50">
      <c r="AX25709">
        <v>25881</v>
      </c>
    </row>
    <row r="25710" spans="50:50">
      <c r="AX25710">
        <v>25882</v>
      </c>
    </row>
    <row r="25711" spans="50:50">
      <c r="AX25711">
        <v>25883</v>
      </c>
    </row>
    <row r="25712" spans="50:50">
      <c r="AX25712">
        <v>25884</v>
      </c>
    </row>
    <row r="25713" spans="50:50">
      <c r="AX25713">
        <v>25885</v>
      </c>
    </row>
    <row r="25714" spans="50:50">
      <c r="AX25714">
        <v>25886</v>
      </c>
    </row>
    <row r="25715" spans="50:50">
      <c r="AX25715">
        <v>25887</v>
      </c>
    </row>
    <row r="25716" spans="50:50">
      <c r="AX25716">
        <v>25888</v>
      </c>
    </row>
    <row r="25717" spans="50:50">
      <c r="AX25717">
        <v>25889</v>
      </c>
    </row>
    <row r="25718" spans="50:50">
      <c r="AX25718">
        <v>25890</v>
      </c>
    </row>
    <row r="25719" spans="50:50">
      <c r="AX25719">
        <v>25891</v>
      </c>
    </row>
    <row r="25720" spans="50:50">
      <c r="AX25720">
        <v>25892</v>
      </c>
    </row>
    <row r="25721" spans="50:50">
      <c r="AX25721">
        <v>25893</v>
      </c>
    </row>
    <row r="25722" spans="50:50">
      <c r="AX25722">
        <v>25894</v>
      </c>
    </row>
    <row r="25723" spans="50:50">
      <c r="AX25723">
        <v>25895</v>
      </c>
    </row>
    <row r="25724" spans="50:50">
      <c r="AX25724">
        <v>25896</v>
      </c>
    </row>
    <row r="25725" spans="50:50">
      <c r="AX25725">
        <v>25897</v>
      </c>
    </row>
    <row r="25726" spans="50:50">
      <c r="AX25726">
        <v>25898</v>
      </c>
    </row>
    <row r="25727" spans="50:50">
      <c r="AX25727">
        <v>25899</v>
      </c>
    </row>
    <row r="25728" spans="50:50">
      <c r="AX25728">
        <v>25900</v>
      </c>
    </row>
    <row r="25729" spans="50:50">
      <c r="AX25729">
        <v>25901</v>
      </c>
    </row>
    <row r="25730" spans="50:50">
      <c r="AX25730">
        <v>25902</v>
      </c>
    </row>
    <row r="25731" spans="50:50">
      <c r="AX25731">
        <v>25903</v>
      </c>
    </row>
    <row r="25732" spans="50:50">
      <c r="AX25732">
        <v>25904</v>
      </c>
    </row>
    <row r="25733" spans="50:50">
      <c r="AX25733">
        <v>25905</v>
      </c>
    </row>
    <row r="25734" spans="50:50">
      <c r="AX25734">
        <v>25906</v>
      </c>
    </row>
    <row r="25735" spans="50:50">
      <c r="AX25735">
        <v>25907</v>
      </c>
    </row>
    <row r="25736" spans="50:50">
      <c r="AX25736">
        <v>25908</v>
      </c>
    </row>
    <row r="25737" spans="50:50">
      <c r="AX25737">
        <v>25909</v>
      </c>
    </row>
    <row r="25738" spans="50:50">
      <c r="AX25738">
        <v>25910</v>
      </c>
    </row>
    <row r="25739" spans="50:50">
      <c r="AX25739">
        <v>25911</v>
      </c>
    </row>
    <row r="25740" spans="50:50">
      <c r="AX25740">
        <v>25912</v>
      </c>
    </row>
    <row r="25741" spans="50:50">
      <c r="AX25741">
        <v>25913</v>
      </c>
    </row>
    <row r="25742" spans="50:50">
      <c r="AX25742">
        <v>25914</v>
      </c>
    </row>
    <row r="25743" spans="50:50">
      <c r="AX25743">
        <v>25915</v>
      </c>
    </row>
    <row r="25744" spans="50:50">
      <c r="AX25744">
        <v>25916</v>
      </c>
    </row>
    <row r="25745" spans="50:50">
      <c r="AX25745">
        <v>25917</v>
      </c>
    </row>
    <row r="25746" spans="50:50">
      <c r="AX25746">
        <v>25918</v>
      </c>
    </row>
    <row r="25747" spans="50:50">
      <c r="AX25747">
        <v>25919</v>
      </c>
    </row>
    <row r="25748" spans="50:50">
      <c r="AX25748">
        <v>25920</v>
      </c>
    </row>
    <row r="25749" spans="50:50">
      <c r="AX25749">
        <v>25921</v>
      </c>
    </row>
    <row r="25750" spans="50:50">
      <c r="AX25750">
        <v>25922</v>
      </c>
    </row>
    <row r="25751" spans="50:50">
      <c r="AX25751">
        <v>25923</v>
      </c>
    </row>
    <row r="25752" spans="50:50">
      <c r="AX25752">
        <v>25924</v>
      </c>
    </row>
    <row r="25753" spans="50:50">
      <c r="AX25753">
        <v>25925</v>
      </c>
    </row>
    <row r="25754" spans="50:50">
      <c r="AX25754">
        <v>25926</v>
      </c>
    </row>
    <row r="25755" spans="50:50">
      <c r="AX25755">
        <v>25927</v>
      </c>
    </row>
    <row r="25756" spans="50:50">
      <c r="AX25756">
        <v>25928</v>
      </c>
    </row>
    <row r="25757" spans="50:50">
      <c r="AX25757">
        <v>25929</v>
      </c>
    </row>
    <row r="25758" spans="50:50">
      <c r="AX25758">
        <v>25930</v>
      </c>
    </row>
    <row r="25759" spans="50:50">
      <c r="AX25759">
        <v>25931</v>
      </c>
    </row>
    <row r="25760" spans="50:50">
      <c r="AX25760">
        <v>25932</v>
      </c>
    </row>
    <row r="25761" spans="50:50">
      <c r="AX25761">
        <v>25933</v>
      </c>
    </row>
    <row r="25762" spans="50:50">
      <c r="AX25762">
        <v>25934</v>
      </c>
    </row>
    <row r="25763" spans="50:50">
      <c r="AX25763">
        <v>25935</v>
      </c>
    </row>
    <row r="25764" spans="50:50">
      <c r="AX25764">
        <v>25936</v>
      </c>
    </row>
    <row r="25765" spans="50:50">
      <c r="AX25765">
        <v>25937</v>
      </c>
    </row>
    <row r="25766" spans="50:50">
      <c r="AX25766">
        <v>25938</v>
      </c>
    </row>
    <row r="25767" spans="50:50">
      <c r="AX25767">
        <v>25939</v>
      </c>
    </row>
    <row r="25768" spans="50:50">
      <c r="AX25768">
        <v>25940</v>
      </c>
    </row>
    <row r="25769" spans="50:50">
      <c r="AX25769">
        <v>25941</v>
      </c>
    </row>
    <row r="25770" spans="50:50">
      <c r="AX25770">
        <v>25942</v>
      </c>
    </row>
    <row r="25771" spans="50:50">
      <c r="AX25771">
        <v>25943</v>
      </c>
    </row>
    <row r="25772" spans="50:50">
      <c r="AX25772">
        <v>25944</v>
      </c>
    </row>
    <row r="25773" spans="50:50">
      <c r="AX25773">
        <v>25945</v>
      </c>
    </row>
    <row r="25774" spans="50:50">
      <c r="AX25774">
        <v>25946</v>
      </c>
    </row>
    <row r="25775" spans="50:50">
      <c r="AX25775">
        <v>25947</v>
      </c>
    </row>
    <row r="25776" spans="50:50">
      <c r="AX25776">
        <v>25948</v>
      </c>
    </row>
    <row r="25777" spans="50:50">
      <c r="AX25777">
        <v>25949</v>
      </c>
    </row>
    <row r="25778" spans="50:50">
      <c r="AX25778">
        <v>25950</v>
      </c>
    </row>
    <row r="25779" spans="50:50">
      <c r="AX25779">
        <v>25951</v>
      </c>
    </row>
    <row r="25780" spans="50:50">
      <c r="AX25780">
        <v>25952</v>
      </c>
    </row>
    <row r="25781" spans="50:50">
      <c r="AX25781">
        <v>25953</v>
      </c>
    </row>
    <row r="25782" spans="50:50">
      <c r="AX25782">
        <v>25954</v>
      </c>
    </row>
    <row r="25783" spans="50:50">
      <c r="AX25783">
        <v>25955</v>
      </c>
    </row>
    <row r="25784" spans="50:50">
      <c r="AX25784">
        <v>25956</v>
      </c>
    </row>
    <row r="25785" spans="50:50">
      <c r="AX25785">
        <v>25957</v>
      </c>
    </row>
    <row r="25786" spans="50:50">
      <c r="AX25786">
        <v>25958</v>
      </c>
    </row>
    <row r="25787" spans="50:50">
      <c r="AX25787">
        <v>25959</v>
      </c>
    </row>
    <row r="25788" spans="50:50">
      <c r="AX25788">
        <v>25960</v>
      </c>
    </row>
    <row r="25789" spans="50:50">
      <c r="AX25789">
        <v>25961</v>
      </c>
    </row>
    <row r="25790" spans="50:50">
      <c r="AX25790">
        <v>25962</v>
      </c>
    </row>
    <row r="25791" spans="50:50">
      <c r="AX25791">
        <v>25963</v>
      </c>
    </row>
    <row r="25792" spans="50:50">
      <c r="AX25792">
        <v>25964</v>
      </c>
    </row>
    <row r="25793" spans="50:50">
      <c r="AX25793">
        <v>25965</v>
      </c>
    </row>
    <row r="25794" spans="50:50">
      <c r="AX25794">
        <v>25966</v>
      </c>
    </row>
    <row r="25795" spans="50:50">
      <c r="AX25795">
        <v>25967</v>
      </c>
    </row>
    <row r="25796" spans="50:50">
      <c r="AX25796">
        <v>25968</v>
      </c>
    </row>
    <row r="25797" spans="50:50">
      <c r="AX25797">
        <v>25969</v>
      </c>
    </row>
    <row r="25798" spans="50:50">
      <c r="AX25798">
        <v>25970</v>
      </c>
    </row>
    <row r="25799" spans="50:50">
      <c r="AX25799">
        <v>25971</v>
      </c>
    </row>
    <row r="25800" spans="50:50">
      <c r="AX25800">
        <v>25972</v>
      </c>
    </row>
    <row r="25801" spans="50:50">
      <c r="AX25801">
        <v>25973</v>
      </c>
    </row>
    <row r="25802" spans="50:50">
      <c r="AX25802">
        <v>25974</v>
      </c>
    </row>
    <row r="25803" spans="50:50">
      <c r="AX25803">
        <v>25975</v>
      </c>
    </row>
    <row r="25804" spans="50:50">
      <c r="AX25804">
        <v>25976</v>
      </c>
    </row>
    <row r="25805" spans="50:50">
      <c r="AX25805">
        <v>25977</v>
      </c>
    </row>
    <row r="25806" spans="50:50">
      <c r="AX25806">
        <v>25978</v>
      </c>
    </row>
    <row r="25807" spans="50:50">
      <c r="AX25807">
        <v>25979</v>
      </c>
    </row>
    <row r="25808" spans="50:50">
      <c r="AX25808">
        <v>25980</v>
      </c>
    </row>
    <row r="25809" spans="50:50">
      <c r="AX25809">
        <v>25981</v>
      </c>
    </row>
    <row r="25810" spans="50:50">
      <c r="AX25810">
        <v>25982</v>
      </c>
    </row>
    <row r="25811" spans="50:50">
      <c r="AX25811">
        <v>25983</v>
      </c>
    </row>
    <row r="25812" spans="50:50">
      <c r="AX25812">
        <v>25984</v>
      </c>
    </row>
    <row r="25813" spans="50:50">
      <c r="AX25813">
        <v>25985</v>
      </c>
    </row>
    <row r="25814" spans="50:50">
      <c r="AX25814">
        <v>25986</v>
      </c>
    </row>
    <row r="25815" spans="50:50">
      <c r="AX25815">
        <v>25987</v>
      </c>
    </row>
    <row r="25816" spans="50:50">
      <c r="AX25816">
        <v>25988</v>
      </c>
    </row>
    <row r="25817" spans="50:50">
      <c r="AX25817">
        <v>25989</v>
      </c>
    </row>
    <row r="25818" spans="50:50">
      <c r="AX25818">
        <v>25990</v>
      </c>
    </row>
    <row r="25819" spans="50:50">
      <c r="AX25819">
        <v>25991</v>
      </c>
    </row>
    <row r="25820" spans="50:50">
      <c r="AX25820">
        <v>25992</v>
      </c>
    </row>
    <row r="25821" spans="50:50">
      <c r="AX25821">
        <v>25993</v>
      </c>
    </row>
    <row r="25822" spans="50:50">
      <c r="AX25822">
        <v>25994</v>
      </c>
    </row>
    <row r="25823" spans="50:50">
      <c r="AX25823">
        <v>25995</v>
      </c>
    </row>
    <row r="25824" spans="50:50">
      <c r="AX25824">
        <v>25996</v>
      </c>
    </row>
    <row r="25825" spans="50:50">
      <c r="AX25825">
        <v>25997</v>
      </c>
    </row>
    <row r="25826" spans="50:50">
      <c r="AX25826">
        <v>25998</v>
      </c>
    </row>
    <row r="25827" spans="50:50">
      <c r="AX25827">
        <v>25999</v>
      </c>
    </row>
    <row r="25828" spans="50:50">
      <c r="AX25828">
        <v>26000</v>
      </c>
    </row>
    <row r="25829" spans="50:50">
      <c r="AX25829">
        <v>26001</v>
      </c>
    </row>
    <row r="25830" spans="50:50">
      <c r="AX25830">
        <v>26002</v>
      </c>
    </row>
    <row r="25831" spans="50:50">
      <c r="AX25831">
        <v>26003</v>
      </c>
    </row>
    <row r="25832" spans="50:50">
      <c r="AX25832">
        <v>26004</v>
      </c>
    </row>
    <row r="25833" spans="50:50">
      <c r="AX25833">
        <v>26005</v>
      </c>
    </row>
    <row r="25834" spans="50:50">
      <c r="AX25834">
        <v>26006</v>
      </c>
    </row>
    <row r="25835" spans="50:50">
      <c r="AX25835">
        <v>26007</v>
      </c>
    </row>
    <row r="25836" spans="50:50">
      <c r="AX25836">
        <v>26008</v>
      </c>
    </row>
    <row r="25837" spans="50:50">
      <c r="AX25837">
        <v>26009</v>
      </c>
    </row>
    <row r="25838" spans="50:50">
      <c r="AX25838">
        <v>26010</v>
      </c>
    </row>
    <row r="25839" spans="50:50">
      <c r="AX25839">
        <v>26011</v>
      </c>
    </row>
    <row r="25840" spans="50:50">
      <c r="AX25840">
        <v>26012</v>
      </c>
    </row>
    <row r="25841" spans="50:50">
      <c r="AX25841">
        <v>26013</v>
      </c>
    </row>
    <row r="25842" spans="50:50">
      <c r="AX25842">
        <v>26014</v>
      </c>
    </row>
    <row r="25843" spans="50:50">
      <c r="AX25843">
        <v>26015</v>
      </c>
    </row>
    <row r="25844" spans="50:50">
      <c r="AX25844">
        <v>26016</v>
      </c>
    </row>
    <row r="25845" spans="50:50">
      <c r="AX25845">
        <v>26017</v>
      </c>
    </row>
    <row r="25846" spans="50:50">
      <c r="AX25846">
        <v>26018</v>
      </c>
    </row>
    <row r="25847" spans="50:50">
      <c r="AX25847">
        <v>26019</v>
      </c>
    </row>
    <row r="25848" spans="50:50">
      <c r="AX25848">
        <v>26020</v>
      </c>
    </row>
    <row r="25849" spans="50:50">
      <c r="AX25849">
        <v>26021</v>
      </c>
    </row>
    <row r="25850" spans="50:50">
      <c r="AX25850">
        <v>26022</v>
      </c>
    </row>
    <row r="25851" spans="50:50">
      <c r="AX25851">
        <v>26023</v>
      </c>
    </row>
    <row r="25852" spans="50:50">
      <c r="AX25852">
        <v>26024</v>
      </c>
    </row>
    <row r="25853" spans="50:50">
      <c r="AX25853">
        <v>26025</v>
      </c>
    </row>
    <row r="25854" spans="50:50">
      <c r="AX25854">
        <v>26026</v>
      </c>
    </row>
    <row r="25855" spans="50:50">
      <c r="AX25855">
        <v>26027</v>
      </c>
    </row>
    <row r="25856" spans="50:50">
      <c r="AX25856">
        <v>26028</v>
      </c>
    </row>
    <row r="25857" spans="50:50">
      <c r="AX25857">
        <v>26029</v>
      </c>
    </row>
    <row r="25858" spans="50:50">
      <c r="AX25858">
        <v>26030</v>
      </c>
    </row>
    <row r="25859" spans="50:50">
      <c r="AX25859">
        <v>26031</v>
      </c>
    </row>
    <row r="25860" spans="50:50">
      <c r="AX25860">
        <v>26032</v>
      </c>
    </row>
    <row r="25861" spans="50:50">
      <c r="AX25861">
        <v>26033</v>
      </c>
    </row>
    <row r="25862" spans="50:50">
      <c r="AX25862">
        <v>26034</v>
      </c>
    </row>
    <row r="25863" spans="50:50">
      <c r="AX25863">
        <v>26035</v>
      </c>
    </row>
    <row r="25864" spans="50:50">
      <c r="AX25864">
        <v>26036</v>
      </c>
    </row>
    <row r="25865" spans="50:50">
      <c r="AX25865">
        <v>26037</v>
      </c>
    </row>
    <row r="25866" spans="50:50">
      <c r="AX25866">
        <v>26038</v>
      </c>
    </row>
    <row r="25867" spans="50:50">
      <c r="AX25867">
        <v>26039</v>
      </c>
    </row>
    <row r="25868" spans="50:50">
      <c r="AX25868">
        <v>26040</v>
      </c>
    </row>
    <row r="25869" spans="50:50">
      <c r="AX25869">
        <v>26041</v>
      </c>
    </row>
    <row r="25870" spans="50:50">
      <c r="AX25870">
        <v>26042</v>
      </c>
    </row>
    <row r="25871" spans="50:50">
      <c r="AX25871">
        <v>26043</v>
      </c>
    </row>
    <row r="25872" spans="50:50">
      <c r="AX25872">
        <v>26044</v>
      </c>
    </row>
    <row r="25873" spans="50:50">
      <c r="AX25873">
        <v>26045</v>
      </c>
    </row>
    <row r="25874" spans="50:50">
      <c r="AX25874">
        <v>26046</v>
      </c>
    </row>
    <row r="25875" spans="50:50">
      <c r="AX25875">
        <v>26047</v>
      </c>
    </row>
    <row r="25876" spans="50:50">
      <c r="AX25876">
        <v>26048</v>
      </c>
    </row>
    <row r="25877" spans="50:50">
      <c r="AX25877">
        <v>26049</v>
      </c>
    </row>
    <row r="25878" spans="50:50">
      <c r="AX25878">
        <v>26050</v>
      </c>
    </row>
    <row r="25879" spans="50:50">
      <c r="AX25879">
        <v>26051</v>
      </c>
    </row>
    <row r="25880" spans="50:50">
      <c r="AX25880">
        <v>26052</v>
      </c>
    </row>
    <row r="25881" spans="50:50">
      <c r="AX25881">
        <v>26053</v>
      </c>
    </row>
    <row r="25882" spans="50:50">
      <c r="AX25882">
        <v>26054</v>
      </c>
    </row>
    <row r="25883" spans="50:50">
      <c r="AX25883">
        <v>26055</v>
      </c>
    </row>
    <row r="25884" spans="50:50">
      <c r="AX25884">
        <v>26056</v>
      </c>
    </row>
    <row r="25885" spans="50:50">
      <c r="AX25885">
        <v>26057</v>
      </c>
    </row>
    <row r="25886" spans="50:50">
      <c r="AX25886">
        <v>26058</v>
      </c>
    </row>
    <row r="25887" spans="50:50">
      <c r="AX25887">
        <v>26059</v>
      </c>
    </row>
    <row r="25888" spans="50:50">
      <c r="AX25888">
        <v>26060</v>
      </c>
    </row>
    <row r="25889" spans="50:50">
      <c r="AX25889">
        <v>26061</v>
      </c>
    </row>
    <row r="25890" spans="50:50">
      <c r="AX25890">
        <v>26062</v>
      </c>
    </row>
    <row r="25891" spans="50:50">
      <c r="AX25891">
        <v>26063</v>
      </c>
    </row>
    <row r="25892" spans="50:50">
      <c r="AX25892">
        <v>26064</v>
      </c>
    </row>
    <row r="25893" spans="50:50">
      <c r="AX25893">
        <v>26065</v>
      </c>
    </row>
    <row r="25894" spans="50:50">
      <c r="AX25894">
        <v>26066</v>
      </c>
    </row>
    <row r="25895" spans="50:50">
      <c r="AX25895">
        <v>26067</v>
      </c>
    </row>
    <row r="25896" spans="50:50">
      <c r="AX25896">
        <v>26068</v>
      </c>
    </row>
    <row r="25897" spans="50:50">
      <c r="AX25897">
        <v>26069</v>
      </c>
    </row>
    <row r="25898" spans="50:50">
      <c r="AX25898">
        <v>26070</v>
      </c>
    </row>
    <row r="25899" spans="50:50">
      <c r="AX25899">
        <v>26071</v>
      </c>
    </row>
    <row r="25900" spans="50:50">
      <c r="AX25900">
        <v>26072</v>
      </c>
    </row>
    <row r="25901" spans="50:50">
      <c r="AX25901">
        <v>26073</v>
      </c>
    </row>
    <row r="25902" spans="50:50">
      <c r="AX25902">
        <v>26074</v>
      </c>
    </row>
    <row r="25903" spans="50:50">
      <c r="AX25903">
        <v>26075</v>
      </c>
    </row>
    <row r="25904" spans="50:50">
      <c r="AX25904">
        <v>26076</v>
      </c>
    </row>
    <row r="25905" spans="50:50">
      <c r="AX25905">
        <v>26077</v>
      </c>
    </row>
    <row r="25906" spans="50:50">
      <c r="AX25906">
        <v>26078</v>
      </c>
    </row>
    <row r="25907" spans="50:50">
      <c r="AX25907">
        <v>26079</v>
      </c>
    </row>
    <row r="25908" spans="50:50">
      <c r="AX25908">
        <v>26080</v>
      </c>
    </row>
    <row r="25909" spans="50:50">
      <c r="AX25909">
        <v>26081</v>
      </c>
    </row>
    <row r="25910" spans="50:50">
      <c r="AX25910">
        <v>26082</v>
      </c>
    </row>
    <row r="25911" spans="50:50">
      <c r="AX25911">
        <v>26083</v>
      </c>
    </row>
    <row r="25912" spans="50:50">
      <c r="AX25912">
        <v>26084</v>
      </c>
    </row>
    <row r="25913" spans="50:50">
      <c r="AX25913">
        <v>26085</v>
      </c>
    </row>
    <row r="25914" spans="50:50">
      <c r="AX25914">
        <v>26086</v>
      </c>
    </row>
    <row r="25915" spans="50:50">
      <c r="AX25915">
        <v>26087</v>
      </c>
    </row>
    <row r="25916" spans="50:50">
      <c r="AX25916">
        <v>26088</v>
      </c>
    </row>
    <row r="25917" spans="50:50">
      <c r="AX25917">
        <v>26089</v>
      </c>
    </row>
    <row r="25918" spans="50:50">
      <c r="AX25918">
        <v>26090</v>
      </c>
    </row>
    <row r="25919" spans="50:50">
      <c r="AX25919">
        <v>26091</v>
      </c>
    </row>
    <row r="25920" spans="50:50">
      <c r="AX25920">
        <v>26092</v>
      </c>
    </row>
    <row r="25921" spans="50:50">
      <c r="AX25921">
        <v>26093</v>
      </c>
    </row>
    <row r="25922" spans="50:50">
      <c r="AX25922">
        <v>26094</v>
      </c>
    </row>
    <row r="25923" spans="50:50">
      <c r="AX25923">
        <v>26095</v>
      </c>
    </row>
    <row r="25924" spans="50:50">
      <c r="AX25924">
        <v>26096</v>
      </c>
    </row>
    <row r="25925" spans="50:50">
      <c r="AX25925">
        <v>26097</v>
      </c>
    </row>
    <row r="25926" spans="50:50">
      <c r="AX25926">
        <v>26098</v>
      </c>
    </row>
    <row r="25927" spans="50:50">
      <c r="AX25927">
        <v>26099</v>
      </c>
    </row>
    <row r="25928" spans="50:50">
      <c r="AX25928">
        <v>26100</v>
      </c>
    </row>
    <row r="25929" spans="50:50">
      <c r="AX25929">
        <v>26101</v>
      </c>
    </row>
    <row r="25930" spans="50:50">
      <c r="AX25930">
        <v>26102</v>
      </c>
    </row>
    <row r="25931" spans="50:50">
      <c r="AX25931">
        <v>26103</v>
      </c>
    </row>
    <row r="25932" spans="50:50">
      <c r="AX25932">
        <v>26104</v>
      </c>
    </row>
    <row r="25933" spans="50:50">
      <c r="AX25933">
        <v>26105</v>
      </c>
    </row>
    <row r="25934" spans="50:50">
      <c r="AX25934">
        <v>26106</v>
      </c>
    </row>
    <row r="25935" spans="50:50">
      <c r="AX25935">
        <v>26107</v>
      </c>
    </row>
    <row r="25936" spans="50:50">
      <c r="AX25936">
        <v>26108</v>
      </c>
    </row>
    <row r="25937" spans="50:50">
      <c r="AX25937">
        <v>26109</v>
      </c>
    </row>
    <row r="25938" spans="50:50">
      <c r="AX25938">
        <v>26110</v>
      </c>
    </row>
    <row r="25939" spans="50:50">
      <c r="AX25939">
        <v>26111</v>
      </c>
    </row>
    <row r="25940" spans="50:50">
      <c r="AX25940">
        <v>26112</v>
      </c>
    </row>
    <row r="25941" spans="50:50">
      <c r="AX25941">
        <v>26113</v>
      </c>
    </row>
    <row r="25942" spans="50:50">
      <c r="AX25942">
        <v>26114</v>
      </c>
    </row>
    <row r="25943" spans="50:50">
      <c r="AX25943">
        <v>26115</v>
      </c>
    </row>
    <row r="25944" spans="50:50">
      <c r="AX25944">
        <v>26116</v>
      </c>
    </row>
    <row r="25945" spans="50:50">
      <c r="AX25945">
        <v>26117</v>
      </c>
    </row>
    <row r="25946" spans="50:50">
      <c r="AX25946">
        <v>26118</v>
      </c>
    </row>
    <row r="25947" spans="50:50">
      <c r="AX25947">
        <v>26119</v>
      </c>
    </row>
    <row r="25948" spans="50:50">
      <c r="AX25948">
        <v>26120</v>
      </c>
    </row>
    <row r="25949" spans="50:50">
      <c r="AX25949">
        <v>26121</v>
      </c>
    </row>
    <row r="25950" spans="50:50">
      <c r="AX25950">
        <v>26122</v>
      </c>
    </row>
    <row r="25951" spans="50:50">
      <c r="AX25951">
        <v>26123</v>
      </c>
    </row>
    <row r="25952" spans="50:50">
      <c r="AX25952">
        <v>26124</v>
      </c>
    </row>
    <row r="25953" spans="50:50">
      <c r="AX25953">
        <v>26125</v>
      </c>
    </row>
    <row r="25954" spans="50:50">
      <c r="AX25954">
        <v>26126</v>
      </c>
    </row>
    <row r="25955" spans="50:50">
      <c r="AX25955">
        <v>26127</v>
      </c>
    </row>
    <row r="25956" spans="50:50">
      <c r="AX25956">
        <v>26128</v>
      </c>
    </row>
    <row r="25957" spans="50:50">
      <c r="AX25957">
        <v>26129</v>
      </c>
    </row>
    <row r="25958" spans="50:50">
      <c r="AX25958">
        <v>26130</v>
      </c>
    </row>
    <row r="25959" spans="50:50">
      <c r="AX25959">
        <v>26131</v>
      </c>
    </row>
    <row r="25960" spans="50:50">
      <c r="AX25960">
        <v>26132</v>
      </c>
    </row>
    <row r="25961" spans="50:50">
      <c r="AX25961">
        <v>26133</v>
      </c>
    </row>
    <row r="25962" spans="50:50">
      <c r="AX25962">
        <v>26134</v>
      </c>
    </row>
    <row r="25963" spans="50:50">
      <c r="AX25963">
        <v>26135</v>
      </c>
    </row>
    <row r="25964" spans="50:50">
      <c r="AX25964">
        <v>26136</v>
      </c>
    </row>
    <row r="25965" spans="50:50">
      <c r="AX25965">
        <v>26137</v>
      </c>
    </row>
    <row r="25966" spans="50:50">
      <c r="AX25966">
        <v>26138</v>
      </c>
    </row>
    <row r="25967" spans="50:50">
      <c r="AX25967">
        <v>26139</v>
      </c>
    </row>
    <row r="25968" spans="50:50">
      <c r="AX25968">
        <v>26140</v>
      </c>
    </row>
    <row r="25969" spans="50:50">
      <c r="AX25969">
        <v>26141</v>
      </c>
    </row>
    <row r="25970" spans="50:50">
      <c r="AX25970">
        <v>26142</v>
      </c>
    </row>
    <row r="25971" spans="50:50">
      <c r="AX25971">
        <v>26143</v>
      </c>
    </row>
    <row r="25972" spans="50:50">
      <c r="AX25972">
        <v>26144</v>
      </c>
    </row>
    <row r="25973" spans="50:50">
      <c r="AX25973">
        <v>26145</v>
      </c>
    </row>
    <row r="25974" spans="50:50">
      <c r="AX25974">
        <v>26146</v>
      </c>
    </row>
    <row r="25975" spans="50:50">
      <c r="AX25975">
        <v>26147</v>
      </c>
    </row>
    <row r="25976" spans="50:50">
      <c r="AX25976">
        <v>26148</v>
      </c>
    </row>
    <row r="25977" spans="50:50">
      <c r="AX25977">
        <v>26149</v>
      </c>
    </row>
    <row r="25978" spans="50:50">
      <c r="AX25978">
        <v>26150</v>
      </c>
    </row>
    <row r="25979" spans="50:50">
      <c r="AX25979">
        <v>26151</v>
      </c>
    </row>
    <row r="25980" spans="50:50">
      <c r="AX25980">
        <v>26152</v>
      </c>
    </row>
    <row r="25981" spans="50:50">
      <c r="AX25981">
        <v>26153</v>
      </c>
    </row>
    <row r="25982" spans="50:50">
      <c r="AX25982">
        <v>26154</v>
      </c>
    </row>
    <row r="25983" spans="50:50">
      <c r="AX25983">
        <v>26155</v>
      </c>
    </row>
    <row r="25984" spans="50:50">
      <c r="AX25984">
        <v>26156</v>
      </c>
    </row>
    <row r="25985" spans="50:50">
      <c r="AX25985">
        <v>26157</v>
      </c>
    </row>
    <row r="25986" spans="50:50">
      <c r="AX25986">
        <v>26158</v>
      </c>
    </row>
    <row r="25987" spans="50:50">
      <c r="AX25987">
        <v>26159</v>
      </c>
    </row>
    <row r="25988" spans="50:50">
      <c r="AX25988">
        <v>26160</v>
      </c>
    </row>
    <row r="25989" spans="50:50">
      <c r="AX25989">
        <v>26161</v>
      </c>
    </row>
    <row r="25990" spans="50:50">
      <c r="AX25990">
        <v>26162</v>
      </c>
    </row>
    <row r="25991" spans="50:50">
      <c r="AX25991">
        <v>26163</v>
      </c>
    </row>
    <row r="25992" spans="50:50">
      <c r="AX25992">
        <v>26164</v>
      </c>
    </row>
    <row r="25993" spans="50:50">
      <c r="AX25993">
        <v>26165</v>
      </c>
    </row>
    <row r="25994" spans="50:50">
      <c r="AX25994">
        <v>26166</v>
      </c>
    </row>
    <row r="25995" spans="50:50">
      <c r="AX25995">
        <v>26167</v>
      </c>
    </row>
    <row r="25996" spans="50:50">
      <c r="AX25996">
        <v>26168</v>
      </c>
    </row>
    <row r="25997" spans="50:50">
      <c r="AX25997">
        <v>26169</v>
      </c>
    </row>
    <row r="25998" spans="50:50">
      <c r="AX25998">
        <v>26170</v>
      </c>
    </row>
    <row r="25999" spans="50:50">
      <c r="AX25999">
        <v>26171</v>
      </c>
    </row>
    <row r="26000" spans="50:50">
      <c r="AX26000">
        <v>26172</v>
      </c>
    </row>
    <row r="26001" spans="50:50">
      <c r="AX26001">
        <v>26173</v>
      </c>
    </row>
    <row r="26002" spans="50:50">
      <c r="AX26002">
        <v>26174</v>
      </c>
    </row>
    <row r="26003" spans="50:50">
      <c r="AX26003">
        <v>26175</v>
      </c>
    </row>
    <row r="26004" spans="50:50">
      <c r="AX26004">
        <v>26176</v>
      </c>
    </row>
    <row r="26005" spans="50:50">
      <c r="AX26005">
        <v>26177</v>
      </c>
    </row>
    <row r="26006" spans="50:50">
      <c r="AX26006">
        <v>26178</v>
      </c>
    </row>
    <row r="26007" spans="50:50">
      <c r="AX26007">
        <v>26179</v>
      </c>
    </row>
    <row r="26008" spans="50:50">
      <c r="AX26008">
        <v>26180</v>
      </c>
    </row>
    <row r="26009" spans="50:50">
      <c r="AX26009">
        <v>26181</v>
      </c>
    </row>
    <row r="26010" spans="50:50">
      <c r="AX26010">
        <v>26182</v>
      </c>
    </row>
    <row r="26011" spans="50:50">
      <c r="AX26011">
        <v>26183</v>
      </c>
    </row>
    <row r="26012" spans="50:50">
      <c r="AX26012">
        <v>26184</v>
      </c>
    </row>
    <row r="26013" spans="50:50">
      <c r="AX26013">
        <v>26185</v>
      </c>
    </row>
    <row r="26014" spans="50:50">
      <c r="AX26014">
        <v>26186</v>
      </c>
    </row>
    <row r="26015" spans="50:50">
      <c r="AX26015">
        <v>26187</v>
      </c>
    </row>
    <row r="26016" spans="50:50">
      <c r="AX26016">
        <v>26188</v>
      </c>
    </row>
    <row r="26017" spans="50:50">
      <c r="AX26017">
        <v>26189</v>
      </c>
    </row>
    <row r="26018" spans="50:50">
      <c r="AX26018">
        <v>26190</v>
      </c>
    </row>
    <row r="26019" spans="50:50">
      <c r="AX26019">
        <v>26191</v>
      </c>
    </row>
    <row r="26020" spans="50:50">
      <c r="AX26020">
        <v>26192</v>
      </c>
    </row>
    <row r="26021" spans="50:50">
      <c r="AX26021">
        <v>26193</v>
      </c>
    </row>
    <row r="26022" spans="50:50">
      <c r="AX26022">
        <v>26194</v>
      </c>
    </row>
    <row r="26023" spans="50:50">
      <c r="AX26023">
        <v>26195</v>
      </c>
    </row>
    <row r="26024" spans="50:50">
      <c r="AX26024">
        <v>26196</v>
      </c>
    </row>
    <row r="26025" spans="50:50">
      <c r="AX26025">
        <v>26197</v>
      </c>
    </row>
    <row r="26026" spans="50:50">
      <c r="AX26026">
        <v>26198</v>
      </c>
    </row>
    <row r="26027" spans="50:50">
      <c r="AX26027">
        <v>26199</v>
      </c>
    </row>
    <row r="26028" spans="50:50">
      <c r="AX26028">
        <v>26200</v>
      </c>
    </row>
    <row r="26029" spans="50:50">
      <c r="AX26029">
        <v>26201</v>
      </c>
    </row>
    <row r="26030" spans="50:50">
      <c r="AX26030">
        <v>26202</v>
      </c>
    </row>
    <row r="26031" spans="50:50">
      <c r="AX26031">
        <v>26203</v>
      </c>
    </row>
    <row r="26032" spans="50:50">
      <c r="AX26032">
        <v>26204</v>
      </c>
    </row>
    <row r="26033" spans="50:50">
      <c r="AX26033">
        <v>26205</v>
      </c>
    </row>
    <row r="26034" spans="50:50">
      <c r="AX26034">
        <v>26206</v>
      </c>
    </row>
    <row r="26035" spans="50:50">
      <c r="AX26035">
        <v>26207</v>
      </c>
    </row>
    <row r="26036" spans="50:50">
      <c r="AX26036">
        <v>26208</v>
      </c>
    </row>
    <row r="26037" spans="50:50">
      <c r="AX26037">
        <v>26209</v>
      </c>
    </row>
    <row r="26038" spans="50:50">
      <c r="AX26038">
        <v>26210</v>
      </c>
    </row>
    <row r="26039" spans="50:50">
      <c r="AX26039">
        <v>26211</v>
      </c>
    </row>
    <row r="26040" spans="50:50">
      <c r="AX26040">
        <v>26212</v>
      </c>
    </row>
    <row r="26041" spans="50:50">
      <c r="AX26041">
        <v>26213</v>
      </c>
    </row>
    <row r="26042" spans="50:50">
      <c r="AX26042">
        <v>26214</v>
      </c>
    </row>
    <row r="26043" spans="50:50">
      <c r="AX26043">
        <v>26215</v>
      </c>
    </row>
    <row r="26044" spans="50:50">
      <c r="AX26044">
        <v>26216</v>
      </c>
    </row>
    <row r="26045" spans="50:50">
      <c r="AX26045">
        <v>26217</v>
      </c>
    </row>
    <row r="26046" spans="50:50">
      <c r="AX26046">
        <v>26218</v>
      </c>
    </row>
    <row r="26047" spans="50:50">
      <c r="AX26047">
        <v>26219</v>
      </c>
    </row>
    <row r="26048" spans="50:50">
      <c r="AX26048">
        <v>26220</v>
      </c>
    </row>
    <row r="26049" spans="50:50">
      <c r="AX26049">
        <v>26221</v>
      </c>
    </row>
    <row r="26050" spans="50:50">
      <c r="AX26050">
        <v>26222</v>
      </c>
    </row>
    <row r="26051" spans="50:50">
      <c r="AX26051">
        <v>26223</v>
      </c>
    </row>
    <row r="26052" spans="50:50">
      <c r="AX26052">
        <v>26224</v>
      </c>
    </row>
    <row r="26053" spans="50:50">
      <c r="AX26053">
        <v>26225</v>
      </c>
    </row>
    <row r="26054" spans="50:50">
      <c r="AX26054">
        <v>26226</v>
      </c>
    </row>
    <row r="26055" spans="50:50">
      <c r="AX26055">
        <v>26227</v>
      </c>
    </row>
    <row r="26056" spans="50:50">
      <c r="AX26056">
        <v>26228</v>
      </c>
    </row>
    <row r="26057" spans="50:50">
      <c r="AX26057">
        <v>26229</v>
      </c>
    </row>
    <row r="26058" spans="50:50">
      <c r="AX26058">
        <v>26230</v>
      </c>
    </row>
    <row r="26059" spans="50:50">
      <c r="AX26059">
        <v>26231</v>
      </c>
    </row>
    <row r="26060" spans="50:50">
      <c r="AX26060">
        <v>26232</v>
      </c>
    </row>
    <row r="26061" spans="50:50">
      <c r="AX26061">
        <v>26233</v>
      </c>
    </row>
    <row r="26062" spans="50:50">
      <c r="AX26062">
        <v>26234</v>
      </c>
    </row>
    <row r="26063" spans="50:50">
      <c r="AX26063">
        <v>26235</v>
      </c>
    </row>
    <row r="26064" spans="50:50">
      <c r="AX26064">
        <v>26236</v>
      </c>
    </row>
    <row r="26065" spans="50:50">
      <c r="AX26065">
        <v>26237</v>
      </c>
    </row>
    <row r="26066" spans="50:50">
      <c r="AX26066">
        <v>26238</v>
      </c>
    </row>
    <row r="26067" spans="50:50">
      <c r="AX26067">
        <v>26239</v>
      </c>
    </row>
    <row r="26068" spans="50:50">
      <c r="AX26068">
        <v>26240</v>
      </c>
    </row>
    <row r="26069" spans="50:50">
      <c r="AX26069">
        <v>26241</v>
      </c>
    </row>
    <row r="26070" spans="50:50">
      <c r="AX26070">
        <v>26242</v>
      </c>
    </row>
    <row r="26071" spans="50:50">
      <c r="AX26071">
        <v>26243</v>
      </c>
    </row>
    <row r="26072" spans="50:50">
      <c r="AX26072">
        <v>26244</v>
      </c>
    </row>
    <row r="26073" spans="50:50">
      <c r="AX26073">
        <v>26245</v>
      </c>
    </row>
    <row r="26074" spans="50:50">
      <c r="AX26074">
        <v>26246</v>
      </c>
    </row>
    <row r="26075" spans="50:50">
      <c r="AX26075">
        <v>26247</v>
      </c>
    </row>
    <row r="26076" spans="50:50">
      <c r="AX26076">
        <v>26248</v>
      </c>
    </row>
    <row r="26077" spans="50:50">
      <c r="AX26077">
        <v>26249</v>
      </c>
    </row>
    <row r="26078" spans="50:50">
      <c r="AX26078">
        <v>26250</v>
      </c>
    </row>
    <row r="26079" spans="50:50">
      <c r="AX26079">
        <v>26251</v>
      </c>
    </row>
    <row r="26080" spans="50:50">
      <c r="AX26080">
        <v>26252</v>
      </c>
    </row>
    <row r="26081" spans="50:50">
      <c r="AX26081">
        <v>26253</v>
      </c>
    </row>
    <row r="26082" spans="50:50">
      <c r="AX26082">
        <v>26254</v>
      </c>
    </row>
    <row r="26083" spans="50:50">
      <c r="AX26083">
        <v>26255</v>
      </c>
    </row>
    <row r="26084" spans="50:50">
      <c r="AX26084">
        <v>26256</v>
      </c>
    </row>
    <row r="26085" spans="50:50">
      <c r="AX26085">
        <v>26257</v>
      </c>
    </row>
    <row r="26086" spans="50:50">
      <c r="AX26086">
        <v>26258</v>
      </c>
    </row>
    <row r="26087" spans="50:50">
      <c r="AX26087">
        <v>26259</v>
      </c>
    </row>
    <row r="26088" spans="50:50">
      <c r="AX26088">
        <v>26260</v>
      </c>
    </row>
    <row r="26089" spans="50:50">
      <c r="AX26089">
        <v>26261</v>
      </c>
    </row>
    <row r="26090" spans="50:50">
      <c r="AX26090">
        <v>26262</v>
      </c>
    </row>
    <row r="26091" spans="50:50">
      <c r="AX26091">
        <v>26263</v>
      </c>
    </row>
    <row r="26092" spans="50:50">
      <c r="AX26092">
        <v>26264</v>
      </c>
    </row>
    <row r="26093" spans="50:50">
      <c r="AX26093">
        <v>26265</v>
      </c>
    </row>
    <row r="26094" spans="50:50">
      <c r="AX26094">
        <v>26266</v>
      </c>
    </row>
    <row r="26095" spans="50:50">
      <c r="AX26095">
        <v>26267</v>
      </c>
    </row>
    <row r="26096" spans="50:50">
      <c r="AX26096">
        <v>26268</v>
      </c>
    </row>
    <row r="26097" spans="50:50">
      <c r="AX26097">
        <v>26269</v>
      </c>
    </row>
    <row r="26098" spans="50:50">
      <c r="AX26098">
        <v>26270</v>
      </c>
    </row>
    <row r="26099" spans="50:50">
      <c r="AX26099">
        <v>26271</v>
      </c>
    </row>
    <row r="26100" spans="50:50">
      <c r="AX26100">
        <v>26272</v>
      </c>
    </row>
    <row r="26101" spans="50:50">
      <c r="AX26101">
        <v>26273</v>
      </c>
    </row>
    <row r="26102" spans="50:50">
      <c r="AX26102">
        <v>26274</v>
      </c>
    </row>
    <row r="26103" spans="50:50">
      <c r="AX26103">
        <v>26275</v>
      </c>
    </row>
    <row r="26104" spans="50:50">
      <c r="AX26104">
        <v>26276</v>
      </c>
    </row>
    <row r="26105" spans="50:50">
      <c r="AX26105">
        <v>26277</v>
      </c>
    </row>
    <row r="26106" spans="50:50">
      <c r="AX26106">
        <v>26278</v>
      </c>
    </row>
    <row r="26107" spans="50:50">
      <c r="AX26107">
        <v>26279</v>
      </c>
    </row>
    <row r="26108" spans="50:50">
      <c r="AX26108">
        <v>26280</v>
      </c>
    </row>
    <row r="26109" spans="50:50">
      <c r="AX26109">
        <v>26281</v>
      </c>
    </row>
    <row r="26110" spans="50:50">
      <c r="AX26110">
        <v>26282</v>
      </c>
    </row>
    <row r="26111" spans="50:50">
      <c r="AX26111">
        <v>26283</v>
      </c>
    </row>
    <row r="26112" spans="50:50">
      <c r="AX26112">
        <v>26284</v>
      </c>
    </row>
    <row r="26113" spans="50:50">
      <c r="AX26113">
        <v>26285</v>
      </c>
    </row>
    <row r="26114" spans="50:50">
      <c r="AX26114">
        <v>26286</v>
      </c>
    </row>
    <row r="26115" spans="50:50">
      <c r="AX26115">
        <v>26287</v>
      </c>
    </row>
    <row r="26116" spans="50:50">
      <c r="AX26116">
        <v>26288</v>
      </c>
    </row>
    <row r="26117" spans="50:50">
      <c r="AX26117">
        <v>26289</v>
      </c>
    </row>
    <row r="26118" spans="50:50">
      <c r="AX26118">
        <v>26290</v>
      </c>
    </row>
    <row r="26119" spans="50:50">
      <c r="AX26119">
        <v>26291</v>
      </c>
    </row>
    <row r="26120" spans="50:50">
      <c r="AX26120">
        <v>26292</v>
      </c>
    </row>
    <row r="26121" spans="50:50">
      <c r="AX26121">
        <v>26293</v>
      </c>
    </row>
    <row r="26122" spans="50:50">
      <c r="AX26122">
        <v>26294</v>
      </c>
    </row>
    <row r="26123" spans="50:50">
      <c r="AX26123">
        <v>26295</v>
      </c>
    </row>
    <row r="26124" spans="50:50">
      <c r="AX26124">
        <v>26296</v>
      </c>
    </row>
    <row r="26125" spans="50:50">
      <c r="AX26125">
        <v>26297</v>
      </c>
    </row>
    <row r="26126" spans="50:50">
      <c r="AX26126">
        <v>26298</v>
      </c>
    </row>
    <row r="26127" spans="50:50">
      <c r="AX26127">
        <v>26299</v>
      </c>
    </row>
    <row r="26128" spans="50:50">
      <c r="AX26128">
        <v>26300</v>
      </c>
    </row>
    <row r="26129" spans="50:50">
      <c r="AX26129">
        <v>26301</v>
      </c>
    </row>
    <row r="26130" spans="50:50">
      <c r="AX26130">
        <v>26302</v>
      </c>
    </row>
    <row r="26131" spans="50:50">
      <c r="AX26131">
        <v>26303</v>
      </c>
    </row>
    <row r="26132" spans="50:50">
      <c r="AX26132">
        <v>26304</v>
      </c>
    </row>
    <row r="26133" spans="50:50">
      <c r="AX26133">
        <v>26305</v>
      </c>
    </row>
    <row r="26134" spans="50:50">
      <c r="AX26134">
        <v>26306</v>
      </c>
    </row>
    <row r="26135" spans="50:50">
      <c r="AX26135">
        <v>26307</v>
      </c>
    </row>
    <row r="26136" spans="50:50">
      <c r="AX26136">
        <v>26308</v>
      </c>
    </row>
    <row r="26137" spans="50:50">
      <c r="AX26137">
        <v>26309</v>
      </c>
    </row>
    <row r="26138" spans="50:50">
      <c r="AX26138">
        <v>26310</v>
      </c>
    </row>
    <row r="26139" spans="50:50">
      <c r="AX26139">
        <v>26311</v>
      </c>
    </row>
    <row r="26140" spans="50:50">
      <c r="AX26140">
        <v>26312</v>
      </c>
    </row>
    <row r="26141" spans="50:50">
      <c r="AX26141">
        <v>26313</v>
      </c>
    </row>
    <row r="26142" spans="50:50">
      <c r="AX26142">
        <v>26314</v>
      </c>
    </row>
    <row r="26143" spans="50:50">
      <c r="AX26143">
        <v>26315</v>
      </c>
    </row>
    <row r="26144" spans="50:50">
      <c r="AX26144">
        <v>26316</v>
      </c>
    </row>
    <row r="26145" spans="50:50">
      <c r="AX26145">
        <v>26317</v>
      </c>
    </row>
    <row r="26146" spans="50:50">
      <c r="AX26146">
        <v>26318</v>
      </c>
    </row>
    <row r="26147" spans="50:50">
      <c r="AX26147">
        <v>26319</v>
      </c>
    </row>
    <row r="26148" spans="50:50">
      <c r="AX26148">
        <v>26320</v>
      </c>
    </row>
    <row r="26149" spans="50:50">
      <c r="AX26149">
        <v>26321</v>
      </c>
    </row>
    <row r="26150" spans="50:50">
      <c r="AX26150">
        <v>26322</v>
      </c>
    </row>
    <row r="26151" spans="50:50">
      <c r="AX26151">
        <v>26323</v>
      </c>
    </row>
    <row r="26152" spans="50:50">
      <c r="AX26152">
        <v>26324</v>
      </c>
    </row>
    <row r="26153" spans="50:50">
      <c r="AX26153">
        <v>26325</v>
      </c>
    </row>
    <row r="26154" spans="50:50">
      <c r="AX26154">
        <v>26326</v>
      </c>
    </row>
    <row r="26155" spans="50:50">
      <c r="AX26155">
        <v>26327</v>
      </c>
    </row>
    <row r="26156" spans="50:50">
      <c r="AX26156">
        <v>26328</v>
      </c>
    </row>
    <row r="26157" spans="50:50">
      <c r="AX26157">
        <v>26329</v>
      </c>
    </row>
    <row r="26158" spans="50:50">
      <c r="AX26158">
        <v>26330</v>
      </c>
    </row>
    <row r="26159" spans="50:50">
      <c r="AX26159">
        <v>26331</v>
      </c>
    </row>
    <row r="26160" spans="50:50">
      <c r="AX26160">
        <v>26332</v>
      </c>
    </row>
    <row r="26161" spans="50:50">
      <c r="AX26161">
        <v>26333</v>
      </c>
    </row>
    <row r="26162" spans="50:50">
      <c r="AX26162">
        <v>26334</v>
      </c>
    </row>
    <row r="26163" spans="50:50">
      <c r="AX26163">
        <v>26335</v>
      </c>
    </row>
    <row r="26164" spans="50:50">
      <c r="AX26164">
        <v>26336</v>
      </c>
    </row>
    <row r="26165" spans="50:50">
      <c r="AX26165">
        <v>26337</v>
      </c>
    </row>
    <row r="26166" spans="50:50">
      <c r="AX26166">
        <v>26338</v>
      </c>
    </row>
    <row r="26167" spans="50:50">
      <c r="AX26167">
        <v>26339</v>
      </c>
    </row>
    <row r="26168" spans="50:50">
      <c r="AX26168">
        <v>26340</v>
      </c>
    </row>
    <row r="26169" spans="50:50">
      <c r="AX26169">
        <v>26341</v>
      </c>
    </row>
    <row r="26170" spans="50:50">
      <c r="AX26170">
        <v>26342</v>
      </c>
    </row>
    <row r="26171" spans="50:50">
      <c r="AX26171">
        <v>26343</v>
      </c>
    </row>
    <row r="26172" spans="50:50">
      <c r="AX26172">
        <v>26344</v>
      </c>
    </row>
    <row r="26173" spans="50:50">
      <c r="AX26173">
        <v>26345</v>
      </c>
    </row>
    <row r="26174" spans="50:50">
      <c r="AX26174">
        <v>26346</v>
      </c>
    </row>
    <row r="26175" spans="50:50">
      <c r="AX26175">
        <v>26347</v>
      </c>
    </row>
    <row r="26176" spans="50:50">
      <c r="AX26176">
        <v>26348</v>
      </c>
    </row>
    <row r="26177" spans="50:50">
      <c r="AX26177">
        <v>26349</v>
      </c>
    </row>
    <row r="26178" spans="50:50">
      <c r="AX26178">
        <v>26350</v>
      </c>
    </row>
    <row r="26179" spans="50:50">
      <c r="AX26179">
        <v>26351</v>
      </c>
    </row>
    <row r="26180" spans="50:50">
      <c r="AX26180">
        <v>26352</v>
      </c>
    </row>
    <row r="26181" spans="50:50">
      <c r="AX26181">
        <v>26353</v>
      </c>
    </row>
    <row r="26182" spans="50:50">
      <c r="AX26182">
        <v>26354</v>
      </c>
    </row>
    <row r="26183" spans="50:50">
      <c r="AX26183">
        <v>26355</v>
      </c>
    </row>
    <row r="26184" spans="50:50">
      <c r="AX26184">
        <v>26356</v>
      </c>
    </row>
    <row r="26185" spans="50:50">
      <c r="AX26185">
        <v>26357</v>
      </c>
    </row>
    <row r="26186" spans="50:50">
      <c r="AX26186">
        <v>26358</v>
      </c>
    </row>
    <row r="26187" spans="50:50">
      <c r="AX26187">
        <v>26359</v>
      </c>
    </row>
    <row r="26188" spans="50:50">
      <c r="AX26188">
        <v>26360</v>
      </c>
    </row>
    <row r="26189" spans="50:50">
      <c r="AX26189">
        <v>26361</v>
      </c>
    </row>
    <row r="26190" spans="50:50">
      <c r="AX26190">
        <v>26362</v>
      </c>
    </row>
    <row r="26191" spans="50:50">
      <c r="AX26191">
        <v>26363</v>
      </c>
    </row>
    <row r="26192" spans="50:50">
      <c r="AX26192">
        <v>26364</v>
      </c>
    </row>
    <row r="26193" spans="50:50">
      <c r="AX26193">
        <v>26365</v>
      </c>
    </row>
    <row r="26194" spans="50:50">
      <c r="AX26194">
        <v>26366</v>
      </c>
    </row>
    <row r="26195" spans="50:50">
      <c r="AX26195">
        <v>26367</v>
      </c>
    </row>
    <row r="26196" spans="50:50">
      <c r="AX26196">
        <v>26368</v>
      </c>
    </row>
    <row r="26197" spans="50:50">
      <c r="AX26197">
        <v>26369</v>
      </c>
    </row>
    <row r="26198" spans="50:50">
      <c r="AX26198">
        <v>26370</v>
      </c>
    </row>
    <row r="26199" spans="50:50">
      <c r="AX26199">
        <v>26371</v>
      </c>
    </row>
    <row r="26200" spans="50:50">
      <c r="AX26200">
        <v>26372</v>
      </c>
    </row>
    <row r="26201" spans="50:50">
      <c r="AX26201">
        <v>26373</v>
      </c>
    </row>
    <row r="26202" spans="50:50">
      <c r="AX26202">
        <v>26374</v>
      </c>
    </row>
    <row r="26203" spans="50:50">
      <c r="AX26203">
        <v>26375</v>
      </c>
    </row>
    <row r="26204" spans="50:50">
      <c r="AX26204">
        <v>26376</v>
      </c>
    </row>
    <row r="26205" spans="50:50">
      <c r="AX26205">
        <v>26377</v>
      </c>
    </row>
    <row r="26206" spans="50:50">
      <c r="AX26206">
        <v>26378</v>
      </c>
    </row>
    <row r="26207" spans="50:50">
      <c r="AX26207">
        <v>26379</v>
      </c>
    </row>
    <row r="26208" spans="50:50">
      <c r="AX26208">
        <v>26380</v>
      </c>
    </row>
    <row r="26209" spans="50:50">
      <c r="AX26209">
        <v>26381</v>
      </c>
    </row>
    <row r="26210" spans="50:50">
      <c r="AX26210">
        <v>26382</v>
      </c>
    </row>
    <row r="26211" spans="50:50">
      <c r="AX26211">
        <v>26383</v>
      </c>
    </row>
    <row r="26212" spans="50:50">
      <c r="AX26212">
        <v>26384</v>
      </c>
    </row>
    <row r="26213" spans="50:50">
      <c r="AX26213">
        <v>26385</v>
      </c>
    </row>
    <row r="26214" spans="50:50">
      <c r="AX26214">
        <v>26386</v>
      </c>
    </row>
    <row r="26215" spans="50:50">
      <c r="AX26215">
        <v>26387</v>
      </c>
    </row>
    <row r="26216" spans="50:50">
      <c r="AX26216">
        <v>26388</v>
      </c>
    </row>
    <row r="26217" spans="50:50">
      <c r="AX26217">
        <v>26389</v>
      </c>
    </row>
    <row r="26218" spans="50:50">
      <c r="AX26218">
        <v>26390</v>
      </c>
    </row>
    <row r="26219" spans="50:50">
      <c r="AX26219">
        <v>26391</v>
      </c>
    </row>
    <row r="26220" spans="50:50">
      <c r="AX26220">
        <v>26392</v>
      </c>
    </row>
    <row r="26221" spans="50:50">
      <c r="AX26221">
        <v>26393</v>
      </c>
    </row>
    <row r="26222" spans="50:50">
      <c r="AX26222">
        <v>26394</v>
      </c>
    </row>
    <row r="26223" spans="50:50">
      <c r="AX26223">
        <v>26395</v>
      </c>
    </row>
    <row r="26224" spans="50:50">
      <c r="AX26224">
        <v>26396</v>
      </c>
    </row>
    <row r="26225" spans="50:50">
      <c r="AX26225">
        <v>26397</v>
      </c>
    </row>
    <row r="26226" spans="50:50">
      <c r="AX26226">
        <v>26398</v>
      </c>
    </row>
    <row r="26227" spans="50:50">
      <c r="AX26227">
        <v>26399</v>
      </c>
    </row>
    <row r="26228" spans="50:50">
      <c r="AX26228">
        <v>26400</v>
      </c>
    </row>
    <row r="26229" spans="50:50">
      <c r="AX26229">
        <v>26401</v>
      </c>
    </row>
    <row r="26230" spans="50:50">
      <c r="AX26230">
        <v>26402</v>
      </c>
    </row>
    <row r="26231" spans="50:50">
      <c r="AX26231">
        <v>26403</v>
      </c>
    </row>
    <row r="26232" spans="50:50">
      <c r="AX26232">
        <v>26404</v>
      </c>
    </row>
    <row r="26233" spans="50:50">
      <c r="AX26233">
        <v>26405</v>
      </c>
    </row>
    <row r="26234" spans="50:50">
      <c r="AX26234">
        <v>26406</v>
      </c>
    </row>
    <row r="26235" spans="50:50">
      <c r="AX26235">
        <v>26407</v>
      </c>
    </row>
    <row r="26236" spans="50:50">
      <c r="AX26236">
        <v>26408</v>
      </c>
    </row>
    <row r="26237" spans="50:50">
      <c r="AX26237">
        <v>26409</v>
      </c>
    </row>
    <row r="26238" spans="50:50">
      <c r="AX26238">
        <v>26410</v>
      </c>
    </row>
    <row r="26239" spans="50:50">
      <c r="AX26239">
        <v>26411</v>
      </c>
    </row>
    <row r="26240" spans="50:50">
      <c r="AX26240">
        <v>26412</v>
      </c>
    </row>
    <row r="26241" spans="50:50">
      <c r="AX26241">
        <v>26413</v>
      </c>
    </row>
    <row r="26242" spans="50:50">
      <c r="AX26242">
        <v>26414</v>
      </c>
    </row>
    <row r="26243" spans="50:50">
      <c r="AX26243">
        <v>26415</v>
      </c>
    </row>
    <row r="26244" spans="50:50">
      <c r="AX26244">
        <v>26416</v>
      </c>
    </row>
    <row r="26245" spans="50:50">
      <c r="AX26245">
        <v>26417</v>
      </c>
    </row>
    <row r="26246" spans="50:50">
      <c r="AX26246">
        <v>26418</v>
      </c>
    </row>
    <row r="26247" spans="50:50">
      <c r="AX26247">
        <v>26419</v>
      </c>
    </row>
    <row r="26248" spans="50:50">
      <c r="AX26248">
        <v>26420</v>
      </c>
    </row>
    <row r="26249" spans="50:50">
      <c r="AX26249">
        <v>26421</v>
      </c>
    </row>
    <row r="26250" spans="50:50">
      <c r="AX26250">
        <v>26422</v>
      </c>
    </row>
    <row r="26251" spans="50:50">
      <c r="AX26251">
        <v>26423</v>
      </c>
    </row>
    <row r="26252" spans="50:50">
      <c r="AX26252">
        <v>26424</v>
      </c>
    </row>
    <row r="26253" spans="50:50">
      <c r="AX26253">
        <v>26425</v>
      </c>
    </row>
    <row r="26254" spans="50:50">
      <c r="AX26254">
        <v>26426</v>
      </c>
    </row>
    <row r="26255" spans="50:50">
      <c r="AX26255">
        <v>26427</v>
      </c>
    </row>
    <row r="26256" spans="50:50">
      <c r="AX26256">
        <v>26428</v>
      </c>
    </row>
    <row r="26257" spans="50:50">
      <c r="AX26257">
        <v>26429</v>
      </c>
    </row>
    <row r="26258" spans="50:50">
      <c r="AX26258">
        <v>26430</v>
      </c>
    </row>
    <row r="26259" spans="50:50">
      <c r="AX26259">
        <v>26431</v>
      </c>
    </row>
    <row r="26260" spans="50:50">
      <c r="AX26260">
        <v>26432</v>
      </c>
    </row>
    <row r="26261" spans="50:50">
      <c r="AX26261">
        <v>26433</v>
      </c>
    </row>
    <row r="26262" spans="50:50">
      <c r="AX26262">
        <v>26434</v>
      </c>
    </row>
    <row r="26263" spans="50:50">
      <c r="AX26263">
        <v>26435</v>
      </c>
    </row>
    <row r="26264" spans="50:50">
      <c r="AX26264">
        <v>26436</v>
      </c>
    </row>
    <row r="26265" spans="50:50">
      <c r="AX26265">
        <v>26437</v>
      </c>
    </row>
    <row r="26266" spans="50:50">
      <c r="AX26266">
        <v>26438</v>
      </c>
    </row>
    <row r="26267" spans="50:50">
      <c r="AX26267">
        <v>26439</v>
      </c>
    </row>
    <row r="26268" spans="50:50">
      <c r="AX26268">
        <v>26440</v>
      </c>
    </row>
    <row r="26269" spans="50:50">
      <c r="AX26269">
        <v>26441</v>
      </c>
    </row>
    <row r="26270" spans="50:50">
      <c r="AX26270">
        <v>26442</v>
      </c>
    </row>
    <row r="26271" spans="50:50">
      <c r="AX26271">
        <v>26443</v>
      </c>
    </row>
    <row r="26272" spans="50:50">
      <c r="AX26272">
        <v>26444</v>
      </c>
    </row>
    <row r="26273" spans="50:50">
      <c r="AX26273">
        <v>26445</v>
      </c>
    </row>
    <row r="26274" spans="50:50">
      <c r="AX26274">
        <v>26446</v>
      </c>
    </row>
    <row r="26275" spans="50:50">
      <c r="AX26275">
        <v>26447</v>
      </c>
    </row>
    <row r="26276" spans="50:50">
      <c r="AX26276">
        <v>26448</v>
      </c>
    </row>
    <row r="26277" spans="50:50">
      <c r="AX26277">
        <v>26449</v>
      </c>
    </row>
    <row r="26278" spans="50:50">
      <c r="AX26278">
        <v>26450</v>
      </c>
    </row>
    <row r="26279" spans="50:50">
      <c r="AX26279">
        <v>26451</v>
      </c>
    </row>
    <row r="26280" spans="50:50">
      <c r="AX26280">
        <v>26452</v>
      </c>
    </row>
    <row r="26281" spans="50:50">
      <c r="AX26281">
        <v>26453</v>
      </c>
    </row>
    <row r="26282" spans="50:50">
      <c r="AX26282">
        <v>26454</v>
      </c>
    </row>
    <row r="26283" spans="50:50">
      <c r="AX26283">
        <v>26455</v>
      </c>
    </row>
    <row r="26284" spans="50:50">
      <c r="AX26284">
        <v>26456</v>
      </c>
    </row>
    <row r="26285" spans="50:50">
      <c r="AX26285">
        <v>26457</v>
      </c>
    </row>
    <row r="26286" spans="50:50">
      <c r="AX26286">
        <v>26458</v>
      </c>
    </row>
    <row r="26287" spans="50:50">
      <c r="AX26287">
        <v>26459</v>
      </c>
    </row>
    <row r="26288" spans="50:50">
      <c r="AX26288">
        <v>26460</v>
      </c>
    </row>
    <row r="26289" spans="50:50">
      <c r="AX26289">
        <v>26461</v>
      </c>
    </row>
    <row r="26290" spans="50:50">
      <c r="AX26290">
        <v>26462</v>
      </c>
    </row>
    <row r="26291" spans="50:50">
      <c r="AX26291">
        <v>26463</v>
      </c>
    </row>
    <row r="26292" spans="50:50">
      <c r="AX26292">
        <v>26464</v>
      </c>
    </row>
    <row r="26293" spans="50:50">
      <c r="AX26293">
        <v>26465</v>
      </c>
    </row>
    <row r="26294" spans="50:50">
      <c r="AX26294">
        <v>26466</v>
      </c>
    </row>
    <row r="26295" spans="50:50">
      <c r="AX26295">
        <v>26467</v>
      </c>
    </row>
    <row r="26296" spans="50:50">
      <c r="AX26296">
        <v>26468</v>
      </c>
    </row>
    <row r="26297" spans="50:50">
      <c r="AX26297">
        <v>26469</v>
      </c>
    </row>
    <row r="26298" spans="50:50">
      <c r="AX26298">
        <v>26470</v>
      </c>
    </row>
    <row r="26299" spans="50:50">
      <c r="AX26299">
        <v>26471</v>
      </c>
    </row>
    <row r="26300" spans="50:50">
      <c r="AX26300">
        <v>26472</v>
      </c>
    </row>
    <row r="26301" spans="50:50">
      <c r="AX26301">
        <v>26473</v>
      </c>
    </row>
    <row r="26302" spans="50:50">
      <c r="AX26302">
        <v>26474</v>
      </c>
    </row>
    <row r="26303" spans="50:50">
      <c r="AX26303">
        <v>26475</v>
      </c>
    </row>
    <row r="26304" spans="50:50">
      <c r="AX26304">
        <v>26476</v>
      </c>
    </row>
    <row r="26305" spans="50:50">
      <c r="AX26305">
        <v>26477</v>
      </c>
    </row>
    <row r="26306" spans="50:50">
      <c r="AX26306">
        <v>26478</v>
      </c>
    </row>
    <row r="26307" spans="50:50">
      <c r="AX26307">
        <v>26479</v>
      </c>
    </row>
    <row r="26308" spans="50:50">
      <c r="AX26308">
        <v>26480</v>
      </c>
    </row>
    <row r="26309" spans="50:50">
      <c r="AX26309">
        <v>26481</v>
      </c>
    </row>
    <row r="26310" spans="50:50">
      <c r="AX26310">
        <v>26482</v>
      </c>
    </row>
    <row r="26311" spans="50:50">
      <c r="AX26311">
        <v>26483</v>
      </c>
    </row>
    <row r="26312" spans="50:50">
      <c r="AX26312">
        <v>26484</v>
      </c>
    </row>
    <row r="26313" spans="50:50">
      <c r="AX26313">
        <v>26485</v>
      </c>
    </row>
    <row r="26314" spans="50:50">
      <c r="AX26314">
        <v>26486</v>
      </c>
    </row>
    <row r="26315" spans="50:50">
      <c r="AX26315">
        <v>26487</v>
      </c>
    </row>
    <row r="26316" spans="50:50">
      <c r="AX26316">
        <v>26488</v>
      </c>
    </row>
    <row r="26317" spans="50:50">
      <c r="AX26317">
        <v>26489</v>
      </c>
    </row>
    <row r="26318" spans="50:50">
      <c r="AX26318">
        <v>26490</v>
      </c>
    </row>
    <row r="26319" spans="50:50">
      <c r="AX26319">
        <v>26491</v>
      </c>
    </row>
    <row r="26320" spans="50:50">
      <c r="AX26320">
        <v>26492</v>
      </c>
    </row>
    <row r="26321" spans="50:50">
      <c r="AX26321">
        <v>26493</v>
      </c>
    </row>
    <row r="26322" spans="50:50">
      <c r="AX26322">
        <v>26494</v>
      </c>
    </row>
    <row r="26323" spans="50:50">
      <c r="AX26323">
        <v>26495</v>
      </c>
    </row>
    <row r="26324" spans="50:50">
      <c r="AX26324">
        <v>26496</v>
      </c>
    </row>
    <row r="26325" spans="50:50">
      <c r="AX26325">
        <v>26497</v>
      </c>
    </row>
    <row r="26326" spans="50:50">
      <c r="AX26326">
        <v>26498</v>
      </c>
    </row>
    <row r="26327" spans="50:50">
      <c r="AX26327">
        <v>26499</v>
      </c>
    </row>
    <row r="26328" spans="50:50">
      <c r="AX26328">
        <v>26500</v>
      </c>
    </row>
    <row r="26329" spans="50:50">
      <c r="AX26329">
        <v>26501</v>
      </c>
    </row>
    <row r="26330" spans="50:50">
      <c r="AX26330">
        <v>26502</v>
      </c>
    </row>
    <row r="26331" spans="50:50">
      <c r="AX26331">
        <v>26503</v>
      </c>
    </row>
    <row r="26332" spans="50:50">
      <c r="AX26332">
        <v>26504</v>
      </c>
    </row>
    <row r="26333" spans="50:50">
      <c r="AX26333">
        <v>26505</v>
      </c>
    </row>
    <row r="26334" spans="50:50">
      <c r="AX26334">
        <v>26506</v>
      </c>
    </row>
    <row r="26335" spans="50:50">
      <c r="AX26335">
        <v>26507</v>
      </c>
    </row>
    <row r="26336" spans="50:50">
      <c r="AX26336">
        <v>26508</v>
      </c>
    </row>
    <row r="26337" spans="50:50">
      <c r="AX26337">
        <v>26509</v>
      </c>
    </row>
    <row r="26338" spans="50:50">
      <c r="AX26338">
        <v>26510</v>
      </c>
    </row>
    <row r="26339" spans="50:50">
      <c r="AX26339">
        <v>26511</v>
      </c>
    </row>
    <row r="26340" spans="50:50">
      <c r="AX26340">
        <v>26512</v>
      </c>
    </row>
    <row r="26341" spans="50:50">
      <c r="AX26341">
        <v>26513</v>
      </c>
    </row>
    <row r="26342" spans="50:50">
      <c r="AX26342">
        <v>26514</v>
      </c>
    </row>
    <row r="26343" spans="50:50">
      <c r="AX26343">
        <v>26515</v>
      </c>
    </row>
    <row r="26344" spans="50:50">
      <c r="AX26344">
        <v>26516</v>
      </c>
    </row>
    <row r="26345" spans="50:50">
      <c r="AX26345">
        <v>26517</v>
      </c>
    </row>
    <row r="26346" spans="50:50">
      <c r="AX26346">
        <v>26518</v>
      </c>
    </row>
    <row r="26347" spans="50:50">
      <c r="AX26347">
        <v>26519</v>
      </c>
    </row>
    <row r="26348" spans="50:50">
      <c r="AX26348">
        <v>26520</v>
      </c>
    </row>
    <row r="26349" spans="50:50">
      <c r="AX26349">
        <v>26521</v>
      </c>
    </row>
    <row r="26350" spans="50:50">
      <c r="AX26350">
        <v>26522</v>
      </c>
    </row>
    <row r="26351" spans="50:50">
      <c r="AX26351">
        <v>26523</v>
      </c>
    </row>
    <row r="26352" spans="50:50">
      <c r="AX26352">
        <v>26524</v>
      </c>
    </row>
    <row r="26353" spans="50:50">
      <c r="AX26353">
        <v>26525</v>
      </c>
    </row>
    <row r="26354" spans="50:50">
      <c r="AX26354">
        <v>26526</v>
      </c>
    </row>
    <row r="26355" spans="50:50">
      <c r="AX26355">
        <v>26527</v>
      </c>
    </row>
    <row r="26356" spans="50:50">
      <c r="AX26356">
        <v>26528</v>
      </c>
    </row>
    <row r="26357" spans="50:50">
      <c r="AX26357">
        <v>26529</v>
      </c>
    </row>
    <row r="26358" spans="50:50">
      <c r="AX26358">
        <v>26530</v>
      </c>
    </row>
    <row r="26359" spans="50:50">
      <c r="AX26359">
        <v>26531</v>
      </c>
    </row>
    <row r="26360" spans="50:50">
      <c r="AX26360">
        <v>26532</v>
      </c>
    </row>
    <row r="26361" spans="50:50">
      <c r="AX26361">
        <v>26533</v>
      </c>
    </row>
    <row r="26362" spans="50:50">
      <c r="AX26362">
        <v>26534</v>
      </c>
    </row>
    <row r="26363" spans="50:50">
      <c r="AX26363">
        <v>26535</v>
      </c>
    </row>
    <row r="26364" spans="50:50">
      <c r="AX26364">
        <v>26536</v>
      </c>
    </row>
    <row r="26365" spans="50:50">
      <c r="AX26365">
        <v>26537</v>
      </c>
    </row>
    <row r="26366" spans="50:50">
      <c r="AX26366">
        <v>26538</v>
      </c>
    </row>
    <row r="26367" spans="50:50">
      <c r="AX26367">
        <v>26539</v>
      </c>
    </row>
    <row r="26368" spans="50:50">
      <c r="AX26368">
        <v>26540</v>
      </c>
    </row>
    <row r="26369" spans="50:50">
      <c r="AX26369">
        <v>26541</v>
      </c>
    </row>
    <row r="26370" spans="50:50">
      <c r="AX26370">
        <v>26542</v>
      </c>
    </row>
    <row r="26371" spans="50:50">
      <c r="AX26371">
        <v>26543</v>
      </c>
    </row>
    <row r="26372" spans="50:50">
      <c r="AX26372">
        <v>26544</v>
      </c>
    </row>
    <row r="26373" spans="50:50">
      <c r="AX26373">
        <v>26545</v>
      </c>
    </row>
    <row r="26374" spans="50:50">
      <c r="AX26374">
        <v>26546</v>
      </c>
    </row>
    <row r="26375" spans="50:50">
      <c r="AX26375">
        <v>26547</v>
      </c>
    </row>
    <row r="26376" spans="50:50">
      <c r="AX26376">
        <v>26548</v>
      </c>
    </row>
    <row r="26377" spans="50:50">
      <c r="AX26377">
        <v>26549</v>
      </c>
    </row>
    <row r="26378" spans="50:50">
      <c r="AX26378">
        <v>26550</v>
      </c>
    </row>
    <row r="26379" spans="50:50">
      <c r="AX26379">
        <v>26551</v>
      </c>
    </row>
    <row r="26380" spans="50:50">
      <c r="AX26380">
        <v>26552</v>
      </c>
    </row>
    <row r="26381" spans="50:50">
      <c r="AX26381">
        <v>26553</v>
      </c>
    </row>
    <row r="26382" spans="50:50">
      <c r="AX26382">
        <v>26554</v>
      </c>
    </row>
    <row r="26383" spans="50:50">
      <c r="AX26383">
        <v>26555</v>
      </c>
    </row>
    <row r="26384" spans="50:50">
      <c r="AX26384">
        <v>26556</v>
      </c>
    </row>
    <row r="26385" spans="50:50">
      <c r="AX26385">
        <v>26557</v>
      </c>
    </row>
    <row r="26386" spans="50:50">
      <c r="AX26386">
        <v>26558</v>
      </c>
    </row>
    <row r="26387" spans="50:50">
      <c r="AX26387">
        <v>26559</v>
      </c>
    </row>
    <row r="26388" spans="50:50">
      <c r="AX26388">
        <v>26560</v>
      </c>
    </row>
    <row r="26389" spans="50:50">
      <c r="AX26389">
        <v>26561</v>
      </c>
    </row>
    <row r="26390" spans="50:50">
      <c r="AX26390">
        <v>26562</v>
      </c>
    </row>
    <row r="26391" spans="50:50">
      <c r="AX26391">
        <v>26563</v>
      </c>
    </row>
    <row r="26392" spans="50:50">
      <c r="AX26392">
        <v>26564</v>
      </c>
    </row>
    <row r="26393" spans="50:50">
      <c r="AX26393">
        <v>26565</v>
      </c>
    </row>
    <row r="26394" spans="50:50">
      <c r="AX26394">
        <v>26566</v>
      </c>
    </row>
    <row r="26395" spans="50:50">
      <c r="AX26395">
        <v>26567</v>
      </c>
    </row>
    <row r="26396" spans="50:50">
      <c r="AX26396">
        <v>26568</v>
      </c>
    </row>
    <row r="26397" spans="50:50">
      <c r="AX26397">
        <v>26569</v>
      </c>
    </row>
    <row r="26398" spans="50:50">
      <c r="AX26398">
        <v>26570</v>
      </c>
    </row>
    <row r="26399" spans="50:50">
      <c r="AX26399">
        <v>26571</v>
      </c>
    </row>
    <row r="26400" spans="50:50">
      <c r="AX26400">
        <v>26572</v>
      </c>
    </row>
    <row r="26401" spans="50:50">
      <c r="AX26401">
        <v>26573</v>
      </c>
    </row>
    <row r="26402" spans="50:50">
      <c r="AX26402">
        <v>26574</v>
      </c>
    </row>
    <row r="26403" spans="50:50">
      <c r="AX26403">
        <v>26575</v>
      </c>
    </row>
    <row r="26404" spans="50:50">
      <c r="AX26404">
        <v>26576</v>
      </c>
    </row>
    <row r="26405" spans="50:50">
      <c r="AX26405">
        <v>26577</v>
      </c>
    </row>
    <row r="26406" spans="50:50">
      <c r="AX26406">
        <v>26578</v>
      </c>
    </row>
    <row r="26407" spans="50:50">
      <c r="AX26407">
        <v>26579</v>
      </c>
    </row>
    <row r="26408" spans="50:50">
      <c r="AX26408">
        <v>26580</v>
      </c>
    </row>
    <row r="26409" spans="50:50">
      <c r="AX26409">
        <v>26581</v>
      </c>
    </row>
    <row r="26410" spans="50:50">
      <c r="AX26410">
        <v>26582</v>
      </c>
    </row>
    <row r="26411" spans="50:50">
      <c r="AX26411">
        <v>26583</v>
      </c>
    </row>
    <row r="26412" spans="50:50">
      <c r="AX26412">
        <v>26584</v>
      </c>
    </row>
    <row r="26413" spans="50:50">
      <c r="AX26413">
        <v>26585</v>
      </c>
    </row>
    <row r="26414" spans="50:50">
      <c r="AX26414">
        <v>26586</v>
      </c>
    </row>
    <row r="26415" spans="50:50">
      <c r="AX26415">
        <v>26587</v>
      </c>
    </row>
    <row r="26416" spans="50:50">
      <c r="AX26416">
        <v>26588</v>
      </c>
    </row>
    <row r="26417" spans="50:50">
      <c r="AX26417">
        <v>26589</v>
      </c>
    </row>
    <row r="26418" spans="50:50">
      <c r="AX26418">
        <v>26590</v>
      </c>
    </row>
    <row r="26419" spans="50:50">
      <c r="AX26419">
        <v>26591</v>
      </c>
    </row>
    <row r="26420" spans="50:50">
      <c r="AX26420">
        <v>26592</v>
      </c>
    </row>
    <row r="26421" spans="50:50">
      <c r="AX26421">
        <v>26593</v>
      </c>
    </row>
    <row r="26422" spans="50:50">
      <c r="AX26422">
        <v>26594</v>
      </c>
    </row>
    <row r="26423" spans="50:50">
      <c r="AX26423">
        <v>26595</v>
      </c>
    </row>
    <row r="26424" spans="50:50">
      <c r="AX26424">
        <v>26596</v>
      </c>
    </row>
    <row r="26425" spans="50:50">
      <c r="AX26425">
        <v>26597</v>
      </c>
    </row>
    <row r="26426" spans="50:50">
      <c r="AX26426">
        <v>26598</v>
      </c>
    </row>
    <row r="26427" spans="50:50">
      <c r="AX26427">
        <v>26599</v>
      </c>
    </row>
    <row r="26428" spans="50:50">
      <c r="AX26428">
        <v>26600</v>
      </c>
    </row>
    <row r="26429" spans="50:50">
      <c r="AX26429">
        <v>26601</v>
      </c>
    </row>
    <row r="26430" spans="50:50">
      <c r="AX26430">
        <v>26602</v>
      </c>
    </row>
    <row r="26431" spans="50:50">
      <c r="AX26431">
        <v>26603</v>
      </c>
    </row>
    <row r="26432" spans="50:50">
      <c r="AX26432">
        <v>26604</v>
      </c>
    </row>
    <row r="26433" spans="50:50">
      <c r="AX26433">
        <v>26605</v>
      </c>
    </row>
    <row r="26434" spans="50:50">
      <c r="AX26434">
        <v>26606</v>
      </c>
    </row>
    <row r="26435" spans="50:50">
      <c r="AX26435">
        <v>26607</v>
      </c>
    </row>
    <row r="26436" spans="50:50">
      <c r="AX26436">
        <v>26608</v>
      </c>
    </row>
    <row r="26437" spans="50:50">
      <c r="AX26437">
        <v>26609</v>
      </c>
    </row>
    <row r="26438" spans="50:50">
      <c r="AX26438">
        <v>26610</v>
      </c>
    </row>
    <row r="26439" spans="50:50">
      <c r="AX26439">
        <v>26611</v>
      </c>
    </row>
    <row r="26440" spans="50:50">
      <c r="AX26440">
        <v>26612</v>
      </c>
    </row>
    <row r="26441" spans="50:50">
      <c r="AX26441">
        <v>26613</v>
      </c>
    </row>
    <row r="26442" spans="50:50">
      <c r="AX26442">
        <v>26614</v>
      </c>
    </row>
    <row r="26443" spans="50:50">
      <c r="AX26443">
        <v>26615</v>
      </c>
    </row>
    <row r="26444" spans="50:50">
      <c r="AX26444">
        <v>26616</v>
      </c>
    </row>
    <row r="26445" spans="50:50">
      <c r="AX26445">
        <v>26617</v>
      </c>
    </row>
    <row r="26446" spans="50:50">
      <c r="AX26446">
        <v>26618</v>
      </c>
    </row>
    <row r="26447" spans="50:50">
      <c r="AX26447">
        <v>26619</v>
      </c>
    </row>
    <row r="26448" spans="50:50">
      <c r="AX26448">
        <v>26620</v>
      </c>
    </row>
    <row r="26449" spans="50:50">
      <c r="AX26449">
        <v>26621</v>
      </c>
    </row>
    <row r="26450" spans="50:50">
      <c r="AX26450">
        <v>26622</v>
      </c>
    </row>
    <row r="26451" spans="50:50">
      <c r="AX26451">
        <v>26623</v>
      </c>
    </row>
    <row r="26452" spans="50:50">
      <c r="AX26452">
        <v>26624</v>
      </c>
    </row>
    <row r="26453" spans="50:50">
      <c r="AX26453">
        <v>26625</v>
      </c>
    </row>
    <row r="26454" spans="50:50">
      <c r="AX26454">
        <v>26626</v>
      </c>
    </row>
    <row r="26455" spans="50:50">
      <c r="AX26455">
        <v>26627</v>
      </c>
    </row>
    <row r="26456" spans="50:50">
      <c r="AX26456">
        <v>26628</v>
      </c>
    </row>
    <row r="26457" spans="50:50">
      <c r="AX26457">
        <v>26629</v>
      </c>
    </row>
    <row r="26458" spans="50:50">
      <c r="AX26458">
        <v>26630</v>
      </c>
    </row>
    <row r="26459" spans="50:50">
      <c r="AX26459">
        <v>26631</v>
      </c>
    </row>
    <row r="26460" spans="50:50">
      <c r="AX26460">
        <v>26632</v>
      </c>
    </row>
    <row r="26461" spans="50:50">
      <c r="AX26461">
        <v>26633</v>
      </c>
    </row>
    <row r="26462" spans="50:50">
      <c r="AX26462">
        <v>26634</v>
      </c>
    </row>
    <row r="26463" spans="50:50">
      <c r="AX26463">
        <v>26635</v>
      </c>
    </row>
    <row r="26464" spans="50:50">
      <c r="AX26464">
        <v>26636</v>
      </c>
    </row>
    <row r="26465" spans="50:50">
      <c r="AX26465">
        <v>26637</v>
      </c>
    </row>
    <row r="26466" spans="50:50">
      <c r="AX26466">
        <v>26638</v>
      </c>
    </row>
    <row r="26467" spans="50:50">
      <c r="AX26467">
        <v>26639</v>
      </c>
    </row>
    <row r="26468" spans="50:50">
      <c r="AX26468">
        <v>26640</v>
      </c>
    </row>
    <row r="26469" spans="50:50">
      <c r="AX26469">
        <v>26641</v>
      </c>
    </row>
    <row r="26470" spans="50:50">
      <c r="AX26470">
        <v>26642</v>
      </c>
    </row>
    <row r="26471" spans="50:50">
      <c r="AX26471">
        <v>26643</v>
      </c>
    </row>
    <row r="26472" spans="50:50">
      <c r="AX26472">
        <v>26644</v>
      </c>
    </row>
    <row r="26473" spans="50:50">
      <c r="AX26473">
        <v>26645</v>
      </c>
    </row>
    <row r="26474" spans="50:50">
      <c r="AX26474">
        <v>26646</v>
      </c>
    </row>
    <row r="26475" spans="50:50">
      <c r="AX26475">
        <v>26647</v>
      </c>
    </row>
    <row r="26476" spans="50:50">
      <c r="AX26476">
        <v>26648</v>
      </c>
    </row>
    <row r="26477" spans="50:50">
      <c r="AX26477">
        <v>26649</v>
      </c>
    </row>
    <row r="26478" spans="50:50">
      <c r="AX26478">
        <v>26650</v>
      </c>
    </row>
    <row r="26479" spans="50:50">
      <c r="AX26479">
        <v>26651</v>
      </c>
    </row>
    <row r="26480" spans="50:50">
      <c r="AX26480">
        <v>26652</v>
      </c>
    </row>
    <row r="26481" spans="50:50">
      <c r="AX26481">
        <v>26653</v>
      </c>
    </row>
    <row r="26482" spans="50:50">
      <c r="AX26482">
        <v>26654</v>
      </c>
    </row>
    <row r="26483" spans="50:50">
      <c r="AX26483">
        <v>26655</v>
      </c>
    </row>
    <row r="26484" spans="50:50">
      <c r="AX26484">
        <v>26656</v>
      </c>
    </row>
    <row r="26485" spans="50:50">
      <c r="AX26485">
        <v>26657</v>
      </c>
    </row>
    <row r="26486" spans="50:50">
      <c r="AX26486">
        <v>26658</v>
      </c>
    </row>
    <row r="26487" spans="50:50">
      <c r="AX26487">
        <v>26659</v>
      </c>
    </row>
    <row r="26488" spans="50:50">
      <c r="AX26488">
        <v>26660</v>
      </c>
    </row>
    <row r="26489" spans="50:50">
      <c r="AX26489">
        <v>26661</v>
      </c>
    </row>
    <row r="26490" spans="50:50">
      <c r="AX26490">
        <v>26662</v>
      </c>
    </row>
    <row r="26491" spans="50:50">
      <c r="AX26491">
        <v>26663</v>
      </c>
    </row>
    <row r="26492" spans="50:50">
      <c r="AX26492">
        <v>26664</v>
      </c>
    </row>
    <row r="26493" spans="50:50">
      <c r="AX26493">
        <v>26665</v>
      </c>
    </row>
    <row r="26494" spans="50:50">
      <c r="AX26494">
        <v>26666</v>
      </c>
    </row>
    <row r="26495" spans="50:50">
      <c r="AX26495">
        <v>26667</v>
      </c>
    </row>
    <row r="26496" spans="50:50">
      <c r="AX26496">
        <v>26668</v>
      </c>
    </row>
    <row r="26497" spans="50:50">
      <c r="AX26497">
        <v>26669</v>
      </c>
    </row>
    <row r="26498" spans="50:50">
      <c r="AX26498">
        <v>26670</v>
      </c>
    </row>
    <row r="26499" spans="50:50">
      <c r="AX26499">
        <v>26671</v>
      </c>
    </row>
    <row r="26500" spans="50:50">
      <c r="AX26500">
        <v>26672</v>
      </c>
    </row>
    <row r="26501" spans="50:50">
      <c r="AX26501">
        <v>26673</v>
      </c>
    </row>
    <row r="26502" spans="50:50">
      <c r="AX26502">
        <v>26674</v>
      </c>
    </row>
    <row r="26503" spans="50:50">
      <c r="AX26503">
        <v>26675</v>
      </c>
    </row>
    <row r="26504" spans="50:50">
      <c r="AX26504">
        <v>26676</v>
      </c>
    </row>
    <row r="26505" spans="50:50">
      <c r="AX26505">
        <v>26677</v>
      </c>
    </row>
    <row r="26506" spans="50:50">
      <c r="AX26506">
        <v>26678</v>
      </c>
    </row>
    <row r="26507" spans="50:50">
      <c r="AX26507">
        <v>26679</v>
      </c>
    </row>
    <row r="26508" spans="50:50">
      <c r="AX26508">
        <v>26680</v>
      </c>
    </row>
    <row r="26509" spans="50:50">
      <c r="AX26509">
        <v>26681</v>
      </c>
    </row>
    <row r="26510" spans="50:50">
      <c r="AX26510">
        <v>26682</v>
      </c>
    </row>
    <row r="26511" spans="50:50">
      <c r="AX26511">
        <v>26683</v>
      </c>
    </row>
    <row r="26512" spans="50:50">
      <c r="AX26512">
        <v>26684</v>
      </c>
    </row>
    <row r="26513" spans="50:50">
      <c r="AX26513">
        <v>26685</v>
      </c>
    </row>
    <row r="26514" spans="50:50">
      <c r="AX26514">
        <v>26686</v>
      </c>
    </row>
    <row r="26515" spans="50:50">
      <c r="AX26515">
        <v>26687</v>
      </c>
    </row>
    <row r="26516" spans="50:50">
      <c r="AX26516">
        <v>26688</v>
      </c>
    </row>
    <row r="26517" spans="50:50">
      <c r="AX26517">
        <v>26689</v>
      </c>
    </row>
    <row r="26518" spans="50:50">
      <c r="AX26518">
        <v>26690</v>
      </c>
    </row>
    <row r="26519" spans="50:50">
      <c r="AX26519">
        <v>26691</v>
      </c>
    </row>
    <row r="26520" spans="50:50">
      <c r="AX26520">
        <v>26692</v>
      </c>
    </row>
    <row r="26521" spans="50:50">
      <c r="AX26521">
        <v>26693</v>
      </c>
    </row>
    <row r="26522" spans="50:50">
      <c r="AX26522">
        <v>26694</v>
      </c>
    </row>
    <row r="26523" spans="50:50">
      <c r="AX26523">
        <v>26695</v>
      </c>
    </row>
    <row r="26524" spans="50:50">
      <c r="AX26524">
        <v>26696</v>
      </c>
    </row>
    <row r="26525" spans="50:50">
      <c r="AX26525">
        <v>26697</v>
      </c>
    </row>
    <row r="26526" spans="50:50">
      <c r="AX26526">
        <v>26698</v>
      </c>
    </row>
    <row r="26527" spans="50:50">
      <c r="AX26527">
        <v>26699</v>
      </c>
    </row>
    <row r="26528" spans="50:50">
      <c r="AX26528">
        <v>26700</v>
      </c>
    </row>
    <row r="26529" spans="50:50">
      <c r="AX26529">
        <v>26701</v>
      </c>
    </row>
    <row r="26530" spans="50:50">
      <c r="AX26530">
        <v>26702</v>
      </c>
    </row>
    <row r="26531" spans="50:50">
      <c r="AX26531">
        <v>26703</v>
      </c>
    </row>
    <row r="26532" spans="50:50">
      <c r="AX26532">
        <v>26704</v>
      </c>
    </row>
    <row r="26533" spans="50:50">
      <c r="AX26533">
        <v>26705</v>
      </c>
    </row>
    <row r="26534" spans="50:50">
      <c r="AX26534">
        <v>26706</v>
      </c>
    </row>
    <row r="26535" spans="50:50">
      <c r="AX26535">
        <v>26707</v>
      </c>
    </row>
    <row r="26536" spans="50:50">
      <c r="AX26536">
        <v>26708</v>
      </c>
    </row>
    <row r="26537" spans="50:50">
      <c r="AX26537">
        <v>26709</v>
      </c>
    </row>
    <row r="26538" spans="50:50">
      <c r="AX26538">
        <v>26710</v>
      </c>
    </row>
    <row r="26539" spans="50:50">
      <c r="AX26539">
        <v>26711</v>
      </c>
    </row>
    <row r="26540" spans="50:50">
      <c r="AX26540">
        <v>26712</v>
      </c>
    </row>
    <row r="26541" spans="50:50">
      <c r="AX26541">
        <v>26713</v>
      </c>
    </row>
    <row r="26542" spans="50:50">
      <c r="AX26542">
        <v>26714</v>
      </c>
    </row>
    <row r="26543" spans="50:50">
      <c r="AX26543">
        <v>26715</v>
      </c>
    </row>
    <row r="26544" spans="50:50">
      <c r="AX26544">
        <v>26716</v>
      </c>
    </row>
    <row r="26545" spans="50:50">
      <c r="AX26545">
        <v>26717</v>
      </c>
    </row>
    <row r="26546" spans="50:50">
      <c r="AX26546">
        <v>26718</v>
      </c>
    </row>
    <row r="26547" spans="50:50">
      <c r="AX26547">
        <v>26719</v>
      </c>
    </row>
    <row r="26548" spans="50:50">
      <c r="AX26548">
        <v>26720</v>
      </c>
    </row>
    <row r="26549" spans="50:50">
      <c r="AX26549">
        <v>26721</v>
      </c>
    </row>
    <row r="26550" spans="50:50">
      <c r="AX26550">
        <v>26722</v>
      </c>
    </row>
    <row r="26551" spans="50:50">
      <c r="AX26551">
        <v>26723</v>
      </c>
    </row>
    <row r="26552" spans="50:50">
      <c r="AX26552">
        <v>26724</v>
      </c>
    </row>
    <row r="26553" spans="50:50">
      <c r="AX26553">
        <v>26725</v>
      </c>
    </row>
    <row r="26554" spans="50:50">
      <c r="AX26554">
        <v>26726</v>
      </c>
    </row>
    <row r="26555" spans="50:50">
      <c r="AX26555">
        <v>26727</v>
      </c>
    </row>
    <row r="26556" spans="50:50">
      <c r="AX26556">
        <v>26728</v>
      </c>
    </row>
    <row r="26557" spans="50:50">
      <c r="AX26557">
        <v>26729</v>
      </c>
    </row>
    <row r="26558" spans="50:50">
      <c r="AX26558">
        <v>26730</v>
      </c>
    </row>
    <row r="26559" spans="50:50">
      <c r="AX26559">
        <v>26731</v>
      </c>
    </row>
    <row r="26560" spans="50:50">
      <c r="AX26560">
        <v>26732</v>
      </c>
    </row>
    <row r="26561" spans="50:50">
      <c r="AX26561">
        <v>26733</v>
      </c>
    </row>
    <row r="26562" spans="50:50">
      <c r="AX26562">
        <v>26734</v>
      </c>
    </row>
    <row r="26563" spans="50:50">
      <c r="AX26563">
        <v>26735</v>
      </c>
    </row>
    <row r="26564" spans="50:50">
      <c r="AX26564">
        <v>26736</v>
      </c>
    </row>
    <row r="26565" spans="50:50">
      <c r="AX26565">
        <v>26737</v>
      </c>
    </row>
    <row r="26566" spans="50:50">
      <c r="AX26566">
        <v>26738</v>
      </c>
    </row>
    <row r="26567" spans="50:50">
      <c r="AX26567">
        <v>26739</v>
      </c>
    </row>
    <row r="26568" spans="50:50">
      <c r="AX26568">
        <v>26740</v>
      </c>
    </row>
    <row r="26569" spans="50:50">
      <c r="AX26569">
        <v>26741</v>
      </c>
    </row>
    <row r="26570" spans="50:50">
      <c r="AX26570">
        <v>26742</v>
      </c>
    </row>
    <row r="26571" spans="50:50">
      <c r="AX26571">
        <v>26743</v>
      </c>
    </row>
    <row r="26572" spans="50:50">
      <c r="AX26572">
        <v>26744</v>
      </c>
    </row>
    <row r="26573" spans="50:50">
      <c r="AX26573">
        <v>26745</v>
      </c>
    </row>
    <row r="26574" spans="50:50">
      <c r="AX26574">
        <v>26746</v>
      </c>
    </row>
    <row r="26575" spans="50:50">
      <c r="AX26575">
        <v>26747</v>
      </c>
    </row>
    <row r="26576" spans="50:50">
      <c r="AX26576">
        <v>26748</v>
      </c>
    </row>
    <row r="26577" spans="50:50">
      <c r="AX26577">
        <v>26749</v>
      </c>
    </row>
    <row r="26578" spans="50:50">
      <c r="AX26578">
        <v>26750</v>
      </c>
    </row>
    <row r="26579" spans="50:50">
      <c r="AX26579">
        <v>26751</v>
      </c>
    </row>
    <row r="26580" spans="50:50">
      <c r="AX26580">
        <v>26752</v>
      </c>
    </row>
    <row r="26581" spans="50:50">
      <c r="AX26581">
        <v>26753</v>
      </c>
    </row>
    <row r="26582" spans="50:50">
      <c r="AX26582">
        <v>26754</v>
      </c>
    </row>
    <row r="26583" spans="50:50">
      <c r="AX26583">
        <v>26755</v>
      </c>
    </row>
    <row r="26584" spans="50:50">
      <c r="AX26584">
        <v>26756</v>
      </c>
    </row>
    <row r="26585" spans="50:50">
      <c r="AX26585">
        <v>26757</v>
      </c>
    </row>
    <row r="26586" spans="50:50">
      <c r="AX26586">
        <v>26758</v>
      </c>
    </row>
    <row r="26587" spans="50:50">
      <c r="AX26587">
        <v>26759</v>
      </c>
    </row>
    <row r="26588" spans="50:50">
      <c r="AX26588">
        <v>26760</v>
      </c>
    </row>
    <row r="26589" spans="50:50">
      <c r="AX26589">
        <v>26761</v>
      </c>
    </row>
    <row r="26590" spans="50:50">
      <c r="AX26590">
        <v>26762</v>
      </c>
    </row>
    <row r="26591" spans="50:50">
      <c r="AX26591">
        <v>26763</v>
      </c>
    </row>
    <row r="26592" spans="50:50">
      <c r="AX26592">
        <v>26764</v>
      </c>
    </row>
    <row r="26593" spans="50:50">
      <c r="AX26593">
        <v>26765</v>
      </c>
    </row>
    <row r="26594" spans="50:50">
      <c r="AX26594">
        <v>26766</v>
      </c>
    </row>
    <row r="26595" spans="50:50">
      <c r="AX26595">
        <v>26767</v>
      </c>
    </row>
    <row r="26596" spans="50:50">
      <c r="AX26596">
        <v>26768</v>
      </c>
    </row>
    <row r="26597" spans="50:50">
      <c r="AX26597">
        <v>26769</v>
      </c>
    </row>
    <row r="26598" spans="50:50">
      <c r="AX26598">
        <v>26770</v>
      </c>
    </row>
    <row r="26599" spans="50:50">
      <c r="AX26599">
        <v>26771</v>
      </c>
    </row>
    <row r="26600" spans="50:50">
      <c r="AX26600">
        <v>26772</v>
      </c>
    </row>
    <row r="26601" spans="50:50">
      <c r="AX26601">
        <v>26773</v>
      </c>
    </row>
    <row r="26602" spans="50:50">
      <c r="AX26602">
        <v>26774</v>
      </c>
    </row>
    <row r="26603" spans="50:50">
      <c r="AX26603">
        <v>26775</v>
      </c>
    </row>
    <row r="26604" spans="50:50">
      <c r="AX26604">
        <v>26776</v>
      </c>
    </row>
    <row r="26605" spans="50:50">
      <c r="AX26605">
        <v>26777</v>
      </c>
    </row>
    <row r="26606" spans="50:50">
      <c r="AX26606">
        <v>26778</v>
      </c>
    </row>
    <row r="26607" spans="50:50">
      <c r="AX26607">
        <v>26779</v>
      </c>
    </row>
    <row r="26608" spans="50:50">
      <c r="AX26608">
        <v>26780</v>
      </c>
    </row>
    <row r="26609" spans="50:50">
      <c r="AX26609">
        <v>26781</v>
      </c>
    </row>
    <row r="26610" spans="50:50">
      <c r="AX26610">
        <v>26782</v>
      </c>
    </row>
    <row r="26611" spans="50:50">
      <c r="AX26611">
        <v>26783</v>
      </c>
    </row>
    <row r="26612" spans="50:50">
      <c r="AX26612">
        <v>26784</v>
      </c>
    </row>
    <row r="26613" spans="50:50">
      <c r="AX26613">
        <v>26785</v>
      </c>
    </row>
    <row r="26614" spans="50:50">
      <c r="AX26614">
        <v>26786</v>
      </c>
    </row>
    <row r="26615" spans="50:50">
      <c r="AX26615">
        <v>26787</v>
      </c>
    </row>
    <row r="26616" spans="50:50">
      <c r="AX26616">
        <v>26788</v>
      </c>
    </row>
    <row r="26617" spans="50:50">
      <c r="AX26617">
        <v>26789</v>
      </c>
    </row>
    <row r="26618" spans="50:50">
      <c r="AX26618">
        <v>26790</v>
      </c>
    </row>
    <row r="26619" spans="50:50">
      <c r="AX26619">
        <v>26791</v>
      </c>
    </row>
    <row r="26620" spans="50:50">
      <c r="AX26620">
        <v>26792</v>
      </c>
    </row>
    <row r="26621" spans="50:50">
      <c r="AX26621">
        <v>26793</v>
      </c>
    </row>
    <row r="26622" spans="50:50">
      <c r="AX26622">
        <v>26794</v>
      </c>
    </row>
    <row r="26623" spans="50:50">
      <c r="AX26623">
        <v>26795</v>
      </c>
    </row>
    <row r="26624" spans="50:50">
      <c r="AX26624">
        <v>26796</v>
      </c>
    </row>
    <row r="26625" spans="50:50">
      <c r="AX26625">
        <v>26797</v>
      </c>
    </row>
    <row r="26626" spans="50:50">
      <c r="AX26626">
        <v>26798</v>
      </c>
    </row>
    <row r="26627" spans="50:50">
      <c r="AX26627">
        <v>26799</v>
      </c>
    </row>
    <row r="26628" spans="50:50">
      <c r="AX26628">
        <v>26800</v>
      </c>
    </row>
    <row r="26629" spans="50:50">
      <c r="AX26629">
        <v>26801</v>
      </c>
    </row>
    <row r="26630" spans="50:50">
      <c r="AX26630">
        <v>26802</v>
      </c>
    </row>
    <row r="26631" spans="50:50">
      <c r="AX26631">
        <v>26803</v>
      </c>
    </row>
    <row r="26632" spans="50:50">
      <c r="AX26632">
        <v>26804</v>
      </c>
    </row>
    <row r="26633" spans="50:50">
      <c r="AX26633">
        <v>26805</v>
      </c>
    </row>
    <row r="26634" spans="50:50">
      <c r="AX26634">
        <v>26806</v>
      </c>
    </row>
    <row r="26635" spans="50:50">
      <c r="AX26635">
        <v>26807</v>
      </c>
    </row>
    <row r="26636" spans="50:50">
      <c r="AX26636">
        <v>26808</v>
      </c>
    </row>
    <row r="26637" spans="50:50">
      <c r="AX26637">
        <v>26809</v>
      </c>
    </row>
    <row r="26638" spans="50:50">
      <c r="AX26638">
        <v>26810</v>
      </c>
    </row>
    <row r="26639" spans="50:50">
      <c r="AX26639">
        <v>26811</v>
      </c>
    </row>
    <row r="26640" spans="50:50">
      <c r="AX26640">
        <v>26812</v>
      </c>
    </row>
    <row r="26641" spans="50:50">
      <c r="AX26641">
        <v>26813</v>
      </c>
    </row>
    <row r="26642" spans="50:50">
      <c r="AX26642">
        <v>26814</v>
      </c>
    </row>
    <row r="26643" spans="50:50">
      <c r="AX26643">
        <v>26815</v>
      </c>
    </row>
    <row r="26644" spans="50:50">
      <c r="AX26644">
        <v>26816</v>
      </c>
    </row>
    <row r="26645" spans="50:50">
      <c r="AX26645">
        <v>26817</v>
      </c>
    </row>
    <row r="26646" spans="50:50">
      <c r="AX26646">
        <v>26818</v>
      </c>
    </row>
    <row r="26647" spans="50:50">
      <c r="AX26647">
        <v>26819</v>
      </c>
    </row>
    <row r="26648" spans="50:50">
      <c r="AX26648">
        <v>26820</v>
      </c>
    </row>
    <row r="26649" spans="50:50">
      <c r="AX26649">
        <v>26821</v>
      </c>
    </row>
    <row r="26650" spans="50:50">
      <c r="AX26650">
        <v>26822</v>
      </c>
    </row>
    <row r="26651" spans="50:50">
      <c r="AX26651">
        <v>26823</v>
      </c>
    </row>
    <row r="26652" spans="50:50">
      <c r="AX26652">
        <v>26824</v>
      </c>
    </row>
    <row r="26653" spans="50:50">
      <c r="AX26653">
        <v>26825</v>
      </c>
    </row>
    <row r="26654" spans="50:50">
      <c r="AX26654">
        <v>26826</v>
      </c>
    </row>
    <row r="26655" spans="50:50">
      <c r="AX26655">
        <v>26827</v>
      </c>
    </row>
    <row r="26656" spans="50:50">
      <c r="AX26656">
        <v>26828</v>
      </c>
    </row>
    <row r="26657" spans="50:50">
      <c r="AX26657">
        <v>26829</v>
      </c>
    </row>
    <row r="26658" spans="50:50">
      <c r="AX26658">
        <v>26830</v>
      </c>
    </row>
    <row r="26659" spans="50:50">
      <c r="AX26659">
        <v>26831</v>
      </c>
    </row>
    <row r="26660" spans="50:50">
      <c r="AX26660">
        <v>26832</v>
      </c>
    </row>
    <row r="26661" spans="50:50">
      <c r="AX26661">
        <v>26833</v>
      </c>
    </row>
    <row r="26662" spans="50:50">
      <c r="AX26662">
        <v>26834</v>
      </c>
    </row>
    <row r="26663" spans="50:50">
      <c r="AX26663">
        <v>26835</v>
      </c>
    </row>
    <row r="26664" spans="50:50">
      <c r="AX26664">
        <v>26836</v>
      </c>
    </row>
    <row r="26665" spans="50:50">
      <c r="AX26665">
        <v>26837</v>
      </c>
    </row>
    <row r="26666" spans="50:50">
      <c r="AX26666">
        <v>26838</v>
      </c>
    </row>
    <row r="26667" spans="50:50">
      <c r="AX26667">
        <v>26839</v>
      </c>
    </row>
    <row r="26668" spans="50:50">
      <c r="AX26668">
        <v>26840</v>
      </c>
    </row>
    <row r="26669" spans="50:50">
      <c r="AX26669">
        <v>26841</v>
      </c>
    </row>
    <row r="26670" spans="50:50">
      <c r="AX26670">
        <v>26842</v>
      </c>
    </row>
    <row r="26671" spans="50:50">
      <c r="AX26671">
        <v>26843</v>
      </c>
    </row>
    <row r="26672" spans="50:50">
      <c r="AX26672">
        <v>26844</v>
      </c>
    </row>
    <row r="26673" spans="50:50">
      <c r="AX26673">
        <v>26845</v>
      </c>
    </row>
    <row r="26674" spans="50:50">
      <c r="AX26674">
        <v>26846</v>
      </c>
    </row>
    <row r="26675" spans="50:50">
      <c r="AX26675">
        <v>26847</v>
      </c>
    </row>
    <row r="26676" spans="50:50">
      <c r="AX26676">
        <v>26848</v>
      </c>
    </row>
    <row r="26677" spans="50:50">
      <c r="AX26677">
        <v>26849</v>
      </c>
    </row>
    <row r="26678" spans="50:50">
      <c r="AX26678">
        <v>26850</v>
      </c>
    </row>
    <row r="26679" spans="50:50">
      <c r="AX26679">
        <v>26851</v>
      </c>
    </row>
    <row r="26680" spans="50:50">
      <c r="AX26680">
        <v>26852</v>
      </c>
    </row>
    <row r="26681" spans="50:50">
      <c r="AX26681">
        <v>26853</v>
      </c>
    </row>
    <row r="26682" spans="50:50">
      <c r="AX26682">
        <v>26854</v>
      </c>
    </row>
    <row r="26683" spans="50:50">
      <c r="AX26683">
        <v>26855</v>
      </c>
    </row>
    <row r="26684" spans="50:50">
      <c r="AX26684">
        <v>26856</v>
      </c>
    </row>
    <row r="26685" spans="50:50">
      <c r="AX26685">
        <v>26857</v>
      </c>
    </row>
    <row r="26686" spans="50:50">
      <c r="AX26686">
        <v>26858</v>
      </c>
    </row>
    <row r="26687" spans="50:50">
      <c r="AX26687">
        <v>26859</v>
      </c>
    </row>
    <row r="26688" spans="50:50">
      <c r="AX26688">
        <v>26860</v>
      </c>
    </row>
    <row r="26689" spans="50:50">
      <c r="AX26689">
        <v>26861</v>
      </c>
    </row>
    <row r="26690" spans="50:50">
      <c r="AX26690">
        <v>26862</v>
      </c>
    </row>
    <row r="26691" spans="50:50">
      <c r="AX26691">
        <v>26863</v>
      </c>
    </row>
    <row r="26692" spans="50:50">
      <c r="AX26692">
        <v>26864</v>
      </c>
    </row>
    <row r="26693" spans="50:50">
      <c r="AX26693">
        <v>26865</v>
      </c>
    </row>
    <row r="26694" spans="50:50">
      <c r="AX26694">
        <v>26866</v>
      </c>
    </row>
    <row r="26695" spans="50:50">
      <c r="AX26695">
        <v>26867</v>
      </c>
    </row>
    <row r="26696" spans="50:50">
      <c r="AX26696">
        <v>26868</v>
      </c>
    </row>
    <row r="26697" spans="50:50">
      <c r="AX26697">
        <v>26869</v>
      </c>
    </row>
    <row r="26698" spans="50:50">
      <c r="AX26698">
        <v>26870</v>
      </c>
    </row>
    <row r="26699" spans="50:50">
      <c r="AX26699">
        <v>26871</v>
      </c>
    </row>
    <row r="26700" spans="50:50">
      <c r="AX26700">
        <v>26872</v>
      </c>
    </row>
    <row r="26701" spans="50:50">
      <c r="AX26701">
        <v>26873</v>
      </c>
    </row>
    <row r="26702" spans="50:50">
      <c r="AX26702">
        <v>26874</v>
      </c>
    </row>
    <row r="26703" spans="50:50">
      <c r="AX26703">
        <v>26875</v>
      </c>
    </row>
    <row r="26704" spans="50:50">
      <c r="AX26704">
        <v>26876</v>
      </c>
    </row>
    <row r="26705" spans="50:50">
      <c r="AX26705">
        <v>26877</v>
      </c>
    </row>
    <row r="26706" spans="50:50">
      <c r="AX26706">
        <v>26878</v>
      </c>
    </row>
    <row r="26707" spans="50:50">
      <c r="AX26707">
        <v>26879</v>
      </c>
    </row>
    <row r="26708" spans="50:50">
      <c r="AX26708">
        <v>26880</v>
      </c>
    </row>
    <row r="26709" spans="50:50">
      <c r="AX26709">
        <v>26881</v>
      </c>
    </row>
    <row r="26710" spans="50:50">
      <c r="AX26710">
        <v>26882</v>
      </c>
    </row>
    <row r="26711" spans="50:50">
      <c r="AX26711">
        <v>26883</v>
      </c>
    </row>
    <row r="26712" spans="50:50">
      <c r="AX26712">
        <v>26884</v>
      </c>
    </row>
    <row r="26713" spans="50:50">
      <c r="AX26713">
        <v>26885</v>
      </c>
    </row>
    <row r="26714" spans="50:50">
      <c r="AX26714">
        <v>26886</v>
      </c>
    </row>
    <row r="26715" spans="50:50">
      <c r="AX26715">
        <v>26887</v>
      </c>
    </row>
    <row r="26716" spans="50:50">
      <c r="AX26716">
        <v>26888</v>
      </c>
    </row>
    <row r="26717" spans="50:50">
      <c r="AX26717">
        <v>26889</v>
      </c>
    </row>
    <row r="26718" spans="50:50">
      <c r="AX26718">
        <v>26890</v>
      </c>
    </row>
    <row r="26719" spans="50:50">
      <c r="AX26719">
        <v>26891</v>
      </c>
    </row>
    <row r="26720" spans="50:50">
      <c r="AX26720">
        <v>26892</v>
      </c>
    </row>
    <row r="26721" spans="50:50">
      <c r="AX26721">
        <v>26893</v>
      </c>
    </row>
    <row r="26722" spans="50:50">
      <c r="AX26722">
        <v>26894</v>
      </c>
    </row>
    <row r="26723" spans="50:50">
      <c r="AX26723">
        <v>26895</v>
      </c>
    </row>
    <row r="26724" spans="50:50">
      <c r="AX26724">
        <v>26896</v>
      </c>
    </row>
    <row r="26725" spans="50:50">
      <c r="AX26725">
        <v>26897</v>
      </c>
    </row>
    <row r="26726" spans="50:50">
      <c r="AX26726">
        <v>26898</v>
      </c>
    </row>
    <row r="26727" spans="50:50">
      <c r="AX26727">
        <v>26899</v>
      </c>
    </row>
    <row r="26728" spans="50:50">
      <c r="AX26728">
        <v>26900</v>
      </c>
    </row>
    <row r="26729" spans="50:50">
      <c r="AX26729">
        <v>26901</v>
      </c>
    </row>
    <row r="26730" spans="50:50">
      <c r="AX26730">
        <v>26902</v>
      </c>
    </row>
    <row r="26731" spans="50:50">
      <c r="AX26731">
        <v>26903</v>
      </c>
    </row>
    <row r="26732" spans="50:50">
      <c r="AX26732">
        <v>26904</v>
      </c>
    </row>
    <row r="26733" spans="50:50">
      <c r="AX26733">
        <v>26905</v>
      </c>
    </row>
    <row r="26734" spans="50:50">
      <c r="AX26734">
        <v>26906</v>
      </c>
    </row>
    <row r="26735" spans="50:50">
      <c r="AX26735">
        <v>26907</v>
      </c>
    </row>
    <row r="26736" spans="50:50">
      <c r="AX26736">
        <v>26908</v>
      </c>
    </row>
    <row r="26737" spans="50:50">
      <c r="AX26737">
        <v>26909</v>
      </c>
    </row>
    <row r="26738" spans="50:50">
      <c r="AX26738">
        <v>26910</v>
      </c>
    </row>
    <row r="26739" spans="50:50">
      <c r="AX26739">
        <v>26911</v>
      </c>
    </row>
    <row r="26740" spans="50:50">
      <c r="AX26740">
        <v>26912</v>
      </c>
    </row>
    <row r="26741" spans="50:50">
      <c r="AX26741">
        <v>26913</v>
      </c>
    </row>
    <row r="26742" spans="50:50">
      <c r="AX26742">
        <v>26914</v>
      </c>
    </row>
    <row r="26743" spans="50:50">
      <c r="AX26743">
        <v>26915</v>
      </c>
    </row>
    <row r="26744" spans="50:50">
      <c r="AX26744">
        <v>26916</v>
      </c>
    </row>
    <row r="26745" spans="50:50">
      <c r="AX26745">
        <v>26917</v>
      </c>
    </row>
    <row r="26746" spans="50:50">
      <c r="AX26746">
        <v>26918</v>
      </c>
    </row>
    <row r="26747" spans="50:50">
      <c r="AX26747">
        <v>26919</v>
      </c>
    </row>
    <row r="26748" spans="50:50">
      <c r="AX26748">
        <v>26920</v>
      </c>
    </row>
    <row r="26749" spans="50:50">
      <c r="AX26749">
        <v>26921</v>
      </c>
    </row>
    <row r="26750" spans="50:50">
      <c r="AX26750">
        <v>26922</v>
      </c>
    </row>
    <row r="26751" spans="50:50">
      <c r="AX26751">
        <v>26923</v>
      </c>
    </row>
    <row r="26752" spans="50:50">
      <c r="AX26752">
        <v>26924</v>
      </c>
    </row>
    <row r="26753" spans="50:50">
      <c r="AX26753">
        <v>26925</v>
      </c>
    </row>
    <row r="26754" spans="50:50">
      <c r="AX26754">
        <v>26926</v>
      </c>
    </row>
    <row r="26755" spans="50:50">
      <c r="AX26755">
        <v>26927</v>
      </c>
    </row>
    <row r="26756" spans="50:50">
      <c r="AX26756">
        <v>26928</v>
      </c>
    </row>
    <row r="26757" spans="50:50">
      <c r="AX26757">
        <v>26929</v>
      </c>
    </row>
    <row r="26758" spans="50:50">
      <c r="AX26758">
        <v>26930</v>
      </c>
    </row>
    <row r="26759" spans="50:50">
      <c r="AX26759">
        <v>26931</v>
      </c>
    </row>
    <row r="26760" spans="50:50">
      <c r="AX26760">
        <v>26932</v>
      </c>
    </row>
    <row r="26761" spans="50:50">
      <c r="AX26761">
        <v>26933</v>
      </c>
    </row>
    <row r="26762" spans="50:50">
      <c r="AX26762">
        <v>26934</v>
      </c>
    </row>
    <row r="26763" spans="50:50">
      <c r="AX26763">
        <v>26935</v>
      </c>
    </row>
    <row r="26764" spans="50:50">
      <c r="AX26764">
        <v>26936</v>
      </c>
    </row>
    <row r="26765" spans="50:50">
      <c r="AX26765">
        <v>26937</v>
      </c>
    </row>
    <row r="26766" spans="50:50">
      <c r="AX26766">
        <v>26938</v>
      </c>
    </row>
    <row r="26767" spans="50:50">
      <c r="AX26767">
        <v>26939</v>
      </c>
    </row>
    <row r="26768" spans="50:50">
      <c r="AX26768">
        <v>26940</v>
      </c>
    </row>
    <row r="26769" spans="50:50">
      <c r="AX26769">
        <v>26941</v>
      </c>
    </row>
    <row r="26770" spans="50:50">
      <c r="AX26770">
        <v>26942</v>
      </c>
    </row>
    <row r="26771" spans="50:50">
      <c r="AX26771">
        <v>26943</v>
      </c>
    </row>
    <row r="26772" spans="50:50">
      <c r="AX26772">
        <v>26944</v>
      </c>
    </row>
    <row r="26773" spans="50:50">
      <c r="AX26773">
        <v>26945</v>
      </c>
    </row>
    <row r="26774" spans="50:50">
      <c r="AX26774">
        <v>26946</v>
      </c>
    </row>
    <row r="26775" spans="50:50">
      <c r="AX26775">
        <v>26947</v>
      </c>
    </row>
    <row r="26776" spans="50:50">
      <c r="AX26776">
        <v>26948</v>
      </c>
    </row>
    <row r="26777" spans="50:50">
      <c r="AX26777">
        <v>26949</v>
      </c>
    </row>
    <row r="26778" spans="50:50">
      <c r="AX26778">
        <v>26950</v>
      </c>
    </row>
    <row r="26779" spans="50:50">
      <c r="AX26779">
        <v>26951</v>
      </c>
    </row>
    <row r="26780" spans="50:50">
      <c r="AX26780">
        <v>26952</v>
      </c>
    </row>
    <row r="26781" spans="50:50">
      <c r="AX26781">
        <v>26953</v>
      </c>
    </row>
    <row r="26782" spans="50:50">
      <c r="AX26782">
        <v>26954</v>
      </c>
    </row>
    <row r="26783" spans="50:50">
      <c r="AX26783">
        <v>26955</v>
      </c>
    </row>
    <row r="26784" spans="50:50">
      <c r="AX26784">
        <v>26956</v>
      </c>
    </row>
    <row r="26785" spans="50:50">
      <c r="AX26785">
        <v>26957</v>
      </c>
    </row>
    <row r="26786" spans="50:50">
      <c r="AX26786">
        <v>26958</v>
      </c>
    </row>
    <row r="26787" spans="50:50">
      <c r="AX26787">
        <v>26959</v>
      </c>
    </row>
    <row r="26788" spans="50:50">
      <c r="AX26788">
        <v>26960</v>
      </c>
    </row>
    <row r="26789" spans="50:50">
      <c r="AX26789">
        <v>26961</v>
      </c>
    </row>
    <row r="26790" spans="50:50">
      <c r="AX26790">
        <v>26962</v>
      </c>
    </row>
    <row r="26791" spans="50:50">
      <c r="AX26791">
        <v>26963</v>
      </c>
    </row>
    <row r="26792" spans="50:50">
      <c r="AX26792">
        <v>26964</v>
      </c>
    </row>
    <row r="26793" spans="50:50">
      <c r="AX26793">
        <v>26965</v>
      </c>
    </row>
    <row r="26794" spans="50:50">
      <c r="AX26794">
        <v>26966</v>
      </c>
    </row>
    <row r="26795" spans="50:50">
      <c r="AX26795">
        <v>26967</v>
      </c>
    </row>
    <row r="26796" spans="50:50">
      <c r="AX26796">
        <v>26968</v>
      </c>
    </row>
    <row r="26797" spans="50:50">
      <c r="AX26797">
        <v>26969</v>
      </c>
    </row>
    <row r="26798" spans="50:50">
      <c r="AX26798">
        <v>26970</v>
      </c>
    </row>
    <row r="26799" spans="50:50">
      <c r="AX26799">
        <v>26971</v>
      </c>
    </row>
    <row r="26800" spans="50:50">
      <c r="AX26800">
        <v>26972</v>
      </c>
    </row>
    <row r="26801" spans="50:50">
      <c r="AX26801">
        <v>26973</v>
      </c>
    </row>
    <row r="26802" spans="50:50">
      <c r="AX26802">
        <v>26974</v>
      </c>
    </row>
    <row r="26803" spans="50:50">
      <c r="AX26803">
        <v>26975</v>
      </c>
    </row>
    <row r="26804" spans="50:50">
      <c r="AX26804">
        <v>26976</v>
      </c>
    </row>
    <row r="26805" spans="50:50">
      <c r="AX26805">
        <v>26977</v>
      </c>
    </row>
    <row r="26806" spans="50:50">
      <c r="AX26806">
        <v>26978</v>
      </c>
    </row>
    <row r="26807" spans="50:50">
      <c r="AX26807">
        <v>26979</v>
      </c>
    </row>
    <row r="26808" spans="50:50">
      <c r="AX26808">
        <v>26980</v>
      </c>
    </row>
    <row r="26809" spans="50:50">
      <c r="AX26809">
        <v>26981</v>
      </c>
    </row>
    <row r="26810" spans="50:50">
      <c r="AX26810">
        <v>26982</v>
      </c>
    </row>
    <row r="26811" spans="50:50">
      <c r="AX26811">
        <v>26983</v>
      </c>
    </row>
    <row r="26812" spans="50:50">
      <c r="AX26812">
        <v>26984</v>
      </c>
    </row>
    <row r="26813" spans="50:50">
      <c r="AX26813">
        <v>26985</v>
      </c>
    </row>
    <row r="26814" spans="50:50">
      <c r="AX26814">
        <v>26986</v>
      </c>
    </row>
    <row r="26815" spans="50:50">
      <c r="AX26815">
        <v>26987</v>
      </c>
    </row>
    <row r="26816" spans="50:50">
      <c r="AX26816">
        <v>26988</v>
      </c>
    </row>
    <row r="26817" spans="50:50">
      <c r="AX26817">
        <v>26989</v>
      </c>
    </row>
    <row r="26818" spans="50:50">
      <c r="AX26818">
        <v>26990</v>
      </c>
    </row>
    <row r="26819" spans="50:50">
      <c r="AX26819">
        <v>26991</v>
      </c>
    </row>
    <row r="26820" spans="50:50">
      <c r="AX26820">
        <v>26992</v>
      </c>
    </row>
    <row r="26821" spans="50:50">
      <c r="AX26821">
        <v>26993</v>
      </c>
    </row>
    <row r="26822" spans="50:50">
      <c r="AX26822">
        <v>26994</v>
      </c>
    </row>
    <row r="26823" spans="50:50">
      <c r="AX26823">
        <v>26995</v>
      </c>
    </row>
    <row r="26824" spans="50:50">
      <c r="AX26824">
        <v>26996</v>
      </c>
    </row>
    <row r="26825" spans="50:50">
      <c r="AX26825">
        <v>26997</v>
      </c>
    </row>
    <row r="26826" spans="50:50">
      <c r="AX26826">
        <v>26998</v>
      </c>
    </row>
    <row r="26827" spans="50:50">
      <c r="AX26827">
        <v>26999</v>
      </c>
    </row>
    <row r="26828" spans="50:50">
      <c r="AX26828">
        <v>27000</v>
      </c>
    </row>
    <row r="26829" spans="50:50">
      <c r="AX26829">
        <v>27001</v>
      </c>
    </row>
    <row r="26830" spans="50:50">
      <c r="AX26830">
        <v>27002</v>
      </c>
    </row>
    <row r="26831" spans="50:50">
      <c r="AX26831">
        <v>27003</v>
      </c>
    </row>
    <row r="26832" spans="50:50">
      <c r="AX26832">
        <v>27004</v>
      </c>
    </row>
    <row r="26833" spans="50:50">
      <c r="AX26833">
        <v>27005</v>
      </c>
    </row>
    <row r="26834" spans="50:50">
      <c r="AX26834">
        <v>27006</v>
      </c>
    </row>
    <row r="26835" spans="50:50">
      <c r="AX26835">
        <v>27007</v>
      </c>
    </row>
    <row r="26836" spans="50:50">
      <c r="AX26836">
        <v>27008</v>
      </c>
    </row>
    <row r="26837" spans="50:50">
      <c r="AX26837">
        <v>27009</v>
      </c>
    </row>
    <row r="26838" spans="50:50">
      <c r="AX26838">
        <v>27010</v>
      </c>
    </row>
    <row r="26839" spans="50:50">
      <c r="AX26839">
        <v>27011</v>
      </c>
    </row>
    <row r="26840" spans="50:50">
      <c r="AX26840">
        <v>27012</v>
      </c>
    </row>
    <row r="26841" spans="50:50">
      <c r="AX26841">
        <v>27013</v>
      </c>
    </row>
    <row r="26842" spans="50:50">
      <c r="AX26842">
        <v>27014</v>
      </c>
    </row>
    <row r="26843" spans="50:50">
      <c r="AX26843">
        <v>27015</v>
      </c>
    </row>
    <row r="26844" spans="50:50">
      <c r="AX26844">
        <v>27016</v>
      </c>
    </row>
    <row r="26845" spans="50:50">
      <c r="AX26845">
        <v>27017</v>
      </c>
    </row>
    <row r="26846" spans="50:50">
      <c r="AX26846">
        <v>27018</v>
      </c>
    </row>
    <row r="26847" spans="50:50">
      <c r="AX26847">
        <v>27019</v>
      </c>
    </row>
    <row r="26848" spans="50:50">
      <c r="AX26848">
        <v>27020</v>
      </c>
    </row>
    <row r="26849" spans="50:50">
      <c r="AX26849">
        <v>27021</v>
      </c>
    </row>
    <row r="26850" spans="50:50">
      <c r="AX26850">
        <v>27022</v>
      </c>
    </row>
    <row r="26851" spans="50:50">
      <c r="AX26851">
        <v>27023</v>
      </c>
    </row>
    <row r="26852" spans="50:50">
      <c r="AX26852">
        <v>27024</v>
      </c>
    </row>
    <row r="26853" spans="50:50">
      <c r="AX26853">
        <v>27025</v>
      </c>
    </row>
    <row r="26854" spans="50:50">
      <c r="AX26854">
        <v>27026</v>
      </c>
    </row>
    <row r="26855" spans="50:50">
      <c r="AX26855">
        <v>27027</v>
      </c>
    </row>
    <row r="26856" spans="50:50">
      <c r="AX26856">
        <v>27028</v>
      </c>
    </row>
    <row r="26857" spans="50:50">
      <c r="AX26857">
        <v>27029</v>
      </c>
    </row>
    <row r="26858" spans="50:50">
      <c r="AX26858">
        <v>27030</v>
      </c>
    </row>
    <row r="26859" spans="50:50">
      <c r="AX26859">
        <v>27031</v>
      </c>
    </row>
    <row r="26860" spans="50:50">
      <c r="AX26860">
        <v>27032</v>
      </c>
    </row>
    <row r="26861" spans="50:50">
      <c r="AX26861">
        <v>27033</v>
      </c>
    </row>
    <row r="26862" spans="50:50">
      <c r="AX26862">
        <v>27034</v>
      </c>
    </row>
    <row r="26863" spans="50:50">
      <c r="AX26863">
        <v>27035</v>
      </c>
    </row>
    <row r="26864" spans="50:50">
      <c r="AX26864">
        <v>27036</v>
      </c>
    </row>
    <row r="26865" spans="50:50">
      <c r="AX26865">
        <v>27037</v>
      </c>
    </row>
    <row r="26866" spans="50:50">
      <c r="AX26866">
        <v>27038</v>
      </c>
    </row>
    <row r="26867" spans="50:50">
      <c r="AX26867">
        <v>27039</v>
      </c>
    </row>
    <row r="26868" spans="50:50">
      <c r="AX26868">
        <v>27040</v>
      </c>
    </row>
    <row r="26869" spans="50:50">
      <c r="AX26869">
        <v>27041</v>
      </c>
    </row>
    <row r="26870" spans="50:50">
      <c r="AX26870">
        <v>27042</v>
      </c>
    </row>
    <row r="26871" spans="50:50">
      <c r="AX26871">
        <v>27043</v>
      </c>
    </row>
    <row r="26872" spans="50:50">
      <c r="AX26872">
        <v>27044</v>
      </c>
    </row>
    <row r="26873" spans="50:50">
      <c r="AX26873">
        <v>27045</v>
      </c>
    </row>
    <row r="26874" spans="50:50">
      <c r="AX26874">
        <v>27046</v>
      </c>
    </row>
    <row r="26875" spans="50:50">
      <c r="AX26875">
        <v>27047</v>
      </c>
    </row>
    <row r="26876" spans="50:50">
      <c r="AX26876">
        <v>27048</v>
      </c>
    </row>
    <row r="26877" spans="50:50">
      <c r="AX26877">
        <v>27049</v>
      </c>
    </row>
    <row r="26878" spans="50:50">
      <c r="AX26878">
        <v>27050</v>
      </c>
    </row>
    <row r="26879" spans="50:50">
      <c r="AX26879">
        <v>27051</v>
      </c>
    </row>
    <row r="26880" spans="50:50">
      <c r="AX26880">
        <v>27052</v>
      </c>
    </row>
    <row r="26881" spans="50:50">
      <c r="AX26881">
        <v>27053</v>
      </c>
    </row>
    <row r="26882" spans="50:50">
      <c r="AX26882">
        <v>27054</v>
      </c>
    </row>
    <row r="26883" spans="50:50">
      <c r="AX26883">
        <v>27055</v>
      </c>
    </row>
    <row r="26884" spans="50:50">
      <c r="AX26884">
        <v>27056</v>
      </c>
    </row>
    <row r="26885" spans="50:50">
      <c r="AX26885">
        <v>27057</v>
      </c>
    </row>
    <row r="26886" spans="50:50">
      <c r="AX26886">
        <v>27058</v>
      </c>
    </row>
    <row r="26887" spans="50:50">
      <c r="AX26887">
        <v>27059</v>
      </c>
    </row>
    <row r="26888" spans="50:50">
      <c r="AX26888">
        <v>27060</v>
      </c>
    </row>
    <row r="26889" spans="50:50">
      <c r="AX26889">
        <v>27061</v>
      </c>
    </row>
    <row r="26890" spans="50:50">
      <c r="AX26890">
        <v>27062</v>
      </c>
    </row>
    <row r="26891" spans="50:50">
      <c r="AX26891">
        <v>27063</v>
      </c>
    </row>
    <row r="26892" spans="50:50">
      <c r="AX26892">
        <v>27064</v>
      </c>
    </row>
    <row r="26893" spans="50:50">
      <c r="AX26893">
        <v>27065</v>
      </c>
    </row>
    <row r="26894" spans="50:50">
      <c r="AX26894">
        <v>27066</v>
      </c>
    </row>
    <row r="26895" spans="50:50">
      <c r="AX26895">
        <v>27067</v>
      </c>
    </row>
    <row r="26896" spans="50:50">
      <c r="AX26896">
        <v>27068</v>
      </c>
    </row>
    <row r="26897" spans="50:50">
      <c r="AX26897">
        <v>27069</v>
      </c>
    </row>
    <row r="26898" spans="50:50">
      <c r="AX26898">
        <v>27070</v>
      </c>
    </row>
    <row r="26899" spans="50:50">
      <c r="AX26899">
        <v>27071</v>
      </c>
    </row>
    <row r="26900" spans="50:50">
      <c r="AX26900">
        <v>27072</v>
      </c>
    </row>
    <row r="26901" spans="50:50">
      <c r="AX26901">
        <v>27073</v>
      </c>
    </row>
    <row r="26902" spans="50:50">
      <c r="AX26902">
        <v>27074</v>
      </c>
    </row>
    <row r="26903" spans="50:50">
      <c r="AX26903">
        <v>27075</v>
      </c>
    </row>
    <row r="26904" spans="50:50">
      <c r="AX26904">
        <v>27076</v>
      </c>
    </row>
    <row r="26905" spans="50:50">
      <c r="AX26905">
        <v>27077</v>
      </c>
    </row>
    <row r="26906" spans="50:50">
      <c r="AX26906">
        <v>27078</v>
      </c>
    </row>
    <row r="26907" spans="50:50">
      <c r="AX26907">
        <v>27079</v>
      </c>
    </row>
    <row r="26908" spans="50:50">
      <c r="AX26908">
        <v>27080</v>
      </c>
    </row>
    <row r="26909" spans="50:50">
      <c r="AX26909">
        <v>27081</v>
      </c>
    </row>
    <row r="26910" spans="50:50">
      <c r="AX26910">
        <v>27082</v>
      </c>
    </row>
    <row r="26911" spans="50:50">
      <c r="AX26911">
        <v>27083</v>
      </c>
    </row>
    <row r="26912" spans="50:50">
      <c r="AX26912">
        <v>27084</v>
      </c>
    </row>
    <row r="26913" spans="50:50">
      <c r="AX26913">
        <v>27085</v>
      </c>
    </row>
    <row r="26914" spans="50:50">
      <c r="AX26914">
        <v>27086</v>
      </c>
    </row>
    <row r="26915" spans="50:50">
      <c r="AX26915">
        <v>27087</v>
      </c>
    </row>
    <row r="26916" spans="50:50">
      <c r="AX26916">
        <v>27088</v>
      </c>
    </row>
    <row r="26917" spans="50:50">
      <c r="AX26917">
        <v>27089</v>
      </c>
    </row>
    <row r="26918" spans="50:50">
      <c r="AX26918">
        <v>27090</v>
      </c>
    </row>
    <row r="26919" spans="50:50">
      <c r="AX26919">
        <v>27091</v>
      </c>
    </row>
    <row r="26920" spans="50:50">
      <c r="AX26920">
        <v>27092</v>
      </c>
    </row>
    <row r="26921" spans="50:50">
      <c r="AX26921">
        <v>27093</v>
      </c>
    </row>
    <row r="26922" spans="50:50">
      <c r="AX26922">
        <v>27094</v>
      </c>
    </row>
    <row r="26923" spans="50:50">
      <c r="AX26923">
        <v>27095</v>
      </c>
    </row>
    <row r="26924" spans="50:50">
      <c r="AX26924">
        <v>27096</v>
      </c>
    </row>
    <row r="26925" spans="50:50">
      <c r="AX26925">
        <v>27097</v>
      </c>
    </row>
    <row r="26926" spans="50:50">
      <c r="AX26926">
        <v>27098</v>
      </c>
    </row>
    <row r="26927" spans="50:50">
      <c r="AX26927">
        <v>27099</v>
      </c>
    </row>
    <row r="26928" spans="50:50">
      <c r="AX26928">
        <v>27100</v>
      </c>
    </row>
    <row r="26929" spans="50:50">
      <c r="AX26929">
        <v>27101</v>
      </c>
    </row>
    <row r="26930" spans="50:50">
      <c r="AX26930">
        <v>27102</v>
      </c>
    </row>
    <row r="26931" spans="50:50">
      <c r="AX26931">
        <v>27103</v>
      </c>
    </row>
    <row r="26932" spans="50:50">
      <c r="AX26932">
        <v>27104</v>
      </c>
    </row>
    <row r="26933" spans="50:50">
      <c r="AX26933">
        <v>27105</v>
      </c>
    </row>
    <row r="26934" spans="50:50">
      <c r="AX26934">
        <v>27106</v>
      </c>
    </row>
    <row r="26935" spans="50:50">
      <c r="AX26935">
        <v>27107</v>
      </c>
    </row>
    <row r="26936" spans="50:50">
      <c r="AX26936">
        <v>27108</v>
      </c>
    </row>
    <row r="26937" spans="50:50">
      <c r="AX26937">
        <v>27109</v>
      </c>
    </row>
    <row r="26938" spans="50:50">
      <c r="AX26938">
        <v>27110</v>
      </c>
    </row>
    <row r="26939" spans="50:50">
      <c r="AX26939">
        <v>27111</v>
      </c>
    </row>
    <row r="26940" spans="50:50">
      <c r="AX26940">
        <v>27112</v>
      </c>
    </row>
    <row r="26941" spans="50:50">
      <c r="AX26941">
        <v>27113</v>
      </c>
    </row>
    <row r="26942" spans="50:50">
      <c r="AX26942">
        <v>27114</v>
      </c>
    </row>
    <row r="26943" spans="50:50">
      <c r="AX26943">
        <v>27115</v>
      </c>
    </row>
    <row r="26944" spans="50:50">
      <c r="AX26944">
        <v>27116</v>
      </c>
    </row>
    <row r="26945" spans="50:50">
      <c r="AX26945">
        <v>27117</v>
      </c>
    </row>
    <row r="26946" spans="50:50">
      <c r="AX26946">
        <v>27118</v>
      </c>
    </row>
    <row r="26947" spans="50:50">
      <c r="AX26947">
        <v>27119</v>
      </c>
    </row>
    <row r="26948" spans="50:50">
      <c r="AX26948">
        <v>27120</v>
      </c>
    </row>
    <row r="26949" spans="50:50">
      <c r="AX26949">
        <v>27121</v>
      </c>
    </row>
    <row r="26950" spans="50:50">
      <c r="AX26950">
        <v>27122</v>
      </c>
    </row>
    <row r="26951" spans="50:50">
      <c r="AX26951">
        <v>27123</v>
      </c>
    </row>
    <row r="26952" spans="50:50">
      <c r="AX26952">
        <v>27124</v>
      </c>
    </row>
    <row r="26953" spans="50:50">
      <c r="AX26953">
        <v>27125</v>
      </c>
    </row>
    <row r="26954" spans="50:50">
      <c r="AX26954">
        <v>27126</v>
      </c>
    </row>
    <row r="26955" spans="50:50">
      <c r="AX26955">
        <v>27127</v>
      </c>
    </row>
    <row r="26956" spans="50:50">
      <c r="AX26956">
        <v>27128</v>
      </c>
    </row>
    <row r="26957" spans="50:50">
      <c r="AX26957">
        <v>27129</v>
      </c>
    </row>
    <row r="26958" spans="50:50">
      <c r="AX26958">
        <v>27130</v>
      </c>
    </row>
    <row r="26959" spans="50:50">
      <c r="AX26959">
        <v>27131</v>
      </c>
    </row>
    <row r="26960" spans="50:50">
      <c r="AX26960">
        <v>27132</v>
      </c>
    </row>
    <row r="26961" spans="50:50">
      <c r="AX26961">
        <v>27133</v>
      </c>
    </row>
    <row r="26962" spans="50:50">
      <c r="AX26962">
        <v>27134</v>
      </c>
    </row>
    <row r="26963" spans="50:50">
      <c r="AX26963">
        <v>27135</v>
      </c>
    </row>
    <row r="26964" spans="50:50">
      <c r="AX26964">
        <v>27136</v>
      </c>
    </row>
    <row r="26965" spans="50:50">
      <c r="AX26965">
        <v>27137</v>
      </c>
    </row>
    <row r="26966" spans="50:50">
      <c r="AX26966">
        <v>27138</v>
      </c>
    </row>
    <row r="26967" spans="50:50">
      <c r="AX26967">
        <v>27139</v>
      </c>
    </row>
    <row r="26968" spans="50:50">
      <c r="AX26968">
        <v>27140</v>
      </c>
    </row>
    <row r="26969" spans="50:50">
      <c r="AX26969">
        <v>27141</v>
      </c>
    </row>
    <row r="26970" spans="50:50">
      <c r="AX26970">
        <v>27142</v>
      </c>
    </row>
    <row r="26971" spans="50:50">
      <c r="AX26971">
        <v>27143</v>
      </c>
    </row>
    <row r="26972" spans="50:50">
      <c r="AX26972">
        <v>27144</v>
      </c>
    </row>
    <row r="26973" spans="50:50">
      <c r="AX26973">
        <v>27145</v>
      </c>
    </row>
    <row r="26974" spans="50:50">
      <c r="AX26974">
        <v>27146</v>
      </c>
    </row>
    <row r="26975" spans="50:50">
      <c r="AX26975">
        <v>27147</v>
      </c>
    </row>
    <row r="26976" spans="50:50">
      <c r="AX26976">
        <v>27148</v>
      </c>
    </row>
    <row r="26977" spans="50:50">
      <c r="AX26977">
        <v>27149</v>
      </c>
    </row>
    <row r="26978" spans="50:50">
      <c r="AX26978">
        <v>27150</v>
      </c>
    </row>
    <row r="26979" spans="50:50">
      <c r="AX26979">
        <v>27151</v>
      </c>
    </row>
    <row r="26980" spans="50:50">
      <c r="AX26980">
        <v>27152</v>
      </c>
    </row>
    <row r="26981" spans="50:50">
      <c r="AX26981">
        <v>27153</v>
      </c>
    </row>
    <row r="26982" spans="50:50">
      <c r="AX26982">
        <v>27154</v>
      </c>
    </row>
    <row r="26983" spans="50:50">
      <c r="AX26983">
        <v>27155</v>
      </c>
    </row>
    <row r="26984" spans="50:50">
      <c r="AX26984">
        <v>27156</v>
      </c>
    </row>
    <row r="26985" spans="50:50">
      <c r="AX26985">
        <v>27157</v>
      </c>
    </row>
    <row r="26986" spans="50:50">
      <c r="AX26986">
        <v>27158</v>
      </c>
    </row>
    <row r="26987" spans="50:50">
      <c r="AX26987">
        <v>27159</v>
      </c>
    </row>
    <row r="26988" spans="50:50">
      <c r="AX26988">
        <v>27160</v>
      </c>
    </row>
    <row r="26989" spans="50:50">
      <c r="AX26989">
        <v>27161</v>
      </c>
    </row>
    <row r="26990" spans="50:50">
      <c r="AX26990">
        <v>27162</v>
      </c>
    </row>
    <row r="26991" spans="50:50">
      <c r="AX26991">
        <v>27163</v>
      </c>
    </row>
    <row r="26992" spans="50:50">
      <c r="AX26992">
        <v>27164</v>
      </c>
    </row>
    <row r="26993" spans="50:50">
      <c r="AX26993">
        <v>27165</v>
      </c>
    </row>
    <row r="26994" spans="50:50">
      <c r="AX26994">
        <v>27166</v>
      </c>
    </row>
    <row r="26995" spans="50:50">
      <c r="AX26995">
        <v>27167</v>
      </c>
    </row>
    <row r="26996" spans="50:50">
      <c r="AX26996">
        <v>27168</v>
      </c>
    </row>
    <row r="26997" spans="50:50">
      <c r="AX26997">
        <v>27169</v>
      </c>
    </row>
    <row r="26998" spans="50:50">
      <c r="AX26998">
        <v>27170</v>
      </c>
    </row>
    <row r="26999" spans="50:50">
      <c r="AX26999">
        <v>27171</v>
      </c>
    </row>
    <row r="27000" spans="50:50">
      <c r="AX27000">
        <v>27172</v>
      </c>
    </row>
    <row r="27001" spans="50:50">
      <c r="AX27001">
        <v>27173</v>
      </c>
    </row>
    <row r="27002" spans="50:50">
      <c r="AX27002">
        <v>27174</v>
      </c>
    </row>
    <row r="27003" spans="50:50">
      <c r="AX27003">
        <v>27175</v>
      </c>
    </row>
    <row r="27004" spans="50:50">
      <c r="AX27004">
        <v>27176</v>
      </c>
    </row>
    <row r="27005" spans="50:50">
      <c r="AX27005">
        <v>27177</v>
      </c>
    </row>
    <row r="27006" spans="50:50">
      <c r="AX27006">
        <v>27178</v>
      </c>
    </row>
    <row r="27007" spans="50:50">
      <c r="AX27007">
        <v>27179</v>
      </c>
    </row>
    <row r="27008" spans="50:50">
      <c r="AX27008">
        <v>27180</v>
      </c>
    </row>
    <row r="27009" spans="50:50">
      <c r="AX27009">
        <v>27181</v>
      </c>
    </row>
    <row r="27010" spans="50:50">
      <c r="AX27010">
        <v>27182</v>
      </c>
    </row>
    <row r="27011" spans="50:50">
      <c r="AX27011">
        <v>27183</v>
      </c>
    </row>
    <row r="27012" spans="50:50">
      <c r="AX27012">
        <v>27184</v>
      </c>
    </row>
    <row r="27013" spans="50:50">
      <c r="AX27013">
        <v>27185</v>
      </c>
    </row>
    <row r="27014" spans="50:50">
      <c r="AX27014">
        <v>27186</v>
      </c>
    </row>
    <row r="27015" spans="50:50">
      <c r="AX27015">
        <v>27187</v>
      </c>
    </row>
    <row r="27016" spans="50:50">
      <c r="AX27016">
        <v>27188</v>
      </c>
    </row>
    <row r="27017" spans="50:50">
      <c r="AX27017">
        <v>27189</v>
      </c>
    </row>
    <row r="27018" spans="50:50">
      <c r="AX27018">
        <v>27190</v>
      </c>
    </row>
    <row r="27019" spans="50:50">
      <c r="AX27019">
        <v>27191</v>
      </c>
    </row>
    <row r="27020" spans="50:50">
      <c r="AX27020">
        <v>27192</v>
      </c>
    </row>
    <row r="27021" spans="50:50">
      <c r="AX27021">
        <v>27193</v>
      </c>
    </row>
    <row r="27022" spans="50:50">
      <c r="AX27022">
        <v>27194</v>
      </c>
    </row>
    <row r="27023" spans="50:50">
      <c r="AX27023">
        <v>27195</v>
      </c>
    </row>
    <row r="27024" spans="50:50">
      <c r="AX27024">
        <v>27196</v>
      </c>
    </row>
    <row r="27025" spans="50:50">
      <c r="AX27025">
        <v>27197</v>
      </c>
    </row>
    <row r="27026" spans="50:50">
      <c r="AX27026">
        <v>27198</v>
      </c>
    </row>
    <row r="27027" spans="50:50">
      <c r="AX27027">
        <v>27199</v>
      </c>
    </row>
    <row r="27028" spans="50:50">
      <c r="AX27028">
        <v>27200</v>
      </c>
    </row>
    <row r="27029" spans="50:50">
      <c r="AX27029">
        <v>27201</v>
      </c>
    </row>
    <row r="27030" spans="50:50">
      <c r="AX27030">
        <v>27202</v>
      </c>
    </row>
    <row r="27031" spans="50:50">
      <c r="AX27031">
        <v>27203</v>
      </c>
    </row>
    <row r="27032" spans="50:50">
      <c r="AX27032">
        <v>27204</v>
      </c>
    </row>
    <row r="27033" spans="50:50">
      <c r="AX27033">
        <v>27205</v>
      </c>
    </row>
    <row r="27034" spans="50:50">
      <c r="AX27034">
        <v>27206</v>
      </c>
    </row>
    <row r="27035" spans="50:50">
      <c r="AX27035">
        <v>27207</v>
      </c>
    </row>
    <row r="27036" spans="50:50">
      <c r="AX27036">
        <v>27208</v>
      </c>
    </row>
    <row r="27037" spans="50:50">
      <c r="AX27037">
        <v>27209</v>
      </c>
    </row>
    <row r="27038" spans="50:50">
      <c r="AX27038">
        <v>27210</v>
      </c>
    </row>
    <row r="27039" spans="50:50">
      <c r="AX27039">
        <v>27211</v>
      </c>
    </row>
    <row r="27040" spans="50:50">
      <c r="AX27040">
        <v>27212</v>
      </c>
    </row>
    <row r="27041" spans="50:50">
      <c r="AX27041">
        <v>27213</v>
      </c>
    </row>
    <row r="27042" spans="50:50">
      <c r="AX27042">
        <v>27214</v>
      </c>
    </row>
    <row r="27043" spans="50:50">
      <c r="AX27043">
        <v>27215</v>
      </c>
    </row>
    <row r="27044" spans="50:50">
      <c r="AX27044">
        <v>27216</v>
      </c>
    </row>
    <row r="27045" spans="50:50">
      <c r="AX27045">
        <v>27217</v>
      </c>
    </row>
    <row r="27046" spans="50:50">
      <c r="AX27046">
        <v>27218</v>
      </c>
    </row>
    <row r="27047" spans="50:50">
      <c r="AX27047">
        <v>27219</v>
      </c>
    </row>
    <row r="27048" spans="50:50">
      <c r="AX27048">
        <v>27220</v>
      </c>
    </row>
    <row r="27049" spans="50:50">
      <c r="AX27049">
        <v>27221</v>
      </c>
    </row>
    <row r="27050" spans="50:50">
      <c r="AX27050">
        <v>27222</v>
      </c>
    </row>
    <row r="27051" spans="50:50">
      <c r="AX27051">
        <v>27223</v>
      </c>
    </row>
    <row r="27052" spans="50:50">
      <c r="AX27052">
        <v>27224</v>
      </c>
    </row>
    <row r="27053" spans="50:50">
      <c r="AX27053">
        <v>27225</v>
      </c>
    </row>
    <row r="27054" spans="50:50">
      <c r="AX27054">
        <v>27226</v>
      </c>
    </row>
    <row r="27055" spans="50:50">
      <c r="AX27055">
        <v>27227</v>
      </c>
    </row>
    <row r="27056" spans="50:50">
      <c r="AX27056">
        <v>27228</v>
      </c>
    </row>
    <row r="27057" spans="50:50">
      <c r="AX27057">
        <v>27229</v>
      </c>
    </row>
    <row r="27058" spans="50:50">
      <c r="AX27058">
        <v>27230</v>
      </c>
    </row>
    <row r="27059" spans="50:50">
      <c r="AX27059">
        <v>27231</v>
      </c>
    </row>
    <row r="27060" spans="50:50">
      <c r="AX27060">
        <v>27232</v>
      </c>
    </row>
    <row r="27061" spans="50:50">
      <c r="AX27061">
        <v>27233</v>
      </c>
    </row>
    <row r="27062" spans="50:50">
      <c r="AX27062">
        <v>27234</v>
      </c>
    </row>
    <row r="27063" spans="50:50">
      <c r="AX27063">
        <v>27235</v>
      </c>
    </row>
    <row r="27064" spans="50:50">
      <c r="AX27064">
        <v>27236</v>
      </c>
    </row>
    <row r="27065" spans="50:50">
      <c r="AX27065">
        <v>27237</v>
      </c>
    </row>
    <row r="27066" spans="50:50">
      <c r="AX27066">
        <v>27238</v>
      </c>
    </row>
    <row r="27067" spans="50:50">
      <c r="AX27067">
        <v>27239</v>
      </c>
    </row>
    <row r="27068" spans="50:50">
      <c r="AX27068">
        <v>27240</v>
      </c>
    </row>
    <row r="27069" spans="50:50">
      <c r="AX27069">
        <v>27241</v>
      </c>
    </row>
    <row r="27070" spans="50:50">
      <c r="AX27070">
        <v>27242</v>
      </c>
    </row>
    <row r="27071" spans="50:50">
      <c r="AX27071">
        <v>27243</v>
      </c>
    </row>
    <row r="27072" spans="50:50">
      <c r="AX27072">
        <v>27244</v>
      </c>
    </row>
    <row r="27073" spans="50:50">
      <c r="AX27073">
        <v>27245</v>
      </c>
    </row>
    <row r="27074" spans="50:50">
      <c r="AX27074">
        <v>27246</v>
      </c>
    </row>
    <row r="27075" spans="50:50">
      <c r="AX27075">
        <v>27247</v>
      </c>
    </row>
    <row r="27076" spans="50:50">
      <c r="AX27076">
        <v>27248</v>
      </c>
    </row>
    <row r="27077" spans="50:50">
      <c r="AX27077">
        <v>27249</v>
      </c>
    </row>
    <row r="27078" spans="50:50">
      <c r="AX27078">
        <v>27250</v>
      </c>
    </row>
    <row r="27079" spans="50:50">
      <c r="AX27079">
        <v>27251</v>
      </c>
    </row>
    <row r="27080" spans="50:50">
      <c r="AX27080">
        <v>27252</v>
      </c>
    </row>
    <row r="27081" spans="50:50">
      <c r="AX27081">
        <v>27253</v>
      </c>
    </row>
    <row r="27082" spans="50:50">
      <c r="AX27082">
        <v>27254</v>
      </c>
    </row>
    <row r="27083" spans="50:50">
      <c r="AX27083">
        <v>27255</v>
      </c>
    </row>
    <row r="27084" spans="50:50">
      <c r="AX27084">
        <v>27256</v>
      </c>
    </row>
    <row r="27085" spans="50:50">
      <c r="AX27085">
        <v>27257</v>
      </c>
    </row>
    <row r="27086" spans="50:50">
      <c r="AX27086">
        <v>27258</v>
      </c>
    </row>
    <row r="27087" spans="50:50">
      <c r="AX27087">
        <v>27259</v>
      </c>
    </row>
    <row r="27088" spans="50:50">
      <c r="AX27088">
        <v>27260</v>
      </c>
    </row>
    <row r="27089" spans="50:50">
      <c r="AX27089">
        <v>27261</v>
      </c>
    </row>
    <row r="27090" spans="50:50">
      <c r="AX27090">
        <v>27262</v>
      </c>
    </row>
    <row r="27091" spans="50:50">
      <c r="AX27091">
        <v>27263</v>
      </c>
    </row>
    <row r="27092" spans="50:50">
      <c r="AX27092">
        <v>27264</v>
      </c>
    </row>
    <row r="27093" spans="50:50">
      <c r="AX27093">
        <v>27265</v>
      </c>
    </row>
    <row r="27094" spans="50:50">
      <c r="AX27094">
        <v>27266</v>
      </c>
    </row>
    <row r="27095" spans="50:50">
      <c r="AX27095">
        <v>27267</v>
      </c>
    </row>
    <row r="27096" spans="50:50">
      <c r="AX27096">
        <v>27268</v>
      </c>
    </row>
    <row r="27097" spans="50:50">
      <c r="AX27097">
        <v>27269</v>
      </c>
    </row>
    <row r="27098" spans="50:50">
      <c r="AX27098">
        <v>27270</v>
      </c>
    </row>
    <row r="27099" spans="50:50">
      <c r="AX27099">
        <v>27271</v>
      </c>
    </row>
    <row r="27100" spans="50:50">
      <c r="AX27100">
        <v>27272</v>
      </c>
    </row>
    <row r="27101" spans="50:50">
      <c r="AX27101">
        <v>27273</v>
      </c>
    </row>
    <row r="27102" spans="50:50">
      <c r="AX27102">
        <v>27274</v>
      </c>
    </row>
    <row r="27103" spans="50:50">
      <c r="AX27103">
        <v>27275</v>
      </c>
    </row>
    <row r="27104" spans="50:50">
      <c r="AX27104">
        <v>27276</v>
      </c>
    </row>
    <row r="27105" spans="50:50">
      <c r="AX27105">
        <v>27277</v>
      </c>
    </row>
    <row r="27106" spans="50:50">
      <c r="AX27106">
        <v>27278</v>
      </c>
    </row>
    <row r="27107" spans="50:50">
      <c r="AX27107">
        <v>27279</v>
      </c>
    </row>
    <row r="27108" spans="50:50">
      <c r="AX27108">
        <v>27280</v>
      </c>
    </row>
    <row r="27109" spans="50:50">
      <c r="AX27109">
        <v>27281</v>
      </c>
    </row>
    <row r="27110" spans="50:50">
      <c r="AX27110">
        <v>27282</v>
      </c>
    </row>
    <row r="27111" spans="50:50">
      <c r="AX27111">
        <v>27283</v>
      </c>
    </row>
    <row r="27112" spans="50:50">
      <c r="AX27112">
        <v>27284</v>
      </c>
    </row>
    <row r="27113" spans="50:50">
      <c r="AX27113">
        <v>27285</v>
      </c>
    </row>
    <row r="27114" spans="50:50">
      <c r="AX27114">
        <v>27286</v>
      </c>
    </row>
    <row r="27115" spans="50:50">
      <c r="AX27115">
        <v>27287</v>
      </c>
    </row>
    <row r="27116" spans="50:50">
      <c r="AX27116">
        <v>27288</v>
      </c>
    </row>
    <row r="27117" spans="50:50">
      <c r="AX27117">
        <v>27289</v>
      </c>
    </row>
    <row r="27118" spans="50:50">
      <c r="AX27118">
        <v>27290</v>
      </c>
    </row>
    <row r="27119" spans="50:50">
      <c r="AX27119">
        <v>27291</v>
      </c>
    </row>
    <row r="27120" spans="50:50">
      <c r="AX27120">
        <v>27292</v>
      </c>
    </row>
    <row r="27121" spans="50:50">
      <c r="AX27121">
        <v>27293</v>
      </c>
    </row>
    <row r="27122" spans="50:50">
      <c r="AX27122">
        <v>27294</v>
      </c>
    </row>
    <row r="27123" spans="50:50">
      <c r="AX27123">
        <v>27295</v>
      </c>
    </row>
    <row r="27124" spans="50:50">
      <c r="AX27124">
        <v>27296</v>
      </c>
    </row>
    <row r="27125" spans="50:50">
      <c r="AX27125">
        <v>27297</v>
      </c>
    </row>
    <row r="27126" spans="50:50">
      <c r="AX27126">
        <v>27298</v>
      </c>
    </row>
    <row r="27127" spans="50:50">
      <c r="AX27127">
        <v>27299</v>
      </c>
    </row>
    <row r="27128" spans="50:50">
      <c r="AX27128">
        <v>27300</v>
      </c>
    </row>
    <row r="27129" spans="50:50">
      <c r="AX27129">
        <v>27301</v>
      </c>
    </row>
    <row r="27130" spans="50:50">
      <c r="AX27130">
        <v>27302</v>
      </c>
    </row>
    <row r="27131" spans="50:50">
      <c r="AX27131">
        <v>27303</v>
      </c>
    </row>
    <row r="27132" spans="50:50">
      <c r="AX27132">
        <v>27304</v>
      </c>
    </row>
    <row r="27133" spans="50:50">
      <c r="AX27133">
        <v>27305</v>
      </c>
    </row>
    <row r="27134" spans="50:50">
      <c r="AX27134">
        <v>27306</v>
      </c>
    </row>
    <row r="27135" spans="50:50">
      <c r="AX27135">
        <v>27307</v>
      </c>
    </row>
    <row r="27136" spans="50:50">
      <c r="AX27136">
        <v>27308</v>
      </c>
    </row>
    <row r="27137" spans="50:50">
      <c r="AX27137">
        <v>27309</v>
      </c>
    </row>
    <row r="27138" spans="50:50">
      <c r="AX27138">
        <v>27310</v>
      </c>
    </row>
    <row r="27139" spans="50:50">
      <c r="AX27139">
        <v>27311</v>
      </c>
    </row>
    <row r="27140" spans="50:50">
      <c r="AX27140">
        <v>27312</v>
      </c>
    </row>
    <row r="27141" spans="50:50">
      <c r="AX27141">
        <v>27313</v>
      </c>
    </row>
    <row r="27142" spans="50:50">
      <c r="AX27142">
        <v>27314</v>
      </c>
    </row>
    <row r="27143" spans="50:50">
      <c r="AX27143">
        <v>27315</v>
      </c>
    </row>
    <row r="27144" spans="50:50">
      <c r="AX27144">
        <v>27316</v>
      </c>
    </row>
    <row r="27145" spans="50:50">
      <c r="AX27145">
        <v>27317</v>
      </c>
    </row>
    <row r="27146" spans="50:50">
      <c r="AX27146">
        <v>27318</v>
      </c>
    </row>
    <row r="27147" spans="50:50">
      <c r="AX27147">
        <v>27319</v>
      </c>
    </row>
    <row r="27148" spans="50:50">
      <c r="AX27148">
        <v>27320</v>
      </c>
    </row>
    <row r="27149" spans="50:50">
      <c r="AX27149">
        <v>27321</v>
      </c>
    </row>
    <row r="27150" spans="50:50">
      <c r="AX27150">
        <v>27322</v>
      </c>
    </row>
    <row r="27151" spans="50:50">
      <c r="AX27151">
        <v>27323</v>
      </c>
    </row>
    <row r="27152" spans="50:50">
      <c r="AX27152">
        <v>27324</v>
      </c>
    </row>
    <row r="27153" spans="50:50">
      <c r="AX27153">
        <v>27325</v>
      </c>
    </row>
    <row r="27154" spans="50:50">
      <c r="AX27154">
        <v>27326</v>
      </c>
    </row>
    <row r="27155" spans="50:50">
      <c r="AX27155">
        <v>27327</v>
      </c>
    </row>
    <row r="27156" spans="50:50">
      <c r="AX27156">
        <v>27328</v>
      </c>
    </row>
    <row r="27157" spans="50:50">
      <c r="AX27157">
        <v>27329</v>
      </c>
    </row>
    <row r="27158" spans="50:50">
      <c r="AX27158">
        <v>27330</v>
      </c>
    </row>
    <row r="27159" spans="50:50">
      <c r="AX27159">
        <v>27331</v>
      </c>
    </row>
    <row r="27160" spans="50:50">
      <c r="AX27160">
        <v>27332</v>
      </c>
    </row>
    <row r="27161" spans="50:50">
      <c r="AX27161">
        <v>27333</v>
      </c>
    </row>
    <row r="27162" spans="50:50">
      <c r="AX27162">
        <v>27334</v>
      </c>
    </row>
    <row r="27163" spans="50:50">
      <c r="AX27163">
        <v>27335</v>
      </c>
    </row>
    <row r="27164" spans="50:50">
      <c r="AX27164">
        <v>27336</v>
      </c>
    </row>
    <row r="27165" spans="50:50">
      <c r="AX27165">
        <v>27337</v>
      </c>
    </row>
    <row r="27166" spans="50:50">
      <c r="AX27166">
        <v>27338</v>
      </c>
    </row>
    <row r="27167" spans="50:50">
      <c r="AX27167">
        <v>27339</v>
      </c>
    </row>
    <row r="27168" spans="50:50">
      <c r="AX27168">
        <v>27340</v>
      </c>
    </row>
    <row r="27169" spans="50:50">
      <c r="AX27169">
        <v>27341</v>
      </c>
    </row>
    <row r="27170" spans="50:50">
      <c r="AX27170">
        <v>27342</v>
      </c>
    </row>
    <row r="27171" spans="50:50">
      <c r="AX27171">
        <v>27343</v>
      </c>
    </row>
    <row r="27172" spans="50:50">
      <c r="AX27172">
        <v>27344</v>
      </c>
    </row>
    <row r="27173" spans="50:50">
      <c r="AX27173">
        <v>27345</v>
      </c>
    </row>
    <row r="27174" spans="50:50">
      <c r="AX27174">
        <v>27346</v>
      </c>
    </row>
    <row r="27175" spans="50:50">
      <c r="AX27175">
        <v>27347</v>
      </c>
    </row>
    <row r="27176" spans="50:50">
      <c r="AX27176">
        <v>27348</v>
      </c>
    </row>
    <row r="27177" spans="50:50">
      <c r="AX27177">
        <v>27349</v>
      </c>
    </row>
    <row r="27178" spans="50:50">
      <c r="AX27178">
        <v>27350</v>
      </c>
    </row>
    <row r="27179" spans="50:50">
      <c r="AX27179">
        <v>27351</v>
      </c>
    </row>
    <row r="27180" spans="50:50">
      <c r="AX27180">
        <v>27352</v>
      </c>
    </row>
    <row r="27181" spans="50:50">
      <c r="AX27181">
        <v>27353</v>
      </c>
    </row>
    <row r="27182" spans="50:50">
      <c r="AX27182">
        <v>27354</v>
      </c>
    </row>
    <row r="27183" spans="50:50">
      <c r="AX27183">
        <v>27355</v>
      </c>
    </row>
    <row r="27184" spans="50:50">
      <c r="AX27184">
        <v>27356</v>
      </c>
    </row>
    <row r="27185" spans="50:50">
      <c r="AX27185">
        <v>27357</v>
      </c>
    </row>
    <row r="27186" spans="50:50">
      <c r="AX27186">
        <v>27358</v>
      </c>
    </row>
    <row r="27187" spans="50:50">
      <c r="AX27187">
        <v>27359</v>
      </c>
    </row>
    <row r="27188" spans="50:50">
      <c r="AX27188">
        <v>27360</v>
      </c>
    </row>
    <row r="27189" spans="50:50">
      <c r="AX27189">
        <v>27361</v>
      </c>
    </row>
    <row r="27190" spans="50:50">
      <c r="AX27190">
        <v>27362</v>
      </c>
    </row>
    <row r="27191" spans="50:50">
      <c r="AX27191">
        <v>27363</v>
      </c>
    </row>
    <row r="27192" spans="50:50">
      <c r="AX27192">
        <v>27364</v>
      </c>
    </row>
    <row r="27193" spans="50:50">
      <c r="AX27193">
        <v>27365</v>
      </c>
    </row>
    <row r="27194" spans="50:50">
      <c r="AX27194">
        <v>27366</v>
      </c>
    </row>
    <row r="27195" spans="50:50">
      <c r="AX27195">
        <v>27367</v>
      </c>
    </row>
    <row r="27196" spans="50:50">
      <c r="AX27196">
        <v>27368</v>
      </c>
    </row>
    <row r="27197" spans="50:50">
      <c r="AX27197">
        <v>27369</v>
      </c>
    </row>
    <row r="27198" spans="50:50">
      <c r="AX27198">
        <v>27370</v>
      </c>
    </row>
    <row r="27199" spans="50:50">
      <c r="AX27199">
        <v>27371</v>
      </c>
    </row>
    <row r="27200" spans="50:50">
      <c r="AX27200">
        <v>27372</v>
      </c>
    </row>
    <row r="27201" spans="50:50">
      <c r="AX27201">
        <v>27373</v>
      </c>
    </row>
    <row r="27202" spans="50:50">
      <c r="AX27202">
        <v>27374</v>
      </c>
    </row>
    <row r="27203" spans="50:50">
      <c r="AX27203">
        <v>27375</v>
      </c>
    </row>
    <row r="27204" spans="50:50">
      <c r="AX27204">
        <v>27376</v>
      </c>
    </row>
    <row r="27205" spans="50:50">
      <c r="AX27205">
        <v>27377</v>
      </c>
    </row>
    <row r="27206" spans="50:50">
      <c r="AX27206">
        <v>27378</v>
      </c>
    </row>
    <row r="27207" spans="50:50">
      <c r="AX27207">
        <v>27379</v>
      </c>
    </row>
    <row r="27208" spans="50:50">
      <c r="AX27208">
        <v>27380</v>
      </c>
    </row>
    <row r="27209" spans="50:50">
      <c r="AX27209">
        <v>27381</v>
      </c>
    </row>
    <row r="27210" spans="50:50">
      <c r="AX27210">
        <v>27382</v>
      </c>
    </row>
    <row r="27211" spans="50:50">
      <c r="AX27211">
        <v>27383</v>
      </c>
    </row>
    <row r="27212" spans="50:50">
      <c r="AX27212">
        <v>27384</v>
      </c>
    </row>
    <row r="27213" spans="50:50">
      <c r="AX27213">
        <v>27385</v>
      </c>
    </row>
    <row r="27214" spans="50:50">
      <c r="AX27214">
        <v>27386</v>
      </c>
    </row>
    <row r="27215" spans="50:50">
      <c r="AX27215">
        <v>27387</v>
      </c>
    </row>
    <row r="27216" spans="50:50">
      <c r="AX27216">
        <v>27388</v>
      </c>
    </row>
    <row r="27217" spans="50:50">
      <c r="AX27217">
        <v>27389</v>
      </c>
    </row>
    <row r="27218" spans="50:50">
      <c r="AX27218">
        <v>27390</v>
      </c>
    </row>
    <row r="27219" spans="50:50">
      <c r="AX27219">
        <v>27391</v>
      </c>
    </row>
    <row r="27220" spans="50:50">
      <c r="AX27220">
        <v>27392</v>
      </c>
    </row>
    <row r="27221" spans="50:50">
      <c r="AX27221">
        <v>27393</v>
      </c>
    </row>
    <row r="27222" spans="50:50">
      <c r="AX27222">
        <v>27394</v>
      </c>
    </row>
    <row r="27223" spans="50:50">
      <c r="AX27223">
        <v>27395</v>
      </c>
    </row>
    <row r="27224" spans="50:50">
      <c r="AX27224">
        <v>27396</v>
      </c>
    </row>
    <row r="27225" spans="50:50">
      <c r="AX27225">
        <v>27397</v>
      </c>
    </row>
    <row r="27226" spans="50:50">
      <c r="AX27226">
        <v>27398</v>
      </c>
    </row>
    <row r="27227" spans="50:50">
      <c r="AX27227">
        <v>27399</v>
      </c>
    </row>
    <row r="27228" spans="50:50">
      <c r="AX27228">
        <v>27400</v>
      </c>
    </row>
    <row r="27229" spans="50:50">
      <c r="AX27229">
        <v>27401</v>
      </c>
    </row>
    <row r="27230" spans="50:50">
      <c r="AX27230">
        <v>27402</v>
      </c>
    </row>
    <row r="27231" spans="50:50">
      <c r="AX27231">
        <v>27403</v>
      </c>
    </row>
    <row r="27232" spans="50:50">
      <c r="AX27232">
        <v>27404</v>
      </c>
    </row>
    <row r="27233" spans="50:50">
      <c r="AX27233">
        <v>27405</v>
      </c>
    </row>
    <row r="27234" spans="50:50">
      <c r="AX27234">
        <v>27406</v>
      </c>
    </row>
    <row r="27235" spans="50:50">
      <c r="AX27235">
        <v>27407</v>
      </c>
    </row>
    <row r="27236" spans="50:50">
      <c r="AX27236">
        <v>27408</v>
      </c>
    </row>
    <row r="27237" spans="50:50">
      <c r="AX27237">
        <v>27409</v>
      </c>
    </row>
    <row r="27238" spans="50:50">
      <c r="AX27238">
        <v>27410</v>
      </c>
    </row>
    <row r="27239" spans="50:50">
      <c r="AX27239">
        <v>27411</v>
      </c>
    </row>
    <row r="27240" spans="50:50">
      <c r="AX27240">
        <v>27412</v>
      </c>
    </row>
    <row r="27241" spans="50:50">
      <c r="AX27241">
        <v>27413</v>
      </c>
    </row>
    <row r="27242" spans="50:50">
      <c r="AX27242">
        <v>27414</v>
      </c>
    </row>
    <row r="27243" spans="50:50">
      <c r="AX27243">
        <v>27415</v>
      </c>
    </row>
    <row r="27244" spans="50:50">
      <c r="AX27244">
        <v>27416</v>
      </c>
    </row>
    <row r="27245" spans="50:50">
      <c r="AX27245">
        <v>27417</v>
      </c>
    </row>
    <row r="27246" spans="50:50">
      <c r="AX27246">
        <v>27418</v>
      </c>
    </row>
    <row r="27247" spans="50:50">
      <c r="AX27247">
        <v>27419</v>
      </c>
    </row>
    <row r="27248" spans="50:50">
      <c r="AX27248">
        <v>27420</v>
      </c>
    </row>
    <row r="27249" spans="50:50">
      <c r="AX27249">
        <v>27421</v>
      </c>
    </row>
    <row r="27250" spans="50:50">
      <c r="AX27250">
        <v>27422</v>
      </c>
    </row>
    <row r="27251" spans="50:50">
      <c r="AX27251">
        <v>27423</v>
      </c>
    </row>
    <row r="27252" spans="50:50">
      <c r="AX27252">
        <v>27424</v>
      </c>
    </row>
    <row r="27253" spans="50:50">
      <c r="AX27253">
        <v>27425</v>
      </c>
    </row>
    <row r="27254" spans="50:50">
      <c r="AX27254">
        <v>27426</v>
      </c>
    </row>
    <row r="27255" spans="50:50">
      <c r="AX27255">
        <v>27427</v>
      </c>
    </row>
    <row r="27256" spans="50:50">
      <c r="AX27256">
        <v>27428</v>
      </c>
    </row>
    <row r="27257" spans="50:50">
      <c r="AX27257">
        <v>27429</v>
      </c>
    </row>
    <row r="27258" spans="50:50">
      <c r="AX27258">
        <v>27430</v>
      </c>
    </row>
    <row r="27259" spans="50:50">
      <c r="AX27259">
        <v>27431</v>
      </c>
    </row>
    <row r="27260" spans="50:50">
      <c r="AX27260">
        <v>27432</v>
      </c>
    </row>
    <row r="27261" spans="50:50">
      <c r="AX27261">
        <v>27433</v>
      </c>
    </row>
    <row r="27262" spans="50:50">
      <c r="AX27262">
        <v>27434</v>
      </c>
    </row>
    <row r="27263" spans="50:50">
      <c r="AX27263">
        <v>27435</v>
      </c>
    </row>
    <row r="27264" spans="50:50">
      <c r="AX27264">
        <v>27436</v>
      </c>
    </row>
    <row r="27265" spans="50:50">
      <c r="AX27265">
        <v>27437</v>
      </c>
    </row>
    <row r="27266" spans="50:50">
      <c r="AX27266">
        <v>27438</v>
      </c>
    </row>
    <row r="27267" spans="50:50">
      <c r="AX27267">
        <v>27439</v>
      </c>
    </row>
    <row r="27268" spans="50:50">
      <c r="AX27268">
        <v>27440</v>
      </c>
    </row>
    <row r="27269" spans="50:50">
      <c r="AX27269">
        <v>27441</v>
      </c>
    </row>
    <row r="27270" spans="50:50">
      <c r="AX27270">
        <v>27442</v>
      </c>
    </row>
    <row r="27271" spans="50:50">
      <c r="AX27271">
        <v>27443</v>
      </c>
    </row>
    <row r="27272" spans="50:50">
      <c r="AX27272">
        <v>27444</v>
      </c>
    </row>
    <row r="27273" spans="50:50">
      <c r="AX27273">
        <v>27445</v>
      </c>
    </row>
    <row r="27274" spans="50:50">
      <c r="AX27274">
        <v>27446</v>
      </c>
    </row>
    <row r="27275" spans="50:50">
      <c r="AX27275">
        <v>27447</v>
      </c>
    </row>
    <row r="27276" spans="50:50">
      <c r="AX27276">
        <v>27448</v>
      </c>
    </row>
    <row r="27277" spans="50:50">
      <c r="AX27277">
        <v>27449</v>
      </c>
    </row>
    <row r="27278" spans="50:50">
      <c r="AX27278">
        <v>27450</v>
      </c>
    </row>
    <row r="27279" spans="50:50">
      <c r="AX27279">
        <v>27451</v>
      </c>
    </row>
    <row r="27280" spans="50:50">
      <c r="AX27280">
        <v>27452</v>
      </c>
    </row>
    <row r="27281" spans="50:50">
      <c r="AX27281">
        <v>27453</v>
      </c>
    </row>
    <row r="27282" spans="50:50">
      <c r="AX27282">
        <v>27454</v>
      </c>
    </row>
    <row r="27283" spans="50:50">
      <c r="AX27283">
        <v>27455</v>
      </c>
    </row>
    <row r="27284" spans="50:50">
      <c r="AX27284">
        <v>27456</v>
      </c>
    </row>
    <row r="27285" spans="50:50">
      <c r="AX27285">
        <v>27457</v>
      </c>
    </row>
    <row r="27286" spans="50:50">
      <c r="AX27286">
        <v>27458</v>
      </c>
    </row>
    <row r="27287" spans="50:50">
      <c r="AX27287">
        <v>27459</v>
      </c>
    </row>
    <row r="27288" spans="50:50">
      <c r="AX27288">
        <v>27460</v>
      </c>
    </row>
    <row r="27289" spans="50:50">
      <c r="AX27289">
        <v>27461</v>
      </c>
    </row>
    <row r="27290" spans="50:50">
      <c r="AX27290">
        <v>27462</v>
      </c>
    </row>
    <row r="27291" spans="50:50">
      <c r="AX27291">
        <v>27463</v>
      </c>
    </row>
    <row r="27292" spans="50:50">
      <c r="AX27292">
        <v>27464</v>
      </c>
    </row>
    <row r="27293" spans="50:50">
      <c r="AX27293">
        <v>27465</v>
      </c>
    </row>
    <row r="27294" spans="50:50">
      <c r="AX27294">
        <v>27466</v>
      </c>
    </row>
    <row r="27295" spans="50:50">
      <c r="AX27295">
        <v>27467</v>
      </c>
    </row>
    <row r="27296" spans="50:50">
      <c r="AX27296">
        <v>27468</v>
      </c>
    </row>
    <row r="27297" spans="50:50">
      <c r="AX27297">
        <v>27469</v>
      </c>
    </row>
    <row r="27298" spans="50:50">
      <c r="AX27298">
        <v>27470</v>
      </c>
    </row>
    <row r="27299" spans="50:50">
      <c r="AX27299">
        <v>27471</v>
      </c>
    </row>
    <row r="27300" spans="50:50">
      <c r="AX27300">
        <v>27472</v>
      </c>
    </row>
    <row r="27301" spans="50:50">
      <c r="AX27301">
        <v>27473</v>
      </c>
    </row>
    <row r="27302" spans="50:50">
      <c r="AX27302">
        <v>27474</v>
      </c>
    </row>
    <row r="27303" spans="50:50">
      <c r="AX27303">
        <v>27475</v>
      </c>
    </row>
    <row r="27304" spans="50:50">
      <c r="AX27304">
        <v>27476</v>
      </c>
    </row>
    <row r="27305" spans="50:50">
      <c r="AX27305">
        <v>27477</v>
      </c>
    </row>
    <row r="27306" spans="50:50">
      <c r="AX27306">
        <v>27478</v>
      </c>
    </row>
    <row r="27307" spans="50:50">
      <c r="AX27307">
        <v>27479</v>
      </c>
    </row>
    <row r="27308" spans="50:50">
      <c r="AX27308">
        <v>27480</v>
      </c>
    </row>
    <row r="27309" spans="50:50">
      <c r="AX27309">
        <v>27481</v>
      </c>
    </row>
    <row r="27310" spans="50:50">
      <c r="AX27310">
        <v>27482</v>
      </c>
    </row>
    <row r="27311" spans="50:50">
      <c r="AX27311">
        <v>27483</v>
      </c>
    </row>
    <row r="27312" spans="50:50">
      <c r="AX27312">
        <v>27484</v>
      </c>
    </row>
    <row r="27313" spans="50:50">
      <c r="AX27313">
        <v>27485</v>
      </c>
    </row>
    <row r="27314" spans="50:50">
      <c r="AX27314">
        <v>27486</v>
      </c>
    </row>
    <row r="27315" spans="50:50">
      <c r="AX27315">
        <v>27487</v>
      </c>
    </row>
    <row r="27316" spans="50:50">
      <c r="AX27316">
        <v>27488</v>
      </c>
    </row>
    <row r="27317" spans="50:50">
      <c r="AX27317">
        <v>27489</v>
      </c>
    </row>
    <row r="27318" spans="50:50">
      <c r="AX27318">
        <v>27490</v>
      </c>
    </row>
    <row r="27319" spans="50:50">
      <c r="AX27319">
        <v>27491</v>
      </c>
    </row>
    <row r="27320" spans="50:50">
      <c r="AX27320">
        <v>27492</v>
      </c>
    </row>
    <row r="27321" spans="50:50">
      <c r="AX27321">
        <v>27493</v>
      </c>
    </row>
    <row r="27322" spans="50:50">
      <c r="AX27322">
        <v>27494</v>
      </c>
    </row>
    <row r="27323" spans="50:50">
      <c r="AX27323">
        <v>27495</v>
      </c>
    </row>
    <row r="27324" spans="50:50">
      <c r="AX27324">
        <v>27496</v>
      </c>
    </row>
    <row r="27325" spans="50:50">
      <c r="AX27325">
        <v>27497</v>
      </c>
    </row>
    <row r="27326" spans="50:50">
      <c r="AX27326">
        <v>27498</v>
      </c>
    </row>
    <row r="27327" spans="50:50">
      <c r="AX27327">
        <v>27499</v>
      </c>
    </row>
    <row r="27328" spans="50:50">
      <c r="AX27328">
        <v>27500</v>
      </c>
    </row>
    <row r="27329" spans="50:50">
      <c r="AX27329">
        <v>27501</v>
      </c>
    </row>
    <row r="27330" spans="50:50">
      <c r="AX27330">
        <v>27502</v>
      </c>
    </row>
    <row r="27331" spans="50:50">
      <c r="AX27331">
        <v>27503</v>
      </c>
    </row>
    <row r="27332" spans="50:50">
      <c r="AX27332">
        <v>27504</v>
      </c>
    </row>
    <row r="27333" spans="50:50">
      <c r="AX27333">
        <v>27505</v>
      </c>
    </row>
    <row r="27334" spans="50:50">
      <c r="AX27334">
        <v>27506</v>
      </c>
    </row>
    <row r="27335" spans="50:50">
      <c r="AX27335">
        <v>27507</v>
      </c>
    </row>
    <row r="27336" spans="50:50">
      <c r="AX27336">
        <v>27508</v>
      </c>
    </row>
    <row r="27337" spans="50:50">
      <c r="AX27337">
        <v>27509</v>
      </c>
    </row>
    <row r="27338" spans="50:50">
      <c r="AX27338">
        <v>27510</v>
      </c>
    </row>
    <row r="27339" spans="50:50">
      <c r="AX27339">
        <v>27511</v>
      </c>
    </row>
    <row r="27340" spans="50:50">
      <c r="AX27340">
        <v>27512</v>
      </c>
    </row>
    <row r="27341" spans="50:50">
      <c r="AX27341">
        <v>27513</v>
      </c>
    </row>
    <row r="27342" spans="50:50">
      <c r="AX27342">
        <v>27514</v>
      </c>
    </row>
    <row r="27343" spans="50:50">
      <c r="AX27343">
        <v>27515</v>
      </c>
    </row>
    <row r="27344" spans="50:50">
      <c r="AX27344">
        <v>27516</v>
      </c>
    </row>
    <row r="27345" spans="50:50">
      <c r="AX27345">
        <v>27517</v>
      </c>
    </row>
    <row r="27346" spans="50:50">
      <c r="AX27346">
        <v>27518</v>
      </c>
    </row>
    <row r="27347" spans="50:50">
      <c r="AX27347">
        <v>27519</v>
      </c>
    </row>
    <row r="27348" spans="50:50">
      <c r="AX27348">
        <v>27520</v>
      </c>
    </row>
    <row r="27349" spans="50:50">
      <c r="AX27349">
        <v>27521</v>
      </c>
    </row>
    <row r="27350" spans="50:50">
      <c r="AX27350">
        <v>27522</v>
      </c>
    </row>
    <row r="27351" spans="50:50">
      <c r="AX27351">
        <v>27523</v>
      </c>
    </row>
    <row r="27352" spans="50:50">
      <c r="AX27352">
        <v>27524</v>
      </c>
    </row>
    <row r="27353" spans="50:50">
      <c r="AX27353">
        <v>27525</v>
      </c>
    </row>
    <row r="27354" spans="50:50">
      <c r="AX27354">
        <v>27526</v>
      </c>
    </row>
    <row r="27355" spans="50:50">
      <c r="AX27355">
        <v>27527</v>
      </c>
    </row>
    <row r="27356" spans="50:50">
      <c r="AX27356">
        <v>27528</v>
      </c>
    </row>
    <row r="27357" spans="50:50">
      <c r="AX27357">
        <v>27529</v>
      </c>
    </row>
    <row r="27358" spans="50:50">
      <c r="AX27358">
        <v>27530</v>
      </c>
    </row>
    <row r="27359" spans="50:50">
      <c r="AX27359">
        <v>27531</v>
      </c>
    </row>
    <row r="27360" spans="50:50">
      <c r="AX27360">
        <v>27532</v>
      </c>
    </row>
    <row r="27361" spans="50:50">
      <c r="AX27361">
        <v>27533</v>
      </c>
    </row>
    <row r="27362" spans="50:50">
      <c r="AX27362">
        <v>27534</v>
      </c>
    </row>
    <row r="27363" spans="50:50">
      <c r="AX27363">
        <v>27535</v>
      </c>
    </row>
    <row r="27364" spans="50:50">
      <c r="AX27364">
        <v>27536</v>
      </c>
    </row>
    <row r="27365" spans="50:50">
      <c r="AX27365">
        <v>27537</v>
      </c>
    </row>
    <row r="27366" spans="50:50">
      <c r="AX27366">
        <v>27538</v>
      </c>
    </row>
    <row r="27367" spans="50:50">
      <c r="AX27367">
        <v>27539</v>
      </c>
    </row>
    <row r="27368" spans="50:50">
      <c r="AX27368">
        <v>27540</v>
      </c>
    </row>
    <row r="27369" spans="50:50">
      <c r="AX27369">
        <v>27541</v>
      </c>
    </row>
    <row r="27370" spans="50:50">
      <c r="AX27370">
        <v>27542</v>
      </c>
    </row>
    <row r="27371" spans="50:50">
      <c r="AX27371">
        <v>27543</v>
      </c>
    </row>
    <row r="27372" spans="50:50">
      <c r="AX27372">
        <v>27544</v>
      </c>
    </row>
    <row r="27373" spans="50:50">
      <c r="AX27373">
        <v>27545</v>
      </c>
    </row>
    <row r="27374" spans="50:50">
      <c r="AX27374">
        <v>27546</v>
      </c>
    </row>
    <row r="27375" spans="50:50">
      <c r="AX27375">
        <v>27547</v>
      </c>
    </row>
    <row r="27376" spans="50:50">
      <c r="AX27376">
        <v>27548</v>
      </c>
    </row>
    <row r="27377" spans="50:50">
      <c r="AX27377">
        <v>27549</v>
      </c>
    </row>
    <row r="27378" spans="50:50">
      <c r="AX27378">
        <v>27550</v>
      </c>
    </row>
    <row r="27379" spans="50:50">
      <c r="AX27379">
        <v>27551</v>
      </c>
    </row>
    <row r="27380" spans="50:50">
      <c r="AX27380">
        <v>27552</v>
      </c>
    </row>
    <row r="27381" spans="50:50">
      <c r="AX27381">
        <v>27553</v>
      </c>
    </row>
    <row r="27382" spans="50:50">
      <c r="AX27382">
        <v>27554</v>
      </c>
    </row>
    <row r="27383" spans="50:50">
      <c r="AX27383">
        <v>27555</v>
      </c>
    </row>
    <row r="27384" spans="50:50">
      <c r="AX27384">
        <v>27556</v>
      </c>
    </row>
    <row r="27385" spans="50:50">
      <c r="AX27385">
        <v>27557</v>
      </c>
    </row>
    <row r="27386" spans="50:50">
      <c r="AX27386">
        <v>27558</v>
      </c>
    </row>
    <row r="27387" spans="50:50">
      <c r="AX27387">
        <v>27559</v>
      </c>
    </row>
    <row r="27388" spans="50:50">
      <c r="AX27388">
        <v>27560</v>
      </c>
    </row>
    <row r="27389" spans="50:50">
      <c r="AX27389">
        <v>27561</v>
      </c>
    </row>
    <row r="27390" spans="50:50">
      <c r="AX27390">
        <v>27562</v>
      </c>
    </row>
    <row r="27391" spans="50:50">
      <c r="AX27391">
        <v>27563</v>
      </c>
    </row>
    <row r="27392" spans="50:50">
      <c r="AX27392">
        <v>27564</v>
      </c>
    </row>
    <row r="27393" spans="50:50">
      <c r="AX27393">
        <v>27565</v>
      </c>
    </row>
    <row r="27394" spans="50:50">
      <c r="AX27394">
        <v>27566</v>
      </c>
    </row>
    <row r="27395" spans="50:50">
      <c r="AX27395">
        <v>27567</v>
      </c>
    </row>
    <row r="27396" spans="50:50">
      <c r="AX27396">
        <v>27568</v>
      </c>
    </row>
    <row r="27397" spans="50:50">
      <c r="AX27397">
        <v>27569</v>
      </c>
    </row>
    <row r="27398" spans="50:50">
      <c r="AX27398">
        <v>27570</v>
      </c>
    </row>
    <row r="27399" spans="50:50">
      <c r="AX27399">
        <v>27571</v>
      </c>
    </row>
    <row r="27400" spans="50:50">
      <c r="AX27400">
        <v>27572</v>
      </c>
    </row>
    <row r="27401" spans="50:50">
      <c r="AX27401">
        <v>27573</v>
      </c>
    </row>
    <row r="27402" spans="50:50">
      <c r="AX27402">
        <v>27574</v>
      </c>
    </row>
    <row r="27403" spans="50:50">
      <c r="AX27403">
        <v>27575</v>
      </c>
    </row>
    <row r="27404" spans="50:50">
      <c r="AX27404">
        <v>27576</v>
      </c>
    </row>
    <row r="27405" spans="50:50">
      <c r="AX27405">
        <v>27577</v>
      </c>
    </row>
    <row r="27406" spans="50:50">
      <c r="AX27406">
        <v>27578</v>
      </c>
    </row>
    <row r="27407" spans="50:50">
      <c r="AX27407">
        <v>27579</v>
      </c>
    </row>
    <row r="27408" spans="50:50">
      <c r="AX27408">
        <v>27580</v>
      </c>
    </row>
    <row r="27409" spans="50:50">
      <c r="AX27409">
        <v>27581</v>
      </c>
    </row>
    <row r="27410" spans="50:50">
      <c r="AX27410">
        <v>27582</v>
      </c>
    </row>
    <row r="27411" spans="50:50">
      <c r="AX27411">
        <v>27583</v>
      </c>
    </row>
    <row r="27412" spans="50:50">
      <c r="AX27412">
        <v>27584</v>
      </c>
    </row>
    <row r="27413" spans="50:50">
      <c r="AX27413">
        <v>27585</v>
      </c>
    </row>
    <row r="27414" spans="50:50">
      <c r="AX27414">
        <v>27586</v>
      </c>
    </row>
    <row r="27415" spans="50:50">
      <c r="AX27415">
        <v>27587</v>
      </c>
    </row>
    <row r="27416" spans="50:50">
      <c r="AX27416">
        <v>27588</v>
      </c>
    </row>
    <row r="27417" spans="50:50">
      <c r="AX27417">
        <v>27589</v>
      </c>
    </row>
    <row r="27418" spans="50:50">
      <c r="AX27418">
        <v>27590</v>
      </c>
    </row>
    <row r="27419" spans="50:50">
      <c r="AX27419">
        <v>27591</v>
      </c>
    </row>
    <row r="27420" spans="50:50">
      <c r="AX27420">
        <v>27592</v>
      </c>
    </row>
    <row r="27421" spans="50:50">
      <c r="AX27421">
        <v>27593</v>
      </c>
    </row>
    <row r="27422" spans="50:50">
      <c r="AX27422">
        <v>27594</v>
      </c>
    </row>
    <row r="27423" spans="50:50">
      <c r="AX27423">
        <v>27595</v>
      </c>
    </row>
    <row r="27424" spans="50:50">
      <c r="AX27424">
        <v>27596</v>
      </c>
    </row>
    <row r="27425" spans="50:50">
      <c r="AX27425">
        <v>27597</v>
      </c>
    </row>
    <row r="27426" spans="50:50">
      <c r="AX27426">
        <v>27598</v>
      </c>
    </row>
    <row r="27427" spans="50:50">
      <c r="AX27427">
        <v>27599</v>
      </c>
    </row>
    <row r="27428" spans="50:50">
      <c r="AX27428">
        <v>27600</v>
      </c>
    </row>
    <row r="27429" spans="50:50">
      <c r="AX27429">
        <v>27601</v>
      </c>
    </row>
    <row r="27430" spans="50:50">
      <c r="AX27430">
        <v>27602</v>
      </c>
    </row>
    <row r="27431" spans="50:50">
      <c r="AX27431">
        <v>27603</v>
      </c>
    </row>
    <row r="27432" spans="50:50">
      <c r="AX27432">
        <v>27604</v>
      </c>
    </row>
    <row r="27433" spans="50:50">
      <c r="AX27433">
        <v>27605</v>
      </c>
    </row>
    <row r="27434" spans="50:50">
      <c r="AX27434">
        <v>27606</v>
      </c>
    </row>
    <row r="27435" spans="50:50">
      <c r="AX27435">
        <v>27607</v>
      </c>
    </row>
    <row r="27436" spans="50:50">
      <c r="AX27436">
        <v>27608</v>
      </c>
    </row>
    <row r="27437" spans="50:50">
      <c r="AX27437">
        <v>27609</v>
      </c>
    </row>
    <row r="27438" spans="50:50">
      <c r="AX27438">
        <v>27610</v>
      </c>
    </row>
    <row r="27439" spans="50:50">
      <c r="AX27439">
        <v>27611</v>
      </c>
    </row>
    <row r="27440" spans="50:50">
      <c r="AX27440">
        <v>27612</v>
      </c>
    </row>
    <row r="27441" spans="50:50">
      <c r="AX27441">
        <v>27613</v>
      </c>
    </row>
    <row r="27442" spans="50:50">
      <c r="AX27442">
        <v>27614</v>
      </c>
    </row>
    <row r="27443" spans="50:50">
      <c r="AX27443">
        <v>27615</v>
      </c>
    </row>
    <row r="27444" spans="50:50">
      <c r="AX27444">
        <v>27616</v>
      </c>
    </row>
    <row r="27445" spans="50:50">
      <c r="AX27445">
        <v>27617</v>
      </c>
    </row>
    <row r="27446" spans="50:50">
      <c r="AX27446">
        <v>27618</v>
      </c>
    </row>
    <row r="27447" spans="50:50">
      <c r="AX27447">
        <v>27619</v>
      </c>
    </row>
    <row r="27448" spans="50:50">
      <c r="AX27448">
        <v>27620</v>
      </c>
    </row>
    <row r="27449" spans="50:50">
      <c r="AX27449">
        <v>27621</v>
      </c>
    </row>
    <row r="27450" spans="50:50">
      <c r="AX27450">
        <v>27622</v>
      </c>
    </row>
    <row r="27451" spans="50:50">
      <c r="AX27451">
        <v>27623</v>
      </c>
    </row>
    <row r="27452" spans="50:50">
      <c r="AX27452">
        <v>27624</v>
      </c>
    </row>
    <row r="27453" spans="50:50">
      <c r="AX27453">
        <v>27625</v>
      </c>
    </row>
    <row r="27454" spans="50:50">
      <c r="AX27454">
        <v>27626</v>
      </c>
    </row>
    <row r="27455" spans="50:50">
      <c r="AX27455">
        <v>27627</v>
      </c>
    </row>
    <row r="27456" spans="50:50">
      <c r="AX27456">
        <v>27628</v>
      </c>
    </row>
    <row r="27457" spans="50:50">
      <c r="AX27457">
        <v>27629</v>
      </c>
    </row>
    <row r="27458" spans="50:50">
      <c r="AX27458">
        <v>27630</v>
      </c>
    </row>
    <row r="27459" spans="50:50">
      <c r="AX27459">
        <v>27631</v>
      </c>
    </row>
    <row r="27460" spans="50:50">
      <c r="AX27460">
        <v>27632</v>
      </c>
    </row>
    <row r="27461" spans="50:50">
      <c r="AX27461">
        <v>27633</v>
      </c>
    </row>
    <row r="27462" spans="50:50">
      <c r="AX27462">
        <v>27634</v>
      </c>
    </row>
    <row r="27463" spans="50:50">
      <c r="AX27463">
        <v>27635</v>
      </c>
    </row>
    <row r="27464" spans="50:50">
      <c r="AX27464">
        <v>27636</v>
      </c>
    </row>
    <row r="27465" spans="50:50">
      <c r="AX27465">
        <v>27637</v>
      </c>
    </row>
    <row r="27466" spans="50:50">
      <c r="AX27466">
        <v>27638</v>
      </c>
    </row>
    <row r="27467" spans="50:50">
      <c r="AX27467">
        <v>27639</v>
      </c>
    </row>
    <row r="27468" spans="50:50">
      <c r="AX27468">
        <v>27640</v>
      </c>
    </row>
    <row r="27469" spans="50:50">
      <c r="AX27469">
        <v>27641</v>
      </c>
    </row>
    <row r="27470" spans="50:50">
      <c r="AX27470">
        <v>27642</v>
      </c>
    </row>
    <row r="27471" spans="50:50">
      <c r="AX27471">
        <v>27643</v>
      </c>
    </row>
    <row r="27472" spans="50:50">
      <c r="AX27472">
        <v>27644</v>
      </c>
    </row>
    <row r="27473" spans="50:50">
      <c r="AX27473">
        <v>27645</v>
      </c>
    </row>
    <row r="27474" spans="50:50">
      <c r="AX27474">
        <v>27646</v>
      </c>
    </row>
    <row r="27475" spans="50:50">
      <c r="AX27475">
        <v>27647</v>
      </c>
    </row>
    <row r="27476" spans="50:50">
      <c r="AX27476">
        <v>27648</v>
      </c>
    </row>
    <row r="27477" spans="50:50">
      <c r="AX27477">
        <v>27649</v>
      </c>
    </row>
    <row r="27478" spans="50:50">
      <c r="AX27478">
        <v>27650</v>
      </c>
    </row>
    <row r="27479" spans="50:50">
      <c r="AX27479">
        <v>27651</v>
      </c>
    </row>
    <row r="27480" spans="50:50">
      <c r="AX27480">
        <v>27652</v>
      </c>
    </row>
    <row r="27481" spans="50:50">
      <c r="AX27481">
        <v>27653</v>
      </c>
    </row>
    <row r="27482" spans="50:50">
      <c r="AX27482">
        <v>27654</v>
      </c>
    </row>
    <row r="27483" spans="50:50">
      <c r="AX27483">
        <v>27655</v>
      </c>
    </row>
    <row r="27484" spans="50:50">
      <c r="AX27484">
        <v>27656</v>
      </c>
    </row>
    <row r="27485" spans="50:50">
      <c r="AX27485">
        <v>27657</v>
      </c>
    </row>
    <row r="27486" spans="50:50">
      <c r="AX27486">
        <v>27658</v>
      </c>
    </row>
    <row r="27487" spans="50:50">
      <c r="AX27487">
        <v>27659</v>
      </c>
    </row>
    <row r="27488" spans="50:50">
      <c r="AX27488">
        <v>27660</v>
      </c>
    </row>
    <row r="27489" spans="50:50">
      <c r="AX27489">
        <v>27661</v>
      </c>
    </row>
    <row r="27490" spans="50:50">
      <c r="AX27490">
        <v>27662</v>
      </c>
    </row>
    <row r="27491" spans="50:50">
      <c r="AX27491">
        <v>27663</v>
      </c>
    </row>
    <row r="27492" spans="50:50">
      <c r="AX27492">
        <v>27664</v>
      </c>
    </row>
    <row r="27493" spans="50:50">
      <c r="AX27493">
        <v>27665</v>
      </c>
    </row>
    <row r="27494" spans="50:50">
      <c r="AX27494">
        <v>27666</v>
      </c>
    </row>
    <row r="27495" spans="50:50">
      <c r="AX27495">
        <v>27667</v>
      </c>
    </row>
    <row r="27496" spans="50:50">
      <c r="AX27496">
        <v>27668</v>
      </c>
    </row>
    <row r="27497" spans="50:50">
      <c r="AX27497">
        <v>27669</v>
      </c>
    </row>
    <row r="27498" spans="50:50">
      <c r="AX27498">
        <v>27670</v>
      </c>
    </row>
    <row r="27499" spans="50:50">
      <c r="AX27499">
        <v>27671</v>
      </c>
    </row>
    <row r="27500" spans="50:50">
      <c r="AX27500">
        <v>27672</v>
      </c>
    </row>
    <row r="27501" spans="50:50">
      <c r="AX27501">
        <v>27673</v>
      </c>
    </row>
    <row r="27502" spans="50:50">
      <c r="AX27502">
        <v>27674</v>
      </c>
    </row>
    <row r="27503" spans="50:50">
      <c r="AX27503">
        <v>27675</v>
      </c>
    </row>
    <row r="27504" spans="50:50">
      <c r="AX27504">
        <v>27676</v>
      </c>
    </row>
    <row r="27505" spans="50:50">
      <c r="AX27505">
        <v>27677</v>
      </c>
    </row>
    <row r="27506" spans="50:50">
      <c r="AX27506">
        <v>27678</v>
      </c>
    </row>
    <row r="27507" spans="50:50">
      <c r="AX27507">
        <v>27679</v>
      </c>
    </row>
    <row r="27508" spans="50:50">
      <c r="AX27508">
        <v>27680</v>
      </c>
    </row>
    <row r="27509" spans="50:50">
      <c r="AX27509">
        <v>27681</v>
      </c>
    </row>
    <row r="27510" spans="50:50">
      <c r="AX27510">
        <v>27682</v>
      </c>
    </row>
    <row r="27511" spans="50:50">
      <c r="AX27511">
        <v>27683</v>
      </c>
    </row>
    <row r="27512" spans="50:50">
      <c r="AX27512">
        <v>27684</v>
      </c>
    </row>
    <row r="27513" spans="50:50">
      <c r="AX27513">
        <v>27685</v>
      </c>
    </row>
    <row r="27514" spans="50:50">
      <c r="AX27514">
        <v>27686</v>
      </c>
    </row>
    <row r="27515" spans="50:50">
      <c r="AX27515">
        <v>27687</v>
      </c>
    </row>
    <row r="27516" spans="50:50">
      <c r="AX27516">
        <v>27688</v>
      </c>
    </row>
    <row r="27517" spans="50:50">
      <c r="AX27517">
        <v>27689</v>
      </c>
    </row>
    <row r="27518" spans="50:50">
      <c r="AX27518">
        <v>27690</v>
      </c>
    </row>
    <row r="27519" spans="50:50">
      <c r="AX27519">
        <v>27691</v>
      </c>
    </row>
    <row r="27520" spans="50:50">
      <c r="AX27520">
        <v>27692</v>
      </c>
    </row>
    <row r="27521" spans="50:50">
      <c r="AX27521">
        <v>27693</v>
      </c>
    </row>
    <row r="27522" spans="50:50">
      <c r="AX27522">
        <v>27694</v>
      </c>
    </row>
    <row r="27523" spans="50:50">
      <c r="AX27523">
        <v>27695</v>
      </c>
    </row>
    <row r="27524" spans="50:50">
      <c r="AX27524">
        <v>27696</v>
      </c>
    </row>
    <row r="27525" spans="50:50">
      <c r="AX27525">
        <v>27697</v>
      </c>
    </row>
    <row r="27526" spans="50:50">
      <c r="AX27526">
        <v>27698</v>
      </c>
    </row>
    <row r="27527" spans="50:50">
      <c r="AX27527">
        <v>27699</v>
      </c>
    </row>
    <row r="27528" spans="50:50">
      <c r="AX27528">
        <v>27700</v>
      </c>
    </row>
    <row r="27529" spans="50:50">
      <c r="AX27529">
        <v>27701</v>
      </c>
    </row>
    <row r="27530" spans="50:50">
      <c r="AX27530">
        <v>27702</v>
      </c>
    </row>
    <row r="27531" spans="50:50">
      <c r="AX27531">
        <v>27703</v>
      </c>
    </row>
    <row r="27532" spans="50:50">
      <c r="AX27532">
        <v>27704</v>
      </c>
    </row>
    <row r="27533" spans="50:50">
      <c r="AX27533">
        <v>27705</v>
      </c>
    </row>
    <row r="27534" spans="50:50">
      <c r="AX27534">
        <v>27706</v>
      </c>
    </row>
    <row r="27535" spans="50:50">
      <c r="AX27535">
        <v>27707</v>
      </c>
    </row>
    <row r="27536" spans="50:50">
      <c r="AX27536">
        <v>27708</v>
      </c>
    </row>
    <row r="27537" spans="50:50">
      <c r="AX27537">
        <v>27709</v>
      </c>
    </row>
    <row r="27538" spans="50:50">
      <c r="AX27538">
        <v>27710</v>
      </c>
    </row>
    <row r="27539" spans="50:50">
      <c r="AX27539">
        <v>27711</v>
      </c>
    </row>
    <row r="27540" spans="50:50">
      <c r="AX27540">
        <v>27712</v>
      </c>
    </row>
    <row r="27541" spans="50:50">
      <c r="AX27541">
        <v>27713</v>
      </c>
    </row>
    <row r="27542" spans="50:50">
      <c r="AX27542">
        <v>27714</v>
      </c>
    </row>
    <row r="27543" spans="50:50">
      <c r="AX27543">
        <v>27715</v>
      </c>
    </row>
    <row r="27544" spans="50:50">
      <c r="AX27544">
        <v>27716</v>
      </c>
    </row>
    <row r="27545" spans="50:50">
      <c r="AX27545">
        <v>27717</v>
      </c>
    </row>
    <row r="27546" spans="50:50">
      <c r="AX27546">
        <v>27718</v>
      </c>
    </row>
    <row r="27547" spans="50:50">
      <c r="AX27547">
        <v>27719</v>
      </c>
    </row>
    <row r="27548" spans="50:50">
      <c r="AX27548">
        <v>27720</v>
      </c>
    </row>
    <row r="27549" spans="50:50">
      <c r="AX27549">
        <v>27721</v>
      </c>
    </row>
    <row r="27550" spans="50:50">
      <c r="AX27550">
        <v>27722</v>
      </c>
    </row>
    <row r="27551" spans="50:50">
      <c r="AX27551">
        <v>27723</v>
      </c>
    </row>
    <row r="27552" spans="50:50">
      <c r="AX27552">
        <v>27724</v>
      </c>
    </row>
    <row r="27553" spans="50:50">
      <c r="AX27553">
        <v>27725</v>
      </c>
    </row>
    <row r="27554" spans="50:50">
      <c r="AX27554">
        <v>27726</v>
      </c>
    </row>
    <row r="27555" spans="50:50">
      <c r="AX27555">
        <v>27727</v>
      </c>
    </row>
    <row r="27556" spans="50:50">
      <c r="AX27556">
        <v>27728</v>
      </c>
    </row>
    <row r="27557" spans="50:50">
      <c r="AX27557">
        <v>27729</v>
      </c>
    </row>
    <row r="27558" spans="50:50">
      <c r="AX27558">
        <v>27730</v>
      </c>
    </row>
    <row r="27559" spans="50:50">
      <c r="AX27559">
        <v>27731</v>
      </c>
    </row>
    <row r="27560" spans="50:50">
      <c r="AX27560">
        <v>27732</v>
      </c>
    </row>
    <row r="27561" spans="50:50">
      <c r="AX27561">
        <v>27733</v>
      </c>
    </row>
    <row r="27562" spans="50:50">
      <c r="AX27562">
        <v>27734</v>
      </c>
    </row>
    <row r="27563" spans="50:50">
      <c r="AX27563">
        <v>27735</v>
      </c>
    </row>
    <row r="27564" spans="50:50">
      <c r="AX27564">
        <v>27736</v>
      </c>
    </row>
    <row r="27565" spans="50:50">
      <c r="AX27565">
        <v>27737</v>
      </c>
    </row>
    <row r="27566" spans="50:50">
      <c r="AX27566">
        <v>27738</v>
      </c>
    </row>
    <row r="27567" spans="50:50">
      <c r="AX27567">
        <v>27739</v>
      </c>
    </row>
    <row r="27568" spans="50:50">
      <c r="AX27568">
        <v>27740</v>
      </c>
    </row>
    <row r="27569" spans="50:50">
      <c r="AX27569">
        <v>27741</v>
      </c>
    </row>
    <row r="27570" spans="50:50">
      <c r="AX27570">
        <v>27742</v>
      </c>
    </row>
    <row r="27571" spans="50:50">
      <c r="AX27571">
        <v>27743</v>
      </c>
    </row>
    <row r="27572" spans="50:50">
      <c r="AX27572">
        <v>27744</v>
      </c>
    </row>
    <row r="27573" spans="50:50">
      <c r="AX27573">
        <v>27745</v>
      </c>
    </row>
    <row r="27574" spans="50:50">
      <c r="AX27574">
        <v>27746</v>
      </c>
    </row>
    <row r="27575" spans="50:50">
      <c r="AX27575">
        <v>27747</v>
      </c>
    </row>
    <row r="27576" spans="50:50">
      <c r="AX27576">
        <v>27748</v>
      </c>
    </row>
    <row r="27577" spans="50:50">
      <c r="AX27577">
        <v>27749</v>
      </c>
    </row>
    <row r="27578" spans="50:50">
      <c r="AX27578">
        <v>27750</v>
      </c>
    </row>
    <row r="27579" spans="50:50">
      <c r="AX27579">
        <v>27751</v>
      </c>
    </row>
    <row r="27580" spans="50:50">
      <c r="AX27580">
        <v>27752</v>
      </c>
    </row>
    <row r="27581" spans="50:50">
      <c r="AX27581">
        <v>27753</v>
      </c>
    </row>
    <row r="27582" spans="50:50">
      <c r="AX27582">
        <v>27754</v>
      </c>
    </row>
    <row r="27583" spans="50:50">
      <c r="AX27583">
        <v>27755</v>
      </c>
    </row>
    <row r="27584" spans="50:50">
      <c r="AX27584">
        <v>27756</v>
      </c>
    </row>
    <row r="27585" spans="50:50">
      <c r="AX27585">
        <v>27757</v>
      </c>
    </row>
    <row r="27586" spans="50:50">
      <c r="AX27586">
        <v>27758</v>
      </c>
    </row>
    <row r="27587" spans="50:50">
      <c r="AX27587">
        <v>27759</v>
      </c>
    </row>
    <row r="27588" spans="50:50">
      <c r="AX27588">
        <v>27760</v>
      </c>
    </row>
    <row r="27589" spans="50:50">
      <c r="AX27589">
        <v>27761</v>
      </c>
    </row>
    <row r="27590" spans="50:50">
      <c r="AX27590">
        <v>27762</v>
      </c>
    </row>
    <row r="27591" spans="50:50">
      <c r="AX27591">
        <v>27763</v>
      </c>
    </row>
    <row r="27592" spans="50:50">
      <c r="AX27592">
        <v>27764</v>
      </c>
    </row>
    <row r="27593" spans="50:50">
      <c r="AX27593">
        <v>27765</v>
      </c>
    </row>
    <row r="27594" spans="50:50">
      <c r="AX27594">
        <v>27766</v>
      </c>
    </row>
    <row r="27595" spans="50:50">
      <c r="AX27595">
        <v>27767</v>
      </c>
    </row>
    <row r="27596" spans="50:50">
      <c r="AX27596">
        <v>27768</v>
      </c>
    </row>
    <row r="27597" spans="50:50">
      <c r="AX27597">
        <v>27769</v>
      </c>
    </row>
    <row r="27598" spans="50:50">
      <c r="AX27598">
        <v>27770</v>
      </c>
    </row>
    <row r="27599" spans="50:50">
      <c r="AX27599">
        <v>27771</v>
      </c>
    </row>
    <row r="27600" spans="50:50">
      <c r="AX27600">
        <v>27772</v>
      </c>
    </row>
    <row r="27601" spans="50:50">
      <c r="AX27601">
        <v>27773</v>
      </c>
    </row>
    <row r="27602" spans="50:50">
      <c r="AX27602">
        <v>27774</v>
      </c>
    </row>
    <row r="27603" spans="50:50">
      <c r="AX27603">
        <v>27775</v>
      </c>
    </row>
    <row r="27604" spans="50:50">
      <c r="AX27604">
        <v>27776</v>
      </c>
    </row>
    <row r="27605" spans="50:50">
      <c r="AX27605">
        <v>27777</v>
      </c>
    </row>
    <row r="27606" spans="50:50">
      <c r="AX27606">
        <v>27778</v>
      </c>
    </row>
    <row r="27607" spans="50:50">
      <c r="AX27607">
        <v>27779</v>
      </c>
    </row>
    <row r="27608" spans="50:50">
      <c r="AX27608">
        <v>27780</v>
      </c>
    </row>
    <row r="27609" spans="50:50">
      <c r="AX27609">
        <v>27781</v>
      </c>
    </row>
    <row r="27610" spans="50:50">
      <c r="AX27610">
        <v>27782</v>
      </c>
    </row>
    <row r="27611" spans="50:50">
      <c r="AX27611">
        <v>27783</v>
      </c>
    </row>
    <row r="27612" spans="50:50">
      <c r="AX27612">
        <v>27784</v>
      </c>
    </row>
    <row r="27613" spans="50:50">
      <c r="AX27613">
        <v>27785</v>
      </c>
    </row>
    <row r="27614" spans="50:50">
      <c r="AX27614">
        <v>27786</v>
      </c>
    </row>
    <row r="27615" spans="50:50">
      <c r="AX27615">
        <v>27787</v>
      </c>
    </row>
    <row r="27616" spans="50:50">
      <c r="AX27616">
        <v>27788</v>
      </c>
    </row>
    <row r="27617" spans="50:50">
      <c r="AX27617">
        <v>27789</v>
      </c>
    </row>
    <row r="27618" spans="50:50">
      <c r="AX27618">
        <v>27790</v>
      </c>
    </row>
    <row r="27619" spans="50:50">
      <c r="AX27619">
        <v>27791</v>
      </c>
    </row>
    <row r="27620" spans="50:50">
      <c r="AX27620">
        <v>27792</v>
      </c>
    </row>
    <row r="27621" spans="50:50">
      <c r="AX27621">
        <v>27793</v>
      </c>
    </row>
    <row r="27622" spans="50:50">
      <c r="AX27622">
        <v>27794</v>
      </c>
    </row>
    <row r="27623" spans="50:50">
      <c r="AX27623">
        <v>27795</v>
      </c>
    </row>
    <row r="27624" spans="50:50">
      <c r="AX27624">
        <v>27796</v>
      </c>
    </row>
    <row r="27625" spans="50:50">
      <c r="AX27625">
        <v>27797</v>
      </c>
    </row>
    <row r="27626" spans="50:50">
      <c r="AX27626">
        <v>27798</v>
      </c>
    </row>
    <row r="27627" spans="50:50">
      <c r="AX27627">
        <v>27799</v>
      </c>
    </row>
    <row r="27628" spans="50:50">
      <c r="AX27628">
        <v>27800</v>
      </c>
    </row>
    <row r="27629" spans="50:50">
      <c r="AX27629">
        <v>27801</v>
      </c>
    </row>
    <row r="27630" spans="50:50">
      <c r="AX27630">
        <v>27802</v>
      </c>
    </row>
    <row r="27631" spans="50:50">
      <c r="AX27631">
        <v>27803</v>
      </c>
    </row>
    <row r="27632" spans="50:50">
      <c r="AX27632">
        <v>27804</v>
      </c>
    </row>
    <row r="27633" spans="50:50">
      <c r="AX27633">
        <v>27805</v>
      </c>
    </row>
    <row r="27634" spans="50:50">
      <c r="AX27634">
        <v>27806</v>
      </c>
    </row>
    <row r="27635" spans="50:50">
      <c r="AX27635">
        <v>27807</v>
      </c>
    </row>
    <row r="27636" spans="50:50">
      <c r="AX27636">
        <v>27808</v>
      </c>
    </row>
    <row r="27637" spans="50:50">
      <c r="AX27637">
        <v>27809</v>
      </c>
    </row>
    <row r="27638" spans="50:50">
      <c r="AX27638">
        <v>27810</v>
      </c>
    </row>
    <row r="27639" spans="50:50">
      <c r="AX27639">
        <v>27811</v>
      </c>
    </row>
    <row r="27640" spans="50:50">
      <c r="AX27640">
        <v>27812</v>
      </c>
    </row>
    <row r="27641" spans="50:50">
      <c r="AX27641">
        <v>27813</v>
      </c>
    </row>
    <row r="27642" spans="50:50">
      <c r="AX27642">
        <v>27814</v>
      </c>
    </row>
    <row r="27643" spans="50:50">
      <c r="AX27643">
        <v>27815</v>
      </c>
    </row>
    <row r="27644" spans="50:50">
      <c r="AX27644">
        <v>27816</v>
      </c>
    </row>
    <row r="27645" spans="50:50">
      <c r="AX27645">
        <v>27817</v>
      </c>
    </row>
    <row r="27646" spans="50:50">
      <c r="AX27646">
        <v>27818</v>
      </c>
    </row>
    <row r="27647" spans="50:50">
      <c r="AX27647">
        <v>27819</v>
      </c>
    </row>
    <row r="27648" spans="50:50">
      <c r="AX27648">
        <v>27820</v>
      </c>
    </row>
    <row r="27649" spans="50:50">
      <c r="AX27649">
        <v>27821</v>
      </c>
    </row>
    <row r="27650" spans="50:50">
      <c r="AX27650">
        <v>27822</v>
      </c>
    </row>
    <row r="27651" spans="50:50">
      <c r="AX27651">
        <v>27823</v>
      </c>
    </row>
    <row r="27652" spans="50:50">
      <c r="AX27652">
        <v>27824</v>
      </c>
    </row>
    <row r="27653" spans="50:50">
      <c r="AX27653">
        <v>27825</v>
      </c>
    </row>
    <row r="27654" spans="50:50">
      <c r="AX27654">
        <v>27826</v>
      </c>
    </row>
    <row r="27655" spans="50:50">
      <c r="AX27655">
        <v>27827</v>
      </c>
    </row>
    <row r="27656" spans="50:50">
      <c r="AX27656">
        <v>27828</v>
      </c>
    </row>
    <row r="27657" spans="50:50">
      <c r="AX27657">
        <v>27829</v>
      </c>
    </row>
    <row r="27658" spans="50:50">
      <c r="AX27658">
        <v>27830</v>
      </c>
    </row>
    <row r="27659" spans="50:50">
      <c r="AX27659">
        <v>27831</v>
      </c>
    </row>
    <row r="27660" spans="50:50">
      <c r="AX27660">
        <v>27832</v>
      </c>
    </row>
    <row r="27661" spans="50:50">
      <c r="AX27661">
        <v>27833</v>
      </c>
    </row>
    <row r="27662" spans="50:50">
      <c r="AX27662">
        <v>27834</v>
      </c>
    </row>
    <row r="27663" spans="50:50">
      <c r="AX27663">
        <v>27835</v>
      </c>
    </row>
    <row r="27664" spans="50:50">
      <c r="AX27664">
        <v>27836</v>
      </c>
    </row>
    <row r="27665" spans="50:50">
      <c r="AX27665">
        <v>27837</v>
      </c>
    </row>
    <row r="27666" spans="50:50">
      <c r="AX27666">
        <v>27838</v>
      </c>
    </row>
    <row r="27667" spans="50:50">
      <c r="AX27667">
        <v>27839</v>
      </c>
    </row>
    <row r="27668" spans="50:50">
      <c r="AX27668">
        <v>27840</v>
      </c>
    </row>
    <row r="27669" spans="50:50">
      <c r="AX27669">
        <v>27841</v>
      </c>
    </row>
    <row r="27670" spans="50:50">
      <c r="AX27670">
        <v>27842</v>
      </c>
    </row>
    <row r="27671" spans="50:50">
      <c r="AX27671">
        <v>27843</v>
      </c>
    </row>
    <row r="27672" spans="50:50">
      <c r="AX27672">
        <v>27844</v>
      </c>
    </row>
    <row r="27673" spans="50:50">
      <c r="AX27673">
        <v>27845</v>
      </c>
    </row>
    <row r="27674" spans="50:50">
      <c r="AX27674">
        <v>27846</v>
      </c>
    </row>
    <row r="27675" spans="50:50">
      <c r="AX27675">
        <v>27847</v>
      </c>
    </row>
    <row r="27676" spans="50:50">
      <c r="AX27676">
        <v>27848</v>
      </c>
    </row>
    <row r="27677" spans="50:50">
      <c r="AX27677">
        <v>27849</v>
      </c>
    </row>
    <row r="27678" spans="50:50">
      <c r="AX27678">
        <v>27850</v>
      </c>
    </row>
    <row r="27679" spans="50:50">
      <c r="AX27679">
        <v>27851</v>
      </c>
    </row>
    <row r="27680" spans="50:50">
      <c r="AX27680">
        <v>27852</v>
      </c>
    </row>
    <row r="27681" spans="50:50">
      <c r="AX27681">
        <v>27853</v>
      </c>
    </row>
    <row r="27682" spans="50:50">
      <c r="AX27682">
        <v>27854</v>
      </c>
    </row>
    <row r="27683" spans="50:50">
      <c r="AX27683">
        <v>27855</v>
      </c>
    </row>
    <row r="27684" spans="50:50">
      <c r="AX27684">
        <v>27856</v>
      </c>
    </row>
    <row r="27685" spans="50:50">
      <c r="AX27685">
        <v>27857</v>
      </c>
    </row>
    <row r="27686" spans="50:50">
      <c r="AX27686">
        <v>27858</v>
      </c>
    </row>
    <row r="27687" spans="50:50">
      <c r="AX27687">
        <v>27859</v>
      </c>
    </row>
    <row r="27688" spans="50:50">
      <c r="AX27688">
        <v>27860</v>
      </c>
    </row>
    <row r="27689" spans="50:50">
      <c r="AX27689">
        <v>27861</v>
      </c>
    </row>
    <row r="27690" spans="50:50">
      <c r="AX27690">
        <v>27862</v>
      </c>
    </row>
    <row r="27691" spans="50:50">
      <c r="AX27691">
        <v>27863</v>
      </c>
    </row>
    <row r="27692" spans="50:50">
      <c r="AX27692">
        <v>27864</v>
      </c>
    </row>
    <row r="27693" spans="50:50">
      <c r="AX27693">
        <v>27865</v>
      </c>
    </row>
    <row r="27694" spans="50:50">
      <c r="AX27694">
        <v>27866</v>
      </c>
    </row>
    <row r="27695" spans="50:50">
      <c r="AX27695">
        <v>27867</v>
      </c>
    </row>
    <row r="27696" spans="50:50">
      <c r="AX27696">
        <v>27868</v>
      </c>
    </row>
    <row r="27697" spans="50:50">
      <c r="AX27697">
        <v>27869</v>
      </c>
    </row>
    <row r="27698" spans="50:50">
      <c r="AX27698">
        <v>27870</v>
      </c>
    </row>
    <row r="27699" spans="50:50">
      <c r="AX27699">
        <v>27871</v>
      </c>
    </row>
    <row r="27700" spans="50:50">
      <c r="AX27700">
        <v>27872</v>
      </c>
    </row>
    <row r="27701" spans="50:50">
      <c r="AX27701">
        <v>27873</v>
      </c>
    </row>
    <row r="27702" spans="50:50">
      <c r="AX27702">
        <v>27874</v>
      </c>
    </row>
    <row r="27703" spans="50:50">
      <c r="AX27703">
        <v>27875</v>
      </c>
    </row>
    <row r="27704" spans="50:50">
      <c r="AX27704">
        <v>27876</v>
      </c>
    </row>
    <row r="27705" spans="50:50">
      <c r="AX27705">
        <v>27877</v>
      </c>
    </row>
    <row r="27706" spans="50:50">
      <c r="AX27706">
        <v>27878</v>
      </c>
    </row>
    <row r="27707" spans="50:50">
      <c r="AX27707">
        <v>27879</v>
      </c>
    </row>
    <row r="27708" spans="50:50">
      <c r="AX27708">
        <v>27880</v>
      </c>
    </row>
    <row r="27709" spans="50:50">
      <c r="AX27709">
        <v>27881</v>
      </c>
    </row>
    <row r="27710" spans="50:50">
      <c r="AX27710">
        <v>27882</v>
      </c>
    </row>
    <row r="27711" spans="50:50">
      <c r="AX27711">
        <v>27883</v>
      </c>
    </row>
    <row r="27712" spans="50:50">
      <c r="AX27712">
        <v>27884</v>
      </c>
    </row>
    <row r="27713" spans="50:50">
      <c r="AX27713">
        <v>27885</v>
      </c>
    </row>
    <row r="27714" spans="50:50">
      <c r="AX27714">
        <v>27886</v>
      </c>
    </row>
    <row r="27715" spans="50:50">
      <c r="AX27715">
        <v>27887</v>
      </c>
    </row>
    <row r="27716" spans="50:50">
      <c r="AX27716">
        <v>27888</v>
      </c>
    </row>
    <row r="27717" spans="50:50">
      <c r="AX27717">
        <v>27889</v>
      </c>
    </row>
    <row r="27718" spans="50:50">
      <c r="AX27718">
        <v>27890</v>
      </c>
    </row>
    <row r="27719" spans="50:50">
      <c r="AX27719">
        <v>27891</v>
      </c>
    </row>
    <row r="27720" spans="50:50">
      <c r="AX27720">
        <v>27892</v>
      </c>
    </row>
    <row r="27721" spans="50:50">
      <c r="AX27721">
        <v>27893</v>
      </c>
    </row>
    <row r="27722" spans="50:50">
      <c r="AX27722">
        <v>27894</v>
      </c>
    </row>
    <row r="27723" spans="50:50">
      <c r="AX27723">
        <v>27895</v>
      </c>
    </row>
    <row r="27724" spans="50:50">
      <c r="AX27724">
        <v>27896</v>
      </c>
    </row>
    <row r="27725" spans="50:50">
      <c r="AX27725">
        <v>27897</v>
      </c>
    </row>
    <row r="27726" spans="50:50">
      <c r="AX27726">
        <v>27898</v>
      </c>
    </row>
    <row r="27727" spans="50:50">
      <c r="AX27727">
        <v>27899</v>
      </c>
    </row>
    <row r="27728" spans="50:50">
      <c r="AX27728">
        <v>27900</v>
      </c>
    </row>
    <row r="27729" spans="50:50">
      <c r="AX27729">
        <v>27901</v>
      </c>
    </row>
    <row r="27730" spans="50:50">
      <c r="AX27730">
        <v>27902</v>
      </c>
    </row>
    <row r="27731" spans="50:50">
      <c r="AX27731">
        <v>27903</v>
      </c>
    </row>
    <row r="27732" spans="50:50">
      <c r="AX27732">
        <v>27904</v>
      </c>
    </row>
    <row r="27733" spans="50:50">
      <c r="AX27733">
        <v>27905</v>
      </c>
    </row>
    <row r="27734" spans="50:50">
      <c r="AX27734">
        <v>27906</v>
      </c>
    </row>
    <row r="27735" spans="50:50">
      <c r="AX27735">
        <v>27907</v>
      </c>
    </row>
    <row r="27736" spans="50:50">
      <c r="AX27736">
        <v>27908</v>
      </c>
    </row>
    <row r="27737" spans="50:50">
      <c r="AX27737">
        <v>27909</v>
      </c>
    </row>
    <row r="27738" spans="50:50">
      <c r="AX27738">
        <v>27910</v>
      </c>
    </row>
    <row r="27739" spans="50:50">
      <c r="AX27739">
        <v>27911</v>
      </c>
    </row>
    <row r="27740" spans="50:50">
      <c r="AX27740">
        <v>27912</v>
      </c>
    </row>
    <row r="27741" spans="50:50">
      <c r="AX27741">
        <v>27913</v>
      </c>
    </row>
    <row r="27742" spans="50:50">
      <c r="AX27742">
        <v>27914</v>
      </c>
    </row>
    <row r="27743" spans="50:50">
      <c r="AX27743">
        <v>27915</v>
      </c>
    </row>
    <row r="27744" spans="50:50">
      <c r="AX27744">
        <v>27916</v>
      </c>
    </row>
    <row r="27745" spans="50:50">
      <c r="AX27745">
        <v>27917</v>
      </c>
    </row>
    <row r="27746" spans="50:50">
      <c r="AX27746">
        <v>27918</v>
      </c>
    </row>
    <row r="27747" spans="50:50">
      <c r="AX27747">
        <v>27919</v>
      </c>
    </row>
    <row r="27748" spans="50:50">
      <c r="AX27748">
        <v>27920</v>
      </c>
    </row>
    <row r="27749" spans="50:50">
      <c r="AX27749">
        <v>27921</v>
      </c>
    </row>
    <row r="27750" spans="50:50">
      <c r="AX27750">
        <v>27922</v>
      </c>
    </row>
    <row r="27751" spans="50:50">
      <c r="AX27751">
        <v>27923</v>
      </c>
    </row>
    <row r="27752" spans="50:50">
      <c r="AX27752">
        <v>27924</v>
      </c>
    </row>
    <row r="27753" spans="50:50">
      <c r="AX27753">
        <v>27925</v>
      </c>
    </row>
    <row r="27754" spans="50:50">
      <c r="AX27754">
        <v>27926</v>
      </c>
    </row>
    <row r="27755" spans="50:50">
      <c r="AX27755">
        <v>27927</v>
      </c>
    </row>
    <row r="27756" spans="50:50">
      <c r="AX27756">
        <v>27928</v>
      </c>
    </row>
    <row r="27757" spans="50:50">
      <c r="AX27757">
        <v>27929</v>
      </c>
    </row>
    <row r="27758" spans="50:50">
      <c r="AX27758">
        <v>27930</v>
      </c>
    </row>
    <row r="27759" spans="50:50">
      <c r="AX27759">
        <v>27931</v>
      </c>
    </row>
    <row r="27760" spans="50:50">
      <c r="AX27760">
        <v>27932</v>
      </c>
    </row>
    <row r="27761" spans="50:50">
      <c r="AX27761">
        <v>27933</v>
      </c>
    </row>
    <row r="27762" spans="50:50">
      <c r="AX27762">
        <v>27934</v>
      </c>
    </row>
    <row r="27763" spans="50:50">
      <c r="AX27763">
        <v>27935</v>
      </c>
    </row>
    <row r="27764" spans="50:50">
      <c r="AX27764">
        <v>27936</v>
      </c>
    </row>
    <row r="27765" spans="50:50">
      <c r="AX27765">
        <v>27937</v>
      </c>
    </row>
    <row r="27766" spans="50:50">
      <c r="AX27766">
        <v>27938</v>
      </c>
    </row>
    <row r="27767" spans="50:50">
      <c r="AX27767">
        <v>27939</v>
      </c>
    </row>
    <row r="27768" spans="50:50">
      <c r="AX27768">
        <v>27940</v>
      </c>
    </row>
    <row r="27769" spans="50:50">
      <c r="AX27769">
        <v>27941</v>
      </c>
    </row>
    <row r="27770" spans="50:50">
      <c r="AX27770">
        <v>27942</v>
      </c>
    </row>
    <row r="27771" spans="50:50">
      <c r="AX27771">
        <v>27943</v>
      </c>
    </row>
    <row r="27772" spans="50:50">
      <c r="AX27772">
        <v>27944</v>
      </c>
    </row>
    <row r="27773" spans="50:50">
      <c r="AX27773">
        <v>27945</v>
      </c>
    </row>
    <row r="27774" spans="50:50">
      <c r="AX27774">
        <v>27946</v>
      </c>
    </row>
    <row r="27775" spans="50:50">
      <c r="AX27775">
        <v>27947</v>
      </c>
    </row>
    <row r="27776" spans="50:50">
      <c r="AX27776">
        <v>27948</v>
      </c>
    </row>
    <row r="27777" spans="50:50">
      <c r="AX27777">
        <v>27949</v>
      </c>
    </row>
    <row r="27778" spans="50:50">
      <c r="AX27778">
        <v>27950</v>
      </c>
    </row>
    <row r="27779" spans="50:50">
      <c r="AX27779">
        <v>27951</v>
      </c>
    </row>
    <row r="27780" spans="50:50">
      <c r="AX27780">
        <v>27952</v>
      </c>
    </row>
    <row r="27781" spans="50:50">
      <c r="AX27781">
        <v>27953</v>
      </c>
    </row>
    <row r="27782" spans="50:50">
      <c r="AX27782">
        <v>27954</v>
      </c>
    </row>
    <row r="27783" spans="50:50">
      <c r="AX27783">
        <v>27955</v>
      </c>
    </row>
    <row r="27784" spans="50:50">
      <c r="AX27784">
        <v>27956</v>
      </c>
    </row>
    <row r="27785" spans="50:50">
      <c r="AX27785">
        <v>27957</v>
      </c>
    </row>
    <row r="27786" spans="50:50">
      <c r="AX27786">
        <v>27958</v>
      </c>
    </row>
    <row r="27787" spans="50:50">
      <c r="AX27787">
        <v>27959</v>
      </c>
    </row>
    <row r="27788" spans="50:50">
      <c r="AX27788">
        <v>27960</v>
      </c>
    </row>
    <row r="27789" spans="50:50">
      <c r="AX27789">
        <v>27961</v>
      </c>
    </row>
    <row r="27790" spans="50:50">
      <c r="AX27790">
        <v>27962</v>
      </c>
    </row>
    <row r="27791" spans="50:50">
      <c r="AX27791">
        <v>27963</v>
      </c>
    </row>
    <row r="27792" spans="50:50">
      <c r="AX27792">
        <v>27964</v>
      </c>
    </row>
    <row r="27793" spans="50:50">
      <c r="AX27793">
        <v>27965</v>
      </c>
    </row>
    <row r="27794" spans="50:50">
      <c r="AX27794">
        <v>27966</v>
      </c>
    </row>
    <row r="27795" spans="50:50">
      <c r="AX27795">
        <v>27967</v>
      </c>
    </row>
    <row r="27796" spans="50:50">
      <c r="AX27796">
        <v>27968</v>
      </c>
    </row>
    <row r="27797" spans="50:50">
      <c r="AX27797">
        <v>27969</v>
      </c>
    </row>
    <row r="27798" spans="50:50">
      <c r="AX27798">
        <v>27970</v>
      </c>
    </row>
    <row r="27799" spans="50:50">
      <c r="AX27799">
        <v>27971</v>
      </c>
    </row>
    <row r="27800" spans="50:50">
      <c r="AX27800">
        <v>27972</v>
      </c>
    </row>
    <row r="27801" spans="50:50">
      <c r="AX27801">
        <v>27973</v>
      </c>
    </row>
    <row r="27802" spans="50:50">
      <c r="AX27802">
        <v>27974</v>
      </c>
    </row>
    <row r="27803" spans="50:50">
      <c r="AX27803">
        <v>27975</v>
      </c>
    </row>
    <row r="27804" spans="50:50">
      <c r="AX27804">
        <v>27976</v>
      </c>
    </row>
    <row r="27805" spans="50:50">
      <c r="AX27805">
        <v>27977</v>
      </c>
    </row>
    <row r="27806" spans="50:50">
      <c r="AX27806">
        <v>27978</v>
      </c>
    </row>
    <row r="27807" spans="50:50">
      <c r="AX27807">
        <v>27979</v>
      </c>
    </row>
    <row r="27808" spans="50:50">
      <c r="AX27808">
        <v>27980</v>
      </c>
    </row>
    <row r="27809" spans="50:50">
      <c r="AX27809">
        <v>27981</v>
      </c>
    </row>
    <row r="27810" spans="50:50">
      <c r="AX27810">
        <v>27982</v>
      </c>
    </row>
    <row r="27811" spans="50:50">
      <c r="AX27811">
        <v>27983</v>
      </c>
    </row>
    <row r="27812" spans="50:50">
      <c r="AX27812">
        <v>27984</v>
      </c>
    </row>
    <row r="27813" spans="50:50">
      <c r="AX27813">
        <v>27985</v>
      </c>
    </row>
    <row r="27814" spans="50:50">
      <c r="AX27814">
        <v>27986</v>
      </c>
    </row>
    <row r="27815" spans="50:50">
      <c r="AX27815">
        <v>27987</v>
      </c>
    </row>
    <row r="27816" spans="50:50">
      <c r="AX27816">
        <v>27988</v>
      </c>
    </row>
    <row r="27817" spans="50:50">
      <c r="AX27817">
        <v>27989</v>
      </c>
    </row>
    <row r="27818" spans="50:50">
      <c r="AX27818">
        <v>27990</v>
      </c>
    </row>
    <row r="27819" spans="50:50">
      <c r="AX27819">
        <v>27991</v>
      </c>
    </row>
    <row r="27820" spans="50:50">
      <c r="AX27820">
        <v>27992</v>
      </c>
    </row>
    <row r="27821" spans="50:50">
      <c r="AX27821">
        <v>27993</v>
      </c>
    </row>
    <row r="27822" spans="50:50">
      <c r="AX27822">
        <v>27994</v>
      </c>
    </row>
    <row r="27823" spans="50:50">
      <c r="AX27823">
        <v>27995</v>
      </c>
    </row>
    <row r="27824" spans="50:50">
      <c r="AX27824">
        <v>27996</v>
      </c>
    </row>
    <row r="27825" spans="50:50">
      <c r="AX27825">
        <v>27997</v>
      </c>
    </row>
    <row r="27826" spans="50:50">
      <c r="AX27826">
        <v>27998</v>
      </c>
    </row>
    <row r="27827" spans="50:50">
      <c r="AX27827">
        <v>27999</v>
      </c>
    </row>
    <row r="27828" spans="50:50">
      <c r="AX27828">
        <v>28000</v>
      </c>
    </row>
    <row r="27829" spans="50:50">
      <c r="AX27829">
        <v>28001</v>
      </c>
    </row>
    <row r="27830" spans="50:50">
      <c r="AX27830">
        <v>28002</v>
      </c>
    </row>
    <row r="27831" spans="50:50">
      <c r="AX27831">
        <v>28003</v>
      </c>
    </row>
    <row r="27832" spans="50:50">
      <c r="AX27832">
        <v>28004</v>
      </c>
    </row>
    <row r="27833" spans="50:50">
      <c r="AX27833">
        <v>28005</v>
      </c>
    </row>
    <row r="27834" spans="50:50">
      <c r="AX27834">
        <v>28006</v>
      </c>
    </row>
    <row r="27835" spans="50:50">
      <c r="AX27835">
        <v>28007</v>
      </c>
    </row>
    <row r="27836" spans="50:50">
      <c r="AX27836">
        <v>28008</v>
      </c>
    </row>
    <row r="27837" spans="50:50">
      <c r="AX27837">
        <v>28009</v>
      </c>
    </row>
    <row r="27838" spans="50:50">
      <c r="AX27838">
        <v>28010</v>
      </c>
    </row>
    <row r="27839" spans="50:50">
      <c r="AX27839">
        <v>28011</v>
      </c>
    </row>
    <row r="27840" spans="50:50">
      <c r="AX27840">
        <v>28012</v>
      </c>
    </row>
    <row r="27841" spans="50:50">
      <c r="AX27841">
        <v>28013</v>
      </c>
    </row>
    <row r="27842" spans="50:50">
      <c r="AX27842">
        <v>28014</v>
      </c>
    </row>
    <row r="27843" spans="50:50">
      <c r="AX27843">
        <v>28015</v>
      </c>
    </row>
    <row r="27844" spans="50:50">
      <c r="AX27844">
        <v>28016</v>
      </c>
    </row>
    <row r="27845" spans="50:50">
      <c r="AX27845">
        <v>28017</v>
      </c>
    </row>
    <row r="27846" spans="50:50">
      <c r="AX27846">
        <v>28018</v>
      </c>
    </row>
    <row r="27847" spans="50:50">
      <c r="AX27847">
        <v>28019</v>
      </c>
    </row>
    <row r="27848" spans="50:50">
      <c r="AX27848">
        <v>28020</v>
      </c>
    </row>
    <row r="27849" spans="50:50">
      <c r="AX27849">
        <v>28021</v>
      </c>
    </row>
    <row r="27850" spans="50:50">
      <c r="AX27850">
        <v>28022</v>
      </c>
    </row>
    <row r="27851" spans="50:50">
      <c r="AX27851">
        <v>28023</v>
      </c>
    </row>
    <row r="27852" spans="50:50">
      <c r="AX27852">
        <v>28024</v>
      </c>
    </row>
    <row r="27853" spans="50:50">
      <c r="AX27853">
        <v>28025</v>
      </c>
    </row>
    <row r="27854" spans="50:50">
      <c r="AX27854">
        <v>28026</v>
      </c>
    </row>
    <row r="27855" spans="50:50">
      <c r="AX27855">
        <v>28027</v>
      </c>
    </row>
    <row r="27856" spans="50:50">
      <c r="AX27856">
        <v>28028</v>
      </c>
    </row>
    <row r="27857" spans="50:50">
      <c r="AX27857">
        <v>28029</v>
      </c>
    </row>
    <row r="27858" spans="50:50">
      <c r="AX27858">
        <v>28030</v>
      </c>
    </row>
    <row r="27859" spans="50:50">
      <c r="AX27859">
        <v>28031</v>
      </c>
    </row>
    <row r="27860" spans="50:50">
      <c r="AX27860">
        <v>28032</v>
      </c>
    </row>
    <row r="27861" spans="50:50">
      <c r="AX27861">
        <v>28033</v>
      </c>
    </row>
    <row r="27862" spans="50:50">
      <c r="AX27862">
        <v>28034</v>
      </c>
    </row>
    <row r="27863" spans="50:50">
      <c r="AX27863">
        <v>28035</v>
      </c>
    </row>
    <row r="27864" spans="50:50">
      <c r="AX27864">
        <v>28036</v>
      </c>
    </row>
    <row r="27865" spans="50:50">
      <c r="AX27865">
        <v>28037</v>
      </c>
    </row>
    <row r="27866" spans="50:50">
      <c r="AX27866">
        <v>28038</v>
      </c>
    </row>
    <row r="27867" spans="50:50">
      <c r="AX27867">
        <v>28039</v>
      </c>
    </row>
    <row r="27868" spans="50:50">
      <c r="AX27868">
        <v>28040</v>
      </c>
    </row>
    <row r="27869" spans="50:50">
      <c r="AX27869">
        <v>28041</v>
      </c>
    </row>
    <row r="27870" spans="50:50">
      <c r="AX27870">
        <v>28042</v>
      </c>
    </row>
    <row r="27871" spans="50:50">
      <c r="AX27871">
        <v>28043</v>
      </c>
    </row>
    <row r="27872" spans="50:50">
      <c r="AX27872">
        <v>28044</v>
      </c>
    </row>
    <row r="27873" spans="50:50">
      <c r="AX27873">
        <v>28045</v>
      </c>
    </row>
    <row r="27874" spans="50:50">
      <c r="AX27874">
        <v>28046</v>
      </c>
    </row>
    <row r="27875" spans="50:50">
      <c r="AX27875">
        <v>28047</v>
      </c>
    </row>
    <row r="27876" spans="50:50">
      <c r="AX27876">
        <v>28048</v>
      </c>
    </row>
    <row r="27877" spans="50:50">
      <c r="AX27877">
        <v>28049</v>
      </c>
    </row>
    <row r="27878" spans="50:50">
      <c r="AX27878">
        <v>28050</v>
      </c>
    </row>
    <row r="27879" spans="50:50">
      <c r="AX27879">
        <v>28051</v>
      </c>
    </row>
    <row r="27880" spans="50:50">
      <c r="AX27880">
        <v>28052</v>
      </c>
    </row>
    <row r="27881" spans="50:50">
      <c r="AX27881">
        <v>28053</v>
      </c>
    </row>
    <row r="27882" spans="50:50">
      <c r="AX27882">
        <v>28054</v>
      </c>
    </row>
    <row r="27883" spans="50:50">
      <c r="AX27883">
        <v>28055</v>
      </c>
    </row>
    <row r="27884" spans="50:50">
      <c r="AX27884">
        <v>28056</v>
      </c>
    </row>
    <row r="27885" spans="50:50">
      <c r="AX27885">
        <v>28057</v>
      </c>
    </row>
    <row r="27886" spans="50:50">
      <c r="AX27886">
        <v>28058</v>
      </c>
    </row>
    <row r="27887" spans="50:50">
      <c r="AX27887">
        <v>28059</v>
      </c>
    </row>
    <row r="27888" spans="50:50">
      <c r="AX27888">
        <v>28060</v>
      </c>
    </row>
    <row r="27889" spans="50:50">
      <c r="AX27889">
        <v>28061</v>
      </c>
    </row>
    <row r="27890" spans="50:50">
      <c r="AX27890">
        <v>28062</v>
      </c>
    </row>
    <row r="27891" spans="50:50">
      <c r="AX27891">
        <v>28063</v>
      </c>
    </row>
    <row r="27892" spans="50:50">
      <c r="AX27892">
        <v>28064</v>
      </c>
    </row>
    <row r="27893" spans="50:50">
      <c r="AX27893">
        <v>28065</v>
      </c>
    </row>
    <row r="27894" spans="50:50">
      <c r="AX27894">
        <v>28066</v>
      </c>
    </row>
    <row r="27895" spans="50:50">
      <c r="AX27895">
        <v>28067</v>
      </c>
    </row>
    <row r="27896" spans="50:50">
      <c r="AX27896">
        <v>28068</v>
      </c>
    </row>
    <row r="27897" spans="50:50">
      <c r="AX27897">
        <v>28069</v>
      </c>
    </row>
    <row r="27898" spans="50:50">
      <c r="AX27898">
        <v>28070</v>
      </c>
    </row>
    <row r="27899" spans="50:50">
      <c r="AX27899">
        <v>28071</v>
      </c>
    </row>
    <row r="27900" spans="50:50">
      <c r="AX27900">
        <v>28072</v>
      </c>
    </row>
    <row r="27901" spans="50:50">
      <c r="AX27901">
        <v>28073</v>
      </c>
    </row>
    <row r="27902" spans="50:50">
      <c r="AX27902">
        <v>28074</v>
      </c>
    </row>
    <row r="27903" spans="50:50">
      <c r="AX27903">
        <v>28075</v>
      </c>
    </row>
    <row r="27904" spans="50:50">
      <c r="AX27904">
        <v>28076</v>
      </c>
    </row>
    <row r="27905" spans="50:50">
      <c r="AX27905">
        <v>28077</v>
      </c>
    </row>
    <row r="27906" spans="50:50">
      <c r="AX27906">
        <v>28078</v>
      </c>
    </row>
    <row r="27907" spans="50:50">
      <c r="AX27907">
        <v>28079</v>
      </c>
    </row>
    <row r="27908" spans="50:50">
      <c r="AX27908">
        <v>28080</v>
      </c>
    </row>
    <row r="27909" spans="50:50">
      <c r="AX27909">
        <v>28081</v>
      </c>
    </row>
    <row r="27910" spans="50:50">
      <c r="AX27910">
        <v>28082</v>
      </c>
    </row>
    <row r="27911" spans="50:50">
      <c r="AX27911">
        <v>28083</v>
      </c>
    </row>
    <row r="27912" spans="50:50">
      <c r="AX27912">
        <v>28084</v>
      </c>
    </row>
    <row r="27913" spans="50:50">
      <c r="AX27913">
        <v>28085</v>
      </c>
    </row>
    <row r="27914" spans="50:50">
      <c r="AX27914">
        <v>28086</v>
      </c>
    </row>
    <row r="27915" spans="50:50">
      <c r="AX27915">
        <v>28087</v>
      </c>
    </row>
    <row r="27916" spans="50:50">
      <c r="AX27916">
        <v>28088</v>
      </c>
    </row>
    <row r="27917" spans="50:50">
      <c r="AX27917">
        <v>28089</v>
      </c>
    </row>
    <row r="27918" spans="50:50">
      <c r="AX27918">
        <v>28090</v>
      </c>
    </row>
    <row r="27919" spans="50:50">
      <c r="AX27919">
        <v>28091</v>
      </c>
    </row>
    <row r="27920" spans="50:50">
      <c r="AX27920">
        <v>28092</v>
      </c>
    </row>
    <row r="27921" spans="50:50">
      <c r="AX27921">
        <v>28093</v>
      </c>
    </row>
    <row r="27922" spans="50:50">
      <c r="AX27922">
        <v>28094</v>
      </c>
    </row>
    <row r="27923" spans="50:50">
      <c r="AX27923">
        <v>28095</v>
      </c>
    </row>
    <row r="27924" spans="50:50">
      <c r="AX27924">
        <v>28096</v>
      </c>
    </row>
    <row r="27925" spans="50:50">
      <c r="AX27925">
        <v>28097</v>
      </c>
    </row>
    <row r="27926" spans="50:50">
      <c r="AX27926">
        <v>28098</v>
      </c>
    </row>
    <row r="27927" spans="50:50">
      <c r="AX27927">
        <v>28099</v>
      </c>
    </row>
    <row r="27928" spans="50:50">
      <c r="AX27928">
        <v>28100</v>
      </c>
    </row>
    <row r="27929" spans="50:50">
      <c r="AX27929">
        <v>28101</v>
      </c>
    </row>
    <row r="27930" spans="50:50">
      <c r="AX27930">
        <v>28102</v>
      </c>
    </row>
    <row r="27931" spans="50:50">
      <c r="AX27931">
        <v>28103</v>
      </c>
    </row>
    <row r="27932" spans="50:50">
      <c r="AX27932">
        <v>28104</v>
      </c>
    </row>
    <row r="27933" spans="50:50">
      <c r="AX27933">
        <v>28105</v>
      </c>
    </row>
    <row r="27934" spans="50:50">
      <c r="AX27934">
        <v>28106</v>
      </c>
    </row>
    <row r="27935" spans="50:50">
      <c r="AX27935">
        <v>28107</v>
      </c>
    </row>
    <row r="27936" spans="50:50">
      <c r="AX27936">
        <v>28108</v>
      </c>
    </row>
    <row r="27937" spans="50:50">
      <c r="AX27937">
        <v>28109</v>
      </c>
    </row>
    <row r="27938" spans="50:50">
      <c r="AX27938">
        <v>28110</v>
      </c>
    </row>
    <row r="27939" spans="50:50">
      <c r="AX27939">
        <v>28111</v>
      </c>
    </row>
    <row r="27940" spans="50:50">
      <c r="AX27940">
        <v>28112</v>
      </c>
    </row>
    <row r="27941" spans="50:50">
      <c r="AX27941">
        <v>28113</v>
      </c>
    </row>
    <row r="27942" spans="50:50">
      <c r="AX27942">
        <v>28114</v>
      </c>
    </row>
    <row r="27943" spans="50:50">
      <c r="AX27943">
        <v>28115</v>
      </c>
    </row>
    <row r="27944" spans="50:50">
      <c r="AX27944">
        <v>28116</v>
      </c>
    </row>
    <row r="27945" spans="50:50">
      <c r="AX27945">
        <v>28117</v>
      </c>
    </row>
    <row r="27946" spans="50:50">
      <c r="AX27946">
        <v>28118</v>
      </c>
    </row>
    <row r="27947" spans="50:50">
      <c r="AX27947">
        <v>28119</v>
      </c>
    </row>
    <row r="27948" spans="50:50">
      <c r="AX27948">
        <v>28120</v>
      </c>
    </row>
    <row r="27949" spans="50:50">
      <c r="AX27949">
        <v>28121</v>
      </c>
    </row>
    <row r="27950" spans="50:50">
      <c r="AX27950">
        <v>28122</v>
      </c>
    </row>
    <row r="27951" spans="50:50">
      <c r="AX27951">
        <v>28123</v>
      </c>
    </row>
    <row r="27952" spans="50:50">
      <c r="AX27952">
        <v>28124</v>
      </c>
    </row>
    <row r="27953" spans="50:50">
      <c r="AX27953">
        <v>28125</v>
      </c>
    </row>
    <row r="27954" spans="50:50">
      <c r="AX27954">
        <v>28126</v>
      </c>
    </row>
    <row r="27955" spans="50:50">
      <c r="AX27955">
        <v>28127</v>
      </c>
    </row>
    <row r="27956" spans="50:50">
      <c r="AX27956">
        <v>28128</v>
      </c>
    </row>
    <row r="27957" spans="50:50">
      <c r="AX27957">
        <v>28129</v>
      </c>
    </row>
    <row r="27958" spans="50:50">
      <c r="AX27958">
        <v>28130</v>
      </c>
    </row>
    <row r="27959" spans="50:50">
      <c r="AX27959">
        <v>28131</v>
      </c>
    </row>
    <row r="27960" spans="50:50">
      <c r="AX27960">
        <v>28132</v>
      </c>
    </row>
    <row r="27961" spans="50:50">
      <c r="AX27961">
        <v>28133</v>
      </c>
    </row>
    <row r="27962" spans="50:50">
      <c r="AX27962">
        <v>28134</v>
      </c>
    </row>
    <row r="27963" spans="50:50">
      <c r="AX27963">
        <v>28135</v>
      </c>
    </row>
    <row r="27964" spans="50:50">
      <c r="AX27964">
        <v>28136</v>
      </c>
    </row>
    <row r="27965" spans="50:50">
      <c r="AX27965">
        <v>28137</v>
      </c>
    </row>
    <row r="27966" spans="50:50">
      <c r="AX27966">
        <v>28138</v>
      </c>
    </row>
    <row r="27967" spans="50:50">
      <c r="AX27967">
        <v>28139</v>
      </c>
    </row>
    <row r="27968" spans="50:50">
      <c r="AX27968">
        <v>28140</v>
      </c>
    </row>
    <row r="27969" spans="50:50">
      <c r="AX27969">
        <v>28141</v>
      </c>
    </row>
    <row r="27970" spans="50:50">
      <c r="AX27970">
        <v>28142</v>
      </c>
    </row>
    <row r="27971" spans="50:50">
      <c r="AX27971">
        <v>28143</v>
      </c>
    </row>
    <row r="27972" spans="50:50">
      <c r="AX27972">
        <v>28144</v>
      </c>
    </row>
    <row r="27973" spans="50:50">
      <c r="AX27973">
        <v>28145</v>
      </c>
    </row>
    <row r="27974" spans="50:50">
      <c r="AX27974">
        <v>28146</v>
      </c>
    </row>
    <row r="27975" spans="50:50">
      <c r="AX27975">
        <v>28147</v>
      </c>
    </row>
    <row r="27976" spans="50:50">
      <c r="AX27976">
        <v>28148</v>
      </c>
    </row>
    <row r="27977" spans="50:50">
      <c r="AX27977">
        <v>28149</v>
      </c>
    </row>
    <row r="27978" spans="50:50">
      <c r="AX27978">
        <v>28150</v>
      </c>
    </row>
    <row r="27979" spans="50:50">
      <c r="AX27979">
        <v>28151</v>
      </c>
    </row>
    <row r="27980" spans="50:50">
      <c r="AX27980">
        <v>28152</v>
      </c>
    </row>
    <row r="27981" spans="50:50">
      <c r="AX27981">
        <v>28153</v>
      </c>
    </row>
    <row r="27982" spans="50:50">
      <c r="AX27982">
        <v>28154</v>
      </c>
    </row>
    <row r="27983" spans="50:50">
      <c r="AX27983">
        <v>28155</v>
      </c>
    </row>
    <row r="27984" spans="50:50">
      <c r="AX27984">
        <v>28156</v>
      </c>
    </row>
    <row r="27985" spans="50:50">
      <c r="AX27985">
        <v>28157</v>
      </c>
    </row>
    <row r="27986" spans="50:50">
      <c r="AX27986">
        <v>28158</v>
      </c>
    </row>
    <row r="27987" spans="50:50">
      <c r="AX27987">
        <v>28159</v>
      </c>
    </row>
    <row r="27988" spans="50:50">
      <c r="AX27988">
        <v>28160</v>
      </c>
    </row>
    <row r="27989" spans="50:50">
      <c r="AX27989">
        <v>28161</v>
      </c>
    </row>
    <row r="27990" spans="50:50">
      <c r="AX27990">
        <v>28162</v>
      </c>
    </row>
    <row r="27991" spans="50:50">
      <c r="AX27991">
        <v>28163</v>
      </c>
    </row>
    <row r="27992" spans="50:50">
      <c r="AX27992">
        <v>28164</v>
      </c>
    </row>
    <row r="27993" spans="50:50">
      <c r="AX27993">
        <v>28165</v>
      </c>
    </row>
    <row r="27994" spans="50:50">
      <c r="AX27994">
        <v>28166</v>
      </c>
    </row>
    <row r="27995" spans="50:50">
      <c r="AX27995">
        <v>28167</v>
      </c>
    </row>
    <row r="27996" spans="50:50">
      <c r="AX27996">
        <v>28168</v>
      </c>
    </row>
    <row r="27997" spans="50:50">
      <c r="AX27997">
        <v>28169</v>
      </c>
    </row>
    <row r="27998" spans="50:50">
      <c r="AX27998">
        <v>28170</v>
      </c>
    </row>
    <row r="27999" spans="50:50">
      <c r="AX27999">
        <v>28171</v>
      </c>
    </row>
    <row r="28000" spans="50:50">
      <c r="AX28000">
        <v>28172</v>
      </c>
    </row>
    <row r="28001" spans="50:50">
      <c r="AX28001">
        <v>28173</v>
      </c>
    </row>
    <row r="28002" spans="50:50">
      <c r="AX28002">
        <v>28174</v>
      </c>
    </row>
    <row r="28003" spans="50:50">
      <c r="AX28003">
        <v>28175</v>
      </c>
    </row>
    <row r="28004" spans="50:50">
      <c r="AX28004">
        <v>28176</v>
      </c>
    </row>
    <row r="28005" spans="50:50">
      <c r="AX28005">
        <v>28177</v>
      </c>
    </row>
    <row r="28006" spans="50:50">
      <c r="AX28006">
        <v>28178</v>
      </c>
    </row>
    <row r="28007" spans="50:50">
      <c r="AX28007">
        <v>28179</v>
      </c>
    </row>
    <row r="28008" spans="50:50">
      <c r="AX28008">
        <v>28180</v>
      </c>
    </row>
    <row r="28009" spans="50:50">
      <c r="AX28009">
        <v>28181</v>
      </c>
    </row>
    <row r="28010" spans="50:50">
      <c r="AX28010">
        <v>28182</v>
      </c>
    </row>
    <row r="28011" spans="50:50">
      <c r="AX28011">
        <v>28183</v>
      </c>
    </row>
    <row r="28012" spans="50:50">
      <c r="AX28012">
        <v>28184</v>
      </c>
    </row>
    <row r="28013" spans="50:50">
      <c r="AX28013">
        <v>28185</v>
      </c>
    </row>
    <row r="28014" spans="50:50">
      <c r="AX28014">
        <v>28186</v>
      </c>
    </row>
    <row r="28015" spans="50:50">
      <c r="AX28015">
        <v>28187</v>
      </c>
    </row>
    <row r="28016" spans="50:50">
      <c r="AX28016">
        <v>28188</v>
      </c>
    </row>
    <row r="28017" spans="50:50">
      <c r="AX28017">
        <v>28189</v>
      </c>
    </row>
    <row r="28018" spans="50:50">
      <c r="AX28018">
        <v>28190</v>
      </c>
    </row>
    <row r="28019" spans="50:50">
      <c r="AX28019">
        <v>28191</v>
      </c>
    </row>
    <row r="28020" spans="50:50">
      <c r="AX28020">
        <v>28192</v>
      </c>
    </row>
    <row r="28021" spans="50:50">
      <c r="AX28021">
        <v>28193</v>
      </c>
    </row>
    <row r="28022" spans="50:50">
      <c r="AX28022">
        <v>28194</v>
      </c>
    </row>
    <row r="28023" spans="50:50">
      <c r="AX28023">
        <v>28195</v>
      </c>
    </row>
    <row r="28024" spans="50:50">
      <c r="AX28024">
        <v>28196</v>
      </c>
    </row>
    <row r="28025" spans="50:50">
      <c r="AX28025">
        <v>28197</v>
      </c>
    </row>
    <row r="28026" spans="50:50">
      <c r="AX28026">
        <v>28198</v>
      </c>
    </row>
    <row r="28027" spans="50:50">
      <c r="AX28027">
        <v>28199</v>
      </c>
    </row>
    <row r="28028" spans="50:50">
      <c r="AX28028">
        <v>28200</v>
      </c>
    </row>
    <row r="28029" spans="50:50">
      <c r="AX28029">
        <v>28201</v>
      </c>
    </row>
    <row r="28030" spans="50:50">
      <c r="AX28030">
        <v>28202</v>
      </c>
    </row>
    <row r="28031" spans="50:50">
      <c r="AX28031">
        <v>28203</v>
      </c>
    </row>
    <row r="28032" spans="50:50">
      <c r="AX28032">
        <v>28204</v>
      </c>
    </row>
    <row r="28033" spans="50:50">
      <c r="AX28033">
        <v>28205</v>
      </c>
    </row>
    <row r="28034" spans="50:50">
      <c r="AX28034">
        <v>28206</v>
      </c>
    </row>
    <row r="28035" spans="50:50">
      <c r="AX28035">
        <v>28207</v>
      </c>
    </row>
    <row r="28036" spans="50:50">
      <c r="AX28036">
        <v>28208</v>
      </c>
    </row>
    <row r="28037" spans="50:50">
      <c r="AX28037">
        <v>28209</v>
      </c>
    </row>
    <row r="28038" spans="50:50">
      <c r="AX28038">
        <v>28210</v>
      </c>
    </row>
    <row r="28039" spans="50:50">
      <c r="AX28039">
        <v>28211</v>
      </c>
    </row>
    <row r="28040" spans="50:50">
      <c r="AX28040">
        <v>28212</v>
      </c>
    </row>
    <row r="28041" spans="50:50">
      <c r="AX28041">
        <v>28213</v>
      </c>
    </row>
    <row r="28042" spans="50:50">
      <c r="AX28042">
        <v>28214</v>
      </c>
    </row>
    <row r="28043" spans="50:50">
      <c r="AX28043">
        <v>28215</v>
      </c>
    </row>
    <row r="28044" spans="50:50">
      <c r="AX28044">
        <v>28216</v>
      </c>
    </row>
    <row r="28045" spans="50:50">
      <c r="AX28045">
        <v>28217</v>
      </c>
    </row>
    <row r="28046" spans="50:50">
      <c r="AX28046">
        <v>28218</v>
      </c>
    </row>
    <row r="28047" spans="50:50">
      <c r="AX28047">
        <v>28219</v>
      </c>
    </row>
    <row r="28048" spans="50:50">
      <c r="AX28048">
        <v>28220</v>
      </c>
    </row>
    <row r="28049" spans="50:50">
      <c r="AX28049">
        <v>28221</v>
      </c>
    </row>
    <row r="28050" spans="50:50">
      <c r="AX28050">
        <v>28222</v>
      </c>
    </row>
    <row r="28051" spans="50:50">
      <c r="AX28051">
        <v>28223</v>
      </c>
    </row>
    <row r="28052" spans="50:50">
      <c r="AX28052">
        <v>28224</v>
      </c>
    </row>
    <row r="28053" spans="50:50">
      <c r="AX28053">
        <v>28225</v>
      </c>
    </row>
    <row r="28054" spans="50:50">
      <c r="AX28054">
        <v>28226</v>
      </c>
    </row>
    <row r="28055" spans="50:50">
      <c r="AX28055">
        <v>28227</v>
      </c>
    </row>
    <row r="28056" spans="50:50">
      <c r="AX28056">
        <v>28228</v>
      </c>
    </row>
    <row r="28057" spans="50:50">
      <c r="AX28057">
        <v>28229</v>
      </c>
    </row>
    <row r="28058" spans="50:50">
      <c r="AX28058">
        <v>28230</v>
      </c>
    </row>
    <row r="28059" spans="50:50">
      <c r="AX28059">
        <v>28231</v>
      </c>
    </row>
    <row r="28060" spans="50:50">
      <c r="AX28060">
        <v>28232</v>
      </c>
    </row>
    <row r="28061" spans="50:50">
      <c r="AX28061">
        <v>28233</v>
      </c>
    </row>
    <row r="28062" spans="50:50">
      <c r="AX28062">
        <v>28234</v>
      </c>
    </row>
    <row r="28063" spans="50:50">
      <c r="AX28063">
        <v>28235</v>
      </c>
    </row>
    <row r="28064" spans="50:50">
      <c r="AX28064">
        <v>28236</v>
      </c>
    </row>
    <row r="28065" spans="50:50">
      <c r="AX28065">
        <v>28237</v>
      </c>
    </row>
    <row r="28066" spans="50:50">
      <c r="AX28066">
        <v>28238</v>
      </c>
    </row>
    <row r="28067" spans="50:50">
      <c r="AX28067">
        <v>28239</v>
      </c>
    </row>
    <row r="28068" spans="50:50">
      <c r="AX28068">
        <v>28240</v>
      </c>
    </row>
    <row r="28069" spans="50:50">
      <c r="AX28069">
        <v>28241</v>
      </c>
    </row>
    <row r="28070" spans="50:50">
      <c r="AX28070">
        <v>28242</v>
      </c>
    </row>
    <row r="28071" spans="50:50">
      <c r="AX28071">
        <v>28243</v>
      </c>
    </row>
    <row r="28072" spans="50:50">
      <c r="AX28072">
        <v>28244</v>
      </c>
    </row>
    <row r="28073" spans="50:50">
      <c r="AX28073">
        <v>28245</v>
      </c>
    </row>
    <row r="28074" spans="50:50">
      <c r="AX28074">
        <v>28246</v>
      </c>
    </row>
    <row r="28075" spans="50:50">
      <c r="AX28075">
        <v>28247</v>
      </c>
    </row>
    <row r="28076" spans="50:50">
      <c r="AX28076">
        <v>28248</v>
      </c>
    </row>
    <row r="28077" spans="50:50">
      <c r="AX28077">
        <v>28249</v>
      </c>
    </row>
    <row r="28078" spans="50:50">
      <c r="AX28078">
        <v>28250</v>
      </c>
    </row>
    <row r="28079" spans="50:50">
      <c r="AX28079">
        <v>28251</v>
      </c>
    </row>
    <row r="28080" spans="50:50">
      <c r="AX28080">
        <v>28252</v>
      </c>
    </row>
    <row r="28081" spans="50:50">
      <c r="AX28081">
        <v>28253</v>
      </c>
    </row>
    <row r="28082" spans="50:50">
      <c r="AX28082">
        <v>28254</v>
      </c>
    </row>
    <row r="28083" spans="50:50">
      <c r="AX28083">
        <v>28255</v>
      </c>
    </row>
    <row r="28084" spans="50:50">
      <c r="AX28084">
        <v>28256</v>
      </c>
    </row>
    <row r="28085" spans="50:50">
      <c r="AX28085">
        <v>28257</v>
      </c>
    </row>
    <row r="28086" spans="50:50">
      <c r="AX28086">
        <v>28258</v>
      </c>
    </row>
    <row r="28087" spans="50:50">
      <c r="AX28087">
        <v>28259</v>
      </c>
    </row>
    <row r="28088" spans="50:50">
      <c r="AX28088">
        <v>28260</v>
      </c>
    </row>
    <row r="28089" spans="50:50">
      <c r="AX28089">
        <v>28261</v>
      </c>
    </row>
    <row r="28090" spans="50:50">
      <c r="AX28090">
        <v>28262</v>
      </c>
    </row>
    <row r="28091" spans="50:50">
      <c r="AX28091">
        <v>28263</v>
      </c>
    </row>
    <row r="28092" spans="50:50">
      <c r="AX28092">
        <v>28264</v>
      </c>
    </row>
    <row r="28093" spans="50:50">
      <c r="AX28093">
        <v>28265</v>
      </c>
    </row>
    <row r="28094" spans="50:50">
      <c r="AX28094">
        <v>28266</v>
      </c>
    </row>
    <row r="28095" spans="50:50">
      <c r="AX28095">
        <v>28267</v>
      </c>
    </row>
    <row r="28096" spans="50:50">
      <c r="AX28096">
        <v>28268</v>
      </c>
    </row>
    <row r="28097" spans="50:50">
      <c r="AX28097">
        <v>28269</v>
      </c>
    </row>
    <row r="28098" spans="50:50">
      <c r="AX28098">
        <v>28270</v>
      </c>
    </row>
    <row r="28099" spans="50:50">
      <c r="AX28099">
        <v>28271</v>
      </c>
    </row>
    <row r="28100" spans="50:50">
      <c r="AX28100">
        <v>28272</v>
      </c>
    </row>
    <row r="28101" spans="50:50">
      <c r="AX28101">
        <v>28273</v>
      </c>
    </row>
    <row r="28102" spans="50:50">
      <c r="AX28102">
        <v>28274</v>
      </c>
    </row>
    <row r="28103" spans="50:50">
      <c r="AX28103">
        <v>28275</v>
      </c>
    </row>
    <row r="28104" spans="50:50">
      <c r="AX28104">
        <v>28276</v>
      </c>
    </row>
    <row r="28105" spans="50:50">
      <c r="AX28105">
        <v>28277</v>
      </c>
    </row>
    <row r="28106" spans="50:50">
      <c r="AX28106">
        <v>28278</v>
      </c>
    </row>
    <row r="28107" spans="50:50">
      <c r="AX28107">
        <v>28279</v>
      </c>
    </row>
    <row r="28108" spans="50:50">
      <c r="AX28108">
        <v>28280</v>
      </c>
    </row>
    <row r="28109" spans="50:50">
      <c r="AX28109">
        <v>28281</v>
      </c>
    </row>
    <row r="28110" spans="50:50">
      <c r="AX28110">
        <v>28282</v>
      </c>
    </row>
    <row r="28111" spans="50:50">
      <c r="AX28111">
        <v>28283</v>
      </c>
    </row>
    <row r="28112" spans="50:50">
      <c r="AX28112">
        <v>28284</v>
      </c>
    </row>
    <row r="28113" spans="50:50">
      <c r="AX28113">
        <v>28285</v>
      </c>
    </row>
    <row r="28114" spans="50:50">
      <c r="AX28114">
        <v>28286</v>
      </c>
    </row>
    <row r="28115" spans="50:50">
      <c r="AX28115">
        <v>28287</v>
      </c>
    </row>
    <row r="28116" spans="50:50">
      <c r="AX28116">
        <v>28288</v>
      </c>
    </row>
    <row r="28117" spans="50:50">
      <c r="AX28117">
        <v>28289</v>
      </c>
    </row>
    <row r="28118" spans="50:50">
      <c r="AX28118">
        <v>28290</v>
      </c>
    </row>
    <row r="28119" spans="50:50">
      <c r="AX28119">
        <v>28291</v>
      </c>
    </row>
    <row r="28120" spans="50:50">
      <c r="AX28120">
        <v>28292</v>
      </c>
    </row>
    <row r="28121" spans="50:50">
      <c r="AX28121">
        <v>28293</v>
      </c>
    </row>
    <row r="28122" spans="50:50">
      <c r="AX28122">
        <v>28294</v>
      </c>
    </row>
    <row r="28123" spans="50:50">
      <c r="AX28123">
        <v>28295</v>
      </c>
    </row>
    <row r="28124" spans="50:50">
      <c r="AX28124">
        <v>28296</v>
      </c>
    </row>
    <row r="28125" spans="50:50">
      <c r="AX28125">
        <v>28297</v>
      </c>
    </row>
    <row r="28126" spans="50:50">
      <c r="AX28126">
        <v>28298</v>
      </c>
    </row>
    <row r="28127" spans="50:50">
      <c r="AX28127">
        <v>28299</v>
      </c>
    </row>
    <row r="28128" spans="50:50">
      <c r="AX28128">
        <v>28300</v>
      </c>
    </row>
    <row r="28129" spans="50:50">
      <c r="AX28129">
        <v>28301</v>
      </c>
    </row>
    <row r="28130" spans="50:50">
      <c r="AX28130">
        <v>28302</v>
      </c>
    </row>
    <row r="28131" spans="50:50">
      <c r="AX28131">
        <v>28303</v>
      </c>
    </row>
    <row r="28132" spans="50:50">
      <c r="AX28132">
        <v>28304</v>
      </c>
    </row>
    <row r="28133" spans="50:50">
      <c r="AX28133">
        <v>28305</v>
      </c>
    </row>
    <row r="28134" spans="50:50">
      <c r="AX28134">
        <v>28306</v>
      </c>
    </row>
    <row r="28135" spans="50:50">
      <c r="AX28135">
        <v>28307</v>
      </c>
    </row>
    <row r="28136" spans="50:50">
      <c r="AX28136">
        <v>28308</v>
      </c>
    </row>
    <row r="28137" spans="50:50">
      <c r="AX28137">
        <v>28309</v>
      </c>
    </row>
    <row r="28138" spans="50:50">
      <c r="AX28138">
        <v>28310</v>
      </c>
    </row>
    <row r="28139" spans="50:50">
      <c r="AX28139">
        <v>28311</v>
      </c>
    </row>
    <row r="28140" spans="50:50">
      <c r="AX28140">
        <v>28312</v>
      </c>
    </row>
    <row r="28141" spans="50:50">
      <c r="AX28141">
        <v>28313</v>
      </c>
    </row>
    <row r="28142" spans="50:50">
      <c r="AX28142">
        <v>28314</v>
      </c>
    </row>
    <row r="28143" spans="50:50">
      <c r="AX28143">
        <v>28315</v>
      </c>
    </row>
    <row r="28144" spans="50:50">
      <c r="AX28144">
        <v>28316</v>
      </c>
    </row>
    <row r="28145" spans="50:50">
      <c r="AX28145">
        <v>28317</v>
      </c>
    </row>
    <row r="28146" spans="50:50">
      <c r="AX28146">
        <v>28318</v>
      </c>
    </row>
    <row r="28147" spans="50:50">
      <c r="AX28147">
        <v>28319</v>
      </c>
    </row>
    <row r="28148" spans="50:50">
      <c r="AX28148">
        <v>28320</v>
      </c>
    </row>
    <row r="28149" spans="50:50">
      <c r="AX28149">
        <v>28321</v>
      </c>
    </row>
    <row r="28150" spans="50:50">
      <c r="AX28150">
        <v>28322</v>
      </c>
    </row>
    <row r="28151" spans="50:50">
      <c r="AX28151">
        <v>28323</v>
      </c>
    </row>
    <row r="28152" spans="50:50">
      <c r="AX28152">
        <v>28324</v>
      </c>
    </row>
    <row r="28153" spans="50:50">
      <c r="AX28153">
        <v>28325</v>
      </c>
    </row>
    <row r="28154" spans="50:50">
      <c r="AX28154">
        <v>28326</v>
      </c>
    </row>
    <row r="28155" spans="50:50">
      <c r="AX28155">
        <v>28327</v>
      </c>
    </row>
    <row r="28156" spans="50:50">
      <c r="AX28156">
        <v>28328</v>
      </c>
    </row>
    <row r="28157" spans="50:50">
      <c r="AX28157">
        <v>28329</v>
      </c>
    </row>
    <row r="28158" spans="50:50">
      <c r="AX28158">
        <v>28330</v>
      </c>
    </row>
    <row r="28159" spans="50:50">
      <c r="AX28159">
        <v>28331</v>
      </c>
    </row>
    <row r="28160" spans="50:50">
      <c r="AX28160">
        <v>28332</v>
      </c>
    </row>
    <row r="28161" spans="50:50">
      <c r="AX28161">
        <v>28333</v>
      </c>
    </row>
    <row r="28162" spans="50:50">
      <c r="AX28162">
        <v>28334</v>
      </c>
    </row>
    <row r="28163" spans="50:50">
      <c r="AX28163">
        <v>28335</v>
      </c>
    </row>
    <row r="28164" spans="50:50">
      <c r="AX28164">
        <v>28336</v>
      </c>
    </row>
    <row r="28165" spans="50:50">
      <c r="AX28165">
        <v>28337</v>
      </c>
    </row>
    <row r="28166" spans="50:50">
      <c r="AX28166">
        <v>28338</v>
      </c>
    </row>
    <row r="28167" spans="50:50">
      <c r="AX28167">
        <v>28339</v>
      </c>
    </row>
    <row r="28168" spans="50:50">
      <c r="AX28168">
        <v>28340</v>
      </c>
    </row>
    <row r="28169" spans="50:50">
      <c r="AX28169">
        <v>28341</v>
      </c>
    </row>
    <row r="28170" spans="50:50">
      <c r="AX28170">
        <v>28342</v>
      </c>
    </row>
    <row r="28171" spans="50:50">
      <c r="AX28171">
        <v>28343</v>
      </c>
    </row>
    <row r="28172" spans="50:50">
      <c r="AX28172">
        <v>28344</v>
      </c>
    </row>
    <row r="28173" spans="50:50">
      <c r="AX28173">
        <v>28345</v>
      </c>
    </row>
    <row r="28174" spans="50:50">
      <c r="AX28174">
        <v>28346</v>
      </c>
    </row>
    <row r="28175" spans="50:50">
      <c r="AX28175">
        <v>28347</v>
      </c>
    </row>
    <row r="28176" spans="50:50">
      <c r="AX28176">
        <v>28348</v>
      </c>
    </row>
    <row r="28177" spans="50:50">
      <c r="AX28177">
        <v>28349</v>
      </c>
    </row>
    <row r="28178" spans="50:50">
      <c r="AX28178">
        <v>28350</v>
      </c>
    </row>
    <row r="28179" spans="50:50">
      <c r="AX28179">
        <v>28351</v>
      </c>
    </row>
    <row r="28180" spans="50:50">
      <c r="AX28180">
        <v>28352</v>
      </c>
    </row>
    <row r="28181" spans="50:50">
      <c r="AX28181">
        <v>28353</v>
      </c>
    </row>
    <row r="28182" spans="50:50">
      <c r="AX28182">
        <v>28354</v>
      </c>
    </row>
    <row r="28183" spans="50:50">
      <c r="AX28183">
        <v>28355</v>
      </c>
    </row>
    <row r="28184" spans="50:50">
      <c r="AX28184">
        <v>28356</v>
      </c>
    </row>
    <row r="28185" spans="50:50">
      <c r="AX28185">
        <v>28357</v>
      </c>
    </row>
    <row r="28186" spans="50:50">
      <c r="AX28186">
        <v>28358</v>
      </c>
    </row>
    <row r="28187" spans="50:50">
      <c r="AX28187">
        <v>28359</v>
      </c>
    </row>
    <row r="28188" spans="50:50">
      <c r="AX28188">
        <v>28360</v>
      </c>
    </row>
    <row r="28189" spans="50:50">
      <c r="AX28189">
        <v>28361</v>
      </c>
    </row>
    <row r="28190" spans="50:50">
      <c r="AX28190">
        <v>28362</v>
      </c>
    </row>
    <row r="28191" spans="50:50">
      <c r="AX28191">
        <v>28363</v>
      </c>
    </row>
    <row r="28192" spans="50:50">
      <c r="AX28192">
        <v>28364</v>
      </c>
    </row>
    <row r="28193" spans="50:50">
      <c r="AX28193">
        <v>28365</v>
      </c>
    </row>
    <row r="28194" spans="50:50">
      <c r="AX28194">
        <v>28366</v>
      </c>
    </row>
    <row r="28195" spans="50:50">
      <c r="AX28195">
        <v>28367</v>
      </c>
    </row>
    <row r="28196" spans="50:50">
      <c r="AX28196">
        <v>28368</v>
      </c>
    </row>
    <row r="28197" spans="50:50">
      <c r="AX28197">
        <v>28369</v>
      </c>
    </row>
    <row r="28198" spans="50:50">
      <c r="AX28198">
        <v>28370</v>
      </c>
    </row>
    <row r="28199" spans="50:50">
      <c r="AX28199">
        <v>28371</v>
      </c>
    </row>
    <row r="28200" spans="50:50">
      <c r="AX28200">
        <v>28372</v>
      </c>
    </row>
    <row r="28201" spans="50:50">
      <c r="AX28201">
        <v>28373</v>
      </c>
    </row>
    <row r="28202" spans="50:50">
      <c r="AX28202">
        <v>28374</v>
      </c>
    </row>
    <row r="28203" spans="50:50">
      <c r="AX28203">
        <v>28375</v>
      </c>
    </row>
    <row r="28204" spans="50:50">
      <c r="AX28204">
        <v>28376</v>
      </c>
    </row>
    <row r="28205" spans="50:50">
      <c r="AX28205">
        <v>28377</v>
      </c>
    </row>
    <row r="28206" spans="50:50">
      <c r="AX28206">
        <v>28378</v>
      </c>
    </row>
    <row r="28207" spans="50:50">
      <c r="AX28207">
        <v>28379</v>
      </c>
    </row>
    <row r="28208" spans="50:50">
      <c r="AX28208">
        <v>28380</v>
      </c>
    </row>
    <row r="28209" spans="50:50">
      <c r="AX28209">
        <v>28381</v>
      </c>
    </row>
    <row r="28210" spans="50:50">
      <c r="AX28210">
        <v>28382</v>
      </c>
    </row>
    <row r="28211" spans="50:50">
      <c r="AX28211">
        <v>28383</v>
      </c>
    </row>
    <row r="28212" spans="50:50">
      <c r="AX28212">
        <v>28384</v>
      </c>
    </row>
    <row r="28213" spans="50:50">
      <c r="AX28213">
        <v>28385</v>
      </c>
    </row>
    <row r="28214" spans="50:50">
      <c r="AX28214">
        <v>28386</v>
      </c>
    </row>
    <row r="28215" spans="50:50">
      <c r="AX28215">
        <v>28387</v>
      </c>
    </row>
    <row r="28216" spans="50:50">
      <c r="AX28216">
        <v>28388</v>
      </c>
    </row>
    <row r="28217" spans="50:50">
      <c r="AX28217">
        <v>28389</v>
      </c>
    </row>
    <row r="28218" spans="50:50">
      <c r="AX28218">
        <v>28390</v>
      </c>
    </row>
    <row r="28219" spans="50:50">
      <c r="AX28219">
        <v>28391</v>
      </c>
    </row>
    <row r="28220" spans="50:50">
      <c r="AX28220">
        <v>28392</v>
      </c>
    </row>
    <row r="28221" spans="50:50">
      <c r="AX28221">
        <v>28393</v>
      </c>
    </row>
    <row r="28222" spans="50:50">
      <c r="AX28222">
        <v>28394</v>
      </c>
    </row>
    <row r="28223" spans="50:50">
      <c r="AX28223">
        <v>28395</v>
      </c>
    </row>
    <row r="28224" spans="50:50">
      <c r="AX28224">
        <v>28396</v>
      </c>
    </row>
    <row r="28225" spans="50:50">
      <c r="AX28225">
        <v>28397</v>
      </c>
    </row>
    <row r="28226" spans="50:50">
      <c r="AX28226">
        <v>28398</v>
      </c>
    </row>
    <row r="28227" spans="50:50">
      <c r="AX28227">
        <v>28399</v>
      </c>
    </row>
    <row r="28228" spans="50:50">
      <c r="AX28228">
        <v>28400</v>
      </c>
    </row>
    <row r="28229" spans="50:50">
      <c r="AX28229">
        <v>28401</v>
      </c>
    </row>
    <row r="28230" spans="50:50">
      <c r="AX28230">
        <v>28402</v>
      </c>
    </row>
    <row r="28231" spans="50:50">
      <c r="AX28231">
        <v>28403</v>
      </c>
    </row>
    <row r="28232" spans="50:50">
      <c r="AX28232">
        <v>28404</v>
      </c>
    </row>
    <row r="28233" spans="50:50">
      <c r="AX28233">
        <v>28405</v>
      </c>
    </row>
    <row r="28234" spans="50:50">
      <c r="AX28234">
        <v>28406</v>
      </c>
    </row>
    <row r="28235" spans="50:50">
      <c r="AX28235">
        <v>28407</v>
      </c>
    </row>
    <row r="28236" spans="50:50">
      <c r="AX28236">
        <v>28408</v>
      </c>
    </row>
    <row r="28237" spans="50:50">
      <c r="AX28237">
        <v>28409</v>
      </c>
    </row>
    <row r="28238" spans="50:50">
      <c r="AX28238">
        <v>28410</v>
      </c>
    </row>
    <row r="28239" spans="50:50">
      <c r="AX28239">
        <v>28411</v>
      </c>
    </row>
    <row r="28240" spans="50:50">
      <c r="AX28240">
        <v>28412</v>
      </c>
    </row>
    <row r="28241" spans="50:50">
      <c r="AX28241">
        <v>28413</v>
      </c>
    </row>
    <row r="28242" spans="50:50">
      <c r="AX28242">
        <v>28414</v>
      </c>
    </row>
    <row r="28243" spans="50:50">
      <c r="AX28243">
        <v>28415</v>
      </c>
    </row>
    <row r="28244" spans="50:50">
      <c r="AX28244">
        <v>28416</v>
      </c>
    </row>
    <row r="28245" spans="50:50">
      <c r="AX28245">
        <v>28417</v>
      </c>
    </row>
    <row r="28246" spans="50:50">
      <c r="AX28246">
        <v>28418</v>
      </c>
    </row>
    <row r="28247" spans="50:50">
      <c r="AX28247">
        <v>28419</v>
      </c>
    </row>
    <row r="28248" spans="50:50">
      <c r="AX28248">
        <v>28420</v>
      </c>
    </row>
    <row r="28249" spans="50:50">
      <c r="AX28249">
        <v>28421</v>
      </c>
    </row>
    <row r="28250" spans="50:50">
      <c r="AX28250">
        <v>28422</v>
      </c>
    </row>
    <row r="28251" spans="50:50">
      <c r="AX28251">
        <v>28423</v>
      </c>
    </row>
    <row r="28252" spans="50:50">
      <c r="AX28252">
        <v>28424</v>
      </c>
    </row>
    <row r="28253" spans="50:50">
      <c r="AX28253">
        <v>28425</v>
      </c>
    </row>
    <row r="28254" spans="50:50">
      <c r="AX28254">
        <v>28426</v>
      </c>
    </row>
    <row r="28255" spans="50:50">
      <c r="AX28255">
        <v>28427</v>
      </c>
    </row>
    <row r="28256" spans="50:50">
      <c r="AX28256">
        <v>28428</v>
      </c>
    </row>
    <row r="28257" spans="50:50">
      <c r="AX28257">
        <v>28429</v>
      </c>
    </row>
    <row r="28258" spans="50:50">
      <c r="AX28258">
        <v>28430</v>
      </c>
    </row>
    <row r="28259" spans="50:50">
      <c r="AX28259">
        <v>28431</v>
      </c>
    </row>
    <row r="28260" spans="50:50">
      <c r="AX28260">
        <v>28432</v>
      </c>
    </row>
    <row r="28261" spans="50:50">
      <c r="AX28261">
        <v>28433</v>
      </c>
    </row>
    <row r="28262" spans="50:50">
      <c r="AX28262">
        <v>28434</v>
      </c>
    </row>
    <row r="28263" spans="50:50">
      <c r="AX28263">
        <v>28435</v>
      </c>
    </row>
    <row r="28264" spans="50:50">
      <c r="AX28264">
        <v>28436</v>
      </c>
    </row>
    <row r="28265" spans="50:50">
      <c r="AX28265">
        <v>28437</v>
      </c>
    </row>
    <row r="28266" spans="50:50">
      <c r="AX28266">
        <v>28438</v>
      </c>
    </row>
    <row r="28267" spans="50:50">
      <c r="AX28267">
        <v>28439</v>
      </c>
    </row>
    <row r="28268" spans="50:50">
      <c r="AX28268">
        <v>28440</v>
      </c>
    </row>
    <row r="28269" spans="50:50">
      <c r="AX28269">
        <v>28441</v>
      </c>
    </row>
    <row r="28270" spans="50:50">
      <c r="AX28270">
        <v>28442</v>
      </c>
    </row>
    <row r="28271" spans="50:50">
      <c r="AX28271">
        <v>28443</v>
      </c>
    </row>
    <row r="28272" spans="50:50">
      <c r="AX28272">
        <v>28444</v>
      </c>
    </row>
    <row r="28273" spans="50:50">
      <c r="AX28273">
        <v>28445</v>
      </c>
    </row>
    <row r="28274" spans="50:50">
      <c r="AX28274">
        <v>28446</v>
      </c>
    </row>
    <row r="28275" spans="50:50">
      <c r="AX28275">
        <v>28447</v>
      </c>
    </row>
    <row r="28276" spans="50:50">
      <c r="AX28276">
        <v>28448</v>
      </c>
    </row>
    <row r="28277" spans="50:50">
      <c r="AX28277">
        <v>28449</v>
      </c>
    </row>
    <row r="28278" spans="50:50">
      <c r="AX28278">
        <v>28450</v>
      </c>
    </row>
    <row r="28279" spans="50:50">
      <c r="AX28279">
        <v>28451</v>
      </c>
    </row>
    <row r="28280" spans="50:50">
      <c r="AX28280">
        <v>28452</v>
      </c>
    </row>
    <row r="28281" spans="50:50">
      <c r="AX28281">
        <v>28453</v>
      </c>
    </row>
    <row r="28282" spans="50:50">
      <c r="AX28282">
        <v>28454</v>
      </c>
    </row>
    <row r="28283" spans="50:50">
      <c r="AX28283">
        <v>28455</v>
      </c>
    </row>
    <row r="28284" spans="50:50">
      <c r="AX28284">
        <v>28456</v>
      </c>
    </row>
    <row r="28285" spans="50:50">
      <c r="AX28285">
        <v>28457</v>
      </c>
    </row>
    <row r="28286" spans="50:50">
      <c r="AX28286">
        <v>28458</v>
      </c>
    </row>
    <row r="28287" spans="50:50">
      <c r="AX28287">
        <v>28459</v>
      </c>
    </row>
    <row r="28288" spans="50:50">
      <c r="AX28288">
        <v>28460</v>
      </c>
    </row>
    <row r="28289" spans="50:50">
      <c r="AX28289">
        <v>28461</v>
      </c>
    </row>
    <row r="28290" spans="50:50">
      <c r="AX28290">
        <v>28462</v>
      </c>
    </row>
    <row r="28291" spans="50:50">
      <c r="AX28291">
        <v>28463</v>
      </c>
    </row>
    <row r="28292" spans="50:50">
      <c r="AX28292">
        <v>28464</v>
      </c>
    </row>
    <row r="28293" spans="50:50">
      <c r="AX28293">
        <v>28465</v>
      </c>
    </row>
    <row r="28294" spans="50:50">
      <c r="AX28294">
        <v>28466</v>
      </c>
    </row>
    <row r="28295" spans="50:50">
      <c r="AX28295">
        <v>28467</v>
      </c>
    </row>
    <row r="28296" spans="50:50">
      <c r="AX28296">
        <v>28468</v>
      </c>
    </row>
    <row r="28297" spans="50:50">
      <c r="AX28297">
        <v>28469</v>
      </c>
    </row>
    <row r="28298" spans="50:50">
      <c r="AX28298">
        <v>28470</v>
      </c>
    </row>
    <row r="28299" spans="50:50">
      <c r="AX28299">
        <v>28471</v>
      </c>
    </row>
    <row r="28300" spans="50:50">
      <c r="AX28300">
        <v>28472</v>
      </c>
    </row>
    <row r="28301" spans="50:50">
      <c r="AX28301">
        <v>28473</v>
      </c>
    </row>
    <row r="28302" spans="50:50">
      <c r="AX28302">
        <v>28474</v>
      </c>
    </row>
    <row r="28303" spans="50:50">
      <c r="AX28303">
        <v>28475</v>
      </c>
    </row>
    <row r="28304" spans="50:50">
      <c r="AX28304">
        <v>28476</v>
      </c>
    </row>
    <row r="28305" spans="50:50">
      <c r="AX28305">
        <v>28477</v>
      </c>
    </row>
    <row r="28306" spans="50:50">
      <c r="AX28306">
        <v>28478</v>
      </c>
    </row>
    <row r="28307" spans="50:50">
      <c r="AX28307">
        <v>28479</v>
      </c>
    </row>
    <row r="28308" spans="50:50">
      <c r="AX28308">
        <v>28480</v>
      </c>
    </row>
    <row r="28309" spans="50:50">
      <c r="AX28309">
        <v>28481</v>
      </c>
    </row>
    <row r="28310" spans="50:50">
      <c r="AX28310">
        <v>28482</v>
      </c>
    </row>
    <row r="28311" spans="50:50">
      <c r="AX28311">
        <v>28483</v>
      </c>
    </row>
    <row r="28312" spans="50:50">
      <c r="AX28312">
        <v>28484</v>
      </c>
    </row>
    <row r="28313" spans="50:50">
      <c r="AX28313">
        <v>28485</v>
      </c>
    </row>
    <row r="28314" spans="50:50">
      <c r="AX28314">
        <v>28486</v>
      </c>
    </row>
    <row r="28315" spans="50:50">
      <c r="AX28315">
        <v>28487</v>
      </c>
    </row>
    <row r="28316" spans="50:50">
      <c r="AX28316">
        <v>28488</v>
      </c>
    </row>
    <row r="28317" spans="50:50">
      <c r="AX28317">
        <v>28489</v>
      </c>
    </row>
    <row r="28318" spans="50:50">
      <c r="AX28318">
        <v>28490</v>
      </c>
    </row>
    <row r="28319" spans="50:50">
      <c r="AX28319">
        <v>28491</v>
      </c>
    </row>
    <row r="28320" spans="50:50">
      <c r="AX28320">
        <v>28492</v>
      </c>
    </row>
    <row r="28321" spans="50:50">
      <c r="AX28321">
        <v>28493</v>
      </c>
    </row>
    <row r="28322" spans="50:50">
      <c r="AX28322">
        <v>28494</v>
      </c>
    </row>
    <row r="28323" spans="50:50">
      <c r="AX28323">
        <v>28495</v>
      </c>
    </row>
    <row r="28324" spans="50:50">
      <c r="AX28324">
        <v>28496</v>
      </c>
    </row>
    <row r="28325" spans="50:50">
      <c r="AX28325">
        <v>28497</v>
      </c>
    </row>
    <row r="28326" spans="50:50">
      <c r="AX28326">
        <v>28498</v>
      </c>
    </row>
    <row r="28327" spans="50:50">
      <c r="AX28327">
        <v>28499</v>
      </c>
    </row>
    <row r="28328" spans="50:50">
      <c r="AX28328">
        <v>28500</v>
      </c>
    </row>
    <row r="28329" spans="50:50">
      <c r="AX28329">
        <v>28501</v>
      </c>
    </row>
    <row r="28330" spans="50:50">
      <c r="AX28330">
        <v>28502</v>
      </c>
    </row>
    <row r="28331" spans="50:50">
      <c r="AX28331">
        <v>28503</v>
      </c>
    </row>
    <row r="28332" spans="50:50">
      <c r="AX28332">
        <v>28504</v>
      </c>
    </row>
    <row r="28333" spans="50:50">
      <c r="AX28333">
        <v>28505</v>
      </c>
    </row>
    <row r="28334" spans="50:50">
      <c r="AX28334">
        <v>28506</v>
      </c>
    </row>
    <row r="28335" spans="50:50">
      <c r="AX28335">
        <v>28507</v>
      </c>
    </row>
    <row r="28336" spans="50:50">
      <c r="AX28336">
        <v>28508</v>
      </c>
    </row>
    <row r="28337" spans="50:50">
      <c r="AX28337">
        <v>28509</v>
      </c>
    </row>
    <row r="28338" spans="50:50">
      <c r="AX28338">
        <v>28510</v>
      </c>
    </row>
    <row r="28339" spans="50:50">
      <c r="AX28339">
        <v>28511</v>
      </c>
    </row>
    <row r="28340" spans="50:50">
      <c r="AX28340">
        <v>28512</v>
      </c>
    </row>
    <row r="28341" spans="50:50">
      <c r="AX28341">
        <v>28513</v>
      </c>
    </row>
    <row r="28342" spans="50:50">
      <c r="AX28342">
        <v>28514</v>
      </c>
    </row>
    <row r="28343" spans="50:50">
      <c r="AX28343">
        <v>28515</v>
      </c>
    </row>
    <row r="28344" spans="50:50">
      <c r="AX28344">
        <v>28516</v>
      </c>
    </row>
    <row r="28345" spans="50:50">
      <c r="AX28345">
        <v>28517</v>
      </c>
    </row>
    <row r="28346" spans="50:50">
      <c r="AX28346">
        <v>28518</v>
      </c>
    </row>
    <row r="28347" spans="50:50">
      <c r="AX28347">
        <v>28519</v>
      </c>
    </row>
    <row r="28348" spans="50:50">
      <c r="AX28348">
        <v>28520</v>
      </c>
    </row>
    <row r="28349" spans="50:50">
      <c r="AX28349">
        <v>28521</v>
      </c>
    </row>
    <row r="28350" spans="50:50">
      <c r="AX28350">
        <v>28522</v>
      </c>
    </row>
    <row r="28351" spans="50:50">
      <c r="AX28351">
        <v>28523</v>
      </c>
    </row>
    <row r="28352" spans="50:50">
      <c r="AX28352">
        <v>28524</v>
      </c>
    </row>
    <row r="28353" spans="50:50">
      <c r="AX28353">
        <v>28525</v>
      </c>
    </row>
    <row r="28354" spans="50:50">
      <c r="AX28354">
        <v>28526</v>
      </c>
    </row>
    <row r="28355" spans="50:50">
      <c r="AX28355">
        <v>28527</v>
      </c>
    </row>
    <row r="28356" spans="50:50">
      <c r="AX28356">
        <v>28528</v>
      </c>
    </row>
    <row r="28357" spans="50:50">
      <c r="AX28357">
        <v>28529</v>
      </c>
    </row>
    <row r="28358" spans="50:50">
      <c r="AX28358">
        <v>28530</v>
      </c>
    </row>
    <row r="28359" spans="50:50">
      <c r="AX28359">
        <v>28531</v>
      </c>
    </row>
    <row r="28360" spans="50:50">
      <c r="AX28360">
        <v>28532</v>
      </c>
    </row>
    <row r="28361" spans="50:50">
      <c r="AX28361">
        <v>28533</v>
      </c>
    </row>
    <row r="28362" spans="50:50">
      <c r="AX28362">
        <v>28534</v>
      </c>
    </row>
    <row r="28363" spans="50:50">
      <c r="AX28363">
        <v>28535</v>
      </c>
    </row>
    <row r="28364" spans="50:50">
      <c r="AX28364">
        <v>28536</v>
      </c>
    </row>
    <row r="28365" spans="50:50">
      <c r="AX28365">
        <v>28537</v>
      </c>
    </row>
    <row r="28366" spans="50:50">
      <c r="AX28366">
        <v>28538</v>
      </c>
    </row>
    <row r="28367" spans="50:50">
      <c r="AX28367">
        <v>28539</v>
      </c>
    </row>
    <row r="28368" spans="50:50">
      <c r="AX28368">
        <v>28540</v>
      </c>
    </row>
    <row r="28369" spans="50:50">
      <c r="AX28369">
        <v>28541</v>
      </c>
    </row>
    <row r="28370" spans="50:50">
      <c r="AX28370">
        <v>28542</v>
      </c>
    </row>
    <row r="28371" spans="50:50">
      <c r="AX28371">
        <v>28543</v>
      </c>
    </row>
    <row r="28372" spans="50:50">
      <c r="AX28372">
        <v>28544</v>
      </c>
    </row>
    <row r="28373" spans="50:50">
      <c r="AX28373">
        <v>28545</v>
      </c>
    </row>
    <row r="28374" spans="50:50">
      <c r="AX28374">
        <v>28546</v>
      </c>
    </row>
    <row r="28375" spans="50:50">
      <c r="AX28375">
        <v>28547</v>
      </c>
    </row>
    <row r="28376" spans="50:50">
      <c r="AX28376">
        <v>28548</v>
      </c>
    </row>
    <row r="28377" spans="50:50">
      <c r="AX28377">
        <v>28549</v>
      </c>
    </row>
    <row r="28378" spans="50:50">
      <c r="AX28378">
        <v>28550</v>
      </c>
    </row>
    <row r="28379" spans="50:50">
      <c r="AX28379">
        <v>28551</v>
      </c>
    </row>
    <row r="28380" spans="50:50">
      <c r="AX28380">
        <v>28552</v>
      </c>
    </row>
    <row r="28381" spans="50:50">
      <c r="AX28381">
        <v>28553</v>
      </c>
    </row>
    <row r="28382" spans="50:50">
      <c r="AX28382">
        <v>28554</v>
      </c>
    </row>
    <row r="28383" spans="50:50">
      <c r="AX28383">
        <v>28555</v>
      </c>
    </row>
    <row r="28384" spans="50:50">
      <c r="AX28384">
        <v>28556</v>
      </c>
    </row>
    <row r="28385" spans="50:50">
      <c r="AX28385">
        <v>28557</v>
      </c>
    </row>
    <row r="28386" spans="50:50">
      <c r="AX28386">
        <v>28558</v>
      </c>
    </row>
    <row r="28387" spans="50:50">
      <c r="AX28387">
        <v>28559</v>
      </c>
    </row>
    <row r="28388" spans="50:50">
      <c r="AX28388">
        <v>28560</v>
      </c>
    </row>
    <row r="28389" spans="50:50">
      <c r="AX28389">
        <v>28561</v>
      </c>
    </row>
    <row r="28390" spans="50:50">
      <c r="AX28390">
        <v>28562</v>
      </c>
    </row>
    <row r="28391" spans="50:50">
      <c r="AX28391">
        <v>28563</v>
      </c>
    </row>
    <row r="28392" spans="50:50">
      <c r="AX28392">
        <v>28564</v>
      </c>
    </row>
    <row r="28393" spans="50:50">
      <c r="AX28393">
        <v>28565</v>
      </c>
    </row>
    <row r="28394" spans="50:50">
      <c r="AX28394">
        <v>28566</v>
      </c>
    </row>
    <row r="28395" spans="50:50">
      <c r="AX28395">
        <v>28567</v>
      </c>
    </row>
    <row r="28396" spans="50:50">
      <c r="AX28396">
        <v>28568</v>
      </c>
    </row>
    <row r="28397" spans="50:50">
      <c r="AX28397">
        <v>28569</v>
      </c>
    </row>
    <row r="28398" spans="50:50">
      <c r="AX28398">
        <v>28570</v>
      </c>
    </row>
    <row r="28399" spans="50:50">
      <c r="AX28399">
        <v>28571</v>
      </c>
    </row>
    <row r="28400" spans="50:50">
      <c r="AX28400">
        <v>28572</v>
      </c>
    </row>
    <row r="28401" spans="50:50">
      <c r="AX28401">
        <v>28573</v>
      </c>
    </row>
    <row r="28402" spans="50:50">
      <c r="AX28402">
        <v>28574</v>
      </c>
    </row>
    <row r="28403" spans="50:50">
      <c r="AX28403">
        <v>28575</v>
      </c>
    </row>
    <row r="28404" spans="50:50">
      <c r="AX28404">
        <v>28576</v>
      </c>
    </row>
    <row r="28405" spans="50:50">
      <c r="AX28405">
        <v>28577</v>
      </c>
    </row>
    <row r="28406" spans="50:50">
      <c r="AX28406">
        <v>28578</v>
      </c>
    </row>
    <row r="28407" spans="50:50">
      <c r="AX28407">
        <v>28579</v>
      </c>
    </row>
    <row r="28408" spans="50:50">
      <c r="AX28408">
        <v>28580</v>
      </c>
    </row>
    <row r="28409" spans="50:50">
      <c r="AX28409">
        <v>28581</v>
      </c>
    </row>
    <row r="28410" spans="50:50">
      <c r="AX28410">
        <v>28582</v>
      </c>
    </row>
    <row r="28411" spans="50:50">
      <c r="AX28411">
        <v>28583</v>
      </c>
    </row>
    <row r="28412" spans="50:50">
      <c r="AX28412">
        <v>28584</v>
      </c>
    </row>
    <row r="28413" spans="50:50">
      <c r="AX28413">
        <v>28585</v>
      </c>
    </row>
    <row r="28414" spans="50:50">
      <c r="AX28414">
        <v>28586</v>
      </c>
    </row>
    <row r="28415" spans="50:50">
      <c r="AX28415">
        <v>28587</v>
      </c>
    </row>
    <row r="28416" spans="50:50">
      <c r="AX28416">
        <v>28588</v>
      </c>
    </row>
    <row r="28417" spans="50:50">
      <c r="AX28417">
        <v>28589</v>
      </c>
    </row>
    <row r="28418" spans="50:50">
      <c r="AX28418">
        <v>28590</v>
      </c>
    </row>
    <row r="28419" spans="50:50">
      <c r="AX28419">
        <v>28591</v>
      </c>
    </row>
    <row r="28420" spans="50:50">
      <c r="AX28420">
        <v>28592</v>
      </c>
    </row>
    <row r="28421" spans="50:50">
      <c r="AX28421">
        <v>28593</v>
      </c>
    </row>
    <row r="28422" spans="50:50">
      <c r="AX28422">
        <v>28594</v>
      </c>
    </row>
    <row r="28423" spans="50:50">
      <c r="AX28423">
        <v>28595</v>
      </c>
    </row>
    <row r="28424" spans="50:50">
      <c r="AX28424">
        <v>28596</v>
      </c>
    </row>
    <row r="28425" spans="50:50">
      <c r="AX28425">
        <v>28597</v>
      </c>
    </row>
    <row r="28426" spans="50:50">
      <c r="AX28426">
        <v>28598</v>
      </c>
    </row>
    <row r="28427" spans="50:50">
      <c r="AX28427">
        <v>28599</v>
      </c>
    </row>
    <row r="28428" spans="50:50">
      <c r="AX28428">
        <v>28600</v>
      </c>
    </row>
    <row r="28429" spans="50:50">
      <c r="AX28429">
        <v>28601</v>
      </c>
    </row>
    <row r="28430" spans="50:50">
      <c r="AX28430">
        <v>28602</v>
      </c>
    </row>
    <row r="28431" spans="50:50">
      <c r="AX28431">
        <v>28603</v>
      </c>
    </row>
    <row r="28432" spans="50:50">
      <c r="AX28432">
        <v>28604</v>
      </c>
    </row>
    <row r="28433" spans="50:50">
      <c r="AX28433">
        <v>28605</v>
      </c>
    </row>
    <row r="28434" spans="50:50">
      <c r="AX28434">
        <v>28606</v>
      </c>
    </row>
    <row r="28435" spans="50:50">
      <c r="AX28435">
        <v>28607</v>
      </c>
    </row>
    <row r="28436" spans="50:50">
      <c r="AX28436">
        <v>28608</v>
      </c>
    </row>
    <row r="28437" spans="50:50">
      <c r="AX28437">
        <v>28609</v>
      </c>
    </row>
    <row r="28438" spans="50:50">
      <c r="AX28438">
        <v>28610</v>
      </c>
    </row>
    <row r="28439" spans="50:50">
      <c r="AX28439">
        <v>28611</v>
      </c>
    </row>
    <row r="28440" spans="50:50">
      <c r="AX28440">
        <v>28612</v>
      </c>
    </row>
    <row r="28441" spans="50:50">
      <c r="AX28441">
        <v>28613</v>
      </c>
    </row>
    <row r="28442" spans="50:50">
      <c r="AX28442">
        <v>28614</v>
      </c>
    </row>
    <row r="28443" spans="50:50">
      <c r="AX28443">
        <v>28615</v>
      </c>
    </row>
    <row r="28444" spans="50:50">
      <c r="AX28444">
        <v>28616</v>
      </c>
    </row>
    <row r="28445" spans="50:50">
      <c r="AX28445">
        <v>28617</v>
      </c>
    </row>
    <row r="28446" spans="50:50">
      <c r="AX28446">
        <v>28618</v>
      </c>
    </row>
    <row r="28447" spans="50:50">
      <c r="AX28447">
        <v>28619</v>
      </c>
    </row>
    <row r="28448" spans="50:50">
      <c r="AX28448">
        <v>28620</v>
      </c>
    </row>
    <row r="28449" spans="50:50">
      <c r="AX28449">
        <v>28621</v>
      </c>
    </row>
    <row r="28450" spans="50:50">
      <c r="AX28450">
        <v>28622</v>
      </c>
    </row>
    <row r="28451" spans="50:50">
      <c r="AX28451">
        <v>28623</v>
      </c>
    </row>
    <row r="28452" spans="50:50">
      <c r="AX28452">
        <v>28624</v>
      </c>
    </row>
    <row r="28453" spans="50:50">
      <c r="AX28453">
        <v>28625</v>
      </c>
    </row>
    <row r="28454" spans="50:50">
      <c r="AX28454">
        <v>28626</v>
      </c>
    </row>
    <row r="28455" spans="50:50">
      <c r="AX28455">
        <v>28627</v>
      </c>
    </row>
    <row r="28456" spans="50:50">
      <c r="AX28456">
        <v>28628</v>
      </c>
    </row>
    <row r="28457" spans="50:50">
      <c r="AX28457">
        <v>28629</v>
      </c>
    </row>
    <row r="28458" spans="50:50">
      <c r="AX28458">
        <v>28630</v>
      </c>
    </row>
    <row r="28459" spans="50:50">
      <c r="AX28459">
        <v>28631</v>
      </c>
    </row>
    <row r="28460" spans="50:50">
      <c r="AX28460">
        <v>28632</v>
      </c>
    </row>
    <row r="28461" spans="50:50">
      <c r="AX28461">
        <v>28633</v>
      </c>
    </row>
    <row r="28462" spans="50:50">
      <c r="AX28462">
        <v>28634</v>
      </c>
    </row>
    <row r="28463" spans="50:50">
      <c r="AX28463">
        <v>28635</v>
      </c>
    </row>
    <row r="28464" spans="50:50">
      <c r="AX28464">
        <v>28636</v>
      </c>
    </row>
    <row r="28465" spans="50:50">
      <c r="AX28465">
        <v>28637</v>
      </c>
    </row>
    <row r="28466" spans="50:50">
      <c r="AX28466">
        <v>28638</v>
      </c>
    </row>
    <row r="28467" spans="50:50">
      <c r="AX28467">
        <v>28639</v>
      </c>
    </row>
    <row r="28468" spans="50:50">
      <c r="AX28468">
        <v>28640</v>
      </c>
    </row>
    <row r="28469" spans="50:50">
      <c r="AX28469">
        <v>28641</v>
      </c>
    </row>
    <row r="28470" spans="50:50">
      <c r="AX28470">
        <v>28642</v>
      </c>
    </row>
    <row r="28471" spans="50:50">
      <c r="AX28471">
        <v>28643</v>
      </c>
    </row>
    <row r="28472" spans="50:50">
      <c r="AX28472">
        <v>28644</v>
      </c>
    </row>
    <row r="28473" spans="50:50">
      <c r="AX28473">
        <v>28645</v>
      </c>
    </row>
    <row r="28474" spans="50:50">
      <c r="AX28474">
        <v>28646</v>
      </c>
    </row>
    <row r="28475" spans="50:50">
      <c r="AX28475">
        <v>28647</v>
      </c>
    </row>
    <row r="28476" spans="50:50">
      <c r="AX28476">
        <v>28648</v>
      </c>
    </row>
    <row r="28477" spans="50:50">
      <c r="AX28477">
        <v>28649</v>
      </c>
    </row>
    <row r="28478" spans="50:50">
      <c r="AX28478">
        <v>28650</v>
      </c>
    </row>
    <row r="28479" spans="50:50">
      <c r="AX28479">
        <v>28651</v>
      </c>
    </row>
    <row r="28480" spans="50:50">
      <c r="AX28480">
        <v>28652</v>
      </c>
    </row>
    <row r="28481" spans="50:50">
      <c r="AX28481">
        <v>28653</v>
      </c>
    </row>
    <row r="28482" spans="50:50">
      <c r="AX28482">
        <v>28654</v>
      </c>
    </row>
    <row r="28483" spans="50:50">
      <c r="AX28483">
        <v>28655</v>
      </c>
    </row>
    <row r="28484" spans="50:50">
      <c r="AX28484">
        <v>28656</v>
      </c>
    </row>
    <row r="28485" spans="50:50">
      <c r="AX28485">
        <v>28657</v>
      </c>
    </row>
    <row r="28486" spans="50:50">
      <c r="AX28486">
        <v>28658</v>
      </c>
    </row>
    <row r="28487" spans="50:50">
      <c r="AX28487">
        <v>28659</v>
      </c>
    </row>
    <row r="28488" spans="50:50">
      <c r="AX28488">
        <v>28660</v>
      </c>
    </row>
    <row r="28489" spans="50:50">
      <c r="AX28489">
        <v>28661</v>
      </c>
    </row>
    <row r="28490" spans="50:50">
      <c r="AX28490">
        <v>28662</v>
      </c>
    </row>
    <row r="28491" spans="50:50">
      <c r="AX28491">
        <v>28663</v>
      </c>
    </row>
    <row r="28492" spans="50:50">
      <c r="AX28492">
        <v>28664</v>
      </c>
    </row>
    <row r="28493" spans="50:50">
      <c r="AX28493">
        <v>28665</v>
      </c>
    </row>
    <row r="28494" spans="50:50">
      <c r="AX28494">
        <v>28666</v>
      </c>
    </row>
    <row r="28495" spans="50:50">
      <c r="AX28495">
        <v>28667</v>
      </c>
    </row>
    <row r="28496" spans="50:50">
      <c r="AX28496">
        <v>28668</v>
      </c>
    </row>
    <row r="28497" spans="50:50">
      <c r="AX28497">
        <v>28669</v>
      </c>
    </row>
    <row r="28498" spans="50:50">
      <c r="AX28498">
        <v>28670</v>
      </c>
    </row>
    <row r="28499" spans="50:50">
      <c r="AX28499">
        <v>28671</v>
      </c>
    </row>
    <row r="28500" spans="50:50">
      <c r="AX28500">
        <v>28672</v>
      </c>
    </row>
    <row r="28501" spans="50:50">
      <c r="AX28501">
        <v>28673</v>
      </c>
    </row>
    <row r="28502" spans="50:50">
      <c r="AX28502">
        <v>28674</v>
      </c>
    </row>
    <row r="28503" spans="50:50">
      <c r="AX28503">
        <v>28675</v>
      </c>
    </row>
    <row r="28504" spans="50:50">
      <c r="AX28504">
        <v>28676</v>
      </c>
    </row>
    <row r="28505" spans="50:50">
      <c r="AX28505">
        <v>28677</v>
      </c>
    </row>
    <row r="28506" spans="50:50">
      <c r="AX28506">
        <v>28678</v>
      </c>
    </row>
    <row r="28507" spans="50:50">
      <c r="AX28507">
        <v>28679</v>
      </c>
    </row>
    <row r="28508" spans="50:50">
      <c r="AX28508">
        <v>28680</v>
      </c>
    </row>
    <row r="28509" spans="50:50">
      <c r="AX28509">
        <v>28681</v>
      </c>
    </row>
    <row r="28510" spans="50:50">
      <c r="AX28510">
        <v>28682</v>
      </c>
    </row>
    <row r="28511" spans="50:50">
      <c r="AX28511">
        <v>28683</v>
      </c>
    </row>
    <row r="28512" spans="50:50">
      <c r="AX28512">
        <v>28684</v>
      </c>
    </row>
    <row r="28513" spans="50:50">
      <c r="AX28513">
        <v>28685</v>
      </c>
    </row>
    <row r="28514" spans="50:50">
      <c r="AX28514">
        <v>28686</v>
      </c>
    </row>
    <row r="28515" spans="50:50">
      <c r="AX28515">
        <v>28687</v>
      </c>
    </row>
    <row r="28516" spans="50:50">
      <c r="AX28516">
        <v>28688</v>
      </c>
    </row>
    <row r="28517" spans="50:50">
      <c r="AX28517">
        <v>28689</v>
      </c>
    </row>
    <row r="28518" spans="50:50">
      <c r="AX28518">
        <v>28690</v>
      </c>
    </row>
    <row r="28519" spans="50:50">
      <c r="AX28519">
        <v>28691</v>
      </c>
    </row>
    <row r="28520" spans="50:50">
      <c r="AX28520">
        <v>28692</v>
      </c>
    </row>
    <row r="28521" spans="50:50">
      <c r="AX28521">
        <v>28693</v>
      </c>
    </row>
    <row r="28522" spans="50:50">
      <c r="AX28522">
        <v>28694</v>
      </c>
    </row>
    <row r="28523" spans="50:50">
      <c r="AX28523">
        <v>28695</v>
      </c>
    </row>
    <row r="28524" spans="50:50">
      <c r="AX28524">
        <v>28696</v>
      </c>
    </row>
    <row r="28525" spans="50:50">
      <c r="AX28525">
        <v>28697</v>
      </c>
    </row>
    <row r="28526" spans="50:50">
      <c r="AX28526">
        <v>28698</v>
      </c>
    </row>
    <row r="28527" spans="50:50">
      <c r="AX28527">
        <v>28699</v>
      </c>
    </row>
    <row r="28528" spans="50:50">
      <c r="AX28528">
        <v>28700</v>
      </c>
    </row>
    <row r="28529" spans="50:50">
      <c r="AX28529">
        <v>28701</v>
      </c>
    </row>
    <row r="28530" spans="50:50">
      <c r="AX28530">
        <v>28702</v>
      </c>
    </row>
    <row r="28531" spans="50:50">
      <c r="AX28531">
        <v>28703</v>
      </c>
    </row>
    <row r="28532" spans="50:50">
      <c r="AX28532">
        <v>28704</v>
      </c>
    </row>
    <row r="28533" spans="50:50">
      <c r="AX28533">
        <v>28705</v>
      </c>
    </row>
    <row r="28534" spans="50:50">
      <c r="AX28534">
        <v>28706</v>
      </c>
    </row>
    <row r="28535" spans="50:50">
      <c r="AX28535">
        <v>28707</v>
      </c>
    </row>
    <row r="28536" spans="50:50">
      <c r="AX28536">
        <v>28708</v>
      </c>
    </row>
    <row r="28537" spans="50:50">
      <c r="AX28537">
        <v>28709</v>
      </c>
    </row>
    <row r="28538" spans="50:50">
      <c r="AX28538">
        <v>28710</v>
      </c>
    </row>
    <row r="28539" spans="50:50">
      <c r="AX28539">
        <v>28711</v>
      </c>
    </row>
    <row r="28540" spans="50:50">
      <c r="AX28540">
        <v>28712</v>
      </c>
    </row>
    <row r="28541" spans="50:50">
      <c r="AX28541">
        <v>28713</v>
      </c>
    </row>
    <row r="28542" spans="50:50">
      <c r="AX28542">
        <v>28714</v>
      </c>
    </row>
    <row r="28543" spans="50:50">
      <c r="AX28543">
        <v>28715</v>
      </c>
    </row>
    <row r="28544" spans="50:50">
      <c r="AX28544">
        <v>28716</v>
      </c>
    </row>
    <row r="28545" spans="50:50">
      <c r="AX28545">
        <v>28717</v>
      </c>
    </row>
    <row r="28546" spans="50:50">
      <c r="AX28546">
        <v>28718</v>
      </c>
    </row>
    <row r="28547" spans="50:50">
      <c r="AX28547">
        <v>28719</v>
      </c>
    </row>
    <row r="28548" spans="50:50">
      <c r="AX28548">
        <v>28720</v>
      </c>
    </row>
    <row r="28549" spans="50:50">
      <c r="AX28549">
        <v>28721</v>
      </c>
    </row>
    <row r="28550" spans="50:50">
      <c r="AX28550">
        <v>28722</v>
      </c>
    </row>
    <row r="28551" spans="50:50">
      <c r="AX28551">
        <v>28723</v>
      </c>
    </row>
    <row r="28552" spans="50:50">
      <c r="AX28552">
        <v>28724</v>
      </c>
    </row>
    <row r="28553" spans="50:50">
      <c r="AX28553">
        <v>28725</v>
      </c>
    </row>
    <row r="28554" spans="50:50">
      <c r="AX28554">
        <v>28726</v>
      </c>
    </row>
    <row r="28555" spans="50:50">
      <c r="AX28555">
        <v>28727</v>
      </c>
    </row>
    <row r="28556" spans="50:50">
      <c r="AX28556">
        <v>28728</v>
      </c>
    </row>
    <row r="28557" spans="50:50">
      <c r="AX28557">
        <v>28729</v>
      </c>
    </row>
    <row r="28558" spans="50:50">
      <c r="AX28558">
        <v>28730</v>
      </c>
    </row>
    <row r="28559" spans="50:50">
      <c r="AX28559">
        <v>28731</v>
      </c>
    </row>
    <row r="28560" spans="50:50">
      <c r="AX28560">
        <v>28732</v>
      </c>
    </row>
    <row r="28561" spans="50:50">
      <c r="AX28561">
        <v>28733</v>
      </c>
    </row>
    <row r="28562" spans="50:50">
      <c r="AX28562">
        <v>28734</v>
      </c>
    </row>
    <row r="28563" spans="50:50">
      <c r="AX28563">
        <v>28735</v>
      </c>
    </row>
    <row r="28564" spans="50:50">
      <c r="AX28564">
        <v>28736</v>
      </c>
    </row>
    <row r="28565" spans="50:50">
      <c r="AX28565">
        <v>28737</v>
      </c>
    </row>
    <row r="28566" spans="50:50">
      <c r="AX28566">
        <v>28738</v>
      </c>
    </row>
    <row r="28567" spans="50:50">
      <c r="AX28567">
        <v>28739</v>
      </c>
    </row>
    <row r="28568" spans="50:50">
      <c r="AX28568">
        <v>28740</v>
      </c>
    </row>
    <row r="28569" spans="50:50">
      <c r="AX28569">
        <v>28741</v>
      </c>
    </row>
    <row r="28570" spans="50:50">
      <c r="AX28570">
        <v>28742</v>
      </c>
    </row>
    <row r="28571" spans="50:50">
      <c r="AX28571">
        <v>28743</v>
      </c>
    </row>
    <row r="28572" spans="50:50">
      <c r="AX28572">
        <v>28744</v>
      </c>
    </row>
    <row r="28573" spans="50:50">
      <c r="AX28573">
        <v>28745</v>
      </c>
    </row>
    <row r="28574" spans="50:50">
      <c r="AX28574">
        <v>28746</v>
      </c>
    </row>
    <row r="28575" spans="50:50">
      <c r="AX28575">
        <v>28747</v>
      </c>
    </row>
    <row r="28576" spans="50:50">
      <c r="AX28576">
        <v>28748</v>
      </c>
    </row>
    <row r="28577" spans="50:50">
      <c r="AX28577">
        <v>28749</v>
      </c>
    </row>
    <row r="28578" spans="50:50">
      <c r="AX28578">
        <v>28750</v>
      </c>
    </row>
    <row r="28579" spans="50:50">
      <c r="AX28579">
        <v>28751</v>
      </c>
    </row>
    <row r="28580" spans="50:50">
      <c r="AX28580">
        <v>28752</v>
      </c>
    </row>
    <row r="28581" spans="50:50">
      <c r="AX28581">
        <v>28753</v>
      </c>
    </row>
    <row r="28582" spans="50:50">
      <c r="AX28582">
        <v>28754</v>
      </c>
    </row>
    <row r="28583" spans="50:50">
      <c r="AX28583">
        <v>28755</v>
      </c>
    </row>
    <row r="28584" spans="50:50">
      <c r="AX28584">
        <v>28756</v>
      </c>
    </row>
    <row r="28585" spans="50:50">
      <c r="AX28585">
        <v>28757</v>
      </c>
    </row>
    <row r="28586" spans="50:50">
      <c r="AX28586">
        <v>28758</v>
      </c>
    </row>
    <row r="28587" spans="50:50">
      <c r="AX28587">
        <v>28759</v>
      </c>
    </row>
    <row r="28588" spans="50:50">
      <c r="AX28588">
        <v>28760</v>
      </c>
    </row>
    <row r="28589" spans="50:50">
      <c r="AX28589">
        <v>28761</v>
      </c>
    </row>
    <row r="28590" spans="50:50">
      <c r="AX28590">
        <v>28762</v>
      </c>
    </row>
    <row r="28591" spans="50:50">
      <c r="AX28591">
        <v>28763</v>
      </c>
    </row>
    <row r="28592" spans="50:50">
      <c r="AX28592">
        <v>28764</v>
      </c>
    </row>
    <row r="28593" spans="50:50">
      <c r="AX28593">
        <v>28765</v>
      </c>
    </row>
    <row r="28594" spans="50:50">
      <c r="AX28594">
        <v>28766</v>
      </c>
    </row>
    <row r="28595" spans="50:50">
      <c r="AX28595">
        <v>28767</v>
      </c>
    </row>
    <row r="28596" spans="50:50">
      <c r="AX28596">
        <v>28768</v>
      </c>
    </row>
    <row r="28597" spans="50:50">
      <c r="AX28597">
        <v>28769</v>
      </c>
    </row>
    <row r="28598" spans="50:50">
      <c r="AX28598">
        <v>28770</v>
      </c>
    </row>
    <row r="28599" spans="50:50">
      <c r="AX28599">
        <v>28771</v>
      </c>
    </row>
    <row r="28600" spans="50:50">
      <c r="AX28600">
        <v>28772</v>
      </c>
    </row>
    <row r="28601" spans="50:50">
      <c r="AX28601">
        <v>28773</v>
      </c>
    </row>
    <row r="28602" spans="50:50">
      <c r="AX28602">
        <v>28774</v>
      </c>
    </row>
    <row r="28603" spans="50:50">
      <c r="AX28603">
        <v>28775</v>
      </c>
    </row>
    <row r="28604" spans="50:50">
      <c r="AX28604">
        <v>28776</v>
      </c>
    </row>
    <row r="28605" spans="50:50">
      <c r="AX28605">
        <v>28777</v>
      </c>
    </row>
    <row r="28606" spans="50:50">
      <c r="AX28606">
        <v>28778</v>
      </c>
    </row>
    <row r="28607" spans="50:50">
      <c r="AX28607">
        <v>28779</v>
      </c>
    </row>
    <row r="28608" spans="50:50">
      <c r="AX28608">
        <v>28780</v>
      </c>
    </row>
    <row r="28609" spans="50:50">
      <c r="AX28609">
        <v>28781</v>
      </c>
    </row>
    <row r="28610" spans="50:50">
      <c r="AX28610">
        <v>28782</v>
      </c>
    </row>
    <row r="28611" spans="50:50">
      <c r="AX28611">
        <v>28783</v>
      </c>
    </row>
    <row r="28612" spans="50:50">
      <c r="AX28612">
        <v>28784</v>
      </c>
    </row>
    <row r="28613" spans="50:50">
      <c r="AX28613">
        <v>28785</v>
      </c>
    </row>
    <row r="28614" spans="50:50">
      <c r="AX28614">
        <v>28786</v>
      </c>
    </row>
    <row r="28615" spans="50:50">
      <c r="AX28615">
        <v>28787</v>
      </c>
    </row>
    <row r="28616" spans="50:50">
      <c r="AX28616">
        <v>28788</v>
      </c>
    </row>
    <row r="28617" spans="50:50">
      <c r="AX28617">
        <v>28789</v>
      </c>
    </row>
    <row r="28618" spans="50:50">
      <c r="AX28618">
        <v>28790</v>
      </c>
    </row>
    <row r="28619" spans="50:50">
      <c r="AX28619">
        <v>28791</v>
      </c>
    </row>
    <row r="28620" spans="50:50">
      <c r="AX28620">
        <v>28792</v>
      </c>
    </row>
    <row r="28621" spans="50:50">
      <c r="AX28621">
        <v>28793</v>
      </c>
    </row>
    <row r="28622" spans="50:50">
      <c r="AX28622">
        <v>28794</v>
      </c>
    </row>
    <row r="28623" spans="50:50">
      <c r="AX28623">
        <v>28795</v>
      </c>
    </row>
    <row r="28624" spans="50:50">
      <c r="AX28624">
        <v>28796</v>
      </c>
    </row>
    <row r="28625" spans="50:50">
      <c r="AX28625">
        <v>28797</v>
      </c>
    </row>
    <row r="28626" spans="50:50">
      <c r="AX28626">
        <v>28798</v>
      </c>
    </row>
    <row r="28627" spans="50:50">
      <c r="AX28627">
        <v>28799</v>
      </c>
    </row>
    <row r="28628" spans="50:50">
      <c r="AX28628">
        <v>28800</v>
      </c>
    </row>
    <row r="28629" spans="50:50">
      <c r="AX28629">
        <v>28801</v>
      </c>
    </row>
    <row r="28630" spans="50:50">
      <c r="AX28630">
        <v>28802</v>
      </c>
    </row>
    <row r="28631" spans="50:50">
      <c r="AX28631">
        <v>28803</v>
      </c>
    </row>
    <row r="28632" spans="50:50">
      <c r="AX28632">
        <v>28804</v>
      </c>
    </row>
    <row r="28633" spans="50:50">
      <c r="AX28633">
        <v>28805</v>
      </c>
    </row>
    <row r="28634" spans="50:50">
      <c r="AX28634">
        <v>28806</v>
      </c>
    </row>
    <row r="28635" spans="50:50">
      <c r="AX28635">
        <v>28807</v>
      </c>
    </row>
    <row r="28636" spans="50:50">
      <c r="AX28636">
        <v>28808</v>
      </c>
    </row>
    <row r="28637" spans="50:50">
      <c r="AX28637">
        <v>28809</v>
      </c>
    </row>
    <row r="28638" spans="50:50">
      <c r="AX28638">
        <v>28810</v>
      </c>
    </row>
    <row r="28639" spans="50:50">
      <c r="AX28639">
        <v>28811</v>
      </c>
    </row>
    <row r="28640" spans="50:50">
      <c r="AX28640">
        <v>28812</v>
      </c>
    </row>
    <row r="28641" spans="50:50">
      <c r="AX28641">
        <v>28813</v>
      </c>
    </row>
    <row r="28642" spans="50:50">
      <c r="AX28642">
        <v>28814</v>
      </c>
    </row>
    <row r="28643" spans="50:50">
      <c r="AX28643">
        <v>28815</v>
      </c>
    </row>
    <row r="28644" spans="50:50">
      <c r="AX28644">
        <v>28816</v>
      </c>
    </row>
    <row r="28645" spans="50:50">
      <c r="AX28645">
        <v>28817</v>
      </c>
    </row>
    <row r="28646" spans="50:50">
      <c r="AX28646">
        <v>28818</v>
      </c>
    </row>
    <row r="28647" spans="50:50">
      <c r="AX28647">
        <v>28819</v>
      </c>
    </row>
    <row r="28648" spans="50:50">
      <c r="AX28648">
        <v>28820</v>
      </c>
    </row>
    <row r="28649" spans="50:50">
      <c r="AX28649">
        <v>28821</v>
      </c>
    </row>
    <row r="28650" spans="50:50">
      <c r="AX28650">
        <v>28822</v>
      </c>
    </row>
    <row r="28651" spans="50:50">
      <c r="AX28651">
        <v>28823</v>
      </c>
    </row>
    <row r="28652" spans="50:50">
      <c r="AX28652">
        <v>28824</v>
      </c>
    </row>
    <row r="28653" spans="50:50">
      <c r="AX28653">
        <v>28825</v>
      </c>
    </row>
    <row r="28654" spans="50:50">
      <c r="AX28654">
        <v>28826</v>
      </c>
    </row>
    <row r="28655" spans="50:50">
      <c r="AX28655">
        <v>28827</v>
      </c>
    </row>
    <row r="28656" spans="50:50">
      <c r="AX28656">
        <v>28828</v>
      </c>
    </row>
    <row r="28657" spans="50:50">
      <c r="AX28657">
        <v>28829</v>
      </c>
    </row>
    <row r="28658" spans="50:50">
      <c r="AX28658">
        <v>28830</v>
      </c>
    </row>
    <row r="28659" spans="50:50">
      <c r="AX28659">
        <v>28831</v>
      </c>
    </row>
    <row r="28660" spans="50:50">
      <c r="AX28660">
        <v>28832</v>
      </c>
    </row>
    <row r="28661" spans="50:50">
      <c r="AX28661">
        <v>28833</v>
      </c>
    </row>
    <row r="28662" spans="50:50">
      <c r="AX28662">
        <v>28834</v>
      </c>
    </row>
    <row r="28663" spans="50:50">
      <c r="AX28663">
        <v>28835</v>
      </c>
    </row>
    <row r="28664" spans="50:50">
      <c r="AX28664">
        <v>28836</v>
      </c>
    </row>
    <row r="28665" spans="50:50">
      <c r="AX28665">
        <v>28837</v>
      </c>
    </row>
    <row r="28666" spans="50:50">
      <c r="AX28666">
        <v>28838</v>
      </c>
    </row>
    <row r="28667" spans="50:50">
      <c r="AX28667">
        <v>28839</v>
      </c>
    </row>
    <row r="28668" spans="50:50">
      <c r="AX28668">
        <v>28840</v>
      </c>
    </row>
    <row r="28669" spans="50:50">
      <c r="AX28669">
        <v>28841</v>
      </c>
    </row>
    <row r="28670" spans="50:50">
      <c r="AX28670">
        <v>28842</v>
      </c>
    </row>
    <row r="28671" spans="50:50">
      <c r="AX28671">
        <v>28843</v>
      </c>
    </row>
    <row r="28672" spans="50:50">
      <c r="AX28672">
        <v>28844</v>
      </c>
    </row>
    <row r="28673" spans="50:50">
      <c r="AX28673">
        <v>28845</v>
      </c>
    </row>
    <row r="28674" spans="50:50">
      <c r="AX28674">
        <v>28846</v>
      </c>
    </row>
    <row r="28675" spans="50:50">
      <c r="AX28675">
        <v>28847</v>
      </c>
    </row>
    <row r="28676" spans="50:50">
      <c r="AX28676">
        <v>28848</v>
      </c>
    </row>
    <row r="28677" spans="50:50">
      <c r="AX28677">
        <v>28849</v>
      </c>
    </row>
    <row r="28678" spans="50:50">
      <c r="AX28678">
        <v>28850</v>
      </c>
    </row>
    <row r="28679" spans="50:50">
      <c r="AX28679">
        <v>28851</v>
      </c>
    </row>
    <row r="28680" spans="50:50">
      <c r="AX28680">
        <v>28852</v>
      </c>
    </row>
    <row r="28681" spans="50:50">
      <c r="AX28681">
        <v>28853</v>
      </c>
    </row>
    <row r="28682" spans="50:50">
      <c r="AX28682">
        <v>28854</v>
      </c>
    </row>
    <row r="28683" spans="50:50">
      <c r="AX28683">
        <v>28855</v>
      </c>
    </row>
    <row r="28684" spans="50:50">
      <c r="AX28684">
        <v>28856</v>
      </c>
    </row>
    <row r="28685" spans="50:50">
      <c r="AX28685">
        <v>28857</v>
      </c>
    </row>
    <row r="28686" spans="50:50">
      <c r="AX28686">
        <v>28858</v>
      </c>
    </row>
    <row r="28687" spans="50:50">
      <c r="AX28687">
        <v>28859</v>
      </c>
    </row>
    <row r="28688" spans="50:50">
      <c r="AX28688">
        <v>28860</v>
      </c>
    </row>
    <row r="28689" spans="50:50">
      <c r="AX28689">
        <v>28861</v>
      </c>
    </row>
    <row r="28690" spans="50:50">
      <c r="AX28690">
        <v>28862</v>
      </c>
    </row>
    <row r="28691" spans="50:50">
      <c r="AX28691">
        <v>28863</v>
      </c>
    </row>
    <row r="28692" spans="50:50">
      <c r="AX28692">
        <v>28864</v>
      </c>
    </row>
    <row r="28693" spans="50:50">
      <c r="AX28693">
        <v>28865</v>
      </c>
    </row>
    <row r="28694" spans="50:50">
      <c r="AX28694">
        <v>28866</v>
      </c>
    </row>
    <row r="28695" spans="50:50">
      <c r="AX28695">
        <v>28867</v>
      </c>
    </row>
    <row r="28696" spans="50:50">
      <c r="AX28696">
        <v>28868</v>
      </c>
    </row>
    <row r="28697" spans="50:50">
      <c r="AX28697">
        <v>28869</v>
      </c>
    </row>
    <row r="28698" spans="50:50">
      <c r="AX28698">
        <v>28870</v>
      </c>
    </row>
    <row r="28699" spans="50:50">
      <c r="AX28699">
        <v>28871</v>
      </c>
    </row>
    <row r="28700" spans="50:50">
      <c r="AX28700">
        <v>28872</v>
      </c>
    </row>
    <row r="28701" spans="50:50">
      <c r="AX28701">
        <v>28873</v>
      </c>
    </row>
    <row r="28702" spans="50:50">
      <c r="AX28702">
        <v>28874</v>
      </c>
    </row>
    <row r="28703" spans="50:50">
      <c r="AX28703">
        <v>28875</v>
      </c>
    </row>
    <row r="28704" spans="50:50">
      <c r="AX28704">
        <v>28876</v>
      </c>
    </row>
    <row r="28705" spans="50:50">
      <c r="AX28705">
        <v>28877</v>
      </c>
    </row>
    <row r="28706" spans="50:50">
      <c r="AX28706">
        <v>28878</v>
      </c>
    </row>
    <row r="28707" spans="50:50">
      <c r="AX28707">
        <v>28879</v>
      </c>
    </row>
    <row r="28708" spans="50:50">
      <c r="AX28708">
        <v>28880</v>
      </c>
    </row>
    <row r="28709" spans="50:50">
      <c r="AX28709">
        <v>28881</v>
      </c>
    </row>
    <row r="28710" spans="50:50">
      <c r="AX28710">
        <v>28882</v>
      </c>
    </row>
    <row r="28711" spans="50:50">
      <c r="AX28711">
        <v>28883</v>
      </c>
    </row>
    <row r="28712" spans="50:50">
      <c r="AX28712">
        <v>28884</v>
      </c>
    </row>
    <row r="28713" spans="50:50">
      <c r="AX28713">
        <v>28885</v>
      </c>
    </row>
    <row r="28714" spans="50:50">
      <c r="AX28714">
        <v>28886</v>
      </c>
    </row>
    <row r="28715" spans="50:50">
      <c r="AX28715">
        <v>28887</v>
      </c>
    </row>
    <row r="28716" spans="50:50">
      <c r="AX28716">
        <v>28888</v>
      </c>
    </row>
    <row r="28717" spans="50:50">
      <c r="AX28717">
        <v>28889</v>
      </c>
    </row>
    <row r="28718" spans="50:50">
      <c r="AX28718">
        <v>28890</v>
      </c>
    </row>
    <row r="28719" spans="50:50">
      <c r="AX28719">
        <v>28891</v>
      </c>
    </row>
    <row r="28720" spans="50:50">
      <c r="AX28720">
        <v>28892</v>
      </c>
    </row>
    <row r="28721" spans="50:50">
      <c r="AX28721">
        <v>28893</v>
      </c>
    </row>
    <row r="28722" spans="50:50">
      <c r="AX28722">
        <v>28894</v>
      </c>
    </row>
    <row r="28723" spans="50:50">
      <c r="AX28723">
        <v>28895</v>
      </c>
    </row>
    <row r="28724" spans="50:50">
      <c r="AX28724">
        <v>28896</v>
      </c>
    </row>
    <row r="28725" spans="50:50">
      <c r="AX28725">
        <v>28897</v>
      </c>
    </row>
    <row r="28726" spans="50:50">
      <c r="AX28726">
        <v>28898</v>
      </c>
    </row>
    <row r="28727" spans="50:50">
      <c r="AX28727">
        <v>28899</v>
      </c>
    </row>
    <row r="28728" spans="50:50">
      <c r="AX28728">
        <v>28900</v>
      </c>
    </row>
    <row r="28729" spans="50:50">
      <c r="AX28729">
        <v>28901</v>
      </c>
    </row>
    <row r="28730" spans="50:50">
      <c r="AX28730">
        <v>28902</v>
      </c>
    </row>
    <row r="28731" spans="50:50">
      <c r="AX28731">
        <v>28903</v>
      </c>
    </row>
    <row r="28732" spans="50:50">
      <c r="AX28732">
        <v>28904</v>
      </c>
    </row>
    <row r="28733" spans="50:50">
      <c r="AX28733">
        <v>28905</v>
      </c>
    </row>
    <row r="28734" spans="50:50">
      <c r="AX28734">
        <v>28906</v>
      </c>
    </row>
    <row r="28735" spans="50:50">
      <c r="AX28735">
        <v>28907</v>
      </c>
    </row>
    <row r="28736" spans="50:50">
      <c r="AX28736">
        <v>28908</v>
      </c>
    </row>
    <row r="28737" spans="50:50">
      <c r="AX28737">
        <v>28909</v>
      </c>
    </row>
    <row r="28738" spans="50:50">
      <c r="AX28738">
        <v>28910</v>
      </c>
    </row>
    <row r="28739" spans="50:50">
      <c r="AX28739">
        <v>28911</v>
      </c>
    </row>
    <row r="28740" spans="50:50">
      <c r="AX28740">
        <v>28912</v>
      </c>
    </row>
    <row r="28741" spans="50:50">
      <c r="AX28741">
        <v>28913</v>
      </c>
    </row>
    <row r="28742" spans="50:50">
      <c r="AX28742">
        <v>28914</v>
      </c>
    </row>
    <row r="28743" spans="50:50">
      <c r="AX28743">
        <v>28915</v>
      </c>
    </row>
    <row r="28744" spans="50:50">
      <c r="AX28744">
        <v>28916</v>
      </c>
    </row>
    <row r="28745" spans="50:50">
      <c r="AX28745">
        <v>28917</v>
      </c>
    </row>
    <row r="28746" spans="50:50">
      <c r="AX28746">
        <v>28918</v>
      </c>
    </row>
    <row r="28747" spans="50:50">
      <c r="AX28747">
        <v>28919</v>
      </c>
    </row>
    <row r="28748" spans="50:50">
      <c r="AX28748">
        <v>28920</v>
      </c>
    </row>
    <row r="28749" spans="50:50">
      <c r="AX28749">
        <v>28921</v>
      </c>
    </row>
    <row r="28750" spans="50:50">
      <c r="AX28750">
        <v>28922</v>
      </c>
    </row>
    <row r="28751" spans="50:50">
      <c r="AX28751">
        <v>28923</v>
      </c>
    </row>
    <row r="28752" spans="50:50">
      <c r="AX28752">
        <v>28924</v>
      </c>
    </row>
    <row r="28753" spans="50:50">
      <c r="AX28753">
        <v>28925</v>
      </c>
    </row>
    <row r="28754" spans="50:50">
      <c r="AX28754">
        <v>28926</v>
      </c>
    </row>
    <row r="28755" spans="50:50">
      <c r="AX28755">
        <v>28927</v>
      </c>
    </row>
    <row r="28756" spans="50:50">
      <c r="AX28756">
        <v>28928</v>
      </c>
    </row>
    <row r="28757" spans="50:50">
      <c r="AX28757">
        <v>28929</v>
      </c>
    </row>
    <row r="28758" spans="50:50">
      <c r="AX28758">
        <v>28930</v>
      </c>
    </row>
    <row r="28759" spans="50:50">
      <c r="AX28759">
        <v>28931</v>
      </c>
    </row>
    <row r="28760" spans="50:50">
      <c r="AX28760">
        <v>28932</v>
      </c>
    </row>
    <row r="28761" spans="50:50">
      <c r="AX28761">
        <v>28933</v>
      </c>
    </row>
    <row r="28762" spans="50:50">
      <c r="AX28762">
        <v>28934</v>
      </c>
    </row>
    <row r="28763" spans="50:50">
      <c r="AX28763">
        <v>28935</v>
      </c>
    </row>
    <row r="28764" spans="50:50">
      <c r="AX28764">
        <v>28936</v>
      </c>
    </row>
    <row r="28765" spans="50:50">
      <c r="AX28765">
        <v>28937</v>
      </c>
    </row>
    <row r="28766" spans="50:50">
      <c r="AX28766">
        <v>28938</v>
      </c>
    </row>
    <row r="28767" spans="50:50">
      <c r="AX28767">
        <v>28939</v>
      </c>
    </row>
    <row r="28768" spans="50:50">
      <c r="AX28768">
        <v>28940</v>
      </c>
    </row>
    <row r="28769" spans="50:50">
      <c r="AX28769">
        <v>28941</v>
      </c>
    </row>
    <row r="28770" spans="50:50">
      <c r="AX28770">
        <v>28942</v>
      </c>
    </row>
    <row r="28771" spans="50:50">
      <c r="AX28771">
        <v>28943</v>
      </c>
    </row>
    <row r="28772" spans="50:50">
      <c r="AX28772">
        <v>28944</v>
      </c>
    </row>
    <row r="28773" spans="50:50">
      <c r="AX28773">
        <v>28945</v>
      </c>
    </row>
    <row r="28774" spans="50:50">
      <c r="AX28774">
        <v>28946</v>
      </c>
    </row>
    <row r="28775" spans="50:50">
      <c r="AX28775">
        <v>28947</v>
      </c>
    </row>
    <row r="28776" spans="50:50">
      <c r="AX28776">
        <v>28948</v>
      </c>
    </row>
    <row r="28777" spans="50:50">
      <c r="AX28777">
        <v>28949</v>
      </c>
    </row>
    <row r="28778" spans="50:50">
      <c r="AX28778">
        <v>28950</v>
      </c>
    </row>
    <row r="28779" spans="50:50">
      <c r="AX28779">
        <v>28951</v>
      </c>
    </row>
    <row r="28780" spans="50:50">
      <c r="AX28780">
        <v>28952</v>
      </c>
    </row>
    <row r="28781" spans="50:50">
      <c r="AX28781">
        <v>28953</v>
      </c>
    </row>
    <row r="28782" spans="50:50">
      <c r="AX28782">
        <v>28954</v>
      </c>
    </row>
    <row r="28783" spans="50:50">
      <c r="AX28783">
        <v>28955</v>
      </c>
    </row>
    <row r="28784" spans="50:50">
      <c r="AX28784">
        <v>28956</v>
      </c>
    </row>
    <row r="28785" spans="50:50">
      <c r="AX28785">
        <v>28957</v>
      </c>
    </row>
    <row r="28786" spans="50:50">
      <c r="AX28786">
        <v>28958</v>
      </c>
    </row>
    <row r="28787" spans="50:50">
      <c r="AX28787">
        <v>28959</v>
      </c>
    </row>
    <row r="28788" spans="50:50">
      <c r="AX28788">
        <v>28960</v>
      </c>
    </row>
    <row r="28789" spans="50:50">
      <c r="AX28789">
        <v>28961</v>
      </c>
    </row>
    <row r="28790" spans="50:50">
      <c r="AX28790">
        <v>28962</v>
      </c>
    </row>
    <row r="28791" spans="50:50">
      <c r="AX28791">
        <v>28963</v>
      </c>
    </row>
    <row r="28792" spans="50:50">
      <c r="AX28792">
        <v>28964</v>
      </c>
    </row>
    <row r="28793" spans="50:50">
      <c r="AX28793">
        <v>28965</v>
      </c>
    </row>
    <row r="28794" spans="50:50">
      <c r="AX28794">
        <v>28966</v>
      </c>
    </row>
    <row r="28795" spans="50:50">
      <c r="AX28795">
        <v>28967</v>
      </c>
    </row>
    <row r="28796" spans="50:50">
      <c r="AX28796">
        <v>28968</v>
      </c>
    </row>
    <row r="28797" spans="50:50">
      <c r="AX28797">
        <v>28969</v>
      </c>
    </row>
    <row r="28798" spans="50:50">
      <c r="AX28798">
        <v>28970</v>
      </c>
    </row>
    <row r="28799" spans="50:50">
      <c r="AX28799">
        <v>28971</v>
      </c>
    </row>
    <row r="28800" spans="50:50">
      <c r="AX28800">
        <v>28972</v>
      </c>
    </row>
    <row r="28801" spans="50:50">
      <c r="AX28801">
        <v>28973</v>
      </c>
    </row>
    <row r="28802" spans="50:50">
      <c r="AX28802">
        <v>28974</v>
      </c>
    </row>
    <row r="28803" spans="50:50">
      <c r="AX28803">
        <v>28975</v>
      </c>
    </row>
    <row r="28804" spans="50:50">
      <c r="AX28804">
        <v>28976</v>
      </c>
    </row>
    <row r="28805" spans="50:50">
      <c r="AX28805">
        <v>28977</v>
      </c>
    </row>
    <row r="28806" spans="50:50">
      <c r="AX28806">
        <v>28978</v>
      </c>
    </row>
    <row r="28807" spans="50:50">
      <c r="AX28807">
        <v>28979</v>
      </c>
    </row>
    <row r="28808" spans="50:50">
      <c r="AX28808">
        <v>28980</v>
      </c>
    </row>
    <row r="28809" spans="50:50">
      <c r="AX28809">
        <v>28981</v>
      </c>
    </row>
    <row r="28810" spans="50:50">
      <c r="AX28810">
        <v>28982</v>
      </c>
    </row>
    <row r="28811" spans="50:50">
      <c r="AX28811">
        <v>28983</v>
      </c>
    </row>
    <row r="28812" spans="50:50">
      <c r="AX28812">
        <v>28984</v>
      </c>
    </row>
    <row r="28813" spans="50:50">
      <c r="AX28813">
        <v>28985</v>
      </c>
    </row>
    <row r="28814" spans="50:50">
      <c r="AX28814">
        <v>28986</v>
      </c>
    </row>
    <row r="28815" spans="50:50">
      <c r="AX28815">
        <v>28987</v>
      </c>
    </row>
    <row r="28816" spans="50:50">
      <c r="AX28816">
        <v>28988</v>
      </c>
    </row>
    <row r="28817" spans="50:50">
      <c r="AX28817">
        <v>28989</v>
      </c>
    </row>
    <row r="28818" spans="50:50">
      <c r="AX28818">
        <v>28990</v>
      </c>
    </row>
    <row r="28819" spans="50:50">
      <c r="AX28819">
        <v>28991</v>
      </c>
    </row>
    <row r="28820" spans="50:50">
      <c r="AX28820">
        <v>28992</v>
      </c>
    </row>
    <row r="28821" spans="50:50">
      <c r="AX28821">
        <v>28993</v>
      </c>
    </row>
    <row r="28822" spans="50:50">
      <c r="AX28822">
        <v>28994</v>
      </c>
    </row>
    <row r="28823" spans="50:50">
      <c r="AX28823">
        <v>28995</v>
      </c>
    </row>
    <row r="28824" spans="50:50">
      <c r="AX28824">
        <v>28996</v>
      </c>
    </row>
    <row r="28825" spans="50:50">
      <c r="AX28825">
        <v>28997</v>
      </c>
    </row>
    <row r="28826" spans="50:50">
      <c r="AX28826">
        <v>28998</v>
      </c>
    </row>
    <row r="28827" spans="50:50">
      <c r="AX28827">
        <v>28999</v>
      </c>
    </row>
    <row r="28828" spans="50:50">
      <c r="AX28828">
        <v>29000</v>
      </c>
    </row>
    <row r="28829" spans="50:50">
      <c r="AX28829">
        <v>29001</v>
      </c>
    </row>
    <row r="28830" spans="50:50">
      <c r="AX28830">
        <v>29002</v>
      </c>
    </row>
    <row r="28831" spans="50:50">
      <c r="AX28831">
        <v>29003</v>
      </c>
    </row>
    <row r="28832" spans="50:50">
      <c r="AX28832">
        <v>29004</v>
      </c>
    </row>
    <row r="28833" spans="50:50">
      <c r="AX28833">
        <v>29005</v>
      </c>
    </row>
    <row r="28834" spans="50:50">
      <c r="AX28834">
        <v>29006</v>
      </c>
    </row>
    <row r="28835" spans="50:50">
      <c r="AX28835">
        <v>29007</v>
      </c>
    </row>
    <row r="28836" spans="50:50">
      <c r="AX28836">
        <v>29008</v>
      </c>
    </row>
    <row r="28837" spans="50:50">
      <c r="AX28837">
        <v>29009</v>
      </c>
    </row>
    <row r="28838" spans="50:50">
      <c r="AX28838">
        <v>29010</v>
      </c>
    </row>
    <row r="28839" spans="50:50">
      <c r="AX28839">
        <v>29011</v>
      </c>
    </row>
    <row r="28840" spans="50:50">
      <c r="AX28840">
        <v>29012</v>
      </c>
    </row>
    <row r="28841" spans="50:50">
      <c r="AX28841">
        <v>29013</v>
      </c>
    </row>
    <row r="28842" spans="50:50">
      <c r="AX28842">
        <v>29014</v>
      </c>
    </row>
    <row r="28843" spans="50:50">
      <c r="AX28843">
        <v>29015</v>
      </c>
    </row>
    <row r="28844" spans="50:50">
      <c r="AX28844">
        <v>29016</v>
      </c>
    </row>
    <row r="28845" spans="50:50">
      <c r="AX28845">
        <v>29017</v>
      </c>
    </row>
    <row r="28846" spans="50:50">
      <c r="AX28846">
        <v>29018</v>
      </c>
    </row>
    <row r="28847" spans="50:50">
      <c r="AX28847">
        <v>29019</v>
      </c>
    </row>
    <row r="28848" spans="50:50">
      <c r="AX28848">
        <v>29020</v>
      </c>
    </row>
    <row r="28849" spans="50:50">
      <c r="AX28849">
        <v>29021</v>
      </c>
    </row>
    <row r="28850" spans="50:50">
      <c r="AX28850">
        <v>29022</v>
      </c>
    </row>
    <row r="28851" spans="50:50">
      <c r="AX28851">
        <v>29023</v>
      </c>
    </row>
    <row r="28852" spans="50:50">
      <c r="AX28852">
        <v>29024</v>
      </c>
    </row>
    <row r="28853" spans="50:50">
      <c r="AX28853">
        <v>29025</v>
      </c>
    </row>
    <row r="28854" spans="50:50">
      <c r="AX28854">
        <v>29026</v>
      </c>
    </row>
    <row r="28855" spans="50:50">
      <c r="AX28855">
        <v>29027</v>
      </c>
    </row>
    <row r="28856" spans="50:50">
      <c r="AX28856">
        <v>29028</v>
      </c>
    </row>
    <row r="28857" spans="50:50">
      <c r="AX28857">
        <v>29029</v>
      </c>
    </row>
    <row r="28858" spans="50:50">
      <c r="AX28858">
        <v>29030</v>
      </c>
    </row>
    <row r="28859" spans="50:50">
      <c r="AX28859">
        <v>29031</v>
      </c>
    </row>
    <row r="28860" spans="50:50">
      <c r="AX28860">
        <v>29032</v>
      </c>
    </row>
    <row r="28861" spans="50:50">
      <c r="AX28861">
        <v>29033</v>
      </c>
    </row>
    <row r="28862" spans="50:50">
      <c r="AX28862">
        <v>29034</v>
      </c>
    </row>
    <row r="28863" spans="50:50">
      <c r="AX28863">
        <v>29035</v>
      </c>
    </row>
    <row r="28864" spans="50:50">
      <c r="AX28864">
        <v>29036</v>
      </c>
    </row>
    <row r="28865" spans="50:50">
      <c r="AX28865">
        <v>29037</v>
      </c>
    </row>
    <row r="28866" spans="50:50">
      <c r="AX28866">
        <v>29038</v>
      </c>
    </row>
    <row r="28867" spans="50:50">
      <c r="AX28867">
        <v>29039</v>
      </c>
    </row>
    <row r="28868" spans="50:50">
      <c r="AX28868">
        <v>29040</v>
      </c>
    </row>
    <row r="28869" spans="50:50">
      <c r="AX28869">
        <v>29041</v>
      </c>
    </row>
    <row r="28870" spans="50:50">
      <c r="AX28870">
        <v>29042</v>
      </c>
    </row>
    <row r="28871" spans="50:50">
      <c r="AX28871">
        <v>29043</v>
      </c>
    </row>
    <row r="28872" spans="50:50">
      <c r="AX28872">
        <v>29044</v>
      </c>
    </row>
    <row r="28873" spans="50:50">
      <c r="AX28873">
        <v>29045</v>
      </c>
    </row>
    <row r="28874" spans="50:50">
      <c r="AX28874">
        <v>29046</v>
      </c>
    </row>
    <row r="28875" spans="50:50">
      <c r="AX28875">
        <v>29047</v>
      </c>
    </row>
    <row r="28876" spans="50:50">
      <c r="AX28876">
        <v>29048</v>
      </c>
    </row>
    <row r="28877" spans="50:50">
      <c r="AX28877">
        <v>29049</v>
      </c>
    </row>
    <row r="28878" spans="50:50">
      <c r="AX28878">
        <v>29050</v>
      </c>
    </row>
    <row r="28879" spans="50:50">
      <c r="AX28879">
        <v>29051</v>
      </c>
    </row>
    <row r="28880" spans="50:50">
      <c r="AX28880">
        <v>29052</v>
      </c>
    </row>
    <row r="28881" spans="50:50">
      <c r="AX28881">
        <v>29053</v>
      </c>
    </row>
    <row r="28882" spans="50:50">
      <c r="AX28882">
        <v>29054</v>
      </c>
    </row>
    <row r="28883" spans="50:50">
      <c r="AX28883">
        <v>29055</v>
      </c>
    </row>
    <row r="28884" spans="50:50">
      <c r="AX28884">
        <v>29056</v>
      </c>
    </row>
    <row r="28885" spans="50:50">
      <c r="AX28885">
        <v>29057</v>
      </c>
    </row>
    <row r="28886" spans="50:50">
      <c r="AX28886">
        <v>29058</v>
      </c>
    </row>
    <row r="28887" spans="50:50">
      <c r="AX28887">
        <v>29059</v>
      </c>
    </row>
    <row r="28888" spans="50:50">
      <c r="AX28888">
        <v>29060</v>
      </c>
    </row>
    <row r="28889" spans="50:50">
      <c r="AX28889">
        <v>29061</v>
      </c>
    </row>
    <row r="28890" spans="50:50">
      <c r="AX28890">
        <v>29062</v>
      </c>
    </row>
    <row r="28891" spans="50:50">
      <c r="AX28891">
        <v>29063</v>
      </c>
    </row>
    <row r="28892" spans="50:50">
      <c r="AX28892">
        <v>29064</v>
      </c>
    </row>
    <row r="28893" spans="50:50">
      <c r="AX28893">
        <v>29065</v>
      </c>
    </row>
    <row r="28894" spans="50:50">
      <c r="AX28894">
        <v>29066</v>
      </c>
    </row>
    <row r="28895" spans="50:50">
      <c r="AX28895">
        <v>29067</v>
      </c>
    </row>
    <row r="28896" spans="50:50">
      <c r="AX28896">
        <v>29068</v>
      </c>
    </row>
    <row r="28897" spans="50:50">
      <c r="AX28897">
        <v>29069</v>
      </c>
    </row>
    <row r="28898" spans="50:50">
      <c r="AX28898">
        <v>29070</v>
      </c>
    </row>
    <row r="28899" spans="50:50">
      <c r="AX28899">
        <v>29071</v>
      </c>
    </row>
    <row r="28900" spans="50:50">
      <c r="AX28900">
        <v>29072</v>
      </c>
    </row>
    <row r="28901" spans="50:50">
      <c r="AX28901">
        <v>29073</v>
      </c>
    </row>
    <row r="28902" spans="50:50">
      <c r="AX28902">
        <v>29074</v>
      </c>
    </row>
    <row r="28903" spans="50:50">
      <c r="AX28903">
        <v>29075</v>
      </c>
    </row>
    <row r="28904" spans="50:50">
      <c r="AX28904">
        <v>29076</v>
      </c>
    </row>
    <row r="28905" spans="50:50">
      <c r="AX28905">
        <v>29077</v>
      </c>
    </row>
    <row r="28906" spans="50:50">
      <c r="AX28906">
        <v>29078</v>
      </c>
    </row>
    <row r="28907" spans="50:50">
      <c r="AX28907">
        <v>29079</v>
      </c>
    </row>
    <row r="28908" spans="50:50">
      <c r="AX28908">
        <v>29080</v>
      </c>
    </row>
    <row r="28909" spans="50:50">
      <c r="AX28909">
        <v>29081</v>
      </c>
    </row>
    <row r="28910" spans="50:50">
      <c r="AX28910">
        <v>29082</v>
      </c>
    </row>
    <row r="28911" spans="50:50">
      <c r="AX28911">
        <v>29083</v>
      </c>
    </row>
    <row r="28912" spans="50:50">
      <c r="AX28912">
        <v>29084</v>
      </c>
    </row>
    <row r="28913" spans="50:50">
      <c r="AX28913">
        <v>29085</v>
      </c>
    </row>
    <row r="28914" spans="50:50">
      <c r="AX28914">
        <v>29086</v>
      </c>
    </row>
    <row r="28915" spans="50:50">
      <c r="AX28915">
        <v>29087</v>
      </c>
    </row>
    <row r="28916" spans="50:50">
      <c r="AX28916">
        <v>29088</v>
      </c>
    </row>
    <row r="28917" spans="50:50">
      <c r="AX28917">
        <v>29089</v>
      </c>
    </row>
    <row r="28918" spans="50:50">
      <c r="AX28918">
        <v>29090</v>
      </c>
    </row>
    <row r="28919" spans="50:50">
      <c r="AX28919">
        <v>29091</v>
      </c>
    </row>
    <row r="28920" spans="50:50">
      <c r="AX28920">
        <v>29092</v>
      </c>
    </row>
    <row r="28921" spans="50:50">
      <c r="AX28921">
        <v>29093</v>
      </c>
    </row>
    <row r="28922" spans="50:50">
      <c r="AX28922">
        <v>29094</v>
      </c>
    </row>
    <row r="28923" spans="50:50">
      <c r="AX28923">
        <v>29095</v>
      </c>
    </row>
    <row r="28924" spans="50:50">
      <c r="AX28924">
        <v>29096</v>
      </c>
    </row>
    <row r="28925" spans="50:50">
      <c r="AX28925">
        <v>29097</v>
      </c>
    </row>
    <row r="28926" spans="50:50">
      <c r="AX28926">
        <v>29098</v>
      </c>
    </row>
    <row r="28927" spans="50:50">
      <c r="AX28927">
        <v>29099</v>
      </c>
    </row>
    <row r="28928" spans="50:50">
      <c r="AX28928">
        <v>29100</v>
      </c>
    </row>
    <row r="28929" spans="50:50">
      <c r="AX28929">
        <v>29101</v>
      </c>
    </row>
    <row r="28930" spans="50:50">
      <c r="AX28930">
        <v>29102</v>
      </c>
    </row>
    <row r="28931" spans="50:50">
      <c r="AX28931">
        <v>29103</v>
      </c>
    </row>
    <row r="28932" spans="50:50">
      <c r="AX28932">
        <v>29104</v>
      </c>
    </row>
    <row r="28933" spans="50:50">
      <c r="AX28933">
        <v>29105</v>
      </c>
    </row>
    <row r="28934" spans="50:50">
      <c r="AX28934">
        <v>29106</v>
      </c>
    </row>
    <row r="28935" spans="50:50">
      <c r="AX28935">
        <v>29107</v>
      </c>
    </row>
    <row r="28936" spans="50:50">
      <c r="AX28936">
        <v>29108</v>
      </c>
    </row>
    <row r="28937" spans="50:50">
      <c r="AX28937">
        <v>29109</v>
      </c>
    </row>
    <row r="28938" spans="50:50">
      <c r="AX28938">
        <v>29110</v>
      </c>
    </row>
    <row r="28939" spans="50:50">
      <c r="AX28939">
        <v>29111</v>
      </c>
    </row>
    <row r="28940" spans="50:50">
      <c r="AX28940">
        <v>29112</v>
      </c>
    </row>
    <row r="28941" spans="50:50">
      <c r="AX28941">
        <v>29113</v>
      </c>
    </row>
    <row r="28942" spans="50:50">
      <c r="AX28942">
        <v>29114</v>
      </c>
    </row>
    <row r="28943" spans="50:50">
      <c r="AX28943">
        <v>29115</v>
      </c>
    </row>
    <row r="28944" spans="50:50">
      <c r="AX28944">
        <v>29116</v>
      </c>
    </row>
    <row r="28945" spans="50:50">
      <c r="AX28945">
        <v>29117</v>
      </c>
    </row>
    <row r="28946" spans="50:50">
      <c r="AX28946">
        <v>29118</v>
      </c>
    </row>
    <row r="28947" spans="50:50">
      <c r="AX28947">
        <v>29119</v>
      </c>
    </row>
    <row r="28948" spans="50:50">
      <c r="AX28948">
        <v>29120</v>
      </c>
    </row>
    <row r="28949" spans="50:50">
      <c r="AX28949">
        <v>29121</v>
      </c>
    </row>
    <row r="28950" spans="50:50">
      <c r="AX28950">
        <v>29122</v>
      </c>
    </row>
    <row r="28951" spans="50:50">
      <c r="AX28951">
        <v>29123</v>
      </c>
    </row>
    <row r="28952" spans="50:50">
      <c r="AX28952">
        <v>29124</v>
      </c>
    </row>
    <row r="28953" spans="50:50">
      <c r="AX28953">
        <v>29125</v>
      </c>
    </row>
    <row r="28954" spans="50:50">
      <c r="AX28954">
        <v>29126</v>
      </c>
    </row>
    <row r="28955" spans="50:50">
      <c r="AX28955">
        <v>29127</v>
      </c>
    </row>
    <row r="28956" spans="50:50">
      <c r="AX28956">
        <v>29128</v>
      </c>
    </row>
    <row r="28957" spans="50:50">
      <c r="AX28957">
        <v>29129</v>
      </c>
    </row>
    <row r="28958" spans="50:50">
      <c r="AX28958">
        <v>29130</v>
      </c>
    </row>
    <row r="28959" spans="50:50">
      <c r="AX28959">
        <v>29131</v>
      </c>
    </row>
    <row r="28960" spans="50:50">
      <c r="AX28960">
        <v>29132</v>
      </c>
    </row>
    <row r="28961" spans="50:50">
      <c r="AX28961">
        <v>29133</v>
      </c>
    </row>
    <row r="28962" spans="50:50">
      <c r="AX28962">
        <v>29134</v>
      </c>
    </row>
    <row r="28963" spans="50:50">
      <c r="AX28963">
        <v>29135</v>
      </c>
    </row>
    <row r="28964" spans="50:50">
      <c r="AX28964">
        <v>29136</v>
      </c>
    </row>
    <row r="28965" spans="50:50">
      <c r="AX28965">
        <v>29137</v>
      </c>
    </row>
    <row r="28966" spans="50:50">
      <c r="AX28966">
        <v>29138</v>
      </c>
    </row>
    <row r="28967" spans="50:50">
      <c r="AX28967">
        <v>29139</v>
      </c>
    </row>
    <row r="28968" spans="50:50">
      <c r="AX28968">
        <v>29140</v>
      </c>
    </row>
    <row r="28969" spans="50:50">
      <c r="AX28969">
        <v>29141</v>
      </c>
    </row>
    <row r="28970" spans="50:50">
      <c r="AX28970">
        <v>29142</v>
      </c>
    </row>
    <row r="28971" spans="50:50">
      <c r="AX28971">
        <v>29143</v>
      </c>
    </row>
    <row r="28972" spans="50:50">
      <c r="AX28972">
        <v>29144</v>
      </c>
    </row>
    <row r="28973" spans="50:50">
      <c r="AX28973">
        <v>29145</v>
      </c>
    </row>
    <row r="28974" spans="50:50">
      <c r="AX28974">
        <v>29146</v>
      </c>
    </row>
    <row r="28975" spans="50:50">
      <c r="AX28975">
        <v>29147</v>
      </c>
    </row>
    <row r="28976" spans="50:50">
      <c r="AX28976">
        <v>29148</v>
      </c>
    </row>
    <row r="28977" spans="50:50">
      <c r="AX28977">
        <v>29149</v>
      </c>
    </row>
    <row r="28978" spans="50:50">
      <c r="AX28978">
        <v>29150</v>
      </c>
    </row>
    <row r="28979" spans="50:50">
      <c r="AX28979">
        <v>29151</v>
      </c>
    </row>
    <row r="28980" spans="50:50">
      <c r="AX28980">
        <v>29152</v>
      </c>
    </row>
    <row r="28981" spans="50:50">
      <c r="AX28981">
        <v>29153</v>
      </c>
    </row>
    <row r="28982" spans="50:50">
      <c r="AX28982">
        <v>29154</v>
      </c>
    </row>
    <row r="28983" spans="50:50">
      <c r="AX28983">
        <v>29155</v>
      </c>
    </row>
    <row r="28984" spans="50:50">
      <c r="AX28984">
        <v>29156</v>
      </c>
    </row>
    <row r="28985" spans="50:50">
      <c r="AX28985">
        <v>29157</v>
      </c>
    </row>
    <row r="28986" spans="50:50">
      <c r="AX28986">
        <v>29158</v>
      </c>
    </row>
    <row r="28987" spans="50:50">
      <c r="AX28987">
        <v>29159</v>
      </c>
    </row>
    <row r="28988" spans="50:50">
      <c r="AX28988">
        <v>29160</v>
      </c>
    </row>
    <row r="28989" spans="50:50">
      <c r="AX28989">
        <v>29161</v>
      </c>
    </row>
    <row r="28990" spans="50:50">
      <c r="AX28990">
        <v>29162</v>
      </c>
    </row>
    <row r="28991" spans="50:50">
      <c r="AX28991">
        <v>29163</v>
      </c>
    </row>
    <row r="28992" spans="50:50">
      <c r="AX28992">
        <v>29164</v>
      </c>
    </row>
    <row r="28993" spans="50:50">
      <c r="AX28993">
        <v>29165</v>
      </c>
    </row>
    <row r="28994" spans="50:50">
      <c r="AX28994">
        <v>29166</v>
      </c>
    </row>
    <row r="28995" spans="50:50">
      <c r="AX28995">
        <v>29167</v>
      </c>
    </row>
    <row r="28996" spans="50:50">
      <c r="AX28996">
        <v>29168</v>
      </c>
    </row>
    <row r="28997" spans="50:50">
      <c r="AX28997">
        <v>29169</v>
      </c>
    </row>
    <row r="28998" spans="50:50">
      <c r="AX28998">
        <v>29170</v>
      </c>
    </row>
    <row r="28999" spans="50:50">
      <c r="AX28999">
        <v>29171</v>
      </c>
    </row>
    <row r="29000" spans="50:50">
      <c r="AX29000">
        <v>29172</v>
      </c>
    </row>
    <row r="29001" spans="50:50">
      <c r="AX29001">
        <v>29173</v>
      </c>
    </row>
    <row r="29002" spans="50:50">
      <c r="AX29002">
        <v>29174</v>
      </c>
    </row>
    <row r="29003" spans="50:50">
      <c r="AX29003">
        <v>29175</v>
      </c>
    </row>
    <row r="29004" spans="50:50">
      <c r="AX29004">
        <v>29176</v>
      </c>
    </row>
    <row r="29005" spans="50:50">
      <c r="AX29005">
        <v>29177</v>
      </c>
    </row>
    <row r="29006" spans="50:50">
      <c r="AX29006">
        <v>29178</v>
      </c>
    </row>
    <row r="29007" spans="50:50">
      <c r="AX29007">
        <v>29179</v>
      </c>
    </row>
    <row r="29008" spans="50:50">
      <c r="AX29008">
        <v>29180</v>
      </c>
    </row>
    <row r="29009" spans="50:50">
      <c r="AX29009">
        <v>29181</v>
      </c>
    </row>
    <row r="29010" spans="50:50">
      <c r="AX29010">
        <v>29182</v>
      </c>
    </row>
    <row r="29011" spans="50:50">
      <c r="AX29011">
        <v>29183</v>
      </c>
    </row>
    <row r="29012" spans="50:50">
      <c r="AX29012">
        <v>29184</v>
      </c>
    </row>
    <row r="29013" spans="50:50">
      <c r="AX29013">
        <v>29185</v>
      </c>
    </row>
    <row r="29014" spans="50:50">
      <c r="AX29014">
        <v>29186</v>
      </c>
    </row>
    <row r="29015" spans="50:50">
      <c r="AX29015">
        <v>29187</v>
      </c>
    </row>
    <row r="29016" spans="50:50">
      <c r="AX29016">
        <v>29188</v>
      </c>
    </row>
    <row r="29017" spans="50:50">
      <c r="AX29017">
        <v>29189</v>
      </c>
    </row>
    <row r="29018" spans="50:50">
      <c r="AX29018">
        <v>29190</v>
      </c>
    </row>
    <row r="29019" spans="50:50">
      <c r="AX29019">
        <v>29191</v>
      </c>
    </row>
    <row r="29020" spans="50:50">
      <c r="AX29020">
        <v>29192</v>
      </c>
    </row>
    <row r="29021" spans="50:50">
      <c r="AX29021">
        <v>29193</v>
      </c>
    </row>
    <row r="29022" spans="50:50">
      <c r="AX29022">
        <v>29194</v>
      </c>
    </row>
    <row r="29023" spans="50:50">
      <c r="AX29023">
        <v>29195</v>
      </c>
    </row>
    <row r="29024" spans="50:50">
      <c r="AX29024">
        <v>29196</v>
      </c>
    </row>
    <row r="29025" spans="50:50">
      <c r="AX29025">
        <v>29197</v>
      </c>
    </row>
    <row r="29026" spans="50:50">
      <c r="AX29026">
        <v>29198</v>
      </c>
    </row>
    <row r="29027" spans="50:50">
      <c r="AX29027">
        <v>29199</v>
      </c>
    </row>
    <row r="29028" spans="50:50">
      <c r="AX29028">
        <v>29200</v>
      </c>
    </row>
    <row r="29029" spans="50:50">
      <c r="AX29029">
        <v>29201</v>
      </c>
    </row>
    <row r="29030" spans="50:50">
      <c r="AX29030">
        <v>29202</v>
      </c>
    </row>
    <row r="29031" spans="50:50">
      <c r="AX29031">
        <v>29203</v>
      </c>
    </row>
    <row r="29032" spans="50:50">
      <c r="AX29032">
        <v>29204</v>
      </c>
    </row>
    <row r="29033" spans="50:50">
      <c r="AX29033">
        <v>29205</v>
      </c>
    </row>
    <row r="29034" spans="50:50">
      <c r="AX29034">
        <v>29206</v>
      </c>
    </row>
    <row r="29035" spans="50:50">
      <c r="AX29035">
        <v>29207</v>
      </c>
    </row>
    <row r="29036" spans="50:50">
      <c r="AX29036">
        <v>29208</v>
      </c>
    </row>
    <row r="29037" spans="50:50">
      <c r="AX29037">
        <v>29209</v>
      </c>
    </row>
    <row r="29038" spans="50:50">
      <c r="AX29038">
        <v>29210</v>
      </c>
    </row>
    <row r="29039" spans="50:50">
      <c r="AX29039">
        <v>29211</v>
      </c>
    </row>
    <row r="29040" spans="50:50">
      <c r="AX29040">
        <v>29212</v>
      </c>
    </row>
    <row r="29041" spans="50:50">
      <c r="AX29041">
        <v>29213</v>
      </c>
    </row>
    <row r="29042" spans="50:50">
      <c r="AX29042">
        <v>29214</v>
      </c>
    </row>
    <row r="29043" spans="50:50">
      <c r="AX29043">
        <v>29215</v>
      </c>
    </row>
    <row r="29044" spans="50:50">
      <c r="AX29044">
        <v>29216</v>
      </c>
    </row>
    <row r="29045" spans="50:50">
      <c r="AX29045">
        <v>29217</v>
      </c>
    </row>
    <row r="29046" spans="50:50">
      <c r="AX29046">
        <v>29218</v>
      </c>
    </row>
    <row r="29047" spans="50:50">
      <c r="AX29047">
        <v>29219</v>
      </c>
    </row>
    <row r="29048" spans="50:50">
      <c r="AX29048">
        <v>29220</v>
      </c>
    </row>
    <row r="29049" spans="50:50">
      <c r="AX29049">
        <v>29221</v>
      </c>
    </row>
    <row r="29050" spans="50:50">
      <c r="AX29050">
        <v>29222</v>
      </c>
    </row>
    <row r="29051" spans="50:50">
      <c r="AX29051">
        <v>29223</v>
      </c>
    </row>
    <row r="29052" spans="50:50">
      <c r="AX29052">
        <v>29224</v>
      </c>
    </row>
    <row r="29053" spans="50:50">
      <c r="AX29053">
        <v>29225</v>
      </c>
    </row>
    <row r="29054" spans="50:50">
      <c r="AX29054">
        <v>29226</v>
      </c>
    </row>
    <row r="29055" spans="50:50">
      <c r="AX29055">
        <v>29227</v>
      </c>
    </row>
    <row r="29056" spans="50:50">
      <c r="AX29056">
        <v>29228</v>
      </c>
    </row>
    <row r="29057" spans="50:50">
      <c r="AX29057">
        <v>29229</v>
      </c>
    </row>
    <row r="29058" spans="50:50">
      <c r="AX29058">
        <v>29230</v>
      </c>
    </row>
    <row r="29059" spans="50:50">
      <c r="AX29059">
        <v>29231</v>
      </c>
    </row>
    <row r="29060" spans="50:50">
      <c r="AX29060">
        <v>29232</v>
      </c>
    </row>
    <row r="29061" spans="50:50">
      <c r="AX29061">
        <v>29233</v>
      </c>
    </row>
    <row r="29062" spans="50:50">
      <c r="AX29062">
        <v>29234</v>
      </c>
    </row>
    <row r="29063" spans="50:50">
      <c r="AX29063">
        <v>29235</v>
      </c>
    </row>
    <row r="29064" spans="50:50">
      <c r="AX29064">
        <v>29236</v>
      </c>
    </row>
    <row r="29065" spans="50:50">
      <c r="AX29065">
        <v>29237</v>
      </c>
    </row>
    <row r="29066" spans="50:50">
      <c r="AX29066">
        <v>29238</v>
      </c>
    </row>
    <row r="29067" spans="50:50">
      <c r="AX29067">
        <v>29239</v>
      </c>
    </row>
    <row r="29068" spans="50:50">
      <c r="AX29068">
        <v>29240</v>
      </c>
    </row>
    <row r="29069" spans="50:50">
      <c r="AX29069">
        <v>29241</v>
      </c>
    </row>
    <row r="29070" spans="50:50">
      <c r="AX29070">
        <v>29242</v>
      </c>
    </row>
    <row r="29071" spans="50:50">
      <c r="AX29071">
        <v>29243</v>
      </c>
    </row>
    <row r="29072" spans="50:50">
      <c r="AX29072">
        <v>29244</v>
      </c>
    </row>
    <row r="29073" spans="50:50">
      <c r="AX29073">
        <v>29245</v>
      </c>
    </row>
    <row r="29074" spans="50:50">
      <c r="AX29074">
        <v>29246</v>
      </c>
    </row>
    <row r="29075" spans="50:50">
      <c r="AX29075">
        <v>29247</v>
      </c>
    </row>
    <row r="29076" spans="50:50">
      <c r="AX29076">
        <v>29248</v>
      </c>
    </row>
    <row r="29077" spans="50:50">
      <c r="AX29077">
        <v>29249</v>
      </c>
    </row>
    <row r="29078" spans="50:50">
      <c r="AX29078">
        <v>29250</v>
      </c>
    </row>
    <row r="29079" spans="50:50">
      <c r="AX29079">
        <v>29251</v>
      </c>
    </row>
    <row r="29080" spans="50:50">
      <c r="AX29080">
        <v>29252</v>
      </c>
    </row>
    <row r="29081" spans="50:50">
      <c r="AX29081">
        <v>29253</v>
      </c>
    </row>
    <row r="29082" spans="50:50">
      <c r="AX29082">
        <v>29254</v>
      </c>
    </row>
    <row r="29083" spans="50:50">
      <c r="AX29083">
        <v>29255</v>
      </c>
    </row>
    <row r="29084" spans="50:50">
      <c r="AX29084">
        <v>29256</v>
      </c>
    </row>
    <row r="29085" spans="50:50">
      <c r="AX29085">
        <v>29257</v>
      </c>
    </row>
    <row r="29086" spans="50:50">
      <c r="AX29086">
        <v>29258</v>
      </c>
    </row>
    <row r="29087" spans="50:50">
      <c r="AX29087">
        <v>29259</v>
      </c>
    </row>
    <row r="29088" spans="50:50">
      <c r="AX29088">
        <v>29260</v>
      </c>
    </row>
    <row r="29089" spans="50:50">
      <c r="AX29089">
        <v>29261</v>
      </c>
    </row>
    <row r="29090" spans="50:50">
      <c r="AX29090">
        <v>29262</v>
      </c>
    </row>
    <row r="29091" spans="50:50">
      <c r="AX29091">
        <v>29263</v>
      </c>
    </row>
    <row r="29092" spans="50:50">
      <c r="AX29092">
        <v>29264</v>
      </c>
    </row>
    <row r="29093" spans="50:50">
      <c r="AX29093">
        <v>29265</v>
      </c>
    </row>
    <row r="29094" spans="50:50">
      <c r="AX29094">
        <v>29266</v>
      </c>
    </row>
    <row r="29095" spans="50:50">
      <c r="AX29095">
        <v>29267</v>
      </c>
    </row>
    <row r="29096" spans="50:50">
      <c r="AX29096">
        <v>29268</v>
      </c>
    </row>
    <row r="29097" spans="50:50">
      <c r="AX29097">
        <v>29269</v>
      </c>
    </row>
    <row r="29098" spans="50:50">
      <c r="AX29098">
        <v>29270</v>
      </c>
    </row>
    <row r="29099" spans="50:50">
      <c r="AX29099">
        <v>29271</v>
      </c>
    </row>
    <row r="29100" spans="50:50">
      <c r="AX29100">
        <v>29272</v>
      </c>
    </row>
    <row r="29101" spans="50:50">
      <c r="AX29101">
        <v>29273</v>
      </c>
    </row>
    <row r="29102" spans="50:50">
      <c r="AX29102">
        <v>29274</v>
      </c>
    </row>
    <row r="29103" spans="50:50">
      <c r="AX29103">
        <v>29275</v>
      </c>
    </row>
    <row r="29104" spans="50:50">
      <c r="AX29104">
        <v>29276</v>
      </c>
    </row>
    <row r="29105" spans="50:50">
      <c r="AX29105">
        <v>29277</v>
      </c>
    </row>
    <row r="29106" spans="50:50">
      <c r="AX29106">
        <v>29278</v>
      </c>
    </row>
    <row r="29107" spans="50:50">
      <c r="AX29107">
        <v>29279</v>
      </c>
    </row>
    <row r="29108" spans="50:50">
      <c r="AX29108">
        <v>29280</v>
      </c>
    </row>
    <row r="29109" spans="50:50">
      <c r="AX29109">
        <v>29281</v>
      </c>
    </row>
    <row r="29110" spans="50:50">
      <c r="AX29110">
        <v>29282</v>
      </c>
    </row>
    <row r="29111" spans="50:50">
      <c r="AX29111">
        <v>29283</v>
      </c>
    </row>
    <row r="29112" spans="50:50">
      <c r="AX29112">
        <v>29284</v>
      </c>
    </row>
    <row r="29113" spans="50:50">
      <c r="AX29113">
        <v>29285</v>
      </c>
    </row>
    <row r="29114" spans="50:50">
      <c r="AX29114">
        <v>29286</v>
      </c>
    </row>
    <row r="29115" spans="50:50">
      <c r="AX29115">
        <v>29287</v>
      </c>
    </row>
    <row r="29116" spans="50:50">
      <c r="AX29116">
        <v>29288</v>
      </c>
    </row>
    <row r="29117" spans="50:50">
      <c r="AX29117">
        <v>29289</v>
      </c>
    </row>
    <row r="29118" spans="50:50">
      <c r="AX29118">
        <v>29290</v>
      </c>
    </row>
    <row r="29119" spans="50:50">
      <c r="AX29119">
        <v>29291</v>
      </c>
    </row>
    <row r="29120" spans="50:50">
      <c r="AX29120">
        <v>29292</v>
      </c>
    </row>
    <row r="29121" spans="50:50">
      <c r="AX29121">
        <v>29293</v>
      </c>
    </row>
    <row r="29122" spans="50:50">
      <c r="AX29122">
        <v>29294</v>
      </c>
    </row>
    <row r="29123" spans="50:50">
      <c r="AX29123">
        <v>29295</v>
      </c>
    </row>
    <row r="29124" spans="50:50">
      <c r="AX29124">
        <v>29296</v>
      </c>
    </row>
    <row r="29125" spans="50:50">
      <c r="AX29125">
        <v>29297</v>
      </c>
    </row>
    <row r="29126" spans="50:50">
      <c r="AX29126">
        <v>29298</v>
      </c>
    </row>
    <row r="29127" spans="50:50">
      <c r="AX29127">
        <v>29299</v>
      </c>
    </row>
    <row r="29128" spans="50:50">
      <c r="AX29128">
        <v>29300</v>
      </c>
    </row>
    <row r="29129" spans="50:50">
      <c r="AX29129">
        <v>29301</v>
      </c>
    </row>
    <row r="29130" spans="50:50">
      <c r="AX29130">
        <v>29302</v>
      </c>
    </row>
    <row r="29131" spans="50:50">
      <c r="AX29131">
        <v>29303</v>
      </c>
    </row>
    <row r="29132" spans="50:50">
      <c r="AX29132">
        <v>29304</v>
      </c>
    </row>
    <row r="29133" spans="50:50">
      <c r="AX29133">
        <v>29305</v>
      </c>
    </row>
    <row r="29134" spans="50:50">
      <c r="AX29134">
        <v>29306</v>
      </c>
    </row>
    <row r="29135" spans="50:50">
      <c r="AX29135">
        <v>29307</v>
      </c>
    </row>
    <row r="29136" spans="50:50">
      <c r="AX29136">
        <v>29308</v>
      </c>
    </row>
    <row r="29137" spans="50:50">
      <c r="AX29137">
        <v>29309</v>
      </c>
    </row>
    <row r="29138" spans="50:50">
      <c r="AX29138">
        <v>29310</v>
      </c>
    </row>
    <row r="29139" spans="50:50">
      <c r="AX29139">
        <v>29311</v>
      </c>
    </row>
    <row r="29140" spans="50:50">
      <c r="AX29140">
        <v>29312</v>
      </c>
    </row>
    <row r="29141" spans="50:50">
      <c r="AX29141">
        <v>29313</v>
      </c>
    </row>
    <row r="29142" spans="50:50">
      <c r="AX29142">
        <v>29314</v>
      </c>
    </row>
    <row r="29143" spans="50:50">
      <c r="AX29143">
        <v>29315</v>
      </c>
    </row>
    <row r="29144" spans="50:50">
      <c r="AX29144">
        <v>29316</v>
      </c>
    </row>
    <row r="29145" spans="50:50">
      <c r="AX29145">
        <v>29317</v>
      </c>
    </row>
    <row r="29146" spans="50:50">
      <c r="AX29146">
        <v>29318</v>
      </c>
    </row>
    <row r="29147" spans="50:50">
      <c r="AX29147">
        <v>29319</v>
      </c>
    </row>
    <row r="29148" spans="50:50">
      <c r="AX29148">
        <v>29320</v>
      </c>
    </row>
    <row r="29149" spans="50:50">
      <c r="AX29149">
        <v>29321</v>
      </c>
    </row>
    <row r="29150" spans="50:50">
      <c r="AX29150">
        <v>29322</v>
      </c>
    </row>
    <row r="29151" spans="50:50">
      <c r="AX29151">
        <v>29323</v>
      </c>
    </row>
    <row r="29152" spans="50:50">
      <c r="AX29152">
        <v>29324</v>
      </c>
    </row>
    <row r="29153" spans="50:50">
      <c r="AX29153">
        <v>29325</v>
      </c>
    </row>
    <row r="29154" spans="50:50">
      <c r="AX29154">
        <v>29326</v>
      </c>
    </row>
    <row r="29155" spans="50:50">
      <c r="AX29155">
        <v>29327</v>
      </c>
    </row>
    <row r="29156" spans="50:50">
      <c r="AX29156">
        <v>29328</v>
      </c>
    </row>
    <row r="29157" spans="50:50">
      <c r="AX29157">
        <v>29329</v>
      </c>
    </row>
    <row r="29158" spans="50:50">
      <c r="AX29158">
        <v>29330</v>
      </c>
    </row>
    <row r="29159" spans="50:50">
      <c r="AX29159">
        <v>29331</v>
      </c>
    </row>
    <row r="29160" spans="50:50">
      <c r="AX29160">
        <v>29332</v>
      </c>
    </row>
    <row r="29161" spans="50:50">
      <c r="AX29161">
        <v>29333</v>
      </c>
    </row>
    <row r="29162" spans="50:50">
      <c r="AX29162">
        <v>29334</v>
      </c>
    </row>
    <row r="29163" spans="50:50">
      <c r="AX29163">
        <v>29335</v>
      </c>
    </row>
    <row r="29164" spans="50:50">
      <c r="AX29164">
        <v>29336</v>
      </c>
    </row>
    <row r="29165" spans="50:50">
      <c r="AX29165">
        <v>29337</v>
      </c>
    </row>
    <row r="29166" spans="50:50">
      <c r="AX29166">
        <v>29338</v>
      </c>
    </row>
    <row r="29167" spans="50:50">
      <c r="AX29167">
        <v>29339</v>
      </c>
    </row>
    <row r="29168" spans="50:50">
      <c r="AX29168">
        <v>29340</v>
      </c>
    </row>
    <row r="29169" spans="50:50">
      <c r="AX29169">
        <v>29341</v>
      </c>
    </row>
    <row r="29170" spans="50:50">
      <c r="AX29170">
        <v>29342</v>
      </c>
    </row>
    <row r="29171" spans="50:50">
      <c r="AX29171">
        <v>29343</v>
      </c>
    </row>
    <row r="29172" spans="50:50">
      <c r="AX29172">
        <v>29344</v>
      </c>
    </row>
    <row r="29173" spans="50:50">
      <c r="AX29173">
        <v>29345</v>
      </c>
    </row>
    <row r="29174" spans="50:50">
      <c r="AX29174">
        <v>29346</v>
      </c>
    </row>
    <row r="29175" spans="50:50">
      <c r="AX29175">
        <v>29347</v>
      </c>
    </row>
    <row r="29176" spans="50:50">
      <c r="AX29176">
        <v>29348</v>
      </c>
    </row>
    <row r="29177" spans="50:50">
      <c r="AX29177">
        <v>29349</v>
      </c>
    </row>
    <row r="29178" spans="50:50">
      <c r="AX29178">
        <v>29350</v>
      </c>
    </row>
    <row r="29179" spans="50:50">
      <c r="AX29179">
        <v>29351</v>
      </c>
    </row>
    <row r="29180" spans="50:50">
      <c r="AX29180">
        <v>29352</v>
      </c>
    </row>
    <row r="29181" spans="50:50">
      <c r="AX29181">
        <v>29353</v>
      </c>
    </row>
    <row r="29182" spans="50:50">
      <c r="AX29182">
        <v>29354</v>
      </c>
    </row>
    <row r="29183" spans="50:50">
      <c r="AX29183">
        <v>29355</v>
      </c>
    </row>
    <row r="29184" spans="50:50">
      <c r="AX29184">
        <v>29356</v>
      </c>
    </row>
    <row r="29185" spans="50:50">
      <c r="AX29185">
        <v>29357</v>
      </c>
    </row>
    <row r="29186" spans="50:50">
      <c r="AX29186">
        <v>29358</v>
      </c>
    </row>
    <row r="29187" spans="50:50">
      <c r="AX29187">
        <v>29359</v>
      </c>
    </row>
    <row r="29188" spans="50:50">
      <c r="AX29188">
        <v>29360</v>
      </c>
    </row>
    <row r="29189" spans="50:50">
      <c r="AX29189">
        <v>29361</v>
      </c>
    </row>
    <row r="29190" spans="50:50">
      <c r="AX29190">
        <v>29362</v>
      </c>
    </row>
    <row r="29191" spans="50:50">
      <c r="AX29191">
        <v>29363</v>
      </c>
    </row>
    <row r="29192" spans="50:50">
      <c r="AX29192">
        <v>29364</v>
      </c>
    </row>
    <row r="29193" spans="50:50">
      <c r="AX29193">
        <v>29365</v>
      </c>
    </row>
    <row r="29194" spans="50:50">
      <c r="AX29194">
        <v>29366</v>
      </c>
    </row>
    <row r="29195" spans="50:50">
      <c r="AX29195">
        <v>29367</v>
      </c>
    </row>
    <row r="29196" spans="50:50">
      <c r="AX29196">
        <v>29368</v>
      </c>
    </row>
    <row r="29197" spans="50:50">
      <c r="AX29197">
        <v>29369</v>
      </c>
    </row>
    <row r="29198" spans="50:50">
      <c r="AX29198">
        <v>29370</v>
      </c>
    </row>
    <row r="29199" spans="50:50">
      <c r="AX29199">
        <v>29371</v>
      </c>
    </row>
    <row r="29200" spans="50:50">
      <c r="AX29200">
        <v>29372</v>
      </c>
    </row>
    <row r="29201" spans="50:50">
      <c r="AX29201">
        <v>29373</v>
      </c>
    </row>
    <row r="29202" spans="50:50">
      <c r="AX29202">
        <v>29374</v>
      </c>
    </row>
    <row r="29203" spans="50:50">
      <c r="AX29203">
        <v>29375</v>
      </c>
    </row>
    <row r="29204" spans="50:50">
      <c r="AX29204">
        <v>29376</v>
      </c>
    </row>
    <row r="29205" spans="50:50">
      <c r="AX29205">
        <v>29377</v>
      </c>
    </row>
    <row r="29206" spans="50:50">
      <c r="AX29206">
        <v>29378</v>
      </c>
    </row>
    <row r="29207" spans="50:50">
      <c r="AX29207">
        <v>29379</v>
      </c>
    </row>
    <row r="29208" spans="50:50">
      <c r="AX29208">
        <v>29380</v>
      </c>
    </row>
    <row r="29209" spans="50:50">
      <c r="AX29209">
        <v>29381</v>
      </c>
    </row>
    <row r="29210" spans="50:50">
      <c r="AX29210">
        <v>29382</v>
      </c>
    </row>
    <row r="29211" spans="50:50">
      <c r="AX29211">
        <v>29383</v>
      </c>
    </row>
    <row r="29212" spans="50:50">
      <c r="AX29212">
        <v>29384</v>
      </c>
    </row>
    <row r="29213" spans="50:50">
      <c r="AX29213">
        <v>29385</v>
      </c>
    </row>
    <row r="29214" spans="50:50">
      <c r="AX29214">
        <v>29386</v>
      </c>
    </row>
    <row r="29215" spans="50:50">
      <c r="AX29215">
        <v>29387</v>
      </c>
    </row>
    <row r="29216" spans="50:50">
      <c r="AX29216">
        <v>29388</v>
      </c>
    </row>
    <row r="29217" spans="50:50">
      <c r="AX29217">
        <v>29389</v>
      </c>
    </row>
    <row r="29218" spans="50:50">
      <c r="AX29218">
        <v>29390</v>
      </c>
    </row>
    <row r="29219" spans="50:50">
      <c r="AX29219">
        <v>29391</v>
      </c>
    </row>
    <row r="29220" spans="50:50">
      <c r="AX29220">
        <v>29392</v>
      </c>
    </row>
    <row r="29221" spans="50:50">
      <c r="AX29221">
        <v>29393</v>
      </c>
    </row>
    <row r="29222" spans="50:50">
      <c r="AX29222">
        <v>29394</v>
      </c>
    </row>
    <row r="29223" spans="50:50">
      <c r="AX29223">
        <v>29395</v>
      </c>
    </row>
    <row r="29224" spans="50:50">
      <c r="AX29224">
        <v>29396</v>
      </c>
    </row>
    <row r="29225" spans="50:50">
      <c r="AX29225">
        <v>29397</v>
      </c>
    </row>
    <row r="29226" spans="50:50">
      <c r="AX29226">
        <v>29398</v>
      </c>
    </row>
    <row r="29227" spans="50:50">
      <c r="AX29227">
        <v>29399</v>
      </c>
    </row>
    <row r="29228" spans="50:50">
      <c r="AX29228">
        <v>29400</v>
      </c>
    </row>
    <row r="29229" spans="50:50">
      <c r="AX29229">
        <v>29401</v>
      </c>
    </row>
    <row r="29230" spans="50:50">
      <c r="AX29230">
        <v>29402</v>
      </c>
    </row>
    <row r="29231" spans="50:50">
      <c r="AX29231">
        <v>29403</v>
      </c>
    </row>
    <row r="29232" spans="50:50">
      <c r="AX29232">
        <v>29404</v>
      </c>
    </row>
    <row r="29233" spans="50:50">
      <c r="AX29233">
        <v>29405</v>
      </c>
    </row>
    <row r="29234" spans="50:50">
      <c r="AX29234">
        <v>29406</v>
      </c>
    </row>
    <row r="29235" spans="50:50">
      <c r="AX29235">
        <v>29407</v>
      </c>
    </row>
    <row r="29236" spans="50:50">
      <c r="AX29236">
        <v>29408</v>
      </c>
    </row>
    <row r="29237" spans="50:50">
      <c r="AX29237">
        <v>29409</v>
      </c>
    </row>
    <row r="29238" spans="50:50">
      <c r="AX29238">
        <v>29410</v>
      </c>
    </row>
    <row r="29239" spans="50:50">
      <c r="AX29239">
        <v>29411</v>
      </c>
    </row>
    <row r="29240" spans="50:50">
      <c r="AX29240">
        <v>29412</v>
      </c>
    </row>
    <row r="29241" spans="50:50">
      <c r="AX29241">
        <v>29413</v>
      </c>
    </row>
    <row r="29242" spans="50:50">
      <c r="AX29242">
        <v>29414</v>
      </c>
    </row>
    <row r="29243" spans="50:50">
      <c r="AX29243">
        <v>29415</v>
      </c>
    </row>
    <row r="29244" spans="50:50">
      <c r="AX29244">
        <v>29416</v>
      </c>
    </row>
    <row r="29245" spans="50:50">
      <c r="AX29245">
        <v>29417</v>
      </c>
    </row>
    <row r="29246" spans="50:50">
      <c r="AX29246">
        <v>29418</v>
      </c>
    </row>
    <row r="29247" spans="50:50">
      <c r="AX29247">
        <v>29419</v>
      </c>
    </row>
    <row r="29248" spans="50:50">
      <c r="AX29248">
        <v>29420</v>
      </c>
    </row>
    <row r="29249" spans="50:50">
      <c r="AX29249">
        <v>29421</v>
      </c>
    </row>
    <row r="29250" spans="50:50">
      <c r="AX29250">
        <v>29422</v>
      </c>
    </row>
    <row r="29251" spans="50:50">
      <c r="AX29251">
        <v>29423</v>
      </c>
    </row>
    <row r="29252" spans="50:50">
      <c r="AX29252">
        <v>29424</v>
      </c>
    </row>
    <row r="29253" spans="50:50">
      <c r="AX29253">
        <v>29425</v>
      </c>
    </row>
    <row r="29254" spans="50:50">
      <c r="AX29254">
        <v>29426</v>
      </c>
    </row>
    <row r="29255" spans="50:50">
      <c r="AX29255">
        <v>29427</v>
      </c>
    </row>
    <row r="29256" spans="50:50">
      <c r="AX29256">
        <v>29428</v>
      </c>
    </row>
    <row r="29257" spans="50:50">
      <c r="AX29257">
        <v>29429</v>
      </c>
    </row>
    <row r="29258" spans="50:50">
      <c r="AX29258">
        <v>29430</v>
      </c>
    </row>
    <row r="29259" spans="50:50">
      <c r="AX29259">
        <v>29431</v>
      </c>
    </row>
    <row r="29260" spans="50:50">
      <c r="AX29260">
        <v>29432</v>
      </c>
    </row>
    <row r="29261" spans="50:50">
      <c r="AX29261">
        <v>29433</v>
      </c>
    </row>
    <row r="29262" spans="50:50">
      <c r="AX29262">
        <v>29434</v>
      </c>
    </row>
    <row r="29263" spans="50:50">
      <c r="AX29263">
        <v>29435</v>
      </c>
    </row>
    <row r="29264" spans="50:50">
      <c r="AX29264">
        <v>29436</v>
      </c>
    </row>
    <row r="29265" spans="50:50">
      <c r="AX29265">
        <v>29437</v>
      </c>
    </row>
    <row r="29266" spans="50:50">
      <c r="AX29266">
        <v>29438</v>
      </c>
    </row>
    <row r="29267" spans="50:50">
      <c r="AX29267">
        <v>29439</v>
      </c>
    </row>
    <row r="29268" spans="50:50">
      <c r="AX29268">
        <v>29440</v>
      </c>
    </row>
    <row r="29269" spans="50:50">
      <c r="AX29269">
        <v>29441</v>
      </c>
    </row>
    <row r="29270" spans="50:50">
      <c r="AX29270">
        <v>29442</v>
      </c>
    </row>
    <row r="29271" spans="50:50">
      <c r="AX29271">
        <v>29443</v>
      </c>
    </row>
    <row r="29272" spans="50:50">
      <c r="AX29272">
        <v>29444</v>
      </c>
    </row>
    <row r="29273" spans="50:50">
      <c r="AX29273">
        <v>29445</v>
      </c>
    </row>
    <row r="29274" spans="50:50">
      <c r="AX29274">
        <v>29446</v>
      </c>
    </row>
    <row r="29275" spans="50:50">
      <c r="AX29275">
        <v>29447</v>
      </c>
    </row>
    <row r="29276" spans="50:50">
      <c r="AX29276">
        <v>29448</v>
      </c>
    </row>
    <row r="29277" spans="50:50">
      <c r="AX29277">
        <v>29449</v>
      </c>
    </row>
    <row r="29278" spans="50:50">
      <c r="AX29278">
        <v>29450</v>
      </c>
    </row>
    <row r="29279" spans="50:50">
      <c r="AX29279">
        <v>29451</v>
      </c>
    </row>
    <row r="29280" spans="50:50">
      <c r="AX29280">
        <v>29452</v>
      </c>
    </row>
    <row r="29281" spans="50:50">
      <c r="AX29281">
        <v>29453</v>
      </c>
    </row>
    <row r="29282" spans="50:50">
      <c r="AX29282">
        <v>29454</v>
      </c>
    </row>
    <row r="29283" spans="50:50">
      <c r="AX29283">
        <v>29455</v>
      </c>
    </row>
    <row r="29284" spans="50:50">
      <c r="AX29284">
        <v>29456</v>
      </c>
    </row>
    <row r="29285" spans="50:50">
      <c r="AX29285">
        <v>29457</v>
      </c>
    </row>
    <row r="29286" spans="50:50">
      <c r="AX29286">
        <v>29458</v>
      </c>
    </row>
    <row r="29287" spans="50:50">
      <c r="AX29287">
        <v>29459</v>
      </c>
    </row>
    <row r="29288" spans="50:50">
      <c r="AX29288">
        <v>29460</v>
      </c>
    </row>
    <row r="29289" spans="50:50">
      <c r="AX29289">
        <v>29461</v>
      </c>
    </row>
    <row r="29290" spans="50:50">
      <c r="AX29290">
        <v>29462</v>
      </c>
    </row>
    <row r="29291" spans="50:50">
      <c r="AX29291">
        <v>29463</v>
      </c>
    </row>
    <row r="29292" spans="50:50">
      <c r="AX29292">
        <v>29464</v>
      </c>
    </row>
    <row r="29293" spans="50:50">
      <c r="AX29293">
        <v>29465</v>
      </c>
    </row>
    <row r="29294" spans="50:50">
      <c r="AX29294">
        <v>29466</v>
      </c>
    </row>
    <row r="29295" spans="50:50">
      <c r="AX29295">
        <v>29467</v>
      </c>
    </row>
    <row r="29296" spans="50:50">
      <c r="AX29296">
        <v>29468</v>
      </c>
    </row>
    <row r="29297" spans="50:50">
      <c r="AX29297">
        <v>29469</v>
      </c>
    </row>
    <row r="29298" spans="50:50">
      <c r="AX29298">
        <v>29470</v>
      </c>
    </row>
    <row r="29299" spans="50:50">
      <c r="AX29299">
        <v>29471</v>
      </c>
    </row>
    <row r="29300" spans="50:50">
      <c r="AX29300">
        <v>29472</v>
      </c>
    </row>
    <row r="29301" spans="50:50">
      <c r="AX29301">
        <v>29473</v>
      </c>
    </row>
    <row r="29302" spans="50:50">
      <c r="AX29302">
        <v>29474</v>
      </c>
    </row>
    <row r="29303" spans="50:50">
      <c r="AX29303">
        <v>29475</v>
      </c>
    </row>
    <row r="29304" spans="50:50">
      <c r="AX29304">
        <v>29476</v>
      </c>
    </row>
    <row r="29305" spans="50:50">
      <c r="AX29305">
        <v>29477</v>
      </c>
    </row>
    <row r="29306" spans="50:50">
      <c r="AX29306">
        <v>29478</v>
      </c>
    </row>
    <row r="29307" spans="50:50">
      <c r="AX29307">
        <v>29479</v>
      </c>
    </row>
    <row r="29308" spans="50:50">
      <c r="AX29308">
        <v>29480</v>
      </c>
    </row>
    <row r="29309" spans="50:50">
      <c r="AX29309">
        <v>29481</v>
      </c>
    </row>
    <row r="29310" spans="50:50">
      <c r="AX29310">
        <v>29482</v>
      </c>
    </row>
    <row r="29311" spans="50:50">
      <c r="AX29311">
        <v>29483</v>
      </c>
    </row>
    <row r="29312" spans="50:50">
      <c r="AX29312">
        <v>29484</v>
      </c>
    </row>
    <row r="29313" spans="50:50">
      <c r="AX29313">
        <v>29485</v>
      </c>
    </row>
    <row r="29314" spans="50:50">
      <c r="AX29314">
        <v>29486</v>
      </c>
    </row>
    <row r="29315" spans="50:50">
      <c r="AX29315">
        <v>29487</v>
      </c>
    </row>
    <row r="29316" spans="50:50">
      <c r="AX29316">
        <v>29488</v>
      </c>
    </row>
    <row r="29317" spans="50:50">
      <c r="AX29317">
        <v>29489</v>
      </c>
    </row>
    <row r="29318" spans="50:50">
      <c r="AX29318">
        <v>29490</v>
      </c>
    </row>
    <row r="29319" spans="50:50">
      <c r="AX29319">
        <v>29491</v>
      </c>
    </row>
    <row r="29320" spans="50:50">
      <c r="AX29320">
        <v>29492</v>
      </c>
    </row>
    <row r="29321" spans="50:50">
      <c r="AX29321">
        <v>29493</v>
      </c>
    </row>
    <row r="29322" spans="50:50">
      <c r="AX29322">
        <v>29494</v>
      </c>
    </row>
    <row r="29323" spans="50:50">
      <c r="AX29323">
        <v>29495</v>
      </c>
    </row>
    <row r="29324" spans="50:50">
      <c r="AX29324">
        <v>29496</v>
      </c>
    </row>
    <row r="29325" spans="50:50">
      <c r="AX29325">
        <v>29497</v>
      </c>
    </row>
    <row r="29326" spans="50:50">
      <c r="AX29326">
        <v>29498</v>
      </c>
    </row>
    <row r="29327" spans="50:50">
      <c r="AX29327">
        <v>29499</v>
      </c>
    </row>
    <row r="29328" spans="50:50">
      <c r="AX29328">
        <v>29500</v>
      </c>
    </row>
    <row r="29329" spans="50:50">
      <c r="AX29329">
        <v>29501</v>
      </c>
    </row>
    <row r="29330" spans="50:50">
      <c r="AX29330">
        <v>29502</v>
      </c>
    </row>
    <row r="29331" spans="50:50">
      <c r="AX29331">
        <v>29503</v>
      </c>
    </row>
    <row r="29332" spans="50:50">
      <c r="AX29332">
        <v>29504</v>
      </c>
    </row>
    <row r="29333" spans="50:50">
      <c r="AX29333">
        <v>29505</v>
      </c>
    </row>
    <row r="29334" spans="50:50">
      <c r="AX29334">
        <v>29506</v>
      </c>
    </row>
    <row r="29335" spans="50:50">
      <c r="AX29335">
        <v>29507</v>
      </c>
    </row>
    <row r="29336" spans="50:50">
      <c r="AX29336">
        <v>29508</v>
      </c>
    </row>
    <row r="29337" spans="50:50">
      <c r="AX29337">
        <v>29509</v>
      </c>
    </row>
    <row r="29338" spans="50:50">
      <c r="AX29338">
        <v>29510</v>
      </c>
    </row>
    <row r="29339" spans="50:50">
      <c r="AX29339">
        <v>29511</v>
      </c>
    </row>
    <row r="29340" spans="50:50">
      <c r="AX29340">
        <v>29512</v>
      </c>
    </row>
    <row r="29341" spans="50:50">
      <c r="AX29341">
        <v>29513</v>
      </c>
    </row>
    <row r="29342" spans="50:50">
      <c r="AX29342">
        <v>29514</v>
      </c>
    </row>
    <row r="29343" spans="50:50">
      <c r="AX29343">
        <v>29515</v>
      </c>
    </row>
    <row r="29344" spans="50:50">
      <c r="AX29344">
        <v>29516</v>
      </c>
    </row>
    <row r="29345" spans="50:50">
      <c r="AX29345">
        <v>29517</v>
      </c>
    </row>
    <row r="29346" spans="50:50">
      <c r="AX29346">
        <v>29518</v>
      </c>
    </row>
    <row r="29347" spans="50:50">
      <c r="AX29347">
        <v>29519</v>
      </c>
    </row>
    <row r="29348" spans="50:50">
      <c r="AX29348">
        <v>29520</v>
      </c>
    </row>
    <row r="29349" spans="50:50">
      <c r="AX29349">
        <v>29521</v>
      </c>
    </row>
    <row r="29350" spans="50:50">
      <c r="AX29350">
        <v>29522</v>
      </c>
    </row>
    <row r="29351" spans="50:50">
      <c r="AX29351">
        <v>29523</v>
      </c>
    </row>
    <row r="29352" spans="50:50">
      <c r="AX29352">
        <v>29524</v>
      </c>
    </row>
    <row r="29353" spans="50:50">
      <c r="AX29353">
        <v>29525</v>
      </c>
    </row>
    <row r="29354" spans="50:50">
      <c r="AX29354">
        <v>29526</v>
      </c>
    </row>
    <row r="29355" spans="50:50">
      <c r="AX29355">
        <v>29527</v>
      </c>
    </row>
    <row r="29356" spans="50:50">
      <c r="AX29356">
        <v>29528</v>
      </c>
    </row>
    <row r="29357" spans="50:50">
      <c r="AX29357">
        <v>29529</v>
      </c>
    </row>
    <row r="29358" spans="50:50">
      <c r="AX29358">
        <v>29530</v>
      </c>
    </row>
    <row r="29359" spans="50:50">
      <c r="AX29359">
        <v>29531</v>
      </c>
    </row>
    <row r="29360" spans="50:50">
      <c r="AX29360">
        <v>29532</v>
      </c>
    </row>
    <row r="29361" spans="50:50">
      <c r="AX29361">
        <v>29533</v>
      </c>
    </row>
    <row r="29362" spans="50:50">
      <c r="AX29362">
        <v>29534</v>
      </c>
    </row>
    <row r="29363" spans="50:50">
      <c r="AX29363">
        <v>29535</v>
      </c>
    </row>
    <row r="29364" spans="50:50">
      <c r="AX29364">
        <v>29536</v>
      </c>
    </row>
    <row r="29365" spans="50:50">
      <c r="AX29365">
        <v>29537</v>
      </c>
    </row>
    <row r="29366" spans="50:50">
      <c r="AX29366">
        <v>29538</v>
      </c>
    </row>
    <row r="29367" spans="50:50">
      <c r="AX29367">
        <v>29539</v>
      </c>
    </row>
    <row r="29368" spans="50:50">
      <c r="AX29368">
        <v>29540</v>
      </c>
    </row>
    <row r="29369" spans="50:50">
      <c r="AX29369">
        <v>29541</v>
      </c>
    </row>
    <row r="29370" spans="50:50">
      <c r="AX29370">
        <v>29542</v>
      </c>
    </row>
    <row r="29371" spans="50:50">
      <c r="AX29371">
        <v>29543</v>
      </c>
    </row>
    <row r="29372" spans="50:50">
      <c r="AX29372">
        <v>29544</v>
      </c>
    </row>
    <row r="29373" spans="50:50">
      <c r="AX29373">
        <v>29545</v>
      </c>
    </row>
    <row r="29374" spans="50:50">
      <c r="AX29374">
        <v>29546</v>
      </c>
    </row>
    <row r="29375" spans="50:50">
      <c r="AX29375">
        <v>29547</v>
      </c>
    </row>
    <row r="29376" spans="50:50">
      <c r="AX29376">
        <v>29548</v>
      </c>
    </row>
    <row r="29377" spans="50:50">
      <c r="AX29377">
        <v>29549</v>
      </c>
    </row>
    <row r="29378" spans="50:50">
      <c r="AX29378">
        <v>29550</v>
      </c>
    </row>
    <row r="29379" spans="50:50">
      <c r="AX29379">
        <v>29551</v>
      </c>
    </row>
    <row r="29380" spans="50:50">
      <c r="AX29380">
        <v>29552</v>
      </c>
    </row>
    <row r="29381" spans="50:50">
      <c r="AX29381">
        <v>29553</v>
      </c>
    </row>
    <row r="29382" spans="50:50">
      <c r="AX29382">
        <v>29554</v>
      </c>
    </row>
    <row r="29383" spans="50:50">
      <c r="AX29383">
        <v>29555</v>
      </c>
    </row>
    <row r="29384" spans="50:50">
      <c r="AX29384">
        <v>29556</v>
      </c>
    </row>
    <row r="29385" spans="50:50">
      <c r="AX29385">
        <v>29557</v>
      </c>
    </row>
    <row r="29386" spans="50:50">
      <c r="AX29386">
        <v>29558</v>
      </c>
    </row>
    <row r="29387" spans="50:50">
      <c r="AX29387">
        <v>29559</v>
      </c>
    </row>
    <row r="29388" spans="50:50">
      <c r="AX29388">
        <v>29560</v>
      </c>
    </row>
    <row r="29389" spans="50:50">
      <c r="AX29389">
        <v>29561</v>
      </c>
    </row>
    <row r="29390" spans="50:50">
      <c r="AX29390">
        <v>29562</v>
      </c>
    </row>
    <row r="29391" spans="50:50">
      <c r="AX29391">
        <v>29563</v>
      </c>
    </row>
    <row r="29392" spans="50:50">
      <c r="AX29392">
        <v>29564</v>
      </c>
    </row>
    <row r="29393" spans="50:50">
      <c r="AX29393">
        <v>29565</v>
      </c>
    </row>
    <row r="29394" spans="50:50">
      <c r="AX29394">
        <v>29566</v>
      </c>
    </row>
    <row r="29395" spans="50:50">
      <c r="AX29395">
        <v>29567</v>
      </c>
    </row>
    <row r="29396" spans="50:50">
      <c r="AX29396">
        <v>29568</v>
      </c>
    </row>
    <row r="29397" spans="50:50">
      <c r="AX29397">
        <v>29569</v>
      </c>
    </row>
    <row r="29398" spans="50:50">
      <c r="AX29398">
        <v>29570</v>
      </c>
    </row>
    <row r="29399" spans="50:50">
      <c r="AX29399">
        <v>29571</v>
      </c>
    </row>
    <row r="29400" spans="50:50">
      <c r="AX29400">
        <v>29572</v>
      </c>
    </row>
    <row r="29401" spans="50:50">
      <c r="AX29401">
        <v>29573</v>
      </c>
    </row>
    <row r="29402" spans="50:50">
      <c r="AX29402">
        <v>29574</v>
      </c>
    </row>
    <row r="29403" spans="50:50">
      <c r="AX29403">
        <v>29575</v>
      </c>
    </row>
    <row r="29404" spans="50:50">
      <c r="AX29404">
        <v>29576</v>
      </c>
    </row>
    <row r="29405" spans="50:50">
      <c r="AX29405">
        <v>29577</v>
      </c>
    </row>
    <row r="29406" spans="50:50">
      <c r="AX29406">
        <v>29578</v>
      </c>
    </row>
    <row r="29407" spans="50:50">
      <c r="AX29407">
        <v>29579</v>
      </c>
    </row>
    <row r="29408" spans="50:50">
      <c r="AX29408">
        <v>29580</v>
      </c>
    </row>
    <row r="29409" spans="50:50">
      <c r="AX29409">
        <v>29581</v>
      </c>
    </row>
    <row r="29410" spans="50:50">
      <c r="AX29410">
        <v>29582</v>
      </c>
    </row>
    <row r="29411" spans="50:50">
      <c r="AX29411">
        <v>29583</v>
      </c>
    </row>
    <row r="29412" spans="50:50">
      <c r="AX29412">
        <v>29584</v>
      </c>
    </row>
    <row r="29413" spans="50:50">
      <c r="AX29413">
        <v>29585</v>
      </c>
    </row>
    <row r="29414" spans="50:50">
      <c r="AX29414">
        <v>29586</v>
      </c>
    </row>
    <row r="29415" spans="50:50">
      <c r="AX29415">
        <v>29587</v>
      </c>
    </row>
    <row r="29416" spans="50:50">
      <c r="AX29416">
        <v>29588</v>
      </c>
    </row>
    <row r="29417" spans="50:50">
      <c r="AX29417">
        <v>29589</v>
      </c>
    </row>
    <row r="29418" spans="50:50">
      <c r="AX29418">
        <v>29590</v>
      </c>
    </row>
    <row r="29419" spans="50:50">
      <c r="AX29419">
        <v>29591</v>
      </c>
    </row>
    <row r="29420" spans="50:50">
      <c r="AX29420">
        <v>29592</v>
      </c>
    </row>
    <row r="29421" spans="50:50">
      <c r="AX29421">
        <v>29593</v>
      </c>
    </row>
    <row r="29422" spans="50:50">
      <c r="AX29422">
        <v>29594</v>
      </c>
    </row>
    <row r="29423" spans="50:50">
      <c r="AX29423">
        <v>29595</v>
      </c>
    </row>
    <row r="29424" spans="50:50">
      <c r="AX29424">
        <v>29596</v>
      </c>
    </row>
    <row r="29425" spans="50:50">
      <c r="AX29425">
        <v>29597</v>
      </c>
    </row>
    <row r="29426" spans="50:50">
      <c r="AX29426">
        <v>29598</v>
      </c>
    </row>
    <row r="29427" spans="50:50">
      <c r="AX29427">
        <v>29599</v>
      </c>
    </row>
    <row r="29428" spans="50:50">
      <c r="AX29428">
        <v>29600</v>
      </c>
    </row>
    <row r="29429" spans="50:50">
      <c r="AX29429">
        <v>29601</v>
      </c>
    </row>
    <row r="29430" spans="50:50">
      <c r="AX29430">
        <v>29602</v>
      </c>
    </row>
    <row r="29431" spans="50:50">
      <c r="AX29431">
        <v>29603</v>
      </c>
    </row>
    <row r="29432" spans="50:50">
      <c r="AX29432">
        <v>29604</v>
      </c>
    </row>
    <row r="29433" spans="50:50">
      <c r="AX29433">
        <v>29605</v>
      </c>
    </row>
    <row r="29434" spans="50:50">
      <c r="AX29434">
        <v>29606</v>
      </c>
    </row>
    <row r="29435" spans="50:50">
      <c r="AX29435">
        <v>29607</v>
      </c>
    </row>
    <row r="29436" spans="50:50">
      <c r="AX29436">
        <v>29608</v>
      </c>
    </row>
    <row r="29437" spans="50:50">
      <c r="AX29437">
        <v>29609</v>
      </c>
    </row>
    <row r="29438" spans="50:50">
      <c r="AX29438">
        <v>29610</v>
      </c>
    </row>
    <row r="29439" spans="50:50">
      <c r="AX29439">
        <v>29611</v>
      </c>
    </row>
    <row r="29440" spans="50:50">
      <c r="AX29440">
        <v>29612</v>
      </c>
    </row>
    <row r="29441" spans="50:50">
      <c r="AX29441">
        <v>29613</v>
      </c>
    </row>
    <row r="29442" spans="50:50">
      <c r="AX29442">
        <v>29614</v>
      </c>
    </row>
    <row r="29443" spans="50:50">
      <c r="AX29443">
        <v>29615</v>
      </c>
    </row>
    <row r="29444" spans="50:50">
      <c r="AX29444">
        <v>29616</v>
      </c>
    </row>
    <row r="29445" spans="50:50">
      <c r="AX29445">
        <v>29617</v>
      </c>
    </row>
    <row r="29446" spans="50:50">
      <c r="AX29446">
        <v>29618</v>
      </c>
    </row>
    <row r="29447" spans="50:50">
      <c r="AX29447">
        <v>29619</v>
      </c>
    </row>
    <row r="29448" spans="50:50">
      <c r="AX29448">
        <v>29620</v>
      </c>
    </row>
    <row r="29449" spans="50:50">
      <c r="AX29449">
        <v>29621</v>
      </c>
    </row>
    <row r="29450" spans="50:50">
      <c r="AX29450">
        <v>29622</v>
      </c>
    </row>
    <row r="29451" spans="50:50">
      <c r="AX29451">
        <v>29623</v>
      </c>
    </row>
    <row r="29452" spans="50:50">
      <c r="AX29452">
        <v>29624</v>
      </c>
    </row>
    <row r="29453" spans="50:50">
      <c r="AX29453">
        <v>29625</v>
      </c>
    </row>
    <row r="29454" spans="50:50">
      <c r="AX29454">
        <v>29626</v>
      </c>
    </row>
    <row r="29455" spans="50:50">
      <c r="AX29455">
        <v>29627</v>
      </c>
    </row>
    <row r="29456" spans="50:50">
      <c r="AX29456">
        <v>29628</v>
      </c>
    </row>
    <row r="29457" spans="50:50">
      <c r="AX29457">
        <v>29629</v>
      </c>
    </row>
    <row r="29458" spans="50:50">
      <c r="AX29458">
        <v>29630</v>
      </c>
    </row>
    <row r="29459" spans="50:50">
      <c r="AX29459">
        <v>29631</v>
      </c>
    </row>
    <row r="29460" spans="50:50">
      <c r="AX29460">
        <v>29632</v>
      </c>
    </row>
    <row r="29461" spans="50:50">
      <c r="AX29461">
        <v>29633</v>
      </c>
    </row>
    <row r="29462" spans="50:50">
      <c r="AX29462">
        <v>29634</v>
      </c>
    </row>
    <row r="29463" spans="50:50">
      <c r="AX29463">
        <v>29635</v>
      </c>
    </row>
    <row r="29464" spans="50:50">
      <c r="AX29464">
        <v>29636</v>
      </c>
    </row>
    <row r="29465" spans="50:50">
      <c r="AX29465">
        <v>29637</v>
      </c>
    </row>
    <row r="29466" spans="50:50">
      <c r="AX29466">
        <v>29638</v>
      </c>
    </row>
    <row r="29467" spans="50:50">
      <c r="AX29467">
        <v>29639</v>
      </c>
    </row>
    <row r="29468" spans="50:50">
      <c r="AX29468">
        <v>29640</v>
      </c>
    </row>
    <row r="29469" spans="50:50">
      <c r="AX29469">
        <v>29641</v>
      </c>
    </row>
    <row r="29470" spans="50:50">
      <c r="AX29470">
        <v>29642</v>
      </c>
    </row>
    <row r="29471" spans="50:50">
      <c r="AX29471">
        <v>29643</v>
      </c>
    </row>
    <row r="29472" spans="50:50">
      <c r="AX29472">
        <v>29644</v>
      </c>
    </row>
    <row r="29473" spans="50:50">
      <c r="AX29473">
        <v>29645</v>
      </c>
    </row>
    <row r="29474" spans="50:50">
      <c r="AX29474">
        <v>29646</v>
      </c>
    </row>
    <row r="29475" spans="50:50">
      <c r="AX29475">
        <v>29647</v>
      </c>
    </row>
    <row r="29476" spans="50:50">
      <c r="AX29476">
        <v>29648</v>
      </c>
    </row>
    <row r="29477" spans="50:50">
      <c r="AX29477">
        <v>29649</v>
      </c>
    </row>
    <row r="29478" spans="50:50">
      <c r="AX29478">
        <v>29650</v>
      </c>
    </row>
    <row r="29479" spans="50:50">
      <c r="AX29479">
        <v>29651</v>
      </c>
    </row>
    <row r="29480" spans="50:50">
      <c r="AX29480">
        <v>29652</v>
      </c>
    </row>
    <row r="29481" spans="50:50">
      <c r="AX29481">
        <v>29653</v>
      </c>
    </row>
    <row r="29482" spans="50:50">
      <c r="AX29482">
        <v>29654</v>
      </c>
    </row>
    <row r="29483" spans="50:50">
      <c r="AX29483">
        <v>29655</v>
      </c>
    </row>
    <row r="29484" spans="50:50">
      <c r="AX29484">
        <v>29656</v>
      </c>
    </row>
    <row r="29485" spans="50:50">
      <c r="AX29485">
        <v>29657</v>
      </c>
    </row>
    <row r="29486" spans="50:50">
      <c r="AX29486">
        <v>29658</v>
      </c>
    </row>
    <row r="29487" spans="50:50">
      <c r="AX29487">
        <v>29659</v>
      </c>
    </row>
    <row r="29488" spans="50:50">
      <c r="AX29488">
        <v>29660</v>
      </c>
    </row>
    <row r="29489" spans="50:50">
      <c r="AX29489">
        <v>29661</v>
      </c>
    </row>
    <row r="29490" spans="50:50">
      <c r="AX29490">
        <v>29662</v>
      </c>
    </row>
    <row r="29491" spans="50:50">
      <c r="AX29491">
        <v>29663</v>
      </c>
    </row>
    <row r="29492" spans="50:50">
      <c r="AX29492">
        <v>29664</v>
      </c>
    </row>
    <row r="29493" spans="50:50">
      <c r="AX29493">
        <v>29665</v>
      </c>
    </row>
    <row r="29494" spans="50:50">
      <c r="AX29494">
        <v>29666</v>
      </c>
    </row>
    <row r="29495" spans="50:50">
      <c r="AX29495">
        <v>29667</v>
      </c>
    </row>
    <row r="29496" spans="50:50">
      <c r="AX29496">
        <v>29668</v>
      </c>
    </row>
    <row r="29497" spans="50:50">
      <c r="AX29497">
        <v>29669</v>
      </c>
    </row>
    <row r="29498" spans="50:50">
      <c r="AX29498">
        <v>29670</v>
      </c>
    </row>
    <row r="29499" spans="50:50">
      <c r="AX29499">
        <v>29671</v>
      </c>
    </row>
    <row r="29500" spans="50:50">
      <c r="AX29500">
        <v>29672</v>
      </c>
    </row>
    <row r="29501" spans="50:50">
      <c r="AX29501">
        <v>29673</v>
      </c>
    </row>
    <row r="29502" spans="50:50">
      <c r="AX29502">
        <v>29674</v>
      </c>
    </row>
    <row r="29503" spans="50:50">
      <c r="AX29503">
        <v>29675</v>
      </c>
    </row>
    <row r="29504" spans="50:50">
      <c r="AX29504">
        <v>29676</v>
      </c>
    </row>
    <row r="29505" spans="50:50">
      <c r="AX29505">
        <v>29677</v>
      </c>
    </row>
    <row r="29506" spans="50:50">
      <c r="AX29506">
        <v>29678</v>
      </c>
    </row>
    <row r="29507" spans="50:50">
      <c r="AX29507">
        <v>29679</v>
      </c>
    </row>
    <row r="29508" spans="50:50">
      <c r="AX29508">
        <v>29680</v>
      </c>
    </row>
    <row r="29509" spans="50:50">
      <c r="AX29509">
        <v>29681</v>
      </c>
    </row>
    <row r="29510" spans="50:50">
      <c r="AX29510">
        <v>29682</v>
      </c>
    </row>
    <row r="29511" spans="50:50">
      <c r="AX29511">
        <v>29683</v>
      </c>
    </row>
    <row r="29512" spans="50:50">
      <c r="AX29512">
        <v>29684</v>
      </c>
    </row>
    <row r="29513" spans="50:50">
      <c r="AX29513">
        <v>29685</v>
      </c>
    </row>
    <row r="29514" spans="50:50">
      <c r="AX29514">
        <v>29686</v>
      </c>
    </row>
    <row r="29515" spans="50:50">
      <c r="AX29515">
        <v>29687</v>
      </c>
    </row>
    <row r="29516" spans="50:50">
      <c r="AX29516">
        <v>29688</v>
      </c>
    </row>
    <row r="29517" spans="50:50">
      <c r="AX29517">
        <v>29689</v>
      </c>
    </row>
    <row r="29518" spans="50:50">
      <c r="AX29518">
        <v>29690</v>
      </c>
    </row>
    <row r="29519" spans="50:50">
      <c r="AX29519">
        <v>29691</v>
      </c>
    </row>
    <row r="29520" spans="50:50">
      <c r="AX29520">
        <v>29692</v>
      </c>
    </row>
    <row r="29521" spans="50:50">
      <c r="AX29521">
        <v>29693</v>
      </c>
    </row>
    <row r="29522" spans="50:50">
      <c r="AX29522">
        <v>29694</v>
      </c>
    </row>
    <row r="29523" spans="50:50">
      <c r="AX29523">
        <v>29695</v>
      </c>
    </row>
    <row r="29524" spans="50:50">
      <c r="AX29524">
        <v>29696</v>
      </c>
    </row>
    <row r="29525" spans="50:50">
      <c r="AX29525">
        <v>29697</v>
      </c>
    </row>
    <row r="29526" spans="50:50">
      <c r="AX29526">
        <v>29698</v>
      </c>
    </row>
    <row r="29527" spans="50:50">
      <c r="AX29527">
        <v>29699</v>
      </c>
    </row>
    <row r="29528" spans="50:50">
      <c r="AX29528">
        <v>29700</v>
      </c>
    </row>
    <row r="29529" spans="50:50">
      <c r="AX29529">
        <v>29701</v>
      </c>
    </row>
    <row r="29530" spans="50:50">
      <c r="AX29530">
        <v>29702</v>
      </c>
    </row>
    <row r="29531" spans="50:50">
      <c r="AX29531">
        <v>29703</v>
      </c>
    </row>
    <row r="29532" spans="50:50">
      <c r="AX29532">
        <v>29704</v>
      </c>
    </row>
    <row r="29533" spans="50:50">
      <c r="AX29533">
        <v>29705</v>
      </c>
    </row>
    <row r="29534" spans="50:50">
      <c r="AX29534">
        <v>29706</v>
      </c>
    </row>
    <row r="29535" spans="50:50">
      <c r="AX29535">
        <v>29707</v>
      </c>
    </row>
    <row r="29536" spans="50:50">
      <c r="AX29536">
        <v>29708</v>
      </c>
    </row>
    <row r="29537" spans="50:50">
      <c r="AX29537">
        <v>29709</v>
      </c>
    </row>
    <row r="29538" spans="50:50">
      <c r="AX29538">
        <v>29710</v>
      </c>
    </row>
    <row r="29539" spans="50:50">
      <c r="AX29539">
        <v>29711</v>
      </c>
    </row>
    <row r="29540" spans="50:50">
      <c r="AX29540">
        <v>29712</v>
      </c>
    </row>
    <row r="29541" spans="50:50">
      <c r="AX29541">
        <v>29713</v>
      </c>
    </row>
    <row r="29542" spans="50:50">
      <c r="AX29542">
        <v>29714</v>
      </c>
    </row>
    <row r="29543" spans="50:50">
      <c r="AX29543">
        <v>29715</v>
      </c>
    </row>
    <row r="29544" spans="50:50">
      <c r="AX29544">
        <v>29716</v>
      </c>
    </row>
    <row r="29545" spans="50:50">
      <c r="AX29545">
        <v>29717</v>
      </c>
    </row>
    <row r="29546" spans="50:50">
      <c r="AX29546">
        <v>29718</v>
      </c>
    </row>
    <row r="29547" spans="50:50">
      <c r="AX29547">
        <v>29719</v>
      </c>
    </row>
    <row r="29548" spans="50:50">
      <c r="AX29548">
        <v>29720</v>
      </c>
    </row>
    <row r="29549" spans="50:50">
      <c r="AX29549">
        <v>29721</v>
      </c>
    </row>
    <row r="29550" spans="50:50">
      <c r="AX29550">
        <v>29722</v>
      </c>
    </row>
    <row r="29551" spans="50:50">
      <c r="AX29551">
        <v>29723</v>
      </c>
    </row>
    <row r="29552" spans="50:50">
      <c r="AX29552">
        <v>29724</v>
      </c>
    </row>
    <row r="29553" spans="50:50">
      <c r="AX29553">
        <v>29725</v>
      </c>
    </row>
    <row r="29554" spans="50:50">
      <c r="AX29554">
        <v>29726</v>
      </c>
    </row>
    <row r="29555" spans="50:50">
      <c r="AX29555">
        <v>29727</v>
      </c>
    </row>
    <row r="29556" spans="50:50">
      <c r="AX29556">
        <v>29728</v>
      </c>
    </row>
    <row r="29557" spans="50:50">
      <c r="AX29557">
        <v>29729</v>
      </c>
    </row>
    <row r="29558" spans="50:50">
      <c r="AX29558">
        <v>29730</v>
      </c>
    </row>
    <row r="29559" spans="50:50">
      <c r="AX29559">
        <v>29731</v>
      </c>
    </row>
    <row r="29560" spans="50:50">
      <c r="AX29560">
        <v>29732</v>
      </c>
    </row>
    <row r="29561" spans="50:50">
      <c r="AX29561">
        <v>29733</v>
      </c>
    </row>
    <row r="29562" spans="50:50">
      <c r="AX29562">
        <v>29734</v>
      </c>
    </row>
    <row r="29563" spans="50:50">
      <c r="AX29563">
        <v>29735</v>
      </c>
    </row>
    <row r="29564" spans="50:50">
      <c r="AX29564">
        <v>29736</v>
      </c>
    </row>
    <row r="29565" spans="50:50">
      <c r="AX29565">
        <v>29737</v>
      </c>
    </row>
    <row r="29566" spans="50:50">
      <c r="AX29566">
        <v>29738</v>
      </c>
    </row>
    <row r="29567" spans="50:50">
      <c r="AX29567">
        <v>29739</v>
      </c>
    </row>
    <row r="29568" spans="50:50">
      <c r="AX29568">
        <v>29740</v>
      </c>
    </row>
    <row r="29569" spans="50:50">
      <c r="AX29569">
        <v>29741</v>
      </c>
    </row>
    <row r="29570" spans="50:50">
      <c r="AX29570">
        <v>29742</v>
      </c>
    </row>
    <row r="29571" spans="50:50">
      <c r="AX29571">
        <v>29743</v>
      </c>
    </row>
    <row r="29572" spans="50:50">
      <c r="AX29572">
        <v>29744</v>
      </c>
    </row>
    <row r="29573" spans="50:50">
      <c r="AX29573">
        <v>29745</v>
      </c>
    </row>
    <row r="29574" spans="50:50">
      <c r="AX29574">
        <v>29746</v>
      </c>
    </row>
    <row r="29575" spans="50:50">
      <c r="AX29575">
        <v>29747</v>
      </c>
    </row>
    <row r="29576" spans="50:50">
      <c r="AX29576">
        <v>29748</v>
      </c>
    </row>
    <row r="29577" spans="50:50">
      <c r="AX29577">
        <v>29749</v>
      </c>
    </row>
    <row r="29578" spans="50:50">
      <c r="AX29578">
        <v>29750</v>
      </c>
    </row>
    <row r="29579" spans="50:50">
      <c r="AX29579">
        <v>29751</v>
      </c>
    </row>
    <row r="29580" spans="50:50">
      <c r="AX29580">
        <v>29752</v>
      </c>
    </row>
    <row r="29581" spans="50:50">
      <c r="AX29581">
        <v>29753</v>
      </c>
    </row>
    <row r="29582" spans="50:50">
      <c r="AX29582">
        <v>29754</v>
      </c>
    </row>
    <row r="29583" spans="50:50">
      <c r="AX29583">
        <v>29755</v>
      </c>
    </row>
    <row r="29584" spans="50:50">
      <c r="AX29584">
        <v>29756</v>
      </c>
    </row>
    <row r="29585" spans="50:50">
      <c r="AX29585">
        <v>29757</v>
      </c>
    </row>
    <row r="29586" spans="50:50">
      <c r="AX29586">
        <v>29758</v>
      </c>
    </row>
    <row r="29587" spans="50:50">
      <c r="AX29587">
        <v>29759</v>
      </c>
    </row>
    <row r="29588" spans="50:50">
      <c r="AX29588">
        <v>29760</v>
      </c>
    </row>
    <row r="29589" spans="50:50">
      <c r="AX29589">
        <v>29761</v>
      </c>
    </row>
    <row r="29590" spans="50:50">
      <c r="AX29590">
        <v>29762</v>
      </c>
    </row>
    <row r="29591" spans="50:50">
      <c r="AX29591">
        <v>29763</v>
      </c>
    </row>
    <row r="29592" spans="50:50">
      <c r="AX29592">
        <v>29764</v>
      </c>
    </row>
    <row r="29593" spans="50:50">
      <c r="AX29593">
        <v>29765</v>
      </c>
    </row>
    <row r="29594" spans="50:50">
      <c r="AX29594">
        <v>29766</v>
      </c>
    </row>
    <row r="29595" spans="50:50">
      <c r="AX29595">
        <v>29767</v>
      </c>
    </row>
    <row r="29596" spans="50:50">
      <c r="AX29596">
        <v>29768</v>
      </c>
    </row>
    <row r="29597" spans="50:50">
      <c r="AX29597">
        <v>29769</v>
      </c>
    </row>
    <row r="29598" spans="50:50">
      <c r="AX29598">
        <v>29770</v>
      </c>
    </row>
    <row r="29599" spans="50:50">
      <c r="AX29599">
        <v>29771</v>
      </c>
    </row>
    <row r="29600" spans="50:50">
      <c r="AX29600">
        <v>29772</v>
      </c>
    </row>
    <row r="29601" spans="50:50">
      <c r="AX29601">
        <v>29773</v>
      </c>
    </row>
    <row r="29602" spans="50:50">
      <c r="AX29602">
        <v>29774</v>
      </c>
    </row>
    <row r="29603" spans="50:50">
      <c r="AX29603">
        <v>29775</v>
      </c>
    </row>
    <row r="29604" spans="50:50">
      <c r="AX29604">
        <v>29776</v>
      </c>
    </row>
    <row r="29605" spans="50:50">
      <c r="AX29605">
        <v>29777</v>
      </c>
    </row>
    <row r="29606" spans="50:50">
      <c r="AX29606">
        <v>29778</v>
      </c>
    </row>
    <row r="29607" spans="50:50">
      <c r="AX29607">
        <v>29779</v>
      </c>
    </row>
    <row r="29608" spans="50:50">
      <c r="AX29608">
        <v>29780</v>
      </c>
    </row>
    <row r="29609" spans="50:50">
      <c r="AX29609">
        <v>29781</v>
      </c>
    </row>
    <row r="29610" spans="50:50">
      <c r="AX29610">
        <v>29782</v>
      </c>
    </row>
    <row r="29611" spans="50:50">
      <c r="AX29611">
        <v>29783</v>
      </c>
    </row>
    <row r="29612" spans="50:50">
      <c r="AX29612">
        <v>29784</v>
      </c>
    </row>
    <row r="29613" spans="50:50">
      <c r="AX29613">
        <v>29785</v>
      </c>
    </row>
    <row r="29614" spans="50:50">
      <c r="AX29614">
        <v>29786</v>
      </c>
    </row>
    <row r="29615" spans="50:50">
      <c r="AX29615">
        <v>29787</v>
      </c>
    </row>
    <row r="29616" spans="50:50">
      <c r="AX29616">
        <v>29788</v>
      </c>
    </row>
    <row r="29617" spans="50:50">
      <c r="AX29617">
        <v>29789</v>
      </c>
    </row>
    <row r="29618" spans="50:50">
      <c r="AX29618">
        <v>29790</v>
      </c>
    </row>
    <row r="29619" spans="50:50">
      <c r="AX29619">
        <v>29791</v>
      </c>
    </row>
    <row r="29620" spans="50:50">
      <c r="AX29620">
        <v>29792</v>
      </c>
    </row>
    <row r="29621" spans="50:50">
      <c r="AX29621">
        <v>29793</v>
      </c>
    </row>
    <row r="29622" spans="50:50">
      <c r="AX29622">
        <v>29794</v>
      </c>
    </row>
    <row r="29623" spans="50:50">
      <c r="AX29623">
        <v>29795</v>
      </c>
    </row>
    <row r="29624" spans="50:50">
      <c r="AX29624">
        <v>29796</v>
      </c>
    </row>
    <row r="29625" spans="50:50">
      <c r="AX29625">
        <v>29797</v>
      </c>
    </row>
    <row r="29626" spans="50:50">
      <c r="AX29626">
        <v>29798</v>
      </c>
    </row>
    <row r="29627" spans="50:50">
      <c r="AX29627">
        <v>29799</v>
      </c>
    </row>
    <row r="29628" spans="50:50">
      <c r="AX29628">
        <v>29800</v>
      </c>
    </row>
    <row r="29629" spans="50:50">
      <c r="AX29629">
        <v>29801</v>
      </c>
    </row>
    <row r="29630" spans="50:50">
      <c r="AX29630">
        <v>29802</v>
      </c>
    </row>
    <row r="29631" spans="50:50">
      <c r="AX29631">
        <v>29803</v>
      </c>
    </row>
    <row r="29632" spans="50:50">
      <c r="AX29632">
        <v>29804</v>
      </c>
    </row>
    <row r="29633" spans="50:50">
      <c r="AX29633">
        <v>29805</v>
      </c>
    </row>
    <row r="29634" spans="50:50">
      <c r="AX29634">
        <v>29806</v>
      </c>
    </row>
    <row r="29635" spans="50:50">
      <c r="AX29635">
        <v>29807</v>
      </c>
    </row>
    <row r="29636" spans="50:50">
      <c r="AX29636">
        <v>29808</v>
      </c>
    </row>
    <row r="29637" spans="50:50">
      <c r="AX29637">
        <v>29809</v>
      </c>
    </row>
    <row r="29638" spans="50:50">
      <c r="AX29638">
        <v>29810</v>
      </c>
    </row>
    <row r="29639" spans="50:50">
      <c r="AX29639">
        <v>29811</v>
      </c>
    </row>
    <row r="29640" spans="50:50">
      <c r="AX29640">
        <v>29812</v>
      </c>
    </row>
    <row r="29641" spans="50:50">
      <c r="AX29641">
        <v>29813</v>
      </c>
    </row>
    <row r="29642" spans="50:50">
      <c r="AX29642">
        <v>29814</v>
      </c>
    </row>
    <row r="29643" spans="50:50">
      <c r="AX29643">
        <v>29815</v>
      </c>
    </row>
    <row r="29644" spans="50:50">
      <c r="AX29644">
        <v>29816</v>
      </c>
    </row>
    <row r="29645" spans="50:50">
      <c r="AX29645">
        <v>29817</v>
      </c>
    </row>
    <row r="29646" spans="50:50">
      <c r="AX29646">
        <v>29818</v>
      </c>
    </row>
    <row r="29647" spans="50:50">
      <c r="AX29647">
        <v>29819</v>
      </c>
    </row>
    <row r="29648" spans="50:50">
      <c r="AX29648">
        <v>29820</v>
      </c>
    </row>
    <row r="29649" spans="50:50">
      <c r="AX29649">
        <v>29821</v>
      </c>
    </row>
    <row r="29650" spans="50:50">
      <c r="AX29650">
        <v>29822</v>
      </c>
    </row>
    <row r="29651" spans="50:50">
      <c r="AX29651">
        <v>29823</v>
      </c>
    </row>
    <row r="29652" spans="50:50">
      <c r="AX29652">
        <v>29824</v>
      </c>
    </row>
    <row r="29653" spans="50:50">
      <c r="AX29653">
        <v>29825</v>
      </c>
    </row>
    <row r="29654" spans="50:50">
      <c r="AX29654">
        <v>29826</v>
      </c>
    </row>
    <row r="29655" spans="50:50">
      <c r="AX29655">
        <v>29827</v>
      </c>
    </row>
    <row r="29656" spans="50:50">
      <c r="AX29656">
        <v>29828</v>
      </c>
    </row>
    <row r="29657" spans="50:50">
      <c r="AX29657">
        <v>29829</v>
      </c>
    </row>
    <row r="29658" spans="50:50">
      <c r="AX29658">
        <v>29830</v>
      </c>
    </row>
    <row r="29659" spans="50:50">
      <c r="AX29659">
        <v>29831</v>
      </c>
    </row>
    <row r="29660" spans="50:50">
      <c r="AX29660">
        <v>29832</v>
      </c>
    </row>
    <row r="29661" spans="50:50">
      <c r="AX29661">
        <v>29833</v>
      </c>
    </row>
    <row r="29662" spans="50:50">
      <c r="AX29662">
        <v>29834</v>
      </c>
    </row>
    <row r="29663" spans="50:50">
      <c r="AX29663">
        <v>29835</v>
      </c>
    </row>
    <row r="29664" spans="50:50">
      <c r="AX29664">
        <v>29836</v>
      </c>
    </row>
    <row r="29665" spans="50:50">
      <c r="AX29665">
        <v>29837</v>
      </c>
    </row>
    <row r="29666" spans="50:50">
      <c r="AX29666">
        <v>29838</v>
      </c>
    </row>
    <row r="29667" spans="50:50">
      <c r="AX29667">
        <v>29839</v>
      </c>
    </row>
    <row r="29668" spans="50:50">
      <c r="AX29668">
        <v>29840</v>
      </c>
    </row>
    <row r="29669" spans="50:50">
      <c r="AX29669">
        <v>29841</v>
      </c>
    </row>
    <row r="29670" spans="50:50">
      <c r="AX29670">
        <v>29842</v>
      </c>
    </row>
    <row r="29671" spans="50:50">
      <c r="AX29671">
        <v>29843</v>
      </c>
    </row>
    <row r="29672" spans="50:50">
      <c r="AX29672">
        <v>29844</v>
      </c>
    </row>
    <row r="29673" spans="50:50">
      <c r="AX29673">
        <v>29845</v>
      </c>
    </row>
    <row r="29674" spans="50:50">
      <c r="AX29674">
        <v>29846</v>
      </c>
    </row>
    <row r="29675" spans="50:50">
      <c r="AX29675">
        <v>29847</v>
      </c>
    </row>
    <row r="29676" spans="50:50">
      <c r="AX29676">
        <v>29848</v>
      </c>
    </row>
    <row r="29677" spans="50:50">
      <c r="AX29677">
        <v>29849</v>
      </c>
    </row>
    <row r="29678" spans="50:50">
      <c r="AX29678">
        <v>29850</v>
      </c>
    </row>
    <row r="29679" spans="50:50">
      <c r="AX29679">
        <v>29851</v>
      </c>
    </row>
    <row r="29680" spans="50:50">
      <c r="AX29680">
        <v>29852</v>
      </c>
    </row>
    <row r="29681" spans="50:50">
      <c r="AX29681">
        <v>29853</v>
      </c>
    </row>
    <row r="29682" spans="50:50">
      <c r="AX29682">
        <v>29854</v>
      </c>
    </row>
    <row r="29683" spans="50:50">
      <c r="AX29683">
        <v>29855</v>
      </c>
    </row>
    <row r="29684" spans="50:50">
      <c r="AX29684">
        <v>29856</v>
      </c>
    </row>
    <row r="29685" spans="50:50">
      <c r="AX29685">
        <v>29857</v>
      </c>
    </row>
    <row r="29686" spans="50:50">
      <c r="AX29686">
        <v>29858</v>
      </c>
    </row>
    <row r="29687" spans="50:50">
      <c r="AX29687">
        <v>29859</v>
      </c>
    </row>
    <row r="29688" spans="50:50">
      <c r="AX29688">
        <v>29860</v>
      </c>
    </row>
    <row r="29689" spans="50:50">
      <c r="AX29689">
        <v>29861</v>
      </c>
    </row>
    <row r="29690" spans="50:50">
      <c r="AX29690">
        <v>29862</v>
      </c>
    </row>
    <row r="29691" spans="50:50">
      <c r="AX29691">
        <v>29863</v>
      </c>
    </row>
    <row r="29692" spans="50:50">
      <c r="AX29692">
        <v>29864</v>
      </c>
    </row>
    <row r="29693" spans="50:50">
      <c r="AX29693">
        <v>29865</v>
      </c>
    </row>
    <row r="29694" spans="50:50">
      <c r="AX29694">
        <v>29866</v>
      </c>
    </row>
    <row r="29695" spans="50:50">
      <c r="AX29695">
        <v>29867</v>
      </c>
    </row>
    <row r="29696" spans="50:50">
      <c r="AX29696">
        <v>29868</v>
      </c>
    </row>
    <row r="29697" spans="50:50">
      <c r="AX29697">
        <v>29869</v>
      </c>
    </row>
    <row r="29698" spans="50:50">
      <c r="AX29698">
        <v>29870</v>
      </c>
    </row>
    <row r="29699" spans="50:50">
      <c r="AX29699">
        <v>29871</v>
      </c>
    </row>
    <row r="29700" spans="50:50">
      <c r="AX29700">
        <v>29872</v>
      </c>
    </row>
    <row r="29701" spans="50:50">
      <c r="AX29701">
        <v>29873</v>
      </c>
    </row>
    <row r="29702" spans="50:50">
      <c r="AX29702">
        <v>29874</v>
      </c>
    </row>
    <row r="29703" spans="50:50">
      <c r="AX29703">
        <v>29875</v>
      </c>
    </row>
    <row r="29704" spans="50:50">
      <c r="AX29704">
        <v>29876</v>
      </c>
    </row>
    <row r="29705" spans="50:50">
      <c r="AX29705">
        <v>29877</v>
      </c>
    </row>
    <row r="29706" spans="50:50">
      <c r="AX29706">
        <v>29878</v>
      </c>
    </row>
    <row r="29707" spans="50:50">
      <c r="AX29707">
        <v>29879</v>
      </c>
    </row>
    <row r="29708" spans="50:50">
      <c r="AX29708">
        <v>29880</v>
      </c>
    </row>
    <row r="29709" spans="50:50">
      <c r="AX29709">
        <v>29881</v>
      </c>
    </row>
    <row r="29710" spans="50:50">
      <c r="AX29710">
        <v>29882</v>
      </c>
    </row>
    <row r="29711" spans="50:50">
      <c r="AX29711">
        <v>29883</v>
      </c>
    </row>
    <row r="29712" spans="50:50">
      <c r="AX29712">
        <v>29884</v>
      </c>
    </row>
    <row r="29713" spans="50:50">
      <c r="AX29713">
        <v>29885</v>
      </c>
    </row>
    <row r="29714" spans="50:50">
      <c r="AX29714">
        <v>29886</v>
      </c>
    </row>
    <row r="29715" spans="50:50">
      <c r="AX29715">
        <v>29887</v>
      </c>
    </row>
    <row r="29716" spans="50:50">
      <c r="AX29716">
        <v>29888</v>
      </c>
    </row>
    <row r="29717" spans="50:50">
      <c r="AX29717">
        <v>29889</v>
      </c>
    </row>
    <row r="29718" spans="50:50">
      <c r="AX29718">
        <v>29890</v>
      </c>
    </row>
    <row r="29719" spans="50:50">
      <c r="AX29719">
        <v>29891</v>
      </c>
    </row>
    <row r="29720" spans="50:50">
      <c r="AX29720">
        <v>29892</v>
      </c>
    </row>
    <row r="29721" spans="50:50">
      <c r="AX29721">
        <v>29893</v>
      </c>
    </row>
    <row r="29722" spans="50:50">
      <c r="AX29722">
        <v>29894</v>
      </c>
    </row>
    <row r="29723" spans="50:50">
      <c r="AX29723">
        <v>29895</v>
      </c>
    </row>
    <row r="29724" spans="50:50">
      <c r="AX29724">
        <v>29896</v>
      </c>
    </row>
    <row r="29725" spans="50:50">
      <c r="AX29725">
        <v>29897</v>
      </c>
    </row>
    <row r="29726" spans="50:50">
      <c r="AX29726">
        <v>29898</v>
      </c>
    </row>
    <row r="29727" spans="50:50">
      <c r="AX29727">
        <v>29899</v>
      </c>
    </row>
    <row r="29728" spans="50:50">
      <c r="AX29728">
        <v>29900</v>
      </c>
    </row>
    <row r="29729" spans="50:50">
      <c r="AX29729">
        <v>29901</v>
      </c>
    </row>
    <row r="29730" spans="50:50">
      <c r="AX29730">
        <v>29902</v>
      </c>
    </row>
    <row r="29731" spans="50:50">
      <c r="AX29731">
        <v>29903</v>
      </c>
    </row>
    <row r="29732" spans="50:50">
      <c r="AX29732">
        <v>29904</v>
      </c>
    </row>
    <row r="29733" spans="50:50">
      <c r="AX29733">
        <v>29905</v>
      </c>
    </row>
    <row r="29734" spans="50:50">
      <c r="AX29734">
        <v>29906</v>
      </c>
    </row>
    <row r="29735" spans="50:50">
      <c r="AX29735">
        <v>29907</v>
      </c>
    </row>
    <row r="29736" spans="50:50">
      <c r="AX29736">
        <v>29908</v>
      </c>
    </row>
    <row r="29737" spans="50:50">
      <c r="AX29737">
        <v>29909</v>
      </c>
    </row>
    <row r="29738" spans="50:50">
      <c r="AX29738">
        <v>29910</v>
      </c>
    </row>
    <row r="29739" spans="50:50">
      <c r="AX29739">
        <v>29911</v>
      </c>
    </row>
    <row r="29740" spans="50:50">
      <c r="AX29740">
        <v>29912</v>
      </c>
    </row>
    <row r="29741" spans="50:50">
      <c r="AX29741">
        <v>29913</v>
      </c>
    </row>
    <row r="29742" spans="50:50">
      <c r="AX29742">
        <v>29914</v>
      </c>
    </row>
    <row r="29743" spans="50:50">
      <c r="AX29743">
        <v>29915</v>
      </c>
    </row>
    <row r="29744" spans="50:50">
      <c r="AX29744">
        <v>29916</v>
      </c>
    </row>
    <row r="29745" spans="50:50">
      <c r="AX29745">
        <v>29917</v>
      </c>
    </row>
    <row r="29746" spans="50:50">
      <c r="AX29746">
        <v>29918</v>
      </c>
    </row>
    <row r="29747" spans="50:50">
      <c r="AX29747">
        <v>29919</v>
      </c>
    </row>
    <row r="29748" spans="50:50">
      <c r="AX29748">
        <v>29920</v>
      </c>
    </row>
    <row r="29749" spans="50:50">
      <c r="AX29749">
        <v>29921</v>
      </c>
    </row>
    <row r="29750" spans="50:50">
      <c r="AX29750">
        <v>29922</v>
      </c>
    </row>
    <row r="29751" spans="50:50">
      <c r="AX29751">
        <v>29923</v>
      </c>
    </row>
    <row r="29752" spans="50:50">
      <c r="AX29752">
        <v>29924</v>
      </c>
    </row>
    <row r="29753" spans="50:50">
      <c r="AX29753">
        <v>29925</v>
      </c>
    </row>
    <row r="29754" spans="50:50">
      <c r="AX29754">
        <v>29926</v>
      </c>
    </row>
    <row r="29755" spans="50:50">
      <c r="AX29755">
        <v>29927</v>
      </c>
    </row>
    <row r="29756" spans="50:50">
      <c r="AX29756">
        <v>29928</v>
      </c>
    </row>
    <row r="29757" spans="50:50">
      <c r="AX29757">
        <v>29929</v>
      </c>
    </row>
    <row r="29758" spans="50:50">
      <c r="AX29758">
        <v>29930</v>
      </c>
    </row>
    <row r="29759" spans="50:50">
      <c r="AX29759">
        <v>29931</v>
      </c>
    </row>
    <row r="29760" spans="50:50">
      <c r="AX29760">
        <v>29932</v>
      </c>
    </row>
    <row r="29761" spans="50:50">
      <c r="AX29761">
        <v>29933</v>
      </c>
    </row>
    <row r="29762" spans="50:50">
      <c r="AX29762">
        <v>29934</v>
      </c>
    </row>
    <row r="29763" spans="50:50">
      <c r="AX29763">
        <v>29935</v>
      </c>
    </row>
    <row r="29764" spans="50:50">
      <c r="AX29764">
        <v>29936</v>
      </c>
    </row>
    <row r="29765" spans="50:50">
      <c r="AX29765">
        <v>29937</v>
      </c>
    </row>
    <row r="29766" spans="50:50">
      <c r="AX29766">
        <v>29938</v>
      </c>
    </row>
    <row r="29767" spans="50:50">
      <c r="AX29767">
        <v>29939</v>
      </c>
    </row>
    <row r="29768" spans="50:50">
      <c r="AX29768">
        <v>29940</v>
      </c>
    </row>
    <row r="29769" spans="50:50">
      <c r="AX29769">
        <v>29941</v>
      </c>
    </row>
    <row r="29770" spans="50:50">
      <c r="AX29770">
        <v>29942</v>
      </c>
    </row>
    <row r="29771" spans="50:50">
      <c r="AX29771">
        <v>29943</v>
      </c>
    </row>
    <row r="29772" spans="50:50">
      <c r="AX29772">
        <v>29944</v>
      </c>
    </row>
    <row r="29773" spans="50:50">
      <c r="AX29773">
        <v>29945</v>
      </c>
    </row>
    <row r="29774" spans="50:50">
      <c r="AX29774">
        <v>29946</v>
      </c>
    </row>
    <row r="29775" spans="50:50">
      <c r="AX29775">
        <v>29947</v>
      </c>
    </row>
    <row r="29776" spans="50:50">
      <c r="AX29776">
        <v>29948</v>
      </c>
    </row>
    <row r="29777" spans="50:50">
      <c r="AX29777">
        <v>29949</v>
      </c>
    </row>
    <row r="29778" spans="50:50">
      <c r="AX29778">
        <v>29950</v>
      </c>
    </row>
    <row r="29779" spans="50:50">
      <c r="AX29779">
        <v>29951</v>
      </c>
    </row>
    <row r="29780" spans="50:50">
      <c r="AX29780">
        <v>29952</v>
      </c>
    </row>
    <row r="29781" spans="50:50">
      <c r="AX29781">
        <v>29953</v>
      </c>
    </row>
    <row r="29782" spans="50:50">
      <c r="AX29782">
        <v>29954</v>
      </c>
    </row>
    <row r="29783" spans="50:50">
      <c r="AX29783">
        <v>29955</v>
      </c>
    </row>
    <row r="29784" spans="50:50">
      <c r="AX29784">
        <v>29956</v>
      </c>
    </row>
    <row r="29785" spans="50:50">
      <c r="AX29785">
        <v>29957</v>
      </c>
    </row>
    <row r="29786" spans="50:50">
      <c r="AX29786">
        <v>29958</v>
      </c>
    </row>
    <row r="29787" spans="50:50">
      <c r="AX29787">
        <v>29959</v>
      </c>
    </row>
    <row r="29788" spans="50:50">
      <c r="AX29788">
        <v>29960</v>
      </c>
    </row>
    <row r="29789" spans="50:50">
      <c r="AX29789">
        <v>29961</v>
      </c>
    </row>
    <row r="29790" spans="50:50">
      <c r="AX29790">
        <v>29962</v>
      </c>
    </row>
    <row r="29791" spans="50:50">
      <c r="AX29791">
        <v>29963</v>
      </c>
    </row>
    <row r="29792" spans="50:50">
      <c r="AX29792">
        <v>29964</v>
      </c>
    </row>
    <row r="29793" spans="50:50">
      <c r="AX29793">
        <v>29965</v>
      </c>
    </row>
    <row r="29794" spans="50:50">
      <c r="AX29794">
        <v>29966</v>
      </c>
    </row>
    <row r="29795" spans="50:50">
      <c r="AX29795">
        <v>29967</v>
      </c>
    </row>
    <row r="29796" spans="50:50">
      <c r="AX29796">
        <v>29968</v>
      </c>
    </row>
    <row r="29797" spans="50:50">
      <c r="AX29797">
        <v>29969</v>
      </c>
    </row>
    <row r="29798" spans="50:50">
      <c r="AX29798">
        <v>29970</v>
      </c>
    </row>
    <row r="29799" spans="50:50">
      <c r="AX29799">
        <v>29971</v>
      </c>
    </row>
    <row r="29800" spans="50:50">
      <c r="AX29800">
        <v>29972</v>
      </c>
    </row>
    <row r="29801" spans="50:50">
      <c r="AX29801">
        <v>29973</v>
      </c>
    </row>
    <row r="29802" spans="50:50">
      <c r="AX29802">
        <v>29974</v>
      </c>
    </row>
    <row r="29803" spans="50:50">
      <c r="AX29803">
        <v>29975</v>
      </c>
    </row>
    <row r="29804" spans="50:50">
      <c r="AX29804">
        <v>29976</v>
      </c>
    </row>
    <row r="29805" spans="50:50">
      <c r="AX29805">
        <v>29977</v>
      </c>
    </row>
    <row r="29806" spans="50:50">
      <c r="AX29806">
        <v>29978</v>
      </c>
    </row>
    <row r="29807" spans="50:50">
      <c r="AX29807">
        <v>29979</v>
      </c>
    </row>
    <row r="29808" spans="50:50">
      <c r="AX29808">
        <v>29980</v>
      </c>
    </row>
    <row r="29809" spans="50:50">
      <c r="AX29809">
        <v>29981</v>
      </c>
    </row>
    <row r="29810" spans="50:50">
      <c r="AX29810">
        <v>29982</v>
      </c>
    </row>
    <row r="29811" spans="50:50">
      <c r="AX29811">
        <v>29983</v>
      </c>
    </row>
    <row r="29812" spans="50:50">
      <c r="AX29812">
        <v>29984</v>
      </c>
    </row>
    <row r="29813" spans="50:50">
      <c r="AX29813">
        <v>29985</v>
      </c>
    </row>
    <row r="29814" spans="50:50">
      <c r="AX29814">
        <v>29986</v>
      </c>
    </row>
    <row r="29815" spans="50:50">
      <c r="AX29815">
        <v>29987</v>
      </c>
    </row>
    <row r="29816" spans="50:50">
      <c r="AX29816">
        <v>29988</v>
      </c>
    </row>
    <row r="29817" spans="50:50">
      <c r="AX29817">
        <v>29989</v>
      </c>
    </row>
    <row r="29818" spans="50:50">
      <c r="AX29818">
        <v>29990</v>
      </c>
    </row>
    <row r="29819" spans="50:50">
      <c r="AX29819">
        <v>29991</v>
      </c>
    </row>
    <row r="29820" spans="50:50">
      <c r="AX29820">
        <v>29992</v>
      </c>
    </row>
    <row r="29821" spans="50:50">
      <c r="AX29821">
        <v>29993</v>
      </c>
    </row>
    <row r="29822" spans="50:50">
      <c r="AX29822">
        <v>29994</v>
      </c>
    </row>
    <row r="29823" spans="50:50">
      <c r="AX29823">
        <v>29995</v>
      </c>
    </row>
    <row r="29824" spans="50:50">
      <c r="AX29824">
        <v>29996</v>
      </c>
    </row>
    <row r="29825" spans="50:50">
      <c r="AX29825">
        <v>29997</v>
      </c>
    </row>
    <row r="29826" spans="50:50">
      <c r="AX29826">
        <v>29998</v>
      </c>
    </row>
    <row r="29827" spans="50:50">
      <c r="AX29827">
        <v>29999</v>
      </c>
    </row>
    <row r="29828" spans="50:50">
      <c r="AX29828">
        <v>30000</v>
      </c>
    </row>
    <row r="29829" spans="50:50">
      <c r="AX29829">
        <v>30001</v>
      </c>
    </row>
    <row r="29830" spans="50:50">
      <c r="AX29830">
        <v>30002</v>
      </c>
    </row>
    <row r="29831" spans="50:50">
      <c r="AX29831">
        <v>30003</v>
      </c>
    </row>
    <row r="29832" spans="50:50">
      <c r="AX29832">
        <v>30004</v>
      </c>
    </row>
    <row r="29833" spans="50:50">
      <c r="AX29833">
        <v>30005</v>
      </c>
    </row>
    <row r="29834" spans="50:50">
      <c r="AX29834">
        <v>30006</v>
      </c>
    </row>
    <row r="29835" spans="50:50">
      <c r="AX29835">
        <v>30007</v>
      </c>
    </row>
    <row r="29836" spans="50:50">
      <c r="AX29836">
        <v>30008</v>
      </c>
    </row>
    <row r="29837" spans="50:50">
      <c r="AX29837">
        <v>30009</v>
      </c>
    </row>
    <row r="29838" spans="50:50">
      <c r="AX29838">
        <v>30010</v>
      </c>
    </row>
    <row r="29839" spans="50:50">
      <c r="AX29839">
        <v>30011</v>
      </c>
    </row>
    <row r="29840" spans="50:50">
      <c r="AX29840">
        <v>30012</v>
      </c>
    </row>
    <row r="29841" spans="50:50">
      <c r="AX29841">
        <v>30013</v>
      </c>
    </row>
    <row r="29842" spans="50:50">
      <c r="AX29842">
        <v>30014</v>
      </c>
    </row>
    <row r="29843" spans="50:50">
      <c r="AX29843">
        <v>30015</v>
      </c>
    </row>
    <row r="29844" spans="50:50">
      <c r="AX29844">
        <v>30016</v>
      </c>
    </row>
    <row r="29845" spans="50:50">
      <c r="AX29845">
        <v>30017</v>
      </c>
    </row>
    <row r="29846" spans="50:50">
      <c r="AX29846">
        <v>30018</v>
      </c>
    </row>
    <row r="29847" spans="50:50">
      <c r="AX29847">
        <v>30019</v>
      </c>
    </row>
    <row r="29848" spans="50:50">
      <c r="AX29848">
        <v>30020</v>
      </c>
    </row>
    <row r="29849" spans="50:50">
      <c r="AX29849">
        <v>30021</v>
      </c>
    </row>
    <row r="29850" spans="50:50">
      <c r="AX29850">
        <v>30022</v>
      </c>
    </row>
    <row r="29851" spans="50:50">
      <c r="AX29851">
        <v>30023</v>
      </c>
    </row>
    <row r="29852" spans="50:50">
      <c r="AX29852">
        <v>30024</v>
      </c>
    </row>
    <row r="29853" spans="50:50">
      <c r="AX29853">
        <v>30025</v>
      </c>
    </row>
    <row r="29854" spans="50:50">
      <c r="AX29854">
        <v>30026</v>
      </c>
    </row>
    <row r="29855" spans="50:50">
      <c r="AX29855">
        <v>30027</v>
      </c>
    </row>
    <row r="29856" spans="50:50">
      <c r="AX29856">
        <v>30028</v>
      </c>
    </row>
    <row r="29857" spans="50:50">
      <c r="AX29857">
        <v>30029</v>
      </c>
    </row>
    <row r="29858" spans="50:50">
      <c r="AX29858">
        <v>30030</v>
      </c>
    </row>
    <row r="29859" spans="50:50">
      <c r="AX29859">
        <v>30031</v>
      </c>
    </row>
    <row r="29860" spans="50:50">
      <c r="AX29860">
        <v>30032</v>
      </c>
    </row>
    <row r="29861" spans="50:50">
      <c r="AX29861">
        <v>30033</v>
      </c>
    </row>
    <row r="29862" spans="50:50">
      <c r="AX29862">
        <v>30034</v>
      </c>
    </row>
    <row r="29863" spans="50:50">
      <c r="AX29863">
        <v>30035</v>
      </c>
    </row>
    <row r="29864" spans="50:50">
      <c r="AX29864">
        <v>30036</v>
      </c>
    </row>
    <row r="29865" spans="50:50">
      <c r="AX29865">
        <v>30037</v>
      </c>
    </row>
    <row r="29866" spans="50:50">
      <c r="AX29866">
        <v>30038</v>
      </c>
    </row>
    <row r="29867" spans="50:50">
      <c r="AX29867">
        <v>30039</v>
      </c>
    </row>
    <row r="29868" spans="50:50">
      <c r="AX29868">
        <v>30040</v>
      </c>
    </row>
    <row r="29869" spans="50:50">
      <c r="AX29869">
        <v>30041</v>
      </c>
    </row>
    <row r="29870" spans="50:50">
      <c r="AX29870">
        <v>30042</v>
      </c>
    </row>
    <row r="29871" spans="50:50">
      <c r="AX29871">
        <v>30043</v>
      </c>
    </row>
    <row r="29872" spans="50:50">
      <c r="AX29872">
        <v>30044</v>
      </c>
    </row>
    <row r="29873" spans="50:50">
      <c r="AX29873">
        <v>30045</v>
      </c>
    </row>
    <row r="29874" spans="50:50">
      <c r="AX29874">
        <v>30046</v>
      </c>
    </row>
    <row r="29875" spans="50:50">
      <c r="AX29875">
        <v>30047</v>
      </c>
    </row>
    <row r="29876" spans="50:50">
      <c r="AX29876">
        <v>30048</v>
      </c>
    </row>
    <row r="29877" spans="50:50">
      <c r="AX29877">
        <v>30049</v>
      </c>
    </row>
    <row r="29878" spans="50:50">
      <c r="AX29878">
        <v>30050</v>
      </c>
    </row>
    <row r="29879" spans="50:50">
      <c r="AX29879">
        <v>30051</v>
      </c>
    </row>
    <row r="29880" spans="50:50">
      <c r="AX29880">
        <v>30052</v>
      </c>
    </row>
    <row r="29881" spans="50:50">
      <c r="AX29881">
        <v>30053</v>
      </c>
    </row>
    <row r="29882" spans="50:50">
      <c r="AX29882">
        <v>30054</v>
      </c>
    </row>
    <row r="29883" spans="50:50">
      <c r="AX29883">
        <v>30055</v>
      </c>
    </row>
    <row r="29884" spans="50:50">
      <c r="AX29884">
        <v>30056</v>
      </c>
    </row>
    <row r="29885" spans="50:50">
      <c r="AX29885">
        <v>30057</v>
      </c>
    </row>
    <row r="29886" spans="50:50">
      <c r="AX29886">
        <v>30058</v>
      </c>
    </row>
    <row r="29887" spans="50:50">
      <c r="AX29887">
        <v>30059</v>
      </c>
    </row>
    <row r="29888" spans="50:50">
      <c r="AX29888">
        <v>30060</v>
      </c>
    </row>
    <row r="29889" spans="50:50">
      <c r="AX29889">
        <v>30061</v>
      </c>
    </row>
    <row r="29890" spans="50:50">
      <c r="AX29890">
        <v>30062</v>
      </c>
    </row>
    <row r="29891" spans="50:50">
      <c r="AX29891">
        <v>30063</v>
      </c>
    </row>
    <row r="29892" spans="50:50">
      <c r="AX29892">
        <v>30064</v>
      </c>
    </row>
    <row r="29893" spans="50:50">
      <c r="AX29893">
        <v>30065</v>
      </c>
    </row>
    <row r="29894" spans="50:50">
      <c r="AX29894">
        <v>30066</v>
      </c>
    </row>
    <row r="29895" spans="50:50">
      <c r="AX29895">
        <v>30067</v>
      </c>
    </row>
    <row r="29896" spans="50:50">
      <c r="AX29896">
        <v>30068</v>
      </c>
    </row>
    <row r="29897" spans="50:50">
      <c r="AX29897">
        <v>30069</v>
      </c>
    </row>
    <row r="29898" spans="50:50">
      <c r="AX29898">
        <v>30070</v>
      </c>
    </row>
    <row r="29899" spans="50:50">
      <c r="AX29899">
        <v>30071</v>
      </c>
    </row>
    <row r="29900" spans="50:50">
      <c r="AX29900">
        <v>30072</v>
      </c>
    </row>
    <row r="29901" spans="50:50">
      <c r="AX29901">
        <v>30073</v>
      </c>
    </row>
    <row r="29902" spans="50:50">
      <c r="AX29902">
        <v>30074</v>
      </c>
    </row>
    <row r="29903" spans="50:50">
      <c r="AX29903">
        <v>30075</v>
      </c>
    </row>
    <row r="29904" spans="50:50">
      <c r="AX29904">
        <v>30076</v>
      </c>
    </row>
    <row r="29905" spans="50:50">
      <c r="AX29905">
        <v>30077</v>
      </c>
    </row>
    <row r="29906" spans="50:50">
      <c r="AX29906">
        <v>30078</v>
      </c>
    </row>
    <row r="29907" spans="50:50">
      <c r="AX29907">
        <v>30079</v>
      </c>
    </row>
    <row r="29908" spans="50:50">
      <c r="AX29908">
        <v>30080</v>
      </c>
    </row>
    <row r="29909" spans="50:50">
      <c r="AX29909">
        <v>30081</v>
      </c>
    </row>
    <row r="29910" spans="50:50">
      <c r="AX29910">
        <v>30082</v>
      </c>
    </row>
    <row r="29911" spans="50:50">
      <c r="AX29911">
        <v>30083</v>
      </c>
    </row>
    <row r="29912" spans="50:50">
      <c r="AX29912">
        <v>30084</v>
      </c>
    </row>
    <row r="29913" spans="50:50">
      <c r="AX29913">
        <v>30085</v>
      </c>
    </row>
    <row r="29914" spans="50:50">
      <c r="AX29914">
        <v>30086</v>
      </c>
    </row>
    <row r="29915" spans="50:50">
      <c r="AX29915">
        <v>30087</v>
      </c>
    </row>
    <row r="29916" spans="50:50">
      <c r="AX29916">
        <v>30088</v>
      </c>
    </row>
    <row r="29917" spans="50:50">
      <c r="AX29917">
        <v>30089</v>
      </c>
    </row>
    <row r="29918" spans="50:50">
      <c r="AX29918">
        <v>30090</v>
      </c>
    </row>
    <row r="29919" spans="50:50">
      <c r="AX29919">
        <v>30091</v>
      </c>
    </row>
    <row r="29920" spans="50:50">
      <c r="AX29920">
        <v>30092</v>
      </c>
    </row>
    <row r="29921" spans="50:50">
      <c r="AX29921">
        <v>30093</v>
      </c>
    </row>
    <row r="29922" spans="50:50">
      <c r="AX29922">
        <v>30094</v>
      </c>
    </row>
    <row r="29923" spans="50:50">
      <c r="AX29923">
        <v>30095</v>
      </c>
    </row>
    <row r="29924" spans="50:50">
      <c r="AX29924">
        <v>30096</v>
      </c>
    </row>
    <row r="29925" spans="50:50">
      <c r="AX29925">
        <v>30097</v>
      </c>
    </row>
    <row r="29926" spans="50:50">
      <c r="AX29926">
        <v>30098</v>
      </c>
    </row>
    <row r="29927" spans="50:50">
      <c r="AX29927">
        <v>30099</v>
      </c>
    </row>
    <row r="29928" spans="50:50">
      <c r="AX29928">
        <v>30100</v>
      </c>
    </row>
    <row r="29929" spans="50:50">
      <c r="AX29929">
        <v>30101</v>
      </c>
    </row>
    <row r="29930" spans="50:50">
      <c r="AX29930">
        <v>30102</v>
      </c>
    </row>
    <row r="29931" spans="50:50">
      <c r="AX29931">
        <v>30103</v>
      </c>
    </row>
    <row r="29932" spans="50:50">
      <c r="AX29932">
        <v>30104</v>
      </c>
    </row>
    <row r="29933" spans="50:50">
      <c r="AX29933">
        <v>30105</v>
      </c>
    </row>
    <row r="29934" spans="50:50">
      <c r="AX29934">
        <v>30106</v>
      </c>
    </row>
    <row r="29935" spans="50:50">
      <c r="AX29935">
        <v>30107</v>
      </c>
    </row>
    <row r="29936" spans="50:50">
      <c r="AX29936">
        <v>30108</v>
      </c>
    </row>
    <row r="29937" spans="50:50">
      <c r="AX29937">
        <v>30109</v>
      </c>
    </row>
    <row r="29938" spans="50:50">
      <c r="AX29938">
        <v>30110</v>
      </c>
    </row>
    <row r="29939" spans="50:50">
      <c r="AX29939">
        <v>30111</v>
      </c>
    </row>
    <row r="29940" spans="50:50">
      <c r="AX29940">
        <v>30112</v>
      </c>
    </row>
    <row r="29941" spans="50:50">
      <c r="AX29941">
        <v>30113</v>
      </c>
    </row>
    <row r="29942" spans="50:50">
      <c r="AX29942">
        <v>30114</v>
      </c>
    </row>
    <row r="29943" spans="50:50">
      <c r="AX29943">
        <v>30115</v>
      </c>
    </row>
    <row r="29944" spans="50:50">
      <c r="AX29944">
        <v>30116</v>
      </c>
    </row>
    <row r="29945" spans="50:50">
      <c r="AX29945">
        <v>30117</v>
      </c>
    </row>
    <row r="29946" spans="50:50">
      <c r="AX29946">
        <v>30118</v>
      </c>
    </row>
    <row r="29947" spans="50:50">
      <c r="AX29947">
        <v>30119</v>
      </c>
    </row>
    <row r="29948" spans="50:50">
      <c r="AX29948">
        <v>30120</v>
      </c>
    </row>
    <row r="29949" spans="50:50">
      <c r="AX29949">
        <v>30121</v>
      </c>
    </row>
    <row r="29950" spans="50:50">
      <c r="AX29950">
        <v>30122</v>
      </c>
    </row>
    <row r="29951" spans="50:50">
      <c r="AX29951">
        <v>30123</v>
      </c>
    </row>
    <row r="29952" spans="50:50">
      <c r="AX29952">
        <v>30124</v>
      </c>
    </row>
    <row r="29953" spans="50:50">
      <c r="AX29953">
        <v>30125</v>
      </c>
    </row>
    <row r="29954" spans="50:50">
      <c r="AX29954">
        <v>30126</v>
      </c>
    </row>
    <row r="29955" spans="50:50">
      <c r="AX29955">
        <v>30127</v>
      </c>
    </row>
    <row r="29956" spans="50:50">
      <c r="AX29956">
        <v>30128</v>
      </c>
    </row>
    <row r="29957" spans="50:50">
      <c r="AX29957">
        <v>30129</v>
      </c>
    </row>
    <row r="29958" spans="50:50">
      <c r="AX29958">
        <v>30130</v>
      </c>
    </row>
    <row r="29959" spans="50:50">
      <c r="AX29959">
        <v>30131</v>
      </c>
    </row>
    <row r="29960" spans="50:50">
      <c r="AX29960">
        <v>30132</v>
      </c>
    </row>
    <row r="29961" spans="50:50">
      <c r="AX29961">
        <v>30133</v>
      </c>
    </row>
    <row r="29962" spans="50:50">
      <c r="AX29962">
        <v>30134</v>
      </c>
    </row>
    <row r="29963" spans="50:50">
      <c r="AX29963">
        <v>30135</v>
      </c>
    </row>
    <row r="29964" spans="50:50">
      <c r="AX29964">
        <v>30136</v>
      </c>
    </row>
    <row r="29965" spans="50:50">
      <c r="AX29965">
        <v>30137</v>
      </c>
    </row>
    <row r="29966" spans="50:50">
      <c r="AX29966">
        <v>30138</v>
      </c>
    </row>
    <row r="29967" spans="50:50">
      <c r="AX29967">
        <v>30139</v>
      </c>
    </row>
    <row r="29968" spans="50:50">
      <c r="AX29968">
        <v>30140</v>
      </c>
    </row>
    <row r="29969" spans="50:50">
      <c r="AX29969">
        <v>30141</v>
      </c>
    </row>
    <row r="29970" spans="50:50">
      <c r="AX29970">
        <v>30142</v>
      </c>
    </row>
    <row r="29971" spans="50:50">
      <c r="AX29971">
        <v>30143</v>
      </c>
    </row>
    <row r="29972" spans="50:50">
      <c r="AX29972">
        <v>30144</v>
      </c>
    </row>
    <row r="29973" spans="50:50">
      <c r="AX29973">
        <v>30145</v>
      </c>
    </row>
    <row r="29974" spans="50:50">
      <c r="AX29974">
        <v>30146</v>
      </c>
    </row>
    <row r="29975" spans="50:50">
      <c r="AX29975">
        <v>30147</v>
      </c>
    </row>
    <row r="29976" spans="50:50">
      <c r="AX29976">
        <v>30148</v>
      </c>
    </row>
    <row r="29977" spans="50:50">
      <c r="AX29977">
        <v>30149</v>
      </c>
    </row>
    <row r="29978" spans="50:50">
      <c r="AX29978">
        <v>30150</v>
      </c>
    </row>
    <row r="29979" spans="50:50">
      <c r="AX29979">
        <v>30151</v>
      </c>
    </row>
    <row r="29980" spans="50:50">
      <c r="AX29980">
        <v>30152</v>
      </c>
    </row>
    <row r="29981" spans="50:50">
      <c r="AX29981">
        <v>30153</v>
      </c>
    </row>
    <row r="29982" spans="50:50">
      <c r="AX29982">
        <v>30154</v>
      </c>
    </row>
    <row r="29983" spans="50:50">
      <c r="AX29983">
        <v>30155</v>
      </c>
    </row>
    <row r="29984" spans="50:50">
      <c r="AX29984">
        <v>30156</v>
      </c>
    </row>
    <row r="29985" spans="50:50">
      <c r="AX29985">
        <v>30157</v>
      </c>
    </row>
    <row r="29986" spans="50:50">
      <c r="AX29986">
        <v>30158</v>
      </c>
    </row>
    <row r="29987" spans="50:50">
      <c r="AX29987">
        <v>30159</v>
      </c>
    </row>
    <row r="29988" spans="50:50">
      <c r="AX29988">
        <v>30160</v>
      </c>
    </row>
    <row r="29989" spans="50:50">
      <c r="AX29989">
        <v>30161</v>
      </c>
    </row>
    <row r="29990" spans="50:50">
      <c r="AX29990">
        <v>30162</v>
      </c>
    </row>
    <row r="29991" spans="50:50">
      <c r="AX29991">
        <v>30163</v>
      </c>
    </row>
    <row r="29992" spans="50:50">
      <c r="AX29992">
        <v>30164</v>
      </c>
    </row>
    <row r="29993" spans="50:50">
      <c r="AX29993">
        <v>30165</v>
      </c>
    </row>
    <row r="29994" spans="50:50">
      <c r="AX29994">
        <v>30166</v>
      </c>
    </row>
    <row r="29995" spans="50:50">
      <c r="AX29995">
        <v>30167</v>
      </c>
    </row>
    <row r="29996" spans="50:50">
      <c r="AX29996">
        <v>30168</v>
      </c>
    </row>
    <row r="29997" spans="50:50">
      <c r="AX29997">
        <v>30169</v>
      </c>
    </row>
    <row r="29998" spans="50:50">
      <c r="AX29998">
        <v>30170</v>
      </c>
    </row>
    <row r="29999" spans="50:50">
      <c r="AX29999">
        <v>30171</v>
      </c>
    </row>
    <row r="30000" spans="50:50">
      <c r="AX30000">
        <v>30172</v>
      </c>
    </row>
  </sheetData>
  <phoneticPr fontId="46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205" r:id="rId4" name="Button 5">
              <controlPr defaultSize="0" print="0" autoFill="0" autoPict="0" macro="[0]!Run_model">
                <anchor moveWithCells="1" sizeWithCells="1">
                  <from>
                    <xdr:col>13</xdr:col>
                    <xdr:colOff>590550</xdr:colOff>
                    <xdr:row>0</xdr:row>
                    <xdr:rowOff>57150</xdr:rowOff>
                  </from>
                  <to>
                    <xdr:col>15</xdr:col>
                    <xdr:colOff>342900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210" r:id="rId5" name="Button 10">
              <controlPr defaultSize="0" print="0" autoFill="0" autoPict="0" macro="[0]!ETc">
                <anchor moveWithCells="1" sizeWithCells="1">
                  <from>
                    <xdr:col>12</xdr:col>
                    <xdr:colOff>361950</xdr:colOff>
                    <xdr:row>0</xdr:row>
                    <xdr:rowOff>57150</xdr:rowOff>
                  </from>
                  <to>
                    <xdr:col>13</xdr:col>
                    <xdr:colOff>514350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54"/>
  <dimension ref="A1:D374"/>
  <sheetViews>
    <sheetView zoomScaleNormal="100" workbookViewId="0">
      <selection activeCell="H37" sqref="H37"/>
    </sheetView>
  </sheetViews>
  <sheetFormatPr defaultColWidth="8.7109375" defaultRowHeight="12.75"/>
  <cols>
    <col min="1" max="2" width="18" customWidth="1"/>
    <col min="3" max="3" width="26" customWidth="1"/>
    <col min="4" max="4" width="18.140625" customWidth="1"/>
  </cols>
  <sheetData>
    <row r="1" spans="1:4" ht="18">
      <c r="A1" s="5" t="s">
        <v>2</v>
      </c>
      <c r="B1" s="5" t="s">
        <v>792</v>
      </c>
      <c r="C1" s="5" t="s">
        <v>374</v>
      </c>
      <c r="D1" s="5" t="s">
        <v>793</v>
      </c>
    </row>
    <row r="2" spans="1:4" ht="18">
      <c r="A2" s="4">
        <v>1</v>
      </c>
      <c r="B2" s="2">
        <v>0.4</v>
      </c>
      <c r="C2" s="51">
        <v>10</v>
      </c>
    </row>
    <row r="3" spans="1:4" ht="18">
      <c r="A3" s="4">
        <v>2</v>
      </c>
      <c r="B3" s="2">
        <v>0.4</v>
      </c>
      <c r="C3" s="51">
        <v>10</v>
      </c>
    </row>
    <row r="4" spans="1:4" ht="18">
      <c r="A4" s="4">
        <v>3</v>
      </c>
      <c r="B4" s="2">
        <v>0.4</v>
      </c>
      <c r="C4" s="51">
        <v>10</v>
      </c>
    </row>
    <row r="5" spans="1:4" ht="18">
      <c r="A5" s="4">
        <v>4</v>
      </c>
      <c r="B5" s="2">
        <v>0.4</v>
      </c>
      <c r="C5" s="51">
        <v>10</v>
      </c>
    </row>
    <row r="6" spans="1:4" ht="18">
      <c r="A6" s="4">
        <v>5</v>
      </c>
      <c r="B6" s="2">
        <v>0.4</v>
      </c>
      <c r="C6" s="51">
        <v>10</v>
      </c>
    </row>
    <row r="7" spans="1:4" ht="18">
      <c r="A7" s="4">
        <v>6</v>
      </c>
      <c r="B7" s="2">
        <v>0.4</v>
      </c>
      <c r="C7" s="51">
        <v>10</v>
      </c>
    </row>
    <row r="8" spans="1:4" ht="18">
      <c r="A8" s="4">
        <v>7</v>
      </c>
      <c r="B8" s="2">
        <v>0.4</v>
      </c>
      <c r="C8" s="51">
        <v>10</v>
      </c>
    </row>
    <row r="9" spans="1:4" ht="18">
      <c r="A9" s="4">
        <v>8</v>
      </c>
      <c r="B9" s="2">
        <v>0.4</v>
      </c>
      <c r="C9" s="51">
        <v>10</v>
      </c>
    </row>
    <row r="10" spans="1:4" ht="18">
      <c r="A10" s="4">
        <v>9</v>
      </c>
      <c r="B10" s="2">
        <v>0.4</v>
      </c>
      <c r="C10" s="51">
        <v>10</v>
      </c>
    </row>
    <row r="11" spans="1:4" ht="18">
      <c r="A11" s="4">
        <v>10</v>
      </c>
      <c r="B11" s="2">
        <v>0.4</v>
      </c>
      <c r="C11" s="51">
        <v>10</v>
      </c>
    </row>
    <row r="12" spans="1:4" ht="18">
      <c r="A12" s="4">
        <v>11</v>
      </c>
      <c r="B12" s="2">
        <v>0.4</v>
      </c>
      <c r="C12" s="51">
        <v>10</v>
      </c>
    </row>
    <row r="13" spans="1:4" ht="18">
      <c r="A13" s="4">
        <v>12</v>
      </c>
      <c r="B13" s="2">
        <v>0.4</v>
      </c>
      <c r="C13" s="51">
        <v>0.45</v>
      </c>
    </row>
    <row r="14" spans="1:4" ht="18">
      <c r="A14" s="4">
        <v>13</v>
      </c>
      <c r="B14" s="2">
        <v>0.4</v>
      </c>
      <c r="C14" s="51">
        <v>10</v>
      </c>
    </row>
    <row r="15" spans="1:4" ht="18">
      <c r="A15" s="4">
        <v>14</v>
      </c>
      <c r="B15" s="2">
        <v>0.4</v>
      </c>
      <c r="C15" s="51">
        <v>10</v>
      </c>
    </row>
    <row r="16" spans="1:4" ht="18">
      <c r="A16" s="4">
        <v>15</v>
      </c>
      <c r="B16" s="2">
        <v>0.4</v>
      </c>
      <c r="C16" s="51">
        <v>10</v>
      </c>
    </row>
    <row r="17" spans="1:3" ht="18">
      <c r="A17" s="4">
        <v>16</v>
      </c>
      <c r="B17" s="2">
        <v>0.4</v>
      </c>
      <c r="C17" s="51">
        <v>10</v>
      </c>
    </row>
    <row r="18" spans="1:3" ht="18">
      <c r="A18" s="4">
        <v>17</v>
      </c>
      <c r="B18" s="2">
        <v>0.4</v>
      </c>
      <c r="C18" s="51">
        <v>10</v>
      </c>
    </row>
    <row r="19" spans="1:3" ht="18">
      <c r="A19" s="4">
        <v>18</v>
      </c>
      <c r="B19" s="2">
        <v>0.4</v>
      </c>
      <c r="C19" s="51">
        <v>10</v>
      </c>
    </row>
    <row r="20" spans="1:3" ht="18">
      <c r="A20" s="4">
        <v>19</v>
      </c>
      <c r="B20" s="2">
        <v>0.4</v>
      </c>
      <c r="C20" s="51">
        <v>10</v>
      </c>
    </row>
    <row r="21" spans="1:3" ht="18">
      <c r="A21" s="4">
        <v>20</v>
      </c>
      <c r="B21" s="2">
        <v>1</v>
      </c>
      <c r="C21" s="51">
        <v>10</v>
      </c>
    </row>
    <row r="22" spans="1:3" ht="18">
      <c r="A22" s="4">
        <v>21</v>
      </c>
      <c r="B22" s="2">
        <v>1</v>
      </c>
      <c r="C22" s="51">
        <v>10</v>
      </c>
    </row>
    <row r="23" spans="1:3" ht="18">
      <c r="A23" s="4">
        <v>22</v>
      </c>
      <c r="B23" s="2">
        <v>1</v>
      </c>
      <c r="C23" s="51">
        <v>10</v>
      </c>
    </row>
    <row r="24" spans="1:3" ht="18">
      <c r="A24" s="4">
        <v>23</v>
      </c>
      <c r="B24" s="2">
        <v>1</v>
      </c>
      <c r="C24" s="51">
        <v>10</v>
      </c>
    </row>
    <row r="25" spans="1:3" ht="18">
      <c r="A25" s="4">
        <v>24</v>
      </c>
      <c r="B25" s="2">
        <v>1</v>
      </c>
      <c r="C25" s="51">
        <v>10</v>
      </c>
    </row>
    <row r="26" spans="1:3" ht="18">
      <c r="A26" s="4">
        <v>25</v>
      </c>
      <c r="B26" s="2">
        <v>1</v>
      </c>
      <c r="C26" s="51">
        <v>10</v>
      </c>
    </row>
    <row r="27" spans="1:3" ht="18">
      <c r="A27" s="4">
        <v>26</v>
      </c>
      <c r="B27" s="2">
        <v>1</v>
      </c>
      <c r="C27" s="51">
        <v>10</v>
      </c>
    </row>
    <row r="28" spans="1:3" ht="18">
      <c r="A28" s="4">
        <v>27</v>
      </c>
      <c r="B28" s="2">
        <v>1</v>
      </c>
      <c r="C28" s="51">
        <v>10</v>
      </c>
    </row>
    <row r="29" spans="1:3" ht="18">
      <c r="A29" s="4">
        <v>28</v>
      </c>
      <c r="B29" s="2">
        <v>1</v>
      </c>
      <c r="C29" s="51">
        <v>10</v>
      </c>
    </row>
    <row r="30" spans="1:3" ht="18">
      <c r="A30" s="4">
        <v>29</v>
      </c>
      <c r="B30" s="2">
        <v>1</v>
      </c>
      <c r="C30" s="51">
        <v>10</v>
      </c>
    </row>
    <row r="31" spans="1:3" ht="18">
      <c r="A31" s="4">
        <v>30</v>
      </c>
      <c r="B31" s="2">
        <v>1</v>
      </c>
      <c r="C31" s="51">
        <v>10</v>
      </c>
    </row>
    <row r="32" spans="1:3" ht="18">
      <c r="A32" s="4">
        <v>31</v>
      </c>
      <c r="B32" s="2">
        <v>1</v>
      </c>
      <c r="C32" s="51">
        <v>10</v>
      </c>
    </row>
    <row r="33" spans="1:3" ht="18">
      <c r="A33" s="4">
        <v>32</v>
      </c>
      <c r="B33" s="2">
        <v>1</v>
      </c>
      <c r="C33" s="51">
        <v>10</v>
      </c>
    </row>
    <row r="34" spans="1:3" ht="18">
      <c r="A34" s="4">
        <v>33</v>
      </c>
      <c r="B34" s="2">
        <v>1</v>
      </c>
      <c r="C34" s="51">
        <v>10</v>
      </c>
    </row>
    <row r="35" spans="1:3" ht="18">
      <c r="A35" s="4">
        <v>34</v>
      </c>
      <c r="B35" s="2">
        <v>1</v>
      </c>
      <c r="C35" s="51">
        <v>10</v>
      </c>
    </row>
    <row r="36" spans="1:3" ht="18">
      <c r="A36" s="4">
        <v>35</v>
      </c>
      <c r="B36" s="2">
        <v>1</v>
      </c>
      <c r="C36" s="51">
        <v>10</v>
      </c>
    </row>
    <row r="37" spans="1:3" ht="18">
      <c r="A37" s="4">
        <v>36</v>
      </c>
      <c r="B37" s="2">
        <v>1</v>
      </c>
      <c r="C37" s="51">
        <v>10</v>
      </c>
    </row>
    <row r="38" spans="1:3" ht="18">
      <c r="A38" s="4">
        <v>37</v>
      </c>
      <c r="B38" s="2">
        <v>1</v>
      </c>
      <c r="C38" s="51">
        <v>10</v>
      </c>
    </row>
    <row r="39" spans="1:3" ht="18">
      <c r="A39" s="4">
        <v>38</v>
      </c>
      <c r="B39" s="2">
        <v>1</v>
      </c>
      <c r="C39" s="51">
        <v>10</v>
      </c>
    </row>
    <row r="40" spans="1:3" ht="18">
      <c r="A40" s="4">
        <v>39</v>
      </c>
      <c r="B40" s="2">
        <v>1</v>
      </c>
      <c r="C40" s="51">
        <v>10</v>
      </c>
    </row>
    <row r="41" spans="1:3" ht="18">
      <c r="A41" s="4">
        <v>40</v>
      </c>
      <c r="B41" s="2">
        <v>1</v>
      </c>
      <c r="C41" s="51">
        <v>10</v>
      </c>
    </row>
    <row r="42" spans="1:3" ht="18">
      <c r="A42" s="4">
        <v>41</v>
      </c>
      <c r="B42" s="2">
        <v>1.3</v>
      </c>
      <c r="C42" s="51">
        <v>10</v>
      </c>
    </row>
    <row r="43" spans="1:3" ht="18">
      <c r="A43" s="4">
        <v>42</v>
      </c>
      <c r="B43" s="2">
        <v>1.3</v>
      </c>
      <c r="C43" s="51">
        <v>10</v>
      </c>
    </row>
    <row r="44" spans="1:3" ht="18">
      <c r="A44" s="4">
        <v>43</v>
      </c>
      <c r="B44" s="2">
        <v>1.3</v>
      </c>
      <c r="C44" s="51">
        <v>10</v>
      </c>
    </row>
    <row r="45" spans="1:3" ht="18">
      <c r="A45" s="4">
        <v>44</v>
      </c>
      <c r="B45" s="2">
        <v>1.3</v>
      </c>
      <c r="C45" s="51">
        <v>10</v>
      </c>
    </row>
    <row r="46" spans="1:3" ht="18">
      <c r="A46" s="4">
        <v>45</v>
      </c>
      <c r="B46" s="2">
        <v>1.3</v>
      </c>
      <c r="C46" s="51">
        <v>10</v>
      </c>
    </row>
    <row r="47" spans="1:3" ht="18">
      <c r="A47" s="4">
        <v>46</v>
      </c>
      <c r="B47" s="2">
        <v>1.3</v>
      </c>
      <c r="C47" s="51">
        <v>10</v>
      </c>
    </row>
    <row r="48" spans="1:3" ht="18">
      <c r="A48" s="4">
        <v>47</v>
      </c>
      <c r="B48" s="2">
        <v>1.3</v>
      </c>
      <c r="C48" s="51">
        <v>10</v>
      </c>
    </row>
    <row r="49" spans="1:3" ht="18">
      <c r="A49" s="4">
        <v>48</v>
      </c>
      <c r="B49" s="2">
        <v>1.3</v>
      </c>
      <c r="C49" s="51">
        <v>10</v>
      </c>
    </row>
    <row r="50" spans="1:3" ht="18">
      <c r="A50" s="4">
        <v>49</v>
      </c>
      <c r="B50" s="2">
        <v>1.3</v>
      </c>
      <c r="C50" s="51">
        <v>10</v>
      </c>
    </row>
    <row r="51" spans="1:3" ht="18">
      <c r="A51" s="4">
        <v>50</v>
      </c>
      <c r="B51" s="2">
        <v>1.3</v>
      </c>
      <c r="C51" s="51">
        <v>10</v>
      </c>
    </row>
    <row r="52" spans="1:3" ht="18">
      <c r="A52" s="4">
        <v>51</v>
      </c>
      <c r="B52" s="2">
        <v>1.3</v>
      </c>
      <c r="C52" s="51">
        <v>10</v>
      </c>
    </row>
    <row r="53" spans="1:3" ht="18">
      <c r="A53" s="4">
        <v>52</v>
      </c>
      <c r="B53" s="2">
        <v>1.3</v>
      </c>
      <c r="C53" s="51">
        <v>10</v>
      </c>
    </row>
    <row r="54" spans="1:3" ht="18">
      <c r="A54" s="4">
        <v>53</v>
      </c>
      <c r="B54" s="2">
        <v>1.3</v>
      </c>
      <c r="C54" s="51">
        <v>10</v>
      </c>
    </row>
    <row r="55" spans="1:3" ht="18">
      <c r="A55" s="4">
        <v>54</v>
      </c>
      <c r="B55" s="2">
        <v>1.3</v>
      </c>
      <c r="C55" s="51">
        <v>10</v>
      </c>
    </row>
    <row r="56" spans="1:3" ht="18">
      <c r="A56" s="4">
        <v>55</v>
      </c>
      <c r="B56" s="2">
        <v>1.3</v>
      </c>
      <c r="C56" s="51">
        <v>10</v>
      </c>
    </row>
    <row r="57" spans="1:3" ht="18">
      <c r="A57" s="4">
        <v>56</v>
      </c>
      <c r="B57" s="2">
        <v>1.3</v>
      </c>
      <c r="C57" s="51">
        <v>10</v>
      </c>
    </row>
    <row r="58" spans="1:3" ht="18">
      <c r="A58" s="4">
        <v>57</v>
      </c>
      <c r="B58" s="2">
        <v>1.3</v>
      </c>
      <c r="C58" s="51">
        <v>10</v>
      </c>
    </row>
    <row r="59" spans="1:3" ht="18">
      <c r="A59" s="4">
        <v>58</v>
      </c>
      <c r="B59" s="2">
        <v>1.3</v>
      </c>
      <c r="C59" s="51">
        <v>10</v>
      </c>
    </row>
    <row r="60" spans="1:3" ht="18">
      <c r="A60" s="4">
        <v>59</v>
      </c>
      <c r="B60" s="2">
        <v>1.3</v>
      </c>
      <c r="C60" s="51">
        <v>10</v>
      </c>
    </row>
    <row r="61" spans="1:3" ht="18">
      <c r="A61" s="4">
        <v>60</v>
      </c>
      <c r="B61" s="2">
        <v>1.3</v>
      </c>
      <c r="C61" s="51">
        <v>10</v>
      </c>
    </row>
    <row r="62" spans="1:3" ht="18">
      <c r="A62" s="4">
        <v>61</v>
      </c>
      <c r="B62" s="2">
        <v>1.3</v>
      </c>
      <c r="C62" s="51">
        <v>10</v>
      </c>
    </row>
    <row r="63" spans="1:3" ht="18">
      <c r="A63" s="4">
        <v>62</v>
      </c>
      <c r="B63" s="2">
        <v>1.3</v>
      </c>
      <c r="C63" s="51">
        <v>10</v>
      </c>
    </row>
    <row r="64" spans="1:3" ht="18">
      <c r="A64" s="4">
        <v>63</v>
      </c>
      <c r="B64" s="2">
        <v>1.3</v>
      </c>
      <c r="C64" s="51">
        <v>10</v>
      </c>
    </row>
    <row r="65" spans="1:3" ht="18">
      <c r="A65" s="4">
        <v>64</v>
      </c>
      <c r="B65" s="2">
        <v>1.3</v>
      </c>
      <c r="C65" s="51">
        <v>10</v>
      </c>
    </row>
    <row r="66" spans="1:3" ht="18">
      <c r="A66" s="4">
        <v>65</v>
      </c>
      <c r="B66" s="2">
        <v>1</v>
      </c>
      <c r="C66" s="51">
        <v>10</v>
      </c>
    </row>
    <row r="67" spans="1:3" ht="18">
      <c r="A67" s="4">
        <v>66</v>
      </c>
      <c r="B67" s="2">
        <v>1</v>
      </c>
      <c r="C67" s="51">
        <v>10</v>
      </c>
    </row>
    <row r="68" spans="1:3" ht="18">
      <c r="A68" s="4">
        <v>67</v>
      </c>
      <c r="B68" s="2">
        <v>1</v>
      </c>
      <c r="C68" s="51">
        <v>10</v>
      </c>
    </row>
    <row r="69" spans="1:3" ht="18">
      <c r="A69" s="4">
        <v>68</v>
      </c>
      <c r="B69" s="2">
        <v>1</v>
      </c>
      <c r="C69" s="51">
        <v>10</v>
      </c>
    </row>
    <row r="70" spans="1:3" ht="18">
      <c r="A70" s="4">
        <v>69</v>
      </c>
      <c r="B70" s="2">
        <v>1</v>
      </c>
      <c r="C70" s="51">
        <v>10</v>
      </c>
    </row>
    <row r="71" spans="1:3" ht="18">
      <c r="A71" s="4">
        <v>70</v>
      </c>
      <c r="B71" s="2">
        <v>1</v>
      </c>
      <c r="C71" s="51">
        <v>10</v>
      </c>
    </row>
    <row r="72" spans="1:3" ht="18">
      <c r="A72" s="4">
        <v>71</v>
      </c>
      <c r="B72" s="2">
        <v>1</v>
      </c>
      <c r="C72" s="51">
        <v>10</v>
      </c>
    </row>
    <row r="73" spans="1:3" ht="18">
      <c r="A73" s="4">
        <v>72</v>
      </c>
      <c r="B73" s="2">
        <v>1</v>
      </c>
      <c r="C73" s="51">
        <v>10</v>
      </c>
    </row>
    <row r="74" spans="1:3" ht="18">
      <c r="A74" s="4">
        <v>73</v>
      </c>
      <c r="B74" s="2">
        <v>1</v>
      </c>
      <c r="C74" s="51">
        <v>10</v>
      </c>
    </row>
    <row r="75" spans="1:3" ht="18">
      <c r="A75" s="4">
        <v>74</v>
      </c>
      <c r="B75" s="2">
        <v>1</v>
      </c>
      <c r="C75" s="51">
        <v>10</v>
      </c>
    </row>
    <row r="76" spans="1:3" ht="18">
      <c r="A76" s="4">
        <v>75</v>
      </c>
      <c r="B76" s="2">
        <v>1</v>
      </c>
      <c r="C76" s="51">
        <v>10</v>
      </c>
    </row>
    <row r="77" spans="1:3" ht="18">
      <c r="A77" s="4">
        <v>76</v>
      </c>
      <c r="B77" s="2">
        <v>1</v>
      </c>
      <c r="C77" s="51">
        <v>10</v>
      </c>
    </row>
    <row r="78" spans="1:3" ht="18">
      <c r="A78" s="4">
        <v>77</v>
      </c>
      <c r="B78" s="2">
        <v>1</v>
      </c>
      <c r="C78" s="51">
        <v>10</v>
      </c>
    </row>
    <row r="79" spans="1:3" ht="18">
      <c r="A79" s="4">
        <v>78</v>
      </c>
      <c r="B79" s="2">
        <v>1</v>
      </c>
      <c r="C79" s="51">
        <v>10</v>
      </c>
    </row>
    <row r="80" spans="1:3" ht="18">
      <c r="A80" s="4">
        <v>79</v>
      </c>
      <c r="B80" s="2">
        <v>1</v>
      </c>
      <c r="C80" s="51">
        <v>10</v>
      </c>
    </row>
    <row r="81" spans="1:3" ht="18">
      <c r="A81" s="4">
        <v>80</v>
      </c>
      <c r="B81" s="2">
        <v>1</v>
      </c>
      <c r="C81" s="51">
        <v>10</v>
      </c>
    </row>
    <row r="82" spans="1:3" ht="18">
      <c r="A82" s="4">
        <v>81</v>
      </c>
      <c r="B82" s="2">
        <v>1</v>
      </c>
      <c r="C82" s="51">
        <v>10</v>
      </c>
    </row>
    <row r="83" spans="1:3" ht="18">
      <c r="A83" s="4">
        <v>82</v>
      </c>
      <c r="B83" s="2">
        <v>1</v>
      </c>
      <c r="C83" s="51">
        <v>10</v>
      </c>
    </row>
    <row r="84" spans="1:3" ht="18">
      <c r="A84" s="4">
        <v>83</v>
      </c>
      <c r="B84" s="2">
        <v>1</v>
      </c>
      <c r="C84" s="51">
        <v>10</v>
      </c>
    </row>
    <row r="85" spans="1:3" ht="18">
      <c r="A85" s="4">
        <v>84</v>
      </c>
      <c r="B85" s="2">
        <v>1</v>
      </c>
      <c r="C85" s="51">
        <v>10</v>
      </c>
    </row>
    <row r="86" spans="1:3" ht="18">
      <c r="A86" s="4">
        <v>85</v>
      </c>
      <c r="B86" s="2">
        <v>1</v>
      </c>
      <c r="C86" s="51">
        <v>10</v>
      </c>
    </row>
    <row r="87" spans="1:3" ht="18">
      <c r="A87" s="4">
        <v>86</v>
      </c>
      <c r="B87" s="2">
        <v>1</v>
      </c>
      <c r="C87" s="51">
        <v>10</v>
      </c>
    </row>
    <row r="88" spans="1:3" ht="18">
      <c r="A88" s="4">
        <v>87</v>
      </c>
      <c r="B88" s="2">
        <v>1</v>
      </c>
      <c r="C88" s="51">
        <v>10</v>
      </c>
    </row>
    <row r="89" spans="1:3" ht="18">
      <c r="A89" s="4">
        <v>88</v>
      </c>
      <c r="B89" s="2">
        <v>1</v>
      </c>
      <c r="C89" s="51">
        <v>10</v>
      </c>
    </row>
    <row r="90" spans="1:3" ht="18">
      <c r="A90" s="4">
        <v>89</v>
      </c>
      <c r="B90" s="2">
        <v>1</v>
      </c>
      <c r="C90" s="51">
        <v>10</v>
      </c>
    </row>
    <row r="91" spans="1:3" ht="18">
      <c r="A91" s="4">
        <v>90</v>
      </c>
      <c r="B91" s="2">
        <v>1</v>
      </c>
      <c r="C91" s="51">
        <v>10</v>
      </c>
    </row>
    <row r="92" spans="1:3" ht="18">
      <c r="A92" s="4">
        <v>91</v>
      </c>
      <c r="B92" s="2">
        <v>1</v>
      </c>
      <c r="C92" s="51">
        <v>10</v>
      </c>
    </row>
    <row r="93" spans="1:3" ht="18">
      <c r="A93" s="4">
        <v>92</v>
      </c>
      <c r="B93" s="2">
        <v>1</v>
      </c>
      <c r="C93" s="51">
        <v>10</v>
      </c>
    </row>
    <row r="94" spans="1:3" ht="18">
      <c r="A94" s="4">
        <v>93</v>
      </c>
      <c r="B94" s="2">
        <v>1</v>
      </c>
      <c r="C94" s="51">
        <v>10</v>
      </c>
    </row>
    <row r="95" spans="1:3" ht="18">
      <c r="A95" s="4">
        <v>94</v>
      </c>
      <c r="B95" s="2">
        <v>1</v>
      </c>
      <c r="C95" s="51">
        <v>10</v>
      </c>
    </row>
    <row r="96" spans="1:3" ht="18">
      <c r="A96" s="4">
        <v>95</v>
      </c>
      <c r="B96" s="2">
        <v>1</v>
      </c>
      <c r="C96" s="51">
        <v>10</v>
      </c>
    </row>
    <row r="97" spans="1:3" ht="18">
      <c r="A97" s="4">
        <v>96</v>
      </c>
      <c r="B97" s="2">
        <v>1</v>
      </c>
      <c r="C97" s="51">
        <v>10</v>
      </c>
    </row>
    <row r="98" spans="1:3" ht="18">
      <c r="A98" s="4">
        <v>97</v>
      </c>
      <c r="B98" s="2">
        <v>1</v>
      </c>
      <c r="C98" s="51">
        <v>10</v>
      </c>
    </row>
    <row r="99" spans="1:3" ht="18">
      <c r="A99" s="4">
        <v>98</v>
      </c>
      <c r="B99" s="2">
        <v>1</v>
      </c>
      <c r="C99" s="51">
        <v>10</v>
      </c>
    </row>
    <row r="100" spans="1:3" ht="18">
      <c r="A100" s="4">
        <v>99</v>
      </c>
      <c r="B100" s="2">
        <v>1</v>
      </c>
      <c r="C100" s="51">
        <v>10</v>
      </c>
    </row>
    <row r="101" spans="1:3" ht="18">
      <c r="A101" s="4">
        <v>100</v>
      </c>
      <c r="B101" s="2">
        <v>1</v>
      </c>
      <c r="C101" s="51">
        <v>10</v>
      </c>
    </row>
    <row r="102" spans="1:3" ht="18">
      <c r="A102" s="4">
        <v>101</v>
      </c>
      <c r="B102" s="2">
        <v>1</v>
      </c>
      <c r="C102" s="51">
        <v>10</v>
      </c>
    </row>
    <row r="103" spans="1:3" ht="18">
      <c r="A103" s="4">
        <v>102</v>
      </c>
      <c r="B103" s="2">
        <v>1</v>
      </c>
      <c r="C103" s="51">
        <v>10</v>
      </c>
    </row>
    <row r="104" spans="1:3" ht="18">
      <c r="A104" s="4">
        <v>103</v>
      </c>
      <c r="B104" s="2">
        <v>1</v>
      </c>
      <c r="C104" s="51">
        <v>10</v>
      </c>
    </row>
    <row r="105" spans="1:3" ht="18">
      <c r="A105" s="4">
        <v>104</v>
      </c>
      <c r="B105" s="2">
        <v>1</v>
      </c>
      <c r="C105" s="51">
        <v>10</v>
      </c>
    </row>
    <row r="106" spans="1:3" ht="18">
      <c r="A106" s="4">
        <v>105</v>
      </c>
      <c r="B106" s="2">
        <v>1</v>
      </c>
      <c r="C106" s="51">
        <v>10</v>
      </c>
    </row>
    <row r="107" spans="1:3" ht="18">
      <c r="A107" s="4">
        <v>106</v>
      </c>
      <c r="B107" s="2">
        <v>1</v>
      </c>
      <c r="C107" s="51">
        <v>10</v>
      </c>
    </row>
    <row r="108" spans="1:3" ht="18">
      <c r="A108" s="4">
        <v>107</v>
      </c>
      <c r="B108" s="2">
        <v>1</v>
      </c>
      <c r="C108" s="51">
        <v>10</v>
      </c>
    </row>
    <row r="109" spans="1:3" ht="18">
      <c r="A109" s="4">
        <v>108</v>
      </c>
      <c r="B109" s="2">
        <v>1</v>
      </c>
      <c r="C109" s="51">
        <v>10</v>
      </c>
    </row>
    <row r="110" spans="1:3" ht="18">
      <c r="A110" s="4">
        <v>109</v>
      </c>
      <c r="B110" s="2">
        <v>1</v>
      </c>
      <c r="C110" s="51">
        <v>10</v>
      </c>
    </row>
    <row r="111" spans="1:3" ht="18">
      <c r="A111" s="4">
        <v>110</v>
      </c>
      <c r="B111" s="2">
        <v>1</v>
      </c>
      <c r="C111" s="51">
        <v>10</v>
      </c>
    </row>
    <row r="112" spans="1:3" ht="18">
      <c r="A112" s="4">
        <v>111</v>
      </c>
      <c r="B112" s="2">
        <v>1</v>
      </c>
      <c r="C112" s="51">
        <v>10</v>
      </c>
    </row>
    <row r="113" spans="1:3" ht="18">
      <c r="A113" s="4">
        <v>112</v>
      </c>
      <c r="B113" s="2">
        <v>1</v>
      </c>
      <c r="C113" s="51">
        <v>10</v>
      </c>
    </row>
    <row r="114" spans="1:3" ht="18">
      <c r="A114" s="4">
        <v>113</v>
      </c>
      <c r="B114" s="2">
        <v>1</v>
      </c>
      <c r="C114" s="51">
        <v>10</v>
      </c>
    </row>
    <row r="115" spans="1:3" ht="18">
      <c r="A115" s="4">
        <v>114</v>
      </c>
      <c r="B115" s="2">
        <v>1</v>
      </c>
      <c r="C115" s="51">
        <v>10</v>
      </c>
    </row>
    <row r="116" spans="1:3" ht="18">
      <c r="A116" s="4">
        <v>115</v>
      </c>
      <c r="B116" s="2">
        <v>1</v>
      </c>
      <c r="C116" s="51">
        <v>10</v>
      </c>
    </row>
    <row r="117" spans="1:3" ht="18">
      <c r="A117" s="4">
        <v>116</v>
      </c>
      <c r="B117" s="2">
        <v>1</v>
      </c>
      <c r="C117" s="51">
        <v>10</v>
      </c>
    </row>
    <row r="118" spans="1:3" ht="18">
      <c r="A118" s="4">
        <v>117</v>
      </c>
      <c r="B118" s="2">
        <v>1</v>
      </c>
      <c r="C118" s="51">
        <v>10</v>
      </c>
    </row>
    <row r="119" spans="1:3" ht="18">
      <c r="A119" s="4">
        <v>118</v>
      </c>
      <c r="B119" s="2">
        <v>1</v>
      </c>
      <c r="C119" s="51">
        <v>10</v>
      </c>
    </row>
    <row r="120" spans="1:3" ht="18">
      <c r="A120" s="4">
        <v>119</v>
      </c>
      <c r="B120" s="2">
        <v>1</v>
      </c>
      <c r="C120" s="51">
        <v>10</v>
      </c>
    </row>
    <row r="121" spans="1:3" ht="18">
      <c r="A121" s="4">
        <v>120</v>
      </c>
      <c r="B121" s="2">
        <v>1</v>
      </c>
      <c r="C121" s="51">
        <v>10</v>
      </c>
    </row>
    <row r="122" spans="1:3" ht="18">
      <c r="A122" s="4">
        <v>121</v>
      </c>
      <c r="B122" s="2">
        <v>1</v>
      </c>
      <c r="C122" s="51">
        <v>10</v>
      </c>
    </row>
    <row r="123" spans="1:3" ht="18">
      <c r="A123" s="4">
        <v>122</v>
      </c>
      <c r="B123" s="2">
        <v>1</v>
      </c>
      <c r="C123" s="51">
        <v>10</v>
      </c>
    </row>
    <row r="124" spans="1:3" ht="18">
      <c r="A124" s="4">
        <v>123</v>
      </c>
      <c r="B124" s="2">
        <v>1</v>
      </c>
      <c r="C124" s="51">
        <v>10</v>
      </c>
    </row>
    <row r="125" spans="1:3" ht="18">
      <c r="A125" s="4">
        <v>124</v>
      </c>
      <c r="B125" s="2">
        <v>1</v>
      </c>
      <c r="C125" s="51">
        <v>10</v>
      </c>
    </row>
    <row r="126" spans="1:3" ht="18">
      <c r="A126" s="4">
        <v>125</v>
      </c>
      <c r="B126" s="2">
        <v>1</v>
      </c>
      <c r="C126" s="51">
        <v>10</v>
      </c>
    </row>
    <row r="127" spans="1:3" ht="18">
      <c r="A127" s="4">
        <v>126</v>
      </c>
      <c r="B127" s="2">
        <v>1</v>
      </c>
      <c r="C127" s="51">
        <v>10</v>
      </c>
    </row>
    <row r="128" spans="1:3" ht="18">
      <c r="A128" s="4">
        <v>127</v>
      </c>
      <c r="B128" s="2">
        <v>1</v>
      </c>
      <c r="C128" s="51">
        <v>10</v>
      </c>
    </row>
    <row r="129" spans="1:3" ht="18">
      <c r="A129" s="4">
        <v>128</v>
      </c>
      <c r="B129" s="2">
        <v>1</v>
      </c>
      <c r="C129" s="51">
        <v>10</v>
      </c>
    </row>
    <row r="130" spans="1:3" ht="18">
      <c r="A130" s="4">
        <v>129</v>
      </c>
      <c r="B130" s="2">
        <v>1</v>
      </c>
      <c r="C130" s="51">
        <v>10</v>
      </c>
    </row>
    <row r="131" spans="1:3" ht="18">
      <c r="A131" s="4">
        <v>130</v>
      </c>
      <c r="B131" s="2">
        <v>1</v>
      </c>
      <c r="C131" s="51">
        <v>10</v>
      </c>
    </row>
    <row r="132" spans="1:3" ht="18">
      <c r="A132" s="4">
        <v>131</v>
      </c>
      <c r="B132" s="2">
        <v>1</v>
      </c>
      <c r="C132" s="51">
        <v>10</v>
      </c>
    </row>
    <row r="133" spans="1:3" ht="18">
      <c r="A133" s="4">
        <v>132</v>
      </c>
      <c r="B133" s="2">
        <v>1</v>
      </c>
      <c r="C133" s="51">
        <v>10</v>
      </c>
    </row>
    <row r="134" spans="1:3" ht="18">
      <c r="A134" s="4">
        <v>133</v>
      </c>
      <c r="B134" s="2">
        <v>1</v>
      </c>
      <c r="C134" s="51">
        <v>10</v>
      </c>
    </row>
    <row r="135" spans="1:3" ht="18">
      <c r="A135" s="4">
        <v>134</v>
      </c>
      <c r="B135" s="2">
        <v>1</v>
      </c>
      <c r="C135" s="51">
        <v>10</v>
      </c>
    </row>
    <row r="136" spans="1:3" ht="18">
      <c r="A136" s="4">
        <v>135</v>
      </c>
      <c r="B136" s="2">
        <v>1</v>
      </c>
      <c r="C136" s="51">
        <v>10</v>
      </c>
    </row>
    <row r="137" spans="1:3" ht="18">
      <c r="A137" s="4">
        <v>136</v>
      </c>
      <c r="B137" s="2">
        <v>1</v>
      </c>
      <c r="C137" s="51">
        <v>10</v>
      </c>
    </row>
    <row r="138" spans="1:3" ht="18">
      <c r="A138" s="4">
        <v>137</v>
      </c>
      <c r="B138" s="2">
        <v>1</v>
      </c>
      <c r="C138" s="51">
        <v>10</v>
      </c>
    </row>
    <row r="139" spans="1:3" ht="18">
      <c r="A139" s="4">
        <v>138</v>
      </c>
      <c r="B139" s="2">
        <v>1</v>
      </c>
      <c r="C139" s="51">
        <v>10</v>
      </c>
    </row>
    <row r="140" spans="1:3" ht="18">
      <c r="A140" s="4">
        <v>139</v>
      </c>
      <c r="B140" s="2">
        <v>1</v>
      </c>
      <c r="C140" s="51">
        <v>10</v>
      </c>
    </row>
    <row r="141" spans="1:3" ht="18">
      <c r="A141" s="4">
        <v>140</v>
      </c>
      <c r="B141" s="2">
        <v>1</v>
      </c>
      <c r="C141" s="51">
        <v>10</v>
      </c>
    </row>
    <row r="142" spans="1:3" ht="18">
      <c r="A142" s="4">
        <v>141</v>
      </c>
      <c r="B142" s="2">
        <v>1</v>
      </c>
      <c r="C142" s="51">
        <v>10</v>
      </c>
    </row>
    <row r="143" spans="1:3" ht="18">
      <c r="A143" s="4">
        <v>142</v>
      </c>
      <c r="B143" s="2">
        <v>1</v>
      </c>
      <c r="C143" s="51">
        <v>10</v>
      </c>
    </row>
    <row r="144" spans="1:3" ht="18">
      <c r="A144" s="4">
        <v>143</v>
      </c>
      <c r="B144" s="2">
        <v>1</v>
      </c>
      <c r="C144" s="51">
        <v>10</v>
      </c>
    </row>
    <row r="145" spans="1:3" ht="18">
      <c r="A145" s="4">
        <v>144</v>
      </c>
      <c r="B145" s="2">
        <v>1</v>
      </c>
      <c r="C145" s="51">
        <v>10</v>
      </c>
    </row>
    <row r="146" spans="1:3" ht="18">
      <c r="A146" s="4">
        <v>145</v>
      </c>
      <c r="B146" s="2">
        <v>1</v>
      </c>
      <c r="C146" s="51">
        <v>10</v>
      </c>
    </row>
    <row r="147" spans="1:3" ht="18">
      <c r="A147" s="4">
        <v>146</v>
      </c>
      <c r="B147" s="2">
        <v>1</v>
      </c>
      <c r="C147" s="51">
        <v>10</v>
      </c>
    </row>
    <row r="148" spans="1:3" ht="18">
      <c r="A148" s="4">
        <v>147</v>
      </c>
      <c r="B148" s="2">
        <v>1</v>
      </c>
      <c r="C148" s="51">
        <v>10</v>
      </c>
    </row>
    <row r="149" spans="1:3" ht="18">
      <c r="A149" s="4">
        <v>148</v>
      </c>
      <c r="B149" s="2">
        <v>1</v>
      </c>
      <c r="C149" s="51">
        <v>10</v>
      </c>
    </row>
    <row r="150" spans="1:3" ht="18">
      <c r="A150" s="4">
        <v>149</v>
      </c>
      <c r="B150" s="2">
        <v>1</v>
      </c>
      <c r="C150" s="51">
        <v>10</v>
      </c>
    </row>
    <row r="151" spans="1:3" ht="18">
      <c r="A151" s="4">
        <v>150</v>
      </c>
      <c r="B151" s="2">
        <v>1</v>
      </c>
      <c r="C151" s="51">
        <v>10</v>
      </c>
    </row>
    <row r="152" spans="1:3" ht="18">
      <c r="A152" s="4">
        <v>151</v>
      </c>
      <c r="B152" s="2">
        <v>1</v>
      </c>
      <c r="C152" s="51">
        <v>10</v>
      </c>
    </row>
    <row r="153" spans="1:3" ht="18">
      <c r="A153" s="4">
        <v>152</v>
      </c>
      <c r="B153" s="2">
        <v>1</v>
      </c>
      <c r="C153" s="51">
        <v>10</v>
      </c>
    </row>
    <row r="154" spans="1:3" ht="18">
      <c r="A154" s="4">
        <v>153</v>
      </c>
      <c r="B154" s="2">
        <v>1</v>
      </c>
      <c r="C154" s="51">
        <v>10</v>
      </c>
    </row>
    <row r="155" spans="1:3" ht="18">
      <c r="A155" s="4">
        <v>154</v>
      </c>
      <c r="B155" s="2">
        <v>1</v>
      </c>
      <c r="C155" s="51">
        <v>10</v>
      </c>
    </row>
    <row r="156" spans="1:3" ht="18">
      <c r="A156" s="4">
        <v>155</v>
      </c>
      <c r="B156" s="2">
        <v>1</v>
      </c>
      <c r="C156" s="51">
        <v>10</v>
      </c>
    </row>
    <row r="157" spans="1:3" ht="18">
      <c r="A157" s="4">
        <v>156</v>
      </c>
      <c r="B157" s="2">
        <v>1</v>
      </c>
      <c r="C157" s="51">
        <v>10</v>
      </c>
    </row>
    <row r="158" spans="1:3" ht="18">
      <c r="A158" s="4">
        <v>157</v>
      </c>
      <c r="B158" s="2">
        <v>1</v>
      </c>
      <c r="C158" s="51">
        <v>10</v>
      </c>
    </row>
    <row r="159" spans="1:3" ht="18">
      <c r="A159" s="4">
        <v>158</v>
      </c>
      <c r="B159" s="2">
        <v>1</v>
      </c>
      <c r="C159" s="51">
        <v>10</v>
      </c>
    </row>
    <row r="160" spans="1:3" ht="18">
      <c r="A160" s="4">
        <v>159</v>
      </c>
      <c r="B160" s="2">
        <v>0.4</v>
      </c>
      <c r="C160" s="51">
        <v>10</v>
      </c>
    </row>
    <row r="161" spans="1:3" ht="18">
      <c r="A161" s="4">
        <v>160</v>
      </c>
      <c r="B161" s="2">
        <v>0.4</v>
      </c>
      <c r="C161" s="51">
        <v>10</v>
      </c>
    </row>
    <row r="162" spans="1:3" ht="18">
      <c r="A162" s="4">
        <v>161</v>
      </c>
      <c r="B162" s="2">
        <v>0.4</v>
      </c>
      <c r="C162" s="51">
        <v>10</v>
      </c>
    </row>
    <row r="163" spans="1:3" ht="18">
      <c r="A163" s="4">
        <v>162</v>
      </c>
      <c r="B163" s="2">
        <v>0.4</v>
      </c>
      <c r="C163" s="51">
        <v>10</v>
      </c>
    </row>
    <row r="164" spans="1:3" ht="18">
      <c r="A164" s="4">
        <v>163</v>
      </c>
      <c r="B164" s="2">
        <v>0.4</v>
      </c>
      <c r="C164" s="51">
        <v>10</v>
      </c>
    </row>
    <row r="165" spans="1:3" ht="18">
      <c r="A165" s="4">
        <v>164</v>
      </c>
      <c r="B165" s="2">
        <v>0.4</v>
      </c>
      <c r="C165" s="51">
        <v>10</v>
      </c>
    </row>
    <row r="166" spans="1:3" ht="18">
      <c r="A166" s="4">
        <v>165</v>
      </c>
      <c r="B166" s="2">
        <v>0.4</v>
      </c>
      <c r="C166" s="51">
        <v>10</v>
      </c>
    </row>
    <row r="167" spans="1:3" ht="18">
      <c r="A167" s="4">
        <v>166</v>
      </c>
      <c r="B167" s="2">
        <v>0.4</v>
      </c>
      <c r="C167" s="51">
        <v>10</v>
      </c>
    </row>
    <row r="168" spans="1:3" ht="18">
      <c r="A168" s="4">
        <v>167</v>
      </c>
      <c r="B168" s="2">
        <v>0.4</v>
      </c>
      <c r="C168" s="51">
        <v>10</v>
      </c>
    </row>
    <row r="169" spans="1:3" ht="18">
      <c r="A169" s="4">
        <v>168</v>
      </c>
      <c r="B169" s="2">
        <v>0.4</v>
      </c>
      <c r="C169" s="51">
        <v>10</v>
      </c>
    </row>
    <row r="170" spans="1:3" ht="18">
      <c r="A170" s="4">
        <v>169</v>
      </c>
      <c r="B170" s="2">
        <v>0.4</v>
      </c>
      <c r="C170" s="51">
        <v>10</v>
      </c>
    </row>
    <row r="171" spans="1:3" ht="18">
      <c r="A171" s="4">
        <v>170</v>
      </c>
      <c r="B171" s="2">
        <v>0.4</v>
      </c>
      <c r="C171" s="51">
        <v>10</v>
      </c>
    </row>
    <row r="172" spans="1:3" ht="18">
      <c r="A172" s="4">
        <v>171</v>
      </c>
      <c r="B172" s="2">
        <v>0.4</v>
      </c>
      <c r="C172" s="51">
        <v>10</v>
      </c>
    </row>
    <row r="173" spans="1:3" ht="18">
      <c r="A173" s="4">
        <v>172</v>
      </c>
      <c r="B173" s="2">
        <v>0.4</v>
      </c>
      <c r="C173" s="51">
        <v>10</v>
      </c>
    </row>
    <row r="174" spans="1:3" ht="18">
      <c r="A174" s="4">
        <v>173</v>
      </c>
      <c r="B174" s="2">
        <v>0.4</v>
      </c>
      <c r="C174" s="51">
        <v>10</v>
      </c>
    </row>
    <row r="175" spans="1:3" ht="18">
      <c r="A175" s="4">
        <v>174</v>
      </c>
      <c r="B175" s="2">
        <v>0.4</v>
      </c>
      <c r="C175" s="51">
        <v>10</v>
      </c>
    </row>
    <row r="176" spans="1:3" ht="18">
      <c r="A176" s="4">
        <v>175</v>
      </c>
      <c r="B176" s="2">
        <v>0.4</v>
      </c>
      <c r="C176" s="51">
        <v>10</v>
      </c>
    </row>
    <row r="177" spans="1:3" ht="18">
      <c r="A177" s="4">
        <v>176</v>
      </c>
      <c r="B177" s="2">
        <v>0.4</v>
      </c>
      <c r="C177" s="51">
        <v>10</v>
      </c>
    </row>
    <row r="178" spans="1:3" ht="18">
      <c r="A178" s="4">
        <v>177</v>
      </c>
      <c r="B178" s="2">
        <v>0.4</v>
      </c>
      <c r="C178" s="51">
        <v>10</v>
      </c>
    </row>
    <row r="179" spans="1:3" ht="18">
      <c r="A179" s="4">
        <v>178</v>
      </c>
      <c r="B179" s="2">
        <v>0.4</v>
      </c>
      <c r="C179" s="51">
        <v>10</v>
      </c>
    </row>
    <row r="180" spans="1:3" ht="18">
      <c r="A180" s="4">
        <v>179</v>
      </c>
      <c r="B180" s="2">
        <v>0.4</v>
      </c>
      <c r="C180" s="51">
        <v>10</v>
      </c>
    </row>
    <row r="181" spans="1:3" ht="18">
      <c r="A181" s="4">
        <v>180</v>
      </c>
      <c r="B181" s="2">
        <v>0.4</v>
      </c>
      <c r="C181" s="51">
        <v>10</v>
      </c>
    </row>
    <row r="182" spans="1:3" ht="18">
      <c r="A182" s="4">
        <v>181</v>
      </c>
      <c r="B182" s="2">
        <v>0.4</v>
      </c>
      <c r="C182" s="51">
        <v>10</v>
      </c>
    </row>
    <row r="183" spans="1:3" ht="18">
      <c r="A183" s="4">
        <v>182</v>
      </c>
      <c r="B183" s="2">
        <v>0.4</v>
      </c>
      <c r="C183" s="51">
        <v>10</v>
      </c>
    </row>
    <row r="184" spans="1:3" ht="18">
      <c r="A184" s="4">
        <v>183</v>
      </c>
      <c r="B184" s="2">
        <v>0.4</v>
      </c>
      <c r="C184" s="51">
        <v>10</v>
      </c>
    </row>
    <row r="185" spans="1:3" ht="18">
      <c r="A185" s="4">
        <v>184</v>
      </c>
      <c r="B185" s="2">
        <v>0.4</v>
      </c>
      <c r="C185" s="51">
        <v>10</v>
      </c>
    </row>
    <row r="186" spans="1:3" ht="18">
      <c r="A186" s="4">
        <v>185</v>
      </c>
      <c r="B186" s="2">
        <v>0.4</v>
      </c>
      <c r="C186" s="51">
        <v>10</v>
      </c>
    </row>
    <row r="187" spans="1:3" ht="18">
      <c r="A187" s="4">
        <v>186</v>
      </c>
      <c r="B187" s="2">
        <v>0.4</v>
      </c>
      <c r="C187" s="51">
        <v>10</v>
      </c>
    </row>
    <row r="188" spans="1:3" ht="18">
      <c r="A188" s="4">
        <v>187</v>
      </c>
      <c r="B188" s="2">
        <v>0.4</v>
      </c>
      <c r="C188" s="51">
        <v>10</v>
      </c>
    </row>
    <row r="189" spans="1:3" ht="18">
      <c r="A189" s="4">
        <v>188</v>
      </c>
      <c r="B189" s="2">
        <v>0.4</v>
      </c>
      <c r="C189" s="51">
        <v>10</v>
      </c>
    </row>
    <row r="190" spans="1:3" ht="18">
      <c r="A190" s="4">
        <v>189</v>
      </c>
      <c r="B190" s="2">
        <v>0.4</v>
      </c>
      <c r="C190" s="51">
        <v>10</v>
      </c>
    </row>
    <row r="191" spans="1:3" ht="18">
      <c r="A191" s="4">
        <v>190</v>
      </c>
      <c r="B191" s="2">
        <v>0.4</v>
      </c>
      <c r="C191" s="51">
        <v>10</v>
      </c>
    </row>
    <row r="192" spans="1:3" ht="18">
      <c r="A192" s="4">
        <v>191</v>
      </c>
      <c r="B192" s="2">
        <v>0.4</v>
      </c>
      <c r="C192" s="51">
        <v>10</v>
      </c>
    </row>
    <row r="193" spans="1:3" ht="18">
      <c r="A193" s="4">
        <v>192</v>
      </c>
      <c r="B193" s="2">
        <v>0.4</v>
      </c>
      <c r="C193" s="51">
        <v>10</v>
      </c>
    </row>
    <row r="194" spans="1:3" ht="18">
      <c r="A194" s="4">
        <v>193</v>
      </c>
      <c r="B194" s="2">
        <v>0.4</v>
      </c>
      <c r="C194" s="51">
        <v>10</v>
      </c>
    </row>
    <row r="195" spans="1:3" ht="18">
      <c r="A195" s="4">
        <v>194</v>
      </c>
      <c r="B195" s="2">
        <v>0.4</v>
      </c>
      <c r="C195" s="51">
        <v>10</v>
      </c>
    </row>
    <row r="196" spans="1:3" ht="18">
      <c r="A196" s="4">
        <v>195</v>
      </c>
      <c r="B196" s="2">
        <v>0.4</v>
      </c>
      <c r="C196" s="51">
        <v>10</v>
      </c>
    </row>
    <row r="197" spans="1:3" ht="18">
      <c r="A197" s="4">
        <v>196</v>
      </c>
      <c r="B197" s="2">
        <v>0.4</v>
      </c>
      <c r="C197" s="51">
        <v>10</v>
      </c>
    </row>
    <row r="198" spans="1:3" ht="18">
      <c r="A198" s="4">
        <v>197</v>
      </c>
      <c r="B198" s="2">
        <v>0.4</v>
      </c>
      <c r="C198" s="51">
        <v>10</v>
      </c>
    </row>
    <row r="199" spans="1:3" ht="18">
      <c r="A199" s="4">
        <v>198</v>
      </c>
      <c r="B199" s="2">
        <v>0.4</v>
      </c>
      <c r="C199" s="51">
        <v>10</v>
      </c>
    </row>
    <row r="200" spans="1:3" ht="18">
      <c r="A200" s="4">
        <v>199</v>
      </c>
      <c r="B200" s="2">
        <v>0.4</v>
      </c>
      <c r="C200" s="51">
        <v>10</v>
      </c>
    </row>
    <row r="201" spans="1:3" ht="18">
      <c r="A201" s="4">
        <v>200</v>
      </c>
      <c r="B201" s="2">
        <v>0.4</v>
      </c>
      <c r="C201" s="51">
        <v>10</v>
      </c>
    </row>
    <row r="202" spans="1:3" ht="18">
      <c r="A202" s="4">
        <v>201</v>
      </c>
      <c r="B202" s="2">
        <v>0.4</v>
      </c>
      <c r="C202" s="51">
        <v>10</v>
      </c>
    </row>
    <row r="203" spans="1:3" ht="18">
      <c r="A203" s="4">
        <v>202</v>
      </c>
      <c r="B203" s="2">
        <v>0.4</v>
      </c>
      <c r="C203" s="51">
        <v>10</v>
      </c>
    </row>
    <row r="204" spans="1:3" ht="18">
      <c r="A204" s="4">
        <v>203</v>
      </c>
      <c r="B204" s="2">
        <v>0.4</v>
      </c>
      <c r="C204" s="51">
        <v>10</v>
      </c>
    </row>
    <row r="205" spans="1:3" ht="18">
      <c r="A205" s="4">
        <v>204</v>
      </c>
      <c r="B205" s="2">
        <v>0.4</v>
      </c>
      <c r="C205" s="51">
        <v>10</v>
      </c>
    </row>
    <row r="206" spans="1:3" ht="18">
      <c r="A206" s="4">
        <v>205</v>
      </c>
      <c r="B206" s="2">
        <v>0.4</v>
      </c>
      <c r="C206" s="51">
        <v>10</v>
      </c>
    </row>
    <row r="207" spans="1:3" ht="18">
      <c r="A207" s="4">
        <v>206</v>
      </c>
      <c r="B207" s="2">
        <v>0.4</v>
      </c>
      <c r="C207" s="51">
        <v>10</v>
      </c>
    </row>
    <row r="208" spans="1:3" ht="18">
      <c r="A208" s="4">
        <v>207</v>
      </c>
      <c r="B208" s="2">
        <v>0.4</v>
      </c>
      <c r="C208" s="51">
        <v>10</v>
      </c>
    </row>
    <row r="209" spans="1:3" ht="18">
      <c r="A209" s="4">
        <v>208</v>
      </c>
      <c r="B209" s="2">
        <v>0.4</v>
      </c>
      <c r="C209" s="51">
        <v>10</v>
      </c>
    </row>
    <row r="210" spans="1:3" ht="18">
      <c r="A210" s="4">
        <v>209</v>
      </c>
      <c r="B210" s="2">
        <v>0.4</v>
      </c>
      <c r="C210" s="51">
        <v>10</v>
      </c>
    </row>
    <row r="211" spans="1:3" ht="18">
      <c r="A211" s="4">
        <v>210</v>
      </c>
      <c r="B211" s="2">
        <v>0.4</v>
      </c>
      <c r="C211" s="51">
        <v>10</v>
      </c>
    </row>
    <row r="212" spans="1:3" ht="18">
      <c r="A212" s="4">
        <v>211</v>
      </c>
      <c r="B212" s="2">
        <v>0.4</v>
      </c>
      <c r="C212" s="51">
        <v>10</v>
      </c>
    </row>
    <row r="213" spans="1:3" ht="18">
      <c r="A213" s="4">
        <v>212</v>
      </c>
      <c r="B213" s="2">
        <v>0.4</v>
      </c>
      <c r="C213" s="51">
        <v>10</v>
      </c>
    </row>
    <row r="214" spans="1:3" ht="18">
      <c r="A214" s="4">
        <v>213</v>
      </c>
      <c r="B214" s="2">
        <v>0.4</v>
      </c>
      <c r="C214" s="51">
        <v>10</v>
      </c>
    </row>
    <row r="215" spans="1:3" ht="18">
      <c r="A215" s="4">
        <v>214</v>
      </c>
      <c r="B215" s="2">
        <v>0.4</v>
      </c>
      <c r="C215" s="51">
        <v>10</v>
      </c>
    </row>
    <row r="216" spans="1:3" ht="18">
      <c r="A216" s="4">
        <v>215</v>
      </c>
      <c r="B216" s="2">
        <v>0.4</v>
      </c>
      <c r="C216" s="51">
        <v>10</v>
      </c>
    </row>
    <row r="217" spans="1:3" ht="18">
      <c r="A217" s="4">
        <v>216</v>
      </c>
      <c r="B217" s="2">
        <v>0.4</v>
      </c>
      <c r="C217" s="51">
        <v>10</v>
      </c>
    </row>
    <row r="218" spans="1:3" ht="18">
      <c r="A218" s="4">
        <v>217</v>
      </c>
      <c r="B218" s="2">
        <v>0.4</v>
      </c>
      <c r="C218" s="51">
        <v>10</v>
      </c>
    </row>
    <row r="219" spans="1:3" ht="18">
      <c r="A219" s="4">
        <v>218</v>
      </c>
      <c r="B219" s="2">
        <v>0.4</v>
      </c>
      <c r="C219" s="51">
        <v>10</v>
      </c>
    </row>
    <row r="220" spans="1:3" ht="18">
      <c r="A220" s="4">
        <v>219</v>
      </c>
      <c r="B220" s="2">
        <v>0.4</v>
      </c>
      <c r="C220" s="51">
        <v>10</v>
      </c>
    </row>
    <row r="221" spans="1:3" ht="18">
      <c r="A221" s="4">
        <v>220</v>
      </c>
      <c r="B221" s="2">
        <v>0.4</v>
      </c>
      <c r="C221" s="51">
        <v>10</v>
      </c>
    </row>
    <row r="222" spans="1:3" ht="18">
      <c r="A222" s="4">
        <v>221</v>
      </c>
      <c r="B222" s="2">
        <v>0.4</v>
      </c>
      <c r="C222" s="51">
        <v>10</v>
      </c>
    </row>
    <row r="223" spans="1:3" ht="18">
      <c r="A223" s="4">
        <v>222</v>
      </c>
      <c r="B223" s="2">
        <v>0.4</v>
      </c>
      <c r="C223" s="51">
        <v>10</v>
      </c>
    </row>
    <row r="224" spans="1:3" ht="18">
      <c r="A224" s="4">
        <v>223</v>
      </c>
      <c r="B224" s="2">
        <v>0.4</v>
      </c>
      <c r="C224" s="51">
        <v>10</v>
      </c>
    </row>
    <row r="225" spans="1:3" ht="18">
      <c r="A225" s="4">
        <v>224</v>
      </c>
      <c r="B225" s="2">
        <v>0.4</v>
      </c>
      <c r="C225" s="51">
        <v>10</v>
      </c>
    </row>
    <row r="226" spans="1:3" ht="18">
      <c r="A226" s="4">
        <v>225</v>
      </c>
      <c r="B226" s="2">
        <v>0.4</v>
      </c>
      <c r="C226" s="51">
        <v>10</v>
      </c>
    </row>
    <row r="227" spans="1:3" ht="18">
      <c r="A227" s="4">
        <v>226</v>
      </c>
      <c r="B227" s="2">
        <v>0.4</v>
      </c>
      <c r="C227" s="51">
        <v>10</v>
      </c>
    </row>
    <row r="228" spans="1:3" ht="18">
      <c r="A228" s="4">
        <v>227</v>
      </c>
      <c r="B228" s="2">
        <v>0.4</v>
      </c>
      <c r="C228" s="51">
        <v>10</v>
      </c>
    </row>
    <row r="229" spans="1:3" ht="18">
      <c r="A229" s="4">
        <v>228</v>
      </c>
      <c r="B229" s="2">
        <v>0.4</v>
      </c>
      <c r="C229" s="51">
        <v>10</v>
      </c>
    </row>
    <row r="230" spans="1:3" ht="18">
      <c r="A230" s="4">
        <v>229</v>
      </c>
      <c r="B230" s="2">
        <v>0.4</v>
      </c>
      <c r="C230" s="51">
        <v>10</v>
      </c>
    </row>
    <row r="231" spans="1:3" ht="18">
      <c r="A231" s="4">
        <v>230</v>
      </c>
      <c r="B231" s="2">
        <v>0.4</v>
      </c>
      <c r="C231" s="51">
        <v>10</v>
      </c>
    </row>
    <row r="232" spans="1:3" ht="18">
      <c r="A232" s="4">
        <v>231</v>
      </c>
      <c r="B232" s="2">
        <v>0.4</v>
      </c>
      <c r="C232" s="51">
        <v>10</v>
      </c>
    </row>
    <row r="233" spans="1:3" ht="18">
      <c r="A233" s="4">
        <v>232</v>
      </c>
      <c r="B233" s="2">
        <v>0.4</v>
      </c>
      <c r="C233" s="51">
        <v>10</v>
      </c>
    </row>
    <row r="234" spans="1:3" ht="18">
      <c r="A234" s="4">
        <v>233</v>
      </c>
      <c r="B234" s="2">
        <v>0.4</v>
      </c>
      <c r="C234" s="51">
        <v>10</v>
      </c>
    </row>
    <row r="235" spans="1:3" ht="18">
      <c r="A235" s="4">
        <v>234</v>
      </c>
      <c r="B235" s="2">
        <v>0.4</v>
      </c>
      <c r="C235" s="51">
        <v>10</v>
      </c>
    </row>
    <row r="236" spans="1:3" ht="18">
      <c r="A236" s="4">
        <v>235</v>
      </c>
      <c r="B236" s="2">
        <v>0.4</v>
      </c>
      <c r="C236" s="51">
        <v>10</v>
      </c>
    </row>
    <row r="237" spans="1:3" ht="18">
      <c r="A237" s="4">
        <v>236</v>
      </c>
      <c r="B237" s="2">
        <v>0.4</v>
      </c>
      <c r="C237" s="51">
        <v>10</v>
      </c>
    </row>
    <row r="238" spans="1:3" ht="18">
      <c r="A238" s="4">
        <v>237</v>
      </c>
      <c r="B238" s="2">
        <v>0.4</v>
      </c>
      <c r="C238" s="51">
        <v>10</v>
      </c>
    </row>
    <row r="239" spans="1:3" ht="18">
      <c r="A239" s="4">
        <v>238</v>
      </c>
      <c r="B239" s="2">
        <v>0.4</v>
      </c>
      <c r="C239" s="51">
        <v>10</v>
      </c>
    </row>
    <row r="240" spans="1:3" ht="18">
      <c r="A240" s="4">
        <v>239</v>
      </c>
      <c r="B240" s="2">
        <v>0.4</v>
      </c>
      <c r="C240" s="51">
        <v>10</v>
      </c>
    </row>
    <row r="241" spans="1:3" ht="18">
      <c r="A241" s="4">
        <v>240</v>
      </c>
      <c r="B241" s="2">
        <v>0.4</v>
      </c>
      <c r="C241" s="51">
        <v>10</v>
      </c>
    </row>
    <row r="242" spans="1:3" ht="18">
      <c r="A242" s="4">
        <v>241</v>
      </c>
      <c r="B242" s="2">
        <v>0.4</v>
      </c>
      <c r="C242" s="51">
        <v>10</v>
      </c>
    </row>
    <row r="243" spans="1:3" ht="18">
      <c r="A243" s="4">
        <v>242</v>
      </c>
      <c r="B243" s="2">
        <v>0.4</v>
      </c>
      <c r="C243" s="51">
        <v>10</v>
      </c>
    </row>
    <row r="244" spans="1:3" ht="18">
      <c r="A244" s="4">
        <v>243</v>
      </c>
      <c r="B244" s="2">
        <v>0.4</v>
      </c>
      <c r="C244" s="51">
        <v>10</v>
      </c>
    </row>
    <row r="245" spans="1:3" ht="18">
      <c r="A245" s="4">
        <v>244</v>
      </c>
      <c r="B245" s="2">
        <v>0.4</v>
      </c>
      <c r="C245" s="51">
        <v>10</v>
      </c>
    </row>
    <row r="246" spans="1:3" ht="18">
      <c r="A246" s="4">
        <v>245</v>
      </c>
      <c r="B246" s="2">
        <v>0.4</v>
      </c>
      <c r="C246" s="51">
        <v>10</v>
      </c>
    </row>
    <row r="247" spans="1:3" ht="18">
      <c r="A247" s="4">
        <v>246</v>
      </c>
      <c r="B247" s="2">
        <v>0.4</v>
      </c>
      <c r="C247" s="51">
        <v>10</v>
      </c>
    </row>
    <row r="248" spans="1:3" ht="18">
      <c r="A248" s="4">
        <v>247</v>
      </c>
      <c r="B248" s="2">
        <v>0.4</v>
      </c>
      <c r="C248" s="51">
        <v>10</v>
      </c>
    </row>
    <row r="249" spans="1:3" ht="18">
      <c r="A249" s="4">
        <v>248</v>
      </c>
      <c r="B249" s="2">
        <v>0.4</v>
      </c>
      <c r="C249" s="51">
        <v>10</v>
      </c>
    </row>
    <row r="250" spans="1:3" ht="18">
      <c r="A250" s="4">
        <v>249</v>
      </c>
      <c r="B250" s="2">
        <v>0.4</v>
      </c>
      <c r="C250" s="51">
        <v>10</v>
      </c>
    </row>
    <row r="251" spans="1:3" ht="18">
      <c r="A251" s="4">
        <v>250</v>
      </c>
      <c r="B251" s="2">
        <v>0.4</v>
      </c>
      <c r="C251" s="51">
        <v>10</v>
      </c>
    </row>
    <row r="252" spans="1:3" ht="18">
      <c r="A252" s="4">
        <v>251</v>
      </c>
      <c r="B252" s="2">
        <v>0.4</v>
      </c>
      <c r="C252" s="51">
        <v>10</v>
      </c>
    </row>
    <row r="253" spans="1:3" ht="18">
      <c r="A253" s="4">
        <v>252</v>
      </c>
      <c r="B253" s="2">
        <v>0.4</v>
      </c>
      <c r="C253" s="51">
        <v>10</v>
      </c>
    </row>
    <row r="254" spans="1:3" ht="18">
      <c r="A254" s="4">
        <v>253</v>
      </c>
      <c r="B254" s="2">
        <v>0.4</v>
      </c>
      <c r="C254" s="51">
        <v>10</v>
      </c>
    </row>
    <row r="255" spans="1:3" ht="18">
      <c r="A255" s="4">
        <v>254</v>
      </c>
      <c r="B255" s="2">
        <v>0.4</v>
      </c>
      <c r="C255" s="51">
        <v>10</v>
      </c>
    </row>
    <row r="256" spans="1:3" ht="18">
      <c r="A256" s="4">
        <v>255</v>
      </c>
      <c r="B256" s="2">
        <v>0.4</v>
      </c>
      <c r="C256" s="51">
        <v>10</v>
      </c>
    </row>
    <row r="257" spans="1:3" ht="18">
      <c r="A257" s="4">
        <v>256</v>
      </c>
      <c r="B257" s="2">
        <v>0.4</v>
      </c>
      <c r="C257" s="51">
        <v>10</v>
      </c>
    </row>
    <row r="258" spans="1:3" ht="18">
      <c r="A258" s="4">
        <v>257</v>
      </c>
      <c r="B258" s="2">
        <v>0.4</v>
      </c>
      <c r="C258" s="51">
        <v>10</v>
      </c>
    </row>
    <row r="259" spans="1:3" ht="18">
      <c r="A259" s="4">
        <v>258</v>
      </c>
      <c r="B259" s="2">
        <v>0.4</v>
      </c>
      <c r="C259" s="51">
        <v>10</v>
      </c>
    </row>
    <row r="260" spans="1:3" ht="18">
      <c r="A260" s="4">
        <v>259</v>
      </c>
      <c r="B260" s="2">
        <v>0.4</v>
      </c>
      <c r="C260" s="51">
        <v>10</v>
      </c>
    </row>
    <row r="261" spans="1:3" ht="18">
      <c r="A261" s="4">
        <v>260</v>
      </c>
      <c r="B261" s="2">
        <v>0.4</v>
      </c>
      <c r="C261" s="51">
        <v>10</v>
      </c>
    </row>
    <row r="262" spans="1:3" ht="18">
      <c r="A262" s="4">
        <v>261</v>
      </c>
      <c r="B262" s="2">
        <v>0.4</v>
      </c>
      <c r="C262" s="51">
        <v>10</v>
      </c>
    </row>
    <row r="263" spans="1:3" ht="18">
      <c r="A263" s="4">
        <v>262</v>
      </c>
      <c r="B263" s="2">
        <v>0.4</v>
      </c>
      <c r="C263" s="51">
        <v>10</v>
      </c>
    </row>
    <row r="264" spans="1:3" ht="18">
      <c r="A264" s="4">
        <v>263</v>
      </c>
      <c r="B264" s="2">
        <v>0.4</v>
      </c>
      <c r="C264" s="51">
        <v>10</v>
      </c>
    </row>
    <row r="265" spans="1:3" ht="18">
      <c r="A265" s="4">
        <v>264</v>
      </c>
      <c r="B265" s="2">
        <v>0.4</v>
      </c>
      <c r="C265" s="51">
        <v>10</v>
      </c>
    </row>
    <row r="266" spans="1:3" ht="18">
      <c r="A266" s="4">
        <v>265</v>
      </c>
      <c r="B266" s="2">
        <v>0.4</v>
      </c>
      <c r="C266" s="51">
        <v>10</v>
      </c>
    </row>
    <row r="267" spans="1:3" ht="18">
      <c r="A267" s="4">
        <v>266</v>
      </c>
      <c r="B267" s="2">
        <v>0.4</v>
      </c>
      <c r="C267" s="51">
        <v>10</v>
      </c>
    </row>
    <row r="268" spans="1:3" ht="18">
      <c r="A268" s="4">
        <v>267</v>
      </c>
      <c r="B268" s="2">
        <v>0.4</v>
      </c>
      <c r="C268" s="51">
        <v>10</v>
      </c>
    </row>
    <row r="269" spans="1:3" ht="18">
      <c r="A269" s="4">
        <v>268</v>
      </c>
      <c r="B269" s="2">
        <v>0.4</v>
      </c>
      <c r="C269" s="51">
        <v>10</v>
      </c>
    </row>
    <row r="270" spans="1:3" ht="18">
      <c r="A270" s="4">
        <v>269</v>
      </c>
      <c r="B270" s="2">
        <v>0.4</v>
      </c>
      <c r="C270" s="51">
        <v>10</v>
      </c>
    </row>
    <row r="271" spans="1:3" ht="18">
      <c r="A271" s="4">
        <v>270</v>
      </c>
      <c r="B271" s="2">
        <v>0.4</v>
      </c>
      <c r="C271" s="51">
        <v>10</v>
      </c>
    </row>
    <row r="272" spans="1:3" ht="18">
      <c r="A272" s="4">
        <v>271</v>
      </c>
      <c r="B272" s="2">
        <v>0.4</v>
      </c>
      <c r="C272" s="51">
        <v>10</v>
      </c>
    </row>
    <row r="273" spans="1:3" ht="18">
      <c r="A273" s="4">
        <v>272</v>
      </c>
      <c r="B273" s="2">
        <v>0.4</v>
      </c>
      <c r="C273" s="51">
        <v>10</v>
      </c>
    </row>
    <row r="274" spans="1:3" ht="18">
      <c r="A274" s="4">
        <v>273</v>
      </c>
      <c r="B274" s="2">
        <v>0.4</v>
      </c>
      <c r="C274" s="51">
        <v>10</v>
      </c>
    </row>
    <row r="275" spans="1:3" ht="18">
      <c r="A275" s="4">
        <v>274</v>
      </c>
      <c r="B275" s="2">
        <v>0.4</v>
      </c>
      <c r="C275" s="51">
        <v>10</v>
      </c>
    </row>
    <row r="276" spans="1:3" ht="18">
      <c r="A276" s="4">
        <v>275</v>
      </c>
      <c r="B276" s="2">
        <v>0.4</v>
      </c>
      <c r="C276" s="51">
        <v>10</v>
      </c>
    </row>
    <row r="277" spans="1:3" ht="18">
      <c r="A277" s="4">
        <v>276</v>
      </c>
      <c r="B277" s="2">
        <v>0.4</v>
      </c>
      <c r="C277" s="51">
        <v>10</v>
      </c>
    </row>
    <row r="278" spans="1:3" ht="18">
      <c r="A278" s="4">
        <v>277</v>
      </c>
      <c r="B278" s="2">
        <v>0.4</v>
      </c>
      <c r="C278" s="51">
        <v>10</v>
      </c>
    </row>
    <row r="279" spans="1:3" ht="18">
      <c r="A279" s="4">
        <v>278</v>
      </c>
      <c r="B279" s="2">
        <v>0.4</v>
      </c>
      <c r="C279" s="51">
        <v>10</v>
      </c>
    </row>
    <row r="280" spans="1:3" ht="18">
      <c r="A280" s="4">
        <v>279</v>
      </c>
      <c r="B280" s="2">
        <v>0.4</v>
      </c>
      <c r="C280" s="51">
        <v>10</v>
      </c>
    </row>
    <row r="281" spans="1:3" ht="18">
      <c r="A281" s="4">
        <v>280</v>
      </c>
      <c r="B281" s="2">
        <v>0.4</v>
      </c>
      <c r="C281" s="51">
        <v>10</v>
      </c>
    </row>
    <row r="282" spans="1:3" ht="18">
      <c r="A282" s="4">
        <v>281</v>
      </c>
      <c r="B282" s="2">
        <v>0.4</v>
      </c>
      <c r="C282" s="51">
        <v>10</v>
      </c>
    </row>
    <row r="283" spans="1:3" ht="18">
      <c r="A283" s="4">
        <v>282</v>
      </c>
      <c r="B283" s="2">
        <v>0.4</v>
      </c>
      <c r="C283" s="51">
        <v>10</v>
      </c>
    </row>
    <row r="284" spans="1:3" ht="18">
      <c r="A284" s="4">
        <v>283</v>
      </c>
      <c r="B284" s="2">
        <v>0.4</v>
      </c>
      <c r="C284" s="51">
        <v>10</v>
      </c>
    </row>
    <row r="285" spans="1:3" ht="18">
      <c r="A285" s="4">
        <v>284</v>
      </c>
      <c r="B285" s="2">
        <v>0.4</v>
      </c>
      <c r="C285" s="51">
        <v>10</v>
      </c>
    </row>
    <row r="286" spans="1:3" ht="18">
      <c r="A286" s="4">
        <v>285</v>
      </c>
      <c r="B286" s="2">
        <v>0.4</v>
      </c>
      <c r="C286" s="51">
        <v>10</v>
      </c>
    </row>
    <row r="287" spans="1:3" ht="18">
      <c r="A287" s="4">
        <v>286</v>
      </c>
      <c r="B287" s="2">
        <v>0.4</v>
      </c>
      <c r="C287" s="51">
        <v>10</v>
      </c>
    </row>
    <row r="288" spans="1:3" ht="18">
      <c r="A288" s="4">
        <v>287</v>
      </c>
      <c r="B288" s="2">
        <v>0.4</v>
      </c>
      <c r="C288" s="51">
        <v>10</v>
      </c>
    </row>
    <row r="289" spans="1:3" ht="18">
      <c r="A289" s="4">
        <v>288</v>
      </c>
      <c r="B289" s="2">
        <v>0.4</v>
      </c>
      <c r="C289" s="51">
        <v>10</v>
      </c>
    </row>
    <row r="290" spans="1:3" ht="18">
      <c r="A290" s="4">
        <v>289</v>
      </c>
      <c r="B290" s="2">
        <v>0.4</v>
      </c>
      <c r="C290" s="51">
        <v>10</v>
      </c>
    </row>
    <row r="291" spans="1:3" ht="18">
      <c r="A291" s="4">
        <v>290</v>
      </c>
      <c r="B291" s="2">
        <v>0.4</v>
      </c>
      <c r="C291" s="51">
        <v>10</v>
      </c>
    </row>
    <row r="292" spans="1:3" ht="18">
      <c r="A292" s="4">
        <v>291</v>
      </c>
      <c r="B292" s="2">
        <v>0.4</v>
      </c>
      <c r="C292" s="51">
        <v>10</v>
      </c>
    </row>
    <row r="293" spans="1:3" ht="18">
      <c r="A293" s="4">
        <v>292</v>
      </c>
      <c r="B293" s="2">
        <v>0.4</v>
      </c>
      <c r="C293" s="51">
        <v>10</v>
      </c>
    </row>
    <row r="294" spans="1:3" ht="18">
      <c r="A294" s="4">
        <v>293</v>
      </c>
      <c r="B294" s="2">
        <v>0.4</v>
      </c>
      <c r="C294" s="51">
        <v>10</v>
      </c>
    </row>
    <row r="295" spans="1:3" ht="18">
      <c r="A295" s="4">
        <v>294</v>
      </c>
      <c r="B295" s="2">
        <v>0.4</v>
      </c>
      <c r="C295" s="51">
        <v>10</v>
      </c>
    </row>
    <row r="296" spans="1:3" ht="18">
      <c r="A296" s="4">
        <v>295</v>
      </c>
      <c r="B296" s="2">
        <v>0.4</v>
      </c>
      <c r="C296" s="51">
        <v>10</v>
      </c>
    </row>
    <row r="297" spans="1:3" ht="18">
      <c r="A297" s="4">
        <v>296</v>
      </c>
      <c r="B297" s="2">
        <v>0.4</v>
      </c>
      <c r="C297" s="51">
        <v>10</v>
      </c>
    </row>
    <row r="298" spans="1:3" ht="18">
      <c r="A298" s="4">
        <v>297</v>
      </c>
      <c r="B298" s="2">
        <v>0.4</v>
      </c>
      <c r="C298" s="51">
        <v>10</v>
      </c>
    </row>
    <row r="299" spans="1:3" ht="18">
      <c r="A299" s="4">
        <v>298</v>
      </c>
      <c r="B299" s="2">
        <v>0.4</v>
      </c>
      <c r="C299" s="51">
        <v>10</v>
      </c>
    </row>
    <row r="300" spans="1:3" ht="18">
      <c r="A300" s="4">
        <v>299</v>
      </c>
      <c r="B300" s="2">
        <v>0.4</v>
      </c>
      <c r="C300" s="51">
        <v>10</v>
      </c>
    </row>
    <row r="301" spans="1:3" ht="18">
      <c r="A301" s="4">
        <v>300</v>
      </c>
      <c r="B301" s="2">
        <v>0.4</v>
      </c>
      <c r="C301" s="51">
        <v>10</v>
      </c>
    </row>
    <row r="302" spans="1:3" ht="18">
      <c r="A302" s="4">
        <v>301</v>
      </c>
      <c r="B302" s="2">
        <v>0.4</v>
      </c>
      <c r="C302" s="51">
        <v>10</v>
      </c>
    </row>
    <row r="303" spans="1:3" ht="18">
      <c r="A303" s="4">
        <v>302</v>
      </c>
      <c r="B303" s="2">
        <v>0.4</v>
      </c>
      <c r="C303" s="51">
        <v>10</v>
      </c>
    </row>
    <row r="304" spans="1:3" ht="18">
      <c r="A304" s="4">
        <v>303</v>
      </c>
      <c r="B304" s="2">
        <v>0.4</v>
      </c>
      <c r="C304" s="51">
        <v>10</v>
      </c>
    </row>
    <row r="305" spans="1:3" ht="18">
      <c r="A305" s="4">
        <v>304</v>
      </c>
      <c r="B305" s="2">
        <v>0.4</v>
      </c>
      <c r="C305" s="51">
        <v>10</v>
      </c>
    </row>
    <row r="306" spans="1:3" ht="18">
      <c r="A306" s="4">
        <v>305</v>
      </c>
      <c r="B306" s="2">
        <v>0.4</v>
      </c>
      <c r="C306" s="51">
        <v>10</v>
      </c>
    </row>
    <row r="307" spans="1:3" ht="18">
      <c r="A307" s="4">
        <v>306</v>
      </c>
      <c r="B307" s="2">
        <v>0.4</v>
      </c>
      <c r="C307" s="51">
        <v>10</v>
      </c>
    </row>
    <row r="308" spans="1:3" ht="18">
      <c r="A308" s="4">
        <v>307</v>
      </c>
      <c r="B308" s="2">
        <v>0.4</v>
      </c>
      <c r="C308" s="51">
        <v>10</v>
      </c>
    </row>
    <row r="309" spans="1:3" ht="18">
      <c r="A309" s="4">
        <v>308</v>
      </c>
      <c r="B309" s="2">
        <v>0.4</v>
      </c>
      <c r="C309" s="51">
        <v>10</v>
      </c>
    </row>
    <row r="310" spans="1:3" ht="18">
      <c r="A310" s="4">
        <v>309</v>
      </c>
      <c r="B310" s="2">
        <v>0.4</v>
      </c>
      <c r="C310" s="51">
        <v>10</v>
      </c>
    </row>
    <row r="311" spans="1:3" ht="18">
      <c r="A311" s="4">
        <v>310</v>
      </c>
      <c r="B311" s="2">
        <v>0.4</v>
      </c>
      <c r="C311" s="51">
        <v>10</v>
      </c>
    </row>
    <row r="312" spans="1:3" ht="18">
      <c r="A312" s="4">
        <v>311</v>
      </c>
      <c r="B312" s="2">
        <v>0.4</v>
      </c>
      <c r="C312" s="51">
        <v>10</v>
      </c>
    </row>
    <row r="313" spans="1:3" ht="18">
      <c r="A313" s="4">
        <v>312</v>
      </c>
      <c r="B313" s="2">
        <v>0.4</v>
      </c>
      <c r="C313" s="51">
        <v>10</v>
      </c>
    </row>
    <row r="314" spans="1:3" ht="18">
      <c r="A314" s="4">
        <v>313</v>
      </c>
      <c r="B314" s="2">
        <v>0.4</v>
      </c>
      <c r="C314" s="51">
        <v>10</v>
      </c>
    </row>
    <row r="315" spans="1:3" ht="18">
      <c r="A315" s="4">
        <v>314</v>
      </c>
      <c r="B315" s="2">
        <v>0.4</v>
      </c>
      <c r="C315" s="51">
        <v>10</v>
      </c>
    </row>
    <row r="316" spans="1:3" ht="18">
      <c r="A316" s="4">
        <v>315</v>
      </c>
      <c r="B316" s="2">
        <v>0.4</v>
      </c>
      <c r="C316" s="51">
        <v>10</v>
      </c>
    </row>
    <row r="317" spans="1:3" ht="18">
      <c r="A317" s="4">
        <v>316</v>
      </c>
      <c r="B317" s="2">
        <v>0.4</v>
      </c>
      <c r="C317" s="51">
        <v>10</v>
      </c>
    </row>
    <row r="318" spans="1:3" ht="18">
      <c r="A318" s="4">
        <v>317</v>
      </c>
      <c r="B318" s="2">
        <v>0.4</v>
      </c>
      <c r="C318" s="51">
        <v>10</v>
      </c>
    </row>
    <row r="319" spans="1:3" ht="18">
      <c r="A319" s="4">
        <v>318</v>
      </c>
      <c r="B319" s="2">
        <v>0.4</v>
      </c>
      <c r="C319" s="51">
        <v>10</v>
      </c>
    </row>
    <row r="320" spans="1:3" ht="18">
      <c r="A320" s="4">
        <v>319</v>
      </c>
      <c r="B320" s="2">
        <v>0.4</v>
      </c>
      <c r="C320" s="51">
        <v>10</v>
      </c>
    </row>
    <row r="321" spans="1:3" ht="18">
      <c r="A321" s="4">
        <v>320</v>
      </c>
      <c r="B321" s="2">
        <v>0.4</v>
      </c>
      <c r="C321" s="51">
        <v>10</v>
      </c>
    </row>
    <row r="322" spans="1:3" ht="18">
      <c r="A322" s="4">
        <v>321</v>
      </c>
      <c r="B322" s="2">
        <v>0.4</v>
      </c>
      <c r="C322" s="51">
        <v>10</v>
      </c>
    </row>
    <row r="323" spans="1:3" ht="18">
      <c r="A323" s="4">
        <v>322</v>
      </c>
      <c r="B323" s="2">
        <v>0.4</v>
      </c>
      <c r="C323" s="51">
        <v>10</v>
      </c>
    </row>
    <row r="324" spans="1:3" ht="18">
      <c r="A324" s="4">
        <v>323</v>
      </c>
      <c r="B324" s="2">
        <v>0.4</v>
      </c>
      <c r="C324" s="51">
        <v>10</v>
      </c>
    </row>
    <row r="325" spans="1:3" ht="18">
      <c r="A325" s="4">
        <v>324</v>
      </c>
      <c r="B325" s="2">
        <v>0.4</v>
      </c>
      <c r="C325" s="51">
        <v>10</v>
      </c>
    </row>
    <row r="326" spans="1:3" ht="18">
      <c r="A326" s="4">
        <v>325</v>
      </c>
      <c r="B326" s="2">
        <v>0.4</v>
      </c>
      <c r="C326" s="51">
        <v>10</v>
      </c>
    </row>
    <row r="327" spans="1:3" ht="18">
      <c r="A327" s="4">
        <v>326</v>
      </c>
      <c r="B327" s="2">
        <v>0.4</v>
      </c>
      <c r="C327" s="51">
        <v>10</v>
      </c>
    </row>
    <row r="328" spans="1:3" ht="18">
      <c r="A328" s="4">
        <v>327</v>
      </c>
      <c r="B328" s="2">
        <v>0.4</v>
      </c>
      <c r="C328" s="51">
        <v>10</v>
      </c>
    </row>
    <row r="329" spans="1:3" ht="18">
      <c r="A329" s="4">
        <v>328</v>
      </c>
      <c r="B329" s="2">
        <v>0.4</v>
      </c>
      <c r="C329" s="51">
        <v>10</v>
      </c>
    </row>
    <row r="330" spans="1:3" ht="18">
      <c r="A330" s="4">
        <v>329</v>
      </c>
      <c r="B330" s="2">
        <v>0.4</v>
      </c>
      <c r="C330" s="51">
        <v>10</v>
      </c>
    </row>
    <row r="331" spans="1:3" ht="18">
      <c r="A331" s="4">
        <v>330</v>
      </c>
      <c r="B331" s="2">
        <v>0.4</v>
      </c>
      <c r="C331" s="51">
        <v>10</v>
      </c>
    </row>
    <row r="332" spans="1:3" ht="18">
      <c r="A332" s="4">
        <v>331</v>
      </c>
      <c r="B332" s="2">
        <v>0.4</v>
      </c>
      <c r="C332" s="51">
        <v>10</v>
      </c>
    </row>
    <row r="333" spans="1:3" ht="18">
      <c r="A333" s="4">
        <v>332</v>
      </c>
      <c r="B333" s="2">
        <v>0.4</v>
      </c>
      <c r="C333" s="51">
        <v>10</v>
      </c>
    </row>
    <row r="334" spans="1:3" ht="18">
      <c r="A334" s="4">
        <v>333</v>
      </c>
      <c r="B334" s="2">
        <v>0.4</v>
      </c>
      <c r="C334" s="51">
        <v>10</v>
      </c>
    </row>
    <row r="335" spans="1:3" ht="18">
      <c r="A335" s="4">
        <v>334</v>
      </c>
      <c r="B335" s="2">
        <v>0.4</v>
      </c>
      <c r="C335" s="51">
        <v>10</v>
      </c>
    </row>
    <row r="336" spans="1:3" ht="18">
      <c r="A336" s="4">
        <v>335</v>
      </c>
      <c r="B336" s="2">
        <v>0.4</v>
      </c>
      <c r="C336" s="51">
        <v>10</v>
      </c>
    </row>
    <row r="337" spans="1:3" ht="18">
      <c r="A337" s="4">
        <v>336</v>
      </c>
      <c r="B337" s="2">
        <v>0.4</v>
      </c>
      <c r="C337" s="51">
        <v>10</v>
      </c>
    </row>
    <row r="338" spans="1:3" ht="18">
      <c r="A338" s="4">
        <v>337</v>
      </c>
      <c r="B338" s="2">
        <v>0.4</v>
      </c>
      <c r="C338" s="51">
        <v>10</v>
      </c>
    </row>
    <row r="339" spans="1:3" ht="18">
      <c r="A339" s="4">
        <v>338</v>
      </c>
      <c r="B339" s="2">
        <v>0.4</v>
      </c>
      <c r="C339" s="51">
        <v>10</v>
      </c>
    </row>
    <row r="340" spans="1:3" ht="18">
      <c r="A340" s="4">
        <v>339</v>
      </c>
      <c r="B340" s="2">
        <v>0.4</v>
      </c>
      <c r="C340" s="51">
        <v>10</v>
      </c>
    </row>
    <row r="341" spans="1:3" ht="18">
      <c r="A341" s="4">
        <v>340</v>
      </c>
      <c r="B341" s="2">
        <v>0.4</v>
      </c>
      <c r="C341" s="51">
        <v>10</v>
      </c>
    </row>
    <row r="342" spans="1:3" ht="18">
      <c r="A342" s="4">
        <v>341</v>
      </c>
      <c r="B342" s="2">
        <v>0.4</v>
      </c>
      <c r="C342" s="51">
        <v>10</v>
      </c>
    </row>
    <row r="343" spans="1:3" ht="18">
      <c r="A343" s="4">
        <v>342</v>
      </c>
      <c r="B343" s="2">
        <v>0.4</v>
      </c>
      <c r="C343" s="51">
        <v>10</v>
      </c>
    </row>
    <row r="344" spans="1:3" ht="18">
      <c r="A344" s="4">
        <v>343</v>
      </c>
      <c r="B344" s="2">
        <v>0.4</v>
      </c>
      <c r="C344" s="51">
        <v>10</v>
      </c>
    </row>
    <row r="345" spans="1:3" ht="18">
      <c r="A345" s="4">
        <v>344</v>
      </c>
      <c r="B345" s="2">
        <v>0.4</v>
      </c>
      <c r="C345" s="51">
        <v>10</v>
      </c>
    </row>
    <row r="346" spans="1:3" ht="18">
      <c r="A346" s="4">
        <v>345</v>
      </c>
      <c r="B346" s="2">
        <v>0.4</v>
      </c>
      <c r="C346" s="51">
        <v>10</v>
      </c>
    </row>
    <row r="347" spans="1:3" ht="18">
      <c r="A347" s="4">
        <v>346</v>
      </c>
      <c r="B347" s="2">
        <v>0.4</v>
      </c>
      <c r="C347" s="51">
        <v>10</v>
      </c>
    </row>
    <row r="348" spans="1:3" ht="18">
      <c r="A348" s="4">
        <v>347</v>
      </c>
      <c r="B348" s="2">
        <v>0.4</v>
      </c>
      <c r="C348" s="51">
        <v>10</v>
      </c>
    </row>
    <row r="349" spans="1:3" ht="18">
      <c r="A349" s="4">
        <v>348</v>
      </c>
      <c r="B349" s="2">
        <v>0.4</v>
      </c>
      <c r="C349" s="51">
        <v>10</v>
      </c>
    </row>
    <row r="350" spans="1:3" ht="18">
      <c r="A350" s="4">
        <v>349</v>
      </c>
      <c r="B350" s="2">
        <v>0.4</v>
      </c>
      <c r="C350" s="51">
        <v>10</v>
      </c>
    </row>
    <row r="351" spans="1:3" ht="18">
      <c r="A351" s="4">
        <v>350</v>
      </c>
      <c r="B351" s="2">
        <v>0.4</v>
      </c>
      <c r="C351" s="51">
        <v>10</v>
      </c>
    </row>
    <row r="352" spans="1:3" ht="18">
      <c r="A352" s="4">
        <v>351</v>
      </c>
      <c r="B352" s="2">
        <v>0.4</v>
      </c>
      <c r="C352" s="51">
        <v>10</v>
      </c>
    </row>
    <row r="353" spans="1:3" ht="18">
      <c r="A353" s="4">
        <v>352</v>
      </c>
      <c r="B353" s="2">
        <v>0.4</v>
      </c>
      <c r="C353" s="51">
        <v>10</v>
      </c>
    </row>
    <row r="354" spans="1:3" ht="18">
      <c r="A354" s="4">
        <v>353</v>
      </c>
      <c r="B354" s="2">
        <v>0.4</v>
      </c>
      <c r="C354" s="51">
        <v>10</v>
      </c>
    </row>
    <row r="355" spans="1:3" ht="18">
      <c r="A355" s="4">
        <v>354</v>
      </c>
      <c r="B355" s="2">
        <v>0.4</v>
      </c>
      <c r="C355" s="51">
        <v>10</v>
      </c>
    </row>
    <row r="356" spans="1:3" ht="18">
      <c r="A356" s="4">
        <v>355</v>
      </c>
      <c r="B356" s="2">
        <v>0.4</v>
      </c>
      <c r="C356" s="51">
        <v>10</v>
      </c>
    </row>
    <row r="357" spans="1:3" ht="18">
      <c r="A357" s="4">
        <v>356</v>
      </c>
      <c r="B357" s="2">
        <v>0.4</v>
      </c>
      <c r="C357" s="51">
        <v>10</v>
      </c>
    </row>
    <row r="358" spans="1:3" ht="18">
      <c r="A358" s="4">
        <v>357</v>
      </c>
      <c r="B358" s="2">
        <v>0.4</v>
      </c>
      <c r="C358" s="51">
        <v>10</v>
      </c>
    </row>
    <row r="359" spans="1:3" ht="18">
      <c r="A359" s="4">
        <v>358</v>
      </c>
      <c r="B359" s="2">
        <v>0.4</v>
      </c>
      <c r="C359" s="51">
        <v>10</v>
      </c>
    </row>
    <row r="360" spans="1:3" ht="18">
      <c r="A360" s="4">
        <v>359</v>
      </c>
      <c r="B360" s="2">
        <v>0.4</v>
      </c>
      <c r="C360" s="51">
        <v>10</v>
      </c>
    </row>
    <row r="361" spans="1:3" ht="18">
      <c r="A361" s="4">
        <v>360</v>
      </c>
      <c r="B361" s="2">
        <v>0.4</v>
      </c>
      <c r="C361" s="51">
        <v>10</v>
      </c>
    </row>
    <row r="362" spans="1:3" ht="18">
      <c r="A362" s="4">
        <v>361</v>
      </c>
      <c r="B362" s="2">
        <v>0.4</v>
      </c>
      <c r="C362" s="51">
        <v>10</v>
      </c>
    </row>
    <row r="363" spans="1:3" ht="18">
      <c r="A363" s="4">
        <v>362</v>
      </c>
      <c r="B363" s="2">
        <v>0.4</v>
      </c>
      <c r="C363" s="51">
        <v>10</v>
      </c>
    </row>
    <row r="364" spans="1:3" ht="18">
      <c r="A364" s="4">
        <v>363</v>
      </c>
      <c r="B364" s="2">
        <v>0.4</v>
      </c>
      <c r="C364" s="51">
        <v>10</v>
      </c>
    </row>
    <row r="365" spans="1:3" ht="18">
      <c r="A365" s="4">
        <v>364</v>
      </c>
      <c r="B365" s="2">
        <v>0.4</v>
      </c>
      <c r="C365" s="51">
        <v>10</v>
      </c>
    </row>
    <row r="366" spans="1:3" ht="18">
      <c r="A366" s="4">
        <v>365</v>
      </c>
      <c r="B366" s="2">
        <v>0.4</v>
      </c>
      <c r="C366" s="51">
        <v>10</v>
      </c>
    </row>
    <row r="367" spans="1:3">
      <c r="A367" s="3"/>
      <c r="B367" s="3"/>
      <c r="C367" s="3"/>
    </row>
    <row r="368" spans="1:3">
      <c r="A368" s="3"/>
      <c r="B368" s="3"/>
      <c r="C368" s="3"/>
    </row>
    <row r="369" spans="1:3">
      <c r="A369" s="3"/>
      <c r="B369" s="3"/>
      <c r="C369" s="3"/>
    </row>
    <row r="370" spans="1:3">
      <c r="A370" s="3"/>
      <c r="B370" s="3"/>
      <c r="C370" s="3"/>
    </row>
    <row r="371" spans="1:3">
      <c r="A371" s="3"/>
      <c r="B371" s="3"/>
      <c r="C371" s="3"/>
    </row>
    <row r="372" spans="1:3">
      <c r="A372" s="3"/>
      <c r="B372" s="3"/>
      <c r="C372" s="3"/>
    </row>
    <row r="373" spans="1:3">
      <c r="A373" s="3"/>
      <c r="B373" s="3"/>
      <c r="C373" s="3"/>
    </row>
    <row r="374" spans="1:3">
      <c r="A374" s="3"/>
      <c r="B374" s="3"/>
      <c r="C374" s="3"/>
    </row>
  </sheetData>
  <phoneticPr fontId="55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5617" r:id="rId3" name="Button 1">
              <controlPr defaultSize="0" print="0" autoFill="0" autoPict="0" macro="[0]!Go_To_WINDS">
                <anchor moveWithCells="1" sizeWithCells="1">
                  <from>
                    <xdr:col>2</xdr:col>
                    <xdr:colOff>1390650</xdr:colOff>
                    <xdr:row>1</xdr:row>
                    <xdr:rowOff>114300</xdr:rowOff>
                  </from>
                  <to>
                    <xdr:col>3</xdr:col>
                    <xdr:colOff>666750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5618" r:id="rId4" name="Button 2">
              <controlPr defaultSize="0" print="0" autoFill="0" autoPict="0" macro="[0]!Run_model">
                <anchor moveWithCells="1" sizeWithCells="1">
                  <from>
                    <xdr:col>3</xdr:col>
                    <xdr:colOff>742950</xdr:colOff>
                    <xdr:row>1</xdr:row>
                    <xdr:rowOff>133350</xdr:rowOff>
                  </from>
                  <to>
                    <xdr:col>4</xdr:col>
                    <xdr:colOff>552450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3"/>
  <dimension ref="A1:AN188"/>
  <sheetViews>
    <sheetView zoomScaleNormal="100" workbookViewId="0">
      <selection activeCell="A6" sqref="A6"/>
    </sheetView>
  </sheetViews>
  <sheetFormatPr defaultColWidth="8.7109375" defaultRowHeight="12.75"/>
  <cols>
    <col min="1" max="1" width="21.7109375" customWidth="1"/>
    <col min="2" max="2" width="34.42578125" customWidth="1"/>
    <col min="7" max="7" width="9" customWidth="1"/>
    <col min="8" max="8" width="7" customWidth="1"/>
    <col min="9" max="9" width="7.28515625" customWidth="1"/>
    <col min="10" max="10" width="7.140625" customWidth="1"/>
    <col min="11" max="11" width="7.42578125" customWidth="1"/>
    <col min="12" max="12" width="7.140625" customWidth="1"/>
    <col min="13" max="13" width="8.28515625" customWidth="1"/>
  </cols>
  <sheetData>
    <row r="1" spans="1:40" ht="13.5" thickBot="1">
      <c r="A1" s="74" t="s">
        <v>794</v>
      </c>
      <c r="B1" s="75" t="s">
        <v>795</v>
      </c>
      <c r="C1" s="71">
        <v>2003</v>
      </c>
      <c r="D1" s="72">
        <v>2018</v>
      </c>
      <c r="E1" s="80">
        <f t="shared" ref="E1:E6" si="0">H1+I1/60+J1/3600</f>
        <v>33.946666666666665</v>
      </c>
      <c r="F1" s="80">
        <f>K1+L1/60+M1/3600</f>
        <v>113.1888888888889</v>
      </c>
      <c r="G1" s="83">
        <v>655</v>
      </c>
      <c r="H1" s="83">
        <v>33</v>
      </c>
      <c r="I1" s="83">
        <v>56</v>
      </c>
      <c r="J1" s="83">
        <v>48</v>
      </c>
      <c r="K1" s="83">
        <v>113</v>
      </c>
      <c r="L1" s="83">
        <v>11</v>
      </c>
      <c r="M1" s="84">
        <v>20</v>
      </c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</row>
    <row r="2" spans="1:40" ht="13.5" thickBot="1">
      <c r="A2" s="76" t="s">
        <v>796</v>
      </c>
      <c r="B2" s="77" t="s">
        <v>797</v>
      </c>
      <c r="C2" s="73">
        <v>2003</v>
      </c>
      <c r="D2" s="72">
        <v>2018</v>
      </c>
      <c r="E2" s="81">
        <f t="shared" si="0"/>
        <v>32.712500000000006</v>
      </c>
      <c r="F2" s="81">
        <f t="shared" ref="F2:F28" si="1">K2+L2/60+M2/3600</f>
        <v>114.70444444444445</v>
      </c>
      <c r="G2" s="85">
        <v>32</v>
      </c>
      <c r="H2" s="85">
        <v>32</v>
      </c>
      <c r="I2" s="85">
        <v>42</v>
      </c>
      <c r="J2" s="85">
        <v>45</v>
      </c>
      <c r="K2" s="85">
        <v>114</v>
      </c>
      <c r="L2" s="85">
        <v>42</v>
      </c>
      <c r="M2" s="55">
        <v>16</v>
      </c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</row>
    <row r="3" spans="1:40" ht="13.5" thickBot="1">
      <c r="A3" s="76" t="s">
        <v>798</v>
      </c>
      <c r="B3" s="77" t="s">
        <v>799</v>
      </c>
      <c r="C3" s="71">
        <v>2003</v>
      </c>
      <c r="D3" s="72">
        <v>2018</v>
      </c>
      <c r="E3" s="81">
        <v>180</v>
      </c>
      <c r="F3" s="81">
        <f t="shared" si="1"/>
        <v>114.63388888888889</v>
      </c>
      <c r="G3" s="85">
        <v>58</v>
      </c>
      <c r="H3" s="85">
        <v>32</v>
      </c>
      <c r="I3" s="85">
        <v>36</v>
      </c>
      <c r="J3" s="85">
        <v>43</v>
      </c>
      <c r="K3" s="85">
        <v>114</v>
      </c>
      <c r="L3" s="85">
        <v>38</v>
      </c>
      <c r="M3" s="55">
        <v>2</v>
      </c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6"/>
      <c r="AK3" s="46"/>
      <c r="AL3" s="46"/>
      <c r="AM3" s="46"/>
      <c r="AN3" s="46"/>
    </row>
    <row r="4" spans="1:40" ht="13.5" thickBot="1">
      <c r="A4" s="76" t="s">
        <v>800</v>
      </c>
      <c r="B4" s="77" t="s">
        <v>801</v>
      </c>
      <c r="C4" s="73">
        <v>2003</v>
      </c>
      <c r="D4" s="72">
        <v>2018</v>
      </c>
      <c r="E4" s="81">
        <f t="shared" si="0"/>
        <v>32.813333333333333</v>
      </c>
      <c r="F4" s="81">
        <f t="shared" si="1"/>
        <v>109.67833333333334</v>
      </c>
      <c r="G4" s="85">
        <v>901</v>
      </c>
      <c r="H4" s="85">
        <v>32</v>
      </c>
      <c r="I4" s="85">
        <v>48</v>
      </c>
      <c r="J4" s="85">
        <v>48</v>
      </c>
      <c r="K4" s="85">
        <v>109</v>
      </c>
      <c r="L4" s="85">
        <v>40</v>
      </c>
      <c r="M4" s="55">
        <v>42</v>
      </c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</row>
    <row r="5" spans="1:40" ht="13.5" thickBot="1">
      <c r="A5" s="76" t="s">
        <v>442</v>
      </c>
      <c r="B5" s="77" t="s">
        <v>802</v>
      </c>
      <c r="C5" s="71">
        <v>2003</v>
      </c>
      <c r="D5" s="72">
        <v>2018</v>
      </c>
      <c r="E5" s="81">
        <f t="shared" si="0"/>
        <v>32.980000000000004</v>
      </c>
      <c r="F5" s="81">
        <f t="shared" si="1"/>
        <v>111.60472222222222</v>
      </c>
      <c r="G5" s="85">
        <v>422</v>
      </c>
      <c r="H5" s="85">
        <v>32</v>
      </c>
      <c r="I5" s="85">
        <v>58</v>
      </c>
      <c r="J5" s="85">
        <v>48</v>
      </c>
      <c r="K5" s="85">
        <v>111</v>
      </c>
      <c r="L5" s="85">
        <v>36</v>
      </c>
      <c r="M5" s="55">
        <v>17</v>
      </c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</row>
    <row r="6" spans="1:40" ht="13.5" thickBot="1">
      <c r="A6" s="76" t="s">
        <v>433</v>
      </c>
      <c r="B6" s="99" t="s">
        <v>803</v>
      </c>
      <c r="C6" s="73">
        <v>2003</v>
      </c>
      <c r="D6" s="72">
        <v>2018</v>
      </c>
      <c r="E6" s="81">
        <f t="shared" si="0"/>
        <v>33.068611111111117</v>
      </c>
      <c r="F6" s="81">
        <f t="shared" si="1"/>
        <v>111.97166666666666</v>
      </c>
      <c r="G6" s="85">
        <v>361</v>
      </c>
      <c r="H6" s="85">
        <v>33</v>
      </c>
      <c r="I6" s="85">
        <v>4</v>
      </c>
      <c r="J6" s="85">
        <v>7</v>
      </c>
      <c r="K6" s="85">
        <v>111</v>
      </c>
      <c r="L6" s="85">
        <v>58</v>
      </c>
      <c r="M6" s="55">
        <v>18</v>
      </c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</row>
    <row r="7" spans="1:40" ht="13.5" thickBot="1">
      <c r="A7" s="76" t="s">
        <v>804</v>
      </c>
      <c r="B7" s="77" t="s">
        <v>805</v>
      </c>
      <c r="C7" s="71">
        <v>2003</v>
      </c>
      <c r="D7" s="72">
        <v>2018</v>
      </c>
      <c r="E7" s="81">
        <f>H7+I7/60+J7/3600</f>
        <v>33.882777777777775</v>
      </c>
      <c r="F7" s="81">
        <f t="shared" si="1"/>
        <v>114.44777777777779</v>
      </c>
      <c r="G7" s="85">
        <v>94</v>
      </c>
      <c r="H7" s="85">
        <v>33</v>
      </c>
      <c r="I7" s="85">
        <v>52</v>
      </c>
      <c r="J7" s="85">
        <v>58</v>
      </c>
      <c r="K7" s="85">
        <v>114</v>
      </c>
      <c r="L7" s="85">
        <v>26</v>
      </c>
      <c r="M7" s="55">
        <v>52</v>
      </c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</row>
    <row r="8" spans="1:40" ht="13.5" thickBot="1">
      <c r="A8" s="76" t="s">
        <v>806</v>
      </c>
      <c r="B8" s="77" t="s">
        <v>807</v>
      </c>
      <c r="C8" s="73">
        <v>2003</v>
      </c>
      <c r="D8" s="72">
        <v>2018</v>
      </c>
      <c r="E8" s="81">
        <f t="shared" ref="E8:E18" si="2">H8+I8/60+J8/3600</f>
        <v>33.946666666666665</v>
      </c>
      <c r="F8" s="81">
        <f t="shared" si="1"/>
        <v>113.1888888888889</v>
      </c>
      <c r="G8" s="85">
        <v>655</v>
      </c>
      <c r="H8" s="85">
        <v>33</v>
      </c>
      <c r="I8" s="85">
        <v>56</v>
      </c>
      <c r="J8" s="85">
        <v>48</v>
      </c>
      <c r="K8" s="85">
        <v>113</v>
      </c>
      <c r="L8" s="85">
        <v>11</v>
      </c>
      <c r="M8" s="55">
        <v>20</v>
      </c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</row>
    <row r="9" spans="1:40" ht="13.5" thickBot="1">
      <c r="A9" s="76" t="s">
        <v>808</v>
      </c>
      <c r="B9" s="77" t="s">
        <v>809</v>
      </c>
      <c r="C9" s="71">
        <v>2003</v>
      </c>
      <c r="D9" s="72">
        <v>2018</v>
      </c>
      <c r="E9" s="81">
        <f t="shared" si="2"/>
        <v>32.463611111111113</v>
      </c>
      <c r="F9" s="81">
        <f t="shared" si="1"/>
        <v>109.92944444444444</v>
      </c>
      <c r="G9" s="85">
        <v>1346</v>
      </c>
      <c r="H9" s="85">
        <v>32</v>
      </c>
      <c r="I9" s="85">
        <v>27</v>
      </c>
      <c r="J9" s="85">
        <v>49</v>
      </c>
      <c r="K9" s="85">
        <v>109</v>
      </c>
      <c r="L9" s="85">
        <v>55</v>
      </c>
      <c r="M9" s="55">
        <v>46</v>
      </c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</row>
    <row r="10" spans="1:40" ht="13.5" thickBot="1">
      <c r="A10" s="76" t="s">
        <v>810</v>
      </c>
      <c r="B10" s="77" t="s">
        <v>811</v>
      </c>
      <c r="C10" s="73">
        <v>2003</v>
      </c>
      <c r="D10" s="72">
        <v>2018</v>
      </c>
      <c r="E10" s="81">
        <f t="shared" si="2"/>
        <v>33.618055555555557</v>
      </c>
      <c r="F10" s="81">
        <f t="shared" si="1"/>
        <v>112.45972222222223</v>
      </c>
      <c r="G10" s="85">
        <v>407</v>
      </c>
      <c r="H10" s="85">
        <v>33</v>
      </c>
      <c r="I10" s="85">
        <v>37</v>
      </c>
      <c r="J10" s="85">
        <v>5</v>
      </c>
      <c r="K10" s="85">
        <v>112</v>
      </c>
      <c r="L10" s="85">
        <v>27</v>
      </c>
      <c r="M10" s="55">
        <v>35</v>
      </c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</row>
    <row r="11" spans="1:40" ht="13.5" thickBot="1">
      <c r="A11" s="76" t="s">
        <v>812</v>
      </c>
      <c r="B11" s="77" t="s">
        <v>813</v>
      </c>
      <c r="C11" s="71">
        <v>2003</v>
      </c>
      <c r="D11" s="72">
        <v>2018</v>
      </c>
      <c r="E11" s="81">
        <f t="shared" si="2"/>
        <v>33.621388888888887</v>
      </c>
      <c r="F11" s="81">
        <f t="shared" si="1"/>
        <v>112.10833333333333</v>
      </c>
      <c r="G11" s="85">
        <v>401</v>
      </c>
      <c r="H11" s="85">
        <v>33</v>
      </c>
      <c r="I11" s="85">
        <v>37</v>
      </c>
      <c r="J11" s="85">
        <v>17</v>
      </c>
      <c r="K11" s="85">
        <v>112</v>
      </c>
      <c r="L11" s="85">
        <v>6</v>
      </c>
      <c r="M11" s="55">
        <v>30</v>
      </c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</row>
    <row r="12" spans="1:40" ht="13.5" thickBot="1">
      <c r="A12" s="76" t="s">
        <v>814</v>
      </c>
      <c r="B12" s="77" t="s">
        <v>815</v>
      </c>
      <c r="C12" s="73">
        <v>2003</v>
      </c>
      <c r="D12" s="72">
        <v>2018</v>
      </c>
      <c r="E12" s="81">
        <f t="shared" si="2"/>
        <v>32.461111111111116</v>
      </c>
      <c r="F12" s="81">
        <f t="shared" si="1"/>
        <v>111.23333333333333</v>
      </c>
      <c r="G12" s="85">
        <v>601</v>
      </c>
      <c r="H12" s="85">
        <v>32</v>
      </c>
      <c r="I12" s="85">
        <v>27</v>
      </c>
      <c r="J12" s="85">
        <v>40</v>
      </c>
      <c r="K12" s="85">
        <v>111</v>
      </c>
      <c r="L12" s="85">
        <v>14</v>
      </c>
      <c r="M12" s="55">
        <v>0</v>
      </c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</row>
    <row r="13" spans="1:40" ht="13.5" thickBot="1">
      <c r="A13" s="76" t="s">
        <v>816</v>
      </c>
      <c r="B13" s="77" t="s">
        <v>817</v>
      </c>
      <c r="C13" s="71">
        <v>2003</v>
      </c>
      <c r="D13" s="72">
        <v>2018</v>
      </c>
      <c r="E13" s="81">
        <f t="shared" si="2"/>
        <v>32.551944444444445</v>
      </c>
      <c r="F13" s="81">
        <f t="shared" si="1"/>
        <v>114.52944444444444</v>
      </c>
      <c r="G13" s="85">
        <v>44</v>
      </c>
      <c r="H13" s="85">
        <v>32</v>
      </c>
      <c r="I13" s="85">
        <v>33</v>
      </c>
      <c r="J13" s="85">
        <v>7</v>
      </c>
      <c r="K13" s="85">
        <v>114</v>
      </c>
      <c r="L13" s="85">
        <v>31</v>
      </c>
      <c r="M13" s="55">
        <v>46</v>
      </c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</row>
    <row r="14" spans="1:40" ht="13.5" thickBot="1">
      <c r="A14" s="76" t="s">
        <v>818</v>
      </c>
      <c r="B14" s="77" t="s">
        <v>819</v>
      </c>
      <c r="C14" s="73">
        <v>2003</v>
      </c>
      <c r="D14" s="72">
        <v>2018</v>
      </c>
      <c r="E14" s="81">
        <f t="shared" si="2"/>
        <v>33.479166666666671</v>
      </c>
      <c r="F14" s="81">
        <f t="shared" si="1"/>
        <v>112.09638888888888</v>
      </c>
      <c r="G14" s="85">
        <v>335</v>
      </c>
      <c r="H14" s="85">
        <v>33</v>
      </c>
      <c r="I14" s="85">
        <v>28</v>
      </c>
      <c r="J14" s="85">
        <v>45</v>
      </c>
      <c r="K14" s="85">
        <v>112</v>
      </c>
      <c r="L14" s="85">
        <v>5</v>
      </c>
      <c r="M14" s="55">
        <v>47</v>
      </c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</row>
    <row r="15" spans="1:40" ht="13.5" thickBot="1">
      <c r="A15" s="76" t="s">
        <v>820</v>
      </c>
      <c r="B15" s="77" t="s">
        <v>821</v>
      </c>
      <c r="C15" s="71">
        <v>2003</v>
      </c>
      <c r="D15" s="72">
        <v>2018</v>
      </c>
      <c r="E15" s="81">
        <f t="shared" si="2"/>
        <v>32.926666666666662</v>
      </c>
      <c r="F15" s="81">
        <f t="shared" si="1"/>
        <v>112.89555555555556</v>
      </c>
      <c r="G15" s="85">
        <v>219</v>
      </c>
      <c r="H15" s="85">
        <v>32</v>
      </c>
      <c r="I15" s="85">
        <v>55</v>
      </c>
      <c r="J15" s="85">
        <v>36</v>
      </c>
      <c r="K15" s="85">
        <v>112</v>
      </c>
      <c r="L15" s="85">
        <v>53</v>
      </c>
      <c r="M15" s="55">
        <v>44</v>
      </c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</row>
    <row r="16" spans="1:40" ht="13.5" thickBot="1">
      <c r="A16" s="76" t="s">
        <v>822</v>
      </c>
      <c r="B16" s="77" t="s">
        <v>823</v>
      </c>
      <c r="C16" s="73">
        <v>2003</v>
      </c>
      <c r="D16" s="72">
        <v>2018</v>
      </c>
      <c r="E16" s="81">
        <f t="shared" si="2"/>
        <v>34.967222222222226</v>
      </c>
      <c r="F16" s="81">
        <f t="shared" si="1"/>
        <v>114.60583333333332</v>
      </c>
      <c r="G16" s="85">
        <v>151</v>
      </c>
      <c r="H16" s="85">
        <v>34</v>
      </c>
      <c r="I16" s="85">
        <v>58</v>
      </c>
      <c r="J16" s="85">
        <v>2</v>
      </c>
      <c r="K16" s="85">
        <v>114</v>
      </c>
      <c r="L16" s="85">
        <v>36</v>
      </c>
      <c r="M16" s="55">
        <v>21</v>
      </c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</row>
    <row r="17" spans="1:40" ht="13.5" thickBot="1">
      <c r="A17" s="76" t="s">
        <v>824</v>
      </c>
      <c r="B17" s="77" t="s">
        <v>825</v>
      </c>
      <c r="C17" s="71">
        <v>2003</v>
      </c>
      <c r="D17" s="72">
        <v>2018</v>
      </c>
      <c r="E17" s="81">
        <f t="shared" si="2"/>
        <v>34.927777777777777</v>
      </c>
      <c r="F17" s="81">
        <f t="shared" si="1"/>
        <v>114.56166666666667</v>
      </c>
      <c r="G17" s="85">
        <v>150</v>
      </c>
      <c r="H17" s="85">
        <v>34</v>
      </c>
      <c r="I17" s="85">
        <v>55</v>
      </c>
      <c r="J17" s="85">
        <v>40</v>
      </c>
      <c r="K17" s="85">
        <v>114</v>
      </c>
      <c r="L17" s="85">
        <v>33</v>
      </c>
      <c r="M17" s="55">
        <v>42</v>
      </c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</row>
    <row r="18" spans="1:40" ht="13.5" thickBot="1">
      <c r="A18" s="76" t="s">
        <v>826</v>
      </c>
      <c r="B18" s="77" t="s">
        <v>827</v>
      </c>
      <c r="C18" s="73">
        <v>2003</v>
      </c>
      <c r="D18" s="72">
        <v>2018</v>
      </c>
      <c r="E18" s="81">
        <f t="shared" si="2"/>
        <v>33.188888888888883</v>
      </c>
      <c r="F18" s="81">
        <f t="shared" si="1"/>
        <v>111.53</v>
      </c>
      <c r="G18" s="85">
        <v>457</v>
      </c>
      <c r="H18" s="85">
        <v>33</v>
      </c>
      <c r="I18" s="85">
        <v>11</v>
      </c>
      <c r="J18" s="85">
        <v>20</v>
      </c>
      <c r="K18" s="85">
        <v>111</v>
      </c>
      <c r="L18" s="85">
        <v>31</v>
      </c>
      <c r="M18" s="55">
        <v>48</v>
      </c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</row>
    <row r="19" spans="1:40" ht="13.5" thickBot="1">
      <c r="A19" s="76" t="s">
        <v>828</v>
      </c>
      <c r="B19" s="77" t="s">
        <v>829</v>
      </c>
      <c r="C19" s="71">
        <v>2003</v>
      </c>
      <c r="D19" s="72">
        <v>2018</v>
      </c>
      <c r="E19" s="81">
        <f t="shared" ref="E19:E28" si="3">H19+I19/60+J19/3600</f>
        <v>33.49666666666667</v>
      </c>
      <c r="F19" s="81">
        <f t="shared" si="1"/>
        <v>113.12222222222222</v>
      </c>
      <c r="G19" s="85">
        <v>350</v>
      </c>
      <c r="H19" s="85">
        <v>33</v>
      </c>
      <c r="I19" s="85">
        <v>29</v>
      </c>
      <c r="J19" s="85">
        <v>48</v>
      </c>
      <c r="K19" s="85">
        <v>113</v>
      </c>
      <c r="L19" s="85">
        <v>7</v>
      </c>
      <c r="M19" s="55">
        <v>20</v>
      </c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</row>
    <row r="20" spans="1:40" ht="13.5" thickBot="1">
      <c r="A20" s="76" t="s">
        <v>830</v>
      </c>
      <c r="B20" s="99" t="s">
        <v>831</v>
      </c>
      <c r="C20" s="73">
        <v>2003</v>
      </c>
      <c r="D20" s="72">
        <v>2018</v>
      </c>
      <c r="E20" s="81">
        <f t="shared" si="3"/>
        <v>32.744444444444447</v>
      </c>
      <c r="F20" s="81">
        <f t="shared" si="1"/>
        <v>113.96111111111111</v>
      </c>
      <c r="G20" s="85">
        <v>91</v>
      </c>
      <c r="H20" s="85">
        <v>32</v>
      </c>
      <c r="I20" s="85">
        <v>44</v>
      </c>
      <c r="J20" s="85">
        <v>40</v>
      </c>
      <c r="K20" s="85">
        <v>113</v>
      </c>
      <c r="L20" s="85">
        <v>57</v>
      </c>
      <c r="M20" s="55">
        <v>40</v>
      </c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</row>
    <row r="21" spans="1:40" ht="13.5" thickBot="1">
      <c r="A21" s="76" t="s">
        <v>832</v>
      </c>
      <c r="B21" s="99" t="s">
        <v>833</v>
      </c>
      <c r="C21" s="71">
        <v>2003</v>
      </c>
      <c r="D21" s="72">
        <v>2018</v>
      </c>
      <c r="E21" s="81">
        <f t="shared" si="3"/>
        <v>33.413333333333334</v>
      </c>
      <c r="F21" s="81">
        <f t="shared" si="1"/>
        <v>112.6888888888889</v>
      </c>
      <c r="G21" s="85">
        <v>304</v>
      </c>
      <c r="H21" s="85">
        <v>33</v>
      </c>
      <c r="I21" s="85">
        <v>24</v>
      </c>
      <c r="J21" s="85">
        <v>48</v>
      </c>
      <c r="K21" s="85">
        <v>112</v>
      </c>
      <c r="L21" s="85">
        <v>41</v>
      </c>
      <c r="M21" s="55">
        <v>20</v>
      </c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</row>
    <row r="22" spans="1:40" ht="13.5" thickBot="1">
      <c r="A22" s="76" t="s">
        <v>834</v>
      </c>
      <c r="B22" s="77" t="s">
        <v>835</v>
      </c>
      <c r="C22" s="73">
        <v>2003</v>
      </c>
      <c r="D22" s="72">
        <v>2018</v>
      </c>
      <c r="E22" s="81">
        <f t="shared" si="3"/>
        <v>33.733333333333334</v>
      </c>
      <c r="F22" s="81">
        <f t="shared" si="1"/>
        <v>111.96666666666667</v>
      </c>
      <c r="G22" s="85">
        <v>518</v>
      </c>
      <c r="H22" s="85">
        <v>33</v>
      </c>
      <c r="I22" s="85">
        <v>44</v>
      </c>
      <c r="J22" s="85">
        <v>0</v>
      </c>
      <c r="K22" s="85">
        <v>111</v>
      </c>
      <c r="L22" s="85">
        <v>58</v>
      </c>
      <c r="M22" s="55">
        <v>0</v>
      </c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</row>
    <row r="23" spans="1:40" ht="13.5" thickBot="1">
      <c r="A23" s="76" t="s">
        <v>836</v>
      </c>
      <c r="B23" s="77" t="s">
        <v>837</v>
      </c>
      <c r="C23" s="71">
        <v>2003</v>
      </c>
      <c r="D23" s="72">
        <v>2018</v>
      </c>
      <c r="E23" s="81">
        <f t="shared" si="3"/>
        <v>33.386666666666663</v>
      </c>
      <c r="F23" s="81">
        <f t="shared" si="1"/>
        <v>111.86749999999999</v>
      </c>
      <c r="G23" s="85">
        <v>366</v>
      </c>
      <c r="H23" s="85">
        <v>33</v>
      </c>
      <c r="I23" s="85">
        <v>23</v>
      </c>
      <c r="J23" s="85">
        <v>12</v>
      </c>
      <c r="K23" s="85">
        <v>111</v>
      </c>
      <c r="L23" s="85">
        <v>52</v>
      </c>
      <c r="M23" s="55">
        <v>3</v>
      </c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</row>
    <row r="24" spans="1:40" ht="13.5" thickBot="1">
      <c r="A24" s="76" t="s">
        <v>838</v>
      </c>
      <c r="B24" s="77" t="s">
        <v>839</v>
      </c>
      <c r="C24" s="73">
        <v>2003</v>
      </c>
      <c r="D24" s="72">
        <v>2018</v>
      </c>
      <c r="E24" s="81">
        <f t="shared" si="3"/>
        <v>35.209722222222226</v>
      </c>
      <c r="F24" s="81">
        <f t="shared" si="1"/>
        <v>111.57916666666667</v>
      </c>
      <c r="G24" s="85">
        <v>2056</v>
      </c>
      <c r="H24" s="85">
        <v>35</v>
      </c>
      <c r="I24" s="85">
        <v>12</v>
      </c>
      <c r="J24" s="85">
        <v>35</v>
      </c>
      <c r="K24" s="85">
        <v>111</v>
      </c>
      <c r="L24" s="85">
        <v>34</v>
      </c>
      <c r="M24" s="55">
        <v>45</v>
      </c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</row>
    <row r="25" spans="1:40" ht="13.5" thickBot="1">
      <c r="A25" s="76" t="s">
        <v>840</v>
      </c>
      <c r="B25" s="77" t="s">
        <v>841</v>
      </c>
      <c r="C25" s="71">
        <v>2003</v>
      </c>
      <c r="D25" s="72">
        <v>2018</v>
      </c>
      <c r="E25" s="81">
        <f t="shared" si="3"/>
        <v>34.591944444444444</v>
      </c>
      <c r="F25" s="81">
        <f t="shared" si="1"/>
        <v>112.41972222222223</v>
      </c>
      <c r="G25" s="85">
        <v>1583</v>
      </c>
      <c r="H25" s="85">
        <v>34</v>
      </c>
      <c r="I25" s="85">
        <v>35</v>
      </c>
      <c r="J25" s="85">
        <v>31</v>
      </c>
      <c r="K25" s="85">
        <v>112</v>
      </c>
      <c r="L25" s="85">
        <v>25</v>
      </c>
      <c r="M25" s="55">
        <v>11</v>
      </c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6"/>
      <c r="AM25" s="46"/>
      <c r="AN25" s="46"/>
    </row>
    <row r="26" spans="1:40" ht="13.5" thickBot="1">
      <c r="A26" s="76" t="s">
        <v>842</v>
      </c>
      <c r="B26" s="77" t="s">
        <v>843</v>
      </c>
      <c r="C26" s="73">
        <v>2003</v>
      </c>
      <c r="D26" s="72">
        <v>2018</v>
      </c>
      <c r="E26" s="81">
        <f t="shared" si="3"/>
        <v>34.232500000000002</v>
      </c>
      <c r="F26" s="81">
        <f t="shared" si="1"/>
        <v>111.34416666666667</v>
      </c>
      <c r="G26" s="85">
        <v>1478</v>
      </c>
      <c r="H26" s="85">
        <v>34</v>
      </c>
      <c r="I26" s="85">
        <v>13</v>
      </c>
      <c r="J26" s="85">
        <v>57</v>
      </c>
      <c r="K26" s="85">
        <v>111</v>
      </c>
      <c r="L26" s="85">
        <v>20</v>
      </c>
      <c r="M26" s="55">
        <v>39</v>
      </c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6"/>
      <c r="AM26" s="46"/>
      <c r="AN26" s="46"/>
    </row>
    <row r="27" spans="1:40" ht="13.5" thickBot="1">
      <c r="A27" s="76" t="s">
        <v>844</v>
      </c>
      <c r="B27" s="77" t="s">
        <v>845</v>
      </c>
      <c r="C27" s="71">
        <v>2003</v>
      </c>
      <c r="D27" s="72">
        <v>2018</v>
      </c>
      <c r="E27" s="81">
        <f t="shared" si="3"/>
        <v>32.346666666666671</v>
      </c>
      <c r="F27" s="81">
        <f t="shared" si="1"/>
        <v>109.48888888888889</v>
      </c>
      <c r="G27" s="85">
        <v>1158</v>
      </c>
      <c r="H27" s="85">
        <v>32</v>
      </c>
      <c r="I27" s="85">
        <v>20</v>
      </c>
      <c r="J27" s="85">
        <v>48</v>
      </c>
      <c r="K27" s="85">
        <v>109</v>
      </c>
      <c r="L27" s="85">
        <v>29</v>
      </c>
      <c r="M27" s="55">
        <v>20</v>
      </c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6"/>
      <c r="AM27" s="46"/>
      <c r="AN27" s="46"/>
    </row>
    <row r="28" spans="1:40" ht="13.5" thickBot="1">
      <c r="A28" s="78" t="s">
        <v>846</v>
      </c>
      <c r="B28" s="79" t="s">
        <v>847</v>
      </c>
      <c r="C28" s="73">
        <v>2003</v>
      </c>
      <c r="D28" s="72">
        <v>2018</v>
      </c>
      <c r="E28" s="82">
        <f t="shared" si="3"/>
        <v>32.063333333333333</v>
      </c>
      <c r="F28" s="82">
        <f t="shared" si="1"/>
        <v>109.73888888888889</v>
      </c>
      <c r="G28" s="86">
        <v>1280</v>
      </c>
      <c r="H28" s="86">
        <v>32</v>
      </c>
      <c r="I28" s="86">
        <v>3</v>
      </c>
      <c r="J28" s="86">
        <v>48</v>
      </c>
      <c r="K28" s="86">
        <v>109</v>
      </c>
      <c r="L28" s="86">
        <v>44</v>
      </c>
      <c r="M28" s="87">
        <v>20</v>
      </c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6"/>
      <c r="AM28" s="46"/>
      <c r="AN28" s="46"/>
    </row>
    <row r="29" spans="1:40" ht="13.5" thickBot="1">
      <c r="A29" s="90" t="s">
        <v>848</v>
      </c>
      <c r="B29" s="91" t="s">
        <v>849</v>
      </c>
      <c r="C29" s="69" t="s">
        <v>850</v>
      </c>
      <c r="D29" s="70" t="s">
        <v>851</v>
      </c>
      <c r="E29" s="70" t="s">
        <v>852</v>
      </c>
      <c r="F29" s="70" t="s">
        <v>853</v>
      </c>
      <c r="G29" s="88" t="s">
        <v>854</v>
      </c>
      <c r="H29" s="88" t="s">
        <v>855</v>
      </c>
      <c r="I29" s="88" t="s">
        <v>856</v>
      </c>
      <c r="J29" s="88" t="s">
        <v>857</v>
      </c>
      <c r="K29" s="88" t="s">
        <v>858</v>
      </c>
      <c r="L29" s="88" t="s">
        <v>859</v>
      </c>
      <c r="M29" s="89" t="s">
        <v>860</v>
      </c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6"/>
      <c r="AM29" s="46"/>
      <c r="AN29" s="46"/>
    </row>
    <row r="30" spans="1:40" ht="13.5" thickBot="1">
      <c r="A30" s="53"/>
      <c r="B30" s="98" t="s">
        <v>861</v>
      </c>
      <c r="C30" s="71">
        <v>2003</v>
      </c>
      <c r="D30" s="72">
        <v>2018</v>
      </c>
      <c r="E30" s="80">
        <f>H30+I30/60+J30/3600</f>
        <v>33.946666666666665</v>
      </c>
      <c r="F30" s="80">
        <f>K30+L30/60+M30/3600</f>
        <v>113.1888888888889</v>
      </c>
      <c r="G30" s="83">
        <v>655</v>
      </c>
      <c r="H30" s="83">
        <v>33</v>
      </c>
      <c r="I30" s="83">
        <v>56</v>
      </c>
      <c r="J30" s="83">
        <v>48</v>
      </c>
      <c r="K30" s="83">
        <v>113</v>
      </c>
      <c r="L30" s="83">
        <v>11</v>
      </c>
      <c r="M30" s="84">
        <v>20</v>
      </c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6"/>
      <c r="AM30" s="46"/>
      <c r="AN30" s="46"/>
    </row>
    <row r="31" spans="1:40" ht="13.5" thickBot="1">
      <c r="A31" s="53"/>
      <c r="B31" s="53"/>
      <c r="C31" s="68" t="s">
        <v>862</v>
      </c>
      <c r="D31" s="67">
        <v>2019</v>
      </c>
      <c r="E31" s="53"/>
      <c r="F31" s="53"/>
      <c r="G31" s="53"/>
      <c r="H31" s="53"/>
      <c r="I31" s="53"/>
      <c r="J31" s="53"/>
      <c r="K31" s="53"/>
      <c r="L31" s="53"/>
      <c r="M31" s="53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6"/>
      <c r="AM31" s="46"/>
      <c r="AN31" s="46"/>
    </row>
    <row r="32" spans="1:40">
      <c r="A32" s="53"/>
      <c r="B32" s="53"/>
      <c r="C32" s="53"/>
      <c r="D32" s="54"/>
      <c r="E32" s="53"/>
      <c r="F32" s="53"/>
      <c r="G32" s="53"/>
      <c r="H32" s="53"/>
      <c r="I32" s="53"/>
      <c r="J32" s="53"/>
      <c r="K32" s="53"/>
      <c r="L32" s="53"/>
      <c r="M32" s="53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6"/>
      <c r="AM32" s="46"/>
      <c r="AN32" s="46"/>
    </row>
    <row r="33" spans="1:40">
      <c r="A33" s="53"/>
      <c r="B33" s="53"/>
      <c r="C33" s="53"/>
      <c r="D33" s="53"/>
      <c r="E33" s="53"/>
      <c r="F33" s="53"/>
      <c r="G33" s="53"/>
      <c r="H33" s="53"/>
      <c r="I33" s="53"/>
      <c r="J33" s="53"/>
      <c r="K33" s="53"/>
      <c r="L33" s="53"/>
      <c r="M33" s="53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6"/>
      <c r="AM33" s="46"/>
      <c r="AN33" s="46"/>
    </row>
    <row r="34" spans="1:40">
      <c r="A34" s="53"/>
      <c r="B34" s="53"/>
      <c r="C34" s="53"/>
      <c r="D34" s="53"/>
      <c r="E34" s="53"/>
      <c r="F34" s="53"/>
      <c r="G34" s="53"/>
      <c r="H34" s="53"/>
      <c r="I34" s="53"/>
      <c r="J34" s="53"/>
      <c r="K34" s="53"/>
      <c r="L34" s="53"/>
      <c r="M34" s="53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6"/>
      <c r="AL34" s="46"/>
      <c r="AM34" s="46"/>
      <c r="AN34" s="46"/>
    </row>
    <row r="35" spans="1:40">
      <c r="A35" s="53"/>
      <c r="B35" s="53"/>
      <c r="C35" s="53"/>
      <c r="D35" s="53"/>
      <c r="E35" s="53"/>
      <c r="F35" s="53"/>
      <c r="G35" s="53"/>
      <c r="H35" s="53"/>
      <c r="I35" s="53"/>
      <c r="J35" s="53"/>
      <c r="K35" s="53"/>
      <c r="L35" s="53"/>
      <c r="M35" s="53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6"/>
      <c r="AI35" s="46"/>
      <c r="AJ35" s="46"/>
      <c r="AK35" s="46"/>
      <c r="AL35" s="46"/>
      <c r="AM35" s="46"/>
      <c r="AN35" s="46"/>
    </row>
    <row r="36" spans="1:40">
      <c r="A36" s="53"/>
      <c r="B36" s="53"/>
      <c r="C36" s="53"/>
      <c r="D36" s="53"/>
      <c r="E36" s="53"/>
      <c r="F36" s="53"/>
      <c r="G36" s="53"/>
      <c r="H36" s="53"/>
      <c r="I36" s="53"/>
      <c r="J36" s="53"/>
      <c r="K36" s="53"/>
      <c r="L36" s="53"/>
      <c r="M36" s="53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46"/>
      <c r="AM36" s="46"/>
      <c r="AN36" s="46"/>
    </row>
    <row r="37" spans="1:40">
      <c r="A37" s="53"/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6"/>
      <c r="AI37" s="46"/>
      <c r="AJ37" s="46"/>
      <c r="AK37" s="46"/>
      <c r="AL37" s="46"/>
      <c r="AM37" s="46"/>
      <c r="AN37" s="46"/>
    </row>
    <row r="38" spans="1:40">
      <c r="A38" s="53"/>
      <c r="B38" s="53"/>
      <c r="C38" s="53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6"/>
      <c r="AI38" s="46"/>
      <c r="AJ38" s="46"/>
      <c r="AK38" s="46"/>
      <c r="AL38" s="46"/>
      <c r="AM38" s="46"/>
      <c r="AN38" s="46"/>
    </row>
    <row r="39" spans="1:40">
      <c r="A39" s="53"/>
      <c r="B39" s="53"/>
      <c r="C39" s="53"/>
      <c r="D39" s="53"/>
      <c r="E39" s="53"/>
      <c r="F39" s="53"/>
      <c r="G39" s="53"/>
      <c r="H39" s="53"/>
      <c r="I39" s="53"/>
      <c r="J39" s="53"/>
      <c r="K39" s="53"/>
      <c r="L39" s="53"/>
      <c r="M39" s="53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  <c r="AA39" s="46"/>
      <c r="AB39" s="46"/>
      <c r="AC39" s="46"/>
      <c r="AD39" s="46"/>
      <c r="AE39" s="46"/>
      <c r="AF39" s="46"/>
      <c r="AG39" s="46"/>
      <c r="AH39" s="46"/>
      <c r="AI39" s="46"/>
      <c r="AJ39" s="46"/>
      <c r="AK39" s="46"/>
      <c r="AL39" s="46"/>
      <c r="AM39" s="46"/>
      <c r="AN39" s="46"/>
    </row>
    <row r="40" spans="1:40">
      <c r="A40" s="53"/>
      <c r="B40" s="53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46"/>
      <c r="AG40" s="46"/>
      <c r="AH40" s="46"/>
      <c r="AI40" s="46"/>
      <c r="AJ40" s="46"/>
      <c r="AK40" s="46"/>
      <c r="AL40" s="46"/>
      <c r="AM40" s="46"/>
      <c r="AN40" s="46"/>
    </row>
    <row r="41" spans="1:40">
      <c r="A41" s="53"/>
      <c r="B41" s="53"/>
      <c r="C41" s="53"/>
      <c r="D41" s="53"/>
      <c r="E41" s="53"/>
      <c r="F41" s="53"/>
      <c r="G41" s="53"/>
      <c r="H41" s="53"/>
      <c r="I41" s="53"/>
      <c r="J41" s="53"/>
      <c r="K41" s="53"/>
      <c r="L41" s="53"/>
      <c r="M41" s="53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46"/>
      <c r="AG41" s="46"/>
      <c r="AH41" s="46"/>
      <c r="AI41" s="46"/>
      <c r="AJ41" s="46"/>
      <c r="AK41" s="46"/>
      <c r="AL41" s="46"/>
      <c r="AM41" s="46"/>
      <c r="AN41" s="46"/>
    </row>
    <row r="42" spans="1:40">
      <c r="A42" s="53"/>
      <c r="B42" s="53"/>
      <c r="C42" s="53"/>
      <c r="D42" s="53"/>
      <c r="E42" s="53"/>
      <c r="F42" s="53"/>
      <c r="G42" s="53"/>
      <c r="H42" s="53"/>
      <c r="I42" s="53"/>
      <c r="J42" s="53"/>
      <c r="K42" s="53"/>
      <c r="L42" s="53"/>
      <c r="M42" s="53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  <c r="AF42" s="46"/>
      <c r="AG42" s="46"/>
      <c r="AH42" s="46"/>
      <c r="AI42" s="46"/>
      <c r="AJ42" s="46"/>
      <c r="AK42" s="46"/>
      <c r="AL42" s="46"/>
      <c r="AM42" s="46"/>
      <c r="AN42" s="46"/>
    </row>
    <row r="43" spans="1:40">
      <c r="A43" s="53"/>
      <c r="B43" s="53"/>
      <c r="C43" s="53"/>
      <c r="D43" s="53"/>
      <c r="E43" s="53"/>
      <c r="F43" s="53"/>
      <c r="G43" s="53"/>
      <c r="H43" s="53"/>
      <c r="I43" s="53"/>
      <c r="J43" s="53"/>
      <c r="K43" s="53"/>
      <c r="L43" s="53"/>
      <c r="M43" s="53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46"/>
      <c r="AG43" s="46"/>
      <c r="AH43" s="46"/>
      <c r="AI43" s="46"/>
      <c r="AJ43" s="46"/>
      <c r="AK43" s="46"/>
      <c r="AL43" s="46"/>
      <c r="AM43" s="46"/>
      <c r="AN43" s="46"/>
    </row>
    <row r="44" spans="1:40">
      <c r="A44" s="53"/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46"/>
      <c r="AG44" s="46"/>
      <c r="AH44" s="46"/>
      <c r="AI44" s="46"/>
      <c r="AJ44" s="46"/>
      <c r="AK44" s="46"/>
      <c r="AL44" s="46"/>
      <c r="AM44" s="46"/>
      <c r="AN44" s="46"/>
    </row>
    <row r="45" spans="1:40">
      <c r="A45" s="53"/>
      <c r="B45" s="53"/>
      <c r="C45" s="53"/>
      <c r="D45" s="53"/>
      <c r="E45" s="53"/>
      <c r="F45" s="53"/>
      <c r="G45" s="53"/>
      <c r="H45" s="53"/>
      <c r="I45" s="53"/>
      <c r="J45" s="53"/>
      <c r="K45" s="53"/>
      <c r="L45" s="53"/>
      <c r="M45" s="53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6"/>
      <c r="AF45" s="46"/>
      <c r="AG45" s="46"/>
      <c r="AH45" s="46"/>
      <c r="AI45" s="46"/>
      <c r="AJ45" s="46"/>
      <c r="AK45" s="46"/>
      <c r="AL45" s="46"/>
      <c r="AM45" s="46"/>
      <c r="AN45" s="46"/>
    </row>
    <row r="46" spans="1:40">
      <c r="A46" s="53"/>
      <c r="B46" s="53"/>
      <c r="C46" s="53"/>
      <c r="D46" s="53"/>
      <c r="E46" s="53"/>
      <c r="F46" s="53"/>
      <c r="G46" s="53"/>
      <c r="H46" s="53"/>
      <c r="I46" s="53"/>
      <c r="J46" s="53"/>
      <c r="K46" s="53"/>
      <c r="L46" s="53"/>
      <c r="M46" s="53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46"/>
      <c r="AG46" s="46"/>
      <c r="AH46" s="46"/>
      <c r="AI46" s="46"/>
      <c r="AJ46" s="46"/>
      <c r="AK46" s="46"/>
      <c r="AL46" s="46"/>
      <c r="AM46" s="46"/>
      <c r="AN46" s="46"/>
    </row>
    <row r="47" spans="1:40">
      <c r="A47" s="53"/>
      <c r="B47" s="53"/>
      <c r="C47" s="53"/>
      <c r="D47" s="53"/>
      <c r="E47" s="53"/>
      <c r="F47" s="53"/>
      <c r="G47" s="53"/>
      <c r="H47" s="53"/>
      <c r="I47" s="53"/>
      <c r="J47" s="53"/>
      <c r="K47" s="53"/>
      <c r="L47" s="53"/>
      <c r="M47" s="53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46"/>
      <c r="AG47" s="46"/>
      <c r="AH47" s="46"/>
      <c r="AI47" s="46"/>
      <c r="AJ47" s="46"/>
      <c r="AK47" s="46"/>
      <c r="AL47" s="46"/>
      <c r="AM47" s="46"/>
      <c r="AN47" s="46"/>
    </row>
    <row r="48" spans="1:40">
      <c r="A48" s="53"/>
      <c r="B48" s="53"/>
      <c r="C48" s="53"/>
      <c r="D48" s="53"/>
      <c r="E48" s="53"/>
      <c r="F48" s="53"/>
      <c r="G48" s="53"/>
      <c r="H48" s="53"/>
      <c r="I48" s="53"/>
      <c r="J48" s="53"/>
      <c r="K48" s="53"/>
      <c r="L48" s="53"/>
      <c r="M48" s="53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46"/>
      <c r="AG48" s="46"/>
      <c r="AH48" s="46"/>
      <c r="AI48" s="46"/>
      <c r="AJ48" s="46"/>
      <c r="AK48" s="46"/>
      <c r="AL48" s="46"/>
      <c r="AM48" s="46"/>
      <c r="AN48" s="46"/>
    </row>
    <row r="49" spans="1:40">
      <c r="A49" s="53"/>
      <c r="B49" s="53"/>
      <c r="C49" s="53"/>
      <c r="D49" s="53"/>
      <c r="E49" s="53"/>
      <c r="F49" s="53"/>
      <c r="G49" s="53"/>
      <c r="H49" s="53"/>
      <c r="I49" s="53"/>
      <c r="J49" s="53"/>
      <c r="K49" s="53"/>
      <c r="L49" s="53"/>
      <c r="M49" s="53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46"/>
      <c r="AH49" s="46"/>
      <c r="AI49" s="46"/>
      <c r="AJ49" s="46"/>
      <c r="AK49" s="46"/>
      <c r="AL49" s="46"/>
      <c r="AM49" s="46"/>
      <c r="AN49" s="46"/>
    </row>
    <row r="50" spans="1:40">
      <c r="A50" s="53"/>
      <c r="B50" s="53"/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46"/>
      <c r="AG50" s="46"/>
      <c r="AH50" s="46"/>
      <c r="AI50" s="46"/>
      <c r="AJ50" s="46"/>
      <c r="AK50" s="46"/>
      <c r="AL50" s="46"/>
      <c r="AM50" s="46"/>
      <c r="AN50" s="46"/>
    </row>
    <row r="51" spans="1:40">
      <c r="A51" s="53"/>
      <c r="B51" s="53"/>
      <c r="C51" s="53"/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46"/>
      <c r="AG51" s="46"/>
      <c r="AH51" s="46"/>
      <c r="AI51" s="46"/>
      <c r="AJ51" s="46"/>
      <c r="AK51" s="46"/>
      <c r="AL51" s="46"/>
      <c r="AM51" s="46"/>
      <c r="AN51" s="46"/>
    </row>
    <row r="52" spans="1:40">
      <c r="A52" s="53"/>
      <c r="B52" s="53"/>
      <c r="C52" s="53"/>
      <c r="D52" s="53"/>
      <c r="E52" s="53"/>
      <c r="F52" s="53"/>
      <c r="G52" s="53"/>
      <c r="H52" s="53"/>
      <c r="I52" s="53"/>
      <c r="J52" s="53"/>
      <c r="K52" s="53"/>
      <c r="L52" s="53"/>
      <c r="M52" s="53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46"/>
      <c r="AG52" s="46"/>
      <c r="AH52" s="46"/>
      <c r="AI52" s="46"/>
      <c r="AJ52" s="46"/>
      <c r="AK52" s="46"/>
      <c r="AL52" s="46"/>
      <c r="AM52" s="46"/>
      <c r="AN52" s="46"/>
    </row>
    <row r="53" spans="1:40">
      <c r="A53" s="53"/>
      <c r="B53" s="53"/>
      <c r="C53" s="53"/>
      <c r="D53" s="53"/>
      <c r="E53" s="53"/>
      <c r="F53" s="53"/>
      <c r="G53" s="53"/>
      <c r="H53" s="53"/>
      <c r="I53" s="53"/>
      <c r="J53" s="53"/>
      <c r="K53" s="53"/>
      <c r="L53" s="53"/>
      <c r="M53" s="53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  <c r="AH53" s="46"/>
      <c r="AI53" s="46"/>
      <c r="AJ53" s="46"/>
      <c r="AK53" s="46"/>
      <c r="AL53" s="46"/>
      <c r="AM53" s="46"/>
      <c r="AN53" s="46"/>
    </row>
    <row r="54" spans="1:40">
      <c r="A54" s="53"/>
      <c r="B54" s="53"/>
      <c r="C54" s="53"/>
      <c r="D54" s="53"/>
      <c r="E54" s="53"/>
      <c r="F54" s="53"/>
      <c r="G54" s="53"/>
      <c r="H54" s="53"/>
      <c r="I54" s="53"/>
      <c r="J54" s="53"/>
      <c r="K54" s="53"/>
      <c r="L54" s="53"/>
      <c r="M54" s="53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46"/>
      <c r="AG54" s="46"/>
      <c r="AH54" s="46"/>
      <c r="AI54" s="46"/>
      <c r="AJ54" s="46"/>
      <c r="AK54" s="46"/>
      <c r="AL54" s="46"/>
      <c r="AM54" s="46"/>
      <c r="AN54" s="46"/>
    </row>
    <row r="55" spans="1:40">
      <c r="A55" s="53"/>
      <c r="B55" s="53"/>
      <c r="C55" s="53"/>
      <c r="D55" s="53"/>
      <c r="E55" s="53"/>
      <c r="F55" s="53"/>
      <c r="G55" s="53"/>
      <c r="H55" s="53"/>
      <c r="I55" s="53"/>
      <c r="J55" s="53"/>
      <c r="K55" s="53"/>
      <c r="L55" s="53"/>
      <c r="M55" s="53"/>
      <c r="N55" s="46"/>
      <c r="O55" s="46"/>
      <c r="P55" s="46"/>
      <c r="Q55" s="46"/>
      <c r="R55" s="46"/>
      <c r="S55" s="46"/>
      <c r="T55" s="46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6"/>
      <c r="AF55" s="46"/>
      <c r="AG55" s="46"/>
      <c r="AH55" s="46"/>
      <c r="AI55" s="46"/>
      <c r="AJ55" s="46"/>
      <c r="AK55" s="46"/>
      <c r="AL55" s="46"/>
      <c r="AM55" s="46"/>
      <c r="AN55" s="46"/>
    </row>
    <row r="56" spans="1:40">
      <c r="A56" s="53"/>
      <c r="B56" s="53"/>
      <c r="C56" s="53"/>
      <c r="D56" s="53"/>
      <c r="E56" s="53"/>
      <c r="F56" s="53"/>
      <c r="G56" s="53"/>
      <c r="H56" s="53"/>
      <c r="I56" s="53"/>
      <c r="J56" s="53"/>
      <c r="K56" s="53"/>
      <c r="L56" s="53"/>
      <c r="M56" s="53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46"/>
      <c r="AG56" s="46"/>
      <c r="AH56" s="46"/>
      <c r="AI56" s="46"/>
      <c r="AJ56" s="46"/>
      <c r="AK56" s="46"/>
      <c r="AL56" s="46"/>
      <c r="AM56" s="46"/>
      <c r="AN56" s="46"/>
    </row>
    <row r="57" spans="1:40">
      <c r="A57" s="53"/>
      <c r="B57" s="53"/>
      <c r="C57" s="53"/>
      <c r="D57" s="53"/>
      <c r="E57" s="53"/>
      <c r="F57" s="53"/>
      <c r="G57" s="53"/>
      <c r="H57" s="53"/>
      <c r="I57" s="53"/>
      <c r="J57" s="53"/>
      <c r="K57" s="53"/>
      <c r="L57" s="53"/>
      <c r="M57" s="53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46"/>
      <c r="AG57" s="46"/>
      <c r="AH57" s="46"/>
      <c r="AI57" s="46"/>
      <c r="AJ57" s="46"/>
      <c r="AK57" s="46"/>
      <c r="AL57" s="46"/>
      <c r="AM57" s="46"/>
      <c r="AN57" s="46"/>
    </row>
    <row r="58" spans="1:40">
      <c r="A58" s="53"/>
      <c r="B58" s="53"/>
      <c r="C58" s="53"/>
      <c r="D58" s="53"/>
      <c r="E58" s="53"/>
      <c r="F58" s="53"/>
      <c r="G58" s="53"/>
      <c r="H58" s="53"/>
      <c r="I58" s="53"/>
      <c r="J58" s="53"/>
      <c r="K58" s="53"/>
      <c r="L58" s="53"/>
      <c r="M58" s="53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46"/>
      <c r="AG58" s="46"/>
      <c r="AH58" s="46"/>
      <c r="AI58" s="46"/>
      <c r="AJ58" s="46"/>
      <c r="AK58" s="46"/>
      <c r="AL58" s="46"/>
      <c r="AM58" s="46"/>
      <c r="AN58" s="46"/>
    </row>
    <row r="59" spans="1:40">
      <c r="A59" s="53"/>
      <c r="B59" s="53"/>
      <c r="C59" s="53"/>
      <c r="D59" s="53"/>
      <c r="E59" s="53"/>
      <c r="F59" s="53"/>
      <c r="G59" s="53"/>
      <c r="H59" s="53"/>
      <c r="I59" s="53"/>
      <c r="J59" s="53"/>
      <c r="K59" s="53"/>
      <c r="L59" s="53"/>
      <c r="M59" s="53"/>
      <c r="N59" s="46"/>
      <c r="O59" s="46"/>
      <c r="P59" s="46"/>
      <c r="Q59" s="46"/>
      <c r="R59" s="46"/>
      <c r="S59" s="46"/>
      <c r="T59" s="46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6"/>
      <c r="AF59" s="46"/>
      <c r="AG59" s="46"/>
      <c r="AH59" s="46"/>
      <c r="AI59" s="46"/>
      <c r="AJ59" s="46"/>
      <c r="AK59" s="46"/>
      <c r="AL59" s="46"/>
      <c r="AM59" s="46"/>
      <c r="AN59" s="46"/>
    </row>
    <row r="60" spans="1:40">
      <c r="A60" s="53"/>
      <c r="B60" s="53"/>
      <c r="C60" s="53"/>
      <c r="D60" s="53"/>
      <c r="E60" s="53"/>
      <c r="F60" s="53"/>
      <c r="G60" s="53"/>
      <c r="H60" s="53"/>
      <c r="I60" s="53"/>
      <c r="J60" s="53"/>
      <c r="K60" s="53"/>
      <c r="L60" s="53"/>
      <c r="M60" s="53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6"/>
      <c r="AF60" s="46"/>
      <c r="AG60" s="46"/>
      <c r="AH60" s="46"/>
      <c r="AI60" s="46"/>
      <c r="AJ60" s="46"/>
      <c r="AK60" s="46"/>
      <c r="AL60" s="46"/>
      <c r="AM60" s="46"/>
      <c r="AN60" s="46"/>
    </row>
    <row r="61" spans="1:40">
      <c r="A61" s="53"/>
      <c r="B61" s="53"/>
      <c r="C61" s="53"/>
      <c r="D61" s="53"/>
      <c r="E61" s="53"/>
      <c r="F61" s="53"/>
      <c r="G61" s="53"/>
      <c r="H61" s="53"/>
      <c r="I61" s="53"/>
      <c r="J61" s="53"/>
      <c r="K61" s="53"/>
      <c r="L61" s="53"/>
      <c r="M61" s="53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  <c r="AF61" s="46"/>
      <c r="AG61" s="46"/>
      <c r="AH61" s="46"/>
      <c r="AI61" s="46"/>
      <c r="AJ61" s="46"/>
      <c r="AK61" s="46"/>
      <c r="AL61" s="46"/>
      <c r="AM61" s="46"/>
      <c r="AN61" s="46"/>
    </row>
    <row r="62" spans="1:40">
      <c r="A62" s="53"/>
      <c r="B62" s="53"/>
      <c r="C62" s="53"/>
      <c r="D62" s="53"/>
      <c r="E62" s="53"/>
      <c r="F62" s="53"/>
      <c r="G62" s="53"/>
      <c r="H62" s="53"/>
      <c r="I62" s="53"/>
      <c r="J62" s="53"/>
      <c r="K62" s="53"/>
      <c r="L62" s="53"/>
      <c r="M62" s="53"/>
      <c r="N62" s="46"/>
      <c r="O62" s="46"/>
      <c r="P62" s="46"/>
      <c r="Q62" s="46"/>
      <c r="R62" s="46"/>
      <c r="S62" s="46"/>
      <c r="T62" s="46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6"/>
      <c r="AF62" s="46"/>
      <c r="AG62" s="46"/>
      <c r="AH62" s="46"/>
      <c r="AI62" s="46"/>
      <c r="AJ62" s="46"/>
      <c r="AK62" s="46"/>
      <c r="AL62" s="46"/>
      <c r="AM62" s="46"/>
      <c r="AN62" s="46"/>
    </row>
    <row r="63" spans="1:40">
      <c r="A63" s="53"/>
      <c r="B63" s="53"/>
      <c r="C63" s="53"/>
      <c r="D63" s="53"/>
      <c r="E63" s="53"/>
      <c r="F63" s="53"/>
      <c r="G63" s="53"/>
      <c r="H63" s="53"/>
      <c r="I63" s="53"/>
      <c r="J63" s="53"/>
      <c r="K63" s="53"/>
      <c r="L63" s="53"/>
      <c r="M63" s="53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6"/>
      <c r="AF63" s="46"/>
      <c r="AG63" s="46"/>
      <c r="AH63" s="46"/>
      <c r="AI63" s="46"/>
      <c r="AJ63" s="46"/>
      <c r="AK63" s="46"/>
      <c r="AL63" s="46"/>
      <c r="AM63" s="46"/>
      <c r="AN63" s="46"/>
    </row>
    <row r="64" spans="1:40">
      <c r="A64" s="53"/>
      <c r="B64" s="53"/>
      <c r="C64" s="53"/>
      <c r="D64" s="53"/>
      <c r="E64" s="53"/>
      <c r="F64" s="53"/>
      <c r="G64" s="53"/>
      <c r="H64" s="53"/>
      <c r="I64" s="53"/>
      <c r="J64" s="53"/>
      <c r="K64" s="53"/>
      <c r="L64" s="53"/>
      <c r="M64" s="53"/>
      <c r="N64" s="46"/>
      <c r="O64" s="46"/>
      <c r="P64" s="46"/>
      <c r="Q64" s="46"/>
      <c r="R64" s="46"/>
      <c r="S64" s="46"/>
      <c r="T64" s="46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6"/>
      <c r="AF64" s="46"/>
      <c r="AG64" s="46"/>
      <c r="AH64" s="46"/>
      <c r="AI64" s="46"/>
      <c r="AJ64" s="46"/>
      <c r="AK64" s="46"/>
      <c r="AL64" s="46"/>
      <c r="AM64" s="46"/>
      <c r="AN64" s="46"/>
    </row>
    <row r="65" spans="1:40">
      <c r="A65" s="53"/>
      <c r="B65" s="53"/>
      <c r="C65" s="53"/>
      <c r="D65" s="53"/>
      <c r="E65" s="53"/>
      <c r="F65" s="53"/>
      <c r="G65" s="53"/>
      <c r="H65" s="53"/>
      <c r="I65" s="53"/>
      <c r="J65" s="53"/>
      <c r="K65" s="53"/>
      <c r="L65" s="53"/>
      <c r="M65" s="53"/>
      <c r="N65" s="46"/>
      <c r="O65" s="46"/>
      <c r="P65" s="46"/>
      <c r="Q65" s="46"/>
      <c r="R65" s="46"/>
      <c r="S65" s="46"/>
      <c r="T65" s="46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6"/>
      <c r="AF65" s="46"/>
      <c r="AG65" s="46"/>
      <c r="AH65" s="46"/>
      <c r="AI65" s="46"/>
      <c r="AJ65" s="46"/>
      <c r="AK65" s="46"/>
      <c r="AL65" s="46"/>
      <c r="AM65" s="46"/>
      <c r="AN65" s="46"/>
    </row>
    <row r="66" spans="1:40">
      <c r="A66" s="53"/>
      <c r="B66" s="53"/>
      <c r="C66" s="53"/>
      <c r="D66" s="53"/>
      <c r="E66" s="53"/>
      <c r="F66" s="53"/>
      <c r="G66" s="53"/>
      <c r="H66" s="53"/>
      <c r="I66" s="53"/>
      <c r="J66" s="53"/>
      <c r="K66" s="53"/>
      <c r="L66" s="53"/>
      <c r="M66" s="53"/>
      <c r="N66" s="46"/>
      <c r="O66" s="46"/>
      <c r="P66" s="46"/>
      <c r="Q66" s="46"/>
      <c r="R66" s="46"/>
      <c r="S66" s="46"/>
      <c r="T66" s="46"/>
      <c r="U66" s="46"/>
      <c r="V66" s="46"/>
      <c r="W66" s="46"/>
      <c r="X66" s="46"/>
      <c r="Y66" s="46"/>
      <c r="Z66" s="46"/>
      <c r="AA66" s="46"/>
      <c r="AB66" s="46"/>
      <c r="AC66" s="46"/>
      <c r="AD66" s="46"/>
      <c r="AE66" s="46"/>
      <c r="AF66" s="46"/>
      <c r="AG66" s="46"/>
      <c r="AH66" s="46"/>
      <c r="AI66" s="46"/>
      <c r="AJ66" s="46"/>
      <c r="AK66" s="46"/>
      <c r="AL66" s="46"/>
      <c r="AM66" s="46"/>
      <c r="AN66" s="46"/>
    </row>
    <row r="67" spans="1:40">
      <c r="A67" s="53"/>
      <c r="B67" s="53"/>
      <c r="C67" s="53"/>
      <c r="D67" s="53"/>
      <c r="E67" s="53"/>
      <c r="F67" s="53"/>
      <c r="G67" s="53"/>
      <c r="H67" s="53"/>
      <c r="I67" s="53"/>
      <c r="J67" s="53"/>
      <c r="K67" s="53"/>
      <c r="L67" s="53"/>
      <c r="M67" s="53"/>
      <c r="N67" s="46"/>
      <c r="O67" s="46"/>
      <c r="P67" s="46"/>
      <c r="Q67" s="46"/>
      <c r="R67" s="46"/>
      <c r="S67" s="46"/>
      <c r="T67" s="46"/>
      <c r="U67" s="46"/>
      <c r="V67" s="46"/>
      <c r="W67" s="46"/>
      <c r="X67" s="46"/>
      <c r="Y67" s="46"/>
      <c r="Z67" s="46"/>
      <c r="AA67" s="46"/>
      <c r="AB67" s="46"/>
      <c r="AC67" s="46"/>
      <c r="AD67" s="46"/>
      <c r="AE67" s="46"/>
      <c r="AF67" s="46"/>
      <c r="AG67" s="46"/>
      <c r="AH67" s="46"/>
      <c r="AI67" s="46"/>
      <c r="AJ67" s="46"/>
      <c r="AK67" s="46"/>
      <c r="AL67" s="46"/>
      <c r="AM67" s="46"/>
      <c r="AN67" s="46"/>
    </row>
    <row r="68" spans="1:40">
      <c r="A68" s="53"/>
      <c r="B68" s="53"/>
      <c r="C68" s="53"/>
      <c r="D68" s="53"/>
      <c r="E68" s="53"/>
      <c r="F68" s="53"/>
      <c r="G68" s="53"/>
      <c r="H68" s="53"/>
      <c r="I68" s="53"/>
      <c r="J68" s="53"/>
      <c r="K68" s="53"/>
      <c r="L68" s="53"/>
      <c r="M68" s="53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46"/>
      <c r="AG68" s="46"/>
      <c r="AH68" s="46"/>
      <c r="AI68" s="46"/>
      <c r="AJ68" s="46"/>
      <c r="AK68" s="46"/>
      <c r="AL68" s="46"/>
      <c r="AM68" s="46"/>
      <c r="AN68" s="46"/>
    </row>
    <row r="69" spans="1:40">
      <c r="A69" s="53"/>
      <c r="B69" s="53"/>
      <c r="C69" s="53"/>
      <c r="D69" s="53"/>
      <c r="E69" s="53"/>
      <c r="F69" s="53"/>
      <c r="G69" s="53"/>
      <c r="H69" s="53"/>
      <c r="I69" s="53"/>
      <c r="J69" s="53"/>
      <c r="K69" s="53"/>
      <c r="L69" s="53"/>
      <c r="M69" s="53"/>
      <c r="N69" s="46"/>
      <c r="O69" s="46"/>
      <c r="P69" s="46"/>
      <c r="Q69" s="46"/>
      <c r="R69" s="46"/>
      <c r="S69" s="46"/>
      <c r="T69" s="46"/>
      <c r="U69" s="46"/>
      <c r="V69" s="46"/>
      <c r="W69" s="46"/>
      <c r="X69" s="46"/>
      <c r="Y69" s="46"/>
      <c r="Z69" s="46"/>
      <c r="AA69" s="46"/>
      <c r="AB69" s="46"/>
      <c r="AC69" s="46"/>
      <c r="AD69" s="46"/>
      <c r="AE69" s="46"/>
      <c r="AF69" s="46"/>
      <c r="AG69" s="46"/>
      <c r="AH69" s="46"/>
      <c r="AI69" s="46"/>
      <c r="AJ69" s="46"/>
      <c r="AK69" s="46"/>
      <c r="AL69" s="46"/>
      <c r="AM69" s="46"/>
      <c r="AN69" s="46"/>
    </row>
    <row r="70" spans="1:40">
      <c r="A70" s="53"/>
      <c r="B70" s="53"/>
      <c r="C70" s="53"/>
      <c r="D70" s="53"/>
      <c r="E70" s="53"/>
      <c r="F70" s="53"/>
      <c r="G70" s="53"/>
      <c r="H70" s="53"/>
      <c r="I70" s="53"/>
      <c r="J70" s="53"/>
      <c r="K70" s="53"/>
      <c r="L70" s="53"/>
      <c r="M70" s="53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  <c r="AA70" s="46"/>
      <c r="AB70" s="46"/>
      <c r="AC70" s="46"/>
      <c r="AD70" s="46"/>
      <c r="AE70" s="46"/>
      <c r="AF70" s="46"/>
      <c r="AG70" s="46"/>
      <c r="AH70" s="46"/>
      <c r="AI70" s="46"/>
      <c r="AJ70" s="46"/>
      <c r="AK70" s="46"/>
      <c r="AL70" s="46"/>
      <c r="AM70" s="46"/>
      <c r="AN70" s="46"/>
    </row>
    <row r="71" spans="1:40">
      <c r="A71" s="53"/>
      <c r="B71" s="53"/>
      <c r="C71" s="53"/>
      <c r="D71" s="53"/>
      <c r="E71" s="53"/>
      <c r="F71" s="53"/>
      <c r="G71" s="53"/>
      <c r="H71" s="53"/>
      <c r="I71" s="53"/>
      <c r="J71" s="53"/>
      <c r="K71" s="53"/>
      <c r="L71" s="53"/>
      <c r="M71" s="53"/>
      <c r="N71" s="46"/>
      <c r="O71" s="46"/>
      <c r="P71" s="46"/>
      <c r="Q71" s="46"/>
      <c r="R71" s="46"/>
      <c r="S71" s="46"/>
      <c r="T71" s="46"/>
      <c r="U71" s="46"/>
      <c r="V71" s="46"/>
      <c r="W71" s="46"/>
      <c r="X71" s="46"/>
      <c r="Y71" s="46"/>
      <c r="Z71" s="46"/>
      <c r="AA71" s="46"/>
      <c r="AB71" s="46"/>
      <c r="AC71" s="46"/>
      <c r="AD71" s="46"/>
      <c r="AE71" s="46"/>
      <c r="AF71" s="46"/>
      <c r="AG71" s="46"/>
      <c r="AH71" s="46"/>
      <c r="AI71" s="46"/>
      <c r="AJ71" s="46"/>
      <c r="AK71" s="46"/>
      <c r="AL71" s="46"/>
      <c r="AM71" s="46"/>
      <c r="AN71" s="46"/>
    </row>
    <row r="72" spans="1:40">
      <c r="A72" s="53"/>
      <c r="B72" s="53"/>
      <c r="C72" s="53"/>
      <c r="D72" s="53"/>
      <c r="E72" s="53"/>
      <c r="F72" s="53"/>
      <c r="G72" s="53"/>
      <c r="H72" s="53"/>
      <c r="I72" s="53"/>
      <c r="J72" s="53"/>
      <c r="K72" s="53"/>
      <c r="L72" s="53"/>
      <c r="M72" s="53"/>
      <c r="N72" s="46"/>
      <c r="O72" s="46"/>
      <c r="P72" s="46"/>
      <c r="Q72" s="46"/>
      <c r="R72" s="46"/>
      <c r="S72" s="46"/>
      <c r="T72" s="46"/>
      <c r="U72" s="46"/>
      <c r="V72" s="46"/>
      <c r="W72" s="46"/>
      <c r="X72" s="46"/>
      <c r="Y72" s="46"/>
      <c r="Z72" s="46"/>
      <c r="AA72" s="46"/>
      <c r="AB72" s="46"/>
      <c r="AC72" s="46"/>
      <c r="AD72" s="46"/>
      <c r="AE72" s="46"/>
      <c r="AF72" s="46"/>
      <c r="AG72" s="46"/>
      <c r="AH72" s="46"/>
      <c r="AI72" s="46"/>
      <c r="AJ72" s="46"/>
      <c r="AK72" s="46"/>
      <c r="AL72" s="46"/>
      <c r="AM72" s="46"/>
      <c r="AN72" s="46"/>
    </row>
    <row r="73" spans="1:40">
      <c r="A73" s="53"/>
      <c r="B73" s="53"/>
      <c r="C73" s="53"/>
      <c r="D73" s="53"/>
      <c r="E73" s="53"/>
      <c r="F73" s="53"/>
      <c r="G73" s="53"/>
      <c r="H73" s="53"/>
      <c r="I73" s="53"/>
      <c r="J73" s="53"/>
      <c r="K73" s="53"/>
      <c r="L73" s="53"/>
      <c r="M73" s="53"/>
      <c r="N73" s="46"/>
      <c r="O73" s="46"/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  <c r="AA73" s="46"/>
      <c r="AB73" s="46"/>
      <c r="AC73" s="46"/>
      <c r="AD73" s="46"/>
      <c r="AE73" s="46"/>
      <c r="AF73" s="46"/>
      <c r="AG73" s="46"/>
      <c r="AH73" s="46"/>
      <c r="AI73" s="46"/>
      <c r="AJ73" s="46"/>
      <c r="AK73" s="46"/>
      <c r="AL73" s="46"/>
      <c r="AM73" s="46"/>
      <c r="AN73" s="46"/>
    </row>
    <row r="74" spans="1:40">
      <c r="A74" s="53"/>
      <c r="B74" s="53"/>
      <c r="C74" s="53"/>
      <c r="D74" s="53"/>
      <c r="E74" s="53"/>
      <c r="F74" s="53"/>
      <c r="G74" s="53"/>
      <c r="H74" s="53"/>
      <c r="I74" s="53"/>
      <c r="J74" s="53"/>
      <c r="K74" s="53"/>
      <c r="L74" s="53"/>
      <c r="M74" s="53"/>
      <c r="N74" s="46"/>
      <c r="O74" s="46"/>
      <c r="P74" s="46"/>
      <c r="Q74" s="46"/>
      <c r="R74" s="46"/>
      <c r="S74" s="46"/>
      <c r="T74" s="46"/>
      <c r="U74" s="46"/>
      <c r="V74" s="46"/>
      <c r="W74" s="46"/>
      <c r="X74" s="46"/>
      <c r="Y74" s="46"/>
      <c r="Z74" s="46"/>
      <c r="AA74" s="46"/>
      <c r="AB74" s="46"/>
      <c r="AC74" s="46"/>
      <c r="AD74" s="46"/>
      <c r="AE74" s="46"/>
      <c r="AF74" s="46"/>
      <c r="AG74" s="46"/>
      <c r="AH74" s="46"/>
      <c r="AI74" s="46"/>
      <c r="AJ74" s="46"/>
      <c r="AK74" s="46"/>
      <c r="AL74" s="46"/>
      <c r="AM74" s="46"/>
      <c r="AN74" s="46"/>
    </row>
    <row r="75" spans="1:40">
      <c r="A75" s="53"/>
      <c r="B75" s="53"/>
      <c r="C75" s="53"/>
      <c r="D75" s="53"/>
      <c r="E75" s="53"/>
      <c r="F75" s="53"/>
      <c r="G75" s="53"/>
      <c r="H75" s="53"/>
      <c r="I75" s="53"/>
      <c r="J75" s="53"/>
      <c r="K75" s="53"/>
      <c r="L75" s="53"/>
      <c r="M75" s="53"/>
      <c r="N75" s="46"/>
      <c r="O75" s="46"/>
      <c r="P75" s="46"/>
      <c r="Q75" s="46"/>
      <c r="R75" s="46"/>
      <c r="S75" s="46"/>
      <c r="T75" s="46"/>
      <c r="U75" s="46"/>
      <c r="V75" s="46"/>
      <c r="W75" s="46"/>
      <c r="X75" s="46"/>
      <c r="Y75" s="46"/>
      <c r="Z75" s="46"/>
      <c r="AA75" s="46"/>
      <c r="AB75" s="46"/>
      <c r="AC75" s="46"/>
      <c r="AD75" s="46"/>
      <c r="AE75" s="46"/>
      <c r="AF75" s="46"/>
      <c r="AG75" s="46"/>
      <c r="AH75" s="46"/>
      <c r="AI75" s="46"/>
      <c r="AJ75" s="46"/>
      <c r="AK75" s="46"/>
      <c r="AL75" s="46"/>
      <c r="AM75" s="46"/>
      <c r="AN75" s="46"/>
    </row>
    <row r="76" spans="1:40">
      <c r="A76" s="53"/>
      <c r="B76" s="53"/>
      <c r="C76" s="53"/>
      <c r="D76" s="53"/>
      <c r="E76" s="53"/>
      <c r="F76" s="53"/>
      <c r="G76" s="53"/>
      <c r="H76" s="53"/>
      <c r="I76" s="53"/>
      <c r="J76" s="53"/>
      <c r="K76" s="53"/>
      <c r="L76" s="53"/>
      <c r="M76" s="53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46"/>
      <c r="AG76" s="46"/>
      <c r="AH76" s="46"/>
      <c r="AI76" s="46"/>
      <c r="AJ76" s="46"/>
      <c r="AK76" s="46"/>
      <c r="AL76" s="46"/>
      <c r="AM76" s="46"/>
      <c r="AN76" s="46"/>
    </row>
    <row r="77" spans="1:40">
      <c r="A77" s="53"/>
      <c r="B77" s="53"/>
      <c r="C77" s="53"/>
      <c r="D77" s="53"/>
      <c r="E77" s="53"/>
      <c r="F77" s="53"/>
      <c r="G77" s="53"/>
      <c r="H77" s="53"/>
      <c r="I77" s="53"/>
      <c r="J77" s="53"/>
      <c r="K77" s="53"/>
      <c r="L77" s="53"/>
      <c r="M77" s="53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6"/>
      <c r="AF77" s="46"/>
      <c r="AG77" s="46"/>
      <c r="AH77" s="46"/>
      <c r="AI77" s="46"/>
      <c r="AJ77" s="46"/>
      <c r="AK77" s="46"/>
      <c r="AL77" s="46"/>
      <c r="AM77" s="46"/>
      <c r="AN77" s="46"/>
    </row>
    <row r="78" spans="1:40">
      <c r="A78" s="53"/>
      <c r="B78" s="53"/>
      <c r="C78" s="53"/>
      <c r="D78" s="53"/>
      <c r="E78" s="53"/>
      <c r="F78" s="53"/>
      <c r="G78" s="53"/>
      <c r="H78" s="53"/>
      <c r="I78" s="53"/>
      <c r="J78" s="53"/>
      <c r="K78" s="53"/>
      <c r="L78" s="53"/>
      <c r="M78" s="53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46"/>
      <c r="AG78" s="46"/>
      <c r="AH78" s="46"/>
      <c r="AI78" s="46"/>
      <c r="AJ78" s="46"/>
      <c r="AK78" s="46"/>
      <c r="AL78" s="46"/>
      <c r="AM78" s="46"/>
      <c r="AN78" s="46"/>
    </row>
    <row r="79" spans="1:40">
      <c r="A79" s="53"/>
      <c r="B79" s="53"/>
      <c r="C79" s="53"/>
      <c r="D79" s="53"/>
      <c r="E79" s="53"/>
      <c r="F79" s="53"/>
      <c r="G79" s="53"/>
      <c r="H79" s="53"/>
      <c r="I79" s="53"/>
      <c r="J79" s="53"/>
      <c r="K79" s="53"/>
      <c r="L79" s="53"/>
      <c r="M79" s="53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  <c r="AG79" s="46"/>
      <c r="AH79" s="46"/>
      <c r="AI79" s="46"/>
      <c r="AJ79" s="46"/>
      <c r="AK79" s="46"/>
      <c r="AL79" s="46"/>
      <c r="AM79" s="46"/>
      <c r="AN79" s="46"/>
    </row>
    <row r="80" spans="1:40">
      <c r="A80" s="53"/>
      <c r="B80" s="53"/>
      <c r="C80" s="53"/>
      <c r="D80" s="53"/>
      <c r="E80" s="53"/>
      <c r="F80" s="53"/>
      <c r="G80" s="53"/>
      <c r="H80" s="53"/>
      <c r="I80" s="53"/>
      <c r="J80" s="53"/>
      <c r="K80" s="53"/>
      <c r="L80" s="53"/>
      <c r="M80" s="53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  <c r="AG80" s="46"/>
      <c r="AH80" s="46"/>
      <c r="AI80" s="46"/>
      <c r="AJ80" s="46"/>
      <c r="AK80" s="46"/>
      <c r="AL80" s="46"/>
      <c r="AM80" s="46"/>
      <c r="AN80" s="46"/>
    </row>
    <row r="81" spans="1:40">
      <c r="A81" s="53"/>
      <c r="B81" s="53"/>
      <c r="C81" s="53"/>
      <c r="D81" s="53"/>
      <c r="E81" s="53"/>
      <c r="F81" s="53"/>
      <c r="G81" s="53"/>
      <c r="H81" s="53"/>
      <c r="I81" s="53"/>
      <c r="J81" s="53"/>
      <c r="K81" s="53"/>
      <c r="L81" s="53"/>
      <c r="M81" s="53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  <c r="AG81" s="46"/>
      <c r="AH81" s="46"/>
      <c r="AI81" s="46"/>
      <c r="AJ81" s="46"/>
      <c r="AK81" s="46"/>
      <c r="AL81" s="46"/>
      <c r="AM81" s="46"/>
      <c r="AN81" s="46"/>
    </row>
    <row r="82" spans="1:40">
      <c r="A82" s="53"/>
      <c r="B82" s="53"/>
      <c r="C82" s="53"/>
      <c r="D82" s="53"/>
      <c r="E82" s="53"/>
      <c r="F82" s="53"/>
      <c r="G82" s="53"/>
      <c r="H82" s="53"/>
      <c r="I82" s="53"/>
      <c r="J82" s="53"/>
      <c r="K82" s="53"/>
      <c r="L82" s="53"/>
      <c r="M82" s="53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  <c r="AG82" s="46"/>
      <c r="AH82" s="46"/>
      <c r="AI82" s="46"/>
      <c r="AJ82" s="46"/>
      <c r="AK82" s="46"/>
      <c r="AL82" s="46"/>
      <c r="AM82" s="46"/>
      <c r="AN82" s="46"/>
    </row>
    <row r="83" spans="1:40">
      <c r="A83" s="53"/>
      <c r="B83" s="53"/>
      <c r="C83" s="53"/>
      <c r="D83" s="53"/>
      <c r="E83" s="53"/>
      <c r="F83" s="53"/>
      <c r="G83" s="53"/>
      <c r="H83" s="53"/>
      <c r="I83" s="53"/>
      <c r="J83" s="53"/>
      <c r="K83" s="53"/>
      <c r="L83" s="53"/>
      <c r="M83" s="53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  <c r="AG83" s="46"/>
      <c r="AH83" s="46"/>
      <c r="AI83" s="46"/>
      <c r="AJ83" s="46"/>
      <c r="AK83" s="46"/>
      <c r="AL83" s="46"/>
      <c r="AM83" s="46"/>
      <c r="AN83" s="46"/>
    </row>
    <row r="84" spans="1:40">
      <c r="A84" s="53"/>
      <c r="B84" s="53"/>
      <c r="C84" s="53"/>
      <c r="D84" s="53"/>
      <c r="E84" s="53"/>
      <c r="F84" s="53"/>
      <c r="G84" s="53"/>
      <c r="H84" s="53"/>
      <c r="I84" s="53"/>
      <c r="J84" s="53"/>
      <c r="K84" s="53"/>
      <c r="L84" s="53"/>
      <c r="M84" s="53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  <c r="AG84" s="46"/>
      <c r="AH84" s="46"/>
      <c r="AI84" s="46"/>
      <c r="AJ84" s="46"/>
      <c r="AK84" s="46"/>
      <c r="AL84" s="46"/>
      <c r="AM84" s="46"/>
      <c r="AN84" s="46"/>
    </row>
    <row r="85" spans="1:40">
      <c r="A85" s="53"/>
      <c r="B85" s="53"/>
      <c r="C85" s="53"/>
      <c r="D85" s="53"/>
      <c r="E85" s="53"/>
      <c r="F85" s="53"/>
      <c r="G85" s="53"/>
      <c r="H85" s="53"/>
      <c r="I85" s="53"/>
      <c r="J85" s="53"/>
      <c r="K85" s="53"/>
      <c r="L85" s="53"/>
      <c r="M85" s="53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  <c r="AG85" s="46"/>
      <c r="AH85" s="46"/>
      <c r="AI85" s="46"/>
      <c r="AJ85" s="46"/>
      <c r="AK85" s="46"/>
      <c r="AL85" s="46"/>
      <c r="AM85" s="46"/>
      <c r="AN85" s="46"/>
    </row>
    <row r="86" spans="1:40">
      <c r="A86" s="53"/>
      <c r="B86" s="53"/>
      <c r="C86" s="53"/>
      <c r="D86" s="53"/>
      <c r="E86" s="53"/>
      <c r="F86" s="53"/>
      <c r="G86" s="53"/>
      <c r="H86" s="53"/>
      <c r="I86" s="53"/>
      <c r="J86" s="53"/>
      <c r="K86" s="53"/>
      <c r="L86" s="53"/>
      <c r="M86" s="53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  <c r="AG86" s="46"/>
      <c r="AH86" s="46"/>
      <c r="AI86" s="46"/>
      <c r="AJ86" s="46"/>
      <c r="AK86" s="46"/>
      <c r="AL86" s="46"/>
      <c r="AM86" s="46"/>
      <c r="AN86" s="46"/>
    </row>
    <row r="87" spans="1:40">
      <c r="A87" s="53"/>
      <c r="B87" s="53"/>
      <c r="C87" s="53"/>
      <c r="D87" s="53"/>
      <c r="E87" s="53"/>
      <c r="F87" s="53"/>
      <c r="G87" s="53"/>
      <c r="H87" s="53"/>
      <c r="I87" s="53"/>
      <c r="J87" s="53"/>
      <c r="K87" s="53"/>
      <c r="L87" s="53"/>
      <c r="M87" s="53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  <c r="AG87" s="46"/>
      <c r="AH87" s="46"/>
      <c r="AI87" s="46"/>
      <c r="AJ87" s="46"/>
      <c r="AK87" s="46"/>
      <c r="AL87" s="46"/>
      <c r="AM87" s="46"/>
      <c r="AN87" s="46"/>
    </row>
    <row r="88" spans="1:40">
      <c r="A88" s="53"/>
      <c r="B88" s="53"/>
      <c r="C88" s="53"/>
      <c r="D88" s="53"/>
      <c r="E88" s="53"/>
      <c r="F88" s="53"/>
      <c r="G88" s="53"/>
      <c r="H88" s="53"/>
      <c r="I88" s="53"/>
      <c r="J88" s="53"/>
      <c r="K88" s="53"/>
      <c r="L88" s="53"/>
      <c r="M88" s="53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  <c r="AG88" s="46"/>
      <c r="AH88" s="46"/>
      <c r="AI88" s="46"/>
      <c r="AJ88" s="46"/>
      <c r="AK88" s="46"/>
      <c r="AL88" s="46"/>
      <c r="AM88" s="46"/>
      <c r="AN88" s="46"/>
    </row>
    <row r="89" spans="1:40">
      <c r="A89" s="53"/>
      <c r="B89" s="53"/>
      <c r="C89" s="53"/>
      <c r="D89" s="53"/>
      <c r="E89" s="53"/>
      <c r="F89" s="53"/>
      <c r="G89" s="53"/>
      <c r="H89" s="53"/>
      <c r="I89" s="53"/>
      <c r="J89" s="53"/>
      <c r="K89" s="53"/>
      <c r="L89" s="53"/>
      <c r="M89" s="53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  <c r="AG89" s="46"/>
      <c r="AH89" s="46"/>
      <c r="AI89" s="46"/>
      <c r="AJ89" s="46"/>
      <c r="AK89" s="46"/>
      <c r="AL89" s="46"/>
      <c r="AM89" s="46"/>
      <c r="AN89" s="46"/>
    </row>
    <row r="90" spans="1:40">
      <c r="A90" s="53"/>
      <c r="B90" s="53"/>
      <c r="C90" s="53"/>
      <c r="D90" s="53"/>
      <c r="E90" s="53"/>
      <c r="F90" s="53"/>
      <c r="G90" s="53"/>
      <c r="H90" s="53"/>
      <c r="I90" s="53"/>
      <c r="J90" s="53"/>
      <c r="K90" s="53"/>
      <c r="L90" s="53"/>
      <c r="M90" s="53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  <c r="AG90" s="46"/>
      <c r="AH90" s="46"/>
      <c r="AI90" s="46"/>
      <c r="AJ90" s="46"/>
      <c r="AK90" s="46"/>
      <c r="AL90" s="46"/>
      <c r="AM90" s="46"/>
      <c r="AN90" s="46"/>
    </row>
    <row r="91" spans="1:40">
      <c r="A91" s="53"/>
      <c r="B91" s="53"/>
      <c r="C91" s="53"/>
      <c r="D91" s="53"/>
      <c r="E91" s="53"/>
      <c r="F91" s="53"/>
      <c r="G91" s="53"/>
      <c r="H91" s="53"/>
      <c r="I91" s="53"/>
      <c r="J91" s="53"/>
      <c r="K91" s="53"/>
      <c r="L91" s="53"/>
      <c r="M91" s="53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  <c r="AG91" s="46"/>
      <c r="AH91" s="46"/>
      <c r="AI91" s="46"/>
      <c r="AJ91" s="46"/>
      <c r="AK91" s="46"/>
      <c r="AL91" s="46"/>
      <c r="AM91" s="46"/>
      <c r="AN91" s="46"/>
    </row>
    <row r="92" spans="1:40">
      <c r="A92" s="53"/>
      <c r="B92" s="53"/>
      <c r="C92" s="53"/>
      <c r="D92" s="53"/>
      <c r="E92" s="53"/>
      <c r="F92" s="53"/>
      <c r="G92" s="53"/>
      <c r="H92" s="53"/>
      <c r="I92" s="53"/>
      <c r="J92" s="53"/>
      <c r="K92" s="53"/>
      <c r="L92" s="53"/>
      <c r="M92" s="53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  <c r="AG92" s="46"/>
      <c r="AH92" s="46"/>
      <c r="AI92" s="46"/>
      <c r="AJ92" s="46"/>
      <c r="AK92" s="46"/>
      <c r="AL92" s="46"/>
      <c r="AM92" s="46"/>
      <c r="AN92" s="46"/>
    </row>
    <row r="93" spans="1:40">
      <c r="A93" s="53"/>
      <c r="B93" s="53"/>
      <c r="C93" s="53"/>
      <c r="D93" s="53"/>
      <c r="E93" s="53"/>
      <c r="F93" s="53"/>
      <c r="G93" s="53"/>
      <c r="H93" s="53"/>
      <c r="I93" s="53"/>
      <c r="J93" s="53"/>
      <c r="K93" s="53"/>
      <c r="L93" s="53"/>
      <c r="M93" s="53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  <c r="AG93" s="46"/>
      <c r="AH93" s="46"/>
      <c r="AI93" s="46"/>
      <c r="AJ93" s="46"/>
      <c r="AK93" s="46"/>
      <c r="AL93" s="46"/>
      <c r="AM93" s="46"/>
      <c r="AN93" s="46"/>
    </row>
    <row r="94" spans="1:40">
      <c r="A94" s="53"/>
      <c r="B94" s="53"/>
      <c r="C94" s="53"/>
      <c r="D94" s="53"/>
      <c r="E94" s="53"/>
      <c r="F94" s="53"/>
      <c r="G94" s="53"/>
      <c r="H94" s="53"/>
      <c r="I94" s="53"/>
      <c r="J94" s="53"/>
      <c r="K94" s="53"/>
      <c r="L94" s="53"/>
      <c r="M94" s="53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  <c r="AG94" s="46"/>
      <c r="AH94" s="46"/>
      <c r="AI94" s="46"/>
      <c r="AJ94" s="46"/>
      <c r="AK94" s="46"/>
      <c r="AL94" s="46"/>
      <c r="AM94" s="46"/>
      <c r="AN94" s="46"/>
    </row>
    <row r="95" spans="1:40">
      <c r="A95" s="53"/>
      <c r="B95" s="53"/>
      <c r="C95" s="53"/>
      <c r="D95" s="53"/>
      <c r="E95" s="53"/>
      <c r="F95" s="53"/>
      <c r="G95" s="53"/>
      <c r="H95" s="53"/>
      <c r="I95" s="53"/>
      <c r="J95" s="53"/>
      <c r="K95" s="53"/>
      <c r="L95" s="53"/>
      <c r="M95" s="53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  <c r="AG95" s="46"/>
      <c r="AH95" s="46"/>
      <c r="AI95" s="46"/>
      <c r="AJ95" s="46"/>
      <c r="AK95" s="46"/>
      <c r="AL95" s="46"/>
      <c r="AM95" s="46"/>
      <c r="AN95" s="46"/>
    </row>
    <row r="96" spans="1:40">
      <c r="A96" s="53"/>
      <c r="B96" s="53"/>
      <c r="C96" s="53"/>
      <c r="D96" s="53"/>
      <c r="E96" s="53"/>
      <c r="F96" s="53"/>
      <c r="G96" s="53"/>
      <c r="H96" s="53"/>
      <c r="I96" s="53"/>
      <c r="J96" s="53"/>
      <c r="K96" s="53"/>
      <c r="L96" s="53"/>
      <c r="M96" s="53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  <c r="AG96" s="46"/>
      <c r="AH96" s="46"/>
      <c r="AI96" s="46"/>
      <c r="AJ96" s="46"/>
      <c r="AK96" s="46"/>
      <c r="AL96" s="46"/>
      <c r="AM96" s="46"/>
      <c r="AN96" s="46"/>
    </row>
    <row r="97" spans="1:40">
      <c r="A97" s="53"/>
      <c r="B97" s="53"/>
      <c r="C97" s="53"/>
      <c r="D97" s="53"/>
      <c r="E97" s="53"/>
      <c r="F97" s="53"/>
      <c r="G97" s="53"/>
      <c r="H97" s="53"/>
      <c r="I97" s="53"/>
      <c r="J97" s="53"/>
      <c r="K97" s="53"/>
      <c r="L97" s="53"/>
      <c r="M97" s="53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  <c r="AG97" s="46"/>
      <c r="AH97" s="46"/>
      <c r="AI97" s="46"/>
      <c r="AJ97" s="46"/>
      <c r="AK97" s="46"/>
      <c r="AL97" s="46"/>
      <c r="AM97" s="46"/>
      <c r="AN97" s="46"/>
    </row>
    <row r="98" spans="1:40">
      <c r="A98" s="53"/>
      <c r="B98" s="53"/>
      <c r="C98" s="53"/>
      <c r="D98" s="53"/>
      <c r="E98" s="53"/>
      <c r="F98" s="53"/>
      <c r="G98" s="53"/>
      <c r="H98" s="53"/>
      <c r="I98" s="53"/>
      <c r="J98" s="53"/>
      <c r="K98" s="53"/>
      <c r="L98" s="53"/>
      <c r="M98" s="53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  <c r="AG98" s="46"/>
      <c r="AH98" s="46"/>
      <c r="AI98" s="46"/>
      <c r="AJ98" s="46"/>
      <c r="AK98" s="46"/>
      <c r="AL98" s="46"/>
      <c r="AM98" s="46"/>
      <c r="AN98" s="46"/>
    </row>
    <row r="99" spans="1:40">
      <c r="A99" s="53"/>
      <c r="B99" s="53"/>
      <c r="C99" s="53"/>
      <c r="D99" s="53"/>
      <c r="E99" s="53"/>
      <c r="F99" s="53"/>
      <c r="G99" s="53"/>
      <c r="H99" s="53"/>
      <c r="I99" s="53"/>
      <c r="J99" s="53"/>
      <c r="K99" s="53"/>
      <c r="L99" s="53"/>
      <c r="M99" s="53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  <c r="AG99" s="46"/>
      <c r="AH99" s="46"/>
      <c r="AI99" s="46"/>
      <c r="AJ99" s="46"/>
      <c r="AK99" s="46"/>
      <c r="AL99" s="46"/>
      <c r="AM99" s="46"/>
      <c r="AN99" s="46"/>
    </row>
    <row r="100" spans="1:40">
      <c r="A100" s="53"/>
      <c r="B100" s="53"/>
      <c r="C100" s="53"/>
      <c r="D100" s="53"/>
      <c r="E100" s="53"/>
      <c r="F100" s="53"/>
      <c r="G100" s="53"/>
      <c r="H100" s="53"/>
      <c r="I100" s="53"/>
      <c r="J100" s="53"/>
      <c r="K100" s="53"/>
      <c r="L100" s="53"/>
      <c r="M100" s="53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  <c r="AG100" s="46"/>
      <c r="AH100" s="46"/>
      <c r="AI100" s="46"/>
      <c r="AJ100" s="46"/>
      <c r="AK100" s="46"/>
      <c r="AL100" s="46"/>
      <c r="AM100" s="46"/>
      <c r="AN100" s="46"/>
    </row>
    <row r="101" spans="1:40">
      <c r="A101" s="53"/>
      <c r="B101" s="53"/>
      <c r="C101" s="53"/>
      <c r="D101" s="53"/>
      <c r="E101" s="53"/>
      <c r="F101" s="53"/>
      <c r="G101" s="53"/>
      <c r="H101" s="53"/>
      <c r="I101" s="53"/>
      <c r="J101" s="53"/>
      <c r="K101" s="53"/>
      <c r="L101" s="53"/>
      <c r="M101" s="53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  <c r="AG101" s="46"/>
      <c r="AH101" s="46"/>
      <c r="AI101" s="46"/>
      <c r="AJ101" s="46"/>
      <c r="AK101" s="46"/>
      <c r="AL101" s="46"/>
      <c r="AM101" s="46"/>
      <c r="AN101" s="46"/>
    </row>
    <row r="102" spans="1:40">
      <c r="A102" s="53"/>
      <c r="B102" s="53"/>
      <c r="C102" s="53"/>
      <c r="D102" s="53"/>
      <c r="E102" s="53"/>
      <c r="F102" s="53"/>
      <c r="G102" s="53"/>
      <c r="H102" s="53"/>
      <c r="I102" s="53"/>
      <c r="J102" s="53"/>
      <c r="K102" s="53"/>
      <c r="L102" s="53"/>
      <c r="M102" s="53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  <c r="AG102" s="46"/>
      <c r="AH102" s="46"/>
      <c r="AI102" s="46"/>
      <c r="AJ102" s="46"/>
      <c r="AK102" s="46"/>
      <c r="AL102" s="46"/>
      <c r="AM102" s="46"/>
      <c r="AN102" s="46"/>
    </row>
    <row r="103" spans="1:40">
      <c r="A103" s="53"/>
      <c r="B103" s="53"/>
      <c r="C103" s="53"/>
      <c r="D103" s="53"/>
      <c r="E103" s="53"/>
      <c r="F103" s="53"/>
      <c r="G103" s="53"/>
      <c r="H103" s="53"/>
      <c r="I103" s="53"/>
      <c r="J103" s="53"/>
      <c r="K103" s="53"/>
      <c r="L103" s="53"/>
      <c r="M103" s="53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  <c r="AG103" s="46"/>
      <c r="AH103" s="46"/>
      <c r="AI103" s="46"/>
      <c r="AJ103" s="46"/>
      <c r="AK103" s="46"/>
      <c r="AL103" s="46"/>
      <c r="AM103" s="46"/>
      <c r="AN103" s="46"/>
    </row>
    <row r="104" spans="1:40">
      <c r="A104" s="53"/>
      <c r="B104" s="53"/>
      <c r="C104" s="53"/>
      <c r="D104" s="53"/>
      <c r="E104" s="53"/>
      <c r="F104" s="53"/>
      <c r="G104" s="53"/>
      <c r="H104" s="53"/>
      <c r="I104" s="53"/>
      <c r="J104" s="53"/>
      <c r="K104" s="53"/>
      <c r="L104" s="53"/>
      <c r="M104" s="53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  <c r="AG104" s="46"/>
      <c r="AH104" s="46"/>
      <c r="AI104" s="46"/>
      <c r="AJ104" s="46"/>
      <c r="AK104" s="46"/>
      <c r="AL104" s="46"/>
      <c r="AM104" s="46"/>
      <c r="AN104" s="46"/>
    </row>
    <row r="105" spans="1:40">
      <c r="A105" s="53"/>
      <c r="B105" s="53"/>
      <c r="C105" s="53"/>
      <c r="D105" s="53"/>
      <c r="E105" s="53"/>
      <c r="F105" s="53"/>
      <c r="G105" s="53"/>
      <c r="H105" s="53"/>
      <c r="I105" s="53"/>
      <c r="J105" s="53"/>
      <c r="K105" s="53"/>
      <c r="L105" s="53"/>
      <c r="M105" s="53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  <c r="AG105" s="46"/>
      <c r="AH105" s="46"/>
      <c r="AI105" s="46"/>
      <c r="AJ105" s="46"/>
      <c r="AK105" s="46"/>
      <c r="AL105" s="46"/>
      <c r="AM105" s="46"/>
      <c r="AN105" s="46"/>
    </row>
    <row r="106" spans="1:40">
      <c r="A106" s="53"/>
      <c r="B106" s="53"/>
      <c r="C106" s="53"/>
      <c r="D106" s="53"/>
      <c r="E106" s="53"/>
      <c r="F106" s="53"/>
      <c r="G106" s="53"/>
      <c r="H106" s="53"/>
      <c r="I106" s="53"/>
      <c r="J106" s="53"/>
      <c r="K106" s="53"/>
      <c r="L106" s="53"/>
      <c r="M106" s="53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  <c r="AG106" s="46"/>
      <c r="AH106" s="46"/>
      <c r="AI106" s="46"/>
      <c r="AJ106" s="46"/>
      <c r="AK106" s="46"/>
      <c r="AL106" s="46"/>
      <c r="AM106" s="46"/>
      <c r="AN106" s="46"/>
    </row>
    <row r="107" spans="1:40">
      <c r="A107" s="53"/>
      <c r="B107" s="53"/>
      <c r="C107" s="53"/>
      <c r="D107" s="53"/>
      <c r="E107" s="53"/>
      <c r="F107" s="53"/>
      <c r="G107" s="53"/>
      <c r="H107" s="53"/>
      <c r="I107" s="53"/>
      <c r="J107" s="53"/>
      <c r="K107" s="53"/>
      <c r="L107" s="53"/>
      <c r="M107" s="53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  <c r="AG107" s="46"/>
      <c r="AH107" s="46"/>
      <c r="AI107" s="46"/>
      <c r="AJ107" s="46"/>
      <c r="AK107" s="46"/>
      <c r="AL107" s="46"/>
      <c r="AM107" s="46"/>
      <c r="AN107" s="46"/>
    </row>
    <row r="108" spans="1:40">
      <c r="A108" s="53"/>
      <c r="B108" s="53"/>
      <c r="C108" s="53"/>
      <c r="D108" s="53"/>
      <c r="E108" s="53"/>
      <c r="F108" s="53"/>
      <c r="G108" s="53"/>
      <c r="H108" s="53"/>
      <c r="I108" s="53"/>
      <c r="J108" s="53"/>
      <c r="K108" s="53"/>
      <c r="L108" s="53"/>
      <c r="M108" s="53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  <c r="AG108" s="46"/>
      <c r="AH108" s="46"/>
      <c r="AI108" s="46"/>
      <c r="AJ108" s="46"/>
      <c r="AK108" s="46"/>
      <c r="AL108" s="46"/>
      <c r="AM108" s="46"/>
      <c r="AN108" s="46"/>
    </row>
    <row r="109" spans="1:40">
      <c r="A109" s="53"/>
      <c r="B109" s="53"/>
      <c r="C109" s="53"/>
      <c r="D109" s="53"/>
      <c r="E109" s="53"/>
      <c r="F109" s="53"/>
      <c r="G109" s="53"/>
      <c r="H109" s="53"/>
      <c r="I109" s="53"/>
      <c r="J109" s="53"/>
      <c r="K109" s="53"/>
      <c r="L109" s="53"/>
      <c r="M109" s="53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  <c r="AG109" s="46"/>
      <c r="AH109" s="46"/>
      <c r="AI109" s="46"/>
      <c r="AJ109" s="46"/>
      <c r="AK109" s="46"/>
      <c r="AL109" s="46"/>
      <c r="AM109" s="46"/>
      <c r="AN109" s="46"/>
    </row>
    <row r="110" spans="1:40">
      <c r="A110" s="53"/>
      <c r="B110" s="53"/>
      <c r="C110" s="53"/>
      <c r="D110" s="53"/>
      <c r="E110" s="53"/>
      <c r="F110" s="53"/>
      <c r="G110" s="53"/>
      <c r="H110" s="53"/>
      <c r="I110" s="53"/>
      <c r="J110" s="53"/>
      <c r="K110" s="53"/>
      <c r="L110" s="53"/>
      <c r="M110" s="53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  <c r="AG110" s="46"/>
      <c r="AH110" s="46"/>
      <c r="AI110" s="46"/>
      <c r="AJ110" s="46"/>
      <c r="AK110" s="46"/>
      <c r="AL110" s="46"/>
      <c r="AM110" s="46"/>
      <c r="AN110" s="46"/>
    </row>
    <row r="111" spans="1:40">
      <c r="A111" s="53"/>
      <c r="B111" s="53"/>
      <c r="C111" s="53"/>
      <c r="D111" s="53"/>
      <c r="E111" s="53"/>
      <c r="F111" s="53"/>
      <c r="G111" s="53"/>
      <c r="H111" s="53"/>
      <c r="I111" s="53"/>
      <c r="J111" s="53"/>
      <c r="K111" s="53"/>
      <c r="L111" s="53"/>
      <c r="M111" s="53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  <c r="AG111" s="46"/>
      <c r="AH111" s="46"/>
      <c r="AI111" s="46"/>
      <c r="AJ111" s="46"/>
      <c r="AK111" s="46"/>
      <c r="AL111" s="46"/>
      <c r="AM111" s="46"/>
      <c r="AN111" s="46"/>
    </row>
    <row r="112" spans="1:40">
      <c r="A112" s="53"/>
      <c r="B112" s="53"/>
      <c r="C112" s="53"/>
      <c r="D112" s="53"/>
      <c r="E112" s="53"/>
      <c r="F112" s="53"/>
      <c r="G112" s="53"/>
      <c r="H112" s="53"/>
      <c r="I112" s="53"/>
      <c r="J112" s="53"/>
      <c r="K112" s="53"/>
      <c r="L112" s="53"/>
      <c r="M112" s="53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  <c r="AG112" s="46"/>
      <c r="AH112" s="46"/>
      <c r="AI112" s="46"/>
      <c r="AJ112" s="46"/>
      <c r="AK112" s="46"/>
      <c r="AL112" s="46"/>
      <c r="AM112" s="46"/>
      <c r="AN112" s="46"/>
    </row>
    <row r="113" spans="1:40">
      <c r="A113" s="53"/>
      <c r="B113" s="53"/>
      <c r="C113" s="53"/>
      <c r="D113" s="53"/>
      <c r="E113" s="53"/>
      <c r="F113" s="53"/>
      <c r="G113" s="53"/>
      <c r="H113" s="53"/>
      <c r="I113" s="53"/>
      <c r="J113" s="53"/>
      <c r="K113" s="53"/>
      <c r="L113" s="53"/>
      <c r="M113" s="53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  <c r="AG113" s="46"/>
      <c r="AH113" s="46"/>
      <c r="AI113" s="46"/>
      <c r="AJ113" s="46"/>
      <c r="AK113" s="46"/>
      <c r="AL113" s="46"/>
      <c r="AM113" s="46"/>
      <c r="AN113" s="46"/>
    </row>
    <row r="114" spans="1:40">
      <c r="A114" s="53"/>
      <c r="B114" s="53"/>
      <c r="C114" s="53"/>
      <c r="D114" s="53"/>
      <c r="E114" s="53"/>
      <c r="F114" s="53"/>
      <c r="G114" s="53"/>
      <c r="H114" s="53"/>
      <c r="I114" s="53"/>
      <c r="J114" s="53"/>
      <c r="K114" s="53"/>
      <c r="L114" s="53"/>
      <c r="M114" s="53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  <c r="AG114" s="46"/>
      <c r="AH114" s="46"/>
      <c r="AI114" s="46"/>
      <c r="AJ114" s="46"/>
      <c r="AK114" s="46"/>
      <c r="AL114" s="46"/>
      <c r="AM114" s="46"/>
      <c r="AN114" s="46"/>
    </row>
    <row r="115" spans="1:40">
      <c r="A115" s="53"/>
      <c r="B115" s="53"/>
      <c r="C115" s="53"/>
      <c r="D115" s="53"/>
      <c r="E115" s="53"/>
      <c r="F115" s="53"/>
      <c r="G115" s="53"/>
      <c r="H115" s="53"/>
      <c r="I115" s="53"/>
      <c r="J115" s="53"/>
      <c r="K115" s="53"/>
      <c r="L115" s="53"/>
      <c r="M115" s="53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  <c r="AG115" s="46"/>
      <c r="AH115" s="46"/>
      <c r="AI115" s="46"/>
      <c r="AJ115" s="46"/>
      <c r="AK115" s="46"/>
      <c r="AL115" s="46"/>
      <c r="AM115" s="46"/>
      <c r="AN115" s="46"/>
    </row>
    <row r="116" spans="1:40">
      <c r="A116" s="53"/>
      <c r="B116" s="53"/>
      <c r="C116" s="53"/>
      <c r="D116" s="53"/>
      <c r="E116" s="53"/>
      <c r="F116" s="53"/>
      <c r="G116" s="53"/>
      <c r="H116" s="53"/>
      <c r="I116" s="53"/>
      <c r="J116" s="53"/>
      <c r="K116" s="53"/>
      <c r="L116" s="53"/>
      <c r="M116" s="53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  <c r="AG116" s="46"/>
      <c r="AH116" s="46"/>
      <c r="AI116" s="46"/>
      <c r="AJ116" s="46"/>
      <c r="AK116" s="46"/>
      <c r="AL116" s="46"/>
      <c r="AM116" s="46"/>
      <c r="AN116" s="46"/>
    </row>
    <row r="117" spans="1:40">
      <c r="A117" s="53"/>
      <c r="B117" s="53"/>
      <c r="C117" s="53"/>
      <c r="D117" s="53"/>
      <c r="E117" s="53"/>
      <c r="F117" s="53"/>
      <c r="G117" s="53"/>
      <c r="H117" s="53"/>
      <c r="I117" s="53"/>
      <c r="J117" s="53"/>
      <c r="K117" s="53"/>
      <c r="L117" s="53"/>
      <c r="M117" s="53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  <c r="AG117" s="46"/>
      <c r="AH117" s="46"/>
      <c r="AI117" s="46"/>
      <c r="AJ117" s="46"/>
      <c r="AK117" s="46"/>
      <c r="AL117" s="46"/>
      <c r="AM117" s="46"/>
      <c r="AN117" s="46"/>
    </row>
    <row r="118" spans="1:40">
      <c r="A118" s="53"/>
      <c r="B118" s="53"/>
      <c r="C118" s="53"/>
      <c r="D118" s="53"/>
      <c r="E118" s="53"/>
      <c r="F118" s="53"/>
      <c r="G118" s="53"/>
      <c r="H118" s="53"/>
      <c r="I118" s="53"/>
      <c r="J118" s="53"/>
      <c r="K118" s="53"/>
      <c r="L118" s="53"/>
      <c r="M118" s="53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  <c r="AG118" s="46"/>
      <c r="AH118" s="46"/>
      <c r="AI118" s="46"/>
      <c r="AJ118" s="46"/>
      <c r="AK118" s="46"/>
      <c r="AL118" s="46"/>
      <c r="AM118" s="46"/>
      <c r="AN118" s="46"/>
    </row>
    <row r="119" spans="1:40">
      <c r="A119" s="53"/>
      <c r="B119" s="53"/>
      <c r="C119" s="53"/>
      <c r="D119" s="53"/>
      <c r="E119" s="53"/>
      <c r="F119" s="53"/>
      <c r="G119" s="53"/>
      <c r="H119" s="53"/>
      <c r="I119" s="53"/>
      <c r="J119" s="53"/>
      <c r="K119" s="53"/>
      <c r="L119" s="53"/>
      <c r="M119" s="53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  <c r="AG119" s="46"/>
      <c r="AH119" s="46"/>
      <c r="AI119" s="46"/>
      <c r="AJ119" s="46"/>
      <c r="AK119" s="46"/>
      <c r="AL119" s="46"/>
      <c r="AM119" s="46"/>
      <c r="AN119" s="46"/>
    </row>
    <row r="120" spans="1:40">
      <c r="A120" s="53"/>
      <c r="B120" s="53"/>
      <c r="C120" s="53"/>
      <c r="D120" s="53"/>
      <c r="E120" s="53"/>
      <c r="F120" s="53"/>
      <c r="G120" s="53"/>
      <c r="H120" s="53"/>
      <c r="I120" s="53"/>
      <c r="J120" s="53"/>
      <c r="K120" s="53"/>
      <c r="L120" s="53"/>
      <c r="M120" s="53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  <c r="AG120" s="46"/>
      <c r="AH120" s="46"/>
      <c r="AI120" s="46"/>
      <c r="AJ120" s="46"/>
      <c r="AK120" s="46"/>
      <c r="AL120" s="46"/>
      <c r="AM120" s="46"/>
      <c r="AN120" s="46"/>
    </row>
    <row r="121" spans="1:40">
      <c r="A121" s="53"/>
      <c r="B121" s="53"/>
      <c r="C121" s="53"/>
      <c r="D121" s="53"/>
      <c r="E121" s="53"/>
      <c r="F121" s="53"/>
      <c r="G121" s="53"/>
      <c r="H121" s="53"/>
      <c r="I121" s="53"/>
      <c r="J121" s="53"/>
      <c r="K121" s="53"/>
      <c r="L121" s="53"/>
      <c r="M121" s="53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  <c r="AG121" s="46"/>
      <c r="AH121" s="46"/>
      <c r="AI121" s="46"/>
      <c r="AJ121" s="46"/>
      <c r="AK121" s="46"/>
      <c r="AL121" s="46"/>
      <c r="AM121" s="46"/>
      <c r="AN121" s="46"/>
    </row>
    <row r="122" spans="1:40">
      <c r="A122" s="53"/>
      <c r="B122" s="53"/>
      <c r="C122" s="53"/>
      <c r="D122" s="53"/>
      <c r="E122" s="53"/>
      <c r="F122" s="53"/>
      <c r="G122" s="53"/>
      <c r="H122" s="53"/>
      <c r="I122" s="53"/>
      <c r="J122" s="53"/>
      <c r="K122" s="53"/>
      <c r="L122" s="53"/>
      <c r="M122" s="53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  <c r="AG122" s="46"/>
      <c r="AH122" s="46"/>
      <c r="AI122" s="46"/>
      <c r="AJ122" s="46"/>
      <c r="AK122" s="46"/>
      <c r="AL122" s="46"/>
      <c r="AM122" s="46"/>
      <c r="AN122" s="46"/>
    </row>
    <row r="123" spans="1:40">
      <c r="A123" s="53"/>
      <c r="B123" s="53"/>
      <c r="C123" s="53"/>
      <c r="D123" s="53"/>
      <c r="E123" s="53"/>
      <c r="F123" s="53"/>
      <c r="G123" s="53"/>
      <c r="H123" s="53"/>
      <c r="I123" s="53"/>
      <c r="J123" s="53"/>
      <c r="K123" s="53"/>
      <c r="L123" s="53"/>
      <c r="M123" s="53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  <c r="AG123" s="46"/>
      <c r="AH123" s="46"/>
      <c r="AI123" s="46"/>
      <c r="AJ123" s="46"/>
      <c r="AK123" s="46"/>
      <c r="AL123" s="46"/>
      <c r="AM123" s="46"/>
      <c r="AN123" s="46"/>
    </row>
    <row r="124" spans="1:40">
      <c r="A124" s="53"/>
      <c r="B124" s="53"/>
      <c r="C124" s="53"/>
      <c r="D124" s="53"/>
      <c r="E124" s="53"/>
      <c r="F124" s="53"/>
      <c r="G124" s="53"/>
      <c r="H124" s="53"/>
      <c r="I124" s="53"/>
      <c r="J124" s="53"/>
      <c r="K124" s="53"/>
      <c r="L124" s="53"/>
      <c r="M124" s="53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6"/>
      <c r="AF124" s="46"/>
      <c r="AG124" s="46"/>
      <c r="AH124" s="46"/>
      <c r="AI124" s="46"/>
      <c r="AJ124" s="46"/>
      <c r="AK124" s="46"/>
      <c r="AL124" s="46"/>
      <c r="AM124" s="46"/>
      <c r="AN124" s="46"/>
    </row>
    <row r="125" spans="1:40">
      <c r="A125" s="53"/>
      <c r="B125" s="53"/>
      <c r="C125" s="53"/>
      <c r="D125" s="53"/>
      <c r="E125" s="53"/>
      <c r="F125" s="53"/>
      <c r="G125" s="53"/>
      <c r="H125" s="53"/>
      <c r="I125" s="53"/>
      <c r="J125" s="53"/>
      <c r="K125" s="53"/>
      <c r="L125" s="53"/>
      <c r="M125" s="53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  <c r="AA125" s="46"/>
      <c r="AB125" s="46"/>
      <c r="AC125" s="46"/>
      <c r="AD125" s="46"/>
      <c r="AE125" s="46"/>
      <c r="AF125" s="46"/>
      <c r="AG125" s="46"/>
      <c r="AH125" s="46"/>
      <c r="AI125" s="46"/>
      <c r="AJ125" s="46"/>
      <c r="AK125" s="46"/>
      <c r="AL125" s="46"/>
      <c r="AM125" s="46"/>
      <c r="AN125" s="46"/>
    </row>
    <row r="126" spans="1:40">
      <c r="A126" s="53"/>
      <c r="B126" s="53"/>
      <c r="C126" s="53"/>
      <c r="D126" s="53"/>
      <c r="E126" s="53"/>
      <c r="F126" s="53"/>
      <c r="G126" s="53"/>
      <c r="H126" s="53"/>
      <c r="I126" s="53"/>
      <c r="J126" s="53"/>
      <c r="K126" s="53"/>
      <c r="L126" s="53"/>
      <c r="M126" s="53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  <c r="AA126" s="46"/>
      <c r="AB126" s="46"/>
      <c r="AC126" s="46"/>
      <c r="AD126" s="46"/>
      <c r="AE126" s="46"/>
      <c r="AF126" s="46"/>
      <c r="AG126" s="46"/>
      <c r="AH126" s="46"/>
      <c r="AI126" s="46"/>
      <c r="AJ126" s="46"/>
      <c r="AK126" s="46"/>
      <c r="AL126" s="46"/>
      <c r="AM126" s="46"/>
      <c r="AN126" s="46"/>
    </row>
    <row r="127" spans="1:40">
      <c r="A127" s="53"/>
      <c r="B127" s="53"/>
      <c r="C127" s="53"/>
      <c r="D127" s="53"/>
      <c r="E127" s="53"/>
      <c r="F127" s="53"/>
      <c r="G127" s="53"/>
      <c r="H127" s="53"/>
      <c r="I127" s="53"/>
      <c r="J127" s="53"/>
      <c r="K127" s="53"/>
      <c r="L127" s="53"/>
      <c r="M127" s="53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  <c r="AA127" s="46"/>
      <c r="AB127" s="46"/>
      <c r="AC127" s="46"/>
      <c r="AD127" s="46"/>
      <c r="AE127" s="46"/>
      <c r="AF127" s="46"/>
      <c r="AG127" s="46"/>
      <c r="AH127" s="46"/>
      <c r="AI127" s="46"/>
      <c r="AJ127" s="46"/>
      <c r="AK127" s="46"/>
      <c r="AL127" s="46"/>
      <c r="AM127" s="46"/>
      <c r="AN127" s="46"/>
    </row>
    <row r="128" spans="1:40">
      <c r="A128" s="53"/>
      <c r="B128" s="53"/>
      <c r="C128" s="53"/>
      <c r="D128" s="53"/>
      <c r="E128" s="53"/>
      <c r="F128" s="53"/>
      <c r="G128" s="53"/>
      <c r="H128" s="53"/>
      <c r="I128" s="53"/>
      <c r="J128" s="53"/>
      <c r="K128" s="53"/>
      <c r="L128" s="53"/>
      <c r="M128" s="53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  <c r="AA128" s="46"/>
      <c r="AB128" s="46"/>
      <c r="AC128" s="46"/>
      <c r="AD128" s="46"/>
      <c r="AE128" s="46"/>
      <c r="AF128" s="46"/>
      <c r="AG128" s="46"/>
      <c r="AH128" s="46"/>
      <c r="AI128" s="46"/>
      <c r="AJ128" s="46"/>
      <c r="AK128" s="46"/>
      <c r="AL128" s="46"/>
      <c r="AM128" s="46"/>
      <c r="AN128" s="46"/>
    </row>
    <row r="129" spans="1:40">
      <c r="A129" s="53"/>
      <c r="B129" s="53"/>
      <c r="C129" s="53"/>
      <c r="D129" s="53"/>
      <c r="E129" s="53"/>
      <c r="F129" s="53"/>
      <c r="G129" s="53"/>
      <c r="H129" s="53"/>
      <c r="I129" s="53"/>
      <c r="J129" s="53"/>
      <c r="K129" s="53"/>
      <c r="L129" s="53"/>
      <c r="M129" s="53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  <c r="AA129" s="46"/>
      <c r="AB129" s="46"/>
      <c r="AC129" s="46"/>
      <c r="AD129" s="46"/>
      <c r="AE129" s="46"/>
      <c r="AF129" s="46"/>
      <c r="AG129" s="46"/>
      <c r="AH129" s="46"/>
      <c r="AI129" s="46"/>
      <c r="AJ129" s="46"/>
      <c r="AK129" s="46"/>
      <c r="AL129" s="46"/>
      <c r="AM129" s="46"/>
      <c r="AN129" s="46"/>
    </row>
    <row r="130" spans="1:40">
      <c r="A130" s="53"/>
      <c r="B130" s="53"/>
      <c r="C130" s="53"/>
      <c r="D130" s="53"/>
      <c r="E130" s="53"/>
      <c r="F130" s="53"/>
      <c r="G130" s="53"/>
      <c r="H130" s="53"/>
      <c r="I130" s="53"/>
      <c r="J130" s="53"/>
      <c r="K130" s="53"/>
      <c r="L130" s="53"/>
      <c r="M130" s="53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  <c r="AG130" s="46"/>
      <c r="AH130" s="46"/>
      <c r="AI130" s="46"/>
      <c r="AJ130" s="46"/>
      <c r="AK130" s="46"/>
      <c r="AL130" s="46"/>
      <c r="AM130" s="46"/>
      <c r="AN130" s="46"/>
    </row>
    <row r="131" spans="1:40">
      <c r="A131" s="53"/>
      <c r="B131" s="53"/>
      <c r="C131" s="53"/>
      <c r="D131" s="53"/>
      <c r="E131" s="53"/>
      <c r="F131" s="53"/>
      <c r="G131" s="53"/>
      <c r="H131" s="53"/>
      <c r="I131" s="53"/>
      <c r="J131" s="53"/>
      <c r="K131" s="53"/>
      <c r="L131" s="53"/>
      <c r="M131" s="53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  <c r="AG131" s="46"/>
      <c r="AH131" s="46"/>
      <c r="AI131" s="46"/>
      <c r="AJ131" s="46"/>
      <c r="AK131" s="46"/>
      <c r="AL131" s="46"/>
      <c r="AM131" s="46"/>
      <c r="AN131" s="46"/>
    </row>
    <row r="132" spans="1:40">
      <c r="A132" s="53"/>
      <c r="B132" s="53"/>
      <c r="C132" s="53"/>
      <c r="D132" s="53"/>
      <c r="E132" s="53"/>
      <c r="F132" s="53"/>
      <c r="G132" s="53"/>
      <c r="H132" s="53"/>
      <c r="I132" s="53"/>
      <c r="J132" s="53"/>
      <c r="K132" s="53"/>
      <c r="L132" s="53"/>
      <c r="M132" s="53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  <c r="AG132" s="46"/>
      <c r="AH132" s="46"/>
      <c r="AI132" s="46"/>
      <c r="AJ132" s="46"/>
      <c r="AK132" s="46"/>
      <c r="AL132" s="46"/>
      <c r="AM132" s="46"/>
      <c r="AN132" s="46"/>
    </row>
    <row r="133" spans="1:40">
      <c r="A133" s="53"/>
      <c r="B133" s="53"/>
      <c r="C133" s="53"/>
      <c r="D133" s="53"/>
      <c r="E133" s="53"/>
      <c r="F133" s="53"/>
      <c r="G133" s="53"/>
      <c r="H133" s="53"/>
      <c r="I133" s="53"/>
      <c r="J133" s="53"/>
      <c r="K133" s="53"/>
      <c r="L133" s="53"/>
      <c r="M133" s="53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  <c r="AG133" s="46"/>
      <c r="AH133" s="46"/>
      <c r="AI133" s="46"/>
      <c r="AJ133" s="46"/>
      <c r="AK133" s="46"/>
      <c r="AL133" s="46"/>
      <c r="AM133" s="46"/>
      <c r="AN133" s="46"/>
    </row>
    <row r="134" spans="1:40">
      <c r="A134" s="53"/>
      <c r="B134" s="53"/>
      <c r="C134" s="53"/>
      <c r="D134" s="53"/>
      <c r="E134" s="53"/>
      <c r="F134" s="53"/>
      <c r="G134" s="53"/>
      <c r="H134" s="53"/>
      <c r="I134" s="53"/>
      <c r="J134" s="53"/>
      <c r="K134" s="53"/>
      <c r="L134" s="53"/>
      <c r="M134" s="53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  <c r="AG134" s="46"/>
      <c r="AH134" s="46"/>
      <c r="AI134" s="46"/>
      <c r="AJ134" s="46"/>
      <c r="AK134" s="46"/>
      <c r="AL134" s="46"/>
      <c r="AM134" s="46"/>
      <c r="AN134" s="46"/>
    </row>
    <row r="135" spans="1:40">
      <c r="A135" s="53"/>
      <c r="B135" s="53"/>
      <c r="C135" s="53"/>
      <c r="D135" s="53"/>
      <c r="E135" s="53"/>
      <c r="F135" s="53"/>
      <c r="G135" s="53"/>
      <c r="H135" s="53"/>
      <c r="I135" s="53"/>
      <c r="J135" s="53"/>
      <c r="K135" s="53"/>
      <c r="L135" s="53"/>
      <c r="M135" s="53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  <c r="AG135" s="46"/>
      <c r="AH135" s="46"/>
      <c r="AI135" s="46"/>
      <c r="AJ135" s="46"/>
      <c r="AK135" s="46"/>
      <c r="AL135" s="46"/>
      <c r="AM135" s="46"/>
      <c r="AN135" s="46"/>
    </row>
    <row r="136" spans="1:40">
      <c r="A136" s="53"/>
      <c r="B136" s="53"/>
      <c r="C136" s="53"/>
      <c r="D136" s="53"/>
      <c r="E136" s="53"/>
      <c r="F136" s="53"/>
      <c r="G136" s="53"/>
      <c r="H136" s="53"/>
      <c r="I136" s="53"/>
      <c r="J136" s="53"/>
      <c r="K136" s="53"/>
      <c r="L136" s="53"/>
      <c r="M136" s="53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  <c r="AG136" s="46"/>
      <c r="AH136" s="46"/>
      <c r="AI136" s="46"/>
      <c r="AJ136" s="46"/>
      <c r="AK136" s="46"/>
      <c r="AL136" s="46"/>
      <c r="AM136" s="46"/>
      <c r="AN136" s="46"/>
    </row>
    <row r="137" spans="1:40">
      <c r="A137" s="53"/>
      <c r="B137" s="53"/>
      <c r="C137" s="53"/>
      <c r="D137" s="53"/>
      <c r="E137" s="53"/>
      <c r="F137" s="53"/>
      <c r="G137" s="53"/>
      <c r="H137" s="53"/>
      <c r="I137" s="53"/>
      <c r="J137" s="53"/>
      <c r="K137" s="53"/>
      <c r="L137" s="53"/>
      <c r="M137" s="53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  <c r="AG137" s="46"/>
      <c r="AH137" s="46"/>
      <c r="AI137" s="46"/>
      <c r="AJ137" s="46"/>
      <c r="AK137" s="46"/>
      <c r="AL137" s="46"/>
      <c r="AM137" s="46"/>
      <c r="AN137" s="46"/>
    </row>
    <row r="138" spans="1:40">
      <c r="A138" s="53"/>
      <c r="B138" s="53"/>
      <c r="C138" s="53"/>
      <c r="D138" s="53"/>
      <c r="E138" s="53"/>
      <c r="F138" s="53"/>
      <c r="G138" s="53"/>
      <c r="H138" s="53"/>
      <c r="I138" s="53"/>
      <c r="J138" s="53"/>
      <c r="K138" s="53"/>
      <c r="L138" s="53"/>
      <c r="M138" s="53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  <c r="AG138" s="46"/>
      <c r="AH138" s="46"/>
      <c r="AI138" s="46"/>
      <c r="AJ138" s="46"/>
      <c r="AK138" s="46"/>
      <c r="AL138" s="46"/>
      <c r="AM138" s="46"/>
      <c r="AN138" s="46"/>
    </row>
    <row r="139" spans="1:40">
      <c r="A139" s="53"/>
      <c r="B139" s="53"/>
      <c r="C139" s="53"/>
      <c r="D139" s="53"/>
      <c r="E139" s="53"/>
      <c r="F139" s="53"/>
      <c r="G139" s="53"/>
      <c r="H139" s="53"/>
      <c r="I139" s="53"/>
      <c r="J139" s="53"/>
      <c r="K139" s="53"/>
      <c r="L139" s="53"/>
      <c r="M139" s="53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  <c r="AG139" s="46"/>
      <c r="AH139" s="46"/>
      <c r="AI139" s="46"/>
      <c r="AJ139" s="46"/>
      <c r="AK139" s="46"/>
      <c r="AL139" s="46"/>
      <c r="AM139" s="46"/>
      <c r="AN139" s="46"/>
    </row>
    <row r="140" spans="1:40">
      <c r="A140" s="53"/>
      <c r="B140" s="53"/>
      <c r="C140" s="53"/>
      <c r="D140" s="53"/>
      <c r="E140" s="53"/>
      <c r="F140" s="53"/>
      <c r="G140" s="53"/>
      <c r="H140" s="53"/>
      <c r="I140" s="53"/>
      <c r="J140" s="53"/>
      <c r="K140" s="53"/>
      <c r="L140" s="53"/>
      <c r="M140" s="53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  <c r="AG140" s="46"/>
      <c r="AH140" s="46"/>
      <c r="AI140" s="46"/>
      <c r="AJ140" s="46"/>
      <c r="AK140" s="46"/>
      <c r="AL140" s="46"/>
      <c r="AM140" s="46"/>
      <c r="AN140" s="46"/>
    </row>
    <row r="141" spans="1:40">
      <c r="A141" s="53"/>
      <c r="B141" s="53"/>
      <c r="C141" s="53"/>
      <c r="D141" s="53"/>
      <c r="E141" s="53"/>
      <c r="F141" s="53"/>
      <c r="G141" s="53"/>
      <c r="H141" s="53"/>
      <c r="I141" s="53"/>
      <c r="J141" s="53"/>
      <c r="K141" s="53"/>
      <c r="L141" s="53"/>
      <c r="M141" s="53"/>
      <c r="N141" s="46"/>
      <c r="O141" s="46"/>
      <c r="P141" s="46"/>
      <c r="Q141" s="46"/>
      <c r="R141" s="46"/>
      <c r="S141" s="46"/>
      <c r="T141" s="46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6"/>
      <c r="AF141" s="46"/>
      <c r="AG141" s="46"/>
      <c r="AH141" s="46"/>
      <c r="AI141" s="46"/>
      <c r="AJ141" s="46"/>
      <c r="AK141" s="46"/>
      <c r="AL141" s="46"/>
      <c r="AM141" s="46"/>
      <c r="AN141" s="46"/>
    </row>
    <row r="142" spans="1:40">
      <c r="A142" s="53"/>
      <c r="B142" s="53"/>
      <c r="C142" s="53"/>
      <c r="D142" s="53"/>
      <c r="E142" s="53"/>
      <c r="F142" s="53"/>
      <c r="G142" s="53"/>
      <c r="H142" s="53"/>
      <c r="I142" s="53"/>
      <c r="J142" s="53"/>
      <c r="K142" s="53"/>
      <c r="L142" s="53"/>
      <c r="M142" s="53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6"/>
      <c r="AF142" s="46"/>
      <c r="AG142" s="46"/>
      <c r="AH142" s="46"/>
      <c r="AI142" s="46"/>
      <c r="AJ142" s="46"/>
      <c r="AK142" s="46"/>
      <c r="AL142" s="46"/>
      <c r="AM142" s="46"/>
      <c r="AN142" s="46"/>
    </row>
    <row r="143" spans="1:40">
      <c r="A143" s="53"/>
      <c r="B143" s="53"/>
      <c r="C143" s="53"/>
      <c r="D143" s="53"/>
      <c r="E143" s="53"/>
      <c r="F143" s="53"/>
      <c r="G143" s="53"/>
      <c r="H143" s="53"/>
      <c r="I143" s="53"/>
      <c r="J143" s="53"/>
      <c r="K143" s="53"/>
      <c r="L143" s="53"/>
      <c r="M143" s="53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6"/>
      <c r="AF143" s="46"/>
      <c r="AG143" s="46"/>
      <c r="AH143" s="46"/>
      <c r="AI143" s="46"/>
      <c r="AJ143" s="46"/>
      <c r="AK143" s="46"/>
      <c r="AL143" s="46"/>
      <c r="AM143" s="46"/>
      <c r="AN143" s="46"/>
    </row>
    <row r="144" spans="1:40">
      <c r="A144" s="53"/>
      <c r="B144" s="53"/>
      <c r="C144" s="53"/>
      <c r="D144" s="53"/>
      <c r="E144" s="53"/>
      <c r="F144" s="53"/>
      <c r="G144" s="53"/>
      <c r="H144" s="53"/>
      <c r="I144" s="53"/>
      <c r="J144" s="53"/>
      <c r="K144" s="53"/>
      <c r="L144" s="53"/>
      <c r="M144" s="53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6"/>
      <c r="AF144" s="46"/>
      <c r="AG144" s="46"/>
      <c r="AH144" s="46"/>
      <c r="AI144" s="46"/>
      <c r="AJ144" s="46"/>
      <c r="AK144" s="46"/>
      <c r="AL144" s="46"/>
      <c r="AM144" s="46"/>
      <c r="AN144" s="46"/>
    </row>
    <row r="145" spans="1:40">
      <c r="A145" s="53"/>
      <c r="B145" s="53"/>
      <c r="C145" s="53"/>
      <c r="D145" s="53"/>
      <c r="E145" s="53"/>
      <c r="F145" s="53"/>
      <c r="G145" s="53"/>
      <c r="H145" s="53"/>
      <c r="I145" s="53"/>
      <c r="J145" s="53"/>
      <c r="K145" s="53"/>
      <c r="L145" s="53"/>
      <c r="M145" s="53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6"/>
      <c r="AF145" s="46"/>
      <c r="AG145" s="46"/>
      <c r="AH145" s="46"/>
      <c r="AI145" s="46"/>
      <c r="AJ145" s="46"/>
      <c r="AK145" s="46"/>
      <c r="AL145" s="46"/>
      <c r="AM145" s="46"/>
      <c r="AN145" s="46"/>
    </row>
    <row r="146" spans="1:40">
      <c r="A146" s="53"/>
      <c r="B146" s="53"/>
      <c r="C146" s="53"/>
      <c r="D146" s="53"/>
      <c r="E146" s="53"/>
      <c r="F146" s="53"/>
      <c r="G146" s="53"/>
      <c r="H146" s="53"/>
      <c r="I146" s="53"/>
      <c r="J146" s="53"/>
      <c r="K146" s="53"/>
      <c r="L146" s="53"/>
      <c r="M146" s="53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6"/>
      <c r="AF146" s="46"/>
      <c r="AG146" s="46"/>
      <c r="AH146" s="46"/>
      <c r="AI146" s="46"/>
      <c r="AJ146" s="46"/>
      <c r="AK146" s="46"/>
      <c r="AL146" s="46"/>
      <c r="AM146" s="46"/>
      <c r="AN146" s="46"/>
    </row>
    <row r="147" spans="1:40">
      <c r="A147" s="53"/>
      <c r="B147" s="53"/>
      <c r="C147" s="53"/>
      <c r="D147" s="53"/>
      <c r="E147" s="53"/>
      <c r="F147" s="53"/>
      <c r="G147" s="53"/>
      <c r="H147" s="53"/>
      <c r="I147" s="53"/>
      <c r="J147" s="53"/>
      <c r="K147" s="53"/>
      <c r="L147" s="53"/>
      <c r="M147" s="53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6"/>
      <c r="AF147" s="46"/>
      <c r="AG147" s="46"/>
      <c r="AH147" s="46"/>
      <c r="AI147" s="46"/>
      <c r="AJ147" s="46"/>
      <c r="AK147" s="46"/>
      <c r="AL147" s="46"/>
      <c r="AM147" s="46"/>
      <c r="AN147" s="46"/>
    </row>
    <row r="148" spans="1:40">
      <c r="A148" s="53"/>
      <c r="B148" s="53"/>
      <c r="C148" s="53"/>
      <c r="D148" s="53"/>
      <c r="E148" s="53"/>
      <c r="F148" s="53"/>
      <c r="G148" s="53"/>
      <c r="H148" s="53"/>
      <c r="I148" s="53"/>
      <c r="J148" s="53"/>
      <c r="K148" s="53"/>
      <c r="L148" s="53"/>
      <c r="M148" s="53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6"/>
      <c r="AF148" s="46"/>
      <c r="AG148" s="46"/>
      <c r="AH148" s="46"/>
      <c r="AI148" s="46"/>
      <c r="AJ148" s="46"/>
      <c r="AK148" s="46"/>
      <c r="AL148" s="46"/>
      <c r="AM148" s="46"/>
      <c r="AN148" s="46"/>
    </row>
    <row r="149" spans="1:40">
      <c r="A149" s="53"/>
      <c r="B149" s="53"/>
      <c r="C149" s="53"/>
      <c r="D149" s="53"/>
      <c r="E149" s="53"/>
      <c r="F149" s="53"/>
      <c r="G149" s="53"/>
      <c r="H149" s="53"/>
      <c r="I149" s="53"/>
      <c r="J149" s="53"/>
      <c r="K149" s="53"/>
      <c r="L149" s="53"/>
      <c r="M149" s="53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6"/>
      <c r="AF149" s="46"/>
      <c r="AG149" s="46"/>
      <c r="AH149" s="46"/>
      <c r="AI149" s="46"/>
      <c r="AJ149" s="46"/>
      <c r="AK149" s="46"/>
      <c r="AL149" s="46"/>
      <c r="AM149" s="46"/>
      <c r="AN149" s="46"/>
    </row>
    <row r="150" spans="1:40">
      <c r="A150" s="53"/>
      <c r="B150" s="53"/>
      <c r="C150" s="53"/>
      <c r="D150" s="53"/>
      <c r="E150" s="53"/>
      <c r="F150" s="53"/>
      <c r="G150" s="53"/>
      <c r="H150" s="53"/>
      <c r="I150" s="53"/>
      <c r="J150" s="53"/>
      <c r="K150" s="53"/>
      <c r="L150" s="53"/>
      <c r="M150" s="53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  <c r="AG150" s="46"/>
      <c r="AH150" s="46"/>
      <c r="AI150" s="46"/>
      <c r="AJ150" s="46"/>
      <c r="AK150" s="46"/>
      <c r="AL150" s="46"/>
      <c r="AM150" s="46"/>
      <c r="AN150" s="46"/>
    </row>
    <row r="151" spans="1:40">
      <c r="A151" s="53"/>
      <c r="B151" s="53"/>
      <c r="C151" s="53"/>
      <c r="D151" s="53"/>
      <c r="E151" s="53"/>
      <c r="F151" s="53"/>
      <c r="G151" s="53"/>
      <c r="H151" s="53"/>
      <c r="I151" s="53"/>
      <c r="J151" s="53"/>
      <c r="K151" s="53"/>
      <c r="L151" s="53"/>
      <c r="M151" s="53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6"/>
      <c r="AF151" s="46"/>
      <c r="AG151" s="46"/>
      <c r="AH151" s="46"/>
      <c r="AI151" s="46"/>
      <c r="AJ151" s="46"/>
      <c r="AK151" s="46"/>
      <c r="AL151" s="46"/>
      <c r="AM151" s="46"/>
      <c r="AN151" s="46"/>
    </row>
    <row r="152" spans="1:40">
      <c r="A152" s="53"/>
      <c r="B152" s="53"/>
      <c r="C152" s="53"/>
      <c r="D152" s="53"/>
      <c r="E152" s="53"/>
      <c r="F152" s="53"/>
      <c r="G152" s="53"/>
      <c r="H152" s="53"/>
      <c r="I152" s="53"/>
      <c r="J152" s="53"/>
      <c r="K152" s="53"/>
      <c r="L152" s="53"/>
      <c r="M152" s="53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6"/>
      <c r="AF152" s="46"/>
      <c r="AG152" s="46"/>
      <c r="AH152" s="46"/>
      <c r="AI152" s="46"/>
      <c r="AJ152" s="46"/>
      <c r="AK152" s="46"/>
      <c r="AL152" s="46"/>
      <c r="AM152" s="46"/>
      <c r="AN152" s="46"/>
    </row>
    <row r="153" spans="1:40">
      <c r="A153" s="53"/>
      <c r="B153" s="53"/>
      <c r="C153" s="53"/>
      <c r="D153" s="53"/>
      <c r="E153" s="53"/>
      <c r="F153" s="53"/>
      <c r="G153" s="53"/>
      <c r="H153" s="53"/>
      <c r="I153" s="53"/>
      <c r="J153" s="53"/>
      <c r="K153" s="53"/>
      <c r="L153" s="53"/>
      <c r="M153" s="53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6"/>
      <c r="AF153" s="46"/>
      <c r="AG153" s="46"/>
      <c r="AH153" s="46"/>
      <c r="AI153" s="46"/>
      <c r="AJ153" s="46"/>
      <c r="AK153" s="46"/>
      <c r="AL153" s="46"/>
      <c r="AM153" s="46"/>
      <c r="AN153" s="46"/>
    </row>
    <row r="154" spans="1:40">
      <c r="A154" s="53"/>
      <c r="B154" s="53"/>
      <c r="C154" s="53"/>
      <c r="D154" s="53"/>
      <c r="E154" s="53"/>
      <c r="F154" s="53"/>
      <c r="G154" s="53"/>
      <c r="H154" s="53"/>
      <c r="I154" s="53"/>
      <c r="J154" s="53"/>
      <c r="K154" s="53"/>
      <c r="L154" s="53"/>
      <c r="M154" s="53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46"/>
      <c r="Z154" s="46"/>
      <c r="AA154" s="46"/>
      <c r="AB154" s="46"/>
      <c r="AC154" s="46"/>
      <c r="AD154" s="46"/>
      <c r="AE154" s="46"/>
      <c r="AF154" s="46"/>
      <c r="AG154" s="46"/>
      <c r="AH154" s="46"/>
      <c r="AI154" s="46"/>
      <c r="AJ154" s="46"/>
      <c r="AK154" s="46"/>
      <c r="AL154" s="46"/>
      <c r="AM154" s="46"/>
      <c r="AN154" s="46"/>
    </row>
    <row r="155" spans="1:40">
      <c r="A155" s="53"/>
      <c r="B155" s="53"/>
      <c r="C155" s="53"/>
      <c r="D155" s="53"/>
      <c r="E155" s="53"/>
      <c r="F155" s="53"/>
      <c r="G155" s="53"/>
      <c r="H155" s="53"/>
      <c r="I155" s="53"/>
      <c r="J155" s="53"/>
      <c r="K155" s="53"/>
      <c r="L155" s="53"/>
      <c r="M155" s="53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Y155" s="46"/>
      <c r="Z155" s="46"/>
      <c r="AA155" s="46"/>
      <c r="AB155" s="46"/>
      <c r="AC155" s="46"/>
      <c r="AD155" s="46"/>
      <c r="AE155" s="46"/>
      <c r="AF155" s="46"/>
      <c r="AG155" s="46"/>
      <c r="AH155" s="46"/>
      <c r="AI155" s="46"/>
      <c r="AJ155" s="46"/>
      <c r="AK155" s="46"/>
      <c r="AL155" s="46"/>
      <c r="AM155" s="46"/>
      <c r="AN155" s="46"/>
    </row>
    <row r="156" spans="1:40">
      <c r="A156" s="53"/>
      <c r="B156" s="53"/>
      <c r="C156" s="53"/>
      <c r="D156" s="53"/>
      <c r="E156" s="53"/>
      <c r="F156" s="53"/>
      <c r="G156" s="53"/>
      <c r="H156" s="53"/>
      <c r="I156" s="53"/>
      <c r="J156" s="53"/>
      <c r="K156" s="53"/>
      <c r="L156" s="53"/>
      <c r="M156" s="53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46"/>
      <c r="Y156" s="46"/>
      <c r="Z156" s="46"/>
      <c r="AA156" s="46"/>
      <c r="AB156" s="46"/>
      <c r="AC156" s="46"/>
      <c r="AD156" s="46"/>
      <c r="AE156" s="46"/>
      <c r="AF156" s="46"/>
      <c r="AG156" s="46"/>
      <c r="AH156" s="46"/>
      <c r="AI156" s="46"/>
      <c r="AJ156" s="46"/>
      <c r="AK156" s="46"/>
      <c r="AL156" s="46"/>
      <c r="AM156" s="46"/>
      <c r="AN156" s="46"/>
    </row>
    <row r="157" spans="1:40">
      <c r="A157" s="53"/>
      <c r="B157" s="53"/>
      <c r="C157" s="53"/>
      <c r="D157" s="53"/>
      <c r="E157" s="53"/>
      <c r="F157" s="53"/>
      <c r="G157" s="53"/>
      <c r="H157" s="53"/>
      <c r="I157" s="53"/>
      <c r="J157" s="53"/>
      <c r="K157" s="53"/>
      <c r="L157" s="53"/>
      <c r="M157" s="53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46"/>
      <c r="Z157" s="46"/>
      <c r="AA157" s="46"/>
      <c r="AB157" s="46"/>
      <c r="AC157" s="46"/>
      <c r="AD157" s="46"/>
      <c r="AE157" s="46"/>
      <c r="AF157" s="46"/>
      <c r="AG157" s="46"/>
      <c r="AH157" s="46"/>
      <c r="AI157" s="46"/>
      <c r="AJ157" s="46"/>
      <c r="AK157" s="46"/>
      <c r="AL157" s="46"/>
      <c r="AM157" s="46"/>
      <c r="AN157" s="46"/>
    </row>
    <row r="158" spans="1:40">
      <c r="A158" s="53"/>
      <c r="B158" s="53"/>
      <c r="C158" s="53"/>
      <c r="D158" s="53"/>
      <c r="E158" s="53"/>
      <c r="F158" s="53"/>
      <c r="G158" s="53"/>
      <c r="H158" s="53"/>
      <c r="I158" s="53"/>
      <c r="J158" s="53"/>
      <c r="K158" s="53"/>
      <c r="L158" s="53"/>
      <c r="M158" s="53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  <c r="AA158" s="46"/>
      <c r="AB158" s="46"/>
      <c r="AC158" s="46"/>
      <c r="AD158" s="46"/>
      <c r="AE158" s="46"/>
      <c r="AF158" s="46"/>
      <c r="AG158" s="46"/>
      <c r="AH158" s="46"/>
      <c r="AI158" s="46"/>
      <c r="AJ158" s="46"/>
      <c r="AK158" s="46"/>
      <c r="AL158" s="46"/>
      <c r="AM158" s="46"/>
      <c r="AN158" s="46"/>
    </row>
    <row r="159" spans="1:40">
      <c r="A159" s="53"/>
      <c r="B159" s="53"/>
      <c r="C159" s="53"/>
      <c r="D159" s="53"/>
      <c r="E159" s="53"/>
      <c r="F159" s="53"/>
      <c r="G159" s="53"/>
      <c r="H159" s="53"/>
      <c r="I159" s="53"/>
      <c r="J159" s="53"/>
      <c r="K159" s="53"/>
      <c r="L159" s="53"/>
      <c r="M159" s="53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  <c r="AA159" s="46"/>
      <c r="AB159" s="46"/>
      <c r="AC159" s="46"/>
      <c r="AD159" s="46"/>
      <c r="AE159" s="46"/>
      <c r="AF159" s="46"/>
      <c r="AG159" s="46"/>
      <c r="AH159" s="46"/>
      <c r="AI159" s="46"/>
      <c r="AJ159" s="46"/>
      <c r="AK159" s="46"/>
      <c r="AL159" s="46"/>
      <c r="AM159" s="46"/>
      <c r="AN159" s="46"/>
    </row>
    <row r="160" spans="1:40">
      <c r="A160" s="53"/>
      <c r="B160" s="53"/>
      <c r="C160" s="53"/>
      <c r="D160" s="53"/>
      <c r="E160" s="53"/>
      <c r="F160" s="53"/>
      <c r="G160" s="53"/>
      <c r="H160" s="53"/>
      <c r="I160" s="53"/>
      <c r="J160" s="53"/>
      <c r="K160" s="53"/>
      <c r="L160" s="53"/>
      <c r="M160" s="53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6"/>
      <c r="AF160" s="46"/>
      <c r="AG160" s="46"/>
      <c r="AH160" s="46"/>
      <c r="AI160" s="46"/>
      <c r="AJ160" s="46"/>
      <c r="AK160" s="46"/>
      <c r="AL160" s="46"/>
      <c r="AM160" s="46"/>
      <c r="AN160" s="46"/>
    </row>
    <row r="161" spans="1:40">
      <c r="A161" s="53"/>
      <c r="B161" s="53"/>
      <c r="C161" s="53"/>
      <c r="D161" s="53"/>
      <c r="E161" s="53"/>
      <c r="F161" s="53"/>
      <c r="G161" s="53"/>
      <c r="H161" s="53"/>
      <c r="I161" s="53"/>
      <c r="J161" s="53"/>
      <c r="K161" s="53"/>
      <c r="L161" s="53"/>
      <c r="M161" s="53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6"/>
      <c r="AF161" s="46"/>
      <c r="AG161" s="46"/>
      <c r="AH161" s="46"/>
      <c r="AI161" s="46"/>
      <c r="AJ161" s="46"/>
      <c r="AK161" s="46"/>
      <c r="AL161" s="46"/>
      <c r="AM161" s="46"/>
      <c r="AN161" s="46"/>
    </row>
    <row r="162" spans="1:40">
      <c r="A162" s="53"/>
      <c r="B162" s="53"/>
      <c r="C162" s="53"/>
      <c r="D162" s="53"/>
      <c r="E162" s="53"/>
      <c r="F162" s="53"/>
      <c r="G162" s="53"/>
      <c r="H162" s="53"/>
      <c r="I162" s="53"/>
      <c r="J162" s="53"/>
      <c r="K162" s="53"/>
      <c r="L162" s="53"/>
      <c r="M162" s="53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6"/>
      <c r="AF162" s="46"/>
      <c r="AG162" s="46"/>
      <c r="AH162" s="46"/>
      <c r="AI162" s="46"/>
      <c r="AJ162" s="46"/>
      <c r="AK162" s="46"/>
      <c r="AL162" s="46"/>
      <c r="AM162" s="46"/>
      <c r="AN162" s="46"/>
    </row>
    <row r="163" spans="1:40">
      <c r="A163" s="53"/>
      <c r="B163" s="53"/>
      <c r="C163" s="53"/>
      <c r="D163" s="53"/>
      <c r="E163" s="53"/>
      <c r="F163" s="53"/>
      <c r="G163" s="53"/>
      <c r="H163" s="53"/>
      <c r="I163" s="53"/>
      <c r="J163" s="53"/>
      <c r="K163" s="53"/>
      <c r="L163" s="53"/>
      <c r="M163" s="53"/>
      <c r="N163" s="46"/>
      <c r="O163" s="46"/>
      <c r="P163" s="46"/>
      <c r="Q163" s="46"/>
      <c r="R163" s="46"/>
      <c r="S163" s="46"/>
      <c r="T163" s="46"/>
      <c r="U163" s="46"/>
      <c r="V163" s="46"/>
      <c r="W163" s="46"/>
      <c r="X163" s="46"/>
      <c r="Y163" s="46"/>
      <c r="Z163" s="46"/>
      <c r="AA163" s="46"/>
      <c r="AB163" s="46"/>
      <c r="AC163" s="46"/>
      <c r="AD163" s="46"/>
      <c r="AE163" s="46"/>
      <c r="AF163" s="46"/>
      <c r="AG163" s="46"/>
      <c r="AH163" s="46"/>
      <c r="AI163" s="46"/>
      <c r="AJ163" s="46"/>
      <c r="AK163" s="46"/>
      <c r="AL163" s="46"/>
      <c r="AM163" s="46"/>
      <c r="AN163" s="46"/>
    </row>
    <row r="164" spans="1:40">
      <c r="A164" s="53"/>
      <c r="B164" s="53"/>
      <c r="C164" s="53"/>
      <c r="D164" s="53"/>
      <c r="E164" s="53"/>
      <c r="F164" s="53"/>
      <c r="G164" s="53"/>
      <c r="H164" s="53"/>
      <c r="I164" s="53"/>
      <c r="J164" s="53"/>
      <c r="K164" s="53"/>
      <c r="L164" s="53"/>
      <c r="M164" s="53"/>
      <c r="N164" s="46"/>
      <c r="O164" s="46"/>
      <c r="P164" s="46"/>
      <c r="Q164" s="46"/>
      <c r="R164" s="46"/>
      <c r="S164" s="46"/>
      <c r="T164" s="46"/>
      <c r="U164" s="46"/>
      <c r="V164" s="46"/>
      <c r="W164" s="46"/>
      <c r="X164" s="46"/>
      <c r="Y164" s="46"/>
      <c r="Z164" s="46"/>
      <c r="AA164" s="46"/>
      <c r="AB164" s="46"/>
      <c r="AC164" s="46"/>
      <c r="AD164" s="46"/>
      <c r="AE164" s="46"/>
      <c r="AF164" s="46"/>
      <c r="AG164" s="46"/>
      <c r="AH164" s="46"/>
      <c r="AI164" s="46"/>
      <c r="AJ164" s="46"/>
      <c r="AK164" s="46"/>
      <c r="AL164" s="46"/>
      <c r="AM164" s="46"/>
      <c r="AN164" s="46"/>
    </row>
    <row r="165" spans="1:40">
      <c r="A165" s="53"/>
      <c r="B165" s="53"/>
      <c r="C165" s="53"/>
      <c r="D165" s="53"/>
      <c r="E165" s="53"/>
      <c r="F165" s="53"/>
      <c r="G165" s="53"/>
      <c r="H165" s="53"/>
      <c r="I165" s="53"/>
      <c r="J165" s="53"/>
      <c r="K165" s="53"/>
      <c r="L165" s="53"/>
      <c r="M165" s="53"/>
      <c r="N165" s="46"/>
      <c r="O165" s="46"/>
      <c r="P165" s="46"/>
      <c r="Q165" s="46"/>
      <c r="R165" s="46"/>
      <c r="S165" s="46"/>
      <c r="T165" s="46"/>
      <c r="U165" s="46"/>
      <c r="V165" s="46"/>
      <c r="W165" s="46"/>
      <c r="X165" s="46"/>
      <c r="Y165" s="46"/>
      <c r="Z165" s="46"/>
      <c r="AA165" s="46"/>
      <c r="AB165" s="46"/>
      <c r="AC165" s="46"/>
      <c r="AD165" s="46"/>
      <c r="AE165" s="46"/>
      <c r="AF165" s="46"/>
      <c r="AG165" s="46"/>
      <c r="AH165" s="46"/>
      <c r="AI165" s="46"/>
      <c r="AJ165" s="46"/>
      <c r="AK165" s="46"/>
      <c r="AL165" s="46"/>
      <c r="AM165" s="46"/>
      <c r="AN165" s="46"/>
    </row>
    <row r="166" spans="1:40">
      <c r="A166" s="53"/>
      <c r="B166" s="53"/>
      <c r="C166" s="53"/>
      <c r="D166" s="53"/>
      <c r="E166" s="53"/>
      <c r="F166" s="53"/>
      <c r="G166" s="53"/>
      <c r="H166" s="53"/>
      <c r="I166" s="53"/>
      <c r="J166" s="53"/>
      <c r="K166" s="53"/>
      <c r="L166" s="53"/>
      <c r="M166" s="53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  <c r="AG166" s="46"/>
      <c r="AH166" s="46"/>
      <c r="AI166" s="46"/>
      <c r="AJ166" s="46"/>
      <c r="AK166" s="46"/>
      <c r="AL166" s="46"/>
      <c r="AM166" s="46"/>
      <c r="AN166" s="46"/>
    </row>
    <row r="167" spans="1:40">
      <c r="A167" s="53"/>
      <c r="B167" s="53"/>
      <c r="C167" s="53"/>
      <c r="D167" s="53"/>
      <c r="E167" s="53"/>
      <c r="F167" s="53"/>
      <c r="G167" s="53"/>
      <c r="H167" s="53"/>
      <c r="I167" s="53"/>
      <c r="J167" s="53"/>
      <c r="K167" s="53"/>
      <c r="L167" s="53"/>
      <c r="M167" s="53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  <c r="AG167" s="46"/>
      <c r="AH167" s="46"/>
      <c r="AI167" s="46"/>
      <c r="AJ167" s="46"/>
      <c r="AK167" s="46"/>
      <c r="AL167" s="46"/>
      <c r="AM167" s="46"/>
      <c r="AN167" s="46"/>
    </row>
    <row r="168" spans="1:40">
      <c r="A168" s="53"/>
      <c r="B168" s="53"/>
      <c r="C168" s="53"/>
      <c r="D168" s="53"/>
      <c r="E168" s="53"/>
      <c r="F168" s="53"/>
      <c r="G168" s="53"/>
      <c r="H168" s="53"/>
      <c r="I168" s="53"/>
      <c r="J168" s="53"/>
      <c r="K168" s="53"/>
      <c r="L168" s="53"/>
      <c r="M168" s="53"/>
      <c r="N168" s="46"/>
      <c r="O168" s="46"/>
      <c r="P168" s="46"/>
      <c r="Q168" s="46"/>
      <c r="R168" s="46"/>
      <c r="S168" s="46"/>
      <c r="T168" s="46"/>
      <c r="U168" s="46"/>
      <c r="V168" s="46"/>
      <c r="W168" s="46"/>
      <c r="X168" s="46"/>
      <c r="Y168" s="46"/>
      <c r="Z168" s="46"/>
      <c r="AA168" s="46"/>
      <c r="AB168" s="46"/>
      <c r="AC168" s="46"/>
      <c r="AD168" s="46"/>
      <c r="AE168" s="46"/>
      <c r="AF168" s="46"/>
      <c r="AG168" s="46"/>
      <c r="AH168" s="46"/>
      <c r="AI168" s="46"/>
      <c r="AJ168" s="46"/>
      <c r="AK168" s="46"/>
      <c r="AL168" s="46"/>
      <c r="AM168" s="46"/>
      <c r="AN168" s="46"/>
    </row>
    <row r="169" spans="1:40">
      <c r="A169" s="53"/>
      <c r="B169" s="53"/>
      <c r="C169" s="53"/>
      <c r="D169" s="53"/>
      <c r="E169" s="53"/>
      <c r="F169" s="53"/>
      <c r="G169" s="53"/>
      <c r="H169" s="53"/>
      <c r="I169" s="53"/>
      <c r="J169" s="53"/>
      <c r="K169" s="53"/>
      <c r="L169" s="53"/>
      <c r="M169" s="53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  <c r="AG169" s="46"/>
      <c r="AH169" s="46"/>
      <c r="AI169" s="46"/>
      <c r="AJ169" s="46"/>
      <c r="AK169" s="46"/>
      <c r="AL169" s="46"/>
      <c r="AM169" s="46"/>
      <c r="AN169" s="46"/>
    </row>
    <row r="170" spans="1:40">
      <c r="A170" s="53"/>
      <c r="B170" s="53"/>
      <c r="C170" s="53"/>
      <c r="D170" s="53"/>
      <c r="E170" s="53"/>
      <c r="F170" s="53"/>
      <c r="G170" s="53"/>
      <c r="H170" s="53"/>
      <c r="I170" s="53"/>
      <c r="J170" s="53"/>
      <c r="K170" s="53"/>
      <c r="L170" s="53"/>
      <c r="M170" s="53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  <c r="AG170" s="46"/>
      <c r="AH170" s="46"/>
      <c r="AI170" s="46"/>
      <c r="AJ170" s="46"/>
      <c r="AK170" s="46"/>
      <c r="AL170" s="46"/>
      <c r="AM170" s="46"/>
      <c r="AN170" s="46"/>
    </row>
    <row r="171" spans="1:40">
      <c r="A171" s="53"/>
      <c r="B171" s="53"/>
      <c r="C171" s="53"/>
      <c r="D171" s="53"/>
      <c r="E171" s="53"/>
      <c r="F171" s="53"/>
      <c r="G171" s="53"/>
      <c r="H171" s="53"/>
      <c r="I171" s="53"/>
      <c r="J171" s="53"/>
      <c r="K171" s="53"/>
      <c r="L171" s="53"/>
      <c r="M171" s="53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  <c r="AG171" s="46"/>
      <c r="AH171" s="46"/>
      <c r="AI171" s="46"/>
      <c r="AJ171" s="46"/>
      <c r="AK171" s="46"/>
      <c r="AL171" s="46"/>
      <c r="AM171" s="46"/>
      <c r="AN171" s="46"/>
    </row>
    <row r="172" spans="1:40">
      <c r="A172" s="53"/>
      <c r="B172" s="53"/>
      <c r="C172" s="53"/>
      <c r="D172" s="53"/>
      <c r="E172" s="53"/>
      <c r="F172" s="53"/>
      <c r="G172" s="53"/>
      <c r="H172" s="53"/>
      <c r="I172" s="53"/>
      <c r="J172" s="53"/>
      <c r="K172" s="53"/>
      <c r="L172" s="53"/>
      <c r="M172" s="53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  <c r="AG172" s="46"/>
      <c r="AH172" s="46"/>
      <c r="AI172" s="46"/>
      <c r="AJ172" s="46"/>
      <c r="AK172" s="46"/>
      <c r="AL172" s="46"/>
      <c r="AM172" s="46"/>
      <c r="AN172" s="46"/>
    </row>
    <row r="173" spans="1:40">
      <c r="A173" s="53"/>
      <c r="B173" s="53"/>
      <c r="C173" s="53"/>
      <c r="D173" s="53"/>
      <c r="E173" s="53"/>
      <c r="F173" s="53"/>
      <c r="G173" s="53"/>
      <c r="H173" s="53"/>
      <c r="I173" s="53"/>
      <c r="J173" s="53"/>
      <c r="K173" s="53"/>
      <c r="L173" s="53"/>
      <c r="M173" s="53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  <c r="AG173" s="46"/>
      <c r="AH173" s="46"/>
      <c r="AI173" s="46"/>
      <c r="AJ173" s="46"/>
      <c r="AK173" s="46"/>
      <c r="AL173" s="46"/>
      <c r="AM173" s="46"/>
      <c r="AN173" s="46"/>
    </row>
    <row r="174" spans="1:40">
      <c r="A174" s="53"/>
      <c r="B174" s="53"/>
      <c r="C174" s="53"/>
      <c r="D174" s="53"/>
      <c r="E174" s="53"/>
      <c r="F174" s="53"/>
      <c r="G174" s="53"/>
      <c r="H174" s="53"/>
      <c r="I174" s="53"/>
      <c r="J174" s="53"/>
      <c r="K174" s="53"/>
      <c r="L174" s="53"/>
      <c r="M174" s="53"/>
      <c r="N174" s="46"/>
      <c r="O174" s="46"/>
      <c r="P174" s="46"/>
      <c r="Q174" s="46"/>
      <c r="R174" s="46"/>
      <c r="S174" s="46"/>
      <c r="T174" s="46"/>
      <c r="U174" s="46"/>
      <c r="V174" s="46"/>
      <c r="W174" s="46"/>
      <c r="X174" s="46"/>
      <c r="Y174" s="46"/>
      <c r="Z174" s="46"/>
      <c r="AA174" s="46"/>
      <c r="AB174" s="46"/>
      <c r="AC174" s="46"/>
      <c r="AD174" s="46"/>
      <c r="AE174" s="46"/>
      <c r="AF174" s="46"/>
      <c r="AG174" s="46"/>
      <c r="AH174" s="46"/>
      <c r="AI174" s="46"/>
      <c r="AJ174" s="46"/>
      <c r="AK174" s="46"/>
      <c r="AL174" s="46"/>
      <c r="AM174" s="46"/>
      <c r="AN174" s="46"/>
    </row>
    <row r="175" spans="1:40">
      <c r="A175" s="53"/>
      <c r="B175" s="53"/>
      <c r="C175" s="53"/>
      <c r="D175" s="53"/>
      <c r="E175" s="53"/>
      <c r="F175" s="53"/>
      <c r="G175" s="53"/>
      <c r="H175" s="53"/>
      <c r="I175" s="53"/>
      <c r="J175" s="53"/>
      <c r="K175" s="53"/>
      <c r="L175" s="53"/>
      <c r="M175" s="53"/>
      <c r="N175" s="46"/>
      <c r="O175" s="46"/>
      <c r="P175" s="46"/>
      <c r="Q175" s="46"/>
      <c r="R175" s="46"/>
      <c r="S175" s="46"/>
      <c r="T175" s="46"/>
      <c r="U175" s="46"/>
      <c r="V175" s="46"/>
      <c r="W175" s="46"/>
      <c r="X175" s="46"/>
      <c r="Y175" s="46"/>
      <c r="Z175" s="46"/>
      <c r="AA175" s="46"/>
      <c r="AB175" s="46"/>
      <c r="AC175" s="46"/>
      <c r="AD175" s="46"/>
      <c r="AE175" s="46"/>
      <c r="AF175" s="46"/>
      <c r="AG175" s="46"/>
      <c r="AH175" s="46"/>
      <c r="AI175" s="46"/>
      <c r="AJ175" s="46"/>
      <c r="AK175" s="46"/>
      <c r="AL175" s="46"/>
      <c r="AM175" s="46"/>
      <c r="AN175" s="46"/>
    </row>
    <row r="176" spans="1:40">
      <c r="A176" s="53"/>
      <c r="B176" s="53"/>
      <c r="C176" s="53"/>
      <c r="D176" s="53"/>
      <c r="E176" s="53"/>
      <c r="F176" s="53"/>
      <c r="G176" s="53"/>
      <c r="H176" s="53"/>
      <c r="I176" s="53"/>
      <c r="J176" s="53"/>
      <c r="K176" s="53"/>
      <c r="L176" s="53"/>
      <c r="M176" s="53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  <c r="AG176" s="46"/>
      <c r="AH176" s="46"/>
      <c r="AI176" s="46"/>
      <c r="AJ176" s="46"/>
      <c r="AK176" s="46"/>
      <c r="AL176" s="46"/>
      <c r="AM176" s="46"/>
      <c r="AN176" s="46"/>
    </row>
    <row r="177" spans="1:40">
      <c r="A177" s="53"/>
      <c r="B177" s="53"/>
      <c r="C177" s="53"/>
      <c r="D177" s="53"/>
      <c r="E177" s="53"/>
      <c r="F177" s="53"/>
      <c r="G177" s="53"/>
      <c r="H177" s="53"/>
      <c r="I177" s="53"/>
      <c r="J177" s="53"/>
      <c r="K177" s="53"/>
      <c r="L177" s="53"/>
      <c r="M177" s="53"/>
      <c r="N177" s="46"/>
      <c r="O177" s="46"/>
      <c r="P177" s="46"/>
      <c r="Q177" s="46"/>
      <c r="R177" s="46"/>
      <c r="S177" s="46"/>
      <c r="T177" s="46"/>
      <c r="U177" s="46"/>
      <c r="V177" s="46"/>
      <c r="W177" s="46"/>
      <c r="X177" s="46"/>
      <c r="Y177" s="46"/>
      <c r="Z177" s="46"/>
      <c r="AA177" s="46"/>
      <c r="AB177" s="46"/>
      <c r="AC177" s="46"/>
      <c r="AD177" s="46"/>
      <c r="AE177" s="46"/>
      <c r="AF177" s="46"/>
      <c r="AG177" s="46"/>
      <c r="AH177" s="46"/>
      <c r="AI177" s="46"/>
      <c r="AJ177" s="46"/>
      <c r="AK177" s="46"/>
      <c r="AL177" s="46"/>
      <c r="AM177" s="46"/>
      <c r="AN177" s="46"/>
    </row>
    <row r="178" spans="1:40">
      <c r="A178" s="53"/>
      <c r="B178" s="53"/>
      <c r="C178" s="53"/>
      <c r="D178" s="53"/>
      <c r="E178" s="53"/>
      <c r="F178" s="53"/>
      <c r="G178" s="53"/>
      <c r="H178" s="53"/>
      <c r="I178" s="53"/>
      <c r="J178" s="53"/>
      <c r="K178" s="53"/>
      <c r="L178" s="53"/>
      <c r="M178" s="53"/>
      <c r="N178" s="46"/>
      <c r="O178" s="46"/>
      <c r="P178" s="46"/>
      <c r="Q178" s="46"/>
      <c r="R178" s="46"/>
      <c r="S178" s="46"/>
      <c r="T178" s="46"/>
      <c r="U178" s="46"/>
      <c r="V178" s="46"/>
      <c r="W178" s="46"/>
      <c r="X178" s="46"/>
      <c r="Y178" s="46"/>
      <c r="Z178" s="46"/>
      <c r="AA178" s="46"/>
      <c r="AB178" s="46"/>
      <c r="AC178" s="46"/>
      <c r="AD178" s="46"/>
      <c r="AE178" s="46"/>
      <c r="AF178" s="46"/>
      <c r="AG178" s="46"/>
      <c r="AH178" s="46"/>
      <c r="AI178" s="46"/>
      <c r="AJ178" s="46"/>
      <c r="AK178" s="46"/>
      <c r="AL178" s="46"/>
      <c r="AM178" s="46"/>
      <c r="AN178" s="46"/>
    </row>
    <row r="179" spans="1:40">
      <c r="A179" s="53"/>
      <c r="B179" s="53"/>
      <c r="C179" s="53"/>
      <c r="D179" s="53"/>
      <c r="E179" s="53"/>
      <c r="F179" s="53"/>
      <c r="G179" s="53"/>
      <c r="H179" s="53"/>
      <c r="I179" s="53"/>
      <c r="J179" s="53"/>
      <c r="K179" s="53"/>
      <c r="L179" s="53"/>
      <c r="M179" s="53"/>
    </row>
    <row r="180" spans="1:40">
      <c r="A180" s="53"/>
      <c r="B180" s="53"/>
      <c r="C180" s="53"/>
      <c r="D180" s="53"/>
      <c r="E180" s="53"/>
      <c r="F180" s="53"/>
      <c r="G180" s="53"/>
      <c r="H180" s="53"/>
      <c r="I180" s="53"/>
      <c r="J180" s="53"/>
      <c r="K180" s="53"/>
      <c r="L180" s="53"/>
      <c r="M180" s="53"/>
    </row>
    <row r="181" spans="1:40">
      <c r="A181" s="53"/>
      <c r="B181" s="53"/>
      <c r="C181" s="53"/>
      <c r="D181" s="53"/>
      <c r="E181" s="53"/>
      <c r="F181" s="53"/>
      <c r="G181" s="53"/>
      <c r="H181" s="53"/>
      <c r="I181" s="53"/>
      <c r="J181" s="53"/>
      <c r="K181" s="53"/>
      <c r="L181" s="53"/>
      <c r="M181" s="53"/>
    </row>
    <row r="182" spans="1:40">
      <c r="A182" s="53"/>
      <c r="B182" s="53"/>
      <c r="C182" s="53"/>
      <c r="D182" s="53"/>
      <c r="E182" s="53"/>
      <c r="F182" s="53"/>
      <c r="G182" s="53"/>
      <c r="H182" s="53"/>
      <c r="I182" s="53"/>
      <c r="J182" s="53"/>
      <c r="K182" s="53"/>
      <c r="L182" s="53"/>
      <c r="M182" s="53"/>
    </row>
    <row r="183" spans="1:40">
      <c r="A183" s="53"/>
      <c r="B183" s="53"/>
      <c r="C183" s="53"/>
      <c r="D183" s="53"/>
      <c r="E183" s="53"/>
      <c r="F183" s="53"/>
      <c r="G183" s="53"/>
      <c r="H183" s="53"/>
      <c r="I183" s="53"/>
      <c r="J183" s="53"/>
      <c r="K183" s="53"/>
      <c r="L183" s="53"/>
      <c r="M183" s="53"/>
    </row>
    <row r="184" spans="1:40">
      <c r="A184" s="53"/>
      <c r="B184" s="53"/>
      <c r="C184" s="53"/>
      <c r="D184" s="53"/>
      <c r="E184" s="53"/>
      <c r="F184" s="53"/>
      <c r="G184" s="53"/>
      <c r="H184" s="53"/>
      <c r="I184" s="53"/>
      <c r="J184" s="53"/>
      <c r="K184" s="53"/>
      <c r="L184" s="53"/>
      <c r="M184" s="53"/>
    </row>
    <row r="185" spans="1:40">
      <c r="A185" s="53"/>
      <c r="B185" s="53"/>
      <c r="C185" s="53"/>
      <c r="D185" s="53"/>
      <c r="E185" s="53"/>
      <c r="F185" s="53"/>
      <c r="G185" s="53"/>
      <c r="H185" s="53"/>
      <c r="I185" s="53"/>
      <c r="J185" s="53"/>
      <c r="K185" s="53"/>
      <c r="L185" s="53"/>
      <c r="M185" s="53"/>
    </row>
    <row r="186" spans="1:40">
      <c r="A186" s="53"/>
      <c r="B186" s="53"/>
      <c r="C186" s="53"/>
      <c r="D186" s="53"/>
      <c r="E186" s="53"/>
      <c r="F186" s="53"/>
      <c r="G186" s="53"/>
      <c r="H186" s="53"/>
      <c r="I186" s="53"/>
      <c r="J186" s="53"/>
      <c r="K186" s="53"/>
      <c r="L186" s="53"/>
      <c r="M186" s="53"/>
    </row>
    <row r="187" spans="1:40">
      <c r="A187" s="53"/>
      <c r="B187" s="53"/>
      <c r="C187" s="53"/>
      <c r="D187" s="53"/>
      <c r="E187" s="53"/>
      <c r="F187" s="53"/>
      <c r="G187" s="53"/>
      <c r="H187" s="53"/>
      <c r="I187" s="53"/>
      <c r="J187" s="53"/>
      <c r="K187" s="53"/>
      <c r="L187" s="53"/>
      <c r="M187" s="53"/>
    </row>
    <row r="188" spans="1:40">
      <c r="A188" s="53"/>
      <c r="B188" s="53"/>
      <c r="C188" s="53"/>
      <c r="D188" s="53"/>
      <c r="E188" s="53"/>
      <c r="F188" s="53"/>
      <c r="G188" s="53"/>
      <c r="H188" s="53"/>
      <c r="I188" s="53"/>
      <c r="J188" s="53"/>
      <c r="K188" s="53"/>
      <c r="L188" s="53"/>
      <c r="M188" s="53"/>
    </row>
  </sheetData>
  <phoneticPr fontId="46" type="noConversion"/>
  <hyperlinks>
    <hyperlink ref="B30" r:id="rId1" xr:uid="{00000000-0004-0000-1900-000000000000}"/>
    <hyperlink ref="B21" r:id="rId2" xr:uid="{00000000-0004-0000-1900-000001000000}"/>
    <hyperlink ref="B20" r:id="rId3" xr:uid="{00000000-0004-0000-1900-000002000000}"/>
    <hyperlink ref="B6" r:id="rId4" xr:uid="{00000000-0004-0000-1900-000003000000}"/>
  </hyperlinks>
  <pageMargins left="0.7" right="0.7" top="0.75" bottom="0.75" header="0.3" footer="0.3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6641" r:id="rId7" name="Button 1">
              <controlPr defaultSize="0" print="0" autoFill="0" autoPict="0" macro="[0]!Go_To_WINDS">
                <anchor moveWithCells="1" sizeWithCells="1">
                  <from>
                    <xdr:col>13</xdr:col>
                    <xdr:colOff>57150</xdr:colOff>
                    <xdr:row>0</xdr:row>
                    <xdr:rowOff>95250</xdr:rowOff>
                  </from>
                  <to>
                    <xdr:col>14</xdr:col>
                    <xdr:colOff>438150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642" r:id="rId8" name="Button 2">
              <controlPr defaultSize="0" print="0" autoFill="0" autoPict="0" macro="[0]!Run_model">
                <anchor moveWithCells="1" sizeWithCells="1">
                  <from>
                    <xdr:col>14</xdr:col>
                    <xdr:colOff>514350</xdr:colOff>
                    <xdr:row>0</xdr:row>
                    <xdr:rowOff>95250</xdr:rowOff>
                  </from>
                  <to>
                    <xdr:col>16</xdr:col>
                    <xdr:colOff>323850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58"/>
  <dimension ref="A1:ND732"/>
  <sheetViews>
    <sheetView zoomScaleNormal="100" workbookViewId="0">
      <selection activeCell="B3" sqref="B3:H367"/>
    </sheetView>
  </sheetViews>
  <sheetFormatPr defaultColWidth="9.140625" defaultRowHeight="12.75"/>
  <cols>
    <col min="1" max="1" width="14.28515625" style="56" customWidth="1"/>
    <col min="2" max="2" width="9.140625" style="56"/>
    <col min="3" max="3" width="9.42578125" style="56" customWidth="1"/>
    <col min="4" max="4" width="11.42578125" style="56" customWidth="1"/>
    <col min="5" max="5" width="15.42578125" style="56" customWidth="1"/>
    <col min="6" max="6" width="15.7109375" style="56" customWidth="1"/>
    <col min="7" max="7" width="15" style="56" customWidth="1"/>
    <col min="8" max="8" width="14.7109375" style="56" customWidth="1"/>
    <col min="9" max="14" width="34.42578125" style="56" customWidth="1"/>
    <col min="15" max="16384" width="9.140625" style="56"/>
  </cols>
  <sheetData>
    <row r="1" spans="1:368" s="61" customFormat="1" ht="23.25" customHeight="1">
      <c r="A1" s="113"/>
      <c r="B1" s="114"/>
      <c r="C1" s="115">
        <v>1</v>
      </c>
      <c r="D1" s="114">
        <v>2019</v>
      </c>
      <c r="E1" s="114" t="s">
        <v>433</v>
      </c>
      <c r="F1" s="114">
        <v>1</v>
      </c>
      <c r="G1" s="116" t="s">
        <v>2</v>
      </c>
      <c r="H1" s="116">
        <v>311</v>
      </c>
      <c r="I1" s="117" t="s">
        <v>863</v>
      </c>
      <c r="J1" s="113">
        <v>1</v>
      </c>
      <c r="K1" s="113">
        <v>1</v>
      </c>
      <c r="L1" s="113">
        <v>1</v>
      </c>
      <c r="M1" s="113">
        <v>1</v>
      </c>
      <c r="N1" s="113">
        <v>1</v>
      </c>
      <c r="O1" s="113">
        <v>1</v>
      </c>
      <c r="P1" s="113">
        <v>1</v>
      </c>
      <c r="Q1" s="113">
        <v>1</v>
      </c>
      <c r="R1" s="113">
        <v>1</v>
      </c>
      <c r="S1" s="113">
        <v>1</v>
      </c>
      <c r="T1" s="114">
        <v>1</v>
      </c>
      <c r="U1" s="114">
        <v>1</v>
      </c>
      <c r="V1" s="114">
        <v>1</v>
      </c>
      <c r="W1" s="114">
        <v>1</v>
      </c>
      <c r="X1" s="114">
        <v>1</v>
      </c>
      <c r="Y1" s="114">
        <v>1</v>
      </c>
      <c r="Z1" s="114">
        <v>1</v>
      </c>
      <c r="AA1" s="61">
        <v>1</v>
      </c>
      <c r="AB1" s="61">
        <v>1</v>
      </c>
      <c r="AC1" s="61">
        <v>1</v>
      </c>
      <c r="AD1" s="61">
        <v>1</v>
      </c>
      <c r="AE1" s="61">
        <v>1</v>
      </c>
      <c r="AF1" s="61">
        <v>1</v>
      </c>
      <c r="AG1" s="61">
        <v>1</v>
      </c>
      <c r="AH1" s="61">
        <v>1</v>
      </c>
      <c r="AI1" s="61">
        <v>1</v>
      </c>
      <c r="AJ1" s="61">
        <v>1</v>
      </c>
      <c r="AK1" s="61">
        <v>1</v>
      </c>
      <c r="AL1" s="61">
        <v>1</v>
      </c>
      <c r="AM1" s="61">
        <v>1</v>
      </c>
      <c r="AN1" s="61">
        <v>1</v>
      </c>
      <c r="AO1" s="61">
        <v>1</v>
      </c>
      <c r="AP1" s="61">
        <v>1</v>
      </c>
      <c r="AQ1" s="61">
        <v>1</v>
      </c>
      <c r="AR1" s="61">
        <v>1</v>
      </c>
      <c r="AS1" s="61">
        <v>1</v>
      </c>
      <c r="AT1" s="61">
        <v>1</v>
      </c>
      <c r="AU1" s="61">
        <v>1</v>
      </c>
      <c r="AV1" s="61">
        <v>1</v>
      </c>
      <c r="AW1" s="61">
        <v>1</v>
      </c>
      <c r="AX1" s="61">
        <v>1</v>
      </c>
      <c r="AY1" s="61">
        <v>1</v>
      </c>
      <c r="AZ1" s="61">
        <v>1</v>
      </c>
      <c r="BA1" s="61">
        <v>1</v>
      </c>
      <c r="BB1" s="61">
        <v>1</v>
      </c>
      <c r="BC1" s="61">
        <v>1</v>
      </c>
      <c r="BD1" s="61">
        <v>1</v>
      </c>
      <c r="BE1" s="61">
        <v>1</v>
      </c>
      <c r="BF1" s="61">
        <v>1</v>
      </c>
      <c r="BG1" s="61">
        <v>1</v>
      </c>
      <c r="BH1" s="61">
        <v>1</v>
      </c>
      <c r="BI1" s="61">
        <v>1</v>
      </c>
      <c r="BJ1" s="61">
        <v>1</v>
      </c>
      <c r="BK1" s="61">
        <v>1</v>
      </c>
      <c r="BL1" s="61">
        <v>1</v>
      </c>
      <c r="BM1" s="61">
        <v>1</v>
      </c>
      <c r="BN1" s="61">
        <v>1</v>
      </c>
      <c r="BO1" s="61">
        <v>1</v>
      </c>
      <c r="BP1" s="61">
        <v>1</v>
      </c>
      <c r="BQ1" s="61">
        <v>1</v>
      </c>
      <c r="BR1" s="61">
        <v>1</v>
      </c>
      <c r="BS1" s="61">
        <v>1</v>
      </c>
      <c r="BT1" s="61">
        <v>1</v>
      </c>
      <c r="BU1" s="61">
        <v>1</v>
      </c>
      <c r="BV1" s="61">
        <v>1</v>
      </c>
      <c r="BW1" s="61">
        <v>1</v>
      </c>
      <c r="BX1" s="61">
        <v>1</v>
      </c>
      <c r="BY1" s="61">
        <v>1</v>
      </c>
      <c r="BZ1" s="61">
        <v>1</v>
      </c>
      <c r="CA1" s="61">
        <v>1</v>
      </c>
      <c r="CB1" s="61">
        <v>1</v>
      </c>
      <c r="CC1" s="61">
        <v>1</v>
      </c>
      <c r="CD1" s="61">
        <v>1</v>
      </c>
      <c r="CE1" s="61">
        <v>1</v>
      </c>
      <c r="CF1" s="61">
        <v>1</v>
      </c>
      <c r="CG1" s="61">
        <v>1</v>
      </c>
      <c r="CH1" s="61">
        <v>1</v>
      </c>
      <c r="CI1" s="61">
        <v>1</v>
      </c>
      <c r="CJ1" s="61">
        <v>1</v>
      </c>
      <c r="CK1" s="61">
        <v>1</v>
      </c>
      <c r="CL1" s="61">
        <v>1</v>
      </c>
      <c r="CM1" s="61">
        <v>1</v>
      </c>
      <c r="CN1" s="61">
        <v>1</v>
      </c>
      <c r="CO1" s="61">
        <v>1</v>
      </c>
      <c r="CP1" s="61">
        <v>1</v>
      </c>
      <c r="CQ1" s="61">
        <v>1</v>
      </c>
      <c r="CR1" s="61">
        <v>1</v>
      </c>
      <c r="CS1" s="61">
        <v>1</v>
      </c>
      <c r="CT1" s="61">
        <v>1</v>
      </c>
      <c r="CU1" s="61">
        <v>1</v>
      </c>
      <c r="CV1" s="61">
        <v>1</v>
      </c>
      <c r="CW1" s="61">
        <v>1</v>
      </c>
      <c r="CX1" s="61">
        <v>1</v>
      </c>
      <c r="CY1" s="61">
        <v>1</v>
      </c>
      <c r="CZ1" s="61">
        <v>1</v>
      </c>
      <c r="DA1" s="61">
        <v>1</v>
      </c>
      <c r="DB1" s="61">
        <v>1</v>
      </c>
      <c r="DC1" s="61">
        <v>1</v>
      </c>
      <c r="DD1" s="61">
        <v>1</v>
      </c>
      <c r="DE1" s="61">
        <v>1</v>
      </c>
      <c r="DF1" s="61">
        <v>1</v>
      </c>
      <c r="DG1" s="61">
        <v>1</v>
      </c>
      <c r="DH1" s="61">
        <v>1</v>
      </c>
      <c r="DI1" s="61">
        <v>1</v>
      </c>
      <c r="DJ1" s="61">
        <v>1</v>
      </c>
      <c r="DK1" s="61">
        <v>1</v>
      </c>
      <c r="DL1" s="61">
        <v>1</v>
      </c>
      <c r="DM1" s="61">
        <v>1</v>
      </c>
      <c r="DN1" s="61">
        <v>1</v>
      </c>
      <c r="DO1" s="61">
        <v>1</v>
      </c>
      <c r="DP1" s="61">
        <v>1</v>
      </c>
      <c r="DQ1" s="61">
        <v>1</v>
      </c>
      <c r="DR1" s="61">
        <v>1</v>
      </c>
      <c r="DS1" s="61">
        <v>1</v>
      </c>
      <c r="DT1" s="61">
        <v>1</v>
      </c>
      <c r="DU1" s="61">
        <v>1</v>
      </c>
      <c r="DV1" s="61">
        <v>1</v>
      </c>
      <c r="DW1" s="61">
        <v>1</v>
      </c>
      <c r="DX1" s="61">
        <v>1</v>
      </c>
      <c r="DY1" s="61">
        <v>1</v>
      </c>
      <c r="DZ1" s="61">
        <v>1</v>
      </c>
      <c r="EA1" s="61">
        <v>1</v>
      </c>
      <c r="EB1" s="61">
        <v>1</v>
      </c>
      <c r="EC1" s="61">
        <v>1</v>
      </c>
      <c r="ED1" s="61">
        <v>1</v>
      </c>
      <c r="EE1" s="61">
        <v>1</v>
      </c>
      <c r="EF1" s="61">
        <v>1</v>
      </c>
      <c r="EG1" s="61">
        <v>1</v>
      </c>
      <c r="EH1" s="61">
        <v>1</v>
      </c>
      <c r="EI1" s="61">
        <v>1</v>
      </c>
      <c r="EJ1" s="61">
        <v>1</v>
      </c>
      <c r="EK1" s="61">
        <v>1</v>
      </c>
      <c r="EL1" s="61">
        <v>1</v>
      </c>
      <c r="EM1" s="61">
        <v>1</v>
      </c>
      <c r="EN1" s="61">
        <v>1</v>
      </c>
      <c r="EO1" s="61">
        <v>1</v>
      </c>
      <c r="EP1" s="61">
        <v>1</v>
      </c>
      <c r="EQ1" s="61">
        <v>1</v>
      </c>
      <c r="ER1" s="61">
        <v>1</v>
      </c>
      <c r="ES1" s="61">
        <v>1</v>
      </c>
      <c r="ET1" s="61">
        <v>1</v>
      </c>
      <c r="EU1" s="61">
        <v>1</v>
      </c>
      <c r="EV1" s="61">
        <v>1</v>
      </c>
      <c r="EW1" s="61">
        <v>1</v>
      </c>
      <c r="EX1" s="61">
        <v>1</v>
      </c>
      <c r="EY1" s="61">
        <v>1</v>
      </c>
      <c r="EZ1" s="61">
        <v>1</v>
      </c>
      <c r="FA1" s="61">
        <v>1</v>
      </c>
      <c r="FB1" s="61">
        <v>1</v>
      </c>
      <c r="FC1" s="61">
        <v>1</v>
      </c>
      <c r="FD1" s="61">
        <v>1</v>
      </c>
      <c r="FE1" s="61">
        <v>1</v>
      </c>
      <c r="FF1" s="61">
        <v>1</v>
      </c>
      <c r="FG1" s="61">
        <v>1</v>
      </c>
      <c r="FH1" s="61">
        <v>1</v>
      </c>
      <c r="FI1" s="61">
        <v>1</v>
      </c>
      <c r="FJ1" s="61">
        <v>1</v>
      </c>
      <c r="FK1" s="61">
        <v>1</v>
      </c>
      <c r="FL1" s="61">
        <v>1</v>
      </c>
      <c r="FM1" s="61">
        <v>1</v>
      </c>
      <c r="FN1" s="61">
        <v>1</v>
      </c>
      <c r="FO1" s="61">
        <v>1</v>
      </c>
      <c r="FP1" s="61">
        <v>1</v>
      </c>
      <c r="FQ1" s="61">
        <v>1</v>
      </c>
      <c r="FR1" s="61">
        <v>1</v>
      </c>
      <c r="FS1" s="61">
        <v>1</v>
      </c>
      <c r="FT1" s="61">
        <v>1</v>
      </c>
      <c r="FU1" s="61">
        <v>1</v>
      </c>
      <c r="FV1" s="61">
        <v>1</v>
      </c>
      <c r="FW1" s="61">
        <v>1</v>
      </c>
      <c r="FX1" s="61">
        <v>1</v>
      </c>
      <c r="FY1" s="61">
        <v>1</v>
      </c>
      <c r="FZ1" s="61">
        <v>1</v>
      </c>
      <c r="GA1" s="61">
        <v>1</v>
      </c>
      <c r="GB1" s="61">
        <v>1</v>
      </c>
      <c r="GC1" s="61">
        <v>1</v>
      </c>
      <c r="GD1" s="61">
        <v>1</v>
      </c>
      <c r="GE1" s="61">
        <v>1</v>
      </c>
      <c r="GF1" s="61">
        <v>1</v>
      </c>
      <c r="GG1" s="61">
        <v>1</v>
      </c>
      <c r="GH1" s="61">
        <v>1</v>
      </c>
      <c r="GI1" s="61">
        <v>1</v>
      </c>
      <c r="GJ1" s="61">
        <v>1</v>
      </c>
      <c r="GK1" s="61">
        <v>1</v>
      </c>
      <c r="GL1" s="61">
        <v>1</v>
      </c>
      <c r="GM1" s="61">
        <v>1</v>
      </c>
      <c r="GN1" s="61">
        <v>1</v>
      </c>
      <c r="GO1" s="61">
        <v>1</v>
      </c>
      <c r="GP1" s="61">
        <v>1</v>
      </c>
      <c r="GQ1" s="61">
        <v>1</v>
      </c>
      <c r="GR1" s="61">
        <v>1</v>
      </c>
      <c r="GS1" s="61">
        <v>1</v>
      </c>
      <c r="GT1" s="61">
        <v>1</v>
      </c>
      <c r="GU1" s="61">
        <v>1</v>
      </c>
      <c r="GV1" s="61">
        <v>1</v>
      </c>
      <c r="GW1" s="61">
        <v>1</v>
      </c>
      <c r="GX1" s="61">
        <v>1</v>
      </c>
      <c r="GY1" s="61">
        <v>1</v>
      </c>
      <c r="GZ1" s="61">
        <v>1</v>
      </c>
      <c r="HA1" s="61">
        <v>1</v>
      </c>
      <c r="HB1" s="61">
        <v>1</v>
      </c>
      <c r="HC1" s="61">
        <v>1</v>
      </c>
      <c r="HD1" s="61">
        <v>1</v>
      </c>
      <c r="HE1" s="61">
        <v>1</v>
      </c>
      <c r="HF1" s="61">
        <v>1</v>
      </c>
      <c r="HG1" s="61">
        <v>1</v>
      </c>
      <c r="HH1" s="61">
        <v>1</v>
      </c>
      <c r="HI1" s="61">
        <v>1</v>
      </c>
      <c r="HJ1" s="61">
        <v>1</v>
      </c>
      <c r="HK1" s="61">
        <v>1</v>
      </c>
      <c r="HL1" s="61">
        <v>1</v>
      </c>
      <c r="HM1" s="61">
        <v>1</v>
      </c>
      <c r="HN1" s="61">
        <v>1</v>
      </c>
      <c r="HO1" s="61">
        <v>1</v>
      </c>
      <c r="HP1" s="61">
        <v>1</v>
      </c>
      <c r="HQ1" s="61">
        <v>1</v>
      </c>
      <c r="HR1" s="61">
        <v>1</v>
      </c>
      <c r="HS1" s="61">
        <v>1</v>
      </c>
      <c r="HT1" s="61">
        <v>1</v>
      </c>
      <c r="HU1" s="61">
        <v>1</v>
      </c>
      <c r="HV1" s="61">
        <v>1</v>
      </c>
      <c r="HW1" s="61">
        <v>1</v>
      </c>
      <c r="HX1" s="61">
        <v>1</v>
      </c>
      <c r="HY1" s="61">
        <v>1</v>
      </c>
      <c r="HZ1" s="61">
        <v>1</v>
      </c>
      <c r="IA1" s="61">
        <v>1</v>
      </c>
      <c r="IB1" s="61">
        <v>1</v>
      </c>
      <c r="IC1" s="61">
        <v>1</v>
      </c>
      <c r="ID1" s="61">
        <v>1</v>
      </c>
      <c r="IE1" s="61">
        <v>1</v>
      </c>
      <c r="IF1" s="61">
        <v>1</v>
      </c>
      <c r="IG1" s="61">
        <v>1</v>
      </c>
      <c r="IH1" s="61">
        <v>1</v>
      </c>
      <c r="II1" s="61">
        <v>1</v>
      </c>
      <c r="IJ1" s="61">
        <v>1</v>
      </c>
      <c r="IK1" s="61">
        <v>1</v>
      </c>
      <c r="IL1" s="61">
        <v>1</v>
      </c>
      <c r="IM1" s="61">
        <v>1</v>
      </c>
      <c r="IN1" s="61">
        <v>1</v>
      </c>
      <c r="IO1" s="61">
        <v>1</v>
      </c>
      <c r="IP1" s="61">
        <v>1</v>
      </c>
      <c r="IQ1" s="61">
        <v>1</v>
      </c>
      <c r="IR1" s="61">
        <v>1</v>
      </c>
      <c r="IS1" s="61">
        <v>1</v>
      </c>
      <c r="IT1" s="61">
        <v>1</v>
      </c>
      <c r="IU1" s="61">
        <v>1</v>
      </c>
      <c r="IV1" s="61">
        <v>1</v>
      </c>
      <c r="IW1" s="61">
        <v>1</v>
      </c>
      <c r="IX1" s="61">
        <v>1</v>
      </c>
      <c r="IY1" s="61">
        <v>1</v>
      </c>
      <c r="IZ1" s="61">
        <v>1</v>
      </c>
      <c r="JA1" s="61">
        <v>1</v>
      </c>
      <c r="JB1" s="61">
        <v>1</v>
      </c>
      <c r="JC1" s="61">
        <v>1</v>
      </c>
      <c r="JD1" s="61">
        <v>1</v>
      </c>
      <c r="JE1" s="61">
        <v>1</v>
      </c>
      <c r="JF1" s="61">
        <v>1</v>
      </c>
      <c r="JG1" s="61">
        <v>1</v>
      </c>
      <c r="JH1" s="61">
        <v>1</v>
      </c>
      <c r="JI1" s="61">
        <v>1</v>
      </c>
      <c r="JJ1" s="61">
        <v>1</v>
      </c>
      <c r="JK1" s="61">
        <v>1</v>
      </c>
      <c r="JL1" s="61">
        <v>1</v>
      </c>
      <c r="JM1" s="61">
        <v>1</v>
      </c>
      <c r="JN1" s="61">
        <v>1</v>
      </c>
      <c r="JO1" s="61">
        <v>1</v>
      </c>
      <c r="JP1" s="61">
        <v>1</v>
      </c>
      <c r="JQ1" s="61">
        <v>1</v>
      </c>
      <c r="JR1" s="61">
        <v>1</v>
      </c>
      <c r="JS1" s="61">
        <v>1</v>
      </c>
      <c r="JT1" s="61">
        <v>1</v>
      </c>
      <c r="JU1" s="61">
        <v>1</v>
      </c>
      <c r="JV1" s="61">
        <v>1</v>
      </c>
      <c r="JW1" s="61">
        <v>1</v>
      </c>
      <c r="JX1" s="61">
        <v>1</v>
      </c>
      <c r="JY1" s="61">
        <v>1</v>
      </c>
      <c r="JZ1" s="61">
        <v>1</v>
      </c>
      <c r="KA1" s="61">
        <v>1</v>
      </c>
      <c r="KB1" s="61">
        <v>1</v>
      </c>
      <c r="KC1" s="61">
        <v>1</v>
      </c>
      <c r="KD1" s="61">
        <v>1</v>
      </c>
      <c r="KE1" s="61">
        <v>1</v>
      </c>
      <c r="KF1" s="61">
        <v>1</v>
      </c>
      <c r="KG1" s="61">
        <v>1</v>
      </c>
      <c r="KH1" s="61">
        <v>1</v>
      </c>
      <c r="KI1" s="61">
        <v>1</v>
      </c>
      <c r="KJ1" s="61">
        <v>1</v>
      </c>
      <c r="KK1" s="61">
        <v>1</v>
      </c>
      <c r="KL1" s="61">
        <v>1</v>
      </c>
      <c r="KM1" s="61">
        <v>1</v>
      </c>
      <c r="KN1" s="61">
        <v>1</v>
      </c>
      <c r="KO1" s="61">
        <v>1</v>
      </c>
      <c r="KP1" s="61">
        <v>1</v>
      </c>
      <c r="KQ1" s="61">
        <v>1</v>
      </c>
      <c r="KR1" s="61">
        <v>1</v>
      </c>
      <c r="KS1" s="61">
        <v>1</v>
      </c>
      <c r="KT1" s="61">
        <v>1</v>
      </c>
      <c r="KU1" s="61">
        <v>1</v>
      </c>
      <c r="KV1" s="61">
        <v>1</v>
      </c>
      <c r="KW1" s="61">
        <v>1</v>
      </c>
      <c r="KX1" s="61">
        <v>1</v>
      </c>
      <c r="KY1" s="61">
        <v>1</v>
      </c>
      <c r="KZ1" s="61">
        <v>1</v>
      </c>
      <c r="LA1" s="61">
        <v>1</v>
      </c>
      <c r="LB1" s="61">
        <v>1</v>
      </c>
      <c r="LC1" s="61">
        <v>1</v>
      </c>
      <c r="LD1" s="61">
        <v>1</v>
      </c>
      <c r="LE1" s="61">
        <v>1</v>
      </c>
      <c r="LF1" s="61">
        <v>1</v>
      </c>
      <c r="LG1" s="61">
        <v>1</v>
      </c>
      <c r="LH1" s="61">
        <v>1</v>
      </c>
      <c r="LI1" s="61">
        <v>1</v>
      </c>
      <c r="LJ1" s="61">
        <v>1</v>
      </c>
      <c r="LK1" s="61">
        <v>1</v>
      </c>
      <c r="LL1" s="61">
        <v>1</v>
      </c>
      <c r="LM1" s="61">
        <v>1</v>
      </c>
      <c r="LN1" s="61">
        <v>1</v>
      </c>
      <c r="LO1" s="61">
        <v>1</v>
      </c>
      <c r="LP1" s="61">
        <v>1</v>
      </c>
      <c r="LQ1" s="61">
        <v>1</v>
      </c>
      <c r="LR1" s="61">
        <v>1</v>
      </c>
      <c r="LS1" s="61">
        <v>1</v>
      </c>
      <c r="LT1" s="61">
        <v>1</v>
      </c>
      <c r="LU1" s="61">
        <v>1</v>
      </c>
      <c r="LV1" s="61">
        <v>1</v>
      </c>
      <c r="LW1" s="61">
        <v>1</v>
      </c>
      <c r="LX1" s="61">
        <v>1</v>
      </c>
      <c r="LY1" s="61">
        <v>1</v>
      </c>
      <c r="LZ1" s="61">
        <v>1</v>
      </c>
      <c r="MA1" s="61">
        <v>1</v>
      </c>
      <c r="MB1" s="61">
        <v>1</v>
      </c>
      <c r="MC1" s="61">
        <v>1</v>
      </c>
      <c r="MD1" s="61">
        <v>1</v>
      </c>
      <c r="ME1" s="61">
        <v>1</v>
      </c>
      <c r="MF1" s="61">
        <v>1</v>
      </c>
      <c r="MG1" s="61">
        <v>1</v>
      </c>
      <c r="MH1" s="61">
        <v>1</v>
      </c>
      <c r="MI1" s="61">
        <v>1</v>
      </c>
      <c r="MJ1" s="61">
        <v>1</v>
      </c>
      <c r="MK1" s="61">
        <v>1</v>
      </c>
      <c r="ML1" s="61">
        <v>1</v>
      </c>
      <c r="MM1" s="61">
        <v>1</v>
      </c>
      <c r="MN1" s="61">
        <v>1</v>
      </c>
      <c r="MO1" s="61">
        <v>1</v>
      </c>
      <c r="MP1" s="61">
        <v>1</v>
      </c>
      <c r="MQ1" s="61">
        <v>1</v>
      </c>
      <c r="MR1" s="61">
        <v>1</v>
      </c>
      <c r="MS1" s="61">
        <v>1</v>
      </c>
      <c r="MT1" s="61">
        <v>1</v>
      </c>
      <c r="MU1" s="61">
        <v>1</v>
      </c>
      <c r="MV1" s="61">
        <v>1</v>
      </c>
      <c r="MW1" s="61">
        <v>1</v>
      </c>
      <c r="MX1" s="61">
        <v>1</v>
      </c>
      <c r="MY1" s="61">
        <v>1</v>
      </c>
      <c r="MZ1" s="61">
        <v>1</v>
      </c>
      <c r="NA1" s="61">
        <v>1</v>
      </c>
      <c r="NB1" s="61">
        <v>1</v>
      </c>
      <c r="NC1" s="61">
        <v>1</v>
      </c>
      <c r="ND1" s="61">
        <v>1</v>
      </c>
    </row>
    <row r="2" spans="1:368" ht="36">
      <c r="A2" s="117" t="s">
        <v>2</v>
      </c>
      <c r="B2" s="117" t="s">
        <v>864</v>
      </c>
      <c r="C2" s="117" t="s">
        <v>781</v>
      </c>
      <c r="D2" s="117" t="s">
        <v>865</v>
      </c>
      <c r="E2" s="117" t="s">
        <v>783</v>
      </c>
      <c r="F2" s="117" t="s">
        <v>866</v>
      </c>
      <c r="G2" s="117" t="s">
        <v>867</v>
      </c>
      <c r="H2" s="117" t="s">
        <v>868</v>
      </c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4"/>
      <c r="U2" s="114"/>
      <c r="V2" s="114"/>
      <c r="W2" s="114"/>
      <c r="X2" s="114"/>
      <c r="Y2" s="114"/>
      <c r="Z2" s="114"/>
    </row>
    <row r="3" spans="1:368" ht="18">
      <c r="A3" s="118">
        <v>1</v>
      </c>
      <c r="B3" s="56">
        <v>45.400001525878906</v>
      </c>
      <c r="C3" s="56">
        <v>2</v>
      </c>
      <c r="D3" s="56">
        <v>1</v>
      </c>
      <c r="E3" s="56">
        <v>0</v>
      </c>
      <c r="F3" s="56">
        <v>9.3999996185302734</v>
      </c>
      <c r="G3" s="56">
        <v>0.5</v>
      </c>
      <c r="H3" s="119">
        <v>1</v>
      </c>
      <c r="I3" s="120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4"/>
      <c r="U3" s="114"/>
      <c r="V3" s="114"/>
      <c r="W3" s="114"/>
      <c r="X3" s="114"/>
      <c r="Y3" s="114"/>
      <c r="Z3" s="114"/>
    </row>
    <row r="4" spans="1:368" ht="18">
      <c r="A4" s="118">
        <v>2</v>
      </c>
      <c r="B4" s="56">
        <v>28.600000381469727</v>
      </c>
      <c r="C4" s="56">
        <v>2.0999999046325684</v>
      </c>
      <c r="D4" s="56">
        <v>1.6000000238418579</v>
      </c>
      <c r="E4" s="56">
        <v>0</v>
      </c>
      <c r="F4" s="56">
        <v>10.199999809265137</v>
      </c>
      <c r="G4" s="56">
        <v>-1.2000000476837158</v>
      </c>
      <c r="H4" s="119">
        <v>1</v>
      </c>
      <c r="I4" s="120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4"/>
      <c r="U4" s="114"/>
      <c r="V4" s="114"/>
      <c r="W4" s="114"/>
      <c r="X4" s="114"/>
      <c r="Y4" s="114"/>
      <c r="Z4" s="114"/>
    </row>
    <row r="5" spans="1:368" ht="18" customHeight="1">
      <c r="A5" s="118">
        <v>3</v>
      </c>
      <c r="B5" s="56">
        <v>32.799999237060547</v>
      </c>
      <c r="C5" s="56">
        <v>1</v>
      </c>
      <c r="D5" s="56">
        <v>1.1000000238418579</v>
      </c>
      <c r="E5" s="56">
        <v>0</v>
      </c>
      <c r="F5" s="56">
        <v>11.800000190734863</v>
      </c>
      <c r="G5" s="56">
        <v>-3.7000000476837158</v>
      </c>
      <c r="H5" s="119">
        <v>1</v>
      </c>
      <c r="I5" s="120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4"/>
      <c r="U5" s="114"/>
      <c r="V5" s="114"/>
      <c r="W5" s="114"/>
      <c r="X5" s="114"/>
      <c r="Y5" s="114"/>
      <c r="Z5" s="114"/>
    </row>
    <row r="6" spans="1:368" ht="18">
      <c r="A6" s="118">
        <v>4</v>
      </c>
      <c r="B6" s="56">
        <v>28.399999618530273</v>
      </c>
      <c r="C6" s="56">
        <v>1</v>
      </c>
      <c r="D6" s="56">
        <v>1.5</v>
      </c>
      <c r="E6" s="56">
        <v>0</v>
      </c>
      <c r="F6" s="56">
        <v>17.5</v>
      </c>
      <c r="G6" s="56">
        <v>-2.4000000953674316</v>
      </c>
      <c r="H6" s="119">
        <v>1</v>
      </c>
      <c r="I6" s="120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4"/>
      <c r="U6" s="114"/>
      <c r="V6" s="114"/>
      <c r="W6" s="114"/>
      <c r="X6" s="114"/>
      <c r="Y6" s="114"/>
      <c r="Z6" s="114"/>
    </row>
    <row r="7" spans="1:368" ht="18">
      <c r="A7" s="118">
        <v>5</v>
      </c>
      <c r="B7" s="56">
        <v>40.5</v>
      </c>
      <c r="C7" s="56">
        <v>1</v>
      </c>
      <c r="D7" s="56">
        <v>1.2999999523162842</v>
      </c>
      <c r="E7" s="56">
        <v>2.2899999618530273</v>
      </c>
      <c r="F7" s="56">
        <v>18.200000762939453</v>
      </c>
      <c r="G7" s="56">
        <v>-0.40000000596046448</v>
      </c>
      <c r="H7" s="119">
        <v>1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4"/>
      <c r="U7" s="114"/>
      <c r="V7" s="114"/>
      <c r="W7" s="114"/>
      <c r="X7" s="114"/>
      <c r="Y7" s="114"/>
      <c r="Z7" s="114"/>
    </row>
    <row r="8" spans="1:368" ht="15.75" customHeight="1">
      <c r="A8" s="118">
        <v>6</v>
      </c>
      <c r="B8" s="56">
        <v>66.199996948242188</v>
      </c>
      <c r="C8" s="56">
        <v>1.2000000476837158</v>
      </c>
      <c r="D8" s="56">
        <v>0.89999997615814209</v>
      </c>
      <c r="E8" s="56">
        <v>10.159999847412109</v>
      </c>
      <c r="F8" s="56">
        <v>14.100000381469727</v>
      </c>
      <c r="G8" s="56">
        <v>5</v>
      </c>
      <c r="H8" s="119">
        <v>1</v>
      </c>
      <c r="I8" s="120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4"/>
      <c r="U8" s="114"/>
      <c r="V8" s="114"/>
      <c r="W8" s="114"/>
      <c r="X8" s="114"/>
      <c r="Y8" s="114"/>
      <c r="Z8" s="114"/>
    </row>
    <row r="9" spans="1:368" ht="18">
      <c r="A9" s="118">
        <v>7</v>
      </c>
      <c r="B9" s="56">
        <v>51.599998474121094</v>
      </c>
      <c r="C9" s="56">
        <v>0.89999997615814209</v>
      </c>
      <c r="D9" s="56">
        <v>1.2000000476837158</v>
      </c>
      <c r="E9" s="56">
        <v>0</v>
      </c>
      <c r="F9" s="56">
        <v>16.200000762939453</v>
      </c>
      <c r="G9" s="56">
        <v>1.3999999761581421</v>
      </c>
      <c r="H9" s="119">
        <v>1</v>
      </c>
      <c r="I9" s="120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4"/>
      <c r="U9" s="114"/>
      <c r="V9" s="114"/>
      <c r="W9" s="114"/>
      <c r="X9" s="114"/>
      <c r="Y9" s="114"/>
      <c r="Z9" s="114"/>
    </row>
    <row r="10" spans="1:368" ht="18">
      <c r="A10" s="118">
        <v>8</v>
      </c>
      <c r="B10" s="56">
        <v>40.099998474121094</v>
      </c>
      <c r="C10" s="56">
        <v>0.69999998807907104</v>
      </c>
      <c r="D10" s="56">
        <v>1.3999999761581421</v>
      </c>
      <c r="E10" s="56">
        <v>0</v>
      </c>
      <c r="F10" s="56">
        <v>20.100000381469727</v>
      </c>
      <c r="G10" s="56">
        <v>1.3999999761581421</v>
      </c>
      <c r="H10" s="119">
        <v>1</v>
      </c>
      <c r="I10" s="120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4"/>
      <c r="U10" s="114"/>
      <c r="V10" s="114"/>
      <c r="W10" s="114"/>
      <c r="X10" s="114"/>
      <c r="Y10" s="114"/>
      <c r="Z10" s="114"/>
    </row>
    <row r="11" spans="1:368" ht="18">
      <c r="A11" s="118">
        <v>9</v>
      </c>
      <c r="B11" s="56">
        <v>34.200000762939453</v>
      </c>
      <c r="C11" s="56">
        <v>1.2999999523162842</v>
      </c>
      <c r="D11" s="56">
        <v>1.6000000238418579</v>
      </c>
      <c r="E11" s="56">
        <v>0</v>
      </c>
      <c r="F11" s="56">
        <v>20.100000381469727</v>
      </c>
      <c r="G11" s="56">
        <v>4.9000000953674316</v>
      </c>
      <c r="H11" s="119">
        <v>1</v>
      </c>
      <c r="I11" s="120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4"/>
      <c r="U11" s="114"/>
      <c r="V11" s="114"/>
      <c r="W11" s="114"/>
      <c r="X11" s="114"/>
      <c r="Y11" s="114"/>
      <c r="Z11" s="114"/>
    </row>
    <row r="12" spans="1:368" ht="18">
      <c r="A12" s="118">
        <v>10</v>
      </c>
      <c r="B12" s="56">
        <v>47.799999237060547</v>
      </c>
      <c r="C12" s="56">
        <v>1.2000000476837158</v>
      </c>
      <c r="D12" s="56">
        <v>1.2999999523162842</v>
      </c>
      <c r="E12" s="56">
        <v>0</v>
      </c>
      <c r="F12" s="56">
        <v>18.5</v>
      </c>
      <c r="G12" s="56">
        <v>6.4000000953674316</v>
      </c>
      <c r="H12" s="119">
        <v>1</v>
      </c>
      <c r="I12" s="120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4"/>
      <c r="U12" s="114"/>
      <c r="V12" s="114"/>
      <c r="W12" s="114"/>
      <c r="X12" s="114"/>
      <c r="Y12" s="114"/>
      <c r="Z12" s="114"/>
    </row>
    <row r="13" spans="1:368" ht="18">
      <c r="A13" s="118">
        <v>11</v>
      </c>
      <c r="B13" s="56">
        <v>43.799999237060547</v>
      </c>
      <c r="C13" s="56">
        <v>0.89999997615814209</v>
      </c>
      <c r="D13" s="56">
        <v>1.3999999761581421</v>
      </c>
      <c r="E13" s="56">
        <v>0</v>
      </c>
      <c r="F13" s="56">
        <v>19.5</v>
      </c>
      <c r="G13" s="56">
        <v>2.2999999523162842</v>
      </c>
      <c r="H13" s="119">
        <v>1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4"/>
      <c r="U13" s="114"/>
      <c r="V13" s="114"/>
      <c r="W13" s="114"/>
      <c r="X13" s="114"/>
      <c r="Y13" s="114"/>
      <c r="Z13" s="114"/>
    </row>
    <row r="14" spans="1:368" ht="18">
      <c r="A14" s="118">
        <v>12</v>
      </c>
      <c r="B14" s="56">
        <v>29.299999237060547</v>
      </c>
      <c r="C14" s="56">
        <v>1.5</v>
      </c>
      <c r="D14" s="56">
        <v>1.7000000476837158</v>
      </c>
      <c r="E14" s="56">
        <v>0</v>
      </c>
      <c r="F14" s="56">
        <v>19.799999237060547</v>
      </c>
      <c r="G14" s="56">
        <v>1.5</v>
      </c>
      <c r="H14" s="119">
        <v>1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4"/>
      <c r="U14" s="114"/>
      <c r="V14" s="114"/>
      <c r="W14" s="114"/>
      <c r="X14" s="114"/>
      <c r="Y14" s="114"/>
      <c r="Z14" s="114"/>
    </row>
    <row r="15" spans="1:368" ht="18">
      <c r="A15" s="118">
        <v>13</v>
      </c>
      <c r="B15" s="56">
        <v>57.700000762939453</v>
      </c>
      <c r="C15" s="56">
        <v>0.89999997615814209</v>
      </c>
      <c r="D15" s="56">
        <v>1.2000000476837158</v>
      </c>
      <c r="E15" s="56">
        <v>0.25</v>
      </c>
      <c r="F15" s="56">
        <v>16.399999618530273</v>
      </c>
      <c r="G15" s="56">
        <v>5.4000000953674316</v>
      </c>
      <c r="H15" s="119">
        <v>1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4"/>
      <c r="U15" s="114"/>
      <c r="V15" s="114"/>
      <c r="W15" s="114"/>
      <c r="X15" s="114"/>
      <c r="Y15" s="114"/>
      <c r="Z15" s="114"/>
    </row>
    <row r="16" spans="1:368" ht="18">
      <c r="A16" s="118">
        <v>14</v>
      </c>
      <c r="B16" s="56">
        <v>43.400001525878906</v>
      </c>
      <c r="C16" s="56">
        <v>1.2000000476837158</v>
      </c>
      <c r="D16" s="56">
        <v>1.7000000476837158</v>
      </c>
      <c r="E16" s="56">
        <v>0</v>
      </c>
      <c r="F16" s="56">
        <v>21</v>
      </c>
      <c r="G16" s="56">
        <v>7.1999998092651367</v>
      </c>
      <c r="H16" s="119">
        <v>1</v>
      </c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4"/>
      <c r="U16" s="114"/>
      <c r="V16" s="114"/>
      <c r="W16" s="114"/>
      <c r="X16" s="114"/>
      <c r="Y16" s="114"/>
      <c r="Z16" s="114"/>
    </row>
    <row r="17" spans="1:26" ht="18">
      <c r="A17" s="118">
        <v>15</v>
      </c>
      <c r="B17" s="56">
        <v>42.799999237060547</v>
      </c>
      <c r="C17" s="56">
        <v>2.2999999523162842</v>
      </c>
      <c r="D17" s="56">
        <v>1.7000000476837158</v>
      </c>
      <c r="E17" s="56">
        <v>0</v>
      </c>
      <c r="F17" s="56">
        <v>19.299999237060547</v>
      </c>
      <c r="G17" s="56">
        <v>8.1999998092651367</v>
      </c>
      <c r="H17" s="119">
        <v>1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4"/>
      <c r="U17" s="114"/>
      <c r="V17" s="114"/>
      <c r="W17" s="114"/>
      <c r="X17" s="114"/>
      <c r="Y17" s="114"/>
      <c r="Z17" s="114"/>
    </row>
    <row r="18" spans="1:26" ht="18">
      <c r="A18" s="118">
        <v>16</v>
      </c>
      <c r="B18" s="56">
        <v>50.700000762939453</v>
      </c>
      <c r="C18" s="56">
        <v>1</v>
      </c>
      <c r="D18" s="56">
        <v>1.6000000238418579</v>
      </c>
      <c r="E18" s="56">
        <v>0</v>
      </c>
      <c r="F18" s="56">
        <v>20.100000381469727</v>
      </c>
      <c r="G18" s="56">
        <v>7.0999999046325684</v>
      </c>
      <c r="H18" s="119">
        <v>1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4"/>
      <c r="U18" s="114"/>
      <c r="V18" s="114"/>
      <c r="W18" s="114"/>
      <c r="X18" s="114"/>
      <c r="Y18" s="114"/>
      <c r="Z18" s="114"/>
    </row>
    <row r="19" spans="1:26" ht="18">
      <c r="A19" s="118">
        <v>17</v>
      </c>
      <c r="B19" s="56">
        <v>44.799999237060547</v>
      </c>
      <c r="C19" s="56">
        <v>1.2999999523162842</v>
      </c>
      <c r="D19" s="56">
        <v>1.6000000238418579</v>
      </c>
      <c r="E19" s="56">
        <v>0</v>
      </c>
      <c r="F19" s="56">
        <v>19.799999237060547</v>
      </c>
      <c r="G19" s="56">
        <v>4.6999998092651367</v>
      </c>
      <c r="H19" s="119">
        <v>1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4"/>
      <c r="U19" s="114"/>
      <c r="V19" s="114"/>
      <c r="W19" s="114"/>
      <c r="X19" s="114"/>
      <c r="Y19" s="114"/>
      <c r="Z19" s="114"/>
    </row>
    <row r="20" spans="1:26" ht="18">
      <c r="A20" s="118">
        <v>18</v>
      </c>
      <c r="B20" s="56">
        <v>45.400001525878906</v>
      </c>
      <c r="C20" s="56">
        <v>2.4000000953674316</v>
      </c>
      <c r="D20" s="56">
        <v>2.2000000476837158</v>
      </c>
      <c r="E20" s="56">
        <v>0</v>
      </c>
      <c r="F20" s="56">
        <v>20.399999618530273</v>
      </c>
      <c r="G20" s="56">
        <v>8.8999996185302734</v>
      </c>
      <c r="H20" s="56">
        <v>1</v>
      </c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4"/>
      <c r="U20" s="114"/>
      <c r="V20" s="114"/>
      <c r="W20" s="114"/>
      <c r="X20" s="114"/>
      <c r="Y20" s="114"/>
      <c r="Z20" s="114"/>
    </row>
    <row r="21" spans="1:26" ht="18">
      <c r="A21" s="118">
        <v>19</v>
      </c>
      <c r="B21" s="56">
        <v>16.799999237060547</v>
      </c>
      <c r="C21" s="56">
        <v>1.7000000476837158</v>
      </c>
      <c r="D21" s="56">
        <v>2.4000000953674316</v>
      </c>
      <c r="E21" s="56">
        <v>0</v>
      </c>
      <c r="F21" s="56">
        <v>21.100000381469727</v>
      </c>
      <c r="G21" s="56">
        <v>3.0999999046325684</v>
      </c>
      <c r="H21" s="56">
        <v>1</v>
      </c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4"/>
      <c r="U21" s="114"/>
      <c r="V21" s="114"/>
      <c r="W21" s="114"/>
      <c r="X21" s="114"/>
      <c r="Y21" s="114"/>
      <c r="Z21" s="114"/>
    </row>
    <row r="22" spans="1:26" ht="18">
      <c r="A22" s="118">
        <v>20</v>
      </c>
      <c r="B22" s="56">
        <v>19.299999237060547</v>
      </c>
      <c r="C22" s="56">
        <v>1.2000000476837158</v>
      </c>
      <c r="D22" s="56">
        <v>2.0999999046325684</v>
      </c>
      <c r="E22" s="56">
        <v>0</v>
      </c>
      <c r="F22" s="56">
        <v>21.799999237060547</v>
      </c>
      <c r="G22" s="56">
        <v>1.3999999761581421</v>
      </c>
      <c r="H22" s="56">
        <v>1</v>
      </c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4"/>
      <c r="U22" s="114"/>
      <c r="V22" s="114"/>
      <c r="W22" s="114"/>
      <c r="X22" s="114"/>
      <c r="Y22" s="114"/>
      <c r="Z22" s="114"/>
    </row>
    <row r="23" spans="1:26" ht="18">
      <c r="A23" s="118">
        <v>21</v>
      </c>
      <c r="B23" s="56">
        <v>18.700000762939453</v>
      </c>
      <c r="C23" s="56">
        <v>3.2000000476837158</v>
      </c>
      <c r="D23" s="56">
        <v>3.2000000476837158</v>
      </c>
      <c r="E23" s="56">
        <v>0</v>
      </c>
      <c r="F23" s="56">
        <v>18.700000762939453</v>
      </c>
      <c r="G23" s="56">
        <v>6.8000001907348633</v>
      </c>
      <c r="H23" s="56">
        <v>1</v>
      </c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4"/>
      <c r="U23" s="114"/>
      <c r="V23" s="114"/>
      <c r="W23" s="114"/>
      <c r="X23" s="114"/>
      <c r="Y23" s="114"/>
      <c r="Z23" s="114"/>
    </row>
    <row r="24" spans="1:26" ht="18">
      <c r="A24" s="118">
        <v>22</v>
      </c>
      <c r="B24" s="56">
        <v>20.399999618530273</v>
      </c>
      <c r="C24" s="56">
        <v>2.0999999046325684</v>
      </c>
      <c r="D24" s="56">
        <v>2.5</v>
      </c>
      <c r="E24" s="56">
        <v>0</v>
      </c>
      <c r="F24" s="56">
        <v>16.600000381469727</v>
      </c>
      <c r="G24" s="56">
        <v>2.7000000476837158</v>
      </c>
      <c r="H24" s="56">
        <v>1</v>
      </c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4"/>
      <c r="U24" s="114"/>
      <c r="V24" s="114"/>
      <c r="W24" s="114"/>
      <c r="X24" s="114"/>
      <c r="Y24" s="114"/>
      <c r="Z24" s="114"/>
    </row>
    <row r="25" spans="1:26" ht="18">
      <c r="A25" s="118">
        <v>23</v>
      </c>
      <c r="B25" s="56">
        <v>16</v>
      </c>
      <c r="C25" s="56">
        <v>1.2000000476837158</v>
      </c>
      <c r="D25" s="56">
        <v>1.8999999761581421</v>
      </c>
      <c r="E25" s="56">
        <v>0</v>
      </c>
      <c r="F25" s="56">
        <v>16</v>
      </c>
      <c r="G25" s="56">
        <v>-1</v>
      </c>
      <c r="H25" s="56">
        <v>1</v>
      </c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4"/>
      <c r="U25" s="114"/>
      <c r="V25" s="114"/>
      <c r="W25" s="114"/>
      <c r="X25" s="114"/>
      <c r="Y25" s="114"/>
      <c r="Z25" s="114"/>
    </row>
    <row r="26" spans="1:26" ht="18">
      <c r="A26" s="118">
        <v>24</v>
      </c>
      <c r="B26" s="56">
        <v>18.399999618530273</v>
      </c>
      <c r="C26" s="56">
        <v>1.5</v>
      </c>
      <c r="D26" s="56">
        <v>2.2999999523162842</v>
      </c>
      <c r="E26" s="56">
        <v>0</v>
      </c>
      <c r="F26" s="56">
        <v>19.399999618530273</v>
      </c>
      <c r="G26" s="56">
        <v>-2</v>
      </c>
      <c r="H26" s="56">
        <v>1</v>
      </c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4"/>
      <c r="U26" s="114"/>
      <c r="V26" s="114"/>
      <c r="W26" s="114"/>
      <c r="X26" s="114"/>
      <c r="Y26" s="114"/>
      <c r="Z26" s="114"/>
    </row>
    <row r="27" spans="1:26" ht="18">
      <c r="A27" s="118">
        <v>25</v>
      </c>
      <c r="B27" s="56">
        <v>13.600000381469727</v>
      </c>
      <c r="C27" s="56">
        <v>1.2000000476837158</v>
      </c>
      <c r="D27" s="56">
        <v>2.2000000476837158</v>
      </c>
      <c r="E27" s="56">
        <v>0</v>
      </c>
      <c r="F27" s="56">
        <v>20.5</v>
      </c>
      <c r="G27" s="56">
        <v>-1.2000000476837158</v>
      </c>
      <c r="H27" s="56">
        <v>1</v>
      </c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4"/>
      <c r="U27" s="114"/>
      <c r="V27" s="114"/>
      <c r="W27" s="114"/>
      <c r="X27" s="114"/>
      <c r="Y27" s="114"/>
      <c r="Z27" s="114"/>
    </row>
    <row r="28" spans="1:26" ht="18">
      <c r="A28" s="118">
        <v>26</v>
      </c>
      <c r="B28" s="56">
        <v>11.5</v>
      </c>
      <c r="C28" s="56">
        <v>1.8999999761581421</v>
      </c>
      <c r="D28" s="56">
        <v>2.9000000953674316</v>
      </c>
      <c r="E28" s="56">
        <v>0</v>
      </c>
      <c r="F28" s="56">
        <v>21.200000762939453</v>
      </c>
      <c r="G28" s="56">
        <v>-0.10000000149011612</v>
      </c>
      <c r="H28" s="56">
        <v>1</v>
      </c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4"/>
      <c r="U28" s="114"/>
      <c r="V28" s="114"/>
      <c r="W28" s="114"/>
      <c r="X28" s="114"/>
      <c r="Y28" s="114"/>
      <c r="Z28" s="114"/>
    </row>
    <row r="29" spans="1:26" ht="18">
      <c r="A29" s="118">
        <v>27</v>
      </c>
      <c r="B29" s="56">
        <v>13.800000190734863</v>
      </c>
      <c r="C29" s="56">
        <v>1.2000000476837158</v>
      </c>
      <c r="D29" s="56">
        <v>2.4000000953674316</v>
      </c>
      <c r="E29" s="56">
        <v>0</v>
      </c>
      <c r="F29" s="56">
        <v>22.5</v>
      </c>
      <c r="G29" s="56">
        <v>0.20000000298023224</v>
      </c>
      <c r="H29" s="56">
        <v>1</v>
      </c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4"/>
      <c r="U29" s="114"/>
      <c r="V29" s="114"/>
      <c r="W29" s="114"/>
      <c r="X29" s="114"/>
      <c r="Y29" s="114"/>
      <c r="Z29" s="114"/>
    </row>
    <row r="30" spans="1:26" ht="18">
      <c r="A30" s="118">
        <v>28</v>
      </c>
      <c r="B30" s="56">
        <v>17.100000381469727</v>
      </c>
      <c r="C30" s="56">
        <v>1.1000000238418579</v>
      </c>
      <c r="D30" s="56">
        <v>2.0999999046325684</v>
      </c>
      <c r="E30" s="56">
        <v>0</v>
      </c>
      <c r="F30" s="56">
        <v>21.399999618530273</v>
      </c>
      <c r="G30" s="56">
        <v>0.20000000298023224</v>
      </c>
      <c r="H30" s="56">
        <v>1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4"/>
      <c r="U30" s="114"/>
      <c r="V30" s="114"/>
      <c r="W30" s="114"/>
      <c r="X30" s="114"/>
      <c r="Y30" s="114"/>
      <c r="Z30" s="114"/>
    </row>
    <row r="31" spans="1:26" ht="18">
      <c r="A31" s="118">
        <v>29</v>
      </c>
      <c r="B31" s="56">
        <v>22.100000381469727</v>
      </c>
      <c r="C31" s="56">
        <v>1.1000000238418579</v>
      </c>
      <c r="D31" s="56">
        <v>2</v>
      </c>
      <c r="E31" s="56">
        <v>0</v>
      </c>
      <c r="F31" s="56">
        <v>21.5</v>
      </c>
      <c r="G31" s="56">
        <v>5</v>
      </c>
      <c r="H31" s="56">
        <v>1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4"/>
      <c r="U31" s="114"/>
      <c r="V31" s="114"/>
      <c r="W31" s="114"/>
      <c r="X31" s="114"/>
      <c r="Y31" s="114"/>
      <c r="Z31" s="114"/>
    </row>
    <row r="32" spans="1:26" ht="18">
      <c r="A32" s="118">
        <v>30</v>
      </c>
      <c r="B32" s="56">
        <v>23.399999618530273</v>
      </c>
      <c r="C32" s="56">
        <v>1.2000000476837158</v>
      </c>
      <c r="D32" s="56">
        <v>2.2000000476837158</v>
      </c>
      <c r="E32" s="56">
        <v>0</v>
      </c>
      <c r="F32" s="56">
        <v>22.299999237060547</v>
      </c>
      <c r="G32" s="56">
        <v>6.9000000953674316</v>
      </c>
      <c r="H32" s="56">
        <v>1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4"/>
      <c r="U32" s="114"/>
      <c r="V32" s="114"/>
      <c r="W32" s="114"/>
      <c r="X32" s="114"/>
      <c r="Y32" s="114"/>
      <c r="Z32" s="114"/>
    </row>
    <row r="33" spans="1:26" ht="18">
      <c r="A33" s="118">
        <v>31</v>
      </c>
      <c r="B33" s="56">
        <v>24</v>
      </c>
      <c r="C33" s="56">
        <v>1.1000000238418579</v>
      </c>
      <c r="D33" s="56">
        <v>2.0999999046325684</v>
      </c>
      <c r="E33" s="56">
        <v>0</v>
      </c>
      <c r="F33" s="56">
        <v>23</v>
      </c>
      <c r="G33" s="56">
        <v>5</v>
      </c>
      <c r="H33" s="56">
        <v>1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4"/>
      <c r="U33" s="114"/>
      <c r="V33" s="114"/>
      <c r="W33" s="114"/>
      <c r="X33" s="114"/>
      <c r="Y33" s="114"/>
      <c r="Z33" s="114"/>
    </row>
    <row r="34" spans="1:26" ht="18">
      <c r="A34" s="118">
        <v>32</v>
      </c>
      <c r="B34" s="56">
        <v>32.5</v>
      </c>
      <c r="C34" s="56">
        <v>1.7000000476837158</v>
      </c>
      <c r="D34" s="56">
        <v>2.5</v>
      </c>
      <c r="E34" s="56">
        <v>0.25</v>
      </c>
      <c r="F34" s="56">
        <v>22.200000762939453</v>
      </c>
      <c r="G34" s="56">
        <v>10.5</v>
      </c>
      <c r="H34" s="56">
        <v>1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4"/>
      <c r="U34" s="114"/>
      <c r="V34" s="114"/>
      <c r="W34" s="114"/>
      <c r="X34" s="114"/>
      <c r="Y34" s="114"/>
      <c r="Z34" s="114"/>
    </row>
    <row r="35" spans="1:26" ht="18">
      <c r="A35" s="118">
        <v>33</v>
      </c>
      <c r="B35" s="56">
        <v>38.099998474121094</v>
      </c>
      <c r="C35" s="56">
        <v>2.5999999046325684</v>
      </c>
      <c r="D35" s="56">
        <v>2.7999999523162842</v>
      </c>
      <c r="E35" s="56">
        <v>0</v>
      </c>
      <c r="F35" s="56">
        <v>22.399999618530273</v>
      </c>
      <c r="G35" s="56">
        <v>11.800000190734863</v>
      </c>
      <c r="H35" s="56">
        <v>1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4"/>
      <c r="U35" s="114"/>
      <c r="V35" s="114"/>
      <c r="W35" s="114"/>
      <c r="X35" s="114"/>
      <c r="Y35" s="114"/>
      <c r="Z35" s="114"/>
    </row>
    <row r="36" spans="1:26" ht="18">
      <c r="A36" s="118">
        <v>34</v>
      </c>
      <c r="B36" s="56">
        <v>55.400001525878906</v>
      </c>
      <c r="C36" s="56">
        <v>2.2999999523162842</v>
      </c>
      <c r="D36" s="56">
        <v>1.2999999523162842</v>
      </c>
      <c r="E36" s="56">
        <v>8.6400003433227539</v>
      </c>
      <c r="F36" s="56">
        <v>18.200000762939453</v>
      </c>
      <c r="G36" s="56">
        <v>10</v>
      </c>
      <c r="H36" s="56">
        <v>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4"/>
      <c r="U36" s="114"/>
      <c r="V36" s="114"/>
      <c r="W36" s="114"/>
      <c r="X36" s="114"/>
      <c r="Y36" s="114"/>
      <c r="Z36" s="114"/>
    </row>
    <row r="37" spans="1:26" ht="18">
      <c r="A37" s="118">
        <v>35</v>
      </c>
      <c r="B37" s="56">
        <v>45.799999237060547</v>
      </c>
      <c r="C37" s="56">
        <v>2.2000000476837158</v>
      </c>
      <c r="D37" s="56">
        <v>1.7000000476837158</v>
      </c>
      <c r="E37" s="56">
        <v>0.25</v>
      </c>
      <c r="F37" s="56">
        <v>18.200000762939453</v>
      </c>
      <c r="G37" s="56">
        <v>8.6999998092651367</v>
      </c>
      <c r="H37" s="56">
        <v>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4"/>
      <c r="U37" s="114"/>
      <c r="V37" s="114"/>
      <c r="W37" s="114"/>
      <c r="X37" s="114"/>
      <c r="Y37" s="114"/>
      <c r="Z37" s="114"/>
    </row>
    <row r="38" spans="1:26" ht="18">
      <c r="A38" s="118">
        <v>36</v>
      </c>
      <c r="B38" s="56">
        <v>45</v>
      </c>
      <c r="C38" s="56">
        <v>3.9000000953674316</v>
      </c>
      <c r="D38" s="56">
        <v>2.5999999046325684</v>
      </c>
      <c r="E38" s="56">
        <v>0</v>
      </c>
      <c r="F38" s="56">
        <v>18.700000762939453</v>
      </c>
      <c r="G38" s="56">
        <v>7.0999999046325684</v>
      </c>
      <c r="H38" s="56">
        <v>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</row>
    <row r="39" spans="1:26" ht="18">
      <c r="A39" s="118">
        <v>37</v>
      </c>
      <c r="B39" s="56">
        <v>27</v>
      </c>
      <c r="C39" s="56">
        <v>3.4000000953674316</v>
      </c>
      <c r="D39" s="56">
        <v>2.2999999523162842</v>
      </c>
      <c r="E39" s="56">
        <v>1.7799999713897705</v>
      </c>
      <c r="F39" s="56">
        <v>12.600000381469727</v>
      </c>
      <c r="G39" s="56">
        <v>1.5</v>
      </c>
      <c r="H39" s="56">
        <v>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</row>
    <row r="40" spans="1:26" ht="18">
      <c r="A40" s="118">
        <v>38</v>
      </c>
      <c r="B40" s="56">
        <v>18.200000762939453</v>
      </c>
      <c r="C40" s="56">
        <v>1.5</v>
      </c>
      <c r="D40" s="56">
        <v>2</v>
      </c>
      <c r="E40" s="56">
        <v>0</v>
      </c>
      <c r="F40" s="56">
        <v>12.899999618530273</v>
      </c>
      <c r="G40" s="56">
        <v>-2.2000000476837158</v>
      </c>
      <c r="H40" s="56">
        <v>1</v>
      </c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</row>
    <row r="41" spans="1:26" ht="18">
      <c r="A41" s="118">
        <v>39</v>
      </c>
      <c r="B41" s="56">
        <v>20</v>
      </c>
      <c r="C41" s="56">
        <v>1</v>
      </c>
      <c r="D41" s="56">
        <v>2.0999999046325684</v>
      </c>
      <c r="E41" s="56">
        <v>0</v>
      </c>
      <c r="F41" s="56">
        <v>19.299999237060547</v>
      </c>
      <c r="G41" s="56">
        <v>-2.7999999523162842</v>
      </c>
      <c r="H41" s="56">
        <v>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</row>
    <row r="42" spans="1:26" ht="18">
      <c r="A42" s="118">
        <v>40</v>
      </c>
      <c r="B42" s="56">
        <v>23.899999618530273</v>
      </c>
      <c r="C42" s="56">
        <v>1.5</v>
      </c>
      <c r="D42" s="56">
        <v>1.7000000476837158</v>
      </c>
      <c r="E42" s="56">
        <v>0</v>
      </c>
      <c r="F42" s="56">
        <v>15.100000381469727</v>
      </c>
      <c r="G42" s="56">
        <v>1.5</v>
      </c>
      <c r="H42" s="56">
        <v>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</row>
    <row r="43" spans="1:26" ht="18">
      <c r="A43" s="118">
        <v>41</v>
      </c>
      <c r="B43" s="56">
        <v>20.899999618530273</v>
      </c>
      <c r="C43" s="56">
        <v>1.3999999761581421</v>
      </c>
      <c r="D43" s="56">
        <v>2.4000000953674316</v>
      </c>
      <c r="E43" s="56">
        <v>0</v>
      </c>
      <c r="F43" s="56">
        <v>18.200000762939453</v>
      </c>
      <c r="G43" s="56">
        <v>-1.2000000476837158</v>
      </c>
      <c r="H43" s="56">
        <v>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</row>
    <row r="44" spans="1:26" ht="18">
      <c r="A44" s="118">
        <v>42</v>
      </c>
      <c r="B44" s="56">
        <v>14.300000190734863</v>
      </c>
      <c r="C44" s="56">
        <v>2.0999999046325684</v>
      </c>
      <c r="D44" s="56">
        <v>2.7000000476837158</v>
      </c>
      <c r="E44" s="56">
        <v>0</v>
      </c>
      <c r="F44" s="56">
        <v>15</v>
      </c>
      <c r="G44" s="56">
        <v>2.0999999046325684</v>
      </c>
      <c r="H44" s="56">
        <v>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</row>
    <row r="45" spans="1:26" ht="18">
      <c r="A45" s="118">
        <v>43</v>
      </c>
      <c r="B45" s="56">
        <v>14</v>
      </c>
      <c r="C45" s="56">
        <v>1.3999999761581421</v>
      </c>
      <c r="D45" s="56">
        <v>2.5999999046325684</v>
      </c>
      <c r="E45" s="56">
        <v>0</v>
      </c>
      <c r="F45" s="56">
        <v>20</v>
      </c>
      <c r="G45" s="56">
        <v>-3.5999999046325684</v>
      </c>
      <c r="H45" s="56">
        <v>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</row>
    <row r="46" spans="1:26" ht="18">
      <c r="A46" s="118">
        <v>44</v>
      </c>
      <c r="B46" s="56">
        <v>21.299999237060547</v>
      </c>
      <c r="C46" s="56">
        <v>0.89999997615814209</v>
      </c>
      <c r="D46" s="56">
        <v>1.7999999523162842</v>
      </c>
      <c r="E46" s="56">
        <v>0</v>
      </c>
      <c r="F46" s="56">
        <v>18.899999618530273</v>
      </c>
      <c r="G46" s="56">
        <v>2.5999999046325684</v>
      </c>
      <c r="H46" s="56">
        <v>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</row>
    <row r="47" spans="1:26" ht="18">
      <c r="A47" s="118">
        <v>45</v>
      </c>
      <c r="B47" s="56">
        <v>43.299999237060547</v>
      </c>
      <c r="C47" s="56">
        <v>1.8999999761581421</v>
      </c>
      <c r="D47" s="56">
        <v>1.2999999523162842</v>
      </c>
      <c r="E47" s="56">
        <v>3.0499999523162842</v>
      </c>
      <c r="F47" s="56">
        <v>16.899999618530273</v>
      </c>
      <c r="G47" s="56">
        <v>10.399999618530273</v>
      </c>
      <c r="H47" s="56">
        <v>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</row>
    <row r="48" spans="1:26" ht="18">
      <c r="A48" s="118">
        <v>46</v>
      </c>
      <c r="B48" s="56">
        <v>48</v>
      </c>
      <c r="C48" s="56">
        <v>1.6000000238418579</v>
      </c>
      <c r="D48" s="56">
        <v>2</v>
      </c>
      <c r="E48" s="56">
        <v>0.50999999046325684</v>
      </c>
      <c r="F48" s="56">
        <v>19.700000762939453</v>
      </c>
      <c r="G48" s="56">
        <v>10.600000381469727</v>
      </c>
      <c r="H48" s="56">
        <v>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</row>
    <row r="49" spans="1:19" ht="18">
      <c r="A49" s="118">
        <v>47</v>
      </c>
      <c r="B49" s="56">
        <v>28.299999237060547</v>
      </c>
      <c r="C49" s="56">
        <v>2.7999999523162842</v>
      </c>
      <c r="D49" s="56">
        <v>2.7999999523162842</v>
      </c>
      <c r="E49" s="56">
        <v>0</v>
      </c>
      <c r="F49" s="56">
        <v>16.600000381469727</v>
      </c>
      <c r="G49" s="56">
        <v>5.3000001907348633</v>
      </c>
      <c r="H49" s="56">
        <v>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</row>
    <row r="50" spans="1:19" ht="18">
      <c r="A50" s="118">
        <v>48</v>
      </c>
      <c r="B50" s="56">
        <v>24.200000762939453</v>
      </c>
      <c r="C50" s="56">
        <v>3.0999999046325684</v>
      </c>
      <c r="D50" s="56">
        <v>2.9000000953674316</v>
      </c>
      <c r="E50" s="56">
        <v>0</v>
      </c>
      <c r="F50" s="56">
        <v>15.399999618530273</v>
      </c>
      <c r="G50" s="56">
        <v>2.2000000476837158</v>
      </c>
      <c r="H50" s="56">
        <v>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</row>
    <row r="51" spans="1:19" ht="18">
      <c r="A51" s="118">
        <v>49</v>
      </c>
      <c r="B51" s="56">
        <v>27.5</v>
      </c>
      <c r="C51" s="56">
        <v>2.4000000953674316</v>
      </c>
      <c r="D51" s="56">
        <v>2.0999999046325684</v>
      </c>
      <c r="E51" s="56">
        <v>1.0199999809265137</v>
      </c>
      <c r="F51" s="56">
        <v>13.5</v>
      </c>
      <c r="G51" s="56">
        <v>2.2999999523162842</v>
      </c>
      <c r="H51" s="56">
        <v>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</row>
    <row r="52" spans="1:19" ht="18">
      <c r="A52" s="118">
        <v>50</v>
      </c>
      <c r="B52" s="56">
        <v>21</v>
      </c>
      <c r="C52" s="56">
        <v>2.5</v>
      </c>
      <c r="D52" s="56">
        <v>2.5999999046325684</v>
      </c>
      <c r="E52" s="56">
        <v>0</v>
      </c>
      <c r="F52" s="56">
        <v>13.399999618530273</v>
      </c>
      <c r="G52" s="56">
        <v>0.40000000596046448</v>
      </c>
      <c r="H52" s="56">
        <v>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</row>
    <row r="53" spans="1:19" ht="18">
      <c r="A53" s="118">
        <v>51</v>
      </c>
      <c r="B53" s="56">
        <v>16.5</v>
      </c>
      <c r="C53" s="56">
        <v>1.7000000476837158</v>
      </c>
      <c r="D53" s="56">
        <v>2.7000000476837158</v>
      </c>
      <c r="E53" s="56">
        <v>0</v>
      </c>
      <c r="F53" s="56">
        <v>15.399999618530273</v>
      </c>
      <c r="G53" s="56">
        <v>-3.0999999046325684</v>
      </c>
      <c r="H53" s="56">
        <v>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</row>
    <row r="54" spans="1:19" ht="18">
      <c r="A54" s="118">
        <v>52</v>
      </c>
      <c r="B54" s="56">
        <v>35</v>
      </c>
      <c r="C54" s="56">
        <v>4.0999999046325684</v>
      </c>
      <c r="D54" s="56">
        <v>1.5</v>
      </c>
      <c r="E54" s="56">
        <v>12.189999580383301</v>
      </c>
      <c r="F54" s="56">
        <v>11.100000381469727</v>
      </c>
      <c r="G54" s="56">
        <v>5</v>
      </c>
      <c r="H54" s="56">
        <v>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</row>
    <row r="55" spans="1:19" ht="18">
      <c r="A55" s="118">
        <v>53</v>
      </c>
      <c r="B55" s="56">
        <v>63.799999237060547</v>
      </c>
      <c r="C55" s="56">
        <v>3.0999999046325684</v>
      </c>
      <c r="D55" s="56">
        <v>1.3999999761581421</v>
      </c>
      <c r="E55" s="56">
        <v>34.799999237060547</v>
      </c>
      <c r="F55" s="56">
        <v>9.6000003814697266</v>
      </c>
      <c r="G55" s="56">
        <v>3.5999999046325684</v>
      </c>
      <c r="H55" s="56">
        <v>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</row>
    <row r="56" spans="1:19" ht="18">
      <c r="A56" s="118">
        <v>54</v>
      </c>
      <c r="B56" s="56">
        <v>41.400001525878906</v>
      </c>
      <c r="C56" s="56">
        <v>1.2000000476837158</v>
      </c>
      <c r="D56" s="56">
        <v>1.8999999761581421</v>
      </c>
      <c r="E56" s="56">
        <v>0.25</v>
      </c>
      <c r="F56" s="56">
        <v>12.399999618530273</v>
      </c>
      <c r="G56" s="56">
        <v>-1</v>
      </c>
      <c r="H56" s="56">
        <v>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</row>
    <row r="57" spans="1:19" ht="18">
      <c r="A57" s="118">
        <v>55</v>
      </c>
      <c r="B57" s="56">
        <v>40</v>
      </c>
      <c r="C57" s="56">
        <v>1.3999999761581421</v>
      </c>
      <c r="D57" s="56">
        <v>2.2999999523162842</v>
      </c>
      <c r="E57" s="56">
        <v>0</v>
      </c>
      <c r="F57" s="56">
        <v>16</v>
      </c>
      <c r="G57" s="56">
        <v>0.20000000298023224</v>
      </c>
      <c r="H57" s="56">
        <v>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</row>
    <row r="58" spans="1:19" ht="18">
      <c r="A58" s="118">
        <v>56</v>
      </c>
      <c r="B58" s="56">
        <v>35.5</v>
      </c>
      <c r="C58" s="56">
        <v>1</v>
      </c>
      <c r="D58" s="56">
        <v>2.2000000476837158</v>
      </c>
      <c r="E58" s="56">
        <v>0</v>
      </c>
      <c r="F58" s="56">
        <v>18.299999237060547</v>
      </c>
      <c r="G58" s="56">
        <v>1.1000000238418579</v>
      </c>
      <c r="H58" s="56">
        <v>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</row>
    <row r="59" spans="1:19" ht="18">
      <c r="A59" s="118">
        <v>57</v>
      </c>
      <c r="B59" s="56">
        <v>32.799999237060547</v>
      </c>
      <c r="C59" s="56">
        <v>1</v>
      </c>
      <c r="D59" s="56">
        <v>2.4000000953674316</v>
      </c>
      <c r="E59" s="56">
        <v>0</v>
      </c>
      <c r="F59" s="56">
        <v>20.700000762939453</v>
      </c>
      <c r="G59" s="56">
        <v>2.9000000953674316</v>
      </c>
      <c r="H59" s="56">
        <v>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</row>
    <row r="60" spans="1:19" ht="18">
      <c r="A60" s="118">
        <v>58</v>
      </c>
      <c r="B60" s="56">
        <v>19.5</v>
      </c>
      <c r="C60" s="56">
        <v>1.2000000476837158</v>
      </c>
      <c r="D60" s="56">
        <v>2.7999999523162842</v>
      </c>
      <c r="E60" s="56">
        <v>0</v>
      </c>
      <c r="F60" s="56">
        <v>23.600000381469727</v>
      </c>
      <c r="G60" s="56">
        <v>8.8000001907348633</v>
      </c>
      <c r="H60" s="56">
        <v>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</row>
    <row r="61" spans="1:19" ht="18">
      <c r="A61" s="118">
        <v>59</v>
      </c>
      <c r="B61" s="56">
        <v>23.299999237060547</v>
      </c>
      <c r="C61" s="56">
        <v>1</v>
      </c>
      <c r="D61" s="56">
        <v>3</v>
      </c>
      <c r="E61" s="56">
        <v>0</v>
      </c>
      <c r="F61" s="56">
        <v>25.100000381469727</v>
      </c>
      <c r="G61" s="56">
        <v>4.8000001907348633</v>
      </c>
      <c r="H61" s="56">
        <v>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</row>
    <row r="62" spans="1:19" ht="18">
      <c r="A62" s="118">
        <v>60</v>
      </c>
      <c r="B62" s="56">
        <v>29.799999237060547</v>
      </c>
      <c r="C62" s="56">
        <v>1.2000000476837158</v>
      </c>
      <c r="D62" s="56">
        <v>3.0999999046325684</v>
      </c>
      <c r="E62" s="56">
        <v>0</v>
      </c>
      <c r="F62" s="56">
        <v>25.299999237060547</v>
      </c>
      <c r="G62" s="56">
        <v>8.6000003814697266</v>
      </c>
      <c r="H62" s="56">
        <v>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</row>
    <row r="63" spans="1:19" ht="18">
      <c r="A63" s="118">
        <v>61</v>
      </c>
      <c r="B63" s="56">
        <v>29.700000762939453</v>
      </c>
      <c r="C63" s="56">
        <v>2.2000000476837158</v>
      </c>
      <c r="D63" s="56">
        <v>3.2999999523162842</v>
      </c>
      <c r="E63" s="56">
        <v>0</v>
      </c>
      <c r="F63" s="56">
        <v>24.200000762939453</v>
      </c>
      <c r="G63" s="56">
        <v>12.600000381469727</v>
      </c>
      <c r="H63" s="56">
        <v>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</row>
    <row r="64" spans="1:19" ht="18">
      <c r="A64" s="118">
        <v>62</v>
      </c>
      <c r="B64" s="56">
        <v>28.600000381469727</v>
      </c>
      <c r="C64" s="56">
        <v>2.0999999046325684</v>
      </c>
      <c r="D64" s="56">
        <v>3.7000000476837158</v>
      </c>
      <c r="E64" s="56">
        <v>0</v>
      </c>
      <c r="F64" s="56">
        <v>23.5</v>
      </c>
      <c r="G64" s="56">
        <v>9.8999996185302734</v>
      </c>
      <c r="H64" s="56">
        <v>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</row>
    <row r="65" spans="1:19" ht="18">
      <c r="A65" s="118">
        <v>63</v>
      </c>
      <c r="B65" s="56">
        <v>26.899999618530273</v>
      </c>
      <c r="C65" s="56">
        <v>1.3999999761581421</v>
      </c>
      <c r="D65" s="56">
        <v>3.2999999523162842</v>
      </c>
      <c r="E65" s="56">
        <v>0</v>
      </c>
      <c r="F65" s="56">
        <v>23.299999237060547</v>
      </c>
      <c r="G65" s="56">
        <v>8.1000003814697266</v>
      </c>
      <c r="H65" s="56">
        <v>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</row>
    <row r="66" spans="1:19" ht="18">
      <c r="A66" s="118">
        <v>64</v>
      </c>
      <c r="B66" s="56">
        <v>16.5</v>
      </c>
      <c r="C66" s="56">
        <v>1.2000000476837158</v>
      </c>
      <c r="D66" s="56">
        <v>3.5</v>
      </c>
      <c r="E66" s="56">
        <v>0</v>
      </c>
      <c r="F66" s="56">
        <v>26.100000381469727</v>
      </c>
      <c r="G66" s="56">
        <v>5.4000000953674316</v>
      </c>
      <c r="H66" s="56">
        <v>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</row>
    <row r="67" spans="1:19" ht="18">
      <c r="A67" s="118">
        <v>65</v>
      </c>
      <c r="B67" s="56">
        <v>9.6999998092651367</v>
      </c>
      <c r="C67" s="56">
        <v>2.0999999046325684</v>
      </c>
      <c r="D67" s="56">
        <v>4.8000001907348633</v>
      </c>
      <c r="E67" s="56">
        <v>0</v>
      </c>
      <c r="F67" s="56">
        <v>29.799999237060547</v>
      </c>
      <c r="G67" s="56">
        <v>10.399999618530273</v>
      </c>
      <c r="H67" s="56">
        <v>1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</row>
    <row r="68" spans="1:19" ht="18">
      <c r="A68" s="118">
        <v>66</v>
      </c>
      <c r="B68" s="56">
        <v>22.299999237060547</v>
      </c>
      <c r="C68" s="56">
        <v>2</v>
      </c>
      <c r="D68" s="56">
        <v>3.5</v>
      </c>
      <c r="E68" s="56">
        <v>0</v>
      </c>
      <c r="F68" s="56">
        <v>23.299999237060547</v>
      </c>
      <c r="G68" s="56">
        <v>10.899999618530273</v>
      </c>
      <c r="H68" s="56">
        <v>1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</row>
    <row r="69" spans="1:19" ht="18">
      <c r="A69" s="118">
        <v>67</v>
      </c>
      <c r="B69" s="56">
        <v>20.700000762939453</v>
      </c>
      <c r="C69" s="56">
        <v>4.1999998092651367</v>
      </c>
      <c r="D69" s="56">
        <v>4.0999999046325684</v>
      </c>
      <c r="E69" s="56">
        <v>0</v>
      </c>
      <c r="F69" s="56">
        <v>19.299999237060547</v>
      </c>
      <c r="G69" s="56">
        <v>8.6000003814697266</v>
      </c>
      <c r="H69" s="56">
        <v>1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</row>
    <row r="70" spans="1:19" ht="18">
      <c r="A70" s="118">
        <v>68</v>
      </c>
      <c r="B70" s="56">
        <v>18.700000762939453</v>
      </c>
      <c r="C70" s="56">
        <v>1.6000000238418579</v>
      </c>
      <c r="D70" s="56">
        <v>3</v>
      </c>
      <c r="E70" s="56">
        <v>0</v>
      </c>
      <c r="F70" s="56">
        <v>18.700000762939453</v>
      </c>
      <c r="G70" s="56">
        <v>3.2000000476837158</v>
      </c>
      <c r="H70" s="56">
        <v>1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</row>
    <row r="71" spans="1:19" ht="18">
      <c r="A71" s="118">
        <v>69</v>
      </c>
      <c r="B71" s="56">
        <v>16.399999618530273</v>
      </c>
      <c r="C71" s="56">
        <v>1.7999999523162842</v>
      </c>
      <c r="D71" s="56">
        <v>3.5999999046325684</v>
      </c>
      <c r="E71" s="56">
        <v>0</v>
      </c>
      <c r="F71" s="56">
        <v>22.200000762939453</v>
      </c>
      <c r="G71" s="56">
        <v>2.5</v>
      </c>
      <c r="H71" s="56">
        <v>1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</row>
    <row r="72" spans="1:19" ht="18">
      <c r="A72" s="118">
        <v>70</v>
      </c>
      <c r="B72" s="56">
        <v>35</v>
      </c>
      <c r="C72" s="56">
        <v>2.2000000476837158</v>
      </c>
      <c r="D72" s="56">
        <v>2.7000000476837158</v>
      </c>
      <c r="E72" s="56">
        <v>2.0299999713897705</v>
      </c>
      <c r="F72" s="56">
        <v>19.399999618530273</v>
      </c>
      <c r="G72" s="56">
        <v>6.0999999046325684</v>
      </c>
      <c r="H72" s="56">
        <v>1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</row>
    <row r="73" spans="1:19" ht="18">
      <c r="A73" s="118">
        <v>71</v>
      </c>
      <c r="B73" s="56">
        <v>51.799999237060547</v>
      </c>
      <c r="C73" s="56">
        <v>3.2999999523162842</v>
      </c>
      <c r="D73" s="56">
        <v>2.2000000476837158</v>
      </c>
      <c r="E73" s="56">
        <v>4.8299999237060547</v>
      </c>
      <c r="F73" s="56">
        <v>16.5</v>
      </c>
      <c r="G73" s="56">
        <v>8.8999996185302734</v>
      </c>
      <c r="H73" s="56">
        <v>1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</row>
    <row r="74" spans="1:19" ht="18">
      <c r="A74" s="118">
        <v>72</v>
      </c>
      <c r="B74" s="56">
        <v>16.700000762939453</v>
      </c>
      <c r="C74" s="56">
        <v>5.4000000953674316</v>
      </c>
      <c r="D74" s="56">
        <v>4.5</v>
      </c>
      <c r="E74" s="56">
        <v>0</v>
      </c>
      <c r="F74" s="56">
        <v>19</v>
      </c>
      <c r="G74" s="56">
        <v>7.0999999046325684</v>
      </c>
      <c r="H74" s="56">
        <v>1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</row>
    <row r="75" spans="1:19" ht="18">
      <c r="A75" s="118">
        <v>73</v>
      </c>
      <c r="B75" s="56">
        <v>15.199999809265137</v>
      </c>
      <c r="C75" s="56">
        <v>1.2999999523162842</v>
      </c>
      <c r="D75" s="56">
        <v>3.0999999046325684</v>
      </c>
      <c r="E75" s="56">
        <v>0</v>
      </c>
      <c r="F75" s="56">
        <v>16.600000381469727</v>
      </c>
      <c r="G75" s="56">
        <v>1.7999999523162842</v>
      </c>
      <c r="H75" s="56">
        <v>1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</row>
    <row r="76" spans="1:19" ht="18">
      <c r="A76" s="118">
        <v>74</v>
      </c>
      <c r="B76" s="56">
        <v>18.700000762939453</v>
      </c>
      <c r="C76" s="56">
        <v>2.2999999523162842</v>
      </c>
      <c r="D76" s="56">
        <v>4</v>
      </c>
      <c r="E76" s="56">
        <v>0</v>
      </c>
      <c r="F76" s="56">
        <v>22.799999237060547</v>
      </c>
      <c r="G76" s="56">
        <v>3.0999999046325684</v>
      </c>
      <c r="H76" s="56">
        <v>1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</row>
    <row r="77" spans="1:19" ht="18">
      <c r="A77" s="118">
        <v>75</v>
      </c>
      <c r="B77" s="56">
        <v>23.600000381469727</v>
      </c>
      <c r="C77" s="56">
        <v>4.9000000953674316</v>
      </c>
      <c r="D77" s="56">
        <v>5.9000000953674316</v>
      </c>
      <c r="E77" s="56">
        <v>0</v>
      </c>
      <c r="F77" s="56">
        <v>24.299999237060547</v>
      </c>
      <c r="G77" s="56">
        <v>8</v>
      </c>
      <c r="H77" s="56">
        <v>1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</row>
    <row r="78" spans="1:19" ht="18">
      <c r="A78" s="118">
        <v>76</v>
      </c>
      <c r="B78" s="56">
        <v>21.700000762939453</v>
      </c>
      <c r="C78" s="56">
        <v>2.7000000476837158</v>
      </c>
      <c r="D78" s="56">
        <v>4.9000000953674316</v>
      </c>
      <c r="E78" s="56">
        <v>0</v>
      </c>
      <c r="F78" s="56">
        <v>25.600000381469727</v>
      </c>
      <c r="G78" s="56">
        <v>8.3999996185302734</v>
      </c>
      <c r="H78" s="56">
        <v>1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</row>
    <row r="79" spans="1:19" ht="18">
      <c r="A79" s="118">
        <v>77</v>
      </c>
      <c r="B79" s="56">
        <v>13.699999809265137</v>
      </c>
      <c r="C79" s="56">
        <v>1.2999999523162842</v>
      </c>
      <c r="D79" s="56">
        <v>4.1999998092651367</v>
      </c>
      <c r="E79" s="56">
        <v>0</v>
      </c>
      <c r="F79" s="56">
        <v>28.399999618530273</v>
      </c>
      <c r="G79" s="56">
        <v>6.9000000953674316</v>
      </c>
      <c r="H79" s="56">
        <v>1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</row>
    <row r="80" spans="1:19" ht="18">
      <c r="A80" s="118">
        <v>78</v>
      </c>
      <c r="B80" s="56">
        <v>16.299999237060547</v>
      </c>
      <c r="C80" s="56">
        <v>1.2000000476837158</v>
      </c>
      <c r="D80" s="56">
        <v>4.3000001907348633</v>
      </c>
      <c r="E80" s="56">
        <v>0</v>
      </c>
      <c r="F80" s="56">
        <v>29.100000381469727</v>
      </c>
      <c r="G80" s="56">
        <v>8.3000001907348633</v>
      </c>
      <c r="H80" s="56">
        <v>1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</row>
    <row r="81" spans="1:19" ht="18">
      <c r="A81" s="118">
        <v>79</v>
      </c>
      <c r="B81" s="56">
        <v>9.1000003814697266</v>
      </c>
      <c r="C81" s="56">
        <v>3</v>
      </c>
      <c r="D81" s="56">
        <v>5.9000000953674316</v>
      </c>
      <c r="E81" s="56">
        <v>0</v>
      </c>
      <c r="F81" s="56">
        <v>29.100000381469727</v>
      </c>
      <c r="G81" s="56">
        <v>9.6000003814697266</v>
      </c>
      <c r="H81" s="56">
        <v>1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</row>
    <row r="82" spans="1:19" ht="18">
      <c r="A82" s="118">
        <v>80</v>
      </c>
      <c r="B82" s="56">
        <v>24.600000381469727</v>
      </c>
      <c r="C82" s="56">
        <v>2.2999999523162842</v>
      </c>
      <c r="D82" s="56">
        <v>3.5999999046325684</v>
      </c>
      <c r="E82" s="56">
        <v>0</v>
      </c>
      <c r="F82" s="56">
        <v>19.399999618530273</v>
      </c>
      <c r="G82" s="56">
        <v>9.3999996185302734</v>
      </c>
      <c r="H82" s="56">
        <v>1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</row>
    <row r="83" spans="1:19" ht="18">
      <c r="A83" s="118">
        <v>81</v>
      </c>
      <c r="B83" s="56">
        <v>21.399999618530273</v>
      </c>
      <c r="C83" s="56">
        <v>1.5</v>
      </c>
      <c r="D83" s="56">
        <v>3.9000000953674316</v>
      </c>
      <c r="E83" s="56">
        <v>0</v>
      </c>
      <c r="F83" s="56">
        <v>22.399999618530273</v>
      </c>
      <c r="G83" s="56">
        <v>6.0999999046325684</v>
      </c>
      <c r="H83" s="56">
        <v>1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</row>
    <row r="84" spans="1:19" ht="18">
      <c r="A84" s="118">
        <v>82</v>
      </c>
      <c r="B84" s="56">
        <v>18.700000762939453</v>
      </c>
      <c r="C84" s="56">
        <v>1.2999999523162842</v>
      </c>
      <c r="D84" s="56">
        <v>4</v>
      </c>
      <c r="E84" s="56">
        <v>0</v>
      </c>
      <c r="F84" s="56">
        <v>25</v>
      </c>
      <c r="G84" s="56">
        <v>4.8000001907348633</v>
      </c>
      <c r="H84" s="56">
        <v>1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</row>
    <row r="85" spans="1:19" ht="18">
      <c r="A85" s="118">
        <v>83</v>
      </c>
      <c r="B85" s="56">
        <v>16.399999618530273</v>
      </c>
      <c r="C85" s="56">
        <v>1.6000000238418579</v>
      </c>
      <c r="D85" s="56">
        <v>4.5999999046325684</v>
      </c>
      <c r="E85" s="56">
        <v>0</v>
      </c>
      <c r="F85" s="56">
        <v>26.799999237060547</v>
      </c>
      <c r="G85" s="56">
        <v>7.6999998092651367</v>
      </c>
      <c r="H85" s="56">
        <v>1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</row>
    <row r="86" spans="1:19" ht="18">
      <c r="A86" s="118">
        <v>84</v>
      </c>
      <c r="B86" s="56">
        <v>11.300000190734863</v>
      </c>
      <c r="C86" s="56">
        <v>1</v>
      </c>
      <c r="D86" s="56">
        <v>4.3000001907348633</v>
      </c>
      <c r="E86" s="56">
        <v>0</v>
      </c>
      <c r="F86" s="56">
        <v>30.100000381469727</v>
      </c>
      <c r="G86" s="56">
        <v>5.5999999046325684</v>
      </c>
      <c r="H86" s="56">
        <v>1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</row>
    <row r="87" spans="1:19" ht="18">
      <c r="A87" s="118">
        <v>85</v>
      </c>
      <c r="B87" s="56">
        <v>11.899999618530273</v>
      </c>
      <c r="C87" s="56">
        <v>1.2999999523162842</v>
      </c>
      <c r="D87" s="56">
        <v>4.4000000953674316</v>
      </c>
      <c r="E87" s="56">
        <v>0</v>
      </c>
      <c r="F87" s="56">
        <v>30.200000762939453</v>
      </c>
      <c r="G87" s="56">
        <v>8</v>
      </c>
      <c r="H87" s="56">
        <v>1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</row>
    <row r="88" spans="1:19" ht="18">
      <c r="A88" s="118">
        <v>86</v>
      </c>
      <c r="B88" s="56">
        <v>12.199999809265137</v>
      </c>
      <c r="C88" s="56">
        <v>1.2000000476837158</v>
      </c>
      <c r="D88" s="56">
        <v>3.7000000476837158</v>
      </c>
      <c r="E88" s="56">
        <v>0</v>
      </c>
      <c r="F88" s="56">
        <v>28.299999237060547</v>
      </c>
      <c r="G88" s="56">
        <v>10.899999618530273</v>
      </c>
      <c r="H88" s="56">
        <v>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</row>
    <row r="89" spans="1:19" ht="18">
      <c r="A89" s="118">
        <v>87</v>
      </c>
      <c r="B89" s="56">
        <v>9.1000003814697266</v>
      </c>
      <c r="C89" s="56">
        <v>2.0999999046325684</v>
      </c>
      <c r="D89" s="56">
        <v>5.6999998092651367</v>
      </c>
      <c r="E89" s="56">
        <v>0</v>
      </c>
      <c r="F89" s="56">
        <v>29.899999618530273</v>
      </c>
      <c r="G89" s="56">
        <v>8.1999998092651367</v>
      </c>
      <c r="H89" s="56">
        <v>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</row>
    <row r="90" spans="1:19" ht="18">
      <c r="A90" s="118">
        <v>88</v>
      </c>
      <c r="B90" s="56">
        <v>9</v>
      </c>
      <c r="C90" s="56">
        <v>2.0999999046325684</v>
      </c>
      <c r="D90" s="56">
        <v>5.5999999046325684</v>
      </c>
      <c r="E90" s="56">
        <v>0</v>
      </c>
      <c r="F90" s="56">
        <v>27.299999237060547</v>
      </c>
      <c r="G90" s="56">
        <v>8.1999998092651367</v>
      </c>
      <c r="H90" s="56">
        <v>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</row>
    <row r="91" spans="1:19" ht="18">
      <c r="A91" s="118">
        <v>89</v>
      </c>
      <c r="B91" s="56">
        <v>9</v>
      </c>
      <c r="C91" s="56">
        <v>1.6000000238418579</v>
      </c>
      <c r="D91" s="56">
        <v>4.9000000953674316</v>
      </c>
      <c r="E91" s="56">
        <v>0</v>
      </c>
      <c r="F91" s="56">
        <v>27.200000762939453</v>
      </c>
      <c r="G91" s="56">
        <v>5.4000000953674316</v>
      </c>
      <c r="H91" s="56">
        <v>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</row>
    <row r="92" spans="1:19" ht="18">
      <c r="A92" s="118">
        <v>90</v>
      </c>
      <c r="B92" s="56">
        <v>10.300000190734863</v>
      </c>
      <c r="C92" s="56">
        <v>1.8999999761581421</v>
      </c>
      <c r="D92" s="56">
        <v>5.1999998092651367</v>
      </c>
      <c r="E92" s="56">
        <v>0</v>
      </c>
      <c r="F92" s="56">
        <v>26.899999618530273</v>
      </c>
      <c r="G92" s="56">
        <v>6.0999999046325684</v>
      </c>
      <c r="H92" s="56">
        <v>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</row>
    <row r="93" spans="1:19" ht="18">
      <c r="A93" s="118">
        <v>91</v>
      </c>
      <c r="B93" s="56">
        <v>7.5</v>
      </c>
      <c r="C93" s="56">
        <v>1.7999999523162842</v>
      </c>
      <c r="D93" s="56">
        <v>5.3000001907348633</v>
      </c>
      <c r="E93" s="56">
        <v>0</v>
      </c>
      <c r="F93" s="56">
        <v>28.299999237060547</v>
      </c>
      <c r="G93" s="56">
        <v>7.3000001907348633</v>
      </c>
      <c r="H93" s="56">
        <v>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</row>
    <row r="94" spans="1:19" ht="18">
      <c r="A94" s="118">
        <v>92</v>
      </c>
      <c r="B94" s="56">
        <v>10.600000381469727</v>
      </c>
      <c r="C94" s="56">
        <v>3.2000000476837158</v>
      </c>
      <c r="D94" s="56">
        <v>7.0999999046325684</v>
      </c>
      <c r="E94" s="56">
        <v>0</v>
      </c>
      <c r="F94" s="56">
        <v>30.600000381469727</v>
      </c>
      <c r="G94" s="56">
        <v>8.8000001907348633</v>
      </c>
      <c r="H94" s="56">
        <v>1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</row>
    <row r="95" spans="1:19" ht="18">
      <c r="A95" s="118">
        <v>93</v>
      </c>
      <c r="B95" s="56">
        <v>15.100000381469727</v>
      </c>
      <c r="C95" s="56">
        <v>2.2000000476837158</v>
      </c>
      <c r="D95" s="56">
        <v>5.4000000953674316</v>
      </c>
      <c r="E95" s="56">
        <v>0</v>
      </c>
      <c r="F95" s="56">
        <v>26</v>
      </c>
      <c r="G95" s="56">
        <v>9.8999996185302734</v>
      </c>
      <c r="H95" s="56">
        <v>1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</row>
    <row r="96" spans="1:19" ht="18">
      <c r="A96" s="118">
        <v>94</v>
      </c>
      <c r="B96" s="56">
        <v>10</v>
      </c>
      <c r="C96" s="56">
        <v>2.7000000476837158</v>
      </c>
      <c r="D96" s="56">
        <v>6.0999999046325684</v>
      </c>
      <c r="E96" s="56">
        <v>0</v>
      </c>
      <c r="F96" s="56">
        <v>29.5</v>
      </c>
      <c r="G96" s="56">
        <v>9.3999996185302734</v>
      </c>
      <c r="H96" s="56">
        <v>1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</row>
    <row r="97" spans="1:19" ht="18">
      <c r="A97" s="118">
        <v>95</v>
      </c>
      <c r="B97" s="56">
        <v>17.5</v>
      </c>
      <c r="C97" s="56">
        <v>2.0999999046325684</v>
      </c>
      <c r="D97" s="56">
        <v>5.4000000953674316</v>
      </c>
      <c r="E97" s="56">
        <v>0</v>
      </c>
      <c r="F97" s="56">
        <v>27</v>
      </c>
      <c r="G97" s="56">
        <v>9.8000001907348633</v>
      </c>
      <c r="H97" s="56">
        <v>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</row>
    <row r="98" spans="1:19" ht="18">
      <c r="A98" s="118">
        <v>96</v>
      </c>
      <c r="B98" s="56">
        <v>25.5</v>
      </c>
      <c r="C98" s="56">
        <v>2</v>
      </c>
      <c r="D98" s="56">
        <v>4.9000000953674316</v>
      </c>
      <c r="E98" s="56">
        <v>0</v>
      </c>
      <c r="F98" s="56">
        <v>26.600000381469727</v>
      </c>
      <c r="G98" s="56">
        <v>14.300000190734863</v>
      </c>
      <c r="H98" s="56">
        <v>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</row>
    <row r="99" spans="1:19" ht="18">
      <c r="A99" s="118">
        <v>97</v>
      </c>
      <c r="B99" s="56">
        <v>10.600000381469727</v>
      </c>
      <c r="C99" s="56">
        <v>1.7999999523162842</v>
      </c>
      <c r="D99" s="56">
        <v>5.9000000953674316</v>
      </c>
      <c r="E99" s="56">
        <v>0</v>
      </c>
      <c r="F99" s="56">
        <v>31.5</v>
      </c>
      <c r="G99" s="56">
        <v>12</v>
      </c>
      <c r="H99" s="56">
        <v>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</row>
    <row r="100" spans="1:19" ht="18">
      <c r="A100" s="118">
        <v>98</v>
      </c>
      <c r="B100" s="56">
        <v>8.6999998092651367</v>
      </c>
      <c r="C100" s="56">
        <v>1.2999999523162842</v>
      </c>
      <c r="D100" s="56">
        <v>5.6999998092651367</v>
      </c>
      <c r="E100" s="56">
        <v>0</v>
      </c>
      <c r="F100" s="56">
        <v>35.099998474121094</v>
      </c>
      <c r="G100" s="56">
        <v>11</v>
      </c>
      <c r="H100" s="56">
        <v>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</row>
    <row r="101" spans="1:19" ht="18">
      <c r="A101" s="118">
        <v>99</v>
      </c>
      <c r="B101" s="56">
        <v>9.5</v>
      </c>
      <c r="C101" s="56">
        <v>3.9000000953674316</v>
      </c>
      <c r="D101" s="56">
        <v>9.1000003814697266</v>
      </c>
      <c r="E101" s="56">
        <v>0</v>
      </c>
      <c r="F101" s="56">
        <v>35.799999237060547</v>
      </c>
      <c r="G101" s="56">
        <v>16.200000762939453</v>
      </c>
      <c r="H101" s="56">
        <v>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</row>
    <row r="102" spans="1:19" ht="18">
      <c r="A102" s="118">
        <v>100</v>
      </c>
      <c r="B102" s="56">
        <v>8.6000003814697266</v>
      </c>
      <c r="C102" s="56">
        <v>5.5</v>
      </c>
      <c r="D102" s="56">
        <v>8.5</v>
      </c>
      <c r="E102" s="56">
        <v>0</v>
      </c>
      <c r="F102" s="56">
        <v>24.100000381469727</v>
      </c>
      <c r="G102" s="56">
        <v>15</v>
      </c>
      <c r="H102" s="56">
        <v>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</row>
    <row r="103" spans="1:19" ht="18">
      <c r="A103" s="118">
        <v>101</v>
      </c>
      <c r="B103" s="56">
        <v>9</v>
      </c>
      <c r="C103" s="56">
        <v>2.9000000953674316</v>
      </c>
      <c r="D103" s="56">
        <v>6.3000001907348633</v>
      </c>
      <c r="E103" s="56">
        <v>0</v>
      </c>
      <c r="F103" s="56">
        <v>24.799999237060547</v>
      </c>
      <c r="G103" s="56">
        <v>10.600000381469727</v>
      </c>
      <c r="H103" s="56">
        <v>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</row>
    <row r="104" spans="1:19" ht="18">
      <c r="A104" s="118">
        <v>102</v>
      </c>
      <c r="B104" s="56">
        <v>17</v>
      </c>
      <c r="C104" s="56">
        <v>2</v>
      </c>
      <c r="D104" s="56">
        <v>4.8000001907348633</v>
      </c>
      <c r="E104" s="56">
        <v>0</v>
      </c>
      <c r="F104" s="56">
        <v>23.399999618530273</v>
      </c>
      <c r="G104" s="56">
        <v>12.899999618530273</v>
      </c>
      <c r="H104" s="56">
        <v>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</row>
    <row r="105" spans="1:19" ht="18">
      <c r="A105" s="118">
        <v>103</v>
      </c>
      <c r="B105" s="56">
        <v>14.600000381469727</v>
      </c>
      <c r="C105" s="56">
        <v>1.2999999523162842</v>
      </c>
      <c r="D105" s="56">
        <v>4.8000001907348633</v>
      </c>
      <c r="E105" s="56">
        <v>0</v>
      </c>
      <c r="F105" s="56">
        <v>26.299999237060547</v>
      </c>
      <c r="G105" s="56">
        <v>7.3000001907348633</v>
      </c>
      <c r="H105" s="56">
        <v>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</row>
    <row r="106" spans="1:19" ht="18">
      <c r="A106" s="118">
        <v>104</v>
      </c>
      <c r="B106" s="56">
        <v>11.699999809265137</v>
      </c>
      <c r="C106" s="56">
        <v>1.5</v>
      </c>
      <c r="D106" s="56">
        <v>5.5</v>
      </c>
      <c r="E106" s="56">
        <v>0</v>
      </c>
      <c r="F106" s="56">
        <v>30.100000381469727</v>
      </c>
      <c r="G106" s="56">
        <v>9.3000001907348633</v>
      </c>
      <c r="H106" s="56">
        <v>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</row>
    <row r="107" spans="1:19" ht="18">
      <c r="A107" s="118">
        <v>105</v>
      </c>
      <c r="B107" s="56">
        <v>10.5</v>
      </c>
      <c r="C107" s="56">
        <v>2.7999999523162842</v>
      </c>
      <c r="D107" s="56">
        <v>7</v>
      </c>
      <c r="E107" s="56">
        <v>0</v>
      </c>
      <c r="F107" s="56">
        <v>31.299999237060547</v>
      </c>
      <c r="G107" s="56">
        <v>10.300000190734863</v>
      </c>
      <c r="H107" s="56">
        <v>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</row>
    <row r="108" spans="1:19" ht="18">
      <c r="A108" s="118">
        <v>106</v>
      </c>
      <c r="B108" s="56">
        <v>16.200000762939453</v>
      </c>
      <c r="C108" s="56">
        <v>4.3000001907348633</v>
      </c>
      <c r="D108" s="56">
        <v>6.6999998092651367</v>
      </c>
      <c r="E108" s="56">
        <v>0</v>
      </c>
      <c r="F108" s="56">
        <v>26.799999237060547</v>
      </c>
      <c r="G108" s="56">
        <v>14.100000381469727</v>
      </c>
      <c r="H108" s="56">
        <v>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</row>
    <row r="109" spans="1:19" ht="18">
      <c r="A109" s="118">
        <v>107</v>
      </c>
      <c r="B109" s="56">
        <v>30</v>
      </c>
      <c r="C109" s="56">
        <v>2.2000000476837158</v>
      </c>
      <c r="D109" s="56">
        <v>4.9000000953674316</v>
      </c>
      <c r="E109" s="56">
        <v>7.869999885559082</v>
      </c>
      <c r="F109" s="56">
        <v>24.600000381469727</v>
      </c>
      <c r="G109" s="56">
        <v>11.699999809265137</v>
      </c>
      <c r="H109" s="56">
        <v>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</row>
    <row r="110" spans="1:19" ht="18">
      <c r="A110" s="118">
        <v>108</v>
      </c>
      <c r="B110" s="56">
        <v>14</v>
      </c>
      <c r="C110" s="56">
        <v>1.3999999761581421</v>
      </c>
      <c r="D110" s="56">
        <v>5.6999998092651367</v>
      </c>
      <c r="E110" s="56">
        <v>0</v>
      </c>
      <c r="F110" s="56">
        <v>31.899999618530273</v>
      </c>
      <c r="G110" s="56">
        <v>10.300000190734863</v>
      </c>
      <c r="H110" s="56">
        <v>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</row>
    <row r="111" spans="1:19" ht="18">
      <c r="A111" s="118">
        <v>109</v>
      </c>
      <c r="B111" s="56">
        <v>5.5</v>
      </c>
      <c r="C111" s="56">
        <v>1.5</v>
      </c>
      <c r="D111" s="56">
        <v>6.5999999046325684</v>
      </c>
      <c r="E111" s="56">
        <v>0</v>
      </c>
      <c r="F111" s="56">
        <v>37</v>
      </c>
      <c r="G111" s="56">
        <v>11.399999618530273</v>
      </c>
      <c r="H111" s="56">
        <v>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</row>
    <row r="112" spans="1:19" ht="18">
      <c r="A112" s="118">
        <v>110</v>
      </c>
      <c r="B112" s="56">
        <v>8.8000001907348633</v>
      </c>
      <c r="C112" s="56">
        <v>3.5</v>
      </c>
      <c r="D112" s="56">
        <v>8.6999998092651367</v>
      </c>
      <c r="E112" s="56">
        <v>0</v>
      </c>
      <c r="F112" s="56">
        <v>33.700000762939453</v>
      </c>
      <c r="G112" s="56">
        <v>18.299999237060547</v>
      </c>
      <c r="H112" s="56">
        <v>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</row>
    <row r="113" spans="1:19" ht="18">
      <c r="A113" s="118">
        <v>111</v>
      </c>
      <c r="B113" s="56">
        <v>10.300000190734863</v>
      </c>
      <c r="C113" s="56">
        <v>2.7000000476837158</v>
      </c>
      <c r="D113" s="56">
        <v>7.5</v>
      </c>
      <c r="E113" s="56">
        <v>0</v>
      </c>
      <c r="F113" s="56">
        <v>31.899999618530273</v>
      </c>
      <c r="G113" s="56">
        <v>14.399999618530273</v>
      </c>
      <c r="H113" s="56">
        <v>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</row>
    <row r="114" spans="1:19" ht="18">
      <c r="A114" s="118">
        <v>112</v>
      </c>
      <c r="B114" s="56">
        <v>10.699999809265137</v>
      </c>
      <c r="C114" s="56">
        <v>1.7999999523162842</v>
      </c>
      <c r="D114" s="56">
        <v>6</v>
      </c>
      <c r="E114" s="56">
        <v>0</v>
      </c>
      <c r="F114" s="56">
        <v>29.5</v>
      </c>
      <c r="G114" s="56">
        <v>12.699999809265137</v>
      </c>
      <c r="H114" s="56">
        <v>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</row>
    <row r="115" spans="1:19" ht="18">
      <c r="A115" s="118">
        <v>113</v>
      </c>
      <c r="B115" s="56">
        <v>13.800000190734863</v>
      </c>
      <c r="C115" s="56">
        <v>2.0999999046325684</v>
      </c>
      <c r="D115" s="56">
        <v>5.8000001907348633</v>
      </c>
      <c r="E115" s="56">
        <v>0</v>
      </c>
      <c r="F115" s="56">
        <v>29.899999618530273</v>
      </c>
      <c r="G115" s="56">
        <v>13.600000381469727</v>
      </c>
      <c r="H115" s="56">
        <v>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</row>
    <row r="116" spans="1:19" ht="18">
      <c r="A116" s="118">
        <v>114</v>
      </c>
      <c r="B116" s="56">
        <v>11.300000190734863</v>
      </c>
      <c r="C116" s="56">
        <v>1.5</v>
      </c>
      <c r="D116" s="56">
        <v>6.0999999046325684</v>
      </c>
      <c r="E116" s="56">
        <v>0</v>
      </c>
      <c r="F116" s="56">
        <v>33.799999237060547</v>
      </c>
      <c r="G116" s="56">
        <v>12.100000381469727</v>
      </c>
      <c r="H116" s="56">
        <v>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</row>
    <row r="117" spans="1:19" ht="18">
      <c r="A117" s="118">
        <v>115</v>
      </c>
      <c r="B117" s="56">
        <v>10.5</v>
      </c>
      <c r="C117" s="56">
        <v>1.8999999761581421</v>
      </c>
      <c r="D117" s="56">
        <v>7.3000001907348633</v>
      </c>
      <c r="E117" s="56">
        <v>0</v>
      </c>
      <c r="F117" s="56">
        <v>37.299999237060547</v>
      </c>
      <c r="G117" s="56">
        <v>16.700000762939453</v>
      </c>
      <c r="H117" s="56">
        <v>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</row>
    <row r="118" spans="1:19" ht="18">
      <c r="A118" s="118">
        <v>116</v>
      </c>
      <c r="B118" s="56">
        <v>9.5</v>
      </c>
      <c r="C118" s="56">
        <v>2.4000000953674316</v>
      </c>
      <c r="D118" s="56">
        <v>8</v>
      </c>
      <c r="E118" s="56">
        <v>0</v>
      </c>
      <c r="F118" s="56">
        <v>37.599998474121094</v>
      </c>
      <c r="G118" s="56">
        <v>18.600000381469727</v>
      </c>
      <c r="H118" s="56">
        <v>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</row>
    <row r="119" spans="1:19" ht="18">
      <c r="A119" s="118">
        <v>117</v>
      </c>
      <c r="B119" s="56">
        <v>7.4000000953674316</v>
      </c>
      <c r="C119" s="56">
        <v>2.2999999523162842</v>
      </c>
      <c r="D119" s="56">
        <v>7.8000001907348633</v>
      </c>
      <c r="E119" s="56">
        <v>0</v>
      </c>
      <c r="F119" s="56">
        <v>36.200000762939453</v>
      </c>
      <c r="G119" s="56">
        <v>16.200000762939453</v>
      </c>
      <c r="H119" s="56">
        <v>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</row>
    <row r="120" spans="1:19" ht="18">
      <c r="A120" s="118">
        <v>118</v>
      </c>
      <c r="B120" s="56">
        <v>8.6999998092651367</v>
      </c>
      <c r="C120" s="56">
        <v>2.4000000953674316</v>
      </c>
      <c r="D120" s="56">
        <v>8</v>
      </c>
      <c r="E120" s="56">
        <v>0</v>
      </c>
      <c r="F120" s="56">
        <v>36</v>
      </c>
      <c r="G120" s="56">
        <v>17.200000762939453</v>
      </c>
      <c r="H120" s="56">
        <v>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</row>
    <row r="121" spans="1:19" ht="18">
      <c r="A121" s="118">
        <v>119</v>
      </c>
      <c r="B121" s="56">
        <v>11.899999618530273</v>
      </c>
      <c r="C121" s="56">
        <v>4.3000001907348633</v>
      </c>
      <c r="D121" s="56">
        <v>7.4000000953674316</v>
      </c>
      <c r="E121" s="56">
        <v>0</v>
      </c>
      <c r="F121" s="56">
        <v>30.100000381469727</v>
      </c>
      <c r="G121" s="56">
        <v>17.5</v>
      </c>
      <c r="H121" s="56">
        <v>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</row>
    <row r="122" spans="1:19" ht="18">
      <c r="A122" s="118">
        <v>120</v>
      </c>
      <c r="B122" s="56">
        <v>22.799999237060547</v>
      </c>
      <c r="C122" s="56">
        <v>1.8999999761581421</v>
      </c>
      <c r="D122" s="56">
        <v>6</v>
      </c>
      <c r="E122" s="56">
        <v>0</v>
      </c>
      <c r="F122" s="56">
        <v>29.5</v>
      </c>
      <c r="G122" s="56">
        <v>13.800000190734863</v>
      </c>
      <c r="H122" s="56">
        <v>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</row>
    <row r="123" spans="1:19" ht="18">
      <c r="A123" s="118">
        <v>121</v>
      </c>
      <c r="B123" s="56">
        <v>15</v>
      </c>
      <c r="C123" s="56">
        <v>1.8999999761581421</v>
      </c>
      <c r="D123" s="56">
        <v>6.4000000953674316</v>
      </c>
      <c r="E123" s="56">
        <v>0</v>
      </c>
      <c r="F123" s="56">
        <v>31.100000381469727</v>
      </c>
      <c r="G123" s="56">
        <v>13.199999809265137</v>
      </c>
      <c r="H123" s="56">
        <v>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</row>
    <row r="124" spans="1:19" ht="18">
      <c r="A124" s="118">
        <v>122</v>
      </c>
      <c r="B124" s="56">
        <v>12.800000190734863</v>
      </c>
      <c r="C124" s="56">
        <v>1.7999999523162842</v>
      </c>
      <c r="D124" s="56">
        <v>5.8000001907348633</v>
      </c>
      <c r="E124" s="56">
        <v>0</v>
      </c>
      <c r="F124" s="56">
        <v>30.899999618530273</v>
      </c>
      <c r="G124" s="56">
        <v>14</v>
      </c>
      <c r="H124" s="56">
        <v>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</row>
    <row r="125" spans="1:19" ht="18">
      <c r="A125" s="118">
        <v>123</v>
      </c>
      <c r="B125" s="56">
        <v>8.3000001907348633</v>
      </c>
      <c r="C125" s="56">
        <v>1.6000000238418579</v>
      </c>
      <c r="D125" s="56">
        <v>6.5999999046325684</v>
      </c>
      <c r="E125" s="56">
        <v>0</v>
      </c>
      <c r="F125" s="56">
        <v>33.900001525878906</v>
      </c>
      <c r="G125" s="56">
        <v>12.800000190734863</v>
      </c>
      <c r="H125" s="56">
        <v>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</row>
    <row r="126" spans="1:19" ht="18">
      <c r="A126" s="118">
        <v>124</v>
      </c>
      <c r="B126" s="56">
        <v>9</v>
      </c>
      <c r="C126" s="56">
        <v>2.0999999046325684</v>
      </c>
      <c r="D126" s="56">
        <v>7.5</v>
      </c>
      <c r="E126" s="56">
        <v>0</v>
      </c>
      <c r="F126" s="56">
        <v>35.200000762939453</v>
      </c>
      <c r="G126" s="56">
        <v>15.899999618530273</v>
      </c>
      <c r="H126" s="56">
        <v>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</row>
    <row r="127" spans="1:19" ht="18">
      <c r="A127" s="118">
        <v>125</v>
      </c>
      <c r="B127" s="56">
        <v>8.6999998092651367</v>
      </c>
      <c r="C127" s="56">
        <v>2.2999999523162842</v>
      </c>
      <c r="D127" s="56">
        <v>7.4000000953674316</v>
      </c>
      <c r="E127" s="56">
        <v>0</v>
      </c>
      <c r="F127" s="56">
        <v>34.200000762939453</v>
      </c>
      <c r="G127" s="56">
        <v>16.799999237060547</v>
      </c>
      <c r="H127" s="56">
        <v>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</row>
    <row r="128" spans="1:19" ht="18">
      <c r="A128" s="118">
        <v>126</v>
      </c>
      <c r="B128" s="56">
        <v>15.5</v>
      </c>
      <c r="C128" s="56">
        <v>3.4000000953674316</v>
      </c>
      <c r="D128" s="56">
        <v>7.3000001907348633</v>
      </c>
      <c r="E128" s="56">
        <v>0</v>
      </c>
      <c r="F128" s="56">
        <v>29.399999618530273</v>
      </c>
      <c r="G128" s="56">
        <v>15.699999809265137</v>
      </c>
      <c r="H128" s="56">
        <v>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</row>
    <row r="129" spans="1:19" ht="18">
      <c r="A129" s="118">
        <v>127</v>
      </c>
      <c r="B129" s="56">
        <v>19.5</v>
      </c>
      <c r="C129" s="56">
        <v>2.2999999523162842</v>
      </c>
      <c r="D129" s="56">
        <v>5.8000001907348633</v>
      </c>
      <c r="E129" s="56">
        <v>0</v>
      </c>
      <c r="F129" s="56">
        <v>26.799999237060547</v>
      </c>
      <c r="G129" s="56">
        <v>12.699999809265137</v>
      </c>
      <c r="H129" s="56">
        <v>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</row>
    <row r="130" spans="1:19" ht="18">
      <c r="A130" s="118">
        <v>128</v>
      </c>
      <c r="B130" s="56">
        <v>17.100000381469727</v>
      </c>
      <c r="C130" s="56">
        <v>2.7000000476837158</v>
      </c>
      <c r="D130" s="56">
        <v>7</v>
      </c>
      <c r="E130" s="56">
        <v>0</v>
      </c>
      <c r="F130" s="56">
        <v>30.799999237060547</v>
      </c>
      <c r="G130" s="56">
        <v>14.399999618530273</v>
      </c>
      <c r="H130" s="56">
        <v>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</row>
    <row r="131" spans="1:19" ht="18">
      <c r="A131" s="118">
        <v>129</v>
      </c>
      <c r="B131" s="56">
        <v>12</v>
      </c>
      <c r="C131" s="56">
        <v>1.7999999523162842</v>
      </c>
      <c r="D131" s="56">
        <v>5.8000001907348633</v>
      </c>
      <c r="E131" s="56">
        <v>0</v>
      </c>
      <c r="F131" s="56">
        <v>30.5</v>
      </c>
      <c r="G131" s="56">
        <v>12.800000190734863</v>
      </c>
      <c r="H131" s="56">
        <v>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</row>
    <row r="132" spans="1:19" ht="18">
      <c r="A132" s="118">
        <v>130</v>
      </c>
      <c r="B132" s="56">
        <v>17.299999237060547</v>
      </c>
      <c r="C132" s="56">
        <v>2.9000000953674316</v>
      </c>
      <c r="D132" s="56">
        <v>6.6999998092651367</v>
      </c>
      <c r="E132" s="56">
        <v>0</v>
      </c>
      <c r="F132" s="56">
        <v>28.899999618530273</v>
      </c>
      <c r="G132" s="56">
        <v>14.199999809265137</v>
      </c>
      <c r="H132" s="56">
        <v>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</row>
    <row r="133" spans="1:19" ht="18">
      <c r="A133" s="118">
        <v>131</v>
      </c>
      <c r="B133" s="56">
        <v>20.5</v>
      </c>
      <c r="C133" s="56">
        <v>1.8999999761581421</v>
      </c>
      <c r="D133" s="56">
        <v>6.0999999046325684</v>
      </c>
      <c r="E133" s="56">
        <v>1.5199999809265137</v>
      </c>
      <c r="F133" s="56">
        <v>29.299999237060547</v>
      </c>
      <c r="G133" s="56">
        <v>13.699999809265137</v>
      </c>
      <c r="H133" s="56">
        <v>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</row>
    <row r="134" spans="1:19" ht="18">
      <c r="A134" s="118">
        <v>132</v>
      </c>
      <c r="B134" s="56">
        <v>24.200000762939453</v>
      </c>
      <c r="C134" s="56">
        <v>2.7000000476837158</v>
      </c>
      <c r="D134" s="56">
        <v>5.6999998092651367</v>
      </c>
      <c r="E134" s="56">
        <v>0</v>
      </c>
      <c r="F134" s="56">
        <v>29</v>
      </c>
      <c r="G134" s="56">
        <v>14.199999809265137</v>
      </c>
      <c r="H134" s="56">
        <v>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</row>
    <row r="135" spans="1:19" ht="18">
      <c r="A135" s="118">
        <v>133</v>
      </c>
      <c r="B135" s="56">
        <v>17.5</v>
      </c>
      <c r="C135" s="56">
        <v>1.5</v>
      </c>
      <c r="D135" s="56">
        <v>6.3000001907348633</v>
      </c>
      <c r="E135" s="56">
        <v>0</v>
      </c>
      <c r="F135" s="56">
        <v>33.299999237060547</v>
      </c>
      <c r="G135" s="56">
        <v>12.800000190734863</v>
      </c>
      <c r="H135" s="56">
        <v>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</row>
    <row r="136" spans="1:19" ht="18">
      <c r="A136" s="118">
        <v>134</v>
      </c>
      <c r="B136" s="56">
        <v>12.199999809265137</v>
      </c>
      <c r="C136" s="56">
        <v>1.7999999523162842</v>
      </c>
      <c r="D136" s="56">
        <v>7.1999998092651367</v>
      </c>
      <c r="E136" s="56">
        <v>0</v>
      </c>
      <c r="F136" s="56">
        <v>35.799999237060547</v>
      </c>
      <c r="G136" s="56">
        <v>18.100000381469727</v>
      </c>
      <c r="H136" s="56">
        <v>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</row>
    <row r="137" spans="1:19" ht="18">
      <c r="A137" s="118">
        <v>135</v>
      </c>
      <c r="B137" s="56">
        <v>9.3000001907348633</v>
      </c>
      <c r="C137" s="56">
        <v>2.5999999046325684</v>
      </c>
      <c r="D137" s="56">
        <v>8.3000001907348633</v>
      </c>
      <c r="E137" s="56">
        <v>0</v>
      </c>
      <c r="F137" s="56">
        <v>36.799999237060547</v>
      </c>
      <c r="G137" s="56">
        <v>19.600000381469727</v>
      </c>
      <c r="H137" s="56">
        <v>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</row>
    <row r="138" spans="1:19" ht="18">
      <c r="A138" s="118">
        <v>136</v>
      </c>
      <c r="B138" s="56">
        <v>8.8000001907348633</v>
      </c>
      <c r="C138" s="56">
        <v>4.8000001907348633</v>
      </c>
      <c r="D138" s="56">
        <v>10.100000381469727</v>
      </c>
      <c r="E138" s="56">
        <v>0</v>
      </c>
      <c r="F138" s="56">
        <v>33.700000762939453</v>
      </c>
      <c r="G138" s="56">
        <v>20.200000762939453</v>
      </c>
      <c r="H138" s="56">
        <v>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</row>
    <row r="139" spans="1:19" ht="18">
      <c r="A139" s="118">
        <v>137</v>
      </c>
      <c r="B139" s="56">
        <v>11.100000381469727</v>
      </c>
      <c r="C139" s="56">
        <v>3.2000000476837158</v>
      </c>
      <c r="D139" s="56">
        <v>7.5</v>
      </c>
      <c r="E139" s="56">
        <v>0</v>
      </c>
      <c r="F139" s="56">
        <v>27.399999618530273</v>
      </c>
      <c r="G139" s="56">
        <v>13.800000190734863</v>
      </c>
      <c r="H139" s="56">
        <v>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</row>
    <row r="140" spans="1:19" ht="18">
      <c r="A140" s="118">
        <v>138</v>
      </c>
      <c r="B140" s="56">
        <v>9.3000001907348633</v>
      </c>
      <c r="C140" s="56">
        <v>1.5</v>
      </c>
      <c r="D140" s="56">
        <v>6.1999998092651367</v>
      </c>
      <c r="E140" s="56">
        <v>0</v>
      </c>
      <c r="F140" s="56">
        <v>30.399999618530273</v>
      </c>
      <c r="G140" s="56">
        <v>10.800000190734863</v>
      </c>
      <c r="H140" s="56">
        <v>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</row>
    <row r="141" spans="1:19" ht="18">
      <c r="A141" s="118">
        <v>139</v>
      </c>
      <c r="B141" s="56">
        <v>13.199999809265137</v>
      </c>
      <c r="C141" s="56">
        <v>3.4000000953674316</v>
      </c>
      <c r="D141" s="56">
        <v>6.8000001907348633</v>
      </c>
      <c r="E141" s="56">
        <v>0</v>
      </c>
      <c r="F141" s="56">
        <v>28.5</v>
      </c>
      <c r="G141" s="56">
        <v>16.200000762939453</v>
      </c>
      <c r="H141" s="56">
        <v>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</row>
    <row r="142" spans="1:19" ht="18">
      <c r="A142" s="118">
        <v>140</v>
      </c>
      <c r="B142" s="56">
        <v>17</v>
      </c>
      <c r="C142" s="56">
        <v>4.0999999046325684</v>
      </c>
      <c r="D142" s="56">
        <v>6.6999998092651367</v>
      </c>
      <c r="E142" s="56">
        <v>0</v>
      </c>
      <c r="F142" s="56">
        <v>24</v>
      </c>
      <c r="G142" s="56">
        <v>12.699999809265137</v>
      </c>
      <c r="H142" s="56">
        <v>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</row>
    <row r="143" spans="1:19" ht="18">
      <c r="A143" s="118">
        <v>141</v>
      </c>
      <c r="B143" s="56">
        <v>12.899999618530273</v>
      </c>
      <c r="C143" s="56">
        <v>4.1999998092651367</v>
      </c>
      <c r="D143" s="56">
        <v>7.8000001907348633</v>
      </c>
      <c r="E143" s="56">
        <v>0</v>
      </c>
      <c r="F143" s="56">
        <v>28.100000381469727</v>
      </c>
      <c r="G143" s="56">
        <v>10.5</v>
      </c>
      <c r="H143" s="56">
        <v>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</row>
    <row r="144" spans="1:19" ht="18">
      <c r="A144" s="118">
        <v>142</v>
      </c>
      <c r="B144" s="56">
        <v>22.200000762939453</v>
      </c>
      <c r="C144" s="56">
        <v>3.0999999046325684</v>
      </c>
      <c r="D144" s="56">
        <v>6.1999998092651367</v>
      </c>
      <c r="E144" s="56">
        <v>0</v>
      </c>
      <c r="F144" s="56">
        <v>24.100000381469727</v>
      </c>
      <c r="G144" s="56">
        <v>13.899999618530273</v>
      </c>
      <c r="H144" s="56">
        <v>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</row>
    <row r="145" spans="1:19" ht="18">
      <c r="A145" s="118">
        <v>143</v>
      </c>
      <c r="B145" s="56">
        <v>20.100000381469727</v>
      </c>
      <c r="C145" s="56">
        <v>2.7000000476837158</v>
      </c>
      <c r="D145" s="56">
        <v>6.3000001907348633</v>
      </c>
      <c r="E145" s="56">
        <v>0</v>
      </c>
      <c r="F145" s="56">
        <v>25.399999618530273</v>
      </c>
      <c r="G145" s="56">
        <v>11.300000190734863</v>
      </c>
      <c r="H145" s="56">
        <v>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</row>
    <row r="146" spans="1:19" ht="18">
      <c r="A146" s="118">
        <v>144</v>
      </c>
      <c r="B146" s="56">
        <v>11.300000190734863</v>
      </c>
      <c r="C146" s="56">
        <v>1.7999999523162842</v>
      </c>
      <c r="D146" s="56">
        <v>6.5999999046325684</v>
      </c>
      <c r="E146" s="56">
        <v>0</v>
      </c>
      <c r="F146" s="56">
        <v>30.200000762939453</v>
      </c>
      <c r="G146" s="56">
        <v>12.100000381469727</v>
      </c>
      <c r="H146" s="56">
        <v>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</row>
    <row r="147" spans="1:19" ht="18">
      <c r="A147" s="118">
        <v>145</v>
      </c>
      <c r="B147" s="56">
        <v>5.3000001907348633</v>
      </c>
      <c r="C147" s="56">
        <v>2.2999999523162842</v>
      </c>
      <c r="D147" s="56">
        <v>7.8000001907348633</v>
      </c>
      <c r="E147" s="56">
        <v>0</v>
      </c>
      <c r="F147" s="56">
        <v>33.799999237060547</v>
      </c>
      <c r="G147" s="56">
        <v>11.300000190734863</v>
      </c>
      <c r="H147" s="56">
        <v>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</row>
    <row r="148" spans="1:19" ht="18">
      <c r="A148" s="118">
        <v>146</v>
      </c>
      <c r="B148" s="56">
        <v>18.200000762939453</v>
      </c>
      <c r="C148" s="56">
        <v>3.7999999523162842</v>
      </c>
      <c r="D148" s="56">
        <v>8</v>
      </c>
      <c r="E148" s="56">
        <v>0</v>
      </c>
      <c r="F148" s="56">
        <v>28.899999618530273</v>
      </c>
      <c r="G148" s="56">
        <v>14.100000381469727</v>
      </c>
      <c r="H148" s="56">
        <v>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</row>
    <row r="149" spans="1:19" ht="18">
      <c r="A149" s="118">
        <v>147</v>
      </c>
      <c r="B149" s="56">
        <v>13.5</v>
      </c>
      <c r="C149" s="56">
        <v>3.2000000476837158</v>
      </c>
      <c r="D149" s="56">
        <v>7</v>
      </c>
      <c r="E149" s="56">
        <v>0</v>
      </c>
      <c r="F149" s="56">
        <v>25.899999618530273</v>
      </c>
      <c r="G149" s="56">
        <v>14.699999809265137</v>
      </c>
      <c r="H149" s="56">
        <v>1</v>
      </c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</row>
    <row r="150" spans="1:19" ht="18">
      <c r="A150" s="118">
        <v>148</v>
      </c>
      <c r="B150" s="56">
        <v>11.899999618530273</v>
      </c>
      <c r="C150" s="56">
        <v>1.6000000238418579</v>
      </c>
      <c r="D150" s="56">
        <v>6</v>
      </c>
      <c r="E150" s="56">
        <v>0</v>
      </c>
      <c r="F150" s="56">
        <v>29</v>
      </c>
      <c r="G150" s="56">
        <v>11.300000190734863</v>
      </c>
      <c r="H150" s="56">
        <v>1</v>
      </c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</row>
    <row r="151" spans="1:19" ht="18">
      <c r="A151" s="118">
        <v>149</v>
      </c>
      <c r="B151" s="56">
        <v>12.399999618530273</v>
      </c>
      <c r="C151" s="56">
        <v>1.7000000476837158</v>
      </c>
      <c r="D151" s="56">
        <v>6.8000001907348633</v>
      </c>
      <c r="E151" s="56">
        <v>0</v>
      </c>
      <c r="F151" s="56">
        <v>32.299999237060547</v>
      </c>
      <c r="G151" s="56">
        <v>13.800000190734863</v>
      </c>
      <c r="H151" s="56">
        <v>1</v>
      </c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</row>
    <row r="152" spans="1:19" ht="18">
      <c r="A152" s="118">
        <v>150</v>
      </c>
      <c r="B152" s="56">
        <v>7.8000001907348633</v>
      </c>
      <c r="C152" s="56">
        <v>1.7999999523162842</v>
      </c>
      <c r="D152" s="56">
        <v>7.3000001907348633</v>
      </c>
      <c r="E152" s="56">
        <v>0</v>
      </c>
      <c r="F152" s="56">
        <v>34.799999237060547</v>
      </c>
      <c r="G152" s="56">
        <v>15.600000381469727</v>
      </c>
      <c r="H152" s="56">
        <v>1</v>
      </c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</row>
    <row r="153" spans="1:19" ht="18">
      <c r="A153" s="118">
        <v>151</v>
      </c>
      <c r="B153" s="56">
        <v>7.8000001907348633</v>
      </c>
      <c r="C153" s="56">
        <v>2.9000000953674316</v>
      </c>
      <c r="D153" s="56">
        <v>9.1999998092651367</v>
      </c>
      <c r="E153" s="56">
        <v>0</v>
      </c>
      <c r="F153" s="56">
        <v>37</v>
      </c>
      <c r="G153" s="56">
        <v>17.700000762939453</v>
      </c>
      <c r="H153" s="56">
        <v>1</v>
      </c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</row>
    <row r="154" spans="1:19" ht="18">
      <c r="A154" s="118">
        <v>152</v>
      </c>
      <c r="B154" s="56">
        <v>10.800000190734863</v>
      </c>
      <c r="C154" s="56">
        <v>2.2999999523162842</v>
      </c>
      <c r="D154" s="56">
        <v>8.1999998092651367</v>
      </c>
      <c r="E154" s="56">
        <v>0</v>
      </c>
      <c r="F154" s="56">
        <v>36.799999237060547</v>
      </c>
      <c r="G154" s="56">
        <v>15.899999618530273</v>
      </c>
      <c r="H154" s="56">
        <v>1</v>
      </c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</row>
    <row r="155" spans="1:19" ht="18">
      <c r="A155" s="118">
        <v>153</v>
      </c>
      <c r="B155" s="56">
        <v>11.399999618530273</v>
      </c>
      <c r="C155" s="56">
        <v>2.5999999046325684</v>
      </c>
      <c r="D155" s="56">
        <v>8.1999998092651367</v>
      </c>
      <c r="E155" s="56">
        <v>0</v>
      </c>
      <c r="F155" s="56">
        <v>35.099998474121094</v>
      </c>
      <c r="G155" s="56">
        <v>19.799999237060547</v>
      </c>
      <c r="H155" s="56">
        <v>1</v>
      </c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</row>
    <row r="156" spans="1:19" ht="18">
      <c r="A156" s="118">
        <v>154</v>
      </c>
      <c r="B156" s="56">
        <v>14</v>
      </c>
      <c r="C156" s="56">
        <v>2.2999999523162842</v>
      </c>
      <c r="D156" s="56">
        <v>8</v>
      </c>
      <c r="E156" s="56">
        <v>0</v>
      </c>
      <c r="F156" s="56">
        <v>36</v>
      </c>
      <c r="G156" s="56">
        <v>19.399999618530273</v>
      </c>
      <c r="H156" s="56">
        <v>1</v>
      </c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</row>
    <row r="157" spans="1:19" ht="18">
      <c r="A157" s="118">
        <v>155</v>
      </c>
      <c r="B157" s="56">
        <v>10.800000190734863</v>
      </c>
      <c r="C157" s="56">
        <v>2.7000000476837158</v>
      </c>
      <c r="D157" s="56">
        <v>8.8000001907348633</v>
      </c>
      <c r="E157" s="56">
        <v>0</v>
      </c>
      <c r="F157" s="56">
        <v>36.5</v>
      </c>
      <c r="G157" s="56">
        <v>18.899999618530273</v>
      </c>
      <c r="H157" s="56">
        <v>1</v>
      </c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</row>
    <row r="158" spans="1:19" ht="18">
      <c r="A158" s="118">
        <v>156</v>
      </c>
      <c r="B158" s="56">
        <v>10</v>
      </c>
      <c r="C158" s="56">
        <v>2.7999999523162842</v>
      </c>
      <c r="D158" s="56">
        <v>9.1999998092651367</v>
      </c>
      <c r="E158" s="56">
        <v>0</v>
      </c>
      <c r="F158" s="56">
        <v>38.299999237060547</v>
      </c>
      <c r="G158" s="56">
        <v>19.799999237060547</v>
      </c>
      <c r="H158" s="56">
        <v>1</v>
      </c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</row>
    <row r="159" spans="1:19" ht="18">
      <c r="A159" s="118">
        <v>157</v>
      </c>
      <c r="B159" s="56">
        <v>11.199999809265137</v>
      </c>
      <c r="C159" s="56">
        <v>2.4000000953674316</v>
      </c>
      <c r="D159" s="56">
        <v>8.6999998092651367</v>
      </c>
      <c r="E159" s="56">
        <v>0</v>
      </c>
      <c r="F159" s="56">
        <v>38.599998474121094</v>
      </c>
      <c r="G159" s="56">
        <v>19.899999618530273</v>
      </c>
      <c r="H159" s="56">
        <v>1</v>
      </c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</row>
    <row r="160" spans="1:19" ht="18">
      <c r="A160" s="118">
        <v>158</v>
      </c>
      <c r="B160" s="56">
        <v>11.899999618530273</v>
      </c>
      <c r="C160" s="56">
        <v>2.7999999523162842</v>
      </c>
      <c r="D160" s="56">
        <v>9.1000003814697266</v>
      </c>
      <c r="E160" s="56">
        <v>0</v>
      </c>
      <c r="F160" s="56">
        <v>38.299999237060547</v>
      </c>
      <c r="G160" s="56">
        <v>22.5</v>
      </c>
      <c r="H160" s="56">
        <v>1</v>
      </c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</row>
    <row r="161" spans="1:19" ht="18">
      <c r="A161" s="118">
        <v>159</v>
      </c>
      <c r="B161" s="56">
        <v>8.8999996185302734</v>
      </c>
      <c r="C161" s="56">
        <v>2</v>
      </c>
      <c r="D161" s="56">
        <v>8.1000003814697266</v>
      </c>
      <c r="E161" s="56">
        <v>0</v>
      </c>
      <c r="F161" s="56">
        <v>37.599998474121094</v>
      </c>
      <c r="G161" s="56">
        <v>16.5</v>
      </c>
      <c r="H161" s="56">
        <v>1</v>
      </c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</row>
    <row r="162" spans="1:19" ht="18">
      <c r="A162" s="118">
        <v>160</v>
      </c>
      <c r="B162" s="56">
        <v>6.5999999046325684</v>
      </c>
      <c r="C162" s="56">
        <v>1.6000000238418579</v>
      </c>
      <c r="D162" s="56">
        <v>7.6999998092651367</v>
      </c>
      <c r="E162" s="56">
        <v>0</v>
      </c>
      <c r="F162" s="56">
        <v>39.900001525878906</v>
      </c>
      <c r="G162" s="56">
        <v>19</v>
      </c>
      <c r="H162" s="56">
        <v>1</v>
      </c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</row>
    <row r="163" spans="1:19" ht="18">
      <c r="A163" s="118">
        <v>161</v>
      </c>
      <c r="B163" s="56">
        <v>10.399999618530273</v>
      </c>
      <c r="C163" s="56">
        <v>2.5999999046325684</v>
      </c>
      <c r="D163" s="56">
        <v>9.5</v>
      </c>
      <c r="E163" s="56">
        <v>0</v>
      </c>
      <c r="F163" s="56">
        <v>41.599998474121094</v>
      </c>
      <c r="G163" s="56">
        <v>20.5</v>
      </c>
      <c r="H163" s="56">
        <v>1</v>
      </c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</row>
    <row r="164" spans="1:19" ht="18">
      <c r="A164" s="118">
        <v>162</v>
      </c>
      <c r="B164" s="56">
        <v>7.8000001907348633</v>
      </c>
      <c r="C164" s="56">
        <v>2.5999999046325684</v>
      </c>
      <c r="D164" s="56">
        <v>9.3000001907348633</v>
      </c>
      <c r="E164" s="56">
        <v>0</v>
      </c>
      <c r="F164" s="56">
        <v>41.5</v>
      </c>
      <c r="G164" s="56">
        <v>24.100000381469727</v>
      </c>
      <c r="H164" s="56">
        <v>1</v>
      </c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</row>
    <row r="165" spans="1:19" ht="18">
      <c r="A165" s="118">
        <v>163</v>
      </c>
      <c r="B165" s="56">
        <v>4.8000001907348633</v>
      </c>
      <c r="C165" s="56">
        <v>1.8999999761581421</v>
      </c>
      <c r="D165" s="56">
        <v>8.5</v>
      </c>
      <c r="E165" s="56">
        <v>0</v>
      </c>
      <c r="F165" s="56">
        <v>43.400001525878906</v>
      </c>
      <c r="G165" s="56">
        <v>21.399999618530273</v>
      </c>
      <c r="H165" s="56">
        <v>1</v>
      </c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</row>
    <row r="166" spans="1:19" ht="18">
      <c r="A166" s="118">
        <v>164</v>
      </c>
      <c r="B166" s="56">
        <v>7</v>
      </c>
      <c r="C166" s="56">
        <v>2.2999999523162842</v>
      </c>
      <c r="D166" s="56">
        <v>8.5</v>
      </c>
      <c r="E166" s="56">
        <v>0</v>
      </c>
      <c r="F166" s="56">
        <v>42.799999237060547</v>
      </c>
      <c r="G166" s="56">
        <v>23.700000762939453</v>
      </c>
      <c r="H166" s="56">
        <v>1</v>
      </c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</row>
    <row r="167" spans="1:19" ht="18">
      <c r="A167" s="118">
        <v>165</v>
      </c>
      <c r="B167" s="56">
        <v>6.4000000953674316</v>
      </c>
      <c r="C167" s="56">
        <v>3.0999999046325684</v>
      </c>
      <c r="D167" s="56">
        <v>10.199999809265137</v>
      </c>
      <c r="E167" s="56">
        <v>0</v>
      </c>
      <c r="F167" s="56">
        <v>40</v>
      </c>
      <c r="G167" s="56">
        <v>22</v>
      </c>
      <c r="H167" s="56">
        <v>1</v>
      </c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</row>
    <row r="168" spans="1:19" ht="18">
      <c r="A168" s="118">
        <v>166</v>
      </c>
      <c r="B168" s="56">
        <v>4.9000000953674316</v>
      </c>
      <c r="C168" s="56">
        <v>2.2000000476837158</v>
      </c>
      <c r="D168" s="56">
        <v>8.6999998092651367</v>
      </c>
      <c r="E168" s="56">
        <v>0</v>
      </c>
      <c r="F168" s="56">
        <v>39.5</v>
      </c>
      <c r="G168" s="56">
        <v>21</v>
      </c>
      <c r="H168" s="56">
        <v>1</v>
      </c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</row>
    <row r="169" spans="1:19" ht="18">
      <c r="A169" s="118">
        <v>167</v>
      </c>
      <c r="B169" s="56">
        <v>8.6999998092651367</v>
      </c>
      <c r="C169" s="56">
        <v>2.2999999523162842</v>
      </c>
      <c r="D169" s="56">
        <v>8.8000001907348633</v>
      </c>
      <c r="E169" s="56">
        <v>0</v>
      </c>
      <c r="F169" s="56">
        <v>40</v>
      </c>
      <c r="G169" s="56">
        <v>21.600000381469727</v>
      </c>
      <c r="H169" s="56">
        <v>1</v>
      </c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</row>
    <row r="170" spans="1:19" ht="18">
      <c r="A170" s="118">
        <v>168</v>
      </c>
      <c r="B170" s="56">
        <v>9</v>
      </c>
      <c r="C170" s="56">
        <v>2.5</v>
      </c>
      <c r="D170" s="56">
        <v>9</v>
      </c>
      <c r="E170" s="56">
        <v>0</v>
      </c>
      <c r="F170" s="56">
        <v>39.900001525878906</v>
      </c>
      <c r="G170" s="56">
        <v>21.299999237060547</v>
      </c>
      <c r="H170" s="56">
        <v>1</v>
      </c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</row>
    <row r="171" spans="1:19" ht="18">
      <c r="A171" s="118">
        <v>169</v>
      </c>
      <c r="B171" s="56">
        <v>5.4000000953674316</v>
      </c>
      <c r="C171" s="56">
        <v>2.5999999046325684</v>
      </c>
      <c r="D171" s="56">
        <v>9.1999998092651367</v>
      </c>
      <c r="E171" s="56">
        <v>0</v>
      </c>
      <c r="F171" s="56">
        <v>39.200000762939453</v>
      </c>
      <c r="G171" s="56">
        <v>20.600000381469727</v>
      </c>
      <c r="H171" s="56">
        <v>1</v>
      </c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</row>
    <row r="172" spans="1:19" ht="18">
      <c r="A172" s="118">
        <v>170</v>
      </c>
      <c r="B172" s="56">
        <v>6.3000001907348633</v>
      </c>
      <c r="C172" s="56">
        <v>2</v>
      </c>
      <c r="D172" s="56">
        <v>8.3000001907348633</v>
      </c>
      <c r="E172" s="56">
        <v>0</v>
      </c>
      <c r="F172" s="56">
        <v>39.299999237060547</v>
      </c>
      <c r="G172" s="56">
        <v>17.100000381469727</v>
      </c>
      <c r="H172" s="56">
        <v>1</v>
      </c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</row>
    <row r="173" spans="1:19" ht="18">
      <c r="A173" s="118">
        <v>171</v>
      </c>
      <c r="B173" s="56">
        <v>8.1999998092651367</v>
      </c>
      <c r="C173" s="56">
        <v>2.4000000953674316</v>
      </c>
      <c r="D173" s="56">
        <v>8.8999996185302734</v>
      </c>
      <c r="E173" s="56">
        <v>0</v>
      </c>
      <c r="F173" s="56">
        <v>39.400001525878906</v>
      </c>
      <c r="G173" s="56">
        <v>19</v>
      </c>
      <c r="H173" s="56">
        <v>1</v>
      </c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</row>
    <row r="174" spans="1:19" ht="18">
      <c r="A174" s="118">
        <v>172</v>
      </c>
      <c r="B174" s="56">
        <v>8.3000001907348633</v>
      </c>
      <c r="C174" s="56">
        <v>3.7999999523162842</v>
      </c>
      <c r="D174" s="56">
        <v>10.800000190734863</v>
      </c>
      <c r="E174" s="56">
        <v>0</v>
      </c>
      <c r="F174" s="56">
        <v>38.900001525878906</v>
      </c>
      <c r="G174" s="56">
        <v>22.799999237060547</v>
      </c>
      <c r="H174" s="56">
        <v>1</v>
      </c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</row>
    <row r="175" spans="1:19" ht="18">
      <c r="A175" s="118">
        <v>173</v>
      </c>
      <c r="B175" s="56">
        <v>11.199999809265137</v>
      </c>
      <c r="C175" s="56">
        <v>3</v>
      </c>
      <c r="D175" s="56">
        <v>9.1999998092651367</v>
      </c>
      <c r="E175" s="56">
        <v>0</v>
      </c>
      <c r="F175" s="56">
        <v>36.900001525878906</v>
      </c>
      <c r="G175" s="56">
        <v>21.600000381469727</v>
      </c>
      <c r="H175" s="56">
        <v>1</v>
      </c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</row>
    <row r="176" spans="1:19" ht="18">
      <c r="A176" s="118">
        <v>174</v>
      </c>
      <c r="B176" s="56">
        <v>8.1000003814697266</v>
      </c>
      <c r="C176" s="56">
        <v>2.2999999523162842</v>
      </c>
      <c r="D176" s="56">
        <v>8.5</v>
      </c>
      <c r="E176" s="56">
        <v>0</v>
      </c>
      <c r="F176" s="56">
        <v>37.400001525878906</v>
      </c>
      <c r="G176" s="56">
        <v>19.799999237060547</v>
      </c>
      <c r="H176" s="56">
        <v>1</v>
      </c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</row>
    <row r="177" spans="1:19" ht="18">
      <c r="A177" s="118">
        <v>175</v>
      </c>
      <c r="B177" s="56">
        <v>6.5</v>
      </c>
      <c r="C177" s="56">
        <v>2.0999999046325684</v>
      </c>
      <c r="D177" s="56">
        <v>8.5</v>
      </c>
      <c r="E177" s="56">
        <v>0</v>
      </c>
      <c r="F177" s="56">
        <v>39.299999237060547</v>
      </c>
      <c r="G177" s="56">
        <v>20</v>
      </c>
      <c r="H177" s="56">
        <v>1</v>
      </c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</row>
    <row r="178" spans="1:19" ht="18">
      <c r="A178" s="118">
        <v>176</v>
      </c>
      <c r="B178" s="56">
        <v>7</v>
      </c>
      <c r="C178" s="56">
        <v>2.5999999046325684</v>
      </c>
      <c r="D178" s="56">
        <v>9.1000003814697266</v>
      </c>
      <c r="E178" s="56">
        <v>0</v>
      </c>
      <c r="F178" s="56">
        <v>39.900001525878906</v>
      </c>
      <c r="G178" s="56">
        <v>19.799999237060547</v>
      </c>
      <c r="H178" s="56">
        <v>1</v>
      </c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</row>
    <row r="179" spans="1:19" ht="18">
      <c r="A179" s="118">
        <v>177</v>
      </c>
      <c r="B179" s="56">
        <v>11</v>
      </c>
      <c r="C179" s="56">
        <v>2.5</v>
      </c>
      <c r="D179" s="56">
        <v>8.8999996185302734</v>
      </c>
      <c r="E179" s="56">
        <v>0</v>
      </c>
      <c r="F179" s="56">
        <v>39.200000762939453</v>
      </c>
      <c r="G179" s="56">
        <v>20.5</v>
      </c>
      <c r="H179" s="56">
        <v>1</v>
      </c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</row>
    <row r="180" spans="1:19" ht="18">
      <c r="A180" s="118">
        <v>178</v>
      </c>
      <c r="B180" s="56">
        <v>6.0999999046325684</v>
      </c>
      <c r="C180" s="56">
        <v>2.0999999046325684</v>
      </c>
      <c r="D180" s="56">
        <v>8.6000003814697266</v>
      </c>
      <c r="E180" s="56">
        <v>0</v>
      </c>
      <c r="F180" s="56">
        <v>39.799999237060547</v>
      </c>
      <c r="G180" s="56">
        <v>19.899999618530273</v>
      </c>
      <c r="H180" s="56">
        <v>1</v>
      </c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</row>
    <row r="181" spans="1:19" ht="18">
      <c r="A181" s="118">
        <v>179</v>
      </c>
      <c r="B181" s="56">
        <v>7.0999999046325684</v>
      </c>
      <c r="C181" s="56">
        <v>2</v>
      </c>
      <c r="D181" s="56">
        <v>8.6999998092651367</v>
      </c>
      <c r="E181" s="56">
        <v>0</v>
      </c>
      <c r="F181" s="56">
        <v>43.5</v>
      </c>
      <c r="G181" s="56">
        <v>20.5</v>
      </c>
      <c r="H181" s="56">
        <v>1</v>
      </c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</row>
    <row r="182" spans="1:19" ht="18">
      <c r="A182" s="118">
        <v>180</v>
      </c>
      <c r="B182" s="56">
        <v>6.8000001907348633</v>
      </c>
      <c r="C182" s="56">
        <v>2.0999999046325684</v>
      </c>
      <c r="D182" s="56">
        <v>8.3999996185302734</v>
      </c>
      <c r="E182" s="56">
        <v>0</v>
      </c>
      <c r="F182" s="56">
        <v>43.799999237060547</v>
      </c>
      <c r="G182" s="56">
        <v>23.899999618530273</v>
      </c>
      <c r="H182" s="56">
        <v>1</v>
      </c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</row>
    <row r="183" spans="1:19" ht="18">
      <c r="A183" s="118">
        <v>181</v>
      </c>
      <c r="B183" s="56">
        <v>6.4000000953674316</v>
      </c>
      <c r="C183" s="56">
        <v>2.2000000476837158</v>
      </c>
      <c r="D183" s="56">
        <v>9</v>
      </c>
      <c r="E183" s="56">
        <v>0</v>
      </c>
      <c r="F183" s="56">
        <v>42.799999237060547</v>
      </c>
      <c r="G183" s="56">
        <v>23.899999618530273</v>
      </c>
      <c r="H183" s="56">
        <v>1</v>
      </c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</row>
    <row r="184" spans="1:19" ht="18">
      <c r="A184" s="118">
        <v>182</v>
      </c>
      <c r="B184" s="56">
        <v>9.6999998092651367</v>
      </c>
      <c r="C184" s="56">
        <v>2.4000000953674316</v>
      </c>
      <c r="D184" s="56">
        <v>9.5</v>
      </c>
      <c r="E184" s="56">
        <v>0</v>
      </c>
      <c r="F184" s="56">
        <v>43.200000762939453</v>
      </c>
      <c r="G184" s="56">
        <v>23.899999618530273</v>
      </c>
      <c r="H184" s="56">
        <v>1</v>
      </c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</row>
    <row r="185" spans="1:19" ht="18">
      <c r="A185" s="118">
        <v>183</v>
      </c>
      <c r="B185" s="56">
        <v>9.8999996185302734</v>
      </c>
      <c r="C185" s="56">
        <v>2.4000000953674316</v>
      </c>
      <c r="D185" s="56">
        <v>9.1999998092651367</v>
      </c>
      <c r="E185" s="56">
        <v>0</v>
      </c>
      <c r="F185" s="56">
        <v>41.799999237060547</v>
      </c>
      <c r="G185" s="56">
        <v>24</v>
      </c>
      <c r="H185" s="56">
        <v>1</v>
      </c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</row>
    <row r="186" spans="1:19" ht="18">
      <c r="A186" s="118">
        <v>184</v>
      </c>
      <c r="B186" s="56">
        <v>9.1000003814697266</v>
      </c>
      <c r="C186" s="56">
        <v>3.4000000953674316</v>
      </c>
      <c r="D186" s="56">
        <v>10.399999618530273</v>
      </c>
      <c r="E186" s="56">
        <v>0</v>
      </c>
      <c r="F186" s="56">
        <v>40.799999237060547</v>
      </c>
      <c r="G186" s="56">
        <v>23.200000762939453</v>
      </c>
      <c r="H186" s="56">
        <v>1</v>
      </c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</row>
    <row r="187" spans="1:19" ht="18">
      <c r="A187" s="118">
        <v>185</v>
      </c>
      <c r="B187" s="56">
        <v>6.5999999046325684</v>
      </c>
      <c r="C187" s="56">
        <v>2.7000000476837158</v>
      </c>
      <c r="D187" s="56">
        <v>9.6000003814697266</v>
      </c>
      <c r="E187" s="56">
        <v>0</v>
      </c>
      <c r="F187" s="56">
        <v>40.400001525878906</v>
      </c>
      <c r="G187" s="56">
        <v>21.5</v>
      </c>
      <c r="H187" s="56">
        <v>1</v>
      </c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</row>
    <row r="188" spans="1:19" ht="18">
      <c r="A188" s="118">
        <v>186</v>
      </c>
      <c r="B188" s="56">
        <v>8.5</v>
      </c>
      <c r="C188" s="56">
        <v>2.0999999046325684</v>
      </c>
      <c r="D188" s="56">
        <v>8.6000003814697266</v>
      </c>
      <c r="E188" s="56">
        <v>0</v>
      </c>
      <c r="F188" s="56">
        <v>40.700000762939453</v>
      </c>
      <c r="G188" s="56">
        <v>20.700000762939453</v>
      </c>
      <c r="H188" s="56">
        <v>1</v>
      </c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</row>
    <row r="189" spans="1:19" ht="18">
      <c r="A189" s="118">
        <v>187</v>
      </c>
      <c r="B189" s="56">
        <v>11.199999809265137</v>
      </c>
      <c r="C189" s="56">
        <v>1.7000000476837158</v>
      </c>
      <c r="D189" s="56">
        <v>7.8000001907348633</v>
      </c>
      <c r="E189" s="56">
        <v>0</v>
      </c>
      <c r="F189" s="56">
        <v>39.799999237060547</v>
      </c>
      <c r="G189" s="56">
        <v>21.700000762939453</v>
      </c>
      <c r="H189" s="56">
        <v>1</v>
      </c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</row>
    <row r="190" spans="1:19" ht="18">
      <c r="A190" s="118">
        <v>188</v>
      </c>
      <c r="B190" s="56">
        <v>6.1999998092651367</v>
      </c>
      <c r="C190" s="56">
        <v>2.7999999523162842</v>
      </c>
      <c r="D190" s="56">
        <v>9.5</v>
      </c>
      <c r="E190" s="56">
        <v>0</v>
      </c>
      <c r="F190" s="56">
        <v>40.700000762939453</v>
      </c>
      <c r="G190" s="56">
        <v>24.5</v>
      </c>
      <c r="H190" s="56">
        <v>1</v>
      </c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</row>
    <row r="191" spans="1:19" ht="18">
      <c r="A191" s="118">
        <v>189</v>
      </c>
      <c r="B191" s="56">
        <v>5.3000001907348633</v>
      </c>
      <c r="C191" s="56">
        <v>3.2000000476837158</v>
      </c>
      <c r="D191" s="56">
        <v>10.199999809265137</v>
      </c>
      <c r="E191" s="56">
        <v>0</v>
      </c>
      <c r="F191" s="56">
        <v>39.700000762939453</v>
      </c>
      <c r="G191" s="56">
        <v>22.899999618530273</v>
      </c>
      <c r="H191" s="56">
        <v>1</v>
      </c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</row>
    <row r="192" spans="1:19" ht="18">
      <c r="A192" s="118">
        <v>190</v>
      </c>
      <c r="B192" s="56">
        <v>5.9000000953674316</v>
      </c>
      <c r="C192" s="56">
        <v>1.6000000238418579</v>
      </c>
      <c r="D192" s="56">
        <v>7.6999998092651367</v>
      </c>
      <c r="E192" s="56">
        <v>0</v>
      </c>
      <c r="F192" s="56">
        <v>40.299999237060547</v>
      </c>
      <c r="G192" s="56">
        <v>17.700000762939453</v>
      </c>
      <c r="H192" s="56">
        <v>1</v>
      </c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</row>
    <row r="193" spans="1:19" ht="18">
      <c r="A193" s="118">
        <v>191</v>
      </c>
      <c r="B193" s="56">
        <v>8</v>
      </c>
      <c r="C193" s="56">
        <v>1.7999999523162842</v>
      </c>
      <c r="D193" s="56">
        <v>8.3999996185302734</v>
      </c>
      <c r="E193" s="56">
        <v>0</v>
      </c>
      <c r="F193" s="56">
        <v>43.200000762939453</v>
      </c>
      <c r="G193" s="56">
        <v>21.600000381469727</v>
      </c>
      <c r="H193" s="56">
        <v>1</v>
      </c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</row>
    <row r="194" spans="1:19" ht="18">
      <c r="A194" s="118">
        <v>192</v>
      </c>
      <c r="B194" s="56">
        <v>9.1000003814697266</v>
      </c>
      <c r="C194" s="56">
        <v>3.4000000953674316</v>
      </c>
      <c r="D194" s="56">
        <v>10.600000381469727</v>
      </c>
      <c r="E194" s="56">
        <v>0</v>
      </c>
      <c r="F194" s="56">
        <v>43.599998474121094</v>
      </c>
      <c r="G194" s="56">
        <v>26.100000381469727</v>
      </c>
      <c r="H194" s="56">
        <v>1</v>
      </c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</row>
    <row r="195" spans="1:19" ht="18">
      <c r="A195" s="118">
        <v>193</v>
      </c>
      <c r="B195" s="56">
        <v>11.199999809265137</v>
      </c>
      <c r="C195" s="56">
        <v>2.0999999046325684</v>
      </c>
      <c r="D195" s="56">
        <v>7.9000000953674316</v>
      </c>
      <c r="E195" s="56">
        <v>0</v>
      </c>
      <c r="F195" s="56">
        <v>43.099998474121094</v>
      </c>
      <c r="G195" s="56">
        <v>27.5</v>
      </c>
      <c r="H195" s="56">
        <v>1</v>
      </c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</row>
    <row r="196" spans="1:19" ht="18">
      <c r="A196" s="118">
        <v>194</v>
      </c>
      <c r="B196" s="56">
        <v>13.399999618530273</v>
      </c>
      <c r="C196" s="56">
        <v>2.4000000953674316</v>
      </c>
      <c r="D196" s="56">
        <v>9.1000003814697266</v>
      </c>
      <c r="E196" s="56">
        <v>0</v>
      </c>
      <c r="F196" s="56">
        <v>42.400001525878906</v>
      </c>
      <c r="G196" s="56">
        <v>26.399999618530273</v>
      </c>
      <c r="H196" s="56">
        <v>1</v>
      </c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</row>
    <row r="197" spans="1:19" ht="18">
      <c r="A197" s="118">
        <v>195</v>
      </c>
      <c r="B197" s="56">
        <v>14.399999618530273</v>
      </c>
      <c r="C197" s="56">
        <v>2.4000000953674316</v>
      </c>
      <c r="D197" s="56">
        <v>9</v>
      </c>
      <c r="E197" s="56">
        <v>0</v>
      </c>
      <c r="F197" s="56">
        <v>42.599998474121094</v>
      </c>
      <c r="G197" s="56">
        <v>26.899999618530273</v>
      </c>
      <c r="H197" s="56">
        <v>1</v>
      </c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</row>
    <row r="198" spans="1:19" ht="18">
      <c r="A198" s="118">
        <v>196</v>
      </c>
      <c r="B198" s="56">
        <v>12.5</v>
      </c>
      <c r="C198" s="56">
        <v>1.7999999523162842</v>
      </c>
      <c r="D198" s="56">
        <v>8.5</v>
      </c>
      <c r="E198" s="56">
        <v>0</v>
      </c>
      <c r="F198" s="56">
        <v>44.400001525878906</v>
      </c>
      <c r="G198" s="56">
        <v>25.600000381469727</v>
      </c>
      <c r="H198" s="56">
        <v>1</v>
      </c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</row>
    <row r="199" spans="1:19" ht="18">
      <c r="A199" s="118">
        <v>197</v>
      </c>
      <c r="B199" s="56">
        <v>7.3000001907348633</v>
      </c>
      <c r="C199" s="56">
        <v>2.4000000953674316</v>
      </c>
      <c r="D199" s="56">
        <v>9.5</v>
      </c>
      <c r="E199" s="56">
        <v>0</v>
      </c>
      <c r="F199" s="56">
        <v>45.200000762939453</v>
      </c>
      <c r="G199" s="56">
        <v>27.700000762939453</v>
      </c>
      <c r="H199" s="56">
        <v>1</v>
      </c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</row>
    <row r="200" spans="1:19" ht="18">
      <c r="A200" s="118">
        <v>198</v>
      </c>
      <c r="B200" s="56">
        <v>21.100000381469727</v>
      </c>
      <c r="C200" s="56">
        <v>2.5</v>
      </c>
      <c r="D200" s="56">
        <v>8.1000003814697266</v>
      </c>
      <c r="E200" s="56">
        <v>0</v>
      </c>
      <c r="F200" s="56">
        <v>40.5</v>
      </c>
      <c r="G200" s="56">
        <v>27</v>
      </c>
      <c r="H200" s="56">
        <v>1</v>
      </c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</row>
    <row r="201" spans="1:19" ht="18">
      <c r="A201" s="118">
        <v>199</v>
      </c>
      <c r="B201" s="56">
        <v>8.1000003814697266</v>
      </c>
      <c r="C201" s="56">
        <v>2</v>
      </c>
      <c r="D201" s="56">
        <v>8.3000001907348633</v>
      </c>
      <c r="E201" s="56">
        <v>0</v>
      </c>
      <c r="F201" s="56">
        <v>41.700000762939453</v>
      </c>
      <c r="G201" s="56">
        <v>24.5</v>
      </c>
      <c r="H201" s="56">
        <v>1</v>
      </c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</row>
    <row r="202" spans="1:19" ht="18">
      <c r="A202" s="118">
        <v>200</v>
      </c>
      <c r="B202" s="56">
        <v>10.399999618530273</v>
      </c>
      <c r="C202" s="56">
        <v>2.5</v>
      </c>
      <c r="D202" s="56">
        <v>8.6000003814697266</v>
      </c>
      <c r="E202" s="56">
        <v>0</v>
      </c>
      <c r="F202" s="56">
        <v>41.799999237060547</v>
      </c>
      <c r="G202" s="56">
        <v>27.700000762939453</v>
      </c>
      <c r="H202" s="56">
        <v>1</v>
      </c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</row>
    <row r="203" spans="1:19" ht="18">
      <c r="A203" s="118">
        <v>201</v>
      </c>
      <c r="B203" s="56">
        <v>10.300000190734863</v>
      </c>
      <c r="C203" s="56">
        <v>2.2000000476837158</v>
      </c>
      <c r="D203" s="56">
        <v>8.6999998092651367</v>
      </c>
      <c r="E203" s="56">
        <v>0</v>
      </c>
      <c r="F203" s="56">
        <v>41.900001525878906</v>
      </c>
      <c r="G203" s="56">
        <v>21.399999618530273</v>
      </c>
      <c r="H203" s="56">
        <v>1</v>
      </c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</row>
    <row r="204" spans="1:19" ht="18">
      <c r="A204" s="118">
        <v>202</v>
      </c>
      <c r="B204" s="56">
        <v>16.5</v>
      </c>
      <c r="C204" s="56">
        <v>2.4000000953674316</v>
      </c>
      <c r="D204" s="56">
        <v>8.8000001907348633</v>
      </c>
      <c r="E204" s="56">
        <v>0</v>
      </c>
      <c r="F204" s="56">
        <v>42.299999237060547</v>
      </c>
      <c r="G204" s="56">
        <v>26</v>
      </c>
      <c r="H204" s="56">
        <v>1</v>
      </c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</row>
    <row r="205" spans="1:19" ht="18">
      <c r="A205" s="118">
        <v>203</v>
      </c>
      <c r="B205" s="56">
        <v>20.200000762939453</v>
      </c>
      <c r="C205" s="56">
        <v>3.2000000476837158</v>
      </c>
      <c r="D205" s="56">
        <v>7.8000001907348633</v>
      </c>
      <c r="E205" s="56">
        <v>1.7799999713897705</v>
      </c>
      <c r="F205" s="56">
        <v>40.5</v>
      </c>
      <c r="G205" s="56">
        <v>24.5</v>
      </c>
      <c r="H205" s="56">
        <v>1</v>
      </c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</row>
    <row r="206" spans="1:19" ht="18">
      <c r="A206" s="118">
        <v>204</v>
      </c>
      <c r="B206" s="56">
        <v>18.5</v>
      </c>
      <c r="C206" s="56">
        <v>1.7000000476837158</v>
      </c>
      <c r="D206" s="56">
        <v>7.4000000953674316</v>
      </c>
      <c r="E206" s="56">
        <v>0</v>
      </c>
      <c r="F206" s="56">
        <v>40.299999237060547</v>
      </c>
      <c r="G206" s="56">
        <v>23.5</v>
      </c>
      <c r="H206" s="56">
        <v>1</v>
      </c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</row>
    <row r="207" spans="1:19" ht="18">
      <c r="A207" s="118">
        <v>205</v>
      </c>
      <c r="B207" s="56">
        <v>27.799999237060547</v>
      </c>
      <c r="C207" s="56">
        <v>2.2000000476837158</v>
      </c>
      <c r="D207" s="56">
        <v>7</v>
      </c>
      <c r="E207" s="56">
        <v>1.5199999809265137</v>
      </c>
      <c r="F207" s="56">
        <v>38.299999237060547</v>
      </c>
      <c r="G207" s="56">
        <v>25</v>
      </c>
      <c r="H207" s="56">
        <v>1</v>
      </c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</row>
    <row r="208" spans="1:19" ht="18">
      <c r="A208" s="118">
        <v>206</v>
      </c>
      <c r="B208" s="56">
        <v>20.399999618530273</v>
      </c>
      <c r="C208" s="56">
        <v>2.5999999046325684</v>
      </c>
      <c r="D208" s="56">
        <v>8.6999998092651367</v>
      </c>
      <c r="E208" s="56">
        <v>0</v>
      </c>
      <c r="F208" s="56">
        <v>41.599998474121094</v>
      </c>
      <c r="G208" s="56">
        <v>27</v>
      </c>
      <c r="H208" s="56">
        <v>1</v>
      </c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</row>
    <row r="209" spans="1:19" ht="18">
      <c r="A209" s="118">
        <v>207</v>
      </c>
      <c r="B209" s="56">
        <v>15.100000381469727</v>
      </c>
      <c r="C209" s="56">
        <v>2.5999999046325684</v>
      </c>
      <c r="D209" s="56">
        <v>9.1999998092651367</v>
      </c>
      <c r="E209" s="56">
        <v>0</v>
      </c>
      <c r="F209" s="56">
        <v>43.400001525878906</v>
      </c>
      <c r="G209" s="56">
        <v>28.399999618530273</v>
      </c>
      <c r="H209" s="56">
        <v>1</v>
      </c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</row>
    <row r="210" spans="1:19" ht="18">
      <c r="A210" s="118">
        <v>208</v>
      </c>
      <c r="B210" s="56">
        <v>11.100000381469727</v>
      </c>
      <c r="C210" s="56">
        <v>2.4000000953674316</v>
      </c>
      <c r="D210" s="56">
        <v>9.3999996185302734</v>
      </c>
      <c r="E210" s="56">
        <v>0</v>
      </c>
      <c r="F210" s="56">
        <v>44.599998474121094</v>
      </c>
      <c r="G210" s="56">
        <v>28.700000762939453</v>
      </c>
      <c r="H210" s="56">
        <v>1</v>
      </c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</row>
    <row r="211" spans="1:19" ht="18">
      <c r="A211" s="118">
        <v>209</v>
      </c>
      <c r="B211" s="56">
        <v>13.699999809265137</v>
      </c>
      <c r="C211" s="56">
        <v>2.5999999046325684</v>
      </c>
      <c r="D211" s="56">
        <v>9.3999996185302734</v>
      </c>
      <c r="E211" s="56">
        <v>0</v>
      </c>
      <c r="F211" s="56">
        <v>43.400001525878906</v>
      </c>
      <c r="G211" s="56">
        <v>29.399999618530273</v>
      </c>
      <c r="H211" s="56">
        <v>1</v>
      </c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</row>
    <row r="212" spans="1:19" ht="18">
      <c r="A212" s="118">
        <v>210</v>
      </c>
      <c r="B212" s="56">
        <v>13.699999809265137</v>
      </c>
      <c r="C212" s="56">
        <v>3.0999999046325684</v>
      </c>
      <c r="D212" s="56">
        <v>9.3999996185302734</v>
      </c>
      <c r="E212" s="56">
        <v>0</v>
      </c>
      <c r="F212" s="56">
        <v>43.5</v>
      </c>
      <c r="G212" s="56">
        <v>28.100000381469727</v>
      </c>
      <c r="H212" s="56">
        <v>1</v>
      </c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</row>
    <row r="213" spans="1:19" ht="18">
      <c r="A213" s="118">
        <v>211</v>
      </c>
      <c r="B213" s="56">
        <v>20.399999618530273</v>
      </c>
      <c r="C213" s="56">
        <v>2.7000000476837158</v>
      </c>
      <c r="D213" s="56">
        <v>7.9000000953674316</v>
      </c>
      <c r="E213" s="56">
        <v>10.920000076293945</v>
      </c>
      <c r="F213" s="56">
        <v>40.200000762939453</v>
      </c>
      <c r="G213" s="56">
        <v>23.299999237060547</v>
      </c>
      <c r="H213" s="56">
        <v>1</v>
      </c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</row>
    <row r="214" spans="1:19" ht="18">
      <c r="A214" s="118">
        <v>212</v>
      </c>
      <c r="B214" s="56">
        <v>39.799999237060547</v>
      </c>
      <c r="C214" s="56">
        <v>1.8999999761581421</v>
      </c>
      <c r="D214" s="56">
        <v>5.0999999046325684</v>
      </c>
      <c r="E214" s="56">
        <v>0</v>
      </c>
      <c r="F214" s="56">
        <v>34.5</v>
      </c>
      <c r="G214" s="56">
        <v>24.100000381469727</v>
      </c>
      <c r="H214" s="56">
        <v>1</v>
      </c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</row>
    <row r="215" spans="1:19" ht="18">
      <c r="A215" s="118">
        <v>213</v>
      </c>
      <c r="B215" s="56">
        <v>25.700000762939453</v>
      </c>
      <c r="C215" s="56">
        <v>1.1000000238418579</v>
      </c>
      <c r="D215" s="56">
        <v>6.5</v>
      </c>
      <c r="E215" s="56">
        <v>0</v>
      </c>
      <c r="F215" s="56">
        <v>38.900001525878906</v>
      </c>
      <c r="G215" s="56">
        <v>24.299999237060547</v>
      </c>
      <c r="H215" s="56">
        <v>1</v>
      </c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</row>
    <row r="216" spans="1:19" ht="18">
      <c r="A216" s="118">
        <v>214</v>
      </c>
      <c r="B216" s="56">
        <v>17.5</v>
      </c>
      <c r="C216" s="56">
        <v>1.5</v>
      </c>
      <c r="D216" s="56">
        <v>7.3000001907348633</v>
      </c>
      <c r="E216" s="56">
        <v>0</v>
      </c>
      <c r="F216" s="56">
        <v>42.700000762939453</v>
      </c>
      <c r="G216" s="56">
        <v>27.200000762939453</v>
      </c>
      <c r="H216" s="56">
        <v>1</v>
      </c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</row>
    <row r="217" spans="1:19" ht="18">
      <c r="A217" s="118">
        <v>215</v>
      </c>
      <c r="B217" s="56">
        <v>13.699999809265137</v>
      </c>
      <c r="C217" s="56">
        <v>1.8999999761581421</v>
      </c>
      <c r="D217" s="56">
        <v>7.8000001907348633</v>
      </c>
      <c r="E217" s="56">
        <v>2.0299999713897705</v>
      </c>
      <c r="F217" s="56">
        <v>43.400001525878906</v>
      </c>
      <c r="G217" s="56">
        <v>26.399999618530273</v>
      </c>
      <c r="H217" s="56">
        <v>1</v>
      </c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</row>
    <row r="218" spans="1:19" ht="18">
      <c r="A218" s="118">
        <v>216</v>
      </c>
      <c r="B218" s="56">
        <v>15.699999809265137</v>
      </c>
      <c r="C218" s="56">
        <v>1.6000000238418579</v>
      </c>
      <c r="D218" s="56">
        <v>7.5</v>
      </c>
      <c r="E218" s="56">
        <v>0</v>
      </c>
      <c r="F218" s="56">
        <v>42.900001525878906</v>
      </c>
      <c r="G218" s="56">
        <v>24.200000762939453</v>
      </c>
      <c r="H218" s="56">
        <v>1</v>
      </c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</row>
    <row r="219" spans="1:19" ht="18">
      <c r="A219" s="118">
        <v>217</v>
      </c>
      <c r="B219" s="56">
        <v>11.199999809265137</v>
      </c>
      <c r="C219" s="56">
        <v>2.9000000953674316</v>
      </c>
      <c r="D219" s="56">
        <v>9.6999998092651367</v>
      </c>
      <c r="E219" s="56">
        <v>7.369999885559082</v>
      </c>
      <c r="F219" s="56">
        <v>45.700000762939453</v>
      </c>
      <c r="G219" s="56">
        <v>27.200000762939453</v>
      </c>
      <c r="H219" s="56">
        <v>1</v>
      </c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</row>
    <row r="220" spans="1:19" ht="18">
      <c r="A220" s="118">
        <v>218</v>
      </c>
      <c r="B220" s="56">
        <v>21.399999618530273</v>
      </c>
      <c r="C220" s="56">
        <v>1.6000000238418579</v>
      </c>
      <c r="D220" s="56">
        <v>5.5999999046325684</v>
      </c>
      <c r="E220" s="56">
        <v>0</v>
      </c>
      <c r="F220" s="56">
        <v>39</v>
      </c>
      <c r="G220" s="56">
        <v>25.799999237060547</v>
      </c>
      <c r="H220" s="56">
        <v>1</v>
      </c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</row>
    <row r="221" spans="1:19" ht="18">
      <c r="A221" s="118">
        <v>219</v>
      </c>
      <c r="B221" s="56">
        <v>18.799999237060547</v>
      </c>
      <c r="C221" s="56">
        <v>2</v>
      </c>
      <c r="D221" s="56">
        <v>7.1999998092651367</v>
      </c>
      <c r="E221" s="56">
        <v>0</v>
      </c>
      <c r="F221" s="56">
        <v>40.299999237060547</v>
      </c>
      <c r="G221" s="56">
        <v>27.100000381469727</v>
      </c>
      <c r="H221" s="56">
        <v>1</v>
      </c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</row>
    <row r="222" spans="1:19" ht="18">
      <c r="A222" s="118">
        <v>220</v>
      </c>
      <c r="B222" s="56">
        <v>15.899999618530273</v>
      </c>
      <c r="C222" s="56">
        <v>1.3999999761581421</v>
      </c>
      <c r="D222" s="56">
        <v>6.8000001907348633</v>
      </c>
      <c r="E222" s="56">
        <v>0</v>
      </c>
      <c r="F222" s="56">
        <v>41.400001525878906</v>
      </c>
      <c r="G222" s="56">
        <v>24.899999618530273</v>
      </c>
      <c r="H222" s="56">
        <v>1</v>
      </c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</row>
    <row r="223" spans="1:19" ht="18">
      <c r="A223" s="118">
        <v>221</v>
      </c>
      <c r="B223" s="56">
        <v>23.799999237060547</v>
      </c>
      <c r="C223" s="56">
        <v>2.0999999046325684</v>
      </c>
      <c r="D223" s="56">
        <v>6.0999999046325684</v>
      </c>
      <c r="E223" s="56">
        <v>0</v>
      </c>
      <c r="F223" s="56">
        <v>37.200000762939453</v>
      </c>
      <c r="G223" s="56">
        <v>26.399999618530273</v>
      </c>
      <c r="H223" s="56">
        <v>1</v>
      </c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</row>
    <row r="224" spans="1:19" ht="18">
      <c r="A224" s="118">
        <v>222</v>
      </c>
      <c r="B224" s="56">
        <v>21.5</v>
      </c>
      <c r="C224" s="56">
        <v>3.4000000953674316</v>
      </c>
      <c r="D224" s="56">
        <v>8.1999998092651367</v>
      </c>
      <c r="E224" s="56">
        <v>0</v>
      </c>
      <c r="F224" s="56">
        <v>38.700000762939453</v>
      </c>
      <c r="G224" s="56">
        <v>25.399999618530273</v>
      </c>
      <c r="H224" s="56">
        <v>1</v>
      </c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</row>
    <row r="225" spans="1:19" ht="18">
      <c r="A225" s="118">
        <v>223</v>
      </c>
      <c r="B225" s="56">
        <v>22.100000381469727</v>
      </c>
      <c r="C225" s="56">
        <v>2</v>
      </c>
      <c r="D225" s="56">
        <v>7.4000000953674316</v>
      </c>
      <c r="E225" s="56">
        <v>0</v>
      </c>
      <c r="F225" s="56">
        <v>39</v>
      </c>
      <c r="G225" s="56">
        <v>25.799999237060547</v>
      </c>
      <c r="H225" s="56">
        <v>1</v>
      </c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</row>
    <row r="226" spans="1:19" ht="18">
      <c r="A226" s="118">
        <v>224</v>
      </c>
      <c r="B226" s="56">
        <v>10.199999809265137</v>
      </c>
      <c r="C226" s="56">
        <v>1.8999999761581421</v>
      </c>
      <c r="D226" s="56">
        <v>7.8000001907348633</v>
      </c>
      <c r="E226" s="56">
        <v>0</v>
      </c>
      <c r="F226" s="56">
        <v>41</v>
      </c>
      <c r="G226" s="56">
        <v>25.799999237060547</v>
      </c>
      <c r="H226" s="56">
        <v>1</v>
      </c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</row>
    <row r="227" spans="1:19" ht="18">
      <c r="A227" s="118">
        <v>225</v>
      </c>
      <c r="B227" s="56">
        <v>11.800000190734863</v>
      </c>
      <c r="C227" s="56">
        <v>1.5</v>
      </c>
      <c r="D227" s="56">
        <v>7.3000001907348633</v>
      </c>
      <c r="E227" s="56">
        <v>0</v>
      </c>
      <c r="F227" s="56">
        <v>42</v>
      </c>
      <c r="G227" s="56">
        <v>23.799999237060547</v>
      </c>
      <c r="H227" s="56">
        <v>1</v>
      </c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</row>
    <row r="228" spans="1:19" ht="18">
      <c r="A228" s="118">
        <v>226</v>
      </c>
      <c r="B228" s="56">
        <v>6.1999998092651367</v>
      </c>
      <c r="C228" s="56">
        <v>1.7000000476837158</v>
      </c>
      <c r="D228" s="56">
        <v>7.6999998092651367</v>
      </c>
      <c r="E228" s="56">
        <v>0</v>
      </c>
      <c r="F228" s="56">
        <v>44.200000762939453</v>
      </c>
      <c r="G228" s="56">
        <v>22.5</v>
      </c>
      <c r="H228" s="56">
        <v>1</v>
      </c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</row>
    <row r="229" spans="1:19" ht="18">
      <c r="A229" s="118">
        <v>227</v>
      </c>
      <c r="B229" s="56">
        <v>4.9000000953674316</v>
      </c>
      <c r="C229" s="56">
        <v>1.6000000238418579</v>
      </c>
      <c r="D229" s="56">
        <v>7.6999998092651367</v>
      </c>
      <c r="E229" s="56">
        <v>0</v>
      </c>
      <c r="F229" s="56">
        <v>45.099998474121094</v>
      </c>
      <c r="G229" s="56">
        <v>22.600000381469727</v>
      </c>
      <c r="H229" s="56">
        <v>1</v>
      </c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</row>
    <row r="230" spans="1:19" ht="18">
      <c r="A230" s="118">
        <v>228</v>
      </c>
      <c r="B230" s="56">
        <v>11.600000381469727</v>
      </c>
      <c r="C230" s="56">
        <v>2.5</v>
      </c>
      <c r="D230" s="56">
        <v>8.5</v>
      </c>
      <c r="E230" s="56">
        <v>0</v>
      </c>
      <c r="F230" s="56">
        <v>41.400001525878906</v>
      </c>
      <c r="G230" s="56">
        <v>26.799999237060547</v>
      </c>
      <c r="H230" s="56">
        <v>1</v>
      </c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</row>
    <row r="231" spans="1:19" ht="18">
      <c r="A231" s="118">
        <v>229</v>
      </c>
      <c r="B231" s="56">
        <v>12.399999618530273</v>
      </c>
      <c r="C231" s="56">
        <v>2</v>
      </c>
      <c r="D231" s="56">
        <v>7.9000000953674316</v>
      </c>
      <c r="E231" s="56">
        <v>0</v>
      </c>
      <c r="F231" s="56">
        <v>41.700000762939453</v>
      </c>
      <c r="G231" s="56">
        <v>24.5</v>
      </c>
      <c r="H231" s="56">
        <v>1</v>
      </c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</row>
    <row r="232" spans="1:19" ht="18">
      <c r="A232" s="118">
        <v>230</v>
      </c>
      <c r="B232" s="56">
        <v>11.899999618530273</v>
      </c>
      <c r="C232" s="56">
        <v>1.3999999761581421</v>
      </c>
      <c r="D232" s="56">
        <v>6.1999998092651367</v>
      </c>
      <c r="E232" s="56">
        <v>0</v>
      </c>
      <c r="F232" s="56">
        <v>39.900001525878906</v>
      </c>
      <c r="G232" s="56">
        <v>22</v>
      </c>
      <c r="H232" s="56">
        <v>1</v>
      </c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</row>
    <row r="233" spans="1:19" ht="18">
      <c r="A233" s="118">
        <v>231</v>
      </c>
      <c r="B233" s="56">
        <v>9.3999996185302734</v>
      </c>
      <c r="C233" s="56">
        <v>1.1000000238418579</v>
      </c>
      <c r="D233" s="56">
        <v>6.3000001907348633</v>
      </c>
      <c r="E233" s="56">
        <v>0</v>
      </c>
      <c r="F233" s="56">
        <v>41.700000762939453</v>
      </c>
      <c r="G233" s="56">
        <v>22.100000381469727</v>
      </c>
      <c r="H233" s="56">
        <v>1</v>
      </c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</row>
    <row r="234" spans="1:19" ht="18">
      <c r="A234" s="118">
        <v>232</v>
      </c>
      <c r="B234" s="56">
        <v>8.1000003814697266</v>
      </c>
      <c r="C234" s="56">
        <v>1.2000000476837158</v>
      </c>
      <c r="D234" s="56">
        <v>6.6999998092651367</v>
      </c>
      <c r="E234" s="56">
        <v>0</v>
      </c>
      <c r="F234" s="56">
        <v>44.299999237060547</v>
      </c>
      <c r="G234" s="56">
        <v>22.5</v>
      </c>
      <c r="H234" s="56">
        <v>1</v>
      </c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</row>
    <row r="235" spans="1:19" ht="18">
      <c r="A235" s="118">
        <v>233</v>
      </c>
      <c r="B235" s="56">
        <v>7</v>
      </c>
      <c r="C235" s="56">
        <v>1.7000000476837158</v>
      </c>
      <c r="D235" s="56">
        <v>7.8000001907348633</v>
      </c>
      <c r="E235" s="56">
        <v>0</v>
      </c>
      <c r="F235" s="56">
        <v>45.200000762939453</v>
      </c>
      <c r="G235" s="56">
        <v>22.700000762939453</v>
      </c>
      <c r="H235" s="56">
        <v>1</v>
      </c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</row>
    <row r="236" spans="1:19" ht="18">
      <c r="A236" s="118">
        <v>234</v>
      </c>
      <c r="B236" s="56">
        <v>17.600000381469727</v>
      </c>
      <c r="C236" s="56">
        <v>3.0999999046325684</v>
      </c>
      <c r="D236" s="56">
        <v>8.8999996185302734</v>
      </c>
      <c r="E236" s="56">
        <v>0</v>
      </c>
      <c r="F236" s="56">
        <v>41.5</v>
      </c>
      <c r="G236" s="56">
        <v>25.399999618530273</v>
      </c>
      <c r="H236" s="56">
        <v>1</v>
      </c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</row>
    <row r="237" spans="1:19" ht="18">
      <c r="A237" s="118">
        <v>235</v>
      </c>
      <c r="B237" s="56">
        <v>21.700000762939453</v>
      </c>
      <c r="C237" s="56">
        <v>2.2999999523162842</v>
      </c>
      <c r="D237" s="56">
        <v>7.3000001907348633</v>
      </c>
      <c r="E237" s="56">
        <v>0</v>
      </c>
      <c r="F237" s="56">
        <v>38.5</v>
      </c>
      <c r="G237" s="56">
        <v>23.799999237060547</v>
      </c>
      <c r="H237" s="56">
        <v>1</v>
      </c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</row>
    <row r="238" spans="1:19" ht="18">
      <c r="A238" s="118">
        <v>236</v>
      </c>
      <c r="B238" s="56">
        <v>26.200000762939453</v>
      </c>
      <c r="C238" s="56">
        <v>2.4000000953674316</v>
      </c>
      <c r="D238" s="56">
        <v>7.1999998092651367</v>
      </c>
      <c r="E238" s="56">
        <v>0</v>
      </c>
      <c r="F238" s="56">
        <v>38.5</v>
      </c>
      <c r="G238" s="56">
        <v>25.700000762939453</v>
      </c>
      <c r="H238" s="56">
        <v>1</v>
      </c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</row>
    <row r="239" spans="1:19" ht="18">
      <c r="A239" s="118">
        <v>237</v>
      </c>
      <c r="B239" s="56">
        <v>27.5</v>
      </c>
      <c r="C239" s="56">
        <v>3</v>
      </c>
      <c r="D239" s="56">
        <v>8.1000003814697266</v>
      </c>
      <c r="E239" s="56">
        <v>0</v>
      </c>
      <c r="F239" s="56">
        <v>38.700000762939453</v>
      </c>
      <c r="G239" s="56">
        <v>27.600000381469727</v>
      </c>
      <c r="H239" s="56">
        <v>1</v>
      </c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</row>
    <row r="240" spans="1:19" ht="18">
      <c r="A240" s="118">
        <v>238</v>
      </c>
      <c r="B240" s="56">
        <v>21</v>
      </c>
      <c r="C240" s="56">
        <v>2.2999999523162842</v>
      </c>
      <c r="D240" s="56">
        <v>7.9000000953674316</v>
      </c>
      <c r="E240" s="56">
        <v>0</v>
      </c>
      <c r="F240" s="56">
        <v>40.799999237060547</v>
      </c>
      <c r="G240" s="56">
        <v>29.600000381469727</v>
      </c>
      <c r="H240" s="56">
        <v>1</v>
      </c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</row>
    <row r="241" spans="1:19" ht="18">
      <c r="A241" s="118">
        <v>239</v>
      </c>
      <c r="B241" s="56">
        <v>17.100000381469727</v>
      </c>
      <c r="C241" s="56">
        <v>2.2999999523162842</v>
      </c>
      <c r="D241" s="56">
        <v>8</v>
      </c>
      <c r="E241" s="56">
        <v>0</v>
      </c>
      <c r="F241" s="56">
        <v>42.900001525878906</v>
      </c>
      <c r="G241" s="56">
        <v>27.600000381469727</v>
      </c>
      <c r="H241" s="56">
        <v>1</v>
      </c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</row>
    <row r="242" spans="1:19" ht="18">
      <c r="A242" s="118">
        <v>240</v>
      </c>
      <c r="B242" s="56">
        <v>18.5</v>
      </c>
      <c r="C242" s="56">
        <v>3</v>
      </c>
      <c r="D242" s="56">
        <v>8.6999998092651367</v>
      </c>
      <c r="E242" s="56">
        <v>2.2899999618530273</v>
      </c>
      <c r="F242" s="56">
        <v>42.299999237060547</v>
      </c>
      <c r="G242" s="56">
        <v>24.700000762939453</v>
      </c>
      <c r="H242" s="56">
        <v>1</v>
      </c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</row>
    <row r="243" spans="1:19" ht="18">
      <c r="A243" s="118">
        <v>241</v>
      </c>
      <c r="B243" s="56">
        <v>20.899999618530273</v>
      </c>
      <c r="C243" s="56">
        <v>1.7000000476837158</v>
      </c>
      <c r="D243" s="56">
        <v>6.6999998092651367</v>
      </c>
      <c r="E243" s="56">
        <v>0</v>
      </c>
      <c r="F243" s="56">
        <v>40</v>
      </c>
      <c r="G243" s="56">
        <v>23.899999618530273</v>
      </c>
      <c r="H243" s="56">
        <v>1</v>
      </c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</row>
    <row r="244" spans="1:19" ht="18">
      <c r="A244" s="118">
        <v>242</v>
      </c>
      <c r="B244" s="56">
        <v>18</v>
      </c>
      <c r="C244" s="56">
        <v>2</v>
      </c>
      <c r="D244" s="56">
        <v>7.3000001907348633</v>
      </c>
      <c r="E244" s="56">
        <v>0</v>
      </c>
      <c r="F244" s="56">
        <v>42</v>
      </c>
      <c r="G244" s="56">
        <v>26.700000762939453</v>
      </c>
      <c r="H244" s="56">
        <v>1</v>
      </c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</row>
    <row r="245" spans="1:19" ht="18">
      <c r="A245" s="118">
        <v>243</v>
      </c>
      <c r="B245" s="56">
        <v>16.899999618530273</v>
      </c>
      <c r="C245" s="56">
        <v>2.0999999046325684</v>
      </c>
      <c r="D245" s="56">
        <v>7.4000000953674316</v>
      </c>
      <c r="E245" s="56">
        <v>0</v>
      </c>
      <c r="F245" s="56">
        <v>41.5</v>
      </c>
      <c r="G245" s="56">
        <v>26.799999237060547</v>
      </c>
      <c r="H245" s="56">
        <v>1</v>
      </c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</row>
    <row r="246" spans="1:19" ht="18">
      <c r="A246" s="118">
        <v>244</v>
      </c>
      <c r="B246" s="56">
        <v>20.799999237060547</v>
      </c>
      <c r="C246" s="56">
        <v>3.5</v>
      </c>
      <c r="D246" s="56">
        <v>8.8999996185302734</v>
      </c>
      <c r="E246" s="56">
        <v>0</v>
      </c>
      <c r="F246" s="56">
        <v>41</v>
      </c>
      <c r="G246" s="56">
        <v>27.5</v>
      </c>
      <c r="H246" s="56">
        <v>1</v>
      </c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</row>
    <row r="247" spans="1:19" ht="18">
      <c r="A247" s="118">
        <v>245</v>
      </c>
      <c r="B247" s="56">
        <v>19</v>
      </c>
      <c r="C247" s="56">
        <v>1.7999999523162842</v>
      </c>
      <c r="D247" s="56">
        <v>6.8000001907348633</v>
      </c>
      <c r="E247" s="56">
        <v>0</v>
      </c>
      <c r="F247" s="56">
        <v>40.799999237060547</v>
      </c>
      <c r="G247" s="56">
        <v>22.899999618530273</v>
      </c>
      <c r="H247" s="56">
        <v>1</v>
      </c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</row>
    <row r="248" spans="1:19" ht="18">
      <c r="A248" s="118">
        <v>246</v>
      </c>
      <c r="B248" s="56">
        <v>16.799999237060547</v>
      </c>
      <c r="C248" s="56">
        <v>2.0999999046325684</v>
      </c>
      <c r="D248" s="56">
        <v>7.4000000953674316</v>
      </c>
      <c r="E248" s="56">
        <v>0</v>
      </c>
      <c r="F248" s="56">
        <v>41.799999237060547</v>
      </c>
      <c r="G248" s="56">
        <v>26.200000762939453</v>
      </c>
      <c r="H248" s="56">
        <v>1</v>
      </c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</row>
    <row r="249" spans="1:19" ht="18">
      <c r="A249" s="118">
        <v>247</v>
      </c>
      <c r="B249" s="56">
        <v>13.699999809265137</v>
      </c>
      <c r="C249" s="56">
        <v>2.7000000476837158</v>
      </c>
      <c r="D249" s="56">
        <v>8.1999998092651367</v>
      </c>
      <c r="E249" s="56">
        <v>0</v>
      </c>
      <c r="F249" s="56">
        <v>41.700000762939453</v>
      </c>
      <c r="G249" s="56">
        <v>27.100000381469727</v>
      </c>
      <c r="H249" s="56">
        <v>1</v>
      </c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</row>
    <row r="250" spans="1:19" ht="18">
      <c r="A250" s="118">
        <v>248</v>
      </c>
      <c r="B250" s="56">
        <v>12.100000381469727</v>
      </c>
      <c r="C250" s="56">
        <v>2.0999999046325684</v>
      </c>
      <c r="D250" s="56">
        <v>7.3000001907348633</v>
      </c>
      <c r="E250" s="56">
        <v>0</v>
      </c>
      <c r="F250" s="56">
        <v>41.599998474121094</v>
      </c>
      <c r="G250" s="56">
        <v>25.5</v>
      </c>
      <c r="H250" s="56">
        <v>1</v>
      </c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</row>
    <row r="251" spans="1:19" ht="18">
      <c r="A251" s="118">
        <v>249</v>
      </c>
      <c r="B251" s="56">
        <v>18.100000381469727</v>
      </c>
      <c r="C251" s="56">
        <v>2.2000000476837158</v>
      </c>
      <c r="D251" s="56">
        <v>7.1999998092651367</v>
      </c>
      <c r="E251" s="56">
        <v>0</v>
      </c>
      <c r="F251" s="56">
        <v>41.200000762939453</v>
      </c>
      <c r="G251" s="56">
        <v>27.700000762939453</v>
      </c>
      <c r="H251" s="56">
        <v>1</v>
      </c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</row>
    <row r="252" spans="1:19" ht="18">
      <c r="A252" s="118">
        <v>250</v>
      </c>
      <c r="B252" s="56">
        <v>17.700000762939453</v>
      </c>
      <c r="C252" s="56">
        <v>2.7000000476837158</v>
      </c>
      <c r="D252" s="56">
        <v>7.9000000953674316</v>
      </c>
      <c r="E252" s="56">
        <v>0</v>
      </c>
      <c r="F252" s="56">
        <v>41</v>
      </c>
      <c r="G252" s="56">
        <v>29.399999618530273</v>
      </c>
      <c r="H252" s="56">
        <v>1</v>
      </c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</row>
    <row r="253" spans="1:19" ht="18">
      <c r="A253" s="118">
        <v>251</v>
      </c>
      <c r="B253" s="56">
        <v>18.299999237060547</v>
      </c>
      <c r="C253" s="56">
        <v>2.4000000953674316</v>
      </c>
      <c r="D253" s="56">
        <v>6.8000001907348633</v>
      </c>
      <c r="E253" s="56">
        <v>0</v>
      </c>
      <c r="F253" s="56">
        <v>39.200000762939453</v>
      </c>
      <c r="G253" s="56">
        <v>25.799999237060547</v>
      </c>
      <c r="H253" s="56">
        <v>1</v>
      </c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</row>
    <row r="254" spans="1:19" ht="18">
      <c r="A254" s="118">
        <v>252</v>
      </c>
      <c r="B254" s="56">
        <v>21.299999237060547</v>
      </c>
      <c r="C254" s="56">
        <v>1.6000000238418579</v>
      </c>
      <c r="D254" s="56">
        <v>5.6999998092651367</v>
      </c>
      <c r="E254" s="56">
        <v>0</v>
      </c>
      <c r="F254" s="56">
        <v>36.799999237060547</v>
      </c>
      <c r="G254" s="56">
        <v>22.700000762939453</v>
      </c>
      <c r="H254" s="56">
        <v>1</v>
      </c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</row>
    <row r="255" spans="1:19" ht="18">
      <c r="A255" s="118">
        <v>253</v>
      </c>
      <c r="B255" s="56">
        <v>22.899999618530273</v>
      </c>
      <c r="C255" s="56">
        <v>3.4000000953674316</v>
      </c>
      <c r="D255" s="56">
        <v>7.1999998092651367</v>
      </c>
      <c r="E255" s="56">
        <v>0</v>
      </c>
      <c r="F255" s="56">
        <v>36</v>
      </c>
      <c r="G255" s="56">
        <v>25.299999237060547</v>
      </c>
      <c r="H255" s="56">
        <v>1</v>
      </c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</row>
    <row r="256" spans="1:19" ht="18">
      <c r="A256" s="118">
        <v>254</v>
      </c>
      <c r="B256" s="56">
        <v>23.299999237060547</v>
      </c>
      <c r="C256" s="56">
        <v>1.8999999761581421</v>
      </c>
      <c r="D256" s="56">
        <v>6.0999999046325684</v>
      </c>
      <c r="E256" s="56">
        <v>0</v>
      </c>
      <c r="F256" s="56">
        <v>35.900001525878906</v>
      </c>
      <c r="G256" s="56">
        <v>24.5</v>
      </c>
      <c r="H256" s="56">
        <v>1</v>
      </c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</row>
    <row r="257" spans="1:19" ht="18">
      <c r="A257" s="118">
        <v>255</v>
      </c>
      <c r="B257" s="56">
        <v>12.899999618530273</v>
      </c>
      <c r="C257" s="56">
        <v>1.5</v>
      </c>
      <c r="D257" s="56">
        <v>6</v>
      </c>
      <c r="E257" s="56">
        <v>0</v>
      </c>
      <c r="F257" s="56">
        <v>37.900001525878906</v>
      </c>
      <c r="G257" s="56">
        <v>21.100000381469727</v>
      </c>
      <c r="H257" s="56">
        <v>1</v>
      </c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</row>
    <row r="258" spans="1:19" ht="18">
      <c r="A258" s="118">
        <v>256</v>
      </c>
      <c r="B258" s="56">
        <v>9.1999998092651367</v>
      </c>
      <c r="C258" s="56">
        <v>1.2000000476837158</v>
      </c>
      <c r="D258" s="56">
        <v>5.5999999046325684</v>
      </c>
      <c r="E258" s="56">
        <v>0</v>
      </c>
      <c r="F258" s="56">
        <v>40.5</v>
      </c>
      <c r="G258" s="56">
        <v>18.799999237060547</v>
      </c>
      <c r="H258" s="56">
        <v>1</v>
      </c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</row>
    <row r="259" spans="1:19" ht="18">
      <c r="A259" s="118">
        <v>257</v>
      </c>
      <c r="B259" s="56">
        <v>19.600000381469727</v>
      </c>
      <c r="C259" s="56">
        <v>2.2999999523162842</v>
      </c>
      <c r="D259" s="56">
        <v>6.5</v>
      </c>
      <c r="E259" s="56">
        <v>7.869999885559082</v>
      </c>
      <c r="F259" s="56">
        <v>39.200000762939453</v>
      </c>
      <c r="G259" s="56">
        <v>24.299999237060547</v>
      </c>
      <c r="H259" s="56">
        <v>1</v>
      </c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</row>
    <row r="260" spans="1:19" ht="18">
      <c r="A260" s="118">
        <v>258</v>
      </c>
      <c r="B260" s="56">
        <v>24.600000381469727</v>
      </c>
      <c r="C260" s="56">
        <v>1.3999999761581421</v>
      </c>
      <c r="D260" s="56">
        <v>5.1999998092651367</v>
      </c>
      <c r="E260" s="56">
        <v>0</v>
      </c>
      <c r="F260" s="56">
        <v>35.799999237060547</v>
      </c>
      <c r="G260" s="56">
        <v>21.700000762939453</v>
      </c>
      <c r="H260" s="56">
        <v>1</v>
      </c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</row>
    <row r="261" spans="1:19" ht="18">
      <c r="A261" s="118">
        <v>259</v>
      </c>
      <c r="B261" s="56">
        <v>31.299999237060547</v>
      </c>
      <c r="C261" s="56">
        <v>1.8999999761581421</v>
      </c>
      <c r="D261" s="56">
        <v>4.9000000953674316</v>
      </c>
      <c r="E261" s="56">
        <v>0</v>
      </c>
      <c r="F261" s="56">
        <v>35.700000762939453</v>
      </c>
      <c r="G261" s="56">
        <v>21.700000762939453</v>
      </c>
      <c r="H261" s="56">
        <v>1</v>
      </c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</row>
    <row r="262" spans="1:19" ht="18">
      <c r="A262" s="118">
        <v>260</v>
      </c>
      <c r="B262" s="56">
        <v>26.299999237060547</v>
      </c>
      <c r="C262" s="56">
        <v>1</v>
      </c>
      <c r="D262" s="56">
        <v>4.8000001907348633</v>
      </c>
      <c r="E262" s="56">
        <v>0</v>
      </c>
      <c r="F262" s="56">
        <v>36.200000762939453</v>
      </c>
      <c r="G262" s="56">
        <v>18.799999237060547</v>
      </c>
      <c r="H262" s="56">
        <v>1</v>
      </c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</row>
    <row r="263" spans="1:19" ht="18">
      <c r="A263" s="118">
        <v>261</v>
      </c>
      <c r="B263" s="56">
        <v>16.799999237060547</v>
      </c>
      <c r="C263" s="56">
        <v>1.2999999523162842</v>
      </c>
      <c r="D263" s="56">
        <v>5.5</v>
      </c>
      <c r="E263" s="56">
        <v>0</v>
      </c>
      <c r="F263" s="56">
        <v>38.200000762939453</v>
      </c>
      <c r="G263" s="56">
        <v>23.100000381469727</v>
      </c>
      <c r="H263" s="56">
        <v>1</v>
      </c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</row>
    <row r="264" spans="1:19" ht="18">
      <c r="A264" s="118">
        <v>262</v>
      </c>
      <c r="B264" s="56">
        <v>12.300000190734863</v>
      </c>
      <c r="C264" s="56">
        <v>2.7999999523162842</v>
      </c>
      <c r="D264" s="56">
        <v>7.4000000953674316</v>
      </c>
      <c r="E264" s="56">
        <v>0</v>
      </c>
      <c r="F264" s="56">
        <v>37.700000762939453</v>
      </c>
      <c r="G264" s="56">
        <v>22.200000762939453</v>
      </c>
      <c r="H264" s="56">
        <v>1</v>
      </c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</row>
    <row r="265" spans="1:19" ht="18">
      <c r="A265" s="118">
        <v>263</v>
      </c>
      <c r="B265" s="56">
        <v>10.899999618530273</v>
      </c>
      <c r="C265" s="56">
        <v>1.5</v>
      </c>
      <c r="D265" s="56">
        <v>5.5999999046325684</v>
      </c>
      <c r="E265" s="56">
        <v>0</v>
      </c>
      <c r="F265" s="56">
        <v>35.900001525878906</v>
      </c>
      <c r="G265" s="56">
        <v>17.299999237060547</v>
      </c>
      <c r="H265" s="56">
        <v>1</v>
      </c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</row>
    <row r="266" spans="1:19" ht="18">
      <c r="A266" s="118">
        <v>264</v>
      </c>
      <c r="B266" s="56">
        <v>11.199999809265137</v>
      </c>
      <c r="C266" s="56">
        <v>1.3999999761581421</v>
      </c>
      <c r="D266" s="56">
        <v>5.1999998092651367</v>
      </c>
      <c r="E266" s="56">
        <v>0</v>
      </c>
      <c r="F266" s="56">
        <v>34.900001525878906</v>
      </c>
      <c r="G266" s="56">
        <v>18.200000762939453</v>
      </c>
      <c r="H266" s="56">
        <v>1</v>
      </c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</row>
    <row r="267" spans="1:19" ht="18">
      <c r="A267" s="118">
        <v>265</v>
      </c>
      <c r="B267" s="56">
        <v>14.600000381469727</v>
      </c>
      <c r="C267" s="56">
        <v>1.1000000238418579</v>
      </c>
      <c r="D267" s="56">
        <v>4.8000001907348633</v>
      </c>
      <c r="E267" s="56">
        <v>0</v>
      </c>
      <c r="F267" s="56">
        <v>36.200000762939453</v>
      </c>
      <c r="G267" s="56">
        <v>15.600000381469727</v>
      </c>
      <c r="H267" s="56">
        <v>1</v>
      </c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</row>
    <row r="268" spans="1:19" ht="18">
      <c r="A268" s="118">
        <v>266</v>
      </c>
      <c r="B268" s="56">
        <v>33.5</v>
      </c>
      <c r="C268" s="56">
        <v>3.0999999046325684</v>
      </c>
      <c r="D268" s="56">
        <v>5.1999998092651367</v>
      </c>
      <c r="E268" s="56">
        <v>6.0999999046325684</v>
      </c>
      <c r="F268" s="56">
        <v>34.400001525878906</v>
      </c>
      <c r="G268" s="56">
        <v>20.399999618530273</v>
      </c>
      <c r="H268" s="56">
        <v>1</v>
      </c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</row>
    <row r="269" spans="1:19" ht="18">
      <c r="A269" s="118">
        <v>267</v>
      </c>
      <c r="B269" s="56">
        <v>45.900001525878906</v>
      </c>
      <c r="C269" s="56">
        <v>2.2999999523162842</v>
      </c>
      <c r="D269" s="56">
        <v>4.0999999046325684</v>
      </c>
      <c r="E269" s="56">
        <v>0.75999999046325684</v>
      </c>
      <c r="F269" s="56">
        <v>28.5</v>
      </c>
      <c r="G269" s="56">
        <v>18.299999237060547</v>
      </c>
      <c r="H269" s="56">
        <v>1</v>
      </c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</row>
    <row r="270" spans="1:19" ht="18">
      <c r="A270" s="118">
        <v>268</v>
      </c>
      <c r="B270" s="56">
        <v>33.700000762939453</v>
      </c>
      <c r="C270" s="56">
        <v>1.2999999523162842</v>
      </c>
      <c r="D270" s="56">
        <v>3.7000000476837158</v>
      </c>
      <c r="E270" s="56">
        <v>1.0199999809265137</v>
      </c>
      <c r="F270" s="56">
        <v>32.5</v>
      </c>
      <c r="G270" s="56">
        <v>19.700000762939453</v>
      </c>
      <c r="H270" s="56">
        <v>1</v>
      </c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</row>
    <row r="271" spans="1:19" ht="18">
      <c r="A271" s="118">
        <v>269</v>
      </c>
      <c r="B271" s="56">
        <v>34.299999237060547</v>
      </c>
      <c r="C271" s="56">
        <v>1.6000000238418579</v>
      </c>
      <c r="D271" s="56">
        <v>3.9000000953674316</v>
      </c>
      <c r="E271" s="56">
        <v>0</v>
      </c>
      <c r="F271" s="56">
        <v>31</v>
      </c>
      <c r="G271" s="56">
        <v>19.600000381469727</v>
      </c>
      <c r="H271" s="56">
        <v>1</v>
      </c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</row>
    <row r="272" spans="1:19" ht="18">
      <c r="A272" s="118">
        <v>270</v>
      </c>
      <c r="B272" s="56">
        <v>36</v>
      </c>
      <c r="C272" s="56">
        <v>0.80000001192092896</v>
      </c>
      <c r="D272" s="56">
        <v>3.7999999523162842</v>
      </c>
      <c r="E272" s="56">
        <v>0</v>
      </c>
      <c r="F272" s="56">
        <v>30.899999618530273</v>
      </c>
      <c r="G272" s="56">
        <v>18.799999237060547</v>
      </c>
      <c r="H272" s="56">
        <v>1</v>
      </c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</row>
    <row r="273" spans="1:19" ht="18">
      <c r="A273" s="118">
        <v>271</v>
      </c>
      <c r="B273" s="56">
        <v>26.5</v>
      </c>
      <c r="C273" s="56">
        <v>1.6000000238418579</v>
      </c>
      <c r="D273" s="56">
        <v>4.8000001907348633</v>
      </c>
      <c r="E273" s="56">
        <v>0</v>
      </c>
      <c r="F273" s="56">
        <v>33.799999237060547</v>
      </c>
      <c r="G273" s="56">
        <v>17.600000381469727</v>
      </c>
      <c r="H273" s="56">
        <v>1</v>
      </c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</row>
    <row r="274" spans="1:19" ht="18">
      <c r="A274" s="118">
        <v>272</v>
      </c>
      <c r="B274" s="56">
        <v>30.5</v>
      </c>
      <c r="C274" s="56">
        <v>1.2999999523162842</v>
      </c>
      <c r="D274" s="56">
        <v>4.5999999046325684</v>
      </c>
      <c r="E274" s="56">
        <v>0</v>
      </c>
      <c r="F274" s="56">
        <v>33.299999237060547</v>
      </c>
      <c r="G274" s="56">
        <v>18</v>
      </c>
      <c r="H274" s="56">
        <v>1</v>
      </c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</row>
    <row r="275" spans="1:19" ht="18">
      <c r="A275" s="118">
        <v>273</v>
      </c>
      <c r="B275" s="56">
        <v>13.899999618530273</v>
      </c>
      <c r="C275" s="56">
        <v>1.2999999523162842</v>
      </c>
      <c r="D275" s="56">
        <v>4.5</v>
      </c>
      <c r="E275" s="56">
        <v>0</v>
      </c>
      <c r="F275" s="56">
        <v>32.5</v>
      </c>
      <c r="G275" s="56">
        <v>14.199999809265137</v>
      </c>
      <c r="H275" s="56">
        <v>1</v>
      </c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</row>
    <row r="276" spans="1:19" ht="18">
      <c r="A276" s="118">
        <v>274</v>
      </c>
      <c r="B276" s="56">
        <v>11.600000381469727</v>
      </c>
      <c r="C276" s="56">
        <v>1.8999999761581421</v>
      </c>
      <c r="D276" s="56">
        <v>5.4000000953674316</v>
      </c>
      <c r="E276" s="56">
        <v>0</v>
      </c>
      <c r="F276" s="56">
        <v>33</v>
      </c>
      <c r="G276" s="56">
        <v>13.899999618530273</v>
      </c>
      <c r="H276" s="56">
        <v>1</v>
      </c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</row>
    <row r="277" spans="1:19" ht="18">
      <c r="A277" s="118">
        <v>275</v>
      </c>
      <c r="B277" s="56">
        <v>21.899999618530273</v>
      </c>
      <c r="C277" s="56">
        <v>1.2999999523162842</v>
      </c>
      <c r="D277" s="56">
        <v>4.4000000953674316</v>
      </c>
      <c r="E277" s="56">
        <v>0</v>
      </c>
      <c r="F277" s="56">
        <v>32.400001525878906</v>
      </c>
      <c r="G277" s="56">
        <v>14.699999809265137</v>
      </c>
      <c r="H277" s="56">
        <v>1</v>
      </c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</row>
    <row r="278" spans="1:19" ht="18">
      <c r="A278" s="118">
        <v>276</v>
      </c>
      <c r="B278" s="56">
        <v>14.899999618530273</v>
      </c>
      <c r="C278" s="56">
        <v>1.1000000238418579</v>
      </c>
      <c r="D278" s="56">
        <v>4.4000000953674316</v>
      </c>
      <c r="E278" s="56">
        <v>0</v>
      </c>
      <c r="F278" s="56">
        <v>35.599998474121094</v>
      </c>
      <c r="G278" s="56">
        <v>15</v>
      </c>
      <c r="H278" s="56">
        <v>1</v>
      </c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</row>
    <row r="279" spans="1:19" ht="18">
      <c r="A279" s="118">
        <v>277</v>
      </c>
      <c r="B279" s="56">
        <v>22.799999237060547</v>
      </c>
      <c r="C279" s="56">
        <v>1.7999999523162842</v>
      </c>
      <c r="D279" s="56">
        <v>5.3000001907348633</v>
      </c>
      <c r="E279" s="56">
        <v>0</v>
      </c>
      <c r="F279" s="56">
        <v>35.599998474121094</v>
      </c>
      <c r="G279" s="56">
        <v>19.399999618530273</v>
      </c>
      <c r="H279" s="56">
        <v>1</v>
      </c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</row>
    <row r="280" spans="1:19" ht="18">
      <c r="A280" s="118">
        <v>278</v>
      </c>
      <c r="B280" s="56">
        <v>14.899999618530273</v>
      </c>
      <c r="C280" s="56">
        <v>1.2999999523162842</v>
      </c>
      <c r="D280" s="56">
        <v>4.5999999046325684</v>
      </c>
      <c r="E280" s="56">
        <v>0</v>
      </c>
      <c r="F280" s="56">
        <v>35.400001525878906</v>
      </c>
      <c r="G280" s="56">
        <v>15</v>
      </c>
      <c r="H280" s="56">
        <v>1</v>
      </c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</row>
    <row r="281" spans="1:19" ht="18">
      <c r="A281" s="118">
        <v>279</v>
      </c>
      <c r="B281" s="56">
        <v>10.800000190734863</v>
      </c>
      <c r="C281" s="56">
        <v>0.89999997615814209</v>
      </c>
      <c r="D281" s="56">
        <v>3.9000000953674316</v>
      </c>
      <c r="E281" s="56">
        <v>0</v>
      </c>
      <c r="F281" s="56">
        <v>35.299999237060547</v>
      </c>
      <c r="G281" s="56">
        <v>13.600000381469727</v>
      </c>
      <c r="H281" s="56">
        <v>1</v>
      </c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</row>
    <row r="282" spans="1:19" ht="18">
      <c r="A282" s="118">
        <v>280</v>
      </c>
      <c r="B282" s="56">
        <v>11</v>
      </c>
      <c r="C282" s="56">
        <v>1.1000000238418579</v>
      </c>
      <c r="D282" s="56">
        <v>4.3000001907348633</v>
      </c>
      <c r="E282" s="56">
        <v>0</v>
      </c>
      <c r="F282" s="56">
        <v>36.900001525878906</v>
      </c>
      <c r="G282" s="56">
        <v>12.899999618530273</v>
      </c>
      <c r="H282" s="56">
        <v>1</v>
      </c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</row>
    <row r="283" spans="1:19" ht="18">
      <c r="A283" s="118">
        <v>281</v>
      </c>
      <c r="B283" s="56">
        <v>9.3000001907348633</v>
      </c>
      <c r="C283" s="56">
        <v>1.2999999523162842</v>
      </c>
      <c r="D283" s="56">
        <v>4.5999999046325684</v>
      </c>
      <c r="E283" s="56">
        <v>0</v>
      </c>
      <c r="F283" s="56">
        <v>36</v>
      </c>
      <c r="G283" s="56">
        <v>14.199999809265137</v>
      </c>
      <c r="H283" s="56">
        <v>1</v>
      </c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</row>
    <row r="284" spans="1:19" ht="18">
      <c r="A284" s="118">
        <v>282</v>
      </c>
      <c r="B284" s="56">
        <v>10.800000190734863</v>
      </c>
      <c r="C284" s="56">
        <v>2.5</v>
      </c>
      <c r="D284" s="56">
        <v>6.3000001907348633</v>
      </c>
      <c r="E284" s="56">
        <v>0</v>
      </c>
      <c r="F284" s="56">
        <v>35.5</v>
      </c>
      <c r="G284" s="56">
        <v>17.700000762939453</v>
      </c>
      <c r="H284" s="56">
        <v>1</v>
      </c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</row>
    <row r="285" spans="1:19" ht="18">
      <c r="A285" s="118">
        <v>283</v>
      </c>
      <c r="B285" s="56">
        <v>9.5</v>
      </c>
      <c r="C285" s="56">
        <v>2.2000000476837158</v>
      </c>
      <c r="D285" s="56">
        <v>5.3000001907348633</v>
      </c>
      <c r="E285" s="56">
        <v>0</v>
      </c>
      <c r="F285" s="56">
        <v>31</v>
      </c>
      <c r="G285" s="56">
        <v>14.600000381469727</v>
      </c>
      <c r="H285" s="56">
        <v>1</v>
      </c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</row>
    <row r="286" spans="1:19" ht="18">
      <c r="A286" s="118">
        <v>284</v>
      </c>
      <c r="B286" s="56">
        <v>6.1999998092651367</v>
      </c>
      <c r="C286" s="56">
        <v>2.2000000476837158</v>
      </c>
      <c r="D286" s="56">
        <v>5.1999998092651367</v>
      </c>
      <c r="E286" s="56">
        <v>0</v>
      </c>
      <c r="F286" s="56">
        <v>30.399999618530273</v>
      </c>
      <c r="G286" s="56">
        <v>10.899999618530273</v>
      </c>
      <c r="H286" s="56">
        <v>1</v>
      </c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</row>
    <row r="287" spans="1:19" ht="18">
      <c r="A287" s="118">
        <v>285</v>
      </c>
      <c r="B287" s="56">
        <v>11</v>
      </c>
      <c r="C287" s="56">
        <v>1.1000000238418579</v>
      </c>
      <c r="D287" s="56">
        <v>3.9000000953674316</v>
      </c>
      <c r="E287" s="56">
        <v>0</v>
      </c>
      <c r="F287" s="56">
        <v>32.599998474121094</v>
      </c>
      <c r="G287" s="56">
        <v>10.199999809265137</v>
      </c>
      <c r="H287" s="56">
        <v>1</v>
      </c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</row>
    <row r="288" spans="1:19" ht="18">
      <c r="A288" s="118">
        <v>286</v>
      </c>
      <c r="B288" s="56">
        <v>12.399999618530273</v>
      </c>
      <c r="C288" s="56">
        <v>1.2999999523162842</v>
      </c>
      <c r="D288" s="56">
        <v>4.1999998092651367</v>
      </c>
      <c r="E288" s="56">
        <v>0</v>
      </c>
      <c r="F288" s="56">
        <v>33.099998474121094</v>
      </c>
      <c r="G288" s="56">
        <v>10.5</v>
      </c>
      <c r="H288" s="56">
        <v>1</v>
      </c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</row>
    <row r="289" spans="1:19" ht="18">
      <c r="A289" s="118">
        <v>287</v>
      </c>
      <c r="B289" s="56">
        <v>25</v>
      </c>
      <c r="C289" s="56">
        <v>1.7999999523162842</v>
      </c>
      <c r="D289" s="56">
        <v>4.4000000953674316</v>
      </c>
      <c r="E289" s="56">
        <v>0</v>
      </c>
      <c r="F289" s="56">
        <v>32.5</v>
      </c>
      <c r="G289" s="56">
        <v>12.800000190734863</v>
      </c>
      <c r="H289" s="56">
        <v>1</v>
      </c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</row>
    <row r="290" spans="1:19" ht="18">
      <c r="A290" s="118">
        <v>288</v>
      </c>
      <c r="B290" s="56">
        <v>12.399999618530273</v>
      </c>
      <c r="C290" s="56">
        <v>1.2999999523162842</v>
      </c>
      <c r="D290" s="56">
        <v>4.0999999046325684</v>
      </c>
      <c r="E290" s="56">
        <v>0</v>
      </c>
      <c r="F290" s="56">
        <v>33.299999237060547</v>
      </c>
      <c r="G290" s="56">
        <v>14.800000190734863</v>
      </c>
      <c r="H290" s="56">
        <v>1</v>
      </c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</row>
    <row r="291" spans="1:19" ht="18">
      <c r="A291" s="118">
        <v>289</v>
      </c>
      <c r="B291" s="56">
        <v>8.3000001907348633</v>
      </c>
      <c r="C291" s="56">
        <v>1.6000000238418579</v>
      </c>
      <c r="D291" s="56">
        <v>4.5999999046325684</v>
      </c>
      <c r="E291" s="56">
        <v>0</v>
      </c>
      <c r="F291" s="56">
        <v>34.900001525878906</v>
      </c>
      <c r="G291" s="56">
        <v>11.699999809265137</v>
      </c>
      <c r="H291" s="56">
        <v>1</v>
      </c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</row>
    <row r="292" spans="1:19" ht="18">
      <c r="A292" s="118">
        <v>290</v>
      </c>
      <c r="B292" s="56">
        <v>13.300000190734863</v>
      </c>
      <c r="C292" s="56">
        <v>2.4000000953674316</v>
      </c>
      <c r="D292" s="56">
        <v>5.5999999046325684</v>
      </c>
      <c r="E292" s="56">
        <v>0</v>
      </c>
      <c r="F292" s="56">
        <v>35.299999237060547</v>
      </c>
      <c r="G292" s="56">
        <v>13.600000381469727</v>
      </c>
      <c r="H292" s="56">
        <v>1</v>
      </c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</row>
    <row r="293" spans="1:19" ht="18">
      <c r="A293" s="118">
        <v>291</v>
      </c>
      <c r="B293" s="56">
        <v>15.199999809265137</v>
      </c>
      <c r="C293" s="56">
        <v>2.2000000476837158</v>
      </c>
      <c r="D293" s="56">
        <v>4.6999998092651367</v>
      </c>
      <c r="E293" s="56">
        <v>0</v>
      </c>
      <c r="F293" s="56">
        <v>29.299999237060547</v>
      </c>
      <c r="G293" s="56">
        <v>14.399999618530273</v>
      </c>
      <c r="H293" s="56">
        <v>1</v>
      </c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</row>
    <row r="294" spans="1:19" ht="18">
      <c r="A294" s="118">
        <v>292</v>
      </c>
      <c r="B294" s="56">
        <v>7</v>
      </c>
      <c r="C294" s="56">
        <v>1.7000000476837158</v>
      </c>
      <c r="D294" s="56">
        <v>4.3000001907348633</v>
      </c>
      <c r="E294" s="56">
        <v>0</v>
      </c>
      <c r="F294" s="56">
        <v>30.200000762939453</v>
      </c>
      <c r="G294" s="56">
        <v>9.1999998092651367</v>
      </c>
      <c r="H294" s="56">
        <v>1</v>
      </c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</row>
    <row r="295" spans="1:19" ht="18">
      <c r="A295" s="118">
        <v>293</v>
      </c>
      <c r="B295" s="56">
        <v>9.1000003814697266</v>
      </c>
      <c r="C295" s="56">
        <v>1.6000000238418579</v>
      </c>
      <c r="D295" s="56">
        <v>4.0999999046325684</v>
      </c>
      <c r="E295" s="56">
        <v>0</v>
      </c>
      <c r="F295" s="56">
        <v>30</v>
      </c>
      <c r="G295" s="56">
        <v>8</v>
      </c>
      <c r="H295" s="56">
        <v>1</v>
      </c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</row>
    <row r="296" spans="1:19" ht="18">
      <c r="A296" s="118">
        <v>294</v>
      </c>
      <c r="B296" s="56">
        <v>8.3000001907348633</v>
      </c>
      <c r="C296" s="56">
        <v>1.2000000476837158</v>
      </c>
      <c r="D296" s="56">
        <v>3.5</v>
      </c>
      <c r="E296" s="56">
        <v>0</v>
      </c>
      <c r="F296" s="56">
        <v>29.600000381469727</v>
      </c>
      <c r="G296" s="56">
        <v>7.8000001907348633</v>
      </c>
      <c r="H296" s="56">
        <v>1</v>
      </c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</row>
    <row r="297" spans="1:19" ht="18">
      <c r="A297" s="118">
        <v>295</v>
      </c>
      <c r="B297" s="56">
        <v>9.1000003814697266</v>
      </c>
      <c r="C297" s="56">
        <v>1.5</v>
      </c>
      <c r="D297" s="56">
        <v>4.0999999046325684</v>
      </c>
      <c r="E297" s="56">
        <v>0</v>
      </c>
      <c r="F297" s="56">
        <v>31.899999618530273</v>
      </c>
      <c r="G297" s="56">
        <v>7.6999998092651367</v>
      </c>
      <c r="H297" s="56">
        <v>1</v>
      </c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</row>
    <row r="298" spans="1:19" ht="18">
      <c r="A298" s="118">
        <v>296</v>
      </c>
      <c r="B298" s="56">
        <v>10.199999809265137</v>
      </c>
      <c r="C298" s="56">
        <v>1.2999999523162842</v>
      </c>
      <c r="D298" s="56">
        <v>3.7999999523162842</v>
      </c>
      <c r="E298" s="56">
        <v>0</v>
      </c>
      <c r="F298" s="56">
        <v>32.5</v>
      </c>
      <c r="G298" s="56">
        <v>8.3000001907348633</v>
      </c>
      <c r="H298" s="56">
        <v>1</v>
      </c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</row>
    <row r="299" spans="1:19" ht="18">
      <c r="A299" s="118">
        <v>297</v>
      </c>
      <c r="B299" s="56">
        <v>6.5999999046325684</v>
      </c>
      <c r="C299" s="56">
        <v>3.2000000476837158</v>
      </c>
      <c r="D299" s="56">
        <v>5.8000001907348633</v>
      </c>
      <c r="E299" s="56">
        <v>0</v>
      </c>
      <c r="F299" s="56">
        <v>29.100000381469727</v>
      </c>
      <c r="G299" s="56">
        <v>9.3000001907348633</v>
      </c>
      <c r="H299" s="56">
        <v>1</v>
      </c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</row>
    <row r="300" spans="1:19" ht="18">
      <c r="A300" s="118">
        <v>298</v>
      </c>
      <c r="B300" s="56">
        <v>8.1000003814697266</v>
      </c>
      <c r="C300" s="56">
        <v>2.7000000476837158</v>
      </c>
      <c r="D300" s="56">
        <v>4.9000000953674316</v>
      </c>
      <c r="E300" s="56">
        <v>0</v>
      </c>
      <c r="F300" s="56">
        <v>26.600000381469727</v>
      </c>
      <c r="G300" s="56">
        <v>8.6999998092651367</v>
      </c>
      <c r="H300" s="56">
        <v>1</v>
      </c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</row>
    <row r="301" spans="1:19" ht="18">
      <c r="A301" s="118">
        <v>299</v>
      </c>
      <c r="B301" s="56">
        <v>9.6999998092651367</v>
      </c>
      <c r="C301" s="56">
        <v>1.2000000476837158</v>
      </c>
      <c r="D301" s="56">
        <v>3.2999999523162842</v>
      </c>
      <c r="E301" s="56">
        <v>0</v>
      </c>
      <c r="F301" s="56">
        <v>28.899999618530273</v>
      </c>
      <c r="G301" s="56">
        <v>6.9000000953674316</v>
      </c>
      <c r="H301" s="56">
        <v>1</v>
      </c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</row>
    <row r="302" spans="1:19" ht="18">
      <c r="A302" s="118">
        <v>300</v>
      </c>
      <c r="B302" s="56">
        <v>8.5</v>
      </c>
      <c r="C302" s="56">
        <v>4</v>
      </c>
      <c r="D302" s="56">
        <v>7.1999998092651367</v>
      </c>
      <c r="E302" s="56">
        <v>0</v>
      </c>
      <c r="F302" s="56">
        <v>32.5</v>
      </c>
      <c r="G302" s="56">
        <v>8.8000001907348633</v>
      </c>
      <c r="H302" s="56">
        <v>1</v>
      </c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</row>
    <row r="303" spans="1:19" ht="18">
      <c r="A303" s="118">
        <v>301</v>
      </c>
      <c r="B303" s="56">
        <v>9.3000001907348633</v>
      </c>
      <c r="C303" s="56">
        <v>2.9000000953674316</v>
      </c>
      <c r="D303" s="56">
        <v>4.5</v>
      </c>
      <c r="E303" s="56">
        <v>0</v>
      </c>
      <c r="F303" s="56">
        <v>22.299999237060547</v>
      </c>
      <c r="G303" s="56">
        <v>7.9000000953674316</v>
      </c>
      <c r="H303" s="56">
        <v>1</v>
      </c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</row>
    <row r="304" spans="1:19" ht="18">
      <c r="A304" s="118">
        <v>302</v>
      </c>
      <c r="B304" s="56">
        <v>7.1999998092651367</v>
      </c>
      <c r="C304" s="56">
        <v>1.5</v>
      </c>
      <c r="D304" s="56">
        <v>3.2000000476837158</v>
      </c>
      <c r="E304" s="56">
        <v>0</v>
      </c>
      <c r="F304" s="56">
        <v>23.700000762939453</v>
      </c>
      <c r="G304" s="56">
        <v>1.5</v>
      </c>
      <c r="H304" s="56">
        <v>1</v>
      </c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</row>
    <row r="305" spans="1:19" ht="18">
      <c r="A305" s="118">
        <v>303</v>
      </c>
      <c r="B305" s="56">
        <v>6.4000000953674316</v>
      </c>
      <c r="C305" s="56">
        <v>3.5999999046325684</v>
      </c>
      <c r="D305" s="56">
        <v>4.6999998092651367</v>
      </c>
      <c r="E305" s="56">
        <v>0</v>
      </c>
      <c r="F305" s="56">
        <v>19.600000381469727</v>
      </c>
      <c r="G305" s="56">
        <v>5.3000001907348633</v>
      </c>
      <c r="H305" s="56">
        <v>1</v>
      </c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</row>
    <row r="306" spans="1:19" ht="18">
      <c r="A306" s="118">
        <v>304</v>
      </c>
      <c r="B306" s="56">
        <v>5.6999998092651367</v>
      </c>
      <c r="C306" s="56">
        <v>1.8999999761581421</v>
      </c>
      <c r="D306" s="56">
        <v>3.7999999523162842</v>
      </c>
      <c r="E306" s="56">
        <v>0</v>
      </c>
      <c r="F306" s="56">
        <v>24.5</v>
      </c>
      <c r="G306" s="56">
        <v>0.89999997615814209</v>
      </c>
      <c r="H306" s="56">
        <v>1</v>
      </c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</row>
    <row r="307" spans="1:19" ht="18">
      <c r="A307" s="118">
        <v>305</v>
      </c>
      <c r="B307" s="56">
        <v>7.5999999046325684</v>
      </c>
      <c r="C307" s="56">
        <v>1.1000000238418579</v>
      </c>
      <c r="D307" s="56">
        <v>2.7999999523162842</v>
      </c>
      <c r="E307" s="56">
        <v>0</v>
      </c>
      <c r="F307" s="56">
        <v>26.600000381469727</v>
      </c>
      <c r="G307" s="56">
        <v>1.7000000476837158</v>
      </c>
      <c r="H307" s="56">
        <v>1</v>
      </c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</row>
    <row r="308" spans="1:19" ht="18">
      <c r="A308" s="118">
        <v>306</v>
      </c>
      <c r="B308" s="56">
        <v>8.1000003814697266</v>
      </c>
      <c r="C308" s="56">
        <v>1.2999999523162842</v>
      </c>
      <c r="D308" s="56">
        <v>3.4000000953674316</v>
      </c>
      <c r="E308" s="56">
        <v>0</v>
      </c>
      <c r="F308" s="56">
        <v>29.700000762939453</v>
      </c>
      <c r="G308" s="56">
        <v>5.4000000953674316</v>
      </c>
      <c r="H308" s="56">
        <v>1</v>
      </c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</row>
    <row r="309" spans="1:19" ht="18">
      <c r="A309" s="118">
        <v>307</v>
      </c>
      <c r="B309" s="56">
        <v>9.8999996185302734</v>
      </c>
      <c r="C309" s="56">
        <v>0.89999997615814209</v>
      </c>
      <c r="D309" s="56">
        <v>2.5999999046325684</v>
      </c>
      <c r="E309" s="56">
        <v>0</v>
      </c>
      <c r="F309" s="56">
        <v>29.5</v>
      </c>
      <c r="G309" s="56">
        <v>7.5999999046325684</v>
      </c>
      <c r="H309" s="56">
        <v>1</v>
      </c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</row>
    <row r="310" spans="1:19" ht="18">
      <c r="A310" s="118">
        <v>308</v>
      </c>
      <c r="B310" s="56">
        <v>10.5</v>
      </c>
      <c r="C310" s="56">
        <v>1.2999999523162842</v>
      </c>
      <c r="D310" s="56">
        <v>3.2000000476837158</v>
      </c>
      <c r="E310" s="56">
        <v>0</v>
      </c>
      <c r="F310" s="56">
        <v>30.200000762939453</v>
      </c>
      <c r="G310" s="56">
        <v>7.1999998092651367</v>
      </c>
      <c r="H310" s="56">
        <v>1</v>
      </c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</row>
    <row r="311" spans="1:19" ht="18">
      <c r="A311" s="118">
        <v>309</v>
      </c>
      <c r="B311" s="56">
        <v>14</v>
      </c>
      <c r="C311" s="56">
        <v>1.2000000476837158</v>
      </c>
      <c r="D311" s="56">
        <v>3.0999999046325684</v>
      </c>
      <c r="E311" s="56">
        <v>0</v>
      </c>
      <c r="F311" s="56">
        <v>31</v>
      </c>
      <c r="G311" s="56">
        <v>8.6999998092651367</v>
      </c>
      <c r="H311" s="56">
        <v>1</v>
      </c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</row>
    <row r="312" spans="1:19" ht="18">
      <c r="A312" s="118">
        <v>310</v>
      </c>
      <c r="B312" s="56">
        <v>17.899999618530273</v>
      </c>
      <c r="C312" s="56">
        <v>1.5</v>
      </c>
      <c r="D312" s="56">
        <v>3.4000000953674316</v>
      </c>
      <c r="E312" s="56">
        <v>0</v>
      </c>
      <c r="F312" s="56">
        <v>30.299999237060547</v>
      </c>
      <c r="G312" s="56">
        <v>14.399999618530273</v>
      </c>
      <c r="H312" s="56">
        <v>1</v>
      </c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</row>
    <row r="313" spans="1:19" ht="18">
      <c r="A313" s="118">
        <v>311</v>
      </c>
      <c r="B313" s="56">
        <v>21.600000381469727</v>
      </c>
      <c r="C313" s="56">
        <v>0.89999997615814209</v>
      </c>
      <c r="D313" s="56">
        <v>2.5999999046325684</v>
      </c>
      <c r="E313" s="56">
        <v>0</v>
      </c>
      <c r="F313" s="56">
        <v>29.799999237060547</v>
      </c>
      <c r="G313" s="56">
        <v>8.8999996185302734</v>
      </c>
      <c r="H313" s="56">
        <v>1</v>
      </c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</row>
    <row r="314" spans="1:19" ht="18">
      <c r="A314" s="118">
        <v>312</v>
      </c>
      <c r="B314" s="56">
        <v>17.55384635925293</v>
      </c>
      <c r="C314" s="56">
        <v>1.1461538076400757</v>
      </c>
      <c r="D314" s="56">
        <v>2.6384615898132324</v>
      </c>
      <c r="E314" s="56">
        <v>7.6923079788684845E-2</v>
      </c>
      <c r="F314" s="56">
        <v>27.830768585205078</v>
      </c>
      <c r="G314" s="56">
        <v>7.2538461685180664</v>
      </c>
      <c r="H314" s="56">
        <v>1</v>
      </c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</row>
    <row r="315" spans="1:19" ht="18">
      <c r="A315" s="118">
        <v>313</v>
      </c>
      <c r="B315" s="56">
        <v>16.44615364074707</v>
      </c>
      <c r="C315" s="56">
        <v>1.4153846502304077</v>
      </c>
      <c r="D315" s="56">
        <v>2.9846153259277344</v>
      </c>
      <c r="E315" s="56">
        <v>7.6923079788684845E-2</v>
      </c>
      <c r="F315" s="56">
        <v>28.046154022216797</v>
      </c>
      <c r="G315" s="56">
        <v>7.9384613037109375</v>
      </c>
      <c r="H315" s="56">
        <v>1</v>
      </c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</row>
    <row r="316" spans="1:19" ht="18">
      <c r="A316" s="118">
        <v>314</v>
      </c>
      <c r="B316" s="56">
        <v>20.94615364074707</v>
      </c>
      <c r="C316" s="56">
        <v>1.8153846263885498</v>
      </c>
      <c r="D316" s="56">
        <v>2.9384615421295166</v>
      </c>
      <c r="E316" s="56">
        <v>1.9230769947171211E-2</v>
      </c>
      <c r="F316" s="56">
        <v>25.076923370361328</v>
      </c>
      <c r="G316" s="56">
        <v>8.353846549987793</v>
      </c>
      <c r="H316" s="56">
        <v>1</v>
      </c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</row>
    <row r="317" spans="1:19" ht="18">
      <c r="A317" s="118">
        <v>315</v>
      </c>
      <c r="B317" s="56">
        <v>21.661539077758789</v>
      </c>
      <c r="C317" s="56">
        <v>1.3769230842590332</v>
      </c>
      <c r="D317" s="56">
        <v>2.4538462162017822</v>
      </c>
      <c r="E317" s="56">
        <v>0.1561538428068161</v>
      </c>
      <c r="F317" s="56">
        <v>24.25384521484375</v>
      </c>
      <c r="G317" s="56">
        <v>7.0384616851806641</v>
      </c>
      <c r="H317" s="56">
        <v>1</v>
      </c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</row>
    <row r="318" spans="1:19" ht="18">
      <c r="A318" s="118">
        <v>316</v>
      </c>
      <c r="B318" s="56">
        <v>22.930768966674805</v>
      </c>
      <c r="C318" s="56">
        <v>1.3769230842590332</v>
      </c>
      <c r="D318" s="56">
        <v>2.4384615421295166</v>
      </c>
      <c r="E318" s="56">
        <v>0.55769228935241699</v>
      </c>
      <c r="F318" s="56">
        <v>24.676923751831055</v>
      </c>
      <c r="G318" s="56">
        <v>6.9692306518554688</v>
      </c>
      <c r="H318" s="56">
        <v>1</v>
      </c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</row>
    <row r="319" spans="1:19" ht="18">
      <c r="A319" s="118">
        <v>317</v>
      </c>
      <c r="B319" s="56">
        <v>25.646154403686523</v>
      </c>
      <c r="C319" s="56">
        <v>1.5076923370361328</v>
      </c>
      <c r="D319" s="56">
        <v>2.5538461208343506</v>
      </c>
      <c r="E319" s="56">
        <v>0.82769232988357544</v>
      </c>
      <c r="F319" s="56">
        <v>24.453845977783203</v>
      </c>
      <c r="G319" s="56">
        <v>7.8538460731506348</v>
      </c>
      <c r="H319" s="56">
        <v>1</v>
      </c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</row>
    <row r="320" spans="1:19" ht="18">
      <c r="A320" s="118">
        <v>318</v>
      </c>
      <c r="B320" s="56">
        <v>24.723077774047852</v>
      </c>
      <c r="C320" s="56">
        <v>1.1461538076400757</v>
      </c>
      <c r="D320" s="56">
        <v>2.2461538314819336</v>
      </c>
      <c r="E320" s="56">
        <v>0</v>
      </c>
      <c r="F320" s="56">
        <v>24.492307662963867</v>
      </c>
      <c r="G320" s="56">
        <v>6.5461540222167969</v>
      </c>
      <c r="H320" s="56">
        <v>1</v>
      </c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</row>
    <row r="321" spans="1:19" ht="18">
      <c r="A321" s="118">
        <v>319</v>
      </c>
      <c r="B321" s="56">
        <v>23.861537933349609</v>
      </c>
      <c r="C321" s="56">
        <v>1.7538461685180664</v>
      </c>
      <c r="D321" s="56">
        <v>2.730769157409668</v>
      </c>
      <c r="E321" s="56">
        <v>0.21461538970470428</v>
      </c>
      <c r="F321" s="56">
        <v>24.061538696289063</v>
      </c>
      <c r="G321" s="56">
        <v>7.1769232749938965</v>
      </c>
      <c r="H321" s="56">
        <v>1</v>
      </c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</row>
    <row r="322" spans="1:19" ht="18">
      <c r="A322" s="118">
        <v>320</v>
      </c>
      <c r="B322" s="56">
        <v>22.638462066650391</v>
      </c>
      <c r="C322" s="56">
        <v>1.6769230365753174</v>
      </c>
      <c r="D322" s="56">
        <v>2.5153846740722656</v>
      </c>
      <c r="E322" s="56">
        <v>1.9230769947171211E-2</v>
      </c>
      <c r="F322" s="56">
        <v>22.576923370361328</v>
      </c>
      <c r="G322" s="56">
        <v>6.4153847694396973</v>
      </c>
      <c r="H322" s="56">
        <v>1</v>
      </c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</row>
    <row r="323" spans="1:19" ht="18">
      <c r="A323" s="118">
        <v>321</v>
      </c>
      <c r="B323" s="56">
        <v>19.484615325927734</v>
      </c>
      <c r="C323" s="56">
        <v>1.2307692766189575</v>
      </c>
      <c r="D323" s="56">
        <v>2.3923077583312988</v>
      </c>
      <c r="E323" s="56">
        <v>0</v>
      </c>
      <c r="F323" s="56">
        <v>23.853845596313477</v>
      </c>
      <c r="G323" s="56">
        <v>4.653846263885498</v>
      </c>
      <c r="H323" s="56">
        <v>1</v>
      </c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</row>
    <row r="324" spans="1:19" ht="18">
      <c r="A324" s="118">
        <v>322</v>
      </c>
      <c r="B324" s="56">
        <v>18.930768966674805</v>
      </c>
      <c r="C324" s="56">
        <v>1.1615384817123413</v>
      </c>
      <c r="D324" s="56">
        <v>2.3230769634246826</v>
      </c>
      <c r="E324" s="56">
        <v>0</v>
      </c>
      <c r="F324" s="56">
        <v>24.707693099975586</v>
      </c>
      <c r="G324" s="56">
        <v>4.5615386962890625</v>
      </c>
      <c r="H324" s="56">
        <v>1</v>
      </c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</row>
    <row r="325" spans="1:19" ht="18">
      <c r="A325" s="118">
        <v>323</v>
      </c>
      <c r="B325" s="56">
        <v>18.046154022216797</v>
      </c>
      <c r="C325" s="56">
        <v>1.1384615898132324</v>
      </c>
      <c r="D325" s="56">
        <v>2.4000000953674316</v>
      </c>
      <c r="E325" s="56">
        <v>0</v>
      </c>
      <c r="F325" s="56">
        <v>26.061538696289063</v>
      </c>
      <c r="G325" s="56">
        <v>4.1769232749938965</v>
      </c>
      <c r="H325" s="56">
        <v>1</v>
      </c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</row>
    <row r="326" spans="1:19" ht="18">
      <c r="A326" s="118">
        <v>324</v>
      </c>
      <c r="B326" s="56">
        <v>18.623077392578125</v>
      </c>
      <c r="C326" s="56">
        <v>1.2999999523162842</v>
      </c>
      <c r="D326" s="56">
        <v>2.5230770111083984</v>
      </c>
      <c r="E326" s="56">
        <v>0</v>
      </c>
      <c r="F326" s="56">
        <v>25.69230842590332</v>
      </c>
      <c r="G326" s="56">
        <v>5.3307690620422363</v>
      </c>
      <c r="H326" s="56">
        <v>1</v>
      </c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</row>
    <row r="327" spans="1:19" ht="18">
      <c r="A327" s="118">
        <v>325</v>
      </c>
      <c r="B327" s="56">
        <v>19.184616088867188</v>
      </c>
      <c r="C327" s="56">
        <v>1.2615385055541992</v>
      </c>
      <c r="D327" s="56">
        <v>2.3538460731506348</v>
      </c>
      <c r="E327" s="56">
        <v>0.60538458824157715</v>
      </c>
      <c r="F327" s="56">
        <v>25.323076248168945</v>
      </c>
      <c r="G327" s="56">
        <v>5.4769229888916016</v>
      </c>
      <c r="H327" s="56">
        <v>1</v>
      </c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</row>
    <row r="328" spans="1:19" ht="18">
      <c r="A328" s="118">
        <v>326</v>
      </c>
      <c r="B328" s="56">
        <v>25.238462448120117</v>
      </c>
      <c r="C328" s="56">
        <v>2.0999999046325684</v>
      </c>
      <c r="D328" s="56">
        <v>2.5846154689788818</v>
      </c>
      <c r="E328" s="56">
        <v>4.2199997901916504</v>
      </c>
      <c r="F328" s="56">
        <v>23.153846740722656</v>
      </c>
      <c r="G328" s="56">
        <v>6.4384613037109375</v>
      </c>
      <c r="H328" s="56">
        <v>1</v>
      </c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</row>
    <row r="329" spans="1:19" ht="18">
      <c r="A329" s="118">
        <v>327</v>
      </c>
      <c r="B329" s="56">
        <v>21.630769729614258</v>
      </c>
      <c r="C329" s="56">
        <v>1.4923076629638672</v>
      </c>
      <c r="D329" s="56">
        <v>2.1307692527770996</v>
      </c>
      <c r="E329" s="56">
        <v>1.3423076868057251</v>
      </c>
      <c r="F329" s="56">
        <v>22.015384674072266</v>
      </c>
      <c r="G329" s="56">
        <v>4.1923074722290039</v>
      </c>
      <c r="H329" s="56">
        <v>1</v>
      </c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</row>
    <row r="330" spans="1:19" ht="18">
      <c r="A330" s="118">
        <v>328</v>
      </c>
      <c r="B330" s="56">
        <v>21.399999618530273</v>
      </c>
      <c r="C330" s="56">
        <v>1.2999999523162842</v>
      </c>
      <c r="D330" s="56">
        <v>2.0923078060150146</v>
      </c>
      <c r="E330" s="56">
        <v>0</v>
      </c>
      <c r="F330" s="56">
        <v>22.115385055541992</v>
      </c>
      <c r="G330" s="56">
        <v>2.923076868057251</v>
      </c>
      <c r="H330" s="56">
        <v>1</v>
      </c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</row>
    <row r="331" spans="1:19" ht="18">
      <c r="A331" s="118">
        <v>329</v>
      </c>
      <c r="B331" s="56">
        <v>23.584615707397461</v>
      </c>
      <c r="C331" s="56">
        <v>1.3307691812515259</v>
      </c>
      <c r="D331" s="56">
        <v>2.2076923847198486</v>
      </c>
      <c r="E331" s="56">
        <v>0</v>
      </c>
      <c r="F331" s="56">
        <v>21.69230842590332</v>
      </c>
      <c r="G331" s="56">
        <v>4.5846152305603027</v>
      </c>
      <c r="H331" s="56">
        <v>1</v>
      </c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</row>
    <row r="332" spans="1:19" ht="18">
      <c r="A332" s="118">
        <v>330</v>
      </c>
      <c r="B332" s="56">
        <v>20.061538696289063</v>
      </c>
      <c r="C332" s="56">
        <v>1.3692307472229004</v>
      </c>
      <c r="D332" s="56">
        <v>2.1461539268493652</v>
      </c>
      <c r="E332" s="56">
        <v>0</v>
      </c>
      <c r="F332" s="56">
        <v>21.723077774047852</v>
      </c>
      <c r="G332" s="56">
        <v>3.9923076629638672</v>
      </c>
      <c r="H332" s="56">
        <v>1</v>
      </c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</row>
    <row r="333" spans="1:19" ht="18">
      <c r="A333" s="118">
        <v>331</v>
      </c>
      <c r="B333" s="56">
        <v>18.384614944458008</v>
      </c>
      <c r="C333" s="56">
        <v>1.884615421295166</v>
      </c>
      <c r="D333" s="56">
        <v>2.4846153259277344</v>
      </c>
      <c r="E333" s="56">
        <v>0.33230769634246826</v>
      </c>
      <c r="F333" s="56">
        <v>21.146154403686523</v>
      </c>
      <c r="G333" s="56">
        <v>3.5153846740722656</v>
      </c>
      <c r="H333" s="56">
        <v>1</v>
      </c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</row>
    <row r="334" spans="1:19" ht="18">
      <c r="A334" s="118">
        <v>332</v>
      </c>
      <c r="B334" s="56">
        <v>20.738462448120117</v>
      </c>
      <c r="C334" s="56">
        <v>1.3923076391220093</v>
      </c>
      <c r="D334" s="56">
        <v>2.1307692527770996</v>
      </c>
      <c r="E334" s="56">
        <v>0.1561538428068161</v>
      </c>
      <c r="F334" s="56">
        <v>21.815383911132813</v>
      </c>
      <c r="G334" s="56">
        <v>3.2153847217559814</v>
      </c>
      <c r="H334" s="56">
        <v>1</v>
      </c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</row>
    <row r="335" spans="1:19" ht="18">
      <c r="A335" s="118">
        <v>333</v>
      </c>
      <c r="B335" s="56">
        <v>20.315383911132813</v>
      </c>
      <c r="C335" s="56">
        <v>1.7846153974533081</v>
      </c>
      <c r="D335" s="56">
        <v>2.2923076152801514</v>
      </c>
      <c r="E335" s="56">
        <v>0</v>
      </c>
      <c r="F335" s="56">
        <v>20.5</v>
      </c>
      <c r="G335" s="56">
        <v>4.384615421295166</v>
      </c>
      <c r="H335" s="56">
        <v>1</v>
      </c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</row>
    <row r="336" spans="1:19" ht="18">
      <c r="A336" s="118">
        <v>334</v>
      </c>
      <c r="B336" s="56">
        <v>24.276922225952148</v>
      </c>
      <c r="C336" s="56">
        <v>1.423076868057251</v>
      </c>
      <c r="D336" s="56">
        <v>1.9307692050933838</v>
      </c>
      <c r="E336" s="56">
        <v>2.305384635925293</v>
      </c>
      <c r="F336" s="56">
        <v>19.761537551879883</v>
      </c>
      <c r="G336" s="56">
        <v>2.3692307472229004</v>
      </c>
      <c r="H336" s="56">
        <v>1</v>
      </c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</row>
    <row r="337" spans="1:19" ht="18">
      <c r="A337" s="118">
        <v>335</v>
      </c>
      <c r="B337" s="56">
        <v>24.369230270385742</v>
      </c>
      <c r="C337" s="56">
        <v>1.5538461208343506</v>
      </c>
      <c r="D337" s="56">
        <v>1.8615384101867676</v>
      </c>
      <c r="E337" s="56">
        <v>7.8461535274982452E-2</v>
      </c>
      <c r="F337" s="56">
        <v>19.892307281494141</v>
      </c>
      <c r="G337" s="56">
        <v>1.6076923608779907</v>
      </c>
      <c r="H337" s="56">
        <v>1</v>
      </c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</row>
    <row r="338" spans="1:19" ht="18">
      <c r="A338" s="118">
        <v>336</v>
      </c>
      <c r="B338" s="56">
        <v>21.923076629638672</v>
      </c>
      <c r="C338" s="56">
        <v>1.0384615659713745</v>
      </c>
      <c r="D338" s="56">
        <v>1.7230769395828247</v>
      </c>
      <c r="E338" s="56">
        <v>0</v>
      </c>
      <c r="F338" s="56">
        <v>20.430768966674805</v>
      </c>
      <c r="G338" s="56">
        <v>1.7153846025466919</v>
      </c>
      <c r="H338" s="56">
        <v>1</v>
      </c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</row>
    <row r="339" spans="1:19" ht="18">
      <c r="A339" s="118">
        <v>337</v>
      </c>
      <c r="B339" s="56">
        <v>22.5</v>
      </c>
      <c r="C339" s="56">
        <v>1.4307692050933838</v>
      </c>
      <c r="D339" s="56">
        <v>2.038461446762085</v>
      </c>
      <c r="E339" s="56">
        <v>0.13692307472229004</v>
      </c>
      <c r="F339" s="56">
        <v>21.784614562988281</v>
      </c>
      <c r="G339" s="56">
        <v>2.538461446762085</v>
      </c>
      <c r="H339" s="56">
        <v>1</v>
      </c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</row>
    <row r="340" spans="1:19" ht="18">
      <c r="A340" s="118">
        <v>338</v>
      </c>
      <c r="B340" s="56">
        <v>24.146154403686523</v>
      </c>
      <c r="C340" s="56">
        <v>1.2923077344894409</v>
      </c>
      <c r="D340" s="56">
        <v>1.9307692050933838</v>
      </c>
      <c r="E340" s="56">
        <v>1.5046154260635376</v>
      </c>
      <c r="F340" s="56">
        <v>20.907691955566406</v>
      </c>
      <c r="G340" s="56">
        <v>2.4076921939849854</v>
      </c>
      <c r="H340" s="56">
        <v>1</v>
      </c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</row>
    <row r="341" spans="1:19" ht="18">
      <c r="A341" s="118">
        <v>339</v>
      </c>
      <c r="B341" s="56">
        <v>24.323076248168945</v>
      </c>
      <c r="C341" s="56">
        <v>1.1230769157409668</v>
      </c>
      <c r="D341" s="56">
        <v>1.6384615898132324</v>
      </c>
      <c r="E341" s="56">
        <v>0.23076923191547394</v>
      </c>
      <c r="F341" s="56">
        <v>19.338460922241211</v>
      </c>
      <c r="G341" s="56">
        <v>1.6692308187484741</v>
      </c>
      <c r="H341" s="56">
        <v>1</v>
      </c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</row>
    <row r="342" spans="1:19" ht="18">
      <c r="A342" s="118">
        <v>340</v>
      </c>
      <c r="B342" s="56">
        <v>25.084615707397461</v>
      </c>
      <c r="C342" s="56">
        <v>1.0384615659713745</v>
      </c>
      <c r="D342" s="56">
        <v>1.615384578704834</v>
      </c>
      <c r="E342" s="56">
        <v>0.15384615957736969</v>
      </c>
      <c r="F342" s="56">
        <v>19.769229888916016</v>
      </c>
      <c r="G342" s="56">
        <v>0.80769228935241699</v>
      </c>
      <c r="H342" s="56">
        <v>1</v>
      </c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</row>
    <row r="343" spans="1:19" ht="18">
      <c r="A343" s="118">
        <v>341</v>
      </c>
      <c r="B343" s="56">
        <v>27.876922607421875</v>
      </c>
      <c r="C343" s="56">
        <v>1.5230768918991089</v>
      </c>
      <c r="D343" s="56">
        <v>1.8769230842590332</v>
      </c>
      <c r="E343" s="56">
        <v>0.38923075795173645</v>
      </c>
      <c r="F343" s="56">
        <v>20.669231414794922</v>
      </c>
      <c r="G343" s="56">
        <v>1.8461538553237915</v>
      </c>
      <c r="H343" s="56">
        <v>1</v>
      </c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</row>
    <row r="344" spans="1:19" ht="18">
      <c r="A344" s="118">
        <v>342</v>
      </c>
      <c r="B344" s="56">
        <v>31.661539077758789</v>
      </c>
      <c r="C344" s="56">
        <v>2.0538461208343506</v>
      </c>
      <c r="D344" s="56">
        <v>1.9923076629638672</v>
      </c>
      <c r="E344" s="56">
        <v>1.3284615278244019</v>
      </c>
      <c r="F344" s="56">
        <v>18.569231033325195</v>
      </c>
      <c r="G344" s="56">
        <v>4.3384613990783691</v>
      </c>
      <c r="H344" s="56">
        <v>1</v>
      </c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</row>
    <row r="345" spans="1:19" ht="18">
      <c r="A345" s="118">
        <v>343</v>
      </c>
      <c r="B345" s="56">
        <v>26.215385437011719</v>
      </c>
      <c r="C345" s="56">
        <v>1.3461538553237915</v>
      </c>
      <c r="D345" s="56">
        <v>1.7615385055541992</v>
      </c>
      <c r="E345" s="56">
        <v>1.9230769947171211E-2</v>
      </c>
      <c r="F345" s="56">
        <v>19.346153259277344</v>
      </c>
      <c r="G345" s="56">
        <v>2.9153845310211182</v>
      </c>
      <c r="H345" s="56">
        <v>1</v>
      </c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</row>
    <row r="346" spans="1:19" ht="18">
      <c r="A346" s="118">
        <v>344</v>
      </c>
      <c r="B346" s="56">
        <v>26</v>
      </c>
      <c r="C346" s="56">
        <v>1.4692307710647583</v>
      </c>
      <c r="D346" s="56">
        <v>1.923076868057251</v>
      </c>
      <c r="E346" s="56">
        <v>0.52769231796264648</v>
      </c>
      <c r="F346" s="56">
        <v>19.615385055541992</v>
      </c>
      <c r="G346" s="56">
        <v>1.9307692050933838</v>
      </c>
      <c r="H346" s="56">
        <v>1</v>
      </c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</row>
    <row r="347" spans="1:19" ht="18">
      <c r="A347" s="118">
        <v>345</v>
      </c>
      <c r="B347" s="56">
        <v>25.738462448120117</v>
      </c>
      <c r="C347" s="56">
        <v>1.3307691812515259</v>
      </c>
      <c r="D347" s="56">
        <v>1.7307692766189575</v>
      </c>
      <c r="E347" s="56">
        <v>0.25153845548629761</v>
      </c>
      <c r="F347" s="56">
        <v>18.992307662963867</v>
      </c>
      <c r="G347" s="56">
        <v>2.5461537837982178</v>
      </c>
      <c r="H347" s="56">
        <v>1</v>
      </c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</row>
    <row r="348" spans="1:19" ht="18">
      <c r="A348" s="118">
        <v>346</v>
      </c>
      <c r="B348" s="56">
        <v>28.853845596313477</v>
      </c>
      <c r="C348" s="56">
        <v>1.3769230842590332</v>
      </c>
      <c r="D348" s="56">
        <v>1.6307692527770996</v>
      </c>
      <c r="E348" s="56">
        <v>0.64461541175842285</v>
      </c>
      <c r="F348" s="56">
        <v>19.138462066650391</v>
      </c>
      <c r="G348" s="56">
        <v>2.6384615898132324</v>
      </c>
      <c r="H348" s="56">
        <v>1</v>
      </c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</row>
    <row r="349" spans="1:19" ht="18">
      <c r="A349" s="118">
        <v>347</v>
      </c>
      <c r="B349" s="56">
        <v>31.961538314819336</v>
      </c>
      <c r="C349" s="56">
        <v>1.2538461685180664</v>
      </c>
      <c r="D349" s="56">
        <v>1.5</v>
      </c>
      <c r="E349" s="56">
        <v>1.796923041343689</v>
      </c>
      <c r="F349" s="56">
        <v>18.907691955566406</v>
      </c>
      <c r="G349" s="56">
        <v>2.0153846740722656</v>
      </c>
      <c r="H349" s="56">
        <v>1</v>
      </c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</row>
    <row r="350" spans="1:19" ht="18">
      <c r="A350" s="118">
        <v>348</v>
      </c>
      <c r="B350" s="56">
        <v>29.923076629638672</v>
      </c>
      <c r="C350" s="56">
        <v>1.6692308187484741</v>
      </c>
      <c r="D350" s="56">
        <v>1.8230769634246826</v>
      </c>
      <c r="E350" s="56">
        <v>0.17615385353565216</v>
      </c>
      <c r="F350" s="56">
        <v>19.176923751831055</v>
      </c>
      <c r="G350" s="56">
        <v>2.2076923847198486</v>
      </c>
      <c r="H350" s="56">
        <v>1</v>
      </c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</row>
    <row r="351" spans="1:19" ht="18">
      <c r="A351" s="118">
        <v>349</v>
      </c>
      <c r="B351" s="56">
        <v>26.361537933349609</v>
      </c>
      <c r="C351" s="56">
        <v>1.6692308187484741</v>
      </c>
      <c r="D351" s="56">
        <v>1.7769230604171753</v>
      </c>
      <c r="E351" s="56">
        <v>0.29307693243026733</v>
      </c>
      <c r="F351" s="56">
        <v>17.24615478515625</v>
      </c>
      <c r="G351" s="56">
        <v>2.4000000953674316</v>
      </c>
      <c r="H351" s="56">
        <v>1</v>
      </c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</row>
    <row r="352" spans="1:19" ht="18">
      <c r="A352" s="118">
        <v>350</v>
      </c>
      <c r="B352" s="56">
        <v>28.130769729614258</v>
      </c>
      <c r="C352" s="56">
        <v>1.7769230604171753</v>
      </c>
      <c r="D352" s="56">
        <v>1.884615421295166</v>
      </c>
      <c r="E352" s="56">
        <v>0.74230766296386719</v>
      </c>
      <c r="F352" s="56">
        <v>18.338460922241211</v>
      </c>
      <c r="G352" s="56">
        <v>1.2846153974533081</v>
      </c>
      <c r="H352" s="56">
        <v>1</v>
      </c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</row>
    <row r="353" spans="1:19" ht="18">
      <c r="A353" s="118">
        <v>351</v>
      </c>
      <c r="B353" s="56">
        <v>30.776922225952148</v>
      </c>
      <c r="C353" s="56">
        <v>1.7538461685180664</v>
      </c>
      <c r="D353" s="56">
        <v>1.7846153974533081</v>
      </c>
      <c r="E353" s="56">
        <v>1.1723077297210693</v>
      </c>
      <c r="F353" s="56">
        <v>18.100000381469727</v>
      </c>
      <c r="G353" s="56">
        <v>3.0846154689788818</v>
      </c>
      <c r="H353" s="56">
        <v>1</v>
      </c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</row>
    <row r="354" spans="1:19" ht="18">
      <c r="A354" s="118">
        <v>352</v>
      </c>
      <c r="B354" s="56">
        <v>33.461540222167969</v>
      </c>
      <c r="C354" s="56">
        <v>1.3461538553237915</v>
      </c>
      <c r="D354" s="56">
        <v>1.576923131942749</v>
      </c>
      <c r="E354" s="56">
        <v>0.44923076033592224</v>
      </c>
      <c r="F354" s="56">
        <v>18.276922225952148</v>
      </c>
      <c r="G354" s="56">
        <v>2.4384615421295166</v>
      </c>
      <c r="H354" s="56">
        <v>1</v>
      </c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</row>
    <row r="355" spans="1:19" ht="18">
      <c r="A355" s="118">
        <v>353</v>
      </c>
      <c r="B355" s="56">
        <v>32.107692718505859</v>
      </c>
      <c r="C355" s="56">
        <v>1.5692307949066162</v>
      </c>
      <c r="D355" s="56">
        <v>1.7076922655105591</v>
      </c>
      <c r="E355" s="56">
        <v>3.9230767637491226E-2</v>
      </c>
      <c r="F355" s="56">
        <v>18.30769157409668</v>
      </c>
      <c r="G355" s="56">
        <v>2.4846153259277344</v>
      </c>
      <c r="H355" s="56">
        <v>1</v>
      </c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</row>
    <row r="356" spans="1:19" ht="18">
      <c r="A356" s="118">
        <v>354</v>
      </c>
      <c r="B356" s="56">
        <v>32</v>
      </c>
      <c r="C356" s="56">
        <v>1.5461539030075073</v>
      </c>
      <c r="D356" s="56">
        <v>1.7384614944458008</v>
      </c>
      <c r="E356" s="56">
        <v>1.5823076963424683</v>
      </c>
      <c r="F356" s="56">
        <v>18.523077011108398</v>
      </c>
      <c r="G356" s="56">
        <v>3.0461537837982178</v>
      </c>
      <c r="H356" s="56">
        <v>1</v>
      </c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</row>
    <row r="357" spans="1:19" ht="18">
      <c r="A357" s="118">
        <v>355</v>
      </c>
      <c r="B357" s="56">
        <v>29.023077011108398</v>
      </c>
      <c r="C357" s="56">
        <v>1.4692307710647583</v>
      </c>
      <c r="D357" s="56">
        <v>1.7000000476837158</v>
      </c>
      <c r="E357" s="56">
        <v>0</v>
      </c>
      <c r="F357" s="56">
        <v>18.346153259277344</v>
      </c>
      <c r="G357" s="56">
        <v>2.2230768203735352</v>
      </c>
      <c r="H357" s="56">
        <v>1</v>
      </c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</row>
    <row r="358" spans="1:19" ht="18">
      <c r="A358" s="118">
        <v>356</v>
      </c>
      <c r="B358" s="56">
        <v>31.346153259277344</v>
      </c>
      <c r="C358" s="56">
        <v>1.3384615182876587</v>
      </c>
      <c r="D358" s="56">
        <v>1.5153846740722656</v>
      </c>
      <c r="E358" s="56">
        <v>3.9230767637491226E-2</v>
      </c>
      <c r="F358" s="56">
        <v>16.907691955566406</v>
      </c>
      <c r="G358" s="56">
        <v>2.2769231796264648</v>
      </c>
      <c r="H358" s="56">
        <v>1</v>
      </c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</row>
    <row r="359" spans="1:19" ht="18">
      <c r="A359" s="118">
        <v>357</v>
      </c>
      <c r="B359" s="56">
        <v>25.792306900024414</v>
      </c>
      <c r="C359" s="56">
        <v>1.7538461685180664</v>
      </c>
      <c r="D359" s="56">
        <v>1.9307692050933838</v>
      </c>
      <c r="E359" s="56">
        <v>0.60615384578704834</v>
      </c>
      <c r="F359" s="56">
        <v>18.846153259277344</v>
      </c>
      <c r="G359" s="56">
        <v>2.6846153736114502</v>
      </c>
      <c r="H359" s="56">
        <v>1</v>
      </c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</row>
    <row r="360" spans="1:19" ht="18">
      <c r="A360" s="118">
        <v>358</v>
      </c>
      <c r="B360" s="56">
        <v>28.415384292602539</v>
      </c>
      <c r="C360" s="56">
        <v>1.4923076629638672</v>
      </c>
      <c r="D360" s="56">
        <v>1.6461538076400757</v>
      </c>
      <c r="E360" s="56">
        <v>0.54461538791656494</v>
      </c>
      <c r="F360" s="56">
        <v>17.861537933349609</v>
      </c>
      <c r="G360" s="56">
        <v>1.923076868057251</v>
      </c>
      <c r="H360" s="56">
        <v>1</v>
      </c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</row>
    <row r="361" spans="1:19" ht="18">
      <c r="A361" s="118">
        <v>359</v>
      </c>
      <c r="B361" s="56">
        <v>24.015384674072266</v>
      </c>
      <c r="C361" s="56">
        <v>1.6538461446762085</v>
      </c>
      <c r="D361" s="56">
        <v>1.8615384101867676</v>
      </c>
      <c r="E361" s="56">
        <v>0</v>
      </c>
      <c r="F361" s="56">
        <v>17.976922988891602</v>
      </c>
      <c r="G361" s="56">
        <v>1.0230768918991089</v>
      </c>
      <c r="H361" s="56">
        <v>1</v>
      </c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</row>
    <row r="362" spans="1:19" ht="18">
      <c r="A362" s="118">
        <v>360</v>
      </c>
      <c r="B362" s="56">
        <v>23.376922607421875</v>
      </c>
      <c r="C362" s="56">
        <v>1.884615421295166</v>
      </c>
      <c r="D362" s="56">
        <v>1.8538461923599243</v>
      </c>
      <c r="E362" s="56">
        <v>7.8461535274982452E-2</v>
      </c>
      <c r="F362" s="56">
        <v>16.984615325927734</v>
      </c>
      <c r="G362" s="56">
        <v>0.44615384936332703</v>
      </c>
      <c r="H362" s="56">
        <v>1</v>
      </c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</row>
    <row r="363" spans="1:19" ht="18">
      <c r="A363" s="118">
        <v>361</v>
      </c>
      <c r="B363" s="56">
        <v>21.799999237060547</v>
      </c>
      <c r="C363" s="56">
        <v>1.8538461923599243</v>
      </c>
      <c r="D363" s="56">
        <v>1.8999999761581421</v>
      </c>
      <c r="E363" s="56">
        <v>0.23461538553237915</v>
      </c>
      <c r="F363" s="56">
        <v>16.423076629638672</v>
      </c>
      <c r="G363" s="56">
        <v>-0.32307693362236023</v>
      </c>
      <c r="H363" s="56">
        <v>1</v>
      </c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</row>
    <row r="364" spans="1:19" ht="18">
      <c r="A364" s="118">
        <v>362</v>
      </c>
      <c r="B364" s="56">
        <v>26.315383911132813</v>
      </c>
      <c r="C364" s="56">
        <v>1.1076923608779907</v>
      </c>
      <c r="D364" s="56">
        <v>1.3923076391220093</v>
      </c>
      <c r="E364" s="56">
        <v>0.37153846025466919</v>
      </c>
      <c r="F364" s="56">
        <v>15.29230785369873</v>
      </c>
      <c r="G364" s="56">
        <v>-0.58461540937423706</v>
      </c>
      <c r="H364" s="56">
        <v>1</v>
      </c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</row>
    <row r="365" spans="1:19" ht="18">
      <c r="A365" s="118">
        <v>363</v>
      </c>
      <c r="B365" s="56">
        <v>26.74615478515625</v>
      </c>
      <c r="C365" s="56">
        <v>1.1461538076400757</v>
      </c>
      <c r="D365" s="56">
        <v>1.4923076629638672</v>
      </c>
      <c r="E365" s="56">
        <v>3.9230767637491226E-2</v>
      </c>
      <c r="F365" s="56">
        <v>16.430768966674805</v>
      </c>
      <c r="G365" s="56">
        <v>-0.26153847575187683</v>
      </c>
      <c r="H365" s="56">
        <v>1</v>
      </c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</row>
    <row r="366" spans="1:19" ht="18">
      <c r="A366" s="118">
        <v>364</v>
      </c>
      <c r="B366" s="56">
        <v>27.569231033325195</v>
      </c>
      <c r="C366" s="56">
        <v>1.5076923370361328</v>
      </c>
      <c r="D366" s="56">
        <v>1.5461539030075073</v>
      </c>
      <c r="E366" s="56">
        <v>1.2761538028717041</v>
      </c>
      <c r="F366" s="56">
        <v>17.469230651855469</v>
      </c>
      <c r="G366" s="56">
        <v>0.6538461446762085</v>
      </c>
      <c r="H366" s="56">
        <v>1</v>
      </c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</row>
    <row r="367" spans="1:19" ht="18">
      <c r="A367" s="118">
        <v>365</v>
      </c>
      <c r="B367" s="56">
        <v>27.323076248168945</v>
      </c>
      <c r="C367" s="56">
        <v>1.6461538076400757</v>
      </c>
      <c r="D367" s="56">
        <v>1.6307692527770996</v>
      </c>
      <c r="E367" s="56">
        <v>0.64538460969924927</v>
      </c>
      <c r="F367" s="56">
        <v>17.376922607421875</v>
      </c>
      <c r="G367" s="56">
        <v>1.0384615659713745</v>
      </c>
      <c r="H367" s="56">
        <v>1</v>
      </c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</row>
    <row r="368" spans="1:19" ht="18">
      <c r="A368" s="118">
        <v>0</v>
      </c>
      <c r="B368" s="56">
        <v>0</v>
      </c>
      <c r="C368" s="56">
        <v>0</v>
      </c>
      <c r="D368" s="56">
        <v>0</v>
      </c>
      <c r="E368" s="56">
        <v>0</v>
      </c>
      <c r="F368" s="56">
        <v>0</v>
      </c>
      <c r="G368" s="56">
        <v>0</v>
      </c>
      <c r="H368" s="119">
        <v>1</v>
      </c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</row>
    <row r="369" spans="1:8" ht="15">
      <c r="A369" s="118">
        <v>367</v>
      </c>
      <c r="B369" s="56">
        <v>14</v>
      </c>
      <c r="C369" s="56">
        <v>1.4</v>
      </c>
      <c r="D369" s="56">
        <v>2.1828828342027542</v>
      </c>
      <c r="E369" s="56">
        <v>0</v>
      </c>
      <c r="F369" s="56">
        <v>20.8</v>
      </c>
      <c r="G369" s="56">
        <v>2.1</v>
      </c>
      <c r="H369" s="119">
        <v>1</v>
      </c>
    </row>
    <row r="370" spans="1:8" ht="15">
      <c r="A370" s="118">
        <v>368</v>
      </c>
      <c r="B370" s="56">
        <v>10.3</v>
      </c>
      <c r="C370" s="56">
        <v>1.7</v>
      </c>
      <c r="D370" s="56">
        <v>2.6408886345754508</v>
      </c>
      <c r="E370" s="56">
        <v>0</v>
      </c>
      <c r="F370" s="56">
        <v>21.7</v>
      </c>
      <c r="G370" s="56">
        <v>1.3</v>
      </c>
      <c r="H370" s="119">
        <v>1</v>
      </c>
    </row>
    <row r="371" spans="1:8" ht="15">
      <c r="A371" s="118">
        <v>369</v>
      </c>
      <c r="B371" s="56">
        <v>9.6999999999999993</v>
      </c>
      <c r="C371" s="56">
        <v>1.7</v>
      </c>
      <c r="D371" s="56">
        <v>2.6223444140558452</v>
      </c>
      <c r="E371" s="56">
        <v>0</v>
      </c>
      <c r="F371" s="56">
        <v>20.6</v>
      </c>
      <c r="G371" s="56">
        <v>0.1</v>
      </c>
      <c r="H371" s="119">
        <v>1</v>
      </c>
    </row>
    <row r="372" spans="1:8" ht="15">
      <c r="A372" s="118">
        <v>370</v>
      </c>
      <c r="B372" s="56">
        <v>14.1</v>
      </c>
      <c r="C372" s="56">
        <v>1.5</v>
      </c>
      <c r="D372" s="56">
        <v>2.3580899233899832</v>
      </c>
      <c r="E372" s="56">
        <v>0</v>
      </c>
      <c r="F372" s="56">
        <v>21.2</v>
      </c>
      <c r="G372" s="56">
        <v>-1</v>
      </c>
      <c r="H372" s="119">
        <v>1</v>
      </c>
    </row>
    <row r="373" spans="1:8" ht="15">
      <c r="A373" s="118">
        <v>371</v>
      </c>
      <c r="B373" s="56">
        <v>14.4</v>
      </c>
      <c r="C373" s="56">
        <v>1.3</v>
      </c>
      <c r="D373" s="56">
        <v>2.2710298013234831</v>
      </c>
      <c r="E373" s="56">
        <v>0</v>
      </c>
      <c r="F373" s="56">
        <v>23.3</v>
      </c>
      <c r="G373" s="56">
        <v>2.2999999999999998</v>
      </c>
      <c r="H373" s="119">
        <v>1</v>
      </c>
    </row>
    <row r="374" spans="1:8" ht="15">
      <c r="A374" s="118">
        <v>372</v>
      </c>
      <c r="B374" s="56">
        <v>18.399999999999999</v>
      </c>
      <c r="C374" s="56">
        <v>1.9</v>
      </c>
      <c r="D374" s="56">
        <v>2.6495542168050621</v>
      </c>
      <c r="E374" s="56">
        <v>0</v>
      </c>
      <c r="F374" s="56">
        <v>20.9</v>
      </c>
      <c r="G374" s="56">
        <v>1.6</v>
      </c>
      <c r="H374" s="119">
        <v>1</v>
      </c>
    </row>
    <row r="375" spans="1:8" ht="15">
      <c r="A375" s="118">
        <v>373</v>
      </c>
      <c r="B375" s="56">
        <v>12</v>
      </c>
      <c r="C375" s="56">
        <v>1.9</v>
      </c>
      <c r="D375" s="56">
        <v>2.9499212983326339</v>
      </c>
      <c r="E375" s="56">
        <v>0</v>
      </c>
      <c r="F375" s="56">
        <v>23</v>
      </c>
      <c r="G375" s="56">
        <v>-1.1000000000000001</v>
      </c>
      <c r="H375" s="119">
        <v>1</v>
      </c>
    </row>
    <row r="376" spans="1:8" ht="15">
      <c r="A376" s="118">
        <v>374</v>
      </c>
      <c r="B376" s="56">
        <v>9</v>
      </c>
      <c r="C376" s="56">
        <v>2.2999999999999998</v>
      </c>
      <c r="D376" s="56">
        <v>3.4905721554623734</v>
      </c>
      <c r="E376" s="56">
        <v>0</v>
      </c>
      <c r="F376" s="56">
        <v>22.7</v>
      </c>
      <c r="G376" s="56">
        <v>5.3</v>
      </c>
      <c r="H376" s="119">
        <v>1</v>
      </c>
    </row>
    <row r="377" spans="1:8" ht="15">
      <c r="A377" s="118">
        <v>375</v>
      </c>
      <c r="B377" s="56">
        <v>12.9</v>
      </c>
      <c r="C377" s="56">
        <v>0.45</v>
      </c>
      <c r="D377" s="56">
        <v>2.1007219883337815</v>
      </c>
      <c r="E377" s="56">
        <v>0</v>
      </c>
      <c r="F377" s="56">
        <v>22.8</v>
      </c>
      <c r="G377" s="56">
        <v>1.8</v>
      </c>
      <c r="H377" s="119">
        <v>1</v>
      </c>
    </row>
    <row r="378" spans="1:8" ht="15">
      <c r="A378" s="118">
        <v>376</v>
      </c>
      <c r="B378" s="56">
        <v>13.3</v>
      </c>
      <c r="C378" s="56">
        <v>1.7</v>
      </c>
      <c r="D378" s="56">
        <v>2.7973171276951216</v>
      </c>
      <c r="E378" s="56">
        <v>0</v>
      </c>
      <c r="F378" s="56">
        <v>23.6</v>
      </c>
      <c r="G378" s="56">
        <v>2.8</v>
      </c>
      <c r="H378" s="119">
        <v>1</v>
      </c>
    </row>
    <row r="379" spans="1:8" ht="15">
      <c r="A379" s="118">
        <v>377</v>
      </c>
      <c r="B379" s="56">
        <v>15.6</v>
      </c>
      <c r="C379" s="56">
        <v>1.7</v>
      </c>
      <c r="D379" s="56">
        <v>2.6346247375150411</v>
      </c>
      <c r="E379" s="56">
        <v>0</v>
      </c>
      <c r="F379" s="56">
        <v>21.8</v>
      </c>
      <c r="G379" s="56">
        <v>3.7</v>
      </c>
      <c r="H379" s="119">
        <v>1</v>
      </c>
    </row>
    <row r="380" spans="1:8" ht="15">
      <c r="A380" s="118">
        <v>378</v>
      </c>
      <c r="B380" s="56">
        <v>17.600000000000001</v>
      </c>
      <c r="C380" s="56">
        <v>1.9</v>
      </c>
      <c r="D380" s="56">
        <v>2.7648466804494061</v>
      </c>
      <c r="E380" s="56">
        <v>0</v>
      </c>
      <c r="F380" s="56">
        <v>22</v>
      </c>
      <c r="G380" s="56">
        <v>0.4</v>
      </c>
      <c r="H380" s="119">
        <v>1</v>
      </c>
    </row>
    <row r="381" spans="1:8" ht="15">
      <c r="A381" s="118">
        <v>379</v>
      </c>
      <c r="B381" s="56">
        <v>9.6</v>
      </c>
      <c r="C381" s="56">
        <v>1.9</v>
      </c>
      <c r="D381" s="56">
        <v>3.2203075145410507</v>
      </c>
      <c r="E381" s="56">
        <v>0</v>
      </c>
      <c r="F381" s="56">
        <v>24.6</v>
      </c>
      <c r="G381" s="56">
        <v>3.1</v>
      </c>
      <c r="H381" s="119">
        <v>1</v>
      </c>
    </row>
    <row r="382" spans="1:8" ht="15">
      <c r="A382" s="118">
        <v>380</v>
      </c>
      <c r="B382" s="56">
        <v>12.7</v>
      </c>
      <c r="C382" s="56">
        <v>1.4</v>
      </c>
      <c r="D382" s="56">
        <v>2.4754663579512943</v>
      </c>
      <c r="E382" s="56">
        <v>0</v>
      </c>
      <c r="F382" s="56">
        <v>22.5</v>
      </c>
      <c r="G382" s="56">
        <v>0.9</v>
      </c>
      <c r="H382" s="119">
        <v>1</v>
      </c>
    </row>
    <row r="383" spans="1:8" ht="15">
      <c r="A383" s="118">
        <v>381</v>
      </c>
      <c r="B383" s="56">
        <v>13.6</v>
      </c>
      <c r="C383" s="56">
        <v>1.6</v>
      </c>
      <c r="D383" s="56">
        <v>2.707712432159755</v>
      </c>
      <c r="E383" s="56">
        <v>0</v>
      </c>
      <c r="F383" s="56">
        <v>22.7</v>
      </c>
      <c r="G383" s="56">
        <v>2.8</v>
      </c>
      <c r="H383" s="119">
        <v>1</v>
      </c>
    </row>
    <row r="384" spans="1:8" ht="15">
      <c r="A384" s="118">
        <v>382</v>
      </c>
      <c r="B384" s="56">
        <v>17.8</v>
      </c>
      <c r="C384" s="56">
        <v>1.5</v>
      </c>
      <c r="D384" s="56">
        <v>2.5658030851484908</v>
      </c>
      <c r="E384" s="56">
        <v>0</v>
      </c>
      <c r="F384" s="56">
        <v>23</v>
      </c>
      <c r="G384" s="56">
        <v>2.7</v>
      </c>
      <c r="H384" s="119">
        <v>1</v>
      </c>
    </row>
    <row r="385" spans="1:8" ht="15">
      <c r="A385" s="118">
        <v>383</v>
      </c>
      <c r="B385" s="56">
        <v>20.5</v>
      </c>
      <c r="C385" s="56">
        <v>1.6</v>
      </c>
      <c r="D385" s="56">
        <v>2.6904302465668319</v>
      </c>
      <c r="E385" s="56">
        <v>0</v>
      </c>
      <c r="F385" s="56">
        <v>24</v>
      </c>
      <c r="G385" s="56">
        <v>2.9</v>
      </c>
      <c r="H385" s="56">
        <v>1</v>
      </c>
    </row>
    <row r="386" spans="1:8" ht="15">
      <c r="A386" s="118">
        <v>384</v>
      </c>
      <c r="B386" s="56">
        <v>23.8</v>
      </c>
      <c r="C386" s="56">
        <v>1.6</v>
      </c>
      <c r="D386" s="56">
        <v>2.7350618610818564</v>
      </c>
      <c r="E386" s="56">
        <v>0</v>
      </c>
      <c r="F386" s="56">
        <v>25.4</v>
      </c>
      <c r="G386" s="56">
        <v>4.5999999999999996</v>
      </c>
      <c r="H386" s="56">
        <v>1</v>
      </c>
    </row>
    <row r="387" spans="1:8" ht="15">
      <c r="A387" s="118">
        <v>385</v>
      </c>
      <c r="B387" s="56">
        <v>33.9</v>
      </c>
      <c r="C387" s="56">
        <v>2.9</v>
      </c>
      <c r="D387" s="56">
        <v>3.3367795214924025</v>
      </c>
      <c r="E387" s="56">
        <v>0</v>
      </c>
      <c r="F387" s="56">
        <v>23</v>
      </c>
      <c r="G387" s="56">
        <v>7.9</v>
      </c>
      <c r="H387" s="56">
        <v>1</v>
      </c>
    </row>
    <row r="388" spans="1:8" ht="15">
      <c r="A388" s="118">
        <v>386</v>
      </c>
      <c r="B388" s="56">
        <v>11</v>
      </c>
      <c r="C388" s="56">
        <v>6</v>
      </c>
      <c r="D388" s="56">
        <v>5.5707090796535299</v>
      </c>
      <c r="E388" s="56">
        <v>0</v>
      </c>
      <c r="F388" s="56">
        <v>22.4</v>
      </c>
      <c r="G388" s="56">
        <v>8.6999999999999993</v>
      </c>
      <c r="H388" s="56">
        <v>1</v>
      </c>
    </row>
    <row r="389" spans="1:8" ht="15">
      <c r="A389" s="118">
        <v>387</v>
      </c>
      <c r="B389" s="56">
        <v>10.7</v>
      </c>
      <c r="C389" s="56">
        <v>1.9</v>
      </c>
      <c r="D389" s="56">
        <v>2.9934964425428618</v>
      </c>
      <c r="E389" s="56">
        <v>0</v>
      </c>
      <c r="F389" s="56">
        <v>20.100000000000001</v>
      </c>
      <c r="G389" s="56">
        <v>4.7</v>
      </c>
      <c r="H389" s="56">
        <v>1</v>
      </c>
    </row>
    <row r="390" spans="1:8" ht="15">
      <c r="A390" s="118">
        <v>388</v>
      </c>
      <c r="B390" s="56">
        <v>12.1</v>
      </c>
      <c r="C390" s="56">
        <v>2.1</v>
      </c>
      <c r="D390" s="56">
        <v>3.206567494204327</v>
      </c>
      <c r="E390" s="56">
        <v>0</v>
      </c>
      <c r="F390" s="56">
        <v>21.2</v>
      </c>
      <c r="G390" s="56">
        <v>0.7</v>
      </c>
      <c r="H390" s="56">
        <v>1</v>
      </c>
    </row>
    <row r="391" spans="1:8" ht="15">
      <c r="A391" s="118">
        <v>389</v>
      </c>
      <c r="B391" s="56">
        <v>15.8</v>
      </c>
      <c r="C391" s="56">
        <v>2.2000000000000002</v>
      </c>
      <c r="D391" s="56">
        <v>3.320955992236275</v>
      </c>
      <c r="E391" s="56">
        <v>0</v>
      </c>
      <c r="F391" s="56">
        <v>22.6</v>
      </c>
      <c r="G391" s="56">
        <v>6.9</v>
      </c>
      <c r="H391" s="56">
        <v>1</v>
      </c>
    </row>
    <row r="392" spans="1:8" ht="15">
      <c r="A392" s="118">
        <v>390</v>
      </c>
      <c r="B392" s="56">
        <v>17.600000000000001</v>
      </c>
      <c r="C392" s="56">
        <v>3.9</v>
      </c>
      <c r="D392" s="56">
        <v>3.7331440182587685</v>
      </c>
      <c r="E392" s="56">
        <v>1.02</v>
      </c>
      <c r="F392" s="56">
        <v>22.3</v>
      </c>
      <c r="G392" s="56">
        <v>9</v>
      </c>
      <c r="H392" s="56">
        <v>1</v>
      </c>
    </row>
    <row r="393" spans="1:8" ht="15">
      <c r="A393" s="118">
        <v>391</v>
      </c>
      <c r="B393" s="56">
        <v>36.9</v>
      </c>
      <c r="C393" s="56">
        <v>1.4</v>
      </c>
      <c r="D393" s="56">
        <v>1.8222972552058525</v>
      </c>
      <c r="E393" s="56">
        <v>0.25</v>
      </c>
      <c r="F393" s="56">
        <v>16.100000000000001</v>
      </c>
      <c r="G393" s="56">
        <v>3.5</v>
      </c>
      <c r="H393" s="56">
        <v>1</v>
      </c>
    </row>
    <row r="394" spans="1:8" ht="15">
      <c r="A394" s="118">
        <v>392</v>
      </c>
      <c r="B394" s="56">
        <v>35.299999999999997</v>
      </c>
      <c r="C394" s="56">
        <v>2.2000000000000002</v>
      </c>
      <c r="D394" s="56">
        <v>2.031178189504621</v>
      </c>
      <c r="E394" s="56">
        <v>0</v>
      </c>
      <c r="F394" s="56">
        <v>15.4</v>
      </c>
      <c r="G394" s="56">
        <v>2.2000000000000002</v>
      </c>
      <c r="H394" s="56">
        <v>1</v>
      </c>
    </row>
    <row r="395" spans="1:8" ht="15">
      <c r="A395" s="118">
        <v>393</v>
      </c>
      <c r="B395" s="56">
        <v>18.100000000000001</v>
      </c>
      <c r="C395" s="56">
        <v>4.3</v>
      </c>
      <c r="D395" s="56">
        <v>3.9711931951847221</v>
      </c>
      <c r="E395" s="56">
        <v>0</v>
      </c>
      <c r="F395" s="56">
        <v>18.600000000000001</v>
      </c>
      <c r="G395" s="56">
        <v>3.5</v>
      </c>
      <c r="H395" s="56">
        <v>1</v>
      </c>
    </row>
    <row r="396" spans="1:8" ht="15">
      <c r="A396" s="118">
        <v>394</v>
      </c>
      <c r="B396" s="56">
        <v>13.7</v>
      </c>
      <c r="C396" s="56">
        <v>2.1</v>
      </c>
      <c r="D396" s="56">
        <v>3.127156532480702</v>
      </c>
      <c r="E396" s="56">
        <v>0</v>
      </c>
      <c r="F396" s="56">
        <v>19.399999999999999</v>
      </c>
      <c r="G396" s="56">
        <v>2.2999999999999998</v>
      </c>
      <c r="H396" s="56">
        <v>1</v>
      </c>
    </row>
    <row r="397" spans="1:8" ht="15">
      <c r="A397" s="118">
        <v>395</v>
      </c>
      <c r="B397" s="56">
        <v>14.7</v>
      </c>
      <c r="C397" s="56">
        <v>1.9</v>
      </c>
      <c r="D397" s="56">
        <v>2.778941045332826</v>
      </c>
      <c r="E397" s="56">
        <v>0</v>
      </c>
      <c r="F397" s="56">
        <v>19</v>
      </c>
      <c r="G397" s="56">
        <v>-0.8</v>
      </c>
      <c r="H397" s="56">
        <v>1</v>
      </c>
    </row>
    <row r="398" spans="1:8" ht="15">
      <c r="A398" s="118">
        <v>396</v>
      </c>
      <c r="B398" s="56">
        <v>11.5</v>
      </c>
      <c r="C398" s="56">
        <v>2.2999999999999998</v>
      </c>
      <c r="D398" s="56">
        <v>3.5324760572766354</v>
      </c>
      <c r="E398" s="56">
        <v>0</v>
      </c>
      <c r="F398" s="56">
        <v>22.1</v>
      </c>
      <c r="G398" s="56">
        <v>0.9</v>
      </c>
      <c r="H398" s="56">
        <v>1</v>
      </c>
    </row>
    <row r="399" spans="1:8" ht="15">
      <c r="A399" s="118">
        <v>397</v>
      </c>
      <c r="B399" s="56">
        <v>18.8</v>
      </c>
      <c r="C399" s="56">
        <v>2</v>
      </c>
      <c r="D399" s="56">
        <v>3.0792006998676142</v>
      </c>
      <c r="E399" s="56">
        <v>0</v>
      </c>
      <c r="F399" s="56">
        <v>21.2</v>
      </c>
      <c r="G399" s="56">
        <v>2.1</v>
      </c>
      <c r="H399" s="56">
        <v>1</v>
      </c>
    </row>
    <row r="400" spans="1:8" ht="15">
      <c r="A400" s="118">
        <v>398</v>
      </c>
      <c r="B400" s="56">
        <v>12.2</v>
      </c>
      <c r="C400" s="56">
        <v>2</v>
      </c>
      <c r="D400" s="56">
        <v>3.4695064320943825</v>
      </c>
      <c r="E400" s="56">
        <v>0</v>
      </c>
      <c r="F400" s="56">
        <v>22.7</v>
      </c>
      <c r="G400" s="56">
        <v>0.9</v>
      </c>
      <c r="H400" s="56">
        <v>1</v>
      </c>
    </row>
    <row r="401" spans="1:8" ht="15">
      <c r="A401" s="118">
        <v>399</v>
      </c>
      <c r="B401" s="56">
        <v>14.3</v>
      </c>
      <c r="C401" s="56">
        <v>1.7</v>
      </c>
      <c r="D401" s="56">
        <v>3.0825853580125915</v>
      </c>
      <c r="E401" s="56">
        <v>0</v>
      </c>
      <c r="F401" s="56">
        <v>22.2</v>
      </c>
      <c r="G401" s="56">
        <v>0.4</v>
      </c>
      <c r="H401" s="56">
        <v>1</v>
      </c>
    </row>
    <row r="402" spans="1:8" ht="15">
      <c r="A402" s="118">
        <v>400</v>
      </c>
      <c r="B402" s="56">
        <v>18.8</v>
      </c>
      <c r="C402" s="56">
        <v>3</v>
      </c>
      <c r="D402" s="56">
        <v>2.4565832098562659</v>
      </c>
      <c r="E402" s="56">
        <v>3.81</v>
      </c>
      <c r="F402" s="56">
        <v>16.2</v>
      </c>
      <c r="G402" s="56">
        <v>4.2</v>
      </c>
      <c r="H402" s="56">
        <v>1</v>
      </c>
    </row>
    <row r="403" spans="1:8" ht="15">
      <c r="A403" s="118">
        <v>401</v>
      </c>
      <c r="B403" s="56">
        <v>55</v>
      </c>
      <c r="C403" s="56">
        <v>1.6</v>
      </c>
      <c r="D403" s="56">
        <v>1.8479579227474348</v>
      </c>
      <c r="E403" s="56">
        <v>0.51</v>
      </c>
      <c r="F403" s="56">
        <v>18</v>
      </c>
      <c r="G403" s="56">
        <v>6.5</v>
      </c>
      <c r="H403" s="56">
        <v>1</v>
      </c>
    </row>
    <row r="404" spans="1:8" ht="15">
      <c r="A404" s="118">
        <v>402</v>
      </c>
      <c r="B404" s="56">
        <v>46.6</v>
      </c>
      <c r="C404" s="56">
        <v>1.6</v>
      </c>
      <c r="D404" s="56">
        <v>2.1434500722892409</v>
      </c>
      <c r="E404" s="56">
        <v>0</v>
      </c>
      <c r="F404" s="56">
        <v>18.5</v>
      </c>
      <c r="G404" s="56">
        <v>3.3</v>
      </c>
      <c r="H404" s="56">
        <v>1</v>
      </c>
    </row>
    <row r="405" spans="1:8" ht="15">
      <c r="A405" s="118">
        <v>403</v>
      </c>
      <c r="B405" s="56">
        <v>28.4</v>
      </c>
      <c r="C405" s="56">
        <v>1.4</v>
      </c>
      <c r="D405" s="56">
        <v>2.4742971278845269</v>
      </c>
      <c r="E405" s="56">
        <v>0</v>
      </c>
      <c r="F405" s="56">
        <v>21.1</v>
      </c>
      <c r="G405" s="56">
        <v>3.1</v>
      </c>
      <c r="H405" s="56">
        <v>1</v>
      </c>
    </row>
    <row r="406" spans="1:8" ht="15">
      <c r="A406" s="118">
        <v>404</v>
      </c>
      <c r="B406" s="56">
        <v>28.7</v>
      </c>
      <c r="C406" s="56">
        <v>1.7</v>
      </c>
      <c r="D406" s="56">
        <v>2.8424617081314918</v>
      </c>
      <c r="E406" s="56">
        <v>0</v>
      </c>
      <c r="F406" s="56">
        <v>23.2</v>
      </c>
      <c r="G406" s="56">
        <v>4.3</v>
      </c>
      <c r="H406" s="56">
        <v>1</v>
      </c>
    </row>
    <row r="407" spans="1:8" ht="15">
      <c r="A407" s="118">
        <v>405</v>
      </c>
      <c r="B407" s="56">
        <v>22</v>
      </c>
      <c r="C407" s="56">
        <v>2.1</v>
      </c>
      <c r="D407" s="56">
        <v>3.4097913498092596</v>
      </c>
      <c r="E407" s="56">
        <v>0</v>
      </c>
      <c r="F407" s="56">
        <v>25</v>
      </c>
      <c r="G407" s="56">
        <v>5</v>
      </c>
      <c r="H407" s="56">
        <v>1</v>
      </c>
    </row>
    <row r="408" spans="1:8" ht="15">
      <c r="A408" s="118">
        <v>406</v>
      </c>
      <c r="B408" s="56">
        <v>8.8000000000000007</v>
      </c>
      <c r="C408" s="56">
        <v>5.7</v>
      </c>
      <c r="D408" s="56">
        <v>4.4416921954486757</v>
      </c>
      <c r="E408" s="56">
        <v>0</v>
      </c>
      <c r="F408" s="56">
        <v>15.2</v>
      </c>
      <c r="G408" s="56">
        <v>5.2</v>
      </c>
      <c r="H408" s="56">
        <v>1</v>
      </c>
    </row>
    <row r="409" spans="1:8" ht="15">
      <c r="A409" s="118">
        <v>407</v>
      </c>
      <c r="B409" s="56">
        <v>8</v>
      </c>
      <c r="C409" s="56">
        <v>2.7</v>
      </c>
      <c r="D409" s="56">
        <v>3.4941698181028542</v>
      </c>
      <c r="E409" s="56">
        <v>0</v>
      </c>
      <c r="F409" s="56">
        <v>16.100000000000001</v>
      </c>
      <c r="G409" s="56">
        <v>0.5</v>
      </c>
      <c r="H409" s="56">
        <v>1</v>
      </c>
    </row>
    <row r="410" spans="1:8" ht="15">
      <c r="A410" s="118">
        <v>408</v>
      </c>
      <c r="B410" s="56">
        <v>6.5</v>
      </c>
      <c r="C410" s="56">
        <v>3.8</v>
      </c>
      <c r="D410" s="56">
        <v>5.5444690746720591</v>
      </c>
      <c r="E410" s="56">
        <v>0</v>
      </c>
      <c r="F410" s="56">
        <v>23.9</v>
      </c>
      <c r="G410" s="56">
        <v>0.4</v>
      </c>
      <c r="H410" s="56">
        <v>1</v>
      </c>
    </row>
    <row r="411" spans="1:8" ht="15">
      <c r="A411" s="118">
        <v>409</v>
      </c>
      <c r="B411" s="56">
        <v>8</v>
      </c>
      <c r="C411" s="56">
        <v>3.8</v>
      </c>
      <c r="D411" s="56">
        <v>5.995880280932532</v>
      </c>
      <c r="E411" s="56">
        <v>0</v>
      </c>
      <c r="F411" s="56">
        <v>25.7</v>
      </c>
      <c r="G411" s="56">
        <v>5.8</v>
      </c>
      <c r="H411" s="56">
        <v>1</v>
      </c>
    </row>
    <row r="412" spans="1:8" ht="15">
      <c r="A412" s="118">
        <v>410</v>
      </c>
      <c r="B412" s="56">
        <v>8.1</v>
      </c>
      <c r="C412" s="56">
        <v>2</v>
      </c>
      <c r="D412" s="56">
        <v>4.2042451613341756</v>
      </c>
      <c r="E412" s="56">
        <v>0</v>
      </c>
      <c r="F412" s="56">
        <v>26.7</v>
      </c>
      <c r="G412" s="56">
        <v>3.2</v>
      </c>
      <c r="H412" s="56">
        <v>1</v>
      </c>
    </row>
    <row r="413" spans="1:8" ht="15">
      <c r="A413" s="118">
        <v>411</v>
      </c>
      <c r="B413" s="56">
        <v>12.5</v>
      </c>
      <c r="C413" s="56">
        <v>2.1</v>
      </c>
      <c r="D413" s="56">
        <v>3.8079218573720208</v>
      </c>
      <c r="E413" s="56">
        <v>0</v>
      </c>
      <c r="F413" s="56">
        <v>23.1</v>
      </c>
      <c r="G413" s="56">
        <v>4.9000000000000004</v>
      </c>
      <c r="H413" s="56">
        <v>1</v>
      </c>
    </row>
    <row r="414" spans="1:8" ht="15">
      <c r="A414" s="118">
        <v>412</v>
      </c>
      <c r="B414" s="56">
        <v>16.2</v>
      </c>
      <c r="C414" s="56">
        <v>1.6</v>
      </c>
      <c r="D414" s="56">
        <v>3.2795981214611203</v>
      </c>
      <c r="E414" s="56">
        <v>0</v>
      </c>
      <c r="F414" s="56">
        <v>23.3</v>
      </c>
      <c r="G414" s="56">
        <v>7.7</v>
      </c>
      <c r="H414" s="56">
        <v>1</v>
      </c>
    </row>
    <row r="415" spans="1:8" ht="15">
      <c r="A415" s="118">
        <v>413</v>
      </c>
      <c r="B415" s="56">
        <v>14</v>
      </c>
      <c r="C415" s="56">
        <v>1.9</v>
      </c>
      <c r="D415" s="56">
        <v>3.765095074003654</v>
      </c>
      <c r="E415" s="56">
        <v>0</v>
      </c>
      <c r="F415" s="56">
        <v>24.7</v>
      </c>
      <c r="G415" s="56">
        <v>5.0999999999999996</v>
      </c>
      <c r="H415" s="56">
        <v>1</v>
      </c>
    </row>
    <row r="416" spans="1:8" ht="15">
      <c r="A416" s="118">
        <v>414</v>
      </c>
      <c r="B416" s="56">
        <v>20.100000000000001</v>
      </c>
      <c r="C416" s="56">
        <v>1.9</v>
      </c>
      <c r="D416" s="56">
        <v>3.4727946946059873</v>
      </c>
      <c r="E416" s="56">
        <v>0</v>
      </c>
      <c r="F416" s="56">
        <v>24.7</v>
      </c>
      <c r="G416" s="56">
        <v>4.9000000000000004</v>
      </c>
      <c r="H416" s="56">
        <v>1</v>
      </c>
    </row>
    <row r="417" spans="1:8" ht="15">
      <c r="A417" s="118">
        <v>415</v>
      </c>
      <c r="B417" s="56">
        <v>20.8</v>
      </c>
      <c r="C417" s="56">
        <v>2</v>
      </c>
      <c r="D417" s="56">
        <v>3.8539641273079481</v>
      </c>
      <c r="E417" s="56">
        <v>0</v>
      </c>
      <c r="F417" s="56">
        <v>25.7</v>
      </c>
      <c r="G417" s="56">
        <v>7.1</v>
      </c>
      <c r="H417" s="56">
        <v>1</v>
      </c>
    </row>
    <row r="418" spans="1:8" ht="15">
      <c r="A418" s="118">
        <v>416</v>
      </c>
      <c r="B418" s="56">
        <v>14.6</v>
      </c>
      <c r="C418" s="56">
        <v>2.2000000000000002</v>
      </c>
      <c r="D418" s="56">
        <v>4.3648966376442484</v>
      </c>
      <c r="E418" s="56">
        <v>0</v>
      </c>
      <c r="F418" s="56">
        <v>25.8</v>
      </c>
      <c r="G418" s="56">
        <v>10</v>
      </c>
      <c r="H418" s="56">
        <v>1</v>
      </c>
    </row>
    <row r="419" spans="1:8" ht="15">
      <c r="A419" s="118">
        <v>417</v>
      </c>
      <c r="B419" s="56">
        <v>12.3</v>
      </c>
      <c r="C419" s="56">
        <v>2.5</v>
      </c>
      <c r="D419" s="56">
        <v>4.6045820238117301</v>
      </c>
      <c r="E419" s="56">
        <v>0</v>
      </c>
      <c r="F419" s="56">
        <v>26.2</v>
      </c>
      <c r="G419" s="56">
        <v>6.5</v>
      </c>
      <c r="H419" s="56">
        <v>1</v>
      </c>
    </row>
    <row r="420" spans="1:8" ht="15">
      <c r="A420" s="118">
        <v>418</v>
      </c>
      <c r="B420" s="56">
        <v>5.5</v>
      </c>
      <c r="C420" s="56">
        <v>2.6</v>
      </c>
      <c r="D420" s="56">
        <v>4.9276507701581886</v>
      </c>
      <c r="E420" s="56">
        <v>0.25</v>
      </c>
      <c r="F420" s="56">
        <v>23.7</v>
      </c>
      <c r="G420" s="56">
        <v>8.3000000000000007</v>
      </c>
      <c r="H420" s="56">
        <v>1</v>
      </c>
    </row>
    <row r="421" spans="1:8" ht="15">
      <c r="A421" s="118">
        <v>419</v>
      </c>
      <c r="B421" s="56">
        <v>8.1</v>
      </c>
      <c r="C421" s="56">
        <v>2</v>
      </c>
      <c r="D421" s="56">
        <v>4.4658895876967071</v>
      </c>
      <c r="E421" s="56">
        <v>0</v>
      </c>
      <c r="F421" s="56">
        <v>25.8</v>
      </c>
      <c r="G421" s="56">
        <v>4</v>
      </c>
      <c r="H421" s="56">
        <v>1</v>
      </c>
    </row>
    <row r="422" spans="1:8" ht="15">
      <c r="A422" s="118">
        <v>420</v>
      </c>
      <c r="B422" s="56">
        <v>9.4</v>
      </c>
      <c r="C422" s="56">
        <v>1.5</v>
      </c>
      <c r="D422" s="56">
        <v>3.8636498286841308</v>
      </c>
      <c r="E422" s="56">
        <v>0</v>
      </c>
      <c r="F422" s="56">
        <v>27.7</v>
      </c>
      <c r="G422" s="56">
        <v>3.9</v>
      </c>
      <c r="H422" s="56">
        <v>1</v>
      </c>
    </row>
    <row r="423" spans="1:8" ht="15">
      <c r="A423" s="118">
        <v>421</v>
      </c>
      <c r="B423" s="56">
        <v>7.4</v>
      </c>
      <c r="C423" s="56">
        <v>2.4</v>
      </c>
      <c r="D423" s="56">
        <v>4.9466127652355549</v>
      </c>
      <c r="E423" s="56">
        <v>0</v>
      </c>
      <c r="F423" s="56">
        <v>27.3</v>
      </c>
      <c r="G423" s="56">
        <v>7.5</v>
      </c>
      <c r="H423" s="56">
        <v>1</v>
      </c>
    </row>
    <row r="424" spans="1:8" ht="15">
      <c r="A424" s="118">
        <v>422</v>
      </c>
      <c r="B424" s="56">
        <v>10.8</v>
      </c>
      <c r="C424" s="56">
        <v>1.7</v>
      </c>
      <c r="D424" s="56">
        <v>3.9267053307333972</v>
      </c>
      <c r="E424" s="56">
        <v>0</v>
      </c>
      <c r="F424" s="56">
        <v>25</v>
      </c>
      <c r="G424" s="56">
        <v>8.3000000000000007</v>
      </c>
      <c r="H424" s="56">
        <v>1</v>
      </c>
    </row>
    <row r="425" spans="1:8" ht="15">
      <c r="A425" s="118">
        <v>423</v>
      </c>
      <c r="B425" s="56">
        <v>8.1</v>
      </c>
      <c r="C425" s="56">
        <v>1.5</v>
      </c>
      <c r="D425" s="56">
        <v>3.921475761581326</v>
      </c>
      <c r="E425" s="56">
        <v>0</v>
      </c>
      <c r="F425" s="56">
        <v>27.2</v>
      </c>
      <c r="G425" s="56">
        <v>6.2</v>
      </c>
      <c r="H425" s="56">
        <v>1</v>
      </c>
    </row>
    <row r="426" spans="1:8" ht="15">
      <c r="A426" s="118">
        <v>424</v>
      </c>
      <c r="B426" s="56">
        <v>9.3000000000000007</v>
      </c>
      <c r="C426" s="56">
        <v>1.7</v>
      </c>
      <c r="D426" s="56">
        <v>4.5630882245643303</v>
      </c>
      <c r="E426" s="56">
        <v>0</v>
      </c>
      <c r="F426" s="56">
        <v>29.3</v>
      </c>
      <c r="G426" s="56">
        <v>5</v>
      </c>
      <c r="H426" s="56">
        <v>1</v>
      </c>
    </row>
    <row r="427" spans="1:8" ht="15">
      <c r="A427" s="118">
        <v>425</v>
      </c>
      <c r="B427" s="56">
        <v>8.9</v>
      </c>
      <c r="C427" s="56">
        <v>2</v>
      </c>
      <c r="D427" s="56">
        <v>4.9382978295877251</v>
      </c>
      <c r="E427" s="56">
        <v>0</v>
      </c>
      <c r="F427" s="56">
        <v>29.9</v>
      </c>
      <c r="G427" s="56">
        <v>6.6</v>
      </c>
      <c r="H427" s="56">
        <v>1</v>
      </c>
    </row>
    <row r="428" spans="1:8" ht="15">
      <c r="A428" s="118">
        <v>426</v>
      </c>
      <c r="B428" s="56">
        <v>6.7</v>
      </c>
      <c r="C428" s="56">
        <v>1.9</v>
      </c>
      <c r="D428" s="56">
        <v>5.2750962200129798</v>
      </c>
      <c r="E428" s="56">
        <v>0</v>
      </c>
      <c r="F428" s="56">
        <v>31.9</v>
      </c>
      <c r="G428" s="56">
        <v>6.2</v>
      </c>
      <c r="H428" s="56">
        <v>1</v>
      </c>
    </row>
    <row r="429" spans="1:8" ht="15">
      <c r="A429" s="118">
        <v>427</v>
      </c>
      <c r="B429" s="56">
        <v>7.3</v>
      </c>
      <c r="C429" s="56">
        <v>2.4</v>
      </c>
      <c r="D429" s="56">
        <v>5.6954744496048457</v>
      </c>
      <c r="E429" s="56">
        <v>0</v>
      </c>
      <c r="F429" s="56">
        <v>30.2</v>
      </c>
      <c r="G429" s="56">
        <v>6.8</v>
      </c>
      <c r="H429" s="56">
        <v>1</v>
      </c>
    </row>
    <row r="430" spans="1:8" ht="15">
      <c r="A430" s="118">
        <v>428</v>
      </c>
      <c r="B430" s="56">
        <v>21.5</v>
      </c>
      <c r="C430" s="56">
        <v>2.7</v>
      </c>
      <c r="D430" s="56">
        <v>4.5342022411580096</v>
      </c>
      <c r="E430" s="56">
        <v>0</v>
      </c>
      <c r="F430" s="56">
        <v>24.6</v>
      </c>
      <c r="G430" s="56">
        <v>11.3</v>
      </c>
      <c r="H430" s="56">
        <v>1</v>
      </c>
    </row>
    <row r="431" spans="1:8" ht="15">
      <c r="A431" s="118">
        <v>429</v>
      </c>
      <c r="B431" s="56">
        <v>15.5</v>
      </c>
      <c r="C431" s="56">
        <v>1.3</v>
      </c>
      <c r="D431" s="56">
        <v>3.8146965684665424</v>
      </c>
      <c r="E431" s="56">
        <v>0</v>
      </c>
      <c r="F431" s="56">
        <v>25.9</v>
      </c>
      <c r="G431" s="56">
        <v>6.4</v>
      </c>
      <c r="H431" s="56">
        <v>1</v>
      </c>
    </row>
    <row r="432" spans="1:8" ht="15">
      <c r="A432" s="118">
        <v>430</v>
      </c>
      <c r="B432" s="56">
        <v>12.9</v>
      </c>
      <c r="C432" s="56">
        <v>2</v>
      </c>
      <c r="D432" s="56">
        <v>4.6488524626708907</v>
      </c>
      <c r="E432" s="56">
        <v>0</v>
      </c>
      <c r="F432" s="56">
        <v>26.7</v>
      </c>
      <c r="G432" s="56">
        <v>5.2</v>
      </c>
      <c r="H432" s="56">
        <v>1</v>
      </c>
    </row>
    <row r="433" spans="1:8" ht="15">
      <c r="A433" s="118">
        <v>431</v>
      </c>
      <c r="B433" s="56">
        <v>28</v>
      </c>
      <c r="C433" s="56">
        <v>3.4</v>
      </c>
      <c r="D433" s="56">
        <v>2.9929780997669151</v>
      </c>
      <c r="E433" s="56">
        <v>0.25</v>
      </c>
      <c r="F433" s="56">
        <v>17.2</v>
      </c>
      <c r="G433" s="56">
        <v>7.7</v>
      </c>
      <c r="H433" s="56">
        <v>1</v>
      </c>
    </row>
    <row r="434" spans="1:8" ht="15">
      <c r="A434" s="118">
        <v>432</v>
      </c>
      <c r="B434" s="56">
        <v>29.1</v>
      </c>
      <c r="C434" s="56">
        <v>1.6</v>
      </c>
      <c r="D434" s="56">
        <v>3.351000224614789</v>
      </c>
      <c r="E434" s="56">
        <v>0</v>
      </c>
      <c r="F434" s="56">
        <v>20.6</v>
      </c>
      <c r="G434" s="56">
        <v>4</v>
      </c>
      <c r="H434" s="56">
        <v>1</v>
      </c>
    </row>
    <row r="435" spans="1:8" ht="15">
      <c r="A435" s="118">
        <v>433</v>
      </c>
      <c r="B435" s="56">
        <v>19.3</v>
      </c>
      <c r="C435" s="56">
        <v>2.1</v>
      </c>
      <c r="D435" s="56">
        <v>4.2804844338550714</v>
      </c>
      <c r="E435" s="56">
        <v>0</v>
      </c>
      <c r="F435" s="56">
        <v>23.5</v>
      </c>
      <c r="G435" s="56">
        <v>4</v>
      </c>
      <c r="H435" s="56">
        <v>1</v>
      </c>
    </row>
    <row r="436" spans="1:8" ht="15">
      <c r="A436" s="118">
        <v>434</v>
      </c>
      <c r="B436" s="56">
        <v>14.5</v>
      </c>
      <c r="C436" s="56">
        <v>1.5</v>
      </c>
      <c r="D436" s="56">
        <v>4.0781729328067406</v>
      </c>
      <c r="E436" s="56">
        <v>0</v>
      </c>
      <c r="F436" s="56">
        <v>24.9</v>
      </c>
      <c r="G436" s="56">
        <v>4.3</v>
      </c>
      <c r="H436" s="56">
        <v>1</v>
      </c>
    </row>
    <row r="437" spans="1:8" ht="15">
      <c r="A437" s="118">
        <v>435</v>
      </c>
      <c r="B437" s="56">
        <v>15.8</v>
      </c>
      <c r="C437" s="56">
        <v>3.4</v>
      </c>
      <c r="D437" s="56">
        <v>5.2165604279545192</v>
      </c>
      <c r="E437" s="56">
        <v>0</v>
      </c>
      <c r="F437" s="56">
        <v>21.1</v>
      </c>
      <c r="G437" s="56">
        <v>7.6</v>
      </c>
      <c r="H437" s="56">
        <v>1</v>
      </c>
    </row>
    <row r="438" spans="1:8" ht="15">
      <c r="A438" s="118">
        <v>436</v>
      </c>
      <c r="B438" s="56">
        <v>14.7</v>
      </c>
      <c r="C438" s="56">
        <v>2.2999999999999998</v>
      </c>
      <c r="D438" s="56">
        <v>4.548284302544551</v>
      </c>
      <c r="E438" s="56">
        <v>0</v>
      </c>
      <c r="F438" s="56">
        <v>22.5</v>
      </c>
      <c r="G438" s="56">
        <v>4.8</v>
      </c>
      <c r="H438" s="56">
        <v>1</v>
      </c>
    </row>
    <row r="439" spans="1:8" ht="15">
      <c r="A439" s="118">
        <v>437</v>
      </c>
      <c r="B439" s="56">
        <v>9.8000000000000007</v>
      </c>
      <c r="C439" s="56">
        <v>1.9</v>
      </c>
      <c r="D439" s="56">
        <v>4.8099501308947969</v>
      </c>
      <c r="E439" s="56">
        <v>0</v>
      </c>
      <c r="F439" s="56">
        <v>25.3</v>
      </c>
      <c r="G439" s="56">
        <v>4.5</v>
      </c>
      <c r="H439" s="56">
        <v>1</v>
      </c>
    </row>
    <row r="440" spans="1:8" ht="15">
      <c r="A440" s="118">
        <v>438</v>
      </c>
      <c r="B440" s="56">
        <v>9.4</v>
      </c>
      <c r="C440" s="56">
        <v>1.8</v>
      </c>
      <c r="D440" s="56">
        <v>4.6380132890854071</v>
      </c>
      <c r="E440" s="56">
        <v>0</v>
      </c>
      <c r="F440" s="56">
        <v>27.4</v>
      </c>
      <c r="G440" s="56">
        <v>4.0999999999999996</v>
      </c>
      <c r="H440" s="56">
        <v>1</v>
      </c>
    </row>
    <row r="441" spans="1:8" ht="15">
      <c r="A441" s="118">
        <v>439</v>
      </c>
      <c r="B441" s="56">
        <v>7.4</v>
      </c>
      <c r="C441" s="56">
        <v>4.2</v>
      </c>
      <c r="D441" s="56">
        <v>7.1862673093048723</v>
      </c>
      <c r="E441" s="56">
        <v>0</v>
      </c>
      <c r="F441" s="56">
        <v>28.4</v>
      </c>
      <c r="G441" s="56">
        <v>9.6999999999999993</v>
      </c>
      <c r="H441" s="56">
        <v>1</v>
      </c>
    </row>
    <row r="442" spans="1:8" ht="15">
      <c r="A442" s="118">
        <v>440</v>
      </c>
      <c r="B442" s="56">
        <v>27</v>
      </c>
      <c r="C442" s="56">
        <v>2.4</v>
      </c>
      <c r="D442" s="56">
        <v>3.4341372075000125</v>
      </c>
      <c r="E442" s="56">
        <v>1.27</v>
      </c>
      <c r="F442" s="56">
        <v>18.399999999999999</v>
      </c>
      <c r="G442" s="56">
        <v>8.1999999999999993</v>
      </c>
      <c r="H442" s="56">
        <v>1</v>
      </c>
    </row>
    <row r="443" spans="1:8" ht="15">
      <c r="A443" s="118">
        <v>441</v>
      </c>
      <c r="B443" s="56">
        <v>47.1</v>
      </c>
      <c r="C443" s="56">
        <v>1.5</v>
      </c>
      <c r="D443" s="56">
        <v>2.174362280018439</v>
      </c>
      <c r="E443" s="56">
        <v>0.25</v>
      </c>
      <c r="F443" s="56">
        <v>16.5</v>
      </c>
      <c r="G443" s="56">
        <v>9.1</v>
      </c>
      <c r="H443" s="56">
        <v>1</v>
      </c>
    </row>
    <row r="444" spans="1:8" ht="15">
      <c r="A444" s="118">
        <v>442</v>
      </c>
      <c r="B444" s="56">
        <v>32.799999999999997</v>
      </c>
      <c r="C444" s="56">
        <v>1.2</v>
      </c>
      <c r="D444" s="56">
        <v>3.4421507423008921</v>
      </c>
      <c r="E444" s="56">
        <v>0</v>
      </c>
      <c r="F444" s="56">
        <v>22.2</v>
      </c>
      <c r="G444" s="56">
        <v>3.8</v>
      </c>
      <c r="H444" s="56">
        <v>1</v>
      </c>
    </row>
    <row r="445" spans="1:8" ht="15">
      <c r="A445" s="118">
        <v>443</v>
      </c>
      <c r="B445" s="56">
        <v>17.5</v>
      </c>
      <c r="C445" s="56">
        <v>2.2999999999999998</v>
      </c>
      <c r="D445" s="56">
        <v>5.1913893732971266</v>
      </c>
      <c r="E445" s="56">
        <v>0</v>
      </c>
      <c r="F445" s="56">
        <v>28</v>
      </c>
      <c r="G445" s="56">
        <v>6.9</v>
      </c>
      <c r="H445" s="56">
        <v>1</v>
      </c>
    </row>
    <row r="446" spans="1:8" ht="15">
      <c r="A446" s="118">
        <v>444</v>
      </c>
      <c r="B446" s="56">
        <v>7.6</v>
      </c>
      <c r="C446" s="56">
        <v>2.9</v>
      </c>
      <c r="D446" s="56">
        <v>6.6942837363817418</v>
      </c>
      <c r="E446" s="56">
        <v>0</v>
      </c>
      <c r="F446" s="56">
        <v>30.5</v>
      </c>
      <c r="G446" s="56">
        <v>8.1</v>
      </c>
      <c r="H446" s="56">
        <v>1</v>
      </c>
    </row>
    <row r="447" spans="1:8" ht="15">
      <c r="A447" s="118">
        <v>445</v>
      </c>
      <c r="B447" s="56">
        <v>12</v>
      </c>
      <c r="C447" s="56">
        <v>1.7</v>
      </c>
      <c r="D447" s="56">
        <v>5.1398634383630801</v>
      </c>
      <c r="E447" s="56">
        <v>0</v>
      </c>
      <c r="F447" s="56">
        <v>28.2</v>
      </c>
      <c r="G447" s="56">
        <v>6.5</v>
      </c>
      <c r="H447" s="56">
        <v>1</v>
      </c>
    </row>
    <row r="448" spans="1:8" ht="15">
      <c r="A448" s="118">
        <v>446</v>
      </c>
      <c r="B448" s="56">
        <v>6.1</v>
      </c>
      <c r="C448" s="56">
        <v>1.7</v>
      </c>
      <c r="D448" s="56">
        <v>5.3009643536056847</v>
      </c>
      <c r="E448" s="56">
        <v>0</v>
      </c>
      <c r="F448" s="56">
        <v>28.5</v>
      </c>
      <c r="G448" s="56">
        <v>7.4</v>
      </c>
      <c r="H448" s="56">
        <v>1</v>
      </c>
    </row>
    <row r="449" spans="1:8" ht="15">
      <c r="A449" s="118">
        <v>447</v>
      </c>
      <c r="B449" s="56">
        <v>7.2</v>
      </c>
      <c r="C449" s="56">
        <v>2.7</v>
      </c>
      <c r="D449" s="56">
        <v>5.9283178561687109</v>
      </c>
      <c r="E449" s="56">
        <v>0</v>
      </c>
      <c r="F449" s="56">
        <v>26.4</v>
      </c>
      <c r="G449" s="56">
        <v>8.6999999999999993</v>
      </c>
      <c r="H449" s="56">
        <v>1</v>
      </c>
    </row>
    <row r="450" spans="1:8" ht="15">
      <c r="A450" s="118">
        <v>448</v>
      </c>
      <c r="B450" s="56">
        <v>15.5</v>
      </c>
      <c r="C450" s="56">
        <v>1.5</v>
      </c>
      <c r="D450" s="56">
        <v>4.7683823242647803</v>
      </c>
      <c r="E450" s="56">
        <v>0</v>
      </c>
      <c r="F450" s="56">
        <v>27.9</v>
      </c>
      <c r="G450" s="56">
        <v>8.6999999999999993</v>
      </c>
      <c r="H450" s="56">
        <v>1</v>
      </c>
    </row>
    <row r="451" spans="1:8" ht="15">
      <c r="A451" s="118">
        <v>449</v>
      </c>
      <c r="B451" s="56">
        <v>14.9</v>
      </c>
      <c r="C451" s="56">
        <v>1.8</v>
      </c>
      <c r="D451" s="56">
        <v>4.7613885136668062</v>
      </c>
      <c r="E451" s="56">
        <v>0</v>
      </c>
      <c r="F451" s="56">
        <v>28.4</v>
      </c>
      <c r="G451" s="56">
        <v>9.8000000000000007</v>
      </c>
      <c r="H451" s="56">
        <v>1</v>
      </c>
    </row>
    <row r="452" spans="1:8" ht="15">
      <c r="A452" s="118">
        <v>450</v>
      </c>
      <c r="B452" s="56">
        <v>19.5</v>
      </c>
      <c r="C452" s="56">
        <v>2.9</v>
      </c>
      <c r="D452" s="56">
        <v>4.4561488171594661</v>
      </c>
      <c r="E452" s="56">
        <v>0</v>
      </c>
      <c r="F452" s="56">
        <v>22</v>
      </c>
      <c r="G452" s="56">
        <v>10.9</v>
      </c>
      <c r="H452" s="56">
        <v>1</v>
      </c>
    </row>
    <row r="453" spans="1:8" ht="15">
      <c r="A453" s="118">
        <v>451</v>
      </c>
      <c r="B453" s="56">
        <v>19.600000000000001</v>
      </c>
      <c r="C453" s="56">
        <v>2</v>
      </c>
      <c r="D453" s="56">
        <v>4.7686091111351789</v>
      </c>
      <c r="E453" s="56">
        <v>0</v>
      </c>
      <c r="F453" s="56">
        <v>25</v>
      </c>
      <c r="G453" s="56">
        <v>6.4</v>
      </c>
      <c r="H453" s="56">
        <v>1</v>
      </c>
    </row>
    <row r="454" spans="1:8" ht="15">
      <c r="A454" s="118">
        <v>452</v>
      </c>
      <c r="B454" s="56">
        <v>14.8</v>
      </c>
      <c r="C454" s="56">
        <v>1.4</v>
      </c>
      <c r="D454" s="56">
        <v>4.7544572060230577</v>
      </c>
      <c r="E454" s="56">
        <v>0</v>
      </c>
      <c r="F454" s="56">
        <v>27.3</v>
      </c>
      <c r="G454" s="56">
        <v>8.4</v>
      </c>
      <c r="H454" s="56">
        <v>1</v>
      </c>
    </row>
    <row r="455" spans="1:8" ht="15">
      <c r="A455" s="118">
        <v>453</v>
      </c>
      <c r="B455" s="56">
        <v>9.6</v>
      </c>
      <c r="C455" s="56">
        <v>1.5</v>
      </c>
      <c r="D455" s="56">
        <v>5.18044129616632</v>
      </c>
      <c r="E455" s="56">
        <v>0</v>
      </c>
      <c r="F455" s="56">
        <v>30.2</v>
      </c>
      <c r="G455" s="56">
        <v>8</v>
      </c>
      <c r="H455" s="56">
        <v>1</v>
      </c>
    </row>
    <row r="456" spans="1:8" ht="15">
      <c r="A456" s="118">
        <v>454</v>
      </c>
      <c r="B456" s="56">
        <v>6.7</v>
      </c>
      <c r="C456" s="56">
        <v>2.5</v>
      </c>
      <c r="D456" s="56">
        <v>6.6578367358625528</v>
      </c>
      <c r="E456" s="56">
        <v>0</v>
      </c>
      <c r="F456" s="56">
        <v>30.4</v>
      </c>
      <c r="G456" s="56">
        <v>9.1999999999999993</v>
      </c>
      <c r="H456" s="56">
        <v>1</v>
      </c>
    </row>
    <row r="457" spans="1:8" ht="15">
      <c r="A457" s="118">
        <v>455</v>
      </c>
      <c r="B457" s="56">
        <v>10.6</v>
      </c>
      <c r="C457" s="56">
        <v>4.8</v>
      </c>
      <c r="D457" s="56">
        <v>7.1828996756345402</v>
      </c>
      <c r="E457" s="56">
        <v>0</v>
      </c>
      <c r="F457" s="56">
        <v>24.4</v>
      </c>
      <c r="G457" s="56">
        <v>8.6999999999999993</v>
      </c>
      <c r="H457" s="56">
        <v>1</v>
      </c>
    </row>
    <row r="458" spans="1:8" ht="15">
      <c r="A458" s="118">
        <v>456</v>
      </c>
      <c r="B458" s="56">
        <v>31.9</v>
      </c>
      <c r="C458" s="56">
        <v>3.9</v>
      </c>
      <c r="D458" s="56">
        <v>2.8399626874610124</v>
      </c>
      <c r="E458" s="56">
        <v>4.57</v>
      </c>
      <c r="F458" s="56">
        <v>14.8</v>
      </c>
      <c r="G458" s="56">
        <v>6.8</v>
      </c>
      <c r="H458" s="56">
        <v>1</v>
      </c>
    </row>
    <row r="459" spans="1:8" ht="15">
      <c r="A459" s="118">
        <v>457</v>
      </c>
      <c r="B459" s="56">
        <v>39.9</v>
      </c>
      <c r="C459" s="56">
        <v>6.1</v>
      </c>
      <c r="D459" s="56">
        <v>3.5246161947825843</v>
      </c>
      <c r="E459" s="56">
        <v>23.37</v>
      </c>
      <c r="F459" s="56">
        <v>15.8</v>
      </c>
      <c r="G459" s="56">
        <v>3.7</v>
      </c>
      <c r="H459" s="56">
        <v>1</v>
      </c>
    </row>
    <row r="460" spans="1:8" ht="15">
      <c r="A460" s="118">
        <v>458</v>
      </c>
      <c r="B460" s="56">
        <v>33.200000000000003</v>
      </c>
      <c r="C460" s="56">
        <v>2.7</v>
      </c>
      <c r="D460" s="56">
        <v>3.6510290775698677</v>
      </c>
      <c r="E460" s="56">
        <v>0</v>
      </c>
      <c r="F460" s="56">
        <v>18</v>
      </c>
      <c r="G460" s="56">
        <v>4</v>
      </c>
      <c r="H460" s="56">
        <v>1</v>
      </c>
    </row>
    <row r="461" spans="1:8" ht="15">
      <c r="A461" s="118">
        <v>459</v>
      </c>
      <c r="B461" s="56">
        <v>42.7</v>
      </c>
      <c r="C461" s="56">
        <v>3.1</v>
      </c>
      <c r="D461" s="56">
        <v>2.6224480095237692</v>
      </c>
      <c r="E461" s="56">
        <v>1.27</v>
      </c>
      <c r="F461" s="56">
        <v>12.5</v>
      </c>
      <c r="G461" s="56">
        <v>6.4</v>
      </c>
      <c r="H461" s="56">
        <v>1</v>
      </c>
    </row>
    <row r="462" spans="1:8" ht="15">
      <c r="A462" s="118">
        <v>460</v>
      </c>
      <c r="B462" s="56">
        <v>32.4</v>
      </c>
      <c r="C462" s="56">
        <v>3.6</v>
      </c>
      <c r="D462" s="56">
        <v>4.6071332474350433</v>
      </c>
      <c r="E462" s="56">
        <v>0</v>
      </c>
      <c r="F462" s="56">
        <v>19.2</v>
      </c>
      <c r="G462" s="56">
        <v>5.8</v>
      </c>
      <c r="H462" s="56">
        <v>1</v>
      </c>
    </row>
    <row r="463" spans="1:8" ht="15">
      <c r="A463" s="118">
        <v>461</v>
      </c>
      <c r="B463" s="56">
        <v>16.3</v>
      </c>
      <c r="C463" s="56">
        <v>1.8</v>
      </c>
      <c r="D463" s="56">
        <v>4.9962030011387117</v>
      </c>
      <c r="E463" s="56">
        <v>0</v>
      </c>
      <c r="F463" s="56">
        <v>24.9</v>
      </c>
      <c r="G463" s="56">
        <v>5.5</v>
      </c>
      <c r="H463" s="56">
        <v>1</v>
      </c>
    </row>
    <row r="464" spans="1:8" ht="15">
      <c r="A464" s="118">
        <v>462</v>
      </c>
      <c r="B464" s="56">
        <v>24.3</v>
      </c>
      <c r="C464" s="56">
        <v>3.5</v>
      </c>
      <c r="D464" s="56">
        <v>4.4691362417245637</v>
      </c>
      <c r="E464" s="56">
        <v>0</v>
      </c>
      <c r="F464" s="56">
        <v>19.100000000000001</v>
      </c>
      <c r="G464" s="56">
        <v>8.8000000000000007</v>
      </c>
      <c r="H464" s="56">
        <v>1</v>
      </c>
    </row>
    <row r="465" spans="1:8" ht="15">
      <c r="A465" s="118">
        <v>463</v>
      </c>
      <c r="B465" s="56">
        <v>17.2</v>
      </c>
      <c r="C465" s="56">
        <v>1.3</v>
      </c>
      <c r="D465" s="56">
        <v>4.4022716057129037</v>
      </c>
      <c r="E465" s="56">
        <v>0</v>
      </c>
      <c r="F465" s="56">
        <v>21.8</v>
      </c>
      <c r="G465" s="56">
        <v>5.0999999999999996</v>
      </c>
      <c r="H465" s="56">
        <v>1</v>
      </c>
    </row>
    <row r="466" spans="1:8" ht="15">
      <c r="A466" s="118">
        <v>464</v>
      </c>
      <c r="B466" s="56">
        <v>8.1</v>
      </c>
      <c r="C466" s="56">
        <v>4.4000000000000004</v>
      </c>
      <c r="D466" s="56">
        <v>5.9976034848796322</v>
      </c>
      <c r="E466" s="56">
        <v>0</v>
      </c>
      <c r="F466" s="56">
        <v>18</v>
      </c>
      <c r="G466" s="56">
        <v>7.4</v>
      </c>
      <c r="H466" s="56">
        <v>1</v>
      </c>
    </row>
    <row r="467" spans="1:8" ht="15">
      <c r="A467" s="118">
        <v>465</v>
      </c>
      <c r="B467" s="56">
        <v>9</v>
      </c>
      <c r="C467" s="56">
        <v>1.7</v>
      </c>
      <c r="D467" s="56">
        <v>5.1010701655225681</v>
      </c>
      <c r="E467" s="56">
        <v>0</v>
      </c>
      <c r="F467" s="56">
        <v>22.6</v>
      </c>
      <c r="G467" s="56">
        <v>4.0999999999999996</v>
      </c>
      <c r="H467" s="56">
        <v>1</v>
      </c>
    </row>
    <row r="468" spans="1:8" ht="15">
      <c r="A468" s="118">
        <v>466</v>
      </c>
      <c r="B468" s="56">
        <v>9</v>
      </c>
      <c r="C468" s="56">
        <v>1.9</v>
      </c>
      <c r="D468" s="56">
        <v>5.6212029798917591</v>
      </c>
      <c r="E468" s="56">
        <v>0</v>
      </c>
      <c r="F468" s="56">
        <v>26.2</v>
      </c>
      <c r="G468" s="56">
        <v>4.8</v>
      </c>
      <c r="H468" s="56">
        <v>1</v>
      </c>
    </row>
    <row r="469" spans="1:8" ht="15">
      <c r="A469" s="118">
        <v>467</v>
      </c>
      <c r="B469" s="56">
        <v>18.100000000000001</v>
      </c>
      <c r="C469" s="56">
        <v>4</v>
      </c>
      <c r="D469" s="56">
        <v>6.3889310303493039</v>
      </c>
      <c r="E469" s="56">
        <v>0</v>
      </c>
      <c r="F469" s="56">
        <v>26.4</v>
      </c>
      <c r="G469" s="56">
        <v>9.8000000000000007</v>
      </c>
      <c r="H469" s="56">
        <v>1</v>
      </c>
    </row>
    <row r="470" spans="1:8" ht="15">
      <c r="A470" s="118">
        <v>468</v>
      </c>
      <c r="B470" s="56">
        <v>35.799999999999997</v>
      </c>
      <c r="C470" s="56">
        <v>1.6</v>
      </c>
      <c r="D470" s="56">
        <v>4.4730627877283391</v>
      </c>
      <c r="E470" s="56">
        <v>1.78</v>
      </c>
      <c r="F470" s="56">
        <v>21.9</v>
      </c>
      <c r="G470" s="56">
        <v>9.6</v>
      </c>
      <c r="H470" s="56">
        <v>1</v>
      </c>
    </row>
    <row r="471" spans="1:8" ht="15">
      <c r="A471" s="118">
        <v>469</v>
      </c>
      <c r="B471" s="56">
        <v>13.5</v>
      </c>
      <c r="C471" s="56">
        <v>2</v>
      </c>
      <c r="D471" s="56">
        <v>6.0360973269217526</v>
      </c>
      <c r="E471" s="56">
        <v>0</v>
      </c>
      <c r="F471" s="56">
        <v>29.6</v>
      </c>
      <c r="G471" s="56">
        <v>10.5</v>
      </c>
      <c r="H471" s="56">
        <v>1</v>
      </c>
    </row>
    <row r="472" spans="1:8" ht="15">
      <c r="A472" s="118">
        <v>470</v>
      </c>
      <c r="B472" s="56">
        <v>6.6</v>
      </c>
      <c r="C472" s="56">
        <v>2.1</v>
      </c>
      <c r="D472" s="56">
        <v>6.9196384530966757</v>
      </c>
      <c r="E472" s="56">
        <v>0</v>
      </c>
      <c r="F472" s="56">
        <v>32.4</v>
      </c>
      <c r="G472" s="56">
        <v>11.2</v>
      </c>
      <c r="H472" s="56">
        <v>1</v>
      </c>
    </row>
    <row r="473" spans="1:8" ht="15">
      <c r="A473" s="118">
        <v>471</v>
      </c>
      <c r="B473" s="56">
        <v>5.6</v>
      </c>
      <c r="C473" s="56">
        <v>3</v>
      </c>
      <c r="D473" s="56">
        <v>7.2382315265177004</v>
      </c>
      <c r="E473" s="56">
        <v>0</v>
      </c>
      <c r="F473" s="56">
        <v>29.5</v>
      </c>
      <c r="G473" s="56">
        <v>12.7</v>
      </c>
      <c r="H473" s="56">
        <v>1</v>
      </c>
    </row>
    <row r="474" spans="1:8" ht="15">
      <c r="A474" s="118">
        <v>472</v>
      </c>
      <c r="B474" s="56">
        <v>7.7</v>
      </c>
      <c r="C474" s="56">
        <v>2.1</v>
      </c>
      <c r="D474" s="56">
        <v>7.0017193365298533</v>
      </c>
      <c r="E474" s="56">
        <v>0</v>
      </c>
      <c r="F474" s="56">
        <v>32.200000000000003</v>
      </c>
      <c r="G474" s="56">
        <v>11</v>
      </c>
      <c r="H474" s="56">
        <v>1</v>
      </c>
    </row>
    <row r="475" spans="1:8" ht="15">
      <c r="A475" s="118">
        <v>473</v>
      </c>
      <c r="B475" s="56">
        <v>5.6</v>
      </c>
      <c r="C475" s="56">
        <v>1.8</v>
      </c>
      <c r="D475" s="56">
        <v>7.0689183889557947</v>
      </c>
      <c r="E475" s="56">
        <v>0</v>
      </c>
      <c r="F475" s="56">
        <v>35.299999999999997</v>
      </c>
      <c r="G475" s="56">
        <v>11.2</v>
      </c>
      <c r="H475" s="56">
        <v>1</v>
      </c>
    </row>
    <row r="476" spans="1:8" ht="15">
      <c r="A476" s="118">
        <v>474</v>
      </c>
      <c r="B476" s="56">
        <v>5.2</v>
      </c>
      <c r="C476" s="56">
        <v>2.2000000000000002</v>
      </c>
      <c r="D476" s="56">
        <v>7.8504740560791442</v>
      </c>
      <c r="E476" s="56">
        <v>0</v>
      </c>
      <c r="F476" s="56">
        <v>36.299999999999997</v>
      </c>
      <c r="G476" s="56">
        <v>12.1</v>
      </c>
      <c r="H476" s="56">
        <v>1</v>
      </c>
    </row>
    <row r="477" spans="1:8" ht="15">
      <c r="A477" s="118">
        <v>475</v>
      </c>
      <c r="B477" s="56">
        <v>3.9</v>
      </c>
      <c r="C477" s="56">
        <v>3.7</v>
      </c>
      <c r="D477" s="56">
        <v>9.5583467569290104</v>
      </c>
      <c r="E477" s="56">
        <v>0</v>
      </c>
      <c r="F477" s="56">
        <v>36</v>
      </c>
      <c r="G477" s="56">
        <v>17.2</v>
      </c>
      <c r="H477" s="56">
        <v>1</v>
      </c>
    </row>
    <row r="478" spans="1:8" ht="15">
      <c r="A478" s="118">
        <v>476</v>
      </c>
      <c r="B478" s="56">
        <v>15.7</v>
      </c>
      <c r="C478" s="56">
        <v>3.7</v>
      </c>
      <c r="D478" s="56">
        <v>8.2681214912757195</v>
      </c>
      <c r="E478" s="56">
        <v>0</v>
      </c>
      <c r="F478" s="56">
        <v>32</v>
      </c>
      <c r="G478" s="56">
        <v>16.2</v>
      </c>
      <c r="H478" s="56">
        <v>1</v>
      </c>
    </row>
    <row r="479" spans="1:8" ht="15">
      <c r="A479" s="118">
        <v>477</v>
      </c>
      <c r="B479" s="56">
        <v>22.8</v>
      </c>
      <c r="C479" s="56">
        <v>4.8</v>
      </c>
      <c r="D479" s="56">
        <v>7.8900782835177559</v>
      </c>
      <c r="E479" s="56">
        <v>0</v>
      </c>
      <c r="F479" s="56">
        <v>28.7</v>
      </c>
      <c r="G479" s="56">
        <v>15.1</v>
      </c>
      <c r="H479" s="56">
        <v>1</v>
      </c>
    </row>
    <row r="480" spans="1:8" ht="15">
      <c r="A480" s="118">
        <v>478</v>
      </c>
      <c r="B480" s="56">
        <v>23.7</v>
      </c>
      <c r="C480" s="56">
        <v>3.1</v>
      </c>
      <c r="D480" s="56">
        <v>5.4205609265615067</v>
      </c>
      <c r="E480" s="56">
        <v>0</v>
      </c>
      <c r="F480" s="56">
        <v>23.9</v>
      </c>
      <c r="G480" s="56">
        <v>11.1</v>
      </c>
      <c r="H480" s="56">
        <v>1</v>
      </c>
    </row>
    <row r="481" spans="1:8" ht="15">
      <c r="A481" s="118">
        <v>479</v>
      </c>
      <c r="B481" s="56">
        <v>20.399999999999999</v>
      </c>
      <c r="C481" s="56">
        <v>2.8</v>
      </c>
      <c r="D481" s="56">
        <v>5.7228941790280947</v>
      </c>
      <c r="E481" s="56">
        <v>0</v>
      </c>
      <c r="F481" s="56">
        <v>23.9</v>
      </c>
      <c r="G481" s="56">
        <v>10.5</v>
      </c>
      <c r="H481" s="56">
        <v>1</v>
      </c>
    </row>
    <row r="482" spans="1:8" ht="15">
      <c r="A482" s="118">
        <v>480</v>
      </c>
      <c r="B482" s="56">
        <v>17.8</v>
      </c>
      <c r="C482" s="56">
        <v>2.9</v>
      </c>
      <c r="D482" s="56">
        <v>6.4085863672636885</v>
      </c>
      <c r="E482" s="56">
        <v>0</v>
      </c>
      <c r="F482" s="56">
        <v>27.4</v>
      </c>
      <c r="G482" s="56">
        <v>11.1</v>
      </c>
      <c r="H482" s="56">
        <v>1</v>
      </c>
    </row>
    <row r="483" spans="1:8" ht="15">
      <c r="A483" s="118">
        <v>481</v>
      </c>
      <c r="B483" s="56">
        <v>12.7</v>
      </c>
      <c r="C483" s="56">
        <v>2</v>
      </c>
      <c r="D483" s="56">
        <v>6.8755062729619105</v>
      </c>
      <c r="E483" s="56">
        <v>0</v>
      </c>
      <c r="F483" s="56">
        <v>32.799999999999997</v>
      </c>
      <c r="G483" s="56">
        <v>12.6</v>
      </c>
      <c r="H483" s="56">
        <v>1</v>
      </c>
    </row>
    <row r="484" spans="1:8" ht="15">
      <c r="A484" s="118">
        <v>482</v>
      </c>
      <c r="B484" s="56">
        <v>9.8000000000000007</v>
      </c>
      <c r="C484" s="56">
        <v>2.2999999999999998</v>
      </c>
      <c r="D484" s="56">
        <v>7.6188213955004453</v>
      </c>
      <c r="E484" s="56">
        <v>0</v>
      </c>
      <c r="F484" s="56">
        <v>34.299999999999997</v>
      </c>
      <c r="G484" s="56">
        <v>14.5</v>
      </c>
      <c r="H484" s="56">
        <v>1</v>
      </c>
    </row>
    <row r="485" spans="1:8" ht="15">
      <c r="A485" s="118">
        <v>483</v>
      </c>
      <c r="B485" s="56">
        <v>6.5</v>
      </c>
      <c r="C485" s="56">
        <v>5.4</v>
      </c>
      <c r="D485" s="56">
        <v>9.0912030476235497</v>
      </c>
      <c r="E485" s="56">
        <v>0</v>
      </c>
      <c r="F485" s="56">
        <v>28.1</v>
      </c>
      <c r="G485" s="56">
        <v>12.6</v>
      </c>
      <c r="H485" s="56">
        <v>1</v>
      </c>
    </row>
    <row r="486" spans="1:8" ht="15">
      <c r="A486" s="118">
        <v>484</v>
      </c>
      <c r="B486" s="56">
        <v>18.2</v>
      </c>
      <c r="C486" s="56">
        <v>2.9</v>
      </c>
      <c r="D486" s="56">
        <v>5.4346251648529869</v>
      </c>
      <c r="E486" s="56">
        <v>0</v>
      </c>
      <c r="F486" s="56">
        <v>20.2</v>
      </c>
      <c r="G486" s="56">
        <v>7.7</v>
      </c>
      <c r="H486" s="56">
        <v>1</v>
      </c>
    </row>
    <row r="487" spans="1:8" ht="15">
      <c r="A487" s="118">
        <v>485</v>
      </c>
      <c r="B487" s="56">
        <v>24.7</v>
      </c>
      <c r="C487" s="56">
        <v>2</v>
      </c>
      <c r="D487" s="56">
        <v>3.4896354061811006</v>
      </c>
      <c r="E487" s="56">
        <v>1.52</v>
      </c>
      <c r="F487" s="56">
        <v>20.2</v>
      </c>
      <c r="G487" s="56">
        <v>7.7</v>
      </c>
      <c r="H487" s="56">
        <v>1</v>
      </c>
    </row>
    <row r="488" spans="1:8" ht="15">
      <c r="A488" s="118">
        <v>486</v>
      </c>
      <c r="B488" s="56">
        <v>21</v>
      </c>
      <c r="C488" s="56">
        <v>1.9</v>
      </c>
      <c r="D488" s="56">
        <v>5.4193607687086951</v>
      </c>
      <c r="E488" s="56">
        <v>0</v>
      </c>
      <c r="F488" s="56">
        <v>24.8</v>
      </c>
      <c r="G488" s="56">
        <v>7.2</v>
      </c>
      <c r="H488" s="56">
        <v>1</v>
      </c>
    </row>
    <row r="489" spans="1:8" ht="15">
      <c r="A489" s="118">
        <v>487</v>
      </c>
      <c r="B489" s="56">
        <v>14.4</v>
      </c>
      <c r="C489" s="56">
        <v>2.2000000000000002</v>
      </c>
      <c r="D489" s="56">
        <v>6.2475801867778538</v>
      </c>
      <c r="E489" s="56">
        <v>0.51</v>
      </c>
      <c r="F489" s="56">
        <v>28.8</v>
      </c>
      <c r="G489" s="56">
        <v>8.8000000000000007</v>
      </c>
      <c r="H489" s="56">
        <v>1</v>
      </c>
    </row>
    <row r="490" spans="1:8" ht="15">
      <c r="A490" s="118">
        <v>488</v>
      </c>
      <c r="B490" s="56">
        <v>29.5</v>
      </c>
      <c r="C490" s="56">
        <v>5.3</v>
      </c>
      <c r="D490" s="56">
        <v>6.3359096192658972</v>
      </c>
      <c r="E490" s="56">
        <v>0</v>
      </c>
      <c r="F490" s="56">
        <v>23.1</v>
      </c>
      <c r="G490" s="56">
        <v>14.5</v>
      </c>
      <c r="H490" s="56">
        <v>1</v>
      </c>
    </row>
    <row r="491" spans="1:8" ht="15">
      <c r="A491" s="118">
        <v>489</v>
      </c>
      <c r="B491" s="56">
        <v>16.2</v>
      </c>
      <c r="C491" s="56">
        <v>2.5</v>
      </c>
      <c r="D491" s="56">
        <v>6.4609037845448167</v>
      </c>
      <c r="E491" s="56">
        <v>0</v>
      </c>
      <c r="F491" s="56">
        <v>27.4</v>
      </c>
      <c r="G491" s="56">
        <v>8</v>
      </c>
      <c r="H491" s="56">
        <v>1</v>
      </c>
    </row>
    <row r="492" spans="1:8" ht="15">
      <c r="A492" s="118">
        <v>490</v>
      </c>
      <c r="B492" s="56">
        <v>4</v>
      </c>
      <c r="C492" s="56">
        <v>2.8</v>
      </c>
      <c r="D492" s="56">
        <v>8.1829999480687778</v>
      </c>
      <c r="E492" s="56">
        <v>0</v>
      </c>
      <c r="F492" s="56">
        <v>31.9</v>
      </c>
      <c r="G492" s="56">
        <v>11.6</v>
      </c>
      <c r="H492" s="56">
        <v>1</v>
      </c>
    </row>
    <row r="493" spans="1:8" ht="15">
      <c r="A493" s="118">
        <v>491</v>
      </c>
      <c r="B493" s="56">
        <v>8.8000000000000007</v>
      </c>
      <c r="C493" s="56">
        <v>2</v>
      </c>
      <c r="D493" s="56">
        <v>7.3719865480545428</v>
      </c>
      <c r="E493" s="56">
        <v>0</v>
      </c>
      <c r="F493" s="56">
        <v>32.799999999999997</v>
      </c>
      <c r="G493" s="56">
        <v>14.3</v>
      </c>
      <c r="H493" s="56">
        <v>1</v>
      </c>
    </row>
    <row r="494" spans="1:8" ht="15">
      <c r="A494" s="118">
        <v>492</v>
      </c>
      <c r="B494" s="56">
        <v>8</v>
      </c>
      <c r="C494" s="56">
        <v>1.5</v>
      </c>
      <c r="D494" s="56">
        <v>6.7552311672389074</v>
      </c>
      <c r="E494" s="56">
        <v>0</v>
      </c>
      <c r="F494" s="56">
        <v>36.200000000000003</v>
      </c>
      <c r="G494" s="56">
        <v>13.5</v>
      </c>
      <c r="H494" s="56">
        <v>1</v>
      </c>
    </row>
    <row r="495" spans="1:8" ht="15">
      <c r="A495" s="118">
        <v>493</v>
      </c>
      <c r="B495" s="56">
        <v>5.4</v>
      </c>
      <c r="C495" s="56">
        <v>3.2</v>
      </c>
      <c r="D495" s="56">
        <v>9.6362351684851948</v>
      </c>
      <c r="E495" s="56">
        <v>0</v>
      </c>
      <c r="F495" s="56">
        <v>36.799999999999997</v>
      </c>
      <c r="G495" s="56">
        <v>16.600000000000001</v>
      </c>
      <c r="H495" s="56">
        <v>1</v>
      </c>
    </row>
    <row r="496" spans="1:8" ht="15">
      <c r="A496" s="118">
        <v>494</v>
      </c>
      <c r="B496" s="56">
        <v>11.2</v>
      </c>
      <c r="C496" s="56">
        <v>2.5</v>
      </c>
      <c r="D496" s="56">
        <v>7.5987416946312702</v>
      </c>
      <c r="E496" s="56">
        <v>0</v>
      </c>
      <c r="F496" s="56">
        <v>31</v>
      </c>
      <c r="G496" s="56">
        <v>14.7</v>
      </c>
      <c r="H496" s="56">
        <v>1</v>
      </c>
    </row>
    <row r="497" spans="1:8" ht="15">
      <c r="A497" s="118">
        <v>495</v>
      </c>
      <c r="B497" s="56">
        <v>11.6</v>
      </c>
      <c r="C497" s="56">
        <v>1.8</v>
      </c>
      <c r="D497" s="56">
        <v>6.6926934852051483</v>
      </c>
      <c r="E497" s="56">
        <v>0</v>
      </c>
      <c r="F497" s="56">
        <v>31.3</v>
      </c>
      <c r="G497" s="56">
        <v>13</v>
      </c>
      <c r="H497" s="56">
        <v>1</v>
      </c>
    </row>
    <row r="498" spans="1:8" ht="15">
      <c r="A498" s="118">
        <v>496</v>
      </c>
      <c r="B498" s="56">
        <v>13.1</v>
      </c>
      <c r="C498" s="56">
        <v>1.5</v>
      </c>
      <c r="D498" s="56">
        <v>6.5818189530489919</v>
      </c>
      <c r="E498" s="56">
        <v>0</v>
      </c>
      <c r="F498" s="56">
        <v>32.5</v>
      </c>
      <c r="G498" s="56">
        <v>14.8</v>
      </c>
      <c r="H498" s="56">
        <v>1</v>
      </c>
    </row>
    <row r="499" spans="1:8" ht="15">
      <c r="A499" s="118">
        <v>497</v>
      </c>
      <c r="B499" s="56">
        <v>10.5</v>
      </c>
      <c r="C499" s="56">
        <v>1.8</v>
      </c>
      <c r="D499" s="56">
        <v>7.4383196755347365</v>
      </c>
      <c r="E499" s="56">
        <v>0</v>
      </c>
      <c r="F499" s="56">
        <v>35.6</v>
      </c>
      <c r="G499" s="56">
        <v>16</v>
      </c>
      <c r="H499" s="56">
        <v>1</v>
      </c>
    </row>
    <row r="500" spans="1:8" ht="15">
      <c r="A500" s="118">
        <v>498</v>
      </c>
      <c r="B500" s="56">
        <v>10.4</v>
      </c>
      <c r="C500" s="56">
        <v>3.3</v>
      </c>
      <c r="D500" s="56">
        <v>9.3665641009563387</v>
      </c>
      <c r="E500" s="56">
        <v>0</v>
      </c>
      <c r="F500" s="56">
        <v>35.700000000000003</v>
      </c>
      <c r="G500" s="56">
        <v>16.899999999999999</v>
      </c>
      <c r="H500" s="56">
        <v>1</v>
      </c>
    </row>
    <row r="501" spans="1:8" ht="15">
      <c r="A501" s="118">
        <v>499</v>
      </c>
      <c r="B501" s="56">
        <v>9.4</v>
      </c>
      <c r="C501" s="56">
        <v>3.1</v>
      </c>
      <c r="D501" s="56">
        <v>8.6480731274018439</v>
      </c>
      <c r="E501" s="56">
        <v>0</v>
      </c>
      <c r="F501" s="56">
        <v>32.799999999999997</v>
      </c>
      <c r="G501" s="56">
        <v>17.5</v>
      </c>
      <c r="H501" s="56">
        <v>1</v>
      </c>
    </row>
    <row r="502" spans="1:8" ht="15">
      <c r="A502" s="118">
        <v>500</v>
      </c>
      <c r="B502" s="56">
        <v>7.4</v>
      </c>
      <c r="C502" s="56">
        <v>3.1</v>
      </c>
      <c r="D502" s="56">
        <v>8.6484175961219361</v>
      </c>
      <c r="E502" s="56">
        <v>0</v>
      </c>
      <c r="F502" s="56">
        <v>32.1</v>
      </c>
      <c r="G502" s="56">
        <v>14.1</v>
      </c>
      <c r="H502" s="56">
        <v>1</v>
      </c>
    </row>
    <row r="503" spans="1:8" ht="15">
      <c r="A503" s="118">
        <v>501</v>
      </c>
      <c r="B503" s="56">
        <v>8.9</v>
      </c>
      <c r="C503" s="56">
        <v>1.6</v>
      </c>
      <c r="D503" s="56">
        <v>6.8972734267641904</v>
      </c>
      <c r="E503" s="56">
        <v>0</v>
      </c>
      <c r="F503" s="56">
        <v>32.5</v>
      </c>
      <c r="G503" s="56">
        <v>13.7</v>
      </c>
      <c r="H503" s="56">
        <v>1</v>
      </c>
    </row>
    <row r="504" spans="1:8" ht="15">
      <c r="A504" s="118">
        <v>502</v>
      </c>
      <c r="B504" s="56">
        <v>7.3</v>
      </c>
      <c r="C504" s="56">
        <v>1.4</v>
      </c>
      <c r="D504" s="56">
        <v>7.056379780208264</v>
      </c>
      <c r="E504" s="56">
        <v>0</v>
      </c>
      <c r="F504" s="56">
        <v>35.799999999999997</v>
      </c>
      <c r="G504" s="56">
        <v>12.8</v>
      </c>
      <c r="H504" s="56">
        <v>1</v>
      </c>
    </row>
    <row r="505" spans="1:8" ht="15">
      <c r="A505" s="118">
        <v>503</v>
      </c>
      <c r="B505" s="56">
        <v>7</v>
      </c>
      <c r="C505" s="56">
        <v>1.9</v>
      </c>
      <c r="D505" s="56">
        <v>7.7444874838459743</v>
      </c>
      <c r="E505" s="56">
        <v>0</v>
      </c>
      <c r="F505" s="56">
        <v>37.200000000000003</v>
      </c>
      <c r="G505" s="56">
        <v>15.4</v>
      </c>
      <c r="H505" s="56">
        <v>1</v>
      </c>
    </row>
    <row r="506" spans="1:8" ht="15">
      <c r="A506" s="118">
        <v>504</v>
      </c>
      <c r="B506" s="56">
        <v>5.5</v>
      </c>
      <c r="C506" s="56">
        <v>2.8</v>
      </c>
      <c r="D506" s="56">
        <v>9.0004278162831479</v>
      </c>
      <c r="E506" s="56">
        <v>0</v>
      </c>
      <c r="F506" s="56">
        <v>35.299999999999997</v>
      </c>
      <c r="G506" s="56">
        <v>15.5</v>
      </c>
      <c r="H506" s="56">
        <v>1</v>
      </c>
    </row>
    <row r="507" spans="1:8" ht="15">
      <c r="A507" s="118">
        <v>505</v>
      </c>
      <c r="B507" s="56">
        <v>7.4</v>
      </c>
      <c r="C507" s="56">
        <v>1.7</v>
      </c>
      <c r="D507" s="56">
        <v>7.4593021853878128</v>
      </c>
      <c r="E507" s="56">
        <v>0</v>
      </c>
      <c r="F507" s="56">
        <v>35.299999999999997</v>
      </c>
      <c r="G507" s="56">
        <v>15.8</v>
      </c>
      <c r="H507" s="56">
        <v>1</v>
      </c>
    </row>
    <row r="508" spans="1:8" ht="15">
      <c r="A508" s="118">
        <v>506</v>
      </c>
      <c r="B508" s="56">
        <v>5.8</v>
      </c>
      <c r="C508" s="56">
        <v>2.6</v>
      </c>
      <c r="D508" s="56">
        <v>8.9229817328933496</v>
      </c>
      <c r="E508" s="56">
        <v>0</v>
      </c>
      <c r="F508" s="56">
        <v>36.9</v>
      </c>
      <c r="G508" s="56">
        <v>14.8</v>
      </c>
      <c r="H508" s="56">
        <v>1</v>
      </c>
    </row>
    <row r="509" spans="1:8" ht="15">
      <c r="A509" s="118">
        <v>507</v>
      </c>
      <c r="B509" s="56">
        <v>7.1</v>
      </c>
      <c r="C509" s="56">
        <v>3.4</v>
      </c>
      <c r="D509" s="56">
        <v>9.1655645669807395</v>
      </c>
      <c r="E509" s="56">
        <v>0</v>
      </c>
      <c r="F509" s="56">
        <v>32.700000000000003</v>
      </c>
      <c r="G509" s="56">
        <v>15.6</v>
      </c>
      <c r="H509" s="56">
        <v>1</v>
      </c>
    </row>
    <row r="510" spans="1:8" ht="15">
      <c r="A510" s="118">
        <v>508</v>
      </c>
      <c r="B510" s="56">
        <v>12</v>
      </c>
      <c r="C510" s="56">
        <v>2.5</v>
      </c>
      <c r="D510" s="56">
        <v>7.8359093523261087</v>
      </c>
      <c r="E510" s="56">
        <v>0</v>
      </c>
      <c r="F510" s="56">
        <v>32.200000000000003</v>
      </c>
      <c r="G510" s="56">
        <v>13.6</v>
      </c>
      <c r="H510" s="56">
        <v>1</v>
      </c>
    </row>
    <row r="511" spans="1:8" ht="15">
      <c r="A511" s="118">
        <v>509</v>
      </c>
      <c r="B511" s="56">
        <v>9.9</v>
      </c>
      <c r="C511" s="56">
        <v>2</v>
      </c>
      <c r="D511" s="56">
        <v>7.5742368641245124</v>
      </c>
      <c r="E511" s="56">
        <v>0</v>
      </c>
      <c r="F511" s="56">
        <v>35.1</v>
      </c>
      <c r="G511" s="56">
        <v>15.1</v>
      </c>
      <c r="H511" s="56">
        <v>1</v>
      </c>
    </row>
    <row r="512" spans="1:8" ht="15">
      <c r="A512" s="118">
        <v>510</v>
      </c>
      <c r="B512" s="56">
        <v>14.1</v>
      </c>
      <c r="C512" s="56">
        <v>2.9</v>
      </c>
      <c r="D512" s="56">
        <v>8.4716362889799246</v>
      </c>
      <c r="E512" s="56">
        <v>0</v>
      </c>
      <c r="F512" s="56">
        <v>34</v>
      </c>
      <c r="G512" s="56">
        <v>20.2</v>
      </c>
      <c r="H512" s="56">
        <v>1</v>
      </c>
    </row>
    <row r="513" spans="1:8" ht="15">
      <c r="A513" s="118">
        <v>511</v>
      </c>
      <c r="B513" s="56">
        <v>11.6</v>
      </c>
      <c r="C513" s="56">
        <v>1.6</v>
      </c>
      <c r="D513" s="56">
        <v>7.3499808980711929</v>
      </c>
      <c r="E513" s="56">
        <v>0</v>
      </c>
      <c r="F513" s="56">
        <v>37.200000000000003</v>
      </c>
      <c r="G513" s="56">
        <v>18.5</v>
      </c>
      <c r="H513" s="56">
        <v>1</v>
      </c>
    </row>
    <row r="514" spans="1:8" ht="15">
      <c r="A514" s="118">
        <v>512</v>
      </c>
      <c r="B514" s="56">
        <v>10.199999999999999</v>
      </c>
      <c r="C514" s="56">
        <v>1.7</v>
      </c>
      <c r="D514" s="56">
        <v>7.8950538506623253</v>
      </c>
      <c r="E514" s="56">
        <v>0</v>
      </c>
      <c r="F514" s="56">
        <v>39.5</v>
      </c>
      <c r="G514" s="56">
        <v>22.5</v>
      </c>
      <c r="H514" s="56">
        <v>1</v>
      </c>
    </row>
    <row r="515" spans="1:8" ht="15">
      <c r="A515" s="118">
        <v>513</v>
      </c>
      <c r="B515" s="56">
        <v>8</v>
      </c>
      <c r="C515" s="56">
        <v>2.1</v>
      </c>
      <c r="D515" s="56">
        <v>8.5553771531210483</v>
      </c>
      <c r="E515" s="56">
        <v>0</v>
      </c>
      <c r="F515" s="56">
        <v>40.6</v>
      </c>
      <c r="G515" s="56">
        <v>21.3</v>
      </c>
      <c r="H515" s="56">
        <v>1</v>
      </c>
    </row>
    <row r="516" spans="1:8" ht="15">
      <c r="A516" s="118">
        <v>514</v>
      </c>
      <c r="B516" s="56">
        <v>9.3000000000000007</v>
      </c>
      <c r="C516" s="56">
        <v>3</v>
      </c>
      <c r="D516" s="56">
        <v>9.4174001242912571</v>
      </c>
      <c r="E516" s="56">
        <v>0</v>
      </c>
      <c r="F516" s="56">
        <v>37.4</v>
      </c>
      <c r="G516" s="56">
        <v>21.7</v>
      </c>
      <c r="H516" s="56">
        <v>1</v>
      </c>
    </row>
    <row r="517" spans="1:8" ht="15">
      <c r="A517" s="118">
        <v>515</v>
      </c>
      <c r="B517" s="56">
        <v>5.2</v>
      </c>
      <c r="C517" s="56">
        <v>2.8</v>
      </c>
      <c r="D517" s="56">
        <v>8.5262873750220347</v>
      </c>
      <c r="E517" s="56">
        <v>0</v>
      </c>
      <c r="F517" s="56">
        <v>35.6</v>
      </c>
      <c r="G517" s="56">
        <v>21.5</v>
      </c>
      <c r="H517" s="56">
        <v>1</v>
      </c>
    </row>
    <row r="518" spans="1:8" ht="15">
      <c r="A518" s="118">
        <v>516</v>
      </c>
      <c r="B518" s="56">
        <v>9</v>
      </c>
      <c r="C518" s="56">
        <v>2.1</v>
      </c>
      <c r="D518" s="56">
        <v>8.0491801227618769</v>
      </c>
      <c r="E518" s="56">
        <v>0</v>
      </c>
      <c r="F518" s="56">
        <v>35.200000000000003</v>
      </c>
      <c r="G518" s="56">
        <v>17.3</v>
      </c>
      <c r="H518" s="56">
        <v>1</v>
      </c>
    </row>
    <row r="519" spans="1:8" ht="15">
      <c r="A519" s="118">
        <v>517</v>
      </c>
      <c r="B519" s="56">
        <v>12</v>
      </c>
      <c r="C519" s="56">
        <v>3.5</v>
      </c>
      <c r="D519" s="56">
        <v>9.2498990929438047</v>
      </c>
      <c r="E519" s="56">
        <v>0</v>
      </c>
      <c r="F519" s="56">
        <v>35.200000000000003</v>
      </c>
      <c r="G519" s="56">
        <v>17.2</v>
      </c>
      <c r="H519" s="56">
        <v>1</v>
      </c>
    </row>
    <row r="520" spans="1:8" ht="15">
      <c r="A520" s="118">
        <v>518</v>
      </c>
      <c r="B520" s="56">
        <v>21.6</v>
      </c>
      <c r="C520" s="56">
        <v>2.4</v>
      </c>
      <c r="D520" s="56">
        <v>6.2587292275644035</v>
      </c>
      <c r="E520" s="56">
        <v>4.0599999999999996</v>
      </c>
      <c r="F520" s="56">
        <v>30.2</v>
      </c>
      <c r="G520" s="56">
        <v>18</v>
      </c>
      <c r="H520" s="56">
        <v>1</v>
      </c>
    </row>
    <row r="521" spans="1:8" ht="15">
      <c r="A521" s="118">
        <v>519</v>
      </c>
      <c r="B521" s="56">
        <v>17.3</v>
      </c>
      <c r="C521" s="56">
        <v>2.5</v>
      </c>
      <c r="D521" s="56">
        <v>7.2090499048517449</v>
      </c>
      <c r="E521" s="56">
        <v>0</v>
      </c>
      <c r="F521" s="56">
        <v>29.5</v>
      </c>
      <c r="G521" s="56">
        <v>14.3</v>
      </c>
      <c r="H521" s="56">
        <v>1</v>
      </c>
    </row>
    <row r="522" spans="1:8" ht="15">
      <c r="A522" s="118">
        <v>520</v>
      </c>
      <c r="B522" s="56">
        <v>16.600000000000001</v>
      </c>
      <c r="C522" s="56">
        <v>3</v>
      </c>
      <c r="D522" s="56">
        <v>7.1966543289508236</v>
      </c>
      <c r="E522" s="56">
        <v>0</v>
      </c>
      <c r="F522" s="56">
        <v>25</v>
      </c>
      <c r="G522" s="56">
        <v>13.5</v>
      </c>
      <c r="H522" s="56">
        <v>1</v>
      </c>
    </row>
    <row r="523" spans="1:8" ht="15">
      <c r="A523" s="118">
        <v>521</v>
      </c>
      <c r="B523" s="56">
        <v>13.6</v>
      </c>
      <c r="C523" s="56">
        <v>1.5</v>
      </c>
      <c r="D523" s="56">
        <v>6.4567998405667577</v>
      </c>
      <c r="E523" s="56">
        <v>0</v>
      </c>
      <c r="F523" s="56">
        <v>29.9</v>
      </c>
      <c r="G523" s="56">
        <v>10.5</v>
      </c>
      <c r="H523" s="56">
        <v>1</v>
      </c>
    </row>
    <row r="524" spans="1:8" ht="15">
      <c r="A524" s="118">
        <v>522</v>
      </c>
      <c r="B524" s="56">
        <v>8.1999999999999993</v>
      </c>
      <c r="C524" s="56">
        <v>1.5</v>
      </c>
      <c r="D524" s="56">
        <v>7.2637531380202596</v>
      </c>
      <c r="E524" s="56">
        <v>0</v>
      </c>
      <c r="F524" s="56">
        <v>34.299999999999997</v>
      </c>
      <c r="G524" s="56">
        <v>13</v>
      </c>
      <c r="H524" s="56">
        <v>1</v>
      </c>
    </row>
    <row r="525" spans="1:8" ht="15">
      <c r="A525" s="118">
        <v>523</v>
      </c>
      <c r="B525" s="56">
        <v>7.8</v>
      </c>
      <c r="C525" s="56">
        <v>1.9</v>
      </c>
      <c r="D525" s="56">
        <v>8.1626773732827207</v>
      </c>
      <c r="E525" s="56">
        <v>0</v>
      </c>
      <c r="F525" s="56">
        <v>36.700000000000003</v>
      </c>
      <c r="G525" s="56">
        <v>16.8</v>
      </c>
      <c r="H525" s="56">
        <v>1</v>
      </c>
    </row>
    <row r="526" spans="1:8" ht="15">
      <c r="A526" s="118">
        <v>524</v>
      </c>
      <c r="B526" s="56">
        <v>8.9</v>
      </c>
      <c r="C526" s="56">
        <v>2.1</v>
      </c>
      <c r="D526" s="56">
        <v>8.3039547182283808</v>
      </c>
      <c r="E526" s="56">
        <v>0</v>
      </c>
      <c r="F526" s="56">
        <v>36</v>
      </c>
      <c r="G526" s="56">
        <v>17.600000000000001</v>
      </c>
      <c r="H526" s="56">
        <v>1</v>
      </c>
    </row>
    <row r="527" spans="1:8" ht="15">
      <c r="A527" s="118">
        <v>525</v>
      </c>
      <c r="B527" s="56">
        <v>7.2</v>
      </c>
      <c r="C527" s="56">
        <v>2</v>
      </c>
      <c r="D527" s="56">
        <v>8.1218620353935087</v>
      </c>
      <c r="E527" s="56">
        <v>0</v>
      </c>
      <c r="F527" s="56">
        <v>36</v>
      </c>
      <c r="G527" s="56">
        <v>16.8</v>
      </c>
      <c r="H527" s="56">
        <v>1</v>
      </c>
    </row>
    <row r="528" spans="1:8" ht="15">
      <c r="A528" s="118">
        <v>526</v>
      </c>
      <c r="B528" s="56">
        <v>9.6999999999999993</v>
      </c>
      <c r="C528" s="56">
        <v>1.7</v>
      </c>
      <c r="D528" s="56">
        <v>7.6200657975463209</v>
      </c>
      <c r="E528" s="56">
        <v>0</v>
      </c>
      <c r="F528" s="56">
        <v>35.1</v>
      </c>
      <c r="G528" s="56">
        <v>17.2</v>
      </c>
      <c r="H528" s="56">
        <v>1</v>
      </c>
    </row>
    <row r="529" spans="1:8" ht="15">
      <c r="A529" s="118">
        <v>527</v>
      </c>
      <c r="B529" s="56">
        <v>7.4</v>
      </c>
      <c r="C529" s="56">
        <v>1.5</v>
      </c>
      <c r="D529" s="56">
        <v>7.5009891469509489</v>
      </c>
      <c r="E529" s="56">
        <v>0</v>
      </c>
      <c r="F529" s="56">
        <v>36.5</v>
      </c>
      <c r="G529" s="56">
        <v>16.7</v>
      </c>
      <c r="H529" s="56">
        <v>1</v>
      </c>
    </row>
    <row r="530" spans="1:8" ht="15">
      <c r="A530" s="118">
        <v>528</v>
      </c>
      <c r="B530" s="56">
        <v>6.8</v>
      </c>
      <c r="C530" s="56">
        <v>1.8</v>
      </c>
      <c r="D530" s="56">
        <v>8.0531848225158615</v>
      </c>
      <c r="E530" s="56">
        <v>0</v>
      </c>
      <c r="F530" s="56">
        <v>38.6</v>
      </c>
      <c r="G530" s="56">
        <v>18.3</v>
      </c>
      <c r="H530" s="56">
        <v>1</v>
      </c>
    </row>
    <row r="531" spans="1:8" ht="15">
      <c r="A531" s="118">
        <v>529</v>
      </c>
      <c r="B531" s="56">
        <v>5.8</v>
      </c>
      <c r="C531" s="56">
        <v>1.5</v>
      </c>
      <c r="D531" s="56">
        <v>7.9244460125090459</v>
      </c>
      <c r="E531" s="56">
        <v>0.25</v>
      </c>
      <c r="F531" s="56">
        <v>41.3</v>
      </c>
      <c r="G531" s="56">
        <v>16.600000000000001</v>
      </c>
      <c r="H531" s="56">
        <v>1</v>
      </c>
    </row>
    <row r="532" spans="1:8" ht="15">
      <c r="A532" s="118">
        <v>530</v>
      </c>
      <c r="B532" s="56">
        <v>10.8</v>
      </c>
      <c r="C532" s="56">
        <v>4.2</v>
      </c>
      <c r="D532" s="56">
        <v>11.642044398423888</v>
      </c>
      <c r="E532" s="56">
        <v>0</v>
      </c>
      <c r="F532" s="56">
        <v>40.5</v>
      </c>
      <c r="G532" s="56">
        <v>26.1</v>
      </c>
      <c r="H532" s="56">
        <v>1</v>
      </c>
    </row>
    <row r="533" spans="1:8" ht="15">
      <c r="A533" s="118">
        <v>531</v>
      </c>
      <c r="B533" s="56">
        <v>9.5</v>
      </c>
      <c r="C533" s="56">
        <v>2.5</v>
      </c>
      <c r="D533" s="56">
        <v>9.46589247071811</v>
      </c>
      <c r="E533" s="56">
        <v>0</v>
      </c>
      <c r="F533" s="56">
        <v>41.3</v>
      </c>
      <c r="G533" s="56">
        <v>25.4</v>
      </c>
      <c r="H533" s="56">
        <v>1</v>
      </c>
    </row>
    <row r="534" spans="1:8" ht="15">
      <c r="A534" s="118">
        <v>532</v>
      </c>
      <c r="B534" s="56">
        <v>10.6</v>
      </c>
      <c r="C534" s="56">
        <v>1.8</v>
      </c>
      <c r="D534" s="56">
        <v>8.2100343800109616</v>
      </c>
      <c r="E534" s="56">
        <v>0</v>
      </c>
      <c r="F534" s="56">
        <v>40.700000000000003</v>
      </c>
      <c r="G534" s="56">
        <v>24</v>
      </c>
      <c r="H534" s="56">
        <v>1</v>
      </c>
    </row>
    <row r="535" spans="1:8" ht="15">
      <c r="A535" s="118">
        <v>533</v>
      </c>
      <c r="B535" s="56">
        <v>10.6</v>
      </c>
      <c r="C535" s="56">
        <v>1.7</v>
      </c>
      <c r="D535" s="56">
        <v>8.1353358436801884</v>
      </c>
      <c r="E535" s="56">
        <v>0</v>
      </c>
      <c r="F535" s="56">
        <v>40.6</v>
      </c>
      <c r="G535" s="56">
        <v>24.3</v>
      </c>
      <c r="H535" s="56">
        <v>1</v>
      </c>
    </row>
    <row r="536" spans="1:8" ht="15">
      <c r="A536" s="118">
        <v>534</v>
      </c>
      <c r="B536" s="56">
        <v>4.5999999999999996</v>
      </c>
      <c r="C536" s="56">
        <v>2.2999999999999998</v>
      </c>
      <c r="D536" s="56">
        <v>9.3764109210002005</v>
      </c>
      <c r="E536" s="56">
        <v>0</v>
      </c>
      <c r="F536" s="56">
        <v>41.2</v>
      </c>
      <c r="G536" s="56">
        <v>23</v>
      </c>
      <c r="H536" s="56">
        <v>1</v>
      </c>
    </row>
    <row r="537" spans="1:8" ht="15">
      <c r="A537" s="118">
        <v>535</v>
      </c>
      <c r="B537" s="56">
        <v>6.2</v>
      </c>
      <c r="C537" s="56">
        <v>2.2000000000000002</v>
      </c>
      <c r="D537" s="56">
        <v>9.2835799188587895</v>
      </c>
      <c r="E537" s="56">
        <v>0</v>
      </c>
      <c r="F537" s="56">
        <v>42.8</v>
      </c>
      <c r="G537" s="56">
        <v>22.7</v>
      </c>
      <c r="H537" s="56">
        <v>1</v>
      </c>
    </row>
    <row r="538" spans="1:8" ht="15">
      <c r="A538" s="118">
        <v>536</v>
      </c>
      <c r="B538" s="56">
        <v>7.7</v>
      </c>
      <c r="C538" s="56">
        <v>2.9</v>
      </c>
      <c r="D538" s="56">
        <v>10.479126845473663</v>
      </c>
      <c r="E538" s="56">
        <v>0</v>
      </c>
      <c r="F538" s="56">
        <v>44.2</v>
      </c>
      <c r="G538" s="56">
        <v>24.8</v>
      </c>
      <c r="H538" s="56">
        <v>1</v>
      </c>
    </row>
    <row r="539" spans="1:8" ht="15">
      <c r="A539" s="118">
        <v>537</v>
      </c>
      <c r="B539" s="56">
        <v>5.5</v>
      </c>
      <c r="C539" s="56">
        <v>2.7</v>
      </c>
      <c r="D539" s="56">
        <v>9.9117976539950519</v>
      </c>
      <c r="E539" s="56">
        <v>0</v>
      </c>
      <c r="F539" s="56">
        <v>41</v>
      </c>
      <c r="G539" s="56">
        <v>22.6</v>
      </c>
      <c r="H539" s="56">
        <v>1</v>
      </c>
    </row>
    <row r="540" spans="1:8" ht="15">
      <c r="A540" s="118">
        <v>538</v>
      </c>
      <c r="B540" s="56">
        <v>6</v>
      </c>
      <c r="C540" s="56">
        <v>2.2000000000000002</v>
      </c>
      <c r="D540" s="56">
        <v>8.8066943618380069</v>
      </c>
      <c r="E540" s="56">
        <v>0</v>
      </c>
      <c r="F540" s="56">
        <v>39.5</v>
      </c>
      <c r="G540" s="56">
        <v>20.5</v>
      </c>
      <c r="H540" s="56">
        <v>1</v>
      </c>
    </row>
    <row r="541" spans="1:8" ht="15">
      <c r="A541" s="118">
        <v>539</v>
      </c>
      <c r="B541" s="56">
        <v>14.5</v>
      </c>
      <c r="C541" s="56">
        <v>1.9</v>
      </c>
      <c r="D541" s="56">
        <v>8.1910475145924</v>
      </c>
      <c r="E541" s="56">
        <v>0</v>
      </c>
      <c r="F541" s="56">
        <v>39.4</v>
      </c>
      <c r="G541" s="56">
        <v>23.7</v>
      </c>
      <c r="H541" s="56">
        <v>1</v>
      </c>
    </row>
    <row r="542" spans="1:8" ht="15">
      <c r="A542" s="118">
        <v>540</v>
      </c>
      <c r="B542" s="56">
        <v>12.4</v>
      </c>
      <c r="C542" s="56">
        <v>2</v>
      </c>
      <c r="D542" s="56">
        <v>8.5729836649180182</v>
      </c>
      <c r="E542" s="56">
        <v>0</v>
      </c>
      <c r="F542" s="56">
        <v>41.3</v>
      </c>
      <c r="G542" s="56">
        <v>22.8</v>
      </c>
      <c r="H542" s="56">
        <v>1</v>
      </c>
    </row>
    <row r="543" spans="1:8" ht="15">
      <c r="A543" s="118">
        <v>541</v>
      </c>
      <c r="B543" s="56">
        <v>14</v>
      </c>
      <c r="C543" s="56">
        <v>2.2000000000000002</v>
      </c>
      <c r="D543" s="56">
        <v>8.7881583758144437</v>
      </c>
      <c r="E543" s="56">
        <v>0</v>
      </c>
      <c r="F543" s="56">
        <v>41.2</v>
      </c>
      <c r="G543" s="56">
        <v>25.4</v>
      </c>
      <c r="H543" s="56">
        <v>1</v>
      </c>
    </row>
    <row r="544" spans="1:8" ht="15">
      <c r="A544" s="118">
        <v>542</v>
      </c>
      <c r="B544" s="56">
        <v>13</v>
      </c>
      <c r="C544" s="56">
        <v>2</v>
      </c>
      <c r="D544" s="56">
        <v>8.641749577275645</v>
      </c>
      <c r="E544" s="56">
        <v>0</v>
      </c>
      <c r="F544" s="56">
        <v>41.4</v>
      </c>
      <c r="G544" s="56">
        <v>25.8</v>
      </c>
      <c r="H544" s="56">
        <v>1</v>
      </c>
    </row>
    <row r="545" spans="1:8" ht="15">
      <c r="A545" s="118">
        <v>543</v>
      </c>
      <c r="B545" s="56">
        <v>16.899999999999999</v>
      </c>
      <c r="C545" s="56">
        <v>2.4</v>
      </c>
      <c r="D545" s="56">
        <v>9.3657549627006276</v>
      </c>
      <c r="E545" s="56">
        <v>0</v>
      </c>
      <c r="F545" s="56">
        <v>42.4</v>
      </c>
      <c r="G545" s="56">
        <v>25.7</v>
      </c>
      <c r="H545" s="56">
        <v>1</v>
      </c>
    </row>
    <row r="546" spans="1:8" ht="15">
      <c r="A546" s="118">
        <v>544</v>
      </c>
      <c r="B546" s="56">
        <v>21.8</v>
      </c>
      <c r="C546" s="56">
        <v>2.9</v>
      </c>
      <c r="D546" s="56">
        <v>9.5532484856994309</v>
      </c>
      <c r="E546" s="56">
        <v>0</v>
      </c>
      <c r="F546" s="56">
        <v>40.299999999999997</v>
      </c>
      <c r="G546" s="56">
        <v>25.8</v>
      </c>
      <c r="H546" s="56">
        <v>1</v>
      </c>
    </row>
    <row r="547" spans="1:8" ht="15">
      <c r="A547" s="118">
        <v>545</v>
      </c>
      <c r="B547" s="56">
        <v>17.899999999999999</v>
      </c>
      <c r="C547" s="56">
        <v>2.8</v>
      </c>
      <c r="D547" s="56">
        <v>9.5208031692807875</v>
      </c>
      <c r="E547" s="56">
        <v>0</v>
      </c>
      <c r="F547" s="56">
        <v>41.3</v>
      </c>
      <c r="G547" s="56">
        <v>26</v>
      </c>
      <c r="H547" s="56">
        <v>1</v>
      </c>
    </row>
    <row r="548" spans="1:8" ht="15">
      <c r="A548" s="118">
        <v>546</v>
      </c>
      <c r="B548" s="56">
        <v>12.6</v>
      </c>
      <c r="C548" s="56">
        <v>2.2000000000000002</v>
      </c>
      <c r="D548" s="56">
        <v>9.2840266516107821</v>
      </c>
      <c r="E548" s="56">
        <v>0</v>
      </c>
      <c r="F548" s="56">
        <v>43</v>
      </c>
      <c r="G548" s="56">
        <v>26.2</v>
      </c>
      <c r="H548" s="56">
        <v>1</v>
      </c>
    </row>
    <row r="549" spans="1:8" ht="15">
      <c r="A549" s="118">
        <v>547</v>
      </c>
      <c r="B549" s="56">
        <v>11.4</v>
      </c>
      <c r="C549" s="56">
        <v>2</v>
      </c>
      <c r="D549" s="56">
        <v>9.1437293581033465</v>
      </c>
      <c r="E549" s="56">
        <v>0</v>
      </c>
      <c r="F549" s="56">
        <v>43.8</v>
      </c>
      <c r="G549" s="56">
        <v>25.6</v>
      </c>
      <c r="H549" s="56">
        <v>1</v>
      </c>
    </row>
    <row r="550" spans="1:8" ht="15">
      <c r="A550" s="118">
        <v>548</v>
      </c>
      <c r="B550" s="56">
        <v>24.4</v>
      </c>
      <c r="C550" s="56">
        <v>1.9</v>
      </c>
      <c r="D550" s="56">
        <v>7.9504758811090115</v>
      </c>
      <c r="E550" s="56">
        <v>0</v>
      </c>
      <c r="F550" s="56">
        <v>39.799999999999997</v>
      </c>
      <c r="G550" s="56">
        <v>27.1</v>
      </c>
      <c r="H550" s="56">
        <v>1</v>
      </c>
    </row>
    <row r="551" spans="1:8" ht="15">
      <c r="A551" s="118">
        <v>549</v>
      </c>
      <c r="B551" s="56">
        <v>16.5</v>
      </c>
      <c r="C551" s="56">
        <v>2</v>
      </c>
      <c r="D551" s="56">
        <v>8.5443570841850143</v>
      </c>
      <c r="E551" s="56">
        <v>0</v>
      </c>
      <c r="F551" s="56">
        <v>40.799999999999997</v>
      </c>
      <c r="G551" s="56">
        <v>23</v>
      </c>
      <c r="H551" s="56">
        <v>1</v>
      </c>
    </row>
    <row r="552" spans="1:8" ht="15">
      <c r="A552" s="118">
        <v>550</v>
      </c>
      <c r="B552" s="56">
        <v>11.5</v>
      </c>
      <c r="C552" s="56">
        <v>1.3</v>
      </c>
      <c r="D552" s="56">
        <v>7.8131338331620501</v>
      </c>
      <c r="E552" s="56">
        <v>0</v>
      </c>
      <c r="F552" s="56">
        <v>42.5</v>
      </c>
      <c r="G552" s="56">
        <v>24</v>
      </c>
      <c r="H552" s="56">
        <v>1</v>
      </c>
    </row>
    <row r="553" spans="1:8" ht="15">
      <c r="A553" s="118">
        <v>551</v>
      </c>
      <c r="B553" s="56">
        <v>15.4</v>
      </c>
      <c r="C553" s="56">
        <v>2.9</v>
      </c>
      <c r="D553" s="56">
        <v>9.7259591921957202</v>
      </c>
      <c r="E553" s="56">
        <v>0</v>
      </c>
      <c r="F553" s="56">
        <v>42.1</v>
      </c>
      <c r="G553" s="56">
        <v>23.7</v>
      </c>
      <c r="H553" s="56">
        <v>1</v>
      </c>
    </row>
    <row r="554" spans="1:8" ht="15">
      <c r="A554" s="118">
        <v>552</v>
      </c>
      <c r="B554" s="56">
        <v>23.8</v>
      </c>
      <c r="C554" s="56">
        <v>2.4</v>
      </c>
      <c r="D554" s="56">
        <v>7.8831772987159159</v>
      </c>
      <c r="E554" s="56">
        <v>1.27</v>
      </c>
      <c r="F554" s="56">
        <v>41.5</v>
      </c>
      <c r="G554" s="56">
        <v>25.2</v>
      </c>
      <c r="H554" s="56">
        <v>1</v>
      </c>
    </row>
    <row r="555" spans="1:8" ht="15">
      <c r="A555" s="118">
        <v>553</v>
      </c>
      <c r="B555" s="56">
        <v>36.299999999999997</v>
      </c>
      <c r="C555" s="56">
        <v>3.2</v>
      </c>
      <c r="D555" s="56">
        <v>7.6764272491656218</v>
      </c>
      <c r="E555" s="56">
        <v>0</v>
      </c>
      <c r="F555" s="56">
        <v>36.799999999999997</v>
      </c>
      <c r="G555" s="56">
        <v>24.7</v>
      </c>
      <c r="H555" s="56">
        <v>1</v>
      </c>
    </row>
    <row r="556" spans="1:8" ht="15">
      <c r="A556" s="118">
        <v>554</v>
      </c>
      <c r="B556" s="56">
        <v>50.1</v>
      </c>
      <c r="C556" s="56">
        <v>2.5</v>
      </c>
      <c r="D556" s="56">
        <v>6.1323573734260979</v>
      </c>
      <c r="E556" s="56">
        <v>18.54</v>
      </c>
      <c r="F556" s="56">
        <v>33.1</v>
      </c>
      <c r="G556" s="56">
        <v>21.9</v>
      </c>
      <c r="H556" s="56">
        <v>1</v>
      </c>
    </row>
    <row r="557" spans="1:8" ht="15">
      <c r="A557" s="118">
        <v>555</v>
      </c>
      <c r="B557" s="56">
        <v>32.799999999999997</v>
      </c>
      <c r="C557" s="56">
        <v>1.7</v>
      </c>
      <c r="D557" s="56">
        <v>7.1570662113625909</v>
      </c>
      <c r="E557" s="56">
        <v>0</v>
      </c>
      <c r="F557" s="56">
        <v>37.4</v>
      </c>
      <c r="G557" s="56">
        <v>24.7</v>
      </c>
      <c r="H557" s="56">
        <v>1</v>
      </c>
    </row>
    <row r="558" spans="1:8" ht="15">
      <c r="A558" s="118">
        <v>556</v>
      </c>
      <c r="B558" s="56">
        <v>23.1</v>
      </c>
      <c r="C558" s="56">
        <v>1.9</v>
      </c>
      <c r="D558" s="56">
        <v>7.903474444479003</v>
      </c>
      <c r="E558" s="56">
        <v>18.54</v>
      </c>
      <c r="F558" s="56">
        <v>41</v>
      </c>
      <c r="G558" s="56">
        <v>24</v>
      </c>
      <c r="H558" s="56">
        <v>1</v>
      </c>
    </row>
    <row r="559" spans="1:8" ht="15">
      <c r="A559" s="118">
        <v>557</v>
      </c>
      <c r="B559" s="56">
        <v>32.299999999999997</v>
      </c>
      <c r="C559" s="56">
        <v>1.8</v>
      </c>
      <c r="D559" s="56">
        <v>5.9682581413209821</v>
      </c>
      <c r="E559" s="56">
        <v>0.25</v>
      </c>
      <c r="F559" s="56">
        <v>37.200000000000003</v>
      </c>
      <c r="G559" s="56">
        <v>24.1</v>
      </c>
      <c r="H559" s="56">
        <v>1</v>
      </c>
    </row>
    <row r="560" spans="1:8" ht="15">
      <c r="A560" s="118">
        <v>558</v>
      </c>
      <c r="B560" s="56">
        <v>27.6</v>
      </c>
      <c r="C560" s="56">
        <v>3.2</v>
      </c>
      <c r="D560" s="56">
        <v>7.5736713743384909</v>
      </c>
      <c r="E560" s="56">
        <v>0</v>
      </c>
      <c r="F560" s="56">
        <v>38.4</v>
      </c>
      <c r="G560" s="56">
        <v>25.9</v>
      </c>
      <c r="H560" s="56">
        <v>1</v>
      </c>
    </row>
    <row r="561" spans="1:8" ht="15">
      <c r="A561" s="118">
        <v>559</v>
      </c>
      <c r="B561" s="56">
        <v>30.3</v>
      </c>
      <c r="C561" s="56">
        <v>1.8</v>
      </c>
      <c r="D561" s="56">
        <v>7.3087070396031582</v>
      </c>
      <c r="E561" s="56">
        <v>0</v>
      </c>
      <c r="F561" s="56">
        <v>38.299999999999997</v>
      </c>
      <c r="G561" s="56">
        <v>25.2</v>
      </c>
      <c r="H561" s="56">
        <v>1</v>
      </c>
    </row>
    <row r="562" spans="1:8" ht="15">
      <c r="A562" s="118">
        <v>560</v>
      </c>
      <c r="B562" s="56">
        <v>45.6</v>
      </c>
      <c r="C562" s="56">
        <v>3.5</v>
      </c>
      <c r="D562" s="56">
        <v>5.4545610417197272</v>
      </c>
      <c r="E562" s="56">
        <v>8.64</v>
      </c>
      <c r="F562" s="56">
        <v>34.5</v>
      </c>
      <c r="G562" s="56">
        <v>23.6</v>
      </c>
      <c r="H562" s="56">
        <v>1</v>
      </c>
    </row>
    <row r="563" spans="1:8" ht="15">
      <c r="A563" s="118">
        <v>561</v>
      </c>
      <c r="B563" s="56">
        <v>47.2</v>
      </c>
      <c r="C563" s="56">
        <v>3</v>
      </c>
      <c r="D563" s="56">
        <v>6.8696988473475722</v>
      </c>
      <c r="E563" s="56">
        <v>0</v>
      </c>
      <c r="F563" s="56">
        <v>34.5</v>
      </c>
      <c r="G563" s="56">
        <v>22.3</v>
      </c>
      <c r="H563" s="56">
        <v>1</v>
      </c>
    </row>
    <row r="564" spans="1:8" ht="15">
      <c r="A564" s="118">
        <v>562</v>
      </c>
      <c r="B564" s="56">
        <v>25.6</v>
      </c>
      <c r="C564" s="56">
        <v>1.8</v>
      </c>
      <c r="D564" s="56">
        <v>7.3563730686637454</v>
      </c>
      <c r="E564" s="56">
        <v>0</v>
      </c>
      <c r="F564" s="56">
        <v>37.799999999999997</v>
      </c>
      <c r="G564" s="56">
        <v>24.6</v>
      </c>
      <c r="H564" s="56">
        <v>1</v>
      </c>
    </row>
    <row r="565" spans="1:8" ht="15">
      <c r="A565" s="118">
        <v>563</v>
      </c>
      <c r="B565" s="56">
        <v>18.5</v>
      </c>
      <c r="C565" s="56">
        <v>1.3</v>
      </c>
      <c r="D565" s="56">
        <v>7.3194166746108715</v>
      </c>
      <c r="E565" s="56">
        <v>0</v>
      </c>
      <c r="F565" s="56">
        <v>40.6</v>
      </c>
      <c r="G565" s="56">
        <v>25.2</v>
      </c>
      <c r="H565" s="56">
        <v>1</v>
      </c>
    </row>
    <row r="566" spans="1:8" ht="15">
      <c r="A566" s="118">
        <v>564</v>
      </c>
      <c r="B566" s="56">
        <v>35.799999999999997</v>
      </c>
      <c r="C566" s="56">
        <v>3.1</v>
      </c>
      <c r="D566" s="56">
        <v>7.2984100731183092</v>
      </c>
      <c r="E566" s="56">
        <v>0</v>
      </c>
      <c r="F566" s="56">
        <v>35.9</v>
      </c>
      <c r="G566" s="56">
        <v>24.9</v>
      </c>
      <c r="H566" s="56">
        <v>1</v>
      </c>
    </row>
    <row r="567" spans="1:8" ht="15">
      <c r="A567" s="118">
        <v>565</v>
      </c>
      <c r="B567" s="56">
        <v>24.9</v>
      </c>
      <c r="C567" s="56">
        <v>1.4</v>
      </c>
      <c r="D567" s="56">
        <v>7.1941535329916766</v>
      </c>
      <c r="E567" s="56">
        <v>0</v>
      </c>
      <c r="F567" s="56">
        <v>38.799999999999997</v>
      </c>
      <c r="G567" s="56">
        <v>23.1</v>
      </c>
      <c r="H567" s="56">
        <v>1</v>
      </c>
    </row>
    <row r="568" spans="1:8" ht="15">
      <c r="A568" s="118">
        <v>566</v>
      </c>
      <c r="B568" s="56">
        <v>17.8</v>
      </c>
      <c r="C568" s="56">
        <v>1.1000000000000001</v>
      </c>
      <c r="D568" s="56">
        <v>7.0540109748804154</v>
      </c>
      <c r="E568" s="56">
        <v>0</v>
      </c>
      <c r="F568" s="56">
        <v>40.4</v>
      </c>
      <c r="G568" s="56">
        <v>25.2</v>
      </c>
      <c r="H568" s="56">
        <v>1</v>
      </c>
    </row>
    <row r="569" spans="1:8" ht="15">
      <c r="A569" s="118">
        <v>567</v>
      </c>
      <c r="B569" s="56">
        <v>13.9</v>
      </c>
      <c r="C569" s="56">
        <v>1.5</v>
      </c>
      <c r="D569" s="56">
        <v>7.2878361545514201</v>
      </c>
      <c r="E569" s="56">
        <v>0</v>
      </c>
      <c r="F569" s="56">
        <v>41.2</v>
      </c>
      <c r="G569" s="56">
        <v>24.3</v>
      </c>
      <c r="H569" s="56">
        <v>1</v>
      </c>
    </row>
    <row r="570" spans="1:8" ht="15">
      <c r="A570" s="118">
        <v>568</v>
      </c>
      <c r="B570" s="56">
        <v>20.8</v>
      </c>
      <c r="C570" s="56">
        <v>2.6</v>
      </c>
      <c r="D570" s="56">
        <v>8.8765825099217537</v>
      </c>
      <c r="E570" s="56">
        <v>0</v>
      </c>
      <c r="F570" s="56">
        <v>40.799999999999997</v>
      </c>
      <c r="G570" s="56">
        <v>25.2</v>
      </c>
      <c r="H570" s="56">
        <v>1</v>
      </c>
    </row>
    <row r="571" spans="1:8" ht="15">
      <c r="A571" s="118">
        <v>569</v>
      </c>
      <c r="B571" s="56">
        <v>22</v>
      </c>
      <c r="C571" s="56">
        <v>2.5</v>
      </c>
      <c r="D571" s="56">
        <v>8.4482361037864671</v>
      </c>
      <c r="E571" s="56">
        <v>0</v>
      </c>
      <c r="F571" s="56">
        <v>39.1</v>
      </c>
      <c r="G571" s="56">
        <v>25.6</v>
      </c>
      <c r="H571" s="56">
        <v>1</v>
      </c>
    </row>
    <row r="572" spans="1:8" ht="15">
      <c r="A572" s="118">
        <v>570</v>
      </c>
      <c r="B572" s="56">
        <v>28.3</v>
      </c>
      <c r="C572" s="56">
        <v>2.4</v>
      </c>
      <c r="D572" s="56">
        <v>7.5149433271537394</v>
      </c>
      <c r="E572" s="56">
        <v>0</v>
      </c>
      <c r="F572" s="56">
        <v>39.4</v>
      </c>
      <c r="G572" s="56">
        <v>26.8</v>
      </c>
      <c r="H572" s="56">
        <v>1</v>
      </c>
    </row>
    <row r="573" spans="1:8" ht="15">
      <c r="A573" s="118">
        <v>571</v>
      </c>
      <c r="B573" s="56">
        <v>29.3</v>
      </c>
      <c r="C573" s="56">
        <v>1.8</v>
      </c>
      <c r="D573" s="56">
        <v>7.0131877248639203</v>
      </c>
      <c r="E573" s="56">
        <v>29.21</v>
      </c>
      <c r="F573" s="56">
        <v>38.6</v>
      </c>
      <c r="G573" s="56">
        <v>22.9</v>
      </c>
      <c r="H573" s="56">
        <v>1</v>
      </c>
    </row>
    <row r="574" spans="1:8" ht="15">
      <c r="A574" s="118">
        <v>572</v>
      </c>
      <c r="B574" s="56">
        <v>26.6</v>
      </c>
      <c r="C574" s="56">
        <v>1.2</v>
      </c>
      <c r="D574" s="56">
        <v>6.893689785014538</v>
      </c>
      <c r="E574" s="56">
        <v>0</v>
      </c>
      <c r="F574" s="56">
        <v>40.5</v>
      </c>
      <c r="G574" s="56">
        <v>23.8</v>
      </c>
      <c r="H574" s="56">
        <v>1</v>
      </c>
    </row>
    <row r="575" spans="1:8" ht="15">
      <c r="A575" s="118">
        <v>573</v>
      </c>
      <c r="B575" s="56">
        <v>33.1</v>
      </c>
      <c r="C575" s="56">
        <v>1.9</v>
      </c>
      <c r="D575" s="56">
        <v>5.6546149853713708</v>
      </c>
      <c r="E575" s="56">
        <v>0</v>
      </c>
      <c r="F575" s="56">
        <v>36</v>
      </c>
      <c r="G575" s="56">
        <v>27.2</v>
      </c>
      <c r="H575" s="56">
        <v>1</v>
      </c>
    </row>
    <row r="576" spans="1:8" ht="15">
      <c r="A576" s="118">
        <v>574</v>
      </c>
      <c r="B576" s="56">
        <v>48.8</v>
      </c>
      <c r="C576" s="56">
        <v>2</v>
      </c>
      <c r="D576" s="56">
        <v>4.3248849255482344</v>
      </c>
      <c r="E576" s="56">
        <v>2.0299999999999998</v>
      </c>
      <c r="F576" s="56">
        <v>32.200000000000003</v>
      </c>
      <c r="G576" s="56">
        <v>22.8</v>
      </c>
      <c r="H576" s="56">
        <v>1</v>
      </c>
    </row>
    <row r="577" spans="1:8" ht="15">
      <c r="A577" s="118">
        <v>575</v>
      </c>
      <c r="B577" s="56">
        <v>56.4</v>
      </c>
      <c r="C577" s="56">
        <v>1.5</v>
      </c>
      <c r="D577" s="56">
        <v>3.9258114915503755</v>
      </c>
      <c r="E577" s="56">
        <v>0.51</v>
      </c>
      <c r="F577" s="56">
        <v>30.4</v>
      </c>
      <c r="G577" s="56">
        <v>22.8</v>
      </c>
      <c r="H577" s="56">
        <v>1</v>
      </c>
    </row>
    <row r="578" spans="1:8" ht="15">
      <c r="A578" s="118">
        <v>576</v>
      </c>
      <c r="B578" s="56">
        <v>30.3</v>
      </c>
      <c r="C578" s="56">
        <v>1.2</v>
      </c>
      <c r="D578" s="56">
        <v>6.5885734035032106</v>
      </c>
      <c r="E578" s="56">
        <v>0</v>
      </c>
      <c r="F578" s="56">
        <v>37.200000000000003</v>
      </c>
      <c r="G578" s="56">
        <v>22.1</v>
      </c>
      <c r="H578" s="56">
        <v>1</v>
      </c>
    </row>
    <row r="579" spans="1:8" ht="15">
      <c r="A579" s="118">
        <v>577</v>
      </c>
      <c r="B579" s="56">
        <v>14.7</v>
      </c>
      <c r="C579" s="56">
        <v>1.7</v>
      </c>
      <c r="D579" s="56">
        <v>7.741046162625052</v>
      </c>
      <c r="E579" s="56">
        <v>0</v>
      </c>
      <c r="F579" s="56">
        <v>40.6</v>
      </c>
      <c r="G579" s="56">
        <v>23.3</v>
      </c>
      <c r="H579" s="56">
        <v>1</v>
      </c>
    </row>
    <row r="580" spans="1:8" ht="15">
      <c r="A580" s="118">
        <v>578</v>
      </c>
      <c r="B580" s="56">
        <v>10.9</v>
      </c>
      <c r="C580" s="56">
        <v>2.2000000000000002</v>
      </c>
      <c r="D580" s="56">
        <v>8.5168689788891214</v>
      </c>
      <c r="E580" s="56">
        <v>0</v>
      </c>
      <c r="F580" s="56">
        <v>40.6</v>
      </c>
      <c r="G580" s="56">
        <v>22.5</v>
      </c>
      <c r="H580" s="56">
        <v>1</v>
      </c>
    </row>
    <row r="581" spans="1:8" ht="15">
      <c r="A581" s="118">
        <v>579</v>
      </c>
      <c r="B581" s="56">
        <v>11.2</v>
      </c>
      <c r="C581" s="56">
        <v>1.6</v>
      </c>
      <c r="D581" s="56">
        <v>6.9348631376000638</v>
      </c>
      <c r="E581" s="56">
        <v>0</v>
      </c>
      <c r="F581" s="56">
        <v>41.6</v>
      </c>
      <c r="G581" s="56">
        <v>25.9</v>
      </c>
      <c r="H581" s="56">
        <v>1</v>
      </c>
    </row>
    <row r="582" spans="1:8" ht="15">
      <c r="A582" s="118">
        <v>580</v>
      </c>
      <c r="B582" s="56">
        <v>17.100000000000001</v>
      </c>
      <c r="C582" s="56">
        <v>1.9</v>
      </c>
      <c r="D582" s="56">
        <v>8.0035652693956081</v>
      </c>
      <c r="E582" s="56">
        <v>0</v>
      </c>
      <c r="F582" s="56">
        <v>41.3</v>
      </c>
      <c r="G582" s="56">
        <v>23</v>
      </c>
      <c r="H582" s="56">
        <v>1</v>
      </c>
    </row>
    <row r="583" spans="1:8" ht="15">
      <c r="A583" s="118">
        <v>581</v>
      </c>
      <c r="B583" s="56">
        <v>15.1</v>
      </c>
      <c r="C583" s="56">
        <v>2.2999999999999998</v>
      </c>
      <c r="D583" s="56">
        <v>8.5650796691770648</v>
      </c>
      <c r="E583" s="56">
        <v>0</v>
      </c>
      <c r="F583" s="56">
        <v>41.6</v>
      </c>
      <c r="G583" s="56">
        <v>24.2</v>
      </c>
      <c r="H583" s="56">
        <v>1</v>
      </c>
    </row>
    <row r="584" spans="1:8" ht="15">
      <c r="A584" s="118">
        <v>582</v>
      </c>
      <c r="B584" s="56">
        <v>25.7</v>
      </c>
      <c r="C584" s="56">
        <v>1.5</v>
      </c>
      <c r="D584" s="56">
        <v>6.6701538642487996</v>
      </c>
      <c r="E584" s="56">
        <v>0.25</v>
      </c>
      <c r="F584" s="56">
        <v>38.6</v>
      </c>
      <c r="G584" s="56">
        <v>23.9</v>
      </c>
      <c r="H584" s="56">
        <v>1</v>
      </c>
    </row>
    <row r="585" spans="1:8" ht="15">
      <c r="A585" s="118">
        <v>583</v>
      </c>
      <c r="B585" s="56">
        <v>19.2</v>
      </c>
      <c r="C585" s="56">
        <v>3.2</v>
      </c>
      <c r="D585" s="56">
        <v>9.232496253579157</v>
      </c>
      <c r="E585" s="56">
        <v>0</v>
      </c>
      <c r="F585" s="56">
        <v>39.5</v>
      </c>
      <c r="G585" s="56">
        <v>25.6</v>
      </c>
      <c r="H585" s="56">
        <v>1</v>
      </c>
    </row>
    <row r="586" spans="1:8" ht="15">
      <c r="A586" s="118">
        <v>584</v>
      </c>
      <c r="B586" s="56">
        <v>9.6999999999999993</v>
      </c>
      <c r="C586" s="56">
        <v>1.4</v>
      </c>
      <c r="D586" s="56">
        <v>7.1996673560851976</v>
      </c>
      <c r="E586" s="56">
        <v>0</v>
      </c>
      <c r="F586" s="56">
        <v>40.200000000000003</v>
      </c>
      <c r="G586" s="56">
        <v>22.5</v>
      </c>
      <c r="H586" s="56">
        <v>1</v>
      </c>
    </row>
    <row r="587" spans="1:8" ht="15">
      <c r="A587" s="118">
        <v>585</v>
      </c>
      <c r="B587" s="56">
        <v>8.4</v>
      </c>
      <c r="C587" s="56">
        <v>1.4</v>
      </c>
      <c r="D587" s="56">
        <v>7.3336793660627038</v>
      </c>
      <c r="E587" s="56">
        <v>0</v>
      </c>
      <c r="F587" s="56">
        <v>41.1</v>
      </c>
      <c r="G587" s="56">
        <v>19.600000000000001</v>
      </c>
      <c r="H587" s="56">
        <v>1</v>
      </c>
    </row>
    <row r="588" spans="1:8" ht="15">
      <c r="A588" s="118">
        <v>586</v>
      </c>
      <c r="B588" s="56">
        <v>9.8000000000000007</v>
      </c>
      <c r="C588" s="56">
        <v>1.5</v>
      </c>
      <c r="D588" s="56">
        <v>7.2514964058375782</v>
      </c>
      <c r="E588" s="56">
        <v>0</v>
      </c>
      <c r="F588" s="56">
        <v>41.4</v>
      </c>
      <c r="G588" s="56">
        <v>20.6</v>
      </c>
      <c r="H588" s="56">
        <v>1</v>
      </c>
    </row>
    <row r="589" spans="1:8" ht="15">
      <c r="A589" s="118">
        <v>587</v>
      </c>
      <c r="B589" s="56">
        <v>12.8</v>
      </c>
      <c r="C589" s="56">
        <v>3.2</v>
      </c>
      <c r="D589" s="56">
        <v>8.5572818863863187</v>
      </c>
      <c r="E589" s="56">
        <v>0</v>
      </c>
      <c r="F589" s="56">
        <v>37.9</v>
      </c>
      <c r="G589" s="56">
        <v>24.6</v>
      </c>
      <c r="H589" s="56">
        <v>1</v>
      </c>
    </row>
    <row r="590" spans="1:8" ht="15">
      <c r="A590" s="118">
        <v>588</v>
      </c>
      <c r="B590" s="56">
        <v>12</v>
      </c>
      <c r="C590" s="56">
        <v>1.6</v>
      </c>
      <c r="D590" s="56">
        <v>7.331584821018887</v>
      </c>
      <c r="E590" s="56">
        <v>0</v>
      </c>
      <c r="F590" s="56">
        <v>38.700000000000003</v>
      </c>
      <c r="G590" s="56">
        <v>19</v>
      </c>
      <c r="H590" s="56">
        <v>1</v>
      </c>
    </row>
    <row r="591" spans="1:8" ht="15">
      <c r="A591" s="118">
        <v>589</v>
      </c>
      <c r="B591" s="56">
        <v>8.1</v>
      </c>
      <c r="C591" s="56">
        <v>1.2</v>
      </c>
      <c r="D591" s="56">
        <v>6.8711697278993116</v>
      </c>
      <c r="E591" s="56">
        <v>0</v>
      </c>
      <c r="F591" s="56">
        <v>39.9</v>
      </c>
      <c r="G591" s="56">
        <v>20.399999999999999</v>
      </c>
      <c r="H591" s="56">
        <v>1</v>
      </c>
    </row>
    <row r="592" spans="1:8" ht="15">
      <c r="A592" s="118">
        <v>590</v>
      </c>
      <c r="B592" s="56">
        <v>10</v>
      </c>
      <c r="C592" s="56">
        <v>1.5</v>
      </c>
      <c r="D592" s="56">
        <v>7.5716925090132756</v>
      </c>
      <c r="E592" s="56">
        <v>0</v>
      </c>
      <c r="F592" s="56">
        <v>42.4</v>
      </c>
      <c r="G592" s="56">
        <v>18.5</v>
      </c>
      <c r="H592" s="56">
        <v>1</v>
      </c>
    </row>
    <row r="593" spans="1:8" ht="15">
      <c r="A593" s="118">
        <v>591</v>
      </c>
      <c r="B593" s="56">
        <v>24.4</v>
      </c>
      <c r="C593" s="56">
        <v>2</v>
      </c>
      <c r="D593" s="56">
        <v>5.4055138486148362</v>
      </c>
      <c r="E593" s="56">
        <v>0</v>
      </c>
      <c r="F593" s="56">
        <v>37.4</v>
      </c>
      <c r="G593" s="56">
        <v>24.1</v>
      </c>
      <c r="H593" s="56">
        <v>1</v>
      </c>
    </row>
    <row r="594" spans="1:8" ht="15">
      <c r="A594" s="118">
        <v>592</v>
      </c>
      <c r="B594" s="56">
        <v>24.3</v>
      </c>
      <c r="C594" s="56">
        <v>3.3</v>
      </c>
      <c r="D594" s="56">
        <v>8.7729020491161531</v>
      </c>
      <c r="E594" s="56">
        <v>0</v>
      </c>
      <c r="F594" s="56">
        <v>39.6</v>
      </c>
      <c r="G594" s="56">
        <v>25.6</v>
      </c>
      <c r="H594" s="56">
        <v>1</v>
      </c>
    </row>
    <row r="595" spans="1:8" ht="15">
      <c r="A595" s="118">
        <v>593</v>
      </c>
      <c r="B595" s="56">
        <v>22.1</v>
      </c>
      <c r="C595" s="56">
        <v>1.6</v>
      </c>
      <c r="D595" s="56">
        <v>6.4727196372876543</v>
      </c>
      <c r="E595" s="56">
        <v>0</v>
      </c>
      <c r="F595" s="56">
        <v>41.2</v>
      </c>
      <c r="G595" s="56">
        <v>24</v>
      </c>
      <c r="H595" s="56">
        <v>1</v>
      </c>
    </row>
    <row r="596" spans="1:8" ht="15">
      <c r="A596" s="118">
        <v>594</v>
      </c>
      <c r="B596" s="56">
        <v>19.7</v>
      </c>
      <c r="C596" s="56">
        <v>2.2999999999999998</v>
      </c>
      <c r="D596" s="56">
        <v>8.2351461345754551</v>
      </c>
      <c r="E596" s="56">
        <v>0</v>
      </c>
      <c r="F596" s="56">
        <v>41.9</v>
      </c>
      <c r="G596" s="56">
        <v>24.8</v>
      </c>
      <c r="H596" s="56">
        <v>1</v>
      </c>
    </row>
    <row r="597" spans="1:8" ht="15">
      <c r="A597" s="118">
        <v>595</v>
      </c>
      <c r="B597" s="56">
        <v>13.4</v>
      </c>
      <c r="C597" s="56">
        <v>2.7</v>
      </c>
      <c r="D597" s="56">
        <v>8.6267078740212408</v>
      </c>
      <c r="E597" s="56">
        <v>0</v>
      </c>
      <c r="F597" s="56">
        <v>43.8</v>
      </c>
      <c r="G597" s="56">
        <v>27.4</v>
      </c>
      <c r="H597" s="56">
        <v>1</v>
      </c>
    </row>
    <row r="598" spans="1:8" ht="15">
      <c r="A598" s="118">
        <v>596</v>
      </c>
      <c r="B598" s="56">
        <v>20.2</v>
      </c>
      <c r="C598" s="56">
        <v>2.6</v>
      </c>
      <c r="D598" s="56">
        <v>7.9119623163938773</v>
      </c>
      <c r="E598" s="56">
        <v>1.27</v>
      </c>
      <c r="F598" s="56">
        <v>40.4</v>
      </c>
      <c r="G598" s="56">
        <v>26.5</v>
      </c>
      <c r="H598" s="56">
        <v>1</v>
      </c>
    </row>
    <row r="599" spans="1:8" ht="15">
      <c r="A599" s="118">
        <v>597</v>
      </c>
      <c r="B599" s="56">
        <v>24.6</v>
      </c>
      <c r="C599" s="56">
        <v>2.2999999999999998</v>
      </c>
      <c r="D599" s="56">
        <v>7.55013221334917</v>
      </c>
      <c r="E599" s="56">
        <v>0</v>
      </c>
      <c r="F599" s="56">
        <v>40.200000000000003</v>
      </c>
      <c r="G599" s="56">
        <v>25.1</v>
      </c>
      <c r="H599" s="56">
        <v>1</v>
      </c>
    </row>
    <row r="600" spans="1:8" ht="15">
      <c r="A600" s="118">
        <v>598</v>
      </c>
      <c r="B600" s="56">
        <v>20</v>
      </c>
      <c r="C600" s="56">
        <v>1.6</v>
      </c>
      <c r="D600" s="56">
        <v>7.1721390871982091</v>
      </c>
      <c r="E600" s="56">
        <v>0</v>
      </c>
      <c r="F600" s="56">
        <v>42</v>
      </c>
      <c r="G600" s="56">
        <v>24.5</v>
      </c>
      <c r="H600" s="56">
        <v>1</v>
      </c>
    </row>
    <row r="601" spans="1:8" ht="15">
      <c r="A601" s="118">
        <v>599</v>
      </c>
      <c r="B601" s="56">
        <v>14.1</v>
      </c>
      <c r="C601" s="56">
        <v>1.6</v>
      </c>
      <c r="D601" s="56">
        <v>7.5004284341386045</v>
      </c>
      <c r="E601" s="56">
        <v>0</v>
      </c>
      <c r="F601" s="56">
        <v>44.1</v>
      </c>
      <c r="G601" s="56">
        <v>25.1</v>
      </c>
      <c r="H601" s="56">
        <v>1</v>
      </c>
    </row>
    <row r="602" spans="1:8" ht="15">
      <c r="A602" s="118">
        <v>600</v>
      </c>
      <c r="B602" s="56">
        <v>20.7</v>
      </c>
      <c r="C602" s="56">
        <v>2.6</v>
      </c>
      <c r="D602" s="56">
        <v>7.5915618474710156</v>
      </c>
      <c r="E602" s="56">
        <v>0</v>
      </c>
      <c r="F602" s="56">
        <v>40.799999999999997</v>
      </c>
      <c r="G602" s="56">
        <v>27.6</v>
      </c>
      <c r="H602" s="56">
        <v>1</v>
      </c>
    </row>
    <row r="603" spans="1:8" ht="15">
      <c r="A603" s="118">
        <v>601</v>
      </c>
      <c r="B603" s="56">
        <v>14.3</v>
      </c>
      <c r="C603" s="56">
        <v>1.3</v>
      </c>
      <c r="D603" s="56">
        <v>6.6366139180993855</v>
      </c>
      <c r="E603" s="56">
        <v>2.0299999999999998</v>
      </c>
      <c r="F603" s="56">
        <v>42.7</v>
      </c>
      <c r="G603" s="56">
        <v>26.8</v>
      </c>
      <c r="H603" s="56">
        <v>1</v>
      </c>
    </row>
    <row r="604" spans="1:8" ht="15">
      <c r="A604" s="118">
        <v>602</v>
      </c>
      <c r="B604" s="56">
        <v>18.8</v>
      </c>
      <c r="C604" s="56">
        <v>2.2999999999999998</v>
      </c>
      <c r="D604" s="56">
        <v>7.8169390861424377</v>
      </c>
      <c r="E604" s="56">
        <v>2.54</v>
      </c>
      <c r="F604" s="56">
        <v>41.5</v>
      </c>
      <c r="G604" s="56">
        <v>24.7</v>
      </c>
      <c r="H604" s="56">
        <v>1</v>
      </c>
    </row>
    <row r="605" spans="1:8" ht="15">
      <c r="A605" s="118">
        <v>603</v>
      </c>
      <c r="B605" s="56">
        <v>18.399999999999999</v>
      </c>
      <c r="C605" s="56">
        <v>1.8</v>
      </c>
      <c r="D605" s="56">
        <v>7.3141499124635159</v>
      </c>
      <c r="E605" s="56">
        <v>0</v>
      </c>
      <c r="F605" s="56">
        <v>41.4</v>
      </c>
      <c r="G605" s="56">
        <v>25.9</v>
      </c>
      <c r="H605" s="56">
        <v>1</v>
      </c>
    </row>
    <row r="606" spans="1:8" ht="15">
      <c r="A606" s="118">
        <v>604</v>
      </c>
      <c r="B606" s="56">
        <v>28.4</v>
      </c>
      <c r="C606" s="56">
        <v>2</v>
      </c>
      <c r="D606" s="56">
        <v>6.8019436276889911</v>
      </c>
      <c r="E606" s="56">
        <v>16</v>
      </c>
      <c r="F606" s="56">
        <v>40.5</v>
      </c>
      <c r="G606" s="56">
        <v>24.6</v>
      </c>
      <c r="H606" s="56">
        <v>1</v>
      </c>
    </row>
    <row r="607" spans="1:8" ht="15">
      <c r="A607" s="118">
        <v>605</v>
      </c>
      <c r="B607" s="56">
        <v>38</v>
      </c>
      <c r="C607" s="56">
        <v>2.1</v>
      </c>
      <c r="D607" s="56">
        <v>5.7414814941628372</v>
      </c>
      <c r="E607" s="56">
        <v>0.51</v>
      </c>
      <c r="F607" s="56">
        <v>36.299999999999997</v>
      </c>
      <c r="G607" s="56">
        <v>22.8</v>
      </c>
      <c r="H607" s="56">
        <v>1</v>
      </c>
    </row>
    <row r="608" spans="1:8" ht="15">
      <c r="A608" s="118">
        <v>606</v>
      </c>
      <c r="B608" s="56">
        <v>31.9</v>
      </c>
      <c r="C608" s="56">
        <v>2</v>
      </c>
      <c r="D608" s="56">
        <v>6.5278538094748075</v>
      </c>
      <c r="E608" s="56">
        <v>2.0299999999999998</v>
      </c>
      <c r="F608" s="56">
        <v>38.200000000000003</v>
      </c>
      <c r="G608" s="56">
        <v>25.1</v>
      </c>
      <c r="H608" s="56">
        <v>1</v>
      </c>
    </row>
    <row r="609" spans="1:8" ht="15">
      <c r="A609" s="118">
        <v>607</v>
      </c>
      <c r="B609" s="56">
        <v>38.700000000000003</v>
      </c>
      <c r="C609" s="56">
        <v>1.9</v>
      </c>
      <c r="D609" s="56">
        <v>5.8654146432973029</v>
      </c>
      <c r="E609" s="56">
        <v>3.05</v>
      </c>
      <c r="F609" s="56">
        <v>37.1</v>
      </c>
      <c r="G609" s="56">
        <v>24.9</v>
      </c>
      <c r="H609" s="56">
        <v>1</v>
      </c>
    </row>
    <row r="610" spans="1:8" ht="15">
      <c r="A610" s="118">
        <v>608</v>
      </c>
      <c r="B610" s="56">
        <v>42.7</v>
      </c>
      <c r="C610" s="56">
        <v>2.5</v>
      </c>
      <c r="D610" s="56">
        <v>5.7642738321479223</v>
      </c>
      <c r="E610" s="56">
        <v>6.86</v>
      </c>
      <c r="F610" s="56">
        <v>35.6</v>
      </c>
      <c r="G610" s="56">
        <v>21</v>
      </c>
      <c r="H610" s="56">
        <v>1</v>
      </c>
    </row>
    <row r="611" spans="1:8" ht="15">
      <c r="A611" s="118">
        <v>609</v>
      </c>
      <c r="B611" s="56">
        <v>32.299999999999997</v>
      </c>
      <c r="C611" s="56">
        <v>3.1</v>
      </c>
      <c r="D611" s="56">
        <v>6.7435960164819972</v>
      </c>
      <c r="E611" s="56">
        <v>0</v>
      </c>
      <c r="F611" s="56">
        <v>34.299999999999997</v>
      </c>
      <c r="G611" s="56">
        <v>23.1</v>
      </c>
      <c r="H611" s="56">
        <v>1</v>
      </c>
    </row>
    <row r="612" spans="1:8" ht="15">
      <c r="A612" s="118">
        <v>610</v>
      </c>
      <c r="B612" s="56">
        <v>12.7</v>
      </c>
      <c r="C612" s="56">
        <v>2.4</v>
      </c>
      <c r="D612" s="56">
        <v>7.0177855567347676</v>
      </c>
      <c r="E612" s="56">
        <v>0.76</v>
      </c>
      <c r="F612" s="56">
        <v>35.9</v>
      </c>
      <c r="G612" s="56">
        <v>19</v>
      </c>
      <c r="H612" s="56">
        <v>1</v>
      </c>
    </row>
    <row r="613" spans="1:8" ht="15">
      <c r="A613" s="118">
        <v>611</v>
      </c>
      <c r="B613" s="56">
        <v>12.1</v>
      </c>
      <c r="C613" s="56">
        <v>1.4</v>
      </c>
      <c r="D613" s="56">
        <v>6.2982162912224382</v>
      </c>
      <c r="E613" s="56">
        <v>0.76</v>
      </c>
      <c r="F613" s="56">
        <v>36.6</v>
      </c>
      <c r="G613" s="56">
        <v>17.2</v>
      </c>
      <c r="H613" s="56">
        <v>1</v>
      </c>
    </row>
    <row r="614" spans="1:8" ht="15">
      <c r="A614" s="118">
        <v>612</v>
      </c>
      <c r="B614" s="56">
        <v>10.4</v>
      </c>
      <c r="C614" s="56">
        <v>1.5</v>
      </c>
      <c r="D614" s="56">
        <v>6.6376728201905077</v>
      </c>
      <c r="E614" s="56">
        <v>0.76</v>
      </c>
      <c r="F614" s="56">
        <v>39</v>
      </c>
      <c r="G614" s="56">
        <v>17.600000000000001</v>
      </c>
      <c r="H614" s="56">
        <v>1</v>
      </c>
    </row>
    <row r="615" spans="1:8" ht="15">
      <c r="A615" s="118">
        <v>613</v>
      </c>
      <c r="B615" s="56">
        <v>10.1</v>
      </c>
      <c r="C615" s="56">
        <v>1.7</v>
      </c>
      <c r="D615" s="56">
        <v>6.8714290292698958</v>
      </c>
      <c r="E615" s="56">
        <v>0</v>
      </c>
      <c r="F615" s="56">
        <v>41</v>
      </c>
      <c r="G615" s="56">
        <v>17.3</v>
      </c>
      <c r="H615" s="56">
        <v>1</v>
      </c>
    </row>
    <row r="616" spans="1:8" ht="15">
      <c r="A616" s="118">
        <v>614</v>
      </c>
      <c r="B616" s="56">
        <v>12.5</v>
      </c>
      <c r="C616" s="56">
        <v>1.3</v>
      </c>
      <c r="D616" s="56">
        <v>6.0922913846520315</v>
      </c>
      <c r="E616" s="56">
        <v>0</v>
      </c>
      <c r="F616" s="56">
        <v>40.700000000000003</v>
      </c>
      <c r="G616" s="56">
        <v>20</v>
      </c>
      <c r="H616" s="56">
        <v>1</v>
      </c>
    </row>
    <row r="617" spans="1:8" ht="15">
      <c r="A617" s="118">
        <v>615</v>
      </c>
      <c r="B617" s="56">
        <v>10.3</v>
      </c>
      <c r="C617" s="56">
        <v>1.1000000000000001</v>
      </c>
      <c r="D617" s="56">
        <v>5.7994108263590887</v>
      </c>
      <c r="E617" s="56">
        <v>0</v>
      </c>
      <c r="F617" s="56">
        <v>40.799999999999997</v>
      </c>
      <c r="G617" s="56">
        <v>21.1</v>
      </c>
      <c r="H617" s="56">
        <v>1</v>
      </c>
    </row>
    <row r="618" spans="1:8" ht="15">
      <c r="A618" s="118">
        <v>616</v>
      </c>
      <c r="B618" s="56">
        <v>9.4</v>
      </c>
      <c r="C618" s="56">
        <v>1.3</v>
      </c>
      <c r="D618" s="56">
        <v>6.0368652423845814</v>
      </c>
      <c r="E618" s="56">
        <v>0</v>
      </c>
      <c r="F618" s="56">
        <v>40.799999999999997</v>
      </c>
      <c r="G618" s="56">
        <v>18.5</v>
      </c>
      <c r="H618" s="56">
        <v>1</v>
      </c>
    </row>
    <row r="619" spans="1:8" ht="15">
      <c r="A619" s="118">
        <v>617</v>
      </c>
      <c r="B619" s="56">
        <v>27.7</v>
      </c>
      <c r="C619" s="56">
        <v>1.6</v>
      </c>
      <c r="D619" s="56">
        <v>4.4436067908443668</v>
      </c>
      <c r="E619" s="56">
        <v>0</v>
      </c>
      <c r="F619" s="56">
        <v>35.4</v>
      </c>
      <c r="G619" s="56">
        <v>23.1</v>
      </c>
      <c r="H619" s="56">
        <v>1</v>
      </c>
    </row>
    <row r="620" spans="1:8" ht="15">
      <c r="A620" s="118">
        <v>618</v>
      </c>
      <c r="B620" s="56">
        <v>24.7</v>
      </c>
      <c r="C620" s="56">
        <v>1.8</v>
      </c>
      <c r="D620" s="56">
        <v>6.2974204383949246</v>
      </c>
      <c r="E620" s="56">
        <v>0</v>
      </c>
      <c r="F620" s="56">
        <v>38.5</v>
      </c>
      <c r="G620" s="56">
        <v>23.4</v>
      </c>
      <c r="H620" s="56">
        <v>1</v>
      </c>
    </row>
    <row r="621" spans="1:8" ht="15">
      <c r="A621" s="118">
        <v>619</v>
      </c>
      <c r="B621" s="56">
        <v>29.5</v>
      </c>
      <c r="C621" s="56">
        <v>2.5</v>
      </c>
      <c r="D621" s="56">
        <v>6.6293967364909365</v>
      </c>
      <c r="E621" s="56">
        <v>4.0599999999999996</v>
      </c>
      <c r="F621" s="56">
        <v>38.6</v>
      </c>
      <c r="G621" s="56">
        <v>23.5</v>
      </c>
      <c r="H621" s="56">
        <v>1</v>
      </c>
    </row>
    <row r="622" spans="1:8" ht="15">
      <c r="A622" s="118">
        <v>620</v>
      </c>
      <c r="B622" s="56">
        <v>29</v>
      </c>
      <c r="C622" s="56">
        <v>1.3</v>
      </c>
      <c r="D622" s="56">
        <v>5.3983187940545516</v>
      </c>
      <c r="E622" s="56">
        <v>0</v>
      </c>
      <c r="F622" s="56">
        <v>38.4</v>
      </c>
      <c r="G622" s="56">
        <v>21.1</v>
      </c>
      <c r="H622" s="56">
        <v>1</v>
      </c>
    </row>
    <row r="623" spans="1:8" ht="15">
      <c r="A623" s="118">
        <v>621</v>
      </c>
      <c r="B623" s="56">
        <v>13.3</v>
      </c>
      <c r="C623" s="56">
        <v>1.6</v>
      </c>
      <c r="D623" s="56">
        <v>6.4507591240711184</v>
      </c>
      <c r="E623" s="56">
        <v>0</v>
      </c>
      <c r="F623" s="56">
        <v>40.700000000000003</v>
      </c>
      <c r="G623" s="56">
        <v>22.6</v>
      </c>
      <c r="H623" s="56">
        <v>1</v>
      </c>
    </row>
    <row r="624" spans="1:8" ht="15">
      <c r="A624" s="118">
        <v>622</v>
      </c>
      <c r="B624" s="56">
        <v>23</v>
      </c>
      <c r="C624" s="56">
        <v>4.9000000000000004</v>
      </c>
      <c r="D624" s="56">
        <v>9.9914266431830505</v>
      </c>
      <c r="E624" s="56">
        <v>0</v>
      </c>
      <c r="F624" s="56">
        <v>40.299999999999997</v>
      </c>
      <c r="G624" s="56">
        <v>25.5</v>
      </c>
      <c r="H624" s="56">
        <v>1</v>
      </c>
    </row>
    <row r="625" spans="1:8" ht="15">
      <c r="A625" s="118">
        <v>623</v>
      </c>
      <c r="B625" s="56">
        <v>29.9</v>
      </c>
      <c r="C625" s="56">
        <v>6.8</v>
      </c>
      <c r="D625" s="56">
        <v>9.9927536398236931</v>
      </c>
      <c r="E625" s="56">
        <v>0</v>
      </c>
      <c r="F625" s="56">
        <v>36.9</v>
      </c>
      <c r="G625" s="56">
        <v>24.8</v>
      </c>
      <c r="H625" s="56">
        <v>1</v>
      </c>
    </row>
    <row r="626" spans="1:8" ht="15">
      <c r="A626" s="118">
        <v>624</v>
      </c>
      <c r="B626" s="56">
        <v>26</v>
      </c>
      <c r="C626" s="56">
        <v>4.9000000000000004</v>
      </c>
      <c r="D626" s="56">
        <v>9.1572274301052481</v>
      </c>
      <c r="E626" s="56">
        <v>0</v>
      </c>
      <c r="F626" s="56">
        <v>37.6</v>
      </c>
      <c r="G626" s="56">
        <v>25.3</v>
      </c>
      <c r="H626" s="56">
        <v>1</v>
      </c>
    </row>
    <row r="627" spans="1:8" ht="15">
      <c r="A627" s="118">
        <v>625</v>
      </c>
      <c r="B627" s="56">
        <v>22.8</v>
      </c>
      <c r="C627" s="56">
        <v>3</v>
      </c>
      <c r="D627" s="56">
        <v>7.3801539627712254</v>
      </c>
      <c r="E627" s="56">
        <v>0</v>
      </c>
      <c r="F627" s="56">
        <v>37.1</v>
      </c>
      <c r="G627" s="56">
        <v>21.9</v>
      </c>
      <c r="H627" s="56">
        <v>1</v>
      </c>
    </row>
    <row r="628" spans="1:8" ht="15">
      <c r="A628" s="118">
        <v>626</v>
      </c>
      <c r="B628" s="56">
        <v>22.6</v>
      </c>
      <c r="C628" s="56">
        <v>2.5</v>
      </c>
      <c r="D628" s="56">
        <v>6.7963178716924757</v>
      </c>
      <c r="E628" s="56">
        <v>0</v>
      </c>
      <c r="F628" s="56">
        <v>38.200000000000003</v>
      </c>
      <c r="G628" s="56">
        <v>21</v>
      </c>
      <c r="H628" s="56">
        <v>1</v>
      </c>
    </row>
    <row r="629" spans="1:8" ht="15">
      <c r="A629" s="118">
        <v>627</v>
      </c>
      <c r="B629" s="56">
        <v>33.6</v>
      </c>
      <c r="C629" s="56">
        <v>3.5</v>
      </c>
      <c r="D629" s="56">
        <v>6.0397258899477126</v>
      </c>
      <c r="E629" s="56">
        <v>9.14</v>
      </c>
      <c r="F629" s="56">
        <v>36</v>
      </c>
      <c r="G629" s="56">
        <v>21.5</v>
      </c>
      <c r="H629" s="56">
        <v>1</v>
      </c>
    </row>
    <row r="630" spans="1:8" ht="15">
      <c r="A630" s="118">
        <v>628</v>
      </c>
      <c r="B630" s="56">
        <v>40.6</v>
      </c>
      <c r="C630" s="56">
        <v>2.7</v>
      </c>
      <c r="D630" s="56">
        <v>5.6391444448624162</v>
      </c>
      <c r="E630" s="56">
        <v>0</v>
      </c>
      <c r="F630" s="56">
        <v>33.9</v>
      </c>
      <c r="G630" s="56">
        <v>21.7</v>
      </c>
      <c r="H630" s="56">
        <v>1</v>
      </c>
    </row>
    <row r="631" spans="1:8" ht="15">
      <c r="A631" s="118">
        <v>629</v>
      </c>
      <c r="B631" s="56">
        <v>38.6</v>
      </c>
      <c r="C631" s="56">
        <v>1.5</v>
      </c>
      <c r="D631" s="56">
        <v>3.9837698943531934</v>
      </c>
      <c r="E631" s="56">
        <v>0</v>
      </c>
      <c r="F631" s="56">
        <v>33.6</v>
      </c>
      <c r="G631" s="56">
        <v>22.1</v>
      </c>
      <c r="H631" s="56">
        <v>1</v>
      </c>
    </row>
    <row r="632" spans="1:8" ht="15">
      <c r="A632" s="118">
        <v>630</v>
      </c>
      <c r="B632" s="56">
        <v>27.3</v>
      </c>
      <c r="C632" s="56">
        <v>2.9</v>
      </c>
      <c r="D632" s="56">
        <v>6.707281901651494</v>
      </c>
      <c r="E632" s="56">
        <v>0</v>
      </c>
      <c r="F632" s="56">
        <v>38.200000000000003</v>
      </c>
      <c r="G632" s="56">
        <v>24.7</v>
      </c>
      <c r="H632" s="56">
        <v>1</v>
      </c>
    </row>
    <row r="633" spans="1:8" ht="15">
      <c r="A633" s="118">
        <v>631</v>
      </c>
      <c r="B633" s="56">
        <v>55.1</v>
      </c>
      <c r="C633" s="56">
        <v>2.2999999999999998</v>
      </c>
      <c r="D633" s="56">
        <v>3.8095076717579679</v>
      </c>
      <c r="E633" s="56">
        <v>3.81</v>
      </c>
      <c r="F633" s="56">
        <v>31.4</v>
      </c>
      <c r="G633" s="56">
        <v>22.6</v>
      </c>
      <c r="H633" s="56">
        <v>1</v>
      </c>
    </row>
    <row r="634" spans="1:8" ht="15">
      <c r="A634" s="118">
        <v>632</v>
      </c>
      <c r="B634" s="56">
        <v>30.6</v>
      </c>
      <c r="C634" s="56">
        <v>0.9</v>
      </c>
      <c r="D634" s="56">
        <v>4.6386536204500848</v>
      </c>
      <c r="E634" s="56">
        <v>0</v>
      </c>
      <c r="F634" s="56">
        <v>35.200000000000003</v>
      </c>
      <c r="G634" s="56">
        <v>20.8</v>
      </c>
      <c r="H634" s="56">
        <v>1</v>
      </c>
    </row>
    <row r="635" spans="1:8" ht="15">
      <c r="A635" s="118">
        <v>633</v>
      </c>
      <c r="B635" s="56">
        <v>16.100000000000001</v>
      </c>
      <c r="C635" s="56">
        <v>1.1000000000000001</v>
      </c>
      <c r="D635" s="56">
        <v>5.0972724799735589</v>
      </c>
      <c r="E635" s="56">
        <v>0</v>
      </c>
      <c r="F635" s="56">
        <v>37.799999999999997</v>
      </c>
      <c r="G635" s="56">
        <v>20</v>
      </c>
      <c r="H635" s="56">
        <v>1</v>
      </c>
    </row>
    <row r="636" spans="1:8" ht="15">
      <c r="A636" s="118">
        <v>634</v>
      </c>
      <c r="B636" s="56">
        <v>16.899999999999999</v>
      </c>
      <c r="C636" s="56">
        <v>1.2</v>
      </c>
      <c r="D636" s="56">
        <v>5.2659649812175884</v>
      </c>
      <c r="E636" s="56">
        <v>0</v>
      </c>
      <c r="F636" s="56">
        <v>39.5</v>
      </c>
      <c r="G636" s="56">
        <v>19.5</v>
      </c>
      <c r="H636" s="56">
        <v>1</v>
      </c>
    </row>
    <row r="637" spans="1:8" ht="15">
      <c r="A637" s="118">
        <v>635</v>
      </c>
      <c r="B637" s="56">
        <v>17.600000000000001</v>
      </c>
      <c r="C637" s="56">
        <v>1.3</v>
      </c>
      <c r="D637" s="56">
        <v>5.3621156032843817</v>
      </c>
      <c r="E637" s="56">
        <v>0</v>
      </c>
      <c r="F637" s="56">
        <v>39.4</v>
      </c>
      <c r="G637" s="56">
        <v>20.9</v>
      </c>
      <c r="H637" s="56">
        <v>1</v>
      </c>
    </row>
    <row r="638" spans="1:8" ht="15">
      <c r="A638" s="118">
        <v>636</v>
      </c>
      <c r="B638" s="56">
        <v>7.8</v>
      </c>
      <c r="C638" s="56">
        <v>2.7</v>
      </c>
      <c r="D638" s="56">
        <v>7.3448986618385481</v>
      </c>
      <c r="E638" s="56">
        <v>0</v>
      </c>
      <c r="F638" s="56">
        <v>38.200000000000003</v>
      </c>
      <c r="G638" s="56">
        <v>19.3</v>
      </c>
      <c r="H638" s="56">
        <v>1</v>
      </c>
    </row>
    <row r="639" spans="1:8" ht="15">
      <c r="A639" s="118">
        <v>637</v>
      </c>
      <c r="B639" s="56">
        <v>10.7</v>
      </c>
      <c r="C639" s="56">
        <v>3</v>
      </c>
      <c r="D639" s="56">
        <v>7.2828883557516688</v>
      </c>
      <c r="E639" s="56">
        <v>0</v>
      </c>
      <c r="F639" s="56">
        <v>35</v>
      </c>
      <c r="G639" s="56">
        <v>16.3</v>
      </c>
      <c r="H639" s="56">
        <v>1</v>
      </c>
    </row>
    <row r="640" spans="1:8" ht="15">
      <c r="A640" s="118">
        <v>638</v>
      </c>
      <c r="B640" s="56">
        <v>16.5</v>
      </c>
      <c r="C640" s="56">
        <v>2</v>
      </c>
      <c r="D640" s="56">
        <v>6.0164043095418398</v>
      </c>
      <c r="E640" s="56">
        <v>0</v>
      </c>
      <c r="F640" s="56">
        <v>36.9</v>
      </c>
      <c r="G640" s="56">
        <v>17.100000000000001</v>
      </c>
      <c r="H640" s="56">
        <v>1</v>
      </c>
    </row>
    <row r="641" spans="1:8" ht="15">
      <c r="A641" s="118">
        <v>639</v>
      </c>
      <c r="B641" s="56">
        <v>12</v>
      </c>
      <c r="C641" s="56">
        <v>1.5</v>
      </c>
      <c r="D641" s="56">
        <v>5.6341426298680233</v>
      </c>
      <c r="E641" s="56">
        <v>0</v>
      </c>
      <c r="F641" s="56">
        <v>39.5</v>
      </c>
      <c r="G641" s="56">
        <v>15.1</v>
      </c>
      <c r="H641" s="56">
        <v>1</v>
      </c>
    </row>
    <row r="642" spans="1:8" ht="15">
      <c r="A642" s="118">
        <v>640</v>
      </c>
      <c r="B642" s="56">
        <v>9.1999999999999993</v>
      </c>
      <c r="C642" s="56">
        <v>1.5</v>
      </c>
      <c r="D642" s="56">
        <v>5.3967381402319914</v>
      </c>
      <c r="E642" s="56">
        <v>0</v>
      </c>
      <c r="F642" s="56">
        <v>37.799999999999997</v>
      </c>
      <c r="G642" s="56">
        <v>13.1</v>
      </c>
      <c r="H642" s="56">
        <v>1</v>
      </c>
    </row>
    <row r="643" spans="1:8" ht="15">
      <c r="A643" s="118">
        <v>641</v>
      </c>
      <c r="B643" s="56">
        <v>12.3</v>
      </c>
      <c r="C643" s="56">
        <v>1.4</v>
      </c>
      <c r="D643" s="56">
        <v>5.071781008680623</v>
      </c>
      <c r="E643" s="56">
        <v>0</v>
      </c>
      <c r="F643" s="56">
        <v>36.6</v>
      </c>
      <c r="G643" s="56">
        <v>13.9</v>
      </c>
      <c r="H643" s="56">
        <v>1</v>
      </c>
    </row>
    <row r="644" spans="1:8" ht="15">
      <c r="A644" s="118">
        <v>642</v>
      </c>
      <c r="B644" s="56">
        <v>10</v>
      </c>
      <c r="C644" s="56">
        <v>1.6</v>
      </c>
      <c r="D644" s="56">
        <v>5.5367811222748626</v>
      </c>
      <c r="E644" s="56">
        <v>0</v>
      </c>
      <c r="F644" s="56">
        <v>38.299999999999997</v>
      </c>
      <c r="G644" s="56">
        <v>14.2</v>
      </c>
      <c r="H644" s="56">
        <v>1</v>
      </c>
    </row>
    <row r="645" spans="1:8" ht="15">
      <c r="A645" s="118">
        <v>643</v>
      </c>
      <c r="B645" s="56">
        <v>9.4</v>
      </c>
      <c r="C645" s="56">
        <v>1</v>
      </c>
      <c r="D645" s="56">
        <v>4.4692468332194339</v>
      </c>
      <c r="E645" s="56">
        <v>0</v>
      </c>
      <c r="F645" s="56">
        <v>39.299999999999997</v>
      </c>
      <c r="G645" s="56">
        <v>15.4</v>
      </c>
      <c r="H645" s="56">
        <v>1</v>
      </c>
    </row>
    <row r="646" spans="1:8" ht="15">
      <c r="A646" s="118">
        <v>644</v>
      </c>
      <c r="B646" s="56">
        <v>8</v>
      </c>
      <c r="C646" s="56">
        <v>2.7</v>
      </c>
      <c r="D646" s="56">
        <v>6.4359617330550236</v>
      </c>
      <c r="E646" s="56">
        <v>0</v>
      </c>
      <c r="F646" s="56">
        <v>33.4</v>
      </c>
      <c r="G646" s="56">
        <v>15.9</v>
      </c>
      <c r="H646" s="56">
        <v>1</v>
      </c>
    </row>
    <row r="647" spans="1:8" ht="15">
      <c r="A647" s="118">
        <v>645</v>
      </c>
      <c r="B647" s="56">
        <v>15.2</v>
      </c>
      <c r="C647" s="56">
        <v>2</v>
      </c>
      <c r="D647" s="56">
        <v>5.118802422545583</v>
      </c>
      <c r="E647" s="56">
        <v>0</v>
      </c>
      <c r="F647" s="56">
        <v>31.8</v>
      </c>
      <c r="G647" s="56">
        <v>12.8</v>
      </c>
      <c r="H647" s="56">
        <v>1</v>
      </c>
    </row>
    <row r="648" spans="1:8" ht="15">
      <c r="A648" s="118">
        <v>646</v>
      </c>
      <c r="B648" s="56">
        <v>13.6</v>
      </c>
      <c r="C648" s="56">
        <v>1.5</v>
      </c>
      <c r="D648" s="56">
        <v>4.9428880212205524</v>
      </c>
      <c r="E648" s="56">
        <v>0</v>
      </c>
      <c r="F648" s="56">
        <v>35.799999999999997</v>
      </c>
      <c r="G648" s="56">
        <v>13.9</v>
      </c>
      <c r="H648" s="56">
        <v>1</v>
      </c>
    </row>
    <row r="649" spans="1:8" ht="15">
      <c r="A649" s="118">
        <v>647</v>
      </c>
      <c r="B649" s="56">
        <v>12.6</v>
      </c>
      <c r="C649" s="56">
        <v>2.2999999999999998</v>
      </c>
      <c r="D649" s="56">
        <v>6.0659608053303149</v>
      </c>
      <c r="E649" s="56">
        <v>0</v>
      </c>
      <c r="F649" s="56">
        <v>36.1</v>
      </c>
      <c r="G649" s="56">
        <v>13.3</v>
      </c>
      <c r="H649" s="56">
        <v>1</v>
      </c>
    </row>
    <row r="650" spans="1:8" ht="15">
      <c r="A650" s="118">
        <v>648</v>
      </c>
      <c r="B650" s="56">
        <v>11.4</v>
      </c>
      <c r="C650" s="56">
        <v>1.9</v>
      </c>
      <c r="D650" s="56">
        <v>5.7310273626171853</v>
      </c>
      <c r="E650" s="56">
        <v>0</v>
      </c>
      <c r="F650" s="56">
        <v>37.6</v>
      </c>
      <c r="G650" s="56">
        <v>12.8</v>
      </c>
      <c r="H650" s="56">
        <v>1</v>
      </c>
    </row>
    <row r="651" spans="1:8" ht="15">
      <c r="A651" s="118">
        <v>649</v>
      </c>
      <c r="B651" s="56">
        <v>8.1</v>
      </c>
      <c r="C651" s="56">
        <v>1.6</v>
      </c>
      <c r="D651" s="56">
        <v>5.4086429809866967</v>
      </c>
      <c r="E651" s="56">
        <v>0</v>
      </c>
      <c r="F651" s="56">
        <v>39</v>
      </c>
      <c r="G651" s="56">
        <v>13.9</v>
      </c>
      <c r="H651" s="56">
        <v>1</v>
      </c>
    </row>
    <row r="652" spans="1:8" ht="15">
      <c r="A652" s="118">
        <v>650</v>
      </c>
      <c r="B652" s="56">
        <v>10.7</v>
      </c>
      <c r="C652" s="56">
        <v>1.9</v>
      </c>
      <c r="D652" s="56">
        <v>5.6917930055772441</v>
      </c>
      <c r="E652" s="56">
        <v>0</v>
      </c>
      <c r="F652" s="56">
        <v>37.6</v>
      </c>
      <c r="G652" s="56">
        <v>13</v>
      </c>
      <c r="H652" s="56">
        <v>1</v>
      </c>
    </row>
    <row r="653" spans="1:8" ht="15">
      <c r="A653" s="118">
        <v>651</v>
      </c>
      <c r="B653" s="56">
        <v>8.6</v>
      </c>
      <c r="C653" s="56">
        <v>1.9</v>
      </c>
      <c r="D653" s="56">
        <v>5.6634775194035072</v>
      </c>
      <c r="E653" s="56">
        <v>0</v>
      </c>
      <c r="F653" s="56">
        <v>38</v>
      </c>
      <c r="G653" s="56">
        <v>15.5</v>
      </c>
      <c r="H653" s="56">
        <v>1</v>
      </c>
    </row>
    <row r="654" spans="1:8" ht="15">
      <c r="A654" s="118">
        <v>652</v>
      </c>
      <c r="B654" s="56">
        <v>7.4</v>
      </c>
      <c r="C654" s="56">
        <v>1.4</v>
      </c>
      <c r="D654" s="56">
        <v>4.8316632998341706</v>
      </c>
      <c r="E654" s="56">
        <v>0</v>
      </c>
      <c r="F654" s="56">
        <v>38.6</v>
      </c>
      <c r="G654" s="56">
        <v>13</v>
      </c>
      <c r="H654" s="56">
        <v>1</v>
      </c>
    </row>
    <row r="655" spans="1:8" ht="15">
      <c r="A655" s="118">
        <v>653</v>
      </c>
      <c r="B655" s="56">
        <v>10.8</v>
      </c>
      <c r="C655" s="56">
        <v>1.5</v>
      </c>
      <c r="D655" s="56">
        <v>4.6418873333224377</v>
      </c>
      <c r="E655" s="56">
        <v>0</v>
      </c>
      <c r="F655" s="56">
        <v>36.1</v>
      </c>
      <c r="G655" s="56">
        <v>12.9</v>
      </c>
      <c r="H655" s="56">
        <v>1</v>
      </c>
    </row>
    <row r="656" spans="1:8" ht="15">
      <c r="A656" s="118">
        <v>654</v>
      </c>
      <c r="B656" s="56">
        <v>7.6</v>
      </c>
      <c r="C656" s="56">
        <v>2.1</v>
      </c>
      <c r="D656" s="56">
        <v>5.1763869147857822</v>
      </c>
      <c r="E656" s="56">
        <v>0</v>
      </c>
      <c r="F656" s="56">
        <v>33.6</v>
      </c>
      <c r="G656" s="56">
        <v>14.9</v>
      </c>
      <c r="H656" s="56">
        <v>1</v>
      </c>
    </row>
    <row r="657" spans="1:8" ht="15">
      <c r="A657" s="118">
        <v>655</v>
      </c>
      <c r="B657" s="56">
        <v>7.8</v>
      </c>
      <c r="C657" s="56">
        <v>4.0999999999999996</v>
      </c>
      <c r="D657" s="56">
        <v>6.8396768753859174</v>
      </c>
      <c r="E657" s="56">
        <v>0</v>
      </c>
      <c r="F657" s="56">
        <v>27</v>
      </c>
      <c r="G657" s="56">
        <v>15.2</v>
      </c>
      <c r="H657" s="56">
        <v>1</v>
      </c>
    </row>
    <row r="658" spans="1:8" ht="15">
      <c r="A658" s="118">
        <v>656</v>
      </c>
      <c r="B658" s="56">
        <v>11.5</v>
      </c>
      <c r="C658" s="56">
        <v>2.6</v>
      </c>
      <c r="D658" s="56">
        <v>5.3396450321419522</v>
      </c>
      <c r="E658" s="56">
        <v>0</v>
      </c>
      <c r="F658" s="56">
        <v>28.8</v>
      </c>
      <c r="G658" s="56">
        <v>13.9</v>
      </c>
      <c r="H658" s="56">
        <v>1</v>
      </c>
    </row>
    <row r="659" spans="1:8" ht="15">
      <c r="A659" s="118">
        <v>657</v>
      </c>
      <c r="B659" s="56">
        <v>13.8</v>
      </c>
      <c r="C659" s="56">
        <v>2.4</v>
      </c>
      <c r="D659" s="56">
        <v>5.1503226997529241</v>
      </c>
      <c r="E659" s="56">
        <v>0</v>
      </c>
      <c r="F659" s="56">
        <v>30.5</v>
      </c>
      <c r="G659" s="56">
        <v>8.6999999999999993</v>
      </c>
      <c r="H659" s="56">
        <v>1</v>
      </c>
    </row>
    <row r="660" spans="1:8" ht="15">
      <c r="A660" s="118">
        <v>658</v>
      </c>
      <c r="B660" s="56">
        <v>12.9</v>
      </c>
      <c r="C660" s="56">
        <v>2.9</v>
      </c>
      <c r="D660" s="56">
        <v>5.9383338781521999</v>
      </c>
      <c r="E660" s="56">
        <v>0</v>
      </c>
      <c r="F660" s="56">
        <v>31.6</v>
      </c>
      <c r="G660" s="56">
        <v>12.8</v>
      </c>
      <c r="H660" s="56">
        <v>1</v>
      </c>
    </row>
    <row r="661" spans="1:8" ht="15">
      <c r="A661" s="118">
        <v>659</v>
      </c>
      <c r="B661" s="56">
        <v>9.4</v>
      </c>
      <c r="C661" s="56">
        <v>1.8</v>
      </c>
      <c r="D661" s="56">
        <v>4.8140126749874161</v>
      </c>
      <c r="E661" s="56">
        <v>0</v>
      </c>
      <c r="F661" s="56">
        <v>33.6</v>
      </c>
      <c r="G661" s="56">
        <v>10.6</v>
      </c>
      <c r="H661" s="56">
        <v>1</v>
      </c>
    </row>
    <row r="662" spans="1:8" ht="15">
      <c r="A662" s="118">
        <v>660</v>
      </c>
      <c r="B662" s="56">
        <v>8.4</v>
      </c>
      <c r="C662" s="56">
        <v>1.8</v>
      </c>
      <c r="D662" s="56">
        <v>4.8738587172593357</v>
      </c>
      <c r="E662" s="56">
        <v>0</v>
      </c>
      <c r="F662" s="56">
        <v>34.4</v>
      </c>
      <c r="G662" s="56">
        <v>10.4</v>
      </c>
      <c r="H662" s="56">
        <v>1</v>
      </c>
    </row>
    <row r="663" spans="1:8" ht="15">
      <c r="A663" s="118">
        <v>661</v>
      </c>
      <c r="B663" s="56">
        <v>8.1999999999999993</v>
      </c>
      <c r="C663" s="56">
        <v>1.9</v>
      </c>
      <c r="D663" s="56">
        <v>4.971013386804521</v>
      </c>
      <c r="E663" s="56">
        <v>0</v>
      </c>
      <c r="F663" s="56">
        <v>34.9</v>
      </c>
      <c r="G663" s="56">
        <v>10.7</v>
      </c>
      <c r="H663" s="56">
        <v>1</v>
      </c>
    </row>
    <row r="664" spans="1:8" ht="15">
      <c r="A664" s="118">
        <v>662</v>
      </c>
      <c r="B664" s="56">
        <v>8.4</v>
      </c>
      <c r="C664" s="56">
        <v>1.5</v>
      </c>
      <c r="D664" s="56">
        <v>4.3211533547109218</v>
      </c>
      <c r="E664" s="56">
        <v>0</v>
      </c>
      <c r="F664" s="56">
        <v>35.1</v>
      </c>
      <c r="G664" s="56">
        <v>10.3</v>
      </c>
      <c r="H664" s="56">
        <v>1</v>
      </c>
    </row>
    <row r="665" spans="1:8" ht="15">
      <c r="A665" s="118">
        <v>663</v>
      </c>
      <c r="B665" s="56">
        <v>8.4</v>
      </c>
      <c r="C665" s="56">
        <v>1.4</v>
      </c>
      <c r="D665" s="56">
        <v>4.1095497838546766</v>
      </c>
      <c r="E665" s="56">
        <v>0</v>
      </c>
      <c r="F665" s="56">
        <v>35</v>
      </c>
      <c r="G665" s="56">
        <v>10.9</v>
      </c>
      <c r="H665" s="56">
        <v>1</v>
      </c>
    </row>
    <row r="666" spans="1:8" ht="15">
      <c r="A666" s="118">
        <v>664</v>
      </c>
      <c r="B666" s="56">
        <v>12.7</v>
      </c>
      <c r="C666" s="56">
        <v>1.6</v>
      </c>
      <c r="D666" s="56">
        <v>3.8378324416806251</v>
      </c>
      <c r="E666" s="56">
        <v>0</v>
      </c>
      <c r="F666" s="56">
        <v>31.5</v>
      </c>
      <c r="G666" s="56">
        <v>12.4</v>
      </c>
      <c r="H666" s="56">
        <v>1</v>
      </c>
    </row>
    <row r="667" spans="1:8" ht="15">
      <c r="A667" s="118">
        <v>665</v>
      </c>
      <c r="B667" s="56">
        <v>16.7</v>
      </c>
      <c r="C667" s="56">
        <v>1.4</v>
      </c>
      <c r="D667" s="56">
        <v>3.7501442511931242</v>
      </c>
      <c r="E667" s="56">
        <v>0</v>
      </c>
      <c r="F667" s="56">
        <v>32.799999999999997</v>
      </c>
      <c r="G667" s="56">
        <v>11.1</v>
      </c>
      <c r="H667" s="56">
        <v>1</v>
      </c>
    </row>
    <row r="668" spans="1:8" ht="15">
      <c r="A668" s="118">
        <v>666</v>
      </c>
      <c r="B668" s="56">
        <v>16.2</v>
      </c>
      <c r="C668" s="56">
        <v>1.2</v>
      </c>
      <c r="D668" s="56">
        <v>3.4168573435692147</v>
      </c>
      <c r="E668" s="56">
        <v>0</v>
      </c>
      <c r="F668" s="56">
        <v>32.6</v>
      </c>
      <c r="G668" s="56">
        <v>10.4</v>
      </c>
      <c r="H668" s="56">
        <v>1</v>
      </c>
    </row>
    <row r="669" spans="1:8" ht="15">
      <c r="A669" s="118">
        <v>667</v>
      </c>
      <c r="B669" s="56">
        <v>4.4000000000000004</v>
      </c>
      <c r="C669" s="56">
        <v>2.4</v>
      </c>
      <c r="D669" s="56">
        <v>5.2249684769807638</v>
      </c>
      <c r="E669" s="56">
        <v>0</v>
      </c>
      <c r="F669" s="56">
        <v>32.200000000000003</v>
      </c>
      <c r="G669" s="56">
        <v>11.2</v>
      </c>
      <c r="H669" s="56">
        <v>1</v>
      </c>
    </row>
    <row r="670" spans="1:8" ht="15">
      <c r="A670" s="118">
        <v>668</v>
      </c>
      <c r="B670" s="56">
        <v>6.3</v>
      </c>
      <c r="C670" s="56">
        <v>2.4</v>
      </c>
      <c r="D670" s="56">
        <v>5.0382839938910315</v>
      </c>
      <c r="E670" s="56">
        <v>0</v>
      </c>
      <c r="F670" s="56">
        <v>29.7</v>
      </c>
      <c r="G670" s="56">
        <v>9</v>
      </c>
      <c r="H670" s="56">
        <v>1</v>
      </c>
    </row>
    <row r="671" spans="1:8" ht="15">
      <c r="A671" s="118">
        <v>669</v>
      </c>
      <c r="B671" s="56">
        <v>8.4</v>
      </c>
      <c r="C671" s="56">
        <v>2</v>
      </c>
      <c r="D671" s="56">
        <v>4.6645678748542014</v>
      </c>
      <c r="E671" s="56">
        <v>0</v>
      </c>
      <c r="F671" s="56">
        <v>31.7</v>
      </c>
      <c r="G671" s="56">
        <v>7.9</v>
      </c>
      <c r="H671" s="56">
        <v>1</v>
      </c>
    </row>
    <row r="672" spans="1:8" ht="15">
      <c r="A672" s="118">
        <v>670</v>
      </c>
      <c r="B672" s="56">
        <v>9.6999999999999993</v>
      </c>
      <c r="C672" s="56">
        <v>1.5</v>
      </c>
      <c r="D672" s="56">
        <v>3.6808713770618136</v>
      </c>
      <c r="E672" s="56">
        <v>0</v>
      </c>
      <c r="F672" s="56">
        <v>30.6</v>
      </c>
      <c r="G672" s="56">
        <v>7.1</v>
      </c>
      <c r="H672" s="56">
        <v>1</v>
      </c>
    </row>
    <row r="673" spans="1:8" ht="15">
      <c r="A673" s="118">
        <v>671</v>
      </c>
      <c r="B673" s="56">
        <v>9.9</v>
      </c>
      <c r="C673" s="56">
        <v>2.2000000000000002</v>
      </c>
      <c r="D673" s="56">
        <v>4.7133279696749311</v>
      </c>
      <c r="E673" s="56">
        <v>0</v>
      </c>
      <c r="F673" s="56">
        <v>31.4</v>
      </c>
      <c r="G673" s="56">
        <v>7.7</v>
      </c>
      <c r="H673" s="56">
        <v>1</v>
      </c>
    </row>
    <row r="674" spans="1:8" ht="15">
      <c r="A674" s="118">
        <v>672</v>
      </c>
      <c r="B674" s="56">
        <v>11.5</v>
      </c>
      <c r="C674" s="56">
        <v>2.2999999999999998</v>
      </c>
      <c r="D674" s="56">
        <v>4.6433843354364734</v>
      </c>
      <c r="E674" s="56">
        <v>0</v>
      </c>
      <c r="F674" s="56">
        <v>30.6</v>
      </c>
      <c r="G674" s="56">
        <v>9.4</v>
      </c>
      <c r="H674" s="56">
        <v>1</v>
      </c>
    </row>
    <row r="675" spans="1:8" ht="15">
      <c r="A675" s="118">
        <v>673</v>
      </c>
      <c r="B675" s="56">
        <v>12</v>
      </c>
      <c r="C675" s="56">
        <v>1.6</v>
      </c>
      <c r="D675" s="56">
        <v>3.8059736405730056</v>
      </c>
      <c r="E675" s="56">
        <v>0</v>
      </c>
      <c r="F675" s="56">
        <v>31.2</v>
      </c>
      <c r="G675" s="56">
        <v>6.6</v>
      </c>
      <c r="H675" s="56">
        <v>1</v>
      </c>
    </row>
    <row r="676" spans="1:8" ht="15">
      <c r="A676" s="118">
        <v>674</v>
      </c>
      <c r="B676" s="56">
        <v>11.5</v>
      </c>
      <c r="C676" s="56">
        <v>1.8</v>
      </c>
      <c r="D676" s="56">
        <v>4.0168625673241865</v>
      </c>
      <c r="E676" s="56">
        <v>0</v>
      </c>
      <c r="F676" s="56">
        <v>31</v>
      </c>
      <c r="G676" s="56">
        <v>8</v>
      </c>
      <c r="H676" s="56">
        <v>1</v>
      </c>
    </row>
    <row r="677" spans="1:8" ht="15">
      <c r="A677" s="118">
        <v>675</v>
      </c>
      <c r="B677" s="56">
        <v>9.9</v>
      </c>
      <c r="C677" s="56">
        <v>1.9</v>
      </c>
      <c r="D677" s="56">
        <v>4.2870764231384744</v>
      </c>
      <c r="E677" s="56">
        <v>0</v>
      </c>
      <c r="F677" s="56">
        <v>32.299999999999997</v>
      </c>
      <c r="G677" s="56">
        <v>8.4</v>
      </c>
      <c r="H677" s="56">
        <v>1</v>
      </c>
    </row>
    <row r="678" spans="1:8" ht="15">
      <c r="A678" s="118">
        <v>676</v>
      </c>
      <c r="B678" s="56">
        <v>14.5</v>
      </c>
      <c r="C678" s="56">
        <v>1.6</v>
      </c>
      <c r="D678" s="56">
        <v>3.3228092844801216</v>
      </c>
      <c r="E678" s="56">
        <v>0</v>
      </c>
      <c r="F678" s="56">
        <v>28.3</v>
      </c>
      <c r="G678" s="56">
        <v>11.5</v>
      </c>
      <c r="H678" s="56">
        <v>1</v>
      </c>
    </row>
    <row r="679" spans="1:8" ht="15">
      <c r="A679" s="118">
        <v>677</v>
      </c>
      <c r="B679" s="56">
        <v>18.2</v>
      </c>
      <c r="C679" s="56">
        <v>1.4</v>
      </c>
      <c r="D679" s="56">
        <v>3.0748991558850003</v>
      </c>
      <c r="E679" s="56">
        <v>0</v>
      </c>
      <c r="F679" s="56">
        <v>28.6</v>
      </c>
      <c r="G679" s="56">
        <v>8.3000000000000007</v>
      </c>
      <c r="H679" s="56">
        <v>1</v>
      </c>
    </row>
    <row r="680" spans="1:8" ht="15">
      <c r="A680" s="118">
        <v>678</v>
      </c>
      <c r="B680" s="56">
        <v>19</v>
      </c>
      <c r="C680" s="56">
        <v>1.2</v>
      </c>
      <c r="D680" s="56">
        <v>2.8111253387381914</v>
      </c>
      <c r="E680" s="56">
        <v>0</v>
      </c>
      <c r="F680" s="56">
        <v>28.6</v>
      </c>
      <c r="G680" s="56">
        <v>7.8</v>
      </c>
      <c r="H680" s="56">
        <v>1</v>
      </c>
    </row>
    <row r="681" spans="1:8" ht="15">
      <c r="A681" s="118">
        <v>679</v>
      </c>
      <c r="B681" s="56">
        <v>13.2</v>
      </c>
      <c r="C681" s="56">
        <v>1.5</v>
      </c>
      <c r="D681" s="56">
        <v>3.3634031203850547</v>
      </c>
      <c r="E681" s="56">
        <v>0</v>
      </c>
      <c r="F681" s="56">
        <v>29.9</v>
      </c>
      <c r="G681" s="56">
        <v>5.8</v>
      </c>
      <c r="H681" s="56">
        <v>1</v>
      </c>
    </row>
    <row r="682" spans="1:8" ht="15">
      <c r="A682" s="118">
        <v>680</v>
      </c>
      <c r="B682" s="56">
        <v>14.8</v>
      </c>
      <c r="C682" s="56">
        <v>1</v>
      </c>
      <c r="D682" s="56">
        <v>2.7780452597922474</v>
      </c>
      <c r="E682" s="56">
        <v>0</v>
      </c>
      <c r="F682" s="56">
        <v>32.200000000000003</v>
      </c>
      <c r="G682" s="56">
        <v>8.4</v>
      </c>
      <c r="H682" s="56">
        <v>1</v>
      </c>
    </row>
    <row r="683" spans="1:8" ht="15">
      <c r="A683" s="118">
        <v>681</v>
      </c>
      <c r="B683" s="56">
        <v>13.4</v>
      </c>
      <c r="C683" s="56">
        <v>1.7</v>
      </c>
      <c r="D683" s="56">
        <v>3.9522104577278565</v>
      </c>
      <c r="E683" s="56">
        <v>0</v>
      </c>
      <c r="F683" s="56">
        <v>33.6</v>
      </c>
      <c r="G683" s="56">
        <v>9.3000000000000007</v>
      </c>
      <c r="H683" s="56">
        <v>1</v>
      </c>
    </row>
    <row r="684" spans="1:8" ht="15">
      <c r="A684" s="118">
        <v>682</v>
      </c>
      <c r="B684" s="56">
        <v>12.7</v>
      </c>
      <c r="C684" s="56">
        <v>2</v>
      </c>
      <c r="D684" s="56">
        <v>4.1774946936462589</v>
      </c>
      <c r="E684" s="56">
        <v>0</v>
      </c>
      <c r="F684" s="56">
        <v>32.200000000000003</v>
      </c>
      <c r="G684" s="56">
        <v>10.7</v>
      </c>
      <c r="H684" s="56">
        <v>1</v>
      </c>
    </row>
    <row r="685" spans="1:8" ht="15">
      <c r="A685" s="118">
        <v>683</v>
      </c>
      <c r="B685" s="56">
        <v>12</v>
      </c>
      <c r="C685" s="56">
        <v>1.6</v>
      </c>
      <c r="D685" s="56">
        <v>3.6499412723836095</v>
      </c>
      <c r="E685" s="56">
        <v>0</v>
      </c>
      <c r="F685" s="56">
        <v>32.5</v>
      </c>
      <c r="G685" s="56">
        <v>10.7</v>
      </c>
      <c r="H685" s="56">
        <v>1</v>
      </c>
    </row>
    <row r="686" spans="1:8" ht="15">
      <c r="A686" s="118">
        <v>684</v>
      </c>
      <c r="B686" s="56">
        <v>15.6</v>
      </c>
      <c r="C686" s="56">
        <v>1.5</v>
      </c>
      <c r="D686" s="56">
        <v>3.3790030160246203</v>
      </c>
      <c r="E686" s="56">
        <v>0</v>
      </c>
      <c r="F686" s="56">
        <v>32</v>
      </c>
      <c r="G686" s="56">
        <v>10.6</v>
      </c>
      <c r="H686" s="56">
        <v>1</v>
      </c>
    </row>
    <row r="687" spans="1:8" ht="15">
      <c r="A687" s="118">
        <v>685</v>
      </c>
      <c r="B687" s="56">
        <v>15.4</v>
      </c>
      <c r="C687" s="56">
        <v>1.3</v>
      </c>
      <c r="D687" s="56">
        <v>3.0415058643097663</v>
      </c>
      <c r="E687" s="56">
        <v>0</v>
      </c>
      <c r="F687" s="56">
        <v>31.4</v>
      </c>
      <c r="G687" s="56">
        <v>9.4</v>
      </c>
      <c r="H687" s="56">
        <v>1</v>
      </c>
    </row>
    <row r="688" spans="1:8" ht="15">
      <c r="A688" s="118">
        <v>686</v>
      </c>
      <c r="B688" s="56">
        <v>17.600000000000001</v>
      </c>
      <c r="C688" s="56">
        <v>1.7</v>
      </c>
      <c r="D688" s="56">
        <v>3.3560020455319317</v>
      </c>
      <c r="E688" s="56">
        <v>0</v>
      </c>
      <c r="F688" s="56">
        <v>29.6</v>
      </c>
      <c r="G688" s="56">
        <v>10.1</v>
      </c>
      <c r="H688" s="56">
        <v>1</v>
      </c>
    </row>
    <row r="689" spans="1:8" ht="15">
      <c r="A689" s="118">
        <v>687</v>
      </c>
      <c r="B689" s="56">
        <v>19.600000000000001</v>
      </c>
      <c r="C689" s="56">
        <v>1.2</v>
      </c>
      <c r="D689" s="56">
        <v>2.4273173024643078</v>
      </c>
      <c r="E689" s="56">
        <v>0</v>
      </c>
      <c r="F689" s="56">
        <v>25.8</v>
      </c>
      <c r="G689" s="56">
        <v>6.3</v>
      </c>
      <c r="H689" s="56">
        <v>1</v>
      </c>
    </row>
    <row r="690" spans="1:8" ht="15">
      <c r="A690" s="118">
        <v>688</v>
      </c>
      <c r="B690" s="56">
        <v>23</v>
      </c>
      <c r="C690" s="56">
        <v>1.2</v>
      </c>
      <c r="D690" s="56">
        <v>2.5016275106690107</v>
      </c>
      <c r="E690" s="56">
        <v>0</v>
      </c>
      <c r="F690" s="56">
        <v>27.1</v>
      </c>
      <c r="G690" s="56">
        <v>5.8</v>
      </c>
      <c r="H690" s="56">
        <v>1</v>
      </c>
    </row>
    <row r="691" spans="1:8" ht="15">
      <c r="A691" s="118">
        <v>689</v>
      </c>
      <c r="B691" s="56">
        <v>15.2</v>
      </c>
      <c r="C691" s="56">
        <v>1.1000000000000001</v>
      </c>
      <c r="D691" s="56">
        <v>2.2762725832855968</v>
      </c>
      <c r="E691" s="56">
        <v>0</v>
      </c>
      <c r="F691" s="56">
        <v>25.2</v>
      </c>
      <c r="G691" s="56">
        <v>6</v>
      </c>
      <c r="H691" s="56">
        <v>1</v>
      </c>
    </row>
    <row r="692" spans="1:8" ht="15">
      <c r="A692" s="118">
        <v>690</v>
      </c>
      <c r="B692" s="56">
        <v>21.4</v>
      </c>
      <c r="C692" s="56">
        <v>1.9</v>
      </c>
      <c r="D692" s="56">
        <v>2.848176605524344</v>
      </c>
      <c r="E692" s="56">
        <v>0</v>
      </c>
      <c r="F692" s="56">
        <v>22.9</v>
      </c>
      <c r="G692" s="56">
        <v>5.0999999999999996</v>
      </c>
      <c r="H692" s="56">
        <v>1</v>
      </c>
    </row>
    <row r="693" spans="1:8" ht="15">
      <c r="A693" s="118">
        <v>691</v>
      </c>
      <c r="B693" s="56">
        <v>6.9</v>
      </c>
      <c r="C693" s="56">
        <v>3.5</v>
      </c>
      <c r="D693" s="56">
        <v>4.1805036975372909</v>
      </c>
      <c r="E693" s="56">
        <v>0</v>
      </c>
      <c r="F693" s="56">
        <v>20.5</v>
      </c>
      <c r="G693" s="56">
        <v>3.7</v>
      </c>
      <c r="H693" s="56">
        <v>1</v>
      </c>
    </row>
    <row r="694" spans="1:8" ht="15">
      <c r="A694" s="118">
        <v>692</v>
      </c>
      <c r="B694" s="56">
        <v>9</v>
      </c>
      <c r="C694" s="56">
        <v>1.7</v>
      </c>
      <c r="D694" s="56">
        <v>2.7532733919425629</v>
      </c>
      <c r="E694" s="56">
        <v>0</v>
      </c>
      <c r="F694" s="56">
        <v>20.6</v>
      </c>
      <c r="G694" s="56">
        <v>0.7</v>
      </c>
      <c r="H694" s="56">
        <v>1</v>
      </c>
    </row>
    <row r="695" spans="1:8" ht="15">
      <c r="A695" s="118">
        <v>693</v>
      </c>
      <c r="B695" s="56">
        <v>9</v>
      </c>
      <c r="C695" s="56">
        <v>1.9</v>
      </c>
      <c r="D695" s="56">
        <v>2.9509535070895163</v>
      </c>
      <c r="E695" s="56">
        <v>0</v>
      </c>
      <c r="F695" s="56">
        <v>20.8</v>
      </c>
      <c r="G695" s="56">
        <v>2.8</v>
      </c>
      <c r="H695" s="56">
        <v>1</v>
      </c>
    </row>
    <row r="696" spans="1:8" ht="15">
      <c r="A696" s="118">
        <v>694</v>
      </c>
      <c r="B696" s="56">
        <v>8</v>
      </c>
      <c r="C696" s="56">
        <v>1.3</v>
      </c>
      <c r="D696" s="56">
        <v>0</v>
      </c>
      <c r="E696" s="56">
        <v>0</v>
      </c>
      <c r="F696" s="56">
        <v>21.6</v>
      </c>
      <c r="G696" s="56">
        <v>2</v>
      </c>
      <c r="H696" s="56">
        <v>1</v>
      </c>
    </row>
    <row r="697" spans="1:8" ht="15">
      <c r="A697" s="118">
        <v>695</v>
      </c>
      <c r="B697" s="56">
        <v>10.1</v>
      </c>
      <c r="C697" s="56">
        <v>1.3</v>
      </c>
      <c r="D697" s="56">
        <v>2.5485994281144255</v>
      </c>
      <c r="E697" s="56">
        <v>0</v>
      </c>
      <c r="F697" s="56">
        <v>24.8</v>
      </c>
      <c r="G697" s="56">
        <v>1.5</v>
      </c>
      <c r="H697" s="56">
        <v>1</v>
      </c>
    </row>
    <row r="698" spans="1:8" ht="15">
      <c r="A698" s="118">
        <v>696</v>
      </c>
      <c r="B698" s="56">
        <v>7.6</v>
      </c>
      <c r="C698" s="56">
        <v>1.6</v>
      </c>
      <c r="D698" s="56">
        <v>3.0462022779783267</v>
      </c>
      <c r="E698" s="56">
        <v>0</v>
      </c>
      <c r="F698" s="56">
        <v>26.5</v>
      </c>
      <c r="G698" s="56">
        <v>3.3</v>
      </c>
      <c r="H698" s="56">
        <v>1</v>
      </c>
    </row>
    <row r="699" spans="1:8" ht="15">
      <c r="A699" s="118">
        <v>697</v>
      </c>
      <c r="B699" s="56">
        <v>10.5</v>
      </c>
      <c r="C699" s="56">
        <v>1.4</v>
      </c>
      <c r="D699" s="56">
        <v>2.7804207768751956</v>
      </c>
      <c r="E699" s="56">
        <v>0</v>
      </c>
      <c r="F699" s="56">
        <v>26.5</v>
      </c>
      <c r="G699" s="56">
        <v>2.8</v>
      </c>
      <c r="H699" s="56">
        <v>1</v>
      </c>
    </row>
    <row r="700" spans="1:8" ht="15">
      <c r="A700" s="118">
        <v>698</v>
      </c>
      <c r="B700" s="56">
        <v>11.8</v>
      </c>
      <c r="C700" s="56">
        <v>1.4</v>
      </c>
      <c r="D700" s="56">
        <v>2.8712917368682533</v>
      </c>
      <c r="E700" s="56">
        <v>0</v>
      </c>
      <c r="F700" s="56">
        <v>28.3</v>
      </c>
      <c r="G700" s="56">
        <v>4.8</v>
      </c>
      <c r="H700" s="56">
        <v>1</v>
      </c>
    </row>
    <row r="701" spans="1:8" ht="15">
      <c r="A701" s="118">
        <v>699</v>
      </c>
      <c r="B701" s="56">
        <v>13.3</v>
      </c>
      <c r="C701" s="56">
        <v>1.4</v>
      </c>
      <c r="D701" s="56">
        <v>2.8098482534560763</v>
      </c>
      <c r="E701" s="56">
        <v>0</v>
      </c>
      <c r="F701" s="56">
        <v>27.4</v>
      </c>
      <c r="G701" s="56">
        <v>6.7</v>
      </c>
      <c r="H701" s="56">
        <v>1</v>
      </c>
    </row>
    <row r="702" spans="1:8" ht="15">
      <c r="A702" s="118">
        <v>700</v>
      </c>
      <c r="B702" s="56">
        <v>11.7</v>
      </c>
      <c r="C702" s="56">
        <v>2</v>
      </c>
      <c r="D702" s="56">
        <v>3.2340520051917605</v>
      </c>
      <c r="E702" s="56">
        <v>0</v>
      </c>
      <c r="F702" s="56">
        <v>25.3</v>
      </c>
      <c r="G702" s="56">
        <v>6.7</v>
      </c>
      <c r="H702" s="56">
        <v>1</v>
      </c>
    </row>
    <row r="703" spans="1:8" ht="15">
      <c r="A703" s="118">
        <v>701</v>
      </c>
      <c r="B703" s="56">
        <v>14.6</v>
      </c>
      <c r="C703" s="56">
        <v>1.8</v>
      </c>
      <c r="D703" s="56">
        <v>2.6389532471289208</v>
      </c>
      <c r="E703" s="56">
        <v>0</v>
      </c>
      <c r="F703" s="56">
        <v>20.7</v>
      </c>
      <c r="G703" s="56">
        <v>3.9</v>
      </c>
      <c r="H703" s="56">
        <v>1</v>
      </c>
    </row>
    <row r="704" spans="1:8" ht="15">
      <c r="A704" s="118">
        <v>702</v>
      </c>
      <c r="B704" s="56">
        <v>9.6</v>
      </c>
      <c r="C704" s="56">
        <v>4.2</v>
      </c>
      <c r="D704" s="56">
        <v>3.7756874492668309</v>
      </c>
      <c r="E704" s="56">
        <v>0</v>
      </c>
      <c r="F704" s="56">
        <v>16.100000000000001</v>
      </c>
      <c r="G704" s="56">
        <v>0.5</v>
      </c>
      <c r="H704" s="56">
        <v>1</v>
      </c>
    </row>
    <row r="705" spans="1:8" ht="15">
      <c r="A705" s="118">
        <v>703</v>
      </c>
      <c r="B705" s="56">
        <v>14.1</v>
      </c>
      <c r="C705" s="56">
        <v>1.7</v>
      </c>
      <c r="D705" s="56">
        <v>2.4974696808886723</v>
      </c>
      <c r="E705" s="56">
        <v>0</v>
      </c>
      <c r="F705" s="56">
        <v>20.100000000000001</v>
      </c>
      <c r="G705" s="56">
        <v>0.6</v>
      </c>
      <c r="H705" s="56">
        <v>1</v>
      </c>
    </row>
    <row r="706" spans="1:8" ht="15">
      <c r="A706" s="118">
        <v>704</v>
      </c>
      <c r="B706" s="56">
        <v>15.2</v>
      </c>
      <c r="C706" s="56">
        <v>2.1</v>
      </c>
      <c r="D706" s="56">
        <v>2.9273670397361475</v>
      </c>
      <c r="E706" s="56">
        <v>0</v>
      </c>
      <c r="F706" s="56">
        <v>21.2</v>
      </c>
      <c r="G706" s="56">
        <v>-0.6</v>
      </c>
      <c r="H706" s="56">
        <v>1</v>
      </c>
    </row>
    <row r="707" spans="1:8" ht="15">
      <c r="A707" s="118">
        <v>705</v>
      </c>
      <c r="B707" s="56">
        <v>12.9</v>
      </c>
      <c r="C707" s="56">
        <v>1.2</v>
      </c>
      <c r="D707" s="56">
        <v>2.0951973084616582</v>
      </c>
      <c r="E707" s="56">
        <v>0</v>
      </c>
      <c r="F707" s="56">
        <v>21.5</v>
      </c>
      <c r="G707" s="56">
        <v>0.8</v>
      </c>
      <c r="H707" s="56">
        <v>1</v>
      </c>
    </row>
    <row r="708" spans="1:8" ht="15">
      <c r="A708" s="118">
        <v>706</v>
      </c>
      <c r="B708" s="56">
        <v>15.3</v>
      </c>
      <c r="C708" s="56">
        <v>1.6</v>
      </c>
      <c r="D708" s="56">
        <v>2.2646328527991892</v>
      </c>
      <c r="E708" s="56">
        <v>0</v>
      </c>
      <c r="F708" s="56">
        <v>19.100000000000001</v>
      </c>
      <c r="G708" s="56">
        <v>0.1</v>
      </c>
      <c r="H708" s="56">
        <v>1</v>
      </c>
    </row>
    <row r="709" spans="1:8" ht="15">
      <c r="A709" s="118">
        <v>707</v>
      </c>
      <c r="B709" s="56">
        <v>16.5</v>
      </c>
      <c r="C709" s="56">
        <v>2.9</v>
      </c>
      <c r="D709" s="56">
        <v>3.2646779855204286</v>
      </c>
      <c r="E709" s="56">
        <v>0</v>
      </c>
      <c r="F709" s="56">
        <v>18.8</v>
      </c>
      <c r="G709" s="56">
        <v>1.8</v>
      </c>
      <c r="H709" s="56">
        <v>1</v>
      </c>
    </row>
    <row r="710" spans="1:8" ht="15">
      <c r="A710" s="118">
        <v>708</v>
      </c>
      <c r="B710" s="56">
        <v>16.600000000000001</v>
      </c>
      <c r="C710" s="56">
        <v>1.7</v>
      </c>
      <c r="D710" s="56">
        <v>2.2864819528627374</v>
      </c>
      <c r="E710" s="56">
        <v>0</v>
      </c>
      <c r="F710" s="56">
        <v>18.3</v>
      </c>
      <c r="G710" s="56">
        <v>-1.8</v>
      </c>
      <c r="H710" s="56">
        <v>1</v>
      </c>
    </row>
    <row r="711" spans="1:8" ht="15">
      <c r="A711" s="118">
        <v>709</v>
      </c>
      <c r="B711" s="56">
        <v>15</v>
      </c>
      <c r="C711" s="56">
        <v>1.5</v>
      </c>
      <c r="D711" s="56">
        <v>2.1021187388083904</v>
      </c>
      <c r="E711" s="56">
        <v>0</v>
      </c>
      <c r="F711" s="56">
        <v>18.5</v>
      </c>
      <c r="G711" s="56">
        <v>3.1</v>
      </c>
      <c r="H711" s="56">
        <v>1</v>
      </c>
    </row>
    <row r="712" spans="1:8" ht="15">
      <c r="A712" s="118">
        <v>710</v>
      </c>
      <c r="B712" s="56">
        <v>15</v>
      </c>
      <c r="C712" s="56">
        <v>3</v>
      </c>
      <c r="D712" s="56">
        <v>3.3456102557931975</v>
      </c>
      <c r="E712" s="56">
        <v>0</v>
      </c>
      <c r="F712" s="56">
        <v>20.100000000000001</v>
      </c>
      <c r="G712" s="56">
        <v>-0.1</v>
      </c>
      <c r="H712" s="56">
        <v>1</v>
      </c>
    </row>
    <row r="713" spans="1:8" ht="15">
      <c r="A713" s="118">
        <v>711</v>
      </c>
      <c r="B713" s="56">
        <v>9.9</v>
      </c>
      <c r="C713" s="56">
        <v>1.7</v>
      </c>
      <c r="D713" s="56">
        <v>2.5013082363174317</v>
      </c>
      <c r="E713" s="56">
        <v>0</v>
      </c>
      <c r="F713" s="56">
        <v>19.899999999999999</v>
      </c>
      <c r="G713" s="56">
        <v>1.6</v>
      </c>
      <c r="H713" s="56">
        <v>1</v>
      </c>
    </row>
    <row r="714" spans="1:8" ht="15">
      <c r="A714" s="118">
        <v>712</v>
      </c>
      <c r="B714" s="56">
        <v>12.1</v>
      </c>
      <c r="C714" s="56">
        <v>1.6</v>
      </c>
      <c r="D714" s="56">
        <v>2.3804447311060684</v>
      </c>
      <c r="E714" s="56">
        <v>0</v>
      </c>
      <c r="F714" s="56">
        <v>20.100000000000001</v>
      </c>
      <c r="G714" s="56">
        <v>-0.5</v>
      </c>
      <c r="H714" s="56">
        <v>1</v>
      </c>
    </row>
    <row r="715" spans="1:8" ht="15">
      <c r="A715" s="118">
        <v>713</v>
      </c>
      <c r="B715" s="56">
        <v>8.8000000000000007</v>
      </c>
      <c r="C715" s="56">
        <v>1.7</v>
      </c>
      <c r="D715" s="56">
        <v>2.3044189222371338</v>
      </c>
      <c r="E715" s="56">
        <v>0</v>
      </c>
      <c r="F715" s="56">
        <v>17.100000000000001</v>
      </c>
      <c r="G715" s="56">
        <v>0.5</v>
      </c>
      <c r="H715" s="56">
        <v>1</v>
      </c>
    </row>
    <row r="716" spans="1:8" ht="15">
      <c r="A716" s="118">
        <v>714</v>
      </c>
      <c r="B716" s="56">
        <v>5.4</v>
      </c>
      <c r="C716" s="56">
        <v>1.7</v>
      </c>
      <c r="D716" s="56">
        <v>2.6517610616500735</v>
      </c>
      <c r="E716" s="56">
        <v>0</v>
      </c>
      <c r="F716" s="56">
        <v>20.2</v>
      </c>
      <c r="G716" s="56">
        <v>-1.3</v>
      </c>
      <c r="H716" s="56">
        <v>1</v>
      </c>
    </row>
    <row r="717" spans="1:8" ht="15">
      <c r="A717" s="118">
        <v>715</v>
      </c>
      <c r="B717" s="56">
        <v>7.8</v>
      </c>
      <c r="C717" s="56">
        <v>1.3</v>
      </c>
      <c r="D717" s="56">
        <v>2.2282534895824053</v>
      </c>
      <c r="E717" s="56">
        <v>0</v>
      </c>
      <c r="F717" s="56">
        <v>21.6</v>
      </c>
      <c r="G717" s="56">
        <v>-0.5</v>
      </c>
      <c r="H717" s="56">
        <v>1</v>
      </c>
    </row>
    <row r="718" spans="1:8" ht="15">
      <c r="A718" s="118">
        <v>716</v>
      </c>
      <c r="B718" s="56">
        <v>13.5</v>
      </c>
      <c r="C718" s="56">
        <v>1.3</v>
      </c>
      <c r="D718" s="56">
        <v>2.2583373052321973</v>
      </c>
      <c r="E718" s="56">
        <v>0</v>
      </c>
      <c r="F718" s="56">
        <v>22.9</v>
      </c>
      <c r="G718" s="56">
        <v>0.2</v>
      </c>
      <c r="H718" s="56">
        <v>1</v>
      </c>
    </row>
    <row r="719" spans="1:8" ht="15">
      <c r="A719" s="118">
        <v>717</v>
      </c>
      <c r="B719" s="56">
        <v>15.4</v>
      </c>
      <c r="C719" s="56">
        <v>1.5</v>
      </c>
      <c r="D719" s="56">
        <v>2.3705059998504585</v>
      </c>
      <c r="E719" s="56">
        <v>0</v>
      </c>
      <c r="F719" s="56">
        <v>22.4</v>
      </c>
      <c r="G719" s="56">
        <v>0.6</v>
      </c>
      <c r="H719" s="56">
        <v>1</v>
      </c>
    </row>
    <row r="720" spans="1:8" ht="15">
      <c r="A720" s="118">
        <v>718</v>
      </c>
      <c r="B720" s="56">
        <v>11.3</v>
      </c>
      <c r="C720" s="56">
        <v>1.7</v>
      </c>
      <c r="D720" s="56">
        <v>2.6688502324379071</v>
      </c>
      <c r="E720" s="56">
        <v>0</v>
      </c>
      <c r="F720" s="56">
        <v>23.1</v>
      </c>
      <c r="G720" s="56">
        <v>3.2</v>
      </c>
      <c r="H720" s="56">
        <v>1</v>
      </c>
    </row>
    <row r="721" spans="1:8" ht="15">
      <c r="A721" s="118">
        <v>719</v>
      </c>
      <c r="B721" s="56">
        <v>11.7</v>
      </c>
      <c r="C721" s="56">
        <v>1.5</v>
      </c>
      <c r="D721" s="56">
        <v>2.4135713634110507</v>
      </c>
      <c r="E721" s="56">
        <v>0</v>
      </c>
      <c r="F721" s="56">
        <v>22.4</v>
      </c>
      <c r="G721" s="56">
        <v>1.8</v>
      </c>
      <c r="H721" s="56">
        <v>1</v>
      </c>
    </row>
    <row r="722" spans="1:8" ht="15">
      <c r="A722" s="118">
        <v>720</v>
      </c>
      <c r="B722" s="56">
        <v>15.6</v>
      </c>
      <c r="C722" s="56">
        <v>1.6</v>
      </c>
      <c r="D722" s="56">
        <v>2.2764020310939186</v>
      </c>
      <c r="E722" s="56">
        <v>0</v>
      </c>
      <c r="F722" s="56">
        <v>20.2</v>
      </c>
      <c r="G722" s="56">
        <v>0.1</v>
      </c>
      <c r="H722" s="56">
        <v>1</v>
      </c>
    </row>
    <row r="723" spans="1:8" ht="15">
      <c r="A723" s="118">
        <v>721</v>
      </c>
      <c r="B723" s="56">
        <v>12.4</v>
      </c>
      <c r="C723" s="56">
        <v>4</v>
      </c>
      <c r="D723" s="56">
        <v>4.4814747208931855</v>
      </c>
      <c r="E723" s="56">
        <v>0</v>
      </c>
      <c r="F723" s="56">
        <v>21.2</v>
      </c>
      <c r="G723" s="56">
        <v>6.6</v>
      </c>
      <c r="H723" s="56">
        <v>1</v>
      </c>
    </row>
    <row r="724" spans="1:8" ht="15">
      <c r="A724" s="118">
        <v>722</v>
      </c>
      <c r="B724" s="56">
        <v>9.4</v>
      </c>
      <c r="C724" s="56">
        <v>3.1</v>
      </c>
      <c r="D724" s="56">
        <v>3.8736948333981482</v>
      </c>
      <c r="E724" s="56">
        <v>0</v>
      </c>
      <c r="F724" s="56">
        <v>20.7</v>
      </c>
      <c r="G724" s="56">
        <v>5.8</v>
      </c>
      <c r="H724" s="56">
        <v>1</v>
      </c>
    </row>
    <row r="725" spans="1:8" ht="15">
      <c r="A725" s="118">
        <v>723</v>
      </c>
      <c r="B725" s="56">
        <v>11.8</v>
      </c>
      <c r="C725" s="56">
        <v>1.7</v>
      </c>
      <c r="D725" s="56">
        <v>2.6485524439498005</v>
      </c>
      <c r="E725" s="56">
        <v>0</v>
      </c>
      <c r="F725" s="56">
        <v>22.4</v>
      </c>
      <c r="G725" s="56">
        <v>2.6</v>
      </c>
      <c r="H725" s="56">
        <v>1</v>
      </c>
    </row>
    <row r="726" spans="1:8" ht="15">
      <c r="A726" s="118">
        <v>724</v>
      </c>
      <c r="B726" s="56">
        <v>22.8</v>
      </c>
      <c r="C726" s="56">
        <v>2.8</v>
      </c>
      <c r="D726" s="56">
        <v>3.0469251386887324</v>
      </c>
      <c r="E726" s="56">
        <v>0</v>
      </c>
      <c r="F726" s="56">
        <v>20.399999999999999</v>
      </c>
      <c r="G726" s="56">
        <v>1.6</v>
      </c>
      <c r="H726" s="56">
        <v>1</v>
      </c>
    </row>
    <row r="727" spans="1:8" ht="15">
      <c r="A727" s="118">
        <v>725</v>
      </c>
      <c r="B727" s="56">
        <v>28.5</v>
      </c>
      <c r="C727" s="56">
        <v>3.8</v>
      </c>
      <c r="D727" s="56">
        <v>3.5805814742134863</v>
      </c>
      <c r="E727" s="56">
        <v>0</v>
      </c>
      <c r="F727" s="56">
        <v>20.5</v>
      </c>
      <c r="G727" s="56">
        <v>7.8</v>
      </c>
      <c r="H727" s="56">
        <v>1</v>
      </c>
    </row>
    <row r="728" spans="1:8" ht="15">
      <c r="A728" s="118">
        <v>726</v>
      </c>
      <c r="B728" s="56">
        <v>23.7</v>
      </c>
      <c r="C728" s="56">
        <v>2.8</v>
      </c>
      <c r="D728" s="56">
        <v>3.1611686573157702</v>
      </c>
      <c r="E728" s="56">
        <v>0</v>
      </c>
      <c r="F728" s="56">
        <v>21.1</v>
      </c>
      <c r="G728" s="56">
        <v>5.5</v>
      </c>
      <c r="H728" s="56">
        <v>1</v>
      </c>
    </row>
    <row r="729" spans="1:8" ht="15">
      <c r="A729" s="118">
        <v>727</v>
      </c>
      <c r="B729" s="56">
        <v>17.399999999999999</v>
      </c>
      <c r="C729" s="56">
        <v>1.7</v>
      </c>
      <c r="D729" s="56">
        <v>2.6020456477518419</v>
      </c>
      <c r="E729" s="56">
        <v>0</v>
      </c>
      <c r="F729" s="56">
        <v>23.1</v>
      </c>
      <c r="G729" s="56">
        <v>4.5999999999999996</v>
      </c>
      <c r="H729" s="56">
        <v>1</v>
      </c>
    </row>
    <row r="730" spans="1:8" ht="15">
      <c r="A730" s="118">
        <v>728</v>
      </c>
      <c r="B730" s="56">
        <v>23</v>
      </c>
      <c r="C730" s="56">
        <v>1.2</v>
      </c>
      <c r="D730" s="56">
        <v>1.969416871589839</v>
      </c>
      <c r="E730" s="56">
        <v>0</v>
      </c>
      <c r="F730" s="56">
        <v>21.5</v>
      </c>
      <c r="G730" s="56">
        <v>4.7</v>
      </c>
      <c r="H730" s="56">
        <v>1</v>
      </c>
    </row>
    <row r="731" spans="1:8" ht="15">
      <c r="A731" s="118">
        <v>729</v>
      </c>
      <c r="B731" s="56">
        <v>17.8</v>
      </c>
      <c r="C731" s="56">
        <v>1.3</v>
      </c>
      <c r="D731" s="56">
        <v>2.1204826220559738</v>
      </c>
      <c r="E731" s="56">
        <v>0</v>
      </c>
      <c r="F731" s="56">
        <v>22.2</v>
      </c>
      <c r="G731" s="56">
        <v>0</v>
      </c>
      <c r="H731" s="56">
        <v>1</v>
      </c>
    </row>
    <row r="732" spans="1:8" ht="15">
      <c r="A732" s="118">
        <v>730</v>
      </c>
      <c r="B732" s="56">
        <v>20.100000000000001</v>
      </c>
      <c r="C732" s="56">
        <v>1.5</v>
      </c>
      <c r="D732" s="56">
        <v>2.2120675910677399</v>
      </c>
      <c r="E732" s="56">
        <v>0</v>
      </c>
      <c r="F732" s="56">
        <v>21</v>
      </c>
      <c r="G732" s="56">
        <v>1.5</v>
      </c>
      <c r="H732" s="56">
        <v>1</v>
      </c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80129" r:id="rId4" name="Button 1">
              <controlPr defaultSize="0" print="0" autoFill="0" autoPict="0" macro="[0]!Go_To_WINDS">
                <anchor moveWithCells="1" sizeWithCells="1">
                  <from>
                    <xdr:col>9</xdr:col>
                    <xdr:colOff>57150</xdr:colOff>
                    <xdr:row>0</xdr:row>
                    <xdr:rowOff>57150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0130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1143000</xdr:colOff>
                    <xdr:row>0</xdr:row>
                    <xdr:rowOff>57150</xdr:rowOff>
                  </from>
                  <to>
                    <xdr:col>9</xdr:col>
                    <xdr:colOff>2152650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4"/>
  <dimension ref="A1:ND1100"/>
  <sheetViews>
    <sheetView workbookViewId="0">
      <selection activeCell="C33" sqref="C33"/>
    </sheetView>
  </sheetViews>
  <sheetFormatPr defaultColWidth="9.140625" defaultRowHeight="12.75"/>
  <cols>
    <col min="1" max="1" width="14.28515625" style="56" customWidth="1"/>
    <col min="2" max="2" width="9.140625" style="56"/>
    <col min="3" max="3" width="9.42578125" style="56" customWidth="1"/>
    <col min="4" max="4" width="15.7109375" style="56" customWidth="1"/>
    <col min="5" max="5" width="15.5703125" style="56" customWidth="1"/>
    <col min="6" max="6" width="15.7109375" style="56" customWidth="1"/>
    <col min="7" max="7" width="15" style="56" customWidth="1"/>
    <col min="8" max="8" width="21.140625" style="56" customWidth="1"/>
    <col min="9" max="14" width="34.5703125" style="56" customWidth="1"/>
    <col min="15" max="16384" width="9.140625" style="56"/>
  </cols>
  <sheetData>
    <row r="1" spans="1:368" s="61" customFormat="1" ht="23.25" customHeight="1">
      <c r="A1" s="113"/>
      <c r="B1" s="114"/>
      <c r="C1" s="115">
        <v>1</v>
      </c>
      <c r="D1" s="114" t="s">
        <v>869</v>
      </c>
      <c r="E1" s="114" t="s">
        <v>870</v>
      </c>
      <c r="F1" s="114">
        <v>1</v>
      </c>
      <c r="G1" s="116"/>
      <c r="H1" s="116"/>
      <c r="I1" s="117" t="s">
        <v>863</v>
      </c>
      <c r="J1" s="113">
        <v>1</v>
      </c>
      <c r="K1" s="113">
        <v>1</v>
      </c>
      <c r="L1" s="113">
        <v>1</v>
      </c>
      <c r="M1" s="113">
        <v>1</v>
      </c>
      <c r="N1" s="113">
        <v>1</v>
      </c>
      <c r="O1" s="113">
        <v>1</v>
      </c>
      <c r="P1" s="113">
        <v>1</v>
      </c>
      <c r="Q1" s="113">
        <v>1</v>
      </c>
      <c r="R1" s="113">
        <v>1</v>
      </c>
      <c r="S1" s="113">
        <v>1</v>
      </c>
      <c r="T1" s="114">
        <v>1</v>
      </c>
      <c r="U1" s="114">
        <v>1</v>
      </c>
      <c r="V1" s="114">
        <v>1</v>
      </c>
      <c r="W1" s="114">
        <v>1</v>
      </c>
      <c r="X1" s="114">
        <v>1</v>
      </c>
      <c r="Y1" s="114">
        <v>1</v>
      </c>
      <c r="Z1" s="114">
        <v>1</v>
      </c>
      <c r="AA1" s="61">
        <v>1</v>
      </c>
      <c r="AB1" s="61">
        <v>1</v>
      </c>
      <c r="AC1" s="61">
        <v>1</v>
      </c>
      <c r="AD1" s="61">
        <v>1</v>
      </c>
      <c r="AE1" s="61">
        <v>1</v>
      </c>
      <c r="AF1" s="61">
        <v>1</v>
      </c>
      <c r="AG1" s="61">
        <v>1</v>
      </c>
      <c r="AH1" s="61">
        <v>1</v>
      </c>
      <c r="AI1" s="61">
        <v>1</v>
      </c>
      <c r="AJ1" s="61">
        <v>1</v>
      </c>
      <c r="AK1" s="61">
        <v>1</v>
      </c>
      <c r="AL1" s="61">
        <v>1</v>
      </c>
      <c r="AM1" s="61">
        <v>1</v>
      </c>
      <c r="AN1" s="61">
        <v>1</v>
      </c>
      <c r="AO1" s="61">
        <v>1</v>
      </c>
      <c r="AP1" s="61">
        <v>1</v>
      </c>
      <c r="AQ1" s="61">
        <v>1</v>
      </c>
      <c r="AR1" s="61">
        <v>1</v>
      </c>
      <c r="AS1" s="61">
        <v>1</v>
      </c>
      <c r="AT1" s="61">
        <v>1</v>
      </c>
      <c r="AU1" s="61">
        <v>1</v>
      </c>
      <c r="AV1" s="61">
        <v>1</v>
      </c>
      <c r="AW1" s="61">
        <v>1</v>
      </c>
      <c r="AX1" s="61">
        <v>1</v>
      </c>
      <c r="AY1" s="61">
        <v>1</v>
      </c>
      <c r="AZ1" s="61">
        <v>1</v>
      </c>
      <c r="BA1" s="61">
        <v>1</v>
      </c>
      <c r="BB1" s="61">
        <v>1</v>
      </c>
      <c r="BC1" s="61">
        <v>1</v>
      </c>
      <c r="BD1" s="61">
        <v>1</v>
      </c>
      <c r="BE1" s="61">
        <v>1</v>
      </c>
      <c r="BF1" s="61">
        <v>1</v>
      </c>
      <c r="BG1" s="61">
        <v>1</v>
      </c>
      <c r="BH1" s="61">
        <v>1</v>
      </c>
      <c r="BI1" s="61">
        <v>1</v>
      </c>
      <c r="BJ1" s="61">
        <v>1</v>
      </c>
      <c r="BK1" s="61">
        <v>1</v>
      </c>
      <c r="BL1" s="61">
        <v>1</v>
      </c>
      <c r="BM1" s="61">
        <v>1</v>
      </c>
      <c r="BN1" s="61">
        <v>1</v>
      </c>
      <c r="BO1" s="61">
        <v>1</v>
      </c>
      <c r="BP1" s="61">
        <v>1</v>
      </c>
      <c r="BQ1" s="61">
        <v>1</v>
      </c>
      <c r="BR1" s="61">
        <v>1</v>
      </c>
      <c r="BS1" s="61">
        <v>1</v>
      </c>
      <c r="BT1" s="61">
        <v>1</v>
      </c>
      <c r="BU1" s="61">
        <v>1</v>
      </c>
      <c r="BV1" s="61">
        <v>1</v>
      </c>
      <c r="BW1" s="61">
        <v>1</v>
      </c>
      <c r="BX1" s="61">
        <v>1</v>
      </c>
      <c r="BY1" s="61">
        <v>1</v>
      </c>
      <c r="BZ1" s="61">
        <v>1</v>
      </c>
      <c r="CA1" s="61">
        <v>1</v>
      </c>
      <c r="CB1" s="61">
        <v>1</v>
      </c>
      <c r="CC1" s="61">
        <v>1</v>
      </c>
      <c r="CD1" s="61">
        <v>1</v>
      </c>
      <c r="CE1" s="61">
        <v>1</v>
      </c>
      <c r="CF1" s="61">
        <v>1</v>
      </c>
      <c r="CG1" s="61">
        <v>1</v>
      </c>
      <c r="CH1" s="61">
        <v>1</v>
      </c>
      <c r="CI1" s="61">
        <v>1</v>
      </c>
      <c r="CJ1" s="61">
        <v>1</v>
      </c>
      <c r="CK1" s="61">
        <v>1</v>
      </c>
      <c r="CL1" s="61">
        <v>1</v>
      </c>
      <c r="CM1" s="61">
        <v>1</v>
      </c>
      <c r="CN1" s="61">
        <v>1</v>
      </c>
      <c r="CO1" s="61">
        <v>1</v>
      </c>
      <c r="CP1" s="61">
        <v>1</v>
      </c>
      <c r="CQ1" s="61">
        <v>1</v>
      </c>
      <c r="CR1" s="61">
        <v>1</v>
      </c>
      <c r="CS1" s="61">
        <v>1</v>
      </c>
      <c r="CT1" s="61">
        <v>1</v>
      </c>
      <c r="CU1" s="61">
        <v>1</v>
      </c>
      <c r="CV1" s="61">
        <v>1</v>
      </c>
      <c r="CW1" s="61">
        <v>1</v>
      </c>
      <c r="CX1" s="61">
        <v>1</v>
      </c>
      <c r="CY1" s="61">
        <v>1</v>
      </c>
      <c r="CZ1" s="61">
        <v>1</v>
      </c>
      <c r="DA1" s="61">
        <v>1</v>
      </c>
      <c r="DB1" s="61">
        <v>1</v>
      </c>
      <c r="DC1" s="61">
        <v>1</v>
      </c>
      <c r="DD1" s="61">
        <v>1</v>
      </c>
      <c r="DE1" s="61">
        <v>1</v>
      </c>
      <c r="DF1" s="61">
        <v>1</v>
      </c>
      <c r="DG1" s="61">
        <v>1</v>
      </c>
      <c r="DH1" s="61">
        <v>1</v>
      </c>
      <c r="DI1" s="61">
        <v>1</v>
      </c>
      <c r="DJ1" s="61">
        <v>1</v>
      </c>
      <c r="DK1" s="61">
        <v>1</v>
      </c>
      <c r="DL1" s="61">
        <v>1</v>
      </c>
      <c r="DM1" s="61">
        <v>1</v>
      </c>
      <c r="DN1" s="61">
        <v>1</v>
      </c>
      <c r="DO1" s="61">
        <v>1</v>
      </c>
      <c r="DP1" s="61">
        <v>1</v>
      </c>
      <c r="DQ1" s="61">
        <v>1</v>
      </c>
      <c r="DR1" s="61">
        <v>1</v>
      </c>
      <c r="DS1" s="61">
        <v>1</v>
      </c>
      <c r="DT1" s="61">
        <v>1</v>
      </c>
      <c r="DU1" s="61">
        <v>1</v>
      </c>
      <c r="DV1" s="61">
        <v>1</v>
      </c>
      <c r="DW1" s="61">
        <v>1</v>
      </c>
      <c r="DX1" s="61">
        <v>1</v>
      </c>
      <c r="DY1" s="61">
        <v>1</v>
      </c>
      <c r="DZ1" s="61">
        <v>1</v>
      </c>
      <c r="EA1" s="61">
        <v>1</v>
      </c>
      <c r="EB1" s="61">
        <v>1</v>
      </c>
      <c r="EC1" s="61">
        <v>1</v>
      </c>
      <c r="ED1" s="61">
        <v>1</v>
      </c>
      <c r="EE1" s="61">
        <v>1</v>
      </c>
      <c r="EF1" s="61">
        <v>1</v>
      </c>
      <c r="EG1" s="61">
        <v>1</v>
      </c>
      <c r="EH1" s="61">
        <v>1</v>
      </c>
      <c r="EI1" s="61">
        <v>1</v>
      </c>
      <c r="EJ1" s="61">
        <v>1</v>
      </c>
      <c r="EK1" s="61">
        <v>1</v>
      </c>
      <c r="EL1" s="61">
        <v>1</v>
      </c>
      <c r="EM1" s="61">
        <v>1</v>
      </c>
      <c r="EN1" s="61">
        <v>1</v>
      </c>
      <c r="EO1" s="61">
        <v>1</v>
      </c>
      <c r="EP1" s="61">
        <v>1</v>
      </c>
      <c r="EQ1" s="61">
        <v>1</v>
      </c>
      <c r="ER1" s="61">
        <v>1</v>
      </c>
      <c r="ES1" s="61">
        <v>1</v>
      </c>
      <c r="ET1" s="61">
        <v>1</v>
      </c>
      <c r="EU1" s="61">
        <v>1</v>
      </c>
      <c r="EV1" s="61">
        <v>1</v>
      </c>
      <c r="EW1" s="61">
        <v>1</v>
      </c>
      <c r="EX1" s="61">
        <v>1</v>
      </c>
      <c r="EY1" s="61">
        <v>1</v>
      </c>
      <c r="EZ1" s="61">
        <v>1</v>
      </c>
      <c r="FA1" s="61">
        <v>1</v>
      </c>
      <c r="FB1" s="61">
        <v>1</v>
      </c>
      <c r="FC1" s="61">
        <v>1</v>
      </c>
      <c r="FD1" s="61">
        <v>1</v>
      </c>
      <c r="FE1" s="61">
        <v>1</v>
      </c>
      <c r="FF1" s="61">
        <v>1</v>
      </c>
      <c r="FG1" s="61">
        <v>1</v>
      </c>
      <c r="FH1" s="61">
        <v>1</v>
      </c>
      <c r="FI1" s="61">
        <v>1</v>
      </c>
      <c r="FJ1" s="61">
        <v>1</v>
      </c>
      <c r="FK1" s="61">
        <v>1</v>
      </c>
      <c r="FL1" s="61">
        <v>1</v>
      </c>
      <c r="FM1" s="61">
        <v>1</v>
      </c>
      <c r="FN1" s="61">
        <v>1</v>
      </c>
      <c r="FO1" s="61">
        <v>1</v>
      </c>
      <c r="FP1" s="61">
        <v>1</v>
      </c>
      <c r="FQ1" s="61">
        <v>1</v>
      </c>
      <c r="FR1" s="61">
        <v>1</v>
      </c>
      <c r="FS1" s="61">
        <v>1</v>
      </c>
      <c r="FT1" s="61">
        <v>1</v>
      </c>
      <c r="FU1" s="61">
        <v>1</v>
      </c>
      <c r="FV1" s="61">
        <v>1</v>
      </c>
      <c r="FW1" s="61">
        <v>1</v>
      </c>
      <c r="FX1" s="61">
        <v>1</v>
      </c>
      <c r="FY1" s="61">
        <v>1</v>
      </c>
      <c r="FZ1" s="61">
        <v>1</v>
      </c>
      <c r="GA1" s="61">
        <v>1</v>
      </c>
      <c r="GB1" s="61">
        <v>1</v>
      </c>
      <c r="GC1" s="61">
        <v>1</v>
      </c>
      <c r="GD1" s="61">
        <v>1</v>
      </c>
      <c r="GE1" s="61">
        <v>1</v>
      </c>
      <c r="GF1" s="61">
        <v>1</v>
      </c>
      <c r="GG1" s="61">
        <v>1</v>
      </c>
      <c r="GH1" s="61">
        <v>1</v>
      </c>
      <c r="GI1" s="61">
        <v>1</v>
      </c>
      <c r="GJ1" s="61">
        <v>1</v>
      </c>
      <c r="GK1" s="61">
        <v>1</v>
      </c>
      <c r="GL1" s="61">
        <v>1</v>
      </c>
      <c r="GM1" s="61">
        <v>1</v>
      </c>
      <c r="GN1" s="61">
        <v>1</v>
      </c>
      <c r="GO1" s="61">
        <v>1</v>
      </c>
      <c r="GP1" s="61">
        <v>1</v>
      </c>
      <c r="GQ1" s="61">
        <v>1</v>
      </c>
      <c r="GR1" s="61">
        <v>1</v>
      </c>
      <c r="GS1" s="61">
        <v>1</v>
      </c>
      <c r="GT1" s="61">
        <v>1</v>
      </c>
      <c r="GU1" s="61">
        <v>1</v>
      </c>
      <c r="GV1" s="61">
        <v>1</v>
      </c>
      <c r="GW1" s="61">
        <v>1</v>
      </c>
      <c r="GX1" s="61">
        <v>1</v>
      </c>
      <c r="GY1" s="61">
        <v>1</v>
      </c>
      <c r="GZ1" s="61">
        <v>1</v>
      </c>
      <c r="HA1" s="61">
        <v>1</v>
      </c>
      <c r="HB1" s="61">
        <v>1</v>
      </c>
      <c r="HC1" s="61">
        <v>1</v>
      </c>
      <c r="HD1" s="61">
        <v>1</v>
      </c>
      <c r="HE1" s="61">
        <v>1</v>
      </c>
      <c r="HF1" s="61">
        <v>1</v>
      </c>
      <c r="HG1" s="61">
        <v>1</v>
      </c>
      <c r="HH1" s="61">
        <v>1</v>
      </c>
      <c r="HI1" s="61">
        <v>1</v>
      </c>
      <c r="HJ1" s="61">
        <v>1</v>
      </c>
      <c r="HK1" s="61">
        <v>1</v>
      </c>
      <c r="HL1" s="61">
        <v>1</v>
      </c>
      <c r="HM1" s="61">
        <v>1</v>
      </c>
      <c r="HN1" s="61">
        <v>1</v>
      </c>
      <c r="HO1" s="61">
        <v>1</v>
      </c>
      <c r="HP1" s="61">
        <v>1</v>
      </c>
      <c r="HQ1" s="61">
        <v>1</v>
      </c>
      <c r="HR1" s="61">
        <v>1</v>
      </c>
      <c r="HS1" s="61">
        <v>1</v>
      </c>
      <c r="HT1" s="61">
        <v>1</v>
      </c>
      <c r="HU1" s="61">
        <v>1</v>
      </c>
      <c r="HV1" s="61">
        <v>1</v>
      </c>
      <c r="HW1" s="61">
        <v>1</v>
      </c>
      <c r="HX1" s="61">
        <v>1</v>
      </c>
      <c r="HY1" s="61">
        <v>1</v>
      </c>
      <c r="HZ1" s="61">
        <v>1</v>
      </c>
      <c r="IA1" s="61">
        <v>1</v>
      </c>
      <c r="IB1" s="61">
        <v>1</v>
      </c>
      <c r="IC1" s="61">
        <v>1</v>
      </c>
      <c r="ID1" s="61">
        <v>1</v>
      </c>
      <c r="IE1" s="61">
        <v>1</v>
      </c>
      <c r="IF1" s="61">
        <v>1</v>
      </c>
      <c r="IG1" s="61">
        <v>1</v>
      </c>
      <c r="IH1" s="61">
        <v>1</v>
      </c>
      <c r="II1" s="61">
        <v>1</v>
      </c>
      <c r="IJ1" s="61">
        <v>1</v>
      </c>
      <c r="IK1" s="61">
        <v>1</v>
      </c>
      <c r="IL1" s="61">
        <v>1</v>
      </c>
      <c r="IM1" s="61">
        <v>1</v>
      </c>
      <c r="IN1" s="61">
        <v>1</v>
      </c>
      <c r="IO1" s="61">
        <v>1</v>
      </c>
      <c r="IP1" s="61">
        <v>1</v>
      </c>
      <c r="IQ1" s="61">
        <v>1</v>
      </c>
      <c r="IR1" s="61">
        <v>1</v>
      </c>
      <c r="IS1" s="61">
        <v>1</v>
      </c>
      <c r="IT1" s="61">
        <v>1</v>
      </c>
      <c r="IU1" s="61">
        <v>1</v>
      </c>
      <c r="IV1" s="61">
        <v>1</v>
      </c>
      <c r="IW1" s="61">
        <v>1</v>
      </c>
      <c r="IX1" s="61">
        <v>1</v>
      </c>
      <c r="IY1" s="61">
        <v>1</v>
      </c>
      <c r="IZ1" s="61">
        <v>1</v>
      </c>
      <c r="JA1" s="61">
        <v>1</v>
      </c>
      <c r="JB1" s="61">
        <v>1</v>
      </c>
      <c r="JC1" s="61">
        <v>1</v>
      </c>
      <c r="JD1" s="61">
        <v>1</v>
      </c>
      <c r="JE1" s="61">
        <v>1</v>
      </c>
      <c r="JF1" s="61">
        <v>1</v>
      </c>
      <c r="JG1" s="61">
        <v>1</v>
      </c>
      <c r="JH1" s="61">
        <v>1</v>
      </c>
      <c r="JI1" s="61">
        <v>1</v>
      </c>
      <c r="JJ1" s="61">
        <v>1</v>
      </c>
      <c r="JK1" s="61">
        <v>1</v>
      </c>
      <c r="JL1" s="61">
        <v>1</v>
      </c>
      <c r="JM1" s="61">
        <v>1</v>
      </c>
      <c r="JN1" s="61">
        <v>1</v>
      </c>
      <c r="JO1" s="61">
        <v>1</v>
      </c>
      <c r="JP1" s="61">
        <v>1</v>
      </c>
      <c r="JQ1" s="61">
        <v>1</v>
      </c>
      <c r="JR1" s="61">
        <v>1</v>
      </c>
      <c r="JS1" s="61">
        <v>1</v>
      </c>
      <c r="JT1" s="61">
        <v>1</v>
      </c>
      <c r="JU1" s="61">
        <v>1</v>
      </c>
      <c r="JV1" s="61">
        <v>1</v>
      </c>
      <c r="JW1" s="61">
        <v>1</v>
      </c>
      <c r="JX1" s="61">
        <v>1</v>
      </c>
      <c r="JY1" s="61">
        <v>1</v>
      </c>
      <c r="JZ1" s="61">
        <v>1</v>
      </c>
      <c r="KA1" s="61">
        <v>1</v>
      </c>
      <c r="KB1" s="61">
        <v>1</v>
      </c>
      <c r="KC1" s="61">
        <v>1</v>
      </c>
      <c r="KD1" s="61">
        <v>1</v>
      </c>
      <c r="KE1" s="61">
        <v>1</v>
      </c>
      <c r="KF1" s="61">
        <v>1</v>
      </c>
      <c r="KG1" s="61">
        <v>1</v>
      </c>
      <c r="KH1" s="61">
        <v>1</v>
      </c>
      <c r="KI1" s="61">
        <v>1</v>
      </c>
      <c r="KJ1" s="61">
        <v>1</v>
      </c>
      <c r="KK1" s="61">
        <v>1</v>
      </c>
      <c r="KL1" s="61">
        <v>1</v>
      </c>
      <c r="KM1" s="61">
        <v>1</v>
      </c>
      <c r="KN1" s="61">
        <v>1</v>
      </c>
      <c r="KO1" s="61">
        <v>1</v>
      </c>
      <c r="KP1" s="61">
        <v>1</v>
      </c>
      <c r="KQ1" s="61">
        <v>1</v>
      </c>
      <c r="KR1" s="61">
        <v>1</v>
      </c>
      <c r="KS1" s="61">
        <v>1</v>
      </c>
      <c r="KT1" s="61">
        <v>1</v>
      </c>
      <c r="KU1" s="61">
        <v>1</v>
      </c>
      <c r="KV1" s="61">
        <v>1</v>
      </c>
      <c r="KW1" s="61">
        <v>1</v>
      </c>
      <c r="KX1" s="61">
        <v>1</v>
      </c>
      <c r="KY1" s="61">
        <v>1</v>
      </c>
      <c r="KZ1" s="61">
        <v>1</v>
      </c>
      <c r="LA1" s="61">
        <v>1</v>
      </c>
      <c r="LB1" s="61">
        <v>1</v>
      </c>
      <c r="LC1" s="61">
        <v>1</v>
      </c>
      <c r="LD1" s="61">
        <v>1</v>
      </c>
      <c r="LE1" s="61">
        <v>1</v>
      </c>
      <c r="LF1" s="61">
        <v>1</v>
      </c>
      <c r="LG1" s="61">
        <v>1</v>
      </c>
      <c r="LH1" s="61">
        <v>1</v>
      </c>
      <c r="LI1" s="61">
        <v>1</v>
      </c>
      <c r="LJ1" s="61">
        <v>1</v>
      </c>
      <c r="LK1" s="61">
        <v>1</v>
      </c>
      <c r="LL1" s="61">
        <v>1</v>
      </c>
      <c r="LM1" s="61">
        <v>1</v>
      </c>
      <c r="LN1" s="61">
        <v>1</v>
      </c>
      <c r="LO1" s="61">
        <v>1</v>
      </c>
      <c r="LP1" s="61">
        <v>1</v>
      </c>
      <c r="LQ1" s="61">
        <v>1</v>
      </c>
      <c r="LR1" s="61">
        <v>1</v>
      </c>
      <c r="LS1" s="61">
        <v>1</v>
      </c>
      <c r="LT1" s="61">
        <v>1</v>
      </c>
      <c r="LU1" s="61">
        <v>1</v>
      </c>
      <c r="LV1" s="61">
        <v>1</v>
      </c>
      <c r="LW1" s="61">
        <v>1</v>
      </c>
      <c r="LX1" s="61">
        <v>1</v>
      </c>
      <c r="LY1" s="61">
        <v>1</v>
      </c>
      <c r="LZ1" s="61">
        <v>1</v>
      </c>
      <c r="MA1" s="61">
        <v>1</v>
      </c>
      <c r="MB1" s="61">
        <v>1</v>
      </c>
      <c r="MC1" s="61">
        <v>1</v>
      </c>
      <c r="MD1" s="61">
        <v>1</v>
      </c>
      <c r="ME1" s="61">
        <v>1</v>
      </c>
      <c r="MF1" s="61">
        <v>1</v>
      </c>
      <c r="MG1" s="61">
        <v>1</v>
      </c>
      <c r="MH1" s="61">
        <v>1</v>
      </c>
      <c r="MI1" s="61">
        <v>1</v>
      </c>
      <c r="MJ1" s="61">
        <v>1</v>
      </c>
      <c r="MK1" s="61">
        <v>1</v>
      </c>
      <c r="ML1" s="61">
        <v>1</v>
      </c>
      <c r="MM1" s="61">
        <v>1</v>
      </c>
      <c r="MN1" s="61">
        <v>1</v>
      </c>
      <c r="MO1" s="61">
        <v>1</v>
      </c>
      <c r="MP1" s="61">
        <v>1</v>
      </c>
      <c r="MQ1" s="61">
        <v>1</v>
      </c>
      <c r="MR1" s="61">
        <v>1</v>
      </c>
      <c r="MS1" s="61">
        <v>1</v>
      </c>
      <c r="MT1" s="61">
        <v>1</v>
      </c>
      <c r="MU1" s="61">
        <v>1</v>
      </c>
      <c r="MV1" s="61">
        <v>1</v>
      </c>
      <c r="MW1" s="61">
        <v>1</v>
      </c>
      <c r="MX1" s="61">
        <v>1</v>
      </c>
      <c r="MY1" s="61">
        <v>1</v>
      </c>
      <c r="MZ1" s="61">
        <v>1</v>
      </c>
      <c r="NA1" s="61">
        <v>1</v>
      </c>
      <c r="NB1" s="61">
        <v>1</v>
      </c>
      <c r="NC1" s="61">
        <v>1</v>
      </c>
      <c r="ND1" s="61">
        <v>1</v>
      </c>
    </row>
    <row r="2" spans="1:368" ht="36">
      <c r="A2" s="117" t="s">
        <v>871</v>
      </c>
      <c r="B2" s="117" t="s">
        <v>864</v>
      </c>
      <c r="C2" s="117" t="s">
        <v>781</v>
      </c>
      <c r="D2" s="117" t="s">
        <v>865</v>
      </c>
      <c r="E2" s="117" t="s">
        <v>783</v>
      </c>
      <c r="F2" s="117" t="s">
        <v>866</v>
      </c>
      <c r="G2" s="117" t="s">
        <v>867</v>
      </c>
      <c r="H2" s="117" t="s">
        <v>868</v>
      </c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4"/>
      <c r="U2" s="114"/>
      <c r="V2" s="114"/>
      <c r="W2" s="114"/>
      <c r="X2" s="114"/>
      <c r="Y2" s="114"/>
      <c r="Z2" s="114"/>
    </row>
    <row r="3" spans="1:368" ht="18">
      <c r="A3" s="221">
        <v>1</v>
      </c>
      <c r="B3" s="221">
        <v>13.1</v>
      </c>
      <c r="C3" s="221">
        <v>1.2</v>
      </c>
      <c r="D3" s="221">
        <v>2.5</v>
      </c>
      <c r="E3" s="221">
        <v>0</v>
      </c>
      <c r="F3" s="221">
        <v>22.5</v>
      </c>
      <c r="G3" s="221">
        <v>-1.2</v>
      </c>
      <c r="H3" s="221">
        <v>1</v>
      </c>
      <c r="I3" s="120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4"/>
      <c r="U3" s="114"/>
      <c r="V3" s="114"/>
      <c r="W3" s="114"/>
      <c r="X3" s="114"/>
      <c r="Y3" s="114"/>
      <c r="Z3" s="114"/>
    </row>
    <row r="4" spans="1:368" ht="18">
      <c r="A4" s="221">
        <v>2</v>
      </c>
      <c r="B4" s="221">
        <v>12.6</v>
      </c>
      <c r="C4" s="221">
        <v>1.2</v>
      </c>
      <c r="D4" s="221">
        <v>2.7</v>
      </c>
      <c r="E4" s="221">
        <v>0</v>
      </c>
      <c r="F4" s="221">
        <v>23.9</v>
      </c>
      <c r="G4" s="221">
        <v>1.9</v>
      </c>
      <c r="H4" s="221">
        <v>1</v>
      </c>
      <c r="I4" s="120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4"/>
      <c r="U4" s="114"/>
      <c r="V4" s="114"/>
      <c r="W4" s="114"/>
      <c r="X4" s="114"/>
      <c r="Y4" s="114"/>
      <c r="Z4" s="114"/>
    </row>
    <row r="5" spans="1:368" ht="18" customHeight="1">
      <c r="A5" s="221">
        <v>3</v>
      </c>
      <c r="B5" s="221">
        <v>12.1</v>
      </c>
      <c r="C5" s="221">
        <v>2.7</v>
      </c>
      <c r="D5" s="221">
        <v>3.6</v>
      </c>
      <c r="E5" s="221">
        <v>0</v>
      </c>
      <c r="F5" s="221">
        <v>23.5</v>
      </c>
      <c r="G5" s="221">
        <v>0.4</v>
      </c>
      <c r="H5" s="221">
        <v>1</v>
      </c>
      <c r="I5" s="120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4"/>
      <c r="U5" s="114"/>
      <c r="V5" s="114"/>
      <c r="W5" s="114"/>
      <c r="X5" s="114"/>
      <c r="Y5" s="114"/>
      <c r="Z5" s="114"/>
    </row>
    <row r="6" spans="1:368" ht="18">
      <c r="A6" s="221">
        <v>4</v>
      </c>
      <c r="B6" s="221">
        <v>18.600000000000001</v>
      </c>
      <c r="C6" s="221">
        <v>1.3</v>
      </c>
      <c r="D6" s="221">
        <v>3.1</v>
      </c>
      <c r="E6" s="221">
        <v>0</v>
      </c>
      <c r="F6" s="221">
        <v>26</v>
      </c>
      <c r="G6" s="221">
        <v>6.3</v>
      </c>
      <c r="H6" s="221">
        <v>1</v>
      </c>
      <c r="I6" s="120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4"/>
      <c r="U6" s="114"/>
      <c r="V6" s="114"/>
      <c r="W6" s="114"/>
      <c r="X6" s="114"/>
      <c r="Y6" s="114"/>
      <c r="Z6" s="114"/>
    </row>
    <row r="7" spans="1:368" ht="18">
      <c r="A7" s="221">
        <v>5</v>
      </c>
      <c r="B7" s="221">
        <v>17.399999999999999</v>
      </c>
      <c r="C7" s="221">
        <v>1</v>
      </c>
      <c r="D7" s="221">
        <v>2.5</v>
      </c>
      <c r="E7" s="221">
        <v>0</v>
      </c>
      <c r="F7" s="221">
        <v>25.5</v>
      </c>
      <c r="G7" s="221">
        <v>1.6</v>
      </c>
      <c r="H7" s="221">
        <v>1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4"/>
      <c r="U7" s="114"/>
      <c r="V7" s="114"/>
      <c r="W7" s="114"/>
      <c r="X7" s="114"/>
      <c r="Y7" s="114"/>
      <c r="Z7" s="114"/>
    </row>
    <row r="8" spans="1:368" ht="15.75" customHeight="1">
      <c r="A8" s="221">
        <v>6</v>
      </c>
      <c r="B8" s="221">
        <v>19.7</v>
      </c>
      <c r="C8" s="221">
        <v>1</v>
      </c>
      <c r="D8" s="221">
        <v>1.9</v>
      </c>
      <c r="E8" s="221">
        <v>0</v>
      </c>
      <c r="F8" s="221">
        <v>23.2</v>
      </c>
      <c r="G8" s="221">
        <v>3.4</v>
      </c>
      <c r="H8" s="221">
        <v>1</v>
      </c>
      <c r="I8" s="120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4"/>
      <c r="U8" s="114"/>
      <c r="V8" s="114"/>
      <c r="W8" s="114"/>
      <c r="X8" s="114"/>
      <c r="Y8" s="114"/>
      <c r="Z8" s="114"/>
    </row>
    <row r="9" spans="1:368" ht="18">
      <c r="A9" s="221">
        <v>7</v>
      </c>
      <c r="B9" s="221">
        <v>21.1</v>
      </c>
      <c r="C9" s="221">
        <v>0.9</v>
      </c>
      <c r="D9" s="221">
        <v>1.9</v>
      </c>
      <c r="E9" s="221">
        <v>0</v>
      </c>
      <c r="F9" s="221">
        <v>23.2</v>
      </c>
      <c r="G9" s="221">
        <v>6.2</v>
      </c>
      <c r="H9" s="221">
        <v>1</v>
      </c>
      <c r="I9" s="120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4"/>
      <c r="U9" s="114"/>
      <c r="V9" s="114"/>
      <c r="W9" s="114"/>
      <c r="X9" s="114"/>
      <c r="Y9" s="114"/>
      <c r="Z9" s="114"/>
    </row>
    <row r="10" spans="1:368" ht="18">
      <c r="A10" s="221">
        <v>8</v>
      </c>
      <c r="B10" s="221">
        <v>22.2</v>
      </c>
      <c r="C10" s="221">
        <v>0.9</v>
      </c>
      <c r="D10" s="221">
        <v>2</v>
      </c>
      <c r="E10" s="221">
        <v>0</v>
      </c>
      <c r="F10" s="221">
        <v>25.3</v>
      </c>
      <c r="G10" s="221">
        <v>5.0999999999999996</v>
      </c>
      <c r="H10" s="221">
        <v>1</v>
      </c>
      <c r="I10" s="120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4"/>
      <c r="U10" s="114"/>
      <c r="V10" s="114"/>
      <c r="W10" s="114"/>
      <c r="X10" s="114"/>
      <c r="Y10" s="114"/>
      <c r="Z10" s="114"/>
    </row>
    <row r="11" spans="1:368" ht="18">
      <c r="A11" s="221">
        <v>9</v>
      </c>
      <c r="B11" s="221">
        <v>24.6</v>
      </c>
      <c r="C11" s="221">
        <v>3.3</v>
      </c>
      <c r="D11" s="221">
        <v>3.3</v>
      </c>
      <c r="E11" s="221">
        <v>3.05</v>
      </c>
      <c r="F11" s="221">
        <v>25.8</v>
      </c>
      <c r="G11" s="221">
        <v>8.4</v>
      </c>
      <c r="H11" s="221">
        <v>1</v>
      </c>
      <c r="I11" s="120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4"/>
      <c r="U11" s="114"/>
      <c r="V11" s="114"/>
      <c r="W11" s="114"/>
      <c r="X11" s="114"/>
      <c r="Y11" s="114"/>
      <c r="Z11" s="114"/>
    </row>
    <row r="12" spans="1:368" ht="18">
      <c r="A12" s="221">
        <v>10</v>
      </c>
      <c r="B12" s="221">
        <v>51.2</v>
      </c>
      <c r="C12" s="221">
        <v>1.5</v>
      </c>
      <c r="D12" s="221">
        <v>1.6</v>
      </c>
      <c r="E12" s="221">
        <v>0.25</v>
      </c>
      <c r="F12" s="221">
        <v>17.7</v>
      </c>
      <c r="G12" s="221">
        <v>7.8</v>
      </c>
      <c r="H12" s="221">
        <v>1</v>
      </c>
      <c r="I12" s="120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4"/>
      <c r="U12" s="114"/>
      <c r="V12" s="114"/>
      <c r="W12" s="114"/>
      <c r="X12" s="114"/>
      <c r="Y12" s="114"/>
      <c r="Z12" s="114"/>
    </row>
    <row r="13" spans="1:368" ht="18">
      <c r="A13" s="221">
        <v>11</v>
      </c>
      <c r="B13" s="221">
        <v>41.2</v>
      </c>
      <c r="C13" s="221">
        <v>0.8</v>
      </c>
      <c r="D13" s="221">
        <v>1.9</v>
      </c>
      <c r="E13" s="221">
        <v>0</v>
      </c>
      <c r="F13" s="221">
        <v>19.2</v>
      </c>
      <c r="G13" s="221">
        <v>4.5</v>
      </c>
      <c r="H13" s="221">
        <v>1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4"/>
      <c r="U13" s="114"/>
      <c r="V13" s="114"/>
      <c r="W13" s="114"/>
      <c r="X13" s="114"/>
      <c r="Y13" s="114"/>
      <c r="Z13" s="114"/>
    </row>
    <row r="14" spans="1:368" ht="18">
      <c r="A14" s="221">
        <v>12</v>
      </c>
      <c r="B14" s="221">
        <v>33.9</v>
      </c>
      <c r="C14" s="221">
        <v>0.6</v>
      </c>
      <c r="D14" s="221">
        <v>2</v>
      </c>
      <c r="E14" s="221">
        <v>0</v>
      </c>
      <c r="F14" s="221">
        <v>20.5</v>
      </c>
      <c r="G14" s="221">
        <v>2.8</v>
      </c>
      <c r="H14" s="221">
        <v>1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4"/>
      <c r="U14" s="114"/>
      <c r="V14" s="114"/>
      <c r="W14" s="114"/>
      <c r="X14" s="114"/>
      <c r="Y14" s="114"/>
      <c r="Z14" s="114"/>
    </row>
    <row r="15" spans="1:368" ht="18">
      <c r="A15" s="221">
        <v>13</v>
      </c>
      <c r="B15" s="221">
        <v>20</v>
      </c>
      <c r="C15" s="221">
        <v>1.8</v>
      </c>
      <c r="D15" s="221">
        <v>3.2</v>
      </c>
      <c r="E15" s="221">
        <v>0</v>
      </c>
      <c r="F15" s="221">
        <v>23.6</v>
      </c>
      <c r="G15" s="221">
        <v>0.4</v>
      </c>
      <c r="H15" s="221">
        <v>1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4"/>
      <c r="U15" s="114"/>
      <c r="V15" s="114"/>
      <c r="W15" s="114"/>
      <c r="X15" s="114"/>
      <c r="Y15" s="114"/>
      <c r="Z15" s="114"/>
    </row>
    <row r="16" spans="1:368" ht="18">
      <c r="A16" s="221">
        <v>14</v>
      </c>
      <c r="B16" s="221">
        <v>17.399999999999999</v>
      </c>
      <c r="C16" s="221">
        <v>1.6</v>
      </c>
      <c r="D16" s="221">
        <v>2.9</v>
      </c>
      <c r="E16" s="221">
        <v>0</v>
      </c>
      <c r="F16" s="221">
        <v>24.6</v>
      </c>
      <c r="G16" s="221">
        <v>3.5</v>
      </c>
      <c r="H16" s="221">
        <v>1</v>
      </c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4"/>
      <c r="U16" s="114"/>
      <c r="V16" s="114"/>
      <c r="W16" s="114"/>
      <c r="X16" s="114"/>
      <c r="Y16" s="114"/>
      <c r="Z16" s="114"/>
    </row>
    <row r="17" spans="1:26" ht="18">
      <c r="A17" s="221">
        <v>15</v>
      </c>
      <c r="B17" s="221">
        <v>20.6</v>
      </c>
      <c r="C17" s="221">
        <v>0.9</v>
      </c>
      <c r="D17" s="221">
        <v>2.2999999999999998</v>
      </c>
      <c r="E17" s="221">
        <v>0</v>
      </c>
      <c r="F17" s="221">
        <v>23</v>
      </c>
      <c r="G17" s="221">
        <v>3.1</v>
      </c>
      <c r="H17" s="221">
        <v>1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4"/>
      <c r="U17" s="114"/>
      <c r="V17" s="114"/>
      <c r="W17" s="114"/>
      <c r="X17" s="114"/>
      <c r="Y17" s="114"/>
      <c r="Z17" s="114"/>
    </row>
    <row r="18" spans="1:26" ht="18">
      <c r="A18" s="221">
        <v>16</v>
      </c>
      <c r="B18" s="221">
        <v>21.9</v>
      </c>
      <c r="C18" s="221">
        <v>4.0999999999999996</v>
      </c>
      <c r="D18" s="221">
        <v>3.9</v>
      </c>
      <c r="E18" s="221">
        <v>0</v>
      </c>
      <c r="F18" s="221">
        <v>19.8</v>
      </c>
      <c r="G18" s="221">
        <v>5.3</v>
      </c>
      <c r="H18" s="221">
        <v>1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4"/>
      <c r="U18" s="114"/>
      <c r="V18" s="114"/>
      <c r="W18" s="114"/>
      <c r="X18" s="114"/>
      <c r="Y18" s="114"/>
      <c r="Z18" s="114"/>
    </row>
    <row r="19" spans="1:26" ht="18">
      <c r="A19" s="221">
        <v>17</v>
      </c>
      <c r="B19" s="221">
        <v>20</v>
      </c>
      <c r="C19" s="221">
        <v>4.2</v>
      </c>
      <c r="D19" s="221">
        <v>4.4000000000000004</v>
      </c>
      <c r="E19" s="221">
        <v>0</v>
      </c>
      <c r="F19" s="221">
        <v>19.399999999999999</v>
      </c>
      <c r="G19" s="221">
        <v>5.6</v>
      </c>
      <c r="H19" s="221">
        <v>1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4"/>
      <c r="U19" s="114"/>
      <c r="V19" s="114"/>
      <c r="W19" s="114"/>
      <c r="X19" s="114"/>
      <c r="Y19" s="114"/>
      <c r="Z19" s="114"/>
    </row>
    <row r="20" spans="1:26" ht="18">
      <c r="A20" s="221">
        <v>18</v>
      </c>
      <c r="B20" s="221">
        <v>14.2</v>
      </c>
      <c r="C20" s="221">
        <v>2.2000000000000002</v>
      </c>
      <c r="D20" s="221">
        <v>3.4</v>
      </c>
      <c r="E20" s="221">
        <v>0</v>
      </c>
      <c r="F20" s="221">
        <v>23.2</v>
      </c>
      <c r="G20" s="221">
        <v>3.8</v>
      </c>
      <c r="H20" s="221">
        <v>1</v>
      </c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4"/>
      <c r="U20" s="114"/>
      <c r="V20" s="114"/>
      <c r="W20" s="114"/>
      <c r="X20" s="114"/>
      <c r="Y20" s="114"/>
      <c r="Z20" s="114"/>
    </row>
    <row r="21" spans="1:26" ht="18">
      <c r="A21" s="221">
        <v>19</v>
      </c>
      <c r="B21" s="221">
        <v>13.9</v>
      </c>
      <c r="C21" s="221">
        <v>1</v>
      </c>
      <c r="D21" s="221">
        <v>2.9</v>
      </c>
      <c r="E21" s="221">
        <v>0</v>
      </c>
      <c r="F21" s="221">
        <v>25.6</v>
      </c>
      <c r="G21" s="221">
        <v>1</v>
      </c>
      <c r="H21" s="221">
        <v>1</v>
      </c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4"/>
      <c r="U21" s="114"/>
      <c r="V21" s="114"/>
      <c r="W21" s="114"/>
      <c r="X21" s="114"/>
      <c r="Y21" s="114"/>
      <c r="Z21" s="114"/>
    </row>
    <row r="22" spans="1:26" ht="18">
      <c r="A22" s="221">
        <v>20</v>
      </c>
      <c r="B22" s="221">
        <v>27.2</v>
      </c>
      <c r="C22" s="221">
        <v>2.8</v>
      </c>
      <c r="D22" s="221">
        <v>1.4</v>
      </c>
      <c r="E22" s="221">
        <v>0</v>
      </c>
      <c r="F22" s="221">
        <v>16.2</v>
      </c>
      <c r="G22" s="221">
        <v>5.3</v>
      </c>
      <c r="H22" s="221">
        <v>1</v>
      </c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4"/>
      <c r="U22" s="114"/>
      <c r="V22" s="114"/>
      <c r="W22" s="114"/>
      <c r="X22" s="114"/>
      <c r="Y22" s="114"/>
      <c r="Z22" s="114"/>
    </row>
    <row r="23" spans="1:26" ht="18">
      <c r="A23" s="221">
        <v>21</v>
      </c>
      <c r="B23" s="221">
        <v>21.4</v>
      </c>
      <c r="C23" s="221">
        <v>2.2000000000000002</v>
      </c>
      <c r="D23" s="221">
        <v>2.8</v>
      </c>
      <c r="E23" s="221">
        <v>0</v>
      </c>
      <c r="F23" s="221">
        <v>13.6</v>
      </c>
      <c r="G23" s="221">
        <v>-1.5</v>
      </c>
      <c r="H23" s="221">
        <v>1</v>
      </c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4"/>
      <c r="U23" s="114"/>
      <c r="V23" s="114"/>
      <c r="W23" s="114"/>
      <c r="X23" s="114"/>
      <c r="Y23" s="114"/>
      <c r="Z23" s="114"/>
    </row>
    <row r="24" spans="1:26" ht="18">
      <c r="A24" s="221">
        <v>22</v>
      </c>
      <c r="B24" s="221">
        <v>18.3</v>
      </c>
      <c r="C24" s="221">
        <v>1.7</v>
      </c>
      <c r="D24" s="221">
        <v>2.4</v>
      </c>
      <c r="E24" s="221">
        <v>0</v>
      </c>
      <c r="F24" s="221">
        <v>15.5</v>
      </c>
      <c r="G24" s="221">
        <v>-3.1</v>
      </c>
      <c r="H24" s="221">
        <v>1</v>
      </c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4"/>
      <c r="U24" s="114"/>
      <c r="V24" s="114"/>
      <c r="W24" s="114"/>
      <c r="X24" s="114"/>
      <c r="Y24" s="114"/>
      <c r="Z24" s="114"/>
    </row>
    <row r="25" spans="1:26" ht="18">
      <c r="A25" s="221">
        <v>23</v>
      </c>
      <c r="B25" s="221">
        <v>12.2</v>
      </c>
      <c r="C25" s="221">
        <v>1.7</v>
      </c>
      <c r="D25" s="221">
        <v>3.2</v>
      </c>
      <c r="E25" s="221">
        <v>0</v>
      </c>
      <c r="F25" s="221">
        <v>20.399999999999999</v>
      </c>
      <c r="G25" s="221">
        <v>-4.0999999999999996</v>
      </c>
      <c r="H25" s="221">
        <v>1</v>
      </c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4"/>
      <c r="U25" s="114"/>
      <c r="V25" s="114"/>
      <c r="W25" s="114"/>
      <c r="X25" s="114"/>
      <c r="Y25" s="114"/>
      <c r="Z25" s="114"/>
    </row>
    <row r="26" spans="1:26" ht="18">
      <c r="A26" s="221">
        <v>24</v>
      </c>
      <c r="B26" s="221">
        <v>9.9</v>
      </c>
      <c r="C26" s="221">
        <v>3.2</v>
      </c>
      <c r="D26" s="221">
        <v>4.8</v>
      </c>
      <c r="E26" s="221">
        <v>0</v>
      </c>
      <c r="F26" s="221">
        <v>22.3</v>
      </c>
      <c r="G26" s="221">
        <v>1</v>
      </c>
      <c r="H26" s="221">
        <v>1</v>
      </c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4"/>
      <c r="U26" s="114"/>
      <c r="V26" s="114"/>
      <c r="W26" s="114"/>
      <c r="X26" s="114"/>
      <c r="Y26" s="114"/>
      <c r="Z26" s="114"/>
    </row>
    <row r="27" spans="1:26" ht="18">
      <c r="A27" s="221">
        <v>25</v>
      </c>
      <c r="B27" s="221">
        <v>10</v>
      </c>
      <c r="C27" s="221">
        <v>2</v>
      </c>
      <c r="D27" s="221">
        <v>4.2</v>
      </c>
      <c r="E27" s="221">
        <v>0</v>
      </c>
      <c r="F27" s="221">
        <v>24.4</v>
      </c>
      <c r="G27" s="221">
        <v>2</v>
      </c>
      <c r="H27" s="221">
        <v>1</v>
      </c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4"/>
      <c r="U27" s="114"/>
      <c r="V27" s="114"/>
      <c r="W27" s="114"/>
      <c r="X27" s="114"/>
      <c r="Y27" s="114"/>
      <c r="Z27" s="114"/>
    </row>
    <row r="28" spans="1:26" ht="18">
      <c r="A28" s="221">
        <v>26</v>
      </c>
      <c r="B28" s="221">
        <v>18.7</v>
      </c>
      <c r="C28" s="221">
        <v>1.4</v>
      </c>
      <c r="D28" s="221">
        <v>2.9</v>
      </c>
      <c r="E28" s="221">
        <v>0</v>
      </c>
      <c r="F28" s="221">
        <v>20.100000000000001</v>
      </c>
      <c r="G28" s="221">
        <v>-0.2</v>
      </c>
      <c r="H28" s="221">
        <v>1</v>
      </c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4"/>
      <c r="U28" s="114"/>
      <c r="V28" s="114"/>
      <c r="W28" s="114"/>
      <c r="X28" s="114"/>
      <c r="Y28" s="114"/>
      <c r="Z28" s="114"/>
    </row>
    <row r="29" spans="1:26" ht="18">
      <c r="A29" s="221">
        <v>27</v>
      </c>
      <c r="B29" s="221">
        <v>11.5</v>
      </c>
      <c r="C29" s="221">
        <v>2.1</v>
      </c>
      <c r="D29" s="221">
        <v>3.7</v>
      </c>
      <c r="E29" s="221">
        <v>0</v>
      </c>
      <c r="F29" s="221">
        <v>22</v>
      </c>
      <c r="G29" s="221">
        <v>-3.5</v>
      </c>
      <c r="H29" s="221">
        <v>1</v>
      </c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4"/>
      <c r="U29" s="114"/>
      <c r="V29" s="114"/>
      <c r="W29" s="114"/>
      <c r="X29" s="114"/>
      <c r="Y29" s="114"/>
      <c r="Z29" s="114"/>
    </row>
    <row r="30" spans="1:26" ht="18">
      <c r="A30" s="221">
        <v>28</v>
      </c>
      <c r="B30" s="221">
        <v>8.4</v>
      </c>
      <c r="C30" s="221">
        <v>2.5</v>
      </c>
      <c r="D30" s="221">
        <v>4.5999999999999996</v>
      </c>
      <c r="E30" s="221">
        <v>0</v>
      </c>
      <c r="F30" s="221">
        <v>25.1</v>
      </c>
      <c r="G30" s="221">
        <v>0.6</v>
      </c>
      <c r="H30" s="221">
        <v>1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4"/>
      <c r="U30" s="114"/>
      <c r="V30" s="114"/>
      <c r="W30" s="114"/>
      <c r="X30" s="114"/>
      <c r="Y30" s="114"/>
      <c r="Z30" s="114"/>
    </row>
    <row r="31" spans="1:26" ht="18">
      <c r="A31" s="221">
        <v>29</v>
      </c>
      <c r="B31" s="221">
        <v>9.1999999999999993</v>
      </c>
      <c r="C31" s="221">
        <v>3.7</v>
      </c>
      <c r="D31" s="221">
        <v>6</v>
      </c>
      <c r="E31" s="221">
        <v>0</v>
      </c>
      <c r="F31" s="221">
        <v>26.6</v>
      </c>
      <c r="G31" s="221">
        <v>5.8</v>
      </c>
      <c r="H31" s="221">
        <v>1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4"/>
      <c r="U31" s="114"/>
      <c r="V31" s="114"/>
      <c r="W31" s="114"/>
      <c r="X31" s="114"/>
      <c r="Y31" s="114"/>
      <c r="Z31" s="114"/>
    </row>
    <row r="32" spans="1:26" ht="18">
      <c r="A32" s="221">
        <v>30</v>
      </c>
      <c r="B32" s="221">
        <v>11.3</v>
      </c>
      <c r="C32" s="221">
        <v>1.9</v>
      </c>
      <c r="D32" s="221">
        <v>3.7</v>
      </c>
      <c r="E32" s="221">
        <v>0</v>
      </c>
      <c r="F32" s="221">
        <v>26.3</v>
      </c>
      <c r="G32" s="221">
        <v>6.8</v>
      </c>
      <c r="H32" s="221">
        <v>1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4"/>
      <c r="U32" s="114"/>
      <c r="V32" s="114"/>
      <c r="W32" s="114"/>
      <c r="X32" s="114"/>
      <c r="Y32" s="114"/>
      <c r="Z32" s="114"/>
    </row>
    <row r="33" spans="1:26" ht="18">
      <c r="A33" s="221">
        <v>31</v>
      </c>
      <c r="B33" s="221">
        <v>11.5</v>
      </c>
      <c r="C33" s="221">
        <v>1.1000000000000001</v>
      </c>
      <c r="D33" s="221">
        <v>3.5</v>
      </c>
      <c r="E33" s="221">
        <v>0</v>
      </c>
      <c r="F33" s="221">
        <v>26.6</v>
      </c>
      <c r="G33" s="221">
        <v>-0.2</v>
      </c>
      <c r="H33" s="221">
        <v>1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4"/>
      <c r="U33" s="114"/>
      <c r="V33" s="114"/>
      <c r="W33" s="114"/>
      <c r="X33" s="114"/>
      <c r="Y33" s="114"/>
      <c r="Z33" s="114"/>
    </row>
    <row r="34" spans="1:26" ht="18">
      <c r="A34" s="221">
        <v>32</v>
      </c>
      <c r="B34" s="221">
        <v>9</v>
      </c>
      <c r="C34" s="221">
        <v>1.2</v>
      </c>
      <c r="D34" s="221">
        <v>3.5</v>
      </c>
      <c r="E34" s="221">
        <v>0</v>
      </c>
      <c r="F34" s="221">
        <v>27.1</v>
      </c>
      <c r="G34" s="221">
        <v>-0.4</v>
      </c>
      <c r="H34" s="221">
        <v>1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4"/>
      <c r="U34" s="114"/>
      <c r="V34" s="114"/>
      <c r="W34" s="114"/>
      <c r="X34" s="114"/>
      <c r="Y34" s="114"/>
      <c r="Z34" s="114"/>
    </row>
    <row r="35" spans="1:26" ht="18">
      <c r="A35" s="221">
        <v>33</v>
      </c>
      <c r="B35" s="221">
        <v>9.4</v>
      </c>
      <c r="C35" s="221">
        <v>1.3</v>
      </c>
      <c r="D35" s="221">
        <v>3.8</v>
      </c>
      <c r="E35" s="221">
        <v>0</v>
      </c>
      <c r="F35" s="221">
        <v>27.1</v>
      </c>
      <c r="G35" s="221">
        <v>1.3</v>
      </c>
      <c r="H35" s="221">
        <v>1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4"/>
      <c r="U35" s="114"/>
      <c r="V35" s="114"/>
      <c r="W35" s="114"/>
      <c r="X35" s="114"/>
      <c r="Y35" s="114"/>
      <c r="Z35" s="114"/>
    </row>
    <row r="36" spans="1:26" ht="18">
      <c r="A36" s="221">
        <v>34</v>
      </c>
      <c r="B36" s="221">
        <v>11.5</v>
      </c>
      <c r="C36" s="221">
        <v>1.4</v>
      </c>
      <c r="D36" s="221">
        <v>3.8</v>
      </c>
      <c r="E36" s="221">
        <v>0</v>
      </c>
      <c r="F36" s="221">
        <v>25.9</v>
      </c>
      <c r="G36" s="221">
        <v>2.4</v>
      </c>
      <c r="H36" s="221">
        <v>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4"/>
      <c r="U36" s="114"/>
      <c r="V36" s="114"/>
      <c r="W36" s="114"/>
      <c r="X36" s="114"/>
      <c r="Y36" s="114"/>
      <c r="Z36" s="114"/>
    </row>
    <row r="37" spans="1:26" ht="18">
      <c r="A37" s="221">
        <v>35</v>
      </c>
      <c r="B37" s="221">
        <v>13.2</v>
      </c>
      <c r="C37" s="221">
        <v>1.1000000000000001</v>
      </c>
      <c r="D37" s="221">
        <v>3.6</v>
      </c>
      <c r="E37" s="221">
        <v>0</v>
      </c>
      <c r="F37" s="221">
        <v>26.7</v>
      </c>
      <c r="G37" s="221">
        <v>3.4</v>
      </c>
      <c r="H37" s="221">
        <v>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4"/>
      <c r="U37" s="114"/>
      <c r="V37" s="114"/>
      <c r="W37" s="114"/>
      <c r="X37" s="114"/>
      <c r="Y37" s="114"/>
      <c r="Z37" s="114"/>
    </row>
    <row r="38" spans="1:26" ht="18">
      <c r="A38" s="221">
        <v>36</v>
      </c>
      <c r="B38" s="221">
        <v>13.8</v>
      </c>
      <c r="C38" s="221">
        <v>1.2</v>
      </c>
      <c r="D38" s="221">
        <v>3.6</v>
      </c>
      <c r="E38" s="221">
        <v>0</v>
      </c>
      <c r="F38" s="221">
        <v>26.7</v>
      </c>
      <c r="G38" s="221">
        <v>2.6</v>
      </c>
      <c r="H38" s="221">
        <v>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</row>
    <row r="39" spans="1:26" ht="18">
      <c r="A39" s="221">
        <v>37</v>
      </c>
      <c r="B39" s="221">
        <v>14.2</v>
      </c>
      <c r="C39" s="221">
        <v>2.5</v>
      </c>
      <c r="D39" s="221">
        <v>4.5999999999999996</v>
      </c>
      <c r="E39" s="221">
        <v>0</v>
      </c>
      <c r="F39" s="221">
        <v>26.5</v>
      </c>
      <c r="G39" s="221">
        <v>4</v>
      </c>
      <c r="H39" s="221">
        <v>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</row>
    <row r="40" spans="1:26" ht="18">
      <c r="A40" s="221">
        <v>38</v>
      </c>
      <c r="B40" s="221">
        <v>9.1</v>
      </c>
      <c r="C40" s="221">
        <v>2.4</v>
      </c>
      <c r="D40" s="221">
        <v>4.8</v>
      </c>
      <c r="E40" s="221">
        <v>0</v>
      </c>
      <c r="F40" s="221">
        <v>26</v>
      </c>
      <c r="G40" s="221">
        <v>3.2</v>
      </c>
      <c r="H40" s="221">
        <v>1</v>
      </c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</row>
    <row r="41" spans="1:26" ht="18">
      <c r="A41" s="221">
        <v>39</v>
      </c>
      <c r="B41" s="221">
        <v>8.1</v>
      </c>
      <c r="C41" s="221">
        <v>1.8</v>
      </c>
      <c r="D41" s="221">
        <v>4.5</v>
      </c>
      <c r="E41" s="221">
        <v>0</v>
      </c>
      <c r="F41" s="221">
        <v>28.2</v>
      </c>
      <c r="G41" s="221">
        <v>2.1</v>
      </c>
      <c r="H41" s="221">
        <v>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</row>
    <row r="42" spans="1:26" ht="18">
      <c r="A42" s="221">
        <v>40</v>
      </c>
      <c r="B42" s="221">
        <v>8.4</v>
      </c>
      <c r="C42" s="221">
        <v>1.5</v>
      </c>
      <c r="D42" s="221">
        <v>4.0999999999999996</v>
      </c>
      <c r="E42" s="221">
        <v>0</v>
      </c>
      <c r="F42" s="221">
        <v>28.6</v>
      </c>
      <c r="G42" s="221">
        <v>2</v>
      </c>
      <c r="H42" s="221">
        <v>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</row>
    <row r="43" spans="1:26" ht="18">
      <c r="A43" s="221">
        <v>41</v>
      </c>
      <c r="B43" s="221">
        <v>9.4</v>
      </c>
      <c r="C43" s="221">
        <v>2.7</v>
      </c>
      <c r="D43" s="221">
        <v>5.0999999999999996</v>
      </c>
      <c r="E43" s="221">
        <v>0</v>
      </c>
      <c r="F43" s="221">
        <v>27.5</v>
      </c>
      <c r="G43" s="221">
        <v>4.5</v>
      </c>
      <c r="H43" s="221">
        <v>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</row>
    <row r="44" spans="1:26" ht="18">
      <c r="A44" s="221">
        <v>42</v>
      </c>
      <c r="B44" s="221">
        <v>14.8</v>
      </c>
      <c r="C44" s="221">
        <v>1.9</v>
      </c>
      <c r="D44" s="221">
        <v>4.3</v>
      </c>
      <c r="E44" s="221">
        <v>0</v>
      </c>
      <c r="F44" s="221">
        <v>24.8</v>
      </c>
      <c r="G44" s="221">
        <v>7.2</v>
      </c>
      <c r="H44" s="221">
        <v>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</row>
    <row r="45" spans="1:26" ht="18">
      <c r="A45" s="221">
        <v>43</v>
      </c>
      <c r="B45" s="221">
        <v>41.2</v>
      </c>
      <c r="C45" s="221">
        <v>4.3</v>
      </c>
      <c r="D45" s="221">
        <v>3.1</v>
      </c>
      <c r="E45" s="221">
        <v>0</v>
      </c>
      <c r="F45" s="221">
        <v>19.100000000000001</v>
      </c>
      <c r="G45" s="221">
        <v>6.9</v>
      </c>
      <c r="H45" s="221">
        <v>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</row>
    <row r="46" spans="1:26" ht="18">
      <c r="A46" s="221">
        <v>44</v>
      </c>
      <c r="B46" s="221">
        <v>29.2</v>
      </c>
      <c r="C46" s="221">
        <v>2.2000000000000002</v>
      </c>
      <c r="D46" s="221">
        <v>3.2</v>
      </c>
      <c r="E46" s="221">
        <v>0</v>
      </c>
      <c r="F46" s="221">
        <v>22.9</v>
      </c>
      <c r="G46" s="221">
        <v>11.5</v>
      </c>
      <c r="H46" s="221">
        <v>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</row>
    <row r="47" spans="1:26" ht="18">
      <c r="A47" s="221">
        <v>45</v>
      </c>
      <c r="B47" s="221">
        <v>53.6</v>
      </c>
      <c r="C47" s="221">
        <v>1.7</v>
      </c>
      <c r="D47" s="221">
        <v>0.2</v>
      </c>
      <c r="E47" s="221">
        <v>0.25</v>
      </c>
      <c r="F47" s="221">
        <v>16.2</v>
      </c>
      <c r="G47" s="221">
        <v>6.8</v>
      </c>
      <c r="H47" s="221">
        <v>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</row>
    <row r="48" spans="1:26" ht="18">
      <c r="A48" s="221">
        <v>46</v>
      </c>
      <c r="B48" s="221">
        <v>65.599999999999994</v>
      </c>
      <c r="C48" s="221">
        <v>0.8</v>
      </c>
      <c r="D48" s="221">
        <v>0.9</v>
      </c>
      <c r="E48" s="221">
        <v>0</v>
      </c>
      <c r="F48" s="221">
        <v>17.100000000000001</v>
      </c>
      <c r="G48" s="221">
        <v>10.7</v>
      </c>
      <c r="H48" s="221">
        <v>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</row>
    <row r="49" spans="1:19" ht="18">
      <c r="A49" s="221">
        <v>47</v>
      </c>
      <c r="B49" s="221">
        <v>62.8</v>
      </c>
      <c r="C49" s="221">
        <v>0.9</v>
      </c>
      <c r="D49" s="221">
        <v>0.6</v>
      </c>
      <c r="E49" s="221">
        <v>0.51</v>
      </c>
      <c r="F49" s="221">
        <v>17.399999999999999</v>
      </c>
      <c r="G49" s="221">
        <v>10.199999999999999</v>
      </c>
      <c r="H49" s="221">
        <v>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</row>
    <row r="50" spans="1:19" ht="18">
      <c r="A50" s="221">
        <v>48</v>
      </c>
      <c r="B50" s="221">
        <v>45.3</v>
      </c>
      <c r="C50" s="221">
        <v>0.8</v>
      </c>
      <c r="D50" s="221">
        <v>2.5</v>
      </c>
      <c r="E50" s="221">
        <v>0</v>
      </c>
      <c r="F50" s="221">
        <v>21.4</v>
      </c>
      <c r="G50" s="221">
        <v>4.7</v>
      </c>
      <c r="H50" s="221">
        <v>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</row>
    <row r="51" spans="1:19" ht="18">
      <c r="A51" s="221">
        <v>49</v>
      </c>
      <c r="B51" s="221">
        <v>27.4</v>
      </c>
      <c r="C51" s="221">
        <v>1.6</v>
      </c>
      <c r="D51" s="221">
        <v>3.3</v>
      </c>
      <c r="E51" s="221">
        <v>0</v>
      </c>
      <c r="F51" s="221">
        <v>23.5</v>
      </c>
      <c r="G51" s="221">
        <v>6.5</v>
      </c>
      <c r="H51" s="221">
        <v>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</row>
    <row r="52" spans="1:19" ht="18">
      <c r="A52" s="221">
        <v>50</v>
      </c>
      <c r="B52" s="221">
        <v>27.3</v>
      </c>
      <c r="C52" s="221">
        <v>5.7</v>
      </c>
      <c r="D52" s="221">
        <v>3.4</v>
      </c>
      <c r="E52" s="221">
        <v>0.51</v>
      </c>
      <c r="F52" s="221">
        <v>20.399999999999999</v>
      </c>
      <c r="G52" s="221">
        <v>8.9</v>
      </c>
      <c r="H52" s="221">
        <v>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</row>
    <row r="53" spans="1:19" ht="18">
      <c r="A53" s="221">
        <v>51</v>
      </c>
      <c r="B53" s="221">
        <v>16</v>
      </c>
      <c r="C53" s="221">
        <v>1.7</v>
      </c>
      <c r="D53" s="221">
        <v>3.4</v>
      </c>
      <c r="E53" s="221">
        <v>0</v>
      </c>
      <c r="F53" s="221">
        <v>14.1</v>
      </c>
      <c r="G53" s="221">
        <v>2.5</v>
      </c>
      <c r="H53" s="221">
        <v>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</row>
    <row r="54" spans="1:19" ht="18">
      <c r="A54" s="221">
        <v>52</v>
      </c>
      <c r="B54" s="221">
        <v>19.2</v>
      </c>
      <c r="C54" s="221">
        <v>1.5</v>
      </c>
      <c r="D54" s="221">
        <v>2.8</v>
      </c>
      <c r="E54" s="221">
        <v>0</v>
      </c>
      <c r="F54" s="221">
        <v>14.8</v>
      </c>
      <c r="G54" s="221">
        <v>-1.7</v>
      </c>
      <c r="H54" s="221">
        <v>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</row>
    <row r="55" spans="1:19" ht="18">
      <c r="A55" s="221">
        <v>53</v>
      </c>
      <c r="B55" s="221">
        <v>22.2</v>
      </c>
      <c r="C55" s="221">
        <v>2.1</v>
      </c>
      <c r="D55" s="221">
        <v>3.7</v>
      </c>
      <c r="E55" s="221">
        <v>0</v>
      </c>
      <c r="F55" s="221">
        <v>15.6</v>
      </c>
      <c r="G55" s="221">
        <v>-1</v>
      </c>
      <c r="H55" s="221">
        <v>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</row>
    <row r="56" spans="1:19" ht="18">
      <c r="A56" s="221">
        <v>54</v>
      </c>
      <c r="B56" s="221">
        <v>25.5</v>
      </c>
      <c r="C56" s="221">
        <v>3.4</v>
      </c>
      <c r="D56" s="221">
        <v>4.0999999999999996</v>
      </c>
      <c r="E56" s="221">
        <v>0</v>
      </c>
      <c r="F56" s="221">
        <v>16.2</v>
      </c>
      <c r="G56" s="221">
        <v>-0.8</v>
      </c>
      <c r="H56" s="221">
        <v>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</row>
    <row r="57" spans="1:19" ht="18">
      <c r="A57" s="221">
        <v>55</v>
      </c>
      <c r="B57" s="221">
        <v>20.6</v>
      </c>
      <c r="C57" s="221">
        <v>1.4</v>
      </c>
      <c r="D57" s="221">
        <v>3.4</v>
      </c>
      <c r="E57" s="221">
        <v>0</v>
      </c>
      <c r="F57" s="221">
        <v>14.8</v>
      </c>
      <c r="G57" s="221">
        <v>-1.3</v>
      </c>
      <c r="H57" s="221">
        <v>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</row>
    <row r="58" spans="1:19" ht="18">
      <c r="A58" s="221">
        <v>56</v>
      </c>
      <c r="B58" s="221">
        <v>13.4</v>
      </c>
      <c r="C58" s="221">
        <v>1.1000000000000001</v>
      </c>
      <c r="D58" s="221">
        <v>3.6</v>
      </c>
      <c r="E58" s="221">
        <v>0</v>
      </c>
      <c r="F58" s="221">
        <v>17.7</v>
      </c>
      <c r="G58" s="221">
        <v>-3.1</v>
      </c>
      <c r="H58" s="221">
        <v>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</row>
    <row r="59" spans="1:19" ht="18">
      <c r="A59" s="221">
        <v>57</v>
      </c>
      <c r="B59" s="221">
        <v>11.7</v>
      </c>
      <c r="C59" s="221">
        <v>1.3</v>
      </c>
      <c r="D59" s="221">
        <v>3.9</v>
      </c>
      <c r="E59" s="221">
        <v>0</v>
      </c>
      <c r="F59" s="221">
        <v>21.3</v>
      </c>
      <c r="G59" s="221">
        <v>-2.5</v>
      </c>
      <c r="H59" s="221">
        <v>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</row>
    <row r="60" spans="1:19" ht="18">
      <c r="A60" s="221">
        <v>58</v>
      </c>
      <c r="B60" s="221">
        <v>12.3</v>
      </c>
      <c r="C60" s="221">
        <v>3.7</v>
      </c>
      <c r="D60" s="221">
        <v>5.0999999999999996</v>
      </c>
      <c r="E60" s="221">
        <v>1.02</v>
      </c>
      <c r="F60" s="221">
        <v>21.4</v>
      </c>
      <c r="G60" s="221">
        <v>-2.7</v>
      </c>
      <c r="H60" s="221">
        <v>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</row>
    <row r="61" spans="1:19" ht="18">
      <c r="A61" s="221">
        <v>59</v>
      </c>
      <c r="B61" s="221">
        <v>26.2</v>
      </c>
      <c r="C61" s="221">
        <v>2.1</v>
      </c>
      <c r="D61" s="221">
        <v>3.3</v>
      </c>
      <c r="E61" s="221">
        <v>1.78</v>
      </c>
      <c r="F61" s="221">
        <v>14.9</v>
      </c>
      <c r="G61" s="221">
        <v>2.8</v>
      </c>
      <c r="H61" s="221">
        <v>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</row>
    <row r="62" spans="1:19" ht="18">
      <c r="A62" s="221">
        <v>60</v>
      </c>
      <c r="B62" s="221">
        <v>20.3</v>
      </c>
      <c r="C62" s="221">
        <v>1.8</v>
      </c>
      <c r="D62" s="221">
        <v>4</v>
      </c>
      <c r="E62" s="221">
        <v>0</v>
      </c>
      <c r="F62" s="221">
        <v>21.6</v>
      </c>
      <c r="G62" s="221">
        <v>-0.2</v>
      </c>
      <c r="H62" s="221">
        <v>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</row>
    <row r="63" spans="1:19" ht="18">
      <c r="A63" s="221">
        <v>61</v>
      </c>
      <c r="B63" s="221">
        <v>12.2</v>
      </c>
      <c r="C63" s="221">
        <v>1.4</v>
      </c>
      <c r="D63" s="221">
        <v>4.4000000000000004</v>
      </c>
      <c r="E63" s="221">
        <v>0</v>
      </c>
      <c r="F63" s="221">
        <v>24.2</v>
      </c>
      <c r="G63" s="221">
        <v>0.6</v>
      </c>
      <c r="H63" s="221">
        <v>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</row>
    <row r="64" spans="1:19" ht="18">
      <c r="A64" s="221">
        <v>62</v>
      </c>
      <c r="B64" s="221">
        <v>10.1</v>
      </c>
      <c r="C64" s="221">
        <v>1.8</v>
      </c>
      <c r="D64" s="221">
        <v>4.9000000000000004</v>
      </c>
      <c r="E64" s="221">
        <v>0</v>
      </c>
      <c r="F64" s="221">
        <v>24.5</v>
      </c>
      <c r="G64" s="221">
        <v>3</v>
      </c>
      <c r="H64" s="221">
        <v>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</row>
    <row r="65" spans="1:19" ht="18">
      <c r="A65" s="221">
        <v>63</v>
      </c>
      <c r="B65" s="221">
        <v>28.1</v>
      </c>
      <c r="C65" s="221">
        <v>2.7</v>
      </c>
      <c r="D65" s="221">
        <v>4.9000000000000004</v>
      </c>
      <c r="E65" s="221">
        <v>0</v>
      </c>
      <c r="F65" s="221">
        <v>19.2</v>
      </c>
      <c r="G65" s="221">
        <v>5.5</v>
      </c>
      <c r="H65" s="221">
        <v>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</row>
    <row r="66" spans="1:19" ht="18">
      <c r="A66" s="221">
        <v>64</v>
      </c>
      <c r="B66" s="221">
        <v>7.7</v>
      </c>
      <c r="C66" s="221">
        <v>1.6</v>
      </c>
      <c r="D66" s="221">
        <v>4.8</v>
      </c>
      <c r="E66" s="221">
        <v>0</v>
      </c>
      <c r="F66" s="221">
        <v>21.9</v>
      </c>
      <c r="G66" s="221">
        <v>0.9</v>
      </c>
      <c r="H66" s="221">
        <v>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</row>
    <row r="67" spans="1:19" ht="18">
      <c r="A67" s="221">
        <v>65</v>
      </c>
      <c r="B67" s="221">
        <v>7.3</v>
      </c>
      <c r="C67" s="221">
        <v>1.8</v>
      </c>
      <c r="D67" s="221">
        <v>5</v>
      </c>
      <c r="E67" s="221">
        <v>0</v>
      </c>
      <c r="F67" s="221">
        <v>25.9</v>
      </c>
      <c r="G67" s="221">
        <v>0.4</v>
      </c>
      <c r="H67" s="221">
        <v>1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</row>
    <row r="68" spans="1:19" ht="18">
      <c r="A68" s="221">
        <v>66</v>
      </c>
      <c r="B68" s="221">
        <v>9.4</v>
      </c>
      <c r="C68" s="221">
        <v>1.4</v>
      </c>
      <c r="D68" s="221">
        <v>4</v>
      </c>
      <c r="E68" s="221">
        <v>0</v>
      </c>
      <c r="F68" s="221">
        <v>26.6</v>
      </c>
      <c r="G68" s="221">
        <v>2.2000000000000002</v>
      </c>
      <c r="H68" s="221">
        <v>1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</row>
    <row r="69" spans="1:19" ht="18">
      <c r="A69" s="221">
        <v>67</v>
      </c>
      <c r="B69" s="221">
        <v>7.3</v>
      </c>
      <c r="C69" s="221">
        <v>1.3</v>
      </c>
      <c r="D69" s="221">
        <v>4.2</v>
      </c>
      <c r="E69" s="221">
        <v>0</v>
      </c>
      <c r="F69" s="221">
        <v>26.9</v>
      </c>
      <c r="G69" s="221">
        <v>7</v>
      </c>
      <c r="H69" s="221">
        <v>1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</row>
    <row r="70" spans="1:19" ht="18">
      <c r="A70" s="221">
        <v>68</v>
      </c>
      <c r="B70" s="221">
        <v>8.6999999999999993</v>
      </c>
      <c r="C70" s="221">
        <v>1.4</v>
      </c>
      <c r="D70" s="221">
        <v>5</v>
      </c>
      <c r="E70" s="221">
        <v>0</v>
      </c>
      <c r="F70" s="221">
        <v>27.9</v>
      </c>
      <c r="G70" s="221">
        <v>6.5</v>
      </c>
      <c r="H70" s="221">
        <v>1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</row>
    <row r="71" spans="1:19" ht="18">
      <c r="A71" s="221">
        <v>69</v>
      </c>
      <c r="B71" s="221">
        <v>16.399999999999999</v>
      </c>
      <c r="C71" s="221">
        <v>1.7</v>
      </c>
      <c r="D71" s="221">
        <v>2</v>
      </c>
      <c r="E71" s="221">
        <v>0</v>
      </c>
      <c r="F71" s="221">
        <v>24.7</v>
      </c>
      <c r="G71" s="221">
        <v>9</v>
      </c>
      <c r="H71" s="221">
        <v>1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</row>
    <row r="72" spans="1:19" ht="18">
      <c r="A72" s="221">
        <v>70</v>
      </c>
      <c r="B72" s="221">
        <v>38.6</v>
      </c>
      <c r="C72" s="221">
        <v>1.5</v>
      </c>
      <c r="D72" s="221">
        <v>3.3</v>
      </c>
      <c r="E72" s="221">
        <v>0</v>
      </c>
      <c r="F72" s="221">
        <v>24.5</v>
      </c>
      <c r="G72" s="221">
        <v>11.1</v>
      </c>
      <c r="H72" s="221">
        <v>1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</row>
    <row r="73" spans="1:19" ht="18">
      <c r="A73" s="221">
        <v>71</v>
      </c>
      <c r="B73" s="221">
        <v>19.7</v>
      </c>
      <c r="C73" s="221">
        <v>2.2999999999999998</v>
      </c>
      <c r="D73" s="221">
        <v>5</v>
      </c>
      <c r="E73" s="221">
        <v>0</v>
      </c>
      <c r="F73" s="221">
        <v>26.3</v>
      </c>
      <c r="G73" s="221">
        <v>9</v>
      </c>
      <c r="H73" s="221">
        <v>1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</row>
    <row r="74" spans="1:19" ht="18">
      <c r="A74" s="221">
        <v>72</v>
      </c>
      <c r="B74" s="221">
        <v>18.100000000000001</v>
      </c>
      <c r="C74" s="221">
        <v>1.4</v>
      </c>
      <c r="D74" s="221">
        <v>4.5</v>
      </c>
      <c r="E74" s="221">
        <v>0</v>
      </c>
      <c r="F74" s="221">
        <v>29.3</v>
      </c>
      <c r="G74" s="221">
        <v>10.199999999999999</v>
      </c>
      <c r="H74" s="221">
        <v>1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</row>
    <row r="75" spans="1:19" ht="18">
      <c r="A75" s="221">
        <v>73</v>
      </c>
      <c r="B75" s="221">
        <v>19.3</v>
      </c>
      <c r="C75" s="221">
        <v>2.7</v>
      </c>
      <c r="D75" s="221">
        <v>5.8</v>
      </c>
      <c r="E75" s="221">
        <v>0</v>
      </c>
      <c r="F75" s="221">
        <v>29.4</v>
      </c>
      <c r="G75" s="221">
        <v>9.3000000000000007</v>
      </c>
      <c r="H75" s="221">
        <v>1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</row>
    <row r="76" spans="1:19" ht="18">
      <c r="A76" s="221">
        <v>74</v>
      </c>
      <c r="B76" s="221">
        <v>19.5</v>
      </c>
      <c r="C76" s="221">
        <v>3.4</v>
      </c>
      <c r="D76" s="221">
        <v>5.2</v>
      </c>
      <c r="E76" s="221">
        <v>0</v>
      </c>
      <c r="F76" s="221">
        <v>22.4</v>
      </c>
      <c r="G76" s="221">
        <v>7.4</v>
      </c>
      <c r="H76" s="221">
        <v>1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</row>
    <row r="77" spans="1:19" ht="18">
      <c r="A77" s="221">
        <v>75</v>
      </c>
      <c r="B77" s="221">
        <v>18.2</v>
      </c>
      <c r="C77" s="221">
        <v>2.1</v>
      </c>
      <c r="D77" s="221">
        <v>4.5</v>
      </c>
      <c r="E77" s="221">
        <v>0</v>
      </c>
      <c r="F77" s="221">
        <v>24</v>
      </c>
      <c r="G77" s="221">
        <v>4.2</v>
      </c>
      <c r="H77" s="221">
        <v>1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</row>
    <row r="78" spans="1:19" ht="18">
      <c r="A78" s="221">
        <v>76</v>
      </c>
      <c r="B78" s="221">
        <v>21.2</v>
      </c>
      <c r="C78" s="221">
        <v>2.1</v>
      </c>
      <c r="D78" s="221">
        <v>5</v>
      </c>
      <c r="E78" s="221">
        <v>0</v>
      </c>
      <c r="F78" s="221">
        <v>22</v>
      </c>
      <c r="G78" s="221">
        <v>4.3</v>
      </c>
      <c r="H78" s="221">
        <v>1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</row>
    <row r="79" spans="1:19" ht="18">
      <c r="A79" s="221">
        <v>77</v>
      </c>
      <c r="B79" s="221">
        <v>14.4</v>
      </c>
      <c r="C79" s="221">
        <v>2.8</v>
      </c>
      <c r="D79" s="221">
        <v>4.8</v>
      </c>
      <c r="E79" s="221">
        <v>0</v>
      </c>
      <c r="F79" s="221">
        <v>19.2</v>
      </c>
      <c r="G79" s="221">
        <v>4.8</v>
      </c>
      <c r="H79" s="221">
        <v>1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</row>
    <row r="80" spans="1:19" ht="18">
      <c r="A80" s="221">
        <v>78</v>
      </c>
      <c r="B80" s="221">
        <v>9.3000000000000007</v>
      </c>
      <c r="C80" s="221">
        <v>1.7</v>
      </c>
      <c r="D80" s="221">
        <v>5.2</v>
      </c>
      <c r="E80" s="221">
        <v>0</v>
      </c>
      <c r="F80" s="221">
        <v>22.2</v>
      </c>
      <c r="G80" s="221">
        <v>2.2999999999999998</v>
      </c>
      <c r="H80" s="221">
        <v>1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</row>
    <row r="81" spans="1:19" ht="18">
      <c r="A81" s="221">
        <v>79</v>
      </c>
      <c r="B81" s="221">
        <v>8.3000000000000007</v>
      </c>
      <c r="C81" s="221">
        <v>1.4</v>
      </c>
      <c r="D81" s="221">
        <v>5.4</v>
      </c>
      <c r="E81" s="221">
        <v>0</v>
      </c>
      <c r="F81" s="221">
        <v>27</v>
      </c>
      <c r="G81" s="221">
        <v>1</v>
      </c>
      <c r="H81" s="221">
        <v>1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</row>
    <row r="82" spans="1:19" ht="18">
      <c r="A82" s="221">
        <v>80</v>
      </c>
      <c r="B82" s="221">
        <v>8.9</v>
      </c>
      <c r="C82" s="221">
        <v>1.1000000000000001</v>
      </c>
      <c r="D82" s="221">
        <v>4.9000000000000004</v>
      </c>
      <c r="E82" s="221">
        <v>0</v>
      </c>
      <c r="F82" s="221">
        <v>28.7</v>
      </c>
      <c r="G82" s="221">
        <v>5.2</v>
      </c>
      <c r="H82" s="221">
        <v>1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</row>
    <row r="83" spans="1:19" ht="18">
      <c r="A83" s="221">
        <v>81</v>
      </c>
      <c r="B83" s="221">
        <v>11.9</v>
      </c>
      <c r="C83" s="221">
        <v>2</v>
      </c>
      <c r="D83" s="221">
        <v>5</v>
      </c>
      <c r="E83" s="221">
        <v>0</v>
      </c>
      <c r="F83" s="221">
        <v>32.1</v>
      </c>
      <c r="G83" s="221">
        <v>8.1</v>
      </c>
      <c r="H83" s="221">
        <v>1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</row>
    <row r="84" spans="1:19" ht="18">
      <c r="A84" s="221">
        <v>82</v>
      </c>
      <c r="B84" s="221">
        <v>16.3</v>
      </c>
      <c r="C84" s="221">
        <v>2.6</v>
      </c>
      <c r="D84" s="221">
        <v>6.8</v>
      </c>
      <c r="E84" s="221">
        <v>0</v>
      </c>
      <c r="F84" s="221">
        <v>28.4</v>
      </c>
      <c r="G84" s="221">
        <v>12.1</v>
      </c>
      <c r="H84" s="221">
        <v>1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</row>
    <row r="85" spans="1:19" ht="18">
      <c r="A85" s="221">
        <v>83</v>
      </c>
      <c r="B85" s="221">
        <v>9.6999999999999993</v>
      </c>
      <c r="C85" s="221">
        <v>3.4</v>
      </c>
      <c r="D85" s="221">
        <v>5.6</v>
      </c>
      <c r="E85" s="221">
        <v>0</v>
      </c>
      <c r="F85" s="221">
        <v>26.5</v>
      </c>
      <c r="G85" s="221">
        <v>8.1999999999999993</v>
      </c>
      <c r="H85" s="221">
        <v>1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</row>
    <row r="86" spans="1:19" ht="18">
      <c r="A86" s="221">
        <v>84</v>
      </c>
      <c r="B86" s="221">
        <v>13</v>
      </c>
      <c r="C86" s="221">
        <v>2.5</v>
      </c>
      <c r="D86" s="221">
        <v>5.7</v>
      </c>
      <c r="E86" s="221">
        <v>0</v>
      </c>
      <c r="F86" s="221">
        <v>24.7</v>
      </c>
      <c r="G86" s="221">
        <v>5.0999999999999996</v>
      </c>
      <c r="H86" s="221">
        <v>1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</row>
    <row r="87" spans="1:19" ht="18">
      <c r="A87" s="221">
        <v>85</v>
      </c>
      <c r="B87" s="221">
        <v>14.6</v>
      </c>
      <c r="C87" s="221">
        <v>3</v>
      </c>
      <c r="D87" s="221">
        <v>6.7</v>
      </c>
      <c r="E87" s="221">
        <v>0</v>
      </c>
      <c r="F87" s="221">
        <v>23.5</v>
      </c>
      <c r="G87" s="221">
        <v>6.1</v>
      </c>
      <c r="H87" s="221">
        <v>1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</row>
    <row r="88" spans="1:19" ht="18">
      <c r="A88" s="221">
        <v>86</v>
      </c>
      <c r="B88" s="221">
        <v>11.7</v>
      </c>
      <c r="C88" s="221">
        <v>2.1</v>
      </c>
      <c r="D88" s="221">
        <v>5.9</v>
      </c>
      <c r="E88" s="221">
        <v>0</v>
      </c>
      <c r="F88" s="221">
        <v>22.8</v>
      </c>
      <c r="G88" s="221">
        <v>4.7</v>
      </c>
      <c r="H88" s="221">
        <v>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</row>
    <row r="89" spans="1:19" ht="18">
      <c r="A89" s="221">
        <v>87</v>
      </c>
      <c r="B89" s="221">
        <v>8</v>
      </c>
      <c r="C89" s="221">
        <v>2.4</v>
      </c>
      <c r="D89" s="221">
        <v>6.5</v>
      </c>
      <c r="E89" s="221">
        <v>0</v>
      </c>
      <c r="F89" s="221">
        <v>25.5</v>
      </c>
      <c r="G89" s="221">
        <v>3.9</v>
      </c>
      <c r="H89" s="221">
        <v>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</row>
    <row r="90" spans="1:19" ht="18">
      <c r="A90" s="221">
        <v>88</v>
      </c>
      <c r="B90" s="221">
        <v>10.199999999999999</v>
      </c>
      <c r="C90" s="221">
        <v>1.5</v>
      </c>
      <c r="D90" s="221">
        <v>6.4</v>
      </c>
      <c r="E90" s="221">
        <v>0</v>
      </c>
      <c r="F90" s="221">
        <v>29.6</v>
      </c>
      <c r="G90" s="221">
        <v>5.7</v>
      </c>
      <c r="H90" s="221">
        <v>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</row>
    <row r="91" spans="1:19" ht="18">
      <c r="A91" s="221">
        <v>89</v>
      </c>
      <c r="B91" s="221">
        <v>8.9</v>
      </c>
      <c r="C91" s="221">
        <v>2.2000000000000002</v>
      </c>
      <c r="D91" s="221">
        <v>7.3</v>
      </c>
      <c r="E91" s="221">
        <v>0</v>
      </c>
      <c r="F91" s="221">
        <v>31.3</v>
      </c>
      <c r="G91" s="221">
        <v>8.1999999999999993</v>
      </c>
      <c r="H91" s="221">
        <v>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</row>
    <row r="92" spans="1:19" ht="18">
      <c r="A92" s="221">
        <v>90</v>
      </c>
      <c r="B92" s="221">
        <v>8.3000000000000007</v>
      </c>
      <c r="C92" s="221">
        <v>1.7</v>
      </c>
      <c r="D92" s="221">
        <v>6</v>
      </c>
      <c r="E92" s="221">
        <v>0</v>
      </c>
      <c r="F92" s="221">
        <v>32.299999999999997</v>
      </c>
      <c r="G92" s="221">
        <v>7.7</v>
      </c>
      <c r="H92" s="221">
        <v>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</row>
    <row r="93" spans="1:19" ht="18">
      <c r="A93" s="221">
        <v>91</v>
      </c>
      <c r="B93" s="221">
        <v>6.3</v>
      </c>
      <c r="C93" s="221">
        <v>2.2000000000000002</v>
      </c>
      <c r="D93" s="221">
        <v>6.4</v>
      </c>
      <c r="E93" s="221">
        <v>0</v>
      </c>
      <c r="F93" s="221">
        <v>32.700000000000003</v>
      </c>
      <c r="G93" s="221">
        <v>11.5</v>
      </c>
      <c r="H93" s="221">
        <v>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</row>
    <row r="94" spans="1:19" ht="18">
      <c r="A94" s="221">
        <v>92</v>
      </c>
      <c r="B94" s="221">
        <v>5.7</v>
      </c>
      <c r="C94" s="221">
        <v>2.7</v>
      </c>
      <c r="D94" s="221">
        <v>7.9</v>
      </c>
      <c r="E94" s="221">
        <v>0</v>
      </c>
      <c r="F94" s="221">
        <v>31.9</v>
      </c>
      <c r="G94" s="221">
        <v>7.1</v>
      </c>
      <c r="H94" s="221">
        <v>1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</row>
    <row r="95" spans="1:19" ht="18">
      <c r="A95" s="221">
        <v>93</v>
      </c>
      <c r="B95" s="221">
        <v>10.1</v>
      </c>
      <c r="C95" s="221">
        <v>1.5</v>
      </c>
      <c r="D95" s="221">
        <v>6.5</v>
      </c>
      <c r="E95" s="221">
        <v>0</v>
      </c>
      <c r="F95" s="221">
        <v>30.2</v>
      </c>
      <c r="G95" s="221">
        <v>7.4</v>
      </c>
      <c r="H95" s="221">
        <v>1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</row>
    <row r="96" spans="1:19" ht="18">
      <c r="A96" s="221">
        <v>94</v>
      </c>
      <c r="B96" s="221">
        <v>10.199999999999999</v>
      </c>
      <c r="C96" s="221">
        <v>1.7</v>
      </c>
      <c r="D96" s="221">
        <v>6.3</v>
      </c>
      <c r="E96" s="221">
        <v>0</v>
      </c>
      <c r="F96" s="221">
        <v>32.1</v>
      </c>
      <c r="G96" s="221">
        <v>8.1999999999999993</v>
      </c>
      <c r="H96" s="221">
        <v>1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</row>
    <row r="97" spans="1:19" ht="18">
      <c r="A97" s="221">
        <v>95</v>
      </c>
      <c r="B97" s="221">
        <v>10.6</v>
      </c>
      <c r="C97" s="221">
        <v>1.9</v>
      </c>
      <c r="D97" s="221">
        <v>6.6</v>
      </c>
      <c r="E97" s="221">
        <v>0</v>
      </c>
      <c r="F97" s="221">
        <v>32.700000000000003</v>
      </c>
      <c r="G97" s="221">
        <v>8.8000000000000007</v>
      </c>
      <c r="H97" s="221">
        <v>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</row>
    <row r="98" spans="1:19" ht="18">
      <c r="A98" s="221">
        <v>96</v>
      </c>
      <c r="B98" s="221">
        <v>9.6999999999999993</v>
      </c>
      <c r="C98" s="221">
        <v>2.7</v>
      </c>
      <c r="D98" s="221">
        <v>7.6</v>
      </c>
      <c r="E98" s="221">
        <v>0</v>
      </c>
      <c r="F98" s="221">
        <v>33.1</v>
      </c>
      <c r="G98" s="221">
        <v>12.9</v>
      </c>
      <c r="H98" s="221">
        <v>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</row>
    <row r="99" spans="1:19" ht="18">
      <c r="A99" s="221">
        <v>97</v>
      </c>
      <c r="B99" s="221">
        <v>11.6</v>
      </c>
      <c r="C99" s="221">
        <v>2.9</v>
      </c>
      <c r="D99" s="221">
        <v>7.8</v>
      </c>
      <c r="E99" s="221">
        <v>0</v>
      </c>
      <c r="F99" s="221">
        <v>34.700000000000003</v>
      </c>
      <c r="G99" s="221">
        <v>14.1</v>
      </c>
      <c r="H99" s="221">
        <v>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</row>
    <row r="100" spans="1:19" ht="18">
      <c r="A100" s="221">
        <v>98</v>
      </c>
      <c r="B100" s="221">
        <v>8.5</v>
      </c>
      <c r="C100" s="221">
        <v>3.2</v>
      </c>
      <c r="D100" s="221">
        <v>8.1999999999999993</v>
      </c>
      <c r="E100" s="221">
        <v>0</v>
      </c>
      <c r="F100" s="221">
        <v>32.700000000000003</v>
      </c>
      <c r="G100" s="221">
        <v>15.8</v>
      </c>
      <c r="H100" s="221">
        <v>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</row>
    <row r="101" spans="1:19" ht="18">
      <c r="A101" s="221">
        <v>99</v>
      </c>
      <c r="B101" s="221">
        <v>6.5</v>
      </c>
      <c r="C101" s="221">
        <v>1.7</v>
      </c>
      <c r="D101" s="221">
        <v>7.2</v>
      </c>
      <c r="E101" s="221">
        <v>0</v>
      </c>
      <c r="F101" s="221">
        <v>33.5</v>
      </c>
      <c r="G101" s="221">
        <v>9.1</v>
      </c>
      <c r="H101" s="221">
        <v>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</row>
    <row r="102" spans="1:19" ht="18">
      <c r="A102" s="221">
        <v>100</v>
      </c>
      <c r="B102" s="221">
        <v>5.4</v>
      </c>
      <c r="C102" s="221">
        <v>1.4</v>
      </c>
      <c r="D102" s="221">
        <v>7</v>
      </c>
      <c r="E102" s="221">
        <v>0</v>
      </c>
      <c r="F102" s="221">
        <v>36.299999999999997</v>
      </c>
      <c r="G102" s="221">
        <v>8.4</v>
      </c>
      <c r="H102" s="221">
        <v>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</row>
    <row r="103" spans="1:19" ht="18">
      <c r="A103" s="221">
        <v>101</v>
      </c>
      <c r="B103" s="221">
        <v>5.8</v>
      </c>
      <c r="C103" s="221">
        <v>2</v>
      </c>
      <c r="D103" s="221">
        <v>7</v>
      </c>
      <c r="E103" s="221">
        <v>0</v>
      </c>
      <c r="F103" s="221">
        <v>35.4</v>
      </c>
      <c r="G103" s="221">
        <v>10.3</v>
      </c>
      <c r="H103" s="221">
        <v>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</row>
    <row r="104" spans="1:19" ht="18">
      <c r="A104" s="221">
        <v>102</v>
      </c>
      <c r="B104" s="221">
        <v>6</v>
      </c>
      <c r="C104" s="221">
        <v>5.6</v>
      </c>
      <c r="D104" s="221">
        <v>10.199999999999999</v>
      </c>
      <c r="E104" s="221">
        <v>0</v>
      </c>
      <c r="F104" s="221">
        <v>31.5</v>
      </c>
      <c r="G104" s="221">
        <v>13.1</v>
      </c>
      <c r="H104" s="221">
        <v>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</row>
    <row r="105" spans="1:19" ht="18">
      <c r="A105" s="221">
        <v>103</v>
      </c>
      <c r="B105" s="221">
        <v>6.9</v>
      </c>
      <c r="C105" s="221">
        <v>5.6</v>
      </c>
      <c r="D105" s="221">
        <v>9.6</v>
      </c>
      <c r="E105" s="221">
        <v>0</v>
      </c>
      <c r="F105" s="221">
        <v>23.4</v>
      </c>
      <c r="G105" s="221">
        <v>10.7</v>
      </c>
      <c r="H105" s="221">
        <v>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</row>
    <row r="106" spans="1:19" ht="18">
      <c r="A106" s="221">
        <v>104</v>
      </c>
      <c r="B106" s="221">
        <v>7.6</v>
      </c>
      <c r="C106" s="221">
        <v>2.4</v>
      </c>
      <c r="D106" s="221">
        <v>7.4</v>
      </c>
      <c r="E106" s="221">
        <v>0</v>
      </c>
      <c r="F106" s="221">
        <v>26.3</v>
      </c>
      <c r="G106" s="221">
        <v>6.1</v>
      </c>
      <c r="H106" s="221">
        <v>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</row>
    <row r="107" spans="1:19" ht="18">
      <c r="A107" s="221">
        <v>105</v>
      </c>
      <c r="B107" s="221">
        <v>5.3</v>
      </c>
      <c r="C107" s="221">
        <v>1.4</v>
      </c>
      <c r="D107" s="221">
        <v>6.9</v>
      </c>
      <c r="E107" s="221">
        <v>0</v>
      </c>
      <c r="F107" s="221">
        <v>32</v>
      </c>
      <c r="G107" s="221">
        <v>3.3</v>
      </c>
      <c r="H107" s="221">
        <v>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</row>
    <row r="108" spans="1:19" ht="18">
      <c r="A108" s="221">
        <v>106</v>
      </c>
      <c r="B108" s="221">
        <v>6.3</v>
      </c>
      <c r="C108" s="221">
        <v>3</v>
      </c>
      <c r="D108" s="221">
        <v>7.3</v>
      </c>
      <c r="E108" s="221">
        <v>0</v>
      </c>
      <c r="F108" s="221">
        <v>32.5</v>
      </c>
      <c r="G108" s="221">
        <v>10.3</v>
      </c>
      <c r="H108" s="221">
        <v>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</row>
    <row r="109" spans="1:19" ht="18">
      <c r="A109" s="221">
        <v>107</v>
      </c>
      <c r="B109" s="221">
        <v>8.9</v>
      </c>
      <c r="C109" s="221">
        <v>3.5</v>
      </c>
      <c r="D109" s="221">
        <v>7.8</v>
      </c>
      <c r="E109" s="221">
        <v>0</v>
      </c>
      <c r="F109" s="221">
        <v>23.2</v>
      </c>
      <c r="G109" s="221">
        <v>8</v>
      </c>
      <c r="H109" s="221">
        <v>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</row>
    <row r="110" spans="1:19" ht="18">
      <c r="A110" s="221">
        <v>108</v>
      </c>
      <c r="B110" s="221">
        <v>6.8</v>
      </c>
      <c r="C110" s="221">
        <v>1.3</v>
      </c>
      <c r="D110" s="221">
        <v>6.7</v>
      </c>
      <c r="E110" s="221">
        <v>0</v>
      </c>
      <c r="F110" s="221">
        <v>28.6</v>
      </c>
      <c r="G110" s="221">
        <v>4.2</v>
      </c>
      <c r="H110" s="221">
        <v>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</row>
    <row r="111" spans="1:19" ht="18">
      <c r="A111" s="221">
        <v>109</v>
      </c>
      <c r="B111" s="221">
        <v>7</v>
      </c>
      <c r="C111" s="221">
        <v>3.8</v>
      </c>
      <c r="D111" s="221">
        <v>7.8</v>
      </c>
      <c r="E111" s="221">
        <v>0</v>
      </c>
      <c r="F111" s="221">
        <v>31</v>
      </c>
      <c r="G111" s="221">
        <v>5.0999999999999996</v>
      </c>
      <c r="H111" s="221">
        <v>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</row>
    <row r="112" spans="1:19" ht="18">
      <c r="A112" s="221">
        <v>110</v>
      </c>
      <c r="B112" s="221">
        <v>15.5</v>
      </c>
      <c r="C112" s="221">
        <v>2.6</v>
      </c>
      <c r="D112" s="221">
        <v>6.9</v>
      </c>
      <c r="E112" s="221">
        <v>0</v>
      </c>
      <c r="F112" s="221">
        <v>24.2</v>
      </c>
      <c r="G112" s="221">
        <v>6.5</v>
      </c>
      <c r="H112" s="221">
        <v>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</row>
    <row r="113" spans="1:19" ht="18">
      <c r="A113" s="221">
        <v>111</v>
      </c>
      <c r="B113" s="221">
        <v>12.1</v>
      </c>
      <c r="C113" s="221">
        <v>1.6</v>
      </c>
      <c r="D113" s="221">
        <v>6.9</v>
      </c>
      <c r="E113" s="221">
        <v>0</v>
      </c>
      <c r="F113" s="221">
        <v>30.4</v>
      </c>
      <c r="G113" s="221">
        <v>6.3</v>
      </c>
      <c r="H113" s="221">
        <v>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</row>
    <row r="114" spans="1:19" ht="18">
      <c r="A114" s="221">
        <v>112</v>
      </c>
      <c r="B114" s="221">
        <v>6.7</v>
      </c>
      <c r="C114" s="221">
        <v>1.7</v>
      </c>
      <c r="D114" s="221">
        <v>7.4</v>
      </c>
      <c r="E114" s="221">
        <v>0</v>
      </c>
      <c r="F114" s="221">
        <v>34.5</v>
      </c>
      <c r="G114" s="221">
        <v>10.199999999999999</v>
      </c>
      <c r="H114" s="221">
        <v>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</row>
    <row r="115" spans="1:19" ht="18">
      <c r="A115" s="221">
        <v>113</v>
      </c>
      <c r="B115" s="221">
        <v>7.6</v>
      </c>
      <c r="C115" s="221">
        <v>1.9</v>
      </c>
      <c r="D115" s="221">
        <v>7.9</v>
      </c>
      <c r="E115" s="221">
        <v>0</v>
      </c>
      <c r="F115" s="221">
        <v>34.700000000000003</v>
      </c>
      <c r="G115" s="221">
        <v>13.1</v>
      </c>
      <c r="H115" s="221">
        <v>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</row>
    <row r="116" spans="1:19" ht="18">
      <c r="A116" s="221">
        <v>114</v>
      </c>
      <c r="B116" s="221">
        <v>7.3</v>
      </c>
      <c r="C116" s="221">
        <v>1.7</v>
      </c>
      <c r="D116" s="221">
        <v>8</v>
      </c>
      <c r="E116" s="221">
        <v>0</v>
      </c>
      <c r="F116" s="221">
        <v>35.799999999999997</v>
      </c>
      <c r="G116" s="221">
        <v>13.3</v>
      </c>
      <c r="H116" s="221">
        <v>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</row>
    <row r="117" spans="1:19" ht="18">
      <c r="A117" s="221">
        <v>115</v>
      </c>
      <c r="B117" s="221">
        <v>5.4</v>
      </c>
      <c r="C117" s="221">
        <v>1.8</v>
      </c>
      <c r="D117" s="221">
        <v>8.1999999999999993</v>
      </c>
      <c r="E117" s="221">
        <v>0</v>
      </c>
      <c r="F117" s="221">
        <v>36.4</v>
      </c>
      <c r="G117" s="221">
        <v>13.3</v>
      </c>
      <c r="H117" s="221">
        <v>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</row>
    <row r="118" spans="1:19" ht="18">
      <c r="A118" s="221">
        <v>116</v>
      </c>
      <c r="B118" s="221">
        <v>10.3</v>
      </c>
      <c r="C118" s="221">
        <v>2.2000000000000002</v>
      </c>
      <c r="D118" s="221">
        <v>5.7</v>
      </c>
      <c r="E118" s="221">
        <v>0</v>
      </c>
      <c r="F118" s="221">
        <v>34.1</v>
      </c>
      <c r="G118" s="221">
        <v>13.5</v>
      </c>
      <c r="H118" s="221">
        <v>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</row>
    <row r="119" spans="1:19" ht="18">
      <c r="A119" s="221">
        <v>117</v>
      </c>
      <c r="B119" s="221">
        <v>9.3000000000000007</v>
      </c>
      <c r="C119" s="221">
        <v>1.9</v>
      </c>
      <c r="D119" s="221">
        <v>8.1999999999999993</v>
      </c>
      <c r="E119" s="221">
        <v>0</v>
      </c>
      <c r="F119" s="221">
        <v>37.200000000000003</v>
      </c>
      <c r="G119" s="221">
        <v>16.2</v>
      </c>
      <c r="H119" s="221">
        <v>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</row>
    <row r="120" spans="1:19" ht="18">
      <c r="A120" s="221">
        <v>118</v>
      </c>
      <c r="B120" s="221">
        <v>9.3000000000000007</v>
      </c>
      <c r="C120" s="221">
        <v>2.6</v>
      </c>
      <c r="D120" s="221">
        <v>8.6999999999999993</v>
      </c>
      <c r="E120" s="221">
        <v>0</v>
      </c>
      <c r="F120" s="221">
        <v>36.299999999999997</v>
      </c>
      <c r="G120" s="221">
        <v>15.4</v>
      </c>
      <c r="H120" s="221">
        <v>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</row>
    <row r="121" spans="1:19" ht="18">
      <c r="A121" s="221">
        <v>119</v>
      </c>
      <c r="B121" s="221">
        <v>6.2</v>
      </c>
      <c r="C121" s="221">
        <v>4.4000000000000004</v>
      </c>
      <c r="D121" s="221">
        <v>10.199999999999999</v>
      </c>
      <c r="E121" s="221">
        <v>0</v>
      </c>
      <c r="F121" s="221">
        <v>33.299999999999997</v>
      </c>
      <c r="G121" s="221">
        <v>11.9</v>
      </c>
      <c r="H121" s="221">
        <v>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</row>
    <row r="122" spans="1:19" ht="18">
      <c r="A122" s="221">
        <v>120</v>
      </c>
      <c r="B122" s="221">
        <v>11.3</v>
      </c>
      <c r="C122" s="221">
        <v>3.5</v>
      </c>
      <c r="D122" s="221">
        <v>8.4</v>
      </c>
      <c r="E122" s="221">
        <v>0</v>
      </c>
      <c r="F122" s="221">
        <v>29.9</v>
      </c>
      <c r="G122" s="221">
        <v>10.4</v>
      </c>
      <c r="H122" s="221">
        <v>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</row>
    <row r="123" spans="1:19" ht="18">
      <c r="A123" s="221">
        <v>121</v>
      </c>
      <c r="B123" s="221">
        <v>13.4</v>
      </c>
      <c r="C123" s="221">
        <v>4.2</v>
      </c>
      <c r="D123" s="221">
        <v>6.6</v>
      </c>
      <c r="E123" s="221">
        <v>0</v>
      </c>
      <c r="F123" s="221">
        <v>26.3</v>
      </c>
      <c r="G123" s="221">
        <v>11.1</v>
      </c>
      <c r="H123" s="221">
        <v>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</row>
    <row r="124" spans="1:19" ht="18">
      <c r="A124" s="221">
        <v>122</v>
      </c>
      <c r="B124" s="221">
        <v>25.6</v>
      </c>
      <c r="C124" s="221">
        <v>3</v>
      </c>
      <c r="D124" s="221">
        <v>5.7</v>
      </c>
      <c r="E124" s="221">
        <v>0.25</v>
      </c>
      <c r="F124" s="221">
        <v>22.4</v>
      </c>
      <c r="G124" s="221">
        <v>9.3000000000000007</v>
      </c>
      <c r="H124" s="221">
        <v>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</row>
    <row r="125" spans="1:19" ht="18">
      <c r="A125" s="221">
        <v>123</v>
      </c>
      <c r="B125" s="221">
        <v>14.9</v>
      </c>
      <c r="C125" s="221">
        <v>1.8</v>
      </c>
      <c r="D125" s="221">
        <v>7</v>
      </c>
      <c r="E125" s="221">
        <v>0</v>
      </c>
      <c r="F125" s="221">
        <v>26.9</v>
      </c>
      <c r="G125" s="221">
        <v>5.9</v>
      </c>
      <c r="H125" s="221">
        <v>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</row>
    <row r="126" spans="1:19" ht="18">
      <c r="A126" s="221">
        <v>124</v>
      </c>
      <c r="B126" s="221">
        <v>7.3</v>
      </c>
      <c r="C126" s="221">
        <v>1.6</v>
      </c>
      <c r="D126" s="221">
        <v>7.8</v>
      </c>
      <c r="E126" s="221">
        <v>0</v>
      </c>
      <c r="F126" s="221">
        <v>34.4</v>
      </c>
      <c r="G126" s="221">
        <v>8.1999999999999993</v>
      </c>
      <c r="H126" s="221">
        <v>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</row>
    <row r="127" spans="1:19" ht="18">
      <c r="A127" s="221">
        <v>125</v>
      </c>
      <c r="B127" s="221">
        <v>5.4</v>
      </c>
      <c r="C127" s="221">
        <v>1.9</v>
      </c>
      <c r="D127" s="221">
        <v>8.9</v>
      </c>
      <c r="E127" s="221">
        <v>0</v>
      </c>
      <c r="F127" s="221">
        <v>38.799999999999997</v>
      </c>
      <c r="G127" s="221">
        <v>9.9</v>
      </c>
      <c r="H127" s="221">
        <v>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</row>
    <row r="128" spans="1:19" ht="18">
      <c r="A128" s="221">
        <v>126</v>
      </c>
      <c r="B128" s="221">
        <v>7.2</v>
      </c>
      <c r="C128" s="221">
        <v>1.9</v>
      </c>
      <c r="D128" s="221">
        <v>8.5</v>
      </c>
      <c r="E128" s="221">
        <v>0</v>
      </c>
      <c r="F128" s="221">
        <v>40.799999999999997</v>
      </c>
      <c r="G128" s="221">
        <v>16.2</v>
      </c>
      <c r="H128" s="221">
        <v>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</row>
    <row r="129" spans="1:19" ht="18">
      <c r="A129" s="221">
        <v>127</v>
      </c>
      <c r="B129" s="221">
        <v>6.4</v>
      </c>
      <c r="C129" s="221">
        <v>1.6</v>
      </c>
      <c r="D129" s="221">
        <v>7.7</v>
      </c>
      <c r="E129" s="221">
        <v>0</v>
      </c>
      <c r="F129" s="221">
        <v>39.299999999999997</v>
      </c>
      <c r="G129" s="221">
        <v>16.899999999999999</v>
      </c>
      <c r="H129" s="221">
        <v>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</row>
    <row r="130" spans="1:19" ht="18">
      <c r="A130" s="221">
        <v>128</v>
      </c>
      <c r="B130" s="221">
        <v>4.8</v>
      </c>
      <c r="C130" s="221">
        <v>1.8</v>
      </c>
      <c r="D130" s="221">
        <v>8.8000000000000007</v>
      </c>
      <c r="E130" s="221">
        <v>0</v>
      </c>
      <c r="F130" s="221">
        <v>39.5</v>
      </c>
      <c r="G130" s="221">
        <v>13.8</v>
      </c>
      <c r="H130" s="221">
        <v>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</row>
    <row r="131" spans="1:19" ht="18">
      <c r="A131" s="221">
        <v>129</v>
      </c>
      <c r="B131" s="221">
        <v>5.7</v>
      </c>
      <c r="C131" s="221">
        <v>1.8</v>
      </c>
      <c r="D131" s="221">
        <v>8.8000000000000007</v>
      </c>
      <c r="E131" s="221">
        <v>0</v>
      </c>
      <c r="F131" s="221">
        <v>39.9</v>
      </c>
      <c r="G131" s="221">
        <v>14.4</v>
      </c>
      <c r="H131" s="221">
        <v>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</row>
    <row r="132" spans="1:19" ht="18">
      <c r="A132" s="221">
        <v>130</v>
      </c>
      <c r="B132" s="221">
        <v>6.4</v>
      </c>
      <c r="C132" s="221">
        <v>2.8</v>
      </c>
      <c r="D132" s="221">
        <v>9.9</v>
      </c>
      <c r="E132" s="221">
        <v>0</v>
      </c>
      <c r="F132" s="221">
        <v>40</v>
      </c>
      <c r="G132" s="221">
        <v>13.4</v>
      </c>
      <c r="H132" s="221">
        <v>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</row>
    <row r="133" spans="1:19" ht="18">
      <c r="A133" s="221">
        <v>131</v>
      </c>
      <c r="B133" s="221">
        <v>9.8000000000000007</v>
      </c>
      <c r="C133" s="221">
        <v>4.8</v>
      </c>
      <c r="D133" s="221">
        <v>11.2</v>
      </c>
      <c r="E133" s="221">
        <v>0</v>
      </c>
      <c r="F133" s="221">
        <v>36.6</v>
      </c>
      <c r="G133" s="221">
        <v>16.3</v>
      </c>
      <c r="H133" s="221">
        <v>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</row>
    <row r="134" spans="1:19" ht="18">
      <c r="A134" s="221">
        <v>132</v>
      </c>
      <c r="B134" s="221">
        <v>12.1</v>
      </c>
      <c r="C134" s="221">
        <v>5</v>
      </c>
      <c r="D134" s="221">
        <v>10.6</v>
      </c>
      <c r="E134" s="221">
        <v>0</v>
      </c>
      <c r="F134" s="221">
        <v>32.299999999999997</v>
      </c>
      <c r="G134" s="221">
        <v>13.6</v>
      </c>
      <c r="H134" s="221">
        <v>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</row>
    <row r="135" spans="1:19" ht="18">
      <c r="A135" s="221">
        <v>133</v>
      </c>
      <c r="B135" s="221">
        <v>8.6</v>
      </c>
      <c r="C135" s="221">
        <v>2.6</v>
      </c>
      <c r="D135" s="221">
        <v>8.5</v>
      </c>
      <c r="E135" s="221">
        <v>0</v>
      </c>
      <c r="F135" s="221">
        <v>31.9</v>
      </c>
      <c r="G135" s="221">
        <v>10.5</v>
      </c>
      <c r="H135" s="221">
        <v>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</row>
    <row r="136" spans="1:19" ht="18">
      <c r="A136" s="221">
        <v>134</v>
      </c>
      <c r="B136" s="221">
        <v>11.4</v>
      </c>
      <c r="C136" s="221">
        <v>2.5</v>
      </c>
      <c r="D136" s="221">
        <v>8.6</v>
      </c>
      <c r="E136" s="221">
        <v>0</v>
      </c>
      <c r="F136" s="221">
        <v>34.5</v>
      </c>
      <c r="G136" s="221">
        <v>8.4</v>
      </c>
      <c r="H136" s="221">
        <v>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</row>
    <row r="137" spans="1:19" ht="18">
      <c r="A137" s="221">
        <v>135</v>
      </c>
      <c r="B137" s="221">
        <v>8.8000000000000007</v>
      </c>
      <c r="C137" s="221">
        <v>1.7</v>
      </c>
      <c r="D137" s="221">
        <v>8.3000000000000007</v>
      </c>
      <c r="E137" s="221">
        <v>0</v>
      </c>
      <c r="F137" s="221">
        <v>35.6</v>
      </c>
      <c r="G137" s="221">
        <v>11.1</v>
      </c>
      <c r="H137" s="221">
        <v>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</row>
    <row r="138" spans="1:19" ht="18">
      <c r="A138" s="221">
        <v>136</v>
      </c>
      <c r="B138" s="221">
        <v>7</v>
      </c>
      <c r="C138" s="221">
        <v>1.7</v>
      </c>
      <c r="D138" s="221">
        <v>8.4</v>
      </c>
      <c r="E138" s="221">
        <v>0</v>
      </c>
      <c r="F138" s="221">
        <v>36.799999999999997</v>
      </c>
      <c r="G138" s="221">
        <v>11.4</v>
      </c>
      <c r="H138" s="221">
        <v>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</row>
    <row r="139" spans="1:19" ht="18">
      <c r="A139" s="221">
        <v>137</v>
      </c>
      <c r="B139" s="221">
        <v>6.4</v>
      </c>
      <c r="C139" s="221">
        <v>3</v>
      </c>
      <c r="D139" s="221">
        <v>10</v>
      </c>
      <c r="E139" s="221">
        <v>0</v>
      </c>
      <c r="F139" s="221">
        <v>36.200000000000003</v>
      </c>
      <c r="G139" s="221">
        <v>12.4</v>
      </c>
      <c r="H139" s="221">
        <v>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</row>
    <row r="140" spans="1:19" ht="18">
      <c r="A140" s="221">
        <v>138</v>
      </c>
      <c r="B140" s="221">
        <v>7.1</v>
      </c>
      <c r="C140" s="221">
        <v>1.8</v>
      </c>
      <c r="D140" s="221">
        <v>8.5</v>
      </c>
      <c r="E140" s="221">
        <v>0</v>
      </c>
      <c r="F140" s="221">
        <v>33.799999999999997</v>
      </c>
      <c r="G140" s="221">
        <v>10</v>
      </c>
      <c r="H140" s="221">
        <v>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</row>
    <row r="141" spans="1:19" ht="18">
      <c r="A141" s="221">
        <v>139</v>
      </c>
      <c r="B141" s="221">
        <v>7.7</v>
      </c>
      <c r="C141" s="221">
        <v>1.9</v>
      </c>
      <c r="D141" s="221">
        <v>8.3000000000000007</v>
      </c>
      <c r="E141" s="221">
        <v>0</v>
      </c>
      <c r="F141" s="221">
        <v>35.200000000000003</v>
      </c>
      <c r="G141" s="221">
        <v>12.2</v>
      </c>
      <c r="H141" s="221">
        <v>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</row>
    <row r="142" spans="1:19" ht="18">
      <c r="A142" s="221">
        <v>140</v>
      </c>
      <c r="B142" s="221">
        <v>6.6</v>
      </c>
      <c r="C142" s="221">
        <v>2.2000000000000002</v>
      </c>
      <c r="D142" s="221">
        <v>9.1</v>
      </c>
      <c r="E142" s="221">
        <v>0</v>
      </c>
      <c r="F142" s="221">
        <v>36</v>
      </c>
      <c r="G142" s="221">
        <v>11.7</v>
      </c>
      <c r="H142" s="221">
        <v>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</row>
    <row r="143" spans="1:19" ht="18">
      <c r="A143" s="221">
        <v>141</v>
      </c>
      <c r="B143" s="221">
        <v>7.3</v>
      </c>
      <c r="C143" s="221">
        <v>3.4</v>
      </c>
      <c r="D143" s="221">
        <v>10.1</v>
      </c>
      <c r="E143" s="221">
        <v>0</v>
      </c>
      <c r="F143" s="221">
        <v>35.700000000000003</v>
      </c>
      <c r="G143" s="221">
        <v>14.1</v>
      </c>
      <c r="H143" s="221">
        <v>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</row>
    <row r="144" spans="1:19" ht="18">
      <c r="A144" s="221">
        <v>142</v>
      </c>
      <c r="B144" s="221">
        <v>8.6</v>
      </c>
      <c r="C144" s="221">
        <v>3.3</v>
      </c>
      <c r="D144" s="221">
        <v>9.8000000000000007</v>
      </c>
      <c r="E144" s="221">
        <v>0</v>
      </c>
      <c r="F144" s="221">
        <v>33.799999999999997</v>
      </c>
      <c r="G144" s="221">
        <v>15</v>
      </c>
      <c r="H144" s="221">
        <v>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</row>
    <row r="145" spans="1:19" ht="18">
      <c r="A145" s="221">
        <v>143</v>
      </c>
      <c r="B145" s="221">
        <v>8.1</v>
      </c>
      <c r="C145" s="221">
        <v>2.2999999999999998</v>
      </c>
      <c r="D145" s="221">
        <v>9.1</v>
      </c>
      <c r="E145" s="221">
        <v>0</v>
      </c>
      <c r="F145" s="221">
        <v>34.799999999999997</v>
      </c>
      <c r="G145" s="221">
        <v>12.4</v>
      </c>
      <c r="H145" s="221">
        <v>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</row>
    <row r="146" spans="1:19" ht="18">
      <c r="A146" s="221">
        <v>144</v>
      </c>
      <c r="B146" s="221">
        <v>7.6</v>
      </c>
      <c r="C146" s="221">
        <v>2.4</v>
      </c>
      <c r="D146" s="221">
        <v>9.4</v>
      </c>
      <c r="E146" s="221">
        <v>0</v>
      </c>
      <c r="F146" s="221">
        <v>36.700000000000003</v>
      </c>
      <c r="G146" s="221">
        <v>12.7</v>
      </c>
      <c r="H146" s="221">
        <v>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</row>
    <row r="147" spans="1:19" ht="18">
      <c r="A147" s="221">
        <v>145</v>
      </c>
      <c r="B147" s="221">
        <v>7.2</v>
      </c>
      <c r="C147" s="221">
        <v>2.5</v>
      </c>
      <c r="D147" s="221">
        <v>9.5</v>
      </c>
      <c r="E147" s="221">
        <v>0</v>
      </c>
      <c r="F147" s="221">
        <v>37.799999999999997</v>
      </c>
      <c r="G147" s="221">
        <v>14.2</v>
      </c>
      <c r="H147" s="221">
        <v>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</row>
    <row r="148" spans="1:19" ht="18">
      <c r="A148" s="221">
        <v>146</v>
      </c>
      <c r="B148" s="221">
        <v>9.1999999999999993</v>
      </c>
      <c r="C148" s="221">
        <v>2.7</v>
      </c>
      <c r="D148" s="221">
        <v>8</v>
      </c>
      <c r="E148" s="221">
        <v>0</v>
      </c>
      <c r="F148" s="221">
        <v>33.6</v>
      </c>
      <c r="G148" s="221">
        <v>16.600000000000001</v>
      </c>
      <c r="H148" s="221">
        <v>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</row>
    <row r="149" spans="1:19" ht="18">
      <c r="A149" s="221">
        <v>147</v>
      </c>
      <c r="B149" s="221">
        <v>12.1</v>
      </c>
      <c r="C149" s="221">
        <v>1.8</v>
      </c>
      <c r="D149" s="221">
        <v>8.1999999999999993</v>
      </c>
      <c r="E149" s="221">
        <v>0</v>
      </c>
      <c r="F149" s="221">
        <v>33</v>
      </c>
      <c r="G149" s="221">
        <v>12.5</v>
      </c>
      <c r="H149" s="221">
        <v>1</v>
      </c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</row>
    <row r="150" spans="1:19" ht="18">
      <c r="A150" s="221">
        <v>148</v>
      </c>
      <c r="B150" s="221">
        <v>9.6999999999999993</v>
      </c>
      <c r="C150" s="221">
        <v>2</v>
      </c>
      <c r="D150" s="221">
        <v>8.6999999999999993</v>
      </c>
      <c r="E150" s="221">
        <v>0</v>
      </c>
      <c r="F150" s="221">
        <v>35.6</v>
      </c>
      <c r="G150" s="221">
        <v>13.2</v>
      </c>
      <c r="H150" s="221">
        <v>1</v>
      </c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</row>
    <row r="151" spans="1:19" ht="18">
      <c r="A151" s="221">
        <v>149</v>
      </c>
      <c r="B151" s="221">
        <v>8.3000000000000007</v>
      </c>
      <c r="C151" s="221">
        <v>1.6</v>
      </c>
      <c r="D151" s="221">
        <v>8.5</v>
      </c>
      <c r="E151" s="221">
        <v>0</v>
      </c>
      <c r="F151" s="221">
        <v>38.6</v>
      </c>
      <c r="G151" s="221">
        <v>14.1</v>
      </c>
      <c r="H151" s="221">
        <v>1</v>
      </c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</row>
    <row r="152" spans="1:19" ht="18">
      <c r="A152" s="221">
        <v>150</v>
      </c>
      <c r="B152" s="221">
        <v>6.9</v>
      </c>
      <c r="C152" s="221">
        <v>2.1</v>
      </c>
      <c r="D152" s="221">
        <v>9.1999999999999993</v>
      </c>
      <c r="E152" s="221">
        <v>0</v>
      </c>
      <c r="F152" s="221">
        <v>38.4</v>
      </c>
      <c r="G152" s="221">
        <v>15.8</v>
      </c>
      <c r="H152" s="221">
        <v>1</v>
      </c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</row>
    <row r="153" spans="1:19" ht="18">
      <c r="A153" s="221">
        <v>151</v>
      </c>
      <c r="B153" s="221">
        <v>5.5</v>
      </c>
      <c r="C153" s="221">
        <v>2.2999999999999998</v>
      </c>
      <c r="D153" s="221">
        <v>9.6</v>
      </c>
      <c r="E153" s="221">
        <v>0</v>
      </c>
      <c r="F153" s="221">
        <v>38.1</v>
      </c>
      <c r="G153" s="221">
        <v>13.5</v>
      </c>
      <c r="H153" s="221">
        <v>1</v>
      </c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</row>
    <row r="154" spans="1:19" ht="18">
      <c r="A154" s="221">
        <v>152</v>
      </c>
      <c r="B154" s="221">
        <v>8.1999999999999993</v>
      </c>
      <c r="C154" s="221">
        <v>1.3</v>
      </c>
      <c r="D154" s="221">
        <v>8.5</v>
      </c>
      <c r="E154" s="221">
        <v>0</v>
      </c>
      <c r="F154" s="221">
        <v>37.200000000000003</v>
      </c>
      <c r="G154" s="221">
        <v>12</v>
      </c>
      <c r="H154" s="221">
        <v>1</v>
      </c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</row>
    <row r="155" spans="1:19" ht="18">
      <c r="A155" s="221">
        <v>153</v>
      </c>
      <c r="B155" s="221">
        <v>5.8</v>
      </c>
      <c r="C155" s="221">
        <v>1.6</v>
      </c>
      <c r="D155" s="221">
        <v>8.9</v>
      </c>
      <c r="E155" s="221">
        <v>0</v>
      </c>
      <c r="F155" s="221">
        <v>38.9</v>
      </c>
      <c r="G155" s="221">
        <v>13.2</v>
      </c>
      <c r="H155" s="221">
        <v>1</v>
      </c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</row>
    <row r="156" spans="1:19" ht="18">
      <c r="A156" s="221">
        <v>154</v>
      </c>
      <c r="B156" s="221">
        <v>4</v>
      </c>
      <c r="C156" s="221">
        <v>1.6</v>
      </c>
      <c r="D156" s="221">
        <v>9.1</v>
      </c>
      <c r="E156" s="221">
        <v>0</v>
      </c>
      <c r="F156" s="221">
        <v>41.2</v>
      </c>
      <c r="G156" s="221">
        <v>13.3</v>
      </c>
      <c r="H156" s="221">
        <v>1</v>
      </c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</row>
    <row r="157" spans="1:19" ht="18">
      <c r="A157" s="221">
        <v>155</v>
      </c>
      <c r="B157" s="221">
        <v>5</v>
      </c>
      <c r="C157" s="221">
        <v>1.7</v>
      </c>
      <c r="D157" s="221">
        <v>8.8000000000000007</v>
      </c>
      <c r="E157" s="221">
        <v>0</v>
      </c>
      <c r="F157" s="221">
        <v>41.3</v>
      </c>
      <c r="G157" s="221">
        <v>14.3</v>
      </c>
      <c r="H157" s="221">
        <v>1</v>
      </c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</row>
    <row r="158" spans="1:19" ht="18">
      <c r="A158" s="221">
        <v>156</v>
      </c>
      <c r="B158" s="221">
        <v>10.5</v>
      </c>
      <c r="C158" s="221">
        <v>2.1</v>
      </c>
      <c r="D158" s="221">
        <v>9.1</v>
      </c>
      <c r="E158" s="221">
        <v>0</v>
      </c>
      <c r="F158" s="221">
        <v>40.700000000000003</v>
      </c>
      <c r="G158" s="221">
        <v>16.600000000000001</v>
      </c>
      <c r="H158" s="221">
        <v>1</v>
      </c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</row>
    <row r="159" spans="1:19" ht="18">
      <c r="A159" s="221">
        <v>157</v>
      </c>
      <c r="B159" s="221">
        <v>6.7</v>
      </c>
      <c r="C159" s="221">
        <v>1.6</v>
      </c>
      <c r="D159" s="221">
        <v>8.5</v>
      </c>
      <c r="E159" s="221">
        <v>0</v>
      </c>
      <c r="F159" s="221">
        <v>40.1</v>
      </c>
      <c r="G159" s="221">
        <v>15.9</v>
      </c>
      <c r="H159" s="221">
        <v>1</v>
      </c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</row>
    <row r="160" spans="1:19" ht="18">
      <c r="A160" s="221">
        <v>158</v>
      </c>
      <c r="B160" s="221">
        <v>7.6</v>
      </c>
      <c r="C160" s="221">
        <v>1.7</v>
      </c>
      <c r="D160" s="221">
        <v>8.6999999999999993</v>
      </c>
      <c r="E160" s="221">
        <v>0</v>
      </c>
      <c r="F160" s="221">
        <v>40.299999999999997</v>
      </c>
      <c r="G160" s="221">
        <v>15</v>
      </c>
      <c r="H160" s="221">
        <v>1</v>
      </c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</row>
    <row r="161" spans="1:19" ht="18">
      <c r="A161" s="221">
        <v>159</v>
      </c>
      <c r="B161" s="221">
        <v>6</v>
      </c>
      <c r="C161" s="221">
        <v>1.8</v>
      </c>
      <c r="D161" s="221">
        <v>9.1999999999999993</v>
      </c>
      <c r="E161" s="221">
        <v>0</v>
      </c>
      <c r="F161" s="221">
        <v>42.1</v>
      </c>
      <c r="G161" s="221">
        <v>15</v>
      </c>
      <c r="H161" s="221">
        <v>1</v>
      </c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</row>
    <row r="162" spans="1:19" ht="18">
      <c r="A162" s="221">
        <v>160</v>
      </c>
      <c r="B162" s="221">
        <v>6.8</v>
      </c>
      <c r="C162" s="221">
        <v>2.2000000000000002</v>
      </c>
      <c r="D162" s="221">
        <v>9.6</v>
      </c>
      <c r="E162" s="221">
        <v>0</v>
      </c>
      <c r="F162" s="221">
        <v>42.5</v>
      </c>
      <c r="G162" s="221">
        <v>17.2</v>
      </c>
      <c r="H162" s="221">
        <v>1</v>
      </c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</row>
    <row r="163" spans="1:19" ht="18">
      <c r="A163" s="221">
        <v>161</v>
      </c>
      <c r="B163" s="221">
        <v>7.1</v>
      </c>
      <c r="C163" s="221">
        <v>2.2000000000000002</v>
      </c>
      <c r="D163" s="221">
        <v>9.6999999999999993</v>
      </c>
      <c r="E163" s="221">
        <v>0</v>
      </c>
      <c r="F163" s="221">
        <v>40.299999999999997</v>
      </c>
      <c r="G163" s="221">
        <v>15.9</v>
      </c>
      <c r="H163" s="221">
        <v>1</v>
      </c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</row>
    <row r="164" spans="1:19" ht="18">
      <c r="A164" s="221">
        <v>162</v>
      </c>
      <c r="B164" s="221">
        <v>6.1</v>
      </c>
      <c r="C164" s="221">
        <v>1.4</v>
      </c>
      <c r="D164" s="221">
        <v>8.9</v>
      </c>
      <c r="E164" s="221">
        <v>0</v>
      </c>
      <c r="F164" s="221">
        <v>40.700000000000003</v>
      </c>
      <c r="G164" s="221">
        <v>15.5</v>
      </c>
      <c r="H164" s="221">
        <v>1</v>
      </c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</row>
    <row r="165" spans="1:19" ht="18">
      <c r="A165" s="221">
        <v>163</v>
      </c>
      <c r="B165" s="221">
        <v>4.5</v>
      </c>
      <c r="C165" s="221">
        <v>1.5</v>
      </c>
      <c r="D165" s="221">
        <v>8.3000000000000007</v>
      </c>
      <c r="E165" s="221">
        <v>0</v>
      </c>
      <c r="F165" s="221">
        <v>42</v>
      </c>
      <c r="G165" s="221">
        <v>14</v>
      </c>
      <c r="H165" s="221">
        <v>1</v>
      </c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</row>
    <row r="166" spans="1:19" ht="18">
      <c r="A166" s="221">
        <v>164</v>
      </c>
      <c r="B166" s="221">
        <v>6.8</v>
      </c>
      <c r="C166" s="221">
        <v>1.9</v>
      </c>
      <c r="D166" s="221">
        <v>9</v>
      </c>
      <c r="E166" s="221">
        <v>0</v>
      </c>
      <c r="F166" s="221">
        <v>43.6</v>
      </c>
      <c r="G166" s="221">
        <v>19.5</v>
      </c>
      <c r="H166" s="221">
        <v>1</v>
      </c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</row>
    <row r="167" spans="1:19" ht="18">
      <c r="A167" s="221">
        <v>165</v>
      </c>
      <c r="B167" s="221">
        <v>10.7</v>
      </c>
      <c r="C167" s="221">
        <v>2.9</v>
      </c>
      <c r="D167" s="221">
        <v>10.4</v>
      </c>
      <c r="E167" s="221">
        <v>0</v>
      </c>
      <c r="F167" s="221">
        <v>41.7</v>
      </c>
      <c r="G167" s="221">
        <v>22.3</v>
      </c>
      <c r="H167" s="221">
        <v>1</v>
      </c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</row>
    <row r="168" spans="1:19" ht="18">
      <c r="A168" s="221">
        <v>166</v>
      </c>
      <c r="B168" s="221">
        <v>26.4</v>
      </c>
      <c r="C168" s="221">
        <v>3.1</v>
      </c>
      <c r="D168" s="221">
        <v>4.0999999999999996</v>
      </c>
      <c r="E168" s="221">
        <v>0</v>
      </c>
      <c r="F168" s="221">
        <v>33.799999999999997</v>
      </c>
      <c r="G168" s="221">
        <v>21.6</v>
      </c>
      <c r="H168" s="221">
        <v>1</v>
      </c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</row>
    <row r="169" spans="1:19" ht="18">
      <c r="A169" s="221">
        <v>167</v>
      </c>
      <c r="B169" s="221">
        <v>71</v>
      </c>
      <c r="C169" s="221">
        <v>1.5</v>
      </c>
      <c r="D169" s="221">
        <v>2</v>
      </c>
      <c r="E169" s="221">
        <v>1.27</v>
      </c>
      <c r="F169" s="221">
        <v>24.9</v>
      </c>
      <c r="G169" s="221">
        <v>20.5</v>
      </c>
      <c r="H169" s="221">
        <v>1</v>
      </c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</row>
    <row r="170" spans="1:19" ht="18">
      <c r="A170" s="221">
        <v>168</v>
      </c>
      <c r="B170" s="221">
        <v>10.9</v>
      </c>
      <c r="C170" s="221">
        <v>2.4</v>
      </c>
      <c r="D170" s="221">
        <v>8.6</v>
      </c>
      <c r="E170" s="221">
        <v>0</v>
      </c>
      <c r="F170" s="221">
        <v>35.4</v>
      </c>
      <c r="G170" s="221">
        <v>16.2</v>
      </c>
      <c r="H170" s="221">
        <v>1</v>
      </c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</row>
    <row r="171" spans="1:19" ht="18">
      <c r="A171" s="221">
        <v>169</v>
      </c>
      <c r="B171" s="221">
        <v>9.6999999999999993</v>
      </c>
      <c r="C171" s="221">
        <v>1.4</v>
      </c>
      <c r="D171" s="221">
        <v>8.4</v>
      </c>
      <c r="E171" s="221">
        <v>0</v>
      </c>
      <c r="F171" s="221">
        <v>37.5</v>
      </c>
      <c r="G171" s="221">
        <v>14.9</v>
      </c>
      <c r="H171" s="221">
        <v>1</v>
      </c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</row>
    <row r="172" spans="1:19" ht="18">
      <c r="A172" s="221">
        <v>170</v>
      </c>
      <c r="B172" s="221">
        <v>9.6999999999999993</v>
      </c>
      <c r="C172" s="221">
        <v>1.7</v>
      </c>
      <c r="D172" s="221">
        <v>9</v>
      </c>
      <c r="E172" s="221">
        <v>0</v>
      </c>
      <c r="F172" s="221">
        <v>39.200000000000003</v>
      </c>
      <c r="G172" s="221">
        <v>15.1</v>
      </c>
      <c r="H172" s="221">
        <v>1</v>
      </c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</row>
    <row r="173" spans="1:19" ht="18">
      <c r="A173" s="221">
        <v>171</v>
      </c>
      <c r="B173" s="221">
        <v>7.1</v>
      </c>
      <c r="C173" s="221">
        <v>2.4</v>
      </c>
      <c r="D173" s="221">
        <v>9.9</v>
      </c>
      <c r="E173" s="221">
        <v>0</v>
      </c>
      <c r="F173" s="221">
        <v>41.7</v>
      </c>
      <c r="G173" s="221">
        <v>16.2</v>
      </c>
      <c r="H173" s="221">
        <v>1</v>
      </c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</row>
    <row r="174" spans="1:19" ht="18">
      <c r="A174" s="221">
        <v>172</v>
      </c>
      <c r="B174" s="221">
        <v>7.9</v>
      </c>
      <c r="C174" s="221">
        <v>2.2999999999999998</v>
      </c>
      <c r="D174" s="221">
        <v>10</v>
      </c>
      <c r="E174" s="221">
        <v>0</v>
      </c>
      <c r="F174" s="221">
        <v>42.2</v>
      </c>
      <c r="G174" s="221">
        <v>17.3</v>
      </c>
      <c r="H174" s="221">
        <v>1</v>
      </c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</row>
    <row r="175" spans="1:19" ht="18">
      <c r="A175" s="221">
        <v>173</v>
      </c>
      <c r="B175" s="221">
        <v>5.8</v>
      </c>
      <c r="C175" s="221">
        <v>2.7</v>
      </c>
      <c r="D175" s="221">
        <v>10.7</v>
      </c>
      <c r="E175" s="221">
        <v>0</v>
      </c>
      <c r="F175" s="221">
        <v>42.3</v>
      </c>
      <c r="G175" s="221">
        <v>18.399999999999999</v>
      </c>
      <c r="H175" s="221">
        <v>1</v>
      </c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</row>
    <row r="176" spans="1:19" ht="18">
      <c r="A176" s="221">
        <v>174</v>
      </c>
      <c r="B176" s="221">
        <v>10.4</v>
      </c>
      <c r="C176" s="221">
        <v>3.3</v>
      </c>
      <c r="D176" s="221">
        <v>10.5</v>
      </c>
      <c r="E176" s="221">
        <v>0</v>
      </c>
      <c r="F176" s="221">
        <v>41.1</v>
      </c>
      <c r="G176" s="221">
        <v>18.399999999999999</v>
      </c>
      <c r="H176" s="221">
        <v>1</v>
      </c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</row>
    <row r="177" spans="1:19" ht="18">
      <c r="A177" s="221">
        <v>175</v>
      </c>
      <c r="B177" s="221">
        <v>12.5</v>
      </c>
      <c r="C177" s="221">
        <v>2.5</v>
      </c>
      <c r="D177" s="221">
        <v>9.3000000000000007</v>
      </c>
      <c r="E177" s="221">
        <v>0</v>
      </c>
      <c r="F177" s="221">
        <v>39.1</v>
      </c>
      <c r="G177" s="221">
        <v>20.5</v>
      </c>
      <c r="H177" s="221">
        <v>1</v>
      </c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</row>
    <row r="178" spans="1:19" ht="18">
      <c r="A178" s="221">
        <v>176</v>
      </c>
      <c r="B178" s="221">
        <v>7.2</v>
      </c>
      <c r="C178" s="221">
        <v>1.8</v>
      </c>
      <c r="D178" s="221">
        <v>9.1999999999999993</v>
      </c>
      <c r="E178" s="221">
        <v>0</v>
      </c>
      <c r="F178" s="221">
        <v>40.9</v>
      </c>
      <c r="G178" s="221">
        <v>19</v>
      </c>
      <c r="H178" s="221">
        <v>1</v>
      </c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</row>
    <row r="179" spans="1:19" ht="18">
      <c r="A179" s="221">
        <v>177</v>
      </c>
      <c r="B179" s="221">
        <v>8</v>
      </c>
      <c r="C179" s="221">
        <v>1.8</v>
      </c>
      <c r="D179" s="221">
        <v>9.4</v>
      </c>
      <c r="E179" s="221">
        <v>0</v>
      </c>
      <c r="F179" s="221">
        <v>42</v>
      </c>
      <c r="G179" s="221">
        <v>17.399999999999999</v>
      </c>
      <c r="H179" s="221">
        <v>1</v>
      </c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</row>
    <row r="180" spans="1:19" ht="18">
      <c r="A180" s="221">
        <v>178</v>
      </c>
      <c r="B180" s="221">
        <v>7.3</v>
      </c>
      <c r="C180" s="221">
        <v>2</v>
      </c>
      <c r="D180" s="221">
        <v>9.6</v>
      </c>
      <c r="E180" s="221">
        <v>0</v>
      </c>
      <c r="F180" s="221">
        <v>41.8</v>
      </c>
      <c r="G180" s="221">
        <v>17.600000000000001</v>
      </c>
      <c r="H180" s="221">
        <v>1</v>
      </c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</row>
    <row r="181" spans="1:19" ht="18">
      <c r="A181" s="221">
        <v>179</v>
      </c>
      <c r="B181" s="221">
        <v>11.3</v>
      </c>
      <c r="C181" s="221">
        <v>2.5</v>
      </c>
      <c r="D181" s="221">
        <v>9.6999999999999993</v>
      </c>
      <c r="E181" s="221">
        <v>0</v>
      </c>
      <c r="F181" s="221">
        <v>41.2</v>
      </c>
      <c r="G181" s="221">
        <v>19.100000000000001</v>
      </c>
      <c r="H181" s="221">
        <v>1</v>
      </c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</row>
    <row r="182" spans="1:19" ht="18">
      <c r="A182" s="221">
        <v>180</v>
      </c>
      <c r="B182" s="221">
        <v>11.2</v>
      </c>
      <c r="C182" s="221">
        <v>2.8</v>
      </c>
      <c r="D182" s="221">
        <v>9.4</v>
      </c>
      <c r="E182" s="221">
        <v>0</v>
      </c>
      <c r="F182" s="221">
        <v>39.299999999999997</v>
      </c>
      <c r="G182" s="221">
        <v>21.9</v>
      </c>
      <c r="H182" s="221">
        <v>1</v>
      </c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</row>
    <row r="183" spans="1:19" ht="18">
      <c r="A183" s="221">
        <v>181</v>
      </c>
      <c r="B183" s="221">
        <v>8.1999999999999993</v>
      </c>
      <c r="C183" s="221">
        <v>1.7</v>
      </c>
      <c r="D183" s="221">
        <v>9</v>
      </c>
      <c r="E183" s="221">
        <v>0</v>
      </c>
      <c r="F183" s="221">
        <v>37.9</v>
      </c>
      <c r="G183" s="221">
        <v>16</v>
      </c>
      <c r="H183" s="221">
        <v>1</v>
      </c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</row>
    <row r="184" spans="1:19" ht="18">
      <c r="A184" s="221">
        <v>182</v>
      </c>
      <c r="B184" s="221">
        <v>6.6</v>
      </c>
      <c r="C184" s="221">
        <v>1.5</v>
      </c>
      <c r="D184" s="221">
        <v>9</v>
      </c>
      <c r="E184" s="221">
        <v>0</v>
      </c>
      <c r="F184" s="221">
        <v>38.9</v>
      </c>
      <c r="G184" s="221">
        <v>14.8</v>
      </c>
      <c r="H184" s="221">
        <v>1</v>
      </c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</row>
    <row r="185" spans="1:19" ht="18">
      <c r="A185" s="221">
        <v>183</v>
      </c>
      <c r="B185" s="221">
        <v>8.6</v>
      </c>
      <c r="C185" s="221">
        <v>1.8</v>
      </c>
      <c r="D185" s="221">
        <v>9.1</v>
      </c>
      <c r="E185" s="221">
        <v>0</v>
      </c>
      <c r="F185" s="221">
        <v>40.299999999999997</v>
      </c>
      <c r="G185" s="221">
        <v>15.8</v>
      </c>
      <c r="H185" s="221">
        <v>1</v>
      </c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</row>
    <row r="186" spans="1:19" ht="18">
      <c r="A186" s="221">
        <v>184</v>
      </c>
      <c r="B186" s="221">
        <v>10.4</v>
      </c>
      <c r="C186" s="221">
        <v>2.2999999999999998</v>
      </c>
      <c r="D186" s="221">
        <v>9.6</v>
      </c>
      <c r="E186" s="221">
        <v>0</v>
      </c>
      <c r="F186" s="221">
        <v>40.299999999999997</v>
      </c>
      <c r="G186" s="221">
        <v>18.399999999999999</v>
      </c>
      <c r="H186" s="221">
        <v>1</v>
      </c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</row>
    <row r="187" spans="1:19" ht="18">
      <c r="A187" s="221">
        <v>185</v>
      </c>
      <c r="B187" s="221">
        <v>12.1</v>
      </c>
      <c r="C187" s="221">
        <v>1.4</v>
      </c>
      <c r="D187" s="221">
        <v>8.1999999999999993</v>
      </c>
      <c r="E187" s="221">
        <v>0</v>
      </c>
      <c r="F187" s="221">
        <v>41.8</v>
      </c>
      <c r="G187" s="221">
        <v>19.2</v>
      </c>
      <c r="H187" s="221">
        <v>1</v>
      </c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</row>
    <row r="188" spans="1:19" ht="18">
      <c r="A188" s="221">
        <v>186</v>
      </c>
      <c r="B188" s="221">
        <v>10.9</v>
      </c>
      <c r="C188" s="221">
        <v>2.4</v>
      </c>
      <c r="D188" s="221">
        <v>9.1999999999999993</v>
      </c>
      <c r="E188" s="221">
        <v>0</v>
      </c>
      <c r="F188" s="221">
        <v>45</v>
      </c>
      <c r="G188" s="221">
        <v>20.7</v>
      </c>
      <c r="H188" s="221">
        <v>1</v>
      </c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</row>
    <row r="189" spans="1:19" ht="18">
      <c r="A189" s="221">
        <v>187</v>
      </c>
      <c r="B189" s="221">
        <v>18.5</v>
      </c>
      <c r="C189" s="221">
        <v>3.9</v>
      </c>
      <c r="D189" s="221">
        <v>10.5</v>
      </c>
      <c r="E189" s="221">
        <v>0</v>
      </c>
      <c r="F189" s="221">
        <v>38.700000000000003</v>
      </c>
      <c r="G189" s="221">
        <v>27.6</v>
      </c>
      <c r="H189" s="221">
        <v>1</v>
      </c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</row>
    <row r="190" spans="1:19" ht="18">
      <c r="A190" s="221">
        <v>188</v>
      </c>
      <c r="B190" s="221">
        <v>12.9</v>
      </c>
      <c r="C190" s="221">
        <v>1</v>
      </c>
      <c r="D190" s="221">
        <v>7.6</v>
      </c>
      <c r="E190" s="221">
        <v>0</v>
      </c>
      <c r="F190" s="221">
        <v>43</v>
      </c>
      <c r="G190" s="221">
        <v>25.5</v>
      </c>
      <c r="H190" s="221">
        <v>1</v>
      </c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</row>
    <row r="191" spans="1:19" ht="18">
      <c r="A191" s="221">
        <v>189</v>
      </c>
      <c r="B191" s="221">
        <v>16.3</v>
      </c>
      <c r="C191" s="221">
        <v>1.9</v>
      </c>
      <c r="D191" s="221">
        <v>7.7</v>
      </c>
      <c r="E191" s="221">
        <v>0</v>
      </c>
      <c r="F191" s="221">
        <v>43.1</v>
      </c>
      <c r="G191" s="221">
        <v>24.2</v>
      </c>
      <c r="H191" s="221">
        <v>1</v>
      </c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</row>
    <row r="192" spans="1:19" ht="18">
      <c r="A192" s="221">
        <v>190</v>
      </c>
      <c r="B192" s="221">
        <v>27.3</v>
      </c>
      <c r="C192" s="221">
        <v>2</v>
      </c>
      <c r="D192" s="221">
        <v>5.8</v>
      </c>
      <c r="E192" s="221">
        <v>5.84</v>
      </c>
      <c r="F192" s="221">
        <v>38.5</v>
      </c>
      <c r="G192" s="221">
        <v>22.9</v>
      </c>
      <c r="H192" s="221">
        <v>1</v>
      </c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</row>
    <row r="193" spans="1:19" ht="18">
      <c r="A193" s="221">
        <v>191</v>
      </c>
      <c r="B193" s="221">
        <v>36.200000000000003</v>
      </c>
      <c r="C193" s="221">
        <v>1.8</v>
      </c>
      <c r="D193" s="221">
        <v>4.7</v>
      </c>
      <c r="E193" s="221">
        <v>1.02</v>
      </c>
      <c r="F193" s="221">
        <v>34.9</v>
      </c>
      <c r="G193" s="221">
        <v>22.6</v>
      </c>
      <c r="H193" s="221">
        <v>1</v>
      </c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</row>
    <row r="194" spans="1:19" ht="18">
      <c r="A194" s="221">
        <v>192</v>
      </c>
      <c r="B194" s="221">
        <v>34.200000000000003</v>
      </c>
      <c r="C194" s="221">
        <v>1.8</v>
      </c>
      <c r="D194" s="221">
        <v>6.5</v>
      </c>
      <c r="E194" s="221">
        <v>0</v>
      </c>
      <c r="F194" s="221">
        <v>34.799999999999997</v>
      </c>
      <c r="G194" s="221">
        <v>23.1</v>
      </c>
      <c r="H194" s="221">
        <v>1</v>
      </c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</row>
    <row r="195" spans="1:19" ht="18">
      <c r="A195" s="221">
        <v>193</v>
      </c>
      <c r="B195" s="221">
        <v>30.3</v>
      </c>
      <c r="C195" s="221">
        <v>1.3</v>
      </c>
      <c r="D195" s="221">
        <v>6.8</v>
      </c>
      <c r="E195" s="221">
        <v>0</v>
      </c>
      <c r="F195" s="221">
        <v>37.200000000000003</v>
      </c>
      <c r="G195" s="221">
        <v>23.6</v>
      </c>
      <c r="H195" s="221">
        <v>1</v>
      </c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</row>
    <row r="196" spans="1:19" ht="18">
      <c r="A196" s="221">
        <v>194</v>
      </c>
      <c r="B196" s="221">
        <v>25.4</v>
      </c>
      <c r="C196" s="221">
        <v>1.5</v>
      </c>
      <c r="D196" s="221">
        <v>7</v>
      </c>
      <c r="E196" s="221">
        <v>0</v>
      </c>
      <c r="F196" s="221">
        <v>38.9</v>
      </c>
      <c r="G196" s="221">
        <v>24.3</v>
      </c>
      <c r="H196" s="221">
        <v>1</v>
      </c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</row>
    <row r="197" spans="1:19" ht="18">
      <c r="A197" s="221">
        <v>195</v>
      </c>
      <c r="B197" s="221">
        <v>27</v>
      </c>
      <c r="C197" s="221">
        <v>1.5</v>
      </c>
      <c r="D197" s="221">
        <v>5.2</v>
      </c>
      <c r="E197" s="221">
        <v>0</v>
      </c>
      <c r="F197" s="221">
        <v>37</v>
      </c>
      <c r="G197" s="221">
        <v>25.8</v>
      </c>
      <c r="H197" s="221">
        <v>1</v>
      </c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</row>
    <row r="198" spans="1:19" ht="18">
      <c r="A198" s="221">
        <v>196</v>
      </c>
      <c r="B198" s="221">
        <v>38</v>
      </c>
      <c r="C198" s="221">
        <v>2.2000000000000002</v>
      </c>
      <c r="D198" s="221">
        <v>4.4000000000000004</v>
      </c>
      <c r="E198" s="221">
        <v>0</v>
      </c>
      <c r="F198" s="221">
        <v>34</v>
      </c>
      <c r="G198" s="221">
        <v>25.3</v>
      </c>
      <c r="H198" s="221">
        <v>1</v>
      </c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</row>
    <row r="199" spans="1:19" ht="18">
      <c r="A199" s="221">
        <v>197</v>
      </c>
      <c r="B199" s="221">
        <v>27.5</v>
      </c>
      <c r="C199" s="221">
        <v>1.4</v>
      </c>
      <c r="D199" s="221">
        <v>6.8</v>
      </c>
      <c r="E199" s="221">
        <v>0</v>
      </c>
      <c r="F199" s="221">
        <v>39.4</v>
      </c>
      <c r="G199" s="221">
        <v>24.9</v>
      </c>
      <c r="H199" s="221">
        <v>1</v>
      </c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</row>
    <row r="200" spans="1:19" ht="18">
      <c r="A200" s="221">
        <v>198</v>
      </c>
      <c r="B200" s="221">
        <v>22</v>
      </c>
      <c r="C200" s="221">
        <v>2</v>
      </c>
      <c r="D200" s="221">
        <v>7.7</v>
      </c>
      <c r="E200" s="221">
        <v>0</v>
      </c>
      <c r="F200" s="221">
        <v>40.4</v>
      </c>
      <c r="G200" s="221">
        <v>24</v>
      </c>
      <c r="H200" s="221">
        <v>1</v>
      </c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</row>
    <row r="201" spans="1:19" ht="18">
      <c r="A201" s="221">
        <v>199</v>
      </c>
      <c r="B201" s="221">
        <v>33.200000000000003</v>
      </c>
      <c r="C201" s="221">
        <v>2.1</v>
      </c>
      <c r="D201" s="221">
        <v>7.2</v>
      </c>
      <c r="E201" s="221">
        <v>0</v>
      </c>
      <c r="F201" s="221">
        <v>37.299999999999997</v>
      </c>
      <c r="G201" s="221">
        <v>23</v>
      </c>
      <c r="H201" s="221">
        <v>1</v>
      </c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</row>
    <row r="202" spans="1:19" ht="18">
      <c r="A202" s="221">
        <v>200</v>
      </c>
      <c r="B202" s="221">
        <v>30.5</v>
      </c>
      <c r="C202" s="221">
        <v>2.5</v>
      </c>
      <c r="D202" s="221">
        <v>8</v>
      </c>
      <c r="E202" s="221">
        <v>0</v>
      </c>
      <c r="F202" s="221">
        <v>38.4</v>
      </c>
      <c r="G202" s="221">
        <v>25.9</v>
      </c>
      <c r="H202" s="221">
        <v>1</v>
      </c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</row>
    <row r="203" spans="1:19" ht="18">
      <c r="A203" s="221">
        <v>201</v>
      </c>
      <c r="B203" s="221">
        <v>25.6</v>
      </c>
      <c r="C203" s="221">
        <v>2.1</v>
      </c>
      <c r="D203" s="221">
        <v>7.5</v>
      </c>
      <c r="E203" s="221">
        <v>0</v>
      </c>
      <c r="F203" s="221">
        <v>40.5</v>
      </c>
      <c r="G203" s="221">
        <v>26.3</v>
      </c>
      <c r="H203" s="221">
        <v>1</v>
      </c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</row>
    <row r="204" spans="1:19" ht="18">
      <c r="A204" s="221">
        <v>202</v>
      </c>
      <c r="B204" s="221">
        <v>32.9</v>
      </c>
      <c r="C204" s="221">
        <v>2.8</v>
      </c>
      <c r="D204" s="221">
        <v>7.8</v>
      </c>
      <c r="E204" s="221">
        <v>0</v>
      </c>
      <c r="F204" s="221">
        <v>35.9</v>
      </c>
      <c r="G204" s="221">
        <v>24.1</v>
      </c>
      <c r="H204" s="221">
        <v>1</v>
      </c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</row>
    <row r="205" spans="1:19" ht="18">
      <c r="A205" s="221">
        <v>203</v>
      </c>
      <c r="B205" s="221">
        <v>19</v>
      </c>
      <c r="C205" s="221">
        <v>1.7</v>
      </c>
      <c r="D205" s="221">
        <v>8.4</v>
      </c>
      <c r="E205" s="221">
        <v>0</v>
      </c>
      <c r="F205" s="221">
        <v>39.4</v>
      </c>
      <c r="G205" s="221">
        <v>23.1</v>
      </c>
      <c r="H205" s="221">
        <v>1</v>
      </c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</row>
    <row r="206" spans="1:19" ht="18">
      <c r="A206" s="221">
        <v>204</v>
      </c>
      <c r="B206" s="221">
        <v>14.3</v>
      </c>
      <c r="C206" s="221">
        <v>1.9</v>
      </c>
      <c r="D206" s="221">
        <v>8.6</v>
      </c>
      <c r="E206" s="221">
        <v>0</v>
      </c>
      <c r="F206" s="221">
        <v>41.6</v>
      </c>
      <c r="G206" s="221">
        <v>23</v>
      </c>
      <c r="H206" s="221">
        <v>1</v>
      </c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</row>
    <row r="207" spans="1:19" ht="18">
      <c r="A207" s="221">
        <v>205</v>
      </c>
      <c r="B207" s="221">
        <v>13.1</v>
      </c>
      <c r="C207" s="221">
        <v>1.8</v>
      </c>
      <c r="D207" s="221">
        <v>7.6</v>
      </c>
      <c r="E207" s="221">
        <v>0</v>
      </c>
      <c r="F207" s="221">
        <v>44.3</v>
      </c>
      <c r="G207" s="221">
        <v>23.8</v>
      </c>
      <c r="H207" s="221">
        <v>1</v>
      </c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</row>
    <row r="208" spans="1:19" ht="18">
      <c r="A208" s="221">
        <v>206</v>
      </c>
      <c r="B208" s="221">
        <v>14.8</v>
      </c>
      <c r="C208" s="221">
        <v>2.1</v>
      </c>
      <c r="D208" s="221">
        <v>8.8000000000000007</v>
      </c>
      <c r="E208" s="221">
        <v>0</v>
      </c>
      <c r="F208" s="221">
        <v>42.8</v>
      </c>
      <c r="G208" s="221">
        <v>26.2</v>
      </c>
      <c r="H208" s="221">
        <v>1</v>
      </c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</row>
    <row r="209" spans="1:19" ht="18">
      <c r="A209" s="221">
        <v>207</v>
      </c>
      <c r="B209" s="221">
        <v>24</v>
      </c>
      <c r="C209" s="221">
        <v>2.2999999999999998</v>
      </c>
      <c r="D209" s="221">
        <v>7</v>
      </c>
      <c r="E209" s="221">
        <v>0</v>
      </c>
      <c r="F209" s="221">
        <v>38.700000000000003</v>
      </c>
      <c r="G209" s="221">
        <v>27.3</v>
      </c>
      <c r="H209" s="221">
        <v>1</v>
      </c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</row>
    <row r="210" spans="1:19" ht="18">
      <c r="A210" s="221">
        <v>208</v>
      </c>
      <c r="B210" s="221">
        <v>19.399999999999999</v>
      </c>
      <c r="C210" s="221">
        <v>2</v>
      </c>
      <c r="D210" s="221">
        <v>7.7</v>
      </c>
      <c r="E210" s="221">
        <v>0</v>
      </c>
      <c r="F210" s="221">
        <v>41.4</v>
      </c>
      <c r="G210" s="221">
        <v>26.6</v>
      </c>
      <c r="H210" s="221">
        <v>1</v>
      </c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</row>
    <row r="211" spans="1:19" ht="18">
      <c r="A211" s="221">
        <v>209</v>
      </c>
      <c r="B211" s="221">
        <v>24</v>
      </c>
      <c r="C211" s="221">
        <v>2.2000000000000002</v>
      </c>
      <c r="D211" s="221">
        <v>7.9</v>
      </c>
      <c r="E211" s="221">
        <v>0</v>
      </c>
      <c r="F211" s="221">
        <v>40.700000000000003</v>
      </c>
      <c r="G211" s="221">
        <v>25.4</v>
      </c>
      <c r="H211" s="221">
        <v>1</v>
      </c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</row>
    <row r="212" spans="1:19" ht="18">
      <c r="A212" s="221">
        <v>210</v>
      </c>
      <c r="B212" s="221">
        <v>33.5</v>
      </c>
      <c r="C212" s="221">
        <v>1.7</v>
      </c>
      <c r="D212" s="221">
        <v>4.5</v>
      </c>
      <c r="E212" s="221">
        <v>0</v>
      </c>
      <c r="F212" s="221">
        <v>35.700000000000003</v>
      </c>
      <c r="G212" s="221">
        <v>24.1</v>
      </c>
      <c r="H212" s="221">
        <v>1</v>
      </c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</row>
    <row r="213" spans="1:19" ht="18">
      <c r="A213" s="221">
        <v>211</v>
      </c>
      <c r="B213" s="221">
        <v>29.6</v>
      </c>
      <c r="C213" s="221">
        <v>2.2999999999999998</v>
      </c>
      <c r="D213" s="221">
        <v>7.2</v>
      </c>
      <c r="E213" s="221">
        <v>3.81</v>
      </c>
      <c r="F213" s="221">
        <v>39.200000000000003</v>
      </c>
      <c r="G213" s="221">
        <v>24.5</v>
      </c>
      <c r="H213" s="221">
        <v>1</v>
      </c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</row>
    <row r="214" spans="1:19" ht="18">
      <c r="A214" s="221">
        <v>212</v>
      </c>
      <c r="B214" s="221">
        <v>23.3</v>
      </c>
      <c r="C214" s="221">
        <v>1.5</v>
      </c>
      <c r="D214" s="221">
        <v>7.3</v>
      </c>
      <c r="E214" s="221">
        <v>0</v>
      </c>
      <c r="F214" s="221">
        <v>39.1</v>
      </c>
      <c r="G214" s="221">
        <v>23.2</v>
      </c>
      <c r="H214" s="221">
        <v>1</v>
      </c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</row>
    <row r="215" spans="1:19" ht="18">
      <c r="A215" s="221">
        <v>213</v>
      </c>
      <c r="B215" s="221">
        <v>19.399999999999999</v>
      </c>
      <c r="C215" s="221">
        <v>1.6</v>
      </c>
      <c r="D215" s="221">
        <v>7.5</v>
      </c>
      <c r="E215" s="221">
        <v>0</v>
      </c>
      <c r="F215" s="221">
        <v>41.7</v>
      </c>
      <c r="G215" s="221">
        <v>24.5</v>
      </c>
      <c r="H215" s="221">
        <v>1</v>
      </c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</row>
    <row r="216" spans="1:19" ht="18">
      <c r="A216" s="221">
        <v>214</v>
      </c>
      <c r="B216" s="221">
        <v>23.8</v>
      </c>
      <c r="C216" s="221">
        <v>1.7</v>
      </c>
      <c r="D216" s="221">
        <v>7</v>
      </c>
      <c r="E216" s="221">
        <v>0.51</v>
      </c>
      <c r="F216" s="221">
        <v>40.9</v>
      </c>
      <c r="G216" s="221">
        <v>23.2</v>
      </c>
      <c r="H216" s="221">
        <v>1</v>
      </c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</row>
    <row r="217" spans="1:19" ht="18">
      <c r="A217" s="221">
        <v>215</v>
      </c>
      <c r="B217" s="221">
        <v>21.7</v>
      </c>
      <c r="C217" s="221">
        <v>1.3</v>
      </c>
      <c r="D217" s="221">
        <v>7.2</v>
      </c>
      <c r="E217" s="221">
        <v>0</v>
      </c>
      <c r="F217" s="221">
        <v>40.200000000000003</v>
      </c>
      <c r="G217" s="221">
        <v>23.5</v>
      </c>
      <c r="H217" s="221">
        <v>1</v>
      </c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</row>
    <row r="218" spans="1:19" ht="18">
      <c r="A218" s="221">
        <v>216</v>
      </c>
      <c r="B218" s="221">
        <v>19.100000000000001</v>
      </c>
      <c r="C218" s="221">
        <v>1.3</v>
      </c>
      <c r="D218" s="221">
        <v>7.4</v>
      </c>
      <c r="E218" s="221">
        <v>0</v>
      </c>
      <c r="F218" s="221">
        <v>41.7</v>
      </c>
      <c r="G218" s="221">
        <v>24.2</v>
      </c>
      <c r="H218" s="221">
        <v>1</v>
      </c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</row>
    <row r="219" spans="1:19" ht="18">
      <c r="A219" s="221">
        <v>217</v>
      </c>
      <c r="B219" s="221">
        <v>14.2</v>
      </c>
      <c r="C219" s="221">
        <v>1.4</v>
      </c>
      <c r="D219" s="221">
        <v>7.7</v>
      </c>
      <c r="E219" s="221">
        <v>0</v>
      </c>
      <c r="F219" s="221">
        <v>42</v>
      </c>
      <c r="G219" s="221">
        <v>24.4</v>
      </c>
      <c r="H219" s="221">
        <v>1</v>
      </c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</row>
    <row r="220" spans="1:19" ht="18">
      <c r="A220" s="221">
        <v>218</v>
      </c>
      <c r="B220" s="221">
        <v>13.3</v>
      </c>
      <c r="C220" s="221">
        <v>1.6</v>
      </c>
      <c r="D220" s="221">
        <v>7.9</v>
      </c>
      <c r="E220" s="221">
        <v>0</v>
      </c>
      <c r="F220" s="221">
        <v>42.4</v>
      </c>
      <c r="G220" s="221">
        <v>24</v>
      </c>
      <c r="H220" s="221">
        <v>1</v>
      </c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</row>
    <row r="221" spans="1:19" ht="18">
      <c r="A221" s="221">
        <v>219</v>
      </c>
      <c r="B221" s="221">
        <v>21</v>
      </c>
      <c r="C221" s="221">
        <v>2.4</v>
      </c>
      <c r="D221" s="221">
        <v>7.7</v>
      </c>
      <c r="E221" s="221">
        <v>0</v>
      </c>
      <c r="F221" s="221">
        <v>41</v>
      </c>
      <c r="G221" s="221">
        <v>25.3</v>
      </c>
      <c r="H221" s="221">
        <v>1</v>
      </c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</row>
    <row r="222" spans="1:19" ht="18">
      <c r="A222" s="221">
        <v>220</v>
      </c>
      <c r="B222" s="221">
        <v>29.1</v>
      </c>
      <c r="C222" s="221">
        <v>1.5</v>
      </c>
      <c r="D222" s="221">
        <v>5.4</v>
      </c>
      <c r="E222" s="221">
        <v>0</v>
      </c>
      <c r="F222" s="221">
        <v>37.4</v>
      </c>
      <c r="G222" s="221">
        <v>23.4</v>
      </c>
      <c r="H222" s="221">
        <v>1</v>
      </c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</row>
    <row r="223" spans="1:19" ht="18">
      <c r="A223" s="221">
        <v>221</v>
      </c>
      <c r="B223" s="221">
        <v>27.7</v>
      </c>
      <c r="C223" s="221">
        <v>2</v>
      </c>
      <c r="D223" s="221">
        <v>6.5</v>
      </c>
      <c r="E223" s="221">
        <v>0</v>
      </c>
      <c r="F223" s="221">
        <v>37.6</v>
      </c>
      <c r="G223" s="221">
        <v>23.8</v>
      </c>
      <c r="H223" s="221">
        <v>1</v>
      </c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</row>
    <row r="224" spans="1:19" ht="18">
      <c r="A224" s="221">
        <v>222</v>
      </c>
      <c r="B224" s="221">
        <v>28</v>
      </c>
      <c r="C224" s="221">
        <v>2.2000000000000002</v>
      </c>
      <c r="D224" s="221">
        <v>5.9</v>
      </c>
      <c r="E224" s="221">
        <v>3.56</v>
      </c>
      <c r="F224" s="221">
        <v>35.6</v>
      </c>
      <c r="G224" s="221">
        <v>21.4</v>
      </c>
      <c r="H224" s="221">
        <v>1</v>
      </c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</row>
    <row r="225" spans="1:19" ht="18">
      <c r="A225" s="221">
        <v>223</v>
      </c>
      <c r="B225" s="221">
        <v>23.7</v>
      </c>
      <c r="C225" s="221">
        <v>1.6</v>
      </c>
      <c r="D225" s="221">
        <v>7</v>
      </c>
      <c r="E225" s="221">
        <v>0</v>
      </c>
      <c r="F225" s="221">
        <v>37.5</v>
      </c>
      <c r="G225" s="221">
        <v>22.2</v>
      </c>
      <c r="H225" s="221">
        <v>1</v>
      </c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</row>
    <row r="226" spans="1:19" ht="18">
      <c r="A226" s="221">
        <v>224</v>
      </c>
      <c r="B226" s="221">
        <v>30.2</v>
      </c>
      <c r="C226" s="221">
        <v>2</v>
      </c>
      <c r="D226" s="221">
        <v>6.9</v>
      </c>
      <c r="E226" s="221">
        <v>8.3800000000000008</v>
      </c>
      <c r="F226" s="221">
        <v>36.200000000000003</v>
      </c>
      <c r="G226" s="221">
        <v>21.9</v>
      </c>
      <c r="H226" s="221">
        <v>1</v>
      </c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</row>
    <row r="227" spans="1:19" ht="18">
      <c r="A227" s="221">
        <v>225</v>
      </c>
      <c r="B227" s="221">
        <v>31.9</v>
      </c>
      <c r="C227" s="221">
        <v>1.4</v>
      </c>
      <c r="D227" s="221">
        <v>6.4</v>
      </c>
      <c r="E227" s="221">
        <v>0</v>
      </c>
      <c r="F227" s="221">
        <v>36.1</v>
      </c>
      <c r="G227" s="221">
        <v>21</v>
      </c>
      <c r="H227" s="221">
        <v>1</v>
      </c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</row>
    <row r="228" spans="1:19" ht="18">
      <c r="A228" s="221">
        <v>226</v>
      </c>
      <c r="B228" s="221">
        <v>33</v>
      </c>
      <c r="C228" s="221">
        <v>1.8</v>
      </c>
      <c r="D228" s="221">
        <v>6.8</v>
      </c>
      <c r="E228" s="221">
        <v>0</v>
      </c>
      <c r="F228" s="221">
        <v>36.299999999999997</v>
      </c>
      <c r="G228" s="221">
        <v>23.7</v>
      </c>
      <c r="H228" s="221">
        <v>1</v>
      </c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</row>
    <row r="229" spans="1:19" ht="18">
      <c r="A229" s="221">
        <v>227</v>
      </c>
      <c r="B229" s="221">
        <v>44.6</v>
      </c>
      <c r="C229" s="221">
        <v>2</v>
      </c>
      <c r="D229" s="221">
        <v>3.5</v>
      </c>
      <c r="E229" s="221">
        <v>5.84</v>
      </c>
      <c r="F229" s="221">
        <v>32.4</v>
      </c>
      <c r="G229" s="221">
        <v>22.5</v>
      </c>
      <c r="H229" s="221">
        <v>1</v>
      </c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</row>
    <row r="230" spans="1:19" ht="18">
      <c r="A230" s="221">
        <v>228</v>
      </c>
      <c r="B230" s="221">
        <v>42.6</v>
      </c>
      <c r="C230" s="221">
        <v>1.8</v>
      </c>
      <c r="D230" s="221">
        <v>5.0999999999999996</v>
      </c>
      <c r="E230" s="221">
        <v>0</v>
      </c>
      <c r="F230" s="221">
        <v>34.799999999999997</v>
      </c>
      <c r="G230" s="221">
        <v>23.8</v>
      </c>
      <c r="H230" s="221">
        <v>1</v>
      </c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</row>
    <row r="231" spans="1:19" ht="18">
      <c r="A231" s="221">
        <v>229</v>
      </c>
      <c r="B231" s="221">
        <v>31.5</v>
      </c>
      <c r="C231" s="221">
        <v>1.3</v>
      </c>
      <c r="D231" s="221">
        <v>6.2</v>
      </c>
      <c r="E231" s="221">
        <v>0</v>
      </c>
      <c r="F231" s="221">
        <v>37.299999999999997</v>
      </c>
      <c r="G231" s="221">
        <v>23.7</v>
      </c>
      <c r="H231" s="221">
        <v>1</v>
      </c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</row>
    <row r="232" spans="1:19" ht="18">
      <c r="A232" s="221">
        <v>230</v>
      </c>
      <c r="B232" s="221">
        <v>29.1</v>
      </c>
      <c r="C232" s="221">
        <v>1.6</v>
      </c>
      <c r="D232" s="221">
        <v>6.3</v>
      </c>
      <c r="E232" s="221">
        <v>0</v>
      </c>
      <c r="F232" s="221">
        <v>37</v>
      </c>
      <c r="G232" s="221">
        <v>24.7</v>
      </c>
      <c r="H232" s="221">
        <v>1</v>
      </c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</row>
    <row r="233" spans="1:19" ht="18">
      <c r="A233" s="221">
        <v>231</v>
      </c>
      <c r="B233" s="221">
        <v>24.9</v>
      </c>
      <c r="C233" s="221">
        <v>1.3</v>
      </c>
      <c r="D233" s="221">
        <v>6.8</v>
      </c>
      <c r="E233" s="221">
        <v>0</v>
      </c>
      <c r="F233" s="221">
        <v>40.700000000000003</v>
      </c>
      <c r="G233" s="221">
        <v>23.9</v>
      </c>
      <c r="H233" s="221">
        <v>1</v>
      </c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</row>
    <row r="234" spans="1:19" ht="18">
      <c r="A234" s="221">
        <v>232</v>
      </c>
      <c r="B234" s="221">
        <v>26.2</v>
      </c>
      <c r="C234" s="221">
        <v>2.1</v>
      </c>
      <c r="D234" s="221">
        <v>6.9</v>
      </c>
      <c r="E234" s="221">
        <v>0</v>
      </c>
      <c r="F234" s="221">
        <v>39.1</v>
      </c>
      <c r="G234" s="221">
        <v>23.8</v>
      </c>
      <c r="H234" s="221">
        <v>1</v>
      </c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</row>
    <row r="235" spans="1:19" ht="18">
      <c r="A235" s="221">
        <v>233</v>
      </c>
      <c r="B235" s="221">
        <v>32.700000000000003</v>
      </c>
      <c r="C235" s="221">
        <v>1.5</v>
      </c>
      <c r="D235" s="221">
        <v>4.3</v>
      </c>
      <c r="E235" s="221">
        <v>0</v>
      </c>
      <c r="F235" s="221">
        <v>34.4</v>
      </c>
      <c r="G235" s="221">
        <v>23.8</v>
      </c>
      <c r="H235" s="221">
        <v>1</v>
      </c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</row>
    <row r="236" spans="1:19" ht="18">
      <c r="A236" s="221">
        <v>234</v>
      </c>
      <c r="B236" s="221">
        <v>33</v>
      </c>
      <c r="C236" s="221">
        <v>1.1000000000000001</v>
      </c>
      <c r="D236" s="221">
        <v>5.0999999999999996</v>
      </c>
      <c r="E236" s="221">
        <v>0</v>
      </c>
      <c r="F236" s="221">
        <v>37.799999999999997</v>
      </c>
      <c r="G236" s="221">
        <v>24.5</v>
      </c>
      <c r="H236" s="221">
        <v>1</v>
      </c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</row>
    <row r="237" spans="1:19" ht="18">
      <c r="A237" s="221">
        <v>235</v>
      </c>
      <c r="B237" s="221">
        <v>37.799999999999997</v>
      </c>
      <c r="C237" s="221">
        <v>2</v>
      </c>
      <c r="D237" s="221">
        <v>5.8</v>
      </c>
      <c r="E237" s="221">
        <v>0</v>
      </c>
      <c r="F237" s="221">
        <v>35</v>
      </c>
      <c r="G237" s="221">
        <v>23.6</v>
      </c>
      <c r="H237" s="221">
        <v>1</v>
      </c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</row>
    <row r="238" spans="1:19" ht="18">
      <c r="A238" s="221">
        <v>236</v>
      </c>
      <c r="B238" s="221">
        <v>27.5</v>
      </c>
      <c r="C238" s="221">
        <v>1.8</v>
      </c>
      <c r="D238" s="221">
        <v>6.5</v>
      </c>
      <c r="E238" s="221">
        <v>0</v>
      </c>
      <c r="F238" s="221">
        <v>36.6</v>
      </c>
      <c r="G238" s="221">
        <v>22.2</v>
      </c>
      <c r="H238" s="221">
        <v>1</v>
      </c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</row>
    <row r="239" spans="1:19" ht="18">
      <c r="A239" s="221">
        <v>237</v>
      </c>
      <c r="B239" s="221">
        <v>23</v>
      </c>
      <c r="C239" s="221">
        <v>1.2</v>
      </c>
      <c r="D239" s="221">
        <v>6.5</v>
      </c>
      <c r="E239" s="221">
        <v>0</v>
      </c>
      <c r="F239" s="221">
        <v>37</v>
      </c>
      <c r="G239" s="221">
        <v>20.7</v>
      </c>
      <c r="H239" s="221">
        <v>1</v>
      </c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</row>
    <row r="240" spans="1:19" ht="18">
      <c r="A240" s="221">
        <v>238</v>
      </c>
      <c r="B240" s="221">
        <v>26.6</v>
      </c>
      <c r="C240" s="221">
        <v>1.8</v>
      </c>
      <c r="D240" s="221">
        <v>6.8</v>
      </c>
      <c r="E240" s="221">
        <v>0</v>
      </c>
      <c r="F240" s="221">
        <v>37.5</v>
      </c>
      <c r="G240" s="221">
        <v>23.5</v>
      </c>
      <c r="H240" s="221">
        <v>1</v>
      </c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</row>
    <row r="241" spans="1:19" ht="18">
      <c r="A241" s="221">
        <v>239</v>
      </c>
      <c r="B241" s="221">
        <v>13.2</v>
      </c>
      <c r="C241" s="221">
        <v>1.9</v>
      </c>
      <c r="D241" s="221">
        <v>7.5</v>
      </c>
      <c r="E241" s="221">
        <v>0</v>
      </c>
      <c r="F241" s="221">
        <v>38</v>
      </c>
      <c r="G241" s="221">
        <v>21.6</v>
      </c>
      <c r="H241" s="221">
        <v>1</v>
      </c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</row>
    <row r="242" spans="1:19" ht="18">
      <c r="A242" s="221">
        <v>240</v>
      </c>
      <c r="B242" s="221">
        <v>11.5</v>
      </c>
      <c r="C242" s="221">
        <v>1.4</v>
      </c>
      <c r="D242" s="221">
        <v>7.1</v>
      </c>
      <c r="E242" s="221">
        <v>0</v>
      </c>
      <c r="F242" s="221">
        <v>39.5</v>
      </c>
      <c r="G242" s="221">
        <v>19</v>
      </c>
      <c r="H242" s="221">
        <v>1</v>
      </c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</row>
    <row r="243" spans="1:19" ht="18">
      <c r="A243" s="221">
        <v>241</v>
      </c>
      <c r="B243" s="221">
        <v>13.4</v>
      </c>
      <c r="C243" s="221">
        <v>1</v>
      </c>
      <c r="D243" s="221">
        <v>6.7</v>
      </c>
      <c r="E243" s="221">
        <v>0</v>
      </c>
      <c r="F243" s="221">
        <v>39.9</v>
      </c>
      <c r="G243" s="221">
        <v>18.3</v>
      </c>
      <c r="H243" s="221">
        <v>1</v>
      </c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</row>
    <row r="244" spans="1:19" ht="18">
      <c r="A244" s="221">
        <v>242</v>
      </c>
      <c r="B244" s="221">
        <v>22</v>
      </c>
      <c r="C244" s="221">
        <v>1.9</v>
      </c>
      <c r="D244" s="221">
        <v>6.4</v>
      </c>
      <c r="E244" s="221">
        <v>0</v>
      </c>
      <c r="F244" s="221">
        <v>38</v>
      </c>
      <c r="G244" s="221">
        <v>21.8</v>
      </c>
      <c r="H244" s="221">
        <v>1</v>
      </c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</row>
    <row r="245" spans="1:19" ht="18">
      <c r="A245" s="221">
        <v>243</v>
      </c>
      <c r="B245" s="221">
        <v>22.4</v>
      </c>
      <c r="C245" s="221">
        <v>1.5</v>
      </c>
      <c r="D245" s="221">
        <v>6.7</v>
      </c>
      <c r="E245" s="221">
        <v>0</v>
      </c>
      <c r="F245" s="221">
        <v>38.6</v>
      </c>
      <c r="G245" s="221">
        <v>22</v>
      </c>
      <c r="H245" s="221">
        <v>1</v>
      </c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</row>
    <row r="246" spans="1:19" ht="18">
      <c r="A246" s="221">
        <v>244</v>
      </c>
      <c r="B246" s="221">
        <v>17.8</v>
      </c>
      <c r="C246" s="221">
        <v>2</v>
      </c>
      <c r="D246" s="221">
        <v>6.2</v>
      </c>
      <c r="E246" s="221">
        <v>0</v>
      </c>
      <c r="F246" s="221">
        <v>38.200000000000003</v>
      </c>
      <c r="G246" s="221">
        <v>23</v>
      </c>
      <c r="H246" s="221">
        <v>1</v>
      </c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</row>
    <row r="247" spans="1:19" ht="18">
      <c r="A247" s="221">
        <v>245</v>
      </c>
      <c r="B247" s="221">
        <v>25.1</v>
      </c>
      <c r="C247" s="221">
        <v>2.9</v>
      </c>
      <c r="D247" s="221">
        <v>6.6</v>
      </c>
      <c r="E247" s="221">
        <v>5.84</v>
      </c>
      <c r="F247" s="221">
        <v>37.5</v>
      </c>
      <c r="G247" s="221">
        <v>21.9</v>
      </c>
      <c r="H247" s="221">
        <v>1</v>
      </c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</row>
    <row r="248" spans="1:19" ht="18">
      <c r="A248" s="221">
        <v>246</v>
      </c>
      <c r="B248" s="221">
        <v>23.5</v>
      </c>
      <c r="C248" s="221">
        <v>1.2</v>
      </c>
      <c r="D248" s="221">
        <v>5.9</v>
      </c>
      <c r="E248" s="221">
        <v>0</v>
      </c>
      <c r="F248" s="221">
        <v>35.799999999999997</v>
      </c>
      <c r="G248" s="221">
        <v>18.399999999999999</v>
      </c>
      <c r="H248" s="221">
        <v>1</v>
      </c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</row>
    <row r="249" spans="1:19" ht="18">
      <c r="A249" s="221">
        <v>247</v>
      </c>
      <c r="B249" s="221">
        <v>26.4</v>
      </c>
      <c r="C249" s="221">
        <v>1.4</v>
      </c>
      <c r="D249" s="221">
        <v>6.2</v>
      </c>
      <c r="E249" s="221">
        <v>0</v>
      </c>
      <c r="F249" s="221">
        <v>37.200000000000003</v>
      </c>
      <c r="G249" s="221">
        <v>20.3</v>
      </c>
      <c r="H249" s="221">
        <v>1</v>
      </c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</row>
    <row r="250" spans="1:19" ht="18">
      <c r="A250" s="221">
        <v>248</v>
      </c>
      <c r="B250" s="221">
        <v>20.8</v>
      </c>
      <c r="C250" s="221">
        <v>1.3</v>
      </c>
      <c r="D250" s="221">
        <v>6.2</v>
      </c>
      <c r="E250" s="221">
        <v>0</v>
      </c>
      <c r="F250" s="221">
        <v>37.9</v>
      </c>
      <c r="G250" s="221">
        <v>20.9</v>
      </c>
      <c r="H250" s="221">
        <v>1</v>
      </c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</row>
    <row r="251" spans="1:19" ht="18">
      <c r="A251" s="221">
        <v>249</v>
      </c>
      <c r="B251" s="221">
        <v>17.2</v>
      </c>
      <c r="C251" s="221">
        <v>1.1000000000000001</v>
      </c>
      <c r="D251" s="221">
        <v>6.2</v>
      </c>
      <c r="E251" s="221">
        <v>0</v>
      </c>
      <c r="F251" s="221">
        <v>39.4</v>
      </c>
      <c r="G251" s="221">
        <v>20.100000000000001</v>
      </c>
      <c r="H251" s="221">
        <v>1</v>
      </c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</row>
    <row r="252" spans="1:19" ht="18">
      <c r="A252" s="221">
        <v>250</v>
      </c>
      <c r="B252" s="221">
        <v>17.899999999999999</v>
      </c>
      <c r="C252" s="221">
        <v>1.6</v>
      </c>
      <c r="D252" s="221">
        <v>6.8</v>
      </c>
      <c r="E252" s="221">
        <v>0</v>
      </c>
      <c r="F252" s="221">
        <v>39.299999999999997</v>
      </c>
      <c r="G252" s="221">
        <v>21.5</v>
      </c>
      <c r="H252" s="221">
        <v>1</v>
      </c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</row>
    <row r="253" spans="1:19" ht="18">
      <c r="A253" s="221">
        <v>251</v>
      </c>
      <c r="B253" s="221">
        <v>16.600000000000001</v>
      </c>
      <c r="C253" s="221">
        <v>1.1000000000000001</v>
      </c>
      <c r="D253" s="221">
        <v>6.4</v>
      </c>
      <c r="E253" s="221">
        <v>0</v>
      </c>
      <c r="F253" s="221">
        <v>39.9</v>
      </c>
      <c r="G253" s="221">
        <v>19.8</v>
      </c>
      <c r="H253" s="221">
        <v>1</v>
      </c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</row>
    <row r="254" spans="1:19" ht="18">
      <c r="A254" s="221">
        <v>252</v>
      </c>
      <c r="B254" s="221">
        <v>23.3</v>
      </c>
      <c r="C254" s="221">
        <v>1.7</v>
      </c>
      <c r="D254" s="221">
        <v>6.5</v>
      </c>
      <c r="E254" s="221">
        <v>0</v>
      </c>
      <c r="F254" s="221">
        <v>38.5</v>
      </c>
      <c r="G254" s="221">
        <v>21.1</v>
      </c>
      <c r="H254" s="221">
        <v>1</v>
      </c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</row>
    <row r="255" spans="1:19" ht="18">
      <c r="A255" s="221">
        <v>253</v>
      </c>
      <c r="B255" s="221">
        <v>17.7</v>
      </c>
      <c r="C255" s="221">
        <v>1.4</v>
      </c>
      <c r="D255" s="221">
        <v>6.5</v>
      </c>
      <c r="E255" s="221">
        <v>0</v>
      </c>
      <c r="F255" s="221">
        <v>38.4</v>
      </c>
      <c r="G255" s="221">
        <v>20.9</v>
      </c>
      <c r="H255" s="221">
        <v>1</v>
      </c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</row>
    <row r="256" spans="1:19" ht="18">
      <c r="A256" s="221">
        <v>254</v>
      </c>
      <c r="B256" s="221">
        <v>14.1</v>
      </c>
      <c r="C256" s="221">
        <v>1.3</v>
      </c>
      <c r="D256" s="221">
        <v>6.5</v>
      </c>
      <c r="E256" s="221">
        <v>0</v>
      </c>
      <c r="F256" s="221">
        <v>40.200000000000003</v>
      </c>
      <c r="G256" s="221">
        <v>17.899999999999999</v>
      </c>
      <c r="H256" s="221">
        <v>1</v>
      </c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</row>
    <row r="257" spans="1:19" ht="18">
      <c r="A257" s="221">
        <v>255</v>
      </c>
      <c r="B257" s="221">
        <v>12.1</v>
      </c>
      <c r="C257" s="221">
        <v>1.2</v>
      </c>
      <c r="D257" s="221">
        <v>6.5</v>
      </c>
      <c r="E257" s="221">
        <v>0</v>
      </c>
      <c r="F257" s="221">
        <v>39.4</v>
      </c>
      <c r="G257" s="221">
        <v>17</v>
      </c>
      <c r="H257" s="221">
        <v>1</v>
      </c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</row>
    <row r="258" spans="1:19" ht="18">
      <c r="A258" s="221">
        <v>256</v>
      </c>
      <c r="B258" s="221">
        <v>10.199999999999999</v>
      </c>
      <c r="C258" s="221">
        <v>1.1000000000000001</v>
      </c>
      <c r="D258" s="221">
        <v>6.3</v>
      </c>
      <c r="E258" s="221">
        <v>0</v>
      </c>
      <c r="F258" s="221">
        <v>39.9</v>
      </c>
      <c r="G258" s="221">
        <v>15.6</v>
      </c>
      <c r="H258" s="221">
        <v>1</v>
      </c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</row>
    <row r="259" spans="1:19" ht="18">
      <c r="A259" s="221">
        <v>257</v>
      </c>
      <c r="B259" s="221">
        <v>11.8</v>
      </c>
      <c r="C259" s="221">
        <v>1</v>
      </c>
      <c r="D259" s="221">
        <v>6.1</v>
      </c>
      <c r="E259" s="221">
        <v>0</v>
      </c>
      <c r="F259" s="221">
        <v>42.6</v>
      </c>
      <c r="G259" s="221">
        <v>16.399999999999999</v>
      </c>
      <c r="H259" s="221">
        <v>1</v>
      </c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</row>
    <row r="260" spans="1:19" ht="18">
      <c r="A260" s="221">
        <v>258</v>
      </c>
      <c r="B260" s="221">
        <v>11.7</v>
      </c>
      <c r="C260" s="221">
        <v>1.4</v>
      </c>
      <c r="D260" s="221">
        <v>6.1</v>
      </c>
      <c r="E260" s="221">
        <v>0</v>
      </c>
      <c r="F260" s="221">
        <v>42</v>
      </c>
      <c r="G260" s="221">
        <v>17.2</v>
      </c>
      <c r="H260" s="221">
        <v>1</v>
      </c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</row>
    <row r="261" spans="1:19" ht="18">
      <c r="A261" s="221">
        <v>259</v>
      </c>
      <c r="B261" s="221">
        <v>19.2</v>
      </c>
      <c r="C261" s="221">
        <v>1</v>
      </c>
      <c r="D261" s="221">
        <v>5.7</v>
      </c>
      <c r="E261" s="221">
        <v>0</v>
      </c>
      <c r="F261" s="221">
        <v>40.200000000000003</v>
      </c>
      <c r="G261" s="221">
        <v>20.3</v>
      </c>
      <c r="H261" s="221">
        <v>1</v>
      </c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</row>
    <row r="262" spans="1:19" ht="18">
      <c r="A262" s="221">
        <v>260</v>
      </c>
      <c r="B262" s="221">
        <v>20.2</v>
      </c>
      <c r="C262" s="221">
        <v>1.1000000000000001</v>
      </c>
      <c r="D262" s="221">
        <v>5.9</v>
      </c>
      <c r="E262" s="221">
        <v>0</v>
      </c>
      <c r="F262" s="221">
        <v>39.9</v>
      </c>
      <c r="G262" s="221">
        <v>20.8</v>
      </c>
      <c r="H262" s="221">
        <v>1</v>
      </c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</row>
    <row r="263" spans="1:19" ht="18">
      <c r="A263" s="221">
        <v>261</v>
      </c>
      <c r="B263" s="221">
        <v>21.7</v>
      </c>
      <c r="C263" s="221">
        <v>1.5</v>
      </c>
      <c r="D263" s="221">
        <v>5.9</v>
      </c>
      <c r="E263" s="221">
        <v>0</v>
      </c>
      <c r="F263" s="221">
        <v>37.799999999999997</v>
      </c>
      <c r="G263" s="221">
        <v>20.6</v>
      </c>
      <c r="H263" s="221">
        <v>1</v>
      </c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</row>
    <row r="264" spans="1:19" ht="18">
      <c r="A264" s="221">
        <v>262</v>
      </c>
      <c r="B264" s="221">
        <v>53</v>
      </c>
      <c r="C264" s="221">
        <v>1.6</v>
      </c>
      <c r="D264" s="221">
        <v>0.7</v>
      </c>
      <c r="E264" s="221">
        <v>12.7</v>
      </c>
      <c r="F264" s="221">
        <v>30.2</v>
      </c>
      <c r="G264" s="221">
        <v>21</v>
      </c>
      <c r="H264" s="221">
        <v>1</v>
      </c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</row>
    <row r="265" spans="1:19" ht="18">
      <c r="A265" s="221">
        <v>263</v>
      </c>
      <c r="B265" s="221">
        <v>43.3</v>
      </c>
      <c r="C265" s="221">
        <v>0.7</v>
      </c>
      <c r="D265" s="221">
        <v>4.5</v>
      </c>
      <c r="E265" s="221">
        <v>0</v>
      </c>
      <c r="F265" s="221">
        <v>32.5</v>
      </c>
      <c r="G265" s="221">
        <v>19.5</v>
      </c>
      <c r="H265" s="221">
        <v>1</v>
      </c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</row>
    <row r="266" spans="1:19" ht="18">
      <c r="A266" s="221">
        <v>264</v>
      </c>
      <c r="B266" s="221">
        <v>22.7</v>
      </c>
      <c r="C266" s="221">
        <v>0.6</v>
      </c>
      <c r="D266" s="221">
        <v>4.8</v>
      </c>
      <c r="E266" s="221">
        <v>0</v>
      </c>
      <c r="F266" s="221">
        <v>36.200000000000003</v>
      </c>
      <c r="G266" s="221">
        <v>20.3</v>
      </c>
      <c r="H266" s="221">
        <v>1</v>
      </c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</row>
    <row r="267" spans="1:19" ht="18">
      <c r="A267" s="221">
        <v>265</v>
      </c>
      <c r="B267" s="221">
        <v>20.9</v>
      </c>
      <c r="C267" s="221">
        <v>2</v>
      </c>
      <c r="D267" s="221">
        <v>6.2</v>
      </c>
      <c r="E267" s="221">
        <v>0</v>
      </c>
      <c r="F267" s="221">
        <v>34.700000000000003</v>
      </c>
      <c r="G267" s="221">
        <v>19.100000000000001</v>
      </c>
      <c r="H267" s="221">
        <v>1</v>
      </c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</row>
    <row r="268" spans="1:19" ht="18">
      <c r="A268" s="221">
        <v>266</v>
      </c>
      <c r="B268" s="221">
        <v>13.2</v>
      </c>
      <c r="C268" s="221">
        <v>1.7</v>
      </c>
      <c r="D268" s="221">
        <v>6.1</v>
      </c>
      <c r="E268" s="221">
        <v>0</v>
      </c>
      <c r="F268" s="221">
        <v>38.700000000000003</v>
      </c>
      <c r="G268" s="221">
        <v>17.100000000000001</v>
      </c>
      <c r="H268" s="221">
        <v>1</v>
      </c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</row>
    <row r="269" spans="1:19" ht="18">
      <c r="A269" s="221">
        <v>267</v>
      </c>
      <c r="B269" s="221">
        <v>28.4</v>
      </c>
      <c r="C269" s="221">
        <v>1.3</v>
      </c>
      <c r="D269" s="221">
        <v>5.3</v>
      </c>
      <c r="E269" s="221">
        <v>0</v>
      </c>
      <c r="F269" s="221">
        <v>35.799999999999997</v>
      </c>
      <c r="G269" s="221">
        <v>20.9</v>
      </c>
      <c r="H269" s="221">
        <v>1</v>
      </c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</row>
    <row r="270" spans="1:19" ht="18">
      <c r="A270" s="221">
        <v>268</v>
      </c>
      <c r="B270" s="221">
        <v>19.100000000000001</v>
      </c>
      <c r="C270" s="221">
        <v>1</v>
      </c>
      <c r="D270" s="221">
        <v>5.5</v>
      </c>
      <c r="E270" s="221">
        <v>0</v>
      </c>
      <c r="F270" s="221">
        <v>35.4</v>
      </c>
      <c r="G270" s="221">
        <v>18.3</v>
      </c>
      <c r="H270" s="221">
        <v>1</v>
      </c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</row>
    <row r="271" spans="1:19" ht="18">
      <c r="A271" s="221">
        <v>269</v>
      </c>
      <c r="B271" s="221">
        <v>18</v>
      </c>
      <c r="C271" s="221">
        <v>1.3</v>
      </c>
      <c r="D271" s="221">
        <v>5.4</v>
      </c>
      <c r="E271" s="221">
        <v>0</v>
      </c>
      <c r="F271" s="221">
        <v>36.799999999999997</v>
      </c>
      <c r="G271" s="221">
        <v>17.7</v>
      </c>
      <c r="H271" s="221">
        <v>1</v>
      </c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</row>
    <row r="272" spans="1:19" ht="18">
      <c r="A272" s="221">
        <v>270</v>
      </c>
      <c r="B272" s="221">
        <v>14.2</v>
      </c>
      <c r="C272" s="221">
        <v>0.8</v>
      </c>
      <c r="D272" s="221">
        <v>5.3</v>
      </c>
      <c r="E272" s="221">
        <v>0.25</v>
      </c>
      <c r="F272" s="221">
        <v>39.6</v>
      </c>
      <c r="G272" s="221">
        <v>17</v>
      </c>
      <c r="H272" s="221">
        <v>1</v>
      </c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</row>
    <row r="273" spans="1:19" ht="18">
      <c r="A273" s="221">
        <v>271</v>
      </c>
      <c r="B273" s="221">
        <v>13.4</v>
      </c>
      <c r="C273" s="221">
        <v>1.1000000000000001</v>
      </c>
      <c r="D273" s="221">
        <v>5.5</v>
      </c>
      <c r="E273" s="221">
        <v>0</v>
      </c>
      <c r="F273" s="221">
        <v>38</v>
      </c>
      <c r="G273" s="221">
        <v>16.399999999999999</v>
      </c>
      <c r="H273" s="221">
        <v>1</v>
      </c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</row>
    <row r="274" spans="1:19" ht="18">
      <c r="A274" s="221">
        <v>272</v>
      </c>
      <c r="B274" s="221">
        <v>17.399999999999999</v>
      </c>
      <c r="C274" s="221">
        <v>1</v>
      </c>
      <c r="D274" s="221">
        <v>5.4</v>
      </c>
      <c r="E274" s="221">
        <v>0</v>
      </c>
      <c r="F274" s="221">
        <v>37</v>
      </c>
      <c r="G274" s="221">
        <v>17.5</v>
      </c>
      <c r="H274" s="221">
        <v>1</v>
      </c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</row>
    <row r="275" spans="1:19" ht="18">
      <c r="A275" s="221">
        <v>273</v>
      </c>
      <c r="B275" s="221">
        <v>29.1</v>
      </c>
      <c r="C275" s="221">
        <v>1.9</v>
      </c>
      <c r="D275" s="221">
        <v>3.6</v>
      </c>
      <c r="E275" s="221">
        <v>0</v>
      </c>
      <c r="F275" s="221">
        <v>34.200000000000003</v>
      </c>
      <c r="G275" s="221">
        <v>18.399999999999999</v>
      </c>
      <c r="H275" s="221">
        <v>1</v>
      </c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</row>
    <row r="276" spans="1:19" ht="18">
      <c r="A276" s="221">
        <v>274</v>
      </c>
      <c r="B276" s="221">
        <v>79.2</v>
      </c>
      <c r="C276" s="221">
        <v>1.4</v>
      </c>
      <c r="D276" s="221">
        <v>0.6</v>
      </c>
      <c r="E276" s="221">
        <v>0</v>
      </c>
      <c r="F276" s="221">
        <v>24.8</v>
      </c>
      <c r="G276" s="221">
        <v>19.899999999999999</v>
      </c>
      <c r="H276" s="221">
        <v>1</v>
      </c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</row>
    <row r="277" spans="1:19" ht="18">
      <c r="A277" s="221">
        <v>275</v>
      </c>
      <c r="B277" s="221">
        <v>76.099999999999994</v>
      </c>
      <c r="C277" s="221">
        <v>1.9</v>
      </c>
      <c r="D277" s="221">
        <v>1</v>
      </c>
      <c r="E277" s="221">
        <v>0</v>
      </c>
      <c r="F277" s="221">
        <v>26.3</v>
      </c>
      <c r="G277" s="221">
        <v>21.2</v>
      </c>
      <c r="H277" s="221">
        <v>1</v>
      </c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</row>
    <row r="278" spans="1:19" ht="18">
      <c r="A278" s="221">
        <v>276</v>
      </c>
      <c r="B278" s="221">
        <v>51.6</v>
      </c>
      <c r="C278" s="221">
        <v>1</v>
      </c>
      <c r="D278" s="221">
        <v>3.3</v>
      </c>
      <c r="E278" s="221">
        <v>0</v>
      </c>
      <c r="F278" s="221">
        <v>30.1</v>
      </c>
      <c r="G278" s="221">
        <v>21.3</v>
      </c>
      <c r="H278" s="221">
        <v>1</v>
      </c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</row>
    <row r="279" spans="1:19" ht="18">
      <c r="A279" s="221">
        <v>277</v>
      </c>
      <c r="B279" s="221">
        <v>36.799999999999997</v>
      </c>
      <c r="C279" s="221">
        <v>1.1000000000000001</v>
      </c>
      <c r="D279" s="221">
        <v>4</v>
      </c>
      <c r="E279" s="221">
        <v>0</v>
      </c>
      <c r="F279" s="221">
        <v>29.7</v>
      </c>
      <c r="G279" s="221">
        <v>17.600000000000001</v>
      </c>
      <c r="H279" s="221">
        <v>1</v>
      </c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</row>
    <row r="280" spans="1:19" ht="18">
      <c r="A280" s="221">
        <v>278</v>
      </c>
      <c r="B280" s="221">
        <v>31.3</v>
      </c>
      <c r="C280" s="221">
        <v>1.2</v>
      </c>
      <c r="D280" s="221">
        <v>4.5999999999999996</v>
      </c>
      <c r="E280" s="221">
        <v>0</v>
      </c>
      <c r="F280" s="221">
        <v>29.2</v>
      </c>
      <c r="G280" s="221">
        <v>15.7</v>
      </c>
      <c r="H280" s="221">
        <v>1</v>
      </c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</row>
    <row r="281" spans="1:19" ht="18">
      <c r="A281" s="221">
        <v>279</v>
      </c>
      <c r="B281" s="221">
        <v>29.9</v>
      </c>
      <c r="C281" s="221">
        <v>1.7</v>
      </c>
      <c r="D281" s="221">
        <v>4.5</v>
      </c>
      <c r="E281" s="221">
        <v>0</v>
      </c>
      <c r="F281" s="221">
        <v>28.6</v>
      </c>
      <c r="G281" s="221">
        <v>13.3</v>
      </c>
      <c r="H281" s="221">
        <v>1</v>
      </c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</row>
    <row r="282" spans="1:19" ht="18">
      <c r="A282" s="221">
        <v>280</v>
      </c>
      <c r="B282" s="221">
        <v>52.1</v>
      </c>
      <c r="C282" s="221">
        <v>2.2999999999999998</v>
      </c>
      <c r="D282" s="221">
        <v>2.6</v>
      </c>
      <c r="E282" s="221">
        <v>6.1</v>
      </c>
      <c r="F282" s="221">
        <v>21.6</v>
      </c>
      <c r="G282" s="221">
        <v>12.2</v>
      </c>
      <c r="H282" s="221">
        <v>1</v>
      </c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</row>
    <row r="283" spans="1:19" ht="18">
      <c r="A283" s="221">
        <v>281</v>
      </c>
      <c r="B283" s="221">
        <v>34.700000000000003</v>
      </c>
      <c r="C283" s="221">
        <v>1.1000000000000001</v>
      </c>
      <c r="D283" s="221">
        <v>4</v>
      </c>
      <c r="E283" s="221">
        <v>0</v>
      </c>
      <c r="F283" s="221">
        <v>23</v>
      </c>
      <c r="G283" s="221">
        <v>9.5</v>
      </c>
      <c r="H283" s="221">
        <v>1</v>
      </c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</row>
    <row r="284" spans="1:19" ht="18">
      <c r="A284" s="221">
        <v>282</v>
      </c>
      <c r="B284" s="221">
        <v>21.8</v>
      </c>
      <c r="C284" s="221">
        <v>1.2</v>
      </c>
      <c r="D284" s="221">
        <v>4.2</v>
      </c>
      <c r="E284" s="221">
        <v>0</v>
      </c>
      <c r="F284" s="221">
        <v>25.5</v>
      </c>
      <c r="G284" s="221">
        <v>8.6</v>
      </c>
      <c r="H284" s="221">
        <v>1</v>
      </c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</row>
    <row r="285" spans="1:19" ht="18">
      <c r="A285" s="221">
        <v>283</v>
      </c>
      <c r="B285" s="221">
        <v>24.8</v>
      </c>
      <c r="C285" s="221">
        <v>0.9</v>
      </c>
      <c r="D285" s="221">
        <v>4.0999999999999996</v>
      </c>
      <c r="E285" s="221">
        <v>0</v>
      </c>
      <c r="F285" s="221">
        <v>29</v>
      </c>
      <c r="G285" s="221">
        <v>8.4</v>
      </c>
      <c r="H285" s="221">
        <v>1</v>
      </c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</row>
    <row r="286" spans="1:19" ht="18">
      <c r="A286" s="221">
        <v>284</v>
      </c>
      <c r="B286" s="221">
        <v>41.2</v>
      </c>
      <c r="C286" s="221">
        <v>1.5</v>
      </c>
      <c r="D286" s="221">
        <v>2.5</v>
      </c>
      <c r="E286" s="221">
        <v>0</v>
      </c>
      <c r="F286" s="221">
        <v>26.9</v>
      </c>
      <c r="G286" s="221">
        <v>12.7</v>
      </c>
      <c r="H286" s="221">
        <v>1</v>
      </c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</row>
    <row r="287" spans="1:19" ht="18">
      <c r="A287" s="221">
        <v>285</v>
      </c>
      <c r="B287" s="221">
        <v>56.5</v>
      </c>
      <c r="C287" s="221">
        <v>2.1</v>
      </c>
      <c r="D287" s="221">
        <v>1.6</v>
      </c>
      <c r="E287" s="221">
        <v>13.21</v>
      </c>
      <c r="F287" s="221">
        <v>24.8</v>
      </c>
      <c r="G287" s="221">
        <v>17.100000000000001</v>
      </c>
      <c r="H287" s="221">
        <v>1</v>
      </c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</row>
    <row r="288" spans="1:19" ht="18">
      <c r="A288" s="221">
        <v>286</v>
      </c>
      <c r="B288" s="221">
        <v>78.400000000000006</v>
      </c>
      <c r="C288" s="221">
        <v>1.2</v>
      </c>
      <c r="D288" s="221">
        <v>0.6</v>
      </c>
      <c r="E288" s="221">
        <v>12.95</v>
      </c>
      <c r="F288" s="221">
        <v>20.100000000000001</v>
      </c>
      <c r="G288" s="221">
        <v>15.1</v>
      </c>
      <c r="H288" s="221">
        <v>1</v>
      </c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</row>
    <row r="289" spans="1:19" ht="18">
      <c r="A289" s="221">
        <v>287</v>
      </c>
      <c r="B289" s="221">
        <v>45.4</v>
      </c>
      <c r="C289" s="221">
        <v>0.5</v>
      </c>
      <c r="D289" s="221">
        <v>3.4</v>
      </c>
      <c r="E289" s="221">
        <v>0</v>
      </c>
      <c r="F289" s="221">
        <v>24.2</v>
      </c>
      <c r="G289" s="221">
        <v>12.1</v>
      </c>
      <c r="H289" s="221">
        <v>1</v>
      </c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</row>
    <row r="290" spans="1:19" ht="18">
      <c r="A290" s="221">
        <v>288</v>
      </c>
      <c r="B290" s="221">
        <v>29.9</v>
      </c>
      <c r="C290" s="221">
        <v>2.2000000000000002</v>
      </c>
      <c r="D290" s="221">
        <v>3.5</v>
      </c>
      <c r="E290" s="221">
        <v>1.52</v>
      </c>
      <c r="F290" s="221">
        <v>24.4</v>
      </c>
      <c r="G290" s="221">
        <v>13.3</v>
      </c>
      <c r="H290" s="221">
        <v>1</v>
      </c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</row>
    <row r="291" spans="1:19" ht="18">
      <c r="A291" s="221">
        <v>289</v>
      </c>
      <c r="B291" s="221">
        <v>45</v>
      </c>
      <c r="C291" s="221">
        <v>4</v>
      </c>
      <c r="D291" s="221">
        <v>3.2</v>
      </c>
      <c r="E291" s="221">
        <v>0</v>
      </c>
      <c r="F291" s="221">
        <v>21</v>
      </c>
      <c r="G291" s="221">
        <v>12.3</v>
      </c>
      <c r="H291" s="221">
        <v>1</v>
      </c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</row>
    <row r="292" spans="1:19" ht="18">
      <c r="A292" s="221">
        <v>290</v>
      </c>
      <c r="B292" s="221">
        <v>33.4</v>
      </c>
      <c r="C292" s="221">
        <v>4.3</v>
      </c>
      <c r="D292" s="221">
        <v>5.2</v>
      </c>
      <c r="E292" s="221">
        <v>0</v>
      </c>
      <c r="F292" s="221">
        <v>23.8</v>
      </c>
      <c r="G292" s="221">
        <v>12</v>
      </c>
      <c r="H292" s="221">
        <v>1</v>
      </c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</row>
    <row r="293" spans="1:19" ht="18">
      <c r="A293" s="221">
        <v>291</v>
      </c>
      <c r="B293" s="221">
        <v>33.5</v>
      </c>
      <c r="C293" s="221">
        <v>2.6</v>
      </c>
      <c r="D293" s="221">
        <v>4.5</v>
      </c>
      <c r="E293" s="221">
        <v>0</v>
      </c>
      <c r="F293" s="221">
        <v>25.4</v>
      </c>
      <c r="G293" s="221">
        <v>12.8</v>
      </c>
      <c r="H293" s="221">
        <v>1</v>
      </c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</row>
    <row r="294" spans="1:19" ht="18">
      <c r="A294" s="221">
        <v>292</v>
      </c>
      <c r="B294" s="221">
        <v>35.5</v>
      </c>
      <c r="C294" s="221">
        <v>2.5</v>
      </c>
      <c r="D294" s="221">
        <v>4.4000000000000004</v>
      </c>
      <c r="E294" s="221">
        <v>0</v>
      </c>
      <c r="F294" s="221">
        <v>27.9</v>
      </c>
      <c r="G294" s="221">
        <v>12.6</v>
      </c>
      <c r="H294" s="221">
        <v>1</v>
      </c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</row>
    <row r="295" spans="1:19" ht="18">
      <c r="A295" s="221">
        <v>293</v>
      </c>
      <c r="B295" s="221">
        <v>23.9</v>
      </c>
      <c r="C295" s="221">
        <v>2.5</v>
      </c>
      <c r="D295" s="221">
        <v>5.0999999999999996</v>
      </c>
      <c r="E295" s="221">
        <v>0</v>
      </c>
      <c r="F295" s="221">
        <v>32.4</v>
      </c>
      <c r="G295" s="221">
        <v>15.8</v>
      </c>
      <c r="H295" s="221">
        <v>1</v>
      </c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</row>
    <row r="296" spans="1:19" ht="18">
      <c r="A296" s="221">
        <v>294</v>
      </c>
      <c r="B296" s="221">
        <v>32.6</v>
      </c>
      <c r="C296" s="221">
        <v>4.3</v>
      </c>
      <c r="D296" s="221">
        <v>5.8</v>
      </c>
      <c r="E296" s="221">
        <v>0</v>
      </c>
      <c r="F296" s="221">
        <v>29.8</v>
      </c>
      <c r="G296" s="221">
        <v>16.2</v>
      </c>
      <c r="H296" s="221">
        <v>1</v>
      </c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</row>
    <row r="297" spans="1:19" ht="18">
      <c r="A297" s="221">
        <v>295</v>
      </c>
      <c r="B297" s="221">
        <v>36.5</v>
      </c>
      <c r="C297" s="221">
        <v>1.4</v>
      </c>
      <c r="D297" s="221">
        <v>3.2</v>
      </c>
      <c r="E297" s="221">
        <v>0</v>
      </c>
      <c r="F297" s="221">
        <v>30.5</v>
      </c>
      <c r="G297" s="221">
        <v>15.7</v>
      </c>
      <c r="H297" s="221">
        <v>1</v>
      </c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</row>
    <row r="298" spans="1:19" ht="18">
      <c r="A298" s="221">
        <v>296</v>
      </c>
      <c r="B298" s="221">
        <v>36.200000000000003</v>
      </c>
      <c r="C298" s="221">
        <v>1.6</v>
      </c>
      <c r="D298" s="221">
        <v>3</v>
      </c>
      <c r="E298" s="221">
        <v>0</v>
      </c>
      <c r="F298" s="221">
        <v>30.7</v>
      </c>
      <c r="G298" s="221">
        <v>13.4</v>
      </c>
      <c r="H298" s="221">
        <v>1</v>
      </c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</row>
    <row r="299" spans="1:19" ht="18">
      <c r="A299" s="221">
        <v>297</v>
      </c>
      <c r="B299" s="221">
        <v>32</v>
      </c>
      <c r="C299" s="221">
        <v>0.9</v>
      </c>
      <c r="D299" s="221">
        <v>3.4</v>
      </c>
      <c r="E299" s="221">
        <v>0</v>
      </c>
      <c r="F299" s="221">
        <v>28.6</v>
      </c>
      <c r="G299" s="221">
        <v>11.5</v>
      </c>
      <c r="H299" s="221">
        <v>1</v>
      </c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</row>
    <row r="300" spans="1:19" ht="18">
      <c r="A300" s="221">
        <v>298</v>
      </c>
      <c r="B300" s="221">
        <v>27.1</v>
      </c>
      <c r="C300" s="221">
        <v>1</v>
      </c>
      <c r="D300" s="221">
        <v>3.6</v>
      </c>
      <c r="E300" s="221">
        <v>0</v>
      </c>
      <c r="F300" s="221">
        <v>29.2</v>
      </c>
      <c r="G300" s="221">
        <v>11.4</v>
      </c>
      <c r="H300" s="221">
        <v>1</v>
      </c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</row>
    <row r="301" spans="1:19" ht="18">
      <c r="A301" s="221">
        <v>299</v>
      </c>
      <c r="B301" s="221">
        <v>21.9</v>
      </c>
      <c r="C301" s="221">
        <v>1.1000000000000001</v>
      </c>
      <c r="D301" s="221">
        <v>3.8</v>
      </c>
      <c r="E301" s="221">
        <v>0</v>
      </c>
      <c r="F301" s="221">
        <v>30.6</v>
      </c>
      <c r="G301" s="221">
        <v>11.5</v>
      </c>
      <c r="H301" s="221">
        <v>1</v>
      </c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</row>
    <row r="302" spans="1:19" ht="18">
      <c r="A302" s="221">
        <v>300</v>
      </c>
      <c r="B302" s="221">
        <v>17.899999999999999</v>
      </c>
      <c r="C302" s="221">
        <v>1.1000000000000001</v>
      </c>
      <c r="D302" s="221">
        <v>3.9</v>
      </c>
      <c r="E302" s="221">
        <v>0</v>
      </c>
      <c r="F302" s="221">
        <v>31.9</v>
      </c>
      <c r="G302" s="221">
        <v>9.1</v>
      </c>
      <c r="H302" s="221">
        <v>1</v>
      </c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</row>
    <row r="303" spans="1:19" ht="18">
      <c r="A303" s="221">
        <v>301</v>
      </c>
      <c r="B303" s="221">
        <v>19.8</v>
      </c>
      <c r="C303" s="221">
        <v>1</v>
      </c>
      <c r="D303" s="221">
        <v>3.6</v>
      </c>
      <c r="E303" s="221">
        <v>0</v>
      </c>
      <c r="F303" s="221">
        <v>33</v>
      </c>
      <c r="G303" s="221">
        <v>9.4</v>
      </c>
      <c r="H303" s="221">
        <v>1</v>
      </c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</row>
    <row r="304" spans="1:19" ht="18">
      <c r="A304" s="221">
        <v>302</v>
      </c>
      <c r="B304" s="221">
        <v>22</v>
      </c>
      <c r="C304" s="221">
        <v>0.9</v>
      </c>
      <c r="D304" s="221">
        <v>3.2</v>
      </c>
      <c r="E304" s="221">
        <v>0</v>
      </c>
      <c r="F304" s="221">
        <v>31.9</v>
      </c>
      <c r="G304" s="221">
        <v>11.4</v>
      </c>
      <c r="H304" s="221">
        <v>1</v>
      </c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</row>
    <row r="305" spans="1:19" ht="18">
      <c r="A305" s="221">
        <v>303</v>
      </c>
      <c r="B305" s="221">
        <v>23.3</v>
      </c>
      <c r="C305" s="221">
        <v>2</v>
      </c>
      <c r="D305" s="221">
        <v>4.0999999999999996</v>
      </c>
      <c r="E305" s="221">
        <v>0</v>
      </c>
      <c r="F305" s="221">
        <v>28.8</v>
      </c>
      <c r="G305" s="221">
        <v>12.9</v>
      </c>
      <c r="H305" s="221">
        <v>1</v>
      </c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</row>
    <row r="306" spans="1:19" ht="18">
      <c r="A306" s="221">
        <v>304</v>
      </c>
      <c r="B306" s="221">
        <v>20.5</v>
      </c>
      <c r="C306" s="221">
        <v>1.6</v>
      </c>
      <c r="D306" s="221">
        <v>3.7</v>
      </c>
      <c r="E306" s="221">
        <v>0</v>
      </c>
      <c r="F306" s="221">
        <v>23.8</v>
      </c>
      <c r="G306" s="221">
        <v>7.4</v>
      </c>
      <c r="H306" s="221">
        <v>1</v>
      </c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</row>
    <row r="307" spans="1:19" ht="18">
      <c r="A307" s="221">
        <v>305</v>
      </c>
      <c r="B307" s="221">
        <v>16.399999999999999</v>
      </c>
      <c r="C307" s="221">
        <v>0.8</v>
      </c>
      <c r="D307" s="221">
        <v>3</v>
      </c>
      <c r="E307" s="221">
        <v>0</v>
      </c>
      <c r="F307" s="221">
        <v>25</v>
      </c>
      <c r="G307" s="221">
        <v>6</v>
      </c>
      <c r="H307" s="221">
        <v>1</v>
      </c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</row>
    <row r="308" spans="1:19" ht="18">
      <c r="A308" s="221">
        <v>306</v>
      </c>
      <c r="B308" s="221">
        <v>15.4</v>
      </c>
      <c r="C308" s="221">
        <v>0.9</v>
      </c>
      <c r="D308" s="221">
        <v>3.3</v>
      </c>
      <c r="E308" s="221">
        <v>0</v>
      </c>
      <c r="F308" s="221">
        <v>27.4</v>
      </c>
      <c r="G308" s="221">
        <v>4.5999999999999996</v>
      </c>
      <c r="H308" s="221">
        <v>1</v>
      </c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</row>
    <row r="309" spans="1:19" ht="18">
      <c r="A309" s="221">
        <v>307</v>
      </c>
      <c r="B309" s="221">
        <v>20.9</v>
      </c>
      <c r="C309" s="221">
        <v>1.1000000000000001</v>
      </c>
      <c r="D309" s="221">
        <v>3.4</v>
      </c>
      <c r="E309" s="221">
        <v>0</v>
      </c>
      <c r="F309" s="221">
        <v>26.9</v>
      </c>
      <c r="G309" s="221">
        <v>6.5</v>
      </c>
      <c r="H309" s="221">
        <v>1</v>
      </c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</row>
    <row r="310" spans="1:19" ht="18">
      <c r="A310" s="221">
        <v>308</v>
      </c>
      <c r="B310" s="221">
        <v>17</v>
      </c>
      <c r="C310" s="221">
        <v>0.8</v>
      </c>
      <c r="D310" s="221">
        <v>3</v>
      </c>
      <c r="E310" s="221">
        <v>0</v>
      </c>
      <c r="F310" s="221">
        <v>28.4</v>
      </c>
      <c r="G310" s="221">
        <v>6.1</v>
      </c>
      <c r="H310" s="221">
        <v>1</v>
      </c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</row>
    <row r="311" spans="1:19" ht="18">
      <c r="A311" s="221">
        <v>309</v>
      </c>
      <c r="B311" s="221">
        <v>14.2</v>
      </c>
      <c r="C311" s="221">
        <v>0.8</v>
      </c>
      <c r="D311" s="221">
        <v>3.3</v>
      </c>
      <c r="E311" s="221">
        <v>0</v>
      </c>
      <c r="F311" s="221">
        <v>28.1</v>
      </c>
      <c r="G311" s="221">
        <v>6.7</v>
      </c>
      <c r="H311" s="221">
        <v>1</v>
      </c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</row>
    <row r="312" spans="1:19" ht="18">
      <c r="A312" s="221">
        <v>310</v>
      </c>
      <c r="B312" s="221">
        <v>17.399999999999999</v>
      </c>
      <c r="C312" s="221">
        <v>0.8</v>
      </c>
      <c r="D312" s="221">
        <v>3.3</v>
      </c>
      <c r="E312" s="221">
        <v>0</v>
      </c>
      <c r="F312" s="221">
        <v>30</v>
      </c>
      <c r="G312" s="221">
        <v>6.8</v>
      </c>
      <c r="H312" s="221">
        <v>1</v>
      </c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</row>
    <row r="313" spans="1:19" ht="18">
      <c r="A313" s="221">
        <v>311</v>
      </c>
      <c r="B313" s="221">
        <v>19</v>
      </c>
      <c r="C313" s="221">
        <v>1</v>
      </c>
      <c r="D313" s="221">
        <v>3.2</v>
      </c>
      <c r="E313" s="221">
        <v>0</v>
      </c>
      <c r="F313" s="221">
        <v>28.7</v>
      </c>
      <c r="G313" s="221">
        <v>7.3</v>
      </c>
      <c r="H313" s="221">
        <v>1</v>
      </c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</row>
    <row r="314" spans="1:19" ht="18">
      <c r="A314" s="221">
        <v>312</v>
      </c>
      <c r="B314" s="221">
        <v>20.5</v>
      </c>
      <c r="C314" s="221">
        <v>1</v>
      </c>
      <c r="D314" s="221">
        <v>3.2</v>
      </c>
      <c r="E314" s="221">
        <v>0</v>
      </c>
      <c r="F314" s="221">
        <v>26.7</v>
      </c>
      <c r="G314" s="221">
        <v>6.3</v>
      </c>
      <c r="H314" s="221">
        <v>1</v>
      </c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</row>
    <row r="315" spans="1:19" ht="18">
      <c r="A315" s="221">
        <v>313</v>
      </c>
      <c r="B315" s="221">
        <v>13</v>
      </c>
      <c r="C315" s="221">
        <v>2.2999999999999998</v>
      </c>
      <c r="D315" s="221">
        <v>4.4000000000000004</v>
      </c>
      <c r="E315" s="221">
        <v>0</v>
      </c>
      <c r="F315" s="221">
        <v>25.8</v>
      </c>
      <c r="G315" s="221">
        <v>9.1999999999999993</v>
      </c>
      <c r="H315" s="221">
        <v>1</v>
      </c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</row>
    <row r="316" spans="1:19" ht="18">
      <c r="A316" s="221">
        <v>314</v>
      </c>
      <c r="B316" s="221">
        <v>25.3</v>
      </c>
      <c r="C316" s="221">
        <v>1.9</v>
      </c>
      <c r="D316" s="221">
        <v>3.5</v>
      </c>
      <c r="E316" s="221">
        <v>0</v>
      </c>
      <c r="F316" s="221">
        <v>25.5</v>
      </c>
      <c r="G316" s="221">
        <v>8.1999999999999993</v>
      </c>
      <c r="H316" s="221">
        <v>1</v>
      </c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</row>
    <row r="317" spans="1:19" ht="18">
      <c r="A317" s="221">
        <v>315</v>
      </c>
      <c r="B317" s="221">
        <v>13.4</v>
      </c>
      <c r="C317" s="221">
        <v>2.2000000000000002</v>
      </c>
      <c r="D317" s="221">
        <v>3.7</v>
      </c>
      <c r="E317" s="221">
        <v>0</v>
      </c>
      <c r="F317" s="221">
        <v>22.7</v>
      </c>
      <c r="G317" s="221">
        <v>4.3</v>
      </c>
      <c r="H317" s="221">
        <v>1</v>
      </c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</row>
    <row r="318" spans="1:19" ht="18">
      <c r="A318" s="221">
        <v>316</v>
      </c>
      <c r="B318" s="221">
        <v>10.5</v>
      </c>
      <c r="C318" s="221">
        <v>3</v>
      </c>
      <c r="D318" s="221">
        <v>4.4000000000000004</v>
      </c>
      <c r="E318" s="221">
        <v>0</v>
      </c>
      <c r="F318" s="221">
        <v>18.100000000000001</v>
      </c>
      <c r="G318" s="221">
        <v>-1.7</v>
      </c>
      <c r="H318" s="221">
        <v>1</v>
      </c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</row>
    <row r="319" spans="1:19" ht="18">
      <c r="A319" s="221">
        <v>317</v>
      </c>
      <c r="B319" s="221">
        <v>13.3</v>
      </c>
      <c r="C319" s="221">
        <v>4.0999999999999996</v>
      </c>
      <c r="D319" s="221">
        <v>4.5999999999999996</v>
      </c>
      <c r="E319" s="221">
        <v>0</v>
      </c>
      <c r="F319" s="221">
        <v>17</v>
      </c>
      <c r="G319" s="221">
        <v>2.7</v>
      </c>
      <c r="H319" s="221">
        <v>1</v>
      </c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</row>
    <row r="320" spans="1:19" ht="18">
      <c r="A320" s="221">
        <v>318</v>
      </c>
      <c r="B320" s="221">
        <v>17</v>
      </c>
      <c r="C320" s="221">
        <v>4</v>
      </c>
      <c r="D320" s="221">
        <v>4.0999999999999996</v>
      </c>
      <c r="E320" s="221">
        <v>0</v>
      </c>
      <c r="F320" s="221">
        <v>19.5</v>
      </c>
      <c r="G320" s="221">
        <v>5.3</v>
      </c>
      <c r="H320" s="221">
        <v>1</v>
      </c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</row>
    <row r="321" spans="1:19" ht="18">
      <c r="A321" s="221">
        <v>319</v>
      </c>
      <c r="B321" s="221">
        <v>11.3</v>
      </c>
      <c r="C321" s="221">
        <v>1.8</v>
      </c>
      <c r="D321" s="221">
        <v>3.8</v>
      </c>
      <c r="E321" s="221">
        <v>0</v>
      </c>
      <c r="F321" s="221">
        <v>23.1</v>
      </c>
      <c r="G321" s="221">
        <v>-0.8</v>
      </c>
      <c r="H321" s="221">
        <v>1</v>
      </c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</row>
    <row r="322" spans="1:19" ht="18">
      <c r="A322" s="221">
        <v>320</v>
      </c>
      <c r="B322" s="221">
        <v>10.7</v>
      </c>
      <c r="C322" s="221">
        <v>0.9</v>
      </c>
      <c r="D322" s="221">
        <v>3</v>
      </c>
      <c r="E322" s="221">
        <v>0</v>
      </c>
      <c r="F322" s="221">
        <v>25.4</v>
      </c>
      <c r="G322" s="221">
        <v>-0.7</v>
      </c>
      <c r="H322" s="221">
        <v>1</v>
      </c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</row>
    <row r="323" spans="1:19" ht="18">
      <c r="A323" s="221">
        <v>321</v>
      </c>
      <c r="B323" s="221">
        <v>14.8</v>
      </c>
      <c r="C323" s="221">
        <v>0.9</v>
      </c>
      <c r="D323" s="221">
        <v>2.4</v>
      </c>
      <c r="E323" s="221">
        <v>0</v>
      </c>
      <c r="F323" s="221">
        <v>23.1</v>
      </c>
      <c r="G323" s="221">
        <v>0.5</v>
      </c>
      <c r="H323" s="221">
        <v>1</v>
      </c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</row>
    <row r="324" spans="1:19" ht="18">
      <c r="A324" s="221">
        <v>322</v>
      </c>
      <c r="B324" s="221">
        <v>14.6</v>
      </c>
      <c r="C324" s="221">
        <v>0.9</v>
      </c>
      <c r="D324" s="221">
        <v>2.4</v>
      </c>
      <c r="E324" s="221">
        <v>0</v>
      </c>
      <c r="F324" s="221">
        <v>22.5</v>
      </c>
      <c r="G324" s="221">
        <v>1.8</v>
      </c>
      <c r="H324" s="221">
        <v>1</v>
      </c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</row>
    <row r="325" spans="1:19" ht="18">
      <c r="A325" s="221">
        <v>323</v>
      </c>
      <c r="B325" s="221">
        <v>12.9</v>
      </c>
      <c r="C325" s="221">
        <v>1.1000000000000001</v>
      </c>
      <c r="D325" s="221">
        <v>2.8</v>
      </c>
      <c r="E325" s="221">
        <v>0</v>
      </c>
      <c r="F325" s="221">
        <v>24.1</v>
      </c>
      <c r="G325" s="221">
        <v>-0.6</v>
      </c>
      <c r="H325" s="221">
        <v>1</v>
      </c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</row>
    <row r="326" spans="1:19" ht="18">
      <c r="A326" s="221">
        <v>324</v>
      </c>
      <c r="B326" s="221">
        <v>12.9</v>
      </c>
      <c r="C326" s="221">
        <v>1.5</v>
      </c>
      <c r="D326" s="221">
        <v>2.9</v>
      </c>
      <c r="E326" s="221">
        <v>0</v>
      </c>
      <c r="F326" s="221">
        <v>25.8</v>
      </c>
      <c r="G326" s="221">
        <v>2.2999999999999998</v>
      </c>
      <c r="H326" s="221">
        <v>1</v>
      </c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</row>
    <row r="327" spans="1:19" ht="18">
      <c r="A327" s="221">
        <v>325</v>
      </c>
      <c r="B327" s="221">
        <v>20.9</v>
      </c>
      <c r="C327" s="221">
        <v>1</v>
      </c>
      <c r="D327" s="221">
        <v>2.5</v>
      </c>
      <c r="E327" s="221">
        <v>0</v>
      </c>
      <c r="F327" s="221">
        <v>23.5</v>
      </c>
      <c r="G327" s="221">
        <v>0.7</v>
      </c>
      <c r="H327" s="221">
        <v>1</v>
      </c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</row>
    <row r="328" spans="1:19" ht="18">
      <c r="A328" s="221">
        <v>326</v>
      </c>
      <c r="B328" s="221">
        <v>33</v>
      </c>
      <c r="C328" s="221">
        <v>1</v>
      </c>
      <c r="D328" s="221">
        <v>0.9</v>
      </c>
      <c r="E328" s="221">
        <v>0</v>
      </c>
      <c r="F328" s="221">
        <v>19.5</v>
      </c>
      <c r="G328" s="221">
        <v>7</v>
      </c>
      <c r="H328" s="221">
        <v>1</v>
      </c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</row>
    <row r="329" spans="1:19" ht="18">
      <c r="A329" s="221">
        <v>327</v>
      </c>
      <c r="B329" s="221">
        <v>29.9</v>
      </c>
      <c r="C329" s="221">
        <v>1</v>
      </c>
      <c r="D329" s="221">
        <v>2.2999999999999998</v>
      </c>
      <c r="E329" s="221">
        <v>0</v>
      </c>
      <c r="F329" s="221">
        <v>21</v>
      </c>
      <c r="G329" s="221">
        <v>2.4</v>
      </c>
      <c r="H329" s="221">
        <v>1</v>
      </c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</row>
    <row r="330" spans="1:19" ht="18">
      <c r="A330" s="221">
        <v>328</v>
      </c>
      <c r="B330" s="221">
        <v>28.8</v>
      </c>
      <c r="C330" s="221">
        <v>0.8</v>
      </c>
      <c r="D330" s="221">
        <v>2.2999999999999998</v>
      </c>
      <c r="E330" s="221">
        <v>0</v>
      </c>
      <c r="F330" s="221">
        <v>22</v>
      </c>
      <c r="G330" s="221">
        <v>1.2</v>
      </c>
      <c r="H330" s="221">
        <v>1</v>
      </c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</row>
    <row r="331" spans="1:19" ht="18">
      <c r="A331" s="221">
        <v>329</v>
      </c>
      <c r="B331" s="221">
        <v>12.1</v>
      </c>
      <c r="C331" s="221">
        <v>1.3</v>
      </c>
      <c r="D331" s="221">
        <v>3</v>
      </c>
      <c r="E331" s="221">
        <v>0</v>
      </c>
      <c r="F331" s="221">
        <v>22.8</v>
      </c>
      <c r="G331" s="221">
        <v>1</v>
      </c>
      <c r="H331" s="221">
        <v>1</v>
      </c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</row>
    <row r="332" spans="1:19" ht="18">
      <c r="A332" s="221">
        <v>330</v>
      </c>
      <c r="B332" s="221">
        <v>14.9</v>
      </c>
      <c r="C332" s="221">
        <v>1.4</v>
      </c>
      <c r="D332" s="221">
        <v>3.1</v>
      </c>
      <c r="E332" s="221">
        <v>0</v>
      </c>
      <c r="F332" s="221">
        <v>23.6</v>
      </c>
      <c r="G332" s="221">
        <v>0.2</v>
      </c>
      <c r="H332" s="221">
        <v>1</v>
      </c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</row>
    <row r="333" spans="1:19" ht="18">
      <c r="A333" s="221">
        <v>331</v>
      </c>
      <c r="B333" s="221">
        <v>15.2</v>
      </c>
      <c r="C333" s="221">
        <v>0.9</v>
      </c>
      <c r="D333" s="221">
        <v>2.7</v>
      </c>
      <c r="E333" s="221">
        <v>0</v>
      </c>
      <c r="F333" s="221">
        <v>25</v>
      </c>
      <c r="G333" s="221">
        <v>0.2</v>
      </c>
      <c r="H333" s="221">
        <v>1</v>
      </c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</row>
    <row r="334" spans="1:19" ht="18">
      <c r="A334" s="221">
        <v>332</v>
      </c>
      <c r="B334" s="221">
        <v>17.100000000000001</v>
      </c>
      <c r="C334" s="221">
        <v>0.8</v>
      </c>
      <c r="D334" s="221">
        <v>2.5</v>
      </c>
      <c r="E334" s="221">
        <v>0</v>
      </c>
      <c r="F334" s="221">
        <v>25.1</v>
      </c>
      <c r="G334" s="221">
        <v>2</v>
      </c>
      <c r="H334" s="221">
        <v>1</v>
      </c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</row>
    <row r="335" spans="1:19" ht="18">
      <c r="A335" s="221">
        <v>333</v>
      </c>
      <c r="B335" s="221">
        <v>21.1</v>
      </c>
      <c r="C335" s="221">
        <v>1.2</v>
      </c>
      <c r="D335" s="221">
        <v>1.6</v>
      </c>
      <c r="E335" s="221">
        <v>0</v>
      </c>
      <c r="F335" s="221">
        <v>22.1</v>
      </c>
      <c r="G335" s="221">
        <v>3.3</v>
      </c>
      <c r="H335" s="221">
        <v>1</v>
      </c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</row>
    <row r="336" spans="1:19" ht="18">
      <c r="A336" s="221">
        <v>334</v>
      </c>
      <c r="B336" s="221">
        <v>46.7</v>
      </c>
      <c r="C336" s="221">
        <v>2</v>
      </c>
      <c r="D336" s="221">
        <v>1.1000000000000001</v>
      </c>
      <c r="E336" s="221">
        <v>3.56</v>
      </c>
      <c r="F336" s="221">
        <v>18.2</v>
      </c>
      <c r="G336" s="221">
        <v>6</v>
      </c>
      <c r="H336" s="221">
        <v>1</v>
      </c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</row>
    <row r="337" spans="1:19" ht="18">
      <c r="A337" s="221">
        <v>335</v>
      </c>
      <c r="B337" s="221">
        <v>52.4</v>
      </c>
      <c r="C337" s="221">
        <v>1.1000000000000001</v>
      </c>
      <c r="D337" s="221">
        <v>1.2</v>
      </c>
      <c r="E337" s="221">
        <v>0</v>
      </c>
      <c r="F337" s="221">
        <v>17.600000000000001</v>
      </c>
      <c r="G337" s="221">
        <v>4.2</v>
      </c>
      <c r="H337" s="221">
        <v>1</v>
      </c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</row>
    <row r="338" spans="1:19" ht="18">
      <c r="A338" s="221">
        <v>336</v>
      </c>
      <c r="B338" s="221">
        <v>32.299999999999997</v>
      </c>
      <c r="C338" s="221">
        <v>2</v>
      </c>
      <c r="D338" s="221">
        <v>2.2999999999999998</v>
      </c>
      <c r="E338" s="221">
        <v>0</v>
      </c>
      <c r="F338" s="221">
        <v>17.5</v>
      </c>
      <c r="G338" s="221">
        <v>2.8</v>
      </c>
      <c r="H338" s="221">
        <v>1</v>
      </c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</row>
    <row r="339" spans="1:19" ht="18">
      <c r="A339" s="221">
        <v>337</v>
      </c>
      <c r="B339" s="221">
        <v>26</v>
      </c>
      <c r="C339" s="221">
        <v>1.2</v>
      </c>
      <c r="D339" s="221">
        <v>2.1</v>
      </c>
      <c r="E339" s="221">
        <v>0</v>
      </c>
      <c r="F339" s="221">
        <v>17.600000000000001</v>
      </c>
      <c r="G339" s="221">
        <v>-0.9</v>
      </c>
      <c r="H339" s="221">
        <v>1</v>
      </c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</row>
    <row r="340" spans="1:19" ht="18">
      <c r="A340" s="221">
        <v>338</v>
      </c>
      <c r="B340" s="221">
        <v>24.5</v>
      </c>
      <c r="C340" s="221">
        <v>1.2</v>
      </c>
      <c r="D340" s="221">
        <v>1.9</v>
      </c>
      <c r="E340" s="221">
        <v>0</v>
      </c>
      <c r="F340" s="221">
        <v>18.2</v>
      </c>
      <c r="G340" s="221">
        <v>-1.9</v>
      </c>
      <c r="H340" s="221">
        <v>1</v>
      </c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</row>
    <row r="341" spans="1:19" ht="18">
      <c r="A341" s="221">
        <v>339</v>
      </c>
      <c r="B341" s="221">
        <v>21.5</v>
      </c>
      <c r="C341" s="221">
        <v>1.1000000000000001</v>
      </c>
      <c r="D341" s="221">
        <v>2.1</v>
      </c>
      <c r="E341" s="221">
        <v>0</v>
      </c>
      <c r="F341" s="221">
        <v>22.8</v>
      </c>
      <c r="G341" s="221">
        <v>1.9</v>
      </c>
      <c r="H341" s="221">
        <v>1</v>
      </c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</row>
    <row r="342" spans="1:19" ht="18">
      <c r="A342" s="221">
        <v>340</v>
      </c>
      <c r="B342" s="221">
        <v>47.4</v>
      </c>
      <c r="C342" s="221">
        <v>1.3</v>
      </c>
      <c r="D342" s="221">
        <v>0.5</v>
      </c>
      <c r="E342" s="221">
        <v>0.51</v>
      </c>
      <c r="F342" s="221">
        <v>18.3</v>
      </c>
      <c r="G342" s="221">
        <v>8.9</v>
      </c>
      <c r="H342" s="221">
        <v>1</v>
      </c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</row>
    <row r="343" spans="1:19" ht="18">
      <c r="A343" s="221">
        <v>341</v>
      </c>
      <c r="B343" s="221">
        <v>59.9</v>
      </c>
      <c r="C343" s="221">
        <v>1.3</v>
      </c>
      <c r="D343" s="221">
        <v>1</v>
      </c>
      <c r="E343" s="221">
        <v>2.29</v>
      </c>
      <c r="F343" s="221">
        <v>19.100000000000001</v>
      </c>
      <c r="G343" s="221">
        <v>8.1999999999999993</v>
      </c>
      <c r="H343" s="221">
        <v>1</v>
      </c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</row>
    <row r="344" spans="1:19" ht="18">
      <c r="A344" s="221">
        <v>342</v>
      </c>
      <c r="B344" s="221">
        <v>45.9</v>
      </c>
      <c r="C344" s="221">
        <v>1</v>
      </c>
      <c r="D344" s="221">
        <v>1.7</v>
      </c>
      <c r="E344" s="221">
        <v>0.25</v>
      </c>
      <c r="F344" s="221">
        <v>20.9</v>
      </c>
      <c r="G344" s="221">
        <v>4.7</v>
      </c>
      <c r="H344" s="221">
        <v>1</v>
      </c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</row>
    <row r="345" spans="1:19" ht="18">
      <c r="A345" s="221">
        <v>343</v>
      </c>
      <c r="B345" s="221">
        <v>33.4</v>
      </c>
      <c r="C345" s="221">
        <v>1.2</v>
      </c>
      <c r="D345" s="221">
        <v>2.1</v>
      </c>
      <c r="E345" s="221">
        <v>0</v>
      </c>
      <c r="F345" s="221">
        <v>21.1</v>
      </c>
      <c r="G345" s="221">
        <v>2.2999999999999998</v>
      </c>
      <c r="H345" s="221">
        <v>1</v>
      </c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</row>
    <row r="346" spans="1:19" ht="18">
      <c r="A346" s="221">
        <v>344</v>
      </c>
      <c r="B346" s="221">
        <v>26.9</v>
      </c>
      <c r="C346" s="221">
        <v>2.6</v>
      </c>
      <c r="D346" s="221">
        <v>2.6</v>
      </c>
      <c r="E346" s="221">
        <v>0</v>
      </c>
      <c r="F346" s="221">
        <v>21.5</v>
      </c>
      <c r="G346" s="221">
        <v>2.9</v>
      </c>
      <c r="H346" s="221">
        <v>1</v>
      </c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</row>
    <row r="347" spans="1:19" ht="18">
      <c r="A347" s="221">
        <v>345</v>
      </c>
      <c r="B347" s="221">
        <v>30.2</v>
      </c>
      <c r="C347" s="221">
        <v>1.6</v>
      </c>
      <c r="D347" s="221">
        <v>1.2</v>
      </c>
      <c r="E347" s="221">
        <v>0</v>
      </c>
      <c r="F347" s="221">
        <v>21.6</v>
      </c>
      <c r="G347" s="221">
        <v>4.3</v>
      </c>
      <c r="H347" s="221">
        <v>1</v>
      </c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</row>
    <row r="348" spans="1:19" ht="18">
      <c r="A348" s="221">
        <v>346</v>
      </c>
      <c r="B348" s="221">
        <v>31.1</v>
      </c>
      <c r="C348" s="221">
        <v>1.6</v>
      </c>
      <c r="D348" s="221">
        <v>2.1</v>
      </c>
      <c r="E348" s="221">
        <v>0</v>
      </c>
      <c r="F348" s="221">
        <v>21</v>
      </c>
      <c r="G348" s="221">
        <v>1.3</v>
      </c>
      <c r="H348" s="221">
        <v>1</v>
      </c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</row>
    <row r="349" spans="1:19" ht="18">
      <c r="A349" s="221">
        <v>347</v>
      </c>
      <c r="B349" s="221">
        <v>7.1</v>
      </c>
      <c r="C349" s="221">
        <v>1.4</v>
      </c>
      <c r="D349" s="221">
        <v>2.4</v>
      </c>
      <c r="E349" s="221">
        <v>0</v>
      </c>
      <c r="F349" s="221">
        <v>20</v>
      </c>
      <c r="G349" s="221">
        <v>-0.4</v>
      </c>
      <c r="H349" s="221">
        <v>1</v>
      </c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</row>
    <row r="350" spans="1:19" ht="18">
      <c r="A350" s="221">
        <v>348</v>
      </c>
      <c r="B350" s="221">
        <v>14.7</v>
      </c>
      <c r="C350" s="221">
        <v>1.7</v>
      </c>
      <c r="D350" s="221">
        <v>1.8</v>
      </c>
      <c r="E350" s="221">
        <v>0</v>
      </c>
      <c r="F350" s="221">
        <v>19.2</v>
      </c>
      <c r="G350" s="221">
        <v>-3.9</v>
      </c>
      <c r="H350" s="221">
        <v>1</v>
      </c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</row>
    <row r="351" spans="1:19" ht="18">
      <c r="A351" s="221">
        <v>349</v>
      </c>
      <c r="B351" s="221">
        <v>13.5</v>
      </c>
      <c r="C351" s="221">
        <v>1.5</v>
      </c>
      <c r="D351" s="221">
        <v>1.5</v>
      </c>
      <c r="E351" s="221">
        <v>0</v>
      </c>
      <c r="F351" s="221">
        <v>20.8</v>
      </c>
      <c r="G351" s="221">
        <v>2.7</v>
      </c>
      <c r="H351" s="221">
        <v>1</v>
      </c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</row>
    <row r="352" spans="1:19" ht="18">
      <c r="A352" s="221">
        <v>350</v>
      </c>
      <c r="B352" s="221">
        <v>20.5</v>
      </c>
      <c r="C352" s="221">
        <v>1</v>
      </c>
      <c r="D352" s="221">
        <v>1.2</v>
      </c>
      <c r="E352" s="221">
        <v>0</v>
      </c>
      <c r="F352" s="221">
        <v>19.899999999999999</v>
      </c>
      <c r="G352" s="221">
        <v>2.5</v>
      </c>
      <c r="H352" s="221">
        <v>1</v>
      </c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</row>
    <row r="353" spans="1:19" ht="18">
      <c r="A353" s="221">
        <v>351</v>
      </c>
      <c r="B353" s="221">
        <v>31.5</v>
      </c>
      <c r="C353" s="221">
        <v>1.2</v>
      </c>
      <c r="D353" s="221">
        <v>2</v>
      </c>
      <c r="E353" s="221">
        <v>0</v>
      </c>
      <c r="F353" s="221">
        <v>22.4</v>
      </c>
      <c r="G353" s="221">
        <v>2.5</v>
      </c>
      <c r="H353" s="221">
        <v>1</v>
      </c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</row>
    <row r="354" spans="1:19" ht="18">
      <c r="A354" s="221">
        <v>352</v>
      </c>
      <c r="B354" s="221">
        <v>24.7</v>
      </c>
      <c r="C354" s="221">
        <v>1.3</v>
      </c>
      <c r="D354" s="221">
        <v>2</v>
      </c>
      <c r="E354" s="221">
        <v>0</v>
      </c>
      <c r="F354" s="221">
        <v>21.1</v>
      </c>
      <c r="G354" s="221">
        <v>1.7</v>
      </c>
      <c r="H354" s="221">
        <v>1</v>
      </c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</row>
    <row r="355" spans="1:19" ht="18">
      <c r="A355" s="221">
        <v>353</v>
      </c>
      <c r="B355" s="221">
        <v>26.7</v>
      </c>
      <c r="C355" s="221">
        <v>0.9</v>
      </c>
      <c r="D355" s="221">
        <v>2</v>
      </c>
      <c r="E355" s="221">
        <v>0</v>
      </c>
      <c r="F355" s="221">
        <v>20.9</v>
      </c>
      <c r="G355" s="221">
        <v>-0.4</v>
      </c>
      <c r="H355" s="221">
        <v>1</v>
      </c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</row>
    <row r="356" spans="1:19" ht="18">
      <c r="A356" s="221">
        <v>354</v>
      </c>
      <c r="B356" s="221">
        <v>19.100000000000001</v>
      </c>
      <c r="C356" s="221">
        <v>0.9</v>
      </c>
      <c r="D356" s="221">
        <v>2.1</v>
      </c>
      <c r="E356" s="221">
        <v>0</v>
      </c>
      <c r="F356" s="221">
        <v>24.2</v>
      </c>
      <c r="G356" s="221">
        <v>-0.4</v>
      </c>
      <c r="H356" s="221">
        <v>1</v>
      </c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</row>
    <row r="357" spans="1:19" ht="18">
      <c r="A357" s="221">
        <v>355</v>
      </c>
      <c r="B357" s="221">
        <v>25.6</v>
      </c>
      <c r="C357" s="221">
        <v>1</v>
      </c>
      <c r="D357" s="221">
        <v>1</v>
      </c>
      <c r="E357" s="221">
        <v>0</v>
      </c>
      <c r="F357" s="221">
        <v>20.9</v>
      </c>
      <c r="G357" s="221">
        <v>1</v>
      </c>
      <c r="H357" s="221">
        <v>1</v>
      </c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</row>
    <row r="358" spans="1:19" ht="18">
      <c r="A358" s="221">
        <v>356</v>
      </c>
      <c r="B358" s="221">
        <v>18.5</v>
      </c>
      <c r="C358" s="221">
        <v>1</v>
      </c>
      <c r="D358" s="221">
        <v>2</v>
      </c>
      <c r="E358" s="221">
        <v>0</v>
      </c>
      <c r="F358" s="221">
        <v>23.2</v>
      </c>
      <c r="G358" s="221">
        <v>-0.4</v>
      </c>
      <c r="H358" s="221">
        <v>1</v>
      </c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</row>
    <row r="359" spans="1:19" ht="18">
      <c r="A359" s="221">
        <v>357</v>
      </c>
      <c r="B359" s="221">
        <v>14.8</v>
      </c>
      <c r="C359" s="221">
        <v>0.8</v>
      </c>
      <c r="D359" s="221">
        <v>2.1</v>
      </c>
      <c r="E359" s="221">
        <v>0</v>
      </c>
      <c r="F359" s="221">
        <v>24.3</v>
      </c>
      <c r="G359" s="221">
        <v>-1.4</v>
      </c>
      <c r="H359" s="221">
        <v>1</v>
      </c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</row>
    <row r="360" spans="1:19" ht="18">
      <c r="A360" s="221">
        <v>358</v>
      </c>
      <c r="B360" s="221">
        <v>16.899999999999999</v>
      </c>
      <c r="C360" s="221">
        <v>1.1000000000000001</v>
      </c>
      <c r="D360" s="221">
        <v>2.2000000000000002</v>
      </c>
      <c r="E360" s="221">
        <v>0</v>
      </c>
      <c r="F360" s="221">
        <v>23.5</v>
      </c>
      <c r="G360" s="221">
        <v>0.2</v>
      </c>
      <c r="H360" s="221">
        <v>1</v>
      </c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</row>
    <row r="361" spans="1:19" ht="18">
      <c r="A361" s="221">
        <v>359</v>
      </c>
      <c r="B361" s="221">
        <v>23.7</v>
      </c>
      <c r="C361" s="221">
        <v>2.1</v>
      </c>
      <c r="D361" s="221">
        <v>1.6</v>
      </c>
      <c r="E361" s="221">
        <v>5.33</v>
      </c>
      <c r="F361" s="221">
        <v>20.8</v>
      </c>
      <c r="G361" s="221">
        <v>0.2</v>
      </c>
      <c r="H361" s="221">
        <v>1</v>
      </c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</row>
    <row r="362" spans="1:19" ht="18">
      <c r="A362" s="221">
        <v>360</v>
      </c>
      <c r="B362" s="221">
        <v>42</v>
      </c>
      <c r="C362" s="221">
        <v>1.7</v>
      </c>
      <c r="D362" s="221">
        <v>1.6</v>
      </c>
      <c r="E362" s="221">
        <v>0.25</v>
      </c>
      <c r="F362" s="221">
        <v>16.399999999999999</v>
      </c>
      <c r="G362" s="221">
        <v>3.7</v>
      </c>
      <c r="H362" s="221">
        <v>1</v>
      </c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</row>
    <row r="363" spans="1:19" ht="18">
      <c r="A363" s="221">
        <v>361</v>
      </c>
      <c r="B363" s="221">
        <v>26</v>
      </c>
      <c r="C363" s="221">
        <v>1.8</v>
      </c>
      <c r="D363" s="221">
        <v>2</v>
      </c>
      <c r="E363" s="221">
        <v>0</v>
      </c>
      <c r="F363" s="221">
        <v>16.7</v>
      </c>
      <c r="G363" s="221">
        <v>0.3</v>
      </c>
      <c r="H363" s="221">
        <v>1</v>
      </c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</row>
    <row r="364" spans="1:19" ht="18">
      <c r="A364" s="221">
        <v>362</v>
      </c>
      <c r="B364" s="221">
        <v>20.3</v>
      </c>
      <c r="C364" s="221">
        <v>1.9</v>
      </c>
      <c r="D364" s="221">
        <v>2.2000000000000002</v>
      </c>
      <c r="E364" s="221">
        <v>0</v>
      </c>
      <c r="F364" s="221">
        <v>12.9</v>
      </c>
      <c r="G364" s="221">
        <v>-1.2</v>
      </c>
      <c r="H364" s="221">
        <v>1</v>
      </c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</row>
    <row r="365" spans="1:19" ht="18">
      <c r="A365" s="221">
        <v>363</v>
      </c>
      <c r="B365" s="221">
        <v>21.9</v>
      </c>
      <c r="C365" s="221">
        <v>1.6</v>
      </c>
      <c r="D365" s="221">
        <v>2.1</v>
      </c>
      <c r="E365" s="221">
        <v>0</v>
      </c>
      <c r="F365" s="221">
        <v>13.2</v>
      </c>
      <c r="G365" s="221">
        <v>-5.7</v>
      </c>
      <c r="H365" s="221">
        <v>1</v>
      </c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</row>
    <row r="366" spans="1:19" ht="18">
      <c r="A366" s="221">
        <v>364</v>
      </c>
      <c r="B366" s="221">
        <v>21.3</v>
      </c>
      <c r="C366" s="221">
        <v>1.2</v>
      </c>
      <c r="D366" s="221">
        <v>2</v>
      </c>
      <c r="E366" s="221">
        <v>0</v>
      </c>
      <c r="F366" s="221">
        <v>14.2</v>
      </c>
      <c r="G366" s="221">
        <v>-3.7</v>
      </c>
      <c r="H366" s="221">
        <v>1</v>
      </c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</row>
    <row r="367" spans="1:19" ht="18">
      <c r="A367" s="221">
        <v>365</v>
      </c>
      <c r="B367" s="221">
        <v>35.9</v>
      </c>
      <c r="C367" s="221">
        <v>2.4</v>
      </c>
      <c r="D367" s="221">
        <v>0.5</v>
      </c>
      <c r="E367" s="221">
        <v>10.16</v>
      </c>
      <c r="F367" s="221">
        <v>12</v>
      </c>
      <c r="G367" s="221">
        <v>-4.9000000000000004</v>
      </c>
      <c r="H367" s="221">
        <v>1</v>
      </c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</row>
    <row r="368" spans="1:19" ht="18">
      <c r="A368" s="221">
        <v>366</v>
      </c>
      <c r="B368" s="221">
        <v>44.1</v>
      </c>
      <c r="C368" s="221">
        <v>1.7</v>
      </c>
      <c r="D368" s="221">
        <v>1.3</v>
      </c>
      <c r="E368" s="221">
        <v>0</v>
      </c>
      <c r="F368" s="221">
        <v>10.4</v>
      </c>
      <c r="G368" s="221">
        <v>-0.4</v>
      </c>
      <c r="H368" s="221">
        <v>1</v>
      </c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</row>
    <row r="369" spans="1:8" ht="15">
      <c r="A369" s="221">
        <v>367</v>
      </c>
      <c r="B369" s="221">
        <v>30.7</v>
      </c>
      <c r="C369" s="221">
        <v>1.4</v>
      </c>
      <c r="D369" s="221">
        <v>1.4</v>
      </c>
      <c r="E369" s="221">
        <v>0</v>
      </c>
      <c r="F369" s="221">
        <v>10.1</v>
      </c>
      <c r="G369" s="221">
        <v>-3.7</v>
      </c>
      <c r="H369" s="221">
        <v>1</v>
      </c>
    </row>
    <row r="370" spans="1:8" ht="15">
      <c r="A370" s="221">
        <v>368</v>
      </c>
      <c r="B370" s="221">
        <v>26.7</v>
      </c>
      <c r="C370" s="221">
        <v>1.5</v>
      </c>
      <c r="D370" s="221">
        <v>1.9</v>
      </c>
      <c r="E370" s="221">
        <v>0</v>
      </c>
      <c r="F370" s="221">
        <v>13.6</v>
      </c>
      <c r="G370" s="221">
        <v>-4.8</v>
      </c>
      <c r="H370" s="221">
        <v>1</v>
      </c>
    </row>
    <row r="371" spans="1:8" ht="15">
      <c r="A371" s="221">
        <v>369</v>
      </c>
      <c r="B371" s="221">
        <v>22.5</v>
      </c>
      <c r="C371" s="221">
        <v>1.3</v>
      </c>
      <c r="D371" s="221">
        <v>2.2000000000000002</v>
      </c>
      <c r="E371" s="221">
        <v>0</v>
      </c>
      <c r="F371" s="221">
        <v>19.600000000000001</v>
      </c>
      <c r="G371" s="221">
        <v>-3.5</v>
      </c>
      <c r="H371" s="221">
        <v>1</v>
      </c>
    </row>
    <row r="372" spans="1:8" ht="15">
      <c r="A372" s="221">
        <v>370</v>
      </c>
      <c r="B372" s="221">
        <v>26.9</v>
      </c>
      <c r="C372" s="221">
        <v>1.1000000000000001</v>
      </c>
      <c r="D372" s="221">
        <v>1.4</v>
      </c>
      <c r="E372" s="221">
        <v>0.76</v>
      </c>
      <c r="F372" s="221">
        <v>20.5</v>
      </c>
      <c r="G372" s="221">
        <v>-0.5</v>
      </c>
      <c r="H372" s="221">
        <v>1</v>
      </c>
    </row>
    <row r="373" spans="1:8" ht="15">
      <c r="A373" s="221">
        <v>371</v>
      </c>
      <c r="B373" s="221">
        <v>67.8</v>
      </c>
      <c r="C373" s="221">
        <v>1.2</v>
      </c>
      <c r="D373" s="221">
        <v>0.3</v>
      </c>
      <c r="E373" s="221">
        <v>13.97</v>
      </c>
      <c r="F373" s="221">
        <v>14</v>
      </c>
      <c r="G373" s="221">
        <v>4.3</v>
      </c>
      <c r="H373" s="221">
        <v>1</v>
      </c>
    </row>
    <row r="374" spans="1:8" ht="15">
      <c r="A374" s="221">
        <v>372</v>
      </c>
      <c r="B374" s="221">
        <v>46.3</v>
      </c>
      <c r="C374" s="221">
        <v>1.2</v>
      </c>
      <c r="D374" s="221">
        <v>1.8</v>
      </c>
      <c r="E374" s="221">
        <v>0</v>
      </c>
      <c r="F374" s="221">
        <v>16.899999999999999</v>
      </c>
      <c r="G374" s="221">
        <v>0</v>
      </c>
      <c r="H374" s="221">
        <v>1</v>
      </c>
    </row>
    <row r="375" spans="1:8" ht="15">
      <c r="A375" s="221">
        <v>373</v>
      </c>
      <c r="B375" s="221">
        <v>40.1</v>
      </c>
      <c r="C375" s="221">
        <v>0.8</v>
      </c>
      <c r="D375" s="221">
        <v>1.7</v>
      </c>
      <c r="E375" s="221">
        <v>0</v>
      </c>
      <c r="F375" s="221">
        <v>21</v>
      </c>
      <c r="G375" s="221">
        <v>-0.6</v>
      </c>
      <c r="H375" s="221">
        <v>1</v>
      </c>
    </row>
    <row r="376" spans="1:8" ht="15">
      <c r="A376" s="221">
        <v>374</v>
      </c>
      <c r="B376" s="221">
        <v>33.4</v>
      </c>
      <c r="C376" s="221">
        <v>1.7</v>
      </c>
      <c r="D376" s="221">
        <v>1.2</v>
      </c>
      <c r="E376" s="221">
        <v>0</v>
      </c>
      <c r="F376" s="221">
        <v>19.8</v>
      </c>
      <c r="G376" s="221">
        <v>4.5</v>
      </c>
      <c r="H376" s="221">
        <v>1</v>
      </c>
    </row>
    <row r="377" spans="1:8" ht="15">
      <c r="A377" s="221">
        <v>375</v>
      </c>
      <c r="B377" s="221">
        <v>54.1</v>
      </c>
      <c r="C377" s="221">
        <v>1.2</v>
      </c>
      <c r="D377" s="221">
        <v>0.7</v>
      </c>
      <c r="E377" s="221">
        <v>0</v>
      </c>
      <c r="F377" s="221">
        <v>17.399999999999999</v>
      </c>
      <c r="G377" s="221">
        <v>5.3</v>
      </c>
      <c r="H377" s="221">
        <v>1</v>
      </c>
    </row>
    <row r="378" spans="1:8" ht="15">
      <c r="A378" s="221">
        <v>376</v>
      </c>
      <c r="B378" s="221">
        <v>44.4</v>
      </c>
      <c r="C378" s="221">
        <v>1.1000000000000001</v>
      </c>
      <c r="D378" s="221">
        <v>1.9</v>
      </c>
      <c r="E378" s="221">
        <v>0</v>
      </c>
      <c r="F378" s="221">
        <v>19.100000000000001</v>
      </c>
      <c r="G378" s="221">
        <v>2.2000000000000002</v>
      </c>
      <c r="H378" s="221">
        <v>1</v>
      </c>
    </row>
    <row r="379" spans="1:8" ht="15">
      <c r="A379" s="221">
        <v>377</v>
      </c>
      <c r="B379" s="221">
        <v>26</v>
      </c>
      <c r="C379" s="221">
        <v>1.6</v>
      </c>
      <c r="D379" s="221">
        <v>1.9</v>
      </c>
      <c r="E379" s="221">
        <v>1.02</v>
      </c>
      <c r="F379" s="221">
        <v>20.5</v>
      </c>
      <c r="G379" s="221">
        <v>1.7</v>
      </c>
      <c r="H379" s="221">
        <v>1</v>
      </c>
    </row>
    <row r="380" spans="1:8" ht="15">
      <c r="A380" s="221">
        <v>378</v>
      </c>
      <c r="B380" s="221">
        <v>56.4</v>
      </c>
      <c r="C380" s="221">
        <v>0.9</v>
      </c>
      <c r="D380" s="221">
        <v>1.2</v>
      </c>
      <c r="E380" s="221">
        <v>0.25</v>
      </c>
      <c r="F380" s="221">
        <v>17.399999999999999</v>
      </c>
      <c r="G380" s="221">
        <v>6.2</v>
      </c>
      <c r="H380" s="221">
        <v>1</v>
      </c>
    </row>
    <row r="381" spans="1:8" ht="15">
      <c r="A381" s="221">
        <v>379</v>
      </c>
      <c r="B381" s="221">
        <v>40</v>
      </c>
      <c r="C381" s="221">
        <v>1.2</v>
      </c>
      <c r="D381" s="221">
        <v>1.9</v>
      </c>
      <c r="E381" s="221">
        <v>0</v>
      </c>
      <c r="F381" s="221">
        <v>21.9</v>
      </c>
      <c r="G381" s="221">
        <v>8.1</v>
      </c>
      <c r="H381" s="221">
        <v>1</v>
      </c>
    </row>
    <row r="382" spans="1:8" ht="15">
      <c r="A382" s="221">
        <v>380</v>
      </c>
      <c r="B382" s="221">
        <v>45.5</v>
      </c>
      <c r="C382" s="221">
        <v>1.2</v>
      </c>
      <c r="D382" s="221">
        <v>0.7</v>
      </c>
      <c r="E382" s="221">
        <v>0</v>
      </c>
      <c r="F382" s="221">
        <v>19.3</v>
      </c>
      <c r="G382" s="221">
        <v>6.8</v>
      </c>
      <c r="H382" s="221">
        <v>1</v>
      </c>
    </row>
    <row r="383" spans="1:8" ht="15">
      <c r="A383" s="221">
        <v>381</v>
      </c>
      <c r="B383" s="221">
        <v>42.4</v>
      </c>
      <c r="C383" s="221">
        <v>1.1000000000000001</v>
      </c>
      <c r="D383" s="221">
        <v>2.1</v>
      </c>
      <c r="E383" s="221">
        <v>0</v>
      </c>
      <c r="F383" s="221">
        <v>21.2</v>
      </c>
      <c r="G383" s="221">
        <v>3.9</v>
      </c>
      <c r="H383" s="221">
        <v>1</v>
      </c>
    </row>
    <row r="384" spans="1:8" ht="15">
      <c r="A384" s="221">
        <v>382</v>
      </c>
      <c r="B384" s="221">
        <v>41.1</v>
      </c>
      <c r="C384" s="221">
        <v>1.3</v>
      </c>
      <c r="D384" s="221">
        <v>2</v>
      </c>
      <c r="E384" s="221">
        <v>0</v>
      </c>
      <c r="F384" s="221">
        <v>20.8</v>
      </c>
      <c r="G384" s="221">
        <v>2.2000000000000002</v>
      </c>
      <c r="H384" s="221">
        <v>1</v>
      </c>
    </row>
    <row r="385" spans="1:8" ht="15">
      <c r="A385" s="221">
        <v>383</v>
      </c>
      <c r="B385" s="221">
        <v>42</v>
      </c>
      <c r="C385" s="221">
        <v>2</v>
      </c>
      <c r="D385" s="221">
        <v>2.2999999999999998</v>
      </c>
      <c r="E385" s="221">
        <v>0</v>
      </c>
      <c r="F385" s="221">
        <v>21</v>
      </c>
      <c r="G385" s="221">
        <v>6.7</v>
      </c>
      <c r="H385" s="221">
        <v>1</v>
      </c>
    </row>
    <row r="386" spans="1:8" ht="15">
      <c r="A386" s="221">
        <v>384</v>
      </c>
      <c r="B386" s="221">
        <v>13.9</v>
      </c>
      <c r="C386" s="221">
        <v>1.7</v>
      </c>
      <c r="D386" s="221">
        <v>3.1</v>
      </c>
      <c r="E386" s="221">
        <v>0</v>
      </c>
      <c r="F386" s="221">
        <v>22.3</v>
      </c>
      <c r="G386" s="221">
        <v>2</v>
      </c>
      <c r="H386" s="221">
        <v>1</v>
      </c>
    </row>
    <row r="387" spans="1:8" ht="15">
      <c r="A387" s="221">
        <v>385</v>
      </c>
      <c r="B387" s="221">
        <v>14</v>
      </c>
      <c r="C387" s="221">
        <v>1.5</v>
      </c>
      <c r="D387" s="221">
        <v>2.7</v>
      </c>
      <c r="E387" s="221">
        <v>0</v>
      </c>
      <c r="F387" s="221">
        <v>23.6</v>
      </c>
      <c r="G387" s="221">
        <v>0.4</v>
      </c>
      <c r="H387" s="221">
        <v>1</v>
      </c>
    </row>
    <row r="388" spans="1:8" ht="15">
      <c r="A388" s="221">
        <v>386</v>
      </c>
      <c r="B388" s="221">
        <v>17.399999999999999</v>
      </c>
      <c r="C388" s="221">
        <v>3.4</v>
      </c>
      <c r="D388" s="221">
        <v>3.5</v>
      </c>
      <c r="E388" s="221">
        <v>0</v>
      </c>
      <c r="F388" s="221">
        <v>20.9</v>
      </c>
      <c r="G388" s="221">
        <v>3.2</v>
      </c>
      <c r="H388" s="221">
        <v>1</v>
      </c>
    </row>
    <row r="389" spans="1:8" ht="15">
      <c r="A389" s="221">
        <v>387</v>
      </c>
      <c r="B389" s="221">
        <v>19.2</v>
      </c>
      <c r="C389" s="221">
        <v>1.9</v>
      </c>
      <c r="D389" s="221">
        <v>2.8</v>
      </c>
      <c r="E389" s="221">
        <v>0</v>
      </c>
      <c r="F389" s="221">
        <v>16.600000000000001</v>
      </c>
      <c r="G389" s="221">
        <v>-0.6</v>
      </c>
      <c r="H389" s="221">
        <v>1</v>
      </c>
    </row>
    <row r="390" spans="1:8" ht="15">
      <c r="A390" s="221">
        <v>388</v>
      </c>
      <c r="B390" s="221">
        <v>14.2</v>
      </c>
      <c r="C390" s="221">
        <v>1.1000000000000001</v>
      </c>
      <c r="D390" s="221">
        <v>2.5</v>
      </c>
      <c r="E390" s="221">
        <v>0</v>
      </c>
      <c r="F390" s="221">
        <v>16.8</v>
      </c>
      <c r="G390" s="221">
        <v>-4.2</v>
      </c>
      <c r="H390" s="221">
        <v>1</v>
      </c>
    </row>
    <row r="391" spans="1:8" ht="15">
      <c r="A391" s="221">
        <v>389</v>
      </c>
      <c r="B391" s="221">
        <v>17</v>
      </c>
      <c r="C391" s="221">
        <v>1.6</v>
      </c>
      <c r="D391" s="221">
        <v>2.9</v>
      </c>
      <c r="E391" s="221">
        <v>0</v>
      </c>
      <c r="F391" s="221">
        <v>20.399999999999999</v>
      </c>
      <c r="G391" s="221">
        <v>-4.5</v>
      </c>
      <c r="H391" s="221">
        <v>1</v>
      </c>
    </row>
    <row r="392" spans="1:8" ht="15">
      <c r="A392" s="221">
        <v>390</v>
      </c>
      <c r="B392" s="221">
        <v>13.2</v>
      </c>
      <c r="C392" s="221">
        <v>1.6</v>
      </c>
      <c r="D392" s="221">
        <v>3.1</v>
      </c>
      <c r="E392" s="221">
        <v>0</v>
      </c>
      <c r="F392" s="221">
        <v>20.8</v>
      </c>
      <c r="G392" s="221">
        <v>-3.5</v>
      </c>
      <c r="H392" s="221">
        <v>1</v>
      </c>
    </row>
    <row r="393" spans="1:8" ht="15">
      <c r="A393" s="221">
        <v>391</v>
      </c>
      <c r="B393" s="221">
        <v>7.9</v>
      </c>
      <c r="C393" s="221">
        <v>1.5</v>
      </c>
      <c r="D393" s="221">
        <v>3.1</v>
      </c>
      <c r="E393" s="221">
        <v>0</v>
      </c>
      <c r="F393" s="221">
        <v>22</v>
      </c>
      <c r="G393" s="221">
        <v>-3.7</v>
      </c>
      <c r="H393" s="221">
        <v>1</v>
      </c>
    </row>
    <row r="394" spans="1:8" ht="15">
      <c r="A394" s="221">
        <v>392</v>
      </c>
      <c r="B394" s="221">
        <v>13.8</v>
      </c>
      <c r="C394" s="221">
        <v>1.7</v>
      </c>
      <c r="D394" s="221">
        <v>3</v>
      </c>
      <c r="E394" s="221">
        <v>0</v>
      </c>
      <c r="F394" s="221">
        <v>22.7</v>
      </c>
      <c r="G394" s="221">
        <v>-1.8</v>
      </c>
      <c r="H394" s="221">
        <v>1</v>
      </c>
    </row>
    <row r="395" spans="1:8" ht="15">
      <c r="A395" s="221">
        <v>393</v>
      </c>
      <c r="B395" s="221">
        <v>17</v>
      </c>
      <c r="C395" s="221">
        <v>1.3</v>
      </c>
      <c r="D395" s="221">
        <v>2.7</v>
      </c>
      <c r="E395" s="221">
        <v>0</v>
      </c>
      <c r="F395" s="221">
        <v>22</v>
      </c>
      <c r="G395" s="221">
        <v>0.4</v>
      </c>
      <c r="H395" s="221">
        <v>1</v>
      </c>
    </row>
    <row r="396" spans="1:8" ht="15">
      <c r="A396" s="221">
        <v>394</v>
      </c>
      <c r="B396" s="221">
        <v>17.8</v>
      </c>
      <c r="C396" s="221">
        <v>1</v>
      </c>
      <c r="D396" s="221">
        <v>2.2000000000000002</v>
      </c>
      <c r="E396" s="221">
        <v>0</v>
      </c>
      <c r="F396" s="221">
        <v>22.7</v>
      </c>
      <c r="G396" s="221">
        <v>3.9</v>
      </c>
      <c r="H396" s="221">
        <v>1</v>
      </c>
    </row>
    <row r="397" spans="1:8" ht="15">
      <c r="A397" s="221">
        <v>395</v>
      </c>
      <c r="B397" s="221">
        <v>18.899999999999999</v>
      </c>
      <c r="C397" s="221">
        <v>1.1000000000000001</v>
      </c>
      <c r="D397" s="221">
        <v>2.2999999999999998</v>
      </c>
      <c r="E397" s="221">
        <v>0</v>
      </c>
      <c r="F397" s="221">
        <v>24.3</v>
      </c>
      <c r="G397" s="221">
        <v>6.7</v>
      </c>
      <c r="H397" s="221">
        <v>1</v>
      </c>
    </row>
    <row r="398" spans="1:8" ht="15">
      <c r="A398" s="221">
        <v>396</v>
      </c>
      <c r="B398" s="221">
        <v>21.4</v>
      </c>
      <c r="C398" s="221">
        <v>1</v>
      </c>
      <c r="D398" s="221">
        <v>2.1</v>
      </c>
      <c r="E398" s="221">
        <v>0</v>
      </c>
      <c r="F398" s="221">
        <v>23.1</v>
      </c>
      <c r="G398" s="221">
        <v>4.0999999999999996</v>
      </c>
      <c r="H398" s="221">
        <v>1</v>
      </c>
    </row>
    <row r="399" spans="1:8" ht="15">
      <c r="A399" s="221">
        <v>397</v>
      </c>
      <c r="B399" s="221">
        <v>31.1</v>
      </c>
      <c r="C399" s="221">
        <v>2.1</v>
      </c>
      <c r="D399" s="221">
        <v>3.3</v>
      </c>
      <c r="E399" s="221">
        <v>0</v>
      </c>
      <c r="F399" s="221">
        <v>23.4</v>
      </c>
      <c r="G399" s="221">
        <v>8.4</v>
      </c>
      <c r="H399" s="221">
        <v>1</v>
      </c>
    </row>
    <row r="400" spans="1:8" ht="15">
      <c r="A400" s="221">
        <v>398</v>
      </c>
      <c r="B400" s="221">
        <v>31.4</v>
      </c>
      <c r="C400" s="221">
        <v>1.7</v>
      </c>
      <c r="D400" s="221">
        <v>2.2999999999999998</v>
      </c>
      <c r="E400" s="221">
        <v>0</v>
      </c>
      <c r="F400" s="221">
        <v>23.4</v>
      </c>
      <c r="G400" s="221">
        <v>8.6999999999999993</v>
      </c>
      <c r="H400" s="221">
        <v>1</v>
      </c>
    </row>
    <row r="401" spans="1:8" ht="15">
      <c r="A401" s="221">
        <v>399</v>
      </c>
      <c r="B401" s="221">
        <v>52.4</v>
      </c>
      <c r="C401" s="221">
        <v>1.9</v>
      </c>
      <c r="D401" s="221">
        <v>0.1</v>
      </c>
      <c r="E401" s="221">
        <v>16.510000000000002</v>
      </c>
      <c r="F401" s="221">
        <v>18.3</v>
      </c>
      <c r="G401" s="221">
        <v>9.9</v>
      </c>
      <c r="H401" s="221">
        <v>1</v>
      </c>
    </row>
    <row r="402" spans="1:8" ht="15">
      <c r="A402" s="221">
        <v>400</v>
      </c>
      <c r="B402" s="221">
        <v>53.8</v>
      </c>
      <c r="C402" s="221">
        <v>2.8</v>
      </c>
      <c r="D402" s="221">
        <v>1.2</v>
      </c>
      <c r="E402" s="221">
        <v>0.76</v>
      </c>
      <c r="F402" s="221">
        <v>17.5</v>
      </c>
      <c r="G402" s="221">
        <v>9.1</v>
      </c>
      <c r="H402" s="221">
        <v>1</v>
      </c>
    </row>
    <row r="403" spans="1:8" ht="15">
      <c r="A403" s="221">
        <v>401</v>
      </c>
      <c r="B403" s="221">
        <v>47</v>
      </c>
      <c r="C403" s="221">
        <v>3.3</v>
      </c>
      <c r="D403" s="221">
        <v>2.7</v>
      </c>
      <c r="E403" s="221">
        <v>0</v>
      </c>
      <c r="F403" s="221">
        <v>18.7</v>
      </c>
      <c r="G403" s="221">
        <v>5.8</v>
      </c>
      <c r="H403" s="221">
        <v>1</v>
      </c>
    </row>
    <row r="404" spans="1:8" ht="15">
      <c r="A404" s="221">
        <v>402</v>
      </c>
      <c r="B404" s="221">
        <v>26.4</v>
      </c>
      <c r="C404" s="221">
        <v>3.7</v>
      </c>
      <c r="D404" s="221">
        <v>3.4</v>
      </c>
      <c r="E404" s="221">
        <v>0.51</v>
      </c>
      <c r="F404" s="221">
        <v>13.6</v>
      </c>
      <c r="G404" s="221">
        <v>1.6</v>
      </c>
      <c r="H404" s="221">
        <v>1</v>
      </c>
    </row>
    <row r="405" spans="1:8" ht="15">
      <c r="A405" s="221">
        <v>403</v>
      </c>
      <c r="B405" s="221">
        <v>15.1</v>
      </c>
      <c r="C405" s="221">
        <v>1.5</v>
      </c>
      <c r="D405" s="221">
        <v>2.9</v>
      </c>
      <c r="E405" s="221">
        <v>0</v>
      </c>
      <c r="F405" s="221">
        <v>13.7</v>
      </c>
      <c r="G405" s="221">
        <v>-3.3</v>
      </c>
      <c r="H405" s="221">
        <v>1</v>
      </c>
    </row>
    <row r="406" spans="1:8" ht="15">
      <c r="A406" s="221">
        <v>404</v>
      </c>
      <c r="B406" s="221">
        <v>19.399999999999999</v>
      </c>
      <c r="C406" s="221">
        <v>0.9</v>
      </c>
      <c r="D406" s="221">
        <v>2.8</v>
      </c>
      <c r="E406" s="221">
        <v>0</v>
      </c>
      <c r="F406" s="221">
        <v>20.6</v>
      </c>
      <c r="G406" s="221">
        <v>-3.5</v>
      </c>
      <c r="H406" s="221">
        <v>1</v>
      </c>
    </row>
    <row r="407" spans="1:8" ht="15">
      <c r="A407" s="221">
        <v>405</v>
      </c>
      <c r="B407" s="221">
        <v>22.3</v>
      </c>
      <c r="C407" s="221">
        <v>1.6</v>
      </c>
      <c r="D407" s="221">
        <v>1.3</v>
      </c>
      <c r="E407" s="221">
        <v>0</v>
      </c>
      <c r="F407" s="221">
        <v>18</v>
      </c>
      <c r="G407" s="221">
        <v>-1.1000000000000001</v>
      </c>
      <c r="H407" s="221">
        <v>1</v>
      </c>
    </row>
    <row r="408" spans="1:8" ht="15">
      <c r="A408" s="221">
        <v>406</v>
      </c>
      <c r="B408" s="221">
        <v>14</v>
      </c>
      <c r="C408" s="221">
        <v>1.4</v>
      </c>
      <c r="D408" s="221">
        <v>3</v>
      </c>
      <c r="E408" s="221">
        <v>0</v>
      </c>
      <c r="F408" s="221">
        <v>19.899999999999999</v>
      </c>
      <c r="G408" s="221">
        <v>-1.2</v>
      </c>
      <c r="H408" s="221">
        <v>1</v>
      </c>
    </row>
    <row r="409" spans="1:8" ht="15">
      <c r="A409" s="221">
        <v>407</v>
      </c>
      <c r="B409" s="221">
        <v>14.1</v>
      </c>
      <c r="C409" s="221">
        <v>2</v>
      </c>
      <c r="D409" s="221">
        <v>3.3</v>
      </c>
      <c r="E409" s="221">
        <v>0</v>
      </c>
      <c r="F409" s="221">
        <v>14.9</v>
      </c>
      <c r="G409" s="221">
        <v>0.8</v>
      </c>
      <c r="H409" s="221">
        <v>1</v>
      </c>
    </row>
    <row r="410" spans="1:8" ht="15">
      <c r="A410" s="221">
        <v>408</v>
      </c>
      <c r="B410" s="221">
        <v>9.9</v>
      </c>
      <c r="C410" s="221">
        <v>1.6</v>
      </c>
      <c r="D410" s="221">
        <v>3.5</v>
      </c>
      <c r="E410" s="221">
        <v>0</v>
      </c>
      <c r="F410" s="221">
        <v>21.4</v>
      </c>
      <c r="G410" s="221">
        <v>-3.5</v>
      </c>
      <c r="H410" s="221">
        <v>1</v>
      </c>
    </row>
    <row r="411" spans="1:8" ht="15">
      <c r="A411" s="221">
        <v>409</v>
      </c>
      <c r="B411" s="221">
        <v>18.600000000000001</v>
      </c>
      <c r="C411" s="221">
        <v>0.9</v>
      </c>
      <c r="D411" s="221">
        <v>1.9</v>
      </c>
      <c r="E411" s="221">
        <v>0</v>
      </c>
      <c r="F411" s="221">
        <v>20.9</v>
      </c>
      <c r="G411" s="221">
        <v>1.4</v>
      </c>
      <c r="H411" s="221">
        <v>1</v>
      </c>
    </row>
    <row r="412" spans="1:8" ht="15">
      <c r="A412" s="221">
        <v>410</v>
      </c>
      <c r="B412" s="221">
        <v>52.6</v>
      </c>
      <c r="C412" s="221">
        <v>1.8</v>
      </c>
      <c r="D412" s="221">
        <v>0.1</v>
      </c>
      <c r="E412" s="221">
        <v>5.33</v>
      </c>
      <c r="F412" s="221">
        <v>16.100000000000001</v>
      </c>
      <c r="G412" s="221">
        <v>10.3</v>
      </c>
      <c r="H412" s="221">
        <v>1</v>
      </c>
    </row>
    <row r="413" spans="1:8" ht="15">
      <c r="A413" s="221">
        <v>411</v>
      </c>
      <c r="B413" s="221">
        <v>51.5</v>
      </c>
      <c r="C413" s="221">
        <v>1.6</v>
      </c>
      <c r="D413" s="221">
        <v>1.4</v>
      </c>
      <c r="E413" s="221">
        <v>2.29</v>
      </c>
      <c r="F413" s="221">
        <v>19.3</v>
      </c>
      <c r="G413" s="221">
        <v>10.9</v>
      </c>
      <c r="H413" s="221">
        <v>1</v>
      </c>
    </row>
    <row r="414" spans="1:8" ht="15">
      <c r="A414" s="221">
        <v>412</v>
      </c>
      <c r="B414" s="221">
        <v>25.9</v>
      </c>
      <c r="C414" s="221">
        <v>3.1</v>
      </c>
      <c r="D414" s="221">
        <v>3.2</v>
      </c>
      <c r="E414" s="221">
        <v>0</v>
      </c>
      <c r="F414" s="221">
        <v>17.2</v>
      </c>
      <c r="G414" s="221">
        <v>4.0999999999999996</v>
      </c>
      <c r="H414" s="221">
        <v>1</v>
      </c>
    </row>
    <row r="415" spans="1:8" ht="15">
      <c r="A415" s="221">
        <v>413</v>
      </c>
      <c r="B415" s="221">
        <v>24.5</v>
      </c>
      <c r="C415" s="221">
        <v>2.8</v>
      </c>
      <c r="D415" s="221">
        <v>2.8</v>
      </c>
      <c r="E415" s="221">
        <v>0</v>
      </c>
      <c r="F415" s="221">
        <v>16.2</v>
      </c>
      <c r="G415" s="221">
        <v>0.1</v>
      </c>
      <c r="H415" s="221">
        <v>1</v>
      </c>
    </row>
    <row r="416" spans="1:8" ht="15">
      <c r="A416" s="221">
        <v>414</v>
      </c>
      <c r="B416" s="221">
        <v>36.1</v>
      </c>
      <c r="C416" s="221">
        <v>1.9</v>
      </c>
      <c r="D416" s="221">
        <v>1.3</v>
      </c>
      <c r="E416" s="221">
        <v>2.0299999999999998</v>
      </c>
      <c r="F416" s="221">
        <v>12.5</v>
      </c>
      <c r="G416" s="221">
        <v>3</v>
      </c>
      <c r="H416" s="221">
        <v>1</v>
      </c>
    </row>
    <row r="417" spans="1:8" ht="15">
      <c r="A417" s="221">
        <v>415</v>
      </c>
      <c r="B417" s="221">
        <v>23.9</v>
      </c>
      <c r="C417" s="221">
        <v>2.6</v>
      </c>
      <c r="D417" s="221">
        <v>3.1</v>
      </c>
      <c r="E417" s="221">
        <v>0</v>
      </c>
      <c r="F417" s="221">
        <v>13.6</v>
      </c>
      <c r="G417" s="221">
        <v>-0.5</v>
      </c>
      <c r="H417" s="221">
        <v>1</v>
      </c>
    </row>
    <row r="418" spans="1:8" ht="15">
      <c r="A418" s="221">
        <v>416</v>
      </c>
      <c r="B418" s="221">
        <v>14.4</v>
      </c>
      <c r="C418" s="221">
        <v>1.6</v>
      </c>
      <c r="D418" s="221">
        <v>3.1</v>
      </c>
      <c r="E418" s="221">
        <v>0</v>
      </c>
      <c r="F418" s="221">
        <v>14.2</v>
      </c>
      <c r="G418" s="221">
        <v>-3.9</v>
      </c>
      <c r="H418" s="221">
        <v>1</v>
      </c>
    </row>
    <row r="419" spans="1:8" ht="15">
      <c r="A419" s="221">
        <v>417</v>
      </c>
      <c r="B419" s="221">
        <v>44.8</v>
      </c>
      <c r="C419" s="221">
        <v>3.7</v>
      </c>
      <c r="D419" s="221">
        <v>0.4</v>
      </c>
      <c r="E419" s="221">
        <v>28.19</v>
      </c>
      <c r="F419" s="221">
        <v>10.3</v>
      </c>
      <c r="G419" s="221">
        <v>3.8</v>
      </c>
      <c r="H419" s="221">
        <v>1</v>
      </c>
    </row>
    <row r="420" spans="1:8" ht="15">
      <c r="A420" s="221">
        <v>418</v>
      </c>
      <c r="B420" s="221">
        <v>68.2</v>
      </c>
      <c r="C420" s="221">
        <v>2.7</v>
      </c>
      <c r="D420" s="221">
        <v>0.7</v>
      </c>
      <c r="E420" s="221">
        <v>14.99</v>
      </c>
      <c r="F420" s="221">
        <v>9</v>
      </c>
      <c r="G420" s="221">
        <v>1.4</v>
      </c>
      <c r="H420" s="221">
        <v>1</v>
      </c>
    </row>
    <row r="421" spans="1:8" ht="15">
      <c r="A421" s="221">
        <v>419</v>
      </c>
      <c r="B421" s="221">
        <v>34.9</v>
      </c>
      <c r="C421" s="221">
        <v>1.3</v>
      </c>
      <c r="D421" s="221">
        <v>2.8</v>
      </c>
      <c r="E421" s="221">
        <v>0.25</v>
      </c>
      <c r="F421" s="221">
        <v>13.3</v>
      </c>
      <c r="G421" s="221">
        <v>-1.3</v>
      </c>
      <c r="H421" s="221">
        <v>1</v>
      </c>
    </row>
    <row r="422" spans="1:8" ht="15">
      <c r="A422" s="221">
        <v>420</v>
      </c>
      <c r="B422" s="221">
        <v>37</v>
      </c>
      <c r="C422" s="221">
        <v>1.6</v>
      </c>
      <c r="D422" s="221">
        <v>2.8</v>
      </c>
      <c r="E422" s="221">
        <v>0</v>
      </c>
      <c r="F422" s="221">
        <v>16.8</v>
      </c>
      <c r="G422" s="221">
        <v>-1</v>
      </c>
      <c r="H422" s="221">
        <v>1</v>
      </c>
    </row>
    <row r="423" spans="1:8" ht="15">
      <c r="A423" s="221">
        <v>421</v>
      </c>
      <c r="B423" s="221">
        <v>30.3</v>
      </c>
      <c r="C423" s="221">
        <v>1.1000000000000001</v>
      </c>
      <c r="D423" s="221">
        <v>2.6</v>
      </c>
      <c r="E423" s="221">
        <v>0</v>
      </c>
      <c r="F423" s="221">
        <v>18.899999999999999</v>
      </c>
      <c r="G423" s="221">
        <v>-0.4</v>
      </c>
      <c r="H423" s="221">
        <v>1</v>
      </c>
    </row>
    <row r="424" spans="1:8" ht="15">
      <c r="A424" s="221">
        <v>422</v>
      </c>
      <c r="B424" s="221">
        <v>18.8</v>
      </c>
      <c r="C424" s="221">
        <v>1.2</v>
      </c>
      <c r="D424" s="221">
        <v>3.2</v>
      </c>
      <c r="E424" s="221">
        <v>0</v>
      </c>
      <c r="F424" s="221">
        <v>22.8</v>
      </c>
      <c r="G424" s="221">
        <v>0.8</v>
      </c>
      <c r="H424" s="221">
        <v>1</v>
      </c>
    </row>
    <row r="425" spans="1:8" ht="15">
      <c r="A425" s="221">
        <v>423</v>
      </c>
      <c r="B425" s="221">
        <v>21.4</v>
      </c>
      <c r="C425" s="221">
        <v>0.8</v>
      </c>
      <c r="D425" s="221">
        <v>2.5</v>
      </c>
      <c r="E425" s="221">
        <v>0</v>
      </c>
      <c r="F425" s="221">
        <v>23.7</v>
      </c>
      <c r="G425" s="221">
        <v>7.2</v>
      </c>
      <c r="H425" s="221">
        <v>1</v>
      </c>
    </row>
    <row r="426" spans="1:8" ht="15">
      <c r="A426" s="221">
        <v>424</v>
      </c>
      <c r="B426" s="221">
        <v>22.3</v>
      </c>
      <c r="C426" s="221">
        <v>1</v>
      </c>
      <c r="D426" s="221">
        <v>3.8</v>
      </c>
      <c r="E426" s="221">
        <v>0</v>
      </c>
      <c r="F426" s="221">
        <v>25</v>
      </c>
      <c r="G426" s="221">
        <v>3</v>
      </c>
      <c r="H426" s="221">
        <v>1</v>
      </c>
    </row>
    <row r="427" spans="1:8" ht="15">
      <c r="A427" s="221">
        <v>425</v>
      </c>
      <c r="B427" s="221">
        <v>28</v>
      </c>
      <c r="C427" s="221">
        <v>0.8</v>
      </c>
      <c r="D427" s="221">
        <v>3.3</v>
      </c>
      <c r="E427" s="221">
        <v>0</v>
      </c>
      <c r="F427" s="221">
        <v>25.6</v>
      </c>
      <c r="G427" s="221">
        <v>7.2</v>
      </c>
      <c r="H427" s="221">
        <v>1</v>
      </c>
    </row>
    <row r="428" spans="1:8" ht="15">
      <c r="A428" s="221">
        <v>426</v>
      </c>
      <c r="B428" s="221">
        <v>28.5</v>
      </c>
      <c r="C428" s="221">
        <v>1.5</v>
      </c>
      <c r="D428" s="221">
        <v>2.7</v>
      </c>
      <c r="E428" s="221">
        <v>0</v>
      </c>
      <c r="F428" s="221">
        <v>25.3</v>
      </c>
      <c r="G428" s="221">
        <v>9.6</v>
      </c>
      <c r="H428" s="221">
        <v>1</v>
      </c>
    </row>
    <row r="429" spans="1:8" ht="15">
      <c r="A429" s="221">
        <v>427</v>
      </c>
      <c r="B429" s="221">
        <v>29.6</v>
      </c>
      <c r="C429" s="221">
        <v>2.1</v>
      </c>
      <c r="D429" s="221">
        <v>4.4000000000000004</v>
      </c>
      <c r="E429" s="221">
        <v>0</v>
      </c>
      <c r="F429" s="221">
        <v>24.2</v>
      </c>
      <c r="G429" s="221">
        <v>7.3</v>
      </c>
      <c r="H429" s="221">
        <v>1</v>
      </c>
    </row>
    <row r="430" spans="1:8" ht="15">
      <c r="A430" s="221">
        <v>428</v>
      </c>
      <c r="B430" s="221">
        <v>20.3</v>
      </c>
      <c r="C430" s="221">
        <v>1.3</v>
      </c>
      <c r="D430" s="221">
        <v>3.8</v>
      </c>
      <c r="E430" s="221">
        <v>0</v>
      </c>
      <c r="F430" s="221">
        <v>24.1</v>
      </c>
      <c r="G430" s="221">
        <v>5.9</v>
      </c>
      <c r="H430" s="221">
        <v>1</v>
      </c>
    </row>
    <row r="431" spans="1:8" ht="15">
      <c r="A431" s="221">
        <v>429</v>
      </c>
      <c r="B431" s="221">
        <v>16.600000000000001</v>
      </c>
      <c r="C431" s="221">
        <v>1.1000000000000001</v>
      </c>
      <c r="D431" s="221">
        <v>4.4000000000000004</v>
      </c>
      <c r="E431" s="221">
        <v>0</v>
      </c>
      <c r="F431" s="221">
        <v>27.2</v>
      </c>
      <c r="G431" s="221">
        <v>2.7</v>
      </c>
      <c r="H431" s="221">
        <v>1</v>
      </c>
    </row>
    <row r="432" spans="1:8" ht="15">
      <c r="A432" s="221">
        <v>430</v>
      </c>
      <c r="B432" s="221">
        <v>9.3000000000000007</v>
      </c>
      <c r="C432" s="221">
        <v>1.8</v>
      </c>
      <c r="D432" s="221">
        <v>5.0999999999999996</v>
      </c>
      <c r="E432" s="221">
        <v>0</v>
      </c>
      <c r="F432" s="221">
        <v>31.1</v>
      </c>
      <c r="G432" s="221">
        <v>7.3</v>
      </c>
      <c r="H432" s="221">
        <v>1</v>
      </c>
    </row>
    <row r="433" spans="1:8" ht="15">
      <c r="A433" s="221">
        <v>431</v>
      </c>
      <c r="B433" s="221">
        <v>17.399999999999999</v>
      </c>
      <c r="C433" s="221">
        <v>1.7</v>
      </c>
      <c r="D433" s="221">
        <v>3.2</v>
      </c>
      <c r="E433" s="221">
        <v>0</v>
      </c>
      <c r="F433" s="221">
        <v>24.6</v>
      </c>
      <c r="G433" s="221">
        <v>8.1</v>
      </c>
      <c r="H433" s="221">
        <v>1</v>
      </c>
    </row>
    <row r="434" spans="1:8" ht="15">
      <c r="A434" s="221">
        <v>432</v>
      </c>
      <c r="B434" s="221">
        <v>20</v>
      </c>
      <c r="C434" s="221">
        <v>4.2</v>
      </c>
      <c r="D434" s="221">
        <v>4.0999999999999996</v>
      </c>
      <c r="E434" s="221">
        <v>0</v>
      </c>
      <c r="F434" s="221">
        <v>19.5</v>
      </c>
      <c r="G434" s="221">
        <v>6.5</v>
      </c>
      <c r="H434" s="221">
        <v>1</v>
      </c>
    </row>
    <row r="435" spans="1:8" ht="15">
      <c r="A435" s="221">
        <v>433</v>
      </c>
      <c r="B435" s="221">
        <v>18.399999999999999</v>
      </c>
      <c r="C435" s="221">
        <v>1.2</v>
      </c>
      <c r="D435" s="221">
        <v>3.4</v>
      </c>
      <c r="E435" s="221">
        <v>0</v>
      </c>
      <c r="F435" s="221">
        <v>19.100000000000001</v>
      </c>
      <c r="G435" s="221">
        <v>0.5</v>
      </c>
      <c r="H435" s="221">
        <v>1</v>
      </c>
    </row>
    <row r="436" spans="1:8" ht="15">
      <c r="A436" s="221">
        <v>434</v>
      </c>
      <c r="B436" s="221">
        <v>14.3</v>
      </c>
      <c r="C436" s="221">
        <v>1.5</v>
      </c>
      <c r="D436" s="221">
        <v>4.5999999999999996</v>
      </c>
      <c r="E436" s="221">
        <v>0</v>
      </c>
      <c r="F436" s="221">
        <v>23.2</v>
      </c>
      <c r="G436" s="221">
        <v>0.1</v>
      </c>
      <c r="H436" s="221">
        <v>1</v>
      </c>
    </row>
    <row r="437" spans="1:8" ht="15">
      <c r="A437" s="221">
        <v>435</v>
      </c>
      <c r="B437" s="221">
        <v>31.7</v>
      </c>
      <c r="C437" s="221">
        <v>2.5</v>
      </c>
      <c r="D437" s="221">
        <v>3</v>
      </c>
      <c r="E437" s="221">
        <v>0.76</v>
      </c>
      <c r="F437" s="221">
        <v>22.1</v>
      </c>
      <c r="G437" s="221">
        <v>3.7</v>
      </c>
      <c r="H437" s="221">
        <v>1</v>
      </c>
    </row>
    <row r="438" spans="1:8" ht="15">
      <c r="A438" s="221">
        <v>436</v>
      </c>
      <c r="B438" s="221">
        <v>48.5</v>
      </c>
      <c r="C438" s="221">
        <v>2.6</v>
      </c>
      <c r="D438" s="221">
        <v>1.6</v>
      </c>
      <c r="E438" s="221">
        <v>9.91</v>
      </c>
      <c r="F438" s="221">
        <v>16.8</v>
      </c>
      <c r="G438" s="221">
        <v>7.2</v>
      </c>
      <c r="H438" s="221">
        <v>1</v>
      </c>
    </row>
    <row r="439" spans="1:8" ht="15">
      <c r="A439" s="221">
        <v>437</v>
      </c>
      <c r="B439" s="221">
        <v>16.600000000000001</v>
      </c>
      <c r="C439" s="221">
        <v>6.3</v>
      </c>
      <c r="D439" s="221">
        <v>5</v>
      </c>
      <c r="E439" s="221">
        <v>0.25</v>
      </c>
      <c r="F439" s="221">
        <v>19.3</v>
      </c>
      <c r="G439" s="221">
        <v>5.8</v>
      </c>
      <c r="H439" s="221">
        <v>1</v>
      </c>
    </row>
    <row r="440" spans="1:8" ht="15">
      <c r="A440" s="221">
        <v>438</v>
      </c>
      <c r="B440" s="221">
        <v>15</v>
      </c>
      <c r="C440" s="221">
        <v>1.6</v>
      </c>
      <c r="D440" s="221">
        <v>4.3</v>
      </c>
      <c r="E440" s="221">
        <v>0</v>
      </c>
      <c r="F440" s="221">
        <v>16.7</v>
      </c>
      <c r="G440" s="221">
        <v>-0.8</v>
      </c>
      <c r="H440" s="221">
        <v>1</v>
      </c>
    </row>
    <row r="441" spans="1:8" ht="15">
      <c r="A441" s="221">
        <v>439</v>
      </c>
      <c r="B441" s="221">
        <v>18.2</v>
      </c>
      <c r="C441" s="221">
        <v>3.2</v>
      </c>
      <c r="D441" s="221">
        <v>5.4</v>
      </c>
      <c r="E441" s="221">
        <v>0</v>
      </c>
      <c r="F441" s="221">
        <v>22.8</v>
      </c>
      <c r="G441" s="221">
        <v>1</v>
      </c>
      <c r="H441" s="221">
        <v>1</v>
      </c>
    </row>
    <row r="442" spans="1:8" ht="15">
      <c r="A442" s="221">
        <v>440</v>
      </c>
      <c r="B442" s="221">
        <v>22.3</v>
      </c>
      <c r="C442" s="221">
        <v>5.3</v>
      </c>
      <c r="D442" s="221">
        <v>7.1</v>
      </c>
      <c r="E442" s="221">
        <v>0</v>
      </c>
      <c r="F442" s="221">
        <v>23.9</v>
      </c>
      <c r="G442" s="221">
        <v>13.8</v>
      </c>
      <c r="H442" s="221">
        <v>1</v>
      </c>
    </row>
    <row r="443" spans="1:8" ht="15">
      <c r="A443" s="221">
        <v>441</v>
      </c>
      <c r="B443" s="221">
        <v>23.3</v>
      </c>
      <c r="C443" s="221">
        <v>3.6</v>
      </c>
      <c r="D443" s="221">
        <v>6</v>
      </c>
      <c r="E443" s="221">
        <v>0</v>
      </c>
      <c r="F443" s="221">
        <v>25.1</v>
      </c>
      <c r="G443" s="221">
        <v>10.7</v>
      </c>
      <c r="H443" s="221">
        <v>1</v>
      </c>
    </row>
    <row r="444" spans="1:8" ht="15">
      <c r="A444" s="221">
        <v>442</v>
      </c>
      <c r="B444" s="221">
        <v>9.9</v>
      </c>
      <c r="C444" s="221">
        <v>1.3</v>
      </c>
      <c r="D444" s="221">
        <v>5.3</v>
      </c>
      <c r="E444" s="221">
        <v>0</v>
      </c>
      <c r="F444" s="221">
        <v>29.2</v>
      </c>
      <c r="G444" s="221">
        <v>7</v>
      </c>
      <c r="H444" s="221">
        <v>1</v>
      </c>
    </row>
    <row r="445" spans="1:8" ht="15">
      <c r="A445" s="221">
        <v>443</v>
      </c>
      <c r="B445" s="221">
        <v>15.4</v>
      </c>
      <c r="C445" s="221">
        <v>1.3</v>
      </c>
      <c r="D445" s="221">
        <v>5.3</v>
      </c>
      <c r="E445" s="221">
        <v>0</v>
      </c>
      <c r="F445" s="221">
        <v>29.6</v>
      </c>
      <c r="G445" s="221">
        <v>7.8</v>
      </c>
      <c r="H445" s="221">
        <v>1</v>
      </c>
    </row>
    <row r="446" spans="1:8" ht="15">
      <c r="A446" s="221">
        <v>444</v>
      </c>
      <c r="B446" s="221">
        <v>9.6999999999999993</v>
      </c>
      <c r="C446" s="221">
        <v>2.2999999999999998</v>
      </c>
      <c r="D446" s="221">
        <v>5.7</v>
      </c>
      <c r="E446" s="221">
        <v>0</v>
      </c>
      <c r="F446" s="221">
        <v>29.8</v>
      </c>
      <c r="G446" s="221">
        <v>7.8</v>
      </c>
      <c r="H446" s="221">
        <v>1</v>
      </c>
    </row>
    <row r="447" spans="1:8" ht="15">
      <c r="A447" s="221">
        <v>445</v>
      </c>
      <c r="B447" s="221">
        <v>27.2</v>
      </c>
      <c r="C447" s="221">
        <v>1.7</v>
      </c>
      <c r="D447" s="221">
        <v>3</v>
      </c>
      <c r="E447" s="221">
        <v>0</v>
      </c>
      <c r="F447" s="221">
        <v>20</v>
      </c>
      <c r="G447" s="221">
        <v>8.5</v>
      </c>
      <c r="H447" s="221">
        <v>1</v>
      </c>
    </row>
    <row r="448" spans="1:8" ht="15">
      <c r="A448" s="221">
        <v>446</v>
      </c>
      <c r="B448" s="221">
        <v>20.5</v>
      </c>
      <c r="C448" s="221">
        <v>1.5</v>
      </c>
      <c r="D448" s="221">
        <v>5</v>
      </c>
      <c r="E448" s="221">
        <v>0</v>
      </c>
      <c r="F448" s="221">
        <v>22.8</v>
      </c>
      <c r="G448" s="221">
        <v>3.2</v>
      </c>
      <c r="H448" s="221">
        <v>1</v>
      </c>
    </row>
    <row r="449" spans="1:8" ht="15">
      <c r="A449" s="221">
        <v>447</v>
      </c>
      <c r="B449" s="221">
        <v>15.6</v>
      </c>
      <c r="C449" s="221">
        <v>1.3</v>
      </c>
      <c r="D449" s="221">
        <v>4.9000000000000004</v>
      </c>
      <c r="E449" s="221">
        <v>0</v>
      </c>
      <c r="F449" s="221">
        <v>25.2</v>
      </c>
      <c r="G449" s="221">
        <v>3.7</v>
      </c>
      <c r="H449" s="221">
        <v>1</v>
      </c>
    </row>
    <row r="450" spans="1:8" ht="15">
      <c r="A450" s="221">
        <v>448</v>
      </c>
      <c r="B450" s="221">
        <v>12.9</v>
      </c>
      <c r="C450" s="221">
        <v>1.4</v>
      </c>
      <c r="D450" s="221">
        <v>5.4</v>
      </c>
      <c r="E450" s="221">
        <v>0</v>
      </c>
      <c r="F450" s="221">
        <v>27.3</v>
      </c>
      <c r="G450" s="221">
        <v>5</v>
      </c>
      <c r="H450" s="221">
        <v>1</v>
      </c>
    </row>
    <row r="451" spans="1:8" ht="15">
      <c r="A451" s="221">
        <v>449</v>
      </c>
      <c r="B451" s="221">
        <v>9.1999999999999993</v>
      </c>
      <c r="C451" s="221">
        <v>1.3</v>
      </c>
      <c r="D451" s="221">
        <v>5.9</v>
      </c>
      <c r="E451" s="221">
        <v>0</v>
      </c>
      <c r="F451" s="221">
        <v>30.5</v>
      </c>
      <c r="G451" s="221">
        <v>3.1</v>
      </c>
      <c r="H451" s="221">
        <v>1</v>
      </c>
    </row>
    <row r="452" spans="1:8" ht="15">
      <c r="A452" s="221">
        <v>450</v>
      </c>
      <c r="B452" s="221">
        <v>11.7</v>
      </c>
      <c r="C452" s="221">
        <v>1.5</v>
      </c>
      <c r="D452" s="221">
        <v>4.9000000000000004</v>
      </c>
      <c r="E452" s="221">
        <v>0</v>
      </c>
      <c r="F452" s="221">
        <v>30.9</v>
      </c>
      <c r="G452" s="221">
        <v>6.8</v>
      </c>
      <c r="H452" s="221">
        <v>1</v>
      </c>
    </row>
    <row r="453" spans="1:8" ht="15">
      <c r="A453" s="221">
        <v>451</v>
      </c>
      <c r="B453" s="221">
        <v>9.9</v>
      </c>
      <c r="C453" s="221">
        <v>1.3</v>
      </c>
      <c r="D453" s="221">
        <v>4.3</v>
      </c>
      <c r="E453" s="221">
        <v>0</v>
      </c>
      <c r="F453" s="221">
        <v>30.5</v>
      </c>
      <c r="G453" s="221">
        <v>10.1</v>
      </c>
      <c r="H453" s="221">
        <v>1</v>
      </c>
    </row>
    <row r="454" spans="1:8" ht="15">
      <c r="A454" s="221">
        <v>452</v>
      </c>
      <c r="B454" s="221">
        <v>6.8</v>
      </c>
      <c r="C454" s="221">
        <v>2.6</v>
      </c>
      <c r="D454" s="221">
        <v>7.2</v>
      </c>
      <c r="E454" s="221">
        <v>0</v>
      </c>
      <c r="F454" s="221">
        <v>30.9</v>
      </c>
      <c r="G454" s="221">
        <v>7.6</v>
      </c>
      <c r="H454" s="221">
        <v>1</v>
      </c>
    </row>
    <row r="455" spans="1:8" ht="15">
      <c r="A455" s="221">
        <v>453</v>
      </c>
      <c r="B455" s="221">
        <v>7.8</v>
      </c>
      <c r="C455" s="221">
        <v>2.1</v>
      </c>
      <c r="D455" s="221">
        <v>6.6</v>
      </c>
      <c r="E455" s="221">
        <v>0</v>
      </c>
      <c r="F455" s="221">
        <v>27.9</v>
      </c>
      <c r="G455" s="221">
        <v>5.7</v>
      </c>
      <c r="H455" s="221">
        <v>1</v>
      </c>
    </row>
    <row r="456" spans="1:8" ht="15">
      <c r="A456" s="221">
        <v>454</v>
      </c>
      <c r="B456" s="221">
        <v>5.8</v>
      </c>
      <c r="C456" s="221">
        <v>1.7</v>
      </c>
      <c r="D456" s="221">
        <v>6.3</v>
      </c>
      <c r="E456" s="221">
        <v>0</v>
      </c>
      <c r="F456" s="221">
        <v>28.3</v>
      </c>
      <c r="G456" s="221">
        <v>4.7</v>
      </c>
      <c r="H456" s="221">
        <v>1</v>
      </c>
    </row>
    <row r="457" spans="1:8" ht="15">
      <c r="A457" s="221">
        <v>455</v>
      </c>
      <c r="B457" s="221">
        <v>7.6</v>
      </c>
      <c r="C457" s="221">
        <v>2</v>
      </c>
      <c r="D457" s="221">
        <v>6.5</v>
      </c>
      <c r="E457" s="221">
        <v>0</v>
      </c>
      <c r="F457" s="221">
        <v>27.6</v>
      </c>
      <c r="G457" s="221">
        <v>3.1</v>
      </c>
      <c r="H457" s="221">
        <v>1</v>
      </c>
    </row>
    <row r="458" spans="1:8" ht="15">
      <c r="A458" s="221">
        <v>456</v>
      </c>
      <c r="B458" s="221">
        <v>8.4</v>
      </c>
      <c r="C458" s="221">
        <v>2.1</v>
      </c>
      <c r="D458" s="221">
        <v>6.7</v>
      </c>
      <c r="E458" s="221">
        <v>0</v>
      </c>
      <c r="F458" s="221">
        <v>29.4</v>
      </c>
      <c r="G458" s="221">
        <v>7.9</v>
      </c>
      <c r="H458" s="221">
        <v>1</v>
      </c>
    </row>
    <row r="459" spans="1:8" ht="15">
      <c r="A459" s="221">
        <v>457</v>
      </c>
      <c r="B459" s="221">
        <v>7.4</v>
      </c>
      <c r="C459" s="221">
        <v>3.4</v>
      </c>
      <c r="D459" s="221">
        <v>7.7</v>
      </c>
      <c r="E459" s="221">
        <v>0</v>
      </c>
      <c r="F459" s="221">
        <v>31.2</v>
      </c>
      <c r="G459" s="221">
        <v>7.2</v>
      </c>
      <c r="H459" s="221">
        <v>1</v>
      </c>
    </row>
    <row r="460" spans="1:8" ht="15">
      <c r="A460" s="221">
        <v>458</v>
      </c>
      <c r="B460" s="221">
        <v>13.1</v>
      </c>
      <c r="C460" s="221">
        <v>2.6</v>
      </c>
      <c r="D460" s="221">
        <v>6.8</v>
      </c>
      <c r="E460" s="221">
        <v>0</v>
      </c>
      <c r="F460" s="221">
        <v>27.6</v>
      </c>
      <c r="G460" s="221">
        <v>8.9</v>
      </c>
      <c r="H460" s="221">
        <v>1</v>
      </c>
    </row>
    <row r="461" spans="1:8" ht="15">
      <c r="A461" s="221">
        <v>459</v>
      </c>
      <c r="B461" s="221">
        <v>8.4</v>
      </c>
      <c r="C461" s="221">
        <v>2</v>
      </c>
      <c r="D461" s="221">
        <v>5.7</v>
      </c>
      <c r="E461" s="221">
        <v>0</v>
      </c>
      <c r="F461" s="221">
        <v>30.3</v>
      </c>
      <c r="G461" s="221">
        <v>6.8</v>
      </c>
      <c r="H461" s="221">
        <v>1</v>
      </c>
    </row>
    <row r="462" spans="1:8" ht="15">
      <c r="A462" s="221">
        <v>460</v>
      </c>
      <c r="B462" s="221">
        <v>13.1</v>
      </c>
      <c r="C462" s="221">
        <v>2.1</v>
      </c>
      <c r="D462" s="221">
        <v>6.4</v>
      </c>
      <c r="E462" s="221">
        <v>0</v>
      </c>
      <c r="F462" s="221">
        <v>28</v>
      </c>
      <c r="G462" s="221">
        <v>8.4</v>
      </c>
      <c r="H462" s="221">
        <v>1</v>
      </c>
    </row>
    <row r="463" spans="1:8" ht="15">
      <c r="A463" s="221">
        <v>461</v>
      </c>
      <c r="B463" s="221">
        <v>24.3</v>
      </c>
      <c r="C463" s="221">
        <v>1.7</v>
      </c>
      <c r="D463" s="221">
        <v>5.2</v>
      </c>
      <c r="E463" s="221">
        <v>0</v>
      </c>
      <c r="F463" s="221">
        <v>26.6</v>
      </c>
      <c r="G463" s="221">
        <v>14.5</v>
      </c>
      <c r="H463" s="221">
        <v>1</v>
      </c>
    </row>
    <row r="464" spans="1:8" ht="15">
      <c r="A464" s="221">
        <v>462</v>
      </c>
      <c r="B464" s="221">
        <v>12.7</v>
      </c>
      <c r="C464" s="221">
        <v>1.8</v>
      </c>
      <c r="D464" s="221">
        <v>6.5</v>
      </c>
      <c r="E464" s="221">
        <v>0</v>
      </c>
      <c r="F464" s="221">
        <v>31.8</v>
      </c>
      <c r="G464" s="221">
        <v>8.6</v>
      </c>
      <c r="H464" s="221">
        <v>1</v>
      </c>
    </row>
    <row r="465" spans="1:8" ht="15">
      <c r="A465" s="221">
        <v>463</v>
      </c>
      <c r="B465" s="221">
        <v>6</v>
      </c>
      <c r="C465" s="221">
        <v>1.3</v>
      </c>
      <c r="D465" s="221">
        <v>6.8</v>
      </c>
      <c r="E465" s="221">
        <v>0</v>
      </c>
      <c r="F465" s="221">
        <v>35.5</v>
      </c>
      <c r="G465" s="221">
        <v>8.6</v>
      </c>
      <c r="H465" s="221">
        <v>1</v>
      </c>
    </row>
    <row r="466" spans="1:8" ht="15">
      <c r="A466" s="221">
        <v>464</v>
      </c>
      <c r="B466" s="221">
        <v>6.3</v>
      </c>
      <c r="C466" s="221">
        <v>2.9</v>
      </c>
      <c r="D466" s="221">
        <v>8.1</v>
      </c>
      <c r="E466" s="221">
        <v>0</v>
      </c>
      <c r="F466" s="221">
        <v>37.1</v>
      </c>
      <c r="G466" s="221">
        <v>11.7</v>
      </c>
      <c r="H466" s="221">
        <v>1</v>
      </c>
    </row>
    <row r="467" spans="1:8" ht="15">
      <c r="A467" s="221">
        <v>465</v>
      </c>
      <c r="B467" s="221">
        <v>5.5</v>
      </c>
      <c r="C467" s="221">
        <v>6.9</v>
      </c>
      <c r="D467" s="221">
        <v>10.5</v>
      </c>
      <c r="E467" s="221">
        <v>0</v>
      </c>
      <c r="F467" s="221">
        <v>24.9</v>
      </c>
      <c r="G467" s="221">
        <v>12.6</v>
      </c>
      <c r="H467" s="221">
        <v>1</v>
      </c>
    </row>
    <row r="468" spans="1:8" ht="15">
      <c r="A468" s="221">
        <v>466</v>
      </c>
      <c r="B468" s="221">
        <v>6.2</v>
      </c>
      <c r="C468" s="221">
        <v>3.8</v>
      </c>
      <c r="D468" s="221">
        <v>7.7</v>
      </c>
      <c r="E468" s="221">
        <v>0</v>
      </c>
      <c r="F468" s="221">
        <v>25.3</v>
      </c>
      <c r="G468" s="221">
        <v>10.9</v>
      </c>
      <c r="H468" s="221">
        <v>1</v>
      </c>
    </row>
    <row r="469" spans="1:8" ht="15">
      <c r="A469" s="221">
        <v>467</v>
      </c>
      <c r="B469" s="221">
        <v>17.2</v>
      </c>
      <c r="C469" s="221">
        <v>2</v>
      </c>
      <c r="D469" s="221">
        <v>4.8</v>
      </c>
      <c r="E469" s="221">
        <v>0</v>
      </c>
      <c r="F469" s="221">
        <v>23.3</v>
      </c>
      <c r="G469" s="221">
        <v>10.9</v>
      </c>
      <c r="H469" s="221">
        <v>1</v>
      </c>
    </row>
    <row r="470" spans="1:8" ht="15">
      <c r="A470" s="221">
        <v>468</v>
      </c>
      <c r="B470" s="221">
        <v>12.8</v>
      </c>
      <c r="C470" s="221">
        <v>1.4</v>
      </c>
      <c r="D470" s="221">
        <v>5.9</v>
      </c>
      <c r="E470" s="221">
        <v>0</v>
      </c>
      <c r="F470" s="221">
        <v>26.4</v>
      </c>
      <c r="G470" s="221">
        <v>5.2</v>
      </c>
      <c r="H470" s="221">
        <v>1</v>
      </c>
    </row>
    <row r="471" spans="1:8" ht="15">
      <c r="A471" s="221">
        <v>469</v>
      </c>
      <c r="B471" s="221">
        <v>9.4</v>
      </c>
      <c r="C471" s="221">
        <v>1.2</v>
      </c>
      <c r="D471" s="221">
        <v>6.1</v>
      </c>
      <c r="E471" s="221">
        <v>0</v>
      </c>
      <c r="F471" s="221">
        <v>29.8</v>
      </c>
      <c r="G471" s="221">
        <v>7.5</v>
      </c>
      <c r="H471" s="221">
        <v>1</v>
      </c>
    </row>
    <row r="472" spans="1:8" ht="15">
      <c r="A472" s="221">
        <v>470</v>
      </c>
      <c r="B472" s="221">
        <v>10.3</v>
      </c>
      <c r="C472" s="221">
        <v>2.6</v>
      </c>
      <c r="D472" s="221">
        <v>7.2</v>
      </c>
      <c r="E472" s="221">
        <v>0</v>
      </c>
      <c r="F472" s="221">
        <v>32.200000000000003</v>
      </c>
      <c r="G472" s="221">
        <v>7.9</v>
      </c>
      <c r="H472" s="221">
        <v>1</v>
      </c>
    </row>
    <row r="473" spans="1:8" ht="15">
      <c r="A473" s="221">
        <v>471</v>
      </c>
      <c r="B473" s="221">
        <v>19.3</v>
      </c>
      <c r="C473" s="221">
        <v>3.7</v>
      </c>
      <c r="D473" s="221">
        <v>6.4</v>
      </c>
      <c r="E473" s="221">
        <v>0</v>
      </c>
      <c r="F473" s="221">
        <v>27.1</v>
      </c>
      <c r="G473" s="221">
        <v>10</v>
      </c>
      <c r="H473" s="221">
        <v>1</v>
      </c>
    </row>
    <row r="474" spans="1:8" ht="15">
      <c r="A474" s="221">
        <v>472</v>
      </c>
      <c r="B474" s="221">
        <v>30.7</v>
      </c>
      <c r="C474" s="221">
        <v>2.1</v>
      </c>
      <c r="D474" s="221">
        <v>5.3</v>
      </c>
      <c r="E474" s="221">
        <v>4.32</v>
      </c>
      <c r="F474" s="221">
        <v>24.5</v>
      </c>
      <c r="G474" s="221">
        <v>10.4</v>
      </c>
      <c r="H474" s="221">
        <v>1</v>
      </c>
    </row>
    <row r="475" spans="1:8" ht="15">
      <c r="A475" s="221">
        <v>473</v>
      </c>
      <c r="B475" s="221">
        <v>12.6</v>
      </c>
      <c r="C475" s="221">
        <v>1.2</v>
      </c>
      <c r="D475" s="221">
        <v>6.4</v>
      </c>
      <c r="E475" s="221">
        <v>0</v>
      </c>
      <c r="F475" s="221">
        <v>32.5</v>
      </c>
      <c r="G475" s="221">
        <v>8.8000000000000007</v>
      </c>
      <c r="H475" s="221">
        <v>1</v>
      </c>
    </row>
    <row r="476" spans="1:8" ht="15">
      <c r="A476" s="221">
        <v>474</v>
      </c>
      <c r="B476" s="221">
        <v>4.4000000000000004</v>
      </c>
      <c r="C476" s="221">
        <v>1.2</v>
      </c>
      <c r="D476" s="221">
        <v>7.1</v>
      </c>
      <c r="E476" s="221">
        <v>0</v>
      </c>
      <c r="F476" s="221">
        <v>37.799999999999997</v>
      </c>
      <c r="G476" s="221">
        <v>9.3000000000000007</v>
      </c>
      <c r="H476" s="221">
        <v>1</v>
      </c>
    </row>
    <row r="477" spans="1:8" ht="15">
      <c r="A477" s="221">
        <v>475</v>
      </c>
      <c r="B477" s="221">
        <v>6.6</v>
      </c>
      <c r="C477" s="221">
        <v>3.4</v>
      </c>
      <c r="D477" s="221">
        <v>9.1</v>
      </c>
      <c r="E477" s="221">
        <v>0</v>
      </c>
      <c r="F477" s="221">
        <v>34.5</v>
      </c>
      <c r="G477" s="221">
        <v>13.4</v>
      </c>
      <c r="H477" s="221">
        <v>1</v>
      </c>
    </row>
    <row r="478" spans="1:8" ht="15">
      <c r="A478" s="221">
        <v>476</v>
      </c>
      <c r="B478" s="221">
        <v>8.6</v>
      </c>
      <c r="C478" s="221">
        <v>2.7</v>
      </c>
      <c r="D478" s="221">
        <v>8.3000000000000007</v>
      </c>
      <c r="E478" s="221">
        <v>0</v>
      </c>
      <c r="F478" s="221">
        <v>32.299999999999997</v>
      </c>
      <c r="G478" s="221">
        <v>10.8</v>
      </c>
      <c r="H478" s="221">
        <v>1</v>
      </c>
    </row>
    <row r="479" spans="1:8" ht="15">
      <c r="A479" s="221">
        <v>477</v>
      </c>
      <c r="B479" s="221">
        <v>10.4</v>
      </c>
      <c r="C479" s="221">
        <v>1.6</v>
      </c>
      <c r="D479" s="221">
        <v>7</v>
      </c>
      <c r="E479" s="221">
        <v>0</v>
      </c>
      <c r="F479" s="221">
        <v>30.2</v>
      </c>
      <c r="G479" s="221">
        <v>8.9</v>
      </c>
      <c r="H479" s="221">
        <v>1</v>
      </c>
    </row>
    <row r="480" spans="1:8" ht="15">
      <c r="A480" s="221">
        <v>478</v>
      </c>
      <c r="B480" s="221">
        <v>14.8</v>
      </c>
      <c r="C480" s="221">
        <v>2</v>
      </c>
      <c r="D480" s="221">
        <v>4.8</v>
      </c>
      <c r="E480" s="221">
        <v>0</v>
      </c>
      <c r="F480" s="221">
        <v>30.3</v>
      </c>
      <c r="G480" s="221">
        <v>11.3</v>
      </c>
      <c r="H480" s="221">
        <v>1</v>
      </c>
    </row>
    <row r="481" spans="1:8" ht="15">
      <c r="A481" s="221">
        <v>479</v>
      </c>
      <c r="B481" s="221">
        <v>11.1</v>
      </c>
      <c r="C481" s="221">
        <v>1.4</v>
      </c>
      <c r="D481" s="221">
        <v>6.8</v>
      </c>
      <c r="E481" s="221">
        <v>0</v>
      </c>
      <c r="F481" s="221">
        <v>33.6</v>
      </c>
      <c r="G481" s="221">
        <v>9.1999999999999993</v>
      </c>
      <c r="H481" s="221">
        <v>1</v>
      </c>
    </row>
    <row r="482" spans="1:8" ht="15">
      <c r="A482" s="221">
        <v>480</v>
      </c>
      <c r="B482" s="221">
        <v>8.5</v>
      </c>
      <c r="C482" s="221">
        <v>1.1000000000000001</v>
      </c>
      <c r="D482" s="221">
        <v>7.1</v>
      </c>
      <c r="E482" s="221">
        <v>0</v>
      </c>
      <c r="F482" s="221">
        <v>36.799999999999997</v>
      </c>
      <c r="G482" s="221">
        <v>12.6</v>
      </c>
      <c r="H482" s="221">
        <v>1</v>
      </c>
    </row>
    <row r="483" spans="1:8" ht="15">
      <c r="A483" s="221">
        <v>481</v>
      </c>
      <c r="B483" s="221">
        <v>6.5</v>
      </c>
      <c r="C483" s="221">
        <v>1.9</v>
      </c>
      <c r="D483" s="221">
        <v>8</v>
      </c>
      <c r="E483" s="221">
        <v>0</v>
      </c>
      <c r="F483" s="221">
        <v>37.799999999999997</v>
      </c>
      <c r="G483" s="221">
        <v>13.1</v>
      </c>
      <c r="H483" s="221">
        <v>1</v>
      </c>
    </row>
    <row r="484" spans="1:8" ht="15">
      <c r="A484" s="221">
        <v>482</v>
      </c>
      <c r="B484" s="221">
        <v>4.2</v>
      </c>
      <c r="C484" s="221">
        <v>2</v>
      </c>
      <c r="D484" s="221">
        <v>8.1999999999999993</v>
      </c>
      <c r="E484" s="221">
        <v>0</v>
      </c>
      <c r="F484" s="221">
        <v>36</v>
      </c>
      <c r="G484" s="221">
        <v>12.1</v>
      </c>
      <c r="H484" s="221">
        <v>1</v>
      </c>
    </row>
    <row r="485" spans="1:8" ht="15">
      <c r="A485" s="221">
        <v>483</v>
      </c>
      <c r="B485" s="221">
        <v>6.2</v>
      </c>
      <c r="C485" s="221">
        <v>1.9</v>
      </c>
      <c r="D485" s="221">
        <v>8.1</v>
      </c>
      <c r="E485" s="221">
        <v>0</v>
      </c>
      <c r="F485" s="221">
        <v>36.1</v>
      </c>
      <c r="G485" s="221">
        <v>12.9</v>
      </c>
      <c r="H485" s="221">
        <v>1</v>
      </c>
    </row>
    <row r="486" spans="1:8" ht="15">
      <c r="A486" s="221">
        <v>484</v>
      </c>
      <c r="B486" s="221">
        <v>12.6</v>
      </c>
      <c r="C486" s="221">
        <v>3.9</v>
      </c>
      <c r="D486" s="221">
        <v>5.7</v>
      </c>
      <c r="E486" s="221">
        <v>0</v>
      </c>
      <c r="F486" s="221">
        <v>30.8</v>
      </c>
      <c r="G486" s="221">
        <v>17.8</v>
      </c>
      <c r="H486" s="221">
        <v>1</v>
      </c>
    </row>
    <row r="487" spans="1:8" ht="15">
      <c r="A487" s="221">
        <v>485</v>
      </c>
      <c r="B487" s="221">
        <v>18.8</v>
      </c>
      <c r="C487" s="221">
        <v>2.2000000000000002</v>
      </c>
      <c r="D487" s="221">
        <v>6.7</v>
      </c>
      <c r="E487" s="221">
        <v>0</v>
      </c>
      <c r="F487" s="221">
        <v>29.1</v>
      </c>
      <c r="G487" s="221">
        <v>12.5</v>
      </c>
      <c r="H487" s="221">
        <v>1</v>
      </c>
    </row>
    <row r="488" spans="1:8" ht="15">
      <c r="A488" s="221">
        <v>486</v>
      </c>
      <c r="B488" s="221">
        <v>12</v>
      </c>
      <c r="C488" s="221">
        <v>1.8</v>
      </c>
      <c r="D488" s="221">
        <v>7.1</v>
      </c>
      <c r="E488" s="221">
        <v>0</v>
      </c>
      <c r="F488" s="221">
        <v>31.7</v>
      </c>
      <c r="G488" s="221">
        <v>10.8</v>
      </c>
      <c r="H488" s="221">
        <v>1</v>
      </c>
    </row>
    <row r="489" spans="1:8" ht="15">
      <c r="A489" s="221">
        <v>487</v>
      </c>
      <c r="B489" s="221">
        <v>8.9</v>
      </c>
      <c r="C489" s="221">
        <v>1.9</v>
      </c>
      <c r="D489" s="221">
        <v>5.8</v>
      </c>
      <c r="E489" s="221">
        <v>0</v>
      </c>
      <c r="F489" s="221">
        <v>32</v>
      </c>
      <c r="G489" s="221">
        <v>10.4</v>
      </c>
      <c r="H489" s="221">
        <v>1</v>
      </c>
    </row>
    <row r="490" spans="1:8" ht="15">
      <c r="A490" s="221">
        <v>488</v>
      </c>
      <c r="B490" s="221">
        <v>4.4000000000000004</v>
      </c>
      <c r="C490" s="221">
        <v>1.9</v>
      </c>
      <c r="D490" s="221">
        <v>7.9</v>
      </c>
      <c r="E490" s="221">
        <v>0</v>
      </c>
      <c r="F490" s="221">
        <v>34</v>
      </c>
      <c r="G490" s="221">
        <v>9.6999999999999993</v>
      </c>
      <c r="H490" s="221">
        <v>1</v>
      </c>
    </row>
    <row r="491" spans="1:8" ht="15">
      <c r="A491" s="221">
        <v>489</v>
      </c>
      <c r="B491" s="221">
        <v>6.2</v>
      </c>
      <c r="C491" s="221">
        <v>1.6</v>
      </c>
      <c r="D491" s="221">
        <v>7.8</v>
      </c>
      <c r="E491" s="221">
        <v>0</v>
      </c>
      <c r="F491" s="221">
        <v>35.4</v>
      </c>
      <c r="G491" s="221">
        <v>10.7</v>
      </c>
      <c r="H491" s="221">
        <v>1</v>
      </c>
    </row>
    <row r="492" spans="1:8" ht="15">
      <c r="A492" s="221">
        <v>490</v>
      </c>
      <c r="B492" s="221">
        <v>4.5999999999999996</v>
      </c>
      <c r="C492" s="221">
        <v>1.8</v>
      </c>
      <c r="D492" s="221">
        <v>7.6</v>
      </c>
      <c r="E492" s="221">
        <v>0</v>
      </c>
      <c r="F492" s="221">
        <v>35.200000000000003</v>
      </c>
      <c r="G492" s="221">
        <v>11.3</v>
      </c>
      <c r="H492" s="221">
        <v>1</v>
      </c>
    </row>
    <row r="493" spans="1:8" ht="15">
      <c r="A493" s="221">
        <v>491</v>
      </c>
      <c r="B493" s="221">
        <v>10.1</v>
      </c>
      <c r="C493" s="221">
        <v>3.5</v>
      </c>
      <c r="D493" s="221">
        <v>7.7</v>
      </c>
      <c r="E493" s="221">
        <v>0</v>
      </c>
      <c r="F493" s="221">
        <v>31.1</v>
      </c>
      <c r="G493" s="221">
        <v>12.9</v>
      </c>
      <c r="H493" s="221">
        <v>1</v>
      </c>
    </row>
    <row r="494" spans="1:8" ht="15">
      <c r="A494" s="221">
        <v>492</v>
      </c>
      <c r="B494" s="221">
        <v>18.5</v>
      </c>
      <c r="C494" s="221">
        <v>2.6</v>
      </c>
      <c r="D494" s="221">
        <v>6</v>
      </c>
      <c r="E494" s="221">
        <v>0</v>
      </c>
      <c r="F494" s="221">
        <v>27</v>
      </c>
      <c r="G494" s="221">
        <v>12.3</v>
      </c>
      <c r="H494" s="221">
        <v>1</v>
      </c>
    </row>
    <row r="495" spans="1:8" ht="15">
      <c r="A495" s="221">
        <v>493</v>
      </c>
      <c r="B495" s="221">
        <v>15.3</v>
      </c>
      <c r="C495" s="221">
        <v>2.7</v>
      </c>
      <c r="D495" s="221">
        <v>6.7</v>
      </c>
      <c r="E495" s="221">
        <v>0</v>
      </c>
      <c r="F495" s="221">
        <v>31.5</v>
      </c>
      <c r="G495" s="221">
        <v>10.199999999999999</v>
      </c>
      <c r="H495" s="221">
        <v>1</v>
      </c>
    </row>
    <row r="496" spans="1:8" ht="15">
      <c r="A496" s="221">
        <v>494</v>
      </c>
      <c r="B496" s="221">
        <v>11.3</v>
      </c>
      <c r="C496" s="221">
        <v>1.8</v>
      </c>
      <c r="D496" s="221">
        <v>6.4</v>
      </c>
      <c r="E496" s="221">
        <v>0</v>
      </c>
      <c r="F496" s="221">
        <v>31.5</v>
      </c>
      <c r="G496" s="221">
        <v>11.8</v>
      </c>
      <c r="H496" s="221">
        <v>1</v>
      </c>
    </row>
    <row r="497" spans="1:8" ht="15">
      <c r="A497" s="221">
        <v>495</v>
      </c>
      <c r="B497" s="221">
        <v>13.9</v>
      </c>
      <c r="C497" s="221">
        <v>3.1</v>
      </c>
      <c r="D497" s="221">
        <v>7.9</v>
      </c>
      <c r="E497" s="221">
        <v>0</v>
      </c>
      <c r="F497" s="221">
        <v>29.8</v>
      </c>
      <c r="G497" s="221">
        <v>16.2</v>
      </c>
      <c r="H497" s="221">
        <v>1</v>
      </c>
    </row>
    <row r="498" spans="1:8" ht="15">
      <c r="A498" s="221">
        <v>496</v>
      </c>
      <c r="B498" s="221">
        <v>17.899999999999999</v>
      </c>
      <c r="C498" s="221">
        <v>2.4</v>
      </c>
      <c r="D498" s="221">
        <v>7.1</v>
      </c>
      <c r="E498" s="221">
        <v>0</v>
      </c>
      <c r="F498" s="221">
        <v>29.9</v>
      </c>
      <c r="G498" s="221">
        <v>11.7</v>
      </c>
      <c r="H498" s="221">
        <v>1</v>
      </c>
    </row>
    <row r="499" spans="1:8" ht="15">
      <c r="A499" s="221">
        <v>497</v>
      </c>
      <c r="B499" s="221">
        <v>22.1</v>
      </c>
      <c r="C499" s="221">
        <v>2.4</v>
      </c>
      <c r="D499" s="221">
        <v>5.4</v>
      </c>
      <c r="E499" s="221">
        <v>0</v>
      </c>
      <c r="F499" s="221">
        <v>29.3</v>
      </c>
      <c r="G499" s="221">
        <v>13.1</v>
      </c>
      <c r="H499" s="221">
        <v>1</v>
      </c>
    </row>
    <row r="500" spans="1:8" ht="15">
      <c r="A500" s="221">
        <v>498</v>
      </c>
      <c r="B500" s="221">
        <v>20</v>
      </c>
      <c r="C500" s="221">
        <v>1.4</v>
      </c>
      <c r="D500" s="221">
        <v>6.9</v>
      </c>
      <c r="E500" s="221">
        <v>0</v>
      </c>
      <c r="F500" s="221">
        <v>32.5</v>
      </c>
      <c r="G500" s="221">
        <v>11.2</v>
      </c>
      <c r="H500" s="221">
        <v>1</v>
      </c>
    </row>
    <row r="501" spans="1:8" ht="15">
      <c r="A501" s="221">
        <v>499</v>
      </c>
      <c r="B501" s="221">
        <v>12.2</v>
      </c>
      <c r="C501" s="221">
        <v>1.5</v>
      </c>
      <c r="D501" s="221">
        <v>7.5</v>
      </c>
      <c r="E501" s="221">
        <v>0</v>
      </c>
      <c r="F501" s="221">
        <v>36.299999999999997</v>
      </c>
      <c r="G501" s="221">
        <v>13.6</v>
      </c>
      <c r="H501" s="221">
        <v>1</v>
      </c>
    </row>
    <row r="502" spans="1:8" ht="15">
      <c r="A502" s="221">
        <v>500</v>
      </c>
      <c r="B502" s="221">
        <v>9.1</v>
      </c>
      <c r="C502" s="221">
        <v>2.5</v>
      </c>
      <c r="D502" s="221">
        <v>8.1</v>
      </c>
      <c r="E502" s="221">
        <v>0</v>
      </c>
      <c r="F502" s="221">
        <v>37.799999999999997</v>
      </c>
      <c r="G502" s="221">
        <v>15.7</v>
      </c>
      <c r="H502" s="221">
        <v>1</v>
      </c>
    </row>
    <row r="503" spans="1:8" ht="15">
      <c r="A503" s="221">
        <v>501</v>
      </c>
      <c r="B503" s="221">
        <v>8.1</v>
      </c>
      <c r="C503" s="221">
        <v>4.4000000000000004</v>
      </c>
      <c r="D503" s="221">
        <v>9.1999999999999993</v>
      </c>
      <c r="E503" s="221">
        <v>0</v>
      </c>
      <c r="F503" s="221">
        <v>34</v>
      </c>
      <c r="G503" s="221">
        <v>15.6</v>
      </c>
      <c r="H503" s="221">
        <v>1</v>
      </c>
    </row>
    <row r="504" spans="1:8" ht="15">
      <c r="A504" s="221">
        <v>502</v>
      </c>
      <c r="B504" s="221">
        <v>9</v>
      </c>
      <c r="C504" s="221">
        <v>3.6</v>
      </c>
      <c r="D504" s="221">
        <v>8.4</v>
      </c>
      <c r="E504" s="221">
        <v>0</v>
      </c>
      <c r="F504" s="221">
        <v>28</v>
      </c>
      <c r="G504" s="221">
        <v>14.9</v>
      </c>
      <c r="H504" s="221">
        <v>1</v>
      </c>
    </row>
    <row r="505" spans="1:8" ht="15">
      <c r="A505" s="221">
        <v>503</v>
      </c>
      <c r="B505" s="221">
        <v>6.9</v>
      </c>
      <c r="C505" s="221">
        <v>1.8</v>
      </c>
      <c r="D505" s="221">
        <v>7.6</v>
      </c>
      <c r="E505" s="221">
        <v>0</v>
      </c>
      <c r="F505" s="221">
        <v>30.2</v>
      </c>
      <c r="G505" s="221">
        <v>7.6</v>
      </c>
      <c r="H505" s="221">
        <v>1</v>
      </c>
    </row>
    <row r="506" spans="1:8" ht="15">
      <c r="A506" s="221">
        <v>504</v>
      </c>
      <c r="B506" s="221">
        <v>10.199999999999999</v>
      </c>
      <c r="C506" s="221">
        <v>3.7</v>
      </c>
      <c r="D506" s="221">
        <v>6</v>
      </c>
      <c r="E506" s="221">
        <v>0.76</v>
      </c>
      <c r="F506" s="221">
        <v>29.6</v>
      </c>
      <c r="G506" s="221">
        <v>12.6</v>
      </c>
      <c r="H506" s="221">
        <v>1</v>
      </c>
    </row>
    <row r="507" spans="1:8" ht="15">
      <c r="A507" s="221">
        <v>505</v>
      </c>
      <c r="B507" s="221">
        <v>14.2</v>
      </c>
      <c r="C507" s="221">
        <v>5</v>
      </c>
      <c r="D507" s="221">
        <v>7.6</v>
      </c>
      <c r="E507" s="221">
        <v>0</v>
      </c>
      <c r="F507" s="221">
        <v>24</v>
      </c>
      <c r="G507" s="221">
        <v>12.1</v>
      </c>
      <c r="H507" s="221">
        <v>1</v>
      </c>
    </row>
    <row r="508" spans="1:8" ht="15">
      <c r="A508" s="221">
        <v>506</v>
      </c>
      <c r="B508" s="221">
        <v>16.5</v>
      </c>
      <c r="C508" s="221">
        <v>4</v>
      </c>
      <c r="D508" s="221">
        <v>8.5</v>
      </c>
      <c r="E508" s="221">
        <v>0</v>
      </c>
      <c r="F508" s="221">
        <v>27.7</v>
      </c>
      <c r="G508" s="221">
        <v>7</v>
      </c>
      <c r="H508" s="221">
        <v>1</v>
      </c>
    </row>
    <row r="509" spans="1:8" ht="15">
      <c r="A509" s="221">
        <v>507</v>
      </c>
      <c r="B509" s="221">
        <v>22.5</v>
      </c>
      <c r="C509" s="221">
        <v>3.3</v>
      </c>
      <c r="D509" s="221">
        <v>4.9000000000000004</v>
      </c>
      <c r="E509" s="221">
        <v>0</v>
      </c>
      <c r="F509" s="221">
        <v>24.4</v>
      </c>
      <c r="G509" s="221">
        <v>12.2</v>
      </c>
      <c r="H509" s="221">
        <v>1</v>
      </c>
    </row>
    <row r="510" spans="1:8" ht="15">
      <c r="A510" s="221">
        <v>508</v>
      </c>
      <c r="B510" s="221">
        <v>16.3</v>
      </c>
      <c r="C510" s="221">
        <v>2.7</v>
      </c>
      <c r="D510" s="221">
        <v>7</v>
      </c>
      <c r="E510" s="221">
        <v>0.25</v>
      </c>
      <c r="F510" s="221">
        <v>25.5</v>
      </c>
      <c r="G510" s="221">
        <v>11.3</v>
      </c>
      <c r="H510" s="221">
        <v>1</v>
      </c>
    </row>
    <row r="511" spans="1:8" ht="15">
      <c r="A511" s="221">
        <v>509</v>
      </c>
      <c r="B511" s="221">
        <v>7.6</v>
      </c>
      <c r="C511" s="221">
        <v>1.4</v>
      </c>
      <c r="D511" s="221">
        <v>7.6</v>
      </c>
      <c r="E511" s="221">
        <v>0</v>
      </c>
      <c r="F511" s="221">
        <v>30.9</v>
      </c>
      <c r="G511" s="221">
        <v>8.3000000000000007</v>
      </c>
      <c r="H511" s="221">
        <v>1</v>
      </c>
    </row>
    <row r="512" spans="1:8" ht="15">
      <c r="A512" s="221">
        <v>510</v>
      </c>
      <c r="B512" s="221">
        <v>5.8</v>
      </c>
      <c r="C512" s="221">
        <v>2.1</v>
      </c>
      <c r="D512" s="221">
        <v>8.4</v>
      </c>
      <c r="E512" s="221">
        <v>0</v>
      </c>
      <c r="F512" s="221">
        <v>33.799999999999997</v>
      </c>
      <c r="G512" s="221">
        <v>9.5</v>
      </c>
      <c r="H512" s="221">
        <v>1</v>
      </c>
    </row>
    <row r="513" spans="1:8" ht="15">
      <c r="A513" s="221">
        <v>511</v>
      </c>
      <c r="B513" s="221">
        <v>17.2</v>
      </c>
      <c r="C513" s="221">
        <v>3.8</v>
      </c>
      <c r="D513" s="221">
        <v>9.1</v>
      </c>
      <c r="E513" s="221">
        <v>0</v>
      </c>
      <c r="F513" s="221">
        <v>28.2</v>
      </c>
      <c r="G513" s="221">
        <v>10.3</v>
      </c>
      <c r="H513" s="221">
        <v>1</v>
      </c>
    </row>
    <row r="514" spans="1:8" ht="15">
      <c r="A514" s="221">
        <v>512</v>
      </c>
      <c r="B514" s="221">
        <v>15.8</v>
      </c>
      <c r="C514" s="221">
        <v>3.3</v>
      </c>
      <c r="D514" s="221">
        <v>8.3000000000000007</v>
      </c>
      <c r="E514" s="221">
        <v>0</v>
      </c>
      <c r="F514" s="221">
        <v>26</v>
      </c>
      <c r="G514" s="221">
        <v>11.7</v>
      </c>
      <c r="H514" s="221">
        <v>1</v>
      </c>
    </row>
    <row r="515" spans="1:8" ht="15">
      <c r="A515" s="221">
        <v>513</v>
      </c>
      <c r="B515" s="221">
        <v>10.4</v>
      </c>
      <c r="C515" s="221">
        <v>1.6</v>
      </c>
      <c r="D515" s="221">
        <v>7</v>
      </c>
      <c r="E515" s="221">
        <v>0</v>
      </c>
      <c r="F515" s="221">
        <v>28.5</v>
      </c>
      <c r="G515" s="221">
        <v>7.4</v>
      </c>
      <c r="H515" s="221">
        <v>1</v>
      </c>
    </row>
    <row r="516" spans="1:8" ht="15">
      <c r="A516" s="221">
        <v>514</v>
      </c>
      <c r="B516" s="221">
        <v>11.5</v>
      </c>
      <c r="C516" s="221">
        <v>1.7</v>
      </c>
      <c r="D516" s="221">
        <v>7.8</v>
      </c>
      <c r="E516" s="221">
        <v>0</v>
      </c>
      <c r="F516" s="221">
        <v>32.1</v>
      </c>
      <c r="G516" s="221">
        <v>8.1999999999999993</v>
      </c>
      <c r="H516" s="221">
        <v>1</v>
      </c>
    </row>
    <row r="517" spans="1:8" ht="15">
      <c r="A517" s="221">
        <v>515</v>
      </c>
      <c r="B517" s="221">
        <v>7.1</v>
      </c>
      <c r="C517" s="221">
        <v>1.5</v>
      </c>
      <c r="D517" s="221">
        <v>8</v>
      </c>
      <c r="E517" s="221">
        <v>0</v>
      </c>
      <c r="F517" s="221">
        <v>35</v>
      </c>
      <c r="G517" s="221">
        <v>11.6</v>
      </c>
      <c r="H517" s="221">
        <v>1</v>
      </c>
    </row>
    <row r="518" spans="1:8" ht="15">
      <c r="A518" s="221">
        <v>516</v>
      </c>
      <c r="B518" s="221">
        <v>6.1</v>
      </c>
      <c r="C518" s="221">
        <v>2</v>
      </c>
      <c r="D518" s="221">
        <v>8.6999999999999993</v>
      </c>
      <c r="E518" s="221">
        <v>0</v>
      </c>
      <c r="F518" s="221">
        <v>36.9</v>
      </c>
      <c r="G518" s="221">
        <v>12.7</v>
      </c>
      <c r="H518" s="221">
        <v>1</v>
      </c>
    </row>
    <row r="519" spans="1:8" ht="15">
      <c r="A519" s="221">
        <v>517</v>
      </c>
      <c r="B519" s="221">
        <v>8.6999999999999993</v>
      </c>
      <c r="C519" s="221">
        <v>2.2999999999999998</v>
      </c>
      <c r="D519" s="221">
        <v>8.9</v>
      </c>
      <c r="E519" s="221">
        <v>0</v>
      </c>
      <c r="F519" s="221">
        <v>37.1</v>
      </c>
      <c r="G519" s="221">
        <v>13.8</v>
      </c>
      <c r="H519" s="221">
        <v>1</v>
      </c>
    </row>
    <row r="520" spans="1:8" ht="15">
      <c r="A520" s="221">
        <v>518</v>
      </c>
      <c r="B520" s="221">
        <v>11.6</v>
      </c>
      <c r="C520" s="221">
        <v>2.5</v>
      </c>
      <c r="D520" s="221">
        <v>8.8000000000000007</v>
      </c>
      <c r="E520" s="221">
        <v>0</v>
      </c>
      <c r="F520" s="221">
        <v>35.5</v>
      </c>
      <c r="G520" s="221">
        <v>16.899999999999999</v>
      </c>
      <c r="H520" s="221">
        <v>1</v>
      </c>
    </row>
    <row r="521" spans="1:8" ht="15">
      <c r="A521" s="221">
        <v>519</v>
      </c>
      <c r="B521" s="221">
        <v>12.6</v>
      </c>
      <c r="C521" s="221">
        <v>2.6</v>
      </c>
      <c r="D521" s="221">
        <v>8.9</v>
      </c>
      <c r="E521" s="221">
        <v>0</v>
      </c>
      <c r="F521" s="221">
        <v>36</v>
      </c>
      <c r="G521" s="221">
        <v>15.4</v>
      </c>
      <c r="H521" s="221">
        <v>1</v>
      </c>
    </row>
    <row r="522" spans="1:8" ht="15">
      <c r="A522" s="221">
        <v>520</v>
      </c>
      <c r="B522" s="221">
        <v>8.6</v>
      </c>
      <c r="C522" s="221">
        <v>2</v>
      </c>
      <c r="D522" s="221">
        <v>8.6999999999999993</v>
      </c>
      <c r="E522" s="221">
        <v>0</v>
      </c>
      <c r="F522" s="221">
        <v>36.200000000000003</v>
      </c>
      <c r="G522" s="221">
        <v>15.6</v>
      </c>
      <c r="H522" s="221">
        <v>1</v>
      </c>
    </row>
    <row r="523" spans="1:8" ht="15">
      <c r="A523" s="221">
        <v>521</v>
      </c>
      <c r="B523" s="221">
        <v>8.9</v>
      </c>
      <c r="C523" s="221">
        <v>2.7</v>
      </c>
      <c r="D523" s="221">
        <v>9.6</v>
      </c>
      <c r="E523" s="221">
        <v>0</v>
      </c>
      <c r="F523" s="221">
        <v>37.799999999999997</v>
      </c>
      <c r="G523" s="221">
        <v>16.600000000000001</v>
      </c>
      <c r="H523" s="221">
        <v>1</v>
      </c>
    </row>
    <row r="524" spans="1:8" ht="15">
      <c r="A524" s="221">
        <v>522</v>
      </c>
      <c r="B524" s="221">
        <v>9.5</v>
      </c>
      <c r="C524" s="221">
        <v>2.6</v>
      </c>
      <c r="D524" s="221">
        <v>9.3000000000000007</v>
      </c>
      <c r="E524" s="221">
        <v>0</v>
      </c>
      <c r="F524" s="221">
        <v>38.200000000000003</v>
      </c>
      <c r="G524" s="221">
        <v>17.5</v>
      </c>
      <c r="H524" s="221">
        <v>1</v>
      </c>
    </row>
    <row r="525" spans="1:8" ht="15">
      <c r="A525" s="221">
        <v>523</v>
      </c>
      <c r="B525" s="221">
        <v>11.3</v>
      </c>
      <c r="C525" s="221">
        <v>2.4</v>
      </c>
      <c r="D525" s="221">
        <v>8.6</v>
      </c>
      <c r="E525" s="221">
        <v>0</v>
      </c>
      <c r="F525" s="221">
        <v>37.5</v>
      </c>
      <c r="G525" s="221">
        <v>19</v>
      </c>
      <c r="H525" s="221">
        <v>1</v>
      </c>
    </row>
    <row r="526" spans="1:8" ht="15">
      <c r="A526" s="221">
        <v>524</v>
      </c>
      <c r="B526" s="221">
        <v>5.2</v>
      </c>
      <c r="C526" s="221">
        <v>2</v>
      </c>
      <c r="D526" s="221">
        <v>9.1</v>
      </c>
      <c r="E526" s="221">
        <v>0</v>
      </c>
      <c r="F526" s="221">
        <v>37.4</v>
      </c>
      <c r="G526" s="221">
        <v>14</v>
      </c>
      <c r="H526" s="221">
        <v>1</v>
      </c>
    </row>
    <row r="527" spans="1:8" ht="15">
      <c r="A527" s="221">
        <v>525</v>
      </c>
      <c r="B527" s="221">
        <v>5.0999999999999996</v>
      </c>
      <c r="C527" s="221">
        <v>1.6</v>
      </c>
      <c r="D527" s="221">
        <v>8.6</v>
      </c>
      <c r="E527" s="221">
        <v>0</v>
      </c>
      <c r="F527" s="221">
        <v>40</v>
      </c>
      <c r="G527" s="221">
        <v>15</v>
      </c>
      <c r="H527" s="221">
        <v>1</v>
      </c>
    </row>
    <row r="528" spans="1:8" ht="15">
      <c r="A528" s="221">
        <v>526</v>
      </c>
      <c r="B528" s="221">
        <v>12.3</v>
      </c>
      <c r="C528" s="221">
        <v>2.6</v>
      </c>
      <c r="D528" s="221">
        <v>9.1</v>
      </c>
      <c r="E528" s="221">
        <v>0</v>
      </c>
      <c r="F528" s="221">
        <v>41</v>
      </c>
      <c r="G528" s="221">
        <v>18.3</v>
      </c>
      <c r="H528" s="221">
        <v>1</v>
      </c>
    </row>
    <row r="529" spans="1:8" ht="15">
      <c r="A529" s="221">
        <v>527</v>
      </c>
      <c r="B529" s="221">
        <v>7.2</v>
      </c>
      <c r="C529" s="221">
        <v>3</v>
      </c>
      <c r="D529" s="221">
        <v>9.4</v>
      </c>
      <c r="E529" s="221">
        <v>0</v>
      </c>
      <c r="F529" s="221">
        <v>41.3</v>
      </c>
      <c r="G529" s="221">
        <v>22.6</v>
      </c>
      <c r="H529" s="221">
        <v>1</v>
      </c>
    </row>
    <row r="530" spans="1:8" ht="15">
      <c r="A530" s="221">
        <v>528</v>
      </c>
      <c r="B530" s="221">
        <v>3.6</v>
      </c>
      <c r="C530" s="221">
        <v>1.9</v>
      </c>
      <c r="D530" s="221">
        <v>9.3000000000000007</v>
      </c>
      <c r="E530" s="221">
        <v>0</v>
      </c>
      <c r="F530" s="221">
        <v>43.4</v>
      </c>
      <c r="G530" s="221">
        <v>17.2</v>
      </c>
      <c r="H530" s="221">
        <v>1</v>
      </c>
    </row>
    <row r="531" spans="1:8" ht="15">
      <c r="A531" s="221">
        <v>529</v>
      </c>
      <c r="B531" s="221">
        <v>5.6</v>
      </c>
      <c r="C531" s="221">
        <v>1.7</v>
      </c>
      <c r="D531" s="221">
        <v>6.8</v>
      </c>
      <c r="E531" s="221">
        <v>0</v>
      </c>
      <c r="F531" s="221">
        <v>42.2</v>
      </c>
      <c r="G531" s="221">
        <v>18.2</v>
      </c>
      <c r="H531" s="221">
        <v>1</v>
      </c>
    </row>
    <row r="532" spans="1:8" ht="15">
      <c r="A532" s="221">
        <v>530</v>
      </c>
      <c r="B532" s="221">
        <v>4.5999999999999996</v>
      </c>
      <c r="C532" s="221">
        <v>3</v>
      </c>
      <c r="D532" s="221">
        <v>10.5</v>
      </c>
      <c r="E532" s="221">
        <v>0</v>
      </c>
      <c r="F532" s="221">
        <v>39.4</v>
      </c>
      <c r="G532" s="221">
        <v>16.399999999999999</v>
      </c>
      <c r="H532" s="221">
        <v>1</v>
      </c>
    </row>
    <row r="533" spans="1:8" ht="15">
      <c r="A533" s="221">
        <v>531</v>
      </c>
      <c r="B533" s="221">
        <v>5.6</v>
      </c>
      <c r="C533" s="221">
        <v>1.4</v>
      </c>
      <c r="D533" s="221">
        <v>8.5</v>
      </c>
      <c r="E533" s="221">
        <v>0</v>
      </c>
      <c r="F533" s="221">
        <v>39.5</v>
      </c>
      <c r="G533" s="221">
        <v>15.4</v>
      </c>
      <c r="H533" s="221">
        <v>1</v>
      </c>
    </row>
    <row r="534" spans="1:8" ht="15">
      <c r="A534" s="221">
        <v>532</v>
      </c>
      <c r="B534" s="221">
        <v>7.4</v>
      </c>
      <c r="C534" s="221">
        <v>1.9</v>
      </c>
      <c r="D534" s="221">
        <v>8.6</v>
      </c>
      <c r="E534" s="221">
        <v>0</v>
      </c>
      <c r="F534" s="221">
        <v>40.299999999999997</v>
      </c>
      <c r="G534" s="221">
        <v>17.100000000000001</v>
      </c>
      <c r="H534" s="221">
        <v>1</v>
      </c>
    </row>
    <row r="535" spans="1:8" ht="15">
      <c r="A535" s="221">
        <v>533</v>
      </c>
      <c r="B535" s="221">
        <v>5.8</v>
      </c>
      <c r="C535" s="221">
        <v>2.2000000000000002</v>
      </c>
      <c r="D535" s="221">
        <v>9.3000000000000007</v>
      </c>
      <c r="E535" s="221">
        <v>0</v>
      </c>
      <c r="F535" s="221">
        <v>39.200000000000003</v>
      </c>
      <c r="G535" s="221">
        <v>18.5</v>
      </c>
      <c r="H535" s="221">
        <v>1</v>
      </c>
    </row>
    <row r="536" spans="1:8" ht="15">
      <c r="A536" s="221">
        <v>534</v>
      </c>
      <c r="B536" s="221">
        <v>4.9000000000000004</v>
      </c>
      <c r="C536" s="221">
        <v>2</v>
      </c>
      <c r="D536" s="221">
        <v>9.1</v>
      </c>
      <c r="E536" s="221">
        <v>0</v>
      </c>
      <c r="F536" s="221">
        <v>38.4</v>
      </c>
      <c r="G536" s="221">
        <v>17.100000000000001</v>
      </c>
      <c r="H536" s="221">
        <v>1</v>
      </c>
    </row>
    <row r="537" spans="1:8" ht="15">
      <c r="A537" s="221">
        <v>535</v>
      </c>
      <c r="B537" s="221">
        <v>3.6</v>
      </c>
      <c r="C537" s="221">
        <v>1.6</v>
      </c>
      <c r="D537" s="221">
        <v>8.9</v>
      </c>
      <c r="E537" s="221">
        <v>0</v>
      </c>
      <c r="F537" s="221">
        <v>38.5</v>
      </c>
      <c r="G537" s="221">
        <v>13.8</v>
      </c>
      <c r="H537" s="221">
        <v>1</v>
      </c>
    </row>
    <row r="538" spans="1:8" ht="15">
      <c r="A538" s="221">
        <v>536</v>
      </c>
      <c r="B538" s="221">
        <v>6.4</v>
      </c>
      <c r="C538" s="221">
        <v>2.5</v>
      </c>
      <c r="D538" s="221">
        <v>9.6</v>
      </c>
      <c r="E538" s="221">
        <v>0</v>
      </c>
      <c r="F538" s="221">
        <v>38.299999999999997</v>
      </c>
      <c r="G538" s="221">
        <v>14.1</v>
      </c>
      <c r="H538" s="221">
        <v>1</v>
      </c>
    </row>
    <row r="539" spans="1:8" ht="15">
      <c r="A539" s="221">
        <v>537</v>
      </c>
      <c r="B539" s="221">
        <v>8.5</v>
      </c>
      <c r="C539" s="221">
        <v>3</v>
      </c>
      <c r="D539" s="221">
        <v>10.1</v>
      </c>
      <c r="E539" s="221">
        <v>0</v>
      </c>
      <c r="F539" s="221">
        <v>37.799999999999997</v>
      </c>
      <c r="G539" s="221">
        <v>16.399999999999999</v>
      </c>
      <c r="H539" s="221">
        <v>1</v>
      </c>
    </row>
    <row r="540" spans="1:8" ht="15">
      <c r="A540" s="221">
        <v>538</v>
      </c>
      <c r="B540" s="221">
        <v>11.1</v>
      </c>
      <c r="C540" s="221">
        <v>2.2999999999999998</v>
      </c>
      <c r="D540" s="221">
        <v>9.1</v>
      </c>
      <c r="E540" s="221">
        <v>0</v>
      </c>
      <c r="F540" s="221">
        <v>36</v>
      </c>
      <c r="G540" s="221">
        <v>16.399999999999999</v>
      </c>
      <c r="H540" s="221">
        <v>1</v>
      </c>
    </row>
    <row r="541" spans="1:8" ht="15">
      <c r="A541" s="221">
        <v>539</v>
      </c>
      <c r="B541" s="221">
        <v>7</v>
      </c>
      <c r="C541" s="221">
        <v>1.9</v>
      </c>
      <c r="D541" s="221">
        <v>8.6999999999999993</v>
      </c>
      <c r="E541" s="221">
        <v>0</v>
      </c>
      <c r="F541" s="221">
        <v>36.799999999999997</v>
      </c>
      <c r="G541" s="221">
        <v>15.9</v>
      </c>
      <c r="H541" s="221">
        <v>1</v>
      </c>
    </row>
    <row r="542" spans="1:8" ht="15">
      <c r="A542" s="221">
        <v>540</v>
      </c>
      <c r="B542" s="221">
        <v>4.4000000000000004</v>
      </c>
      <c r="C542" s="221">
        <v>1.4</v>
      </c>
      <c r="D542" s="221">
        <v>8.6</v>
      </c>
      <c r="E542" s="221">
        <v>0</v>
      </c>
      <c r="F542" s="221">
        <v>38.6</v>
      </c>
      <c r="G542" s="221">
        <v>12.5</v>
      </c>
      <c r="H542" s="221">
        <v>1</v>
      </c>
    </row>
    <row r="543" spans="1:8" ht="15">
      <c r="A543" s="221">
        <v>541</v>
      </c>
      <c r="B543" s="221">
        <v>6</v>
      </c>
      <c r="C543" s="221">
        <v>2.1</v>
      </c>
      <c r="D543" s="221">
        <v>8.8000000000000007</v>
      </c>
      <c r="E543" s="221">
        <v>0</v>
      </c>
      <c r="F543" s="221">
        <v>40.1</v>
      </c>
      <c r="G543" s="221">
        <v>14.5</v>
      </c>
      <c r="H543" s="221">
        <v>1</v>
      </c>
    </row>
    <row r="544" spans="1:8" ht="15">
      <c r="A544" s="221">
        <v>542</v>
      </c>
      <c r="B544" s="221">
        <v>10.1</v>
      </c>
      <c r="C544" s="221">
        <v>1.7</v>
      </c>
      <c r="D544" s="221">
        <v>8.6999999999999993</v>
      </c>
      <c r="E544" s="221">
        <v>0</v>
      </c>
      <c r="F544" s="221">
        <v>39.1</v>
      </c>
      <c r="G544" s="221">
        <v>17.100000000000001</v>
      </c>
      <c r="H544" s="221">
        <v>1</v>
      </c>
    </row>
    <row r="545" spans="1:8" ht="15">
      <c r="A545" s="221">
        <v>543</v>
      </c>
      <c r="B545" s="221">
        <v>5.6</v>
      </c>
      <c r="C545" s="221">
        <v>1.6</v>
      </c>
      <c r="D545" s="221">
        <v>8.8000000000000007</v>
      </c>
      <c r="E545" s="221">
        <v>0</v>
      </c>
      <c r="F545" s="221">
        <v>40.5</v>
      </c>
      <c r="G545" s="221">
        <v>17.2</v>
      </c>
      <c r="H545" s="221">
        <v>1</v>
      </c>
    </row>
    <row r="546" spans="1:8" ht="15">
      <c r="A546" s="221">
        <v>544</v>
      </c>
      <c r="B546" s="221">
        <v>6.5</v>
      </c>
      <c r="C546" s="221">
        <v>1.8</v>
      </c>
      <c r="D546" s="221">
        <v>9.1999999999999993</v>
      </c>
      <c r="E546" s="221">
        <v>0</v>
      </c>
      <c r="F546" s="221">
        <v>42</v>
      </c>
      <c r="G546" s="221">
        <v>17.600000000000001</v>
      </c>
      <c r="H546" s="221">
        <v>1</v>
      </c>
    </row>
    <row r="547" spans="1:8" ht="15">
      <c r="A547" s="221">
        <v>545</v>
      </c>
      <c r="B547" s="221">
        <v>8.9</v>
      </c>
      <c r="C547" s="221">
        <v>2.2000000000000002</v>
      </c>
      <c r="D547" s="221">
        <v>8.8000000000000007</v>
      </c>
      <c r="E547" s="221">
        <v>0</v>
      </c>
      <c r="F547" s="221">
        <v>41.9</v>
      </c>
      <c r="G547" s="221">
        <v>20.100000000000001</v>
      </c>
      <c r="H547" s="221">
        <v>1</v>
      </c>
    </row>
    <row r="548" spans="1:8" ht="15">
      <c r="A548" s="221">
        <v>546</v>
      </c>
      <c r="B548" s="221">
        <v>7.9</v>
      </c>
      <c r="C548" s="221">
        <v>2.2999999999999998</v>
      </c>
      <c r="D548" s="221">
        <v>9.6</v>
      </c>
      <c r="E548" s="221">
        <v>0</v>
      </c>
      <c r="F548" s="221">
        <v>40.700000000000003</v>
      </c>
      <c r="G548" s="221">
        <v>22.2</v>
      </c>
      <c r="H548" s="221">
        <v>1</v>
      </c>
    </row>
    <row r="549" spans="1:8" ht="15">
      <c r="A549" s="221">
        <v>547</v>
      </c>
      <c r="B549" s="221">
        <v>10.6</v>
      </c>
      <c r="C549" s="221">
        <v>2.7</v>
      </c>
      <c r="D549" s="221">
        <v>10</v>
      </c>
      <c r="E549" s="221">
        <v>0</v>
      </c>
      <c r="F549" s="221">
        <v>40.799999999999997</v>
      </c>
      <c r="G549" s="221">
        <v>22.2</v>
      </c>
      <c r="H549" s="221">
        <v>1</v>
      </c>
    </row>
    <row r="550" spans="1:8" ht="15">
      <c r="A550" s="221">
        <v>548</v>
      </c>
      <c r="B550" s="221">
        <v>12.1</v>
      </c>
      <c r="C550" s="221">
        <v>2.5</v>
      </c>
      <c r="D550" s="221">
        <v>9.6</v>
      </c>
      <c r="E550" s="221">
        <v>0</v>
      </c>
      <c r="F550" s="221">
        <v>40.299999999999997</v>
      </c>
      <c r="G550" s="221">
        <v>21.2</v>
      </c>
      <c r="H550" s="221">
        <v>1</v>
      </c>
    </row>
    <row r="551" spans="1:8" ht="15">
      <c r="A551" s="221">
        <v>549</v>
      </c>
      <c r="B551" s="221">
        <v>12.1</v>
      </c>
      <c r="C551" s="221">
        <v>3.1</v>
      </c>
      <c r="D551" s="221">
        <v>10</v>
      </c>
      <c r="E551" s="221">
        <v>0</v>
      </c>
      <c r="F551" s="221">
        <v>39.200000000000003</v>
      </c>
      <c r="G551" s="221">
        <v>18.8</v>
      </c>
      <c r="H551" s="221">
        <v>1</v>
      </c>
    </row>
    <row r="552" spans="1:8" ht="15">
      <c r="A552" s="221">
        <v>550</v>
      </c>
      <c r="B552" s="221">
        <v>7.5</v>
      </c>
      <c r="C552" s="221">
        <v>2.1</v>
      </c>
      <c r="D552" s="221">
        <v>9.5</v>
      </c>
      <c r="E552" s="221">
        <v>0</v>
      </c>
      <c r="F552" s="221">
        <v>39.9</v>
      </c>
      <c r="G552" s="221">
        <v>17</v>
      </c>
      <c r="H552" s="221">
        <v>1</v>
      </c>
    </row>
    <row r="553" spans="1:8" ht="15">
      <c r="A553" s="221">
        <v>551</v>
      </c>
      <c r="B553" s="221">
        <v>7.2</v>
      </c>
      <c r="C553" s="221">
        <v>1.5</v>
      </c>
      <c r="D553" s="221">
        <v>8.6999999999999993</v>
      </c>
      <c r="E553" s="221">
        <v>0</v>
      </c>
      <c r="F553" s="221">
        <v>39.9</v>
      </c>
      <c r="G553" s="221">
        <v>17</v>
      </c>
      <c r="H553" s="221">
        <v>1</v>
      </c>
    </row>
    <row r="554" spans="1:8" ht="15">
      <c r="A554" s="221">
        <v>552</v>
      </c>
      <c r="B554" s="221">
        <v>14.4</v>
      </c>
      <c r="C554" s="221">
        <v>1.6</v>
      </c>
      <c r="D554" s="221">
        <v>8.4</v>
      </c>
      <c r="E554" s="221">
        <v>0</v>
      </c>
      <c r="F554" s="221">
        <v>39.200000000000003</v>
      </c>
      <c r="G554" s="221">
        <v>21</v>
      </c>
      <c r="H554" s="221">
        <v>1</v>
      </c>
    </row>
    <row r="555" spans="1:8" ht="15">
      <c r="A555" s="221">
        <v>553</v>
      </c>
      <c r="B555" s="221">
        <v>7</v>
      </c>
      <c r="C555" s="221">
        <v>2.2000000000000002</v>
      </c>
      <c r="D555" s="221">
        <v>9.1</v>
      </c>
      <c r="E555" s="221">
        <v>0</v>
      </c>
      <c r="F555" s="221">
        <v>40.299999999999997</v>
      </c>
      <c r="G555" s="221">
        <v>19.899999999999999</v>
      </c>
      <c r="H555" s="221">
        <v>1</v>
      </c>
    </row>
    <row r="556" spans="1:8" ht="15">
      <c r="A556" s="221">
        <v>554</v>
      </c>
      <c r="B556" s="221">
        <v>3.5</v>
      </c>
      <c r="C556" s="221">
        <v>2.2000000000000002</v>
      </c>
      <c r="D556" s="221">
        <v>9</v>
      </c>
      <c r="E556" s="221">
        <v>0</v>
      </c>
      <c r="F556" s="221">
        <v>38.200000000000003</v>
      </c>
      <c r="G556" s="221">
        <v>14.2</v>
      </c>
      <c r="H556" s="221">
        <v>1</v>
      </c>
    </row>
    <row r="557" spans="1:8" ht="15">
      <c r="A557" s="221">
        <v>555</v>
      </c>
      <c r="B557" s="221">
        <v>5.2</v>
      </c>
      <c r="C557" s="221">
        <v>1.6</v>
      </c>
      <c r="D557" s="221">
        <v>8.6</v>
      </c>
      <c r="E557" s="221">
        <v>0</v>
      </c>
      <c r="F557" s="221">
        <v>40.299999999999997</v>
      </c>
      <c r="G557" s="221">
        <v>15.2</v>
      </c>
      <c r="H557" s="221">
        <v>1</v>
      </c>
    </row>
    <row r="558" spans="1:8" ht="15">
      <c r="A558" s="221">
        <v>556</v>
      </c>
      <c r="B558" s="221">
        <v>7.2</v>
      </c>
      <c r="C558" s="221">
        <v>1.8</v>
      </c>
      <c r="D558" s="221">
        <v>7.1</v>
      </c>
      <c r="E558" s="221">
        <v>0</v>
      </c>
      <c r="F558" s="221">
        <v>40.700000000000003</v>
      </c>
      <c r="G558" s="221">
        <v>18.100000000000001</v>
      </c>
      <c r="H558" s="221">
        <v>1</v>
      </c>
    </row>
    <row r="559" spans="1:8" ht="15">
      <c r="A559" s="221">
        <v>557</v>
      </c>
      <c r="B559" s="221">
        <v>10.3</v>
      </c>
      <c r="C559" s="221">
        <v>2.8</v>
      </c>
      <c r="D559" s="221">
        <v>8.6</v>
      </c>
      <c r="E559" s="221">
        <v>0</v>
      </c>
      <c r="F559" s="221">
        <v>41</v>
      </c>
      <c r="G559" s="221">
        <v>22.4</v>
      </c>
      <c r="H559" s="221">
        <v>1</v>
      </c>
    </row>
    <row r="560" spans="1:8" ht="15">
      <c r="A560" s="221">
        <v>558</v>
      </c>
      <c r="B560" s="221">
        <v>12.9</v>
      </c>
      <c r="C560" s="221">
        <v>1.6</v>
      </c>
      <c r="D560" s="221">
        <v>6.9</v>
      </c>
      <c r="E560" s="221">
        <v>0</v>
      </c>
      <c r="F560" s="221">
        <v>42.3</v>
      </c>
      <c r="G560" s="221">
        <v>24.9</v>
      </c>
      <c r="H560" s="221">
        <v>1</v>
      </c>
    </row>
    <row r="561" spans="1:8" ht="15">
      <c r="A561" s="221">
        <v>559</v>
      </c>
      <c r="B561" s="221">
        <v>13.9</v>
      </c>
      <c r="C561" s="221">
        <v>2.7</v>
      </c>
      <c r="D561" s="221">
        <v>8.6999999999999993</v>
      </c>
      <c r="E561" s="221">
        <v>0</v>
      </c>
      <c r="F561" s="221">
        <v>41.3</v>
      </c>
      <c r="G561" s="221">
        <v>23.7</v>
      </c>
      <c r="H561" s="221">
        <v>1</v>
      </c>
    </row>
    <row r="562" spans="1:8" ht="15">
      <c r="A562" s="221">
        <v>560</v>
      </c>
      <c r="B562" s="221">
        <v>20.3</v>
      </c>
      <c r="C562" s="221">
        <v>2.2000000000000002</v>
      </c>
      <c r="D562" s="221">
        <v>8.6999999999999993</v>
      </c>
      <c r="E562" s="221">
        <v>0</v>
      </c>
      <c r="F562" s="221">
        <v>40.700000000000003</v>
      </c>
      <c r="G562" s="221">
        <v>24.5</v>
      </c>
      <c r="H562" s="221">
        <v>1</v>
      </c>
    </row>
    <row r="563" spans="1:8" ht="15">
      <c r="A563" s="221">
        <v>561</v>
      </c>
      <c r="B563" s="221">
        <v>15.7</v>
      </c>
      <c r="C563" s="221">
        <v>1.3</v>
      </c>
      <c r="D563" s="221">
        <v>8.1</v>
      </c>
      <c r="E563" s="221">
        <v>0</v>
      </c>
      <c r="F563" s="221">
        <v>42</v>
      </c>
      <c r="G563" s="221">
        <v>24.5</v>
      </c>
      <c r="H563" s="221">
        <v>1</v>
      </c>
    </row>
    <row r="564" spans="1:8" ht="15">
      <c r="A564" s="221">
        <v>562</v>
      </c>
      <c r="B564" s="221">
        <v>8.5</v>
      </c>
      <c r="C564" s="221">
        <v>2.1</v>
      </c>
      <c r="D564" s="221">
        <v>8.5</v>
      </c>
      <c r="E564" s="221">
        <v>0</v>
      </c>
      <c r="F564" s="221">
        <v>42.6</v>
      </c>
      <c r="G564" s="221">
        <v>23.1</v>
      </c>
      <c r="H564" s="221">
        <v>1</v>
      </c>
    </row>
    <row r="565" spans="1:8" ht="15">
      <c r="A565" s="221">
        <v>563</v>
      </c>
      <c r="B565" s="221">
        <v>24.4</v>
      </c>
      <c r="C565" s="221">
        <v>1.9</v>
      </c>
      <c r="D565" s="221">
        <v>6.5</v>
      </c>
      <c r="E565" s="221">
        <v>0</v>
      </c>
      <c r="F565" s="221">
        <v>39</v>
      </c>
      <c r="G565" s="221">
        <v>23</v>
      </c>
      <c r="H565" s="221">
        <v>1</v>
      </c>
    </row>
    <row r="566" spans="1:8" ht="15">
      <c r="A566" s="221">
        <v>564</v>
      </c>
      <c r="B566" s="221">
        <v>12.2</v>
      </c>
      <c r="C566" s="221">
        <v>1.9</v>
      </c>
      <c r="D566" s="221">
        <v>8.1999999999999993</v>
      </c>
      <c r="E566" s="221">
        <v>0</v>
      </c>
      <c r="F566" s="221">
        <v>39.5</v>
      </c>
      <c r="G566" s="221">
        <v>23.3</v>
      </c>
      <c r="H566" s="221">
        <v>1</v>
      </c>
    </row>
    <row r="567" spans="1:8" ht="15">
      <c r="A567" s="221">
        <v>565</v>
      </c>
      <c r="B567" s="221">
        <v>15.2</v>
      </c>
      <c r="C567" s="221">
        <v>1.7</v>
      </c>
      <c r="D567" s="221">
        <v>7.2</v>
      </c>
      <c r="E567" s="221">
        <v>0</v>
      </c>
      <c r="F567" s="221">
        <v>38.6</v>
      </c>
      <c r="G567" s="221">
        <v>23.1</v>
      </c>
      <c r="H567" s="221">
        <v>1</v>
      </c>
    </row>
    <row r="568" spans="1:8" ht="15">
      <c r="A568" s="221">
        <v>566</v>
      </c>
      <c r="B568" s="221">
        <v>12.9</v>
      </c>
      <c r="C568" s="221">
        <v>1.6</v>
      </c>
      <c r="D568" s="221">
        <v>8.1999999999999993</v>
      </c>
      <c r="E568" s="221">
        <v>0</v>
      </c>
      <c r="F568" s="221">
        <v>39.5</v>
      </c>
      <c r="G568" s="221">
        <v>18.899999999999999</v>
      </c>
      <c r="H568" s="221">
        <v>1</v>
      </c>
    </row>
    <row r="569" spans="1:8" ht="15">
      <c r="A569" s="221">
        <v>567</v>
      </c>
      <c r="B569" s="221">
        <v>19.3</v>
      </c>
      <c r="C569" s="221">
        <v>2.1</v>
      </c>
      <c r="D569" s="221">
        <v>8.1999999999999993</v>
      </c>
      <c r="E569" s="221">
        <v>0</v>
      </c>
      <c r="F569" s="221">
        <v>39.5</v>
      </c>
      <c r="G569" s="221">
        <v>21.9</v>
      </c>
      <c r="H569" s="221">
        <v>1</v>
      </c>
    </row>
    <row r="570" spans="1:8" ht="15">
      <c r="A570" s="221">
        <v>568</v>
      </c>
      <c r="B570" s="221">
        <v>29.3</v>
      </c>
      <c r="C570" s="221">
        <v>2.5</v>
      </c>
      <c r="D570" s="221">
        <v>5</v>
      </c>
      <c r="E570" s="221">
        <v>2.29</v>
      </c>
      <c r="F570" s="221">
        <v>37.9</v>
      </c>
      <c r="G570" s="221">
        <v>22.8</v>
      </c>
      <c r="H570" s="221">
        <v>1</v>
      </c>
    </row>
    <row r="571" spans="1:8" ht="15">
      <c r="A571" s="221">
        <v>569</v>
      </c>
      <c r="B571" s="221">
        <v>23.4</v>
      </c>
      <c r="C571" s="221">
        <v>1.5</v>
      </c>
      <c r="D571" s="221">
        <v>6.7</v>
      </c>
      <c r="E571" s="221">
        <v>0</v>
      </c>
      <c r="F571" s="221">
        <v>38.700000000000003</v>
      </c>
      <c r="G571" s="221">
        <v>23.2</v>
      </c>
      <c r="H571" s="221">
        <v>1</v>
      </c>
    </row>
    <row r="572" spans="1:8" ht="15">
      <c r="A572" s="221">
        <v>570</v>
      </c>
      <c r="B572" s="221">
        <v>26.8</v>
      </c>
      <c r="C572" s="221">
        <v>1.9</v>
      </c>
      <c r="D572" s="221">
        <v>6.9</v>
      </c>
      <c r="E572" s="221">
        <v>1.52</v>
      </c>
      <c r="F572" s="221">
        <v>39.200000000000003</v>
      </c>
      <c r="G572" s="221">
        <v>23.6</v>
      </c>
      <c r="H572" s="221">
        <v>1</v>
      </c>
    </row>
    <row r="573" spans="1:8" ht="15">
      <c r="A573" s="221">
        <v>571</v>
      </c>
      <c r="B573" s="221">
        <v>23.2</v>
      </c>
      <c r="C573" s="221">
        <v>2</v>
      </c>
      <c r="D573" s="221">
        <v>7.5</v>
      </c>
      <c r="E573" s="221">
        <v>0</v>
      </c>
      <c r="F573" s="221">
        <v>39.9</v>
      </c>
      <c r="G573" s="221">
        <v>24.1</v>
      </c>
      <c r="H573" s="221">
        <v>1</v>
      </c>
    </row>
    <row r="574" spans="1:8" ht="15">
      <c r="A574" s="221">
        <v>572</v>
      </c>
      <c r="B574" s="221">
        <v>20.8</v>
      </c>
      <c r="C574" s="221">
        <v>1.8</v>
      </c>
      <c r="D574" s="221">
        <v>7.9</v>
      </c>
      <c r="E574" s="221">
        <v>0</v>
      </c>
      <c r="F574" s="221">
        <v>40.9</v>
      </c>
      <c r="G574" s="221">
        <v>25.9</v>
      </c>
      <c r="H574" s="221">
        <v>1</v>
      </c>
    </row>
    <row r="575" spans="1:8" ht="15">
      <c r="A575" s="221">
        <v>573</v>
      </c>
      <c r="B575" s="221">
        <v>16.600000000000001</v>
      </c>
      <c r="C575" s="221">
        <v>1.9</v>
      </c>
      <c r="D575" s="221">
        <v>8.3000000000000007</v>
      </c>
      <c r="E575" s="221">
        <v>0</v>
      </c>
      <c r="F575" s="221">
        <v>42.2</v>
      </c>
      <c r="G575" s="221">
        <v>24.9</v>
      </c>
      <c r="H575" s="221">
        <v>1</v>
      </c>
    </row>
    <row r="576" spans="1:8" ht="15">
      <c r="A576" s="221">
        <v>574</v>
      </c>
      <c r="B576" s="221">
        <v>20.7</v>
      </c>
      <c r="C576" s="221">
        <v>2.1</v>
      </c>
      <c r="D576" s="221">
        <v>7.4</v>
      </c>
      <c r="E576" s="221">
        <v>0</v>
      </c>
      <c r="F576" s="221">
        <v>40.5</v>
      </c>
      <c r="G576" s="221">
        <v>25.1</v>
      </c>
      <c r="H576" s="221">
        <v>1</v>
      </c>
    </row>
    <row r="577" spans="1:8" ht="15">
      <c r="A577" s="221">
        <v>575</v>
      </c>
      <c r="B577" s="221">
        <v>18.5</v>
      </c>
      <c r="C577" s="221">
        <v>2.6</v>
      </c>
      <c r="D577" s="221">
        <v>7.8</v>
      </c>
      <c r="E577" s="221">
        <v>0.51</v>
      </c>
      <c r="F577" s="221">
        <v>41.1</v>
      </c>
      <c r="G577" s="221">
        <v>24.9</v>
      </c>
      <c r="H577" s="221">
        <v>1</v>
      </c>
    </row>
    <row r="578" spans="1:8" ht="15">
      <c r="A578" s="221">
        <v>576</v>
      </c>
      <c r="B578" s="221">
        <v>18.899999999999999</v>
      </c>
      <c r="C578" s="221">
        <v>2.1</v>
      </c>
      <c r="D578" s="221">
        <v>7.2</v>
      </c>
      <c r="E578" s="221">
        <v>6.86</v>
      </c>
      <c r="F578" s="221">
        <v>41</v>
      </c>
      <c r="G578" s="221">
        <v>23.2</v>
      </c>
      <c r="H578" s="221">
        <v>1</v>
      </c>
    </row>
    <row r="579" spans="1:8" ht="15">
      <c r="A579" s="221">
        <v>577</v>
      </c>
      <c r="B579" s="221">
        <v>45.2</v>
      </c>
      <c r="C579" s="221">
        <v>1.4</v>
      </c>
      <c r="D579" s="221">
        <v>3.5</v>
      </c>
      <c r="E579" s="221">
        <v>3.81</v>
      </c>
      <c r="F579" s="221">
        <v>33.9</v>
      </c>
      <c r="G579" s="221">
        <v>23.8</v>
      </c>
      <c r="H579" s="221">
        <v>1</v>
      </c>
    </row>
    <row r="580" spans="1:8" ht="15">
      <c r="A580" s="221">
        <v>578</v>
      </c>
      <c r="B580" s="221">
        <v>27.7</v>
      </c>
      <c r="C580" s="221">
        <v>1</v>
      </c>
      <c r="D580" s="221">
        <v>6.8</v>
      </c>
      <c r="E580" s="221">
        <v>0</v>
      </c>
      <c r="F580" s="221">
        <v>38.9</v>
      </c>
      <c r="G580" s="221">
        <v>23.2</v>
      </c>
      <c r="H580" s="221">
        <v>1</v>
      </c>
    </row>
    <row r="581" spans="1:8" ht="15">
      <c r="A581" s="221">
        <v>579</v>
      </c>
      <c r="B581" s="221">
        <v>21</v>
      </c>
      <c r="C581" s="221">
        <v>1.3</v>
      </c>
      <c r="D581" s="221">
        <v>7.1</v>
      </c>
      <c r="E581" s="221">
        <v>0</v>
      </c>
      <c r="F581" s="221">
        <v>41.5</v>
      </c>
      <c r="G581" s="221">
        <v>24.4</v>
      </c>
      <c r="H581" s="221">
        <v>1</v>
      </c>
    </row>
    <row r="582" spans="1:8" ht="15">
      <c r="A582" s="221">
        <v>580</v>
      </c>
      <c r="B582" s="221">
        <v>15.4</v>
      </c>
      <c r="C582" s="221">
        <v>2.2999999999999998</v>
      </c>
      <c r="D582" s="221">
        <v>7.2</v>
      </c>
      <c r="E582" s="221">
        <v>0</v>
      </c>
      <c r="F582" s="221">
        <v>43.7</v>
      </c>
      <c r="G582" s="221">
        <v>26.1</v>
      </c>
      <c r="H582" s="221">
        <v>1</v>
      </c>
    </row>
    <row r="583" spans="1:8" ht="15">
      <c r="A583" s="221">
        <v>581</v>
      </c>
      <c r="B583" s="221">
        <v>15.7</v>
      </c>
      <c r="C583" s="221">
        <v>1.6</v>
      </c>
      <c r="D583" s="221">
        <v>7.8</v>
      </c>
      <c r="E583" s="221">
        <v>0</v>
      </c>
      <c r="F583" s="221">
        <v>43.4</v>
      </c>
      <c r="G583" s="221">
        <v>24.6</v>
      </c>
      <c r="H583" s="221">
        <v>1</v>
      </c>
    </row>
    <row r="584" spans="1:8" ht="15">
      <c r="A584" s="221">
        <v>582</v>
      </c>
      <c r="B584" s="221">
        <v>14.2</v>
      </c>
      <c r="C584" s="221">
        <v>3</v>
      </c>
      <c r="D584" s="221">
        <v>8.8000000000000007</v>
      </c>
      <c r="E584" s="221">
        <v>0</v>
      </c>
      <c r="F584" s="221">
        <v>43.8</v>
      </c>
      <c r="G584" s="221">
        <v>25.1</v>
      </c>
      <c r="H584" s="221">
        <v>1</v>
      </c>
    </row>
    <row r="585" spans="1:8" ht="15">
      <c r="A585" s="221">
        <v>583</v>
      </c>
      <c r="B585" s="221">
        <v>19.100000000000001</v>
      </c>
      <c r="C585" s="221">
        <v>1.8</v>
      </c>
      <c r="D585" s="221">
        <v>5.0999999999999996</v>
      </c>
      <c r="E585" s="221">
        <v>0</v>
      </c>
      <c r="F585" s="221">
        <v>40.700000000000003</v>
      </c>
      <c r="G585" s="221">
        <v>25.9</v>
      </c>
      <c r="H585" s="221">
        <v>1</v>
      </c>
    </row>
    <row r="586" spans="1:8" ht="15">
      <c r="A586" s="221">
        <v>584</v>
      </c>
      <c r="B586" s="221">
        <v>25.2</v>
      </c>
      <c r="C586" s="221">
        <v>2.2000000000000002</v>
      </c>
      <c r="D586" s="221">
        <v>7.1</v>
      </c>
      <c r="E586" s="221">
        <v>0</v>
      </c>
      <c r="F586" s="221">
        <v>38.799999999999997</v>
      </c>
      <c r="G586" s="221">
        <v>26.5</v>
      </c>
      <c r="H586" s="221">
        <v>1</v>
      </c>
    </row>
    <row r="587" spans="1:8" ht="15">
      <c r="A587" s="221">
        <v>585</v>
      </c>
      <c r="B587" s="221">
        <v>18.100000000000001</v>
      </c>
      <c r="C587" s="221">
        <v>1.5</v>
      </c>
      <c r="D587" s="221">
        <v>6.5</v>
      </c>
      <c r="E587" s="221">
        <v>0</v>
      </c>
      <c r="F587" s="221">
        <v>40.799999999999997</v>
      </c>
      <c r="G587" s="221">
        <v>23.6</v>
      </c>
      <c r="H587" s="221">
        <v>1</v>
      </c>
    </row>
    <row r="588" spans="1:8" ht="15">
      <c r="A588" s="221">
        <v>586</v>
      </c>
      <c r="B588" s="221">
        <v>25</v>
      </c>
      <c r="C588" s="221">
        <v>1.6</v>
      </c>
      <c r="D588" s="221">
        <v>4.8</v>
      </c>
      <c r="E588" s="221">
        <v>0</v>
      </c>
      <c r="F588" s="221">
        <v>36.6</v>
      </c>
      <c r="G588" s="221">
        <v>26</v>
      </c>
      <c r="H588" s="221">
        <v>1</v>
      </c>
    </row>
    <row r="589" spans="1:8" ht="15">
      <c r="A589" s="221">
        <v>587</v>
      </c>
      <c r="B589" s="221">
        <v>27.3</v>
      </c>
      <c r="C589" s="221">
        <v>2.5</v>
      </c>
      <c r="D589" s="221">
        <v>5.5</v>
      </c>
      <c r="E589" s="221">
        <v>0</v>
      </c>
      <c r="F589" s="221">
        <v>37</v>
      </c>
      <c r="G589" s="221">
        <v>23.6</v>
      </c>
      <c r="H589" s="221">
        <v>1</v>
      </c>
    </row>
    <row r="590" spans="1:8" ht="15">
      <c r="A590" s="221">
        <v>588</v>
      </c>
      <c r="B590" s="221">
        <v>25.7</v>
      </c>
      <c r="C590" s="221">
        <v>1.4</v>
      </c>
      <c r="D590" s="221">
        <v>7.1</v>
      </c>
      <c r="E590" s="221">
        <v>0</v>
      </c>
      <c r="F590" s="221">
        <v>37.700000000000003</v>
      </c>
      <c r="G590" s="221">
        <v>23.5</v>
      </c>
      <c r="H590" s="221">
        <v>1</v>
      </c>
    </row>
    <row r="591" spans="1:8" ht="15">
      <c r="A591" s="221">
        <v>589</v>
      </c>
      <c r="B591" s="221">
        <v>8.5</v>
      </c>
      <c r="C591" s="221">
        <v>1.4</v>
      </c>
      <c r="D591" s="221">
        <v>7.8</v>
      </c>
      <c r="E591" s="221">
        <v>0</v>
      </c>
      <c r="F591" s="221">
        <v>40.5</v>
      </c>
      <c r="G591" s="221">
        <v>21.6</v>
      </c>
      <c r="H591" s="221">
        <v>1</v>
      </c>
    </row>
    <row r="592" spans="1:8" ht="15">
      <c r="A592" s="221">
        <v>590</v>
      </c>
      <c r="B592" s="221">
        <v>11.6</v>
      </c>
      <c r="C592" s="221">
        <v>1.2</v>
      </c>
      <c r="D592" s="221">
        <v>7.6</v>
      </c>
      <c r="E592" s="221">
        <v>0</v>
      </c>
      <c r="F592" s="221">
        <v>40.200000000000003</v>
      </c>
      <c r="G592" s="221">
        <v>20.100000000000001</v>
      </c>
      <c r="H592" s="221">
        <v>1</v>
      </c>
    </row>
    <row r="593" spans="1:8" ht="15">
      <c r="A593" s="221">
        <v>591</v>
      </c>
      <c r="B593" s="221">
        <v>5.8</v>
      </c>
      <c r="C593" s="221">
        <v>1.2</v>
      </c>
      <c r="D593" s="221">
        <v>7.7</v>
      </c>
      <c r="E593" s="221">
        <v>0</v>
      </c>
      <c r="F593" s="221">
        <v>42.7</v>
      </c>
      <c r="G593" s="221">
        <v>18.899999999999999</v>
      </c>
      <c r="H593" s="221">
        <v>1</v>
      </c>
    </row>
    <row r="594" spans="1:8" ht="15">
      <c r="A594" s="221">
        <v>592</v>
      </c>
      <c r="B594" s="221">
        <v>5.2</v>
      </c>
      <c r="C594" s="221">
        <v>1.3</v>
      </c>
      <c r="D594" s="221">
        <v>7.9</v>
      </c>
      <c r="E594" s="221">
        <v>0</v>
      </c>
      <c r="F594" s="221">
        <v>43.7</v>
      </c>
      <c r="G594" s="221">
        <v>20.5</v>
      </c>
      <c r="H594" s="221">
        <v>1</v>
      </c>
    </row>
    <row r="595" spans="1:8" ht="15">
      <c r="A595" s="221">
        <v>593</v>
      </c>
      <c r="B595" s="221">
        <v>11.3</v>
      </c>
      <c r="C595" s="221">
        <v>1.8</v>
      </c>
      <c r="D595" s="221">
        <v>7.6</v>
      </c>
      <c r="E595" s="221">
        <v>0</v>
      </c>
      <c r="F595" s="221">
        <v>41.9</v>
      </c>
      <c r="G595" s="221">
        <v>19.899999999999999</v>
      </c>
      <c r="H595" s="221">
        <v>1</v>
      </c>
    </row>
    <row r="596" spans="1:8" ht="15">
      <c r="A596" s="221">
        <v>594</v>
      </c>
      <c r="B596" s="221">
        <v>14</v>
      </c>
      <c r="C596" s="221">
        <v>1.8</v>
      </c>
      <c r="D596" s="221">
        <v>7.5</v>
      </c>
      <c r="E596" s="221">
        <v>0</v>
      </c>
      <c r="F596" s="221">
        <v>40.299999999999997</v>
      </c>
      <c r="G596" s="221">
        <v>20.9</v>
      </c>
      <c r="H596" s="221">
        <v>1</v>
      </c>
    </row>
    <row r="597" spans="1:8" ht="15">
      <c r="A597" s="221">
        <v>595</v>
      </c>
      <c r="B597" s="221">
        <v>12.4</v>
      </c>
      <c r="C597" s="221">
        <v>0.9</v>
      </c>
      <c r="D597" s="221">
        <v>5.6</v>
      </c>
      <c r="E597" s="221">
        <v>0</v>
      </c>
      <c r="F597" s="221">
        <v>39.6</v>
      </c>
      <c r="G597" s="221">
        <v>18</v>
      </c>
      <c r="H597" s="221">
        <v>1</v>
      </c>
    </row>
    <row r="598" spans="1:8" ht="15">
      <c r="A598" s="221">
        <v>596</v>
      </c>
      <c r="B598" s="221">
        <v>10.8</v>
      </c>
      <c r="C598" s="221">
        <v>1.1000000000000001</v>
      </c>
      <c r="D598" s="221">
        <v>7.2</v>
      </c>
      <c r="E598" s="221">
        <v>0</v>
      </c>
      <c r="F598" s="221">
        <v>40.700000000000003</v>
      </c>
      <c r="G598" s="221">
        <v>18.2</v>
      </c>
      <c r="H598" s="221">
        <v>1</v>
      </c>
    </row>
    <row r="599" spans="1:8" ht="15">
      <c r="A599" s="221">
        <v>597</v>
      </c>
      <c r="B599" s="221">
        <v>7.4</v>
      </c>
      <c r="C599" s="221">
        <v>1.4</v>
      </c>
      <c r="D599" s="221">
        <v>7.4</v>
      </c>
      <c r="E599" s="221">
        <v>0</v>
      </c>
      <c r="F599" s="221">
        <v>43.2</v>
      </c>
      <c r="G599" s="221">
        <v>18.399999999999999</v>
      </c>
      <c r="H599" s="221">
        <v>1</v>
      </c>
    </row>
    <row r="600" spans="1:8" ht="15">
      <c r="A600" s="221">
        <v>598</v>
      </c>
      <c r="B600" s="221">
        <v>8.1999999999999993</v>
      </c>
      <c r="C600" s="221">
        <v>1.7</v>
      </c>
      <c r="D600" s="221">
        <v>7.8</v>
      </c>
      <c r="E600" s="221">
        <v>0</v>
      </c>
      <c r="F600" s="221">
        <v>43.6</v>
      </c>
      <c r="G600" s="221">
        <v>18.7</v>
      </c>
      <c r="H600" s="221">
        <v>1</v>
      </c>
    </row>
    <row r="601" spans="1:8" ht="15">
      <c r="A601" s="221">
        <v>599</v>
      </c>
      <c r="B601" s="221">
        <v>18.399999999999999</v>
      </c>
      <c r="C601" s="221">
        <v>2</v>
      </c>
      <c r="D601" s="221">
        <v>6.9</v>
      </c>
      <c r="E601" s="221">
        <v>1.02</v>
      </c>
      <c r="F601" s="221">
        <v>41</v>
      </c>
      <c r="G601" s="221">
        <v>19.7</v>
      </c>
      <c r="H601" s="221">
        <v>1</v>
      </c>
    </row>
    <row r="602" spans="1:8" ht="15">
      <c r="A602" s="221">
        <v>600</v>
      </c>
      <c r="B602" s="221">
        <v>23.4</v>
      </c>
      <c r="C602" s="221">
        <v>1.9</v>
      </c>
      <c r="D602" s="221">
        <v>6.9</v>
      </c>
      <c r="E602" s="221">
        <v>2.29</v>
      </c>
      <c r="F602" s="221">
        <v>37.5</v>
      </c>
      <c r="G602" s="221">
        <v>22</v>
      </c>
      <c r="H602" s="221">
        <v>1</v>
      </c>
    </row>
    <row r="603" spans="1:8" ht="15">
      <c r="A603" s="221">
        <v>601</v>
      </c>
      <c r="B603" s="221">
        <v>35</v>
      </c>
      <c r="C603" s="221">
        <v>1.9</v>
      </c>
      <c r="D603" s="221">
        <v>6.6</v>
      </c>
      <c r="E603" s="221">
        <v>0</v>
      </c>
      <c r="F603" s="221">
        <v>36.200000000000003</v>
      </c>
      <c r="G603" s="221">
        <v>21.3</v>
      </c>
      <c r="H603" s="221">
        <v>1</v>
      </c>
    </row>
    <row r="604" spans="1:8" ht="15">
      <c r="A604" s="221">
        <v>602</v>
      </c>
      <c r="B604" s="221">
        <v>33.799999999999997</v>
      </c>
      <c r="C604" s="221">
        <v>1.7</v>
      </c>
      <c r="D604" s="221">
        <v>6.6</v>
      </c>
      <c r="E604" s="221">
        <v>0</v>
      </c>
      <c r="F604" s="221">
        <v>37</v>
      </c>
      <c r="G604" s="221">
        <v>24.8</v>
      </c>
      <c r="H604" s="221">
        <v>1</v>
      </c>
    </row>
    <row r="605" spans="1:8" ht="15">
      <c r="A605" s="221">
        <v>603</v>
      </c>
      <c r="B605" s="221">
        <v>25.2</v>
      </c>
      <c r="C605" s="221">
        <v>1.4</v>
      </c>
      <c r="D605" s="221">
        <v>6.5</v>
      </c>
      <c r="E605" s="221">
        <v>0</v>
      </c>
      <c r="F605" s="221">
        <v>40</v>
      </c>
      <c r="G605" s="221">
        <v>24.4</v>
      </c>
      <c r="H605" s="221">
        <v>1</v>
      </c>
    </row>
    <row r="606" spans="1:8" ht="15">
      <c r="A606" s="221">
        <v>604</v>
      </c>
      <c r="B606" s="221">
        <v>23.1</v>
      </c>
      <c r="C606" s="221">
        <v>1.6</v>
      </c>
      <c r="D606" s="221">
        <v>7.3</v>
      </c>
      <c r="E606" s="221">
        <v>0</v>
      </c>
      <c r="F606" s="221">
        <v>41.3</v>
      </c>
      <c r="G606" s="221">
        <v>23.8</v>
      </c>
      <c r="H606" s="221">
        <v>1</v>
      </c>
    </row>
    <row r="607" spans="1:8" ht="15">
      <c r="A607" s="221">
        <v>605</v>
      </c>
      <c r="B607" s="221">
        <v>22.1</v>
      </c>
      <c r="C607" s="221">
        <v>2.4</v>
      </c>
      <c r="D607" s="221">
        <v>7.1</v>
      </c>
      <c r="E607" s="221">
        <v>0</v>
      </c>
      <c r="F607" s="221">
        <v>40</v>
      </c>
      <c r="G607" s="221">
        <v>24.1</v>
      </c>
      <c r="H607" s="221">
        <v>1</v>
      </c>
    </row>
    <row r="608" spans="1:8" ht="15">
      <c r="A608" s="221">
        <v>606</v>
      </c>
      <c r="B608" s="221">
        <v>26.3</v>
      </c>
      <c r="C608" s="221">
        <v>1.7</v>
      </c>
      <c r="D608" s="221">
        <v>6.6</v>
      </c>
      <c r="E608" s="221">
        <v>0</v>
      </c>
      <c r="F608" s="221">
        <v>38.700000000000003</v>
      </c>
      <c r="G608" s="221">
        <v>22.8</v>
      </c>
      <c r="H608" s="221">
        <v>1</v>
      </c>
    </row>
    <row r="609" spans="1:8" ht="15">
      <c r="A609" s="221">
        <v>607</v>
      </c>
      <c r="B609" s="221">
        <v>22</v>
      </c>
      <c r="C609" s="221">
        <v>1.9</v>
      </c>
      <c r="D609" s="221">
        <v>7.1</v>
      </c>
      <c r="E609" s="221">
        <v>0</v>
      </c>
      <c r="F609" s="221">
        <v>40.200000000000003</v>
      </c>
      <c r="G609" s="221">
        <v>23.2</v>
      </c>
      <c r="H609" s="221">
        <v>1</v>
      </c>
    </row>
    <row r="610" spans="1:8" ht="15">
      <c r="A610" s="221">
        <v>608</v>
      </c>
      <c r="B610" s="221">
        <v>17.899999999999999</v>
      </c>
      <c r="C610" s="221">
        <v>1.6</v>
      </c>
      <c r="D610" s="221">
        <v>6.8</v>
      </c>
      <c r="E610" s="221">
        <v>0</v>
      </c>
      <c r="F610" s="221">
        <v>41.6</v>
      </c>
      <c r="G610" s="221">
        <v>24.4</v>
      </c>
      <c r="H610" s="221">
        <v>1</v>
      </c>
    </row>
    <row r="611" spans="1:8" ht="15">
      <c r="A611" s="221">
        <v>609</v>
      </c>
      <c r="B611" s="221">
        <v>21.9</v>
      </c>
      <c r="C611" s="221">
        <v>2.9</v>
      </c>
      <c r="D611" s="221">
        <v>6.9</v>
      </c>
      <c r="E611" s="221">
        <v>0.25</v>
      </c>
      <c r="F611" s="221">
        <v>40.9</v>
      </c>
      <c r="G611" s="221">
        <v>23.9</v>
      </c>
      <c r="H611" s="221">
        <v>1</v>
      </c>
    </row>
    <row r="612" spans="1:8" ht="15">
      <c r="A612" s="221">
        <v>610</v>
      </c>
      <c r="B612" s="221">
        <v>19.7</v>
      </c>
      <c r="C612" s="221">
        <v>1.6</v>
      </c>
      <c r="D612" s="221">
        <v>6.7</v>
      </c>
      <c r="E612" s="221">
        <v>0</v>
      </c>
      <c r="F612" s="221">
        <v>40.299999999999997</v>
      </c>
      <c r="G612" s="221">
        <v>21.9</v>
      </c>
      <c r="H612" s="221">
        <v>1</v>
      </c>
    </row>
    <row r="613" spans="1:8" ht="15">
      <c r="A613" s="221">
        <v>611</v>
      </c>
      <c r="B613" s="221">
        <v>21</v>
      </c>
      <c r="C613" s="221">
        <v>1.8</v>
      </c>
      <c r="D613" s="221">
        <v>6.9</v>
      </c>
      <c r="E613" s="221">
        <v>0</v>
      </c>
      <c r="F613" s="221">
        <v>39.299999999999997</v>
      </c>
      <c r="G613" s="221">
        <v>23.2</v>
      </c>
      <c r="H613" s="221">
        <v>1</v>
      </c>
    </row>
    <row r="614" spans="1:8" ht="15">
      <c r="A614" s="221">
        <v>612</v>
      </c>
      <c r="B614" s="221">
        <v>12.2</v>
      </c>
      <c r="C614" s="221">
        <v>1.7</v>
      </c>
      <c r="D614" s="221">
        <v>6.4</v>
      </c>
      <c r="E614" s="221">
        <v>0</v>
      </c>
      <c r="F614" s="221">
        <v>43</v>
      </c>
      <c r="G614" s="221">
        <v>23.8</v>
      </c>
      <c r="H614" s="221">
        <v>1</v>
      </c>
    </row>
    <row r="615" spans="1:8" ht="15">
      <c r="A615" s="221">
        <v>613</v>
      </c>
      <c r="B615" s="221">
        <v>10.7</v>
      </c>
      <c r="C615" s="221">
        <v>1.6</v>
      </c>
      <c r="D615" s="221">
        <v>6.7</v>
      </c>
      <c r="E615" s="221">
        <v>0</v>
      </c>
      <c r="F615" s="221">
        <v>41.7</v>
      </c>
      <c r="G615" s="221">
        <v>23.7</v>
      </c>
      <c r="H615" s="221">
        <v>1</v>
      </c>
    </row>
    <row r="616" spans="1:8" ht="15">
      <c r="A616" s="221">
        <v>614</v>
      </c>
      <c r="B616" s="221">
        <v>18</v>
      </c>
      <c r="C616" s="221">
        <v>1.9</v>
      </c>
      <c r="D616" s="221">
        <v>5.7</v>
      </c>
      <c r="E616" s="221">
        <v>0</v>
      </c>
      <c r="F616" s="221">
        <v>40.4</v>
      </c>
      <c r="G616" s="221">
        <v>24.2</v>
      </c>
      <c r="H616" s="221">
        <v>1</v>
      </c>
    </row>
    <row r="617" spans="1:8" ht="15">
      <c r="A617" s="221">
        <v>615</v>
      </c>
      <c r="B617" s="221">
        <v>25.2</v>
      </c>
      <c r="C617" s="221">
        <v>2.2000000000000002</v>
      </c>
      <c r="D617" s="221">
        <v>3.5</v>
      </c>
      <c r="E617" s="221">
        <v>0</v>
      </c>
      <c r="F617" s="221">
        <v>38</v>
      </c>
      <c r="G617" s="221">
        <v>25.9</v>
      </c>
      <c r="H617" s="221">
        <v>1</v>
      </c>
    </row>
    <row r="618" spans="1:8" ht="15">
      <c r="A618" s="221">
        <v>616</v>
      </c>
      <c r="B618" s="221">
        <v>26.2</v>
      </c>
      <c r="C618" s="221">
        <v>2.9</v>
      </c>
      <c r="D618" s="221">
        <v>6.2</v>
      </c>
      <c r="E618" s="221">
        <v>0</v>
      </c>
      <c r="F618" s="221">
        <v>37</v>
      </c>
      <c r="G618" s="221">
        <v>24.7</v>
      </c>
      <c r="H618" s="221">
        <v>1</v>
      </c>
    </row>
    <row r="619" spans="1:8" ht="15">
      <c r="A619" s="221">
        <v>617</v>
      </c>
      <c r="B619" s="221">
        <v>22.6</v>
      </c>
      <c r="C619" s="221">
        <v>1.9</v>
      </c>
      <c r="D619" s="221">
        <v>5.7</v>
      </c>
      <c r="E619" s="221">
        <v>0</v>
      </c>
      <c r="F619" s="221">
        <v>36.4</v>
      </c>
      <c r="G619" s="221">
        <v>23</v>
      </c>
      <c r="H619" s="221">
        <v>1</v>
      </c>
    </row>
    <row r="620" spans="1:8" ht="15">
      <c r="A620" s="221">
        <v>618</v>
      </c>
      <c r="B620" s="221">
        <v>28.1</v>
      </c>
      <c r="C620" s="221">
        <v>2.9</v>
      </c>
      <c r="D620" s="221">
        <v>6</v>
      </c>
      <c r="E620" s="221">
        <v>0</v>
      </c>
      <c r="F620" s="221">
        <v>35.700000000000003</v>
      </c>
      <c r="G620" s="221">
        <v>24</v>
      </c>
      <c r="H620" s="221">
        <v>1</v>
      </c>
    </row>
    <row r="621" spans="1:8" ht="15">
      <c r="A621" s="221">
        <v>619</v>
      </c>
      <c r="B621" s="221">
        <v>24.8</v>
      </c>
      <c r="C621" s="221">
        <v>1.9</v>
      </c>
      <c r="D621" s="221">
        <v>5.2</v>
      </c>
      <c r="E621" s="221">
        <v>0</v>
      </c>
      <c r="F621" s="221">
        <v>34.799999999999997</v>
      </c>
      <c r="G621" s="221">
        <v>23.6</v>
      </c>
      <c r="H621" s="221">
        <v>1</v>
      </c>
    </row>
    <row r="622" spans="1:8" ht="15">
      <c r="A622" s="221">
        <v>620</v>
      </c>
      <c r="B622" s="221">
        <v>12.7</v>
      </c>
      <c r="C622" s="221">
        <v>1.2</v>
      </c>
      <c r="D622" s="221">
        <v>5.7</v>
      </c>
      <c r="E622" s="221">
        <v>0</v>
      </c>
      <c r="F622" s="221">
        <v>36.9</v>
      </c>
      <c r="G622" s="221">
        <v>18.5</v>
      </c>
      <c r="H622" s="221">
        <v>1</v>
      </c>
    </row>
    <row r="623" spans="1:8" ht="15">
      <c r="A623" s="221">
        <v>621</v>
      </c>
      <c r="B623" s="221">
        <v>8.6999999999999993</v>
      </c>
      <c r="C623" s="221">
        <v>1.2</v>
      </c>
      <c r="D623" s="221">
        <v>5.9</v>
      </c>
      <c r="E623" s="221">
        <v>0</v>
      </c>
      <c r="F623" s="221">
        <v>39.1</v>
      </c>
      <c r="G623" s="221">
        <v>16.100000000000001</v>
      </c>
      <c r="H623" s="221">
        <v>1</v>
      </c>
    </row>
    <row r="624" spans="1:8" ht="15">
      <c r="A624" s="221">
        <v>622</v>
      </c>
      <c r="B624" s="221">
        <v>20.8</v>
      </c>
      <c r="C624" s="221">
        <v>2.4</v>
      </c>
      <c r="D624" s="221">
        <v>5.5</v>
      </c>
      <c r="E624" s="221">
        <v>0.51</v>
      </c>
      <c r="F624" s="221">
        <v>38.799999999999997</v>
      </c>
      <c r="G624" s="221">
        <v>23.1</v>
      </c>
      <c r="H624" s="221">
        <v>1</v>
      </c>
    </row>
    <row r="625" spans="1:8" ht="15">
      <c r="A625" s="221">
        <v>623</v>
      </c>
      <c r="B625" s="221">
        <v>22.7</v>
      </c>
      <c r="C625" s="221">
        <v>2.1</v>
      </c>
      <c r="D625" s="221">
        <v>6.2</v>
      </c>
      <c r="E625" s="221">
        <v>0</v>
      </c>
      <c r="F625" s="221">
        <v>37.1</v>
      </c>
      <c r="G625" s="221">
        <v>22.1</v>
      </c>
      <c r="H625" s="221">
        <v>1</v>
      </c>
    </row>
    <row r="626" spans="1:8" ht="15">
      <c r="A626" s="221">
        <v>624</v>
      </c>
      <c r="B626" s="221">
        <v>29.7</v>
      </c>
      <c r="C626" s="221">
        <v>1.7</v>
      </c>
      <c r="D626" s="221">
        <v>4.0999999999999996</v>
      </c>
      <c r="E626" s="221">
        <v>0.51</v>
      </c>
      <c r="F626" s="221">
        <v>37.200000000000003</v>
      </c>
      <c r="G626" s="221">
        <v>19.899999999999999</v>
      </c>
      <c r="H626" s="221">
        <v>1</v>
      </c>
    </row>
    <row r="627" spans="1:8" ht="15">
      <c r="A627" s="221">
        <v>625</v>
      </c>
      <c r="B627" s="221">
        <v>25</v>
      </c>
      <c r="C627" s="221">
        <v>1.2</v>
      </c>
      <c r="D627" s="221">
        <v>5.6</v>
      </c>
      <c r="E627" s="221">
        <v>0</v>
      </c>
      <c r="F627" s="221">
        <v>35.799999999999997</v>
      </c>
      <c r="G627" s="221">
        <v>17.5</v>
      </c>
      <c r="H627" s="221">
        <v>1</v>
      </c>
    </row>
    <row r="628" spans="1:8" ht="15">
      <c r="A628" s="221">
        <v>626</v>
      </c>
      <c r="B628" s="221">
        <v>16.8</v>
      </c>
      <c r="C628" s="221">
        <v>1.3</v>
      </c>
      <c r="D628" s="221">
        <v>5.7</v>
      </c>
      <c r="E628" s="221">
        <v>0</v>
      </c>
      <c r="F628" s="221">
        <v>38.299999999999997</v>
      </c>
      <c r="G628" s="221">
        <v>19.2</v>
      </c>
      <c r="H628" s="221">
        <v>1</v>
      </c>
    </row>
    <row r="629" spans="1:8" ht="15">
      <c r="A629" s="221">
        <v>627</v>
      </c>
      <c r="B629" s="221">
        <v>16.399999999999999</v>
      </c>
      <c r="C629" s="221">
        <v>2.2999999999999998</v>
      </c>
      <c r="D629" s="221">
        <v>6.8</v>
      </c>
      <c r="E629" s="221">
        <v>0</v>
      </c>
      <c r="F629" s="221">
        <v>37</v>
      </c>
      <c r="G629" s="221">
        <v>18</v>
      </c>
      <c r="H629" s="221">
        <v>1</v>
      </c>
    </row>
    <row r="630" spans="1:8" ht="15">
      <c r="A630" s="221">
        <v>628</v>
      </c>
      <c r="B630" s="221">
        <v>11.8</v>
      </c>
      <c r="C630" s="221">
        <v>1.8</v>
      </c>
      <c r="D630" s="221">
        <v>6.4</v>
      </c>
      <c r="E630" s="221">
        <v>0</v>
      </c>
      <c r="F630" s="221">
        <v>35.200000000000003</v>
      </c>
      <c r="G630" s="221">
        <v>14</v>
      </c>
      <c r="H630" s="221">
        <v>1</v>
      </c>
    </row>
    <row r="631" spans="1:8" ht="15">
      <c r="A631" s="221">
        <v>629</v>
      </c>
      <c r="B631" s="221">
        <v>10.9</v>
      </c>
      <c r="C631" s="221">
        <v>1.2</v>
      </c>
      <c r="D631" s="221">
        <v>5.7</v>
      </c>
      <c r="E631" s="221">
        <v>0</v>
      </c>
      <c r="F631" s="221">
        <v>34.799999999999997</v>
      </c>
      <c r="G631" s="221">
        <v>13.4</v>
      </c>
      <c r="H631" s="221">
        <v>1</v>
      </c>
    </row>
    <row r="632" spans="1:8" ht="15">
      <c r="A632" s="221">
        <v>630</v>
      </c>
      <c r="B632" s="221">
        <v>14</v>
      </c>
      <c r="C632" s="221">
        <v>1.2</v>
      </c>
      <c r="D632" s="221">
        <v>5.4</v>
      </c>
      <c r="E632" s="221">
        <v>0</v>
      </c>
      <c r="F632" s="221">
        <v>36.6</v>
      </c>
      <c r="G632" s="221">
        <v>12.9</v>
      </c>
      <c r="H632" s="221">
        <v>1</v>
      </c>
    </row>
    <row r="633" spans="1:8" ht="15">
      <c r="A633" s="221">
        <v>631</v>
      </c>
      <c r="B633" s="221">
        <v>35.200000000000003</v>
      </c>
      <c r="C633" s="221">
        <v>3.6</v>
      </c>
      <c r="D633" s="221">
        <v>5.0999999999999996</v>
      </c>
      <c r="E633" s="221">
        <v>4.32</v>
      </c>
      <c r="F633" s="221">
        <v>34.4</v>
      </c>
      <c r="G633" s="221">
        <v>21.5</v>
      </c>
      <c r="H633" s="221">
        <v>1</v>
      </c>
    </row>
    <row r="634" spans="1:8" ht="15">
      <c r="A634" s="221">
        <v>632</v>
      </c>
      <c r="B634" s="221">
        <v>44.7</v>
      </c>
      <c r="C634" s="221">
        <v>2.6</v>
      </c>
      <c r="D634" s="221">
        <v>3.6</v>
      </c>
      <c r="E634" s="221">
        <v>1.78</v>
      </c>
      <c r="F634" s="221">
        <v>28.5</v>
      </c>
      <c r="G634" s="221">
        <v>18.5</v>
      </c>
      <c r="H634" s="221">
        <v>1</v>
      </c>
    </row>
    <row r="635" spans="1:8" ht="15">
      <c r="A635" s="221">
        <v>633</v>
      </c>
      <c r="B635" s="221">
        <v>34</v>
      </c>
      <c r="C635" s="221">
        <v>1.4</v>
      </c>
      <c r="D635" s="221">
        <v>3.2</v>
      </c>
      <c r="E635" s="221">
        <v>0</v>
      </c>
      <c r="F635" s="221">
        <v>32.9</v>
      </c>
      <c r="G635" s="221">
        <v>18.3</v>
      </c>
      <c r="H635" s="221">
        <v>1</v>
      </c>
    </row>
    <row r="636" spans="1:8" ht="15">
      <c r="A636" s="221">
        <v>634</v>
      </c>
      <c r="B636" s="221">
        <v>40.200000000000003</v>
      </c>
      <c r="C636" s="221">
        <v>1.4</v>
      </c>
      <c r="D636" s="221">
        <v>3.4</v>
      </c>
      <c r="E636" s="221">
        <v>1.02</v>
      </c>
      <c r="F636" s="221">
        <v>31.2</v>
      </c>
      <c r="G636" s="221">
        <v>18.600000000000001</v>
      </c>
      <c r="H636" s="221">
        <v>1</v>
      </c>
    </row>
    <row r="637" spans="1:8" ht="15">
      <c r="A637" s="221">
        <v>635</v>
      </c>
      <c r="B637" s="221">
        <v>38</v>
      </c>
      <c r="C637" s="221">
        <v>0.9</v>
      </c>
      <c r="D637" s="221">
        <v>4</v>
      </c>
      <c r="E637" s="221">
        <v>0</v>
      </c>
      <c r="F637" s="221">
        <v>30.4</v>
      </c>
      <c r="G637" s="221">
        <v>17.600000000000001</v>
      </c>
      <c r="H637" s="221">
        <v>1</v>
      </c>
    </row>
    <row r="638" spans="1:8" ht="15">
      <c r="A638" s="221">
        <v>636</v>
      </c>
      <c r="B638" s="221">
        <v>28.2</v>
      </c>
      <c r="C638" s="221">
        <v>1.5</v>
      </c>
      <c r="D638" s="221">
        <v>5.3</v>
      </c>
      <c r="E638" s="221">
        <v>0</v>
      </c>
      <c r="F638" s="221">
        <v>33.299999999999997</v>
      </c>
      <c r="G638" s="221">
        <v>16</v>
      </c>
      <c r="H638" s="221">
        <v>1</v>
      </c>
    </row>
    <row r="639" spans="1:8" ht="15">
      <c r="A639" s="221">
        <v>637</v>
      </c>
      <c r="B639" s="221">
        <v>21.3</v>
      </c>
      <c r="C639" s="221">
        <v>2</v>
      </c>
      <c r="D639" s="221">
        <v>5.6</v>
      </c>
      <c r="E639" s="221">
        <v>0</v>
      </c>
      <c r="F639" s="221">
        <v>33.299999999999997</v>
      </c>
      <c r="G639" s="221">
        <v>16.8</v>
      </c>
      <c r="H639" s="221">
        <v>1</v>
      </c>
    </row>
    <row r="640" spans="1:8" ht="15">
      <c r="A640" s="221">
        <v>638</v>
      </c>
      <c r="B640" s="221">
        <v>13.7</v>
      </c>
      <c r="C640" s="221">
        <v>1.2</v>
      </c>
      <c r="D640" s="221">
        <v>5.3</v>
      </c>
      <c r="E640" s="221">
        <v>0</v>
      </c>
      <c r="F640" s="221">
        <v>34.799999999999997</v>
      </c>
      <c r="G640" s="221">
        <v>13</v>
      </c>
      <c r="H640" s="221">
        <v>1</v>
      </c>
    </row>
    <row r="641" spans="1:8" ht="15">
      <c r="A641" s="221">
        <v>639</v>
      </c>
      <c r="B641" s="221">
        <v>10.9</v>
      </c>
      <c r="C641" s="221">
        <v>1.8</v>
      </c>
      <c r="D641" s="221">
        <v>5.7</v>
      </c>
      <c r="E641" s="221">
        <v>0</v>
      </c>
      <c r="F641" s="221">
        <v>32</v>
      </c>
      <c r="G641" s="221">
        <v>9.4</v>
      </c>
      <c r="H641" s="221">
        <v>1</v>
      </c>
    </row>
    <row r="642" spans="1:8" ht="15">
      <c r="A642" s="221">
        <v>640</v>
      </c>
      <c r="B642" s="221">
        <v>26.8</v>
      </c>
      <c r="C642" s="221">
        <v>1.2</v>
      </c>
      <c r="D642" s="221">
        <v>4.9000000000000004</v>
      </c>
      <c r="E642" s="221">
        <v>0</v>
      </c>
      <c r="F642" s="221">
        <v>33</v>
      </c>
      <c r="G642" s="221">
        <v>15.1</v>
      </c>
      <c r="H642" s="221">
        <v>1</v>
      </c>
    </row>
    <row r="643" spans="1:8" ht="15">
      <c r="A643" s="221">
        <v>641</v>
      </c>
      <c r="B643" s="221">
        <v>15.8</v>
      </c>
      <c r="C643" s="221">
        <v>1</v>
      </c>
      <c r="D643" s="221">
        <v>5</v>
      </c>
      <c r="E643" s="221">
        <v>0</v>
      </c>
      <c r="F643" s="221">
        <v>34.799999999999997</v>
      </c>
      <c r="G643" s="221">
        <v>12.1</v>
      </c>
      <c r="H643" s="221">
        <v>1</v>
      </c>
    </row>
    <row r="644" spans="1:8" ht="15">
      <c r="A644" s="221">
        <v>642</v>
      </c>
      <c r="B644" s="221">
        <v>22.2</v>
      </c>
      <c r="C644" s="221">
        <v>1.4</v>
      </c>
      <c r="D644" s="221">
        <v>5.2</v>
      </c>
      <c r="E644" s="221">
        <v>0</v>
      </c>
      <c r="F644" s="221">
        <v>35.700000000000003</v>
      </c>
      <c r="G644" s="221">
        <v>16</v>
      </c>
      <c r="H644" s="221">
        <v>1</v>
      </c>
    </row>
    <row r="645" spans="1:8" ht="15">
      <c r="A645" s="221">
        <v>643</v>
      </c>
      <c r="B645" s="221">
        <v>15.7</v>
      </c>
      <c r="C645" s="221">
        <v>1.2</v>
      </c>
      <c r="D645" s="221">
        <v>5.0999999999999996</v>
      </c>
      <c r="E645" s="221">
        <v>0</v>
      </c>
      <c r="F645" s="221">
        <v>35.700000000000003</v>
      </c>
      <c r="G645" s="221">
        <v>13.1</v>
      </c>
      <c r="H645" s="221">
        <v>1</v>
      </c>
    </row>
    <row r="646" spans="1:8" ht="15">
      <c r="A646" s="221">
        <v>644</v>
      </c>
      <c r="B646" s="221">
        <v>10.5</v>
      </c>
      <c r="C646" s="221">
        <v>1</v>
      </c>
      <c r="D646" s="221">
        <v>5.0999999999999996</v>
      </c>
      <c r="E646" s="221">
        <v>0</v>
      </c>
      <c r="F646" s="221">
        <v>35.299999999999997</v>
      </c>
      <c r="G646" s="221">
        <v>11.8</v>
      </c>
      <c r="H646" s="221">
        <v>1</v>
      </c>
    </row>
    <row r="647" spans="1:8" ht="15">
      <c r="A647" s="221">
        <v>645</v>
      </c>
      <c r="B647" s="221">
        <v>11.7</v>
      </c>
      <c r="C647" s="221">
        <v>1.4</v>
      </c>
      <c r="D647" s="221">
        <v>5.4</v>
      </c>
      <c r="E647" s="221">
        <v>0</v>
      </c>
      <c r="F647" s="221">
        <v>37.299999999999997</v>
      </c>
      <c r="G647" s="221">
        <v>10</v>
      </c>
      <c r="H647" s="221">
        <v>1</v>
      </c>
    </row>
    <row r="648" spans="1:8" ht="15">
      <c r="A648" s="221">
        <v>646</v>
      </c>
      <c r="B648" s="221">
        <v>10.7</v>
      </c>
      <c r="C648" s="221">
        <v>1.3</v>
      </c>
      <c r="D648" s="221">
        <v>5.2</v>
      </c>
      <c r="E648" s="221">
        <v>0</v>
      </c>
      <c r="F648" s="221">
        <v>35.5</v>
      </c>
      <c r="G648" s="221">
        <v>12.5</v>
      </c>
      <c r="H648" s="221">
        <v>1</v>
      </c>
    </row>
    <row r="649" spans="1:8" ht="15">
      <c r="A649" s="221">
        <v>647</v>
      </c>
      <c r="B649" s="221">
        <v>10.8</v>
      </c>
      <c r="C649" s="221">
        <v>1.9</v>
      </c>
      <c r="D649" s="221">
        <v>5.7</v>
      </c>
      <c r="E649" s="221">
        <v>0</v>
      </c>
      <c r="F649" s="221">
        <v>34.4</v>
      </c>
      <c r="G649" s="221">
        <v>11.2</v>
      </c>
      <c r="H649" s="221">
        <v>1</v>
      </c>
    </row>
    <row r="650" spans="1:8" ht="15">
      <c r="A650" s="221">
        <v>648</v>
      </c>
      <c r="B650" s="221">
        <v>9.1</v>
      </c>
      <c r="C650" s="221">
        <v>1.8</v>
      </c>
      <c r="D650" s="221">
        <v>5.4</v>
      </c>
      <c r="E650" s="221">
        <v>0</v>
      </c>
      <c r="F650" s="221">
        <v>30.5</v>
      </c>
      <c r="G650" s="221">
        <v>9.9</v>
      </c>
      <c r="H650" s="221">
        <v>1</v>
      </c>
    </row>
    <row r="651" spans="1:8" ht="15">
      <c r="A651" s="221">
        <v>649</v>
      </c>
      <c r="B651" s="221">
        <v>2.2999999999999998</v>
      </c>
      <c r="C651" s="221">
        <v>1.9</v>
      </c>
      <c r="D651" s="221">
        <v>5.9</v>
      </c>
      <c r="E651" s="221">
        <v>0</v>
      </c>
      <c r="F651" s="221">
        <v>32.299999999999997</v>
      </c>
      <c r="G651" s="221">
        <v>9.4</v>
      </c>
      <c r="H651" s="221">
        <v>1</v>
      </c>
    </row>
    <row r="652" spans="1:8" ht="15">
      <c r="A652" s="221">
        <v>650</v>
      </c>
      <c r="B652" s="221">
        <v>9.6999999999999993</v>
      </c>
      <c r="C652" s="221">
        <v>1.5</v>
      </c>
      <c r="D652" s="221">
        <v>5.2</v>
      </c>
      <c r="E652" s="221">
        <v>0</v>
      </c>
      <c r="F652" s="221">
        <v>32.4</v>
      </c>
      <c r="G652" s="221">
        <v>9.6999999999999993</v>
      </c>
      <c r="H652" s="221">
        <v>1</v>
      </c>
    </row>
    <row r="653" spans="1:8" ht="15">
      <c r="A653" s="221">
        <v>651</v>
      </c>
      <c r="B653" s="221">
        <v>9.3000000000000007</v>
      </c>
      <c r="C653" s="221">
        <v>1.1000000000000001</v>
      </c>
      <c r="D653" s="221">
        <v>4.8</v>
      </c>
      <c r="E653" s="221">
        <v>0</v>
      </c>
      <c r="F653" s="221">
        <v>34.700000000000003</v>
      </c>
      <c r="G653" s="221">
        <v>9.1999999999999993</v>
      </c>
      <c r="H653" s="221">
        <v>1</v>
      </c>
    </row>
    <row r="654" spans="1:8" ht="15">
      <c r="A654" s="221">
        <v>652</v>
      </c>
      <c r="B654" s="221">
        <v>23</v>
      </c>
      <c r="C654" s="221">
        <v>1.3</v>
      </c>
      <c r="D654" s="221">
        <v>4.4000000000000004</v>
      </c>
      <c r="E654" s="221">
        <v>0</v>
      </c>
      <c r="F654" s="221">
        <v>32.4</v>
      </c>
      <c r="G654" s="221">
        <v>12.5</v>
      </c>
      <c r="H654" s="221">
        <v>1</v>
      </c>
    </row>
    <row r="655" spans="1:8" ht="15">
      <c r="A655" s="221">
        <v>653</v>
      </c>
      <c r="B655" s="221">
        <v>14.4</v>
      </c>
      <c r="C655" s="221">
        <v>1.5</v>
      </c>
      <c r="D655" s="221">
        <v>4.8</v>
      </c>
      <c r="E655" s="221">
        <v>0</v>
      </c>
      <c r="F655" s="221">
        <v>33.700000000000003</v>
      </c>
      <c r="G655" s="221">
        <v>12.5</v>
      </c>
      <c r="H655" s="221">
        <v>1</v>
      </c>
    </row>
    <row r="656" spans="1:8" ht="15">
      <c r="A656" s="221">
        <v>654</v>
      </c>
      <c r="B656" s="221">
        <v>5.9</v>
      </c>
      <c r="C656" s="221">
        <v>1.9</v>
      </c>
      <c r="D656" s="221">
        <v>5.9</v>
      </c>
      <c r="E656" s="221">
        <v>0</v>
      </c>
      <c r="F656" s="221">
        <v>35.4</v>
      </c>
      <c r="G656" s="221">
        <v>9.8000000000000007</v>
      </c>
      <c r="H656" s="221">
        <v>1</v>
      </c>
    </row>
    <row r="657" spans="1:8" ht="15">
      <c r="A657" s="221">
        <v>655</v>
      </c>
      <c r="B657" s="221">
        <v>13.9</v>
      </c>
      <c r="C657" s="221">
        <v>2.7</v>
      </c>
      <c r="D657" s="221">
        <v>6.1</v>
      </c>
      <c r="E657" s="221">
        <v>0</v>
      </c>
      <c r="F657" s="221">
        <v>36.299999999999997</v>
      </c>
      <c r="G657" s="221">
        <v>15.6</v>
      </c>
      <c r="H657" s="221">
        <v>1</v>
      </c>
    </row>
    <row r="658" spans="1:8" ht="15">
      <c r="A658" s="221">
        <v>656</v>
      </c>
      <c r="B658" s="221">
        <v>12</v>
      </c>
      <c r="C658" s="221">
        <v>1.9</v>
      </c>
      <c r="D658" s="221">
        <v>5</v>
      </c>
      <c r="E658" s="221">
        <v>0</v>
      </c>
      <c r="F658" s="221">
        <v>29.8</v>
      </c>
      <c r="G658" s="221">
        <v>11.4</v>
      </c>
      <c r="H658" s="221">
        <v>1</v>
      </c>
    </row>
    <row r="659" spans="1:8" ht="15">
      <c r="A659" s="221">
        <v>657</v>
      </c>
      <c r="B659" s="221">
        <v>5.5</v>
      </c>
      <c r="C659" s="221">
        <v>1.4</v>
      </c>
      <c r="D659" s="221">
        <v>4.5999999999999996</v>
      </c>
      <c r="E659" s="221">
        <v>0</v>
      </c>
      <c r="F659" s="221">
        <v>30.6</v>
      </c>
      <c r="G659" s="221">
        <v>7.9</v>
      </c>
      <c r="H659" s="221">
        <v>1</v>
      </c>
    </row>
    <row r="660" spans="1:8" ht="15">
      <c r="A660" s="221">
        <v>658</v>
      </c>
      <c r="B660" s="221">
        <v>6</v>
      </c>
      <c r="C660" s="221">
        <v>1.6</v>
      </c>
      <c r="D660" s="221">
        <v>4.9000000000000004</v>
      </c>
      <c r="E660" s="221">
        <v>0</v>
      </c>
      <c r="F660" s="221">
        <v>30.1</v>
      </c>
      <c r="G660" s="221">
        <v>5.5</v>
      </c>
      <c r="H660" s="221">
        <v>1</v>
      </c>
    </row>
    <row r="661" spans="1:8" ht="15">
      <c r="A661" s="221">
        <v>659</v>
      </c>
      <c r="B661" s="221">
        <v>5.4</v>
      </c>
      <c r="C661" s="221">
        <v>1.2</v>
      </c>
      <c r="D661" s="221">
        <v>4.5</v>
      </c>
      <c r="E661" s="221">
        <v>0</v>
      </c>
      <c r="F661" s="221">
        <v>29.8</v>
      </c>
      <c r="G661" s="221">
        <v>3.7</v>
      </c>
      <c r="H661" s="221">
        <v>1</v>
      </c>
    </row>
    <row r="662" spans="1:8" ht="15">
      <c r="A662" s="221">
        <v>660</v>
      </c>
      <c r="B662" s="221">
        <v>5.6</v>
      </c>
      <c r="C662" s="221">
        <v>1.7</v>
      </c>
      <c r="D662" s="221">
        <v>5</v>
      </c>
      <c r="E662" s="221">
        <v>0</v>
      </c>
      <c r="F662" s="221">
        <v>32.299999999999997</v>
      </c>
      <c r="G662" s="221">
        <v>5.5</v>
      </c>
      <c r="H662" s="221">
        <v>1</v>
      </c>
    </row>
    <row r="663" spans="1:8" ht="15">
      <c r="A663" s="221">
        <v>661</v>
      </c>
      <c r="B663" s="221">
        <v>7.2</v>
      </c>
      <c r="C663" s="221">
        <v>1.1000000000000001</v>
      </c>
      <c r="D663" s="221">
        <v>4.4000000000000004</v>
      </c>
      <c r="E663" s="221">
        <v>0</v>
      </c>
      <c r="F663" s="221">
        <v>33</v>
      </c>
      <c r="G663" s="221">
        <v>7.6</v>
      </c>
      <c r="H663" s="221">
        <v>1</v>
      </c>
    </row>
    <row r="664" spans="1:8" ht="15">
      <c r="A664" s="221">
        <v>662</v>
      </c>
      <c r="B664" s="221">
        <v>4.4000000000000004</v>
      </c>
      <c r="C664" s="221">
        <v>2.1</v>
      </c>
      <c r="D664" s="221">
        <v>5.5</v>
      </c>
      <c r="E664" s="221">
        <v>0</v>
      </c>
      <c r="F664" s="221">
        <v>29.2</v>
      </c>
      <c r="G664" s="221">
        <v>7.7</v>
      </c>
      <c r="H664" s="221">
        <v>1</v>
      </c>
    </row>
    <row r="665" spans="1:8" ht="15">
      <c r="A665" s="221">
        <v>663</v>
      </c>
      <c r="B665" s="221">
        <v>7.7</v>
      </c>
      <c r="C665" s="221">
        <v>4.5999999999999996</v>
      </c>
      <c r="D665" s="221">
        <v>7.1</v>
      </c>
      <c r="E665" s="221">
        <v>0</v>
      </c>
      <c r="F665" s="221">
        <v>26.7</v>
      </c>
      <c r="G665" s="221">
        <v>8.6</v>
      </c>
      <c r="H665" s="221">
        <v>1</v>
      </c>
    </row>
    <row r="666" spans="1:8" ht="15">
      <c r="A666" s="221">
        <v>664</v>
      </c>
      <c r="B666" s="221">
        <v>5.2</v>
      </c>
      <c r="C666" s="221">
        <v>1.8</v>
      </c>
      <c r="D666" s="221">
        <v>4.8</v>
      </c>
      <c r="E666" s="221">
        <v>0</v>
      </c>
      <c r="F666" s="221">
        <v>30</v>
      </c>
      <c r="G666" s="221">
        <v>8.4</v>
      </c>
      <c r="H666" s="221">
        <v>1</v>
      </c>
    </row>
    <row r="667" spans="1:8" ht="15">
      <c r="A667" s="221">
        <v>665</v>
      </c>
      <c r="B667" s="221">
        <v>7.8</v>
      </c>
      <c r="C667" s="221">
        <v>3.1</v>
      </c>
      <c r="D667" s="221">
        <v>6.2</v>
      </c>
      <c r="E667" s="221">
        <v>0</v>
      </c>
      <c r="F667" s="221">
        <v>32.299999999999997</v>
      </c>
      <c r="G667" s="221">
        <v>5.9</v>
      </c>
      <c r="H667" s="221">
        <v>1</v>
      </c>
    </row>
    <row r="668" spans="1:8" ht="15">
      <c r="A668" s="221">
        <v>666</v>
      </c>
      <c r="B668" s="221">
        <v>6.3</v>
      </c>
      <c r="C668" s="221">
        <v>2.2999999999999998</v>
      </c>
      <c r="D668" s="221">
        <v>4.8</v>
      </c>
      <c r="E668" s="221">
        <v>0</v>
      </c>
      <c r="F668" s="221">
        <v>23.1</v>
      </c>
      <c r="G668" s="221">
        <v>2.4</v>
      </c>
      <c r="H668" s="221">
        <v>1</v>
      </c>
    </row>
    <row r="669" spans="1:8" ht="15">
      <c r="A669" s="221">
        <v>667</v>
      </c>
      <c r="B669" s="221">
        <v>3.5</v>
      </c>
      <c r="C669" s="221">
        <v>1.4</v>
      </c>
      <c r="D669" s="221">
        <v>3.9</v>
      </c>
      <c r="E669" s="221">
        <v>0</v>
      </c>
      <c r="F669" s="221">
        <v>25.1</v>
      </c>
      <c r="G669" s="221">
        <v>-0.9</v>
      </c>
      <c r="H669" s="221">
        <v>1</v>
      </c>
    </row>
    <row r="670" spans="1:8" ht="15">
      <c r="A670" s="221">
        <v>668</v>
      </c>
      <c r="B670" s="221">
        <v>2.5</v>
      </c>
      <c r="C670" s="221">
        <v>2.8</v>
      </c>
      <c r="D670" s="221">
        <v>4.9000000000000004</v>
      </c>
      <c r="E670" s="221">
        <v>0</v>
      </c>
      <c r="F670" s="221">
        <v>21.2</v>
      </c>
      <c r="G670" s="221">
        <v>1.6</v>
      </c>
      <c r="H670" s="221">
        <v>1</v>
      </c>
    </row>
    <row r="671" spans="1:8" ht="15">
      <c r="A671" s="221">
        <v>669</v>
      </c>
      <c r="B671" s="221">
        <v>2.2999999999999998</v>
      </c>
      <c r="C671" s="221">
        <v>2.7</v>
      </c>
      <c r="D671" s="221">
        <v>5.3</v>
      </c>
      <c r="E671" s="221">
        <v>0</v>
      </c>
      <c r="F671" s="221">
        <v>24.8</v>
      </c>
      <c r="G671" s="221">
        <v>-4</v>
      </c>
      <c r="H671" s="221">
        <v>1</v>
      </c>
    </row>
    <row r="672" spans="1:8" ht="15">
      <c r="A672" s="221">
        <v>670</v>
      </c>
      <c r="B672" s="221">
        <v>4.2</v>
      </c>
      <c r="C672" s="221">
        <v>1.4</v>
      </c>
      <c r="D672" s="221">
        <v>4.2</v>
      </c>
      <c r="E672" s="221">
        <v>0</v>
      </c>
      <c r="F672" s="221">
        <v>28.2</v>
      </c>
      <c r="G672" s="221">
        <v>0.3</v>
      </c>
      <c r="H672" s="221">
        <v>1</v>
      </c>
    </row>
    <row r="673" spans="1:8" ht="15">
      <c r="A673" s="221">
        <v>671</v>
      </c>
      <c r="B673" s="221">
        <v>6.8</v>
      </c>
      <c r="C673" s="221">
        <v>1.8</v>
      </c>
      <c r="D673" s="221">
        <v>4.5999999999999996</v>
      </c>
      <c r="E673" s="221">
        <v>0</v>
      </c>
      <c r="F673" s="221">
        <v>30</v>
      </c>
      <c r="G673" s="221">
        <v>2.4</v>
      </c>
      <c r="H673" s="221">
        <v>1</v>
      </c>
    </row>
    <row r="674" spans="1:8" ht="15">
      <c r="A674" s="221">
        <v>672</v>
      </c>
      <c r="B674" s="221">
        <v>7.3</v>
      </c>
      <c r="C674" s="221">
        <v>0.9</v>
      </c>
      <c r="D674" s="221">
        <v>3.9</v>
      </c>
      <c r="E674" s="221">
        <v>0</v>
      </c>
      <c r="F674" s="221">
        <v>31.1</v>
      </c>
      <c r="G674" s="221">
        <v>7.4</v>
      </c>
      <c r="H674" s="221">
        <v>1</v>
      </c>
    </row>
    <row r="675" spans="1:8" ht="15">
      <c r="A675" s="221">
        <v>673</v>
      </c>
      <c r="B675" s="221">
        <v>8.5</v>
      </c>
      <c r="C675" s="221">
        <v>1.4</v>
      </c>
      <c r="D675" s="221">
        <v>4</v>
      </c>
      <c r="E675" s="221">
        <v>0</v>
      </c>
      <c r="F675" s="221">
        <v>31.2</v>
      </c>
      <c r="G675" s="221">
        <v>4.8</v>
      </c>
      <c r="H675" s="221">
        <v>1</v>
      </c>
    </row>
    <row r="676" spans="1:8" ht="15">
      <c r="A676" s="221">
        <v>674</v>
      </c>
      <c r="B676" s="221">
        <v>13.6</v>
      </c>
      <c r="C676" s="221">
        <v>1.3</v>
      </c>
      <c r="D676" s="221">
        <v>4</v>
      </c>
      <c r="E676" s="221">
        <v>0</v>
      </c>
      <c r="F676" s="221">
        <v>32.299999999999997</v>
      </c>
      <c r="G676" s="221">
        <v>7.4</v>
      </c>
      <c r="H676" s="221">
        <v>1</v>
      </c>
    </row>
    <row r="677" spans="1:8" ht="15">
      <c r="A677" s="221">
        <v>675</v>
      </c>
      <c r="B677" s="221">
        <v>15.2</v>
      </c>
      <c r="C677" s="221">
        <v>1.6</v>
      </c>
      <c r="D677" s="221">
        <v>4.0999999999999996</v>
      </c>
      <c r="E677" s="221">
        <v>0</v>
      </c>
      <c r="F677" s="221">
        <v>30.8</v>
      </c>
      <c r="G677" s="221">
        <v>11.7</v>
      </c>
      <c r="H677" s="221">
        <v>1</v>
      </c>
    </row>
    <row r="678" spans="1:8" ht="15">
      <c r="A678" s="221">
        <v>676</v>
      </c>
      <c r="B678" s="221">
        <v>21.6</v>
      </c>
      <c r="C678" s="221">
        <v>1.1000000000000001</v>
      </c>
      <c r="D678" s="221">
        <v>3.3</v>
      </c>
      <c r="E678" s="221">
        <v>0</v>
      </c>
      <c r="F678" s="221">
        <v>30.5</v>
      </c>
      <c r="G678" s="221">
        <v>6.9</v>
      </c>
      <c r="H678" s="221">
        <v>1</v>
      </c>
    </row>
    <row r="679" spans="1:8" ht="15">
      <c r="A679" s="221">
        <v>677</v>
      </c>
      <c r="B679" s="221">
        <v>25.2</v>
      </c>
      <c r="C679" s="221">
        <v>2.6</v>
      </c>
      <c r="D679" s="221">
        <v>3.8</v>
      </c>
      <c r="E679" s="221">
        <v>0</v>
      </c>
      <c r="F679" s="221">
        <v>28.4</v>
      </c>
      <c r="G679" s="221">
        <v>12.9</v>
      </c>
      <c r="H679" s="221">
        <v>1</v>
      </c>
    </row>
    <row r="680" spans="1:8" ht="15">
      <c r="A680" s="221">
        <v>678</v>
      </c>
      <c r="B680" s="221">
        <v>25.4</v>
      </c>
      <c r="C680" s="221">
        <v>2.1</v>
      </c>
      <c r="D680" s="221">
        <v>3.8</v>
      </c>
      <c r="E680" s="221">
        <v>0</v>
      </c>
      <c r="F680" s="221">
        <v>29</v>
      </c>
      <c r="G680" s="221">
        <v>12.3</v>
      </c>
      <c r="H680" s="221">
        <v>1</v>
      </c>
    </row>
    <row r="681" spans="1:8" ht="15">
      <c r="A681" s="221">
        <v>679</v>
      </c>
      <c r="B681" s="221">
        <v>21.5</v>
      </c>
      <c r="C681" s="221">
        <v>1</v>
      </c>
      <c r="D681" s="221">
        <v>3.2</v>
      </c>
      <c r="E681" s="221">
        <v>0</v>
      </c>
      <c r="F681" s="221">
        <v>31.9</v>
      </c>
      <c r="G681" s="221">
        <v>10.5</v>
      </c>
      <c r="H681" s="221">
        <v>1</v>
      </c>
    </row>
    <row r="682" spans="1:8" ht="15">
      <c r="A682" s="221">
        <v>680</v>
      </c>
      <c r="B682" s="221">
        <v>16</v>
      </c>
      <c r="C682" s="221">
        <v>1.3</v>
      </c>
      <c r="D682" s="221">
        <v>3.4</v>
      </c>
      <c r="E682" s="221">
        <v>0</v>
      </c>
      <c r="F682" s="221">
        <v>30.8</v>
      </c>
      <c r="G682" s="221">
        <v>9.9</v>
      </c>
      <c r="H682" s="221">
        <v>1</v>
      </c>
    </row>
    <row r="683" spans="1:8" ht="15">
      <c r="A683" s="221">
        <v>681</v>
      </c>
      <c r="B683" s="221">
        <v>23.5</v>
      </c>
      <c r="C683" s="221">
        <v>4.7</v>
      </c>
      <c r="D683" s="221">
        <v>5.2</v>
      </c>
      <c r="E683" s="221">
        <v>0</v>
      </c>
      <c r="F683" s="221">
        <v>24.9</v>
      </c>
      <c r="G683" s="221">
        <v>9.1</v>
      </c>
      <c r="H683" s="221">
        <v>1</v>
      </c>
    </row>
    <row r="684" spans="1:8" ht="15">
      <c r="A684" s="221">
        <v>682</v>
      </c>
      <c r="B684" s="221">
        <v>17.399999999999999</v>
      </c>
      <c r="C684" s="221">
        <v>1.7</v>
      </c>
      <c r="D684" s="221">
        <v>3.6</v>
      </c>
      <c r="E684" s="221">
        <v>0</v>
      </c>
      <c r="F684" s="221">
        <v>26.9</v>
      </c>
      <c r="G684" s="221">
        <v>8.1999999999999993</v>
      </c>
      <c r="H684" s="221">
        <v>1</v>
      </c>
    </row>
    <row r="685" spans="1:8" ht="15">
      <c r="A685" s="221">
        <v>683</v>
      </c>
      <c r="B685" s="221">
        <v>16</v>
      </c>
      <c r="C685" s="221">
        <v>0.8</v>
      </c>
      <c r="D685" s="221">
        <v>3.1</v>
      </c>
      <c r="E685" s="221">
        <v>0</v>
      </c>
      <c r="F685" s="221">
        <v>28.2</v>
      </c>
      <c r="G685" s="221">
        <v>4.5</v>
      </c>
      <c r="H685" s="221">
        <v>1</v>
      </c>
    </row>
    <row r="686" spans="1:8" ht="15">
      <c r="A686" s="221">
        <v>684</v>
      </c>
      <c r="B686" s="221">
        <v>15</v>
      </c>
      <c r="C686" s="221">
        <v>1.8</v>
      </c>
      <c r="D686" s="221">
        <v>3.2</v>
      </c>
      <c r="E686" s="221">
        <v>0</v>
      </c>
      <c r="F686" s="221">
        <v>26.9</v>
      </c>
      <c r="G686" s="221">
        <v>5</v>
      </c>
      <c r="H686" s="221">
        <v>1</v>
      </c>
    </row>
    <row r="687" spans="1:8" ht="15">
      <c r="A687" s="221">
        <v>685</v>
      </c>
      <c r="B687" s="221">
        <v>12.3</v>
      </c>
      <c r="C687" s="221">
        <v>1.4</v>
      </c>
      <c r="D687" s="221">
        <v>3</v>
      </c>
      <c r="E687" s="221">
        <v>0</v>
      </c>
      <c r="F687" s="221">
        <v>29.2</v>
      </c>
      <c r="G687" s="221">
        <v>7.3</v>
      </c>
      <c r="H687" s="221">
        <v>1</v>
      </c>
    </row>
    <row r="688" spans="1:8" ht="15">
      <c r="A688" s="221">
        <v>686</v>
      </c>
      <c r="B688" s="221">
        <v>9.1</v>
      </c>
      <c r="C688" s="221">
        <v>1.2</v>
      </c>
      <c r="D688" s="221">
        <v>3.4</v>
      </c>
      <c r="E688" s="221">
        <v>0</v>
      </c>
      <c r="F688" s="221">
        <v>29.8</v>
      </c>
      <c r="G688" s="221">
        <v>3.1</v>
      </c>
      <c r="H688" s="221">
        <v>1</v>
      </c>
    </row>
    <row r="689" spans="1:8" ht="15">
      <c r="A689" s="221">
        <v>687</v>
      </c>
      <c r="B689" s="221">
        <v>9.5</v>
      </c>
      <c r="C689" s="221">
        <v>0.9</v>
      </c>
      <c r="D689" s="221">
        <v>3</v>
      </c>
      <c r="E689" s="221">
        <v>0</v>
      </c>
      <c r="F689" s="221">
        <v>30</v>
      </c>
      <c r="G689" s="221">
        <v>3.1</v>
      </c>
      <c r="H689" s="221">
        <v>1</v>
      </c>
    </row>
    <row r="690" spans="1:8" ht="15">
      <c r="A690" s="221">
        <v>688</v>
      </c>
      <c r="B690" s="221">
        <v>17</v>
      </c>
      <c r="C690" s="221">
        <v>1.7</v>
      </c>
      <c r="D690" s="221">
        <v>0.7</v>
      </c>
      <c r="E690" s="221">
        <v>17.02</v>
      </c>
      <c r="F690" s="221">
        <v>23.3</v>
      </c>
      <c r="G690" s="221">
        <v>7.6</v>
      </c>
      <c r="H690" s="221">
        <v>1</v>
      </c>
    </row>
    <row r="691" spans="1:8" ht="15">
      <c r="A691" s="221">
        <v>689</v>
      </c>
      <c r="B691" s="221">
        <v>60.7</v>
      </c>
      <c r="C691" s="221">
        <v>3.9</v>
      </c>
      <c r="D691" s="221">
        <v>1.1000000000000001</v>
      </c>
      <c r="E691" s="221">
        <v>9.4</v>
      </c>
      <c r="F691" s="221">
        <v>20.3</v>
      </c>
      <c r="G691" s="221">
        <v>11.8</v>
      </c>
      <c r="H691" s="221">
        <v>1</v>
      </c>
    </row>
    <row r="692" spans="1:8" ht="15">
      <c r="A692" s="221">
        <v>690</v>
      </c>
      <c r="B692" s="221">
        <v>48</v>
      </c>
      <c r="C692" s="221">
        <v>1.6</v>
      </c>
      <c r="D692" s="221">
        <v>1.6</v>
      </c>
      <c r="E692" s="221">
        <v>8.1300000000000008</v>
      </c>
      <c r="F692" s="221">
        <v>18.5</v>
      </c>
      <c r="G692" s="221">
        <v>8.8000000000000007</v>
      </c>
      <c r="H692" s="221">
        <v>1</v>
      </c>
    </row>
    <row r="693" spans="1:8" ht="15">
      <c r="A693" s="221">
        <v>691</v>
      </c>
      <c r="B693" s="221">
        <v>42.2</v>
      </c>
      <c r="C693" s="221">
        <v>1.2</v>
      </c>
      <c r="D693" s="221">
        <v>2.1</v>
      </c>
      <c r="E693" s="221">
        <v>5.33</v>
      </c>
      <c r="F693" s="221">
        <v>19.5</v>
      </c>
      <c r="G693" s="221">
        <v>7</v>
      </c>
      <c r="H693" s="221">
        <v>1</v>
      </c>
    </row>
    <row r="694" spans="1:8" ht="15">
      <c r="A694" s="221">
        <v>692</v>
      </c>
      <c r="B694" s="221">
        <v>36.200000000000003</v>
      </c>
      <c r="C694" s="221">
        <v>1.6</v>
      </c>
      <c r="D694" s="221">
        <v>2.5</v>
      </c>
      <c r="E694" s="221">
        <v>0</v>
      </c>
      <c r="F694" s="221">
        <v>21.8</v>
      </c>
      <c r="G694" s="221">
        <v>3.5</v>
      </c>
      <c r="H694" s="221">
        <v>1</v>
      </c>
    </row>
    <row r="695" spans="1:8" ht="15">
      <c r="A695" s="221">
        <v>693</v>
      </c>
      <c r="B695" s="221">
        <v>33</v>
      </c>
      <c r="C695" s="221">
        <v>1.2</v>
      </c>
      <c r="D695" s="221">
        <v>2.2999999999999998</v>
      </c>
      <c r="E695" s="221">
        <v>0</v>
      </c>
      <c r="F695" s="221">
        <v>22.5</v>
      </c>
      <c r="G695" s="221">
        <v>5.7</v>
      </c>
      <c r="H695" s="221">
        <v>1</v>
      </c>
    </row>
    <row r="696" spans="1:8" ht="15">
      <c r="A696" s="221">
        <v>694</v>
      </c>
      <c r="B696" s="221">
        <v>42</v>
      </c>
      <c r="C696" s="221">
        <v>2.2000000000000002</v>
      </c>
      <c r="D696" s="221">
        <v>1.6</v>
      </c>
      <c r="E696" s="221">
        <v>0</v>
      </c>
      <c r="F696" s="221">
        <v>20.8</v>
      </c>
      <c r="G696" s="221">
        <v>4.7</v>
      </c>
      <c r="H696" s="221">
        <v>1</v>
      </c>
    </row>
    <row r="697" spans="1:8" ht="15">
      <c r="A697" s="221">
        <v>695</v>
      </c>
      <c r="B697" s="221">
        <v>11.5</v>
      </c>
      <c r="C697" s="221">
        <v>1.6</v>
      </c>
      <c r="D697" s="221">
        <v>2.8</v>
      </c>
      <c r="E697" s="221">
        <v>0</v>
      </c>
      <c r="F697" s="221">
        <v>16.899999999999999</v>
      </c>
      <c r="G697" s="221">
        <v>0.5</v>
      </c>
      <c r="H697" s="221">
        <v>1</v>
      </c>
    </row>
    <row r="698" spans="1:8" ht="15">
      <c r="A698" s="221">
        <v>696</v>
      </c>
      <c r="B698" s="221">
        <v>46.7</v>
      </c>
      <c r="C698" s="221">
        <v>0.9</v>
      </c>
      <c r="D698" s="221">
        <v>1.2</v>
      </c>
      <c r="E698" s="221">
        <v>0</v>
      </c>
      <c r="F698" s="221">
        <v>21.2</v>
      </c>
      <c r="G698" s="221">
        <v>0</v>
      </c>
      <c r="H698" s="221">
        <v>1</v>
      </c>
    </row>
    <row r="699" spans="1:8" ht="15">
      <c r="A699" s="221">
        <v>697</v>
      </c>
      <c r="B699" s="221">
        <v>42.2</v>
      </c>
      <c r="C699" s="221">
        <v>3.9</v>
      </c>
      <c r="D699" s="221">
        <v>2.2000000000000002</v>
      </c>
      <c r="E699" s="221">
        <v>0</v>
      </c>
      <c r="F699" s="221">
        <v>20.8</v>
      </c>
      <c r="G699" s="221">
        <v>9.9</v>
      </c>
      <c r="H699" s="221">
        <v>1</v>
      </c>
    </row>
    <row r="700" spans="1:8" ht="15">
      <c r="A700" s="221">
        <v>698</v>
      </c>
      <c r="B700" s="221">
        <v>44.9</v>
      </c>
      <c r="C700" s="221">
        <v>3.4</v>
      </c>
      <c r="D700" s="221">
        <v>1.5</v>
      </c>
      <c r="E700" s="221">
        <v>22.86</v>
      </c>
      <c r="F700" s="221">
        <v>16.3</v>
      </c>
      <c r="G700" s="221">
        <v>4</v>
      </c>
      <c r="H700" s="221">
        <v>1</v>
      </c>
    </row>
    <row r="701" spans="1:8" ht="15">
      <c r="A701" s="221">
        <v>699</v>
      </c>
      <c r="B701" s="221">
        <v>32.5</v>
      </c>
      <c r="C701" s="221">
        <v>1</v>
      </c>
      <c r="D701" s="221">
        <v>1.8</v>
      </c>
      <c r="E701" s="221">
        <v>0</v>
      </c>
      <c r="F701" s="221">
        <v>16</v>
      </c>
      <c r="G701" s="221">
        <v>1.3</v>
      </c>
      <c r="H701" s="221">
        <v>1</v>
      </c>
    </row>
    <row r="702" spans="1:8" ht="15">
      <c r="A702" s="221">
        <v>700</v>
      </c>
      <c r="B702" s="221">
        <v>33.700000000000003</v>
      </c>
      <c r="C702" s="221">
        <v>1.1000000000000001</v>
      </c>
      <c r="D702" s="221">
        <v>2.1</v>
      </c>
      <c r="E702" s="221">
        <v>0</v>
      </c>
      <c r="F702" s="221">
        <v>19.2</v>
      </c>
      <c r="G702" s="221">
        <v>-0.4</v>
      </c>
      <c r="H702" s="221">
        <v>1</v>
      </c>
    </row>
    <row r="703" spans="1:8" ht="15">
      <c r="A703" s="221">
        <v>701</v>
      </c>
      <c r="B703" s="221">
        <v>42.2</v>
      </c>
      <c r="C703" s="221">
        <v>1.2</v>
      </c>
      <c r="D703" s="221">
        <v>1.6</v>
      </c>
      <c r="E703" s="221">
        <v>0</v>
      </c>
      <c r="F703" s="221">
        <v>19.899999999999999</v>
      </c>
      <c r="G703" s="221">
        <v>1.6</v>
      </c>
      <c r="H703" s="221">
        <v>1</v>
      </c>
    </row>
    <row r="704" spans="1:8" ht="15">
      <c r="A704" s="221">
        <v>702</v>
      </c>
      <c r="B704" s="221">
        <v>41.8</v>
      </c>
      <c r="C704" s="221">
        <v>1.2</v>
      </c>
      <c r="D704" s="221">
        <v>1.5</v>
      </c>
      <c r="E704" s="221">
        <v>0</v>
      </c>
      <c r="F704" s="221">
        <v>20.6</v>
      </c>
      <c r="G704" s="221">
        <v>2.2000000000000002</v>
      </c>
      <c r="H704" s="221">
        <v>1</v>
      </c>
    </row>
    <row r="705" spans="1:8" ht="15">
      <c r="A705" s="221">
        <v>703</v>
      </c>
      <c r="B705" s="221">
        <v>34.200000000000003</v>
      </c>
      <c r="C705" s="221">
        <v>1</v>
      </c>
      <c r="D705" s="221">
        <v>1.5</v>
      </c>
      <c r="E705" s="221">
        <v>0</v>
      </c>
      <c r="F705" s="221">
        <v>25.6</v>
      </c>
      <c r="G705" s="221">
        <v>10.4</v>
      </c>
      <c r="H705" s="221">
        <v>1</v>
      </c>
    </row>
    <row r="706" spans="1:8" ht="15">
      <c r="A706" s="221">
        <v>704</v>
      </c>
      <c r="B706" s="221">
        <v>44.3</v>
      </c>
      <c r="C706" s="221">
        <v>0.8</v>
      </c>
      <c r="D706" s="221">
        <v>1.5</v>
      </c>
      <c r="E706" s="221">
        <v>0</v>
      </c>
      <c r="F706" s="221">
        <v>22.5</v>
      </c>
      <c r="G706" s="221">
        <v>8.8000000000000007</v>
      </c>
      <c r="H706" s="221">
        <v>1</v>
      </c>
    </row>
    <row r="707" spans="1:8" ht="15">
      <c r="A707" s="221">
        <v>705</v>
      </c>
      <c r="B707" s="221">
        <v>39.6</v>
      </c>
      <c r="C707" s="221">
        <v>1</v>
      </c>
      <c r="D707" s="221">
        <v>1.4</v>
      </c>
      <c r="E707" s="221">
        <v>0</v>
      </c>
      <c r="F707" s="221">
        <v>23.6</v>
      </c>
      <c r="G707" s="221">
        <v>5.8</v>
      </c>
      <c r="H707" s="221">
        <v>1</v>
      </c>
    </row>
    <row r="708" spans="1:8" ht="15">
      <c r="A708" s="221">
        <v>706</v>
      </c>
      <c r="B708" s="221">
        <v>47.4</v>
      </c>
      <c r="C708" s="221">
        <v>0.9</v>
      </c>
      <c r="D708" s="221">
        <v>1.4</v>
      </c>
      <c r="E708" s="221">
        <v>0.51</v>
      </c>
      <c r="F708" s="221">
        <v>22.7</v>
      </c>
      <c r="G708" s="221">
        <v>4.7</v>
      </c>
      <c r="H708" s="221">
        <v>1</v>
      </c>
    </row>
    <row r="709" spans="1:8" ht="15">
      <c r="A709" s="221">
        <v>707</v>
      </c>
      <c r="B709" s="221">
        <v>75</v>
      </c>
      <c r="C709" s="221">
        <v>0.5</v>
      </c>
      <c r="D709" s="221">
        <v>0</v>
      </c>
      <c r="E709" s="221">
        <v>0</v>
      </c>
      <c r="F709" s="221">
        <v>16.7</v>
      </c>
      <c r="G709" s="221">
        <v>11.6</v>
      </c>
      <c r="H709" s="221">
        <v>1</v>
      </c>
    </row>
    <row r="710" spans="1:8" ht="15">
      <c r="A710" s="221">
        <v>708</v>
      </c>
      <c r="B710" s="221">
        <v>59.9</v>
      </c>
      <c r="C710" s="221">
        <v>0.9</v>
      </c>
      <c r="D710" s="221">
        <v>0.6</v>
      </c>
      <c r="E710" s="221">
        <v>8.1300000000000008</v>
      </c>
      <c r="F710" s="221">
        <v>18.399999999999999</v>
      </c>
      <c r="G710" s="221">
        <v>7</v>
      </c>
      <c r="H710" s="221">
        <v>1</v>
      </c>
    </row>
    <row r="711" spans="1:8" ht="15">
      <c r="A711" s="221">
        <v>709</v>
      </c>
      <c r="B711" s="221">
        <v>38.299999999999997</v>
      </c>
      <c r="C711" s="221">
        <v>0.9</v>
      </c>
      <c r="D711" s="221">
        <v>1.9</v>
      </c>
      <c r="E711" s="221">
        <v>0.25</v>
      </c>
      <c r="F711" s="221">
        <v>19.899999999999999</v>
      </c>
      <c r="G711" s="221">
        <v>2.8</v>
      </c>
      <c r="H711" s="221">
        <v>1</v>
      </c>
    </row>
    <row r="712" spans="1:8" ht="15">
      <c r="A712" s="221">
        <v>710</v>
      </c>
      <c r="B712" s="221">
        <v>38.299999999999997</v>
      </c>
      <c r="C712" s="221">
        <v>1</v>
      </c>
      <c r="D712" s="221">
        <v>1.5</v>
      </c>
      <c r="E712" s="221">
        <v>0</v>
      </c>
      <c r="F712" s="221">
        <v>20.6</v>
      </c>
      <c r="G712" s="221">
        <v>4.4000000000000004</v>
      </c>
      <c r="H712" s="221">
        <v>1</v>
      </c>
    </row>
    <row r="713" spans="1:8" ht="15">
      <c r="A713" s="221">
        <v>711</v>
      </c>
      <c r="B713" s="221">
        <v>43.5</v>
      </c>
      <c r="C713" s="221">
        <v>0.8</v>
      </c>
      <c r="D713" s="221">
        <v>1.6</v>
      </c>
      <c r="E713" s="221">
        <v>0</v>
      </c>
      <c r="F713" s="221">
        <v>20.100000000000001</v>
      </c>
      <c r="G713" s="221">
        <v>2.1</v>
      </c>
      <c r="H713" s="221">
        <v>1</v>
      </c>
    </row>
    <row r="714" spans="1:8" ht="15">
      <c r="A714" s="221">
        <v>712</v>
      </c>
      <c r="B714" s="221">
        <v>36.200000000000003</v>
      </c>
      <c r="C714" s="221">
        <v>0.8</v>
      </c>
      <c r="D714" s="221">
        <v>1.9</v>
      </c>
      <c r="E714" s="221">
        <v>0</v>
      </c>
      <c r="F714" s="221">
        <v>22.4</v>
      </c>
      <c r="G714" s="221">
        <v>1.9</v>
      </c>
      <c r="H714" s="221">
        <v>1</v>
      </c>
    </row>
    <row r="715" spans="1:8" ht="15">
      <c r="A715" s="221">
        <v>713</v>
      </c>
      <c r="B715" s="221">
        <v>31.1</v>
      </c>
      <c r="C715" s="221">
        <v>0.7</v>
      </c>
      <c r="D715" s="221">
        <v>1.8</v>
      </c>
      <c r="E715" s="221">
        <v>0</v>
      </c>
      <c r="F715" s="221">
        <v>24.6</v>
      </c>
      <c r="G715" s="221">
        <v>2.9</v>
      </c>
      <c r="H715" s="221">
        <v>1</v>
      </c>
    </row>
    <row r="716" spans="1:8" ht="15">
      <c r="A716" s="221">
        <v>714</v>
      </c>
      <c r="B716" s="221">
        <v>19.899999999999999</v>
      </c>
      <c r="C716" s="221">
        <v>2</v>
      </c>
      <c r="D716" s="221">
        <v>2</v>
      </c>
      <c r="E716" s="221">
        <v>0</v>
      </c>
      <c r="F716" s="221">
        <v>19.5</v>
      </c>
      <c r="G716" s="221">
        <v>2.9</v>
      </c>
      <c r="H716" s="221">
        <v>1</v>
      </c>
    </row>
    <row r="717" spans="1:8" ht="15">
      <c r="A717" s="221">
        <v>715</v>
      </c>
      <c r="B717" s="221">
        <v>22.8</v>
      </c>
      <c r="C717" s="221">
        <v>1.5</v>
      </c>
      <c r="D717" s="221">
        <v>2</v>
      </c>
      <c r="E717" s="221">
        <v>0</v>
      </c>
      <c r="F717" s="221">
        <v>16.5</v>
      </c>
      <c r="G717" s="221">
        <v>-1.6</v>
      </c>
      <c r="H717" s="221">
        <v>1</v>
      </c>
    </row>
    <row r="718" spans="1:8" ht="15">
      <c r="A718" s="221">
        <v>716</v>
      </c>
      <c r="B718" s="221">
        <v>6.4</v>
      </c>
      <c r="C718" s="221">
        <v>3.4</v>
      </c>
      <c r="D718" s="221">
        <v>3.7</v>
      </c>
      <c r="E718" s="221">
        <v>0</v>
      </c>
      <c r="F718" s="221">
        <v>17.399999999999999</v>
      </c>
      <c r="G718" s="221">
        <v>0.2</v>
      </c>
      <c r="H718" s="221">
        <v>1</v>
      </c>
    </row>
    <row r="719" spans="1:8" ht="15">
      <c r="A719" s="221">
        <v>717</v>
      </c>
      <c r="B719" s="221">
        <v>12.3</v>
      </c>
      <c r="C719" s="221">
        <v>5.3</v>
      </c>
      <c r="D719" s="221">
        <v>4.7</v>
      </c>
      <c r="E719" s="221">
        <v>0</v>
      </c>
      <c r="F719" s="221">
        <v>19.100000000000001</v>
      </c>
      <c r="G719" s="221">
        <v>3.8</v>
      </c>
      <c r="H719" s="221">
        <v>1</v>
      </c>
    </row>
    <row r="720" spans="1:8" ht="15">
      <c r="A720" s="221">
        <v>718</v>
      </c>
      <c r="B720" s="221">
        <v>19.2</v>
      </c>
      <c r="C720" s="221">
        <v>1.2</v>
      </c>
      <c r="D720" s="221">
        <v>2.2000000000000002</v>
      </c>
      <c r="E720" s="221">
        <v>0</v>
      </c>
      <c r="F720" s="221">
        <v>18.7</v>
      </c>
      <c r="G720" s="221">
        <v>-1.2</v>
      </c>
      <c r="H720" s="221">
        <v>1</v>
      </c>
    </row>
    <row r="721" spans="1:20" ht="15">
      <c r="A721" s="221">
        <v>719</v>
      </c>
      <c r="B721" s="221">
        <v>10.3</v>
      </c>
      <c r="C721" s="221">
        <v>1.3</v>
      </c>
      <c r="D721" s="221">
        <v>2.2999999999999998</v>
      </c>
      <c r="E721" s="221">
        <v>0</v>
      </c>
      <c r="F721" s="221">
        <v>21.6</v>
      </c>
      <c r="G721" s="221">
        <v>-3.9</v>
      </c>
      <c r="H721" s="221">
        <v>1</v>
      </c>
    </row>
    <row r="722" spans="1:20" ht="15">
      <c r="A722" s="221">
        <v>720</v>
      </c>
      <c r="B722" s="221">
        <v>9.4</v>
      </c>
      <c r="C722" s="221">
        <v>1.4</v>
      </c>
      <c r="D722" s="221">
        <v>2.4</v>
      </c>
      <c r="E722" s="221">
        <v>0</v>
      </c>
      <c r="F722" s="221">
        <v>23.6</v>
      </c>
      <c r="G722" s="221">
        <v>-1.8</v>
      </c>
      <c r="H722" s="221">
        <v>1</v>
      </c>
    </row>
    <row r="723" spans="1:20" ht="15">
      <c r="A723" s="221">
        <v>721</v>
      </c>
      <c r="B723" s="221">
        <v>9.9</v>
      </c>
      <c r="C723" s="221">
        <v>1.4</v>
      </c>
      <c r="D723" s="221">
        <v>2.1</v>
      </c>
      <c r="E723" s="221">
        <v>0</v>
      </c>
      <c r="F723" s="221">
        <v>24.1</v>
      </c>
      <c r="G723" s="221">
        <v>3.4</v>
      </c>
      <c r="H723" s="221">
        <v>1</v>
      </c>
    </row>
    <row r="724" spans="1:20" ht="15">
      <c r="A724" s="221">
        <v>722</v>
      </c>
      <c r="B724" s="221">
        <v>23.8</v>
      </c>
      <c r="C724" s="221">
        <v>2.1</v>
      </c>
      <c r="D724" s="221">
        <v>1.2</v>
      </c>
      <c r="E724" s="221">
        <v>0.25</v>
      </c>
      <c r="F724" s="221">
        <v>17.8</v>
      </c>
      <c r="G724" s="221">
        <v>6</v>
      </c>
      <c r="H724" s="221">
        <v>1</v>
      </c>
    </row>
    <row r="725" spans="1:20" ht="15">
      <c r="A725" s="221">
        <v>723</v>
      </c>
      <c r="B725" s="221">
        <v>67.099999999999994</v>
      </c>
      <c r="C725" s="221">
        <v>2.6</v>
      </c>
      <c r="D725" s="221">
        <v>0</v>
      </c>
      <c r="E725" s="221">
        <v>15.24</v>
      </c>
      <c r="F725" s="221">
        <v>13.4</v>
      </c>
      <c r="G725" s="221">
        <v>7.8</v>
      </c>
      <c r="H725" s="221">
        <v>1</v>
      </c>
    </row>
    <row r="726" spans="1:20" ht="15">
      <c r="A726" s="221">
        <v>724</v>
      </c>
      <c r="B726" s="221">
        <v>58.2</v>
      </c>
      <c r="C726" s="221">
        <v>1.2</v>
      </c>
      <c r="D726" s="221">
        <v>0.8</v>
      </c>
      <c r="E726" s="221">
        <v>3.05</v>
      </c>
      <c r="F726" s="221">
        <v>16.600000000000001</v>
      </c>
      <c r="G726" s="221">
        <v>5.0999999999999996</v>
      </c>
      <c r="H726" s="221">
        <v>1</v>
      </c>
    </row>
    <row r="727" spans="1:20" ht="15">
      <c r="A727" s="221">
        <v>725</v>
      </c>
      <c r="B727" s="221">
        <v>43.4</v>
      </c>
      <c r="C727" s="221">
        <v>1.5</v>
      </c>
      <c r="D727" s="221">
        <v>1.7</v>
      </c>
      <c r="E727" s="221">
        <v>9.91</v>
      </c>
      <c r="F727" s="221">
        <v>19.2</v>
      </c>
      <c r="G727" s="221">
        <v>1.1000000000000001</v>
      </c>
      <c r="H727" s="221">
        <v>1</v>
      </c>
    </row>
    <row r="728" spans="1:20" ht="15">
      <c r="A728" s="221">
        <v>726</v>
      </c>
      <c r="B728" s="221">
        <v>79</v>
      </c>
      <c r="C728" s="221">
        <v>2.1</v>
      </c>
      <c r="D728" s="221">
        <v>0.2</v>
      </c>
      <c r="E728" s="221">
        <v>4.0599999999999996</v>
      </c>
      <c r="F728" s="221">
        <v>11</v>
      </c>
      <c r="G728" s="221">
        <v>5.6</v>
      </c>
      <c r="H728" s="221">
        <v>1</v>
      </c>
    </row>
    <row r="729" spans="1:20" ht="15">
      <c r="A729" s="221">
        <v>727</v>
      </c>
      <c r="B729" s="221">
        <v>31.9</v>
      </c>
      <c r="C729" s="221">
        <v>3</v>
      </c>
      <c r="D729" s="221">
        <v>1.9</v>
      </c>
      <c r="E729" s="221">
        <v>0</v>
      </c>
      <c r="F729" s="221">
        <v>13.5</v>
      </c>
      <c r="G729" s="221">
        <v>0.8</v>
      </c>
      <c r="H729" s="221">
        <v>1</v>
      </c>
    </row>
    <row r="730" spans="1:20" ht="15">
      <c r="A730" s="221">
        <v>728</v>
      </c>
      <c r="B730" s="221">
        <v>29.4</v>
      </c>
      <c r="C730" s="221">
        <v>1.3</v>
      </c>
      <c r="D730" s="221">
        <v>1.6</v>
      </c>
      <c r="E730" s="221">
        <v>0</v>
      </c>
      <c r="F730" s="221">
        <v>12.2</v>
      </c>
      <c r="G730" s="221">
        <v>-3.1</v>
      </c>
      <c r="H730" s="221">
        <v>1</v>
      </c>
    </row>
    <row r="731" spans="1:20" ht="15">
      <c r="A731" s="221">
        <v>729</v>
      </c>
      <c r="B731" s="221">
        <v>40.1</v>
      </c>
      <c r="C731" s="221">
        <v>1.7</v>
      </c>
      <c r="D731" s="221">
        <v>0.7</v>
      </c>
      <c r="E731" s="221">
        <v>0</v>
      </c>
      <c r="F731" s="221">
        <v>11.9</v>
      </c>
      <c r="G731" s="221">
        <v>-1.3</v>
      </c>
      <c r="H731" s="221">
        <v>1</v>
      </c>
    </row>
    <row r="732" spans="1:20" ht="15">
      <c r="A732" s="221">
        <v>730</v>
      </c>
      <c r="B732" s="221">
        <v>33.5</v>
      </c>
      <c r="C732" s="221">
        <v>2.2000000000000002</v>
      </c>
      <c r="D732" s="221">
        <v>1.3</v>
      </c>
      <c r="E732" s="221">
        <v>0</v>
      </c>
      <c r="F732" s="221">
        <v>17.399999999999999</v>
      </c>
      <c r="G732" s="221">
        <v>2.2999999999999998</v>
      </c>
      <c r="H732" s="221">
        <v>1</v>
      </c>
    </row>
    <row r="733" spans="1:20" ht="15">
      <c r="A733" s="221">
        <v>731</v>
      </c>
      <c r="B733" s="221">
        <v>39.5</v>
      </c>
      <c r="C733" s="221">
        <v>0.9</v>
      </c>
      <c r="D733" s="221">
        <v>1.5</v>
      </c>
      <c r="E733" s="221">
        <v>0</v>
      </c>
      <c r="F733" s="221">
        <v>17.2</v>
      </c>
      <c r="G733" s="221">
        <v>-0.9</v>
      </c>
      <c r="H733" s="221">
        <v>1</v>
      </c>
      <c r="O733" s="221"/>
      <c r="P733" s="221"/>
      <c r="Q733" s="221"/>
      <c r="R733" s="221"/>
      <c r="S733" s="221"/>
      <c r="T733" s="221"/>
    </row>
    <row r="734" spans="1:20" ht="15">
      <c r="A734" s="221">
        <v>732</v>
      </c>
      <c r="B734" s="221">
        <v>35.9</v>
      </c>
      <c r="C734" s="221">
        <v>1.3</v>
      </c>
      <c r="D734" s="221">
        <v>1.9</v>
      </c>
      <c r="E734" s="221">
        <v>0</v>
      </c>
      <c r="F734" s="221">
        <v>16.8</v>
      </c>
      <c r="G734" s="221">
        <v>0.6</v>
      </c>
      <c r="H734" s="221">
        <v>1</v>
      </c>
      <c r="O734" s="221"/>
      <c r="P734" s="221"/>
      <c r="Q734" s="221"/>
      <c r="R734" s="221"/>
      <c r="S734" s="221"/>
      <c r="T734" s="221"/>
    </row>
    <row r="735" spans="1:20" ht="15">
      <c r="A735" s="221">
        <v>733</v>
      </c>
      <c r="B735" s="221">
        <v>20.9</v>
      </c>
      <c r="C735" s="221">
        <v>1</v>
      </c>
      <c r="D735" s="221">
        <v>1.9</v>
      </c>
      <c r="E735" s="221">
        <v>0</v>
      </c>
      <c r="F735" s="221">
        <v>18.600000000000001</v>
      </c>
      <c r="G735" s="221">
        <v>-0.9</v>
      </c>
      <c r="H735" s="221">
        <v>1</v>
      </c>
      <c r="O735" s="221"/>
      <c r="P735" s="221"/>
      <c r="Q735" s="221"/>
      <c r="R735" s="221"/>
      <c r="S735" s="221"/>
      <c r="T735" s="221"/>
    </row>
    <row r="736" spans="1:20" ht="15">
      <c r="A736" s="221">
        <v>734</v>
      </c>
      <c r="B736" s="221">
        <v>26.9</v>
      </c>
      <c r="C736" s="221">
        <v>1.3</v>
      </c>
      <c r="D736" s="221">
        <v>2</v>
      </c>
      <c r="E736" s="221">
        <v>0</v>
      </c>
      <c r="F736" s="221">
        <v>20.100000000000001</v>
      </c>
      <c r="G736" s="221">
        <v>-0.4</v>
      </c>
      <c r="H736" s="221">
        <v>1</v>
      </c>
      <c r="O736" s="221"/>
      <c r="P736" s="221"/>
      <c r="Q736" s="221"/>
      <c r="R736" s="221"/>
      <c r="S736" s="221"/>
      <c r="T736" s="221"/>
    </row>
    <row r="737" spans="1:20" ht="15">
      <c r="A737" s="221">
        <v>735</v>
      </c>
      <c r="B737" s="221">
        <v>28.3</v>
      </c>
      <c r="C737" s="221">
        <v>1.2</v>
      </c>
      <c r="D737" s="221">
        <v>2.1</v>
      </c>
      <c r="E737" s="221">
        <v>0</v>
      </c>
      <c r="F737" s="221">
        <v>20.6</v>
      </c>
      <c r="G737" s="221">
        <v>-0.8</v>
      </c>
      <c r="H737" s="221">
        <v>1</v>
      </c>
      <c r="O737" s="221"/>
      <c r="P737" s="221"/>
      <c r="Q737" s="221"/>
      <c r="R737" s="221"/>
      <c r="S737" s="221"/>
      <c r="T737" s="221"/>
    </row>
    <row r="738" spans="1:20" ht="15">
      <c r="A738" s="221">
        <v>736</v>
      </c>
      <c r="B738" s="221">
        <v>11.9</v>
      </c>
      <c r="C738" s="221">
        <v>2.2000000000000002</v>
      </c>
      <c r="D738" s="221">
        <v>2.9</v>
      </c>
      <c r="E738" s="221">
        <v>0</v>
      </c>
      <c r="F738" s="221">
        <v>22.6</v>
      </c>
      <c r="G738" s="221">
        <v>-1.1000000000000001</v>
      </c>
      <c r="H738" s="221">
        <v>1</v>
      </c>
      <c r="O738" s="221"/>
      <c r="P738" s="221"/>
      <c r="Q738" s="221"/>
      <c r="R738" s="221"/>
      <c r="S738" s="221"/>
      <c r="T738" s="221"/>
    </row>
    <row r="739" spans="1:20" ht="15">
      <c r="A739" s="221">
        <v>737</v>
      </c>
      <c r="B739" s="221">
        <v>9.5</v>
      </c>
      <c r="C739" s="221">
        <v>2.2999999999999998</v>
      </c>
      <c r="D739" s="221">
        <v>3.2</v>
      </c>
      <c r="E739" s="221">
        <v>0</v>
      </c>
      <c r="F739" s="221">
        <v>23.5</v>
      </c>
      <c r="G739" s="221">
        <v>-1.6</v>
      </c>
      <c r="H739" s="221">
        <v>1</v>
      </c>
      <c r="O739" s="221"/>
      <c r="P739" s="221"/>
      <c r="Q739" s="221"/>
      <c r="R739" s="221"/>
      <c r="S739" s="221"/>
      <c r="T739" s="221"/>
    </row>
    <row r="740" spans="1:20" ht="15">
      <c r="A740" s="221">
        <v>738</v>
      </c>
      <c r="B740" s="221">
        <v>20</v>
      </c>
      <c r="C740" s="221">
        <v>1.4</v>
      </c>
      <c r="D740" s="221">
        <v>2.6</v>
      </c>
      <c r="E740" s="221">
        <v>0</v>
      </c>
      <c r="F740" s="221">
        <v>22</v>
      </c>
      <c r="G740" s="221">
        <v>0</v>
      </c>
      <c r="H740" s="221">
        <v>1</v>
      </c>
      <c r="O740" s="221"/>
      <c r="P740" s="221"/>
      <c r="Q740" s="221"/>
      <c r="R740" s="221"/>
      <c r="S740" s="221"/>
      <c r="T740" s="221"/>
    </row>
    <row r="741" spans="1:20" ht="15">
      <c r="A741" s="221">
        <v>739</v>
      </c>
      <c r="B741" s="221">
        <v>33</v>
      </c>
      <c r="C741" s="221">
        <v>2.2000000000000002</v>
      </c>
      <c r="D741" s="221">
        <v>1.5</v>
      </c>
      <c r="E741" s="221">
        <v>0</v>
      </c>
      <c r="F741" s="221">
        <v>18.399999999999999</v>
      </c>
      <c r="G741" s="221">
        <v>0.5</v>
      </c>
      <c r="H741" s="221">
        <v>1</v>
      </c>
      <c r="O741" s="221"/>
      <c r="P741" s="221"/>
      <c r="Q741" s="221"/>
      <c r="R741" s="221"/>
      <c r="S741" s="221"/>
      <c r="T741" s="221"/>
    </row>
    <row r="742" spans="1:20" ht="15">
      <c r="A742" s="221">
        <v>740</v>
      </c>
      <c r="B742" s="221">
        <v>27.2</v>
      </c>
      <c r="C742" s="221">
        <v>1.5</v>
      </c>
      <c r="D742" s="221">
        <v>2.1</v>
      </c>
      <c r="E742" s="221">
        <v>0</v>
      </c>
      <c r="F742" s="221">
        <v>17.3</v>
      </c>
      <c r="G742" s="221">
        <v>0.4</v>
      </c>
      <c r="H742" s="221">
        <v>1</v>
      </c>
      <c r="O742" s="221"/>
      <c r="P742" s="221"/>
      <c r="Q742" s="221"/>
      <c r="R742" s="221"/>
      <c r="S742" s="221"/>
      <c r="T742" s="221"/>
    </row>
    <row r="743" spans="1:20" ht="15">
      <c r="A743" s="221">
        <v>741</v>
      </c>
      <c r="B743" s="221">
        <v>21.8</v>
      </c>
      <c r="C743" s="221">
        <v>1.1000000000000001</v>
      </c>
      <c r="D743" s="221">
        <v>2.1</v>
      </c>
      <c r="E743" s="221">
        <v>0</v>
      </c>
      <c r="F743" s="221">
        <v>18.100000000000001</v>
      </c>
      <c r="G743" s="221">
        <v>-1.6</v>
      </c>
      <c r="H743" s="221">
        <v>1</v>
      </c>
      <c r="O743" s="221"/>
      <c r="P743" s="221"/>
      <c r="Q743" s="221"/>
      <c r="R743" s="221"/>
      <c r="S743" s="221"/>
      <c r="T743" s="221"/>
    </row>
    <row r="744" spans="1:20" ht="15">
      <c r="A744" s="221">
        <v>742</v>
      </c>
      <c r="B744" s="221">
        <v>20.2</v>
      </c>
      <c r="C744" s="221">
        <v>1.1000000000000001</v>
      </c>
      <c r="D744" s="221">
        <v>2.1</v>
      </c>
      <c r="E744" s="221">
        <v>0</v>
      </c>
      <c r="F744" s="221">
        <v>20.8</v>
      </c>
      <c r="G744" s="221">
        <v>-3.2</v>
      </c>
      <c r="H744" s="221">
        <v>1</v>
      </c>
      <c r="O744" s="221"/>
      <c r="P744" s="221"/>
      <c r="Q744" s="221"/>
      <c r="R744" s="221"/>
      <c r="S744" s="221"/>
      <c r="T744" s="221"/>
    </row>
    <row r="745" spans="1:20" ht="15">
      <c r="A745" s="221">
        <v>743</v>
      </c>
      <c r="B745" s="221">
        <v>15.7</v>
      </c>
      <c r="C745" s="221">
        <v>0.9</v>
      </c>
      <c r="D745" s="221">
        <v>2.2999999999999998</v>
      </c>
      <c r="E745" s="221">
        <v>0</v>
      </c>
      <c r="F745" s="221">
        <v>22.1</v>
      </c>
      <c r="G745" s="221">
        <v>-2.2999999999999998</v>
      </c>
      <c r="H745" s="221">
        <v>1</v>
      </c>
      <c r="O745" s="221"/>
      <c r="P745" s="221"/>
      <c r="Q745" s="221"/>
      <c r="R745" s="221"/>
      <c r="S745" s="221"/>
      <c r="T745" s="221"/>
    </row>
    <row r="746" spans="1:20" ht="15">
      <c r="A746" s="221">
        <v>744</v>
      </c>
      <c r="B746" s="221">
        <v>19.8</v>
      </c>
      <c r="C746" s="221">
        <v>1.1000000000000001</v>
      </c>
      <c r="D746" s="221">
        <v>2</v>
      </c>
      <c r="E746" s="221">
        <v>0</v>
      </c>
      <c r="F746" s="221">
        <v>23.3</v>
      </c>
      <c r="G746" s="221">
        <v>-1.9</v>
      </c>
      <c r="H746" s="221">
        <v>1</v>
      </c>
      <c r="O746" s="221"/>
      <c r="P746" s="221"/>
      <c r="Q746" s="221"/>
      <c r="R746" s="221"/>
      <c r="S746" s="221"/>
      <c r="T746" s="221"/>
    </row>
    <row r="747" spans="1:20" ht="15">
      <c r="A747" s="221">
        <v>745</v>
      </c>
      <c r="B747" s="221">
        <v>25.5</v>
      </c>
      <c r="C747" s="221">
        <v>1</v>
      </c>
      <c r="D747" s="221">
        <v>1.7</v>
      </c>
      <c r="E747" s="221">
        <v>0</v>
      </c>
      <c r="F747" s="221">
        <v>21.7</v>
      </c>
      <c r="G747" s="221">
        <v>0.9</v>
      </c>
      <c r="H747" s="221">
        <v>1</v>
      </c>
      <c r="O747" s="221"/>
      <c r="P747" s="221"/>
      <c r="Q747" s="221"/>
      <c r="R747" s="221"/>
      <c r="S747" s="221"/>
      <c r="T747" s="221"/>
    </row>
    <row r="748" spans="1:20" ht="15">
      <c r="A748" s="221">
        <v>746</v>
      </c>
      <c r="B748" s="221">
        <v>44</v>
      </c>
      <c r="C748" s="221">
        <v>1.9</v>
      </c>
      <c r="D748" s="221">
        <v>0.5</v>
      </c>
      <c r="E748" s="221">
        <v>0</v>
      </c>
      <c r="F748" s="221">
        <v>18.100000000000001</v>
      </c>
      <c r="G748" s="221">
        <v>4.3</v>
      </c>
      <c r="H748" s="221">
        <v>1</v>
      </c>
      <c r="O748" s="221"/>
      <c r="P748" s="221"/>
      <c r="Q748" s="221"/>
      <c r="R748" s="221"/>
      <c r="S748" s="221"/>
      <c r="T748" s="221"/>
    </row>
    <row r="749" spans="1:20" ht="15">
      <c r="A749" s="221">
        <v>747</v>
      </c>
      <c r="B749" s="221">
        <v>26.6</v>
      </c>
      <c r="C749" s="221">
        <v>1.2</v>
      </c>
      <c r="D749" s="221">
        <v>2.2999999999999998</v>
      </c>
      <c r="E749" s="221">
        <v>0</v>
      </c>
      <c r="F749" s="221">
        <v>20.2</v>
      </c>
      <c r="G749" s="221">
        <v>0.6</v>
      </c>
      <c r="H749" s="221">
        <v>1</v>
      </c>
      <c r="O749" s="221"/>
      <c r="P749" s="221"/>
      <c r="Q749" s="221"/>
      <c r="R749" s="221"/>
      <c r="S749" s="221"/>
      <c r="T749" s="221"/>
    </row>
    <row r="750" spans="1:20" ht="15">
      <c r="A750" s="221">
        <v>748</v>
      </c>
      <c r="B750" s="221">
        <v>21.1</v>
      </c>
      <c r="C750" s="221">
        <v>1.6</v>
      </c>
      <c r="D750" s="221">
        <v>2.7</v>
      </c>
      <c r="E750" s="221">
        <v>0</v>
      </c>
      <c r="F750" s="221">
        <v>22.1</v>
      </c>
      <c r="G750" s="221">
        <v>-1.3</v>
      </c>
      <c r="H750" s="221">
        <v>1</v>
      </c>
      <c r="O750" s="221"/>
      <c r="P750" s="221"/>
      <c r="Q750" s="221"/>
      <c r="R750" s="221"/>
      <c r="S750" s="221"/>
      <c r="T750" s="221"/>
    </row>
    <row r="751" spans="1:20" ht="15">
      <c r="A751" s="221">
        <v>749</v>
      </c>
      <c r="B751" s="221">
        <v>17.5</v>
      </c>
      <c r="C751" s="221">
        <v>2.1</v>
      </c>
      <c r="D751" s="221">
        <v>3.4</v>
      </c>
      <c r="E751" s="221">
        <v>0</v>
      </c>
      <c r="F751" s="221">
        <v>24.9</v>
      </c>
      <c r="G751" s="221">
        <v>0</v>
      </c>
      <c r="H751" s="221">
        <v>1</v>
      </c>
      <c r="O751" s="221"/>
      <c r="P751" s="221"/>
      <c r="Q751" s="221"/>
      <c r="R751" s="221"/>
      <c r="S751" s="221"/>
      <c r="T751" s="221"/>
    </row>
    <row r="752" spans="1:20" ht="15">
      <c r="A752" s="221">
        <v>750</v>
      </c>
      <c r="B752" s="221">
        <v>26.6</v>
      </c>
      <c r="C752" s="221">
        <v>2.5</v>
      </c>
      <c r="D752" s="221">
        <v>2.5</v>
      </c>
      <c r="E752" s="221">
        <v>0</v>
      </c>
      <c r="F752" s="221">
        <v>23.3</v>
      </c>
      <c r="G752" s="221">
        <v>7.2</v>
      </c>
      <c r="H752" s="221">
        <v>1</v>
      </c>
      <c r="O752" s="221"/>
      <c r="P752" s="221"/>
      <c r="Q752" s="221"/>
      <c r="R752" s="221"/>
      <c r="S752" s="221"/>
      <c r="T752" s="221"/>
    </row>
    <row r="753" spans="1:20" ht="15">
      <c r="A753" s="221">
        <v>751</v>
      </c>
      <c r="B753" s="221">
        <v>42.8</v>
      </c>
      <c r="C753" s="221">
        <v>1.9</v>
      </c>
      <c r="D753" s="221">
        <v>0.6</v>
      </c>
      <c r="E753" s="221">
        <v>3.56</v>
      </c>
      <c r="F753" s="221">
        <v>16</v>
      </c>
      <c r="G753" s="221">
        <v>9.9</v>
      </c>
      <c r="H753" s="221">
        <v>1</v>
      </c>
      <c r="O753" s="221"/>
      <c r="P753" s="221"/>
      <c r="Q753" s="221"/>
      <c r="R753" s="221"/>
      <c r="S753" s="221"/>
      <c r="T753" s="221"/>
    </row>
    <row r="754" spans="1:20" ht="15">
      <c r="A754" s="221">
        <v>752</v>
      </c>
      <c r="B754" s="221">
        <v>46.1</v>
      </c>
      <c r="C754" s="221">
        <v>0.8</v>
      </c>
      <c r="D754" s="221">
        <v>1.3</v>
      </c>
      <c r="E754" s="221">
        <v>0.25</v>
      </c>
      <c r="F754" s="221">
        <v>18.5</v>
      </c>
      <c r="G754" s="221">
        <v>6.7</v>
      </c>
      <c r="H754" s="221">
        <v>1</v>
      </c>
      <c r="O754" s="221"/>
      <c r="P754" s="221"/>
      <c r="Q754" s="221"/>
      <c r="R754" s="221"/>
      <c r="S754" s="221"/>
      <c r="T754" s="221"/>
    </row>
    <row r="755" spans="1:20" ht="15">
      <c r="A755" s="221">
        <v>753</v>
      </c>
      <c r="B755" s="221">
        <v>40.6</v>
      </c>
      <c r="C755" s="221">
        <v>1.3</v>
      </c>
      <c r="D755" s="221">
        <v>2.4</v>
      </c>
      <c r="E755" s="221">
        <v>0</v>
      </c>
      <c r="F755" s="221">
        <v>20.7</v>
      </c>
      <c r="G755" s="221">
        <v>1.4</v>
      </c>
      <c r="H755" s="221">
        <v>1</v>
      </c>
      <c r="O755" s="221"/>
      <c r="P755" s="221"/>
      <c r="Q755" s="221"/>
      <c r="R755" s="221"/>
      <c r="S755" s="221"/>
      <c r="T755" s="221"/>
    </row>
    <row r="756" spans="1:20" ht="15">
      <c r="A756" s="221">
        <v>754</v>
      </c>
      <c r="B756" s="221">
        <v>31.5</v>
      </c>
      <c r="C756" s="221">
        <v>1.2</v>
      </c>
      <c r="D756" s="221">
        <v>2.1</v>
      </c>
      <c r="E756" s="221">
        <v>0</v>
      </c>
      <c r="F756" s="221">
        <v>21.6</v>
      </c>
      <c r="G756" s="221">
        <v>1.9</v>
      </c>
      <c r="H756" s="221">
        <v>1</v>
      </c>
      <c r="O756" s="221"/>
      <c r="P756" s="221"/>
      <c r="Q756" s="221"/>
      <c r="R756" s="221"/>
      <c r="S756" s="221"/>
      <c r="T756" s="221"/>
    </row>
    <row r="757" spans="1:20" ht="15">
      <c r="A757" s="221">
        <v>755</v>
      </c>
      <c r="B757" s="221">
        <v>35.1</v>
      </c>
      <c r="C757" s="221">
        <v>1</v>
      </c>
      <c r="D757" s="221">
        <v>2.2999999999999998</v>
      </c>
      <c r="E757" s="221">
        <v>0</v>
      </c>
      <c r="F757" s="221">
        <v>22.8</v>
      </c>
      <c r="G757" s="221">
        <v>2.2000000000000002</v>
      </c>
      <c r="H757" s="221">
        <v>1</v>
      </c>
      <c r="O757" s="221"/>
      <c r="P757" s="221"/>
      <c r="Q757" s="221"/>
      <c r="R757" s="221"/>
      <c r="S757" s="221"/>
      <c r="T757" s="221"/>
    </row>
    <row r="758" spans="1:20" ht="15">
      <c r="A758" s="221">
        <v>756</v>
      </c>
      <c r="B758" s="221">
        <v>26</v>
      </c>
      <c r="C758" s="221">
        <v>0.8</v>
      </c>
      <c r="D758" s="221">
        <v>2.5</v>
      </c>
      <c r="E758" s="221">
        <v>0</v>
      </c>
      <c r="F758" s="221">
        <v>23.8</v>
      </c>
      <c r="G758" s="221">
        <v>1.9</v>
      </c>
      <c r="H758" s="221">
        <v>1</v>
      </c>
      <c r="O758" s="221"/>
      <c r="P758" s="221"/>
      <c r="Q758" s="221"/>
      <c r="R758" s="221"/>
      <c r="S758" s="221"/>
      <c r="T758" s="221"/>
    </row>
    <row r="759" spans="1:20" ht="15">
      <c r="A759" s="221">
        <v>757</v>
      </c>
      <c r="B759" s="221">
        <v>19.899999999999999</v>
      </c>
      <c r="C759" s="221">
        <v>2.2999999999999998</v>
      </c>
      <c r="D759" s="221">
        <v>3.3</v>
      </c>
      <c r="E759" s="221">
        <v>0</v>
      </c>
      <c r="F759" s="221">
        <v>22.7</v>
      </c>
      <c r="G759" s="221">
        <v>4.0999999999999996</v>
      </c>
      <c r="H759" s="221">
        <v>1</v>
      </c>
      <c r="O759" s="221"/>
      <c r="P759" s="221"/>
      <c r="Q759" s="221"/>
      <c r="R759" s="221"/>
      <c r="S759" s="221"/>
      <c r="T759" s="221"/>
    </row>
    <row r="760" spans="1:20" ht="15">
      <c r="A760" s="221">
        <v>758</v>
      </c>
      <c r="B760" s="221">
        <v>14.9</v>
      </c>
      <c r="C760" s="221">
        <v>1.4</v>
      </c>
      <c r="D760" s="221">
        <v>2.8</v>
      </c>
      <c r="E760" s="221">
        <v>0</v>
      </c>
      <c r="F760" s="221">
        <v>21.2</v>
      </c>
      <c r="G760" s="221">
        <v>-0.6</v>
      </c>
      <c r="H760" s="221">
        <v>1</v>
      </c>
      <c r="O760" s="221"/>
      <c r="P760" s="221"/>
      <c r="Q760" s="221"/>
      <c r="R760" s="221"/>
      <c r="S760" s="221"/>
      <c r="T760" s="221"/>
    </row>
    <row r="761" spans="1:20" ht="15">
      <c r="A761" s="221">
        <v>759</v>
      </c>
      <c r="B761" s="221">
        <v>26</v>
      </c>
      <c r="C761" s="221">
        <v>1.7</v>
      </c>
      <c r="D761" s="221">
        <v>1.7</v>
      </c>
      <c r="E761" s="221">
        <v>0</v>
      </c>
      <c r="F761" s="221">
        <v>19.2</v>
      </c>
      <c r="G761" s="221">
        <v>-0.8</v>
      </c>
      <c r="H761" s="221">
        <v>1</v>
      </c>
      <c r="O761" s="221"/>
      <c r="P761" s="221"/>
      <c r="Q761" s="221"/>
      <c r="R761" s="221"/>
      <c r="S761" s="221"/>
      <c r="T761" s="221"/>
    </row>
    <row r="762" spans="1:20" ht="15">
      <c r="A762" s="221">
        <v>760</v>
      </c>
      <c r="B762" s="221">
        <v>16</v>
      </c>
      <c r="C762" s="221">
        <v>1.5</v>
      </c>
      <c r="D762" s="221">
        <v>2.4</v>
      </c>
      <c r="E762" s="221">
        <v>0</v>
      </c>
      <c r="F762" s="221">
        <v>20.5</v>
      </c>
      <c r="G762" s="221">
        <v>-1</v>
      </c>
      <c r="H762" s="221">
        <v>1</v>
      </c>
      <c r="O762" s="221"/>
      <c r="P762" s="221"/>
      <c r="Q762" s="221"/>
      <c r="R762" s="221"/>
      <c r="S762" s="221"/>
      <c r="T762" s="221"/>
    </row>
    <row r="763" spans="1:20" ht="15">
      <c r="A763" s="221">
        <v>761</v>
      </c>
      <c r="B763" s="221">
        <v>9.1</v>
      </c>
      <c r="C763" s="221">
        <v>1.6</v>
      </c>
      <c r="D763" s="221">
        <v>3.3</v>
      </c>
      <c r="E763" s="221">
        <v>0</v>
      </c>
      <c r="F763" s="221">
        <v>22.4</v>
      </c>
      <c r="G763" s="221">
        <v>-1.1000000000000001</v>
      </c>
      <c r="H763" s="221">
        <v>1</v>
      </c>
      <c r="O763" s="221"/>
      <c r="P763" s="221"/>
      <c r="Q763" s="221"/>
      <c r="R763" s="221"/>
      <c r="S763" s="221"/>
      <c r="T763" s="221"/>
    </row>
    <row r="764" spans="1:20" ht="15">
      <c r="A764" s="221">
        <v>762</v>
      </c>
      <c r="B764" s="221">
        <v>11.1</v>
      </c>
      <c r="C764" s="221">
        <v>1.8</v>
      </c>
      <c r="D764" s="221">
        <v>3.5</v>
      </c>
      <c r="E764" s="221">
        <v>0</v>
      </c>
      <c r="F764" s="221">
        <v>25.7</v>
      </c>
      <c r="G764" s="221">
        <v>-1.6</v>
      </c>
      <c r="H764" s="221">
        <v>1</v>
      </c>
      <c r="O764" s="221"/>
      <c r="P764" s="221"/>
      <c r="Q764" s="221"/>
      <c r="R764" s="221"/>
      <c r="S764" s="221"/>
      <c r="T764" s="221"/>
    </row>
    <row r="765" spans="1:20" ht="15">
      <c r="A765" s="221">
        <v>763</v>
      </c>
      <c r="B765" s="221">
        <v>11.8</v>
      </c>
      <c r="C765" s="221">
        <v>2</v>
      </c>
      <c r="D765" s="221">
        <v>4</v>
      </c>
      <c r="E765" s="221">
        <v>0</v>
      </c>
      <c r="F765" s="221">
        <v>27.9</v>
      </c>
      <c r="G765" s="221">
        <v>0.1</v>
      </c>
      <c r="H765" s="221">
        <v>1</v>
      </c>
      <c r="O765" s="221"/>
      <c r="P765" s="221"/>
      <c r="Q765" s="221"/>
      <c r="R765" s="221"/>
      <c r="S765" s="221"/>
      <c r="T765" s="221"/>
    </row>
    <row r="766" spans="1:20" ht="15">
      <c r="A766" s="221">
        <v>764</v>
      </c>
      <c r="B766" s="221">
        <v>9.8000000000000007</v>
      </c>
      <c r="C766" s="221">
        <v>4.0999999999999996</v>
      </c>
      <c r="D766" s="221">
        <v>3.5</v>
      </c>
      <c r="E766" s="221">
        <v>0</v>
      </c>
      <c r="F766" s="221">
        <v>18.8</v>
      </c>
      <c r="G766" s="221">
        <v>6.4</v>
      </c>
      <c r="H766" s="221">
        <v>1</v>
      </c>
      <c r="O766" s="221"/>
      <c r="P766" s="221"/>
      <c r="Q766" s="221"/>
      <c r="R766" s="221"/>
      <c r="S766" s="221"/>
      <c r="T766" s="221"/>
    </row>
    <row r="767" spans="1:20" ht="15">
      <c r="A767" s="221">
        <v>765</v>
      </c>
      <c r="B767" s="221">
        <v>11.3</v>
      </c>
      <c r="C767" s="221">
        <v>2.2999999999999998</v>
      </c>
      <c r="D767" s="221">
        <v>3.2</v>
      </c>
      <c r="E767" s="221">
        <v>0</v>
      </c>
      <c r="F767" s="221">
        <v>12.4</v>
      </c>
      <c r="G767" s="221">
        <v>-4.2</v>
      </c>
      <c r="H767" s="221">
        <v>1</v>
      </c>
      <c r="O767" s="221"/>
      <c r="P767" s="221"/>
      <c r="Q767" s="221"/>
      <c r="R767" s="221"/>
      <c r="S767" s="221"/>
      <c r="T767" s="221"/>
    </row>
    <row r="768" spans="1:20" ht="15">
      <c r="A768" s="221">
        <v>766</v>
      </c>
      <c r="B768" s="221">
        <v>9.1</v>
      </c>
      <c r="C768" s="221">
        <v>1.5</v>
      </c>
      <c r="D768" s="221">
        <v>2.2000000000000002</v>
      </c>
      <c r="E768" s="221">
        <v>0</v>
      </c>
      <c r="F768" s="221">
        <v>11.8</v>
      </c>
      <c r="G768" s="221">
        <v>-8.1999999999999993</v>
      </c>
      <c r="H768" s="221">
        <v>1</v>
      </c>
      <c r="O768" s="221"/>
      <c r="P768" s="221"/>
      <c r="Q768" s="221"/>
      <c r="R768" s="221"/>
      <c r="S768" s="221"/>
      <c r="T768" s="221"/>
    </row>
    <row r="769" spans="1:20" ht="15">
      <c r="A769" s="221">
        <v>767</v>
      </c>
      <c r="B769" s="221">
        <v>11.7</v>
      </c>
      <c r="C769" s="221">
        <v>1.3</v>
      </c>
      <c r="D769" s="221">
        <v>3</v>
      </c>
      <c r="E769" s="221">
        <v>0</v>
      </c>
      <c r="F769" s="221">
        <v>17</v>
      </c>
      <c r="G769" s="221">
        <v>-5.8</v>
      </c>
      <c r="H769" s="221">
        <v>1</v>
      </c>
      <c r="O769" s="221"/>
      <c r="P769" s="221"/>
      <c r="Q769" s="221"/>
      <c r="R769" s="221"/>
      <c r="S769" s="221"/>
      <c r="T769" s="221"/>
    </row>
    <row r="770" spans="1:20" ht="15">
      <c r="A770" s="221">
        <v>768</v>
      </c>
      <c r="B770" s="221">
        <v>16.100000000000001</v>
      </c>
      <c r="C770" s="221">
        <v>0.9</v>
      </c>
      <c r="D770" s="221">
        <v>3</v>
      </c>
      <c r="E770" s="221">
        <v>0</v>
      </c>
      <c r="F770" s="221">
        <v>20.8</v>
      </c>
      <c r="G770" s="221">
        <v>-3.5</v>
      </c>
      <c r="H770" s="221">
        <v>1</v>
      </c>
      <c r="O770" s="221"/>
      <c r="P770" s="221"/>
      <c r="Q770" s="221"/>
      <c r="R770" s="221"/>
      <c r="S770" s="221"/>
      <c r="T770" s="221"/>
    </row>
    <row r="771" spans="1:20" ht="15">
      <c r="A771" s="221">
        <v>769</v>
      </c>
      <c r="B771" s="221">
        <v>15.4</v>
      </c>
      <c r="C771" s="221">
        <v>1.1000000000000001</v>
      </c>
      <c r="D771" s="221">
        <v>3.3</v>
      </c>
      <c r="E771" s="221">
        <v>0</v>
      </c>
      <c r="F771" s="221">
        <v>24.3</v>
      </c>
      <c r="G771" s="221">
        <v>-2.2000000000000002</v>
      </c>
      <c r="H771" s="221">
        <v>1</v>
      </c>
      <c r="O771" s="221"/>
      <c r="P771" s="221"/>
      <c r="Q771" s="221"/>
      <c r="R771" s="221"/>
      <c r="S771" s="221"/>
      <c r="T771" s="221"/>
    </row>
    <row r="772" spans="1:20" ht="15">
      <c r="A772" s="221">
        <v>770</v>
      </c>
      <c r="B772" s="221">
        <v>18.8</v>
      </c>
      <c r="C772" s="221">
        <v>2.2000000000000002</v>
      </c>
      <c r="D772" s="221">
        <v>3.7</v>
      </c>
      <c r="E772" s="221">
        <v>0</v>
      </c>
      <c r="F772" s="221">
        <v>24.4</v>
      </c>
      <c r="G772" s="221">
        <v>0.9</v>
      </c>
      <c r="H772" s="221">
        <v>1</v>
      </c>
      <c r="O772" s="221"/>
      <c r="P772" s="221"/>
      <c r="Q772" s="221"/>
      <c r="R772" s="221"/>
      <c r="S772" s="221"/>
      <c r="T772" s="221"/>
    </row>
    <row r="773" spans="1:20" ht="15">
      <c r="A773" s="221">
        <v>771</v>
      </c>
      <c r="B773" s="221">
        <v>32.299999999999997</v>
      </c>
      <c r="C773" s="221">
        <v>1.7</v>
      </c>
      <c r="D773" s="221">
        <v>2.2000000000000002</v>
      </c>
      <c r="E773" s="221">
        <v>4.0599999999999996</v>
      </c>
      <c r="F773" s="221">
        <v>21.7</v>
      </c>
      <c r="G773" s="221">
        <v>5.4</v>
      </c>
      <c r="H773" s="221">
        <v>1</v>
      </c>
      <c r="O773" s="221"/>
      <c r="P773" s="221"/>
      <c r="Q773" s="221"/>
      <c r="R773" s="221"/>
      <c r="S773" s="221"/>
      <c r="T773" s="221"/>
    </row>
    <row r="774" spans="1:20" ht="15">
      <c r="A774" s="221">
        <v>772</v>
      </c>
      <c r="B774" s="221">
        <v>38.700000000000003</v>
      </c>
      <c r="C774" s="221">
        <v>1.8</v>
      </c>
      <c r="D774" s="221">
        <v>2.2999999999999998</v>
      </c>
      <c r="E774" s="221">
        <v>0</v>
      </c>
      <c r="F774" s="221">
        <v>17.100000000000001</v>
      </c>
      <c r="G774" s="221">
        <v>3.8</v>
      </c>
      <c r="H774" s="221">
        <v>1</v>
      </c>
      <c r="O774" s="221"/>
      <c r="P774" s="221"/>
      <c r="Q774" s="221"/>
      <c r="R774" s="221"/>
      <c r="S774" s="221"/>
      <c r="T774" s="221"/>
    </row>
    <row r="775" spans="1:20" ht="15">
      <c r="A775" s="221">
        <v>773</v>
      </c>
      <c r="B775" s="221">
        <v>26.4</v>
      </c>
      <c r="C775" s="221">
        <v>1.5</v>
      </c>
      <c r="D775" s="221">
        <v>2.9</v>
      </c>
      <c r="E775" s="221">
        <v>0</v>
      </c>
      <c r="F775" s="221">
        <v>18.7</v>
      </c>
      <c r="G775" s="221">
        <v>0.6</v>
      </c>
      <c r="H775" s="221">
        <v>1</v>
      </c>
      <c r="O775" s="221"/>
      <c r="P775" s="221"/>
      <c r="Q775" s="221"/>
      <c r="R775" s="221"/>
      <c r="S775" s="221"/>
      <c r="T775" s="221"/>
    </row>
    <row r="776" spans="1:20" ht="15">
      <c r="A776" s="221">
        <v>774</v>
      </c>
      <c r="B776" s="221">
        <v>23.1</v>
      </c>
      <c r="C776" s="221">
        <v>1.4</v>
      </c>
      <c r="D776" s="221">
        <v>3.3</v>
      </c>
      <c r="E776" s="221">
        <v>0</v>
      </c>
      <c r="F776" s="221">
        <v>20.6</v>
      </c>
      <c r="G776" s="221">
        <v>-2.6</v>
      </c>
      <c r="H776" s="221">
        <v>1</v>
      </c>
      <c r="O776" s="221"/>
      <c r="P776" s="221"/>
      <c r="Q776" s="221"/>
      <c r="R776" s="221"/>
      <c r="S776" s="221"/>
      <c r="T776" s="221"/>
    </row>
    <row r="777" spans="1:20" ht="15">
      <c r="A777" s="221">
        <v>775</v>
      </c>
      <c r="B777" s="221">
        <v>15.4</v>
      </c>
      <c r="C777" s="221">
        <v>1.4</v>
      </c>
      <c r="D777" s="221">
        <v>3.2</v>
      </c>
      <c r="E777" s="221">
        <v>0</v>
      </c>
      <c r="F777" s="221">
        <v>23</v>
      </c>
      <c r="G777" s="221">
        <v>1.9</v>
      </c>
      <c r="H777" s="221">
        <v>1</v>
      </c>
      <c r="O777" s="221"/>
      <c r="P777" s="221"/>
      <c r="Q777" s="221"/>
      <c r="R777" s="221"/>
      <c r="S777" s="221"/>
      <c r="T777" s="221"/>
    </row>
    <row r="778" spans="1:20" ht="15">
      <c r="A778" s="221">
        <v>776</v>
      </c>
      <c r="B778" s="221">
        <v>19</v>
      </c>
      <c r="C778" s="221">
        <v>1.1000000000000001</v>
      </c>
      <c r="D778" s="221">
        <v>3.3</v>
      </c>
      <c r="E778" s="221">
        <v>0</v>
      </c>
      <c r="F778" s="221">
        <v>22.8</v>
      </c>
      <c r="G778" s="221">
        <v>-0.4</v>
      </c>
      <c r="H778" s="221">
        <v>1</v>
      </c>
      <c r="O778" s="221"/>
      <c r="P778" s="221"/>
      <c r="Q778" s="221"/>
      <c r="R778" s="221"/>
      <c r="S778" s="221"/>
      <c r="T778" s="221"/>
    </row>
    <row r="779" spans="1:20" ht="15">
      <c r="A779" s="221">
        <v>777</v>
      </c>
      <c r="B779" s="221">
        <v>16.399999999999999</v>
      </c>
      <c r="C779" s="221">
        <v>0.9</v>
      </c>
      <c r="D779" s="221">
        <v>3.4</v>
      </c>
      <c r="E779" s="221">
        <v>0</v>
      </c>
      <c r="F779" s="221">
        <v>23.9</v>
      </c>
      <c r="G779" s="221">
        <v>-0.2</v>
      </c>
      <c r="H779" s="221">
        <v>1</v>
      </c>
      <c r="O779" s="221"/>
      <c r="P779" s="221"/>
      <c r="Q779" s="221"/>
      <c r="R779" s="221"/>
      <c r="S779" s="221"/>
      <c r="T779" s="221"/>
    </row>
    <row r="780" spans="1:20" ht="15">
      <c r="A780" s="221">
        <v>778</v>
      </c>
      <c r="B780" s="221">
        <v>13.6</v>
      </c>
      <c r="C780" s="221">
        <v>1.1000000000000001</v>
      </c>
      <c r="D780" s="221">
        <v>3.6</v>
      </c>
      <c r="E780" s="221">
        <v>0</v>
      </c>
      <c r="F780" s="221">
        <v>25.3</v>
      </c>
      <c r="G780" s="221">
        <v>1.6</v>
      </c>
      <c r="H780" s="221">
        <v>1</v>
      </c>
      <c r="O780" s="221"/>
      <c r="P780" s="221"/>
      <c r="Q780" s="221"/>
      <c r="R780" s="221"/>
      <c r="S780" s="221"/>
      <c r="T780" s="221"/>
    </row>
    <row r="781" spans="1:20" ht="15">
      <c r="A781" s="221">
        <v>779</v>
      </c>
      <c r="B781" s="221">
        <v>16.7</v>
      </c>
      <c r="C781" s="221">
        <v>1</v>
      </c>
      <c r="D781" s="221">
        <v>3.6</v>
      </c>
      <c r="E781" s="221">
        <v>0</v>
      </c>
      <c r="F781" s="221">
        <v>26.3</v>
      </c>
      <c r="G781" s="221">
        <v>1.4</v>
      </c>
      <c r="H781" s="221">
        <v>1</v>
      </c>
      <c r="O781" s="221"/>
      <c r="P781" s="221"/>
      <c r="Q781" s="221"/>
      <c r="R781" s="221"/>
      <c r="S781" s="221"/>
      <c r="T781" s="221"/>
    </row>
    <row r="782" spans="1:20" ht="15">
      <c r="A782" s="221">
        <v>780</v>
      </c>
      <c r="B782" s="221">
        <v>18.7</v>
      </c>
      <c r="C782" s="221">
        <v>0.9</v>
      </c>
      <c r="D782" s="221">
        <v>3.4</v>
      </c>
      <c r="E782" s="221">
        <v>0</v>
      </c>
      <c r="F782" s="221">
        <v>26.5</v>
      </c>
      <c r="G782" s="221">
        <v>5.0999999999999996</v>
      </c>
      <c r="H782" s="221">
        <v>1</v>
      </c>
      <c r="O782" s="221"/>
      <c r="P782" s="221"/>
      <c r="Q782" s="221"/>
      <c r="R782" s="221"/>
      <c r="S782" s="221"/>
      <c r="T782" s="221"/>
    </row>
    <row r="783" spans="1:20" ht="15">
      <c r="A783" s="221">
        <v>781</v>
      </c>
      <c r="B783" s="221">
        <v>14</v>
      </c>
      <c r="C783" s="221">
        <v>1.5</v>
      </c>
      <c r="D783" s="221">
        <v>3.8</v>
      </c>
      <c r="E783" s="221">
        <v>0</v>
      </c>
      <c r="F783" s="221">
        <v>27.1</v>
      </c>
      <c r="G783" s="221">
        <v>1.8</v>
      </c>
      <c r="H783" s="221">
        <v>1</v>
      </c>
      <c r="O783" s="221"/>
      <c r="P783" s="221"/>
      <c r="Q783" s="221"/>
      <c r="R783" s="221"/>
      <c r="S783" s="221"/>
      <c r="T783" s="221"/>
    </row>
    <row r="784" spans="1:20" ht="15">
      <c r="A784" s="221">
        <v>782</v>
      </c>
      <c r="B784" s="221">
        <v>32.6</v>
      </c>
      <c r="C784" s="221">
        <v>5.5</v>
      </c>
      <c r="D784" s="221">
        <v>4.5</v>
      </c>
      <c r="E784" s="221">
        <v>0</v>
      </c>
      <c r="F784" s="221">
        <v>21.5</v>
      </c>
      <c r="G784" s="221">
        <v>12.4</v>
      </c>
      <c r="H784" s="221">
        <v>1</v>
      </c>
      <c r="O784" s="221"/>
      <c r="P784" s="221"/>
      <c r="Q784" s="221"/>
      <c r="R784" s="221"/>
      <c r="S784" s="221"/>
      <c r="T784" s="221"/>
    </row>
    <row r="785" spans="1:20" ht="15">
      <c r="A785" s="221">
        <v>783</v>
      </c>
      <c r="B785" s="221">
        <v>44.9</v>
      </c>
      <c r="C785" s="221">
        <v>3.3</v>
      </c>
      <c r="D785" s="221">
        <v>0.5</v>
      </c>
      <c r="E785" s="221">
        <v>10.16</v>
      </c>
      <c r="F785" s="221">
        <v>19.100000000000001</v>
      </c>
      <c r="G785" s="221">
        <v>9.9</v>
      </c>
      <c r="H785" s="221">
        <v>1</v>
      </c>
      <c r="O785" s="221"/>
      <c r="P785" s="221"/>
      <c r="Q785" s="221"/>
      <c r="R785" s="221"/>
      <c r="S785" s="221"/>
      <c r="T785" s="221"/>
    </row>
    <row r="786" spans="1:20" ht="15">
      <c r="A786" s="221">
        <v>784</v>
      </c>
      <c r="B786" s="221">
        <v>42.6</v>
      </c>
      <c r="C786" s="221">
        <v>2.1</v>
      </c>
      <c r="D786" s="221">
        <v>2.4</v>
      </c>
      <c r="E786" s="221">
        <v>1.27</v>
      </c>
      <c r="F786" s="221">
        <v>18.5</v>
      </c>
      <c r="G786" s="221">
        <v>6.7</v>
      </c>
      <c r="H786" s="221">
        <v>1</v>
      </c>
      <c r="O786" s="221"/>
      <c r="P786" s="221"/>
      <c r="Q786" s="221"/>
      <c r="R786" s="221"/>
      <c r="S786" s="221"/>
      <c r="T786" s="221"/>
    </row>
    <row r="787" spans="1:20" ht="15">
      <c r="A787" s="221">
        <v>785</v>
      </c>
      <c r="B787" s="221">
        <v>35.4</v>
      </c>
      <c r="C787" s="221">
        <v>1.1000000000000001</v>
      </c>
      <c r="D787" s="221">
        <v>3.3</v>
      </c>
      <c r="E787" s="221">
        <v>0</v>
      </c>
      <c r="F787" s="221">
        <v>21.6</v>
      </c>
      <c r="G787" s="221">
        <v>2.7</v>
      </c>
      <c r="H787" s="221">
        <v>1</v>
      </c>
      <c r="O787" s="221"/>
      <c r="P787" s="221"/>
      <c r="Q787" s="221"/>
      <c r="R787" s="221"/>
      <c r="S787" s="221"/>
      <c r="T787" s="221"/>
    </row>
    <row r="788" spans="1:20" ht="15">
      <c r="A788" s="221">
        <v>786</v>
      </c>
      <c r="B788" s="221">
        <v>10.1</v>
      </c>
      <c r="C788" s="221">
        <v>3</v>
      </c>
      <c r="D788" s="221">
        <v>4.8</v>
      </c>
      <c r="E788" s="221">
        <v>0</v>
      </c>
      <c r="F788" s="221">
        <v>20</v>
      </c>
      <c r="G788" s="221">
        <v>0.9</v>
      </c>
      <c r="H788" s="221">
        <v>1</v>
      </c>
      <c r="O788" s="221"/>
      <c r="P788" s="221"/>
      <c r="Q788" s="221"/>
      <c r="R788" s="221"/>
      <c r="S788" s="221"/>
      <c r="T788" s="221"/>
    </row>
    <row r="789" spans="1:20" ht="15">
      <c r="A789" s="221">
        <v>787</v>
      </c>
      <c r="B789" s="221">
        <v>11.8</v>
      </c>
      <c r="C789" s="221">
        <v>3.1</v>
      </c>
      <c r="D789" s="221">
        <v>5</v>
      </c>
      <c r="E789" s="221">
        <v>0</v>
      </c>
      <c r="F789" s="221">
        <v>19</v>
      </c>
      <c r="G789" s="221">
        <v>-0.2</v>
      </c>
      <c r="H789" s="221">
        <v>1</v>
      </c>
      <c r="O789" s="221"/>
      <c r="P789" s="221"/>
      <c r="Q789" s="221"/>
      <c r="R789" s="221"/>
      <c r="S789" s="221"/>
      <c r="T789" s="221"/>
    </row>
    <row r="790" spans="1:20" ht="15">
      <c r="A790" s="221">
        <v>788</v>
      </c>
      <c r="B790" s="221">
        <v>13.4</v>
      </c>
      <c r="C790" s="221">
        <v>2.5</v>
      </c>
      <c r="D790" s="221">
        <v>4.4000000000000004</v>
      </c>
      <c r="E790" s="221">
        <v>0</v>
      </c>
      <c r="F790" s="221">
        <v>23.5</v>
      </c>
      <c r="G790" s="221">
        <v>2</v>
      </c>
      <c r="H790" s="221">
        <v>1</v>
      </c>
      <c r="O790" s="221"/>
      <c r="P790" s="221"/>
      <c r="Q790" s="221"/>
      <c r="R790" s="221"/>
      <c r="S790" s="221"/>
      <c r="T790" s="221"/>
    </row>
    <row r="791" spans="1:20" ht="15">
      <c r="A791" s="221">
        <v>789</v>
      </c>
      <c r="B791" s="221">
        <v>10.8</v>
      </c>
      <c r="C791" s="221">
        <v>1.4</v>
      </c>
      <c r="D791" s="221">
        <v>2.9</v>
      </c>
      <c r="E791" s="221">
        <v>0</v>
      </c>
      <c r="F791" s="221">
        <v>25.3</v>
      </c>
      <c r="G791" s="221">
        <v>4.9000000000000004</v>
      </c>
      <c r="H791" s="221">
        <v>1</v>
      </c>
      <c r="O791" s="221"/>
      <c r="P791" s="221"/>
      <c r="Q791" s="221"/>
      <c r="R791" s="221"/>
      <c r="S791" s="221"/>
      <c r="T791" s="221"/>
    </row>
    <row r="792" spans="1:20" ht="15">
      <c r="A792" s="221">
        <v>790</v>
      </c>
      <c r="B792" s="221">
        <v>11</v>
      </c>
      <c r="C792" s="221">
        <v>1.3</v>
      </c>
      <c r="D792" s="221">
        <v>4.2</v>
      </c>
      <c r="E792" s="221">
        <v>0</v>
      </c>
      <c r="F792" s="221">
        <v>27</v>
      </c>
      <c r="G792" s="221">
        <v>3.1</v>
      </c>
      <c r="H792" s="221">
        <v>1</v>
      </c>
      <c r="O792" s="221"/>
      <c r="P792" s="221"/>
      <c r="Q792" s="221"/>
      <c r="R792" s="221"/>
      <c r="S792" s="221"/>
      <c r="T792" s="221"/>
    </row>
    <row r="793" spans="1:20" ht="15">
      <c r="A793" s="221">
        <v>791</v>
      </c>
      <c r="B793" s="221">
        <v>13.2</v>
      </c>
      <c r="C793" s="221">
        <v>2.7</v>
      </c>
      <c r="D793" s="221">
        <v>4.7</v>
      </c>
      <c r="E793" s="221">
        <v>0</v>
      </c>
      <c r="F793" s="221">
        <v>24.9</v>
      </c>
      <c r="G793" s="221">
        <v>6.9</v>
      </c>
      <c r="H793" s="221">
        <v>1</v>
      </c>
      <c r="O793" s="221"/>
      <c r="P793" s="221"/>
      <c r="Q793" s="221"/>
      <c r="R793" s="221"/>
      <c r="S793" s="221"/>
      <c r="T793" s="221"/>
    </row>
    <row r="794" spans="1:20" ht="15">
      <c r="A794" s="221">
        <v>792</v>
      </c>
      <c r="B794" s="221">
        <v>21.6</v>
      </c>
      <c r="C794" s="221">
        <v>2.2999999999999998</v>
      </c>
      <c r="D794" s="221">
        <v>4</v>
      </c>
      <c r="E794" s="221">
        <v>0</v>
      </c>
      <c r="F794" s="221">
        <v>21.8</v>
      </c>
      <c r="G794" s="221">
        <v>2.5</v>
      </c>
      <c r="H794" s="221">
        <v>1</v>
      </c>
      <c r="O794" s="221"/>
      <c r="P794" s="221"/>
      <c r="Q794" s="221"/>
      <c r="R794" s="221"/>
      <c r="S794" s="221"/>
      <c r="T794" s="221"/>
    </row>
    <row r="795" spans="1:20" ht="15">
      <c r="A795" s="221">
        <v>793</v>
      </c>
      <c r="B795" s="221">
        <v>22.8</v>
      </c>
      <c r="C795" s="221">
        <v>2.5</v>
      </c>
      <c r="D795" s="221">
        <v>4.5999999999999996</v>
      </c>
      <c r="E795" s="221">
        <v>0</v>
      </c>
      <c r="F795" s="221">
        <v>23.8</v>
      </c>
      <c r="G795" s="221">
        <v>5.9</v>
      </c>
      <c r="H795" s="221">
        <v>1</v>
      </c>
      <c r="O795" s="221"/>
      <c r="P795" s="221"/>
      <c r="Q795" s="221"/>
      <c r="R795" s="221"/>
      <c r="S795" s="221"/>
      <c r="T795" s="221"/>
    </row>
    <row r="796" spans="1:20" ht="15">
      <c r="A796" s="221">
        <v>794</v>
      </c>
      <c r="B796" s="221">
        <v>24.8</v>
      </c>
      <c r="C796" s="221">
        <v>1.3</v>
      </c>
      <c r="D796" s="221">
        <v>4</v>
      </c>
      <c r="E796" s="221">
        <v>0</v>
      </c>
      <c r="F796" s="221">
        <v>24.3</v>
      </c>
      <c r="G796" s="221">
        <v>2.8</v>
      </c>
      <c r="H796" s="221">
        <v>1</v>
      </c>
      <c r="O796" s="221"/>
      <c r="P796" s="221"/>
      <c r="Q796" s="221"/>
      <c r="R796" s="221"/>
      <c r="S796" s="221"/>
      <c r="T796" s="221"/>
    </row>
    <row r="797" spans="1:20" ht="15">
      <c r="A797" s="221">
        <v>795</v>
      </c>
      <c r="B797" s="221">
        <v>16.2</v>
      </c>
      <c r="C797" s="221">
        <v>2.6</v>
      </c>
      <c r="D797" s="221">
        <v>5.5</v>
      </c>
      <c r="E797" s="221">
        <v>0</v>
      </c>
      <c r="F797" s="221">
        <v>27.8</v>
      </c>
      <c r="G797" s="221">
        <v>2.6</v>
      </c>
      <c r="H797" s="221">
        <v>1</v>
      </c>
      <c r="O797" s="221"/>
      <c r="P797" s="221"/>
      <c r="Q797" s="221"/>
      <c r="R797" s="221"/>
      <c r="S797" s="221"/>
      <c r="T797" s="221"/>
    </row>
    <row r="798" spans="1:20" ht="15">
      <c r="A798" s="221">
        <v>796</v>
      </c>
      <c r="B798" s="221">
        <v>12.8</v>
      </c>
      <c r="C798" s="221">
        <v>3.5</v>
      </c>
      <c r="D798" s="221">
        <v>6.2</v>
      </c>
      <c r="E798" s="221">
        <v>0</v>
      </c>
      <c r="F798" s="221">
        <v>30.3</v>
      </c>
      <c r="G798" s="221">
        <v>10.1</v>
      </c>
      <c r="H798" s="221">
        <v>1</v>
      </c>
      <c r="O798" s="221"/>
      <c r="P798" s="221"/>
      <c r="Q798" s="221"/>
      <c r="R798" s="221"/>
      <c r="S798" s="221"/>
      <c r="T798" s="221"/>
    </row>
    <row r="799" spans="1:20" ht="15">
      <c r="A799" s="221">
        <v>797</v>
      </c>
      <c r="B799" s="221">
        <v>13.9</v>
      </c>
      <c r="C799" s="221">
        <v>3.1</v>
      </c>
      <c r="D799" s="221">
        <v>6.4</v>
      </c>
      <c r="E799" s="221">
        <v>0</v>
      </c>
      <c r="F799" s="221">
        <v>29.9</v>
      </c>
      <c r="G799" s="221">
        <v>7.2</v>
      </c>
      <c r="H799" s="221">
        <v>1</v>
      </c>
      <c r="O799" s="221"/>
      <c r="P799" s="221"/>
      <c r="Q799" s="221"/>
      <c r="R799" s="221"/>
      <c r="S799" s="221"/>
      <c r="T799" s="221"/>
    </row>
    <row r="800" spans="1:20" ht="15">
      <c r="A800" s="221">
        <v>798</v>
      </c>
      <c r="B800" s="221">
        <v>27.4</v>
      </c>
      <c r="C800" s="221">
        <v>2.1</v>
      </c>
      <c r="D800" s="221">
        <v>4</v>
      </c>
      <c r="E800" s="221">
        <v>0</v>
      </c>
      <c r="F800" s="221">
        <v>24.2</v>
      </c>
      <c r="G800" s="221">
        <v>9.9</v>
      </c>
      <c r="H800" s="221">
        <v>1</v>
      </c>
      <c r="O800" s="221"/>
      <c r="P800" s="221"/>
      <c r="Q800" s="221"/>
      <c r="R800" s="221"/>
      <c r="S800" s="221"/>
      <c r="T800" s="221"/>
    </row>
    <row r="801" spans="1:20" ht="15">
      <c r="A801" s="221">
        <v>799</v>
      </c>
      <c r="B801" s="221">
        <v>20</v>
      </c>
      <c r="C801" s="221">
        <v>1.3</v>
      </c>
      <c r="D801" s="221">
        <v>4.4000000000000004</v>
      </c>
      <c r="E801" s="221">
        <v>0</v>
      </c>
      <c r="F801" s="221">
        <v>26.1</v>
      </c>
      <c r="G801" s="221">
        <v>5.3</v>
      </c>
      <c r="H801" s="221">
        <v>1</v>
      </c>
      <c r="O801" s="221"/>
      <c r="P801" s="221"/>
      <c r="Q801" s="221"/>
      <c r="R801" s="221"/>
      <c r="S801" s="221"/>
      <c r="T801" s="221"/>
    </row>
    <row r="802" spans="1:20" ht="15">
      <c r="A802" s="221">
        <v>800</v>
      </c>
      <c r="B802" s="221">
        <v>39.1</v>
      </c>
      <c r="C802" s="221">
        <v>1.9</v>
      </c>
      <c r="D802" s="221">
        <v>1.6</v>
      </c>
      <c r="E802" s="221">
        <v>5.59</v>
      </c>
      <c r="F802" s="221">
        <v>23</v>
      </c>
      <c r="G802" s="221">
        <v>10.7</v>
      </c>
      <c r="H802" s="221">
        <v>1</v>
      </c>
      <c r="O802" s="221"/>
      <c r="P802" s="221"/>
      <c r="Q802" s="221"/>
      <c r="R802" s="221"/>
      <c r="S802" s="221"/>
      <c r="T802" s="221"/>
    </row>
    <row r="803" spans="1:20" ht="15">
      <c r="A803" s="221">
        <v>801</v>
      </c>
      <c r="B803" s="221">
        <v>72.099999999999994</v>
      </c>
      <c r="C803" s="221">
        <v>1.8</v>
      </c>
      <c r="D803" s="221">
        <v>1.7</v>
      </c>
      <c r="E803" s="221">
        <v>1.27</v>
      </c>
      <c r="F803" s="221">
        <v>22</v>
      </c>
      <c r="G803" s="221">
        <v>14.5</v>
      </c>
      <c r="H803" s="221">
        <v>1</v>
      </c>
      <c r="O803" s="221"/>
      <c r="P803" s="221"/>
      <c r="Q803" s="221"/>
      <c r="R803" s="221"/>
      <c r="S803" s="221"/>
      <c r="T803" s="221"/>
    </row>
    <row r="804" spans="1:20" ht="15">
      <c r="A804" s="221">
        <v>802</v>
      </c>
      <c r="B804" s="221">
        <v>57.5</v>
      </c>
      <c r="C804" s="221">
        <v>1.9</v>
      </c>
      <c r="D804" s="221">
        <v>1.2</v>
      </c>
      <c r="E804" s="221">
        <v>0.76</v>
      </c>
      <c r="F804" s="221">
        <v>22.4</v>
      </c>
      <c r="G804" s="221">
        <v>14.3</v>
      </c>
      <c r="H804" s="221">
        <v>1</v>
      </c>
      <c r="O804" s="221"/>
      <c r="P804" s="221"/>
      <c r="Q804" s="221"/>
      <c r="R804" s="221"/>
      <c r="S804" s="221"/>
      <c r="T804" s="221"/>
    </row>
    <row r="805" spans="1:20" ht="15">
      <c r="A805" s="221">
        <v>803</v>
      </c>
      <c r="B805" s="221">
        <v>43.1</v>
      </c>
      <c r="C805" s="221">
        <v>3</v>
      </c>
      <c r="D805" s="221">
        <v>2.9</v>
      </c>
      <c r="E805" s="221">
        <v>6.6</v>
      </c>
      <c r="F805" s="221">
        <v>21.3</v>
      </c>
      <c r="G805" s="221">
        <v>8.6</v>
      </c>
      <c r="H805" s="221">
        <v>1</v>
      </c>
      <c r="O805" s="221"/>
      <c r="P805" s="221"/>
      <c r="Q805" s="221"/>
      <c r="R805" s="221"/>
      <c r="S805" s="221"/>
      <c r="T805" s="221"/>
    </row>
    <row r="806" spans="1:20" ht="15">
      <c r="A806" s="221">
        <v>804</v>
      </c>
      <c r="B806" s="221">
        <v>33.5</v>
      </c>
      <c r="C806" s="221">
        <v>0.9</v>
      </c>
      <c r="D806" s="221">
        <v>4.0999999999999996</v>
      </c>
      <c r="E806" s="221">
        <v>0</v>
      </c>
      <c r="F806" s="221">
        <v>23.9</v>
      </c>
      <c r="G806" s="221">
        <v>5.0999999999999996</v>
      </c>
      <c r="H806" s="221">
        <v>1</v>
      </c>
      <c r="O806" s="221"/>
      <c r="P806" s="221"/>
      <c r="Q806" s="221"/>
      <c r="R806" s="221"/>
      <c r="S806" s="221"/>
      <c r="T806" s="221"/>
    </row>
    <row r="807" spans="1:20" ht="15">
      <c r="A807" s="221">
        <v>805</v>
      </c>
      <c r="B807" s="221">
        <v>19.8</v>
      </c>
      <c r="C807" s="221">
        <v>1.2</v>
      </c>
      <c r="D807" s="221">
        <v>4.0999999999999996</v>
      </c>
      <c r="E807" s="221">
        <v>0</v>
      </c>
      <c r="F807" s="221">
        <v>25.8</v>
      </c>
      <c r="G807" s="221">
        <v>7</v>
      </c>
      <c r="H807" s="221">
        <v>1</v>
      </c>
      <c r="O807" s="221"/>
      <c r="P807" s="221"/>
      <c r="Q807" s="221"/>
      <c r="R807" s="221"/>
      <c r="S807" s="221"/>
      <c r="T807" s="221"/>
    </row>
    <row r="808" spans="1:20" ht="15">
      <c r="A808" s="221">
        <v>806</v>
      </c>
      <c r="B808" s="221">
        <v>19.5</v>
      </c>
      <c r="C808" s="221">
        <v>1.7</v>
      </c>
      <c r="D808" s="221">
        <v>4.7</v>
      </c>
      <c r="E808" s="221">
        <v>0</v>
      </c>
      <c r="F808" s="221">
        <v>26.9</v>
      </c>
      <c r="G808" s="221">
        <v>7.1</v>
      </c>
      <c r="H808" s="221">
        <v>1</v>
      </c>
      <c r="O808" s="221"/>
      <c r="P808" s="221"/>
      <c r="Q808" s="221"/>
      <c r="R808" s="221"/>
      <c r="S808" s="221"/>
      <c r="T808" s="221"/>
    </row>
    <row r="809" spans="1:20" ht="15">
      <c r="A809" s="221">
        <v>807</v>
      </c>
      <c r="B809" s="221">
        <v>22.8</v>
      </c>
      <c r="C809" s="221">
        <v>2.1</v>
      </c>
      <c r="D809" s="221">
        <v>5.3</v>
      </c>
      <c r="E809" s="221">
        <v>0</v>
      </c>
      <c r="F809" s="221">
        <v>25.3</v>
      </c>
      <c r="G809" s="221">
        <v>9</v>
      </c>
      <c r="H809" s="221">
        <v>1</v>
      </c>
      <c r="O809" s="221"/>
      <c r="P809" s="221"/>
      <c r="Q809" s="221"/>
      <c r="R809" s="221"/>
      <c r="S809" s="221"/>
      <c r="T809" s="221"/>
    </row>
    <row r="810" spans="1:20" ht="15">
      <c r="A810" s="221">
        <v>808</v>
      </c>
      <c r="B810" s="221">
        <v>39.4</v>
      </c>
      <c r="C810" s="221">
        <v>2.8</v>
      </c>
      <c r="D810" s="221">
        <v>1.5</v>
      </c>
      <c r="E810" s="221">
        <v>14.22</v>
      </c>
      <c r="F810" s="221">
        <v>20.100000000000001</v>
      </c>
      <c r="G810" s="221">
        <v>8</v>
      </c>
      <c r="H810" s="221">
        <v>1</v>
      </c>
      <c r="O810" s="221"/>
      <c r="P810" s="221"/>
      <c r="Q810" s="221"/>
      <c r="R810" s="221"/>
      <c r="S810" s="221"/>
      <c r="T810" s="221"/>
    </row>
    <row r="811" spans="1:20" ht="15">
      <c r="A811" s="221">
        <v>809</v>
      </c>
      <c r="B811" s="221">
        <v>32.1</v>
      </c>
      <c r="C811" s="221">
        <v>2</v>
      </c>
      <c r="D811" s="221">
        <v>2.9</v>
      </c>
      <c r="E811" s="221">
        <v>2.79</v>
      </c>
      <c r="F811" s="221">
        <v>18.7</v>
      </c>
      <c r="G811" s="221">
        <v>7</v>
      </c>
      <c r="H811" s="221">
        <v>1</v>
      </c>
      <c r="O811" s="221"/>
      <c r="P811" s="221"/>
      <c r="Q811" s="221"/>
      <c r="R811" s="221"/>
      <c r="S811" s="221"/>
      <c r="T811" s="221"/>
    </row>
    <row r="812" spans="1:20" ht="15">
      <c r="A812" s="221">
        <v>810</v>
      </c>
      <c r="B812" s="221">
        <v>24.9</v>
      </c>
      <c r="C812" s="221">
        <v>1.1000000000000001</v>
      </c>
      <c r="D812" s="221">
        <v>3.8</v>
      </c>
      <c r="E812" s="221">
        <v>0</v>
      </c>
      <c r="F812" s="221">
        <v>21.7</v>
      </c>
      <c r="G812" s="221">
        <v>3.9</v>
      </c>
      <c r="H812" s="221">
        <v>1</v>
      </c>
      <c r="O812" s="221"/>
      <c r="P812" s="221"/>
      <c r="Q812" s="221"/>
      <c r="R812" s="221"/>
      <c r="S812" s="221"/>
      <c r="T812" s="221"/>
    </row>
    <row r="813" spans="1:20" ht="15">
      <c r="A813" s="221">
        <v>811</v>
      </c>
      <c r="B813" s="221">
        <v>16.5</v>
      </c>
      <c r="C813" s="221">
        <v>1.7</v>
      </c>
      <c r="D813" s="221">
        <v>5.0999999999999996</v>
      </c>
      <c r="E813" s="221">
        <v>0</v>
      </c>
      <c r="F813" s="221">
        <v>24.4</v>
      </c>
      <c r="G813" s="221">
        <v>6.3</v>
      </c>
      <c r="H813" s="221">
        <v>1</v>
      </c>
      <c r="O813" s="221"/>
      <c r="P813" s="221"/>
      <c r="Q813" s="221"/>
      <c r="R813" s="221"/>
      <c r="S813" s="221"/>
      <c r="T813" s="221"/>
    </row>
    <row r="814" spans="1:20" ht="15">
      <c r="A814" s="221">
        <v>812</v>
      </c>
      <c r="B814" s="221">
        <v>21.6</v>
      </c>
      <c r="C814" s="221">
        <v>0.8</v>
      </c>
      <c r="D814" s="221">
        <v>3.5</v>
      </c>
      <c r="E814" s="221">
        <v>0</v>
      </c>
      <c r="F814" s="221">
        <v>24.1</v>
      </c>
      <c r="G814" s="221">
        <v>6.9</v>
      </c>
      <c r="H814" s="221">
        <v>1</v>
      </c>
      <c r="O814" s="221"/>
      <c r="P814" s="221"/>
      <c r="Q814" s="221"/>
      <c r="R814" s="221"/>
      <c r="S814" s="221"/>
      <c r="T814" s="221"/>
    </row>
    <row r="815" spans="1:20" ht="15">
      <c r="A815" s="221">
        <v>813</v>
      </c>
      <c r="B815" s="221">
        <v>16.100000000000001</v>
      </c>
      <c r="C815" s="221">
        <v>2.5</v>
      </c>
      <c r="D815" s="221">
        <v>6.1</v>
      </c>
      <c r="E815" s="221">
        <v>0</v>
      </c>
      <c r="F815" s="221">
        <v>26.5</v>
      </c>
      <c r="G815" s="221">
        <v>10</v>
      </c>
      <c r="H815" s="221">
        <v>1</v>
      </c>
      <c r="O815" s="221"/>
      <c r="P815" s="221"/>
      <c r="Q815" s="221"/>
      <c r="R815" s="221"/>
      <c r="S815" s="221"/>
      <c r="T815" s="221"/>
    </row>
    <row r="816" spans="1:20" ht="15">
      <c r="A816" s="221">
        <v>814</v>
      </c>
      <c r="B816" s="221">
        <v>17.8</v>
      </c>
      <c r="C816" s="221">
        <v>1.2</v>
      </c>
      <c r="D816" s="221">
        <v>5.2</v>
      </c>
      <c r="E816" s="221">
        <v>0</v>
      </c>
      <c r="F816" s="221">
        <v>26.4</v>
      </c>
      <c r="G816" s="221">
        <v>5.7</v>
      </c>
      <c r="H816" s="221">
        <v>1</v>
      </c>
      <c r="O816" s="221"/>
      <c r="P816" s="221"/>
      <c r="Q816" s="221"/>
      <c r="R816" s="221"/>
      <c r="S816" s="221"/>
      <c r="T816" s="221"/>
    </row>
    <row r="817" spans="1:20" ht="15">
      <c r="A817" s="221">
        <v>815</v>
      </c>
      <c r="B817" s="221">
        <v>14.8</v>
      </c>
      <c r="C817" s="221">
        <v>1.3</v>
      </c>
      <c r="D817" s="221">
        <v>4.8</v>
      </c>
      <c r="E817" s="221">
        <v>0</v>
      </c>
      <c r="F817" s="221">
        <v>27.6</v>
      </c>
      <c r="G817" s="221">
        <v>6.3</v>
      </c>
      <c r="H817" s="221">
        <v>1</v>
      </c>
      <c r="O817" s="221"/>
      <c r="P817" s="221"/>
      <c r="Q817" s="221"/>
      <c r="R817" s="221"/>
      <c r="S817" s="221"/>
      <c r="T817" s="221"/>
    </row>
    <row r="818" spans="1:20" ht="15">
      <c r="A818" s="221">
        <v>816</v>
      </c>
      <c r="B818" s="221">
        <v>25.9</v>
      </c>
      <c r="C818" s="221">
        <v>3.1</v>
      </c>
      <c r="D818" s="221">
        <v>4.8</v>
      </c>
      <c r="E818" s="221">
        <v>0</v>
      </c>
      <c r="F818" s="221">
        <v>21.8</v>
      </c>
      <c r="G818" s="221">
        <v>13</v>
      </c>
      <c r="H818" s="221">
        <v>1</v>
      </c>
      <c r="O818" s="221"/>
      <c r="P818" s="221"/>
      <c r="Q818" s="221"/>
      <c r="R818" s="221"/>
      <c r="S818" s="221"/>
      <c r="T818" s="221"/>
    </row>
    <row r="819" spans="1:20" ht="15">
      <c r="A819" s="221">
        <v>817</v>
      </c>
      <c r="B819" s="221">
        <v>15.9</v>
      </c>
      <c r="C819" s="221">
        <v>3.7</v>
      </c>
      <c r="D819" s="221">
        <v>5.8</v>
      </c>
      <c r="E819" s="221">
        <v>0</v>
      </c>
      <c r="F819" s="221">
        <v>19</v>
      </c>
      <c r="G819" s="221">
        <v>6.1</v>
      </c>
      <c r="H819" s="221">
        <v>1</v>
      </c>
      <c r="O819" s="221"/>
      <c r="P819" s="221"/>
      <c r="Q819" s="221"/>
      <c r="R819" s="221"/>
      <c r="S819" s="221"/>
      <c r="T819" s="221"/>
    </row>
    <row r="820" spans="1:20" ht="15">
      <c r="A820" s="221">
        <v>818</v>
      </c>
      <c r="B820" s="221">
        <v>11.3</v>
      </c>
      <c r="C820" s="221">
        <v>1.3</v>
      </c>
      <c r="D820" s="221">
        <v>5.2</v>
      </c>
      <c r="E820" s="221">
        <v>0</v>
      </c>
      <c r="F820" s="221">
        <v>22.2</v>
      </c>
      <c r="G820" s="221">
        <v>1.4</v>
      </c>
      <c r="H820" s="221">
        <v>1</v>
      </c>
      <c r="O820" s="221"/>
      <c r="P820" s="221"/>
      <c r="Q820" s="221"/>
      <c r="R820" s="221"/>
      <c r="S820" s="221"/>
      <c r="T820" s="221"/>
    </row>
    <row r="821" spans="1:20" ht="15">
      <c r="A821" s="221">
        <v>819</v>
      </c>
      <c r="B821" s="221">
        <v>6.1</v>
      </c>
      <c r="C821" s="221">
        <v>1.4</v>
      </c>
      <c r="D821" s="221">
        <v>5.5</v>
      </c>
      <c r="E821" s="221">
        <v>0</v>
      </c>
      <c r="F821" s="221">
        <v>26</v>
      </c>
      <c r="G821" s="221">
        <v>4.0999999999999996</v>
      </c>
      <c r="H821" s="221">
        <v>1</v>
      </c>
      <c r="O821" s="221"/>
      <c r="P821" s="221"/>
      <c r="Q821" s="221"/>
      <c r="R821" s="221"/>
      <c r="S821" s="221"/>
      <c r="T821" s="221"/>
    </row>
    <row r="822" spans="1:20" ht="15">
      <c r="A822" s="221">
        <v>820</v>
      </c>
      <c r="B822" s="221">
        <v>11.4</v>
      </c>
      <c r="C822" s="221">
        <v>1.7</v>
      </c>
      <c r="D822" s="221">
        <v>6</v>
      </c>
      <c r="E822" s="221">
        <v>0</v>
      </c>
      <c r="F822" s="221">
        <v>25.8</v>
      </c>
      <c r="G822" s="221">
        <v>3.6</v>
      </c>
      <c r="H822" s="221">
        <v>1</v>
      </c>
      <c r="O822" s="221"/>
      <c r="P822" s="221"/>
      <c r="Q822" s="221"/>
      <c r="R822" s="221"/>
      <c r="S822" s="221"/>
      <c r="T822" s="221"/>
    </row>
    <row r="823" spans="1:20" ht="15">
      <c r="A823" s="221">
        <v>821</v>
      </c>
      <c r="B823" s="221">
        <v>15</v>
      </c>
      <c r="C823" s="221">
        <v>1.3</v>
      </c>
      <c r="D823" s="221">
        <v>4.0999999999999996</v>
      </c>
      <c r="E823" s="221">
        <v>0</v>
      </c>
      <c r="F823" s="221">
        <v>27.2</v>
      </c>
      <c r="G823" s="221">
        <v>5</v>
      </c>
      <c r="H823" s="221">
        <v>1</v>
      </c>
      <c r="O823" s="221"/>
      <c r="P823" s="221"/>
      <c r="Q823" s="221"/>
      <c r="R823" s="221"/>
      <c r="S823" s="221"/>
      <c r="T823" s="221"/>
    </row>
    <row r="824" spans="1:20" ht="15">
      <c r="A824" s="221">
        <v>822</v>
      </c>
      <c r="B824" s="221">
        <v>8.1</v>
      </c>
      <c r="C824" s="221">
        <v>1.6</v>
      </c>
      <c r="D824" s="221">
        <v>5.9</v>
      </c>
      <c r="E824" s="221">
        <v>0</v>
      </c>
      <c r="F824" s="221">
        <v>31.4</v>
      </c>
      <c r="G824" s="221">
        <v>10.8</v>
      </c>
      <c r="H824" s="221">
        <v>1</v>
      </c>
      <c r="O824" s="221"/>
      <c r="P824" s="221"/>
      <c r="Q824" s="221"/>
      <c r="R824" s="221"/>
      <c r="S824" s="221"/>
      <c r="T824" s="221"/>
    </row>
    <row r="825" spans="1:20" ht="15">
      <c r="A825" s="221">
        <v>823</v>
      </c>
      <c r="B825" s="221">
        <v>8.1</v>
      </c>
      <c r="C825" s="221">
        <v>3.3</v>
      </c>
      <c r="D825" s="221">
        <v>7.9</v>
      </c>
      <c r="E825" s="221">
        <v>0</v>
      </c>
      <c r="F825" s="221">
        <v>30.8</v>
      </c>
      <c r="G825" s="221">
        <v>6.8</v>
      </c>
      <c r="H825" s="221">
        <v>1</v>
      </c>
      <c r="O825" s="221"/>
      <c r="P825" s="221"/>
      <c r="Q825" s="221"/>
      <c r="R825" s="221"/>
      <c r="S825" s="221"/>
      <c r="T825" s="221"/>
    </row>
    <row r="826" spans="1:20" ht="15">
      <c r="A826" s="221">
        <v>824</v>
      </c>
      <c r="B826" s="221">
        <v>10.1</v>
      </c>
      <c r="C826" s="221">
        <v>1.9</v>
      </c>
      <c r="D826" s="221">
        <v>6.5</v>
      </c>
      <c r="E826" s="221">
        <v>0</v>
      </c>
      <c r="F826" s="221">
        <v>30.5</v>
      </c>
      <c r="G826" s="221">
        <v>6.8</v>
      </c>
      <c r="H826" s="221">
        <v>1</v>
      </c>
      <c r="O826" s="221"/>
      <c r="P826" s="221"/>
      <c r="Q826" s="221"/>
      <c r="R826" s="221"/>
      <c r="S826" s="221"/>
      <c r="T826" s="221"/>
    </row>
    <row r="827" spans="1:20" ht="15">
      <c r="A827" s="221">
        <v>825</v>
      </c>
      <c r="B827" s="221">
        <v>7.2</v>
      </c>
      <c r="C827" s="221">
        <v>2.1</v>
      </c>
      <c r="D827" s="221">
        <v>6.8</v>
      </c>
      <c r="E827" s="221">
        <v>0</v>
      </c>
      <c r="F827" s="221">
        <v>30.2</v>
      </c>
      <c r="G827" s="221">
        <v>7.6</v>
      </c>
      <c r="H827" s="221">
        <v>1</v>
      </c>
      <c r="O827" s="221"/>
      <c r="P827" s="221"/>
      <c r="Q827" s="221"/>
      <c r="R827" s="221"/>
      <c r="S827" s="221"/>
      <c r="T827" s="221"/>
    </row>
    <row r="828" spans="1:20" ht="15">
      <c r="A828" s="221">
        <v>826</v>
      </c>
      <c r="B828" s="221">
        <v>8.3000000000000007</v>
      </c>
      <c r="C828" s="221">
        <v>3</v>
      </c>
      <c r="D828" s="221">
        <v>7.7</v>
      </c>
      <c r="E828" s="221">
        <v>0</v>
      </c>
      <c r="F828" s="221">
        <v>30.2</v>
      </c>
      <c r="G828" s="221">
        <v>6</v>
      </c>
      <c r="H828" s="221">
        <v>1</v>
      </c>
      <c r="O828" s="221"/>
      <c r="P828" s="221"/>
      <c r="Q828" s="221"/>
      <c r="R828" s="221"/>
      <c r="S828" s="221"/>
      <c r="T828" s="221"/>
    </row>
    <row r="829" spans="1:20" ht="15">
      <c r="A829" s="221">
        <v>827</v>
      </c>
      <c r="B829" s="221">
        <v>5.7</v>
      </c>
      <c r="C829" s="221">
        <v>2.9</v>
      </c>
      <c r="D829" s="221">
        <v>7.6</v>
      </c>
      <c r="E829" s="221">
        <v>0</v>
      </c>
      <c r="F829" s="221">
        <v>30.2</v>
      </c>
      <c r="G829" s="221">
        <v>5.7</v>
      </c>
      <c r="H829" s="221">
        <v>1</v>
      </c>
      <c r="O829" s="221"/>
      <c r="P829" s="221"/>
      <c r="Q829" s="221"/>
      <c r="R829" s="221"/>
      <c r="S829" s="221"/>
      <c r="T829" s="221"/>
    </row>
    <row r="830" spans="1:20" ht="15">
      <c r="A830" s="221">
        <v>828</v>
      </c>
      <c r="B830" s="221">
        <v>16.600000000000001</v>
      </c>
      <c r="C830" s="221">
        <v>1.8</v>
      </c>
      <c r="D830" s="221">
        <v>6.3</v>
      </c>
      <c r="E830" s="221">
        <v>0</v>
      </c>
      <c r="F830" s="221">
        <v>29.5</v>
      </c>
      <c r="G830" s="221">
        <v>5.4</v>
      </c>
      <c r="H830" s="221">
        <v>1</v>
      </c>
      <c r="O830" s="221"/>
      <c r="P830" s="221"/>
      <c r="Q830" s="221"/>
      <c r="R830" s="221"/>
      <c r="S830" s="221"/>
      <c r="T830" s="221"/>
    </row>
    <row r="831" spans="1:20" ht="15">
      <c r="A831" s="221">
        <v>829</v>
      </c>
      <c r="B831" s="221">
        <v>17</v>
      </c>
      <c r="C831" s="221">
        <v>3.8</v>
      </c>
      <c r="D831" s="221">
        <v>7.5</v>
      </c>
      <c r="E831" s="221">
        <v>0</v>
      </c>
      <c r="F831" s="221">
        <v>30</v>
      </c>
      <c r="G831" s="221">
        <v>8.3000000000000007</v>
      </c>
      <c r="H831" s="221">
        <v>1</v>
      </c>
      <c r="O831" s="221"/>
      <c r="P831" s="221"/>
      <c r="Q831" s="221"/>
      <c r="R831" s="221"/>
      <c r="S831" s="221"/>
      <c r="T831" s="221"/>
    </row>
    <row r="832" spans="1:20" ht="15">
      <c r="A832" s="221">
        <v>830</v>
      </c>
      <c r="B832" s="221">
        <v>14.3</v>
      </c>
      <c r="C832" s="221">
        <v>1.5</v>
      </c>
      <c r="D832" s="221">
        <v>5.7</v>
      </c>
      <c r="E832" s="221">
        <v>0</v>
      </c>
      <c r="F832" s="221">
        <v>23.5</v>
      </c>
      <c r="G832" s="221">
        <v>6.2</v>
      </c>
      <c r="H832" s="221">
        <v>1</v>
      </c>
      <c r="O832" s="221"/>
      <c r="P832" s="221"/>
      <c r="Q832" s="221"/>
      <c r="R832" s="221"/>
      <c r="S832" s="221"/>
      <c r="T832" s="221"/>
    </row>
    <row r="833" spans="1:20" ht="15">
      <c r="A833" s="221">
        <v>831</v>
      </c>
      <c r="B833" s="221">
        <v>11.1</v>
      </c>
      <c r="C833" s="221">
        <v>1.9</v>
      </c>
      <c r="D833" s="221">
        <v>6.3</v>
      </c>
      <c r="E833" s="221">
        <v>0</v>
      </c>
      <c r="F833" s="221">
        <v>26.1</v>
      </c>
      <c r="G833" s="221">
        <v>5.3</v>
      </c>
      <c r="H833" s="221">
        <v>1</v>
      </c>
      <c r="O833" s="221"/>
      <c r="P833" s="221"/>
      <c r="Q833" s="221"/>
      <c r="R833" s="221"/>
      <c r="S833" s="221"/>
      <c r="T833" s="221"/>
    </row>
    <row r="834" spans="1:20" ht="15">
      <c r="A834" s="221">
        <v>832</v>
      </c>
      <c r="B834" s="221">
        <v>32.799999999999997</v>
      </c>
      <c r="C834" s="221">
        <v>2.7</v>
      </c>
      <c r="D834" s="221">
        <v>4.0999999999999996</v>
      </c>
      <c r="E834" s="221">
        <v>0</v>
      </c>
      <c r="F834" s="221">
        <v>21</v>
      </c>
      <c r="G834" s="221">
        <v>8</v>
      </c>
      <c r="H834" s="221">
        <v>1</v>
      </c>
      <c r="O834" s="221"/>
      <c r="P834" s="221"/>
      <c r="Q834" s="221"/>
      <c r="R834" s="221"/>
      <c r="S834" s="221"/>
      <c r="T834" s="221"/>
    </row>
    <row r="835" spans="1:20" ht="15">
      <c r="A835" s="221">
        <v>833</v>
      </c>
      <c r="B835" s="221">
        <v>25.2</v>
      </c>
      <c r="C835" s="221">
        <v>2.2000000000000002</v>
      </c>
      <c r="D835" s="221">
        <v>5.9</v>
      </c>
      <c r="E835" s="221">
        <v>0</v>
      </c>
      <c r="F835" s="221">
        <v>25.7</v>
      </c>
      <c r="G835" s="221">
        <v>5.8</v>
      </c>
      <c r="H835" s="221">
        <v>1</v>
      </c>
      <c r="O835" s="221"/>
      <c r="P835" s="221"/>
      <c r="Q835" s="221"/>
      <c r="R835" s="221"/>
      <c r="S835" s="221"/>
      <c r="T835" s="221"/>
    </row>
    <row r="836" spans="1:20" ht="15">
      <c r="A836" s="221">
        <v>834</v>
      </c>
      <c r="B836" s="221">
        <v>27.9</v>
      </c>
      <c r="C836" s="221">
        <v>3.4</v>
      </c>
      <c r="D836" s="221">
        <v>6.6</v>
      </c>
      <c r="E836" s="221">
        <v>0</v>
      </c>
      <c r="F836" s="221">
        <v>26.6</v>
      </c>
      <c r="G836" s="221">
        <v>8.3000000000000007</v>
      </c>
      <c r="H836" s="221">
        <v>1</v>
      </c>
      <c r="O836" s="221"/>
      <c r="P836" s="221"/>
      <c r="Q836" s="221"/>
      <c r="R836" s="221"/>
      <c r="S836" s="221"/>
      <c r="T836" s="221"/>
    </row>
    <row r="837" spans="1:20" ht="15">
      <c r="A837" s="221">
        <v>835</v>
      </c>
      <c r="B837" s="221">
        <v>7.9</v>
      </c>
      <c r="C837" s="221">
        <v>2.2000000000000002</v>
      </c>
      <c r="D837" s="221">
        <v>6.8</v>
      </c>
      <c r="E837" s="221">
        <v>0</v>
      </c>
      <c r="F837" s="221">
        <v>27.3</v>
      </c>
      <c r="G837" s="221">
        <v>6</v>
      </c>
      <c r="H837" s="221">
        <v>1</v>
      </c>
      <c r="O837" s="221"/>
      <c r="P837" s="221"/>
      <c r="Q837" s="221"/>
      <c r="R837" s="221"/>
      <c r="S837" s="221"/>
      <c r="T837" s="221"/>
    </row>
    <row r="838" spans="1:20" ht="15">
      <c r="A838" s="221">
        <v>836</v>
      </c>
      <c r="B838" s="221">
        <v>3.1</v>
      </c>
      <c r="C838" s="221">
        <v>1.7</v>
      </c>
      <c r="D838" s="221">
        <v>6.9</v>
      </c>
      <c r="E838" s="221">
        <v>0</v>
      </c>
      <c r="F838" s="221">
        <v>28.7</v>
      </c>
      <c r="G838" s="221">
        <v>3.3</v>
      </c>
      <c r="H838" s="221">
        <v>1</v>
      </c>
      <c r="O838" s="221"/>
      <c r="P838" s="221"/>
      <c r="Q838" s="221"/>
      <c r="R838" s="221"/>
      <c r="S838" s="221"/>
      <c r="T838" s="221"/>
    </row>
    <row r="839" spans="1:20" ht="15">
      <c r="A839" s="221">
        <v>837</v>
      </c>
      <c r="B839" s="221">
        <v>3</v>
      </c>
      <c r="C839" s="221">
        <v>1.8</v>
      </c>
      <c r="D839" s="221">
        <v>7.2</v>
      </c>
      <c r="E839" s="221">
        <v>0</v>
      </c>
      <c r="F839" s="221">
        <v>31.1</v>
      </c>
      <c r="G839" s="221">
        <v>5.9</v>
      </c>
      <c r="H839" s="221">
        <v>1</v>
      </c>
      <c r="O839" s="221"/>
      <c r="P839" s="221"/>
      <c r="Q839" s="221"/>
      <c r="R839" s="221"/>
      <c r="S839" s="221"/>
      <c r="T839" s="221"/>
    </row>
    <row r="840" spans="1:20" ht="15">
      <c r="A840" s="221">
        <v>838</v>
      </c>
      <c r="B840" s="221">
        <v>5.6</v>
      </c>
      <c r="C840" s="221">
        <v>3.5</v>
      </c>
      <c r="D840" s="221">
        <v>8.3000000000000007</v>
      </c>
      <c r="E840" s="221">
        <v>0</v>
      </c>
      <c r="F840" s="221">
        <v>31.5</v>
      </c>
      <c r="G840" s="221">
        <v>6.8</v>
      </c>
      <c r="H840" s="221">
        <v>1</v>
      </c>
      <c r="O840" s="221"/>
      <c r="P840" s="221"/>
      <c r="Q840" s="221"/>
      <c r="R840" s="221"/>
      <c r="S840" s="221"/>
      <c r="T840" s="221"/>
    </row>
    <row r="841" spans="1:20" ht="15">
      <c r="A841" s="221">
        <v>839</v>
      </c>
      <c r="B841" s="221">
        <v>16.8</v>
      </c>
      <c r="C841" s="221">
        <v>2.5</v>
      </c>
      <c r="D841" s="221">
        <v>6.4</v>
      </c>
      <c r="E841" s="221">
        <v>0</v>
      </c>
      <c r="F841" s="221">
        <v>27.1</v>
      </c>
      <c r="G841" s="221">
        <v>5.7</v>
      </c>
      <c r="H841" s="221">
        <v>1</v>
      </c>
      <c r="O841" s="221"/>
      <c r="P841" s="221"/>
      <c r="Q841" s="221"/>
      <c r="R841" s="221"/>
      <c r="S841" s="221"/>
      <c r="T841" s="221"/>
    </row>
    <row r="842" spans="1:20" ht="15">
      <c r="A842" s="221">
        <v>840</v>
      </c>
      <c r="B842" s="221">
        <v>13.2</v>
      </c>
      <c r="C842" s="221">
        <v>1.7</v>
      </c>
      <c r="D842" s="221">
        <v>6.5</v>
      </c>
      <c r="E842" s="221">
        <v>0</v>
      </c>
      <c r="F842" s="221">
        <v>29</v>
      </c>
      <c r="G842" s="221">
        <v>7</v>
      </c>
      <c r="H842" s="221">
        <v>1</v>
      </c>
      <c r="O842" s="221"/>
      <c r="P842" s="221"/>
      <c r="Q842" s="221"/>
      <c r="R842" s="221"/>
      <c r="S842" s="221"/>
      <c r="T842" s="221"/>
    </row>
    <row r="843" spans="1:20" ht="15">
      <c r="A843" s="221">
        <v>841</v>
      </c>
      <c r="B843" s="221">
        <v>6.4</v>
      </c>
      <c r="C843" s="221">
        <v>1.9</v>
      </c>
      <c r="D843" s="221">
        <v>7.2</v>
      </c>
      <c r="E843" s="221">
        <v>0</v>
      </c>
      <c r="F843" s="221">
        <v>31.2</v>
      </c>
      <c r="G843" s="221">
        <v>8</v>
      </c>
      <c r="H843" s="221">
        <v>1</v>
      </c>
      <c r="O843" s="221"/>
      <c r="P843" s="221"/>
      <c r="Q843" s="221"/>
      <c r="R843" s="221"/>
      <c r="S843" s="221"/>
      <c r="T843" s="221"/>
    </row>
    <row r="844" spans="1:20" ht="15">
      <c r="A844" s="221">
        <v>842</v>
      </c>
      <c r="B844" s="221">
        <v>12.2</v>
      </c>
      <c r="C844" s="221">
        <v>2.6</v>
      </c>
      <c r="D844" s="221">
        <v>7.7</v>
      </c>
      <c r="E844" s="221">
        <v>0</v>
      </c>
      <c r="F844" s="221">
        <v>29.8</v>
      </c>
      <c r="G844" s="221">
        <v>8.5</v>
      </c>
      <c r="H844" s="221">
        <v>1</v>
      </c>
      <c r="O844" s="221"/>
      <c r="P844" s="221"/>
      <c r="Q844" s="221"/>
      <c r="R844" s="221"/>
      <c r="S844" s="221"/>
      <c r="T844" s="221"/>
    </row>
    <row r="845" spans="1:20" ht="15">
      <c r="A845" s="221">
        <v>843</v>
      </c>
      <c r="B845" s="221">
        <v>13.3</v>
      </c>
      <c r="C845" s="221">
        <v>2</v>
      </c>
      <c r="D845" s="221">
        <v>7.1</v>
      </c>
      <c r="E845" s="221">
        <v>0</v>
      </c>
      <c r="F845" s="221">
        <v>31.7</v>
      </c>
      <c r="G845" s="221">
        <v>8.6</v>
      </c>
      <c r="H845" s="221">
        <v>1</v>
      </c>
      <c r="O845" s="221"/>
      <c r="P845" s="221"/>
      <c r="Q845" s="221"/>
      <c r="R845" s="221"/>
      <c r="S845" s="221"/>
      <c r="T845" s="221"/>
    </row>
    <row r="846" spans="1:20" ht="15">
      <c r="A846" s="221">
        <v>844</v>
      </c>
      <c r="B846" s="221">
        <v>6.9</v>
      </c>
      <c r="C846" s="221">
        <v>2.2000000000000002</v>
      </c>
      <c r="D846" s="221">
        <v>8.1</v>
      </c>
      <c r="E846" s="221">
        <v>0</v>
      </c>
      <c r="F846" s="221">
        <v>35.6</v>
      </c>
      <c r="G846" s="221">
        <v>10.1</v>
      </c>
      <c r="H846" s="221">
        <v>1</v>
      </c>
      <c r="O846" s="221"/>
      <c r="P846" s="221"/>
      <c r="Q846" s="221"/>
      <c r="R846" s="221"/>
      <c r="S846" s="221"/>
      <c r="T846" s="221"/>
    </row>
    <row r="847" spans="1:20" ht="15">
      <c r="A847" s="221">
        <v>845</v>
      </c>
      <c r="B847" s="221">
        <v>6</v>
      </c>
      <c r="C847" s="221">
        <v>2</v>
      </c>
      <c r="D847" s="221">
        <v>8.1</v>
      </c>
      <c r="E847" s="221">
        <v>0</v>
      </c>
      <c r="F847" s="221">
        <v>37</v>
      </c>
      <c r="G847" s="221">
        <v>13.1</v>
      </c>
      <c r="H847" s="221">
        <v>1</v>
      </c>
      <c r="O847" s="221"/>
      <c r="P847" s="221"/>
      <c r="Q847" s="221"/>
      <c r="R847" s="221"/>
      <c r="S847" s="221"/>
      <c r="T847" s="221"/>
    </row>
    <row r="848" spans="1:20" ht="15">
      <c r="A848" s="221">
        <v>846</v>
      </c>
      <c r="B848" s="221">
        <v>3.9</v>
      </c>
      <c r="C848" s="221">
        <v>1.8</v>
      </c>
      <c r="D848" s="221">
        <v>8.1</v>
      </c>
      <c r="E848" s="221">
        <v>0</v>
      </c>
      <c r="F848" s="221">
        <v>37.9</v>
      </c>
      <c r="G848" s="221">
        <v>10.8</v>
      </c>
      <c r="H848" s="221">
        <v>1</v>
      </c>
      <c r="O848" s="221"/>
      <c r="P848" s="221"/>
      <c r="Q848" s="221"/>
      <c r="R848" s="221"/>
      <c r="S848" s="221"/>
      <c r="T848" s="221"/>
    </row>
    <row r="849" spans="1:20" ht="15">
      <c r="A849" s="221">
        <v>847</v>
      </c>
      <c r="B849" s="221">
        <v>4.2</v>
      </c>
      <c r="C849" s="221">
        <v>1.8</v>
      </c>
      <c r="D849" s="221">
        <v>8.6</v>
      </c>
      <c r="E849" s="221">
        <v>0</v>
      </c>
      <c r="F849" s="221">
        <v>39.6</v>
      </c>
      <c r="G849" s="221">
        <v>12.6</v>
      </c>
      <c r="H849" s="221">
        <v>1</v>
      </c>
      <c r="O849" s="221"/>
      <c r="P849" s="221"/>
      <c r="Q849" s="221"/>
      <c r="R849" s="221"/>
      <c r="S849" s="221"/>
      <c r="T849" s="221"/>
    </row>
    <row r="850" spans="1:20" ht="15">
      <c r="A850" s="221">
        <v>848</v>
      </c>
      <c r="B850" s="221">
        <v>3.6</v>
      </c>
      <c r="C850" s="221">
        <v>3</v>
      </c>
      <c r="D850" s="221">
        <v>9.1999999999999993</v>
      </c>
      <c r="E850" s="221">
        <v>0</v>
      </c>
      <c r="F850" s="221">
        <v>39.799999999999997</v>
      </c>
      <c r="G850" s="221">
        <v>16</v>
      </c>
      <c r="H850" s="221">
        <v>1</v>
      </c>
      <c r="O850" s="221"/>
      <c r="P850" s="221"/>
      <c r="Q850" s="221"/>
      <c r="R850" s="221"/>
      <c r="S850" s="221"/>
      <c r="T850" s="221"/>
    </row>
    <row r="851" spans="1:20" ht="15">
      <c r="A851" s="221">
        <v>849</v>
      </c>
      <c r="B851" s="221">
        <v>4.5</v>
      </c>
      <c r="C851" s="221">
        <v>1.8</v>
      </c>
      <c r="D851" s="221">
        <v>8.3000000000000007</v>
      </c>
      <c r="E851" s="221">
        <v>0</v>
      </c>
      <c r="F851" s="221">
        <v>38.4</v>
      </c>
      <c r="G851" s="221">
        <v>13.4</v>
      </c>
      <c r="H851" s="221">
        <v>1</v>
      </c>
      <c r="O851" s="221"/>
      <c r="P851" s="221"/>
      <c r="Q851" s="221"/>
      <c r="R851" s="221"/>
      <c r="S851" s="221"/>
      <c r="T851" s="221"/>
    </row>
    <row r="852" spans="1:20" ht="15">
      <c r="A852" s="221">
        <v>850</v>
      </c>
      <c r="B852" s="221">
        <v>5.8</v>
      </c>
      <c r="C852" s="221">
        <v>1.6</v>
      </c>
      <c r="D852" s="221">
        <v>8.1</v>
      </c>
      <c r="E852" s="221">
        <v>0</v>
      </c>
      <c r="F852" s="221">
        <v>40.6</v>
      </c>
      <c r="G852" s="221">
        <v>15.2</v>
      </c>
      <c r="H852" s="221">
        <v>1</v>
      </c>
      <c r="O852" s="221"/>
      <c r="P852" s="221"/>
      <c r="Q852" s="221"/>
      <c r="R852" s="221"/>
      <c r="S852" s="221"/>
      <c r="T852" s="221"/>
    </row>
    <row r="853" spans="1:20" ht="15">
      <c r="A853" s="221">
        <v>851</v>
      </c>
      <c r="B853" s="221">
        <v>5.8</v>
      </c>
      <c r="C853" s="221">
        <v>1.6</v>
      </c>
      <c r="D853" s="221">
        <v>6.7</v>
      </c>
      <c r="E853" s="221">
        <v>0</v>
      </c>
      <c r="F853" s="221">
        <v>39.799999999999997</v>
      </c>
      <c r="G853" s="221">
        <v>16.2</v>
      </c>
      <c r="H853" s="221">
        <v>1</v>
      </c>
      <c r="O853" s="221"/>
      <c r="P853" s="221"/>
      <c r="Q853" s="221"/>
      <c r="R853" s="221"/>
      <c r="S853" s="221"/>
      <c r="T853" s="221"/>
    </row>
    <row r="854" spans="1:20" ht="15">
      <c r="A854" s="221">
        <v>852</v>
      </c>
      <c r="B854" s="221">
        <v>1.4</v>
      </c>
      <c r="C854" s="221">
        <v>3.1</v>
      </c>
      <c r="D854" s="221">
        <v>10</v>
      </c>
      <c r="E854" s="221">
        <v>0</v>
      </c>
      <c r="F854" s="221">
        <v>39.9</v>
      </c>
      <c r="G854" s="221">
        <v>13.4</v>
      </c>
      <c r="H854" s="221">
        <v>1</v>
      </c>
      <c r="O854" s="221"/>
      <c r="P854" s="221"/>
      <c r="Q854" s="221"/>
      <c r="R854" s="221"/>
      <c r="S854" s="221"/>
      <c r="T854" s="221"/>
    </row>
    <row r="855" spans="1:20" ht="15">
      <c r="A855" s="221">
        <v>853</v>
      </c>
      <c r="B855" s="221">
        <v>4.7</v>
      </c>
      <c r="C855" s="221">
        <v>2.9</v>
      </c>
      <c r="D855" s="221">
        <v>9.6</v>
      </c>
      <c r="E855" s="221">
        <v>0</v>
      </c>
      <c r="F855" s="221">
        <v>38.6</v>
      </c>
      <c r="G855" s="221">
        <v>13.7</v>
      </c>
      <c r="H855" s="221">
        <v>1</v>
      </c>
      <c r="O855" s="221"/>
      <c r="P855" s="221"/>
      <c r="Q855" s="221"/>
      <c r="R855" s="221"/>
      <c r="S855" s="221"/>
      <c r="T855" s="221"/>
    </row>
    <row r="856" spans="1:20" ht="15">
      <c r="A856" s="221">
        <v>854</v>
      </c>
      <c r="B856" s="221">
        <v>6.7</v>
      </c>
      <c r="C856" s="221">
        <v>2.1</v>
      </c>
      <c r="D856" s="221">
        <v>8.6</v>
      </c>
      <c r="E856" s="221">
        <v>0</v>
      </c>
      <c r="F856" s="221">
        <v>36.799999999999997</v>
      </c>
      <c r="G856" s="221">
        <v>13.9</v>
      </c>
      <c r="H856" s="221">
        <v>1</v>
      </c>
      <c r="O856" s="221"/>
      <c r="P856" s="221"/>
      <c r="Q856" s="221"/>
      <c r="R856" s="221"/>
      <c r="S856" s="221"/>
      <c r="T856" s="221"/>
    </row>
    <row r="857" spans="1:20" ht="15">
      <c r="A857" s="221">
        <v>855</v>
      </c>
      <c r="B857" s="221">
        <v>5.4</v>
      </c>
      <c r="C857" s="221">
        <v>1.7</v>
      </c>
      <c r="D857" s="221">
        <v>8.1</v>
      </c>
      <c r="E857" s="221">
        <v>0</v>
      </c>
      <c r="F857" s="221">
        <v>37</v>
      </c>
      <c r="G857" s="221">
        <v>13.4</v>
      </c>
      <c r="H857" s="221">
        <v>1</v>
      </c>
      <c r="O857" s="221"/>
      <c r="P857" s="221"/>
      <c r="Q857" s="221"/>
      <c r="R857" s="221"/>
      <c r="S857" s="221"/>
      <c r="T857" s="221"/>
    </row>
    <row r="858" spans="1:20" ht="15">
      <c r="A858" s="221">
        <v>856</v>
      </c>
      <c r="B858" s="221">
        <v>4</v>
      </c>
      <c r="C858" s="221">
        <v>1.5</v>
      </c>
      <c r="D858" s="221">
        <v>8.1999999999999993</v>
      </c>
      <c r="E858" s="221">
        <v>0</v>
      </c>
      <c r="F858" s="221">
        <v>39.700000000000003</v>
      </c>
      <c r="G858" s="221">
        <v>11.8</v>
      </c>
      <c r="H858" s="221">
        <v>1</v>
      </c>
      <c r="O858" s="221"/>
      <c r="P858" s="221"/>
      <c r="Q858" s="221"/>
      <c r="R858" s="221"/>
      <c r="S858" s="221"/>
      <c r="T858" s="221"/>
    </row>
    <row r="859" spans="1:20" ht="15">
      <c r="A859" s="221">
        <v>857</v>
      </c>
      <c r="B859" s="221">
        <v>2.4</v>
      </c>
      <c r="C859" s="221">
        <v>1.5</v>
      </c>
      <c r="D859" s="221">
        <v>8.6</v>
      </c>
      <c r="E859" s="221">
        <v>0</v>
      </c>
      <c r="F859" s="221">
        <v>42</v>
      </c>
      <c r="G859" s="221">
        <v>14.1</v>
      </c>
      <c r="H859" s="221">
        <v>1</v>
      </c>
      <c r="O859" s="221"/>
      <c r="P859" s="221"/>
      <c r="Q859" s="221"/>
      <c r="R859" s="221"/>
      <c r="S859" s="221"/>
      <c r="T859" s="221"/>
    </row>
    <row r="860" spans="1:20" ht="15">
      <c r="A860" s="221">
        <v>858</v>
      </c>
      <c r="B860" s="221">
        <v>2.2999999999999998</v>
      </c>
      <c r="C860" s="221">
        <v>2.1</v>
      </c>
      <c r="D860" s="221">
        <v>9.1999999999999993</v>
      </c>
      <c r="E860" s="221">
        <v>0</v>
      </c>
      <c r="F860" s="221">
        <v>41.7</v>
      </c>
      <c r="G860" s="221">
        <v>14.1</v>
      </c>
      <c r="H860" s="221">
        <v>1</v>
      </c>
      <c r="O860" s="221"/>
      <c r="P860" s="221"/>
      <c r="Q860" s="221"/>
      <c r="R860" s="221"/>
      <c r="S860" s="221"/>
      <c r="T860" s="221"/>
    </row>
    <row r="861" spans="1:20" ht="15">
      <c r="A861" s="221">
        <v>859</v>
      </c>
      <c r="B861" s="221">
        <v>4.0999999999999996</v>
      </c>
      <c r="C861" s="221">
        <v>2.6</v>
      </c>
      <c r="D861" s="221">
        <v>8.6999999999999993</v>
      </c>
      <c r="E861" s="221">
        <v>0</v>
      </c>
      <c r="F861" s="221">
        <v>40</v>
      </c>
      <c r="G861" s="221">
        <v>15.8</v>
      </c>
      <c r="H861" s="221">
        <v>1</v>
      </c>
      <c r="O861" s="221"/>
      <c r="P861" s="221"/>
      <c r="Q861" s="221"/>
      <c r="R861" s="221"/>
      <c r="S861" s="221"/>
      <c r="T861" s="221"/>
    </row>
    <row r="862" spans="1:20" ht="15">
      <c r="A862" s="221">
        <v>860</v>
      </c>
      <c r="B862" s="221">
        <v>10.9</v>
      </c>
      <c r="C862" s="221">
        <v>1.8</v>
      </c>
      <c r="D862" s="221">
        <v>7.5</v>
      </c>
      <c r="E862" s="221">
        <v>0</v>
      </c>
      <c r="F862" s="221">
        <v>38.6</v>
      </c>
      <c r="G862" s="221">
        <v>16.8</v>
      </c>
      <c r="H862" s="221">
        <v>1</v>
      </c>
      <c r="O862" s="221"/>
      <c r="P862" s="221"/>
      <c r="Q862" s="221"/>
      <c r="R862" s="221"/>
      <c r="S862" s="221"/>
      <c r="T862" s="221"/>
    </row>
    <row r="863" spans="1:20" ht="15">
      <c r="A863" s="221">
        <v>861</v>
      </c>
      <c r="B863" s="221">
        <v>10.6</v>
      </c>
      <c r="C863" s="221">
        <v>1.8</v>
      </c>
      <c r="D863" s="221">
        <v>7.1</v>
      </c>
      <c r="E863" s="221">
        <v>0</v>
      </c>
      <c r="F863" s="221">
        <v>38.4</v>
      </c>
      <c r="G863" s="221">
        <v>21.9</v>
      </c>
      <c r="H863" s="221">
        <v>1</v>
      </c>
      <c r="O863" s="221"/>
      <c r="P863" s="221"/>
      <c r="Q863" s="221"/>
      <c r="R863" s="221"/>
      <c r="S863" s="221"/>
      <c r="T863" s="221"/>
    </row>
    <row r="864" spans="1:20" ht="15">
      <c r="A864" s="221">
        <v>862</v>
      </c>
      <c r="B864" s="221">
        <v>4.7</v>
      </c>
      <c r="C864" s="221">
        <v>2.5</v>
      </c>
      <c r="D864" s="221">
        <v>8.9</v>
      </c>
      <c r="E864" s="221">
        <v>0</v>
      </c>
      <c r="F864" s="221">
        <v>37.700000000000003</v>
      </c>
      <c r="G864" s="221">
        <v>16.3</v>
      </c>
      <c r="H864" s="221">
        <v>1</v>
      </c>
      <c r="O864" s="221"/>
      <c r="P864" s="221"/>
      <c r="Q864" s="221"/>
      <c r="R864" s="221"/>
      <c r="S864" s="221"/>
      <c r="T864" s="221"/>
    </row>
    <row r="865" spans="1:20" ht="15">
      <c r="A865" s="221">
        <v>863</v>
      </c>
      <c r="B865" s="221">
        <v>8.5</v>
      </c>
      <c r="C865" s="221">
        <v>2.5</v>
      </c>
      <c r="D865" s="221">
        <v>8.9</v>
      </c>
      <c r="E865" s="221">
        <v>0</v>
      </c>
      <c r="F865" s="221">
        <v>35.6</v>
      </c>
      <c r="G865" s="221">
        <v>15.1</v>
      </c>
      <c r="H865" s="221">
        <v>1</v>
      </c>
      <c r="O865" s="221"/>
      <c r="P865" s="221"/>
      <c r="Q865" s="221"/>
      <c r="R865" s="221"/>
      <c r="S865" s="221"/>
      <c r="T865" s="221"/>
    </row>
    <row r="866" spans="1:20" ht="15">
      <c r="A866" s="221">
        <v>864</v>
      </c>
      <c r="B866" s="221">
        <v>9.3000000000000007</v>
      </c>
      <c r="C866" s="221">
        <v>2.4</v>
      </c>
      <c r="D866" s="221">
        <v>8.5</v>
      </c>
      <c r="E866" s="221">
        <v>0</v>
      </c>
      <c r="F866" s="221">
        <v>34.200000000000003</v>
      </c>
      <c r="G866" s="221">
        <v>14.3</v>
      </c>
      <c r="H866" s="221">
        <v>1</v>
      </c>
      <c r="O866" s="221"/>
      <c r="P866" s="221"/>
      <c r="Q866" s="221"/>
      <c r="R866" s="221"/>
      <c r="S866" s="221"/>
      <c r="T866" s="221"/>
    </row>
    <row r="867" spans="1:20" ht="15">
      <c r="A867" s="221">
        <v>865</v>
      </c>
      <c r="B867" s="221">
        <v>11.5</v>
      </c>
      <c r="C867" s="221">
        <v>1.7</v>
      </c>
      <c r="D867" s="221">
        <v>6.6</v>
      </c>
      <c r="E867" s="221">
        <v>0</v>
      </c>
      <c r="F867" s="221">
        <v>32.5</v>
      </c>
      <c r="G867" s="221">
        <v>12.5</v>
      </c>
      <c r="H867" s="221">
        <v>1</v>
      </c>
      <c r="O867" s="221"/>
      <c r="P867" s="221"/>
      <c r="Q867" s="221"/>
      <c r="R867" s="221"/>
      <c r="S867" s="221"/>
      <c r="T867" s="221"/>
    </row>
    <row r="868" spans="1:20" ht="15">
      <c r="A868" s="221">
        <v>866</v>
      </c>
      <c r="B868" s="221">
        <v>10.5</v>
      </c>
      <c r="C868" s="221">
        <v>1.8</v>
      </c>
      <c r="D868" s="221">
        <v>8.1</v>
      </c>
      <c r="E868" s="221">
        <v>0</v>
      </c>
      <c r="F868" s="221">
        <v>34.700000000000003</v>
      </c>
      <c r="G868" s="221">
        <v>13.1</v>
      </c>
      <c r="H868" s="221">
        <v>1</v>
      </c>
      <c r="O868" s="221"/>
      <c r="P868" s="221"/>
      <c r="Q868" s="221"/>
      <c r="R868" s="221"/>
      <c r="S868" s="221"/>
      <c r="T868" s="221"/>
    </row>
    <row r="869" spans="1:20" ht="15">
      <c r="A869" s="221">
        <v>867</v>
      </c>
      <c r="B869" s="221">
        <v>6.6</v>
      </c>
      <c r="C869" s="221">
        <v>1.7</v>
      </c>
      <c r="D869" s="221">
        <v>8.3000000000000007</v>
      </c>
      <c r="E869" s="221">
        <v>0</v>
      </c>
      <c r="F869" s="221">
        <v>37.5</v>
      </c>
      <c r="G869" s="221">
        <v>14.7</v>
      </c>
      <c r="H869" s="221">
        <v>1</v>
      </c>
      <c r="O869" s="221"/>
      <c r="P869" s="221"/>
      <c r="Q869" s="221"/>
      <c r="R869" s="221"/>
      <c r="S869" s="221"/>
      <c r="T869" s="221"/>
    </row>
    <row r="870" spans="1:20" ht="15">
      <c r="A870" s="221">
        <v>868</v>
      </c>
      <c r="B870" s="221">
        <v>5</v>
      </c>
      <c r="C870" s="221">
        <v>2</v>
      </c>
      <c r="D870" s="221">
        <v>8.6</v>
      </c>
      <c r="E870" s="221">
        <v>0</v>
      </c>
      <c r="F870" s="221">
        <v>38.299999999999997</v>
      </c>
      <c r="G870" s="221">
        <v>14.1</v>
      </c>
      <c r="H870" s="221">
        <v>1</v>
      </c>
      <c r="O870" s="221"/>
      <c r="P870" s="221"/>
      <c r="Q870" s="221"/>
      <c r="R870" s="221"/>
      <c r="S870" s="221"/>
      <c r="T870" s="221"/>
    </row>
    <row r="871" spans="1:20" ht="15">
      <c r="A871" s="221">
        <v>869</v>
      </c>
      <c r="B871" s="221">
        <v>4.3</v>
      </c>
      <c r="C871" s="221">
        <v>2.8</v>
      </c>
      <c r="D871" s="221">
        <v>9.6</v>
      </c>
      <c r="E871" s="221">
        <v>0</v>
      </c>
      <c r="F871" s="221">
        <v>37.6</v>
      </c>
      <c r="G871" s="221">
        <v>12.9</v>
      </c>
      <c r="H871" s="221">
        <v>1</v>
      </c>
      <c r="O871" s="221"/>
      <c r="P871" s="221"/>
      <c r="Q871" s="221"/>
      <c r="R871" s="221"/>
      <c r="S871" s="221"/>
      <c r="T871" s="221"/>
    </row>
    <row r="872" spans="1:20" ht="15">
      <c r="A872" s="221">
        <v>870</v>
      </c>
      <c r="B872" s="221">
        <v>8.3000000000000007</v>
      </c>
      <c r="C872" s="221">
        <v>4.2</v>
      </c>
      <c r="D872" s="221">
        <v>10.5</v>
      </c>
      <c r="E872" s="221">
        <v>0</v>
      </c>
      <c r="F872" s="221">
        <v>34.4</v>
      </c>
      <c r="G872" s="221">
        <v>13.1</v>
      </c>
      <c r="H872" s="221">
        <v>1</v>
      </c>
      <c r="O872" s="221"/>
      <c r="P872" s="221"/>
      <c r="Q872" s="221"/>
      <c r="R872" s="221"/>
      <c r="S872" s="221"/>
      <c r="T872" s="221"/>
    </row>
    <row r="873" spans="1:20" ht="15">
      <c r="A873" s="221">
        <v>871</v>
      </c>
      <c r="B873" s="221">
        <v>2.7</v>
      </c>
      <c r="C873" s="221">
        <v>1.8</v>
      </c>
      <c r="D873" s="221">
        <v>8.1999999999999993</v>
      </c>
      <c r="E873" s="221">
        <v>0</v>
      </c>
      <c r="F873" s="221">
        <v>30.7</v>
      </c>
      <c r="G873" s="221">
        <v>7.4</v>
      </c>
      <c r="H873" s="221">
        <v>1</v>
      </c>
      <c r="O873" s="221"/>
      <c r="P873" s="221"/>
      <c r="Q873" s="221"/>
      <c r="R873" s="221"/>
      <c r="S873" s="221"/>
      <c r="T873" s="221"/>
    </row>
    <row r="874" spans="1:20" ht="15">
      <c r="A874" s="221">
        <v>872</v>
      </c>
      <c r="B874" s="221">
        <v>3.3</v>
      </c>
      <c r="C874" s="221">
        <v>1.9</v>
      </c>
      <c r="D874" s="221">
        <v>8.5</v>
      </c>
      <c r="E874" s="221">
        <v>0</v>
      </c>
      <c r="F874" s="221">
        <v>33.299999999999997</v>
      </c>
      <c r="G874" s="221">
        <v>8.8000000000000007</v>
      </c>
      <c r="H874" s="221">
        <v>1</v>
      </c>
      <c r="O874" s="221"/>
      <c r="P874" s="221"/>
      <c r="Q874" s="221"/>
      <c r="R874" s="221"/>
      <c r="S874" s="221"/>
      <c r="T874" s="221"/>
    </row>
    <row r="875" spans="1:20" ht="15">
      <c r="A875" s="221">
        <v>873</v>
      </c>
      <c r="B875" s="221">
        <v>3</v>
      </c>
      <c r="C875" s="221">
        <v>2.7</v>
      </c>
      <c r="D875" s="221">
        <v>9.4</v>
      </c>
      <c r="E875" s="221">
        <v>0</v>
      </c>
      <c r="F875" s="221">
        <v>36</v>
      </c>
      <c r="G875" s="221">
        <v>11</v>
      </c>
      <c r="H875" s="221">
        <v>1</v>
      </c>
      <c r="O875" s="221"/>
      <c r="P875" s="221"/>
      <c r="Q875" s="221"/>
      <c r="R875" s="221"/>
      <c r="S875" s="221"/>
      <c r="T875" s="221"/>
    </row>
    <row r="876" spans="1:20" ht="15">
      <c r="A876" s="221">
        <v>874</v>
      </c>
      <c r="B876" s="221">
        <v>4.5</v>
      </c>
      <c r="C876" s="221">
        <v>2.9</v>
      </c>
      <c r="D876" s="221">
        <v>9.6</v>
      </c>
      <c r="E876" s="221">
        <v>0</v>
      </c>
      <c r="F876" s="221">
        <v>35</v>
      </c>
      <c r="G876" s="221">
        <v>12.5</v>
      </c>
      <c r="H876" s="221">
        <v>1</v>
      </c>
      <c r="O876" s="221"/>
      <c r="P876" s="221"/>
      <c r="Q876" s="221"/>
      <c r="R876" s="221"/>
      <c r="S876" s="221"/>
      <c r="T876" s="221"/>
    </row>
    <row r="877" spans="1:20" ht="15">
      <c r="A877" s="221">
        <v>875</v>
      </c>
      <c r="B877" s="221">
        <v>4.2</v>
      </c>
      <c r="C877" s="221">
        <v>2.8</v>
      </c>
      <c r="D877" s="221">
        <v>9.4</v>
      </c>
      <c r="E877" s="221">
        <v>0</v>
      </c>
      <c r="F877" s="221">
        <v>34.6</v>
      </c>
      <c r="G877" s="221">
        <v>13.7</v>
      </c>
      <c r="H877" s="221">
        <v>1</v>
      </c>
      <c r="O877" s="221"/>
      <c r="P877" s="221"/>
      <c r="Q877" s="221"/>
      <c r="R877" s="221"/>
      <c r="S877" s="221"/>
      <c r="T877" s="221"/>
    </row>
    <row r="878" spans="1:20" ht="15">
      <c r="A878" s="221">
        <v>876</v>
      </c>
      <c r="B878" s="221">
        <v>3.5</v>
      </c>
      <c r="C878" s="221">
        <v>2.1</v>
      </c>
      <c r="D878" s="221">
        <v>9</v>
      </c>
      <c r="E878" s="221">
        <v>0</v>
      </c>
      <c r="F878" s="221">
        <v>36.200000000000003</v>
      </c>
      <c r="G878" s="221">
        <v>12.5</v>
      </c>
      <c r="H878" s="221">
        <v>1</v>
      </c>
      <c r="O878" s="221"/>
      <c r="P878" s="221"/>
      <c r="Q878" s="221"/>
      <c r="R878" s="221"/>
      <c r="S878" s="221"/>
      <c r="T878" s="221"/>
    </row>
    <row r="879" spans="1:20" ht="15">
      <c r="A879" s="221">
        <v>877</v>
      </c>
      <c r="B879" s="221">
        <v>2.7</v>
      </c>
      <c r="C879" s="221">
        <v>1.6</v>
      </c>
      <c r="D879" s="221">
        <v>8.9</v>
      </c>
      <c r="E879" s="221">
        <v>0</v>
      </c>
      <c r="F879" s="221">
        <v>39.5</v>
      </c>
      <c r="G879" s="221">
        <v>13.1</v>
      </c>
      <c r="H879" s="221">
        <v>1</v>
      </c>
      <c r="O879" s="221"/>
      <c r="P879" s="221"/>
      <c r="Q879" s="221"/>
      <c r="R879" s="221"/>
      <c r="S879" s="221"/>
      <c r="T879" s="221"/>
    </row>
    <row r="880" spans="1:20" ht="15">
      <c r="A880" s="221">
        <v>878</v>
      </c>
      <c r="B880" s="221">
        <v>4</v>
      </c>
      <c r="C880" s="221">
        <v>3</v>
      </c>
      <c r="D880" s="221">
        <v>10.3</v>
      </c>
      <c r="E880" s="221">
        <v>0</v>
      </c>
      <c r="F880" s="221">
        <v>41.6</v>
      </c>
      <c r="G880" s="221">
        <v>15.9</v>
      </c>
      <c r="H880" s="221">
        <v>1</v>
      </c>
      <c r="O880" s="221"/>
      <c r="P880" s="221"/>
      <c r="Q880" s="221"/>
      <c r="R880" s="221"/>
      <c r="S880" s="221"/>
      <c r="T880" s="221"/>
    </row>
    <row r="881" spans="1:20" ht="15">
      <c r="A881" s="221">
        <v>879</v>
      </c>
      <c r="B881" s="221">
        <v>3.6</v>
      </c>
      <c r="C881" s="221">
        <v>2.8</v>
      </c>
      <c r="D881" s="221">
        <v>10.3</v>
      </c>
      <c r="E881" s="221">
        <v>0</v>
      </c>
      <c r="F881" s="221">
        <v>43.4</v>
      </c>
      <c r="G881" s="221">
        <v>18.7</v>
      </c>
      <c r="H881" s="221">
        <v>1</v>
      </c>
      <c r="O881" s="221"/>
      <c r="P881" s="221"/>
      <c r="Q881" s="221"/>
      <c r="R881" s="221"/>
      <c r="S881" s="221"/>
      <c r="T881" s="221"/>
    </row>
    <row r="882" spans="1:20" ht="15">
      <c r="A882" s="221">
        <v>880</v>
      </c>
      <c r="B882" s="221">
        <v>5.7</v>
      </c>
      <c r="C882" s="221">
        <v>1.8</v>
      </c>
      <c r="D882" s="221">
        <v>9.1</v>
      </c>
      <c r="E882" s="221">
        <v>0</v>
      </c>
      <c r="F882" s="221">
        <v>44.5</v>
      </c>
      <c r="G882" s="221">
        <v>18.5</v>
      </c>
      <c r="H882" s="221">
        <v>1</v>
      </c>
      <c r="O882" s="221"/>
      <c r="P882" s="221"/>
      <c r="Q882" s="221"/>
      <c r="R882" s="221"/>
      <c r="S882" s="221"/>
      <c r="T882" s="221"/>
    </row>
    <row r="883" spans="1:20" ht="15">
      <c r="A883" s="221">
        <v>881</v>
      </c>
      <c r="B883" s="221">
        <v>8</v>
      </c>
      <c r="C883" s="221">
        <v>2.2000000000000002</v>
      </c>
      <c r="D883" s="221">
        <v>8.6</v>
      </c>
      <c r="E883" s="221">
        <v>0.25</v>
      </c>
      <c r="F883" s="221">
        <v>43.5</v>
      </c>
      <c r="G883" s="221">
        <v>21</v>
      </c>
      <c r="H883" s="221">
        <v>1</v>
      </c>
      <c r="O883" s="221"/>
      <c r="P883" s="221"/>
      <c r="Q883" s="221"/>
      <c r="R883" s="221"/>
      <c r="S883" s="221"/>
      <c r="T883" s="221"/>
    </row>
    <row r="884" spans="1:20" ht="15">
      <c r="A884" s="221">
        <v>882</v>
      </c>
      <c r="B884" s="221">
        <v>7.5</v>
      </c>
      <c r="C884" s="221">
        <v>1.8</v>
      </c>
      <c r="D884" s="221">
        <v>9.1</v>
      </c>
      <c r="E884" s="221">
        <v>0</v>
      </c>
      <c r="F884" s="221">
        <v>42.5</v>
      </c>
      <c r="G884" s="221">
        <v>20.100000000000001</v>
      </c>
      <c r="H884" s="221">
        <v>1</v>
      </c>
      <c r="O884" s="221"/>
      <c r="P884" s="221"/>
      <c r="Q884" s="221"/>
      <c r="R884" s="221"/>
      <c r="S884" s="221"/>
      <c r="T884" s="221"/>
    </row>
    <row r="885" spans="1:20" ht="15">
      <c r="A885" s="221">
        <v>883</v>
      </c>
      <c r="B885" s="221">
        <v>8.3000000000000007</v>
      </c>
      <c r="C885" s="221">
        <v>2.4</v>
      </c>
      <c r="D885" s="221">
        <v>9.4</v>
      </c>
      <c r="E885" s="221">
        <v>0</v>
      </c>
      <c r="F885" s="221">
        <v>41.1</v>
      </c>
      <c r="G885" s="221">
        <v>20.8</v>
      </c>
      <c r="H885" s="221">
        <v>1</v>
      </c>
      <c r="O885" s="221"/>
      <c r="P885" s="221"/>
      <c r="Q885" s="221"/>
      <c r="R885" s="221"/>
      <c r="S885" s="221"/>
      <c r="T885" s="221"/>
    </row>
    <row r="886" spans="1:20" ht="15">
      <c r="A886" s="221">
        <v>884</v>
      </c>
      <c r="B886" s="221">
        <v>8.8000000000000007</v>
      </c>
      <c r="C886" s="221">
        <v>1.9</v>
      </c>
      <c r="D886" s="221">
        <v>8.6</v>
      </c>
      <c r="E886" s="221">
        <v>0</v>
      </c>
      <c r="F886" s="221">
        <v>41.8</v>
      </c>
      <c r="G886" s="221">
        <v>22.7</v>
      </c>
      <c r="H886" s="221">
        <v>1</v>
      </c>
      <c r="O886" s="221"/>
      <c r="P886" s="221"/>
      <c r="Q886" s="221"/>
      <c r="R886" s="221"/>
      <c r="S886" s="221"/>
      <c r="T886" s="221"/>
    </row>
    <row r="887" spans="1:20" ht="15">
      <c r="A887" s="221">
        <v>885</v>
      </c>
      <c r="B887" s="221">
        <v>7.2</v>
      </c>
      <c r="C887" s="221">
        <v>1.9</v>
      </c>
      <c r="D887" s="221">
        <v>9</v>
      </c>
      <c r="E887" s="221">
        <v>0</v>
      </c>
      <c r="F887" s="221">
        <v>42.7</v>
      </c>
      <c r="G887" s="221">
        <v>21.3</v>
      </c>
      <c r="H887" s="221">
        <v>1</v>
      </c>
      <c r="O887" s="221"/>
      <c r="P887" s="221"/>
      <c r="Q887" s="221"/>
      <c r="R887" s="221"/>
      <c r="S887" s="221"/>
      <c r="T887" s="221"/>
    </row>
    <row r="888" spans="1:20" ht="15">
      <c r="A888" s="221">
        <v>886</v>
      </c>
      <c r="B888" s="221">
        <v>8.6</v>
      </c>
      <c r="C888" s="221">
        <v>1.7</v>
      </c>
      <c r="D888" s="221">
        <v>8</v>
      </c>
      <c r="E888" s="221">
        <v>0</v>
      </c>
      <c r="F888" s="221">
        <v>42.7</v>
      </c>
      <c r="G888" s="221">
        <v>21.5</v>
      </c>
      <c r="H888" s="221">
        <v>1</v>
      </c>
      <c r="O888" s="221"/>
      <c r="P888" s="221"/>
      <c r="Q888" s="221"/>
      <c r="R888" s="221"/>
      <c r="S888" s="221"/>
      <c r="T888" s="221"/>
    </row>
    <row r="889" spans="1:20" ht="15">
      <c r="A889" s="221">
        <v>887</v>
      </c>
      <c r="B889" s="221">
        <v>6.6</v>
      </c>
      <c r="C889" s="221">
        <v>2.2000000000000002</v>
      </c>
      <c r="D889" s="221">
        <v>6.2</v>
      </c>
      <c r="E889" s="221">
        <v>0</v>
      </c>
      <c r="F889" s="221">
        <v>41.4</v>
      </c>
      <c r="G889" s="221">
        <v>21.1</v>
      </c>
      <c r="H889" s="221">
        <v>1</v>
      </c>
      <c r="O889" s="221"/>
      <c r="P889" s="221"/>
      <c r="Q889" s="221"/>
      <c r="R889" s="221"/>
      <c r="S889" s="221"/>
      <c r="T889" s="221"/>
    </row>
    <row r="890" spans="1:20" ht="15">
      <c r="A890" s="221">
        <v>888</v>
      </c>
      <c r="B890" s="221">
        <v>9</v>
      </c>
      <c r="C890" s="221">
        <v>2.4</v>
      </c>
      <c r="D890" s="221">
        <v>8.6999999999999993</v>
      </c>
      <c r="E890" s="221">
        <v>0</v>
      </c>
      <c r="F890" s="221">
        <v>35.1</v>
      </c>
      <c r="G890" s="221">
        <v>17.8</v>
      </c>
      <c r="H890" s="221">
        <v>1</v>
      </c>
      <c r="O890" s="221"/>
      <c r="P890" s="221"/>
      <c r="Q890" s="221"/>
      <c r="R890" s="221"/>
      <c r="S890" s="221"/>
      <c r="T890" s="221"/>
    </row>
    <row r="891" spans="1:20" ht="15">
      <c r="A891" s="221">
        <v>889</v>
      </c>
      <c r="B891" s="221">
        <v>7.6</v>
      </c>
      <c r="C891" s="221">
        <v>2.8</v>
      </c>
      <c r="D891" s="221">
        <v>9.5</v>
      </c>
      <c r="E891" s="221">
        <v>0</v>
      </c>
      <c r="F891" s="221">
        <v>36.4</v>
      </c>
      <c r="G891" s="221">
        <v>18</v>
      </c>
      <c r="H891" s="221">
        <v>1</v>
      </c>
      <c r="O891" s="221"/>
      <c r="P891" s="221"/>
      <c r="Q891" s="221"/>
      <c r="R891" s="221"/>
      <c r="S891" s="221"/>
      <c r="T891" s="221"/>
    </row>
    <row r="892" spans="1:20" ht="15">
      <c r="A892" s="221">
        <v>890</v>
      </c>
      <c r="B892" s="221">
        <v>3.8</v>
      </c>
      <c r="C892" s="221">
        <v>3.5</v>
      </c>
      <c r="D892" s="221">
        <v>10.199999999999999</v>
      </c>
      <c r="E892" s="221">
        <v>0</v>
      </c>
      <c r="F892" s="221">
        <v>32.6</v>
      </c>
      <c r="G892" s="221">
        <v>15</v>
      </c>
      <c r="H892" s="221">
        <v>1</v>
      </c>
      <c r="O892" s="221"/>
      <c r="P892" s="221"/>
      <c r="Q892" s="221"/>
      <c r="R892" s="221"/>
      <c r="S892" s="221"/>
      <c r="T892" s="221"/>
    </row>
    <row r="893" spans="1:20" ht="15">
      <c r="A893" s="221">
        <v>891</v>
      </c>
      <c r="B893" s="221">
        <v>2.1</v>
      </c>
      <c r="C893" s="221">
        <v>2.1</v>
      </c>
      <c r="D893" s="221">
        <v>9.1</v>
      </c>
      <c r="E893" s="221">
        <v>0</v>
      </c>
      <c r="F893" s="221">
        <v>34.9</v>
      </c>
      <c r="G893" s="221">
        <v>10</v>
      </c>
      <c r="H893" s="221">
        <v>1</v>
      </c>
      <c r="O893" s="221"/>
      <c r="P893" s="221"/>
      <c r="Q893" s="221"/>
      <c r="R893" s="221"/>
      <c r="S893" s="221"/>
      <c r="T893" s="221"/>
    </row>
    <row r="894" spans="1:20" ht="15">
      <c r="A894" s="221">
        <v>892</v>
      </c>
      <c r="B894" s="221">
        <v>2.2999999999999998</v>
      </c>
      <c r="C894" s="221">
        <v>1.3</v>
      </c>
      <c r="D894" s="221">
        <v>8.6999999999999993</v>
      </c>
      <c r="E894" s="221">
        <v>0</v>
      </c>
      <c r="F894" s="221">
        <v>40.1</v>
      </c>
      <c r="G894" s="221">
        <v>11</v>
      </c>
      <c r="H894" s="221">
        <v>1</v>
      </c>
      <c r="O894" s="221"/>
      <c r="P894" s="221"/>
      <c r="Q894" s="221"/>
      <c r="R894" s="221"/>
      <c r="S894" s="221"/>
      <c r="T894" s="221"/>
    </row>
    <row r="895" spans="1:20" ht="15">
      <c r="A895" s="221">
        <v>893</v>
      </c>
      <c r="B895" s="221">
        <v>2.6</v>
      </c>
      <c r="C895" s="221">
        <v>1.7</v>
      </c>
      <c r="D895" s="221">
        <v>9.1</v>
      </c>
      <c r="E895" s="221">
        <v>0</v>
      </c>
      <c r="F895" s="221">
        <v>42.3</v>
      </c>
      <c r="G895" s="221">
        <v>14.6</v>
      </c>
      <c r="H895" s="221">
        <v>1</v>
      </c>
      <c r="O895" s="221"/>
      <c r="P895" s="221"/>
      <c r="Q895" s="221"/>
      <c r="R895" s="221"/>
      <c r="S895" s="221"/>
      <c r="T895" s="221"/>
    </row>
    <row r="896" spans="1:20" ht="15">
      <c r="A896" s="221">
        <v>894</v>
      </c>
      <c r="B896" s="221">
        <v>5.3</v>
      </c>
      <c r="C896" s="221">
        <v>1.9</v>
      </c>
      <c r="D896" s="221">
        <v>9.4</v>
      </c>
      <c r="E896" s="221">
        <v>0</v>
      </c>
      <c r="F896" s="221">
        <v>42.4</v>
      </c>
      <c r="G896" s="221">
        <v>16.899999999999999</v>
      </c>
      <c r="H896" s="221">
        <v>1</v>
      </c>
      <c r="O896" s="221"/>
      <c r="P896" s="221"/>
      <c r="Q896" s="221"/>
      <c r="R896" s="221"/>
      <c r="S896" s="221"/>
      <c r="T896" s="221"/>
    </row>
    <row r="897" spans="1:20" ht="15">
      <c r="A897" s="221">
        <v>895</v>
      </c>
      <c r="B897" s="221">
        <v>2.2999999999999998</v>
      </c>
      <c r="C897" s="221">
        <v>2.5</v>
      </c>
      <c r="D897" s="221">
        <v>9.8000000000000007</v>
      </c>
      <c r="E897" s="221">
        <v>0</v>
      </c>
      <c r="F897" s="221">
        <v>41.2</v>
      </c>
      <c r="G897" s="221">
        <v>16.8</v>
      </c>
      <c r="H897" s="221">
        <v>1</v>
      </c>
      <c r="O897" s="221"/>
      <c r="P897" s="221"/>
      <c r="Q897" s="221"/>
      <c r="R897" s="221"/>
      <c r="S897" s="221"/>
      <c r="T897" s="221"/>
    </row>
    <row r="898" spans="1:20" ht="15">
      <c r="A898" s="221">
        <v>896</v>
      </c>
      <c r="B898" s="221">
        <v>3.5</v>
      </c>
      <c r="C898" s="221">
        <v>2.2999999999999998</v>
      </c>
      <c r="D898" s="221">
        <v>9.8000000000000007</v>
      </c>
      <c r="E898" s="221">
        <v>0</v>
      </c>
      <c r="F898" s="221">
        <v>40.1</v>
      </c>
      <c r="G898" s="221">
        <v>15.8</v>
      </c>
      <c r="H898" s="221">
        <v>1</v>
      </c>
      <c r="O898" s="221"/>
      <c r="P898" s="221"/>
      <c r="Q898" s="221"/>
      <c r="R898" s="221"/>
      <c r="S898" s="221"/>
      <c r="T898" s="221"/>
    </row>
    <row r="899" spans="1:20" ht="15">
      <c r="A899" s="221">
        <v>897</v>
      </c>
      <c r="B899" s="221">
        <v>7.4</v>
      </c>
      <c r="C899" s="221">
        <v>1.9</v>
      </c>
      <c r="D899" s="221">
        <v>9.1</v>
      </c>
      <c r="E899" s="221">
        <v>0</v>
      </c>
      <c r="F899" s="221">
        <v>40.299999999999997</v>
      </c>
      <c r="G899" s="221">
        <v>15.3</v>
      </c>
      <c r="H899" s="221">
        <v>1</v>
      </c>
      <c r="O899" s="221"/>
      <c r="P899" s="221"/>
      <c r="Q899" s="221"/>
      <c r="R899" s="221"/>
      <c r="S899" s="221"/>
      <c r="T899" s="221"/>
    </row>
    <row r="900" spans="1:20" ht="15">
      <c r="A900" s="221">
        <v>898</v>
      </c>
      <c r="B900" s="221">
        <v>4.2</v>
      </c>
      <c r="C900" s="221">
        <v>2.5</v>
      </c>
      <c r="D900" s="221">
        <v>10.1</v>
      </c>
      <c r="E900" s="221">
        <v>0</v>
      </c>
      <c r="F900" s="221">
        <v>40.9</v>
      </c>
      <c r="G900" s="221">
        <v>17</v>
      </c>
      <c r="H900" s="221">
        <v>1</v>
      </c>
      <c r="O900" s="221"/>
      <c r="P900" s="221"/>
      <c r="Q900" s="221"/>
      <c r="R900" s="221"/>
      <c r="S900" s="221"/>
      <c r="T900" s="221"/>
    </row>
    <row r="901" spans="1:20" ht="15">
      <c r="A901" s="221">
        <v>899</v>
      </c>
      <c r="B901" s="221">
        <v>4.5999999999999996</v>
      </c>
      <c r="C901" s="221">
        <v>2.5</v>
      </c>
      <c r="D901" s="221">
        <v>10.1</v>
      </c>
      <c r="E901" s="221">
        <v>0</v>
      </c>
      <c r="F901" s="221">
        <v>39.299999999999997</v>
      </c>
      <c r="G901" s="221">
        <v>15.2</v>
      </c>
      <c r="H901" s="221">
        <v>1</v>
      </c>
      <c r="O901" s="221"/>
      <c r="P901" s="221"/>
      <c r="Q901" s="221"/>
      <c r="R901" s="221"/>
      <c r="S901" s="221"/>
      <c r="T901" s="221"/>
    </row>
    <row r="902" spans="1:20" ht="15">
      <c r="A902" s="221">
        <v>900</v>
      </c>
      <c r="B902" s="221">
        <v>3.5</v>
      </c>
      <c r="C902" s="221">
        <v>2</v>
      </c>
      <c r="D902" s="221">
        <v>9.3000000000000007</v>
      </c>
      <c r="E902" s="221">
        <v>0</v>
      </c>
      <c r="F902" s="221">
        <v>38.9</v>
      </c>
      <c r="G902" s="221">
        <v>13.5</v>
      </c>
      <c r="H902" s="221">
        <v>1</v>
      </c>
      <c r="O902" s="221"/>
      <c r="P902" s="221"/>
      <c r="Q902" s="221"/>
      <c r="R902" s="221"/>
      <c r="S902" s="221"/>
      <c r="T902" s="221"/>
    </row>
    <row r="903" spans="1:20" ht="15">
      <c r="A903" s="221">
        <v>901</v>
      </c>
      <c r="B903" s="221">
        <v>3</v>
      </c>
      <c r="C903" s="221">
        <v>1</v>
      </c>
      <c r="D903" s="221">
        <v>8.3000000000000007</v>
      </c>
      <c r="E903" s="221">
        <v>0</v>
      </c>
      <c r="F903" s="221">
        <v>38.5</v>
      </c>
      <c r="G903" s="221">
        <v>12.6</v>
      </c>
      <c r="H903" s="221">
        <v>1</v>
      </c>
      <c r="O903" s="221"/>
      <c r="P903" s="221"/>
      <c r="Q903" s="221"/>
      <c r="R903" s="221"/>
      <c r="S903" s="221"/>
      <c r="T903" s="221"/>
    </row>
    <row r="904" spans="1:20" ht="15">
      <c r="A904" s="221">
        <v>902</v>
      </c>
      <c r="B904" s="221">
        <v>3.4</v>
      </c>
      <c r="C904" s="221">
        <v>1.7</v>
      </c>
      <c r="D904" s="221">
        <v>9.1999999999999993</v>
      </c>
      <c r="E904" s="221">
        <v>0</v>
      </c>
      <c r="F904" s="221">
        <v>40.700000000000003</v>
      </c>
      <c r="G904" s="221">
        <v>15.5</v>
      </c>
      <c r="H904" s="221">
        <v>1</v>
      </c>
      <c r="O904" s="221"/>
      <c r="P904" s="221"/>
      <c r="Q904" s="221"/>
      <c r="R904" s="221"/>
      <c r="S904" s="221"/>
      <c r="T904" s="221"/>
    </row>
    <row r="905" spans="1:20" ht="15">
      <c r="A905" s="221">
        <v>903</v>
      </c>
      <c r="B905" s="221">
        <v>4.4000000000000004</v>
      </c>
      <c r="C905" s="221">
        <v>1.8</v>
      </c>
      <c r="D905" s="221">
        <v>9.1999999999999993</v>
      </c>
      <c r="E905" s="221">
        <v>0</v>
      </c>
      <c r="F905" s="221">
        <v>41.9</v>
      </c>
      <c r="G905" s="221">
        <v>16.899999999999999</v>
      </c>
      <c r="H905" s="221">
        <v>1</v>
      </c>
      <c r="O905" s="221"/>
      <c r="P905" s="221"/>
      <c r="Q905" s="221"/>
      <c r="R905" s="221"/>
      <c r="S905" s="221"/>
      <c r="T905" s="221"/>
    </row>
    <row r="906" spans="1:20" ht="15">
      <c r="A906" s="221">
        <v>904</v>
      </c>
      <c r="B906" s="221">
        <v>4.2</v>
      </c>
      <c r="C906" s="221">
        <v>2.2999999999999998</v>
      </c>
      <c r="D906" s="221">
        <v>9.6999999999999993</v>
      </c>
      <c r="E906" s="221">
        <v>0</v>
      </c>
      <c r="F906" s="221">
        <v>42</v>
      </c>
      <c r="G906" s="221">
        <v>18.8</v>
      </c>
      <c r="H906" s="221">
        <v>1</v>
      </c>
      <c r="O906" s="221"/>
      <c r="P906" s="221"/>
      <c r="Q906" s="221"/>
      <c r="R906" s="221"/>
      <c r="S906" s="221"/>
      <c r="T906" s="221"/>
    </row>
    <row r="907" spans="1:20" ht="15">
      <c r="A907" s="221">
        <v>905</v>
      </c>
      <c r="B907" s="221">
        <v>4.2</v>
      </c>
      <c r="C907" s="221">
        <v>2.1</v>
      </c>
      <c r="D907" s="221">
        <v>9.6</v>
      </c>
      <c r="E907" s="221">
        <v>0</v>
      </c>
      <c r="F907" s="221">
        <v>42.2</v>
      </c>
      <c r="G907" s="221">
        <v>18.2</v>
      </c>
      <c r="H907" s="221">
        <v>1</v>
      </c>
      <c r="O907" s="221"/>
      <c r="P907" s="221"/>
      <c r="Q907" s="221"/>
      <c r="R907" s="221"/>
      <c r="S907" s="221"/>
      <c r="T907" s="221"/>
    </row>
    <row r="908" spans="1:20" ht="15">
      <c r="A908" s="221">
        <v>906</v>
      </c>
      <c r="B908" s="221">
        <v>4.8</v>
      </c>
      <c r="C908" s="221">
        <v>1.6</v>
      </c>
      <c r="D908" s="221">
        <v>8.9</v>
      </c>
      <c r="E908" s="221">
        <v>0</v>
      </c>
      <c r="F908" s="221">
        <v>43.2</v>
      </c>
      <c r="G908" s="221">
        <v>18</v>
      </c>
      <c r="H908" s="221">
        <v>1</v>
      </c>
      <c r="O908" s="221"/>
      <c r="P908" s="221"/>
      <c r="Q908" s="221"/>
      <c r="R908" s="221"/>
      <c r="S908" s="221"/>
      <c r="T908" s="221"/>
    </row>
    <row r="909" spans="1:20" ht="15">
      <c r="A909" s="221">
        <v>907</v>
      </c>
      <c r="B909" s="221">
        <v>1.5</v>
      </c>
      <c r="C909" s="221">
        <v>2</v>
      </c>
      <c r="D909" s="221">
        <v>9.5</v>
      </c>
      <c r="E909" s="221">
        <v>0</v>
      </c>
      <c r="F909" s="221">
        <v>43.4</v>
      </c>
      <c r="G909" s="221">
        <v>18</v>
      </c>
      <c r="H909" s="221">
        <v>1</v>
      </c>
      <c r="O909" s="221"/>
      <c r="P909" s="221"/>
      <c r="Q909" s="221"/>
      <c r="R909" s="221"/>
      <c r="S909" s="221"/>
      <c r="T909" s="221"/>
    </row>
    <row r="910" spans="1:20" ht="15">
      <c r="A910" s="221">
        <v>908</v>
      </c>
      <c r="B910" s="221">
        <v>2.6</v>
      </c>
      <c r="C910" s="221">
        <v>2</v>
      </c>
      <c r="D910" s="221">
        <v>8.6</v>
      </c>
      <c r="E910" s="221">
        <v>0</v>
      </c>
      <c r="F910" s="221">
        <v>42.8</v>
      </c>
      <c r="G910" s="221">
        <v>18.5</v>
      </c>
      <c r="H910" s="221">
        <v>1</v>
      </c>
      <c r="O910" s="221"/>
      <c r="P910" s="221"/>
      <c r="Q910" s="221"/>
      <c r="R910" s="221"/>
      <c r="S910" s="221"/>
      <c r="T910" s="221"/>
    </row>
    <row r="911" spans="1:20" ht="15">
      <c r="A911" s="221">
        <v>909</v>
      </c>
      <c r="B911" s="221">
        <v>6.4</v>
      </c>
      <c r="C911" s="221">
        <v>2.5</v>
      </c>
      <c r="D911" s="221">
        <v>9.6</v>
      </c>
      <c r="E911" s="221">
        <v>0</v>
      </c>
      <c r="F911" s="221">
        <v>41</v>
      </c>
      <c r="G911" s="221">
        <v>18.399999999999999</v>
      </c>
      <c r="H911" s="221">
        <v>1</v>
      </c>
      <c r="O911" s="221"/>
      <c r="P911" s="221"/>
      <c r="Q911" s="221"/>
      <c r="R911" s="221"/>
      <c r="S911" s="221"/>
      <c r="T911" s="221"/>
    </row>
    <row r="912" spans="1:20" ht="15">
      <c r="A912" s="221">
        <v>910</v>
      </c>
      <c r="B912" s="221">
        <v>9.3000000000000007</v>
      </c>
      <c r="C912" s="221">
        <v>4.2</v>
      </c>
      <c r="D912" s="221">
        <v>11.1</v>
      </c>
      <c r="E912" s="221">
        <v>0</v>
      </c>
      <c r="F912" s="221">
        <v>39.1</v>
      </c>
      <c r="G912" s="221">
        <v>19</v>
      </c>
      <c r="H912" s="221">
        <v>1</v>
      </c>
      <c r="O912" s="221"/>
      <c r="P912" s="221"/>
      <c r="Q912" s="221"/>
      <c r="R912" s="221"/>
      <c r="S912" s="221"/>
      <c r="T912" s="221"/>
    </row>
    <row r="913" spans="1:20" ht="15">
      <c r="A913" s="221">
        <v>911</v>
      </c>
      <c r="B913" s="221">
        <v>10.5</v>
      </c>
      <c r="C913" s="221">
        <v>4.5999999999999996</v>
      </c>
      <c r="D913" s="221">
        <v>11.2</v>
      </c>
      <c r="E913" s="221">
        <v>0</v>
      </c>
      <c r="F913" s="221">
        <v>37.200000000000003</v>
      </c>
      <c r="G913" s="221">
        <v>20</v>
      </c>
      <c r="H913" s="221">
        <v>1</v>
      </c>
      <c r="O913" s="221"/>
      <c r="P913" s="221"/>
      <c r="Q913" s="221"/>
      <c r="R913" s="221"/>
      <c r="S913" s="221"/>
      <c r="T913" s="221"/>
    </row>
    <row r="914" spans="1:20" ht="15">
      <c r="A914" s="221">
        <v>912</v>
      </c>
      <c r="B914" s="221">
        <v>6.6</v>
      </c>
      <c r="C914" s="221">
        <v>2.7</v>
      </c>
      <c r="D914" s="221">
        <v>9.4</v>
      </c>
      <c r="E914" s="221">
        <v>0</v>
      </c>
      <c r="F914" s="221">
        <v>37.4</v>
      </c>
      <c r="G914" s="221">
        <v>16.600000000000001</v>
      </c>
      <c r="H914" s="221">
        <v>1</v>
      </c>
      <c r="O914" s="221"/>
      <c r="P914" s="221"/>
      <c r="Q914" s="221"/>
      <c r="R914" s="221"/>
      <c r="S914" s="221"/>
      <c r="T914" s="221"/>
    </row>
    <row r="915" spans="1:20" ht="15">
      <c r="A915" s="221">
        <v>913</v>
      </c>
      <c r="B915" s="221">
        <v>9.4</v>
      </c>
      <c r="C915" s="221">
        <v>2.2000000000000002</v>
      </c>
      <c r="D915" s="221">
        <v>9.3000000000000007</v>
      </c>
      <c r="E915" s="221">
        <v>0</v>
      </c>
      <c r="F915" s="221">
        <v>39</v>
      </c>
      <c r="G915" s="221">
        <v>15.5</v>
      </c>
      <c r="H915" s="221">
        <v>1</v>
      </c>
      <c r="O915" s="221"/>
      <c r="P915" s="221"/>
      <c r="Q915" s="221"/>
      <c r="R915" s="221"/>
      <c r="S915" s="221"/>
      <c r="T915" s="221"/>
    </row>
    <row r="916" spans="1:20" ht="15">
      <c r="A916" s="221">
        <v>914</v>
      </c>
      <c r="B916" s="221">
        <v>18.5</v>
      </c>
      <c r="C916" s="221">
        <v>2.2999999999999998</v>
      </c>
      <c r="D916" s="221">
        <v>8</v>
      </c>
      <c r="E916" s="221">
        <v>0</v>
      </c>
      <c r="F916" s="221">
        <v>38.700000000000003</v>
      </c>
      <c r="G916" s="221">
        <v>19.2</v>
      </c>
      <c r="H916" s="221">
        <v>1</v>
      </c>
      <c r="O916" s="221"/>
      <c r="P916" s="221"/>
      <c r="Q916" s="221"/>
      <c r="R916" s="221"/>
      <c r="S916" s="221"/>
      <c r="T916" s="221"/>
    </row>
    <row r="917" spans="1:20" ht="15">
      <c r="A917" s="221">
        <v>915</v>
      </c>
      <c r="B917" s="221">
        <v>20.100000000000001</v>
      </c>
      <c r="C917" s="221">
        <v>1.3</v>
      </c>
      <c r="D917" s="221">
        <v>7.8</v>
      </c>
      <c r="E917" s="221">
        <v>0</v>
      </c>
      <c r="F917" s="221">
        <v>39.700000000000003</v>
      </c>
      <c r="G917" s="221">
        <v>22.3</v>
      </c>
      <c r="H917" s="221">
        <v>1</v>
      </c>
      <c r="O917" s="221"/>
      <c r="P917" s="221"/>
      <c r="Q917" s="221"/>
      <c r="R917" s="221"/>
      <c r="S917" s="221"/>
      <c r="T917" s="221"/>
    </row>
    <row r="918" spans="1:20" ht="15">
      <c r="A918" s="221">
        <v>916</v>
      </c>
      <c r="B918" s="221">
        <v>13.2</v>
      </c>
      <c r="C918" s="221">
        <v>1.6</v>
      </c>
      <c r="D918" s="221">
        <v>8.8000000000000007</v>
      </c>
      <c r="E918" s="221">
        <v>0</v>
      </c>
      <c r="F918" s="221">
        <v>41.9</v>
      </c>
      <c r="G918" s="221">
        <v>23.2</v>
      </c>
      <c r="H918" s="221">
        <v>1</v>
      </c>
      <c r="O918" s="221"/>
      <c r="P918" s="221"/>
      <c r="Q918" s="221"/>
      <c r="R918" s="221"/>
      <c r="S918" s="221"/>
      <c r="T918" s="221"/>
    </row>
    <row r="919" spans="1:20" ht="15">
      <c r="A919" s="221">
        <v>917</v>
      </c>
      <c r="B919" s="221">
        <v>8.5</v>
      </c>
      <c r="C919" s="221">
        <v>2.1</v>
      </c>
      <c r="D919" s="221">
        <v>9.4</v>
      </c>
      <c r="E919" s="221">
        <v>0</v>
      </c>
      <c r="F919" s="221">
        <v>42</v>
      </c>
      <c r="G919" s="221">
        <v>22.2</v>
      </c>
      <c r="H919" s="221">
        <v>1</v>
      </c>
      <c r="O919" s="221"/>
      <c r="P919" s="221"/>
      <c r="Q919" s="221"/>
      <c r="R919" s="221"/>
      <c r="S919" s="221"/>
      <c r="T919" s="221"/>
    </row>
    <row r="920" spans="1:20" ht="15">
      <c r="A920" s="221">
        <v>918</v>
      </c>
      <c r="B920" s="221">
        <v>5.5</v>
      </c>
      <c r="C920" s="221">
        <v>1.9</v>
      </c>
      <c r="D920" s="221">
        <v>9.1999999999999993</v>
      </c>
      <c r="E920" s="221">
        <v>0</v>
      </c>
      <c r="F920" s="221">
        <v>42.8</v>
      </c>
      <c r="G920" s="221">
        <v>19.8</v>
      </c>
      <c r="H920" s="221">
        <v>1</v>
      </c>
      <c r="O920" s="221"/>
      <c r="P920" s="221"/>
      <c r="Q920" s="221"/>
      <c r="R920" s="221"/>
      <c r="S920" s="221"/>
      <c r="T920" s="221"/>
    </row>
    <row r="921" spans="1:20" ht="15">
      <c r="A921" s="221">
        <v>919</v>
      </c>
      <c r="B921" s="221">
        <v>8.1</v>
      </c>
      <c r="C921" s="221">
        <v>1.4</v>
      </c>
      <c r="D921" s="221">
        <v>8.6</v>
      </c>
      <c r="E921" s="221">
        <v>0</v>
      </c>
      <c r="F921" s="221">
        <v>43.1</v>
      </c>
      <c r="G921" s="221">
        <v>19.899999999999999</v>
      </c>
      <c r="H921" s="221">
        <v>1</v>
      </c>
      <c r="O921" s="221"/>
      <c r="P921" s="221"/>
      <c r="Q921" s="221"/>
      <c r="R921" s="221"/>
      <c r="S921" s="221"/>
      <c r="T921" s="221"/>
    </row>
    <row r="922" spans="1:20" ht="15">
      <c r="A922" s="221">
        <v>920</v>
      </c>
      <c r="B922" s="221">
        <v>11.9</v>
      </c>
      <c r="C922" s="221">
        <v>2.1</v>
      </c>
      <c r="D922" s="221">
        <v>9.1</v>
      </c>
      <c r="E922" s="221">
        <v>0</v>
      </c>
      <c r="F922" s="221">
        <v>42.5</v>
      </c>
      <c r="G922" s="221">
        <v>22.5</v>
      </c>
      <c r="H922" s="221">
        <v>1</v>
      </c>
      <c r="O922" s="221"/>
      <c r="P922" s="221"/>
      <c r="Q922" s="221"/>
      <c r="R922" s="221"/>
      <c r="S922" s="221"/>
      <c r="T922" s="221"/>
    </row>
    <row r="923" spans="1:20" ht="15">
      <c r="A923" s="221">
        <v>921</v>
      </c>
      <c r="B923" s="221">
        <v>10.199999999999999</v>
      </c>
      <c r="C923" s="221">
        <v>2.1</v>
      </c>
      <c r="D923" s="221">
        <v>9.1</v>
      </c>
      <c r="E923" s="221">
        <v>0</v>
      </c>
      <c r="F923" s="221">
        <v>42</v>
      </c>
      <c r="G923" s="221">
        <v>22.2</v>
      </c>
      <c r="H923" s="221">
        <v>1</v>
      </c>
      <c r="O923" s="221"/>
      <c r="P923" s="221"/>
      <c r="Q923" s="221"/>
      <c r="R923" s="221"/>
      <c r="S923" s="221"/>
      <c r="T923" s="221"/>
    </row>
    <row r="924" spans="1:20" ht="15">
      <c r="A924" s="221">
        <v>922</v>
      </c>
      <c r="B924" s="221">
        <v>16.899999999999999</v>
      </c>
      <c r="C924" s="221">
        <v>2.1</v>
      </c>
      <c r="D924" s="221">
        <v>8.6999999999999993</v>
      </c>
      <c r="E924" s="221">
        <v>0</v>
      </c>
      <c r="F924" s="221">
        <v>40.9</v>
      </c>
      <c r="G924" s="221">
        <v>24.4</v>
      </c>
      <c r="H924" s="221">
        <v>1</v>
      </c>
      <c r="O924" s="221"/>
      <c r="P924" s="221"/>
      <c r="Q924" s="221"/>
      <c r="R924" s="221"/>
      <c r="S924" s="221"/>
      <c r="T924" s="221"/>
    </row>
    <row r="925" spans="1:20" ht="15">
      <c r="A925" s="221">
        <v>923</v>
      </c>
      <c r="B925" s="221">
        <v>17.8</v>
      </c>
      <c r="C925" s="221">
        <v>2.6</v>
      </c>
      <c r="D925" s="221">
        <v>9.1</v>
      </c>
      <c r="E925" s="221">
        <v>0</v>
      </c>
      <c r="F925" s="221">
        <v>40.9</v>
      </c>
      <c r="G925" s="221">
        <v>26.6</v>
      </c>
      <c r="H925" s="221">
        <v>1</v>
      </c>
      <c r="O925" s="221"/>
      <c r="P925" s="221"/>
      <c r="Q925" s="221"/>
      <c r="R925" s="221"/>
      <c r="S925" s="221"/>
      <c r="T925" s="221"/>
    </row>
    <row r="926" spans="1:20" ht="15">
      <c r="A926" s="221">
        <v>924</v>
      </c>
      <c r="B926" s="221">
        <v>9.1</v>
      </c>
      <c r="C926" s="221">
        <v>2.2000000000000002</v>
      </c>
      <c r="D926" s="221">
        <v>9.1999999999999993</v>
      </c>
      <c r="E926" s="221">
        <v>0</v>
      </c>
      <c r="F926" s="221">
        <v>44.2</v>
      </c>
      <c r="G926" s="221">
        <v>25.9</v>
      </c>
      <c r="H926" s="221">
        <v>1</v>
      </c>
      <c r="O926" s="221"/>
      <c r="P926" s="221"/>
      <c r="Q926" s="221"/>
      <c r="R926" s="221"/>
      <c r="S926" s="221"/>
      <c r="T926" s="221"/>
    </row>
    <row r="927" spans="1:20" ht="15">
      <c r="A927" s="221">
        <v>925</v>
      </c>
      <c r="B927" s="221">
        <v>17.399999999999999</v>
      </c>
      <c r="C927" s="221">
        <v>2</v>
      </c>
      <c r="D927" s="221">
        <v>5.8</v>
      </c>
      <c r="E927" s="221">
        <v>0</v>
      </c>
      <c r="F927" s="221">
        <v>41.6</v>
      </c>
      <c r="G927" s="221">
        <v>27.7</v>
      </c>
      <c r="H927" s="221">
        <v>1</v>
      </c>
      <c r="O927" s="221"/>
      <c r="P927" s="221"/>
      <c r="Q927" s="221"/>
      <c r="R927" s="221"/>
      <c r="S927" s="221"/>
      <c r="T927" s="221"/>
    </row>
    <row r="928" spans="1:20" ht="15">
      <c r="A928" s="221">
        <v>926</v>
      </c>
      <c r="B928" s="221">
        <v>13</v>
      </c>
      <c r="C928" s="221">
        <v>2.2000000000000002</v>
      </c>
      <c r="D928" s="221">
        <v>8.9</v>
      </c>
      <c r="E928" s="221">
        <v>0</v>
      </c>
      <c r="F928" s="221">
        <v>42</v>
      </c>
      <c r="G928" s="221">
        <v>23.5</v>
      </c>
      <c r="H928" s="221">
        <v>1</v>
      </c>
      <c r="O928" s="221"/>
      <c r="P928" s="221"/>
      <c r="Q928" s="221"/>
      <c r="R928" s="221"/>
      <c r="S928" s="221"/>
      <c r="T928" s="221"/>
    </row>
    <row r="929" spans="1:20" ht="15">
      <c r="A929" s="221">
        <v>927</v>
      </c>
      <c r="B929" s="221">
        <v>10.3</v>
      </c>
      <c r="C929" s="221">
        <v>1.7</v>
      </c>
      <c r="D929" s="221">
        <v>8.1999999999999993</v>
      </c>
      <c r="E929" s="221">
        <v>0</v>
      </c>
      <c r="F929" s="221">
        <v>42</v>
      </c>
      <c r="G929" s="221">
        <v>23</v>
      </c>
      <c r="H929" s="221">
        <v>1</v>
      </c>
      <c r="O929" s="221"/>
      <c r="P929" s="221"/>
      <c r="Q929" s="221"/>
      <c r="R929" s="221"/>
      <c r="S929" s="221"/>
      <c r="T929" s="221"/>
    </row>
    <row r="930" spans="1:20" ht="15">
      <c r="A930" s="221">
        <v>928</v>
      </c>
      <c r="B930" s="221">
        <v>8.9</v>
      </c>
      <c r="C930" s="221">
        <v>1.4</v>
      </c>
      <c r="D930" s="221">
        <v>8.5</v>
      </c>
      <c r="E930" s="221">
        <v>0</v>
      </c>
      <c r="F930" s="221">
        <v>42.5</v>
      </c>
      <c r="G930" s="221">
        <v>23</v>
      </c>
      <c r="H930" s="221">
        <v>1</v>
      </c>
      <c r="O930" s="221"/>
      <c r="P930" s="221"/>
      <c r="Q930" s="221"/>
      <c r="R930" s="221"/>
      <c r="S930" s="221"/>
      <c r="T930" s="221"/>
    </row>
    <row r="931" spans="1:20" ht="15">
      <c r="A931" s="221">
        <v>929</v>
      </c>
      <c r="B931" s="221">
        <v>14.4</v>
      </c>
      <c r="C931" s="221">
        <v>1.5</v>
      </c>
      <c r="D931" s="221">
        <v>7.4</v>
      </c>
      <c r="E931" s="221">
        <v>0</v>
      </c>
      <c r="F931" s="221">
        <v>40.299999999999997</v>
      </c>
      <c r="G931" s="221">
        <v>24.9</v>
      </c>
      <c r="H931" s="221">
        <v>1</v>
      </c>
      <c r="O931" s="221"/>
      <c r="P931" s="221"/>
      <c r="Q931" s="221"/>
      <c r="R931" s="221"/>
      <c r="S931" s="221"/>
      <c r="T931" s="221"/>
    </row>
    <row r="932" spans="1:20" ht="15">
      <c r="A932" s="221">
        <v>930</v>
      </c>
      <c r="B932" s="221">
        <v>11.9</v>
      </c>
      <c r="C932" s="221">
        <v>2.2999999999999998</v>
      </c>
      <c r="D932" s="221">
        <v>9.1</v>
      </c>
      <c r="E932" s="221">
        <v>0</v>
      </c>
      <c r="F932" s="221">
        <v>42</v>
      </c>
      <c r="G932" s="221">
        <v>24.6</v>
      </c>
      <c r="H932" s="221">
        <v>1</v>
      </c>
      <c r="O932" s="221"/>
      <c r="P932" s="221"/>
      <c r="Q932" s="221"/>
      <c r="R932" s="221"/>
      <c r="S932" s="221"/>
      <c r="T932" s="221"/>
    </row>
    <row r="933" spans="1:20" ht="15">
      <c r="A933" s="221">
        <v>931</v>
      </c>
      <c r="B933" s="221">
        <v>11.7</v>
      </c>
      <c r="C933" s="221">
        <v>2.2999999999999998</v>
      </c>
      <c r="D933" s="221">
        <v>7.4</v>
      </c>
      <c r="E933" s="221">
        <v>0</v>
      </c>
      <c r="F933" s="221">
        <v>40.1</v>
      </c>
      <c r="G933" s="221">
        <v>26.3</v>
      </c>
      <c r="H933" s="221">
        <v>1</v>
      </c>
      <c r="O933" s="221"/>
      <c r="P933" s="221"/>
      <c r="Q933" s="221"/>
      <c r="R933" s="221"/>
      <c r="S933" s="221"/>
      <c r="T933" s="221"/>
    </row>
    <row r="934" spans="1:20" ht="15">
      <c r="A934" s="221">
        <v>932</v>
      </c>
      <c r="B934" s="221">
        <v>10.1</v>
      </c>
      <c r="C934" s="221">
        <v>2.2000000000000002</v>
      </c>
      <c r="D934" s="221">
        <v>7.4</v>
      </c>
      <c r="E934" s="221">
        <v>0</v>
      </c>
      <c r="F934" s="221">
        <v>39.799999999999997</v>
      </c>
      <c r="G934" s="221">
        <v>25.2</v>
      </c>
      <c r="H934" s="221">
        <v>1</v>
      </c>
      <c r="O934" s="221"/>
      <c r="P934" s="221"/>
      <c r="Q934" s="221"/>
      <c r="R934" s="221"/>
      <c r="S934" s="221"/>
      <c r="T934" s="221"/>
    </row>
    <row r="935" spans="1:20" ht="15">
      <c r="A935" s="221">
        <v>933</v>
      </c>
      <c r="B935" s="221">
        <v>10.5</v>
      </c>
      <c r="C935" s="221">
        <v>2</v>
      </c>
      <c r="D935" s="221">
        <v>6.1</v>
      </c>
      <c r="E935" s="221">
        <v>0</v>
      </c>
      <c r="F935" s="221">
        <v>40.700000000000003</v>
      </c>
      <c r="G935" s="221">
        <v>25.5</v>
      </c>
      <c r="H935" s="221">
        <v>1</v>
      </c>
      <c r="O935" s="221"/>
      <c r="P935" s="221"/>
      <c r="Q935" s="221"/>
      <c r="R935" s="221"/>
      <c r="S935" s="221"/>
      <c r="T935" s="221"/>
    </row>
    <row r="936" spans="1:20" ht="15">
      <c r="A936" s="221">
        <v>934</v>
      </c>
      <c r="B936" s="221">
        <v>16.100000000000001</v>
      </c>
      <c r="C936" s="221">
        <v>1.4</v>
      </c>
      <c r="D936" s="221">
        <v>7.9</v>
      </c>
      <c r="E936" s="221">
        <v>0</v>
      </c>
      <c r="F936" s="221">
        <v>40.9</v>
      </c>
      <c r="G936" s="221">
        <v>24.1</v>
      </c>
      <c r="H936" s="221">
        <v>1</v>
      </c>
      <c r="O936" s="221"/>
      <c r="P936" s="221"/>
      <c r="Q936" s="221"/>
      <c r="R936" s="221"/>
      <c r="S936" s="221"/>
      <c r="T936" s="221"/>
    </row>
    <row r="937" spans="1:20" ht="15">
      <c r="A937" s="221">
        <v>935</v>
      </c>
      <c r="B937" s="221">
        <v>36.1</v>
      </c>
      <c r="C937" s="221">
        <v>2.6</v>
      </c>
      <c r="D937" s="221">
        <v>2.4</v>
      </c>
      <c r="E937" s="221">
        <v>0</v>
      </c>
      <c r="F937" s="221">
        <v>31.4</v>
      </c>
      <c r="G937" s="221">
        <v>22.6</v>
      </c>
      <c r="H937" s="221">
        <v>1</v>
      </c>
      <c r="O937" s="221"/>
      <c r="P937" s="221"/>
      <c r="Q937" s="221"/>
      <c r="R937" s="221"/>
      <c r="S937" s="221"/>
      <c r="T937" s="221"/>
    </row>
    <row r="938" spans="1:20" ht="15">
      <c r="A938" s="221">
        <v>936</v>
      </c>
      <c r="B938" s="221">
        <v>24.3</v>
      </c>
      <c r="C938" s="221">
        <v>2.1</v>
      </c>
      <c r="D938" s="221">
        <v>7.4</v>
      </c>
      <c r="E938" s="221">
        <v>16.760000000000002</v>
      </c>
      <c r="F938" s="221">
        <v>38.200000000000003</v>
      </c>
      <c r="G938" s="221">
        <v>20.7</v>
      </c>
      <c r="H938" s="221">
        <v>1</v>
      </c>
      <c r="O938" s="221"/>
      <c r="P938" s="221"/>
      <c r="Q938" s="221"/>
      <c r="R938" s="221"/>
      <c r="S938" s="221"/>
      <c r="T938" s="221"/>
    </row>
    <row r="939" spans="1:20" ht="15">
      <c r="A939" s="221">
        <v>937</v>
      </c>
      <c r="B939" s="221">
        <v>16</v>
      </c>
      <c r="C939" s="221">
        <v>1.2</v>
      </c>
      <c r="D939" s="221">
        <v>7</v>
      </c>
      <c r="E939" s="221">
        <v>0</v>
      </c>
      <c r="F939" s="221">
        <v>38.799999999999997</v>
      </c>
      <c r="G939" s="221">
        <v>22.9</v>
      </c>
      <c r="H939" s="221">
        <v>1</v>
      </c>
      <c r="O939" s="221"/>
      <c r="P939" s="221"/>
      <c r="Q939" s="221"/>
      <c r="R939" s="221"/>
      <c r="S939" s="221"/>
      <c r="T939" s="221"/>
    </row>
    <row r="940" spans="1:20" ht="15">
      <c r="A940" s="221">
        <v>938</v>
      </c>
      <c r="B940" s="221">
        <v>11.1</v>
      </c>
      <c r="C940" s="221">
        <v>1.1000000000000001</v>
      </c>
      <c r="D940" s="221">
        <v>7.8</v>
      </c>
      <c r="E940" s="221">
        <v>0</v>
      </c>
      <c r="F940" s="221">
        <v>41.8</v>
      </c>
      <c r="G940" s="221">
        <v>23.2</v>
      </c>
      <c r="H940" s="221">
        <v>1</v>
      </c>
      <c r="O940" s="221"/>
      <c r="P940" s="221"/>
      <c r="Q940" s="221"/>
      <c r="R940" s="221"/>
      <c r="S940" s="221"/>
      <c r="T940" s="221"/>
    </row>
    <row r="941" spans="1:20" ht="15">
      <c r="A941" s="221">
        <v>939</v>
      </c>
      <c r="B941" s="221">
        <v>15.4</v>
      </c>
      <c r="C941" s="221">
        <v>1.5</v>
      </c>
      <c r="D941" s="221">
        <v>8</v>
      </c>
      <c r="E941" s="221">
        <v>0</v>
      </c>
      <c r="F941" s="221">
        <v>42.8</v>
      </c>
      <c r="G941" s="221">
        <v>21.9</v>
      </c>
      <c r="H941" s="221">
        <v>1</v>
      </c>
      <c r="O941" s="221"/>
      <c r="P941" s="221"/>
      <c r="Q941" s="221"/>
      <c r="R941" s="221"/>
      <c r="S941" s="221"/>
      <c r="T941" s="221"/>
    </row>
    <row r="942" spans="1:20" ht="15">
      <c r="A942" s="221">
        <v>940</v>
      </c>
      <c r="B942" s="221">
        <v>13</v>
      </c>
      <c r="C942" s="221">
        <v>1.3</v>
      </c>
      <c r="D942" s="221">
        <v>8.1999999999999993</v>
      </c>
      <c r="E942" s="221">
        <v>0</v>
      </c>
      <c r="F942" s="221">
        <v>44</v>
      </c>
      <c r="G942" s="221">
        <v>25.5</v>
      </c>
      <c r="H942" s="221">
        <v>1</v>
      </c>
      <c r="O942" s="221"/>
      <c r="P942" s="221"/>
      <c r="Q942" s="221"/>
      <c r="R942" s="221"/>
      <c r="S942" s="221"/>
      <c r="T942" s="221"/>
    </row>
    <row r="943" spans="1:20" ht="15">
      <c r="A943" s="221">
        <v>941</v>
      </c>
      <c r="B943" s="221">
        <v>9.4</v>
      </c>
      <c r="C943" s="221">
        <v>2.1</v>
      </c>
      <c r="D943" s="221">
        <v>9</v>
      </c>
      <c r="E943" s="221">
        <v>0</v>
      </c>
      <c r="F943" s="221">
        <v>43.4</v>
      </c>
      <c r="G943" s="221">
        <v>23.8</v>
      </c>
      <c r="H943" s="221">
        <v>1</v>
      </c>
      <c r="O943" s="221"/>
      <c r="P943" s="221"/>
      <c r="Q943" s="221"/>
      <c r="R943" s="221"/>
      <c r="S943" s="221"/>
      <c r="T943" s="221"/>
    </row>
    <row r="944" spans="1:20" ht="15">
      <c r="A944" s="221">
        <v>942</v>
      </c>
      <c r="B944" s="221">
        <v>10.1</v>
      </c>
      <c r="C944" s="221">
        <v>2.5</v>
      </c>
      <c r="D944" s="221">
        <v>9.4</v>
      </c>
      <c r="E944" s="221">
        <v>0</v>
      </c>
      <c r="F944" s="221">
        <v>43</v>
      </c>
      <c r="G944" s="221">
        <v>23.7</v>
      </c>
      <c r="H944" s="221">
        <v>1</v>
      </c>
      <c r="O944" s="221"/>
      <c r="P944" s="221"/>
      <c r="Q944" s="221"/>
      <c r="R944" s="221"/>
      <c r="S944" s="221"/>
      <c r="T944" s="221"/>
    </row>
    <row r="945" spans="1:20" ht="15">
      <c r="A945" s="221">
        <v>943</v>
      </c>
      <c r="B945" s="221">
        <v>12.1</v>
      </c>
      <c r="C945" s="221">
        <v>2.5</v>
      </c>
      <c r="D945" s="221">
        <v>9</v>
      </c>
      <c r="E945" s="221">
        <v>0</v>
      </c>
      <c r="F945" s="221">
        <v>44.1</v>
      </c>
      <c r="G945" s="221">
        <v>23.2</v>
      </c>
      <c r="H945" s="221">
        <v>1</v>
      </c>
      <c r="O945" s="221"/>
      <c r="P945" s="221"/>
      <c r="Q945" s="221"/>
      <c r="R945" s="221"/>
      <c r="S945" s="221"/>
      <c r="T945" s="221"/>
    </row>
    <row r="946" spans="1:20" ht="15">
      <c r="A946" s="221">
        <v>944</v>
      </c>
      <c r="B946" s="221">
        <v>23.2</v>
      </c>
      <c r="C946" s="221">
        <v>2.2999999999999998</v>
      </c>
      <c r="D946" s="221">
        <v>8.1999999999999993</v>
      </c>
      <c r="E946" s="221">
        <v>0</v>
      </c>
      <c r="F946" s="221">
        <v>42.5</v>
      </c>
      <c r="G946" s="221">
        <v>27.8</v>
      </c>
      <c r="H946" s="221">
        <v>1</v>
      </c>
      <c r="O946" s="221"/>
      <c r="P946" s="221"/>
      <c r="Q946" s="221"/>
      <c r="R946" s="221"/>
      <c r="S946" s="221"/>
      <c r="T946" s="221"/>
    </row>
    <row r="947" spans="1:20" ht="15">
      <c r="A947" s="221">
        <v>945</v>
      </c>
      <c r="B947" s="221">
        <v>21.3</v>
      </c>
      <c r="C947" s="221">
        <v>1.7</v>
      </c>
      <c r="D947" s="221">
        <v>6.8</v>
      </c>
      <c r="E947" s="221">
        <v>0</v>
      </c>
      <c r="F947" s="221">
        <v>41.2</v>
      </c>
      <c r="G947" s="221">
        <v>25.8</v>
      </c>
      <c r="H947" s="221">
        <v>1</v>
      </c>
      <c r="O947" s="221"/>
      <c r="P947" s="221"/>
      <c r="Q947" s="221"/>
      <c r="R947" s="221"/>
      <c r="S947" s="221"/>
      <c r="T947" s="221"/>
    </row>
    <row r="948" spans="1:20" ht="15">
      <c r="A948" s="221">
        <v>946</v>
      </c>
      <c r="B948" s="221">
        <v>13.6</v>
      </c>
      <c r="C948" s="221">
        <v>2</v>
      </c>
      <c r="D948" s="221">
        <v>8</v>
      </c>
      <c r="E948" s="221">
        <v>0</v>
      </c>
      <c r="F948" s="221">
        <v>42.6</v>
      </c>
      <c r="G948" s="221">
        <v>24.1</v>
      </c>
      <c r="H948" s="221">
        <v>1</v>
      </c>
      <c r="O948" s="221"/>
      <c r="P948" s="221"/>
      <c r="Q948" s="221"/>
      <c r="R948" s="221"/>
      <c r="S948" s="221"/>
      <c r="T948" s="221"/>
    </row>
    <row r="949" spans="1:20" ht="15">
      <c r="A949" s="221">
        <v>947</v>
      </c>
      <c r="B949" s="221">
        <v>12</v>
      </c>
      <c r="C949" s="221">
        <v>1.8</v>
      </c>
      <c r="D949" s="221">
        <v>7.9</v>
      </c>
      <c r="E949" s="221">
        <v>0</v>
      </c>
      <c r="F949" s="221">
        <v>42.4</v>
      </c>
      <c r="G949" s="221">
        <v>22.5</v>
      </c>
      <c r="H949" s="221">
        <v>1</v>
      </c>
      <c r="O949" s="221"/>
      <c r="P949" s="221"/>
      <c r="Q949" s="221"/>
      <c r="R949" s="221"/>
      <c r="S949" s="221"/>
      <c r="T949" s="221"/>
    </row>
    <row r="950" spans="1:20" ht="15">
      <c r="A950" s="221">
        <v>948</v>
      </c>
      <c r="B950" s="221">
        <v>7.6</v>
      </c>
      <c r="C950" s="221">
        <v>2.2999999999999998</v>
      </c>
      <c r="D950" s="221">
        <v>8.6</v>
      </c>
      <c r="E950" s="221">
        <v>0</v>
      </c>
      <c r="F950" s="221">
        <v>41.7</v>
      </c>
      <c r="G950" s="221">
        <v>23.5</v>
      </c>
      <c r="H950" s="221">
        <v>1</v>
      </c>
      <c r="O950" s="221"/>
      <c r="P950" s="221"/>
      <c r="Q950" s="221"/>
      <c r="R950" s="221"/>
      <c r="S950" s="221"/>
      <c r="T950" s="221"/>
    </row>
    <row r="951" spans="1:20" ht="15">
      <c r="A951" s="221">
        <v>949</v>
      </c>
      <c r="B951" s="221">
        <v>8.1</v>
      </c>
      <c r="C951" s="221">
        <v>1.5</v>
      </c>
      <c r="D951" s="221">
        <v>8.1</v>
      </c>
      <c r="E951" s="221">
        <v>0</v>
      </c>
      <c r="F951" s="221">
        <v>42</v>
      </c>
      <c r="G951" s="221">
        <v>19.3</v>
      </c>
      <c r="H951" s="221">
        <v>1</v>
      </c>
      <c r="O951" s="221"/>
      <c r="P951" s="221"/>
      <c r="Q951" s="221"/>
      <c r="R951" s="221"/>
      <c r="S951" s="221"/>
      <c r="T951" s="221"/>
    </row>
    <row r="952" spans="1:20" ht="15">
      <c r="A952" s="221">
        <v>950</v>
      </c>
      <c r="B952" s="221">
        <v>13.6</v>
      </c>
      <c r="C952" s="221">
        <v>1.4</v>
      </c>
      <c r="D952" s="221">
        <v>7.3</v>
      </c>
      <c r="E952" s="221">
        <v>0</v>
      </c>
      <c r="F952" s="221">
        <v>41.3</v>
      </c>
      <c r="G952" s="221">
        <v>21.2</v>
      </c>
      <c r="H952" s="221">
        <v>1</v>
      </c>
      <c r="O952" s="221"/>
      <c r="P952" s="221"/>
      <c r="Q952" s="221"/>
      <c r="R952" s="221"/>
      <c r="S952" s="221"/>
      <c r="T952" s="221"/>
    </row>
    <row r="953" spans="1:20" ht="15">
      <c r="A953" s="221">
        <v>951</v>
      </c>
      <c r="B953" s="221">
        <v>9.5</v>
      </c>
      <c r="C953" s="221">
        <v>1.5</v>
      </c>
      <c r="D953" s="221">
        <v>8.1</v>
      </c>
      <c r="E953" s="221">
        <v>0</v>
      </c>
      <c r="F953" s="221">
        <v>43.3</v>
      </c>
      <c r="G953" s="221">
        <v>21.9</v>
      </c>
      <c r="H953" s="221">
        <v>1</v>
      </c>
      <c r="O953" s="221"/>
      <c r="P953" s="221"/>
      <c r="Q953" s="221"/>
      <c r="R953" s="221"/>
      <c r="S953" s="221"/>
      <c r="T953" s="221"/>
    </row>
    <row r="954" spans="1:20" ht="15">
      <c r="A954" s="221">
        <v>952</v>
      </c>
      <c r="B954" s="221">
        <v>4.9000000000000004</v>
      </c>
      <c r="C954" s="221">
        <v>1.4</v>
      </c>
      <c r="D954" s="221">
        <v>8.1</v>
      </c>
      <c r="E954" s="221">
        <v>0</v>
      </c>
      <c r="F954" s="221">
        <v>42.6</v>
      </c>
      <c r="G954" s="221">
        <v>20.6</v>
      </c>
      <c r="H954" s="221">
        <v>1</v>
      </c>
      <c r="O954" s="221"/>
      <c r="P954" s="221"/>
      <c r="Q954" s="221"/>
      <c r="R954" s="221"/>
      <c r="S954" s="221"/>
      <c r="T954" s="221"/>
    </row>
    <row r="955" spans="1:20" ht="15">
      <c r="A955" s="221">
        <v>953</v>
      </c>
      <c r="B955" s="221">
        <v>6</v>
      </c>
      <c r="C955" s="221">
        <v>1.7</v>
      </c>
      <c r="D955" s="221">
        <v>8.4</v>
      </c>
      <c r="E955" s="221">
        <v>0</v>
      </c>
      <c r="F955" s="221">
        <v>43.3</v>
      </c>
      <c r="G955" s="221">
        <v>19.100000000000001</v>
      </c>
      <c r="H955" s="221">
        <v>1</v>
      </c>
      <c r="O955" s="221"/>
      <c r="P955" s="221"/>
      <c r="Q955" s="221"/>
      <c r="R955" s="221"/>
      <c r="S955" s="221"/>
      <c r="T955" s="221"/>
    </row>
    <row r="956" spans="1:20" ht="15">
      <c r="A956" s="221">
        <v>954</v>
      </c>
      <c r="B956" s="221">
        <v>12.2</v>
      </c>
      <c r="C956" s="221">
        <v>2.2999999999999998</v>
      </c>
      <c r="D956" s="221">
        <v>8.1999999999999993</v>
      </c>
      <c r="E956" s="221">
        <v>0</v>
      </c>
      <c r="F956" s="221">
        <v>42</v>
      </c>
      <c r="G956" s="221">
        <v>22.4</v>
      </c>
      <c r="H956" s="221">
        <v>1</v>
      </c>
      <c r="O956" s="221"/>
      <c r="P956" s="221"/>
      <c r="Q956" s="221"/>
      <c r="R956" s="221"/>
      <c r="S956" s="221"/>
      <c r="T956" s="221"/>
    </row>
    <row r="957" spans="1:20" ht="15">
      <c r="A957" s="221">
        <v>955</v>
      </c>
      <c r="B957" s="221">
        <v>16.3</v>
      </c>
      <c r="C957" s="221">
        <v>1.5</v>
      </c>
      <c r="D957" s="221">
        <v>7.7</v>
      </c>
      <c r="E957" s="221">
        <v>0</v>
      </c>
      <c r="F957" s="221">
        <v>41.3</v>
      </c>
      <c r="G957" s="221">
        <v>24.8</v>
      </c>
      <c r="H957" s="221">
        <v>1</v>
      </c>
      <c r="O957" s="221"/>
      <c r="P957" s="221"/>
      <c r="Q957" s="221"/>
      <c r="R957" s="221"/>
      <c r="S957" s="221"/>
      <c r="T957" s="221"/>
    </row>
    <row r="958" spans="1:20" ht="15">
      <c r="A958" s="221">
        <v>956</v>
      </c>
      <c r="B958" s="221">
        <v>11.4</v>
      </c>
      <c r="C958" s="221">
        <v>1.6</v>
      </c>
      <c r="D958" s="221">
        <v>7.2</v>
      </c>
      <c r="E958" s="221">
        <v>0</v>
      </c>
      <c r="F958" s="221">
        <v>45.2</v>
      </c>
      <c r="G958" s="221">
        <v>23.9</v>
      </c>
      <c r="H958" s="221">
        <v>1</v>
      </c>
      <c r="O958" s="221"/>
      <c r="P958" s="221"/>
      <c r="Q958" s="221"/>
      <c r="R958" s="221"/>
      <c r="S958" s="221"/>
      <c r="T958" s="221"/>
    </row>
    <row r="959" spans="1:20" ht="15">
      <c r="A959" s="221">
        <v>957</v>
      </c>
      <c r="B959" s="221">
        <v>9.3000000000000007</v>
      </c>
      <c r="C959" s="221">
        <v>1.7</v>
      </c>
      <c r="D959" s="221">
        <v>8.3000000000000007</v>
      </c>
      <c r="E959" s="221">
        <v>0</v>
      </c>
      <c r="F959" s="221">
        <v>44.3</v>
      </c>
      <c r="G959" s="221">
        <v>23.5</v>
      </c>
      <c r="H959" s="221">
        <v>1</v>
      </c>
      <c r="O959" s="221"/>
      <c r="P959" s="221"/>
      <c r="Q959" s="221"/>
      <c r="R959" s="221"/>
      <c r="S959" s="221"/>
      <c r="T959" s="221"/>
    </row>
    <row r="960" spans="1:20" ht="15">
      <c r="A960" s="221">
        <v>958</v>
      </c>
      <c r="B960" s="221">
        <v>15.4</v>
      </c>
      <c r="C960" s="221">
        <v>2.5</v>
      </c>
      <c r="D960" s="221">
        <v>8.4</v>
      </c>
      <c r="E960" s="221">
        <v>0</v>
      </c>
      <c r="F960" s="221">
        <v>42.5</v>
      </c>
      <c r="G960" s="221">
        <v>24.3</v>
      </c>
      <c r="H960" s="221">
        <v>1</v>
      </c>
      <c r="O960" s="221"/>
      <c r="P960" s="221"/>
      <c r="Q960" s="221"/>
      <c r="R960" s="221"/>
      <c r="S960" s="221"/>
      <c r="T960" s="221"/>
    </row>
    <row r="961" spans="1:20" ht="15">
      <c r="A961" s="221">
        <v>959</v>
      </c>
      <c r="B961" s="221">
        <v>16.3</v>
      </c>
      <c r="C961" s="221">
        <v>2.2000000000000002</v>
      </c>
      <c r="D961" s="221">
        <v>8.1</v>
      </c>
      <c r="E961" s="221">
        <v>0</v>
      </c>
      <c r="F961" s="221">
        <v>43.6</v>
      </c>
      <c r="G961" s="221">
        <v>24.2</v>
      </c>
      <c r="H961" s="221">
        <v>1</v>
      </c>
      <c r="O961" s="221"/>
      <c r="P961" s="221"/>
      <c r="Q961" s="221"/>
      <c r="R961" s="221"/>
      <c r="S961" s="221"/>
      <c r="T961" s="221"/>
    </row>
    <row r="962" spans="1:20" ht="15">
      <c r="A962" s="221">
        <v>960</v>
      </c>
      <c r="B962" s="221">
        <v>12.2</v>
      </c>
      <c r="C962" s="221">
        <v>1.3</v>
      </c>
      <c r="D962" s="221">
        <v>7.4</v>
      </c>
      <c r="E962" s="221">
        <v>0</v>
      </c>
      <c r="F962" s="221">
        <v>43.8</v>
      </c>
      <c r="G962" s="221">
        <v>23</v>
      </c>
      <c r="H962" s="221">
        <v>1</v>
      </c>
      <c r="O962" s="221"/>
      <c r="P962" s="221"/>
      <c r="Q962" s="221"/>
      <c r="R962" s="221"/>
      <c r="S962" s="221"/>
      <c r="T962" s="221"/>
    </row>
    <row r="963" spans="1:20" ht="15">
      <c r="A963" s="221">
        <v>961</v>
      </c>
      <c r="B963" s="221">
        <v>8.6999999999999993</v>
      </c>
      <c r="C963" s="221">
        <v>1.6</v>
      </c>
      <c r="D963" s="221">
        <v>7.7</v>
      </c>
      <c r="E963" s="221">
        <v>0</v>
      </c>
      <c r="F963" s="221">
        <v>44.7</v>
      </c>
      <c r="G963" s="221">
        <v>22.9</v>
      </c>
      <c r="H963" s="221">
        <v>1</v>
      </c>
      <c r="O963" s="221"/>
      <c r="P963" s="221"/>
      <c r="Q963" s="221"/>
      <c r="R963" s="221"/>
      <c r="S963" s="221"/>
      <c r="T963" s="221"/>
    </row>
    <row r="964" spans="1:20" ht="15">
      <c r="A964" s="221">
        <v>962</v>
      </c>
      <c r="B964" s="221">
        <v>9.4</v>
      </c>
      <c r="C964" s="221">
        <v>1.6</v>
      </c>
      <c r="D964" s="221">
        <v>7.6</v>
      </c>
      <c r="E964" s="221">
        <v>0</v>
      </c>
      <c r="F964" s="221">
        <v>44.8</v>
      </c>
      <c r="G964" s="221">
        <v>22.9</v>
      </c>
      <c r="H964" s="221">
        <v>1</v>
      </c>
      <c r="O964" s="221"/>
      <c r="P964" s="221"/>
      <c r="Q964" s="221"/>
      <c r="R964" s="221"/>
      <c r="S964" s="221"/>
      <c r="T964" s="221"/>
    </row>
    <row r="965" spans="1:20" ht="15">
      <c r="A965" s="221">
        <v>963</v>
      </c>
      <c r="B965" s="221">
        <v>20</v>
      </c>
      <c r="C965" s="221">
        <v>3.2</v>
      </c>
      <c r="D965" s="221">
        <v>8.1</v>
      </c>
      <c r="E965" s="221">
        <v>7.62</v>
      </c>
      <c r="F965" s="221">
        <v>40.700000000000003</v>
      </c>
      <c r="G965" s="221">
        <v>24.1</v>
      </c>
      <c r="H965" s="221">
        <v>1</v>
      </c>
      <c r="O965" s="221"/>
      <c r="P965" s="221"/>
      <c r="Q965" s="221"/>
      <c r="R965" s="221"/>
      <c r="S965" s="221"/>
      <c r="T965" s="221"/>
    </row>
    <row r="966" spans="1:20" ht="15">
      <c r="A966" s="221">
        <v>964</v>
      </c>
      <c r="B966" s="221">
        <v>34.200000000000003</v>
      </c>
      <c r="C966" s="221">
        <v>2.2000000000000002</v>
      </c>
      <c r="D966" s="221">
        <v>5.7</v>
      </c>
      <c r="E966" s="221">
        <v>0.25</v>
      </c>
      <c r="F966" s="221">
        <v>35.799999999999997</v>
      </c>
      <c r="G966" s="221">
        <v>24</v>
      </c>
      <c r="H966" s="221">
        <v>1</v>
      </c>
      <c r="O966" s="221"/>
      <c r="P966" s="221"/>
      <c r="Q966" s="221"/>
      <c r="R966" s="221"/>
      <c r="S966" s="221"/>
      <c r="T966" s="221"/>
    </row>
    <row r="967" spans="1:20" ht="15">
      <c r="A967" s="221">
        <v>965</v>
      </c>
      <c r="B967" s="221">
        <v>29.9</v>
      </c>
      <c r="C967" s="221">
        <v>1.8</v>
      </c>
      <c r="D967" s="221">
        <v>6.8</v>
      </c>
      <c r="E967" s="221">
        <v>0</v>
      </c>
      <c r="F967" s="221">
        <v>38.6</v>
      </c>
      <c r="G967" s="221">
        <v>26</v>
      </c>
      <c r="H967" s="221">
        <v>1</v>
      </c>
      <c r="O967" s="221"/>
      <c r="P967" s="221"/>
      <c r="Q967" s="221"/>
      <c r="R967" s="221"/>
      <c r="S967" s="221"/>
      <c r="T967" s="221"/>
    </row>
    <row r="968" spans="1:20" ht="15">
      <c r="A968" s="221">
        <v>966</v>
      </c>
      <c r="B968" s="221">
        <v>17.5</v>
      </c>
      <c r="C968" s="221">
        <v>1.2</v>
      </c>
      <c r="D968" s="221">
        <v>6.9</v>
      </c>
      <c r="E968" s="221">
        <v>0</v>
      </c>
      <c r="F968" s="221">
        <v>42.7</v>
      </c>
      <c r="G968" s="221">
        <v>25.8</v>
      </c>
      <c r="H968" s="221">
        <v>1</v>
      </c>
      <c r="O968" s="221"/>
      <c r="P968" s="221"/>
      <c r="Q968" s="221"/>
      <c r="R968" s="221"/>
      <c r="S968" s="221"/>
      <c r="T968" s="221"/>
    </row>
    <row r="969" spans="1:20" ht="15">
      <c r="A969" s="221">
        <v>967</v>
      </c>
      <c r="B969" s="221">
        <v>11.3</v>
      </c>
      <c r="C969" s="221">
        <v>1.9</v>
      </c>
      <c r="D969" s="221">
        <v>7.2</v>
      </c>
      <c r="E969" s="221">
        <v>1.02</v>
      </c>
      <c r="F969" s="221">
        <v>45.1</v>
      </c>
      <c r="G969" s="221">
        <v>24.3</v>
      </c>
      <c r="H969" s="221">
        <v>1</v>
      </c>
      <c r="O969" s="221"/>
      <c r="P969" s="221"/>
      <c r="Q969" s="221"/>
      <c r="R969" s="221"/>
      <c r="S969" s="221"/>
      <c r="T969" s="221"/>
    </row>
    <row r="970" spans="1:20" ht="15">
      <c r="A970" s="221">
        <v>968</v>
      </c>
      <c r="B970" s="221">
        <v>10.9</v>
      </c>
      <c r="C970" s="221">
        <v>1.1000000000000001</v>
      </c>
      <c r="D970" s="221">
        <v>6</v>
      </c>
      <c r="E970" s="221">
        <v>0</v>
      </c>
      <c r="F970" s="221">
        <v>44.3</v>
      </c>
      <c r="G970" s="221">
        <v>24.2</v>
      </c>
      <c r="H970" s="221">
        <v>1</v>
      </c>
      <c r="O970" s="221"/>
      <c r="P970" s="221"/>
      <c r="Q970" s="221"/>
      <c r="R970" s="221"/>
      <c r="S970" s="221"/>
      <c r="T970" s="221"/>
    </row>
    <row r="971" spans="1:20" ht="15">
      <c r="A971" s="221">
        <v>969</v>
      </c>
      <c r="B971" s="221">
        <v>13.4</v>
      </c>
      <c r="C971" s="221">
        <v>1.5</v>
      </c>
      <c r="D971" s="221">
        <v>5.7</v>
      </c>
      <c r="E971" s="221">
        <v>0</v>
      </c>
      <c r="F971" s="221">
        <v>42.8</v>
      </c>
      <c r="G971" s="221">
        <v>22.6</v>
      </c>
      <c r="H971" s="221">
        <v>1</v>
      </c>
      <c r="O971" s="221"/>
      <c r="P971" s="221"/>
      <c r="Q971" s="221"/>
      <c r="R971" s="221"/>
      <c r="S971" s="221"/>
      <c r="T971" s="221"/>
    </row>
    <row r="972" spans="1:20" ht="15">
      <c r="A972" s="221">
        <v>970</v>
      </c>
      <c r="B972" s="221">
        <v>14.4</v>
      </c>
      <c r="C972" s="221">
        <v>1.5</v>
      </c>
      <c r="D972" s="221">
        <v>6</v>
      </c>
      <c r="E972" s="221">
        <v>0</v>
      </c>
      <c r="F972" s="221">
        <v>43.6</v>
      </c>
      <c r="G972" s="221">
        <v>25</v>
      </c>
      <c r="H972" s="221">
        <v>1</v>
      </c>
      <c r="O972" s="221"/>
      <c r="P972" s="221"/>
      <c r="Q972" s="221"/>
      <c r="R972" s="221"/>
      <c r="S972" s="221"/>
      <c r="T972" s="221"/>
    </row>
    <row r="973" spans="1:20" ht="15">
      <c r="A973" s="221">
        <v>971</v>
      </c>
      <c r="B973" s="221">
        <v>12.3</v>
      </c>
      <c r="C973" s="221">
        <v>2</v>
      </c>
      <c r="D973" s="221">
        <v>7.8</v>
      </c>
      <c r="E973" s="221">
        <v>0</v>
      </c>
      <c r="F973" s="221">
        <v>43.6</v>
      </c>
      <c r="G973" s="221">
        <v>23</v>
      </c>
      <c r="H973" s="221">
        <v>1</v>
      </c>
      <c r="O973" s="221"/>
      <c r="P973" s="221"/>
      <c r="Q973" s="221"/>
      <c r="R973" s="221"/>
      <c r="S973" s="221"/>
      <c r="T973" s="221"/>
    </row>
    <row r="974" spans="1:20" ht="15">
      <c r="A974" s="221">
        <v>972</v>
      </c>
      <c r="B974" s="221">
        <v>25.1</v>
      </c>
      <c r="C974" s="221">
        <v>3</v>
      </c>
      <c r="D974" s="221">
        <v>6.9</v>
      </c>
      <c r="E974" s="221">
        <v>0.25</v>
      </c>
      <c r="F974" s="221">
        <v>39</v>
      </c>
      <c r="G974" s="221">
        <v>24.4</v>
      </c>
      <c r="H974" s="221">
        <v>1</v>
      </c>
      <c r="O974" s="221"/>
      <c r="P974" s="221"/>
      <c r="Q974" s="221"/>
      <c r="R974" s="221"/>
      <c r="S974" s="221"/>
      <c r="T974" s="221"/>
    </row>
    <row r="975" spans="1:20" ht="15">
      <c r="A975" s="221">
        <v>973</v>
      </c>
      <c r="B975" s="221">
        <v>23.9</v>
      </c>
      <c r="C975" s="221">
        <v>1.8</v>
      </c>
      <c r="D975" s="221">
        <v>5.3</v>
      </c>
      <c r="E975" s="221">
        <v>0</v>
      </c>
      <c r="F975" s="221">
        <v>38.200000000000003</v>
      </c>
      <c r="G975" s="221">
        <v>21.5</v>
      </c>
      <c r="H975" s="221">
        <v>1</v>
      </c>
      <c r="O975" s="221"/>
      <c r="P975" s="221"/>
      <c r="Q975" s="221"/>
      <c r="R975" s="221"/>
      <c r="S975" s="221"/>
      <c r="T975" s="221"/>
    </row>
    <row r="976" spans="1:20" ht="15">
      <c r="A976" s="221">
        <v>974</v>
      </c>
      <c r="B976" s="221">
        <v>27.8</v>
      </c>
      <c r="C976" s="221">
        <v>1.6</v>
      </c>
      <c r="D976" s="221">
        <v>6.4</v>
      </c>
      <c r="E976" s="221">
        <v>0</v>
      </c>
      <c r="F976" s="221">
        <v>36.700000000000003</v>
      </c>
      <c r="G976" s="221">
        <v>19.899999999999999</v>
      </c>
      <c r="H976" s="221">
        <v>1</v>
      </c>
      <c r="O976" s="221"/>
      <c r="P976" s="221"/>
      <c r="Q976" s="221"/>
      <c r="R976" s="221"/>
      <c r="S976" s="221"/>
      <c r="T976" s="221"/>
    </row>
    <row r="977" spans="1:20" ht="15">
      <c r="A977" s="221">
        <v>975</v>
      </c>
      <c r="B977" s="221">
        <v>28.8</v>
      </c>
      <c r="C977" s="221">
        <v>2.8</v>
      </c>
      <c r="D977" s="221">
        <v>6.9</v>
      </c>
      <c r="E977" s="221">
        <v>0</v>
      </c>
      <c r="F977" s="221">
        <v>36.4</v>
      </c>
      <c r="G977" s="221">
        <v>22.7</v>
      </c>
      <c r="H977" s="221">
        <v>1</v>
      </c>
      <c r="O977" s="221"/>
      <c r="P977" s="221"/>
      <c r="Q977" s="221"/>
      <c r="R977" s="221"/>
      <c r="S977" s="221"/>
      <c r="T977" s="221"/>
    </row>
    <row r="978" spans="1:20" ht="15">
      <c r="A978" s="221">
        <v>976</v>
      </c>
      <c r="B978" s="221">
        <v>25.7</v>
      </c>
      <c r="C978" s="221">
        <v>2.1</v>
      </c>
      <c r="D978" s="221">
        <v>6.8</v>
      </c>
      <c r="E978" s="221">
        <v>0</v>
      </c>
      <c r="F978" s="221">
        <v>37.5</v>
      </c>
      <c r="G978" s="221">
        <v>23.1</v>
      </c>
      <c r="H978" s="221">
        <v>1</v>
      </c>
      <c r="O978" s="221"/>
      <c r="P978" s="221"/>
      <c r="Q978" s="221"/>
      <c r="R978" s="221"/>
      <c r="S978" s="221"/>
      <c r="T978" s="221"/>
    </row>
    <row r="979" spans="1:20" ht="15">
      <c r="A979" s="221">
        <v>977</v>
      </c>
      <c r="B979" s="221">
        <v>17.8</v>
      </c>
      <c r="C979" s="221">
        <v>1.7</v>
      </c>
      <c r="D979" s="221">
        <v>6.8</v>
      </c>
      <c r="E979" s="221">
        <v>0</v>
      </c>
      <c r="F979" s="221">
        <v>41</v>
      </c>
      <c r="G979" s="221">
        <v>22.6</v>
      </c>
      <c r="H979" s="221">
        <v>1</v>
      </c>
      <c r="O979" s="221"/>
      <c r="P979" s="221"/>
      <c r="Q979" s="221"/>
      <c r="R979" s="221"/>
      <c r="S979" s="221"/>
      <c r="T979" s="221"/>
    </row>
    <row r="980" spans="1:20" ht="15">
      <c r="A980" s="221">
        <v>978</v>
      </c>
      <c r="B980" s="221">
        <v>5.8</v>
      </c>
      <c r="C980" s="221">
        <v>1.2</v>
      </c>
      <c r="D980" s="221">
        <v>6.9</v>
      </c>
      <c r="E980" s="221">
        <v>0</v>
      </c>
      <c r="F980" s="221">
        <v>45.5</v>
      </c>
      <c r="G980" s="221">
        <v>20.7</v>
      </c>
      <c r="H980" s="221">
        <v>1</v>
      </c>
      <c r="O980" s="221"/>
      <c r="P980" s="221"/>
      <c r="Q980" s="221"/>
      <c r="R980" s="221"/>
      <c r="S980" s="221"/>
      <c r="T980" s="221"/>
    </row>
    <row r="981" spans="1:20" ht="15">
      <c r="A981" s="221">
        <v>979</v>
      </c>
      <c r="B981" s="221">
        <v>6.3</v>
      </c>
      <c r="C981" s="221">
        <v>1.6</v>
      </c>
      <c r="D981" s="221">
        <v>7.6</v>
      </c>
      <c r="E981" s="221">
        <v>0</v>
      </c>
      <c r="F981" s="221">
        <v>45.1</v>
      </c>
      <c r="G981" s="221">
        <v>22.6</v>
      </c>
      <c r="H981" s="221">
        <v>1</v>
      </c>
      <c r="O981" s="221"/>
      <c r="P981" s="221"/>
      <c r="Q981" s="221"/>
      <c r="R981" s="221"/>
      <c r="S981" s="221"/>
      <c r="T981" s="221"/>
    </row>
    <row r="982" spans="1:20" ht="15">
      <c r="A982" s="221">
        <v>980</v>
      </c>
      <c r="B982" s="221">
        <v>8.6999999999999993</v>
      </c>
      <c r="C982" s="221">
        <v>1.2</v>
      </c>
      <c r="D982" s="221">
        <v>6.9</v>
      </c>
      <c r="E982" s="221">
        <v>0</v>
      </c>
      <c r="F982" s="221">
        <v>43.4</v>
      </c>
      <c r="G982" s="221">
        <v>21.5</v>
      </c>
      <c r="H982" s="221">
        <v>1</v>
      </c>
      <c r="O982" s="221"/>
      <c r="P982" s="221"/>
      <c r="Q982" s="221"/>
      <c r="R982" s="221"/>
      <c r="S982" s="221"/>
      <c r="T982" s="221"/>
    </row>
    <row r="983" spans="1:20" ht="15">
      <c r="A983" s="221">
        <v>981</v>
      </c>
      <c r="B983" s="221">
        <v>15.8</v>
      </c>
      <c r="C983" s="221">
        <v>2.6</v>
      </c>
      <c r="D983" s="221">
        <v>7.7</v>
      </c>
      <c r="E983" s="221">
        <v>0</v>
      </c>
      <c r="F983" s="221">
        <v>40.299999999999997</v>
      </c>
      <c r="G983" s="221">
        <v>21.2</v>
      </c>
      <c r="H983" s="221">
        <v>1</v>
      </c>
      <c r="O983" s="221"/>
      <c r="P983" s="221"/>
      <c r="Q983" s="221"/>
      <c r="R983" s="221"/>
      <c r="S983" s="221"/>
      <c r="T983" s="221"/>
    </row>
    <row r="984" spans="1:20" ht="15">
      <c r="A984" s="221">
        <v>982</v>
      </c>
      <c r="B984" s="221">
        <v>7.6</v>
      </c>
      <c r="C984" s="221">
        <v>3.9</v>
      </c>
      <c r="D984" s="221">
        <v>6.5</v>
      </c>
      <c r="E984" s="221">
        <v>0</v>
      </c>
      <c r="F984" s="221">
        <v>34.799999999999997</v>
      </c>
      <c r="G984" s="221">
        <v>23.8</v>
      </c>
      <c r="H984" s="221">
        <v>1</v>
      </c>
      <c r="O984" s="221"/>
      <c r="P984" s="221"/>
      <c r="Q984" s="221"/>
      <c r="R984" s="221"/>
      <c r="S984" s="221"/>
      <c r="T984" s="221"/>
    </row>
    <row r="985" spans="1:20" ht="15">
      <c r="A985" s="221">
        <v>983</v>
      </c>
      <c r="B985" s="221">
        <v>10.7</v>
      </c>
      <c r="C985" s="221">
        <v>2.2000000000000002</v>
      </c>
      <c r="D985" s="221">
        <v>6.9</v>
      </c>
      <c r="E985" s="221">
        <v>0</v>
      </c>
      <c r="F985" s="221">
        <v>31</v>
      </c>
      <c r="G985" s="221">
        <v>15.2</v>
      </c>
      <c r="H985" s="221">
        <v>1</v>
      </c>
      <c r="O985" s="221"/>
      <c r="P985" s="221"/>
      <c r="Q985" s="221"/>
      <c r="R985" s="221"/>
      <c r="S985" s="221"/>
      <c r="T985" s="221"/>
    </row>
    <row r="986" spans="1:20" ht="15">
      <c r="A986" s="221">
        <v>984</v>
      </c>
      <c r="B986" s="221">
        <v>11</v>
      </c>
      <c r="C986" s="221">
        <v>1.4</v>
      </c>
      <c r="D986" s="221">
        <v>6.1</v>
      </c>
      <c r="E986" s="221">
        <v>0</v>
      </c>
      <c r="F986" s="221">
        <v>33.5</v>
      </c>
      <c r="G986" s="221">
        <v>12.2</v>
      </c>
      <c r="H986" s="221">
        <v>1</v>
      </c>
      <c r="O986" s="221"/>
      <c r="P986" s="221"/>
      <c r="Q986" s="221"/>
      <c r="R986" s="221"/>
      <c r="S986" s="221"/>
      <c r="T986" s="221"/>
    </row>
    <row r="987" spans="1:20" ht="15">
      <c r="A987" s="221">
        <v>985</v>
      </c>
      <c r="B987" s="221">
        <v>24</v>
      </c>
      <c r="C987" s="221">
        <v>0.9</v>
      </c>
      <c r="D987" s="221">
        <v>2.6</v>
      </c>
      <c r="E987" s="221">
        <v>0</v>
      </c>
      <c r="F987" s="221">
        <v>31.4</v>
      </c>
      <c r="G987" s="221">
        <v>12.5</v>
      </c>
      <c r="H987" s="221">
        <v>1</v>
      </c>
      <c r="O987" s="221"/>
      <c r="P987" s="221"/>
      <c r="Q987" s="221"/>
      <c r="R987" s="221"/>
      <c r="S987" s="221"/>
      <c r="T987" s="221"/>
    </row>
    <row r="988" spans="1:20" ht="15">
      <c r="A988" s="221">
        <v>986</v>
      </c>
      <c r="B988" s="221">
        <v>15.2</v>
      </c>
      <c r="C988" s="221">
        <v>1</v>
      </c>
      <c r="D988" s="221">
        <v>4</v>
      </c>
      <c r="E988" s="221">
        <v>0</v>
      </c>
      <c r="F988" s="221">
        <v>36.9</v>
      </c>
      <c r="G988" s="221">
        <v>13.9</v>
      </c>
      <c r="H988" s="221">
        <v>1</v>
      </c>
      <c r="O988" s="221"/>
      <c r="P988" s="221"/>
      <c r="Q988" s="221"/>
      <c r="R988" s="221"/>
      <c r="S988" s="221"/>
      <c r="T988" s="221"/>
    </row>
    <row r="989" spans="1:20" ht="15">
      <c r="A989" s="221">
        <v>987</v>
      </c>
      <c r="B989" s="221">
        <v>12.9</v>
      </c>
      <c r="C989" s="221">
        <v>0.9</v>
      </c>
      <c r="D989" s="221">
        <v>4.8</v>
      </c>
      <c r="E989" s="221">
        <v>0</v>
      </c>
      <c r="F989" s="221">
        <v>39.200000000000003</v>
      </c>
      <c r="G989" s="221">
        <v>15.1</v>
      </c>
      <c r="H989" s="221">
        <v>1</v>
      </c>
      <c r="O989" s="221"/>
      <c r="P989" s="221"/>
      <c r="Q989" s="221"/>
      <c r="R989" s="221"/>
      <c r="S989" s="221"/>
      <c r="T989" s="221"/>
    </row>
    <row r="990" spans="1:20" ht="15">
      <c r="A990" s="221">
        <v>988</v>
      </c>
      <c r="B990" s="221">
        <v>8.1</v>
      </c>
      <c r="C990" s="221">
        <v>1.5</v>
      </c>
      <c r="D990" s="221">
        <v>6.7</v>
      </c>
      <c r="E990" s="221">
        <v>0</v>
      </c>
      <c r="F990" s="221">
        <v>39.299999999999997</v>
      </c>
      <c r="G990" s="221">
        <v>18.3</v>
      </c>
      <c r="H990" s="221">
        <v>1</v>
      </c>
      <c r="O990" s="221"/>
      <c r="P990" s="221"/>
      <c r="Q990" s="221"/>
      <c r="R990" s="221"/>
      <c r="S990" s="221"/>
      <c r="T990" s="221"/>
    </row>
    <row r="991" spans="1:20" ht="15">
      <c r="A991" s="221">
        <v>989</v>
      </c>
      <c r="B991" s="221">
        <v>13.4</v>
      </c>
      <c r="C991" s="221">
        <v>1.7</v>
      </c>
      <c r="D991" s="221">
        <v>6.5</v>
      </c>
      <c r="E991" s="221">
        <v>0</v>
      </c>
      <c r="F991" s="221">
        <v>39.299999999999997</v>
      </c>
      <c r="G991" s="221">
        <v>19</v>
      </c>
      <c r="H991" s="221">
        <v>1</v>
      </c>
      <c r="O991" s="221"/>
      <c r="P991" s="221"/>
      <c r="Q991" s="221"/>
      <c r="R991" s="221"/>
      <c r="S991" s="221"/>
      <c r="T991" s="221"/>
    </row>
    <row r="992" spans="1:20" ht="15">
      <c r="A992" s="221">
        <v>990</v>
      </c>
      <c r="B992" s="221">
        <v>5.7</v>
      </c>
      <c r="C992" s="221">
        <v>1.2</v>
      </c>
      <c r="D992" s="221">
        <v>6.1</v>
      </c>
      <c r="E992" s="221">
        <v>0</v>
      </c>
      <c r="F992" s="221">
        <v>41.3</v>
      </c>
      <c r="G992" s="221">
        <v>16</v>
      </c>
      <c r="H992" s="221">
        <v>1</v>
      </c>
      <c r="O992" s="221"/>
      <c r="P992" s="221"/>
      <c r="Q992" s="221"/>
      <c r="R992" s="221"/>
      <c r="S992" s="221"/>
      <c r="T992" s="221"/>
    </row>
    <row r="993" spans="1:20" ht="15">
      <c r="A993" s="221">
        <v>991</v>
      </c>
      <c r="B993" s="221">
        <v>4.9000000000000004</v>
      </c>
      <c r="C993" s="221">
        <v>1</v>
      </c>
      <c r="D993" s="221">
        <v>6.1</v>
      </c>
      <c r="E993" s="221">
        <v>0</v>
      </c>
      <c r="F993" s="221">
        <v>42.8</v>
      </c>
      <c r="G993" s="221">
        <v>15</v>
      </c>
      <c r="H993" s="221">
        <v>1</v>
      </c>
      <c r="O993" s="221"/>
      <c r="P993" s="221"/>
      <c r="Q993" s="221"/>
      <c r="R993" s="221"/>
      <c r="S993" s="221"/>
      <c r="T993" s="221"/>
    </row>
    <row r="994" spans="1:20" ht="15">
      <c r="A994" s="221">
        <v>992</v>
      </c>
      <c r="B994" s="221">
        <v>6.7</v>
      </c>
      <c r="C994" s="221">
        <v>1.2</v>
      </c>
      <c r="D994" s="221">
        <v>6</v>
      </c>
      <c r="E994" s="221">
        <v>0</v>
      </c>
      <c r="F994" s="221">
        <v>41.4</v>
      </c>
      <c r="G994" s="221">
        <v>18.8</v>
      </c>
      <c r="H994" s="221">
        <v>1</v>
      </c>
      <c r="O994" s="221"/>
      <c r="P994" s="221"/>
      <c r="Q994" s="221"/>
      <c r="R994" s="221"/>
      <c r="S994" s="221"/>
      <c r="T994" s="221"/>
    </row>
    <row r="995" spans="1:20" ht="15">
      <c r="A995" s="221">
        <v>993</v>
      </c>
      <c r="B995" s="221">
        <v>9.5</v>
      </c>
      <c r="C995" s="221">
        <v>1.6</v>
      </c>
      <c r="D995" s="221">
        <v>6.6</v>
      </c>
      <c r="E995" s="221">
        <v>0</v>
      </c>
      <c r="F995" s="221">
        <v>39.700000000000003</v>
      </c>
      <c r="G995" s="221">
        <v>18.100000000000001</v>
      </c>
      <c r="H995" s="221">
        <v>1</v>
      </c>
      <c r="O995" s="221"/>
      <c r="P995" s="221"/>
      <c r="Q995" s="221"/>
      <c r="R995" s="221"/>
      <c r="S995" s="221"/>
      <c r="T995" s="221"/>
    </row>
    <row r="996" spans="1:20" ht="15">
      <c r="A996" s="221">
        <v>994</v>
      </c>
      <c r="B996" s="221">
        <v>7.9</v>
      </c>
      <c r="C996" s="221">
        <v>1</v>
      </c>
      <c r="D996" s="221">
        <v>6</v>
      </c>
      <c r="E996" s="221">
        <v>0</v>
      </c>
      <c r="F996" s="221">
        <v>41.6</v>
      </c>
      <c r="G996" s="221">
        <v>16</v>
      </c>
      <c r="H996" s="221">
        <v>1</v>
      </c>
      <c r="O996" s="221"/>
      <c r="P996" s="221"/>
      <c r="Q996" s="221"/>
      <c r="R996" s="221"/>
      <c r="S996" s="221"/>
      <c r="T996" s="221"/>
    </row>
    <row r="997" spans="1:20" ht="15">
      <c r="A997" s="221">
        <v>995</v>
      </c>
      <c r="B997" s="221">
        <v>13.7</v>
      </c>
      <c r="C997" s="221">
        <v>1.6</v>
      </c>
      <c r="D997" s="221">
        <v>5.9</v>
      </c>
      <c r="E997" s="221">
        <v>0</v>
      </c>
      <c r="F997" s="221">
        <v>38.799999999999997</v>
      </c>
      <c r="G997" s="221">
        <v>20.399999999999999</v>
      </c>
      <c r="H997" s="221">
        <v>1</v>
      </c>
      <c r="O997" s="221"/>
      <c r="P997" s="221"/>
      <c r="Q997" s="221"/>
      <c r="R997" s="221"/>
      <c r="S997" s="221"/>
      <c r="T997" s="221"/>
    </row>
    <row r="998" spans="1:20" ht="15">
      <c r="A998" s="221">
        <v>996</v>
      </c>
      <c r="B998" s="221">
        <v>14.6</v>
      </c>
      <c r="C998" s="221">
        <v>1.5</v>
      </c>
      <c r="D998" s="221">
        <v>5</v>
      </c>
      <c r="E998" s="221">
        <v>0</v>
      </c>
      <c r="F998" s="221">
        <v>38.6</v>
      </c>
      <c r="G998" s="221">
        <v>22.2</v>
      </c>
      <c r="H998" s="221">
        <v>1</v>
      </c>
      <c r="O998" s="221"/>
      <c r="P998" s="221"/>
      <c r="Q998" s="221"/>
      <c r="R998" s="221"/>
      <c r="S998" s="221"/>
      <c r="T998" s="221"/>
    </row>
    <row r="999" spans="1:20" ht="15">
      <c r="A999" s="221">
        <v>997</v>
      </c>
      <c r="B999" s="221">
        <v>10.7</v>
      </c>
      <c r="C999" s="221">
        <v>1.7</v>
      </c>
      <c r="D999" s="221">
        <v>6.3</v>
      </c>
      <c r="E999" s="221">
        <v>0</v>
      </c>
      <c r="F999" s="221">
        <v>39</v>
      </c>
      <c r="G999" s="221">
        <v>17.100000000000001</v>
      </c>
      <c r="H999" s="221">
        <v>1</v>
      </c>
      <c r="O999" s="221"/>
      <c r="P999" s="221"/>
      <c r="Q999" s="221"/>
      <c r="R999" s="221"/>
      <c r="S999" s="221"/>
      <c r="T999" s="221"/>
    </row>
    <row r="1000" spans="1:20" ht="15">
      <c r="A1000" s="221">
        <v>998</v>
      </c>
      <c r="B1000" s="221">
        <v>9.8000000000000007</v>
      </c>
      <c r="C1000" s="221">
        <v>1.3</v>
      </c>
      <c r="D1000" s="221">
        <v>6</v>
      </c>
      <c r="E1000" s="221">
        <v>0</v>
      </c>
      <c r="F1000" s="221">
        <v>39.6</v>
      </c>
      <c r="G1000" s="221">
        <v>16.399999999999999</v>
      </c>
      <c r="H1000" s="221">
        <v>1</v>
      </c>
      <c r="O1000" s="221"/>
      <c r="P1000" s="221"/>
      <c r="Q1000" s="221"/>
      <c r="R1000" s="221"/>
      <c r="S1000" s="221"/>
      <c r="T1000" s="221"/>
    </row>
    <row r="1001" spans="1:20" ht="15">
      <c r="A1001" s="221">
        <v>999</v>
      </c>
      <c r="B1001" s="221">
        <v>7.8</v>
      </c>
      <c r="C1001" s="221">
        <v>1.4</v>
      </c>
      <c r="D1001" s="221">
        <v>6.2</v>
      </c>
      <c r="E1001" s="221">
        <v>0</v>
      </c>
      <c r="F1001" s="221">
        <v>40.9</v>
      </c>
      <c r="G1001" s="221">
        <v>16.5</v>
      </c>
      <c r="H1001" s="221">
        <v>1</v>
      </c>
      <c r="O1001" s="221"/>
      <c r="P1001" s="221"/>
      <c r="Q1001" s="221"/>
      <c r="R1001" s="221"/>
      <c r="S1001" s="221"/>
      <c r="T1001" s="221"/>
    </row>
    <row r="1002" spans="1:20" ht="15">
      <c r="A1002" s="221">
        <v>1000</v>
      </c>
      <c r="B1002" s="221">
        <v>8.6</v>
      </c>
      <c r="C1002" s="221">
        <v>1.4</v>
      </c>
      <c r="D1002" s="221">
        <v>6.2</v>
      </c>
      <c r="E1002" s="221">
        <v>0</v>
      </c>
      <c r="F1002" s="221">
        <v>40.299999999999997</v>
      </c>
      <c r="G1002" s="221">
        <v>16.600000000000001</v>
      </c>
      <c r="H1002" s="221">
        <v>1</v>
      </c>
      <c r="O1002" s="221"/>
      <c r="P1002" s="221"/>
      <c r="Q1002" s="221"/>
      <c r="R1002" s="221"/>
      <c r="S1002" s="221"/>
      <c r="T1002" s="221"/>
    </row>
    <row r="1003" spans="1:20" ht="15">
      <c r="A1003" s="221">
        <v>1001</v>
      </c>
      <c r="B1003" s="221">
        <v>7</v>
      </c>
      <c r="C1003" s="221">
        <v>1.4</v>
      </c>
      <c r="D1003" s="221">
        <v>6.1</v>
      </c>
      <c r="E1003" s="221">
        <v>0</v>
      </c>
      <c r="F1003" s="221">
        <v>39.4</v>
      </c>
      <c r="G1003" s="221">
        <v>16.3</v>
      </c>
      <c r="H1003" s="221">
        <v>1</v>
      </c>
      <c r="O1003" s="221"/>
      <c r="P1003" s="221"/>
      <c r="Q1003" s="221"/>
      <c r="R1003" s="221"/>
      <c r="S1003" s="221"/>
      <c r="T1003" s="221"/>
    </row>
    <row r="1004" spans="1:20" ht="15">
      <c r="A1004" s="221">
        <v>1002</v>
      </c>
      <c r="B1004" s="221">
        <v>5.4</v>
      </c>
      <c r="C1004" s="221">
        <v>1.4</v>
      </c>
      <c r="D1004" s="221">
        <v>6</v>
      </c>
      <c r="E1004" s="221">
        <v>0</v>
      </c>
      <c r="F1004" s="221">
        <v>39.9</v>
      </c>
      <c r="G1004" s="221">
        <v>14.4</v>
      </c>
      <c r="H1004" s="221">
        <v>1</v>
      </c>
      <c r="O1004" s="221"/>
      <c r="P1004" s="221"/>
      <c r="Q1004" s="221"/>
      <c r="R1004" s="221"/>
      <c r="S1004" s="221"/>
      <c r="T1004" s="221"/>
    </row>
    <row r="1005" spans="1:20" ht="15">
      <c r="A1005" s="221">
        <v>1003</v>
      </c>
      <c r="B1005" s="221">
        <v>5.6</v>
      </c>
      <c r="C1005" s="221">
        <v>3.1</v>
      </c>
      <c r="D1005" s="221">
        <v>7.9</v>
      </c>
      <c r="E1005" s="221">
        <v>0</v>
      </c>
      <c r="F1005" s="221">
        <v>40.1</v>
      </c>
      <c r="G1005" s="221">
        <v>18.899999999999999</v>
      </c>
      <c r="H1005" s="221">
        <v>1</v>
      </c>
      <c r="O1005" s="221"/>
      <c r="P1005" s="221"/>
      <c r="Q1005" s="221"/>
      <c r="R1005" s="221"/>
      <c r="S1005" s="221"/>
      <c r="T1005" s="221"/>
    </row>
    <row r="1006" spans="1:20" ht="15">
      <c r="A1006" s="221">
        <v>1004</v>
      </c>
      <c r="B1006" s="221">
        <v>5.2</v>
      </c>
      <c r="C1006" s="221">
        <v>1.1000000000000001</v>
      </c>
      <c r="D1006" s="221">
        <v>5.9</v>
      </c>
      <c r="E1006" s="221">
        <v>0</v>
      </c>
      <c r="F1006" s="221">
        <v>40.6</v>
      </c>
      <c r="G1006" s="221">
        <v>13.1</v>
      </c>
      <c r="H1006" s="221">
        <v>1</v>
      </c>
      <c r="O1006" s="221"/>
      <c r="P1006" s="221"/>
      <c r="Q1006" s="221"/>
      <c r="R1006" s="221"/>
      <c r="S1006" s="221"/>
      <c r="T1006" s="221"/>
    </row>
    <row r="1007" spans="1:20" ht="15">
      <c r="A1007" s="221">
        <v>1005</v>
      </c>
      <c r="B1007" s="221">
        <v>2.8</v>
      </c>
      <c r="C1007" s="221">
        <v>1.2</v>
      </c>
      <c r="D1007" s="221">
        <v>5.9</v>
      </c>
      <c r="E1007" s="221">
        <v>0</v>
      </c>
      <c r="F1007" s="221">
        <v>42</v>
      </c>
      <c r="G1007" s="221">
        <v>13.4</v>
      </c>
      <c r="H1007" s="221">
        <v>1</v>
      </c>
      <c r="O1007" s="221"/>
      <c r="P1007" s="221"/>
      <c r="Q1007" s="221"/>
      <c r="R1007" s="221"/>
      <c r="S1007" s="221"/>
      <c r="T1007" s="221"/>
    </row>
    <row r="1008" spans="1:20" ht="15">
      <c r="A1008" s="221">
        <v>1006</v>
      </c>
      <c r="B1008" s="221">
        <v>3</v>
      </c>
      <c r="C1008" s="221">
        <v>1.3</v>
      </c>
      <c r="D1008" s="221">
        <v>6.1</v>
      </c>
      <c r="E1008" s="221">
        <v>0</v>
      </c>
      <c r="F1008" s="221">
        <v>41.7</v>
      </c>
      <c r="G1008" s="221">
        <v>12.3</v>
      </c>
      <c r="H1008" s="221">
        <v>1</v>
      </c>
      <c r="O1008" s="221"/>
      <c r="P1008" s="221"/>
      <c r="Q1008" s="221"/>
      <c r="R1008" s="221"/>
      <c r="S1008" s="221"/>
      <c r="T1008" s="221"/>
    </row>
    <row r="1009" spans="1:20" ht="15">
      <c r="A1009" s="221">
        <v>1007</v>
      </c>
      <c r="B1009" s="221">
        <v>2.9</v>
      </c>
      <c r="C1009" s="221">
        <v>1.5</v>
      </c>
      <c r="D1009" s="221">
        <v>6.2</v>
      </c>
      <c r="E1009" s="221">
        <v>0</v>
      </c>
      <c r="F1009" s="221">
        <v>40.700000000000003</v>
      </c>
      <c r="G1009" s="221">
        <v>14.1</v>
      </c>
      <c r="H1009" s="221">
        <v>1</v>
      </c>
      <c r="O1009" s="221"/>
      <c r="P1009" s="221"/>
      <c r="Q1009" s="221"/>
      <c r="R1009" s="221"/>
      <c r="S1009" s="221"/>
      <c r="T1009" s="221"/>
    </row>
    <row r="1010" spans="1:20" ht="15">
      <c r="A1010" s="221">
        <v>1008</v>
      </c>
      <c r="B1010" s="221">
        <v>2.2999999999999998</v>
      </c>
      <c r="C1010" s="221">
        <v>1.2</v>
      </c>
      <c r="D1010" s="221">
        <v>5.8</v>
      </c>
      <c r="E1010" s="221">
        <v>0</v>
      </c>
      <c r="F1010" s="221">
        <v>41.5</v>
      </c>
      <c r="G1010" s="221">
        <v>12.7</v>
      </c>
      <c r="H1010" s="221">
        <v>1</v>
      </c>
      <c r="O1010" s="221"/>
      <c r="P1010" s="221"/>
      <c r="Q1010" s="221"/>
      <c r="R1010" s="221"/>
      <c r="S1010" s="221"/>
      <c r="T1010" s="221"/>
    </row>
    <row r="1011" spans="1:20" ht="15">
      <c r="A1011" s="221">
        <v>1009</v>
      </c>
      <c r="B1011" s="221">
        <v>3.2</v>
      </c>
      <c r="C1011" s="221">
        <v>1.4</v>
      </c>
      <c r="D1011" s="221">
        <v>6.1</v>
      </c>
      <c r="E1011" s="221">
        <v>0</v>
      </c>
      <c r="F1011" s="221">
        <v>41.2</v>
      </c>
      <c r="G1011" s="221">
        <v>13.3</v>
      </c>
      <c r="H1011" s="221">
        <v>1</v>
      </c>
      <c r="O1011" s="221"/>
      <c r="P1011" s="221"/>
      <c r="Q1011" s="221"/>
      <c r="R1011" s="221"/>
      <c r="S1011" s="221"/>
      <c r="T1011" s="221"/>
    </row>
    <row r="1012" spans="1:20" ht="15">
      <c r="A1012" s="221">
        <v>1010</v>
      </c>
      <c r="B1012" s="221">
        <v>3.4</v>
      </c>
      <c r="C1012" s="221">
        <v>1.4</v>
      </c>
      <c r="D1012" s="221">
        <v>6</v>
      </c>
      <c r="E1012" s="221">
        <v>0</v>
      </c>
      <c r="F1012" s="221">
        <v>40.5</v>
      </c>
      <c r="G1012" s="221">
        <v>12.9</v>
      </c>
      <c r="H1012" s="221">
        <v>1</v>
      </c>
      <c r="O1012" s="221"/>
      <c r="P1012" s="221"/>
      <c r="Q1012" s="221"/>
      <c r="R1012" s="221"/>
      <c r="S1012" s="221"/>
      <c r="T1012" s="221"/>
    </row>
    <row r="1013" spans="1:20" ht="15">
      <c r="A1013" s="221">
        <v>1011</v>
      </c>
      <c r="B1013" s="221">
        <v>3.1</v>
      </c>
      <c r="C1013" s="221">
        <v>1.2</v>
      </c>
      <c r="D1013" s="221">
        <v>5.6</v>
      </c>
      <c r="E1013" s="221">
        <v>0</v>
      </c>
      <c r="F1013" s="221">
        <v>41.1</v>
      </c>
      <c r="G1013" s="221">
        <v>12.5</v>
      </c>
      <c r="H1013" s="221">
        <v>1</v>
      </c>
      <c r="O1013" s="221"/>
      <c r="P1013" s="221"/>
      <c r="Q1013" s="221"/>
      <c r="R1013" s="221"/>
      <c r="S1013" s="221"/>
      <c r="T1013" s="221"/>
    </row>
    <row r="1014" spans="1:20" ht="15">
      <c r="A1014" s="221">
        <v>1012</v>
      </c>
      <c r="B1014" s="221">
        <v>4.0999999999999996</v>
      </c>
      <c r="C1014" s="221">
        <v>1.6</v>
      </c>
      <c r="D1014" s="221">
        <v>5.8</v>
      </c>
      <c r="E1014" s="221">
        <v>0</v>
      </c>
      <c r="F1014" s="221">
        <v>39.299999999999997</v>
      </c>
      <c r="G1014" s="221">
        <v>14.7</v>
      </c>
      <c r="H1014" s="221">
        <v>1</v>
      </c>
      <c r="O1014" s="221"/>
      <c r="P1014" s="221"/>
      <c r="Q1014" s="221"/>
      <c r="R1014" s="221"/>
      <c r="S1014" s="221"/>
      <c r="T1014" s="221"/>
    </row>
    <row r="1015" spans="1:20" ht="15">
      <c r="A1015" s="221">
        <v>1013</v>
      </c>
      <c r="B1015" s="221">
        <v>5.7</v>
      </c>
      <c r="C1015" s="221">
        <v>1.6</v>
      </c>
      <c r="D1015" s="221">
        <v>6</v>
      </c>
      <c r="E1015" s="221">
        <v>0</v>
      </c>
      <c r="F1015" s="221">
        <v>37.6</v>
      </c>
      <c r="G1015" s="221">
        <v>13.3</v>
      </c>
      <c r="H1015" s="221">
        <v>1</v>
      </c>
      <c r="O1015" s="221"/>
      <c r="P1015" s="221"/>
      <c r="Q1015" s="221"/>
      <c r="R1015" s="221"/>
      <c r="S1015" s="221"/>
      <c r="T1015" s="221"/>
    </row>
    <row r="1016" spans="1:20" ht="15">
      <c r="A1016" s="221">
        <v>1014</v>
      </c>
      <c r="B1016" s="221">
        <v>7.3</v>
      </c>
      <c r="C1016" s="221">
        <v>1.5</v>
      </c>
      <c r="D1016" s="221">
        <v>5.6</v>
      </c>
      <c r="E1016" s="221">
        <v>0</v>
      </c>
      <c r="F1016" s="221">
        <v>36.799999999999997</v>
      </c>
      <c r="G1016" s="221">
        <v>12.7</v>
      </c>
      <c r="H1016" s="221">
        <v>1</v>
      </c>
      <c r="O1016" s="221"/>
      <c r="P1016" s="221"/>
      <c r="Q1016" s="221"/>
      <c r="R1016" s="221"/>
      <c r="S1016" s="221"/>
      <c r="T1016" s="221"/>
    </row>
    <row r="1017" spans="1:20" ht="15">
      <c r="A1017" s="221">
        <v>1015</v>
      </c>
      <c r="B1017" s="221">
        <v>9.8000000000000007</v>
      </c>
      <c r="C1017" s="221">
        <v>1.3</v>
      </c>
      <c r="D1017" s="221">
        <v>5.0999999999999996</v>
      </c>
      <c r="E1017" s="221">
        <v>0</v>
      </c>
      <c r="F1017" s="221">
        <v>35</v>
      </c>
      <c r="G1017" s="221">
        <v>12.2</v>
      </c>
      <c r="H1017" s="221">
        <v>1</v>
      </c>
      <c r="O1017" s="221"/>
      <c r="P1017" s="221"/>
      <c r="Q1017" s="221"/>
      <c r="R1017" s="221"/>
      <c r="S1017" s="221"/>
      <c r="T1017" s="221"/>
    </row>
    <row r="1018" spans="1:20" ht="15">
      <c r="A1018" s="221">
        <v>1016</v>
      </c>
      <c r="B1018" s="221">
        <v>7.2</v>
      </c>
      <c r="C1018" s="221">
        <v>1</v>
      </c>
      <c r="D1018" s="221">
        <v>4.9000000000000004</v>
      </c>
      <c r="E1018" s="221">
        <v>0</v>
      </c>
      <c r="F1018" s="221">
        <v>37.799999999999997</v>
      </c>
      <c r="G1018" s="221">
        <v>11.3</v>
      </c>
      <c r="H1018" s="221">
        <v>1</v>
      </c>
      <c r="O1018" s="221"/>
      <c r="P1018" s="221"/>
      <c r="Q1018" s="221"/>
      <c r="R1018" s="221"/>
      <c r="S1018" s="221"/>
      <c r="T1018" s="221"/>
    </row>
    <row r="1019" spans="1:20" ht="15">
      <c r="A1019" s="221">
        <v>1017</v>
      </c>
      <c r="B1019" s="221">
        <v>5.0999999999999996</v>
      </c>
      <c r="C1019" s="221">
        <v>1.2</v>
      </c>
      <c r="D1019" s="221">
        <v>5.2</v>
      </c>
      <c r="E1019" s="221">
        <v>0</v>
      </c>
      <c r="F1019" s="221">
        <v>39.200000000000003</v>
      </c>
      <c r="G1019" s="221">
        <v>11.4</v>
      </c>
      <c r="H1019" s="221">
        <v>1</v>
      </c>
      <c r="O1019" s="221"/>
      <c r="P1019" s="221"/>
      <c r="Q1019" s="221"/>
      <c r="R1019" s="221"/>
      <c r="S1019" s="221"/>
      <c r="T1019" s="221"/>
    </row>
    <row r="1020" spans="1:20" ht="15">
      <c r="A1020" s="221">
        <v>1018</v>
      </c>
      <c r="B1020" s="221">
        <v>3.4</v>
      </c>
      <c r="C1020" s="221">
        <v>1.3</v>
      </c>
      <c r="D1020" s="221">
        <v>5.4</v>
      </c>
      <c r="E1020" s="221">
        <v>0</v>
      </c>
      <c r="F1020" s="221">
        <v>39.4</v>
      </c>
      <c r="G1020" s="221">
        <v>11.9</v>
      </c>
      <c r="H1020" s="221">
        <v>1</v>
      </c>
      <c r="O1020" s="221"/>
      <c r="P1020" s="221"/>
      <c r="Q1020" s="221"/>
      <c r="R1020" s="221"/>
      <c r="S1020" s="221"/>
      <c r="T1020" s="221"/>
    </row>
    <row r="1021" spans="1:20" ht="15">
      <c r="A1021" s="221">
        <v>1019</v>
      </c>
      <c r="B1021" s="221">
        <v>6.6</v>
      </c>
      <c r="C1021" s="221">
        <v>1.3</v>
      </c>
      <c r="D1021" s="221">
        <v>5.2</v>
      </c>
      <c r="E1021" s="221">
        <v>0</v>
      </c>
      <c r="F1021" s="221">
        <v>38.200000000000003</v>
      </c>
      <c r="G1021" s="221">
        <v>11.8</v>
      </c>
      <c r="H1021" s="221">
        <v>1</v>
      </c>
      <c r="O1021" s="221"/>
      <c r="P1021" s="221"/>
      <c r="Q1021" s="221"/>
      <c r="R1021" s="221"/>
      <c r="S1021" s="221"/>
      <c r="T1021" s="221"/>
    </row>
    <row r="1022" spans="1:20" ht="15">
      <c r="A1022" s="221">
        <v>1020</v>
      </c>
      <c r="B1022" s="221">
        <v>6</v>
      </c>
      <c r="C1022" s="221">
        <v>1.8</v>
      </c>
      <c r="D1022" s="221">
        <v>5.7</v>
      </c>
      <c r="E1022" s="221">
        <v>0</v>
      </c>
      <c r="F1022" s="221">
        <v>38.799999999999997</v>
      </c>
      <c r="G1022" s="221">
        <v>11</v>
      </c>
      <c r="H1022" s="221">
        <v>1</v>
      </c>
      <c r="O1022" s="221"/>
      <c r="P1022" s="221"/>
      <c r="Q1022" s="221"/>
      <c r="R1022" s="221"/>
      <c r="S1022" s="221"/>
      <c r="T1022" s="221"/>
    </row>
    <row r="1023" spans="1:20" ht="15">
      <c r="A1023" s="221">
        <v>1021</v>
      </c>
      <c r="B1023" s="221">
        <v>4.0999999999999996</v>
      </c>
      <c r="C1023" s="221">
        <v>1.5</v>
      </c>
      <c r="D1023" s="221">
        <v>5.2</v>
      </c>
      <c r="E1023" s="221">
        <v>0</v>
      </c>
      <c r="F1023" s="221">
        <v>37.4</v>
      </c>
      <c r="G1023" s="221">
        <v>10.1</v>
      </c>
      <c r="H1023" s="221">
        <v>1</v>
      </c>
      <c r="O1023" s="221"/>
      <c r="P1023" s="221"/>
      <c r="Q1023" s="221"/>
      <c r="R1023" s="221"/>
      <c r="S1023" s="221"/>
      <c r="T1023" s="221"/>
    </row>
    <row r="1024" spans="1:20" ht="15">
      <c r="A1024" s="221">
        <v>1022</v>
      </c>
      <c r="B1024" s="221">
        <v>4</v>
      </c>
      <c r="C1024" s="221">
        <v>1.1000000000000001</v>
      </c>
      <c r="D1024" s="221">
        <v>4.9000000000000004</v>
      </c>
      <c r="E1024" s="221">
        <v>0</v>
      </c>
      <c r="F1024" s="221">
        <v>37</v>
      </c>
      <c r="G1024" s="221">
        <v>9.3000000000000007</v>
      </c>
      <c r="H1024" s="221">
        <v>1</v>
      </c>
      <c r="O1024" s="221"/>
      <c r="P1024" s="221"/>
      <c r="Q1024" s="221"/>
      <c r="R1024" s="221"/>
      <c r="S1024" s="221"/>
      <c r="T1024" s="221"/>
    </row>
    <row r="1025" spans="1:20" ht="15">
      <c r="A1025" s="221">
        <v>1023</v>
      </c>
      <c r="B1025" s="221">
        <v>7.6</v>
      </c>
      <c r="C1025" s="221">
        <v>0.8</v>
      </c>
      <c r="D1025" s="221">
        <v>4.4000000000000004</v>
      </c>
      <c r="E1025" s="221">
        <v>0</v>
      </c>
      <c r="F1025" s="221">
        <v>36.700000000000003</v>
      </c>
      <c r="G1025" s="221">
        <v>9.1999999999999993</v>
      </c>
      <c r="H1025" s="221">
        <v>1</v>
      </c>
      <c r="O1025" s="221"/>
      <c r="P1025" s="221"/>
      <c r="Q1025" s="221"/>
      <c r="R1025" s="221"/>
      <c r="S1025" s="221"/>
      <c r="T1025" s="221"/>
    </row>
    <row r="1026" spans="1:20" ht="15">
      <c r="A1026" s="221">
        <v>1024</v>
      </c>
      <c r="B1026" s="221">
        <v>6.7</v>
      </c>
      <c r="C1026" s="221">
        <v>0.9</v>
      </c>
      <c r="D1026" s="221">
        <v>4.5999999999999996</v>
      </c>
      <c r="E1026" s="221">
        <v>0</v>
      </c>
      <c r="F1026" s="221">
        <v>36.6</v>
      </c>
      <c r="G1026" s="221">
        <v>10.1</v>
      </c>
      <c r="H1026" s="221">
        <v>1</v>
      </c>
      <c r="O1026" s="221"/>
      <c r="P1026" s="221"/>
      <c r="Q1026" s="221"/>
      <c r="R1026" s="221"/>
      <c r="S1026" s="221"/>
      <c r="T1026" s="221"/>
    </row>
    <row r="1027" spans="1:20" ht="15">
      <c r="A1027" s="221">
        <v>1025</v>
      </c>
      <c r="B1027" s="221">
        <v>5.2</v>
      </c>
      <c r="C1027" s="221">
        <v>1.2</v>
      </c>
      <c r="D1027" s="221">
        <v>4.5</v>
      </c>
      <c r="E1027" s="221">
        <v>0</v>
      </c>
      <c r="F1027" s="221">
        <v>37.200000000000003</v>
      </c>
      <c r="G1027" s="221">
        <v>9.8000000000000007</v>
      </c>
      <c r="H1027" s="221">
        <v>1</v>
      </c>
      <c r="O1027" s="221"/>
      <c r="P1027" s="221"/>
      <c r="Q1027" s="221"/>
      <c r="R1027" s="221"/>
      <c r="S1027" s="221"/>
      <c r="T1027" s="221"/>
    </row>
    <row r="1028" spans="1:20" ht="15">
      <c r="A1028" s="221">
        <v>1026</v>
      </c>
      <c r="B1028" s="221">
        <v>14</v>
      </c>
      <c r="C1028" s="221">
        <v>1</v>
      </c>
      <c r="D1028" s="221">
        <v>4.4000000000000004</v>
      </c>
      <c r="E1028" s="221">
        <v>0</v>
      </c>
      <c r="F1028" s="221">
        <v>35.1</v>
      </c>
      <c r="G1028" s="221">
        <v>11.6</v>
      </c>
      <c r="H1028" s="221">
        <v>1</v>
      </c>
      <c r="O1028" s="221"/>
      <c r="P1028" s="221"/>
      <c r="Q1028" s="221"/>
      <c r="R1028" s="221"/>
      <c r="S1028" s="221"/>
      <c r="T1028" s="221"/>
    </row>
    <row r="1029" spans="1:20" ht="15">
      <c r="A1029" s="221">
        <v>1027</v>
      </c>
      <c r="B1029" s="221">
        <v>13.1</v>
      </c>
      <c r="C1029" s="221">
        <v>1.2</v>
      </c>
      <c r="D1029" s="221">
        <v>4.4000000000000004</v>
      </c>
      <c r="E1029" s="221">
        <v>0</v>
      </c>
      <c r="F1029" s="221">
        <v>35</v>
      </c>
      <c r="G1029" s="221">
        <v>12.7</v>
      </c>
      <c r="H1029" s="221">
        <v>1</v>
      </c>
      <c r="O1029" s="221"/>
      <c r="P1029" s="221"/>
      <c r="Q1029" s="221"/>
      <c r="R1029" s="221"/>
      <c r="S1029" s="221"/>
      <c r="T1029" s="221"/>
    </row>
    <row r="1030" spans="1:20" ht="15">
      <c r="A1030" s="221">
        <v>1028</v>
      </c>
      <c r="B1030" s="221">
        <v>14.3</v>
      </c>
      <c r="C1030" s="221">
        <v>1.3</v>
      </c>
      <c r="D1030" s="221">
        <v>3.4</v>
      </c>
      <c r="E1030" s="221">
        <v>0</v>
      </c>
      <c r="F1030" s="221">
        <v>32.299999999999997</v>
      </c>
      <c r="G1030" s="221">
        <v>12.8</v>
      </c>
      <c r="H1030" s="221">
        <v>1</v>
      </c>
      <c r="O1030" s="221"/>
      <c r="P1030" s="221"/>
      <c r="Q1030" s="221"/>
      <c r="R1030" s="221"/>
      <c r="S1030" s="221"/>
      <c r="T1030" s="221"/>
    </row>
    <row r="1031" spans="1:20" ht="15">
      <c r="A1031" s="221">
        <v>1029</v>
      </c>
      <c r="B1031" s="221">
        <v>25.4</v>
      </c>
      <c r="C1031" s="221">
        <v>2.8</v>
      </c>
      <c r="D1031" s="221">
        <v>3.3</v>
      </c>
      <c r="E1031" s="221">
        <v>0</v>
      </c>
      <c r="F1031" s="221">
        <v>30</v>
      </c>
      <c r="G1031" s="221">
        <v>13.8</v>
      </c>
      <c r="H1031" s="221">
        <v>1</v>
      </c>
      <c r="O1031" s="221"/>
      <c r="P1031" s="221"/>
      <c r="Q1031" s="221"/>
      <c r="R1031" s="221"/>
      <c r="S1031" s="221"/>
      <c r="T1031" s="221"/>
    </row>
    <row r="1032" spans="1:20" ht="15">
      <c r="A1032" s="221">
        <v>1030</v>
      </c>
      <c r="B1032" s="221">
        <v>6</v>
      </c>
      <c r="C1032" s="221">
        <v>3.6</v>
      </c>
      <c r="D1032" s="221">
        <v>4.4000000000000004</v>
      </c>
      <c r="E1032" s="221">
        <v>0</v>
      </c>
      <c r="F1032" s="221">
        <v>20.5</v>
      </c>
      <c r="G1032" s="221">
        <v>2.4</v>
      </c>
      <c r="H1032" s="221">
        <v>1</v>
      </c>
      <c r="O1032" s="221"/>
      <c r="P1032" s="221"/>
      <c r="Q1032" s="221"/>
      <c r="R1032" s="221"/>
      <c r="S1032" s="221"/>
      <c r="T1032" s="221"/>
    </row>
    <row r="1033" spans="1:20" ht="15">
      <c r="A1033" s="221">
        <v>1031</v>
      </c>
      <c r="B1033" s="221">
        <v>21.4</v>
      </c>
      <c r="C1033" s="221">
        <v>1.8</v>
      </c>
      <c r="D1033" s="221">
        <v>3.2</v>
      </c>
      <c r="E1033" s="221">
        <v>0</v>
      </c>
      <c r="F1033" s="221">
        <v>17.899999999999999</v>
      </c>
      <c r="G1033" s="221">
        <v>-0.3</v>
      </c>
      <c r="H1033" s="221">
        <v>1</v>
      </c>
      <c r="O1033" s="221"/>
      <c r="P1033" s="221"/>
      <c r="Q1033" s="221"/>
      <c r="R1033" s="221"/>
      <c r="S1033" s="221"/>
      <c r="T1033" s="221"/>
    </row>
    <row r="1034" spans="1:20" ht="15">
      <c r="A1034" s="221">
        <v>1032</v>
      </c>
      <c r="B1034" s="221">
        <v>13.4</v>
      </c>
      <c r="C1034" s="221">
        <v>1.2</v>
      </c>
      <c r="D1034" s="221">
        <v>3.3</v>
      </c>
      <c r="E1034" s="221">
        <v>0</v>
      </c>
      <c r="F1034" s="221">
        <v>22</v>
      </c>
      <c r="G1034" s="221">
        <v>0.2</v>
      </c>
      <c r="H1034" s="221">
        <v>1</v>
      </c>
      <c r="O1034" s="221"/>
      <c r="P1034" s="221"/>
      <c r="Q1034" s="221"/>
      <c r="R1034" s="221"/>
      <c r="S1034" s="221"/>
      <c r="T1034" s="221"/>
    </row>
    <row r="1035" spans="1:20" ht="15">
      <c r="A1035" s="221">
        <v>1033</v>
      </c>
      <c r="B1035" s="221">
        <v>13.6</v>
      </c>
      <c r="C1035" s="221">
        <v>1.9</v>
      </c>
      <c r="D1035" s="221">
        <v>4.0999999999999996</v>
      </c>
      <c r="E1035" s="221">
        <v>0</v>
      </c>
      <c r="F1035" s="221">
        <v>28.4</v>
      </c>
      <c r="G1035" s="221">
        <v>2.4</v>
      </c>
      <c r="H1035" s="221">
        <v>1</v>
      </c>
      <c r="O1035" s="221"/>
      <c r="P1035" s="221"/>
      <c r="Q1035" s="221"/>
      <c r="R1035" s="221"/>
      <c r="S1035" s="221"/>
      <c r="T1035" s="221"/>
    </row>
    <row r="1036" spans="1:20" ht="15">
      <c r="A1036" s="221">
        <v>1034</v>
      </c>
      <c r="B1036" s="221">
        <v>9.6999999999999993</v>
      </c>
      <c r="C1036" s="221">
        <v>1.9</v>
      </c>
      <c r="D1036" s="221">
        <v>4.3</v>
      </c>
      <c r="E1036" s="221">
        <v>0</v>
      </c>
      <c r="F1036" s="221">
        <v>31.5</v>
      </c>
      <c r="G1036" s="221">
        <v>11.7</v>
      </c>
      <c r="H1036" s="221">
        <v>1</v>
      </c>
      <c r="O1036" s="221"/>
      <c r="P1036" s="221"/>
      <c r="Q1036" s="221"/>
      <c r="R1036" s="221"/>
      <c r="S1036" s="221"/>
      <c r="T1036" s="221"/>
    </row>
    <row r="1037" spans="1:20" ht="15">
      <c r="A1037" s="221">
        <v>1035</v>
      </c>
      <c r="B1037" s="221">
        <v>11</v>
      </c>
      <c r="C1037" s="221">
        <v>1.2</v>
      </c>
      <c r="D1037" s="221">
        <v>3.4</v>
      </c>
      <c r="E1037" s="221">
        <v>0</v>
      </c>
      <c r="F1037" s="221">
        <v>32.1</v>
      </c>
      <c r="G1037" s="221">
        <v>9.1999999999999993</v>
      </c>
      <c r="H1037" s="221">
        <v>1</v>
      </c>
      <c r="O1037" s="221"/>
      <c r="P1037" s="221"/>
      <c r="Q1037" s="221"/>
      <c r="R1037" s="221"/>
      <c r="S1037" s="221"/>
      <c r="T1037" s="221"/>
    </row>
    <row r="1038" spans="1:20" ht="15">
      <c r="A1038" s="221">
        <v>1036</v>
      </c>
      <c r="B1038" s="221">
        <v>11.2</v>
      </c>
      <c r="C1038" s="221">
        <v>1.9</v>
      </c>
      <c r="D1038" s="221">
        <v>4.2</v>
      </c>
      <c r="E1038" s="221">
        <v>0</v>
      </c>
      <c r="F1038" s="221">
        <v>33.700000000000003</v>
      </c>
      <c r="G1038" s="221">
        <v>9.4</v>
      </c>
      <c r="H1038" s="221">
        <v>1</v>
      </c>
      <c r="O1038" s="221"/>
      <c r="P1038" s="221"/>
      <c r="Q1038" s="221"/>
      <c r="R1038" s="221"/>
      <c r="S1038" s="221"/>
      <c r="T1038" s="221"/>
    </row>
    <row r="1039" spans="1:20" ht="15">
      <c r="A1039" s="221">
        <v>1037</v>
      </c>
      <c r="B1039" s="221">
        <v>9.1999999999999993</v>
      </c>
      <c r="C1039" s="221">
        <v>3.8</v>
      </c>
      <c r="D1039" s="221">
        <v>5.8</v>
      </c>
      <c r="E1039" s="221">
        <v>0</v>
      </c>
      <c r="F1039" s="221">
        <v>34.9</v>
      </c>
      <c r="G1039" s="221">
        <v>18.399999999999999</v>
      </c>
      <c r="H1039" s="221">
        <v>1</v>
      </c>
      <c r="O1039" s="221"/>
      <c r="P1039" s="221"/>
      <c r="Q1039" s="221"/>
      <c r="R1039" s="221"/>
      <c r="S1039" s="221"/>
      <c r="T1039" s="221"/>
    </row>
    <row r="1040" spans="1:20" ht="15">
      <c r="A1040" s="221">
        <v>1038</v>
      </c>
      <c r="B1040" s="221">
        <v>8.3000000000000007</v>
      </c>
      <c r="C1040" s="221">
        <v>1.7</v>
      </c>
      <c r="D1040" s="221">
        <v>4.4000000000000004</v>
      </c>
      <c r="E1040" s="221">
        <v>0</v>
      </c>
      <c r="F1040" s="221">
        <v>35.6</v>
      </c>
      <c r="G1040" s="221">
        <v>14.6</v>
      </c>
      <c r="H1040" s="221">
        <v>1</v>
      </c>
      <c r="O1040" s="221"/>
      <c r="P1040" s="221"/>
      <c r="Q1040" s="221"/>
      <c r="R1040" s="221"/>
      <c r="S1040" s="221"/>
      <c r="T1040" s="221"/>
    </row>
    <row r="1041" spans="1:20" ht="15">
      <c r="A1041" s="221">
        <v>1039</v>
      </c>
      <c r="B1041" s="221">
        <v>10.3</v>
      </c>
      <c r="C1041" s="221">
        <v>1.1000000000000001</v>
      </c>
      <c r="D1041" s="221">
        <v>4.0999999999999996</v>
      </c>
      <c r="E1041" s="221">
        <v>0</v>
      </c>
      <c r="F1041" s="221">
        <v>34.1</v>
      </c>
      <c r="G1041" s="221">
        <v>10.1</v>
      </c>
      <c r="H1041" s="221">
        <v>1</v>
      </c>
      <c r="O1041" s="221"/>
      <c r="P1041" s="221"/>
      <c r="Q1041" s="221"/>
      <c r="R1041" s="221"/>
      <c r="S1041" s="221"/>
      <c r="T1041" s="221"/>
    </row>
    <row r="1042" spans="1:20" ht="15">
      <c r="A1042" s="221">
        <v>1040</v>
      </c>
      <c r="B1042" s="221">
        <v>6.4</v>
      </c>
      <c r="C1042" s="221">
        <v>1.1000000000000001</v>
      </c>
      <c r="D1042" s="221">
        <v>4.3</v>
      </c>
      <c r="E1042" s="221">
        <v>0</v>
      </c>
      <c r="F1042" s="221">
        <v>38.200000000000003</v>
      </c>
      <c r="G1042" s="221">
        <v>7.3</v>
      </c>
      <c r="H1042" s="221">
        <v>1</v>
      </c>
      <c r="O1042" s="221"/>
      <c r="P1042" s="221"/>
      <c r="Q1042" s="221"/>
      <c r="R1042" s="221"/>
      <c r="S1042" s="221"/>
      <c r="T1042" s="221"/>
    </row>
    <row r="1043" spans="1:20" ht="15">
      <c r="A1043" s="221">
        <v>1041</v>
      </c>
      <c r="B1043" s="221">
        <v>6.2</v>
      </c>
      <c r="C1043" s="221">
        <v>0.9</v>
      </c>
      <c r="D1043" s="221">
        <v>2.4</v>
      </c>
      <c r="E1043" s="221">
        <v>0</v>
      </c>
      <c r="F1043" s="221">
        <v>36.200000000000003</v>
      </c>
      <c r="G1043" s="221">
        <v>17.899999999999999</v>
      </c>
      <c r="H1043" s="221">
        <v>1</v>
      </c>
      <c r="O1043" s="221"/>
      <c r="P1043" s="221"/>
      <c r="Q1043" s="221"/>
      <c r="R1043" s="221"/>
      <c r="S1043" s="221"/>
      <c r="T1043" s="221"/>
    </row>
    <row r="1044" spans="1:20" ht="15">
      <c r="A1044" s="221">
        <v>1042</v>
      </c>
      <c r="B1044" s="221">
        <v>14.6</v>
      </c>
      <c r="C1044" s="221">
        <v>3.9</v>
      </c>
      <c r="D1044" s="221">
        <v>4.9000000000000004</v>
      </c>
      <c r="E1044" s="221">
        <v>0</v>
      </c>
      <c r="F1044" s="221">
        <v>30.7</v>
      </c>
      <c r="G1044" s="221">
        <v>14.1</v>
      </c>
      <c r="H1044" s="221">
        <v>1</v>
      </c>
      <c r="O1044" s="221"/>
      <c r="P1044" s="221"/>
      <c r="Q1044" s="221"/>
      <c r="R1044" s="221"/>
      <c r="S1044" s="221"/>
      <c r="T1044" s="221"/>
    </row>
    <row r="1045" spans="1:20" ht="15">
      <c r="A1045" s="221">
        <v>1043</v>
      </c>
      <c r="B1045" s="221">
        <v>24</v>
      </c>
      <c r="C1045" s="221">
        <v>2.2000000000000002</v>
      </c>
      <c r="D1045" s="221">
        <v>2.9</v>
      </c>
      <c r="E1045" s="221">
        <v>0.25</v>
      </c>
      <c r="F1045" s="221">
        <v>21.9</v>
      </c>
      <c r="G1045" s="221">
        <v>6</v>
      </c>
      <c r="H1045" s="221">
        <v>1</v>
      </c>
      <c r="O1045" s="221"/>
      <c r="P1045" s="221"/>
      <c r="Q1045" s="221"/>
      <c r="R1045" s="221"/>
      <c r="S1045" s="221"/>
      <c r="T1045" s="221"/>
    </row>
    <row r="1046" spans="1:20" ht="15">
      <c r="A1046" s="221">
        <v>1044</v>
      </c>
      <c r="B1046" s="221">
        <v>25.5</v>
      </c>
      <c r="C1046" s="221">
        <v>1.6</v>
      </c>
      <c r="D1046" s="221">
        <v>2.1</v>
      </c>
      <c r="E1046" s="221">
        <v>2.0299999999999998</v>
      </c>
      <c r="F1046" s="221">
        <v>18.2</v>
      </c>
      <c r="G1046" s="221">
        <v>2.4</v>
      </c>
      <c r="H1046" s="221">
        <v>1</v>
      </c>
      <c r="O1046" s="221"/>
      <c r="P1046" s="221"/>
      <c r="Q1046" s="221"/>
      <c r="R1046" s="221"/>
      <c r="S1046" s="221"/>
      <c r="T1046" s="221"/>
    </row>
    <row r="1047" spans="1:20" ht="15">
      <c r="A1047" s="221">
        <v>1045</v>
      </c>
      <c r="B1047" s="221">
        <v>17.899999999999999</v>
      </c>
      <c r="C1047" s="221">
        <v>0.8</v>
      </c>
      <c r="D1047" s="221">
        <v>2.7</v>
      </c>
      <c r="E1047" s="221">
        <v>0</v>
      </c>
      <c r="F1047" s="221">
        <v>18.5</v>
      </c>
      <c r="G1047" s="221">
        <v>0.9</v>
      </c>
      <c r="H1047" s="221">
        <v>1</v>
      </c>
      <c r="O1047" s="221"/>
      <c r="P1047" s="221"/>
      <c r="Q1047" s="221"/>
      <c r="R1047" s="221"/>
      <c r="S1047" s="221"/>
      <c r="T1047" s="221"/>
    </row>
    <row r="1048" spans="1:20" ht="15">
      <c r="A1048" s="221">
        <v>1046</v>
      </c>
      <c r="B1048" s="221">
        <v>13.7</v>
      </c>
      <c r="C1048" s="221">
        <v>0.5</v>
      </c>
      <c r="D1048" s="221">
        <v>2.6</v>
      </c>
      <c r="E1048" s="221">
        <v>0</v>
      </c>
      <c r="F1048" s="221">
        <v>22.4</v>
      </c>
      <c r="G1048" s="221">
        <v>-1.6</v>
      </c>
      <c r="H1048" s="221">
        <v>1</v>
      </c>
      <c r="O1048" s="221"/>
      <c r="P1048" s="221"/>
      <c r="Q1048" s="221"/>
      <c r="R1048" s="221"/>
      <c r="S1048" s="221"/>
      <c r="T1048" s="221"/>
    </row>
    <row r="1049" spans="1:20" ht="15">
      <c r="A1049" s="221">
        <v>1047</v>
      </c>
      <c r="B1049" s="221">
        <v>11.9</v>
      </c>
      <c r="C1049" s="221">
        <v>0.6</v>
      </c>
      <c r="D1049" s="221">
        <v>2.4</v>
      </c>
      <c r="E1049" s="221">
        <v>0</v>
      </c>
      <c r="F1049" s="221">
        <v>23.8</v>
      </c>
      <c r="G1049" s="221">
        <v>0.2</v>
      </c>
      <c r="H1049" s="221">
        <v>1</v>
      </c>
      <c r="O1049" s="221"/>
      <c r="P1049" s="221"/>
      <c r="Q1049" s="221"/>
      <c r="R1049" s="221"/>
      <c r="S1049" s="221"/>
      <c r="T1049" s="221"/>
    </row>
    <row r="1050" spans="1:20" ht="15">
      <c r="A1050" s="221">
        <v>1048</v>
      </c>
      <c r="B1050" s="221">
        <v>12.1</v>
      </c>
      <c r="C1050" s="221">
        <v>1.1000000000000001</v>
      </c>
      <c r="D1050" s="221">
        <v>2.8</v>
      </c>
      <c r="E1050" s="221">
        <v>0</v>
      </c>
      <c r="F1050" s="221">
        <v>25.5</v>
      </c>
      <c r="G1050" s="221">
        <v>3.8</v>
      </c>
      <c r="H1050" s="221">
        <v>1</v>
      </c>
      <c r="O1050" s="221"/>
      <c r="P1050" s="221"/>
      <c r="Q1050" s="221"/>
      <c r="R1050" s="221"/>
      <c r="S1050" s="221"/>
      <c r="T1050" s="221"/>
    </row>
    <row r="1051" spans="1:20" ht="15">
      <c r="A1051" s="221">
        <v>1049</v>
      </c>
      <c r="B1051" s="221">
        <v>11.3</v>
      </c>
      <c r="C1051" s="221">
        <v>1.2</v>
      </c>
      <c r="D1051" s="221">
        <v>3.1</v>
      </c>
      <c r="E1051" s="221">
        <v>0</v>
      </c>
      <c r="F1051" s="221">
        <v>24.8</v>
      </c>
      <c r="G1051" s="221">
        <v>1.6</v>
      </c>
      <c r="H1051" s="221">
        <v>1</v>
      </c>
      <c r="O1051" s="221"/>
      <c r="P1051" s="221"/>
      <c r="Q1051" s="221"/>
      <c r="R1051" s="221"/>
      <c r="S1051" s="221"/>
      <c r="T1051" s="221"/>
    </row>
    <row r="1052" spans="1:20" ht="15">
      <c r="A1052" s="221">
        <v>1050</v>
      </c>
      <c r="B1052" s="221">
        <v>6.7</v>
      </c>
      <c r="C1052" s="221">
        <v>1.4</v>
      </c>
      <c r="D1052" s="221">
        <v>3.8</v>
      </c>
      <c r="E1052" s="221">
        <v>0</v>
      </c>
      <c r="F1052" s="221">
        <v>27.9</v>
      </c>
      <c r="G1052" s="221">
        <v>0.4</v>
      </c>
      <c r="H1052" s="221">
        <v>1</v>
      </c>
      <c r="O1052" s="221"/>
      <c r="P1052" s="221"/>
      <c r="Q1052" s="221"/>
      <c r="R1052" s="221"/>
      <c r="S1052" s="221"/>
      <c r="T1052" s="221"/>
    </row>
    <row r="1053" spans="1:20" ht="15">
      <c r="A1053" s="221">
        <v>1051</v>
      </c>
      <c r="B1053" s="221">
        <v>4.4000000000000004</v>
      </c>
      <c r="C1053" s="221">
        <v>1.7</v>
      </c>
      <c r="D1053" s="221">
        <v>4.5999999999999996</v>
      </c>
      <c r="E1053" s="221">
        <v>0</v>
      </c>
      <c r="F1053" s="221">
        <v>32.9</v>
      </c>
      <c r="G1053" s="221">
        <v>3.4</v>
      </c>
      <c r="H1053" s="221">
        <v>1</v>
      </c>
      <c r="O1053" s="221"/>
      <c r="P1053" s="221"/>
      <c r="Q1053" s="221"/>
      <c r="R1053" s="221"/>
      <c r="S1053" s="221"/>
      <c r="T1053" s="221"/>
    </row>
    <row r="1054" spans="1:20" ht="15">
      <c r="A1054" s="221">
        <v>1052</v>
      </c>
      <c r="B1054" s="221">
        <v>6.2</v>
      </c>
      <c r="C1054" s="221">
        <v>0.8</v>
      </c>
      <c r="D1054" s="221">
        <v>3.5</v>
      </c>
      <c r="E1054" s="221">
        <v>0</v>
      </c>
      <c r="F1054" s="221">
        <v>34</v>
      </c>
      <c r="G1054" s="221">
        <v>6.7</v>
      </c>
      <c r="H1054" s="221">
        <v>1</v>
      </c>
      <c r="O1054" s="221"/>
      <c r="P1054" s="221"/>
      <c r="Q1054" s="221"/>
      <c r="R1054" s="221"/>
      <c r="S1054" s="221"/>
      <c r="T1054" s="221"/>
    </row>
    <row r="1055" spans="1:20" ht="15">
      <c r="A1055" s="221">
        <v>1053</v>
      </c>
      <c r="B1055" s="221">
        <v>9.1999999999999993</v>
      </c>
      <c r="C1055" s="221">
        <v>1.1000000000000001</v>
      </c>
      <c r="D1055" s="221">
        <v>3.3</v>
      </c>
      <c r="E1055" s="221">
        <v>0</v>
      </c>
      <c r="F1055" s="221">
        <v>33.700000000000003</v>
      </c>
      <c r="G1055" s="221">
        <v>8.1</v>
      </c>
      <c r="H1055" s="221">
        <v>1</v>
      </c>
      <c r="O1055" s="221"/>
      <c r="P1055" s="221"/>
      <c r="Q1055" s="221"/>
      <c r="R1055" s="221"/>
      <c r="S1055" s="221"/>
      <c r="T1055" s="221"/>
    </row>
    <row r="1056" spans="1:20" ht="15">
      <c r="A1056" s="221">
        <v>1054</v>
      </c>
      <c r="B1056" s="221">
        <v>13.6</v>
      </c>
      <c r="C1056" s="221">
        <v>0.9</v>
      </c>
      <c r="D1056" s="221">
        <v>3.2</v>
      </c>
      <c r="E1056" s="221">
        <v>0</v>
      </c>
      <c r="F1056" s="221">
        <v>31.8</v>
      </c>
      <c r="G1056" s="221">
        <v>7.3</v>
      </c>
      <c r="H1056" s="221">
        <v>1</v>
      </c>
      <c r="O1056" s="221"/>
      <c r="P1056" s="221"/>
      <c r="Q1056" s="221"/>
      <c r="R1056" s="221"/>
      <c r="S1056" s="221"/>
      <c r="T1056" s="221"/>
    </row>
    <row r="1057" spans="1:20" ht="15">
      <c r="A1057" s="221">
        <v>1055</v>
      </c>
      <c r="B1057" s="221">
        <v>15.4</v>
      </c>
      <c r="C1057" s="221">
        <v>1.1000000000000001</v>
      </c>
      <c r="D1057" s="221">
        <v>3</v>
      </c>
      <c r="E1057" s="221">
        <v>0</v>
      </c>
      <c r="F1057" s="221">
        <v>31.8</v>
      </c>
      <c r="G1057" s="221">
        <v>9.1999999999999993</v>
      </c>
      <c r="H1057" s="221">
        <v>1</v>
      </c>
      <c r="O1057" s="221"/>
      <c r="P1057" s="221"/>
      <c r="Q1057" s="221"/>
      <c r="R1057" s="221"/>
      <c r="S1057" s="221"/>
      <c r="T1057" s="221"/>
    </row>
    <row r="1058" spans="1:20" ht="15">
      <c r="A1058" s="221">
        <v>1056</v>
      </c>
      <c r="B1058" s="221">
        <v>19.5</v>
      </c>
      <c r="C1058" s="221">
        <v>0.7</v>
      </c>
      <c r="D1058" s="221">
        <v>2.4</v>
      </c>
      <c r="E1058" s="221">
        <v>0</v>
      </c>
      <c r="F1058" s="221">
        <v>28.8</v>
      </c>
      <c r="G1058" s="221">
        <v>9.5</v>
      </c>
      <c r="H1058" s="221">
        <v>1</v>
      </c>
      <c r="O1058" s="221"/>
      <c r="P1058" s="221"/>
      <c r="Q1058" s="221"/>
      <c r="R1058" s="221"/>
      <c r="S1058" s="221"/>
      <c r="T1058" s="221"/>
    </row>
    <row r="1059" spans="1:20" ht="15">
      <c r="A1059" s="221">
        <v>1057</v>
      </c>
      <c r="B1059" s="221">
        <v>21.1</v>
      </c>
      <c r="C1059" s="221">
        <v>0.5</v>
      </c>
      <c r="D1059" s="221">
        <v>2.5</v>
      </c>
      <c r="E1059" s="221">
        <v>0</v>
      </c>
      <c r="F1059" s="221">
        <v>30</v>
      </c>
      <c r="G1059" s="221">
        <v>7.7</v>
      </c>
      <c r="H1059" s="221">
        <v>1</v>
      </c>
      <c r="O1059" s="221"/>
      <c r="P1059" s="221"/>
      <c r="Q1059" s="221"/>
      <c r="R1059" s="221"/>
      <c r="S1059" s="221"/>
      <c r="T1059" s="221"/>
    </row>
    <row r="1060" spans="1:20" ht="15">
      <c r="A1060" s="221">
        <v>1058</v>
      </c>
      <c r="B1060" s="221">
        <v>14.4</v>
      </c>
      <c r="C1060" s="221">
        <v>1.6</v>
      </c>
      <c r="D1060" s="221">
        <v>3.4</v>
      </c>
      <c r="E1060" s="221">
        <v>0</v>
      </c>
      <c r="F1060" s="221">
        <v>28.8</v>
      </c>
      <c r="G1060" s="221">
        <v>6.5</v>
      </c>
      <c r="H1060" s="221">
        <v>1</v>
      </c>
      <c r="O1060" s="221"/>
      <c r="P1060" s="221"/>
      <c r="Q1060" s="221"/>
      <c r="R1060" s="221"/>
      <c r="S1060" s="221"/>
      <c r="T1060" s="221"/>
    </row>
    <row r="1061" spans="1:20" ht="15">
      <c r="A1061" s="221">
        <v>1059</v>
      </c>
      <c r="B1061" s="221">
        <v>12.5</v>
      </c>
      <c r="C1061" s="221">
        <v>1.3</v>
      </c>
      <c r="D1061" s="221">
        <v>3</v>
      </c>
      <c r="E1061" s="221">
        <v>0</v>
      </c>
      <c r="F1061" s="221">
        <v>22.6</v>
      </c>
      <c r="G1061" s="221">
        <v>3.1</v>
      </c>
      <c r="H1061" s="221">
        <v>1</v>
      </c>
      <c r="O1061" s="221"/>
      <c r="P1061" s="221"/>
      <c r="Q1061" s="221"/>
      <c r="R1061" s="221"/>
      <c r="S1061" s="221"/>
      <c r="T1061" s="221"/>
    </row>
    <row r="1062" spans="1:20" ht="15">
      <c r="A1062" s="221">
        <v>1060</v>
      </c>
      <c r="B1062" s="221">
        <v>8.8000000000000007</v>
      </c>
      <c r="C1062" s="221">
        <v>0.4</v>
      </c>
      <c r="D1062" s="221">
        <v>2.6</v>
      </c>
      <c r="E1062" s="221">
        <v>0</v>
      </c>
      <c r="F1062" s="221">
        <v>23</v>
      </c>
      <c r="G1062" s="221">
        <v>-0.8</v>
      </c>
      <c r="H1062" s="221">
        <v>1</v>
      </c>
      <c r="O1062" s="221"/>
      <c r="P1062" s="221"/>
      <c r="Q1062" s="221"/>
      <c r="R1062" s="221"/>
      <c r="S1062" s="221"/>
      <c r="T1062" s="221"/>
    </row>
    <row r="1063" spans="1:20" ht="15">
      <c r="A1063" s="221">
        <v>1061</v>
      </c>
      <c r="B1063" s="221">
        <v>10.8</v>
      </c>
      <c r="C1063" s="221">
        <v>0.9</v>
      </c>
      <c r="D1063" s="221">
        <v>2.8</v>
      </c>
      <c r="E1063" s="221">
        <v>0</v>
      </c>
      <c r="F1063" s="221">
        <v>23.6</v>
      </c>
      <c r="G1063" s="221">
        <v>0.2</v>
      </c>
      <c r="H1063" s="221">
        <v>1</v>
      </c>
      <c r="O1063" s="221"/>
      <c r="P1063" s="221"/>
      <c r="Q1063" s="221"/>
      <c r="R1063" s="221"/>
      <c r="S1063" s="221"/>
      <c r="T1063" s="221"/>
    </row>
    <row r="1064" spans="1:20" ht="15">
      <c r="A1064" s="221">
        <v>1062</v>
      </c>
      <c r="B1064" s="221">
        <v>16.600000000000001</v>
      </c>
      <c r="C1064" s="221">
        <v>1</v>
      </c>
      <c r="D1064" s="221">
        <v>2.6</v>
      </c>
      <c r="E1064" s="221">
        <v>0</v>
      </c>
      <c r="F1064" s="221">
        <v>18</v>
      </c>
      <c r="G1064" s="221">
        <v>1.2</v>
      </c>
      <c r="H1064" s="221">
        <v>1</v>
      </c>
      <c r="O1064" s="221"/>
      <c r="P1064" s="221"/>
      <c r="Q1064" s="221"/>
      <c r="R1064" s="221"/>
      <c r="S1064" s="221"/>
      <c r="T1064" s="221"/>
    </row>
    <row r="1065" spans="1:20" ht="15">
      <c r="A1065" s="221">
        <v>1063</v>
      </c>
      <c r="B1065" s="221">
        <v>17.399999999999999</v>
      </c>
      <c r="C1065" s="221">
        <v>1.3</v>
      </c>
      <c r="D1065" s="221">
        <v>2.8</v>
      </c>
      <c r="E1065" s="221">
        <v>0</v>
      </c>
      <c r="F1065" s="221">
        <v>21.7</v>
      </c>
      <c r="G1065" s="221">
        <v>-1.7</v>
      </c>
      <c r="H1065" s="221">
        <v>1</v>
      </c>
      <c r="O1065" s="221"/>
      <c r="P1065" s="221"/>
      <c r="Q1065" s="221"/>
      <c r="R1065" s="221"/>
      <c r="S1065" s="221"/>
      <c r="T1065" s="221"/>
    </row>
    <row r="1066" spans="1:20" ht="15">
      <c r="A1066" s="221">
        <v>1064</v>
      </c>
      <c r="B1066" s="221">
        <v>10.7</v>
      </c>
      <c r="C1066" s="221">
        <v>1.9</v>
      </c>
      <c r="D1066" s="221">
        <v>3.5</v>
      </c>
      <c r="E1066" s="221">
        <v>0</v>
      </c>
      <c r="F1066" s="221">
        <v>23.9</v>
      </c>
      <c r="G1066" s="221">
        <v>-2.6</v>
      </c>
      <c r="H1066" s="221">
        <v>1</v>
      </c>
      <c r="O1066" s="221"/>
      <c r="P1066" s="221"/>
      <c r="Q1066" s="221"/>
      <c r="R1066" s="221"/>
      <c r="S1066" s="221"/>
      <c r="T1066" s="221"/>
    </row>
    <row r="1067" spans="1:20" ht="15">
      <c r="A1067" s="221">
        <v>1065</v>
      </c>
      <c r="B1067" s="221">
        <v>11.1</v>
      </c>
      <c r="C1067" s="221">
        <v>3.6</v>
      </c>
      <c r="D1067" s="221">
        <v>4.7</v>
      </c>
      <c r="E1067" s="221">
        <v>0</v>
      </c>
      <c r="F1067" s="221">
        <v>22.8</v>
      </c>
      <c r="G1067" s="221">
        <v>3.4</v>
      </c>
      <c r="H1067" s="221">
        <v>1</v>
      </c>
      <c r="O1067" s="221"/>
      <c r="P1067" s="221"/>
      <c r="Q1067" s="221"/>
      <c r="R1067" s="221"/>
      <c r="S1067" s="221"/>
      <c r="T1067" s="221"/>
    </row>
    <row r="1068" spans="1:20" ht="15">
      <c r="A1068" s="221">
        <v>1066</v>
      </c>
      <c r="B1068" s="221">
        <v>10.7</v>
      </c>
      <c r="C1068" s="221">
        <v>0.9</v>
      </c>
      <c r="D1068" s="221">
        <v>2.6</v>
      </c>
      <c r="E1068" s="221">
        <v>0</v>
      </c>
      <c r="F1068" s="221">
        <v>22.4</v>
      </c>
      <c r="G1068" s="221">
        <v>-1.2</v>
      </c>
      <c r="H1068" s="221">
        <v>1</v>
      </c>
      <c r="O1068" s="221"/>
      <c r="P1068" s="221"/>
      <c r="Q1068" s="221"/>
      <c r="R1068" s="221"/>
      <c r="S1068" s="221"/>
      <c r="T1068" s="221"/>
    </row>
    <row r="1069" spans="1:20" ht="15">
      <c r="A1069" s="221">
        <v>1067</v>
      </c>
      <c r="B1069" s="221">
        <v>6</v>
      </c>
      <c r="C1069" s="221">
        <v>2.6</v>
      </c>
      <c r="D1069" s="221">
        <v>4</v>
      </c>
      <c r="E1069" s="221">
        <v>0</v>
      </c>
      <c r="F1069" s="221">
        <v>21</v>
      </c>
      <c r="G1069" s="221">
        <v>-2.8</v>
      </c>
      <c r="H1069" s="221">
        <v>1</v>
      </c>
      <c r="O1069" s="221"/>
      <c r="P1069" s="221"/>
      <c r="Q1069" s="221"/>
      <c r="R1069" s="221"/>
      <c r="S1069" s="221"/>
      <c r="T1069" s="221"/>
    </row>
    <row r="1070" spans="1:20" ht="15">
      <c r="A1070" s="221">
        <v>1068</v>
      </c>
      <c r="B1070" s="221">
        <v>9.8000000000000007</v>
      </c>
      <c r="C1070" s="221">
        <v>3.1</v>
      </c>
      <c r="D1070" s="221">
        <v>3.8</v>
      </c>
      <c r="E1070" s="221">
        <v>0</v>
      </c>
      <c r="F1070" s="221">
        <v>18.399999999999999</v>
      </c>
      <c r="G1070" s="221">
        <v>1.9</v>
      </c>
      <c r="H1070" s="221">
        <v>1</v>
      </c>
      <c r="O1070" s="221"/>
      <c r="P1070" s="221"/>
      <c r="Q1070" s="221"/>
      <c r="R1070" s="221"/>
      <c r="S1070" s="221"/>
      <c r="T1070" s="221"/>
    </row>
    <row r="1071" spans="1:20" ht="15">
      <c r="A1071" s="221">
        <v>1069</v>
      </c>
      <c r="B1071" s="221">
        <v>6.1</v>
      </c>
      <c r="C1071" s="221">
        <v>1.6</v>
      </c>
      <c r="D1071" s="221">
        <v>3</v>
      </c>
      <c r="E1071" s="221">
        <v>0</v>
      </c>
      <c r="F1071" s="221">
        <v>19.899999999999999</v>
      </c>
      <c r="G1071" s="221">
        <v>-1.4</v>
      </c>
      <c r="H1071" s="221">
        <v>1</v>
      </c>
      <c r="O1071" s="221"/>
      <c r="P1071" s="221"/>
      <c r="Q1071" s="221"/>
      <c r="R1071" s="221"/>
      <c r="S1071" s="221"/>
      <c r="T1071" s="221"/>
    </row>
    <row r="1072" spans="1:20" ht="15">
      <c r="A1072" s="221">
        <v>1070</v>
      </c>
      <c r="B1072" s="221">
        <v>7</v>
      </c>
      <c r="C1072" s="221">
        <v>0.9</v>
      </c>
      <c r="D1072" s="221">
        <v>2.6</v>
      </c>
      <c r="E1072" s="221">
        <v>0</v>
      </c>
      <c r="F1072" s="221">
        <v>23</v>
      </c>
      <c r="G1072" s="221">
        <v>-2.1</v>
      </c>
      <c r="H1072" s="221">
        <v>1</v>
      </c>
      <c r="O1072" s="221"/>
      <c r="P1072" s="221"/>
      <c r="Q1072" s="221"/>
      <c r="R1072" s="221"/>
      <c r="S1072" s="221"/>
      <c r="T1072" s="221"/>
    </row>
    <row r="1073" spans="1:20" ht="15">
      <c r="A1073" s="221">
        <v>1071</v>
      </c>
      <c r="B1073" s="221">
        <v>7.8</v>
      </c>
      <c r="C1073" s="221">
        <v>1</v>
      </c>
      <c r="D1073" s="221">
        <v>2.6</v>
      </c>
      <c r="E1073" s="221">
        <v>0</v>
      </c>
      <c r="F1073" s="221">
        <v>23.7</v>
      </c>
      <c r="G1073" s="221">
        <v>-2.8</v>
      </c>
      <c r="H1073" s="221">
        <v>1</v>
      </c>
      <c r="O1073" s="221"/>
      <c r="P1073" s="221"/>
      <c r="Q1073" s="221"/>
      <c r="R1073" s="221"/>
      <c r="S1073" s="221"/>
      <c r="T1073" s="221"/>
    </row>
    <row r="1074" spans="1:20" ht="15">
      <c r="A1074" s="221">
        <v>1072</v>
      </c>
      <c r="B1074" s="221">
        <v>6</v>
      </c>
      <c r="C1074" s="221">
        <v>3.1</v>
      </c>
      <c r="D1074" s="221">
        <v>4.8</v>
      </c>
      <c r="E1074" s="221">
        <v>0</v>
      </c>
      <c r="F1074" s="221">
        <v>26.3</v>
      </c>
      <c r="G1074" s="221">
        <v>-2.4</v>
      </c>
      <c r="H1074" s="221">
        <v>1</v>
      </c>
      <c r="O1074" s="221"/>
      <c r="P1074" s="221"/>
      <c r="Q1074" s="221"/>
      <c r="R1074" s="221"/>
      <c r="S1074" s="221"/>
      <c r="T1074" s="221"/>
    </row>
    <row r="1075" spans="1:20" ht="15">
      <c r="A1075" s="221">
        <v>1073</v>
      </c>
      <c r="B1075" s="221">
        <v>6.4</v>
      </c>
      <c r="C1075" s="221">
        <v>3</v>
      </c>
      <c r="D1075" s="221">
        <v>4.7</v>
      </c>
      <c r="E1075" s="221">
        <v>0</v>
      </c>
      <c r="F1075" s="221">
        <v>27.1</v>
      </c>
      <c r="G1075" s="221">
        <v>9.8000000000000007</v>
      </c>
      <c r="H1075" s="221">
        <v>1</v>
      </c>
      <c r="O1075" s="221"/>
      <c r="P1075" s="221"/>
      <c r="Q1075" s="221"/>
      <c r="R1075" s="221"/>
      <c r="S1075" s="221"/>
      <c r="T1075" s="221"/>
    </row>
    <row r="1076" spans="1:20" ht="15">
      <c r="A1076" s="221">
        <v>1074</v>
      </c>
      <c r="B1076" s="221">
        <v>9.5</v>
      </c>
      <c r="C1076" s="221">
        <v>1.6</v>
      </c>
      <c r="D1076" s="221">
        <v>3.4</v>
      </c>
      <c r="E1076" s="221">
        <v>0.25</v>
      </c>
      <c r="F1076" s="221">
        <v>27.6</v>
      </c>
      <c r="G1076" s="221">
        <v>5.4</v>
      </c>
      <c r="H1076" s="221">
        <v>1</v>
      </c>
      <c r="O1076" s="221"/>
      <c r="P1076" s="221"/>
      <c r="Q1076" s="221"/>
      <c r="R1076" s="221"/>
      <c r="S1076" s="221"/>
      <c r="T1076" s="221"/>
    </row>
    <row r="1077" spans="1:20" ht="15">
      <c r="A1077" s="221">
        <v>1075</v>
      </c>
      <c r="B1077" s="221">
        <v>67.8</v>
      </c>
      <c r="C1077" s="221">
        <v>1.3</v>
      </c>
      <c r="D1077" s="221">
        <v>0.5</v>
      </c>
      <c r="E1077" s="221">
        <v>7.62</v>
      </c>
      <c r="F1077" s="221">
        <v>15.5</v>
      </c>
      <c r="G1077" s="221">
        <v>7.8</v>
      </c>
      <c r="H1077" s="221">
        <v>1</v>
      </c>
      <c r="O1077" s="221"/>
      <c r="P1077" s="221"/>
      <c r="Q1077" s="221"/>
      <c r="R1077" s="221"/>
      <c r="S1077" s="221"/>
      <c r="T1077" s="221"/>
    </row>
    <row r="1078" spans="1:20" ht="15">
      <c r="A1078" s="221">
        <v>1076</v>
      </c>
      <c r="B1078" s="221">
        <v>36.299999999999997</v>
      </c>
      <c r="C1078" s="221">
        <v>0.5</v>
      </c>
      <c r="D1078" s="221">
        <v>1.6</v>
      </c>
      <c r="E1078" s="221">
        <v>0</v>
      </c>
      <c r="F1078" s="221">
        <v>19.7</v>
      </c>
      <c r="G1078" s="221">
        <v>4.0999999999999996</v>
      </c>
      <c r="H1078" s="221">
        <v>1</v>
      </c>
      <c r="O1078" s="221"/>
      <c r="P1078" s="221"/>
      <c r="Q1078" s="221"/>
      <c r="R1078" s="221"/>
      <c r="S1078" s="221"/>
      <c r="T1078" s="221"/>
    </row>
    <row r="1079" spans="1:20" ht="15">
      <c r="A1079" s="221">
        <v>1077</v>
      </c>
      <c r="B1079" s="221">
        <v>26.3</v>
      </c>
      <c r="C1079" s="221">
        <v>1.4</v>
      </c>
      <c r="D1079" s="221">
        <v>2.2999999999999998</v>
      </c>
      <c r="E1079" s="221">
        <v>0</v>
      </c>
      <c r="F1079" s="221">
        <v>20.9</v>
      </c>
      <c r="G1079" s="221">
        <v>2.6</v>
      </c>
      <c r="H1079" s="221">
        <v>1</v>
      </c>
      <c r="O1079" s="221"/>
      <c r="P1079" s="221"/>
      <c r="Q1079" s="221"/>
      <c r="R1079" s="221"/>
      <c r="S1079" s="221"/>
      <c r="T1079" s="221"/>
    </row>
    <row r="1080" spans="1:20" ht="15">
      <c r="A1080" s="221">
        <v>1078</v>
      </c>
      <c r="B1080" s="221">
        <v>8.8000000000000007</v>
      </c>
      <c r="C1080" s="221">
        <v>2.7</v>
      </c>
      <c r="D1080" s="221">
        <v>3.2</v>
      </c>
      <c r="E1080" s="221">
        <v>0</v>
      </c>
      <c r="F1080" s="221">
        <v>17.3</v>
      </c>
      <c r="G1080" s="221">
        <v>-0.1</v>
      </c>
      <c r="H1080" s="221">
        <v>1</v>
      </c>
      <c r="O1080" s="221"/>
      <c r="P1080" s="221"/>
      <c r="Q1080" s="221"/>
      <c r="R1080" s="221"/>
      <c r="S1080" s="221"/>
      <c r="T1080" s="221"/>
    </row>
    <row r="1081" spans="1:20" ht="15">
      <c r="A1081" s="221">
        <v>1079</v>
      </c>
      <c r="B1081" s="221">
        <v>11</v>
      </c>
      <c r="C1081" s="221">
        <v>2.1</v>
      </c>
      <c r="D1081" s="221">
        <v>2.6</v>
      </c>
      <c r="E1081" s="221">
        <v>0</v>
      </c>
      <c r="F1081" s="221">
        <v>17.5</v>
      </c>
      <c r="G1081" s="221">
        <v>-0.5</v>
      </c>
      <c r="H1081" s="221">
        <v>1</v>
      </c>
      <c r="O1081" s="221"/>
      <c r="P1081" s="221"/>
      <c r="Q1081" s="221"/>
      <c r="R1081" s="221"/>
      <c r="S1081" s="221"/>
      <c r="T1081" s="221"/>
    </row>
    <row r="1082" spans="1:20" ht="15">
      <c r="A1082" s="221">
        <v>1080</v>
      </c>
      <c r="B1082" s="221">
        <v>18.8</v>
      </c>
      <c r="C1082" s="221">
        <v>1.3</v>
      </c>
      <c r="D1082" s="221">
        <v>2.1</v>
      </c>
      <c r="E1082" s="221">
        <v>0</v>
      </c>
      <c r="F1082" s="221">
        <v>16.5</v>
      </c>
      <c r="G1082" s="221">
        <v>-4.3</v>
      </c>
      <c r="H1082" s="221">
        <v>1</v>
      </c>
      <c r="O1082" s="221"/>
      <c r="P1082" s="221"/>
      <c r="Q1082" s="221"/>
      <c r="R1082" s="221"/>
      <c r="S1082" s="221"/>
      <c r="T1082" s="221"/>
    </row>
    <row r="1083" spans="1:20" ht="15">
      <c r="A1083" s="221">
        <v>1081</v>
      </c>
      <c r="B1083" s="221">
        <v>14.4</v>
      </c>
      <c r="C1083" s="221">
        <v>1.3</v>
      </c>
      <c r="D1083" s="221">
        <v>2.2999999999999998</v>
      </c>
      <c r="E1083" s="221">
        <v>0</v>
      </c>
      <c r="F1083" s="221">
        <v>17.7</v>
      </c>
      <c r="G1083" s="221">
        <v>-4.9000000000000004</v>
      </c>
      <c r="H1083" s="221">
        <v>1</v>
      </c>
      <c r="O1083" s="221"/>
      <c r="P1083" s="221"/>
      <c r="Q1083" s="221"/>
      <c r="R1083" s="221"/>
      <c r="S1083" s="221"/>
      <c r="T1083" s="221"/>
    </row>
    <row r="1084" spans="1:20" ht="15">
      <c r="A1084" s="221">
        <v>1082</v>
      </c>
      <c r="B1084" s="221">
        <v>16.2</v>
      </c>
      <c r="C1084" s="221">
        <v>1.2</v>
      </c>
      <c r="D1084" s="221">
        <v>1.8</v>
      </c>
      <c r="E1084" s="221">
        <v>0</v>
      </c>
      <c r="F1084" s="221">
        <v>18.899999999999999</v>
      </c>
      <c r="G1084" s="221">
        <v>-2</v>
      </c>
      <c r="H1084" s="221">
        <v>1</v>
      </c>
      <c r="O1084" s="221"/>
      <c r="P1084" s="221"/>
      <c r="Q1084" s="221"/>
      <c r="R1084" s="221"/>
      <c r="S1084" s="221"/>
      <c r="T1084" s="221"/>
    </row>
    <row r="1085" spans="1:20" ht="15">
      <c r="A1085" s="221">
        <v>1083</v>
      </c>
      <c r="B1085" s="221">
        <v>18.8</v>
      </c>
      <c r="C1085" s="221">
        <v>1.3</v>
      </c>
      <c r="D1085" s="221">
        <v>2.2999999999999998</v>
      </c>
      <c r="E1085" s="221">
        <v>0</v>
      </c>
      <c r="F1085" s="221">
        <v>18.2</v>
      </c>
      <c r="G1085" s="221">
        <v>-2.2999999999999998</v>
      </c>
      <c r="H1085" s="221">
        <v>1</v>
      </c>
      <c r="O1085" s="221"/>
      <c r="P1085" s="221"/>
      <c r="Q1085" s="221"/>
      <c r="R1085" s="221"/>
      <c r="S1085" s="221"/>
      <c r="T1085" s="221"/>
    </row>
    <row r="1086" spans="1:20" ht="15">
      <c r="A1086" s="221">
        <v>1084</v>
      </c>
      <c r="B1086" s="221">
        <v>17.2</v>
      </c>
      <c r="C1086" s="221">
        <v>1.4</v>
      </c>
      <c r="D1086" s="221">
        <v>2.2999999999999998</v>
      </c>
      <c r="E1086" s="221">
        <v>0</v>
      </c>
      <c r="F1086" s="221">
        <v>19.3</v>
      </c>
      <c r="G1086" s="221">
        <v>-2</v>
      </c>
      <c r="H1086" s="221">
        <v>1</v>
      </c>
      <c r="O1086" s="221"/>
      <c r="P1086" s="221"/>
      <c r="Q1086" s="221"/>
      <c r="R1086" s="221"/>
      <c r="S1086" s="221"/>
      <c r="T1086" s="221"/>
    </row>
    <row r="1087" spans="1:20" ht="15">
      <c r="A1087" s="221">
        <v>1085</v>
      </c>
      <c r="B1087" s="221">
        <v>14.6</v>
      </c>
      <c r="C1087" s="221">
        <v>1.5</v>
      </c>
      <c r="D1087" s="221">
        <v>2.6</v>
      </c>
      <c r="E1087" s="221">
        <v>0</v>
      </c>
      <c r="F1087" s="221">
        <v>20.7</v>
      </c>
      <c r="G1087" s="221">
        <v>-3.1</v>
      </c>
      <c r="H1087" s="221">
        <v>1</v>
      </c>
      <c r="O1087" s="221"/>
      <c r="P1087" s="221"/>
      <c r="Q1087" s="221"/>
      <c r="R1087" s="221"/>
      <c r="S1087" s="221"/>
      <c r="T1087" s="221"/>
    </row>
    <row r="1088" spans="1:20" ht="15">
      <c r="A1088" s="221">
        <v>1086</v>
      </c>
      <c r="B1088" s="221">
        <v>6.6</v>
      </c>
      <c r="C1088" s="221">
        <v>1.5</v>
      </c>
      <c r="D1088" s="221">
        <v>2.7</v>
      </c>
      <c r="E1088" s="221">
        <v>0</v>
      </c>
      <c r="F1088" s="221">
        <v>26.1</v>
      </c>
      <c r="G1088" s="221">
        <v>-1.5</v>
      </c>
      <c r="H1088" s="221">
        <v>1</v>
      </c>
      <c r="O1088" s="221"/>
      <c r="P1088" s="221"/>
      <c r="Q1088" s="221"/>
      <c r="R1088" s="221"/>
      <c r="S1088" s="221"/>
      <c r="T1088" s="221"/>
    </row>
    <row r="1089" spans="1:20" ht="15">
      <c r="A1089" s="221">
        <v>1087</v>
      </c>
      <c r="B1089" s="221">
        <v>10.1</v>
      </c>
      <c r="C1089" s="221">
        <v>1.2</v>
      </c>
      <c r="D1089" s="221">
        <v>1.8</v>
      </c>
      <c r="E1089" s="221">
        <v>0</v>
      </c>
      <c r="F1089" s="221">
        <v>23.4</v>
      </c>
      <c r="G1089" s="221">
        <v>-0.5</v>
      </c>
      <c r="H1089" s="221">
        <v>1</v>
      </c>
      <c r="O1089" s="221"/>
      <c r="P1089" s="221"/>
      <c r="Q1089" s="221"/>
      <c r="R1089" s="221"/>
      <c r="S1089" s="221"/>
      <c r="T1089" s="221"/>
    </row>
    <row r="1090" spans="1:20" ht="15">
      <c r="A1090" s="221">
        <v>1088</v>
      </c>
      <c r="B1090" s="221">
        <v>9.1999999999999993</v>
      </c>
      <c r="C1090" s="221">
        <v>2.5</v>
      </c>
      <c r="D1090" s="221">
        <v>3.3</v>
      </c>
      <c r="E1090" s="221">
        <v>0</v>
      </c>
      <c r="F1090" s="221">
        <v>20.6</v>
      </c>
      <c r="G1090" s="221">
        <v>-1.7</v>
      </c>
      <c r="H1090" s="221">
        <v>1</v>
      </c>
      <c r="O1090" s="221"/>
      <c r="P1090" s="221"/>
      <c r="Q1090" s="221"/>
      <c r="R1090" s="221"/>
      <c r="S1090" s="221"/>
      <c r="T1090" s="221"/>
    </row>
    <row r="1091" spans="1:20" ht="15">
      <c r="A1091" s="221">
        <v>1089</v>
      </c>
      <c r="B1091" s="221">
        <v>5</v>
      </c>
      <c r="C1091" s="221">
        <v>3.2</v>
      </c>
      <c r="D1091" s="221">
        <v>2.8</v>
      </c>
      <c r="E1091" s="221">
        <v>0</v>
      </c>
      <c r="F1091" s="221">
        <v>15.9</v>
      </c>
      <c r="G1091" s="221">
        <v>-0.5</v>
      </c>
      <c r="H1091" s="221">
        <v>1</v>
      </c>
      <c r="O1091" s="221"/>
      <c r="P1091" s="221"/>
      <c r="Q1091" s="221"/>
      <c r="R1091" s="221"/>
      <c r="S1091" s="221"/>
      <c r="T1091" s="221"/>
    </row>
    <row r="1092" spans="1:20" ht="15">
      <c r="A1092" s="221">
        <v>1090</v>
      </c>
      <c r="B1092" s="221">
        <v>9.4</v>
      </c>
      <c r="C1092" s="221">
        <v>2.2999999999999998</v>
      </c>
      <c r="D1092" s="221">
        <v>3.3</v>
      </c>
      <c r="E1092" s="221">
        <v>0</v>
      </c>
      <c r="F1092" s="221">
        <v>22.1</v>
      </c>
      <c r="G1092" s="221">
        <v>1.3</v>
      </c>
      <c r="H1092" s="221">
        <v>1</v>
      </c>
      <c r="O1092" s="221"/>
      <c r="P1092" s="221"/>
      <c r="Q1092" s="221"/>
      <c r="R1092" s="221"/>
      <c r="S1092" s="221"/>
      <c r="T1092" s="221"/>
    </row>
    <row r="1093" spans="1:20" ht="15">
      <c r="A1093" s="221">
        <v>1091</v>
      </c>
      <c r="B1093" s="221">
        <v>15.3</v>
      </c>
      <c r="C1093" s="221">
        <v>0.9</v>
      </c>
      <c r="D1093" s="221">
        <v>2.4</v>
      </c>
      <c r="E1093" s="221">
        <v>0</v>
      </c>
      <c r="F1093" s="221">
        <v>22.4</v>
      </c>
      <c r="G1093" s="221">
        <v>-1.7</v>
      </c>
      <c r="H1093" s="221">
        <v>1</v>
      </c>
      <c r="O1093" s="221"/>
      <c r="P1093" s="221"/>
      <c r="Q1093" s="221"/>
      <c r="R1093" s="221"/>
      <c r="S1093" s="221"/>
      <c r="T1093" s="221"/>
    </row>
    <row r="1094" spans="1:20" ht="15">
      <c r="A1094" s="221">
        <v>1092</v>
      </c>
      <c r="B1094" s="221">
        <v>16.600000000000001</v>
      </c>
      <c r="C1094" s="221">
        <v>1.2</v>
      </c>
      <c r="D1094" s="221">
        <v>2.2000000000000002</v>
      </c>
      <c r="E1094" s="221">
        <v>0</v>
      </c>
      <c r="F1094" s="221">
        <v>23.1</v>
      </c>
      <c r="G1094" s="221">
        <v>-0.6</v>
      </c>
      <c r="H1094" s="221">
        <v>1</v>
      </c>
      <c r="O1094" s="221"/>
      <c r="P1094" s="221"/>
      <c r="Q1094" s="221"/>
      <c r="R1094" s="221"/>
      <c r="S1094" s="221"/>
      <c r="T1094" s="221"/>
    </row>
    <row r="1095" spans="1:20" ht="15">
      <c r="A1095" s="221">
        <v>1093</v>
      </c>
      <c r="B1095" s="221">
        <v>19.3</v>
      </c>
      <c r="C1095" s="221">
        <v>3</v>
      </c>
      <c r="D1095" s="221">
        <v>3.5</v>
      </c>
      <c r="E1095" s="221">
        <v>0</v>
      </c>
      <c r="F1095" s="221">
        <v>22.2</v>
      </c>
      <c r="G1095" s="221">
        <v>6.8</v>
      </c>
      <c r="H1095" s="221">
        <v>1</v>
      </c>
      <c r="O1095" s="221"/>
      <c r="P1095" s="221"/>
      <c r="Q1095" s="221"/>
      <c r="R1095" s="221"/>
      <c r="S1095" s="221"/>
      <c r="T1095" s="221"/>
    </row>
    <row r="1096" spans="1:20" ht="15">
      <c r="A1096" s="221">
        <v>1094</v>
      </c>
      <c r="B1096" s="221">
        <v>33.799999999999997</v>
      </c>
      <c r="C1096" s="221">
        <v>1.5</v>
      </c>
      <c r="D1096" s="221">
        <v>1.9</v>
      </c>
      <c r="E1096" s="221">
        <v>0</v>
      </c>
      <c r="F1096" s="221">
        <v>15.7</v>
      </c>
      <c r="G1096" s="221">
        <v>1</v>
      </c>
      <c r="H1096" s="221">
        <v>1</v>
      </c>
      <c r="O1096" s="221"/>
      <c r="P1096" s="221"/>
      <c r="Q1096" s="221"/>
      <c r="R1096" s="221"/>
      <c r="S1096" s="221"/>
      <c r="T1096" s="221"/>
    </row>
    <row r="1097" spans="1:20" ht="15">
      <c r="A1097" s="221">
        <v>1095</v>
      </c>
      <c r="B1097" s="221">
        <v>13.5</v>
      </c>
      <c r="C1097" s="221">
        <v>2.5</v>
      </c>
      <c r="D1097" s="221">
        <v>3.3</v>
      </c>
      <c r="E1097" s="221">
        <v>0</v>
      </c>
      <c r="F1097" s="221">
        <v>18</v>
      </c>
      <c r="G1097" s="221">
        <v>-3.5</v>
      </c>
      <c r="H1097" s="221">
        <v>1</v>
      </c>
      <c r="O1097" s="221"/>
      <c r="P1097" s="221"/>
      <c r="Q1097" s="221"/>
      <c r="R1097" s="221"/>
      <c r="S1097" s="221"/>
      <c r="T1097" s="221"/>
    </row>
    <row r="1098" spans="1:20" ht="15">
      <c r="A1098" s="221">
        <v>1096</v>
      </c>
      <c r="B1098" s="221">
        <v>11.6</v>
      </c>
      <c r="C1098" s="221">
        <v>1.4</v>
      </c>
      <c r="D1098" s="221">
        <v>1.8</v>
      </c>
      <c r="E1098" s="221">
        <v>0</v>
      </c>
      <c r="F1098" s="221">
        <v>17.8</v>
      </c>
      <c r="G1098" s="221">
        <v>-4.0999999999999996</v>
      </c>
      <c r="H1098" s="221">
        <v>1</v>
      </c>
      <c r="O1098" s="221"/>
      <c r="P1098" s="221"/>
      <c r="Q1098" s="221"/>
      <c r="R1098" s="221"/>
      <c r="S1098" s="221"/>
      <c r="T1098" s="221"/>
    </row>
    <row r="1099" spans="1:20" ht="15">
      <c r="A1099" s="221">
        <v>1097</v>
      </c>
    </row>
    <row r="1100" spans="1:20" ht="15">
      <c r="A1100" s="221">
        <v>1098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42049" r:id="rId3" name="Button 1">
              <controlPr defaultSize="0" print="0" autoFill="0" autoPict="0">
                <anchor moveWithCells="1" sizeWithCells="1">
                  <from>
                    <xdr:col>9</xdr:col>
                    <xdr:colOff>57150</xdr:colOff>
                    <xdr:row>0</xdr:row>
                    <xdr:rowOff>57150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2050" r:id="rId4" name="Button 2">
              <controlPr defaultSize="0" print="0" autoFill="0" autoPict="0">
                <anchor moveWithCells="1" sizeWithCells="1">
                  <from>
                    <xdr:col>9</xdr:col>
                    <xdr:colOff>1143000</xdr:colOff>
                    <xdr:row>0</xdr:row>
                    <xdr:rowOff>66675</xdr:rowOff>
                  </from>
                  <to>
                    <xdr:col>9</xdr:col>
                    <xdr:colOff>2152650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65"/>
  <dimension ref="A1:ND732"/>
  <sheetViews>
    <sheetView zoomScaleNormal="100" workbookViewId="0">
      <selection activeCell="G21" sqref="G21"/>
    </sheetView>
  </sheetViews>
  <sheetFormatPr defaultColWidth="9.140625" defaultRowHeight="12.75"/>
  <cols>
    <col min="1" max="1" width="14.28515625" style="56" customWidth="1"/>
    <col min="2" max="2" width="9.140625" style="56"/>
    <col min="3" max="3" width="9.42578125" style="56" customWidth="1"/>
    <col min="4" max="4" width="11.42578125" style="56" customWidth="1"/>
    <col min="5" max="5" width="15.42578125" style="56" customWidth="1"/>
    <col min="6" max="6" width="15.7109375" style="56" customWidth="1"/>
    <col min="7" max="7" width="15" style="56" customWidth="1"/>
    <col min="8" max="8" width="21.140625" style="56" customWidth="1"/>
    <col min="9" max="14" width="34.42578125" style="56" customWidth="1"/>
    <col min="15" max="16384" width="9.140625" style="56"/>
  </cols>
  <sheetData>
    <row r="1" spans="1:368" s="61" customFormat="1" ht="23.25" customHeight="1">
      <c r="A1" s="113"/>
      <c r="B1" s="114"/>
      <c r="C1" s="115">
        <v>1</v>
      </c>
      <c r="D1" s="114">
        <v>2018</v>
      </c>
      <c r="E1" s="114" t="s">
        <v>433</v>
      </c>
      <c r="F1" s="114">
        <v>1</v>
      </c>
      <c r="G1" s="116"/>
      <c r="H1" s="116"/>
      <c r="I1" s="117" t="s">
        <v>863</v>
      </c>
      <c r="J1" s="113">
        <v>1</v>
      </c>
      <c r="K1" s="113">
        <v>1</v>
      </c>
      <c r="L1" s="113">
        <v>1</v>
      </c>
      <c r="M1" s="113">
        <v>1</v>
      </c>
      <c r="N1" s="113">
        <v>1</v>
      </c>
      <c r="O1" s="113">
        <v>1</v>
      </c>
      <c r="P1" s="113">
        <v>1</v>
      </c>
      <c r="Q1" s="113">
        <v>1</v>
      </c>
      <c r="R1" s="113">
        <v>1</v>
      </c>
      <c r="S1" s="113">
        <v>1</v>
      </c>
      <c r="T1" s="114">
        <v>1</v>
      </c>
      <c r="U1" s="114">
        <v>1</v>
      </c>
      <c r="V1" s="114">
        <v>1</v>
      </c>
      <c r="W1" s="114">
        <v>1</v>
      </c>
      <c r="X1" s="114">
        <v>1</v>
      </c>
      <c r="Y1" s="114">
        <v>1</v>
      </c>
      <c r="Z1" s="114">
        <v>1</v>
      </c>
      <c r="AA1" s="61">
        <v>1</v>
      </c>
      <c r="AB1" s="61">
        <v>1</v>
      </c>
      <c r="AC1" s="61">
        <v>1</v>
      </c>
      <c r="AD1" s="61">
        <v>1</v>
      </c>
      <c r="AE1" s="61">
        <v>1</v>
      </c>
      <c r="AF1" s="61">
        <v>1</v>
      </c>
      <c r="AG1" s="61">
        <v>1</v>
      </c>
      <c r="AH1" s="61">
        <v>1</v>
      </c>
      <c r="AI1" s="61">
        <v>1</v>
      </c>
      <c r="AJ1" s="61">
        <v>1</v>
      </c>
      <c r="AK1" s="61">
        <v>1</v>
      </c>
      <c r="AL1" s="61">
        <v>1</v>
      </c>
      <c r="AM1" s="61">
        <v>1</v>
      </c>
      <c r="AN1" s="61">
        <v>1</v>
      </c>
      <c r="AO1" s="61">
        <v>1</v>
      </c>
      <c r="AP1" s="61">
        <v>1</v>
      </c>
      <c r="AQ1" s="61">
        <v>1</v>
      </c>
      <c r="AR1" s="61">
        <v>1</v>
      </c>
      <c r="AS1" s="61">
        <v>1</v>
      </c>
      <c r="AT1" s="61">
        <v>1</v>
      </c>
      <c r="AU1" s="61">
        <v>1</v>
      </c>
      <c r="AV1" s="61">
        <v>1</v>
      </c>
      <c r="AW1" s="61">
        <v>1</v>
      </c>
      <c r="AX1" s="61">
        <v>1</v>
      </c>
      <c r="AY1" s="61">
        <v>1</v>
      </c>
      <c r="AZ1" s="61">
        <v>1</v>
      </c>
      <c r="BA1" s="61">
        <v>1</v>
      </c>
      <c r="BB1" s="61">
        <v>1</v>
      </c>
      <c r="BC1" s="61">
        <v>1</v>
      </c>
      <c r="BD1" s="61">
        <v>1</v>
      </c>
      <c r="BE1" s="61">
        <v>1</v>
      </c>
      <c r="BF1" s="61">
        <v>1</v>
      </c>
      <c r="BG1" s="61">
        <v>1</v>
      </c>
      <c r="BH1" s="61">
        <v>1</v>
      </c>
      <c r="BI1" s="61">
        <v>1</v>
      </c>
      <c r="BJ1" s="61">
        <v>1</v>
      </c>
      <c r="BK1" s="61">
        <v>1</v>
      </c>
      <c r="BL1" s="61">
        <v>1</v>
      </c>
      <c r="BM1" s="61">
        <v>1</v>
      </c>
      <c r="BN1" s="61">
        <v>1</v>
      </c>
      <c r="BO1" s="61">
        <v>1</v>
      </c>
      <c r="BP1" s="61">
        <v>1</v>
      </c>
      <c r="BQ1" s="61">
        <v>1</v>
      </c>
      <c r="BR1" s="61">
        <v>1</v>
      </c>
      <c r="BS1" s="61">
        <v>1</v>
      </c>
      <c r="BT1" s="61">
        <v>1</v>
      </c>
      <c r="BU1" s="61">
        <v>1</v>
      </c>
      <c r="BV1" s="61">
        <v>1</v>
      </c>
      <c r="BW1" s="61">
        <v>1</v>
      </c>
      <c r="BX1" s="61">
        <v>1</v>
      </c>
      <c r="BY1" s="61">
        <v>1</v>
      </c>
      <c r="BZ1" s="61">
        <v>1</v>
      </c>
      <c r="CA1" s="61">
        <v>1</v>
      </c>
      <c r="CB1" s="61">
        <v>1</v>
      </c>
      <c r="CC1" s="61">
        <v>1</v>
      </c>
      <c r="CD1" s="61">
        <v>1</v>
      </c>
      <c r="CE1" s="61">
        <v>1</v>
      </c>
      <c r="CF1" s="61">
        <v>1</v>
      </c>
      <c r="CG1" s="61">
        <v>1</v>
      </c>
      <c r="CH1" s="61">
        <v>1</v>
      </c>
      <c r="CI1" s="61">
        <v>1</v>
      </c>
      <c r="CJ1" s="61">
        <v>1</v>
      </c>
      <c r="CK1" s="61">
        <v>1</v>
      </c>
      <c r="CL1" s="61">
        <v>1</v>
      </c>
      <c r="CM1" s="61">
        <v>1</v>
      </c>
      <c r="CN1" s="61">
        <v>1</v>
      </c>
      <c r="CO1" s="61">
        <v>1</v>
      </c>
      <c r="CP1" s="61">
        <v>1</v>
      </c>
      <c r="CQ1" s="61">
        <v>1</v>
      </c>
      <c r="CR1" s="61">
        <v>1</v>
      </c>
      <c r="CS1" s="61">
        <v>1</v>
      </c>
      <c r="CT1" s="61">
        <v>1</v>
      </c>
      <c r="CU1" s="61">
        <v>1</v>
      </c>
      <c r="CV1" s="61">
        <v>1</v>
      </c>
      <c r="CW1" s="61">
        <v>1</v>
      </c>
      <c r="CX1" s="61">
        <v>1</v>
      </c>
      <c r="CY1" s="61">
        <v>1</v>
      </c>
      <c r="CZ1" s="61">
        <v>1</v>
      </c>
      <c r="DA1" s="61">
        <v>1</v>
      </c>
      <c r="DB1" s="61">
        <v>1</v>
      </c>
      <c r="DC1" s="61">
        <v>1</v>
      </c>
      <c r="DD1" s="61">
        <v>1</v>
      </c>
      <c r="DE1" s="61">
        <v>1</v>
      </c>
      <c r="DF1" s="61">
        <v>1</v>
      </c>
      <c r="DG1" s="61">
        <v>1</v>
      </c>
      <c r="DH1" s="61">
        <v>1</v>
      </c>
      <c r="DI1" s="61">
        <v>1</v>
      </c>
      <c r="DJ1" s="61">
        <v>1</v>
      </c>
      <c r="DK1" s="61">
        <v>1</v>
      </c>
      <c r="DL1" s="61">
        <v>1</v>
      </c>
      <c r="DM1" s="61">
        <v>1</v>
      </c>
      <c r="DN1" s="61">
        <v>1</v>
      </c>
      <c r="DO1" s="61">
        <v>1</v>
      </c>
      <c r="DP1" s="61">
        <v>1</v>
      </c>
      <c r="DQ1" s="61">
        <v>1</v>
      </c>
      <c r="DR1" s="61">
        <v>1</v>
      </c>
      <c r="DS1" s="61">
        <v>1</v>
      </c>
      <c r="DT1" s="61">
        <v>1</v>
      </c>
      <c r="DU1" s="61">
        <v>1</v>
      </c>
      <c r="DV1" s="61">
        <v>1</v>
      </c>
      <c r="DW1" s="61">
        <v>1</v>
      </c>
      <c r="DX1" s="61">
        <v>1</v>
      </c>
      <c r="DY1" s="61">
        <v>1</v>
      </c>
      <c r="DZ1" s="61">
        <v>1</v>
      </c>
      <c r="EA1" s="61">
        <v>1</v>
      </c>
      <c r="EB1" s="61">
        <v>1</v>
      </c>
      <c r="EC1" s="61">
        <v>1</v>
      </c>
      <c r="ED1" s="61">
        <v>1</v>
      </c>
      <c r="EE1" s="61">
        <v>1</v>
      </c>
      <c r="EF1" s="61">
        <v>1</v>
      </c>
      <c r="EG1" s="61">
        <v>1</v>
      </c>
      <c r="EH1" s="61">
        <v>1</v>
      </c>
      <c r="EI1" s="61">
        <v>1</v>
      </c>
      <c r="EJ1" s="61">
        <v>1</v>
      </c>
      <c r="EK1" s="61">
        <v>1</v>
      </c>
      <c r="EL1" s="61">
        <v>1</v>
      </c>
      <c r="EM1" s="61">
        <v>1</v>
      </c>
      <c r="EN1" s="61">
        <v>1</v>
      </c>
      <c r="EO1" s="61">
        <v>1</v>
      </c>
      <c r="EP1" s="61">
        <v>1</v>
      </c>
      <c r="EQ1" s="61">
        <v>1</v>
      </c>
      <c r="ER1" s="61">
        <v>1</v>
      </c>
      <c r="ES1" s="61">
        <v>1</v>
      </c>
      <c r="ET1" s="61">
        <v>1</v>
      </c>
      <c r="EU1" s="61">
        <v>1</v>
      </c>
      <c r="EV1" s="61">
        <v>1</v>
      </c>
      <c r="EW1" s="61">
        <v>1</v>
      </c>
      <c r="EX1" s="61">
        <v>1</v>
      </c>
      <c r="EY1" s="61">
        <v>1</v>
      </c>
      <c r="EZ1" s="61">
        <v>1</v>
      </c>
      <c r="FA1" s="61">
        <v>1</v>
      </c>
      <c r="FB1" s="61">
        <v>1</v>
      </c>
      <c r="FC1" s="61">
        <v>1</v>
      </c>
      <c r="FD1" s="61">
        <v>1</v>
      </c>
      <c r="FE1" s="61">
        <v>1</v>
      </c>
      <c r="FF1" s="61">
        <v>1</v>
      </c>
      <c r="FG1" s="61">
        <v>1</v>
      </c>
      <c r="FH1" s="61">
        <v>1</v>
      </c>
      <c r="FI1" s="61">
        <v>1</v>
      </c>
      <c r="FJ1" s="61">
        <v>1</v>
      </c>
      <c r="FK1" s="61">
        <v>1</v>
      </c>
      <c r="FL1" s="61">
        <v>1</v>
      </c>
      <c r="FM1" s="61">
        <v>1</v>
      </c>
      <c r="FN1" s="61">
        <v>1</v>
      </c>
      <c r="FO1" s="61">
        <v>1</v>
      </c>
      <c r="FP1" s="61">
        <v>1</v>
      </c>
      <c r="FQ1" s="61">
        <v>1</v>
      </c>
      <c r="FR1" s="61">
        <v>1</v>
      </c>
      <c r="FS1" s="61">
        <v>1</v>
      </c>
      <c r="FT1" s="61">
        <v>1</v>
      </c>
      <c r="FU1" s="61">
        <v>1</v>
      </c>
      <c r="FV1" s="61">
        <v>1</v>
      </c>
      <c r="FW1" s="61">
        <v>1</v>
      </c>
      <c r="FX1" s="61">
        <v>1</v>
      </c>
      <c r="FY1" s="61">
        <v>1</v>
      </c>
      <c r="FZ1" s="61">
        <v>1</v>
      </c>
      <c r="GA1" s="61">
        <v>1</v>
      </c>
      <c r="GB1" s="61">
        <v>1</v>
      </c>
      <c r="GC1" s="61">
        <v>1</v>
      </c>
      <c r="GD1" s="61">
        <v>1</v>
      </c>
      <c r="GE1" s="61">
        <v>1</v>
      </c>
      <c r="GF1" s="61">
        <v>1</v>
      </c>
      <c r="GG1" s="61">
        <v>1</v>
      </c>
      <c r="GH1" s="61">
        <v>1</v>
      </c>
      <c r="GI1" s="61">
        <v>1</v>
      </c>
      <c r="GJ1" s="61">
        <v>1</v>
      </c>
      <c r="GK1" s="61">
        <v>1</v>
      </c>
      <c r="GL1" s="61">
        <v>1</v>
      </c>
      <c r="GM1" s="61">
        <v>1</v>
      </c>
      <c r="GN1" s="61">
        <v>1</v>
      </c>
      <c r="GO1" s="61">
        <v>1</v>
      </c>
      <c r="GP1" s="61">
        <v>1</v>
      </c>
      <c r="GQ1" s="61">
        <v>1</v>
      </c>
      <c r="GR1" s="61">
        <v>1</v>
      </c>
      <c r="GS1" s="61">
        <v>1</v>
      </c>
      <c r="GT1" s="61">
        <v>1</v>
      </c>
      <c r="GU1" s="61">
        <v>1</v>
      </c>
      <c r="GV1" s="61">
        <v>1</v>
      </c>
      <c r="GW1" s="61">
        <v>1</v>
      </c>
      <c r="GX1" s="61">
        <v>1</v>
      </c>
      <c r="GY1" s="61">
        <v>1</v>
      </c>
      <c r="GZ1" s="61">
        <v>1</v>
      </c>
      <c r="HA1" s="61">
        <v>1</v>
      </c>
      <c r="HB1" s="61">
        <v>1</v>
      </c>
      <c r="HC1" s="61">
        <v>1</v>
      </c>
      <c r="HD1" s="61">
        <v>1</v>
      </c>
      <c r="HE1" s="61">
        <v>1</v>
      </c>
      <c r="HF1" s="61">
        <v>1</v>
      </c>
      <c r="HG1" s="61">
        <v>1</v>
      </c>
      <c r="HH1" s="61">
        <v>1</v>
      </c>
      <c r="HI1" s="61">
        <v>1</v>
      </c>
      <c r="HJ1" s="61">
        <v>1</v>
      </c>
      <c r="HK1" s="61">
        <v>1</v>
      </c>
      <c r="HL1" s="61">
        <v>1</v>
      </c>
      <c r="HM1" s="61">
        <v>1</v>
      </c>
      <c r="HN1" s="61">
        <v>1</v>
      </c>
      <c r="HO1" s="61">
        <v>1</v>
      </c>
      <c r="HP1" s="61">
        <v>1</v>
      </c>
      <c r="HQ1" s="61">
        <v>1</v>
      </c>
      <c r="HR1" s="61">
        <v>1</v>
      </c>
      <c r="HS1" s="61">
        <v>1</v>
      </c>
      <c r="HT1" s="61">
        <v>1</v>
      </c>
      <c r="HU1" s="61">
        <v>1</v>
      </c>
      <c r="HV1" s="61">
        <v>1</v>
      </c>
      <c r="HW1" s="61">
        <v>1</v>
      </c>
      <c r="HX1" s="61">
        <v>1</v>
      </c>
      <c r="HY1" s="61">
        <v>1</v>
      </c>
      <c r="HZ1" s="61">
        <v>1</v>
      </c>
      <c r="IA1" s="61">
        <v>1</v>
      </c>
      <c r="IB1" s="61">
        <v>1</v>
      </c>
      <c r="IC1" s="61">
        <v>1</v>
      </c>
      <c r="ID1" s="61">
        <v>1</v>
      </c>
      <c r="IE1" s="61">
        <v>1</v>
      </c>
      <c r="IF1" s="61">
        <v>1</v>
      </c>
      <c r="IG1" s="61">
        <v>1</v>
      </c>
      <c r="IH1" s="61">
        <v>1</v>
      </c>
      <c r="II1" s="61">
        <v>1</v>
      </c>
      <c r="IJ1" s="61">
        <v>1</v>
      </c>
      <c r="IK1" s="61">
        <v>1</v>
      </c>
      <c r="IL1" s="61">
        <v>1</v>
      </c>
      <c r="IM1" s="61">
        <v>1</v>
      </c>
      <c r="IN1" s="61">
        <v>1</v>
      </c>
      <c r="IO1" s="61">
        <v>1</v>
      </c>
      <c r="IP1" s="61">
        <v>1</v>
      </c>
      <c r="IQ1" s="61">
        <v>1</v>
      </c>
      <c r="IR1" s="61">
        <v>1</v>
      </c>
      <c r="IS1" s="61">
        <v>1</v>
      </c>
      <c r="IT1" s="61">
        <v>1</v>
      </c>
      <c r="IU1" s="61">
        <v>1</v>
      </c>
      <c r="IV1" s="61">
        <v>1</v>
      </c>
      <c r="IW1" s="61">
        <v>1</v>
      </c>
      <c r="IX1" s="61">
        <v>1</v>
      </c>
      <c r="IY1" s="61">
        <v>1</v>
      </c>
      <c r="IZ1" s="61">
        <v>1</v>
      </c>
      <c r="JA1" s="61">
        <v>1</v>
      </c>
      <c r="JB1" s="61">
        <v>1</v>
      </c>
      <c r="JC1" s="61">
        <v>1</v>
      </c>
      <c r="JD1" s="61">
        <v>1</v>
      </c>
      <c r="JE1" s="61">
        <v>1</v>
      </c>
      <c r="JF1" s="61">
        <v>1</v>
      </c>
      <c r="JG1" s="61">
        <v>1</v>
      </c>
      <c r="JH1" s="61">
        <v>1</v>
      </c>
      <c r="JI1" s="61">
        <v>1</v>
      </c>
      <c r="JJ1" s="61">
        <v>1</v>
      </c>
      <c r="JK1" s="61">
        <v>1</v>
      </c>
      <c r="JL1" s="61">
        <v>1</v>
      </c>
      <c r="JM1" s="61">
        <v>1</v>
      </c>
      <c r="JN1" s="61">
        <v>1</v>
      </c>
      <c r="JO1" s="61">
        <v>1</v>
      </c>
      <c r="JP1" s="61">
        <v>1</v>
      </c>
      <c r="JQ1" s="61">
        <v>1</v>
      </c>
      <c r="JR1" s="61">
        <v>1</v>
      </c>
      <c r="JS1" s="61">
        <v>1</v>
      </c>
      <c r="JT1" s="61">
        <v>1</v>
      </c>
      <c r="JU1" s="61">
        <v>1</v>
      </c>
      <c r="JV1" s="61">
        <v>1</v>
      </c>
      <c r="JW1" s="61">
        <v>1</v>
      </c>
      <c r="JX1" s="61">
        <v>1</v>
      </c>
      <c r="JY1" s="61">
        <v>1</v>
      </c>
      <c r="JZ1" s="61">
        <v>1</v>
      </c>
      <c r="KA1" s="61">
        <v>1</v>
      </c>
      <c r="KB1" s="61">
        <v>1</v>
      </c>
      <c r="KC1" s="61">
        <v>1</v>
      </c>
      <c r="KD1" s="61">
        <v>1</v>
      </c>
      <c r="KE1" s="61">
        <v>1</v>
      </c>
      <c r="KF1" s="61">
        <v>1</v>
      </c>
      <c r="KG1" s="61">
        <v>1</v>
      </c>
      <c r="KH1" s="61">
        <v>1</v>
      </c>
      <c r="KI1" s="61">
        <v>1</v>
      </c>
      <c r="KJ1" s="61">
        <v>1</v>
      </c>
      <c r="KK1" s="61">
        <v>1</v>
      </c>
      <c r="KL1" s="61">
        <v>1</v>
      </c>
      <c r="KM1" s="61">
        <v>1</v>
      </c>
      <c r="KN1" s="61">
        <v>1</v>
      </c>
      <c r="KO1" s="61">
        <v>1</v>
      </c>
      <c r="KP1" s="61">
        <v>1</v>
      </c>
      <c r="KQ1" s="61">
        <v>1</v>
      </c>
      <c r="KR1" s="61">
        <v>1</v>
      </c>
      <c r="KS1" s="61">
        <v>1</v>
      </c>
      <c r="KT1" s="61">
        <v>1</v>
      </c>
      <c r="KU1" s="61">
        <v>1</v>
      </c>
      <c r="KV1" s="61">
        <v>1</v>
      </c>
      <c r="KW1" s="61">
        <v>1</v>
      </c>
      <c r="KX1" s="61">
        <v>1</v>
      </c>
      <c r="KY1" s="61">
        <v>1</v>
      </c>
      <c r="KZ1" s="61">
        <v>1</v>
      </c>
      <c r="LA1" s="61">
        <v>1</v>
      </c>
      <c r="LB1" s="61">
        <v>1</v>
      </c>
      <c r="LC1" s="61">
        <v>1</v>
      </c>
      <c r="LD1" s="61">
        <v>1</v>
      </c>
      <c r="LE1" s="61">
        <v>1</v>
      </c>
      <c r="LF1" s="61">
        <v>1</v>
      </c>
      <c r="LG1" s="61">
        <v>1</v>
      </c>
      <c r="LH1" s="61">
        <v>1</v>
      </c>
      <c r="LI1" s="61">
        <v>1</v>
      </c>
      <c r="LJ1" s="61">
        <v>1</v>
      </c>
      <c r="LK1" s="61">
        <v>1</v>
      </c>
      <c r="LL1" s="61">
        <v>1</v>
      </c>
      <c r="LM1" s="61">
        <v>1</v>
      </c>
      <c r="LN1" s="61">
        <v>1</v>
      </c>
      <c r="LO1" s="61">
        <v>1</v>
      </c>
      <c r="LP1" s="61">
        <v>1</v>
      </c>
      <c r="LQ1" s="61">
        <v>1</v>
      </c>
      <c r="LR1" s="61">
        <v>1</v>
      </c>
      <c r="LS1" s="61">
        <v>1</v>
      </c>
      <c r="LT1" s="61">
        <v>1</v>
      </c>
      <c r="LU1" s="61">
        <v>1</v>
      </c>
      <c r="LV1" s="61">
        <v>1</v>
      </c>
      <c r="LW1" s="61">
        <v>1</v>
      </c>
      <c r="LX1" s="61">
        <v>1</v>
      </c>
      <c r="LY1" s="61">
        <v>1</v>
      </c>
      <c r="LZ1" s="61">
        <v>1</v>
      </c>
      <c r="MA1" s="61">
        <v>1</v>
      </c>
      <c r="MB1" s="61">
        <v>1</v>
      </c>
      <c r="MC1" s="61">
        <v>1</v>
      </c>
      <c r="MD1" s="61">
        <v>1</v>
      </c>
      <c r="ME1" s="61">
        <v>1</v>
      </c>
      <c r="MF1" s="61">
        <v>1</v>
      </c>
      <c r="MG1" s="61">
        <v>1</v>
      </c>
      <c r="MH1" s="61">
        <v>1</v>
      </c>
      <c r="MI1" s="61">
        <v>1</v>
      </c>
      <c r="MJ1" s="61">
        <v>1</v>
      </c>
      <c r="MK1" s="61">
        <v>1</v>
      </c>
      <c r="ML1" s="61">
        <v>1</v>
      </c>
      <c r="MM1" s="61">
        <v>1</v>
      </c>
      <c r="MN1" s="61">
        <v>1</v>
      </c>
      <c r="MO1" s="61">
        <v>1</v>
      </c>
      <c r="MP1" s="61">
        <v>1</v>
      </c>
      <c r="MQ1" s="61">
        <v>1</v>
      </c>
      <c r="MR1" s="61">
        <v>1</v>
      </c>
      <c r="MS1" s="61">
        <v>1</v>
      </c>
      <c r="MT1" s="61">
        <v>1</v>
      </c>
      <c r="MU1" s="61">
        <v>1</v>
      </c>
      <c r="MV1" s="61">
        <v>1</v>
      </c>
      <c r="MW1" s="61">
        <v>1</v>
      </c>
      <c r="MX1" s="61">
        <v>1</v>
      </c>
      <c r="MY1" s="61">
        <v>1</v>
      </c>
      <c r="MZ1" s="61">
        <v>1</v>
      </c>
      <c r="NA1" s="61">
        <v>1</v>
      </c>
      <c r="NB1" s="61">
        <v>1</v>
      </c>
      <c r="NC1" s="61">
        <v>1</v>
      </c>
      <c r="ND1" s="61">
        <v>1</v>
      </c>
    </row>
    <row r="2" spans="1:368" ht="36">
      <c r="A2" s="117" t="s">
        <v>871</v>
      </c>
      <c r="B2" s="117" t="s">
        <v>864</v>
      </c>
      <c r="C2" s="117" t="s">
        <v>781</v>
      </c>
      <c r="D2" s="117" t="s">
        <v>865</v>
      </c>
      <c r="E2" s="117" t="s">
        <v>783</v>
      </c>
      <c r="F2" s="117" t="s">
        <v>866</v>
      </c>
      <c r="G2" s="117" t="s">
        <v>867</v>
      </c>
      <c r="H2" s="117" t="s">
        <v>868</v>
      </c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4"/>
      <c r="U2" s="114"/>
      <c r="V2" s="114"/>
      <c r="W2" s="114"/>
      <c r="X2" s="114"/>
      <c r="Y2" s="114"/>
      <c r="Z2" s="114"/>
    </row>
    <row r="3" spans="1:368" ht="18">
      <c r="A3">
        <v>1</v>
      </c>
      <c r="B3">
        <v>11.7</v>
      </c>
      <c r="C3">
        <v>0.9</v>
      </c>
      <c r="D3">
        <v>1.8</v>
      </c>
      <c r="E3">
        <v>0</v>
      </c>
      <c r="F3">
        <v>23.6</v>
      </c>
      <c r="G3">
        <v>0.4</v>
      </c>
      <c r="H3" s="119">
        <v>1</v>
      </c>
      <c r="I3" s="120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4"/>
      <c r="U3" s="114"/>
      <c r="V3" s="114"/>
      <c r="W3" s="114"/>
      <c r="X3" s="114"/>
      <c r="Y3" s="114"/>
      <c r="Z3" s="114"/>
    </row>
    <row r="4" spans="1:368" ht="18">
      <c r="A4">
        <v>2</v>
      </c>
      <c r="B4">
        <v>11.7</v>
      </c>
      <c r="C4">
        <v>0.8</v>
      </c>
      <c r="D4">
        <v>1.7</v>
      </c>
      <c r="E4">
        <v>0</v>
      </c>
      <c r="F4">
        <v>23</v>
      </c>
      <c r="G4">
        <v>3.6</v>
      </c>
      <c r="H4" s="119">
        <v>1</v>
      </c>
      <c r="I4" s="120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4"/>
      <c r="U4" s="114"/>
      <c r="V4" s="114"/>
      <c r="W4" s="114"/>
      <c r="X4" s="114"/>
      <c r="Y4" s="114"/>
      <c r="Z4" s="114"/>
    </row>
    <row r="5" spans="1:368" ht="18" customHeight="1">
      <c r="A5">
        <v>3</v>
      </c>
      <c r="B5">
        <v>11.8</v>
      </c>
      <c r="C5">
        <v>2</v>
      </c>
      <c r="D5">
        <v>3.1</v>
      </c>
      <c r="E5">
        <v>0</v>
      </c>
      <c r="F5">
        <v>24.2</v>
      </c>
      <c r="G5">
        <v>1.8</v>
      </c>
      <c r="H5" s="119">
        <v>1</v>
      </c>
      <c r="I5" s="120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4"/>
      <c r="U5" s="114"/>
      <c r="V5" s="114"/>
      <c r="W5" s="114"/>
      <c r="X5" s="114"/>
      <c r="Y5" s="114"/>
      <c r="Z5" s="114"/>
    </row>
    <row r="6" spans="1:368" ht="18">
      <c r="A6">
        <v>4</v>
      </c>
      <c r="B6">
        <v>15.9</v>
      </c>
      <c r="C6">
        <v>1</v>
      </c>
      <c r="D6">
        <v>2.1</v>
      </c>
      <c r="E6">
        <v>0</v>
      </c>
      <c r="F6">
        <v>25.5</v>
      </c>
      <c r="G6">
        <v>9.6</v>
      </c>
      <c r="H6" s="119">
        <v>1</v>
      </c>
      <c r="I6" s="120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4"/>
      <c r="U6" s="114"/>
      <c r="V6" s="114"/>
      <c r="W6" s="114"/>
      <c r="X6" s="114"/>
      <c r="Y6" s="114"/>
      <c r="Z6" s="114"/>
    </row>
    <row r="7" spans="1:368" ht="18">
      <c r="A7">
        <v>5</v>
      </c>
      <c r="B7">
        <v>21</v>
      </c>
      <c r="C7">
        <v>0.8</v>
      </c>
      <c r="D7">
        <v>1.8</v>
      </c>
      <c r="E7">
        <v>0</v>
      </c>
      <c r="F7">
        <v>24.6</v>
      </c>
      <c r="G7">
        <v>3.4</v>
      </c>
      <c r="H7" s="119">
        <v>1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4"/>
      <c r="U7" s="114"/>
      <c r="V7" s="114"/>
      <c r="W7" s="114"/>
      <c r="X7" s="114"/>
      <c r="Y7" s="114"/>
      <c r="Z7" s="114"/>
    </row>
    <row r="8" spans="1:368" ht="15.75" customHeight="1">
      <c r="A8">
        <v>6</v>
      </c>
      <c r="B8">
        <v>21.1</v>
      </c>
      <c r="C8">
        <v>0.9</v>
      </c>
      <c r="D8">
        <v>1.7</v>
      </c>
      <c r="E8">
        <v>0</v>
      </c>
      <c r="F8">
        <v>22.4</v>
      </c>
      <c r="G8">
        <v>4.8</v>
      </c>
      <c r="H8" s="119">
        <v>1</v>
      </c>
      <c r="I8" s="120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4"/>
      <c r="U8" s="114"/>
      <c r="V8" s="114"/>
      <c r="W8" s="114"/>
      <c r="X8" s="114"/>
      <c r="Y8" s="114"/>
      <c r="Z8" s="114"/>
    </row>
    <row r="9" spans="1:368" ht="18">
      <c r="A9">
        <v>7</v>
      </c>
      <c r="B9">
        <v>23.1</v>
      </c>
      <c r="C9">
        <v>1</v>
      </c>
      <c r="D9">
        <v>1.8</v>
      </c>
      <c r="E9">
        <v>0</v>
      </c>
      <c r="F9">
        <v>23.1</v>
      </c>
      <c r="G9">
        <v>6.4</v>
      </c>
      <c r="H9" s="119">
        <v>1</v>
      </c>
      <c r="I9" s="120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4"/>
      <c r="U9" s="114"/>
      <c r="V9" s="114"/>
      <c r="W9" s="114"/>
      <c r="X9" s="114"/>
      <c r="Y9" s="114"/>
      <c r="Z9" s="114"/>
    </row>
    <row r="10" spans="1:368" ht="18">
      <c r="A10">
        <v>8</v>
      </c>
      <c r="B10">
        <v>25.2</v>
      </c>
      <c r="C10">
        <v>0.9</v>
      </c>
      <c r="D10">
        <v>1.7</v>
      </c>
      <c r="E10">
        <v>0</v>
      </c>
      <c r="F10">
        <v>22.8</v>
      </c>
      <c r="G10">
        <v>7.6</v>
      </c>
      <c r="H10" s="119">
        <v>1</v>
      </c>
      <c r="I10" s="120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4"/>
      <c r="U10" s="114"/>
      <c r="V10" s="114"/>
      <c r="W10" s="114"/>
      <c r="X10" s="114"/>
      <c r="Y10" s="114"/>
      <c r="Z10" s="114"/>
    </row>
    <row r="11" spans="1:368" ht="18">
      <c r="A11">
        <v>9</v>
      </c>
      <c r="B11">
        <v>25</v>
      </c>
      <c r="C11">
        <v>4.2</v>
      </c>
      <c r="D11">
        <v>4.2</v>
      </c>
      <c r="E11">
        <v>1.78</v>
      </c>
      <c r="F11">
        <v>25.7</v>
      </c>
      <c r="G11">
        <v>7.9</v>
      </c>
      <c r="H11" s="119">
        <v>1</v>
      </c>
      <c r="I11" s="120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4"/>
      <c r="U11" s="114"/>
      <c r="V11" s="114"/>
      <c r="W11" s="114"/>
      <c r="X11" s="114"/>
      <c r="Y11" s="114"/>
      <c r="Z11" s="114"/>
    </row>
    <row r="12" spans="1:368" ht="18">
      <c r="A12">
        <v>10</v>
      </c>
      <c r="B12">
        <v>50.8</v>
      </c>
      <c r="C12">
        <v>1.7</v>
      </c>
      <c r="D12">
        <v>1.5</v>
      </c>
      <c r="E12">
        <v>5.84</v>
      </c>
      <c r="F12">
        <v>17.8</v>
      </c>
      <c r="G12">
        <v>8.3000000000000007</v>
      </c>
      <c r="H12" s="119">
        <v>1</v>
      </c>
      <c r="I12" s="120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4"/>
      <c r="U12" s="114"/>
      <c r="V12" s="114"/>
      <c r="W12" s="114"/>
      <c r="X12" s="114"/>
      <c r="Y12" s="114"/>
      <c r="Z12" s="114"/>
    </row>
    <row r="13" spans="1:368" ht="18">
      <c r="A13">
        <v>11</v>
      </c>
      <c r="B13">
        <v>40</v>
      </c>
      <c r="C13">
        <v>0.8</v>
      </c>
      <c r="D13">
        <v>1.5</v>
      </c>
      <c r="E13">
        <v>0</v>
      </c>
      <c r="F13">
        <v>20.5</v>
      </c>
      <c r="G13">
        <v>4.4000000000000004</v>
      </c>
      <c r="H13" s="119">
        <v>1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4"/>
      <c r="U13" s="114"/>
      <c r="V13" s="114"/>
      <c r="W13" s="114"/>
      <c r="X13" s="114"/>
      <c r="Y13" s="114"/>
      <c r="Z13" s="114"/>
    </row>
    <row r="14" spans="1:368" ht="18">
      <c r="A14">
        <v>12</v>
      </c>
      <c r="B14">
        <v>31</v>
      </c>
      <c r="C14">
        <v>1</v>
      </c>
      <c r="D14">
        <v>1.7</v>
      </c>
      <c r="E14">
        <v>0</v>
      </c>
      <c r="F14">
        <v>21.6</v>
      </c>
      <c r="G14">
        <v>3.1</v>
      </c>
      <c r="H14" s="119">
        <v>1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4"/>
      <c r="U14" s="114"/>
      <c r="V14" s="114"/>
      <c r="W14" s="114"/>
      <c r="X14" s="114"/>
      <c r="Y14" s="114"/>
      <c r="Z14" s="114"/>
    </row>
    <row r="15" spans="1:368" ht="18">
      <c r="A15">
        <v>13</v>
      </c>
      <c r="B15">
        <v>16.399999999999999</v>
      </c>
      <c r="C15">
        <v>1.2</v>
      </c>
      <c r="D15">
        <v>2.2000000000000002</v>
      </c>
      <c r="E15">
        <v>0</v>
      </c>
      <c r="F15">
        <v>24.6</v>
      </c>
      <c r="G15">
        <v>2.7</v>
      </c>
      <c r="H15" s="119">
        <v>1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4"/>
      <c r="U15" s="114"/>
      <c r="V15" s="114"/>
      <c r="W15" s="114"/>
      <c r="X15" s="114"/>
      <c r="Y15" s="114"/>
      <c r="Z15" s="114"/>
    </row>
    <row r="16" spans="1:368" ht="18">
      <c r="A16">
        <v>14</v>
      </c>
      <c r="B16">
        <v>16.399999999999999</v>
      </c>
      <c r="C16">
        <v>0.9</v>
      </c>
      <c r="D16">
        <v>1.9</v>
      </c>
      <c r="E16">
        <v>0</v>
      </c>
      <c r="F16">
        <v>24.3</v>
      </c>
      <c r="G16">
        <v>3.4</v>
      </c>
      <c r="H16" s="119">
        <v>1</v>
      </c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4"/>
      <c r="U16" s="114"/>
      <c r="V16" s="114"/>
      <c r="W16" s="114"/>
      <c r="X16" s="114"/>
      <c r="Y16" s="114"/>
      <c r="Z16" s="114"/>
    </row>
    <row r="17" spans="1:26" ht="18">
      <c r="A17">
        <v>15</v>
      </c>
      <c r="B17">
        <v>19.7</v>
      </c>
      <c r="C17">
        <v>1</v>
      </c>
      <c r="D17">
        <v>2</v>
      </c>
      <c r="E17">
        <v>0</v>
      </c>
      <c r="F17">
        <v>23.3</v>
      </c>
      <c r="G17">
        <v>3.7</v>
      </c>
      <c r="H17" s="119">
        <v>1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4"/>
      <c r="U17" s="114"/>
      <c r="V17" s="114"/>
      <c r="W17" s="114"/>
      <c r="X17" s="114"/>
      <c r="Y17" s="114"/>
      <c r="Z17" s="114"/>
    </row>
    <row r="18" spans="1:26" ht="18">
      <c r="A18">
        <v>16</v>
      </c>
      <c r="B18">
        <v>24.7</v>
      </c>
      <c r="C18">
        <v>2.5</v>
      </c>
      <c r="D18">
        <v>2.7</v>
      </c>
      <c r="E18">
        <v>0</v>
      </c>
      <c r="F18">
        <v>20.399999999999999</v>
      </c>
      <c r="G18">
        <v>4.5999999999999996</v>
      </c>
      <c r="H18" s="119">
        <v>1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4"/>
      <c r="U18" s="114"/>
      <c r="V18" s="114"/>
      <c r="W18" s="114"/>
      <c r="X18" s="114"/>
      <c r="Y18" s="114"/>
      <c r="Z18" s="114"/>
    </row>
    <row r="19" spans="1:26" ht="18">
      <c r="A19">
        <v>17</v>
      </c>
      <c r="B19">
        <v>16.7</v>
      </c>
      <c r="C19">
        <v>3.2</v>
      </c>
      <c r="D19">
        <v>3.9</v>
      </c>
      <c r="E19">
        <v>0</v>
      </c>
      <c r="F19">
        <v>21.5</v>
      </c>
      <c r="G19">
        <v>6.7</v>
      </c>
      <c r="H19" s="119">
        <v>1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4"/>
      <c r="U19" s="114"/>
      <c r="V19" s="114"/>
      <c r="W19" s="114"/>
      <c r="X19" s="114"/>
      <c r="Y19" s="114"/>
      <c r="Z19" s="114"/>
    </row>
    <row r="20" spans="1:26" ht="18">
      <c r="A20">
        <v>18</v>
      </c>
      <c r="B20">
        <v>18.100000000000001</v>
      </c>
      <c r="C20">
        <v>0.8</v>
      </c>
      <c r="D20">
        <v>1.8</v>
      </c>
      <c r="E20">
        <v>0</v>
      </c>
      <c r="F20">
        <v>21.5</v>
      </c>
      <c r="G20">
        <v>1.7</v>
      </c>
      <c r="H20" s="56">
        <v>1</v>
      </c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4"/>
      <c r="U20" s="114"/>
      <c r="V20" s="114"/>
      <c r="W20" s="114"/>
      <c r="X20" s="114"/>
      <c r="Y20" s="114"/>
      <c r="Z20" s="114"/>
    </row>
    <row r="21" spans="1:26" ht="18">
      <c r="A21">
        <v>19</v>
      </c>
      <c r="B21">
        <v>17.100000000000001</v>
      </c>
      <c r="C21">
        <v>0.9</v>
      </c>
      <c r="D21">
        <v>2</v>
      </c>
      <c r="E21">
        <v>0</v>
      </c>
      <c r="F21">
        <v>23.9</v>
      </c>
      <c r="G21">
        <v>1.5</v>
      </c>
      <c r="H21" s="56">
        <v>1</v>
      </c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4"/>
      <c r="U21" s="114"/>
      <c r="V21" s="114"/>
      <c r="W21" s="114"/>
      <c r="X21" s="114"/>
      <c r="Y21" s="114"/>
      <c r="Z21" s="114"/>
    </row>
    <row r="22" spans="1:26" ht="18">
      <c r="A22">
        <v>20</v>
      </c>
      <c r="B22">
        <v>25.8</v>
      </c>
      <c r="C22">
        <v>3.6</v>
      </c>
      <c r="D22">
        <v>3.1</v>
      </c>
      <c r="E22">
        <v>0</v>
      </c>
      <c r="F22">
        <v>16.8</v>
      </c>
      <c r="G22">
        <v>7.1</v>
      </c>
      <c r="H22" s="56">
        <v>1</v>
      </c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4"/>
      <c r="U22" s="114"/>
      <c r="V22" s="114"/>
      <c r="W22" s="114"/>
      <c r="X22" s="114"/>
      <c r="Y22" s="114"/>
      <c r="Z22" s="114"/>
    </row>
    <row r="23" spans="1:26" ht="18">
      <c r="A23">
        <v>21</v>
      </c>
      <c r="B23">
        <v>17.399999999999999</v>
      </c>
      <c r="C23">
        <v>2.4</v>
      </c>
      <c r="D23">
        <v>2.6</v>
      </c>
      <c r="E23">
        <v>0</v>
      </c>
      <c r="F23">
        <v>14.5</v>
      </c>
      <c r="G23">
        <v>3.5</v>
      </c>
      <c r="H23" s="56">
        <v>1</v>
      </c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4"/>
      <c r="U23" s="114"/>
      <c r="V23" s="114"/>
      <c r="W23" s="114"/>
      <c r="X23" s="114"/>
      <c r="Y23" s="114"/>
      <c r="Z23" s="114"/>
    </row>
    <row r="24" spans="1:26" ht="18">
      <c r="A24">
        <v>22</v>
      </c>
      <c r="B24">
        <v>18.399999999999999</v>
      </c>
      <c r="C24">
        <v>1.2</v>
      </c>
      <c r="D24">
        <v>1.8</v>
      </c>
      <c r="E24">
        <v>0</v>
      </c>
      <c r="F24">
        <v>15.4</v>
      </c>
      <c r="G24">
        <v>-2.9</v>
      </c>
      <c r="H24" s="56">
        <v>1</v>
      </c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4"/>
      <c r="U24" s="114"/>
      <c r="V24" s="114"/>
      <c r="W24" s="114"/>
      <c r="X24" s="114"/>
      <c r="Y24" s="114"/>
      <c r="Z24" s="114"/>
    </row>
    <row r="25" spans="1:26" ht="18">
      <c r="A25">
        <v>23</v>
      </c>
      <c r="B25">
        <v>10.7</v>
      </c>
      <c r="C25">
        <v>1.5</v>
      </c>
      <c r="D25">
        <v>2.5</v>
      </c>
      <c r="E25">
        <v>0</v>
      </c>
      <c r="F25">
        <v>20.5</v>
      </c>
      <c r="G25">
        <v>-2.8</v>
      </c>
      <c r="H25" s="56">
        <v>1</v>
      </c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4"/>
      <c r="U25" s="114"/>
      <c r="V25" s="114"/>
      <c r="W25" s="114"/>
      <c r="X25" s="114"/>
      <c r="Y25" s="114"/>
      <c r="Z25" s="114"/>
    </row>
    <row r="26" spans="1:26" ht="18">
      <c r="A26">
        <v>24</v>
      </c>
      <c r="B26">
        <v>10</v>
      </c>
      <c r="C26">
        <v>2.2999999999999998</v>
      </c>
      <c r="D26">
        <v>3.5</v>
      </c>
      <c r="E26">
        <v>0</v>
      </c>
      <c r="F26">
        <v>22.6</v>
      </c>
      <c r="G26">
        <v>-0.1</v>
      </c>
      <c r="H26" s="56">
        <v>1</v>
      </c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4"/>
      <c r="U26" s="114"/>
      <c r="V26" s="114"/>
      <c r="W26" s="114"/>
      <c r="X26" s="114"/>
      <c r="Y26" s="114"/>
      <c r="Z26" s="114"/>
    </row>
    <row r="27" spans="1:26" ht="18">
      <c r="A27">
        <v>25</v>
      </c>
      <c r="B27">
        <v>10.1</v>
      </c>
      <c r="C27">
        <v>1.5</v>
      </c>
      <c r="D27">
        <v>3</v>
      </c>
      <c r="E27">
        <v>0</v>
      </c>
      <c r="F27">
        <v>24.9</v>
      </c>
      <c r="G27">
        <v>0.5</v>
      </c>
      <c r="H27" s="56">
        <v>1</v>
      </c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4"/>
      <c r="U27" s="114"/>
      <c r="V27" s="114"/>
      <c r="W27" s="114"/>
      <c r="X27" s="114"/>
      <c r="Y27" s="114"/>
      <c r="Z27" s="114"/>
    </row>
    <row r="28" spans="1:26" ht="18">
      <c r="A28">
        <v>26</v>
      </c>
      <c r="B28">
        <v>22.1</v>
      </c>
      <c r="C28">
        <v>1.2</v>
      </c>
      <c r="D28">
        <v>2.1</v>
      </c>
      <c r="E28">
        <v>0</v>
      </c>
      <c r="F28">
        <v>19.600000000000001</v>
      </c>
      <c r="G28">
        <v>3.5</v>
      </c>
      <c r="H28" s="56">
        <v>1</v>
      </c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4"/>
      <c r="U28" s="114"/>
      <c r="V28" s="114"/>
      <c r="W28" s="114"/>
      <c r="X28" s="114"/>
      <c r="Y28" s="114"/>
      <c r="Z28" s="114"/>
    </row>
    <row r="29" spans="1:26" ht="18">
      <c r="A29">
        <v>27</v>
      </c>
      <c r="B29">
        <v>11.1</v>
      </c>
      <c r="C29">
        <v>1.5</v>
      </c>
      <c r="D29">
        <v>2.6</v>
      </c>
      <c r="E29">
        <v>0</v>
      </c>
      <c r="F29">
        <v>21.3</v>
      </c>
      <c r="G29">
        <v>-0.4</v>
      </c>
      <c r="H29" s="56">
        <v>1</v>
      </c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4"/>
      <c r="U29" s="114"/>
      <c r="V29" s="114"/>
      <c r="W29" s="114"/>
      <c r="X29" s="114"/>
      <c r="Y29" s="114"/>
      <c r="Z29" s="114"/>
    </row>
    <row r="30" spans="1:26" ht="18">
      <c r="A30">
        <v>28</v>
      </c>
      <c r="B30">
        <v>7</v>
      </c>
      <c r="C30">
        <v>1.9</v>
      </c>
      <c r="D30">
        <v>3.5</v>
      </c>
      <c r="E30">
        <v>0</v>
      </c>
      <c r="F30">
        <v>25.7</v>
      </c>
      <c r="G30">
        <v>0.7</v>
      </c>
      <c r="H30" s="56">
        <v>1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4"/>
      <c r="U30" s="114"/>
      <c r="V30" s="114"/>
      <c r="W30" s="114"/>
      <c r="X30" s="114"/>
      <c r="Y30" s="114"/>
      <c r="Z30" s="114"/>
    </row>
    <row r="31" spans="1:26" ht="18">
      <c r="A31">
        <v>29</v>
      </c>
      <c r="B31">
        <v>9.6</v>
      </c>
      <c r="C31">
        <v>2.9</v>
      </c>
      <c r="D31">
        <v>4.8</v>
      </c>
      <c r="E31">
        <v>0</v>
      </c>
      <c r="F31">
        <v>26.5</v>
      </c>
      <c r="G31">
        <v>4.3</v>
      </c>
      <c r="H31" s="56">
        <v>1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4"/>
      <c r="U31" s="114"/>
      <c r="V31" s="114"/>
      <c r="W31" s="114"/>
      <c r="X31" s="114"/>
      <c r="Y31" s="114"/>
      <c r="Z31" s="114"/>
    </row>
    <row r="32" spans="1:26" ht="18">
      <c r="A32">
        <v>30</v>
      </c>
      <c r="B32">
        <v>10.7</v>
      </c>
      <c r="C32">
        <v>1.3</v>
      </c>
      <c r="D32">
        <v>3</v>
      </c>
      <c r="E32">
        <v>0</v>
      </c>
      <c r="F32">
        <v>26.9</v>
      </c>
      <c r="G32">
        <v>4.2</v>
      </c>
      <c r="H32" s="56">
        <v>1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4"/>
      <c r="U32" s="114"/>
      <c r="V32" s="114"/>
      <c r="W32" s="114"/>
      <c r="X32" s="114"/>
      <c r="Y32" s="114"/>
      <c r="Z32" s="114"/>
    </row>
    <row r="33" spans="1:26" ht="18">
      <c r="A33">
        <v>31</v>
      </c>
      <c r="B33">
        <v>12.7</v>
      </c>
      <c r="C33">
        <v>1</v>
      </c>
      <c r="D33">
        <v>2.5</v>
      </c>
      <c r="E33">
        <v>0</v>
      </c>
      <c r="F33">
        <v>25.2</v>
      </c>
      <c r="G33">
        <v>2.6</v>
      </c>
      <c r="H33" s="56">
        <v>1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4"/>
      <c r="U33" s="114"/>
      <c r="V33" s="114"/>
      <c r="W33" s="114"/>
      <c r="X33" s="114"/>
      <c r="Y33" s="114"/>
      <c r="Z33" s="114"/>
    </row>
    <row r="34" spans="1:26" ht="18">
      <c r="A34">
        <v>32</v>
      </c>
      <c r="B34">
        <v>11.5</v>
      </c>
      <c r="C34">
        <v>1</v>
      </c>
      <c r="D34">
        <v>2.5</v>
      </c>
      <c r="E34">
        <v>0</v>
      </c>
      <c r="F34">
        <v>25.2</v>
      </c>
      <c r="G34">
        <v>1.1000000000000001</v>
      </c>
      <c r="H34" s="56">
        <v>1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4"/>
      <c r="U34" s="114"/>
      <c r="V34" s="114"/>
      <c r="W34" s="114"/>
      <c r="X34" s="114"/>
      <c r="Y34" s="114"/>
      <c r="Z34" s="114"/>
    </row>
    <row r="35" spans="1:26" ht="18">
      <c r="A35">
        <v>33</v>
      </c>
      <c r="B35">
        <v>9.6</v>
      </c>
      <c r="C35">
        <v>0.7</v>
      </c>
      <c r="D35">
        <v>2.1</v>
      </c>
      <c r="E35">
        <v>0</v>
      </c>
      <c r="F35">
        <v>26.4</v>
      </c>
      <c r="G35">
        <v>2.2999999999999998</v>
      </c>
      <c r="H35" s="56">
        <v>1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4"/>
      <c r="U35" s="114"/>
      <c r="V35" s="114"/>
      <c r="W35" s="114"/>
      <c r="X35" s="114"/>
      <c r="Y35" s="114"/>
      <c r="Z35" s="114"/>
    </row>
    <row r="36" spans="1:26" ht="18">
      <c r="A36">
        <v>34</v>
      </c>
      <c r="B36">
        <v>12.4</v>
      </c>
      <c r="C36">
        <v>1.2</v>
      </c>
      <c r="D36">
        <v>2.8</v>
      </c>
      <c r="E36">
        <v>0</v>
      </c>
      <c r="F36">
        <v>26</v>
      </c>
      <c r="G36">
        <v>1.7</v>
      </c>
      <c r="H36" s="56">
        <v>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4"/>
      <c r="U36" s="114"/>
      <c r="V36" s="114"/>
      <c r="W36" s="114"/>
      <c r="X36" s="114"/>
      <c r="Y36" s="114"/>
      <c r="Z36" s="114"/>
    </row>
    <row r="37" spans="1:26" ht="18">
      <c r="A37">
        <v>35</v>
      </c>
      <c r="B37">
        <v>14.6</v>
      </c>
      <c r="C37">
        <v>0.8</v>
      </c>
      <c r="D37">
        <v>2.4</v>
      </c>
      <c r="E37">
        <v>0</v>
      </c>
      <c r="F37">
        <v>26</v>
      </c>
      <c r="G37">
        <v>4.3</v>
      </c>
      <c r="H37" s="56">
        <v>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4"/>
      <c r="U37" s="114"/>
      <c r="V37" s="114"/>
      <c r="W37" s="114"/>
      <c r="X37" s="114"/>
      <c r="Y37" s="114"/>
      <c r="Z37" s="114"/>
    </row>
    <row r="38" spans="1:26" ht="18">
      <c r="A38">
        <v>36</v>
      </c>
      <c r="B38">
        <v>13.6</v>
      </c>
      <c r="C38">
        <v>1</v>
      </c>
      <c r="D38">
        <v>2.7</v>
      </c>
      <c r="E38">
        <v>0</v>
      </c>
      <c r="F38">
        <v>27</v>
      </c>
      <c r="G38">
        <v>3.9</v>
      </c>
      <c r="H38" s="56">
        <v>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</row>
    <row r="39" spans="1:26" ht="18">
      <c r="A39">
        <v>37</v>
      </c>
      <c r="B39">
        <v>14.7</v>
      </c>
      <c r="C39">
        <v>2.2000000000000002</v>
      </c>
      <c r="D39">
        <v>4</v>
      </c>
      <c r="E39">
        <v>0</v>
      </c>
      <c r="F39">
        <v>26.5</v>
      </c>
      <c r="G39">
        <v>3.7</v>
      </c>
      <c r="H39" s="56">
        <v>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</row>
    <row r="40" spans="1:26" ht="18">
      <c r="A40">
        <v>38</v>
      </c>
      <c r="B40">
        <v>9.6</v>
      </c>
      <c r="C40">
        <v>1.4</v>
      </c>
      <c r="D40">
        <v>3.1</v>
      </c>
      <c r="E40">
        <v>0</v>
      </c>
      <c r="F40">
        <v>25.3</v>
      </c>
      <c r="G40">
        <v>5.0999999999999996</v>
      </c>
      <c r="H40" s="56">
        <v>1</v>
      </c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</row>
    <row r="41" spans="1:26" ht="18">
      <c r="A41">
        <v>39</v>
      </c>
      <c r="B41">
        <v>8</v>
      </c>
      <c r="C41">
        <v>1.2</v>
      </c>
      <c r="D41">
        <v>3.2</v>
      </c>
      <c r="E41">
        <v>0</v>
      </c>
      <c r="F41">
        <v>27.6</v>
      </c>
      <c r="G41">
        <v>3.2</v>
      </c>
      <c r="H41" s="56">
        <v>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</row>
    <row r="42" spans="1:26" ht="18">
      <c r="A42">
        <v>40</v>
      </c>
      <c r="B42">
        <v>8.1999999999999993</v>
      </c>
      <c r="C42">
        <v>1.4</v>
      </c>
      <c r="D42">
        <v>3.5</v>
      </c>
      <c r="E42">
        <v>0</v>
      </c>
      <c r="F42">
        <v>27.9</v>
      </c>
      <c r="G42">
        <v>2.5</v>
      </c>
      <c r="H42" s="56">
        <v>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</row>
    <row r="43" spans="1:26" ht="18">
      <c r="A43">
        <v>41</v>
      </c>
      <c r="B43">
        <v>11.1</v>
      </c>
      <c r="C43">
        <v>2</v>
      </c>
      <c r="D43">
        <v>4</v>
      </c>
      <c r="E43">
        <v>0</v>
      </c>
      <c r="F43">
        <v>26.9</v>
      </c>
      <c r="G43">
        <v>6.3</v>
      </c>
      <c r="H43" s="56">
        <v>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</row>
    <row r="44" spans="1:26" ht="18">
      <c r="A44">
        <v>42</v>
      </c>
      <c r="B44">
        <v>14.6</v>
      </c>
      <c r="C44">
        <v>1.5</v>
      </c>
      <c r="D44">
        <v>3.2</v>
      </c>
      <c r="E44">
        <v>0</v>
      </c>
      <c r="F44">
        <v>24.2</v>
      </c>
      <c r="G44">
        <v>7.8</v>
      </c>
      <c r="H44" s="56">
        <v>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</row>
    <row r="45" spans="1:26" ht="18">
      <c r="A45">
        <v>43</v>
      </c>
      <c r="B45">
        <v>40.200000000000003</v>
      </c>
      <c r="C45">
        <v>4.2</v>
      </c>
      <c r="D45">
        <v>2.9</v>
      </c>
      <c r="E45">
        <v>0</v>
      </c>
      <c r="F45">
        <v>18.8</v>
      </c>
      <c r="G45">
        <v>8.5</v>
      </c>
      <c r="H45" s="56">
        <v>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</row>
    <row r="46" spans="1:26" ht="18">
      <c r="A46">
        <v>44</v>
      </c>
      <c r="B46">
        <v>30.6</v>
      </c>
      <c r="C46">
        <v>1.8</v>
      </c>
      <c r="D46">
        <v>3</v>
      </c>
      <c r="E46">
        <v>0</v>
      </c>
      <c r="F46">
        <v>22.7</v>
      </c>
      <c r="G46">
        <v>12</v>
      </c>
      <c r="H46" s="56">
        <v>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</row>
    <row r="47" spans="1:26" ht="18">
      <c r="A47">
        <v>45</v>
      </c>
      <c r="B47">
        <v>57.6</v>
      </c>
      <c r="C47">
        <v>1.3</v>
      </c>
      <c r="D47">
        <v>1.1000000000000001</v>
      </c>
      <c r="E47">
        <v>0.76</v>
      </c>
      <c r="F47">
        <v>15.6</v>
      </c>
      <c r="G47">
        <v>7.1</v>
      </c>
      <c r="H47" s="56">
        <v>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</row>
    <row r="48" spans="1:26" ht="18">
      <c r="A48">
        <v>46</v>
      </c>
      <c r="B48">
        <v>64.3</v>
      </c>
      <c r="C48">
        <v>0.8</v>
      </c>
      <c r="D48">
        <v>1.5</v>
      </c>
      <c r="E48">
        <v>4.32</v>
      </c>
      <c r="F48">
        <v>17.600000000000001</v>
      </c>
      <c r="G48">
        <v>10.9</v>
      </c>
      <c r="H48" s="56">
        <v>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</row>
    <row r="49" spans="1:19" ht="18">
      <c r="A49">
        <v>47</v>
      </c>
      <c r="B49">
        <v>56.6</v>
      </c>
      <c r="C49">
        <v>1.4</v>
      </c>
      <c r="D49">
        <v>1.3</v>
      </c>
      <c r="E49">
        <v>1.78</v>
      </c>
      <c r="F49">
        <v>17.100000000000001</v>
      </c>
      <c r="G49">
        <v>9.1</v>
      </c>
      <c r="H49" s="56">
        <v>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</row>
    <row r="50" spans="1:19" ht="18">
      <c r="A50">
        <v>48</v>
      </c>
      <c r="B50">
        <v>35.6</v>
      </c>
      <c r="C50">
        <v>0.8</v>
      </c>
      <c r="D50">
        <v>2</v>
      </c>
      <c r="E50">
        <v>0</v>
      </c>
      <c r="F50">
        <v>20.6</v>
      </c>
      <c r="G50">
        <v>4.9000000000000004</v>
      </c>
      <c r="H50" s="56">
        <v>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</row>
    <row r="51" spans="1:19" ht="18">
      <c r="A51">
        <v>49</v>
      </c>
      <c r="B51">
        <v>25.7</v>
      </c>
      <c r="C51">
        <v>1.9</v>
      </c>
      <c r="D51">
        <v>2.9</v>
      </c>
      <c r="E51">
        <v>0</v>
      </c>
      <c r="F51">
        <v>23.4</v>
      </c>
      <c r="G51">
        <v>5.8</v>
      </c>
      <c r="H51" s="56">
        <v>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</row>
    <row r="52" spans="1:19" ht="18">
      <c r="A52">
        <v>50</v>
      </c>
      <c r="B52">
        <v>20.2</v>
      </c>
      <c r="C52">
        <v>5.7</v>
      </c>
      <c r="D52">
        <v>4.0999999999999996</v>
      </c>
      <c r="E52">
        <v>0</v>
      </c>
      <c r="F52">
        <v>20.3</v>
      </c>
      <c r="G52">
        <v>7.6</v>
      </c>
      <c r="H52" s="56">
        <v>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</row>
    <row r="53" spans="1:19" ht="18">
      <c r="A53">
        <v>51</v>
      </c>
      <c r="B53">
        <v>14.9</v>
      </c>
      <c r="C53">
        <v>1.6</v>
      </c>
      <c r="D53">
        <v>2.7</v>
      </c>
      <c r="E53">
        <v>0</v>
      </c>
      <c r="F53">
        <v>14.6</v>
      </c>
      <c r="G53">
        <v>3.2</v>
      </c>
      <c r="H53" s="56">
        <v>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</row>
    <row r="54" spans="1:19" ht="18">
      <c r="A54">
        <v>52</v>
      </c>
      <c r="B54">
        <v>14.2</v>
      </c>
      <c r="C54">
        <v>1.2</v>
      </c>
      <c r="D54">
        <v>2.4</v>
      </c>
      <c r="E54">
        <v>0</v>
      </c>
      <c r="F54">
        <v>16.399999999999999</v>
      </c>
      <c r="G54">
        <v>-1.4</v>
      </c>
      <c r="H54" s="56">
        <v>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</row>
    <row r="55" spans="1:19" ht="18">
      <c r="A55">
        <v>53</v>
      </c>
      <c r="B55">
        <v>20.2</v>
      </c>
      <c r="C55">
        <v>1.7</v>
      </c>
      <c r="D55">
        <v>2.9</v>
      </c>
      <c r="E55">
        <v>0</v>
      </c>
      <c r="F55">
        <v>16.8</v>
      </c>
      <c r="G55">
        <v>1.5</v>
      </c>
      <c r="H55" s="56">
        <v>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</row>
    <row r="56" spans="1:19" ht="18">
      <c r="A56">
        <v>54</v>
      </c>
      <c r="B56">
        <v>25.9</v>
      </c>
      <c r="C56">
        <v>3.5</v>
      </c>
      <c r="D56">
        <v>3.6</v>
      </c>
      <c r="E56">
        <v>0</v>
      </c>
      <c r="F56">
        <v>16.600000000000001</v>
      </c>
      <c r="G56">
        <v>2.5</v>
      </c>
      <c r="H56" s="56">
        <v>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</row>
    <row r="57" spans="1:19" ht="18">
      <c r="A57">
        <v>55</v>
      </c>
      <c r="B57">
        <v>12.8</v>
      </c>
      <c r="C57">
        <v>1.4</v>
      </c>
      <c r="D57">
        <v>2.6</v>
      </c>
      <c r="E57">
        <v>0</v>
      </c>
      <c r="F57">
        <v>15.1</v>
      </c>
      <c r="G57">
        <v>0.7</v>
      </c>
      <c r="H57" s="56">
        <v>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</row>
    <row r="58" spans="1:19" ht="18">
      <c r="A58">
        <v>56</v>
      </c>
      <c r="B58">
        <v>11.3</v>
      </c>
      <c r="C58">
        <v>1.1000000000000001</v>
      </c>
      <c r="D58">
        <v>2.6</v>
      </c>
      <c r="E58">
        <v>0</v>
      </c>
      <c r="F58">
        <v>17.3</v>
      </c>
      <c r="G58">
        <v>-2.8</v>
      </c>
      <c r="H58" s="56">
        <v>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</row>
    <row r="59" spans="1:19" ht="18">
      <c r="A59">
        <v>57</v>
      </c>
      <c r="B59">
        <v>13.1</v>
      </c>
      <c r="C59">
        <v>1</v>
      </c>
      <c r="D59">
        <v>2.7</v>
      </c>
      <c r="E59">
        <v>0</v>
      </c>
      <c r="F59">
        <v>19.600000000000001</v>
      </c>
      <c r="G59">
        <v>-3.4</v>
      </c>
      <c r="H59" s="56">
        <v>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</row>
    <row r="60" spans="1:19" ht="18">
      <c r="A60">
        <v>58</v>
      </c>
      <c r="B60">
        <v>14.6</v>
      </c>
      <c r="C60">
        <v>3.3</v>
      </c>
      <c r="D60">
        <v>4</v>
      </c>
      <c r="E60">
        <v>1.27</v>
      </c>
      <c r="F60">
        <v>21.1</v>
      </c>
      <c r="G60">
        <v>-0.8</v>
      </c>
      <c r="H60" s="56">
        <v>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</row>
    <row r="61" spans="1:19" ht="18">
      <c r="A61">
        <v>59</v>
      </c>
      <c r="B61">
        <v>27.6</v>
      </c>
      <c r="C61">
        <v>1.9</v>
      </c>
      <c r="D61">
        <v>2.6</v>
      </c>
      <c r="E61">
        <v>0</v>
      </c>
      <c r="F61">
        <v>15.4</v>
      </c>
      <c r="G61">
        <v>3.1</v>
      </c>
      <c r="H61" s="56">
        <v>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</row>
    <row r="62" spans="1:19" ht="18">
      <c r="A62">
        <v>60</v>
      </c>
      <c r="B62">
        <v>20</v>
      </c>
      <c r="C62">
        <v>1.2</v>
      </c>
      <c r="D62">
        <v>2.9</v>
      </c>
      <c r="E62">
        <v>0</v>
      </c>
      <c r="F62">
        <v>20.3</v>
      </c>
      <c r="G62">
        <v>0</v>
      </c>
      <c r="H62" s="56">
        <v>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</row>
    <row r="63" spans="1:19" ht="18">
      <c r="A63">
        <v>61</v>
      </c>
      <c r="B63">
        <v>8.6</v>
      </c>
      <c r="C63">
        <v>1.1000000000000001</v>
      </c>
      <c r="D63">
        <v>3.3</v>
      </c>
      <c r="E63">
        <v>0</v>
      </c>
      <c r="F63">
        <v>24.8</v>
      </c>
      <c r="G63">
        <v>-0.3</v>
      </c>
      <c r="H63" s="56">
        <v>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</row>
    <row r="64" spans="1:19" ht="18">
      <c r="A64">
        <v>62</v>
      </c>
      <c r="B64">
        <v>12</v>
      </c>
      <c r="C64">
        <v>1.6</v>
      </c>
      <c r="D64">
        <v>3.8</v>
      </c>
      <c r="E64">
        <v>0</v>
      </c>
      <c r="F64">
        <v>24.7</v>
      </c>
      <c r="G64">
        <v>1.5</v>
      </c>
      <c r="H64" s="56">
        <v>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</row>
    <row r="65" spans="1:19" ht="18">
      <c r="A65">
        <v>63</v>
      </c>
      <c r="B65">
        <v>24.6</v>
      </c>
      <c r="C65">
        <v>2.9</v>
      </c>
      <c r="D65">
        <v>4</v>
      </c>
      <c r="E65">
        <v>0</v>
      </c>
      <c r="F65">
        <v>19.2</v>
      </c>
      <c r="G65">
        <v>7.2</v>
      </c>
      <c r="H65" s="56">
        <v>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</row>
    <row r="66" spans="1:19" ht="18">
      <c r="A66">
        <v>64</v>
      </c>
      <c r="B66">
        <v>8.9</v>
      </c>
      <c r="C66">
        <v>1.6</v>
      </c>
      <c r="D66">
        <v>3.7</v>
      </c>
      <c r="E66">
        <v>0</v>
      </c>
      <c r="F66">
        <v>21.3</v>
      </c>
      <c r="G66">
        <v>1.2</v>
      </c>
      <c r="H66" s="56">
        <v>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</row>
    <row r="67" spans="1:19" ht="18">
      <c r="A67">
        <v>65</v>
      </c>
      <c r="B67">
        <v>5.3</v>
      </c>
      <c r="C67">
        <v>1.1000000000000001</v>
      </c>
      <c r="D67">
        <v>3.5</v>
      </c>
      <c r="E67">
        <v>0</v>
      </c>
      <c r="F67">
        <v>25.5</v>
      </c>
      <c r="G67">
        <v>2.5</v>
      </c>
      <c r="H67" s="56">
        <v>1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</row>
    <row r="68" spans="1:19" ht="18">
      <c r="A68">
        <v>66</v>
      </c>
      <c r="B68">
        <v>8.5</v>
      </c>
      <c r="C68">
        <v>1</v>
      </c>
      <c r="D68">
        <v>3.3</v>
      </c>
      <c r="E68">
        <v>0</v>
      </c>
      <c r="F68">
        <v>26.1</v>
      </c>
      <c r="G68">
        <v>2.9</v>
      </c>
      <c r="H68" s="56">
        <v>1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</row>
    <row r="69" spans="1:19" ht="18">
      <c r="A69">
        <v>67</v>
      </c>
      <c r="B69">
        <v>6.3</v>
      </c>
      <c r="C69">
        <v>1.5</v>
      </c>
      <c r="D69">
        <v>4.0999999999999996</v>
      </c>
      <c r="E69">
        <v>0</v>
      </c>
      <c r="F69">
        <v>27.5</v>
      </c>
      <c r="G69">
        <v>9.3000000000000007</v>
      </c>
      <c r="H69" s="56">
        <v>1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</row>
    <row r="70" spans="1:19" ht="18">
      <c r="A70">
        <v>68</v>
      </c>
      <c r="B70">
        <v>8.1</v>
      </c>
      <c r="C70">
        <v>1.5</v>
      </c>
      <c r="D70">
        <v>4.3</v>
      </c>
      <c r="E70">
        <v>0</v>
      </c>
      <c r="F70">
        <v>28.6</v>
      </c>
      <c r="G70">
        <v>6.7</v>
      </c>
      <c r="H70" s="56">
        <v>1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</row>
    <row r="71" spans="1:19" ht="18">
      <c r="A71">
        <v>69</v>
      </c>
      <c r="B71">
        <v>14.2</v>
      </c>
      <c r="C71">
        <v>2.5</v>
      </c>
      <c r="D71">
        <v>3.9</v>
      </c>
      <c r="E71">
        <v>0</v>
      </c>
      <c r="F71">
        <v>24.7</v>
      </c>
      <c r="G71">
        <v>13.5</v>
      </c>
      <c r="H71" s="56">
        <v>1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</row>
    <row r="72" spans="1:19" ht="18">
      <c r="A72">
        <v>70</v>
      </c>
      <c r="B72">
        <v>38.5</v>
      </c>
      <c r="C72">
        <v>1.6</v>
      </c>
      <c r="D72">
        <v>3.6</v>
      </c>
      <c r="E72">
        <v>0</v>
      </c>
      <c r="F72">
        <v>24.8</v>
      </c>
      <c r="G72">
        <v>13.5</v>
      </c>
      <c r="H72" s="56">
        <v>1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</row>
    <row r="73" spans="1:19" ht="18">
      <c r="A73">
        <v>71</v>
      </c>
      <c r="B73">
        <v>18.600000000000001</v>
      </c>
      <c r="C73">
        <v>1.7</v>
      </c>
      <c r="D73">
        <v>4.3</v>
      </c>
      <c r="E73">
        <v>0</v>
      </c>
      <c r="F73">
        <v>28</v>
      </c>
      <c r="G73">
        <v>9.4</v>
      </c>
      <c r="H73" s="56">
        <v>1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</row>
    <row r="74" spans="1:19" ht="18">
      <c r="A74">
        <v>72</v>
      </c>
      <c r="B74">
        <v>19.8</v>
      </c>
      <c r="C74">
        <v>1.3</v>
      </c>
      <c r="D74">
        <v>3.7</v>
      </c>
      <c r="E74">
        <v>0</v>
      </c>
      <c r="F74">
        <v>27.9</v>
      </c>
      <c r="G74">
        <v>10.8</v>
      </c>
      <c r="H74" s="56">
        <v>1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</row>
    <row r="75" spans="1:19" ht="18">
      <c r="A75">
        <v>73</v>
      </c>
      <c r="B75">
        <v>20.2</v>
      </c>
      <c r="C75">
        <v>2.5</v>
      </c>
      <c r="D75">
        <v>5.3</v>
      </c>
      <c r="E75">
        <v>0</v>
      </c>
      <c r="F75">
        <v>29.7</v>
      </c>
      <c r="G75">
        <v>10.5</v>
      </c>
      <c r="H75" s="56">
        <v>1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</row>
    <row r="76" spans="1:19" ht="18">
      <c r="A76">
        <v>74</v>
      </c>
      <c r="B76">
        <v>21.5</v>
      </c>
      <c r="C76">
        <v>3.2</v>
      </c>
      <c r="D76">
        <v>4.9000000000000004</v>
      </c>
      <c r="E76">
        <v>0</v>
      </c>
      <c r="F76">
        <v>22.4</v>
      </c>
      <c r="G76">
        <v>12</v>
      </c>
      <c r="H76" s="56">
        <v>1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</row>
    <row r="77" spans="1:19" ht="18">
      <c r="A77">
        <v>75</v>
      </c>
      <c r="B77">
        <v>15.8</v>
      </c>
      <c r="C77">
        <v>2.2000000000000002</v>
      </c>
      <c r="D77">
        <v>4.0999999999999996</v>
      </c>
      <c r="E77">
        <v>0</v>
      </c>
      <c r="F77">
        <v>23.6</v>
      </c>
      <c r="G77">
        <v>7.5</v>
      </c>
      <c r="H77" s="56">
        <v>1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</row>
    <row r="78" spans="1:19" ht="18">
      <c r="A78">
        <v>76</v>
      </c>
      <c r="B78">
        <v>20.9</v>
      </c>
      <c r="C78">
        <v>2.5</v>
      </c>
      <c r="D78">
        <v>4.5999999999999996</v>
      </c>
      <c r="E78">
        <v>0</v>
      </c>
      <c r="F78">
        <v>22.1</v>
      </c>
      <c r="G78">
        <v>6.4</v>
      </c>
      <c r="H78" s="56">
        <v>1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</row>
    <row r="79" spans="1:19" ht="18">
      <c r="A79">
        <v>77</v>
      </c>
      <c r="B79">
        <v>16.7</v>
      </c>
      <c r="C79">
        <v>2.6</v>
      </c>
      <c r="D79">
        <v>4.3</v>
      </c>
      <c r="E79">
        <v>0</v>
      </c>
      <c r="F79">
        <v>19.3</v>
      </c>
      <c r="G79">
        <v>7.6</v>
      </c>
      <c r="H79" s="56">
        <v>1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</row>
    <row r="80" spans="1:19" ht="18">
      <c r="A80">
        <v>78</v>
      </c>
      <c r="B80">
        <v>9.8000000000000007</v>
      </c>
      <c r="C80">
        <v>1.3</v>
      </c>
      <c r="D80">
        <v>3.8</v>
      </c>
      <c r="E80">
        <v>0</v>
      </c>
      <c r="F80">
        <v>22.6</v>
      </c>
      <c r="G80">
        <v>3.5</v>
      </c>
      <c r="H80" s="56">
        <v>1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</row>
    <row r="81" spans="1:19" ht="18">
      <c r="A81">
        <v>79</v>
      </c>
      <c r="B81">
        <v>7.2</v>
      </c>
      <c r="C81">
        <v>1.2</v>
      </c>
      <c r="D81">
        <v>4.0999999999999996</v>
      </c>
      <c r="E81">
        <v>0</v>
      </c>
      <c r="F81">
        <v>26.2</v>
      </c>
      <c r="G81">
        <v>2.5</v>
      </c>
      <c r="H81" s="56">
        <v>1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</row>
    <row r="82" spans="1:19" ht="18">
      <c r="A82">
        <v>80</v>
      </c>
      <c r="B82">
        <v>8.6</v>
      </c>
      <c r="C82">
        <v>1.3</v>
      </c>
      <c r="D82">
        <v>4.4000000000000004</v>
      </c>
      <c r="E82">
        <v>0</v>
      </c>
      <c r="F82">
        <v>28.6</v>
      </c>
      <c r="G82">
        <v>7.1</v>
      </c>
      <c r="H82" s="56">
        <v>1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</row>
    <row r="83" spans="1:19" ht="18">
      <c r="A83">
        <v>81</v>
      </c>
      <c r="B83">
        <v>11.3</v>
      </c>
      <c r="C83">
        <v>1.7</v>
      </c>
      <c r="D83">
        <v>4.8</v>
      </c>
      <c r="E83">
        <v>0</v>
      </c>
      <c r="F83">
        <v>31.6</v>
      </c>
      <c r="G83">
        <v>10.6</v>
      </c>
      <c r="H83" s="56">
        <v>1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</row>
    <row r="84" spans="1:19" ht="18">
      <c r="A84">
        <v>82</v>
      </c>
      <c r="B84">
        <v>14.5</v>
      </c>
      <c r="C84">
        <v>2.6</v>
      </c>
      <c r="D84">
        <v>5.9</v>
      </c>
      <c r="E84">
        <v>0</v>
      </c>
      <c r="F84">
        <v>28.4</v>
      </c>
      <c r="G84">
        <v>15.2</v>
      </c>
      <c r="H84" s="56">
        <v>1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</row>
    <row r="85" spans="1:19" ht="18">
      <c r="A85">
        <v>83</v>
      </c>
      <c r="B85">
        <v>9.8000000000000007</v>
      </c>
      <c r="C85">
        <v>3.3</v>
      </c>
      <c r="D85">
        <v>5.8</v>
      </c>
      <c r="E85">
        <v>0</v>
      </c>
      <c r="F85">
        <v>26.7</v>
      </c>
      <c r="G85">
        <v>10.7</v>
      </c>
      <c r="H85" s="56">
        <v>1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</row>
    <row r="86" spans="1:19" ht="18">
      <c r="A86">
        <v>84</v>
      </c>
      <c r="B86">
        <v>12.6</v>
      </c>
      <c r="C86">
        <v>2.8</v>
      </c>
      <c r="D86">
        <v>5.4</v>
      </c>
      <c r="E86">
        <v>0</v>
      </c>
      <c r="F86">
        <v>24.3</v>
      </c>
      <c r="G86">
        <v>9.3000000000000007</v>
      </c>
      <c r="H86" s="56">
        <v>1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</row>
    <row r="87" spans="1:19" ht="18">
      <c r="A87">
        <v>85</v>
      </c>
      <c r="B87">
        <v>12.9</v>
      </c>
      <c r="C87">
        <v>2.7</v>
      </c>
      <c r="D87">
        <v>5.3</v>
      </c>
      <c r="E87">
        <v>0</v>
      </c>
      <c r="F87">
        <v>23</v>
      </c>
      <c r="G87">
        <v>9</v>
      </c>
      <c r="H87" s="56">
        <v>1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</row>
    <row r="88" spans="1:19" ht="18">
      <c r="A88">
        <v>86</v>
      </c>
      <c r="B88">
        <v>12.3</v>
      </c>
      <c r="C88">
        <v>2.4</v>
      </c>
      <c r="D88">
        <v>5.2</v>
      </c>
      <c r="E88">
        <v>0</v>
      </c>
      <c r="F88">
        <v>23.6</v>
      </c>
      <c r="G88">
        <v>7.8</v>
      </c>
      <c r="H88" s="56">
        <v>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</row>
    <row r="89" spans="1:19" ht="18">
      <c r="A89">
        <v>87</v>
      </c>
      <c r="B89">
        <v>8.1999999999999993</v>
      </c>
      <c r="C89">
        <v>2</v>
      </c>
      <c r="D89">
        <v>5.3</v>
      </c>
      <c r="E89">
        <v>0</v>
      </c>
      <c r="F89">
        <v>25.9</v>
      </c>
      <c r="G89">
        <v>5.6</v>
      </c>
      <c r="H89" s="56">
        <v>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</row>
    <row r="90" spans="1:19" ht="18">
      <c r="A90">
        <v>88</v>
      </c>
      <c r="B90">
        <v>10.1</v>
      </c>
      <c r="C90">
        <v>1.6</v>
      </c>
      <c r="D90">
        <v>5.3</v>
      </c>
      <c r="E90">
        <v>0</v>
      </c>
      <c r="F90">
        <v>30</v>
      </c>
      <c r="G90">
        <v>7.3</v>
      </c>
      <c r="H90" s="56">
        <v>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</row>
    <row r="91" spans="1:19" ht="18">
      <c r="A91">
        <v>89</v>
      </c>
      <c r="B91">
        <v>8.6</v>
      </c>
      <c r="C91">
        <v>2.2000000000000002</v>
      </c>
      <c r="D91">
        <v>6.3</v>
      </c>
      <c r="E91">
        <v>0</v>
      </c>
      <c r="F91">
        <v>31.2</v>
      </c>
      <c r="G91">
        <v>11.6</v>
      </c>
      <c r="H91" s="56">
        <v>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</row>
    <row r="92" spans="1:19" ht="18">
      <c r="A92">
        <v>90</v>
      </c>
      <c r="B92">
        <v>7.8</v>
      </c>
      <c r="C92">
        <v>1.3</v>
      </c>
      <c r="D92">
        <v>5</v>
      </c>
      <c r="E92">
        <v>0</v>
      </c>
      <c r="F92">
        <v>32.5</v>
      </c>
      <c r="G92">
        <v>10.4</v>
      </c>
      <c r="H92" s="56">
        <v>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</row>
    <row r="93" spans="1:19" ht="18">
      <c r="A93">
        <v>91</v>
      </c>
      <c r="B93">
        <v>4.5999999999999996</v>
      </c>
      <c r="C93">
        <v>2.4</v>
      </c>
      <c r="D93">
        <v>6.9</v>
      </c>
      <c r="E93">
        <v>0</v>
      </c>
      <c r="F93">
        <v>33.9</v>
      </c>
      <c r="G93">
        <v>16.399999999999999</v>
      </c>
      <c r="H93" s="56">
        <v>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</row>
    <row r="94" spans="1:19" ht="18">
      <c r="A94">
        <v>92</v>
      </c>
      <c r="B94">
        <v>5</v>
      </c>
      <c r="C94">
        <v>3.2</v>
      </c>
      <c r="D94">
        <v>7.7</v>
      </c>
      <c r="E94">
        <v>0</v>
      </c>
      <c r="F94">
        <v>32</v>
      </c>
      <c r="G94">
        <v>10.199999999999999</v>
      </c>
      <c r="H94" s="56">
        <v>1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</row>
    <row r="95" spans="1:19" ht="18">
      <c r="A95">
        <v>93</v>
      </c>
      <c r="B95">
        <v>10.6</v>
      </c>
      <c r="C95">
        <v>1.4</v>
      </c>
      <c r="D95">
        <v>5.3</v>
      </c>
      <c r="E95">
        <v>0</v>
      </c>
      <c r="F95">
        <v>30.6</v>
      </c>
      <c r="G95">
        <v>10.5</v>
      </c>
      <c r="H95" s="56">
        <v>1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</row>
    <row r="96" spans="1:19" ht="18">
      <c r="A96">
        <v>94</v>
      </c>
      <c r="B96">
        <v>11.1</v>
      </c>
      <c r="C96">
        <v>1.7</v>
      </c>
      <c r="D96">
        <v>5.6</v>
      </c>
      <c r="E96">
        <v>0</v>
      </c>
      <c r="F96">
        <v>31.6</v>
      </c>
      <c r="G96">
        <v>13.1</v>
      </c>
      <c r="H96" s="56">
        <v>1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</row>
    <row r="97" spans="1:19" ht="18">
      <c r="A97">
        <v>95</v>
      </c>
      <c r="B97">
        <v>10</v>
      </c>
      <c r="C97">
        <v>1.8</v>
      </c>
      <c r="D97">
        <v>5.9</v>
      </c>
      <c r="E97">
        <v>0</v>
      </c>
      <c r="F97">
        <v>33</v>
      </c>
      <c r="G97">
        <v>12.1</v>
      </c>
      <c r="H97" s="56">
        <v>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</row>
    <row r="98" spans="1:19" ht="18">
      <c r="A98">
        <v>96</v>
      </c>
      <c r="B98">
        <v>8.8000000000000007</v>
      </c>
      <c r="C98">
        <v>3.2</v>
      </c>
      <c r="D98">
        <v>7.8</v>
      </c>
      <c r="E98">
        <v>0</v>
      </c>
      <c r="F98">
        <v>32.799999999999997</v>
      </c>
      <c r="G98">
        <v>16.8</v>
      </c>
      <c r="H98" s="56">
        <v>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</row>
    <row r="99" spans="1:19" ht="18">
      <c r="A99">
        <v>97</v>
      </c>
      <c r="B99">
        <v>12.3</v>
      </c>
      <c r="C99">
        <v>2.9</v>
      </c>
      <c r="D99">
        <v>7.8</v>
      </c>
      <c r="E99">
        <v>0</v>
      </c>
      <c r="F99">
        <v>34.700000000000003</v>
      </c>
      <c r="G99">
        <v>18.8</v>
      </c>
      <c r="H99" s="56">
        <v>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</row>
    <row r="100" spans="1:19" ht="18">
      <c r="A100">
        <v>98</v>
      </c>
      <c r="B100">
        <v>8.4</v>
      </c>
      <c r="C100">
        <v>3.1</v>
      </c>
      <c r="D100">
        <v>7.5</v>
      </c>
      <c r="E100">
        <v>0</v>
      </c>
      <c r="F100">
        <v>33</v>
      </c>
      <c r="G100">
        <v>16</v>
      </c>
      <c r="H100" s="56">
        <v>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</row>
    <row r="101" spans="1:19" ht="18">
      <c r="A101">
        <v>99</v>
      </c>
      <c r="B101">
        <v>5.3</v>
      </c>
      <c r="C101">
        <v>1.2</v>
      </c>
      <c r="D101">
        <v>5.6</v>
      </c>
      <c r="E101">
        <v>0</v>
      </c>
      <c r="F101">
        <v>33.9</v>
      </c>
      <c r="G101">
        <v>11.8</v>
      </c>
      <c r="H101" s="56">
        <v>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</row>
    <row r="102" spans="1:19" ht="18">
      <c r="A102">
        <v>100</v>
      </c>
      <c r="B102">
        <v>4.9000000000000004</v>
      </c>
      <c r="C102">
        <v>1.2</v>
      </c>
      <c r="D102">
        <v>5.8</v>
      </c>
      <c r="E102">
        <v>0</v>
      </c>
      <c r="F102">
        <v>36.299999999999997</v>
      </c>
      <c r="G102">
        <v>11.1</v>
      </c>
      <c r="H102" s="56">
        <v>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</row>
    <row r="103" spans="1:19" ht="18">
      <c r="A103">
        <v>101</v>
      </c>
      <c r="B103">
        <v>5.9</v>
      </c>
      <c r="C103">
        <v>2.4</v>
      </c>
      <c r="D103">
        <v>7.3</v>
      </c>
      <c r="E103">
        <v>0</v>
      </c>
      <c r="F103">
        <v>35.5</v>
      </c>
      <c r="G103">
        <v>14.7</v>
      </c>
      <c r="H103" s="56">
        <v>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</row>
    <row r="104" spans="1:19" ht="18">
      <c r="A104">
        <v>102</v>
      </c>
      <c r="B104">
        <v>7</v>
      </c>
      <c r="C104">
        <v>4.9000000000000004</v>
      </c>
      <c r="D104">
        <v>9.4</v>
      </c>
      <c r="E104">
        <v>0</v>
      </c>
      <c r="F104">
        <v>30.5</v>
      </c>
      <c r="G104">
        <v>16.399999999999999</v>
      </c>
      <c r="H104" s="56">
        <v>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</row>
    <row r="105" spans="1:19" ht="18">
      <c r="A105">
        <v>103</v>
      </c>
      <c r="B105">
        <v>6.3</v>
      </c>
      <c r="C105">
        <v>4.5</v>
      </c>
      <c r="D105">
        <v>7.6</v>
      </c>
      <c r="E105">
        <v>0</v>
      </c>
      <c r="F105">
        <v>24.1</v>
      </c>
      <c r="G105">
        <v>9.8000000000000007</v>
      </c>
      <c r="H105" s="56">
        <v>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</row>
    <row r="106" spans="1:19" ht="18">
      <c r="A106">
        <v>104</v>
      </c>
      <c r="B106">
        <v>6.4</v>
      </c>
      <c r="C106">
        <v>2.2000000000000002</v>
      </c>
      <c r="D106">
        <v>6</v>
      </c>
      <c r="E106">
        <v>0</v>
      </c>
      <c r="F106">
        <v>27.1</v>
      </c>
      <c r="G106">
        <v>6.1</v>
      </c>
      <c r="H106" s="56">
        <v>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</row>
    <row r="107" spans="1:19" ht="18">
      <c r="A107">
        <v>105</v>
      </c>
      <c r="B107">
        <v>4.9000000000000004</v>
      </c>
      <c r="C107">
        <v>1.4</v>
      </c>
      <c r="D107">
        <v>5.4</v>
      </c>
      <c r="E107">
        <v>0</v>
      </c>
      <c r="F107">
        <v>31.6</v>
      </c>
      <c r="G107">
        <v>5.8</v>
      </c>
      <c r="H107" s="56">
        <v>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</row>
    <row r="108" spans="1:19" ht="18">
      <c r="A108">
        <v>106</v>
      </c>
      <c r="B108">
        <v>5</v>
      </c>
      <c r="C108">
        <v>2.7</v>
      </c>
      <c r="D108">
        <v>6.7</v>
      </c>
      <c r="E108">
        <v>0</v>
      </c>
      <c r="F108">
        <v>30.7</v>
      </c>
      <c r="G108">
        <v>15.3</v>
      </c>
      <c r="H108" s="56">
        <v>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</row>
    <row r="109" spans="1:19" ht="18">
      <c r="A109">
        <v>107</v>
      </c>
      <c r="B109">
        <v>8</v>
      </c>
      <c r="C109">
        <v>3.2</v>
      </c>
      <c r="D109">
        <v>6.4</v>
      </c>
      <c r="E109">
        <v>0</v>
      </c>
      <c r="F109">
        <v>23.3</v>
      </c>
      <c r="G109">
        <v>11.6</v>
      </c>
      <c r="H109" s="56">
        <v>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</row>
    <row r="110" spans="1:19" ht="18">
      <c r="A110">
        <v>108</v>
      </c>
      <c r="B110">
        <v>7.6</v>
      </c>
      <c r="C110">
        <v>1.5</v>
      </c>
      <c r="D110">
        <v>5.4</v>
      </c>
      <c r="E110">
        <v>0</v>
      </c>
      <c r="F110">
        <v>28.8</v>
      </c>
      <c r="G110">
        <v>5.4</v>
      </c>
      <c r="H110" s="56">
        <v>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</row>
    <row r="111" spans="1:19" ht="18">
      <c r="A111">
        <v>109</v>
      </c>
      <c r="B111">
        <v>7.3</v>
      </c>
      <c r="C111">
        <v>4</v>
      </c>
      <c r="D111">
        <v>7.9</v>
      </c>
      <c r="E111">
        <v>0</v>
      </c>
      <c r="F111">
        <v>29.6</v>
      </c>
      <c r="G111">
        <v>11.7</v>
      </c>
      <c r="H111" s="56">
        <v>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</row>
    <row r="112" spans="1:19" ht="18">
      <c r="A112">
        <v>110</v>
      </c>
      <c r="B112">
        <v>14.9</v>
      </c>
      <c r="C112">
        <v>3.2</v>
      </c>
      <c r="D112">
        <v>6.4</v>
      </c>
      <c r="E112">
        <v>0</v>
      </c>
      <c r="F112">
        <v>25.2</v>
      </c>
      <c r="G112">
        <v>11.2</v>
      </c>
      <c r="H112" s="56">
        <v>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</row>
    <row r="113" spans="1:19" ht="18">
      <c r="A113">
        <v>111</v>
      </c>
      <c r="B113">
        <v>11.4</v>
      </c>
      <c r="C113">
        <v>1.3</v>
      </c>
      <c r="D113">
        <v>5.3</v>
      </c>
      <c r="E113">
        <v>0</v>
      </c>
      <c r="F113">
        <v>30.9</v>
      </c>
      <c r="G113">
        <v>7.9</v>
      </c>
      <c r="H113" s="56">
        <v>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</row>
    <row r="114" spans="1:19" ht="18">
      <c r="A114">
        <v>112</v>
      </c>
      <c r="B114">
        <v>6.5</v>
      </c>
      <c r="C114">
        <v>1.4</v>
      </c>
      <c r="D114">
        <v>5.9</v>
      </c>
      <c r="E114">
        <v>0</v>
      </c>
      <c r="F114">
        <v>34</v>
      </c>
      <c r="G114">
        <v>11.6</v>
      </c>
      <c r="H114" s="56">
        <v>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</row>
    <row r="115" spans="1:19" ht="18">
      <c r="A115">
        <v>113</v>
      </c>
      <c r="B115">
        <v>7.3</v>
      </c>
      <c r="C115">
        <v>1.9</v>
      </c>
      <c r="D115">
        <v>6.9</v>
      </c>
      <c r="E115">
        <v>0</v>
      </c>
      <c r="F115">
        <v>35</v>
      </c>
      <c r="G115">
        <v>16.100000000000001</v>
      </c>
      <c r="H115" s="56">
        <v>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</row>
    <row r="116" spans="1:19" ht="18">
      <c r="A116">
        <v>114</v>
      </c>
      <c r="B116">
        <v>7.2</v>
      </c>
      <c r="C116">
        <v>1.6</v>
      </c>
      <c r="D116">
        <v>6.6</v>
      </c>
      <c r="E116">
        <v>0</v>
      </c>
      <c r="F116">
        <v>36</v>
      </c>
      <c r="G116">
        <v>16.600000000000001</v>
      </c>
      <c r="H116" s="56">
        <v>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</row>
    <row r="117" spans="1:19" ht="18">
      <c r="A117">
        <v>115</v>
      </c>
      <c r="B117">
        <v>6.5</v>
      </c>
      <c r="C117">
        <v>1.6</v>
      </c>
      <c r="D117">
        <v>6.7</v>
      </c>
      <c r="E117">
        <v>0</v>
      </c>
      <c r="F117">
        <v>36.6</v>
      </c>
      <c r="G117">
        <v>17.100000000000001</v>
      </c>
      <c r="H117" s="56">
        <v>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</row>
    <row r="118" spans="1:19" ht="18">
      <c r="A118">
        <v>116</v>
      </c>
      <c r="B118">
        <v>9.9</v>
      </c>
      <c r="C118">
        <v>2.4</v>
      </c>
      <c r="D118">
        <v>6.7</v>
      </c>
      <c r="E118">
        <v>0</v>
      </c>
      <c r="F118">
        <v>34.5</v>
      </c>
      <c r="G118">
        <v>18.2</v>
      </c>
      <c r="H118" s="56">
        <v>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</row>
    <row r="119" spans="1:19" ht="18">
      <c r="A119">
        <v>117</v>
      </c>
      <c r="B119">
        <v>9.6</v>
      </c>
      <c r="C119">
        <v>2</v>
      </c>
      <c r="D119">
        <v>7.1</v>
      </c>
      <c r="E119">
        <v>0</v>
      </c>
      <c r="F119">
        <v>36.4</v>
      </c>
      <c r="G119">
        <v>17.600000000000001</v>
      </c>
      <c r="H119" s="56">
        <v>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</row>
    <row r="120" spans="1:19" ht="18">
      <c r="A120">
        <v>118</v>
      </c>
      <c r="B120">
        <v>8.3000000000000007</v>
      </c>
      <c r="C120">
        <v>2.6</v>
      </c>
      <c r="D120">
        <v>8.1</v>
      </c>
      <c r="E120">
        <v>0</v>
      </c>
      <c r="F120">
        <v>35.9</v>
      </c>
      <c r="G120">
        <v>19.100000000000001</v>
      </c>
      <c r="H120" s="56">
        <v>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</row>
    <row r="121" spans="1:19" ht="18">
      <c r="A121">
        <v>119</v>
      </c>
      <c r="B121">
        <v>7.3</v>
      </c>
      <c r="C121">
        <v>3.1</v>
      </c>
      <c r="D121">
        <v>8.3000000000000007</v>
      </c>
      <c r="E121">
        <v>0</v>
      </c>
      <c r="F121">
        <v>33.799999999999997</v>
      </c>
      <c r="G121">
        <v>15.6</v>
      </c>
      <c r="H121" s="56">
        <v>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</row>
    <row r="122" spans="1:19" ht="18">
      <c r="A122">
        <v>120</v>
      </c>
      <c r="B122">
        <v>11.5</v>
      </c>
      <c r="C122">
        <v>3</v>
      </c>
      <c r="D122">
        <v>7.2</v>
      </c>
      <c r="E122">
        <v>0</v>
      </c>
      <c r="F122">
        <v>30</v>
      </c>
      <c r="G122">
        <v>13.1</v>
      </c>
      <c r="H122" s="56">
        <v>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</row>
    <row r="123" spans="1:19" ht="18">
      <c r="A123">
        <v>121</v>
      </c>
      <c r="B123">
        <v>17.899999999999999</v>
      </c>
      <c r="C123">
        <v>3</v>
      </c>
      <c r="D123">
        <v>5.2</v>
      </c>
      <c r="E123">
        <v>0</v>
      </c>
      <c r="F123">
        <v>24.2</v>
      </c>
      <c r="G123">
        <v>13.9</v>
      </c>
      <c r="H123" s="56">
        <v>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</row>
    <row r="124" spans="1:19" ht="18">
      <c r="A124">
        <v>122</v>
      </c>
      <c r="B124">
        <v>22.3</v>
      </c>
      <c r="C124">
        <v>2.5</v>
      </c>
      <c r="D124">
        <v>5</v>
      </c>
      <c r="E124">
        <v>0</v>
      </c>
      <c r="F124">
        <v>23</v>
      </c>
      <c r="G124">
        <v>12.4</v>
      </c>
      <c r="H124" s="56">
        <v>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</row>
    <row r="125" spans="1:19" ht="18">
      <c r="A125">
        <v>123</v>
      </c>
      <c r="B125">
        <v>14.6</v>
      </c>
      <c r="C125">
        <v>1.3</v>
      </c>
      <c r="D125">
        <v>5.3</v>
      </c>
      <c r="E125">
        <v>0</v>
      </c>
      <c r="F125">
        <v>27.8</v>
      </c>
      <c r="G125">
        <v>9.1</v>
      </c>
      <c r="H125" s="56">
        <v>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</row>
    <row r="126" spans="1:19" ht="18">
      <c r="A126">
        <v>124</v>
      </c>
      <c r="B126">
        <v>7.1</v>
      </c>
      <c r="C126">
        <v>1.2</v>
      </c>
      <c r="D126">
        <v>5.9</v>
      </c>
      <c r="E126">
        <v>0</v>
      </c>
      <c r="F126">
        <v>33.700000000000003</v>
      </c>
      <c r="G126">
        <v>11.1</v>
      </c>
      <c r="H126" s="56">
        <v>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</row>
    <row r="127" spans="1:19" ht="18">
      <c r="A127">
        <v>125</v>
      </c>
      <c r="B127">
        <v>4.9000000000000004</v>
      </c>
      <c r="C127">
        <v>1.6</v>
      </c>
      <c r="D127">
        <v>7.1</v>
      </c>
      <c r="E127">
        <v>0</v>
      </c>
      <c r="F127">
        <v>38.299999999999997</v>
      </c>
      <c r="G127">
        <v>12.3</v>
      </c>
      <c r="H127" s="56">
        <v>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</row>
    <row r="128" spans="1:19" ht="18">
      <c r="A128">
        <v>126</v>
      </c>
      <c r="B128">
        <v>6.4</v>
      </c>
      <c r="C128">
        <v>1.6</v>
      </c>
      <c r="D128">
        <v>7</v>
      </c>
      <c r="E128">
        <v>0</v>
      </c>
      <c r="F128">
        <v>40.200000000000003</v>
      </c>
      <c r="G128">
        <v>16.399999999999999</v>
      </c>
      <c r="H128" s="56">
        <v>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</row>
    <row r="129" spans="1:19" ht="18">
      <c r="A129">
        <v>127</v>
      </c>
      <c r="B129">
        <v>6.3</v>
      </c>
      <c r="C129">
        <v>2</v>
      </c>
      <c r="D129">
        <v>7.7</v>
      </c>
      <c r="E129">
        <v>0</v>
      </c>
      <c r="F129">
        <v>39.5</v>
      </c>
      <c r="G129">
        <v>21.8</v>
      </c>
      <c r="H129" s="56">
        <v>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</row>
    <row r="130" spans="1:19" ht="18">
      <c r="A130">
        <v>128</v>
      </c>
      <c r="B130">
        <v>4.2</v>
      </c>
      <c r="C130">
        <v>2.1</v>
      </c>
      <c r="D130">
        <v>8.1999999999999993</v>
      </c>
      <c r="E130">
        <v>0</v>
      </c>
      <c r="F130">
        <v>39.799999999999997</v>
      </c>
      <c r="G130">
        <v>17.7</v>
      </c>
      <c r="H130" s="56">
        <v>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</row>
    <row r="131" spans="1:19" ht="18">
      <c r="A131">
        <v>129</v>
      </c>
      <c r="B131">
        <v>5.7</v>
      </c>
      <c r="C131">
        <v>2.2000000000000002</v>
      </c>
      <c r="D131">
        <v>8.3000000000000007</v>
      </c>
      <c r="E131">
        <v>0</v>
      </c>
      <c r="F131">
        <v>40.200000000000003</v>
      </c>
      <c r="G131">
        <v>19.7</v>
      </c>
      <c r="H131" s="56">
        <v>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</row>
    <row r="132" spans="1:19" ht="18">
      <c r="A132">
        <v>130</v>
      </c>
      <c r="B132">
        <v>5.7</v>
      </c>
      <c r="C132">
        <v>2.9</v>
      </c>
      <c r="D132">
        <v>9.6999999999999993</v>
      </c>
      <c r="E132">
        <v>0</v>
      </c>
      <c r="F132">
        <v>40.799999999999997</v>
      </c>
      <c r="G132">
        <v>18.899999999999999</v>
      </c>
      <c r="H132" s="56">
        <v>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</row>
    <row r="133" spans="1:19" ht="18">
      <c r="A133">
        <v>131</v>
      </c>
      <c r="B133">
        <v>8.6999999999999993</v>
      </c>
      <c r="C133">
        <v>4.3</v>
      </c>
      <c r="D133">
        <v>10.9</v>
      </c>
      <c r="E133">
        <v>0</v>
      </c>
      <c r="F133">
        <v>37.700000000000003</v>
      </c>
      <c r="G133">
        <v>21.6</v>
      </c>
      <c r="H133" s="56">
        <v>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</row>
    <row r="134" spans="1:19" ht="18">
      <c r="A134">
        <v>132</v>
      </c>
      <c r="B134">
        <v>10.9</v>
      </c>
      <c r="C134">
        <v>4.5</v>
      </c>
      <c r="D134">
        <v>9.9</v>
      </c>
      <c r="E134">
        <v>0</v>
      </c>
      <c r="F134">
        <v>32.5</v>
      </c>
      <c r="G134">
        <v>19.600000000000001</v>
      </c>
      <c r="H134" s="56">
        <v>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</row>
    <row r="135" spans="1:19" ht="18">
      <c r="A135">
        <v>133</v>
      </c>
      <c r="B135">
        <v>12.2</v>
      </c>
      <c r="C135">
        <v>2.4</v>
      </c>
      <c r="D135">
        <v>7.4</v>
      </c>
      <c r="E135">
        <v>0</v>
      </c>
      <c r="F135">
        <v>32.1</v>
      </c>
      <c r="G135">
        <v>15</v>
      </c>
      <c r="H135" s="56">
        <v>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</row>
    <row r="136" spans="1:19" ht="18">
      <c r="A136">
        <v>134</v>
      </c>
      <c r="B136">
        <v>8.3000000000000007</v>
      </c>
      <c r="C136">
        <v>2.2000000000000002</v>
      </c>
      <c r="D136">
        <v>7.6</v>
      </c>
      <c r="E136">
        <v>0</v>
      </c>
      <c r="F136">
        <v>34.5</v>
      </c>
      <c r="G136">
        <v>13.7</v>
      </c>
      <c r="H136" s="56">
        <v>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</row>
    <row r="137" spans="1:19" ht="18">
      <c r="A137">
        <v>135</v>
      </c>
      <c r="B137">
        <v>8.6</v>
      </c>
      <c r="C137">
        <v>1.9</v>
      </c>
      <c r="D137">
        <v>7.3</v>
      </c>
      <c r="E137">
        <v>0</v>
      </c>
      <c r="F137">
        <v>35.1</v>
      </c>
      <c r="G137">
        <v>17</v>
      </c>
      <c r="H137" s="56">
        <v>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</row>
    <row r="138" spans="1:19" ht="18">
      <c r="A138">
        <v>136</v>
      </c>
      <c r="B138">
        <v>5.4</v>
      </c>
      <c r="C138">
        <v>1.7</v>
      </c>
      <c r="D138">
        <v>7.2</v>
      </c>
      <c r="E138">
        <v>0</v>
      </c>
      <c r="F138">
        <v>36.700000000000003</v>
      </c>
      <c r="G138">
        <v>16.600000000000001</v>
      </c>
      <c r="H138" s="56">
        <v>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</row>
    <row r="139" spans="1:19" ht="18">
      <c r="A139">
        <v>137</v>
      </c>
      <c r="B139">
        <v>6.5</v>
      </c>
      <c r="C139">
        <v>2.8</v>
      </c>
      <c r="D139">
        <v>8.8000000000000007</v>
      </c>
      <c r="E139">
        <v>0</v>
      </c>
      <c r="F139">
        <v>36.1</v>
      </c>
      <c r="G139">
        <v>16.399999999999999</v>
      </c>
      <c r="H139" s="56">
        <v>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</row>
    <row r="140" spans="1:19" ht="18">
      <c r="A140">
        <v>138</v>
      </c>
      <c r="B140">
        <v>6.6</v>
      </c>
      <c r="C140">
        <v>2.2000000000000002</v>
      </c>
      <c r="D140">
        <v>7.7</v>
      </c>
      <c r="E140">
        <v>0</v>
      </c>
      <c r="F140">
        <v>34</v>
      </c>
      <c r="G140">
        <v>15.2</v>
      </c>
      <c r="H140" s="56">
        <v>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</row>
    <row r="141" spans="1:19" ht="18">
      <c r="A141">
        <v>139</v>
      </c>
      <c r="B141">
        <v>7.2</v>
      </c>
      <c r="C141">
        <v>2.1</v>
      </c>
      <c r="D141">
        <v>7.7</v>
      </c>
      <c r="E141">
        <v>0</v>
      </c>
      <c r="F141">
        <v>35.1</v>
      </c>
      <c r="G141">
        <v>16.600000000000001</v>
      </c>
      <c r="H141" s="56">
        <v>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</row>
    <row r="142" spans="1:19" ht="18">
      <c r="A142">
        <v>140</v>
      </c>
      <c r="B142">
        <v>5.3</v>
      </c>
      <c r="C142">
        <v>3.1</v>
      </c>
      <c r="D142">
        <v>9.1</v>
      </c>
      <c r="E142">
        <v>0</v>
      </c>
      <c r="F142">
        <v>36</v>
      </c>
      <c r="G142">
        <v>17.899999999999999</v>
      </c>
      <c r="H142" s="56">
        <v>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</row>
    <row r="143" spans="1:19" ht="18">
      <c r="A143">
        <v>141</v>
      </c>
      <c r="B143">
        <v>7.6</v>
      </c>
      <c r="C143">
        <v>3.7</v>
      </c>
      <c r="D143">
        <v>9.6</v>
      </c>
      <c r="E143">
        <v>0</v>
      </c>
      <c r="F143">
        <v>35.299999999999997</v>
      </c>
      <c r="G143">
        <v>17.399999999999999</v>
      </c>
      <c r="H143" s="56">
        <v>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</row>
    <row r="144" spans="1:19" ht="18">
      <c r="A144">
        <v>142</v>
      </c>
      <c r="B144">
        <v>7.9</v>
      </c>
      <c r="C144">
        <v>3.2</v>
      </c>
      <c r="D144">
        <v>8.6999999999999993</v>
      </c>
      <c r="E144">
        <v>0</v>
      </c>
      <c r="F144">
        <v>33.200000000000003</v>
      </c>
      <c r="G144">
        <v>16.899999999999999</v>
      </c>
      <c r="H144" s="56">
        <v>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</row>
    <row r="145" spans="1:19" ht="18">
      <c r="A145">
        <v>143</v>
      </c>
      <c r="B145">
        <v>7.6</v>
      </c>
      <c r="C145">
        <v>2.2999999999999998</v>
      </c>
      <c r="D145">
        <v>7.8</v>
      </c>
      <c r="E145">
        <v>0</v>
      </c>
      <c r="F145">
        <v>34.6</v>
      </c>
      <c r="G145">
        <v>14.9</v>
      </c>
      <c r="H145" s="56">
        <v>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</row>
    <row r="146" spans="1:19" ht="18">
      <c r="A146">
        <v>144</v>
      </c>
      <c r="B146">
        <v>6.5</v>
      </c>
      <c r="C146">
        <v>2.4</v>
      </c>
      <c r="D146">
        <v>8.3000000000000007</v>
      </c>
      <c r="E146">
        <v>0</v>
      </c>
      <c r="F146">
        <v>37.1</v>
      </c>
      <c r="G146">
        <v>16.899999999999999</v>
      </c>
      <c r="H146" s="56">
        <v>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</row>
    <row r="147" spans="1:19" ht="18">
      <c r="A147">
        <v>145</v>
      </c>
      <c r="B147">
        <v>7.6</v>
      </c>
      <c r="C147">
        <v>2.8</v>
      </c>
      <c r="D147">
        <v>9.1</v>
      </c>
      <c r="E147">
        <v>0</v>
      </c>
      <c r="F147">
        <v>38</v>
      </c>
      <c r="G147">
        <v>18</v>
      </c>
      <c r="H147" s="56">
        <v>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</row>
    <row r="148" spans="1:19" ht="18">
      <c r="A148">
        <v>146</v>
      </c>
      <c r="B148">
        <v>8.6</v>
      </c>
      <c r="C148">
        <v>3.1</v>
      </c>
      <c r="D148">
        <v>8.4</v>
      </c>
      <c r="E148">
        <v>0</v>
      </c>
      <c r="F148">
        <v>33.4</v>
      </c>
      <c r="G148">
        <v>18.600000000000001</v>
      </c>
      <c r="H148" s="56">
        <v>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</row>
    <row r="149" spans="1:19" ht="18">
      <c r="A149">
        <v>147</v>
      </c>
      <c r="B149">
        <v>12.1</v>
      </c>
      <c r="C149">
        <v>1.7</v>
      </c>
      <c r="D149">
        <v>6.9</v>
      </c>
      <c r="E149">
        <v>0</v>
      </c>
      <c r="F149">
        <v>33.6</v>
      </c>
      <c r="G149">
        <v>15.1</v>
      </c>
      <c r="H149" s="56">
        <v>1</v>
      </c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</row>
    <row r="150" spans="1:19" ht="18">
      <c r="A150">
        <v>148</v>
      </c>
      <c r="B150">
        <v>9.3000000000000007</v>
      </c>
      <c r="C150">
        <v>1.9</v>
      </c>
      <c r="D150">
        <v>7.6</v>
      </c>
      <c r="E150">
        <v>0</v>
      </c>
      <c r="F150">
        <v>36.200000000000003</v>
      </c>
      <c r="G150">
        <v>17.399999999999999</v>
      </c>
      <c r="H150" s="56">
        <v>1</v>
      </c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</row>
    <row r="151" spans="1:19" ht="18">
      <c r="A151">
        <v>149</v>
      </c>
      <c r="B151">
        <v>8.3000000000000007</v>
      </c>
      <c r="C151">
        <v>2.2000000000000002</v>
      </c>
      <c r="D151">
        <v>8.3000000000000007</v>
      </c>
      <c r="E151">
        <v>0</v>
      </c>
      <c r="F151">
        <v>38.799999999999997</v>
      </c>
      <c r="G151">
        <v>19.399999999999999</v>
      </c>
      <c r="H151" s="56">
        <v>1</v>
      </c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</row>
    <row r="152" spans="1:19" ht="18">
      <c r="A152">
        <v>150</v>
      </c>
      <c r="B152">
        <v>6</v>
      </c>
      <c r="C152">
        <v>2.6</v>
      </c>
      <c r="D152">
        <v>9.1999999999999993</v>
      </c>
      <c r="E152">
        <v>0</v>
      </c>
      <c r="F152">
        <v>39.1</v>
      </c>
      <c r="G152">
        <v>21.3</v>
      </c>
      <c r="H152" s="56">
        <v>1</v>
      </c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</row>
    <row r="153" spans="1:19" ht="18">
      <c r="A153">
        <v>151</v>
      </c>
      <c r="B153">
        <v>6.1</v>
      </c>
      <c r="C153">
        <v>2.1</v>
      </c>
      <c r="D153">
        <v>8.4</v>
      </c>
      <c r="E153">
        <v>0</v>
      </c>
      <c r="F153">
        <v>38.299999999999997</v>
      </c>
      <c r="G153">
        <v>17</v>
      </c>
      <c r="H153" s="56">
        <v>1</v>
      </c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</row>
    <row r="154" spans="1:19" ht="18">
      <c r="A154">
        <v>152</v>
      </c>
      <c r="B154">
        <v>8.8000000000000007</v>
      </c>
      <c r="C154">
        <v>1.9</v>
      </c>
      <c r="D154">
        <v>7.7</v>
      </c>
      <c r="E154">
        <v>0</v>
      </c>
      <c r="F154">
        <v>37.1</v>
      </c>
      <c r="G154">
        <v>19.100000000000001</v>
      </c>
      <c r="H154" s="56">
        <v>1</v>
      </c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</row>
    <row r="155" spans="1:19" ht="18">
      <c r="A155">
        <v>153</v>
      </c>
      <c r="B155">
        <v>4.2</v>
      </c>
      <c r="C155">
        <v>1.7</v>
      </c>
      <c r="D155">
        <v>7.8</v>
      </c>
      <c r="E155">
        <v>0</v>
      </c>
      <c r="F155">
        <v>39.5</v>
      </c>
      <c r="G155">
        <v>19.899999999999999</v>
      </c>
      <c r="H155" s="56">
        <v>1</v>
      </c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</row>
    <row r="156" spans="1:19" ht="18">
      <c r="A156">
        <v>154</v>
      </c>
      <c r="B156">
        <v>4.0999999999999996</v>
      </c>
      <c r="C156">
        <v>1.4</v>
      </c>
      <c r="D156">
        <v>7.4</v>
      </c>
      <c r="E156">
        <v>0</v>
      </c>
      <c r="F156">
        <v>41.4</v>
      </c>
      <c r="G156">
        <v>18.3</v>
      </c>
      <c r="H156" s="56">
        <v>1</v>
      </c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</row>
    <row r="157" spans="1:19" ht="18">
      <c r="A157">
        <v>155</v>
      </c>
      <c r="B157">
        <v>5</v>
      </c>
      <c r="C157">
        <v>2.2999999999999998</v>
      </c>
      <c r="D157">
        <v>9.1</v>
      </c>
      <c r="E157">
        <v>0</v>
      </c>
      <c r="F157">
        <v>42.1</v>
      </c>
      <c r="G157">
        <v>21</v>
      </c>
      <c r="H157" s="56">
        <v>1</v>
      </c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</row>
    <row r="158" spans="1:19" ht="18">
      <c r="A158">
        <v>156</v>
      </c>
      <c r="B158">
        <v>8.1999999999999993</v>
      </c>
      <c r="C158">
        <v>1.9</v>
      </c>
      <c r="D158">
        <v>8.3000000000000007</v>
      </c>
      <c r="E158">
        <v>0</v>
      </c>
      <c r="F158">
        <v>41.2</v>
      </c>
      <c r="G158">
        <v>18.600000000000001</v>
      </c>
      <c r="H158" s="56">
        <v>1</v>
      </c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</row>
    <row r="159" spans="1:19" ht="18">
      <c r="A159">
        <v>157</v>
      </c>
      <c r="B159">
        <v>6.1</v>
      </c>
      <c r="C159">
        <v>1.5</v>
      </c>
      <c r="D159">
        <v>7.3</v>
      </c>
      <c r="E159">
        <v>0</v>
      </c>
      <c r="F159">
        <v>39.6</v>
      </c>
      <c r="G159">
        <v>17.899999999999999</v>
      </c>
      <c r="H159" s="56">
        <v>1</v>
      </c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</row>
    <row r="160" spans="1:19" ht="18">
      <c r="A160">
        <v>158</v>
      </c>
      <c r="B160">
        <v>5.6</v>
      </c>
      <c r="C160">
        <v>2.1</v>
      </c>
      <c r="D160">
        <v>8.5</v>
      </c>
      <c r="E160">
        <v>0</v>
      </c>
      <c r="F160">
        <v>40.1</v>
      </c>
      <c r="G160">
        <v>20.100000000000001</v>
      </c>
      <c r="H160" s="56">
        <v>1</v>
      </c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</row>
    <row r="161" spans="1:19" ht="18">
      <c r="A161">
        <v>159</v>
      </c>
      <c r="B161">
        <v>4.4000000000000004</v>
      </c>
      <c r="C161">
        <v>1.9</v>
      </c>
      <c r="D161">
        <v>8.3000000000000007</v>
      </c>
      <c r="E161">
        <v>0</v>
      </c>
      <c r="F161">
        <v>41.7</v>
      </c>
      <c r="G161">
        <v>16.2</v>
      </c>
      <c r="H161" s="56">
        <v>1</v>
      </c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</row>
    <row r="162" spans="1:19" ht="18">
      <c r="A162">
        <v>160</v>
      </c>
      <c r="B162">
        <v>4.9000000000000004</v>
      </c>
      <c r="C162">
        <v>2.4</v>
      </c>
      <c r="D162">
        <v>9.5</v>
      </c>
      <c r="E162">
        <v>0</v>
      </c>
      <c r="F162">
        <v>42.9</v>
      </c>
      <c r="G162">
        <v>21.6</v>
      </c>
      <c r="H162" s="56">
        <v>1</v>
      </c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</row>
    <row r="163" spans="1:19" ht="18">
      <c r="A163">
        <v>161</v>
      </c>
      <c r="B163">
        <v>6.8</v>
      </c>
      <c r="C163">
        <v>2.2999999999999998</v>
      </c>
      <c r="D163">
        <v>8.9</v>
      </c>
      <c r="E163">
        <v>0</v>
      </c>
      <c r="F163">
        <v>39.9</v>
      </c>
      <c r="G163">
        <v>19.2</v>
      </c>
      <c r="H163" s="56">
        <v>1</v>
      </c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</row>
    <row r="164" spans="1:19" ht="18">
      <c r="A164">
        <v>162</v>
      </c>
      <c r="B164">
        <v>5.9</v>
      </c>
      <c r="C164">
        <v>1.9</v>
      </c>
      <c r="D164">
        <v>8.4</v>
      </c>
      <c r="E164">
        <v>0</v>
      </c>
      <c r="F164">
        <v>40.9</v>
      </c>
      <c r="G164">
        <v>21.1</v>
      </c>
      <c r="H164" s="56">
        <v>1</v>
      </c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</row>
    <row r="165" spans="1:19" ht="18">
      <c r="A165">
        <v>163</v>
      </c>
      <c r="B165">
        <v>3.5</v>
      </c>
      <c r="C165">
        <v>2</v>
      </c>
      <c r="D165">
        <v>8.4</v>
      </c>
      <c r="E165">
        <v>0</v>
      </c>
      <c r="F165">
        <v>42.6</v>
      </c>
      <c r="G165">
        <v>19.5</v>
      </c>
      <c r="H165" s="56">
        <v>1</v>
      </c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</row>
    <row r="166" spans="1:19" ht="18">
      <c r="A166">
        <v>164</v>
      </c>
      <c r="B166">
        <v>5.8</v>
      </c>
      <c r="C166">
        <v>1.6</v>
      </c>
      <c r="D166">
        <v>7.6</v>
      </c>
      <c r="E166">
        <v>0</v>
      </c>
      <c r="F166">
        <v>43.4</v>
      </c>
      <c r="G166">
        <v>23.5</v>
      </c>
      <c r="H166" s="56">
        <v>1</v>
      </c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</row>
    <row r="167" spans="1:19" ht="18">
      <c r="A167">
        <v>165</v>
      </c>
      <c r="B167">
        <v>10.5</v>
      </c>
      <c r="C167">
        <v>2.9</v>
      </c>
      <c r="D167">
        <v>10</v>
      </c>
      <c r="E167">
        <v>0</v>
      </c>
      <c r="F167">
        <v>42.1</v>
      </c>
      <c r="G167">
        <v>26.6</v>
      </c>
      <c r="H167" s="56">
        <v>1</v>
      </c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</row>
    <row r="168" spans="1:19" ht="18">
      <c r="A168">
        <v>166</v>
      </c>
      <c r="B168">
        <v>24.2</v>
      </c>
      <c r="C168">
        <v>3.2</v>
      </c>
      <c r="D168">
        <v>6.5</v>
      </c>
      <c r="E168">
        <v>0</v>
      </c>
      <c r="F168">
        <v>34.9</v>
      </c>
      <c r="G168">
        <v>24.6</v>
      </c>
      <c r="H168" s="56">
        <v>1</v>
      </c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</row>
    <row r="169" spans="1:19" ht="18">
      <c r="A169">
        <v>167</v>
      </c>
      <c r="B169">
        <v>58.8</v>
      </c>
      <c r="C169">
        <v>2.2000000000000002</v>
      </c>
      <c r="D169">
        <v>3.3</v>
      </c>
      <c r="E169">
        <v>3.56</v>
      </c>
      <c r="F169">
        <v>27.2</v>
      </c>
      <c r="G169">
        <v>20.7</v>
      </c>
      <c r="H169" s="56">
        <v>1</v>
      </c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</row>
    <row r="170" spans="1:19" ht="18">
      <c r="A170">
        <v>168</v>
      </c>
      <c r="B170">
        <v>10.7</v>
      </c>
      <c r="C170">
        <v>3.1</v>
      </c>
      <c r="D170">
        <v>8.8000000000000007</v>
      </c>
      <c r="E170">
        <v>0</v>
      </c>
      <c r="F170">
        <v>37.1</v>
      </c>
      <c r="G170">
        <v>17.899999999999999</v>
      </c>
      <c r="H170" s="56">
        <v>1</v>
      </c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</row>
    <row r="171" spans="1:19" ht="18">
      <c r="A171">
        <v>169</v>
      </c>
      <c r="B171">
        <v>8.4</v>
      </c>
      <c r="C171">
        <v>1.6</v>
      </c>
      <c r="D171">
        <v>7.5</v>
      </c>
      <c r="E171">
        <v>0</v>
      </c>
      <c r="F171">
        <v>37.9</v>
      </c>
      <c r="G171">
        <v>15.3</v>
      </c>
      <c r="H171" s="56">
        <v>1</v>
      </c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</row>
    <row r="172" spans="1:19" ht="18">
      <c r="A172">
        <v>170</v>
      </c>
      <c r="B172">
        <v>7.8</v>
      </c>
      <c r="C172">
        <v>2</v>
      </c>
      <c r="D172">
        <v>8.1999999999999993</v>
      </c>
      <c r="E172">
        <v>0</v>
      </c>
      <c r="F172">
        <v>39</v>
      </c>
      <c r="G172">
        <v>19.899999999999999</v>
      </c>
      <c r="H172" s="56">
        <v>1</v>
      </c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</row>
    <row r="173" spans="1:19" ht="18">
      <c r="A173">
        <v>171</v>
      </c>
      <c r="B173">
        <v>6.5</v>
      </c>
      <c r="C173">
        <v>2.9</v>
      </c>
      <c r="D173">
        <v>10.1</v>
      </c>
      <c r="E173">
        <v>0</v>
      </c>
      <c r="F173">
        <v>41.9</v>
      </c>
      <c r="G173">
        <v>20.9</v>
      </c>
      <c r="H173" s="56">
        <v>1</v>
      </c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</row>
    <row r="174" spans="1:19" ht="18">
      <c r="A174">
        <v>172</v>
      </c>
      <c r="B174">
        <v>7</v>
      </c>
      <c r="C174">
        <v>2.7</v>
      </c>
      <c r="D174">
        <v>9.8000000000000007</v>
      </c>
      <c r="E174">
        <v>0</v>
      </c>
      <c r="F174">
        <v>42</v>
      </c>
      <c r="G174">
        <v>22.5</v>
      </c>
      <c r="H174" s="56">
        <v>1</v>
      </c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</row>
    <row r="175" spans="1:19" ht="18">
      <c r="A175">
        <v>173</v>
      </c>
      <c r="B175">
        <v>5.5</v>
      </c>
      <c r="C175">
        <v>2.6</v>
      </c>
      <c r="D175">
        <v>10</v>
      </c>
      <c r="E175">
        <v>0</v>
      </c>
      <c r="F175">
        <v>43</v>
      </c>
      <c r="G175">
        <v>22.6</v>
      </c>
      <c r="H175" s="56">
        <v>1</v>
      </c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</row>
    <row r="176" spans="1:19" ht="18">
      <c r="A176">
        <v>174</v>
      </c>
      <c r="B176">
        <v>9.6999999999999993</v>
      </c>
      <c r="C176">
        <v>3.1</v>
      </c>
      <c r="D176">
        <v>10.5</v>
      </c>
      <c r="E176">
        <v>0</v>
      </c>
      <c r="F176">
        <v>42.5</v>
      </c>
      <c r="G176">
        <v>25</v>
      </c>
      <c r="H176" s="56">
        <v>1</v>
      </c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</row>
    <row r="177" spans="1:19" ht="18">
      <c r="A177">
        <v>175</v>
      </c>
      <c r="B177">
        <v>11.6</v>
      </c>
      <c r="C177">
        <v>2.2000000000000002</v>
      </c>
      <c r="D177">
        <v>8.6</v>
      </c>
      <c r="E177">
        <v>0</v>
      </c>
      <c r="F177">
        <v>40.1</v>
      </c>
      <c r="G177">
        <v>22.8</v>
      </c>
      <c r="H177" s="56">
        <v>1</v>
      </c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</row>
    <row r="178" spans="1:19" ht="18">
      <c r="A178">
        <v>176</v>
      </c>
      <c r="B178">
        <v>5.6</v>
      </c>
      <c r="C178">
        <v>1.9</v>
      </c>
      <c r="D178">
        <v>8.3000000000000007</v>
      </c>
      <c r="E178">
        <v>0</v>
      </c>
      <c r="F178">
        <v>40.799999999999997</v>
      </c>
      <c r="G178">
        <v>21.9</v>
      </c>
      <c r="H178" s="56">
        <v>1</v>
      </c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</row>
    <row r="179" spans="1:19" ht="18">
      <c r="A179">
        <v>177</v>
      </c>
      <c r="B179">
        <v>7</v>
      </c>
      <c r="C179">
        <v>2.2000000000000002</v>
      </c>
      <c r="D179">
        <v>9.1</v>
      </c>
      <c r="E179">
        <v>0</v>
      </c>
      <c r="F179">
        <v>42.8</v>
      </c>
      <c r="G179">
        <v>21.4</v>
      </c>
      <c r="H179" s="56">
        <v>1</v>
      </c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</row>
    <row r="180" spans="1:19" ht="18">
      <c r="A180">
        <v>178</v>
      </c>
      <c r="B180">
        <v>5.0999999999999996</v>
      </c>
      <c r="C180">
        <v>2.4</v>
      </c>
      <c r="D180">
        <v>9.5</v>
      </c>
      <c r="E180">
        <v>0</v>
      </c>
      <c r="F180">
        <v>42.8</v>
      </c>
      <c r="G180">
        <v>22.6</v>
      </c>
      <c r="H180" s="56">
        <v>1</v>
      </c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</row>
    <row r="181" spans="1:19" ht="18">
      <c r="A181">
        <v>179</v>
      </c>
      <c r="B181">
        <v>9.9</v>
      </c>
      <c r="C181">
        <v>2.7</v>
      </c>
      <c r="D181">
        <v>9.8000000000000007</v>
      </c>
      <c r="E181">
        <v>0</v>
      </c>
      <c r="F181">
        <v>42.5</v>
      </c>
      <c r="G181">
        <v>23.9</v>
      </c>
      <c r="H181" s="56">
        <v>1</v>
      </c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</row>
    <row r="182" spans="1:19" ht="18">
      <c r="A182">
        <v>180</v>
      </c>
      <c r="B182">
        <v>11.2</v>
      </c>
      <c r="C182">
        <v>2.8</v>
      </c>
      <c r="D182">
        <v>9.5</v>
      </c>
      <c r="E182">
        <v>0</v>
      </c>
      <c r="F182">
        <v>40.9</v>
      </c>
      <c r="G182">
        <v>23.3</v>
      </c>
      <c r="H182" s="56">
        <v>1</v>
      </c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</row>
    <row r="183" spans="1:19" ht="18">
      <c r="A183">
        <v>181</v>
      </c>
      <c r="B183">
        <v>6.7</v>
      </c>
      <c r="C183">
        <v>3</v>
      </c>
      <c r="D183">
        <v>10</v>
      </c>
      <c r="E183">
        <v>0</v>
      </c>
      <c r="F183">
        <v>39.4</v>
      </c>
      <c r="G183">
        <v>21.4</v>
      </c>
      <c r="H183" s="56">
        <v>1</v>
      </c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</row>
    <row r="184" spans="1:19" ht="18">
      <c r="A184">
        <v>182</v>
      </c>
      <c r="B184">
        <v>5.2</v>
      </c>
      <c r="C184">
        <v>2.2999999999999998</v>
      </c>
      <c r="D184">
        <v>9.1999999999999993</v>
      </c>
      <c r="E184">
        <v>0</v>
      </c>
      <c r="F184">
        <v>40.5</v>
      </c>
      <c r="G184">
        <v>20.6</v>
      </c>
      <c r="H184" s="56">
        <v>1</v>
      </c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</row>
    <row r="185" spans="1:19" ht="18">
      <c r="A185">
        <v>183</v>
      </c>
      <c r="B185">
        <v>7.1</v>
      </c>
      <c r="C185">
        <v>1.9</v>
      </c>
      <c r="D185">
        <v>8.5</v>
      </c>
      <c r="E185">
        <v>0</v>
      </c>
      <c r="F185">
        <v>41.8</v>
      </c>
      <c r="G185">
        <v>21.1</v>
      </c>
      <c r="H185" s="56">
        <v>1</v>
      </c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</row>
    <row r="186" spans="1:19" ht="18">
      <c r="A186">
        <v>184</v>
      </c>
      <c r="B186">
        <v>8.8000000000000007</v>
      </c>
      <c r="C186">
        <v>3.7</v>
      </c>
      <c r="D186">
        <v>11.4</v>
      </c>
      <c r="E186">
        <v>0</v>
      </c>
      <c r="F186">
        <v>42.5</v>
      </c>
      <c r="G186">
        <v>23.2</v>
      </c>
      <c r="H186" s="56">
        <v>1</v>
      </c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</row>
    <row r="187" spans="1:19" ht="18">
      <c r="A187">
        <v>185</v>
      </c>
      <c r="B187">
        <v>11</v>
      </c>
      <c r="C187">
        <v>2</v>
      </c>
      <c r="D187">
        <v>8.5</v>
      </c>
      <c r="E187">
        <v>0</v>
      </c>
      <c r="F187">
        <v>41.3</v>
      </c>
      <c r="G187">
        <v>24.9</v>
      </c>
      <c r="H187" s="56">
        <v>1</v>
      </c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</row>
    <row r="188" spans="1:19" ht="18">
      <c r="A188">
        <v>186</v>
      </c>
      <c r="B188">
        <v>9.4</v>
      </c>
      <c r="C188">
        <v>2.2999999999999998</v>
      </c>
      <c r="D188">
        <v>9.5</v>
      </c>
      <c r="E188">
        <v>0</v>
      </c>
      <c r="F188">
        <v>45.2</v>
      </c>
      <c r="G188">
        <v>25.5</v>
      </c>
      <c r="H188" s="56">
        <v>1</v>
      </c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</row>
    <row r="189" spans="1:19" ht="18">
      <c r="A189">
        <v>187</v>
      </c>
      <c r="B189">
        <v>12.2</v>
      </c>
      <c r="C189">
        <v>4.4000000000000004</v>
      </c>
      <c r="D189">
        <v>12</v>
      </c>
      <c r="E189">
        <v>0</v>
      </c>
      <c r="F189">
        <v>43.2</v>
      </c>
      <c r="G189">
        <v>29.2</v>
      </c>
      <c r="H189" s="56">
        <v>1</v>
      </c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</row>
    <row r="190" spans="1:19" ht="18">
      <c r="A190">
        <v>188</v>
      </c>
      <c r="B190">
        <v>12.2</v>
      </c>
      <c r="C190">
        <v>2.2999999999999998</v>
      </c>
      <c r="D190">
        <v>9.3000000000000007</v>
      </c>
      <c r="E190">
        <v>0</v>
      </c>
      <c r="F190">
        <v>44.3</v>
      </c>
      <c r="G190">
        <v>27.6</v>
      </c>
      <c r="H190" s="56">
        <v>1</v>
      </c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</row>
    <row r="191" spans="1:19" ht="18">
      <c r="A191">
        <v>189</v>
      </c>
      <c r="B191">
        <v>15.7</v>
      </c>
      <c r="C191">
        <v>2.7</v>
      </c>
      <c r="D191">
        <v>9.4</v>
      </c>
      <c r="E191">
        <v>0</v>
      </c>
      <c r="F191">
        <v>42.5</v>
      </c>
      <c r="G191">
        <v>28.2</v>
      </c>
      <c r="H191" s="56">
        <v>1</v>
      </c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</row>
    <row r="192" spans="1:19" ht="18">
      <c r="A192">
        <v>190</v>
      </c>
      <c r="B192">
        <v>20.9</v>
      </c>
      <c r="C192">
        <v>2.2000000000000002</v>
      </c>
      <c r="D192">
        <v>7.2</v>
      </c>
      <c r="E192">
        <v>0.76</v>
      </c>
      <c r="F192">
        <v>40.4</v>
      </c>
      <c r="G192">
        <v>23.9</v>
      </c>
      <c r="H192" s="56">
        <v>1</v>
      </c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</row>
    <row r="193" spans="1:19" ht="18">
      <c r="A193">
        <v>191</v>
      </c>
      <c r="B193">
        <v>33.299999999999997</v>
      </c>
      <c r="C193">
        <v>2.2999999999999998</v>
      </c>
      <c r="D193">
        <v>5.5</v>
      </c>
      <c r="E193">
        <v>0</v>
      </c>
      <c r="F193">
        <v>35.5</v>
      </c>
      <c r="G193">
        <v>23.6</v>
      </c>
      <c r="H193" s="56">
        <v>1</v>
      </c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</row>
    <row r="194" spans="1:19" ht="18">
      <c r="A194">
        <v>192</v>
      </c>
      <c r="B194">
        <v>28.4</v>
      </c>
      <c r="C194">
        <v>2.4</v>
      </c>
      <c r="D194">
        <v>6.6</v>
      </c>
      <c r="E194">
        <v>0</v>
      </c>
      <c r="F194">
        <v>37.799999999999997</v>
      </c>
      <c r="G194">
        <v>24.9</v>
      </c>
      <c r="H194" s="56">
        <v>1</v>
      </c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</row>
    <row r="195" spans="1:19" ht="18">
      <c r="A195">
        <v>193</v>
      </c>
      <c r="B195">
        <v>28.8</v>
      </c>
      <c r="C195">
        <v>1.8</v>
      </c>
      <c r="D195">
        <v>6.7</v>
      </c>
      <c r="E195">
        <v>0</v>
      </c>
      <c r="F195">
        <v>37.9</v>
      </c>
      <c r="G195">
        <v>24.3</v>
      </c>
      <c r="H195" s="56">
        <v>1</v>
      </c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</row>
    <row r="196" spans="1:19" ht="18">
      <c r="A196">
        <v>194</v>
      </c>
      <c r="B196">
        <v>20.2</v>
      </c>
      <c r="C196">
        <v>2</v>
      </c>
      <c r="D196">
        <v>7.8</v>
      </c>
      <c r="E196">
        <v>0</v>
      </c>
      <c r="F196">
        <v>40.700000000000003</v>
      </c>
      <c r="G196">
        <v>25.8</v>
      </c>
      <c r="H196" s="56">
        <v>1</v>
      </c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</row>
    <row r="197" spans="1:19" ht="18">
      <c r="A197">
        <v>195</v>
      </c>
      <c r="B197">
        <v>23.1</v>
      </c>
      <c r="C197">
        <v>1.9</v>
      </c>
      <c r="D197">
        <v>6.7</v>
      </c>
      <c r="E197">
        <v>0</v>
      </c>
      <c r="F197">
        <v>40.200000000000003</v>
      </c>
      <c r="G197">
        <v>27.8</v>
      </c>
      <c r="H197" s="56">
        <v>1</v>
      </c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</row>
    <row r="198" spans="1:19" ht="18">
      <c r="A198">
        <v>196</v>
      </c>
      <c r="B198">
        <v>26.9</v>
      </c>
      <c r="C198">
        <v>2.2000000000000002</v>
      </c>
      <c r="D198">
        <v>5.5</v>
      </c>
      <c r="E198">
        <v>0</v>
      </c>
      <c r="F198">
        <v>37.1</v>
      </c>
      <c r="G198">
        <v>27.4</v>
      </c>
      <c r="H198" s="56">
        <v>1</v>
      </c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</row>
    <row r="199" spans="1:19" ht="18">
      <c r="A199">
        <v>197</v>
      </c>
      <c r="B199">
        <v>21.5</v>
      </c>
      <c r="C199">
        <v>2.2000000000000002</v>
      </c>
      <c r="D199">
        <v>8.1999999999999993</v>
      </c>
      <c r="E199">
        <v>0</v>
      </c>
      <c r="F199">
        <v>40.6</v>
      </c>
      <c r="G199">
        <v>27</v>
      </c>
      <c r="H199" s="56">
        <v>1</v>
      </c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</row>
    <row r="200" spans="1:19" ht="18">
      <c r="A200">
        <v>198</v>
      </c>
      <c r="B200">
        <v>23.1</v>
      </c>
      <c r="C200">
        <v>2.6</v>
      </c>
      <c r="D200">
        <v>8.3000000000000007</v>
      </c>
      <c r="E200">
        <v>0</v>
      </c>
      <c r="F200">
        <v>40.1</v>
      </c>
      <c r="G200">
        <v>25.6</v>
      </c>
      <c r="H200" s="56">
        <v>1</v>
      </c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</row>
    <row r="201" spans="1:19" ht="18">
      <c r="A201">
        <v>199</v>
      </c>
      <c r="B201">
        <v>29.7</v>
      </c>
      <c r="C201">
        <v>3</v>
      </c>
      <c r="D201">
        <v>8.3000000000000007</v>
      </c>
      <c r="E201">
        <v>0</v>
      </c>
      <c r="F201">
        <v>38.4</v>
      </c>
      <c r="G201">
        <v>26.5</v>
      </c>
      <c r="H201" s="56">
        <v>1</v>
      </c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</row>
    <row r="202" spans="1:19" ht="18">
      <c r="A202">
        <v>200</v>
      </c>
      <c r="B202">
        <v>26.9</v>
      </c>
      <c r="C202">
        <v>3.3</v>
      </c>
      <c r="D202">
        <v>9.3000000000000007</v>
      </c>
      <c r="E202">
        <v>0</v>
      </c>
      <c r="F202">
        <v>40.4</v>
      </c>
      <c r="G202">
        <v>29</v>
      </c>
      <c r="H202" s="56">
        <v>1</v>
      </c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</row>
    <row r="203" spans="1:19" ht="18">
      <c r="A203">
        <v>201</v>
      </c>
      <c r="B203">
        <v>21.5</v>
      </c>
      <c r="C203">
        <v>2.7</v>
      </c>
      <c r="D203">
        <v>8.8000000000000007</v>
      </c>
      <c r="E203">
        <v>0</v>
      </c>
      <c r="F203">
        <v>42.1</v>
      </c>
      <c r="G203">
        <v>30.8</v>
      </c>
      <c r="H203" s="56">
        <v>1</v>
      </c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</row>
    <row r="204" spans="1:19" ht="18">
      <c r="A204">
        <v>202</v>
      </c>
      <c r="B204">
        <v>25.2</v>
      </c>
      <c r="C204">
        <v>3.8</v>
      </c>
      <c r="D204">
        <v>8.9</v>
      </c>
      <c r="E204">
        <v>0.25</v>
      </c>
      <c r="F204">
        <v>38.1</v>
      </c>
      <c r="G204">
        <v>24.5</v>
      </c>
      <c r="H204" s="56">
        <v>1</v>
      </c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</row>
    <row r="205" spans="1:19" ht="18">
      <c r="A205">
        <v>203</v>
      </c>
      <c r="B205">
        <v>13.3</v>
      </c>
      <c r="C205">
        <v>1.9</v>
      </c>
      <c r="D205">
        <v>8.1</v>
      </c>
      <c r="E205">
        <v>0</v>
      </c>
      <c r="F205">
        <v>42.1</v>
      </c>
      <c r="G205">
        <v>24.3</v>
      </c>
      <c r="H205" s="56">
        <v>1</v>
      </c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</row>
    <row r="206" spans="1:19" ht="18">
      <c r="A206">
        <v>204</v>
      </c>
      <c r="B206">
        <v>10.3</v>
      </c>
      <c r="C206">
        <v>2.1</v>
      </c>
      <c r="D206">
        <v>8.9</v>
      </c>
      <c r="E206">
        <v>0</v>
      </c>
      <c r="F206">
        <v>45.2</v>
      </c>
      <c r="G206">
        <v>27.8</v>
      </c>
      <c r="H206" s="56">
        <v>1</v>
      </c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</row>
    <row r="207" spans="1:19" ht="18">
      <c r="A207">
        <v>205</v>
      </c>
      <c r="B207">
        <v>10</v>
      </c>
      <c r="C207">
        <v>2.1</v>
      </c>
      <c r="D207">
        <v>8.6</v>
      </c>
      <c r="E207">
        <v>0.51</v>
      </c>
      <c r="F207">
        <v>46.7</v>
      </c>
      <c r="G207">
        <v>26.8</v>
      </c>
      <c r="H207" s="56">
        <v>1</v>
      </c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</row>
    <row r="208" spans="1:19" ht="18">
      <c r="A208">
        <v>206</v>
      </c>
      <c r="B208">
        <v>11.1</v>
      </c>
      <c r="C208">
        <v>2.5</v>
      </c>
      <c r="D208">
        <v>9.6</v>
      </c>
      <c r="E208">
        <v>0</v>
      </c>
      <c r="F208">
        <v>46.4</v>
      </c>
      <c r="G208">
        <v>29.5</v>
      </c>
      <c r="H208" s="56">
        <v>1</v>
      </c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</row>
    <row r="209" spans="1:19" ht="18">
      <c r="A209">
        <v>207</v>
      </c>
      <c r="B209">
        <v>16.7</v>
      </c>
      <c r="C209">
        <v>3</v>
      </c>
      <c r="D209">
        <v>9.8000000000000007</v>
      </c>
      <c r="E209">
        <v>0</v>
      </c>
      <c r="F209">
        <v>43.1</v>
      </c>
      <c r="G209">
        <v>30.7</v>
      </c>
      <c r="H209" s="56">
        <v>1</v>
      </c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</row>
    <row r="210" spans="1:19" ht="18">
      <c r="A210">
        <v>208</v>
      </c>
      <c r="B210">
        <v>15.7</v>
      </c>
      <c r="C210">
        <v>2.8</v>
      </c>
      <c r="D210">
        <v>9.3000000000000007</v>
      </c>
      <c r="E210">
        <v>0</v>
      </c>
      <c r="F210">
        <v>42.8</v>
      </c>
      <c r="G210">
        <v>29.3</v>
      </c>
      <c r="H210" s="56">
        <v>1</v>
      </c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</row>
    <row r="211" spans="1:19" ht="18">
      <c r="A211">
        <v>209</v>
      </c>
      <c r="B211">
        <v>22.1</v>
      </c>
      <c r="C211">
        <v>2.7</v>
      </c>
      <c r="D211">
        <v>8.8000000000000007</v>
      </c>
      <c r="E211">
        <v>0</v>
      </c>
      <c r="F211">
        <v>41.6</v>
      </c>
      <c r="G211">
        <v>28.5</v>
      </c>
      <c r="H211" s="56">
        <v>1</v>
      </c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</row>
    <row r="212" spans="1:19" ht="18">
      <c r="A212">
        <v>210</v>
      </c>
      <c r="B212">
        <v>26.5</v>
      </c>
      <c r="C212">
        <v>3</v>
      </c>
      <c r="D212">
        <v>6.8</v>
      </c>
      <c r="E212">
        <v>0</v>
      </c>
      <c r="F212">
        <v>38.200000000000003</v>
      </c>
      <c r="G212">
        <v>25.6</v>
      </c>
      <c r="H212" s="56">
        <v>1</v>
      </c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</row>
    <row r="213" spans="1:19" ht="18">
      <c r="A213">
        <v>211</v>
      </c>
      <c r="B213">
        <v>22.3</v>
      </c>
      <c r="C213">
        <v>3.1</v>
      </c>
      <c r="D213">
        <v>9.1</v>
      </c>
      <c r="E213">
        <v>0</v>
      </c>
      <c r="F213">
        <v>41.9</v>
      </c>
      <c r="G213">
        <v>27.2</v>
      </c>
      <c r="H213" s="56">
        <v>1</v>
      </c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</row>
    <row r="214" spans="1:19" ht="18">
      <c r="A214">
        <v>212</v>
      </c>
      <c r="B214">
        <v>18.8</v>
      </c>
      <c r="C214">
        <v>1.8</v>
      </c>
      <c r="D214">
        <v>7.4</v>
      </c>
      <c r="E214">
        <v>0</v>
      </c>
      <c r="F214">
        <v>40.9</v>
      </c>
      <c r="G214">
        <v>26</v>
      </c>
      <c r="H214" s="56">
        <v>1</v>
      </c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</row>
    <row r="215" spans="1:19" ht="18">
      <c r="A215">
        <v>213</v>
      </c>
      <c r="B215">
        <v>14.9</v>
      </c>
      <c r="C215">
        <v>2.6</v>
      </c>
      <c r="D215">
        <v>8.9</v>
      </c>
      <c r="E215">
        <v>0</v>
      </c>
      <c r="F215">
        <v>42.9</v>
      </c>
      <c r="G215">
        <v>28.9</v>
      </c>
      <c r="H215" s="56">
        <v>1</v>
      </c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</row>
    <row r="216" spans="1:19" ht="18">
      <c r="A216">
        <v>214</v>
      </c>
      <c r="B216">
        <v>18.7</v>
      </c>
      <c r="C216">
        <v>2.4</v>
      </c>
      <c r="D216">
        <v>8.1</v>
      </c>
      <c r="E216">
        <v>13.97</v>
      </c>
      <c r="F216">
        <v>43</v>
      </c>
      <c r="G216">
        <v>25.1</v>
      </c>
      <c r="H216" s="56">
        <v>1</v>
      </c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</row>
    <row r="217" spans="1:19" ht="18">
      <c r="A217">
        <v>215</v>
      </c>
      <c r="B217">
        <v>17.5</v>
      </c>
      <c r="C217">
        <v>1.2</v>
      </c>
      <c r="D217">
        <v>6.9</v>
      </c>
      <c r="E217">
        <v>0</v>
      </c>
      <c r="F217">
        <v>41.5</v>
      </c>
      <c r="G217">
        <v>24.9</v>
      </c>
      <c r="H217" s="56">
        <v>1</v>
      </c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</row>
    <row r="218" spans="1:19" ht="18">
      <c r="A218">
        <v>216</v>
      </c>
      <c r="B218">
        <v>13.8</v>
      </c>
      <c r="C218">
        <v>1.4</v>
      </c>
      <c r="D218">
        <v>6.4</v>
      </c>
      <c r="E218">
        <v>0</v>
      </c>
      <c r="F218">
        <v>43.2</v>
      </c>
      <c r="G218">
        <v>30.7</v>
      </c>
      <c r="H218" s="56">
        <v>1</v>
      </c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</row>
    <row r="219" spans="1:19" ht="18">
      <c r="A219">
        <v>217</v>
      </c>
      <c r="B219">
        <v>11.3</v>
      </c>
      <c r="C219">
        <v>2.1</v>
      </c>
      <c r="D219">
        <v>8.5</v>
      </c>
      <c r="E219">
        <v>0</v>
      </c>
      <c r="F219">
        <v>43.8</v>
      </c>
      <c r="G219">
        <v>28.9</v>
      </c>
      <c r="H219" s="56">
        <v>1</v>
      </c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</row>
    <row r="220" spans="1:19" ht="18">
      <c r="A220">
        <v>218</v>
      </c>
      <c r="B220">
        <v>10.7</v>
      </c>
      <c r="C220">
        <v>2.1</v>
      </c>
      <c r="D220">
        <v>8.6999999999999993</v>
      </c>
      <c r="E220">
        <v>0</v>
      </c>
      <c r="F220">
        <v>44.7</v>
      </c>
      <c r="G220">
        <v>28.2</v>
      </c>
      <c r="H220" s="56">
        <v>1</v>
      </c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</row>
    <row r="221" spans="1:19" ht="18">
      <c r="A221">
        <v>219</v>
      </c>
      <c r="B221">
        <v>17.899999999999999</v>
      </c>
      <c r="C221">
        <v>3.7</v>
      </c>
      <c r="D221">
        <v>9.9</v>
      </c>
      <c r="E221">
        <v>3.81</v>
      </c>
      <c r="F221">
        <v>42.3</v>
      </c>
      <c r="G221">
        <v>24.5</v>
      </c>
      <c r="H221" s="56">
        <v>1</v>
      </c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</row>
    <row r="222" spans="1:19" ht="18">
      <c r="A222">
        <v>220</v>
      </c>
      <c r="B222">
        <v>30</v>
      </c>
      <c r="C222">
        <v>2.5</v>
      </c>
      <c r="D222">
        <v>6.9</v>
      </c>
      <c r="E222">
        <v>0</v>
      </c>
      <c r="F222">
        <v>37.700000000000003</v>
      </c>
      <c r="G222">
        <v>24.4</v>
      </c>
      <c r="H222" s="56">
        <v>1</v>
      </c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</row>
    <row r="223" spans="1:19" ht="18">
      <c r="A223">
        <v>221</v>
      </c>
      <c r="B223">
        <v>26.7</v>
      </c>
      <c r="C223">
        <v>2.2000000000000002</v>
      </c>
      <c r="D223">
        <v>6</v>
      </c>
      <c r="E223">
        <v>0</v>
      </c>
      <c r="F223">
        <v>38.4</v>
      </c>
      <c r="G223">
        <v>28.9</v>
      </c>
      <c r="H223" s="56">
        <v>1</v>
      </c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</row>
    <row r="224" spans="1:19" ht="18">
      <c r="A224">
        <v>222</v>
      </c>
      <c r="B224">
        <v>29.1</v>
      </c>
      <c r="C224">
        <v>2.5</v>
      </c>
      <c r="D224">
        <v>6.1</v>
      </c>
      <c r="E224">
        <v>27.18</v>
      </c>
      <c r="F224">
        <v>34.9</v>
      </c>
      <c r="G224">
        <v>20.5</v>
      </c>
      <c r="H224" s="56">
        <v>1</v>
      </c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</row>
    <row r="225" spans="1:19" ht="18">
      <c r="A225">
        <v>223</v>
      </c>
      <c r="B225">
        <v>24.1</v>
      </c>
      <c r="C225">
        <v>1.9</v>
      </c>
      <c r="D225">
        <v>7</v>
      </c>
      <c r="E225">
        <v>0.25</v>
      </c>
      <c r="F225">
        <v>37.799999999999997</v>
      </c>
      <c r="G225">
        <v>23.5</v>
      </c>
      <c r="H225" s="56">
        <v>1</v>
      </c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</row>
    <row r="226" spans="1:19" ht="18">
      <c r="A226">
        <v>224</v>
      </c>
      <c r="B226">
        <v>23.7</v>
      </c>
      <c r="C226">
        <v>2.7</v>
      </c>
      <c r="D226">
        <v>7.7</v>
      </c>
      <c r="E226">
        <v>22.35</v>
      </c>
      <c r="F226">
        <v>38.799999999999997</v>
      </c>
      <c r="G226">
        <v>22.4</v>
      </c>
      <c r="H226" s="56">
        <v>1</v>
      </c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</row>
    <row r="227" spans="1:19" ht="18">
      <c r="A227">
        <v>225</v>
      </c>
      <c r="B227">
        <v>31</v>
      </c>
      <c r="C227">
        <v>2.2999999999999998</v>
      </c>
      <c r="D227">
        <v>6.6</v>
      </c>
      <c r="E227">
        <v>1.02</v>
      </c>
      <c r="F227">
        <v>36.1</v>
      </c>
      <c r="G227">
        <v>21.4</v>
      </c>
      <c r="H227" s="56">
        <v>1</v>
      </c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</row>
    <row r="228" spans="1:19" ht="18">
      <c r="A228">
        <v>226</v>
      </c>
      <c r="B228">
        <v>27.3</v>
      </c>
      <c r="C228">
        <v>2.6</v>
      </c>
      <c r="D228">
        <v>7.7</v>
      </c>
      <c r="E228">
        <v>0</v>
      </c>
      <c r="F228">
        <v>38.299999999999997</v>
      </c>
      <c r="G228">
        <v>25.7</v>
      </c>
      <c r="H228" s="56">
        <v>1</v>
      </c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</row>
    <row r="229" spans="1:19" ht="18">
      <c r="A229">
        <v>227</v>
      </c>
      <c r="B229">
        <v>30.2</v>
      </c>
      <c r="C229">
        <v>2.4</v>
      </c>
      <c r="D229">
        <v>5.4</v>
      </c>
      <c r="E229">
        <v>0</v>
      </c>
      <c r="F229">
        <v>35</v>
      </c>
      <c r="G229">
        <v>23.6</v>
      </c>
      <c r="H229" s="56">
        <v>1</v>
      </c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</row>
    <row r="230" spans="1:19" ht="18">
      <c r="A230">
        <v>228</v>
      </c>
      <c r="B230">
        <v>33.6</v>
      </c>
      <c r="C230">
        <v>2.5</v>
      </c>
      <c r="D230">
        <v>6.4</v>
      </c>
      <c r="E230">
        <v>0</v>
      </c>
      <c r="F230">
        <v>36.700000000000003</v>
      </c>
      <c r="G230">
        <v>26.2</v>
      </c>
      <c r="H230" s="56">
        <v>1</v>
      </c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</row>
    <row r="231" spans="1:19" ht="18">
      <c r="A231">
        <v>229</v>
      </c>
      <c r="B231">
        <v>27.3</v>
      </c>
      <c r="C231">
        <v>1.5</v>
      </c>
      <c r="D231">
        <v>6.7</v>
      </c>
      <c r="E231">
        <v>0</v>
      </c>
      <c r="F231">
        <v>38.799999999999997</v>
      </c>
      <c r="G231">
        <v>25.7</v>
      </c>
      <c r="H231" s="56">
        <v>1</v>
      </c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</row>
    <row r="232" spans="1:19" ht="18">
      <c r="A232">
        <v>230</v>
      </c>
      <c r="B232">
        <v>20.3</v>
      </c>
      <c r="C232">
        <v>2.1</v>
      </c>
      <c r="D232">
        <v>7.7</v>
      </c>
      <c r="E232">
        <v>0</v>
      </c>
      <c r="F232">
        <v>40.1</v>
      </c>
      <c r="G232">
        <v>27.6</v>
      </c>
      <c r="H232" s="56">
        <v>1</v>
      </c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</row>
    <row r="233" spans="1:19" ht="18">
      <c r="A233">
        <v>231</v>
      </c>
      <c r="B233">
        <v>19.899999999999999</v>
      </c>
      <c r="C233">
        <v>1.9</v>
      </c>
      <c r="D233">
        <v>7.5</v>
      </c>
      <c r="E233">
        <v>0</v>
      </c>
      <c r="F233">
        <v>41.3</v>
      </c>
      <c r="G233">
        <v>26.9</v>
      </c>
      <c r="H233" s="56">
        <v>1</v>
      </c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</row>
    <row r="234" spans="1:19" ht="18">
      <c r="A234">
        <v>232</v>
      </c>
      <c r="B234">
        <v>20.3</v>
      </c>
      <c r="C234">
        <v>2.5</v>
      </c>
      <c r="D234">
        <v>8.1</v>
      </c>
      <c r="E234">
        <v>0</v>
      </c>
      <c r="F234">
        <v>41.3</v>
      </c>
      <c r="G234">
        <v>28.1</v>
      </c>
      <c r="H234" s="56">
        <v>1</v>
      </c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</row>
    <row r="235" spans="1:19" ht="18">
      <c r="A235">
        <v>233</v>
      </c>
      <c r="B235">
        <v>23.8</v>
      </c>
      <c r="C235">
        <v>2.7</v>
      </c>
      <c r="D235">
        <v>7.9</v>
      </c>
      <c r="E235">
        <v>0</v>
      </c>
      <c r="F235">
        <v>38.200000000000003</v>
      </c>
      <c r="G235">
        <v>28.1</v>
      </c>
      <c r="H235" s="56">
        <v>1</v>
      </c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</row>
    <row r="236" spans="1:19" ht="18">
      <c r="A236">
        <v>234</v>
      </c>
      <c r="B236">
        <v>31.2</v>
      </c>
      <c r="C236">
        <v>2.1</v>
      </c>
      <c r="D236">
        <v>5.5</v>
      </c>
      <c r="E236">
        <v>0</v>
      </c>
      <c r="F236">
        <v>36.4</v>
      </c>
      <c r="G236">
        <v>26.3</v>
      </c>
      <c r="H236" s="56">
        <v>1</v>
      </c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</row>
    <row r="237" spans="1:19" ht="18">
      <c r="A237">
        <v>235</v>
      </c>
      <c r="B237">
        <v>28</v>
      </c>
      <c r="C237">
        <v>2.9</v>
      </c>
      <c r="D237">
        <v>7.1</v>
      </c>
      <c r="E237">
        <v>0</v>
      </c>
      <c r="F237">
        <v>37.299999999999997</v>
      </c>
      <c r="G237">
        <v>24</v>
      </c>
      <c r="H237" s="56">
        <v>1</v>
      </c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</row>
    <row r="238" spans="1:19" ht="18">
      <c r="A238">
        <v>236</v>
      </c>
      <c r="B238">
        <v>23.6</v>
      </c>
      <c r="C238">
        <v>2.1</v>
      </c>
      <c r="D238">
        <v>6.9</v>
      </c>
      <c r="E238">
        <v>0</v>
      </c>
      <c r="F238">
        <v>38.1</v>
      </c>
      <c r="G238">
        <v>23.7</v>
      </c>
      <c r="H238" s="56">
        <v>1</v>
      </c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</row>
    <row r="239" spans="1:19" ht="18">
      <c r="A239">
        <v>237</v>
      </c>
      <c r="B239">
        <v>25.2</v>
      </c>
      <c r="C239">
        <v>1.4</v>
      </c>
      <c r="D239">
        <v>5.4</v>
      </c>
      <c r="E239">
        <v>0</v>
      </c>
      <c r="F239">
        <v>37.4</v>
      </c>
      <c r="G239">
        <v>28.4</v>
      </c>
      <c r="H239" s="56">
        <v>1</v>
      </c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</row>
    <row r="240" spans="1:19" ht="18">
      <c r="A240">
        <v>238</v>
      </c>
      <c r="B240">
        <v>25.3</v>
      </c>
      <c r="C240">
        <v>1.5</v>
      </c>
      <c r="D240">
        <v>6.4</v>
      </c>
      <c r="E240">
        <v>0</v>
      </c>
      <c r="F240">
        <v>38.700000000000003</v>
      </c>
      <c r="G240">
        <v>25.1</v>
      </c>
      <c r="H240" s="56">
        <v>1</v>
      </c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</row>
    <row r="241" spans="1:19" ht="18">
      <c r="A241">
        <v>239</v>
      </c>
      <c r="B241">
        <v>10.4</v>
      </c>
      <c r="C241">
        <v>2.4</v>
      </c>
      <c r="D241">
        <v>8.1999999999999993</v>
      </c>
      <c r="E241">
        <v>0</v>
      </c>
      <c r="F241">
        <v>40.4</v>
      </c>
      <c r="G241">
        <v>25.2</v>
      </c>
      <c r="H241" s="56">
        <v>1</v>
      </c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</row>
    <row r="242" spans="1:19" ht="18">
      <c r="A242">
        <v>240</v>
      </c>
      <c r="B242">
        <v>9.6</v>
      </c>
      <c r="C242">
        <v>1.9</v>
      </c>
      <c r="D242">
        <v>7.2</v>
      </c>
      <c r="E242">
        <v>0</v>
      </c>
      <c r="F242">
        <v>39.799999999999997</v>
      </c>
      <c r="G242">
        <v>21.7</v>
      </c>
      <c r="H242" s="56">
        <v>1</v>
      </c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</row>
    <row r="243" spans="1:19" ht="18">
      <c r="A243">
        <v>241</v>
      </c>
      <c r="B243">
        <v>13.2</v>
      </c>
      <c r="C243">
        <v>1.5</v>
      </c>
      <c r="D243">
        <v>6.6</v>
      </c>
      <c r="E243">
        <v>0</v>
      </c>
      <c r="F243">
        <v>40.4</v>
      </c>
      <c r="G243">
        <v>23.4</v>
      </c>
      <c r="H243" s="56">
        <v>1</v>
      </c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</row>
    <row r="244" spans="1:19" ht="18">
      <c r="A244">
        <v>242</v>
      </c>
      <c r="B244">
        <v>18.399999999999999</v>
      </c>
      <c r="C244">
        <v>1.8</v>
      </c>
      <c r="D244">
        <v>6.5</v>
      </c>
      <c r="E244">
        <v>0</v>
      </c>
      <c r="F244">
        <v>39.1</v>
      </c>
      <c r="G244">
        <v>24.4</v>
      </c>
      <c r="H244" s="56">
        <v>1</v>
      </c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</row>
    <row r="245" spans="1:19" ht="18">
      <c r="A245">
        <v>243</v>
      </c>
      <c r="B245">
        <v>22.5</v>
      </c>
      <c r="C245">
        <v>1.8</v>
      </c>
      <c r="D245">
        <v>6.8</v>
      </c>
      <c r="E245">
        <v>0</v>
      </c>
      <c r="F245">
        <v>39.700000000000003</v>
      </c>
      <c r="G245">
        <v>25.5</v>
      </c>
      <c r="H245" s="56">
        <v>1</v>
      </c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</row>
    <row r="246" spans="1:19" ht="18">
      <c r="A246">
        <v>244</v>
      </c>
      <c r="B246">
        <v>13.2</v>
      </c>
      <c r="C246">
        <v>2.8</v>
      </c>
      <c r="D246">
        <v>8.1999999999999993</v>
      </c>
      <c r="E246">
        <v>0</v>
      </c>
      <c r="F246">
        <v>40.700000000000003</v>
      </c>
      <c r="G246">
        <v>25.7</v>
      </c>
      <c r="H246" s="56">
        <v>1</v>
      </c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</row>
    <row r="247" spans="1:19" ht="18">
      <c r="A247">
        <v>245</v>
      </c>
      <c r="B247">
        <v>20</v>
      </c>
      <c r="C247">
        <v>3.6</v>
      </c>
      <c r="D247">
        <v>8.5</v>
      </c>
      <c r="E247">
        <v>0</v>
      </c>
      <c r="F247">
        <v>38.200000000000003</v>
      </c>
      <c r="G247">
        <v>25</v>
      </c>
      <c r="H247" s="56">
        <v>1</v>
      </c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</row>
    <row r="248" spans="1:19" ht="18">
      <c r="A248">
        <v>246</v>
      </c>
      <c r="B248">
        <v>21.2</v>
      </c>
      <c r="C248">
        <v>1.7</v>
      </c>
      <c r="D248">
        <v>6.1</v>
      </c>
      <c r="E248">
        <v>0</v>
      </c>
      <c r="F248">
        <v>36.5</v>
      </c>
      <c r="G248">
        <v>21.1</v>
      </c>
      <c r="H248" s="56">
        <v>1</v>
      </c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</row>
    <row r="249" spans="1:19" ht="18">
      <c r="A249">
        <v>247</v>
      </c>
      <c r="B249">
        <v>21.2</v>
      </c>
      <c r="C249">
        <v>1.5</v>
      </c>
      <c r="D249">
        <v>6.1</v>
      </c>
      <c r="E249">
        <v>0</v>
      </c>
      <c r="F249">
        <v>37.299999999999997</v>
      </c>
      <c r="G249">
        <v>21.4</v>
      </c>
      <c r="H249" s="56">
        <v>1</v>
      </c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</row>
    <row r="250" spans="1:19" ht="18">
      <c r="A250">
        <v>248</v>
      </c>
      <c r="B250">
        <v>16.7</v>
      </c>
      <c r="C250">
        <v>1.5</v>
      </c>
      <c r="D250">
        <v>6.3</v>
      </c>
      <c r="E250">
        <v>0</v>
      </c>
      <c r="F250">
        <v>38.9</v>
      </c>
      <c r="G250">
        <v>23.1</v>
      </c>
      <c r="H250" s="56">
        <v>1</v>
      </c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</row>
    <row r="251" spans="1:19" ht="18">
      <c r="A251">
        <v>249</v>
      </c>
      <c r="B251">
        <v>14.6</v>
      </c>
      <c r="C251">
        <v>1.2</v>
      </c>
      <c r="D251">
        <v>5.9</v>
      </c>
      <c r="E251">
        <v>0</v>
      </c>
      <c r="F251">
        <v>39.799999999999997</v>
      </c>
      <c r="G251">
        <v>21.4</v>
      </c>
      <c r="H251" s="56">
        <v>1</v>
      </c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</row>
    <row r="252" spans="1:19" ht="18">
      <c r="A252">
        <v>250</v>
      </c>
      <c r="B252">
        <v>13.4</v>
      </c>
      <c r="C252">
        <v>1.3</v>
      </c>
      <c r="D252">
        <v>6</v>
      </c>
      <c r="E252">
        <v>0</v>
      </c>
      <c r="F252">
        <v>40.299999999999997</v>
      </c>
      <c r="G252">
        <v>23</v>
      </c>
      <c r="H252" s="56">
        <v>1</v>
      </c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</row>
    <row r="253" spans="1:19" ht="18">
      <c r="A253">
        <v>251</v>
      </c>
      <c r="B253">
        <v>11.5</v>
      </c>
      <c r="C253">
        <v>1.5</v>
      </c>
      <c r="D253">
        <v>6.6</v>
      </c>
      <c r="E253">
        <v>0</v>
      </c>
      <c r="F253">
        <v>41.9</v>
      </c>
      <c r="G253">
        <v>22.6</v>
      </c>
      <c r="H253" s="56">
        <v>1</v>
      </c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</row>
    <row r="254" spans="1:19" ht="18">
      <c r="A254">
        <v>252</v>
      </c>
      <c r="B254">
        <v>13.7</v>
      </c>
      <c r="C254">
        <v>2.5</v>
      </c>
      <c r="D254">
        <v>7.7</v>
      </c>
      <c r="E254">
        <v>0</v>
      </c>
      <c r="F254">
        <v>40.799999999999997</v>
      </c>
      <c r="G254">
        <v>25.3</v>
      </c>
      <c r="H254" s="56">
        <v>1</v>
      </c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</row>
    <row r="255" spans="1:19" ht="18">
      <c r="A255">
        <v>253</v>
      </c>
      <c r="B255">
        <v>12.3</v>
      </c>
      <c r="C255">
        <v>2.2000000000000002</v>
      </c>
      <c r="D255">
        <v>7.4</v>
      </c>
      <c r="E255">
        <v>0</v>
      </c>
      <c r="F255">
        <v>41.2</v>
      </c>
      <c r="G255">
        <v>24.9</v>
      </c>
      <c r="H255" s="56">
        <v>1</v>
      </c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</row>
    <row r="256" spans="1:19" ht="18">
      <c r="A256">
        <v>254</v>
      </c>
      <c r="B256">
        <v>12.1</v>
      </c>
      <c r="C256">
        <v>1.8</v>
      </c>
      <c r="D256">
        <v>6.9</v>
      </c>
      <c r="E256">
        <v>0</v>
      </c>
      <c r="F256">
        <v>41.5</v>
      </c>
      <c r="G256">
        <v>22.9</v>
      </c>
      <c r="H256" s="56">
        <v>1</v>
      </c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</row>
    <row r="257" spans="1:19" ht="18">
      <c r="A257">
        <v>255</v>
      </c>
      <c r="B257">
        <v>8.1999999999999993</v>
      </c>
      <c r="C257">
        <v>1.9</v>
      </c>
      <c r="D257">
        <v>6.9</v>
      </c>
      <c r="E257">
        <v>0</v>
      </c>
      <c r="F257">
        <v>40.6</v>
      </c>
      <c r="G257">
        <v>20.5</v>
      </c>
      <c r="H257" s="56">
        <v>1</v>
      </c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</row>
    <row r="258" spans="1:19" ht="18">
      <c r="A258">
        <v>256</v>
      </c>
      <c r="B258">
        <v>9.5</v>
      </c>
      <c r="C258">
        <v>1.6</v>
      </c>
      <c r="D258">
        <v>6.3</v>
      </c>
      <c r="E258">
        <v>0</v>
      </c>
      <c r="F258">
        <v>40.4</v>
      </c>
      <c r="G258">
        <v>21.1</v>
      </c>
      <c r="H258" s="56">
        <v>1</v>
      </c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</row>
    <row r="259" spans="1:19" ht="18">
      <c r="A259">
        <v>257</v>
      </c>
      <c r="B259">
        <v>10.1</v>
      </c>
      <c r="C259">
        <v>1.1000000000000001</v>
      </c>
      <c r="D259">
        <v>5.5</v>
      </c>
      <c r="E259">
        <v>0</v>
      </c>
      <c r="F259">
        <v>41.5</v>
      </c>
      <c r="G259">
        <v>19.7</v>
      </c>
      <c r="H259" s="56">
        <v>1</v>
      </c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</row>
    <row r="260" spans="1:19" ht="18">
      <c r="A260">
        <v>258</v>
      </c>
      <c r="B260">
        <v>9.4</v>
      </c>
      <c r="C260">
        <v>1.4</v>
      </c>
      <c r="D260">
        <v>6.1</v>
      </c>
      <c r="E260">
        <v>0</v>
      </c>
      <c r="F260">
        <v>42.7</v>
      </c>
      <c r="G260">
        <v>21</v>
      </c>
      <c r="H260" s="56">
        <v>1</v>
      </c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</row>
    <row r="261" spans="1:19" ht="18">
      <c r="A261">
        <v>259</v>
      </c>
      <c r="B261">
        <v>18.899999999999999</v>
      </c>
      <c r="C261">
        <v>1.3</v>
      </c>
      <c r="D261">
        <v>5.6</v>
      </c>
      <c r="E261">
        <v>0</v>
      </c>
      <c r="F261">
        <v>39.700000000000003</v>
      </c>
      <c r="G261">
        <v>24.4</v>
      </c>
      <c r="H261" s="56">
        <v>1</v>
      </c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</row>
    <row r="262" spans="1:19" ht="18">
      <c r="A262">
        <v>260</v>
      </c>
      <c r="B262">
        <v>16.2</v>
      </c>
      <c r="C262">
        <v>1.4</v>
      </c>
      <c r="D262">
        <v>5.9</v>
      </c>
      <c r="E262">
        <v>0</v>
      </c>
      <c r="F262">
        <v>41.6</v>
      </c>
      <c r="G262">
        <v>24.9</v>
      </c>
      <c r="H262" s="56">
        <v>1</v>
      </c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</row>
    <row r="263" spans="1:19" ht="18">
      <c r="A263">
        <v>261</v>
      </c>
      <c r="B263">
        <v>18.100000000000001</v>
      </c>
      <c r="C263">
        <v>2.2000000000000002</v>
      </c>
      <c r="D263">
        <v>6.8</v>
      </c>
      <c r="E263">
        <v>0</v>
      </c>
      <c r="F263">
        <v>39.200000000000003</v>
      </c>
      <c r="G263">
        <v>24.1</v>
      </c>
      <c r="H263" s="56">
        <v>1</v>
      </c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</row>
    <row r="264" spans="1:19" ht="18">
      <c r="A264">
        <v>262</v>
      </c>
      <c r="B264">
        <v>43.3</v>
      </c>
      <c r="C264">
        <v>2.1</v>
      </c>
      <c r="D264">
        <v>1.9</v>
      </c>
      <c r="E264">
        <v>12.19</v>
      </c>
      <c r="F264">
        <v>30.4</v>
      </c>
      <c r="G264">
        <v>21.4</v>
      </c>
      <c r="H264" s="56">
        <v>1</v>
      </c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</row>
    <row r="265" spans="1:19" ht="18">
      <c r="A265">
        <v>263</v>
      </c>
      <c r="B265">
        <v>24.2</v>
      </c>
      <c r="C265">
        <v>1.3</v>
      </c>
      <c r="D265">
        <v>4.8</v>
      </c>
      <c r="E265">
        <v>0.25</v>
      </c>
      <c r="F265">
        <v>35</v>
      </c>
      <c r="G265">
        <v>20</v>
      </c>
      <c r="H265" s="56">
        <v>1</v>
      </c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</row>
    <row r="266" spans="1:19" ht="18">
      <c r="A266">
        <v>264</v>
      </c>
      <c r="B266">
        <v>15.3</v>
      </c>
      <c r="C266">
        <v>1.7</v>
      </c>
      <c r="D266">
        <v>5.7</v>
      </c>
      <c r="E266">
        <v>0</v>
      </c>
      <c r="F266">
        <v>38</v>
      </c>
      <c r="G266">
        <v>22.8</v>
      </c>
      <c r="H266" s="56">
        <v>1</v>
      </c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</row>
    <row r="267" spans="1:19" ht="18">
      <c r="A267">
        <v>265</v>
      </c>
      <c r="B267">
        <v>15.2</v>
      </c>
      <c r="C267">
        <v>2.2999999999999998</v>
      </c>
      <c r="D267">
        <v>6.5</v>
      </c>
      <c r="E267">
        <v>0</v>
      </c>
      <c r="F267">
        <v>38.200000000000003</v>
      </c>
      <c r="G267">
        <v>20.6</v>
      </c>
      <c r="H267" s="56">
        <v>1</v>
      </c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</row>
    <row r="268" spans="1:19" ht="18">
      <c r="A268">
        <v>266</v>
      </c>
      <c r="B268">
        <v>10.7</v>
      </c>
      <c r="C268">
        <v>1.6</v>
      </c>
      <c r="D268">
        <v>5.8</v>
      </c>
      <c r="E268">
        <v>0</v>
      </c>
      <c r="F268">
        <v>38.4</v>
      </c>
      <c r="G268">
        <v>19.7</v>
      </c>
      <c r="H268" s="56">
        <v>1</v>
      </c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</row>
    <row r="269" spans="1:19" ht="18">
      <c r="A269">
        <v>267</v>
      </c>
      <c r="B269">
        <v>18.600000000000001</v>
      </c>
      <c r="C269">
        <v>2</v>
      </c>
      <c r="D269">
        <v>6</v>
      </c>
      <c r="E269">
        <v>0</v>
      </c>
      <c r="F269">
        <v>37.700000000000003</v>
      </c>
      <c r="G269">
        <v>24</v>
      </c>
      <c r="H269" s="56">
        <v>1</v>
      </c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</row>
    <row r="270" spans="1:19" ht="18">
      <c r="A270">
        <v>268</v>
      </c>
      <c r="B270">
        <v>13.6</v>
      </c>
      <c r="C270">
        <v>1.4</v>
      </c>
      <c r="D270">
        <v>5.3</v>
      </c>
      <c r="E270">
        <v>0</v>
      </c>
      <c r="F270">
        <v>37</v>
      </c>
      <c r="G270">
        <v>21</v>
      </c>
      <c r="H270" s="56">
        <v>1</v>
      </c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</row>
    <row r="271" spans="1:19" ht="18">
      <c r="A271">
        <v>269</v>
      </c>
      <c r="B271">
        <v>13.1</v>
      </c>
      <c r="C271">
        <v>1.6</v>
      </c>
      <c r="D271">
        <v>5.7</v>
      </c>
      <c r="E271">
        <v>0</v>
      </c>
      <c r="F271">
        <v>38.4</v>
      </c>
      <c r="G271">
        <v>21.9</v>
      </c>
      <c r="H271" s="56">
        <v>1</v>
      </c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</row>
    <row r="272" spans="1:19" ht="18">
      <c r="A272">
        <v>270</v>
      </c>
      <c r="B272">
        <v>12.9</v>
      </c>
      <c r="C272">
        <v>1.4</v>
      </c>
      <c r="D272">
        <v>5.4</v>
      </c>
      <c r="E272">
        <v>0</v>
      </c>
      <c r="F272">
        <v>39.200000000000003</v>
      </c>
      <c r="G272">
        <v>19.7</v>
      </c>
      <c r="H272" s="56">
        <v>1</v>
      </c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</row>
    <row r="273" spans="1:19" ht="18">
      <c r="A273">
        <v>271</v>
      </c>
      <c r="B273">
        <v>11.5</v>
      </c>
      <c r="C273">
        <v>1.4</v>
      </c>
      <c r="D273">
        <v>5.4</v>
      </c>
      <c r="E273">
        <v>0</v>
      </c>
      <c r="F273">
        <v>39.200000000000003</v>
      </c>
      <c r="G273">
        <v>20.2</v>
      </c>
      <c r="H273" s="56">
        <v>1</v>
      </c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</row>
    <row r="274" spans="1:19" ht="18">
      <c r="A274">
        <v>272</v>
      </c>
      <c r="B274">
        <v>16.100000000000001</v>
      </c>
      <c r="C274">
        <v>2.2999999999999998</v>
      </c>
      <c r="D274">
        <v>6.5</v>
      </c>
      <c r="E274">
        <v>0</v>
      </c>
      <c r="F274">
        <v>38.1</v>
      </c>
      <c r="G274">
        <v>21.8</v>
      </c>
      <c r="H274" s="56">
        <v>1</v>
      </c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</row>
    <row r="275" spans="1:19" ht="18">
      <c r="A275">
        <v>273</v>
      </c>
      <c r="B275">
        <v>23.5</v>
      </c>
      <c r="C275">
        <v>2.2000000000000002</v>
      </c>
      <c r="D275">
        <v>5.2</v>
      </c>
      <c r="E275">
        <v>3.3</v>
      </c>
      <c r="F275">
        <v>36.799999999999997</v>
      </c>
      <c r="G275">
        <v>22.1</v>
      </c>
      <c r="H275" s="56">
        <v>1</v>
      </c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</row>
    <row r="276" spans="1:19" ht="18">
      <c r="A276">
        <v>274</v>
      </c>
      <c r="B276">
        <v>78.8</v>
      </c>
      <c r="C276">
        <v>1.6</v>
      </c>
      <c r="D276">
        <v>1.5</v>
      </c>
      <c r="E276">
        <v>14.73</v>
      </c>
      <c r="F276">
        <v>24.8</v>
      </c>
      <c r="G276">
        <v>20.2</v>
      </c>
      <c r="H276" s="56">
        <v>1</v>
      </c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</row>
    <row r="277" spans="1:19" ht="18">
      <c r="A277">
        <v>275</v>
      </c>
      <c r="B277">
        <v>72</v>
      </c>
      <c r="C277">
        <v>3.5</v>
      </c>
      <c r="D277">
        <v>2.1</v>
      </c>
      <c r="E277">
        <v>42.67</v>
      </c>
      <c r="F277">
        <v>27.1</v>
      </c>
      <c r="G277">
        <v>20.5</v>
      </c>
      <c r="H277" s="56">
        <v>1</v>
      </c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</row>
    <row r="278" spans="1:19" ht="18">
      <c r="A278">
        <v>276</v>
      </c>
      <c r="B278">
        <v>48.9</v>
      </c>
      <c r="C278">
        <v>1</v>
      </c>
      <c r="D278">
        <v>3.3</v>
      </c>
      <c r="E278">
        <v>0</v>
      </c>
      <c r="F278">
        <v>30.8</v>
      </c>
      <c r="G278">
        <v>20.7</v>
      </c>
      <c r="H278" s="56">
        <v>1</v>
      </c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</row>
    <row r="279" spans="1:19" ht="18">
      <c r="A279">
        <v>277</v>
      </c>
      <c r="B279">
        <v>35.9</v>
      </c>
      <c r="C279">
        <v>1.7</v>
      </c>
      <c r="D279">
        <v>4.2</v>
      </c>
      <c r="E279">
        <v>0</v>
      </c>
      <c r="F279">
        <v>30.3</v>
      </c>
      <c r="G279">
        <v>18.5</v>
      </c>
      <c r="H279" s="56">
        <v>1</v>
      </c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</row>
    <row r="280" spans="1:19" ht="18">
      <c r="A280">
        <v>278</v>
      </c>
      <c r="B280">
        <v>29.4</v>
      </c>
      <c r="C280">
        <v>1.4</v>
      </c>
      <c r="D280">
        <v>3.9</v>
      </c>
      <c r="E280">
        <v>0</v>
      </c>
      <c r="F280">
        <v>29.2</v>
      </c>
      <c r="G280">
        <v>17.899999999999999</v>
      </c>
      <c r="H280" s="56">
        <v>1</v>
      </c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</row>
    <row r="281" spans="1:19" ht="18">
      <c r="A281">
        <v>279</v>
      </c>
      <c r="B281">
        <v>26.7</v>
      </c>
      <c r="C281">
        <v>3</v>
      </c>
      <c r="D281">
        <v>5</v>
      </c>
      <c r="E281">
        <v>0</v>
      </c>
      <c r="F281">
        <v>29.7</v>
      </c>
      <c r="G281">
        <v>17.100000000000001</v>
      </c>
      <c r="H281" s="56">
        <v>1</v>
      </c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</row>
    <row r="282" spans="1:19" ht="18">
      <c r="A282">
        <v>280</v>
      </c>
      <c r="B282">
        <v>50</v>
      </c>
      <c r="C282">
        <v>3.3</v>
      </c>
      <c r="D282">
        <v>2.9</v>
      </c>
      <c r="E282">
        <v>9.91</v>
      </c>
      <c r="F282">
        <v>22.2</v>
      </c>
      <c r="G282">
        <v>13.2</v>
      </c>
      <c r="H282" s="56">
        <v>1</v>
      </c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</row>
    <row r="283" spans="1:19" ht="18">
      <c r="A283">
        <v>281</v>
      </c>
      <c r="B283">
        <v>31.4</v>
      </c>
      <c r="C283">
        <v>1.8</v>
      </c>
      <c r="D283">
        <v>3.5</v>
      </c>
      <c r="E283">
        <v>0</v>
      </c>
      <c r="F283">
        <v>23.9</v>
      </c>
      <c r="G283">
        <v>12.6</v>
      </c>
      <c r="H283" s="56">
        <v>1</v>
      </c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</row>
    <row r="284" spans="1:19" ht="18">
      <c r="A284">
        <v>282</v>
      </c>
      <c r="B284">
        <v>18.5</v>
      </c>
      <c r="C284">
        <v>0.9</v>
      </c>
      <c r="D284">
        <v>3.3</v>
      </c>
      <c r="E284">
        <v>0</v>
      </c>
      <c r="F284">
        <v>27.4</v>
      </c>
      <c r="G284">
        <v>11.2</v>
      </c>
      <c r="H284" s="56">
        <v>1</v>
      </c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</row>
    <row r="285" spans="1:19" ht="18">
      <c r="A285">
        <v>283</v>
      </c>
      <c r="B285">
        <v>26.1</v>
      </c>
      <c r="C285">
        <v>1.5</v>
      </c>
      <c r="D285">
        <v>3.8</v>
      </c>
      <c r="E285">
        <v>0</v>
      </c>
      <c r="F285">
        <v>28.4</v>
      </c>
      <c r="G285">
        <v>11.5</v>
      </c>
      <c r="H285" s="56">
        <v>1</v>
      </c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</row>
    <row r="286" spans="1:19" ht="18">
      <c r="A286">
        <v>284</v>
      </c>
      <c r="B286">
        <v>36.5</v>
      </c>
      <c r="C286">
        <v>2.2000000000000002</v>
      </c>
      <c r="D286">
        <v>3.5</v>
      </c>
      <c r="E286">
        <v>0</v>
      </c>
      <c r="F286">
        <v>27.9</v>
      </c>
      <c r="G286">
        <v>15.8</v>
      </c>
      <c r="H286" s="56">
        <v>1</v>
      </c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</row>
    <row r="287" spans="1:19" ht="18">
      <c r="A287">
        <v>285</v>
      </c>
      <c r="B287">
        <v>58.8</v>
      </c>
      <c r="C287">
        <v>2.2999999999999998</v>
      </c>
      <c r="D287">
        <v>2.2999999999999998</v>
      </c>
      <c r="E287">
        <v>1.02</v>
      </c>
      <c r="F287">
        <v>24.9</v>
      </c>
      <c r="G287">
        <v>16.600000000000001</v>
      </c>
      <c r="H287" s="56">
        <v>1</v>
      </c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</row>
    <row r="288" spans="1:19" ht="18">
      <c r="A288">
        <v>286</v>
      </c>
      <c r="B288">
        <v>72.400000000000006</v>
      </c>
      <c r="C288">
        <v>1.9</v>
      </c>
      <c r="D288">
        <v>1.5</v>
      </c>
      <c r="E288">
        <v>21.08</v>
      </c>
      <c r="F288">
        <v>21.1</v>
      </c>
      <c r="G288">
        <v>16.600000000000001</v>
      </c>
      <c r="H288" s="56">
        <v>1</v>
      </c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</row>
    <row r="289" spans="1:19" ht="18">
      <c r="A289">
        <v>287</v>
      </c>
      <c r="B289">
        <v>44.8</v>
      </c>
      <c r="C289">
        <v>1.1000000000000001</v>
      </c>
      <c r="D289">
        <v>2.9</v>
      </c>
      <c r="E289">
        <v>0</v>
      </c>
      <c r="F289">
        <v>24.9</v>
      </c>
      <c r="G289">
        <v>14.3</v>
      </c>
      <c r="H289" s="56">
        <v>1</v>
      </c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</row>
    <row r="290" spans="1:19" ht="18">
      <c r="A290">
        <v>288</v>
      </c>
      <c r="B290">
        <v>29</v>
      </c>
      <c r="C290">
        <v>2.5</v>
      </c>
      <c r="D290">
        <v>3.6</v>
      </c>
      <c r="E290">
        <v>0</v>
      </c>
      <c r="F290">
        <v>24.5</v>
      </c>
      <c r="G290">
        <v>14.7</v>
      </c>
      <c r="H290" s="56">
        <v>1</v>
      </c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</row>
    <row r="291" spans="1:19" ht="18">
      <c r="A291">
        <v>289</v>
      </c>
      <c r="B291">
        <v>40.5</v>
      </c>
      <c r="C291">
        <v>2.6</v>
      </c>
      <c r="D291">
        <v>3.1</v>
      </c>
      <c r="E291">
        <v>0</v>
      </c>
      <c r="F291">
        <v>21.4</v>
      </c>
      <c r="G291">
        <v>11.2</v>
      </c>
      <c r="H291" s="56">
        <v>1</v>
      </c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</row>
    <row r="292" spans="1:19" ht="18">
      <c r="A292">
        <v>290</v>
      </c>
      <c r="B292">
        <v>31</v>
      </c>
      <c r="C292">
        <v>3.5</v>
      </c>
      <c r="D292">
        <v>4.2</v>
      </c>
      <c r="E292">
        <v>0</v>
      </c>
      <c r="F292">
        <v>24.4</v>
      </c>
      <c r="G292">
        <v>10.199999999999999</v>
      </c>
      <c r="H292" s="56">
        <v>1</v>
      </c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</row>
    <row r="293" spans="1:19" ht="18">
      <c r="A293">
        <v>291</v>
      </c>
      <c r="B293">
        <v>29.9</v>
      </c>
      <c r="C293">
        <v>2</v>
      </c>
      <c r="D293">
        <v>3.7</v>
      </c>
      <c r="E293">
        <v>0</v>
      </c>
      <c r="F293">
        <v>26.6</v>
      </c>
      <c r="G293">
        <v>11.4</v>
      </c>
      <c r="H293" s="56">
        <v>1</v>
      </c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</row>
    <row r="294" spans="1:19" ht="18">
      <c r="A294">
        <v>292</v>
      </c>
      <c r="B294">
        <v>31.2</v>
      </c>
      <c r="C294">
        <v>1.3</v>
      </c>
      <c r="D294">
        <v>3.4</v>
      </c>
      <c r="E294">
        <v>0</v>
      </c>
      <c r="F294">
        <v>28.8</v>
      </c>
      <c r="G294">
        <v>12.2</v>
      </c>
      <c r="H294" s="56">
        <v>1</v>
      </c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</row>
    <row r="295" spans="1:19" ht="18">
      <c r="A295">
        <v>293</v>
      </c>
      <c r="B295">
        <v>23.4</v>
      </c>
      <c r="C295">
        <v>3.2</v>
      </c>
      <c r="D295">
        <v>5.4</v>
      </c>
      <c r="E295">
        <v>0</v>
      </c>
      <c r="F295">
        <v>33.200000000000003</v>
      </c>
      <c r="G295">
        <v>16</v>
      </c>
      <c r="H295" s="56">
        <v>1</v>
      </c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</row>
    <row r="296" spans="1:19" ht="18">
      <c r="A296">
        <v>294</v>
      </c>
      <c r="B296">
        <v>30.2</v>
      </c>
      <c r="C296">
        <v>4.5999999999999996</v>
      </c>
      <c r="D296">
        <v>6.2</v>
      </c>
      <c r="E296">
        <v>0</v>
      </c>
      <c r="F296">
        <v>30.8</v>
      </c>
      <c r="G296">
        <v>19.5</v>
      </c>
      <c r="H296" s="56">
        <v>1</v>
      </c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</row>
    <row r="297" spans="1:19" ht="18">
      <c r="A297">
        <v>295</v>
      </c>
      <c r="B297">
        <v>30.6</v>
      </c>
      <c r="C297">
        <v>1</v>
      </c>
      <c r="D297">
        <v>2.9</v>
      </c>
      <c r="E297">
        <v>0</v>
      </c>
      <c r="F297">
        <v>29.9</v>
      </c>
      <c r="G297">
        <v>17.3</v>
      </c>
      <c r="H297" s="56">
        <v>1</v>
      </c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</row>
    <row r="298" spans="1:19" ht="18">
      <c r="A298">
        <v>296</v>
      </c>
      <c r="B298">
        <v>35.799999999999997</v>
      </c>
      <c r="C298">
        <v>2.1</v>
      </c>
      <c r="D298">
        <v>4</v>
      </c>
      <c r="E298">
        <v>0</v>
      </c>
      <c r="F298">
        <v>31.1</v>
      </c>
      <c r="G298">
        <v>17.2</v>
      </c>
      <c r="H298" s="56">
        <v>1</v>
      </c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</row>
    <row r="299" spans="1:19" ht="18">
      <c r="A299">
        <v>297</v>
      </c>
      <c r="B299">
        <v>31.4</v>
      </c>
      <c r="C299">
        <v>1</v>
      </c>
      <c r="D299">
        <v>3</v>
      </c>
      <c r="E299">
        <v>0</v>
      </c>
      <c r="F299">
        <v>28.8</v>
      </c>
      <c r="G299">
        <v>14.1</v>
      </c>
      <c r="H299" s="56">
        <v>1</v>
      </c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</row>
    <row r="300" spans="1:19" ht="18">
      <c r="A300">
        <v>298</v>
      </c>
      <c r="B300">
        <v>24.4</v>
      </c>
      <c r="C300">
        <v>1.1000000000000001</v>
      </c>
      <c r="D300">
        <v>3.1</v>
      </c>
      <c r="E300">
        <v>0</v>
      </c>
      <c r="F300">
        <v>29.5</v>
      </c>
      <c r="G300">
        <v>13.9</v>
      </c>
      <c r="H300" s="56">
        <v>1</v>
      </c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</row>
    <row r="301" spans="1:19" ht="18">
      <c r="A301">
        <v>299</v>
      </c>
      <c r="B301">
        <v>27.5</v>
      </c>
      <c r="C301">
        <v>1.1000000000000001</v>
      </c>
      <c r="D301">
        <v>3</v>
      </c>
      <c r="E301">
        <v>0</v>
      </c>
      <c r="F301">
        <v>29</v>
      </c>
      <c r="G301">
        <v>12.1</v>
      </c>
      <c r="H301" s="56">
        <v>1</v>
      </c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</row>
    <row r="302" spans="1:19" ht="18">
      <c r="A302">
        <v>300</v>
      </c>
      <c r="B302">
        <v>24.6</v>
      </c>
      <c r="C302">
        <v>1.1000000000000001</v>
      </c>
      <c r="D302">
        <v>3</v>
      </c>
      <c r="E302">
        <v>0</v>
      </c>
      <c r="F302">
        <v>29.3</v>
      </c>
      <c r="G302">
        <v>11.3</v>
      </c>
      <c r="H302" s="56">
        <v>1</v>
      </c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</row>
    <row r="303" spans="1:19" ht="18">
      <c r="A303">
        <v>301</v>
      </c>
      <c r="B303">
        <v>24.8</v>
      </c>
      <c r="C303">
        <v>1.1000000000000001</v>
      </c>
      <c r="D303">
        <v>3.1</v>
      </c>
      <c r="E303">
        <v>0</v>
      </c>
      <c r="F303">
        <v>30.8</v>
      </c>
      <c r="G303">
        <v>11.2</v>
      </c>
      <c r="H303" s="56">
        <v>1</v>
      </c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</row>
    <row r="304" spans="1:19" ht="18">
      <c r="A304">
        <v>302</v>
      </c>
      <c r="B304">
        <v>26.6</v>
      </c>
      <c r="C304">
        <v>1</v>
      </c>
      <c r="D304">
        <v>2.8</v>
      </c>
      <c r="E304">
        <v>0</v>
      </c>
      <c r="F304">
        <v>30.5</v>
      </c>
      <c r="G304">
        <v>13.1</v>
      </c>
      <c r="H304" s="56">
        <v>1</v>
      </c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</row>
    <row r="305" spans="1:19" ht="18">
      <c r="A305">
        <v>303</v>
      </c>
      <c r="B305">
        <v>25.5</v>
      </c>
      <c r="C305">
        <v>3</v>
      </c>
      <c r="D305">
        <v>4.8</v>
      </c>
      <c r="E305">
        <v>0</v>
      </c>
      <c r="F305">
        <v>29.3</v>
      </c>
      <c r="G305">
        <v>16.100000000000001</v>
      </c>
      <c r="H305" s="56">
        <v>1</v>
      </c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</row>
    <row r="306" spans="1:19" ht="18">
      <c r="A306">
        <v>304</v>
      </c>
      <c r="B306">
        <v>21</v>
      </c>
      <c r="C306">
        <v>2.2000000000000002</v>
      </c>
      <c r="D306">
        <v>3.8</v>
      </c>
      <c r="E306">
        <v>0</v>
      </c>
      <c r="F306">
        <v>24</v>
      </c>
      <c r="G306">
        <v>12</v>
      </c>
      <c r="H306" s="56">
        <v>1</v>
      </c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</row>
    <row r="307" spans="1:19" ht="18">
      <c r="A307">
        <v>305</v>
      </c>
      <c r="B307">
        <v>17.899999999999999</v>
      </c>
      <c r="C307">
        <v>1.1000000000000001</v>
      </c>
      <c r="D307">
        <v>2.5</v>
      </c>
      <c r="E307">
        <v>0</v>
      </c>
      <c r="F307">
        <v>24.1</v>
      </c>
      <c r="G307">
        <v>6.8</v>
      </c>
      <c r="H307" s="56">
        <v>1</v>
      </c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</row>
    <row r="308" spans="1:19" ht="18">
      <c r="A308">
        <v>306</v>
      </c>
      <c r="B308">
        <v>17.2</v>
      </c>
      <c r="C308">
        <v>1</v>
      </c>
      <c r="D308">
        <v>2.6</v>
      </c>
      <c r="E308">
        <v>0</v>
      </c>
      <c r="F308">
        <v>27.1</v>
      </c>
      <c r="G308">
        <v>7</v>
      </c>
      <c r="H308" s="56">
        <v>1</v>
      </c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</row>
    <row r="309" spans="1:19" ht="18">
      <c r="A309">
        <v>307</v>
      </c>
      <c r="B309">
        <v>20.9</v>
      </c>
      <c r="C309">
        <v>1.3</v>
      </c>
      <c r="D309">
        <v>3</v>
      </c>
      <c r="E309">
        <v>0</v>
      </c>
      <c r="F309">
        <v>27.5</v>
      </c>
      <c r="G309">
        <v>7.2</v>
      </c>
      <c r="H309" s="56">
        <v>1</v>
      </c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</row>
    <row r="310" spans="1:19" ht="18">
      <c r="A310">
        <v>308</v>
      </c>
      <c r="B310">
        <v>20</v>
      </c>
      <c r="C310">
        <v>0.8</v>
      </c>
      <c r="D310">
        <v>2.4</v>
      </c>
      <c r="E310">
        <v>0</v>
      </c>
      <c r="F310">
        <v>27</v>
      </c>
      <c r="G310">
        <v>8.9</v>
      </c>
      <c r="H310" s="56">
        <v>1</v>
      </c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</row>
    <row r="311" spans="1:19" ht="18">
      <c r="A311">
        <v>309</v>
      </c>
      <c r="B311">
        <v>17</v>
      </c>
      <c r="C311">
        <v>1</v>
      </c>
      <c r="D311">
        <v>2.6</v>
      </c>
      <c r="E311">
        <v>0</v>
      </c>
      <c r="F311">
        <v>27.8</v>
      </c>
      <c r="G311">
        <v>8.8000000000000007</v>
      </c>
      <c r="H311" s="56">
        <v>1</v>
      </c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</row>
    <row r="312" spans="1:19" ht="18">
      <c r="A312">
        <v>310</v>
      </c>
      <c r="B312">
        <v>21</v>
      </c>
      <c r="C312">
        <v>0.9</v>
      </c>
      <c r="D312">
        <v>2.5</v>
      </c>
      <c r="E312">
        <v>0</v>
      </c>
      <c r="F312">
        <v>28.1</v>
      </c>
      <c r="G312">
        <v>8.3000000000000007</v>
      </c>
      <c r="H312" s="56">
        <v>1</v>
      </c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</row>
    <row r="313" spans="1:19" ht="18">
      <c r="A313">
        <v>311</v>
      </c>
      <c r="B313">
        <v>19.899999999999999</v>
      </c>
      <c r="C313">
        <v>1</v>
      </c>
      <c r="D313">
        <v>2.5</v>
      </c>
      <c r="E313">
        <v>0</v>
      </c>
      <c r="F313">
        <v>27.8</v>
      </c>
      <c r="G313">
        <v>8.8000000000000007</v>
      </c>
      <c r="H313" s="56">
        <v>1</v>
      </c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</row>
    <row r="314" spans="1:19" ht="18">
      <c r="A314">
        <v>312</v>
      </c>
      <c r="B314">
        <v>27.1</v>
      </c>
      <c r="C314">
        <v>1.3</v>
      </c>
      <c r="D314">
        <v>2.6</v>
      </c>
      <c r="E314">
        <v>0</v>
      </c>
      <c r="F314">
        <v>26.3</v>
      </c>
      <c r="G314">
        <v>8.4</v>
      </c>
      <c r="H314" s="56">
        <v>1</v>
      </c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</row>
    <row r="315" spans="1:19" ht="18">
      <c r="A315">
        <v>313</v>
      </c>
      <c r="B315">
        <v>11.7</v>
      </c>
      <c r="C315">
        <v>2.2000000000000002</v>
      </c>
      <c r="D315">
        <v>3.8</v>
      </c>
      <c r="E315">
        <v>0</v>
      </c>
      <c r="F315">
        <v>24.7</v>
      </c>
      <c r="G315">
        <v>10.4</v>
      </c>
      <c r="H315" s="56">
        <v>1</v>
      </c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</row>
    <row r="316" spans="1:19" ht="18">
      <c r="A316">
        <v>314</v>
      </c>
      <c r="B316">
        <v>25</v>
      </c>
      <c r="C316">
        <v>0.2</v>
      </c>
      <c r="D316">
        <v>1.5</v>
      </c>
      <c r="E316">
        <v>0</v>
      </c>
      <c r="F316">
        <v>25.9</v>
      </c>
      <c r="G316">
        <v>8.6</v>
      </c>
      <c r="H316" s="56">
        <v>1</v>
      </c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</row>
    <row r="317" spans="1:19" ht="18">
      <c r="A317">
        <v>315</v>
      </c>
      <c r="B317">
        <v>10.9</v>
      </c>
      <c r="C317">
        <v>1.5</v>
      </c>
      <c r="D317">
        <v>2.7</v>
      </c>
      <c r="E317">
        <v>0</v>
      </c>
      <c r="F317">
        <v>22.7</v>
      </c>
      <c r="G317">
        <v>7</v>
      </c>
      <c r="H317" s="56">
        <v>1</v>
      </c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</row>
    <row r="318" spans="1:19" ht="18">
      <c r="A318">
        <v>316</v>
      </c>
      <c r="B318">
        <v>10.1</v>
      </c>
      <c r="C318">
        <v>2</v>
      </c>
      <c r="D318">
        <v>3</v>
      </c>
      <c r="E318">
        <v>0</v>
      </c>
      <c r="F318">
        <v>18.899999999999999</v>
      </c>
      <c r="G318">
        <v>4.4000000000000004</v>
      </c>
      <c r="H318" s="56">
        <v>1</v>
      </c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</row>
    <row r="319" spans="1:19" ht="18">
      <c r="A319">
        <v>317</v>
      </c>
      <c r="B319">
        <v>12.3</v>
      </c>
      <c r="C319">
        <v>3</v>
      </c>
      <c r="D319">
        <v>3.6</v>
      </c>
      <c r="E319">
        <v>0</v>
      </c>
      <c r="F319">
        <v>18.3</v>
      </c>
      <c r="G319">
        <v>4.5999999999999996</v>
      </c>
      <c r="H319" s="56">
        <v>1</v>
      </c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</row>
    <row r="320" spans="1:19" ht="18">
      <c r="A320">
        <v>318</v>
      </c>
      <c r="B320">
        <v>13.9</v>
      </c>
      <c r="C320">
        <v>1.9</v>
      </c>
      <c r="D320">
        <v>2.8</v>
      </c>
      <c r="E320">
        <v>0</v>
      </c>
      <c r="F320">
        <v>20.100000000000001</v>
      </c>
      <c r="G320">
        <v>1.9</v>
      </c>
      <c r="H320" s="56">
        <v>1</v>
      </c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</row>
    <row r="321" spans="1:19" ht="18">
      <c r="A321">
        <v>319</v>
      </c>
      <c r="B321">
        <v>13.2</v>
      </c>
      <c r="C321">
        <v>1.3</v>
      </c>
      <c r="D321">
        <v>2.4</v>
      </c>
      <c r="E321">
        <v>0</v>
      </c>
      <c r="F321">
        <v>22.3</v>
      </c>
      <c r="G321">
        <v>0.9</v>
      </c>
      <c r="H321" s="56">
        <v>1</v>
      </c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</row>
    <row r="322" spans="1:19" ht="18">
      <c r="A322">
        <v>320</v>
      </c>
      <c r="B322">
        <v>12.8</v>
      </c>
      <c r="C322">
        <v>1</v>
      </c>
      <c r="D322">
        <v>2.1</v>
      </c>
      <c r="E322">
        <v>0</v>
      </c>
      <c r="F322">
        <v>23.2</v>
      </c>
      <c r="G322">
        <v>0.5</v>
      </c>
      <c r="H322" s="56">
        <v>1</v>
      </c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</row>
    <row r="323" spans="1:19" ht="18">
      <c r="A323">
        <v>321</v>
      </c>
      <c r="B323">
        <v>15.4</v>
      </c>
      <c r="C323">
        <v>1</v>
      </c>
      <c r="D323">
        <v>2.1</v>
      </c>
      <c r="E323">
        <v>0</v>
      </c>
      <c r="F323">
        <v>22.2</v>
      </c>
      <c r="G323">
        <v>2.2999999999999998</v>
      </c>
      <c r="H323" s="56">
        <v>1</v>
      </c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</row>
    <row r="324" spans="1:19" ht="18">
      <c r="A324">
        <v>322</v>
      </c>
      <c r="B324">
        <v>18</v>
      </c>
      <c r="C324">
        <v>1.1000000000000001</v>
      </c>
      <c r="D324">
        <v>2</v>
      </c>
      <c r="E324">
        <v>0</v>
      </c>
      <c r="F324">
        <v>21.6</v>
      </c>
      <c r="G324">
        <v>3.6</v>
      </c>
      <c r="H324" s="56">
        <v>1</v>
      </c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</row>
    <row r="325" spans="1:19" ht="18">
      <c r="A325">
        <v>323</v>
      </c>
      <c r="B325">
        <v>17.5</v>
      </c>
      <c r="C325">
        <v>1</v>
      </c>
      <c r="D325">
        <v>2</v>
      </c>
      <c r="E325">
        <v>0</v>
      </c>
      <c r="F325">
        <v>22.6</v>
      </c>
      <c r="G325">
        <v>1.7</v>
      </c>
      <c r="H325" s="56">
        <v>1</v>
      </c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</row>
    <row r="326" spans="1:19" ht="18">
      <c r="A326">
        <v>324</v>
      </c>
      <c r="B326">
        <v>15.3</v>
      </c>
      <c r="C326">
        <v>1.5</v>
      </c>
      <c r="D326">
        <v>2.6</v>
      </c>
      <c r="E326">
        <v>0</v>
      </c>
      <c r="F326">
        <v>24.3</v>
      </c>
      <c r="G326">
        <v>4.2</v>
      </c>
      <c r="H326" s="56">
        <v>1</v>
      </c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</row>
    <row r="327" spans="1:19" ht="18">
      <c r="A327">
        <v>325</v>
      </c>
      <c r="B327">
        <v>23.9</v>
      </c>
      <c r="C327">
        <v>1</v>
      </c>
      <c r="D327">
        <v>2</v>
      </c>
      <c r="E327">
        <v>0</v>
      </c>
      <c r="F327">
        <v>22.7</v>
      </c>
      <c r="G327">
        <v>2.5</v>
      </c>
      <c r="H327" s="56">
        <v>1</v>
      </c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</row>
    <row r="328" spans="1:19" ht="18">
      <c r="A328">
        <v>326</v>
      </c>
      <c r="B328">
        <v>37.700000000000003</v>
      </c>
      <c r="C328">
        <v>1</v>
      </c>
      <c r="D328">
        <v>1.5</v>
      </c>
      <c r="E328">
        <v>0</v>
      </c>
      <c r="F328">
        <v>19</v>
      </c>
      <c r="G328">
        <v>7.5</v>
      </c>
      <c r="H328" s="56">
        <v>1</v>
      </c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</row>
    <row r="329" spans="1:19" ht="18">
      <c r="A329">
        <v>327</v>
      </c>
      <c r="B329">
        <v>37.5</v>
      </c>
      <c r="C329">
        <v>1.1000000000000001</v>
      </c>
      <c r="D329">
        <v>1.8</v>
      </c>
      <c r="E329">
        <v>0</v>
      </c>
      <c r="F329">
        <v>20.8</v>
      </c>
      <c r="G329">
        <v>4.4000000000000004</v>
      </c>
      <c r="H329" s="56">
        <v>1</v>
      </c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</row>
    <row r="330" spans="1:19" ht="18">
      <c r="A330">
        <v>328</v>
      </c>
      <c r="B330">
        <v>30.2</v>
      </c>
      <c r="C330">
        <v>1.2</v>
      </c>
      <c r="D330">
        <v>2</v>
      </c>
      <c r="E330">
        <v>0</v>
      </c>
      <c r="F330">
        <v>22.4</v>
      </c>
      <c r="G330">
        <v>3</v>
      </c>
      <c r="H330" s="56">
        <v>1</v>
      </c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</row>
    <row r="331" spans="1:19" ht="18">
      <c r="A331">
        <v>329</v>
      </c>
      <c r="B331">
        <v>15.2</v>
      </c>
      <c r="C331">
        <v>1.5</v>
      </c>
      <c r="D331">
        <v>2.4</v>
      </c>
      <c r="E331">
        <v>0</v>
      </c>
      <c r="F331">
        <v>22</v>
      </c>
      <c r="G331">
        <v>4</v>
      </c>
      <c r="H331" s="56">
        <v>1</v>
      </c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</row>
    <row r="332" spans="1:19" ht="18">
      <c r="A332">
        <v>330</v>
      </c>
      <c r="B332">
        <v>14.6</v>
      </c>
      <c r="C332">
        <v>1.1000000000000001</v>
      </c>
      <c r="D332">
        <v>2.1</v>
      </c>
      <c r="E332">
        <v>0</v>
      </c>
      <c r="F332">
        <v>22.9</v>
      </c>
      <c r="G332">
        <v>1.8</v>
      </c>
      <c r="H332" s="56">
        <v>1</v>
      </c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</row>
    <row r="333" spans="1:19" ht="18">
      <c r="A333">
        <v>331</v>
      </c>
      <c r="B333">
        <v>17.2</v>
      </c>
      <c r="C333">
        <v>1.2</v>
      </c>
      <c r="D333">
        <v>2.2000000000000002</v>
      </c>
      <c r="E333">
        <v>0</v>
      </c>
      <c r="F333">
        <v>23.9</v>
      </c>
      <c r="G333">
        <v>1.3</v>
      </c>
      <c r="H333" s="56">
        <v>1</v>
      </c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</row>
    <row r="334" spans="1:19" ht="18">
      <c r="A334">
        <v>332</v>
      </c>
      <c r="B334">
        <v>19.5</v>
      </c>
      <c r="C334">
        <v>0.9</v>
      </c>
      <c r="D334">
        <v>1.9</v>
      </c>
      <c r="E334">
        <v>0</v>
      </c>
      <c r="F334">
        <v>24.9</v>
      </c>
      <c r="G334">
        <v>2.2000000000000002</v>
      </c>
      <c r="H334" s="56">
        <v>1</v>
      </c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</row>
    <row r="335" spans="1:19" ht="18">
      <c r="A335">
        <v>333</v>
      </c>
      <c r="B335">
        <v>28.2</v>
      </c>
      <c r="C335">
        <v>1.7</v>
      </c>
      <c r="D335">
        <v>2</v>
      </c>
      <c r="E335">
        <v>0</v>
      </c>
      <c r="F335">
        <v>20.5</v>
      </c>
      <c r="G335">
        <v>4.9000000000000004</v>
      </c>
      <c r="H335" s="56">
        <v>1</v>
      </c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</row>
    <row r="336" spans="1:19" ht="18">
      <c r="A336">
        <v>334</v>
      </c>
      <c r="B336">
        <v>45.6</v>
      </c>
      <c r="C336">
        <v>2.2999999999999998</v>
      </c>
      <c r="D336">
        <v>1.8</v>
      </c>
      <c r="E336">
        <v>2.29</v>
      </c>
      <c r="F336">
        <v>18.2</v>
      </c>
      <c r="G336">
        <v>8.1</v>
      </c>
      <c r="H336" s="56">
        <v>1</v>
      </c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</row>
    <row r="337" spans="1:19" ht="18">
      <c r="A337">
        <v>335</v>
      </c>
      <c r="B337">
        <v>49.8</v>
      </c>
      <c r="C337">
        <v>1.5</v>
      </c>
      <c r="D337">
        <v>1.5</v>
      </c>
      <c r="E337">
        <v>0</v>
      </c>
      <c r="F337">
        <v>17.399999999999999</v>
      </c>
      <c r="G337">
        <v>7.1</v>
      </c>
      <c r="H337" s="56">
        <v>1</v>
      </c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</row>
    <row r="338" spans="1:19" ht="18">
      <c r="A338">
        <v>336</v>
      </c>
      <c r="B338">
        <v>35.200000000000003</v>
      </c>
      <c r="C338">
        <v>2.5</v>
      </c>
      <c r="D338">
        <v>2</v>
      </c>
      <c r="E338">
        <v>0</v>
      </c>
      <c r="F338">
        <v>16.600000000000001</v>
      </c>
      <c r="G338">
        <v>5.2</v>
      </c>
      <c r="H338" s="56">
        <v>1</v>
      </c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</row>
    <row r="339" spans="1:19" ht="18">
      <c r="A339">
        <v>337</v>
      </c>
      <c r="B339">
        <v>31.7</v>
      </c>
      <c r="C339">
        <v>1.1000000000000001</v>
      </c>
      <c r="D339">
        <v>1.5</v>
      </c>
      <c r="E339">
        <v>0</v>
      </c>
      <c r="F339">
        <v>16.600000000000001</v>
      </c>
      <c r="G339">
        <v>-0.5</v>
      </c>
      <c r="H339" s="56">
        <v>1</v>
      </c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</row>
    <row r="340" spans="1:19" ht="18">
      <c r="A340">
        <v>338</v>
      </c>
      <c r="B340">
        <v>21.9</v>
      </c>
      <c r="C340">
        <v>1</v>
      </c>
      <c r="D340">
        <v>1.5</v>
      </c>
      <c r="E340">
        <v>0</v>
      </c>
      <c r="F340">
        <v>17.8</v>
      </c>
      <c r="G340">
        <v>-0.9</v>
      </c>
      <c r="H340" s="56">
        <v>1</v>
      </c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</row>
    <row r="341" spans="1:19" ht="18">
      <c r="A341">
        <v>339</v>
      </c>
      <c r="B341">
        <v>24.2</v>
      </c>
      <c r="C341">
        <v>1.3</v>
      </c>
      <c r="D341">
        <v>2.1</v>
      </c>
      <c r="E341">
        <v>0</v>
      </c>
      <c r="F341">
        <v>22.6</v>
      </c>
      <c r="G341">
        <v>1.4</v>
      </c>
      <c r="H341" s="56">
        <v>1</v>
      </c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</row>
    <row r="342" spans="1:19" ht="18">
      <c r="A342">
        <v>340</v>
      </c>
      <c r="B342">
        <v>48.5</v>
      </c>
      <c r="C342">
        <v>1.6</v>
      </c>
      <c r="D342">
        <v>1.4</v>
      </c>
      <c r="E342">
        <v>0.25</v>
      </c>
      <c r="F342">
        <v>17</v>
      </c>
      <c r="G342">
        <v>10.8</v>
      </c>
      <c r="H342" s="56">
        <v>1</v>
      </c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</row>
    <row r="343" spans="1:19" ht="18">
      <c r="A343">
        <v>341</v>
      </c>
      <c r="B343">
        <v>51</v>
      </c>
      <c r="C343">
        <v>1.3</v>
      </c>
      <c r="D343">
        <v>1.5</v>
      </c>
      <c r="E343">
        <v>0</v>
      </c>
      <c r="F343">
        <v>20.8</v>
      </c>
      <c r="G343">
        <v>9.1999999999999993</v>
      </c>
      <c r="H343" s="56">
        <v>1</v>
      </c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</row>
    <row r="344" spans="1:19" ht="18">
      <c r="A344">
        <v>342</v>
      </c>
      <c r="B344">
        <v>53.9</v>
      </c>
      <c r="C344">
        <v>1</v>
      </c>
      <c r="D344">
        <v>1.3</v>
      </c>
      <c r="E344">
        <v>0</v>
      </c>
      <c r="F344">
        <v>19.3</v>
      </c>
      <c r="G344">
        <v>5.3</v>
      </c>
      <c r="H344" s="56">
        <v>1</v>
      </c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</row>
    <row r="345" spans="1:19" ht="18">
      <c r="A345">
        <v>343</v>
      </c>
      <c r="B345">
        <v>33.200000000000003</v>
      </c>
      <c r="C345">
        <v>0.9</v>
      </c>
      <c r="D345">
        <v>1.4</v>
      </c>
      <c r="E345">
        <v>0</v>
      </c>
      <c r="F345">
        <v>20.5</v>
      </c>
      <c r="G345">
        <v>3.4</v>
      </c>
      <c r="H345" s="56">
        <v>1</v>
      </c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</row>
    <row r="346" spans="1:19" ht="18">
      <c r="A346">
        <v>344</v>
      </c>
      <c r="B346">
        <v>24.8</v>
      </c>
      <c r="C346">
        <v>1.6</v>
      </c>
      <c r="D346">
        <v>2</v>
      </c>
      <c r="E346">
        <v>0</v>
      </c>
      <c r="F346">
        <v>21.6</v>
      </c>
      <c r="G346">
        <v>2.8</v>
      </c>
      <c r="H346" s="56">
        <v>1</v>
      </c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</row>
    <row r="347" spans="1:19" ht="18">
      <c r="A347">
        <v>345</v>
      </c>
      <c r="B347">
        <v>31.2</v>
      </c>
      <c r="C347">
        <v>1</v>
      </c>
      <c r="D347">
        <v>1.4</v>
      </c>
      <c r="E347">
        <v>0</v>
      </c>
      <c r="F347">
        <v>19</v>
      </c>
      <c r="G347">
        <v>6.1</v>
      </c>
      <c r="H347" s="56">
        <v>1</v>
      </c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</row>
    <row r="348" spans="1:19" ht="18">
      <c r="A348">
        <v>346</v>
      </c>
      <c r="B348">
        <v>35.1</v>
      </c>
      <c r="C348">
        <v>1.8</v>
      </c>
      <c r="D348">
        <v>1.9</v>
      </c>
      <c r="E348">
        <v>0</v>
      </c>
      <c r="F348">
        <v>19.5</v>
      </c>
      <c r="G348">
        <v>1.9</v>
      </c>
      <c r="H348" s="56">
        <v>1</v>
      </c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</row>
    <row r="349" spans="1:19" ht="18">
      <c r="A349">
        <v>347</v>
      </c>
      <c r="B349">
        <v>11.7</v>
      </c>
      <c r="C349">
        <v>1.4</v>
      </c>
      <c r="D349">
        <v>1.9</v>
      </c>
      <c r="E349">
        <v>0</v>
      </c>
      <c r="F349">
        <v>18.5</v>
      </c>
      <c r="G349">
        <v>0.5</v>
      </c>
      <c r="H349" s="56">
        <v>1</v>
      </c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</row>
    <row r="350" spans="1:19" ht="18">
      <c r="A350">
        <v>348</v>
      </c>
      <c r="B350">
        <v>17.100000000000001</v>
      </c>
      <c r="C350">
        <v>1.3</v>
      </c>
      <c r="D350">
        <v>1.7</v>
      </c>
      <c r="E350">
        <v>0</v>
      </c>
      <c r="F350">
        <v>17.399999999999999</v>
      </c>
      <c r="G350">
        <v>-2.4</v>
      </c>
      <c r="H350" s="56">
        <v>1</v>
      </c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</row>
    <row r="351" spans="1:19" ht="18">
      <c r="A351">
        <v>349</v>
      </c>
      <c r="B351">
        <v>13.4</v>
      </c>
      <c r="C351">
        <v>1.6</v>
      </c>
      <c r="D351">
        <v>2.2000000000000002</v>
      </c>
      <c r="E351">
        <v>0</v>
      </c>
      <c r="F351">
        <v>20.6</v>
      </c>
      <c r="G351">
        <v>4.5999999999999996</v>
      </c>
      <c r="H351" s="56">
        <v>1</v>
      </c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</row>
    <row r="352" spans="1:19" ht="18">
      <c r="A352">
        <v>350</v>
      </c>
      <c r="B352">
        <v>26.1</v>
      </c>
      <c r="C352">
        <v>1</v>
      </c>
      <c r="D352">
        <v>1.5</v>
      </c>
      <c r="E352">
        <v>0</v>
      </c>
      <c r="F352">
        <v>18</v>
      </c>
      <c r="G352">
        <v>2.6</v>
      </c>
      <c r="H352" s="56">
        <v>1</v>
      </c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</row>
    <row r="353" spans="1:19" ht="18">
      <c r="A353">
        <v>351</v>
      </c>
      <c r="B353">
        <v>31.5</v>
      </c>
      <c r="C353">
        <v>1.1000000000000001</v>
      </c>
      <c r="D353">
        <v>1.6</v>
      </c>
      <c r="E353">
        <v>0</v>
      </c>
      <c r="F353">
        <v>20.8</v>
      </c>
      <c r="G353">
        <v>1.6</v>
      </c>
      <c r="H353" s="56">
        <v>1</v>
      </c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</row>
    <row r="354" spans="1:19" ht="18">
      <c r="A354">
        <v>352</v>
      </c>
      <c r="B354">
        <v>25</v>
      </c>
      <c r="C354">
        <v>1.4</v>
      </c>
      <c r="D354">
        <v>1.9</v>
      </c>
      <c r="E354">
        <v>0</v>
      </c>
      <c r="F354">
        <v>20.8</v>
      </c>
      <c r="G354">
        <v>3.6</v>
      </c>
      <c r="H354" s="56">
        <v>1</v>
      </c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</row>
    <row r="355" spans="1:19" ht="18">
      <c r="A355">
        <v>353</v>
      </c>
      <c r="B355">
        <v>26.3</v>
      </c>
      <c r="C355">
        <v>1</v>
      </c>
      <c r="D355">
        <v>1.6</v>
      </c>
      <c r="E355">
        <v>0</v>
      </c>
      <c r="F355">
        <v>20.399999999999999</v>
      </c>
      <c r="G355">
        <v>1.1000000000000001</v>
      </c>
      <c r="H355" s="56">
        <v>1</v>
      </c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</row>
    <row r="356" spans="1:19" ht="18">
      <c r="A356">
        <v>354</v>
      </c>
      <c r="B356">
        <v>23.3</v>
      </c>
      <c r="C356">
        <v>0.9</v>
      </c>
      <c r="D356">
        <v>1.7</v>
      </c>
      <c r="E356">
        <v>0</v>
      </c>
      <c r="F356">
        <v>23.4</v>
      </c>
      <c r="G356">
        <v>0.7</v>
      </c>
      <c r="H356" s="56">
        <v>1</v>
      </c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</row>
    <row r="357" spans="1:19" ht="18">
      <c r="A357">
        <v>355</v>
      </c>
      <c r="B357">
        <v>30</v>
      </c>
      <c r="C357">
        <v>0.9</v>
      </c>
      <c r="D357">
        <v>1.4</v>
      </c>
      <c r="E357">
        <v>0</v>
      </c>
      <c r="F357">
        <v>19.7</v>
      </c>
      <c r="G357">
        <v>1.8</v>
      </c>
      <c r="H357" s="56">
        <v>1</v>
      </c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</row>
    <row r="358" spans="1:19" ht="18">
      <c r="A358">
        <v>356</v>
      </c>
      <c r="B358">
        <v>24</v>
      </c>
      <c r="C358">
        <v>1.1000000000000001</v>
      </c>
      <c r="D358">
        <v>1.7</v>
      </c>
      <c r="E358">
        <v>0</v>
      </c>
      <c r="F358">
        <v>21.4</v>
      </c>
      <c r="G358">
        <v>1.4</v>
      </c>
      <c r="H358" s="56">
        <v>1</v>
      </c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</row>
    <row r="359" spans="1:19" ht="18">
      <c r="A359">
        <v>357</v>
      </c>
      <c r="B359">
        <v>22.6</v>
      </c>
      <c r="C359">
        <v>0.9</v>
      </c>
      <c r="D359">
        <v>1.6</v>
      </c>
      <c r="E359">
        <v>0</v>
      </c>
      <c r="F359">
        <v>22.2</v>
      </c>
      <c r="G359">
        <v>0.5</v>
      </c>
      <c r="H359" s="56">
        <v>1</v>
      </c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</row>
    <row r="360" spans="1:19" ht="18">
      <c r="A360">
        <v>358</v>
      </c>
      <c r="B360">
        <v>24.6</v>
      </c>
      <c r="C360">
        <v>1</v>
      </c>
      <c r="D360">
        <v>1.7</v>
      </c>
      <c r="E360">
        <v>0</v>
      </c>
      <c r="F360">
        <v>22</v>
      </c>
      <c r="G360">
        <v>1.6</v>
      </c>
      <c r="H360" s="56">
        <v>1</v>
      </c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</row>
    <row r="361" spans="1:19" ht="18">
      <c r="A361">
        <v>359</v>
      </c>
      <c r="B361">
        <v>31.9</v>
      </c>
      <c r="C361">
        <v>2.6</v>
      </c>
      <c r="D361">
        <v>2.1</v>
      </c>
      <c r="E361">
        <v>1.27</v>
      </c>
      <c r="F361">
        <v>18.2</v>
      </c>
      <c r="G361">
        <v>2.8</v>
      </c>
      <c r="H361" s="56">
        <v>1</v>
      </c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</row>
    <row r="362" spans="1:19" ht="18">
      <c r="A362">
        <v>360</v>
      </c>
      <c r="B362">
        <v>40.5</v>
      </c>
      <c r="C362">
        <v>2</v>
      </c>
      <c r="D362">
        <v>1.6</v>
      </c>
      <c r="E362">
        <v>0</v>
      </c>
      <c r="F362">
        <v>16.2</v>
      </c>
      <c r="G362">
        <v>3.5</v>
      </c>
      <c r="H362" s="56">
        <v>1</v>
      </c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</row>
    <row r="363" spans="1:19" ht="18">
      <c r="A363">
        <v>361</v>
      </c>
      <c r="B363">
        <v>22.9</v>
      </c>
      <c r="C363">
        <v>2.6</v>
      </c>
      <c r="D363">
        <v>2.2000000000000002</v>
      </c>
      <c r="E363">
        <v>0</v>
      </c>
      <c r="F363">
        <v>16.100000000000001</v>
      </c>
      <c r="G363">
        <v>2.9</v>
      </c>
      <c r="H363" s="56">
        <v>1</v>
      </c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</row>
    <row r="364" spans="1:19" ht="18">
      <c r="A364">
        <v>362</v>
      </c>
      <c r="B364">
        <v>22.3</v>
      </c>
      <c r="C364">
        <v>1.9</v>
      </c>
      <c r="D364">
        <v>1.7</v>
      </c>
      <c r="E364">
        <v>0</v>
      </c>
      <c r="F364">
        <v>12.1</v>
      </c>
      <c r="G364">
        <v>-1.1000000000000001</v>
      </c>
      <c r="H364" s="56">
        <v>1</v>
      </c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</row>
    <row r="365" spans="1:19" ht="18">
      <c r="A365">
        <v>363</v>
      </c>
      <c r="B365">
        <v>19.399999999999999</v>
      </c>
      <c r="C365">
        <v>1.7</v>
      </c>
      <c r="D365">
        <v>1.8</v>
      </c>
      <c r="E365">
        <v>0</v>
      </c>
      <c r="F365">
        <v>13.1</v>
      </c>
      <c r="G365">
        <v>-2.5</v>
      </c>
      <c r="H365" s="56">
        <v>1</v>
      </c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</row>
    <row r="366" spans="1:19" ht="18">
      <c r="A366">
        <v>364</v>
      </c>
      <c r="B366">
        <v>19.600000000000001</v>
      </c>
      <c r="C366">
        <v>1.3</v>
      </c>
      <c r="D366">
        <v>1.6</v>
      </c>
      <c r="E366">
        <v>0</v>
      </c>
      <c r="F366">
        <v>13.8</v>
      </c>
      <c r="G366">
        <v>-4.3</v>
      </c>
      <c r="H366" s="56">
        <v>1</v>
      </c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</row>
    <row r="367" spans="1:19" ht="18">
      <c r="A367">
        <v>365</v>
      </c>
      <c r="B367">
        <v>35.200000000000003</v>
      </c>
      <c r="C367">
        <v>2.4</v>
      </c>
      <c r="D367">
        <v>1.2</v>
      </c>
      <c r="E367">
        <v>12.19</v>
      </c>
      <c r="F367">
        <v>12.2</v>
      </c>
      <c r="G367">
        <v>-3.9</v>
      </c>
      <c r="H367" s="56">
        <v>1</v>
      </c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</row>
    <row r="368" spans="1:19" ht="18">
      <c r="A368">
        <v>366</v>
      </c>
      <c r="B368">
        <v>45.4</v>
      </c>
      <c r="C368">
        <v>2</v>
      </c>
      <c r="D368">
        <v>1</v>
      </c>
      <c r="E368">
        <v>0</v>
      </c>
      <c r="F368">
        <v>9.4</v>
      </c>
      <c r="G368">
        <v>0.5</v>
      </c>
      <c r="H368" s="119">
        <v>1</v>
      </c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</row>
    <row r="369" spans="1:8" ht="15">
      <c r="A369">
        <v>367</v>
      </c>
      <c r="B369">
        <v>28.6</v>
      </c>
      <c r="C369">
        <v>2.1</v>
      </c>
      <c r="D369">
        <v>1.6</v>
      </c>
      <c r="E369">
        <v>0</v>
      </c>
      <c r="F369">
        <v>10.199999999999999</v>
      </c>
      <c r="G369">
        <v>-1.2</v>
      </c>
      <c r="H369" s="119">
        <v>1</v>
      </c>
    </row>
    <row r="370" spans="1:8" ht="15">
      <c r="A370">
        <v>368</v>
      </c>
      <c r="B370">
        <v>32.799999999999997</v>
      </c>
      <c r="C370">
        <v>1</v>
      </c>
      <c r="D370">
        <v>1.1000000000000001</v>
      </c>
      <c r="E370">
        <v>0</v>
      </c>
      <c r="F370">
        <v>11.8</v>
      </c>
      <c r="G370">
        <v>-3.7</v>
      </c>
      <c r="H370" s="119">
        <v>1</v>
      </c>
    </row>
    <row r="371" spans="1:8" ht="15">
      <c r="A371">
        <v>369</v>
      </c>
      <c r="B371">
        <v>28.4</v>
      </c>
      <c r="C371">
        <v>1</v>
      </c>
      <c r="D371">
        <v>1.5</v>
      </c>
      <c r="E371">
        <v>0</v>
      </c>
      <c r="F371">
        <v>17.5</v>
      </c>
      <c r="G371">
        <v>-2.4</v>
      </c>
      <c r="H371" s="119">
        <v>1</v>
      </c>
    </row>
    <row r="372" spans="1:8" ht="15">
      <c r="A372">
        <v>370</v>
      </c>
      <c r="B372">
        <v>40.5</v>
      </c>
      <c r="C372">
        <v>1</v>
      </c>
      <c r="D372">
        <v>1.3</v>
      </c>
      <c r="E372">
        <v>2.29</v>
      </c>
      <c r="F372">
        <v>18.2</v>
      </c>
      <c r="G372">
        <v>-0.4</v>
      </c>
      <c r="H372" s="119">
        <v>1</v>
      </c>
    </row>
    <row r="373" spans="1:8" ht="15">
      <c r="A373">
        <v>371</v>
      </c>
      <c r="B373">
        <v>66.2</v>
      </c>
      <c r="C373">
        <v>1.2</v>
      </c>
      <c r="D373">
        <v>0.9</v>
      </c>
      <c r="E373">
        <v>10.16</v>
      </c>
      <c r="F373">
        <v>14.1</v>
      </c>
      <c r="G373">
        <v>5</v>
      </c>
      <c r="H373" s="119">
        <v>1</v>
      </c>
    </row>
    <row r="374" spans="1:8" ht="15">
      <c r="A374">
        <v>372</v>
      </c>
      <c r="B374">
        <v>51.6</v>
      </c>
      <c r="C374">
        <v>0.9</v>
      </c>
      <c r="D374">
        <v>1.2</v>
      </c>
      <c r="E374">
        <v>0</v>
      </c>
      <c r="F374">
        <v>16.2</v>
      </c>
      <c r="G374">
        <v>1.4</v>
      </c>
      <c r="H374" s="119">
        <v>1</v>
      </c>
    </row>
    <row r="375" spans="1:8" ht="15">
      <c r="A375">
        <v>373</v>
      </c>
      <c r="B375">
        <v>40.1</v>
      </c>
      <c r="C375">
        <v>0.7</v>
      </c>
      <c r="D375">
        <v>1.4</v>
      </c>
      <c r="E375">
        <v>0</v>
      </c>
      <c r="F375">
        <v>20.100000000000001</v>
      </c>
      <c r="G375">
        <v>1.4</v>
      </c>
      <c r="H375" s="119">
        <v>1</v>
      </c>
    </row>
    <row r="376" spans="1:8" ht="15">
      <c r="A376">
        <v>374</v>
      </c>
      <c r="B376">
        <v>34.200000000000003</v>
      </c>
      <c r="C376">
        <v>1.3</v>
      </c>
      <c r="D376">
        <v>1.6</v>
      </c>
      <c r="E376">
        <v>0</v>
      </c>
      <c r="F376">
        <v>20.100000000000001</v>
      </c>
      <c r="G376">
        <v>4.9000000000000004</v>
      </c>
      <c r="H376" s="119">
        <v>1</v>
      </c>
    </row>
    <row r="377" spans="1:8" ht="15">
      <c r="A377">
        <v>375</v>
      </c>
      <c r="B377">
        <v>47.8</v>
      </c>
      <c r="C377">
        <v>1.2</v>
      </c>
      <c r="D377">
        <v>1.3</v>
      </c>
      <c r="E377">
        <v>0</v>
      </c>
      <c r="F377">
        <v>18.5</v>
      </c>
      <c r="G377">
        <v>6.4</v>
      </c>
      <c r="H377" s="119">
        <v>1</v>
      </c>
    </row>
    <row r="378" spans="1:8" ht="15">
      <c r="A378">
        <v>376</v>
      </c>
      <c r="B378">
        <v>43.8</v>
      </c>
      <c r="C378">
        <v>0.9</v>
      </c>
      <c r="D378">
        <v>1.4</v>
      </c>
      <c r="E378">
        <v>0</v>
      </c>
      <c r="F378">
        <v>19.5</v>
      </c>
      <c r="G378">
        <v>2.2999999999999998</v>
      </c>
      <c r="H378" s="119">
        <v>1</v>
      </c>
    </row>
    <row r="379" spans="1:8" ht="15">
      <c r="A379">
        <v>377</v>
      </c>
      <c r="B379">
        <v>29.3</v>
      </c>
      <c r="C379">
        <v>1.5</v>
      </c>
      <c r="D379">
        <v>1.7</v>
      </c>
      <c r="E379">
        <v>0</v>
      </c>
      <c r="F379">
        <v>19.8</v>
      </c>
      <c r="G379">
        <v>1.5</v>
      </c>
      <c r="H379" s="119">
        <v>1</v>
      </c>
    </row>
    <row r="380" spans="1:8" ht="15">
      <c r="A380">
        <v>378</v>
      </c>
      <c r="B380">
        <v>57.7</v>
      </c>
      <c r="C380">
        <v>0.9</v>
      </c>
      <c r="D380">
        <v>1.2</v>
      </c>
      <c r="E380">
        <v>0.25</v>
      </c>
      <c r="F380">
        <v>16.399999999999999</v>
      </c>
      <c r="G380">
        <v>5.4</v>
      </c>
      <c r="H380" s="119">
        <v>1</v>
      </c>
    </row>
    <row r="381" spans="1:8" ht="15">
      <c r="A381">
        <v>379</v>
      </c>
      <c r="B381">
        <v>43.4</v>
      </c>
      <c r="C381">
        <v>1.2</v>
      </c>
      <c r="D381">
        <v>1.7</v>
      </c>
      <c r="E381">
        <v>0</v>
      </c>
      <c r="F381">
        <v>21</v>
      </c>
      <c r="G381">
        <v>7.2</v>
      </c>
      <c r="H381" s="119">
        <v>1</v>
      </c>
    </row>
    <row r="382" spans="1:8" ht="15">
      <c r="A382">
        <v>380</v>
      </c>
      <c r="B382">
        <v>42.8</v>
      </c>
      <c r="C382">
        <v>2.2999999999999998</v>
      </c>
      <c r="D382">
        <v>1.7</v>
      </c>
      <c r="E382">
        <v>0</v>
      </c>
      <c r="F382">
        <v>19.3</v>
      </c>
      <c r="G382">
        <v>8.1999999999999993</v>
      </c>
      <c r="H382" s="119">
        <v>1</v>
      </c>
    </row>
    <row r="383" spans="1:8" ht="15">
      <c r="A383">
        <v>381</v>
      </c>
      <c r="B383">
        <v>50.7</v>
      </c>
      <c r="C383">
        <v>1</v>
      </c>
      <c r="D383">
        <v>1.6</v>
      </c>
      <c r="E383">
        <v>0</v>
      </c>
      <c r="F383">
        <v>20.100000000000001</v>
      </c>
      <c r="G383">
        <v>7.1</v>
      </c>
      <c r="H383" s="119">
        <v>1</v>
      </c>
    </row>
    <row r="384" spans="1:8" ht="15">
      <c r="A384">
        <v>382</v>
      </c>
      <c r="B384">
        <v>44.8</v>
      </c>
      <c r="C384">
        <v>1.3</v>
      </c>
      <c r="D384">
        <v>1.6</v>
      </c>
      <c r="E384">
        <v>0</v>
      </c>
      <c r="F384">
        <v>19.8</v>
      </c>
      <c r="G384">
        <v>4.7</v>
      </c>
      <c r="H384" s="119">
        <v>1</v>
      </c>
    </row>
    <row r="385" spans="1:8">
      <c r="A385">
        <v>383</v>
      </c>
      <c r="B385">
        <v>45.4</v>
      </c>
      <c r="C385">
        <v>2.4</v>
      </c>
      <c r="D385">
        <v>2.2000000000000002</v>
      </c>
      <c r="E385">
        <v>0</v>
      </c>
      <c r="F385">
        <v>20.399999999999999</v>
      </c>
      <c r="G385">
        <v>8.9</v>
      </c>
      <c r="H385" s="56">
        <v>1</v>
      </c>
    </row>
    <row r="386" spans="1:8">
      <c r="A386">
        <v>384</v>
      </c>
      <c r="B386">
        <v>16.8</v>
      </c>
      <c r="C386">
        <v>1.7</v>
      </c>
      <c r="D386">
        <v>2.4</v>
      </c>
      <c r="E386">
        <v>0</v>
      </c>
      <c r="F386">
        <v>21.1</v>
      </c>
      <c r="G386">
        <v>3.1</v>
      </c>
      <c r="H386" s="56">
        <v>1</v>
      </c>
    </row>
    <row r="387" spans="1:8">
      <c r="A387">
        <v>385</v>
      </c>
      <c r="B387">
        <v>19.3</v>
      </c>
      <c r="C387">
        <v>1.2</v>
      </c>
      <c r="D387">
        <v>2.1</v>
      </c>
      <c r="E387">
        <v>0</v>
      </c>
      <c r="F387">
        <v>21.8</v>
      </c>
      <c r="G387">
        <v>1.4</v>
      </c>
      <c r="H387" s="56">
        <v>1</v>
      </c>
    </row>
    <row r="388" spans="1:8">
      <c r="A388">
        <v>386</v>
      </c>
      <c r="B388">
        <v>18.7</v>
      </c>
      <c r="C388">
        <v>3.2</v>
      </c>
      <c r="D388">
        <v>3.2</v>
      </c>
      <c r="E388">
        <v>0</v>
      </c>
      <c r="F388">
        <v>18.7</v>
      </c>
      <c r="G388">
        <v>6.8</v>
      </c>
      <c r="H388" s="56">
        <v>1</v>
      </c>
    </row>
    <row r="389" spans="1:8">
      <c r="A389">
        <v>387</v>
      </c>
      <c r="B389">
        <v>20.399999999999999</v>
      </c>
      <c r="C389">
        <v>2.1</v>
      </c>
      <c r="D389">
        <v>2.5</v>
      </c>
      <c r="E389">
        <v>0</v>
      </c>
      <c r="F389">
        <v>16.600000000000001</v>
      </c>
      <c r="G389">
        <v>2.7</v>
      </c>
      <c r="H389" s="56">
        <v>1</v>
      </c>
    </row>
    <row r="390" spans="1:8">
      <c r="A390">
        <v>388</v>
      </c>
      <c r="B390">
        <v>16</v>
      </c>
      <c r="C390">
        <v>1.2</v>
      </c>
      <c r="D390">
        <v>1.9</v>
      </c>
      <c r="E390">
        <v>0</v>
      </c>
      <c r="F390">
        <v>16</v>
      </c>
      <c r="G390">
        <v>-1</v>
      </c>
      <c r="H390" s="56">
        <v>1</v>
      </c>
    </row>
    <row r="391" spans="1:8">
      <c r="A391">
        <v>389</v>
      </c>
      <c r="B391">
        <v>18.399999999999999</v>
      </c>
      <c r="C391">
        <v>1.5</v>
      </c>
      <c r="D391">
        <v>2.2999999999999998</v>
      </c>
      <c r="E391">
        <v>0</v>
      </c>
      <c r="F391">
        <v>19.399999999999999</v>
      </c>
      <c r="G391">
        <v>-2</v>
      </c>
      <c r="H391" s="56">
        <v>1</v>
      </c>
    </row>
    <row r="392" spans="1:8">
      <c r="A392">
        <v>390</v>
      </c>
      <c r="B392">
        <v>13.6</v>
      </c>
      <c r="C392">
        <v>1.2</v>
      </c>
      <c r="D392">
        <v>2.2000000000000002</v>
      </c>
      <c r="E392">
        <v>0</v>
      </c>
      <c r="F392">
        <v>20.5</v>
      </c>
      <c r="G392">
        <v>-1.2</v>
      </c>
      <c r="H392" s="56">
        <v>1</v>
      </c>
    </row>
    <row r="393" spans="1:8">
      <c r="A393">
        <v>391</v>
      </c>
      <c r="B393">
        <v>11.5</v>
      </c>
      <c r="C393">
        <v>1.9</v>
      </c>
      <c r="D393">
        <v>2.9</v>
      </c>
      <c r="E393">
        <v>0</v>
      </c>
      <c r="F393">
        <v>21.2</v>
      </c>
      <c r="G393">
        <v>-0.1</v>
      </c>
      <c r="H393" s="56">
        <v>1</v>
      </c>
    </row>
    <row r="394" spans="1:8">
      <c r="A394">
        <v>392</v>
      </c>
      <c r="B394">
        <v>13.8</v>
      </c>
      <c r="C394">
        <v>1.2</v>
      </c>
      <c r="D394">
        <v>2.4</v>
      </c>
      <c r="E394">
        <v>0</v>
      </c>
      <c r="F394">
        <v>22.5</v>
      </c>
      <c r="G394">
        <v>0.2</v>
      </c>
      <c r="H394" s="56">
        <v>1</v>
      </c>
    </row>
    <row r="395" spans="1:8">
      <c r="A395">
        <v>393</v>
      </c>
      <c r="B395">
        <v>17.100000000000001</v>
      </c>
      <c r="C395">
        <v>1.1000000000000001</v>
      </c>
      <c r="D395">
        <v>2.1</v>
      </c>
      <c r="E395">
        <v>0</v>
      </c>
      <c r="F395">
        <v>21.4</v>
      </c>
      <c r="G395">
        <v>0.2</v>
      </c>
      <c r="H395" s="56">
        <v>1</v>
      </c>
    </row>
    <row r="396" spans="1:8">
      <c r="A396">
        <v>394</v>
      </c>
      <c r="B396">
        <v>22.1</v>
      </c>
      <c r="C396">
        <v>1.1000000000000001</v>
      </c>
      <c r="D396">
        <v>2</v>
      </c>
      <c r="E396">
        <v>0</v>
      </c>
      <c r="F396">
        <v>21.5</v>
      </c>
      <c r="G396">
        <v>5</v>
      </c>
      <c r="H396" s="56">
        <v>1</v>
      </c>
    </row>
    <row r="397" spans="1:8">
      <c r="A397">
        <v>395</v>
      </c>
      <c r="B397">
        <v>23.4</v>
      </c>
      <c r="C397">
        <v>1.2</v>
      </c>
      <c r="D397">
        <v>2.2000000000000002</v>
      </c>
      <c r="E397">
        <v>0</v>
      </c>
      <c r="F397">
        <v>22.3</v>
      </c>
      <c r="G397">
        <v>6.9</v>
      </c>
      <c r="H397" s="56">
        <v>1</v>
      </c>
    </row>
    <row r="398" spans="1:8">
      <c r="A398">
        <v>396</v>
      </c>
      <c r="B398">
        <v>24</v>
      </c>
      <c r="C398">
        <v>1.1000000000000001</v>
      </c>
      <c r="D398">
        <v>2.1</v>
      </c>
      <c r="E398">
        <v>0</v>
      </c>
      <c r="F398">
        <v>23</v>
      </c>
      <c r="G398">
        <v>5</v>
      </c>
      <c r="H398" s="56">
        <v>1</v>
      </c>
    </row>
    <row r="399" spans="1:8">
      <c r="A399">
        <v>397</v>
      </c>
      <c r="B399">
        <v>32.5</v>
      </c>
      <c r="C399">
        <v>1.7</v>
      </c>
      <c r="D399">
        <v>2.5</v>
      </c>
      <c r="E399">
        <v>0.25</v>
      </c>
      <c r="F399">
        <v>22.2</v>
      </c>
      <c r="G399">
        <v>10.5</v>
      </c>
      <c r="H399" s="56">
        <v>1</v>
      </c>
    </row>
    <row r="400" spans="1:8">
      <c r="A400">
        <v>398</v>
      </c>
      <c r="B400">
        <v>38.1</v>
      </c>
      <c r="C400">
        <v>2.6</v>
      </c>
      <c r="D400">
        <v>2.8</v>
      </c>
      <c r="E400">
        <v>0</v>
      </c>
      <c r="F400">
        <v>22.4</v>
      </c>
      <c r="G400">
        <v>11.8</v>
      </c>
      <c r="H400" s="56">
        <v>1</v>
      </c>
    </row>
    <row r="401" spans="1:8">
      <c r="A401">
        <v>399</v>
      </c>
      <c r="B401">
        <v>55.4</v>
      </c>
      <c r="C401">
        <v>2.2999999999999998</v>
      </c>
      <c r="D401">
        <v>1.3</v>
      </c>
      <c r="E401">
        <v>8.64</v>
      </c>
      <c r="F401">
        <v>18.2</v>
      </c>
      <c r="G401">
        <v>10</v>
      </c>
      <c r="H401" s="56">
        <v>1</v>
      </c>
    </row>
    <row r="402" spans="1:8">
      <c r="A402">
        <v>400</v>
      </c>
      <c r="B402">
        <v>45.8</v>
      </c>
      <c r="C402">
        <v>2.2000000000000002</v>
      </c>
      <c r="D402">
        <v>1.7</v>
      </c>
      <c r="E402">
        <v>0.25</v>
      </c>
      <c r="F402">
        <v>18.2</v>
      </c>
      <c r="G402">
        <v>8.6999999999999993</v>
      </c>
      <c r="H402" s="56">
        <v>1</v>
      </c>
    </row>
    <row r="403" spans="1:8">
      <c r="A403">
        <v>401</v>
      </c>
      <c r="B403">
        <v>45</v>
      </c>
      <c r="C403">
        <v>3.9</v>
      </c>
      <c r="D403">
        <v>2.6</v>
      </c>
      <c r="E403">
        <v>0</v>
      </c>
      <c r="F403">
        <v>18.7</v>
      </c>
      <c r="G403">
        <v>7.1</v>
      </c>
      <c r="H403" s="56">
        <v>1</v>
      </c>
    </row>
    <row r="404" spans="1:8">
      <c r="A404">
        <v>402</v>
      </c>
      <c r="B404">
        <v>27</v>
      </c>
      <c r="C404">
        <v>3.4</v>
      </c>
      <c r="D404">
        <v>2.2999999999999998</v>
      </c>
      <c r="E404">
        <v>1.78</v>
      </c>
      <c r="F404">
        <v>12.6</v>
      </c>
      <c r="G404">
        <v>1.5</v>
      </c>
      <c r="H404" s="56">
        <v>1</v>
      </c>
    </row>
    <row r="405" spans="1:8">
      <c r="A405">
        <v>403</v>
      </c>
      <c r="B405">
        <v>18.2</v>
      </c>
      <c r="C405">
        <v>1.5</v>
      </c>
      <c r="D405">
        <v>2</v>
      </c>
      <c r="E405">
        <v>0</v>
      </c>
      <c r="F405">
        <v>12.9</v>
      </c>
      <c r="G405">
        <v>-2.2000000000000002</v>
      </c>
      <c r="H405" s="56">
        <v>1</v>
      </c>
    </row>
    <row r="406" spans="1:8">
      <c r="A406">
        <v>404</v>
      </c>
      <c r="B406">
        <v>20</v>
      </c>
      <c r="C406">
        <v>1</v>
      </c>
      <c r="D406">
        <v>2.1</v>
      </c>
      <c r="E406">
        <v>0</v>
      </c>
      <c r="F406">
        <v>19.3</v>
      </c>
      <c r="G406">
        <v>-2.8</v>
      </c>
      <c r="H406" s="56">
        <v>1</v>
      </c>
    </row>
    <row r="407" spans="1:8">
      <c r="A407">
        <v>405</v>
      </c>
      <c r="B407">
        <v>23.9</v>
      </c>
      <c r="C407">
        <v>1.5</v>
      </c>
      <c r="D407">
        <v>1.7</v>
      </c>
      <c r="E407">
        <v>0</v>
      </c>
      <c r="F407">
        <v>15.1</v>
      </c>
      <c r="G407">
        <v>1.5</v>
      </c>
      <c r="H407" s="56">
        <v>1</v>
      </c>
    </row>
    <row r="408" spans="1:8">
      <c r="A408">
        <v>406</v>
      </c>
      <c r="B408">
        <v>20.9</v>
      </c>
      <c r="C408">
        <v>1.4</v>
      </c>
      <c r="D408">
        <v>2.4</v>
      </c>
      <c r="E408">
        <v>0</v>
      </c>
      <c r="F408">
        <v>18.2</v>
      </c>
      <c r="G408">
        <v>-1.2</v>
      </c>
      <c r="H408" s="56">
        <v>1</v>
      </c>
    </row>
    <row r="409" spans="1:8">
      <c r="A409">
        <v>407</v>
      </c>
      <c r="B409">
        <v>14.3</v>
      </c>
      <c r="C409">
        <v>2.1</v>
      </c>
      <c r="D409">
        <v>2.7</v>
      </c>
      <c r="E409">
        <v>0</v>
      </c>
      <c r="F409">
        <v>15</v>
      </c>
      <c r="G409">
        <v>2.1</v>
      </c>
      <c r="H409" s="56">
        <v>1</v>
      </c>
    </row>
    <row r="410" spans="1:8">
      <c r="A410">
        <v>408</v>
      </c>
      <c r="B410">
        <v>14</v>
      </c>
      <c r="C410">
        <v>1.4</v>
      </c>
      <c r="D410">
        <v>2.6</v>
      </c>
      <c r="E410">
        <v>0</v>
      </c>
      <c r="F410">
        <v>20</v>
      </c>
      <c r="G410">
        <v>-3.6</v>
      </c>
      <c r="H410" s="56">
        <v>1</v>
      </c>
    </row>
    <row r="411" spans="1:8">
      <c r="A411">
        <v>409</v>
      </c>
      <c r="B411">
        <v>21.3</v>
      </c>
      <c r="C411">
        <v>0.9</v>
      </c>
      <c r="D411">
        <v>1.8</v>
      </c>
      <c r="E411">
        <v>0</v>
      </c>
      <c r="F411">
        <v>18.899999999999999</v>
      </c>
      <c r="G411">
        <v>2.6</v>
      </c>
      <c r="H411" s="56">
        <v>1</v>
      </c>
    </row>
    <row r="412" spans="1:8">
      <c r="A412">
        <v>410</v>
      </c>
      <c r="B412">
        <v>43.3</v>
      </c>
      <c r="C412">
        <v>1.9</v>
      </c>
      <c r="D412">
        <v>1.3</v>
      </c>
      <c r="E412">
        <v>3.05</v>
      </c>
      <c r="F412">
        <v>16.899999999999999</v>
      </c>
      <c r="G412">
        <v>10.4</v>
      </c>
      <c r="H412" s="56">
        <v>1</v>
      </c>
    </row>
    <row r="413" spans="1:8">
      <c r="A413">
        <v>411</v>
      </c>
      <c r="B413">
        <v>48</v>
      </c>
      <c r="C413">
        <v>1.6</v>
      </c>
      <c r="D413">
        <v>2</v>
      </c>
      <c r="E413">
        <v>0.51</v>
      </c>
      <c r="F413">
        <v>19.7</v>
      </c>
      <c r="G413">
        <v>10.6</v>
      </c>
      <c r="H413" s="56">
        <v>1</v>
      </c>
    </row>
    <row r="414" spans="1:8">
      <c r="A414">
        <v>412</v>
      </c>
      <c r="B414">
        <v>28.3</v>
      </c>
      <c r="C414">
        <v>2.8</v>
      </c>
      <c r="D414">
        <v>2.8</v>
      </c>
      <c r="E414">
        <v>0</v>
      </c>
      <c r="F414">
        <v>16.600000000000001</v>
      </c>
      <c r="G414">
        <v>5.3</v>
      </c>
      <c r="H414" s="56">
        <v>1</v>
      </c>
    </row>
    <row r="415" spans="1:8">
      <c r="A415">
        <v>413</v>
      </c>
      <c r="B415">
        <v>24.2</v>
      </c>
      <c r="C415">
        <v>3.1</v>
      </c>
      <c r="D415">
        <v>2.9</v>
      </c>
      <c r="E415">
        <v>0</v>
      </c>
      <c r="F415">
        <v>15.4</v>
      </c>
      <c r="G415">
        <v>2.2000000000000002</v>
      </c>
      <c r="H415" s="56">
        <v>1</v>
      </c>
    </row>
    <row r="416" spans="1:8">
      <c r="A416">
        <v>414</v>
      </c>
      <c r="B416">
        <v>27.5</v>
      </c>
      <c r="C416">
        <v>2.4</v>
      </c>
      <c r="D416">
        <v>2.1</v>
      </c>
      <c r="E416">
        <v>1.02</v>
      </c>
      <c r="F416">
        <v>13.5</v>
      </c>
      <c r="G416">
        <v>2.2999999999999998</v>
      </c>
      <c r="H416" s="56">
        <v>1</v>
      </c>
    </row>
    <row r="417" spans="1:8">
      <c r="A417">
        <v>415</v>
      </c>
      <c r="B417">
        <v>21</v>
      </c>
      <c r="C417">
        <v>2.5</v>
      </c>
      <c r="D417">
        <v>2.6</v>
      </c>
      <c r="E417">
        <v>0</v>
      </c>
      <c r="F417">
        <v>13.4</v>
      </c>
      <c r="G417">
        <v>0.4</v>
      </c>
      <c r="H417" s="56">
        <v>1</v>
      </c>
    </row>
    <row r="418" spans="1:8">
      <c r="A418">
        <v>416</v>
      </c>
      <c r="B418">
        <v>16.5</v>
      </c>
      <c r="C418">
        <v>1.7</v>
      </c>
      <c r="D418">
        <v>2.7</v>
      </c>
      <c r="E418">
        <v>0</v>
      </c>
      <c r="F418">
        <v>15.4</v>
      </c>
      <c r="G418">
        <v>-3.1</v>
      </c>
      <c r="H418" s="56">
        <v>1</v>
      </c>
    </row>
    <row r="419" spans="1:8">
      <c r="A419">
        <v>417</v>
      </c>
      <c r="B419">
        <v>35</v>
      </c>
      <c r="C419">
        <v>4.0999999999999996</v>
      </c>
      <c r="D419">
        <v>1.5</v>
      </c>
      <c r="E419">
        <v>12.19</v>
      </c>
      <c r="F419">
        <v>11.1</v>
      </c>
      <c r="G419">
        <v>5</v>
      </c>
      <c r="H419" s="56">
        <v>1</v>
      </c>
    </row>
    <row r="420" spans="1:8">
      <c r="A420">
        <v>418</v>
      </c>
      <c r="B420">
        <v>63.8</v>
      </c>
      <c r="C420">
        <v>3.1</v>
      </c>
      <c r="D420">
        <v>1.4</v>
      </c>
      <c r="E420">
        <v>34.799999999999997</v>
      </c>
      <c r="F420">
        <v>9.6</v>
      </c>
      <c r="G420">
        <v>3.6</v>
      </c>
      <c r="H420" s="56">
        <v>1</v>
      </c>
    </row>
    <row r="421" spans="1:8">
      <c r="A421">
        <v>419</v>
      </c>
      <c r="B421">
        <v>41.4</v>
      </c>
      <c r="C421">
        <v>1.2</v>
      </c>
      <c r="D421">
        <v>1.9</v>
      </c>
      <c r="E421">
        <v>0.25</v>
      </c>
      <c r="F421">
        <v>12.4</v>
      </c>
      <c r="G421">
        <v>-1</v>
      </c>
      <c r="H421" s="56">
        <v>1</v>
      </c>
    </row>
    <row r="422" spans="1:8">
      <c r="A422">
        <v>420</v>
      </c>
      <c r="B422">
        <v>40</v>
      </c>
      <c r="C422">
        <v>1.4</v>
      </c>
      <c r="D422">
        <v>2.2999999999999998</v>
      </c>
      <c r="E422">
        <v>0</v>
      </c>
      <c r="F422">
        <v>16</v>
      </c>
      <c r="G422">
        <v>0.2</v>
      </c>
      <c r="H422" s="56">
        <v>1</v>
      </c>
    </row>
    <row r="423" spans="1:8">
      <c r="A423">
        <v>421</v>
      </c>
      <c r="B423">
        <v>35.5</v>
      </c>
      <c r="C423">
        <v>1</v>
      </c>
      <c r="D423">
        <v>2.2000000000000002</v>
      </c>
      <c r="E423">
        <v>0</v>
      </c>
      <c r="F423">
        <v>18.3</v>
      </c>
      <c r="G423">
        <v>1.1000000000000001</v>
      </c>
      <c r="H423" s="56">
        <v>1</v>
      </c>
    </row>
    <row r="424" spans="1:8">
      <c r="A424">
        <v>422</v>
      </c>
      <c r="B424">
        <v>32.799999999999997</v>
      </c>
      <c r="C424">
        <v>1</v>
      </c>
      <c r="D424">
        <v>2.4</v>
      </c>
      <c r="E424">
        <v>0</v>
      </c>
      <c r="F424">
        <v>20.7</v>
      </c>
      <c r="G424">
        <v>2.9</v>
      </c>
      <c r="H424" s="56">
        <v>1</v>
      </c>
    </row>
    <row r="425" spans="1:8">
      <c r="A425">
        <v>423</v>
      </c>
      <c r="B425">
        <v>19.5</v>
      </c>
      <c r="C425">
        <v>1.2</v>
      </c>
      <c r="D425">
        <v>2.8</v>
      </c>
      <c r="E425">
        <v>0</v>
      </c>
      <c r="F425">
        <v>23.6</v>
      </c>
      <c r="G425">
        <v>8.8000000000000007</v>
      </c>
      <c r="H425" s="56">
        <v>1</v>
      </c>
    </row>
    <row r="426" spans="1:8">
      <c r="A426">
        <v>424</v>
      </c>
      <c r="B426">
        <v>23.3</v>
      </c>
      <c r="C426">
        <v>1</v>
      </c>
      <c r="D426">
        <v>3</v>
      </c>
      <c r="E426">
        <v>0</v>
      </c>
      <c r="F426">
        <v>25.1</v>
      </c>
      <c r="G426">
        <v>4.8</v>
      </c>
      <c r="H426" s="56">
        <v>1</v>
      </c>
    </row>
    <row r="427" spans="1:8">
      <c r="A427">
        <v>425</v>
      </c>
      <c r="B427">
        <v>29.8</v>
      </c>
      <c r="C427">
        <v>1.2</v>
      </c>
      <c r="D427">
        <v>3.1</v>
      </c>
      <c r="E427">
        <v>0</v>
      </c>
      <c r="F427">
        <v>25.3</v>
      </c>
      <c r="G427">
        <v>8.6</v>
      </c>
      <c r="H427" s="56">
        <v>1</v>
      </c>
    </row>
    <row r="428" spans="1:8">
      <c r="A428">
        <v>426</v>
      </c>
      <c r="B428">
        <v>29.7</v>
      </c>
      <c r="C428">
        <v>2.2000000000000002</v>
      </c>
      <c r="D428">
        <v>3.3</v>
      </c>
      <c r="E428">
        <v>0</v>
      </c>
      <c r="F428">
        <v>24.2</v>
      </c>
      <c r="G428">
        <v>12.6</v>
      </c>
      <c r="H428" s="56">
        <v>1</v>
      </c>
    </row>
    <row r="429" spans="1:8">
      <c r="A429">
        <v>427</v>
      </c>
      <c r="B429">
        <v>28.6</v>
      </c>
      <c r="C429">
        <v>2.1</v>
      </c>
      <c r="D429">
        <v>3.7</v>
      </c>
      <c r="E429">
        <v>0</v>
      </c>
      <c r="F429">
        <v>23.5</v>
      </c>
      <c r="G429">
        <v>9.9</v>
      </c>
      <c r="H429" s="56">
        <v>1</v>
      </c>
    </row>
    <row r="430" spans="1:8">
      <c r="A430">
        <v>428</v>
      </c>
      <c r="B430">
        <v>26.9</v>
      </c>
      <c r="C430">
        <v>1.4</v>
      </c>
      <c r="D430">
        <v>3.3</v>
      </c>
      <c r="E430">
        <v>0</v>
      </c>
      <c r="F430">
        <v>23.3</v>
      </c>
      <c r="G430">
        <v>8.1</v>
      </c>
      <c r="H430" s="56">
        <v>1</v>
      </c>
    </row>
    <row r="431" spans="1:8">
      <c r="A431">
        <v>429</v>
      </c>
      <c r="B431">
        <v>16.5</v>
      </c>
      <c r="C431">
        <v>1.2</v>
      </c>
      <c r="D431">
        <v>3.5</v>
      </c>
      <c r="E431">
        <v>0</v>
      </c>
      <c r="F431">
        <v>26.1</v>
      </c>
      <c r="G431">
        <v>5.4</v>
      </c>
      <c r="H431" s="56">
        <v>1</v>
      </c>
    </row>
    <row r="432" spans="1:8">
      <c r="A432">
        <v>430</v>
      </c>
      <c r="B432">
        <v>9.6999999999999993</v>
      </c>
      <c r="C432">
        <v>2.1</v>
      </c>
      <c r="D432">
        <v>4.8</v>
      </c>
      <c r="E432">
        <v>0</v>
      </c>
      <c r="F432">
        <v>29.8</v>
      </c>
      <c r="G432">
        <v>10.4</v>
      </c>
      <c r="H432" s="56">
        <v>1</v>
      </c>
    </row>
    <row r="433" spans="1:8">
      <c r="A433">
        <v>431</v>
      </c>
      <c r="B433">
        <v>22.3</v>
      </c>
      <c r="C433">
        <v>2</v>
      </c>
      <c r="D433">
        <v>3.5</v>
      </c>
      <c r="E433">
        <v>0</v>
      </c>
      <c r="F433">
        <v>23.3</v>
      </c>
      <c r="G433">
        <v>10.9</v>
      </c>
      <c r="H433" s="56">
        <v>1</v>
      </c>
    </row>
    <row r="434" spans="1:8">
      <c r="A434">
        <v>432</v>
      </c>
      <c r="B434">
        <v>20.7</v>
      </c>
      <c r="C434">
        <v>4.2</v>
      </c>
      <c r="D434">
        <v>4.0999999999999996</v>
      </c>
      <c r="E434">
        <v>0</v>
      </c>
      <c r="F434">
        <v>19.3</v>
      </c>
      <c r="G434">
        <v>8.6</v>
      </c>
      <c r="H434" s="56">
        <v>1</v>
      </c>
    </row>
    <row r="435" spans="1:8">
      <c r="A435">
        <v>433</v>
      </c>
      <c r="B435">
        <v>18.7</v>
      </c>
      <c r="C435">
        <v>1.6</v>
      </c>
      <c r="D435">
        <v>3</v>
      </c>
      <c r="E435">
        <v>0</v>
      </c>
      <c r="F435">
        <v>18.7</v>
      </c>
      <c r="G435">
        <v>3.2</v>
      </c>
      <c r="H435" s="56">
        <v>1</v>
      </c>
    </row>
    <row r="436" spans="1:8">
      <c r="A436">
        <v>434</v>
      </c>
      <c r="B436">
        <v>16.399999999999999</v>
      </c>
      <c r="C436">
        <v>1.8</v>
      </c>
      <c r="D436">
        <v>3.6</v>
      </c>
      <c r="E436">
        <v>0</v>
      </c>
      <c r="F436">
        <v>22.2</v>
      </c>
      <c r="G436">
        <v>2.5</v>
      </c>
      <c r="H436" s="56">
        <v>1</v>
      </c>
    </row>
    <row r="437" spans="1:8">
      <c r="A437">
        <v>435</v>
      </c>
      <c r="B437">
        <v>35</v>
      </c>
      <c r="C437">
        <v>2.2000000000000002</v>
      </c>
      <c r="D437">
        <v>2.7</v>
      </c>
      <c r="E437">
        <v>2.0299999999999998</v>
      </c>
      <c r="F437">
        <v>19.399999999999999</v>
      </c>
      <c r="G437">
        <v>6.1</v>
      </c>
      <c r="H437" s="56">
        <v>1</v>
      </c>
    </row>
    <row r="438" spans="1:8">
      <c r="A438">
        <v>436</v>
      </c>
      <c r="B438">
        <v>51.8</v>
      </c>
      <c r="C438">
        <v>3.3</v>
      </c>
      <c r="D438">
        <v>2.2000000000000002</v>
      </c>
      <c r="E438">
        <v>4.83</v>
      </c>
      <c r="F438">
        <v>16.5</v>
      </c>
      <c r="G438">
        <v>8.9</v>
      </c>
      <c r="H438" s="56">
        <v>1</v>
      </c>
    </row>
    <row r="439" spans="1:8">
      <c r="A439">
        <v>437</v>
      </c>
      <c r="B439">
        <v>16.7</v>
      </c>
      <c r="C439">
        <v>5.4</v>
      </c>
      <c r="D439">
        <v>4.5</v>
      </c>
      <c r="E439">
        <v>0</v>
      </c>
      <c r="F439">
        <v>19</v>
      </c>
      <c r="G439">
        <v>7.1</v>
      </c>
      <c r="H439" s="56">
        <v>1</v>
      </c>
    </row>
    <row r="440" spans="1:8">
      <c r="A440">
        <v>438</v>
      </c>
      <c r="B440">
        <v>15.2</v>
      </c>
      <c r="C440">
        <v>1.3</v>
      </c>
      <c r="D440">
        <v>3.1</v>
      </c>
      <c r="E440">
        <v>0</v>
      </c>
      <c r="F440">
        <v>16.600000000000001</v>
      </c>
      <c r="G440">
        <v>1.8</v>
      </c>
      <c r="H440" s="56">
        <v>1</v>
      </c>
    </row>
    <row r="441" spans="1:8">
      <c r="A441">
        <v>439</v>
      </c>
      <c r="B441">
        <v>18.7</v>
      </c>
      <c r="C441">
        <v>2.2999999999999998</v>
      </c>
      <c r="D441">
        <v>4</v>
      </c>
      <c r="E441">
        <v>0</v>
      </c>
      <c r="F441">
        <v>22.8</v>
      </c>
      <c r="G441">
        <v>3.1</v>
      </c>
      <c r="H441" s="56">
        <v>1</v>
      </c>
    </row>
    <row r="442" spans="1:8">
      <c r="A442">
        <v>440</v>
      </c>
      <c r="B442">
        <v>23.6</v>
      </c>
      <c r="C442">
        <v>4.9000000000000004</v>
      </c>
      <c r="D442">
        <v>5.9</v>
      </c>
      <c r="E442">
        <v>0</v>
      </c>
      <c r="F442">
        <v>24.3</v>
      </c>
      <c r="G442">
        <v>8</v>
      </c>
      <c r="H442" s="56">
        <v>1</v>
      </c>
    </row>
    <row r="443" spans="1:8">
      <c r="A443">
        <v>441</v>
      </c>
      <c r="B443">
        <v>21.7</v>
      </c>
      <c r="C443">
        <v>2.7</v>
      </c>
      <c r="D443">
        <v>4.9000000000000004</v>
      </c>
      <c r="E443">
        <v>0</v>
      </c>
      <c r="F443">
        <v>25.6</v>
      </c>
      <c r="G443">
        <v>8.4</v>
      </c>
      <c r="H443" s="56">
        <v>1</v>
      </c>
    </row>
    <row r="444" spans="1:8">
      <c r="A444">
        <v>442</v>
      </c>
      <c r="B444">
        <v>13.7</v>
      </c>
      <c r="C444">
        <v>1.3</v>
      </c>
      <c r="D444">
        <v>4.2</v>
      </c>
      <c r="E444">
        <v>0</v>
      </c>
      <c r="F444">
        <v>28.4</v>
      </c>
      <c r="G444">
        <v>6.9</v>
      </c>
      <c r="H444" s="56">
        <v>1</v>
      </c>
    </row>
    <row r="445" spans="1:8">
      <c r="A445">
        <v>443</v>
      </c>
      <c r="B445">
        <v>16.3</v>
      </c>
      <c r="C445">
        <v>1.2</v>
      </c>
      <c r="D445">
        <v>4.3</v>
      </c>
      <c r="E445">
        <v>0</v>
      </c>
      <c r="F445">
        <v>29.1</v>
      </c>
      <c r="G445">
        <v>8.3000000000000007</v>
      </c>
      <c r="H445" s="56">
        <v>1</v>
      </c>
    </row>
    <row r="446" spans="1:8">
      <c r="A446">
        <v>444</v>
      </c>
      <c r="B446">
        <v>9.1</v>
      </c>
      <c r="C446">
        <v>3</v>
      </c>
      <c r="D446">
        <v>5.9</v>
      </c>
      <c r="E446">
        <v>0</v>
      </c>
      <c r="F446">
        <v>29.1</v>
      </c>
      <c r="G446">
        <v>9.6</v>
      </c>
      <c r="H446" s="56">
        <v>1</v>
      </c>
    </row>
    <row r="447" spans="1:8">
      <c r="A447">
        <v>445</v>
      </c>
      <c r="B447">
        <v>24.6</v>
      </c>
      <c r="C447">
        <v>2.2999999999999998</v>
      </c>
      <c r="D447">
        <v>3.6</v>
      </c>
      <c r="E447">
        <v>0</v>
      </c>
      <c r="F447">
        <v>19.399999999999999</v>
      </c>
      <c r="G447">
        <v>9.4</v>
      </c>
      <c r="H447" s="56">
        <v>1</v>
      </c>
    </row>
    <row r="448" spans="1:8">
      <c r="A448">
        <v>446</v>
      </c>
      <c r="B448">
        <v>21.4</v>
      </c>
      <c r="C448">
        <v>1.5</v>
      </c>
      <c r="D448">
        <v>3.9</v>
      </c>
      <c r="E448">
        <v>0</v>
      </c>
      <c r="F448">
        <v>22.4</v>
      </c>
      <c r="G448">
        <v>6.1</v>
      </c>
      <c r="H448" s="56">
        <v>1</v>
      </c>
    </row>
    <row r="449" spans="1:8">
      <c r="A449">
        <v>447</v>
      </c>
      <c r="B449">
        <v>18.7</v>
      </c>
      <c r="C449">
        <v>1.3</v>
      </c>
      <c r="D449">
        <v>4</v>
      </c>
      <c r="E449">
        <v>0</v>
      </c>
      <c r="F449">
        <v>25</v>
      </c>
      <c r="G449">
        <v>4.8</v>
      </c>
      <c r="H449" s="56">
        <v>1</v>
      </c>
    </row>
    <row r="450" spans="1:8">
      <c r="A450">
        <v>448</v>
      </c>
      <c r="B450">
        <v>16.399999999999999</v>
      </c>
      <c r="C450">
        <v>1.6</v>
      </c>
      <c r="D450">
        <v>4.5999999999999996</v>
      </c>
      <c r="E450">
        <v>0</v>
      </c>
      <c r="F450">
        <v>26.8</v>
      </c>
      <c r="G450">
        <v>7.7</v>
      </c>
      <c r="H450" s="56">
        <v>1</v>
      </c>
    </row>
    <row r="451" spans="1:8">
      <c r="A451">
        <v>449</v>
      </c>
      <c r="B451">
        <v>11.3</v>
      </c>
      <c r="C451">
        <v>1</v>
      </c>
      <c r="D451">
        <v>4.3</v>
      </c>
      <c r="E451">
        <v>0</v>
      </c>
      <c r="F451">
        <v>30.1</v>
      </c>
      <c r="G451">
        <v>5.6</v>
      </c>
      <c r="H451" s="56">
        <v>1</v>
      </c>
    </row>
    <row r="452" spans="1:8">
      <c r="A452">
        <v>450</v>
      </c>
      <c r="B452">
        <v>11.9</v>
      </c>
      <c r="C452">
        <v>1.3</v>
      </c>
      <c r="D452">
        <v>4.4000000000000004</v>
      </c>
      <c r="E452">
        <v>0</v>
      </c>
      <c r="F452">
        <v>30.2</v>
      </c>
      <c r="G452">
        <v>8</v>
      </c>
      <c r="H452" s="56">
        <v>1</v>
      </c>
    </row>
    <row r="453" spans="1:8">
      <c r="A453">
        <v>451</v>
      </c>
      <c r="B453">
        <v>12.2</v>
      </c>
      <c r="C453">
        <v>1.2</v>
      </c>
      <c r="D453">
        <v>3.7</v>
      </c>
      <c r="E453">
        <v>0</v>
      </c>
      <c r="F453">
        <v>28.3</v>
      </c>
      <c r="G453">
        <v>10.9</v>
      </c>
      <c r="H453" s="56">
        <v>1</v>
      </c>
    </row>
    <row r="454" spans="1:8">
      <c r="A454">
        <v>452</v>
      </c>
      <c r="B454">
        <v>9.1</v>
      </c>
      <c r="C454">
        <v>2.1</v>
      </c>
      <c r="D454">
        <v>5.7</v>
      </c>
      <c r="E454">
        <v>0</v>
      </c>
      <c r="F454">
        <v>29.9</v>
      </c>
      <c r="G454">
        <v>8.1999999999999993</v>
      </c>
      <c r="H454" s="56">
        <v>1</v>
      </c>
    </row>
    <row r="455" spans="1:8">
      <c r="A455">
        <v>453</v>
      </c>
      <c r="B455">
        <v>9</v>
      </c>
      <c r="C455">
        <v>2.1</v>
      </c>
      <c r="D455">
        <v>5.6</v>
      </c>
      <c r="E455">
        <v>0</v>
      </c>
      <c r="F455">
        <v>27.3</v>
      </c>
      <c r="G455">
        <v>8.1999999999999993</v>
      </c>
      <c r="H455" s="56">
        <v>1</v>
      </c>
    </row>
    <row r="456" spans="1:8">
      <c r="A456">
        <v>454</v>
      </c>
      <c r="B456">
        <v>9</v>
      </c>
      <c r="C456">
        <v>1.6</v>
      </c>
      <c r="D456">
        <v>4.9000000000000004</v>
      </c>
      <c r="E456">
        <v>0</v>
      </c>
      <c r="F456">
        <v>27.2</v>
      </c>
      <c r="G456">
        <v>5.4</v>
      </c>
      <c r="H456" s="56">
        <v>1</v>
      </c>
    </row>
    <row r="457" spans="1:8">
      <c r="A457">
        <v>455</v>
      </c>
      <c r="B457">
        <v>10.3</v>
      </c>
      <c r="C457">
        <v>1.9</v>
      </c>
      <c r="D457">
        <v>5.2</v>
      </c>
      <c r="E457">
        <v>0</v>
      </c>
      <c r="F457">
        <v>26.9</v>
      </c>
      <c r="G457">
        <v>6.1</v>
      </c>
      <c r="H457" s="56">
        <v>1</v>
      </c>
    </row>
    <row r="458" spans="1:8">
      <c r="A458">
        <v>456</v>
      </c>
      <c r="B458">
        <v>7.5</v>
      </c>
      <c r="C458">
        <v>1.8</v>
      </c>
      <c r="D458">
        <v>5.3</v>
      </c>
      <c r="E458">
        <v>0</v>
      </c>
      <c r="F458">
        <v>28.3</v>
      </c>
      <c r="G458">
        <v>7.3</v>
      </c>
      <c r="H458" s="56">
        <v>1</v>
      </c>
    </row>
    <row r="459" spans="1:8">
      <c r="A459">
        <v>457</v>
      </c>
      <c r="B459">
        <v>10.6</v>
      </c>
      <c r="C459">
        <v>3.2</v>
      </c>
      <c r="D459">
        <v>7.1</v>
      </c>
      <c r="E459">
        <v>0</v>
      </c>
      <c r="F459">
        <v>30.6</v>
      </c>
      <c r="G459">
        <v>8.8000000000000007</v>
      </c>
      <c r="H459" s="56">
        <v>1</v>
      </c>
    </row>
    <row r="460" spans="1:8">
      <c r="A460">
        <v>458</v>
      </c>
      <c r="B460">
        <v>15.1</v>
      </c>
      <c r="C460">
        <v>2.2000000000000002</v>
      </c>
      <c r="D460">
        <v>5.4</v>
      </c>
      <c r="E460">
        <v>0</v>
      </c>
      <c r="F460">
        <v>26</v>
      </c>
      <c r="G460">
        <v>9.9</v>
      </c>
      <c r="H460" s="56">
        <v>1</v>
      </c>
    </row>
    <row r="461" spans="1:8">
      <c r="A461">
        <v>459</v>
      </c>
      <c r="B461">
        <v>10</v>
      </c>
      <c r="C461">
        <v>2.7</v>
      </c>
      <c r="D461">
        <v>6.1</v>
      </c>
      <c r="E461">
        <v>0</v>
      </c>
      <c r="F461">
        <v>29.5</v>
      </c>
      <c r="G461">
        <v>9.4</v>
      </c>
      <c r="H461" s="56">
        <v>1</v>
      </c>
    </row>
    <row r="462" spans="1:8">
      <c r="A462">
        <v>460</v>
      </c>
      <c r="B462">
        <v>17.5</v>
      </c>
      <c r="C462">
        <v>2.1</v>
      </c>
      <c r="D462">
        <v>5.4</v>
      </c>
      <c r="E462">
        <v>0</v>
      </c>
      <c r="F462">
        <v>27</v>
      </c>
      <c r="G462">
        <v>9.8000000000000007</v>
      </c>
      <c r="H462" s="56">
        <v>1</v>
      </c>
    </row>
    <row r="463" spans="1:8">
      <c r="A463">
        <v>461</v>
      </c>
      <c r="B463">
        <v>25.5</v>
      </c>
      <c r="C463">
        <v>2</v>
      </c>
      <c r="D463">
        <v>4.9000000000000004</v>
      </c>
      <c r="E463">
        <v>0</v>
      </c>
      <c r="F463">
        <v>26.6</v>
      </c>
      <c r="G463">
        <v>14.3</v>
      </c>
      <c r="H463" s="56">
        <v>1</v>
      </c>
    </row>
    <row r="464" spans="1:8">
      <c r="A464">
        <v>462</v>
      </c>
      <c r="B464">
        <v>10.6</v>
      </c>
      <c r="C464">
        <v>1.8</v>
      </c>
      <c r="D464">
        <v>5.9</v>
      </c>
      <c r="E464">
        <v>0</v>
      </c>
      <c r="F464">
        <v>31.5</v>
      </c>
      <c r="G464">
        <v>12</v>
      </c>
      <c r="H464" s="56">
        <v>1</v>
      </c>
    </row>
    <row r="465" spans="1:8">
      <c r="A465">
        <v>463</v>
      </c>
      <c r="B465">
        <v>8.6999999999999993</v>
      </c>
      <c r="C465">
        <v>1.3</v>
      </c>
      <c r="D465">
        <v>5.7</v>
      </c>
      <c r="E465">
        <v>0</v>
      </c>
      <c r="F465">
        <v>35.1</v>
      </c>
      <c r="G465">
        <v>11</v>
      </c>
      <c r="H465" s="56">
        <v>1</v>
      </c>
    </row>
    <row r="466" spans="1:8">
      <c r="A466">
        <v>464</v>
      </c>
      <c r="B466">
        <v>9.5</v>
      </c>
      <c r="C466">
        <v>3.9</v>
      </c>
      <c r="D466">
        <v>9.1</v>
      </c>
      <c r="E466">
        <v>0</v>
      </c>
      <c r="F466">
        <v>35.799999999999997</v>
      </c>
      <c r="G466">
        <v>16.2</v>
      </c>
      <c r="H466" s="56">
        <v>1</v>
      </c>
    </row>
    <row r="467" spans="1:8">
      <c r="A467">
        <v>465</v>
      </c>
      <c r="B467">
        <v>8.6</v>
      </c>
      <c r="C467">
        <v>5.5</v>
      </c>
      <c r="D467">
        <v>8.5</v>
      </c>
      <c r="E467">
        <v>0</v>
      </c>
      <c r="F467">
        <v>24.1</v>
      </c>
      <c r="G467">
        <v>15</v>
      </c>
      <c r="H467" s="56">
        <v>1</v>
      </c>
    </row>
    <row r="468" spans="1:8">
      <c r="A468">
        <v>466</v>
      </c>
      <c r="B468">
        <v>9</v>
      </c>
      <c r="C468">
        <v>2.9</v>
      </c>
      <c r="D468">
        <v>6.3</v>
      </c>
      <c r="E468">
        <v>0</v>
      </c>
      <c r="F468">
        <v>24.8</v>
      </c>
      <c r="G468">
        <v>10.6</v>
      </c>
      <c r="H468" s="56">
        <v>1</v>
      </c>
    </row>
    <row r="469" spans="1:8">
      <c r="A469">
        <v>467</v>
      </c>
      <c r="B469">
        <v>17</v>
      </c>
      <c r="C469">
        <v>2</v>
      </c>
      <c r="D469">
        <v>4.8</v>
      </c>
      <c r="E469">
        <v>0</v>
      </c>
      <c r="F469">
        <v>23.4</v>
      </c>
      <c r="G469">
        <v>12.9</v>
      </c>
      <c r="H469" s="56">
        <v>1</v>
      </c>
    </row>
    <row r="470" spans="1:8">
      <c r="A470">
        <v>468</v>
      </c>
      <c r="B470">
        <v>14.6</v>
      </c>
      <c r="C470">
        <v>1.3</v>
      </c>
      <c r="D470">
        <v>4.8</v>
      </c>
      <c r="E470">
        <v>0</v>
      </c>
      <c r="F470">
        <v>26.3</v>
      </c>
      <c r="G470">
        <v>7.3</v>
      </c>
      <c r="H470" s="56">
        <v>1</v>
      </c>
    </row>
    <row r="471" spans="1:8">
      <c r="A471">
        <v>469</v>
      </c>
      <c r="B471">
        <v>11.7</v>
      </c>
      <c r="C471">
        <v>1.5</v>
      </c>
      <c r="D471">
        <v>5.5</v>
      </c>
      <c r="E471">
        <v>0</v>
      </c>
      <c r="F471">
        <v>30.1</v>
      </c>
      <c r="G471">
        <v>9.3000000000000007</v>
      </c>
      <c r="H471" s="56">
        <v>1</v>
      </c>
    </row>
    <row r="472" spans="1:8">
      <c r="A472">
        <v>470</v>
      </c>
      <c r="B472">
        <v>10.5</v>
      </c>
      <c r="C472">
        <v>2.8</v>
      </c>
      <c r="D472">
        <v>7</v>
      </c>
      <c r="E472">
        <v>0</v>
      </c>
      <c r="F472">
        <v>31.3</v>
      </c>
      <c r="G472">
        <v>10.3</v>
      </c>
      <c r="H472" s="56">
        <v>1</v>
      </c>
    </row>
    <row r="473" spans="1:8">
      <c r="A473">
        <v>471</v>
      </c>
      <c r="B473">
        <v>16.2</v>
      </c>
      <c r="C473">
        <v>4.3</v>
      </c>
      <c r="D473">
        <v>6.7</v>
      </c>
      <c r="E473">
        <v>0</v>
      </c>
      <c r="F473">
        <v>26.8</v>
      </c>
      <c r="G473">
        <v>14.1</v>
      </c>
      <c r="H473" s="56">
        <v>1</v>
      </c>
    </row>
    <row r="474" spans="1:8">
      <c r="A474">
        <v>472</v>
      </c>
      <c r="B474">
        <v>30</v>
      </c>
      <c r="C474">
        <v>2.2000000000000002</v>
      </c>
      <c r="D474">
        <v>4.9000000000000004</v>
      </c>
      <c r="E474">
        <v>7.87</v>
      </c>
      <c r="F474">
        <v>24.6</v>
      </c>
      <c r="G474">
        <v>11.7</v>
      </c>
      <c r="H474" s="56">
        <v>1</v>
      </c>
    </row>
    <row r="475" spans="1:8">
      <c r="A475">
        <v>473</v>
      </c>
      <c r="B475">
        <v>14</v>
      </c>
      <c r="C475">
        <v>1.4</v>
      </c>
      <c r="D475">
        <v>5.7</v>
      </c>
      <c r="E475">
        <v>0</v>
      </c>
      <c r="F475">
        <v>31.9</v>
      </c>
      <c r="G475">
        <v>10.3</v>
      </c>
      <c r="H475" s="56">
        <v>1</v>
      </c>
    </row>
    <row r="476" spans="1:8">
      <c r="A476">
        <v>474</v>
      </c>
      <c r="B476">
        <v>5.5</v>
      </c>
      <c r="C476">
        <v>1.5</v>
      </c>
      <c r="D476">
        <v>6.6</v>
      </c>
      <c r="E476">
        <v>0</v>
      </c>
      <c r="F476">
        <v>37</v>
      </c>
      <c r="G476">
        <v>11.4</v>
      </c>
      <c r="H476" s="56">
        <v>1</v>
      </c>
    </row>
    <row r="477" spans="1:8">
      <c r="A477">
        <v>475</v>
      </c>
      <c r="B477">
        <v>8.8000000000000007</v>
      </c>
      <c r="C477">
        <v>3.5</v>
      </c>
      <c r="D477">
        <v>8.6999999999999993</v>
      </c>
      <c r="E477">
        <v>0</v>
      </c>
      <c r="F477">
        <v>33.700000000000003</v>
      </c>
      <c r="G477">
        <v>18.3</v>
      </c>
      <c r="H477" s="56">
        <v>1</v>
      </c>
    </row>
    <row r="478" spans="1:8">
      <c r="A478">
        <v>476</v>
      </c>
      <c r="B478">
        <v>10.3</v>
      </c>
      <c r="C478">
        <v>2.7</v>
      </c>
      <c r="D478">
        <v>7.5</v>
      </c>
      <c r="E478">
        <v>0</v>
      </c>
      <c r="F478">
        <v>31.9</v>
      </c>
      <c r="G478">
        <v>14.4</v>
      </c>
      <c r="H478" s="56">
        <v>1</v>
      </c>
    </row>
    <row r="479" spans="1:8">
      <c r="A479">
        <v>477</v>
      </c>
      <c r="B479">
        <v>10.7</v>
      </c>
      <c r="C479">
        <v>1.8</v>
      </c>
      <c r="D479">
        <v>6</v>
      </c>
      <c r="E479">
        <v>0</v>
      </c>
      <c r="F479">
        <v>29.5</v>
      </c>
      <c r="G479">
        <v>12.7</v>
      </c>
      <c r="H479" s="56">
        <v>1</v>
      </c>
    </row>
    <row r="480" spans="1:8">
      <c r="A480">
        <v>478</v>
      </c>
      <c r="B480">
        <v>13.8</v>
      </c>
      <c r="C480">
        <v>2.1</v>
      </c>
      <c r="D480">
        <v>5.8</v>
      </c>
      <c r="E480">
        <v>0</v>
      </c>
      <c r="F480">
        <v>29.9</v>
      </c>
      <c r="G480">
        <v>13.6</v>
      </c>
      <c r="H480" s="56">
        <v>1</v>
      </c>
    </row>
    <row r="481" spans="1:8">
      <c r="A481">
        <v>479</v>
      </c>
      <c r="B481">
        <v>11.3</v>
      </c>
      <c r="C481">
        <v>1.5</v>
      </c>
      <c r="D481">
        <v>6.1</v>
      </c>
      <c r="E481">
        <v>0</v>
      </c>
      <c r="F481">
        <v>33.799999999999997</v>
      </c>
      <c r="G481">
        <v>12.1</v>
      </c>
      <c r="H481" s="56">
        <v>1</v>
      </c>
    </row>
    <row r="482" spans="1:8">
      <c r="A482">
        <v>480</v>
      </c>
      <c r="B482">
        <v>10.5</v>
      </c>
      <c r="C482">
        <v>1.9</v>
      </c>
      <c r="D482">
        <v>7.3</v>
      </c>
      <c r="E482">
        <v>0</v>
      </c>
      <c r="F482">
        <v>37.299999999999997</v>
      </c>
      <c r="G482">
        <v>16.7</v>
      </c>
      <c r="H482" s="56">
        <v>1</v>
      </c>
    </row>
    <row r="483" spans="1:8">
      <c r="A483">
        <v>481</v>
      </c>
      <c r="B483">
        <v>9.5</v>
      </c>
      <c r="C483">
        <v>2.4</v>
      </c>
      <c r="D483">
        <v>8</v>
      </c>
      <c r="E483">
        <v>0</v>
      </c>
      <c r="F483">
        <v>37.6</v>
      </c>
      <c r="G483">
        <v>18.600000000000001</v>
      </c>
      <c r="H483" s="56">
        <v>1</v>
      </c>
    </row>
    <row r="484" spans="1:8">
      <c r="A484">
        <v>482</v>
      </c>
      <c r="B484">
        <v>7.4</v>
      </c>
      <c r="C484">
        <v>2.2999999999999998</v>
      </c>
      <c r="D484">
        <v>7.8</v>
      </c>
      <c r="E484">
        <v>0</v>
      </c>
      <c r="F484">
        <v>36.200000000000003</v>
      </c>
      <c r="G484">
        <v>16.2</v>
      </c>
      <c r="H484" s="56">
        <v>1</v>
      </c>
    </row>
    <row r="485" spans="1:8">
      <c r="A485">
        <v>483</v>
      </c>
      <c r="B485">
        <v>8.6999999999999993</v>
      </c>
      <c r="C485">
        <v>2.4</v>
      </c>
      <c r="D485">
        <v>8</v>
      </c>
      <c r="E485">
        <v>0</v>
      </c>
      <c r="F485">
        <v>36</v>
      </c>
      <c r="G485">
        <v>17.2</v>
      </c>
      <c r="H485" s="56">
        <v>1</v>
      </c>
    </row>
    <row r="486" spans="1:8">
      <c r="A486">
        <v>484</v>
      </c>
      <c r="B486">
        <v>11.9</v>
      </c>
      <c r="C486">
        <v>4.3</v>
      </c>
      <c r="D486">
        <v>7.4</v>
      </c>
      <c r="E486">
        <v>0</v>
      </c>
      <c r="F486">
        <v>30.1</v>
      </c>
      <c r="G486">
        <v>17.5</v>
      </c>
      <c r="H486" s="56">
        <v>1</v>
      </c>
    </row>
    <row r="487" spans="1:8">
      <c r="A487">
        <v>485</v>
      </c>
      <c r="B487">
        <v>22.8</v>
      </c>
      <c r="C487">
        <v>1.9</v>
      </c>
      <c r="D487">
        <v>6</v>
      </c>
      <c r="E487">
        <v>0</v>
      </c>
      <c r="F487">
        <v>29.5</v>
      </c>
      <c r="G487">
        <v>13.8</v>
      </c>
      <c r="H487" s="56">
        <v>1</v>
      </c>
    </row>
    <row r="488" spans="1:8">
      <c r="A488">
        <v>486</v>
      </c>
      <c r="B488">
        <v>15</v>
      </c>
      <c r="C488">
        <v>1.9</v>
      </c>
      <c r="D488">
        <v>6.4</v>
      </c>
      <c r="E488">
        <v>0</v>
      </c>
      <c r="F488">
        <v>31.1</v>
      </c>
      <c r="G488">
        <v>13.2</v>
      </c>
      <c r="H488" s="56">
        <v>1</v>
      </c>
    </row>
    <row r="489" spans="1:8">
      <c r="A489">
        <v>487</v>
      </c>
      <c r="B489">
        <v>12.8</v>
      </c>
      <c r="C489">
        <v>1.8</v>
      </c>
      <c r="D489">
        <v>5.8</v>
      </c>
      <c r="E489">
        <v>0</v>
      </c>
      <c r="F489">
        <v>30.9</v>
      </c>
      <c r="G489">
        <v>14</v>
      </c>
      <c r="H489" s="56">
        <v>1</v>
      </c>
    </row>
    <row r="490" spans="1:8">
      <c r="A490">
        <v>488</v>
      </c>
      <c r="B490">
        <v>8.3000000000000007</v>
      </c>
      <c r="C490">
        <v>1.6</v>
      </c>
      <c r="D490">
        <v>6.6</v>
      </c>
      <c r="E490">
        <v>0</v>
      </c>
      <c r="F490">
        <v>33.9</v>
      </c>
      <c r="G490">
        <v>12.8</v>
      </c>
      <c r="H490" s="56">
        <v>1</v>
      </c>
    </row>
    <row r="491" spans="1:8">
      <c r="A491">
        <v>489</v>
      </c>
      <c r="B491">
        <v>9</v>
      </c>
      <c r="C491">
        <v>2.1</v>
      </c>
      <c r="D491">
        <v>7.5</v>
      </c>
      <c r="E491">
        <v>0</v>
      </c>
      <c r="F491">
        <v>35.200000000000003</v>
      </c>
      <c r="G491">
        <v>15.9</v>
      </c>
      <c r="H491" s="56">
        <v>1</v>
      </c>
    </row>
    <row r="492" spans="1:8">
      <c r="A492">
        <v>490</v>
      </c>
      <c r="B492">
        <v>8.6999999999999993</v>
      </c>
      <c r="C492">
        <v>2.2999999999999998</v>
      </c>
      <c r="D492">
        <v>7.4</v>
      </c>
      <c r="E492">
        <v>0</v>
      </c>
      <c r="F492">
        <v>34.200000000000003</v>
      </c>
      <c r="G492">
        <v>16.8</v>
      </c>
      <c r="H492" s="56">
        <v>1</v>
      </c>
    </row>
    <row r="493" spans="1:8">
      <c r="A493">
        <v>491</v>
      </c>
      <c r="B493">
        <v>15.5</v>
      </c>
      <c r="C493">
        <v>3.4</v>
      </c>
      <c r="D493">
        <v>7.3</v>
      </c>
      <c r="E493">
        <v>0</v>
      </c>
      <c r="F493">
        <v>29.4</v>
      </c>
      <c r="G493">
        <v>15.7</v>
      </c>
      <c r="H493" s="56">
        <v>1</v>
      </c>
    </row>
    <row r="494" spans="1:8">
      <c r="A494">
        <v>492</v>
      </c>
      <c r="B494">
        <v>19.5</v>
      </c>
      <c r="C494">
        <v>2.2999999999999998</v>
      </c>
      <c r="D494">
        <v>5.8</v>
      </c>
      <c r="E494">
        <v>0</v>
      </c>
      <c r="F494">
        <v>26.8</v>
      </c>
      <c r="G494">
        <v>12.7</v>
      </c>
      <c r="H494" s="56">
        <v>1</v>
      </c>
    </row>
    <row r="495" spans="1:8">
      <c r="A495">
        <v>493</v>
      </c>
      <c r="B495">
        <v>17.100000000000001</v>
      </c>
      <c r="C495">
        <v>2.7</v>
      </c>
      <c r="D495">
        <v>7</v>
      </c>
      <c r="E495">
        <v>0</v>
      </c>
      <c r="F495">
        <v>30.8</v>
      </c>
      <c r="G495">
        <v>14.4</v>
      </c>
      <c r="H495" s="56">
        <v>1</v>
      </c>
    </row>
    <row r="496" spans="1:8">
      <c r="A496">
        <v>494</v>
      </c>
      <c r="B496">
        <v>12</v>
      </c>
      <c r="C496">
        <v>1.8</v>
      </c>
      <c r="D496">
        <v>5.8</v>
      </c>
      <c r="E496">
        <v>0</v>
      </c>
      <c r="F496">
        <v>30.5</v>
      </c>
      <c r="G496">
        <v>12.8</v>
      </c>
      <c r="H496" s="56">
        <v>1</v>
      </c>
    </row>
    <row r="497" spans="1:8">
      <c r="A497">
        <v>495</v>
      </c>
      <c r="B497">
        <v>17.3</v>
      </c>
      <c r="C497">
        <v>2.9</v>
      </c>
      <c r="D497">
        <v>6.7</v>
      </c>
      <c r="E497">
        <v>0</v>
      </c>
      <c r="F497">
        <v>28.9</v>
      </c>
      <c r="G497">
        <v>14.2</v>
      </c>
      <c r="H497" s="56">
        <v>1</v>
      </c>
    </row>
    <row r="498" spans="1:8">
      <c r="A498">
        <v>496</v>
      </c>
      <c r="B498">
        <v>20.5</v>
      </c>
      <c r="C498">
        <v>1.9</v>
      </c>
      <c r="D498">
        <v>6.1</v>
      </c>
      <c r="E498">
        <v>1.52</v>
      </c>
      <c r="F498">
        <v>29.3</v>
      </c>
      <c r="G498">
        <v>13.7</v>
      </c>
      <c r="H498" s="56">
        <v>1</v>
      </c>
    </row>
    <row r="499" spans="1:8">
      <c r="A499">
        <v>497</v>
      </c>
      <c r="B499">
        <v>24.2</v>
      </c>
      <c r="C499">
        <v>2.7</v>
      </c>
      <c r="D499">
        <v>5.7</v>
      </c>
      <c r="E499">
        <v>0</v>
      </c>
      <c r="F499">
        <v>29</v>
      </c>
      <c r="G499">
        <v>14.2</v>
      </c>
      <c r="H499" s="56">
        <v>1</v>
      </c>
    </row>
    <row r="500" spans="1:8">
      <c r="A500">
        <v>498</v>
      </c>
      <c r="B500">
        <v>17.5</v>
      </c>
      <c r="C500">
        <v>1.5</v>
      </c>
      <c r="D500">
        <v>6.3</v>
      </c>
      <c r="E500">
        <v>0</v>
      </c>
      <c r="F500">
        <v>33.299999999999997</v>
      </c>
      <c r="G500">
        <v>12.8</v>
      </c>
      <c r="H500" s="56">
        <v>1</v>
      </c>
    </row>
    <row r="501" spans="1:8">
      <c r="A501">
        <v>499</v>
      </c>
      <c r="B501">
        <v>12.2</v>
      </c>
      <c r="C501">
        <v>1.8</v>
      </c>
      <c r="D501">
        <v>7.2</v>
      </c>
      <c r="E501">
        <v>0</v>
      </c>
      <c r="F501">
        <v>35.799999999999997</v>
      </c>
      <c r="G501">
        <v>18.100000000000001</v>
      </c>
      <c r="H501" s="56">
        <v>1</v>
      </c>
    </row>
    <row r="502" spans="1:8">
      <c r="A502">
        <v>500</v>
      </c>
      <c r="B502">
        <v>9.3000000000000007</v>
      </c>
      <c r="C502">
        <v>2.6</v>
      </c>
      <c r="D502">
        <v>8.3000000000000007</v>
      </c>
      <c r="E502">
        <v>0</v>
      </c>
      <c r="F502">
        <v>36.799999999999997</v>
      </c>
      <c r="G502">
        <v>19.600000000000001</v>
      </c>
      <c r="H502" s="56">
        <v>1</v>
      </c>
    </row>
    <row r="503" spans="1:8">
      <c r="A503">
        <v>501</v>
      </c>
      <c r="B503">
        <v>8.8000000000000007</v>
      </c>
      <c r="C503">
        <v>4.8</v>
      </c>
      <c r="D503">
        <v>10.1</v>
      </c>
      <c r="E503">
        <v>0</v>
      </c>
      <c r="F503">
        <v>33.700000000000003</v>
      </c>
      <c r="G503">
        <v>20.2</v>
      </c>
      <c r="H503" s="56">
        <v>1</v>
      </c>
    </row>
    <row r="504" spans="1:8">
      <c r="A504">
        <v>502</v>
      </c>
      <c r="B504">
        <v>11.1</v>
      </c>
      <c r="C504">
        <v>3.2</v>
      </c>
      <c r="D504">
        <v>7.5</v>
      </c>
      <c r="E504">
        <v>0</v>
      </c>
      <c r="F504">
        <v>27.4</v>
      </c>
      <c r="G504">
        <v>13.8</v>
      </c>
      <c r="H504" s="56">
        <v>1</v>
      </c>
    </row>
    <row r="505" spans="1:8">
      <c r="A505">
        <v>503</v>
      </c>
      <c r="B505">
        <v>9.3000000000000007</v>
      </c>
      <c r="C505">
        <v>1.5</v>
      </c>
      <c r="D505">
        <v>6.2</v>
      </c>
      <c r="E505">
        <v>0</v>
      </c>
      <c r="F505">
        <v>30.4</v>
      </c>
      <c r="G505">
        <v>10.8</v>
      </c>
      <c r="H505" s="56">
        <v>1</v>
      </c>
    </row>
    <row r="506" spans="1:8">
      <c r="A506">
        <v>504</v>
      </c>
      <c r="B506">
        <v>13.2</v>
      </c>
      <c r="C506">
        <v>3.4</v>
      </c>
      <c r="D506">
        <v>6.8</v>
      </c>
      <c r="E506">
        <v>0</v>
      </c>
      <c r="F506">
        <v>28.5</v>
      </c>
      <c r="G506">
        <v>16.2</v>
      </c>
      <c r="H506" s="56">
        <v>1</v>
      </c>
    </row>
    <row r="507" spans="1:8">
      <c r="A507">
        <v>505</v>
      </c>
      <c r="B507">
        <v>17</v>
      </c>
      <c r="C507">
        <v>4.0999999999999996</v>
      </c>
      <c r="D507">
        <v>6.7</v>
      </c>
      <c r="E507">
        <v>0</v>
      </c>
      <c r="F507">
        <v>24</v>
      </c>
      <c r="G507">
        <v>12.7</v>
      </c>
      <c r="H507" s="56">
        <v>1</v>
      </c>
    </row>
    <row r="508" spans="1:8">
      <c r="A508">
        <v>506</v>
      </c>
      <c r="B508">
        <v>12.9</v>
      </c>
      <c r="C508">
        <v>4.2</v>
      </c>
      <c r="D508">
        <v>7.8</v>
      </c>
      <c r="E508">
        <v>0</v>
      </c>
      <c r="F508">
        <v>28.1</v>
      </c>
      <c r="G508">
        <v>10.5</v>
      </c>
      <c r="H508" s="56">
        <v>1</v>
      </c>
    </row>
    <row r="509" spans="1:8">
      <c r="A509">
        <v>507</v>
      </c>
      <c r="B509">
        <v>22.2</v>
      </c>
      <c r="C509">
        <v>3.1</v>
      </c>
      <c r="D509">
        <v>6.2</v>
      </c>
      <c r="E509">
        <v>0</v>
      </c>
      <c r="F509">
        <v>24.1</v>
      </c>
      <c r="G509">
        <v>13.9</v>
      </c>
      <c r="H509" s="56">
        <v>1</v>
      </c>
    </row>
    <row r="510" spans="1:8">
      <c r="A510">
        <v>508</v>
      </c>
      <c r="B510">
        <v>20.100000000000001</v>
      </c>
      <c r="C510">
        <v>2.7</v>
      </c>
      <c r="D510">
        <v>6.3</v>
      </c>
      <c r="E510">
        <v>0</v>
      </c>
      <c r="F510">
        <v>25.4</v>
      </c>
      <c r="G510">
        <v>11.3</v>
      </c>
      <c r="H510" s="56">
        <v>1</v>
      </c>
    </row>
    <row r="511" spans="1:8">
      <c r="A511">
        <v>509</v>
      </c>
      <c r="B511">
        <v>11.3</v>
      </c>
      <c r="C511">
        <v>1.8</v>
      </c>
      <c r="D511">
        <v>6.6</v>
      </c>
      <c r="E511">
        <v>0</v>
      </c>
      <c r="F511">
        <v>30.2</v>
      </c>
      <c r="G511">
        <v>12.1</v>
      </c>
      <c r="H511" s="56">
        <v>1</v>
      </c>
    </row>
    <row r="512" spans="1:8">
      <c r="A512">
        <v>510</v>
      </c>
      <c r="B512">
        <v>5.3</v>
      </c>
      <c r="C512">
        <v>2.2999999999999998</v>
      </c>
      <c r="D512">
        <v>7.8</v>
      </c>
      <c r="E512">
        <v>0</v>
      </c>
      <c r="F512">
        <v>33.799999999999997</v>
      </c>
      <c r="G512">
        <v>11.3</v>
      </c>
      <c r="H512" s="56">
        <v>1</v>
      </c>
    </row>
    <row r="513" spans="1:8">
      <c r="A513">
        <v>511</v>
      </c>
      <c r="B513">
        <v>18.2</v>
      </c>
      <c r="C513">
        <v>3.8</v>
      </c>
      <c r="D513">
        <v>8</v>
      </c>
      <c r="E513">
        <v>0</v>
      </c>
      <c r="F513">
        <v>28.9</v>
      </c>
      <c r="G513">
        <v>14.1</v>
      </c>
      <c r="H513" s="56">
        <v>1</v>
      </c>
    </row>
    <row r="514" spans="1:8">
      <c r="A514">
        <v>512</v>
      </c>
      <c r="B514">
        <v>13.5</v>
      </c>
      <c r="C514">
        <v>3.2</v>
      </c>
      <c r="D514">
        <v>7</v>
      </c>
      <c r="E514">
        <v>0</v>
      </c>
      <c r="F514">
        <v>25.9</v>
      </c>
      <c r="G514">
        <v>14.7</v>
      </c>
      <c r="H514" s="56">
        <v>1</v>
      </c>
    </row>
    <row r="515" spans="1:8">
      <c r="A515">
        <v>513</v>
      </c>
      <c r="B515">
        <v>11.9</v>
      </c>
      <c r="C515">
        <v>1.6</v>
      </c>
      <c r="D515">
        <v>6</v>
      </c>
      <c r="E515">
        <v>0</v>
      </c>
      <c r="F515">
        <v>29</v>
      </c>
      <c r="G515">
        <v>11.3</v>
      </c>
      <c r="H515" s="56">
        <v>1</v>
      </c>
    </row>
    <row r="516" spans="1:8">
      <c r="A516">
        <v>514</v>
      </c>
      <c r="B516">
        <v>12.4</v>
      </c>
      <c r="C516">
        <v>1.7</v>
      </c>
      <c r="D516">
        <v>6.8</v>
      </c>
      <c r="E516">
        <v>0</v>
      </c>
      <c r="F516">
        <v>32.299999999999997</v>
      </c>
      <c r="G516">
        <v>13.8</v>
      </c>
      <c r="H516" s="56">
        <v>1</v>
      </c>
    </row>
    <row r="517" spans="1:8">
      <c r="A517">
        <v>515</v>
      </c>
      <c r="B517">
        <v>7.8</v>
      </c>
      <c r="C517">
        <v>1.8</v>
      </c>
      <c r="D517">
        <v>7.3</v>
      </c>
      <c r="E517">
        <v>0</v>
      </c>
      <c r="F517">
        <v>34.799999999999997</v>
      </c>
      <c r="G517">
        <v>15.6</v>
      </c>
      <c r="H517" s="56">
        <v>1</v>
      </c>
    </row>
    <row r="518" spans="1:8">
      <c r="A518">
        <v>516</v>
      </c>
      <c r="B518">
        <v>7.8</v>
      </c>
      <c r="C518">
        <v>2.9</v>
      </c>
      <c r="D518">
        <v>9.1999999999999993</v>
      </c>
      <c r="E518">
        <v>0</v>
      </c>
      <c r="F518">
        <v>37</v>
      </c>
      <c r="G518">
        <v>17.7</v>
      </c>
      <c r="H518" s="56">
        <v>1</v>
      </c>
    </row>
    <row r="519" spans="1:8">
      <c r="A519">
        <v>517</v>
      </c>
      <c r="B519">
        <v>10.8</v>
      </c>
      <c r="C519">
        <v>2.2999999999999998</v>
      </c>
      <c r="D519">
        <v>8.1999999999999993</v>
      </c>
      <c r="E519">
        <v>0</v>
      </c>
      <c r="F519">
        <v>36.799999999999997</v>
      </c>
      <c r="G519">
        <v>15.9</v>
      </c>
      <c r="H519" s="56">
        <v>1</v>
      </c>
    </row>
    <row r="520" spans="1:8">
      <c r="A520">
        <v>518</v>
      </c>
      <c r="B520">
        <v>11.4</v>
      </c>
      <c r="C520">
        <v>2.6</v>
      </c>
      <c r="D520">
        <v>8.1999999999999993</v>
      </c>
      <c r="E520">
        <v>0</v>
      </c>
      <c r="F520">
        <v>35.1</v>
      </c>
      <c r="G520">
        <v>19.8</v>
      </c>
      <c r="H520" s="56">
        <v>1</v>
      </c>
    </row>
    <row r="521" spans="1:8">
      <c r="A521">
        <v>519</v>
      </c>
      <c r="B521">
        <v>14</v>
      </c>
      <c r="C521">
        <v>2.2999999999999998</v>
      </c>
      <c r="D521">
        <v>8</v>
      </c>
      <c r="E521">
        <v>0</v>
      </c>
      <c r="F521">
        <v>36</v>
      </c>
      <c r="G521">
        <v>19.399999999999999</v>
      </c>
      <c r="H521" s="56">
        <v>1</v>
      </c>
    </row>
    <row r="522" spans="1:8">
      <c r="A522">
        <v>520</v>
      </c>
      <c r="B522">
        <v>10.8</v>
      </c>
      <c r="C522">
        <v>2.7</v>
      </c>
      <c r="D522">
        <v>8.8000000000000007</v>
      </c>
      <c r="E522">
        <v>0</v>
      </c>
      <c r="F522">
        <v>36.5</v>
      </c>
      <c r="G522">
        <v>18.899999999999999</v>
      </c>
      <c r="H522" s="56">
        <v>1</v>
      </c>
    </row>
    <row r="523" spans="1:8">
      <c r="A523">
        <v>521</v>
      </c>
      <c r="B523">
        <v>10</v>
      </c>
      <c r="C523">
        <v>2.8</v>
      </c>
      <c r="D523">
        <v>9.1999999999999993</v>
      </c>
      <c r="E523">
        <v>0</v>
      </c>
      <c r="F523">
        <v>38.299999999999997</v>
      </c>
      <c r="G523">
        <v>19.8</v>
      </c>
      <c r="H523" s="56">
        <v>1</v>
      </c>
    </row>
    <row r="524" spans="1:8">
      <c r="A524">
        <v>522</v>
      </c>
      <c r="B524">
        <v>11.2</v>
      </c>
      <c r="C524">
        <v>2.4</v>
      </c>
      <c r="D524">
        <v>8.6999999999999993</v>
      </c>
      <c r="E524">
        <v>0</v>
      </c>
      <c r="F524">
        <v>38.6</v>
      </c>
      <c r="G524">
        <v>19.899999999999999</v>
      </c>
      <c r="H524" s="56">
        <v>1</v>
      </c>
    </row>
    <row r="525" spans="1:8">
      <c r="A525">
        <v>523</v>
      </c>
      <c r="B525">
        <v>11.9</v>
      </c>
      <c r="C525">
        <v>2.8</v>
      </c>
      <c r="D525">
        <v>9.1</v>
      </c>
      <c r="E525">
        <v>0</v>
      </c>
      <c r="F525">
        <v>38.299999999999997</v>
      </c>
      <c r="G525">
        <v>22.5</v>
      </c>
      <c r="H525" s="56">
        <v>1</v>
      </c>
    </row>
    <row r="526" spans="1:8">
      <c r="A526">
        <v>524</v>
      </c>
      <c r="B526">
        <v>8.9</v>
      </c>
      <c r="C526">
        <v>2</v>
      </c>
      <c r="D526">
        <v>8.1</v>
      </c>
      <c r="E526">
        <v>0</v>
      </c>
      <c r="F526">
        <v>37.6</v>
      </c>
      <c r="G526">
        <v>16.5</v>
      </c>
      <c r="H526" s="56">
        <v>1</v>
      </c>
    </row>
    <row r="527" spans="1:8">
      <c r="A527">
        <v>525</v>
      </c>
      <c r="B527">
        <v>6.6</v>
      </c>
      <c r="C527">
        <v>1.6</v>
      </c>
      <c r="D527">
        <v>7.7</v>
      </c>
      <c r="E527">
        <v>0</v>
      </c>
      <c r="F527">
        <v>39.9</v>
      </c>
      <c r="G527">
        <v>19</v>
      </c>
      <c r="H527" s="56">
        <v>1</v>
      </c>
    </row>
    <row r="528" spans="1:8">
      <c r="A528">
        <v>526</v>
      </c>
      <c r="B528">
        <v>10.4</v>
      </c>
      <c r="C528">
        <v>2.6</v>
      </c>
      <c r="D528">
        <v>9.5</v>
      </c>
      <c r="E528">
        <v>0</v>
      </c>
      <c r="F528">
        <v>41.6</v>
      </c>
      <c r="G528">
        <v>20.5</v>
      </c>
      <c r="H528" s="56">
        <v>1</v>
      </c>
    </row>
    <row r="529" spans="1:8">
      <c r="A529">
        <v>527</v>
      </c>
      <c r="B529">
        <v>7.8</v>
      </c>
      <c r="C529">
        <v>2.6</v>
      </c>
      <c r="D529">
        <v>9.3000000000000007</v>
      </c>
      <c r="E529">
        <v>0</v>
      </c>
      <c r="F529">
        <v>41.5</v>
      </c>
      <c r="G529">
        <v>24.1</v>
      </c>
      <c r="H529" s="56">
        <v>1</v>
      </c>
    </row>
    <row r="530" spans="1:8">
      <c r="A530">
        <v>528</v>
      </c>
      <c r="B530">
        <v>4.8</v>
      </c>
      <c r="C530">
        <v>1.9</v>
      </c>
      <c r="D530">
        <v>8.5</v>
      </c>
      <c r="E530">
        <v>0</v>
      </c>
      <c r="F530">
        <v>43.4</v>
      </c>
      <c r="G530">
        <v>21.4</v>
      </c>
      <c r="H530" s="56">
        <v>1</v>
      </c>
    </row>
    <row r="531" spans="1:8">
      <c r="A531">
        <v>529</v>
      </c>
      <c r="B531">
        <v>7</v>
      </c>
      <c r="C531">
        <v>2.2999999999999998</v>
      </c>
      <c r="D531">
        <v>8.5</v>
      </c>
      <c r="E531">
        <v>0</v>
      </c>
      <c r="F531">
        <v>42.8</v>
      </c>
      <c r="G531">
        <v>23.7</v>
      </c>
      <c r="H531" s="56">
        <v>1</v>
      </c>
    </row>
    <row r="532" spans="1:8">
      <c r="A532">
        <v>530</v>
      </c>
      <c r="B532">
        <v>6.4</v>
      </c>
      <c r="C532">
        <v>3.1</v>
      </c>
      <c r="D532">
        <v>10.199999999999999</v>
      </c>
      <c r="E532">
        <v>0</v>
      </c>
      <c r="F532">
        <v>40</v>
      </c>
      <c r="G532">
        <v>22</v>
      </c>
      <c r="H532" s="56">
        <v>1</v>
      </c>
    </row>
    <row r="533" spans="1:8">
      <c r="A533">
        <v>531</v>
      </c>
      <c r="B533">
        <v>4.9000000000000004</v>
      </c>
      <c r="C533">
        <v>2.2000000000000002</v>
      </c>
      <c r="D533">
        <v>8.6999999999999993</v>
      </c>
      <c r="E533">
        <v>0</v>
      </c>
      <c r="F533">
        <v>39.5</v>
      </c>
      <c r="G533">
        <v>21</v>
      </c>
      <c r="H533" s="56">
        <v>1</v>
      </c>
    </row>
    <row r="534" spans="1:8">
      <c r="A534">
        <v>532</v>
      </c>
      <c r="B534">
        <v>8.6999999999999993</v>
      </c>
      <c r="C534">
        <v>2.2999999999999998</v>
      </c>
      <c r="D534">
        <v>8.8000000000000007</v>
      </c>
      <c r="E534">
        <v>0</v>
      </c>
      <c r="F534">
        <v>40</v>
      </c>
      <c r="G534">
        <v>21.6</v>
      </c>
      <c r="H534" s="56">
        <v>1</v>
      </c>
    </row>
    <row r="535" spans="1:8">
      <c r="A535">
        <v>533</v>
      </c>
      <c r="B535">
        <v>9</v>
      </c>
      <c r="C535">
        <v>2.5</v>
      </c>
      <c r="D535">
        <v>9</v>
      </c>
      <c r="E535">
        <v>0</v>
      </c>
      <c r="F535">
        <v>39.9</v>
      </c>
      <c r="G535">
        <v>21.3</v>
      </c>
      <c r="H535" s="56">
        <v>1</v>
      </c>
    </row>
    <row r="536" spans="1:8">
      <c r="A536">
        <v>534</v>
      </c>
      <c r="B536">
        <v>5.4</v>
      </c>
      <c r="C536">
        <v>2.6</v>
      </c>
      <c r="D536">
        <v>9.1999999999999993</v>
      </c>
      <c r="E536">
        <v>0</v>
      </c>
      <c r="F536">
        <v>39.200000000000003</v>
      </c>
      <c r="G536">
        <v>20.6</v>
      </c>
      <c r="H536" s="56">
        <v>1</v>
      </c>
    </row>
    <row r="537" spans="1:8">
      <c r="A537">
        <v>535</v>
      </c>
      <c r="B537">
        <v>6.3</v>
      </c>
      <c r="C537">
        <v>2</v>
      </c>
      <c r="D537">
        <v>8.3000000000000007</v>
      </c>
      <c r="E537">
        <v>0</v>
      </c>
      <c r="F537">
        <v>39.299999999999997</v>
      </c>
      <c r="G537">
        <v>17.100000000000001</v>
      </c>
      <c r="H537" s="56">
        <v>1</v>
      </c>
    </row>
    <row r="538" spans="1:8">
      <c r="A538">
        <v>536</v>
      </c>
      <c r="B538">
        <v>8.1999999999999993</v>
      </c>
      <c r="C538">
        <v>2.4</v>
      </c>
      <c r="D538">
        <v>8.9</v>
      </c>
      <c r="E538">
        <v>0</v>
      </c>
      <c r="F538">
        <v>39.4</v>
      </c>
      <c r="G538">
        <v>19</v>
      </c>
      <c r="H538" s="56">
        <v>1</v>
      </c>
    </row>
    <row r="539" spans="1:8">
      <c r="A539">
        <v>537</v>
      </c>
      <c r="B539">
        <v>8.3000000000000007</v>
      </c>
      <c r="C539">
        <v>3.8</v>
      </c>
      <c r="D539">
        <v>10.8</v>
      </c>
      <c r="E539">
        <v>0</v>
      </c>
      <c r="F539">
        <v>38.9</v>
      </c>
      <c r="G539">
        <v>22.8</v>
      </c>
      <c r="H539" s="56">
        <v>1</v>
      </c>
    </row>
    <row r="540" spans="1:8">
      <c r="A540">
        <v>538</v>
      </c>
      <c r="B540">
        <v>11.2</v>
      </c>
      <c r="C540">
        <v>3</v>
      </c>
      <c r="D540">
        <v>9.1999999999999993</v>
      </c>
      <c r="E540">
        <v>0</v>
      </c>
      <c r="F540">
        <v>36.9</v>
      </c>
      <c r="G540">
        <v>21.6</v>
      </c>
      <c r="H540" s="56">
        <v>1</v>
      </c>
    </row>
    <row r="541" spans="1:8">
      <c r="A541">
        <v>539</v>
      </c>
      <c r="B541">
        <v>8.1</v>
      </c>
      <c r="C541">
        <v>2.2999999999999998</v>
      </c>
      <c r="D541">
        <v>8.5</v>
      </c>
      <c r="E541">
        <v>0</v>
      </c>
      <c r="F541">
        <v>37.4</v>
      </c>
      <c r="G541">
        <v>19.8</v>
      </c>
      <c r="H541" s="56">
        <v>1</v>
      </c>
    </row>
    <row r="542" spans="1:8">
      <c r="A542">
        <v>540</v>
      </c>
      <c r="B542">
        <v>6.5</v>
      </c>
      <c r="C542">
        <v>2.1</v>
      </c>
      <c r="D542">
        <v>8.5</v>
      </c>
      <c r="E542">
        <v>0</v>
      </c>
      <c r="F542">
        <v>39.299999999999997</v>
      </c>
      <c r="G542">
        <v>20</v>
      </c>
      <c r="H542" s="56">
        <v>1</v>
      </c>
    </row>
    <row r="543" spans="1:8">
      <c r="A543">
        <v>541</v>
      </c>
      <c r="B543">
        <v>7</v>
      </c>
      <c r="C543">
        <v>2.6</v>
      </c>
      <c r="D543">
        <v>9.1</v>
      </c>
      <c r="E543">
        <v>0</v>
      </c>
      <c r="F543">
        <v>39.9</v>
      </c>
      <c r="G543">
        <v>19.8</v>
      </c>
      <c r="H543" s="56">
        <v>1</v>
      </c>
    </row>
    <row r="544" spans="1:8">
      <c r="A544">
        <v>542</v>
      </c>
      <c r="B544">
        <v>11</v>
      </c>
      <c r="C544">
        <v>2.5</v>
      </c>
      <c r="D544">
        <v>8.9</v>
      </c>
      <c r="E544">
        <v>0</v>
      </c>
      <c r="F544">
        <v>39.200000000000003</v>
      </c>
      <c r="G544">
        <v>20.5</v>
      </c>
      <c r="H544" s="56">
        <v>1</v>
      </c>
    </row>
    <row r="545" spans="1:8">
      <c r="A545">
        <v>543</v>
      </c>
      <c r="B545">
        <v>6.1</v>
      </c>
      <c r="C545">
        <v>2.1</v>
      </c>
      <c r="D545">
        <v>8.6</v>
      </c>
      <c r="E545">
        <v>0</v>
      </c>
      <c r="F545">
        <v>39.799999999999997</v>
      </c>
      <c r="G545">
        <v>19.899999999999999</v>
      </c>
      <c r="H545" s="56">
        <v>1</v>
      </c>
    </row>
    <row r="546" spans="1:8">
      <c r="A546">
        <v>544</v>
      </c>
      <c r="B546">
        <v>7.1</v>
      </c>
      <c r="C546">
        <v>2</v>
      </c>
      <c r="D546">
        <v>8.6999999999999993</v>
      </c>
      <c r="E546">
        <v>0</v>
      </c>
      <c r="F546">
        <v>43.5</v>
      </c>
      <c r="G546">
        <v>20.5</v>
      </c>
      <c r="H546" s="56">
        <v>1</v>
      </c>
    </row>
    <row r="547" spans="1:8">
      <c r="A547">
        <v>545</v>
      </c>
      <c r="B547">
        <v>6.8</v>
      </c>
      <c r="C547">
        <v>2.1</v>
      </c>
      <c r="D547">
        <v>8.4</v>
      </c>
      <c r="E547">
        <v>0</v>
      </c>
      <c r="F547">
        <v>43.8</v>
      </c>
      <c r="G547">
        <v>23.9</v>
      </c>
      <c r="H547" s="56">
        <v>1</v>
      </c>
    </row>
    <row r="548" spans="1:8">
      <c r="A548">
        <v>546</v>
      </c>
      <c r="B548">
        <v>6.4</v>
      </c>
      <c r="C548">
        <v>2.2000000000000002</v>
      </c>
      <c r="D548">
        <v>9</v>
      </c>
      <c r="E548">
        <v>0</v>
      </c>
      <c r="F548">
        <v>42.8</v>
      </c>
      <c r="G548">
        <v>23.9</v>
      </c>
      <c r="H548" s="56">
        <v>1</v>
      </c>
    </row>
    <row r="549" spans="1:8">
      <c r="A549">
        <v>547</v>
      </c>
      <c r="B549">
        <v>9.6999999999999993</v>
      </c>
      <c r="C549">
        <v>2.4</v>
      </c>
      <c r="D549">
        <v>9.5</v>
      </c>
      <c r="E549">
        <v>0</v>
      </c>
      <c r="F549">
        <v>43.2</v>
      </c>
      <c r="G549">
        <v>23.9</v>
      </c>
      <c r="H549" s="56">
        <v>1</v>
      </c>
    </row>
    <row r="550" spans="1:8">
      <c r="A550">
        <v>548</v>
      </c>
      <c r="B550">
        <v>9.9</v>
      </c>
      <c r="C550">
        <v>2.4</v>
      </c>
      <c r="D550">
        <v>9.1999999999999993</v>
      </c>
      <c r="E550">
        <v>0</v>
      </c>
      <c r="F550">
        <v>41.8</v>
      </c>
      <c r="G550">
        <v>24</v>
      </c>
      <c r="H550" s="56">
        <v>1</v>
      </c>
    </row>
    <row r="551" spans="1:8">
      <c r="A551">
        <v>549</v>
      </c>
      <c r="B551">
        <v>9.1</v>
      </c>
      <c r="C551">
        <v>3.4</v>
      </c>
      <c r="D551">
        <v>10.4</v>
      </c>
      <c r="E551">
        <v>0</v>
      </c>
      <c r="F551">
        <v>40.799999999999997</v>
      </c>
      <c r="G551">
        <v>23.2</v>
      </c>
      <c r="H551" s="56">
        <v>1</v>
      </c>
    </row>
    <row r="552" spans="1:8">
      <c r="A552">
        <v>550</v>
      </c>
      <c r="B552">
        <v>6.6</v>
      </c>
      <c r="C552">
        <v>2.7</v>
      </c>
      <c r="D552">
        <v>9.6</v>
      </c>
      <c r="E552">
        <v>0</v>
      </c>
      <c r="F552">
        <v>40.4</v>
      </c>
      <c r="G552">
        <v>21.5</v>
      </c>
      <c r="H552" s="56">
        <v>1</v>
      </c>
    </row>
    <row r="553" spans="1:8">
      <c r="A553">
        <v>551</v>
      </c>
      <c r="B553">
        <v>8.5</v>
      </c>
      <c r="C553">
        <v>2.1</v>
      </c>
      <c r="D553">
        <v>8.6</v>
      </c>
      <c r="E553">
        <v>0</v>
      </c>
      <c r="F553">
        <v>40.700000000000003</v>
      </c>
      <c r="G553">
        <v>20.7</v>
      </c>
      <c r="H553" s="56">
        <v>1</v>
      </c>
    </row>
    <row r="554" spans="1:8">
      <c r="A554">
        <v>552</v>
      </c>
      <c r="B554">
        <v>11.2</v>
      </c>
      <c r="C554">
        <v>1.7</v>
      </c>
      <c r="D554">
        <v>7.8</v>
      </c>
      <c r="E554">
        <v>0</v>
      </c>
      <c r="F554">
        <v>39.799999999999997</v>
      </c>
      <c r="G554">
        <v>21.7</v>
      </c>
      <c r="H554" s="56">
        <v>1</v>
      </c>
    </row>
    <row r="555" spans="1:8">
      <c r="A555">
        <v>553</v>
      </c>
      <c r="B555">
        <v>6.2</v>
      </c>
      <c r="C555">
        <v>2.8</v>
      </c>
      <c r="D555">
        <v>9.5</v>
      </c>
      <c r="E555">
        <v>0</v>
      </c>
      <c r="F555">
        <v>40.700000000000003</v>
      </c>
      <c r="G555">
        <v>24.5</v>
      </c>
      <c r="H555" s="56">
        <v>1</v>
      </c>
    </row>
    <row r="556" spans="1:8">
      <c r="A556">
        <v>554</v>
      </c>
      <c r="B556">
        <v>5.3</v>
      </c>
      <c r="C556">
        <v>3.2</v>
      </c>
      <c r="D556">
        <v>10.199999999999999</v>
      </c>
      <c r="E556">
        <v>0</v>
      </c>
      <c r="F556">
        <v>39.700000000000003</v>
      </c>
      <c r="G556">
        <v>22.9</v>
      </c>
      <c r="H556" s="56">
        <v>1</v>
      </c>
    </row>
    <row r="557" spans="1:8">
      <c r="A557">
        <v>555</v>
      </c>
      <c r="B557">
        <v>5.9</v>
      </c>
      <c r="C557">
        <v>1.6</v>
      </c>
      <c r="D557">
        <v>7.7</v>
      </c>
      <c r="E557">
        <v>0</v>
      </c>
      <c r="F557">
        <v>40.299999999999997</v>
      </c>
      <c r="G557">
        <v>17.7</v>
      </c>
      <c r="H557" s="56">
        <v>1</v>
      </c>
    </row>
    <row r="558" spans="1:8">
      <c r="A558">
        <v>556</v>
      </c>
      <c r="B558">
        <v>8</v>
      </c>
      <c r="C558">
        <v>1.8</v>
      </c>
      <c r="D558">
        <v>8.4</v>
      </c>
      <c r="E558">
        <v>0</v>
      </c>
      <c r="F558">
        <v>43.2</v>
      </c>
      <c r="G558">
        <v>21.6</v>
      </c>
      <c r="H558" s="56">
        <v>1</v>
      </c>
    </row>
    <row r="559" spans="1:8">
      <c r="A559">
        <v>557</v>
      </c>
      <c r="B559">
        <v>9.1</v>
      </c>
      <c r="C559">
        <v>3.4</v>
      </c>
      <c r="D559">
        <v>10.6</v>
      </c>
      <c r="E559">
        <v>0</v>
      </c>
      <c r="F559">
        <v>43.6</v>
      </c>
      <c r="G559">
        <v>26.1</v>
      </c>
      <c r="H559" s="56">
        <v>1</v>
      </c>
    </row>
    <row r="560" spans="1:8">
      <c r="A560">
        <v>558</v>
      </c>
      <c r="B560">
        <v>11.2</v>
      </c>
      <c r="C560">
        <v>2.1</v>
      </c>
      <c r="D560">
        <v>7.9</v>
      </c>
      <c r="E560">
        <v>0</v>
      </c>
      <c r="F560">
        <v>43.1</v>
      </c>
      <c r="G560">
        <v>27.5</v>
      </c>
      <c r="H560" s="56">
        <v>1</v>
      </c>
    </row>
    <row r="561" spans="1:8">
      <c r="A561">
        <v>559</v>
      </c>
      <c r="B561">
        <v>13.4</v>
      </c>
      <c r="C561">
        <v>2.4</v>
      </c>
      <c r="D561">
        <v>9.1</v>
      </c>
      <c r="E561">
        <v>0</v>
      </c>
      <c r="F561">
        <v>42.4</v>
      </c>
      <c r="G561">
        <v>26.4</v>
      </c>
      <c r="H561" s="56">
        <v>1</v>
      </c>
    </row>
    <row r="562" spans="1:8">
      <c r="A562">
        <v>560</v>
      </c>
      <c r="B562">
        <v>14.4</v>
      </c>
      <c r="C562">
        <v>2.4</v>
      </c>
      <c r="D562">
        <v>9</v>
      </c>
      <c r="E562">
        <v>0</v>
      </c>
      <c r="F562">
        <v>42.6</v>
      </c>
      <c r="G562">
        <v>26.9</v>
      </c>
      <c r="H562" s="56">
        <v>1</v>
      </c>
    </row>
    <row r="563" spans="1:8">
      <c r="A563">
        <v>561</v>
      </c>
      <c r="B563">
        <v>12.5</v>
      </c>
      <c r="C563">
        <v>1.8</v>
      </c>
      <c r="D563">
        <v>8.5</v>
      </c>
      <c r="E563">
        <v>0</v>
      </c>
      <c r="F563">
        <v>44.4</v>
      </c>
      <c r="G563">
        <v>25.6</v>
      </c>
      <c r="H563" s="56">
        <v>1</v>
      </c>
    </row>
    <row r="564" spans="1:8">
      <c r="A564">
        <v>562</v>
      </c>
      <c r="B564">
        <v>7.3</v>
      </c>
      <c r="C564">
        <v>2.4</v>
      </c>
      <c r="D564">
        <v>9.5</v>
      </c>
      <c r="E564">
        <v>0</v>
      </c>
      <c r="F564">
        <v>45.2</v>
      </c>
      <c r="G564">
        <v>27.7</v>
      </c>
      <c r="H564" s="56">
        <v>1</v>
      </c>
    </row>
    <row r="565" spans="1:8">
      <c r="A565">
        <v>563</v>
      </c>
      <c r="B565">
        <v>21.1</v>
      </c>
      <c r="C565">
        <v>2.5</v>
      </c>
      <c r="D565">
        <v>8.1</v>
      </c>
      <c r="E565">
        <v>0</v>
      </c>
      <c r="F565">
        <v>40.5</v>
      </c>
      <c r="G565">
        <v>27</v>
      </c>
      <c r="H565" s="56">
        <v>1</v>
      </c>
    </row>
    <row r="566" spans="1:8">
      <c r="A566">
        <v>564</v>
      </c>
      <c r="B566">
        <v>8.1</v>
      </c>
      <c r="C566">
        <v>2</v>
      </c>
      <c r="D566">
        <v>8.3000000000000007</v>
      </c>
      <c r="E566">
        <v>0</v>
      </c>
      <c r="F566">
        <v>41.7</v>
      </c>
      <c r="G566">
        <v>24.5</v>
      </c>
      <c r="H566" s="56">
        <v>1</v>
      </c>
    </row>
    <row r="567" spans="1:8">
      <c r="A567">
        <v>565</v>
      </c>
      <c r="B567">
        <v>10.4</v>
      </c>
      <c r="C567">
        <v>2.5</v>
      </c>
      <c r="D567">
        <v>8.6</v>
      </c>
      <c r="E567">
        <v>0</v>
      </c>
      <c r="F567">
        <v>41.8</v>
      </c>
      <c r="G567">
        <v>27.7</v>
      </c>
      <c r="H567" s="56">
        <v>1</v>
      </c>
    </row>
    <row r="568" spans="1:8">
      <c r="A568">
        <v>566</v>
      </c>
      <c r="B568">
        <v>10.3</v>
      </c>
      <c r="C568">
        <v>2.2000000000000002</v>
      </c>
      <c r="D568">
        <v>8.6999999999999993</v>
      </c>
      <c r="E568">
        <v>0</v>
      </c>
      <c r="F568">
        <v>41.9</v>
      </c>
      <c r="G568">
        <v>21.4</v>
      </c>
      <c r="H568" s="56">
        <v>1</v>
      </c>
    </row>
    <row r="569" spans="1:8">
      <c r="A569">
        <v>567</v>
      </c>
      <c r="B569">
        <v>16.5</v>
      </c>
      <c r="C569">
        <v>2.4</v>
      </c>
      <c r="D569">
        <v>8.8000000000000007</v>
      </c>
      <c r="E569">
        <v>0</v>
      </c>
      <c r="F569">
        <v>42.3</v>
      </c>
      <c r="G569">
        <v>26</v>
      </c>
      <c r="H569" s="56">
        <v>1</v>
      </c>
    </row>
    <row r="570" spans="1:8">
      <c r="A570">
        <v>568</v>
      </c>
      <c r="B570">
        <v>20.2</v>
      </c>
      <c r="C570">
        <v>3.2</v>
      </c>
      <c r="D570">
        <v>7.8</v>
      </c>
      <c r="E570">
        <v>1.78</v>
      </c>
      <c r="F570">
        <v>40.5</v>
      </c>
      <c r="G570">
        <v>24.5</v>
      </c>
      <c r="H570" s="56">
        <v>1</v>
      </c>
    </row>
    <row r="571" spans="1:8">
      <c r="A571">
        <v>569</v>
      </c>
      <c r="B571">
        <v>18.5</v>
      </c>
      <c r="C571">
        <v>1.7</v>
      </c>
      <c r="D571">
        <v>7.4</v>
      </c>
      <c r="E571">
        <v>0</v>
      </c>
      <c r="F571">
        <v>40.299999999999997</v>
      </c>
      <c r="G571">
        <v>23.5</v>
      </c>
      <c r="H571" s="56">
        <v>1</v>
      </c>
    </row>
    <row r="572" spans="1:8">
      <c r="A572">
        <v>570</v>
      </c>
      <c r="B572">
        <v>27.8</v>
      </c>
      <c r="C572">
        <v>2.2000000000000002</v>
      </c>
      <c r="D572">
        <v>7</v>
      </c>
      <c r="E572">
        <v>1.52</v>
      </c>
      <c r="F572">
        <v>38.299999999999997</v>
      </c>
      <c r="G572">
        <v>25</v>
      </c>
      <c r="H572" s="56">
        <v>1</v>
      </c>
    </row>
    <row r="573" spans="1:8">
      <c r="A573">
        <v>571</v>
      </c>
      <c r="B573">
        <v>20.399999999999999</v>
      </c>
      <c r="C573">
        <v>2.6</v>
      </c>
      <c r="D573">
        <v>8.6999999999999993</v>
      </c>
      <c r="E573">
        <v>0</v>
      </c>
      <c r="F573">
        <v>41.6</v>
      </c>
      <c r="G573">
        <v>27</v>
      </c>
      <c r="H573" s="56">
        <v>1</v>
      </c>
    </row>
    <row r="574" spans="1:8">
      <c r="A574">
        <v>572</v>
      </c>
      <c r="B574">
        <v>15.1</v>
      </c>
      <c r="C574">
        <v>2.6</v>
      </c>
      <c r="D574">
        <v>9.1999999999999993</v>
      </c>
      <c r="E574">
        <v>0</v>
      </c>
      <c r="F574">
        <v>43.4</v>
      </c>
      <c r="G574">
        <v>28.4</v>
      </c>
      <c r="H574" s="56">
        <v>1</v>
      </c>
    </row>
    <row r="575" spans="1:8">
      <c r="A575">
        <v>573</v>
      </c>
      <c r="B575">
        <v>11.1</v>
      </c>
      <c r="C575">
        <v>2.4</v>
      </c>
      <c r="D575">
        <v>9.4</v>
      </c>
      <c r="E575">
        <v>0</v>
      </c>
      <c r="F575">
        <v>44.6</v>
      </c>
      <c r="G575">
        <v>28.7</v>
      </c>
      <c r="H575" s="56">
        <v>1</v>
      </c>
    </row>
    <row r="576" spans="1:8">
      <c r="A576">
        <v>574</v>
      </c>
      <c r="B576">
        <v>13.7</v>
      </c>
      <c r="C576">
        <v>2.6</v>
      </c>
      <c r="D576">
        <v>9.4</v>
      </c>
      <c r="E576">
        <v>0</v>
      </c>
      <c r="F576">
        <v>43.4</v>
      </c>
      <c r="G576">
        <v>29.4</v>
      </c>
      <c r="H576" s="56">
        <v>1</v>
      </c>
    </row>
    <row r="577" spans="1:8">
      <c r="A577">
        <v>575</v>
      </c>
      <c r="B577">
        <v>13.7</v>
      </c>
      <c r="C577">
        <v>3.1</v>
      </c>
      <c r="D577">
        <v>9.4</v>
      </c>
      <c r="E577">
        <v>0</v>
      </c>
      <c r="F577">
        <v>43.5</v>
      </c>
      <c r="G577">
        <v>28.1</v>
      </c>
      <c r="H577" s="56">
        <v>1</v>
      </c>
    </row>
    <row r="578" spans="1:8">
      <c r="A578">
        <v>576</v>
      </c>
      <c r="B578">
        <v>20.399999999999999</v>
      </c>
      <c r="C578">
        <v>2.7</v>
      </c>
      <c r="D578">
        <v>7.9</v>
      </c>
      <c r="E578">
        <v>10.92</v>
      </c>
      <c r="F578">
        <v>40.200000000000003</v>
      </c>
      <c r="G578">
        <v>23.3</v>
      </c>
      <c r="H578" s="56">
        <v>1</v>
      </c>
    </row>
    <row r="579" spans="1:8">
      <c r="A579">
        <v>577</v>
      </c>
      <c r="B579">
        <v>39.799999999999997</v>
      </c>
      <c r="C579">
        <v>1.9</v>
      </c>
      <c r="D579">
        <v>5.0999999999999996</v>
      </c>
      <c r="E579">
        <v>0</v>
      </c>
      <c r="F579">
        <v>34.5</v>
      </c>
      <c r="G579">
        <v>24.1</v>
      </c>
      <c r="H579" s="56">
        <v>1</v>
      </c>
    </row>
    <row r="580" spans="1:8">
      <c r="A580">
        <v>578</v>
      </c>
      <c r="B580">
        <v>25.7</v>
      </c>
      <c r="C580">
        <v>1.1000000000000001</v>
      </c>
      <c r="D580">
        <v>6.5</v>
      </c>
      <c r="E580">
        <v>0</v>
      </c>
      <c r="F580">
        <v>38.9</v>
      </c>
      <c r="G580">
        <v>24.3</v>
      </c>
      <c r="H580" s="56">
        <v>1</v>
      </c>
    </row>
    <row r="581" spans="1:8">
      <c r="A581">
        <v>579</v>
      </c>
      <c r="B581">
        <v>17.5</v>
      </c>
      <c r="C581">
        <v>1.5</v>
      </c>
      <c r="D581">
        <v>7.3</v>
      </c>
      <c r="E581">
        <v>0</v>
      </c>
      <c r="F581">
        <v>42.7</v>
      </c>
      <c r="G581">
        <v>27.2</v>
      </c>
      <c r="H581" s="56">
        <v>1</v>
      </c>
    </row>
    <row r="582" spans="1:8">
      <c r="A582">
        <v>580</v>
      </c>
      <c r="B582">
        <v>13.7</v>
      </c>
      <c r="C582">
        <v>1.9</v>
      </c>
      <c r="D582">
        <v>7.8</v>
      </c>
      <c r="E582">
        <v>2.0299999999999998</v>
      </c>
      <c r="F582">
        <v>43.4</v>
      </c>
      <c r="G582">
        <v>26.4</v>
      </c>
      <c r="H582" s="56">
        <v>1</v>
      </c>
    </row>
    <row r="583" spans="1:8">
      <c r="A583">
        <v>581</v>
      </c>
      <c r="B583">
        <v>15.7</v>
      </c>
      <c r="C583">
        <v>1.6</v>
      </c>
      <c r="D583">
        <v>7.5</v>
      </c>
      <c r="E583">
        <v>0</v>
      </c>
      <c r="F583">
        <v>42.9</v>
      </c>
      <c r="G583">
        <v>24.2</v>
      </c>
      <c r="H583" s="56">
        <v>1</v>
      </c>
    </row>
    <row r="584" spans="1:8">
      <c r="A584">
        <v>582</v>
      </c>
      <c r="B584">
        <v>11.2</v>
      </c>
      <c r="C584">
        <v>2.9</v>
      </c>
      <c r="D584">
        <v>9.6999999999999993</v>
      </c>
      <c r="E584">
        <v>7.37</v>
      </c>
      <c r="F584">
        <v>45.7</v>
      </c>
      <c r="G584">
        <v>27.2</v>
      </c>
      <c r="H584" s="56">
        <v>1</v>
      </c>
    </row>
    <row r="585" spans="1:8">
      <c r="A585">
        <v>583</v>
      </c>
      <c r="B585">
        <v>21.4</v>
      </c>
      <c r="C585">
        <v>1.6</v>
      </c>
      <c r="D585">
        <v>5.6</v>
      </c>
      <c r="E585">
        <v>0</v>
      </c>
      <c r="F585">
        <v>39</v>
      </c>
      <c r="G585">
        <v>25.8</v>
      </c>
      <c r="H585" s="56">
        <v>1</v>
      </c>
    </row>
    <row r="586" spans="1:8">
      <c r="A586">
        <v>584</v>
      </c>
      <c r="B586">
        <v>18.8</v>
      </c>
      <c r="C586">
        <v>2</v>
      </c>
      <c r="D586">
        <v>7.2</v>
      </c>
      <c r="E586">
        <v>0</v>
      </c>
      <c r="F586">
        <v>40.299999999999997</v>
      </c>
      <c r="G586">
        <v>27.1</v>
      </c>
      <c r="H586" s="56">
        <v>1</v>
      </c>
    </row>
    <row r="587" spans="1:8">
      <c r="A587">
        <v>585</v>
      </c>
      <c r="B587">
        <v>15.9</v>
      </c>
      <c r="C587">
        <v>1.4</v>
      </c>
      <c r="D587">
        <v>6.8</v>
      </c>
      <c r="E587">
        <v>0</v>
      </c>
      <c r="F587">
        <v>41.4</v>
      </c>
      <c r="G587">
        <v>24.9</v>
      </c>
      <c r="H587" s="56">
        <v>1</v>
      </c>
    </row>
    <row r="588" spans="1:8">
      <c r="A588">
        <v>586</v>
      </c>
      <c r="B588">
        <v>23.8</v>
      </c>
      <c r="C588">
        <v>2.1</v>
      </c>
      <c r="D588">
        <v>6.1</v>
      </c>
      <c r="E588">
        <v>0</v>
      </c>
      <c r="F588">
        <v>37.200000000000003</v>
      </c>
      <c r="G588">
        <v>26.4</v>
      </c>
      <c r="H588" s="56">
        <v>1</v>
      </c>
    </row>
    <row r="589" spans="1:8">
      <c r="A589">
        <v>587</v>
      </c>
      <c r="B589">
        <v>21.5</v>
      </c>
      <c r="C589">
        <v>3.4</v>
      </c>
      <c r="D589">
        <v>8.1999999999999993</v>
      </c>
      <c r="E589">
        <v>0</v>
      </c>
      <c r="F589">
        <v>38.700000000000003</v>
      </c>
      <c r="G589">
        <v>25.4</v>
      </c>
      <c r="H589" s="56">
        <v>1</v>
      </c>
    </row>
    <row r="590" spans="1:8">
      <c r="A590">
        <v>588</v>
      </c>
      <c r="B590">
        <v>22.1</v>
      </c>
      <c r="C590">
        <v>2</v>
      </c>
      <c r="D590">
        <v>7.4</v>
      </c>
      <c r="E590">
        <v>0</v>
      </c>
      <c r="F590">
        <v>39</v>
      </c>
      <c r="G590">
        <v>25.8</v>
      </c>
      <c r="H590" s="56">
        <v>1</v>
      </c>
    </row>
    <row r="591" spans="1:8">
      <c r="A591">
        <v>589</v>
      </c>
      <c r="B591">
        <v>10.199999999999999</v>
      </c>
      <c r="C591">
        <v>1.9</v>
      </c>
      <c r="D591">
        <v>7.8</v>
      </c>
      <c r="E591">
        <v>0</v>
      </c>
      <c r="F591">
        <v>41</v>
      </c>
      <c r="G591">
        <v>25.8</v>
      </c>
      <c r="H591" s="56">
        <v>1</v>
      </c>
    </row>
    <row r="592" spans="1:8">
      <c r="A592">
        <v>590</v>
      </c>
      <c r="B592">
        <v>11.8</v>
      </c>
      <c r="C592">
        <v>1.5</v>
      </c>
      <c r="D592">
        <v>7.3</v>
      </c>
      <c r="E592">
        <v>0</v>
      </c>
      <c r="F592">
        <v>42</v>
      </c>
      <c r="G592">
        <v>23.8</v>
      </c>
      <c r="H592" s="56">
        <v>1</v>
      </c>
    </row>
    <row r="593" spans="1:8">
      <c r="A593">
        <v>591</v>
      </c>
      <c r="B593">
        <v>6.2</v>
      </c>
      <c r="C593">
        <v>1.7</v>
      </c>
      <c r="D593">
        <v>7.7</v>
      </c>
      <c r="E593">
        <v>0</v>
      </c>
      <c r="F593">
        <v>44.2</v>
      </c>
      <c r="G593">
        <v>22.5</v>
      </c>
      <c r="H593" s="56">
        <v>1</v>
      </c>
    </row>
    <row r="594" spans="1:8">
      <c r="A594">
        <v>592</v>
      </c>
      <c r="B594">
        <v>4.9000000000000004</v>
      </c>
      <c r="C594">
        <v>1.6</v>
      </c>
      <c r="D594">
        <v>7.7</v>
      </c>
      <c r="E594">
        <v>0</v>
      </c>
      <c r="F594">
        <v>45.1</v>
      </c>
      <c r="G594">
        <v>22.6</v>
      </c>
      <c r="H594" s="56">
        <v>1</v>
      </c>
    </row>
    <row r="595" spans="1:8">
      <c r="A595">
        <v>593</v>
      </c>
      <c r="B595">
        <v>11.6</v>
      </c>
      <c r="C595">
        <v>2.5</v>
      </c>
      <c r="D595">
        <v>8.5</v>
      </c>
      <c r="E595">
        <v>0</v>
      </c>
      <c r="F595">
        <v>41.4</v>
      </c>
      <c r="G595">
        <v>26.8</v>
      </c>
      <c r="H595" s="56">
        <v>1</v>
      </c>
    </row>
    <row r="596" spans="1:8">
      <c r="A596">
        <v>594</v>
      </c>
      <c r="B596">
        <v>12.4</v>
      </c>
      <c r="C596">
        <v>2</v>
      </c>
      <c r="D596">
        <v>7.9</v>
      </c>
      <c r="E596">
        <v>0</v>
      </c>
      <c r="F596">
        <v>41.7</v>
      </c>
      <c r="G596">
        <v>24.5</v>
      </c>
      <c r="H596" s="56">
        <v>1</v>
      </c>
    </row>
    <row r="597" spans="1:8">
      <c r="A597">
        <v>595</v>
      </c>
      <c r="B597">
        <v>11.9</v>
      </c>
      <c r="C597">
        <v>1.4</v>
      </c>
      <c r="D597">
        <v>6.2</v>
      </c>
      <c r="E597">
        <v>0</v>
      </c>
      <c r="F597">
        <v>39.9</v>
      </c>
      <c r="G597">
        <v>22</v>
      </c>
      <c r="H597" s="56">
        <v>1</v>
      </c>
    </row>
    <row r="598" spans="1:8">
      <c r="A598">
        <v>596</v>
      </c>
      <c r="B598">
        <v>9.4</v>
      </c>
      <c r="C598">
        <v>1.1000000000000001</v>
      </c>
      <c r="D598">
        <v>6.3</v>
      </c>
      <c r="E598">
        <v>0</v>
      </c>
      <c r="F598">
        <v>41.7</v>
      </c>
      <c r="G598">
        <v>22.1</v>
      </c>
      <c r="H598" s="56">
        <v>1</v>
      </c>
    </row>
    <row r="599" spans="1:8">
      <c r="A599">
        <v>597</v>
      </c>
      <c r="B599">
        <v>8.1</v>
      </c>
      <c r="C599">
        <v>1.2</v>
      </c>
      <c r="D599">
        <v>6.7</v>
      </c>
      <c r="E599">
        <v>0</v>
      </c>
      <c r="F599">
        <v>44.3</v>
      </c>
      <c r="G599">
        <v>22.5</v>
      </c>
      <c r="H599" s="56">
        <v>1</v>
      </c>
    </row>
    <row r="600" spans="1:8">
      <c r="A600">
        <v>598</v>
      </c>
      <c r="B600">
        <v>7</v>
      </c>
      <c r="C600">
        <v>1.7</v>
      </c>
      <c r="D600">
        <v>7.8</v>
      </c>
      <c r="E600">
        <v>0</v>
      </c>
      <c r="F600">
        <v>45.2</v>
      </c>
      <c r="G600">
        <v>22.7</v>
      </c>
      <c r="H600" s="56">
        <v>1</v>
      </c>
    </row>
    <row r="601" spans="1:8">
      <c r="A601">
        <v>599</v>
      </c>
      <c r="B601">
        <v>17.600000000000001</v>
      </c>
      <c r="C601">
        <v>3.1</v>
      </c>
      <c r="D601">
        <v>8.9</v>
      </c>
      <c r="E601">
        <v>0</v>
      </c>
      <c r="F601">
        <v>41.5</v>
      </c>
      <c r="G601">
        <v>25.4</v>
      </c>
      <c r="H601" s="56">
        <v>1</v>
      </c>
    </row>
    <row r="602" spans="1:8">
      <c r="A602">
        <v>600</v>
      </c>
      <c r="B602">
        <v>21.7</v>
      </c>
      <c r="C602">
        <v>2.2999999999999998</v>
      </c>
      <c r="D602">
        <v>7.3</v>
      </c>
      <c r="E602">
        <v>0</v>
      </c>
      <c r="F602">
        <v>38.5</v>
      </c>
      <c r="G602">
        <v>23.8</v>
      </c>
      <c r="H602" s="56">
        <v>1</v>
      </c>
    </row>
    <row r="603" spans="1:8">
      <c r="A603">
        <v>601</v>
      </c>
      <c r="B603">
        <v>26.2</v>
      </c>
      <c r="C603">
        <v>2.4</v>
      </c>
      <c r="D603">
        <v>7.2</v>
      </c>
      <c r="E603">
        <v>0</v>
      </c>
      <c r="F603">
        <v>38.5</v>
      </c>
      <c r="G603">
        <v>25.7</v>
      </c>
      <c r="H603" s="56">
        <v>1</v>
      </c>
    </row>
    <row r="604" spans="1:8">
      <c r="A604">
        <v>602</v>
      </c>
      <c r="B604">
        <v>27.5</v>
      </c>
      <c r="C604">
        <v>3</v>
      </c>
      <c r="D604">
        <v>8.1</v>
      </c>
      <c r="E604">
        <v>0</v>
      </c>
      <c r="F604">
        <v>38.700000000000003</v>
      </c>
      <c r="G604">
        <v>27.6</v>
      </c>
      <c r="H604" s="56">
        <v>1</v>
      </c>
    </row>
    <row r="605" spans="1:8">
      <c r="A605">
        <v>603</v>
      </c>
      <c r="B605">
        <v>21</v>
      </c>
      <c r="C605">
        <v>2.2999999999999998</v>
      </c>
      <c r="D605">
        <v>7.9</v>
      </c>
      <c r="E605">
        <v>0</v>
      </c>
      <c r="F605">
        <v>40.799999999999997</v>
      </c>
      <c r="G605">
        <v>29.6</v>
      </c>
      <c r="H605" s="56">
        <v>1</v>
      </c>
    </row>
    <row r="606" spans="1:8">
      <c r="A606">
        <v>604</v>
      </c>
      <c r="B606">
        <v>17.100000000000001</v>
      </c>
      <c r="C606">
        <v>2.2999999999999998</v>
      </c>
      <c r="D606">
        <v>8</v>
      </c>
      <c r="E606">
        <v>0</v>
      </c>
      <c r="F606">
        <v>42.9</v>
      </c>
      <c r="G606">
        <v>27.6</v>
      </c>
      <c r="H606" s="56">
        <v>1</v>
      </c>
    </row>
    <row r="607" spans="1:8">
      <c r="A607">
        <v>605</v>
      </c>
      <c r="B607">
        <v>18.5</v>
      </c>
      <c r="C607">
        <v>3</v>
      </c>
      <c r="D607">
        <v>8.6999999999999993</v>
      </c>
      <c r="E607">
        <v>2.29</v>
      </c>
      <c r="F607">
        <v>42.3</v>
      </c>
      <c r="G607">
        <v>24.7</v>
      </c>
      <c r="H607" s="56">
        <v>1</v>
      </c>
    </row>
    <row r="608" spans="1:8">
      <c r="A608">
        <v>606</v>
      </c>
      <c r="B608">
        <v>20.9</v>
      </c>
      <c r="C608">
        <v>1.7</v>
      </c>
      <c r="D608">
        <v>6.7</v>
      </c>
      <c r="E608">
        <v>0</v>
      </c>
      <c r="F608">
        <v>40</v>
      </c>
      <c r="G608">
        <v>23.9</v>
      </c>
      <c r="H608" s="56">
        <v>1</v>
      </c>
    </row>
    <row r="609" spans="1:8">
      <c r="A609">
        <v>607</v>
      </c>
      <c r="B609">
        <v>18</v>
      </c>
      <c r="C609">
        <v>2</v>
      </c>
      <c r="D609">
        <v>7.3</v>
      </c>
      <c r="E609">
        <v>0</v>
      </c>
      <c r="F609">
        <v>42</v>
      </c>
      <c r="G609">
        <v>26.7</v>
      </c>
      <c r="H609" s="56">
        <v>1</v>
      </c>
    </row>
    <row r="610" spans="1:8">
      <c r="A610">
        <v>608</v>
      </c>
      <c r="B610">
        <v>16.899999999999999</v>
      </c>
      <c r="C610">
        <v>2.1</v>
      </c>
      <c r="D610">
        <v>7.4</v>
      </c>
      <c r="E610">
        <v>0</v>
      </c>
      <c r="F610">
        <v>41.5</v>
      </c>
      <c r="G610">
        <v>26.8</v>
      </c>
      <c r="H610" s="56">
        <v>1</v>
      </c>
    </row>
    <row r="611" spans="1:8">
      <c r="A611">
        <v>609</v>
      </c>
      <c r="B611">
        <v>20.8</v>
      </c>
      <c r="C611">
        <v>3.5</v>
      </c>
      <c r="D611">
        <v>8.9</v>
      </c>
      <c r="E611">
        <v>0</v>
      </c>
      <c r="F611">
        <v>41</v>
      </c>
      <c r="G611">
        <v>27.5</v>
      </c>
      <c r="H611" s="56">
        <v>1</v>
      </c>
    </row>
    <row r="612" spans="1:8">
      <c r="A612">
        <v>610</v>
      </c>
      <c r="B612">
        <v>19</v>
      </c>
      <c r="C612">
        <v>1.8</v>
      </c>
      <c r="D612">
        <v>6.8</v>
      </c>
      <c r="E612">
        <v>0</v>
      </c>
      <c r="F612">
        <v>40.799999999999997</v>
      </c>
      <c r="G612">
        <v>22.9</v>
      </c>
      <c r="H612" s="56">
        <v>1</v>
      </c>
    </row>
    <row r="613" spans="1:8">
      <c r="A613">
        <v>611</v>
      </c>
      <c r="B613">
        <v>16.8</v>
      </c>
      <c r="C613">
        <v>2.1</v>
      </c>
      <c r="D613">
        <v>7.4</v>
      </c>
      <c r="E613">
        <v>0</v>
      </c>
      <c r="F613">
        <v>41.8</v>
      </c>
      <c r="G613">
        <v>26.2</v>
      </c>
      <c r="H613" s="56">
        <v>1</v>
      </c>
    </row>
    <row r="614" spans="1:8">
      <c r="A614">
        <v>612</v>
      </c>
      <c r="B614">
        <v>13.7</v>
      </c>
      <c r="C614">
        <v>2.7</v>
      </c>
      <c r="D614">
        <v>8.1999999999999993</v>
      </c>
      <c r="E614">
        <v>0</v>
      </c>
      <c r="F614">
        <v>41.7</v>
      </c>
      <c r="G614">
        <v>27.1</v>
      </c>
      <c r="H614" s="56">
        <v>1</v>
      </c>
    </row>
    <row r="615" spans="1:8">
      <c r="A615">
        <v>613</v>
      </c>
      <c r="B615">
        <v>12.1</v>
      </c>
      <c r="C615">
        <v>2.1</v>
      </c>
      <c r="D615">
        <v>7.3</v>
      </c>
      <c r="E615">
        <v>0</v>
      </c>
      <c r="F615">
        <v>41.6</v>
      </c>
      <c r="G615">
        <v>25.5</v>
      </c>
      <c r="H615" s="56">
        <v>1</v>
      </c>
    </row>
    <row r="616" spans="1:8">
      <c r="A616">
        <v>614</v>
      </c>
      <c r="B616">
        <v>18.100000000000001</v>
      </c>
      <c r="C616">
        <v>2.2000000000000002</v>
      </c>
      <c r="D616">
        <v>7.2</v>
      </c>
      <c r="E616">
        <v>0</v>
      </c>
      <c r="F616">
        <v>41.2</v>
      </c>
      <c r="G616">
        <v>27.7</v>
      </c>
      <c r="H616" s="56">
        <v>1</v>
      </c>
    </row>
    <row r="617" spans="1:8">
      <c r="A617">
        <v>615</v>
      </c>
      <c r="B617">
        <v>17.7</v>
      </c>
      <c r="C617">
        <v>2.7</v>
      </c>
      <c r="D617">
        <v>7.9</v>
      </c>
      <c r="E617">
        <v>0</v>
      </c>
      <c r="F617">
        <v>41</v>
      </c>
      <c r="G617">
        <v>29.4</v>
      </c>
      <c r="H617" s="56">
        <v>1</v>
      </c>
    </row>
    <row r="618" spans="1:8">
      <c r="A618">
        <v>616</v>
      </c>
      <c r="B618">
        <v>18.3</v>
      </c>
      <c r="C618">
        <v>2.4</v>
      </c>
      <c r="D618">
        <v>6.8</v>
      </c>
      <c r="E618">
        <v>0</v>
      </c>
      <c r="F618">
        <v>39.200000000000003</v>
      </c>
      <c r="G618">
        <v>25.8</v>
      </c>
      <c r="H618" s="56">
        <v>1</v>
      </c>
    </row>
    <row r="619" spans="1:8">
      <c r="A619">
        <v>617</v>
      </c>
      <c r="B619">
        <v>21.3</v>
      </c>
      <c r="C619">
        <v>1.6</v>
      </c>
      <c r="D619">
        <v>5.7</v>
      </c>
      <c r="E619">
        <v>0</v>
      </c>
      <c r="F619">
        <v>36.799999999999997</v>
      </c>
      <c r="G619">
        <v>22.7</v>
      </c>
      <c r="H619" s="56">
        <v>1</v>
      </c>
    </row>
    <row r="620" spans="1:8">
      <c r="A620">
        <v>618</v>
      </c>
      <c r="B620">
        <v>22.9</v>
      </c>
      <c r="C620">
        <v>3.4</v>
      </c>
      <c r="D620">
        <v>7.2</v>
      </c>
      <c r="E620">
        <v>0</v>
      </c>
      <c r="F620">
        <v>36</v>
      </c>
      <c r="G620">
        <v>25.3</v>
      </c>
      <c r="H620" s="56">
        <v>1</v>
      </c>
    </row>
    <row r="621" spans="1:8">
      <c r="A621">
        <v>619</v>
      </c>
      <c r="B621">
        <v>23.3</v>
      </c>
      <c r="C621">
        <v>1.9</v>
      </c>
      <c r="D621">
        <v>6.1</v>
      </c>
      <c r="E621">
        <v>0</v>
      </c>
      <c r="F621">
        <v>35.9</v>
      </c>
      <c r="G621">
        <v>24.5</v>
      </c>
      <c r="H621" s="56">
        <v>1</v>
      </c>
    </row>
    <row r="622" spans="1:8">
      <c r="A622">
        <v>620</v>
      </c>
      <c r="B622">
        <v>12.9</v>
      </c>
      <c r="C622">
        <v>1.5</v>
      </c>
      <c r="D622">
        <v>6</v>
      </c>
      <c r="E622">
        <v>0</v>
      </c>
      <c r="F622">
        <v>37.9</v>
      </c>
      <c r="G622">
        <v>21.1</v>
      </c>
      <c r="H622" s="56">
        <v>1</v>
      </c>
    </row>
    <row r="623" spans="1:8">
      <c r="A623">
        <v>621</v>
      </c>
      <c r="B623">
        <v>9.1999999999999993</v>
      </c>
      <c r="C623">
        <v>1.2</v>
      </c>
      <c r="D623">
        <v>5.6</v>
      </c>
      <c r="E623">
        <v>0</v>
      </c>
      <c r="F623">
        <v>40.5</v>
      </c>
      <c r="G623">
        <v>18.8</v>
      </c>
      <c r="H623" s="56">
        <v>1</v>
      </c>
    </row>
    <row r="624" spans="1:8">
      <c r="A624">
        <v>622</v>
      </c>
      <c r="B624">
        <v>19.600000000000001</v>
      </c>
      <c r="C624">
        <v>2.2999999999999998</v>
      </c>
      <c r="D624">
        <v>6.5</v>
      </c>
      <c r="E624">
        <v>7.87</v>
      </c>
      <c r="F624">
        <v>39.200000000000003</v>
      </c>
      <c r="G624">
        <v>24.3</v>
      </c>
      <c r="H624" s="56">
        <v>1</v>
      </c>
    </row>
    <row r="625" spans="1:8">
      <c r="A625">
        <v>623</v>
      </c>
      <c r="B625">
        <v>24.6</v>
      </c>
      <c r="C625">
        <v>1.4</v>
      </c>
      <c r="D625">
        <v>5.2</v>
      </c>
      <c r="E625">
        <v>0</v>
      </c>
      <c r="F625">
        <v>35.799999999999997</v>
      </c>
      <c r="G625">
        <v>21.7</v>
      </c>
      <c r="H625" s="56">
        <v>1</v>
      </c>
    </row>
    <row r="626" spans="1:8">
      <c r="A626">
        <v>624</v>
      </c>
      <c r="B626">
        <v>31.3</v>
      </c>
      <c r="C626">
        <v>1.9</v>
      </c>
      <c r="D626">
        <v>4.9000000000000004</v>
      </c>
      <c r="E626">
        <v>0</v>
      </c>
      <c r="F626">
        <v>35.700000000000003</v>
      </c>
      <c r="G626">
        <v>21.7</v>
      </c>
      <c r="H626" s="56">
        <v>1</v>
      </c>
    </row>
    <row r="627" spans="1:8">
      <c r="A627">
        <v>625</v>
      </c>
      <c r="B627">
        <v>26.3</v>
      </c>
      <c r="C627">
        <v>1</v>
      </c>
      <c r="D627">
        <v>4.8</v>
      </c>
      <c r="E627">
        <v>0</v>
      </c>
      <c r="F627">
        <v>36.200000000000003</v>
      </c>
      <c r="G627">
        <v>18.8</v>
      </c>
      <c r="H627" s="56">
        <v>1</v>
      </c>
    </row>
    <row r="628" spans="1:8">
      <c r="A628">
        <v>626</v>
      </c>
      <c r="B628">
        <v>16.8</v>
      </c>
      <c r="C628">
        <v>1.3</v>
      </c>
      <c r="D628">
        <v>5.5</v>
      </c>
      <c r="E628">
        <v>0</v>
      </c>
      <c r="F628">
        <v>38.200000000000003</v>
      </c>
      <c r="G628">
        <v>23.1</v>
      </c>
      <c r="H628" s="56">
        <v>1</v>
      </c>
    </row>
    <row r="629" spans="1:8">
      <c r="A629">
        <v>627</v>
      </c>
      <c r="B629">
        <v>12.3</v>
      </c>
      <c r="C629">
        <v>2.8</v>
      </c>
      <c r="D629">
        <v>7.4</v>
      </c>
      <c r="E629">
        <v>0</v>
      </c>
      <c r="F629">
        <v>37.700000000000003</v>
      </c>
      <c r="G629">
        <v>22.2</v>
      </c>
      <c r="H629" s="56">
        <v>1</v>
      </c>
    </row>
    <row r="630" spans="1:8">
      <c r="A630">
        <v>628</v>
      </c>
      <c r="B630">
        <v>10.9</v>
      </c>
      <c r="C630">
        <v>1.5</v>
      </c>
      <c r="D630">
        <v>5.6</v>
      </c>
      <c r="E630">
        <v>0</v>
      </c>
      <c r="F630">
        <v>35.9</v>
      </c>
      <c r="G630">
        <v>17.3</v>
      </c>
      <c r="H630" s="56">
        <v>1</v>
      </c>
    </row>
    <row r="631" spans="1:8">
      <c r="A631">
        <v>629</v>
      </c>
      <c r="B631">
        <v>11.2</v>
      </c>
      <c r="C631">
        <v>1.4</v>
      </c>
      <c r="D631">
        <v>5.2</v>
      </c>
      <c r="E631">
        <v>0</v>
      </c>
      <c r="F631">
        <v>34.9</v>
      </c>
      <c r="G631">
        <v>18.2</v>
      </c>
      <c r="H631" s="56">
        <v>1</v>
      </c>
    </row>
    <row r="632" spans="1:8">
      <c r="A632">
        <v>630</v>
      </c>
      <c r="B632">
        <v>14.6</v>
      </c>
      <c r="C632">
        <v>1.1000000000000001</v>
      </c>
      <c r="D632">
        <v>4.8</v>
      </c>
      <c r="E632">
        <v>0</v>
      </c>
      <c r="F632">
        <v>36.200000000000003</v>
      </c>
      <c r="G632">
        <v>15.6</v>
      </c>
      <c r="H632" s="56">
        <v>1</v>
      </c>
    </row>
    <row r="633" spans="1:8">
      <c r="A633">
        <v>631</v>
      </c>
      <c r="B633">
        <v>33.5</v>
      </c>
      <c r="C633">
        <v>3.1</v>
      </c>
      <c r="D633">
        <v>5.2</v>
      </c>
      <c r="E633">
        <v>6.1</v>
      </c>
      <c r="F633">
        <v>34.4</v>
      </c>
      <c r="G633">
        <v>20.399999999999999</v>
      </c>
      <c r="H633" s="56">
        <v>1</v>
      </c>
    </row>
    <row r="634" spans="1:8">
      <c r="A634">
        <v>632</v>
      </c>
      <c r="B634">
        <v>45.9</v>
      </c>
      <c r="C634">
        <v>2.2999999999999998</v>
      </c>
      <c r="D634">
        <v>4.0999999999999996</v>
      </c>
      <c r="E634">
        <v>0.76</v>
      </c>
      <c r="F634">
        <v>28.5</v>
      </c>
      <c r="G634">
        <v>18.3</v>
      </c>
      <c r="H634" s="56">
        <v>1</v>
      </c>
    </row>
    <row r="635" spans="1:8">
      <c r="A635">
        <v>633</v>
      </c>
      <c r="B635">
        <v>33.700000000000003</v>
      </c>
      <c r="C635">
        <v>1.3</v>
      </c>
      <c r="D635">
        <v>3.7</v>
      </c>
      <c r="E635">
        <v>1.02</v>
      </c>
      <c r="F635">
        <v>32.5</v>
      </c>
      <c r="G635">
        <v>19.7</v>
      </c>
      <c r="H635" s="56">
        <v>1</v>
      </c>
    </row>
    <row r="636" spans="1:8">
      <c r="A636">
        <v>634</v>
      </c>
      <c r="B636">
        <v>34.299999999999997</v>
      </c>
      <c r="C636">
        <v>1.6</v>
      </c>
      <c r="D636">
        <v>3.9</v>
      </c>
      <c r="E636">
        <v>0</v>
      </c>
      <c r="F636">
        <v>31</v>
      </c>
      <c r="G636">
        <v>19.600000000000001</v>
      </c>
      <c r="H636" s="56">
        <v>1</v>
      </c>
    </row>
    <row r="637" spans="1:8">
      <c r="A637">
        <v>635</v>
      </c>
      <c r="B637">
        <v>36</v>
      </c>
      <c r="C637">
        <v>0.8</v>
      </c>
      <c r="D637">
        <v>3.8</v>
      </c>
      <c r="E637">
        <v>0</v>
      </c>
      <c r="F637">
        <v>30.9</v>
      </c>
      <c r="G637">
        <v>18.8</v>
      </c>
      <c r="H637" s="56">
        <v>1</v>
      </c>
    </row>
    <row r="638" spans="1:8">
      <c r="A638">
        <v>636</v>
      </c>
      <c r="B638">
        <v>26.5</v>
      </c>
      <c r="C638">
        <v>1.6</v>
      </c>
      <c r="D638">
        <v>4.8</v>
      </c>
      <c r="E638">
        <v>0</v>
      </c>
      <c r="F638">
        <v>33.799999999999997</v>
      </c>
      <c r="G638">
        <v>17.600000000000001</v>
      </c>
      <c r="H638" s="56">
        <v>1</v>
      </c>
    </row>
    <row r="639" spans="1:8">
      <c r="A639">
        <v>637</v>
      </c>
      <c r="B639">
        <v>30.5</v>
      </c>
      <c r="C639">
        <v>1.3</v>
      </c>
      <c r="D639">
        <v>4.5999999999999996</v>
      </c>
      <c r="E639">
        <v>0</v>
      </c>
      <c r="F639">
        <v>33.299999999999997</v>
      </c>
      <c r="G639">
        <v>18</v>
      </c>
      <c r="H639" s="56">
        <v>1</v>
      </c>
    </row>
    <row r="640" spans="1:8">
      <c r="A640">
        <v>638</v>
      </c>
      <c r="B640">
        <v>13.9</v>
      </c>
      <c r="C640">
        <v>1.3</v>
      </c>
      <c r="D640">
        <v>4.5</v>
      </c>
      <c r="E640">
        <v>0</v>
      </c>
      <c r="F640">
        <v>32.5</v>
      </c>
      <c r="G640">
        <v>14.2</v>
      </c>
      <c r="H640" s="56">
        <v>1</v>
      </c>
    </row>
    <row r="641" spans="1:8">
      <c r="A641">
        <v>639</v>
      </c>
      <c r="B641">
        <v>11.6</v>
      </c>
      <c r="C641">
        <v>1.9</v>
      </c>
      <c r="D641">
        <v>5.4</v>
      </c>
      <c r="E641">
        <v>0</v>
      </c>
      <c r="F641">
        <v>33</v>
      </c>
      <c r="G641">
        <v>13.9</v>
      </c>
      <c r="H641" s="56">
        <v>1</v>
      </c>
    </row>
    <row r="642" spans="1:8">
      <c r="A642">
        <v>640</v>
      </c>
      <c r="B642">
        <v>21.9</v>
      </c>
      <c r="C642">
        <v>1.3</v>
      </c>
      <c r="D642">
        <v>4.4000000000000004</v>
      </c>
      <c r="E642">
        <v>0</v>
      </c>
      <c r="F642">
        <v>32.4</v>
      </c>
      <c r="G642">
        <v>14.7</v>
      </c>
      <c r="H642" s="56">
        <v>1</v>
      </c>
    </row>
    <row r="643" spans="1:8">
      <c r="A643">
        <v>641</v>
      </c>
      <c r="B643">
        <v>14.9</v>
      </c>
      <c r="C643">
        <v>1.1000000000000001</v>
      </c>
      <c r="D643">
        <v>4.4000000000000004</v>
      </c>
      <c r="E643">
        <v>0</v>
      </c>
      <c r="F643">
        <v>35.6</v>
      </c>
      <c r="G643">
        <v>15</v>
      </c>
      <c r="H643" s="56">
        <v>1</v>
      </c>
    </row>
    <row r="644" spans="1:8">
      <c r="A644">
        <v>642</v>
      </c>
      <c r="B644">
        <v>22.8</v>
      </c>
      <c r="C644">
        <v>1.8</v>
      </c>
      <c r="D644">
        <v>5.3</v>
      </c>
      <c r="E644">
        <v>0</v>
      </c>
      <c r="F644">
        <v>35.6</v>
      </c>
      <c r="G644">
        <v>19.399999999999999</v>
      </c>
      <c r="H644" s="56">
        <v>1</v>
      </c>
    </row>
    <row r="645" spans="1:8">
      <c r="A645">
        <v>643</v>
      </c>
      <c r="B645">
        <v>14.9</v>
      </c>
      <c r="C645">
        <v>1.3</v>
      </c>
      <c r="D645">
        <v>4.5999999999999996</v>
      </c>
      <c r="E645">
        <v>0</v>
      </c>
      <c r="F645">
        <v>35.4</v>
      </c>
      <c r="G645">
        <v>15</v>
      </c>
      <c r="H645" s="56">
        <v>1</v>
      </c>
    </row>
    <row r="646" spans="1:8">
      <c r="A646">
        <v>644</v>
      </c>
      <c r="B646">
        <v>10.8</v>
      </c>
      <c r="C646">
        <v>0.9</v>
      </c>
      <c r="D646">
        <v>3.9</v>
      </c>
      <c r="E646">
        <v>0</v>
      </c>
      <c r="F646">
        <v>35.299999999999997</v>
      </c>
      <c r="G646">
        <v>13.6</v>
      </c>
      <c r="H646" s="56">
        <v>1</v>
      </c>
    </row>
    <row r="647" spans="1:8">
      <c r="A647">
        <v>645</v>
      </c>
      <c r="B647">
        <v>11</v>
      </c>
      <c r="C647">
        <v>1.1000000000000001</v>
      </c>
      <c r="D647">
        <v>4.3</v>
      </c>
      <c r="E647">
        <v>0</v>
      </c>
      <c r="F647">
        <v>36.9</v>
      </c>
      <c r="G647">
        <v>12.9</v>
      </c>
      <c r="H647" s="56">
        <v>1</v>
      </c>
    </row>
    <row r="648" spans="1:8">
      <c r="A648">
        <v>646</v>
      </c>
      <c r="B648">
        <v>9.3000000000000007</v>
      </c>
      <c r="C648">
        <v>1.3</v>
      </c>
      <c r="D648">
        <v>4.5999999999999996</v>
      </c>
      <c r="E648">
        <v>0</v>
      </c>
      <c r="F648">
        <v>36</v>
      </c>
      <c r="G648">
        <v>14.2</v>
      </c>
      <c r="H648" s="56">
        <v>1</v>
      </c>
    </row>
    <row r="649" spans="1:8">
      <c r="A649">
        <v>647</v>
      </c>
      <c r="B649">
        <v>10.8</v>
      </c>
      <c r="C649">
        <v>2.5</v>
      </c>
      <c r="D649">
        <v>6.3</v>
      </c>
      <c r="E649">
        <v>0</v>
      </c>
      <c r="F649">
        <v>35.5</v>
      </c>
      <c r="G649">
        <v>17.7</v>
      </c>
      <c r="H649" s="56">
        <v>1</v>
      </c>
    </row>
    <row r="650" spans="1:8">
      <c r="A650">
        <v>648</v>
      </c>
      <c r="B650">
        <v>9.5</v>
      </c>
      <c r="C650">
        <v>2.2000000000000002</v>
      </c>
      <c r="D650">
        <v>5.3</v>
      </c>
      <c r="E650">
        <v>0</v>
      </c>
      <c r="F650">
        <v>31</v>
      </c>
      <c r="G650">
        <v>14.6</v>
      </c>
      <c r="H650" s="56">
        <v>1</v>
      </c>
    </row>
    <row r="651" spans="1:8">
      <c r="A651">
        <v>649</v>
      </c>
      <c r="B651">
        <v>6.2</v>
      </c>
      <c r="C651">
        <v>2.2000000000000002</v>
      </c>
      <c r="D651">
        <v>5.2</v>
      </c>
      <c r="E651">
        <v>0</v>
      </c>
      <c r="F651">
        <v>30.4</v>
      </c>
      <c r="G651">
        <v>10.9</v>
      </c>
      <c r="H651" s="56">
        <v>1</v>
      </c>
    </row>
    <row r="652" spans="1:8">
      <c r="A652">
        <v>650</v>
      </c>
      <c r="B652">
        <v>11</v>
      </c>
      <c r="C652">
        <v>1.1000000000000001</v>
      </c>
      <c r="D652">
        <v>3.9</v>
      </c>
      <c r="E652">
        <v>0</v>
      </c>
      <c r="F652">
        <v>32.6</v>
      </c>
      <c r="G652">
        <v>10.199999999999999</v>
      </c>
      <c r="H652" s="56">
        <v>1</v>
      </c>
    </row>
    <row r="653" spans="1:8">
      <c r="A653">
        <v>651</v>
      </c>
      <c r="B653">
        <v>12.4</v>
      </c>
      <c r="C653">
        <v>1.3</v>
      </c>
      <c r="D653">
        <v>4.2</v>
      </c>
      <c r="E653">
        <v>0</v>
      </c>
      <c r="F653">
        <v>33.1</v>
      </c>
      <c r="G653">
        <v>10.5</v>
      </c>
      <c r="H653" s="56">
        <v>1</v>
      </c>
    </row>
    <row r="654" spans="1:8">
      <c r="A654">
        <v>652</v>
      </c>
      <c r="B654">
        <v>25</v>
      </c>
      <c r="C654">
        <v>1.8</v>
      </c>
      <c r="D654">
        <v>4.4000000000000004</v>
      </c>
      <c r="E654">
        <v>0</v>
      </c>
      <c r="F654">
        <v>32.5</v>
      </c>
      <c r="G654">
        <v>12.8</v>
      </c>
      <c r="H654" s="56">
        <v>1</v>
      </c>
    </row>
    <row r="655" spans="1:8">
      <c r="A655">
        <v>653</v>
      </c>
      <c r="B655">
        <v>12.4</v>
      </c>
      <c r="C655">
        <v>1.3</v>
      </c>
      <c r="D655">
        <v>4.0999999999999996</v>
      </c>
      <c r="E655">
        <v>0</v>
      </c>
      <c r="F655">
        <v>33.299999999999997</v>
      </c>
      <c r="G655">
        <v>14.8</v>
      </c>
      <c r="H655" s="56">
        <v>1</v>
      </c>
    </row>
    <row r="656" spans="1:8">
      <c r="A656">
        <v>654</v>
      </c>
      <c r="B656">
        <v>8.3000000000000007</v>
      </c>
      <c r="C656">
        <v>1.6</v>
      </c>
      <c r="D656">
        <v>4.5999999999999996</v>
      </c>
      <c r="E656">
        <v>0</v>
      </c>
      <c r="F656">
        <v>34.9</v>
      </c>
      <c r="G656">
        <v>11.7</v>
      </c>
      <c r="H656" s="56">
        <v>1</v>
      </c>
    </row>
    <row r="657" spans="1:8">
      <c r="A657">
        <v>655</v>
      </c>
      <c r="B657">
        <v>13.3</v>
      </c>
      <c r="C657">
        <v>2.4</v>
      </c>
      <c r="D657">
        <v>5.6</v>
      </c>
      <c r="E657">
        <v>0</v>
      </c>
      <c r="F657">
        <v>35.299999999999997</v>
      </c>
      <c r="G657">
        <v>13.6</v>
      </c>
      <c r="H657" s="56">
        <v>1</v>
      </c>
    </row>
    <row r="658" spans="1:8">
      <c r="A658">
        <v>656</v>
      </c>
      <c r="B658">
        <v>15.2</v>
      </c>
      <c r="C658">
        <v>2.2000000000000002</v>
      </c>
      <c r="D658">
        <v>4.7</v>
      </c>
      <c r="E658">
        <v>0</v>
      </c>
      <c r="F658">
        <v>29.3</v>
      </c>
      <c r="G658">
        <v>14.4</v>
      </c>
      <c r="H658" s="56">
        <v>1</v>
      </c>
    </row>
    <row r="659" spans="1:8">
      <c r="A659">
        <v>657</v>
      </c>
      <c r="B659">
        <v>7</v>
      </c>
      <c r="C659">
        <v>1.7</v>
      </c>
      <c r="D659">
        <v>4.3</v>
      </c>
      <c r="E659">
        <v>0</v>
      </c>
      <c r="F659">
        <v>30.2</v>
      </c>
      <c r="G659">
        <v>9.1999999999999993</v>
      </c>
      <c r="H659" s="56">
        <v>1</v>
      </c>
    </row>
    <row r="660" spans="1:8">
      <c r="A660">
        <v>658</v>
      </c>
      <c r="B660">
        <v>9.1</v>
      </c>
      <c r="C660">
        <v>1.6</v>
      </c>
      <c r="D660">
        <v>4.0999999999999996</v>
      </c>
      <c r="E660">
        <v>0</v>
      </c>
      <c r="F660">
        <v>30</v>
      </c>
      <c r="G660">
        <v>8</v>
      </c>
      <c r="H660" s="56">
        <v>1</v>
      </c>
    </row>
    <row r="661" spans="1:8">
      <c r="A661">
        <v>659</v>
      </c>
      <c r="B661">
        <v>8.3000000000000007</v>
      </c>
      <c r="C661">
        <v>1.2</v>
      </c>
      <c r="D661">
        <v>3.5</v>
      </c>
      <c r="E661">
        <v>0</v>
      </c>
      <c r="F661">
        <v>29.6</v>
      </c>
      <c r="G661">
        <v>7.8</v>
      </c>
      <c r="H661" s="56">
        <v>1</v>
      </c>
    </row>
    <row r="662" spans="1:8">
      <c r="A662">
        <v>660</v>
      </c>
      <c r="B662">
        <v>9.1</v>
      </c>
      <c r="C662">
        <v>1.5</v>
      </c>
      <c r="D662">
        <v>4.0999999999999996</v>
      </c>
      <c r="E662">
        <v>0</v>
      </c>
      <c r="F662">
        <v>31.9</v>
      </c>
      <c r="G662">
        <v>7.7</v>
      </c>
      <c r="H662" s="56">
        <v>1</v>
      </c>
    </row>
    <row r="663" spans="1:8">
      <c r="A663">
        <v>661</v>
      </c>
      <c r="B663">
        <v>10.199999999999999</v>
      </c>
      <c r="C663">
        <v>1.3</v>
      </c>
      <c r="D663">
        <v>3.8</v>
      </c>
      <c r="E663">
        <v>0</v>
      </c>
      <c r="F663">
        <v>32.5</v>
      </c>
      <c r="G663">
        <v>8.3000000000000007</v>
      </c>
      <c r="H663" s="56">
        <v>1</v>
      </c>
    </row>
    <row r="664" spans="1:8">
      <c r="A664">
        <v>662</v>
      </c>
      <c r="B664">
        <v>6.6</v>
      </c>
      <c r="C664">
        <v>3.2</v>
      </c>
      <c r="D664">
        <v>5.8</v>
      </c>
      <c r="E664">
        <v>0</v>
      </c>
      <c r="F664">
        <v>29.1</v>
      </c>
      <c r="G664">
        <v>9.3000000000000007</v>
      </c>
      <c r="H664" s="56">
        <v>1</v>
      </c>
    </row>
    <row r="665" spans="1:8">
      <c r="A665">
        <v>663</v>
      </c>
      <c r="B665">
        <v>8.1</v>
      </c>
      <c r="C665">
        <v>2.7</v>
      </c>
      <c r="D665">
        <v>4.9000000000000004</v>
      </c>
      <c r="E665">
        <v>0</v>
      </c>
      <c r="F665">
        <v>26.6</v>
      </c>
      <c r="G665">
        <v>8.6999999999999993</v>
      </c>
      <c r="H665" s="56">
        <v>1</v>
      </c>
    </row>
    <row r="666" spans="1:8">
      <c r="A666">
        <v>664</v>
      </c>
      <c r="B666">
        <v>9.6999999999999993</v>
      </c>
      <c r="C666">
        <v>1.2</v>
      </c>
      <c r="D666">
        <v>3.3</v>
      </c>
      <c r="E666">
        <v>0</v>
      </c>
      <c r="F666">
        <v>28.9</v>
      </c>
      <c r="G666">
        <v>6.9</v>
      </c>
      <c r="H666" s="56">
        <v>1</v>
      </c>
    </row>
    <row r="667" spans="1:8">
      <c r="A667">
        <v>665</v>
      </c>
      <c r="B667">
        <v>8.5</v>
      </c>
      <c r="C667">
        <v>4</v>
      </c>
      <c r="D667">
        <v>7.2</v>
      </c>
      <c r="E667">
        <v>0</v>
      </c>
      <c r="F667">
        <v>32.5</v>
      </c>
      <c r="G667">
        <v>8.8000000000000007</v>
      </c>
      <c r="H667" s="56">
        <v>1</v>
      </c>
    </row>
    <row r="668" spans="1:8">
      <c r="A668">
        <v>666</v>
      </c>
      <c r="B668">
        <v>9.3000000000000007</v>
      </c>
      <c r="C668">
        <v>2.9</v>
      </c>
      <c r="D668">
        <v>4.5</v>
      </c>
      <c r="E668">
        <v>0</v>
      </c>
      <c r="F668">
        <v>22.3</v>
      </c>
      <c r="G668">
        <v>7.9</v>
      </c>
      <c r="H668" s="56">
        <v>1</v>
      </c>
    </row>
    <row r="669" spans="1:8">
      <c r="A669">
        <v>667</v>
      </c>
      <c r="B669">
        <v>7.2</v>
      </c>
      <c r="C669">
        <v>1.5</v>
      </c>
      <c r="D669">
        <v>3.2</v>
      </c>
      <c r="E669">
        <v>0</v>
      </c>
      <c r="F669">
        <v>23.7</v>
      </c>
      <c r="G669">
        <v>1.5</v>
      </c>
      <c r="H669" s="56">
        <v>1</v>
      </c>
    </row>
    <row r="670" spans="1:8">
      <c r="A670">
        <v>668</v>
      </c>
      <c r="B670">
        <v>6.4</v>
      </c>
      <c r="C670">
        <v>3.6</v>
      </c>
      <c r="D670">
        <v>4.7</v>
      </c>
      <c r="E670">
        <v>0</v>
      </c>
      <c r="F670">
        <v>19.600000000000001</v>
      </c>
      <c r="G670">
        <v>5.3</v>
      </c>
      <c r="H670" s="56">
        <v>1</v>
      </c>
    </row>
    <row r="671" spans="1:8">
      <c r="A671">
        <v>669</v>
      </c>
      <c r="B671">
        <v>5.7</v>
      </c>
      <c r="C671">
        <v>1.9</v>
      </c>
      <c r="D671">
        <v>3.8</v>
      </c>
      <c r="E671">
        <v>0</v>
      </c>
      <c r="F671">
        <v>24.5</v>
      </c>
      <c r="G671">
        <v>0.9</v>
      </c>
      <c r="H671" s="56">
        <v>1</v>
      </c>
    </row>
    <row r="672" spans="1:8">
      <c r="A672">
        <v>670</v>
      </c>
      <c r="B672">
        <v>7.6</v>
      </c>
      <c r="C672">
        <v>1.1000000000000001</v>
      </c>
      <c r="D672">
        <v>2.8</v>
      </c>
      <c r="E672">
        <v>0</v>
      </c>
      <c r="F672">
        <v>26.6</v>
      </c>
      <c r="G672">
        <v>1.7</v>
      </c>
      <c r="H672" s="56">
        <v>1</v>
      </c>
    </row>
    <row r="673" spans="1:8">
      <c r="A673">
        <v>671</v>
      </c>
      <c r="B673">
        <v>8.1</v>
      </c>
      <c r="C673">
        <v>1.3</v>
      </c>
      <c r="D673">
        <v>3.4</v>
      </c>
      <c r="E673">
        <v>0</v>
      </c>
      <c r="F673">
        <v>29.7</v>
      </c>
      <c r="G673">
        <v>5.4</v>
      </c>
      <c r="H673" s="56">
        <v>1</v>
      </c>
    </row>
    <row r="674" spans="1:8">
      <c r="A674">
        <v>672</v>
      </c>
      <c r="B674">
        <v>9.9</v>
      </c>
      <c r="C674">
        <v>0.9</v>
      </c>
      <c r="D674">
        <v>2.6</v>
      </c>
      <c r="E674">
        <v>0</v>
      </c>
      <c r="F674">
        <v>29.5</v>
      </c>
      <c r="G674">
        <v>7.6</v>
      </c>
      <c r="H674" s="56">
        <v>1</v>
      </c>
    </row>
    <row r="675" spans="1:8">
      <c r="A675">
        <v>673</v>
      </c>
      <c r="B675">
        <v>10.5</v>
      </c>
      <c r="C675">
        <v>1.3</v>
      </c>
      <c r="D675">
        <v>3.2</v>
      </c>
      <c r="E675">
        <v>0</v>
      </c>
      <c r="F675">
        <v>30.2</v>
      </c>
      <c r="G675">
        <v>7.2</v>
      </c>
      <c r="H675" s="56">
        <v>1</v>
      </c>
    </row>
    <row r="676" spans="1:8">
      <c r="A676">
        <v>674</v>
      </c>
      <c r="B676">
        <v>14</v>
      </c>
      <c r="C676">
        <v>1.2</v>
      </c>
      <c r="D676">
        <v>3.1</v>
      </c>
      <c r="E676">
        <v>0</v>
      </c>
      <c r="F676">
        <v>31</v>
      </c>
      <c r="G676">
        <v>8.6999999999999993</v>
      </c>
      <c r="H676" s="56">
        <v>1</v>
      </c>
    </row>
    <row r="677" spans="1:8">
      <c r="A677">
        <v>675</v>
      </c>
      <c r="B677">
        <v>17.899999999999999</v>
      </c>
      <c r="C677">
        <v>1.5</v>
      </c>
      <c r="D677">
        <v>3.4</v>
      </c>
      <c r="E677">
        <v>0</v>
      </c>
      <c r="F677">
        <v>30.3</v>
      </c>
      <c r="G677">
        <v>14.4</v>
      </c>
      <c r="H677" s="56">
        <v>1</v>
      </c>
    </row>
    <row r="678" spans="1:8">
      <c r="A678">
        <v>676</v>
      </c>
      <c r="B678">
        <v>21.6</v>
      </c>
      <c r="C678">
        <v>0.9</v>
      </c>
      <c r="D678">
        <v>2.6</v>
      </c>
      <c r="E678">
        <v>0</v>
      </c>
      <c r="F678">
        <v>29.8</v>
      </c>
      <c r="G678">
        <v>8.9</v>
      </c>
      <c r="H678" s="56">
        <v>1</v>
      </c>
    </row>
    <row r="679" spans="1:8">
      <c r="A679">
        <v>677</v>
      </c>
      <c r="B679">
        <v>26.6</v>
      </c>
      <c r="C679">
        <v>1.7</v>
      </c>
      <c r="D679">
        <v>3.2</v>
      </c>
      <c r="E679">
        <v>0</v>
      </c>
      <c r="F679">
        <v>28.3</v>
      </c>
      <c r="G679">
        <v>12.5</v>
      </c>
      <c r="H679" s="56">
        <v>1</v>
      </c>
    </row>
    <row r="680" spans="1:8">
      <c r="A680">
        <v>678</v>
      </c>
      <c r="B680">
        <v>23.6</v>
      </c>
      <c r="C680">
        <v>1.4</v>
      </c>
      <c r="D680">
        <v>3.1</v>
      </c>
      <c r="E680">
        <v>0</v>
      </c>
      <c r="F680">
        <v>29.5</v>
      </c>
      <c r="G680">
        <v>10.8</v>
      </c>
      <c r="H680" s="56">
        <v>1</v>
      </c>
    </row>
    <row r="681" spans="1:8">
      <c r="A681">
        <v>679</v>
      </c>
      <c r="B681">
        <v>19.2</v>
      </c>
      <c r="C681">
        <v>0.8</v>
      </c>
      <c r="D681">
        <v>2.4</v>
      </c>
      <c r="E681">
        <v>0</v>
      </c>
      <c r="F681">
        <v>32</v>
      </c>
      <c r="G681">
        <v>12</v>
      </c>
      <c r="H681" s="56">
        <v>1</v>
      </c>
    </row>
    <row r="682" spans="1:8">
      <c r="A682">
        <v>680</v>
      </c>
      <c r="B682">
        <v>16</v>
      </c>
      <c r="C682">
        <v>1.5</v>
      </c>
      <c r="D682">
        <v>3.3</v>
      </c>
      <c r="E682">
        <v>0</v>
      </c>
      <c r="F682">
        <v>30.5</v>
      </c>
      <c r="G682">
        <v>11.2</v>
      </c>
      <c r="H682" s="56">
        <v>1</v>
      </c>
    </row>
    <row r="683" spans="1:8">
      <c r="A683">
        <v>681</v>
      </c>
      <c r="B683">
        <v>23.8</v>
      </c>
      <c r="C683">
        <v>4</v>
      </c>
      <c r="D683">
        <v>4.7</v>
      </c>
      <c r="E683">
        <v>0</v>
      </c>
      <c r="F683">
        <v>25.3</v>
      </c>
      <c r="G683">
        <v>10.6</v>
      </c>
      <c r="H683" s="56">
        <v>1</v>
      </c>
    </row>
    <row r="684" spans="1:8">
      <c r="A684">
        <v>682</v>
      </c>
      <c r="B684">
        <v>19.2</v>
      </c>
      <c r="C684">
        <v>1.5</v>
      </c>
      <c r="D684">
        <v>3</v>
      </c>
      <c r="E684">
        <v>0</v>
      </c>
      <c r="F684">
        <v>26.5</v>
      </c>
      <c r="G684">
        <v>8.9</v>
      </c>
      <c r="H684" s="56">
        <v>1</v>
      </c>
    </row>
    <row r="685" spans="1:8">
      <c r="A685">
        <v>683</v>
      </c>
      <c r="B685">
        <v>15.3</v>
      </c>
      <c r="C685">
        <v>0.8</v>
      </c>
      <c r="D685">
        <v>2.2000000000000002</v>
      </c>
      <c r="E685">
        <v>0</v>
      </c>
      <c r="F685">
        <v>27.6</v>
      </c>
      <c r="G685">
        <v>6.3</v>
      </c>
      <c r="H685" s="56">
        <v>1</v>
      </c>
    </row>
    <row r="686" spans="1:8">
      <c r="A686">
        <v>684</v>
      </c>
      <c r="B686">
        <v>16.8</v>
      </c>
      <c r="C686">
        <v>1.2</v>
      </c>
      <c r="D686">
        <v>2.5</v>
      </c>
      <c r="E686">
        <v>0</v>
      </c>
      <c r="F686">
        <v>27</v>
      </c>
      <c r="G686">
        <v>6.6</v>
      </c>
      <c r="H686" s="56">
        <v>1</v>
      </c>
    </row>
    <row r="687" spans="1:8">
      <c r="A687">
        <v>685</v>
      </c>
      <c r="B687">
        <v>13.8</v>
      </c>
      <c r="C687">
        <v>1.2</v>
      </c>
      <c r="D687">
        <v>2.6</v>
      </c>
      <c r="E687">
        <v>0</v>
      </c>
      <c r="F687">
        <v>28.3</v>
      </c>
      <c r="G687">
        <v>8.6999999999999993</v>
      </c>
      <c r="H687" s="56">
        <v>1</v>
      </c>
    </row>
    <row r="688" spans="1:8">
      <c r="A688">
        <v>686</v>
      </c>
      <c r="B688">
        <v>11.6</v>
      </c>
      <c r="C688">
        <v>1.3</v>
      </c>
      <c r="D688">
        <v>3</v>
      </c>
      <c r="E688">
        <v>0</v>
      </c>
      <c r="F688">
        <v>29</v>
      </c>
      <c r="G688">
        <v>4.9000000000000004</v>
      </c>
      <c r="H688" s="56">
        <v>1</v>
      </c>
    </row>
    <row r="689" spans="1:8">
      <c r="A689">
        <v>687</v>
      </c>
      <c r="B689">
        <v>12.9</v>
      </c>
      <c r="C689">
        <v>1.3</v>
      </c>
      <c r="D689">
        <v>2.8</v>
      </c>
      <c r="E689">
        <v>0</v>
      </c>
      <c r="F689">
        <v>28.2</v>
      </c>
      <c r="G689">
        <v>5.3</v>
      </c>
      <c r="H689" s="56">
        <v>1</v>
      </c>
    </row>
    <row r="690" spans="1:8">
      <c r="A690">
        <v>688</v>
      </c>
      <c r="B690">
        <v>20.9</v>
      </c>
      <c r="C690">
        <v>2</v>
      </c>
      <c r="D690">
        <v>2.2000000000000002</v>
      </c>
      <c r="E690">
        <v>17.27</v>
      </c>
      <c r="F690">
        <v>22.8</v>
      </c>
      <c r="G690">
        <v>9.3000000000000007</v>
      </c>
      <c r="H690" s="56">
        <v>1</v>
      </c>
    </row>
    <row r="691" spans="1:8">
      <c r="A691">
        <v>689</v>
      </c>
      <c r="B691">
        <v>64.8</v>
      </c>
      <c r="C691">
        <v>4.9000000000000004</v>
      </c>
      <c r="D691">
        <v>1.9</v>
      </c>
      <c r="E691">
        <v>6.1</v>
      </c>
      <c r="F691">
        <v>20.5</v>
      </c>
      <c r="G691">
        <v>12.1</v>
      </c>
      <c r="H691" s="56">
        <v>1</v>
      </c>
    </row>
    <row r="692" spans="1:8">
      <c r="A692">
        <v>690</v>
      </c>
      <c r="B692">
        <v>51.7</v>
      </c>
      <c r="C692">
        <v>1.7</v>
      </c>
      <c r="D692">
        <v>1.6</v>
      </c>
      <c r="E692">
        <v>8.3800000000000008</v>
      </c>
      <c r="F692">
        <v>17.8</v>
      </c>
      <c r="G692">
        <v>10.7</v>
      </c>
      <c r="H692" s="56">
        <v>1</v>
      </c>
    </row>
    <row r="693" spans="1:8">
      <c r="A693">
        <v>691</v>
      </c>
      <c r="B693">
        <v>46.4</v>
      </c>
      <c r="C693">
        <v>1.2</v>
      </c>
      <c r="D693">
        <v>1.6</v>
      </c>
      <c r="E693">
        <v>0</v>
      </c>
      <c r="F693">
        <v>18.7</v>
      </c>
      <c r="G693">
        <v>8.6999999999999993</v>
      </c>
      <c r="H693" s="56">
        <v>1</v>
      </c>
    </row>
    <row r="694" spans="1:8">
      <c r="A694">
        <v>692</v>
      </c>
      <c r="B694">
        <v>27.6</v>
      </c>
      <c r="C694">
        <v>1.2</v>
      </c>
      <c r="D694">
        <v>1.9</v>
      </c>
      <c r="E694">
        <v>0</v>
      </c>
      <c r="F694">
        <v>22.1</v>
      </c>
      <c r="G694">
        <v>5.4</v>
      </c>
      <c r="H694" s="56">
        <v>1</v>
      </c>
    </row>
    <row r="695" spans="1:8">
      <c r="A695">
        <v>693</v>
      </c>
      <c r="B695">
        <v>31</v>
      </c>
      <c r="C695">
        <v>1.1000000000000001</v>
      </c>
      <c r="D695">
        <v>1.8</v>
      </c>
      <c r="E695">
        <v>0</v>
      </c>
      <c r="F695">
        <v>21.6</v>
      </c>
      <c r="G695">
        <v>7.7</v>
      </c>
      <c r="H695" s="56">
        <v>1</v>
      </c>
    </row>
    <row r="696" spans="1:8">
      <c r="A696">
        <v>694</v>
      </c>
      <c r="B696">
        <v>35.200000000000003</v>
      </c>
      <c r="C696">
        <v>1.5</v>
      </c>
      <c r="D696">
        <v>1.8</v>
      </c>
      <c r="E696">
        <v>0</v>
      </c>
      <c r="F696">
        <v>20.5</v>
      </c>
      <c r="G696">
        <v>6.3</v>
      </c>
      <c r="H696" s="56">
        <v>1</v>
      </c>
    </row>
    <row r="697" spans="1:8">
      <c r="A697">
        <v>695</v>
      </c>
      <c r="B697">
        <v>15.7</v>
      </c>
      <c r="C697">
        <v>2</v>
      </c>
      <c r="D697">
        <v>2.2000000000000002</v>
      </c>
      <c r="E697">
        <v>0</v>
      </c>
      <c r="F697">
        <v>16.2</v>
      </c>
      <c r="G697">
        <v>3</v>
      </c>
      <c r="H697" s="56">
        <v>1</v>
      </c>
    </row>
    <row r="698" spans="1:8">
      <c r="A698">
        <v>696</v>
      </c>
      <c r="B698">
        <v>44.7</v>
      </c>
      <c r="C698">
        <v>1</v>
      </c>
      <c r="D698">
        <v>1.4</v>
      </c>
      <c r="E698">
        <v>0</v>
      </c>
      <c r="F698">
        <v>19.399999999999999</v>
      </c>
      <c r="G698">
        <v>1.2</v>
      </c>
      <c r="H698" s="56">
        <v>1</v>
      </c>
    </row>
    <row r="699" spans="1:8">
      <c r="A699">
        <v>697</v>
      </c>
      <c r="B699">
        <v>39.799999999999997</v>
      </c>
      <c r="C699">
        <v>4.5999999999999996</v>
      </c>
      <c r="D699">
        <v>2.9</v>
      </c>
      <c r="E699">
        <v>0</v>
      </c>
      <c r="F699">
        <v>21.2</v>
      </c>
      <c r="G699">
        <v>10.9</v>
      </c>
      <c r="H699" s="56">
        <v>1</v>
      </c>
    </row>
    <row r="700" spans="1:8">
      <c r="A700">
        <v>698</v>
      </c>
      <c r="B700">
        <v>54.4</v>
      </c>
      <c r="C700">
        <v>4.0999999999999996</v>
      </c>
      <c r="D700">
        <v>1.9</v>
      </c>
      <c r="E700">
        <v>19.3</v>
      </c>
      <c r="F700">
        <v>16.7</v>
      </c>
      <c r="G700">
        <v>6.1</v>
      </c>
      <c r="H700" s="56">
        <v>1</v>
      </c>
    </row>
    <row r="701" spans="1:8">
      <c r="A701">
        <v>699</v>
      </c>
      <c r="B701">
        <v>37.299999999999997</v>
      </c>
      <c r="C701">
        <v>1</v>
      </c>
      <c r="D701">
        <v>1.4</v>
      </c>
      <c r="E701">
        <v>0</v>
      </c>
      <c r="F701">
        <v>15.4</v>
      </c>
      <c r="G701">
        <v>3.6</v>
      </c>
      <c r="H701" s="56">
        <v>1</v>
      </c>
    </row>
    <row r="702" spans="1:8">
      <c r="A702">
        <v>700</v>
      </c>
      <c r="B702">
        <v>27.8</v>
      </c>
      <c r="C702">
        <v>1.2</v>
      </c>
      <c r="D702">
        <v>1.6</v>
      </c>
      <c r="E702">
        <v>0</v>
      </c>
      <c r="F702">
        <v>18.8</v>
      </c>
      <c r="G702">
        <v>1.4</v>
      </c>
      <c r="H702" s="56">
        <v>1</v>
      </c>
    </row>
    <row r="703" spans="1:8">
      <c r="A703">
        <v>701</v>
      </c>
      <c r="B703">
        <v>38.5</v>
      </c>
      <c r="C703">
        <v>1.2</v>
      </c>
      <c r="D703">
        <v>1.5</v>
      </c>
      <c r="E703">
        <v>0</v>
      </c>
      <c r="F703">
        <v>19.100000000000001</v>
      </c>
      <c r="G703">
        <v>2.1</v>
      </c>
      <c r="H703" s="56">
        <v>1</v>
      </c>
    </row>
    <row r="704" spans="1:8">
      <c r="A704">
        <v>702</v>
      </c>
      <c r="B704">
        <v>46.6</v>
      </c>
      <c r="C704">
        <v>1.1000000000000001</v>
      </c>
      <c r="D704">
        <v>1.3</v>
      </c>
      <c r="E704">
        <v>0</v>
      </c>
      <c r="F704">
        <v>18</v>
      </c>
      <c r="G704">
        <v>4.2</v>
      </c>
      <c r="H704" s="56">
        <v>1</v>
      </c>
    </row>
    <row r="705" spans="1:8">
      <c r="A705">
        <v>703</v>
      </c>
      <c r="B705">
        <v>38.200000000000003</v>
      </c>
      <c r="C705">
        <v>1.4</v>
      </c>
      <c r="D705">
        <v>1.9</v>
      </c>
      <c r="E705">
        <v>0</v>
      </c>
      <c r="F705">
        <v>23.5</v>
      </c>
      <c r="G705">
        <v>10.7</v>
      </c>
      <c r="H705" s="56">
        <v>1</v>
      </c>
    </row>
    <row r="706" spans="1:8">
      <c r="A706">
        <v>704</v>
      </c>
      <c r="B706">
        <v>47.9</v>
      </c>
      <c r="C706">
        <v>0.7</v>
      </c>
      <c r="D706">
        <v>1.4</v>
      </c>
      <c r="E706">
        <v>0</v>
      </c>
      <c r="F706">
        <v>21.2</v>
      </c>
      <c r="G706">
        <v>10.1</v>
      </c>
      <c r="H706" s="56">
        <v>1</v>
      </c>
    </row>
    <row r="707" spans="1:8">
      <c r="A707">
        <v>705</v>
      </c>
      <c r="B707">
        <v>45.2</v>
      </c>
      <c r="C707">
        <v>0.7</v>
      </c>
      <c r="D707">
        <v>1.3</v>
      </c>
      <c r="E707">
        <v>0</v>
      </c>
      <c r="F707">
        <v>21.9</v>
      </c>
      <c r="G707">
        <v>7.4</v>
      </c>
      <c r="H707" s="56">
        <v>1</v>
      </c>
    </row>
    <row r="708" spans="1:8">
      <c r="A708">
        <v>706</v>
      </c>
      <c r="B708">
        <v>55.8</v>
      </c>
      <c r="C708">
        <v>1</v>
      </c>
      <c r="D708">
        <v>1.1000000000000001</v>
      </c>
      <c r="E708">
        <v>3.05</v>
      </c>
      <c r="F708">
        <v>19.399999999999999</v>
      </c>
      <c r="G708">
        <v>6.3</v>
      </c>
      <c r="H708" s="56">
        <v>1</v>
      </c>
    </row>
    <row r="709" spans="1:8">
      <c r="A709">
        <v>707</v>
      </c>
      <c r="B709">
        <v>80.900000000000006</v>
      </c>
      <c r="C709">
        <v>0.8</v>
      </c>
      <c r="D709">
        <v>0.8</v>
      </c>
      <c r="E709">
        <v>0</v>
      </c>
      <c r="F709">
        <v>16.100000000000001</v>
      </c>
      <c r="G709">
        <v>11.7</v>
      </c>
      <c r="H709" s="56">
        <v>1</v>
      </c>
    </row>
    <row r="710" spans="1:8">
      <c r="A710">
        <v>708</v>
      </c>
      <c r="B710">
        <v>62.2</v>
      </c>
      <c r="C710">
        <v>1.5</v>
      </c>
      <c r="D710">
        <v>1.2</v>
      </c>
      <c r="E710">
        <v>3.56</v>
      </c>
      <c r="F710">
        <v>18.7</v>
      </c>
      <c r="G710">
        <v>8.6</v>
      </c>
      <c r="H710" s="56">
        <v>1</v>
      </c>
    </row>
    <row r="711" spans="1:8">
      <c r="A711">
        <v>709</v>
      </c>
      <c r="B711">
        <v>45.5</v>
      </c>
      <c r="C711">
        <v>0.7</v>
      </c>
      <c r="D711">
        <v>1.2</v>
      </c>
      <c r="E711">
        <v>0</v>
      </c>
      <c r="F711">
        <v>18.899999999999999</v>
      </c>
      <c r="G711">
        <v>4</v>
      </c>
      <c r="H711" s="56">
        <v>1</v>
      </c>
    </row>
    <row r="712" spans="1:8">
      <c r="A712">
        <v>710</v>
      </c>
      <c r="B712">
        <v>41.6</v>
      </c>
      <c r="C712">
        <v>1.1000000000000001</v>
      </c>
      <c r="D712">
        <v>1.4</v>
      </c>
      <c r="E712">
        <v>0</v>
      </c>
      <c r="F712">
        <v>19.399999999999999</v>
      </c>
      <c r="G712">
        <v>5.7</v>
      </c>
      <c r="H712" s="56">
        <v>1</v>
      </c>
    </row>
    <row r="713" spans="1:8">
      <c r="A713">
        <v>711</v>
      </c>
      <c r="B713">
        <v>48.7</v>
      </c>
      <c r="C713">
        <v>0.8</v>
      </c>
      <c r="D713">
        <v>1.3</v>
      </c>
      <c r="E713">
        <v>0</v>
      </c>
      <c r="F713">
        <v>19.5</v>
      </c>
      <c r="G713">
        <v>3.8</v>
      </c>
      <c r="H713" s="56">
        <v>1</v>
      </c>
    </row>
    <row r="714" spans="1:8">
      <c r="A714">
        <v>712</v>
      </c>
      <c r="B714">
        <v>43.5</v>
      </c>
      <c r="C714">
        <v>0.8</v>
      </c>
      <c r="D714">
        <v>1.3</v>
      </c>
      <c r="E714">
        <v>0</v>
      </c>
      <c r="F714">
        <v>20.5</v>
      </c>
      <c r="G714">
        <v>3.9</v>
      </c>
      <c r="H714" s="56">
        <v>1</v>
      </c>
    </row>
    <row r="715" spans="1:8">
      <c r="A715">
        <v>713</v>
      </c>
      <c r="B715">
        <v>39</v>
      </c>
      <c r="C715">
        <v>0.9</v>
      </c>
      <c r="D715">
        <v>1.5</v>
      </c>
      <c r="E715">
        <v>0</v>
      </c>
      <c r="F715">
        <v>22.9</v>
      </c>
      <c r="G715">
        <v>4.4000000000000004</v>
      </c>
      <c r="H715" s="56">
        <v>1</v>
      </c>
    </row>
    <row r="716" spans="1:8">
      <c r="A716">
        <v>714</v>
      </c>
      <c r="B716">
        <v>23.6</v>
      </c>
      <c r="C716">
        <v>2.5</v>
      </c>
      <c r="D716">
        <v>2.2000000000000002</v>
      </c>
      <c r="E716">
        <v>0</v>
      </c>
      <c r="F716">
        <v>17.7</v>
      </c>
      <c r="G716">
        <v>5.4</v>
      </c>
      <c r="H716" s="56">
        <v>1</v>
      </c>
    </row>
    <row r="717" spans="1:8">
      <c r="A717">
        <v>715</v>
      </c>
      <c r="B717">
        <v>20</v>
      </c>
      <c r="C717">
        <v>1.8</v>
      </c>
      <c r="D717">
        <v>1.8</v>
      </c>
      <c r="E717">
        <v>0</v>
      </c>
      <c r="F717">
        <v>15.4</v>
      </c>
      <c r="G717">
        <v>2.2000000000000002</v>
      </c>
      <c r="H717" s="56">
        <v>1</v>
      </c>
    </row>
    <row r="718" spans="1:8">
      <c r="A718">
        <v>716</v>
      </c>
      <c r="B718">
        <v>12.4</v>
      </c>
      <c r="C718">
        <v>2.5</v>
      </c>
      <c r="D718">
        <v>2.5</v>
      </c>
      <c r="E718">
        <v>0</v>
      </c>
      <c r="F718">
        <v>15.6</v>
      </c>
      <c r="G718">
        <v>-0.1</v>
      </c>
      <c r="H718" s="56">
        <v>1</v>
      </c>
    </row>
    <row r="719" spans="1:8">
      <c r="A719">
        <v>717</v>
      </c>
      <c r="B719">
        <v>15.5</v>
      </c>
      <c r="C719">
        <v>4.5999999999999996</v>
      </c>
      <c r="D719">
        <v>4</v>
      </c>
      <c r="E719">
        <v>0</v>
      </c>
      <c r="F719">
        <v>17.8</v>
      </c>
      <c r="G719">
        <v>2.2999999999999998</v>
      </c>
      <c r="H719" s="56">
        <v>1</v>
      </c>
    </row>
    <row r="720" spans="1:8">
      <c r="A720">
        <v>718</v>
      </c>
      <c r="B720">
        <v>20.6</v>
      </c>
      <c r="C720">
        <v>1.3</v>
      </c>
      <c r="D720">
        <v>1.7</v>
      </c>
      <c r="E720">
        <v>0</v>
      </c>
      <c r="F720">
        <v>16.899999999999999</v>
      </c>
      <c r="G720">
        <v>-0.6</v>
      </c>
      <c r="H720" s="56">
        <v>1</v>
      </c>
    </row>
    <row r="721" spans="1:8">
      <c r="A721">
        <v>719</v>
      </c>
      <c r="B721">
        <v>13.8</v>
      </c>
      <c r="C721">
        <v>1.4</v>
      </c>
      <c r="D721">
        <v>2</v>
      </c>
      <c r="E721">
        <v>0</v>
      </c>
      <c r="F721">
        <v>20</v>
      </c>
      <c r="G721">
        <v>-1.1000000000000001</v>
      </c>
      <c r="H721" s="56">
        <v>1</v>
      </c>
    </row>
    <row r="722" spans="1:8">
      <c r="A722">
        <v>720</v>
      </c>
      <c r="B722">
        <v>21.2</v>
      </c>
      <c r="C722">
        <v>1.1000000000000001</v>
      </c>
      <c r="D722">
        <v>1.7</v>
      </c>
      <c r="E722">
        <v>0</v>
      </c>
      <c r="F722">
        <v>20.2</v>
      </c>
      <c r="G722">
        <v>0</v>
      </c>
      <c r="H722" s="56">
        <v>1</v>
      </c>
    </row>
    <row r="723" spans="1:8">
      <c r="A723">
        <v>721</v>
      </c>
      <c r="B723">
        <v>25.6</v>
      </c>
      <c r="C723">
        <v>1</v>
      </c>
      <c r="D723">
        <v>1.5</v>
      </c>
      <c r="E723">
        <v>0</v>
      </c>
      <c r="F723">
        <v>20.2</v>
      </c>
      <c r="G723">
        <v>1.6</v>
      </c>
      <c r="H723" s="56">
        <v>1</v>
      </c>
    </row>
    <row r="724" spans="1:8">
      <c r="A724">
        <v>722</v>
      </c>
      <c r="B724">
        <v>47.4</v>
      </c>
      <c r="C724">
        <v>1</v>
      </c>
      <c r="D724">
        <v>0.9</v>
      </c>
      <c r="E724">
        <v>0.51</v>
      </c>
      <c r="F724">
        <v>14.6</v>
      </c>
      <c r="G724">
        <v>4.2</v>
      </c>
      <c r="H724" s="56">
        <v>1</v>
      </c>
    </row>
    <row r="725" spans="1:8">
      <c r="A725">
        <v>723</v>
      </c>
      <c r="B725">
        <v>83.5</v>
      </c>
      <c r="C725">
        <v>2.4</v>
      </c>
      <c r="D725">
        <v>0.8</v>
      </c>
      <c r="E725">
        <v>17.78</v>
      </c>
      <c r="F725">
        <v>14</v>
      </c>
      <c r="G725">
        <v>9.8000000000000007</v>
      </c>
      <c r="H725" s="56">
        <v>1</v>
      </c>
    </row>
    <row r="726" spans="1:8">
      <c r="A726">
        <v>724</v>
      </c>
      <c r="B726">
        <v>66.7</v>
      </c>
      <c r="C726">
        <v>1.4</v>
      </c>
      <c r="D726">
        <v>0.9</v>
      </c>
      <c r="E726">
        <v>4.83</v>
      </c>
      <c r="F726">
        <v>13.7</v>
      </c>
      <c r="G726">
        <v>5.5</v>
      </c>
      <c r="H726" s="56">
        <v>1</v>
      </c>
    </row>
    <row r="727" spans="1:8">
      <c r="A727">
        <v>725</v>
      </c>
      <c r="B727">
        <v>55.3</v>
      </c>
      <c r="C727">
        <v>1.9</v>
      </c>
      <c r="D727">
        <v>1.2</v>
      </c>
      <c r="E727">
        <v>2.54</v>
      </c>
      <c r="F727">
        <v>15.2</v>
      </c>
      <c r="G727">
        <v>2.2999999999999998</v>
      </c>
      <c r="H727" s="56">
        <v>1</v>
      </c>
    </row>
    <row r="728" spans="1:8">
      <c r="A728">
        <v>726</v>
      </c>
      <c r="B728">
        <v>80.3</v>
      </c>
      <c r="C728">
        <v>1.7</v>
      </c>
      <c r="D728">
        <v>0.8</v>
      </c>
      <c r="E728">
        <v>6.6</v>
      </c>
      <c r="F728">
        <v>10.3</v>
      </c>
      <c r="G728">
        <v>6.3</v>
      </c>
      <c r="H728" s="56">
        <v>1</v>
      </c>
    </row>
    <row r="729" spans="1:8">
      <c r="A729">
        <v>727</v>
      </c>
      <c r="B729">
        <v>39.700000000000003</v>
      </c>
      <c r="C729">
        <v>3.3</v>
      </c>
      <c r="D729">
        <v>1.5</v>
      </c>
      <c r="E729">
        <v>0</v>
      </c>
      <c r="F729">
        <v>11.4</v>
      </c>
      <c r="G729">
        <v>2.7</v>
      </c>
      <c r="H729" s="56">
        <v>1</v>
      </c>
    </row>
    <row r="730" spans="1:8">
      <c r="A730">
        <v>728</v>
      </c>
      <c r="B730">
        <v>40.200000000000003</v>
      </c>
      <c r="C730">
        <v>1.2</v>
      </c>
      <c r="D730">
        <v>1.2</v>
      </c>
      <c r="E730">
        <v>0</v>
      </c>
      <c r="F730">
        <v>11.3</v>
      </c>
      <c r="G730">
        <v>-0.8</v>
      </c>
      <c r="H730" s="56">
        <v>1</v>
      </c>
    </row>
    <row r="731" spans="1:8">
      <c r="A731">
        <v>729</v>
      </c>
      <c r="B731">
        <v>51.6</v>
      </c>
      <c r="C731">
        <v>0.9</v>
      </c>
      <c r="D731">
        <v>0.8</v>
      </c>
      <c r="E731">
        <v>0</v>
      </c>
      <c r="F731">
        <v>10.9</v>
      </c>
      <c r="G731">
        <v>-0.4</v>
      </c>
      <c r="H731" s="56">
        <v>1</v>
      </c>
    </row>
    <row r="732" spans="1:8">
      <c r="A732">
        <v>730</v>
      </c>
      <c r="B732">
        <v>37.200000000000003</v>
      </c>
      <c r="C732">
        <v>1.5</v>
      </c>
      <c r="D732">
        <v>1.4</v>
      </c>
      <c r="E732">
        <v>0</v>
      </c>
      <c r="F732">
        <v>15.1</v>
      </c>
      <c r="G732">
        <v>4</v>
      </c>
      <c r="H732" s="56">
        <v>1</v>
      </c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13249" r:id="rId4" name="Button 1">
              <controlPr defaultSize="0" print="0" autoFill="0" autoPict="0" macro="[0]!Go_To_WINDS">
                <anchor moveWithCells="1" sizeWithCells="1">
                  <from>
                    <xdr:col>9</xdr:col>
                    <xdr:colOff>57150</xdr:colOff>
                    <xdr:row>0</xdr:row>
                    <xdr:rowOff>57150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3250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1143000</xdr:colOff>
                    <xdr:row>0</xdr:row>
                    <xdr:rowOff>57150</xdr:rowOff>
                  </from>
                  <to>
                    <xdr:col>9</xdr:col>
                    <xdr:colOff>2152650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1"/>
  <dimension ref="A1:DK369"/>
  <sheetViews>
    <sheetView topLeftCell="A28" zoomScaleNormal="100" workbookViewId="0">
      <selection activeCell="H37" sqref="H37"/>
    </sheetView>
  </sheetViews>
  <sheetFormatPr defaultColWidth="8.7109375" defaultRowHeight="12.75"/>
  <cols>
    <col min="2" max="2" width="8.42578125" customWidth="1"/>
  </cols>
  <sheetData>
    <row r="1" spans="1:115">
      <c r="A1" t="s">
        <v>872</v>
      </c>
      <c r="C1" t="s">
        <v>873</v>
      </c>
      <c r="D1">
        <v>2015</v>
      </c>
      <c r="J1" t="s">
        <v>872</v>
      </c>
      <c r="S1" t="s">
        <v>872</v>
      </c>
      <c r="AB1" t="s">
        <v>872</v>
      </c>
      <c r="AK1" t="s">
        <v>872</v>
      </c>
      <c r="AT1" t="s">
        <v>872</v>
      </c>
      <c r="BC1" t="s">
        <v>872</v>
      </c>
    </row>
    <row r="2" spans="1:115">
      <c r="A2">
        <v>2003</v>
      </c>
      <c r="D2" t="s">
        <v>433</v>
      </c>
      <c r="J2">
        <v>2004</v>
      </c>
      <c r="S2">
        <v>2005</v>
      </c>
      <c r="AB2">
        <v>2006</v>
      </c>
      <c r="AK2">
        <v>2007</v>
      </c>
      <c r="AT2">
        <v>2008</v>
      </c>
      <c r="BC2">
        <v>2009</v>
      </c>
      <c r="BL2">
        <v>2010</v>
      </c>
      <c r="BU2">
        <v>2011</v>
      </c>
      <c r="CD2">
        <v>2012</v>
      </c>
      <c r="CM2">
        <v>2013</v>
      </c>
      <c r="CV2">
        <v>2014</v>
      </c>
      <c r="DE2">
        <v>2015</v>
      </c>
    </row>
    <row r="3" spans="1:115">
      <c r="A3" s="16" t="s">
        <v>2</v>
      </c>
      <c r="B3" s="16" t="s">
        <v>864</v>
      </c>
      <c r="C3" s="16">
        <v>110</v>
      </c>
      <c r="D3" s="16" t="s">
        <v>865</v>
      </c>
      <c r="E3" s="16">
        <v>180</v>
      </c>
      <c r="F3" s="16" t="s">
        <v>866</v>
      </c>
      <c r="G3" s="16" t="s">
        <v>867</v>
      </c>
      <c r="H3" s="16" t="s">
        <v>786</v>
      </c>
      <c r="J3" s="16" t="s">
        <v>2</v>
      </c>
      <c r="K3" s="16" t="s">
        <v>864</v>
      </c>
      <c r="L3" s="16" t="s">
        <v>874</v>
      </c>
      <c r="M3" s="16" t="s">
        <v>865</v>
      </c>
      <c r="N3" s="16" t="s">
        <v>783</v>
      </c>
      <c r="O3" s="16" t="s">
        <v>866</v>
      </c>
      <c r="P3" s="16" t="s">
        <v>867</v>
      </c>
      <c r="Q3" s="16" t="s">
        <v>786</v>
      </c>
      <c r="S3" s="16" t="s">
        <v>2</v>
      </c>
      <c r="T3" s="16" t="s">
        <v>864</v>
      </c>
      <c r="U3" s="16" t="s">
        <v>874</v>
      </c>
      <c r="V3" s="16" t="s">
        <v>865</v>
      </c>
      <c r="W3" s="16" t="s">
        <v>783</v>
      </c>
      <c r="X3" s="16" t="s">
        <v>866</v>
      </c>
      <c r="Y3" s="16" t="s">
        <v>867</v>
      </c>
      <c r="Z3" s="16" t="s">
        <v>786</v>
      </c>
      <c r="AB3" s="16" t="s">
        <v>2</v>
      </c>
      <c r="AC3" s="16" t="s">
        <v>864</v>
      </c>
      <c r="AD3" s="16" t="s">
        <v>874</v>
      </c>
      <c r="AE3" s="16" t="s">
        <v>865</v>
      </c>
      <c r="AF3" s="16" t="s">
        <v>783</v>
      </c>
      <c r="AG3" s="16" t="s">
        <v>866</v>
      </c>
      <c r="AH3" s="16" t="s">
        <v>867</v>
      </c>
      <c r="AI3" s="16" t="s">
        <v>786</v>
      </c>
      <c r="AK3" s="16" t="s">
        <v>2</v>
      </c>
      <c r="AL3" s="16" t="s">
        <v>864</v>
      </c>
      <c r="AM3" s="16" t="s">
        <v>874</v>
      </c>
      <c r="AN3" s="16" t="s">
        <v>865</v>
      </c>
      <c r="AO3" s="16" t="s">
        <v>783</v>
      </c>
      <c r="AP3" s="16" t="s">
        <v>866</v>
      </c>
      <c r="AQ3" s="16" t="s">
        <v>867</v>
      </c>
      <c r="AR3" s="16" t="s">
        <v>786</v>
      </c>
      <c r="AT3" s="16" t="s">
        <v>2</v>
      </c>
      <c r="AU3" s="16" t="s">
        <v>864</v>
      </c>
      <c r="AV3" s="16" t="s">
        <v>874</v>
      </c>
      <c r="AW3" s="16" t="s">
        <v>865</v>
      </c>
      <c r="AX3" s="16" t="s">
        <v>783</v>
      </c>
      <c r="AY3" s="16" t="s">
        <v>866</v>
      </c>
      <c r="AZ3" s="16" t="s">
        <v>867</v>
      </c>
      <c r="BA3" s="16" t="s">
        <v>786</v>
      </c>
      <c r="BC3" s="16" t="s">
        <v>2</v>
      </c>
      <c r="BD3" s="16" t="s">
        <v>864</v>
      </c>
      <c r="BE3" s="16" t="s">
        <v>874</v>
      </c>
      <c r="BF3" s="16" t="s">
        <v>865</v>
      </c>
      <c r="BG3" s="16" t="s">
        <v>783</v>
      </c>
      <c r="BH3" s="16" t="s">
        <v>866</v>
      </c>
      <c r="BI3" s="16" t="s">
        <v>867</v>
      </c>
      <c r="BJ3" s="16" t="s">
        <v>786</v>
      </c>
    </row>
    <row r="4" spans="1:115">
      <c r="A4">
        <v>1</v>
      </c>
      <c r="B4">
        <v>24.9</v>
      </c>
      <c r="C4">
        <v>1</v>
      </c>
      <c r="D4">
        <v>1.5</v>
      </c>
      <c r="E4">
        <v>0</v>
      </c>
      <c r="F4">
        <v>17.5</v>
      </c>
      <c r="G4">
        <v>-0.5</v>
      </c>
      <c r="J4">
        <v>1</v>
      </c>
      <c r="K4">
        <v>48.9</v>
      </c>
      <c r="L4">
        <v>1.2</v>
      </c>
      <c r="M4">
        <v>1.4</v>
      </c>
      <c r="N4">
        <v>0</v>
      </c>
      <c r="O4">
        <v>19.2</v>
      </c>
      <c r="P4">
        <v>6.6</v>
      </c>
      <c r="S4">
        <v>1</v>
      </c>
      <c r="T4">
        <v>53.9</v>
      </c>
      <c r="U4">
        <v>1</v>
      </c>
      <c r="V4">
        <v>1.1000000000000001</v>
      </c>
      <c r="W4">
        <v>0</v>
      </c>
      <c r="X4">
        <v>16.899999999999999</v>
      </c>
      <c r="Y4">
        <v>3.4</v>
      </c>
      <c r="AB4">
        <v>1</v>
      </c>
      <c r="AC4">
        <v>27.9</v>
      </c>
      <c r="AD4">
        <v>1.2</v>
      </c>
      <c r="AE4">
        <v>1.9</v>
      </c>
      <c r="AF4">
        <v>0</v>
      </c>
      <c r="AG4">
        <v>21.6</v>
      </c>
      <c r="AH4">
        <v>5</v>
      </c>
      <c r="AK4">
        <v>1</v>
      </c>
      <c r="AL4">
        <v>31.6</v>
      </c>
      <c r="AM4">
        <v>0.9</v>
      </c>
      <c r="AN4">
        <v>1.4</v>
      </c>
      <c r="AO4">
        <v>0</v>
      </c>
      <c r="AP4">
        <v>17.3</v>
      </c>
      <c r="AQ4">
        <v>1.2</v>
      </c>
      <c r="AT4">
        <v>1</v>
      </c>
      <c r="AU4">
        <v>10.3</v>
      </c>
      <c r="AV4">
        <v>2.8</v>
      </c>
      <c r="AW4">
        <v>3.4</v>
      </c>
      <c r="AX4">
        <v>0</v>
      </c>
      <c r="AY4">
        <v>20.100000000000001</v>
      </c>
      <c r="AZ4">
        <v>-0.3</v>
      </c>
      <c r="BC4">
        <v>1</v>
      </c>
      <c r="BD4">
        <v>31.5</v>
      </c>
      <c r="BE4">
        <v>1.2</v>
      </c>
      <c r="BF4">
        <v>1.6</v>
      </c>
      <c r="BG4">
        <v>0</v>
      </c>
      <c r="BH4">
        <v>19.8</v>
      </c>
      <c r="BI4">
        <v>0.7</v>
      </c>
      <c r="BL4">
        <v>1</v>
      </c>
      <c r="BM4">
        <v>10.9</v>
      </c>
      <c r="BN4">
        <v>1.3</v>
      </c>
      <c r="BO4">
        <v>2.1</v>
      </c>
      <c r="BP4">
        <v>0</v>
      </c>
      <c r="BQ4">
        <v>19.8</v>
      </c>
      <c r="BR4">
        <v>0.1</v>
      </c>
      <c r="BU4">
        <v>1</v>
      </c>
      <c r="BV4">
        <v>19.5</v>
      </c>
      <c r="BW4">
        <v>1.3</v>
      </c>
      <c r="BX4">
        <v>1.2</v>
      </c>
      <c r="BY4">
        <v>0</v>
      </c>
      <c r="BZ4">
        <v>8.1</v>
      </c>
      <c r="CA4">
        <v>-5.5</v>
      </c>
      <c r="CD4">
        <v>1</v>
      </c>
      <c r="CE4">
        <v>15.1</v>
      </c>
      <c r="CF4">
        <v>1.3</v>
      </c>
      <c r="CG4">
        <v>2.2999999999999998</v>
      </c>
      <c r="CH4">
        <v>0</v>
      </c>
      <c r="CI4">
        <v>26.1</v>
      </c>
      <c r="CJ4">
        <v>0.9</v>
      </c>
      <c r="CM4">
        <v>1</v>
      </c>
      <c r="CN4">
        <v>27.3</v>
      </c>
      <c r="CO4">
        <v>1.2</v>
      </c>
      <c r="CP4">
        <v>1.3</v>
      </c>
      <c r="CQ4">
        <v>0.25</v>
      </c>
      <c r="CR4">
        <v>12.4</v>
      </c>
      <c r="CS4">
        <v>-3.1</v>
      </c>
      <c r="CV4">
        <v>1</v>
      </c>
      <c r="CW4">
        <v>24.6</v>
      </c>
      <c r="CX4">
        <v>0.8</v>
      </c>
      <c r="CY4">
        <v>1.4</v>
      </c>
      <c r="CZ4">
        <v>0</v>
      </c>
      <c r="DA4">
        <v>20.100000000000001</v>
      </c>
      <c r="DB4">
        <v>0.3</v>
      </c>
      <c r="DE4">
        <v>1</v>
      </c>
      <c r="DF4">
        <v>47.6</v>
      </c>
      <c r="DG4">
        <v>1.2</v>
      </c>
      <c r="DH4">
        <v>0.9</v>
      </c>
      <c r="DI4">
        <v>0</v>
      </c>
      <c r="DJ4">
        <v>6.9</v>
      </c>
      <c r="DK4">
        <v>-2.2000000000000002</v>
      </c>
    </row>
    <row r="5" spans="1:115">
      <c r="A5">
        <v>2</v>
      </c>
      <c r="B5">
        <v>14.1</v>
      </c>
      <c r="C5">
        <v>2</v>
      </c>
      <c r="D5">
        <v>2.7</v>
      </c>
      <c r="E5">
        <v>0</v>
      </c>
      <c r="F5">
        <v>21.9</v>
      </c>
      <c r="G5">
        <v>0.4</v>
      </c>
      <c r="J5">
        <v>2</v>
      </c>
      <c r="K5">
        <v>46.3</v>
      </c>
      <c r="L5">
        <v>1.5</v>
      </c>
      <c r="M5">
        <v>1.7</v>
      </c>
      <c r="N5">
        <v>0</v>
      </c>
      <c r="O5">
        <v>20.6</v>
      </c>
      <c r="P5">
        <v>3.2</v>
      </c>
      <c r="S5">
        <v>2</v>
      </c>
      <c r="T5">
        <v>42.2</v>
      </c>
      <c r="U5">
        <v>1.2</v>
      </c>
      <c r="V5">
        <v>1.3</v>
      </c>
      <c r="W5">
        <v>0</v>
      </c>
      <c r="X5">
        <v>18.399999999999999</v>
      </c>
      <c r="Y5">
        <v>6.4</v>
      </c>
      <c r="AB5">
        <v>2</v>
      </c>
      <c r="AC5">
        <v>15.5</v>
      </c>
      <c r="AD5">
        <v>2.6</v>
      </c>
      <c r="AE5">
        <v>3.8</v>
      </c>
      <c r="AF5">
        <v>0</v>
      </c>
      <c r="AG5">
        <v>26.9</v>
      </c>
      <c r="AH5">
        <v>5</v>
      </c>
      <c r="AK5">
        <v>2</v>
      </c>
      <c r="AL5">
        <v>22.9</v>
      </c>
      <c r="AM5">
        <v>1.2</v>
      </c>
      <c r="AN5">
        <v>1.8</v>
      </c>
      <c r="AO5">
        <v>0</v>
      </c>
      <c r="AP5">
        <v>21.3</v>
      </c>
      <c r="AQ5">
        <v>-0.6</v>
      </c>
      <c r="AT5">
        <v>2</v>
      </c>
      <c r="AU5">
        <v>10.9</v>
      </c>
      <c r="AV5">
        <v>6.8</v>
      </c>
      <c r="AW5">
        <v>6.4</v>
      </c>
      <c r="AX5">
        <v>0</v>
      </c>
      <c r="AY5">
        <v>20.8</v>
      </c>
      <c r="AZ5">
        <v>8.8000000000000007</v>
      </c>
      <c r="BC5">
        <v>2</v>
      </c>
      <c r="BD5">
        <v>30.3</v>
      </c>
      <c r="BE5">
        <v>1</v>
      </c>
      <c r="BF5">
        <v>1.5</v>
      </c>
      <c r="BG5">
        <v>0</v>
      </c>
      <c r="BH5">
        <v>19.600000000000001</v>
      </c>
      <c r="BI5">
        <v>0.6</v>
      </c>
      <c r="BL5">
        <v>2</v>
      </c>
      <c r="BM5">
        <v>12.6</v>
      </c>
      <c r="BN5">
        <v>1</v>
      </c>
      <c r="BO5">
        <v>1.8</v>
      </c>
      <c r="BP5">
        <v>0</v>
      </c>
      <c r="BQ5">
        <v>21.5</v>
      </c>
      <c r="BR5">
        <v>1.9</v>
      </c>
      <c r="BU5">
        <v>2</v>
      </c>
      <c r="BV5">
        <v>22</v>
      </c>
      <c r="BW5">
        <v>0.9</v>
      </c>
      <c r="BX5">
        <v>1.2</v>
      </c>
      <c r="BY5">
        <v>0</v>
      </c>
      <c r="BZ5">
        <v>12.2</v>
      </c>
      <c r="CA5">
        <v>-5.9</v>
      </c>
      <c r="CD5">
        <v>2</v>
      </c>
      <c r="CE5">
        <v>12.8</v>
      </c>
      <c r="CF5">
        <v>1.6</v>
      </c>
      <c r="CG5">
        <v>2.7</v>
      </c>
      <c r="CH5">
        <v>0</v>
      </c>
      <c r="CI5">
        <v>25.7</v>
      </c>
      <c r="CJ5">
        <v>3.9</v>
      </c>
      <c r="CM5">
        <v>2</v>
      </c>
      <c r="CN5">
        <v>20.5</v>
      </c>
      <c r="CO5">
        <v>2.1</v>
      </c>
      <c r="CP5">
        <v>2.2999999999999998</v>
      </c>
      <c r="CQ5">
        <v>0</v>
      </c>
      <c r="CR5">
        <v>16.3</v>
      </c>
      <c r="CS5">
        <v>1.1000000000000001</v>
      </c>
      <c r="CV5">
        <v>2</v>
      </c>
      <c r="CW5">
        <v>18.8</v>
      </c>
      <c r="CX5">
        <v>1.2</v>
      </c>
      <c r="CY5">
        <v>2</v>
      </c>
      <c r="CZ5">
        <v>0</v>
      </c>
      <c r="DA5">
        <v>23.4</v>
      </c>
      <c r="DB5">
        <v>1.1000000000000001</v>
      </c>
      <c r="DE5">
        <v>2</v>
      </c>
      <c r="DF5">
        <v>29.9</v>
      </c>
      <c r="DG5">
        <v>1.4</v>
      </c>
      <c r="DH5">
        <v>1.3</v>
      </c>
      <c r="DI5">
        <v>0</v>
      </c>
      <c r="DJ5">
        <v>10.7</v>
      </c>
      <c r="DK5">
        <v>-3.4</v>
      </c>
    </row>
    <row r="6" spans="1:115">
      <c r="A6">
        <v>3</v>
      </c>
      <c r="B6">
        <v>13.8</v>
      </c>
      <c r="C6">
        <v>1.1000000000000001</v>
      </c>
      <c r="D6">
        <v>2</v>
      </c>
      <c r="E6">
        <v>0</v>
      </c>
      <c r="F6">
        <v>24</v>
      </c>
      <c r="G6">
        <v>1</v>
      </c>
      <c r="J6">
        <v>3</v>
      </c>
      <c r="K6">
        <v>26.3</v>
      </c>
      <c r="L6">
        <v>2.8</v>
      </c>
      <c r="M6">
        <v>2</v>
      </c>
      <c r="N6">
        <v>0</v>
      </c>
      <c r="O6">
        <v>17.600000000000001</v>
      </c>
      <c r="P6">
        <v>3</v>
      </c>
      <c r="S6">
        <v>3</v>
      </c>
      <c r="T6">
        <v>75.3</v>
      </c>
      <c r="U6">
        <v>2.8</v>
      </c>
      <c r="V6">
        <v>0.6</v>
      </c>
      <c r="W6">
        <v>39.39</v>
      </c>
      <c r="X6">
        <v>13.1</v>
      </c>
      <c r="Y6">
        <v>10.4</v>
      </c>
      <c r="AB6">
        <v>3</v>
      </c>
      <c r="AC6">
        <v>15.8</v>
      </c>
      <c r="AD6">
        <v>1.5</v>
      </c>
      <c r="AE6">
        <v>2.1</v>
      </c>
      <c r="AF6">
        <v>0</v>
      </c>
      <c r="AG6">
        <v>22.1</v>
      </c>
      <c r="AH6">
        <v>5.4</v>
      </c>
      <c r="AK6">
        <v>3</v>
      </c>
      <c r="AL6">
        <v>22.6</v>
      </c>
      <c r="AM6">
        <v>1</v>
      </c>
      <c r="AN6">
        <v>1.7</v>
      </c>
      <c r="AO6">
        <v>0</v>
      </c>
      <c r="AP6">
        <v>22.1</v>
      </c>
      <c r="AQ6">
        <v>0.6</v>
      </c>
      <c r="AT6">
        <v>3</v>
      </c>
      <c r="AU6">
        <v>13.3</v>
      </c>
      <c r="AV6">
        <v>2.4</v>
      </c>
      <c r="AW6">
        <v>3.2</v>
      </c>
      <c r="AX6">
        <v>0</v>
      </c>
      <c r="AY6">
        <v>21.4</v>
      </c>
      <c r="AZ6">
        <v>7.4</v>
      </c>
      <c r="BC6">
        <v>3</v>
      </c>
      <c r="BD6">
        <v>32.700000000000003</v>
      </c>
      <c r="BE6">
        <v>1.6</v>
      </c>
      <c r="BF6">
        <v>1.7</v>
      </c>
      <c r="BG6">
        <v>0</v>
      </c>
      <c r="BH6">
        <v>18.3</v>
      </c>
      <c r="BI6">
        <v>1.6</v>
      </c>
      <c r="BL6">
        <v>3</v>
      </c>
      <c r="BM6">
        <v>13.3</v>
      </c>
      <c r="BN6">
        <v>1</v>
      </c>
      <c r="BO6">
        <v>1.9</v>
      </c>
      <c r="BP6">
        <v>0</v>
      </c>
      <c r="BQ6">
        <v>21</v>
      </c>
      <c r="BR6">
        <v>-0.8</v>
      </c>
      <c r="BU6">
        <v>3</v>
      </c>
      <c r="BV6">
        <v>26.7</v>
      </c>
      <c r="BW6">
        <v>1.2</v>
      </c>
      <c r="BX6">
        <v>1.4</v>
      </c>
      <c r="BY6">
        <v>0</v>
      </c>
      <c r="BZ6">
        <v>14.3</v>
      </c>
      <c r="CA6">
        <v>-2.8</v>
      </c>
      <c r="CD6">
        <v>3</v>
      </c>
      <c r="CE6">
        <v>17.600000000000001</v>
      </c>
      <c r="CF6">
        <v>1.5</v>
      </c>
      <c r="CG6">
        <v>2.2000000000000002</v>
      </c>
      <c r="CH6">
        <v>0</v>
      </c>
      <c r="CI6">
        <v>21.7</v>
      </c>
      <c r="CJ6">
        <v>3.9</v>
      </c>
      <c r="CM6">
        <v>3</v>
      </c>
      <c r="CN6">
        <v>19.2</v>
      </c>
      <c r="CO6">
        <v>2.4</v>
      </c>
      <c r="CP6">
        <v>2.5</v>
      </c>
      <c r="CQ6">
        <v>0</v>
      </c>
      <c r="CR6">
        <v>16.7</v>
      </c>
      <c r="CS6">
        <v>0.2</v>
      </c>
      <c r="CV6">
        <v>3</v>
      </c>
      <c r="CW6">
        <v>22.5</v>
      </c>
      <c r="CX6">
        <v>1.1000000000000001</v>
      </c>
      <c r="CY6">
        <v>1.8</v>
      </c>
      <c r="CZ6">
        <v>0</v>
      </c>
      <c r="DA6">
        <v>22.4</v>
      </c>
      <c r="DB6">
        <v>1.7</v>
      </c>
      <c r="DE6">
        <v>3</v>
      </c>
      <c r="DF6">
        <v>31.9</v>
      </c>
      <c r="DG6">
        <v>0.8</v>
      </c>
      <c r="DH6">
        <v>1.1000000000000001</v>
      </c>
      <c r="DI6">
        <v>0</v>
      </c>
      <c r="DJ6">
        <v>12.9</v>
      </c>
      <c r="DK6">
        <v>-4.0999999999999996</v>
      </c>
    </row>
    <row r="7" spans="1:115">
      <c r="A7">
        <v>4</v>
      </c>
      <c r="B7">
        <v>22.2</v>
      </c>
      <c r="C7">
        <v>1.1000000000000001</v>
      </c>
      <c r="D7">
        <v>2.1</v>
      </c>
      <c r="E7">
        <v>0</v>
      </c>
      <c r="F7">
        <v>24.9</v>
      </c>
      <c r="G7">
        <v>3.1</v>
      </c>
      <c r="J7">
        <v>4</v>
      </c>
      <c r="K7">
        <v>24.5</v>
      </c>
      <c r="L7">
        <v>1.4</v>
      </c>
      <c r="M7">
        <v>1.6</v>
      </c>
      <c r="N7">
        <v>0</v>
      </c>
      <c r="O7">
        <v>13.5</v>
      </c>
      <c r="P7">
        <v>-0.7</v>
      </c>
      <c r="S7">
        <v>4</v>
      </c>
      <c r="T7">
        <v>60</v>
      </c>
      <c r="U7">
        <v>3.2</v>
      </c>
      <c r="V7">
        <v>1.2</v>
      </c>
      <c r="W7">
        <v>16.739999999999998</v>
      </c>
      <c r="X7">
        <v>13.7</v>
      </c>
      <c r="Y7">
        <v>6.8</v>
      </c>
      <c r="AB7">
        <v>4</v>
      </c>
      <c r="AC7">
        <v>19</v>
      </c>
      <c r="AD7">
        <v>1.2</v>
      </c>
      <c r="AE7">
        <v>1.9</v>
      </c>
      <c r="AF7">
        <v>0</v>
      </c>
      <c r="AG7">
        <v>21.5</v>
      </c>
      <c r="AH7">
        <v>-0.4</v>
      </c>
      <c r="AK7">
        <v>4</v>
      </c>
      <c r="AL7">
        <v>21.1</v>
      </c>
      <c r="AM7">
        <v>0.9</v>
      </c>
      <c r="AN7">
        <v>1.6</v>
      </c>
      <c r="AO7">
        <v>0</v>
      </c>
      <c r="AP7">
        <v>21.2</v>
      </c>
      <c r="AQ7">
        <v>-0.3</v>
      </c>
      <c r="AT7">
        <v>4</v>
      </c>
      <c r="AU7">
        <v>27.3</v>
      </c>
      <c r="AV7">
        <v>1.2</v>
      </c>
      <c r="AW7">
        <v>1.9</v>
      </c>
      <c r="AX7">
        <v>0</v>
      </c>
      <c r="AY7">
        <v>23.7</v>
      </c>
      <c r="AZ7">
        <v>6.1</v>
      </c>
      <c r="BC7">
        <v>4</v>
      </c>
      <c r="BD7">
        <v>75.400000000000006</v>
      </c>
      <c r="BE7">
        <v>1</v>
      </c>
      <c r="BF7">
        <v>0.7</v>
      </c>
      <c r="BG7">
        <v>2.79</v>
      </c>
      <c r="BH7">
        <v>12.2</v>
      </c>
      <c r="BI7">
        <v>7.2</v>
      </c>
      <c r="BL7">
        <v>4</v>
      </c>
      <c r="BM7">
        <v>12.7</v>
      </c>
      <c r="BN7">
        <v>1.2</v>
      </c>
      <c r="BO7">
        <v>2.1</v>
      </c>
      <c r="BP7">
        <v>0</v>
      </c>
      <c r="BQ7">
        <v>22.4</v>
      </c>
      <c r="BR7">
        <v>-0.2</v>
      </c>
      <c r="BU7">
        <v>4</v>
      </c>
      <c r="BV7">
        <v>34.5</v>
      </c>
      <c r="BW7">
        <v>1.1000000000000001</v>
      </c>
      <c r="BX7">
        <v>1.3</v>
      </c>
      <c r="BY7">
        <v>0</v>
      </c>
      <c r="BZ7">
        <v>13.6</v>
      </c>
      <c r="CA7">
        <v>-1.2</v>
      </c>
      <c r="CD7">
        <v>4</v>
      </c>
      <c r="CE7">
        <v>13.6</v>
      </c>
      <c r="CF7">
        <v>1.2</v>
      </c>
      <c r="CG7">
        <v>2.2000000000000002</v>
      </c>
      <c r="CH7">
        <v>0</v>
      </c>
      <c r="CI7">
        <v>24.8</v>
      </c>
      <c r="CJ7">
        <v>1.4</v>
      </c>
      <c r="CM7">
        <v>4</v>
      </c>
      <c r="CN7">
        <v>25.9</v>
      </c>
      <c r="CO7">
        <v>1.4</v>
      </c>
      <c r="CP7">
        <v>1.7</v>
      </c>
      <c r="CQ7">
        <v>0</v>
      </c>
      <c r="CR7">
        <v>15.5</v>
      </c>
      <c r="CS7">
        <v>-0.7</v>
      </c>
      <c r="CV7">
        <v>4</v>
      </c>
      <c r="CW7">
        <v>37.200000000000003</v>
      </c>
      <c r="CX7">
        <v>1</v>
      </c>
      <c r="CY7">
        <v>1.4</v>
      </c>
      <c r="CZ7">
        <v>0</v>
      </c>
      <c r="DA7">
        <v>18.2</v>
      </c>
      <c r="DB7">
        <v>4.5999999999999996</v>
      </c>
      <c r="DE7">
        <v>4</v>
      </c>
      <c r="DF7">
        <v>30.1</v>
      </c>
      <c r="DG7">
        <v>0.9</v>
      </c>
      <c r="DH7">
        <v>1.3</v>
      </c>
      <c r="DI7">
        <v>0</v>
      </c>
      <c r="DJ7">
        <v>16.899999999999999</v>
      </c>
      <c r="DK7">
        <v>-3.3</v>
      </c>
    </row>
    <row r="8" spans="1:115">
      <c r="A8">
        <v>5</v>
      </c>
      <c r="B8">
        <v>23.1</v>
      </c>
      <c r="C8">
        <v>1</v>
      </c>
      <c r="D8">
        <v>1.9</v>
      </c>
      <c r="E8">
        <v>0</v>
      </c>
      <c r="F8">
        <v>24.6</v>
      </c>
      <c r="G8">
        <v>2.8</v>
      </c>
      <c r="J8">
        <v>5</v>
      </c>
      <c r="K8">
        <v>22.6</v>
      </c>
      <c r="L8">
        <v>1.3</v>
      </c>
      <c r="M8">
        <v>1.6</v>
      </c>
      <c r="N8">
        <v>0</v>
      </c>
      <c r="O8">
        <v>14.5</v>
      </c>
      <c r="P8">
        <v>-4</v>
      </c>
      <c r="S8">
        <v>5</v>
      </c>
      <c r="T8">
        <v>42.4</v>
      </c>
      <c r="U8">
        <v>1.1000000000000001</v>
      </c>
      <c r="V8">
        <v>1.3</v>
      </c>
      <c r="W8">
        <v>0</v>
      </c>
      <c r="X8">
        <v>14.9</v>
      </c>
      <c r="Y8">
        <v>3.2</v>
      </c>
      <c r="AB8">
        <v>5</v>
      </c>
      <c r="AC8">
        <v>8.4</v>
      </c>
      <c r="AD8">
        <v>1.6</v>
      </c>
      <c r="AE8">
        <v>2.9</v>
      </c>
      <c r="AF8">
        <v>0</v>
      </c>
      <c r="AG8">
        <v>25.8</v>
      </c>
      <c r="AH8">
        <v>1.3</v>
      </c>
      <c r="AK8">
        <v>5</v>
      </c>
      <c r="AL8">
        <v>29.9</v>
      </c>
      <c r="AM8">
        <v>3.6</v>
      </c>
      <c r="AN8">
        <v>2.5</v>
      </c>
      <c r="AO8">
        <v>0</v>
      </c>
      <c r="AP8">
        <v>16.2</v>
      </c>
      <c r="AQ8">
        <v>4</v>
      </c>
      <c r="AT8">
        <v>5</v>
      </c>
      <c r="AU8">
        <v>25.9</v>
      </c>
      <c r="AV8">
        <v>2.2000000000000002</v>
      </c>
      <c r="AW8">
        <v>2.4</v>
      </c>
      <c r="AX8">
        <v>0.76</v>
      </c>
      <c r="AY8">
        <v>21.3</v>
      </c>
      <c r="AZ8">
        <v>9.5</v>
      </c>
      <c r="BC8">
        <v>5</v>
      </c>
      <c r="BD8">
        <v>40.5</v>
      </c>
      <c r="BE8">
        <v>1.7</v>
      </c>
      <c r="BF8">
        <v>1.6</v>
      </c>
      <c r="BG8">
        <v>0</v>
      </c>
      <c r="BH8">
        <v>15.1</v>
      </c>
      <c r="BI8">
        <v>3.9</v>
      </c>
      <c r="BL8">
        <v>5</v>
      </c>
      <c r="BM8">
        <v>14.9</v>
      </c>
      <c r="BN8">
        <v>1.2</v>
      </c>
      <c r="BO8">
        <v>2.1</v>
      </c>
      <c r="BP8">
        <v>0</v>
      </c>
      <c r="BQ8">
        <v>22.5</v>
      </c>
      <c r="BR8">
        <v>0.2</v>
      </c>
      <c r="BU8">
        <v>5</v>
      </c>
      <c r="BV8">
        <v>30.3</v>
      </c>
      <c r="BW8">
        <v>0.9</v>
      </c>
      <c r="BX8">
        <v>1.2</v>
      </c>
      <c r="BY8">
        <v>0</v>
      </c>
      <c r="BZ8">
        <v>14.8</v>
      </c>
      <c r="CA8">
        <v>-2.2999999999999998</v>
      </c>
      <c r="CD8">
        <v>5</v>
      </c>
      <c r="CE8">
        <v>15.8</v>
      </c>
      <c r="CF8">
        <v>1.2</v>
      </c>
      <c r="CG8">
        <v>2.1</v>
      </c>
      <c r="CH8">
        <v>0</v>
      </c>
      <c r="CI8">
        <v>23.1</v>
      </c>
      <c r="CJ8">
        <v>2</v>
      </c>
      <c r="CM8">
        <v>5</v>
      </c>
      <c r="CN8">
        <v>23.1</v>
      </c>
      <c r="CO8">
        <v>0.9</v>
      </c>
      <c r="CP8">
        <v>1.5</v>
      </c>
      <c r="CQ8">
        <v>0</v>
      </c>
      <c r="CR8">
        <v>17.100000000000001</v>
      </c>
      <c r="CS8">
        <v>-3.1</v>
      </c>
      <c r="CV8">
        <v>5</v>
      </c>
      <c r="CW8">
        <v>17.399999999999999</v>
      </c>
      <c r="CX8">
        <v>1.1000000000000001</v>
      </c>
      <c r="CY8">
        <v>1.7</v>
      </c>
      <c r="CZ8">
        <v>0</v>
      </c>
      <c r="DA8">
        <v>18</v>
      </c>
      <c r="DB8">
        <v>0.7</v>
      </c>
      <c r="DE8">
        <v>5</v>
      </c>
      <c r="DF8">
        <v>20.5</v>
      </c>
      <c r="DG8">
        <v>1</v>
      </c>
      <c r="DH8">
        <v>1.8</v>
      </c>
      <c r="DI8">
        <v>0</v>
      </c>
      <c r="DJ8">
        <v>21.7</v>
      </c>
      <c r="DK8">
        <v>-0.7</v>
      </c>
    </row>
    <row r="9" spans="1:115">
      <c r="A9">
        <v>6</v>
      </c>
      <c r="B9">
        <v>32.799999999999997</v>
      </c>
      <c r="C9">
        <v>1.9</v>
      </c>
      <c r="D9">
        <v>2</v>
      </c>
      <c r="E9">
        <v>0</v>
      </c>
      <c r="F9">
        <v>18.2</v>
      </c>
      <c r="G9">
        <v>5.7</v>
      </c>
      <c r="J9">
        <v>6</v>
      </c>
      <c r="K9">
        <v>15.7</v>
      </c>
      <c r="L9">
        <v>1.1000000000000001</v>
      </c>
      <c r="M9">
        <v>1.8</v>
      </c>
      <c r="N9">
        <v>0</v>
      </c>
      <c r="O9">
        <v>20.2</v>
      </c>
      <c r="P9">
        <v>-3.6</v>
      </c>
      <c r="S9">
        <v>6</v>
      </c>
      <c r="T9">
        <v>52.6</v>
      </c>
      <c r="U9">
        <v>1.1000000000000001</v>
      </c>
      <c r="V9">
        <v>1.1000000000000001</v>
      </c>
      <c r="W9">
        <v>0</v>
      </c>
      <c r="X9">
        <v>13.1</v>
      </c>
      <c r="Y9">
        <v>0.6</v>
      </c>
      <c r="AB9">
        <v>6</v>
      </c>
      <c r="AC9">
        <v>9.1999999999999993</v>
      </c>
      <c r="AD9">
        <v>3</v>
      </c>
      <c r="AE9">
        <v>4.5</v>
      </c>
      <c r="AF9">
        <v>0</v>
      </c>
      <c r="AG9">
        <v>26.3</v>
      </c>
      <c r="AH9">
        <v>4.2</v>
      </c>
      <c r="AK9">
        <v>6</v>
      </c>
      <c r="AL9">
        <v>11</v>
      </c>
      <c r="AM9">
        <v>1.9</v>
      </c>
      <c r="AN9">
        <v>2.4</v>
      </c>
      <c r="AO9">
        <v>0</v>
      </c>
      <c r="AP9">
        <v>16.2</v>
      </c>
      <c r="AQ9">
        <v>0.3</v>
      </c>
      <c r="AT9">
        <v>6</v>
      </c>
      <c r="AU9">
        <v>53</v>
      </c>
      <c r="AV9">
        <v>2.2000000000000002</v>
      </c>
      <c r="AW9">
        <v>1.5</v>
      </c>
      <c r="AX9">
        <v>0.51</v>
      </c>
      <c r="AY9">
        <v>18.100000000000001</v>
      </c>
      <c r="AZ9">
        <v>11.4</v>
      </c>
      <c r="BC9">
        <v>6</v>
      </c>
      <c r="BD9">
        <v>18.3</v>
      </c>
      <c r="BE9">
        <v>1.2</v>
      </c>
      <c r="BF9">
        <v>1.4</v>
      </c>
      <c r="BG9">
        <v>0</v>
      </c>
      <c r="BH9">
        <v>14.9</v>
      </c>
      <c r="BI9">
        <v>1</v>
      </c>
      <c r="BL9">
        <v>6</v>
      </c>
      <c r="BM9">
        <v>21</v>
      </c>
      <c r="BN9">
        <v>1.2</v>
      </c>
      <c r="BO9">
        <v>1.8</v>
      </c>
      <c r="BP9">
        <v>0</v>
      </c>
      <c r="BQ9">
        <v>19.399999999999999</v>
      </c>
      <c r="BR9">
        <v>-0.6</v>
      </c>
      <c r="BU9">
        <v>6</v>
      </c>
      <c r="BV9">
        <v>21.3</v>
      </c>
      <c r="BW9">
        <v>1.1000000000000001</v>
      </c>
      <c r="BX9">
        <v>1.5</v>
      </c>
      <c r="BY9">
        <v>0</v>
      </c>
      <c r="BZ9">
        <v>17</v>
      </c>
      <c r="CA9">
        <v>-0.4</v>
      </c>
      <c r="CD9">
        <v>6</v>
      </c>
      <c r="CE9">
        <v>22.4</v>
      </c>
      <c r="CF9">
        <v>0.9</v>
      </c>
      <c r="CG9">
        <v>1.7</v>
      </c>
      <c r="CH9">
        <v>0</v>
      </c>
      <c r="CI9">
        <v>21</v>
      </c>
      <c r="CJ9">
        <v>0.6</v>
      </c>
      <c r="CM9">
        <v>6</v>
      </c>
      <c r="CN9">
        <v>20.100000000000001</v>
      </c>
      <c r="CO9">
        <v>1.3</v>
      </c>
      <c r="CP9">
        <v>1.8</v>
      </c>
      <c r="CQ9">
        <v>0</v>
      </c>
      <c r="CR9">
        <v>18.100000000000001</v>
      </c>
      <c r="CS9">
        <v>-1.6</v>
      </c>
      <c r="CV9">
        <v>6</v>
      </c>
      <c r="CW9">
        <v>8.5</v>
      </c>
      <c r="CX9">
        <v>1.6</v>
      </c>
      <c r="CY9">
        <v>2.2000000000000002</v>
      </c>
      <c r="CZ9">
        <v>0</v>
      </c>
      <c r="DA9">
        <v>19</v>
      </c>
      <c r="DB9">
        <v>-2.7</v>
      </c>
      <c r="DE9">
        <v>6</v>
      </c>
      <c r="DF9">
        <v>19.3</v>
      </c>
      <c r="DG9">
        <v>0.9</v>
      </c>
      <c r="DH9">
        <v>1.8</v>
      </c>
      <c r="DI9">
        <v>0</v>
      </c>
      <c r="DJ9">
        <v>23.6</v>
      </c>
      <c r="DK9">
        <v>0.5</v>
      </c>
    </row>
    <row r="10" spans="1:115">
      <c r="A10">
        <v>7</v>
      </c>
      <c r="B10">
        <v>31.2</v>
      </c>
      <c r="C10">
        <v>5.8</v>
      </c>
      <c r="D10">
        <v>5</v>
      </c>
      <c r="E10">
        <v>0</v>
      </c>
      <c r="F10">
        <v>23.4</v>
      </c>
      <c r="G10">
        <v>13.4</v>
      </c>
      <c r="J10">
        <v>7</v>
      </c>
      <c r="K10">
        <v>23.8</v>
      </c>
      <c r="L10">
        <v>0.9</v>
      </c>
      <c r="M10">
        <v>1.5</v>
      </c>
      <c r="N10">
        <v>0</v>
      </c>
      <c r="O10">
        <v>18.899999999999999</v>
      </c>
      <c r="P10">
        <v>2</v>
      </c>
      <c r="S10">
        <v>7</v>
      </c>
      <c r="T10">
        <v>55</v>
      </c>
      <c r="U10">
        <v>1.3</v>
      </c>
      <c r="V10">
        <v>0.9</v>
      </c>
      <c r="W10">
        <v>0</v>
      </c>
      <c r="X10">
        <v>12.7</v>
      </c>
      <c r="Y10">
        <v>0.7</v>
      </c>
      <c r="AB10">
        <v>7</v>
      </c>
      <c r="AC10">
        <v>10.4</v>
      </c>
      <c r="AD10">
        <v>1</v>
      </c>
      <c r="AE10">
        <v>2.1</v>
      </c>
      <c r="AF10">
        <v>0</v>
      </c>
      <c r="AG10">
        <v>25.4</v>
      </c>
      <c r="AH10">
        <v>1.9</v>
      </c>
      <c r="AK10">
        <v>7</v>
      </c>
      <c r="AL10">
        <v>13</v>
      </c>
      <c r="AM10">
        <v>1.5</v>
      </c>
      <c r="AN10">
        <v>2.2000000000000002</v>
      </c>
      <c r="AO10">
        <v>0</v>
      </c>
      <c r="AP10">
        <v>18.899999999999999</v>
      </c>
      <c r="AQ10">
        <v>-2.7</v>
      </c>
      <c r="AT10">
        <v>7</v>
      </c>
      <c r="AU10">
        <v>72.3</v>
      </c>
      <c r="AV10">
        <v>3.5</v>
      </c>
      <c r="AW10">
        <v>1.1000000000000001</v>
      </c>
      <c r="AX10">
        <v>6.86</v>
      </c>
      <c r="AY10">
        <v>15.7</v>
      </c>
      <c r="AZ10">
        <v>6.7</v>
      </c>
      <c r="BC10">
        <v>7</v>
      </c>
      <c r="BD10">
        <v>31.4</v>
      </c>
      <c r="BE10">
        <v>0.9</v>
      </c>
      <c r="BF10">
        <v>1.3</v>
      </c>
      <c r="BG10">
        <v>0</v>
      </c>
      <c r="BH10">
        <v>16.7</v>
      </c>
      <c r="BI10">
        <v>-0.9</v>
      </c>
      <c r="BL10">
        <v>7</v>
      </c>
      <c r="BM10">
        <v>18.600000000000001</v>
      </c>
      <c r="BN10">
        <v>1.1000000000000001</v>
      </c>
      <c r="BO10">
        <v>1.8</v>
      </c>
      <c r="BP10">
        <v>0</v>
      </c>
      <c r="BQ10">
        <v>20</v>
      </c>
      <c r="BR10">
        <v>0.1</v>
      </c>
      <c r="BU10">
        <v>7</v>
      </c>
      <c r="BV10">
        <v>23.4</v>
      </c>
      <c r="BW10">
        <v>1.2</v>
      </c>
      <c r="BX10">
        <v>1.7</v>
      </c>
      <c r="BY10">
        <v>0</v>
      </c>
      <c r="BZ10">
        <v>17.7</v>
      </c>
      <c r="CA10">
        <v>-1.6</v>
      </c>
      <c r="CD10">
        <v>7</v>
      </c>
      <c r="CE10">
        <v>19.600000000000001</v>
      </c>
      <c r="CF10">
        <v>1.3</v>
      </c>
      <c r="CG10">
        <v>2.1</v>
      </c>
      <c r="CH10">
        <v>0</v>
      </c>
      <c r="CI10">
        <v>21.7</v>
      </c>
      <c r="CJ10">
        <v>-0.2</v>
      </c>
      <c r="CM10">
        <v>7</v>
      </c>
      <c r="CN10">
        <v>30</v>
      </c>
      <c r="CO10">
        <v>1.4</v>
      </c>
      <c r="CP10">
        <v>1.5</v>
      </c>
      <c r="CQ10">
        <v>0</v>
      </c>
      <c r="CR10">
        <v>13.6</v>
      </c>
      <c r="CS10">
        <v>-0.5</v>
      </c>
      <c r="CV10">
        <v>7</v>
      </c>
      <c r="CW10">
        <v>13</v>
      </c>
      <c r="CX10">
        <v>1.2</v>
      </c>
      <c r="CY10">
        <v>1.8</v>
      </c>
      <c r="CZ10">
        <v>0</v>
      </c>
      <c r="DA10">
        <v>19.3</v>
      </c>
      <c r="DB10">
        <v>-1.4</v>
      </c>
      <c r="DE10">
        <v>7</v>
      </c>
      <c r="DF10">
        <v>19.399999999999999</v>
      </c>
      <c r="DG10">
        <v>2.1</v>
      </c>
      <c r="DH10">
        <v>3.1</v>
      </c>
      <c r="DI10">
        <v>0</v>
      </c>
      <c r="DJ10">
        <v>26.1</v>
      </c>
      <c r="DK10">
        <v>1.5</v>
      </c>
    </row>
    <row r="11" spans="1:115">
      <c r="A11">
        <v>8</v>
      </c>
      <c r="B11">
        <v>41.3</v>
      </c>
      <c r="C11">
        <v>2.6</v>
      </c>
      <c r="D11">
        <v>1.5</v>
      </c>
      <c r="E11">
        <v>11</v>
      </c>
      <c r="F11">
        <v>19.3</v>
      </c>
      <c r="G11">
        <v>11.1</v>
      </c>
      <c r="J11">
        <v>8</v>
      </c>
      <c r="K11">
        <v>25.6</v>
      </c>
      <c r="L11">
        <v>1</v>
      </c>
      <c r="M11">
        <v>1.9</v>
      </c>
      <c r="N11">
        <v>0</v>
      </c>
      <c r="O11">
        <v>23</v>
      </c>
      <c r="P11">
        <v>3</v>
      </c>
      <c r="S11">
        <v>8</v>
      </c>
      <c r="T11">
        <v>33</v>
      </c>
      <c r="U11">
        <v>1.4</v>
      </c>
      <c r="V11">
        <v>1.6</v>
      </c>
      <c r="W11">
        <v>0</v>
      </c>
      <c r="X11">
        <v>20.2</v>
      </c>
      <c r="Y11">
        <v>5.6</v>
      </c>
      <c r="AB11">
        <v>8</v>
      </c>
      <c r="AC11">
        <v>11.9</v>
      </c>
      <c r="AD11">
        <v>1.2</v>
      </c>
      <c r="AE11">
        <v>2.2999999999999998</v>
      </c>
      <c r="AF11">
        <v>0</v>
      </c>
      <c r="AG11">
        <v>23.3</v>
      </c>
      <c r="AH11">
        <v>1.1000000000000001</v>
      </c>
      <c r="AK11">
        <v>8</v>
      </c>
      <c r="AL11">
        <v>9.8000000000000007</v>
      </c>
      <c r="AM11">
        <v>1.1000000000000001</v>
      </c>
      <c r="AN11">
        <v>2.2000000000000002</v>
      </c>
      <c r="AO11">
        <v>0</v>
      </c>
      <c r="AP11">
        <v>24.1</v>
      </c>
      <c r="AQ11">
        <v>0.5</v>
      </c>
      <c r="AT11">
        <v>8</v>
      </c>
      <c r="AU11">
        <v>59.2</v>
      </c>
      <c r="AV11">
        <v>0.9</v>
      </c>
      <c r="AW11">
        <v>1.1000000000000001</v>
      </c>
      <c r="AX11">
        <v>0</v>
      </c>
      <c r="AY11">
        <v>15.9</v>
      </c>
      <c r="AZ11">
        <v>2.8</v>
      </c>
      <c r="BC11">
        <v>8</v>
      </c>
      <c r="BD11">
        <v>35.9</v>
      </c>
      <c r="BE11">
        <v>1</v>
      </c>
      <c r="BF11">
        <v>1.4</v>
      </c>
      <c r="BG11">
        <v>0</v>
      </c>
      <c r="BH11">
        <v>18.5</v>
      </c>
      <c r="BI11">
        <v>0.6</v>
      </c>
      <c r="BL11">
        <v>8</v>
      </c>
      <c r="BM11">
        <v>18.5</v>
      </c>
      <c r="BN11">
        <v>1.7</v>
      </c>
      <c r="BO11">
        <v>2.2999999999999998</v>
      </c>
      <c r="BP11">
        <v>0</v>
      </c>
      <c r="BQ11">
        <v>20</v>
      </c>
      <c r="BR11">
        <v>0</v>
      </c>
      <c r="BU11">
        <v>8</v>
      </c>
      <c r="BV11">
        <v>23.3</v>
      </c>
      <c r="BW11">
        <v>1.8</v>
      </c>
      <c r="BX11">
        <v>2</v>
      </c>
      <c r="BY11">
        <v>0</v>
      </c>
      <c r="BZ11">
        <v>16.5</v>
      </c>
      <c r="CA11">
        <v>-1.3</v>
      </c>
      <c r="CD11">
        <v>8</v>
      </c>
      <c r="CE11">
        <v>16.5</v>
      </c>
      <c r="CF11">
        <v>2.4</v>
      </c>
      <c r="CG11">
        <v>2.8</v>
      </c>
      <c r="CH11">
        <v>0</v>
      </c>
      <c r="CI11">
        <v>17.8</v>
      </c>
      <c r="CJ11">
        <v>4</v>
      </c>
      <c r="CM11">
        <v>8</v>
      </c>
      <c r="CN11">
        <v>15.1</v>
      </c>
      <c r="CO11">
        <v>1.3</v>
      </c>
      <c r="CP11">
        <v>2</v>
      </c>
      <c r="CQ11">
        <v>0</v>
      </c>
      <c r="CR11">
        <v>19.2</v>
      </c>
      <c r="CS11">
        <v>-2.9</v>
      </c>
      <c r="CV11">
        <v>8</v>
      </c>
      <c r="CW11">
        <v>15.1</v>
      </c>
      <c r="CX11">
        <v>0.8</v>
      </c>
      <c r="CY11">
        <v>1.6</v>
      </c>
      <c r="CZ11">
        <v>0</v>
      </c>
      <c r="DA11">
        <v>20.6</v>
      </c>
      <c r="DB11">
        <v>0.2</v>
      </c>
      <c r="DE11">
        <v>8</v>
      </c>
      <c r="DF11">
        <v>28.8</v>
      </c>
      <c r="DG11">
        <v>4.4000000000000004</v>
      </c>
      <c r="DH11">
        <v>3.8</v>
      </c>
      <c r="DI11">
        <v>0</v>
      </c>
      <c r="DJ11">
        <v>19.399999999999999</v>
      </c>
      <c r="DK11">
        <v>11.2</v>
      </c>
    </row>
    <row r="12" spans="1:115">
      <c r="A12">
        <v>9</v>
      </c>
      <c r="B12">
        <v>66</v>
      </c>
      <c r="C12">
        <v>0.9</v>
      </c>
      <c r="D12">
        <v>1.2</v>
      </c>
      <c r="E12">
        <v>0</v>
      </c>
      <c r="F12">
        <v>19</v>
      </c>
      <c r="G12">
        <v>7.6</v>
      </c>
      <c r="J12">
        <v>9</v>
      </c>
      <c r="K12">
        <v>18</v>
      </c>
      <c r="L12">
        <v>1.6</v>
      </c>
      <c r="M12">
        <v>2.7</v>
      </c>
      <c r="N12">
        <v>0</v>
      </c>
      <c r="O12">
        <v>25.4</v>
      </c>
      <c r="P12">
        <v>1.6</v>
      </c>
      <c r="S12">
        <v>9</v>
      </c>
      <c r="T12">
        <v>44.5</v>
      </c>
      <c r="U12">
        <v>1.2</v>
      </c>
      <c r="V12">
        <v>1.3</v>
      </c>
      <c r="W12">
        <v>0</v>
      </c>
      <c r="X12">
        <v>19.100000000000001</v>
      </c>
      <c r="Y12">
        <v>5.9</v>
      </c>
      <c r="AB12">
        <v>9</v>
      </c>
      <c r="AC12">
        <v>8.1999999999999993</v>
      </c>
      <c r="AD12">
        <v>1.2</v>
      </c>
      <c r="AE12">
        <v>2.2000000000000002</v>
      </c>
      <c r="AF12">
        <v>0</v>
      </c>
      <c r="AG12">
        <v>21.3</v>
      </c>
      <c r="AH12">
        <v>-0.9</v>
      </c>
      <c r="AK12">
        <v>9</v>
      </c>
      <c r="AL12">
        <v>10.9</v>
      </c>
      <c r="AM12">
        <v>2.2000000000000002</v>
      </c>
      <c r="AN12">
        <v>3.6</v>
      </c>
      <c r="AO12">
        <v>0</v>
      </c>
      <c r="AP12">
        <v>25.9</v>
      </c>
      <c r="AQ12">
        <v>0.5</v>
      </c>
      <c r="AT12">
        <v>9</v>
      </c>
      <c r="AU12">
        <v>48</v>
      </c>
      <c r="AV12">
        <v>1.3</v>
      </c>
      <c r="AW12">
        <v>1.4</v>
      </c>
      <c r="AX12">
        <v>0</v>
      </c>
      <c r="AY12">
        <v>17.3</v>
      </c>
      <c r="AZ12">
        <v>4.4000000000000004</v>
      </c>
      <c r="BC12">
        <v>9</v>
      </c>
      <c r="BD12">
        <v>28.2</v>
      </c>
      <c r="BE12">
        <v>2</v>
      </c>
      <c r="BF12">
        <v>2.1</v>
      </c>
      <c r="BG12">
        <v>0</v>
      </c>
      <c r="BH12">
        <v>19</v>
      </c>
      <c r="BI12">
        <v>0.7</v>
      </c>
      <c r="BL12">
        <v>9</v>
      </c>
      <c r="BM12">
        <v>13.8</v>
      </c>
      <c r="BN12">
        <v>1.6</v>
      </c>
      <c r="BO12">
        <v>2.4</v>
      </c>
      <c r="BP12">
        <v>0</v>
      </c>
      <c r="BQ12">
        <v>20.3</v>
      </c>
      <c r="BR12">
        <v>0.5</v>
      </c>
      <c r="BU12">
        <v>9</v>
      </c>
      <c r="BV12">
        <v>25.2</v>
      </c>
      <c r="BW12">
        <v>1.2</v>
      </c>
      <c r="BX12">
        <v>1.7</v>
      </c>
      <c r="BY12">
        <v>0</v>
      </c>
      <c r="BZ12">
        <v>17.5</v>
      </c>
      <c r="CA12">
        <v>-0.4</v>
      </c>
      <c r="CD12">
        <v>9</v>
      </c>
      <c r="CE12">
        <v>20.7</v>
      </c>
      <c r="CF12">
        <v>1</v>
      </c>
      <c r="CG12">
        <v>1.6</v>
      </c>
      <c r="CH12">
        <v>0</v>
      </c>
      <c r="CI12">
        <v>18.399999999999999</v>
      </c>
      <c r="CJ12">
        <v>0.8</v>
      </c>
      <c r="CM12">
        <v>9</v>
      </c>
      <c r="CN12">
        <v>17.899999999999999</v>
      </c>
      <c r="CO12">
        <v>1.3</v>
      </c>
      <c r="CP12">
        <v>2.1</v>
      </c>
      <c r="CQ12">
        <v>0</v>
      </c>
      <c r="CR12">
        <v>20.8</v>
      </c>
      <c r="CS12">
        <v>-1.3</v>
      </c>
      <c r="CV12">
        <v>9</v>
      </c>
      <c r="CW12">
        <v>20.3</v>
      </c>
      <c r="CX12">
        <v>1.3</v>
      </c>
      <c r="CY12">
        <v>1.9</v>
      </c>
      <c r="CZ12">
        <v>0</v>
      </c>
      <c r="DA12">
        <v>19.3</v>
      </c>
      <c r="DB12">
        <v>0.9</v>
      </c>
      <c r="DE12">
        <v>9</v>
      </c>
      <c r="DF12">
        <v>33.700000000000003</v>
      </c>
      <c r="DG12">
        <v>2.5</v>
      </c>
      <c r="DH12">
        <v>2.7</v>
      </c>
      <c r="DI12">
        <v>0</v>
      </c>
      <c r="DJ12">
        <v>22.1</v>
      </c>
      <c r="DK12">
        <v>5.8</v>
      </c>
    </row>
    <row r="13" spans="1:115">
      <c r="A13">
        <v>10</v>
      </c>
      <c r="B13">
        <v>46.9</v>
      </c>
      <c r="C13">
        <v>1</v>
      </c>
      <c r="D13">
        <v>1.3</v>
      </c>
      <c r="E13">
        <v>0</v>
      </c>
      <c r="F13">
        <v>19.2</v>
      </c>
      <c r="G13">
        <v>4</v>
      </c>
      <c r="J13">
        <v>10</v>
      </c>
      <c r="K13">
        <v>14</v>
      </c>
      <c r="L13">
        <v>2.6</v>
      </c>
      <c r="M13">
        <v>3.9</v>
      </c>
      <c r="N13">
        <v>0</v>
      </c>
      <c r="O13">
        <v>26.3</v>
      </c>
      <c r="P13">
        <v>3.3</v>
      </c>
      <c r="S13">
        <v>10</v>
      </c>
      <c r="T13">
        <v>47.5</v>
      </c>
      <c r="U13">
        <v>1.7</v>
      </c>
      <c r="V13">
        <v>1.6</v>
      </c>
      <c r="W13">
        <v>0</v>
      </c>
      <c r="X13">
        <v>20.3</v>
      </c>
      <c r="Y13">
        <v>7.4</v>
      </c>
      <c r="AB13">
        <v>10</v>
      </c>
      <c r="AC13">
        <v>7.6</v>
      </c>
      <c r="AD13">
        <v>1.2</v>
      </c>
      <c r="AE13">
        <v>2.2999999999999998</v>
      </c>
      <c r="AF13">
        <v>0</v>
      </c>
      <c r="AG13">
        <v>22.9</v>
      </c>
      <c r="AH13">
        <v>-0.6</v>
      </c>
      <c r="AK13">
        <v>10</v>
      </c>
      <c r="AL13">
        <v>19.3</v>
      </c>
      <c r="AM13">
        <v>1.1000000000000001</v>
      </c>
      <c r="AN13">
        <v>1.8</v>
      </c>
      <c r="AO13">
        <v>0</v>
      </c>
      <c r="AP13">
        <v>20.3</v>
      </c>
      <c r="AQ13">
        <v>2.6</v>
      </c>
      <c r="AT13">
        <v>10</v>
      </c>
      <c r="AU13">
        <v>39.200000000000003</v>
      </c>
      <c r="AV13">
        <v>0.9</v>
      </c>
      <c r="AW13">
        <v>1.3</v>
      </c>
      <c r="AX13">
        <v>0</v>
      </c>
      <c r="AY13">
        <v>17.5</v>
      </c>
      <c r="AZ13">
        <v>1.4</v>
      </c>
      <c r="BC13">
        <v>10</v>
      </c>
      <c r="BD13">
        <v>14</v>
      </c>
      <c r="BE13">
        <v>2.1</v>
      </c>
      <c r="BF13">
        <v>2.6</v>
      </c>
      <c r="BG13">
        <v>0</v>
      </c>
      <c r="BH13">
        <v>18</v>
      </c>
      <c r="BI13">
        <v>1.9</v>
      </c>
      <c r="BL13">
        <v>10</v>
      </c>
      <c r="BM13">
        <v>14.1</v>
      </c>
      <c r="BN13">
        <v>1.2</v>
      </c>
      <c r="BO13">
        <v>1.9</v>
      </c>
      <c r="BP13">
        <v>0</v>
      </c>
      <c r="BQ13">
        <v>19</v>
      </c>
      <c r="BR13">
        <v>0.4</v>
      </c>
      <c r="BU13">
        <v>10</v>
      </c>
      <c r="BV13">
        <v>39.1</v>
      </c>
      <c r="BW13">
        <v>1.1000000000000001</v>
      </c>
      <c r="BX13">
        <v>1.4</v>
      </c>
      <c r="BY13">
        <v>0</v>
      </c>
      <c r="BZ13">
        <v>16</v>
      </c>
      <c r="CA13">
        <v>-0.4</v>
      </c>
      <c r="CD13">
        <v>10</v>
      </c>
      <c r="CE13">
        <v>21.7</v>
      </c>
      <c r="CF13">
        <v>0.8</v>
      </c>
      <c r="CG13">
        <v>1.5</v>
      </c>
      <c r="CH13">
        <v>0</v>
      </c>
      <c r="CI13">
        <v>20</v>
      </c>
      <c r="CJ13">
        <v>-1.2</v>
      </c>
      <c r="CM13">
        <v>10</v>
      </c>
      <c r="CN13">
        <v>24</v>
      </c>
      <c r="CO13">
        <v>2.2000000000000002</v>
      </c>
      <c r="CP13">
        <v>2.4</v>
      </c>
      <c r="CQ13">
        <v>0</v>
      </c>
      <c r="CR13">
        <v>18.3</v>
      </c>
      <c r="CS13">
        <v>0.5</v>
      </c>
      <c r="CV13">
        <v>10</v>
      </c>
      <c r="CW13">
        <v>19.399999999999999</v>
      </c>
      <c r="CX13">
        <v>1</v>
      </c>
      <c r="CY13">
        <v>1.7</v>
      </c>
      <c r="CZ13">
        <v>0</v>
      </c>
      <c r="DA13">
        <v>20.3</v>
      </c>
      <c r="DB13">
        <v>-1.1000000000000001</v>
      </c>
      <c r="DE13">
        <v>10</v>
      </c>
      <c r="DF13">
        <v>33.1</v>
      </c>
      <c r="DG13">
        <v>3.5</v>
      </c>
      <c r="DH13">
        <v>3.2</v>
      </c>
      <c r="DI13">
        <v>0</v>
      </c>
      <c r="DJ13">
        <v>19.899999999999999</v>
      </c>
      <c r="DK13">
        <v>11.1</v>
      </c>
    </row>
    <row r="14" spans="1:115">
      <c r="A14">
        <v>11</v>
      </c>
      <c r="B14">
        <v>45.2</v>
      </c>
      <c r="C14">
        <v>1.3</v>
      </c>
      <c r="D14">
        <v>1.6</v>
      </c>
      <c r="E14">
        <v>0</v>
      </c>
      <c r="F14">
        <v>19.600000000000001</v>
      </c>
      <c r="G14">
        <v>6.1</v>
      </c>
      <c r="J14">
        <v>11</v>
      </c>
      <c r="K14">
        <v>16.100000000000001</v>
      </c>
      <c r="L14">
        <v>2</v>
      </c>
      <c r="M14">
        <v>3.3</v>
      </c>
      <c r="N14">
        <v>0</v>
      </c>
      <c r="O14">
        <v>26</v>
      </c>
      <c r="P14">
        <v>8.6999999999999993</v>
      </c>
      <c r="S14">
        <v>11</v>
      </c>
      <c r="T14">
        <v>32.5</v>
      </c>
      <c r="U14">
        <v>3.4</v>
      </c>
      <c r="V14">
        <v>2.6</v>
      </c>
      <c r="W14">
        <v>0</v>
      </c>
      <c r="X14">
        <v>20.7</v>
      </c>
      <c r="Y14">
        <v>8.4</v>
      </c>
      <c r="AB14">
        <v>11</v>
      </c>
      <c r="AC14">
        <v>8.4</v>
      </c>
      <c r="AD14">
        <v>1.2</v>
      </c>
      <c r="AE14">
        <v>2.2000000000000002</v>
      </c>
      <c r="AF14">
        <v>0</v>
      </c>
      <c r="AG14">
        <v>21.9</v>
      </c>
      <c r="AH14">
        <v>-2.5</v>
      </c>
      <c r="AK14">
        <v>11</v>
      </c>
      <c r="AL14">
        <v>15</v>
      </c>
      <c r="AM14">
        <v>2.6</v>
      </c>
      <c r="AN14">
        <v>3.5</v>
      </c>
      <c r="AO14">
        <v>0</v>
      </c>
      <c r="AP14">
        <v>23.9</v>
      </c>
      <c r="AQ14">
        <v>4.5</v>
      </c>
      <c r="AT14">
        <v>11</v>
      </c>
      <c r="AU14">
        <v>35</v>
      </c>
      <c r="AV14">
        <v>1.1000000000000001</v>
      </c>
      <c r="AW14">
        <v>1.5</v>
      </c>
      <c r="AX14">
        <v>0</v>
      </c>
      <c r="AY14">
        <v>18.5</v>
      </c>
      <c r="AZ14">
        <v>1.4</v>
      </c>
      <c r="BC14">
        <v>11</v>
      </c>
      <c r="BD14">
        <v>12.7</v>
      </c>
      <c r="BE14">
        <v>1.5</v>
      </c>
      <c r="BF14">
        <v>2.2000000000000002</v>
      </c>
      <c r="BG14">
        <v>0</v>
      </c>
      <c r="BH14">
        <v>20.399999999999999</v>
      </c>
      <c r="BI14">
        <v>0.4</v>
      </c>
      <c r="BL14">
        <v>11</v>
      </c>
      <c r="BM14">
        <v>11.7</v>
      </c>
      <c r="BN14">
        <v>1.4</v>
      </c>
      <c r="BO14">
        <v>2.2999999999999998</v>
      </c>
      <c r="BP14">
        <v>0</v>
      </c>
      <c r="BQ14">
        <v>21.4</v>
      </c>
      <c r="BR14">
        <v>-0.6</v>
      </c>
      <c r="BU14">
        <v>11</v>
      </c>
      <c r="BV14">
        <v>20.7</v>
      </c>
      <c r="BW14">
        <v>1.5</v>
      </c>
      <c r="BX14">
        <v>1.9</v>
      </c>
      <c r="BY14">
        <v>0</v>
      </c>
      <c r="BZ14">
        <v>16.600000000000001</v>
      </c>
      <c r="CA14">
        <v>-0.8</v>
      </c>
      <c r="CD14">
        <v>11</v>
      </c>
      <c r="CE14">
        <v>24</v>
      </c>
      <c r="CF14">
        <v>0.8</v>
      </c>
      <c r="CG14">
        <v>1.5</v>
      </c>
      <c r="CH14">
        <v>0</v>
      </c>
      <c r="CI14">
        <v>19.100000000000001</v>
      </c>
      <c r="CJ14">
        <v>1</v>
      </c>
      <c r="CM14">
        <v>11</v>
      </c>
      <c r="CN14">
        <v>13.7</v>
      </c>
      <c r="CO14">
        <v>2.5</v>
      </c>
      <c r="CP14">
        <v>2.1</v>
      </c>
      <c r="CQ14">
        <v>0</v>
      </c>
      <c r="CR14">
        <v>11.4</v>
      </c>
      <c r="CS14">
        <v>-1.2</v>
      </c>
      <c r="CV14">
        <v>11</v>
      </c>
      <c r="CW14">
        <v>24.5</v>
      </c>
      <c r="CX14">
        <v>0.9</v>
      </c>
      <c r="CY14">
        <v>1.6</v>
      </c>
      <c r="CZ14">
        <v>0</v>
      </c>
      <c r="DA14">
        <v>19.899999999999999</v>
      </c>
      <c r="DB14">
        <v>-0.6</v>
      </c>
      <c r="DE14">
        <v>11</v>
      </c>
      <c r="DF14">
        <v>34.5</v>
      </c>
      <c r="DG14">
        <v>0.9</v>
      </c>
      <c r="DH14">
        <v>1.6</v>
      </c>
      <c r="DI14">
        <v>0</v>
      </c>
      <c r="DJ14">
        <v>22.4</v>
      </c>
      <c r="DK14">
        <v>7.7</v>
      </c>
    </row>
    <row r="15" spans="1:115">
      <c r="A15">
        <v>12</v>
      </c>
      <c r="B15">
        <v>37.9</v>
      </c>
      <c r="C15">
        <v>1.1000000000000001</v>
      </c>
      <c r="D15">
        <v>1.6</v>
      </c>
      <c r="E15">
        <v>0</v>
      </c>
      <c r="F15">
        <v>20.3</v>
      </c>
      <c r="G15">
        <v>4</v>
      </c>
      <c r="J15">
        <v>12</v>
      </c>
      <c r="K15">
        <v>30.5</v>
      </c>
      <c r="L15">
        <v>0.9</v>
      </c>
      <c r="M15">
        <v>1.9</v>
      </c>
      <c r="N15">
        <v>0</v>
      </c>
      <c r="O15">
        <v>24.9</v>
      </c>
      <c r="P15">
        <v>5.7</v>
      </c>
      <c r="S15">
        <v>12</v>
      </c>
      <c r="T15">
        <v>32</v>
      </c>
      <c r="U15">
        <v>2.5</v>
      </c>
      <c r="V15">
        <v>2</v>
      </c>
      <c r="W15">
        <v>0</v>
      </c>
      <c r="X15">
        <v>15.5</v>
      </c>
      <c r="Y15">
        <v>4.2</v>
      </c>
      <c r="AB15">
        <v>12</v>
      </c>
      <c r="AC15">
        <v>9.1999999999999993</v>
      </c>
      <c r="AD15">
        <v>1</v>
      </c>
      <c r="AE15">
        <v>1.9</v>
      </c>
      <c r="AF15">
        <v>0</v>
      </c>
      <c r="AG15">
        <v>21.9</v>
      </c>
      <c r="AH15">
        <v>-2.5</v>
      </c>
      <c r="AK15">
        <v>12</v>
      </c>
      <c r="AL15">
        <v>38.299999999999997</v>
      </c>
      <c r="AM15">
        <v>2.9</v>
      </c>
      <c r="AN15">
        <v>2.2000000000000002</v>
      </c>
      <c r="AO15">
        <v>0</v>
      </c>
      <c r="AP15">
        <v>15.7</v>
      </c>
      <c r="AQ15">
        <v>6.9</v>
      </c>
      <c r="AT15">
        <v>12</v>
      </c>
      <c r="AU15">
        <v>22.8</v>
      </c>
      <c r="AV15">
        <v>0.8</v>
      </c>
      <c r="AW15">
        <v>1.5</v>
      </c>
      <c r="AX15">
        <v>0</v>
      </c>
      <c r="AY15">
        <v>19.5</v>
      </c>
      <c r="AZ15">
        <v>0.2</v>
      </c>
      <c r="BC15">
        <v>12</v>
      </c>
      <c r="BD15">
        <v>18.2</v>
      </c>
      <c r="BE15">
        <v>1.1000000000000001</v>
      </c>
      <c r="BF15">
        <v>2</v>
      </c>
      <c r="BG15">
        <v>0</v>
      </c>
      <c r="BH15">
        <v>22.9</v>
      </c>
      <c r="BI15">
        <v>0.2</v>
      </c>
      <c r="BL15">
        <v>12</v>
      </c>
      <c r="BM15">
        <v>10.6</v>
      </c>
      <c r="BN15">
        <v>1.2</v>
      </c>
      <c r="BO15">
        <v>2.2999999999999998</v>
      </c>
      <c r="BP15">
        <v>0</v>
      </c>
      <c r="BQ15">
        <v>23.6</v>
      </c>
      <c r="BR15">
        <v>-0.6</v>
      </c>
      <c r="BU15">
        <v>12</v>
      </c>
      <c r="BV15">
        <v>18.100000000000001</v>
      </c>
      <c r="BW15">
        <v>1.1000000000000001</v>
      </c>
      <c r="BX15">
        <v>1.9</v>
      </c>
      <c r="BY15">
        <v>0</v>
      </c>
      <c r="BZ15">
        <v>19.7</v>
      </c>
      <c r="CA15">
        <v>3.4</v>
      </c>
      <c r="CD15">
        <v>12</v>
      </c>
      <c r="CE15">
        <v>11.9</v>
      </c>
      <c r="CF15">
        <v>1.2</v>
      </c>
      <c r="CG15">
        <v>1.7</v>
      </c>
      <c r="CH15">
        <v>0</v>
      </c>
      <c r="CI15">
        <v>17.2</v>
      </c>
      <c r="CJ15">
        <v>2</v>
      </c>
      <c r="CM15">
        <v>12</v>
      </c>
      <c r="CN15">
        <v>16.7</v>
      </c>
      <c r="CO15">
        <v>1.5</v>
      </c>
      <c r="CP15">
        <v>1.7</v>
      </c>
      <c r="CQ15">
        <v>0</v>
      </c>
      <c r="CR15">
        <v>10.6</v>
      </c>
      <c r="CS15">
        <v>-5.6</v>
      </c>
      <c r="CV15">
        <v>12</v>
      </c>
      <c r="CW15">
        <v>24.8</v>
      </c>
      <c r="CX15">
        <v>1.3</v>
      </c>
      <c r="CY15">
        <v>1.9</v>
      </c>
      <c r="CZ15">
        <v>0</v>
      </c>
      <c r="DA15">
        <v>20.7</v>
      </c>
      <c r="DB15">
        <v>1.8</v>
      </c>
      <c r="DE15">
        <v>12</v>
      </c>
      <c r="DF15">
        <v>54.2</v>
      </c>
      <c r="DG15">
        <v>0.7</v>
      </c>
      <c r="DH15">
        <v>1.2</v>
      </c>
      <c r="DI15">
        <v>0.25</v>
      </c>
      <c r="DJ15">
        <v>19.5</v>
      </c>
      <c r="DK15">
        <v>8.8000000000000007</v>
      </c>
    </row>
    <row r="16" spans="1:115">
      <c r="A16">
        <v>13</v>
      </c>
      <c r="B16">
        <v>26.2</v>
      </c>
      <c r="C16">
        <v>1</v>
      </c>
      <c r="D16">
        <v>1.7</v>
      </c>
      <c r="E16">
        <v>0</v>
      </c>
      <c r="F16">
        <v>21.9</v>
      </c>
      <c r="G16">
        <v>2.8</v>
      </c>
      <c r="J16">
        <v>13</v>
      </c>
      <c r="K16">
        <v>24.2</v>
      </c>
      <c r="L16">
        <v>1.2</v>
      </c>
      <c r="M16">
        <v>2.2000000000000002</v>
      </c>
      <c r="N16">
        <v>0</v>
      </c>
      <c r="O16">
        <v>25.3</v>
      </c>
      <c r="P16">
        <v>5.0999999999999996</v>
      </c>
      <c r="S16">
        <v>13</v>
      </c>
      <c r="T16">
        <v>35.5</v>
      </c>
      <c r="U16">
        <v>0.8</v>
      </c>
      <c r="V16">
        <v>1.3</v>
      </c>
      <c r="W16">
        <v>0</v>
      </c>
      <c r="X16">
        <v>16</v>
      </c>
      <c r="Y16">
        <v>-0.2</v>
      </c>
      <c r="AB16">
        <v>13</v>
      </c>
      <c r="AC16">
        <v>10.1</v>
      </c>
      <c r="AD16">
        <v>1.1000000000000001</v>
      </c>
      <c r="AE16">
        <v>2.2999999999999998</v>
      </c>
      <c r="AF16">
        <v>0</v>
      </c>
      <c r="AG16">
        <v>24.6</v>
      </c>
      <c r="AH16">
        <v>-0.4</v>
      </c>
      <c r="AK16">
        <v>13</v>
      </c>
      <c r="AL16">
        <v>12.6</v>
      </c>
      <c r="AM16">
        <v>2.6</v>
      </c>
      <c r="AN16">
        <v>2.2000000000000002</v>
      </c>
      <c r="AO16">
        <v>0</v>
      </c>
      <c r="AP16">
        <v>9.9</v>
      </c>
      <c r="AQ16">
        <v>-0.5</v>
      </c>
      <c r="AT16">
        <v>13</v>
      </c>
      <c r="AU16">
        <v>21.1</v>
      </c>
      <c r="AV16">
        <v>1.4</v>
      </c>
      <c r="AW16">
        <v>2</v>
      </c>
      <c r="AX16">
        <v>0</v>
      </c>
      <c r="AY16">
        <v>19.8</v>
      </c>
      <c r="AZ16">
        <v>3</v>
      </c>
      <c r="BC16">
        <v>13</v>
      </c>
      <c r="BD16">
        <v>14.6</v>
      </c>
      <c r="BE16">
        <v>1.5</v>
      </c>
      <c r="BF16">
        <v>2.4</v>
      </c>
      <c r="BG16">
        <v>0</v>
      </c>
      <c r="BH16">
        <v>22.9</v>
      </c>
      <c r="BI16">
        <v>1.8</v>
      </c>
      <c r="BL16">
        <v>13</v>
      </c>
      <c r="BM16">
        <v>12</v>
      </c>
      <c r="BN16">
        <v>1.5</v>
      </c>
      <c r="BO16">
        <v>2.5</v>
      </c>
      <c r="BP16">
        <v>2.0299999999999998</v>
      </c>
      <c r="BQ16">
        <v>22.5</v>
      </c>
      <c r="BR16">
        <v>5.5</v>
      </c>
      <c r="BU16">
        <v>13</v>
      </c>
      <c r="BV16">
        <v>16</v>
      </c>
      <c r="BW16">
        <v>1.3</v>
      </c>
      <c r="BX16">
        <v>2.1</v>
      </c>
      <c r="BY16">
        <v>0</v>
      </c>
      <c r="BZ16">
        <v>21.3</v>
      </c>
      <c r="CA16">
        <v>0.9</v>
      </c>
      <c r="CD16">
        <v>13</v>
      </c>
      <c r="CE16">
        <v>9.4</v>
      </c>
      <c r="CF16">
        <v>1.5</v>
      </c>
      <c r="CG16">
        <v>2.4</v>
      </c>
      <c r="CH16">
        <v>0</v>
      </c>
      <c r="CI16">
        <v>20.3</v>
      </c>
      <c r="CJ16">
        <v>-2.5</v>
      </c>
      <c r="CM16">
        <v>13</v>
      </c>
      <c r="CN16">
        <v>14</v>
      </c>
      <c r="CO16">
        <v>1.5</v>
      </c>
      <c r="CP16">
        <v>1.5</v>
      </c>
      <c r="CQ16">
        <v>0</v>
      </c>
      <c r="CR16">
        <v>9.3000000000000007</v>
      </c>
      <c r="CS16">
        <v>-7.6</v>
      </c>
      <c r="CV16">
        <v>13</v>
      </c>
      <c r="CW16">
        <v>11.4</v>
      </c>
      <c r="CX16">
        <v>1.4</v>
      </c>
      <c r="CY16">
        <v>2.1</v>
      </c>
      <c r="CZ16">
        <v>0</v>
      </c>
      <c r="DA16">
        <v>20.399999999999999</v>
      </c>
      <c r="DB16">
        <v>0.4</v>
      </c>
      <c r="DE16">
        <v>13</v>
      </c>
      <c r="DF16">
        <v>63.9</v>
      </c>
      <c r="DG16">
        <v>1.6</v>
      </c>
      <c r="DH16">
        <v>1.2</v>
      </c>
      <c r="DI16">
        <v>0.25</v>
      </c>
      <c r="DJ16">
        <v>16.5</v>
      </c>
      <c r="DK16">
        <v>7.3</v>
      </c>
    </row>
    <row r="17" spans="1:115">
      <c r="A17">
        <v>14</v>
      </c>
      <c r="B17">
        <v>26.8</v>
      </c>
      <c r="C17">
        <v>1.2</v>
      </c>
      <c r="D17">
        <v>2</v>
      </c>
      <c r="E17">
        <v>0</v>
      </c>
      <c r="F17">
        <v>23</v>
      </c>
      <c r="G17">
        <v>3.2</v>
      </c>
      <c r="J17">
        <v>14</v>
      </c>
      <c r="K17">
        <v>25.6</v>
      </c>
      <c r="L17">
        <v>2.5</v>
      </c>
      <c r="M17">
        <v>2.8</v>
      </c>
      <c r="N17">
        <v>0</v>
      </c>
      <c r="O17">
        <v>22.1</v>
      </c>
      <c r="P17">
        <v>9</v>
      </c>
      <c r="S17">
        <v>14</v>
      </c>
      <c r="T17">
        <v>33.299999999999997</v>
      </c>
      <c r="U17">
        <v>1.1000000000000001</v>
      </c>
      <c r="V17">
        <v>1.5</v>
      </c>
      <c r="W17">
        <v>0</v>
      </c>
      <c r="X17">
        <v>17.899999999999999</v>
      </c>
      <c r="Y17">
        <v>3.4</v>
      </c>
      <c r="AB17">
        <v>14</v>
      </c>
      <c r="AC17">
        <v>10.9</v>
      </c>
      <c r="AD17">
        <v>1.3</v>
      </c>
      <c r="AE17">
        <v>2.4</v>
      </c>
      <c r="AF17">
        <v>0</v>
      </c>
      <c r="AG17">
        <v>23.9</v>
      </c>
      <c r="AH17">
        <v>4.7</v>
      </c>
      <c r="AK17">
        <v>14</v>
      </c>
      <c r="AL17">
        <v>16.2</v>
      </c>
      <c r="AM17">
        <v>1.4</v>
      </c>
      <c r="AN17">
        <v>1.6</v>
      </c>
      <c r="AO17">
        <v>0</v>
      </c>
      <c r="AP17">
        <v>8.1999999999999993</v>
      </c>
      <c r="AQ17">
        <v>-6.5</v>
      </c>
      <c r="AT17">
        <v>14</v>
      </c>
      <c r="AU17">
        <v>12.9</v>
      </c>
      <c r="AV17">
        <v>3.4</v>
      </c>
      <c r="AW17">
        <v>3.7</v>
      </c>
      <c r="AX17">
        <v>0</v>
      </c>
      <c r="AY17">
        <v>20</v>
      </c>
      <c r="AZ17">
        <v>5.2</v>
      </c>
      <c r="BC17">
        <v>14</v>
      </c>
      <c r="BD17">
        <v>14.4</v>
      </c>
      <c r="BE17">
        <v>1.1000000000000001</v>
      </c>
      <c r="BF17">
        <v>2</v>
      </c>
      <c r="BG17">
        <v>0</v>
      </c>
      <c r="BH17">
        <v>22.5</v>
      </c>
      <c r="BI17">
        <v>0.1</v>
      </c>
      <c r="BL17">
        <v>14</v>
      </c>
      <c r="BM17">
        <v>27.6</v>
      </c>
      <c r="BN17">
        <v>1.9</v>
      </c>
      <c r="BO17">
        <v>2.2999999999999998</v>
      </c>
      <c r="BP17">
        <v>0</v>
      </c>
      <c r="BQ17">
        <v>19.8</v>
      </c>
      <c r="BR17">
        <v>5.0999999999999996</v>
      </c>
      <c r="BU17">
        <v>14</v>
      </c>
      <c r="BV17">
        <v>18.600000000000001</v>
      </c>
      <c r="BW17">
        <v>1.6</v>
      </c>
      <c r="BX17">
        <v>2.5</v>
      </c>
      <c r="BY17">
        <v>0</v>
      </c>
      <c r="BZ17">
        <v>22.8</v>
      </c>
      <c r="CA17">
        <v>0.2</v>
      </c>
      <c r="CD17">
        <v>14</v>
      </c>
      <c r="CE17">
        <v>13.4</v>
      </c>
      <c r="CF17">
        <v>1</v>
      </c>
      <c r="CG17">
        <v>1.8</v>
      </c>
      <c r="CH17">
        <v>0</v>
      </c>
      <c r="CI17">
        <v>19.3</v>
      </c>
      <c r="CJ17">
        <v>-1.8</v>
      </c>
      <c r="CM17">
        <v>14</v>
      </c>
      <c r="CN17">
        <v>14.8</v>
      </c>
      <c r="CO17">
        <v>2.4</v>
      </c>
      <c r="CP17">
        <v>1.9</v>
      </c>
      <c r="CQ17">
        <v>0</v>
      </c>
      <c r="CR17">
        <v>6.1</v>
      </c>
      <c r="CS17">
        <v>-5</v>
      </c>
      <c r="CV17">
        <v>14</v>
      </c>
      <c r="CW17">
        <v>14.6</v>
      </c>
      <c r="CX17">
        <v>1.3</v>
      </c>
      <c r="CY17">
        <v>2.2000000000000002</v>
      </c>
      <c r="CZ17">
        <v>0</v>
      </c>
      <c r="DA17">
        <v>21.7</v>
      </c>
      <c r="DB17">
        <v>-1.2</v>
      </c>
      <c r="DE17">
        <v>14</v>
      </c>
      <c r="DF17">
        <v>40</v>
      </c>
      <c r="DG17">
        <v>1</v>
      </c>
      <c r="DH17">
        <v>1.5</v>
      </c>
      <c r="DI17">
        <v>0</v>
      </c>
      <c r="DJ17">
        <v>17.899999999999999</v>
      </c>
      <c r="DK17">
        <v>4.0999999999999996</v>
      </c>
    </row>
    <row r="18" spans="1:115">
      <c r="A18">
        <v>15</v>
      </c>
      <c r="B18">
        <v>31.4</v>
      </c>
      <c r="C18">
        <v>1</v>
      </c>
      <c r="D18">
        <v>1.7</v>
      </c>
      <c r="E18">
        <v>0</v>
      </c>
      <c r="F18">
        <v>21.8</v>
      </c>
      <c r="G18">
        <v>2.4</v>
      </c>
      <c r="J18">
        <v>15</v>
      </c>
      <c r="K18">
        <v>42.3</v>
      </c>
      <c r="L18">
        <v>1</v>
      </c>
      <c r="M18">
        <v>1.6</v>
      </c>
      <c r="N18">
        <v>0</v>
      </c>
      <c r="O18">
        <v>20.5</v>
      </c>
      <c r="P18">
        <v>5.0999999999999996</v>
      </c>
      <c r="S18">
        <v>15</v>
      </c>
      <c r="T18">
        <v>28.3</v>
      </c>
      <c r="U18">
        <v>0.9</v>
      </c>
      <c r="V18">
        <v>1.6</v>
      </c>
      <c r="W18">
        <v>0</v>
      </c>
      <c r="X18">
        <v>20</v>
      </c>
      <c r="Y18">
        <v>-0.2</v>
      </c>
      <c r="AB18">
        <v>15</v>
      </c>
      <c r="AC18">
        <v>23.3</v>
      </c>
      <c r="AD18">
        <v>2.5</v>
      </c>
      <c r="AE18">
        <v>2.7</v>
      </c>
      <c r="AF18">
        <v>0</v>
      </c>
      <c r="AG18">
        <v>17.2</v>
      </c>
      <c r="AH18">
        <v>7.4</v>
      </c>
      <c r="AK18">
        <v>15</v>
      </c>
      <c r="AL18">
        <v>12.3</v>
      </c>
      <c r="AM18">
        <v>1.9</v>
      </c>
      <c r="AN18">
        <v>2.2000000000000002</v>
      </c>
      <c r="AO18">
        <v>0</v>
      </c>
      <c r="AP18">
        <v>12.3</v>
      </c>
      <c r="AQ18">
        <v>-8.1</v>
      </c>
      <c r="AT18">
        <v>15</v>
      </c>
      <c r="AU18">
        <v>17.899999999999999</v>
      </c>
      <c r="AV18">
        <v>1.1000000000000001</v>
      </c>
      <c r="AW18">
        <v>1.9</v>
      </c>
      <c r="AX18">
        <v>0</v>
      </c>
      <c r="AY18">
        <v>18.899999999999999</v>
      </c>
      <c r="AZ18">
        <v>-0.4</v>
      </c>
      <c r="BC18">
        <v>15</v>
      </c>
      <c r="BD18">
        <v>14.9</v>
      </c>
      <c r="BE18">
        <v>1.2</v>
      </c>
      <c r="BF18">
        <v>2.2000000000000002</v>
      </c>
      <c r="BG18">
        <v>0</v>
      </c>
      <c r="BH18">
        <v>24.6</v>
      </c>
      <c r="BI18">
        <v>0.5</v>
      </c>
      <c r="BL18">
        <v>15</v>
      </c>
      <c r="BM18">
        <v>17.5</v>
      </c>
      <c r="BN18">
        <v>1.5</v>
      </c>
      <c r="BO18">
        <v>2.4</v>
      </c>
      <c r="BP18">
        <v>0</v>
      </c>
      <c r="BQ18">
        <v>22.4</v>
      </c>
      <c r="BR18">
        <v>3.6</v>
      </c>
      <c r="BU18">
        <v>15</v>
      </c>
      <c r="BV18">
        <v>16.2</v>
      </c>
      <c r="BW18">
        <v>1.2</v>
      </c>
      <c r="BX18">
        <v>2.2999999999999998</v>
      </c>
      <c r="BY18">
        <v>0</v>
      </c>
      <c r="BZ18">
        <v>23</v>
      </c>
      <c r="CA18">
        <v>4.4000000000000004</v>
      </c>
      <c r="CD18">
        <v>15</v>
      </c>
      <c r="CE18">
        <v>24.2</v>
      </c>
      <c r="CF18">
        <v>1.2</v>
      </c>
      <c r="CG18">
        <v>1.6</v>
      </c>
      <c r="CH18">
        <v>0</v>
      </c>
      <c r="CI18">
        <v>16.5</v>
      </c>
      <c r="CJ18">
        <v>6.9</v>
      </c>
      <c r="CM18">
        <v>15</v>
      </c>
      <c r="CN18">
        <v>11.1</v>
      </c>
      <c r="CO18">
        <v>1.4</v>
      </c>
      <c r="CP18">
        <v>1.5</v>
      </c>
      <c r="CQ18">
        <v>0</v>
      </c>
      <c r="CR18">
        <v>8.9</v>
      </c>
      <c r="CS18">
        <v>-8.1</v>
      </c>
      <c r="CV18">
        <v>15</v>
      </c>
      <c r="CW18">
        <v>12.8</v>
      </c>
      <c r="CX18">
        <v>1.2</v>
      </c>
      <c r="CY18">
        <v>2.2000000000000002</v>
      </c>
      <c r="CZ18">
        <v>0</v>
      </c>
      <c r="DA18">
        <v>23.5</v>
      </c>
      <c r="DB18">
        <v>0.6</v>
      </c>
      <c r="DE18">
        <v>15</v>
      </c>
      <c r="DF18">
        <v>22.9</v>
      </c>
      <c r="DG18">
        <v>1.8</v>
      </c>
      <c r="DH18">
        <v>2.4</v>
      </c>
      <c r="DI18">
        <v>0</v>
      </c>
      <c r="DJ18">
        <v>21.5</v>
      </c>
      <c r="DK18">
        <v>1</v>
      </c>
    </row>
    <row r="19" spans="1:115">
      <c r="A19">
        <v>16</v>
      </c>
      <c r="B19">
        <v>14.5</v>
      </c>
      <c r="C19">
        <v>1.1000000000000001</v>
      </c>
      <c r="D19">
        <v>2.1</v>
      </c>
      <c r="E19">
        <v>0</v>
      </c>
      <c r="F19">
        <v>25.4</v>
      </c>
      <c r="G19">
        <v>3</v>
      </c>
      <c r="J19">
        <v>16</v>
      </c>
      <c r="K19">
        <v>30.8</v>
      </c>
      <c r="L19">
        <v>1.7</v>
      </c>
      <c r="M19">
        <v>2.2000000000000002</v>
      </c>
      <c r="N19">
        <v>0</v>
      </c>
      <c r="O19">
        <v>21.4</v>
      </c>
      <c r="P19">
        <v>3.6</v>
      </c>
      <c r="S19">
        <v>16</v>
      </c>
      <c r="T19">
        <v>20.8</v>
      </c>
      <c r="U19">
        <v>1.2</v>
      </c>
      <c r="V19">
        <v>2</v>
      </c>
      <c r="W19">
        <v>0</v>
      </c>
      <c r="X19">
        <v>22.7</v>
      </c>
      <c r="Y19">
        <v>1</v>
      </c>
      <c r="AB19">
        <v>16</v>
      </c>
      <c r="AC19">
        <v>15.4</v>
      </c>
      <c r="AD19">
        <v>2.9</v>
      </c>
      <c r="AE19">
        <v>2.9</v>
      </c>
      <c r="AF19">
        <v>0</v>
      </c>
      <c r="AG19">
        <v>15.1</v>
      </c>
      <c r="AH19">
        <v>1.8</v>
      </c>
      <c r="AK19">
        <v>16</v>
      </c>
      <c r="AL19">
        <v>15.2</v>
      </c>
      <c r="AM19">
        <v>2.5</v>
      </c>
      <c r="AN19">
        <v>2.9</v>
      </c>
      <c r="AO19">
        <v>0</v>
      </c>
      <c r="AP19">
        <v>15.2</v>
      </c>
      <c r="AQ19">
        <v>-1.8</v>
      </c>
      <c r="AT19">
        <v>16</v>
      </c>
      <c r="AU19">
        <v>15.2</v>
      </c>
      <c r="AV19">
        <v>1.5</v>
      </c>
      <c r="AW19">
        <v>1.9</v>
      </c>
      <c r="AX19">
        <v>0</v>
      </c>
      <c r="AY19">
        <v>16.100000000000001</v>
      </c>
      <c r="AZ19">
        <v>-1.2</v>
      </c>
      <c r="BC19">
        <v>16</v>
      </c>
      <c r="BD19">
        <v>14.4</v>
      </c>
      <c r="BE19">
        <v>1.3</v>
      </c>
      <c r="BF19">
        <v>2.5</v>
      </c>
      <c r="BG19">
        <v>0</v>
      </c>
      <c r="BH19">
        <v>25</v>
      </c>
      <c r="BI19">
        <v>1.8</v>
      </c>
      <c r="BL19">
        <v>16</v>
      </c>
      <c r="BM19">
        <v>19.2</v>
      </c>
      <c r="BN19">
        <v>1.1000000000000001</v>
      </c>
      <c r="BO19">
        <v>1.9</v>
      </c>
      <c r="BP19">
        <v>0</v>
      </c>
      <c r="BQ19">
        <v>21.3</v>
      </c>
      <c r="BR19">
        <v>3.4</v>
      </c>
      <c r="BU19">
        <v>16</v>
      </c>
      <c r="BV19">
        <v>18.7</v>
      </c>
      <c r="BW19">
        <v>1.2</v>
      </c>
      <c r="BX19">
        <v>2.1</v>
      </c>
      <c r="BY19">
        <v>0</v>
      </c>
      <c r="BZ19">
        <v>21.7</v>
      </c>
      <c r="CA19">
        <v>1.6</v>
      </c>
      <c r="CD19">
        <v>16</v>
      </c>
      <c r="CE19">
        <v>36.799999999999997</v>
      </c>
      <c r="CF19">
        <v>2.6</v>
      </c>
      <c r="CG19">
        <v>2.1</v>
      </c>
      <c r="CH19">
        <v>0</v>
      </c>
      <c r="CI19">
        <v>19</v>
      </c>
      <c r="CJ19">
        <v>5.8</v>
      </c>
      <c r="CM19">
        <v>16</v>
      </c>
      <c r="CN19">
        <v>15.6</v>
      </c>
      <c r="CO19">
        <v>1.2</v>
      </c>
      <c r="CP19">
        <v>1.8</v>
      </c>
      <c r="CQ19">
        <v>0</v>
      </c>
      <c r="CR19">
        <v>15</v>
      </c>
      <c r="CS19">
        <v>-5.9</v>
      </c>
      <c r="CV19">
        <v>16</v>
      </c>
      <c r="CW19">
        <v>13.8</v>
      </c>
      <c r="CX19">
        <v>1.2</v>
      </c>
      <c r="CY19">
        <v>2.2000000000000002</v>
      </c>
      <c r="CZ19">
        <v>0</v>
      </c>
      <c r="DA19">
        <v>23.3</v>
      </c>
      <c r="DB19">
        <v>-0.7</v>
      </c>
      <c r="DE19">
        <v>16</v>
      </c>
      <c r="DF19">
        <v>14.5</v>
      </c>
      <c r="DG19">
        <v>1.7</v>
      </c>
      <c r="DH19">
        <v>2.6</v>
      </c>
      <c r="DI19">
        <v>0</v>
      </c>
      <c r="DJ19">
        <v>22.7</v>
      </c>
      <c r="DK19">
        <v>2.2999999999999998</v>
      </c>
    </row>
    <row r="20" spans="1:115">
      <c r="A20">
        <v>17</v>
      </c>
      <c r="B20">
        <v>14.1</v>
      </c>
      <c r="C20">
        <v>1.2</v>
      </c>
      <c r="D20">
        <v>2.2999999999999998</v>
      </c>
      <c r="E20">
        <v>0</v>
      </c>
      <c r="F20">
        <v>24.3</v>
      </c>
      <c r="G20">
        <v>3.6</v>
      </c>
      <c r="J20">
        <v>17</v>
      </c>
      <c r="K20">
        <v>30.5</v>
      </c>
      <c r="L20">
        <v>1.4</v>
      </c>
      <c r="M20">
        <v>2</v>
      </c>
      <c r="N20">
        <v>0</v>
      </c>
      <c r="O20">
        <v>20.3</v>
      </c>
      <c r="P20">
        <v>1.6</v>
      </c>
      <c r="S20">
        <v>17</v>
      </c>
      <c r="T20">
        <v>21.3</v>
      </c>
      <c r="U20">
        <v>1.2</v>
      </c>
      <c r="V20">
        <v>2.1</v>
      </c>
      <c r="W20">
        <v>0</v>
      </c>
      <c r="X20">
        <v>23.4</v>
      </c>
      <c r="Y20">
        <v>2.2999999999999998</v>
      </c>
      <c r="AB20">
        <v>17</v>
      </c>
      <c r="AC20">
        <v>10.6</v>
      </c>
      <c r="AD20">
        <v>1</v>
      </c>
      <c r="AE20">
        <v>1.8</v>
      </c>
      <c r="AF20">
        <v>0</v>
      </c>
      <c r="AG20">
        <v>16.8</v>
      </c>
      <c r="AH20">
        <v>-4.3</v>
      </c>
      <c r="AK20">
        <v>17</v>
      </c>
      <c r="AL20">
        <v>21.8</v>
      </c>
      <c r="AM20">
        <v>2</v>
      </c>
      <c r="AN20">
        <v>2.4</v>
      </c>
      <c r="AO20">
        <v>0</v>
      </c>
      <c r="AP20">
        <v>16.899999999999999</v>
      </c>
      <c r="AQ20">
        <v>-3.3</v>
      </c>
      <c r="AT20">
        <v>17</v>
      </c>
      <c r="AU20">
        <v>10.7</v>
      </c>
      <c r="AV20">
        <v>2.6</v>
      </c>
      <c r="AW20">
        <v>2.7</v>
      </c>
      <c r="AX20">
        <v>0</v>
      </c>
      <c r="AY20">
        <v>12.8</v>
      </c>
      <c r="AZ20">
        <v>-0.5</v>
      </c>
      <c r="BC20">
        <v>17</v>
      </c>
      <c r="BD20">
        <v>14.1</v>
      </c>
      <c r="BE20">
        <v>1.2</v>
      </c>
      <c r="BF20">
        <v>2.2999999999999998</v>
      </c>
      <c r="BG20">
        <v>0</v>
      </c>
      <c r="BH20">
        <v>25</v>
      </c>
      <c r="BI20">
        <v>3.4</v>
      </c>
      <c r="BL20">
        <v>17</v>
      </c>
      <c r="BM20">
        <v>19</v>
      </c>
      <c r="BN20">
        <v>1.1000000000000001</v>
      </c>
      <c r="BO20">
        <v>1.8</v>
      </c>
      <c r="BP20">
        <v>0</v>
      </c>
      <c r="BQ20">
        <v>19.8</v>
      </c>
      <c r="BR20">
        <v>2.8</v>
      </c>
      <c r="BU20">
        <v>17</v>
      </c>
      <c r="BV20">
        <v>22.7</v>
      </c>
      <c r="BW20">
        <v>0.8</v>
      </c>
      <c r="BX20">
        <v>1.8</v>
      </c>
      <c r="BY20">
        <v>0</v>
      </c>
      <c r="BZ20">
        <v>23.2</v>
      </c>
      <c r="CA20">
        <v>2.6</v>
      </c>
      <c r="CD20">
        <v>17</v>
      </c>
      <c r="CE20">
        <v>27.5</v>
      </c>
      <c r="CF20">
        <v>0.8</v>
      </c>
      <c r="CG20">
        <v>1.6</v>
      </c>
      <c r="CH20">
        <v>0</v>
      </c>
      <c r="CI20">
        <v>20.2</v>
      </c>
      <c r="CJ20">
        <v>1.8</v>
      </c>
      <c r="CM20">
        <v>17</v>
      </c>
      <c r="CN20">
        <v>12.4</v>
      </c>
      <c r="CO20">
        <v>1.5</v>
      </c>
      <c r="CP20">
        <v>2.5</v>
      </c>
      <c r="CQ20">
        <v>0</v>
      </c>
      <c r="CR20">
        <v>21.7</v>
      </c>
      <c r="CS20">
        <v>-2.2000000000000002</v>
      </c>
      <c r="CV20">
        <v>17</v>
      </c>
      <c r="CW20">
        <v>11.6</v>
      </c>
      <c r="CX20">
        <v>1</v>
      </c>
      <c r="CY20">
        <v>2.1</v>
      </c>
      <c r="CZ20">
        <v>0</v>
      </c>
      <c r="DA20">
        <v>23.8</v>
      </c>
      <c r="DB20">
        <v>-0.5</v>
      </c>
      <c r="DE20">
        <v>17</v>
      </c>
      <c r="DF20">
        <v>21.3</v>
      </c>
      <c r="DG20">
        <v>1.1000000000000001</v>
      </c>
      <c r="DH20">
        <v>2</v>
      </c>
      <c r="DI20">
        <v>0</v>
      </c>
      <c r="DJ20">
        <v>21.5</v>
      </c>
      <c r="DK20">
        <v>0.9</v>
      </c>
    </row>
    <row r="21" spans="1:115">
      <c r="A21">
        <v>18</v>
      </c>
      <c r="B21">
        <v>15.1</v>
      </c>
      <c r="C21">
        <v>1.2</v>
      </c>
      <c r="D21">
        <v>2.2999999999999998</v>
      </c>
      <c r="E21">
        <v>0</v>
      </c>
      <c r="F21">
        <v>24.7</v>
      </c>
      <c r="G21">
        <v>4.2</v>
      </c>
      <c r="J21">
        <v>18</v>
      </c>
      <c r="K21">
        <v>27.8</v>
      </c>
      <c r="L21">
        <v>0.9</v>
      </c>
      <c r="M21">
        <v>1.7</v>
      </c>
      <c r="N21">
        <v>0</v>
      </c>
      <c r="O21">
        <v>21.2</v>
      </c>
      <c r="P21">
        <v>1</v>
      </c>
      <c r="S21">
        <v>18</v>
      </c>
      <c r="T21">
        <v>22.5</v>
      </c>
      <c r="U21">
        <v>1.1000000000000001</v>
      </c>
      <c r="V21">
        <v>2.1</v>
      </c>
      <c r="W21">
        <v>0</v>
      </c>
      <c r="X21">
        <v>24.8</v>
      </c>
      <c r="Y21">
        <v>2.9</v>
      </c>
      <c r="AB21">
        <v>18</v>
      </c>
      <c r="AC21">
        <v>10.4</v>
      </c>
      <c r="AD21">
        <v>1.1000000000000001</v>
      </c>
      <c r="AE21">
        <v>1.9</v>
      </c>
      <c r="AF21">
        <v>0</v>
      </c>
      <c r="AG21">
        <v>18.5</v>
      </c>
      <c r="AH21">
        <v>-2.7</v>
      </c>
      <c r="AK21">
        <v>18</v>
      </c>
      <c r="AL21">
        <v>19.8</v>
      </c>
      <c r="AM21">
        <v>2.5</v>
      </c>
      <c r="AN21">
        <v>3</v>
      </c>
      <c r="AO21">
        <v>0</v>
      </c>
      <c r="AP21">
        <v>20.3</v>
      </c>
      <c r="AQ21">
        <v>-0.8</v>
      </c>
      <c r="AT21">
        <v>18</v>
      </c>
      <c r="AU21">
        <v>11.9</v>
      </c>
      <c r="AV21">
        <v>1</v>
      </c>
      <c r="AW21">
        <v>1.6</v>
      </c>
      <c r="AX21">
        <v>0</v>
      </c>
      <c r="AY21">
        <v>14.7</v>
      </c>
      <c r="AZ21">
        <v>-4.9000000000000004</v>
      </c>
      <c r="BC21">
        <v>18</v>
      </c>
      <c r="BD21">
        <v>13.1</v>
      </c>
      <c r="BE21">
        <v>1.5</v>
      </c>
      <c r="BF21">
        <v>2.8</v>
      </c>
      <c r="BG21">
        <v>0</v>
      </c>
      <c r="BH21">
        <v>25.8</v>
      </c>
      <c r="BI21">
        <v>3.5</v>
      </c>
      <c r="BL21">
        <v>18</v>
      </c>
      <c r="BM21">
        <v>30.3</v>
      </c>
      <c r="BN21">
        <v>1.9</v>
      </c>
      <c r="BO21">
        <v>1.3</v>
      </c>
      <c r="BP21">
        <v>1.27</v>
      </c>
      <c r="BQ21">
        <v>14.3</v>
      </c>
      <c r="BR21">
        <v>7.7</v>
      </c>
      <c r="BU21">
        <v>18</v>
      </c>
      <c r="BV21">
        <v>21.4</v>
      </c>
      <c r="BW21">
        <v>0.8</v>
      </c>
      <c r="BX21">
        <v>1.8</v>
      </c>
      <c r="BY21">
        <v>0</v>
      </c>
      <c r="BZ21">
        <v>24.3</v>
      </c>
      <c r="CA21">
        <v>2</v>
      </c>
      <c r="CD21">
        <v>18</v>
      </c>
      <c r="CE21">
        <v>30.4</v>
      </c>
      <c r="CF21">
        <v>0.9</v>
      </c>
      <c r="CG21">
        <v>1.6</v>
      </c>
      <c r="CH21">
        <v>0</v>
      </c>
      <c r="CI21">
        <v>19.8</v>
      </c>
      <c r="CJ21">
        <v>0.2</v>
      </c>
      <c r="CM21">
        <v>18</v>
      </c>
      <c r="CN21">
        <v>14.2</v>
      </c>
      <c r="CO21">
        <v>1.3</v>
      </c>
      <c r="CP21">
        <v>2.4</v>
      </c>
      <c r="CQ21">
        <v>0</v>
      </c>
      <c r="CR21">
        <v>22.8</v>
      </c>
      <c r="CS21">
        <v>0.5</v>
      </c>
      <c r="CV21">
        <v>18</v>
      </c>
      <c r="CW21">
        <v>13</v>
      </c>
      <c r="CX21">
        <v>1</v>
      </c>
      <c r="CY21">
        <v>2.1</v>
      </c>
      <c r="CZ21">
        <v>0</v>
      </c>
      <c r="DA21">
        <v>23</v>
      </c>
      <c r="DB21">
        <v>0.3</v>
      </c>
      <c r="DE21">
        <v>18</v>
      </c>
      <c r="DF21">
        <v>23.9</v>
      </c>
      <c r="DG21">
        <v>1</v>
      </c>
      <c r="DH21">
        <v>1.9</v>
      </c>
      <c r="DI21">
        <v>0</v>
      </c>
      <c r="DJ21">
        <v>22.5</v>
      </c>
      <c r="DK21">
        <v>1.9</v>
      </c>
    </row>
    <row r="22" spans="1:115">
      <c r="A22">
        <v>19</v>
      </c>
      <c r="B22">
        <v>20.9</v>
      </c>
      <c r="C22">
        <v>1</v>
      </c>
      <c r="D22">
        <v>1.9</v>
      </c>
      <c r="E22">
        <v>0</v>
      </c>
      <c r="F22">
        <v>23.1</v>
      </c>
      <c r="G22">
        <v>2.2000000000000002</v>
      </c>
      <c r="J22">
        <v>19</v>
      </c>
      <c r="K22">
        <v>28.5</v>
      </c>
      <c r="L22">
        <v>1.1000000000000001</v>
      </c>
      <c r="M22">
        <v>1.8</v>
      </c>
      <c r="N22">
        <v>0</v>
      </c>
      <c r="O22">
        <v>19.3</v>
      </c>
      <c r="P22">
        <v>1.2</v>
      </c>
      <c r="S22">
        <v>19</v>
      </c>
      <c r="T22">
        <v>21.5</v>
      </c>
      <c r="U22">
        <v>1.1000000000000001</v>
      </c>
      <c r="V22">
        <v>2.1</v>
      </c>
      <c r="W22">
        <v>0</v>
      </c>
      <c r="X22">
        <v>25.4</v>
      </c>
      <c r="Y22">
        <v>3.7</v>
      </c>
      <c r="AB22">
        <v>19</v>
      </c>
      <c r="AC22">
        <v>22.4</v>
      </c>
      <c r="AD22">
        <v>2.6</v>
      </c>
      <c r="AE22">
        <v>2.8</v>
      </c>
      <c r="AF22">
        <v>0</v>
      </c>
      <c r="AG22">
        <v>16.899999999999999</v>
      </c>
      <c r="AH22">
        <v>2.4</v>
      </c>
      <c r="AK22">
        <v>19</v>
      </c>
      <c r="AL22">
        <v>36.6</v>
      </c>
      <c r="AM22">
        <v>1.7</v>
      </c>
      <c r="AN22">
        <v>1.2</v>
      </c>
      <c r="AO22">
        <v>2.79</v>
      </c>
      <c r="AP22">
        <v>12</v>
      </c>
      <c r="AQ22">
        <v>4</v>
      </c>
      <c r="AT22">
        <v>19</v>
      </c>
      <c r="AU22">
        <v>13.2</v>
      </c>
      <c r="AV22">
        <v>1.1000000000000001</v>
      </c>
      <c r="AW22">
        <v>1.8</v>
      </c>
      <c r="AX22">
        <v>0</v>
      </c>
      <c r="AY22">
        <v>16.7</v>
      </c>
      <c r="AZ22">
        <v>-3</v>
      </c>
      <c r="BC22">
        <v>19</v>
      </c>
      <c r="BD22">
        <v>14.1</v>
      </c>
      <c r="BE22">
        <v>1.6</v>
      </c>
      <c r="BF22">
        <v>2.9</v>
      </c>
      <c r="BG22">
        <v>0</v>
      </c>
      <c r="BH22">
        <v>26.1</v>
      </c>
      <c r="BI22">
        <v>5.8</v>
      </c>
      <c r="BL22">
        <v>19</v>
      </c>
      <c r="BM22">
        <v>46.4</v>
      </c>
      <c r="BN22">
        <v>3.4</v>
      </c>
      <c r="BO22">
        <v>2</v>
      </c>
      <c r="BP22">
        <v>23.37</v>
      </c>
      <c r="BQ22">
        <v>18.899999999999999</v>
      </c>
      <c r="BR22">
        <v>7</v>
      </c>
      <c r="BU22">
        <v>19</v>
      </c>
      <c r="BV22">
        <v>24.7</v>
      </c>
      <c r="BW22">
        <v>1.6</v>
      </c>
      <c r="BX22">
        <v>2.5</v>
      </c>
      <c r="BY22">
        <v>0</v>
      </c>
      <c r="BZ22">
        <v>23.8</v>
      </c>
      <c r="CA22">
        <v>3.2</v>
      </c>
      <c r="CD22">
        <v>19</v>
      </c>
      <c r="CE22">
        <v>23.4</v>
      </c>
      <c r="CF22">
        <v>0.8</v>
      </c>
      <c r="CG22">
        <v>1.7</v>
      </c>
      <c r="CH22">
        <v>0</v>
      </c>
      <c r="CI22">
        <v>21.3</v>
      </c>
      <c r="CJ22">
        <v>0.5</v>
      </c>
      <c r="CM22">
        <v>19</v>
      </c>
      <c r="CN22">
        <v>13.3</v>
      </c>
      <c r="CO22">
        <v>1.2</v>
      </c>
      <c r="CP22">
        <v>2.2999999999999998</v>
      </c>
      <c r="CQ22">
        <v>0</v>
      </c>
      <c r="CR22">
        <v>23.1</v>
      </c>
      <c r="CS22">
        <v>-0.8</v>
      </c>
      <c r="CV22">
        <v>19</v>
      </c>
      <c r="CW22">
        <v>14.4</v>
      </c>
      <c r="CX22">
        <v>0.9</v>
      </c>
      <c r="CY22">
        <v>2</v>
      </c>
      <c r="CZ22">
        <v>0</v>
      </c>
      <c r="DA22">
        <v>24.1</v>
      </c>
      <c r="DB22">
        <v>1.3</v>
      </c>
      <c r="DE22">
        <v>19</v>
      </c>
      <c r="DF22">
        <v>24.2</v>
      </c>
      <c r="DG22">
        <v>0.8</v>
      </c>
      <c r="DH22">
        <v>1.9</v>
      </c>
      <c r="DI22">
        <v>0</v>
      </c>
      <c r="DJ22">
        <v>24.4</v>
      </c>
      <c r="DK22">
        <v>2.2999999999999998</v>
      </c>
    </row>
    <row r="23" spans="1:115">
      <c r="A23">
        <v>20</v>
      </c>
      <c r="B23">
        <v>35.700000000000003</v>
      </c>
      <c r="C23">
        <v>1.3</v>
      </c>
      <c r="D23">
        <v>1.6</v>
      </c>
      <c r="E23">
        <v>2</v>
      </c>
      <c r="F23">
        <v>19.8</v>
      </c>
      <c r="G23">
        <v>6.3</v>
      </c>
      <c r="J23">
        <v>20</v>
      </c>
      <c r="K23">
        <v>27.3</v>
      </c>
      <c r="L23">
        <v>1.6</v>
      </c>
      <c r="M23">
        <v>2.2999999999999998</v>
      </c>
      <c r="N23">
        <v>0</v>
      </c>
      <c r="O23">
        <v>19.899999999999999</v>
      </c>
      <c r="P23">
        <v>8.6999999999999993</v>
      </c>
      <c r="S23">
        <v>20</v>
      </c>
      <c r="T23">
        <v>23</v>
      </c>
      <c r="U23">
        <v>1.1000000000000001</v>
      </c>
      <c r="V23">
        <v>2</v>
      </c>
      <c r="W23">
        <v>0</v>
      </c>
      <c r="X23">
        <v>24.1</v>
      </c>
      <c r="Y23">
        <v>6</v>
      </c>
      <c r="AB23">
        <v>20</v>
      </c>
      <c r="AC23">
        <v>14.2</v>
      </c>
      <c r="AD23">
        <v>1.2</v>
      </c>
      <c r="AE23">
        <v>1.9</v>
      </c>
      <c r="AF23">
        <v>0</v>
      </c>
      <c r="AG23">
        <v>17.100000000000001</v>
      </c>
      <c r="AH23">
        <v>-3.1</v>
      </c>
      <c r="AK23">
        <v>20</v>
      </c>
      <c r="AL23">
        <v>52.3</v>
      </c>
      <c r="AM23">
        <v>1.4</v>
      </c>
      <c r="AN23">
        <v>1.2</v>
      </c>
      <c r="AO23">
        <v>0</v>
      </c>
      <c r="AP23">
        <v>12.7</v>
      </c>
      <c r="AQ23">
        <v>1.1000000000000001</v>
      </c>
      <c r="AT23">
        <v>20</v>
      </c>
      <c r="AU23">
        <v>13.3</v>
      </c>
      <c r="AV23">
        <v>1.1000000000000001</v>
      </c>
      <c r="AW23">
        <v>1.9</v>
      </c>
      <c r="AX23">
        <v>0</v>
      </c>
      <c r="AY23">
        <v>18.399999999999999</v>
      </c>
      <c r="AZ23">
        <v>-3.6</v>
      </c>
      <c r="BC23">
        <v>20</v>
      </c>
      <c r="BD23">
        <v>13</v>
      </c>
      <c r="BE23">
        <v>1.5</v>
      </c>
      <c r="BF23">
        <v>2.8</v>
      </c>
      <c r="BG23">
        <v>0</v>
      </c>
      <c r="BH23">
        <v>26.7</v>
      </c>
      <c r="BI23">
        <v>5.4</v>
      </c>
      <c r="BL23">
        <v>20</v>
      </c>
      <c r="BM23">
        <v>30.3</v>
      </c>
      <c r="BN23">
        <v>2.4</v>
      </c>
      <c r="BO23">
        <v>2.1</v>
      </c>
      <c r="BP23">
        <v>0</v>
      </c>
      <c r="BQ23">
        <v>18</v>
      </c>
      <c r="BR23">
        <v>7.2</v>
      </c>
      <c r="BU23">
        <v>20</v>
      </c>
      <c r="BV23">
        <v>13.8</v>
      </c>
      <c r="BW23">
        <v>2.1</v>
      </c>
      <c r="BX23">
        <v>2.9</v>
      </c>
      <c r="BY23">
        <v>0</v>
      </c>
      <c r="BZ23">
        <v>21.1</v>
      </c>
      <c r="CA23">
        <v>4</v>
      </c>
      <c r="CD23">
        <v>20</v>
      </c>
      <c r="CE23">
        <v>19.399999999999999</v>
      </c>
      <c r="CF23">
        <v>0.9</v>
      </c>
      <c r="CG23">
        <v>1.9</v>
      </c>
      <c r="CH23">
        <v>0</v>
      </c>
      <c r="CI23">
        <v>22.5</v>
      </c>
      <c r="CJ23">
        <v>-0.5</v>
      </c>
      <c r="CM23">
        <v>20</v>
      </c>
      <c r="CN23">
        <v>12.5</v>
      </c>
      <c r="CO23">
        <v>1.3</v>
      </c>
      <c r="CP23">
        <v>2.4</v>
      </c>
      <c r="CQ23">
        <v>0</v>
      </c>
      <c r="CR23">
        <v>23.4</v>
      </c>
      <c r="CS23">
        <v>0</v>
      </c>
      <c r="CV23">
        <v>20</v>
      </c>
      <c r="CW23">
        <v>14.5</v>
      </c>
      <c r="CX23">
        <v>0.9</v>
      </c>
      <c r="CY23">
        <v>2</v>
      </c>
      <c r="CZ23">
        <v>0</v>
      </c>
      <c r="DA23">
        <v>23.6</v>
      </c>
      <c r="DB23">
        <v>0.7</v>
      </c>
      <c r="DE23">
        <v>20</v>
      </c>
      <c r="DF23">
        <v>25.6</v>
      </c>
      <c r="DG23">
        <v>0.9</v>
      </c>
      <c r="DH23">
        <v>1.9</v>
      </c>
      <c r="DI23">
        <v>0</v>
      </c>
      <c r="DJ23">
        <v>22.7</v>
      </c>
      <c r="DK23">
        <v>2.7</v>
      </c>
    </row>
    <row r="24" spans="1:115">
      <c r="A24">
        <v>21</v>
      </c>
      <c r="B24">
        <v>47.4</v>
      </c>
      <c r="C24">
        <v>1</v>
      </c>
      <c r="D24">
        <v>1.5</v>
      </c>
      <c r="E24">
        <v>0</v>
      </c>
      <c r="F24">
        <v>20</v>
      </c>
      <c r="G24">
        <v>4.2</v>
      </c>
      <c r="J24">
        <v>21</v>
      </c>
      <c r="K24">
        <v>46.9</v>
      </c>
      <c r="L24">
        <v>2.2000000000000002</v>
      </c>
      <c r="M24">
        <v>1.7</v>
      </c>
      <c r="N24">
        <v>4</v>
      </c>
      <c r="O24">
        <v>17</v>
      </c>
      <c r="P24">
        <v>7.1</v>
      </c>
      <c r="S24">
        <v>21</v>
      </c>
      <c r="T24">
        <v>43.7</v>
      </c>
      <c r="U24">
        <v>1.8</v>
      </c>
      <c r="V24">
        <v>1.9</v>
      </c>
      <c r="W24">
        <v>0</v>
      </c>
      <c r="X24">
        <v>20.9</v>
      </c>
      <c r="Y24">
        <v>12.2</v>
      </c>
      <c r="AB24">
        <v>21</v>
      </c>
      <c r="AC24">
        <v>9.1</v>
      </c>
      <c r="AD24">
        <v>1.4</v>
      </c>
      <c r="AE24">
        <v>2.4</v>
      </c>
      <c r="AF24">
        <v>0</v>
      </c>
      <c r="AG24">
        <v>19.100000000000001</v>
      </c>
      <c r="AH24">
        <v>-3.9</v>
      </c>
      <c r="AK24">
        <v>21</v>
      </c>
      <c r="AL24">
        <v>53.9</v>
      </c>
      <c r="AM24">
        <v>1.5</v>
      </c>
      <c r="AN24">
        <v>1</v>
      </c>
      <c r="AO24">
        <v>0.76</v>
      </c>
      <c r="AP24">
        <v>11.2</v>
      </c>
      <c r="AQ24">
        <v>-1.2</v>
      </c>
      <c r="AT24">
        <v>21</v>
      </c>
      <c r="AU24">
        <v>22.4</v>
      </c>
      <c r="AV24">
        <v>1.5</v>
      </c>
      <c r="AW24">
        <v>2.1</v>
      </c>
      <c r="AX24">
        <v>0</v>
      </c>
      <c r="AY24">
        <v>18.399999999999999</v>
      </c>
      <c r="AZ24">
        <v>-1.2</v>
      </c>
      <c r="BC24">
        <v>21</v>
      </c>
      <c r="BD24">
        <v>14.1</v>
      </c>
      <c r="BE24">
        <v>2.1</v>
      </c>
      <c r="BF24">
        <v>3.6</v>
      </c>
      <c r="BG24">
        <v>0</v>
      </c>
      <c r="BH24">
        <v>27</v>
      </c>
      <c r="BI24">
        <v>11.1</v>
      </c>
      <c r="BL24">
        <v>21</v>
      </c>
      <c r="BM24">
        <v>64.8</v>
      </c>
      <c r="BN24">
        <v>8.3000000000000007</v>
      </c>
      <c r="BO24">
        <v>1.6</v>
      </c>
      <c r="BP24">
        <v>24.89</v>
      </c>
      <c r="BQ24">
        <v>16.7</v>
      </c>
      <c r="BR24">
        <v>9.8000000000000007</v>
      </c>
      <c r="BU24">
        <v>21</v>
      </c>
      <c r="BV24">
        <v>9.8000000000000007</v>
      </c>
      <c r="BW24">
        <v>1.1000000000000001</v>
      </c>
      <c r="BX24">
        <v>2</v>
      </c>
      <c r="BY24">
        <v>0</v>
      </c>
      <c r="BZ24">
        <v>19.899999999999999</v>
      </c>
      <c r="CA24">
        <v>-0.7</v>
      </c>
      <c r="CD24">
        <v>21</v>
      </c>
      <c r="CE24">
        <v>15.2</v>
      </c>
      <c r="CF24">
        <v>1.7</v>
      </c>
      <c r="CG24">
        <v>2.7</v>
      </c>
      <c r="CH24">
        <v>0</v>
      </c>
      <c r="CI24">
        <v>24</v>
      </c>
      <c r="CJ24">
        <v>2.6</v>
      </c>
      <c r="CM24">
        <v>21</v>
      </c>
      <c r="CN24">
        <v>12.1</v>
      </c>
      <c r="CO24">
        <v>1.1000000000000001</v>
      </c>
      <c r="CP24">
        <v>2.4</v>
      </c>
      <c r="CQ24">
        <v>0</v>
      </c>
      <c r="CR24">
        <v>25.2</v>
      </c>
      <c r="CS24">
        <v>2.1</v>
      </c>
      <c r="CV24">
        <v>21</v>
      </c>
      <c r="CW24">
        <v>13.1</v>
      </c>
      <c r="CX24">
        <v>1.3</v>
      </c>
      <c r="CY24">
        <v>2.6</v>
      </c>
      <c r="CZ24">
        <v>0</v>
      </c>
      <c r="DA24">
        <v>25.6</v>
      </c>
      <c r="DB24">
        <v>0.2</v>
      </c>
      <c r="DE24">
        <v>21</v>
      </c>
      <c r="DF24">
        <v>27.5</v>
      </c>
      <c r="DG24">
        <v>2</v>
      </c>
      <c r="DH24">
        <v>2.6</v>
      </c>
      <c r="DI24">
        <v>0</v>
      </c>
      <c r="DJ24">
        <v>21.5</v>
      </c>
      <c r="DK24">
        <v>6.3</v>
      </c>
    </row>
    <row r="25" spans="1:115">
      <c r="A25">
        <v>22</v>
      </c>
      <c r="B25">
        <v>34</v>
      </c>
      <c r="C25">
        <v>0.9</v>
      </c>
      <c r="D25">
        <v>1.7</v>
      </c>
      <c r="E25">
        <v>0</v>
      </c>
      <c r="F25">
        <v>21.7</v>
      </c>
      <c r="G25">
        <v>4</v>
      </c>
      <c r="J25">
        <v>22</v>
      </c>
      <c r="K25">
        <v>54.2</v>
      </c>
      <c r="L25">
        <v>2.9</v>
      </c>
      <c r="M25">
        <v>1.7</v>
      </c>
      <c r="N25">
        <v>6</v>
      </c>
      <c r="O25">
        <v>17</v>
      </c>
      <c r="P25">
        <v>9.3000000000000007</v>
      </c>
      <c r="S25">
        <v>22</v>
      </c>
      <c r="T25">
        <v>49.8</v>
      </c>
      <c r="U25">
        <v>1.1000000000000001</v>
      </c>
      <c r="V25">
        <v>1.7</v>
      </c>
      <c r="W25">
        <v>0</v>
      </c>
      <c r="X25">
        <v>21.7</v>
      </c>
      <c r="Y25">
        <v>10.6</v>
      </c>
      <c r="AB25">
        <v>22</v>
      </c>
      <c r="AC25">
        <v>10.9</v>
      </c>
      <c r="AD25">
        <v>1.2</v>
      </c>
      <c r="AE25">
        <v>2.1</v>
      </c>
      <c r="AF25">
        <v>0</v>
      </c>
      <c r="AG25">
        <v>19.5</v>
      </c>
      <c r="AH25">
        <v>-4.9000000000000004</v>
      </c>
      <c r="AK25">
        <v>22</v>
      </c>
      <c r="AL25">
        <v>33.4</v>
      </c>
      <c r="AM25">
        <v>1.3</v>
      </c>
      <c r="AN25">
        <v>1.5</v>
      </c>
      <c r="AO25">
        <v>0</v>
      </c>
      <c r="AP25">
        <v>14.2</v>
      </c>
      <c r="AQ25">
        <v>-2.5</v>
      </c>
      <c r="AT25">
        <v>22</v>
      </c>
      <c r="AU25">
        <v>26.2</v>
      </c>
      <c r="AV25">
        <v>0.8</v>
      </c>
      <c r="AW25">
        <v>1.6</v>
      </c>
      <c r="AX25">
        <v>0</v>
      </c>
      <c r="AY25">
        <v>18.7</v>
      </c>
      <c r="AZ25">
        <v>0</v>
      </c>
      <c r="BC25">
        <v>22</v>
      </c>
      <c r="BD25">
        <v>54.5</v>
      </c>
      <c r="BE25">
        <v>1.9</v>
      </c>
      <c r="BF25">
        <v>1.9</v>
      </c>
      <c r="BG25">
        <v>0</v>
      </c>
      <c r="BH25">
        <v>23.1</v>
      </c>
      <c r="BI25">
        <v>13</v>
      </c>
      <c r="BL25">
        <v>22</v>
      </c>
      <c r="BM25">
        <v>40.700000000000003</v>
      </c>
      <c r="BN25">
        <v>4.2</v>
      </c>
      <c r="BO25">
        <v>1.9</v>
      </c>
      <c r="BP25">
        <v>4.83</v>
      </c>
      <c r="BQ25">
        <v>15.1</v>
      </c>
      <c r="BR25">
        <v>7.5</v>
      </c>
      <c r="BU25">
        <v>22</v>
      </c>
      <c r="BV25">
        <v>12.5</v>
      </c>
      <c r="BW25">
        <v>1.2</v>
      </c>
      <c r="BX25">
        <v>2.2000000000000002</v>
      </c>
      <c r="BY25">
        <v>0</v>
      </c>
      <c r="BZ25">
        <v>21.3</v>
      </c>
      <c r="CA25">
        <v>0.2</v>
      </c>
      <c r="CD25">
        <v>22</v>
      </c>
      <c r="CE25">
        <v>22.2</v>
      </c>
      <c r="CF25">
        <v>1.7</v>
      </c>
      <c r="CG25">
        <v>2.2000000000000002</v>
      </c>
      <c r="CH25">
        <v>0</v>
      </c>
      <c r="CI25">
        <v>17.8</v>
      </c>
      <c r="CJ25">
        <v>2.1</v>
      </c>
      <c r="CM25">
        <v>22</v>
      </c>
      <c r="CN25">
        <v>12.4</v>
      </c>
      <c r="CO25">
        <v>1</v>
      </c>
      <c r="CP25">
        <v>2.2999999999999998</v>
      </c>
      <c r="CQ25">
        <v>0</v>
      </c>
      <c r="CR25">
        <v>25.5</v>
      </c>
      <c r="CS25">
        <v>2.4</v>
      </c>
      <c r="CV25">
        <v>22</v>
      </c>
      <c r="CW25">
        <v>12.1</v>
      </c>
      <c r="CX25">
        <v>1.3</v>
      </c>
      <c r="CY25">
        <v>2.5</v>
      </c>
      <c r="CZ25">
        <v>0</v>
      </c>
      <c r="DA25">
        <v>24.6</v>
      </c>
      <c r="DB25">
        <v>4.8</v>
      </c>
      <c r="DE25">
        <v>22</v>
      </c>
      <c r="DF25">
        <v>11.9</v>
      </c>
      <c r="DG25">
        <v>2.8</v>
      </c>
      <c r="DH25">
        <v>3.1</v>
      </c>
      <c r="DI25">
        <v>0</v>
      </c>
      <c r="DJ25">
        <v>17.2</v>
      </c>
      <c r="DK25">
        <v>2.8</v>
      </c>
    </row>
    <row r="26" spans="1:115">
      <c r="A26">
        <v>23</v>
      </c>
      <c r="B26">
        <v>22.6</v>
      </c>
      <c r="C26">
        <v>1.1000000000000001</v>
      </c>
      <c r="D26">
        <v>2</v>
      </c>
      <c r="E26">
        <v>0</v>
      </c>
      <c r="F26">
        <v>24.8</v>
      </c>
      <c r="G26">
        <v>4</v>
      </c>
      <c r="J26">
        <v>23</v>
      </c>
      <c r="K26">
        <v>51.9</v>
      </c>
      <c r="L26">
        <v>1.5</v>
      </c>
      <c r="M26">
        <v>1.5</v>
      </c>
      <c r="N26">
        <v>7</v>
      </c>
      <c r="O26">
        <v>18.600000000000001</v>
      </c>
      <c r="P26">
        <v>8.6</v>
      </c>
      <c r="S26">
        <v>23</v>
      </c>
      <c r="T26">
        <v>26.2</v>
      </c>
      <c r="U26">
        <v>3.4</v>
      </c>
      <c r="V26">
        <v>3.5</v>
      </c>
      <c r="W26">
        <v>0</v>
      </c>
      <c r="X26">
        <v>23.6</v>
      </c>
      <c r="Y26">
        <v>8.8000000000000007</v>
      </c>
      <c r="AB26">
        <v>23</v>
      </c>
      <c r="AC26">
        <v>10.8</v>
      </c>
      <c r="AD26">
        <v>2.2999999999999998</v>
      </c>
      <c r="AE26">
        <v>3.7</v>
      </c>
      <c r="AF26">
        <v>0</v>
      </c>
      <c r="AG26">
        <v>23.3</v>
      </c>
      <c r="AH26">
        <v>-2.2999999999999998</v>
      </c>
      <c r="AK26">
        <v>23</v>
      </c>
      <c r="AL26">
        <v>20.9</v>
      </c>
      <c r="AM26">
        <v>1.1000000000000001</v>
      </c>
      <c r="AN26">
        <v>1.7</v>
      </c>
      <c r="AO26">
        <v>0</v>
      </c>
      <c r="AP26">
        <v>16.5</v>
      </c>
      <c r="AQ26">
        <v>-3</v>
      </c>
      <c r="AT26">
        <v>23</v>
      </c>
      <c r="AU26">
        <v>28.5</v>
      </c>
      <c r="AV26">
        <v>1.2</v>
      </c>
      <c r="AW26">
        <v>1.7</v>
      </c>
      <c r="AX26">
        <v>0</v>
      </c>
      <c r="AY26">
        <v>18.7</v>
      </c>
      <c r="AZ26">
        <v>-0.1</v>
      </c>
      <c r="BC26">
        <v>23</v>
      </c>
      <c r="BD26">
        <v>48.5</v>
      </c>
      <c r="BE26">
        <v>1</v>
      </c>
      <c r="BF26">
        <v>1.4</v>
      </c>
      <c r="BG26">
        <v>0</v>
      </c>
      <c r="BH26">
        <v>22.8</v>
      </c>
      <c r="BI26">
        <v>12.5</v>
      </c>
      <c r="BL26">
        <v>23</v>
      </c>
      <c r="BM26">
        <v>44.7</v>
      </c>
      <c r="BN26">
        <v>2.2999999999999998</v>
      </c>
      <c r="BO26">
        <v>1.7</v>
      </c>
      <c r="BP26">
        <v>0.25</v>
      </c>
      <c r="BQ26">
        <v>13.1</v>
      </c>
      <c r="BR26">
        <v>5.2</v>
      </c>
      <c r="BU26">
        <v>23</v>
      </c>
      <c r="BV26">
        <v>10.5</v>
      </c>
      <c r="BW26">
        <v>2.8</v>
      </c>
      <c r="BX26">
        <v>3.6</v>
      </c>
      <c r="BY26">
        <v>0</v>
      </c>
      <c r="BZ26">
        <v>20.5</v>
      </c>
      <c r="CA26">
        <v>0.5</v>
      </c>
      <c r="CD26">
        <v>23</v>
      </c>
      <c r="CE26">
        <v>23.8</v>
      </c>
      <c r="CF26">
        <v>1.5</v>
      </c>
      <c r="CG26">
        <v>1.9</v>
      </c>
      <c r="CH26">
        <v>0</v>
      </c>
      <c r="CI26">
        <v>17.899999999999999</v>
      </c>
      <c r="CJ26">
        <v>-0.9</v>
      </c>
      <c r="CM26">
        <v>23</v>
      </c>
      <c r="CN26">
        <v>15</v>
      </c>
      <c r="CO26">
        <v>1.1000000000000001</v>
      </c>
      <c r="CP26">
        <v>2.4</v>
      </c>
      <c r="CQ26">
        <v>0</v>
      </c>
      <c r="CR26">
        <v>25.2</v>
      </c>
      <c r="CS26">
        <v>3.4</v>
      </c>
      <c r="CV26">
        <v>23</v>
      </c>
      <c r="CW26">
        <v>15.2</v>
      </c>
      <c r="CX26">
        <v>0.9</v>
      </c>
      <c r="CY26">
        <v>1.9</v>
      </c>
      <c r="CZ26">
        <v>0</v>
      </c>
      <c r="DA26">
        <v>22.5</v>
      </c>
      <c r="DB26">
        <v>0.9</v>
      </c>
      <c r="DE26">
        <v>23</v>
      </c>
      <c r="DF26">
        <v>16.899999999999999</v>
      </c>
      <c r="DG26">
        <v>1.9</v>
      </c>
      <c r="DH26">
        <v>2.4</v>
      </c>
      <c r="DI26">
        <v>0</v>
      </c>
      <c r="DJ26">
        <v>17.100000000000001</v>
      </c>
      <c r="DK26">
        <v>-0.3</v>
      </c>
    </row>
    <row r="27" spans="1:115">
      <c r="A27">
        <v>24</v>
      </c>
      <c r="B27">
        <v>21.3</v>
      </c>
      <c r="C27">
        <v>1.2</v>
      </c>
      <c r="D27">
        <v>2.4</v>
      </c>
      <c r="E27">
        <v>0</v>
      </c>
      <c r="F27">
        <v>25.2</v>
      </c>
      <c r="G27">
        <v>6.9</v>
      </c>
      <c r="J27">
        <v>24</v>
      </c>
      <c r="K27">
        <v>67.599999999999994</v>
      </c>
      <c r="L27">
        <v>1.4</v>
      </c>
      <c r="M27">
        <v>1</v>
      </c>
      <c r="N27">
        <v>1</v>
      </c>
      <c r="O27">
        <v>15.8</v>
      </c>
      <c r="P27">
        <v>8.4</v>
      </c>
      <c r="S27">
        <v>24</v>
      </c>
      <c r="T27">
        <v>44.5</v>
      </c>
      <c r="U27">
        <v>1.4</v>
      </c>
      <c r="V27">
        <v>1.9</v>
      </c>
      <c r="W27">
        <v>1.78</v>
      </c>
      <c r="X27">
        <v>22.1</v>
      </c>
      <c r="Y27">
        <v>10</v>
      </c>
      <c r="AB27">
        <v>24</v>
      </c>
      <c r="AC27">
        <v>10.7</v>
      </c>
      <c r="AD27">
        <v>3.7</v>
      </c>
      <c r="AE27">
        <v>5.2</v>
      </c>
      <c r="AF27">
        <v>0</v>
      </c>
      <c r="AG27">
        <v>25.5</v>
      </c>
      <c r="AH27">
        <v>4.5999999999999996</v>
      </c>
      <c r="AK27">
        <v>24</v>
      </c>
      <c r="AL27">
        <v>19.5</v>
      </c>
      <c r="AM27">
        <v>1.2</v>
      </c>
      <c r="AN27">
        <v>2.1</v>
      </c>
      <c r="AO27">
        <v>0</v>
      </c>
      <c r="AP27">
        <v>20.100000000000001</v>
      </c>
      <c r="AQ27">
        <v>-2.1</v>
      </c>
      <c r="AT27">
        <v>24</v>
      </c>
      <c r="AU27">
        <v>44.4</v>
      </c>
      <c r="AV27">
        <v>2</v>
      </c>
      <c r="AW27">
        <v>1.6</v>
      </c>
      <c r="AX27">
        <v>0</v>
      </c>
      <c r="AY27">
        <v>15.7</v>
      </c>
      <c r="AZ27">
        <v>4.4000000000000004</v>
      </c>
      <c r="BC27">
        <v>24</v>
      </c>
      <c r="BD27">
        <v>37.299999999999997</v>
      </c>
      <c r="BE27">
        <v>1.4</v>
      </c>
      <c r="BF27">
        <v>2.1</v>
      </c>
      <c r="BG27">
        <v>0</v>
      </c>
      <c r="BH27">
        <v>23.4</v>
      </c>
      <c r="BI27">
        <v>10.9</v>
      </c>
      <c r="BL27">
        <v>24</v>
      </c>
      <c r="BM27">
        <v>41</v>
      </c>
      <c r="BN27">
        <v>1.1000000000000001</v>
      </c>
      <c r="BO27">
        <v>1.4</v>
      </c>
      <c r="BP27">
        <v>0</v>
      </c>
      <c r="BQ27">
        <v>13.9</v>
      </c>
      <c r="BR27">
        <v>0.4</v>
      </c>
      <c r="BU27">
        <v>24</v>
      </c>
      <c r="BV27">
        <v>10.8</v>
      </c>
      <c r="BW27">
        <v>1</v>
      </c>
      <c r="BX27">
        <v>2</v>
      </c>
      <c r="BY27">
        <v>0</v>
      </c>
      <c r="BZ27">
        <v>19.600000000000001</v>
      </c>
      <c r="CA27">
        <v>-0.7</v>
      </c>
      <c r="CD27">
        <v>24</v>
      </c>
      <c r="CE27">
        <v>28.5</v>
      </c>
      <c r="CF27">
        <v>2</v>
      </c>
      <c r="CG27">
        <v>2.4</v>
      </c>
      <c r="CH27">
        <v>0</v>
      </c>
      <c r="CI27">
        <v>18</v>
      </c>
      <c r="CJ27">
        <v>6</v>
      </c>
      <c r="CM27">
        <v>24</v>
      </c>
      <c r="CN27">
        <v>34.9</v>
      </c>
      <c r="CO27">
        <v>1</v>
      </c>
      <c r="CP27">
        <v>1.2</v>
      </c>
      <c r="CQ27">
        <v>0.51</v>
      </c>
      <c r="CR27">
        <v>17.399999999999999</v>
      </c>
      <c r="CS27">
        <v>10.6</v>
      </c>
      <c r="CV27">
        <v>24</v>
      </c>
      <c r="CW27">
        <v>16.899999999999999</v>
      </c>
      <c r="CX27">
        <v>3.1</v>
      </c>
      <c r="CY27">
        <v>3.6</v>
      </c>
      <c r="CZ27">
        <v>0</v>
      </c>
      <c r="DA27">
        <v>20</v>
      </c>
      <c r="DB27">
        <v>6.9</v>
      </c>
      <c r="DE27">
        <v>24</v>
      </c>
      <c r="DF27">
        <v>8.6</v>
      </c>
      <c r="DG27">
        <v>1.7</v>
      </c>
      <c r="DH27">
        <v>3</v>
      </c>
      <c r="DI27">
        <v>0</v>
      </c>
      <c r="DJ27">
        <v>23.7</v>
      </c>
      <c r="DK27">
        <v>0.9</v>
      </c>
    </row>
    <row r="28" spans="1:115">
      <c r="A28">
        <v>25</v>
      </c>
      <c r="B28">
        <v>21.4</v>
      </c>
      <c r="C28">
        <v>1.3</v>
      </c>
      <c r="D28">
        <v>2.4</v>
      </c>
      <c r="E28">
        <v>0</v>
      </c>
      <c r="F28">
        <v>24.1</v>
      </c>
      <c r="G28">
        <v>4.9000000000000004</v>
      </c>
      <c r="J28">
        <v>25</v>
      </c>
      <c r="K28">
        <v>49</v>
      </c>
      <c r="L28">
        <v>2.9</v>
      </c>
      <c r="M28">
        <v>1.7</v>
      </c>
      <c r="N28">
        <v>0</v>
      </c>
      <c r="O28">
        <v>15.6</v>
      </c>
      <c r="P28">
        <v>7.8</v>
      </c>
      <c r="S28">
        <v>25</v>
      </c>
      <c r="T28">
        <v>42</v>
      </c>
      <c r="U28">
        <v>0.9</v>
      </c>
      <c r="V28">
        <v>1.7</v>
      </c>
      <c r="W28">
        <v>0</v>
      </c>
      <c r="X28">
        <v>22.4</v>
      </c>
      <c r="Y28">
        <v>7.2</v>
      </c>
      <c r="AB28">
        <v>25</v>
      </c>
      <c r="AC28">
        <v>8.6999999999999993</v>
      </c>
      <c r="AD28">
        <v>2.9</v>
      </c>
      <c r="AE28">
        <v>3.9</v>
      </c>
      <c r="AF28">
        <v>0</v>
      </c>
      <c r="AG28">
        <v>21.1</v>
      </c>
      <c r="AH28">
        <v>5</v>
      </c>
      <c r="AK28">
        <v>25</v>
      </c>
      <c r="AL28">
        <v>17.399999999999999</v>
      </c>
      <c r="AM28">
        <v>2.9</v>
      </c>
      <c r="AN28">
        <v>3.4</v>
      </c>
      <c r="AO28">
        <v>0</v>
      </c>
      <c r="AP28">
        <v>20.7</v>
      </c>
      <c r="AQ28">
        <v>0.9</v>
      </c>
      <c r="AT28">
        <v>25</v>
      </c>
      <c r="AU28">
        <v>34.700000000000003</v>
      </c>
      <c r="AV28">
        <v>1.2</v>
      </c>
      <c r="AW28">
        <v>1.7</v>
      </c>
      <c r="AX28">
        <v>0</v>
      </c>
      <c r="AY28">
        <v>19.100000000000001</v>
      </c>
      <c r="AZ28">
        <v>0.8</v>
      </c>
      <c r="BC28">
        <v>25</v>
      </c>
      <c r="BD28">
        <v>32.200000000000003</v>
      </c>
      <c r="BE28">
        <v>2</v>
      </c>
      <c r="BF28">
        <v>2.5</v>
      </c>
      <c r="BG28">
        <v>0</v>
      </c>
      <c r="BH28">
        <v>22.1</v>
      </c>
      <c r="BI28">
        <v>6.9</v>
      </c>
      <c r="BL28">
        <v>25</v>
      </c>
      <c r="BM28">
        <v>31.9</v>
      </c>
      <c r="BN28">
        <v>1.1000000000000001</v>
      </c>
      <c r="BO28">
        <v>1.5</v>
      </c>
      <c r="BP28">
        <v>0</v>
      </c>
      <c r="BQ28">
        <v>15.3</v>
      </c>
      <c r="BR28">
        <v>0</v>
      </c>
      <c r="BU28">
        <v>25</v>
      </c>
      <c r="BV28">
        <v>11.2</v>
      </c>
      <c r="BW28">
        <v>1.3</v>
      </c>
      <c r="BX28">
        <v>2.4</v>
      </c>
      <c r="BY28">
        <v>0</v>
      </c>
      <c r="BZ28">
        <v>19.899999999999999</v>
      </c>
      <c r="CA28">
        <v>-0.7</v>
      </c>
      <c r="CD28">
        <v>25</v>
      </c>
      <c r="CE28">
        <v>14.4</v>
      </c>
      <c r="CF28">
        <v>1.1000000000000001</v>
      </c>
      <c r="CG28">
        <v>2.1</v>
      </c>
      <c r="CH28">
        <v>0</v>
      </c>
      <c r="CI28">
        <v>21</v>
      </c>
      <c r="CJ28">
        <v>2.2000000000000002</v>
      </c>
      <c r="CM28">
        <v>25</v>
      </c>
      <c r="CN28">
        <v>39</v>
      </c>
      <c r="CO28">
        <v>1.2</v>
      </c>
      <c r="CP28">
        <v>1.8</v>
      </c>
      <c r="CQ28">
        <v>0</v>
      </c>
      <c r="CR28">
        <v>23.2</v>
      </c>
      <c r="CS28">
        <v>9.1</v>
      </c>
      <c r="CV28">
        <v>25</v>
      </c>
      <c r="CW28">
        <v>14.7</v>
      </c>
      <c r="CX28">
        <v>1.2</v>
      </c>
      <c r="CY28">
        <v>2.4</v>
      </c>
      <c r="CZ28">
        <v>0</v>
      </c>
      <c r="DA28">
        <v>23.4</v>
      </c>
      <c r="DB28">
        <v>9.9</v>
      </c>
      <c r="DE28">
        <v>25</v>
      </c>
      <c r="DF28">
        <v>14.4</v>
      </c>
      <c r="DG28">
        <v>1.1000000000000001</v>
      </c>
      <c r="DH28">
        <v>2.2000000000000002</v>
      </c>
      <c r="DI28">
        <v>0</v>
      </c>
      <c r="DJ28">
        <v>22.7</v>
      </c>
      <c r="DK28">
        <v>2.5</v>
      </c>
    </row>
    <row r="29" spans="1:115">
      <c r="A29">
        <v>26</v>
      </c>
      <c r="B29">
        <v>18.100000000000001</v>
      </c>
      <c r="C29">
        <v>1.3</v>
      </c>
      <c r="D29">
        <v>2.6</v>
      </c>
      <c r="E29">
        <v>0</v>
      </c>
      <c r="F29">
        <v>25.9</v>
      </c>
      <c r="G29">
        <v>3.7</v>
      </c>
      <c r="J29">
        <v>26</v>
      </c>
      <c r="K29">
        <v>25.1</v>
      </c>
      <c r="L29">
        <v>1.5</v>
      </c>
      <c r="M29">
        <v>1.8</v>
      </c>
      <c r="N29">
        <v>0</v>
      </c>
      <c r="O29">
        <v>14.7</v>
      </c>
      <c r="P29">
        <v>1.8</v>
      </c>
      <c r="S29">
        <v>26</v>
      </c>
      <c r="T29">
        <v>81.400000000000006</v>
      </c>
      <c r="U29">
        <v>2.1</v>
      </c>
      <c r="V29">
        <v>1</v>
      </c>
      <c r="W29">
        <v>9.14</v>
      </c>
      <c r="X29">
        <v>16.399999999999999</v>
      </c>
      <c r="Y29">
        <v>12</v>
      </c>
      <c r="AB29">
        <v>26</v>
      </c>
      <c r="AC29">
        <v>14.6</v>
      </c>
      <c r="AD29">
        <v>1</v>
      </c>
      <c r="AE29">
        <v>2</v>
      </c>
      <c r="AF29">
        <v>0</v>
      </c>
      <c r="AG29">
        <v>19.2</v>
      </c>
      <c r="AH29">
        <v>-1.7</v>
      </c>
      <c r="AK29">
        <v>26</v>
      </c>
      <c r="AL29">
        <v>27.1</v>
      </c>
      <c r="AM29">
        <v>1.2</v>
      </c>
      <c r="AN29">
        <v>2</v>
      </c>
      <c r="AO29">
        <v>0</v>
      </c>
      <c r="AP29">
        <v>19.3</v>
      </c>
      <c r="AQ29">
        <v>1</v>
      </c>
      <c r="AT29">
        <v>26</v>
      </c>
      <c r="AU29">
        <v>29.2</v>
      </c>
      <c r="AV29">
        <v>0.9</v>
      </c>
      <c r="AW29">
        <v>1.7</v>
      </c>
      <c r="AX29">
        <v>0</v>
      </c>
      <c r="AY29">
        <v>20.3</v>
      </c>
      <c r="AZ29">
        <v>1.5</v>
      </c>
      <c r="BC29">
        <v>26</v>
      </c>
      <c r="BD29">
        <v>20.3</v>
      </c>
      <c r="BE29">
        <v>3</v>
      </c>
      <c r="BF29">
        <v>2.9</v>
      </c>
      <c r="BG29">
        <v>0</v>
      </c>
      <c r="BH29">
        <v>16.100000000000001</v>
      </c>
      <c r="BI29">
        <v>6.3</v>
      </c>
      <c r="BL29">
        <v>26</v>
      </c>
      <c r="BM29">
        <v>37.5</v>
      </c>
      <c r="BN29">
        <v>1</v>
      </c>
      <c r="BO29">
        <v>1.6</v>
      </c>
      <c r="BP29">
        <v>0</v>
      </c>
      <c r="BQ29">
        <v>17.8</v>
      </c>
      <c r="BR29">
        <v>2.8</v>
      </c>
      <c r="BU29">
        <v>26</v>
      </c>
      <c r="BV29">
        <v>14</v>
      </c>
      <c r="BW29">
        <v>1.8</v>
      </c>
      <c r="BX29">
        <v>2.8</v>
      </c>
      <c r="BY29">
        <v>0</v>
      </c>
      <c r="BZ29">
        <v>21.2</v>
      </c>
      <c r="CA29">
        <v>-2</v>
      </c>
      <c r="CD29">
        <v>26</v>
      </c>
      <c r="CE29">
        <v>14.4</v>
      </c>
      <c r="CF29">
        <v>1</v>
      </c>
      <c r="CG29">
        <v>2.2000000000000002</v>
      </c>
      <c r="CH29">
        <v>0</v>
      </c>
      <c r="CI29">
        <v>23.4</v>
      </c>
      <c r="CJ29">
        <v>-0.2</v>
      </c>
      <c r="CM29">
        <v>26</v>
      </c>
      <c r="CN29">
        <v>69.5</v>
      </c>
      <c r="CO29">
        <v>1.9</v>
      </c>
      <c r="CP29">
        <v>0.7</v>
      </c>
      <c r="CQ29">
        <v>25.91</v>
      </c>
      <c r="CR29">
        <v>17.100000000000001</v>
      </c>
      <c r="CS29">
        <v>13.1</v>
      </c>
      <c r="CV29">
        <v>26</v>
      </c>
      <c r="CW29">
        <v>13.8</v>
      </c>
      <c r="CX29">
        <v>1.1000000000000001</v>
      </c>
      <c r="CY29">
        <v>2.2999999999999998</v>
      </c>
      <c r="CZ29">
        <v>0</v>
      </c>
      <c r="DA29">
        <v>23.4</v>
      </c>
      <c r="DB29">
        <v>3.8</v>
      </c>
      <c r="DE29">
        <v>26</v>
      </c>
      <c r="DF29">
        <v>22.9</v>
      </c>
      <c r="DG29">
        <v>1</v>
      </c>
      <c r="DH29">
        <v>1.6</v>
      </c>
      <c r="DI29">
        <v>1.52</v>
      </c>
      <c r="DJ29">
        <v>19.5</v>
      </c>
      <c r="DK29">
        <v>5.4</v>
      </c>
    </row>
    <row r="30" spans="1:115">
      <c r="A30">
        <v>27</v>
      </c>
      <c r="B30">
        <v>16.5</v>
      </c>
      <c r="C30">
        <v>1.1000000000000001</v>
      </c>
      <c r="D30">
        <v>2.5</v>
      </c>
      <c r="E30">
        <v>0</v>
      </c>
      <c r="F30">
        <v>27.4</v>
      </c>
      <c r="G30">
        <v>3.3</v>
      </c>
      <c r="J30">
        <v>27</v>
      </c>
      <c r="K30">
        <v>28.7</v>
      </c>
      <c r="L30">
        <v>0.8</v>
      </c>
      <c r="M30">
        <v>1.6</v>
      </c>
      <c r="N30">
        <v>0</v>
      </c>
      <c r="O30">
        <v>16.899999999999999</v>
      </c>
      <c r="P30">
        <v>-1.1000000000000001</v>
      </c>
      <c r="S30">
        <v>27</v>
      </c>
      <c r="T30">
        <v>46.6</v>
      </c>
      <c r="U30">
        <v>2.1</v>
      </c>
      <c r="V30">
        <v>1.8</v>
      </c>
      <c r="W30">
        <v>0</v>
      </c>
      <c r="X30">
        <v>18.399999999999999</v>
      </c>
      <c r="Y30">
        <v>8.4</v>
      </c>
      <c r="AB30">
        <v>27</v>
      </c>
      <c r="AC30">
        <v>17.8</v>
      </c>
      <c r="AD30">
        <v>2.1</v>
      </c>
      <c r="AE30">
        <v>2.8</v>
      </c>
      <c r="AF30">
        <v>0</v>
      </c>
      <c r="AG30">
        <v>18.8</v>
      </c>
      <c r="AH30">
        <v>-1.7</v>
      </c>
      <c r="AK30">
        <v>27</v>
      </c>
      <c r="AL30">
        <v>19.2</v>
      </c>
      <c r="AM30">
        <v>1.2</v>
      </c>
      <c r="AN30">
        <v>2.2000000000000002</v>
      </c>
      <c r="AO30">
        <v>0</v>
      </c>
      <c r="AP30">
        <v>21</v>
      </c>
      <c r="AQ30">
        <v>-0.3</v>
      </c>
      <c r="AT30">
        <v>27</v>
      </c>
      <c r="AU30">
        <v>68.900000000000006</v>
      </c>
      <c r="AV30">
        <v>1.5</v>
      </c>
      <c r="AW30">
        <v>0.5</v>
      </c>
      <c r="AX30">
        <v>16.760000000000002</v>
      </c>
      <c r="AY30">
        <v>16.100000000000001</v>
      </c>
      <c r="AZ30">
        <v>9.8000000000000007</v>
      </c>
      <c r="BC30">
        <v>27</v>
      </c>
      <c r="BD30">
        <v>16.899999999999999</v>
      </c>
      <c r="BE30">
        <v>1.9</v>
      </c>
      <c r="BF30">
        <v>2.2999999999999998</v>
      </c>
      <c r="BG30">
        <v>0</v>
      </c>
      <c r="BH30">
        <v>15.9</v>
      </c>
      <c r="BI30">
        <v>0.7</v>
      </c>
      <c r="BL30">
        <v>27</v>
      </c>
      <c r="BM30">
        <v>58.7</v>
      </c>
      <c r="BN30">
        <v>1.2</v>
      </c>
      <c r="BO30">
        <v>1.2</v>
      </c>
      <c r="BP30">
        <v>0.76</v>
      </c>
      <c r="BQ30">
        <v>16.600000000000001</v>
      </c>
      <c r="BR30">
        <v>6.9</v>
      </c>
      <c r="BU30">
        <v>27</v>
      </c>
      <c r="BV30">
        <v>10.3</v>
      </c>
      <c r="BW30">
        <v>2.2000000000000002</v>
      </c>
      <c r="BX30">
        <v>3.7</v>
      </c>
      <c r="BY30">
        <v>0</v>
      </c>
      <c r="BZ30">
        <v>24.3</v>
      </c>
      <c r="CA30">
        <v>1.6</v>
      </c>
      <c r="CD30">
        <v>27</v>
      </c>
      <c r="CE30">
        <v>25</v>
      </c>
      <c r="CF30">
        <v>1</v>
      </c>
      <c r="CG30">
        <v>1.9</v>
      </c>
      <c r="CH30">
        <v>0</v>
      </c>
      <c r="CI30">
        <v>20.3</v>
      </c>
      <c r="CJ30">
        <v>1.7</v>
      </c>
      <c r="CM30">
        <v>27</v>
      </c>
      <c r="CN30">
        <v>56.1</v>
      </c>
      <c r="CO30">
        <v>1.7</v>
      </c>
      <c r="CP30">
        <v>1.5</v>
      </c>
      <c r="CQ30">
        <v>3.56</v>
      </c>
      <c r="CR30">
        <v>20.100000000000001</v>
      </c>
      <c r="CS30">
        <v>12.3</v>
      </c>
      <c r="CV30">
        <v>27</v>
      </c>
      <c r="CW30">
        <v>13.7</v>
      </c>
      <c r="CX30">
        <v>1.3</v>
      </c>
      <c r="CY30">
        <v>2.6</v>
      </c>
      <c r="CZ30">
        <v>0</v>
      </c>
      <c r="DA30">
        <v>23.3</v>
      </c>
      <c r="DB30">
        <v>8.9</v>
      </c>
      <c r="DE30">
        <v>27</v>
      </c>
      <c r="DF30">
        <v>47.6</v>
      </c>
      <c r="DG30">
        <v>1</v>
      </c>
      <c r="DH30">
        <v>1.7</v>
      </c>
      <c r="DI30">
        <v>2.0299999999999998</v>
      </c>
      <c r="DJ30">
        <v>22.4</v>
      </c>
      <c r="DK30">
        <v>8.5</v>
      </c>
    </row>
    <row r="31" spans="1:115">
      <c r="A31">
        <v>28</v>
      </c>
      <c r="B31">
        <v>18.899999999999999</v>
      </c>
      <c r="C31">
        <v>0.9</v>
      </c>
      <c r="D31">
        <v>2.1</v>
      </c>
      <c r="E31">
        <v>0</v>
      </c>
      <c r="F31">
        <v>24.2</v>
      </c>
      <c r="G31">
        <v>1.9</v>
      </c>
      <c r="J31">
        <v>28</v>
      </c>
      <c r="K31">
        <v>32.200000000000003</v>
      </c>
      <c r="L31">
        <v>1.2</v>
      </c>
      <c r="M31">
        <v>1.5</v>
      </c>
      <c r="N31">
        <v>0</v>
      </c>
      <c r="O31">
        <v>15.7</v>
      </c>
      <c r="P31">
        <v>1.5</v>
      </c>
      <c r="S31">
        <v>28</v>
      </c>
      <c r="T31">
        <v>46.5</v>
      </c>
      <c r="U31">
        <v>0.9</v>
      </c>
      <c r="V31">
        <v>1.6</v>
      </c>
      <c r="W31">
        <v>0</v>
      </c>
      <c r="X31">
        <v>19.3</v>
      </c>
      <c r="Y31">
        <v>5</v>
      </c>
      <c r="AB31">
        <v>28</v>
      </c>
      <c r="AC31">
        <v>16.2</v>
      </c>
      <c r="AD31">
        <v>1.2</v>
      </c>
      <c r="AE31">
        <v>2.1</v>
      </c>
      <c r="AF31">
        <v>0</v>
      </c>
      <c r="AG31">
        <v>19</v>
      </c>
      <c r="AH31">
        <v>-2.4</v>
      </c>
      <c r="AK31">
        <v>28</v>
      </c>
      <c r="AL31">
        <v>21.5</v>
      </c>
      <c r="AM31">
        <v>1.1000000000000001</v>
      </c>
      <c r="AN31">
        <v>2.1</v>
      </c>
      <c r="AO31">
        <v>0</v>
      </c>
      <c r="AP31">
        <v>21.3</v>
      </c>
      <c r="AQ31">
        <v>0.5</v>
      </c>
      <c r="AT31">
        <v>28</v>
      </c>
      <c r="AU31">
        <v>35.700000000000003</v>
      </c>
      <c r="AV31">
        <v>3.1</v>
      </c>
      <c r="AW31">
        <v>2.2999999999999998</v>
      </c>
      <c r="AX31">
        <v>0.25</v>
      </c>
      <c r="AY31">
        <v>18.600000000000001</v>
      </c>
      <c r="AZ31">
        <v>8.8000000000000007</v>
      </c>
      <c r="BC31">
        <v>28</v>
      </c>
      <c r="BD31">
        <v>18.3</v>
      </c>
      <c r="BE31">
        <v>1.5</v>
      </c>
      <c r="BF31">
        <v>2.2000000000000002</v>
      </c>
      <c r="BG31">
        <v>0</v>
      </c>
      <c r="BH31">
        <v>16.7</v>
      </c>
      <c r="BI31">
        <v>-1</v>
      </c>
      <c r="BL31">
        <v>28</v>
      </c>
      <c r="BM31">
        <v>60.2</v>
      </c>
      <c r="BN31">
        <v>2.1</v>
      </c>
      <c r="BO31">
        <v>1.4</v>
      </c>
      <c r="BP31">
        <v>9.65</v>
      </c>
      <c r="BQ31">
        <v>16.3</v>
      </c>
      <c r="BR31">
        <v>9.1999999999999993</v>
      </c>
      <c r="BU31">
        <v>28</v>
      </c>
      <c r="BV31">
        <v>10.1</v>
      </c>
      <c r="BW31">
        <v>1.1000000000000001</v>
      </c>
      <c r="BX31">
        <v>2.2999999999999998</v>
      </c>
      <c r="BY31">
        <v>0</v>
      </c>
      <c r="BZ31">
        <v>21.8</v>
      </c>
      <c r="CA31">
        <v>-1.4</v>
      </c>
      <c r="CD31">
        <v>28</v>
      </c>
      <c r="CE31">
        <v>13</v>
      </c>
      <c r="CF31">
        <v>2.9</v>
      </c>
      <c r="CG31">
        <v>4.3</v>
      </c>
      <c r="CH31">
        <v>0</v>
      </c>
      <c r="CI31">
        <v>24.2</v>
      </c>
      <c r="CJ31">
        <v>5.5</v>
      </c>
      <c r="CM31">
        <v>28</v>
      </c>
      <c r="CN31">
        <v>38.4</v>
      </c>
      <c r="CO31">
        <v>3.7</v>
      </c>
      <c r="CP31">
        <v>2.2000000000000002</v>
      </c>
      <c r="CQ31">
        <v>0.51</v>
      </c>
      <c r="CR31">
        <v>14.2</v>
      </c>
      <c r="CS31">
        <v>7.3</v>
      </c>
      <c r="CV31">
        <v>28</v>
      </c>
      <c r="CW31">
        <v>14.1</v>
      </c>
      <c r="CX31">
        <v>1.2</v>
      </c>
      <c r="CY31">
        <v>2.2000000000000002</v>
      </c>
      <c r="CZ31">
        <v>0</v>
      </c>
      <c r="DA31">
        <v>22.1</v>
      </c>
      <c r="DB31">
        <v>0.7</v>
      </c>
      <c r="DE31">
        <v>28</v>
      </c>
      <c r="DF31">
        <v>44.7</v>
      </c>
      <c r="DG31">
        <v>1.2</v>
      </c>
      <c r="DH31">
        <v>1.9</v>
      </c>
      <c r="DI31">
        <v>0</v>
      </c>
      <c r="DJ31">
        <v>22.6</v>
      </c>
      <c r="DK31">
        <v>6.5</v>
      </c>
    </row>
    <row r="32" spans="1:115">
      <c r="A32">
        <v>29</v>
      </c>
      <c r="B32">
        <v>16.5</v>
      </c>
      <c r="C32">
        <v>1.3</v>
      </c>
      <c r="D32">
        <v>2.6</v>
      </c>
      <c r="E32">
        <v>0</v>
      </c>
      <c r="F32">
        <v>25.4</v>
      </c>
      <c r="G32">
        <v>4</v>
      </c>
      <c r="J32">
        <v>29</v>
      </c>
      <c r="K32">
        <v>34.6</v>
      </c>
      <c r="L32">
        <v>1.2</v>
      </c>
      <c r="M32">
        <v>1.8</v>
      </c>
      <c r="N32">
        <v>0</v>
      </c>
      <c r="O32">
        <v>18.399999999999999</v>
      </c>
      <c r="P32">
        <v>0.2</v>
      </c>
      <c r="S32">
        <v>29</v>
      </c>
      <c r="T32">
        <v>47.8</v>
      </c>
      <c r="U32">
        <v>2.2999999999999998</v>
      </c>
      <c r="V32">
        <v>1.6</v>
      </c>
      <c r="W32">
        <v>2.29</v>
      </c>
      <c r="X32">
        <v>16.3</v>
      </c>
      <c r="Y32">
        <v>3.2</v>
      </c>
      <c r="AB32">
        <v>29</v>
      </c>
      <c r="AC32">
        <v>15.1</v>
      </c>
      <c r="AD32">
        <v>1</v>
      </c>
      <c r="AE32">
        <v>2.1</v>
      </c>
      <c r="AF32">
        <v>0</v>
      </c>
      <c r="AG32">
        <v>20.5</v>
      </c>
      <c r="AH32">
        <v>-0.9</v>
      </c>
      <c r="AK32">
        <v>29</v>
      </c>
      <c r="AL32">
        <v>19.8</v>
      </c>
      <c r="AM32">
        <v>1</v>
      </c>
      <c r="AN32">
        <v>2.2000000000000002</v>
      </c>
      <c r="AO32">
        <v>0</v>
      </c>
      <c r="AP32">
        <v>22.6</v>
      </c>
      <c r="AQ32">
        <v>1</v>
      </c>
      <c r="AT32">
        <v>29</v>
      </c>
      <c r="AU32">
        <v>22.2</v>
      </c>
      <c r="AV32">
        <v>1.3</v>
      </c>
      <c r="AW32">
        <v>1.8</v>
      </c>
      <c r="AX32">
        <v>0</v>
      </c>
      <c r="AY32">
        <v>15.9</v>
      </c>
      <c r="AZ32">
        <v>3.9</v>
      </c>
      <c r="BC32">
        <v>29</v>
      </c>
      <c r="BD32">
        <v>11.5</v>
      </c>
      <c r="BE32">
        <v>2</v>
      </c>
      <c r="BF32">
        <v>3.1</v>
      </c>
      <c r="BG32">
        <v>0</v>
      </c>
      <c r="BH32">
        <v>22</v>
      </c>
      <c r="BI32">
        <v>-0.8</v>
      </c>
      <c r="BL32">
        <v>29</v>
      </c>
      <c r="BM32">
        <v>47.8</v>
      </c>
      <c r="BN32">
        <v>0.8</v>
      </c>
      <c r="BO32">
        <v>1.7</v>
      </c>
      <c r="BP32">
        <v>0</v>
      </c>
      <c r="BQ32">
        <v>18.100000000000001</v>
      </c>
      <c r="BR32">
        <v>8</v>
      </c>
      <c r="BU32">
        <v>29</v>
      </c>
      <c r="BV32">
        <v>11.2</v>
      </c>
      <c r="BW32">
        <v>1.1000000000000001</v>
      </c>
      <c r="BX32">
        <v>2.4</v>
      </c>
      <c r="BY32">
        <v>0</v>
      </c>
      <c r="BZ32">
        <v>22.2</v>
      </c>
      <c r="CA32">
        <v>-2</v>
      </c>
      <c r="CD32">
        <v>29</v>
      </c>
      <c r="CE32">
        <v>12.8</v>
      </c>
      <c r="CF32">
        <v>1.3</v>
      </c>
      <c r="CG32">
        <v>2.8</v>
      </c>
      <c r="CH32">
        <v>0</v>
      </c>
      <c r="CI32">
        <v>26.3</v>
      </c>
      <c r="CJ32">
        <v>3.3</v>
      </c>
      <c r="CM32">
        <v>29</v>
      </c>
      <c r="CN32">
        <v>29.6</v>
      </c>
      <c r="CO32">
        <v>2.5</v>
      </c>
      <c r="CP32">
        <v>2.1</v>
      </c>
      <c r="CQ32">
        <v>0</v>
      </c>
      <c r="CR32">
        <v>13.2</v>
      </c>
      <c r="CS32">
        <v>2.2000000000000002</v>
      </c>
      <c r="CV32">
        <v>29</v>
      </c>
      <c r="CW32">
        <v>14</v>
      </c>
      <c r="CX32">
        <v>0.8</v>
      </c>
      <c r="CY32">
        <v>2</v>
      </c>
      <c r="CZ32">
        <v>0</v>
      </c>
      <c r="DA32">
        <v>23.4</v>
      </c>
      <c r="DB32">
        <v>1.3</v>
      </c>
      <c r="DE32">
        <v>29</v>
      </c>
      <c r="DF32">
        <v>61.9</v>
      </c>
      <c r="DG32">
        <v>1.1000000000000001</v>
      </c>
      <c r="DH32">
        <v>1.1000000000000001</v>
      </c>
      <c r="DI32">
        <v>8.1300000000000008</v>
      </c>
      <c r="DJ32">
        <v>18.8</v>
      </c>
      <c r="DK32">
        <v>9.9</v>
      </c>
    </row>
    <row r="33" spans="1:115">
      <c r="A33">
        <v>30</v>
      </c>
      <c r="B33">
        <v>15.6</v>
      </c>
      <c r="C33">
        <v>1.2</v>
      </c>
      <c r="D33">
        <v>2.6</v>
      </c>
      <c r="E33">
        <v>0</v>
      </c>
      <c r="F33">
        <v>25.9</v>
      </c>
      <c r="G33">
        <v>2.5</v>
      </c>
      <c r="J33">
        <v>30</v>
      </c>
      <c r="K33">
        <v>33.299999999999997</v>
      </c>
      <c r="L33">
        <v>1</v>
      </c>
      <c r="M33">
        <v>1.9</v>
      </c>
      <c r="N33">
        <v>0</v>
      </c>
      <c r="O33">
        <v>20</v>
      </c>
      <c r="P33">
        <v>1.1000000000000001</v>
      </c>
      <c r="S33">
        <v>30</v>
      </c>
      <c r="T33">
        <v>51.4</v>
      </c>
      <c r="U33">
        <v>0.9</v>
      </c>
      <c r="V33">
        <v>1.4</v>
      </c>
      <c r="W33">
        <v>0.25</v>
      </c>
      <c r="X33">
        <v>15.4</v>
      </c>
      <c r="Y33">
        <v>1.3</v>
      </c>
      <c r="AB33">
        <v>30</v>
      </c>
      <c r="AC33">
        <v>15.8</v>
      </c>
      <c r="AD33">
        <v>0.9</v>
      </c>
      <c r="AE33">
        <v>2.2000000000000002</v>
      </c>
      <c r="AF33">
        <v>0</v>
      </c>
      <c r="AG33">
        <v>23.5</v>
      </c>
      <c r="AH33">
        <v>0.1</v>
      </c>
      <c r="AK33">
        <v>30</v>
      </c>
      <c r="AL33">
        <v>43.5</v>
      </c>
      <c r="AM33">
        <v>1.9</v>
      </c>
      <c r="AN33">
        <v>1</v>
      </c>
      <c r="AO33">
        <v>0</v>
      </c>
      <c r="AP33">
        <v>14.4</v>
      </c>
      <c r="AQ33">
        <v>5.3</v>
      </c>
      <c r="AT33">
        <v>30</v>
      </c>
      <c r="AU33">
        <v>32.700000000000003</v>
      </c>
      <c r="AV33">
        <v>3.2</v>
      </c>
      <c r="AW33">
        <v>2.2999999999999998</v>
      </c>
      <c r="AX33">
        <v>0</v>
      </c>
      <c r="AY33">
        <v>14.2</v>
      </c>
      <c r="AZ33">
        <v>3.2</v>
      </c>
      <c r="BC33">
        <v>30</v>
      </c>
      <c r="BD33">
        <v>10.8</v>
      </c>
      <c r="BE33">
        <v>1.8</v>
      </c>
      <c r="BF33">
        <v>3.2</v>
      </c>
      <c r="BG33">
        <v>0</v>
      </c>
      <c r="BH33">
        <v>23.5</v>
      </c>
      <c r="BI33">
        <v>0.8</v>
      </c>
      <c r="BL33">
        <v>30</v>
      </c>
      <c r="BM33">
        <v>36.4</v>
      </c>
      <c r="BN33">
        <v>1.8</v>
      </c>
      <c r="BO33">
        <v>2</v>
      </c>
      <c r="BP33">
        <v>0</v>
      </c>
      <c r="BQ33">
        <v>18.3</v>
      </c>
      <c r="BR33">
        <v>6</v>
      </c>
      <c r="BU33">
        <v>30</v>
      </c>
      <c r="BV33">
        <v>12.5</v>
      </c>
      <c r="BW33">
        <v>2.2000000000000002</v>
      </c>
      <c r="BX33">
        <v>3.5</v>
      </c>
      <c r="BY33">
        <v>0</v>
      </c>
      <c r="BZ33">
        <v>22.6</v>
      </c>
      <c r="CA33">
        <v>0.1</v>
      </c>
      <c r="CD33">
        <v>30</v>
      </c>
      <c r="CE33">
        <v>14.7</v>
      </c>
      <c r="CF33">
        <v>0.8</v>
      </c>
      <c r="CG33">
        <v>2.2000000000000002</v>
      </c>
      <c r="CH33">
        <v>0</v>
      </c>
      <c r="CI33">
        <v>24.4</v>
      </c>
      <c r="CJ33">
        <v>1.7</v>
      </c>
      <c r="CM33">
        <v>30</v>
      </c>
      <c r="CN33">
        <v>16.100000000000001</v>
      </c>
      <c r="CO33">
        <v>1</v>
      </c>
      <c r="CP33">
        <v>1.9</v>
      </c>
      <c r="CQ33">
        <v>0</v>
      </c>
      <c r="CR33">
        <v>19</v>
      </c>
      <c r="CS33">
        <v>-0.1</v>
      </c>
      <c r="CV33">
        <v>30</v>
      </c>
      <c r="CW33">
        <v>14.6</v>
      </c>
      <c r="CX33">
        <v>1.1000000000000001</v>
      </c>
      <c r="CY33">
        <v>2.5</v>
      </c>
      <c r="CZ33">
        <v>0</v>
      </c>
      <c r="DA33">
        <v>25.9</v>
      </c>
      <c r="DB33">
        <v>4.9000000000000004</v>
      </c>
      <c r="DE33">
        <v>30</v>
      </c>
      <c r="DF33">
        <v>86</v>
      </c>
      <c r="DG33">
        <v>1.1000000000000001</v>
      </c>
      <c r="DH33">
        <v>0.6</v>
      </c>
      <c r="DI33">
        <v>6.86</v>
      </c>
      <c r="DJ33">
        <v>15.5</v>
      </c>
      <c r="DK33">
        <v>11.8</v>
      </c>
    </row>
    <row r="34" spans="1:115">
      <c r="A34">
        <v>31</v>
      </c>
      <c r="B34">
        <v>14</v>
      </c>
      <c r="C34">
        <v>1.2</v>
      </c>
      <c r="D34">
        <v>2.8</v>
      </c>
      <c r="E34">
        <v>0</v>
      </c>
      <c r="F34">
        <v>28.7</v>
      </c>
      <c r="G34">
        <v>3.2</v>
      </c>
      <c r="J34">
        <v>31</v>
      </c>
      <c r="K34">
        <v>35.200000000000003</v>
      </c>
      <c r="L34">
        <v>2.5</v>
      </c>
      <c r="M34">
        <v>2.2999999999999998</v>
      </c>
      <c r="N34">
        <v>0</v>
      </c>
      <c r="O34">
        <v>17.3</v>
      </c>
      <c r="P34">
        <v>4.5</v>
      </c>
      <c r="S34">
        <v>31</v>
      </c>
      <c r="T34">
        <v>39.4</v>
      </c>
      <c r="U34">
        <v>1.4</v>
      </c>
      <c r="V34">
        <v>1.8</v>
      </c>
      <c r="W34">
        <v>0</v>
      </c>
      <c r="X34">
        <v>18.399999999999999</v>
      </c>
      <c r="Y34">
        <v>2</v>
      </c>
      <c r="AB34">
        <v>31</v>
      </c>
      <c r="AC34">
        <v>20.7</v>
      </c>
      <c r="AD34">
        <v>2.4</v>
      </c>
      <c r="AE34">
        <v>3.4</v>
      </c>
      <c r="AF34">
        <v>0</v>
      </c>
      <c r="AG34">
        <v>21.6</v>
      </c>
      <c r="AH34">
        <v>6.5</v>
      </c>
      <c r="AK34">
        <v>31</v>
      </c>
      <c r="AL34">
        <v>66.599999999999994</v>
      </c>
      <c r="AM34">
        <v>2.2000000000000002</v>
      </c>
      <c r="AN34">
        <v>1.1000000000000001</v>
      </c>
      <c r="AO34">
        <v>4.57</v>
      </c>
      <c r="AP34">
        <v>12.7</v>
      </c>
      <c r="AQ34">
        <v>3.7</v>
      </c>
      <c r="AT34">
        <v>31</v>
      </c>
      <c r="AU34">
        <v>12.6</v>
      </c>
      <c r="AV34">
        <v>2</v>
      </c>
      <c r="AW34">
        <v>2.2000000000000002</v>
      </c>
      <c r="AX34">
        <v>0</v>
      </c>
      <c r="AY34">
        <v>13.5</v>
      </c>
      <c r="AZ34">
        <v>-0.4</v>
      </c>
      <c r="BC34">
        <v>31</v>
      </c>
      <c r="BD34">
        <v>9.9</v>
      </c>
      <c r="BE34">
        <v>1.2</v>
      </c>
      <c r="BF34">
        <v>2.7</v>
      </c>
      <c r="BG34">
        <v>0</v>
      </c>
      <c r="BH34">
        <v>24.7</v>
      </c>
      <c r="BI34">
        <v>0.6</v>
      </c>
      <c r="BL34">
        <v>31</v>
      </c>
      <c r="BM34">
        <v>35.6</v>
      </c>
      <c r="BN34">
        <v>0.8</v>
      </c>
      <c r="BO34">
        <v>1.8</v>
      </c>
      <c r="BP34">
        <v>0</v>
      </c>
      <c r="BQ34">
        <v>20.2</v>
      </c>
      <c r="BR34">
        <v>4</v>
      </c>
      <c r="BU34">
        <v>31</v>
      </c>
      <c r="BV34">
        <v>27.4</v>
      </c>
      <c r="BW34">
        <v>3.3</v>
      </c>
      <c r="BX34">
        <v>3.2</v>
      </c>
      <c r="BY34">
        <v>0</v>
      </c>
      <c r="BZ34">
        <v>17.3</v>
      </c>
      <c r="CA34">
        <v>8.9</v>
      </c>
      <c r="CD34">
        <v>31</v>
      </c>
      <c r="CE34">
        <v>12.8</v>
      </c>
      <c r="CF34">
        <v>0.9</v>
      </c>
      <c r="CG34">
        <v>2.2000000000000002</v>
      </c>
      <c r="CH34">
        <v>0</v>
      </c>
      <c r="CI34">
        <v>23.4</v>
      </c>
      <c r="CJ34">
        <v>3.7</v>
      </c>
      <c r="CM34">
        <v>31</v>
      </c>
      <c r="CN34">
        <v>29.2</v>
      </c>
      <c r="CO34">
        <v>1.3</v>
      </c>
      <c r="CP34">
        <v>1.9</v>
      </c>
      <c r="CQ34">
        <v>0</v>
      </c>
      <c r="CR34">
        <v>18.600000000000001</v>
      </c>
      <c r="CS34">
        <v>0.5</v>
      </c>
      <c r="CV34">
        <v>31</v>
      </c>
      <c r="CW34">
        <v>27.1</v>
      </c>
      <c r="CX34">
        <v>3.3</v>
      </c>
      <c r="CY34">
        <v>3.7</v>
      </c>
      <c r="CZ34">
        <v>0</v>
      </c>
      <c r="DA34">
        <v>21.1</v>
      </c>
      <c r="DB34">
        <v>10.4</v>
      </c>
      <c r="DE34">
        <v>31</v>
      </c>
      <c r="DF34">
        <v>86.9</v>
      </c>
      <c r="DG34">
        <v>0.8</v>
      </c>
      <c r="DH34">
        <v>0.6</v>
      </c>
      <c r="DI34">
        <v>4.83</v>
      </c>
      <c r="DJ34">
        <v>13.9</v>
      </c>
      <c r="DK34">
        <v>9.4</v>
      </c>
    </row>
    <row r="35" spans="1:115">
      <c r="A35">
        <v>32</v>
      </c>
      <c r="B35">
        <v>15.3</v>
      </c>
      <c r="C35">
        <v>1.1000000000000001</v>
      </c>
      <c r="D35">
        <v>2.8</v>
      </c>
      <c r="E35">
        <v>0</v>
      </c>
      <c r="F35">
        <v>28.7</v>
      </c>
      <c r="G35">
        <v>4.2</v>
      </c>
      <c r="J35">
        <v>32</v>
      </c>
      <c r="K35">
        <v>16.399999999999999</v>
      </c>
      <c r="L35">
        <v>1.5</v>
      </c>
      <c r="M35">
        <v>2.2000000000000002</v>
      </c>
      <c r="N35">
        <v>0</v>
      </c>
      <c r="O35">
        <v>16.2</v>
      </c>
      <c r="P35">
        <v>2</v>
      </c>
      <c r="S35">
        <v>32</v>
      </c>
      <c r="T35">
        <v>27.5</v>
      </c>
      <c r="U35">
        <v>1.6</v>
      </c>
      <c r="V35">
        <v>2.2000000000000002</v>
      </c>
      <c r="W35">
        <v>0</v>
      </c>
      <c r="X35">
        <v>18.7</v>
      </c>
      <c r="Y35">
        <v>3.4</v>
      </c>
      <c r="AB35">
        <v>32</v>
      </c>
      <c r="AC35">
        <v>15</v>
      </c>
      <c r="AD35">
        <v>1.1000000000000001</v>
      </c>
      <c r="AE35">
        <v>2.4</v>
      </c>
      <c r="AF35">
        <v>0</v>
      </c>
      <c r="AG35">
        <v>23</v>
      </c>
      <c r="AH35">
        <v>1.6</v>
      </c>
      <c r="AK35">
        <v>32</v>
      </c>
      <c r="AL35">
        <v>37.5</v>
      </c>
      <c r="AM35">
        <v>3</v>
      </c>
      <c r="AN35">
        <v>2.2999999999999998</v>
      </c>
      <c r="AO35">
        <v>0</v>
      </c>
      <c r="AP35">
        <v>16.3</v>
      </c>
      <c r="AQ35">
        <v>5.2</v>
      </c>
      <c r="AT35">
        <v>32</v>
      </c>
      <c r="AU35">
        <v>14.4</v>
      </c>
      <c r="AV35">
        <v>1</v>
      </c>
      <c r="AW35">
        <v>1.8</v>
      </c>
      <c r="AX35">
        <v>0</v>
      </c>
      <c r="AY35">
        <v>16.899999999999999</v>
      </c>
      <c r="AZ35">
        <v>-1.5</v>
      </c>
      <c r="BC35">
        <v>32</v>
      </c>
      <c r="BD35">
        <v>14.2</v>
      </c>
      <c r="BE35">
        <v>1.2</v>
      </c>
      <c r="BF35">
        <v>2.5</v>
      </c>
      <c r="BG35">
        <v>0</v>
      </c>
      <c r="BH35">
        <v>22.5</v>
      </c>
      <c r="BI35">
        <v>-0.4</v>
      </c>
      <c r="BL35">
        <v>32</v>
      </c>
      <c r="BM35">
        <v>41.8</v>
      </c>
      <c r="BN35">
        <v>1</v>
      </c>
      <c r="BO35">
        <v>1.6</v>
      </c>
      <c r="BP35">
        <v>0</v>
      </c>
      <c r="BQ35">
        <v>19</v>
      </c>
      <c r="BR35">
        <v>3.6</v>
      </c>
      <c r="BU35">
        <v>32</v>
      </c>
      <c r="BV35">
        <v>10.9</v>
      </c>
      <c r="BW35">
        <v>3.9</v>
      </c>
      <c r="BX35">
        <v>3.9</v>
      </c>
      <c r="BY35">
        <v>0</v>
      </c>
      <c r="BZ35">
        <v>17</v>
      </c>
      <c r="CA35">
        <v>1.2</v>
      </c>
      <c r="CD35">
        <v>32</v>
      </c>
      <c r="CE35">
        <v>15.8</v>
      </c>
      <c r="CF35">
        <v>0.8</v>
      </c>
      <c r="CG35">
        <v>2.1</v>
      </c>
      <c r="CH35">
        <v>0</v>
      </c>
      <c r="CI35">
        <v>23.5</v>
      </c>
      <c r="CJ35">
        <v>1.2</v>
      </c>
      <c r="CM35">
        <v>32</v>
      </c>
      <c r="CN35">
        <v>20.6</v>
      </c>
      <c r="CO35">
        <v>1</v>
      </c>
      <c r="CP35">
        <v>2.1</v>
      </c>
      <c r="CQ35">
        <v>0</v>
      </c>
      <c r="CR35">
        <v>21.4</v>
      </c>
      <c r="CS35">
        <v>2.1</v>
      </c>
      <c r="CV35">
        <v>32</v>
      </c>
      <c r="CW35">
        <v>22.1</v>
      </c>
      <c r="CX35">
        <v>2.9</v>
      </c>
      <c r="CY35">
        <v>3</v>
      </c>
      <c r="CZ35">
        <v>0</v>
      </c>
      <c r="DA35">
        <v>17.600000000000001</v>
      </c>
      <c r="DB35">
        <v>6.2</v>
      </c>
      <c r="DE35">
        <v>32</v>
      </c>
      <c r="DF35">
        <v>48.6</v>
      </c>
      <c r="DG35">
        <v>0.9</v>
      </c>
      <c r="DH35">
        <v>1.4</v>
      </c>
      <c r="DI35">
        <v>0.25</v>
      </c>
      <c r="DJ35">
        <v>18.399999999999999</v>
      </c>
      <c r="DK35">
        <v>6.2</v>
      </c>
    </row>
    <row r="36" spans="1:115">
      <c r="A36">
        <v>33</v>
      </c>
      <c r="B36">
        <v>13.5</v>
      </c>
      <c r="C36">
        <v>3.7</v>
      </c>
      <c r="D36">
        <v>4.4000000000000004</v>
      </c>
      <c r="E36">
        <v>0</v>
      </c>
      <c r="F36">
        <v>21.2</v>
      </c>
      <c r="G36">
        <v>8.1999999999999993</v>
      </c>
      <c r="J36">
        <v>33</v>
      </c>
      <c r="K36">
        <v>14.4</v>
      </c>
      <c r="L36">
        <v>1.2</v>
      </c>
      <c r="M36">
        <v>2.1</v>
      </c>
      <c r="N36">
        <v>0</v>
      </c>
      <c r="O36">
        <v>19</v>
      </c>
      <c r="P36">
        <v>-2.4</v>
      </c>
      <c r="S36">
        <v>33</v>
      </c>
      <c r="T36">
        <v>21.9</v>
      </c>
      <c r="U36">
        <v>3.4</v>
      </c>
      <c r="V36">
        <v>3.1</v>
      </c>
      <c r="W36">
        <v>0</v>
      </c>
      <c r="X36">
        <v>18</v>
      </c>
      <c r="Y36">
        <v>2.6</v>
      </c>
      <c r="AB36">
        <v>33</v>
      </c>
      <c r="AC36">
        <v>14.2</v>
      </c>
      <c r="AD36">
        <v>1.3</v>
      </c>
      <c r="AE36">
        <v>2.7</v>
      </c>
      <c r="AF36">
        <v>0</v>
      </c>
      <c r="AG36">
        <v>24.2</v>
      </c>
      <c r="AH36">
        <v>0.1</v>
      </c>
      <c r="AK36">
        <v>33</v>
      </c>
      <c r="AL36">
        <v>33.5</v>
      </c>
      <c r="AM36">
        <v>1.1000000000000001</v>
      </c>
      <c r="AN36">
        <v>1.8</v>
      </c>
      <c r="AO36">
        <v>0</v>
      </c>
      <c r="AP36">
        <v>17.3</v>
      </c>
      <c r="AQ36">
        <v>1.2</v>
      </c>
      <c r="AT36">
        <v>33</v>
      </c>
      <c r="AU36">
        <v>26.1</v>
      </c>
      <c r="AV36">
        <v>1.2</v>
      </c>
      <c r="AW36">
        <v>2</v>
      </c>
      <c r="AX36">
        <v>0</v>
      </c>
      <c r="AY36">
        <v>18.5</v>
      </c>
      <c r="AZ36">
        <v>0</v>
      </c>
      <c r="BC36">
        <v>33</v>
      </c>
      <c r="BD36">
        <v>11.5</v>
      </c>
      <c r="BE36">
        <v>1.7</v>
      </c>
      <c r="BF36">
        <v>3.2</v>
      </c>
      <c r="BG36">
        <v>0</v>
      </c>
      <c r="BH36">
        <v>23.7</v>
      </c>
      <c r="BI36">
        <v>2.8</v>
      </c>
      <c r="BL36">
        <v>33</v>
      </c>
      <c r="BM36">
        <v>32.1</v>
      </c>
      <c r="BN36">
        <v>0.8</v>
      </c>
      <c r="BO36">
        <v>1.9</v>
      </c>
      <c r="BP36">
        <v>0</v>
      </c>
      <c r="BQ36">
        <v>22</v>
      </c>
      <c r="BR36">
        <v>5.4</v>
      </c>
      <c r="BU36">
        <v>33</v>
      </c>
      <c r="BV36">
        <v>8.5</v>
      </c>
      <c r="BW36">
        <v>5.9</v>
      </c>
      <c r="BX36">
        <v>3.4</v>
      </c>
      <c r="BY36">
        <v>0</v>
      </c>
      <c r="BZ36">
        <v>5.8</v>
      </c>
      <c r="CA36">
        <v>-2.7</v>
      </c>
      <c r="CD36">
        <v>33</v>
      </c>
      <c r="CE36">
        <v>14.4</v>
      </c>
      <c r="CF36">
        <v>3.1</v>
      </c>
      <c r="CG36">
        <v>3.8</v>
      </c>
      <c r="CH36">
        <v>0</v>
      </c>
      <c r="CI36">
        <v>19.2</v>
      </c>
      <c r="CJ36">
        <v>5.5</v>
      </c>
      <c r="CM36">
        <v>33</v>
      </c>
      <c r="CN36">
        <v>24</v>
      </c>
      <c r="CO36">
        <v>0.9</v>
      </c>
      <c r="CP36">
        <v>2.1</v>
      </c>
      <c r="CQ36">
        <v>0</v>
      </c>
      <c r="CR36">
        <v>23</v>
      </c>
      <c r="CS36">
        <v>3.1</v>
      </c>
      <c r="CV36">
        <v>33</v>
      </c>
      <c r="CW36">
        <v>15.3</v>
      </c>
      <c r="CX36">
        <v>1.3</v>
      </c>
      <c r="CY36">
        <v>2.2999999999999998</v>
      </c>
      <c r="CZ36">
        <v>0</v>
      </c>
      <c r="DA36">
        <v>18</v>
      </c>
      <c r="DB36">
        <v>1.2</v>
      </c>
      <c r="DE36">
        <v>33</v>
      </c>
      <c r="DF36">
        <v>42.9</v>
      </c>
      <c r="DG36">
        <v>1</v>
      </c>
      <c r="DH36">
        <v>1.9</v>
      </c>
      <c r="DI36">
        <v>0</v>
      </c>
      <c r="DJ36">
        <v>21.5</v>
      </c>
      <c r="DK36">
        <v>4.0999999999999996</v>
      </c>
    </row>
    <row r="37" spans="1:115">
      <c r="A37">
        <v>34</v>
      </c>
      <c r="B37">
        <v>16.2</v>
      </c>
      <c r="C37">
        <v>1.6</v>
      </c>
      <c r="D37">
        <v>2.6</v>
      </c>
      <c r="E37">
        <v>0</v>
      </c>
      <c r="F37">
        <v>18.8</v>
      </c>
      <c r="G37">
        <v>3.5</v>
      </c>
      <c r="J37">
        <v>34</v>
      </c>
      <c r="K37">
        <v>32.1</v>
      </c>
      <c r="L37">
        <v>1.7</v>
      </c>
      <c r="M37">
        <v>1.8</v>
      </c>
      <c r="N37">
        <v>0</v>
      </c>
      <c r="O37">
        <v>16.100000000000001</v>
      </c>
      <c r="P37">
        <v>3.9</v>
      </c>
      <c r="S37">
        <v>34</v>
      </c>
      <c r="T37">
        <v>22.3</v>
      </c>
      <c r="U37">
        <v>4.3</v>
      </c>
      <c r="V37">
        <v>4.0999999999999996</v>
      </c>
      <c r="W37">
        <v>0</v>
      </c>
      <c r="X37">
        <v>20.3</v>
      </c>
      <c r="Y37">
        <v>3</v>
      </c>
      <c r="AB37">
        <v>34</v>
      </c>
      <c r="AC37">
        <v>16.5</v>
      </c>
      <c r="AD37">
        <v>1</v>
      </c>
      <c r="AE37">
        <v>2.5</v>
      </c>
      <c r="AF37">
        <v>0</v>
      </c>
      <c r="AG37">
        <v>24.7</v>
      </c>
      <c r="AH37">
        <v>3.1</v>
      </c>
      <c r="AK37">
        <v>34</v>
      </c>
      <c r="AL37">
        <v>17.8</v>
      </c>
      <c r="AM37">
        <v>0.9</v>
      </c>
      <c r="AN37">
        <v>2</v>
      </c>
      <c r="AO37">
        <v>0</v>
      </c>
      <c r="AP37">
        <v>18.7</v>
      </c>
      <c r="AQ37">
        <v>-0.6</v>
      </c>
      <c r="AT37">
        <v>34</v>
      </c>
      <c r="AU37">
        <v>34.299999999999997</v>
      </c>
      <c r="AV37">
        <v>3.9</v>
      </c>
      <c r="AW37">
        <v>3.1</v>
      </c>
      <c r="AX37">
        <v>0</v>
      </c>
      <c r="AY37">
        <v>19.5</v>
      </c>
      <c r="AZ37">
        <v>4.8</v>
      </c>
      <c r="BC37">
        <v>34</v>
      </c>
      <c r="BD37">
        <v>10.3</v>
      </c>
      <c r="BE37">
        <v>1.3</v>
      </c>
      <c r="BF37">
        <v>3</v>
      </c>
      <c r="BG37">
        <v>0</v>
      </c>
      <c r="BH37">
        <v>26.1</v>
      </c>
      <c r="BI37">
        <v>1.6</v>
      </c>
      <c r="BL37">
        <v>34</v>
      </c>
      <c r="BM37">
        <v>32.200000000000003</v>
      </c>
      <c r="BN37">
        <v>1.4</v>
      </c>
      <c r="BO37">
        <v>2.1</v>
      </c>
      <c r="BP37">
        <v>0</v>
      </c>
      <c r="BQ37">
        <v>21</v>
      </c>
      <c r="BR37">
        <v>8.9</v>
      </c>
      <c r="BU37">
        <v>34</v>
      </c>
      <c r="BV37">
        <v>8.1</v>
      </c>
      <c r="BW37">
        <v>1.9</v>
      </c>
      <c r="BX37">
        <v>2.1</v>
      </c>
      <c r="BY37">
        <v>0</v>
      </c>
      <c r="BZ37">
        <v>8.1</v>
      </c>
      <c r="CA37">
        <v>-6.9</v>
      </c>
      <c r="CD37">
        <v>34</v>
      </c>
      <c r="CE37">
        <v>22.5</v>
      </c>
      <c r="CF37">
        <v>1</v>
      </c>
      <c r="CG37">
        <v>2</v>
      </c>
      <c r="CH37">
        <v>0</v>
      </c>
      <c r="CI37">
        <v>19</v>
      </c>
      <c r="CJ37">
        <v>0</v>
      </c>
      <c r="CM37">
        <v>34</v>
      </c>
      <c r="CN37">
        <v>29.2</v>
      </c>
      <c r="CO37">
        <v>1.1000000000000001</v>
      </c>
      <c r="CP37">
        <v>1.7</v>
      </c>
      <c r="CQ37">
        <v>0</v>
      </c>
      <c r="CR37">
        <v>20.100000000000001</v>
      </c>
      <c r="CS37">
        <v>10.199999999999999</v>
      </c>
      <c r="CV37">
        <v>34</v>
      </c>
      <c r="CW37">
        <v>13.2</v>
      </c>
      <c r="CX37">
        <v>1.5</v>
      </c>
      <c r="CY37">
        <v>2.2000000000000002</v>
      </c>
      <c r="CZ37">
        <v>0</v>
      </c>
      <c r="DA37">
        <v>16.5</v>
      </c>
      <c r="DB37">
        <v>3.4</v>
      </c>
      <c r="DE37">
        <v>34</v>
      </c>
      <c r="DF37">
        <v>34.9</v>
      </c>
      <c r="DG37">
        <v>1</v>
      </c>
      <c r="DH37">
        <v>2.1</v>
      </c>
      <c r="DI37">
        <v>0</v>
      </c>
      <c r="DJ37">
        <v>23.6</v>
      </c>
      <c r="DK37">
        <v>4.9000000000000004</v>
      </c>
    </row>
    <row r="38" spans="1:115">
      <c r="A38">
        <v>35</v>
      </c>
      <c r="B38">
        <v>16.100000000000001</v>
      </c>
      <c r="C38">
        <v>1</v>
      </c>
      <c r="D38">
        <v>2</v>
      </c>
      <c r="E38">
        <v>0</v>
      </c>
      <c r="F38">
        <v>19.399999999999999</v>
      </c>
      <c r="G38">
        <v>0.6</v>
      </c>
      <c r="J38">
        <v>35</v>
      </c>
      <c r="K38">
        <v>26.2</v>
      </c>
      <c r="L38">
        <v>2.6</v>
      </c>
      <c r="M38">
        <v>2.6</v>
      </c>
      <c r="N38">
        <v>0</v>
      </c>
      <c r="O38">
        <v>16.3</v>
      </c>
      <c r="P38">
        <v>3.4</v>
      </c>
      <c r="S38">
        <v>35</v>
      </c>
      <c r="T38">
        <v>31.3</v>
      </c>
      <c r="U38">
        <v>3.4</v>
      </c>
      <c r="V38">
        <v>2.8</v>
      </c>
      <c r="W38">
        <v>0</v>
      </c>
      <c r="X38">
        <v>17.899999999999999</v>
      </c>
      <c r="Y38">
        <v>4.2</v>
      </c>
      <c r="AB38">
        <v>35</v>
      </c>
      <c r="AC38">
        <v>10.9</v>
      </c>
      <c r="AD38">
        <v>1.1000000000000001</v>
      </c>
      <c r="AE38">
        <v>2.7</v>
      </c>
      <c r="AF38">
        <v>0</v>
      </c>
      <c r="AG38">
        <v>26.3</v>
      </c>
      <c r="AH38">
        <v>1.4</v>
      </c>
      <c r="AK38">
        <v>35</v>
      </c>
      <c r="AL38">
        <v>14.4</v>
      </c>
      <c r="AM38">
        <v>0.9</v>
      </c>
      <c r="AN38">
        <v>2.1</v>
      </c>
      <c r="AO38">
        <v>0</v>
      </c>
      <c r="AP38">
        <v>21.9</v>
      </c>
      <c r="AQ38">
        <v>-1.4</v>
      </c>
      <c r="AT38">
        <v>35</v>
      </c>
      <c r="AU38">
        <v>50.5</v>
      </c>
      <c r="AV38">
        <v>3.4</v>
      </c>
      <c r="AW38">
        <v>1.4</v>
      </c>
      <c r="AX38">
        <v>6.6</v>
      </c>
      <c r="AY38">
        <v>13.5</v>
      </c>
      <c r="AZ38">
        <v>3.5</v>
      </c>
      <c r="BC38">
        <v>35</v>
      </c>
      <c r="BD38">
        <v>7.8</v>
      </c>
      <c r="BE38">
        <v>1.4</v>
      </c>
      <c r="BF38">
        <v>3.4</v>
      </c>
      <c r="BG38">
        <v>0</v>
      </c>
      <c r="BH38">
        <v>29.1</v>
      </c>
      <c r="BI38">
        <v>1.3</v>
      </c>
      <c r="BL38">
        <v>35</v>
      </c>
      <c r="BM38">
        <v>38.200000000000003</v>
      </c>
      <c r="BN38">
        <v>1.7</v>
      </c>
      <c r="BO38">
        <v>2.2999999999999998</v>
      </c>
      <c r="BP38">
        <v>0</v>
      </c>
      <c r="BQ38">
        <v>19.5</v>
      </c>
      <c r="BR38">
        <v>8</v>
      </c>
      <c r="BU38">
        <v>35</v>
      </c>
      <c r="BV38">
        <v>9.6</v>
      </c>
      <c r="BW38">
        <v>1</v>
      </c>
      <c r="BX38">
        <v>1.7</v>
      </c>
      <c r="BY38">
        <v>0</v>
      </c>
      <c r="BZ38">
        <v>12.1</v>
      </c>
      <c r="CA38">
        <v>-8.6999999999999993</v>
      </c>
      <c r="CD38">
        <v>35</v>
      </c>
      <c r="CE38">
        <v>15.2</v>
      </c>
      <c r="CF38">
        <v>1</v>
      </c>
      <c r="CG38">
        <v>2.2000000000000002</v>
      </c>
      <c r="CH38">
        <v>0</v>
      </c>
      <c r="CI38">
        <v>20.399999999999999</v>
      </c>
      <c r="CJ38">
        <v>0.4</v>
      </c>
      <c r="CM38">
        <v>35</v>
      </c>
      <c r="CN38">
        <v>30</v>
      </c>
      <c r="CO38">
        <v>1</v>
      </c>
      <c r="CP38">
        <v>2.2000000000000002</v>
      </c>
      <c r="CQ38">
        <v>0</v>
      </c>
      <c r="CR38">
        <v>22.8</v>
      </c>
      <c r="CS38">
        <v>8.1999999999999993</v>
      </c>
      <c r="CV38">
        <v>35</v>
      </c>
      <c r="CW38">
        <v>30.3</v>
      </c>
      <c r="CX38">
        <v>2.2000000000000002</v>
      </c>
      <c r="CY38">
        <v>2.6</v>
      </c>
      <c r="CZ38">
        <v>0</v>
      </c>
      <c r="DA38">
        <v>17.399999999999999</v>
      </c>
      <c r="DB38">
        <v>3.3</v>
      </c>
      <c r="DE38">
        <v>35</v>
      </c>
      <c r="DF38">
        <v>26.5</v>
      </c>
      <c r="DG38">
        <v>1</v>
      </c>
      <c r="DH38">
        <v>2.2000000000000002</v>
      </c>
      <c r="DI38">
        <v>0</v>
      </c>
      <c r="DJ38">
        <v>24.4</v>
      </c>
      <c r="DK38">
        <v>6.1</v>
      </c>
    </row>
    <row r="39" spans="1:115">
      <c r="A39">
        <v>36</v>
      </c>
      <c r="B39">
        <v>14.6</v>
      </c>
      <c r="C39">
        <v>2.6</v>
      </c>
      <c r="D39">
        <v>3.2</v>
      </c>
      <c r="E39">
        <v>0</v>
      </c>
      <c r="F39">
        <v>18.399999999999999</v>
      </c>
      <c r="G39">
        <v>0.4</v>
      </c>
      <c r="J39">
        <v>36</v>
      </c>
      <c r="K39">
        <v>22.8</v>
      </c>
      <c r="L39">
        <v>1.8</v>
      </c>
      <c r="M39">
        <v>2.2999999999999998</v>
      </c>
      <c r="N39">
        <v>0</v>
      </c>
      <c r="O39">
        <v>17</v>
      </c>
      <c r="P39">
        <v>-0.3</v>
      </c>
      <c r="S39">
        <v>36</v>
      </c>
      <c r="T39">
        <v>35.4</v>
      </c>
      <c r="U39">
        <v>2</v>
      </c>
      <c r="V39">
        <v>2.5</v>
      </c>
      <c r="W39">
        <v>0</v>
      </c>
      <c r="X39">
        <v>20</v>
      </c>
      <c r="Y39">
        <v>4.3</v>
      </c>
      <c r="AB39">
        <v>36</v>
      </c>
      <c r="AC39">
        <v>15.8</v>
      </c>
      <c r="AD39">
        <v>1.3</v>
      </c>
      <c r="AE39">
        <v>2.5</v>
      </c>
      <c r="AF39">
        <v>0</v>
      </c>
      <c r="AG39">
        <v>22.4</v>
      </c>
      <c r="AH39">
        <v>5.4</v>
      </c>
      <c r="AK39">
        <v>36</v>
      </c>
      <c r="AL39">
        <v>13.8</v>
      </c>
      <c r="AM39">
        <v>1.2</v>
      </c>
      <c r="AN39">
        <v>2.8</v>
      </c>
      <c r="AO39">
        <v>0</v>
      </c>
      <c r="AP39">
        <v>26.7</v>
      </c>
      <c r="AQ39">
        <v>2.2999999999999998</v>
      </c>
      <c r="AT39">
        <v>36</v>
      </c>
      <c r="AU39">
        <v>33.700000000000003</v>
      </c>
      <c r="AV39">
        <v>1</v>
      </c>
      <c r="AW39">
        <v>1.5</v>
      </c>
      <c r="AX39">
        <v>0</v>
      </c>
      <c r="AY39">
        <v>12.8</v>
      </c>
      <c r="AZ39">
        <v>-0.8</v>
      </c>
      <c r="BC39">
        <v>36</v>
      </c>
      <c r="BD39">
        <v>9</v>
      </c>
      <c r="BE39">
        <v>1.5</v>
      </c>
      <c r="BF39">
        <v>3.5</v>
      </c>
      <c r="BG39">
        <v>0</v>
      </c>
      <c r="BH39">
        <v>28.3</v>
      </c>
      <c r="BI39">
        <v>3</v>
      </c>
      <c r="BL39">
        <v>36</v>
      </c>
      <c r="BM39">
        <v>38</v>
      </c>
      <c r="BN39">
        <v>0.9</v>
      </c>
      <c r="BO39">
        <v>1.8</v>
      </c>
      <c r="BP39">
        <v>0</v>
      </c>
      <c r="BQ39">
        <v>20</v>
      </c>
      <c r="BR39">
        <v>5.4</v>
      </c>
      <c r="BU39">
        <v>36</v>
      </c>
      <c r="BV39">
        <v>12.2</v>
      </c>
      <c r="BW39">
        <v>1.2</v>
      </c>
      <c r="BX39">
        <v>2.2000000000000002</v>
      </c>
      <c r="BY39">
        <v>0</v>
      </c>
      <c r="BZ39">
        <v>17</v>
      </c>
      <c r="CA39">
        <v>-3.8</v>
      </c>
      <c r="CD39">
        <v>36</v>
      </c>
      <c r="CE39">
        <v>17.8</v>
      </c>
      <c r="CF39">
        <v>0.9</v>
      </c>
      <c r="CG39">
        <v>2.2000000000000002</v>
      </c>
      <c r="CH39">
        <v>0</v>
      </c>
      <c r="CI39">
        <v>21.5</v>
      </c>
      <c r="CJ39">
        <v>-0.6</v>
      </c>
      <c r="CM39">
        <v>36</v>
      </c>
      <c r="CN39">
        <v>30.3</v>
      </c>
      <c r="CO39">
        <v>1.1000000000000001</v>
      </c>
      <c r="CP39">
        <v>2.2999999999999998</v>
      </c>
      <c r="CQ39">
        <v>0</v>
      </c>
      <c r="CR39">
        <v>23.2</v>
      </c>
      <c r="CS39">
        <v>5.7</v>
      </c>
      <c r="CV39">
        <v>36</v>
      </c>
      <c r="CW39">
        <v>30</v>
      </c>
      <c r="CX39">
        <v>1</v>
      </c>
      <c r="CY39">
        <v>1.7</v>
      </c>
      <c r="CZ39">
        <v>0</v>
      </c>
      <c r="DA39">
        <v>17.2</v>
      </c>
      <c r="DB39">
        <v>5.6</v>
      </c>
      <c r="DE39">
        <v>36</v>
      </c>
      <c r="DF39">
        <v>28.7</v>
      </c>
      <c r="DG39">
        <v>1</v>
      </c>
      <c r="DH39">
        <v>2.4</v>
      </c>
      <c r="DI39">
        <v>0</v>
      </c>
      <c r="DJ39">
        <v>25.5</v>
      </c>
      <c r="DK39">
        <v>6.3</v>
      </c>
    </row>
    <row r="40" spans="1:115">
      <c r="A40">
        <v>37</v>
      </c>
      <c r="B40">
        <v>15.9</v>
      </c>
      <c r="C40">
        <v>1.2</v>
      </c>
      <c r="D40">
        <v>2.1</v>
      </c>
      <c r="E40">
        <v>0</v>
      </c>
      <c r="F40">
        <v>16.5</v>
      </c>
      <c r="G40">
        <v>-2.1</v>
      </c>
      <c r="J40">
        <v>37</v>
      </c>
      <c r="K40">
        <v>20.399999999999999</v>
      </c>
      <c r="L40">
        <v>1</v>
      </c>
      <c r="M40">
        <v>1.9</v>
      </c>
      <c r="N40">
        <v>0</v>
      </c>
      <c r="O40">
        <v>17.399999999999999</v>
      </c>
      <c r="P40">
        <v>-1.9</v>
      </c>
      <c r="S40">
        <v>37</v>
      </c>
      <c r="T40">
        <v>29.7</v>
      </c>
      <c r="U40">
        <v>2.8</v>
      </c>
      <c r="V40">
        <v>2.7</v>
      </c>
      <c r="W40">
        <v>0</v>
      </c>
      <c r="X40">
        <v>19.899999999999999</v>
      </c>
      <c r="Y40">
        <v>7.8</v>
      </c>
      <c r="AB40">
        <v>37</v>
      </c>
      <c r="AC40">
        <v>5.5</v>
      </c>
      <c r="AD40">
        <v>2.6</v>
      </c>
      <c r="AE40">
        <v>4.4000000000000004</v>
      </c>
      <c r="AF40">
        <v>0</v>
      </c>
      <c r="AG40">
        <v>24.1</v>
      </c>
      <c r="AH40">
        <v>0.9</v>
      </c>
      <c r="AK40">
        <v>37</v>
      </c>
      <c r="AL40">
        <v>12.7</v>
      </c>
      <c r="AM40">
        <v>1.2</v>
      </c>
      <c r="AN40">
        <v>2.9</v>
      </c>
      <c r="AO40">
        <v>0</v>
      </c>
      <c r="AP40">
        <v>27.7</v>
      </c>
      <c r="AQ40">
        <v>4</v>
      </c>
      <c r="AT40">
        <v>37</v>
      </c>
      <c r="AU40">
        <v>32.200000000000003</v>
      </c>
      <c r="AV40">
        <v>0.9</v>
      </c>
      <c r="AW40">
        <v>1.7</v>
      </c>
      <c r="AX40">
        <v>0</v>
      </c>
      <c r="AY40">
        <v>15.5</v>
      </c>
      <c r="AZ40">
        <v>-0.9</v>
      </c>
      <c r="BC40">
        <v>37</v>
      </c>
      <c r="BD40">
        <v>26.3</v>
      </c>
      <c r="BE40">
        <v>2.2000000000000002</v>
      </c>
      <c r="BF40">
        <v>3.1</v>
      </c>
      <c r="BG40">
        <v>0</v>
      </c>
      <c r="BH40">
        <v>22.3</v>
      </c>
      <c r="BI40">
        <v>7</v>
      </c>
      <c r="BL40">
        <v>37</v>
      </c>
      <c r="BM40">
        <v>28</v>
      </c>
      <c r="BN40">
        <v>1.3</v>
      </c>
      <c r="BO40">
        <v>2.1</v>
      </c>
      <c r="BP40">
        <v>0</v>
      </c>
      <c r="BQ40">
        <v>20.2</v>
      </c>
      <c r="BR40">
        <v>5.2</v>
      </c>
      <c r="BU40">
        <v>37</v>
      </c>
      <c r="BV40">
        <v>10.3</v>
      </c>
      <c r="BW40">
        <v>1.3</v>
      </c>
      <c r="BX40">
        <v>2.7</v>
      </c>
      <c r="BY40">
        <v>0</v>
      </c>
      <c r="BZ40">
        <v>21.4</v>
      </c>
      <c r="CA40">
        <v>-2.1</v>
      </c>
      <c r="CD40">
        <v>37</v>
      </c>
      <c r="CE40">
        <v>17.8</v>
      </c>
      <c r="CF40">
        <v>1</v>
      </c>
      <c r="CG40">
        <v>2.1</v>
      </c>
      <c r="CH40">
        <v>0</v>
      </c>
      <c r="CI40">
        <v>20.7</v>
      </c>
      <c r="CJ40">
        <v>1.2</v>
      </c>
      <c r="CM40">
        <v>37</v>
      </c>
      <c r="CN40">
        <v>32</v>
      </c>
      <c r="CO40">
        <v>1.4</v>
      </c>
      <c r="CP40">
        <v>2.4</v>
      </c>
      <c r="CQ40">
        <v>0</v>
      </c>
      <c r="CR40">
        <v>23</v>
      </c>
      <c r="CS40">
        <v>6.9</v>
      </c>
      <c r="CV40">
        <v>37</v>
      </c>
      <c r="CW40">
        <v>34.9</v>
      </c>
      <c r="CX40">
        <v>0.8</v>
      </c>
      <c r="CY40">
        <v>1.4</v>
      </c>
      <c r="CZ40">
        <v>0</v>
      </c>
      <c r="DA40">
        <v>15.8</v>
      </c>
      <c r="DB40">
        <v>1.9</v>
      </c>
      <c r="DE40">
        <v>37</v>
      </c>
      <c r="DF40">
        <v>25.8</v>
      </c>
      <c r="DG40">
        <v>0.9</v>
      </c>
      <c r="DH40">
        <v>2.4</v>
      </c>
      <c r="DI40">
        <v>0</v>
      </c>
      <c r="DJ40">
        <v>27.1</v>
      </c>
      <c r="DK40">
        <v>6.7</v>
      </c>
    </row>
    <row r="41" spans="1:115">
      <c r="A41">
        <v>38</v>
      </c>
      <c r="B41">
        <v>14.5</v>
      </c>
      <c r="C41">
        <v>1.1000000000000001</v>
      </c>
      <c r="D41">
        <v>2</v>
      </c>
      <c r="E41">
        <v>0</v>
      </c>
      <c r="F41">
        <v>17.5</v>
      </c>
      <c r="G41">
        <v>-1.5</v>
      </c>
      <c r="J41">
        <v>38</v>
      </c>
      <c r="K41">
        <v>17.399999999999999</v>
      </c>
      <c r="L41">
        <v>1.2</v>
      </c>
      <c r="M41">
        <v>2.2999999999999998</v>
      </c>
      <c r="N41">
        <v>0</v>
      </c>
      <c r="O41">
        <v>20.2</v>
      </c>
      <c r="P41">
        <v>-1.4</v>
      </c>
      <c r="S41">
        <v>38</v>
      </c>
      <c r="T41">
        <v>49.2</v>
      </c>
      <c r="U41">
        <v>2</v>
      </c>
      <c r="V41">
        <v>1.6</v>
      </c>
      <c r="W41">
        <v>0</v>
      </c>
      <c r="X41">
        <v>16.600000000000001</v>
      </c>
      <c r="Y41">
        <v>6.6</v>
      </c>
      <c r="AB41">
        <v>38</v>
      </c>
      <c r="AC41">
        <v>4.4000000000000004</v>
      </c>
      <c r="AD41">
        <v>2.6</v>
      </c>
      <c r="AE41">
        <v>4.8</v>
      </c>
      <c r="AF41">
        <v>0</v>
      </c>
      <c r="AG41">
        <v>26.3</v>
      </c>
      <c r="AH41">
        <v>1.8</v>
      </c>
      <c r="AK41">
        <v>38</v>
      </c>
      <c r="AL41">
        <v>9.1</v>
      </c>
      <c r="AM41">
        <v>1</v>
      </c>
      <c r="AN41">
        <v>2.7</v>
      </c>
      <c r="AO41">
        <v>0</v>
      </c>
      <c r="AP41">
        <v>26.9</v>
      </c>
      <c r="AQ41">
        <v>3.6</v>
      </c>
      <c r="AT41">
        <v>38</v>
      </c>
      <c r="AU41">
        <v>28</v>
      </c>
      <c r="AV41">
        <v>1.2</v>
      </c>
      <c r="AW41">
        <v>1.9</v>
      </c>
      <c r="AX41">
        <v>0</v>
      </c>
      <c r="AY41">
        <v>17.399999999999999</v>
      </c>
      <c r="AZ41">
        <v>0.2</v>
      </c>
      <c r="BC41">
        <v>38</v>
      </c>
      <c r="BD41">
        <v>29.2</v>
      </c>
      <c r="BE41">
        <v>3</v>
      </c>
      <c r="BF41">
        <v>3.1</v>
      </c>
      <c r="BG41">
        <v>1.02</v>
      </c>
      <c r="BH41">
        <v>21.5</v>
      </c>
      <c r="BI41">
        <v>4.5</v>
      </c>
      <c r="BL41">
        <v>38</v>
      </c>
      <c r="BM41">
        <v>29.2</v>
      </c>
      <c r="BN41">
        <v>2.8</v>
      </c>
      <c r="BO41">
        <v>2.6</v>
      </c>
      <c r="BP41">
        <v>2.54</v>
      </c>
      <c r="BQ41">
        <v>16.5</v>
      </c>
      <c r="BR41">
        <v>8.5</v>
      </c>
      <c r="BU41">
        <v>38</v>
      </c>
      <c r="BV41">
        <v>11</v>
      </c>
      <c r="BW41">
        <v>1.4</v>
      </c>
      <c r="BX41">
        <v>2.9</v>
      </c>
      <c r="BY41">
        <v>0</v>
      </c>
      <c r="BZ41">
        <v>21.9</v>
      </c>
      <c r="CA41">
        <v>-1.3</v>
      </c>
      <c r="CD41">
        <v>38</v>
      </c>
      <c r="CE41">
        <v>15.1</v>
      </c>
      <c r="CF41">
        <v>1.5</v>
      </c>
      <c r="CG41">
        <v>2.9</v>
      </c>
      <c r="CH41">
        <v>0</v>
      </c>
      <c r="CI41">
        <v>23.6</v>
      </c>
      <c r="CJ41">
        <v>4.2</v>
      </c>
      <c r="CM41">
        <v>38</v>
      </c>
      <c r="CN41">
        <v>28.3</v>
      </c>
      <c r="CO41">
        <v>1.3</v>
      </c>
      <c r="CP41">
        <v>2.5</v>
      </c>
      <c r="CQ41">
        <v>0</v>
      </c>
      <c r="CR41">
        <v>22.5</v>
      </c>
      <c r="CS41">
        <v>5.5</v>
      </c>
      <c r="CV41">
        <v>38</v>
      </c>
      <c r="CW41">
        <v>32.299999999999997</v>
      </c>
      <c r="CX41">
        <v>1.6</v>
      </c>
      <c r="CY41">
        <v>2.5</v>
      </c>
      <c r="CZ41">
        <v>0</v>
      </c>
      <c r="DA41">
        <v>19.899999999999999</v>
      </c>
      <c r="DB41">
        <v>6</v>
      </c>
      <c r="DE41">
        <v>38</v>
      </c>
      <c r="DF41">
        <v>21.9</v>
      </c>
      <c r="DG41">
        <v>1</v>
      </c>
      <c r="DH41">
        <v>2.6</v>
      </c>
      <c r="DI41">
        <v>0</v>
      </c>
      <c r="DJ41">
        <v>27.3</v>
      </c>
      <c r="DK41">
        <v>6.2</v>
      </c>
    </row>
    <row r="42" spans="1:115">
      <c r="A42">
        <v>39</v>
      </c>
      <c r="B42">
        <v>16.100000000000001</v>
      </c>
      <c r="C42">
        <v>1.6</v>
      </c>
      <c r="D42">
        <v>2.4</v>
      </c>
      <c r="E42">
        <v>0</v>
      </c>
      <c r="F42">
        <v>18</v>
      </c>
      <c r="G42">
        <v>2.2000000000000002</v>
      </c>
      <c r="J42">
        <v>39</v>
      </c>
      <c r="K42">
        <v>14.1</v>
      </c>
      <c r="L42">
        <v>1.6</v>
      </c>
      <c r="M42">
        <v>2.6</v>
      </c>
      <c r="N42">
        <v>0</v>
      </c>
      <c r="O42">
        <v>17.3</v>
      </c>
      <c r="P42">
        <v>-0.5</v>
      </c>
      <c r="S42">
        <v>39</v>
      </c>
      <c r="T42">
        <v>33.700000000000003</v>
      </c>
      <c r="U42">
        <v>1</v>
      </c>
      <c r="V42">
        <v>1.9</v>
      </c>
      <c r="W42">
        <v>0</v>
      </c>
      <c r="X42">
        <v>19.5</v>
      </c>
      <c r="Y42">
        <v>3</v>
      </c>
      <c r="AB42">
        <v>39</v>
      </c>
      <c r="AC42">
        <v>5</v>
      </c>
      <c r="AD42">
        <v>1.4</v>
      </c>
      <c r="AE42">
        <v>3.5</v>
      </c>
      <c r="AF42">
        <v>0</v>
      </c>
      <c r="AG42">
        <v>28.6</v>
      </c>
      <c r="AH42">
        <v>1.8</v>
      </c>
      <c r="AK42">
        <v>39</v>
      </c>
      <c r="AL42">
        <v>8.6</v>
      </c>
      <c r="AM42">
        <v>1.3</v>
      </c>
      <c r="AN42">
        <v>3</v>
      </c>
      <c r="AO42">
        <v>0</v>
      </c>
      <c r="AP42">
        <v>25.9</v>
      </c>
      <c r="AQ42">
        <v>4</v>
      </c>
      <c r="AT42">
        <v>39</v>
      </c>
      <c r="AU42">
        <v>28.2</v>
      </c>
      <c r="AV42">
        <v>0.9</v>
      </c>
      <c r="AW42">
        <v>1.9</v>
      </c>
      <c r="AX42">
        <v>0</v>
      </c>
      <c r="AY42">
        <v>19.399999999999999</v>
      </c>
      <c r="AZ42">
        <v>0.4</v>
      </c>
      <c r="BC42">
        <v>39</v>
      </c>
      <c r="BD42">
        <v>39</v>
      </c>
      <c r="BE42">
        <v>2.7</v>
      </c>
      <c r="BF42">
        <v>2.2000000000000002</v>
      </c>
      <c r="BG42">
        <v>0.51</v>
      </c>
      <c r="BH42">
        <v>16.7</v>
      </c>
      <c r="BI42">
        <v>7.4</v>
      </c>
      <c r="BL42">
        <v>39</v>
      </c>
      <c r="BM42">
        <v>32.4</v>
      </c>
      <c r="BN42">
        <v>1.1000000000000001</v>
      </c>
      <c r="BO42">
        <v>2</v>
      </c>
      <c r="BP42">
        <v>0</v>
      </c>
      <c r="BQ42">
        <v>16.899999999999999</v>
      </c>
      <c r="BR42">
        <v>4</v>
      </c>
      <c r="BU42">
        <v>39</v>
      </c>
      <c r="BV42">
        <v>9.9</v>
      </c>
      <c r="BW42">
        <v>3.5</v>
      </c>
      <c r="BX42">
        <v>4.5</v>
      </c>
      <c r="BY42">
        <v>0</v>
      </c>
      <c r="BZ42">
        <v>20.9</v>
      </c>
      <c r="CA42">
        <v>3.6</v>
      </c>
      <c r="CD42">
        <v>39</v>
      </c>
      <c r="CE42">
        <v>19</v>
      </c>
      <c r="CF42">
        <v>1.3</v>
      </c>
      <c r="CG42">
        <v>2.7</v>
      </c>
      <c r="CH42">
        <v>0</v>
      </c>
      <c r="CI42">
        <v>24.1</v>
      </c>
      <c r="CJ42">
        <v>8.1</v>
      </c>
      <c r="CM42">
        <v>39</v>
      </c>
      <c r="CN42">
        <v>27.5</v>
      </c>
      <c r="CO42">
        <v>3.3</v>
      </c>
      <c r="CP42">
        <v>3.5</v>
      </c>
      <c r="CQ42">
        <v>0</v>
      </c>
      <c r="CR42">
        <v>18.8</v>
      </c>
      <c r="CS42">
        <v>9.1</v>
      </c>
      <c r="CV42">
        <v>39</v>
      </c>
      <c r="CW42">
        <v>26.5</v>
      </c>
      <c r="CX42">
        <v>0.9</v>
      </c>
      <c r="CY42">
        <v>2.2000000000000002</v>
      </c>
      <c r="CZ42">
        <v>0</v>
      </c>
      <c r="DA42">
        <v>21.8</v>
      </c>
      <c r="DB42">
        <v>3</v>
      </c>
      <c r="DE42">
        <v>39</v>
      </c>
      <c r="DF42">
        <v>19.7</v>
      </c>
      <c r="DG42">
        <v>1</v>
      </c>
      <c r="DH42">
        <v>2.6</v>
      </c>
      <c r="DI42">
        <v>0</v>
      </c>
      <c r="DJ42">
        <v>26.8</v>
      </c>
      <c r="DK42">
        <v>6.4</v>
      </c>
    </row>
    <row r="43" spans="1:115">
      <c r="A43">
        <v>40</v>
      </c>
      <c r="B43">
        <v>13.1</v>
      </c>
      <c r="C43">
        <v>1.2</v>
      </c>
      <c r="D43">
        <v>2.2000000000000002</v>
      </c>
      <c r="E43">
        <v>0</v>
      </c>
      <c r="F43">
        <v>18</v>
      </c>
      <c r="G43">
        <v>-1.2</v>
      </c>
      <c r="J43">
        <v>40</v>
      </c>
      <c r="K43">
        <v>13.6</v>
      </c>
      <c r="L43">
        <v>1.2</v>
      </c>
      <c r="M43">
        <v>2.2999999999999998</v>
      </c>
      <c r="N43">
        <v>0</v>
      </c>
      <c r="O43">
        <v>18.5</v>
      </c>
      <c r="P43">
        <v>-2.1</v>
      </c>
      <c r="S43">
        <v>40</v>
      </c>
      <c r="T43">
        <v>27.7</v>
      </c>
      <c r="U43">
        <v>1</v>
      </c>
      <c r="V43">
        <v>2</v>
      </c>
      <c r="W43">
        <v>0</v>
      </c>
      <c r="X43">
        <v>21.2</v>
      </c>
      <c r="Y43">
        <v>1.6</v>
      </c>
      <c r="AB43">
        <v>40</v>
      </c>
      <c r="AC43">
        <v>9.9</v>
      </c>
      <c r="AD43">
        <v>1.6</v>
      </c>
      <c r="AE43">
        <v>2.7</v>
      </c>
      <c r="AF43">
        <v>0</v>
      </c>
      <c r="AG43">
        <v>23</v>
      </c>
      <c r="AH43">
        <v>7.2</v>
      </c>
      <c r="AK43">
        <v>40</v>
      </c>
      <c r="AL43">
        <v>12.5</v>
      </c>
      <c r="AM43">
        <v>0.9</v>
      </c>
      <c r="AN43">
        <v>2.6</v>
      </c>
      <c r="AO43">
        <v>0</v>
      </c>
      <c r="AP43">
        <v>27.1</v>
      </c>
      <c r="AQ43">
        <v>4.7</v>
      </c>
      <c r="AT43">
        <v>40</v>
      </c>
      <c r="AU43">
        <v>20.8</v>
      </c>
      <c r="AV43">
        <v>1</v>
      </c>
      <c r="AW43">
        <v>2.2999999999999998</v>
      </c>
      <c r="AX43">
        <v>0</v>
      </c>
      <c r="AY43">
        <v>23.4</v>
      </c>
      <c r="AZ43">
        <v>1.4</v>
      </c>
      <c r="BC43">
        <v>40</v>
      </c>
      <c r="BD43">
        <v>37.799999999999997</v>
      </c>
      <c r="BE43">
        <v>5.7</v>
      </c>
      <c r="BF43">
        <v>2.9</v>
      </c>
      <c r="BG43">
        <v>8.1300000000000008</v>
      </c>
      <c r="BH43">
        <v>16.899999999999999</v>
      </c>
      <c r="BI43">
        <v>6.1</v>
      </c>
      <c r="BL43">
        <v>40</v>
      </c>
      <c r="BM43">
        <v>26.8</v>
      </c>
      <c r="BN43">
        <v>1</v>
      </c>
      <c r="BO43">
        <v>2.1</v>
      </c>
      <c r="BP43">
        <v>0</v>
      </c>
      <c r="BQ43">
        <v>18.8</v>
      </c>
      <c r="BR43">
        <v>1.6</v>
      </c>
      <c r="BU43">
        <v>40</v>
      </c>
      <c r="BV43">
        <v>7.4</v>
      </c>
      <c r="BW43">
        <v>1.9</v>
      </c>
      <c r="BX43">
        <v>3.2</v>
      </c>
      <c r="BY43">
        <v>0</v>
      </c>
      <c r="BZ43">
        <v>18.899999999999999</v>
      </c>
      <c r="CA43">
        <v>-0.8</v>
      </c>
      <c r="CD43">
        <v>40</v>
      </c>
      <c r="CE43">
        <v>18.2</v>
      </c>
      <c r="CF43">
        <v>1.2</v>
      </c>
      <c r="CG43">
        <v>2.7</v>
      </c>
      <c r="CH43">
        <v>0</v>
      </c>
      <c r="CI43">
        <v>24.6</v>
      </c>
      <c r="CJ43">
        <v>4.2</v>
      </c>
      <c r="CM43">
        <v>40</v>
      </c>
      <c r="CN43">
        <v>27</v>
      </c>
      <c r="CO43">
        <v>2.7</v>
      </c>
      <c r="CP43">
        <v>2.6</v>
      </c>
      <c r="CQ43">
        <v>0.25</v>
      </c>
      <c r="CR43">
        <v>14.1</v>
      </c>
      <c r="CS43">
        <v>5.5</v>
      </c>
      <c r="CV43">
        <v>40</v>
      </c>
      <c r="CW43">
        <v>22.8</v>
      </c>
      <c r="CX43">
        <v>1.1000000000000001</v>
      </c>
      <c r="CY43">
        <v>2.6</v>
      </c>
      <c r="CZ43">
        <v>0</v>
      </c>
      <c r="DA43">
        <v>25.3</v>
      </c>
      <c r="DB43">
        <v>3.2</v>
      </c>
      <c r="DE43">
        <v>40</v>
      </c>
      <c r="DF43">
        <v>21.5</v>
      </c>
      <c r="DG43">
        <v>1.3</v>
      </c>
      <c r="DH43">
        <v>2.8</v>
      </c>
      <c r="DI43">
        <v>0</v>
      </c>
      <c r="DJ43">
        <v>26.9</v>
      </c>
      <c r="DK43">
        <v>6.4</v>
      </c>
    </row>
    <row r="44" spans="1:115">
      <c r="A44">
        <v>41</v>
      </c>
      <c r="B44">
        <v>18.8</v>
      </c>
      <c r="C44">
        <v>1</v>
      </c>
      <c r="D44">
        <v>2</v>
      </c>
      <c r="E44">
        <v>0</v>
      </c>
      <c r="F44">
        <v>18.600000000000001</v>
      </c>
      <c r="G44">
        <v>-1.8</v>
      </c>
      <c r="J44">
        <v>41</v>
      </c>
      <c r="K44">
        <v>14.9</v>
      </c>
      <c r="L44">
        <v>1.4</v>
      </c>
      <c r="M44">
        <v>2.5</v>
      </c>
      <c r="N44">
        <v>0</v>
      </c>
      <c r="O44">
        <v>19.100000000000001</v>
      </c>
      <c r="P44">
        <v>-1.4</v>
      </c>
      <c r="S44">
        <v>41</v>
      </c>
      <c r="T44">
        <v>32.799999999999997</v>
      </c>
      <c r="U44">
        <v>2.4</v>
      </c>
      <c r="V44">
        <v>2</v>
      </c>
      <c r="W44">
        <v>3.81</v>
      </c>
      <c r="X44">
        <v>20</v>
      </c>
      <c r="Y44">
        <v>8.1999999999999993</v>
      </c>
      <c r="AB44">
        <v>41</v>
      </c>
      <c r="AC44">
        <v>19.100000000000001</v>
      </c>
      <c r="AD44">
        <v>1.7</v>
      </c>
      <c r="AE44">
        <v>3.1</v>
      </c>
      <c r="AF44">
        <v>0</v>
      </c>
      <c r="AG44">
        <v>24.3</v>
      </c>
      <c r="AH44">
        <v>3.5</v>
      </c>
      <c r="AK44">
        <v>41</v>
      </c>
      <c r="AL44">
        <v>18.399999999999999</v>
      </c>
      <c r="AM44">
        <v>1.2</v>
      </c>
      <c r="AN44">
        <v>2.8</v>
      </c>
      <c r="AO44">
        <v>0</v>
      </c>
      <c r="AP44">
        <v>26.9</v>
      </c>
      <c r="AQ44">
        <v>6.3</v>
      </c>
      <c r="AT44">
        <v>41</v>
      </c>
      <c r="AU44">
        <v>20.3</v>
      </c>
      <c r="AV44">
        <v>1.2</v>
      </c>
      <c r="AW44">
        <v>2.6</v>
      </c>
      <c r="AX44">
        <v>0</v>
      </c>
      <c r="AY44">
        <v>24.2</v>
      </c>
      <c r="AZ44">
        <v>3</v>
      </c>
      <c r="BC44">
        <v>41</v>
      </c>
      <c r="BD44">
        <v>35.700000000000003</v>
      </c>
      <c r="BE44">
        <v>3.1</v>
      </c>
      <c r="BF44">
        <v>2.2999999999999998</v>
      </c>
      <c r="BG44">
        <v>0</v>
      </c>
      <c r="BH44">
        <v>13.1</v>
      </c>
      <c r="BI44">
        <v>2.4</v>
      </c>
      <c r="BL44">
        <v>41</v>
      </c>
      <c r="BM44">
        <v>57.6</v>
      </c>
      <c r="BN44">
        <v>1.8</v>
      </c>
      <c r="BO44">
        <v>1.4</v>
      </c>
      <c r="BP44">
        <v>0.51</v>
      </c>
      <c r="BQ44">
        <v>13.8</v>
      </c>
      <c r="BR44">
        <v>6.9</v>
      </c>
      <c r="BU44">
        <v>41</v>
      </c>
      <c r="BV44">
        <v>9.1</v>
      </c>
      <c r="BW44">
        <v>2.2000000000000002</v>
      </c>
      <c r="BX44">
        <v>3.4</v>
      </c>
      <c r="BY44">
        <v>0</v>
      </c>
      <c r="BZ44">
        <v>17.600000000000001</v>
      </c>
      <c r="CA44">
        <v>2</v>
      </c>
      <c r="CD44">
        <v>41</v>
      </c>
      <c r="CE44">
        <v>14.4</v>
      </c>
      <c r="CF44">
        <v>1.1000000000000001</v>
      </c>
      <c r="CG44">
        <v>2.8</v>
      </c>
      <c r="CH44">
        <v>0</v>
      </c>
      <c r="CI44">
        <v>26.5</v>
      </c>
      <c r="CJ44">
        <v>3.9</v>
      </c>
      <c r="CM44">
        <v>41</v>
      </c>
      <c r="CN44">
        <v>28.8</v>
      </c>
      <c r="CO44">
        <v>1.9</v>
      </c>
      <c r="CP44">
        <v>2.4</v>
      </c>
      <c r="CQ44">
        <v>0</v>
      </c>
      <c r="CR44">
        <v>15.3</v>
      </c>
      <c r="CS44">
        <v>3</v>
      </c>
      <c r="CV44">
        <v>41</v>
      </c>
      <c r="CW44">
        <v>19.899999999999999</v>
      </c>
      <c r="CX44">
        <v>1.5</v>
      </c>
      <c r="CY44">
        <v>3.1</v>
      </c>
      <c r="CZ44">
        <v>0</v>
      </c>
      <c r="DA44">
        <v>25.4</v>
      </c>
      <c r="DB44">
        <v>3.9</v>
      </c>
      <c r="DE44">
        <v>41</v>
      </c>
      <c r="DF44">
        <v>19.100000000000001</v>
      </c>
      <c r="DG44">
        <v>1.2</v>
      </c>
      <c r="DH44">
        <v>2.9</v>
      </c>
      <c r="DI44">
        <v>0</v>
      </c>
      <c r="DJ44">
        <v>27.4</v>
      </c>
      <c r="DK44">
        <v>5.6</v>
      </c>
    </row>
    <row r="45" spans="1:115">
      <c r="A45">
        <v>42</v>
      </c>
      <c r="B45">
        <v>18</v>
      </c>
      <c r="C45">
        <v>0.9</v>
      </c>
      <c r="D45">
        <v>2</v>
      </c>
      <c r="E45">
        <v>0</v>
      </c>
      <c r="F45">
        <v>21.4</v>
      </c>
      <c r="G45">
        <v>6.8</v>
      </c>
      <c r="J45">
        <v>42</v>
      </c>
      <c r="K45">
        <v>15.5</v>
      </c>
      <c r="L45">
        <v>1.9</v>
      </c>
      <c r="M45">
        <v>2.9</v>
      </c>
      <c r="N45">
        <v>0</v>
      </c>
      <c r="O45">
        <v>19.100000000000001</v>
      </c>
      <c r="P45">
        <v>-0.8</v>
      </c>
      <c r="S45">
        <v>42</v>
      </c>
      <c r="T45">
        <v>86.9</v>
      </c>
      <c r="U45">
        <v>2.8</v>
      </c>
      <c r="V45">
        <v>0.6</v>
      </c>
      <c r="W45">
        <v>23.11</v>
      </c>
      <c r="X45">
        <v>15.9</v>
      </c>
      <c r="Y45">
        <v>12.4</v>
      </c>
      <c r="AB45">
        <v>42</v>
      </c>
      <c r="AC45">
        <v>7.4</v>
      </c>
      <c r="AD45">
        <v>1.7</v>
      </c>
      <c r="AE45">
        <v>3.3</v>
      </c>
      <c r="AF45">
        <v>0</v>
      </c>
      <c r="AG45">
        <v>23</v>
      </c>
      <c r="AH45">
        <v>1.1000000000000001</v>
      </c>
      <c r="AK45">
        <v>42</v>
      </c>
      <c r="AL45">
        <v>32</v>
      </c>
      <c r="AM45">
        <v>2</v>
      </c>
      <c r="AN45">
        <v>2.9</v>
      </c>
      <c r="AO45">
        <v>0</v>
      </c>
      <c r="AP45">
        <v>23.5</v>
      </c>
      <c r="AQ45">
        <v>11.8</v>
      </c>
      <c r="AT45">
        <v>42</v>
      </c>
      <c r="AU45">
        <v>26.7</v>
      </c>
      <c r="AV45">
        <v>1.3</v>
      </c>
      <c r="AW45">
        <v>2.6</v>
      </c>
      <c r="AX45">
        <v>0</v>
      </c>
      <c r="AY45">
        <v>23.4</v>
      </c>
      <c r="AZ45">
        <v>3.1</v>
      </c>
      <c r="BC45">
        <v>42</v>
      </c>
      <c r="BD45">
        <v>25.2</v>
      </c>
      <c r="BE45">
        <v>1.3</v>
      </c>
      <c r="BF45">
        <v>2.1</v>
      </c>
      <c r="BG45">
        <v>0</v>
      </c>
      <c r="BH45">
        <v>16.5</v>
      </c>
      <c r="BI45">
        <v>-0.7</v>
      </c>
      <c r="BL45">
        <v>42</v>
      </c>
      <c r="BM45">
        <v>44.7</v>
      </c>
      <c r="BN45">
        <v>1.7</v>
      </c>
      <c r="BO45">
        <v>2.2999999999999998</v>
      </c>
      <c r="BP45">
        <v>0</v>
      </c>
      <c r="BQ45">
        <v>18.5</v>
      </c>
      <c r="BR45">
        <v>4</v>
      </c>
      <c r="BU45">
        <v>42</v>
      </c>
      <c r="BV45">
        <v>6.4</v>
      </c>
      <c r="BW45">
        <v>1.3</v>
      </c>
      <c r="BX45">
        <v>2.9</v>
      </c>
      <c r="BY45">
        <v>0</v>
      </c>
      <c r="BZ45">
        <v>22.1</v>
      </c>
      <c r="CA45">
        <v>-2.2000000000000002</v>
      </c>
      <c r="CD45">
        <v>42</v>
      </c>
      <c r="CE45">
        <v>13.8</v>
      </c>
      <c r="CF45">
        <v>1.2</v>
      </c>
      <c r="CG45">
        <v>3</v>
      </c>
      <c r="CH45">
        <v>0</v>
      </c>
      <c r="CI45">
        <v>26.3</v>
      </c>
      <c r="CJ45">
        <v>2.7</v>
      </c>
      <c r="CM45">
        <v>42</v>
      </c>
      <c r="CN45">
        <v>49.5</v>
      </c>
      <c r="CO45">
        <v>2.2999999999999998</v>
      </c>
      <c r="CP45">
        <v>1.7</v>
      </c>
      <c r="CQ45">
        <v>0</v>
      </c>
      <c r="CR45">
        <v>11.4</v>
      </c>
      <c r="CS45">
        <v>2.2000000000000002</v>
      </c>
      <c r="CV45">
        <v>42</v>
      </c>
      <c r="CW45">
        <v>15.8</v>
      </c>
      <c r="CX45">
        <v>1.1000000000000001</v>
      </c>
      <c r="CY45">
        <v>2.7</v>
      </c>
      <c r="CZ45">
        <v>0</v>
      </c>
      <c r="DA45">
        <v>24.9</v>
      </c>
      <c r="DB45">
        <v>3.7</v>
      </c>
      <c r="DE45">
        <v>42</v>
      </c>
      <c r="DF45">
        <v>12.6</v>
      </c>
      <c r="DG45">
        <v>1.8</v>
      </c>
      <c r="DH45">
        <v>3.5</v>
      </c>
      <c r="DI45">
        <v>0</v>
      </c>
      <c r="DJ45">
        <v>26</v>
      </c>
      <c r="DK45">
        <v>6.2</v>
      </c>
    </row>
    <row r="46" spans="1:115">
      <c r="A46">
        <v>43</v>
      </c>
      <c r="B46">
        <v>32.799999999999997</v>
      </c>
      <c r="C46">
        <v>1.8</v>
      </c>
      <c r="D46">
        <v>1.3</v>
      </c>
      <c r="E46">
        <v>1</v>
      </c>
      <c r="F46">
        <v>17.8</v>
      </c>
      <c r="G46">
        <v>9.1</v>
      </c>
      <c r="J46">
        <v>43</v>
      </c>
      <c r="K46">
        <v>15.5</v>
      </c>
      <c r="L46">
        <v>2.1</v>
      </c>
      <c r="M46">
        <v>2.9</v>
      </c>
      <c r="N46">
        <v>0</v>
      </c>
      <c r="O46">
        <v>16.899999999999999</v>
      </c>
      <c r="P46">
        <v>-2.4</v>
      </c>
      <c r="S46">
        <v>43</v>
      </c>
      <c r="T46">
        <v>57.9</v>
      </c>
      <c r="U46">
        <v>2</v>
      </c>
      <c r="V46">
        <v>1.5</v>
      </c>
      <c r="W46">
        <v>11.43</v>
      </c>
      <c r="X46">
        <v>18.399999999999999</v>
      </c>
      <c r="Y46">
        <v>11.4</v>
      </c>
      <c r="AB46">
        <v>43</v>
      </c>
      <c r="AC46">
        <v>6.6</v>
      </c>
      <c r="AD46">
        <v>1.3</v>
      </c>
      <c r="AE46">
        <v>3.3</v>
      </c>
      <c r="AF46">
        <v>0</v>
      </c>
      <c r="AG46">
        <v>25.1</v>
      </c>
      <c r="AH46">
        <v>-0.6</v>
      </c>
      <c r="AK46">
        <v>43</v>
      </c>
      <c r="AL46">
        <v>26.4</v>
      </c>
      <c r="AM46">
        <v>1.6</v>
      </c>
      <c r="AN46">
        <v>2.9</v>
      </c>
      <c r="AO46">
        <v>0</v>
      </c>
      <c r="AP46">
        <v>22.7</v>
      </c>
      <c r="AQ46">
        <v>6.9</v>
      </c>
      <c r="AT46">
        <v>43</v>
      </c>
      <c r="AU46">
        <v>18.100000000000001</v>
      </c>
      <c r="AV46">
        <v>1.1000000000000001</v>
      </c>
      <c r="AW46">
        <v>2.6</v>
      </c>
      <c r="AX46">
        <v>0</v>
      </c>
      <c r="AY46">
        <v>23.7</v>
      </c>
      <c r="AZ46">
        <v>4.2</v>
      </c>
      <c r="BC46">
        <v>43</v>
      </c>
      <c r="BD46">
        <v>27.3</v>
      </c>
      <c r="BE46">
        <v>2.2000000000000002</v>
      </c>
      <c r="BF46">
        <v>2.5</v>
      </c>
      <c r="BG46">
        <v>0</v>
      </c>
      <c r="BH46">
        <v>16.5</v>
      </c>
      <c r="BI46">
        <v>4</v>
      </c>
      <c r="BL46">
        <v>43</v>
      </c>
      <c r="BM46">
        <v>35.299999999999997</v>
      </c>
      <c r="BN46">
        <v>1.1000000000000001</v>
      </c>
      <c r="BO46">
        <v>2.1</v>
      </c>
      <c r="BP46">
        <v>0</v>
      </c>
      <c r="BQ46">
        <v>19.100000000000001</v>
      </c>
      <c r="BR46">
        <v>3.2</v>
      </c>
      <c r="BU46">
        <v>43</v>
      </c>
      <c r="BV46">
        <v>6.5</v>
      </c>
      <c r="BW46">
        <v>1.4</v>
      </c>
      <c r="BX46">
        <v>3.3</v>
      </c>
      <c r="BY46">
        <v>0</v>
      </c>
      <c r="BZ46">
        <v>24.8</v>
      </c>
      <c r="CA46">
        <v>-0.9</v>
      </c>
      <c r="CD46">
        <v>43</v>
      </c>
      <c r="CE46">
        <v>27.8</v>
      </c>
      <c r="CF46">
        <v>2.8</v>
      </c>
      <c r="CG46">
        <v>3.6</v>
      </c>
      <c r="CH46">
        <v>0</v>
      </c>
      <c r="CI46">
        <v>19.899999999999999</v>
      </c>
      <c r="CJ46">
        <v>7.1</v>
      </c>
      <c r="CM46">
        <v>43</v>
      </c>
      <c r="CN46">
        <v>24.7</v>
      </c>
      <c r="CO46">
        <v>1.2</v>
      </c>
      <c r="CP46">
        <v>1.8</v>
      </c>
      <c r="CQ46">
        <v>0</v>
      </c>
      <c r="CR46">
        <v>13.4</v>
      </c>
      <c r="CS46">
        <v>-2.7</v>
      </c>
      <c r="CV46">
        <v>43</v>
      </c>
      <c r="CW46">
        <v>12.8</v>
      </c>
      <c r="CX46">
        <v>1</v>
      </c>
      <c r="CY46">
        <v>2.9</v>
      </c>
      <c r="CZ46">
        <v>0</v>
      </c>
      <c r="DA46">
        <v>28</v>
      </c>
      <c r="DB46">
        <v>2.2999999999999998</v>
      </c>
      <c r="DE46">
        <v>43</v>
      </c>
      <c r="DF46">
        <v>15.3</v>
      </c>
      <c r="DG46">
        <v>3.3</v>
      </c>
      <c r="DH46">
        <v>4.9000000000000004</v>
      </c>
      <c r="DI46">
        <v>0</v>
      </c>
      <c r="DJ46">
        <v>25.1</v>
      </c>
      <c r="DK46">
        <v>10.3</v>
      </c>
    </row>
    <row r="47" spans="1:115">
      <c r="A47">
        <v>44</v>
      </c>
      <c r="B47">
        <v>75</v>
      </c>
      <c r="C47">
        <v>1.9</v>
      </c>
      <c r="D47">
        <v>1.2</v>
      </c>
      <c r="E47">
        <v>16</v>
      </c>
      <c r="F47">
        <v>19.5</v>
      </c>
      <c r="G47">
        <v>13</v>
      </c>
      <c r="J47">
        <v>44</v>
      </c>
      <c r="K47">
        <v>10.5</v>
      </c>
      <c r="L47">
        <v>1.7</v>
      </c>
      <c r="M47">
        <v>2.7</v>
      </c>
      <c r="N47">
        <v>0</v>
      </c>
      <c r="O47">
        <v>15.2</v>
      </c>
      <c r="P47">
        <v>-2.1</v>
      </c>
      <c r="S47">
        <v>44</v>
      </c>
      <c r="T47">
        <v>48.1</v>
      </c>
      <c r="U47">
        <v>1.3</v>
      </c>
      <c r="V47">
        <v>2.1</v>
      </c>
      <c r="W47">
        <v>0</v>
      </c>
      <c r="X47">
        <v>20.5</v>
      </c>
      <c r="Y47">
        <v>7.7</v>
      </c>
      <c r="AB47">
        <v>44</v>
      </c>
      <c r="AC47">
        <v>5.8</v>
      </c>
      <c r="AD47">
        <v>1.1000000000000001</v>
      </c>
      <c r="AE47">
        <v>3</v>
      </c>
      <c r="AF47">
        <v>0</v>
      </c>
      <c r="AG47">
        <v>25.7</v>
      </c>
      <c r="AH47">
        <v>1.4</v>
      </c>
      <c r="AK47">
        <v>44</v>
      </c>
      <c r="AL47">
        <v>28</v>
      </c>
      <c r="AM47">
        <v>2.5</v>
      </c>
      <c r="AN47">
        <v>2.9</v>
      </c>
      <c r="AO47">
        <v>1.78</v>
      </c>
      <c r="AP47">
        <v>18.7</v>
      </c>
      <c r="AQ47">
        <v>7.7</v>
      </c>
      <c r="AT47">
        <v>44</v>
      </c>
      <c r="AU47">
        <v>25.9</v>
      </c>
      <c r="AV47">
        <v>1.4</v>
      </c>
      <c r="AW47">
        <v>2.6</v>
      </c>
      <c r="AX47">
        <v>0</v>
      </c>
      <c r="AY47">
        <v>23.1</v>
      </c>
      <c r="AZ47">
        <v>3.7</v>
      </c>
      <c r="BC47">
        <v>44</v>
      </c>
      <c r="BD47">
        <v>15.7</v>
      </c>
      <c r="BE47">
        <v>1.1000000000000001</v>
      </c>
      <c r="BF47">
        <v>2.2000000000000002</v>
      </c>
      <c r="BG47">
        <v>0</v>
      </c>
      <c r="BH47">
        <v>17.3</v>
      </c>
      <c r="BI47">
        <v>-0.7</v>
      </c>
      <c r="BL47">
        <v>44</v>
      </c>
      <c r="BM47">
        <v>24.2</v>
      </c>
      <c r="BN47">
        <v>1.4</v>
      </c>
      <c r="BO47">
        <v>2.6</v>
      </c>
      <c r="BP47">
        <v>0</v>
      </c>
      <c r="BQ47">
        <v>21.8</v>
      </c>
      <c r="BR47">
        <v>3.8</v>
      </c>
      <c r="BU47">
        <v>44</v>
      </c>
      <c r="BV47">
        <v>6.6</v>
      </c>
      <c r="BW47">
        <v>1.2</v>
      </c>
      <c r="BX47">
        <v>3.1</v>
      </c>
      <c r="BY47">
        <v>0</v>
      </c>
      <c r="BZ47">
        <v>25.8</v>
      </c>
      <c r="CA47">
        <v>-1.6</v>
      </c>
      <c r="CD47">
        <v>44</v>
      </c>
      <c r="CE47">
        <v>27</v>
      </c>
      <c r="CF47">
        <v>2.5</v>
      </c>
      <c r="CG47">
        <v>3.2</v>
      </c>
      <c r="CH47">
        <v>0</v>
      </c>
      <c r="CI47">
        <v>20</v>
      </c>
      <c r="CJ47">
        <v>6.2</v>
      </c>
      <c r="CM47">
        <v>44</v>
      </c>
      <c r="CN47">
        <v>15.1</v>
      </c>
      <c r="CO47">
        <v>1.1000000000000001</v>
      </c>
      <c r="CP47">
        <v>2.2000000000000002</v>
      </c>
      <c r="CQ47">
        <v>0</v>
      </c>
      <c r="CR47">
        <v>17.100000000000001</v>
      </c>
      <c r="CS47">
        <v>-1.6</v>
      </c>
      <c r="CV47">
        <v>44</v>
      </c>
      <c r="CW47">
        <v>12.9</v>
      </c>
      <c r="CX47">
        <v>1.2</v>
      </c>
      <c r="CY47">
        <v>3.1</v>
      </c>
      <c r="CZ47">
        <v>0</v>
      </c>
      <c r="DA47">
        <v>28.4</v>
      </c>
      <c r="DB47">
        <v>4</v>
      </c>
      <c r="DE47">
        <v>44</v>
      </c>
      <c r="DF47">
        <v>19.8</v>
      </c>
      <c r="DG47">
        <v>2.6</v>
      </c>
      <c r="DH47">
        <v>4.3</v>
      </c>
      <c r="DI47">
        <v>0</v>
      </c>
      <c r="DJ47">
        <v>26.1</v>
      </c>
      <c r="DK47">
        <v>8.5</v>
      </c>
    </row>
    <row r="48" spans="1:115">
      <c r="A48">
        <v>45</v>
      </c>
      <c r="B48">
        <v>73.2</v>
      </c>
      <c r="C48">
        <v>1.7</v>
      </c>
      <c r="D48">
        <v>1.6</v>
      </c>
      <c r="E48">
        <v>3</v>
      </c>
      <c r="F48">
        <v>18.399999999999999</v>
      </c>
      <c r="G48">
        <v>11.4</v>
      </c>
      <c r="J48">
        <v>45</v>
      </c>
      <c r="K48">
        <v>11.2</v>
      </c>
      <c r="L48">
        <v>1.5</v>
      </c>
      <c r="M48">
        <v>2.7</v>
      </c>
      <c r="N48">
        <v>0</v>
      </c>
      <c r="O48">
        <v>18</v>
      </c>
      <c r="P48">
        <v>-1.9</v>
      </c>
      <c r="S48">
        <v>45</v>
      </c>
      <c r="T48">
        <v>45.8</v>
      </c>
      <c r="U48">
        <v>1</v>
      </c>
      <c r="V48">
        <v>2</v>
      </c>
      <c r="W48">
        <v>0</v>
      </c>
      <c r="X48">
        <v>20.7</v>
      </c>
      <c r="Y48">
        <v>8.3000000000000007</v>
      </c>
      <c r="AB48">
        <v>45</v>
      </c>
      <c r="AC48">
        <v>6.9</v>
      </c>
      <c r="AD48">
        <v>1.2</v>
      </c>
      <c r="AE48">
        <v>3.1</v>
      </c>
      <c r="AF48">
        <v>0</v>
      </c>
      <c r="AG48">
        <v>26.7</v>
      </c>
      <c r="AH48">
        <v>2.8</v>
      </c>
      <c r="AK48">
        <v>45</v>
      </c>
      <c r="AL48">
        <v>34.299999999999997</v>
      </c>
      <c r="AM48">
        <v>2.1</v>
      </c>
      <c r="AN48">
        <v>2.5</v>
      </c>
      <c r="AO48">
        <v>0</v>
      </c>
      <c r="AP48">
        <v>17.5</v>
      </c>
      <c r="AQ48">
        <v>5.2</v>
      </c>
      <c r="AT48">
        <v>45</v>
      </c>
      <c r="AU48">
        <v>21.3</v>
      </c>
      <c r="AV48">
        <v>2.9</v>
      </c>
      <c r="AW48">
        <v>3.5</v>
      </c>
      <c r="AX48">
        <v>0</v>
      </c>
      <c r="AY48">
        <v>17.899999999999999</v>
      </c>
      <c r="AZ48">
        <v>9.1</v>
      </c>
      <c r="BC48">
        <v>45</v>
      </c>
      <c r="BD48">
        <v>24.3</v>
      </c>
      <c r="BE48">
        <v>1.9</v>
      </c>
      <c r="BF48">
        <v>2.5</v>
      </c>
      <c r="BG48">
        <v>0</v>
      </c>
      <c r="BH48">
        <v>15.9</v>
      </c>
      <c r="BI48">
        <v>2.2999999999999998</v>
      </c>
      <c r="BL48">
        <v>45</v>
      </c>
      <c r="BM48">
        <v>17</v>
      </c>
      <c r="BN48">
        <v>1.3</v>
      </c>
      <c r="BO48">
        <v>2.8</v>
      </c>
      <c r="BP48">
        <v>0</v>
      </c>
      <c r="BQ48">
        <v>23.8</v>
      </c>
      <c r="BR48">
        <v>3.6</v>
      </c>
      <c r="BU48">
        <v>45</v>
      </c>
      <c r="BV48">
        <v>5.6</v>
      </c>
      <c r="BW48">
        <v>1.4</v>
      </c>
      <c r="BX48">
        <v>3.5</v>
      </c>
      <c r="BY48">
        <v>0</v>
      </c>
      <c r="BZ48">
        <v>26.6</v>
      </c>
      <c r="CA48">
        <v>1.3</v>
      </c>
      <c r="CD48">
        <v>45</v>
      </c>
      <c r="CE48">
        <v>25.9</v>
      </c>
      <c r="CF48">
        <v>2.2999999999999998</v>
      </c>
      <c r="CG48">
        <v>2.2000000000000002</v>
      </c>
      <c r="CH48">
        <v>0</v>
      </c>
      <c r="CI48">
        <v>15.7</v>
      </c>
      <c r="CJ48">
        <v>3.9</v>
      </c>
      <c r="CM48">
        <v>45</v>
      </c>
      <c r="CN48">
        <v>17.7</v>
      </c>
      <c r="CO48">
        <v>1.1000000000000001</v>
      </c>
      <c r="CP48">
        <v>2.4</v>
      </c>
      <c r="CQ48">
        <v>0</v>
      </c>
      <c r="CR48">
        <v>19.899999999999999</v>
      </c>
      <c r="CS48">
        <v>-1</v>
      </c>
      <c r="CV48">
        <v>45</v>
      </c>
      <c r="CW48">
        <v>12.8</v>
      </c>
      <c r="CX48">
        <v>0.9</v>
      </c>
      <c r="CY48">
        <v>2.9</v>
      </c>
      <c r="CZ48">
        <v>0</v>
      </c>
      <c r="DA48">
        <v>29.4</v>
      </c>
      <c r="DB48">
        <v>4.7</v>
      </c>
      <c r="DE48">
        <v>45</v>
      </c>
      <c r="DF48">
        <v>22.9</v>
      </c>
      <c r="DG48">
        <v>1.3</v>
      </c>
      <c r="DH48">
        <v>3</v>
      </c>
      <c r="DI48">
        <v>0</v>
      </c>
      <c r="DJ48">
        <v>27.3</v>
      </c>
      <c r="DK48">
        <v>6.2</v>
      </c>
    </row>
    <row r="49" spans="1:115">
      <c r="A49">
        <v>46</v>
      </c>
      <c r="B49">
        <v>53.5</v>
      </c>
      <c r="C49">
        <v>1.3</v>
      </c>
      <c r="D49">
        <v>2.2000000000000002</v>
      </c>
      <c r="E49">
        <v>0</v>
      </c>
      <c r="F49">
        <v>21.3</v>
      </c>
      <c r="G49">
        <v>9.9</v>
      </c>
      <c r="J49">
        <v>46</v>
      </c>
      <c r="K49">
        <v>8.8000000000000007</v>
      </c>
      <c r="L49">
        <v>1.3</v>
      </c>
      <c r="M49">
        <v>2.8</v>
      </c>
      <c r="N49">
        <v>0</v>
      </c>
      <c r="O49">
        <v>21.5</v>
      </c>
      <c r="P49">
        <v>-1.5</v>
      </c>
      <c r="S49">
        <v>46</v>
      </c>
      <c r="T49">
        <v>63.9</v>
      </c>
      <c r="U49">
        <v>1</v>
      </c>
      <c r="V49">
        <v>1.2</v>
      </c>
      <c r="W49">
        <v>0</v>
      </c>
      <c r="X49">
        <v>18.2</v>
      </c>
      <c r="Y49">
        <v>9.8000000000000007</v>
      </c>
      <c r="AB49">
        <v>46</v>
      </c>
      <c r="AC49">
        <v>8.9</v>
      </c>
      <c r="AD49">
        <v>3.7</v>
      </c>
      <c r="AE49">
        <v>5.8</v>
      </c>
      <c r="AF49">
        <v>0</v>
      </c>
      <c r="AG49">
        <v>25.7</v>
      </c>
      <c r="AH49">
        <v>7.8</v>
      </c>
      <c r="AK49">
        <v>46</v>
      </c>
      <c r="AL49">
        <v>20.6</v>
      </c>
      <c r="AM49">
        <v>1.2</v>
      </c>
      <c r="AN49">
        <v>2.5</v>
      </c>
      <c r="AO49">
        <v>0</v>
      </c>
      <c r="AP49">
        <v>19.100000000000001</v>
      </c>
      <c r="AQ49">
        <v>0.3</v>
      </c>
      <c r="AT49">
        <v>46</v>
      </c>
      <c r="AU49">
        <v>36.700000000000003</v>
      </c>
      <c r="AV49">
        <v>1.7</v>
      </c>
      <c r="AW49">
        <v>1</v>
      </c>
      <c r="AX49">
        <v>6.1</v>
      </c>
      <c r="AY49">
        <v>10.9</v>
      </c>
      <c r="AZ49">
        <v>6.5</v>
      </c>
      <c r="BC49">
        <v>46</v>
      </c>
      <c r="BD49">
        <v>27.9</v>
      </c>
      <c r="BE49">
        <v>1</v>
      </c>
      <c r="BF49">
        <v>1.8</v>
      </c>
      <c r="BG49">
        <v>0</v>
      </c>
      <c r="BH49">
        <v>17</v>
      </c>
      <c r="BI49">
        <v>0.8</v>
      </c>
      <c r="BL49">
        <v>46</v>
      </c>
      <c r="BM49">
        <v>16.8</v>
      </c>
      <c r="BN49">
        <v>1.1000000000000001</v>
      </c>
      <c r="BO49">
        <v>2.7</v>
      </c>
      <c r="BP49">
        <v>0</v>
      </c>
      <c r="BQ49">
        <v>23.5</v>
      </c>
      <c r="BR49">
        <v>4.5</v>
      </c>
      <c r="BU49">
        <v>46</v>
      </c>
      <c r="BV49">
        <v>8.4</v>
      </c>
      <c r="BW49">
        <v>1.1000000000000001</v>
      </c>
      <c r="BX49">
        <v>3.1</v>
      </c>
      <c r="BY49">
        <v>0</v>
      </c>
      <c r="BZ49">
        <v>26.4</v>
      </c>
      <c r="CA49">
        <v>0.4</v>
      </c>
      <c r="CD49">
        <v>46</v>
      </c>
      <c r="CE49">
        <v>28.4</v>
      </c>
      <c r="CF49">
        <v>1.6</v>
      </c>
      <c r="CG49">
        <v>2.4</v>
      </c>
      <c r="CH49">
        <v>0</v>
      </c>
      <c r="CI49">
        <v>17.5</v>
      </c>
      <c r="CJ49">
        <v>-0.1</v>
      </c>
      <c r="CM49">
        <v>46</v>
      </c>
      <c r="CN49">
        <v>10.3</v>
      </c>
      <c r="CO49">
        <v>1.8</v>
      </c>
      <c r="CP49">
        <v>3.5</v>
      </c>
      <c r="CQ49">
        <v>0</v>
      </c>
      <c r="CR49">
        <v>24</v>
      </c>
      <c r="CS49">
        <v>2.9</v>
      </c>
      <c r="CV49">
        <v>46</v>
      </c>
      <c r="CW49">
        <v>12.1</v>
      </c>
      <c r="CX49">
        <v>1</v>
      </c>
      <c r="CY49">
        <v>3.1</v>
      </c>
      <c r="CZ49">
        <v>0</v>
      </c>
      <c r="DA49">
        <v>30</v>
      </c>
      <c r="DB49">
        <v>4.9000000000000004</v>
      </c>
      <c r="DE49">
        <v>46</v>
      </c>
      <c r="DF49">
        <v>35.6</v>
      </c>
      <c r="DG49">
        <v>1.9</v>
      </c>
      <c r="DH49">
        <v>2.6</v>
      </c>
      <c r="DI49">
        <v>0</v>
      </c>
      <c r="DJ49">
        <v>24.8</v>
      </c>
      <c r="DK49">
        <v>13.1</v>
      </c>
    </row>
    <row r="50" spans="1:115">
      <c r="A50">
        <v>47</v>
      </c>
      <c r="B50">
        <v>52.1</v>
      </c>
      <c r="C50">
        <v>0.8</v>
      </c>
      <c r="D50">
        <v>1.9</v>
      </c>
      <c r="E50">
        <v>0</v>
      </c>
      <c r="F50">
        <v>21.1</v>
      </c>
      <c r="G50">
        <v>6.4</v>
      </c>
      <c r="J50">
        <v>47</v>
      </c>
      <c r="K50">
        <v>10.7</v>
      </c>
      <c r="L50">
        <v>0.9</v>
      </c>
      <c r="M50">
        <v>2.5</v>
      </c>
      <c r="N50">
        <v>0</v>
      </c>
      <c r="O50">
        <v>23.8</v>
      </c>
      <c r="P50">
        <v>0</v>
      </c>
      <c r="S50">
        <v>47</v>
      </c>
      <c r="T50">
        <v>41.8</v>
      </c>
      <c r="U50">
        <v>1</v>
      </c>
      <c r="V50">
        <v>2</v>
      </c>
      <c r="W50">
        <v>0</v>
      </c>
      <c r="X50">
        <v>21.8</v>
      </c>
      <c r="Y50">
        <v>8.4</v>
      </c>
      <c r="AB50">
        <v>47</v>
      </c>
      <c r="AC50">
        <v>12.2</v>
      </c>
      <c r="AD50">
        <v>1.6</v>
      </c>
      <c r="AE50">
        <v>3.1</v>
      </c>
      <c r="AF50">
        <v>0</v>
      </c>
      <c r="AG50">
        <v>19.899999999999999</v>
      </c>
      <c r="AH50">
        <v>5.3</v>
      </c>
      <c r="AK50">
        <v>47</v>
      </c>
      <c r="AL50">
        <v>17.399999999999999</v>
      </c>
      <c r="AM50">
        <v>1</v>
      </c>
      <c r="AN50">
        <v>2.7</v>
      </c>
      <c r="AO50">
        <v>0</v>
      </c>
      <c r="AP50">
        <v>22.5</v>
      </c>
      <c r="AQ50">
        <v>0.3</v>
      </c>
      <c r="AT50">
        <v>47</v>
      </c>
      <c r="AU50">
        <v>48.9</v>
      </c>
      <c r="AV50">
        <v>1</v>
      </c>
      <c r="AW50">
        <v>1.9</v>
      </c>
      <c r="AX50">
        <v>0</v>
      </c>
      <c r="AY50">
        <v>15.9</v>
      </c>
      <c r="AZ50">
        <v>3.8</v>
      </c>
      <c r="BC50">
        <v>47</v>
      </c>
      <c r="BD50">
        <v>17.3</v>
      </c>
      <c r="BE50">
        <v>2.1</v>
      </c>
      <c r="BF50">
        <v>3.2</v>
      </c>
      <c r="BG50">
        <v>0</v>
      </c>
      <c r="BH50">
        <v>21.7</v>
      </c>
      <c r="BI50">
        <v>0.4</v>
      </c>
      <c r="BL50">
        <v>47</v>
      </c>
      <c r="BM50">
        <v>14.8</v>
      </c>
      <c r="BN50">
        <v>1.1000000000000001</v>
      </c>
      <c r="BO50">
        <v>2.8</v>
      </c>
      <c r="BP50">
        <v>0</v>
      </c>
      <c r="BQ50">
        <v>24.5</v>
      </c>
      <c r="BR50">
        <v>3.4</v>
      </c>
      <c r="BU50">
        <v>47</v>
      </c>
      <c r="BV50">
        <v>17.8</v>
      </c>
      <c r="BW50">
        <v>2.4</v>
      </c>
      <c r="BX50">
        <v>4.2</v>
      </c>
      <c r="BY50">
        <v>0</v>
      </c>
      <c r="BZ50">
        <v>25.5</v>
      </c>
      <c r="CA50">
        <v>7.6</v>
      </c>
      <c r="CD50">
        <v>47</v>
      </c>
      <c r="CE50">
        <v>23.9</v>
      </c>
      <c r="CF50">
        <v>1.5</v>
      </c>
      <c r="CG50">
        <v>2.5</v>
      </c>
      <c r="CH50">
        <v>0</v>
      </c>
      <c r="CI50">
        <v>19.399999999999999</v>
      </c>
      <c r="CJ50">
        <v>0.8</v>
      </c>
      <c r="CM50">
        <v>47</v>
      </c>
      <c r="CN50">
        <v>7.6</v>
      </c>
      <c r="CO50">
        <v>1.8</v>
      </c>
      <c r="CP50">
        <v>3.9</v>
      </c>
      <c r="CQ50">
        <v>0</v>
      </c>
      <c r="CR50">
        <v>25.9</v>
      </c>
      <c r="CS50">
        <v>1.4</v>
      </c>
      <c r="CV50">
        <v>47</v>
      </c>
      <c r="CW50">
        <v>12.3</v>
      </c>
      <c r="CX50">
        <v>1</v>
      </c>
      <c r="CY50">
        <v>2.9</v>
      </c>
      <c r="CZ50">
        <v>0</v>
      </c>
      <c r="DA50">
        <v>29</v>
      </c>
      <c r="DB50">
        <v>5.4</v>
      </c>
      <c r="DE50">
        <v>47</v>
      </c>
      <c r="DF50">
        <v>28.9</v>
      </c>
      <c r="DG50">
        <v>2</v>
      </c>
      <c r="DH50">
        <v>3.2</v>
      </c>
      <c r="DI50">
        <v>0</v>
      </c>
      <c r="DJ50">
        <v>25.2</v>
      </c>
      <c r="DK50">
        <v>8.3000000000000007</v>
      </c>
    </row>
    <row r="51" spans="1:115">
      <c r="A51">
        <v>48</v>
      </c>
      <c r="B51">
        <v>39.9</v>
      </c>
      <c r="C51">
        <v>1</v>
      </c>
      <c r="D51">
        <v>2.2000000000000002</v>
      </c>
      <c r="E51">
        <v>0</v>
      </c>
      <c r="F51">
        <v>23.1</v>
      </c>
      <c r="G51">
        <v>8.5</v>
      </c>
      <c r="J51">
        <v>48</v>
      </c>
      <c r="K51">
        <v>13</v>
      </c>
      <c r="L51">
        <v>1.1000000000000001</v>
      </c>
      <c r="M51">
        <v>3</v>
      </c>
      <c r="N51">
        <v>0</v>
      </c>
      <c r="O51">
        <v>26.9</v>
      </c>
      <c r="P51">
        <v>1.5</v>
      </c>
      <c r="S51">
        <v>48</v>
      </c>
      <c r="T51">
        <v>54.5</v>
      </c>
      <c r="U51">
        <v>0.9</v>
      </c>
      <c r="V51">
        <v>1.6</v>
      </c>
      <c r="W51">
        <v>7.11</v>
      </c>
      <c r="X51">
        <v>21.8</v>
      </c>
      <c r="Y51">
        <v>8.8000000000000007</v>
      </c>
      <c r="AB51">
        <v>48</v>
      </c>
      <c r="AC51">
        <v>11.9</v>
      </c>
      <c r="AD51">
        <v>1.3</v>
      </c>
      <c r="AE51">
        <v>2.6</v>
      </c>
      <c r="AF51">
        <v>0</v>
      </c>
      <c r="AG51">
        <v>20.100000000000001</v>
      </c>
      <c r="AH51">
        <v>7.1</v>
      </c>
      <c r="AK51">
        <v>48</v>
      </c>
      <c r="AL51">
        <v>7.2</v>
      </c>
      <c r="AM51">
        <v>2.1</v>
      </c>
      <c r="AN51">
        <v>4.5</v>
      </c>
      <c r="AO51">
        <v>0</v>
      </c>
      <c r="AP51">
        <v>28.7</v>
      </c>
      <c r="AQ51">
        <v>2.6</v>
      </c>
      <c r="AT51">
        <v>48</v>
      </c>
      <c r="AU51">
        <v>30.8</v>
      </c>
      <c r="AV51">
        <v>0.9</v>
      </c>
      <c r="AW51">
        <v>2.1</v>
      </c>
      <c r="AX51">
        <v>0</v>
      </c>
      <c r="AY51">
        <v>19.2</v>
      </c>
      <c r="AZ51">
        <v>1.8</v>
      </c>
      <c r="BC51">
        <v>48</v>
      </c>
      <c r="BD51">
        <v>31.7</v>
      </c>
      <c r="BE51">
        <v>1.8</v>
      </c>
      <c r="BF51">
        <v>2.4</v>
      </c>
      <c r="BG51">
        <v>3.56</v>
      </c>
      <c r="BH51">
        <v>17.399999999999999</v>
      </c>
      <c r="BI51">
        <v>8.4</v>
      </c>
      <c r="BL51">
        <v>48</v>
      </c>
      <c r="BM51">
        <v>17.600000000000001</v>
      </c>
      <c r="BN51">
        <v>1.1000000000000001</v>
      </c>
      <c r="BO51">
        <v>2.9</v>
      </c>
      <c r="BP51">
        <v>0</v>
      </c>
      <c r="BQ51">
        <v>24.8</v>
      </c>
      <c r="BR51">
        <v>4.2</v>
      </c>
      <c r="BU51">
        <v>48</v>
      </c>
      <c r="BV51">
        <v>32.6</v>
      </c>
      <c r="BW51">
        <v>1.7</v>
      </c>
      <c r="BX51">
        <v>3.1</v>
      </c>
      <c r="BY51">
        <v>0</v>
      </c>
      <c r="BZ51">
        <v>22.1</v>
      </c>
      <c r="CA51">
        <v>8.4</v>
      </c>
      <c r="CD51">
        <v>48</v>
      </c>
      <c r="CE51">
        <v>30.4</v>
      </c>
      <c r="CF51">
        <v>2.1</v>
      </c>
      <c r="CG51">
        <v>2.8</v>
      </c>
      <c r="CH51">
        <v>0</v>
      </c>
      <c r="CI51">
        <v>19.600000000000001</v>
      </c>
      <c r="CJ51">
        <v>3.4</v>
      </c>
      <c r="CM51">
        <v>48</v>
      </c>
      <c r="CN51">
        <v>9.5</v>
      </c>
      <c r="CO51">
        <v>2</v>
      </c>
      <c r="CP51">
        <v>3.8</v>
      </c>
      <c r="CQ51">
        <v>0</v>
      </c>
      <c r="CR51">
        <v>23.9</v>
      </c>
      <c r="CS51">
        <v>1.7</v>
      </c>
      <c r="CV51">
        <v>48</v>
      </c>
      <c r="CW51">
        <v>11.4</v>
      </c>
      <c r="CX51">
        <v>1.2</v>
      </c>
      <c r="CY51">
        <v>3.5</v>
      </c>
      <c r="CZ51">
        <v>0</v>
      </c>
      <c r="DA51">
        <v>30.4</v>
      </c>
      <c r="DB51">
        <v>6</v>
      </c>
      <c r="DE51">
        <v>48</v>
      </c>
      <c r="DF51">
        <v>12.1</v>
      </c>
      <c r="DG51">
        <v>1.5</v>
      </c>
      <c r="DH51">
        <v>3.2</v>
      </c>
      <c r="DI51">
        <v>0</v>
      </c>
      <c r="DJ51">
        <v>24.2</v>
      </c>
      <c r="DK51">
        <v>9.3000000000000007</v>
      </c>
    </row>
    <row r="52" spans="1:115">
      <c r="A52">
        <v>49</v>
      </c>
      <c r="B52">
        <v>24.9</v>
      </c>
      <c r="C52">
        <v>2</v>
      </c>
      <c r="D52">
        <v>2.5</v>
      </c>
      <c r="E52">
        <v>0</v>
      </c>
      <c r="F52">
        <v>22.2</v>
      </c>
      <c r="G52">
        <v>9.6999999999999993</v>
      </c>
      <c r="J52">
        <v>49</v>
      </c>
      <c r="K52">
        <v>13</v>
      </c>
      <c r="L52">
        <v>1.8</v>
      </c>
      <c r="M52">
        <v>3.9</v>
      </c>
      <c r="N52">
        <v>0</v>
      </c>
      <c r="O52">
        <v>28.5</v>
      </c>
      <c r="P52">
        <v>4.5999999999999996</v>
      </c>
      <c r="S52">
        <v>49</v>
      </c>
      <c r="T52">
        <v>57.6</v>
      </c>
      <c r="U52">
        <v>1.3</v>
      </c>
      <c r="V52">
        <v>1.6</v>
      </c>
      <c r="W52">
        <v>4.57</v>
      </c>
      <c r="X52">
        <v>20.5</v>
      </c>
      <c r="Y52">
        <v>12.1</v>
      </c>
      <c r="AB52">
        <v>49</v>
      </c>
      <c r="AC52">
        <v>15.1</v>
      </c>
      <c r="AD52">
        <v>1.6</v>
      </c>
      <c r="AE52">
        <v>2.9</v>
      </c>
      <c r="AF52">
        <v>0</v>
      </c>
      <c r="AG52">
        <v>18.7</v>
      </c>
      <c r="AH52">
        <v>0.7</v>
      </c>
      <c r="AK52">
        <v>49</v>
      </c>
      <c r="AL52">
        <v>12.3</v>
      </c>
      <c r="AM52">
        <v>1.7</v>
      </c>
      <c r="AN52">
        <v>3.6</v>
      </c>
      <c r="AO52">
        <v>0</v>
      </c>
      <c r="AP52">
        <v>26.3</v>
      </c>
      <c r="AQ52">
        <v>9.8000000000000007</v>
      </c>
      <c r="AT52">
        <v>49</v>
      </c>
      <c r="AU52">
        <v>34</v>
      </c>
      <c r="AV52">
        <v>1.2</v>
      </c>
      <c r="AW52">
        <v>2.1</v>
      </c>
      <c r="AX52">
        <v>0</v>
      </c>
      <c r="AY52">
        <v>19.5</v>
      </c>
      <c r="AZ52">
        <v>2.4</v>
      </c>
      <c r="BC52">
        <v>49</v>
      </c>
      <c r="BD52">
        <v>15.8</v>
      </c>
      <c r="BE52">
        <v>1.5</v>
      </c>
      <c r="BF52">
        <v>2.6</v>
      </c>
      <c r="BG52">
        <v>0</v>
      </c>
      <c r="BH52">
        <v>18.600000000000001</v>
      </c>
      <c r="BI52">
        <v>2.4</v>
      </c>
      <c r="BL52">
        <v>49</v>
      </c>
      <c r="BM52">
        <v>16.399999999999999</v>
      </c>
      <c r="BN52">
        <v>1.6</v>
      </c>
      <c r="BO52">
        <v>3.2</v>
      </c>
      <c r="BP52">
        <v>0</v>
      </c>
      <c r="BQ52">
        <v>23.5</v>
      </c>
      <c r="BR52">
        <v>5.2</v>
      </c>
      <c r="BU52">
        <v>49</v>
      </c>
      <c r="BV52">
        <v>26.4</v>
      </c>
      <c r="BW52">
        <v>2.2999999999999998</v>
      </c>
      <c r="BX52">
        <v>2.8</v>
      </c>
      <c r="BY52">
        <v>0</v>
      </c>
      <c r="BZ52">
        <v>19.5</v>
      </c>
      <c r="CA52">
        <v>7.7</v>
      </c>
      <c r="CD52">
        <v>49</v>
      </c>
      <c r="CE52">
        <v>22.9</v>
      </c>
      <c r="CF52">
        <v>1.3</v>
      </c>
      <c r="CG52">
        <v>2.6</v>
      </c>
      <c r="CH52">
        <v>0</v>
      </c>
      <c r="CI52">
        <v>20.7</v>
      </c>
      <c r="CJ52">
        <v>2.5</v>
      </c>
      <c r="CM52">
        <v>49</v>
      </c>
      <c r="CN52">
        <v>10.3</v>
      </c>
      <c r="CO52">
        <v>1.2</v>
      </c>
      <c r="CP52">
        <v>3</v>
      </c>
      <c r="CQ52">
        <v>0</v>
      </c>
      <c r="CR52">
        <v>23.5</v>
      </c>
      <c r="CS52">
        <v>1.8</v>
      </c>
      <c r="CV52">
        <v>49</v>
      </c>
      <c r="CW52">
        <v>11</v>
      </c>
      <c r="CX52">
        <v>1.3</v>
      </c>
      <c r="CY52">
        <v>3.6</v>
      </c>
      <c r="CZ52">
        <v>0</v>
      </c>
      <c r="DA52">
        <v>30</v>
      </c>
      <c r="DB52">
        <v>6.2</v>
      </c>
      <c r="DE52">
        <v>49</v>
      </c>
      <c r="DF52">
        <v>11.9</v>
      </c>
      <c r="DG52">
        <v>1.4</v>
      </c>
      <c r="DH52">
        <v>3.2</v>
      </c>
      <c r="DI52">
        <v>0</v>
      </c>
      <c r="DJ52">
        <v>25.2</v>
      </c>
      <c r="DK52">
        <v>3.9</v>
      </c>
    </row>
    <row r="53" spans="1:115">
      <c r="A53">
        <v>50</v>
      </c>
      <c r="B53">
        <v>24.6</v>
      </c>
      <c r="C53">
        <v>0.9</v>
      </c>
      <c r="D53">
        <v>2.5</v>
      </c>
      <c r="E53">
        <v>0</v>
      </c>
      <c r="F53">
        <v>22.6</v>
      </c>
      <c r="G53">
        <v>5</v>
      </c>
      <c r="J53">
        <v>50</v>
      </c>
      <c r="K53">
        <v>34.200000000000003</v>
      </c>
      <c r="L53">
        <v>2.7</v>
      </c>
      <c r="M53">
        <v>3.4</v>
      </c>
      <c r="N53">
        <v>0</v>
      </c>
      <c r="O53">
        <v>19.399999999999999</v>
      </c>
      <c r="P53">
        <v>10</v>
      </c>
      <c r="S53">
        <v>50</v>
      </c>
      <c r="T53">
        <v>76.900000000000006</v>
      </c>
      <c r="U53">
        <v>1.5</v>
      </c>
      <c r="V53">
        <v>0.8</v>
      </c>
      <c r="W53">
        <v>29.46</v>
      </c>
      <c r="X53">
        <v>13.8</v>
      </c>
      <c r="Y53">
        <v>10.9</v>
      </c>
      <c r="AB53">
        <v>50</v>
      </c>
      <c r="AC53">
        <v>21.3</v>
      </c>
      <c r="AD53">
        <v>1.3</v>
      </c>
      <c r="AE53">
        <v>2.7</v>
      </c>
      <c r="AF53">
        <v>0</v>
      </c>
      <c r="AG53">
        <v>19.100000000000001</v>
      </c>
      <c r="AH53">
        <v>1.4</v>
      </c>
      <c r="AK53">
        <v>50</v>
      </c>
      <c r="AL53">
        <v>25.5</v>
      </c>
      <c r="AM53">
        <v>4.4000000000000004</v>
      </c>
      <c r="AN53">
        <v>3.7</v>
      </c>
      <c r="AO53">
        <v>2.0299999999999998</v>
      </c>
      <c r="AP53">
        <v>19.8</v>
      </c>
      <c r="AQ53">
        <v>8.5</v>
      </c>
      <c r="AT53">
        <v>50</v>
      </c>
      <c r="AU53">
        <v>37</v>
      </c>
      <c r="AV53">
        <v>1.1000000000000001</v>
      </c>
      <c r="AW53">
        <v>2.4</v>
      </c>
      <c r="AX53">
        <v>0</v>
      </c>
      <c r="AY53">
        <v>21.6</v>
      </c>
      <c r="AZ53">
        <v>4.5</v>
      </c>
      <c r="BC53">
        <v>50</v>
      </c>
      <c r="BD53">
        <v>10.5</v>
      </c>
      <c r="BE53">
        <v>1.4</v>
      </c>
      <c r="BF53">
        <v>3</v>
      </c>
      <c r="BG53">
        <v>0</v>
      </c>
      <c r="BH53">
        <v>22.3</v>
      </c>
      <c r="BI53">
        <v>0.7</v>
      </c>
      <c r="BL53">
        <v>50</v>
      </c>
      <c r="BM53">
        <v>14.1</v>
      </c>
      <c r="BN53">
        <v>3.2</v>
      </c>
      <c r="BO53">
        <v>4.7</v>
      </c>
      <c r="BP53">
        <v>0</v>
      </c>
      <c r="BQ53">
        <v>25</v>
      </c>
      <c r="BR53">
        <v>6</v>
      </c>
      <c r="BU53">
        <v>50</v>
      </c>
      <c r="BV53">
        <v>30.1</v>
      </c>
      <c r="BW53">
        <v>4.0999999999999996</v>
      </c>
      <c r="BX53">
        <v>3.5</v>
      </c>
      <c r="BY53">
        <v>7.11</v>
      </c>
      <c r="BZ53">
        <v>22</v>
      </c>
      <c r="CA53">
        <v>7</v>
      </c>
      <c r="CD53">
        <v>50</v>
      </c>
      <c r="CE53">
        <v>22.9</v>
      </c>
      <c r="CF53">
        <v>2.2000000000000002</v>
      </c>
      <c r="CG53">
        <v>3.1</v>
      </c>
      <c r="CH53">
        <v>0</v>
      </c>
      <c r="CI53">
        <v>20</v>
      </c>
      <c r="CJ53">
        <v>3.3</v>
      </c>
      <c r="CM53">
        <v>50</v>
      </c>
      <c r="CN53">
        <v>9.9</v>
      </c>
      <c r="CO53">
        <v>4.5999999999999996</v>
      </c>
      <c r="CP53">
        <v>5.7</v>
      </c>
      <c r="CQ53">
        <v>0</v>
      </c>
      <c r="CR53">
        <v>22.8</v>
      </c>
      <c r="CS53">
        <v>5.7</v>
      </c>
      <c r="CV53">
        <v>50</v>
      </c>
      <c r="CW53">
        <v>12.9</v>
      </c>
      <c r="CX53">
        <v>2.1</v>
      </c>
      <c r="CY53">
        <v>4.0999999999999996</v>
      </c>
      <c r="CZ53">
        <v>0</v>
      </c>
      <c r="DA53">
        <v>27.1</v>
      </c>
      <c r="DB53">
        <v>10.8</v>
      </c>
      <c r="DE53">
        <v>50</v>
      </c>
      <c r="DF53">
        <v>12.7</v>
      </c>
      <c r="DG53">
        <v>1</v>
      </c>
      <c r="DH53">
        <v>3</v>
      </c>
      <c r="DI53">
        <v>0</v>
      </c>
      <c r="DJ53">
        <v>27.1</v>
      </c>
      <c r="DK53">
        <v>4.5</v>
      </c>
    </row>
    <row r="54" spans="1:115">
      <c r="A54">
        <v>51</v>
      </c>
      <c r="B54">
        <v>27.5</v>
      </c>
      <c r="C54">
        <v>2.7</v>
      </c>
      <c r="D54">
        <v>2.9</v>
      </c>
      <c r="E54">
        <v>0</v>
      </c>
      <c r="F54">
        <v>20</v>
      </c>
      <c r="G54">
        <v>8.6</v>
      </c>
      <c r="J54">
        <v>51</v>
      </c>
      <c r="K54">
        <v>39.200000000000003</v>
      </c>
      <c r="L54">
        <v>0.9</v>
      </c>
      <c r="M54">
        <v>1.6</v>
      </c>
      <c r="N54">
        <v>0</v>
      </c>
      <c r="O54">
        <v>17.5</v>
      </c>
      <c r="P54">
        <v>8.3000000000000007</v>
      </c>
      <c r="S54">
        <v>51</v>
      </c>
      <c r="T54">
        <v>45.8</v>
      </c>
      <c r="U54">
        <v>1.1000000000000001</v>
      </c>
      <c r="V54">
        <v>2</v>
      </c>
      <c r="W54">
        <v>0</v>
      </c>
      <c r="X54">
        <v>19.5</v>
      </c>
      <c r="Y54">
        <v>9</v>
      </c>
      <c r="AB54">
        <v>51</v>
      </c>
      <c r="AC54">
        <v>21.5</v>
      </c>
      <c r="AD54">
        <v>1.3</v>
      </c>
      <c r="AE54">
        <v>2.7</v>
      </c>
      <c r="AF54">
        <v>0</v>
      </c>
      <c r="AG54">
        <v>18.399999999999999</v>
      </c>
      <c r="AH54">
        <v>1.3</v>
      </c>
      <c r="AK54">
        <v>51</v>
      </c>
      <c r="AL54">
        <v>42.6</v>
      </c>
      <c r="AM54">
        <v>1</v>
      </c>
      <c r="AN54">
        <v>2</v>
      </c>
      <c r="AO54">
        <v>1.52</v>
      </c>
      <c r="AP54">
        <v>17.5</v>
      </c>
      <c r="AQ54">
        <v>7.1</v>
      </c>
      <c r="AT54">
        <v>51</v>
      </c>
      <c r="AU54">
        <v>29.5</v>
      </c>
      <c r="AV54">
        <v>2.7</v>
      </c>
      <c r="AW54">
        <v>3.2</v>
      </c>
      <c r="AX54">
        <v>0</v>
      </c>
      <c r="AY54">
        <v>21.3</v>
      </c>
      <c r="AZ54">
        <v>7.3</v>
      </c>
      <c r="BC54">
        <v>51</v>
      </c>
      <c r="BD54">
        <v>9.5</v>
      </c>
      <c r="BE54">
        <v>1.3</v>
      </c>
      <c r="BF54">
        <v>3.2</v>
      </c>
      <c r="BG54">
        <v>0</v>
      </c>
      <c r="BH54">
        <v>24.4</v>
      </c>
      <c r="BI54">
        <v>0.9</v>
      </c>
      <c r="BL54">
        <v>51</v>
      </c>
      <c r="BM54">
        <v>27.6</v>
      </c>
      <c r="BN54">
        <v>2.5</v>
      </c>
      <c r="BO54">
        <v>2.2000000000000002</v>
      </c>
      <c r="BP54">
        <v>1.52</v>
      </c>
      <c r="BQ54">
        <v>16.399999999999999</v>
      </c>
      <c r="BR54">
        <v>8.5</v>
      </c>
      <c r="BU54">
        <v>51</v>
      </c>
      <c r="BV54">
        <v>34</v>
      </c>
      <c r="BW54">
        <v>2.8</v>
      </c>
      <c r="BX54">
        <v>1.8</v>
      </c>
      <c r="BY54">
        <v>0.25</v>
      </c>
      <c r="BZ54">
        <v>13.8</v>
      </c>
      <c r="CA54">
        <v>3.9</v>
      </c>
      <c r="CD54">
        <v>51</v>
      </c>
      <c r="CE54">
        <v>18.399999999999999</v>
      </c>
      <c r="CF54">
        <v>1.1000000000000001</v>
      </c>
      <c r="CG54">
        <v>2.6</v>
      </c>
      <c r="CH54">
        <v>0</v>
      </c>
      <c r="CI54">
        <v>20.5</v>
      </c>
      <c r="CJ54">
        <v>2.1</v>
      </c>
      <c r="CM54">
        <v>51</v>
      </c>
      <c r="CN54">
        <v>52.1</v>
      </c>
      <c r="CO54">
        <v>3.7</v>
      </c>
      <c r="CP54">
        <v>1.6</v>
      </c>
      <c r="CQ54">
        <v>4.32</v>
      </c>
      <c r="CR54">
        <v>12.4</v>
      </c>
      <c r="CS54">
        <v>2.2999999999999998</v>
      </c>
      <c r="CV54">
        <v>51</v>
      </c>
      <c r="CW54">
        <v>7.3</v>
      </c>
      <c r="CX54">
        <v>1.7</v>
      </c>
      <c r="CY54">
        <v>3.7</v>
      </c>
      <c r="CZ54">
        <v>0</v>
      </c>
      <c r="DA54">
        <v>24.8</v>
      </c>
      <c r="DB54">
        <v>4.5999999999999996</v>
      </c>
      <c r="DE54">
        <v>51</v>
      </c>
      <c r="DF54">
        <v>19.399999999999999</v>
      </c>
      <c r="DG54">
        <v>1</v>
      </c>
      <c r="DH54">
        <v>2.6</v>
      </c>
      <c r="DI54">
        <v>0</v>
      </c>
      <c r="DJ54">
        <v>25.1</v>
      </c>
      <c r="DK54">
        <v>6.6</v>
      </c>
    </row>
    <row r="55" spans="1:115">
      <c r="A55">
        <v>52</v>
      </c>
      <c r="B55">
        <v>26</v>
      </c>
      <c r="C55">
        <v>1.8</v>
      </c>
      <c r="D55">
        <v>2.9</v>
      </c>
      <c r="E55">
        <v>0</v>
      </c>
      <c r="F55">
        <v>21.7</v>
      </c>
      <c r="G55">
        <v>2.9</v>
      </c>
      <c r="J55">
        <v>52</v>
      </c>
      <c r="K55">
        <v>23.8</v>
      </c>
      <c r="L55">
        <v>2.2999999999999998</v>
      </c>
      <c r="M55">
        <v>3.2</v>
      </c>
      <c r="N55">
        <v>0</v>
      </c>
      <c r="O55">
        <v>21</v>
      </c>
      <c r="P55">
        <v>8.1999999999999993</v>
      </c>
      <c r="S55">
        <v>52</v>
      </c>
      <c r="T55">
        <v>38.6</v>
      </c>
      <c r="U55">
        <v>2.4</v>
      </c>
      <c r="V55">
        <v>2.5</v>
      </c>
      <c r="W55">
        <v>4.0599999999999996</v>
      </c>
      <c r="X55">
        <v>21</v>
      </c>
      <c r="Y55">
        <v>8.6</v>
      </c>
      <c r="AB55">
        <v>52</v>
      </c>
      <c r="AC55">
        <v>19.5</v>
      </c>
      <c r="AD55">
        <v>1.6</v>
      </c>
      <c r="AE55">
        <v>2.9</v>
      </c>
      <c r="AF55">
        <v>0</v>
      </c>
      <c r="AG55">
        <v>19.3</v>
      </c>
      <c r="AH55">
        <v>1.8</v>
      </c>
      <c r="AK55">
        <v>52</v>
      </c>
      <c r="AL55">
        <v>25.9</v>
      </c>
      <c r="AM55">
        <v>1</v>
      </c>
      <c r="AN55">
        <v>2.5</v>
      </c>
      <c r="AO55">
        <v>0</v>
      </c>
      <c r="AP55">
        <v>20.5</v>
      </c>
      <c r="AQ55">
        <v>2.2000000000000002</v>
      </c>
      <c r="AT55">
        <v>52</v>
      </c>
      <c r="AU55">
        <v>33.5</v>
      </c>
      <c r="AV55">
        <v>1.9</v>
      </c>
      <c r="AW55">
        <v>2.7</v>
      </c>
      <c r="AX55">
        <v>0</v>
      </c>
      <c r="AY55">
        <v>17.899999999999999</v>
      </c>
      <c r="AZ55">
        <v>5.9</v>
      </c>
      <c r="BC55">
        <v>52</v>
      </c>
      <c r="BD55">
        <v>16.600000000000001</v>
      </c>
      <c r="BE55">
        <v>1.5</v>
      </c>
      <c r="BF55">
        <v>3.1</v>
      </c>
      <c r="BG55">
        <v>0</v>
      </c>
      <c r="BH55">
        <v>23.9</v>
      </c>
      <c r="BI55">
        <v>0.9</v>
      </c>
      <c r="BL55">
        <v>52</v>
      </c>
      <c r="BM55">
        <v>46.6</v>
      </c>
      <c r="BN55">
        <v>2.7</v>
      </c>
      <c r="BO55">
        <v>2.2999999999999998</v>
      </c>
      <c r="BP55">
        <v>1.02</v>
      </c>
      <c r="BQ55">
        <v>17.5</v>
      </c>
      <c r="BR55">
        <v>8.8000000000000007</v>
      </c>
      <c r="BU55">
        <v>52</v>
      </c>
      <c r="BV55">
        <v>26</v>
      </c>
      <c r="BW55">
        <v>0.9</v>
      </c>
      <c r="BX55">
        <v>2</v>
      </c>
      <c r="BY55">
        <v>0</v>
      </c>
      <c r="BZ55">
        <v>15.9</v>
      </c>
      <c r="CA55">
        <v>0.6</v>
      </c>
      <c r="CD55">
        <v>52</v>
      </c>
      <c r="CE55">
        <v>12.3</v>
      </c>
      <c r="CF55">
        <v>0.9</v>
      </c>
      <c r="CG55">
        <v>2.8</v>
      </c>
      <c r="CH55">
        <v>0</v>
      </c>
      <c r="CI55">
        <v>24.4</v>
      </c>
      <c r="CJ55">
        <v>0.3</v>
      </c>
      <c r="CM55">
        <v>52</v>
      </c>
      <c r="CN55">
        <v>38.9</v>
      </c>
      <c r="CO55">
        <v>1.2</v>
      </c>
      <c r="CP55">
        <v>1.9</v>
      </c>
      <c r="CQ55">
        <v>0</v>
      </c>
      <c r="CR55">
        <v>14.1</v>
      </c>
      <c r="CS55">
        <v>0.3</v>
      </c>
      <c r="CV55">
        <v>52</v>
      </c>
      <c r="CW55">
        <v>8.6999999999999993</v>
      </c>
      <c r="CX55">
        <v>1.2</v>
      </c>
      <c r="CY55">
        <v>3</v>
      </c>
      <c r="CZ55">
        <v>0</v>
      </c>
      <c r="DA55">
        <v>24.6</v>
      </c>
      <c r="DB55">
        <v>3.1</v>
      </c>
      <c r="DE55">
        <v>52</v>
      </c>
      <c r="DF55">
        <v>20.7</v>
      </c>
      <c r="DG55">
        <v>1.4</v>
      </c>
      <c r="DH55">
        <v>3.1</v>
      </c>
      <c r="DI55">
        <v>0</v>
      </c>
      <c r="DJ55">
        <v>26.4</v>
      </c>
      <c r="DK55">
        <v>6</v>
      </c>
    </row>
    <row r="56" spans="1:115">
      <c r="A56">
        <v>53</v>
      </c>
      <c r="B56">
        <v>16.8</v>
      </c>
      <c r="C56">
        <v>1.8</v>
      </c>
      <c r="D56">
        <v>3.3</v>
      </c>
      <c r="E56">
        <v>0</v>
      </c>
      <c r="F56">
        <v>23.3</v>
      </c>
      <c r="G56">
        <v>2.9</v>
      </c>
      <c r="J56">
        <v>53</v>
      </c>
      <c r="K56">
        <v>35.9</v>
      </c>
      <c r="L56">
        <v>2.8</v>
      </c>
      <c r="M56">
        <v>2.7</v>
      </c>
      <c r="N56">
        <v>0</v>
      </c>
      <c r="O56">
        <v>17.899999999999999</v>
      </c>
      <c r="P56">
        <v>6.5</v>
      </c>
      <c r="S56">
        <v>53</v>
      </c>
      <c r="T56">
        <v>48.5</v>
      </c>
      <c r="U56">
        <v>1.6</v>
      </c>
      <c r="V56">
        <v>2.2999999999999998</v>
      </c>
      <c r="W56">
        <v>2.79</v>
      </c>
      <c r="X56">
        <v>21.3</v>
      </c>
      <c r="Y56">
        <v>9.4</v>
      </c>
      <c r="AB56">
        <v>53</v>
      </c>
      <c r="AC56">
        <v>10.6</v>
      </c>
      <c r="AD56">
        <v>1.5</v>
      </c>
      <c r="AE56">
        <v>3.3</v>
      </c>
      <c r="AF56">
        <v>0</v>
      </c>
      <c r="AG56">
        <v>21.1</v>
      </c>
      <c r="AH56">
        <v>0</v>
      </c>
      <c r="AK56">
        <v>53</v>
      </c>
      <c r="AL56">
        <v>14.5</v>
      </c>
      <c r="AM56">
        <v>1.4</v>
      </c>
      <c r="AN56">
        <v>3.4</v>
      </c>
      <c r="AO56">
        <v>0</v>
      </c>
      <c r="AP56">
        <v>26</v>
      </c>
      <c r="AQ56">
        <v>3.4</v>
      </c>
      <c r="AT56">
        <v>53</v>
      </c>
      <c r="AU56">
        <v>44.8</v>
      </c>
      <c r="AV56">
        <v>1.6</v>
      </c>
      <c r="AW56">
        <v>1.4</v>
      </c>
      <c r="AX56">
        <v>0</v>
      </c>
      <c r="AY56">
        <v>16.100000000000001</v>
      </c>
      <c r="AZ56">
        <v>5.9</v>
      </c>
      <c r="BC56">
        <v>53</v>
      </c>
      <c r="BD56">
        <v>14.4</v>
      </c>
      <c r="BE56">
        <v>1.1000000000000001</v>
      </c>
      <c r="BF56">
        <v>2.8</v>
      </c>
      <c r="BG56">
        <v>0</v>
      </c>
      <c r="BH56">
        <v>25.5</v>
      </c>
      <c r="BI56">
        <v>6.6</v>
      </c>
      <c r="BL56">
        <v>53</v>
      </c>
      <c r="BM56">
        <v>42.9</v>
      </c>
      <c r="BN56">
        <v>3.9</v>
      </c>
      <c r="BO56">
        <v>2.2999999999999998</v>
      </c>
      <c r="BP56">
        <v>1.78</v>
      </c>
      <c r="BQ56">
        <v>16.399999999999999</v>
      </c>
      <c r="BR56">
        <v>4.3</v>
      </c>
      <c r="BU56">
        <v>53</v>
      </c>
      <c r="BV56">
        <v>23</v>
      </c>
      <c r="BW56">
        <v>1.1000000000000001</v>
      </c>
      <c r="BX56">
        <v>2.5</v>
      </c>
      <c r="BY56">
        <v>0</v>
      </c>
      <c r="BZ56">
        <v>19</v>
      </c>
      <c r="CA56">
        <v>0.7</v>
      </c>
      <c r="CD56">
        <v>53</v>
      </c>
      <c r="CE56">
        <v>9.1999999999999993</v>
      </c>
      <c r="CF56">
        <v>1.2</v>
      </c>
      <c r="CG56">
        <v>3.2</v>
      </c>
      <c r="CH56">
        <v>0</v>
      </c>
      <c r="CI56">
        <v>24.7</v>
      </c>
      <c r="CJ56">
        <v>0.3</v>
      </c>
      <c r="CM56">
        <v>53</v>
      </c>
      <c r="CN56">
        <v>23.9</v>
      </c>
      <c r="CO56">
        <v>1.4</v>
      </c>
      <c r="CP56">
        <v>2.4</v>
      </c>
      <c r="CQ56">
        <v>0</v>
      </c>
      <c r="CR56">
        <v>16.3</v>
      </c>
      <c r="CS56">
        <v>1.8</v>
      </c>
      <c r="CV56">
        <v>53</v>
      </c>
      <c r="CW56">
        <v>9.4</v>
      </c>
      <c r="CX56">
        <v>1</v>
      </c>
      <c r="CY56">
        <v>2.9</v>
      </c>
      <c r="CZ56">
        <v>0</v>
      </c>
      <c r="DA56">
        <v>25.8</v>
      </c>
      <c r="DB56">
        <v>2.2999999999999998</v>
      </c>
      <c r="DE56">
        <v>53</v>
      </c>
      <c r="DF56">
        <v>37.700000000000003</v>
      </c>
      <c r="DG56">
        <v>2.4</v>
      </c>
      <c r="DH56">
        <v>3.2</v>
      </c>
      <c r="DI56">
        <v>0</v>
      </c>
      <c r="DJ56">
        <v>22</v>
      </c>
      <c r="DK56">
        <v>13.7</v>
      </c>
    </row>
    <row r="57" spans="1:115">
      <c r="A57">
        <v>54</v>
      </c>
      <c r="B57">
        <v>20.6</v>
      </c>
      <c r="C57">
        <v>1.2</v>
      </c>
      <c r="D57">
        <v>2.7</v>
      </c>
      <c r="E57">
        <v>0</v>
      </c>
      <c r="F57">
        <v>22.4</v>
      </c>
      <c r="G57">
        <v>4.0999999999999996</v>
      </c>
      <c r="J57">
        <v>54</v>
      </c>
      <c r="K57">
        <v>61</v>
      </c>
      <c r="L57">
        <v>2.2000000000000002</v>
      </c>
      <c r="M57">
        <v>1.5</v>
      </c>
      <c r="N57">
        <v>20</v>
      </c>
      <c r="O57">
        <v>14.7</v>
      </c>
      <c r="P57">
        <v>8</v>
      </c>
      <c r="S57">
        <v>54</v>
      </c>
      <c r="T57">
        <v>41.2</v>
      </c>
      <c r="U57">
        <v>1.7</v>
      </c>
      <c r="V57">
        <v>2.2999999999999998</v>
      </c>
      <c r="W57">
        <v>0</v>
      </c>
      <c r="X57">
        <v>19.600000000000001</v>
      </c>
      <c r="Y57">
        <v>5.8</v>
      </c>
      <c r="AB57">
        <v>54</v>
      </c>
      <c r="AC57">
        <v>8.6</v>
      </c>
      <c r="AD57">
        <v>1.2</v>
      </c>
      <c r="AE57">
        <v>3.2</v>
      </c>
      <c r="AF57">
        <v>0</v>
      </c>
      <c r="AG57">
        <v>24.1</v>
      </c>
      <c r="AH57">
        <v>-1.7</v>
      </c>
      <c r="AK57">
        <v>54</v>
      </c>
      <c r="AL57">
        <v>15.8</v>
      </c>
      <c r="AM57">
        <v>3.6</v>
      </c>
      <c r="AN57">
        <v>3.9</v>
      </c>
      <c r="AO57">
        <v>0</v>
      </c>
      <c r="AP57">
        <v>17.399999999999999</v>
      </c>
      <c r="AQ57">
        <v>6.6</v>
      </c>
      <c r="AT57">
        <v>54</v>
      </c>
      <c r="AU57">
        <v>28.6</v>
      </c>
      <c r="AV57">
        <v>1.3</v>
      </c>
      <c r="AW57">
        <v>2.6</v>
      </c>
      <c r="AX57">
        <v>0</v>
      </c>
      <c r="AY57">
        <v>19.3</v>
      </c>
      <c r="AZ57">
        <v>7.7</v>
      </c>
      <c r="BC57">
        <v>54</v>
      </c>
      <c r="BD57">
        <v>13.3</v>
      </c>
      <c r="BE57">
        <v>1.2</v>
      </c>
      <c r="BF57">
        <v>3.2</v>
      </c>
      <c r="BG57">
        <v>0</v>
      </c>
      <c r="BH57">
        <v>28.9</v>
      </c>
      <c r="BI57">
        <v>9.8000000000000007</v>
      </c>
      <c r="BL57">
        <v>54</v>
      </c>
      <c r="BM57">
        <v>19.2</v>
      </c>
      <c r="BN57">
        <v>1.5</v>
      </c>
      <c r="BO57">
        <v>2.6</v>
      </c>
      <c r="BP57">
        <v>0</v>
      </c>
      <c r="BQ57">
        <v>16</v>
      </c>
      <c r="BR57">
        <v>-1</v>
      </c>
      <c r="BU57">
        <v>54</v>
      </c>
      <c r="BV57">
        <v>20.8</v>
      </c>
      <c r="BW57">
        <v>2</v>
      </c>
      <c r="BX57">
        <v>3</v>
      </c>
      <c r="BY57">
        <v>0</v>
      </c>
      <c r="BZ57">
        <v>18.5</v>
      </c>
      <c r="CA57">
        <v>0.6</v>
      </c>
      <c r="CD57">
        <v>54</v>
      </c>
      <c r="CE57">
        <v>13.6</v>
      </c>
      <c r="CF57">
        <v>1.5</v>
      </c>
      <c r="CG57">
        <v>3.6</v>
      </c>
      <c r="CH57">
        <v>0</v>
      </c>
      <c r="CI57">
        <v>25.9</v>
      </c>
      <c r="CJ57">
        <v>2.7</v>
      </c>
      <c r="CM57">
        <v>54</v>
      </c>
      <c r="CN57">
        <v>21.4</v>
      </c>
      <c r="CO57">
        <v>1.4</v>
      </c>
      <c r="CP57">
        <v>2.6</v>
      </c>
      <c r="CQ57">
        <v>0</v>
      </c>
      <c r="CR57">
        <v>18</v>
      </c>
      <c r="CS57">
        <v>0.4</v>
      </c>
      <c r="CV57">
        <v>54</v>
      </c>
      <c r="CW57">
        <v>10</v>
      </c>
      <c r="CX57">
        <v>1</v>
      </c>
      <c r="CY57">
        <v>3</v>
      </c>
      <c r="CZ57">
        <v>0</v>
      </c>
      <c r="DA57">
        <v>26.2</v>
      </c>
      <c r="DB57">
        <v>7.3</v>
      </c>
      <c r="DE57">
        <v>54</v>
      </c>
      <c r="DF57">
        <v>37.799999999999997</v>
      </c>
      <c r="DG57">
        <v>3.3</v>
      </c>
      <c r="DH57">
        <v>3.2</v>
      </c>
      <c r="DI57">
        <v>0.25</v>
      </c>
      <c r="DJ57">
        <v>21.1</v>
      </c>
      <c r="DK57">
        <v>11.6</v>
      </c>
    </row>
    <row r="58" spans="1:115">
      <c r="A58">
        <v>55</v>
      </c>
      <c r="B58">
        <v>33.4</v>
      </c>
      <c r="C58">
        <v>2.8</v>
      </c>
      <c r="D58">
        <v>3.4</v>
      </c>
      <c r="E58">
        <v>0</v>
      </c>
      <c r="F58">
        <v>21.8</v>
      </c>
      <c r="G58">
        <v>8.5</v>
      </c>
      <c r="J58">
        <v>55</v>
      </c>
      <c r="K58">
        <v>47.7</v>
      </c>
      <c r="L58">
        <v>1.4</v>
      </c>
      <c r="M58">
        <v>2.1</v>
      </c>
      <c r="N58">
        <v>3</v>
      </c>
      <c r="O58">
        <v>17.3</v>
      </c>
      <c r="P58">
        <v>6</v>
      </c>
      <c r="S58">
        <v>55</v>
      </c>
      <c r="T58">
        <v>43.2</v>
      </c>
      <c r="U58">
        <v>1.1000000000000001</v>
      </c>
      <c r="V58">
        <v>2.2999999999999998</v>
      </c>
      <c r="W58">
        <v>0</v>
      </c>
      <c r="X58">
        <v>18.899999999999999</v>
      </c>
      <c r="Y58">
        <v>7.2</v>
      </c>
      <c r="AB58">
        <v>55</v>
      </c>
      <c r="AC58">
        <v>8.8000000000000007</v>
      </c>
      <c r="AD58">
        <v>1.5</v>
      </c>
      <c r="AE58">
        <v>3.6</v>
      </c>
      <c r="AF58">
        <v>0</v>
      </c>
      <c r="AG58">
        <v>24.7</v>
      </c>
      <c r="AH58">
        <v>0.4</v>
      </c>
      <c r="AK58">
        <v>55</v>
      </c>
      <c r="AL58">
        <v>11.3</v>
      </c>
      <c r="AM58">
        <v>1.7</v>
      </c>
      <c r="AN58">
        <v>3.2</v>
      </c>
      <c r="AO58">
        <v>0</v>
      </c>
      <c r="AP58">
        <v>17.3</v>
      </c>
      <c r="AQ58">
        <v>0.7</v>
      </c>
      <c r="AT58">
        <v>55</v>
      </c>
      <c r="AU58">
        <v>36.6</v>
      </c>
      <c r="AV58">
        <v>1.2</v>
      </c>
      <c r="AW58">
        <v>2.2999999999999998</v>
      </c>
      <c r="AX58">
        <v>0</v>
      </c>
      <c r="AY58">
        <v>21.7</v>
      </c>
      <c r="AZ58">
        <v>6.8</v>
      </c>
      <c r="BC58">
        <v>55</v>
      </c>
      <c r="BD58">
        <v>14.8</v>
      </c>
      <c r="BE58">
        <v>1.2</v>
      </c>
      <c r="BF58">
        <v>3.5</v>
      </c>
      <c r="BG58">
        <v>0</v>
      </c>
      <c r="BH58">
        <v>28.7</v>
      </c>
      <c r="BI58">
        <v>7.4</v>
      </c>
      <c r="BL58">
        <v>55</v>
      </c>
      <c r="BM58">
        <v>14.7</v>
      </c>
      <c r="BN58">
        <v>1</v>
      </c>
      <c r="BO58">
        <v>2.6</v>
      </c>
      <c r="BP58">
        <v>0</v>
      </c>
      <c r="BQ58">
        <v>20</v>
      </c>
      <c r="BR58">
        <v>4.2</v>
      </c>
      <c r="BU58">
        <v>55</v>
      </c>
      <c r="BV58">
        <v>27.6</v>
      </c>
      <c r="BW58">
        <v>1.8</v>
      </c>
      <c r="BX58">
        <v>2.9</v>
      </c>
      <c r="BY58">
        <v>0</v>
      </c>
      <c r="BZ58">
        <v>18</v>
      </c>
      <c r="CA58">
        <v>4.0999999999999996</v>
      </c>
      <c r="CD58">
        <v>55</v>
      </c>
      <c r="CE58">
        <v>9.9</v>
      </c>
      <c r="CF58">
        <v>1.2</v>
      </c>
      <c r="CG58">
        <v>3.5</v>
      </c>
      <c r="CH58">
        <v>0</v>
      </c>
      <c r="CI58">
        <v>27.3</v>
      </c>
      <c r="CJ58">
        <v>3.7</v>
      </c>
      <c r="CM58">
        <v>55</v>
      </c>
      <c r="CN58">
        <v>10.4</v>
      </c>
      <c r="CO58">
        <v>4.7</v>
      </c>
      <c r="CP58">
        <v>4.3</v>
      </c>
      <c r="CQ58">
        <v>0</v>
      </c>
      <c r="CR58">
        <v>15.1</v>
      </c>
      <c r="CS58">
        <v>4.2</v>
      </c>
      <c r="CV58">
        <v>55</v>
      </c>
      <c r="CW58">
        <v>13</v>
      </c>
      <c r="CX58">
        <v>0.9</v>
      </c>
      <c r="CY58">
        <v>2.9</v>
      </c>
      <c r="CZ58">
        <v>0</v>
      </c>
      <c r="DA58">
        <v>27.5</v>
      </c>
      <c r="DB58">
        <v>5.8</v>
      </c>
      <c r="DE58">
        <v>55</v>
      </c>
      <c r="DF58">
        <v>27.6</v>
      </c>
      <c r="DG58">
        <v>2.8</v>
      </c>
      <c r="DH58">
        <v>3.2</v>
      </c>
      <c r="DI58">
        <v>0.25</v>
      </c>
      <c r="DJ58">
        <v>18.2</v>
      </c>
      <c r="DK58">
        <v>6.5</v>
      </c>
    </row>
    <row r="59" spans="1:115">
      <c r="A59">
        <v>56</v>
      </c>
      <c r="B59">
        <v>39.5</v>
      </c>
      <c r="C59">
        <v>3.5</v>
      </c>
      <c r="D59">
        <v>2.4</v>
      </c>
      <c r="E59">
        <v>4</v>
      </c>
      <c r="F59">
        <v>19.8</v>
      </c>
      <c r="G59">
        <v>8.9</v>
      </c>
      <c r="J59">
        <v>56</v>
      </c>
      <c r="K59">
        <v>38.6</v>
      </c>
      <c r="L59">
        <v>0.7</v>
      </c>
      <c r="M59">
        <v>2.2000000000000002</v>
      </c>
      <c r="N59">
        <v>0</v>
      </c>
      <c r="O59">
        <v>19.399999999999999</v>
      </c>
      <c r="P59">
        <v>4.0999999999999996</v>
      </c>
      <c r="S59">
        <v>56</v>
      </c>
      <c r="T59">
        <v>33.9</v>
      </c>
      <c r="U59">
        <v>1.2</v>
      </c>
      <c r="V59">
        <v>2.4</v>
      </c>
      <c r="W59">
        <v>0</v>
      </c>
      <c r="X59">
        <v>20.100000000000001</v>
      </c>
      <c r="Y59">
        <v>6.3</v>
      </c>
      <c r="AB59">
        <v>56</v>
      </c>
      <c r="AC59">
        <v>9.1</v>
      </c>
      <c r="AD59">
        <v>1.3</v>
      </c>
      <c r="AE59">
        <v>3.4</v>
      </c>
      <c r="AF59">
        <v>0</v>
      </c>
      <c r="AG59">
        <v>25.7</v>
      </c>
      <c r="AH59">
        <v>0.8</v>
      </c>
      <c r="AK59">
        <v>56</v>
      </c>
      <c r="AL59">
        <v>10.1</v>
      </c>
      <c r="AM59">
        <v>1.3</v>
      </c>
      <c r="AN59">
        <v>3.1</v>
      </c>
      <c r="AO59">
        <v>0</v>
      </c>
      <c r="AP59">
        <v>21</v>
      </c>
      <c r="AQ59">
        <v>-0.9</v>
      </c>
      <c r="AT59">
        <v>56</v>
      </c>
      <c r="AU59">
        <v>22.7</v>
      </c>
      <c r="AV59">
        <v>1.2</v>
      </c>
      <c r="AW59">
        <v>2.9</v>
      </c>
      <c r="AX59">
        <v>0</v>
      </c>
      <c r="AY59">
        <v>22.4</v>
      </c>
      <c r="AZ59">
        <v>7.1</v>
      </c>
      <c r="BC59">
        <v>56</v>
      </c>
      <c r="BD59">
        <v>10.8</v>
      </c>
      <c r="BE59">
        <v>1.8</v>
      </c>
      <c r="BF59">
        <v>4.3</v>
      </c>
      <c r="BG59">
        <v>0</v>
      </c>
      <c r="BH59">
        <v>29.4</v>
      </c>
      <c r="BI59">
        <v>8</v>
      </c>
      <c r="BL59">
        <v>56</v>
      </c>
      <c r="BM59">
        <v>20.2</v>
      </c>
      <c r="BN59">
        <v>1.9</v>
      </c>
      <c r="BO59">
        <v>3.4</v>
      </c>
      <c r="BP59">
        <v>0</v>
      </c>
      <c r="BQ59">
        <v>21.4</v>
      </c>
      <c r="BR59">
        <v>4.9000000000000004</v>
      </c>
      <c r="BU59">
        <v>56</v>
      </c>
      <c r="BV59">
        <v>21.2</v>
      </c>
      <c r="BW59">
        <v>1.4</v>
      </c>
      <c r="BX59">
        <v>2.8</v>
      </c>
      <c r="BY59">
        <v>0</v>
      </c>
      <c r="BZ59">
        <v>20.399999999999999</v>
      </c>
      <c r="CA59">
        <v>1.4</v>
      </c>
      <c r="CD59">
        <v>56</v>
      </c>
      <c r="CE59">
        <v>9.3000000000000007</v>
      </c>
      <c r="CF59">
        <v>1.3</v>
      </c>
      <c r="CG59">
        <v>3.6</v>
      </c>
      <c r="CH59">
        <v>0</v>
      </c>
      <c r="CI59">
        <v>26.9</v>
      </c>
      <c r="CJ59">
        <v>3.9</v>
      </c>
      <c r="CM59">
        <v>56</v>
      </c>
      <c r="CN59">
        <v>13.9</v>
      </c>
      <c r="CO59">
        <v>1.2</v>
      </c>
      <c r="CP59">
        <v>2.6</v>
      </c>
      <c r="CQ59">
        <v>0</v>
      </c>
      <c r="CR59">
        <v>16.899999999999999</v>
      </c>
      <c r="CS59">
        <v>-2.2000000000000002</v>
      </c>
      <c r="CV59">
        <v>56</v>
      </c>
      <c r="CW59">
        <v>20.399999999999999</v>
      </c>
      <c r="CX59">
        <v>1.1000000000000001</v>
      </c>
      <c r="CY59">
        <v>2.6</v>
      </c>
      <c r="CZ59">
        <v>0</v>
      </c>
      <c r="DA59">
        <v>24.8</v>
      </c>
      <c r="DB59">
        <v>9.9</v>
      </c>
      <c r="DE59">
        <v>56</v>
      </c>
      <c r="DF59">
        <v>19.600000000000001</v>
      </c>
      <c r="DG59">
        <v>1.4</v>
      </c>
      <c r="DH59">
        <v>3</v>
      </c>
      <c r="DI59">
        <v>0</v>
      </c>
      <c r="DJ59">
        <v>21.5</v>
      </c>
      <c r="DK59">
        <v>1.9</v>
      </c>
    </row>
    <row r="60" spans="1:115">
      <c r="A60">
        <v>57</v>
      </c>
      <c r="B60">
        <v>46.3</v>
      </c>
      <c r="C60">
        <v>2.5</v>
      </c>
      <c r="D60">
        <v>2.2000000000000002</v>
      </c>
      <c r="E60">
        <v>3</v>
      </c>
      <c r="F60">
        <v>17.3</v>
      </c>
      <c r="G60">
        <v>7.2</v>
      </c>
      <c r="J60">
        <v>57</v>
      </c>
      <c r="K60">
        <v>27.6</v>
      </c>
      <c r="L60">
        <v>1.3</v>
      </c>
      <c r="M60">
        <v>2.8</v>
      </c>
      <c r="N60">
        <v>0</v>
      </c>
      <c r="O60">
        <v>23.8</v>
      </c>
      <c r="P60">
        <v>4.5</v>
      </c>
      <c r="S60">
        <v>57</v>
      </c>
      <c r="T60">
        <v>32.6</v>
      </c>
      <c r="U60">
        <v>1.4</v>
      </c>
      <c r="V60">
        <v>2.6</v>
      </c>
      <c r="W60">
        <v>0</v>
      </c>
      <c r="X60">
        <v>20</v>
      </c>
      <c r="Y60">
        <v>5.2</v>
      </c>
      <c r="AB60">
        <v>57</v>
      </c>
      <c r="AC60">
        <v>6</v>
      </c>
      <c r="AD60">
        <v>1.2</v>
      </c>
      <c r="AE60">
        <v>3.7</v>
      </c>
      <c r="AF60">
        <v>0</v>
      </c>
      <c r="AG60">
        <v>30</v>
      </c>
      <c r="AH60">
        <v>4.2</v>
      </c>
      <c r="AK60">
        <v>57</v>
      </c>
      <c r="AL60">
        <v>19.399999999999999</v>
      </c>
      <c r="AM60">
        <v>1.7</v>
      </c>
      <c r="AN60">
        <v>3.6</v>
      </c>
      <c r="AO60">
        <v>0</v>
      </c>
      <c r="AP60">
        <v>22.8</v>
      </c>
      <c r="AQ60">
        <v>4.3</v>
      </c>
      <c r="AT60">
        <v>57</v>
      </c>
      <c r="AU60">
        <v>12.6</v>
      </c>
      <c r="AV60">
        <v>2.1</v>
      </c>
      <c r="AW60">
        <v>4</v>
      </c>
      <c r="AX60">
        <v>0</v>
      </c>
      <c r="AY60">
        <v>25.3</v>
      </c>
      <c r="AZ60">
        <v>4.2</v>
      </c>
      <c r="BC60">
        <v>57</v>
      </c>
      <c r="BD60">
        <v>12.2</v>
      </c>
      <c r="BE60">
        <v>2.2999999999999998</v>
      </c>
      <c r="BF60">
        <v>4.5</v>
      </c>
      <c r="BG60">
        <v>0</v>
      </c>
      <c r="BH60">
        <v>25.4</v>
      </c>
      <c r="BI60">
        <v>7.1</v>
      </c>
      <c r="BL60">
        <v>57</v>
      </c>
      <c r="BM60">
        <v>17.2</v>
      </c>
      <c r="BN60">
        <v>1.4</v>
      </c>
      <c r="BO60">
        <v>2.8</v>
      </c>
      <c r="BP60">
        <v>0</v>
      </c>
      <c r="BQ60">
        <v>20.9</v>
      </c>
      <c r="BR60">
        <v>2.8</v>
      </c>
      <c r="BU60">
        <v>57</v>
      </c>
      <c r="BV60">
        <v>12.3</v>
      </c>
      <c r="BW60">
        <v>3.3</v>
      </c>
      <c r="BX60">
        <v>4.0999999999999996</v>
      </c>
      <c r="BY60">
        <v>0</v>
      </c>
      <c r="BZ60">
        <v>20.5</v>
      </c>
      <c r="CA60">
        <v>6.9</v>
      </c>
      <c r="CD60">
        <v>57</v>
      </c>
      <c r="CE60">
        <v>12.8</v>
      </c>
      <c r="CF60">
        <v>1.7</v>
      </c>
      <c r="CG60">
        <v>3.9</v>
      </c>
      <c r="CH60">
        <v>0</v>
      </c>
      <c r="CI60">
        <v>26.3</v>
      </c>
      <c r="CJ60">
        <v>2.2000000000000002</v>
      </c>
      <c r="CM60">
        <v>57</v>
      </c>
      <c r="CN60">
        <v>11.5</v>
      </c>
      <c r="CO60">
        <v>1.5</v>
      </c>
      <c r="CP60">
        <v>3</v>
      </c>
      <c r="CQ60">
        <v>0</v>
      </c>
      <c r="CR60">
        <v>19.600000000000001</v>
      </c>
      <c r="CS60">
        <v>-2.4</v>
      </c>
      <c r="CV60">
        <v>57</v>
      </c>
      <c r="CW60">
        <v>21.7</v>
      </c>
      <c r="CX60">
        <v>1.2</v>
      </c>
      <c r="CY60">
        <v>3.3</v>
      </c>
      <c r="CZ60">
        <v>0</v>
      </c>
      <c r="DA60">
        <v>27.2</v>
      </c>
      <c r="DB60">
        <v>8</v>
      </c>
      <c r="DE60">
        <v>57</v>
      </c>
      <c r="DF60">
        <v>13.3</v>
      </c>
      <c r="DG60">
        <v>1.7</v>
      </c>
      <c r="DH60">
        <v>3.7</v>
      </c>
      <c r="DI60">
        <v>0</v>
      </c>
      <c r="DJ60">
        <v>24.2</v>
      </c>
      <c r="DK60">
        <v>3.7</v>
      </c>
    </row>
    <row r="61" spans="1:115">
      <c r="A61">
        <v>58</v>
      </c>
      <c r="B61">
        <v>43.6</v>
      </c>
      <c r="C61">
        <v>3.5</v>
      </c>
      <c r="D61">
        <v>2.5</v>
      </c>
      <c r="E61">
        <v>3</v>
      </c>
      <c r="F61">
        <v>17</v>
      </c>
      <c r="G61">
        <v>8</v>
      </c>
      <c r="J61">
        <v>58</v>
      </c>
      <c r="K61">
        <v>36.1</v>
      </c>
      <c r="L61">
        <v>2.2999999999999998</v>
      </c>
      <c r="M61">
        <v>1.7</v>
      </c>
      <c r="N61">
        <v>0</v>
      </c>
      <c r="O61">
        <v>15.2</v>
      </c>
      <c r="P61">
        <v>6.2</v>
      </c>
      <c r="S61">
        <v>58</v>
      </c>
      <c r="T61">
        <v>36.200000000000003</v>
      </c>
      <c r="U61">
        <v>1.1000000000000001</v>
      </c>
      <c r="V61">
        <v>2.5</v>
      </c>
      <c r="W61">
        <v>0</v>
      </c>
      <c r="X61">
        <v>20.7</v>
      </c>
      <c r="Y61">
        <v>5.2</v>
      </c>
      <c r="AB61">
        <v>58</v>
      </c>
      <c r="AC61">
        <v>7</v>
      </c>
      <c r="AD61">
        <v>1.2</v>
      </c>
      <c r="AE61">
        <v>3.5</v>
      </c>
      <c r="AF61">
        <v>0</v>
      </c>
      <c r="AG61">
        <v>27.8</v>
      </c>
      <c r="AH61">
        <v>4</v>
      </c>
      <c r="AK61">
        <v>58</v>
      </c>
      <c r="AL61">
        <v>17.3</v>
      </c>
      <c r="AM61">
        <v>3</v>
      </c>
      <c r="AN61">
        <v>4.7</v>
      </c>
      <c r="AO61">
        <v>0</v>
      </c>
      <c r="AP61">
        <v>24</v>
      </c>
      <c r="AQ61">
        <v>5.7</v>
      </c>
      <c r="AT61">
        <v>58</v>
      </c>
      <c r="AU61">
        <v>13.1</v>
      </c>
      <c r="AV61">
        <v>1.8</v>
      </c>
      <c r="AW61">
        <v>4.0999999999999996</v>
      </c>
      <c r="AX61">
        <v>0</v>
      </c>
      <c r="AY61">
        <v>27</v>
      </c>
      <c r="AZ61">
        <v>4.2</v>
      </c>
      <c r="BC61">
        <v>58</v>
      </c>
      <c r="BD61">
        <v>11.7</v>
      </c>
      <c r="BE61">
        <v>1.3</v>
      </c>
      <c r="BF61">
        <v>3.5</v>
      </c>
      <c r="BG61">
        <v>0</v>
      </c>
      <c r="BH61">
        <v>26.3</v>
      </c>
      <c r="BI61">
        <v>4.7</v>
      </c>
      <c r="BL61">
        <v>58</v>
      </c>
      <c r="BM61">
        <v>17.399999999999999</v>
      </c>
      <c r="BN61">
        <v>2.8</v>
      </c>
      <c r="BO61">
        <v>3.7</v>
      </c>
      <c r="BP61">
        <v>0</v>
      </c>
      <c r="BQ61">
        <v>22.1</v>
      </c>
      <c r="BR61">
        <v>5.3</v>
      </c>
      <c r="BU61">
        <v>58</v>
      </c>
      <c r="BV61">
        <v>28.6</v>
      </c>
      <c r="BW61">
        <v>2.7</v>
      </c>
      <c r="BX61">
        <v>2.7</v>
      </c>
      <c r="BY61">
        <v>2.79</v>
      </c>
      <c r="BZ61">
        <v>12.9</v>
      </c>
      <c r="CA61">
        <v>3.8</v>
      </c>
      <c r="CD61">
        <v>58</v>
      </c>
      <c r="CE61">
        <v>14.4</v>
      </c>
      <c r="CF61">
        <v>5.8</v>
      </c>
      <c r="CG61">
        <v>6.5</v>
      </c>
      <c r="CH61">
        <v>0</v>
      </c>
      <c r="CI61">
        <v>25.1</v>
      </c>
      <c r="CJ61">
        <v>7.5</v>
      </c>
      <c r="CM61">
        <v>58</v>
      </c>
      <c r="CN61">
        <v>8.6999999999999993</v>
      </c>
      <c r="CO61">
        <v>1.6</v>
      </c>
      <c r="CP61">
        <v>3.2</v>
      </c>
      <c r="CQ61">
        <v>0</v>
      </c>
      <c r="CR61">
        <v>18.5</v>
      </c>
      <c r="CS61">
        <v>-0.2</v>
      </c>
      <c r="CV61">
        <v>58</v>
      </c>
      <c r="CW61">
        <v>24.2</v>
      </c>
      <c r="CX61">
        <v>2.4</v>
      </c>
      <c r="CY61">
        <v>4.3</v>
      </c>
      <c r="CZ61">
        <v>0</v>
      </c>
      <c r="DA61">
        <v>26.3</v>
      </c>
      <c r="DB61">
        <v>9.5</v>
      </c>
      <c r="DE61">
        <v>58</v>
      </c>
      <c r="DF61">
        <v>14.6</v>
      </c>
      <c r="DG61">
        <v>3</v>
      </c>
      <c r="DH61">
        <v>4.8</v>
      </c>
      <c r="DI61">
        <v>0</v>
      </c>
      <c r="DJ61">
        <v>25.2</v>
      </c>
      <c r="DK61">
        <v>4.7</v>
      </c>
    </row>
    <row r="62" spans="1:115">
      <c r="A62">
        <v>59</v>
      </c>
      <c r="B62">
        <v>44.3</v>
      </c>
      <c r="C62">
        <v>2.7</v>
      </c>
      <c r="D62">
        <v>2.2000000000000002</v>
      </c>
      <c r="E62">
        <v>0</v>
      </c>
      <c r="F62">
        <v>15.8</v>
      </c>
      <c r="G62">
        <v>6</v>
      </c>
      <c r="J62">
        <v>59</v>
      </c>
      <c r="K62">
        <v>29.1</v>
      </c>
      <c r="L62">
        <v>2.4</v>
      </c>
      <c r="M62">
        <v>2.7</v>
      </c>
      <c r="N62">
        <v>0</v>
      </c>
      <c r="O62">
        <v>16.2</v>
      </c>
      <c r="P62">
        <v>3.3</v>
      </c>
      <c r="S62">
        <v>59</v>
      </c>
      <c r="T62">
        <v>28.6</v>
      </c>
      <c r="U62">
        <v>1</v>
      </c>
      <c r="V62">
        <v>2.5</v>
      </c>
      <c r="W62">
        <v>0</v>
      </c>
      <c r="X62">
        <v>21.2</v>
      </c>
      <c r="Y62">
        <v>5</v>
      </c>
      <c r="AB62">
        <v>59</v>
      </c>
      <c r="AC62">
        <v>10.3</v>
      </c>
      <c r="AD62">
        <v>1.7</v>
      </c>
      <c r="AE62">
        <v>3.9</v>
      </c>
      <c r="AF62">
        <v>0</v>
      </c>
      <c r="AG62">
        <v>27.8</v>
      </c>
      <c r="AH62">
        <v>11.2</v>
      </c>
      <c r="AK62">
        <v>59</v>
      </c>
      <c r="AL62">
        <v>13.4</v>
      </c>
      <c r="AM62">
        <v>3.9</v>
      </c>
      <c r="AN62">
        <v>4.0999999999999996</v>
      </c>
      <c r="AO62">
        <v>0</v>
      </c>
      <c r="AP62">
        <v>15.9</v>
      </c>
      <c r="AQ62">
        <v>4.5</v>
      </c>
      <c r="AT62">
        <v>59</v>
      </c>
      <c r="AU62">
        <v>12.3</v>
      </c>
      <c r="AV62">
        <v>1.1000000000000001</v>
      </c>
      <c r="AW62">
        <v>3.4</v>
      </c>
      <c r="AX62">
        <v>0</v>
      </c>
      <c r="AY62">
        <v>27.8</v>
      </c>
      <c r="AZ62">
        <v>3.6</v>
      </c>
      <c r="BC62">
        <v>59</v>
      </c>
      <c r="BD62">
        <v>8.8000000000000007</v>
      </c>
      <c r="BE62">
        <v>1.5</v>
      </c>
      <c r="BF62">
        <v>4.0999999999999996</v>
      </c>
      <c r="BG62">
        <v>0</v>
      </c>
      <c r="BH62">
        <v>29</v>
      </c>
      <c r="BI62">
        <v>6</v>
      </c>
      <c r="BL62">
        <v>59</v>
      </c>
      <c r="BM62">
        <v>61.5</v>
      </c>
      <c r="BN62">
        <v>2.6</v>
      </c>
      <c r="BO62">
        <v>1.4</v>
      </c>
      <c r="BP62">
        <v>6.86</v>
      </c>
      <c r="BQ62">
        <v>15.5</v>
      </c>
      <c r="BR62">
        <v>8.4</v>
      </c>
      <c r="BU62">
        <v>59</v>
      </c>
      <c r="BV62">
        <v>20.5</v>
      </c>
      <c r="BW62">
        <v>1.3</v>
      </c>
      <c r="BX62">
        <v>2.8</v>
      </c>
      <c r="BY62">
        <v>0</v>
      </c>
      <c r="BZ62">
        <v>18.7</v>
      </c>
      <c r="CA62">
        <v>-1.1000000000000001</v>
      </c>
      <c r="CD62">
        <v>59</v>
      </c>
      <c r="CE62">
        <v>26.3</v>
      </c>
      <c r="CF62">
        <v>2.1</v>
      </c>
      <c r="CG62">
        <v>3.1</v>
      </c>
      <c r="CH62">
        <v>0</v>
      </c>
      <c r="CI62">
        <v>16.8</v>
      </c>
      <c r="CJ62">
        <v>5.4</v>
      </c>
      <c r="CM62">
        <v>59</v>
      </c>
      <c r="CN62">
        <v>8.8000000000000007</v>
      </c>
      <c r="CO62">
        <v>1.8</v>
      </c>
      <c r="CP62">
        <v>3.7</v>
      </c>
      <c r="CQ62">
        <v>0</v>
      </c>
      <c r="CR62">
        <v>20.9</v>
      </c>
      <c r="CS62">
        <v>0.7</v>
      </c>
      <c r="CV62">
        <v>59</v>
      </c>
      <c r="CW62">
        <v>21</v>
      </c>
      <c r="CX62">
        <v>3.3</v>
      </c>
      <c r="CY62">
        <v>5.0999999999999996</v>
      </c>
      <c r="CZ62">
        <v>0</v>
      </c>
      <c r="DA62">
        <v>28</v>
      </c>
      <c r="DB62">
        <v>10.6</v>
      </c>
      <c r="DE62">
        <v>59</v>
      </c>
      <c r="DF62">
        <v>40.799999999999997</v>
      </c>
      <c r="DG62">
        <v>4</v>
      </c>
      <c r="DH62">
        <v>3.2</v>
      </c>
      <c r="DI62">
        <v>0</v>
      </c>
      <c r="DJ62">
        <v>20.3</v>
      </c>
      <c r="DK62">
        <v>11.6</v>
      </c>
    </row>
    <row r="63" spans="1:115">
      <c r="A63">
        <v>60</v>
      </c>
      <c r="B63">
        <v>35.1</v>
      </c>
      <c r="C63">
        <v>1.4</v>
      </c>
      <c r="D63">
        <v>2.1</v>
      </c>
      <c r="E63">
        <v>0</v>
      </c>
      <c r="F63">
        <v>17.100000000000001</v>
      </c>
      <c r="G63">
        <v>3.4</v>
      </c>
      <c r="J63">
        <v>60</v>
      </c>
      <c r="K63">
        <v>24.5</v>
      </c>
      <c r="L63">
        <v>2.5</v>
      </c>
      <c r="M63">
        <v>3.2</v>
      </c>
      <c r="N63">
        <v>0</v>
      </c>
      <c r="O63">
        <v>18.600000000000001</v>
      </c>
      <c r="P63">
        <v>3.4</v>
      </c>
      <c r="S63">
        <v>60</v>
      </c>
      <c r="T63">
        <v>30.8</v>
      </c>
      <c r="U63">
        <v>1.2</v>
      </c>
      <c r="V63">
        <v>2.7</v>
      </c>
      <c r="W63">
        <v>0</v>
      </c>
      <c r="X63">
        <v>21.6</v>
      </c>
      <c r="Y63">
        <v>6</v>
      </c>
      <c r="AB63">
        <v>60</v>
      </c>
      <c r="AC63">
        <v>29.9</v>
      </c>
      <c r="AD63">
        <v>1.3</v>
      </c>
      <c r="AE63">
        <v>2.7</v>
      </c>
      <c r="AF63">
        <v>0</v>
      </c>
      <c r="AG63">
        <v>25.3</v>
      </c>
      <c r="AH63">
        <v>11.3</v>
      </c>
      <c r="AK63">
        <v>60</v>
      </c>
      <c r="AL63">
        <v>11.1</v>
      </c>
      <c r="AM63">
        <v>1.6</v>
      </c>
      <c r="AN63">
        <v>3.2</v>
      </c>
      <c r="AO63">
        <v>0</v>
      </c>
      <c r="AP63">
        <v>16.899999999999999</v>
      </c>
      <c r="AQ63">
        <v>-1.6</v>
      </c>
      <c r="AT63">
        <v>60</v>
      </c>
      <c r="AU63">
        <v>12.7</v>
      </c>
      <c r="AV63">
        <v>1.2</v>
      </c>
      <c r="AW63">
        <v>3.6</v>
      </c>
      <c r="AX63">
        <v>0</v>
      </c>
      <c r="AY63">
        <v>29</v>
      </c>
      <c r="AZ63">
        <v>5.8</v>
      </c>
      <c r="BC63">
        <v>60</v>
      </c>
      <c r="BD63">
        <v>8.4</v>
      </c>
      <c r="BE63">
        <v>3.4</v>
      </c>
      <c r="BF63">
        <v>6.5</v>
      </c>
      <c r="BG63">
        <v>0</v>
      </c>
      <c r="BH63">
        <v>29.8</v>
      </c>
      <c r="BI63">
        <v>8.1</v>
      </c>
      <c r="BL63">
        <v>60</v>
      </c>
      <c r="BM63">
        <v>44.1</v>
      </c>
      <c r="BN63">
        <v>0.7</v>
      </c>
      <c r="BO63">
        <v>2.2000000000000002</v>
      </c>
      <c r="BP63">
        <v>0</v>
      </c>
      <c r="BQ63">
        <v>19.100000000000001</v>
      </c>
      <c r="BR63">
        <v>4.4000000000000004</v>
      </c>
      <c r="BU63">
        <v>60</v>
      </c>
      <c r="BV63">
        <v>15.8</v>
      </c>
      <c r="BW63">
        <v>1</v>
      </c>
      <c r="BX63">
        <v>3</v>
      </c>
      <c r="BY63">
        <v>0</v>
      </c>
      <c r="BZ63">
        <v>24.2</v>
      </c>
      <c r="CA63">
        <v>1.3</v>
      </c>
      <c r="CD63">
        <v>60</v>
      </c>
      <c r="CE63">
        <v>16.3</v>
      </c>
      <c r="CF63">
        <v>1</v>
      </c>
      <c r="CG63">
        <v>2.7</v>
      </c>
      <c r="CH63">
        <v>0</v>
      </c>
      <c r="CI63">
        <v>20.2</v>
      </c>
      <c r="CJ63">
        <v>0.7</v>
      </c>
      <c r="CM63">
        <v>60</v>
      </c>
      <c r="CN63">
        <v>11.4</v>
      </c>
      <c r="CO63">
        <v>1.3</v>
      </c>
      <c r="CP63">
        <v>3.5</v>
      </c>
      <c r="CQ63">
        <v>0</v>
      </c>
      <c r="CR63">
        <v>24.8</v>
      </c>
      <c r="CS63">
        <v>-0.4</v>
      </c>
      <c r="CV63">
        <v>60</v>
      </c>
      <c r="CW63">
        <v>42.1</v>
      </c>
      <c r="CX63">
        <v>4.7</v>
      </c>
      <c r="CY63">
        <v>3.1</v>
      </c>
      <c r="CZ63">
        <v>28.96</v>
      </c>
      <c r="DA63">
        <v>23.2</v>
      </c>
      <c r="DB63">
        <v>11.3</v>
      </c>
      <c r="DE63">
        <v>60</v>
      </c>
      <c r="DF63">
        <v>32.4</v>
      </c>
      <c r="DG63">
        <v>4</v>
      </c>
      <c r="DH63">
        <v>4.5</v>
      </c>
      <c r="DI63">
        <v>0</v>
      </c>
      <c r="DJ63">
        <v>24.4</v>
      </c>
      <c r="DK63">
        <v>13.9</v>
      </c>
    </row>
    <row r="64" spans="1:115">
      <c r="A64">
        <v>61</v>
      </c>
      <c r="B64">
        <v>28.2</v>
      </c>
      <c r="C64">
        <v>1.6</v>
      </c>
      <c r="D64">
        <v>2.4</v>
      </c>
      <c r="E64">
        <v>0</v>
      </c>
      <c r="F64">
        <v>16.899999999999999</v>
      </c>
      <c r="G64">
        <v>4.2</v>
      </c>
      <c r="J64">
        <v>61</v>
      </c>
      <c r="K64">
        <v>23.9</v>
      </c>
      <c r="L64">
        <v>1.3</v>
      </c>
      <c r="M64">
        <v>2.6</v>
      </c>
      <c r="N64">
        <v>0</v>
      </c>
      <c r="O64">
        <v>19.2</v>
      </c>
      <c r="P64">
        <v>3.4</v>
      </c>
      <c r="S64">
        <v>61</v>
      </c>
      <c r="T64">
        <v>26.6</v>
      </c>
      <c r="U64">
        <v>1.1000000000000001</v>
      </c>
      <c r="V64">
        <v>2.7</v>
      </c>
      <c r="W64">
        <v>0</v>
      </c>
      <c r="X64">
        <v>22.7</v>
      </c>
      <c r="Y64">
        <v>5.6</v>
      </c>
      <c r="AB64">
        <v>61</v>
      </c>
      <c r="AC64">
        <v>14.6</v>
      </c>
      <c r="AD64">
        <v>1.2</v>
      </c>
      <c r="AE64">
        <v>3.4</v>
      </c>
      <c r="AF64">
        <v>0</v>
      </c>
      <c r="AG64">
        <v>26.1</v>
      </c>
      <c r="AH64">
        <v>5.3</v>
      </c>
      <c r="AK64">
        <v>61</v>
      </c>
      <c r="AL64">
        <v>10.3</v>
      </c>
      <c r="AM64">
        <v>1.8</v>
      </c>
      <c r="AN64">
        <v>3.7</v>
      </c>
      <c r="AO64">
        <v>0</v>
      </c>
      <c r="AP64">
        <v>19.100000000000001</v>
      </c>
      <c r="AQ64">
        <v>-2.2999999999999998</v>
      </c>
      <c r="AT64">
        <v>61</v>
      </c>
      <c r="AU64">
        <v>16.100000000000001</v>
      </c>
      <c r="AV64">
        <v>1.7</v>
      </c>
      <c r="AW64">
        <v>4</v>
      </c>
      <c r="AX64">
        <v>0</v>
      </c>
      <c r="AY64">
        <v>27.4</v>
      </c>
      <c r="AZ64">
        <v>7.7</v>
      </c>
      <c r="BC64">
        <v>61</v>
      </c>
      <c r="BD64">
        <v>8</v>
      </c>
      <c r="BE64">
        <v>1.3</v>
      </c>
      <c r="BF64">
        <v>4.2</v>
      </c>
      <c r="BG64">
        <v>0</v>
      </c>
      <c r="BH64">
        <v>31.2</v>
      </c>
      <c r="BI64">
        <v>6.2</v>
      </c>
      <c r="BL64">
        <v>61</v>
      </c>
      <c r="BM64">
        <v>28.1</v>
      </c>
      <c r="BN64">
        <v>1.3</v>
      </c>
      <c r="BO64">
        <v>2.8</v>
      </c>
      <c r="BP64">
        <v>0</v>
      </c>
      <c r="BQ64">
        <v>23</v>
      </c>
      <c r="BR64">
        <v>5.2</v>
      </c>
      <c r="BU64">
        <v>61</v>
      </c>
      <c r="BV64">
        <v>13.1</v>
      </c>
      <c r="BW64">
        <v>1.2</v>
      </c>
      <c r="BX64">
        <v>3.4</v>
      </c>
      <c r="BY64">
        <v>0</v>
      </c>
      <c r="BZ64">
        <v>25.5</v>
      </c>
      <c r="CA64">
        <v>3.8</v>
      </c>
      <c r="CD64">
        <v>61</v>
      </c>
      <c r="CE64">
        <v>13.6</v>
      </c>
      <c r="CF64">
        <v>2.5</v>
      </c>
      <c r="CG64">
        <v>4.2</v>
      </c>
      <c r="CH64">
        <v>0</v>
      </c>
      <c r="CI64">
        <v>22.4</v>
      </c>
      <c r="CJ64">
        <v>1.9</v>
      </c>
      <c r="CM64">
        <v>61</v>
      </c>
      <c r="CN64">
        <v>11.2</v>
      </c>
      <c r="CO64">
        <v>1</v>
      </c>
      <c r="CP64">
        <v>3.4</v>
      </c>
      <c r="CQ64">
        <v>0</v>
      </c>
      <c r="CR64">
        <v>28.4</v>
      </c>
      <c r="CS64">
        <v>3.6</v>
      </c>
      <c r="CV64">
        <v>61</v>
      </c>
      <c r="CW64">
        <v>41.5</v>
      </c>
      <c r="CX64">
        <v>1.8</v>
      </c>
      <c r="CY64">
        <v>2.8</v>
      </c>
      <c r="CZ64">
        <v>0</v>
      </c>
      <c r="DA64">
        <v>19.899999999999999</v>
      </c>
      <c r="DB64">
        <v>9.6999999999999993</v>
      </c>
      <c r="DE64">
        <v>61</v>
      </c>
      <c r="DF64">
        <v>61.3</v>
      </c>
      <c r="DG64">
        <v>2.6</v>
      </c>
      <c r="DH64">
        <v>1.6</v>
      </c>
      <c r="DI64">
        <v>6.6</v>
      </c>
      <c r="DJ64">
        <v>18.100000000000001</v>
      </c>
      <c r="DK64">
        <v>8.1999999999999993</v>
      </c>
    </row>
    <row r="65" spans="1:115">
      <c r="A65">
        <v>62</v>
      </c>
      <c r="B65">
        <v>36.1</v>
      </c>
      <c r="C65">
        <v>1.3</v>
      </c>
      <c r="D65">
        <v>2.2000000000000002</v>
      </c>
      <c r="E65">
        <v>0</v>
      </c>
      <c r="F65">
        <v>17.5</v>
      </c>
      <c r="G65">
        <v>2.1</v>
      </c>
      <c r="J65">
        <v>62</v>
      </c>
      <c r="K65">
        <v>27.2</v>
      </c>
      <c r="L65">
        <v>2.9</v>
      </c>
      <c r="M65">
        <v>2.9</v>
      </c>
      <c r="N65">
        <v>3</v>
      </c>
      <c r="O65">
        <v>19.5</v>
      </c>
      <c r="P65">
        <v>6</v>
      </c>
      <c r="S65">
        <v>62</v>
      </c>
      <c r="T65">
        <v>36.700000000000003</v>
      </c>
      <c r="U65">
        <v>1.7</v>
      </c>
      <c r="V65">
        <v>2.8</v>
      </c>
      <c r="W65">
        <v>0</v>
      </c>
      <c r="X65">
        <v>21.6</v>
      </c>
      <c r="Y65">
        <v>7.8</v>
      </c>
      <c r="AB65">
        <v>62</v>
      </c>
      <c r="AC65">
        <v>9.6</v>
      </c>
      <c r="AD65">
        <v>1.9</v>
      </c>
      <c r="AE65">
        <v>4.4000000000000004</v>
      </c>
      <c r="AF65">
        <v>0</v>
      </c>
      <c r="AG65">
        <v>26.7</v>
      </c>
      <c r="AH65">
        <v>3.4</v>
      </c>
      <c r="AK65">
        <v>62</v>
      </c>
      <c r="AL65">
        <v>4.4000000000000004</v>
      </c>
      <c r="AM65">
        <v>2.7</v>
      </c>
      <c r="AN65">
        <v>4.5</v>
      </c>
      <c r="AO65">
        <v>0</v>
      </c>
      <c r="AP65">
        <v>18.7</v>
      </c>
      <c r="AQ65">
        <v>0.6</v>
      </c>
      <c r="AT65">
        <v>62</v>
      </c>
      <c r="AU65">
        <v>6.9</v>
      </c>
      <c r="AV65">
        <v>3.8</v>
      </c>
      <c r="AW65">
        <v>5.4</v>
      </c>
      <c r="AX65">
        <v>0</v>
      </c>
      <c r="AY65">
        <v>22.7</v>
      </c>
      <c r="AZ65">
        <v>7.8</v>
      </c>
      <c r="BC65">
        <v>62</v>
      </c>
      <c r="BD65">
        <v>11.9</v>
      </c>
      <c r="BE65">
        <v>1.4</v>
      </c>
      <c r="BF65">
        <v>3.7</v>
      </c>
      <c r="BG65">
        <v>0</v>
      </c>
      <c r="BH65">
        <v>29</v>
      </c>
      <c r="BI65">
        <v>9</v>
      </c>
      <c r="BL65">
        <v>62</v>
      </c>
      <c r="BM65">
        <v>28</v>
      </c>
      <c r="BN65">
        <v>1.2</v>
      </c>
      <c r="BO65">
        <v>3</v>
      </c>
      <c r="BP65">
        <v>0</v>
      </c>
      <c r="BQ65">
        <v>22.6</v>
      </c>
      <c r="BR65">
        <v>4.7</v>
      </c>
      <c r="BU65">
        <v>62</v>
      </c>
      <c r="BV65">
        <v>13.7</v>
      </c>
      <c r="BW65">
        <v>1.6</v>
      </c>
      <c r="BX65">
        <v>3.8</v>
      </c>
      <c r="BY65">
        <v>0</v>
      </c>
      <c r="BZ65">
        <v>26</v>
      </c>
      <c r="CA65">
        <v>6.6</v>
      </c>
      <c r="CD65">
        <v>62</v>
      </c>
      <c r="CE65">
        <v>7</v>
      </c>
      <c r="CF65">
        <v>3.7</v>
      </c>
      <c r="CG65">
        <v>4.8</v>
      </c>
      <c r="CH65">
        <v>0</v>
      </c>
      <c r="CI65">
        <v>18.8</v>
      </c>
      <c r="CJ65">
        <v>4.2</v>
      </c>
      <c r="CM65">
        <v>62</v>
      </c>
      <c r="CN65">
        <v>16.399999999999999</v>
      </c>
      <c r="CO65">
        <v>1.3</v>
      </c>
      <c r="CP65">
        <v>2.9</v>
      </c>
      <c r="CQ65">
        <v>0</v>
      </c>
      <c r="CR65">
        <v>24.6</v>
      </c>
      <c r="CS65">
        <v>5.2</v>
      </c>
      <c r="CV65">
        <v>62</v>
      </c>
      <c r="CW65">
        <v>28.7</v>
      </c>
      <c r="CX65">
        <v>1.2</v>
      </c>
      <c r="CY65">
        <v>3</v>
      </c>
      <c r="CZ65">
        <v>0</v>
      </c>
      <c r="DA65">
        <v>22.8</v>
      </c>
      <c r="DB65">
        <v>8.5</v>
      </c>
      <c r="DE65">
        <v>62</v>
      </c>
      <c r="DF65">
        <v>31</v>
      </c>
      <c r="DG65">
        <v>1.2</v>
      </c>
      <c r="DH65">
        <v>2.1</v>
      </c>
      <c r="DI65">
        <v>0</v>
      </c>
      <c r="DJ65">
        <v>17.8</v>
      </c>
      <c r="DK65">
        <v>3.7</v>
      </c>
    </row>
    <row r="66" spans="1:115">
      <c r="A66">
        <v>63</v>
      </c>
      <c r="B66">
        <v>33.799999999999997</v>
      </c>
      <c r="C66">
        <v>2.1</v>
      </c>
      <c r="D66">
        <v>2.7</v>
      </c>
      <c r="E66">
        <v>0</v>
      </c>
      <c r="F66">
        <v>17.8</v>
      </c>
      <c r="G66">
        <v>5.0999999999999996</v>
      </c>
      <c r="J66">
        <v>63</v>
      </c>
      <c r="K66">
        <v>66.2</v>
      </c>
      <c r="L66">
        <v>1.8</v>
      </c>
      <c r="M66">
        <v>1.7</v>
      </c>
      <c r="N66">
        <v>1</v>
      </c>
      <c r="O66">
        <v>15.1</v>
      </c>
      <c r="P66">
        <v>8.6</v>
      </c>
      <c r="S66">
        <v>63</v>
      </c>
      <c r="T66">
        <v>33.200000000000003</v>
      </c>
      <c r="U66">
        <v>1.6</v>
      </c>
      <c r="V66">
        <v>2.8</v>
      </c>
      <c r="W66">
        <v>1.02</v>
      </c>
      <c r="X66">
        <v>22.1</v>
      </c>
      <c r="Y66">
        <v>6.2</v>
      </c>
      <c r="AB66">
        <v>63</v>
      </c>
      <c r="AC66">
        <v>16</v>
      </c>
      <c r="AD66">
        <v>1.4</v>
      </c>
      <c r="AE66">
        <v>3.3</v>
      </c>
      <c r="AF66">
        <v>0</v>
      </c>
      <c r="AG66">
        <v>23.1</v>
      </c>
      <c r="AH66">
        <v>6.8</v>
      </c>
      <c r="AK66">
        <v>63</v>
      </c>
      <c r="AL66">
        <v>5.2</v>
      </c>
      <c r="AM66">
        <v>4.5999999999999996</v>
      </c>
      <c r="AN66">
        <v>6.7</v>
      </c>
      <c r="AO66">
        <v>0</v>
      </c>
      <c r="AP66">
        <v>23.9</v>
      </c>
      <c r="AQ66">
        <v>1.5</v>
      </c>
      <c r="AT66">
        <v>63</v>
      </c>
      <c r="AU66">
        <v>13</v>
      </c>
      <c r="AV66">
        <v>2.4</v>
      </c>
      <c r="AW66">
        <v>4.0999999999999996</v>
      </c>
      <c r="AX66">
        <v>0</v>
      </c>
      <c r="AY66">
        <v>19.399999999999999</v>
      </c>
      <c r="AZ66">
        <v>4.8</v>
      </c>
      <c r="BC66">
        <v>63</v>
      </c>
      <c r="BD66">
        <v>8.6999999999999993</v>
      </c>
      <c r="BE66">
        <v>1.7</v>
      </c>
      <c r="BF66">
        <v>4.2</v>
      </c>
      <c r="BG66">
        <v>0</v>
      </c>
      <c r="BH66">
        <v>28.2</v>
      </c>
      <c r="BI66">
        <v>12</v>
      </c>
      <c r="BL66">
        <v>63</v>
      </c>
      <c r="BM66">
        <v>29.7</v>
      </c>
      <c r="BN66">
        <v>3.2</v>
      </c>
      <c r="BO66">
        <v>4.0999999999999996</v>
      </c>
      <c r="BP66">
        <v>0</v>
      </c>
      <c r="BQ66">
        <v>21.5</v>
      </c>
      <c r="BR66">
        <v>8.1</v>
      </c>
      <c r="BU66">
        <v>63</v>
      </c>
      <c r="BV66">
        <v>8.4</v>
      </c>
      <c r="BW66">
        <v>1.9</v>
      </c>
      <c r="BX66">
        <v>4.3</v>
      </c>
      <c r="BY66">
        <v>0</v>
      </c>
      <c r="BZ66">
        <v>26.3</v>
      </c>
      <c r="CA66">
        <v>5</v>
      </c>
      <c r="CD66">
        <v>63</v>
      </c>
      <c r="CE66">
        <v>8.1999999999999993</v>
      </c>
      <c r="CF66">
        <v>1.8</v>
      </c>
      <c r="CG66">
        <v>3.8</v>
      </c>
      <c r="CH66">
        <v>0</v>
      </c>
      <c r="CI66">
        <v>20.9</v>
      </c>
      <c r="CJ66">
        <v>0.5</v>
      </c>
      <c r="CM66">
        <v>63</v>
      </c>
      <c r="CN66">
        <v>20.9</v>
      </c>
      <c r="CO66">
        <v>2.5</v>
      </c>
      <c r="CP66">
        <v>4.4000000000000004</v>
      </c>
      <c r="CQ66">
        <v>0</v>
      </c>
      <c r="CR66">
        <v>23.6</v>
      </c>
      <c r="CS66">
        <v>9.1999999999999993</v>
      </c>
      <c r="CV66">
        <v>63</v>
      </c>
      <c r="CW66">
        <v>27.6</v>
      </c>
      <c r="CX66">
        <v>1.6</v>
      </c>
      <c r="CY66">
        <v>3.1</v>
      </c>
      <c r="CZ66">
        <v>0</v>
      </c>
      <c r="DA66">
        <v>23.8</v>
      </c>
      <c r="DB66">
        <v>10.7</v>
      </c>
      <c r="DE66">
        <v>63</v>
      </c>
      <c r="DF66">
        <v>20.100000000000001</v>
      </c>
      <c r="DG66">
        <v>1.5</v>
      </c>
      <c r="DH66">
        <v>3</v>
      </c>
      <c r="DI66">
        <v>0</v>
      </c>
      <c r="DJ66">
        <v>20.100000000000001</v>
      </c>
      <c r="DK66">
        <v>4.8</v>
      </c>
    </row>
    <row r="67" spans="1:115">
      <c r="A67">
        <v>64</v>
      </c>
      <c r="B67">
        <v>34</v>
      </c>
      <c r="C67">
        <v>1.2</v>
      </c>
      <c r="D67">
        <v>2.5</v>
      </c>
      <c r="E67">
        <v>0</v>
      </c>
      <c r="F67">
        <v>18.8</v>
      </c>
      <c r="G67">
        <v>7.2</v>
      </c>
      <c r="J67">
        <v>64</v>
      </c>
      <c r="K67">
        <v>66.599999999999994</v>
      </c>
      <c r="L67">
        <v>4.0999999999999996</v>
      </c>
      <c r="M67">
        <v>1.5</v>
      </c>
      <c r="N67">
        <v>0</v>
      </c>
      <c r="O67">
        <v>15.4</v>
      </c>
      <c r="P67">
        <v>8.8000000000000007</v>
      </c>
      <c r="S67">
        <v>64</v>
      </c>
      <c r="T67">
        <v>45.8</v>
      </c>
      <c r="U67">
        <v>2</v>
      </c>
      <c r="V67">
        <v>2.2999999999999998</v>
      </c>
      <c r="W67">
        <v>8.3800000000000008</v>
      </c>
      <c r="X67">
        <v>19.899999999999999</v>
      </c>
      <c r="Y67">
        <v>8.4</v>
      </c>
      <c r="AB67">
        <v>64</v>
      </c>
      <c r="AC67">
        <v>6.1</v>
      </c>
      <c r="AD67">
        <v>1.2</v>
      </c>
      <c r="AE67">
        <v>3.6</v>
      </c>
      <c r="AF67">
        <v>0</v>
      </c>
      <c r="AG67">
        <v>26.9</v>
      </c>
      <c r="AH67">
        <v>1.9</v>
      </c>
      <c r="AK67">
        <v>64</v>
      </c>
      <c r="AL67">
        <v>6</v>
      </c>
      <c r="AM67">
        <v>4.7</v>
      </c>
      <c r="AN67">
        <v>6.9</v>
      </c>
      <c r="AO67">
        <v>0</v>
      </c>
      <c r="AP67">
        <v>24.5</v>
      </c>
      <c r="AQ67">
        <v>7.8</v>
      </c>
      <c r="AT67">
        <v>64</v>
      </c>
      <c r="AU67">
        <v>11</v>
      </c>
      <c r="AV67">
        <v>1.3</v>
      </c>
      <c r="AW67">
        <v>3.4</v>
      </c>
      <c r="AX67">
        <v>0</v>
      </c>
      <c r="AY67">
        <v>22.7</v>
      </c>
      <c r="AZ67">
        <v>0.4</v>
      </c>
      <c r="BC67">
        <v>64</v>
      </c>
      <c r="BD67">
        <v>16.899999999999999</v>
      </c>
      <c r="BE67">
        <v>1.7</v>
      </c>
      <c r="BF67">
        <v>3.4</v>
      </c>
      <c r="BG67">
        <v>0</v>
      </c>
      <c r="BH67">
        <v>22.4</v>
      </c>
      <c r="BI67">
        <v>12.7</v>
      </c>
      <c r="BL67">
        <v>64</v>
      </c>
      <c r="BM67">
        <v>19.899999999999999</v>
      </c>
      <c r="BN67">
        <v>0.9</v>
      </c>
      <c r="BO67">
        <v>3</v>
      </c>
      <c r="BP67">
        <v>0</v>
      </c>
      <c r="BQ67">
        <v>21.6</v>
      </c>
      <c r="BR67">
        <v>3.4</v>
      </c>
      <c r="BU67">
        <v>64</v>
      </c>
      <c r="BV67">
        <v>6.6</v>
      </c>
      <c r="BW67">
        <v>1.9</v>
      </c>
      <c r="BX67">
        <v>4.3</v>
      </c>
      <c r="BY67">
        <v>0</v>
      </c>
      <c r="BZ67">
        <v>25.4</v>
      </c>
      <c r="CA67">
        <v>3.5</v>
      </c>
      <c r="CD67">
        <v>64</v>
      </c>
      <c r="CE67">
        <v>9.4</v>
      </c>
      <c r="CF67">
        <v>1.1000000000000001</v>
      </c>
      <c r="CG67">
        <v>3.6</v>
      </c>
      <c r="CH67">
        <v>0</v>
      </c>
      <c r="CI67">
        <v>26.8</v>
      </c>
      <c r="CJ67">
        <v>1.3</v>
      </c>
      <c r="CM67">
        <v>64</v>
      </c>
      <c r="CN67">
        <v>16.8</v>
      </c>
      <c r="CO67">
        <v>1.6</v>
      </c>
      <c r="CP67">
        <v>3.6</v>
      </c>
      <c r="CQ67">
        <v>0</v>
      </c>
      <c r="CR67">
        <v>25.5</v>
      </c>
      <c r="CS67">
        <v>5.5</v>
      </c>
      <c r="CV67">
        <v>64</v>
      </c>
      <c r="CW67">
        <v>15.1</v>
      </c>
      <c r="CX67">
        <v>1.4</v>
      </c>
      <c r="CY67">
        <v>3.6</v>
      </c>
      <c r="CZ67">
        <v>0</v>
      </c>
      <c r="DA67">
        <v>26.2</v>
      </c>
      <c r="DB67">
        <v>7.5</v>
      </c>
      <c r="DE67">
        <v>64</v>
      </c>
      <c r="DF67">
        <v>12.1</v>
      </c>
      <c r="DG67">
        <v>1.6</v>
      </c>
      <c r="DH67">
        <v>3.6</v>
      </c>
      <c r="DI67">
        <v>0</v>
      </c>
      <c r="DJ67">
        <v>22.6</v>
      </c>
      <c r="DK67">
        <v>2.8</v>
      </c>
    </row>
    <row r="68" spans="1:115">
      <c r="A68">
        <v>65</v>
      </c>
      <c r="B68">
        <v>24.4</v>
      </c>
      <c r="C68">
        <v>1.1000000000000001</v>
      </c>
      <c r="D68">
        <v>2.8</v>
      </c>
      <c r="E68">
        <v>0</v>
      </c>
      <c r="F68">
        <v>20.9</v>
      </c>
      <c r="G68">
        <v>2.6</v>
      </c>
      <c r="J68">
        <v>65</v>
      </c>
      <c r="K68">
        <v>38.9</v>
      </c>
      <c r="L68">
        <v>1.6</v>
      </c>
      <c r="M68">
        <v>2.5</v>
      </c>
      <c r="N68">
        <v>3</v>
      </c>
      <c r="O68">
        <v>19.2</v>
      </c>
      <c r="P68">
        <v>8.3000000000000007</v>
      </c>
      <c r="S68">
        <v>65</v>
      </c>
      <c r="T68">
        <v>49.8</v>
      </c>
      <c r="U68">
        <v>1.3</v>
      </c>
      <c r="V68">
        <v>2.1</v>
      </c>
      <c r="W68">
        <v>0.25</v>
      </c>
      <c r="X68">
        <v>17.7</v>
      </c>
      <c r="Y68">
        <v>8.4</v>
      </c>
      <c r="AB68">
        <v>65</v>
      </c>
      <c r="AC68">
        <v>8</v>
      </c>
      <c r="AD68">
        <v>1.7</v>
      </c>
      <c r="AE68">
        <v>3.8</v>
      </c>
      <c r="AF68">
        <v>0</v>
      </c>
      <c r="AG68">
        <v>25.3</v>
      </c>
      <c r="AH68">
        <v>3.2</v>
      </c>
      <c r="AK68">
        <v>65</v>
      </c>
      <c r="AL68">
        <v>6.6</v>
      </c>
      <c r="AM68">
        <v>1.1000000000000001</v>
      </c>
      <c r="AN68">
        <v>3.4</v>
      </c>
      <c r="AO68">
        <v>0</v>
      </c>
      <c r="AP68">
        <v>26.5</v>
      </c>
      <c r="AQ68">
        <v>2.7</v>
      </c>
      <c r="AT68">
        <v>65</v>
      </c>
      <c r="AU68">
        <v>9.6999999999999993</v>
      </c>
      <c r="AV68">
        <v>2.5</v>
      </c>
      <c r="AW68">
        <v>4.3</v>
      </c>
      <c r="AX68">
        <v>0</v>
      </c>
      <c r="AY68">
        <v>22.4</v>
      </c>
      <c r="AZ68">
        <v>1.7</v>
      </c>
      <c r="BC68">
        <v>65</v>
      </c>
      <c r="BD68">
        <v>12.5</v>
      </c>
      <c r="BE68">
        <v>2.7</v>
      </c>
      <c r="BF68">
        <v>4.8</v>
      </c>
      <c r="BG68">
        <v>0</v>
      </c>
      <c r="BH68">
        <v>22.7</v>
      </c>
      <c r="BI68">
        <v>12.1</v>
      </c>
      <c r="BL68">
        <v>65</v>
      </c>
      <c r="BM68">
        <v>20.6</v>
      </c>
      <c r="BN68">
        <v>2.2999999999999998</v>
      </c>
      <c r="BO68">
        <v>4</v>
      </c>
      <c r="BP68">
        <v>0</v>
      </c>
      <c r="BQ68">
        <v>25.8</v>
      </c>
      <c r="BR68">
        <v>5.3</v>
      </c>
      <c r="BU68">
        <v>65</v>
      </c>
      <c r="BV68">
        <v>8</v>
      </c>
      <c r="BW68">
        <v>1.7</v>
      </c>
      <c r="BX68">
        <v>4.2</v>
      </c>
      <c r="BY68">
        <v>0</v>
      </c>
      <c r="BZ68">
        <v>27</v>
      </c>
      <c r="CA68">
        <v>2.6</v>
      </c>
      <c r="CD68">
        <v>65</v>
      </c>
      <c r="CE68">
        <v>10.7</v>
      </c>
      <c r="CF68">
        <v>1.1000000000000001</v>
      </c>
      <c r="CG68">
        <v>3.4</v>
      </c>
      <c r="CH68">
        <v>0</v>
      </c>
      <c r="CI68">
        <v>27.3</v>
      </c>
      <c r="CJ68">
        <v>2.9</v>
      </c>
      <c r="CM68">
        <v>65</v>
      </c>
      <c r="CN68">
        <v>13.5</v>
      </c>
      <c r="CO68">
        <v>1.5</v>
      </c>
      <c r="CP68">
        <v>4.0999999999999996</v>
      </c>
      <c r="CQ68">
        <v>0</v>
      </c>
      <c r="CR68">
        <v>27.3</v>
      </c>
      <c r="CS68">
        <v>7.4</v>
      </c>
      <c r="CV68">
        <v>65</v>
      </c>
      <c r="CW68">
        <v>23.4</v>
      </c>
      <c r="CX68">
        <v>1.2</v>
      </c>
      <c r="CY68">
        <v>2.8</v>
      </c>
      <c r="CZ68">
        <v>0</v>
      </c>
      <c r="DA68">
        <v>24.5</v>
      </c>
      <c r="DB68">
        <v>8.5</v>
      </c>
      <c r="DE68">
        <v>65</v>
      </c>
      <c r="DF68">
        <v>8.1999999999999993</v>
      </c>
      <c r="DG68">
        <v>2.9</v>
      </c>
      <c r="DH68">
        <v>5.4</v>
      </c>
      <c r="DI68">
        <v>0</v>
      </c>
      <c r="DJ68">
        <v>27</v>
      </c>
      <c r="DK68">
        <v>3.4</v>
      </c>
    </row>
    <row r="69" spans="1:115">
      <c r="A69">
        <v>66</v>
      </c>
      <c r="B69">
        <v>18.2</v>
      </c>
      <c r="C69">
        <v>1.2</v>
      </c>
      <c r="D69">
        <v>3.3</v>
      </c>
      <c r="E69">
        <v>0</v>
      </c>
      <c r="F69">
        <v>24.1</v>
      </c>
      <c r="G69">
        <v>2.7</v>
      </c>
      <c r="J69">
        <v>66</v>
      </c>
      <c r="K69">
        <v>33</v>
      </c>
      <c r="L69">
        <v>1.1000000000000001</v>
      </c>
      <c r="M69">
        <v>2.9</v>
      </c>
      <c r="N69">
        <v>0</v>
      </c>
      <c r="O69">
        <v>22.2</v>
      </c>
      <c r="P69">
        <v>4.8</v>
      </c>
      <c r="S69">
        <v>66</v>
      </c>
      <c r="T69">
        <v>38.700000000000003</v>
      </c>
      <c r="U69">
        <v>1.3</v>
      </c>
      <c r="V69">
        <v>2.8</v>
      </c>
      <c r="W69">
        <v>0</v>
      </c>
      <c r="X69">
        <v>21.8</v>
      </c>
      <c r="Y69">
        <v>4.5999999999999996</v>
      </c>
      <c r="AB69">
        <v>66</v>
      </c>
      <c r="AC69">
        <v>16.3</v>
      </c>
      <c r="AD69">
        <v>2.8</v>
      </c>
      <c r="AE69">
        <v>4.9000000000000004</v>
      </c>
      <c r="AF69">
        <v>0</v>
      </c>
      <c r="AG69">
        <v>25.3</v>
      </c>
      <c r="AH69">
        <v>8</v>
      </c>
      <c r="AK69">
        <v>66</v>
      </c>
      <c r="AL69">
        <v>6.1</v>
      </c>
      <c r="AM69">
        <v>1.5</v>
      </c>
      <c r="AN69">
        <v>4.3</v>
      </c>
      <c r="AO69">
        <v>0</v>
      </c>
      <c r="AP69">
        <v>30.4</v>
      </c>
      <c r="AQ69">
        <v>9.1999999999999993</v>
      </c>
      <c r="AT69">
        <v>66</v>
      </c>
      <c r="AU69">
        <v>9.1999999999999993</v>
      </c>
      <c r="AV69">
        <v>1.9</v>
      </c>
      <c r="AW69">
        <v>3.8</v>
      </c>
      <c r="AX69">
        <v>0</v>
      </c>
      <c r="AY69">
        <v>19.8</v>
      </c>
      <c r="AZ69">
        <v>1.8</v>
      </c>
      <c r="BC69">
        <v>66</v>
      </c>
      <c r="BD69">
        <v>15.6</v>
      </c>
      <c r="BE69">
        <v>2</v>
      </c>
      <c r="BF69">
        <v>3.9</v>
      </c>
      <c r="BG69">
        <v>0</v>
      </c>
      <c r="BH69">
        <v>20.100000000000001</v>
      </c>
      <c r="BI69">
        <v>5.2</v>
      </c>
      <c r="BL69">
        <v>66</v>
      </c>
      <c r="BM69">
        <v>51</v>
      </c>
      <c r="BN69">
        <v>3.3</v>
      </c>
      <c r="BO69">
        <v>1.9</v>
      </c>
      <c r="BP69">
        <v>5.33</v>
      </c>
      <c r="BQ69">
        <v>16.899999999999999</v>
      </c>
      <c r="BR69">
        <v>8</v>
      </c>
      <c r="BU69">
        <v>66</v>
      </c>
      <c r="BV69">
        <v>14.1</v>
      </c>
      <c r="BW69">
        <v>4.9000000000000004</v>
      </c>
      <c r="BX69">
        <v>6.2</v>
      </c>
      <c r="BY69">
        <v>0</v>
      </c>
      <c r="BZ69">
        <v>22.8</v>
      </c>
      <c r="CA69">
        <v>13</v>
      </c>
      <c r="CD69">
        <v>66</v>
      </c>
      <c r="CE69">
        <v>7.3</v>
      </c>
      <c r="CF69">
        <v>3.5</v>
      </c>
      <c r="CG69">
        <v>6.8</v>
      </c>
      <c r="CH69">
        <v>0</v>
      </c>
      <c r="CI69">
        <v>30</v>
      </c>
      <c r="CJ69">
        <v>4.8</v>
      </c>
      <c r="CM69">
        <v>66</v>
      </c>
      <c r="CN69">
        <v>13.5</v>
      </c>
      <c r="CO69">
        <v>2.1</v>
      </c>
      <c r="CP69">
        <v>4.5999999999999996</v>
      </c>
      <c r="CQ69">
        <v>0</v>
      </c>
      <c r="CR69">
        <v>26.5</v>
      </c>
      <c r="CS69">
        <v>9.4</v>
      </c>
      <c r="CV69">
        <v>66</v>
      </c>
      <c r="CW69">
        <v>23.4</v>
      </c>
      <c r="CX69">
        <v>2</v>
      </c>
      <c r="CY69">
        <v>4.0999999999999996</v>
      </c>
      <c r="CZ69">
        <v>0</v>
      </c>
      <c r="DA69">
        <v>26.3</v>
      </c>
      <c r="DB69">
        <v>8.5</v>
      </c>
      <c r="DE69">
        <v>66</v>
      </c>
      <c r="DF69">
        <v>14.8</v>
      </c>
      <c r="DG69">
        <v>1.7</v>
      </c>
      <c r="DH69">
        <v>4.4000000000000004</v>
      </c>
      <c r="DI69">
        <v>0</v>
      </c>
      <c r="DJ69">
        <v>27.8</v>
      </c>
      <c r="DK69">
        <v>6.4</v>
      </c>
    </row>
    <row r="70" spans="1:115">
      <c r="A70">
        <v>67</v>
      </c>
      <c r="B70">
        <v>18.600000000000001</v>
      </c>
      <c r="C70">
        <v>1.2</v>
      </c>
      <c r="D70">
        <v>3.5</v>
      </c>
      <c r="E70">
        <v>0</v>
      </c>
      <c r="F70">
        <v>25.6</v>
      </c>
      <c r="G70">
        <v>5.5</v>
      </c>
      <c r="J70">
        <v>67</v>
      </c>
      <c r="K70">
        <v>26.3</v>
      </c>
      <c r="L70">
        <v>1.2</v>
      </c>
      <c r="M70">
        <v>3.6</v>
      </c>
      <c r="N70">
        <v>0</v>
      </c>
      <c r="O70">
        <v>28.2</v>
      </c>
      <c r="P70">
        <v>6.5</v>
      </c>
      <c r="S70">
        <v>67</v>
      </c>
      <c r="T70">
        <v>31.8</v>
      </c>
      <c r="U70">
        <v>1.7</v>
      </c>
      <c r="V70">
        <v>3.3</v>
      </c>
      <c r="W70">
        <v>0</v>
      </c>
      <c r="X70">
        <v>24.5</v>
      </c>
      <c r="Y70">
        <v>7</v>
      </c>
      <c r="AB70">
        <v>67</v>
      </c>
      <c r="AC70">
        <v>17.8</v>
      </c>
      <c r="AD70">
        <v>3.5</v>
      </c>
      <c r="AE70">
        <v>4.5</v>
      </c>
      <c r="AF70">
        <v>0</v>
      </c>
      <c r="AG70">
        <v>19.8</v>
      </c>
      <c r="AH70">
        <v>6.4</v>
      </c>
      <c r="AK70">
        <v>67</v>
      </c>
      <c r="AL70">
        <v>10.6</v>
      </c>
      <c r="AM70">
        <v>1.8</v>
      </c>
      <c r="AN70">
        <v>5.0999999999999996</v>
      </c>
      <c r="AO70">
        <v>0</v>
      </c>
      <c r="AP70">
        <v>30</v>
      </c>
      <c r="AQ70">
        <v>12.3</v>
      </c>
      <c r="AT70">
        <v>67</v>
      </c>
      <c r="AU70">
        <v>9.1</v>
      </c>
      <c r="AV70">
        <v>1.4</v>
      </c>
      <c r="AW70">
        <v>3.6</v>
      </c>
      <c r="AX70">
        <v>0</v>
      </c>
      <c r="AY70">
        <v>22.8</v>
      </c>
      <c r="AZ70">
        <v>0</v>
      </c>
      <c r="BC70">
        <v>67</v>
      </c>
      <c r="BD70">
        <v>14.4</v>
      </c>
      <c r="BE70">
        <v>1.2</v>
      </c>
      <c r="BF70">
        <v>2.9</v>
      </c>
      <c r="BG70">
        <v>0</v>
      </c>
      <c r="BH70">
        <v>22</v>
      </c>
      <c r="BI70">
        <v>1.6</v>
      </c>
      <c r="BL70">
        <v>67</v>
      </c>
      <c r="BM70">
        <v>65.099999999999994</v>
      </c>
      <c r="BN70">
        <v>1.3</v>
      </c>
      <c r="BO70">
        <v>1.4</v>
      </c>
      <c r="BP70">
        <v>4.32</v>
      </c>
      <c r="BQ70">
        <v>14.3</v>
      </c>
      <c r="BR70">
        <v>7.7</v>
      </c>
      <c r="BU70">
        <v>67</v>
      </c>
      <c r="BV70">
        <v>10</v>
      </c>
      <c r="BW70">
        <v>2.6</v>
      </c>
      <c r="BX70">
        <v>4.4000000000000004</v>
      </c>
      <c r="BY70">
        <v>0</v>
      </c>
      <c r="BZ70">
        <v>21</v>
      </c>
      <c r="CA70">
        <v>7.8</v>
      </c>
      <c r="CD70">
        <v>67</v>
      </c>
      <c r="CE70">
        <v>11.5</v>
      </c>
      <c r="CF70">
        <v>4.0999999999999996</v>
      </c>
      <c r="CG70">
        <v>5.0999999999999996</v>
      </c>
      <c r="CH70">
        <v>0</v>
      </c>
      <c r="CI70">
        <v>18</v>
      </c>
      <c r="CJ70">
        <v>6.9</v>
      </c>
      <c r="CM70">
        <v>67</v>
      </c>
      <c r="CN70">
        <v>28</v>
      </c>
      <c r="CO70">
        <v>4.5</v>
      </c>
      <c r="CP70">
        <v>2.6</v>
      </c>
      <c r="CQ70">
        <v>14.48</v>
      </c>
      <c r="CR70">
        <v>18.8</v>
      </c>
      <c r="CS70">
        <v>6.7</v>
      </c>
      <c r="CV70">
        <v>67</v>
      </c>
      <c r="CW70">
        <v>11.4</v>
      </c>
      <c r="CX70">
        <v>2.4</v>
      </c>
      <c r="CY70">
        <v>4.8</v>
      </c>
      <c r="CZ70">
        <v>0</v>
      </c>
      <c r="DA70">
        <v>25.9</v>
      </c>
      <c r="DB70">
        <v>6.6</v>
      </c>
      <c r="DE70">
        <v>67</v>
      </c>
      <c r="DF70">
        <v>11.9</v>
      </c>
      <c r="DG70">
        <v>1.8</v>
      </c>
      <c r="DH70">
        <v>4.5</v>
      </c>
      <c r="DI70">
        <v>0</v>
      </c>
      <c r="DJ70">
        <v>27.8</v>
      </c>
      <c r="DK70">
        <v>8</v>
      </c>
    </row>
    <row r="71" spans="1:115">
      <c r="A71">
        <v>68</v>
      </c>
      <c r="B71">
        <v>13.6</v>
      </c>
      <c r="C71">
        <v>1.2</v>
      </c>
      <c r="D71">
        <v>3.7</v>
      </c>
      <c r="E71">
        <v>0</v>
      </c>
      <c r="F71">
        <v>27.6</v>
      </c>
      <c r="G71">
        <v>4.0999999999999996</v>
      </c>
      <c r="J71">
        <v>68</v>
      </c>
      <c r="K71">
        <v>17.5</v>
      </c>
      <c r="L71">
        <v>1.3</v>
      </c>
      <c r="M71">
        <v>4.2</v>
      </c>
      <c r="N71">
        <v>0</v>
      </c>
      <c r="O71">
        <v>31.5</v>
      </c>
      <c r="P71">
        <v>9.6</v>
      </c>
      <c r="S71">
        <v>68</v>
      </c>
      <c r="T71">
        <v>23.6</v>
      </c>
      <c r="U71">
        <v>1</v>
      </c>
      <c r="V71">
        <v>3.4</v>
      </c>
      <c r="W71">
        <v>0</v>
      </c>
      <c r="X71">
        <v>26.9</v>
      </c>
      <c r="Y71">
        <v>7.6</v>
      </c>
      <c r="AB71">
        <v>68</v>
      </c>
      <c r="AC71">
        <v>14.7</v>
      </c>
      <c r="AD71">
        <v>2.8</v>
      </c>
      <c r="AE71">
        <v>4.0999999999999996</v>
      </c>
      <c r="AF71">
        <v>0</v>
      </c>
      <c r="AG71">
        <v>20.5</v>
      </c>
      <c r="AH71">
        <v>4.0999999999999996</v>
      </c>
      <c r="AK71">
        <v>68</v>
      </c>
      <c r="AL71">
        <v>8.4</v>
      </c>
      <c r="AM71">
        <v>1.2</v>
      </c>
      <c r="AN71">
        <v>4.2</v>
      </c>
      <c r="AO71">
        <v>0</v>
      </c>
      <c r="AP71">
        <v>30.9</v>
      </c>
      <c r="AQ71">
        <v>7.6</v>
      </c>
      <c r="AT71">
        <v>68</v>
      </c>
      <c r="AU71">
        <v>9.5</v>
      </c>
      <c r="AV71">
        <v>1.7</v>
      </c>
      <c r="AW71">
        <v>3.8</v>
      </c>
      <c r="AX71">
        <v>0</v>
      </c>
      <c r="AY71">
        <v>23.9</v>
      </c>
      <c r="AZ71">
        <v>3.1</v>
      </c>
      <c r="BC71">
        <v>68</v>
      </c>
      <c r="BD71">
        <v>21.5</v>
      </c>
      <c r="BE71">
        <v>3.6</v>
      </c>
      <c r="BF71">
        <v>5.0999999999999996</v>
      </c>
      <c r="BG71">
        <v>0</v>
      </c>
      <c r="BH71">
        <v>24.5</v>
      </c>
      <c r="BI71">
        <v>10.9</v>
      </c>
      <c r="BL71">
        <v>68</v>
      </c>
      <c r="BM71">
        <v>25.3</v>
      </c>
      <c r="BN71">
        <v>3.9</v>
      </c>
      <c r="BO71">
        <v>3.1</v>
      </c>
      <c r="BP71">
        <v>0</v>
      </c>
      <c r="BQ71">
        <v>15.8</v>
      </c>
      <c r="BR71">
        <v>6.7</v>
      </c>
      <c r="BU71">
        <v>68</v>
      </c>
      <c r="BV71">
        <v>8</v>
      </c>
      <c r="BW71">
        <v>1.2</v>
      </c>
      <c r="BX71">
        <v>3.9</v>
      </c>
      <c r="BY71">
        <v>0</v>
      </c>
      <c r="BZ71">
        <v>26.5</v>
      </c>
      <c r="CA71">
        <v>1.8</v>
      </c>
      <c r="CD71">
        <v>68</v>
      </c>
      <c r="CE71">
        <v>16.399999999999999</v>
      </c>
      <c r="CF71">
        <v>1.3</v>
      </c>
      <c r="CG71">
        <v>3.4</v>
      </c>
      <c r="CH71">
        <v>0</v>
      </c>
      <c r="CI71">
        <v>21.2</v>
      </c>
      <c r="CJ71">
        <v>1.1000000000000001</v>
      </c>
      <c r="CM71">
        <v>68</v>
      </c>
      <c r="CN71">
        <v>54.6</v>
      </c>
      <c r="CO71">
        <v>1.8</v>
      </c>
      <c r="CP71">
        <v>1.6</v>
      </c>
      <c r="CQ71">
        <v>0</v>
      </c>
      <c r="CR71">
        <v>13.5</v>
      </c>
      <c r="CS71">
        <v>4.7</v>
      </c>
      <c r="CV71">
        <v>68</v>
      </c>
      <c r="CW71">
        <v>12.1</v>
      </c>
      <c r="CX71">
        <v>3.5</v>
      </c>
      <c r="CY71">
        <v>5.8</v>
      </c>
      <c r="CZ71">
        <v>0</v>
      </c>
      <c r="DA71">
        <v>25.7</v>
      </c>
      <c r="DB71">
        <v>10.3</v>
      </c>
      <c r="DE71">
        <v>68</v>
      </c>
      <c r="DF71">
        <v>11.1</v>
      </c>
      <c r="DG71">
        <v>1.7</v>
      </c>
      <c r="DH71">
        <v>4.5999999999999996</v>
      </c>
      <c r="DI71">
        <v>0</v>
      </c>
      <c r="DJ71">
        <v>28.6</v>
      </c>
      <c r="DK71">
        <v>7.1</v>
      </c>
    </row>
    <row r="72" spans="1:115">
      <c r="A72">
        <v>69</v>
      </c>
      <c r="B72">
        <v>15.2</v>
      </c>
      <c r="C72">
        <v>1.5</v>
      </c>
      <c r="D72">
        <v>4.0999999999999996</v>
      </c>
      <c r="E72">
        <v>0</v>
      </c>
      <c r="F72">
        <v>28.4</v>
      </c>
      <c r="G72">
        <v>6.4</v>
      </c>
      <c r="J72">
        <v>69</v>
      </c>
      <c r="K72">
        <v>11.2</v>
      </c>
      <c r="L72">
        <v>2</v>
      </c>
      <c r="M72">
        <v>5.3</v>
      </c>
      <c r="N72">
        <v>0</v>
      </c>
      <c r="O72">
        <v>33.799999999999997</v>
      </c>
      <c r="P72">
        <v>9.1999999999999993</v>
      </c>
      <c r="S72">
        <v>69</v>
      </c>
      <c r="T72">
        <v>22.1</v>
      </c>
      <c r="U72">
        <v>1.3</v>
      </c>
      <c r="V72">
        <v>3.7</v>
      </c>
      <c r="W72">
        <v>0</v>
      </c>
      <c r="X72">
        <v>28.2</v>
      </c>
      <c r="Y72">
        <v>7.4</v>
      </c>
      <c r="AB72">
        <v>69</v>
      </c>
      <c r="AC72">
        <v>16.8</v>
      </c>
      <c r="AD72">
        <v>4</v>
      </c>
      <c r="AE72">
        <v>4.5999999999999996</v>
      </c>
      <c r="AF72">
        <v>0</v>
      </c>
      <c r="AG72">
        <v>17.600000000000001</v>
      </c>
      <c r="AH72">
        <v>9.1999999999999993</v>
      </c>
      <c r="AK72">
        <v>69</v>
      </c>
      <c r="AL72">
        <v>7</v>
      </c>
      <c r="AM72">
        <v>1.7</v>
      </c>
      <c r="AN72">
        <v>4.8</v>
      </c>
      <c r="AO72">
        <v>0</v>
      </c>
      <c r="AP72">
        <v>30.2</v>
      </c>
      <c r="AQ72">
        <v>9.1</v>
      </c>
      <c r="AT72">
        <v>69</v>
      </c>
      <c r="AU72">
        <v>13.7</v>
      </c>
      <c r="AV72">
        <v>1.4</v>
      </c>
      <c r="AW72">
        <v>3.7</v>
      </c>
      <c r="AX72">
        <v>0</v>
      </c>
      <c r="AY72">
        <v>24.8</v>
      </c>
      <c r="AZ72">
        <v>3.6</v>
      </c>
      <c r="BC72">
        <v>69</v>
      </c>
      <c r="BD72">
        <v>16.899999999999999</v>
      </c>
      <c r="BE72">
        <v>1.6</v>
      </c>
      <c r="BF72">
        <v>3.8</v>
      </c>
      <c r="BG72">
        <v>0</v>
      </c>
      <c r="BH72">
        <v>22.9</v>
      </c>
      <c r="BI72">
        <v>6.5</v>
      </c>
      <c r="BL72">
        <v>69</v>
      </c>
      <c r="BM72">
        <v>23.6</v>
      </c>
      <c r="BN72">
        <v>2.6</v>
      </c>
      <c r="BO72">
        <v>3.4</v>
      </c>
      <c r="BP72">
        <v>0</v>
      </c>
      <c r="BQ72">
        <v>16.7</v>
      </c>
      <c r="BR72">
        <v>3.2</v>
      </c>
      <c r="BU72">
        <v>69</v>
      </c>
      <c r="BV72">
        <v>6.6</v>
      </c>
      <c r="BW72">
        <v>1.3</v>
      </c>
      <c r="BX72">
        <v>4.4000000000000004</v>
      </c>
      <c r="BY72">
        <v>0</v>
      </c>
      <c r="BZ72">
        <v>30.8</v>
      </c>
      <c r="CA72">
        <v>4.5</v>
      </c>
      <c r="CD72">
        <v>69</v>
      </c>
      <c r="CE72">
        <v>12.9</v>
      </c>
      <c r="CF72">
        <v>2.4</v>
      </c>
      <c r="CG72">
        <v>4.4000000000000004</v>
      </c>
      <c r="CH72">
        <v>0</v>
      </c>
      <c r="CI72">
        <v>22.6</v>
      </c>
      <c r="CJ72">
        <v>4.2</v>
      </c>
      <c r="CM72">
        <v>69</v>
      </c>
      <c r="CN72">
        <v>27.9</v>
      </c>
      <c r="CO72">
        <v>1.4</v>
      </c>
      <c r="CP72">
        <v>2.9</v>
      </c>
      <c r="CQ72">
        <v>0</v>
      </c>
      <c r="CR72">
        <v>20.100000000000001</v>
      </c>
      <c r="CS72">
        <v>2.5</v>
      </c>
      <c r="CV72">
        <v>69</v>
      </c>
      <c r="CW72">
        <v>11.9</v>
      </c>
      <c r="CX72">
        <v>1.2</v>
      </c>
      <c r="CY72">
        <v>3.8</v>
      </c>
      <c r="CZ72">
        <v>0</v>
      </c>
      <c r="DA72">
        <v>26.9</v>
      </c>
      <c r="DB72">
        <v>6.3</v>
      </c>
      <c r="DE72">
        <v>69</v>
      </c>
      <c r="DF72">
        <v>9.6999999999999993</v>
      </c>
      <c r="DG72">
        <v>1.1000000000000001</v>
      </c>
      <c r="DH72">
        <v>3.9</v>
      </c>
      <c r="DI72">
        <v>0</v>
      </c>
      <c r="DJ72">
        <v>29.2</v>
      </c>
      <c r="DK72">
        <v>5.8</v>
      </c>
    </row>
    <row r="73" spans="1:115">
      <c r="A73">
        <v>70</v>
      </c>
      <c r="B73">
        <v>14.8</v>
      </c>
      <c r="C73">
        <v>1.1000000000000001</v>
      </c>
      <c r="D73">
        <v>3.8</v>
      </c>
      <c r="E73">
        <v>0</v>
      </c>
      <c r="F73">
        <v>28.6</v>
      </c>
      <c r="G73">
        <v>5.3</v>
      </c>
      <c r="J73">
        <v>70</v>
      </c>
      <c r="K73">
        <v>17</v>
      </c>
      <c r="L73">
        <v>1.1000000000000001</v>
      </c>
      <c r="M73">
        <v>4.0999999999999996</v>
      </c>
      <c r="N73">
        <v>0</v>
      </c>
      <c r="O73">
        <v>31.9</v>
      </c>
      <c r="P73">
        <v>10.4</v>
      </c>
      <c r="S73">
        <v>70</v>
      </c>
      <c r="T73">
        <v>23.2</v>
      </c>
      <c r="U73">
        <v>1.3</v>
      </c>
      <c r="V73">
        <v>3.9</v>
      </c>
      <c r="W73">
        <v>0</v>
      </c>
      <c r="X73">
        <v>29.5</v>
      </c>
      <c r="Y73">
        <v>8.4</v>
      </c>
      <c r="AB73">
        <v>70</v>
      </c>
      <c r="AC73">
        <v>48.2</v>
      </c>
      <c r="AD73">
        <v>2.5</v>
      </c>
      <c r="AE73">
        <v>0.9</v>
      </c>
      <c r="AF73">
        <v>56.9</v>
      </c>
      <c r="AG73">
        <v>11.2</v>
      </c>
      <c r="AH73">
        <v>5</v>
      </c>
      <c r="AK73">
        <v>70</v>
      </c>
      <c r="AL73">
        <v>7.4</v>
      </c>
      <c r="AM73">
        <v>1.5</v>
      </c>
      <c r="AN73">
        <v>4.7</v>
      </c>
      <c r="AO73">
        <v>0</v>
      </c>
      <c r="AP73">
        <v>29.9</v>
      </c>
      <c r="AQ73">
        <v>5.9</v>
      </c>
      <c r="AT73">
        <v>70</v>
      </c>
      <c r="AU73">
        <v>10.1</v>
      </c>
      <c r="AV73">
        <v>1.2</v>
      </c>
      <c r="AW73">
        <v>3.7</v>
      </c>
      <c r="AX73">
        <v>0</v>
      </c>
      <c r="AY73">
        <v>26.6</v>
      </c>
      <c r="AZ73">
        <v>3.8</v>
      </c>
      <c r="BC73">
        <v>70</v>
      </c>
      <c r="BD73">
        <v>11</v>
      </c>
      <c r="BE73">
        <v>1.8</v>
      </c>
      <c r="BF73">
        <v>4.5</v>
      </c>
      <c r="BG73">
        <v>0</v>
      </c>
      <c r="BH73">
        <v>26.5</v>
      </c>
      <c r="BI73">
        <v>5.8</v>
      </c>
      <c r="BL73">
        <v>70</v>
      </c>
      <c r="BM73">
        <v>23.7</v>
      </c>
      <c r="BN73">
        <v>1.5</v>
      </c>
      <c r="BO73">
        <v>3</v>
      </c>
      <c r="BP73">
        <v>0</v>
      </c>
      <c r="BQ73">
        <v>16.899999999999999</v>
      </c>
      <c r="BR73">
        <v>3.7</v>
      </c>
      <c r="BU73">
        <v>70</v>
      </c>
      <c r="BV73">
        <v>6.3</v>
      </c>
      <c r="BW73">
        <v>1.4</v>
      </c>
      <c r="BX73">
        <v>4.5</v>
      </c>
      <c r="BY73">
        <v>0</v>
      </c>
      <c r="BZ73">
        <v>30.4</v>
      </c>
      <c r="CA73">
        <v>4.8</v>
      </c>
      <c r="CD73">
        <v>70</v>
      </c>
      <c r="CE73">
        <v>17.3</v>
      </c>
      <c r="CF73">
        <v>1.6</v>
      </c>
      <c r="CG73">
        <v>3.7</v>
      </c>
      <c r="CH73">
        <v>0</v>
      </c>
      <c r="CI73">
        <v>21.5</v>
      </c>
      <c r="CJ73">
        <v>4.3</v>
      </c>
      <c r="CM73">
        <v>70</v>
      </c>
      <c r="CN73">
        <v>14.2</v>
      </c>
      <c r="CO73">
        <v>1</v>
      </c>
      <c r="CP73">
        <v>3.2</v>
      </c>
      <c r="CQ73">
        <v>0</v>
      </c>
      <c r="CR73">
        <v>23.8</v>
      </c>
      <c r="CS73">
        <v>3.6</v>
      </c>
      <c r="CV73">
        <v>70</v>
      </c>
      <c r="CW73">
        <v>17.100000000000001</v>
      </c>
      <c r="CX73">
        <v>1.9</v>
      </c>
      <c r="CY73">
        <v>4.4000000000000004</v>
      </c>
      <c r="CZ73">
        <v>0</v>
      </c>
      <c r="DA73">
        <v>26.7</v>
      </c>
      <c r="DB73">
        <v>7.9</v>
      </c>
      <c r="DE73">
        <v>70</v>
      </c>
      <c r="DF73">
        <v>10.1</v>
      </c>
      <c r="DG73">
        <v>1.3</v>
      </c>
      <c r="DH73">
        <v>4.0999999999999996</v>
      </c>
      <c r="DI73">
        <v>0</v>
      </c>
      <c r="DJ73">
        <v>30.6</v>
      </c>
      <c r="DK73">
        <v>6.4</v>
      </c>
    </row>
    <row r="74" spans="1:115">
      <c r="A74">
        <v>71</v>
      </c>
      <c r="B74">
        <v>13.6</v>
      </c>
      <c r="C74">
        <v>1</v>
      </c>
      <c r="D74">
        <v>3.6</v>
      </c>
      <c r="E74">
        <v>0</v>
      </c>
      <c r="F74">
        <v>28.9</v>
      </c>
      <c r="G74">
        <v>6.6</v>
      </c>
      <c r="J74">
        <v>71</v>
      </c>
      <c r="K74">
        <v>21.1</v>
      </c>
      <c r="L74">
        <v>2.2999999999999998</v>
      </c>
      <c r="M74">
        <v>4.8</v>
      </c>
      <c r="N74">
        <v>0</v>
      </c>
      <c r="O74">
        <v>30.3</v>
      </c>
      <c r="P74">
        <v>11.9</v>
      </c>
      <c r="S74">
        <v>71</v>
      </c>
      <c r="T74">
        <v>19.2</v>
      </c>
      <c r="U74">
        <v>1.9</v>
      </c>
      <c r="V74">
        <v>4.4000000000000004</v>
      </c>
      <c r="W74">
        <v>0</v>
      </c>
      <c r="X74">
        <v>28.9</v>
      </c>
      <c r="Y74">
        <v>8</v>
      </c>
      <c r="AB74">
        <v>71</v>
      </c>
      <c r="AC74">
        <v>24.8</v>
      </c>
      <c r="AD74">
        <v>2.8</v>
      </c>
      <c r="AE74">
        <v>3.1</v>
      </c>
      <c r="AF74">
        <v>0.51</v>
      </c>
      <c r="AG74">
        <v>13.7</v>
      </c>
      <c r="AH74">
        <v>3.9</v>
      </c>
      <c r="AK74">
        <v>71</v>
      </c>
      <c r="AL74">
        <v>8.4</v>
      </c>
      <c r="AM74">
        <v>1.4</v>
      </c>
      <c r="AN74">
        <v>4.8</v>
      </c>
      <c r="AO74">
        <v>0</v>
      </c>
      <c r="AP74">
        <v>31</v>
      </c>
      <c r="AQ74">
        <v>9.3000000000000007</v>
      </c>
      <c r="AT74">
        <v>71</v>
      </c>
      <c r="AU74">
        <v>10.9</v>
      </c>
      <c r="AV74">
        <v>1.2</v>
      </c>
      <c r="AW74">
        <v>3.9</v>
      </c>
      <c r="AX74">
        <v>0</v>
      </c>
      <c r="AY74">
        <v>27.9</v>
      </c>
      <c r="AZ74">
        <v>4</v>
      </c>
      <c r="BC74">
        <v>71</v>
      </c>
      <c r="BD74">
        <v>15.6</v>
      </c>
      <c r="BE74">
        <v>2.4</v>
      </c>
      <c r="BF74">
        <v>4.8</v>
      </c>
      <c r="BG74">
        <v>0</v>
      </c>
      <c r="BH74">
        <v>24.7</v>
      </c>
      <c r="BI74">
        <v>6.3</v>
      </c>
      <c r="BL74">
        <v>71</v>
      </c>
      <c r="BM74">
        <v>20.5</v>
      </c>
      <c r="BN74">
        <v>1</v>
      </c>
      <c r="BO74">
        <v>3.1</v>
      </c>
      <c r="BP74">
        <v>0</v>
      </c>
      <c r="BQ74">
        <v>21.3</v>
      </c>
      <c r="BR74">
        <v>2</v>
      </c>
      <c r="BU74">
        <v>71</v>
      </c>
      <c r="BV74">
        <v>9.4</v>
      </c>
      <c r="BW74">
        <v>2.1</v>
      </c>
      <c r="BX74">
        <v>5.3</v>
      </c>
      <c r="BY74">
        <v>0</v>
      </c>
      <c r="BZ74">
        <v>28.8</v>
      </c>
      <c r="CA74">
        <v>6.8</v>
      </c>
      <c r="CD74">
        <v>71</v>
      </c>
      <c r="CE74">
        <v>11.5</v>
      </c>
      <c r="CF74">
        <v>0.9</v>
      </c>
      <c r="CG74">
        <v>3.5</v>
      </c>
      <c r="CH74">
        <v>0</v>
      </c>
      <c r="CI74">
        <v>26.6</v>
      </c>
      <c r="CJ74">
        <v>3.1</v>
      </c>
      <c r="CM74">
        <v>71</v>
      </c>
      <c r="CN74">
        <v>13</v>
      </c>
      <c r="CO74">
        <v>1</v>
      </c>
      <c r="CP74">
        <v>3.6</v>
      </c>
      <c r="CQ74">
        <v>0</v>
      </c>
      <c r="CR74">
        <v>27.8</v>
      </c>
      <c r="CS74">
        <v>5.2</v>
      </c>
      <c r="CV74">
        <v>71</v>
      </c>
      <c r="CW74">
        <v>13.2</v>
      </c>
      <c r="CX74">
        <v>1.1000000000000001</v>
      </c>
      <c r="CY74">
        <v>3.8</v>
      </c>
      <c r="CZ74">
        <v>0</v>
      </c>
      <c r="DA74">
        <v>27.8</v>
      </c>
      <c r="DB74">
        <v>6.8</v>
      </c>
      <c r="DE74">
        <v>71</v>
      </c>
      <c r="DF74">
        <v>12.6</v>
      </c>
      <c r="DG74">
        <v>2</v>
      </c>
      <c r="DH74">
        <v>4.7</v>
      </c>
      <c r="DI74">
        <v>0</v>
      </c>
      <c r="DJ74">
        <v>29.2</v>
      </c>
      <c r="DK74">
        <v>15.9</v>
      </c>
    </row>
    <row r="75" spans="1:115">
      <c r="A75">
        <v>72</v>
      </c>
      <c r="B75">
        <v>14.7</v>
      </c>
      <c r="C75">
        <v>1.2</v>
      </c>
      <c r="D75">
        <v>3.8</v>
      </c>
      <c r="E75">
        <v>0</v>
      </c>
      <c r="F75">
        <v>29.9</v>
      </c>
      <c r="G75">
        <v>6.1</v>
      </c>
      <c r="J75">
        <v>72</v>
      </c>
      <c r="K75">
        <v>28.7</v>
      </c>
      <c r="L75">
        <v>2.9</v>
      </c>
      <c r="M75">
        <v>5.2</v>
      </c>
      <c r="N75">
        <v>0</v>
      </c>
      <c r="O75">
        <v>27.6</v>
      </c>
      <c r="P75">
        <v>15.6</v>
      </c>
      <c r="S75">
        <v>72</v>
      </c>
      <c r="T75">
        <v>22.4</v>
      </c>
      <c r="U75">
        <v>2.6</v>
      </c>
      <c r="V75">
        <v>5</v>
      </c>
      <c r="W75">
        <v>0</v>
      </c>
      <c r="X75">
        <v>27.9</v>
      </c>
      <c r="Y75">
        <v>12.7</v>
      </c>
      <c r="AB75">
        <v>72</v>
      </c>
      <c r="AC75">
        <v>23.6</v>
      </c>
      <c r="AD75">
        <v>1.2</v>
      </c>
      <c r="AE75">
        <v>2.8</v>
      </c>
      <c r="AF75">
        <v>0</v>
      </c>
      <c r="AG75">
        <v>16.100000000000001</v>
      </c>
      <c r="AH75">
        <v>0.9</v>
      </c>
      <c r="AK75">
        <v>72</v>
      </c>
      <c r="AL75">
        <v>6.9</v>
      </c>
      <c r="AM75">
        <v>2</v>
      </c>
      <c r="AN75">
        <v>5.8</v>
      </c>
      <c r="AO75">
        <v>0</v>
      </c>
      <c r="AP75">
        <v>32.299999999999997</v>
      </c>
      <c r="AQ75">
        <v>8.4</v>
      </c>
      <c r="AT75">
        <v>72</v>
      </c>
      <c r="AU75">
        <v>10.199999999999999</v>
      </c>
      <c r="AV75">
        <v>1.7</v>
      </c>
      <c r="AW75">
        <v>4.5999999999999996</v>
      </c>
      <c r="AX75">
        <v>0</v>
      </c>
      <c r="AY75">
        <v>29.2</v>
      </c>
      <c r="AZ75">
        <v>5.4</v>
      </c>
      <c r="BC75">
        <v>72</v>
      </c>
      <c r="BD75">
        <v>18.399999999999999</v>
      </c>
      <c r="BE75">
        <v>1.6</v>
      </c>
      <c r="BF75">
        <v>4</v>
      </c>
      <c r="BG75">
        <v>0</v>
      </c>
      <c r="BH75">
        <v>23.6</v>
      </c>
      <c r="BI75">
        <v>6.8</v>
      </c>
      <c r="BL75">
        <v>72</v>
      </c>
      <c r="BM75">
        <v>22.3</v>
      </c>
      <c r="BN75">
        <v>1.8</v>
      </c>
      <c r="BO75">
        <v>3.7</v>
      </c>
      <c r="BP75">
        <v>0</v>
      </c>
      <c r="BQ75">
        <v>23</v>
      </c>
      <c r="BR75">
        <v>2.2999999999999998</v>
      </c>
      <c r="BU75">
        <v>72</v>
      </c>
      <c r="BV75">
        <v>9</v>
      </c>
      <c r="BW75">
        <v>1.3</v>
      </c>
      <c r="BX75">
        <v>4.3</v>
      </c>
      <c r="BY75">
        <v>0</v>
      </c>
      <c r="BZ75">
        <v>29.2</v>
      </c>
      <c r="CA75">
        <v>5</v>
      </c>
      <c r="CD75">
        <v>72</v>
      </c>
      <c r="CE75">
        <v>6.4</v>
      </c>
      <c r="CF75">
        <v>1.2</v>
      </c>
      <c r="CG75">
        <v>4.0999999999999996</v>
      </c>
      <c r="CH75">
        <v>0</v>
      </c>
      <c r="CI75">
        <v>27.7</v>
      </c>
      <c r="CJ75">
        <v>3.1</v>
      </c>
      <c r="CM75">
        <v>72</v>
      </c>
      <c r="CN75">
        <v>11.7</v>
      </c>
      <c r="CO75">
        <v>1.1000000000000001</v>
      </c>
      <c r="CP75">
        <v>4</v>
      </c>
      <c r="CQ75">
        <v>0</v>
      </c>
      <c r="CR75">
        <v>30.4</v>
      </c>
      <c r="CS75">
        <v>6.9</v>
      </c>
      <c r="CV75">
        <v>72</v>
      </c>
      <c r="CW75">
        <v>14.7</v>
      </c>
      <c r="CX75">
        <v>1.8</v>
      </c>
      <c r="CY75">
        <v>4.2</v>
      </c>
      <c r="CZ75">
        <v>0</v>
      </c>
      <c r="DA75">
        <v>26</v>
      </c>
      <c r="DB75">
        <v>10.3</v>
      </c>
      <c r="DE75">
        <v>72</v>
      </c>
      <c r="DF75">
        <v>14.2</v>
      </c>
      <c r="DG75">
        <v>2.2999999999999998</v>
      </c>
      <c r="DH75">
        <v>5.2</v>
      </c>
      <c r="DI75">
        <v>0</v>
      </c>
      <c r="DJ75">
        <v>29.4</v>
      </c>
      <c r="DK75">
        <v>10.3</v>
      </c>
    </row>
    <row r="76" spans="1:115">
      <c r="A76">
        <v>73</v>
      </c>
      <c r="B76">
        <v>11.7</v>
      </c>
      <c r="C76">
        <v>1.3</v>
      </c>
      <c r="D76">
        <v>3.6</v>
      </c>
      <c r="E76">
        <v>0</v>
      </c>
      <c r="F76">
        <v>27.6</v>
      </c>
      <c r="G76">
        <v>10.1</v>
      </c>
      <c r="J76">
        <v>73</v>
      </c>
      <c r="K76">
        <v>33.6</v>
      </c>
      <c r="L76">
        <v>2.1</v>
      </c>
      <c r="M76">
        <v>3.8</v>
      </c>
      <c r="N76">
        <v>0</v>
      </c>
      <c r="O76">
        <v>26.1</v>
      </c>
      <c r="P76">
        <v>13.7</v>
      </c>
      <c r="S76">
        <v>73</v>
      </c>
      <c r="T76">
        <v>26.3</v>
      </c>
      <c r="U76">
        <v>2.9</v>
      </c>
      <c r="V76">
        <v>4.4000000000000004</v>
      </c>
      <c r="W76">
        <v>0</v>
      </c>
      <c r="X76">
        <v>22.5</v>
      </c>
      <c r="Y76">
        <v>9.8000000000000007</v>
      </c>
      <c r="AB76">
        <v>73</v>
      </c>
      <c r="AC76">
        <v>21</v>
      </c>
      <c r="AD76">
        <v>1.1000000000000001</v>
      </c>
      <c r="AE76">
        <v>3</v>
      </c>
      <c r="AF76">
        <v>0</v>
      </c>
      <c r="AG76">
        <v>21.4</v>
      </c>
      <c r="AH76">
        <v>1.5</v>
      </c>
      <c r="AK76">
        <v>73</v>
      </c>
      <c r="AL76">
        <v>6.8</v>
      </c>
      <c r="AM76">
        <v>1.6</v>
      </c>
      <c r="AN76">
        <v>5.4</v>
      </c>
      <c r="AO76">
        <v>0</v>
      </c>
      <c r="AP76">
        <v>33.1</v>
      </c>
      <c r="AQ76">
        <v>7.4</v>
      </c>
      <c r="AT76">
        <v>73</v>
      </c>
      <c r="AU76">
        <v>8.1999999999999993</v>
      </c>
      <c r="AV76">
        <v>2</v>
      </c>
      <c r="AW76">
        <v>5.0999999999999996</v>
      </c>
      <c r="AX76">
        <v>0</v>
      </c>
      <c r="AY76">
        <v>30</v>
      </c>
      <c r="AZ76">
        <v>7.6</v>
      </c>
      <c r="BC76">
        <v>73</v>
      </c>
      <c r="BD76">
        <v>9.6999999999999993</v>
      </c>
      <c r="BE76">
        <v>1.6</v>
      </c>
      <c r="BF76">
        <v>4.3</v>
      </c>
      <c r="BG76">
        <v>0</v>
      </c>
      <c r="BH76">
        <v>24.8</v>
      </c>
      <c r="BI76">
        <v>5.3</v>
      </c>
      <c r="BL76">
        <v>73</v>
      </c>
      <c r="BM76">
        <v>15.4</v>
      </c>
      <c r="BN76">
        <v>2.6</v>
      </c>
      <c r="BO76">
        <v>4.2</v>
      </c>
      <c r="BP76">
        <v>0</v>
      </c>
      <c r="BQ76">
        <v>18.7</v>
      </c>
      <c r="BR76">
        <v>6.7</v>
      </c>
      <c r="BU76">
        <v>73</v>
      </c>
      <c r="BV76">
        <v>10.4</v>
      </c>
      <c r="BW76">
        <v>1.7</v>
      </c>
      <c r="BX76">
        <v>4.8</v>
      </c>
      <c r="BY76">
        <v>0</v>
      </c>
      <c r="BZ76">
        <v>29.8</v>
      </c>
      <c r="CA76">
        <v>6.3</v>
      </c>
      <c r="CD76">
        <v>73</v>
      </c>
      <c r="CE76">
        <v>5</v>
      </c>
      <c r="CF76">
        <v>1.3</v>
      </c>
      <c r="CG76">
        <v>4.5999999999999996</v>
      </c>
      <c r="CH76">
        <v>0</v>
      </c>
      <c r="CI76">
        <v>29.3</v>
      </c>
      <c r="CJ76">
        <v>3.1</v>
      </c>
      <c r="CM76">
        <v>73</v>
      </c>
      <c r="CN76">
        <v>8.8000000000000007</v>
      </c>
      <c r="CO76">
        <v>0.9</v>
      </c>
      <c r="CP76">
        <v>4.2</v>
      </c>
      <c r="CQ76">
        <v>0</v>
      </c>
      <c r="CR76">
        <v>33.5</v>
      </c>
      <c r="CS76">
        <v>8</v>
      </c>
      <c r="CV76">
        <v>73</v>
      </c>
      <c r="CW76">
        <v>14.4</v>
      </c>
      <c r="CX76">
        <v>1.6</v>
      </c>
      <c r="CY76">
        <v>3.8</v>
      </c>
      <c r="CZ76">
        <v>0</v>
      </c>
      <c r="DA76">
        <v>25.8</v>
      </c>
      <c r="DB76">
        <v>12.5</v>
      </c>
      <c r="DE76">
        <v>73</v>
      </c>
      <c r="DF76">
        <v>12.8</v>
      </c>
      <c r="DG76">
        <v>2</v>
      </c>
      <c r="DH76">
        <v>5.2</v>
      </c>
      <c r="DI76">
        <v>0</v>
      </c>
      <c r="DJ76">
        <v>30</v>
      </c>
      <c r="DK76">
        <v>10.3</v>
      </c>
    </row>
    <row r="77" spans="1:115">
      <c r="A77">
        <v>74</v>
      </c>
      <c r="B77">
        <v>18.7</v>
      </c>
      <c r="C77">
        <v>1.6</v>
      </c>
      <c r="D77">
        <v>3.4</v>
      </c>
      <c r="E77">
        <v>0</v>
      </c>
      <c r="F77">
        <v>26.1</v>
      </c>
      <c r="G77">
        <v>8.4</v>
      </c>
      <c r="J77">
        <v>74</v>
      </c>
      <c r="K77">
        <v>25.5</v>
      </c>
      <c r="L77">
        <v>1.2</v>
      </c>
      <c r="M77">
        <v>4</v>
      </c>
      <c r="N77">
        <v>0</v>
      </c>
      <c r="O77">
        <v>29.3</v>
      </c>
      <c r="P77">
        <v>9.8000000000000007</v>
      </c>
      <c r="S77">
        <v>74</v>
      </c>
      <c r="T77">
        <v>7.2</v>
      </c>
      <c r="U77">
        <v>2.8</v>
      </c>
      <c r="V77">
        <v>4.5999999999999996</v>
      </c>
      <c r="W77">
        <v>0</v>
      </c>
      <c r="X77">
        <v>19.600000000000001</v>
      </c>
      <c r="Y77">
        <v>6.3</v>
      </c>
      <c r="AB77">
        <v>74</v>
      </c>
      <c r="AC77">
        <v>18.600000000000001</v>
      </c>
      <c r="AD77">
        <v>2.2000000000000002</v>
      </c>
      <c r="AE77">
        <v>4.2</v>
      </c>
      <c r="AF77">
        <v>0</v>
      </c>
      <c r="AG77">
        <v>21.9</v>
      </c>
      <c r="AH77">
        <v>8.8000000000000007</v>
      </c>
      <c r="AK77">
        <v>74</v>
      </c>
      <c r="AL77">
        <v>6</v>
      </c>
      <c r="AM77">
        <v>1.5</v>
      </c>
      <c r="AN77">
        <v>5.3</v>
      </c>
      <c r="AO77">
        <v>0</v>
      </c>
      <c r="AP77">
        <v>33.6</v>
      </c>
      <c r="AQ77">
        <v>7.7</v>
      </c>
      <c r="AT77">
        <v>74</v>
      </c>
      <c r="AU77">
        <v>6</v>
      </c>
      <c r="AV77">
        <v>3.6</v>
      </c>
      <c r="AW77">
        <v>6.8</v>
      </c>
      <c r="AX77">
        <v>0</v>
      </c>
      <c r="AY77">
        <v>28.1</v>
      </c>
      <c r="AZ77">
        <v>11.8</v>
      </c>
      <c r="BC77">
        <v>74</v>
      </c>
      <c r="BD77">
        <v>9.3000000000000007</v>
      </c>
      <c r="BE77">
        <v>2.4</v>
      </c>
      <c r="BF77">
        <v>5.4</v>
      </c>
      <c r="BG77">
        <v>0</v>
      </c>
      <c r="BH77">
        <v>26.1</v>
      </c>
      <c r="BI77">
        <v>7.4</v>
      </c>
      <c r="BL77">
        <v>74</v>
      </c>
      <c r="BM77">
        <v>14.9</v>
      </c>
      <c r="BN77">
        <v>1.7</v>
      </c>
      <c r="BO77">
        <v>4</v>
      </c>
      <c r="BP77">
        <v>0</v>
      </c>
      <c r="BQ77">
        <v>23.7</v>
      </c>
      <c r="BR77">
        <v>1.7</v>
      </c>
      <c r="BU77">
        <v>74</v>
      </c>
      <c r="BV77">
        <v>12.5</v>
      </c>
      <c r="BW77">
        <v>1.6</v>
      </c>
      <c r="BX77">
        <v>4.5</v>
      </c>
      <c r="BY77">
        <v>0</v>
      </c>
      <c r="BZ77">
        <v>29.4</v>
      </c>
      <c r="CA77">
        <v>7.4</v>
      </c>
      <c r="CD77">
        <v>74</v>
      </c>
      <c r="CE77">
        <v>6.3</v>
      </c>
      <c r="CF77">
        <v>1.2</v>
      </c>
      <c r="CG77">
        <v>4.2</v>
      </c>
      <c r="CH77">
        <v>0</v>
      </c>
      <c r="CI77">
        <v>28.3</v>
      </c>
      <c r="CJ77">
        <v>3.7</v>
      </c>
      <c r="CM77">
        <v>74</v>
      </c>
      <c r="CN77">
        <v>8.6</v>
      </c>
      <c r="CO77">
        <v>1.5</v>
      </c>
      <c r="CP77">
        <v>4.9000000000000004</v>
      </c>
      <c r="CQ77">
        <v>0</v>
      </c>
      <c r="CR77">
        <v>33</v>
      </c>
      <c r="CS77">
        <v>8.8000000000000007</v>
      </c>
      <c r="CV77">
        <v>74</v>
      </c>
      <c r="CW77">
        <v>6.5</v>
      </c>
      <c r="CX77">
        <v>3</v>
      </c>
      <c r="CY77">
        <v>5.9</v>
      </c>
      <c r="CZ77">
        <v>0</v>
      </c>
      <c r="DA77">
        <v>28.1</v>
      </c>
      <c r="DB77">
        <v>5.8</v>
      </c>
      <c r="DE77">
        <v>74</v>
      </c>
      <c r="DF77">
        <v>8.6</v>
      </c>
      <c r="DG77">
        <v>3.6</v>
      </c>
      <c r="DH77">
        <v>7.1</v>
      </c>
      <c r="DI77">
        <v>0</v>
      </c>
      <c r="DJ77">
        <v>30.5</v>
      </c>
      <c r="DK77">
        <v>9.1</v>
      </c>
    </row>
    <row r="78" spans="1:115">
      <c r="A78">
        <v>75</v>
      </c>
      <c r="B78">
        <v>51.2</v>
      </c>
      <c r="C78">
        <v>2.7</v>
      </c>
      <c r="D78">
        <v>2.2000000000000002</v>
      </c>
      <c r="E78">
        <v>4</v>
      </c>
      <c r="F78">
        <v>19.100000000000001</v>
      </c>
      <c r="G78">
        <v>11.4</v>
      </c>
      <c r="J78">
        <v>75</v>
      </c>
      <c r="K78">
        <v>12.3</v>
      </c>
      <c r="L78">
        <v>1.2</v>
      </c>
      <c r="M78">
        <v>4.3</v>
      </c>
      <c r="N78">
        <v>0</v>
      </c>
      <c r="O78">
        <v>31.2</v>
      </c>
      <c r="P78">
        <v>9.3000000000000007</v>
      </c>
      <c r="S78">
        <v>75</v>
      </c>
      <c r="T78">
        <v>9.4</v>
      </c>
      <c r="U78">
        <v>1.7</v>
      </c>
      <c r="V78">
        <v>3.8</v>
      </c>
      <c r="W78">
        <v>0</v>
      </c>
      <c r="X78">
        <v>21.7</v>
      </c>
      <c r="Y78">
        <v>0.4</v>
      </c>
      <c r="AB78">
        <v>75</v>
      </c>
      <c r="AC78">
        <v>18.899999999999999</v>
      </c>
      <c r="AD78">
        <v>1.1000000000000001</v>
      </c>
      <c r="AE78">
        <v>2.8</v>
      </c>
      <c r="AF78">
        <v>0</v>
      </c>
      <c r="AG78">
        <v>22.4</v>
      </c>
      <c r="AH78">
        <v>4.0999999999999996</v>
      </c>
      <c r="AK78">
        <v>75</v>
      </c>
      <c r="AL78">
        <v>5.2</v>
      </c>
      <c r="AM78">
        <v>1.4</v>
      </c>
      <c r="AN78">
        <v>5.6</v>
      </c>
      <c r="AO78">
        <v>0</v>
      </c>
      <c r="AP78">
        <v>37</v>
      </c>
      <c r="AQ78">
        <v>9.8000000000000007</v>
      </c>
      <c r="AT78">
        <v>75</v>
      </c>
      <c r="AU78">
        <v>6.2</v>
      </c>
      <c r="AV78">
        <v>3</v>
      </c>
      <c r="AW78">
        <v>5.6</v>
      </c>
      <c r="AX78">
        <v>0</v>
      </c>
      <c r="AY78">
        <v>24.1</v>
      </c>
      <c r="AZ78">
        <v>10.8</v>
      </c>
      <c r="BC78">
        <v>75</v>
      </c>
      <c r="BD78">
        <v>8.9</v>
      </c>
      <c r="BE78">
        <v>1.3</v>
      </c>
      <c r="BF78">
        <v>4.2</v>
      </c>
      <c r="BG78">
        <v>0</v>
      </c>
      <c r="BH78">
        <v>27.2</v>
      </c>
      <c r="BI78">
        <v>5</v>
      </c>
      <c r="BL78">
        <v>75</v>
      </c>
      <c r="BM78">
        <v>15.1</v>
      </c>
      <c r="BN78">
        <v>2.4</v>
      </c>
      <c r="BO78">
        <v>4.8</v>
      </c>
      <c r="BP78">
        <v>0</v>
      </c>
      <c r="BQ78">
        <v>25.4</v>
      </c>
      <c r="BR78">
        <v>5.7</v>
      </c>
      <c r="BU78">
        <v>75</v>
      </c>
      <c r="BV78">
        <v>9.9</v>
      </c>
      <c r="BW78">
        <v>1.8</v>
      </c>
      <c r="BX78">
        <v>5.3</v>
      </c>
      <c r="BY78">
        <v>0</v>
      </c>
      <c r="BZ78">
        <v>32.200000000000003</v>
      </c>
      <c r="CA78">
        <v>7.8</v>
      </c>
      <c r="CD78">
        <v>75</v>
      </c>
      <c r="CE78">
        <v>5.8</v>
      </c>
      <c r="CF78">
        <v>1</v>
      </c>
      <c r="CG78">
        <v>4.0999999999999996</v>
      </c>
      <c r="CH78">
        <v>0</v>
      </c>
      <c r="CI78">
        <v>29.7</v>
      </c>
      <c r="CJ78">
        <v>4.5</v>
      </c>
      <c r="CM78">
        <v>75</v>
      </c>
      <c r="CN78">
        <v>9.6</v>
      </c>
      <c r="CO78">
        <v>2</v>
      </c>
      <c r="CP78">
        <v>5.3</v>
      </c>
      <c r="CQ78">
        <v>0</v>
      </c>
      <c r="CR78">
        <v>31.3</v>
      </c>
      <c r="CS78">
        <v>10.1</v>
      </c>
      <c r="CV78">
        <v>75</v>
      </c>
      <c r="CW78">
        <v>7.6</v>
      </c>
      <c r="CX78">
        <v>1.9</v>
      </c>
      <c r="CY78">
        <v>4.9000000000000004</v>
      </c>
      <c r="CZ78">
        <v>0</v>
      </c>
      <c r="DA78">
        <v>27.3</v>
      </c>
      <c r="DB78">
        <v>7</v>
      </c>
      <c r="DE78">
        <v>75</v>
      </c>
      <c r="DF78">
        <v>15.1</v>
      </c>
      <c r="DG78">
        <v>1.9</v>
      </c>
      <c r="DH78">
        <v>5.3</v>
      </c>
      <c r="DI78">
        <v>0</v>
      </c>
      <c r="DJ78">
        <v>31.3</v>
      </c>
      <c r="DK78">
        <v>9.4</v>
      </c>
    </row>
    <row r="79" spans="1:115">
      <c r="A79">
        <v>76</v>
      </c>
      <c r="B79">
        <v>38.5</v>
      </c>
      <c r="C79">
        <v>2.8</v>
      </c>
      <c r="D79">
        <v>2.6</v>
      </c>
      <c r="E79">
        <v>2</v>
      </c>
      <c r="F79">
        <v>16.899999999999999</v>
      </c>
      <c r="G79">
        <v>6.6</v>
      </c>
      <c r="J79">
        <v>76</v>
      </c>
      <c r="K79">
        <v>12.9</v>
      </c>
      <c r="L79">
        <v>1.1000000000000001</v>
      </c>
      <c r="M79">
        <v>4.3</v>
      </c>
      <c r="N79">
        <v>0</v>
      </c>
      <c r="O79">
        <v>32.1</v>
      </c>
      <c r="P79">
        <v>8.6999999999999993</v>
      </c>
      <c r="S79">
        <v>76</v>
      </c>
      <c r="T79">
        <v>14.7</v>
      </c>
      <c r="U79">
        <v>1.9</v>
      </c>
      <c r="V79">
        <v>4.2</v>
      </c>
      <c r="W79">
        <v>0</v>
      </c>
      <c r="X79">
        <v>24.4</v>
      </c>
      <c r="Y79">
        <v>4.4000000000000004</v>
      </c>
      <c r="AB79">
        <v>76</v>
      </c>
      <c r="AC79">
        <v>12.7</v>
      </c>
      <c r="AD79">
        <v>1.9</v>
      </c>
      <c r="AE79">
        <v>4.2</v>
      </c>
      <c r="AF79">
        <v>0</v>
      </c>
      <c r="AG79">
        <v>26</v>
      </c>
      <c r="AH79">
        <v>6.6</v>
      </c>
      <c r="AK79">
        <v>76</v>
      </c>
      <c r="AL79">
        <v>6.3</v>
      </c>
      <c r="AM79">
        <v>1.4</v>
      </c>
      <c r="AN79">
        <v>5.2</v>
      </c>
      <c r="AO79">
        <v>0</v>
      </c>
      <c r="AP79">
        <v>37</v>
      </c>
      <c r="AQ79">
        <v>11.5</v>
      </c>
      <c r="AT79">
        <v>76</v>
      </c>
      <c r="AU79">
        <v>22.3</v>
      </c>
      <c r="AV79">
        <v>3.2</v>
      </c>
      <c r="AW79">
        <v>3.9</v>
      </c>
      <c r="AX79">
        <v>0</v>
      </c>
      <c r="AY79">
        <v>15.9</v>
      </c>
      <c r="AZ79">
        <v>7.7</v>
      </c>
      <c r="BC79">
        <v>76</v>
      </c>
      <c r="BD79">
        <v>7.9</v>
      </c>
      <c r="BE79">
        <v>1.3</v>
      </c>
      <c r="BF79">
        <v>4.5999999999999996</v>
      </c>
      <c r="BG79">
        <v>0</v>
      </c>
      <c r="BH79">
        <v>30</v>
      </c>
      <c r="BI79">
        <v>6.3</v>
      </c>
      <c r="BL79">
        <v>76</v>
      </c>
      <c r="BM79">
        <v>14</v>
      </c>
      <c r="BN79">
        <v>2.2999999999999998</v>
      </c>
      <c r="BO79">
        <v>5.3</v>
      </c>
      <c r="BP79">
        <v>0</v>
      </c>
      <c r="BQ79">
        <v>28.5</v>
      </c>
      <c r="BR79">
        <v>5.9</v>
      </c>
      <c r="BU79">
        <v>76</v>
      </c>
      <c r="BV79">
        <v>10.4</v>
      </c>
      <c r="BW79">
        <v>2.5</v>
      </c>
      <c r="BX79">
        <v>6.3</v>
      </c>
      <c r="BY79">
        <v>0</v>
      </c>
      <c r="BZ79">
        <v>32.200000000000003</v>
      </c>
      <c r="CA79">
        <v>13.7</v>
      </c>
      <c r="CD79">
        <v>76</v>
      </c>
      <c r="CE79">
        <v>9.6</v>
      </c>
      <c r="CF79">
        <v>1.2</v>
      </c>
      <c r="CG79">
        <v>4.3</v>
      </c>
      <c r="CH79">
        <v>0</v>
      </c>
      <c r="CI79">
        <v>29.8</v>
      </c>
      <c r="CJ79">
        <v>4.5999999999999996</v>
      </c>
      <c r="CM79">
        <v>76</v>
      </c>
      <c r="CN79">
        <v>10.4</v>
      </c>
      <c r="CO79">
        <v>2.9</v>
      </c>
      <c r="CP79">
        <v>6.3</v>
      </c>
      <c r="CQ79">
        <v>0</v>
      </c>
      <c r="CR79">
        <v>29.4</v>
      </c>
      <c r="CS79">
        <v>13.6</v>
      </c>
      <c r="CV79">
        <v>76</v>
      </c>
      <c r="CW79">
        <v>6.9</v>
      </c>
      <c r="CX79">
        <v>2.2999999999999998</v>
      </c>
      <c r="CY79">
        <v>5.8</v>
      </c>
      <c r="CZ79">
        <v>0</v>
      </c>
      <c r="DA79">
        <v>30.1</v>
      </c>
      <c r="DB79">
        <v>4.8</v>
      </c>
      <c r="DE79">
        <v>76</v>
      </c>
      <c r="DF79">
        <v>11.6</v>
      </c>
      <c r="DG79">
        <v>2</v>
      </c>
      <c r="DH79">
        <v>5.4</v>
      </c>
      <c r="DI79">
        <v>0</v>
      </c>
      <c r="DJ79">
        <v>31.9</v>
      </c>
      <c r="DK79">
        <v>12.3</v>
      </c>
    </row>
    <row r="80" spans="1:115">
      <c r="A80">
        <v>77</v>
      </c>
      <c r="B80">
        <v>30.1</v>
      </c>
      <c r="C80">
        <v>4.0999999999999996</v>
      </c>
      <c r="D80">
        <v>3.9</v>
      </c>
      <c r="E80">
        <v>0</v>
      </c>
      <c r="F80">
        <v>19.100000000000001</v>
      </c>
      <c r="G80">
        <v>5.3</v>
      </c>
      <c r="J80">
        <v>77</v>
      </c>
      <c r="K80">
        <v>7.5</v>
      </c>
      <c r="L80">
        <v>1.2</v>
      </c>
      <c r="M80">
        <v>4.5</v>
      </c>
      <c r="N80">
        <v>0</v>
      </c>
      <c r="O80">
        <v>31.9</v>
      </c>
      <c r="P80">
        <v>9.1</v>
      </c>
      <c r="S80">
        <v>77</v>
      </c>
      <c r="T80">
        <v>20</v>
      </c>
      <c r="U80">
        <v>1.7</v>
      </c>
      <c r="V80">
        <v>3.3</v>
      </c>
      <c r="W80">
        <v>0</v>
      </c>
      <c r="X80">
        <v>22</v>
      </c>
      <c r="Y80">
        <v>10.1</v>
      </c>
      <c r="AB80">
        <v>77</v>
      </c>
      <c r="AC80">
        <v>20.3</v>
      </c>
      <c r="AD80">
        <v>3.2</v>
      </c>
      <c r="AE80">
        <v>4.4000000000000004</v>
      </c>
      <c r="AF80">
        <v>0</v>
      </c>
      <c r="AG80">
        <v>19.399999999999999</v>
      </c>
      <c r="AH80">
        <v>7.2</v>
      </c>
      <c r="AK80">
        <v>77</v>
      </c>
      <c r="AL80">
        <v>4.5999999999999996</v>
      </c>
      <c r="AM80">
        <v>2.7</v>
      </c>
      <c r="AN80">
        <v>7.2</v>
      </c>
      <c r="AO80">
        <v>0</v>
      </c>
      <c r="AP80">
        <v>33.5</v>
      </c>
      <c r="AQ80">
        <v>15.7</v>
      </c>
      <c r="AT80">
        <v>77</v>
      </c>
      <c r="AU80">
        <v>23.3</v>
      </c>
      <c r="AV80">
        <v>1.8</v>
      </c>
      <c r="AW80">
        <v>3.4</v>
      </c>
      <c r="AX80">
        <v>0</v>
      </c>
      <c r="AY80">
        <v>17.7</v>
      </c>
      <c r="AZ80">
        <v>4.2</v>
      </c>
      <c r="BC80">
        <v>77</v>
      </c>
      <c r="BD80">
        <v>7.9</v>
      </c>
      <c r="BE80">
        <v>1.2</v>
      </c>
      <c r="BF80">
        <v>4.7</v>
      </c>
      <c r="BG80">
        <v>0</v>
      </c>
      <c r="BH80">
        <v>31.6</v>
      </c>
      <c r="BI80">
        <v>5.4</v>
      </c>
      <c r="BL80">
        <v>77</v>
      </c>
      <c r="BM80">
        <v>13</v>
      </c>
      <c r="BN80">
        <v>1.9</v>
      </c>
      <c r="BO80">
        <v>4.8</v>
      </c>
      <c r="BP80">
        <v>0</v>
      </c>
      <c r="BQ80">
        <v>28.1</v>
      </c>
      <c r="BR80">
        <v>6.1</v>
      </c>
      <c r="BU80">
        <v>77</v>
      </c>
      <c r="BV80">
        <v>11.2</v>
      </c>
      <c r="BW80">
        <v>1.8</v>
      </c>
      <c r="BX80">
        <v>5.0999999999999996</v>
      </c>
      <c r="BY80">
        <v>0</v>
      </c>
      <c r="BZ80">
        <v>30.4</v>
      </c>
      <c r="CA80">
        <v>9.3000000000000007</v>
      </c>
      <c r="CD80">
        <v>77</v>
      </c>
      <c r="CE80">
        <v>14.2</v>
      </c>
      <c r="CF80">
        <v>5.0999999999999996</v>
      </c>
      <c r="CG80">
        <v>6.8</v>
      </c>
      <c r="CH80">
        <v>0</v>
      </c>
      <c r="CI80">
        <v>26.1</v>
      </c>
      <c r="CJ80">
        <v>11.6</v>
      </c>
      <c r="CM80">
        <v>77</v>
      </c>
      <c r="CN80">
        <v>11.5</v>
      </c>
      <c r="CO80">
        <v>1.5</v>
      </c>
      <c r="CP80">
        <v>4.7</v>
      </c>
      <c r="CQ80">
        <v>0</v>
      </c>
      <c r="CR80">
        <v>30</v>
      </c>
      <c r="CS80">
        <v>9.9</v>
      </c>
      <c r="CV80">
        <v>77</v>
      </c>
      <c r="CW80">
        <v>6.4</v>
      </c>
      <c r="CX80">
        <v>2.4</v>
      </c>
      <c r="CY80">
        <v>5.4</v>
      </c>
      <c r="CZ80">
        <v>0</v>
      </c>
      <c r="DA80">
        <v>26.5</v>
      </c>
      <c r="DB80">
        <v>9.3000000000000007</v>
      </c>
      <c r="DE80">
        <v>77</v>
      </c>
      <c r="DF80">
        <v>27.5</v>
      </c>
      <c r="DG80">
        <v>3.1</v>
      </c>
      <c r="DH80">
        <v>3.9</v>
      </c>
      <c r="DI80">
        <v>1.27</v>
      </c>
      <c r="DJ80">
        <v>25.5</v>
      </c>
      <c r="DK80">
        <v>15</v>
      </c>
    </row>
    <row r="81" spans="1:115">
      <c r="A81">
        <v>78</v>
      </c>
      <c r="B81">
        <v>25.8</v>
      </c>
      <c r="C81">
        <v>2.1</v>
      </c>
      <c r="D81">
        <v>3.7</v>
      </c>
      <c r="E81">
        <v>0</v>
      </c>
      <c r="F81">
        <v>20.5</v>
      </c>
      <c r="G81">
        <v>6.2</v>
      </c>
      <c r="J81">
        <v>78</v>
      </c>
      <c r="K81">
        <v>8.4</v>
      </c>
      <c r="L81">
        <v>1.1000000000000001</v>
      </c>
      <c r="M81">
        <v>4.2</v>
      </c>
      <c r="N81">
        <v>0</v>
      </c>
      <c r="O81">
        <v>32</v>
      </c>
      <c r="P81">
        <v>7.7</v>
      </c>
      <c r="S81">
        <v>78</v>
      </c>
      <c r="T81">
        <v>47</v>
      </c>
      <c r="U81">
        <v>1.6</v>
      </c>
      <c r="V81">
        <v>2.2999999999999998</v>
      </c>
      <c r="W81">
        <v>0</v>
      </c>
      <c r="X81">
        <v>18.600000000000001</v>
      </c>
      <c r="Y81">
        <v>11.6</v>
      </c>
      <c r="AB81">
        <v>78</v>
      </c>
      <c r="AC81">
        <v>54.7</v>
      </c>
      <c r="AD81">
        <v>2.2000000000000002</v>
      </c>
      <c r="AE81">
        <v>2.1</v>
      </c>
      <c r="AF81">
        <v>4.32</v>
      </c>
      <c r="AG81">
        <v>13.2</v>
      </c>
      <c r="AH81">
        <v>5.0999999999999996</v>
      </c>
      <c r="AK81">
        <v>78</v>
      </c>
      <c r="AL81">
        <v>8.5</v>
      </c>
      <c r="AM81">
        <v>1.9</v>
      </c>
      <c r="AN81">
        <v>5.6</v>
      </c>
      <c r="AO81">
        <v>0</v>
      </c>
      <c r="AP81">
        <v>31.5</v>
      </c>
      <c r="AQ81">
        <v>11.8</v>
      </c>
      <c r="AT81">
        <v>78</v>
      </c>
      <c r="AU81">
        <v>12.5</v>
      </c>
      <c r="AV81">
        <v>1.4</v>
      </c>
      <c r="AW81">
        <v>3.9</v>
      </c>
      <c r="AX81">
        <v>0</v>
      </c>
      <c r="AY81">
        <v>23.1</v>
      </c>
      <c r="AZ81">
        <v>0.7</v>
      </c>
      <c r="BC81">
        <v>78</v>
      </c>
      <c r="BD81">
        <v>7.4</v>
      </c>
      <c r="BE81">
        <v>1.2</v>
      </c>
      <c r="BF81">
        <v>4.5</v>
      </c>
      <c r="BG81">
        <v>0</v>
      </c>
      <c r="BH81">
        <v>31.6</v>
      </c>
      <c r="BI81">
        <v>7.4</v>
      </c>
      <c r="BL81">
        <v>78</v>
      </c>
      <c r="BM81">
        <v>16.399999999999999</v>
      </c>
      <c r="BN81">
        <v>2.9</v>
      </c>
      <c r="BO81">
        <v>5</v>
      </c>
      <c r="BP81">
        <v>0</v>
      </c>
      <c r="BQ81">
        <v>24.7</v>
      </c>
      <c r="BR81">
        <v>10.1</v>
      </c>
      <c r="BU81">
        <v>78</v>
      </c>
      <c r="BV81">
        <v>4.2</v>
      </c>
      <c r="BW81">
        <v>2.5</v>
      </c>
      <c r="BX81">
        <v>5.5</v>
      </c>
      <c r="BY81">
        <v>0</v>
      </c>
      <c r="BZ81">
        <v>26</v>
      </c>
      <c r="CA81">
        <v>8.6</v>
      </c>
      <c r="CD81">
        <v>78</v>
      </c>
      <c r="CE81">
        <v>38.200000000000003</v>
      </c>
      <c r="CF81">
        <v>4.2</v>
      </c>
      <c r="CG81">
        <v>2.8</v>
      </c>
      <c r="CH81">
        <v>6.35</v>
      </c>
      <c r="CI81">
        <v>16.7</v>
      </c>
      <c r="CJ81">
        <v>5.5</v>
      </c>
      <c r="CM81">
        <v>78</v>
      </c>
      <c r="CN81">
        <v>13.2</v>
      </c>
      <c r="CO81">
        <v>1.7</v>
      </c>
      <c r="CP81">
        <v>4.7</v>
      </c>
      <c r="CQ81">
        <v>0</v>
      </c>
      <c r="CR81">
        <v>28.3</v>
      </c>
      <c r="CS81">
        <v>13.1</v>
      </c>
      <c r="CV81">
        <v>78</v>
      </c>
      <c r="CW81">
        <v>7.9</v>
      </c>
      <c r="CX81">
        <v>1.3</v>
      </c>
      <c r="CY81">
        <v>4.2</v>
      </c>
      <c r="CZ81">
        <v>0</v>
      </c>
      <c r="DA81">
        <v>26.9</v>
      </c>
      <c r="DB81">
        <v>4.5999999999999996</v>
      </c>
      <c r="DE81">
        <v>78</v>
      </c>
      <c r="DF81">
        <v>42</v>
      </c>
      <c r="DG81">
        <v>2</v>
      </c>
      <c r="DH81">
        <v>3.2</v>
      </c>
      <c r="DI81">
        <v>0.51</v>
      </c>
      <c r="DJ81">
        <v>21.7</v>
      </c>
      <c r="DK81">
        <v>13.8</v>
      </c>
    </row>
    <row r="82" spans="1:115">
      <c r="A82">
        <v>79</v>
      </c>
      <c r="B82">
        <v>21.3</v>
      </c>
      <c r="C82">
        <v>1.4</v>
      </c>
      <c r="D82">
        <v>3.7</v>
      </c>
      <c r="E82">
        <v>0</v>
      </c>
      <c r="F82">
        <v>24</v>
      </c>
      <c r="G82">
        <v>4.3</v>
      </c>
      <c r="J82">
        <v>79</v>
      </c>
      <c r="K82">
        <v>9.1</v>
      </c>
      <c r="L82">
        <v>1.1000000000000001</v>
      </c>
      <c r="M82">
        <v>4.5999999999999996</v>
      </c>
      <c r="N82">
        <v>0</v>
      </c>
      <c r="O82">
        <v>33.700000000000003</v>
      </c>
      <c r="P82">
        <v>8.1</v>
      </c>
      <c r="S82">
        <v>79</v>
      </c>
      <c r="T82">
        <v>26.7</v>
      </c>
      <c r="U82">
        <v>2.7</v>
      </c>
      <c r="V82">
        <v>4.0999999999999996</v>
      </c>
      <c r="W82">
        <v>0</v>
      </c>
      <c r="X82">
        <v>21.7</v>
      </c>
      <c r="Y82">
        <v>11.1</v>
      </c>
      <c r="AB82">
        <v>79</v>
      </c>
      <c r="AC82">
        <v>32.6</v>
      </c>
      <c r="AD82">
        <v>1.9</v>
      </c>
      <c r="AE82">
        <v>2.9</v>
      </c>
      <c r="AF82">
        <v>0.25</v>
      </c>
      <c r="AG82">
        <v>17.8</v>
      </c>
      <c r="AH82">
        <v>5.9</v>
      </c>
      <c r="AK82">
        <v>79</v>
      </c>
      <c r="AL82">
        <v>8.8000000000000007</v>
      </c>
      <c r="AM82">
        <v>2</v>
      </c>
      <c r="AN82">
        <v>5.6</v>
      </c>
      <c r="AO82">
        <v>0</v>
      </c>
      <c r="AP82">
        <v>31.3</v>
      </c>
      <c r="AQ82">
        <v>13.8</v>
      </c>
      <c r="AT82">
        <v>79</v>
      </c>
      <c r="AU82">
        <v>9.9</v>
      </c>
      <c r="AV82">
        <v>1</v>
      </c>
      <c r="AW82">
        <v>3.8</v>
      </c>
      <c r="AX82">
        <v>0</v>
      </c>
      <c r="AY82">
        <v>27</v>
      </c>
      <c r="AZ82">
        <v>1.9</v>
      </c>
      <c r="BC82">
        <v>79</v>
      </c>
      <c r="BD82">
        <v>8.4</v>
      </c>
      <c r="BE82">
        <v>1.1000000000000001</v>
      </c>
      <c r="BF82">
        <v>4.2</v>
      </c>
      <c r="BG82">
        <v>0</v>
      </c>
      <c r="BH82">
        <v>32.4</v>
      </c>
      <c r="BI82">
        <v>11</v>
      </c>
      <c r="BL82">
        <v>79</v>
      </c>
      <c r="BM82">
        <v>9.6999999999999993</v>
      </c>
      <c r="BN82">
        <v>1.9</v>
      </c>
      <c r="BO82">
        <v>4.5</v>
      </c>
      <c r="BP82">
        <v>0</v>
      </c>
      <c r="BQ82">
        <v>22.1</v>
      </c>
      <c r="BR82">
        <v>7.7</v>
      </c>
      <c r="BU82">
        <v>79</v>
      </c>
      <c r="BV82">
        <v>6.6</v>
      </c>
      <c r="BW82">
        <v>2.4</v>
      </c>
      <c r="BX82">
        <v>5.0999999999999996</v>
      </c>
      <c r="BY82">
        <v>0</v>
      </c>
      <c r="BZ82">
        <v>27</v>
      </c>
      <c r="CA82">
        <v>5.2</v>
      </c>
      <c r="CD82">
        <v>79</v>
      </c>
      <c r="CE82">
        <v>29.2</v>
      </c>
      <c r="CF82">
        <v>2.2999999999999998</v>
      </c>
      <c r="CG82">
        <v>2.8</v>
      </c>
      <c r="CH82">
        <v>0</v>
      </c>
      <c r="CI82">
        <v>14</v>
      </c>
      <c r="CJ82">
        <v>2.7</v>
      </c>
      <c r="CM82">
        <v>79</v>
      </c>
      <c r="CN82">
        <v>12.6</v>
      </c>
      <c r="CO82">
        <v>1.6</v>
      </c>
      <c r="CP82">
        <v>4.5</v>
      </c>
      <c r="CQ82">
        <v>0</v>
      </c>
      <c r="CR82">
        <v>29.2</v>
      </c>
      <c r="CS82">
        <v>9.6999999999999993</v>
      </c>
      <c r="CV82">
        <v>79</v>
      </c>
      <c r="CW82">
        <v>9.3000000000000007</v>
      </c>
      <c r="CX82">
        <v>1.1000000000000001</v>
      </c>
      <c r="CY82">
        <v>3.9</v>
      </c>
      <c r="CZ82">
        <v>0</v>
      </c>
      <c r="DA82">
        <v>28.5</v>
      </c>
      <c r="DB82">
        <v>5.3</v>
      </c>
      <c r="DE82">
        <v>79</v>
      </c>
      <c r="DF82">
        <v>28.1</v>
      </c>
      <c r="DG82">
        <v>1.3</v>
      </c>
      <c r="DH82">
        <v>3.9</v>
      </c>
      <c r="DI82">
        <v>0</v>
      </c>
      <c r="DJ82">
        <v>26.4</v>
      </c>
      <c r="DK82">
        <v>9.6999999999999993</v>
      </c>
    </row>
    <row r="83" spans="1:115">
      <c r="A83">
        <v>80</v>
      </c>
      <c r="B83">
        <v>25.3</v>
      </c>
      <c r="C83">
        <v>2.5</v>
      </c>
      <c r="D83">
        <v>4.8</v>
      </c>
      <c r="E83">
        <v>0</v>
      </c>
      <c r="F83">
        <v>23.6</v>
      </c>
      <c r="G83">
        <v>10.8</v>
      </c>
      <c r="J83">
        <v>80</v>
      </c>
      <c r="K83">
        <v>10</v>
      </c>
      <c r="L83">
        <v>1.1000000000000001</v>
      </c>
      <c r="M83">
        <v>4.0999999999999996</v>
      </c>
      <c r="N83">
        <v>0</v>
      </c>
      <c r="O83">
        <v>34.200000000000003</v>
      </c>
      <c r="P83">
        <v>10.3</v>
      </c>
      <c r="S83">
        <v>80</v>
      </c>
      <c r="T83">
        <v>20.399999999999999</v>
      </c>
      <c r="U83">
        <v>1.9</v>
      </c>
      <c r="V83">
        <v>4.0999999999999996</v>
      </c>
      <c r="W83">
        <v>0</v>
      </c>
      <c r="X83">
        <v>22.6</v>
      </c>
      <c r="Y83">
        <v>6.3</v>
      </c>
      <c r="AB83">
        <v>80</v>
      </c>
      <c r="AC83">
        <v>31.8</v>
      </c>
      <c r="AD83">
        <v>2.7</v>
      </c>
      <c r="AE83">
        <v>3.6</v>
      </c>
      <c r="AF83">
        <v>0</v>
      </c>
      <c r="AG83">
        <v>19.7</v>
      </c>
      <c r="AH83">
        <v>6.2</v>
      </c>
      <c r="AK83">
        <v>80</v>
      </c>
      <c r="AL83">
        <v>10.6</v>
      </c>
      <c r="AM83">
        <v>3.6</v>
      </c>
      <c r="AN83">
        <v>6.6</v>
      </c>
      <c r="AO83">
        <v>0</v>
      </c>
      <c r="AP83">
        <v>27.8</v>
      </c>
      <c r="AQ83">
        <v>13.9</v>
      </c>
      <c r="AT83">
        <v>80</v>
      </c>
      <c r="AU83">
        <v>7.2</v>
      </c>
      <c r="AV83">
        <v>1.3</v>
      </c>
      <c r="AW83">
        <v>4.5999999999999996</v>
      </c>
      <c r="AX83">
        <v>0</v>
      </c>
      <c r="AY83">
        <v>29.3</v>
      </c>
      <c r="AZ83">
        <v>3.5</v>
      </c>
      <c r="BC83">
        <v>80</v>
      </c>
      <c r="BD83">
        <v>11.2</v>
      </c>
      <c r="BE83">
        <v>2.7</v>
      </c>
      <c r="BF83">
        <v>6.6</v>
      </c>
      <c r="BG83">
        <v>0</v>
      </c>
      <c r="BH83">
        <v>32</v>
      </c>
      <c r="BI83">
        <v>9.4</v>
      </c>
      <c r="BL83">
        <v>80</v>
      </c>
      <c r="BM83">
        <v>8.1999999999999993</v>
      </c>
      <c r="BN83">
        <v>1.1000000000000001</v>
      </c>
      <c r="BO83">
        <v>3.8</v>
      </c>
      <c r="BP83">
        <v>0</v>
      </c>
      <c r="BQ83">
        <v>25.1</v>
      </c>
      <c r="BR83">
        <v>3.1</v>
      </c>
      <c r="BU83">
        <v>80</v>
      </c>
      <c r="BV83">
        <v>11.6</v>
      </c>
      <c r="BW83">
        <v>4.9000000000000004</v>
      </c>
      <c r="BX83">
        <v>3.2</v>
      </c>
      <c r="BY83">
        <v>1.27</v>
      </c>
      <c r="BZ83">
        <v>18.3</v>
      </c>
      <c r="CA83">
        <v>7.4</v>
      </c>
      <c r="CD83">
        <v>80</v>
      </c>
      <c r="CE83">
        <v>19.8</v>
      </c>
      <c r="CF83">
        <v>1.4</v>
      </c>
      <c r="CG83">
        <v>3.3</v>
      </c>
      <c r="CH83">
        <v>0</v>
      </c>
      <c r="CI83">
        <v>18.2</v>
      </c>
      <c r="CJ83">
        <v>0.7</v>
      </c>
      <c r="CM83">
        <v>80</v>
      </c>
      <c r="CN83">
        <v>14.6</v>
      </c>
      <c r="CO83">
        <v>2.4</v>
      </c>
      <c r="CP83">
        <v>5.6</v>
      </c>
      <c r="CQ83">
        <v>0</v>
      </c>
      <c r="CR83">
        <v>29.3</v>
      </c>
      <c r="CS83">
        <v>15.3</v>
      </c>
      <c r="CV83">
        <v>80</v>
      </c>
      <c r="CW83">
        <v>9.6999999999999993</v>
      </c>
      <c r="CX83">
        <v>1.6</v>
      </c>
      <c r="CY83">
        <v>4.9000000000000004</v>
      </c>
      <c r="CZ83">
        <v>0</v>
      </c>
      <c r="DA83">
        <v>28.6</v>
      </c>
      <c r="DB83">
        <v>10.4</v>
      </c>
      <c r="DE83">
        <v>80</v>
      </c>
      <c r="DF83">
        <v>14.4</v>
      </c>
      <c r="DG83">
        <v>1.7</v>
      </c>
      <c r="DH83">
        <v>4.8</v>
      </c>
      <c r="DI83">
        <v>0</v>
      </c>
      <c r="DJ83">
        <v>29.3</v>
      </c>
      <c r="DK83">
        <v>10.4</v>
      </c>
    </row>
    <row r="84" spans="1:115">
      <c r="A84">
        <v>81</v>
      </c>
      <c r="B84">
        <v>13.1</v>
      </c>
      <c r="C84">
        <v>1.3</v>
      </c>
      <c r="D84">
        <v>4.0999999999999996</v>
      </c>
      <c r="E84">
        <v>0</v>
      </c>
      <c r="F84">
        <v>26.8</v>
      </c>
      <c r="G84">
        <v>6</v>
      </c>
      <c r="J84">
        <v>81</v>
      </c>
      <c r="K84">
        <v>18.399999999999999</v>
      </c>
      <c r="L84">
        <v>4.2</v>
      </c>
      <c r="M84">
        <v>7.9</v>
      </c>
      <c r="N84">
        <v>0</v>
      </c>
      <c r="O84">
        <v>35.299999999999997</v>
      </c>
      <c r="P84">
        <v>10.6</v>
      </c>
      <c r="S84">
        <v>81</v>
      </c>
      <c r="T84">
        <v>14.7</v>
      </c>
      <c r="U84">
        <v>1.3</v>
      </c>
      <c r="V84">
        <v>3.9</v>
      </c>
      <c r="W84">
        <v>0</v>
      </c>
      <c r="X84">
        <v>25.5</v>
      </c>
      <c r="Y84">
        <v>4.2</v>
      </c>
      <c r="AB84">
        <v>81</v>
      </c>
      <c r="AC84">
        <v>21.7</v>
      </c>
      <c r="AD84">
        <v>1</v>
      </c>
      <c r="AE84">
        <v>3.3</v>
      </c>
      <c r="AF84">
        <v>0</v>
      </c>
      <c r="AG84">
        <v>19.3</v>
      </c>
      <c r="AH84">
        <v>2.8</v>
      </c>
      <c r="AK84">
        <v>81</v>
      </c>
      <c r="AL84">
        <v>32.1</v>
      </c>
      <c r="AM84">
        <v>4.0999999999999996</v>
      </c>
      <c r="AN84">
        <v>3.8</v>
      </c>
      <c r="AO84">
        <v>19.05</v>
      </c>
      <c r="AP84">
        <v>24.9</v>
      </c>
      <c r="AQ84">
        <v>11.6</v>
      </c>
      <c r="AT84">
        <v>81</v>
      </c>
      <c r="AU84">
        <v>7.7</v>
      </c>
      <c r="AV84">
        <v>1.1000000000000001</v>
      </c>
      <c r="AW84">
        <v>4.4000000000000004</v>
      </c>
      <c r="AX84">
        <v>0</v>
      </c>
      <c r="AY84">
        <v>29.5</v>
      </c>
      <c r="AZ84">
        <v>4.5</v>
      </c>
      <c r="BC84">
        <v>81</v>
      </c>
      <c r="BD84">
        <v>9.3000000000000007</v>
      </c>
      <c r="BE84">
        <v>4.0999999999999996</v>
      </c>
      <c r="BF84">
        <v>7.6</v>
      </c>
      <c r="BG84">
        <v>0</v>
      </c>
      <c r="BH84">
        <v>28.9</v>
      </c>
      <c r="BI84">
        <v>12.4</v>
      </c>
      <c r="BL84">
        <v>81</v>
      </c>
      <c r="BM84">
        <v>7.6</v>
      </c>
      <c r="BN84">
        <v>1.2</v>
      </c>
      <c r="BO84">
        <v>4.3</v>
      </c>
      <c r="BP84">
        <v>0</v>
      </c>
      <c r="BQ84">
        <v>28.1</v>
      </c>
      <c r="BR84">
        <v>4.5</v>
      </c>
      <c r="BU84">
        <v>81</v>
      </c>
      <c r="BV84">
        <v>15.4</v>
      </c>
      <c r="BW84">
        <v>1.6</v>
      </c>
      <c r="BX84">
        <v>3.5</v>
      </c>
      <c r="BY84">
        <v>0</v>
      </c>
      <c r="BZ84">
        <v>18.899999999999999</v>
      </c>
      <c r="CA84">
        <v>4.7</v>
      </c>
      <c r="CD84">
        <v>81</v>
      </c>
      <c r="CE84">
        <v>14.6</v>
      </c>
      <c r="CF84">
        <v>1.1000000000000001</v>
      </c>
      <c r="CG84">
        <v>3.7</v>
      </c>
      <c r="CH84">
        <v>0</v>
      </c>
      <c r="CI84">
        <v>24</v>
      </c>
      <c r="CJ84">
        <v>1.6</v>
      </c>
      <c r="CM84">
        <v>81</v>
      </c>
      <c r="CN84">
        <v>13.4</v>
      </c>
      <c r="CO84">
        <v>2.7</v>
      </c>
      <c r="CP84">
        <v>5.9</v>
      </c>
      <c r="CQ84">
        <v>0</v>
      </c>
      <c r="CR84">
        <v>28.6</v>
      </c>
      <c r="CS84">
        <v>12.5</v>
      </c>
      <c r="CV84">
        <v>81</v>
      </c>
      <c r="CW84">
        <v>11.8</v>
      </c>
      <c r="CX84">
        <v>1.6</v>
      </c>
      <c r="CY84">
        <v>4.5999999999999996</v>
      </c>
      <c r="CZ84">
        <v>0</v>
      </c>
      <c r="DA84">
        <v>27.1</v>
      </c>
      <c r="DB84">
        <v>8</v>
      </c>
      <c r="DE84">
        <v>81</v>
      </c>
      <c r="DF84">
        <v>12</v>
      </c>
      <c r="DG84">
        <v>2.2999999999999998</v>
      </c>
      <c r="DH84">
        <v>5.9</v>
      </c>
      <c r="DI84">
        <v>0</v>
      </c>
      <c r="DJ84">
        <v>31</v>
      </c>
      <c r="DK84">
        <v>14.2</v>
      </c>
    </row>
    <row r="85" spans="1:115">
      <c r="A85">
        <v>82</v>
      </c>
      <c r="B85">
        <v>14.4</v>
      </c>
      <c r="C85">
        <v>1.2</v>
      </c>
      <c r="D85">
        <v>4.3</v>
      </c>
      <c r="E85">
        <v>0</v>
      </c>
      <c r="F85">
        <v>28.9</v>
      </c>
      <c r="G85">
        <v>6.4</v>
      </c>
      <c r="J85">
        <v>82</v>
      </c>
      <c r="K85">
        <v>24.2</v>
      </c>
      <c r="L85">
        <v>4.2</v>
      </c>
      <c r="M85">
        <v>7.5</v>
      </c>
      <c r="N85">
        <v>0</v>
      </c>
      <c r="O85">
        <v>32.4</v>
      </c>
      <c r="P85">
        <v>19</v>
      </c>
      <c r="S85">
        <v>82</v>
      </c>
      <c r="T85">
        <v>21.8</v>
      </c>
      <c r="U85">
        <v>3.6</v>
      </c>
      <c r="V85">
        <v>5.5</v>
      </c>
      <c r="W85">
        <v>0</v>
      </c>
      <c r="X85">
        <v>23.5</v>
      </c>
      <c r="Y85">
        <v>10.8</v>
      </c>
      <c r="AB85">
        <v>82</v>
      </c>
      <c r="AC85">
        <v>12.4</v>
      </c>
      <c r="AD85">
        <v>1.6</v>
      </c>
      <c r="AE85">
        <v>4.3</v>
      </c>
      <c r="AF85">
        <v>0</v>
      </c>
      <c r="AG85">
        <v>25.9</v>
      </c>
      <c r="AH85">
        <v>4.2</v>
      </c>
      <c r="AK85">
        <v>82</v>
      </c>
      <c r="AL85">
        <v>48.9</v>
      </c>
      <c r="AM85">
        <v>2.1</v>
      </c>
      <c r="AN85">
        <v>3.2</v>
      </c>
      <c r="AO85">
        <v>0.25</v>
      </c>
      <c r="AP85">
        <v>20.100000000000001</v>
      </c>
      <c r="AQ85">
        <v>11.1</v>
      </c>
      <c r="AT85">
        <v>82</v>
      </c>
      <c r="AU85">
        <v>4.5</v>
      </c>
      <c r="AV85">
        <v>1.3</v>
      </c>
      <c r="AW85">
        <v>4.9000000000000004</v>
      </c>
      <c r="AX85">
        <v>0</v>
      </c>
      <c r="AY85">
        <v>30.1</v>
      </c>
      <c r="AZ85">
        <v>4.0999999999999996</v>
      </c>
      <c r="BC85">
        <v>82</v>
      </c>
      <c r="BD85">
        <v>11.9</v>
      </c>
      <c r="BE85">
        <v>2.5</v>
      </c>
      <c r="BF85">
        <v>5</v>
      </c>
      <c r="BG85">
        <v>0</v>
      </c>
      <c r="BH85">
        <v>20.5</v>
      </c>
      <c r="BI85">
        <v>5.8</v>
      </c>
      <c r="BL85">
        <v>82</v>
      </c>
      <c r="BM85">
        <v>32.5</v>
      </c>
      <c r="BN85">
        <v>1.9</v>
      </c>
      <c r="BO85">
        <v>2.6</v>
      </c>
      <c r="BP85">
        <v>6.1</v>
      </c>
      <c r="BQ85">
        <v>18.899999999999999</v>
      </c>
      <c r="BR85">
        <v>11.2</v>
      </c>
      <c r="BU85">
        <v>82</v>
      </c>
      <c r="BV85">
        <v>12.7</v>
      </c>
      <c r="BW85">
        <v>1.1000000000000001</v>
      </c>
      <c r="BX85">
        <v>3.7</v>
      </c>
      <c r="BY85">
        <v>0</v>
      </c>
      <c r="BZ85">
        <v>23.1</v>
      </c>
      <c r="CA85">
        <v>1.8</v>
      </c>
      <c r="CD85">
        <v>82</v>
      </c>
      <c r="CE85">
        <v>14.3</v>
      </c>
      <c r="CF85">
        <v>1</v>
      </c>
      <c r="CG85">
        <v>4.2</v>
      </c>
      <c r="CH85">
        <v>0</v>
      </c>
      <c r="CI85">
        <v>29.3</v>
      </c>
      <c r="CJ85">
        <v>5.8</v>
      </c>
      <c r="CM85">
        <v>82</v>
      </c>
      <c r="CN85">
        <v>5</v>
      </c>
      <c r="CO85">
        <v>2.5</v>
      </c>
      <c r="CP85">
        <v>5.6</v>
      </c>
      <c r="CQ85">
        <v>0</v>
      </c>
      <c r="CR85">
        <v>26</v>
      </c>
      <c r="CS85">
        <v>9.8000000000000007</v>
      </c>
      <c r="CV85">
        <v>82</v>
      </c>
      <c r="CW85">
        <v>10.7</v>
      </c>
      <c r="CX85">
        <v>1</v>
      </c>
      <c r="CY85">
        <v>4.0999999999999996</v>
      </c>
      <c r="CZ85">
        <v>0</v>
      </c>
      <c r="DA85">
        <v>29</v>
      </c>
      <c r="DB85">
        <v>7.1</v>
      </c>
      <c r="DE85">
        <v>82</v>
      </c>
      <c r="DF85">
        <v>8</v>
      </c>
      <c r="DG85">
        <v>2.4</v>
      </c>
      <c r="DH85">
        <v>6.1</v>
      </c>
      <c r="DI85">
        <v>0</v>
      </c>
      <c r="DJ85">
        <v>30.6</v>
      </c>
      <c r="DK85">
        <v>13.5</v>
      </c>
    </row>
    <row r="86" spans="1:115">
      <c r="A86">
        <v>83</v>
      </c>
      <c r="B86">
        <v>12.3</v>
      </c>
      <c r="C86">
        <v>2.2000000000000002</v>
      </c>
      <c r="D86">
        <v>5.3</v>
      </c>
      <c r="E86">
        <v>0</v>
      </c>
      <c r="F86">
        <v>28.3</v>
      </c>
      <c r="G86">
        <v>7.9</v>
      </c>
      <c r="J86">
        <v>83</v>
      </c>
      <c r="K86">
        <v>16.7</v>
      </c>
      <c r="L86">
        <v>1.7</v>
      </c>
      <c r="M86">
        <v>4.7</v>
      </c>
      <c r="N86">
        <v>0</v>
      </c>
      <c r="O86">
        <v>33</v>
      </c>
      <c r="P86">
        <v>14.3</v>
      </c>
      <c r="S86">
        <v>83</v>
      </c>
      <c r="T86">
        <v>26.9</v>
      </c>
      <c r="U86">
        <v>2.5</v>
      </c>
      <c r="V86">
        <v>3.7</v>
      </c>
      <c r="W86">
        <v>0</v>
      </c>
      <c r="X86">
        <v>19.100000000000001</v>
      </c>
      <c r="Y86">
        <v>7</v>
      </c>
      <c r="AB86">
        <v>83</v>
      </c>
      <c r="AC86">
        <v>9.6</v>
      </c>
      <c r="AD86">
        <v>2.4</v>
      </c>
      <c r="AE86">
        <v>5.3</v>
      </c>
      <c r="AF86">
        <v>0</v>
      </c>
      <c r="AG86">
        <v>27.2</v>
      </c>
      <c r="AH86">
        <v>7.5</v>
      </c>
      <c r="AK86">
        <v>83</v>
      </c>
      <c r="AL86">
        <v>39.9</v>
      </c>
      <c r="AM86">
        <v>1.3</v>
      </c>
      <c r="AN86">
        <v>3.5</v>
      </c>
      <c r="AO86">
        <v>0</v>
      </c>
      <c r="AP86">
        <v>22.1</v>
      </c>
      <c r="AQ86">
        <v>11.6</v>
      </c>
      <c r="AT86">
        <v>83</v>
      </c>
      <c r="AU86">
        <v>5.3</v>
      </c>
      <c r="AV86">
        <v>1.7</v>
      </c>
      <c r="AW86">
        <v>5.5</v>
      </c>
      <c r="AX86">
        <v>0</v>
      </c>
      <c r="AY86">
        <v>30.2</v>
      </c>
      <c r="AZ86">
        <v>7.1</v>
      </c>
      <c r="BC86">
        <v>83</v>
      </c>
      <c r="BD86">
        <v>9.6</v>
      </c>
      <c r="BE86">
        <v>1.8</v>
      </c>
      <c r="BF86">
        <v>4.8</v>
      </c>
      <c r="BG86">
        <v>0</v>
      </c>
      <c r="BH86">
        <v>24.2</v>
      </c>
      <c r="BI86">
        <v>3.6</v>
      </c>
      <c r="BL86">
        <v>83</v>
      </c>
      <c r="BM86">
        <v>13.6</v>
      </c>
      <c r="BN86">
        <v>1.2</v>
      </c>
      <c r="BO86">
        <v>3.5</v>
      </c>
      <c r="BP86">
        <v>0</v>
      </c>
      <c r="BQ86">
        <v>22.4</v>
      </c>
      <c r="BR86">
        <v>5.8</v>
      </c>
      <c r="BU86">
        <v>83</v>
      </c>
      <c r="BV86">
        <v>18.600000000000001</v>
      </c>
      <c r="BW86">
        <v>2.1</v>
      </c>
      <c r="BX86">
        <v>4.5999999999999996</v>
      </c>
      <c r="BY86">
        <v>0</v>
      </c>
      <c r="BZ86">
        <v>21.8</v>
      </c>
      <c r="CA86">
        <v>8.1999999999999993</v>
      </c>
      <c r="CD86">
        <v>83</v>
      </c>
      <c r="CE86">
        <v>10.9</v>
      </c>
      <c r="CF86">
        <v>1.5</v>
      </c>
      <c r="CG86">
        <v>5.0999999999999996</v>
      </c>
      <c r="CH86">
        <v>0</v>
      </c>
      <c r="CI86">
        <v>30.5</v>
      </c>
      <c r="CJ86">
        <v>8.5</v>
      </c>
      <c r="CM86">
        <v>83</v>
      </c>
      <c r="CN86">
        <v>5.8</v>
      </c>
      <c r="CO86">
        <v>1.2</v>
      </c>
      <c r="CP86">
        <v>4.3</v>
      </c>
      <c r="CQ86">
        <v>0</v>
      </c>
      <c r="CR86">
        <v>26</v>
      </c>
      <c r="CS86">
        <v>5.3</v>
      </c>
      <c r="CV86">
        <v>83</v>
      </c>
      <c r="CW86">
        <v>8.8000000000000007</v>
      </c>
      <c r="CX86">
        <v>1.3</v>
      </c>
      <c r="CY86">
        <v>4.5999999999999996</v>
      </c>
      <c r="CZ86">
        <v>0</v>
      </c>
      <c r="DA86">
        <v>30.4</v>
      </c>
      <c r="DB86">
        <v>11.3</v>
      </c>
      <c r="DE86">
        <v>83</v>
      </c>
      <c r="DF86">
        <v>9.9</v>
      </c>
      <c r="DG86">
        <v>1.9</v>
      </c>
      <c r="DH86">
        <v>5.5</v>
      </c>
      <c r="DI86">
        <v>0</v>
      </c>
      <c r="DJ86">
        <v>30.2</v>
      </c>
      <c r="DK86">
        <v>9.5</v>
      </c>
    </row>
    <row r="87" spans="1:115">
      <c r="A87">
        <v>84</v>
      </c>
      <c r="B87">
        <v>12.9</v>
      </c>
      <c r="C87">
        <v>1.6</v>
      </c>
      <c r="D87">
        <v>4.7</v>
      </c>
      <c r="E87">
        <v>0</v>
      </c>
      <c r="F87">
        <v>28.7</v>
      </c>
      <c r="G87">
        <v>9.9</v>
      </c>
      <c r="J87">
        <v>84</v>
      </c>
      <c r="K87">
        <v>13.1</v>
      </c>
      <c r="L87">
        <v>2</v>
      </c>
      <c r="M87">
        <v>5.7</v>
      </c>
      <c r="N87">
        <v>0</v>
      </c>
      <c r="O87">
        <v>32.799999999999997</v>
      </c>
      <c r="P87">
        <v>14.3</v>
      </c>
      <c r="S87">
        <v>84</v>
      </c>
      <c r="T87">
        <v>22.9</v>
      </c>
      <c r="U87">
        <v>2.7</v>
      </c>
      <c r="V87">
        <v>4.2</v>
      </c>
      <c r="W87">
        <v>0</v>
      </c>
      <c r="X87">
        <v>21.2</v>
      </c>
      <c r="Y87">
        <v>9</v>
      </c>
      <c r="AB87">
        <v>84</v>
      </c>
      <c r="AC87">
        <v>7.9</v>
      </c>
      <c r="AD87">
        <v>1.5</v>
      </c>
      <c r="AE87">
        <v>4.9000000000000004</v>
      </c>
      <c r="AF87">
        <v>0</v>
      </c>
      <c r="AG87">
        <v>30.7</v>
      </c>
      <c r="AH87">
        <v>6.4</v>
      </c>
      <c r="AK87">
        <v>84</v>
      </c>
      <c r="AL87">
        <v>14.6</v>
      </c>
      <c r="AM87">
        <v>1.2</v>
      </c>
      <c r="AN87">
        <v>4.3</v>
      </c>
      <c r="AO87">
        <v>0</v>
      </c>
      <c r="AP87">
        <v>27.3</v>
      </c>
      <c r="AQ87">
        <v>10.1</v>
      </c>
      <c r="AT87">
        <v>84</v>
      </c>
      <c r="AU87">
        <v>9.4</v>
      </c>
      <c r="AV87">
        <v>2.2000000000000002</v>
      </c>
      <c r="AW87">
        <v>6.1</v>
      </c>
      <c r="AX87">
        <v>0</v>
      </c>
      <c r="AY87">
        <v>30.8</v>
      </c>
      <c r="AZ87">
        <v>10.3</v>
      </c>
      <c r="BC87">
        <v>84</v>
      </c>
      <c r="BD87">
        <v>8.1</v>
      </c>
      <c r="BE87">
        <v>2</v>
      </c>
      <c r="BF87">
        <v>5.3</v>
      </c>
      <c r="BG87">
        <v>0</v>
      </c>
      <c r="BH87">
        <v>26.1</v>
      </c>
      <c r="BI87">
        <v>5</v>
      </c>
      <c r="BL87">
        <v>84</v>
      </c>
      <c r="BM87">
        <v>13.7</v>
      </c>
      <c r="BN87">
        <v>1.1000000000000001</v>
      </c>
      <c r="BO87">
        <v>4.0999999999999996</v>
      </c>
      <c r="BP87">
        <v>0</v>
      </c>
      <c r="BQ87">
        <v>26.7</v>
      </c>
      <c r="BR87">
        <v>5.0999999999999996</v>
      </c>
      <c r="BU87">
        <v>84</v>
      </c>
      <c r="BV87">
        <v>21.1</v>
      </c>
      <c r="BW87">
        <v>2.7</v>
      </c>
      <c r="BX87">
        <v>4.7</v>
      </c>
      <c r="BY87">
        <v>0</v>
      </c>
      <c r="BZ87">
        <v>22</v>
      </c>
      <c r="CA87">
        <v>5.8</v>
      </c>
      <c r="CD87">
        <v>84</v>
      </c>
      <c r="CE87">
        <v>11.4</v>
      </c>
      <c r="CF87">
        <v>1.3</v>
      </c>
      <c r="CG87">
        <v>4.5</v>
      </c>
      <c r="CH87">
        <v>0</v>
      </c>
      <c r="CI87">
        <v>30.4</v>
      </c>
      <c r="CJ87">
        <v>8.1</v>
      </c>
      <c r="CM87">
        <v>84</v>
      </c>
      <c r="CN87">
        <v>8.5</v>
      </c>
      <c r="CO87">
        <v>1.1000000000000001</v>
      </c>
      <c r="CP87">
        <v>4.2</v>
      </c>
      <c r="CQ87">
        <v>0</v>
      </c>
      <c r="CR87">
        <v>28.1</v>
      </c>
      <c r="CS87">
        <v>5.6</v>
      </c>
      <c r="CV87">
        <v>84</v>
      </c>
      <c r="CW87">
        <v>9.5</v>
      </c>
      <c r="CX87">
        <v>1.8</v>
      </c>
      <c r="CY87">
        <v>5.0999999999999996</v>
      </c>
      <c r="CZ87">
        <v>0</v>
      </c>
      <c r="DA87">
        <v>30.5</v>
      </c>
      <c r="DB87">
        <v>8.6999999999999993</v>
      </c>
      <c r="DE87">
        <v>84</v>
      </c>
      <c r="DF87">
        <v>10.8</v>
      </c>
      <c r="DG87">
        <v>1.9</v>
      </c>
      <c r="DH87">
        <v>5.5</v>
      </c>
      <c r="DI87">
        <v>0</v>
      </c>
      <c r="DJ87">
        <v>30.5</v>
      </c>
      <c r="DK87">
        <v>11.4</v>
      </c>
    </row>
    <row r="88" spans="1:115">
      <c r="A88">
        <v>85</v>
      </c>
      <c r="B88">
        <v>12.4</v>
      </c>
      <c r="C88">
        <v>1.6</v>
      </c>
      <c r="D88">
        <v>5</v>
      </c>
      <c r="E88">
        <v>0</v>
      </c>
      <c r="F88">
        <v>30.5</v>
      </c>
      <c r="G88">
        <v>8</v>
      </c>
      <c r="J88">
        <v>85</v>
      </c>
      <c r="K88">
        <v>14.9</v>
      </c>
      <c r="L88">
        <v>1.6</v>
      </c>
      <c r="M88">
        <v>5.2</v>
      </c>
      <c r="N88">
        <v>0</v>
      </c>
      <c r="O88">
        <v>31.6</v>
      </c>
      <c r="P88">
        <v>14.9</v>
      </c>
      <c r="S88">
        <v>85</v>
      </c>
      <c r="T88">
        <v>10.6</v>
      </c>
      <c r="U88">
        <v>2</v>
      </c>
      <c r="V88">
        <v>4.4000000000000004</v>
      </c>
      <c r="W88">
        <v>0</v>
      </c>
      <c r="X88">
        <v>21.2</v>
      </c>
      <c r="Y88">
        <v>5.9</v>
      </c>
      <c r="AB88">
        <v>85</v>
      </c>
      <c r="AC88">
        <v>13.3</v>
      </c>
      <c r="AD88">
        <v>1.7</v>
      </c>
      <c r="AE88">
        <v>4.8</v>
      </c>
      <c r="AF88">
        <v>0</v>
      </c>
      <c r="AG88">
        <v>27.7</v>
      </c>
      <c r="AH88">
        <v>11.2</v>
      </c>
      <c r="AK88">
        <v>85</v>
      </c>
      <c r="AL88">
        <v>19.100000000000001</v>
      </c>
      <c r="AM88">
        <v>1.3</v>
      </c>
      <c r="AN88">
        <v>4.5</v>
      </c>
      <c r="AO88">
        <v>0</v>
      </c>
      <c r="AP88">
        <v>29</v>
      </c>
      <c r="AQ88">
        <v>11.1</v>
      </c>
      <c r="AT88">
        <v>85</v>
      </c>
      <c r="AU88">
        <v>6.1</v>
      </c>
      <c r="AV88">
        <v>1.2</v>
      </c>
      <c r="AW88">
        <v>4.9000000000000004</v>
      </c>
      <c r="AX88">
        <v>0</v>
      </c>
      <c r="AY88">
        <v>31.6</v>
      </c>
      <c r="AZ88">
        <v>7.2</v>
      </c>
      <c r="BC88">
        <v>85</v>
      </c>
      <c r="BD88">
        <v>6.4</v>
      </c>
      <c r="BE88">
        <v>5.6</v>
      </c>
      <c r="BF88">
        <v>8.5</v>
      </c>
      <c r="BG88">
        <v>0</v>
      </c>
      <c r="BH88">
        <v>27.2</v>
      </c>
      <c r="BI88">
        <v>7.7</v>
      </c>
      <c r="BL88">
        <v>85</v>
      </c>
      <c r="BM88">
        <v>13.7</v>
      </c>
      <c r="BN88">
        <v>3.6</v>
      </c>
      <c r="BO88">
        <v>5.8</v>
      </c>
      <c r="BP88">
        <v>0</v>
      </c>
      <c r="BQ88">
        <v>23.1</v>
      </c>
      <c r="BR88">
        <v>9</v>
      </c>
      <c r="BU88">
        <v>85</v>
      </c>
      <c r="BV88">
        <v>22.6</v>
      </c>
      <c r="BW88">
        <v>2.7</v>
      </c>
      <c r="BX88">
        <v>5</v>
      </c>
      <c r="BY88">
        <v>0</v>
      </c>
      <c r="BZ88">
        <v>24.5</v>
      </c>
      <c r="CA88">
        <v>6.7</v>
      </c>
      <c r="CD88">
        <v>85</v>
      </c>
      <c r="CE88">
        <v>11.7</v>
      </c>
      <c r="CF88">
        <v>2.7</v>
      </c>
      <c r="CG88">
        <v>5.4</v>
      </c>
      <c r="CH88">
        <v>0</v>
      </c>
      <c r="CI88">
        <v>28.4</v>
      </c>
      <c r="CJ88">
        <v>10.6</v>
      </c>
      <c r="CM88">
        <v>85</v>
      </c>
      <c r="CN88">
        <v>7.8</v>
      </c>
      <c r="CO88">
        <v>1.3</v>
      </c>
      <c r="CP88">
        <v>4.7</v>
      </c>
      <c r="CQ88">
        <v>0</v>
      </c>
      <c r="CR88">
        <v>31.3</v>
      </c>
      <c r="CS88">
        <v>7.9</v>
      </c>
      <c r="CV88">
        <v>85</v>
      </c>
      <c r="CW88">
        <v>16.8</v>
      </c>
      <c r="CX88">
        <v>4</v>
      </c>
      <c r="CY88">
        <v>6.5</v>
      </c>
      <c r="CZ88">
        <v>0</v>
      </c>
      <c r="DA88">
        <v>26.3</v>
      </c>
      <c r="DB88">
        <v>13.5</v>
      </c>
      <c r="DE88">
        <v>85</v>
      </c>
      <c r="DF88">
        <v>8</v>
      </c>
      <c r="DG88">
        <v>1.6</v>
      </c>
      <c r="DH88">
        <v>5.3</v>
      </c>
      <c r="DI88">
        <v>0</v>
      </c>
      <c r="DJ88">
        <v>31.2</v>
      </c>
      <c r="DK88">
        <v>9.1</v>
      </c>
    </row>
    <row r="89" spans="1:115">
      <c r="A89">
        <v>86</v>
      </c>
      <c r="B89">
        <v>8.8000000000000007</v>
      </c>
      <c r="C89">
        <v>4</v>
      </c>
      <c r="D89">
        <v>6.7</v>
      </c>
      <c r="E89">
        <v>0</v>
      </c>
      <c r="F89">
        <v>27.2</v>
      </c>
      <c r="G89">
        <v>12.8</v>
      </c>
      <c r="J89">
        <v>86</v>
      </c>
      <c r="K89">
        <v>12.2</v>
      </c>
      <c r="L89">
        <v>3.2</v>
      </c>
      <c r="M89">
        <v>6.3</v>
      </c>
      <c r="N89">
        <v>0</v>
      </c>
      <c r="O89">
        <v>28.6</v>
      </c>
      <c r="P89">
        <v>12.3</v>
      </c>
      <c r="S89">
        <v>86</v>
      </c>
      <c r="T89">
        <v>13.7</v>
      </c>
      <c r="U89">
        <v>1.4</v>
      </c>
      <c r="V89">
        <v>4.0999999999999996</v>
      </c>
      <c r="W89">
        <v>0</v>
      </c>
      <c r="X89">
        <v>25.1</v>
      </c>
      <c r="Y89">
        <v>3.6</v>
      </c>
      <c r="AB89">
        <v>86</v>
      </c>
      <c r="AC89">
        <v>24.2</v>
      </c>
      <c r="AD89">
        <v>1.6</v>
      </c>
      <c r="AE89">
        <v>3.8</v>
      </c>
      <c r="AF89">
        <v>0</v>
      </c>
      <c r="AG89">
        <v>25.9</v>
      </c>
      <c r="AH89">
        <v>16.100000000000001</v>
      </c>
      <c r="AK89">
        <v>86</v>
      </c>
      <c r="AL89">
        <v>17.600000000000001</v>
      </c>
      <c r="AM89">
        <v>5.3</v>
      </c>
      <c r="AN89">
        <v>6.7</v>
      </c>
      <c r="AO89">
        <v>0</v>
      </c>
      <c r="AP89">
        <v>24.8</v>
      </c>
      <c r="AQ89">
        <v>10.4</v>
      </c>
      <c r="AT89">
        <v>86</v>
      </c>
      <c r="AU89">
        <v>6.2</v>
      </c>
      <c r="AV89">
        <v>2.4</v>
      </c>
      <c r="AW89">
        <v>6.7</v>
      </c>
      <c r="AX89">
        <v>0</v>
      </c>
      <c r="AY89">
        <v>31.2</v>
      </c>
      <c r="AZ89">
        <v>12.3</v>
      </c>
      <c r="BC89">
        <v>86</v>
      </c>
      <c r="BD89">
        <v>8.6</v>
      </c>
      <c r="BE89">
        <v>3</v>
      </c>
      <c r="BF89">
        <v>5.6</v>
      </c>
      <c r="BG89">
        <v>0</v>
      </c>
      <c r="BH89">
        <v>20.5</v>
      </c>
      <c r="BI89">
        <v>5.2</v>
      </c>
      <c r="BL89">
        <v>86</v>
      </c>
      <c r="BM89">
        <v>8.1999999999999993</v>
      </c>
      <c r="BN89">
        <v>2.7</v>
      </c>
      <c r="BO89">
        <v>5.4</v>
      </c>
      <c r="BP89">
        <v>0</v>
      </c>
      <c r="BQ89">
        <v>23.8</v>
      </c>
      <c r="BR89">
        <v>5.6</v>
      </c>
      <c r="BU89">
        <v>86</v>
      </c>
      <c r="BV89">
        <v>19.899999999999999</v>
      </c>
      <c r="BW89">
        <v>1.7</v>
      </c>
      <c r="BX89">
        <v>4.5999999999999996</v>
      </c>
      <c r="BY89">
        <v>0</v>
      </c>
      <c r="BZ89">
        <v>24.8</v>
      </c>
      <c r="CA89">
        <v>8.1999999999999993</v>
      </c>
      <c r="CD89">
        <v>86</v>
      </c>
      <c r="CE89">
        <v>24.2</v>
      </c>
      <c r="CF89">
        <v>1.8</v>
      </c>
      <c r="CG89">
        <v>4.3</v>
      </c>
      <c r="CH89">
        <v>0</v>
      </c>
      <c r="CI89">
        <v>23.9</v>
      </c>
      <c r="CJ89">
        <v>8.1</v>
      </c>
      <c r="CM89">
        <v>86</v>
      </c>
      <c r="CN89">
        <v>8.5</v>
      </c>
      <c r="CO89">
        <v>2.2999999999999998</v>
      </c>
      <c r="CP89">
        <v>5.9</v>
      </c>
      <c r="CQ89">
        <v>0</v>
      </c>
      <c r="CR89">
        <v>30.2</v>
      </c>
      <c r="CS89">
        <v>11.6</v>
      </c>
      <c r="CV89">
        <v>86</v>
      </c>
      <c r="CW89">
        <v>20.7</v>
      </c>
      <c r="CX89">
        <v>2.8</v>
      </c>
      <c r="CY89">
        <v>4.9000000000000004</v>
      </c>
      <c r="CZ89">
        <v>0</v>
      </c>
      <c r="DA89">
        <v>23</v>
      </c>
      <c r="DB89">
        <v>9.8000000000000007</v>
      </c>
      <c r="DE89">
        <v>86</v>
      </c>
      <c r="DF89">
        <v>6.8</v>
      </c>
      <c r="DG89">
        <v>1.4</v>
      </c>
      <c r="DH89">
        <v>5.5</v>
      </c>
      <c r="DI89">
        <v>0</v>
      </c>
      <c r="DJ89">
        <v>33.6</v>
      </c>
      <c r="DK89">
        <v>8.3000000000000007</v>
      </c>
    </row>
    <row r="90" spans="1:115">
      <c r="A90">
        <v>87</v>
      </c>
      <c r="B90">
        <v>10.199999999999999</v>
      </c>
      <c r="C90">
        <v>3.9</v>
      </c>
      <c r="D90">
        <v>6.3</v>
      </c>
      <c r="E90">
        <v>0</v>
      </c>
      <c r="F90">
        <v>22.4</v>
      </c>
      <c r="G90">
        <v>8.1999999999999993</v>
      </c>
      <c r="J90">
        <v>87</v>
      </c>
      <c r="K90">
        <v>13.7</v>
      </c>
      <c r="L90">
        <v>2</v>
      </c>
      <c r="M90">
        <v>5.3</v>
      </c>
      <c r="N90">
        <v>0</v>
      </c>
      <c r="O90">
        <v>28.9</v>
      </c>
      <c r="P90">
        <v>11.5</v>
      </c>
      <c r="S90">
        <v>87</v>
      </c>
      <c r="T90">
        <v>13.4</v>
      </c>
      <c r="U90">
        <v>3</v>
      </c>
      <c r="V90">
        <v>5</v>
      </c>
      <c r="W90">
        <v>0</v>
      </c>
      <c r="X90">
        <v>24.5</v>
      </c>
      <c r="Y90">
        <v>6.9</v>
      </c>
      <c r="AB90">
        <v>87</v>
      </c>
      <c r="AC90">
        <v>22.6</v>
      </c>
      <c r="AD90">
        <v>3</v>
      </c>
      <c r="AE90">
        <v>5</v>
      </c>
      <c r="AF90">
        <v>0</v>
      </c>
      <c r="AG90">
        <v>26.1</v>
      </c>
      <c r="AH90">
        <v>15.9</v>
      </c>
      <c r="AK90">
        <v>87</v>
      </c>
      <c r="AL90">
        <v>12.9</v>
      </c>
      <c r="AM90">
        <v>2.9</v>
      </c>
      <c r="AN90">
        <v>4.9000000000000004</v>
      </c>
      <c r="AO90">
        <v>0</v>
      </c>
      <c r="AP90">
        <v>18.5</v>
      </c>
      <c r="AQ90">
        <v>6</v>
      </c>
      <c r="AT90">
        <v>87</v>
      </c>
      <c r="AU90">
        <v>10.3</v>
      </c>
      <c r="AV90">
        <v>2</v>
      </c>
      <c r="AW90">
        <v>5.9</v>
      </c>
      <c r="AX90">
        <v>0</v>
      </c>
      <c r="AY90">
        <v>30</v>
      </c>
      <c r="AZ90">
        <v>10.9</v>
      </c>
      <c r="BC90">
        <v>87</v>
      </c>
      <c r="BD90">
        <v>7.4</v>
      </c>
      <c r="BE90">
        <v>1.2</v>
      </c>
      <c r="BF90">
        <v>4.4000000000000004</v>
      </c>
      <c r="BG90">
        <v>0</v>
      </c>
      <c r="BH90">
        <v>25.4</v>
      </c>
      <c r="BI90">
        <v>1.4</v>
      </c>
      <c r="BL90">
        <v>87</v>
      </c>
      <c r="BM90">
        <v>8.9</v>
      </c>
      <c r="BN90">
        <v>2.8</v>
      </c>
      <c r="BO90">
        <v>6</v>
      </c>
      <c r="BP90">
        <v>0</v>
      </c>
      <c r="BQ90">
        <v>26.5</v>
      </c>
      <c r="BR90">
        <v>5.3</v>
      </c>
      <c r="BU90">
        <v>87</v>
      </c>
      <c r="BV90">
        <v>14.7</v>
      </c>
      <c r="BW90">
        <v>1.8</v>
      </c>
      <c r="BX90">
        <v>5</v>
      </c>
      <c r="BY90">
        <v>0</v>
      </c>
      <c r="BZ90">
        <v>27.2</v>
      </c>
      <c r="CA90">
        <v>8.1</v>
      </c>
      <c r="CD90">
        <v>87</v>
      </c>
      <c r="CE90">
        <v>13.8</v>
      </c>
      <c r="CF90">
        <v>1.2</v>
      </c>
      <c r="CG90">
        <v>4.4000000000000004</v>
      </c>
      <c r="CH90">
        <v>0</v>
      </c>
      <c r="CI90">
        <v>27.8</v>
      </c>
      <c r="CJ90">
        <v>6.9</v>
      </c>
      <c r="CM90">
        <v>87</v>
      </c>
      <c r="CN90">
        <v>8.8000000000000007</v>
      </c>
      <c r="CO90">
        <v>1.6</v>
      </c>
      <c r="CP90">
        <v>5.0999999999999996</v>
      </c>
      <c r="CQ90">
        <v>0</v>
      </c>
      <c r="CR90">
        <v>30.1</v>
      </c>
      <c r="CS90">
        <v>11.7</v>
      </c>
      <c r="CV90">
        <v>87</v>
      </c>
      <c r="CW90">
        <v>14.9</v>
      </c>
      <c r="CX90">
        <v>1.5</v>
      </c>
      <c r="CY90">
        <v>4.4000000000000004</v>
      </c>
      <c r="CZ90">
        <v>0</v>
      </c>
      <c r="DA90">
        <v>25.8</v>
      </c>
      <c r="DB90">
        <v>7.8</v>
      </c>
      <c r="DE90">
        <v>87</v>
      </c>
      <c r="DF90">
        <v>6.5</v>
      </c>
      <c r="DG90">
        <v>1.3</v>
      </c>
      <c r="DH90">
        <v>5.4</v>
      </c>
      <c r="DI90">
        <v>0</v>
      </c>
      <c r="DJ90">
        <v>34.4</v>
      </c>
      <c r="DK90">
        <v>8.6999999999999993</v>
      </c>
    </row>
    <row r="91" spans="1:115">
      <c r="A91">
        <v>88</v>
      </c>
      <c r="B91">
        <v>11</v>
      </c>
      <c r="C91">
        <v>2.8</v>
      </c>
      <c r="D91">
        <v>5.3</v>
      </c>
      <c r="E91">
        <v>0</v>
      </c>
      <c r="F91">
        <v>23.2</v>
      </c>
      <c r="G91">
        <v>5.5</v>
      </c>
      <c r="J91">
        <v>88</v>
      </c>
      <c r="K91">
        <v>8.4</v>
      </c>
      <c r="L91">
        <v>1.8</v>
      </c>
      <c r="M91">
        <v>5.5</v>
      </c>
      <c r="N91">
        <v>0</v>
      </c>
      <c r="O91">
        <v>30.5</v>
      </c>
      <c r="P91">
        <v>9</v>
      </c>
      <c r="S91">
        <v>88</v>
      </c>
      <c r="T91">
        <v>13.7</v>
      </c>
      <c r="U91">
        <v>3.1</v>
      </c>
      <c r="V91">
        <v>5.3</v>
      </c>
      <c r="W91">
        <v>0</v>
      </c>
      <c r="X91">
        <v>22.3</v>
      </c>
      <c r="Y91">
        <v>8.5</v>
      </c>
      <c r="AB91">
        <v>88</v>
      </c>
      <c r="AC91">
        <v>23</v>
      </c>
      <c r="AD91">
        <v>4.5999999999999996</v>
      </c>
      <c r="AE91">
        <v>6.3</v>
      </c>
      <c r="AF91">
        <v>0</v>
      </c>
      <c r="AG91">
        <v>25.3</v>
      </c>
      <c r="AH91">
        <v>12.7</v>
      </c>
      <c r="AK91">
        <v>88</v>
      </c>
      <c r="AL91">
        <v>13.8</v>
      </c>
      <c r="AM91">
        <v>1.8</v>
      </c>
      <c r="AN91">
        <v>4.5</v>
      </c>
      <c r="AO91">
        <v>0</v>
      </c>
      <c r="AP91">
        <v>21.4</v>
      </c>
      <c r="AQ91">
        <v>3.4</v>
      </c>
      <c r="AT91">
        <v>88</v>
      </c>
      <c r="AU91">
        <v>9.8000000000000007</v>
      </c>
      <c r="AV91">
        <v>1.6</v>
      </c>
      <c r="AW91">
        <v>5.5</v>
      </c>
      <c r="AX91">
        <v>0</v>
      </c>
      <c r="AY91">
        <v>30.6</v>
      </c>
      <c r="AZ91">
        <v>8.4</v>
      </c>
      <c r="BC91">
        <v>88</v>
      </c>
      <c r="BD91">
        <v>7.6</v>
      </c>
      <c r="BE91">
        <v>3.4</v>
      </c>
      <c r="BF91">
        <v>6.7</v>
      </c>
      <c r="BG91">
        <v>0</v>
      </c>
      <c r="BH91">
        <v>28.1</v>
      </c>
      <c r="BI91">
        <v>5.6</v>
      </c>
      <c r="BL91">
        <v>88</v>
      </c>
      <c r="BM91">
        <v>9.9</v>
      </c>
      <c r="BN91">
        <v>1.4</v>
      </c>
      <c r="BO91">
        <v>4.7</v>
      </c>
      <c r="BP91">
        <v>0</v>
      </c>
      <c r="BQ91">
        <v>28.6</v>
      </c>
      <c r="BR91">
        <v>4.3</v>
      </c>
      <c r="BU91">
        <v>88</v>
      </c>
      <c r="BV91">
        <v>9.5</v>
      </c>
      <c r="BW91">
        <v>1.6</v>
      </c>
      <c r="BX91">
        <v>5</v>
      </c>
      <c r="BY91">
        <v>0</v>
      </c>
      <c r="BZ91">
        <v>29.2</v>
      </c>
      <c r="CA91">
        <v>7.9</v>
      </c>
      <c r="CD91">
        <v>88</v>
      </c>
      <c r="CE91">
        <v>9.8000000000000007</v>
      </c>
      <c r="CF91">
        <v>1.3</v>
      </c>
      <c r="CG91">
        <v>4.7</v>
      </c>
      <c r="CH91">
        <v>0</v>
      </c>
      <c r="CI91">
        <v>29.5</v>
      </c>
      <c r="CJ91">
        <v>8.1</v>
      </c>
      <c r="CM91">
        <v>88</v>
      </c>
      <c r="CN91">
        <v>7.7</v>
      </c>
      <c r="CO91">
        <v>1.2</v>
      </c>
      <c r="CP91">
        <v>4.7</v>
      </c>
      <c r="CQ91">
        <v>0</v>
      </c>
      <c r="CR91">
        <v>30.6</v>
      </c>
      <c r="CS91">
        <v>8.6999999999999993</v>
      </c>
      <c r="CV91">
        <v>88</v>
      </c>
      <c r="CW91">
        <v>9.6999999999999993</v>
      </c>
      <c r="CX91">
        <v>1</v>
      </c>
      <c r="CY91">
        <v>4.4000000000000004</v>
      </c>
      <c r="CZ91">
        <v>0</v>
      </c>
      <c r="DA91">
        <v>30</v>
      </c>
      <c r="DB91">
        <v>6.9</v>
      </c>
      <c r="DE91">
        <v>88</v>
      </c>
      <c r="DF91">
        <v>6.2</v>
      </c>
      <c r="DG91">
        <v>1.3</v>
      </c>
      <c r="DH91">
        <v>5.3</v>
      </c>
      <c r="DI91">
        <v>0</v>
      </c>
      <c r="DJ91">
        <v>35</v>
      </c>
      <c r="DK91">
        <v>11</v>
      </c>
    </row>
    <row r="92" spans="1:115">
      <c r="A92">
        <v>89</v>
      </c>
      <c r="B92">
        <v>9.6</v>
      </c>
      <c r="C92">
        <v>2.6</v>
      </c>
      <c r="D92">
        <v>5.8</v>
      </c>
      <c r="E92">
        <v>0</v>
      </c>
      <c r="F92">
        <v>27.2</v>
      </c>
      <c r="G92">
        <v>3.3</v>
      </c>
      <c r="J92">
        <v>89</v>
      </c>
      <c r="K92">
        <v>6.7</v>
      </c>
      <c r="L92">
        <v>2.7</v>
      </c>
      <c r="M92">
        <v>7.2</v>
      </c>
      <c r="N92">
        <v>0</v>
      </c>
      <c r="O92">
        <v>34</v>
      </c>
      <c r="P92">
        <v>9.1</v>
      </c>
      <c r="S92">
        <v>89</v>
      </c>
      <c r="T92">
        <v>10.199999999999999</v>
      </c>
      <c r="U92">
        <v>2.6</v>
      </c>
      <c r="V92">
        <v>5.3</v>
      </c>
      <c r="W92">
        <v>0</v>
      </c>
      <c r="X92">
        <v>24</v>
      </c>
      <c r="Y92">
        <v>7.4</v>
      </c>
      <c r="AB92">
        <v>89</v>
      </c>
      <c r="AC92">
        <v>27.8</v>
      </c>
      <c r="AD92">
        <v>1.2</v>
      </c>
      <c r="AE92">
        <v>3.5</v>
      </c>
      <c r="AF92">
        <v>0</v>
      </c>
      <c r="AG92">
        <v>22.1</v>
      </c>
      <c r="AH92">
        <v>10</v>
      </c>
      <c r="AK92">
        <v>89</v>
      </c>
      <c r="AL92">
        <v>15.9</v>
      </c>
      <c r="AM92">
        <v>1.7</v>
      </c>
      <c r="AN92">
        <v>4.7</v>
      </c>
      <c r="AO92">
        <v>0</v>
      </c>
      <c r="AP92">
        <v>23.1</v>
      </c>
      <c r="AQ92">
        <v>7.2</v>
      </c>
      <c r="AT92">
        <v>89</v>
      </c>
      <c r="AU92">
        <v>11.7</v>
      </c>
      <c r="AV92">
        <v>2.8</v>
      </c>
      <c r="AW92">
        <v>6.9</v>
      </c>
      <c r="AX92">
        <v>0</v>
      </c>
      <c r="AY92">
        <v>30</v>
      </c>
      <c r="AZ92">
        <v>12.5</v>
      </c>
      <c r="BC92">
        <v>89</v>
      </c>
      <c r="BD92">
        <v>4.2</v>
      </c>
      <c r="BE92">
        <v>3.6</v>
      </c>
      <c r="BF92">
        <v>6.4</v>
      </c>
      <c r="BG92">
        <v>0</v>
      </c>
      <c r="BH92">
        <v>23.2</v>
      </c>
      <c r="BI92">
        <v>10</v>
      </c>
      <c r="BL92">
        <v>89</v>
      </c>
      <c r="BM92">
        <v>8.8000000000000007</v>
      </c>
      <c r="BN92">
        <v>1.5</v>
      </c>
      <c r="BO92">
        <v>5.4</v>
      </c>
      <c r="BP92">
        <v>0</v>
      </c>
      <c r="BQ92">
        <v>31.8</v>
      </c>
      <c r="BR92">
        <v>5.9</v>
      </c>
      <c r="BU92">
        <v>89</v>
      </c>
      <c r="BV92">
        <v>9.1999999999999993</v>
      </c>
      <c r="BW92">
        <v>1.8</v>
      </c>
      <c r="BX92">
        <v>5.6</v>
      </c>
      <c r="BY92">
        <v>0</v>
      </c>
      <c r="BZ92">
        <v>30.8</v>
      </c>
      <c r="CA92">
        <v>8.1999999999999993</v>
      </c>
      <c r="CD92">
        <v>89</v>
      </c>
      <c r="CE92">
        <v>8.5</v>
      </c>
      <c r="CF92">
        <v>1.5</v>
      </c>
      <c r="CG92">
        <v>5.0999999999999996</v>
      </c>
      <c r="CH92">
        <v>0</v>
      </c>
      <c r="CI92">
        <v>30</v>
      </c>
      <c r="CJ92">
        <v>9.6</v>
      </c>
      <c r="CM92">
        <v>89</v>
      </c>
      <c r="CN92">
        <v>11.9</v>
      </c>
      <c r="CO92">
        <v>1</v>
      </c>
      <c r="CP92">
        <v>3.5</v>
      </c>
      <c r="CQ92">
        <v>0</v>
      </c>
      <c r="CR92">
        <v>29.1</v>
      </c>
      <c r="CS92">
        <v>13.7</v>
      </c>
      <c r="CV92">
        <v>89</v>
      </c>
      <c r="CW92">
        <v>10.8</v>
      </c>
      <c r="CX92">
        <v>3.1</v>
      </c>
      <c r="CY92">
        <v>6</v>
      </c>
      <c r="CZ92">
        <v>0</v>
      </c>
      <c r="DA92">
        <v>27.4</v>
      </c>
      <c r="DB92">
        <v>11.2</v>
      </c>
      <c r="DE92">
        <v>89</v>
      </c>
      <c r="DF92">
        <v>8.1999999999999993</v>
      </c>
      <c r="DG92">
        <v>1.3</v>
      </c>
      <c r="DH92">
        <v>5.2</v>
      </c>
      <c r="DI92">
        <v>0</v>
      </c>
      <c r="DJ92">
        <v>35</v>
      </c>
      <c r="DK92">
        <v>13.5</v>
      </c>
    </row>
    <row r="93" spans="1:115">
      <c r="A93">
        <v>90</v>
      </c>
      <c r="B93">
        <v>7.6</v>
      </c>
      <c r="C93">
        <v>1.4</v>
      </c>
      <c r="D93">
        <v>5.3</v>
      </c>
      <c r="E93">
        <v>0</v>
      </c>
      <c r="F93">
        <v>32.4</v>
      </c>
      <c r="G93">
        <v>3.8</v>
      </c>
      <c r="J93">
        <v>90</v>
      </c>
      <c r="K93">
        <v>7.8</v>
      </c>
      <c r="L93">
        <v>2.2999999999999998</v>
      </c>
      <c r="M93">
        <v>6.9</v>
      </c>
      <c r="N93">
        <v>0</v>
      </c>
      <c r="O93">
        <v>35.299999999999997</v>
      </c>
      <c r="P93">
        <v>11.1</v>
      </c>
      <c r="S93">
        <v>90</v>
      </c>
      <c r="T93">
        <v>7.2</v>
      </c>
      <c r="U93">
        <v>3.7</v>
      </c>
      <c r="V93">
        <v>6.2</v>
      </c>
      <c r="W93">
        <v>0</v>
      </c>
      <c r="X93">
        <v>22.8</v>
      </c>
      <c r="Y93">
        <v>6.3</v>
      </c>
      <c r="AB93">
        <v>90</v>
      </c>
      <c r="AC93">
        <v>16</v>
      </c>
      <c r="AD93">
        <v>2.1</v>
      </c>
      <c r="AE93">
        <v>4.5</v>
      </c>
      <c r="AF93">
        <v>0</v>
      </c>
      <c r="AG93">
        <v>26.1</v>
      </c>
      <c r="AH93">
        <v>10.6</v>
      </c>
      <c r="AK93">
        <v>90</v>
      </c>
      <c r="AL93">
        <v>10.1</v>
      </c>
      <c r="AM93">
        <v>1.4</v>
      </c>
      <c r="AN93">
        <v>5</v>
      </c>
      <c r="AO93">
        <v>0</v>
      </c>
      <c r="AP93">
        <v>27.6</v>
      </c>
      <c r="AQ93">
        <v>5.7</v>
      </c>
      <c r="AT93">
        <v>90</v>
      </c>
      <c r="AU93">
        <v>15.9</v>
      </c>
      <c r="AV93">
        <v>3</v>
      </c>
      <c r="AW93">
        <v>6.4</v>
      </c>
      <c r="AX93">
        <v>0</v>
      </c>
      <c r="AY93">
        <v>27.8</v>
      </c>
      <c r="AZ93">
        <v>11.9</v>
      </c>
      <c r="BC93">
        <v>90</v>
      </c>
      <c r="BD93">
        <v>5.2</v>
      </c>
      <c r="BE93">
        <v>1.6</v>
      </c>
      <c r="BF93">
        <v>5</v>
      </c>
      <c r="BG93">
        <v>0</v>
      </c>
      <c r="BH93">
        <v>25.2</v>
      </c>
      <c r="BI93">
        <v>2.1</v>
      </c>
      <c r="BL93">
        <v>90</v>
      </c>
      <c r="BM93">
        <v>12.6</v>
      </c>
      <c r="BN93">
        <v>4.7</v>
      </c>
      <c r="BO93">
        <v>7.9</v>
      </c>
      <c r="BP93">
        <v>0</v>
      </c>
      <c r="BQ93">
        <v>28.6</v>
      </c>
      <c r="BR93">
        <v>12.7</v>
      </c>
      <c r="BU93">
        <v>90</v>
      </c>
      <c r="BV93">
        <v>9.1</v>
      </c>
      <c r="BW93">
        <v>1.5</v>
      </c>
      <c r="BX93">
        <v>5.6</v>
      </c>
      <c r="BY93">
        <v>0</v>
      </c>
      <c r="BZ93">
        <v>33.9</v>
      </c>
      <c r="CA93">
        <v>9.3000000000000007</v>
      </c>
      <c r="CD93">
        <v>90</v>
      </c>
      <c r="CE93">
        <v>12</v>
      </c>
      <c r="CF93">
        <v>1.2</v>
      </c>
      <c r="CG93">
        <v>5</v>
      </c>
      <c r="CH93">
        <v>0</v>
      </c>
      <c r="CI93">
        <v>31.9</v>
      </c>
      <c r="CJ93">
        <v>11.5</v>
      </c>
      <c r="CM93">
        <v>90</v>
      </c>
      <c r="CN93">
        <v>11.3</v>
      </c>
      <c r="CO93">
        <v>2.1</v>
      </c>
      <c r="CP93">
        <v>6</v>
      </c>
      <c r="CQ93">
        <v>0</v>
      </c>
      <c r="CR93">
        <v>31.3</v>
      </c>
      <c r="CS93">
        <v>11.6</v>
      </c>
      <c r="CV93">
        <v>90</v>
      </c>
      <c r="CW93">
        <v>7</v>
      </c>
      <c r="CX93">
        <v>2.4</v>
      </c>
      <c r="CY93">
        <v>6</v>
      </c>
      <c r="CZ93">
        <v>0</v>
      </c>
      <c r="DA93">
        <v>28.8</v>
      </c>
      <c r="DB93">
        <v>6.6</v>
      </c>
      <c r="DE93">
        <v>90</v>
      </c>
      <c r="DF93">
        <v>10.5</v>
      </c>
      <c r="DG93">
        <v>1.8</v>
      </c>
      <c r="DH93">
        <v>6.1</v>
      </c>
      <c r="DI93">
        <v>0</v>
      </c>
      <c r="DJ93">
        <v>34.6</v>
      </c>
      <c r="DK93">
        <v>13</v>
      </c>
    </row>
    <row r="94" spans="1:115">
      <c r="A94">
        <v>91</v>
      </c>
      <c r="B94">
        <v>6.4</v>
      </c>
      <c r="C94">
        <v>3.3</v>
      </c>
      <c r="D94">
        <v>7.9</v>
      </c>
      <c r="E94">
        <v>0</v>
      </c>
      <c r="F94">
        <v>33.5</v>
      </c>
      <c r="G94">
        <v>10.3</v>
      </c>
      <c r="J94">
        <v>91</v>
      </c>
      <c r="K94">
        <v>10.9</v>
      </c>
      <c r="L94">
        <v>3.1</v>
      </c>
      <c r="M94">
        <v>7.1</v>
      </c>
      <c r="N94">
        <v>0</v>
      </c>
      <c r="O94">
        <v>32.9</v>
      </c>
      <c r="P94">
        <v>15.2</v>
      </c>
      <c r="S94">
        <v>91</v>
      </c>
      <c r="T94">
        <v>8.3000000000000007</v>
      </c>
      <c r="U94">
        <v>4.4000000000000004</v>
      </c>
      <c r="V94">
        <v>7.5</v>
      </c>
      <c r="W94">
        <v>0</v>
      </c>
      <c r="X94">
        <v>27.3</v>
      </c>
      <c r="Y94">
        <v>4.5</v>
      </c>
      <c r="AB94">
        <v>91</v>
      </c>
      <c r="AC94">
        <v>17.3</v>
      </c>
      <c r="AD94">
        <v>2.6</v>
      </c>
      <c r="AE94">
        <v>5.5</v>
      </c>
      <c r="AF94">
        <v>0</v>
      </c>
      <c r="AG94">
        <v>24.1</v>
      </c>
      <c r="AH94">
        <v>13.1</v>
      </c>
      <c r="AK94">
        <v>91</v>
      </c>
      <c r="AL94">
        <v>7.8</v>
      </c>
      <c r="AM94">
        <v>1.2</v>
      </c>
      <c r="AN94">
        <v>5.2</v>
      </c>
      <c r="AO94">
        <v>0</v>
      </c>
      <c r="AP94">
        <v>32</v>
      </c>
      <c r="AQ94">
        <v>7.4</v>
      </c>
      <c r="AT94">
        <v>91</v>
      </c>
      <c r="AU94">
        <v>8.6</v>
      </c>
      <c r="AV94">
        <v>1.4</v>
      </c>
      <c r="AW94">
        <v>5.0999999999999996</v>
      </c>
      <c r="AX94">
        <v>0</v>
      </c>
      <c r="AY94">
        <v>26.1</v>
      </c>
      <c r="AZ94">
        <v>6.8</v>
      </c>
      <c r="BC94">
        <v>91</v>
      </c>
      <c r="BD94">
        <v>10.3</v>
      </c>
      <c r="BE94">
        <v>3.3</v>
      </c>
      <c r="BF94">
        <v>6.5</v>
      </c>
      <c r="BG94">
        <v>0</v>
      </c>
      <c r="BH94">
        <v>25.3</v>
      </c>
      <c r="BI94">
        <v>8.4</v>
      </c>
      <c r="BL94">
        <v>91</v>
      </c>
      <c r="BM94">
        <v>11.8</v>
      </c>
      <c r="BN94">
        <v>3.4</v>
      </c>
      <c r="BO94">
        <v>5.5</v>
      </c>
      <c r="BP94">
        <v>0</v>
      </c>
      <c r="BQ94">
        <v>19.3</v>
      </c>
      <c r="BR94">
        <v>10.6</v>
      </c>
      <c r="BU94">
        <v>91</v>
      </c>
      <c r="BV94">
        <v>5</v>
      </c>
      <c r="BW94">
        <v>1.1000000000000001</v>
      </c>
      <c r="BX94">
        <v>5.4</v>
      </c>
      <c r="BY94">
        <v>0</v>
      </c>
      <c r="BZ94">
        <v>37</v>
      </c>
      <c r="CA94">
        <v>10.1</v>
      </c>
      <c r="CD94">
        <v>91</v>
      </c>
      <c r="CE94">
        <v>9.4</v>
      </c>
      <c r="CF94">
        <v>2.2000000000000002</v>
      </c>
      <c r="CG94">
        <v>6.5</v>
      </c>
      <c r="CH94">
        <v>0</v>
      </c>
      <c r="CI94">
        <v>33.799999999999997</v>
      </c>
      <c r="CJ94">
        <v>11.8</v>
      </c>
      <c r="CM94">
        <v>91</v>
      </c>
      <c r="CN94">
        <v>8.9</v>
      </c>
      <c r="CO94">
        <v>2.7</v>
      </c>
      <c r="CP94">
        <v>6.3</v>
      </c>
      <c r="CQ94">
        <v>0</v>
      </c>
      <c r="CR94">
        <v>28.7</v>
      </c>
      <c r="CS94">
        <v>13.5</v>
      </c>
      <c r="CV94">
        <v>91</v>
      </c>
      <c r="CW94">
        <v>9.9</v>
      </c>
      <c r="CX94">
        <v>3.2</v>
      </c>
      <c r="CY94">
        <v>6.2</v>
      </c>
      <c r="CZ94">
        <v>0</v>
      </c>
      <c r="DA94">
        <v>25.6</v>
      </c>
      <c r="DB94">
        <v>8.9</v>
      </c>
      <c r="DE94">
        <v>91</v>
      </c>
      <c r="DF94">
        <v>9.9</v>
      </c>
      <c r="DG94">
        <v>2.5</v>
      </c>
      <c r="DH94">
        <v>6.6</v>
      </c>
      <c r="DI94">
        <v>0</v>
      </c>
      <c r="DJ94">
        <v>31.8</v>
      </c>
      <c r="DK94">
        <v>14.3</v>
      </c>
    </row>
    <row r="95" spans="1:115">
      <c r="A95">
        <v>92</v>
      </c>
      <c r="B95">
        <v>8.9</v>
      </c>
      <c r="C95">
        <v>3.5</v>
      </c>
      <c r="D95">
        <v>6.2</v>
      </c>
      <c r="E95">
        <v>0</v>
      </c>
      <c r="F95">
        <v>26.4</v>
      </c>
      <c r="G95">
        <v>10.1</v>
      </c>
      <c r="J95">
        <v>92</v>
      </c>
      <c r="K95">
        <v>18.8</v>
      </c>
      <c r="L95">
        <v>3.6</v>
      </c>
      <c r="M95">
        <v>6.1</v>
      </c>
      <c r="N95">
        <v>0</v>
      </c>
      <c r="O95">
        <v>29.6</v>
      </c>
      <c r="P95">
        <v>12.2</v>
      </c>
      <c r="S95">
        <v>92</v>
      </c>
      <c r="T95">
        <v>7.2</v>
      </c>
      <c r="U95">
        <v>2.1</v>
      </c>
      <c r="V95">
        <v>5.8</v>
      </c>
      <c r="W95">
        <v>0</v>
      </c>
      <c r="X95">
        <v>30.1</v>
      </c>
      <c r="Y95">
        <v>8.4</v>
      </c>
      <c r="AB95">
        <v>92</v>
      </c>
      <c r="AC95">
        <v>10.7</v>
      </c>
      <c r="AD95">
        <v>1.3</v>
      </c>
      <c r="AE95">
        <v>4.5999999999999996</v>
      </c>
      <c r="AF95">
        <v>0</v>
      </c>
      <c r="AG95">
        <v>27.2</v>
      </c>
      <c r="AH95">
        <v>8.1999999999999993</v>
      </c>
      <c r="AK95">
        <v>92</v>
      </c>
      <c r="AL95">
        <v>7</v>
      </c>
      <c r="AM95">
        <v>2.2999999999999998</v>
      </c>
      <c r="AN95">
        <v>6.8</v>
      </c>
      <c r="AO95">
        <v>0</v>
      </c>
      <c r="AP95">
        <v>33.299999999999997</v>
      </c>
      <c r="AQ95">
        <v>8.8000000000000007</v>
      </c>
      <c r="AT95">
        <v>92</v>
      </c>
      <c r="AU95">
        <v>9.3000000000000007</v>
      </c>
      <c r="AV95">
        <v>1.2</v>
      </c>
      <c r="AW95">
        <v>4.9000000000000004</v>
      </c>
      <c r="AX95">
        <v>0</v>
      </c>
      <c r="AY95">
        <v>28.5</v>
      </c>
      <c r="AZ95">
        <v>5.2</v>
      </c>
      <c r="BC95">
        <v>92</v>
      </c>
      <c r="BD95">
        <v>14.1</v>
      </c>
      <c r="BE95">
        <v>1.9</v>
      </c>
      <c r="BF95">
        <v>5.4</v>
      </c>
      <c r="BG95">
        <v>0</v>
      </c>
      <c r="BH95">
        <v>27.8</v>
      </c>
      <c r="BI95">
        <v>8.8000000000000007</v>
      </c>
      <c r="BL95">
        <v>92</v>
      </c>
      <c r="BM95">
        <v>13.3</v>
      </c>
      <c r="BN95">
        <v>1.9</v>
      </c>
      <c r="BO95">
        <v>4.4000000000000004</v>
      </c>
      <c r="BP95">
        <v>0</v>
      </c>
      <c r="BQ95">
        <v>21.6</v>
      </c>
      <c r="BR95">
        <v>5</v>
      </c>
      <c r="BU95">
        <v>92</v>
      </c>
      <c r="BV95">
        <v>9.3000000000000007</v>
      </c>
      <c r="BW95">
        <v>3.2</v>
      </c>
      <c r="BX95">
        <v>8.1</v>
      </c>
      <c r="BY95">
        <v>0</v>
      </c>
      <c r="BZ95">
        <v>36</v>
      </c>
      <c r="CA95">
        <v>17.5</v>
      </c>
      <c r="CD95">
        <v>92</v>
      </c>
      <c r="CE95">
        <v>11.9</v>
      </c>
      <c r="CF95">
        <v>3.9</v>
      </c>
      <c r="CG95">
        <v>6.4</v>
      </c>
      <c r="CH95">
        <v>0</v>
      </c>
      <c r="CI95">
        <v>22.6</v>
      </c>
      <c r="CJ95">
        <v>13.6</v>
      </c>
      <c r="CM95">
        <v>92</v>
      </c>
      <c r="CN95">
        <v>11.1</v>
      </c>
      <c r="CO95">
        <v>2</v>
      </c>
      <c r="CP95">
        <v>5.6</v>
      </c>
      <c r="CQ95">
        <v>0</v>
      </c>
      <c r="CR95">
        <v>28.1</v>
      </c>
      <c r="CS95">
        <v>9.8000000000000007</v>
      </c>
      <c r="CV95">
        <v>92</v>
      </c>
      <c r="CW95">
        <v>21.4</v>
      </c>
      <c r="CX95">
        <v>3.9</v>
      </c>
      <c r="CY95">
        <v>5.5</v>
      </c>
      <c r="CZ95">
        <v>0</v>
      </c>
      <c r="DA95">
        <v>20.7</v>
      </c>
      <c r="DB95">
        <v>9.6999999999999993</v>
      </c>
      <c r="DE95">
        <v>92</v>
      </c>
      <c r="DF95">
        <v>9.1999999999999993</v>
      </c>
      <c r="DG95">
        <v>3.1</v>
      </c>
      <c r="DH95">
        <v>6.8</v>
      </c>
      <c r="DI95">
        <v>0</v>
      </c>
      <c r="DJ95">
        <v>29.4</v>
      </c>
      <c r="DK95">
        <v>14.9</v>
      </c>
    </row>
    <row r="96" spans="1:115">
      <c r="A96">
        <v>93</v>
      </c>
      <c r="B96">
        <v>15.5</v>
      </c>
      <c r="C96">
        <v>3.2</v>
      </c>
      <c r="D96">
        <v>5.4</v>
      </c>
      <c r="E96">
        <v>0</v>
      </c>
      <c r="F96">
        <v>21.5</v>
      </c>
      <c r="G96">
        <v>8.4</v>
      </c>
      <c r="J96">
        <v>93</v>
      </c>
      <c r="K96">
        <v>50.3</v>
      </c>
      <c r="L96">
        <v>3.9</v>
      </c>
      <c r="M96">
        <v>2.4</v>
      </c>
      <c r="N96">
        <v>6</v>
      </c>
      <c r="O96">
        <v>17.7</v>
      </c>
      <c r="P96">
        <v>10</v>
      </c>
      <c r="S96">
        <v>93</v>
      </c>
      <c r="T96">
        <v>8.5</v>
      </c>
      <c r="U96">
        <v>2.7</v>
      </c>
      <c r="V96">
        <v>6.8</v>
      </c>
      <c r="W96">
        <v>0</v>
      </c>
      <c r="X96">
        <v>31.2</v>
      </c>
      <c r="Y96">
        <v>13.4</v>
      </c>
      <c r="AB96">
        <v>93</v>
      </c>
      <c r="AC96">
        <v>10.199999999999999</v>
      </c>
      <c r="AD96">
        <v>1.1000000000000001</v>
      </c>
      <c r="AE96">
        <v>4.4000000000000004</v>
      </c>
      <c r="AF96">
        <v>0</v>
      </c>
      <c r="AG96">
        <v>30.4</v>
      </c>
      <c r="AH96">
        <v>12.6</v>
      </c>
      <c r="AK96">
        <v>93</v>
      </c>
      <c r="AL96">
        <v>5.5</v>
      </c>
      <c r="AM96">
        <v>1.5</v>
      </c>
      <c r="AN96">
        <v>5.7</v>
      </c>
      <c r="AO96">
        <v>0</v>
      </c>
      <c r="AP96">
        <v>33.4</v>
      </c>
      <c r="AQ96">
        <v>10</v>
      </c>
      <c r="AT96">
        <v>93</v>
      </c>
      <c r="AU96">
        <v>9.8000000000000007</v>
      </c>
      <c r="AV96">
        <v>2.5</v>
      </c>
      <c r="AW96">
        <v>6.8</v>
      </c>
      <c r="AX96">
        <v>0</v>
      </c>
      <c r="AY96">
        <v>29.5</v>
      </c>
      <c r="AZ96">
        <v>12.4</v>
      </c>
      <c r="BC96">
        <v>93</v>
      </c>
      <c r="BD96">
        <v>13.1</v>
      </c>
      <c r="BE96">
        <v>5</v>
      </c>
      <c r="BF96">
        <v>7.5</v>
      </c>
      <c r="BG96">
        <v>0</v>
      </c>
      <c r="BH96">
        <v>26.8</v>
      </c>
      <c r="BI96">
        <v>11.6</v>
      </c>
      <c r="BL96">
        <v>93</v>
      </c>
      <c r="BM96">
        <v>12.7</v>
      </c>
      <c r="BN96">
        <v>1.3</v>
      </c>
      <c r="BO96">
        <v>4.5999999999999996</v>
      </c>
      <c r="BP96">
        <v>0</v>
      </c>
      <c r="BQ96">
        <v>26.6</v>
      </c>
      <c r="BR96">
        <v>5</v>
      </c>
      <c r="BU96">
        <v>93</v>
      </c>
      <c r="BV96">
        <v>12.5</v>
      </c>
      <c r="BW96">
        <v>3.6</v>
      </c>
      <c r="BX96">
        <v>7.6</v>
      </c>
      <c r="BY96">
        <v>0</v>
      </c>
      <c r="BZ96">
        <v>30</v>
      </c>
      <c r="CA96">
        <v>17.399999999999999</v>
      </c>
      <c r="CD96">
        <v>93</v>
      </c>
      <c r="CE96">
        <v>8.8000000000000007</v>
      </c>
      <c r="CF96">
        <v>3.7</v>
      </c>
      <c r="CG96">
        <v>6.4</v>
      </c>
      <c r="CH96">
        <v>0</v>
      </c>
      <c r="CI96">
        <v>22.3</v>
      </c>
      <c r="CJ96">
        <v>9.1</v>
      </c>
      <c r="CM96">
        <v>93</v>
      </c>
      <c r="CN96">
        <v>10.5</v>
      </c>
      <c r="CO96">
        <v>1.5</v>
      </c>
      <c r="CP96">
        <v>5.2</v>
      </c>
      <c r="CQ96">
        <v>0</v>
      </c>
      <c r="CR96">
        <v>29.8</v>
      </c>
      <c r="CS96">
        <v>9.6</v>
      </c>
      <c r="CV96">
        <v>93</v>
      </c>
      <c r="CW96">
        <v>12.6</v>
      </c>
      <c r="CX96">
        <v>1.7</v>
      </c>
      <c r="CY96">
        <v>4.4000000000000004</v>
      </c>
      <c r="CZ96">
        <v>0</v>
      </c>
      <c r="DA96">
        <v>21.7</v>
      </c>
      <c r="DB96">
        <v>7</v>
      </c>
      <c r="DE96">
        <v>93</v>
      </c>
      <c r="DF96">
        <v>7.9</v>
      </c>
      <c r="DG96">
        <v>1.6</v>
      </c>
      <c r="DH96">
        <v>5.4</v>
      </c>
      <c r="DI96">
        <v>0</v>
      </c>
      <c r="DJ96">
        <v>29.4</v>
      </c>
      <c r="DK96">
        <v>8.6999999999999993</v>
      </c>
    </row>
    <row r="97" spans="1:115">
      <c r="A97">
        <v>94</v>
      </c>
      <c r="B97">
        <v>16</v>
      </c>
      <c r="C97">
        <v>1.6</v>
      </c>
      <c r="D97">
        <v>4.5</v>
      </c>
      <c r="E97">
        <v>0</v>
      </c>
      <c r="F97">
        <v>23.2</v>
      </c>
      <c r="G97">
        <v>4.4000000000000004</v>
      </c>
      <c r="J97">
        <v>94</v>
      </c>
      <c r="K97">
        <v>38.700000000000003</v>
      </c>
      <c r="L97">
        <v>2</v>
      </c>
      <c r="M97">
        <v>3.4</v>
      </c>
      <c r="N97">
        <v>0</v>
      </c>
      <c r="O97">
        <v>20.100000000000001</v>
      </c>
      <c r="P97">
        <v>10.4</v>
      </c>
      <c r="S97">
        <v>94</v>
      </c>
      <c r="T97">
        <v>11.7</v>
      </c>
      <c r="U97">
        <v>3.5</v>
      </c>
      <c r="V97">
        <v>6.7</v>
      </c>
      <c r="W97">
        <v>0</v>
      </c>
      <c r="X97">
        <v>26.3</v>
      </c>
      <c r="Y97">
        <v>10.8</v>
      </c>
      <c r="AB97">
        <v>94</v>
      </c>
      <c r="AC97">
        <v>16</v>
      </c>
      <c r="AD97">
        <v>2</v>
      </c>
      <c r="AE97">
        <v>4.5</v>
      </c>
      <c r="AF97">
        <v>0</v>
      </c>
      <c r="AG97">
        <v>28.1</v>
      </c>
      <c r="AH97">
        <v>16.3</v>
      </c>
      <c r="AK97">
        <v>94</v>
      </c>
      <c r="AL97">
        <v>6.9</v>
      </c>
      <c r="AM97">
        <v>1.4</v>
      </c>
      <c r="AN97">
        <v>5.4</v>
      </c>
      <c r="AO97">
        <v>0</v>
      </c>
      <c r="AP97">
        <v>33.799999999999997</v>
      </c>
      <c r="AQ97">
        <v>10.6</v>
      </c>
      <c r="AT97">
        <v>94</v>
      </c>
      <c r="AU97">
        <v>16.7</v>
      </c>
      <c r="AV97">
        <v>2.8</v>
      </c>
      <c r="AW97">
        <v>6.2</v>
      </c>
      <c r="AX97">
        <v>0</v>
      </c>
      <c r="AY97">
        <v>25.9</v>
      </c>
      <c r="AZ97">
        <v>11.1</v>
      </c>
      <c r="BC97">
        <v>94</v>
      </c>
      <c r="BD97">
        <v>8</v>
      </c>
      <c r="BE97">
        <v>3.1</v>
      </c>
      <c r="BF97">
        <v>6</v>
      </c>
      <c r="BG97">
        <v>0</v>
      </c>
      <c r="BH97">
        <v>21.7</v>
      </c>
      <c r="BI97">
        <v>8.6999999999999993</v>
      </c>
      <c r="BL97">
        <v>94</v>
      </c>
      <c r="BM97">
        <v>10.5</v>
      </c>
      <c r="BN97">
        <v>1.4</v>
      </c>
      <c r="BO97">
        <v>5</v>
      </c>
      <c r="BP97">
        <v>0</v>
      </c>
      <c r="BQ97">
        <v>29.3</v>
      </c>
      <c r="BR97">
        <v>7</v>
      </c>
      <c r="BU97">
        <v>94</v>
      </c>
      <c r="BV97">
        <v>5.0999999999999996</v>
      </c>
      <c r="BW97">
        <v>2.6</v>
      </c>
      <c r="BX97">
        <v>6.5</v>
      </c>
      <c r="BY97">
        <v>0</v>
      </c>
      <c r="BZ97">
        <v>27.5</v>
      </c>
      <c r="CA97">
        <v>13</v>
      </c>
      <c r="CD97">
        <v>94</v>
      </c>
      <c r="CE97">
        <v>9</v>
      </c>
      <c r="CF97">
        <v>1.7</v>
      </c>
      <c r="CG97">
        <v>5.0999999999999996</v>
      </c>
      <c r="CH97">
        <v>0</v>
      </c>
      <c r="CI97">
        <v>26</v>
      </c>
      <c r="CJ97">
        <v>4.5999999999999996</v>
      </c>
      <c r="CM97">
        <v>94</v>
      </c>
      <c r="CN97">
        <v>9.9</v>
      </c>
      <c r="CO97">
        <v>1.1000000000000001</v>
      </c>
      <c r="CP97">
        <v>4.3</v>
      </c>
      <c r="CQ97">
        <v>0</v>
      </c>
      <c r="CR97">
        <v>30.8</v>
      </c>
      <c r="CS97">
        <v>9.6999999999999993</v>
      </c>
      <c r="CV97">
        <v>94</v>
      </c>
      <c r="CW97">
        <v>8.9</v>
      </c>
      <c r="CX97">
        <v>1.3</v>
      </c>
      <c r="CY97">
        <v>4.4000000000000004</v>
      </c>
      <c r="CZ97">
        <v>0</v>
      </c>
      <c r="DA97">
        <v>25.8</v>
      </c>
      <c r="DB97">
        <v>4.5</v>
      </c>
      <c r="DE97">
        <v>94</v>
      </c>
      <c r="DF97">
        <v>7.2</v>
      </c>
      <c r="DG97">
        <v>1.5</v>
      </c>
      <c r="DH97">
        <v>5.3</v>
      </c>
      <c r="DI97">
        <v>0</v>
      </c>
      <c r="DJ97">
        <v>31.1</v>
      </c>
      <c r="DK97">
        <v>8.9</v>
      </c>
    </row>
    <row r="98" spans="1:115">
      <c r="A98">
        <v>95</v>
      </c>
      <c r="B98">
        <v>17.899999999999999</v>
      </c>
      <c r="C98">
        <v>3</v>
      </c>
      <c r="D98">
        <v>5</v>
      </c>
      <c r="E98">
        <v>0</v>
      </c>
      <c r="F98">
        <v>20.2</v>
      </c>
      <c r="G98">
        <v>6.6</v>
      </c>
      <c r="J98">
        <v>95</v>
      </c>
      <c r="K98">
        <v>34.799999999999997</v>
      </c>
      <c r="L98">
        <v>1.8</v>
      </c>
      <c r="M98">
        <v>3.1</v>
      </c>
      <c r="N98">
        <v>19</v>
      </c>
      <c r="O98">
        <v>21.8</v>
      </c>
      <c r="P98">
        <v>9.4</v>
      </c>
      <c r="S98">
        <v>95</v>
      </c>
      <c r="T98">
        <v>9.8000000000000007</v>
      </c>
      <c r="U98">
        <v>2.1</v>
      </c>
      <c r="V98">
        <v>5.3</v>
      </c>
      <c r="W98">
        <v>0</v>
      </c>
      <c r="X98">
        <v>26.2</v>
      </c>
      <c r="Y98">
        <v>5.4</v>
      </c>
      <c r="AB98">
        <v>95</v>
      </c>
      <c r="AC98">
        <v>16.7</v>
      </c>
      <c r="AD98">
        <v>4.9000000000000004</v>
      </c>
      <c r="AE98">
        <v>6.1</v>
      </c>
      <c r="AF98">
        <v>0</v>
      </c>
      <c r="AG98">
        <v>22.9</v>
      </c>
      <c r="AH98">
        <v>12.9</v>
      </c>
      <c r="AK98">
        <v>95</v>
      </c>
      <c r="AL98">
        <v>7.3</v>
      </c>
      <c r="AM98">
        <v>1.1000000000000001</v>
      </c>
      <c r="AN98">
        <v>4.7</v>
      </c>
      <c r="AO98">
        <v>0</v>
      </c>
      <c r="AP98">
        <v>33.9</v>
      </c>
      <c r="AQ98">
        <v>12.9</v>
      </c>
      <c r="AT98">
        <v>95</v>
      </c>
      <c r="AU98">
        <v>6.3</v>
      </c>
      <c r="AV98">
        <v>1.8</v>
      </c>
      <c r="AW98">
        <v>5.7</v>
      </c>
      <c r="AX98">
        <v>0</v>
      </c>
      <c r="AY98">
        <v>28.5</v>
      </c>
      <c r="AZ98">
        <v>7.4</v>
      </c>
      <c r="BC98">
        <v>95</v>
      </c>
      <c r="BD98">
        <v>8.1999999999999993</v>
      </c>
      <c r="BE98">
        <v>1.7</v>
      </c>
      <c r="BF98">
        <v>5.4</v>
      </c>
      <c r="BG98">
        <v>0</v>
      </c>
      <c r="BH98">
        <v>26.2</v>
      </c>
      <c r="BI98">
        <v>0.8</v>
      </c>
      <c r="BL98">
        <v>95</v>
      </c>
      <c r="BM98">
        <v>12.4</v>
      </c>
      <c r="BN98">
        <v>3.1</v>
      </c>
      <c r="BO98">
        <v>6.4</v>
      </c>
      <c r="BP98">
        <v>0</v>
      </c>
      <c r="BQ98">
        <v>27.4</v>
      </c>
      <c r="BR98">
        <v>10.199999999999999</v>
      </c>
      <c r="BU98">
        <v>95</v>
      </c>
      <c r="BV98">
        <v>5.6</v>
      </c>
      <c r="BW98">
        <v>2</v>
      </c>
      <c r="BX98">
        <v>6.2</v>
      </c>
      <c r="BY98">
        <v>0</v>
      </c>
      <c r="BZ98">
        <v>31.5</v>
      </c>
      <c r="CA98">
        <v>6.4</v>
      </c>
      <c r="CD98">
        <v>95</v>
      </c>
      <c r="CE98">
        <v>8.4</v>
      </c>
      <c r="CF98">
        <v>1.2</v>
      </c>
      <c r="CG98">
        <v>4.7</v>
      </c>
      <c r="CH98">
        <v>0</v>
      </c>
      <c r="CI98">
        <v>28.6</v>
      </c>
      <c r="CJ98">
        <v>5.0999999999999996</v>
      </c>
      <c r="CM98">
        <v>95</v>
      </c>
      <c r="CN98">
        <v>9.9</v>
      </c>
      <c r="CO98">
        <v>2.7</v>
      </c>
      <c r="CP98">
        <v>7</v>
      </c>
      <c r="CQ98">
        <v>0</v>
      </c>
      <c r="CR98">
        <v>31.7</v>
      </c>
      <c r="CS98">
        <v>15.8</v>
      </c>
      <c r="CV98">
        <v>95</v>
      </c>
      <c r="CW98">
        <v>10.3</v>
      </c>
      <c r="CX98">
        <v>2.4</v>
      </c>
      <c r="CY98">
        <v>5.7</v>
      </c>
      <c r="CZ98">
        <v>0</v>
      </c>
      <c r="DA98">
        <v>25</v>
      </c>
      <c r="DB98">
        <v>10.6</v>
      </c>
      <c r="DE98">
        <v>95</v>
      </c>
      <c r="DF98">
        <v>6.3</v>
      </c>
      <c r="DG98">
        <v>3</v>
      </c>
      <c r="DH98">
        <v>7.4</v>
      </c>
      <c r="DI98">
        <v>0</v>
      </c>
      <c r="DJ98">
        <v>31.3</v>
      </c>
      <c r="DK98">
        <v>12.3</v>
      </c>
    </row>
    <row r="99" spans="1:115">
      <c r="A99">
        <v>96</v>
      </c>
      <c r="B99">
        <v>8.6</v>
      </c>
      <c r="C99">
        <v>1.6</v>
      </c>
      <c r="D99">
        <v>4.5</v>
      </c>
      <c r="E99">
        <v>0</v>
      </c>
      <c r="F99">
        <v>22.2</v>
      </c>
      <c r="G99">
        <v>3.4</v>
      </c>
      <c r="J99">
        <v>96</v>
      </c>
      <c r="K99">
        <v>31.6</v>
      </c>
      <c r="L99">
        <v>1.1000000000000001</v>
      </c>
      <c r="M99">
        <v>3.8</v>
      </c>
      <c r="N99">
        <v>0</v>
      </c>
      <c r="O99">
        <v>23.5</v>
      </c>
      <c r="P99">
        <v>9.4</v>
      </c>
      <c r="S99">
        <v>96</v>
      </c>
      <c r="T99">
        <v>7</v>
      </c>
      <c r="U99">
        <v>1.4</v>
      </c>
      <c r="V99">
        <v>4.9000000000000004</v>
      </c>
      <c r="W99">
        <v>0</v>
      </c>
      <c r="X99">
        <v>30.8</v>
      </c>
      <c r="Y99">
        <v>4.4000000000000004</v>
      </c>
      <c r="AB99">
        <v>96</v>
      </c>
      <c r="AC99">
        <v>17.600000000000001</v>
      </c>
      <c r="AD99">
        <v>1.9</v>
      </c>
      <c r="AE99">
        <v>4.7</v>
      </c>
      <c r="AF99">
        <v>0</v>
      </c>
      <c r="AG99">
        <v>22.3</v>
      </c>
      <c r="AH99">
        <v>6.6</v>
      </c>
      <c r="AK99">
        <v>96</v>
      </c>
      <c r="AL99">
        <v>3.9</v>
      </c>
      <c r="AM99">
        <v>2.2999999999999998</v>
      </c>
      <c r="AN99">
        <v>7.2</v>
      </c>
      <c r="AO99">
        <v>0</v>
      </c>
      <c r="AP99">
        <v>34.4</v>
      </c>
      <c r="AQ99">
        <v>12.7</v>
      </c>
      <c r="AT99">
        <v>96</v>
      </c>
      <c r="AU99">
        <v>7</v>
      </c>
      <c r="AV99">
        <v>3.2</v>
      </c>
      <c r="AW99">
        <v>7.2</v>
      </c>
      <c r="AX99">
        <v>0</v>
      </c>
      <c r="AY99">
        <v>28.3</v>
      </c>
      <c r="AZ99">
        <v>8.8000000000000007</v>
      </c>
      <c r="BC99">
        <v>96</v>
      </c>
      <c r="BD99">
        <v>6.8</v>
      </c>
      <c r="BE99">
        <v>2.9</v>
      </c>
      <c r="BF99">
        <v>7.2</v>
      </c>
      <c r="BG99">
        <v>0</v>
      </c>
      <c r="BH99">
        <v>30.4</v>
      </c>
      <c r="BI99">
        <v>9.1</v>
      </c>
      <c r="BL99">
        <v>96</v>
      </c>
      <c r="BM99">
        <v>6.4</v>
      </c>
      <c r="BN99">
        <v>2.8</v>
      </c>
      <c r="BO99">
        <v>6</v>
      </c>
      <c r="BP99">
        <v>0</v>
      </c>
      <c r="BQ99">
        <v>25</v>
      </c>
      <c r="BR99">
        <v>9.3000000000000007</v>
      </c>
      <c r="BU99">
        <v>96</v>
      </c>
      <c r="BV99">
        <v>14.5</v>
      </c>
      <c r="BW99">
        <v>2.4</v>
      </c>
      <c r="BX99">
        <v>4.5999999999999996</v>
      </c>
      <c r="BY99">
        <v>0</v>
      </c>
      <c r="BZ99">
        <v>27.2</v>
      </c>
      <c r="CA99">
        <v>14.4</v>
      </c>
      <c r="CD99">
        <v>96</v>
      </c>
      <c r="CE99">
        <v>7.2</v>
      </c>
      <c r="CF99">
        <v>2.1</v>
      </c>
      <c r="CG99">
        <v>6.1</v>
      </c>
      <c r="CH99">
        <v>0</v>
      </c>
      <c r="CI99">
        <v>30.8</v>
      </c>
      <c r="CJ99">
        <v>8.1999999999999993</v>
      </c>
      <c r="CM99">
        <v>96</v>
      </c>
      <c r="CN99">
        <v>12.4</v>
      </c>
      <c r="CO99">
        <v>2</v>
      </c>
      <c r="CP99">
        <v>6</v>
      </c>
      <c r="CQ99">
        <v>0</v>
      </c>
      <c r="CR99">
        <v>30.7</v>
      </c>
      <c r="CS99">
        <v>13</v>
      </c>
      <c r="CV99">
        <v>96</v>
      </c>
      <c r="CW99">
        <v>9</v>
      </c>
      <c r="CX99">
        <v>2.4</v>
      </c>
      <c r="CY99">
        <v>6</v>
      </c>
      <c r="CZ99">
        <v>0</v>
      </c>
      <c r="DA99">
        <v>27.4</v>
      </c>
      <c r="DB99">
        <v>9.3000000000000007</v>
      </c>
      <c r="DE99">
        <v>96</v>
      </c>
      <c r="DF99">
        <v>6.4</v>
      </c>
      <c r="DG99">
        <v>2.4</v>
      </c>
      <c r="DH99">
        <v>6.6</v>
      </c>
      <c r="DI99">
        <v>0</v>
      </c>
      <c r="DJ99">
        <v>29</v>
      </c>
      <c r="DK99">
        <v>11.6</v>
      </c>
    </row>
    <row r="100" spans="1:115">
      <c r="A100">
        <v>97</v>
      </c>
      <c r="B100">
        <v>9.6</v>
      </c>
      <c r="C100">
        <v>1.4</v>
      </c>
      <c r="D100">
        <v>4.7</v>
      </c>
      <c r="E100">
        <v>0</v>
      </c>
      <c r="F100">
        <v>25.8</v>
      </c>
      <c r="G100">
        <v>2.7</v>
      </c>
      <c r="J100">
        <v>97</v>
      </c>
      <c r="K100">
        <v>26.7</v>
      </c>
      <c r="L100">
        <v>1</v>
      </c>
      <c r="M100">
        <v>4.2</v>
      </c>
      <c r="N100">
        <v>0</v>
      </c>
      <c r="O100">
        <v>27</v>
      </c>
      <c r="P100">
        <v>11.6</v>
      </c>
      <c r="S100">
        <v>97</v>
      </c>
      <c r="T100">
        <v>6.5</v>
      </c>
      <c r="U100">
        <v>1.8</v>
      </c>
      <c r="V100">
        <v>6.3</v>
      </c>
      <c r="W100">
        <v>0</v>
      </c>
      <c r="X100">
        <v>34.9</v>
      </c>
      <c r="Y100">
        <v>7.7</v>
      </c>
      <c r="AB100">
        <v>97</v>
      </c>
      <c r="AC100">
        <v>11.5</v>
      </c>
      <c r="AD100">
        <v>1.2</v>
      </c>
      <c r="AE100">
        <v>4.5999999999999996</v>
      </c>
      <c r="AF100">
        <v>0</v>
      </c>
      <c r="AG100">
        <v>26.7</v>
      </c>
      <c r="AH100">
        <v>5.9</v>
      </c>
      <c r="AK100">
        <v>97</v>
      </c>
      <c r="AL100">
        <v>11.9</v>
      </c>
      <c r="AM100">
        <v>2.8</v>
      </c>
      <c r="AN100">
        <v>7.2</v>
      </c>
      <c r="AO100">
        <v>0</v>
      </c>
      <c r="AP100">
        <v>32.299999999999997</v>
      </c>
      <c r="AQ100">
        <v>13.5</v>
      </c>
      <c r="AT100">
        <v>97</v>
      </c>
      <c r="AU100">
        <v>11.2</v>
      </c>
      <c r="AV100">
        <v>2.1</v>
      </c>
      <c r="AW100">
        <v>6.4</v>
      </c>
      <c r="AX100">
        <v>0</v>
      </c>
      <c r="AY100">
        <v>30.1</v>
      </c>
      <c r="AZ100">
        <v>12.2</v>
      </c>
      <c r="BC100">
        <v>97</v>
      </c>
      <c r="BD100">
        <v>6.2</v>
      </c>
      <c r="BE100">
        <v>2.2000000000000002</v>
      </c>
      <c r="BF100">
        <v>6.8</v>
      </c>
      <c r="BG100">
        <v>0</v>
      </c>
      <c r="BH100">
        <v>33.299999999999997</v>
      </c>
      <c r="BI100">
        <v>9.6</v>
      </c>
      <c r="BL100">
        <v>97</v>
      </c>
      <c r="BM100">
        <v>7.9</v>
      </c>
      <c r="BN100">
        <v>3</v>
      </c>
      <c r="BO100">
        <v>6.4</v>
      </c>
      <c r="BP100">
        <v>0</v>
      </c>
      <c r="BQ100">
        <v>24.3</v>
      </c>
      <c r="BR100">
        <v>8.1999999999999993</v>
      </c>
      <c r="BU100">
        <v>97</v>
      </c>
      <c r="BV100">
        <v>13.3</v>
      </c>
      <c r="BW100">
        <v>3.8</v>
      </c>
      <c r="BX100">
        <v>6.9</v>
      </c>
      <c r="BY100">
        <v>0</v>
      </c>
      <c r="BZ100">
        <v>27.8</v>
      </c>
      <c r="CA100">
        <v>13.3</v>
      </c>
      <c r="CD100">
        <v>97</v>
      </c>
      <c r="CE100">
        <v>7.6</v>
      </c>
      <c r="CF100">
        <v>2</v>
      </c>
      <c r="CG100">
        <v>5.8</v>
      </c>
      <c r="CH100">
        <v>0</v>
      </c>
      <c r="CI100">
        <v>27.3</v>
      </c>
      <c r="CJ100">
        <v>10.6</v>
      </c>
      <c r="CM100">
        <v>97</v>
      </c>
      <c r="CN100">
        <v>12</v>
      </c>
      <c r="CO100">
        <v>2.2000000000000002</v>
      </c>
      <c r="CP100">
        <v>6.2</v>
      </c>
      <c r="CQ100">
        <v>0</v>
      </c>
      <c r="CR100">
        <v>31.3</v>
      </c>
      <c r="CS100">
        <v>11.9</v>
      </c>
      <c r="CV100">
        <v>97</v>
      </c>
      <c r="CW100">
        <v>9.4</v>
      </c>
      <c r="CX100">
        <v>1.7</v>
      </c>
      <c r="CY100">
        <v>5.6</v>
      </c>
      <c r="CZ100">
        <v>0</v>
      </c>
      <c r="DA100">
        <v>30.4</v>
      </c>
      <c r="DB100">
        <v>8.5</v>
      </c>
      <c r="DE100">
        <v>97</v>
      </c>
      <c r="DF100">
        <v>6.1</v>
      </c>
      <c r="DG100">
        <v>2.4</v>
      </c>
      <c r="DH100">
        <v>6.3</v>
      </c>
      <c r="DI100">
        <v>0</v>
      </c>
      <c r="DJ100">
        <v>29</v>
      </c>
      <c r="DK100">
        <v>9.3000000000000007</v>
      </c>
    </row>
    <row r="101" spans="1:115">
      <c r="A101">
        <v>98</v>
      </c>
      <c r="B101">
        <v>8.1999999999999993</v>
      </c>
      <c r="C101">
        <v>3.7</v>
      </c>
      <c r="D101">
        <v>8</v>
      </c>
      <c r="E101">
        <v>0</v>
      </c>
      <c r="F101">
        <v>31</v>
      </c>
      <c r="G101">
        <v>5.5</v>
      </c>
      <c r="J101">
        <v>98</v>
      </c>
      <c r="K101">
        <v>20.399999999999999</v>
      </c>
      <c r="L101">
        <v>1.9</v>
      </c>
      <c r="M101">
        <v>5</v>
      </c>
      <c r="N101">
        <v>0</v>
      </c>
      <c r="O101">
        <v>27.8</v>
      </c>
      <c r="P101">
        <v>12.1</v>
      </c>
      <c r="S101">
        <v>98</v>
      </c>
      <c r="T101">
        <v>9.9</v>
      </c>
      <c r="U101">
        <v>3.5</v>
      </c>
      <c r="V101">
        <v>6.6</v>
      </c>
      <c r="W101">
        <v>0</v>
      </c>
      <c r="X101">
        <v>25.5</v>
      </c>
      <c r="Y101">
        <v>10.7</v>
      </c>
      <c r="AB101">
        <v>98</v>
      </c>
      <c r="AC101">
        <v>5.9</v>
      </c>
      <c r="AD101">
        <v>1.2</v>
      </c>
      <c r="AE101">
        <v>5.2</v>
      </c>
      <c r="AF101">
        <v>0</v>
      </c>
      <c r="AG101">
        <v>30.8</v>
      </c>
      <c r="AH101">
        <v>6.8</v>
      </c>
      <c r="AK101">
        <v>98</v>
      </c>
      <c r="AL101">
        <v>12.7</v>
      </c>
      <c r="AM101">
        <v>3.6</v>
      </c>
      <c r="AN101">
        <v>7.5</v>
      </c>
      <c r="AO101">
        <v>0</v>
      </c>
      <c r="AP101">
        <v>31</v>
      </c>
      <c r="AQ101">
        <v>16.5</v>
      </c>
      <c r="AT101">
        <v>98</v>
      </c>
      <c r="AU101">
        <v>10.9</v>
      </c>
      <c r="AV101">
        <v>2.6</v>
      </c>
      <c r="AW101">
        <v>6.4</v>
      </c>
      <c r="AX101">
        <v>0</v>
      </c>
      <c r="AY101">
        <v>28.3</v>
      </c>
      <c r="AZ101">
        <v>11.2</v>
      </c>
      <c r="BC101">
        <v>98</v>
      </c>
      <c r="BD101">
        <v>13.8</v>
      </c>
      <c r="BE101">
        <v>4.2</v>
      </c>
      <c r="BF101">
        <v>7.3</v>
      </c>
      <c r="BG101">
        <v>0</v>
      </c>
      <c r="BH101">
        <v>25.2</v>
      </c>
      <c r="BI101">
        <v>12.2</v>
      </c>
      <c r="BL101">
        <v>98</v>
      </c>
      <c r="BM101">
        <v>7.6</v>
      </c>
      <c r="BN101">
        <v>1.5</v>
      </c>
      <c r="BO101">
        <v>5.3</v>
      </c>
      <c r="BP101">
        <v>0</v>
      </c>
      <c r="BQ101">
        <v>29.3</v>
      </c>
      <c r="BR101">
        <v>3.5</v>
      </c>
      <c r="BU101">
        <v>98</v>
      </c>
      <c r="BV101">
        <v>19.399999999999999</v>
      </c>
      <c r="BW101">
        <v>4.3</v>
      </c>
      <c r="BX101">
        <v>5.8</v>
      </c>
      <c r="BY101">
        <v>0</v>
      </c>
      <c r="BZ101">
        <v>23</v>
      </c>
      <c r="CA101">
        <v>9.6</v>
      </c>
      <c r="CD101">
        <v>98</v>
      </c>
      <c r="CE101">
        <v>4</v>
      </c>
      <c r="CF101">
        <v>1.2</v>
      </c>
      <c r="CG101">
        <v>4.7</v>
      </c>
      <c r="CH101">
        <v>0</v>
      </c>
      <c r="CI101">
        <v>30.8</v>
      </c>
      <c r="CJ101">
        <v>6</v>
      </c>
      <c r="CM101">
        <v>98</v>
      </c>
      <c r="CN101">
        <v>14.1</v>
      </c>
      <c r="CO101">
        <v>6.4</v>
      </c>
      <c r="CP101">
        <v>8.4</v>
      </c>
      <c r="CQ101">
        <v>2.0299999999999998</v>
      </c>
      <c r="CR101">
        <v>29</v>
      </c>
      <c r="CS101">
        <v>11.3</v>
      </c>
      <c r="CV101">
        <v>98</v>
      </c>
      <c r="CW101">
        <v>6.7</v>
      </c>
      <c r="CX101">
        <v>0.9</v>
      </c>
      <c r="CY101">
        <v>4.9000000000000004</v>
      </c>
      <c r="CZ101">
        <v>0</v>
      </c>
      <c r="DA101">
        <v>34</v>
      </c>
      <c r="DB101">
        <v>8.9</v>
      </c>
      <c r="DE101">
        <v>98</v>
      </c>
      <c r="DF101">
        <v>12.8</v>
      </c>
      <c r="DG101">
        <v>2.5</v>
      </c>
      <c r="DH101">
        <v>5.6</v>
      </c>
      <c r="DI101">
        <v>0</v>
      </c>
      <c r="DJ101">
        <v>24.7</v>
      </c>
      <c r="DK101">
        <v>10.3</v>
      </c>
    </row>
    <row r="102" spans="1:115">
      <c r="A102">
        <v>99</v>
      </c>
      <c r="B102">
        <v>5.5</v>
      </c>
      <c r="C102">
        <v>4.3</v>
      </c>
      <c r="D102">
        <v>9.4</v>
      </c>
      <c r="E102">
        <v>0</v>
      </c>
      <c r="F102">
        <v>33.9</v>
      </c>
      <c r="G102">
        <v>14.4</v>
      </c>
      <c r="J102">
        <v>99</v>
      </c>
      <c r="K102">
        <v>18.3</v>
      </c>
      <c r="L102">
        <v>1.3</v>
      </c>
      <c r="M102">
        <v>4.5999999999999996</v>
      </c>
      <c r="N102">
        <v>0</v>
      </c>
      <c r="O102">
        <v>27.3</v>
      </c>
      <c r="P102">
        <v>10.1</v>
      </c>
      <c r="S102">
        <v>99</v>
      </c>
      <c r="T102">
        <v>11.8</v>
      </c>
      <c r="U102">
        <v>3.4</v>
      </c>
      <c r="V102">
        <v>5.7</v>
      </c>
      <c r="W102">
        <v>0</v>
      </c>
      <c r="X102">
        <v>21.9</v>
      </c>
      <c r="Y102">
        <v>9.4</v>
      </c>
      <c r="AB102">
        <v>99</v>
      </c>
      <c r="AC102">
        <v>9.3000000000000007</v>
      </c>
      <c r="AD102">
        <v>1.5</v>
      </c>
      <c r="AE102">
        <v>5.3</v>
      </c>
      <c r="AF102">
        <v>0</v>
      </c>
      <c r="AG102">
        <v>31</v>
      </c>
      <c r="AH102">
        <v>8.9</v>
      </c>
      <c r="AK102">
        <v>99</v>
      </c>
      <c r="AL102">
        <v>24.5</v>
      </c>
      <c r="AM102">
        <v>2.2000000000000002</v>
      </c>
      <c r="AN102">
        <v>5.7</v>
      </c>
      <c r="AO102">
        <v>0</v>
      </c>
      <c r="AP102">
        <v>29.1</v>
      </c>
      <c r="AQ102">
        <v>13.4</v>
      </c>
      <c r="AT102">
        <v>99</v>
      </c>
      <c r="AU102">
        <v>9.3000000000000007</v>
      </c>
      <c r="AV102">
        <v>2.7</v>
      </c>
      <c r="AW102">
        <v>7</v>
      </c>
      <c r="AX102">
        <v>0</v>
      </c>
      <c r="AY102">
        <v>29.5</v>
      </c>
      <c r="AZ102">
        <v>9.8000000000000007</v>
      </c>
      <c r="BC102">
        <v>99</v>
      </c>
      <c r="BD102">
        <v>12.8</v>
      </c>
      <c r="BE102">
        <v>1.9</v>
      </c>
      <c r="BF102">
        <v>5.4</v>
      </c>
      <c r="BG102">
        <v>0</v>
      </c>
      <c r="BH102">
        <v>25.3</v>
      </c>
      <c r="BI102">
        <v>8.1</v>
      </c>
      <c r="BL102">
        <v>99</v>
      </c>
      <c r="BM102">
        <v>7</v>
      </c>
      <c r="BN102">
        <v>1.7</v>
      </c>
      <c r="BO102">
        <v>5.9</v>
      </c>
      <c r="BP102">
        <v>0</v>
      </c>
      <c r="BQ102">
        <v>30.4</v>
      </c>
      <c r="BR102">
        <v>6.7</v>
      </c>
      <c r="BU102">
        <v>99</v>
      </c>
      <c r="BV102">
        <v>65.599999999999994</v>
      </c>
      <c r="BW102">
        <v>3.3</v>
      </c>
      <c r="BX102">
        <v>1.9</v>
      </c>
      <c r="BY102">
        <v>8.1300000000000008</v>
      </c>
      <c r="BZ102">
        <v>12.1</v>
      </c>
      <c r="CA102">
        <v>5.5</v>
      </c>
      <c r="CD102">
        <v>99</v>
      </c>
      <c r="CE102">
        <v>5.3</v>
      </c>
      <c r="CF102">
        <v>1.3</v>
      </c>
      <c r="CG102">
        <v>5</v>
      </c>
      <c r="CH102">
        <v>0</v>
      </c>
      <c r="CI102">
        <v>32.299999999999997</v>
      </c>
      <c r="CJ102">
        <v>8.5</v>
      </c>
      <c r="CM102">
        <v>99</v>
      </c>
      <c r="CN102">
        <v>14.2</v>
      </c>
      <c r="CO102">
        <v>4.3</v>
      </c>
      <c r="CP102">
        <v>6.1</v>
      </c>
      <c r="CQ102">
        <v>0.25</v>
      </c>
      <c r="CR102">
        <v>22.8</v>
      </c>
      <c r="CS102">
        <v>11</v>
      </c>
      <c r="CV102">
        <v>99</v>
      </c>
      <c r="CW102">
        <v>6.1</v>
      </c>
      <c r="CX102">
        <v>1</v>
      </c>
      <c r="CY102">
        <v>5</v>
      </c>
      <c r="CZ102">
        <v>0</v>
      </c>
      <c r="DA102">
        <v>35.200000000000003</v>
      </c>
      <c r="DB102">
        <v>9.6</v>
      </c>
      <c r="DE102">
        <v>99</v>
      </c>
      <c r="DF102">
        <v>7.4</v>
      </c>
      <c r="DG102">
        <v>1.5</v>
      </c>
      <c r="DH102">
        <v>5</v>
      </c>
      <c r="DI102">
        <v>0</v>
      </c>
      <c r="DJ102">
        <v>27.3</v>
      </c>
      <c r="DK102">
        <v>5</v>
      </c>
    </row>
    <row r="103" spans="1:115">
      <c r="A103">
        <v>100</v>
      </c>
      <c r="B103">
        <v>4.5</v>
      </c>
      <c r="C103">
        <v>1.7</v>
      </c>
      <c r="D103">
        <v>5.9</v>
      </c>
      <c r="E103">
        <v>0</v>
      </c>
      <c r="F103">
        <v>33</v>
      </c>
      <c r="G103">
        <v>8.8000000000000007</v>
      </c>
      <c r="J103">
        <v>100</v>
      </c>
      <c r="K103">
        <v>17</v>
      </c>
      <c r="L103">
        <v>2</v>
      </c>
      <c r="M103">
        <v>5.4</v>
      </c>
      <c r="N103">
        <v>0</v>
      </c>
      <c r="O103">
        <v>28.8</v>
      </c>
      <c r="P103">
        <v>14.6</v>
      </c>
      <c r="S103">
        <v>100</v>
      </c>
      <c r="T103">
        <v>12.5</v>
      </c>
      <c r="U103">
        <v>2.7</v>
      </c>
      <c r="V103">
        <v>5.8</v>
      </c>
      <c r="W103">
        <v>0</v>
      </c>
      <c r="X103">
        <v>24.8</v>
      </c>
      <c r="Y103">
        <v>7.4</v>
      </c>
      <c r="AB103">
        <v>100</v>
      </c>
      <c r="AC103">
        <v>15.9</v>
      </c>
      <c r="AD103">
        <v>2.1</v>
      </c>
      <c r="AE103">
        <v>4.9000000000000004</v>
      </c>
      <c r="AF103">
        <v>0</v>
      </c>
      <c r="AG103">
        <v>25.3</v>
      </c>
      <c r="AH103">
        <v>13.5</v>
      </c>
      <c r="AK103">
        <v>100</v>
      </c>
      <c r="AL103">
        <v>17</v>
      </c>
      <c r="AM103">
        <v>2.7</v>
      </c>
      <c r="AN103">
        <v>6.4</v>
      </c>
      <c r="AO103">
        <v>0</v>
      </c>
      <c r="AP103">
        <v>29.1</v>
      </c>
      <c r="AQ103">
        <v>13.5</v>
      </c>
      <c r="AT103">
        <v>100</v>
      </c>
      <c r="AU103">
        <v>13.8</v>
      </c>
      <c r="AV103">
        <v>3.8</v>
      </c>
      <c r="AW103">
        <v>6.3</v>
      </c>
      <c r="AX103">
        <v>0</v>
      </c>
      <c r="AY103">
        <v>22</v>
      </c>
      <c r="AZ103">
        <v>13.7</v>
      </c>
      <c r="BC103">
        <v>100</v>
      </c>
      <c r="BD103">
        <v>10.7</v>
      </c>
      <c r="BE103">
        <v>4.4000000000000004</v>
      </c>
      <c r="BF103">
        <v>7.5</v>
      </c>
      <c r="BG103">
        <v>0</v>
      </c>
      <c r="BH103">
        <v>28.3</v>
      </c>
      <c r="BI103">
        <v>9.6</v>
      </c>
      <c r="BL103">
        <v>100</v>
      </c>
      <c r="BM103">
        <v>6.6</v>
      </c>
      <c r="BN103">
        <v>2.5</v>
      </c>
      <c r="BO103">
        <v>6.8</v>
      </c>
      <c r="BP103">
        <v>0</v>
      </c>
      <c r="BQ103">
        <v>31.5</v>
      </c>
      <c r="BR103">
        <v>8.1999999999999993</v>
      </c>
      <c r="BU103">
        <v>100</v>
      </c>
      <c r="BV103">
        <v>24.5</v>
      </c>
      <c r="BW103">
        <v>1.5</v>
      </c>
      <c r="BX103">
        <v>3.6</v>
      </c>
      <c r="BY103">
        <v>0</v>
      </c>
      <c r="BZ103">
        <v>18.7</v>
      </c>
      <c r="CA103">
        <v>1.8</v>
      </c>
      <c r="CD103">
        <v>100</v>
      </c>
      <c r="CE103">
        <v>6.5</v>
      </c>
      <c r="CF103">
        <v>1.2</v>
      </c>
      <c r="CG103">
        <v>5.5</v>
      </c>
      <c r="CH103">
        <v>0</v>
      </c>
      <c r="CI103">
        <v>34.6</v>
      </c>
      <c r="CJ103">
        <v>12.4</v>
      </c>
      <c r="CM103">
        <v>100</v>
      </c>
      <c r="CN103">
        <v>16.7</v>
      </c>
      <c r="CO103">
        <v>2.1</v>
      </c>
      <c r="CP103">
        <v>4.9000000000000004</v>
      </c>
      <c r="CQ103">
        <v>0</v>
      </c>
      <c r="CR103">
        <v>23.1</v>
      </c>
      <c r="CS103">
        <v>6.7</v>
      </c>
      <c r="CV103">
        <v>100</v>
      </c>
      <c r="CW103">
        <v>4.5999999999999996</v>
      </c>
      <c r="CX103">
        <v>1.3</v>
      </c>
      <c r="CY103">
        <v>5.7</v>
      </c>
      <c r="CZ103">
        <v>0</v>
      </c>
      <c r="DA103">
        <v>36</v>
      </c>
      <c r="DB103">
        <v>10.4</v>
      </c>
      <c r="DE103">
        <v>100</v>
      </c>
      <c r="DF103">
        <v>9.1999999999999993</v>
      </c>
      <c r="DG103">
        <v>1.6</v>
      </c>
      <c r="DH103">
        <v>5.3</v>
      </c>
      <c r="DI103">
        <v>0</v>
      </c>
      <c r="DJ103">
        <v>29.3</v>
      </c>
      <c r="DK103">
        <v>5.7</v>
      </c>
    </row>
    <row r="104" spans="1:115">
      <c r="A104">
        <v>101</v>
      </c>
      <c r="B104">
        <v>8.8000000000000007</v>
      </c>
      <c r="C104">
        <v>1.9</v>
      </c>
      <c r="D104">
        <v>5.9</v>
      </c>
      <c r="E104">
        <v>0</v>
      </c>
      <c r="F104">
        <v>30.4</v>
      </c>
      <c r="G104">
        <v>10.3</v>
      </c>
      <c r="J104">
        <v>101</v>
      </c>
      <c r="K104">
        <v>9.6</v>
      </c>
      <c r="L104">
        <v>3.5</v>
      </c>
      <c r="M104">
        <v>7.1</v>
      </c>
      <c r="N104">
        <v>0</v>
      </c>
      <c r="O104">
        <v>30.3</v>
      </c>
      <c r="P104">
        <v>14.1</v>
      </c>
      <c r="S104">
        <v>101</v>
      </c>
      <c r="T104">
        <v>9.6</v>
      </c>
      <c r="U104">
        <v>1.3</v>
      </c>
      <c r="V104">
        <v>4.8</v>
      </c>
      <c r="W104">
        <v>0</v>
      </c>
      <c r="X104">
        <v>27.1</v>
      </c>
      <c r="Y104">
        <v>6.6</v>
      </c>
      <c r="AB104">
        <v>101</v>
      </c>
      <c r="AC104">
        <v>13.3</v>
      </c>
      <c r="AD104">
        <v>1.2</v>
      </c>
      <c r="AE104">
        <v>4.8</v>
      </c>
      <c r="AF104">
        <v>0</v>
      </c>
      <c r="AG104">
        <v>27.7</v>
      </c>
      <c r="AH104">
        <v>9.6</v>
      </c>
      <c r="AK104">
        <v>101</v>
      </c>
      <c r="AL104">
        <v>10.6</v>
      </c>
      <c r="AM104">
        <v>3.6</v>
      </c>
      <c r="AN104">
        <v>7.5</v>
      </c>
      <c r="AO104">
        <v>0</v>
      </c>
      <c r="AP104">
        <v>30.6</v>
      </c>
      <c r="AQ104">
        <v>14.4</v>
      </c>
      <c r="AT104">
        <v>101</v>
      </c>
      <c r="AU104">
        <v>7.6</v>
      </c>
      <c r="AV104">
        <v>3.6</v>
      </c>
      <c r="AW104">
        <v>7.3</v>
      </c>
      <c r="AX104">
        <v>0</v>
      </c>
      <c r="AY104">
        <v>24.8</v>
      </c>
      <c r="AZ104">
        <v>12.9</v>
      </c>
      <c r="BC104">
        <v>101</v>
      </c>
      <c r="BD104">
        <v>30.9</v>
      </c>
      <c r="BE104">
        <v>2.8</v>
      </c>
      <c r="BF104">
        <v>3.6</v>
      </c>
      <c r="BG104">
        <v>2.0299999999999998</v>
      </c>
      <c r="BH104">
        <v>20</v>
      </c>
      <c r="BI104">
        <v>9.3000000000000007</v>
      </c>
      <c r="BL104">
        <v>101</v>
      </c>
      <c r="BM104">
        <v>7.2</v>
      </c>
      <c r="BN104">
        <v>2.6</v>
      </c>
      <c r="BO104">
        <v>7.1</v>
      </c>
      <c r="BP104">
        <v>0</v>
      </c>
      <c r="BQ104">
        <v>31.9</v>
      </c>
      <c r="BR104">
        <v>9.6999999999999993</v>
      </c>
      <c r="BU104">
        <v>101</v>
      </c>
      <c r="BV104">
        <v>10.199999999999999</v>
      </c>
      <c r="BW104">
        <v>1.6</v>
      </c>
      <c r="BX104">
        <v>5.2</v>
      </c>
      <c r="BY104">
        <v>0</v>
      </c>
      <c r="BZ104">
        <v>28</v>
      </c>
      <c r="CA104">
        <v>4.2</v>
      </c>
      <c r="CD104">
        <v>101</v>
      </c>
      <c r="CE104">
        <v>6.7</v>
      </c>
      <c r="CF104">
        <v>2.5</v>
      </c>
      <c r="CG104">
        <v>7.2</v>
      </c>
      <c r="CH104">
        <v>0</v>
      </c>
      <c r="CI104">
        <v>34.1</v>
      </c>
      <c r="CJ104">
        <v>12.5</v>
      </c>
      <c r="CM104">
        <v>101</v>
      </c>
      <c r="CN104">
        <v>9.6</v>
      </c>
      <c r="CO104">
        <v>1.7</v>
      </c>
      <c r="CP104">
        <v>5.4</v>
      </c>
      <c r="CQ104">
        <v>0</v>
      </c>
      <c r="CR104">
        <v>28.4</v>
      </c>
      <c r="CS104">
        <v>6.4</v>
      </c>
      <c r="CV104">
        <v>101</v>
      </c>
      <c r="CW104">
        <v>5.7</v>
      </c>
      <c r="CX104">
        <v>2</v>
      </c>
      <c r="CY104">
        <v>6.4</v>
      </c>
      <c r="CZ104">
        <v>0</v>
      </c>
      <c r="DA104">
        <v>35.5</v>
      </c>
      <c r="DB104">
        <v>14.7</v>
      </c>
      <c r="DE104">
        <v>101</v>
      </c>
      <c r="DF104">
        <v>9.9</v>
      </c>
      <c r="DG104">
        <v>1.9</v>
      </c>
      <c r="DH104">
        <v>5.5</v>
      </c>
      <c r="DI104">
        <v>0</v>
      </c>
      <c r="DJ104">
        <v>29.1</v>
      </c>
      <c r="DK104">
        <v>11.8</v>
      </c>
    </row>
    <row r="105" spans="1:115">
      <c r="A105">
        <v>102</v>
      </c>
      <c r="B105">
        <v>11.2</v>
      </c>
      <c r="C105">
        <v>1.5</v>
      </c>
      <c r="D105">
        <v>5.3</v>
      </c>
      <c r="E105">
        <v>0</v>
      </c>
      <c r="F105">
        <v>31.1</v>
      </c>
      <c r="G105">
        <v>10.1</v>
      </c>
      <c r="J105">
        <v>102</v>
      </c>
      <c r="K105">
        <v>10.6</v>
      </c>
      <c r="L105">
        <v>2.7</v>
      </c>
      <c r="M105">
        <v>6</v>
      </c>
      <c r="N105">
        <v>0</v>
      </c>
      <c r="O105">
        <v>26.1</v>
      </c>
      <c r="P105">
        <v>12.1</v>
      </c>
      <c r="S105">
        <v>102</v>
      </c>
      <c r="T105">
        <v>8.4</v>
      </c>
      <c r="U105">
        <v>1.3</v>
      </c>
      <c r="V105">
        <v>5.2</v>
      </c>
      <c r="W105">
        <v>0</v>
      </c>
      <c r="X105">
        <v>31</v>
      </c>
      <c r="Y105">
        <v>6</v>
      </c>
      <c r="AB105">
        <v>102</v>
      </c>
      <c r="AC105">
        <v>6.7</v>
      </c>
      <c r="AD105">
        <v>1.5</v>
      </c>
      <c r="AE105">
        <v>5.9</v>
      </c>
      <c r="AF105">
        <v>0</v>
      </c>
      <c r="AG105">
        <v>33.700000000000003</v>
      </c>
      <c r="AH105">
        <v>8.4</v>
      </c>
      <c r="AK105">
        <v>102</v>
      </c>
      <c r="AL105">
        <v>10.1</v>
      </c>
      <c r="AM105">
        <v>4.7</v>
      </c>
      <c r="AN105">
        <v>7.2</v>
      </c>
      <c r="AO105">
        <v>1.27</v>
      </c>
      <c r="AP105">
        <v>26.5</v>
      </c>
      <c r="AQ105">
        <v>10.3</v>
      </c>
      <c r="AT105">
        <v>102</v>
      </c>
      <c r="AU105">
        <v>8</v>
      </c>
      <c r="AV105">
        <v>1.4</v>
      </c>
      <c r="AW105">
        <v>5.5</v>
      </c>
      <c r="AX105">
        <v>0</v>
      </c>
      <c r="AY105">
        <v>27.2</v>
      </c>
      <c r="AZ105">
        <v>5.2</v>
      </c>
      <c r="BC105">
        <v>102</v>
      </c>
      <c r="BD105">
        <v>23.7</v>
      </c>
      <c r="BE105">
        <v>2.2000000000000002</v>
      </c>
      <c r="BF105">
        <v>5.0999999999999996</v>
      </c>
      <c r="BG105">
        <v>0</v>
      </c>
      <c r="BH105">
        <v>24.5</v>
      </c>
      <c r="BI105">
        <v>7.1</v>
      </c>
      <c r="BL105">
        <v>102</v>
      </c>
      <c r="BM105">
        <v>8.3000000000000007</v>
      </c>
      <c r="BN105">
        <v>3.7</v>
      </c>
      <c r="BO105">
        <v>7.4</v>
      </c>
      <c r="BP105">
        <v>0</v>
      </c>
      <c r="BQ105">
        <v>28.8</v>
      </c>
      <c r="BR105">
        <v>8.5</v>
      </c>
      <c r="BU105">
        <v>102</v>
      </c>
      <c r="BV105">
        <v>9.4</v>
      </c>
      <c r="BW105">
        <v>2.2000000000000002</v>
      </c>
      <c r="BX105">
        <v>6</v>
      </c>
      <c r="BY105">
        <v>0</v>
      </c>
      <c r="BZ105">
        <v>28.3</v>
      </c>
      <c r="CA105">
        <v>10.3</v>
      </c>
      <c r="CD105">
        <v>102</v>
      </c>
      <c r="CE105">
        <v>23.7</v>
      </c>
      <c r="CF105">
        <v>3.3</v>
      </c>
      <c r="CG105">
        <v>6.2</v>
      </c>
      <c r="CH105">
        <v>0</v>
      </c>
      <c r="CI105">
        <v>25.6</v>
      </c>
      <c r="CJ105">
        <v>13.4</v>
      </c>
      <c r="CM105">
        <v>102</v>
      </c>
      <c r="CN105">
        <v>9.1999999999999993</v>
      </c>
      <c r="CO105">
        <v>1.4</v>
      </c>
      <c r="CP105">
        <v>4.9000000000000004</v>
      </c>
      <c r="CQ105">
        <v>0</v>
      </c>
      <c r="CR105">
        <v>30.4</v>
      </c>
      <c r="CS105">
        <v>8.5</v>
      </c>
      <c r="CV105">
        <v>102</v>
      </c>
      <c r="CW105">
        <v>9</v>
      </c>
      <c r="CX105">
        <v>3.3</v>
      </c>
      <c r="CY105">
        <v>7.6</v>
      </c>
      <c r="CZ105">
        <v>0</v>
      </c>
      <c r="DA105">
        <v>30.5</v>
      </c>
      <c r="DB105">
        <v>15.3</v>
      </c>
      <c r="DE105">
        <v>102</v>
      </c>
      <c r="DF105">
        <v>17</v>
      </c>
      <c r="DG105">
        <v>2.7</v>
      </c>
      <c r="DH105">
        <v>5.5</v>
      </c>
      <c r="DI105">
        <v>0</v>
      </c>
      <c r="DJ105">
        <v>27.1</v>
      </c>
      <c r="DK105">
        <v>12.5</v>
      </c>
    </row>
    <row r="106" spans="1:115">
      <c r="A106">
        <v>103</v>
      </c>
      <c r="B106">
        <v>13.2</v>
      </c>
      <c r="C106">
        <v>2.4</v>
      </c>
      <c r="D106">
        <v>6.5</v>
      </c>
      <c r="E106">
        <v>0</v>
      </c>
      <c r="F106">
        <v>31</v>
      </c>
      <c r="G106">
        <v>12.8</v>
      </c>
      <c r="J106">
        <v>103</v>
      </c>
      <c r="K106">
        <v>11.3</v>
      </c>
      <c r="L106">
        <v>1.3</v>
      </c>
      <c r="M106">
        <v>5</v>
      </c>
      <c r="N106">
        <v>0</v>
      </c>
      <c r="O106">
        <v>28.4</v>
      </c>
      <c r="P106">
        <v>8.1</v>
      </c>
      <c r="S106">
        <v>103</v>
      </c>
      <c r="T106">
        <v>8.3000000000000007</v>
      </c>
      <c r="U106">
        <v>1.3</v>
      </c>
      <c r="V106">
        <v>5.4</v>
      </c>
      <c r="W106">
        <v>0</v>
      </c>
      <c r="X106">
        <v>33.299999999999997</v>
      </c>
      <c r="Y106">
        <v>8</v>
      </c>
      <c r="AB106">
        <v>103</v>
      </c>
      <c r="AC106">
        <v>7.2</v>
      </c>
      <c r="AD106">
        <v>1.3</v>
      </c>
      <c r="AE106">
        <v>5.6</v>
      </c>
      <c r="AF106">
        <v>0</v>
      </c>
      <c r="AG106">
        <v>34.299999999999997</v>
      </c>
      <c r="AH106">
        <v>9.9</v>
      </c>
      <c r="AK106">
        <v>103</v>
      </c>
      <c r="AL106">
        <v>17.3</v>
      </c>
      <c r="AM106">
        <v>1.8</v>
      </c>
      <c r="AN106">
        <v>4.9000000000000004</v>
      </c>
      <c r="AO106">
        <v>0.25</v>
      </c>
      <c r="AP106">
        <v>24.5</v>
      </c>
      <c r="AQ106">
        <v>8.3000000000000007</v>
      </c>
      <c r="AT106">
        <v>103</v>
      </c>
      <c r="AU106">
        <v>5.5</v>
      </c>
      <c r="AV106">
        <v>1.8</v>
      </c>
      <c r="AW106">
        <v>6.3</v>
      </c>
      <c r="AX106">
        <v>0</v>
      </c>
      <c r="AY106">
        <v>29.2</v>
      </c>
      <c r="AZ106">
        <v>6</v>
      </c>
      <c r="BC106">
        <v>103</v>
      </c>
      <c r="BD106">
        <v>13.9</v>
      </c>
      <c r="BE106">
        <v>1.4</v>
      </c>
      <c r="BF106">
        <v>5.0999999999999996</v>
      </c>
      <c r="BG106">
        <v>0</v>
      </c>
      <c r="BH106">
        <v>29.2</v>
      </c>
      <c r="BI106">
        <v>8.6</v>
      </c>
      <c r="BL106">
        <v>103</v>
      </c>
      <c r="BM106">
        <v>17.5</v>
      </c>
      <c r="BN106">
        <v>2.2000000000000002</v>
      </c>
      <c r="BO106">
        <v>5.5</v>
      </c>
      <c r="BP106">
        <v>0</v>
      </c>
      <c r="BQ106">
        <v>24.1</v>
      </c>
      <c r="BR106">
        <v>12</v>
      </c>
      <c r="BU106">
        <v>103</v>
      </c>
      <c r="BV106">
        <v>8.1999999999999993</v>
      </c>
      <c r="BW106">
        <v>3.1</v>
      </c>
      <c r="BX106">
        <v>7</v>
      </c>
      <c r="BY106">
        <v>0</v>
      </c>
      <c r="BZ106">
        <v>29.1</v>
      </c>
      <c r="CA106">
        <v>9.1999999999999993</v>
      </c>
      <c r="CD106">
        <v>103</v>
      </c>
      <c r="CE106">
        <v>13</v>
      </c>
      <c r="CF106">
        <v>2.9</v>
      </c>
      <c r="CG106">
        <v>5.9</v>
      </c>
      <c r="CH106">
        <v>0</v>
      </c>
      <c r="CI106">
        <v>23.4</v>
      </c>
      <c r="CJ106">
        <v>12.1</v>
      </c>
      <c r="CM106">
        <v>103</v>
      </c>
      <c r="CN106">
        <v>9.1</v>
      </c>
      <c r="CO106">
        <v>2.9</v>
      </c>
      <c r="CP106">
        <v>7.4</v>
      </c>
      <c r="CQ106">
        <v>0</v>
      </c>
      <c r="CR106">
        <v>32.1</v>
      </c>
      <c r="CS106">
        <v>12.2</v>
      </c>
      <c r="CV106">
        <v>103</v>
      </c>
      <c r="CW106">
        <v>11.9</v>
      </c>
      <c r="CX106">
        <v>3.6</v>
      </c>
      <c r="CY106">
        <v>7.9</v>
      </c>
      <c r="CZ106">
        <v>0</v>
      </c>
      <c r="DA106">
        <v>31</v>
      </c>
      <c r="DB106">
        <v>13.9</v>
      </c>
      <c r="DE106">
        <v>103</v>
      </c>
      <c r="DF106">
        <v>11.1</v>
      </c>
      <c r="DG106">
        <v>2.1</v>
      </c>
      <c r="DH106">
        <v>6.1</v>
      </c>
      <c r="DI106">
        <v>0</v>
      </c>
      <c r="DJ106">
        <v>31.9</v>
      </c>
      <c r="DK106">
        <v>13.2</v>
      </c>
    </row>
    <row r="107" spans="1:115">
      <c r="A107">
        <v>104</v>
      </c>
      <c r="B107">
        <v>15.9</v>
      </c>
      <c r="C107">
        <v>3.8</v>
      </c>
      <c r="D107">
        <v>6.5</v>
      </c>
      <c r="E107">
        <v>0</v>
      </c>
      <c r="F107">
        <v>27.9</v>
      </c>
      <c r="G107">
        <v>13.1</v>
      </c>
      <c r="J107">
        <v>104</v>
      </c>
      <c r="K107">
        <v>7.8</v>
      </c>
      <c r="L107">
        <v>1.3</v>
      </c>
      <c r="M107">
        <v>5.5</v>
      </c>
      <c r="N107">
        <v>0</v>
      </c>
      <c r="O107">
        <v>32.5</v>
      </c>
      <c r="P107">
        <v>8.6</v>
      </c>
      <c r="S107">
        <v>104</v>
      </c>
      <c r="T107">
        <v>7.2</v>
      </c>
      <c r="U107">
        <v>1.6</v>
      </c>
      <c r="V107">
        <v>6</v>
      </c>
      <c r="W107">
        <v>0</v>
      </c>
      <c r="X107">
        <v>32.799999999999997</v>
      </c>
      <c r="Y107">
        <v>11.6</v>
      </c>
      <c r="AB107">
        <v>104</v>
      </c>
      <c r="AC107">
        <v>10.1</v>
      </c>
      <c r="AD107">
        <v>4.5</v>
      </c>
      <c r="AE107">
        <v>7.8</v>
      </c>
      <c r="AF107">
        <v>0</v>
      </c>
      <c r="AG107">
        <v>32.200000000000003</v>
      </c>
      <c r="AH107">
        <v>15.8</v>
      </c>
      <c r="AK107">
        <v>104</v>
      </c>
      <c r="AL107">
        <v>7.8</v>
      </c>
      <c r="AM107">
        <v>1.9</v>
      </c>
      <c r="AN107">
        <v>6</v>
      </c>
      <c r="AO107">
        <v>0</v>
      </c>
      <c r="AP107">
        <v>29.1</v>
      </c>
      <c r="AQ107">
        <v>6.2</v>
      </c>
      <c r="AT107">
        <v>104</v>
      </c>
      <c r="AU107">
        <v>4.8</v>
      </c>
      <c r="AV107">
        <v>2.2999999999999998</v>
      </c>
      <c r="AW107">
        <v>7.5</v>
      </c>
      <c r="AX107">
        <v>0</v>
      </c>
      <c r="AY107">
        <v>33.5</v>
      </c>
      <c r="AZ107">
        <v>8</v>
      </c>
      <c r="BC107">
        <v>104</v>
      </c>
      <c r="BD107">
        <v>10.199999999999999</v>
      </c>
      <c r="BE107">
        <v>4.5999999999999996</v>
      </c>
      <c r="BF107">
        <v>8.4</v>
      </c>
      <c r="BG107">
        <v>0</v>
      </c>
      <c r="BH107">
        <v>30.6</v>
      </c>
      <c r="BI107">
        <v>12.4</v>
      </c>
      <c r="BL107">
        <v>104</v>
      </c>
      <c r="BM107">
        <v>10.6</v>
      </c>
      <c r="BN107">
        <v>1.5</v>
      </c>
      <c r="BO107">
        <v>5.2</v>
      </c>
      <c r="BP107">
        <v>0</v>
      </c>
      <c r="BQ107">
        <v>27.4</v>
      </c>
      <c r="BR107">
        <v>6.9</v>
      </c>
      <c r="BU107">
        <v>104</v>
      </c>
      <c r="BV107">
        <v>6.3</v>
      </c>
      <c r="BW107">
        <v>3.7</v>
      </c>
      <c r="BX107">
        <v>7.5</v>
      </c>
      <c r="BY107">
        <v>0</v>
      </c>
      <c r="BZ107">
        <v>26.2</v>
      </c>
      <c r="CA107">
        <v>12.8</v>
      </c>
      <c r="CD107">
        <v>104</v>
      </c>
      <c r="CE107">
        <v>8.8000000000000007</v>
      </c>
      <c r="CF107">
        <v>3.2</v>
      </c>
      <c r="CG107">
        <v>6.4</v>
      </c>
      <c r="CH107">
        <v>0</v>
      </c>
      <c r="CI107">
        <v>25.5</v>
      </c>
      <c r="CJ107">
        <v>9.1</v>
      </c>
      <c r="CM107">
        <v>104</v>
      </c>
      <c r="CN107">
        <v>9.3000000000000007</v>
      </c>
      <c r="CO107">
        <v>3.6</v>
      </c>
      <c r="CP107">
        <v>8.1999999999999993</v>
      </c>
      <c r="CQ107">
        <v>0</v>
      </c>
      <c r="CR107">
        <v>32.1</v>
      </c>
      <c r="CS107">
        <v>14.1</v>
      </c>
      <c r="CV107">
        <v>104</v>
      </c>
      <c r="CW107">
        <v>8.8000000000000007</v>
      </c>
      <c r="CX107">
        <v>3</v>
      </c>
      <c r="CY107">
        <v>7.1</v>
      </c>
      <c r="CZ107">
        <v>0</v>
      </c>
      <c r="DA107">
        <v>28.2</v>
      </c>
      <c r="DB107">
        <v>14.6</v>
      </c>
      <c r="DE107">
        <v>104</v>
      </c>
      <c r="DF107">
        <v>9.1999999999999993</v>
      </c>
      <c r="DG107">
        <v>2.1</v>
      </c>
      <c r="DH107">
        <v>6.3</v>
      </c>
      <c r="DI107">
        <v>0</v>
      </c>
      <c r="DJ107">
        <v>32.9</v>
      </c>
      <c r="DK107">
        <v>11.9</v>
      </c>
    </row>
    <row r="108" spans="1:115">
      <c r="A108">
        <v>105</v>
      </c>
      <c r="B108">
        <v>27.2</v>
      </c>
      <c r="C108">
        <v>4.4000000000000004</v>
      </c>
      <c r="D108">
        <v>5.4</v>
      </c>
      <c r="E108">
        <v>4</v>
      </c>
      <c r="F108">
        <v>20.6</v>
      </c>
      <c r="G108">
        <v>10</v>
      </c>
      <c r="J108">
        <v>105</v>
      </c>
      <c r="K108">
        <v>5.2</v>
      </c>
      <c r="L108">
        <v>2.2999999999999998</v>
      </c>
      <c r="M108">
        <v>7</v>
      </c>
      <c r="N108">
        <v>0</v>
      </c>
      <c r="O108">
        <v>32.700000000000003</v>
      </c>
      <c r="P108">
        <v>11.6</v>
      </c>
      <c r="S108">
        <v>105</v>
      </c>
      <c r="T108">
        <v>7.2</v>
      </c>
      <c r="U108">
        <v>1.5</v>
      </c>
      <c r="V108">
        <v>5.9</v>
      </c>
      <c r="W108">
        <v>0</v>
      </c>
      <c r="X108">
        <v>33.4</v>
      </c>
      <c r="Y108">
        <v>10.199999999999999</v>
      </c>
      <c r="AB108">
        <v>105</v>
      </c>
      <c r="AC108">
        <v>17.899999999999999</v>
      </c>
      <c r="AD108">
        <v>2</v>
      </c>
      <c r="AE108">
        <v>5.4</v>
      </c>
      <c r="AF108">
        <v>0</v>
      </c>
      <c r="AG108">
        <v>25.9</v>
      </c>
      <c r="AH108">
        <v>11.7</v>
      </c>
      <c r="AK108">
        <v>105</v>
      </c>
      <c r="AL108">
        <v>11.3</v>
      </c>
      <c r="AM108">
        <v>4.2</v>
      </c>
      <c r="AN108">
        <v>7.4</v>
      </c>
      <c r="AO108">
        <v>0</v>
      </c>
      <c r="AP108">
        <v>24.5</v>
      </c>
      <c r="AQ108">
        <v>11.2</v>
      </c>
      <c r="AT108">
        <v>105</v>
      </c>
      <c r="AU108">
        <v>3.5</v>
      </c>
      <c r="AV108">
        <v>1.9</v>
      </c>
      <c r="AW108">
        <v>7.4</v>
      </c>
      <c r="AX108">
        <v>0</v>
      </c>
      <c r="AY108">
        <v>36.6</v>
      </c>
      <c r="AZ108">
        <v>11.5</v>
      </c>
      <c r="BC108">
        <v>105</v>
      </c>
      <c r="BD108">
        <v>14.8</v>
      </c>
      <c r="BE108">
        <v>5.6</v>
      </c>
      <c r="BF108">
        <v>6.3</v>
      </c>
      <c r="BG108">
        <v>0</v>
      </c>
      <c r="BH108">
        <v>20.100000000000001</v>
      </c>
      <c r="BI108">
        <v>7.4</v>
      </c>
      <c r="BL108">
        <v>105</v>
      </c>
      <c r="BM108">
        <v>8.8000000000000007</v>
      </c>
      <c r="BN108">
        <v>1.2</v>
      </c>
      <c r="BO108">
        <v>5.3</v>
      </c>
      <c r="BP108">
        <v>0</v>
      </c>
      <c r="BQ108">
        <v>31.9</v>
      </c>
      <c r="BR108">
        <v>7.7</v>
      </c>
      <c r="BU108">
        <v>105</v>
      </c>
      <c r="BV108">
        <v>6.1</v>
      </c>
      <c r="BW108">
        <v>1.8</v>
      </c>
      <c r="BX108">
        <v>5.9</v>
      </c>
      <c r="BY108">
        <v>0</v>
      </c>
      <c r="BZ108">
        <v>30</v>
      </c>
      <c r="CA108">
        <v>7.2</v>
      </c>
      <c r="CD108">
        <v>105</v>
      </c>
      <c r="CE108">
        <v>17.899999999999999</v>
      </c>
      <c r="CF108">
        <v>4.8</v>
      </c>
      <c r="CG108">
        <v>5.6</v>
      </c>
      <c r="CH108">
        <v>0.25</v>
      </c>
      <c r="CI108">
        <v>18.600000000000001</v>
      </c>
      <c r="CJ108">
        <v>8.9</v>
      </c>
      <c r="CM108">
        <v>105</v>
      </c>
      <c r="CN108">
        <v>10.5</v>
      </c>
      <c r="CO108">
        <v>3.5</v>
      </c>
      <c r="CP108">
        <v>7.9</v>
      </c>
      <c r="CQ108">
        <v>0</v>
      </c>
      <c r="CR108">
        <v>31.3</v>
      </c>
      <c r="CS108">
        <v>15</v>
      </c>
      <c r="CV108">
        <v>105</v>
      </c>
      <c r="CW108">
        <v>4.9000000000000004</v>
      </c>
      <c r="CX108">
        <v>1.2</v>
      </c>
      <c r="CY108">
        <v>5.3</v>
      </c>
      <c r="CZ108">
        <v>0</v>
      </c>
      <c r="DA108">
        <v>32.1</v>
      </c>
      <c r="DB108">
        <v>8.6999999999999993</v>
      </c>
      <c r="DE108">
        <v>105</v>
      </c>
      <c r="DF108">
        <v>5.3</v>
      </c>
      <c r="DG108">
        <v>4</v>
      </c>
      <c r="DH108">
        <v>8.1</v>
      </c>
      <c r="DI108">
        <v>0</v>
      </c>
      <c r="DJ108">
        <v>27.3</v>
      </c>
      <c r="DK108">
        <v>15.6</v>
      </c>
    </row>
    <row r="109" spans="1:115">
      <c r="A109">
        <v>106</v>
      </c>
      <c r="B109">
        <v>13.8</v>
      </c>
      <c r="C109">
        <v>1.3</v>
      </c>
      <c r="D109">
        <v>4.8</v>
      </c>
      <c r="E109">
        <v>0</v>
      </c>
      <c r="F109">
        <v>26.9</v>
      </c>
      <c r="G109">
        <v>5.7</v>
      </c>
      <c r="J109">
        <v>106</v>
      </c>
      <c r="K109">
        <v>5.4</v>
      </c>
      <c r="L109">
        <v>2.7</v>
      </c>
      <c r="M109">
        <v>7.6</v>
      </c>
      <c r="N109">
        <v>0</v>
      </c>
      <c r="O109">
        <v>33.1</v>
      </c>
      <c r="P109">
        <v>9.3000000000000007</v>
      </c>
      <c r="S109">
        <v>106</v>
      </c>
      <c r="T109">
        <v>5.6</v>
      </c>
      <c r="U109">
        <v>1.4</v>
      </c>
      <c r="V109">
        <v>6</v>
      </c>
      <c r="W109">
        <v>0</v>
      </c>
      <c r="X109">
        <v>35.299999999999997</v>
      </c>
      <c r="Y109">
        <v>9</v>
      </c>
      <c r="AB109">
        <v>106</v>
      </c>
      <c r="AC109">
        <v>11.7</v>
      </c>
      <c r="AD109">
        <v>1.8</v>
      </c>
      <c r="AE109">
        <v>5.9</v>
      </c>
      <c r="AF109">
        <v>0</v>
      </c>
      <c r="AG109">
        <v>30.1</v>
      </c>
      <c r="AH109">
        <v>10.1</v>
      </c>
      <c r="AK109">
        <v>106</v>
      </c>
      <c r="AL109">
        <v>22.7</v>
      </c>
      <c r="AM109">
        <v>2.7</v>
      </c>
      <c r="AN109">
        <v>4.3</v>
      </c>
      <c r="AO109">
        <v>0.76</v>
      </c>
      <c r="AP109">
        <v>20.5</v>
      </c>
      <c r="AQ109">
        <v>7.1</v>
      </c>
      <c r="AT109">
        <v>106</v>
      </c>
      <c r="AU109">
        <v>3.6</v>
      </c>
      <c r="AV109">
        <v>3.1</v>
      </c>
      <c r="AW109">
        <v>8.5</v>
      </c>
      <c r="AX109">
        <v>0</v>
      </c>
      <c r="AY109">
        <v>33.5</v>
      </c>
      <c r="AZ109">
        <v>14.6</v>
      </c>
      <c r="BC109">
        <v>106</v>
      </c>
      <c r="BD109">
        <v>12.1</v>
      </c>
      <c r="BE109">
        <v>1.8</v>
      </c>
      <c r="BF109">
        <v>4.5999999999999996</v>
      </c>
      <c r="BG109">
        <v>0</v>
      </c>
      <c r="BH109">
        <v>20.3</v>
      </c>
      <c r="BI109">
        <v>2.2000000000000002</v>
      </c>
      <c r="BL109">
        <v>106</v>
      </c>
      <c r="BM109">
        <v>11.5</v>
      </c>
      <c r="BN109">
        <v>1.6</v>
      </c>
      <c r="BO109">
        <v>5</v>
      </c>
      <c r="BP109">
        <v>0</v>
      </c>
      <c r="BQ109">
        <v>29.8</v>
      </c>
      <c r="BR109">
        <v>13.7</v>
      </c>
      <c r="BU109">
        <v>106</v>
      </c>
      <c r="BV109">
        <v>5.8</v>
      </c>
      <c r="BW109">
        <v>1.4</v>
      </c>
      <c r="BX109">
        <v>6.1</v>
      </c>
      <c r="BY109">
        <v>0</v>
      </c>
      <c r="BZ109">
        <v>34.6</v>
      </c>
      <c r="CA109">
        <v>9.6999999999999993</v>
      </c>
      <c r="CD109">
        <v>106</v>
      </c>
      <c r="CE109">
        <v>19.600000000000001</v>
      </c>
      <c r="CF109">
        <v>1.8</v>
      </c>
      <c r="CG109">
        <v>4.9000000000000004</v>
      </c>
      <c r="CH109">
        <v>0</v>
      </c>
      <c r="CI109">
        <v>23.2</v>
      </c>
      <c r="CJ109">
        <v>6.5</v>
      </c>
      <c r="CM109">
        <v>106</v>
      </c>
      <c r="CN109">
        <v>12.7</v>
      </c>
      <c r="CO109">
        <v>4.0999999999999996</v>
      </c>
      <c r="CP109">
        <v>7.7</v>
      </c>
      <c r="CQ109">
        <v>0</v>
      </c>
      <c r="CR109">
        <v>28.8</v>
      </c>
      <c r="CS109">
        <v>12.2</v>
      </c>
      <c r="CV109">
        <v>106</v>
      </c>
      <c r="CW109">
        <v>5.2</v>
      </c>
      <c r="CX109">
        <v>2.2000000000000002</v>
      </c>
      <c r="CY109">
        <v>7.1</v>
      </c>
      <c r="CZ109">
        <v>0</v>
      </c>
      <c r="DA109">
        <v>33.6</v>
      </c>
      <c r="DB109">
        <v>8.5</v>
      </c>
      <c r="DE109">
        <v>106</v>
      </c>
      <c r="DF109">
        <v>8</v>
      </c>
      <c r="DG109">
        <v>3.2</v>
      </c>
      <c r="DH109">
        <v>6.4</v>
      </c>
      <c r="DI109">
        <v>0</v>
      </c>
      <c r="DJ109">
        <v>23.1</v>
      </c>
      <c r="DK109">
        <v>8.1</v>
      </c>
    </row>
    <row r="110" spans="1:115">
      <c r="A110">
        <v>107</v>
      </c>
      <c r="B110">
        <v>11.9</v>
      </c>
      <c r="C110">
        <v>3.7</v>
      </c>
      <c r="D110">
        <v>6.5</v>
      </c>
      <c r="E110">
        <v>0</v>
      </c>
      <c r="F110">
        <v>25.4</v>
      </c>
      <c r="G110">
        <v>7.6</v>
      </c>
      <c r="J110">
        <v>107</v>
      </c>
      <c r="K110">
        <v>8.8000000000000007</v>
      </c>
      <c r="L110">
        <v>2.9</v>
      </c>
      <c r="M110">
        <v>7.5</v>
      </c>
      <c r="N110">
        <v>0</v>
      </c>
      <c r="O110">
        <v>32.5</v>
      </c>
      <c r="P110">
        <v>12.4</v>
      </c>
      <c r="S110">
        <v>107</v>
      </c>
      <c r="T110">
        <v>6.8</v>
      </c>
      <c r="U110">
        <v>1.9</v>
      </c>
      <c r="V110">
        <v>6.7</v>
      </c>
      <c r="W110">
        <v>0</v>
      </c>
      <c r="X110">
        <v>34.4</v>
      </c>
      <c r="Y110">
        <v>11.5</v>
      </c>
      <c r="AB110">
        <v>107</v>
      </c>
      <c r="AC110">
        <v>11.9</v>
      </c>
      <c r="AD110">
        <v>2.8</v>
      </c>
      <c r="AE110">
        <v>6.6</v>
      </c>
      <c r="AF110">
        <v>0</v>
      </c>
      <c r="AG110">
        <v>28.1</v>
      </c>
      <c r="AH110">
        <v>11.2</v>
      </c>
      <c r="AK110">
        <v>107</v>
      </c>
      <c r="AL110">
        <v>15.7</v>
      </c>
      <c r="AM110">
        <v>2</v>
      </c>
      <c r="AN110">
        <v>5.5</v>
      </c>
      <c r="AO110">
        <v>0</v>
      </c>
      <c r="AP110">
        <v>26.7</v>
      </c>
      <c r="AQ110">
        <v>6.1</v>
      </c>
      <c r="AT110">
        <v>107</v>
      </c>
      <c r="AU110">
        <v>6.6</v>
      </c>
      <c r="AV110">
        <v>3.1</v>
      </c>
      <c r="AW110">
        <v>8</v>
      </c>
      <c r="AX110">
        <v>0</v>
      </c>
      <c r="AY110">
        <v>26.7</v>
      </c>
      <c r="AZ110">
        <v>12.4</v>
      </c>
      <c r="BC110">
        <v>107</v>
      </c>
      <c r="BD110">
        <v>8.9</v>
      </c>
      <c r="BE110">
        <v>1.9</v>
      </c>
      <c r="BF110">
        <v>5.4</v>
      </c>
      <c r="BG110">
        <v>0</v>
      </c>
      <c r="BH110">
        <v>24.1</v>
      </c>
      <c r="BI110">
        <v>5.3</v>
      </c>
      <c r="BL110">
        <v>107</v>
      </c>
      <c r="BM110">
        <v>9.4</v>
      </c>
      <c r="BN110">
        <v>1.5</v>
      </c>
      <c r="BO110">
        <v>5.7</v>
      </c>
      <c r="BP110">
        <v>0</v>
      </c>
      <c r="BQ110">
        <v>32.200000000000003</v>
      </c>
      <c r="BR110">
        <v>7.1</v>
      </c>
      <c r="BU110">
        <v>107</v>
      </c>
      <c r="BV110">
        <v>8.1999999999999993</v>
      </c>
      <c r="BW110">
        <v>2.4</v>
      </c>
      <c r="BX110">
        <v>7.6</v>
      </c>
      <c r="BY110">
        <v>0</v>
      </c>
      <c r="BZ110">
        <v>36</v>
      </c>
      <c r="CA110">
        <v>14.7</v>
      </c>
      <c r="CD110">
        <v>107</v>
      </c>
      <c r="CE110">
        <v>11.1</v>
      </c>
      <c r="CF110">
        <v>1</v>
      </c>
      <c r="CG110">
        <v>4.9000000000000004</v>
      </c>
      <c r="CH110">
        <v>0</v>
      </c>
      <c r="CI110">
        <v>28.8</v>
      </c>
      <c r="CJ110">
        <v>6.4</v>
      </c>
      <c r="CM110">
        <v>107</v>
      </c>
      <c r="CN110">
        <v>8.5</v>
      </c>
      <c r="CO110">
        <v>4.2</v>
      </c>
      <c r="CP110">
        <v>7.1</v>
      </c>
      <c r="CQ110">
        <v>0</v>
      </c>
      <c r="CR110">
        <v>23.4</v>
      </c>
      <c r="CS110">
        <v>11.6</v>
      </c>
      <c r="CV110">
        <v>107</v>
      </c>
      <c r="CW110">
        <v>8.9</v>
      </c>
      <c r="CX110">
        <v>2</v>
      </c>
      <c r="CY110">
        <v>6.6</v>
      </c>
      <c r="CZ110">
        <v>0</v>
      </c>
      <c r="DA110">
        <v>33.1</v>
      </c>
      <c r="DB110">
        <v>13.1</v>
      </c>
      <c r="DE110">
        <v>107</v>
      </c>
      <c r="DF110">
        <v>10.199999999999999</v>
      </c>
      <c r="DG110">
        <v>2.2000000000000002</v>
      </c>
      <c r="DH110">
        <v>5.8</v>
      </c>
      <c r="DI110">
        <v>0</v>
      </c>
      <c r="DJ110">
        <v>26.6</v>
      </c>
      <c r="DK110">
        <v>5.6</v>
      </c>
    </row>
    <row r="111" spans="1:115">
      <c r="A111">
        <v>108</v>
      </c>
      <c r="B111">
        <v>22.6</v>
      </c>
      <c r="C111">
        <v>2.7</v>
      </c>
      <c r="D111">
        <v>5.4</v>
      </c>
      <c r="E111">
        <v>0</v>
      </c>
      <c r="F111">
        <v>23.4</v>
      </c>
      <c r="G111">
        <v>7.8</v>
      </c>
      <c r="J111">
        <v>108</v>
      </c>
      <c r="K111">
        <v>8.8000000000000007</v>
      </c>
      <c r="L111">
        <v>5.3</v>
      </c>
      <c r="M111">
        <v>8.6999999999999993</v>
      </c>
      <c r="N111">
        <v>0</v>
      </c>
      <c r="O111">
        <v>29.5</v>
      </c>
      <c r="P111">
        <v>11</v>
      </c>
      <c r="S111">
        <v>108</v>
      </c>
      <c r="T111">
        <v>7.3</v>
      </c>
      <c r="U111">
        <v>3.2</v>
      </c>
      <c r="V111">
        <v>8</v>
      </c>
      <c r="W111">
        <v>0</v>
      </c>
      <c r="X111">
        <v>32.299999999999997</v>
      </c>
      <c r="Y111">
        <v>12.1</v>
      </c>
      <c r="AB111">
        <v>108</v>
      </c>
      <c r="AC111">
        <v>9.9</v>
      </c>
      <c r="AD111">
        <v>1.5</v>
      </c>
      <c r="AE111">
        <v>5.5</v>
      </c>
      <c r="AF111">
        <v>0</v>
      </c>
      <c r="AG111">
        <v>28.4</v>
      </c>
      <c r="AH111">
        <v>9.6</v>
      </c>
      <c r="AK111">
        <v>108</v>
      </c>
      <c r="AL111">
        <v>6.2</v>
      </c>
      <c r="AM111">
        <v>3</v>
      </c>
      <c r="AN111">
        <v>7.5</v>
      </c>
      <c r="AO111">
        <v>0</v>
      </c>
      <c r="AP111">
        <v>30.8</v>
      </c>
      <c r="AQ111">
        <v>9.3000000000000007</v>
      </c>
      <c r="AT111">
        <v>108</v>
      </c>
      <c r="AU111">
        <v>7.7</v>
      </c>
      <c r="AV111">
        <v>2.1</v>
      </c>
      <c r="AW111">
        <v>6.1</v>
      </c>
      <c r="AX111">
        <v>0</v>
      </c>
      <c r="AY111">
        <v>24.5</v>
      </c>
      <c r="AZ111">
        <v>8.6999999999999993</v>
      </c>
      <c r="BC111">
        <v>108</v>
      </c>
      <c r="BD111">
        <v>11.4</v>
      </c>
      <c r="BE111">
        <v>1.5</v>
      </c>
      <c r="BF111">
        <v>5.7</v>
      </c>
      <c r="BG111">
        <v>0</v>
      </c>
      <c r="BH111">
        <v>28.5</v>
      </c>
      <c r="BI111">
        <v>7</v>
      </c>
      <c r="BL111">
        <v>108</v>
      </c>
      <c r="BM111">
        <v>8.8000000000000007</v>
      </c>
      <c r="BN111">
        <v>2</v>
      </c>
      <c r="BO111">
        <v>6.8</v>
      </c>
      <c r="BP111">
        <v>0</v>
      </c>
      <c r="BQ111">
        <v>34.1</v>
      </c>
      <c r="BR111">
        <v>14.9</v>
      </c>
      <c r="BU111">
        <v>108</v>
      </c>
      <c r="BV111">
        <v>7.4</v>
      </c>
      <c r="BW111">
        <v>3.2</v>
      </c>
      <c r="BX111">
        <v>8.1999999999999993</v>
      </c>
      <c r="BY111">
        <v>0</v>
      </c>
      <c r="BZ111">
        <v>34</v>
      </c>
      <c r="CA111">
        <v>15.7</v>
      </c>
      <c r="CD111">
        <v>108</v>
      </c>
      <c r="CE111">
        <v>6.3</v>
      </c>
      <c r="CF111">
        <v>1.2</v>
      </c>
      <c r="CG111">
        <v>5.6</v>
      </c>
      <c r="CH111">
        <v>0</v>
      </c>
      <c r="CI111">
        <v>33.299999999999997</v>
      </c>
      <c r="CJ111">
        <v>9</v>
      </c>
      <c r="CM111">
        <v>108</v>
      </c>
      <c r="CN111">
        <v>9.1</v>
      </c>
      <c r="CO111">
        <v>3</v>
      </c>
      <c r="CP111">
        <v>6.4</v>
      </c>
      <c r="CQ111">
        <v>0</v>
      </c>
      <c r="CR111">
        <v>23</v>
      </c>
      <c r="CS111">
        <v>9.6</v>
      </c>
      <c r="CV111">
        <v>108</v>
      </c>
      <c r="CW111">
        <v>20.2</v>
      </c>
      <c r="CX111">
        <v>2.2999999999999998</v>
      </c>
      <c r="CY111">
        <v>4.4000000000000004</v>
      </c>
      <c r="CZ111">
        <v>0</v>
      </c>
      <c r="DA111">
        <v>27.3</v>
      </c>
      <c r="DB111">
        <v>16.5</v>
      </c>
      <c r="DE111">
        <v>108</v>
      </c>
      <c r="DF111">
        <v>7.5</v>
      </c>
      <c r="DG111">
        <v>2.5</v>
      </c>
      <c r="DH111">
        <v>7</v>
      </c>
      <c r="DI111">
        <v>0</v>
      </c>
      <c r="DJ111">
        <v>31</v>
      </c>
      <c r="DK111">
        <v>9.6</v>
      </c>
    </row>
    <row r="112" spans="1:115">
      <c r="A112">
        <v>109</v>
      </c>
      <c r="B112">
        <v>18.100000000000001</v>
      </c>
      <c r="C112">
        <v>1.6</v>
      </c>
      <c r="D112">
        <v>4.9000000000000004</v>
      </c>
      <c r="E112">
        <v>0</v>
      </c>
      <c r="F112">
        <v>24</v>
      </c>
      <c r="G112">
        <v>7.9</v>
      </c>
      <c r="J112">
        <v>109</v>
      </c>
      <c r="K112">
        <v>6.6</v>
      </c>
      <c r="L112">
        <v>2</v>
      </c>
      <c r="M112">
        <v>5.4</v>
      </c>
      <c r="N112">
        <v>0</v>
      </c>
      <c r="O112">
        <v>24.2</v>
      </c>
      <c r="P112">
        <v>7.8</v>
      </c>
      <c r="S112">
        <v>109</v>
      </c>
      <c r="T112">
        <v>18.399999999999999</v>
      </c>
      <c r="U112">
        <v>3.5</v>
      </c>
      <c r="V112">
        <v>7.1</v>
      </c>
      <c r="W112">
        <v>0</v>
      </c>
      <c r="X112">
        <v>27.5</v>
      </c>
      <c r="Y112">
        <v>11.6</v>
      </c>
      <c r="AB112">
        <v>109</v>
      </c>
      <c r="AC112">
        <v>7.2</v>
      </c>
      <c r="AD112">
        <v>1.8</v>
      </c>
      <c r="AE112">
        <v>6.2</v>
      </c>
      <c r="AF112">
        <v>0</v>
      </c>
      <c r="AG112">
        <v>30.5</v>
      </c>
      <c r="AH112">
        <v>8.8000000000000007</v>
      </c>
      <c r="AK112">
        <v>109</v>
      </c>
      <c r="AL112">
        <v>6.4</v>
      </c>
      <c r="AM112">
        <v>1.8</v>
      </c>
      <c r="AN112">
        <v>6</v>
      </c>
      <c r="AO112">
        <v>0</v>
      </c>
      <c r="AP112">
        <v>27.2</v>
      </c>
      <c r="AQ112">
        <v>7.2</v>
      </c>
      <c r="AT112">
        <v>109</v>
      </c>
      <c r="AU112">
        <v>4.8</v>
      </c>
      <c r="AV112">
        <v>1.1000000000000001</v>
      </c>
      <c r="AW112">
        <v>5.6</v>
      </c>
      <c r="AX112">
        <v>0</v>
      </c>
      <c r="AY112">
        <v>31.2</v>
      </c>
      <c r="AZ112">
        <v>4.7</v>
      </c>
      <c r="BC112">
        <v>109</v>
      </c>
      <c r="BD112">
        <v>5.7</v>
      </c>
      <c r="BE112">
        <v>1.7</v>
      </c>
      <c r="BF112">
        <v>6.8</v>
      </c>
      <c r="BG112">
        <v>0</v>
      </c>
      <c r="BH112">
        <v>34.4</v>
      </c>
      <c r="BI112">
        <v>9.4</v>
      </c>
      <c r="BL112">
        <v>109</v>
      </c>
      <c r="BM112">
        <v>16.3</v>
      </c>
      <c r="BN112">
        <v>1.9</v>
      </c>
      <c r="BO112">
        <v>5.4</v>
      </c>
      <c r="BP112">
        <v>0</v>
      </c>
      <c r="BQ112">
        <v>29.9</v>
      </c>
      <c r="BR112">
        <v>15.7</v>
      </c>
      <c r="BU112">
        <v>109</v>
      </c>
      <c r="BV112">
        <v>16.3</v>
      </c>
      <c r="BW112">
        <v>2.2999999999999998</v>
      </c>
      <c r="BX112">
        <v>6.5</v>
      </c>
      <c r="BY112">
        <v>0</v>
      </c>
      <c r="BZ112">
        <v>31</v>
      </c>
      <c r="CA112">
        <v>15</v>
      </c>
      <c r="CD112">
        <v>109</v>
      </c>
      <c r="CE112">
        <v>7.8</v>
      </c>
      <c r="CF112">
        <v>1.6</v>
      </c>
      <c r="CG112">
        <v>6.5</v>
      </c>
      <c r="CH112">
        <v>0</v>
      </c>
      <c r="CI112">
        <v>35.200000000000003</v>
      </c>
      <c r="CJ112">
        <v>9.8000000000000007</v>
      </c>
      <c r="CM112">
        <v>109</v>
      </c>
      <c r="CN112">
        <v>4.9000000000000004</v>
      </c>
      <c r="CO112">
        <v>1.5</v>
      </c>
      <c r="CP112">
        <v>5.4</v>
      </c>
      <c r="CQ112">
        <v>0</v>
      </c>
      <c r="CR112">
        <v>27.6</v>
      </c>
      <c r="CS112">
        <v>4.5999999999999996</v>
      </c>
      <c r="CV112">
        <v>109</v>
      </c>
      <c r="CW112">
        <v>18.399999999999999</v>
      </c>
      <c r="CX112">
        <v>1.8</v>
      </c>
      <c r="CY112">
        <v>5.3</v>
      </c>
      <c r="CZ112">
        <v>0</v>
      </c>
      <c r="DA112">
        <v>29.8</v>
      </c>
      <c r="DB112">
        <v>13.9</v>
      </c>
      <c r="DE112">
        <v>109</v>
      </c>
      <c r="DF112">
        <v>7.4</v>
      </c>
      <c r="DG112">
        <v>2.1</v>
      </c>
      <c r="DH112">
        <v>6.6</v>
      </c>
      <c r="DI112">
        <v>0</v>
      </c>
      <c r="DJ112">
        <v>32.700000000000003</v>
      </c>
      <c r="DK112">
        <v>13</v>
      </c>
    </row>
    <row r="113" spans="1:115">
      <c r="A113">
        <v>110</v>
      </c>
      <c r="B113">
        <v>9.6</v>
      </c>
      <c r="C113">
        <v>1.7</v>
      </c>
      <c r="D113">
        <v>5.8</v>
      </c>
      <c r="E113">
        <v>0</v>
      </c>
      <c r="F113">
        <v>30.7</v>
      </c>
      <c r="G113">
        <v>7.3</v>
      </c>
      <c r="J113">
        <v>110</v>
      </c>
      <c r="K113">
        <v>10.6</v>
      </c>
      <c r="L113">
        <v>2.2999999999999998</v>
      </c>
      <c r="M113">
        <v>6.1</v>
      </c>
      <c r="N113">
        <v>0</v>
      </c>
      <c r="O113">
        <v>27.2</v>
      </c>
      <c r="P113">
        <v>6.8</v>
      </c>
      <c r="S113">
        <v>110</v>
      </c>
      <c r="T113">
        <v>11.1</v>
      </c>
      <c r="U113">
        <v>2</v>
      </c>
      <c r="V113">
        <v>5.8</v>
      </c>
      <c r="W113">
        <v>0</v>
      </c>
      <c r="X113">
        <v>27.2</v>
      </c>
      <c r="Y113">
        <v>9.1</v>
      </c>
      <c r="AB113">
        <v>110</v>
      </c>
      <c r="AC113">
        <v>5.8</v>
      </c>
      <c r="AD113">
        <v>1.7</v>
      </c>
      <c r="AE113">
        <v>6.3</v>
      </c>
      <c r="AF113">
        <v>0</v>
      </c>
      <c r="AG113">
        <v>32</v>
      </c>
      <c r="AH113">
        <v>11.2</v>
      </c>
      <c r="AK113">
        <v>110</v>
      </c>
      <c r="AL113">
        <v>10.199999999999999</v>
      </c>
      <c r="AM113">
        <v>3.5</v>
      </c>
      <c r="AN113">
        <v>6.5</v>
      </c>
      <c r="AO113">
        <v>0</v>
      </c>
      <c r="AP113">
        <v>25.9</v>
      </c>
      <c r="AQ113">
        <v>10</v>
      </c>
      <c r="AT113">
        <v>110</v>
      </c>
      <c r="AU113">
        <v>5.8</v>
      </c>
      <c r="AV113">
        <v>2.2000000000000002</v>
      </c>
      <c r="AW113">
        <v>5.9</v>
      </c>
      <c r="AX113">
        <v>0</v>
      </c>
      <c r="AY113">
        <v>31.2</v>
      </c>
      <c r="AZ113">
        <v>7.6</v>
      </c>
      <c r="BC113">
        <v>110</v>
      </c>
      <c r="BD113">
        <v>5.9</v>
      </c>
      <c r="BE113">
        <v>1.7</v>
      </c>
      <c r="BF113">
        <v>6.9</v>
      </c>
      <c r="BG113">
        <v>0</v>
      </c>
      <c r="BH113">
        <v>36.4</v>
      </c>
      <c r="BI113">
        <v>10.1</v>
      </c>
      <c r="BL113">
        <v>110</v>
      </c>
      <c r="BM113">
        <v>21</v>
      </c>
      <c r="BN113">
        <v>1.9</v>
      </c>
      <c r="BO113">
        <v>5.8</v>
      </c>
      <c r="BP113">
        <v>0</v>
      </c>
      <c r="BQ113">
        <v>31.3</v>
      </c>
      <c r="BR113">
        <v>11.7</v>
      </c>
      <c r="BU113">
        <v>110</v>
      </c>
      <c r="BV113">
        <v>10.8</v>
      </c>
      <c r="BW113">
        <v>2.1</v>
      </c>
      <c r="BX113">
        <v>6.6</v>
      </c>
      <c r="BY113">
        <v>0</v>
      </c>
      <c r="BZ113">
        <v>32.200000000000003</v>
      </c>
      <c r="CA113">
        <v>13.9</v>
      </c>
      <c r="CD113">
        <v>110</v>
      </c>
      <c r="CE113">
        <v>6.9</v>
      </c>
      <c r="CF113">
        <v>1.9</v>
      </c>
      <c r="CG113">
        <v>6.7</v>
      </c>
      <c r="CH113">
        <v>0</v>
      </c>
      <c r="CI113">
        <v>34.700000000000003</v>
      </c>
      <c r="CJ113">
        <v>11.7</v>
      </c>
      <c r="CM113">
        <v>110</v>
      </c>
      <c r="CN113">
        <v>7.1</v>
      </c>
      <c r="CO113">
        <v>2</v>
      </c>
      <c r="CP113">
        <v>6.5</v>
      </c>
      <c r="CQ113">
        <v>0</v>
      </c>
      <c r="CR113">
        <v>31.7</v>
      </c>
      <c r="CS113">
        <v>7.2</v>
      </c>
      <c r="CV113">
        <v>110</v>
      </c>
      <c r="CW113">
        <v>13.2</v>
      </c>
      <c r="CX113">
        <v>1.6</v>
      </c>
      <c r="CY113">
        <v>5.9</v>
      </c>
      <c r="CZ113">
        <v>0</v>
      </c>
      <c r="DA113">
        <v>32.200000000000003</v>
      </c>
      <c r="DB113">
        <v>14.1</v>
      </c>
      <c r="DE113">
        <v>110</v>
      </c>
      <c r="DF113">
        <v>8</v>
      </c>
      <c r="DG113">
        <v>2.4</v>
      </c>
      <c r="DH113">
        <v>7.2</v>
      </c>
      <c r="DI113">
        <v>0</v>
      </c>
      <c r="DJ113">
        <v>32.9</v>
      </c>
      <c r="DK113">
        <v>14.4</v>
      </c>
    </row>
    <row r="114" spans="1:115">
      <c r="A114">
        <v>111</v>
      </c>
      <c r="B114">
        <v>15</v>
      </c>
      <c r="C114">
        <v>2.7</v>
      </c>
      <c r="D114">
        <v>6.5</v>
      </c>
      <c r="E114">
        <v>0</v>
      </c>
      <c r="F114">
        <v>29</v>
      </c>
      <c r="G114">
        <v>11.6</v>
      </c>
      <c r="J114">
        <v>111</v>
      </c>
      <c r="K114">
        <v>8.1999999999999993</v>
      </c>
      <c r="L114">
        <v>1.8</v>
      </c>
      <c r="M114">
        <v>5.8</v>
      </c>
      <c r="N114">
        <v>0</v>
      </c>
      <c r="O114">
        <v>28.5</v>
      </c>
      <c r="P114">
        <v>8.8000000000000007</v>
      </c>
      <c r="S114">
        <v>111</v>
      </c>
      <c r="T114">
        <v>4.5999999999999996</v>
      </c>
      <c r="U114">
        <v>1.2</v>
      </c>
      <c r="V114">
        <v>5.4</v>
      </c>
      <c r="W114">
        <v>0</v>
      </c>
      <c r="X114">
        <v>30.1</v>
      </c>
      <c r="Y114">
        <v>6.1</v>
      </c>
      <c r="AB114">
        <v>111</v>
      </c>
      <c r="AC114">
        <v>5.0999999999999996</v>
      </c>
      <c r="AD114">
        <v>1.6</v>
      </c>
      <c r="AE114">
        <v>5.9</v>
      </c>
      <c r="AF114">
        <v>0</v>
      </c>
      <c r="AG114">
        <v>33.700000000000003</v>
      </c>
      <c r="AH114">
        <v>10.199999999999999</v>
      </c>
      <c r="AK114">
        <v>111</v>
      </c>
      <c r="AL114">
        <v>30.4</v>
      </c>
      <c r="AM114">
        <v>2.5</v>
      </c>
      <c r="AN114">
        <v>4.5999999999999996</v>
      </c>
      <c r="AO114">
        <v>4.32</v>
      </c>
      <c r="AP114">
        <v>20.7</v>
      </c>
      <c r="AQ114">
        <v>9.6</v>
      </c>
      <c r="AT114">
        <v>111</v>
      </c>
      <c r="AU114">
        <v>7</v>
      </c>
      <c r="AV114">
        <v>2.5</v>
      </c>
      <c r="AW114">
        <v>7</v>
      </c>
      <c r="AX114">
        <v>0</v>
      </c>
      <c r="AY114">
        <v>28.8</v>
      </c>
      <c r="AZ114">
        <v>11.2</v>
      </c>
      <c r="BC114">
        <v>111</v>
      </c>
      <c r="BD114">
        <v>3.8</v>
      </c>
      <c r="BE114">
        <v>1.4</v>
      </c>
      <c r="BF114">
        <v>6.6</v>
      </c>
      <c r="BG114">
        <v>0</v>
      </c>
      <c r="BH114">
        <v>37.799999999999997</v>
      </c>
      <c r="BI114">
        <v>11.6</v>
      </c>
      <c r="BL114">
        <v>111</v>
      </c>
      <c r="BM114">
        <v>13.8</v>
      </c>
      <c r="BN114">
        <v>4.5</v>
      </c>
      <c r="BO114">
        <v>5.5</v>
      </c>
      <c r="BP114">
        <v>0</v>
      </c>
      <c r="BQ114">
        <v>21</v>
      </c>
      <c r="BR114">
        <v>9.3000000000000007</v>
      </c>
      <c r="BU114">
        <v>111</v>
      </c>
      <c r="BV114">
        <v>8.8000000000000007</v>
      </c>
      <c r="BW114">
        <v>3.1</v>
      </c>
      <c r="BX114">
        <v>7.8</v>
      </c>
      <c r="BY114">
        <v>0</v>
      </c>
      <c r="BZ114">
        <v>32.200000000000003</v>
      </c>
      <c r="CA114">
        <v>14.7</v>
      </c>
      <c r="CD114">
        <v>111</v>
      </c>
      <c r="CE114">
        <v>9.1999999999999993</v>
      </c>
      <c r="CF114">
        <v>1.3</v>
      </c>
      <c r="CG114">
        <v>6</v>
      </c>
      <c r="CH114">
        <v>0</v>
      </c>
      <c r="CI114">
        <v>35.9</v>
      </c>
      <c r="CJ114">
        <v>13.5</v>
      </c>
      <c r="CM114">
        <v>111</v>
      </c>
      <c r="CN114">
        <v>6.4</v>
      </c>
      <c r="CO114">
        <v>1.5</v>
      </c>
      <c r="CP114">
        <v>6.1</v>
      </c>
      <c r="CQ114">
        <v>0</v>
      </c>
      <c r="CR114">
        <v>33.799999999999997</v>
      </c>
      <c r="CS114">
        <v>9.3000000000000007</v>
      </c>
      <c r="CV114">
        <v>111</v>
      </c>
      <c r="CW114">
        <v>9.9</v>
      </c>
      <c r="CX114">
        <v>1.3</v>
      </c>
      <c r="CY114">
        <v>6</v>
      </c>
      <c r="CZ114">
        <v>0</v>
      </c>
      <c r="DA114">
        <v>34.700000000000003</v>
      </c>
      <c r="DB114">
        <v>15.5</v>
      </c>
      <c r="DE114">
        <v>111</v>
      </c>
      <c r="DF114">
        <v>6.9</v>
      </c>
      <c r="DG114">
        <v>3</v>
      </c>
      <c r="DH114">
        <v>7.7</v>
      </c>
      <c r="DI114">
        <v>0</v>
      </c>
      <c r="DJ114">
        <v>31.8</v>
      </c>
      <c r="DK114">
        <v>12.6</v>
      </c>
    </row>
    <row r="115" spans="1:115">
      <c r="A115">
        <v>112</v>
      </c>
      <c r="B115">
        <v>16.399999999999999</v>
      </c>
      <c r="C115">
        <v>3.9</v>
      </c>
      <c r="D115">
        <v>5.5</v>
      </c>
      <c r="E115">
        <v>0</v>
      </c>
      <c r="F115">
        <v>21.1</v>
      </c>
      <c r="G115">
        <v>8.6999999999999993</v>
      </c>
      <c r="J115">
        <v>112</v>
      </c>
      <c r="K115">
        <v>10.1</v>
      </c>
      <c r="L115">
        <v>3</v>
      </c>
      <c r="M115">
        <v>7.4</v>
      </c>
      <c r="N115">
        <v>0</v>
      </c>
      <c r="O115">
        <v>30.3</v>
      </c>
      <c r="P115">
        <v>10.3</v>
      </c>
      <c r="S115">
        <v>112</v>
      </c>
      <c r="T115">
        <v>7.2</v>
      </c>
      <c r="U115">
        <v>1.3</v>
      </c>
      <c r="V115">
        <v>4.5</v>
      </c>
      <c r="W115">
        <v>0</v>
      </c>
      <c r="X115">
        <v>30.1</v>
      </c>
      <c r="Y115">
        <v>8</v>
      </c>
      <c r="AB115">
        <v>112</v>
      </c>
      <c r="AC115">
        <v>6.4</v>
      </c>
      <c r="AD115">
        <v>3.9</v>
      </c>
      <c r="AE115">
        <v>9.1999999999999993</v>
      </c>
      <c r="AF115">
        <v>0</v>
      </c>
      <c r="AG115">
        <v>33.1</v>
      </c>
      <c r="AH115">
        <v>13.4</v>
      </c>
      <c r="AK115">
        <v>112</v>
      </c>
      <c r="AL115">
        <v>11.3</v>
      </c>
      <c r="AM115">
        <v>1.5</v>
      </c>
      <c r="AN115">
        <v>4.9000000000000004</v>
      </c>
      <c r="AO115">
        <v>0</v>
      </c>
      <c r="AP115">
        <v>27</v>
      </c>
      <c r="AQ115">
        <v>7.1</v>
      </c>
      <c r="AT115">
        <v>112</v>
      </c>
      <c r="AU115">
        <v>3.8</v>
      </c>
      <c r="AV115">
        <v>2.2999999999999998</v>
      </c>
      <c r="AW115">
        <v>6.9</v>
      </c>
      <c r="AX115">
        <v>0</v>
      </c>
      <c r="AY115">
        <v>28.9</v>
      </c>
      <c r="AZ115">
        <v>10.4</v>
      </c>
      <c r="BC115">
        <v>112</v>
      </c>
      <c r="BD115">
        <v>5.2</v>
      </c>
      <c r="BE115">
        <v>2.4</v>
      </c>
      <c r="BF115">
        <v>8.1</v>
      </c>
      <c r="BG115">
        <v>0</v>
      </c>
      <c r="BH115">
        <v>36.799999999999997</v>
      </c>
      <c r="BI115">
        <v>15.1</v>
      </c>
      <c r="BL115">
        <v>112</v>
      </c>
      <c r="BM115">
        <v>20</v>
      </c>
      <c r="BN115">
        <v>2.7</v>
      </c>
      <c r="BO115">
        <v>4.0999999999999996</v>
      </c>
      <c r="BP115">
        <v>0</v>
      </c>
      <c r="BQ115">
        <v>18.899999999999999</v>
      </c>
      <c r="BR115">
        <v>5.5</v>
      </c>
      <c r="BU115">
        <v>112</v>
      </c>
      <c r="BV115">
        <v>6</v>
      </c>
      <c r="BW115">
        <v>2.7</v>
      </c>
      <c r="BX115">
        <v>7.5</v>
      </c>
      <c r="BY115">
        <v>0</v>
      </c>
      <c r="BZ115">
        <v>31.4</v>
      </c>
      <c r="CA115">
        <v>13.1</v>
      </c>
      <c r="CD115">
        <v>112</v>
      </c>
      <c r="CE115">
        <v>7.1</v>
      </c>
      <c r="CF115">
        <v>1</v>
      </c>
      <c r="CG115">
        <v>5.9</v>
      </c>
      <c r="CH115">
        <v>0</v>
      </c>
      <c r="CI115">
        <v>38.6</v>
      </c>
      <c r="CJ115">
        <v>13.1</v>
      </c>
      <c r="CM115">
        <v>112</v>
      </c>
      <c r="CN115">
        <v>6.6</v>
      </c>
      <c r="CO115">
        <v>2.2000000000000002</v>
      </c>
      <c r="CP115">
        <v>7.4</v>
      </c>
      <c r="CQ115">
        <v>0</v>
      </c>
      <c r="CR115">
        <v>34.799999999999997</v>
      </c>
      <c r="CS115">
        <v>13.4</v>
      </c>
      <c r="CV115">
        <v>112</v>
      </c>
      <c r="CW115">
        <v>9.6</v>
      </c>
      <c r="CX115">
        <v>3.3</v>
      </c>
      <c r="CY115">
        <v>8.6</v>
      </c>
      <c r="CZ115">
        <v>0</v>
      </c>
      <c r="DA115">
        <v>35.6</v>
      </c>
      <c r="DB115">
        <v>17.899999999999999</v>
      </c>
      <c r="DE115">
        <v>112</v>
      </c>
      <c r="DF115">
        <v>8.6</v>
      </c>
      <c r="DG115">
        <v>3.3</v>
      </c>
      <c r="DH115">
        <v>7.7</v>
      </c>
      <c r="DI115">
        <v>0</v>
      </c>
      <c r="DJ115">
        <v>30.5</v>
      </c>
      <c r="DK115">
        <v>11.5</v>
      </c>
    </row>
    <row r="116" spans="1:115">
      <c r="A116">
        <v>113</v>
      </c>
      <c r="B116">
        <v>17.8</v>
      </c>
      <c r="C116">
        <v>2.1</v>
      </c>
      <c r="D116">
        <v>5.2</v>
      </c>
      <c r="E116">
        <v>0</v>
      </c>
      <c r="F116">
        <v>23.6</v>
      </c>
      <c r="G116">
        <v>7</v>
      </c>
      <c r="J116">
        <v>113</v>
      </c>
      <c r="K116">
        <v>9.6</v>
      </c>
      <c r="L116">
        <v>4.0999999999999996</v>
      </c>
      <c r="M116">
        <v>8</v>
      </c>
      <c r="N116">
        <v>0</v>
      </c>
      <c r="O116">
        <v>28</v>
      </c>
      <c r="P116">
        <v>13</v>
      </c>
      <c r="S116">
        <v>113</v>
      </c>
      <c r="T116">
        <v>11.9</v>
      </c>
      <c r="U116">
        <v>3.4</v>
      </c>
      <c r="V116">
        <v>7.9</v>
      </c>
      <c r="W116">
        <v>3.05</v>
      </c>
      <c r="X116">
        <v>34</v>
      </c>
      <c r="Y116">
        <v>10.6</v>
      </c>
      <c r="AB116">
        <v>113</v>
      </c>
      <c r="AC116">
        <v>18</v>
      </c>
      <c r="AD116">
        <v>2.7</v>
      </c>
      <c r="AE116">
        <v>6.1</v>
      </c>
      <c r="AF116">
        <v>0</v>
      </c>
      <c r="AG116">
        <v>25.1</v>
      </c>
      <c r="AH116">
        <v>10.8</v>
      </c>
      <c r="AK116">
        <v>113</v>
      </c>
      <c r="AL116">
        <v>15.9</v>
      </c>
      <c r="AM116">
        <v>3.6</v>
      </c>
      <c r="AN116">
        <v>6.7</v>
      </c>
      <c r="AO116">
        <v>0</v>
      </c>
      <c r="AP116">
        <v>24</v>
      </c>
      <c r="AQ116">
        <v>11.4</v>
      </c>
      <c r="AT116">
        <v>113</v>
      </c>
      <c r="AU116">
        <v>5</v>
      </c>
      <c r="AV116">
        <v>1.4</v>
      </c>
      <c r="AW116">
        <v>6.1</v>
      </c>
      <c r="AX116">
        <v>0</v>
      </c>
      <c r="AY116">
        <v>31.7</v>
      </c>
      <c r="AZ116">
        <v>7.4</v>
      </c>
      <c r="BC116">
        <v>113</v>
      </c>
      <c r="BD116">
        <v>7.2</v>
      </c>
      <c r="BE116">
        <v>2.9</v>
      </c>
      <c r="BF116">
        <v>8.6</v>
      </c>
      <c r="BG116">
        <v>0</v>
      </c>
      <c r="BH116">
        <v>35.1</v>
      </c>
      <c r="BI116">
        <v>16.7</v>
      </c>
      <c r="BL116">
        <v>113</v>
      </c>
      <c r="BM116">
        <v>21.5</v>
      </c>
      <c r="BN116">
        <v>2.5</v>
      </c>
      <c r="BO116">
        <v>4.7</v>
      </c>
      <c r="BP116">
        <v>0</v>
      </c>
      <c r="BQ116">
        <v>21.7</v>
      </c>
      <c r="BR116">
        <v>7.1</v>
      </c>
      <c r="BU116">
        <v>113</v>
      </c>
      <c r="BV116">
        <v>11.4</v>
      </c>
      <c r="BW116">
        <v>3.4</v>
      </c>
      <c r="BX116">
        <v>7.6</v>
      </c>
      <c r="BY116">
        <v>0</v>
      </c>
      <c r="BZ116">
        <v>30.4</v>
      </c>
      <c r="CA116">
        <v>13.7</v>
      </c>
      <c r="CD116">
        <v>113</v>
      </c>
      <c r="CE116">
        <v>6.5</v>
      </c>
      <c r="CF116">
        <v>1.3</v>
      </c>
      <c r="CG116">
        <v>6.6</v>
      </c>
      <c r="CH116">
        <v>0</v>
      </c>
      <c r="CI116">
        <v>39.799999999999997</v>
      </c>
      <c r="CJ116">
        <v>16.8</v>
      </c>
      <c r="CM116">
        <v>113</v>
      </c>
      <c r="CN116">
        <v>10.4</v>
      </c>
      <c r="CO116">
        <v>2.2000000000000002</v>
      </c>
      <c r="CP116">
        <v>6.9</v>
      </c>
      <c r="CQ116">
        <v>0</v>
      </c>
      <c r="CR116">
        <v>32.5</v>
      </c>
      <c r="CS116">
        <v>14.5</v>
      </c>
      <c r="CV116">
        <v>113</v>
      </c>
      <c r="CW116">
        <v>7.2</v>
      </c>
      <c r="CX116">
        <v>2.7</v>
      </c>
      <c r="CY116">
        <v>7.2</v>
      </c>
      <c r="CZ116">
        <v>0</v>
      </c>
      <c r="DA116">
        <v>29.9</v>
      </c>
      <c r="DB116">
        <v>13.8</v>
      </c>
      <c r="DE116">
        <v>113</v>
      </c>
      <c r="DF116">
        <v>15.6</v>
      </c>
      <c r="DG116">
        <v>2.5</v>
      </c>
      <c r="DH116">
        <v>6.2</v>
      </c>
      <c r="DI116">
        <v>0</v>
      </c>
      <c r="DJ116">
        <v>28.4</v>
      </c>
      <c r="DK116">
        <v>9.4</v>
      </c>
    </row>
    <row r="117" spans="1:115">
      <c r="A117">
        <v>114</v>
      </c>
      <c r="B117">
        <v>11.4</v>
      </c>
      <c r="C117">
        <v>1.5</v>
      </c>
      <c r="D117">
        <v>5.4</v>
      </c>
      <c r="E117">
        <v>0</v>
      </c>
      <c r="F117">
        <v>28</v>
      </c>
      <c r="G117">
        <v>6.2</v>
      </c>
      <c r="J117">
        <v>114</v>
      </c>
      <c r="K117">
        <v>11.6</v>
      </c>
      <c r="L117">
        <v>1.7</v>
      </c>
      <c r="M117">
        <v>5.7</v>
      </c>
      <c r="N117">
        <v>0</v>
      </c>
      <c r="O117">
        <v>28.1</v>
      </c>
      <c r="P117">
        <v>8.5</v>
      </c>
      <c r="S117">
        <v>114</v>
      </c>
      <c r="T117">
        <v>23.5</v>
      </c>
      <c r="U117">
        <v>3</v>
      </c>
      <c r="V117">
        <v>5.5</v>
      </c>
      <c r="W117">
        <v>0</v>
      </c>
      <c r="X117">
        <v>24.6</v>
      </c>
      <c r="Y117">
        <v>12.9</v>
      </c>
      <c r="AB117">
        <v>114</v>
      </c>
      <c r="AC117">
        <v>11.4</v>
      </c>
      <c r="AD117">
        <v>1.5</v>
      </c>
      <c r="AE117">
        <v>5.4</v>
      </c>
      <c r="AF117">
        <v>0</v>
      </c>
      <c r="AG117">
        <v>27.2</v>
      </c>
      <c r="AH117">
        <v>8.8000000000000007</v>
      </c>
      <c r="AK117">
        <v>114</v>
      </c>
      <c r="AL117">
        <v>13.5</v>
      </c>
      <c r="AM117">
        <v>2</v>
      </c>
      <c r="AN117">
        <v>6.3</v>
      </c>
      <c r="AO117">
        <v>0</v>
      </c>
      <c r="AP117">
        <v>28.5</v>
      </c>
      <c r="AQ117">
        <v>10</v>
      </c>
      <c r="AT117">
        <v>114</v>
      </c>
      <c r="AU117">
        <v>7.8</v>
      </c>
      <c r="AV117">
        <v>3.2</v>
      </c>
      <c r="AW117">
        <v>8.1</v>
      </c>
      <c r="AX117">
        <v>0</v>
      </c>
      <c r="AY117">
        <v>31</v>
      </c>
      <c r="AZ117">
        <v>12.1</v>
      </c>
      <c r="BC117">
        <v>114</v>
      </c>
      <c r="BD117">
        <v>6.6</v>
      </c>
      <c r="BE117">
        <v>2.9</v>
      </c>
      <c r="BF117">
        <v>7.7</v>
      </c>
      <c r="BG117">
        <v>0</v>
      </c>
      <c r="BH117">
        <v>33.1</v>
      </c>
      <c r="BI117">
        <v>13.2</v>
      </c>
      <c r="BL117">
        <v>114</v>
      </c>
      <c r="BM117">
        <v>16.399999999999999</v>
      </c>
      <c r="BN117">
        <v>2.1</v>
      </c>
      <c r="BO117">
        <v>5.7</v>
      </c>
      <c r="BP117">
        <v>0</v>
      </c>
      <c r="BQ117">
        <v>27.1</v>
      </c>
      <c r="BR117">
        <v>9.1</v>
      </c>
      <c r="BU117">
        <v>114</v>
      </c>
      <c r="BV117">
        <v>11.4</v>
      </c>
      <c r="BW117">
        <v>4.5</v>
      </c>
      <c r="BX117">
        <v>8.5</v>
      </c>
      <c r="BY117">
        <v>0</v>
      </c>
      <c r="BZ117">
        <v>29.9</v>
      </c>
      <c r="CA117">
        <v>17.100000000000001</v>
      </c>
      <c r="CD117">
        <v>114</v>
      </c>
      <c r="CE117">
        <v>9.1</v>
      </c>
      <c r="CF117">
        <v>2.4</v>
      </c>
      <c r="CG117">
        <v>7.7</v>
      </c>
      <c r="CH117">
        <v>0</v>
      </c>
      <c r="CI117">
        <v>37.4</v>
      </c>
      <c r="CJ117">
        <v>18.600000000000001</v>
      </c>
      <c r="CM117">
        <v>114</v>
      </c>
      <c r="CN117">
        <v>8.5</v>
      </c>
      <c r="CO117">
        <v>1.9</v>
      </c>
      <c r="CP117">
        <v>6.4</v>
      </c>
      <c r="CQ117">
        <v>0</v>
      </c>
      <c r="CR117">
        <v>33.1</v>
      </c>
      <c r="CS117">
        <v>13.2</v>
      </c>
      <c r="CV117">
        <v>114</v>
      </c>
      <c r="CW117">
        <v>6.4</v>
      </c>
      <c r="CX117">
        <v>1.8</v>
      </c>
      <c r="CY117">
        <v>6.4</v>
      </c>
      <c r="CZ117">
        <v>0</v>
      </c>
      <c r="DA117">
        <v>31.9</v>
      </c>
      <c r="DB117">
        <v>10.8</v>
      </c>
      <c r="DE117">
        <v>114</v>
      </c>
      <c r="DF117">
        <v>29</v>
      </c>
      <c r="DG117">
        <v>2.2000000000000002</v>
      </c>
      <c r="DH117">
        <v>4.9000000000000004</v>
      </c>
      <c r="DI117">
        <v>2.29</v>
      </c>
      <c r="DJ117">
        <v>26.2</v>
      </c>
      <c r="DK117">
        <v>12.9</v>
      </c>
    </row>
    <row r="118" spans="1:115">
      <c r="A118">
        <v>115</v>
      </c>
      <c r="B118">
        <v>14.5</v>
      </c>
      <c r="C118">
        <v>1.9</v>
      </c>
      <c r="D118">
        <v>6</v>
      </c>
      <c r="E118">
        <v>0</v>
      </c>
      <c r="F118">
        <v>30.3</v>
      </c>
      <c r="G118">
        <v>10.3</v>
      </c>
      <c r="J118">
        <v>115</v>
      </c>
      <c r="K118">
        <v>8.1999999999999993</v>
      </c>
      <c r="L118">
        <v>1.4</v>
      </c>
      <c r="M118">
        <v>5.7</v>
      </c>
      <c r="N118">
        <v>0</v>
      </c>
      <c r="O118">
        <v>30.5</v>
      </c>
      <c r="P118">
        <v>10</v>
      </c>
      <c r="S118">
        <v>115</v>
      </c>
      <c r="T118">
        <v>14.1</v>
      </c>
      <c r="U118">
        <v>2.2999999999999998</v>
      </c>
      <c r="V118">
        <v>5.8</v>
      </c>
      <c r="W118">
        <v>0</v>
      </c>
      <c r="X118">
        <v>26.1</v>
      </c>
      <c r="Y118">
        <v>11.2</v>
      </c>
      <c r="AB118">
        <v>115</v>
      </c>
      <c r="AC118">
        <v>9.3000000000000007</v>
      </c>
      <c r="AD118">
        <v>1.2</v>
      </c>
      <c r="AE118">
        <v>5.5</v>
      </c>
      <c r="AF118">
        <v>0</v>
      </c>
      <c r="AG118">
        <v>30.2</v>
      </c>
      <c r="AH118">
        <v>8.4</v>
      </c>
      <c r="AK118">
        <v>115</v>
      </c>
      <c r="AL118">
        <v>10.3</v>
      </c>
      <c r="AM118">
        <v>1.7</v>
      </c>
      <c r="AN118">
        <v>6.6</v>
      </c>
      <c r="AO118">
        <v>0</v>
      </c>
      <c r="AP118">
        <v>32</v>
      </c>
      <c r="AQ118">
        <v>11.4</v>
      </c>
      <c r="AT118">
        <v>115</v>
      </c>
      <c r="AU118">
        <v>7.8</v>
      </c>
      <c r="AV118">
        <v>2.7</v>
      </c>
      <c r="AW118">
        <v>7.2</v>
      </c>
      <c r="AX118">
        <v>0</v>
      </c>
      <c r="AY118">
        <v>29.5</v>
      </c>
      <c r="AZ118">
        <v>11.6</v>
      </c>
      <c r="BC118">
        <v>115</v>
      </c>
      <c r="BD118">
        <v>9.1999999999999993</v>
      </c>
      <c r="BE118">
        <v>3.8</v>
      </c>
      <c r="BF118">
        <v>7.9</v>
      </c>
      <c r="BG118">
        <v>0</v>
      </c>
      <c r="BH118">
        <v>27.9</v>
      </c>
      <c r="BI118">
        <v>14</v>
      </c>
      <c r="BL118">
        <v>115</v>
      </c>
      <c r="BM118">
        <v>8.5</v>
      </c>
      <c r="BN118">
        <v>1.6</v>
      </c>
      <c r="BO118">
        <v>6.2</v>
      </c>
      <c r="BP118">
        <v>0</v>
      </c>
      <c r="BQ118">
        <v>31.7</v>
      </c>
      <c r="BR118">
        <v>11.8</v>
      </c>
      <c r="BU118">
        <v>115</v>
      </c>
      <c r="BV118">
        <v>10.9</v>
      </c>
      <c r="BW118">
        <v>2.9</v>
      </c>
      <c r="BX118">
        <v>7.2</v>
      </c>
      <c r="BY118">
        <v>0</v>
      </c>
      <c r="BZ118">
        <v>29.9</v>
      </c>
      <c r="CA118">
        <v>13.9</v>
      </c>
      <c r="CD118">
        <v>115</v>
      </c>
      <c r="CE118">
        <v>7.3</v>
      </c>
      <c r="CF118">
        <v>1.5</v>
      </c>
      <c r="CG118">
        <v>6.6</v>
      </c>
      <c r="CH118">
        <v>0</v>
      </c>
      <c r="CI118">
        <v>35.5</v>
      </c>
      <c r="CJ118">
        <v>14.3</v>
      </c>
      <c r="CM118">
        <v>115</v>
      </c>
      <c r="CN118">
        <v>13.2</v>
      </c>
      <c r="CO118">
        <v>3.1</v>
      </c>
      <c r="CP118">
        <v>7.4</v>
      </c>
      <c r="CQ118">
        <v>0</v>
      </c>
      <c r="CR118">
        <v>29.2</v>
      </c>
      <c r="CS118">
        <v>14</v>
      </c>
      <c r="CV118">
        <v>115</v>
      </c>
      <c r="CW118">
        <v>8.6</v>
      </c>
      <c r="CX118">
        <v>3.3</v>
      </c>
      <c r="CY118">
        <v>8.3000000000000007</v>
      </c>
      <c r="CZ118">
        <v>0</v>
      </c>
      <c r="DA118">
        <v>33.6</v>
      </c>
      <c r="DB118">
        <v>15.1</v>
      </c>
      <c r="DE118">
        <v>115</v>
      </c>
      <c r="DF118">
        <v>21.7</v>
      </c>
      <c r="DG118">
        <v>3.8</v>
      </c>
      <c r="DH118">
        <v>6.4</v>
      </c>
      <c r="DI118">
        <v>0</v>
      </c>
      <c r="DJ118">
        <v>27.8</v>
      </c>
      <c r="DK118">
        <v>12.2</v>
      </c>
    </row>
    <row r="119" spans="1:115">
      <c r="A119">
        <v>116</v>
      </c>
      <c r="B119">
        <v>12.7</v>
      </c>
      <c r="C119">
        <v>2.2000000000000002</v>
      </c>
      <c r="D119">
        <v>6.8</v>
      </c>
      <c r="E119">
        <v>0</v>
      </c>
      <c r="F119">
        <v>32.299999999999997</v>
      </c>
      <c r="G119">
        <v>11.7</v>
      </c>
      <c r="J119">
        <v>116</v>
      </c>
      <c r="K119">
        <v>7.6</v>
      </c>
      <c r="L119">
        <v>1.3</v>
      </c>
      <c r="M119">
        <v>6</v>
      </c>
      <c r="N119">
        <v>0</v>
      </c>
      <c r="O119">
        <v>34.200000000000003</v>
      </c>
      <c r="P119">
        <v>9.8000000000000007</v>
      </c>
      <c r="S119">
        <v>116</v>
      </c>
      <c r="T119">
        <v>12.3</v>
      </c>
      <c r="U119">
        <v>1.3</v>
      </c>
      <c r="V119">
        <v>5.3</v>
      </c>
      <c r="W119">
        <v>0</v>
      </c>
      <c r="X119">
        <v>29.3</v>
      </c>
      <c r="Y119">
        <v>8.3000000000000007</v>
      </c>
      <c r="AB119">
        <v>116</v>
      </c>
      <c r="AC119">
        <v>5.6</v>
      </c>
      <c r="AD119">
        <v>2.7</v>
      </c>
      <c r="AE119">
        <v>7.6</v>
      </c>
      <c r="AF119">
        <v>0</v>
      </c>
      <c r="AG119">
        <v>32.4</v>
      </c>
      <c r="AH119">
        <v>10</v>
      </c>
      <c r="AK119">
        <v>116</v>
      </c>
      <c r="AL119">
        <v>8.8000000000000007</v>
      </c>
      <c r="AM119">
        <v>1.9</v>
      </c>
      <c r="AN119">
        <v>6.8</v>
      </c>
      <c r="AO119">
        <v>0</v>
      </c>
      <c r="AP119">
        <v>32.4</v>
      </c>
      <c r="AQ119">
        <v>15</v>
      </c>
      <c r="AT119">
        <v>116</v>
      </c>
      <c r="AU119">
        <v>3.5</v>
      </c>
      <c r="AV119">
        <v>1.6</v>
      </c>
      <c r="AW119">
        <v>6.5</v>
      </c>
      <c r="AX119">
        <v>0</v>
      </c>
      <c r="AY119">
        <v>30.8</v>
      </c>
      <c r="AZ119">
        <v>9.6</v>
      </c>
      <c r="BC119">
        <v>116</v>
      </c>
      <c r="BD119">
        <v>6.6</v>
      </c>
      <c r="BE119">
        <v>1.8</v>
      </c>
      <c r="BF119">
        <v>6.2</v>
      </c>
      <c r="BG119">
        <v>0</v>
      </c>
      <c r="BH119">
        <v>27.9</v>
      </c>
      <c r="BI119">
        <v>8.1</v>
      </c>
      <c r="BL119">
        <v>116</v>
      </c>
      <c r="BM119">
        <v>8.6</v>
      </c>
      <c r="BN119">
        <v>1.6</v>
      </c>
      <c r="BO119">
        <v>6.3</v>
      </c>
      <c r="BP119">
        <v>0</v>
      </c>
      <c r="BQ119">
        <v>33.4</v>
      </c>
      <c r="BR119">
        <v>12.3</v>
      </c>
      <c r="BU119">
        <v>116</v>
      </c>
      <c r="BV119">
        <v>4.5999999999999996</v>
      </c>
      <c r="BW119">
        <v>4.5999999999999996</v>
      </c>
      <c r="BX119">
        <v>9.4</v>
      </c>
      <c r="BY119">
        <v>0</v>
      </c>
      <c r="BZ119">
        <v>30.6</v>
      </c>
      <c r="CA119">
        <v>16.100000000000001</v>
      </c>
      <c r="CD119">
        <v>116</v>
      </c>
      <c r="CE119">
        <v>10.8</v>
      </c>
      <c r="CF119">
        <v>1.8</v>
      </c>
      <c r="CG119">
        <v>5.0999999999999996</v>
      </c>
      <c r="CH119">
        <v>0</v>
      </c>
      <c r="CI119">
        <v>32.4</v>
      </c>
      <c r="CJ119">
        <v>17.100000000000001</v>
      </c>
      <c r="CM119">
        <v>116</v>
      </c>
      <c r="CN119">
        <v>9.9</v>
      </c>
      <c r="CO119">
        <v>1.3</v>
      </c>
      <c r="CP119">
        <v>5.8</v>
      </c>
      <c r="CQ119">
        <v>0</v>
      </c>
      <c r="CR119">
        <v>32.299999999999997</v>
      </c>
      <c r="CS119">
        <v>10.1</v>
      </c>
      <c r="CV119">
        <v>116</v>
      </c>
      <c r="CW119">
        <v>14.4</v>
      </c>
      <c r="CX119">
        <v>4.3</v>
      </c>
      <c r="CY119">
        <v>6.2</v>
      </c>
      <c r="CZ119">
        <v>0</v>
      </c>
      <c r="DA119">
        <v>22.7</v>
      </c>
      <c r="DB119">
        <v>13.6</v>
      </c>
      <c r="DE119">
        <v>116</v>
      </c>
      <c r="DF119">
        <v>20.5</v>
      </c>
      <c r="DG119">
        <v>3.2</v>
      </c>
      <c r="DH119">
        <v>5.5</v>
      </c>
      <c r="DI119">
        <v>0.51</v>
      </c>
      <c r="DJ119">
        <v>25.2</v>
      </c>
      <c r="DK119">
        <v>12.4</v>
      </c>
    </row>
    <row r="120" spans="1:115">
      <c r="A120">
        <v>117</v>
      </c>
      <c r="B120">
        <v>10.4</v>
      </c>
      <c r="C120">
        <v>2</v>
      </c>
      <c r="D120">
        <v>6.7</v>
      </c>
      <c r="E120">
        <v>0</v>
      </c>
      <c r="F120">
        <v>33.299999999999997</v>
      </c>
      <c r="G120">
        <v>13.8</v>
      </c>
      <c r="J120">
        <v>117</v>
      </c>
      <c r="K120">
        <v>5.0999999999999996</v>
      </c>
      <c r="L120">
        <v>2.8</v>
      </c>
      <c r="M120">
        <v>8.3000000000000007</v>
      </c>
      <c r="N120">
        <v>0</v>
      </c>
      <c r="O120">
        <v>36.5</v>
      </c>
      <c r="P120">
        <v>14</v>
      </c>
      <c r="S120">
        <v>117</v>
      </c>
      <c r="T120">
        <v>8.9</v>
      </c>
      <c r="U120">
        <v>3.1</v>
      </c>
      <c r="V120">
        <v>7.7</v>
      </c>
      <c r="W120">
        <v>0</v>
      </c>
      <c r="X120">
        <v>30.5</v>
      </c>
      <c r="Y120">
        <v>13.4</v>
      </c>
      <c r="AB120">
        <v>117</v>
      </c>
      <c r="AC120">
        <v>21</v>
      </c>
      <c r="AD120">
        <v>3.8</v>
      </c>
      <c r="AE120">
        <v>6.2</v>
      </c>
      <c r="AF120">
        <v>0</v>
      </c>
      <c r="AG120">
        <v>23.7</v>
      </c>
      <c r="AH120">
        <v>10.9</v>
      </c>
      <c r="AK120">
        <v>117</v>
      </c>
      <c r="AL120">
        <v>7.2</v>
      </c>
      <c r="AM120">
        <v>2</v>
      </c>
      <c r="AN120">
        <v>7.3</v>
      </c>
      <c r="AO120">
        <v>0</v>
      </c>
      <c r="AP120">
        <v>35.299999999999997</v>
      </c>
      <c r="AQ120">
        <v>12.3</v>
      </c>
      <c r="AT120">
        <v>117</v>
      </c>
      <c r="AU120">
        <v>5</v>
      </c>
      <c r="AV120">
        <v>1.5</v>
      </c>
      <c r="AW120">
        <v>6.7</v>
      </c>
      <c r="AX120">
        <v>0</v>
      </c>
      <c r="AY120">
        <v>34.200000000000003</v>
      </c>
      <c r="AZ120">
        <v>8.8000000000000007</v>
      </c>
      <c r="BC120">
        <v>117</v>
      </c>
      <c r="BD120">
        <v>7.7</v>
      </c>
      <c r="BE120">
        <v>1.8</v>
      </c>
      <c r="BF120">
        <v>5.6</v>
      </c>
      <c r="BG120">
        <v>0</v>
      </c>
      <c r="BH120">
        <v>28.7</v>
      </c>
      <c r="BI120">
        <v>11.3</v>
      </c>
      <c r="BL120">
        <v>117</v>
      </c>
      <c r="BM120">
        <v>7.2</v>
      </c>
      <c r="BN120">
        <v>2.7</v>
      </c>
      <c r="BO120">
        <v>7.9</v>
      </c>
      <c r="BP120">
        <v>0</v>
      </c>
      <c r="BQ120">
        <v>34.799999999999997</v>
      </c>
      <c r="BR120">
        <v>15.3</v>
      </c>
      <c r="BU120">
        <v>117</v>
      </c>
      <c r="BV120">
        <v>6.6</v>
      </c>
      <c r="BW120">
        <v>2.2999999999999998</v>
      </c>
      <c r="BX120">
        <v>7</v>
      </c>
      <c r="BY120">
        <v>0</v>
      </c>
      <c r="BZ120">
        <v>29.5</v>
      </c>
      <c r="CA120">
        <v>10.4</v>
      </c>
      <c r="CD120">
        <v>117</v>
      </c>
      <c r="CE120">
        <v>17.100000000000001</v>
      </c>
      <c r="CF120">
        <v>3.8</v>
      </c>
      <c r="CG120">
        <v>6.6</v>
      </c>
      <c r="CH120">
        <v>1.52</v>
      </c>
      <c r="CI120">
        <v>26.6</v>
      </c>
      <c r="CJ120">
        <v>15.7</v>
      </c>
      <c r="CM120">
        <v>117</v>
      </c>
      <c r="CN120">
        <v>6.5</v>
      </c>
      <c r="CO120">
        <v>1.6</v>
      </c>
      <c r="CP120">
        <v>6.7</v>
      </c>
      <c r="CQ120">
        <v>0</v>
      </c>
      <c r="CR120">
        <v>35.4</v>
      </c>
      <c r="CS120">
        <v>12.9</v>
      </c>
      <c r="CV120">
        <v>117</v>
      </c>
      <c r="CW120">
        <v>12</v>
      </c>
      <c r="CX120">
        <v>2.2000000000000002</v>
      </c>
      <c r="CY120">
        <v>5.9</v>
      </c>
      <c r="CZ120">
        <v>0</v>
      </c>
      <c r="DA120">
        <v>26.2</v>
      </c>
      <c r="DB120">
        <v>9.6</v>
      </c>
      <c r="DE120">
        <v>117</v>
      </c>
      <c r="DF120">
        <v>15.3</v>
      </c>
      <c r="DG120">
        <v>1.5</v>
      </c>
      <c r="DH120">
        <v>5.5</v>
      </c>
      <c r="DI120">
        <v>0</v>
      </c>
      <c r="DJ120">
        <v>29.3</v>
      </c>
      <c r="DK120">
        <v>9.1999999999999993</v>
      </c>
    </row>
    <row r="121" spans="1:115">
      <c r="A121">
        <v>118</v>
      </c>
      <c r="B121">
        <v>9</v>
      </c>
      <c r="C121">
        <v>2.2999999999999998</v>
      </c>
      <c r="D121">
        <v>7</v>
      </c>
      <c r="E121">
        <v>0</v>
      </c>
      <c r="F121">
        <v>32.200000000000003</v>
      </c>
      <c r="G121">
        <v>13</v>
      </c>
      <c r="J121">
        <v>118</v>
      </c>
      <c r="K121">
        <v>7.9</v>
      </c>
      <c r="L121">
        <v>2</v>
      </c>
      <c r="M121">
        <v>7.2</v>
      </c>
      <c r="N121">
        <v>0</v>
      </c>
      <c r="O121">
        <v>35.5</v>
      </c>
      <c r="P121">
        <v>15.1</v>
      </c>
      <c r="S121">
        <v>118</v>
      </c>
      <c r="T121">
        <v>14.8</v>
      </c>
      <c r="U121">
        <v>3.4</v>
      </c>
      <c r="V121">
        <v>6.9</v>
      </c>
      <c r="W121">
        <v>0</v>
      </c>
      <c r="X121">
        <v>27.8</v>
      </c>
      <c r="Y121">
        <v>11.7</v>
      </c>
      <c r="AB121">
        <v>118</v>
      </c>
      <c r="AC121">
        <v>27.7</v>
      </c>
      <c r="AD121">
        <v>2.2999999999999998</v>
      </c>
      <c r="AE121">
        <v>4.8</v>
      </c>
      <c r="AF121">
        <v>0</v>
      </c>
      <c r="AG121">
        <v>24.5</v>
      </c>
      <c r="AH121">
        <v>8.6</v>
      </c>
      <c r="AK121">
        <v>118</v>
      </c>
      <c r="AL121">
        <v>9.3000000000000007</v>
      </c>
      <c r="AM121">
        <v>3.1</v>
      </c>
      <c r="AN121">
        <v>8.5</v>
      </c>
      <c r="AO121">
        <v>0</v>
      </c>
      <c r="AP121">
        <v>37.6</v>
      </c>
      <c r="AQ121">
        <v>16.399999999999999</v>
      </c>
      <c r="AT121">
        <v>118</v>
      </c>
      <c r="AU121">
        <v>2.7</v>
      </c>
      <c r="AV121">
        <v>2.1</v>
      </c>
      <c r="AW121">
        <v>7.4</v>
      </c>
      <c r="AX121">
        <v>0</v>
      </c>
      <c r="AY121">
        <v>32.200000000000003</v>
      </c>
      <c r="AZ121">
        <v>10.6</v>
      </c>
      <c r="BC121">
        <v>118</v>
      </c>
      <c r="BD121">
        <v>8</v>
      </c>
      <c r="BE121">
        <v>1.9</v>
      </c>
      <c r="BF121">
        <v>6.6</v>
      </c>
      <c r="BG121">
        <v>0</v>
      </c>
      <c r="BH121">
        <v>32.200000000000003</v>
      </c>
      <c r="BI121">
        <v>9.1999999999999993</v>
      </c>
      <c r="BL121">
        <v>118</v>
      </c>
      <c r="BM121">
        <v>10.6</v>
      </c>
      <c r="BN121">
        <v>3.5</v>
      </c>
      <c r="BO121">
        <v>8.6</v>
      </c>
      <c r="BP121">
        <v>0</v>
      </c>
      <c r="BQ121">
        <v>33.200000000000003</v>
      </c>
      <c r="BR121">
        <v>15</v>
      </c>
      <c r="BU121">
        <v>118</v>
      </c>
      <c r="BV121">
        <v>6.4</v>
      </c>
      <c r="BW121">
        <v>2.1</v>
      </c>
      <c r="BX121">
        <v>7.3</v>
      </c>
      <c r="BY121">
        <v>0</v>
      </c>
      <c r="BZ121">
        <v>33.799999999999997</v>
      </c>
      <c r="CA121">
        <v>12.3</v>
      </c>
      <c r="CD121">
        <v>118</v>
      </c>
      <c r="CE121">
        <v>15.1</v>
      </c>
      <c r="CF121">
        <v>1.6</v>
      </c>
      <c r="CG121">
        <v>5.9</v>
      </c>
      <c r="CH121">
        <v>0</v>
      </c>
      <c r="CI121">
        <v>29.9</v>
      </c>
      <c r="CJ121">
        <v>12</v>
      </c>
      <c r="CM121">
        <v>118</v>
      </c>
      <c r="CN121">
        <v>4.3</v>
      </c>
      <c r="CO121">
        <v>1.4</v>
      </c>
      <c r="CP121">
        <v>6.6</v>
      </c>
      <c r="CQ121">
        <v>0</v>
      </c>
      <c r="CR121">
        <v>36.9</v>
      </c>
      <c r="CS121">
        <v>11.8</v>
      </c>
      <c r="CV121">
        <v>118</v>
      </c>
      <c r="CW121">
        <v>10.9</v>
      </c>
      <c r="CX121">
        <v>2.5</v>
      </c>
      <c r="CY121">
        <v>6.9</v>
      </c>
      <c r="CZ121">
        <v>0</v>
      </c>
      <c r="DA121">
        <v>30.6</v>
      </c>
      <c r="DB121">
        <v>11.5</v>
      </c>
      <c r="DE121">
        <v>118</v>
      </c>
      <c r="DF121">
        <v>13.1</v>
      </c>
      <c r="DG121">
        <v>3.1</v>
      </c>
      <c r="DH121">
        <v>7.6</v>
      </c>
      <c r="DI121">
        <v>0</v>
      </c>
      <c r="DJ121">
        <v>32.1</v>
      </c>
      <c r="DK121">
        <v>13.4</v>
      </c>
    </row>
    <row r="122" spans="1:115">
      <c r="A122">
        <v>119</v>
      </c>
      <c r="B122">
        <v>6.9</v>
      </c>
      <c r="C122">
        <v>3.6</v>
      </c>
      <c r="D122">
        <v>8.1</v>
      </c>
      <c r="E122">
        <v>0</v>
      </c>
      <c r="F122">
        <v>30</v>
      </c>
      <c r="G122">
        <v>12.3</v>
      </c>
      <c r="J122">
        <v>119</v>
      </c>
      <c r="K122">
        <v>7.7</v>
      </c>
      <c r="L122">
        <v>4</v>
      </c>
      <c r="M122">
        <v>9.6999999999999993</v>
      </c>
      <c r="N122">
        <v>0</v>
      </c>
      <c r="O122">
        <v>36.1</v>
      </c>
      <c r="P122">
        <v>18.100000000000001</v>
      </c>
      <c r="S122">
        <v>119</v>
      </c>
      <c r="T122">
        <v>17.399999999999999</v>
      </c>
      <c r="U122">
        <v>2.6</v>
      </c>
      <c r="V122">
        <v>6.1</v>
      </c>
      <c r="W122">
        <v>0</v>
      </c>
      <c r="X122">
        <v>25.3</v>
      </c>
      <c r="Y122">
        <v>11.9</v>
      </c>
      <c r="AB122">
        <v>119</v>
      </c>
      <c r="AC122">
        <v>14.1</v>
      </c>
      <c r="AD122">
        <v>1.4</v>
      </c>
      <c r="AE122">
        <v>5.7</v>
      </c>
      <c r="AF122">
        <v>0</v>
      </c>
      <c r="AG122">
        <v>31</v>
      </c>
      <c r="AH122">
        <v>10</v>
      </c>
      <c r="AK122">
        <v>119</v>
      </c>
      <c r="AL122">
        <v>14.1</v>
      </c>
      <c r="AM122">
        <v>2.5</v>
      </c>
      <c r="AN122">
        <v>7.5</v>
      </c>
      <c r="AO122">
        <v>0</v>
      </c>
      <c r="AP122">
        <v>33.799999999999997</v>
      </c>
      <c r="AQ122">
        <v>18.899999999999999</v>
      </c>
      <c r="AT122">
        <v>119</v>
      </c>
      <c r="AU122">
        <v>4.2</v>
      </c>
      <c r="AV122">
        <v>2.2000000000000002</v>
      </c>
      <c r="AW122">
        <v>7.6</v>
      </c>
      <c r="AX122">
        <v>0</v>
      </c>
      <c r="AY122">
        <v>34.4</v>
      </c>
      <c r="AZ122">
        <v>11.5</v>
      </c>
      <c r="BC122">
        <v>119</v>
      </c>
      <c r="BD122">
        <v>9</v>
      </c>
      <c r="BE122">
        <v>1.9</v>
      </c>
      <c r="BF122">
        <v>6.8</v>
      </c>
      <c r="BG122">
        <v>0</v>
      </c>
      <c r="BH122">
        <v>31.6</v>
      </c>
      <c r="BI122">
        <v>12.1</v>
      </c>
      <c r="BL122">
        <v>119</v>
      </c>
      <c r="BM122">
        <v>13.6</v>
      </c>
      <c r="BN122">
        <v>4.5999999999999996</v>
      </c>
      <c r="BO122">
        <v>7.3</v>
      </c>
      <c r="BP122">
        <v>0</v>
      </c>
      <c r="BQ122">
        <v>23.9</v>
      </c>
      <c r="BR122">
        <v>11</v>
      </c>
      <c r="BU122">
        <v>119</v>
      </c>
      <c r="BV122">
        <v>8.4</v>
      </c>
      <c r="BW122">
        <v>3.5</v>
      </c>
      <c r="BX122">
        <v>8.6999999999999993</v>
      </c>
      <c r="BY122">
        <v>0</v>
      </c>
      <c r="BZ122">
        <v>32.1</v>
      </c>
      <c r="CA122">
        <v>15.8</v>
      </c>
      <c r="CD122">
        <v>119</v>
      </c>
      <c r="CE122">
        <v>10.3</v>
      </c>
      <c r="CF122">
        <v>2</v>
      </c>
      <c r="CG122">
        <v>6.8</v>
      </c>
      <c r="CH122">
        <v>0</v>
      </c>
      <c r="CI122">
        <v>32.9</v>
      </c>
      <c r="CJ122">
        <v>14.5</v>
      </c>
      <c r="CM122">
        <v>119</v>
      </c>
      <c r="CN122">
        <v>5.3</v>
      </c>
      <c r="CO122">
        <v>2.2000000000000002</v>
      </c>
      <c r="CP122">
        <v>8.1</v>
      </c>
      <c r="CQ122">
        <v>0</v>
      </c>
      <c r="CR122">
        <v>38.700000000000003</v>
      </c>
      <c r="CS122">
        <v>13</v>
      </c>
      <c r="CV122">
        <v>119</v>
      </c>
      <c r="CW122">
        <v>6.3</v>
      </c>
      <c r="CX122">
        <v>4.2</v>
      </c>
      <c r="CY122">
        <v>8.8000000000000007</v>
      </c>
      <c r="CZ122">
        <v>0</v>
      </c>
      <c r="DA122">
        <v>28.1</v>
      </c>
      <c r="DB122">
        <v>16</v>
      </c>
      <c r="DE122">
        <v>119</v>
      </c>
      <c r="DF122">
        <v>7.6</v>
      </c>
      <c r="DG122">
        <v>2.6</v>
      </c>
      <c r="DH122">
        <v>7.6</v>
      </c>
      <c r="DI122">
        <v>0</v>
      </c>
      <c r="DJ122">
        <v>33.200000000000003</v>
      </c>
      <c r="DK122">
        <v>14.5</v>
      </c>
    </row>
    <row r="123" spans="1:115">
      <c r="A123">
        <v>120</v>
      </c>
      <c r="B123">
        <v>7.2</v>
      </c>
      <c r="C123">
        <v>2.2999999999999998</v>
      </c>
      <c r="D123">
        <v>6.6</v>
      </c>
      <c r="E123">
        <v>0</v>
      </c>
      <c r="F123">
        <v>28.2</v>
      </c>
      <c r="G123">
        <v>10</v>
      </c>
      <c r="J123">
        <v>120</v>
      </c>
      <c r="K123">
        <v>7.8</v>
      </c>
      <c r="L123">
        <v>5.2</v>
      </c>
      <c r="M123">
        <v>9.1999999999999993</v>
      </c>
      <c r="N123">
        <v>0</v>
      </c>
      <c r="O123">
        <v>29.2</v>
      </c>
      <c r="P123">
        <v>14.4</v>
      </c>
      <c r="S123">
        <v>120</v>
      </c>
      <c r="T123">
        <v>11.9</v>
      </c>
      <c r="U123">
        <v>1.5</v>
      </c>
      <c r="V123">
        <v>5.8</v>
      </c>
      <c r="W123">
        <v>0</v>
      </c>
      <c r="X123">
        <v>29.5</v>
      </c>
      <c r="Y123">
        <v>10</v>
      </c>
      <c r="AB123">
        <v>120</v>
      </c>
      <c r="AC123">
        <v>10.1</v>
      </c>
      <c r="AD123">
        <v>1.5</v>
      </c>
      <c r="AE123">
        <v>6.5</v>
      </c>
      <c r="AF123">
        <v>0</v>
      </c>
      <c r="AG123">
        <v>35.299999999999997</v>
      </c>
      <c r="AH123">
        <v>13.2</v>
      </c>
      <c r="AK123">
        <v>120</v>
      </c>
      <c r="AL123">
        <v>10.3</v>
      </c>
      <c r="AM123">
        <v>2.4</v>
      </c>
      <c r="AN123">
        <v>7.7</v>
      </c>
      <c r="AO123">
        <v>0</v>
      </c>
      <c r="AP123">
        <v>35.799999999999997</v>
      </c>
      <c r="AQ123">
        <v>16.2</v>
      </c>
      <c r="AT123">
        <v>120</v>
      </c>
      <c r="AU123">
        <v>3.6</v>
      </c>
      <c r="AV123">
        <v>1.8</v>
      </c>
      <c r="AW123">
        <v>7.2</v>
      </c>
      <c r="AX123">
        <v>0</v>
      </c>
      <c r="AY123">
        <v>36.6</v>
      </c>
      <c r="AZ123">
        <v>10.9</v>
      </c>
      <c r="BC123">
        <v>120</v>
      </c>
      <c r="BD123">
        <v>8.5</v>
      </c>
      <c r="BE123">
        <v>1.5</v>
      </c>
      <c r="BF123">
        <v>6.3</v>
      </c>
      <c r="BG123">
        <v>0</v>
      </c>
      <c r="BH123">
        <v>33.5</v>
      </c>
      <c r="BI123">
        <v>11.4</v>
      </c>
      <c r="BL123">
        <v>120</v>
      </c>
      <c r="BM123">
        <v>9.1999999999999993</v>
      </c>
      <c r="BN123">
        <v>2.5</v>
      </c>
      <c r="BO123">
        <v>5.7</v>
      </c>
      <c r="BP123">
        <v>0</v>
      </c>
      <c r="BQ123">
        <v>22.1</v>
      </c>
      <c r="BR123">
        <v>5.3</v>
      </c>
      <c r="BU123">
        <v>120</v>
      </c>
      <c r="BV123">
        <v>4</v>
      </c>
      <c r="BW123">
        <v>4.8</v>
      </c>
      <c r="BX123">
        <v>9.4</v>
      </c>
      <c r="BY123">
        <v>0</v>
      </c>
      <c r="BZ123">
        <v>26.9</v>
      </c>
      <c r="CA123">
        <v>15.9</v>
      </c>
      <c r="CD123">
        <v>120</v>
      </c>
      <c r="CE123">
        <v>10.3</v>
      </c>
      <c r="CF123">
        <v>2</v>
      </c>
      <c r="CG123">
        <v>7</v>
      </c>
      <c r="CH123">
        <v>0</v>
      </c>
      <c r="CI123">
        <v>33.799999999999997</v>
      </c>
      <c r="CJ123">
        <v>16.100000000000001</v>
      </c>
      <c r="CM123">
        <v>120</v>
      </c>
      <c r="CN123">
        <v>5.5</v>
      </c>
      <c r="CO123">
        <v>3.2</v>
      </c>
      <c r="CP123">
        <v>9.6</v>
      </c>
      <c r="CQ123">
        <v>0</v>
      </c>
      <c r="CR123">
        <v>37.6</v>
      </c>
      <c r="CS123">
        <v>19.899999999999999</v>
      </c>
      <c r="CV123">
        <v>120</v>
      </c>
      <c r="CW123">
        <v>7.2</v>
      </c>
      <c r="CX123">
        <v>4.2</v>
      </c>
      <c r="CY123">
        <v>8.6999999999999993</v>
      </c>
      <c r="CZ123">
        <v>0</v>
      </c>
      <c r="DA123">
        <v>29.3</v>
      </c>
      <c r="DB123">
        <v>11</v>
      </c>
      <c r="DE123">
        <v>120</v>
      </c>
      <c r="DF123">
        <v>7.2</v>
      </c>
      <c r="DG123">
        <v>1.3</v>
      </c>
      <c r="DH123">
        <v>6.3</v>
      </c>
      <c r="DI123">
        <v>0</v>
      </c>
      <c r="DJ123">
        <v>36.299999999999997</v>
      </c>
      <c r="DK123">
        <v>12.4</v>
      </c>
    </row>
    <row r="124" spans="1:115">
      <c r="A124">
        <v>121</v>
      </c>
      <c r="B124">
        <v>8.1</v>
      </c>
      <c r="C124">
        <v>1.5</v>
      </c>
      <c r="D124">
        <v>5.8</v>
      </c>
      <c r="E124">
        <v>0</v>
      </c>
      <c r="F124">
        <v>30.2</v>
      </c>
      <c r="G124">
        <v>8.5</v>
      </c>
      <c r="J124">
        <v>121</v>
      </c>
      <c r="K124">
        <v>8.1</v>
      </c>
      <c r="L124">
        <v>1.5</v>
      </c>
      <c r="M124">
        <v>5.8</v>
      </c>
      <c r="N124">
        <v>0</v>
      </c>
      <c r="O124">
        <v>28.7</v>
      </c>
      <c r="P124">
        <v>10.5</v>
      </c>
      <c r="S124">
        <v>121</v>
      </c>
      <c r="T124">
        <v>9.5</v>
      </c>
      <c r="U124">
        <v>2.1</v>
      </c>
      <c r="V124">
        <v>6.4</v>
      </c>
      <c r="W124">
        <v>0</v>
      </c>
      <c r="X124">
        <v>31.5</v>
      </c>
      <c r="Y124">
        <v>13.1</v>
      </c>
      <c r="AB124">
        <v>121</v>
      </c>
      <c r="AC124">
        <v>8.1999999999999993</v>
      </c>
      <c r="AD124">
        <v>1.5</v>
      </c>
      <c r="AE124">
        <v>6.7</v>
      </c>
      <c r="AF124">
        <v>0</v>
      </c>
      <c r="AG124">
        <v>37.299999999999997</v>
      </c>
      <c r="AH124">
        <v>15.5</v>
      </c>
      <c r="AK124">
        <v>121</v>
      </c>
      <c r="AL124">
        <v>12.8</v>
      </c>
      <c r="AM124">
        <v>2.5</v>
      </c>
      <c r="AN124">
        <v>6.7</v>
      </c>
      <c r="AO124">
        <v>2.79</v>
      </c>
      <c r="AP124">
        <v>33.299999999999997</v>
      </c>
      <c r="AQ124">
        <v>18.5</v>
      </c>
      <c r="AT124">
        <v>121</v>
      </c>
      <c r="AU124">
        <v>5.0999999999999996</v>
      </c>
      <c r="AV124">
        <v>4</v>
      </c>
      <c r="AW124">
        <v>9.6999999999999993</v>
      </c>
      <c r="AX124">
        <v>0</v>
      </c>
      <c r="AY124">
        <v>33.4</v>
      </c>
      <c r="AZ124">
        <v>15.6</v>
      </c>
      <c r="BC124">
        <v>121</v>
      </c>
      <c r="BD124">
        <v>8.8000000000000007</v>
      </c>
      <c r="BE124">
        <v>2</v>
      </c>
      <c r="BF124">
        <v>6.2</v>
      </c>
      <c r="BG124">
        <v>0</v>
      </c>
      <c r="BH124">
        <v>32.700000000000003</v>
      </c>
      <c r="BI124">
        <v>13.6</v>
      </c>
      <c r="BL124">
        <v>121</v>
      </c>
      <c r="BM124">
        <v>11</v>
      </c>
      <c r="BN124">
        <v>3</v>
      </c>
      <c r="BO124">
        <v>6.8</v>
      </c>
      <c r="BP124">
        <v>0</v>
      </c>
      <c r="BQ124">
        <v>25.9</v>
      </c>
      <c r="BR124">
        <v>8.1999999999999993</v>
      </c>
      <c r="BU124">
        <v>121</v>
      </c>
      <c r="BV124">
        <v>4.9000000000000004</v>
      </c>
      <c r="BW124">
        <v>3.8</v>
      </c>
      <c r="BX124">
        <v>7.9</v>
      </c>
      <c r="BY124">
        <v>0</v>
      </c>
      <c r="BZ124">
        <v>25.4</v>
      </c>
      <c r="CA124">
        <v>11.2</v>
      </c>
      <c r="CD124">
        <v>121</v>
      </c>
      <c r="CE124">
        <v>12.1</v>
      </c>
      <c r="CF124">
        <v>2.2000000000000002</v>
      </c>
      <c r="CG124">
        <v>7.3</v>
      </c>
      <c r="CH124">
        <v>0</v>
      </c>
      <c r="CI124">
        <v>34.299999999999997</v>
      </c>
      <c r="CJ124">
        <v>16.399999999999999</v>
      </c>
      <c r="CM124">
        <v>121</v>
      </c>
      <c r="CN124">
        <v>7.2</v>
      </c>
      <c r="CO124">
        <v>2.4</v>
      </c>
      <c r="CP124">
        <v>7.9</v>
      </c>
      <c r="CQ124">
        <v>0</v>
      </c>
      <c r="CR124">
        <v>34.6</v>
      </c>
      <c r="CS124">
        <v>15.1</v>
      </c>
      <c r="CV124">
        <v>121</v>
      </c>
      <c r="CW124">
        <v>9.1999999999999993</v>
      </c>
      <c r="CX124">
        <v>3</v>
      </c>
      <c r="CY124">
        <v>7.8</v>
      </c>
      <c r="CZ124">
        <v>0</v>
      </c>
      <c r="DA124">
        <v>31.3</v>
      </c>
      <c r="DB124">
        <v>14</v>
      </c>
      <c r="DE124">
        <v>121</v>
      </c>
      <c r="DF124">
        <v>6.3</v>
      </c>
      <c r="DG124">
        <v>1.9</v>
      </c>
      <c r="DH124">
        <v>7.5</v>
      </c>
      <c r="DI124">
        <v>0</v>
      </c>
      <c r="DJ124">
        <v>37.4</v>
      </c>
      <c r="DK124">
        <v>16.100000000000001</v>
      </c>
    </row>
    <row r="125" spans="1:115">
      <c r="A125">
        <v>122</v>
      </c>
      <c r="B125">
        <v>6</v>
      </c>
      <c r="C125">
        <v>1.9</v>
      </c>
      <c r="D125">
        <v>6.5</v>
      </c>
      <c r="E125">
        <v>0</v>
      </c>
      <c r="F125">
        <v>33.200000000000003</v>
      </c>
      <c r="G125">
        <v>9.6999999999999993</v>
      </c>
      <c r="J125">
        <v>122</v>
      </c>
      <c r="K125">
        <v>7</v>
      </c>
      <c r="L125">
        <v>1.9</v>
      </c>
      <c r="M125">
        <v>6.8</v>
      </c>
      <c r="N125">
        <v>0</v>
      </c>
      <c r="O125">
        <v>32.299999999999997</v>
      </c>
      <c r="P125">
        <v>11.4</v>
      </c>
      <c r="S125">
        <v>122</v>
      </c>
      <c r="T125">
        <v>11.1</v>
      </c>
      <c r="U125">
        <v>2</v>
      </c>
      <c r="V125">
        <v>6.7</v>
      </c>
      <c r="W125">
        <v>0</v>
      </c>
      <c r="X125">
        <v>32.1</v>
      </c>
      <c r="Y125">
        <v>11.9</v>
      </c>
      <c r="AB125">
        <v>122</v>
      </c>
      <c r="AC125">
        <v>5.2</v>
      </c>
      <c r="AD125">
        <v>2.6</v>
      </c>
      <c r="AE125">
        <v>8.4</v>
      </c>
      <c r="AF125">
        <v>0</v>
      </c>
      <c r="AG125">
        <v>37</v>
      </c>
      <c r="AH125">
        <v>14.3</v>
      </c>
      <c r="AK125">
        <v>122</v>
      </c>
      <c r="AL125">
        <v>12.7</v>
      </c>
      <c r="AM125">
        <v>2.2000000000000002</v>
      </c>
      <c r="AN125">
        <v>7</v>
      </c>
      <c r="AO125">
        <v>0</v>
      </c>
      <c r="AP125">
        <v>33.200000000000003</v>
      </c>
      <c r="AQ125">
        <v>14.1</v>
      </c>
      <c r="AT125">
        <v>122</v>
      </c>
      <c r="AU125">
        <v>6.1</v>
      </c>
      <c r="AV125">
        <v>2.9</v>
      </c>
      <c r="AW125">
        <v>7.5</v>
      </c>
      <c r="AX125">
        <v>0</v>
      </c>
      <c r="AY125">
        <v>29.1</v>
      </c>
      <c r="AZ125">
        <v>12.8</v>
      </c>
      <c r="BC125">
        <v>122</v>
      </c>
      <c r="BD125">
        <v>13.8</v>
      </c>
      <c r="BE125">
        <v>4.2</v>
      </c>
      <c r="BF125">
        <v>8.4</v>
      </c>
      <c r="BG125">
        <v>0</v>
      </c>
      <c r="BH125">
        <v>30.4</v>
      </c>
      <c r="BI125">
        <v>20.2</v>
      </c>
      <c r="BL125">
        <v>122</v>
      </c>
      <c r="BM125">
        <v>5.2</v>
      </c>
      <c r="BN125">
        <v>4.9000000000000004</v>
      </c>
      <c r="BO125">
        <v>8.3000000000000007</v>
      </c>
      <c r="BP125">
        <v>0</v>
      </c>
      <c r="BQ125">
        <v>26.8</v>
      </c>
      <c r="BR125">
        <v>10.9</v>
      </c>
      <c r="BU125">
        <v>122</v>
      </c>
      <c r="BV125">
        <v>5.2</v>
      </c>
      <c r="BW125">
        <v>2.7</v>
      </c>
      <c r="BX125">
        <v>7.3</v>
      </c>
      <c r="BY125">
        <v>0</v>
      </c>
      <c r="BZ125">
        <v>28.3</v>
      </c>
      <c r="CA125">
        <v>6.8</v>
      </c>
      <c r="CD125">
        <v>122</v>
      </c>
      <c r="CE125">
        <v>10.3</v>
      </c>
      <c r="CF125">
        <v>2.2000000000000002</v>
      </c>
      <c r="CG125">
        <v>7.4</v>
      </c>
      <c r="CH125">
        <v>0</v>
      </c>
      <c r="CI125">
        <v>34.4</v>
      </c>
      <c r="CJ125">
        <v>15</v>
      </c>
      <c r="CM125">
        <v>122</v>
      </c>
      <c r="CN125">
        <v>4.9000000000000004</v>
      </c>
      <c r="CO125">
        <v>3.4</v>
      </c>
      <c r="CP125">
        <v>9</v>
      </c>
      <c r="CQ125">
        <v>0</v>
      </c>
      <c r="CR125">
        <v>32.5</v>
      </c>
      <c r="CS125">
        <v>16.8</v>
      </c>
      <c r="CV125">
        <v>122</v>
      </c>
      <c r="CW125">
        <v>7.3</v>
      </c>
      <c r="CX125">
        <v>1.6</v>
      </c>
      <c r="CY125">
        <v>6.5</v>
      </c>
      <c r="CZ125">
        <v>0</v>
      </c>
      <c r="DA125">
        <v>33.9</v>
      </c>
      <c r="DB125">
        <v>10.6</v>
      </c>
      <c r="DE125">
        <v>122</v>
      </c>
      <c r="DF125">
        <v>9.6</v>
      </c>
      <c r="DG125">
        <v>3</v>
      </c>
      <c r="DH125">
        <v>8.6</v>
      </c>
      <c r="DI125">
        <v>0</v>
      </c>
      <c r="DJ125">
        <v>36.5</v>
      </c>
      <c r="DK125">
        <v>18.399999999999999</v>
      </c>
    </row>
    <row r="126" spans="1:115">
      <c r="A126">
        <v>123</v>
      </c>
      <c r="B126">
        <v>9.9</v>
      </c>
      <c r="C126">
        <v>3.7</v>
      </c>
      <c r="D126">
        <v>8.1999999999999993</v>
      </c>
      <c r="E126">
        <v>0</v>
      </c>
      <c r="F126">
        <v>29.8</v>
      </c>
      <c r="G126">
        <v>16.3</v>
      </c>
      <c r="J126">
        <v>123</v>
      </c>
      <c r="K126">
        <v>7</v>
      </c>
      <c r="L126">
        <v>2.6</v>
      </c>
      <c r="M126">
        <v>7.9</v>
      </c>
      <c r="N126">
        <v>0</v>
      </c>
      <c r="O126">
        <v>34.299999999999997</v>
      </c>
      <c r="P126">
        <v>12.3</v>
      </c>
      <c r="S126">
        <v>123</v>
      </c>
      <c r="T126">
        <v>11.9</v>
      </c>
      <c r="U126">
        <v>2.4</v>
      </c>
      <c r="V126">
        <v>7.2</v>
      </c>
      <c r="W126">
        <v>0</v>
      </c>
      <c r="X126">
        <v>32.700000000000003</v>
      </c>
      <c r="Y126">
        <v>13.9</v>
      </c>
      <c r="AB126">
        <v>123</v>
      </c>
      <c r="AC126">
        <v>6.8</v>
      </c>
      <c r="AD126">
        <v>3</v>
      </c>
      <c r="AE126">
        <v>8.6999999999999993</v>
      </c>
      <c r="AF126">
        <v>0</v>
      </c>
      <c r="AG126">
        <v>35.5</v>
      </c>
      <c r="AH126">
        <v>17.899999999999999</v>
      </c>
      <c r="AK126">
        <v>123</v>
      </c>
      <c r="AL126">
        <v>10.199999999999999</v>
      </c>
      <c r="AM126">
        <v>3</v>
      </c>
      <c r="AN126">
        <v>8.1</v>
      </c>
      <c r="AO126">
        <v>0</v>
      </c>
      <c r="AP126">
        <v>30.5</v>
      </c>
      <c r="AQ126">
        <v>17.600000000000001</v>
      </c>
      <c r="AT126">
        <v>123</v>
      </c>
      <c r="AU126">
        <v>4.8</v>
      </c>
      <c r="AV126">
        <v>1.9</v>
      </c>
      <c r="AW126">
        <v>6.6</v>
      </c>
      <c r="AX126">
        <v>0</v>
      </c>
      <c r="AY126">
        <v>28.9</v>
      </c>
      <c r="AZ126">
        <v>6.6</v>
      </c>
      <c r="BC126">
        <v>123</v>
      </c>
      <c r="BD126">
        <v>12.2</v>
      </c>
      <c r="BE126">
        <v>2.4</v>
      </c>
      <c r="BF126">
        <v>7.2</v>
      </c>
      <c r="BG126">
        <v>0</v>
      </c>
      <c r="BH126">
        <v>32.9</v>
      </c>
      <c r="BI126">
        <v>16.7</v>
      </c>
      <c r="BL126">
        <v>123</v>
      </c>
      <c r="BM126">
        <v>7.2</v>
      </c>
      <c r="BN126">
        <v>1.4</v>
      </c>
      <c r="BO126">
        <v>5.6</v>
      </c>
      <c r="BP126">
        <v>0</v>
      </c>
      <c r="BQ126">
        <v>28.1</v>
      </c>
      <c r="BR126">
        <v>6.4</v>
      </c>
      <c r="BU126">
        <v>123</v>
      </c>
      <c r="BV126">
        <v>4.4000000000000004</v>
      </c>
      <c r="BW126">
        <v>3.1</v>
      </c>
      <c r="BX126">
        <v>8.6</v>
      </c>
      <c r="BY126">
        <v>0</v>
      </c>
      <c r="BZ126">
        <v>33.299999999999997</v>
      </c>
      <c r="CA126">
        <v>8.8000000000000007</v>
      </c>
      <c r="CD126">
        <v>123</v>
      </c>
      <c r="CE126">
        <v>9.4</v>
      </c>
      <c r="CF126">
        <v>2.6</v>
      </c>
      <c r="CG126">
        <v>7.7</v>
      </c>
      <c r="CH126">
        <v>0</v>
      </c>
      <c r="CI126">
        <v>33.799999999999997</v>
      </c>
      <c r="CJ126">
        <v>14.7</v>
      </c>
      <c r="CM126">
        <v>123</v>
      </c>
      <c r="CN126">
        <v>7.3</v>
      </c>
      <c r="CO126">
        <v>5</v>
      </c>
      <c r="CP126">
        <v>10.4</v>
      </c>
      <c r="CQ126">
        <v>0</v>
      </c>
      <c r="CR126">
        <v>32.1</v>
      </c>
      <c r="CS126">
        <v>17.899999999999999</v>
      </c>
      <c r="CV126">
        <v>123</v>
      </c>
      <c r="CW126">
        <v>5.5</v>
      </c>
      <c r="CX126">
        <v>1.1000000000000001</v>
      </c>
      <c r="CY126">
        <v>6.1</v>
      </c>
      <c r="CZ126">
        <v>0</v>
      </c>
      <c r="DA126">
        <v>37.6</v>
      </c>
      <c r="DB126">
        <v>11.7</v>
      </c>
      <c r="DE126">
        <v>123</v>
      </c>
      <c r="DF126">
        <v>13.8</v>
      </c>
      <c r="DG126">
        <v>2.5</v>
      </c>
      <c r="DH126">
        <v>7.4</v>
      </c>
      <c r="DI126">
        <v>0</v>
      </c>
      <c r="DJ126">
        <v>34.1</v>
      </c>
      <c r="DK126">
        <v>17</v>
      </c>
    </row>
    <row r="127" spans="1:115">
      <c r="A127">
        <v>124</v>
      </c>
      <c r="B127">
        <v>15.8</v>
      </c>
      <c r="C127">
        <v>3.1</v>
      </c>
      <c r="D127">
        <v>6.8</v>
      </c>
      <c r="E127">
        <v>0</v>
      </c>
      <c r="F127">
        <v>26.5</v>
      </c>
      <c r="G127">
        <v>12.2</v>
      </c>
      <c r="J127">
        <v>124</v>
      </c>
      <c r="K127">
        <v>5.0999999999999996</v>
      </c>
      <c r="L127">
        <v>1.9</v>
      </c>
      <c r="M127">
        <v>7.5</v>
      </c>
      <c r="N127">
        <v>0</v>
      </c>
      <c r="O127">
        <v>36.9</v>
      </c>
      <c r="P127">
        <v>12.9</v>
      </c>
      <c r="S127">
        <v>124</v>
      </c>
      <c r="T127">
        <v>10.199999999999999</v>
      </c>
      <c r="U127">
        <v>1.8</v>
      </c>
      <c r="V127">
        <v>6.6</v>
      </c>
      <c r="W127">
        <v>0</v>
      </c>
      <c r="X127">
        <v>34.200000000000003</v>
      </c>
      <c r="Y127">
        <v>14.3</v>
      </c>
      <c r="AB127">
        <v>124</v>
      </c>
      <c r="AC127">
        <v>8.1999999999999993</v>
      </c>
      <c r="AD127">
        <v>3.2</v>
      </c>
      <c r="AE127">
        <v>8.8000000000000007</v>
      </c>
      <c r="AF127">
        <v>0</v>
      </c>
      <c r="AG127">
        <v>33.799999999999997</v>
      </c>
      <c r="AH127">
        <v>14.4</v>
      </c>
      <c r="AK127">
        <v>124</v>
      </c>
      <c r="AL127">
        <v>10.6</v>
      </c>
      <c r="AM127">
        <v>3.9</v>
      </c>
      <c r="AN127">
        <v>7.9</v>
      </c>
      <c r="AO127">
        <v>0</v>
      </c>
      <c r="AP127">
        <v>28.7</v>
      </c>
      <c r="AQ127">
        <v>13.3</v>
      </c>
      <c r="AT127">
        <v>124</v>
      </c>
      <c r="AU127">
        <v>5.3</v>
      </c>
      <c r="AV127">
        <v>1.3</v>
      </c>
      <c r="AW127">
        <v>6.3</v>
      </c>
      <c r="AX127">
        <v>0</v>
      </c>
      <c r="AY127">
        <v>32.6</v>
      </c>
      <c r="AZ127">
        <v>7</v>
      </c>
      <c r="BC127">
        <v>124</v>
      </c>
      <c r="BD127">
        <v>10.9</v>
      </c>
      <c r="BE127">
        <v>2.7</v>
      </c>
      <c r="BF127">
        <v>8</v>
      </c>
      <c r="BG127">
        <v>0</v>
      </c>
      <c r="BH127">
        <v>34.299999999999997</v>
      </c>
      <c r="BI127">
        <v>20.100000000000001</v>
      </c>
      <c r="BL127">
        <v>124</v>
      </c>
      <c r="BM127">
        <v>6.8</v>
      </c>
      <c r="BN127">
        <v>1.1000000000000001</v>
      </c>
      <c r="BO127">
        <v>5.9</v>
      </c>
      <c r="BP127">
        <v>0</v>
      </c>
      <c r="BQ127">
        <v>33.1</v>
      </c>
      <c r="BR127">
        <v>7.1</v>
      </c>
      <c r="BU127">
        <v>124</v>
      </c>
      <c r="BV127">
        <v>3</v>
      </c>
      <c r="BW127">
        <v>1.4</v>
      </c>
      <c r="BX127">
        <v>6.2</v>
      </c>
      <c r="BY127">
        <v>0</v>
      </c>
      <c r="BZ127">
        <v>35.6</v>
      </c>
      <c r="CA127">
        <v>10</v>
      </c>
      <c r="CD127">
        <v>124</v>
      </c>
      <c r="CE127">
        <v>9.6</v>
      </c>
      <c r="CF127">
        <v>1.9</v>
      </c>
      <c r="CG127">
        <v>7</v>
      </c>
      <c r="CH127">
        <v>0</v>
      </c>
      <c r="CI127">
        <v>34.299999999999997</v>
      </c>
      <c r="CJ127">
        <v>15.6</v>
      </c>
      <c r="CM127">
        <v>124</v>
      </c>
      <c r="CN127">
        <v>6.4</v>
      </c>
      <c r="CO127">
        <v>1.7</v>
      </c>
      <c r="CP127">
        <v>6.7</v>
      </c>
      <c r="CQ127">
        <v>0</v>
      </c>
      <c r="CR127">
        <v>35.200000000000003</v>
      </c>
      <c r="CS127">
        <v>13.9</v>
      </c>
      <c r="CV127">
        <v>124</v>
      </c>
      <c r="CW127">
        <v>4.9000000000000004</v>
      </c>
      <c r="CX127">
        <v>2.2999999999999998</v>
      </c>
      <c r="CY127">
        <v>8.1999999999999993</v>
      </c>
      <c r="CZ127">
        <v>0</v>
      </c>
      <c r="DA127">
        <v>38</v>
      </c>
      <c r="DB127">
        <v>15.3</v>
      </c>
      <c r="DE127">
        <v>124</v>
      </c>
      <c r="DF127">
        <v>27.7</v>
      </c>
      <c r="DG127">
        <v>3.3</v>
      </c>
      <c r="DH127">
        <v>5.3</v>
      </c>
      <c r="DI127">
        <v>14.22</v>
      </c>
      <c r="DJ127">
        <v>26.7</v>
      </c>
      <c r="DK127">
        <v>17</v>
      </c>
    </row>
    <row r="128" spans="1:115">
      <c r="A128">
        <v>125</v>
      </c>
      <c r="B128">
        <v>15.7</v>
      </c>
      <c r="C128">
        <v>2.2999999999999998</v>
      </c>
      <c r="D128">
        <v>6.4</v>
      </c>
      <c r="E128">
        <v>0</v>
      </c>
      <c r="F128">
        <v>28.5</v>
      </c>
      <c r="G128">
        <v>13.4</v>
      </c>
      <c r="J128">
        <v>125</v>
      </c>
      <c r="K128">
        <v>5.2</v>
      </c>
      <c r="L128">
        <v>1.7</v>
      </c>
      <c r="M128">
        <v>7.3</v>
      </c>
      <c r="N128">
        <v>0</v>
      </c>
      <c r="O128">
        <v>38.5</v>
      </c>
      <c r="P128">
        <v>14.1</v>
      </c>
      <c r="S128">
        <v>125</v>
      </c>
      <c r="T128">
        <v>7.9</v>
      </c>
      <c r="U128">
        <v>4.3</v>
      </c>
      <c r="V128">
        <v>9.9</v>
      </c>
      <c r="W128">
        <v>0</v>
      </c>
      <c r="X128">
        <v>34.5</v>
      </c>
      <c r="Y128">
        <v>16.399999999999999</v>
      </c>
      <c r="AB128">
        <v>125</v>
      </c>
      <c r="AC128">
        <v>11.5</v>
      </c>
      <c r="AD128">
        <v>2.2999999999999998</v>
      </c>
      <c r="AE128">
        <v>6.9</v>
      </c>
      <c r="AF128">
        <v>0</v>
      </c>
      <c r="AG128">
        <v>29.8</v>
      </c>
      <c r="AH128">
        <v>12.7</v>
      </c>
      <c r="AK128">
        <v>125</v>
      </c>
      <c r="AL128">
        <v>8.6</v>
      </c>
      <c r="AM128">
        <v>4.3</v>
      </c>
      <c r="AN128">
        <v>8.1</v>
      </c>
      <c r="AO128">
        <v>0</v>
      </c>
      <c r="AP128">
        <v>26.1</v>
      </c>
      <c r="AQ128">
        <v>13.9</v>
      </c>
      <c r="AT128">
        <v>125</v>
      </c>
      <c r="AU128">
        <v>5.8</v>
      </c>
      <c r="AV128">
        <v>1.8</v>
      </c>
      <c r="AW128">
        <v>7.3</v>
      </c>
      <c r="AX128">
        <v>0</v>
      </c>
      <c r="AY128">
        <v>34.4</v>
      </c>
      <c r="AZ128">
        <v>9.3000000000000007</v>
      </c>
      <c r="BC128">
        <v>125</v>
      </c>
      <c r="BD128">
        <v>9.4</v>
      </c>
      <c r="BE128">
        <v>2.7</v>
      </c>
      <c r="BF128">
        <v>7.9</v>
      </c>
      <c r="BG128">
        <v>0</v>
      </c>
      <c r="BH128">
        <v>35.5</v>
      </c>
      <c r="BI128">
        <v>17.7</v>
      </c>
      <c r="BL128">
        <v>125</v>
      </c>
      <c r="BM128">
        <v>3.9</v>
      </c>
      <c r="BN128">
        <v>2.6</v>
      </c>
      <c r="BO128">
        <v>8.6</v>
      </c>
      <c r="BP128">
        <v>0</v>
      </c>
      <c r="BQ128">
        <v>36.6</v>
      </c>
      <c r="BR128">
        <v>9.6</v>
      </c>
      <c r="BU128">
        <v>125</v>
      </c>
      <c r="BV128">
        <v>3.3</v>
      </c>
      <c r="BW128">
        <v>1.6</v>
      </c>
      <c r="BX128">
        <v>6.9</v>
      </c>
      <c r="BY128">
        <v>0</v>
      </c>
      <c r="BZ128">
        <v>37.1</v>
      </c>
      <c r="CA128">
        <v>11.4</v>
      </c>
      <c r="CD128">
        <v>125</v>
      </c>
      <c r="CE128">
        <v>9.6999999999999993</v>
      </c>
      <c r="CF128">
        <v>1.7</v>
      </c>
      <c r="CG128">
        <v>6.9</v>
      </c>
      <c r="CH128">
        <v>0</v>
      </c>
      <c r="CI128">
        <v>35</v>
      </c>
      <c r="CJ128">
        <v>15.6</v>
      </c>
      <c r="CM128">
        <v>125</v>
      </c>
      <c r="CN128">
        <v>7.2</v>
      </c>
      <c r="CO128">
        <v>4.0999999999999996</v>
      </c>
      <c r="CP128">
        <v>9.6</v>
      </c>
      <c r="CQ128">
        <v>0</v>
      </c>
      <c r="CR128">
        <v>33.299999999999997</v>
      </c>
      <c r="CS128">
        <v>18.2</v>
      </c>
      <c r="CV128">
        <v>125</v>
      </c>
      <c r="CW128">
        <v>7</v>
      </c>
      <c r="CX128">
        <v>3.9</v>
      </c>
      <c r="CY128">
        <v>10</v>
      </c>
      <c r="CZ128">
        <v>0</v>
      </c>
      <c r="DA128">
        <v>35.799999999999997</v>
      </c>
      <c r="DB128">
        <v>18</v>
      </c>
      <c r="DE128">
        <v>125</v>
      </c>
      <c r="DF128">
        <v>27.5</v>
      </c>
      <c r="DG128">
        <v>1.7</v>
      </c>
      <c r="DH128">
        <v>5.5</v>
      </c>
      <c r="DI128">
        <v>0</v>
      </c>
      <c r="DJ128">
        <v>28.9</v>
      </c>
      <c r="DK128">
        <v>15.7</v>
      </c>
    </row>
    <row r="129" spans="1:115">
      <c r="A129">
        <v>126</v>
      </c>
      <c r="B129">
        <v>12</v>
      </c>
      <c r="C129">
        <v>1.9</v>
      </c>
      <c r="D129">
        <v>5.9</v>
      </c>
      <c r="E129">
        <v>0</v>
      </c>
      <c r="F129">
        <v>30.5</v>
      </c>
      <c r="G129">
        <v>12.8</v>
      </c>
      <c r="J129">
        <v>126</v>
      </c>
      <c r="K129">
        <v>6.4</v>
      </c>
      <c r="L129">
        <v>2.2999999999999998</v>
      </c>
      <c r="M129">
        <v>8.1999999999999993</v>
      </c>
      <c r="N129">
        <v>0</v>
      </c>
      <c r="O129">
        <v>37.700000000000003</v>
      </c>
      <c r="P129">
        <v>17.3</v>
      </c>
      <c r="S129">
        <v>126</v>
      </c>
      <c r="T129">
        <v>17.8</v>
      </c>
      <c r="U129">
        <v>3.2</v>
      </c>
      <c r="V129">
        <v>6.8</v>
      </c>
      <c r="W129">
        <v>0</v>
      </c>
      <c r="X129">
        <v>26.7</v>
      </c>
      <c r="Y129">
        <v>13.8</v>
      </c>
      <c r="AB129">
        <v>126</v>
      </c>
      <c r="AC129">
        <v>11.1</v>
      </c>
      <c r="AD129">
        <v>1.8</v>
      </c>
      <c r="AE129">
        <v>6.7</v>
      </c>
      <c r="AF129">
        <v>0</v>
      </c>
      <c r="AG129">
        <v>32.5</v>
      </c>
      <c r="AH129">
        <v>14.5</v>
      </c>
      <c r="AK129">
        <v>126</v>
      </c>
      <c r="AL129">
        <v>8.4</v>
      </c>
      <c r="AM129">
        <v>1.3</v>
      </c>
      <c r="AN129">
        <v>5.7</v>
      </c>
      <c r="AO129">
        <v>0</v>
      </c>
      <c r="AP129">
        <v>26.9</v>
      </c>
      <c r="AQ129">
        <v>9.6999999999999993</v>
      </c>
      <c r="AT129">
        <v>126</v>
      </c>
      <c r="AU129">
        <v>8.6</v>
      </c>
      <c r="AV129">
        <v>3.8</v>
      </c>
      <c r="AW129">
        <v>9.3000000000000007</v>
      </c>
      <c r="AX129">
        <v>0</v>
      </c>
      <c r="AY129">
        <v>32.799999999999997</v>
      </c>
      <c r="AZ129">
        <v>14.2</v>
      </c>
      <c r="BC129">
        <v>126</v>
      </c>
      <c r="BD129">
        <v>8.8000000000000007</v>
      </c>
      <c r="BE129">
        <v>1.9</v>
      </c>
      <c r="BF129">
        <v>7.6</v>
      </c>
      <c r="BG129">
        <v>0</v>
      </c>
      <c r="BH129">
        <v>38</v>
      </c>
      <c r="BI129">
        <v>17.7</v>
      </c>
      <c r="BL129">
        <v>126</v>
      </c>
      <c r="BM129">
        <v>8.4</v>
      </c>
      <c r="BN129">
        <v>3.3</v>
      </c>
      <c r="BO129">
        <v>9</v>
      </c>
      <c r="BP129">
        <v>0</v>
      </c>
      <c r="BQ129">
        <v>34.4</v>
      </c>
      <c r="BR129">
        <v>14.7</v>
      </c>
      <c r="BU129">
        <v>126</v>
      </c>
      <c r="BV129">
        <v>4.4000000000000004</v>
      </c>
      <c r="BW129">
        <v>2.2000000000000002</v>
      </c>
      <c r="BX129">
        <v>8</v>
      </c>
      <c r="BY129">
        <v>0</v>
      </c>
      <c r="BZ129">
        <v>37</v>
      </c>
      <c r="CA129">
        <v>17.3</v>
      </c>
      <c r="CD129">
        <v>126</v>
      </c>
      <c r="CE129">
        <v>9</v>
      </c>
      <c r="CF129">
        <v>1.9</v>
      </c>
      <c r="CG129">
        <v>7.1</v>
      </c>
      <c r="CH129">
        <v>0</v>
      </c>
      <c r="CI129">
        <v>35.200000000000003</v>
      </c>
      <c r="CJ129">
        <v>16.8</v>
      </c>
      <c r="CM129">
        <v>126</v>
      </c>
      <c r="CN129">
        <v>20.3</v>
      </c>
      <c r="CO129">
        <v>2.7</v>
      </c>
      <c r="CP129">
        <v>6.9</v>
      </c>
      <c r="CQ129">
        <v>0</v>
      </c>
      <c r="CR129">
        <v>29.6</v>
      </c>
      <c r="CS129">
        <v>17.100000000000001</v>
      </c>
      <c r="CV129">
        <v>126</v>
      </c>
      <c r="CW129">
        <v>13</v>
      </c>
      <c r="CX129">
        <v>3.7</v>
      </c>
      <c r="CY129">
        <v>7.8</v>
      </c>
      <c r="CZ129">
        <v>0</v>
      </c>
      <c r="DA129">
        <v>29.6</v>
      </c>
      <c r="DB129">
        <v>15.2</v>
      </c>
      <c r="DE129">
        <v>126</v>
      </c>
      <c r="DF129">
        <v>10.6</v>
      </c>
      <c r="DG129">
        <v>3.2</v>
      </c>
      <c r="DH129">
        <v>7.8</v>
      </c>
      <c r="DI129">
        <v>0</v>
      </c>
      <c r="DJ129">
        <v>31.7</v>
      </c>
      <c r="DK129">
        <v>15.5</v>
      </c>
    </row>
    <row r="130" spans="1:115">
      <c r="A130">
        <v>127</v>
      </c>
      <c r="B130">
        <v>13.8</v>
      </c>
      <c r="C130">
        <v>3.9</v>
      </c>
      <c r="D130">
        <v>7.7</v>
      </c>
      <c r="E130">
        <v>0</v>
      </c>
      <c r="F130">
        <v>28.2</v>
      </c>
      <c r="G130">
        <v>12.4</v>
      </c>
      <c r="J130">
        <v>127</v>
      </c>
      <c r="K130">
        <v>7.1</v>
      </c>
      <c r="L130">
        <v>1.7</v>
      </c>
      <c r="M130">
        <v>7.2</v>
      </c>
      <c r="N130">
        <v>0</v>
      </c>
      <c r="O130">
        <v>37</v>
      </c>
      <c r="P130">
        <v>16</v>
      </c>
      <c r="S130">
        <v>127</v>
      </c>
      <c r="T130">
        <v>18.5</v>
      </c>
      <c r="U130">
        <v>1.6</v>
      </c>
      <c r="V130">
        <v>5.6</v>
      </c>
      <c r="W130">
        <v>0</v>
      </c>
      <c r="X130">
        <v>27.3</v>
      </c>
      <c r="Y130">
        <v>12.2</v>
      </c>
      <c r="AB130">
        <v>127</v>
      </c>
      <c r="AC130">
        <v>9.5</v>
      </c>
      <c r="AD130">
        <v>2.4</v>
      </c>
      <c r="AE130">
        <v>7.7</v>
      </c>
      <c r="AF130">
        <v>0</v>
      </c>
      <c r="AG130">
        <v>33.700000000000003</v>
      </c>
      <c r="AH130">
        <v>15.5</v>
      </c>
      <c r="AK130">
        <v>127</v>
      </c>
      <c r="AL130">
        <v>8.1999999999999993</v>
      </c>
      <c r="AM130">
        <v>1.7</v>
      </c>
      <c r="AN130">
        <v>6.8</v>
      </c>
      <c r="AO130">
        <v>0</v>
      </c>
      <c r="AP130">
        <v>33.1</v>
      </c>
      <c r="AQ130">
        <v>10.1</v>
      </c>
      <c r="AT130">
        <v>127</v>
      </c>
      <c r="AU130">
        <v>16.8</v>
      </c>
      <c r="AV130">
        <v>3.1</v>
      </c>
      <c r="AW130">
        <v>7.1</v>
      </c>
      <c r="AX130">
        <v>0</v>
      </c>
      <c r="AY130">
        <v>27.3</v>
      </c>
      <c r="AZ130">
        <v>13.4</v>
      </c>
      <c r="BC130">
        <v>127</v>
      </c>
      <c r="BD130">
        <v>7.2</v>
      </c>
      <c r="BE130">
        <v>2.2999999999999998</v>
      </c>
      <c r="BF130">
        <v>8.5</v>
      </c>
      <c r="BG130">
        <v>0</v>
      </c>
      <c r="BH130">
        <v>39.299999999999997</v>
      </c>
      <c r="BI130">
        <v>16.5</v>
      </c>
      <c r="BL130">
        <v>127</v>
      </c>
      <c r="BM130">
        <v>8.5</v>
      </c>
      <c r="BN130">
        <v>1.6</v>
      </c>
      <c r="BO130">
        <v>6.8</v>
      </c>
      <c r="BP130">
        <v>0</v>
      </c>
      <c r="BQ130">
        <v>34.799999999999997</v>
      </c>
      <c r="BR130">
        <v>14.9</v>
      </c>
      <c r="BU130">
        <v>127</v>
      </c>
      <c r="BV130">
        <v>4.0999999999999996</v>
      </c>
      <c r="BW130">
        <v>2.4</v>
      </c>
      <c r="BX130">
        <v>8.4</v>
      </c>
      <c r="BY130">
        <v>0</v>
      </c>
      <c r="BZ130">
        <v>36.6</v>
      </c>
      <c r="CA130">
        <v>17.3</v>
      </c>
      <c r="CD130">
        <v>127</v>
      </c>
      <c r="CE130">
        <v>8.1</v>
      </c>
      <c r="CF130">
        <v>2.2000000000000002</v>
      </c>
      <c r="CG130">
        <v>7.5</v>
      </c>
      <c r="CH130">
        <v>0</v>
      </c>
      <c r="CI130">
        <v>34.1</v>
      </c>
      <c r="CJ130">
        <v>15.6</v>
      </c>
      <c r="CM130">
        <v>127</v>
      </c>
      <c r="CN130">
        <v>14.7</v>
      </c>
      <c r="CO130">
        <v>3.1</v>
      </c>
      <c r="CP130">
        <v>7.4</v>
      </c>
      <c r="CQ130">
        <v>0</v>
      </c>
      <c r="CR130">
        <v>29.4</v>
      </c>
      <c r="CS130">
        <v>14.4</v>
      </c>
      <c r="CV130">
        <v>127</v>
      </c>
      <c r="CW130">
        <v>19</v>
      </c>
      <c r="CX130">
        <v>3</v>
      </c>
      <c r="CY130">
        <v>6.4</v>
      </c>
      <c r="CZ130">
        <v>0</v>
      </c>
      <c r="DA130">
        <v>25</v>
      </c>
      <c r="DB130">
        <v>12.4</v>
      </c>
      <c r="DE130">
        <v>127</v>
      </c>
      <c r="DF130">
        <v>17.100000000000001</v>
      </c>
      <c r="DG130">
        <v>4.5999999999999996</v>
      </c>
      <c r="DH130">
        <v>8</v>
      </c>
      <c r="DI130">
        <v>0</v>
      </c>
      <c r="DJ130">
        <v>29</v>
      </c>
      <c r="DK130">
        <v>14.1</v>
      </c>
    </row>
    <row r="131" spans="1:115">
      <c r="A131">
        <v>128</v>
      </c>
      <c r="B131">
        <v>13.8</v>
      </c>
      <c r="C131">
        <v>2.8</v>
      </c>
      <c r="D131">
        <v>6.8</v>
      </c>
      <c r="E131">
        <v>0</v>
      </c>
      <c r="F131">
        <v>28</v>
      </c>
      <c r="G131">
        <v>11.9</v>
      </c>
      <c r="J131">
        <v>128</v>
      </c>
      <c r="K131">
        <v>7.7</v>
      </c>
      <c r="L131">
        <v>1.7</v>
      </c>
      <c r="M131">
        <v>7.4</v>
      </c>
      <c r="N131">
        <v>0</v>
      </c>
      <c r="O131">
        <v>38.200000000000003</v>
      </c>
      <c r="P131">
        <v>16.100000000000001</v>
      </c>
      <c r="S131">
        <v>128</v>
      </c>
      <c r="T131">
        <v>12.7</v>
      </c>
      <c r="U131">
        <v>1.6</v>
      </c>
      <c r="V131">
        <v>6.2</v>
      </c>
      <c r="W131">
        <v>0</v>
      </c>
      <c r="X131">
        <v>30.2</v>
      </c>
      <c r="Y131">
        <v>10.9</v>
      </c>
      <c r="AB131">
        <v>128</v>
      </c>
      <c r="AC131">
        <v>9</v>
      </c>
      <c r="AD131">
        <v>2.6</v>
      </c>
      <c r="AE131">
        <v>8.1999999999999993</v>
      </c>
      <c r="AF131">
        <v>0</v>
      </c>
      <c r="AG131">
        <v>35.200000000000003</v>
      </c>
      <c r="AH131">
        <v>17.5</v>
      </c>
      <c r="AK131">
        <v>128</v>
      </c>
      <c r="AL131">
        <v>9.1</v>
      </c>
      <c r="AM131">
        <v>2.2999999999999998</v>
      </c>
      <c r="AN131">
        <v>7.6</v>
      </c>
      <c r="AO131">
        <v>0</v>
      </c>
      <c r="AP131">
        <v>34.5</v>
      </c>
      <c r="AQ131">
        <v>12.9</v>
      </c>
      <c r="AT131">
        <v>128</v>
      </c>
      <c r="AU131">
        <v>13.5</v>
      </c>
      <c r="AV131">
        <v>2.1</v>
      </c>
      <c r="AW131">
        <v>7</v>
      </c>
      <c r="AX131">
        <v>0</v>
      </c>
      <c r="AY131">
        <v>31.2</v>
      </c>
      <c r="AZ131">
        <v>12.9</v>
      </c>
      <c r="BC131">
        <v>128</v>
      </c>
      <c r="BD131">
        <v>6.6</v>
      </c>
      <c r="BE131">
        <v>2.6</v>
      </c>
      <c r="BF131">
        <v>9.1999999999999993</v>
      </c>
      <c r="BG131">
        <v>0</v>
      </c>
      <c r="BH131">
        <v>40.200000000000003</v>
      </c>
      <c r="BI131">
        <v>19.7</v>
      </c>
      <c r="BL131">
        <v>128</v>
      </c>
      <c r="BM131">
        <v>7.9</v>
      </c>
      <c r="BN131">
        <v>2.1</v>
      </c>
      <c r="BO131">
        <v>7.5</v>
      </c>
      <c r="BP131">
        <v>0</v>
      </c>
      <c r="BQ131">
        <v>36</v>
      </c>
      <c r="BR131">
        <v>16.600000000000001</v>
      </c>
      <c r="BU131">
        <v>128</v>
      </c>
      <c r="BV131">
        <v>5.4</v>
      </c>
      <c r="BW131">
        <v>3.6</v>
      </c>
      <c r="BX131">
        <v>9.6</v>
      </c>
      <c r="BY131">
        <v>0</v>
      </c>
      <c r="BZ131">
        <v>35.299999999999997</v>
      </c>
      <c r="CA131">
        <v>15.7</v>
      </c>
      <c r="CD131">
        <v>128</v>
      </c>
      <c r="CE131">
        <v>5.0999999999999996</v>
      </c>
      <c r="CF131">
        <v>2.8</v>
      </c>
      <c r="CG131">
        <v>8.3000000000000007</v>
      </c>
      <c r="CH131">
        <v>0</v>
      </c>
      <c r="CI131">
        <v>33</v>
      </c>
      <c r="CJ131">
        <v>16</v>
      </c>
      <c r="CM131">
        <v>128</v>
      </c>
      <c r="CN131">
        <v>20.399999999999999</v>
      </c>
      <c r="CO131">
        <v>1.7</v>
      </c>
      <c r="CP131">
        <v>5.8</v>
      </c>
      <c r="CQ131">
        <v>0</v>
      </c>
      <c r="CR131">
        <v>28.4</v>
      </c>
      <c r="CS131">
        <v>14</v>
      </c>
      <c r="CV131">
        <v>128</v>
      </c>
      <c r="CW131">
        <v>14</v>
      </c>
      <c r="CX131">
        <v>1.5</v>
      </c>
      <c r="CY131">
        <v>5.7</v>
      </c>
      <c r="CZ131">
        <v>0</v>
      </c>
      <c r="DA131">
        <v>28.4</v>
      </c>
      <c r="DB131">
        <v>12.6</v>
      </c>
      <c r="DE131">
        <v>128</v>
      </c>
      <c r="DF131">
        <v>18.600000000000001</v>
      </c>
      <c r="DG131">
        <v>3.7</v>
      </c>
      <c r="DH131">
        <v>6.3</v>
      </c>
      <c r="DI131">
        <v>0</v>
      </c>
      <c r="DJ131">
        <v>22.8</v>
      </c>
      <c r="DK131">
        <v>12.6</v>
      </c>
    </row>
    <row r="132" spans="1:115">
      <c r="A132">
        <v>129</v>
      </c>
      <c r="B132">
        <v>12.2</v>
      </c>
      <c r="C132">
        <v>3.5</v>
      </c>
      <c r="D132">
        <v>7.2</v>
      </c>
      <c r="E132">
        <v>0</v>
      </c>
      <c r="F132">
        <v>24.7</v>
      </c>
      <c r="G132">
        <v>12.9</v>
      </c>
      <c r="J132">
        <v>129</v>
      </c>
      <c r="K132">
        <v>7.6</v>
      </c>
      <c r="L132">
        <v>1.7</v>
      </c>
      <c r="M132">
        <v>7.2</v>
      </c>
      <c r="N132">
        <v>0</v>
      </c>
      <c r="O132">
        <v>38.6</v>
      </c>
      <c r="P132">
        <v>18</v>
      </c>
      <c r="S132">
        <v>129</v>
      </c>
      <c r="T132">
        <v>10.3</v>
      </c>
      <c r="U132">
        <v>2.2000000000000002</v>
      </c>
      <c r="V132">
        <v>7.1</v>
      </c>
      <c r="W132">
        <v>0</v>
      </c>
      <c r="X132">
        <v>32.700000000000003</v>
      </c>
      <c r="Y132">
        <v>13.2</v>
      </c>
      <c r="AB132">
        <v>129</v>
      </c>
      <c r="AC132">
        <v>8.5</v>
      </c>
      <c r="AD132">
        <v>1.9</v>
      </c>
      <c r="AE132">
        <v>7.2</v>
      </c>
      <c r="AF132">
        <v>0</v>
      </c>
      <c r="AG132">
        <v>35.5</v>
      </c>
      <c r="AH132">
        <v>14.4</v>
      </c>
      <c r="AK132">
        <v>129</v>
      </c>
      <c r="AL132">
        <v>6.9</v>
      </c>
      <c r="AM132">
        <v>1.5</v>
      </c>
      <c r="AN132">
        <v>6.8</v>
      </c>
      <c r="AO132">
        <v>0</v>
      </c>
      <c r="AP132">
        <v>36.200000000000003</v>
      </c>
      <c r="AQ132">
        <v>14.3</v>
      </c>
      <c r="AT132">
        <v>129</v>
      </c>
      <c r="AU132">
        <v>6.6</v>
      </c>
      <c r="AV132">
        <v>1.7</v>
      </c>
      <c r="AW132">
        <v>7</v>
      </c>
      <c r="AX132">
        <v>0</v>
      </c>
      <c r="AY132">
        <v>33.1</v>
      </c>
      <c r="AZ132">
        <v>14.3</v>
      </c>
      <c r="BC132">
        <v>129</v>
      </c>
      <c r="BD132">
        <v>6</v>
      </c>
      <c r="BE132">
        <v>2.8</v>
      </c>
      <c r="BF132">
        <v>9.6999999999999993</v>
      </c>
      <c r="BG132">
        <v>0</v>
      </c>
      <c r="BH132">
        <v>40.5</v>
      </c>
      <c r="BI132">
        <v>21.4</v>
      </c>
      <c r="BL132">
        <v>129</v>
      </c>
      <c r="BM132">
        <v>5.3</v>
      </c>
      <c r="BN132">
        <v>3.9</v>
      </c>
      <c r="BO132">
        <v>9.5</v>
      </c>
      <c r="BP132">
        <v>0</v>
      </c>
      <c r="BQ132">
        <v>34.4</v>
      </c>
      <c r="BR132">
        <v>15.6</v>
      </c>
      <c r="BU132">
        <v>129</v>
      </c>
      <c r="BV132">
        <v>12.3</v>
      </c>
      <c r="BW132">
        <v>4.2</v>
      </c>
      <c r="BX132">
        <v>7.9</v>
      </c>
      <c r="BY132">
        <v>0</v>
      </c>
      <c r="BZ132">
        <v>26.4</v>
      </c>
      <c r="CA132">
        <v>15.4</v>
      </c>
      <c r="CD132">
        <v>129</v>
      </c>
      <c r="CE132">
        <v>4.5</v>
      </c>
      <c r="CF132">
        <v>1.6</v>
      </c>
      <c r="CG132">
        <v>6.4</v>
      </c>
      <c r="CH132">
        <v>0</v>
      </c>
      <c r="CI132">
        <v>33.299999999999997</v>
      </c>
      <c r="CJ132">
        <v>10.6</v>
      </c>
      <c r="CM132">
        <v>129</v>
      </c>
      <c r="CN132">
        <v>13.2</v>
      </c>
      <c r="CO132">
        <v>2.1</v>
      </c>
      <c r="CP132">
        <v>6.8</v>
      </c>
      <c r="CQ132">
        <v>0</v>
      </c>
      <c r="CR132">
        <v>30.3</v>
      </c>
      <c r="CS132">
        <v>15.3</v>
      </c>
      <c r="CV132">
        <v>129</v>
      </c>
      <c r="CW132">
        <v>11.3</v>
      </c>
      <c r="CX132">
        <v>1.9</v>
      </c>
      <c r="CY132">
        <v>6.3</v>
      </c>
      <c r="CZ132">
        <v>0</v>
      </c>
      <c r="DA132">
        <v>31.2</v>
      </c>
      <c r="DB132">
        <v>13.1</v>
      </c>
      <c r="DE132">
        <v>129</v>
      </c>
      <c r="DF132">
        <v>16.5</v>
      </c>
      <c r="DG132">
        <v>1.3</v>
      </c>
      <c r="DH132">
        <v>4.9000000000000004</v>
      </c>
      <c r="DI132">
        <v>0</v>
      </c>
      <c r="DJ132">
        <v>24.2</v>
      </c>
      <c r="DK132">
        <v>9</v>
      </c>
    </row>
    <row r="133" spans="1:115">
      <c r="A133">
        <v>130</v>
      </c>
      <c r="B133">
        <v>8.3000000000000007</v>
      </c>
      <c r="C133">
        <v>1.3</v>
      </c>
      <c r="D133">
        <v>5.5</v>
      </c>
      <c r="E133">
        <v>0</v>
      </c>
      <c r="F133">
        <v>27.4</v>
      </c>
      <c r="G133">
        <v>6.7</v>
      </c>
      <c r="J133">
        <v>130</v>
      </c>
      <c r="K133">
        <v>8</v>
      </c>
      <c r="L133">
        <v>2.1</v>
      </c>
      <c r="M133">
        <v>7.9</v>
      </c>
      <c r="N133">
        <v>0</v>
      </c>
      <c r="O133">
        <v>38.6</v>
      </c>
      <c r="P133">
        <v>18</v>
      </c>
      <c r="S133">
        <v>130</v>
      </c>
      <c r="T133">
        <v>10.7</v>
      </c>
      <c r="U133">
        <v>3.7</v>
      </c>
      <c r="V133">
        <v>7.6</v>
      </c>
      <c r="W133">
        <v>0</v>
      </c>
      <c r="X133">
        <v>27.7</v>
      </c>
      <c r="Y133">
        <v>14.3</v>
      </c>
      <c r="AB133">
        <v>130</v>
      </c>
      <c r="AC133">
        <v>7.4</v>
      </c>
      <c r="AD133">
        <v>1.4</v>
      </c>
      <c r="AE133">
        <v>6.7</v>
      </c>
      <c r="AF133">
        <v>0</v>
      </c>
      <c r="AG133">
        <v>36.200000000000003</v>
      </c>
      <c r="AH133">
        <v>15.8</v>
      </c>
      <c r="AK133">
        <v>130</v>
      </c>
      <c r="AL133">
        <v>5.8</v>
      </c>
      <c r="AM133">
        <v>1.6</v>
      </c>
      <c r="AN133">
        <v>7.3</v>
      </c>
      <c r="AO133">
        <v>0</v>
      </c>
      <c r="AP133">
        <v>38.700000000000003</v>
      </c>
      <c r="AQ133">
        <v>17.2</v>
      </c>
      <c r="AT133">
        <v>130</v>
      </c>
      <c r="AU133">
        <v>3.4</v>
      </c>
      <c r="AV133">
        <v>2.6</v>
      </c>
      <c r="AW133">
        <v>7.9</v>
      </c>
      <c r="AX133">
        <v>0</v>
      </c>
      <c r="AY133">
        <v>34.6</v>
      </c>
      <c r="AZ133">
        <v>15</v>
      </c>
      <c r="BC133">
        <v>130</v>
      </c>
      <c r="BD133">
        <v>6.3</v>
      </c>
      <c r="BE133">
        <v>2.1</v>
      </c>
      <c r="BF133">
        <v>8.3000000000000007</v>
      </c>
      <c r="BG133">
        <v>0</v>
      </c>
      <c r="BH133">
        <v>39.299999999999997</v>
      </c>
      <c r="BI133">
        <v>19.600000000000001</v>
      </c>
      <c r="BL133">
        <v>130</v>
      </c>
      <c r="BM133">
        <v>9.9</v>
      </c>
      <c r="BN133">
        <v>2.4</v>
      </c>
      <c r="BO133">
        <v>6.9</v>
      </c>
      <c r="BP133">
        <v>0</v>
      </c>
      <c r="BQ133">
        <v>28</v>
      </c>
      <c r="BR133">
        <v>12</v>
      </c>
      <c r="BU133">
        <v>130</v>
      </c>
      <c r="BV133">
        <v>16</v>
      </c>
      <c r="BW133">
        <v>3.2</v>
      </c>
      <c r="BX133">
        <v>6.6</v>
      </c>
      <c r="BY133">
        <v>0</v>
      </c>
      <c r="BZ133">
        <v>23.4</v>
      </c>
      <c r="CA133">
        <v>12.4</v>
      </c>
      <c r="CD133">
        <v>130</v>
      </c>
      <c r="CE133">
        <v>14.9</v>
      </c>
      <c r="CF133">
        <v>3.7</v>
      </c>
      <c r="CG133">
        <v>7.6</v>
      </c>
      <c r="CH133">
        <v>2.54</v>
      </c>
      <c r="CI133">
        <v>32.5</v>
      </c>
      <c r="CJ133">
        <v>15.2</v>
      </c>
      <c r="CM133">
        <v>130</v>
      </c>
      <c r="CN133">
        <v>9.1</v>
      </c>
      <c r="CO133">
        <v>1.5</v>
      </c>
      <c r="CP133">
        <v>6.4</v>
      </c>
      <c r="CQ133">
        <v>0</v>
      </c>
      <c r="CR133">
        <v>32.9</v>
      </c>
      <c r="CS133">
        <v>14.1</v>
      </c>
      <c r="CV133">
        <v>130</v>
      </c>
      <c r="CW133">
        <v>11.3</v>
      </c>
      <c r="CX133">
        <v>2.8</v>
      </c>
      <c r="CY133">
        <v>8.1</v>
      </c>
      <c r="CZ133">
        <v>0</v>
      </c>
      <c r="DA133">
        <v>34.1</v>
      </c>
      <c r="DB133">
        <v>14.5</v>
      </c>
      <c r="DE133">
        <v>130</v>
      </c>
      <c r="DF133">
        <v>13.3</v>
      </c>
      <c r="DG133">
        <v>1.4</v>
      </c>
      <c r="DH133">
        <v>5.8</v>
      </c>
      <c r="DI133">
        <v>0</v>
      </c>
      <c r="DJ133">
        <v>29.6</v>
      </c>
      <c r="DK133">
        <v>10.6</v>
      </c>
    </row>
    <row r="134" spans="1:115">
      <c r="A134">
        <v>131</v>
      </c>
      <c r="B134">
        <v>5.6</v>
      </c>
      <c r="C134">
        <v>1.3</v>
      </c>
      <c r="D134">
        <v>6.1</v>
      </c>
      <c r="E134">
        <v>0</v>
      </c>
      <c r="F134">
        <v>32.4</v>
      </c>
      <c r="G134">
        <v>7.6</v>
      </c>
      <c r="J134">
        <v>131</v>
      </c>
      <c r="K134">
        <v>9</v>
      </c>
      <c r="L134">
        <v>3.8</v>
      </c>
      <c r="M134">
        <v>10.3</v>
      </c>
      <c r="N134">
        <v>0</v>
      </c>
      <c r="O134">
        <v>38.299999999999997</v>
      </c>
      <c r="P134">
        <v>19</v>
      </c>
      <c r="S134">
        <v>131</v>
      </c>
      <c r="T134">
        <v>8.4</v>
      </c>
      <c r="U134">
        <v>1.6</v>
      </c>
      <c r="V134">
        <v>6</v>
      </c>
      <c r="W134">
        <v>0</v>
      </c>
      <c r="X134">
        <v>28.3</v>
      </c>
      <c r="Y134">
        <v>8.1999999999999993</v>
      </c>
      <c r="AB134">
        <v>131</v>
      </c>
      <c r="AC134">
        <v>5.8</v>
      </c>
      <c r="AD134">
        <v>1.6</v>
      </c>
      <c r="AE134">
        <v>7.1</v>
      </c>
      <c r="AF134">
        <v>0</v>
      </c>
      <c r="AG134">
        <v>37.6</v>
      </c>
      <c r="AH134">
        <v>17.2</v>
      </c>
      <c r="AK134">
        <v>131</v>
      </c>
      <c r="AL134">
        <v>5.8</v>
      </c>
      <c r="AM134">
        <v>2.2999999999999998</v>
      </c>
      <c r="AN134">
        <v>8.6999999999999993</v>
      </c>
      <c r="AO134">
        <v>0</v>
      </c>
      <c r="AP134">
        <v>40.1</v>
      </c>
      <c r="AQ134">
        <v>19.600000000000001</v>
      </c>
      <c r="AT134">
        <v>131</v>
      </c>
      <c r="AU134">
        <v>6.7</v>
      </c>
      <c r="AV134">
        <v>1.5</v>
      </c>
      <c r="AW134">
        <v>6.7</v>
      </c>
      <c r="AX134">
        <v>0</v>
      </c>
      <c r="AY134">
        <v>33.799999999999997</v>
      </c>
      <c r="AZ134">
        <v>10.7</v>
      </c>
      <c r="BC134">
        <v>131</v>
      </c>
      <c r="BD134">
        <v>6.7</v>
      </c>
      <c r="BE134">
        <v>2.2999999999999998</v>
      </c>
      <c r="BF134">
        <v>8.6999999999999993</v>
      </c>
      <c r="BG134">
        <v>0</v>
      </c>
      <c r="BH134">
        <v>39.200000000000003</v>
      </c>
      <c r="BI134">
        <v>17</v>
      </c>
      <c r="BL134">
        <v>131</v>
      </c>
      <c r="BM134">
        <v>8</v>
      </c>
      <c r="BN134">
        <v>3.5</v>
      </c>
      <c r="BO134">
        <v>7.4</v>
      </c>
      <c r="BP134">
        <v>0</v>
      </c>
      <c r="BQ134">
        <v>25.4</v>
      </c>
      <c r="BR134">
        <v>11.5</v>
      </c>
      <c r="BU134">
        <v>131</v>
      </c>
      <c r="BV134">
        <v>12.1</v>
      </c>
      <c r="BW134">
        <v>2.1</v>
      </c>
      <c r="BX134">
        <v>6.6</v>
      </c>
      <c r="BY134">
        <v>0</v>
      </c>
      <c r="BZ134">
        <v>29.1</v>
      </c>
      <c r="CA134">
        <v>10.3</v>
      </c>
      <c r="CD134">
        <v>131</v>
      </c>
      <c r="CE134">
        <v>13.1</v>
      </c>
      <c r="CF134">
        <v>1.6</v>
      </c>
      <c r="CG134">
        <v>6.4</v>
      </c>
      <c r="CH134">
        <v>0</v>
      </c>
      <c r="CI134">
        <v>33.700000000000003</v>
      </c>
      <c r="CJ134">
        <v>11.7</v>
      </c>
      <c r="CM134">
        <v>131</v>
      </c>
      <c r="CN134">
        <v>9</v>
      </c>
      <c r="CO134">
        <v>2.8</v>
      </c>
      <c r="CP134">
        <v>8.1</v>
      </c>
      <c r="CQ134">
        <v>0</v>
      </c>
      <c r="CR134">
        <v>34.200000000000003</v>
      </c>
      <c r="CS134">
        <v>16.100000000000001</v>
      </c>
      <c r="CV134">
        <v>131</v>
      </c>
      <c r="CW134">
        <v>7.9</v>
      </c>
      <c r="CX134">
        <v>4.0999999999999996</v>
      </c>
      <c r="CY134">
        <v>8.1999999999999993</v>
      </c>
      <c r="CZ134">
        <v>0</v>
      </c>
      <c r="DA134">
        <v>26.7</v>
      </c>
      <c r="DB134">
        <v>16.899999999999999</v>
      </c>
      <c r="DE134">
        <v>131</v>
      </c>
      <c r="DF134">
        <v>8.1999999999999993</v>
      </c>
      <c r="DG134">
        <v>1.8</v>
      </c>
      <c r="DH134">
        <v>7</v>
      </c>
      <c r="DI134">
        <v>0</v>
      </c>
      <c r="DJ134">
        <v>34.6</v>
      </c>
      <c r="DK134">
        <v>11.7</v>
      </c>
    </row>
    <row r="135" spans="1:115">
      <c r="A135">
        <v>132</v>
      </c>
      <c r="B135">
        <v>5</v>
      </c>
      <c r="C135">
        <v>1.2</v>
      </c>
      <c r="D135">
        <v>6</v>
      </c>
      <c r="E135">
        <v>0</v>
      </c>
      <c r="F135">
        <v>35.4</v>
      </c>
      <c r="G135">
        <v>9.1999999999999993</v>
      </c>
      <c r="J135">
        <v>132</v>
      </c>
      <c r="K135">
        <v>12</v>
      </c>
      <c r="L135">
        <v>3.8</v>
      </c>
      <c r="M135">
        <v>9.4</v>
      </c>
      <c r="N135">
        <v>0</v>
      </c>
      <c r="O135">
        <v>34.200000000000003</v>
      </c>
      <c r="P135">
        <v>19.2</v>
      </c>
      <c r="S135">
        <v>132</v>
      </c>
      <c r="T135">
        <v>6.4</v>
      </c>
      <c r="U135">
        <v>1.7</v>
      </c>
      <c r="V135">
        <v>6.6</v>
      </c>
      <c r="W135">
        <v>0</v>
      </c>
      <c r="X135">
        <v>31.8</v>
      </c>
      <c r="Y135">
        <v>9</v>
      </c>
      <c r="AB135">
        <v>132</v>
      </c>
      <c r="AC135">
        <v>5.0999999999999996</v>
      </c>
      <c r="AD135">
        <v>1.8</v>
      </c>
      <c r="AE135">
        <v>7.4</v>
      </c>
      <c r="AF135">
        <v>0</v>
      </c>
      <c r="AG135">
        <v>38.799999999999997</v>
      </c>
      <c r="AH135">
        <v>17.3</v>
      </c>
      <c r="AK135">
        <v>132</v>
      </c>
      <c r="AL135">
        <v>5.7</v>
      </c>
      <c r="AM135">
        <v>2.2999999999999998</v>
      </c>
      <c r="AN135">
        <v>8.6999999999999993</v>
      </c>
      <c r="AO135">
        <v>0</v>
      </c>
      <c r="AP135">
        <v>39.799999999999997</v>
      </c>
      <c r="AQ135">
        <v>18.3</v>
      </c>
      <c r="AT135">
        <v>132</v>
      </c>
      <c r="AU135">
        <v>5.4</v>
      </c>
      <c r="AV135">
        <v>2</v>
      </c>
      <c r="AW135">
        <v>7.7</v>
      </c>
      <c r="AX135">
        <v>0</v>
      </c>
      <c r="AY135">
        <v>36.1</v>
      </c>
      <c r="AZ135">
        <v>13.1</v>
      </c>
      <c r="BC135">
        <v>132</v>
      </c>
      <c r="BD135">
        <v>6.1</v>
      </c>
      <c r="BE135">
        <v>2.5</v>
      </c>
      <c r="BF135">
        <v>8.8000000000000007</v>
      </c>
      <c r="BG135">
        <v>0</v>
      </c>
      <c r="BH135">
        <v>38.200000000000003</v>
      </c>
      <c r="BI135">
        <v>19.100000000000001</v>
      </c>
      <c r="BL135">
        <v>132</v>
      </c>
      <c r="BM135">
        <v>10.4</v>
      </c>
      <c r="BN135">
        <v>2.1</v>
      </c>
      <c r="BO135">
        <v>6.4</v>
      </c>
      <c r="BP135">
        <v>0</v>
      </c>
      <c r="BQ135">
        <v>27.2</v>
      </c>
      <c r="BR135">
        <v>7.8</v>
      </c>
      <c r="BU135">
        <v>132</v>
      </c>
      <c r="BV135">
        <v>10.1</v>
      </c>
      <c r="BW135">
        <v>1.6</v>
      </c>
      <c r="BX135">
        <v>6.7</v>
      </c>
      <c r="BY135">
        <v>0</v>
      </c>
      <c r="BZ135">
        <v>33.5</v>
      </c>
      <c r="CA135">
        <v>12.7</v>
      </c>
      <c r="CD135">
        <v>132</v>
      </c>
      <c r="CE135">
        <v>6.7</v>
      </c>
      <c r="CF135">
        <v>2.5</v>
      </c>
      <c r="CG135">
        <v>8.5</v>
      </c>
      <c r="CH135">
        <v>0</v>
      </c>
      <c r="CI135">
        <v>37.5</v>
      </c>
      <c r="CJ135">
        <v>17.7</v>
      </c>
      <c r="CM135">
        <v>132</v>
      </c>
      <c r="CN135">
        <v>9.9</v>
      </c>
      <c r="CO135">
        <v>1.8</v>
      </c>
      <c r="CP135">
        <v>7.2</v>
      </c>
      <c r="CQ135">
        <v>0</v>
      </c>
      <c r="CR135">
        <v>36.200000000000003</v>
      </c>
      <c r="CS135">
        <v>16.399999999999999</v>
      </c>
      <c r="CV135">
        <v>132</v>
      </c>
      <c r="CW135">
        <v>8.4</v>
      </c>
      <c r="CX135">
        <v>2</v>
      </c>
      <c r="CY135">
        <v>6.7</v>
      </c>
      <c r="CZ135">
        <v>0</v>
      </c>
      <c r="DA135">
        <v>29.8</v>
      </c>
      <c r="DB135">
        <v>12.6</v>
      </c>
      <c r="DE135">
        <v>132</v>
      </c>
      <c r="DF135">
        <v>9.6</v>
      </c>
      <c r="DG135">
        <v>4.3</v>
      </c>
      <c r="DH135">
        <v>8.6</v>
      </c>
      <c r="DI135">
        <v>0</v>
      </c>
      <c r="DJ135">
        <v>31.3</v>
      </c>
      <c r="DK135">
        <v>15.5</v>
      </c>
    </row>
    <row r="136" spans="1:115">
      <c r="A136">
        <v>133</v>
      </c>
      <c r="B136">
        <v>5.9</v>
      </c>
      <c r="C136">
        <v>1.5</v>
      </c>
      <c r="D136">
        <v>6.5</v>
      </c>
      <c r="E136">
        <v>0</v>
      </c>
      <c r="F136">
        <v>36.6</v>
      </c>
      <c r="G136">
        <v>15.4</v>
      </c>
      <c r="J136">
        <v>133</v>
      </c>
      <c r="K136">
        <v>10</v>
      </c>
      <c r="L136">
        <v>3.1</v>
      </c>
      <c r="M136">
        <v>8</v>
      </c>
      <c r="N136">
        <v>0</v>
      </c>
      <c r="O136">
        <v>30.9</v>
      </c>
      <c r="P136">
        <v>15.1</v>
      </c>
      <c r="S136">
        <v>133</v>
      </c>
      <c r="T136">
        <v>6.7</v>
      </c>
      <c r="U136">
        <v>1.4</v>
      </c>
      <c r="V136">
        <v>6.4</v>
      </c>
      <c r="W136">
        <v>0</v>
      </c>
      <c r="X136">
        <v>34</v>
      </c>
      <c r="Y136">
        <v>11.1</v>
      </c>
      <c r="AB136">
        <v>133</v>
      </c>
      <c r="AC136">
        <v>6.6</v>
      </c>
      <c r="AD136">
        <v>1.9</v>
      </c>
      <c r="AE136">
        <v>7.9</v>
      </c>
      <c r="AF136">
        <v>0</v>
      </c>
      <c r="AG136">
        <v>38.9</v>
      </c>
      <c r="AH136">
        <v>17</v>
      </c>
      <c r="AK136">
        <v>133</v>
      </c>
      <c r="AL136">
        <v>5.6</v>
      </c>
      <c r="AM136">
        <v>2.2999999999999998</v>
      </c>
      <c r="AN136">
        <v>8.6</v>
      </c>
      <c r="AO136">
        <v>0</v>
      </c>
      <c r="AP136">
        <v>39.5</v>
      </c>
      <c r="AQ136">
        <v>18.7</v>
      </c>
      <c r="AT136">
        <v>133</v>
      </c>
      <c r="AU136">
        <v>9</v>
      </c>
      <c r="AV136">
        <v>3.5</v>
      </c>
      <c r="AW136">
        <v>9.3000000000000007</v>
      </c>
      <c r="AX136">
        <v>0</v>
      </c>
      <c r="AY136">
        <v>33.4</v>
      </c>
      <c r="AZ136">
        <v>13.7</v>
      </c>
      <c r="BC136">
        <v>133</v>
      </c>
      <c r="BD136">
        <v>7.3</v>
      </c>
      <c r="BE136">
        <v>2.1</v>
      </c>
      <c r="BF136">
        <v>8.1</v>
      </c>
      <c r="BG136">
        <v>0</v>
      </c>
      <c r="BH136">
        <v>37.799999999999997</v>
      </c>
      <c r="BI136">
        <v>17.7</v>
      </c>
      <c r="BL136">
        <v>133</v>
      </c>
      <c r="BM136">
        <v>8.6999999999999993</v>
      </c>
      <c r="BN136">
        <v>1.4</v>
      </c>
      <c r="BO136">
        <v>5.6</v>
      </c>
      <c r="BP136">
        <v>0</v>
      </c>
      <c r="BQ136">
        <v>30</v>
      </c>
      <c r="BR136">
        <v>9.6</v>
      </c>
      <c r="BU136">
        <v>133</v>
      </c>
      <c r="BV136">
        <v>6.1</v>
      </c>
      <c r="BW136">
        <v>2</v>
      </c>
      <c r="BX136">
        <v>7.9</v>
      </c>
      <c r="BY136">
        <v>0</v>
      </c>
      <c r="BZ136">
        <v>37.200000000000003</v>
      </c>
      <c r="CA136">
        <v>14.1</v>
      </c>
      <c r="CD136">
        <v>133</v>
      </c>
      <c r="CE136">
        <v>4.8</v>
      </c>
      <c r="CF136">
        <v>1.7</v>
      </c>
      <c r="CG136">
        <v>7.3</v>
      </c>
      <c r="CH136">
        <v>0</v>
      </c>
      <c r="CI136">
        <v>36.9</v>
      </c>
      <c r="CJ136">
        <v>15.5</v>
      </c>
      <c r="CM136">
        <v>133</v>
      </c>
      <c r="CN136">
        <v>8.9</v>
      </c>
      <c r="CO136">
        <v>1.4</v>
      </c>
      <c r="CP136">
        <v>6.8</v>
      </c>
      <c r="CQ136">
        <v>0</v>
      </c>
      <c r="CR136">
        <v>37.6</v>
      </c>
      <c r="CS136">
        <v>16.8</v>
      </c>
      <c r="CV136">
        <v>133</v>
      </c>
      <c r="CW136">
        <v>6.6</v>
      </c>
      <c r="CX136">
        <v>3.8</v>
      </c>
      <c r="CY136">
        <v>8.6999999999999993</v>
      </c>
      <c r="CZ136">
        <v>0</v>
      </c>
      <c r="DA136">
        <v>30.5</v>
      </c>
      <c r="DB136">
        <v>12.2</v>
      </c>
      <c r="DE136">
        <v>133</v>
      </c>
      <c r="DF136">
        <v>16</v>
      </c>
      <c r="DG136">
        <v>2.8</v>
      </c>
      <c r="DH136">
        <v>7.4</v>
      </c>
      <c r="DI136">
        <v>0</v>
      </c>
      <c r="DJ136">
        <v>32.5</v>
      </c>
      <c r="DK136">
        <v>15.8</v>
      </c>
    </row>
    <row r="137" spans="1:115">
      <c r="A137">
        <v>134</v>
      </c>
      <c r="B137">
        <v>6.8</v>
      </c>
      <c r="C137">
        <v>2.4</v>
      </c>
      <c r="D137">
        <v>6.9</v>
      </c>
      <c r="E137">
        <v>0</v>
      </c>
      <c r="F137">
        <v>35.799999999999997</v>
      </c>
      <c r="G137">
        <v>19.899999999999999</v>
      </c>
      <c r="J137">
        <v>134</v>
      </c>
      <c r="K137">
        <v>6.7</v>
      </c>
      <c r="L137">
        <v>1.6</v>
      </c>
      <c r="M137">
        <v>6.7</v>
      </c>
      <c r="N137">
        <v>0</v>
      </c>
      <c r="O137">
        <v>33.200000000000003</v>
      </c>
      <c r="P137">
        <v>11</v>
      </c>
      <c r="S137">
        <v>134</v>
      </c>
      <c r="T137">
        <v>8</v>
      </c>
      <c r="U137">
        <v>1.6</v>
      </c>
      <c r="V137">
        <v>6.5</v>
      </c>
      <c r="W137">
        <v>0</v>
      </c>
      <c r="X137">
        <v>35.299999999999997</v>
      </c>
      <c r="Y137">
        <v>13.7</v>
      </c>
      <c r="AB137">
        <v>134</v>
      </c>
      <c r="AC137">
        <v>5.2</v>
      </c>
      <c r="AD137">
        <v>1.9</v>
      </c>
      <c r="AE137">
        <v>8</v>
      </c>
      <c r="AF137">
        <v>0</v>
      </c>
      <c r="AG137">
        <v>39.700000000000003</v>
      </c>
      <c r="AH137">
        <v>17.100000000000001</v>
      </c>
      <c r="AK137">
        <v>134</v>
      </c>
      <c r="AL137">
        <v>6.2</v>
      </c>
      <c r="AM137">
        <v>2.5</v>
      </c>
      <c r="AN137">
        <v>8.6999999999999993</v>
      </c>
      <c r="AO137">
        <v>0</v>
      </c>
      <c r="AP137">
        <v>37.9</v>
      </c>
      <c r="AQ137">
        <v>19</v>
      </c>
      <c r="AT137">
        <v>134</v>
      </c>
      <c r="AU137">
        <v>14.7</v>
      </c>
      <c r="AV137">
        <v>2.8</v>
      </c>
      <c r="AW137">
        <v>6.2</v>
      </c>
      <c r="AX137">
        <v>0</v>
      </c>
      <c r="AY137">
        <v>26.1</v>
      </c>
      <c r="AZ137">
        <v>14.1</v>
      </c>
      <c r="BC137">
        <v>134</v>
      </c>
      <c r="BD137">
        <v>7.2</v>
      </c>
      <c r="BE137">
        <v>2.2999999999999998</v>
      </c>
      <c r="BF137">
        <v>8.5</v>
      </c>
      <c r="BG137">
        <v>0</v>
      </c>
      <c r="BH137">
        <v>38.1</v>
      </c>
      <c r="BI137">
        <v>17.5</v>
      </c>
      <c r="BL137">
        <v>134</v>
      </c>
      <c r="BM137">
        <v>7.4</v>
      </c>
      <c r="BN137">
        <v>2</v>
      </c>
      <c r="BO137">
        <v>7.1</v>
      </c>
      <c r="BP137">
        <v>0</v>
      </c>
      <c r="BQ137">
        <v>32.200000000000003</v>
      </c>
      <c r="BR137">
        <v>14.4</v>
      </c>
      <c r="BU137">
        <v>134</v>
      </c>
      <c r="BV137">
        <v>7.5</v>
      </c>
      <c r="BW137">
        <v>2.6</v>
      </c>
      <c r="BX137">
        <v>8.3000000000000007</v>
      </c>
      <c r="BY137">
        <v>0</v>
      </c>
      <c r="BZ137">
        <v>34.5</v>
      </c>
      <c r="CA137">
        <v>17.3</v>
      </c>
      <c r="CD137">
        <v>134</v>
      </c>
      <c r="CE137">
        <v>5.8</v>
      </c>
      <c r="CF137">
        <v>1.9</v>
      </c>
      <c r="CG137">
        <v>7.9</v>
      </c>
      <c r="CH137">
        <v>0</v>
      </c>
      <c r="CI137">
        <v>39</v>
      </c>
      <c r="CJ137">
        <v>17</v>
      </c>
      <c r="CM137">
        <v>134</v>
      </c>
      <c r="CN137">
        <v>8</v>
      </c>
      <c r="CO137">
        <v>3.3</v>
      </c>
      <c r="CP137">
        <v>9.9</v>
      </c>
      <c r="CQ137">
        <v>0</v>
      </c>
      <c r="CR137">
        <v>39</v>
      </c>
      <c r="CS137">
        <v>22.8</v>
      </c>
      <c r="CV137">
        <v>134</v>
      </c>
      <c r="CW137">
        <v>7.9</v>
      </c>
      <c r="CX137">
        <v>3.3</v>
      </c>
      <c r="CY137">
        <v>8.6999999999999993</v>
      </c>
      <c r="CZ137">
        <v>0</v>
      </c>
      <c r="DA137">
        <v>33.1</v>
      </c>
      <c r="DB137">
        <v>12.4</v>
      </c>
      <c r="DE137">
        <v>134</v>
      </c>
      <c r="DF137">
        <v>15.1</v>
      </c>
      <c r="DG137">
        <v>4.5999999999999996</v>
      </c>
      <c r="DH137">
        <v>8</v>
      </c>
      <c r="DI137">
        <v>0</v>
      </c>
      <c r="DJ137">
        <v>28.7</v>
      </c>
      <c r="DK137">
        <v>18.2</v>
      </c>
    </row>
    <row r="138" spans="1:115">
      <c r="A138">
        <v>135</v>
      </c>
      <c r="B138">
        <v>10.3</v>
      </c>
      <c r="C138">
        <v>2.5</v>
      </c>
      <c r="D138">
        <v>7.5</v>
      </c>
      <c r="E138">
        <v>0</v>
      </c>
      <c r="F138">
        <v>31.8</v>
      </c>
      <c r="G138">
        <v>14.6</v>
      </c>
      <c r="J138">
        <v>135</v>
      </c>
      <c r="K138">
        <v>5.2</v>
      </c>
      <c r="L138">
        <v>1.3</v>
      </c>
      <c r="M138">
        <v>6.6</v>
      </c>
      <c r="N138">
        <v>0</v>
      </c>
      <c r="O138">
        <v>35.700000000000003</v>
      </c>
      <c r="P138">
        <v>13.3</v>
      </c>
      <c r="S138">
        <v>135</v>
      </c>
      <c r="T138">
        <v>8</v>
      </c>
      <c r="U138">
        <v>1.6</v>
      </c>
      <c r="V138">
        <v>7.3</v>
      </c>
      <c r="W138">
        <v>0</v>
      </c>
      <c r="X138">
        <v>38.1</v>
      </c>
      <c r="Y138">
        <v>14.5</v>
      </c>
      <c r="AB138">
        <v>135</v>
      </c>
      <c r="AC138">
        <v>6.2</v>
      </c>
      <c r="AD138">
        <v>1.5</v>
      </c>
      <c r="AE138">
        <v>5.9</v>
      </c>
      <c r="AF138">
        <v>0</v>
      </c>
      <c r="AG138">
        <v>38.299999999999997</v>
      </c>
      <c r="AH138">
        <v>18.2</v>
      </c>
      <c r="AK138">
        <v>135</v>
      </c>
      <c r="AL138">
        <v>9.4</v>
      </c>
      <c r="AM138">
        <v>2.1</v>
      </c>
      <c r="AN138">
        <v>8.1</v>
      </c>
      <c r="AO138">
        <v>0</v>
      </c>
      <c r="AP138">
        <v>37.700000000000003</v>
      </c>
      <c r="AQ138">
        <v>18.100000000000001</v>
      </c>
      <c r="AT138">
        <v>135</v>
      </c>
      <c r="AU138">
        <v>14.5</v>
      </c>
      <c r="AV138">
        <v>1.2</v>
      </c>
      <c r="AW138">
        <v>5.2</v>
      </c>
      <c r="AX138">
        <v>0</v>
      </c>
      <c r="AY138">
        <v>29.1</v>
      </c>
      <c r="AZ138">
        <v>10.3</v>
      </c>
      <c r="BC138">
        <v>135</v>
      </c>
      <c r="BD138">
        <v>7.2</v>
      </c>
      <c r="BE138">
        <v>2.2000000000000002</v>
      </c>
      <c r="BF138">
        <v>8.1999999999999993</v>
      </c>
      <c r="BG138">
        <v>0</v>
      </c>
      <c r="BH138">
        <v>38</v>
      </c>
      <c r="BI138">
        <v>18.7</v>
      </c>
      <c r="BL138">
        <v>135</v>
      </c>
      <c r="BM138">
        <v>6.4</v>
      </c>
      <c r="BN138">
        <v>1.7</v>
      </c>
      <c r="BO138">
        <v>6.9</v>
      </c>
      <c r="BP138">
        <v>0</v>
      </c>
      <c r="BQ138">
        <v>33.4</v>
      </c>
      <c r="BR138">
        <v>16.100000000000001</v>
      </c>
      <c r="BU138">
        <v>135</v>
      </c>
      <c r="BV138">
        <v>9.3000000000000007</v>
      </c>
      <c r="BW138">
        <v>3</v>
      </c>
      <c r="BX138">
        <v>8.6</v>
      </c>
      <c r="BY138">
        <v>0</v>
      </c>
      <c r="BZ138">
        <v>32.799999999999997</v>
      </c>
      <c r="CA138">
        <v>18.600000000000001</v>
      </c>
      <c r="CD138">
        <v>135</v>
      </c>
      <c r="CE138">
        <v>4.5</v>
      </c>
      <c r="CF138">
        <v>1.7</v>
      </c>
      <c r="CG138">
        <v>7.5</v>
      </c>
      <c r="CH138">
        <v>0</v>
      </c>
      <c r="CI138">
        <v>38.799999999999997</v>
      </c>
      <c r="CJ138">
        <v>16.7</v>
      </c>
      <c r="CM138">
        <v>135</v>
      </c>
      <c r="CN138">
        <v>8.6999999999999993</v>
      </c>
      <c r="CO138">
        <v>3.2</v>
      </c>
      <c r="CP138">
        <v>9.6</v>
      </c>
      <c r="CQ138">
        <v>0</v>
      </c>
      <c r="CR138">
        <v>38.4</v>
      </c>
      <c r="CS138">
        <v>19.899999999999999</v>
      </c>
      <c r="CV138">
        <v>135</v>
      </c>
      <c r="CW138">
        <v>6.7</v>
      </c>
      <c r="CX138">
        <v>1.9</v>
      </c>
      <c r="CY138">
        <v>7.4</v>
      </c>
      <c r="CZ138">
        <v>0</v>
      </c>
      <c r="DA138">
        <v>36.200000000000003</v>
      </c>
      <c r="DB138">
        <v>13.9</v>
      </c>
      <c r="DE138">
        <v>135</v>
      </c>
      <c r="DF138">
        <v>33.700000000000003</v>
      </c>
      <c r="DG138">
        <v>3.8</v>
      </c>
      <c r="DH138">
        <v>4.5999999999999996</v>
      </c>
      <c r="DI138">
        <v>31.75</v>
      </c>
      <c r="DJ138">
        <v>23</v>
      </c>
      <c r="DK138">
        <v>12.3</v>
      </c>
    </row>
    <row r="139" spans="1:115">
      <c r="A139">
        <v>136</v>
      </c>
      <c r="B139">
        <v>8.4</v>
      </c>
      <c r="C139">
        <v>1</v>
      </c>
      <c r="D139">
        <v>6.3</v>
      </c>
      <c r="E139">
        <v>0</v>
      </c>
      <c r="F139">
        <v>37.6</v>
      </c>
      <c r="G139">
        <v>13.3</v>
      </c>
      <c r="J139">
        <v>136</v>
      </c>
      <c r="K139">
        <v>5.3</v>
      </c>
      <c r="L139">
        <v>1.6</v>
      </c>
      <c r="M139">
        <v>7.3</v>
      </c>
      <c r="N139">
        <v>0</v>
      </c>
      <c r="O139">
        <v>37.799999999999997</v>
      </c>
      <c r="P139">
        <v>13.7</v>
      </c>
      <c r="S139">
        <v>136</v>
      </c>
      <c r="T139">
        <v>4.8</v>
      </c>
      <c r="U139">
        <v>4.4000000000000004</v>
      </c>
      <c r="V139">
        <v>11.2</v>
      </c>
      <c r="W139">
        <v>0</v>
      </c>
      <c r="X139">
        <v>38.4</v>
      </c>
      <c r="Y139">
        <v>19.3</v>
      </c>
      <c r="AB139">
        <v>136</v>
      </c>
      <c r="AC139">
        <v>9</v>
      </c>
      <c r="AD139">
        <v>2.2999999999999998</v>
      </c>
      <c r="AE139">
        <v>8.1</v>
      </c>
      <c r="AF139">
        <v>0</v>
      </c>
      <c r="AG139">
        <v>39</v>
      </c>
      <c r="AH139">
        <v>17.100000000000001</v>
      </c>
      <c r="AK139">
        <v>136</v>
      </c>
      <c r="AL139">
        <v>11.2</v>
      </c>
      <c r="AM139">
        <v>2.5</v>
      </c>
      <c r="AN139">
        <v>8</v>
      </c>
      <c r="AO139">
        <v>0</v>
      </c>
      <c r="AP139">
        <v>36.9</v>
      </c>
      <c r="AQ139">
        <v>19.899999999999999</v>
      </c>
      <c r="AT139">
        <v>136</v>
      </c>
      <c r="AU139">
        <v>10</v>
      </c>
      <c r="AV139">
        <v>2.1</v>
      </c>
      <c r="AW139">
        <v>6.7</v>
      </c>
      <c r="AX139">
        <v>0</v>
      </c>
      <c r="AY139">
        <v>33.1</v>
      </c>
      <c r="AZ139">
        <v>12.2</v>
      </c>
      <c r="BC139">
        <v>136</v>
      </c>
      <c r="BD139">
        <v>7.6</v>
      </c>
      <c r="BE139">
        <v>2.2000000000000002</v>
      </c>
      <c r="BF139">
        <v>8.4</v>
      </c>
      <c r="BG139">
        <v>0</v>
      </c>
      <c r="BH139">
        <v>39.200000000000003</v>
      </c>
      <c r="BI139">
        <v>19.100000000000001</v>
      </c>
      <c r="BL139">
        <v>136</v>
      </c>
      <c r="BM139">
        <v>6.9</v>
      </c>
      <c r="BN139">
        <v>2.1</v>
      </c>
      <c r="BO139">
        <v>7.7</v>
      </c>
      <c r="BP139">
        <v>0</v>
      </c>
      <c r="BQ139">
        <v>35.200000000000003</v>
      </c>
      <c r="BR139">
        <v>14.9</v>
      </c>
      <c r="BU139">
        <v>136</v>
      </c>
      <c r="BV139">
        <v>11.2</v>
      </c>
      <c r="BW139">
        <v>3.1</v>
      </c>
      <c r="BX139">
        <v>7.9</v>
      </c>
      <c r="BY139">
        <v>0</v>
      </c>
      <c r="BZ139">
        <v>30.1</v>
      </c>
      <c r="CA139">
        <v>14.1</v>
      </c>
      <c r="CD139">
        <v>136</v>
      </c>
      <c r="CE139">
        <v>6.1</v>
      </c>
      <c r="CF139">
        <v>2.5</v>
      </c>
      <c r="CG139">
        <v>9.1999999999999993</v>
      </c>
      <c r="CH139">
        <v>0</v>
      </c>
      <c r="CI139">
        <v>40.6</v>
      </c>
      <c r="CJ139">
        <v>15.4</v>
      </c>
      <c r="CM139">
        <v>136</v>
      </c>
      <c r="CN139">
        <v>5.7</v>
      </c>
      <c r="CO139">
        <v>3.1</v>
      </c>
      <c r="CP139">
        <v>9.6</v>
      </c>
      <c r="CQ139">
        <v>0</v>
      </c>
      <c r="CR139">
        <v>38.1</v>
      </c>
      <c r="CS139">
        <v>19.7</v>
      </c>
      <c r="CV139">
        <v>136</v>
      </c>
      <c r="CW139">
        <v>4.5999999999999996</v>
      </c>
      <c r="CX139">
        <v>2</v>
      </c>
      <c r="CY139">
        <v>8.1</v>
      </c>
      <c r="CZ139">
        <v>0</v>
      </c>
      <c r="DA139">
        <v>39.299999999999997</v>
      </c>
      <c r="DB139">
        <v>15.1</v>
      </c>
      <c r="DE139">
        <v>136</v>
      </c>
      <c r="DF139">
        <v>29.9</v>
      </c>
      <c r="DG139">
        <v>1.3</v>
      </c>
      <c r="DH139">
        <v>4.8</v>
      </c>
      <c r="DI139">
        <v>0.25</v>
      </c>
      <c r="DJ139">
        <v>23.4</v>
      </c>
      <c r="DK139">
        <v>12.5</v>
      </c>
    </row>
    <row r="140" spans="1:115">
      <c r="A140">
        <v>137</v>
      </c>
      <c r="B140">
        <v>8.3000000000000007</v>
      </c>
      <c r="C140">
        <v>1.7</v>
      </c>
      <c r="D140">
        <v>7.4</v>
      </c>
      <c r="E140">
        <v>0</v>
      </c>
      <c r="F140">
        <v>39.9</v>
      </c>
      <c r="G140">
        <v>18.100000000000001</v>
      </c>
      <c r="J140">
        <v>137</v>
      </c>
      <c r="K140">
        <v>4.7</v>
      </c>
      <c r="L140">
        <v>2</v>
      </c>
      <c r="M140">
        <v>7.8</v>
      </c>
      <c r="N140">
        <v>0</v>
      </c>
      <c r="O140">
        <v>37.6</v>
      </c>
      <c r="P140">
        <v>17</v>
      </c>
      <c r="S140">
        <v>137</v>
      </c>
      <c r="T140">
        <v>9</v>
      </c>
      <c r="U140">
        <v>2.7</v>
      </c>
      <c r="V140">
        <v>7.8</v>
      </c>
      <c r="W140">
        <v>0</v>
      </c>
      <c r="X140">
        <v>32.299999999999997</v>
      </c>
      <c r="Y140">
        <v>18.600000000000001</v>
      </c>
      <c r="AB140">
        <v>137</v>
      </c>
      <c r="AC140">
        <v>9.8000000000000007</v>
      </c>
      <c r="AD140">
        <v>2.5</v>
      </c>
      <c r="AE140">
        <v>8.5</v>
      </c>
      <c r="AF140">
        <v>0</v>
      </c>
      <c r="AG140">
        <v>39.700000000000003</v>
      </c>
      <c r="AH140">
        <v>20.5</v>
      </c>
      <c r="AK140">
        <v>137</v>
      </c>
      <c r="AL140">
        <v>10</v>
      </c>
      <c r="AM140">
        <v>2.5</v>
      </c>
      <c r="AN140">
        <v>8.5</v>
      </c>
      <c r="AO140">
        <v>0</v>
      </c>
      <c r="AP140">
        <v>37.299999999999997</v>
      </c>
      <c r="AQ140">
        <v>20.399999999999999</v>
      </c>
      <c r="AT140">
        <v>137</v>
      </c>
      <c r="AU140">
        <v>13.7</v>
      </c>
      <c r="AV140">
        <v>3</v>
      </c>
      <c r="AW140">
        <v>8.1999999999999993</v>
      </c>
      <c r="AX140">
        <v>0</v>
      </c>
      <c r="AY140">
        <v>33.1</v>
      </c>
      <c r="AZ140">
        <v>16.100000000000001</v>
      </c>
      <c r="BC140">
        <v>137</v>
      </c>
      <c r="BD140">
        <v>11.8</v>
      </c>
      <c r="BE140">
        <v>2.2999999999999998</v>
      </c>
      <c r="BF140">
        <v>8.1</v>
      </c>
      <c r="BG140">
        <v>0</v>
      </c>
      <c r="BH140">
        <v>39.9</v>
      </c>
      <c r="BI140">
        <v>19.5</v>
      </c>
      <c r="BL140">
        <v>137</v>
      </c>
      <c r="BM140">
        <v>5.8</v>
      </c>
      <c r="BN140">
        <v>2.9</v>
      </c>
      <c r="BO140">
        <v>8.3000000000000007</v>
      </c>
      <c r="BP140">
        <v>0</v>
      </c>
      <c r="BQ140">
        <v>34.6</v>
      </c>
      <c r="BR140">
        <v>13.9</v>
      </c>
      <c r="BU140">
        <v>137</v>
      </c>
      <c r="BV140">
        <v>14.3</v>
      </c>
      <c r="BW140">
        <v>3.8</v>
      </c>
      <c r="BX140">
        <v>7.6</v>
      </c>
      <c r="BY140">
        <v>0</v>
      </c>
      <c r="BZ140">
        <v>26.4</v>
      </c>
      <c r="CA140">
        <v>14.3</v>
      </c>
      <c r="CD140">
        <v>137</v>
      </c>
      <c r="CE140">
        <v>4.9000000000000004</v>
      </c>
      <c r="CF140">
        <v>2.1</v>
      </c>
      <c r="CG140">
        <v>8.3000000000000007</v>
      </c>
      <c r="CH140">
        <v>0</v>
      </c>
      <c r="CI140">
        <v>39.799999999999997</v>
      </c>
      <c r="CJ140">
        <v>17.600000000000001</v>
      </c>
      <c r="CM140">
        <v>137</v>
      </c>
      <c r="CN140">
        <v>8.4</v>
      </c>
      <c r="CO140">
        <v>2.8</v>
      </c>
      <c r="CP140">
        <v>8.1</v>
      </c>
      <c r="CQ140">
        <v>0</v>
      </c>
      <c r="CR140">
        <v>35.1</v>
      </c>
      <c r="CS140">
        <v>17.399999999999999</v>
      </c>
      <c r="CV140">
        <v>137</v>
      </c>
      <c r="CW140">
        <v>4.5</v>
      </c>
      <c r="CX140">
        <v>2.9</v>
      </c>
      <c r="CY140">
        <v>9.5</v>
      </c>
      <c r="CZ140">
        <v>0</v>
      </c>
      <c r="DA140">
        <v>39.4</v>
      </c>
      <c r="DB140">
        <v>20.6</v>
      </c>
      <c r="DE140">
        <v>137</v>
      </c>
      <c r="DF140">
        <v>18.600000000000001</v>
      </c>
      <c r="DG140">
        <v>1</v>
      </c>
      <c r="DH140">
        <v>5.4</v>
      </c>
      <c r="DI140">
        <v>0</v>
      </c>
      <c r="DJ140">
        <v>29.2</v>
      </c>
      <c r="DK140">
        <v>14.8</v>
      </c>
    </row>
    <row r="141" spans="1:115">
      <c r="A141">
        <v>138</v>
      </c>
      <c r="B141">
        <v>8.4</v>
      </c>
      <c r="C141">
        <v>2.8</v>
      </c>
      <c r="D141">
        <v>8.6999999999999993</v>
      </c>
      <c r="E141">
        <v>0</v>
      </c>
      <c r="F141">
        <v>37.200000000000003</v>
      </c>
      <c r="G141">
        <v>19.899999999999999</v>
      </c>
      <c r="J141">
        <v>138</v>
      </c>
      <c r="K141">
        <v>6.8</v>
      </c>
      <c r="L141">
        <v>3.4</v>
      </c>
      <c r="M141">
        <v>9.8000000000000007</v>
      </c>
      <c r="N141">
        <v>0</v>
      </c>
      <c r="O141">
        <v>37.799999999999997</v>
      </c>
      <c r="P141">
        <v>17.7</v>
      </c>
      <c r="S141">
        <v>138</v>
      </c>
      <c r="T141">
        <v>10.6</v>
      </c>
      <c r="U141">
        <v>1.7</v>
      </c>
      <c r="V141">
        <v>6.9</v>
      </c>
      <c r="W141">
        <v>0</v>
      </c>
      <c r="X141">
        <v>34</v>
      </c>
      <c r="Y141">
        <v>15</v>
      </c>
      <c r="AB141">
        <v>138</v>
      </c>
      <c r="AC141">
        <v>7.2</v>
      </c>
      <c r="AD141">
        <v>2</v>
      </c>
      <c r="AE141">
        <v>8</v>
      </c>
      <c r="AF141">
        <v>0</v>
      </c>
      <c r="AG141">
        <v>39.6</v>
      </c>
      <c r="AH141">
        <v>19.2</v>
      </c>
      <c r="AK141">
        <v>138</v>
      </c>
      <c r="AL141">
        <v>6.8</v>
      </c>
      <c r="AM141">
        <v>1.9</v>
      </c>
      <c r="AN141">
        <v>7.9</v>
      </c>
      <c r="AO141">
        <v>0</v>
      </c>
      <c r="AP141">
        <v>37.9</v>
      </c>
      <c r="AQ141">
        <v>19.600000000000001</v>
      </c>
      <c r="AT141">
        <v>138</v>
      </c>
      <c r="AU141">
        <v>10.9</v>
      </c>
      <c r="AV141">
        <v>1.7</v>
      </c>
      <c r="AW141">
        <v>7.2</v>
      </c>
      <c r="AX141">
        <v>0</v>
      </c>
      <c r="AY141">
        <v>35.799999999999997</v>
      </c>
      <c r="AZ141">
        <v>15.5</v>
      </c>
      <c r="BC141">
        <v>138</v>
      </c>
      <c r="BD141">
        <v>6.6</v>
      </c>
      <c r="BE141">
        <v>1.9</v>
      </c>
      <c r="BF141">
        <v>8</v>
      </c>
      <c r="BG141">
        <v>0</v>
      </c>
      <c r="BH141">
        <v>41.7</v>
      </c>
      <c r="BI141">
        <v>19.7</v>
      </c>
      <c r="BL141">
        <v>138</v>
      </c>
      <c r="BM141">
        <v>12.6</v>
      </c>
      <c r="BN141">
        <v>3.1</v>
      </c>
      <c r="BO141">
        <v>7.8</v>
      </c>
      <c r="BP141">
        <v>0</v>
      </c>
      <c r="BQ141">
        <v>30.8</v>
      </c>
      <c r="BR141">
        <v>15</v>
      </c>
      <c r="BU141">
        <v>138</v>
      </c>
      <c r="BV141">
        <v>21.3</v>
      </c>
      <c r="BW141">
        <v>4.4000000000000004</v>
      </c>
      <c r="BX141">
        <v>6.4</v>
      </c>
      <c r="BY141">
        <v>0</v>
      </c>
      <c r="BZ141">
        <v>25.5</v>
      </c>
      <c r="CA141">
        <v>15.5</v>
      </c>
      <c r="CD141">
        <v>138</v>
      </c>
      <c r="CE141">
        <v>5.3</v>
      </c>
      <c r="CF141">
        <v>2.7</v>
      </c>
      <c r="CG141">
        <v>9.1999999999999993</v>
      </c>
      <c r="CH141">
        <v>0</v>
      </c>
      <c r="CI141">
        <v>39.6</v>
      </c>
      <c r="CJ141">
        <v>16.899999999999999</v>
      </c>
      <c r="CM141">
        <v>138</v>
      </c>
      <c r="CN141">
        <v>12.1</v>
      </c>
      <c r="CO141">
        <v>2.9</v>
      </c>
      <c r="CP141">
        <v>8.3000000000000007</v>
      </c>
      <c r="CQ141">
        <v>0</v>
      </c>
      <c r="CR141">
        <v>33.6</v>
      </c>
      <c r="CS141">
        <v>18.2</v>
      </c>
      <c r="CV141">
        <v>138</v>
      </c>
      <c r="CW141">
        <v>5.2</v>
      </c>
      <c r="CX141">
        <v>2.6</v>
      </c>
      <c r="CY141">
        <v>8.5</v>
      </c>
      <c r="CZ141">
        <v>0</v>
      </c>
      <c r="DA141">
        <v>38.5</v>
      </c>
      <c r="DB141">
        <v>17.600000000000001</v>
      </c>
      <c r="DE141">
        <v>138</v>
      </c>
      <c r="DF141">
        <v>9.9</v>
      </c>
      <c r="DG141">
        <v>2.9</v>
      </c>
      <c r="DH141">
        <v>7.2</v>
      </c>
      <c r="DI141">
        <v>0</v>
      </c>
      <c r="DJ141">
        <v>30.9</v>
      </c>
      <c r="DK141">
        <v>14.2</v>
      </c>
    </row>
    <row r="142" spans="1:115">
      <c r="A142">
        <v>139</v>
      </c>
      <c r="B142">
        <v>5</v>
      </c>
      <c r="C142">
        <v>1.5</v>
      </c>
      <c r="D142">
        <v>7.1</v>
      </c>
      <c r="E142">
        <v>0</v>
      </c>
      <c r="F142">
        <v>37.700000000000003</v>
      </c>
      <c r="G142">
        <v>16.2</v>
      </c>
      <c r="J142">
        <v>139</v>
      </c>
      <c r="K142">
        <v>8.9</v>
      </c>
      <c r="L142">
        <v>1.7</v>
      </c>
      <c r="M142">
        <v>7.3</v>
      </c>
      <c r="N142">
        <v>0</v>
      </c>
      <c r="O142">
        <v>36.5</v>
      </c>
      <c r="P142">
        <v>15.9</v>
      </c>
      <c r="S142">
        <v>139</v>
      </c>
      <c r="T142">
        <v>10.199999999999999</v>
      </c>
      <c r="U142">
        <v>1.3</v>
      </c>
      <c r="V142">
        <v>6.7</v>
      </c>
      <c r="W142">
        <v>0</v>
      </c>
      <c r="X142">
        <v>37.799999999999997</v>
      </c>
      <c r="Y142">
        <v>14.9</v>
      </c>
      <c r="AB142">
        <v>139</v>
      </c>
      <c r="AC142">
        <v>7.3</v>
      </c>
      <c r="AD142">
        <v>2.5</v>
      </c>
      <c r="AE142">
        <v>9</v>
      </c>
      <c r="AF142">
        <v>0</v>
      </c>
      <c r="AG142">
        <v>40</v>
      </c>
      <c r="AH142">
        <v>21.5</v>
      </c>
      <c r="AK142">
        <v>139</v>
      </c>
      <c r="AL142">
        <v>10.1</v>
      </c>
      <c r="AM142">
        <v>1.7</v>
      </c>
      <c r="AN142">
        <v>7.4</v>
      </c>
      <c r="AO142">
        <v>0</v>
      </c>
      <c r="AP142">
        <v>37.200000000000003</v>
      </c>
      <c r="AQ142">
        <v>18.3</v>
      </c>
      <c r="AT142">
        <v>139</v>
      </c>
      <c r="AU142">
        <v>5.6</v>
      </c>
      <c r="AV142">
        <v>1.6</v>
      </c>
      <c r="AW142">
        <v>7.6</v>
      </c>
      <c r="AX142">
        <v>0</v>
      </c>
      <c r="AY142">
        <v>40</v>
      </c>
      <c r="AZ142">
        <v>16.600000000000001</v>
      </c>
      <c r="BC142">
        <v>139</v>
      </c>
      <c r="BD142">
        <v>7.4</v>
      </c>
      <c r="BE142">
        <v>3</v>
      </c>
      <c r="BF142">
        <v>9.6</v>
      </c>
      <c r="BG142">
        <v>0</v>
      </c>
      <c r="BH142">
        <v>40</v>
      </c>
      <c r="BI142">
        <v>24.8</v>
      </c>
      <c r="BL142">
        <v>139</v>
      </c>
      <c r="BM142">
        <v>9.6999999999999993</v>
      </c>
      <c r="BN142">
        <v>1.8</v>
      </c>
      <c r="BO142">
        <v>6.9</v>
      </c>
      <c r="BP142">
        <v>0</v>
      </c>
      <c r="BQ142">
        <v>33.299999999999997</v>
      </c>
      <c r="BR142">
        <v>13.8</v>
      </c>
      <c r="BU142">
        <v>139</v>
      </c>
      <c r="BV142">
        <v>13.6</v>
      </c>
      <c r="BW142">
        <v>2.7</v>
      </c>
      <c r="BX142">
        <v>6.4</v>
      </c>
      <c r="BY142">
        <v>0</v>
      </c>
      <c r="BZ142">
        <v>25.4</v>
      </c>
      <c r="CA142">
        <v>9.8000000000000007</v>
      </c>
      <c r="CD142">
        <v>139</v>
      </c>
      <c r="CE142">
        <v>8.4</v>
      </c>
      <c r="CF142">
        <v>3.1</v>
      </c>
      <c r="CG142">
        <v>9.1999999999999993</v>
      </c>
      <c r="CH142">
        <v>0</v>
      </c>
      <c r="CI142">
        <v>36</v>
      </c>
      <c r="CJ142">
        <v>20.9</v>
      </c>
      <c r="CM142">
        <v>139</v>
      </c>
      <c r="CN142">
        <v>11</v>
      </c>
      <c r="CO142">
        <v>2.8</v>
      </c>
      <c r="CP142">
        <v>8.3000000000000007</v>
      </c>
      <c r="CQ142">
        <v>0</v>
      </c>
      <c r="CR142">
        <v>34.5</v>
      </c>
      <c r="CS142">
        <v>17.600000000000001</v>
      </c>
      <c r="CV142">
        <v>139</v>
      </c>
      <c r="CW142">
        <v>4.9000000000000004</v>
      </c>
      <c r="CX142">
        <v>3.1</v>
      </c>
      <c r="CY142">
        <v>9.6</v>
      </c>
      <c r="CZ142">
        <v>0</v>
      </c>
      <c r="DA142">
        <v>38</v>
      </c>
      <c r="DB142">
        <v>17.8</v>
      </c>
      <c r="DE142">
        <v>139</v>
      </c>
      <c r="DF142">
        <v>14.4</v>
      </c>
      <c r="DG142">
        <v>1.7</v>
      </c>
      <c r="DH142">
        <v>6.4</v>
      </c>
      <c r="DI142">
        <v>0</v>
      </c>
      <c r="DJ142">
        <v>30</v>
      </c>
      <c r="DK142">
        <v>14.1</v>
      </c>
    </row>
    <row r="143" spans="1:115">
      <c r="A143">
        <v>140</v>
      </c>
      <c r="B143">
        <v>5.9</v>
      </c>
      <c r="C143">
        <v>1.5</v>
      </c>
      <c r="D143">
        <v>7.2</v>
      </c>
      <c r="E143">
        <v>0</v>
      </c>
      <c r="F143">
        <v>39.4</v>
      </c>
      <c r="G143">
        <v>15.8</v>
      </c>
      <c r="J143">
        <v>140</v>
      </c>
      <c r="K143">
        <v>6.2</v>
      </c>
      <c r="L143">
        <v>2.5</v>
      </c>
      <c r="M143">
        <v>8.8000000000000007</v>
      </c>
      <c r="N143">
        <v>0</v>
      </c>
      <c r="O143">
        <v>38.6</v>
      </c>
      <c r="P143">
        <v>17.5</v>
      </c>
      <c r="S143">
        <v>140</v>
      </c>
      <c r="T143">
        <v>8.6</v>
      </c>
      <c r="U143">
        <v>1.6</v>
      </c>
      <c r="V143">
        <v>7.7</v>
      </c>
      <c r="W143">
        <v>0</v>
      </c>
      <c r="X143">
        <v>41.1</v>
      </c>
      <c r="Y143">
        <v>17.5</v>
      </c>
      <c r="AB143">
        <v>140</v>
      </c>
      <c r="AC143">
        <v>7</v>
      </c>
      <c r="AD143">
        <v>2</v>
      </c>
      <c r="AE143">
        <v>8.1999999999999993</v>
      </c>
      <c r="AF143">
        <v>0</v>
      </c>
      <c r="AG143">
        <v>39.9</v>
      </c>
      <c r="AH143">
        <v>19.8</v>
      </c>
      <c r="AK143">
        <v>140</v>
      </c>
      <c r="AL143">
        <v>4.9000000000000004</v>
      </c>
      <c r="AM143">
        <v>2.5</v>
      </c>
      <c r="AN143">
        <v>8.6999999999999993</v>
      </c>
      <c r="AO143">
        <v>0</v>
      </c>
      <c r="AP143">
        <v>37.299999999999997</v>
      </c>
      <c r="AQ143">
        <v>18.100000000000001</v>
      </c>
      <c r="AT143">
        <v>140</v>
      </c>
      <c r="AU143">
        <v>6.1</v>
      </c>
      <c r="AV143">
        <v>2.9</v>
      </c>
      <c r="AW143">
        <v>10.1</v>
      </c>
      <c r="AX143">
        <v>0</v>
      </c>
      <c r="AY143">
        <v>42.3</v>
      </c>
      <c r="AZ143">
        <v>21.7</v>
      </c>
      <c r="BC143">
        <v>140</v>
      </c>
      <c r="BD143">
        <v>18.5</v>
      </c>
      <c r="BE143">
        <v>3.1</v>
      </c>
      <c r="BF143">
        <v>7.1</v>
      </c>
      <c r="BG143">
        <v>0</v>
      </c>
      <c r="BH143">
        <v>33.700000000000003</v>
      </c>
      <c r="BI143">
        <v>25.2</v>
      </c>
      <c r="BL143">
        <v>140</v>
      </c>
      <c r="BM143">
        <v>7.2</v>
      </c>
      <c r="BN143">
        <v>1.8</v>
      </c>
      <c r="BO143">
        <v>7.5</v>
      </c>
      <c r="BP143">
        <v>0</v>
      </c>
      <c r="BQ143">
        <v>36.200000000000003</v>
      </c>
      <c r="BR143">
        <v>15.5</v>
      </c>
      <c r="BU143">
        <v>140</v>
      </c>
      <c r="BV143">
        <v>12.9</v>
      </c>
      <c r="BW143">
        <v>2.8</v>
      </c>
      <c r="BX143">
        <v>7.5</v>
      </c>
      <c r="BY143">
        <v>0</v>
      </c>
      <c r="BZ143">
        <v>30</v>
      </c>
      <c r="CA143">
        <v>13.5</v>
      </c>
      <c r="CD143">
        <v>140</v>
      </c>
      <c r="CE143">
        <v>7.5</v>
      </c>
      <c r="CF143">
        <v>1.7</v>
      </c>
      <c r="CG143">
        <v>7.3</v>
      </c>
      <c r="CH143">
        <v>0</v>
      </c>
      <c r="CI143">
        <v>36</v>
      </c>
      <c r="CJ143">
        <v>16.5</v>
      </c>
      <c r="CM143">
        <v>140</v>
      </c>
      <c r="CN143">
        <v>7.3</v>
      </c>
      <c r="CO143">
        <v>3.3</v>
      </c>
      <c r="CP143">
        <v>9.4</v>
      </c>
      <c r="CQ143">
        <v>0</v>
      </c>
      <c r="CR143">
        <v>35.6</v>
      </c>
      <c r="CS143">
        <v>18.399999999999999</v>
      </c>
      <c r="CV143">
        <v>140</v>
      </c>
      <c r="CW143">
        <v>8.4</v>
      </c>
      <c r="CX143">
        <v>2.2999999999999998</v>
      </c>
      <c r="CY143">
        <v>7.9</v>
      </c>
      <c r="CZ143">
        <v>0</v>
      </c>
      <c r="DA143">
        <v>35</v>
      </c>
      <c r="DB143">
        <v>15.9</v>
      </c>
      <c r="DE143">
        <v>140</v>
      </c>
      <c r="DF143">
        <v>11</v>
      </c>
      <c r="DG143">
        <v>1.6</v>
      </c>
      <c r="DH143">
        <v>6.3</v>
      </c>
      <c r="DI143">
        <v>0</v>
      </c>
      <c r="DJ143">
        <v>33.299999999999997</v>
      </c>
      <c r="DK143">
        <v>14.4</v>
      </c>
    </row>
    <row r="144" spans="1:115">
      <c r="A144">
        <v>141</v>
      </c>
      <c r="B144">
        <v>9.4</v>
      </c>
      <c r="C144">
        <v>2.2000000000000002</v>
      </c>
      <c r="D144">
        <v>8.3000000000000007</v>
      </c>
      <c r="E144">
        <v>0</v>
      </c>
      <c r="F144">
        <v>40.700000000000003</v>
      </c>
      <c r="G144">
        <v>18.3</v>
      </c>
      <c r="J144">
        <v>141</v>
      </c>
      <c r="K144">
        <v>9.9</v>
      </c>
      <c r="L144">
        <v>3.2</v>
      </c>
      <c r="M144">
        <v>8.8000000000000007</v>
      </c>
      <c r="N144">
        <v>0</v>
      </c>
      <c r="O144">
        <v>35.299999999999997</v>
      </c>
      <c r="P144">
        <v>19.3</v>
      </c>
      <c r="S144">
        <v>141</v>
      </c>
      <c r="T144">
        <v>7.2</v>
      </c>
      <c r="U144">
        <v>1.4</v>
      </c>
      <c r="V144">
        <v>7.4</v>
      </c>
      <c r="W144">
        <v>0</v>
      </c>
      <c r="X144">
        <v>42.3</v>
      </c>
      <c r="Y144">
        <v>18.899999999999999</v>
      </c>
      <c r="AB144">
        <v>141</v>
      </c>
      <c r="AC144">
        <v>7.4</v>
      </c>
      <c r="AD144">
        <v>3.9</v>
      </c>
      <c r="AE144">
        <v>11.1</v>
      </c>
      <c r="AF144">
        <v>0</v>
      </c>
      <c r="AG144">
        <v>40.5</v>
      </c>
      <c r="AH144">
        <v>20</v>
      </c>
      <c r="AK144">
        <v>141</v>
      </c>
      <c r="AL144">
        <v>7.2</v>
      </c>
      <c r="AM144">
        <v>3.5</v>
      </c>
      <c r="AN144">
        <v>9.6999999999999993</v>
      </c>
      <c r="AO144">
        <v>0</v>
      </c>
      <c r="AP144">
        <v>34.700000000000003</v>
      </c>
      <c r="AQ144">
        <v>19.100000000000001</v>
      </c>
      <c r="AT144">
        <v>141</v>
      </c>
      <c r="AU144">
        <v>7.5</v>
      </c>
      <c r="AV144">
        <v>3.3</v>
      </c>
      <c r="AW144">
        <v>10.5</v>
      </c>
      <c r="AX144">
        <v>0</v>
      </c>
      <c r="AY144">
        <v>41.3</v>
      </c>
      <c r="AZ144">
        <v>23.5</v>
      </c>
      <c r="BC144">
        <v>141</v>
      </c>
      <c r="BD144">
        <v>22.4</v>
      </c>
      <c r="BE144">
        <v>3.1</v>
      </c>
      <c r="BF144">
        <v>5</v>
      </c>
      <c r="BG144">
        <v>0</v>
      </c>
      <c r="BH144">
        <v>30.1</v>
      </c>
      <c r="BI144">
        <v>20.100000000000001</v>
      </c>
      <c r="BL144">
        <v>141</v>
      </c>
      <c r="BM144">
        <v>7</v>
      </c>
      <c r="BN144">
        <v>2.9</v>
      </c>
      <c r="BO144">
        <v>9.1999999999999993</v>
      </c>
      <c r="BP144">
        <v>0</v>
      </c>
      <c r="BQ144">
        <v>37.5</v>
      </c>
      <c r="BR144">
        <v>17.3</v>
      </c>
      <c r="BU144">
        <v>141</v>
      </c>
      <c r="BV144">
        <v>8.5</v>
      </c>
      <c r="BW144">
        <v>1.9</v>
      </c>
      <c r="BX144">
        <v>7.2</v>
      </c>
      <c r="BY144">
        <v>0</v>
      </c>
      <c r="BZ144">
        <v>33.299999999999997</v>
      </c>
      <c r="CA144">
        <v>14.9</v>
      </c>
      <c r="CD144">
        <v>141</v>
      </c>
      <c r="CE144">
        <v>5.4</v>
      </c>
      <c r="CF144">
        <v>1.1000000000000001</v>
      </c>
      <c r="CG144">
        <v>6.7</v>
      </c>
      <c r="CH144">
        <v>0</v>
      </c>
      <c r="CI144">
        <v>39.299999999999997</v>
      </c>
      <c r="CJ144">
        <v>16.2</v>
      </c>
      <c r="CM144">
        <v>141</v>
      </c>
      <c r="CN144">
        <v>6.4</v>
      </c>
      <c r="CO144">
        <v>1.7</v>
      </c>
      <c r="CP144">
        <v>7.3</v>
      </c>
      <c r="CQ144">
        <v>0</v>
      </c>
      <c r="CR144">
        <v>36.6</v>
      </c>
      <c r="CS144">
        <v>14.9</v>
      </c>
      <c r="CV144">
        <v>141</v>
      </c>
      <c r="CW144">
        <v>9</v>
      </c>
      <c r="CX144">
        <v>2</v>
      </c>
      <c r="CY144">
        <v>7.1</v>
      </c>
      <c r="CZ144">
        <v>0</v>
      </c>
      <c r="DA144">
        <v>32.4</v>
      </c>
      <c r="DB144">
        <v>14.3</v>
      </c>
      <c r="DE144">
        <v>141</v>
      </c>
      <c r="DF144">
        <v>10.7</v>
      </c>
      <c r="DG144">
        <v>3.6</v>
      </c>
      <c r="DH144">
        <v>8.1999999999999993</v>
      </c>
      <c r="DI144">
        <v>0</v>
      </c>
      <c r="DJ144">
        <v>31.2</v>
      </c>
      <c r="DK144">
        <v>15.8</v>
      </c>
    </row>
    <row r="145" spans="1:115">
      <c r="A145">
        <v>142</v>
      </c>
      <c r="B145">
        <v>7.8</v>
      </c>
      <c r="C145">
        <v>2.2000000000000002</v>
      </c>
      <c r="D145">
        <v>8.1</v>
      </c>
      <c r="E145">
        <v>0</v>
      </c>
      <c r="F145">
        <v>39.5</v>
      </c>
      <c r="G145">
        <v>21.6</v>
      </c>
      <c r="J145">
        <v>142</v>
      </c>
      <c r="K145">
        <v>7</v>
      </c>
      <c r="L145">
        <v>3.2</v>
      </c>
      <c r="M145">
        <v>8.9</v>
      </c>
      <c r="N145">
        <v>0</v>
      </c>
      <c r="O145">
        <v>34</v>
      </c>
      <c r="P145">
        <v>15.9</v>
      </c>
      <c r="S145">
        <v>142</v>
      </c>
      <c r="T145">
        <v>6</v>
      </c>
      <c r="U145">
        <v>1.7</v>
      </c>
      <c r="V145">
        <v>8.1</v>
      </c>
      <c r="W145">
        <v>0</v>
      </c>
      <c r="X145">
        <v>43.4</v>
      </c>
      <c r="Y145">
        <v>20.5</v>
      </c>
      <c r="AB145">
        <v>142</v>
      </c>
      <c r="AC145">
        <v>10.7</v>
      </c>
      <c r="AD145">
        <v>3.8</v>
      </c>
      <c r="AE145">
        <v>7.9</v>
      </c>
      <c r="AF145">
        <v>0</v>
      </c>
      <c r="AG145">
        <v>28.5</v>
      </c>
      <c r="AH145">
        <v>17.5</v>
      </c>
      <c r="AK145">
        <v>142</v>
      </c>
      <c r="AL145">
        <v>15.2</v>
      </c>
      <c r="AM145">
        <v>3.1</v>
      </c>
      <c r="AN145">
        <v>8.5</v>
      </c>
      <c r="AO145">
        <v>0</v>
      </c>
      <c r="AP145">
        <v>32.700000000000003</v>
      </c>
      <c r="AQ145">
        <v>15.3</v>
      </c>
      <c r="AT145">
        <v>142</v>
      </c>
      <c r="AU145">
        <v>9</v>
      </c>
      <c r="AV145">
        <v>5</v>
      </c>
      <c r="AW145">
        <v>10.6</v>
      </c>
      <c r="AX145">
        <v>0</v>
      </c>
      <c r="AY145">
        <v>32.9</v>
      </c>
      <c r="AZ145">
        <v>19</v>
      </c>
      <c r="BC145">
        <v>142</v>
      </c>
      <c r="BD145">
        <v>33.799999999999997</v>
      </c>
      <c r="BE145">
        <v>1.9</v>
      </c>
      <c r="BF145">
        <v>4</v>
      </c>
      <c r="BG145">
        <v>3.81</v>
      </c>
      <c r="BH145">
        <v>28.7</v>
      </c>
      <c r="BI145">
        <v>17.899999999999999</v>
      </c>
      <c r="BL145">
        <v>142</v>
      </c>
      <c r="BM145">
        <v>10.1</v>
      </c>
      <c r="BN145">
        <v>3.4</v>
      </c>
      <c r="BO145">
        <v>8.6999999999999993</v>
      </c>
      <c r="BP145">
        <v>0</v>
      </c>
      <c r="BQ145">
        <v>32.6</v>
      </c>
      <c r="BR145">
        <v>13.9</v>
      </c>
      <c r="BU145">
        <v>142</v>
      </c>
      <c r="BV145">
        <v>7.2</v>
      </c>
      <c r="BW145">
        <v>2.2999999999999998</v>
      </c>
      <c r="BX145">
        <v>8</v>
      </c>
      <c r="BY145">
        <v>0</v>
      </c>
      <c r="BZ145">
        <v>34.299999999999997</v>
      </c>
      <c r="CA145">
        <v>17</v>
      </c>
      <c r="CD145">
        <v>142</v>
      </c>
      <c r="CE145">
        <v>4.3</v>
      </c>
      <c r="CF145">
        <v>1.4</v>
      </c>
      <c r="CG145">
        <v>7.5</v>
      </c>
      <c r="CH145">
        <v>0</v>
      </c>
      <c r="CI145">
        <v>41.6</v>
      </c>
      <c r="CJ145">
        <v>16.100000000000001</v>
      </c>
      <c r="CM145">
        <v>142</v>
      </c>
      <c r="CN145">
        <v>6.7</v>
      </c>
      <c r="CO145">
        <v>3.5</v>
      </c>
      <c r="CP145">
        <v>10.4</v>
      </c>
      <c r="CQ145">
        <v>0</v>
      </c>
      <c r="CR145">
        <v>39.1</v>
      </c>
      <c r="CS145">
        <v>18</v>
      </c>
      <c r="CV145">
        <v>142</v>
      </c>
      <c r="CW145">
        <v>5.7</v>
      </c>
      <c r="CX145">
        <v>2.5</v>
      </c>
      <c r="CY145">
        <v>7.8</v>
      </c>
      <c r="CZ145">
        <v>0</v>
      </c>
      <c r="DA145">
        <v>33.1</v>
      </c>
      <c r="DB145">
        <v>12.1</v>
      </c>
      <c r="DE145">
        <v>142</v>
      </c>
      <c r="DF145">
        <v>22.3</v>
      </c>
      <c r="DG145">
        <v>3.5</v>
      </c>
      <c r="DH145">
        <v>6.8</v>
      </c>
      <c r="DI145">
        <v>0</v>
      </c>
      <c r="DJ145">
        <v>26.3</v>
      </c>
      <c r="DK145">
        <v>15.2</v>
      </c>
    </row>
    <row r="146" spans="1:115">
      <c r="A146">
        <v>143</v>
      </c>
      <c r="B146">
        <v>9.3000000000000007</v>
      </c>
      <c r="C146">
        <v>2.1</v>
      </c>
      <c r="D146">
        <v>8</v>
      </c>
      <c r="E146">
        <v>0</v>
      </c>
      <c r="F146">
        <v>40</v>
      </c>
      <c r="G146">
        <v>20.5</v>
      </c>
      <c r="J146">
        <v>143</v>
      </c>
      <c r="K146">
        <v>7.8</v>
      </c>
      <c r="L146">
        <v>2.2000000000000002</v>
      </c>
      <c r="M146">
        <v>7.6</v>
      </c>
      <c r="N146">
        <v>0</v>
      </c>
      <c r="O146">
        <v>32.799999999999997</v>
      </c>
      <c r="P146">
        <v>13.2</v>
      </c>
      <c r="S146">
        <v>143</v>
      </c>
      <c r="T146">
        <v>8.6</v>
      </c>
      <c r="U146">
        <v>2.2000000000000002</v>
      </c>
      <c r="V146">
        <v>8.6</v>
      </c>
      <c r="W146">
        <v>0</v>
      </c>
      <c r="X146">
        <v>41.7</v>
      </c>
      <c r="Y146">
        <v>22.4</v>
      </c>
      <c r="AB146">
        <v>143</v>
      </c>
      <c r="AC146">
        <v>10.8</v>
      </c>
      <c r="AD146">
        <v>1.5</v>
      </c>
      <c r="AE146">
        <v>6.7</v>
      </c>
      <c r="AF146">
        <v>0</v>
      </c>
      <c r="AG146">
        <v>33.299999999999997</v>
      </c>
      <c r="AH146">
        <v>14</v>
      </c>
      <c r="AK146">
        <v>143</v>
      </c>
      <c r="AL146">
        <v>18.100000000000001</v>
      </c>
      <c r="AM146">
        <v>1.9</v>
      </c>
      <c r="AN146">
        <v>7</v>
      </c>
      <c r="AO146">
        <v>0</v>
      </c>
      <c r="AP146">
        <v>31.3</v>
      </c>
      <c r="AQ146">
        <v>15.8</v>
      </c>
      <c r="AT146">
        <v>143</v>
      </c>
      <c r="AU146">
        <v>21.3</v>
      </c>
      <c r="AV146">
        <v>4.0999999999999996</v>
      </c>
      <c r="AW146">
        <v>3.9</v>
      </c>
      <c r="AX146">
        <v>37.08</v>
      </c>
      <c r="AY146">
        <v>24.4</v>
      </c>
      <c r="AZ146">
        <v>9.8000000000000007</v>
      </c>
      <c r="BC146">
        <v>143</v>
      </c>
      <c r="BD146">
        <v>21.2</v>
      </c>
      <c r="BE146">
        <v>1.7</v>
      </c>
      <c r="BF146">
        <v>5.8</v>
      </c>
      <c r="BG146">
        <v>0</v>
      </c>
      <c r="BH146">
        <v>33.299999999999997</v>
      </c>
      <c r="BI146">
        <v>20.2</v>
      </c>
      <c r="BL146">
        <v>143</v>
      </c>
      <c r="BM146">
        <v>10.199999999999999</v>
      </c>
      <c r="BN146">
        <v>4.2</v>
      </c>
      <c r="BO146">
        <v>8.1</v>
      </c>
      <c r="BP146">
        <v>0</v>
      </c>
      <c r="BQ146">
        <v>25.1</v>
      </c>
      <c r="BR146">
        <v>13.7</v>
      </c>
      <c r="BU146">
        <v>143</v>
      </c>
      <c r="BV146">
        <v>9.5</v>
      </c>
      <c r="BW146">
        <v>3.7</v>
      </c>
      <c r="BX146">
        <v>9.4</v>
      </c>
      <c r="BY146">
        <v>0</v>
      </c>
      <c r="BZ146">
        <v>33</v>
      </c>
      <c r="CA146">
        <v>16.2</v>
      </c>
      <c r="CD146">
        <v>143</v>
      </c>
      <c r="CE146">
        <v>3.6</v>
      </c>
      <c r="CF146">
        <v>2.6</v>
      </c>
      <c r="CG146">
        <v>9.6</v>
      </c>
      <c r="CH146">
        <v>0</v>
      </c>
      <c r="CI146">
        <v>42.1</v>
      </c>
      <c r="CJ146">
        <v>21.6</v>
      </c>
      <c r="CM146">
        <v>143</v>
      </c>
      <c r="CN146">
        <v>5.0999999999999996</v>
      </c>
      <c r="CO146">
        <v>3.9</v>
      </c>
      <c r="CP146">
        <v>10.6</v>
      </c>
      <c r="CQ146">
        <v>0</v>
      </c>
      <c r="CR146">
        <v>37.799999999999997</v>
      </c>
      <c r="CS146">
        <v>18.399999999999999</v>
      </c>
      <c r="CV146">
        <v>143</v>
      </c>
      <c r="CW146">
        <v>12.6</v>
      </c>
      <c r="CX146">
        <v>2.9</v>
      </c>
      <c r="CY146">
        <v>7.6</v>
      </c>
      <c r="CZ146">
        <v>0</v>
      </c>
      <c r="DA146">
        <v>30.5</v>
      </c>
      <c r="DB146">
        <v>16.100000000000001</v>
      </c>
      <c r="DE146">
        <v>143</v>
      </c>
      <c r="DF146">
        <v>18.2</v>
      </c>
      <c r="DG146">
        <v>2</v>
      </c>
      <c r="DH146">
        <v>6.2</v>
      </c>
      <c r="DI146">
        <v>0</v>
      </c>
      <c r="DJ146">
        <v>27.4</v>
      </c>
      <c r="DK146">
        <v>13.6</v>
      </c>
    </row>
    <row r="147" spans="1:115">
      <c r="A147">
        <v>144</v>
      </c>
      <c r="B147">
        <v>6.6</v>
      </c>
      <c r="C147">
        <v>2.4</v>
      </c>
      <c r="D147">
        <v>8.6999999999999993</v>
      </c>
      <c r="E147">
        <v>0</v>
      </c>
      <c r="F147">
        <v>39.299999999999997</v>
      </c>
      <c r="G147">
        <v>19</v>
      </c>
      <c r="J147">
        <v>144</v>
      </c>
      <c r="K147">
        <v>6.4</v>
      </c>
      <c r="L147">
        <v>2.9</v>
      </c>
      <c r="M147">
        <v>8.8000000000000007</v>
      </c>
      <c r="N147">
        <v>0</v>
      </c>
      <c r="O147">
        <v>34.799999999999997</v>
      </c>
      <c r="P147">
        <v>13.6</v>
      </c>
      <c r="S147">
        <v>144</v>
      </c>
      <c r="T147">
        <v>10.3</v>
      </c>
      <c r="U147">
        <v>1.9</v>
      </c>
      <c r="V147">
        <v>8.1</v>
      </c>
      <c r="W147">
        <v>0</v>
      </c>
      <c r="X147">
        <v>40</v>
      </c>
      <c r="Y147">
        <v>20.7</v>
      </c>
      <c r="AB147">
        <v>144</v>
      </c>
      <c r="AC147">
        <v>6.3</v>
      </c>
      <c r="AD147">
        <v>1.9</v>
      </c>
      <c r="AE147">
        <v>7.7</v>
      </c>
      <c r="AF147">
        <v>0</v>
      </c>
      <c r="AG147">
        <v>39.299999999999997</v>
      </c>
      <c r="AH147">
        <v>16</v>
      </c>
      <c r="AK147">
        <v>144</v>
      </c>
      <c r="AL147">
        <v>8.9</v>
      </c>
      <c r="AM147">
        <v>1.7</v>
      </c>
      <c r="AN147">
        <v>7.4</v>
      </c>
      <c r="AO147">
        <v>0</v>
      </c>
      <c r="AP147">
        <v>35.700000000000003</v>
      </c>
      <c r="AQ147">
        <v>17.600000000000001</v>
      </c>
      <c r="AT147">
        <v>144</v>
      </c>
      <c r="AU147">
        <v>35</v>
      </c>
      <c r="AV147">
        <v>3.2</v>
      </c>
      <c r="AW147">
        <v>3.9</v>
      </c>
      <c r="AX147">
        <v>8.3800000000000008</v>
      </c>
      <c r="AY147">
        <v>20.8</v>
      </c>
      <c r="AZ147">
        <v>9.1999999999999993</v>
      </c>
      <c r="BC147">
        <v>144</v>
      </c>
      <c r="BD147">
        <v>11.4</v>
      </c>
      <c r="BE147">
        <v>1.6</v>
      </c>
      <c r="BF147">
        <v>7</v>
      </c>
      <c r="BG147">
        <v>0</v>
      </c>
      <c r="BH147">
        <v>35.9</v>
      </c>
      <c r="BI147">
        <v>18.100000000000001</v>
      </c>
      <c r="BL147">
        <v>144</v>
      </c>
      <c r="BM147">
        <v>8.8000000000000007</v>
      </c>
      <c r="BN147">
        <v>1.8</v>
      </c>
      <c r="BO147">
        <v>6.1</v>
      </c>
      <c r="BP147">
        <v>0</v>
      </c>
      <c r="BQ147">
        <v>26.3</v>
      </c>
      <c r="BR147">
        <v>7.2</v>
      </c>
      <c r="BU147">
        <v>144</v>
      </c>
      <c r="BV147">
        <v>8</v>
      </c>
      <c r="BW147">
        <v>2.5</v>
      </c>
      <c r="BX147">
        <v>7.7</v>
      </c>
      <c r="BY147">
        <v>0</v>
      </c>
      <c r="BZ147">
        <v>31.4</v>
      </c>
      <c r="CA147">
        <v>13.1</v>
      </c>
      <c r="CD147">
        <v>144</v>
      </c>
      <c r="CE147">
        <v>7.8</v>
      </c>
      <c r="CF147">
        <v>3.8</v>
      </c>
      <c r="CG147">
        <v>10.9</v>
      </c>
      <c r="CH147">
        <v>0</v>
      </c>
      <c r="CI147">
        <v>39.299999999999997</v>
      </c>
      <c r="CJ147">
        <v>17.7</v>
      </c>
      <c r="CM147">
        <v>144</v>
      </c>
      <c r="CN147">
        <v>6.5</v>
      </c>
      <c r="CO147">
        <v>2.7</v>
      </c>
      <c r="CP147">
        <v>9</v>
      </c>
      <c r="CQ147">
        <v>0</v>
      </c>
      <c r="CR147">
        <v>37.799999999999997</v>
      </c>
      <c r="CS147">
        <v>14.5</v>
      </c>
      <c r="CV147">
        <v>144</v>
      </c>
      <c r="CW147">
        <v>11.5</v>
      </c>
      <c r="CX147">
        <v>2.2000000000000002</v>
      </c>
      <c r="CY147">
        <v>7.1</v>
      </c>
      <c r="CZ147">
        <v>0</v>
      </c>
      <c r="DA147">
        <v>32.5</v>
      </c>
      <c r="DB147">
        <v>15.2</v>
      </c>
      <c r="DE147">
        <v>144</v>
      </c>
      <c r="DF147">
        <v>17.600000000000001</v>
      </c>
      <c r="DG147">
        <v>1.9</v>
      </c>
      <c r="DH147">
        <v>5.9</v>
      </c>
      <c r="DI147">
        <v>0</v>
      </c>
      <c r="DJ147">
        <v>28.6</v>
      </c>
      <c r="DK147">
        <v>14.3</v>
      </c>
    </row>
    <row r="148" spans="1:115">
      <c r="A148">
        <v>145</v>
      </c>
      <c r="B148">
        <v>5.7</v>
      </c>
      <c r="C148">
        <v>1.8</v>
      </c>
      <c r="D148">
        <v>7.6</v>
      </c>
      <c r="E148">
        <v>0</v>
      </c>
      <c r="F148">
        <v>37.200000000000003</v>
      </c>
      <c r="G148">
        <v>14.4</v>
      </c>
      <c r="J148">
        <v>145</v>
      </c>
      <c r="K148">
        <v>7.6</v>
      </c>
      <c r="L148">
        <v>2.8</v>
      </c>
      <c r="M148">
        <v>8.9</v>
      </c>
      <c r="N148">
        <v>0</v>
      </c>
      <c r="O148">
        <v>35.5</v>
      </c>
      <c r="P148">
        <v>14.9</v>
      </c>
      <c r="S148">
        <v>145</v>
      </c>
      <c r="T148">
        <v>8.4</v>
      </c>
      <c r="U148">
        <v>1.7</v>
      </c>
      <c r="V148">
        <v>7.8</v>
      </c>
      <c r="W148">
        <v>0</v>
      </c>
      <c r="X148">
        <v>40.1</v>
      </c>
      <c r="Y148">
        <v>19.7</v>
      </c>
      <c r="AB148">
        <v>145</v>
      </c>
      <c r="AC148">
        <v>6.7</v>
      </c>
      <c r="AD148">
        <v>2.4</v>
      </c>
      <c r="AE148">
        <v>8.5</v>
      </c>
      <c r="AF148">
        <v>0</v>
      </c>
      <c r="AG148">
        <v>39.5</v>
      </c>
      <c r="AH148">
        <v>19.100000000000001</v>
      </c>
      <c r="AK148">
        <v>145</v>
      </c>
      <c r="AL148">
        <v>7.1</v>
      </c>
      <c r="AM148">
        <v>2.2999999999999998</v>
      </c>
      <c r="AN148">
        <v>8.4</v>
      </c>
      <c r="AO148">
        <v>0</v>
      </c>
      <c r="AP148">
        <v>37.5</v>
      </c>
      <c r="AQ148">
        <v>17.7</v>
      </c>
      <c r="AT148">
        <v>145</v>
      </c>
      <c r="AU148">
        <v>40</v>
      </c>
      <c r="AV148">
        <v>1.2</v>
      </c>
      <c r="AW148">
        <v>3.1</v>
      </c>
      <c r="AX148">
        <v>0</v>
      </c>
      <c r="AY148">
        <v>21.7</v>
      </c>
      <c r="AZ148">
        <v>13</v>
      </c>
      <c r="BC148">
        <v>145</v>
      </c>
      <c r="BD148">
        <v>9</v>
      </c>
      <c r="BE148">
        <v>2.1</v>
      </c>
      <c r="BF148">
        <v>7.9</v>
      </c>
      <c r="BG148">
        <v>0</v>
      </c>
      <c r="BH148">
        <v>35.799999999999997</v>
      </c>
      <c r="BI148">
        <v>17.5</v>
      </c>
      <c r="BL148">
        <v>145</v>
      </c>
      <c r="BM148">
        <v>8.1999999999999993</v>
      </c>
      <c r="BN148">
        <v>1.6</v>
      </c>
      <c r="BO148">
        <v>6.4</v>
      </c>
      <c r="BP148">
        <v>0</v>
      </c>
      <c r="BQ148">
        <v>30.1</v>
      </c>
      <c r="BR148">
        <v>10.3</v>
      </c>
      <c r="BU148">
        <v>145</v>
      </c>
      <c r="BV148">
        <v>4.8</v>
      </c>
      <c r="BW148">
        <v>1.5</v>
      </c>
      <c r="BX148">
        <v>7.1</v>
      </c>
      <c r="BY148">
        <v>0</v>
      </c>
      <c r="BZ148">
        <v>35.700000000000003</v>
      </c>
      <c r="CA148">
        <v>14.1</v>
      </c>
      <c r="CD148">
        <v>145</v>
      </c>
      <c r="CE148">
        <v>12.4</v>
      </c>
      <c r="CF148">
        <v>3.5</v>
      </c>
      <c r="CG148">
        <v>9.5</v>
      </c>
      <c r="CH148">
        <v>0</v>
      </c>
      <c r="CI148">
        <v>36.1</v>
      </c>
      <c r="CJ148">
        <v>20.2</v>
      </c>
      <c r="CM148">
        <v>145</v>
      </c>
      <c r="CN148">
        <v>6</v>
      </c>
      <c r="CO148">
        <v>2.2000000000000002</v>
      </c>
      <c r="CP148">
        <v>8.1999999999999993</v>
      </c>
      <c r="CQ148">
        <v>0</v>
      </c>
      <c r="CR148">
        <v>37.299999999999997</v>
      </c>
      <c r="CS148">
        <v>17</v>
      </c>
      <c r="CV148">
        <v>145</v>
      </c>
      <c r="CW148">
        <v>11.4</v>
      </c>
      <c r="CX148">
        <v>2</v>
      </c>
      <c r="CY148">
        <v>7.3</v>
      </c>
      <c r="CZ148">
        <v>0</v>
      </c>
      <c r="DA148">
        <v>35</v>
      </c>
      <c r="DB148">
        <v>22.1</v>
      </c>
      <c r="DE148">
        <v>145</v>
      </c>
      <c r="DF148">
        <v>14.9</v>
      </c>
      <c r="DG148">
        <v>1.8</v>
      </c>
      <c r="DH148">
        <v>6.7</v>
      </c>
      <c r="DI148">
        <v>0</v>
      </c>
      <c r="DJ148">
        <v>32</v>
      </c>
      <c r="DK148">
        <v>15.1</v>
      </c>
    </row>
    <row r="149" spans="1:115">
      <c r="A149">
        <v>146</v>
      </c>
      <c r="B149">
        <v>6.6</v>
      </c>
      <c r="C149">
        <v>2</v>
      </c>
      <c r="D149">
        <v>8.1</v>
      </c>
      <c r="E149">
        <v>0</v>
      </c>
      <c r="F149">
        <v>39</v>
      </c>
      <c r="G149">
        <v>17.600000000000001</v>
      </c>
      <c r="J149">
        <v>146</v>
      </c>
      <c r="K149">
        <v>6.9</v>
      </c>
      <c r="L149">
        <v>2.5</v>
      </c>
      <c r="M149">
        <v>7.4</v>
      </c>
      <c r="N149">
        <v>0</v>
      </c>
      <c r="O149">
        <v>34</v>
      </c>
      <c r="P149">
        <v>17.899999999999999</v>
      </c>
      <c r="S149">
        <v>146</v>
      </c>
      <c r="T149">
        <v>8.1</v>
      </c>
      <c r="U149">
        <v>1.9</v>
      </c>
      <c r="V149">
        <v>8.1999999999999993</v>
      </c>
      <c r="W149">
        <v>0</v>
      </c>
      <c r="X149">
        <v>40.6</v>
      </c>
      <c r="Y149">
        <v>19.899999999999999</v>
      </c>
      <c r="AB149">
        <v>146</v>
      </c>
      <c r="AC149">
        <v>4.8</v>
      </c>
      <c r="AD149">
        <v>3.5</v>
      </c>
      <c r="AE149">
        <v>10.3</v>
      </c>
      <c r="AF149">
        <v>0</v>
      </c>
      <c r="AG149">
        <v>38.299999999999997</v>
      </c>
      <c r="AH149">
        <v>19.2</v>
      </c>
      <c r="AK149">
        <v>146</v>
      </c>
      <c r="AL149">
        <v>8.6</v>
      </c>
      <c r="AM149">
        <v>2</v>
      </c>
      <c r="AN149">
        <v>7.8</v>
      </c>
      <c r="AO149">
        <v>0</v>
      </c>
      <c r="AP149">
        <v>37.1</v>
      </c>
      <c r="AQ149">
        <v>19.100000000000001</v>
      </c>
      <c r="AT149">
        <v>146</v>
      </c>
      <c r="AU149">
        <v>27.5</v>
      </c>
      <c r="AV149">
        <v>1.6</v>
      </c>
      <c r="AW149">
        <v>5.5</v>
      </c>
      <c r="AX149">
        <v>0</v>
      </c>
      <c r="AY149">
        <v>25.9</v>
      </c>
      <c r="AZ149">
        <v>10.7</v>
      </c>
      <c r="BC149">
        <v>146</v>
      </c>
      <c r="BD149">
        <v>8.3000000000000007</v>
      </c>
      <c r="BE149">
        <v>1.8</v>
      </c>
      <c r="BF149">
        <v>7.5</v>
      </c>
      <c r="BG149">
        <v>0</v>
      </c>
      <c r="BH149">
        <v>36</v>
      </c>
      <c r="BI149">
        <v>18.399999999999999</v>
      </c>
      <c r="BL149">
        <v>146</v>
      </c>
      <c r="BM149">
        <v>7.4</v>
      </c>
      <c r="BN149">
        <v>1.6</v>
      </c>
      <c r="BO149">
        <v>7</v>
      </c>
      <c r="BP149">
        <v>0</v>
      </c>
      <c r="BQ149">
        <v>34.1</v>
      </c>
      <c r="BR149">
        <v>13.2</v>
      </c>
      <c r="BU149">
        <v>146</v>
      </c>
      <c r="BV149">
        <v>5.4</v>
      </c>
      <c r="BW149">
        <v>3.1</v>
      </c>
      <c r="BX149">
        <v>9.6999999999999993</v>
      </c>
      <c r="BY149">
        <v>0</v>
      </c>
      <c r="BZ149">
        <v>37</v>
      </c>
      <c r="CA149">
        <v>17.5</v>
      </c>
      <c r="CD149">
        <v>146</v>
      </c>
      <c r="CE149">
        <v>10.7</v>
      </c>
      <c r="CF149">
        <v>4.2</v>
      </c>
      <c r="CG149">
        <v>9.6</v>
      </c>
      <c r="CH149">
        <v>0</v>
      </c>
      <c r="CI149">
        <v>34.200000000000003</v>
      </c>
      <c r="CJ149">
        <v>18.3</v>
      </c>
      <c r="CM149">
        <v>146</v>
      </c>
      <c r="CN149">
        <v>5.6</v>
      </c>
      <c r="CO149">
        <v>2</v>
      </c>
      <c r="CP149">
        <v>7.6</v>
      </c>
      <c r="CQ149">
        <v>0</v>
      </c>
      <c r="CR149">
        <v>35.700000000000003</v>
      </c>
      <c r="CS149">
        <v>18</v>
      </c>
      <c r="CV149">
        <v>146</v>
      </c>
      <c r="CW149">
        <v>10.5</v>
      </c>
      <c r="CX149">
        <v>2.5</v>
      </c>
      <c r="CY149">
        <v>8.6999999999999993</v>
      </c>
      <c r="CZ149">
        <v>0</v>
      </c>
      <c r="DA149">
        <v>38.700000000000003</v>
      </c>
      <c r="DB149">
        <v>21.1</v>
      </c>
      <c r="DE149">
        <v>146</v>
      </c>
      <c r="DF149">
        <v>13.7</v>
      </c>
      <c r="DG149">
        <v>2</v>
      </c>
      <c r="DH149">
        <v>7.2</v>
      </c>
      <c r="DI149">
        <v>0</v>
      </c>
      <c r="DJ149">
        <v>33.799999999999997</v>
      </c>
      <c r="DK149">
        <v>15.9</v>
      </c>
    </row>
    <row r="150" spans="1:115">
      <c r="A150">
        <v>147</v>
      </c>
      <c r="B150">
        <v>8</v>
      </c>
      <c r="C150">
        <v>1.5</v>
      </c>
      <c r="D150">
        <v>7.4</v>
      </c>
      <c r="E150">
        <v>0</v>
      </c>
      <c r="F150">
        <v>41.5</v>
      </c>
      <c r="G150">
        <v>19.5</v>
      </c>
      <c r="J150">
        <v>147</v>
      </c>
      <c r="K150">
        <v>3.5</v>
      </c>
      <c r="L150">
        <v>2.4</v>
      </c>
      <c r="M150">
        <v>8.1</v>
      </c>
      <c r="N150">
        <v>0</v>
      </c>
      <c r="O150">
        <v>34.299999999999997</v>
      </c>
      <c r="P150">
        <v>12.8</v>
      </c>
      <c r="S150">
        <v>147</v>
      </c>
      <c r="T150">
        <v>14.5</v>
      </c>
      <c r="U150">
        <v>3.2</v>
      </c>
      <c r="V150">
        <v>9.1999999999999993</v>
      </c>
      <c r="W150">
        <v>0</v>
      </c>
      <c r="X150">
        <v>37.9</v>
      </c>
      <c r="Y150">
        <v>21.5</v>
      </c>
      <c r="AB150">
        <v>147</v>
      </c>
      <c r="AC150">
        <v>8.3000000000000007</v>
      </c>
      <c r="AD150">
        <v>4.5</v>
      </c>
      <c r="AE150">
        <v>10.5</v>
      </c>
      <c r="AF150">
        <v>0</v>
      </c>
      <c r="AG150">
        <v>35.4</v>
      </c>
      <c r="AH150">
        <v>16.5</v>
      </c>
      <c r="AK150">
        <v>147</v>
      </c>
      <c r="AL150">
        <v>5.5</v>
      </c>
      <c r="AM150">
        <v>2.2999999999999998</v>
      </c>
      <c r="AN150">
        <v>8.5</v>
      </c>
      <c r="AO150">
        <v>0</v>
      </c>
      <c r="AP150">
        <v>37.9</v>
      </c>
      <c r="AQ150">
        <v>17.600000000000001</v>
      </c>
      <c r="AT150">
        <v>147</v>
      </c>
      <c r="AU150">
        <v>22.6</v>
      </c>
      <c r="AV150">
        <v>1.7</v>
      </c>
      <c r="AW150">
        <v>5.8</v>
      </c>
      <c r="AX150">
        <v>0</v>
      </c>
      <c r="AY150">
        <v>27.2</v>
      </c>
      <c r="AZ150">
        <v>11.4</v>
      </c>
      <c r="BC150">
        <v>147</v>
      </c>
      <c r="BD150">
        <v>7.9</v>
      </c>
      <c r="BE150">
        <v>2</v>
      </c>
      <c r="BF150">
        <v>8</v>
      </c>
      <c r="BG150">
        <v>0</v>
      </c>
      <c r="BH150">
        <v>37.5</v>
      </c>
      <c r="BI150">
        <v>18.8</v>
      </c>
      <c r="BL150">
        <v>147</v>
      </c>
      <c r="BM150">
        <v>8.8000000000000007</v>
      </c>
      <c r="BN150">
        <v>1.9</v>
      </c>
      <c r="BO150">
        <v>7.7</v>
      </c>
      <c r="BP150">
        <v>0</v>
      </c>
      <c r="BQ150">
        <v>36.200000000000003</v>
      </c>
      <c r="BR150">
        <v>16.2</v>
      </c>
      <c r="BU150">
        <v>147</v>
      </c>
      <c r="BV150">
        <v>8.6</v>
      </c>
      <c r="BW150">
        <v>2.5</v>
      </c>
      <c r="BX150">
        <v>8.9</v>
      </c>
      <c r="BY150">
        <v>0</v>
      </c>
      <c r="BZ150">
        <v>38.200000000000003</v>
      </c>
      <c r="CA150">
        <v>16.7</v>
      </c>
      <c r="CD150">
        <v>147</v>
      </c>
      <c r="CE150">
        <v>7.3</v>
      </c>
      <c r="CF150">
        <v>3.1</v>
      </c>
      <c r="CG150">
        <v>7.5</v>
      </c>
      <c r="CH150">
        <v>0</v>
      </c>
      <c r="CI150">
        <v>26.7</v>
      </c>
      <c r="CJ150">
        <v>14.3</v>
      </c>
      <c r="CM150">
        <v>147</v>
      </c>
      <c r="CN150">
        <v>8</v>
      </c>
      <c r="CO150">
        <v>2</v>
      </c>
      <c r="CP150">
        <v>7</v>
      </c>
      <c r="CQ150">
        <v>0</v>
      </c>
      <c r="CR150">
        <v>34.799999999999997</v>
      </c>
      <c r="CS150">
        <v>17.3</v>
      </c>
      <c r="CV150">
        <v>147</v>
      </c>
      <c r="CW150">
        <v>8.8000000000000007</v>
      </c>
      <c r="CX150">
        <v>2.2999999999999998</v>
      </c>
      <c r="CY150">
        <v>8.8000000000000007</v>
      </c>
      <c r="CZ150">
        <v>0</v>
      </c>
      <c r="DA150">
        <v>41.2</v>
      </c>
      <c r="DB150">
        <v>22.5</v>
      </c>
      <c r="DE150">
        <v>147</v>
      </c>
      <c r="DF150">
        <v>11.1</v>
      </c>
      <c r="DG150">
        <v>1.6</v>
      </c>
      <c r="DH150">
        <v>6.5</v>
      </c>
      <c r="DI150">
        <v>0</v>
      </c>
      <c r="DJ150">
        <v>34.6</v>
      </c>
      <c r="DK150">
        <v>17.7</v>
      </c>
    </row>
    <row r="151" spans="1:115">
      <c r="A151">
        <v>148</v>
      </c>
      <c r="B151">
        <v>6.9</v>
      </c>
      <c r="C151">
        <v>2.9</v>
      </c>
      <c r="D151">
        <v>9.6999999999999993</v>
      </c>
      <c r="E151">
        <v>0</v>
      </c>
      <c r="F151">
        <v>41.5</v>
      </c>
      <c r="G151">
        <v>21.7</v>
      </c>
      <c r="J151">
        <v>148</v>
      </c>
      <c r="K151">
        <v>8.8000000000000007</v>
      </c>
      <c r="L151">
        <v>1.8</v>
      </c>
      <c r="M151">
        <v>7.2</v>
      </c>
      <c r="N151">
        <v>0</v>
      </c>
      <c r="O151">
        <v>34.1</v>
      </c>
      <c r="P151">
        <v>15.1</v>
      </c>
      <c r="S151">
        <v>148</v>
      </c>
      <c r="T151">
        <v>16.100000000000001</v>
      </c>
      <c r="U151">
        <v>2.8</v>
      </c>
      <c r="V151">
        <v>7.8</v>
      </c>
      <c r="W151">
        <v>0</v>
      </c>
      <c r="X151">
        <v>36.5</v>
      </c>
      <c r="Y151">
        <v>20.3</v>
      </c>
      <c r="AB151">
        <v>148</v>
      </c>
      <c r="AC151">
        <v>4.4000000000000004</v>
      </c>
      <c r="AD151">
        <v>2.8</v>
      </c>
      <c r="AE151">
        <v>7.8</v>
      </c>
      <c r="AF151">
        <v>0</v>
      </c>
      <c r="AG151">
        <v>31.3</v>
      </c>
      <c r="AH151">
        <v>17.100000000000001</v>
      </c>
      <c r="AK151">
        <v>148</v>
      </c>
      <c r="AL151">
        <v>6.6</v>
      </c>
      <c r="AM151">
        <v>2.4</v>
      </c>
      <c r="AN151">
        <v>8.6999999999999993</v>
      </c>
      <c r="AO151">
        <v>0</v>
      </c>
      <c r="AP151">
        <v>37.5</v>
      </c>
      <c r="AQ151">
        <v>17.7</v>
      </c>
      <c r="AT151">
        <v>148</v>
      </c>
      <c r="AU151">
        <v>13.1</v>
      </c>
      <c r="AV151">
        <v>1.6</v>
      </c>
      <c r="AW151">
        <v>6.3</v>
      </c>
      <c r="AX151">
        <v>0</v>
      </c>
      <c r="AY151">
        <v>31.3</v>
      </c>
      <c r="AZ151">
        <v>12.7</v>
      </c>
      <c r="BC151">
        <v>148</v>
      </c>
      <c r="BD151">
        <v>8.1</v>
      </c>
      <c r="BE151">
        <v>1.6</v>
      </c>
      <c r="BF151">
        <v>7.4</v>
      </c>
      <c r="BG151">
        <v>0</v>
      </c>
      <c r="BH151">
        <v>38.4</v>
      </c>
      <c r="BI151">
        <v>16.399999999999999</v>
      </c>
      <c r="BL151">
        <v>148</v>
      </c>
      <c r="BM151">
        <v>11.1</v>
      </c>
      <c r="BN151">
        <v>2.8</v>
      </c>
      <c r="BO151">
        <v>8.6999999999999993</v>
      </c>
      <c r="BP151">
        <v>0</v>
      </c>
      <c r="BQ151">
        <v>36</v>
      </c>
      <c r="BR151">
        <v>17</v>
      </c>
      <c r="BU151">
        <v>148</v>
      </c>
      <c r="BV151">
        <v>8.6999999999999993</v>
      </c>
      <c r="BW151">
        <v>3.8</v>
      </c>
      <c r="BX151">
        <v>10.5</v>
      </c>
      <c r="BY151">
        <v>0</v>
      </c>
      <c r="BZ151">
        <v>38.200000000000003</v>
      </c>
      <c r="CA151">
        <v>18.899999999999999</v>
      </c>
      <c r="CD151">
        <v>148</v>
      </c>
      <c r="CE151">
        <v>7.8</v>
      </c>
      <c r="CF151">
        <v>1.6</v>
      </c>
      <c r="CG151">
        <v>6.5</v>
      </c>
      <c r="CH151">
        <v>0</v>
      </c>
      <c r="CI151">
        <v>30.3</v>
      </c>
      <c r="CJ151">
        <v>11.1</v>
      </c>
      <c r="CM151">
        <v>148</v>
      </c>
      <c r="CN151">
        <v>9.6</v>
      </c>
      <c r="CO151">
        <v>2.7</v>
      </c>
      <c r="CP151">
        <v>8.4</v>
      </c>
      <c r="CQ151">
        <v>0</v>
      </c>
      <c r="CR151">
        <v>36.1</v>
      </c>
      <c r="CS151">
        <v>16.2</v>
      </c>
      <c r="CV151">
        <v>148</v>
      </c>
      <c r="CW151">
        <v>8.3000000000000007</v>
      </c>
      <c r="CX151">
        <v>2.2000000000000002</v>
      </c>
      <c r="CY151">
        <v>8</v>
      </c>
      <c r="CZ151">
        <v>0</v>
      </c>
      <c r="DA151">
        <v>39.9</v>
      </c>
      <c r="DB151">
        <v>22.8</v>
      </c>
      <c r="DE151">
        <v>148</v>
      </c>
      <c r="DF151">
        <v>9.1999999999999993</v>
      </c>
      <c r="DG151">
        <v>1.5</v>
      </c>
      <c r="DH151">
        <v>7</v>
      </c>
      <c r="DI151">
        <v>0</v>
      </c>
      <c r="DJ151">
        <v>36.1</v>
      </c>
      <c r="DK151">
        <v>17.8</v>
      </c>
    </row>
    <row r="152" spans="1:115">
      <c r="A152">
        <v>149</v>
      </c>
      <c r="B152">
        <v>13</v>
      </c>
      <c r="C152">
        <v>2.7</v>
      </c>
      <c r="D152">
        <v>9.3000000000000007</v>
      </c>
      <c r="E152">
        <v>0</v>
      </c>
      <c r="F152">
        <v>41.2</v>
      </c>
      <c r="G152">
        <v>24</v>
      </c>
      <c r="J152">
        <v>149</v>
      </c>
      <c r="K152">
        <v>7</v>
      </c>
      <c r="L152">
        <v>3.2</v>
      </c>
      <c r="M152">
        <v>9.5</v>
      </c>
      <c r="N152">
        <v>0</v>
      </c>
      <c r="O152">
        <v>37</v>
      </c>
      <c r="P152">
        <v>15.7</v>
      </c>
      <c r="S152">
        <v>149</v>
      </c>
      <c r="T152">
        <v>18.399999999999999</v>
      </c>
      <c r="U152">
        <v>2.1</v>
      </c>
      <c r="V152">
        <v>7.3</v>
      </c>
      <c r="W152">
        <v>0</v>
      </c>
      <c r="X152">
        <v>36.1</v>
      </c>
      <c r="Y152">
        <v>20.3</v>
      </c>
      <c r="AB152">
        <v>149</v>
      </c>
      <c r="AC152">
        <v>4.5</v>
      </c>
      <c r="AD152">
        <v>1.6</v>
      </c>
      <c r="AE152">
        <v>6.7</v>
      </c>
      <c r="AF152">
        <v>0</v>
      </c>
      <c r="AG152">
        <v>34</v>
      </c>
      <c r="AH152">
        <v>12.5</v>
      </c>
      <c r="AK152">
        <v>149</v>
      </c>
      <c r="AL152">
        <v>4.3</v>
      </c>
      <c r="AM152">
        <v>2.1</v>
      </c>
      <c r="AN152">
        <v>8.5</v>
      </c>
      <c r="AO152">
        <v>0</v>
      </c>
      <c r="AP152">
        <v>37.200000000000003</v>
      </c>
      <c r="AQ152">
        <v>17.899999999999999</v>
      </c>
      <c r="AT152">
        <v>149</v>
      </c>
      <c r="AU152">
        <v>9.4</v>
      </c>
      <c r="AV152">
        <v>2</v>
      </c>
      <c r="AW152">
        <v>7.1</v>
      </c>
      <c r="AX152">
        <v>0</v>
      </c>
      <c r="AY152">
        <v>32.4</v>
      </c>
      <c r="AZ152">
        <v>15.9</v>
      </c>
      <c r="BC152">
        <v>149</v>
      </c>
      <c r="BD152">
        <v>7.6</v>
      </c>
      <c r="BE152">
        <v>1.9</v>
      </c>
      <c r="BF152">
        <v>7.8</v>
      </c>
      <c r="BG152">
        <v>0</v>
      </c>
      <c r="BH152">
        <v>38</v>
      </c>
      <c r="BI152">
        <v>18.7</v>
      </c>
      <c r="BL152">
        <v>149</v>
      </c>
      <c r="BM152">
        <v>7.8</v>
      </c>
      <c r="BN152">
        <v>2</v>
      </c>
      <c r="BO152">
        <v>7.5</v>
      </c>
      <c r="BP152">
        <v>0</v>
      </c>
      <c r="BQ152">
        <v>33.9</v>
      </c>
      <c r="BR152">
        <v>14.5</v>
      </c>
      <c r="BU152">
        <v>149</v>
      </c>
      <c r="BV152">
        <v>13.5</v>
      </c>
      <c r="BW152">
        <v>4.5</v>
      </c>
      <c r="BX152">
        <v>9.5</v>
      </c>
      <c r="BY152">
        <v>0</v>
      </c>
      <c r="BZ152">
        <v>31.2</v>
      </c>
      <c r="CA152">
        <v>17.899999999999999</v>
      </c>
      <c r="CD152">
        <v>149</v>
      </c>
      <c r="CE152">
        <v>6.1</v>
      </c>
      <c r="CF152">
        <v>1.4</v>
      </c>
      <c r="CG152">
        <v>6.9</v>
      </c>
      <c r="CH152">
        <v>0</v>
      </c>
      <c r="CI152">
        <v>34.799999999999997</v>
      </c>
      <c r="CJ152">
        <v>12.1</v>
      </c>
      <c r="CM152">
        <v>149</v>
      </c>
      <c r="CN152">
        <v>12.8</v>
      </c>
      <c r="CO152">
        <v>3</v>
      </c>
      <c r="CP152">
        <v>8.9</v>
      </c>
      <c r="CQ152">
        <v>0</v>
      </c>
      <c r="CR152">
        <v>36.200000000000003</v>
      </c>
      <c r="CS152">
        <v>19.100000000000001</v>
      </c>
      <c r="CV152">
        <v>149</v>
      </c>
      <c r="CW152">
        <v>12.6</v>
      </c>
      <c r="CX152">
        <v>3.2</v>
      </c>
      <c r="CY152">
        <v>8.4</v>
      </c>
      <c r="CZ152">
        <v>0</v>
      </c>
      <c r="DA152">
        <v>37.1</v>
      </c>
      <c r="DB152">
        <v>24.2</v>
      </c>
      <c r="DE152">
        <v>149</v>
      </c>
      <c r="DF152">
        <v>7.3</v>
      </c>
      <c r="DG152">
        <v>1.6</v>
      </c>
      <c r="DH152">
        <v>7.5</v>
      </c>
      <c r="DI152">
        <v>0</v>
      </c>
      <c r="DJ152">
        <v>38</v>
      </c>
      <c r="DK152">
        <v>17.7</v>
      </c>
    </row>
    <row r="153" spans="1:115">
      <c r="A153">
        <v>150</v>
      </c>
      <c r="B153">
        <v>15.9</v>
      </c>
      <c r="C153">
        <v>2.7</v>
      </c>
      <c r="D153">
        <v>8.3000000000000007</v>
      </c>
      <c r="E153">
        <v>0</v>
      </c>
      <c r="F153">
        <v>39</v>
      </c>
      <c r="G153">
        <v>20.3</v>
      </c>
      <c r="J153">
        <v>150</v>
      </c>
      <c r="K153">
        <v>14.2</v>
      </c>
      <c r="L153">
        <v>3</v>
      </c>
      <c r="M153">
        <v>8.4</v>
      </c>
      <c r="N153">
        <v>0</v>
      </c>
      <c r="O153">
        <v>33.5</v>
      </c>
      <c r="P153">
        <v>16.600000000000001</v>
      </c>
      <c r="S153">
        <v>150</v>
      </c>
      <c r="T153">
        <v>9.8000000000000007</v>
      </c>
      <c r="U153">
        <v>3.1</v>
      </c>
      <c r="V153">
        <v>9</v>
      </c>
      <c r="W153">
        <v>0</v>
      </c>
      <c r="X153">
        <v>35.299999999999997</v>
      </c>
      <c r="Y153">
        <v>19.399999999999999</v>
      </c>
      <c r="AB153">
        <v>150</v>
      </c>
      <c r="AC153">
        <v>4.7</v>
      </c>
      <c r="AD153">
        <v>1.7</v>
      </c>
      <c r="AE153">
        <v>7.3</v>
      </c>
      <c r="AF153">
        <v>0</v>
      </c>
      <c r="AG153">
        <v>36.1</v>
      </c>
      <c r="AH153">
        <v>15</v>
      </c>
      <c r="AK153">
        <v>150</v>
      </c>
      <c r="AL153">
        <v>5</v>
      </c>
      <c r="AM153">
        <v>1.6</v>
      </c>
      <c r="AN153">
        <v>7.8</v>
      </c>
      <c r="AO153">
        <v>0</v>
      </c>
      <c r="AP153">
        <v>37.799999999999997</v>
      </c>
      <c r="AQ153">
        <v>16.100000000000001</v>
      </c>
      <c r="AT153">
        <v>150</v>
      </c>
      <c r="AU153">
        <v>10.6</v>
      </c>
      <c r="AV153">
        <v>1.7</v>
      </c>
      <c r="AW153">
        <v>6.9</v>
      </c>
      <c r="AX153">
        <v>0</v>
      </c>
      <c r="AY153">
        <v>33.700000000000003</v>
      </c>
      <c r="AZ153">
        <v>14.1</v>
      </c>
      <c r="BC153">
        <v>150</v>
      </c>
      <c r="BD153">
        <v>3.7</v>
      </c>
      <c r="BE153">
        <v>2.2999999999999998</v>
      </c>
      <c r="BF153">
        <v>8.5</v>
      </c>
      <c r="BG153">
        <v>0</v>
      </c>
      <c r="BH153">
        <v>37.4</v>
      </c>
      <c r="BI153">
        <v>18.399999999999999</v>
      </c>
      <c r="BL153">
        <v>150</v>
      </c>
      <c r="BM153">
        <v>5.6</v>
      </c>
      <c r="BN153">
        <v>1.5</v>
      </c>
      <c r="BO153">
        <v>7.2</v>
      </c>
      <c r="BP153">
        <v>0</v>
      </c>
      <c r="BQ153">
        <v>36.4</v>
      </c>
      <c r="BR153">
        <v>13.4</v>
      </c>
      <c r="BU153">
        <v>150</v>
      </c>
      <c r="BV153">
        <v>6.6</v>
      </c>
      <c r="BW153">
        <v>2.2000000000000002</v>
      </c>
      <c r="BX153">
        <v>7.2</v>
      </c>
      <c r="BY153">
        <v>0</v>
      </c>
      <c r="BZ153">
        <v>28.9</v>
      </c>
      <c r="CA153">
        <v>13.6</v>
      </c>
      <c r="CD153">
        <v>150</v>
      </c>
      <c r="CE153">
        <v>5.9</v>
      </c>
      <c r="CF153">
        <v>1.5</v>
      </c>
      <c r="CG153">
        <v>7.2</v>
      </c>
      <c r="CH153">
        <v>0</v>
      </c>
      <c r="CI153">
        <v>37.1</v>
      </c>
      <c r="CJ153">
        <v>12.6</v>
      </c>
      <c r="CM153">
        <v>150</v>
      </c>
      <c r="CN153">
        <v>13</v>
      </c>
      <c r="CO153">
        <v>2.6</v>
      </c>
      <c r="CP153">
        <v>8.6</v>
      </c>
      <c r="CQ153">
        <v>0</v>
      </c>
      <c r="CR153">
        <v>37.299999999999997</v>
      </c>
      <c r="CS153">
        <v>20.399999999999999</v>
      </c>
      <c r="CV153">
        <v>150</v>
      </c>
      <c r="CW153">
        <v>10.9</v>
      </c>
      <c r="CX153">
        <v>1.3</v>
      </c>
      <c r="CY153">
        <v>7.1</v>
      </c>
      <c r="CZ153">
        <v>0</v>
      </c>
      <c r="DA153">
        <v>39.799999999999997</v>
      </c>
      <c r="DB153">
        <v>19.3</v>
      </c>
      <c r="DE153">
        <v>150</v>
      </c>
      <c r="DF153">
        <v>6.3</v>
      </c>
      <c r="DG153">
        <v>1.6</v>
      </c>
      <c r="DH153">
        <v>7.6</v>
      </c>
      <c r="DI153">
        <v>0</v>
      </c>
      <c r="DJ153">
        <v>39.4</v>
      </c>
      <c r="DK153">
        <v>19.7</v>
      </c>
    </row>
    <row r="154" spans="1:115">
      <c r="A154">
        <v>151</v>
      </c>
      <c r="B154">
        <v>16.5</v>
      </c>
      <c r="C154">
        <v>1.3</v>
      </c>
      <c r="D154">
        <v>6.7</v>
      </c>
      <c r="E154">
        <v>0</v>
      </c>
      <c r="F154">
        <v>38.5</v>
      </c>
      <c r="G154">
        <v>22.2</v>
      </c>
      <c r="J154">
        <v>151</v>
      </c>
      <c r="K154">
        <v>8.3000000000000007</v>
      </c>
      <c r="L154">
        <v>2.1</v>
      </c>
      <c r="M154">
        <v>7.9</v>
      </c>
      <c r="N154">
        <v>0</v>
      </c>
      <c r="O154">
        <v>36.6</v>
      </c>
      <c r="P154">
        <v>17</v>
      </c>
      <c r="S154">
        <v>151</v>
      </c>
      <c r="T154">
        <v>9</v>
      </c>
      <c r="U154">
        <v>1.9</v>
      </c>
      <c r="V154">
        <v>7.7</v>
      </c>
      <c r="W154">
        <v>0</v>
      </c>
      <c r="X154">
        <v>36.9</v>
      </c>
      <c r="Y154">
        <v>17.100000000000001</v>
      </c>
      <c r="AB154">
        <v>151</v>
      </c>
      <c r="AC154">
        <v>3.5</v>
      </c>
      <c r="AD154">
        <v>1.5</v>
      </c>
      <c r="AE154">
        <v>7.3</v>
      </c>
      <c r="AF154">
        <v>0</v>
      </c>
      <c r="AG154">
        <v>39.200000000000003</v>
      </c>
      <c r="AH154">
        <v>16.2</v>
      </c>
      <c r="AK154">
        <v>151</v>
      </c>
      <c r="AL154">
        <v>5.5</v>
      </c>
      <c r="AM154">
        <v>1.8</v>
      </c>
      <c r="AN154">
        <v>8</v>
      </c>
      <c r="AO154">
        <v>0</v>
      </c>
      <c r="AP154">
        <v>38</v>
      </c>
      <c r="AQ154">
        <v>16.5</v>
      </c>
      <c r="AT154">
        <v>151</v>
      </c>
      <c r="AU154">
        <v>6.7</v>
      </c>
      <c r="AV154">
        <v>1.3</v>
      </c>
      <c r="AW154">
        <v>6.5</v>
      </c>
      <c r="AX154">
        <v>0</v>
      </c>
      <c r="AY154">
        <v>34.5</v>
      </c>
      <c r="AZ154">
        <v>13.7</v>
      </c>
      <c r="BC154">
        <v>151</v>
      </c>
      <c r="BD154">
        <v>4.8</v>
      </c>
      <c r="BE154">
        <v>1.8</v>
      </c>
      <c r="BF154">
        <v>7.6</v>
      </c>
      <c r="BG154">
        <v>0</v>
      </c>
      <c r="BH154">
        <v>36.9</v>
      </c>
      <c r="BI154">
        <v>16.7</v>
      </c>
      <c r="BL154">
        <v>151</v>
      </c>
      <c r="BM154">
        <v>6.7</v>
      </c>
      <c r="BN154">
        <v>1.8</v>
      </c>
      <c r="BO154">
        <v>7.7</v>
      </c>
      <c r="BP154">
        <v>0</v>
      </c>
      <c r="BQ154">
        <v>37.5</v>
      </c>
      <c r="BR154">
        <v>16.7</v>
      </c>
      <c r="BU154">
        <v>151</v>
      </c>
      <c r="BV154">
        <v>7.2</v>
      </c>
      <c r="BW154">
        <v>1.5</v>
      </c>
      <c r="BX154">
        <v>6.7</v>
      </c>
      <c r="BY154">
        <v>0</v>
      </c>
      <c r="BZ154">
        <v>35.799999999999997</v>
      </c>
      <c r="CA154">
        <v>9.9</v>
      </c>
      <c r="CD154">
        <v>151</v>
      </c>
      <c r="CE154">
        <v>6.1</v>
      </c>
      <c r="CF154">
        <v>2</v>
      </c>
      <c r="CG154">
        <v>8</v>
      </c>
      <c r="CH154">
        <v>0</v>
      </c>
      <c r="CI154">
        <v>37.9</v>
      </c>
      <c r="CJ154">
        <v>16.5</v>
      </c>
      <c r="CM154">
        <v>151</v>
      </c>
      <c r="CN154">
        <v>11.3</v>
      </c>
      <c r="CO154">
        <v>1.8</v>
      </c>
      <c r="CP154">
        <v>7.5</v>
      </c>
      <c r="CQ154">
        <v>0</v>
      </c>
      <c r="CR154">
        <v>37.6</v>
      </c>
      <c r="CS154">
        <v>20</v>
      </c>
      <c r="CV154">
        <v>151</v>
      </c>
      <c r="CW154">
        <v>8.8000000000000007</v>
      </c>
      <c r="CX154">
        <v>2.2999999999999998</v>
      </c>
      <c r="CY154">
        <v>8.9</v>
      </c>
      <c r="CZ154">
        <v>0</v>
      </c>
      <c r="DA154">
        <v>41.3</v>
      </c>
      <c r="DB154">
        <v>22.2</v>
      </c>
      <c r="DE154">
        <v>151</v>
      </c>
      <c r="DF154">
        <v>8.5</v>
      </c>
      <c r="DG154">
        <v>2.2999999999999998</v>
      </c>
      <c r="DH154">
        <v>8.9</v>
      </c>
      <c r="DI154">
        <v>0</v>
      </c>
      <c r="DJ154">
        <v>40.700000000000003</v>
      </c>
      <c r="DK154">
        <v>21.1</v>
      </c>
    </row>
    <row r="155" spans="1:115">
      <c r="A155">
        <v>152</v>
      </c>
      <c r="B155">
        <v>8</v>
      </c>
      <c r="C155">
        <v>2.2000000000000002</v>
      </c>
      <c r="D155">
        <v>8.6</v>
      </c>
      <c r="E155">
        <v>0</v>
      </c>
      <c r="F155">
        <v>40.799999999999997</v>
      </c>
      <c r="G155">
        <v>20.8</v>
      </c>
      <c r="J155">
        <v>152</v>
      </c>
      <c r="K155">
        <v>5.5</v>
      </c>
      <c r="L155">
        <v>1.7</v>
      </c>
      <c r="M155">
        <v>7.9</v>
      </c>
      <c r="N155">
        <v>0</v>
      </c>
      <c r="O155">
        <v>39.5</v>
      </c>
      <c r="P155">
        <v>17.899999999999999</v>
      </c>
      <c r="S155">
        <v>152</v>
      </c>
      <c r="T155">
        <v>7</v>
      </c>
      <c r="U155">
        <v>2.2000000000000002</v>
      </c>
      <c r="V155">
        <v>8.4</v>
      </c>
      <c r="W155">
        <v>0</v>
      </c>
      <c r="X155">
        <v>38.9</v>
      </c>
      <c r="Y155">
        <v>18.7</v>
      </c>
      <c r="AB155">
        <v>152</v>
      </c>
      <c r="AC155">
        <v>2.7</v>
      </c>
      <c r="AD155">
        <v>1.4</v>
      </c>
      <c r="AE155">
        <v>7.5</v>
      </c>
      <c r="AF155">
        <v>0</v>
      </c>
      <c r="AG155">
        <v>41.8</v>
      </c>
      <c r="AH155">
        <v>14.4</v>
      </c>
      <c r="AK155">
        <v>152</v>
      </c>
      <c r="AL155">
        <v>5.8</v>
      </c>
      <c r="AM155">
        <v>2.9</v>
      </c>
      <c r="AN155">
        <v>9.5</v>
      </c>
      <c r="AO155">
        <v>0</v>
      </c>
      <c r="AP155">
        <v>38.9</v>
      </c>
      <c r="AQ155">
        <v>19.3</v>
      </c>
      <c r="AT155">
        <v>152</v>
      </c>
      <c r="AU155">
        <v>5.8</v>
      </c>
      <c r="AV155">
        <v>1.7</v>
      </c>
      <c r="AW155">
        <v>7.3</v>
      </c>
      <c r="AX155">
        <v>0</v>
      </c>
      <c r="AY155">
        <v>36.5</v>
      </c>
      <c r="AZ155">
        <v>16.600000000000001</v>
      </c>
      <c r="BC155">
        <v>152</v>
      </c>
      <c r="BD155">
        <v>6.2</v>
      </c>
      <c r="BE155">
        <v>2.2000000000000002</v>
      </c>
      <c r="BF155">
        <v>8.3000000000000007</v>
      </c>
      <c r="BG155">
        <v>0</v>
      </c>
      <c r="BH155">
        <v>37.200000000000003</v>
      </c>
      <c r="BI155">
        <v>18.899999999999999</v>
      </c>
      <c r="BL155">
        <v>152</v>
      </c>
      <c r="BM155">
        <v>5.4</v>
      </c>
      <c r="BN155">
        <v>2.5</v>
      </c>
      <c r="BO155">
        <v>8.6</v>
      </c>
      <c r="BP155">
        <v>0</v>
      </c>
      <c r="BQ155">
        <v>36.6</v>
      </c>
      <c r="BR155">
        <v>17</v>
      </c>
      <c r="BU155">
        <v>152</v>
      </c>
      <c r="BV155">
        <v>6.6</v>
      </c>
      <c r="BW155">
        <v>2.2000000000000002</v>
      </c>
      <c r="BX155">
        <v>7.3</v>
      </c>
      <c r="BY155">
        <v>0</v>
      </c>
      <c r="BZ155">
        <v>35.299999999999997</v>
      </c>
      <c r="CA155">
        <v>18.7</v>
      </c>
      <c r="CD155">
        <v>152</v>
      </c>
      <c r="CE155">
        <v>4.8</v>
      </c>
      <c r="CF155">
        <v>1.6</v>
      </c>
      <c r="CG155">
        <v>7.9</v>
      </c>
      <c r="CH155">
        <v>0</v>
      </c>
      <c r="CI155">
        <v>42.1</v>
      </c>
      <c r="CJ155">
        <v>17</v>
      </c>
      <c r="CM155">
        <v>152</v>
      </c>
      <c r="CN155">
        <v>8.3000000000000007</v>
      </c>
      <c r="CO155">
        <v>1.6</v>
      </c>
      <c r="CP155">
        <v>7.8</v>
      </c>
      <c r="CQ155">
        <v>0</v>
      </c>
      <c r="CR155">
        <v>41.7</v>
      </c>
      <c r="CS155">
        <v>22.1</v>
      </c>
      <c r="CV155">
        <v>152</v>
      </c>
      <c r="CW155">
        <v>6.8</v>
      </c>
      <c r="CX155">
        <v>1.9</v>
      </c>
      <c r="CY155">
        <v>8.1</v>
      </c>
      <c r="CZ155">
        <v>0</v>
      </c>
      <c r="DA155">
        <v>40.200000000000003</v>
      </c>
      <c r="DB155">
        <v>21.4</v>
      </c>
      <c r="DE155">
        <v>152</v>
      </c>
      <c r="DF155">
        <v>7</v>
      </c>
      <c r="DG155">
        <v>2.2000000000000002</v>
      </c>
      <c r="DH155">
        <v>8.6999999999999993</v>
      </c>
      <c r="DI155">
        <v>0</v>
      </c>
      <c r="DJ155">
        <v>39.799999999999997</v>
      </c>
      <c r="DK155">
        <v>20.8</v>
      </c>
    </row>
    <row r="156" spans="1:115">
      <c r="A156">
        <v>153</v>
      </c>
      <c r="B156">
        <v>7.4</v>
      </c>
      <c r="C156">
        <v>3</v>
      </c>
      <c r="D156">
        <v>10.1</v>
      </c>
      <c r="E156">
        <v>0</v>
      </c>
      <c r="F156">
        <v>41.8</v>
      </c>
      <c r="G156">
        <v>20.8</v>
      </c>
      <c r="J156">
        <v>153</v>
      </c>
      <c r="K156">
        <v>4.9000000000000004</v>
      </c>
      <c r="L156">
        <v>1.8</v>
      </c>
      <c r="M156">
        <v>8.3000000000000007</v>
      </c>
      <c r="N156">
        <v>0</v>
      </c>
      <c r="O156">
        <v>41</v>
      </c>
      <c r="P156">
        <v>19.2</v>
      </c>
      <c r="S156">
        <v>153</v>
      </c>
      <c r="T156">
        <v>11</v>
      </c>
      <c r="U156">
        <v>3</v>
      </c>
      <c r="V156">
        <v>8.4</v>
      </c>
      <c r="W156">
        <v>0</v>
      </c>
      <c r="X156">
        <v>35.9</v>
      </c>
      <c r="Y156">
        <v>20.3</v>
      </c>
      <c r="AB156">
        <v>153</v>
      </c>
      <c r="AC156">
        <v>6.2</v>
      </c>
      <c r="AD156">
        <v>2.4</v>
      </c>
      <c r="AE156">
        <v>9.4</v>
      </c>
      <c r="AF156">
        <v>0</v>
      </c>
      <c r="AG156">
        <v>43.8</v>
      </c>
      <c r="AH156">
        <v>18.100000000000001</v>
      </c>
      <c r="AK156">
        <v>153</v>
      </c>
      <c r="AL156">
        <v>7.4</v>
      </c>
      <c r="AM156">
        <v>2.2000000000000002</v>
      </c>
      <c r="AN156">
        <v>7.8</v>
      </c>
      <c r="AO156">
        <v>0</v>
      </c>
      <c r="AP156">
        <v>38.4</v>
      </c>
      <c r="AQ156">
        <v>19.899999999999999</v>
      </c>
      <c r="AT156">
        <v>153</v>
      </c>
      <c r="AU156">
        <v>6.6</v>
      </c>
      <c r="AV156">
        <v>2</v>
      </c>
      <c r="AW156">
        <v>7.9</v>
      </c>
      <c r="AX156">
        <v>0</v>
      </c>
      <c r="AY156">
        <v>37.799999999999997</v>
      </c>
      <c r="AZ156">
        <v>15.3</v>
      </c>
      <c r="BC156">
        <v>153</v>
      </c>
      <c r="BD156">
        <v>6.6</v>
      </c>
      <c r="BE156">
        <v>2.2000000000000002</v>
      </c>
      <c r="BF156">
        <v>8.3000000000000007</v>
      </c>
      <c r="BG156">
        <v>0</v>
      </c>
      <c r="BH156">
        <v>38.4</v>
      </c>
      <c r="BI156">
        <v>19.100000000000001</v>
      </c>
      <c r="BL156">
        <v>153</v>
      </c>
      <c r="BM156">
        <v>5.8</v>
      </c>
      <c r="BN156">
        <v>1.7</v>
      </c>
      <c r="BO156">
        <v>7.4</v>
      </c>
      <c r="BP156">
        <v>0</v>
      </c>
      <c r="BQ156">
        <v>35.799999999999997</v>
      </c>
      <c r="BR156">
        <v>14.3</v>
      </c>
      <c r="BU156">
        <v>153</v>
      </c>
      <c r="BV156">
        <v>3.7</v>
      </c>
      <c r="BW156">
        <v>2.6</v>
      </c>
      <c r="BX156">
        <v>8.4</v>
      </c>
      <c r="BY156">
        <v>0</v>
      </c>
      <c r="BZ156">
        <v>34</v>
      </c>
      <c r="CA156">
        <v>15.2</v>
      </c>
      <c r="CD156">
        <v>153</v>
      </c>
      <c r="CE156">
        <v>4.4000000000000004</v>
      </c>
      <c r="CF156">
        <v>2.5</v>
      </c>
      <c r="CG156">
        <v>9.5</v>
      </c>
      <c r="CH156">
        <v>0</v>
      </c>
      <c r="CI156">
        <v>43.5</v>
      </c>
      <c r="CJ156">
        <v>23</v>
      </c>
      <c r="CM156">
        <v>153</v>
      </c>
      <c r="CN156">
        <v>6.6</v>
      </c>
      <c r="CO156">
        <v>3</v>
      </c>
      <c r="CP156">
        <v>10.3</v>
      </c>
      <c r="CQ156">
        <v>0</v>
      </c>
      <c r="CR156">
        <v>42.5</v>
      </c>
      <c r="CS156">
        <v>24.4</v>
      </c>
      <c r="CV156">
        <v>153</v>
      </c>
      <c r="CW156">
        <v>5.4</v>
      </c>
      <c r="CX156">
        <v>1.6</v>
      </c>
      <c r="CY156">
        <v>7.8</v>
      </c>
      <c r="CZ156">
        <v>0</v>
      </c>
      <c r="DA156">
        <v>42.7</v>
      </c>
      <c r="DB156">
        <v>18.399999999999999</v>
      </c>
      <c r="DE156">
        <v>153</v>
      </c>
      <c r="DF156">
        <v>6.9</v>
      </c>
      <c r="DG156">
        <v>1.9</v>
      </c>
      <c r="DH156">
        <v>8.1</v>
      </c>
      <c r="DI156">
        <v>0</v>
      </c>
      <c r="DJ156">
        <v>38.6</v>
      </c>
      <c r="DK156">
        <v>18.8</v>
      </c>
    </row>
    <row r="157" spans="1:115">
      <c r="A157">
        <v>154</v>
      </c>
      <c r="B157">
        <v>7.8</v>
      </c>
      <c r="C157">
        <v>2.6</v>
      </c>
      <c r="D157">
        <v>9.4</v>
      </c>
      <c r="E157">
        <v>0</v>
      </c>
      <c r="F157">
        <v>40.5</v>
      </c>
      <c r="G157">
        <v>22.2</v>
      </c>
      <c r="J157">
        <v>154</v>
      </c>
      <c r="K157">
        <v>6</v>
      </c>
      <c r="L157">
        <v>1.7</v>
      </c>
      <c r="M157">
        <v>8.1</v>
      </c>
      <c r="N157">
        <v>0</v>
      </c>
      <c r="O157">
        <v>41.7</v>
      </c>
      <c r="P157">
        <v>17.600000000000001</v>
      </c>
      <c r="S157">
        <v>154</v>
      </c>
      <c r="T157">
        <v>15.3</v>
      </c>
      <c r="U157">
        <v>2</v>
      </c>
      <c r="V157">
        <v>7.3</v>
      </c>
      <c r="W157">
        <v>0</v>
      </c>
      <c r="X157">
        <v>33.299999999999997</v>
      </c>
      <c r="Y157">
        <v>16.5</v>
      </c>
      <c r="AB157">
        <v>154</v>
      </c>
      <c r="AC157">
        <v>6.8</v>
      </c>
      <c r="AD157">
        <v>1.2</v>
      </c>
      <c r="AE157">
        <v>7.2</v>
      </c>
      <c r="AF157">
        <v>0</v>
      </c>
      <c r="AG157">
        <v>43.4</v>
      </c>
      <c r="AH157">
        <v>21.2</v>
      </c>
      <c r="AK157">
        <v>154</v>
      </c>
      <c r="AL157">
        <v>6.6</v>
      </c>
      <c r="AM157">
        <v>2.2000000000000002</v>
      </c>
      <c r="AN157">
        <v>8.6999999999999993</v>
      </c>
      <c r="AO157">
        <v>0</v>
      </c>
      <c r="AP157">
        <v>39.1</v>
      </c>
      <c r="AQ157">
        <v>19.2</v>
      </c>
      <c r="AT157">
        <v>154</v>
      </c>
      <c r="AU157">
        <v>7.2</v>
      </c>
      <c r="AV157">
        <v>3</v>
      </c>
      <c r="AW157">
        <v>9.3000000000000007</v>
      </c>
      <c r="AX157">
        <v>0</v>
      </c>
      <c r="AY157">
        <v>37.1</v>
      </c>
      <c r="AZ157">
        <v>18.7</v>
      </c>
      <c r="BC157">
        <v>154</v>
      </c>
      <c r="BD157">
        <v>3.3</v>
      </c>
      <c r="BE157">
        <v>1.4</v>
      </c>
      <c r="BF157">
        <v>7.3</v>
      </c>
      <c r="BG157">
        <v>0</v>
      </c>
      <c r="BH157">
        <v>40.6</v>
      </c>
      <c r="BI157">
        <v>18.7</v>
      </c>
      <c r="BL157">
        <v>154</v>
      </c>
      <c r="BM157">
        <v>8.6</v>
      </c>
      <c r="BN157">
        <v>2.2000000000000002</v>
      </c>
      <c r="BO157">
        <v>8.1999999999999993</v>
      </c>
      <c r="BP157">
        <v>0</v>
      </c>
      <c r="BQ157">
        <v>37.200000000000003</v>
      </c>
      <c r="BR157">
        <v>19.399999999999999</v>
      </c>
      <c r="BU157">
        <v>154</v>
      </c>
      <c r="BV157">
        <v>3.5</v>
      </c>
      <c r="BW157">
        <v>1.7</v>
      </c>
      <c r="BX157">
        <v>7.4</v>
      </c>
      <c r="BY157">
        <v>0</v>
      </c>
      <c r="BZ157">
        <v>35.799999999999997</v>
      </c>
      <c r="CA157">
        <v>11.8</v>
      </c>
      <c r="CD157">
        <v>154</v>
      </c>
      <c r="CE157">
        <v>5.7</v>
      </c>
      <c r="CF157">
        <v>2.8</v>
      </c>
      <c r="CG157">
        <v>9.6999999999999993</v>
      </c>
      <c r="CH157">
        <v>0</v>
      </c>
      <c r="CI157">
        <v>40.799999999999997</v>
      </c>
      <c r="CJ157">
        <v>21.4</v>
      </c>
      <c r="CM157">
        <v>154</v>
      </c>
      <c r="CN157">
        <v>5.9</v>
      </c>
      <c r="CO157">
        <v>2.8</v>
      </c>
      <c r="CP157">
        <v>9.6999999999999993</v>
      </c>
      <c r="CQ157">
        <v>0</v>
      </c>
      <c r="CR157">
        <v>40.4</v>
      </c>
      <c r="CS157">
        <v>23.6</v>
      </c>
      <c r="CV157">
        <v>154</v>
      </c>
      <c r="CW157">
        <v>5.2</v>
      </c>
      <c r="CX157">
        <v>2.2000000000000002</v>
      </c>
      <c r="CY157">
        <v>8.9</v>
      </c>
      <c r="CZ157">
        <v>0</v>
      </c>
      <c r="DA157">
        <v>41.4</v>
      </c>
      <c r="DB157">
        <v>23.7</v>
      </c>
      <c r="DE157">
        <v>154</v>
      </c>
      <c r="DF157">
        <v>6.2</v>
      </c>
      <c r="DG157">
        <v>2.2000000000000002</v>
      </c>
      <c r="DH157">
        <v>8.4</v>
      </c>
      <c r="DI157">
        <v>0</v>
      </c>
      <c r="DJ157">
        <v>37.5</v>
      </c>
      <c r="DK157">
        <v>18.5</v>
      </c>
    </row>
    <row r="158" spans="1:115">
      <c r="A158">
        <v>155</v>
      </c>
      <c r="B158">
        <v>7</v>
      </c>
      <c r="C158">
        <v>2.1</v>
      </c>
      <c r="D158">
        <v>8.5</v>
      </c>
      <c r="E158">
        <v>0</v>
      </c>
      <c r="F158">
        <v>39.9</v>
      </c>
      <c r="G158">
        <v>18.8</v>
      </c>
      <c r="J158">
        <v>155</v>
      </c>
      <c r="K158">
        <v>4.4000000000000004</v>
      </c>
      <c r="L158">
        <v>1.7</v>
      </c>
      <c r="M158">
        <v>8.1999999999999993</v>
      </c>
      <c r="N158">
        <v>0</v>
      </c>
      <c r="O158">
        <v>42.8</v>
      </c>
      <c r="P158">
        <v>18.2</v>
      </c>
      <c r="S158">
        <v>155</v>
      </c>
      <c r="T158">
        <v>10.4</v>
      </c>
      <c r="U158">
        <v>1.9</v>
      </c>
      <c r="V158">
        <v>7.5</v>
      </c>
      <c r="W158">
        <v>0</v>
      </c>
      <c r="X158">
        <v>35.200000000000003</v>
      </c>
      <c r="Y158">
        <v>17.899999999999999</v>
      </c>
      <c r="AB158">
        <v>155</v>
      </c>
      <c r="AC158">
        <v>5.7</v>
      </c>
      <c r="AD158">
        <v>2.6</v>
      </c>
      <c r="AE158">
        <v>10</v>
      </c>
      <c r="AF158">
        <v>0</v>
      </c>
      <c r="AG158">
        <v>44.7</v>
      </c>
      <c r="AH158">
        <v>23.5</v>
      </c>
      <c r="AK158">
        <v>155</v>
      </c>
      <c r="AL158">
        <v>6.9</v>
      </c>
      <c r="AM158">
        <v>2.2999999999999998</v>
      </c>
      <c r="AN158">
        <v>9</v>
      </c>
      <c r="AO158">
        <v>0</v>
      </c>
      <c r="AP158">
        <v>41.1</v>
      </c>
      <c r="AQ158">
        <v>19.5</v>
      </c>
      <c r="AT158">
        <v>155</v>
      </c>
      <c r="AU158">
        <v>5</v>
      </c>
      <c r="AV158">
        <v>2.1</v>
      </c>
      <c r="AW158">
        <v>8.4</v>
      </c>
      <c r="AX158">
        <v>0</v>
      </c>
      <c r="AY158">
        <v>37.200000000000003</v>
      </c>
      <c r="AZ158">
        <v>18.3</v>
      </c>
      <c r="BC158">
        <v>155</v>
      </c>
      <c r="BD158">
        <v>4.9000000000000004</v>
      </c>
      <c r="BE158">
        <v>2.2999999999999998</v>
      </c>
      <c r="BF158">
        <v>8.1999999999999993</v>
      </c>
      <c r="BG158">
        <v>0</v>
      </c>
      <c r="BH158">
        <v>40.1</v>
      </c>
      <c r="BI158">
        <v>17.100000000000001</v>
      </c>
      <c r="BL158">
        <v>155</v>
      </c>
      <c r="BM158">
        <v>5.8</v>
      </c>
      <c r="BN158">
        <v>1.8</v>
      </c>
      <c r="BO158">
        <v>7.9</v>
      </c>
      <c r="BP158">
        <v>0</v>
      </c>
      <c r="BQ158">
        <v>39.200000000000003</v>
      </c>
      <c r="BR158">
        <v>20.8</v>
      </c>
      <c r="BU158">
        <v>155</v>
      </c>
      <c r="BV158">
        <v>3.5</v>
      </c>
      <c r="BW158">
        <v>2</v>
      </c>
      <c r="BX158">
        <v>8.4</v>
      </c>
      <c r="BY158">
        <v>0</v>
      </c>
      <c r="BZ158">
        <v>39.1</v>
      </c>
      <c r="CA158">
        <v>12.9</v>
      </c>
      <c r="CD158">
        <v>155</v>
      </c>
      <c r="CE158">
        <v>7.9</v>
      </c>
      <c r="CF158">
        <v>2.2000000000000002</v>
      </c>
      <c r="CG158">
        <v>8</v>
      </c>
      <c r="CH158">
        <v>0</v>
      </c>
      <c r="CI158">
        <v>37.799999999999997</v>
      </c>
      <c r="CJ158">
        <v>19.3</v>
      </c>
      <c r="CM158">
        <v>155</v>
      </c>
      <c r="CN158">
        <v>8.6</v>
      </c>
      <c r="CO158">
        <v>2.2999999999999998</v>
      </c>
      <c r="CP158">
        <v>8.8000000000000007</v>
      </c>
      <c r="CQ158">
        <v>0</v>
      </c>
      <c r="CR158">
        <v>39.9</v>
      </c>
      <c r="CS158">
        <v>21.2</v>
      </c>
      <c r="CV158">
        <v>155</v>
      </c>
      <c r="CW158">
        <v>3.5</v>
      </c>
      <c r="CX158">
        <v>2.2999999999999998</v>
      </c>
      <c r="CY158">
        <v>9.1</v>
      </c>
      <c r="CZ158">
        <v>0</v>
      </c>
      <c r="DA158">
        <v>41.3</v>
      </c>
      <c r="DB158">
        <v>18.3</v>
      </c>
      <c r="DE158">
        <v>155</v>
      </c>
      <c r="DF158">
        <v>7.2</v>
      </c>
      <c r="DG158">
        <v>2.6</v>
      </c>
      <c r="DH158">
        <v>7.2</v>
      </c>
      <c r="DI158">
        <v>0</v>
      </c>
      <c r="DJ158">
        <v>35.4</v>
      </c>
      <c r="DK158">
        <v>17.600000000000001</v>
      </c>
    </row>
    <row r="159" spans="1:115">
      <c r="A159">
        <v>156</v>
      </c>
      <c r="B159">
        <v>6.2</v>
      </c>
      <c r="C159">
        <v>2.5</v>
      </c>
      <c r="D159">
        <v>9.1</v>
      </c>
      <c r="E159">
        <v>0</v>
      </c>
      <c r="F159">
        <v>39.700000000000003</v>
      </c>
      <c r="G159">
        <v>18.399999999999999</v>
      </c>
      <c r="J159">
        <v>156</v>
      </c>
      <c r="K159">
        <v>3.9</v>
      </c>
      <c r="L159">
        <v>2</v>
      </c>
      <c r="M159">
        <v>8.8000000000000007</v>
      </c>
      <c r="N159">
        <v>0</v>
      </c>
      <c r="O159">
        <v>42.7</v>
      </c>
      <c r="P159">
        <v>18.399999999999999</v>
      </c>
      <c r="S159">
        <v>156</v>
      </c>
      <c r="T159">
        <v>8.1</v>
      </c>
      <c r="U159">
        <v>3.1</v>
      </c>
      <c r="V159">
        <v>9</v>
      </c>
      <c r="W159">
        <v>0</v>
      </c>
      <c r="X159">
        <v>36.5</v>
      </c>
      <c r="Y159">
        <v>18.100000000000001</v>
      </c>
      <c r="AB159">
        <v>156</v>
      </c>
      <c r="AC159">
        <v>7.2</v>
      </c>
      <c r="AD159">
        <v>3</v>
      </c>
      <c r="AE159">
        <v>10.199999999999999</v>
      </c>
      <c r="AF159">
        <v>0</v>
      </c>
      <c r="AG159">
        <v>42.8</v>
      </c>
      <c r="AH159">
        <v>24.5</v>
      </c>
      <c r="AK159">
        <v>156</v>
      </c>
      <c r="AL159">
        <v>6.2</v>
      </c>
      <c r="AM159">
        <v>3.3</v>
      </c>
      <c r="AN159">
        <v>10.5</v>
      </c>
      <c r="AO159">
        <v>0</v>
      </c>
      <c r="AP159">
        <v>41.1</v>
      </c>
      <c r="AQ159">
        <v>22</v>
      </c>
      <c r="AT159">
        <v>156</v>
      </c>
      <c r="AU159">
        <v>7.2</v>
      </c>
      <c r="AV159">
        <v>4.4000000000000004</v>
      </c>
      <c r="AW159">
        <v>10.7</v>
      </c>
      <c r="AX159">
        <v>0</v>
      </c>
      <c r="AY159">
        <v>35.299999999999997</v>
      </c>
      <c r="AZ159">
        <v>18.7</v>
      </c>
      <c r="BC159">
        <v>156</v>
      </c>
      <c r="BD159">
        <v>7.4</v>
      </c>
      <c r="BE159">
        <v>3.6</v>
      </c>
      <c r="BF159">
        <v>9.6999999999999993</v>
      </c>
      <c r="BG159">
        <v>0</v>
      </c>
      <c r="BH159">
        <v>35.1</v>
      </c>
      <c r="BI159">
        <v>20.9</v>
      </c>
      <c r="BL159">
        <v>156</v>
      </c>
      <c r="BM159">
        <v>6.3</v>
      </c>
      <c r="BN159">
        <v>2.2000000000000002</v>
      </c>
      <c r="BO159">
        <v>8.8000000000000007</v>
      </c>
      <c r="BP159">
        <v>0</v>
      </c>
      <c r="BQ159">
        <v>41.3</v>
      </c>
      <c r="BR159">
        <v>19.100000000000001</v>
      </c>
      <c r="BU159">
        <v>156</v>
      </c>
      <c r="BV159">
        <v>3.9</v>
      </c>
      <c r="BW159">
        <v>1.7</v>
      </c>
      <c r="BX159">
        <v>7.9</v>
      </c>
      <c r="BY159">
        <v>0</v>
      </c>
      <c r="BZ159">
        <v>40.200000000000003</v>
      </c>
      <c r="CA159">
        <v>16</v>
      </c>
      <c r="CD159">
        <v>156</v>
      </c>
      <c r="CE159">
        <v>8.6</v>
      </c>
      <c r="CF159">
        <v>2.2999999999999998</v>
      </c>
      <c r="CG159">
        <v>8.6999999999999993</v>
      </c>
      <c r="CH159">
        <v>0</v>
      </c>
      <c r="CI159">
        <v>39.1</v>
      </c>
      <c r="CJ159">
        <v>17.7</v>
      </c>
      <c r="CM159">
        <v>156</v>
      </c>
      <c r="CN159">
        <v>6.4</v>
      </c>
      <c r="CO159">
        <v>1.9</v>
      </c>
      <c r="CP159">
        <v>8.1</v>
      </c>
      <c r="CQ159">
        <v>0</v>
      </c>
      <c r="CR159">
        <v>39.5</v>
      </c>
      <c r="CS159">
        <v>19.899999999999999</v>
      </c>
      <c r="CV159">
        <v>156</v>
      </c>
      <c r="CW159">
        <v>2.8</v>
      </c>
      <c r="CX159">
        <v>1.7</v>
      </c>
      <c r="CY159">
        <v>8</v>
      </c>
      <c r="CZ159">
        <v>0</v>
      </c>
      <c r="DA159">
        <v>41.2</v>
      </c>
      <c r="DB159">
        <v>18.899999999999999</v>
      </c>
      <c r="DE159">
        <v>156</v>
      </c>
      <c r="DF159">
        <v>38.5</v>
      </c>
      <c r="DG159">
        <v>2.5</v>
      </c>
      <c r="DH159">
        <v>4.3</v>
      </c>
      <c r="DI159">
        <v>7.11</v>
      </c>
      <c r="DJ159">
        <v>30.2</v>
      </c>
      <c r="DK159">
        <v>20.3</v>
      </c>
    </row>
    <row r="160" spans="1:115">
      <c r="A160">
        <v>157</v>
      </c>
      <c r="B160">
        <v>5.4</v>
      </c>
      <c r="C160">
        <v>2.6</v>
      </c>
      <c r="D160">
        <v>9.1999999999999993</v>
      </c>
      <c r="E160">
        <v>0</v>
      </c>
      <c r="F160">
        <v>39.299999999999997</v>
      </c>
      <c r="G160">
        <v>18.399999999999999</v>
      </c>
      <c r="J160">
        <v>157</v>
      </c>
      <c r="K160">
        <v>5.8</v>
      </c>
      <c r="L160">
        <v>1.8</v>
      </c>
      <c r="M160">
        <v>8.4</v>
      </c>
      <c r="N160">
        <v>0</v>
      </c>
      <c r="O160">
        <v>42.6</v>
      </c>
      <c r="P160">
        <v>19.2</v>
      </c>
      <c r="S160">
        <v>157</v>
      </c>
      <c r="T160">
        <v>11.1</v>
      </c>
      <c r="U160">
        <v>2.5</v>
      </c>
      <c r="V160">
        <v>8.4</v>
      </c>
      <c r="W160">
        <v>0</v>
      </c>
      <c r="X160">
        <v>36.200000000000003</v>
      </c>
      <c r="Y160">
        <v>17.5</v>
      </c>
      <c r="AB160">
        <v>157</v>
      </c>
      <c r="AC160">
        <v>11.4</v>
      </c>
      <c r="AD160">
        <v>3.2</v>
      </c>
      <c r="AE160">
        <v>9.4</v>
      </c>
      <c r="AF160">
        <v>0</v>
      </c>
      <c r="AG160">
        <v>40.9</v>
      </c>
      <c r="AH160">
        <v>23.7</v>
      </c>
      <c r="AK160">
        <v>157</v>
      </c>
      <c r="AL160">
        <v>5.7</v>
      </c>
      <c r="AM160">
        <v>4.8</v>
      </c>
      <c r="AN160">
        <v>11</v>
      </c>
      <c r="AO160">
        <v>0</v>
      </c>
      <c r="AP160">
        <v>32.5</v>
      </c>
      <c r="AQ160">
        <v>19.7</v>
      </c>
      <c r="AT160">
        <v>157</v>
      </c>
      <c r="AU160">
        <v>9.1999999999999993</v>
      </c>
      <c r="AV160">
        <v>3</v>
      </c>
      <c r="AW160">
        <v>8.8000000000000007</v>
      </c>
      <c r="AX160">
        <v>0</v>
      </c>
      <c r="AY160">
        <v>32</v>
      </c>
      <c r="AZ160">
        <v>18.5</v>
      </c>
      <c r="BC160">
        <v>157</v>
      </c>
      <c r="BD160">
        <v>11.5</v>
      </c>
      <c r="BE160">
        <v>2.7</v>
      </c>
      <c r="BF160">
        <v>7.8</v>
      </c>
      <c r="BG160">
        <v>0</v>
      </c>
      <c r="BH160">
        <v>32.200000000000003</v>
      </c>
      <c r="BI160">
        <v>15.1</v>
      </c>
      <c r="BL160">
        <v>157</v>
      </c>
      <c r="BM160">
        <v>5.6</v>
      </c>
      <c r="BN160">
        <v>2.1</v>
      </c>
      <c r="BO160">
        <v>8.9</v>
      </c>
      <c r="BP160">
        <v>0</v>
      </c>
      <c r="BQ160">
        <v>42.3</v>
      </c>
      <c r="BR160">
        <v>21.1</v>
      </c>
      <c r="BU160">
        <v>157</v>
      </c>
      <c r="BV160">
        <v>9</v>
      </c>
      <c r="BW160">
        <v>3.5</v>
      </c>
      <c r="BX160">
        <v>9.8000000000000007</v>
      </c>
      <c r="BY160">
        <v>0</v>
      </c>
      <c r="BZ160">
        <v>34.200000000000003</v>
      </c>
      <c r="CA160">
        <v>21.8</v>
      </c>
      <c r="CD160">
        <v>157</v>
      </c>
      <c r="CE160">
        <v>9.6</v>
      </c>
      <c r="CF160">
        <v>2.7</v>
      </c>
      <c r="CG160">
        <v>9.1999999999999993</v>
      </c>
      <c r="CH160">
        <v>0</v>
      </c>
      <c r="CI160">
        <v>38.5</v>
      </c>
      <c r="CJ160">
        <v>20.399999999999999</v>
      </c>
      <c r="CM160">
        <v>157</v>
      </c>
      <c r="CN160">
        <v>6.4</v>
      </c>
      <c r="CO160">
        <v>2.7</v>
      </c>
      <c r="CP160">
        <v>9.6</v>
      </c>
      <c r="CQ160">
        <v>0</v>
      </c>
      <c r="CR160">
        <v>41.7</v>
      </c>
      <c r="CS160">
        <v>21.5</v>
      </c>
      <c r="CV160">
        <v>157</v>
      </c>
      <c r="CW160">
        <v>4.0999999999999996</v>
      </c>
      <c r="CX160">
        <v>2.1</v>
      </c>
      <c r="CY160">
        <v>8.6</v>
      </c>
      <c r="CZ160">
        <v>0</v>
      </c>
      <c r="DA160">
        <v>41.1</v>
      </c>
      <c r="DB160">
        <v>19.7</v>
      </c>
      <c r="DE160">
        <v>157</v>
      </c>
      <c r="DF160">
        <v>8.6</v>
      </c>
      <c r="DG160">
        <v>1.7</v>
      </c>
      <c r="DH160">
        <v>6.2</v>
      </c>
      <c r="DI160">
        <v>0</v>
      </c>
      <c r="DJ160">
        <v>35.5</v>
      </c>
      <c r="DK160">
        <v>20</v>
      </c>
    </row>
    <row r="161" spans="1:115">
      <c r="A161">
        <v>158</v>
      </c>
      <c r="B161">
        <v>7</v>
      </c>
      <c r="C161">
        <v>2.5</v>
      </c>
      <c r="D161">
        <v>9</v>
      </c>
      <c r="E161">
        <v>0</v>
      </c>
      <c r="F161">
        <v>40.200000000000003</v>
      </c>
      <c r="G161">
        <v>19.8</v>
      </c>
      <c r="J161">
        <v>158</v>
      </c>
      <c r="K161">
        <v>6.1</v>
      </c>
      <c r="L161">
        <v>2.5</v>
      </c>
      <c r="M161">
        <v>9.5</v>
      </c>
      <c r="N161">
        <v>0</v>
      </c>
      <c r="O161">
        <v>41.9</v>
      </c>
      <c r="P161">
        <v>21.7</v>
      </c>
      <c r="S161">
        <v>158</v>
      </c>
      <c r="T161">
        <v>10.5</v>
      </c>
      <c r="U161">
        <v>1.9</v>
      </c>
      <c r="V161">
        <v>7.5</v>
      </c>
      <c r="W161">
        <v>0</v>
      </c>
      <c r="X161">
        <v>35.1</v>
      </c>
      <c r="Y161">
        <v>16.7</v>
      </c>
      <c r="AB161">
        <v>158</v>
      </c>
      <c r="AC161">
        <v>13.2</v>
      </c>
      <c r="AD161">
        <v>2.1</v>
      </c>
      <c r="AE161">
        <v>7.7</v>
      </c>
      <c r="AF161">
        <v>10.16</v>
      </c>
      <c r="AG161">
        <v>40.4</v>
      </c>
      <c r="AH161">
        <v>24.3</v>
      </c>
      <c r="AK161">
        <v>158</v>
      </c>
      <c r="AL161">
        <v>7.3</v>
      </c>
      <c r="AM161">
        <v>2.2000000000000002</v>
      </c>
      <c r="AN161">
        <v>8</v>
      </c>
      <c r="AO161">
        <v>0</v>
      </c>
      <c r="AP161">
        <v>31.7</v>
      </c>
      <c r="AQ161">
        <v>16.5</v>
      </c>
      <c r="AT161">
        <v>158</v>
      </c>
      <c r="AU161">
        <v>7.1</v>
      </c>
      <c r="AV161">
        <v>1.5</v>
      </c>
      <c r="AW161">
        <v>7.4</v>
      </c>
      <c r="AX161">
        <v>0</v>
      </c>
      <c r="AY161">
        <v>36.1</v>
      </c>
      <c r="AZ161">
        <v>15.5</v>
      </c>
      <c r="BC161">
        <v>158</v>
      </c>
      <c r="BD161">
        <v>11.1</v>
      </c>
      <c r="BE161">
        <v>1.8</v>
      </c>
      <c r="BF161">
        <v>7.1</v>
      </c>
      <c r="BG161">
        <v>0</v>
      </c>
      <c r="BH161">
        <v>33</v>
      </c>
      <c r="BI161">
        <v>14.7</v>
      </c>
      <c r="BL161">
        <v>158</v>
      </c>
      <c r="BM161">
        <v>7.8</v>
      </c>
      <c r="BN161">
        <v>2.2999999999999998</v>
      </c>
      <c r="BO161">
        <v>9.1999999999999993</v>
      </c>
      <c r="BP161">
        <v>0</v>
      </c>
      <c r="BQ161">
        <v>42.1</v>
      </c>
      <c r="BR161">
        <v>23.4</v>
      </c>
      <c r="BU161">
        <v>158</v>
      </c>
      <c r="BV161">
        <v>7.2</v>
      </c>
      <c r="BW161">
        <v>1.9</v>
      </c>
      <c r="BX161">
        <v>7.8</v>
      </c>
      <c r="BY161">
        <v>0</v>
      </c>
      <c r="BZ161">
        <v>35.700000000000003</v>
      </c>
      <c r="CA161">
        <v>15.2</v>
      </c>
      <c r="CD161">
        <v>158</v>
      </c>
      <c r="CE161">
        <v>7.1</v>
      </c>
      <c r="CF161">
        <v>2.1</v>
      </c>
      <c r="CG161">
        <v>8.1999999999999993</v>
      </c>
      <c r="CH161">
        <v>0</v>
      </c>
      <c r="CI161">
        <v>38.200000000000003</v>
      </c>
      <c r="CJ161">
        <v>16.7</v>
      </c>
      <c r="CM161">
        <v>158</v>
      </c>
      <c r="CN161">
        <v>6.1</v>
      </c>
      <c r="CO161">
        <v>2.8</v>
      </c>
      <c r="CP161">
        <v>10.199999999999999</v>
      </c>
      <c r="CQ161">
        <v>0</v>
      </c>
      <c r="CR161">
        <v>43.3</v>
      </c>
      <c r="CS161">
        <v>23.3</v>
      </c>
      <c r="CV161">
        <v>158</v>
      </c>
      <c r="CW161">
        <v>6.1</v>
      </c>
      <c r="CX161">
        <v>2.2999999999999998</v>
      </c>
      <c r="CY161">
        <v>8.6999999999999993</v>
      </c>
      <c r="CZ161">
        <v>0</v>
      </c>
      <c r="DA161">
        <v>39.5</v>
      </c>
      <c r="DB161">
        <v>19.100000000000001</v>
      </c>
      <c r="DE161">
        <v>158</v>
      </c>
      <c r="DF161">
        <v>9</v>
      </c>
      <c r="DG161">
        <v>1.4</v>
      </c>
      <c r="DH161">
        <v>6.9</v>
      </c>
      <c r="DI161">
        <v>0</v>
      </c>
      <c r="DJ161">
        <v>37</v>
      </c>
      <c r="DK161">
        <v>16.2</v>
      </c>
    </row>
    <row r="162" spans="1:115">
      <c r="A162">
        <v>159</v>
      </c>
      <c r="B162">
        <v>7.6</v>
      </c>
      <c r="C162">
        <v>2.2999999999999998</v>
      </c>
      <c r="D162">
        <v>8.9</v>
      </c>
      <c r="E162">
        <v>0</v>
      </c>
      <c r="F162">
        <v>41.7</v>
      </c>
      <c r="G162">
        <v>21.7</v>
      </c>
      <c r="J162">
        <v>159</v>
      </c>
      <c r="K162">
        <v>4.9000000000000004</v>
      </c>
      <c r="L162">
        <v>2.9</v>
      </c>
      <c r="M162">
        <v>10</v>
      </c>
      <c r="N162">
        <v>0</v>
      </c>
      <c r="O162">
        <v>40.9</v>
      </c>
      <c r="P162">
        <v>20.100000000000001</v>
      </c>
      <c r="S162">
        <v>159</v>
      </c>
      <c r="T162">
        <v>7.4</v>
      </c>
      <c r="U162">
        <v>2</v>
      </c>
      <c r="V162">
        <v>7.9</v>
      </c>
      <c r="W162">
        <v>0</v>
      </c>
      <c r="X162">
        <v>36.299999999999997</v>
      </c>
      <c r="Y162">
        <v>16.2</v>
      </c>
      <c r="AB162">
        <v>159</v>
      </c>
      <c r="AC162">
        <v>12.1</v>
      </c>
      <c r="AD162">
        <v>1.8</v>
      </c>
      <c r="AE162">
        <v>7.9</v>
      </c>
      <c r="AF162">
        <v>0</v>
      </c>
      <c r="AG162">
        <v>39.9</v>
      </c>
      <c r="AH162">
        <v>21.6</v>
      </c>
      <c r="AK162">
        <v>159</v>
      </c>
      <c r="AL162">
        <v>8</v>
      </c>
      <c r="AM162">
        <v>2</v>
      </c>
      <c r="AN162">
        <v>8.1</v>
      </c>
      <c r="AO162">
        <v>0</v>
      </c>
      <c r="AP162">
        <v>36.5</v>
      </c>
      <c r="AQ162">
        <v>15.5</v>
      </c>
      <c r="AT162">
        <v>159</v>
      </c>
      <c r="AU162">
        <v>9.1999999999999993</v>
      </c>
      <c r="AV162">
        <v>2.5</v>
      </c>
      <c r="AW162">
        <v>9.1</v>
      </c>
      <c r="AX162">
        <v>0</v>
      </c>
      <c r="AY162">
        <v>38.299999999999997</v>
      </c>
      <c r="AZ162">
        <v>19.2</v>
      </c>
      <c r="BC162">
        <v>159</v>
      </c>
      <c r="BD162">
        <v>10.6</v>
      </c>
      <c r="BE162">
        <v>2.2000000000000002</v>
      </c>
      <c r="BF162">
        <v>7</v>
      </c>
      <c r="BG162">
        <v>0</v>
      </c>
      <c r="BH162">
        <v>33.1</v>
      </c>
      <c r="BI162">
        <v>17.899999999999999</v>
      </c>
      <c r="BL162">
        <v>159</v>
      </c>
      <c r="BM162">
        <v>8.9</v>
      </c>
      <c r="BN162">
        <v>2.6</v>
      </c>
      <c r="BO162">
        <v>9.6</v>
      </c>
      <c r="BP162">
        <v>0</v>
      </c>
      <c r="BQ162">
        <v>41.7</v>
      </c>
      <c r="BR162">
        <v>22.5</v>
      </c>
      <c r="BU162">
        <v>159</v>
      </c>
      <c r="BV162">
        <v>4.5999999999999996</v>
      </c>
      <c r="BW162">
        <v>2.8</v>
      </c>
      <c r="BX162">
        <v>8.9</v>
      </c>
      <c r="BY162">
        <v>0</v>
      </c>
      <c r="BZ162">
        <v>35</v>
      </c>
      <c r="CA162">
        <v>18</v>
      </c>
      <c r="CD162">
        <v>159</v>
      </c>
      <c r="CE162">
        <v>7.3</v>
      </c>
      <c r="CF162">
        <v>2.2999999999999998</v>
      </c>
      <c r="CG162">
        <v>8.8000000000000007</v>
      </c>
      <c r="CH162">
        <v>0</v>
      </c>
      <c r="CI162">
        <v>39</v>
      </c>
      <c r="CJ162">
        <v>19.899999999999999</v>
      </c>
      <c r="CM162">
        <v>159</v>
      </c>
      <c r="CN162">
        <v>5.7</v>
      </c>
      <c r="CO162">
        <v>3.7</v>
      </c>
      <c r="CP162">
        <v>11.4</v>
      </c>
      <c r="CQ162">
        <v>0</v>
      </c>
      <c r="CR162">
        <v>42</v>
      </c>
      <c r="CS162">
        <v>23.9</v>
      </c>
      <c r="CV162">
        <v>159</v>
      </c>
      <c r="CW162">
        <v>8.6</v>
      </c>
      <c r="CX162">
        <v>1.6</v>
      </c>
      <c r="CY162">
        <v>7.8</v>
      </c>
      <c r="CZ162">
        <v>0</v>
      </c>
      <c r="DA162">
        <v>40.200000000000003</v>
      </c>
      <c r="DB162">
        <v>19.3</v>
      </c>
      <c r="DE162">
        <v>159</v>
      </c>
      <c r="DF162">
        <v>10.7</v>
      </c>
      <c r="DG162">
        <v>1.4</v>
      </c>
      <c r="DH162">
        <v>5.4</v>
      </c>
      <c r="DI162">
        <v>0</v>
      </c>
      <c r="DJ162">
        <v>38.6</v>
      </c>
      <c r="DK162">
        <v>18.899999999999999</v>
      </c>
    </row>
    <row r="163" spans="1:115">
      <c r="A163">
        <v>160</v>
      </c>
      <c r="B163">
        <v>4.2</v>
      </c>
      <c r="C163">
        <v>3.1</v>
      </c>
      <c r="D163">
        <v>9.9</v>
      </c>
      <c r="E163">
        <v>0</v>
      </c>
      <c r="F163">
        <v>39</v>
      </c>
      <c r="G163">
        <v>23</v>
      </c>
      <c r="J163">
        <v>160</v>
      </c>
      <c r="K163">
        <v>9.3000000000000007</v>
      </c>
      <c r="L163">
        <v>3.4</v>
      </c>
      <c r="M163">
        <v>10.199999999999999</v>
      </c>
      <c r="N163">
        <v>0</v>
      </c>
      <c r="O163">
        <v>38.9</v>
      </c>
      <c r="P163">
        <v>19.7</v>
      </c>
      <c r="S163">
        <v>160</v>
      </c>
      <c r="T163">
        <v>10.8</v>
      </c>
      <c r="U163">
        <v>2.8</v>
      </c>
      <c r="V163">
        <v>8.4</v>
      </c>
      <c r="W163">
        <v>0</v>
      </c>
      <c r="X163">
        <v>34.9</v>
      </c>
      <c r="Y163">
        <v>17</v>
      </c>
      <c r="AB163">
        <v>160</v>
      </c>
      <c r="AC163">
        <v>5.5</v>
      </c>
      <c r="AD163">
        <v>2.5</v>
      </c>
      <c r="AE163">
        <v>9.1999999999999993</v>
      </c>
      <c r="AF163">
        <v>0</v>
      </c>
      <c r="AG163">
        <v>40.5</v>
      </c>
      <c r="AH163">
        <v>20.8</v>
      </c>
      <c r="AK163">
        <v>160</v>
      </c>
      <c r="AL163">
        <v>8.6</v>
      </c>
      <c r="AM163">
        <v>2.4</v>
      </c>
      <c r="AN163">
        <v>8.9</v>
      </c>
      <c r="AO163">
        <v>0</v>
      </c>
      <c r="AP163">
        <v>38.200000000000003</v>
      </c>
      <c r="AQ163">
        <v>18.8</v>
      </c>
      <c r="AT163">
        <v>160</v>
      </c>
      <c r="AU163">
        <v>9.3000000000000007</v>
      </c>
      <c r="AV163">
        <v>1.6</v>
      </c>
      <c r="AW163">
        <v>7.5</v>
      </c>
      <c r="AX163">
        <v>0</v>
      </c>
      <c r="AY163">
        <v>37.4</v>
      </c>
      <c r="AZ163">
        <v>18.899999999999999</v>
      </c>
      <c r="BC163">
        <v>160</v>
      </c>
      <c r="BD163">
        <v>12</v>
      </c>
      <c r="BE163">
        <v>3.4</v>
      </c>
      <c r="BF163">
        <v>8.4</v>
      </c>
      <c r="BG163">
        <v>0</v>
      </c>
      <c r="BH163">
        <v>34.4</v>
      </c>
      <c r="BI163">
        <v>19.899999999999999</v>
      </c>
      <c r="BL163">
        <v>160</v>
      </c>
      <c r="BM163">
        <v>9.6999999999999993</v>
      </c>
      <c r="BN163">
        <v>2.2000000000000002</v>
      </c>
      <c r="BO163">
        <v>8.6</v>
      </c>
      <c r="BP163">
        <v>0</v>
      </c>
      <c r="BQ163">
        <v>40.5</v>
      </c>
      <c r="BR163">
        <v>20.5</v>
      </c>
      <c r="BU163">
        <v>160</v>
      </c>
      <c r="BV163">
        <v>6.4</v>
      </c>
      <c r="BW163">
        <v>2</v>
      </c>
      <c r="BX163">
        <v>7.9</v>
      </c>
      <c r="BY163">
        <v>0</v>
      </c>
      <c r="BZ163">
        <v>35.799999999999997</v>
      </c>
      <c r="CA163">
        <v>17.100000000000001</v>
      </c>
      <c r="CD163">
        <v>160</v>
      </c>
      <c r="CE163">
        <v>5.5</v>
      </c>
      <c r="CF163">
        <v>2</v>
      </c>
      <c r="CG163">
        <v>8.5</v>
      </c>
      <c r="CH163">
        <v>0</v>
      </c>
      <c r="CI163">
        <v>40.4</v>
      </c>
      <c r="CJ163">
        <v>15.2</v>
      </c>
      <c r="CM163">
        <v>160</v>
      </c>
      <c r="CN163">
        <v>4.7</v>
      </c>
      <c r="CO163">
        <v>2.2999999999999998</v>
      </c>
      <c r="CP163">
        <v>9.1</v>
      </c>
      <c r="CQ163">
        <v>0</v>
      </c>
      <c r="CR163">
        <v>41.7</v>
      </c>
      <c r="CS163">
        <v>20.6</v>
      </c>
      <c r="CV163">
        <v>160</v>
      </c>
      <c r="CW163">
        <v>5.3</v>
      </c>
      <c r="CX163">
        <v>1.4</v>
      </c>
      <c r="CY163">
        <v>7.7</v>
      </c>
      <c r="CZ163">
        <v>0</v>
      </c>
      <c r="DA163">
        <v>41.9</v>
      </c>
      <c r="DB163">
        <v>21.3</v>
      </c>
      <c r="DE163">
        <v>160</v>
      </c>
      <c r="DF163">
        <v>21.7</v>
      </c>
      <c r="DG163">
        <v>2.2999999999999998</v>
      </c>
      <c r="DH163">
        <v>4.3</v>
      </c>
      <c r="DI163">
        <v>0</v>
      </c>
      <c r="DJ163">
        <v>31.6</v>
      </c>
      <c r="DK163">
        <v>23.1</v>
      </c>
    </row>
    <row r="164" spans="1:115">
      <c r="A164">
        <v>161</v>
      </c>
      <c r="B164">
        <v>8.4</v>
      </c>
      <c r="C164">
        <v>3.1</v>
      </c>
      <c r="D164">
        <v>9.4</v>
      </c>
      <c r="E164">
        <v>0</v>
      </c>
      <c r="F164">
        <v>37</v>
      </c>
      <c r="G164">
        <v>16.100000000000001</v>
      </c>
      <c r="J164">
        <v>161</v>
      </c>
      <c r="K164">
        <v>9.5</v>
      </c>
      <c r="L164">
        <v>3.4</v>
      </c>
      <c r="M164">
        <v>9.6</v>
      </c>
      <c r="N164">
        <v>0</v>
      </c>
      <c r="O164">
        <v>35.700000000000003</v>
      </c>
      <c r="P164">
        <v>17.2</v>
      </c>
      <c r="S164">
        <v>161</v>
      </c>
      <c r="T164">
        <v>11.1</v>
      </c>
      <c r="U164">
        <v>2</v>
      </c>
      <c r="V164">
        <v>7.6</v>
      </c>
      <c r="W164">
        <v>0</v>
      </c>
      <c r="X164">
        <v>35.700000000000003</v>
      </c>
      <c r="Y164">
        <v>17.2</v>
      </c>
      <c r="AB164">
        <v>161</v>
      </c>
      <c r="AC164">
        <v>6</v>
      </c>
      <c r="AD164">
        <v>1.8</v>
      </c>
      <c r="AE164">
        <v>8.1999999999999993</v>
      </c>
      <c r="AF164">
        <v>0</v>
      </c>
      <c r="AG164">
        <v>40.200000000000003</v>
      </c>
      <c r="AH164">
        <v>20.5</v>
      </c>
      <c r="AK164">
        <v>161</v>
      </c>
      <c r="AL164">
        <v>8.4</v>
      </c>
      <c r="AM164">
        <v>2.4</v>
      </c>
      <c r="AN164">
        <v>8.6999999999999993</v>
      </c>
      <c r="AO164">
        <v>0</v>
      </c>
      <c r="AP164">
        <v>38.299999999999997</v>
      </c>
      <c r="AQ164">
        <v>19.7</v>
      </c>
      <c r="AT164">
        <v>161</v>
      </c>
      <c r="AU164">
        <v>6.3</v>
      </c>
      <c r="AV164">
        <v>1.1000000000000001</v>
      </c>
      <c r="AW164">
        <v>7.1</v>
      </c>
      <c r="AX164">
        <v>0</v>
      </c>
      <c r="AY164">
        <v>39.9</v>
      </c>
      <c r="AZ164">
        <v>18.3</v>
      </c>
      <c r="BC164">
        <v>161</v>
      </c>
      <c r="BD164">
        <v>12.1</v>
      </c>
      <c r="BE164">
        <v>2.6</v>
      </c>
      <c r="BF164">
        <v>8</v>
      </c>
      <c r="BG164">
        <v>0</v>
      </c>
      <c r="BH164">
        <v>33.799999999999997</v>
      </c>
      <c r="BI164">
        <v>17.5</v>
      </c>
      <c r="BL164">
        <v>161</v>
      </c>
      <c r="BM164">
        <v>10.4</v>
      </c>
      <c r="BN164">
        <v>3.4</v>
      </c>
      <c r="BO164">
        <v>10.199999999999999</v>
      </c>
      <c r="BP164">
        <v>0</v>
      </c>
      <c r="BQ164">
        <v>39.200000000000003</v>
      </c>
      <c r="BR164">
        <v>23.2</v>
      </c>
      <c r="BU164">
        <v>161</v>
      </c>
      <c r="BV164">
        <v>6.6</v>
      </c>
      <c r="BW164">
        <v>2.4</v>
      </c>
      <c r="BX164">
        <v>8.6999999999999993</v>
      </c>
      <c r="BY164">
        <v>0</v>
      </c>
      <c r="BZ164">
        <v>37.6</v>
      </c>
      <c r="CA164">
        <v>18.899999999999999</v>
      </c>
      <c r="CD164">
        <v>161</v>
      </c>
      <c r="CE164">
        <v>6.3</v>
      </c>
      <c r="CF164">
        <v>3</v>
      </c>
      <c r="CG164">
        <v>9.8000000000000007</v>
      </c>
      <c r="CH164">
        <v>0</v>
      </c>
      <c r="CI164">
        <v>39.299999999999997</v>
      </c>
      <c r="CJ164">
        <v>17.899999999999999</v>
      </c>
      <c r="CM164">
        <v>161</v>
      </c>
      <c r="CN164">
        <v>4.4000000000000004</v>
      </c>
      <c r="CO164">
        <v>2.5</v>
      </c>
      <c r="CP164">
        <v>9.6</v>
      </c>
      <c r="CQ164">
        <v>0</v>
      </c>
      <c r="CR164">
        <v>42.5</v>
      </c>
      <c r="CS164">
        <v>21.7</v>
      </c>
      <c r="CV164">
        <v>161</v>
      </c>
      <c r="CW164">
        <v>5.6</v>
      </c>
      <c r="CX164">
        <v>2.5</v>
      </c>
      <c r="CY164">
        <v>9.3000000000000007</v>
      </c>
      <c r="CZ164">
        <v>0</v>
      </c>
      <c r="DA164">
        <v>41.9</v>
      </c>
      <c r="DB164">
        <v>23.3</v>
      </c>
      <c r="DE164">
        <v>161</v>
      </c>
      <c r="DF164">
        <v>34</v>
      </c>
      <c r="DG164">
        <v>2.5</v>
      </c>
      <c r="DH164">
        <v>7.1</v>
      </c>
      <c r="DI164">
        <v>0</v>
      </c>
      <c r="DJ164">
        <v>33.799999999999997</v>
      </c>
      <c r="DK164">
        <v>24.6</v>
      </c>
    </row>
    <row r="165" spans="1:115">
      <c r="A165">
        <v>162</v>
      </c>
      <c r="B165">
        <v>10.5</v>
      </c>
      <c r="C165">
        <v>2</v>
      </c>
      <c r="D165">
        <v>7.8</v>
      </c>
      <c r="E165">
        <v>0</v>
      </c>
      <c r="F165">
        <v>36.1</v>
      </c>
      <c r="G165">
        <v>17</v>
      </c>
      <c r="J165">
        <v>162</v>
      </c>
      <c r="K165">
        <v>8</v>
      </c>
      <c r="L165">
        <v>2</v>
      </c>
      <c r="M165">
        <v>7.5</v>
      </c>
      <c r="N165">
        <v>0</v>
      </c>
      <c r="O165">
        <v>33.799999999999997</v>
      </c>
      <c r="P165">
        <v>13.9</v>
      </c>
      <c r="S165">
        <v>162</v>
      </c>
      <c r="T165">
        <v>10.3</v>
      </c>
      <c r="U165">
        <v>3.1</v>
      </c>
      <c r="V165">
        <v>9</v>
      </c>
      <c r="W165">
        <v>0</v>
      </c>
      <c r="X165">
        <v>36.6</v>
      </c>
      <c r="Y165">
        <v>19.7</v>
      </c>
      <c r="AB165">
        <v>162</v>
      </c>
      <c r="AC165">
        <v>2.5</v>
      </c>
      <c r="AD165">
        <v>2.4</v>
      </c>
      <c r="AE165">
        <v>9.3000000000000007</v>
      </c>
      <c r="AF165">
        <v>0</v>
      </c>
      <c r="AG165">
        <v>40.4</v>
      </c>
      <c r="AH165">
        <v>16.2</v>
      </c>
      <c r="AK165">
        <v>162</v>
      </c>
      <c r="AL165">
        <v>11.8</v>
      </c>
      <c r="AM165">
        <v>4.0999999999999996</v>
      </c>
      <c r="AN165">
        <v>9.3000000000000007</v>
      </c>
      <c r="AO165">
        <v>0</v>
      </c>
      <c r="AP165">
        <v>34.299999999999997</v>
      </c>
      <c r="AQ165">
        <v>21.3</v>
      </c>
      <c r="AT165">
        <v>162</v>
      </c>
      <c r="AU165">
        <v>6.1</v>
      </c>
      <c r="AV165">
        <v>2.2999999999999998</v>
      </c>
      <c r="AW165">
        <v>9.3000000000000007</v>
      </c>
      <c r="AX165">
        <v>0</v>
      </c>
      <c r="AY165">
        <v>41.5</v>
      </c>
      <c r="AZ165">
        <v>18.5</v>
      </c>
      <c r="BC165">
        <v>162</v>
      </c>
      <c r="BD165">
        <v>8.5</v>
      </c>
      <c r="BE165">
        <v>2.8</v>
      </c>
      <c r="BF165">
        <v>8.1</v>
      </c>
      <c r="BG165">
        <v>0</v>
      </c>
      <c r="BH165">
        <v>33.299999999999997</v>
      </c>
      <c r="BI165">
        <v>17.5</v>
      </c>
      <c r="BL165">
        <v>162</v>
      </c>
      <c r="BM165">
        <v>8.8000000000000007</v>
      </c>
      <c r="BN165">
        <v>4.2</v>
      </c>
      <c r="BO165">
        <v>9.6999999999999993</v>
      </c>
      <c r="BP165">
        <v>0</v>
      </c>
      <c r="BQ165">
        <v>34.9</v>
      </c>
      <c r="BR165">
        <v>18.100000000000001</v>
      </c>
      <c r="BU165">
        <v>162</v>
      </c>
      <c r="BV165">
        <v>6.7</v>
      </c>
      <c r="BW165">
        <v>2</v>
      </c>
      <c r="BX165">
        <v>8.1</v>
      </c>
      <c r="BY165">
        <v>0</v>
      </c>
      <c r="BZ165">
        <v>37.799999999999997</v>
      </c>
      <c r="CA165">
        <v>17.600000000000001</v>
      </c>
      <c r="CD165">
        <v>162</v>
      </c>
      <c r="CE165">
        <v>8.8000000000000007</v>
      </c>
      <c r="CF165">
        <v>1.7</v>
      </c>
      <c r="CG165">
        <v>7.8</v>
      </c>
      <c r="CH165">
        <v>0</v>
      </c>
      <c r="CI165">
        <v>38.6</v>
      </c>
      <c r="CJ165">
        <v>17.600000000000001</v>
      </c>
      <c r="CM165">
        <v>162</v>
      </c>
      <c r="CN165">
        <v>6.7</v>
      </c>
      <c r="CO165">
        <v>2</v>
      </c>
      <c r="CP165">
        <v>8.6</v>
      </c>
      <c r="CQ165">
        <v>0</v>
      </c>
      <c r="CR165">
        <v>42.4</v>
      </c>
      <c r="CS165">
        <v>19.5</v>
      </c>
      <c r="CV165">
        <v>162</v>
      </c>
      <c r="CW165">
        <v>7.5</v>
      </c>
      <c r="CX165">
        <v>2.4</v>
      </c>
      <c r="CY165">
        <v>9</v>
      </c>
      <c r="CZ165">
        <v>0</v>
      </c>
      <c r="DA165">
        <v>39.799999999999997</v>
      </c>
      <c r="DB165">
        <v>23.8</v>
      </c>
      <c r="DE165">
        <v>162</v>
      </c>
      <c r="DF165">
        <v>12.8</v>
      </c>
      <c r="DG165">
        <v>1.9</v>
      </c>
      <c r="DH165">
        <v>7.7</v>
      </c>
      <c r="DI165">
        <v>0</v>
      </c>
      <c r="DJ165">
        <v>36.9</v>
      </c>
      <c r="DK165">
        <v>24.1</v>
      </c>
    </row>
    <row r="166" spans="1:115">
      <c r="A166">
        <v>163</v>
      </c>
      <c r="B166">
        <v>6.6</v>
      </c>
      <c r="C166">
        <v>2.2999999999999998</v>
      </c>
      <c r="D166">
        <v>8.5</v>
      </c>
      <c r="E166">
        <v>0</v>
      </c>
      <c r="F166">
        <v>37.700000000000003</v>
      </c>
      <c r="G166">
        <v>18.100000000000001</v>
      </c>
      <c r="J166">
        <v>163</v>
      </c>
      <c r="K166">
        <v>7.3</v>
      </c>
      <c r="L166">
        <v>1.8</v>
      </c>
      <c r="M166">
        <v>7.7</v>
      </c>
      <c r="N166">
        <v>0</v>
      </c>
      <c r="O166">
        <v>36.200000000000003</v>
      </c>
      <c r="P166">
        <v>15.7</v>
      </c>
      <c r="S166">
        <v>163</v>
      </c>
      <c r="T166">
        <v>12.6</v>
      </c>
      <c r="U166">
        <v>2</v>
      </c>
      <c r="V166">
        <v>7.7</v>
      </c>
      <c r="W166">
        <v>0</v>
      </c>
      <c r="X166">
        <v>35.9</v>
      </c>
      <c r="Y166">
        <v>18.8</v>
      </c>
      <c r="AB166">
        <v>163</v>
      </c>
      <c r="AC166">
        <v>2.7</v>
      </c>
      <c r="AD166">
        <v>2.2999999999999998</v>
      </c>
      <c r="AE166">
        <v>9.3000000000000007</v>
      </c>
      <c r="AF166">
        <v>0</v>
      </c>
      <c r="AG166">
        <v>40.9</v>
      </c>
      <c r="AH166">
        <v>15.7</v>
      </c>
      <c r="AK166">
        <v>163</v>
      </c>
      <c r="AL166">
        <v>9</v>
      </c>
      <c r="AM166">
        <v>1.2</v>
      </c>
      <c r="AN166">
        <v>6.8</v>
      </c>
      <c r="AO166">
        <v>0</v>
      </c>
      <c r="AP166">
        <v>36.5</v>
      </c>
      <c r="AQ166">
        <v>17.100000000000001</v>
      </c>
      <c r="AT166">
        <v>163</v>
      </c>
      <c r="AU166">
        <v>8.5</v>
      </c>
      <c r="AV166">
        <v>2.8</v>
      </c>
      <c r="AW166">
        <v>9.6</v>
      </c>
      <c r="AX166">
        <v>0</v>
      </c>
      <c r="AY166">
        <v>37.799999999999997</v>
      </c>
      <c r="AZ166">
        <v>21.1</v>
      </c>
      <c r="BC166">
        <v>163</v>
      </c>
      <c r="BD166">
        <v>5.2</v>
      </c>
      <c r="BE166">
        <v>3.3</v>
      </c>
      <c r="BF166">
        <v>9.4</v>
      </c>
      <c r="BG166">
        <v>0</v>
      </c>
      <c r="BH166">
        <v>35.200000000000003</v>
      </c>
      <c r="BI166">
        <v>16.399999999999999</v>
      </c>
      <c r="BL166">
        <v>163</v>
      </c>
      <c r="BM166">
        <v>16.899999999999999</v>
      </c>
      <c r="BN166">
        <v>3</v>
      </c>
      <c r="BO166">
        <v>7.5</v>
      </c>
      <c r="BP166">
        <v>0</v>
      </c>
      <c r="BQ166">
        <v>30.1</v>
      </c>
      <c r="BR166">
        <v>16.7</v>
      </c>
      <c r="BU166">
        <v>163</v>
      </c>
      <c r="BV166">
        <v>4</v>
      </c>
      <c r="BW166">
        <v>2.5</v>
      </c>
      <c r="BX166">
        <v>9.1999999999999993</v>
      </c>
      <c r="BY166">
        <v>0</v>
      </c>
      <c r="BZ166">
        <v>39.4</v>
      </c>
      <c r="CA166">
        <v>18.7</v>
      </c>
      <c r="CD166">
        <v>163</v>
      </c>
      <c r="CE166">
        <v>6.8</v>
      </c>
      <c r="CF166">
        <v>2.5</v>
      </c>
      <c r="CG166">
        <v>9.1999999999999993</v>
      </c>
      <c r="CH166">
        <v>0</v>
      </c>
      <c r="CI166">
        <v>39.6</v>
      </c>
      <c r="CJ166">
        <v>19.8</v>
      </c>
      <c r="CM166">
        <v>163</v>
      </c>
      <c r="CN166">
        <v>6.7</v>
      </c>
      <c r="CO166">
        <v>2.7</v>
      </c>
      <c r="CP166">
        <v>10</v>
      </c>
      <c r="CQ166">
        <v>0</v>
      </c>
      <c r="CR166">
        <v>43.5</v>
      </c>
      <c r="CS166">
        <v>24.2</v>
      </c>
      <c r="CV166">
        <v>163</v>
      </c>
      <c r="CW166">
        <v>9.6</v>
      </c>
      <c r="CX166">
        <v>1.7</v>
      </c>
      <c r="CY166">
        <v>8</v>
      </c>
      <c r="CZ166">
        <v>0</v>
      </c>
      <c r="DA166">
        <v>41.3</v>
      </c>
      <c r="DB166">
        <v>20.3</v>
      </c>
      <c r="DE166">
        <v>163</v>
      </c>
      <c r="DF166">
        <v>11.1</v>
      </c>
      <c r="DG166">
        <v>1.8</v>
      </c>
      <c r="DH166">
        <v>7.9</v>
      </c>
      <c r="DI166">
        <v>0</v>
      </c>
      <c r="DJ166">
        <v>38.5</v>
      </c>
      <c r="DK166">
        <v>20.9</v>
      </c>
    </row>
    <row r="167" spans="1:115">
      <c r="A167">
        <v>164</v>
      </c>
      <c r="B167">
        <v>7.9</v>
      </c>
      <c r="C167">
        <v>1.9</v>
      </c>
      <c r="D167">
        <v>8</v>
      </c>
      <c r="E167">
        <v>0</v>
      </c>
      <c r="F167">
        <v>37.200000000000003</v>
      </c>
      <c r="G167">
        <v>18.5</v>
      </c>
      <c r="J167">
        <v>164</v>
      </c>
      <c r="K167">
        <v>4.4000000000000004</v>
      </c>
      <c r="L167">
        <v>1.9</v>
      </c>
      <c r="M167">
        <v>8</v>
      </c>
      <c r="N167">
        <v>0</v>
      </c>
      <c r="O167">
        <v>38.5</v>
      </c>
      <c r="P167">
        <v>16.600000000000001</v>
      </c>
      <c r="S167">
        <v>164</v>
      </c>
      <c r="T167">
        <v>10.6</v>
      </c>
      <c r="U167">
        <v>1.8</v>
      </c>
      <c r="V167">
        <v>7.8</v>
      </c>
      <c r="W167">
        <v>0</v>
      </c>
      <c r="X167">
        <v>38.799999999999997</v>
      </c>
      <c r="Y167">
        <v>20.100000000000001</v>
      </c>
      <c r="AB167">
        <v>164</v>
      </c>
      <c r="AC167">
        <v>6.8</v>
      </c>
      <c r="AD167">
        <v>1.5</v>
      </c>
      <c r="AE167">
        <v>7.7</v>
      </c>
      <c r="AF167">
        <v>0</v>
      </c>
      <c r="AG167">
        <v>42.9</v>
      </c>
      <c r="AH167">
        <v>19.5</v>
      </c>
      <c r="AK167">
        <v>164</v>
      </c>
      <c r="AL167">
        <v>7.3</v>
      </c>
      <c r="AM167">
        <v>1.9</v>
      </c>
      <c r="AN167">
        <v>8.1999999999999993</v>
      </c>
      <c r="AO167">
        <v>0</v>
      </c>
      <c r="AP167">
        <v>40.4</v>
      </c>
      <c r="AQ167">
        <v>19.3</v>
      </c>
      <c r="AT167">
        <v>164</v>
      </c>
      <c r="AU167">
        <v>6.6</v>
      </c>
      <c r="AV167">
        <v>1.7</v>
      </c>
      <c r="AW167">
        <v>8</v>
      </c>
      <c r="AX167">
        <v>0</v>
      </c>
      <c r="AY167">
        <v>37.799999999999997</v>
      </c>
      <c r="AZ167">
        <v>19.100000000000001</v>
      </c>
      <c r="BC167">
        <v>164</v>
      </c>
      <c r="BD167">
        <v>7.6</v>
      </c>
      <c r="BE167">
        <v>2.5</v>
      </c>
      <c r="BF167">
        <v>8.5</v>
      </c>
      <c r="BG167">
        <v>0</v>
      </c>
      <c r="BH167">
        <v>36.200000000000003</v>
      </c>
      <c r="BI167">
        <v>16.8</v>
      </c>
      <c r="BL167">
        <v>164</v>
      </c>
      <c r="BM167">
        <v>12.8</v>
      </c>
      <c r="BN167">
        <v>1.7</v>
      </c>
      <c r="BO167">
        <v>6.9</v>
      </c>
      <c r="BP167">
        <v>0</v>
      </c>
      <c r="BQ167">
        <v>33.5</v>
      </c>
      <c r="BR167">
        <v>14.8</v>
      </c>
      <c r="BU167">
        <v>164</v>
      </c>
      <c r="BV167">
        <v>3.2</v>
      </c>
      <c r="BW167">
        <v>1.7</v>
      </c>
      <c r="BX167">
        <v>7.8</v>
      </c>
      <c r="BY167">
        <v>0</v>
      </c>
      <c r="BZ167">
        <v>38</v>
      </c>
      <c r="CA167">
        <v>15.2</v>
      </c>
      <c r="CD167">
        <v>164</v>
      </c>
      <c r="CE167">
        <v>6.5</v>
      </c>
      <c r="CF167">
        <v>1.7</v>
      </c>
      <c r="CG167">
        <v>8</v>
      </c>
      <c r="CH167">
        <v>0</v>
      </c>
      <c r="CI167">
        <v>40.700000000000003</v>
      </c>
      <c r="CJ167">
        <v>21.2</v>
      </c>
      <c r="CM167">
        <v>164</v>
      </c>
      <c r="CN167">
        <v>11.6</v>
      </c>
      <c r="CO167">
        <v>2.9</v>
      </c>
      <c r="CP167">
        <v>9.6999999999999993</v>
      </c>
      <c r="CQ167">
        <v>0</v>
      </c>
      <c r="CR167">
        <v>41.2</v>
      </c>
      <c r="CS167">
        <v>23.4</v>
      </c>
      <c r="CV167">
        <v>164</v>
      </c>
      <c r="CW167">
        <v>11.7</v>
      </c>
      <c r="CX167">
        <v>2.5</v>
      </c>
      <c r="CY167">
        <v>9.3000000000000007</v>
      </c>
      <c r="CZ167">
        <v>0</v>
      </c>
      <c r="DA167">
        <v>41.4</v>
      </c>
      <c r="DB167">
        <v>24.6</v>
      </c>
      <c r="DE167">
        <v>164</v>
      </c>
      <c r="DF167">
        <v>10.3</v>
      </c>
      <c r="DG167">
        <v>2.5</v>
      </c>
      <c r="DH167">
        <v>9.1</v>
      </c>
      <c r="DI167">
        <v>0</v>
      </c>
      <c r="DJ167">
        <v>40.1</v>
      </c>
      <c r="DK167">
        <v>21.8</v>
      </c>
    </row>
    <row r="168" spans="1:115">
      <c r="A168">
        <v>165</v>
      </c>
      <c r="B168">
        <v>6.6</v>
      </c>
      <c r="C168">
        <v>1.8</v>
      </c>
      <c r="D168">
        <v>8.1999999999999993</v>
      </c>
      <c r="E168">
        <v>0</v>
      </c>
      <c r="F168">
        <v>39.799999999999997</v>
      </c>
      <c r="G168">
        <v>17.8</v>
      </c>
      <c r="J168">
        <v>165</v>
      </c>
      <c r="K168">
        <v>5.0999999999999996</v>
      </c>
      <c r="L168">
        <v>1.8</v>
      </c>
      <c r="M168">
        <v>8.1999999999999993</v>
      </c>
      <c r="N168">
        <v>0</v>
      </c>
      <c r="O168">
        <v>40.299999999999997</v>
      </c>
      <c r="P168">
        <v>17.3</v>
      </c>
      <c r="S168">
        <v>165</v>
      </c>
      <c r="T168">
        <v>9.4</v>
      </c>
      <c r="U168">
        <v>1.8</v>
      </c>
      <c r="V168">
        <v>8.1999999999999993</v>
      </c>
      <c r="W168">
        <v>0</v>
      </c>
      <c r="X168">
        <v>41.7</v>
      </c>
      <c r="Y168">
        <v>20.3</v>
      </c>
      <c r="AB168">
        <v>165</v>
      </c>
      <c r="AC168">
        <v>2.9</v>
      </c>
      <c r="AD168">
        <v>3.2</v>
      </c>
      <c r="AE168">
        <v>10.5</v>
      </c>
      <c r="AF168">
        <v>0</v>
      </c>
      <c r="AG168">
        <v>40.4</v>
      </c>
      <c r="AH168">
        <v>24.5</v>
      </c>
      <c r="AK168">
        <v>165</v>
      </c>
      <c r="AL168">
        <v>6.4</v>
      </c>
      <c r="AM168">
        <v>2.1</v>
      </c>
      <c r="AN168">
        <v>8.9</v>
      </c>
      <c r="AO168">
        <v>0</v>
      </c>
      <c r="AP168">
        <v>42.6</v>
      </c>
      <c r="AQ168">
        <v>22.1</v>
      </c>
      <c r="AT168">
        <v>165</v>
      </c>
      <c r="AU168">
        <v>6.5</v>
      </c>
      <c r="AV168">
        <v>1.2</v>
      </c>
      <c r="AW168">
        <v>7.4</v>
      </c>
      <c r="AX168">
        <v>0</v>
      </c>
      <c r="AY168">
        <v>40.4</v>
      </c>
      <c r="AZ168">
        <v>17.899999999999999</v>
      </c>
      <c r="BC168">
        <v>165</v>
      </c>
      <c r="BD168">
        <v>12.6</v>
      </c>
      <c r="BE168">
        <v>2.2999999999999998</v>
      </c>
      <c r="BF168">
        <v>7.6</v>
      </c>
      <c r="BG168">
        <v>0</v>
      </c>
      <c r="BH168">
        <v>34.299999999999997</v>
      </c>
      <c r="BI168">
        <v>16.100000000000001</v>
      </c>
      <c r="BL168">
        <v>165</v>
      </c>
      <c r="BM168">
        <v>8.5</v>
      </c>
      <c r="BN168">
        <v>1.6</v>
      </c>
      <c r="BO168">
        <v>7.4</v>
      </c>
      <c r="BP168">
        <v>0</v>
      </c>
      <c r="BQ168">
        <v>36.9</v>
      </c>
      <c r="BR168">
        <v>17</v>
      </c>
      <c r="BU168">
        <v>165</v>
      </c>
      <c r="BV168">
        <v>6</v>
      </c>
      <c r="BW168">
        <v>1.8</v>
      </c>
      <c r="BX168">
        <v>7.9</v>
      </c>
      <c r="BY168">
        <v>0</v>
      </c>
      <c r="BZ168">
        <v>39.299999999999997</v>
      </c>
      <c r="CA168">
        <v>20.8</v>
      </c>
      <c r="CD168">
        <v>165</v>
      </c>
      <c r="CE168">
        <v>6.1</v>
      </c>
      <c r="CF168">
        <v>2.1</v>
      </c>
      <c r="CG168">
        <v>8.6999999999999993</v>
      </c>
      <c r="CH168">
        <v>0</v>
      </c>
      <c r="CI168">
        <v>41.5</v>
      </c>
      <c r="CJ168">
        <v>21.9</v>
      </c>
      <c r="CM168">
        <v>165</v>
      </c>
      <c r="CN168">
        <v>9.6999999999999993</v>
      </c>
      <c r="CO168">
        <v>2.2000000000000002</v>
      </c>
      <c r="CP168">
        <v>8.6999999999999993</v>
      </c>
      <c r="CQ168">
        <v>0</v>
      </c>
      <c r="CR168">
        <v>40.6</v>
      </c>
      <c r="CS168">
        <v>23.8</v>
      </c>
      <c r="CV168">
        <v>165</v>
      </c>
      <c r="CW168">
        <v>3.8</v>
      </c>
      <c r="CX168">
        <v>3.4</v>
      </c>
      <c r="CY168">
        <v>10.4</v>
      </c>
      <c r="CZ168">
        <v>0</v>
      </c>
      <c r="DA168">
        <v>38.799999999999997</v>
      </c>
      <c r="DB168">
        <v>21.9</v>
      </c>
      <c r="DE168">
        <v>165</v>
      </c>
      <c r="DF168">
        <v>10.8</v>
      </c>
      <c r="DG168">
        <v>2.2999999999999998</v>
      </c>
      <c r="DH168">
        <v>9</v>
      </c>
      <c r="DI168">
        <v>0</v>
      </c>
      <c r="DJ168">
        <v>41.1</v>
      </c>
      <c r="DK168">
        <v>23.2</v>
      </c>
    </row>
    <row r="169" spans="1:115">
      <c r="A169">
        <v>166</v>
      </c>
      <c r="B169">
        <v>5.2</v>
      </c>
      <c r="C169">
        <v>1.6</v>
      </c>
      <c r="D169">
        <v>8</v>
      </c>
      <c r="E169">
        <v>0</v>
      </c>
      <c r="F169">
        <v>42.1</v>
      </c>
      <c r="G169">
        <v>18.100000000000001</v>
      </c>
      <c r="J169">
        <v>166</v>
      </c>
      <c r="K169">
        <v>3.3</v>
      </c>
      <c r="L169">
        <v>2.1</v>
      </c>
      <c r="M169">
        <v>9</v>
      </c>
      <c r="N169">
        <v>0</v>
      </c>
      <c r="O169">
        <v>41.2</v>
      </c>
      <c r="P169">
        <v>18.399999999999999</v>
      </c>
      <c r="S169">
        <v>166</v>
      </c>
      <c r="T169">
        <v>7.6</v>
      </c>
      <c r="U169">
        <v>2</v>
      </c>
      <c r="V169">
        <v>8.5</v>
      </c>
      <c r="W169">
        <v>0</v>
      </c>
      <c r="X169">
        <v>41.3</v>
      </c>
      <c r="Y169">
        <v>20.8</v>
      </c>
      <c r="AB169">
        <v>166</v>
      </c>
      <c r="AC169">
        <v>7.4</v>
      </c>
      <c r="AD169">
        <v>3.2</v>
      </c>
      <c r="AE169">
        <v>9.8000000000000007</v>
      </c>
      <c r="AF169">
        <v>0</v>
      </c>
      <c r="AG169">
        <v>37.700000000000003</v>
      </c>
      <c r="AH169">
        <v>20.5</v>
      </c>
      <c r="AK169">
        <v>166</v>
      </c>
      <c r="AL169">
        <v>6</v>
      </c>
      <c r="AM169">
        <v>2.4</v>
      </c>
      <c r="AN169">
        <v>9.3000000000000007</v>
      </c>
      <c r="AO169">
        <v>0</v>
      </c>
      <c r="AP169">
        <v>43.1</v>
      </c>
      <c r="AQ169">
        <v>22.7</v>
      </c>
      <c r="AT169">
        <v>166</v>
      </c>
      <c r="AU169">
        <v>5.2</v>
      </c>
      <c r="AV169">
        <v>1.6</v>
      </c>
      <c r="AW169">
        <v>7.8</v>
      </c>
      <c r="AX169">
        <v>0</v>
      </c>
      <c r="AY169">
        <v>42</v>
      </c>
      <c r="AZ169">
        <v>18.5</v>
      </c>
      <c r="BC169">
        <v>166</v>
      </c>
      <c r="BD169">
        <v>6</v>
      </c>
      <c r="BE169">
        <v>2.6</v>
      </c>
      <c r="BF169">
        <v>8.4</v>
      </c>
      <c r="BG169">
        <v>0</v>
      </c>
      <c r="BH169">
        <v>35.200000000000003</v>
      </c>
      <c r="BI169">
        <v>16.899999999999999</v>
      </c>
      <c r="BL169">
        <v>166</v>
      </c>
      <c r="BM169">
        <v>7.6</v>
      </c>
      <c r="BN169">
        <v>2</v>
      </c>
      <c r="BO169">
        <v>8.3000000000000007</v>
      </c>
      <c r="BP169">
        <v>0</v>
      </c>
      <c r="BQ169">
        <v>39.6</v>
      </c>
      <c r="BR169">
        <v>19.100000000000001</v>
      </c>
      <c r="BU169">
        <v>166</v>
      </c>
      <c r="BV169">
        <v>6.7</v>
      </c>
      <c r="BW169">
        <v>2.1</v>
      </c>
      <c r="BX169">
        <v>8.9</v>
      </c>
      <c r="BY169">
        <v>0</v>
      </c>
      <c r="BZ169">
        <v>41.5</v>
      </c>
      <c r="CA169">
        <v>21.6</v>
      </c>
      <c r="CD169">
        <v>166</v>
      </c>
      <c r="CE169">
        <v>6.6</v>
      </c>
      <c r="CF169">
        <v>3.1</v>
      </c>
      <c r="CG169">
        <v>10</v>
      </c>
      <c r="CH169">
        <v>0</v>
      </c>
      <c r="CI169">
        <v>39.799999999999997</v>
      </c>
      <c r="CJ169">
        <v>19</v>
      </c>
      <c r="CM169">
        <v>166</v>
      </c>
      <c r="CN169">
        <v>8.9</v>
      </c>
      <c r="CO169">
        <v>2.2999999999999998</v>
      </c>
      <c r="CP169">
        <v>8.6999999999999993</v>
      </c>
      <c r="CQ169">
        <v>0</v>
      </c>
      <c r="CR169">
        <v>41.5</v>
      </c>
      <c r="CS169">
        <v>22.9</v>
      </c>
      <c r="CV169">
        <v>166</v>
      </c>
      <c r="CW169">
        <v>6.1</v>
      </c>
      <c r="CX169">
        <v>2.7</v>
      </c>
      <c r="CY169">
        <v>8.6999999999999993</v>
      </c>
      <c r="CZ169">
        <v>0</v>
      </c>
      <c r="DA169">
        <v>37.799999999999997</v>
      </c>
      <c r="DB169">
        <v>20.2</v>
      </c>
      <c r="DE169">
        <v>166</v>
      </c>
      <c r="DF169">
        <v>8.5</v>
      </c>
      <c r="DG169">
        <v>2.4</v>
      </c>
      <c r="DH169">
        <v>9.4</v>
      </c>
      <c r="DI169">
        <v>0</v>
      </c>
      <c r="DJ169">
        <v>43</v>
      </c>
      <c r="DK169">
        <v>24.8</v>
      </c>
    </row>
    <row r="170" spans="1:115">
      <c r="A170">
        <v>167</v>
      </c>
      <c r="B170">
        <v>7.2</v>
      </c>
      <c r="C170">
        <v>1.9</v>
      </c>
      <c r="D170">
        <v>8.3000000000000007</v>
      </c>
      <c r="E170">
        <v>0</v>
      </c>
      <c r="F170">
        <v>41.4</v>
      </c>
      <c r="G170">
        <v>20.7</v>
      </c>
      <c r="J170">
        <v>167</v>
      </c>
      <c r="K170">
        <v>4.5999999999999996</v>
      </c>
      <c r="L170">
        <v>2.6</v>
      </c>
      <c r="M170">
        <v>9.5</v>
      </c>
      <c r="N170">
        <v>0</v>
      </c>
      <c r="O170">
        <v>40.6</v>
      </c>
      <c r="P170">
        <v>17.7</v>
      </c>
      <c r="S170">
        <v>167</v>
      </c>
      <c r="T170">
        <v>6.4</v>
      </c>
      <c r="U170">
        <v>2.2000000000000002</v>
      </c>
      <c r="V170">
        <v>8.9</v>
      </c>
      <c r="W170">
        <v>0</v>
      </c>
      <c r="X170">
        <v>40.5</v>
      </c>
      <c r="Y170">
        <v>19.100000000000001</v>
      </c>
      <c r="AB170">
        <v>167</v>
      </c>
      <c r="AC170">
        <v>6.4</v>
      </c>
      <c r="AD170">
        <v>2</v>
      </c>
      <c r="AE170">
        <v>8.3000000000000007</v>
      </c>
      <c r="AF170">
        <v>0</v>
      </c>
      <c r="AG170">
        <v>39.1</v>
      </c>
      <c r="AH170">
        <v>20.399999999999999</v>
      </c>
      <c r="AK170">
        <v>167</v>
      </c>
      <c r="AL170">
        <v>4</v>
      </c>
      <c r="AM170">
        <v>2.6</v>
      </c>
      <c r="AN170">
        <v>9.6999999999999993</v>
      </c>
      <c r="AO170">
        <v>0</v>
      </c>
      <c r="AP170">
        <v>42</v>
      </c>
      <c r="AQ170">
        <v>22.8</v>
      </c>
      <c r="AT170">
        <v>167</v>
      </c>
      <c r="AU170">
        <v>7.5</v>
      </c>
      <c r="AV170">
        <v>2.4</v>
      </c>
      <c r="AW170">
        <v>9.4</v>
      </c>
      <c r="AX170">
        <v>0</v>
      </c>
      <c r="AY170">
        <v>42.3</v>
      </c>
      <c r="AZ170">
        <v>22.8</v>
      </c>
      <c r="BC170">
        <v>167</v>
      </c>
      <c r="BD170">
        <v>10.7</v>
      </c>
      <c r="BE170">
        <v>2.1</v>
      </c>
      <c r="BF170">
        <v>7.7</v>
      </c>
      <c r="BG170">
        <v>0</v>
      </c>
      <c r="BH170">
        <v>35.5</v>
      </c>
      <c r="BI170">
        <v>18.899999999999999</v>
      </c>
      <c r="BL170">
        <v>167</v>
      </c>
      <c r="BM170">
        <v>7.4</v>
      </c>
      <c r="BN170">
        <v>3.2</v>
      </c>
      <c r="BO170">
        <v>10.199999999999999</v>
      </c>
      <c r="BP170">
        <v>0</v>
      </c>
      <c r="BQ170">
        <v>39.299999999999997</v>
      </c>
      <c r="BR170">
        <v>21.3</v>
      </c>
      <c r="BU170">
        <v>167</v>
      </c>
      <c r="BV170">
        <v>6</v>
      </c>
      <c r="BW170">
        <v>3.1</v>
      </c>
      <c r="BX170">
        <v>10.3</v>
      </c>
      <c r="BY170">
        <v>0</v>
      </c>
      <c r="BZ170">
        <v>40.4</v>
      </c>
      <c r="CA170">
        <v>21.4</v>
      </c>
      <c r="CD170">
        <v>167</v>
      </c>
      <c r="CE170">
        <v>7.8</v>
      </c>
      <c r="CF170">
        <v>2.7</v>
      </c>
      <c r="CG170">
        <v>9.1999999999999993</v>
      </c>
      <c r="CH170">
        <v>0</v>
      </c>
      <c r="CI170">
        <v>38.799999999999997</v>
      </c>
      <c r="CJ170">
        <v>20.100000000000001</v>
      </c>
      <c r="CM170">
        <v>167</v>
      </c>
      <c r="CN170">
        <v>6.5</v>
      </c>
      <c r="CO170">
        <v>2.2999999999999998</v>
      </c>
      <c r="CP170">
        <v>9</v>
      </c>
      <c r="CQ170">
        <v>0</v>
      </c>
      <c r="CR170">
        <v>41.5</v>
      </c>
      <c r="CS170">
        <v>21</v>
      </c>
      <c r="CV170">
        <v>167</v>
      </c>
      <c r="CW170">
        <v>7.6</v>
      </c>
      <c r="CX170">
        <v>2.8</v>
      </c>
      <c r="CY170">
        <v>9.6</v>
      </c>
      <c r="CZ170">
        <v>0</v>
      </c>
      <c r="DA170">
        <v>39.799999999999997</v>
      </c>
      <c r="DB170">
        <v>20.3</v>
      </c>
      <c r="DE170">
        <v>167</v>
      </c>
      <c r="DF170">
        <v>8.6</v>
      </c>
      <c r="DG170">
        <v>2</v>
      </c>
      <c r="DH170">
        <v>8.8000000000000007</v>
      </c>
      <c r="DI170">
        <v>0</v>
      </c>
      <c r="DJ170">
        <v>43.2</v>
      </c>
      <c r="DK170">
        <v>23.8</v>
      </c>
    </row>
    <row r="171" spans="1:115">
      <c r="A171">
        <v>168</v>
      </c>
      <c r="B171">
        <v>5.7</v>
      </c>
      <c r="C171">
        <v>2</v>
      </c>
      <c r="D171">
        <v>8.6999999999999993</v>
      </c>
      <c r="E171">
        <v>0</v>
      </c>
      <c r="F171">
        <v>41.5</v>
      </c>
      <c r="G171">
        <v>17.899999999999999</v>
      </c>
      <c r="J171">
        <v>168</v>
      </c>
      <c r="K171">
        <v>6.9</v>
      </c>
      <c r="L171">
        <v>2.6</v>
      </c>
      <c r="M171">
        <v>8.9</v>
      </c>
      <c r="N171">
        <v>0</v>
      </c>
      <c r="O171">
        <v>38.200000000000003</v>
      </c>
      <c r="P171">
        <v>19.7</v>
      </c>
      <c r="S171">
        <v>168</v>
      </c>
      <c r="T171">
        <v>6.8</v>
      </c>
      <c r="U171">
        <v>2.2000000000000002</v>
      </c>
      <c r="V171">
        <v>8.6999999999999993</v>
      </c>
      <c r="W171">
        <v>0</v>
      </c>
      <c r="X171">
        <v>38.6</v>
      </c>
      <c r="Y171">
        <v>19.7</v>
      </c>
      <c r="AB171">
        <v>168</v>
      </c>
      <c r="AC171">
        <v>6.2</v>
      </c>
      <c r="AD171">
        <v>2.2999999999999998</v>
      </c>
      <c r="AE171">
        <v>9.1</v>
      </c>
      <c r="AF171">
        <v>0</v>
      </c>
      <c r="AG171">
        <v>41.1</v>
      </c>
      <c r="AH171">
        <v>21.1</v>
      </c>
      <c r="AK171">
        <v>168</v>
      </c>
      <c r="AL171">
        <v>6.4</v>
      </c>
      <c r="AM171">
        <v>3</v>
      </c>
      <c r="AN171">
        <v>10.3</v>
      </c>
      <c r="AO171">
        <v>0</v>
      </c>
      <c r="AP171">
        <v>41.3</v>
      </c>
      <c r="AQ171">
        <v>23.1</v>
      </c>
      <c r="AT171">
        <v>168</v>
      </c>
      <c r="AU171">
        <v>9.1999999999999993</v>
      </c>
      <c r="AV171">
        <v>2.5</v>
      </c>
      <c r="AW171">
        <v>9.6</v>
      </c>
      <c r="AX171">
        <v>0</v>
      </c>
      <c r="AY171">
        <v>43.2</v>
      </c>
      <c r="AZ171">
        <v>24.6</v>
      </c>
      <c r="BC171">
        <v>168</v>
      </c>
      <c r="BD171">
        <v>14.9</v>
      </c>
      <c r="BE171">
        <v>2.2999999999999998</v>
      </c>
      <c r="BF171">
        <v>7.7</v>
      </c>
      <c r="BG171">
        <v>0</v>
      </c>
      <c r="BH171">
        <v>35.200000000000003</v>
      </c>
      <c r="BI171">
        <v>21.6</v>
      </c>
      <c r="BL171">
        <v>168</v>
      </c>
      <c r="BM171">
        <v>6.6</v>
      </c>
      <c r="BN171">
        <v>2.1</v>
      </c>
      <c r="BO171">
        <v>8.5</v>
      </c>
      <c r="BP171">
        <v>0</v>
      </c>
      <c r="BQ171">
        <v>39.799999999999997</v>
      </c>
      <c r="BR171">
        <v>18.8</v>
      </c>
      <c r="BU171">
        <v>168</v>
      </c>
      <c r="BV171">
        <v>6.6</v>
      </c>
      <c r="BW171">
        <v>2.6</v>
      </c>
      <c r="BX171">
        <v>9.5</v>
      </c>
      <c r="BY171">
        <v>0</v>
      </c>
      <c r="BZ171">
        <v>39.9</v>
      </c>
      <c r="CA171">
        <v>22</v>
      </c>
      <c r="CD171">
        <v>168</v>
      </c>
      <c r="CE171">
        <v>10.5</v>
      </c>
      <c r="CF171">
        <v>2.2000000000000002</v>
      </c>
      <c r="CG171">
        <v>8.6</v>
      </c>
      <c r="CH171">
        <v>0</v>
      </c>
      <c r="CI171">
        <v>40</v>
      </c>
      <c r="CJ171">
        <v>18.7</v>
      </c>
      <c r="CM171">
        <v>168</v>
      </c>
      <c r="CN171">
        <v>5.6</v>
      </c>
      <c r="CO171">
        <v>2</v>
      </c>
      <c r="CP171">
        <v>8.6</v>
      </c>
      <c r="CQ171">
        <v>0</v>
      </c>
      <c r="CR171">
        <v>41.2</v>
      </c>
      <c r="CS171">
        <v>21.9</v>
      </c>
      <c r="CV171">
        <v>168</v>
      </c>
      <c r="CW171">
        <v>10.7</v>
      </c>
      <c r="CX171">
        <v>3.1</v>
      </c>
      <c r="CY171">
        <v>9.8000000000000007</v>
      </c>
      <c r="CZ171">
        <v>0</v>
      </c>
      <c r="DA171">
        <v>39.4</v>
      </c>
      <c r="DB171">
        <v>22.5</v>
      </c>
      <c r="DE171">
        <v>168</v>
      </c>
      <c r="DF171">
        <v>7.6</v>
      </c>
      <c r="DG171">
        <v>1.8</v>
      </c>
      <c r="DH171">
        <v>8.5</v>
      </c>
      <c r="DI171">
        <v>0</v>
      </c>
      <c r="DJ171">
        <v>43.8</v>
      </c>
      <c r="DK171">
        <v>24.4</v>
      </c>
    </row>
    <row r="172" spans="1:115">
      <c r="A172">
        <v>169</v>
      </c>
      <c r="B172">
        <v>4.5</v>
      </c>
      <c r="C172">
        <v>2</v>
      </c>
      <c r="D172">
        <v>8.6999999999999993</v>
      </c>
      <c r="E172">
        <v>0</v>
      </c>
      <c r="F172">
        <v>42</v>
      </c>
      <c r="G172">
        <v>21.2</v>
      </c>
      <c r="J172">
        <v>169</v>
      </c>
      <c r="K172">
        <v>8.1</v>
      </c>
      <c r="L172">
        <v>1.9</v>
      </c>
      <c r="M172">
        <v>8.1999999999999993</v>
      </c>
      <c r="N172">
        <v>0</v>
      </c>
      <c r="O172">
        <v>39.5</v>
      </c>
      <c r="P172">
        <v>19.100000000000001</v>
      </c>
      <c r="S172">
        <v>169</v>
      </c>
      <c r="T172">
        <v>6.6</v>
      </c>
      <c r="U172">
        <v>2</v>
      </c>
      <c r="V172">
        <v>8.4</v>
      </c>
      <c r="W172">
        <v>0</v>
      </c>
      <c r="X172">
        <v>39.5</v>
      </c>
      <c r="Y172">
        <v>18.7</v>
      </c>
      <c r="AB172">
        <v>169</v>
      </c>
      <c r="AC172">
        <v>6.2</v>
      </c>
      <c r="AD172">
        <v>1.9</v>
      </c>
      <c r="AE172">
        <v>8.6</v>
      </c>
      <c r="AF172">
        <v>0</v>
      </c>
      <c r="AG172">
        <v>42.9</v>
      </c>
      <c r="AH172">
        <v>21.9</v>
      </c>
      <c r="AK172">
        <v>169</v>
      </c>
      <c r="AL172">
        <v>4.9000000000000004</v>
      </c>
      <c r="AM172">
        <v>2.2000000000000002</v>
      </c>
      <c r="AN172">
        <v>9</v>
      </c>
      <c r="AO172">
        <v>0</v>
      </c>
      <c r="AP172">
        <v>42.1</v>
      </c>
      <c r="AQ172">
        <v>21.8</v>
      </c>
      <c r="AT172">
        <v>169</v>
      </c>
      <c r="AU172">
        <v>9.6</v>
      </c>
      <c r="AV172">
        <v>2.5</v>
      </c>
      <c r="AW172">
        <v>9.6</v>
      </c>
      <c r="AX172">
        <v>0</v>
      </c>
      <c r="AY172">
        <v>43.2</v>
      </c>
      <c r="AZ172">
        <v>25.3</v>
      </c>
      <c r="BC172">
        <v>169</v>
      </c>
      <c r="BD172">
        <v>8.4</v>
      </c>
      <c r="BE172">
        <v>1.8</v>
      </c>
      <c r="BF172">
        <v>7.6</v>
      </c>
      <c r="BG172">
        <v>0</v>
      </c>
      <c r="BH172">
        <v>36.4</v>
      </c>
      <c r="BI172">
        <v>19.5</v>
      </c>
      <c r="BL172">
        <v>169</v>
      </c>
      <c r="BM172">
        <v>3.5</v>
      </c>
      <c r="BN172">
        <v>2.2000000000000002</v>
      </c>
      <c r="BO172">
        <v>8.8000000000000007</v>
      </c>
      <c r="BP172">
        <v>0</v>
      </c>
      <c r="BQ172">
        <v>40.700000000000003</v>
      </c>
      <c r="BR172">
        <v>19.8</v>
      </c>
      <c r="BU172">
        <v>169</v>
      </c>
      <c r="BV172">
        <v>4.3</v>
      </c>
      <c r="BW172">
        <v>2.2999999999999998</v>
      </c>
      <c r="BX172">
        <v>9.1</v>
      </c>
      <c r="BY172">
        <v>0</v>
      </c>
      <c r="BZ172">
        <v>40.1</v>
      </c>
      <c r="CA172">
        <v>18.899999999999999</v>
      </c>
      <c r="CD172">
        <v>169</v>
      </c>
      <c r="CE172">
        <v>8.5</v>
      </c>
      <c r="CF172">
        <v>1.6</v>
      </c>
      <c r="CG172">
        <v>7.9</v>
      </c>
      <c r="CH172">
        <v>0</v>
      </c>
      <c r="CI172">
        <v>42.7</v>
      </c>
      <c r="CJ172">
        <v>19</v>
      </c>
      <c r="CM172">
        <v>169</v>
      </c>
      <c r="CN172">
        <v>3.8</v>
      </c>
      <c r="CO172">
        <v>2</v>
      </c>
      <c r="CP172">
        <v>8.6999999999999993</v>
      </c>
      <c r="CQ172">
        <v>0</v>
      </c>
      <c r="CR172">
        <v>41.8</v>
      </c>
      <c r="CS172">
        <v>20.7</v>
      </c>
      <c r="CV172">
        <v>169</v>
      </c>
      <c r="CW172">
        <v>11.5</v>
      </c>
      <c r="CX172">
        <v>2.2999999999999998</v>
      </c>
      <c r="CY172">
        <v>8.3000000000000007</v>
      </c>
      <c r="CZ172">
        <v>0</v>
      </c>
      <c r="DA172">
        <v>36.799999999999997</v>
      </c>
      <c r="DB172">
        <v>20.8</v>
      </c>
      <c r="DE172">
        <v>169</v>
      </c>
      <c r="DF172">
        <v>7.4</v>
      </c>
      <c r="DG172">
        <v>2</v>
      </c>
      <c r="DH172">
        <v>9.1</v>
      </c>
      <c r="DI172">
        <v>0</v>
      </c>
      <c r="DJ172">
        <v>44.8</v>
      </c>
      <c r="DK172">
        <v>24.6</v>
      </c>
    </row>
    <row r="173" spans="1:115">
      <c r="A173">
        <v>170</v>
      </c>
      <c r="B173">
        <v>5.9</v>
      </c>
      <c r="C173">
        <v>3.3</v>
      </c>
      <c r="D173">
        <v>10.4</v>
      </c>
      <c r="E173">
        <v>0</v>
      </c>
      <c r="F173">
        <v>39.9</v>
      </c>
      <c r="G173">
        <v>17.5</v>
      </c>
      <c r="J173">
        <v>170</v>
      </c>
      <c r="K173">
        <v>5.0999999999999996</v>
      </c>
      <c r="L173">
        <v>2.7</v>
      </c>
      <c r="M173">
        <v>9.6</v>
      </c>
      <c r="N173">
        <v>0</v>
      </c>
      <c r="O173">
        <v>40.6</v>
      </c>
      <c r="P173">
        <v>20.6</v>
      </c>
      <c r="S173">
        <v>170</v>
      </c>
      <c r="T173">
        <v>5.6</v>
      </c>
      <c r="U173">
        <v>1.4</v>
      </c>
      <c r="V173">
        <v>7.5</v>
      </c>
      <c r="W173">
        <v>0</v>
      </c>
      <c r="X173">
        <v>42</v>
      </c>
      <c r="Y173">
        <v>17.399999999999999</v>
      </c>
      <c r="AB173">
        <v>170</v>
      </c>
      <c r="AC173">
        <v>8</v>
      </c>
      <c r="AD173">
        <v>2.4</v>
      </c>
      <c r="AE173">
        <v>9.5</v>
      </c>
      <c r="AF173">
        <v>0</v>
      </c>
      <c r="AG173">
        <v>43</v>
      </c>
      <c r="AH173">
        <v>24.5</v>
      </c>
      <c r="AK173">
        <v>170</v>
      </c>
      <c r="AL173">
        <v>7.8</v>
      </c>
      <c r="AM173">
        <v>1.8</v>
      </c>
      <c r="AN173">
        <v>8.1999999999999993</v>
      </c>
      <c r="AO173">
        <v>0</v>
      </c>
      <c r="AP173">
        <v>41.2</v>
      </c>
      <c r="AQ173">
        <v>22.7</v>
      </c>
      <c r="AT173">
        <v>170</v>
      </c>
      <c r="AU173">
        <v>4.0999999999999996</v>
      </c>
      <c r="AV173">
        <v>2.8</v>
      </c>
      <c r="AW173">
        <v>10.199999999999999</v>
      </c>
      <c r="AX173">
        <v>0</v>
      </c>
      <c r="AY173">
        <v>42.5</v>
      </c>
      <c r="AZ173">
        <v>26.1</v>
      </c>
      <c r="BC173">
        <v>170</v>
      </c>
      <c r="BD173">
        <v>18.7</v>
      </c>
      <c r="BE173">
        <v>2.8</v>
      </c>
      <c r="BF173">
        <v>5.8</v>
      </c>
      <c r="BG173">
        <v>0</v>
      </c>
      <c r="BH173">
        <v>32.299999999999997</v>
      </c>
      <c r="BI173">
        <v>20.100000000000001</v>
      </c>
      <c r="BL173">
        <v>170</v>
      </c>
      <c r="BM173">
        <v>4.8</v>
      </c>
      <c r="BN173">
        <v>2.6</v>
      </c>
      <c r="BO173">
        <v>9.6</v>
      </c>
      <c r="BP173">
        <v>0</v>
      </c>
      <c r="BQ173">
        <v>40.299999999999997</v>
      </c>
      <c r="BR173">
        <v>20.3</v>
      </c>
      <c r="BU173">
        <v>170</v>
      </c>
      <c r="BV173">
        <v>7.5</v>
      </c>
      <c r="BW173">
        <v>3.2</v>
      </c>
      <c r="BX173">
        <v>9.9</v>
      </c>
      <c r="BY173">
        <v>0</v>
      </c>
      <c r="BZ173">
        <v>37.700000000000003</v>
      </c>
      <c r="CA173">
        <v>20.8</v>
      </c>
      <c r="CD173">
        <v>170</v>
      </c>
      <c r="CE173">
        <v>6</v>
      </c>
      <c r="CF173">
        <v>3.6</v>
      </c>
      <c r="CG173">
        <v>11.4</v>
      </c>
      <c r="CH173">
        <v>0</v>
      </c>
      <c r="CI173">
        <v>43.5</v>
      </c>
      <c r="CJ173">
        <v>25.2</v>
      </c>
      <c r="CM173">
        <v>170</v>
      </c>
      <c r="CN173">
        <v>5</v>
      </c>
      <c r="CO173">
        <v>2.2999999999999998</v>
      </c>
      <c r="CP173">
        <v>9.1</v>
      </c>
      <c r="CQ173">
        <v>0</v>
      </c>
      <c r="CR173">
        <v>41</v>
      </c>
      <c r="CS173">
        <v>19.399999999999999</v>
      </c>
      <c r="CV173">
        <v>170</v>
      </c>
      <c r="CW173">
        <v>10.7</v>
      </c>
      <c r="CX173">
        <v>1.7</v>
      </c>
      <c r="CY173">
        <v>7.7</v>
      </c>
      <c r="CZ173">
        <v>0</v>
      </c>
      <c r="DA173">
        <v>38.299999999999997</v>
      </c>
      <c r="DB173">
        <v>17</v>
      </c>
      <c r="DE173">
        <v>170</v>
      </c>
      <c r="DF173">
        <v>3.4</v>
      </c>
      <c r="DG173">
        <v>2.6</v>
      </c>
      <c r="DH173">
        <v>9.9</v>
      </c>
      <c r="DI173">
        <v>0</v>
      </c>
      <c r="DJ173">
        <v>43.8</v>
      </c>
      <c r="DK173">
        <v>24.2</v>
      </c>
    </row>
    <row r="174" spans="1:115">
      <c r="A174">
        <v>171</v>
      </c>
      <c r="B174">
        <v>7.5</v>
      </c>
      <c r="C174">
        <v>3.9</v>
      </c>
      <c r="D174">
        <v>10.4</v>
      </c>
      <c r="E174">
        <v>0</v>
      </c>
      <c r="F174">
        <v>36.799999999999997</v>
      </c>
      <c r="G174">
        <v>19.100000000000001</v>
      </c>
      <c r="J174">
        <v>171</v>
      </c>
      <c r="K174">
        <v>6</v>
      </c>
      <c r="L174">
        <v>3.5</v>
      </c>
      <c r="M174">
        <v>10.8</v>
      </c>
      <c r="N174">
        <v>0</v>
      </c>
      <c r="O174">
        <v>40.700000000000003</v>
      </c>
      <c r="P174">
        <v>18.399999999999999</v>
      </c>
      <c r="S174">
        <v>171</v>
      </c>
      <c r="T174">
        <v>6.4</v>
      </c>
      <c r="U174">
        <v>1.6</v>
      </c>
      <c r="V174">
        <v>8.1</v>
      </c>
      <c r="W174">
        <v>0</v>
      </c>
      <c r="X174">
        <v>44.7</v>
      </c>
      <c r="Y174">
        <v>21.1</v>
      </c>
      <c r="AB174">
        <v>171</v>
      </c>
      <c r="AC174">
        <v>7</v>
      </c>
      <c r="AD174">
        <v>2</v>
      </c>
      <c r="AE174">
        <v>8.6999999999999993</v>
      </c>
      <c r="AF174">
        <v>0</v>
      </c>
      <c r="AG174">
        <v>42.1</v>
      </c>
      <c r="AH174">
        <v>22.5</v>
      </c>
      <c r="AK174">
        <v>171</v>
      </c>
      <c r="AL174">
        <v>6.5</v>
      </c>
      <c r="AM174">
        <v>2.6</v>
      </c>
      <c r="AN174">
        <v>9.6999999999999993</v>
      </c>
      <c r="AO174">
        <v>0</v>
      </c>
      <c r="AP174">
        <v>42.3</v>
      </c>
      <c r="AQ174">
        <v>22.9</v>
      </c>
      <c r="AT174">
        <v>171</v>
      </c>
      <c r="AU174">
        <v>3.7</v>
      </c>
      <c r="AV174">
        <v>1.8</v>
      </c>
      <c r="AW174">
        <v>8.6999999999999993</v>
      </c>
      <c r="AX174">
        <v>0</v>
      </c>
      <c r="AY174">
        <v>43.6</v>
      </c>
      <c r="AZ174">
        <v>22.3</v>
      </c>
      <c r="BC174">
        <v>171</v>
      </c>
      <c r="BD174">
        <v>17.100000000000001</v>
      </c>
      <c r="BE174">
        <v>2.5</v>
      </c>
      <c r="BF174">
        <v>7.8</v>
      </c>
      <c r="BG174">
        <v>0</v>
      </c>
      <c r="BH174">
        <v>36</v>
      </c>
      <c r="BI174">
        <v>18.3</v>
      </c>
      <c r="BL174">
        <v>171</v>
      </c>
      <c r="BM174">
        <v>7.1</v>
      </c>
      <c r="BN174">
        <v>2</v>
      </c>
      <c r="BO174">
        <v>8.4</v>
      </c>
      <c r="BP174">
        <v>0</v>
      </c>
      <c r="BQ174">
        <v>39.6</v>
      </c>
      <c r="BR174">
        <v>19.8</v>
      </c>
      <c r="BU174">
        <v>171</v>
      </c>
      <c r="BV174">
        <v>4.7</v>
      </c>
      <c r="BW174">
        <v>2.2000000000000002</v>
      </c>
      <c r="BX174">
        <v>8.6999999999999993</v>
      </c>
      <c r="BY174">
        <v>0</v>
      </c>
      <c r="BZ174">
        <v>38.4</v>
      </c>
      <c r="CA174">
        <v>18.399999999999999</v>
      </c>
      <c r="CD174">
        <v>171</v>
      </c>
      <c r="CE174">
        <v>3.6</v>
      </c>
      <c r="CF174">
        <v>2.8</v>
      </c>
      <c r="CG174">
        <v>10.199999999999999</v>
      </c>
      <c r="CH174">
        <v>0</v>
      </c>
      <c r="CI174">
        <v>41.2</v>
      </c>
      <c r="CJ174">
        <v>25</v>
      </c>
      <c r="CM174">
        <v>171</v>
      </c>
      <c r="CN174">
        <v>5.7</v>
      </c>
      <c r="CO174">
        <v>2.4</v>
      </c>
      <c r="CP174">
        <v>9.3000000000000007</v>
      </c>
      <c r="CQ174">
        <v>0</v>
      </c>
      <c r="CR174">
        <v>41.2</v>
      </c>
      <c r="CS174">
        <v>22</v>
      </c>
      <c r="CV174">
        <v>171</v>
      </c>
      <c r="CW174">
        <v>8.5</v>
      </c>
      <c r="CX174">
        <v>1.8</v>
      </c>
      <c r="CY174">
        <v>8.1999999999999993</v>
      </c>
      <c r="CZ174">
        <v>0</v>
      </c>
      <c r="DA174">
        <v>41.3</v>
      </c>
      <c r="DB174">
        <v>19.8</v>
      </c>
      <c r="DE174">
        <v>171</v>
      </c>
      <c r="DF174">
        <v>5.4</v>
      </c>
      <c r="DG174">
        <v>1.9</v>
      </c>
      <c r="DH174">
        <v>8.6999999999999993</v>
      </c>
      <c r="DI174">
        <v>0</v>
      </c>
      <c r="DJ174">
        <v>43.3</v>
      </c>
      <c r="DK174">
        <v>22.4</v>
      </c>
    </row>
    <row r="175" spans="1:115">
      <c r="A175">
        <v>172</v>
      </c>
      <c r="B175">
        <v>8</v>
      </c>
      <c r="C175">
        <v>3</v>
      </c>
      <c r="D175">
        <v>9.6</v>
      </c>
      <c r="E175">
        <v>0</v>
      </c>
      <c r="F175">
        <v>38.1</v>
      </c>
      <c r="G175">
        <v>15.8</v>
      </c>
      <c r="J175">
        <v>172</v>
      </c>
      <c r="K175">
        <v>3.9</v>
      </c>
      <c r="L175">
        <v>2.4</v>
      </c>
      <c r="M175">
        <v>9.1999999999999993</v>
      </c>
      <c r="N175">
        <v>0</v>
      </c>
      <c r="O175">
        <v>40.700000000000003</v>
      </c>
      <c r="P175">
        <v>16</v>
      </c>
      <c r="S175">
        <v>172</v>
      </c>
      <c r="T175">
        <v>8.1</v>
      </c>
      <c r="U175">
        <v>2.4</v>
      </c>
      <c r="V175">
        <v>8.9</v>
      </c>
      <c r="W175">
        <v>0</v>
      </c>
      <c r="X175">
        <v>45.3</v>
      </c>
      <c r="Y175">
        <v>27.3</v>
      </c>
      <c r="AB175">
        <v>172</v>
      </c>
      <c r="AC175">
        <v>8.3000000000000007</v>
      </c>
      <c r="AD175">
        <v>2.1</v>
      </c>
      <c r="AE175">
        <v>8.6999999999999993</v>
      </c>
      <c r="AF175">
        <v>0</v>
      </c>
      <c r="AG175">
        <v>41.8</v>
      </c>
      <c r="AH175">
        <v>22.9</v>
      </c>
      <c r="AK175">
        <v>172</v>
      </c>
      <c r="AL175">
        <v>5.2</v>
      </c>
      <c r="AM175">
        <v>1.8</v>
      </c>
      <c r="AN175">
        <v>8.4</v>
      </c>
      <c r="AO175">
        <v>0</v>
      </c>
      <c r="AP175">
        <v>43.4</v>
      </c>
      <c r="AQ175">
        <v>22.3</v>
      </c>
      <c r="AT175">
        <v>172</v>
      </c>
      <c r="AU175">
        <v>3.3</v>
      </c>
      <c r="AV175">
        <v>1.3</v>
      </c>
      <c r="AW175">
        <v>7.9</v>
      </c>
      <c r="AX175">
        <v>0</v>
      </c>
      <c r="AY175">
        <v>44.5</v>
      </c>
      <c r="AZ175">
        <v>20.8</v>
      </c>
      <c r="BC175">
        <v>172</v>
      </c>
      <c r="BD175">
        <v>7.8</v>
      </c>
      <c r="BE175">
        <v>2.2999999999999998</v>
      </c>
      <c r="BF175">
        <v>8.6999999999999993</v>
      </c>
      <c r="BG175">
        <v>0</v>
      </c>
      <c r="BH175">
        <v>38.700000000000003</v>
      </c>
      <c r="BI175">
        <v>19.7</v>
      </c>
      <c r="BL175">
        <v>172</v>
      </c>
      <c r="BM175">
        <v>4.4000000000000004</v>
      </c>
      <c r="BN175">
        <v>2.7</v>
      </c>
      <c r="BO175">
        <v>9.6999999999999993</v>
      </c>
      <c r="BP175">
        <v>0</v>
      </c>
      <c r="BQ175">
        <v>40.299999999999997</v>
      </c>
      <c r="BR175">
        <v>20.5</v>
      </c>
      <c r="BU175">
        <v>172</v>
      </c>
      <c r="BV175">
        <v>4.8</v>
      </c>
      <c r="BW175">
        <v>1.4</v>
      </c>
      <c r="BX175">
        <v>7.7</v>
      </c>
      <c r="BY175">
        <v>0</v>
      </c>
      <c r="BZ175">
        <v>42.1</v>
      </c>
      <c r="CA175">
        <v>18.600000000000001</v>
      </c>
      <c r="CD175">
        <v>172</v>
      </c>
      <c r="CE175">
        <v>4.5</v>
      </c>
      <c r="CF175">
        <v>2.2000000000000002</v>
      </c>
      <c r="CG175">
        <v>9.1999999999999993</v>
      </c>
      <c r="CH175">
        <v>0</v>
      </c>
      <c r="CI175">
        <v>42.3</v>
      </c>
      <c r="CJ175">
        <v>22.1</v>
      </c>
      <c r="CM175">
        <v>172</v>
      </c>
      <c r="CN175">
        <v>5</v>
      </c>
      <c r="CO175">
        <v>2.4</v>
      </c>
      <c r="CP175">
        <v>9.1</v>
      </c>
      <c r="CQ175">
        <v>0</v>
      </c>
      <c r="CR175">
        <v>41.1</v>
      </c>
      <c r="CS175">
        <v>20.7</v>
      </c>
      <c r="CV175">
        <v>172</v>
      </c>
      <c r="CW175">
        <v>10.1</v>
      </c>
      <c r="CX175">
        <v>2.2000000000000002</v>
      </c>
      <c r="CY175">
        <v>8.9</v>
      </c>
      <c r="CZ175">
        <v>0</v>
      </c>
      <c r="DA175">
        <v>41.5</v>
      </c>
      <c r="DB175">
        <v>23.4</v>
      </c>
      <c r="DE175">
        <v>172</v>
      </c>
      <c r="DF175">
        <v>12.8</v>
      </c>
      <c r="DG175">
        <v>2.2999999999999998</v>
      </c>
      <c r="DH175">
        <v>8.9</v>
      </c>
      <c r="DI175">
        <v>0</v>
      </c>
      <c r="DJ175">
        <v>41.9</v>
      </c>
      <c r="DK175">
        <v>24.9</v>
      </c>
    </row>
    <row r="176" spans="1:115">
      <c r="A176">
        <v>173</v>
      </c>
      <c r="B176">
        <v>9.1</v>
      </c>
      <c r="C176">
        <v>2.1</v>
      </c>
      <c r="D176">
        <v>8.3000000000000007</v>
      </c>
      <c r="E176">
        <v>0</v>
      </c>
      <c r="F176">
        <v>37.799999999999997</v>
      </c>
      <c r="G176">
        <v>16.7</v>
      </c>
      <c r="J176">
        <v>173</v>
      </c>
      <c r="K176">
        <v>5.7</v>
      </c>
      <c r="L176">
        <v>1.6</v>
      </c>
      <c r="M176">
        <v>7.7</v>
      </c>
      <c r="N176">
        <v>0</v>
      </c>
      <c r="O176">
        <v>39.200000000000003</v>
      </c>
      <c r="P176">
        <v>15.7</v>
      </c>
      <c r="S176">
        <v>173</v>
      </c>
      <c r="T176">
        <v>7.7</v>
      </c>
      <c r="U176">
        <v>2.6</v>
      </c>
      <c r="V176">
        <v>9</v>
      </c>
      <c r="W176">
        <v>1.27</v>
      </c>
      <c r="X176">
        <v>44.2</v>
      </c>
      <c r="Y176">
        <v>24.7</v>
      </c>
      <c r="AB176">
        <v>173</v>
      </c>
      <c r="AC176">
        <v>7.3</v>
      </c>
      <c r="AD176">
        <v>2.2000000000000002</v>
      </c>
      <c r="AE176">
        <v>8.9</v>
      </c>
      <c r="AF176">
        <v>0</v>
      </c>
      <c r="AG176">
        <v>41.6</v>
      </c>
      <c r="AH176">
        <v>23.2</v>
      </c>
      <c r="AK176">
        <v>173</v>
      </c>
      <c r="AL176">
        <v>4</v>
      </c>
      <c r="AM176">
        <v>1.9</v>
      </c>
      <c r="AN176">
        <v>8.6</v>
      </c>
      <c r="AO176">
        <v>0</v>
      </c>
      <c r="AP176">
        <v>43.1</v>
      </c>
      <c r="AQ176">
        <v>22.3</v>
      </c>
      <c r="AT176">
        <v>173</v>
      </c>
      <c r="AU176">
        <v>3.3</v>
      </c>
      <c r="AV176">
        <v>2.2999999999999998</v>
      </c>
      <c r="AW176">
        <v>9.9</v>
      </c>
      <c r="AX176">
        <v>0</v>
      </c>
      <c r="AY176">
        <v>45</v>
      </c>
      <c r="AZ176">
        <v>24.2</v>
      </c>
      <c r="BC176">
        <v>173</v>
      </c>
      <c r="BD176">
        <v>8.1</v>
      </c>
      <c r="BE176">
        <v>2</v>
      </c>
      <c r="BF176">
        <v>8.4</v>
      </c>
      <c r="BG176">
        <v>0</v>
      </c>
      <c r="BH176">
        <v>40</v>
      </c>
      <c r="BI176">
        <v>17.899999999999999</v>
      </c>
      <c r="BL176">
        <v>173</v>
      </c>
      <c r="BM176">
        <v>5.5</v>
      </c>
      <c r="BN176">
        <v>1.8</v>
      </c>
      <c r="BO176">
        <v>8.1</v>
      </c>
      <c r="BP176">
        <v>0</v>
      </c>
      <c r="BQ176">
        <v>39.700000000000003</v>
      </c>
      <c r="BR176">
        <v>19.100000000000001</v>
      </c>
      <c r="BU176">
        <v>173</v>
      </c>
      <c r="BV176">
        <v>5.2</v>
      </c>
      <c r="BW176">
        <v>2.4</v>
      </c>
      <c r="BX176">
        <v>9.6999999999999993</v>
      </c>
      <c r="BY176">
        <v>0</v>
      </c>
      <c r="BZ176">
        <v>43.3</v>
      </c>
      <c r="CA176">
        <v>22.9</v>
      </c>
      <c r="CD176">
        <v>173</v>
      </c>
      <c r="CE176">
        <v>7.9</v>
      </c>
      <c r="CF176">
        <v>2</v>
      </c>
      <c r="CG176">
        <v>8.6999999999999993</v>
      </c>
      <c r="CH176">
        <v>0</v>
      </c>
      <c r="CI176">
        <v>42.3</v>
      </c>
      <c r="CJ176">
        <v>19.399999999999999</v>
      </c>
      <c r="CM176">
        <v>173</v>
      </c>
      <c r="CN176">
        <v>6.3</v>
      </c>
      <c r="CO176">
        <v>2.2999999999999998</v>
      </c>
      <c r="CP176">
        <v>8.8000000000000007</v>
      </c>
      <c r="CQ176">
        <v>0</v>
      </c>
      <c r="CR176">
        <v>40.5</v>
      </c>
      <c r="CS176">
        <v>22.3</v>
      </c>
      <c r="CV176">
        <v>173</v>
      </c>
      <c r="CW176">
        <v>5.0999999999999996</v>
      </c>
      <c r="CX176">
        <v>2.8</v>
      </c>
      <c r="CY176">
        <v>9.9</v>
      </c>
      <c r="CZ176">
        <v>0</v>
      </c>
      <c r="DA176">
        <v>41.2</v>
      </c>
      <c r="DB176">
        <v>23.8</v>
      </c>
      <c r="DE176">
        <v>173</v>
      </c>
      <c r="DF176">
        <v>7.1</v>
      </c>
      <c r="DG176">
        <v>1.9</v>
      </c>
      <c r="DH176">
        <v>8.5</v>
      </c>
      <c r="DI176">
        <v>0</v>
      </c>
      <c r="DJ176">
        <v>42.4</v>
      </c>
      <c r="DK176">
        <v>24.6</v>
      </c>
    </row>
    <row r="177" spans="1:115">
      <c r="A177">
        <v>174</v>
      </c>
      <c r="B177">
        <v>8</v>
      </c>
      <c r="C177">
        <v>3.1</v>
      </c>
      <c r="D177">
        <v>9.5</v>
      </c>
      <c r="E177">
        <v>0</v>
      </c>
      <c r="F177">
        <v>37.9</v>
      </c>
      <c r="G177">
        <v>16.600000000000001</v>
      </c>
      <c r="J177">
        <v>174</v>
      </c>
      <c r="K177">
        <v>8.3000000000000007</v>
      </c>
      <c r="L177">
        <v>2</v>
      </c>
      <c r="M177">
        <v>8.1999999999999993</v>
      </c>
      <c r="N177">
        <v>0</v>
      </c>
      <c r="O177">
        <v>39.4</v>
      </c>
      <c r="P177">
        <v>18.399999999999999</v>
      </c>
      <c r="S177">
        <v>174</v>
      </c>
      <c r="T177">
        <v>11.9</v>
      </c>
      <c r="U177">
        <v>1.8</v>
      </c>
      <c r="V177">
        <v>7.7</v>
      </c>
      <c r="W177">
        <v>5.08</v>
      </c>
      <c r="X177">
        <v>42.2</v>
      </c>
      <c r="Y177">
        <v>24.1</v>
      </c>
      <c r="AB177">
        <v>174</v>
      </c>
      <c r="AC177">
        <v>8.9</v>
      </c>
      <c r="AD177">
        <v>3</v>
      </c>
      <c r="AE177">
        <v>9.5</v>
      </c>
      <c r="AF177">
        <v>0</v>
      </c>
      <c r="AG177">
        <v>42.7</v>
      </c>
      <c r="AH177">
        <v>26.2</v>
      </c>
      <c r="AK177">
        <v>174</v>
      </c>
      <c r="AL177">
        <v>7.2</v>
      </c>
      <c r="AM177">
        <v>1.8</v>
      </c>
      <c r="AN177">
        <v>8.4</v>
      </c>
      <c r="AO177">
        <v>0</v>
      </c>
      <c r="AP177">
        <v>42.3</v>
      </c>
      <c r="AQ177">
        <v>23.9</v>
      </c>
      <c r="AT177">
        <v>174</v>
      </c>
      <c r="AU177">
        <v>7.2</v>
      </c>
      <c r="AV177">
        <v>2.2000000000000002</v>
      </c>
      <c r="AW177">
        <v>9.1999999999999993</v>
      </c>
      <c r="AX177">
        <v>0</v>
      </c>
      <c r="AY177">
        <v>43.3</v>
      </c>
      <c r="AZ177">
        <v>25.8</v>
      </c>
      <c r="BC177">
        <v>174</v>
      </c>
      <c r="BD177">
        <v>7.5</v>
      </c>
      <c r="BE177">
        <v>1.8</v>
      </c>
      <c r="BF177">
        <v>7.3</v>
      </c>
      <c r="BG177">
        <v>0</v>
      </c>
      <c r="BH177">
        <v>39.799999999999997</v>
      </c>
      <c r="BI177">
        <v>24</v>
      </c>
      <c r="BL177">
        <v>174</v>
      </c>
      <c r="BM177">
        <v>4</v>
      </c>
      <c r="BN177">
        <v>1.6</v>
      </c>
      <c r="BO177">
        <v>7.9</v>
      </c>
      <c r="BP177">
        <v>0</v>
      </c>
      <c r="BQ177">
        <v>41.9</v>
      </c>
      <c r="BR177">
        <v>18.2</v>
      </c>
      <c r="BU177">
        <v>174</v>
      </c>
      <c r="BV177">
        <v>9</v>
      </c>
      <c r="BW177">
        <v>2.7</v>
      </c>
      <c r="BX177">
        <v>10</v>
      </c>
      <c r="BY177">
        <v>0</v>
      </c>
      <c r="BZ177">
        <v>42.8</v>
      </c>
      <c r="CA177">
        <v>22.5</v>
      </c>
      <c r="CD177">
        <v>174</v>
      </c>
      <c r="CE177">
        <v>8.6</v>
      </c>
      <c r="CF177">
        <v>2.2000000000000002</v>
      </c>
      <c r="CG177">
        <v>8.8000000000000007</v>
      </c>
      <c r="CH177">
        <v>0</v>
      </c>
      <c r="CI177">
        <v>41.5</v>
      </c>
      <c r="CJ177">
        <v>24</v>
      </c>
      <c r="CM177">
        <v>174</v>
      </c>
      <c r="CN177">
        <v>4.9000000000000004</v>
      </c>
      <c r="CO177">
        <v>3.5</v>
      </c>
      <c r="CP177">
        <v>11</v>
      </c>
      <c r="CQ177">
        <v>0</v>
      </c>
      <c r="CR177">
        <v>40.799999999999997</v>
      </c>
      <c r="CS177">
        <v>22.1</v>
      </c>
      <c r="CV177">
        <v>174</v>
      </c>
      <c r="CW177">
        <v>3.7</v>
      </c>
      <c r="CX177">
        <v>1.8</v>
      </c>
      <c r="CY177">
        <v>8.1999999999999993</v>
      </c>
      <c r="CZ177">
        <v>0</v>
      </c>
      <c r="DA177">
        <v>40.799999999999997</v>
      </c>
      <c r="DB177">
        <v>20.3</v>
      </c>
      <c r="DE177">
        <v>174</v>
      </c>
      <c r="DF177">
        <v>8.8000000000000007</v>
      </c>
      <c r="DG177">
        <v>1.7</v>
      </c>
      <c r="DH177">
        <v>8.1</v>
      </c>
      <c r="DI177">
        <v>0</v>
      </c>
      <c r="DJ177">
        <v>43</v>
      </c>
      <c r="DK177">
        <v>25.1</v>
      </c>
    </row>
    <row r="178" spans="1:115">
      <c r="A178">
        <v>175</v>
      </c>
      <c r="B178">
        <v>9.6999999999999993</v>
      </c>
      <c r="C178">
        <v>2.5</v>
      </c>
      <c r="D178">
        <v>8.5</v>
      </c>
      <c r="E178">
        <v>0</v>
      </c>
      <c r="F178">
        <v>36.6</v>
      </c>
      <c r="G178">
        <v>16.100000000000001</v>
      </c>
      <c r="J178">
        <v>175</v>
      </c>
      <c r="K178">
        <v>12.2</v>
      </c>
      <c r="L178">
        <v>2.2000000000000002</v>
      </c>
      <c r="M178">
        <v>8.1999999999999993</v>
      </c>
      <c r="N178">
        <v>0</v>
      </c>
      <c r="O178">
        <v>38.799999999999997</v>
      </c>
      <c r="P178">
        <v>20.5</v>
      </c>
      <c r="S178">
        <v>175</v>
      </c>
      <c r="T178">
        <v>12.4</v>
      </c>
      <c r="U178">
        <v>1.8</v>
      </c>
      <c r="V178">
        <v>8.1</v>
      </c>
      <c r="W178">
        <v>0.25</v>
      </c>
      <c r="X178">
        <v>41.7</v>
      </c>
      <c r="Y178">
        <v>22.4</v>
      </c>
      <c r="AB178">
        <v>175</v>
      </c>
      <c r="AC178">
        <v>10.8</v>
      </c>
      <c r="AD178">
        <v>2.2000000000000002</v>
      </c>
      <c r="AE178">
        <v>8.1</v>
      </c>
      <c r="AF178">
        <v>0</v>
      </c>
      <c r="AG178">
        <v>42</v>
      </c>
      <c r="AH178">
        <v>26.1</v>
      </c>
      <c r="AK178">
        <v>175</v>
      </c>
      <c r="AL178">
        <v>4.4000000000000004</v>
      </c>
      <c r="AM178">
        <v>1.9</v>
      </c>
      <c r="AN178">
        <v>8.4</v>
      </c>
      <c r="AO178">
        <v>0</v>
      </c>
      <c r="AP178">
        <v>42.1</v>
      </c>
      <c r="AQ178">
        <v>21.5</v>
      </c>
      <c r="AT178">
        <v>175</v>
      </c>
      <c r="AU178">
        <v>6.8</v>
      </c>
      <c r="AV178">
        <v>2.5</v>
      </c>
      <c r="AW178">
        <v>9.6999999999999993</v>
      </c>
      <c r="AX178">
        <v>0</v>
      </c>
      <c r="AY178">
        <v>43.3</v>
      </c>
      <c r="AZ178">
        <v>25.3</v>
      </c>
      <c r="BC178">
        <v>175</v>
      </c>
      <c r="BD178">
        <v>8.4</v>
      </c>
      <c r="BE178">
        <v>2.4</v>
      </c>
      <c r="BF178">
        <v>9.1999999999999993</v>
      </c>
      <c r="BG178">
        <v>0</v>
      </c>
      <c r="BH178">
        <v>41.5</v>
      </c>
      <c r="BI178">
        <v>23.1</v>
      </c>
      <c r="BL178">
        <v>175</v>
      </c>
      <c r="BM178">
        <v>3.2</v>
      </c>
      <c r="BN178">
        <v>2</v>
      </c>
      <c r="BO178">
        <v>8.8000000000000007</v>
      </c>
      <c r="BP178">
        <v>0</v>
      </c>
      <c r="BQ178">
        <v>44.2</v>
      </c>
      <c r="BR178">
        <v>20.8</v>
      </c>
      <c r="BU178">
        <v>175</v>
      </c>
      <c r="BV178">
        <v>9.8000000000000007</v>
      </c>
      <c r="BW178">
        <v>2.5</v>
      </c>
      <c r="BX178">
        <v>9.4</v>
      </c>
      <c r="BY178">
        <v>0</v>
      </c>
      <c r="BZ178">
        <v>42.4</v>
      </c>
      <c r="CA178">
        <v>22.8</v>
      </c>
      <c r="CD178">
        <v>175</v>
      </c>
      <c r="CE178">
        <v>8.4</v>
      </c>
      <c r="CF178">
        <v>2.4</v>
      </c>
      <c r="CG178">
        <v>9.1</v>
      </c>
      <c r="CH178">
        <v>0</v>
      </c>
      <c r="CI178">
        <v>41.9</v>
      </c>
      <c r="CJ178">
        <v>21</v>
      </c>
      <c r="CM178">
        <v>175</v>
      </c>
      <c r="CN178">
        <v>7.8</v>
      </c>
      <c r="CO178">
        <v>3.1</v>
      </c>
      <c r="CP178">
        <v>9.8000000000000007</v>
      </c>
      <c r="CQ178">
        <v>0</v>
      </c>
      <c r="CR178">
        <v>39.200000000000003</v>
      </c>
      <c r="CS178">
        <v>19.7</v>
      </c>
      <c r="CV178">
        <v>175</v>
      </c>
      <c r="CW178">
        <v>6.3</v>
      </c>
      <c r="CX178">
        <v>2</v>
      </c>
      <c r="CY178">
        <v>8.6</v>
      </c>
      <c r="CZ178">
        <v>0</v>
      </c>
      <c r="DA178">
        <v>40.700000000000003</v>
      </c>
      <c r="DB178">
        <v>20.5</v>
      </c>
      <c r="DE178">
        <v>175</v>
      </c>
      <c r="DF178">
        <v>7</v>
      </c>
      <c r="DG178">
        <v>2.1</v>
      </c>
      <c r="DH178">
        <v>9</v>
      </c>
      <c r="DI178">
        <v>0</v>
      </c>
      <c r="DJ178">
        <v>43.8</v>
      </c>
      <c r="DK178">
        <v>25.4</v>
      </c>
    </row>
    <row r="179" spans="1:115">
      <c r="A179">
        <v>176</v>
      </c>
      <c r="B179">
        <v>8.1999999999999993</v>
      </c>
      <c r="C179">
        <v>1.6</v>
      </c>
      <c r="D179">
        <v>7.5</v>
      </c>
      <c r="E179">
        <v>0</v>
      </c>
      <c r="F179">
        <v>38.799999999999997</v>
      </c>
      <c r="G179">
        <v>17.3</v>
      </c>
      <c r="J179">
        <v>176</v>
      </c>
      <c r="K179">
        <v>9.6999999999999993</v>
      </c>
      <c r="L179">
        <v>2</v>
      </c>
      <c r="M179">
        <v>8.3000000000000007</v>
      </c>
      <c r="N179">
        <v>0</v>
      </c>
      <c r="O179">
        <v>40.9</v>
      </c>
      <c r="P179">
        <v>21.5</v>
      </c>
      <c r="S179">
        <v>176</v>
      </c>
      <c r="T179">
        <v>7.4</v>
      </c>
      <c r="U179">
        <v>2.2999999999999998</v>
      </c>
      <c r="V179">
        <v>8.8000000000000007</v>
      </c>
      <c r="W179">
        <v>0</v>
      </c>
      <c r="X179">
        <v>41.9</v>
      </c>
      <c r="Y179">
        <v>22.9</v>
      </c>
      <c r="AB179">
        <v>176</v>
      </c>
      <c r="AC179">
        <v>8.4</v>
      </c>
      <c r="AD179">
        <v>3.2</v>
      </c>
      <c r="AE179">
        <v>9.8000000000000007</v>
      </c>
      <c r="AF179">
        <v>0</v>
      </c>
      <c r="AG179">
        <v>43</v>
      </c>
      <c r="AH179">
        <v>26.7</v>
      </c>
      <c r="AK179">
        <v>176</v>
      </c>
      <c r="AL179">
        <v>5.6</v>
      </c>
      <c r="AM179">
        <v>1.4</v>
      </c>
      <c r="AN179">
        <v>7.6</v>
      </c>
      <c r="AO179">
        <v>0</v>
      </c>
      <c r="AP179">
        <v>42.1</v>
      </c>
      <c r="AQ179">
        <v>17.7</v>
      </c>
      <c r="AT179">
        <v>176</v>
      </c>
      <c r="AU179">
        <v>7.9</v>
      </c>
      <c r="AV179">
        <v>2.2000000000000002</v>
      </c>
      <c r="AW179">
        <v>9.1</v>
      </c>
      <c r="AX179">
        <v>0</v>
      </c>
      <c r="AY179">
        <v>42.9</v>
      </c>
      <c r="AZ179">
        <v>24</v>
      </c>
      <c r="BC179">
        <v>176</v>
      </c>
      <c r="BD179">
        <v>13.8</v>
      </c>
      <c r="BE179">
        <v>2.2000000000000002</v>
      </c>
      <c r="BF179">
        <v>6</v>
      </c>
      <c r="BG179">
        <v>0</v>
      </c>
      <c r="BH179">
        <v>35.9</v>
      </c>
      <c r="BI179">
        <v>24.5</v>
      </c>
      <c r="BL179">
        <v>176</v>
      </c>
      <c r="BM179">
        <v>4.9000000000000004</v>
      </c>
      <c r="BN179">
        <v>2.7</v>
      </c>
      <c r="BO179">
        <v>9.9</v>
      </c>
      <c r="BP179">
        <v>0</v>
      </c>
      <c r="BQ179">
        <v>42.9</v>
      </c>
      <c r="BR179">
        <v>23.9</v>
      </c>
      <c r="BU179">
        <v>176</v>
      </c>
      <c r="BV179">
        <v>7.6</v>
      </c>
      <c r="BW179">
        <v>1.8</v>
      </c>
      <c r="BX179">
        <v>8.4</v>
      </c>
      <c r="BY179">
        <v>0</v>
      </c>
      <c r="BZ179">
        <v>43.3</v>
      </c>
      <c r="CA179">
        <v>22.8</v>
      </c>
      <c r="CD179">
        <v>176</v>
      </c>
      <c r="CE179">
        <v>13.8</v>
      </c>
      <c r="CF179">
        <v>2.1</v>
      </c>
      <c r="CG179">
        <v>8.3000000000000007</v>
      </c>
      <c r="CH179">
        <v>0</v>
      </c>
      <c r="CI179">
        <v>40.6</v>
      </c>
      <c r="CJ179">
        <v>25.5</v>
      </c>
      <c r="CM179">
        <v>176</v>
      </c>
      <c r="CN179">
        <v>6</v>
      </c>
      <c r="CO179">
        <v>2.1</v>
      </c>
      <c r="CP179">
        <v>8.6</v>
      </c>
      <c r="CQ179">
        <v>0</v>
      </c>
      <c r="CR179">
        <v>40.4</v>
      </c>
      <c r="CS179">
        <v>20.2</v>
      </c>
      <c r="CV179">
        <v>176</v>
      </c>
      <c r="CW179">
        <v>7.8</v>
      </c>
      <c r="CX179">
        <v>2.4</v>
      </c>
      <c r="CY179">
        <v>9.1999999999999993</v>
      </c>
      <c r="CZ179">
        <v>0</v>
      </c>
      <c r="DA179">
        <v>41.6</v>
      </c>
      <c r="DB179">
        <v>20.5</v>
      </c>
      <c r="DE179">
        <v>176</v>
      </c>
      <c r="DF179">
        <v>10.6</v>
      </c>
      <c r="DG179">
        <v>2.2000000000000002</v>
      </c>
      <c r="DH179">
        <v>8.9</v>
      </c>
      <c r="DI179">
        <v>0</v>
      </c>
      <c r="DJ179">
        <v>42.7</v>
      </c>
      <c r="DK179">
        <v>25.5</v>
      </c>
    </row>
    <row r="180" spans="1:115">
      <c r="A180">
        <v>177</v>
      </c>
      <c r="B180">
        <v>6.6</v>
      </c>
      <c r="C180">
        <v>1.6</v>
      </c>
      <c r="D180">
        <v>7.8</v>
      </c>
      <c r="E180">
        <v>0</v>
      </c>
      <c r="F180">
        <v>41.7</v>
      </c>
      <c r="G180">
        <v>17.7</v>
      </c>
      <c r="J180">
        <v>177</v>
      </c>
      <c r="K180">
        <v>8</v>
      </c>
      <c r="L180">
        <v>2.4</v>
      </c>
      <c r="M180">
        <v>9.1999999999999993</v>
      </c>
      <c r="N180">
        <v>0</v>
      </c>
      <c r="O180">
        <v>41.7</v>
      </c>
      <c r="P180">
        <v>22.4</v>
      </c>
      <c r="S180">
        <v>177</v>
      </c>
      <c r="T180">
        <v>3.5</v>
      </c>
      <c r="U180">
        <v>2.1</v>
      </c>
      <c r="V180">
        <v>8.6</v>
      </c>
      <c r="W180">
        <v>0</v>
      </c>
      <c r="X180">
        <v>40.700000000000003</v>
      </c>
      <c r="Y180">
        <v>21</v>
      </c>
      <c r="AB180">
        <v>177</v>
      </c>
      <c r="AC180">
        <v>11.8</v>
      </c>
      <c r="AD180">
        <v>2.7</v>
      </c>
      <c r="AE180">
        <v>9.4</v>
      </c>
      <c r="AF180">
        <v>0</v>
      </c>
      <c r="AG180">
        <v>42.1</v>
      </c>
      <c r="AH180">
        <v>24.4</v>
      </c>
      <c r="AK180">
        <v>177</v>
      </c>
      <c r="AL180">
        <v>5.5</v>
      </c>
      <c r="AM180">
        <v>1.9</v>
      </c>
      <c r="AN180">
        <v>8.6</v>
      </c>
      <c r="AO180">
        <v>0</v>
      </c>
      <c r="AP180">
        <v>44.1</v>
      </c>
      <c r="AQ180">
        <v>21.9</v>
      </c>
      <c r="AT180">
        <v>177</v>
      </c>
      <c r="AU180">
        <v>10.4</v>
      </c>
      <c r="AV180">
        <v>2.2999999999999998</v>
      </c>
      <c r="AW180">
        <v>8.6999999999999993</v>
      </c>
      <c r="AX180">
        <v>0</v>
      </c>
      <c r="AY180">
        <v>41.7</v>
      </c>
      <c r="AZ180">
        <v>22.9</v>
      </c>
      <c r="BC180">
        <v>177</v>
      </c>
      <c r="BD180">
        <v>14.7</v>
      </c>
      <c r="BE180">
        <v>1.4</v>
      </c>
      <c r="BF180">
        <v>6.8</v>
      </c>
      <c r="BG180">
        <v>0</v>
      </c>
      <c r="BH180">
        <v>40.1</v>
      </c>
      <c r="BI180">
        <v>21.8</v>
      </c>
      <c r="BL180">
        <v>177</v>
      </c>
      <c r="BM180">
        <v>6.8</v>
      </c>
      <c r="BN180">
        <v>2.4</v>
      </c>
      <c r="BO180">
        <v>9.1</v>
      </c>
      <c r="BP180">
        <v>0</v>
      </c>
      <c r="BQ180">
        <v>39.799999999999997</v>
      </c>
      <c r="BR180">
        <v>22.4</v>
      </c>
      <c r="BU180">
        <v>177</v>
      </c>
      <c r="BV180">
        <v>5.0999999999999996</v>
      </c>
      <c r="BW180">
        <v>1.9</v>
      </c>
      <c r="BX180">
        <v>8.8000000000000007</v>
      </c>
      <c r="BY180">
        <v>0</v>
      </c>
      <c r="BZ180">
        <v>43.7</v>
      </c>
      <c r="CA180">
        <v>23.6</v>
      </c>
      <c r="CD180">
        <v>177</v>
      </c>
      <c r="CE180">
        <v>12.6</v>
      </c>
      <c r="CF180">
        <v>2.1</v>
      </c>
      <c r="CG180">
        <v>8.5</v>
      </c>
      <c r="CH180">
        <v>0</v>
      </c>
      <c r="CI180">
        <v>41.2</v>
      </c>
      <c r="CJ180">
        <v>25.9</v>
      </c>
      <c r="CM180">
        <v>177</v>
      </c>
      <c r="CN180">
        <v>6.3</v>
      </c>
      <c r="CO180">
        <v>2.2000000000000002</v>
      </c>
      <c r="CP180">
        <v>8.8000000000000007</v>
      </c>
      <c r="CQ180">
        <v>0</v>
      </c>
      <c r="CR180">
        <v>41</v>
      </c>
      <c r="CS180">
        <v>20.7</v>
      </c>
      <c r="CV180">
        <v>177</v>
      </c>
      <c r="CW180">
        <v>9</v>
      </c>
      <c r="CX180">
        <v>2.4</v>
      </c>
      <c r="CY180">
        <v>8.8000000000000007</v>
      </c>
      <c r="CZ180">
        <v>0</v>
      </c>
      <c r="DA180">
        <v>40.700000000000003</v>
      </c>
      <c r="DB180">
        <v>21.7</v>
      </c>
      <c r="DE180">
        <v>177</v>
      </c>
      <c r="DF180">
        <v>14.4</v>
      </c>
      <c r="DG180">
        <v>2.6</v>
      </c>
      <c r="DH180">
        <v>9.3000000000000007</v>
      </c>
      <c r="DI180">
        <v>0</v>
      </c>
      <c r="DJ180">
        <v>41.5</v>
      </c>
      <c r="DK180">
        <v>29.1</v>
      </c>
    </row>
    <row r="181" spans="1:115">
      <c r="A181">
        <v>178</v>
      </c>
      <c r="B181">
        <v>6.9</v>
      </c>
      <c r="C181">
        <v>1.7</v>
      </c>
      <c r="D181">
        <v>8.1</v>
      </c>
      <c r="E181">
        <v>0</v>
      </c>
      <c r="F181">
        <v>43.3</v>
      </c>
      <c r="G181">
        <v>19.899999999999999</v>
      </c>
      <c r="J181">
        <v>178</v>
      </c>
      <c r="K181">
        <v>5.6</v>
      </c>
      <c r="L181">
        <v>2</v>
      </c>
      <c r="M181">
        <v>8.4</v>
      </c>
      <c r="N181">
        <v>0</v>
      </c>
      <c r="O181">
        <v>42</v>
      </c>
      <c r="P181">
        <v>20.399999999999999</v>
      </c>
      <c r="S181">
        <v>178</v>
      </c>
      <c r="T181">
        <v>7.9</v>
      </c>
      <c r="U181">
        <v>1.4</v>
      </c>
      <c r="V181">
        <v>7.4</v>
      </c>
      <c r="W181">
        <v>0</v>
      </c>
      <c r="X181">
        <v>42.6</v>
      </c>
      <c r="Y181">
        <v>19</v>
      </c>
      <c r="AB181">
        <v>178</v>
      </c>
      <c r="AC181">
        <v>12</v>
      </c>
      <c r="AD181">
        <v>2.6</v>
      </c>
      <c r="AE181">
        <v>9</v>
      </c>
      <c r="AF181">
        <v>0</v>
      </c>
      <c r="AG181">
        <v>40.9</v>
      </c>
      <c r="AH181">
        <v>23</v>
      </c>
      <c r="AK181">
        <v>178</v>
      </c>
      <c r="AL181">
        <v>9</v>
      </c>
      <c r="AM181">
        <v>2.2000000000000002</v>
      </c>
      <c r="AN181">
        <v>9.1</v>
      </c>
      <c r="AO181">
        <v>0</v>
      </c>
      <c r="AP181">
        <v>43.2</v>
      </c>
      <c r="AQ181">
        <v>24.7</v>
      </c>
      <c r="AT181">
        <v>178</v>
      </c>
      <c r="AU181">
        <v>11.1</v>
      </c>
      <c r="AV181">
        <v>2.5</v>
      </c>
      <c r="AW181">
        <v>9.1999999999999993</v>
      </c>
      <c r="AX181">
        <v>0</v>
      </c>
      <c r="AY181">
        <v>41.9</v>
      </c>
      <c r="AZ181">
        <v>22.1</v>
      </c>
      <c r="BC181">
        <v>178</v>
      </c>
      <c r="BD181">
        <v>9.8000000000000007</v>
      </c>
      <c r="BE181">
        <v>2.1</v>
      </c>
      <c r="BF181">
        <v>8.6</v>
      </c>
      <c r="BG181">
        <v>0</v>
      </c>
      <c r="BH181">
        <v>42</v>
      </c>
      <c r="BI181">
        <v>24.1</v>
      </c>
      <c r="BL181">
        <v>178</v>
      </c>
      <c r="BM181">
        <v>7.4</v>
      </c>
      <c r="BN181">
        <v>1.6</v>
      </c>
      <c r="BO181">
        <v>7.9</v>
      </c>
      <c r="BP181">
        <v>0</v>
      </c>
      <c r="BQ181">
        <v>40.5</v>
      </c>
      <c r="BR181">
        <v>22.5</v>
      </c>
      <c r="BU181">
        <v>178</v>
      </c>
      <c r="BV181">
        <v>4.5999999999999996</v>
      </c>
      <c r="BW181">
        <v>1.6</v>
      </c>
      <c r="BX181">
        <v>8.1999999999999993</v>
      </c>
      <c r="BY181">
        <v>0</v>
      </c>
      <c r="BZ181">
        <v>45.4</v>
      </c>
      <c r="CA181">
        <v>23</v>
      </c>
      <c r="CD181">
        <v>178</v>
      </c>
      <c r="CE181">
        <v>13.4</v>
      </c>
      <c r="CF181">
        <v>2.5</v>
      </c>
      <c r="CG181">
        <v>9.3000000000000007</v>
      </c>
      <c r="CH181">
        <v>0</v>
      </c>
      <c r="CI181">
        <v>42.4</v>
      </c>
      <c r="CJ181">
        <v>29.2</v>
      </c>
      <c r="CM181">
        <v>178</v>
      </c>
      <c r="CN181">
        <v>5.9</v>
      </c>
      <c r="CO181">
        <v>2.4</v>
      </c>
      <c r="CP181">
        <v>9.3000000000000007</v>
      </c>
      <c r="CQ181">
        <v>0</v>
      </c>
      <c r="CR181">
        <v>42.6</v>
      </c>
      <c r="CS181">
        <v>22.1</v>
      </c>
      <c r="CV181">
        <v>178</v>
      </c>
      <c r="CW181">
        <v>12.2</v>
      </c>
      <c r="CX181">
        <v>2.1</v>
      </c>
      <c r="CY181">
        <v>8.4</v>
      </c>
      <c r="CZ181">
        <v>0</v>
      </c>
      <c r="DA181">
        <v>38.9</v>
      </c>
      <c r="DB181">
        <v>22.4</v>
      </c>
      <c r="DE181">
        <v>178</v>
      </c>
      <c r="DF181">
        <v>16.100000000000001</v>
      </c>
      <c r="DG181">
        <v>2.8</v>
      </c>
      <c r="DH181">
        <v>9.1999999999999993</v>
      </c>
      <c r="DI181">
        <v>0</v>
      </c>
      <c r="DJ181">
        <v>42.1</v>
      </c>
      <c r="DK181">
        <v>28.6</v>
      </c>
    </row>
    <row r="182" spans="1:115">
      <c r="A182">
        <v>179</v>
      </c>
      <c r="B182">
        <v>5.8</v>
      </c>
      <c r="C182">
        <v>1.7</v>
      </c>
      <c r="D182">
        <v>8.3000000000000007</v>
      </c>
      <c r="E182">
        <v>0</v>
      </c>
      <c r="F182">
        <v>43.4</v>
      </c>
      <c r="G182">
        <v>20.399999999999999</v>
      </c>
      <c r="J182">
        <v>179</v>
      </c>
      <c r="K182">
        <v>7.5</v>
      </c>
      <c r="L182">
        <v>2.2000000000000002</v>
      </c>
      <c r="M182">
        <v>8.6</v>
      </c>
      <c r="N182">
        <v>0</v>
      </c>
      <c r="O182">
        <v>40.700000000000003</v>
      </c>
      <c r="P182">
        <v>22</v>
      </c>
      <c r="S182">
        <v>179</v>
      </c>
      <c r="T182">
        <v>7.2</v>
      </c>
      <c r="U182">
        <v>2.9</v>
      </c>
      <c r="V182">
        <v>9.9</v>
      </c>
      <c r="W182">
        <v>0</v>
      </c>
      <c r="X182">
        <v>41.1</v>
      </c>
      <c r="Y182">
        <v>22.2</v>
      </c>
      <c r="AB182">
        <v>179</v>
      </c>
      <c r="AC182">
        <v>14.3</v>
      </c>
      <c r="AD182">
        <v>2.1</v>
      </c>
      <c r="AE182">
        <v>8.3000000000000007</v>
      </c>
      <c r="AF182">
        <v>0</v>
      </c>
      <c r="AG182">
        <v>40</v>
      </c>
      <c r="AH182">
        <v>24</v>
      </c>
      <c r="AK182">
        <v>179</v>
      </c>
      <c r="AL182">
        <v>7.4</v>
      </c>
      <c r="AM182">
        <v>2.2000000000000002</v>
      </c>
      <c r="AN182">
        <v>9.1</v>
      </c>
      <c r="AO182">
        <v>0</v>
      </c>
      <c r="AP182">
        <v>43.1</v>
      </c>
      <c r="AQ182">
        <v>24.9</v>
      </c>
      <c r="AT182">
        <v>179</v>
      </c>
      <c r="AU182">
        <v>10.4</v>
      </c>
      <c r="AV182">
        <v>1.7</v>
      </c>
      <c r="AW182">
        <v>8</v>
      </c>
      <c r="AX182">
        <v>0</v>
      </c>
      <c r="AY182">
        <v>41.3</v>
      </c>
      <c r="AZ182">
        <v>19.899999999999999</v>
      </c>
      <c r="BC182">
        <v>179</v>
      </c>
      <c r="BD182">
        <v>9.3000000000000007</v>
      </c>
      <c r="BE182">
        <v>2.2000000000000002</v>
      </c>
      <c r="BF182">
        <v>8.5</v>
      </c>
      <c r="BG182">
        <v>0</v>
      </c>
      <c r="BH182">
        <v>42.6</v>
      </c>
      <c r="BI182">
        <v>24</v>
      </c>
      <c r="BL182">
        <v>179</v>
      </c>
      <c r="BM182">
        <v>6.3</v>
      </c>
      <c r="BN182">
        <v>2.2000000000000002</v>
      </c>
      <c r="BO182">
        <v>9.1</v>
      </c>
      <c r="BP182">
        <v>0</v>
      </c>
      <c r="BQ182">
        <v>42.9</v>
      </c>
      <c r="BR182">
        <v>21.8</v>
      </c>
      <c r="BU182">
        <v>179</v>
      </c>
      <c r="BV182">
        <v>8.4</v>
      </c>
      <c r="BW182">
        <v>2.1</v>
      </c>
      <c r="BX182">
        <v>8.1</v>
      </c>
      <c r="BY182">
        <v>0</v>
      </c>
      <c r="BZ182">
        <v>44.1</v>
      </c>
      <c r="CA182">
        <v>24.3</v>
      </c>
      <c r="CD182">
        <v>179</v>
      </c>
      <c r="CE182">
        <v>12.6</v>
      </c>
      <c r="CF182">
        <v>3</v>
      </c>
      <c r="CG182">
        <v>9.8000000000000007</v>
      </c>
      <c r="CH182">
        <v>0</v>
      </c>
      <c r="CI182">
        <v>43.3</v>
      </c>
      <c r="CJ182">
        <v>25.1</v>
      </c>
      <c r="CM182">
        <v>179</v>
      </c>
      <c r="CN182">
        <v>8.6</v>
      </c>
      <c r="CO182">
        <v>1.7</v>
      </c>
      <c r="CP182">
        <v>8.1999999999999993</v>
      </c>
      <c r="CQ182">
        <v>0</v>
      </c>
      <c r="CR182">
        <v>45.2</v>
      </c>
      <c r="CS182">
        <v>25.2</v>
      </c>
      <c r="CV182">
        <v>179</v>
      </c>
      <c r="CW182">
        <v>11.5</v>
      </c>
      <c r="CX182">
        <v>2.2999999999999998</v>
      </c>
      <c r="CY182">
        <v>8.9</v>
      </c>
      <c r="CZ182">
        <v>0</v>
      </c>
      <c r="DA182">
        <v>41.3</v>
      </c>
      <c r="DB182">
        <v>23.8</v>
      </c>
      <c r="DE182">
        <v>179</v>
      </c>
      <c r="DF182">
        <v>15.5</v>
      </c>
      <c r="DG182">
        <v>2.5</v>
      </c>
      <c r="DH182">
        <v>8.6999999999999993</v>
      </c>
      <c r="DI182">
        <v>0</v>
      </c>
      <c r="DJ182">
        <v>41.9</v>
      </c>
      <c r="DK182">
        <v>25.7</v>
      </c>
    </row>
    <row r="183" spans="1:115">
      <c r="A183">
        <v>180</v>
      </c>
      <c r="B183">
        <v>10</v>
      </c>
      <c r="C183">
        <v>2.1</v>
      </c>
      <c r="D183">
        <v>8.6999999999999993</v>
      </c>
      <c r="E183">
        <v>0</v>
      </c>
      <c r="F183">
        <v>42.4</v>
      </c>
      <c r="G183">
        <v>22.5</v>
      </c>
      <c r="J183">
        <v>180</v>
      </c>
      <c r="K183">
        <v>5.8</v>
      </c>
      <c r="L183">
        <v>2.8</v>
      </c>
      <c r="M183">
        <v>9.6999999999999993</v>
      </c>
      <c r="N183">
        <v>0</v>
      </c>
      <c r="O183">
        <v>40</v>
      </c>
      <c r="P183">
        <v>21.2</v>
      </c>
      <c r="S183">
        <v>180</v>
      </c>
      <c r="T183">
        <v>3.9</v>
      </c>
      <c r="U183">
        <v>1.5</v>
      </c>
      <c r="V183">
        <v>7.9</v>
      </c>
      <c r="W183">
        <v>0</v>
      </c>
      <c r="X183">
        <v>42.5</v>
      </c>
      <c r="Y183">
        <v>17.600000000000001</v>
      </c>
      <c r="AB183">
        <v>180</v>
      </c>
      <c r="AC183">
        <v>17.2</v>
      </c>
      <c r="AD183">
        <v>2.8</v>
      </c>
      <c r="AE183">
        <v>8.6999999999999993</v>
      </c>
      <c r="AF183">
        <v>0</v>
      </c>
      <c r="AG183">
        <v>40.1</v>
      </c>
      <c r="AH183">
        <v>26.6</v>
      </c>
      <c r="AK183">
        <v>180</v>
      </c>
      <c r="AL183">
        <v>6.3</v>
      </c>
      <c r="AM183">
        <v>1.8</v>
      </c>
      <c r="AN183">
        <v>8.3000000000000007</v>
      </c>
      <c r="AO183">
        <v>0</v>
      </c>
      <c r="AP183">
        <v>42.7</v>
      </c>
      <c r="AQ183">
        <v>23.1</v>
      </c>
      <c r="AT183">
        <v>180</v>
      </c>
      <c r="AU183">
        <v>8.6999999999999993</v>
      </c>
      <c r="AV183">
        <v>2</v>
      </c>
      <c r="AW183">
        <v>8.6</v>
      </c>
      <c r="AX183">
        <v>0</v>
      </c>
      <c r="AY183">
        <v>42.3</v>
      </c>
      <c r="AZ183">
        <v>23.4</v>
      </c>
      <c r="BC183">
        <v>180</v>
      </c>
      <c r="BD183">
        <v>14</v>
      </c>
      <c r="BE183">
        <v>3.1</v>
      </c>
      <c r="BF183">
        <v>10</v>
      </c>
      <c r="BG183">
        <v>0</v>
      </c>
      <c r="BH183">
        <v>41.8</v>
      </c>
      <c r="BI183">
        <v>26.9</v>
      </c>
      <c r="BL183">
        <v>180</v>
      </c>
      <c r="BM183">
        <v>8.6999999999999993</v>
      </c>
      <c r="BN183">
        <v>3.1</v>
      </c>
      <c r="BO183">
        <v>10.199999999999999</v>
      </c>
      <c r="BP183">
        <v>0</v>
      </c>
      <c r="BQ183">
        <v>42.1</v>
      </c>
      <c r="BR183">
        <v>24.2</v>
      </c>
      <c r="BU183">
        <v>180</v>
      </c>
      <c r="BV183">
        <v>14</v>
      </c>
      <c r="BW183">
        <v>2.4</v>
      </c>
      <c r="BX183">
        <v>8.8000000000000007</v>
      </c>
      <c r="BY183">
        <v>0</v>
      </c>
      <c r="BZ183">
        <v>42.5</v>
      </c>
      <c r="CA183">
        <v>25.2</v>
      </c>
      <c r="CD183">
        <v>180</v>
      </c>
      <c r="CE183">
        <v>13.1</v>
      </c>
      <c r="CF183">
        <v>2</v>
      </c>
      <c r="CG183">
        <v>8.6</v>
      </c>
      <c r="CH183">
        <v>0</v>
      </c>
      <c r="CI183">
        <v>43.3</v>
      </c>
      <c r="CJ183">
        <v>24.8</v>
      </c>
      <c r="CM183">
        <v>180</v>
      </c>
      <c r="CN183">
        <v>7.8</v>
      </c>
      <c r="CO183">
        <v>2.5</v>
      </c>
      <c r="CP183">
        <v>9.6</v>
      </c>
      <c r="CQ183">
        <v>0</v>
      </c>
      <c r="CR183">
        <v>46.1</v>
      </c>
      <c r="CS183">
        <v>25.5</v>
      </c>
      <c r="CV183">
        <v>180</v>
      </c>
      <c r="CW183">
        <v>10.6</v>
      </c>
      <c r="CX183">
        <v>1.9</v>
      </c>
      <c r="CY183">
        <v>8.4</v>
      </c>
      <c r="CZ183">
        <v>0</v>
      </c>
      <c r="DA183">
        <v>42.3</v>
      </c>
      <c r="DB183">
        <v>23.8</v>
      </c>
      <c r="DE183">
        <v>180</v>
      </c>
      <c r="DF183">
        <v>18.399999999999999</v>
      </c>
      <c r="DG183">
        <v>2.5</v>
      </c>
      <c r="DH183">
        <v>8.9</v>
      </c>
      <c r="DI183">
        <v>0</v>
      </c>
      <c r="DJ183">
        <v>42</v>
      </c>
      <c r="DK183">
        <v>26.8</v>
      </c>
    </row>
    <row r="184" spans="1:115">
      <c r="A184">
        <v>181</v>
      </c>
      <c r="B184">
        <v>10.5</v>
      </c>
      <c r="C184">
        <v>2.7</v>
      </c>
      <c r="D184">
        <v>9.5</v>
      </c>
      <c r="E184">
        <v>0</v>
      </c>
      <c r="F184">
        <v>42.1</v>
      </c>
      <c r="G184">
        <v>23.6</v>
      </c>
      <c r="J184">
        <v>181</v>
      </c>
      <c r="K184">
        <v>4.7</v>
      </c>
      <c r="L184">
        <v>2.8</v>
      </c>
      <c r="M184">
        <v>9.5</v>
      </c>
      <c r="N184">
        <v>0</v>
      </c>
      <c r="O184">
        <v>39</v>
      </c>
      <c r="P184">
        <v>20.5</v>
      </c>
      <c r="S184">
        <v>181</v>
      </c>
      <c r="T184">
        <v>3.8</v>
      </c>
      <c r="U184">
        <v>1.5</v>
      </c>
      <c r="V184">
        <v>8.1</v>
      </c>
      <c r="W184">
        <v>0</v>
      </c>
      <c r="X184">
        <v>43.8</v>
      </c>
      <c r="Y184">
        <v>17.100000000000001</v>
      </c>
      <c r="AB184">
        <v>181</v>
      </c>
      <c r="AC184">
        <v>13.9</v>
      </c>
      <c r="AD184">
        <v>2.1</v>
      </c>
      <c r="AE184">
        <v>8.4</v>
      </c>
      <c r="AF184">
        <v>0</v>
      </c>
      <c r="AG184">
        <v>41.2</v>
      </c>
      <c r="AH184">
        <v>26.1</v>
      </c>
      <c r="AK184">
        <v>181</v>
      </c>
      <c r="AL184">
        <v>3.5</v>
      </c>
      <c r="AM184">
        <v>2.4</v>
      </c>
      <c r="AN184">
        <v>9.4</v>
      </c>
      <c r="AO184">
        <v>0</v>
      </c>
      <c r="AP184">
        <v>43.2</v>
      </c>
      <c r="AQ184">
        <v>22.8</v>
      </c>
      <c r="AT184">
        <v>181</v>
      </c>
      <c r="AU184">
        <v>8.6999999999999993</v>
      </c>
      <c r="AV184">
        <v>2.1</v>
      </c>
      <c r="AW184">
        <v>8.6999999999999993</v>
      </c>
      <c r="AX184">
        <v>0</v>
      </c>
      <c r="AY184">
        <v>43.6</v>
      </c>
      <c r="AZ184">
        <v>26.3</v>
      </c>
      <c r="BC184">
        <v>181</v>
      </c>
      <c r="BD184">
        <v>17.899999999999999</v>
      </c>
      <c r="BE184">
        <v>3.5</v>
      </c>
      <c r="BF184">
        <v>10.1</v>
      </c>
      <c r="BG184">
        <v>0</v>
      </c>
      <c r="BH184">
        <v>40.5</v>
      </c>
      <c r="BI184">
        <v>28.1</v>
      </c>
      <c r="BL184">
        <v>181</v>
      </c>
      <c r="BM184">
        <v>8.6</v>
      </c>
      <c r="BN184">
        <v>2.9</v>
      </c>
      <c r="BO184">
        <v>10</v>
      </c>
      <c r="BP184">
        <v>0</v>
      </c>
      <c r="BQ184">
        <v>43.3</v>
      </c>
      <c r="BR184">
        <v>23.8</v>
      </c>
      <c r="BU184">
        <v>181</v>
      </c>
      <c r="BV184">
        <v>9.6</v>
      </c>
      <c r="BW184">
        <v>2.2999999999999998</v>
      </c>
      <c r="BX184">
        <v>8.9</v>
      </c>
      <c r="BY184">
        <v>0</v>
      </c>
      <c r="BZ184">
        <v>40.6</v>
      </c>
      <c r="CA184">
        <v>26.1</v>
      </c>
      <c r="CD184">
        <v>181</v>
      </c>
      <c r="CE184">
        <v>11.5</v>
      </c>
      <c r="CF184">
        <v>2.6</v>
      </c>
      <c r="CG184">
        <v>9.6</v>
      </c>
      <c r="CH184">
        <v>0</v>
      </c>
      <c r="CI184">
        <v>43</v>
      </c>
      <c r="CJ184">
        <v>27.4</v>
      </c>
      <c r="CM184">
        <v>181</v>
      </c>
      <c r="CN184">
        <v>10.199999999999999</v>
      </c>
      <c r="CO184">
        <v>3.2</v>
      </c>
      <c r="CP184">
        <v>10.3</v>
      </c>
      <c r="CQ184">
        <v>0</v>
      </c>
      <c r="CR184">
        <v>44.8</v>
      </c>
      <c r="CS184">
        <v>27.2</v>
      </c>
      <c r="CV184">
        <v>181</v>
      </c>
      <c r="CW184">
        <v>9</v>
      </c>
      <c r="CX184">
        <v>1.9</v>
      </c>
      <c r="CY184">
        <v>8.5</v>
      </c>
      <c r="CZ184">
        <v>0</v>
      </c>
      <c r="DA184">
        <v>41.9</v>
      </c>
      <c r="DB184">
        <v>24.9</v>
      </c>
      <c r="DE184">
        <v>181</v>
      </c>
      <c r="DF184">
        <v>22.4</v>
      </c>
      <c r="DG184">
        <v>3.7</v>
      </c>
      <c r="DH184">
        <v>9.6999999999999993</v>
      </c>
      <c r="DI184">
        <v>0</v>
      </c>
      <c r="DJ184">
        <v>40</v>
      </c>
      <c r="DK184">
        <v>27.5</v>
      </c>
    </row>
    <row r="185" spans="1:115">
      <c r="A185">
        <v>182</v>
      </c>
      <c r="B185">
        <v>11.7</v>
      </c>
      <c r="C185">
        <v>2.5</v>
      </c>
      <c r="D185">
        <v>9.1</v>
      </c>
      <c r="E185">
        <v>0</v>
      </c>
      <c r="F185">
        <v>41.6</v>
      </c>
      <c r="G185">
        <v>24.3</v>
      </c>
      <c r="J185">
        <v>182</v>
      </c>
      <c r="K185">
        <v>3.9</v>
      </c>
      <c r="L185">
        <v>3</v>
      </c>
      <c r="M185">
        <v>9.8000000000000007</v>
      </c>
      <c r="N185">
        <v>0</v>
      </c>
      <c r="O185">
        <v>38.700000000000003</v>
      </c>
      <c r="P185">
        <v>17.5</v>
      </c>
      <c r="S185">
        <v>182</v>
      </c>
      <c r="T185">
        <v>4.7</v>
      </c>
      <c r="U185">
        <v>2.2000000000000002</v>
      </c>
      <c r="V185">
        <v>9.1</v>
      </c>
      <c r="W185">
        <v>0</v>
      </c>
      <c r="X185">
        <v>43.7</v>
      </c>
      <c r="Y185">
        <v>20.8</v>
      </c>
      <c r="AB185">
        <v>182</v>
      </c>
      <c r="AC185">
        <v>13.4</v>
      </c>
      <c r="AD185">
        <v>2</v>
      </c>
      <c r="AE185">
        <v>8.6</v>
      </c>
      <c r="AF185">
        <v>0</v>
      </c>
      <c r="AG185">
        <v>43</v>
      </c>
      <c r="AH185">
        <v>25.5</v>
      </c>
      <c r="AK185">
        <v>182</v>
      </c>
      <c r="AL185">
        <v>5.2</v>
      </c>
      <c r="AM185">
        <v>2.2999999999999998</v>
      </c>
      <c r="AN185">
        <v>9.5</v>
      </c>
      <c r="AO185">
        <v>0</v>
      </c>
      <c r="AP185">
        <v>44.3</v>
      </c>
      <c r="AQ185">
        <v>22.6</v>
      </c>
      <c r="AT185">
        <v>182</v>
      </c>
      <c r="AU185">
        <v>12.6</v>
      </c>
      <c r="AV185">
        <v>2.2000000000000002</v>
      </c>
      <c r="AW185">
        <v>8.8000000000000007</v>
      </c>
      <c r="AX185">
        <v>0</v>
      </c>
      <c r="AY185">
        <v>42.1</v>
      </c>
      <c r="AZ185">
        <v>24</v>
      </c>
      <c r="BC185">
        <v>182</v>
      </c>
      <c r="BD185">
        <v>19</v>
      </c>
      <c r="BE185">
        <v>2.6</v>
      </c>
      <c r="BF185">
        <v>7.4</v>
      </c>
      <c r="BG185">
        <v>0</v>
      </c>
      <c r="BH185">
        <v>39.1</v>
      </c>
      <c r="BI185">
        <v>27.8</v>
      </c>
      <c r="BL185">
        <v>182</v>
      </c>
      <c r="BM185">
        <v>10.3</v>
      </c>
      <c r="BN185">
        <v>3.4</v>
      </c>
      <c r="BO185">
        <v>10.6</v>
      </c>
      <c r="BP185">
        <v>0</v>
      </c>
      <c r="BQ185">
        <v>44</v>
      </c>
      <c r="BR185">
        <v>26.9</v>
      </c>
      <c r="BU185">
        <v>182</v>
      </c>
      <c r="BV185">
        <v>5.4</v>
      </c>
      <c r="BW185">
        <v>1.5</v>
      </c>
      <c r="BX185">
        <v>7.9</v>
      </c>
      <c r="BY185">
        <v>0</v>
      </c>
      <c r="BZ185">
        <v>43.4</v>
      </c>
      <c r="CA185">
        <v>19.8</v>
      </c>
      <c r="CD185">
        <v>182</v>
      </c>
      <c r="CE185">
        <v>10.199999999999999</v>
      </c>
      <c r="CF185">
        <v>2.4</v>
      </c>
      <c r="CG185">
        <v>9</v>
      </c>
      <c r="CH185">
        <v>0</v>
      </c>
      <c r="CI185">
        <v>42.2</v>
      </c>
      <c r="CJ185">
        <v>27.1</v>
      </c>
      <c r="CM185">
        <v>182</v>
      </c>
      <c r="CN185">
        <v>12.2</v>
      </c>
      <c r="CO185">
        <v>2.2999999999999998</v>
      </c>
      <c r="CP185">
        <v>8.8000000000000007</v>
      </c>
      <c r="CQ185">
        <v>0</v>
      </c>
      <c r="CR185">
        <v>43.8</v>
      </c>
      <c r="CS185">
        <v>27.1</v>
      </c>
      <c r="CV185">
        <v>182</v>
      </c>
      <c r="CW185">
        <v>8.4</v>
      </c>
      <c r="CX185">
        <v>2.1</v>
      </c>
      <c r="CY185">
        <v>8.6999999999999993</v>
      </c>
      <c r="CZ185">
        <v>0</v>
      </c>
      <c r="DA185">
        <v>42.2</v>
      </c>
      <c r="DB185">
        <v>25.5</v>
      </c>
      <c r="DE185">
        <v>182</v>
      </c>
      <c r="DF185">
        <v>23.9</v>
      </c>
      <c r="DG185">
        <v>3.4</v>
      </c>
      <c r="DH185">
        <v>8.4</v>
      </c>
      <c r="DI185">
        <v>0</v>
      </c>
      <c r="DJ185">
        <v>38.9</v>
      </c>
      <c r="DK185">
        <v>25.5</v>
      </c>
    </row>
    <row r="186" spans="1:115">
      <c r="A186">
        <v>183</v>
      </c>
      <c r="B186">
        <v>9.1</v>
      </c>
      <c r="C186">
        <v>3.1</v>
      </c>
      <c r="D186">
        <v>10.1</v>
      </c>
      <c r="E186">
        <v>0</v>
      </c>
      <c r="F186">
        <v>41.6</v>
      </c>
      <c r="G186">
        <v>26.8</v>
      </c>
      <c r="J186">
        <v>183</v>
      </c>
      <c r="K186">
        <v>4.3</v>
      </c>
      <c r="L186">
        <v>1.5</v>
      </c>
      <c r="M186">
        <v>7.5</v>
      </c>
      <c r="N186">
        <v>0</v>
      </c>
      <c r="O186">
        <v>39.6</v>
      </c>
      <c r="P186">
        <v>13.5</v>
      </c>
      <c r="S186">
        <v>183</v>
      </c>
      <c r="T186">
        <v>5.6</v>
      </c>
      <c r="U186">
        <v>2.6</v>
      </c>
      <c r="V186">
        <v>9.8000000000000007</v>
      </c>
      <c r="W186">
        <v>0</v>
      </c>
      <c r="X186">
        <v>43</v>
      </c>
      <c r="Y186">
        <v>21.9</v>
      </c>
      <c r="AB186">
        <v>183</v>
      </c>
      <c r="AC186">
        <v>18.5</v>
      </c>
      <c r="AD186">
        <v>2.8</v>
      </c>
      <c r="AE186">
        <v>8.9</v>
      </c>
      <c r="AF186">
        <v>0</v>
      </c>
      <c r="AG186">
        <v>40.1</v>
      </c>
      <c r="AH186">
        <v>28.3</v>
      </c>
      <c r="AK186">
        <v>183</v>
      </c>
      <c r="AL186">
        <v>5.4</v>
      </c>
      <c r="AM186">
        <v>2.5</v>
      </c>
      <c r="AN186">
        <v>9.6999999999999993</v>
      </c>
      <c r="AO186">
        <v>0</v>
      </c>
      <c r="AP186">
        <v>43.7</v>
      </c>
      <c r="AQ186">
        <v>25.2</v>
      </c>
      <c r="AT186">
        <v>183</v>
      </c>
      <c r="AU186">
        <v>10.9</v>
      </c>
      <c r="AV186">
        <v>2.7</v>
      </c>
      <c r="AW186">
        <v>9.8000000000000007</v>
      </c>
      <c r="AX186">
        <v>0</v>
      </c>
      <c r="AY186">
        <v>43.7</v>
      </c>
      <c r="AZ186">
        <v>25.7</v>
      </c>
      <c r="BC186">
        <v>183</v>
      </c>
      <c r="BD186">
        <v>24.4</v>
      </c>
      <c r="BE186">
        <v>2.2000000000000002</v>
      </c>
      <c r="BF186">
        <v>6.5</v>
      </c>
      <c r="BG186">
        <v>0</v>
      </c>
      <c r="BH186">
        <v>38.4</v>
      </c>
      <c r="BI186">
        <v>24.5</v>
      </c>
      <c r="BL186">
        <v>183</v>
      </c>
      <c r="BM186">
        <v>7</v>
      </c>
      <c r="BN186">
        <v>2.4</v>
      </c>
      <c r="BO186">
        <v>9.6</v>
      </c>
      <c r="BP186">
        <v>0</v>
      </c>
      <c r="BQ186">
        <v>44.5</v>
      </c>
      <c r="BR186">
        <v>24.4</v>
      </c>
      <c r="BU186">
        <v>183</v>
      </c>
      <c r="BV186">
        <v>9</v>
      </c>
      <c r="BW186">
        <v>2.1</v>
      </c>
      <c r="BX186">
        <v>8.9</v>
      </c>
      <c r="BY186">
        <v>0</v>
      </c>
      <c r="BZ186">
        <v>46</v>
      </c>
      <c r="CA186">
        <v>21.3</v>
      </c>
      <c r="CD186">
        <v>183</v>
      </c>
      <c r="CE186">
        <v>6.5</v>
      </c>
      <c r="CF186">
        <v>2.1</v>
      </c>
      <c r="CG186">
        <v>8.1999999999999993</v>
      </c>
      <c r="CH186">
        <v>0</v>
      </c>
      <c r="CI186">
        <v>42.5</v>
      </c>
      <c r="CJ186">
        <v>26.6</v>
      </c>
      <c r="CM186">
        <v>183</v>
      </c>
      <c r="CN186">
        <v>16.5</v>
      </c>
      <c r="CO186">
        <v>3.4</v>
      </c>
      <c r="CP186">
        <v>9.8000000000000007</v>
      </c>
      <c r="CQ186">
        <v>0</v>
      </c>
      <c r="CR186">
        <v>41.2</v>
      </c>
      <c r="CS186">
        <v>27.1</v>
      </c>
      <c r="CV186">
        <v>183</v>
      </c>
      <c r="CW186">
        <v>10.199999999999999</v>
      </c>
      <c r="CX186">
        <v>1.7</v>
      </c>
      <c r="CY186">
        <v>8</v>
      </c>
      <c r="CZ186">
        <v>0</v>
      </c>
      <c r="DA186">
        <v>42.1</v>
      </c>
      <c r="DB186">
        <v>24.2</v>
      </c>
      <c r="DE186">
        <v>183</v>
      </c>
      <c r="DF186">
        <v>18.100000000000001</v>
      </c>
      <c r="DG186">
        <v>2.6</v>
      </c>
      <c r="DH186">
        <v>8.9</v>
      </c>
      <c r="DI186">
        <v>0</v>
      </c>
      <c r="DJ186">
        <v>40</v>
      </c>
      <c r="DK186">
        <v>26.9</v>
      </c>
    </row>
    <row r="187" spans="1:115">
      <c r="A187">
        <v>184</v>
      </c>
      <c r="B187">
        <v>7.5</v>
      </c>
      <c r="C187">
        <v>2.6</v>
      </c>
      <c r="D187">
        <v>9.6</v>
      </c>
      <c r="E187">
        <v>0</v>
      </c>
      <c r="F187">
        <v>42.6</v>
      </c>
      <c r="G187">
        <v>28.7</v>
      </c>
      <c r="J187">
        <v>184</v>
      </c>
      <c r="K187">
        <v>4.9000000000000004</v>
      </c>
      <c r="L187">
        <v>1.5</v>
      </c>
      <c r="M187">
        <v>7.7</v>
      </c>
      <c r="N187">
        <v>0</v>
      </c>
      <c r="O187">
        <v>39.9</v>
      </c>
      <c r="P187">
        <v>16</v>
      </c>
      <c r="S187">
        <v>184</v>
      </c>
      <c r="T187">
        <v>6.6</v>
      </c>
      <c r="U187">
        <v>2.2999999999999998</v>
      </c>
      <c r="V187">
        <v>9.1999999999999993</v>
      </c>
      <c r="W187">
        <v>0</v>
      </c>
      <c r="X187">
        <v>42.8</v>
      </c>
      <c r="Y187">
        <v>22</v>
      </c>
      <c r="AB187">
        <v>184</v>
      </c>
      <c r="AC187">
        <v>16.5</v>
      </c>
      <c r="AD187">
        <v>2.6</v>
      </c>
      <c r="AE187">
        <v>8.5</v>
      </c>
      <c r="AF187">
        <v>0</v>
      </c>
      <c r="AG187">
        <v>40.299999999999997</v>
      </c>
      <c r="AH187">
        <v>27.4</v>
      </c>
      <c r="AK187">
        <v>184</v>
      </c>
      <c r="AL187">
        <v>6.4</v>
      </c>
      <c r="AM187">
        <v>2.2999999999999998</v>
      </c>
      <c r="AN187">
        <v>9.3000000000000007</v>
      </c>
      <c r="AO187">
        <v>0</v>
      </c>
      <c r="AP187">
        <v>44</v>
      </c>
      <c r="AQ187">
        <v>24.8</v>
      </c>
      <c r="AT187">
        <v>184</v>
      </c>
      <c r="AU187">
        <v>11.2</v>
      </c>
      <c r="AV187">
        <v>1.9</v>
      </c>
      <c r="AW187">
        <v>8.1999999999999993</v>
      </c>
      <c r="AX187">
        <v>0</v>
      </c>
      <c r="AY187">
        <v>43</v>
      </c>
      <c r="AZ187">
        <v>23.8</v>
      </c>
      <c r="BC187">
        <v>184</v>
      </c>
      <c r="BD187">
        <v>19.2</v>
      </c>
      <c r="BE187">
        <v>2.8</v>
      </c>
      <c r="BF187">
        <v>8.8000000000000007</v>
      </c>
      <c r="BG187">
        <v>25.15</v>
      </c>
      <c r="BH187">
        <v>41</v>
      </c>
      <c r="BI187">
        <v>23.6</v>
      </c>
      <c r="BL187">
        <v>184</v>
      </c>
      <c r="BM187">
        <v>9</v>
      </c>
      <c r="BN187">
        <v>2.8</v>
      </c>
      <c r="BO187">
        <v>9.5</v>
      </c>
      <c r="BP187">
        <v>0</v>
      </c>
      <c r="BQ187">
        <v>39.5</v>
      </c>
      <c r="BR187">
        <v>23.9</v>
      </c>
      <c r="BU187">
        <v>184</v>
      </c>
      <c r="BV187">
        <v>15.9</v>
      </c>
      <c r="BW187">
        <v>2.6</v>
      </c>
      <c r="BX187">
        <v>9.1</v>
      </c>
      <c r="BY187">
        <v>0</v>
      </c>
      <c r="BZ187">
        <v>42.2</v>
      </c>
      <c r="CA187">
        <v>27.7</v>
      </c>
      <c r="CD187">
        <v>184</v>
      </c>
      <c r="CE187">
        <v>12.5</v>
      </c>
      <c r="CF187">
        <v>2.9</v>
      </c>
      <c r="CG187">
        <v>9.9</v>
      </c>
      <c r="CH187">
        <v>0</v>
      </c>
      <c r="CI187">
        <v>41.6</v>
      </c>
      <c r="CJ187">
        <v>26.9</v>
      </c>
      <c r="CM187">
        <v>184</v>
      </c>
      <c r="CN187">
        <v>10.7</v>
      </c>
      <c r="CO187">
        <v>2.6</v>
      </c>
      <c r="CP187">
        <v>9.3000000000000007</v>
      </c>
      <c r="CQ187">
        <v>0</v>
      </c>
      <c r="CR187">
        <v>43.6</v>
      </c>
      <c r="CS187">
        <v>25.1</v>
      </c>
      <c r="CV187">
        <v>184</v>
      </c>
      <c r="CW187">
        <v>15.1</v>
      </c>
      <c r="CX187">
        <v>2.8</v>
      </c>
      <c r="CY187">
        <v>9</v>
      </c>
      <c r="CZ187">
        <v>29.21</v>
      </c>
      <c r="DA187">
        <v>41.2</v>
      </c>
      <c r="DB187">
        <v>22.3</v>
      </c>
      <c r="DE187">
        <v>184</v>
      </c>
      <c r="DF187">
        <v>24.8</v>
      </c>
      <c r="DG187">
        <v>1.9</v>
      </c>
      <c r="DH187">
        <v>4.9000000000000004</v>
      </c>
      <c r="DI187">
        <v>1.02</v>
      </c>
      <c r="DJ187">
        <v>36.9</v>
      </c>
      <c r="DK187">
        <v>24.2</v>
      </c>
    </row>
    <row r="188" spans="1:115">
      <c r="A188">
        <v>185</v>
      </c>
      <c r="B188">
        <v>6.4</v>
      </c>
      <c r="C188">
        <v>2</v>
      </c>
      <c r="D188">
        <v>8.8000000000000007</v>
      </c>
      <c r="E188">
        <v>0</v>
      </c>
      <c r="F188">
        <v>44.3</v>
      </c>
      <c r="G188">
        <v>20.6</v>
      </c>
      <c r="J188">
        <v>185</v>
      </c>
      <c r="K188">
        <v>3.6</v>
      </c>
      <c r="L188">
        <v>2.4</v>
      </c>
      <c r="M188">
        <v>9.3000000000000007</v>
      </c>
      <c r="N188">
        <v>0</v>
      </c>
      <c r="O188">
        <v>40.200000000000003</v>
      </c>
      <c r="P188">
        <v>17.3</v>
      </c>
      <c r="S188">
        <v>185</v>
      </c>
      <c r="T188">
        <v>6.9</v>
      </c>
      <c r="U188">
        <v>1.5</v>
      </c>
      <c r="V188">
        <v>7.8</v>
      </c>
      <c r="W188">
        <v>0</v>
      </c>
      <c r="X188">
        <v>41.6</v>
      </c>
      <c r="Y188">
        <v>18.8</v>
      </c>
      <c r="AB188">
        <v>185</v>
      </c>
      <c r="AC188">
        <v>17.5</v>
      </c>
      <c r="AD188">
        <v>3.4</v>
      </c>
      <c r="AE188">
        <v>9.9</v>
      </c>
      <c r="AF188">
        <v>0</v>
      </c>
      <c r="AG188">
        <v>40.700000000000003</v>
      </c>
      <c r="AH188">
        <v>28.1</v>
      </c>
      <c r="AK188">
        <v>185</v>
      </c>
      <c r="AL188">
        <v>4.8</v>
      </c>
      <c r="AM188">
        <v>2.4</v>
      </c>
      <c r="AN188">
        <v>9.6999999999999993</v>
      </c>
      <c r="AO188">
        <v>0</v>
      </c>
      <c r="AP188">
        <v>45.7</v>
      </c>
      <c r="AQ188">
        <v>24.2</v>
      </c>
      <c r="AT188">
        <v>185</v>
      </c>
      <c r="AU188">
        <v>14.3</v>
      </c>
      <c r="AV188">
        <v>2.2000000000000002</v>
      </c>
      <c r="AW188">
        <v>8.8000000000000007</v>
      </c>
      <c r="AX188">
        <v>0</v>
      </c>
      <c r="AY188">
        <v>42.1</v>
      </c>
      <c r="AZ188">
        <v>27.6</v>
      </c>
      <c r="BC188">
        <v>185</v>
      </c>
      <c r="BD188">
        <v>26.5</v>
      </c>
      <c r="BE188">
        <v>1.7</v>
      </c>
      <c r="BF188">
        <v>7.2</v>
      </c>
      <c r="BG188">
        <v>0.25</v>
      </c>
      <c r="BH188">
        <v>38.6</v>
      </c>
      <c r="BI188">
        <v>22.6</v>
      </c>
      <c r="BL188">
        <v>185</v>
      </c>
      <c r="BM188">
        <v>12.2</v>
      </c>
      <c r="BN188">
        <v>2.2000000000000002</v>
      </c>
      <c r="BO188">
        <v>8.4</v>
      </c>
      <c r="BP188">
        <v>0</v>
      </c>
      <c r="BQ188">
        <v>38.799999999999997</v>
      </c>
      <c r="BR188">
        <v>22.4</v>
      </c>
      <c r="BU188">
        <v>185</v>
      </c>
      <c r="BV188">
        <v>20.2</v>
      </c>
      <c r="BW188">
        <v>3</v>
      </c>
      <c r="BX188">
        <v>8.8000000000000007</v>
      </c>
      <c r="BY188">
        <v>0</v>
      </c>
      <c r="BZ188">
        <v>40</v>
      </c>
      <c r="CA188">
        <v>25.7</v>
      </c>
      <c r="CD188">
        <v>185</v>
      </c>
      <c r="CE188">
        <v>22.8</v>
      </c>
      <c r="CF188">
        <v>3.1</v>
      </c>
      <c r="CG188">
        <v>8.9</v>
      </c>
      <c r="CH188">
        <v>0</v>
      </c>
      <c r="CI188">
        <v>38.4</v>
      </c>
      <c r="CJ188">
        <v>27.4</v>
      </c>
      <c r="CM188">
        <v>185</v>
      </c>
      <c r="CN188">
        <v>14.4</v>
      </c>
      <c r="CO188">
        <v>3.4</v>
      </c>
      <c r="CP188">
        <v>10.3</v>
      </c>
      <c r="CQ188">
        <v>0</v>
      </c>
      <c r="CR188">
        <v>42.3</v>
      </c>
      <c r="CS188">
        <v>28</v>
      </c>
      <c r="CV188">
        <v>185</v>
      </c>
      <c r="CW188">
        <v>30.8</v>
      </c>
      <c r="CX188">
        <v>1.2</v>
      </c>
      <c r="CY188">
        <v>4.9000000000000004</v>
      </c>
      <c r="CZ188">
        <v>0.25</v>
      </c>
      <c r="DA188">
        <v>36</v>
      </c>
      <c r="DB188">
        <v>24.1</v>
      </c>
      <c r="DE188">
        <v>185</v>
      </c>
      <c r="DF188">
        <v>18.3</v>
      </c>
      <c r="DG188">
        <v>2</v>
      </c>
      <c r="DH188">
        <v>7.1</v>
      </c>
      <c r="DI188">
        <v>0</v>
      </c>
      <c r="DJ188">
        <v>39.700000000000003</v>
      </c>
      <c r="DK188">
        <v>24.9</v>
      </c>
    </row>
    <row r="189" spans="1:115">
      <c r="A189">
        <v>186</v>
      </c>
      <c r="B189">
        <v>6.8</v>
      </c>
      <c r="C189">
        <v>2.2999999999999998</v>
      </c>
      <c r="D189">
        <v>9.1</v>
      </c>
      <c r="E189">
        <v>0</v>
      </c>
      <c r="F189">
        <v>43.8</v>
      </c>
      <c r="G189">
        <v>22.3</v>
      </c>
      <c r="J189">
        <v>186</v>
      </c>
      <c r="K189">
        <v>4.3</v>
      </c>
      <c r="L189">
        <v>1.6</v>
      </c>
      <c r="M189">
        <v>7.8</v>
      </c>
      <c r="N189">
        <v>0</v>
      </c>
      <c r="O189">
        <v>39.5</v>
      </c>
      <c r="P189">
        <v>15.6</v>
      </c>
      <c r="S189">
        <v>186</v>
      </c>
      <c r="T189">
        <v>5.7</v>
      </c>
      <c r="U189">
        <v>2.2999999999999998</v>
      </c>
      <c r="V189">
        <v>9.5</v>
      </c>
      <c r="W189">
        <v>0</v>
      </c>
      <c r="X189">
        <v>44.4</v>
      </c>
      <c r="Y189">
        <v>22.1</v>
      </c>
      <c r="AB189">
        <v>186</v>
      </c>
      <c r="AC189">
        <v>27.5</v>
      </c>
      <c r="AD189">
        <v>2.9</v>
      </c>
      <c r="AE189">
        <v>5.7</v>
      </c>
      <c r="AF189">
        <v>1.78</v>
      </c>
      <c r="AG189">
        <v>35.4</v>
      </c>
      <c r="AH189">
        <v>22.5</v>
      </c>
      <c r="AK189">
        <v>186</v>
      </c>
      <c r="AL189">
        <v>5.6</v>
      </c>
      <c r="AM189">
        <v>2.2999999999999998</v>
      </c>
      <c r="AN189">
        <v>9.3000000000000007</v>
      </c>
      <c r="AO189">
        <v>0</v>
      </c>
      <c r="AP189">
        <v>45.1</v>
      </c>
      <c r="AQ189">
        <v>25.5</v>
      </c>
      <c r="AT189">
        <v>186</v>
      </c>
      <c r="AU189">
        <v>16.7</v>
      </c>
      <c r="AV189">
        <v>2.4</v>
      </c>
      <c r="AW189">
        <v>8.8000000000000007</v>
      </c>
      <c r="AX189">
        <v>0</v>
      </c>
      <c r="AY189">
        <v>41.1</v>
      </c>
      <c r="AZ189">
        <v>26.3</v>
      </c>
      <c r="BC189">
        <v>186</v>
      </c>
      <c r="BD189">
        <v>9.6999999999999993</v>
      </c>
      <c r="BE189">
        <v>2.4</v>
      </c>
      <c r="BF189">
        <v>9</v>
      </c>
      <c r="BG189">
        <v>0</v>
      </c>
      <c r="BH189">
        <v>41.7</v>
      </c>
      <c r="BI189">
        <v>25.5</v>
      </c>
      <c r="BL189">
        <v>186</v>
      </c>
      <c r="BM189">
        <v>8.6</v>
      </c>
      <c r="BN189">
        <v>2.2999999999999998</v>
      </c>
      <c r="BO189">
        <v>8.6</v>
      </c>
      <c r="BP189">
        <v>0</v>
      </c>
      <c r="BQ189">
        <v>38.9</v>
      </c>
      <c r="BR189">
        <v>22</v>
      </c>
      <c r="BU189">
        <v>186</v>
      </c>
      <c r="BV189">
        <v>23.1</v>
      </c>
      <c r="BW189">
        <v>3.3</v>
      </c>
      <c r="BX189">
        <v>9</v>
      </c>
      <c r="BY189">
        <v>0</v>
      </c>
      <c r="BZ189">
        <v>40.200000000000003</v>
      </c>
      <c r="CA189">
        <v>22.4</v>
      </c>
      <c r="CD189">
        <v>186</v>
      </c>
      <c r="CE189">
        <v>46</v>
      </c>
      <c r="CF189">
        <v>2.2000000000000002</v>
      </c>
      <c r="CG189">
        <v>2.7</v>
      </c>
      <c r="CH189">
        <v>6.6</v>
      </c>
      <c r="CI189">
        <v>30</v>
      </c>
      <c r="CJ189">
        <v>21.7</v>
      </c>
      <c r="CM189">
        <v>186</v>
      </c>
      <c r="CN189">
        <v>18.7</v>
      </c>
      <c r="CO189">
        <v>2.2999999999999998</v>
      </c>
      <c r="CP189">
        <v>7.7</v>
      </c>
      <c r="CQ189">
        <v>0</v>
      </c>
      <c r="CR189">
        <v>41.1</v>
      </c>
      <c r="CS189">
        <v>27.8</v>
      </c>
      <c r="CV189">
        <v>186</v>
      </c>
      <c r="CW189">
        <v>26.4</v>
      </c>
      <c r="CX189">
        <v>2.1</v>
      </c>
      <c r="CY189">
        <v>7.5</v>
      </c>
      <c r="CZ189">
        <v>0</v>
      </c>
      <c r="DA189">
        <v>38.4</v>
      </c>
      <c r="DB189">
        <v>25</v>
      </c>
      <c r="DE189">
        <v>186</v>
      </c>
      <c r="DF189">
        <v>24.8</v>
      </c>
      <c r="DG189">
        <v>3.4</v>
      </c>
      <c r="DH189">
        <v>7.3</v>
      </c>
      <c r="DI189">
        <v>0</v>
      </c>
      <c r="DJ189">
        <v>36.5</v>
      </c>
      <c r="DK189">
        <v>25</v>
      </c>
    </row>
    <row r="190" spans="1:115">
      <c r="A190">
        <v>187</v>
      </c>
      <c r="B190">
        <v>10.8</v>
      </c>
      <c r="C190">
        <v>2.4</v>
      </c>
      <c r="D190">
        <v>9.1999999999999993</v>
      </c>
      <c r="E190">
        <v>0</v>
      </c>
      <c r="F190">
        <v>43</v>
      </c>
      <c r="G190">
        <v>23.8</v>
      </c>
      <c r="J190">
        <v>187</v>
      </c>
      <c r="K190">
        <v>4.3</v>
      </c>
      <c r="L190">
        <v>1.6</v>
      </c>
      <c r="M190">
        <v>7.8</v>
      </c>
      <c r="N190">
        <v>0</v>
      </c>
      <c r="O190">
        <v>40.5</v>
      </c>
      <c r="P190">
        <v>17.5</v>
      </c>
      <c r="S190">
        <v>187</v>
      </c>
      <c r="T190">
        <v>5.2</v>
      </c>
      <c r="U190">
        <v>2.4</v>
      </c>
      <c r="V190">
        <v>9.6</v>
      </c>
      <c r="W190">
        <v>0</v>
      </c>
      <c r="X190">
        <v>43.9</v>
      </c>
      <c r="Y190">
        <v>23</v>
      </c>
      <c r="AB190">
        <v>187</v>
      </c>
      <c r="AC190">
        <v>23.9</v>
      </c>
      <c r="AD190">
        <v>2</v>
      </c>
      <c r="AE190">
        <v>7</v>
      </c>
      <c r="AF190">
        <v>0</v>
      </c>
      <c r="AG190">
        <v>38.799999999999997</v>
      </c>
      <c r="AH190">
        <v>24.2</v>
      </c>
      <c r="AK190">
        <v>187</v>
      </c>
      <c r="AL190">
        <v>10</v>
      </c>
      <c r="AM190">
        <v>2.5</v>
      </c>
      <c r="AN190">
        <v>9.4</v>
      </c>
      <c r="AO190">
        <v>0</v>
      </c>
      <c r="AP190">
        <v>43.9</v>
      </c>
      <c r="AQ190">
        <v>26.7</v>
      </c>
      <c r="AT190">
        <v>187</v>
      </c>
      <c r="AU190">
        <v>20.399999999999999</v>
      </c>
      <c r="AV190">
        <v>2.2999999999999998</v>
      </c>
      <c r="AW190">
        <v>8.4</v>
      </c>
      <c r="AX190">
        <v>0</v>
      </c>
      <c r="AY190">
        <v>39.5</v>
      </c>
      <c r="AZ190">
        <v>24.8</v>
      </c>
      <c r="BC190">
        <v>187</v>
      </c>
      <c r="BD190">
        <v>14</v>
      </c>
      <c r="BE190">
        <v>3.1</v>
      </c>
      <c r="BF190">
        <v>9.8000000000000007</v>
      </c>
      <c r="BG190">
        <v>0</v>
      </c>
      <c r="BH190">
        <v>41.5</v>
      </c>
      <c r="BI190">
        <v>25</v>
      </c>
      <c r="BL190">
        <v>187</v>
      </c>
      <c r="BM190">
        <v>9.9</v>
      </c>
      <c r="BN190">
        <v>2.2000000000000002</v>
      </c>
      <c r="BO190">
        <v>8.5</v>
      </c>
      <c r="BP190">
        <v>0</v>
      </c>
      <c r="BQ190">
        <v>39.5</v>
      </c>
      <c r="BR190">
        <v>21.9</v>
      </c>
      <c r="BU190">
        <v>187</v>
      </c>
      <c r="BV190">
        <v>22.9</v>
      </c>
      <c r="BW190">
        <v>2.4</v>
      </c>
      <c r="BX190">
        <v>7.8</v>
      </c>
      <c r="BY190">
        <v>0</v>
      </c>
      <c r="BZ190">
        <v>38.700000000000003</v>
      </c>
      <c r="CA190">
        <v>22.6</v>
      </c>
      <c r="CD190">
        <v>187</v>
      </c>
      <c r="CE190">
        <v>29</v>
      </c>
      <c r="CF190">
        <v>1.3</v>
      </c>
      <c r="CG190">
        <v>6.5</v>
      </c>
      <c r="CH190">
        <v>0.76</v>
      </c>
      <c r="CI190">
        <v>36.799999999999997</v>
      </c>
      <c r="CJ190">
        <v>20.9</v>
      </c>
      <c r="CM190">
        <v>187</v>
      </c>
      <c r="CN190">
        <v>15.4</v>
      </c>
      <c r="CO190">
        <v>2</v>
      </c>
      <c r="CP190">
        <v>8.1999999999999993</v>
      </c>
      <c r="CQ190">
        <v>0</v>
      </c>
      <c r="CR190">
        <v>42.7</v>
      </c>
      <c r="CS190">
        <v>25.9</v>
      </c>
      <c r="CV190">
        <v>187</v>
      </c>
      <c r="CW190">
        <v>22.5</v>
      </c>
      <c r="CX190">
        <v>1.7</v>
      </c>
      <c r="CY190">
        <v>6.9</v>
      </c>
      <c r="CZ190">
        <v>0</v>
      </c>
      <c r="DA190">
        <v>39.799999999999997</v>
      </c>
      <c r="DB190">
        <v>23.8</v>
      </c>
      <c r="DE190">
        <v>187</v>
      </c>
      <c r="DF190">
        <v>25.2</v>
      </c>
      <c r="DG190">
        <v>2</v>
      </c>
      <c r="DH190">
        <v>7.1</v>
      </c>
      <c r="DI190">
        <v>0</v>
      </c>
      <c r="DJ190">
        <v>38.799999999999997</v>
      </c>
      <c r="DK190">
        <v>23.7</v>
      </c>
    </row>
    <row r="191" spans="1:115">
      <c r="A191">
        <v>188</v>
      </c>
      <c r="B191">
        <v>9.6999999999999993</v>
      </c>
      <c r="C191">
        <v>2</v>
      </c>
      <c r="D191">
        <v>8.5</v>
      </c>
      <c r="E191">
        <v>0</v>
      </c>
      <c r="F191">
        <v>43.1</v>
      </c>
      <c r="G191">
        <v>20.9</v>
      </c>
      <c r="J191">
        <v>188</v>
      </c>
      <c r="K191">
        <v>3.5</v>
      </c>
      <c r="L191">
        <v>1.7</v>
      </c>
      <c r="M191">
        <v>7.9</v>
      </c>
      <c r="N191">
        <v>0</v>
      </c>
      <c r="O191">
        <v>42.1</v>
      </c>
      <c r="P191">
        <v>19.5</v>
      </c>
      <c r="S191">
        <v>188</v>
      </c>
      <c r="T191">
        <v>9.3000000000000007</v>
      </c>
      <c r="U191">
        <v>2.4</v>
      </c>
      <c r="V191">
        <v>9.4</v>
      </c>
      <c r="W191">
        <v>0</v>
      </c>
      <c r="X191">
        <v>43.6</v>
      </c>
      <c r="Y191">
        <v>22.1</v>
      </c>
      <c r="AB191">
        <v>188</v>
      </c>
      <c r="AC191">
        <v>20.5</v>
      </c>
      <c r="AD191">
        <v>3.4</v>
      </c>
      <c r="AE191">
        <v>8.5</v>
      </c>
      <c r="AF191">
        <v>0</v>
      </c>
      <c r="AG191">
        <v>38.1</v>
      </c>
      <c r="AH191">
        <v>25.2</v>
      </c>
      <c r="AK191">
        <v>188</v>
      </c>
      <c r="AL191">
        <v>12.2</v>
      </c>
      <c r="AM191">
        <v>2</v>
      </c>
      <c r="AN191">
        <v>8.4</v>
      </c>
      <c r="AO191">
        <v>0</v>
      </c>
      <c r="AP191">
        <v>43.5</v>
      </c>
      <c r="AQ191">
        <v>26.6</v>
      </c>
      <c r="AT191">
        <v>188</v>
      </c>
      <c r="AU191">
        <v>16.600000000000001</v>
      </c>
      <c r="AV191">
        <v>2.8</v>
      </c>
      <c r="AW191">
        <v>9.3000000000000007</v>
      </c>
      <c r="AX191">
        <v>0</v>
      </c>
      <c r="AY191">
        <v>41.4</v>
      </c>
      <c r="AZ191">
        <v>25.3</v>
      </c>
      <c r="BC191">
        <v>188</v>
      </c>
      <c r="BD191">
        <v>19.600000000000001</v>
      </c>
      <c r="BE191">
        <v>2</v>
      </c>
      <c r="BF191">
        <v>7.9</v>
      </c>
      <c r="BG191">
        <v>0</v>
      </c>
      <c r="BH191">
        <v>40.799999999999997</v>
      </c>
      <c r="BI191">
        <v>24.7</v>
      </c>
      <c r="BL191">
        <v>188</v>
      </c>
      <c r="BM191">
        <v>8.5</v>
      </c>
      <c r="BN191">
        <v>2</v>
      </c>
      <c r="BO191">
        <v>8.3000000000000007</v>
      </c>
      <c r="BP191">
        <v>0</v>
      </c>
      <c r="BQ191">
        <v>41.2</v>
      </c>
      <c r="BR191">
        <v>22.8</v>
      </c>
      <c r="BU191">
        <v>188</v>
      </c>
      <c r="BV191">
        <v>16.600000000000001</v>
      </c>
      <c r="BW191">
        <v>2.8</v>
      </c>
      <c r="BX191">
        <v>9.1</v>
      </c>
      <c r="BY191">
        <v>0</v>
      </c>
      <c r="BZ191">
        <v>40.6</v>
      </c>
      <c r="CA191">
        <v>27.1</v>
      </c>
      <c r="CD191">
        <v>188</v>
      </c>
      <c r="CE191">
        <v>9.8000000000000007</v>
      </c>
      <c r="CF191">
        <v>2.2000000000000002</v>
      </c>
      <c r="CG191">
        <v>8.4</v>
      </c>
      <c r="CH191">
        <v>0</v>
      </c>
      <c r="CI191">
        <v>39.6</v>
      </c>
      <c r="CJ191">
        <v>23.5</v>
      </c>
      <c r="CM191">
        <v>188</v>
      </c>
      <c r="CN191">
        <v>12.8</v>
      </c>
      <c r="CO191">
        <v>1.8</v>
      </c>
      <c r="CP191">
        <v>7.8</v>
      </c>
      <c r="CQ191">
        <v>0</v>
      </c>
      <c r="CR191">
        <v>44.4</v>
      </c>
      <c r="CS191">
        <v>26.9</v>
      </c>
      <c r="CV191">
        <v>188</v>
      </c>
      <c r="CW191">
        <v>16.2</v>
      </c>
      <c r="CX191">
        <v>2.4</v>
      </c>
      <c r="CY191">
        <v>8.6</v>
      </c>
      <c r="CZ191">
        <v>2.54</v>
      </c>
      <c r="DA191">
        <v>42</v>
      </c>
      <c r="DB191">
        <v>26.5</v>
      </c>
      <c r="DE191">
        <v>188</v>
      </c>
      <c r="DF191">
        <v>14.7</v>
      </c>
      <c r="DG191">
        <v>2.1</v>
      </c>
      <c r="DH191">
        <v>8.3000000000000007</v>
      </c>
      <c r="DI191">
        <v>0</v>
      </c>
      <c r="DJ191">
        <v>40.799999999999997</v>
      </c>
      <c r="DK191">
        <v>25.6</v>
      </c>
    </row>
    <row r="192" spans="1:115">
      <c r="A192">
        <v>189</v>
      </c>
      <c r="B192">
        <v>8.6999999999999993</v>
      </c>
      <c r="C192">
        <v>1.6</v>
      </c>
      <c r="D192">
        <v>7.9</v>
      </c>
      <c r="E192">
        <v>0</v>
      </c>
      <c r="F192">
        <v>42.8</v>
      </c>
      <c r="G192">
        <v>22.8</v>
      </c>
      <c r="J192">
        <v>189</v>
      </c>
      <c r="K192">
        <v>7.2</v>
      </c>
      <c r="L192">
        <v>2.1</v>
      </c>
      <c r="M192">
        <v>8.4</v>
      </c>
      <c r="N192">
        <v>0</v>
      </c>
      <c r="O192">
        <v>41.1</v>
      </c>
      <c r="P192">
        <v>22.1</v>
      </c>
      <c r="S192">
        <v>189</v>
      </c>
      <c r="T192">
        <v>9.1</v>
      </c>
      <c r="U192">
        <v>2.4</v>
      </c>
      <c r="V192">
        <v>9.4</v>
      </c>
      <c r="W192">
        <v>0</v>
      </c>
      <c r="X192">
        <v>42.7</v>
      </c>
      <c r="Y192">
        <v>23</v>
      </c>
      <c r="AB192">
        <v>189</v>
      </c>
      <c r="AC192">
        <v>19.7</v>
      </c>
      <c r="AD192">
        <v>1.3</v>
      </c>
      <c r="AE192">
        <v>7.2</v>
      </c>
      <c r="AF192">
        <v>0</v>
      </c>
      <c r="AG192">
        <v>39.299999999999997</v>
      </c>
      <c r="AH192">
        <v>22.4</v>
      </c>
      <c r="AK192">
        <v>189</v>
      </c>
      <c r="AL192">
        <v>16.3</v>
      </c>
      <c r="AM192">
        <v>3.2</v>
      </c>
      <c r="AN192">
        <v>9.8000000000000007</v>
      </c>
      <c r="AO192">
        <v>0</v>
      </c>
      <c r="AP192">
        <v>40.700000000000003</v>
      </c>
      <c r="AQ192">
        <v>29.7</v>
      </c>
      <c r="AT192">
        <v>189</v>
      </c>
      <c r="AU192">
        <v>15.8</v>
      </c>
      <c r="AV192">
        <v>2.4</v>
      </c>
      <c r="AW192">
        <v>8.6999999999999993</v>
      </c>
      <c r="AX192">
        <v>0</v>
      </c>
      <c r="AY192">
        <v>40.700000000000003</v>
      </c>
      <c r="AZ192">
        <v>24.3</v>
      </c>
      <c r="BC192">
        <v>189</v>
      </c>
      <c r="BD192">
        <v>13.5</v>
      </c>
      <c r="BE192">
        <v>2.2000000000000002</v>
      </c>
      <c r="BF192">
        <v>8.6999999999999993</v>
      </c>
      <c r="BG192">
        <v>0</v>
      </c>
      <c r="BH192">
        <v>41.3</v>
      </c>
      <c r="BI192">
        <v>27.2</v>
      </c>
      <c r="BL192">
        <v>189</v>
      </c>
      <c r="BM192">
        <v>11.4</v>
      </c>
      <c r="BN192">
        <v>1.9</v>
      </c>
      <c r="BO192">
        <v>8.4</v>
      </c>
      <c r="BP192">
        <v>0</v>
      </c>
      <c r="BQ192">
        <v>42.5</v>
      </c>
      <c r="BR192">
        <v>22.9</v>
      </c>
      <c r="BU192">
        <v>189</v>
      </c>
      <c r="BV192">
        <v>16.7</v>
      </c>
      <c r="BW192">
        <v>2</v>
      </c>
      <c r="BX192">
        <v>7.7</v>
      </c>
      <c r="BY192">
        <v>0</v>
      </c>
      <c r="BZ192">
        <v>40.799999999999997</v>
      </c>
      <c r="CA192">
        <v>25.4</v>
      </c>
      <c r="CD192">
        <v>189</v>
      </c>
      <c r="CE192">
        <v>8.3000000000000007</v>
      </c>
      <c r="CF192">
        <v>2</v>
      </c>
      <c r="CG192">
        <v>8.5</v>
      </c>
      <c r="CH192">
        <v>0</v>
      </c>
      <c r="CI192">
        <v>41.8</v>
      </c>
      <c r="CJ192">
        <v>22.5</v>
      </c>
      <c r="CM192">
        <v>189</v>
      </c>
      <c r="CN192">
        <v>11.7</v>
      </c>
      <c r="CO192">
        <v>2.6</v>
      </c>
      <c r="CP192">
        <v>9.6</v>
      </c>
      <c r="CQ192">
        <v>0</v>
      </c>
      <c r="CR192">
        <v>44.6</v>
      </c>
      <c r="CS192">
        <v>27.5</v>
      </c>
      <c r="CV192">
        <v>189</v>
      </c>
      <c r="CW192">
        <v>24.7</v>
      </c>
      <c r="CX192">
        <v>2.8</v>
      </c>
      <c r="CY192">
        <v>8.4</v>
      </c>
      <c r="CZ192">
        <v>17.02</v>
      </c>
      <c r="DA192">
        <v>39.700000000000003</v>
      </c>
      <c r="DB192">
        <v>24.5</v>
      </c>
      <c r="DE192">
        <v>189</v>
      </c>
      <c r="DF192">
        <v>11.6</v>
      </c>
      <c r="DG192">
        <v>4</v>
      </c>
      <c r="DH192">
        <v>11.1</v>
      </c>
      <c r="DI192">
        <v>0</v>
      </c>
      <c r="DJ192">
        <v>41.3</v>
      </c>
      <c r="DK192">
        <v>26.3</v>
      </c>
    </row>
    <row r="193" spans="1:115">
      <c r="A193">
        <v>190</v>
      </c>
      <c r="B193">
        <v>7.5</v>
      </c>
      <c r="C193">
        <v>2.5</v>
      </c>
      <c r="D193">
        <v>9.6</v>
      </c>
      <c r="E193">
        <v>0</v>
      </c>
      <c r="F193">
        <v>43.8</v>
      </c>
      <c r="G193">
        <v>21</v>
      </c>
      <c r="J193">
        <v>190</v>
      </c>
      <c r="K193">
        <v>10.7</v>
      </c>
      <c r="L193">
        <v>2.2999999999999998</v>
      </c>
      <c r="M193">
        <v>8.8000000000000007</v>
      </c>
      <c r="N193">
        <v>0</v>
      </c>
      <c r="O193">
        <v>41.2</v>
      </c>
      <c r="P193">
        <v>23.5</v>
      </c>
      <c r="S193">
        <v>190</v>
      </c>
      <c r="T193">
        <v>6.8</v>
      </c>
      <c r="U193">
        <v>2.1</v>
      </c>
      <c r="V193">
        <v>9</v>
      </c>
      <c r="W193">
        <v>0</v>
      </c>
      <c r="X193">
        <v>42.9</v>
      </c>
      <c r="Y193">
        <v>23.7</v>
      </c>
      <c r="AB193">
        <v>190</v>
      </c>
      <c r="AC193">
        <v>11.4</v>
      </c>
      <c r="AD193">
        <v>1.7</v>
      </c>
      <c r="AE193">
        <v>8.1</v>
      </c>
      <c r="AF193">
        <v>0</v>
      </c>
      <c r="AG193">
        <v>42.6</v>
      </c>
      <c r="AH193">
        <v>24.9</v>
      </c>
      <c r="AK193">
        <v>190</v>
      </c>
      <c r="AL193">
        <v>16.5</v>
      </c>
      <c r="AM193">
        <v>2.5</v>
      </c>
      <c r="AN193">
        <v>8.6999999999999993</v>
      </c>
      <c r="AO193">
        <v>0</v>
      </c>
      <c r="AP193">
        <v>40.5</v>
      </c>
      <c r="AQ193">
        <v>26.3</v>
      </c>
      <c r="AT193">
        <v>190</v>
      </c>
      <c r="AU193">
        <v>18.3</v>
      </c>
      <c r="AV193">
        <v>2.4</v>
      </c>
      <c r="AW193">
        <v>7.5</v>
      </c>
      <c r="AX193">
        <v>0</v>
      </c>
      <c r="AY193">
        <v>39.799999999999997</v>
      </c>
      <c r="AZ193">
        <v>24.3</v>
      </c>
      <c r="BC193">
        <v>190</v>
      </c>
      <c r="BD193">
        <v>7.9</v>
      </c>
      <c r="BE193">
        <v>1.7</v>
      </c>
      <c r="BF193">
        <v>8</v>
      </c>
      <c r="BG193">
        <v>0</v>
      </c>
      <c r="BH193">
        <v>41.5</v>
      </c>
      <c r="BI193">
        <v>26.4</v>
      </c>
      <c r="BL193">
        <v>190</v>
      </c>
      <c r="BM193">
        <v>13.9</v>
      </c>
      <c r="BN193">
        <v>2.2000000000000002</v>
      </c>
      <c r="BO193">
        <v>8.1</v>
      </c>
      <c r="BP193">
        <v>0</v>
      </c>
      <c r="BQ193">
        <v>42.9</v>
      </c>
      <c r="BR193">
        <v>27.3</v>
      </c>
      <c r="BU193">
        <v>190</v>
      </c>
      <c r="BV193">
        <v>16.100000000000001</v>
      </c>
      <c r="BW193">
        <v>2.6</v>
      </c>
      <c r="BX193">
        <v>8.6</v>
      </c>
      <c r="BY193">
        <v>3.3</v>
      </c>
      <c r="BZ193">
        <v>41.4</v>
      </c>
      <c r="CA193">
        <v>25.1</v>
      </c>
      <c r="CD193">
        <v>190</v>
      </c>
      <c r="CE193">
        <v>11.7</v>
      </c>
      <c r="CF193">
        <v>2.4</v>
      </c>
      <c r="CG193">
        <v>9</v>
      </c>
      <c r="CH193">
        <v>0</v>
      </c>
      <c r="CI193">
        <v>42.2</v>
      </c>
      <c r="CJ193">
        <v>27.5</v>
      </c>
      <c r="CM193">
        <v>190</v>
      </c>
      <c r="CN193">
        <v>21.5</v>
      </c>
      <c r="CO193">
        <v>3.6</v>
      </c>
      <c r="CP193">
        <v>9.5</v>
      </c>
      <c r="CQ193">
        <v>0</v>
      </c>
      <c r="CR193">
        <v>40.200000000000003</v>
      </c>
      <c r="CS193">
        <v>29.9</v>
      </c>
      <c r="CV193">
        <v>190</v>
      </c>
      <c r="CW193">
        <v>30.2</v>
      </c>
      <c r="CX193">
        <v>2</v>
      </c>
      <c r="CY193">
        <v>5.8</v>
      </c>
      <c r="CZ193">
        <v>0</v>
      </c>
      <c r="DA193">
        <v>35.6</v>
      </c>
      <c r="DB193">
        <v>24.4</v>
      </c>
      <c r="DE193">
        <v>190</v>
      </c>
      <c r="DF193">
        <v>13.2</v>
      </c>
      <c r="DG193">
        <v>4</v>
      </c>
      <c r="DH193">
        <v>9.9</v>
      </c>
      <c r="DI193">
        <v>0</v>
      </c>
      <c r="DJ193">
        <v>38.200000000000003</v>
      </c>
      <c r="DK193">
        <v>22.4</v>
      </c>
    </row>
    <row r="194" spans="1:115">
      <c r="A194">
        <v>191</v>
      </c>
      <c r="B194">
        <v>13.4</v>
      </c>
      <c r="C194">
        <v>2.9</v>
      </c>
      <c r="D194">
        <v>9.8000000000000007</v>
      </c>
      <c r="E194">
        <v>0</v>
      </c>
      <c r="F194">
        <v>42.5</v>
      </c>
      <c r="G194">
        <v>23.5</v>
      </c>
      <c r="J194">
        <v>191</v>
      </c>
      <c r="K194">
        <v>18.2</v>
      </c>
      <c r="L194">
        <v>1.9</v>
      </c>
      <c r="M194">
        <v>6.1</v>
      </c>
      <c r="N194">
        <v>0</v>
      </c>
      <c r="O194">
        <v>37.9</v>
      </c>
      <c r="P194">
        <v>24.8</v>
      </c>
      <c r="S194">
        <v>191</v>
      </c>
      <c r="T194">
        <v>8.6999999999999993</v>
      </c>
      <c r="U194">
        <v>2</v>
      </c>
      <c r="V194">
        <v>8.6999999999999993</v>
      </c>
      <c r="W194">
        <v>0</v>
      </c>
      <c r="X194">
        <v>42.3</v>
      </c>
      <c r="Y194">
        <v>22.2</v>
      </c>
      <c r="AB194">
        <v>191</v>
      </c>
      <c r="AC194">
        <v>11.4</v>
      </c>
      <c r="AD194">
        <v>1.9</v>
      </c>
      <c r="AE194">
        <v>8.4</v>
      </c>
      <c r="AF194">
        <v>0</v>
      </c>
      <c r="AG194">
        <v>42.5</v>
      </c>
      <c r="AH194">
        <v>25.5</v>
      </c>
      <c r="AK194">
        <v>191</v>
      </c>
      <c r="AL194">
        <v>18</v>
      </c>
      <c r="AM194">
        <v>2.2000000000000002</v>
      </c>
      <c r="AN194">
        <v>7.2</v>
      </c>
      <c r="AO194">
        <v>0</v>
      </c>
      <c r="AP194">
        <v>39.200000000000003</v>
      </c>
      <c r="AQ194">
        <v>29.1</v>
      </c>
      <c r="AT194">
        <v>191</v>
      </c>
      <c r="AU194">
        <v>20.9</v>
      </c>
      <c r="AV194">
        <v>2.2000000000000002</v>
      </c>
      <c r="AW194">
        <v>7.2</v>
      </c>
      <c r="AX194">
        <v>0</v>
      </c>
      <c r="AY194">
        <v>39.1</v>
      </c>
      <c r="AZ194">
        <v>25.1</v>
      </c>
      <c r="BC194">
        <v>191</v>
      </c>
      <c r="BD194">
        <v>8.4</v>
      </c>
      <c r="BE194">
        <v>1.8</v>
      </c>
      <c r="BF194">
        <v>8</v>
      </c>
      <c r="BG194">
        <v>0</v>
      </c>
      <c r="BH194">
        <v>43.4</v>
      </c>
      <c r="BI194">
        <v>26.7</v>
      </c>
      <c r="BL194">
        <v>191</v>
      </c>
      <c r="BM194">
        <v>14.1</v>
      </c>
      <c r="BN194">
        <v>2.2000000000000002</v>
      </c>
      <c r="BO194">
        <v>7.9</v>
      </c>
      <c r="BP194">
        <v>0</v>
      </c>
      <c r="BQ194">
        <v>42.3</v>
      </c>
      <c r="BR194">
        <v>29.6</v>
      </c>
      <c r="BU194">
        <v>191</v>
      </c>
      <c r="BV194">
        <v>22.9</v>
      </c>
      <c r="BW194">
        <v>2.1</v>
      </c>
      <c r="BX194">
        <v>7.1</v>
      </c>
      <c r="BY194">
        <v>0</v>
      </c>
      <c r="BZ194">
        <v>38.799999999999997</v>
      </c>
      <c r="CA194">
        <v>23.5</v>
      </c>
      <c r="CD194">
        <v>191</v>
      </c>
      <c r="CE194">
        <v>8.6999999999999993</v>
      </c>
      <c r="CF194">
        <v>2</v>
      </c>
      <c r="CG194">
        <v>8.5</v>
      </c>
      <c r="CH194">
        <v>0</v>
      </c>
      <c r="CI194">
        <v>44.4</v>
      </c>
      <c r="CJ194">
        <v>27.9</v>
      </c>
      <c r="CM194">
        <v>191</v>
      </c>
      <c r="CN194">
        <v>23.1</v>
      </c>
      <c r="CO194">
        <v>3.3</v>
      </c>
      <c r="CP194">
        <v>9.1</v>
      </c>
      <c r="CQ194">
        <v>0</v>
      </c>
      <c r="CR194">
        <v>39.5</v>
      </c>
      <c r="CS194">
        <v>27.1</v>
      </c>
      <c r="CV194">
        <v>191</v>
      </c>
      <c r="CW194">
        <v>25.3</v>
      </c>
      <c r="CX194">
        <v>1.9</v>
      </c>
      <c r="CY194">
        <v>7</v>
      </c>
      <c r="CZ194">
        <v>0</v>
      </c>
      <c r="DA194">
        <v>38.299999999999997</v>
      </c>
      <c r="DB194">
        <v>24.7</v>
      </c>
      <c r="DE194">
        <v>191</v>
      </c>
      <c r="DF194">
        <v>16.5</v>
      </c>
      <c r="DG194">
        <v>3.2</v>
      </c>
      <c r="DH194">
        <v>9.1999999999999993</v>
      </c>
      <c r="DI194">
        <v>0</v>
      </c>
      <c r="DJ194">
        <v>38.4</v>
      </c>
      <c r="DK194">
        <v>20.5</v>
      </c>
    </row>
    <row r="195" spans="1:115">
      <c r="A195">
        <v>192</v>
      </c>
      <c r="B195">
        <v>18.600000000000001</v>
      </c>
      <c r="C195">
        <v>2</v>
      </c>
      <c r="D195">
        <v>8</v>
      </c>
      <c r="E195">
        <v>0</v>
      </c>
      <c r="F195">
        <v>42.1</v>
      </c>
      <c r="G195">
        <v>23.9</v>
      </c>
      <c r="J195">
        <v>192</v>
      </c>
      <c r="K195">
        <v>12.2</v>
      </c>
      <c r="L195">
        <v>1.8</v>
      </c>
      <c r="M195">
        <v>8.1</v>
      </c>
      <c r="N195">
        <v>0</v>
      </c>
      <c r="O195">
        <v>42.1</v>
      </c>
      <c r="P195">
        <v>22.5</v>
      </c>
      <c r="S195">
        <v>192</v>
      </c>
      <c r="T195">
        <v>5.2</v>
      </c>
      <c r="U195">
        <v>1.3</v>
      </c>
      <c r="V195">
        <v>7.6</v>
      </c>
      <c r="W195">
        <v>0</v>
      </c>
      <c r="X195">
        <v>43.5</v>
      </c>
      <c r="Y195">
        <v>21.1</v>
      </c>
      <c r="AB195">
        <v>192</v>
      </c>
      <c r="AC195">
        <v>10.8</v>
      </c>
      <c r="AD195">
        <v>1.9</v>
      </c>
      <c r="AE195">
        <v>8.6999999999999993</v>
      </c>
      <c r="AF195">
        <v>0</v>
      </c>
      <c r="AG195">
        <v>43.7</v>
      </c>
      <c r="AH195">
        <v>24.9</v>
      </c>
      <c r="AK195">
        <v>192</v>
      </c>
      <c r="AL195">
        <v>16.5</v>
      </c>
      <c r="AM195">
        <v>1.6</v>
      </c>
      <c r="AN195">
        <v>7.3</v>
      </c>
      <c r="AO195">
        <v>0</v>
      </c>
      <c r="AP195">
        <v>41.5</v>
      </c>
      <c r="AQ195">
        <v>24.7</v>
      </c>
      <c r="AT195">
        <v>192</v>
      </c>
      <c r="AU195">
        <v>31.8</v>
      </c>
      <c r="AV195">
        <v>2.9</v>
      </c>
      <c r="AW195">
        <v>5.8</v>
      </c>
      <c r="AX195">
        <v>20.32</v>
      </c>
      <c r="AY195">
        <v>34.700000000000003</v>
      </c>
      <c r="AZ195">
        <v>20.8</v>
      </c>
      <c r="BC195">
        <v>192</v>
      </c>
      <c r="BD195">
        <v>8.8000000000000007</v>
      </c>
      <c r="BE195">
        <v>1.9</v>
      </c>
      <c r="BF195">
        <v>8.4</v>
      </c>
      <c r="BG195">
        <v>0</v>
      </c>
      <c r="BH195">
        <v>43</v>
      </c>
      <c r="BI195">
        <v>26</v>
      </c>
      <c r="BL195">
        <v>192</v>
      </c>
      <c r="BM195">
        <v>17.399999999999999</v>
      </c>
      <c r="BN195">
        <v>3.3</v>
      </c>
      <c r="BO195">
        <v>9.8000000000000007</v>
      </c>
      <c r="BP195">
        <v>0</v>
      </c>
      <c r="BQ195">
        <v>40.5</v>
      </c>
      <c r="BR195">
        <v>27.1</v>
      </c>
      <c r="BU195">
        <v>192</v>
      </c>
      <c r="BV195">
        <v>22.3</v>
      </c>
      <c r="BW195">
        <v>2.2999999999999998</v>
      </c>
      <c r="BX195">
        <v>7.3</v>
      </c>
      <c r="BY195">
        <v>5.84</v>
      </c>
      <c r="BZ195">
        <v>37.4</v>
      </c>
      <c r="CA195">
        <v>22.5</v>
      </c>
      <c r="CD195">
        <v>192</v>
      </c>
      <c r="CE195">
        <v>12.5</v>
      </c>
      <c r="CF195">
        <v>2.5</v>
      </c>
      <c r="CG195">
        <v>9.5</v>
      </c>
      <c r="CH195">
        <v>0</v>
      </c>
      <c r="CI195">
        <v>43.9</v>
      </c>
      <c r="CJ195">
        <v>28.9</v>
      </c>
      <c r="CM195">
        <v>192</v>
      </c>
      <c r="CN195">
        <v>31.9</v>
      </c>
      <c r="CO195">
        <v>2.2999999999999998</v>
      </c>
      <c r="CP195">
        <v>6.2</v>
      </c>
      <c r="CQ195">
        <v>0</v>
      </c>
      <c r="CR195">
        <v>36</v>
      </c>
      <c r="CS195">
        <v>25.9</v>
      </c>
      <c r="CV195">
        <v>192</v>
      </c>
      <c r="CW195">
        <v>14.7</v>
      </c>
      <c r="CX195">
        <v>2.4</v>
      </c>
      <c r="CY195">
        <v>8.5</v>
      </c>
      <c r="CZ195">
        <v>0</v>
      </c>
      <c r="DA195">
        <v>39.799999999999997</v>
      </c>
      <c r="DB195">
        <v>26.7</v>
      </c>
      <c r="DE195">
        <v>192</v>
      </c>
      <c r="DF195">
        <v>12.2</v>
      </c>
      <c r="DG195">
        <v>2.4</v>
      </c>
      <c r="DH195">
        <v>8.6</v>
      </c>
      <c r="DI195">
        <v>0</v>
      </c>
      <c r="DJ195">
        <v>40</v>
      </c>
      <c r="DK195">
        <v>24.7</v>
      </c>
    </row>
    <row r="196" spans="1:115">
      <c r="A196">
        <v>193</v>
      </c>
      <c r="B196">
        <v>16.100000000000001</v>
      </c>
      <c r="C196">
        <v>2.4</v>
      </c>
      <c r="D196">
        <v>8.9</v>
      </c>
      <c r="E196">
        <v>0</v>
      </c>
      <c r="F196">
        <v>43.5</v>
      </c>
      <c r="G196">
        <v>26.8</v>
      </c>
      <c r="J196">
        <v>193</v>
      </c>
      <c r="K196">
        <v>13.5</v>
      </c>
      <c r="L196">
        <v>1.6</v>
      </c>
      <c r="M196">
        <v>7.8</v>
      </c>
      <c r="N196">
        <v>0</v>
      </c>
      <c r="O196">
        <v>42.6</v>
      </c>
      <c r="P196">
        <v>25.1</v>
      </c>
      <c r="S196">
        <v>193</v>
      </c>
      <c r="T196">
        <v>4.5</v>
      </c>
      <c r="U196">
        <v>2.1</v>
      </c>
      <c r="V196">
        <v>9.3000000000000007</v>
      </c>
      <c r="W196">
        <v>0</v>
      </c>
      <c r="X196">
        <v>45.3</v>
      </c>
      <c r="Y196">
        <v>20.9</v>
      </c>
      <c r="AB196">
        <v>193</v>
      </c>
      <c r="AC196">
        <v>14</v>
      </c>
      <c r="AD196">
        <v>1.9</v>
      </c>
      <c r="AE196">
        <v>8.6</v>
      </c>
      <c r="AF196">
        <v>0</v>
      </c>
      <c r="AG196">
        <v>43.2</v>
      </c>
      <c r="AH196">
        <v>28.3</v>
      </c>
      <c r="AK196">
        <v>193</v>
      </c>
      <c r="AL196">
        <v>9.6999999999999993</v>
      </c>
      <c r="AM196">
        <v>2.6</v>
      </c>
      <c r="AN196">
        <v>9.4</v>
      </c>
      <c r="AO196">
        <v>0</v>
      </c>
      <c r="AP196">
        <v>42.6</v>
      </c>
      <c r="AQ196">
        <v>26</v>
      </c>
      <c r="AT196">
        <v>193</v>
      </c>
      <c r="AU196">
        <v>44</v>
      </c>
      <c r="AV196">
        <v>2</v>
      </c>
      <c r="AW196">
        <v>5.4</v>
      </c>
      <c r="AX196">
        <v>10.16</v>
      </c>
      <c r="AY196">
        <v>33.200000000000003</v>
      </c>
      <c r="AZ196">
        <v>21.3</v>
      </c>
      <c r="BC196">
        <v>193</v>
      </c>
      <c r="BD196">
        <v>10.6</v>
      </c>
      <c r="BE196">
        <v>2.9</v>
      </c>
      <c r="BF196">
        <v>9.9</v>
      </c>
      <c r="BG196">
        <v>0</v>
      </c>
      <c r="BH196">
        <v>43.7</v>
      </c>
      <c r="BI196">
        <v>27.8</v>
      </c>
      <c r="BL196">
        <v>193</v>
      </c>
      <c r="BM196">
        <v>16.100000000000001</v>
      </c>
      <c r="BN196">
        <v>2.5</v>
      </c>
      <c r="BO196">
        <v>8.8000000000000007</v>
      </c>
      <c r="BP196">
        <v>0</v>
      </c>
      <c r="BQ196">
        <v>40.700000000000003</v>
      </c>
      <c r="BR196">
        <v>25.9</v>
      </c>
      <c r="BU196">
        <v>193</v>
      </c>
      <c r="BV196">
        <v>14</v>
      </c>
      <c r="BW196">
        <v>2</v>
      </c>
      <c r="BX196">
        <v>7.8</v>
      </c>
      <c r="BY196">
        <v>0</v>
      </c>
      <c r="BZ196">
        <v>38.5</v>
      </c>
      <c r="CA196">
        <v>24.1</v>
      </c>
      <c r="CD196">
        <v>193</v>
      </c>
      <c r="CE196">
        <v>17.100000000000001</v>
      </c>
      <c r="CF196">
        <v>2.9</v>
      </c>
      <c r="CG196">
        <v>8.9</v>
      </c>
      <c r="CH196">
        <v>1.02</v>
      </c>
      <c r="CI196">
        <v>41.9</v>
      </c>
      <c r="CJ196">
        <v>26.1</v>
      </c>
      <c r="CM196">
        <v>193</v>
      </c>
      <c r="CN196">
        <v>30.6</v>
      </c>
      <c r="CO196">
        <v>2.2000000000000002</v>
      </c>
      <c r="CP196">
        <v>5.9</v>
      </c>
      <c r="CQ196">
        <v>0</v>
      </c>
      <c r="CR196">
        <v>36</v>
      </c>
      <c r="CS196">
        <v>26.7</v>
      </c>
      <c r="CV196">
        <v>193</v>
      </c>
      <c r="CW196">
        <v>12.4</v>
      </c>
      <c r="CX196">
        <v>2.2999999999999998</v>
      </c>
      <c r="CY196">
        <v>8.6</v>
      </c>
      <c r="CZ196">
        <v>0</v>
      </c>
      <c r="DA196">
        <v>41.7</v>
      </c>
      <c r="DB196">
        <v>26.4</v>
      </c>
      <c r="DE196">
        <v>193</v>
      </c>
      <c r="DF196">
        <v>13.2</v>
      </c>
      <c r="DG196">
        <v>1.4</v>
      </c>
      <c r="DH196">
        <v>6.8</v>
      </c>
      <c r="DI196">
        <v>0</v>
      </c>
      <c r="DJ196">
        <v>40.200000000000003</v>
      </c>
      <c r="DK196">
        <v>22.6</v>
      </c>
    </row>
    <row r="197" spans="1:115">
      <c r="A197">
        <v>194</v>
      </c>
      <c r="B197">
        <v>13</v>
      </c>
      <c r="C197">
        <v>2.2999999999999998</v>
      </c>
      <c r="D197">
        <v>9</v>
      </c>
      <c r="E197">
        <v>0</v>
      </c>
      <c r="F197">
        <v>45.3</v>
      </c>
      <c r="G197">
        <v>27.5</v>
      </c>
      <c r="J197">
        <v>194</v>
      </c>
      <c r="K197">
        <v>11.5</v>
      </c>
      <c r="L197">
        <v>2.5</v>
      </c>
      <c r="M197">
        <v>9.1</v>
      </c>
      <c r="N197">
        <v>0</v>
      </c>
      <c r="O197">
        <v>44.3</v>
      </c>
      <c r="P197">
        <v>26.9</v>
      </c>
      <c r="S197">
        <v>194</v>
      </c>
      <c r="T197">
        <v>6.3</v>
      </c>
      <c r="U197">
        <v>2.1</v>
      </c>
      <c r="V197">
        <v>9</v>
      </c>
      <c r="W197">
        <v>0</v>
      </c>
      <c r="X197">
        <v>45.1</v>
      </c>
      <c r="Y197">
        <v>21.6</v>
      </c>
      <c r="AB197">
        <v>194</v>
      </c>
      <c r="AC197">
        <v>13.2</v>
      </c>
      <c r="AD197">
        <v>2.5</v>
      </c>
      <c r="AE197">
        <v>9.6999999999999993</v>
      </c>
      <c r="AF197">
        <v>0</v>
      </c>
      <c r="AG197">
        <v>44.6</v>
      </c>
      <c r="AH197">
        <v>29.9</v>
      </c>
      <c r="AK197">
        <v>194</v>
      </c>
      <c r="AL197">
        <v>13.1</v>
      </c>
      <c r="AM197">
        <v>3.1</v>
      </c>
      <c r="AN197">
        <v>9.6</v>
      </c>
      <c r="AO197">
        <v>0</v>
      </c>
      <c r="AP197">
        <v>40.9</v>
      </c>
      <c r="AQ197">
        <v>24.6</v>
      </c>
      <c r="AT197">
        <v>194</v>
      </c>
      <c r="AU197">
        <v>34.1</v>
      </c>
      <c r="AV197">
        <v>2</v>
      </c>
      <c r="AW197">
        <v>6.2</v>
      </c>
      <c r="AX197">
        <v>0</v>
      </c>
      <c r="AY197">
        <v>35.299999999999997</v>
      </c>
      <c r="AZ197">
        <v>23.1</v>
      </c>
      <c r="BC197">
        <v>194</v>
      </c>
      <c r="BD197">
        <v>11.3</v>
      </c>
      <c r="BE197">
        <v>2.5</v>
      </c>
      <c r="BF197">
        <v>9.3000000000000007</v>
      </c>
      <c r="BG197">
        <v>0</v>
      </c>
      <c r="BH197">
        <v>43.7</v>
      </c>
      <c r="BI197">
        <v>24.3</v>
      </c>
      <c r="BL197">
        <v>194</v>
      </c>
      <c r="BM197">
        <v>14</v>
      </c>
      <c r="BN197">
        <v>2.8</v>
      </c>
      <c r="BO197">
        <v>9.4</v>
      </c>
      <c r="BP197">
        <v>0</v>
      </c>
      <c r="BQ197">
        <v>41.8</v>
      </c>
      <c r="BR197">
        <v>27.1</v>
      </c>
      <c r="BU197">
        <v>194</v>
      </c>
      <c r="BV197">
        <v>7.2</v>
      </c>
      <c r="BW197">
        <v>2.6</v>
      </c>
      <c r="BX197">
        <v>9</v>
      </c>
      <c r="BY197">
        <v>0</v>
      </c>
      <c r="BZ197">
        <v>38.299999999999997</v>
      </c>
      <c r="CA197">
        <v>22</v>
      </c>
      <c r="CD197">
        <v>194</v>
      </c>
      <c r="CE197">
        <v>24.3</v>
      </c>
      <c r="CF197">
        <v>2.5</v>
      </c>
      <c r="CG197">
        <v>7.8</v>
      </c>
      <c r="CH197">
        <v>7.11</v>
      </c>
      <c r="CI197">
        <v>38.700000000000003</v>
      </c>
      <c r="CJ197">
        <v>23</v>
      </c>
      <c r="CM197">
        <v>194</v>
      </c>
      <c r="CN197">
        <v>21.4</v>
      </c>
      <c r="CO197">
        <v>1.3</v>
      </c>
      <c r="CP197">
        <v>6.1</v>
      </c>
      <c r="CQ197">
        <v>0</v>
      </c>
      <c r="CR197">
        <v>40.200000000000003</v>
      </c>
      <c r="CS197">
        <v>23.1</v>
      </c>
      <c r="CV197">
        <v>194</v>
      </c>
      <c r="CW197">
        <v>19.100000000000001</v>
      </c>
      <c r="CX197">
        <v>2.9</v>
      </c>
      <c r="CY197">
        <v>8.6999999999999993</v>
      </c>
      <c r="CZ197">
        <v>0.51</v>
      </c>
      <c r="DA197">
        <v>40.799999999999997</v>
      </c>
      <c r="DB197">
        <v>24.5</v>
      </c>
      <c r="DE197">
        <v>194</v>
      </c>
      <c r="DF197">
        <v>13</v>
      </c>
      <c r="DG197">
        <v>1.9</v>
      </c>
      <c r="DH197">
        <v>8</v>
      </c>
      <c r="DI197">
        <v>0</v>
      </c>
      <c r="DJ197">
        <v>41.7</v>
      </c>
      <c r="DK197">
        <v>25</v>
      </c>
    </row>
    <row r="198" spans="1:115">
      <c r="A198">
        <v>195</v>
      </c>
      <c r="B198">
        <v>10.8</v>
      </c>
      <c r="C198">
        <v>2.4</v>
      </c>
      <c r="D198">
        <v>9.1999999999999993</v>
      </c>
      <c r="E198">
        <v>0</v>
      </c>
      <c r="F198">
        <v>45.8</v>
      </c>
      <c r="G198">
        <v>26.2</v>
      </c>
      <c r="J198">
        <v>195</v>
      </c>
      <c r="K198">
        <v>19.3</v>
      </c>
      <c r="L198">
        <v>2.9</v>
      </c>
      <c r="M198">
        <v>8.9</v>
      </c>
      <c r="N198">
        <v>1</v>
      </c>
      <c r="O198">
        <v>41</v>
      </c>
      <c r="P198">
        <v>23.4</v>
      </c>
      <c r="S198">
        <v>195</v>
      </c>
      <c r="T198">
        <v>10.199999999999999</v>
      </c>
      <c r="U198">
        <v>2.1</v>
      </c>
      <c r="V198">
        <v>8.9</v>
      </c>
      <c r="W198">
        <v>0</v>
      </c>
      <c r="X198">
        <v>43.5</v>
      </c>
      <c r="Y198">
        <v>28.7</v>
      </c>
      <c r="AB198">
        <v>195</v>
      </c>
      <c r="AC198">
        <v>10.8</v>
      </c>
      <c r="AD198">
        <v>2.2000000000000002</v>
      </c>
      <c r="AE198">
        <v>9.1999999999999993</v>
      </c>
      <c r="AF198">
        <v>0</v>
      </c>
      <c r="AG198">
        <v>45.2</v>
      </c>
      <c r="AH198">
        <v>28.9</v>
      </c>
      <c r="AK198">
        <v>195</v>
      </c>
      <c r="AL198">
        <v>16.2</v>
      </c>
      <c r="AM198">
        <v>3.5</v>
      </c>
      <c r="AN198">
        <v>9.8000000000000007</v>
      </c>
      <c r="AO198">
        <v>0</v>
      </c>
      <c r="AP198">
        <v>40.4</v>
      </c>
      <c r="AQ198">
        <v>27.9</v>
      </c>
      <c r="AT198">
        <v>195</v>
      </c>
      <c r="AU198">
        <v>32.200000000000003</v>
      </c>
      <c r="AV198">
        <v>1.5</v>
      </c>
      <c r="AW198">
        <v>5.0999999999999996</v>
      </c>
      <c r="AX198">
        <v>1.78</v>
      </c>
      <c r="AY198">
        <v>35.799999999999997</v>
      </c>
      <c r="AZ198">
        <v>24.1</v>
      </c>
      <c r="BC198">
        <v>195</v>
      </c>
      <c r="BD198">
        <v>9.4</v>
      </c>
      <c r="BE198">
        <v>2.4</v>
      </c>
      <c r="BF198">
        <v>9.4</v>
      </c>
      <c r="BG198">
        <v>0</v>
      </c>
      <c r="BH198">
        <v>44.1</v>
      </c>
      <c r="BI198">
        <v>25.8</v>
      </c>
      <c r="BL198">
        <v>195</v>
      </c>
      <c r="BM198">
        <v>14.5</v>
      </c>
      <c r="BN198">
        <v>2</v>
      </c>
      <c r="BO198">
        <v>8.3000000000000007</v>
      </c>
      <c r="BP198">
        <v>0</v>
      </c>
      <c r="BQ198">
        <v>42.9</v>
      </c>
      <c r="BR198">
        <v>27.9</v>
      </c>
      <c r="BU198">
        <v>195</v>
      </c>
      <c r="BV198">
        <v>5.4</v>
      </c>
      <c r="BW198">
        <v>2.7</v>
      </c>
      <c r="BX198">
        <v>9.1</v>
      </c>
      <c r="BY198">
        <v>0</v>
      </c>
      <c r="BZ198">
        <v>37.700000000000003</v>
      </c>
      <c r="CA198">
        <v>19.2</v>
      </c>
      <c r="CD198">
        <v>195</v>
      </c>
      <c r="CE198">
        <v>35.4</v>
      </c>
      <c r="CF198">
        <v>2.2000000000000002</v>
      </c>
      <c r="CG198">
        <v>4.7</v>
      </c>
      <c r="CH198">
        <v>4.83</v>
      </c>
      <c r="CI198">
        <v>34.799999999999997</v>
      </c>
      <c r="CJ198">
        <v>22.8</v>
      </c>
      <c r="CM198">
        <v>195</v>
      </c>
      <c r="CN198">
        <v>16.899999999999999</v>
      </c>
      <c r="CO198">
        <v>2.9</v>
      </c>
      <c r="CP198">
        <v>9.5</v>
      </c>
      <c r="CQ198">
        <v>0</v>
      </c>
      <c r="CR198">
        <v>42.3</v>
      </c>
      <c r="CS198">
        <v>29</v>
      </c>
      <c r="CV198">
        <v>195</v>
      </c>
      <c r="CW198">
        <v>27.8</v>
      </c>
      <c r="CX198">
        <v>1.9</v>
      </c>
      <c r="CY198">
        <v>7</v>
      </c>
      <c r="CZ198">
        <v>0.25</v>
      </c>
      <c r="DA198">
        <v>38.200000000000003</v>
      </c>
      <c r="DB198">
        <v>23.3</v>
      </c>
      <c r="DE198">
        <v>195</v>
      </c>
      <c r="DF198">
        <v>15</v>
      </c>
      <c r="DG198">
        <v>2.5</v>
      </c>
      <c r="DH198">
        <v>8.5</v>
      </c>
      <c r="DI198">
        <v>0</v>
      </c>
      <c r="DJ198">
        <v>41.6</v>
      </c>
      <c r="DK198">
        <v>25.5</v>
      </c>
    </row>
    <row r="199" spans="1:115">
      <c r="A199">
        <v>196</v>
      </c>
      <c r="B199">
        <v>10.8</v>
      </c>
      <c r="C199">
        <v>2.6</v>
      </c>
      <c r="D199">
        <v>9.4</v>
      </c>
      <c r="E199">
        <v>0</v>
      </c>
      <c r="F199">
        <v>45.9</v>
      </c>
      <c r="G199">
        <v>26.4</v>
      </c>
      <c r="J199">
        <v>196</v>
      </c>
      <c r="K199">
        <v>32.700000000000003</v>
      </c>
      <c r="L199">
        <v>2.2000000000000002</v>
      </c>
      <c r="M199">
        <v>6.6</v>
      </c>
      <c r="N199">
        <v>0</v>
      </c>
      <c r="O199">
        <v>35.6</v>
      </c>
      <c r="P199">
        <v>23.7</v>
      </c>
      <c r="S199">
        <v>196</v>
      </c>
      <c r="T199">
        <v>10.4</v>
      </c>
      <c r="U199">
        <v>2.4</v>
      </c>
      <c r="V199">
        <v>9.4</v>
      </c>
      <c r="W199">
        <v>0</v>
      </c>
      <c r="X199">
        <v>44.2</v>
      </c>
      <c r="Y199">
        <v>24.9</v>
      </c>
      <c r="AB199">
        <v>196</v>
      </c>
      <c r="AC199">
        <v>9.8000000000000007</v>
      </c>
      <c r="AD199">
        <v>3.1</v>
      </c>
      <c r="AE199">
        <v>9.9</v>
      </c>
      <c r="AF199">
        <v>0</v>
      </c>
      <c r="AG199">
        <v>44.5</v>
      </c>
      <c r="AH199">
        <v>28</v>
      </c>
      <c r="AK199">
        <v>196</v>
      </c>
      <c r="AL199">
        <v>14.7</v>
      </c>
      <c r="AM199">
        <v>2.1</v>
      </c>
      <c r="AN199">
        <v>7.6</v>
      </c>
      <c r="AO199">
        <v>0</v>
      </c>
      <c r="AP199">
        <v>41.8</v>
      </c>
      <c r="AQ199">
        <v>29.2</v>
      </c>
      <c r="AT199">
        <v>196</v>
      </c>
      <c r="AU199">
        <v>29.5</v>
      </c>
      <c r="AV199">
        <v>1.2</v>
      </c>
      <c r="AW199">
        <v>4.5</v>
      </c>
      <c r="AX199">
        <v>0</v>
      </c>
      <c r="AY199">
        <v>35.5</v>
      </c>
      <c r="AZ199">
        <v>23.9</v>
      </c>
      <c r="BC199">
        <v>196</v>
      </c>
      <c r="BD199">
        <v>17.8</v>
      </c>
      <c r="BE199">
        <v>2.5</v>
      </c>
      <c r="BF199">
        <v>7.9</v>
      </c>
      <c r="BG199">
        <v>7.11</v>
      </c>
      <c r="BH199">
        <v>40.700000000000003</v>
      </c>
      <c r="BI199">
        <v>24.9</v>
      </c>
      <c r="BL199">
        <v>196</v>
      </c>
      <c r="BM199">
        <v>11.1</v>
      </c>
      <c r="BN199">
        <v>2.2000000000000002</v>
      </c>
      <c r="BO199">
        <v>8.9</v>
      </c>
      <c r="BP199">
        <v>0</v>
      </c>
      <c r="BQ199">
        <v>45.2</v>
      </c>
      <c r="BR199">
        <v>31.2</v>
      </c>
      <c r="BU199">
        <v>196</v>
      </c>
      <c r="BV199">
        <v>7.1</v>
      </c>
      <c r="BW199">
        <v>1.8</v>
      </c>
      <c r="BX199">
        <v>7.7</v>
      </c>
      <c r="BY199">
        <v>0</v>
      </c>
      <c r="BZ199">
        <v>37.9</v>
      </c>
      <c r="CA199">
        <v>19.100000000000001</v>
      </c>
      <c r="CD199">
        <v>196</v>
      </c>
      <c r="CE199">
        <v>41.1</v>
      </c>
      <c r="CF199">
        <v>1.8</v>
      </c>
      <c r="CG199">
        <v>4.5</v>
      </c>
      <c r="CH199">
        <v>1.02</v>
      </c>
      <c r="CI199">
        <v>34.9</v>
      </c>
      <c r="CJ199">
        <v>23.8</v>
      </c>
      <c r="CM199">
        <v>196</v>
      </c>
      <c r="CN199">
        <v>17.7</v>
      </c>
      <c r="CO199">
        <v>2.2999999999999998</v>
      </c>
      <c r="CP199">
        <v>8.1</v>
      </c>
      <c r="CQ199">
        <v>0</v>
      </c>
      <c r="CR199">
        <v>42.5</v>
      </c>
      <c r="CS199">
        <v>26.7</v>
      </c>
      <c r="CV199">
        <v>196</v>
      </c>
      <c r="CW199">
        <v>27.7</v>
      </c>
      <c r="CX199">
        <v>2.2999999999999998</v>
      </c>
      <c r="CY199">
        <v>7.1</v>
      </c>
      <c r="CZ199">
        <v>0</v>
      </c>
      <c r="DA199">
        <v>37.4</v>
      </c>
      <c r="DB199">
        <v>26.2</v>
      </c>
      <c r="DE199">
        <v>196</v>
      </c>
      <c r="DF199">
        <v>19</v>
      </c>
      <c r="DG199">
        <v>3.4</v>
      </c>
      <c r="DH199">
        <v>9.6999999999999993</v>
      </c>
      <c r="DI199">
        <v>0</v>
      </c>
      <c r="DJ199">
        <v>40.200000000000003</v>
      </c>
      <c r="DK199">
        <v>25.6</v>
      </c>
    </row>
    <row r="200" spans="1:115">
      <c r="A200">
        <v>197</v>
      </c>
      <c r="B200">
        <v>7.6</v>
      </c>
      <c r="C200">
        <v>2.2999999999999998</v>
      </c>
      <c r="D200">
        <v>9.1999999999999993</v>
      </c>
      <c r="E200">
        <v>0</v>
      </c>
      <c r="F200">
        <v>46</v>
      </c>
      <c r="G200">
        <v>25.9</v>
      </c>
      <c r="J200">
        <v>197</v>
      </c>
      <c r="K200">
        <v>23.8</v>
      </c>
      <c r="L200">
        <v>1.6</v>
      </c>
      <c r="M200">
        <v>7.1</v>
      </c>
      <c r="N200">
        <v>0</v>
      </c>
      <c r="O200">
        <v>38.700000000000003</v>
      </c>
      <c r="P200">
        <v>26</v>
      </c>
      <c r="S200">
        <v>197</v>
      </c>
      <c r="T200">
        <v>11.3</v>
      </c>
      <c r="U200">
        <v>2.6</v>
      </c>
      <c r="V200">
        <v>9.6999999999999993</v>
      </c>
      <c r="W200">
        <v>0</v>
      </c>
      <c r="X200">
        <v>44.5</v>
      </c>
      <c r="Y200">
        <v>26</v>
      </c>
      <c r="AB200">
        <v>197</v>
      </c>
      <c r="AC200">
        <v>15</v>
      </c>
      <c r="AD200">
        <v>2.4</v>
      </c>
      <c r="AE200">
        <v>8.6999999999999993</v>
      </c>
      <c r="AF200">
        <v>0.25</v>
      </c>
      <c r="AG200">
        <v>42.4</v>
      </c>
      <c r="AH200">
        <v>26.1</v>
      </c>
      <c r="AK200">
        <v>197</v>
      </c>
      <c r="AL200">
        <v>12.3</v>
      </c>
      <c r="AM200">
        <v>2.4</v>
      </c>
      <c r="AN200">
        <v>8.6999999999999993</v>
      </c>
      <c r="AO200">
        <v>17.27</v>
      </c>
      <c r="AP200">
        <v>44.3</v>
      </c>
      <c r="AQ200">
        <v>26.6</v>
      </c>
      <c r="AT200">
        <v>197</v>
      </c>
      <c r="AU200">
        <v>16.5</v>
      </c>
      <c r="AV200">
        <v>1.3</v>
      </c>
      <c r="AW200">
        <v>6.7</v>
      </c>
      <c r="AX200">
        <v>0</v>
      </c>
      <c r="AY200">
        <v>39.5</v>
      </c>
      <c r="AZ200">
        <v>23.8</v>
      </c>
      <c r="BC200">
        <v>197</v>
      </c>
      <c r="BD200">
        <v>14</v>
      </c>
      <c r="BE200">
        <v>2.1</v>
      </c>
      <c r="BF200">
        <v>7.7</v>
      </c>
      <c r="BG200">
        <v>0</v>
      </c>
      <c r="BH200">
        <v>42.6</v>
      </c>
      <c r="BI200">
        <v>24.8</v>
      </c>
      <c r="BL200">
        <v>197</v>
      </c>
      <c r="BM200">
        <v>16.7</v>
      </c>
      <c r="BN200">
        <v>2.9</v>
      </c>
      <c r="BO200">
        <v>9.3000000000000007</v>
      </c>
      <c r="BP200">
        <v>0</v>
      </c>
      <c r="BQ200">
        <v>42.9</v>
      </c>
      <c r="BR200">
        <v>28.6</v>
      </c>
      <c r="BU200">
        <v>197</v>
      </c>
      <c r="BV200">
        <v>6.7</v>
      </c>
      <c r="BW200">
        <v>1.6</v>
      </c>
      <c r="BX200">
        <v>7.6</v>
      </c>
      <c r="BY200">
        <v>0</v>
      </c>
      <c r="BZ200">
        <v>41</v>
      </c>
      <c r="CA200">
        <v>20.6</v>
      </c>
      <c r="CD200">
        <v>197</v>
      </c>
      <c r="CE200">
        <v>38.299999999999997</v>
      </c>
      <c r="CF200">
        <v>2.1</v>
      </c>
      <c r="CG200">
        <v>5.7</v>
      </c>
      <c r="CH200">
        <v>0</v>
      </c>
      <c r="CI200">
        <v>35.4</v>
      </c>
      <c r="CJ200">
        <v>22.4</v>
      </c>
      <c r="CM200">
        <v>197</v>
      </c>
      <c r="CN200">
        <v>29</v>
      </c>
      <c r="CO200">
        <v>3.5</v>
      </c>
      <c r="CP200">
        <v>7.2</v>
      </c>
      <c r="CQ200">
        <v>1.02</v>
      </c>
      <c r="CR200">
        <v>36.700000000000003</v>
      </c>
      <c r="CS200">
        <v>25.2</v>
      </c>
      <c r="CV200">
        <v>197</v>
      </c>
      <c r="CW200">
        <v>15.1</v>
      </c>
      <c r="CX200">
        <v>2.1</v>
      </c>
      <c r="CY200">
        <v>8.1999999999999993</v>
      </c>
      <c r="CZ200">
        <v>0</v>
      </c>
      <c r="DA200">
        <v>40.200000000000003</v>
      </c>
      <c r="DB200">
        <v>25.9</v>
      </c>
      <c r="DE200">
        <v>197</v>
      </c>
      <c r="DF200">
        <v>12.8</v>
      </c>
      <c r="DG200">
        <v>2.2999999999999998</v>
      </c>
      <c r="DH200">
        <v>8.8000000000000007</v>
      </c>
      <c r="DI200">
        <v>0</v>
      </c>
      <c r="DJ200">
        <v>41.2</v>
      </c>
      <c r="DK200">
        <v>26.2</v>
      </c>
    </row>
    <row r="201" spans="1:115">
      <c r="A201">
        <v>198</v>
      </c>
      <c r="B201">
        <v>17.7</v>
      </c>
      <c r="C201">
        <v>3.1</v>
      </c>
      <c r="D201">
        <v>7.9</v>
      </c>
      <c r="E201">
        <v>0</v>
      </c>
      <c r="F201">
        <v>39.9</v>
      </c>
      <c r="G201">
        <v>28.5</v>
      </c>
      <c r="J201">
        <v>198</v>
      </c>
      <c r="K201">
        <v>16</v>
      </c>
      <c r="L201">
        <v>2.5</v>
      </c>
      <c r="M201">
        <v>7.9</v>
      </c>
      <c r="N201">
        <v>0</v>
      </c>
      <c r="O201">
        <v>40.4</v>
      </c>
      <c r="P201">
        <v>27.7</v>
      </c>
      <c r="S201">
        <v>198</v>
      </c>
      <c r="T201">
        <v>9.8000000000000007</v>
      </c>
      <c r="U201">
        <v>3.2</v>
      </c>
      <c r="V201">
        <v>10.8</v>
      </c>
      <c r="W201">
        <v>0</v>
      </c>
      <c r="X201">
        <v>46.5</v>
      </c>
      <c r="Y201">
        <v>28.1</v>
      </c>
      <c r="AB201">
        <v>198</v>
      </c>
      <c r="AC201">
        <v>19.100000000000001</v>
      </c>
      <c r="AD201">
        <v>1.5</v>
      </c>
      <c r="AE201">
        <v>6.9</v>
      </c>
      <c r="AF201">
        <v>0</v>
      </c>
      <c r="AG201">
        <v>40.4</v>
      </c>
      <c r="AH201">
        <v>25.9</v>
      </c>
      <c r="AK201">
        <v>198</v>
      </c>
      <c r="AL201">
        <v>15.1</v>
      </c>
      <c r="AM201">
        <v>1.4</v>
      </c>
      <c r="AN201">
        <v>7.1</v>
      </c>
      <c r="AO201">
        <v>0</v>
      </c>
      <c r="AP201">
        <v>42</v>
      </c>
      <c r="AQ201">
        <v>25.7</v>
      </c>
      <c r="AT201">
        <v>198</v>
      </c>
      <c r="AU201">
        <v>15.9</v>
      </c>
      <c r="AV201">
        <v>1.5</v>
      </c>
      <c r="AW201">
        <v>7.3</v>
      </c>
      <c r="AX201">
        <v>0</v>
      </c>
      <c r="AY201">
        <v>41.5</v>
      </c>
      <c r="AZ201">
        <v>25.2</v>
      </c>
      <c r="BC201">
        <v>198</v>
      </c>
      <c r="BD201">
        <v>11.6</v>
      </c>
      <c r="BE201">
        <v>3.1</v>
      </c>
      <c r="BF201">
        <v>10.4</v>
      </c>
      <c r="BG201">
        <v>0</v>
      </c>
      <c r="BH201">
        <v>44.2</v>
      </c>
      <c r="BI201">
        <v>30.1</v>
      </c>
      <c r="BL201">
        <v>198</v>
      </c>
      <c r="BM201">
        <v>17.100000000000001</v>
      </c>
      <c r="BN201">
        <v>2.8</v>
      </c>
      <c r="BO201">
        <v>9.1</v>
      </c>
      <c r="BP201">
        <v>0</v>
      </c>
      <c r="BQ201">
        <v>42.6</v>
      </c>
      <c r="BR201">
        <v>27.4</v>
      </c>
      <c r="BU201">
        <v>198</v>
      </c>
      <c r="BV201">
        <v>7.3</v>
      </c>
      <c r="BW201">
        <v>2.2999999999999998</v>
      </c>
      <c r="BX201">
        <v>9</v>
      </c>
      <c r="BY201">
        <v>0</v>
      </c>
      <c r="BZ201">
        <v>43.2</v>
      </c>
      <c r="CA201">
        <v>23.3</v>
      </c>
      <c r="CD201">
        <v>198</v>
      </c>
      <c r="CE201">
        <v>21</v>
      </c>
      <c r="CF201">
        <v>1.8</v>
      </c>
      <c r="CG201">
        <v>7.2</v>
      </c>
      <c r="CH201">
        <v>0</v>
      </c>
      <c r="CI201">
        <v>38.4</v>
      </c>
      <c r="CJ201">
        <v>22.8</v>
      </c>
      <c r="CM201">
        <v>198</v>
      </c>
      <c r="CN201">
        <v>19.899999999999999</v>
      </c>
      <c r="CO201">
        <v>2</v>
      </c>
      <c r="CP201">
        <v>7.5</v>
      </c>
      <c r="CQ201">
        <v>0</v>
      </c>
      <c r="CR201">
        <v>39.799999999999997</v>
      </c>
      <c r="CS201">
        <v>25.3</v>
      </c>
      <c r="CV201">
        <v>198</v>
      </c>
      <c r="CW201">
        <v>10</v>
      </c>
      <c r="CX201">
        <v>2.2999999999999998</v>
      </c>
      <c r="CY201">
        <v>8.1</v>
      </c>
      <c r="CZ201">
        <v>0</v>
      </c>
      <c r="DA201">
        <v>38.799999999999997</v>
      </c>
      <c r="DB201">
        <v>27.4</v>
      </c>
      <c r="DE201">
        <v>198</v>
      </c>
      <c r="DF201">
        <v>24.8</v>
      </c>
      <c r="DG201">
        <v>2.4</v>
      </c>
      <c r="DH201">
        <v>6.3</v>
      </c>
      <c r="DI201">
        <v>0</v>
      </c>
      <c r="DJ201">
        <v>37.299999999999997</v>
      </c>
      <c r="DK201">
        <v>26.1</v>
      </c>
    </row>
    <row r="202" spans="1:115">
      <c r="A202">
        <v>199</v>
      </c>
      <c r="B202">
        <v>28.9</v>
      </c>
      <c r="C202">
        <v>3.2</v>
      </c>
      <c r="D202">
        <v>8.4</v>
      </c>
      <c r="E202">
        <v>0</v>
      </c>
      <c r="F202">
        <v>37.6</v>
      </c>
      <c r="G202">
        <v>27.2</v>
      </c>
      <c r="J202">
        <v>199</v>
      </c>
      <c r="K202">
        <v>17.5</v>
      </c>
      <c r="L202">
        <v>1.8</v>
      </c>
      <c r="M202">
        <v>7.3</v>
      </c>
      <c r="N202">
        <v>0</v>
      </c>
      <c r="O202">
        <v>41</v>
      </c>
      <c r="P202">
        <v>23.5</v>
      </c>
      <c r="S202">
        <v>199</v>
      </c>
      <c r="T202">
        <v>12.1</v>
      </c>
      <c r="U202">
        <v>2.6</v>
      </c>
      <c r="V202">
        <v>9.5</v>
      </c>
      <c r="W202">
        <v>0</v>
      </c>
      <c r="X202">
        <v>44.2</v>
      </c>
      <c r="Y202">
        <v>28.7</v>
      </c>
      <c r="AB202">
        <v>199</v>
      </c>
      <c r="AC202">
        <v>12.5</v>
      </c>
      <c r="AD202">
        <v>2.8</v>
      </c>
      <c r="AE202">
        <v>9.6</v>
      </c>
      <c r="AF202">
        <v>0</v>
      </c>
      <c r="AG202">
        <v>44.1</v>
      </c>
      <c r="AH202">
        <v>28</v>
      </c>
      <c r="AK202">
        <v>199</v>
      </c>
      <c r="AL202">
        <v>11.4</v>
      </c>
      <c r="AM202">
        <v>2.7</v>
      </c>
      <c r="AN202">
        <v>9.4</v>
      </c>
      <c r="AO202">
        <v>0</v>
      </c>
      <c r="AP202">
        <v>43.9</v>
      </c>
      <c r="AQ202">
        <v>27.6</v>
      </c>
      <c r="AT202">
        <v>199</v>
      </c>
      <c r="AU202">
        <v>13.5</v>
      </c>
      <c r="AV202">
        <v>1.3</v>
      </c>
      <c r="AW202">
        <v>7.2</v>
      </c>
      <c r="AX202">
        <v>0</v>
      </c>
      <c r="AY202">
        <v>42.2</v>
      </c>
      <c r="AZ202">
        <v>26</v>
      </c>
      <c r="BC202">
        <v>199</v>
      </c>
      <c r="BD202">
        <v>10.8</v>
      </c>
      <c r="BE202">
        <v>2</v>
      </c>
      <c r="BF202">
        <v>8.6999999999999993</v>
      </c>
      <c r="BG202">
        <v>1.52</v>
      </c>
      <c r="BH202">
        <v>44.6</v>
      </c>
      <c r="BI202">
        <v>27.3</v>
      </c>
      <c r="BL202">
        <v>199</v>
      </c>
      <c r="BM202">
        <v>17</v>
      </c>
      <c r="BN202">
        <v>3.1</v>
      </c>
      <c r="BO202">
        <v>9.5</v>
      </c>
      <c r="BP202">
        <v>0</v>
      </c>
      <c r="BQ202">
        <v>42.2</v>
      </c>
      <c r="BR202">
        <v>27.9</v>
      </c>
      <c r="BU202">
        <v>199</v>
      </c>
      <c r="BV202">
        <v>13.7</v>
      </c>
      <c r="BW202">
        <v>3.1</v>
      </c>
      <c r="BX202">
        <v>9.9</v>
      </c>
      <c r="BY202">
        <v>0</v>
      </c>
      <c r="BZ202">
        <v>43</v>
      </c>
      <c r="CA202">
        <v>28</v>
      </c>
      <c r="CD202">
        <v>199</v>
      </c>
      <c r="CE202">
        <v>12.7</v>
      </c>
      <c r="CF202">
        <v>2.4</v>
      </c>
      <c r="CG202">
        <v>8.6</v>
      </c>
      <c r="CH202">
        <v>0</v>
      </c>
      <c r="CI202">
        <v>38.799999999999997</v>
      </c>
      <c r="CJ202">
        <v>24</v>
      </c>
      <c r="CM202">
        <v>199</v>
      </c>
      <c r="CN202">
        <v>18.100000000000001</v>
      </c>
      <c r="CO202">
        <v>3.5</v>
      </c>
      <c r="CP202">
        <v>9.6999999999999993</v>
      </c>
      <c r="CQ202">
        <v>0</v>
      </c>
      <c r="CR202">
        <v>39.799999999999997</v>
      </c>
      <c r="CS202">
        <v>27.9</v>
      </c>
      <c r="CV202">
        <v>199</v>
      </c>
      <c r="CW202">
        <v>11.1</v>
      </c>
      <c r="CX202">
        <v>1.8</v>
      </c>
      <c r="CY202">
        <v>7.8</v>
      </c>
      <c r="CZ202">
        <v>0</v>
      </c>
      <c r="DA202">
        <v>40.299999999999997</v>
      </c>
      <c r="DB202">
        <v>23.6</v>
      </c>
      <c r="DE202">
        <v>199</v>
      </c>
      <c r="DF202">
        <v>25.2</v>
      </c>
      <c r="DG202">
        <v>2.2999999999999998</v>
      </c>
      <c r="DH202">
        <v>6.1</v>
      </c>
      <c r="DI202">
        <v>2.54</v>
      </c>
      <c r="DJ202">
        <v>38</v>
      </c>
      <c r="DK202">
        <v>23.2</v>
      </c>
    </row>
    <row r="203" spans="1:115">
      <c r="A203">
        <v>200</v>
      </c>
      <c r="B203">
        <v>21.9</v>
      </c>
      <c r="C203">
        <v>2.2999999999999998</v>
      </c>
      <c r="D203">
        <v>8.1999999999999993</v>
      </c>
      <c r="E203">
        <v>0</v>
      </c>
      <c r="F203">
        <v>40.700000000000003</v>
      </c>
      <c r="G203">
        <v>27.6</v>
      </c>
      <c r="J203">
        <v>200</v>
      </c>
      <c r="K203">
        <v>14.1</v>
      </c>
      <c r="L203">
        <v>1.8</v>
      </c>
      <c r="M203">
        <v>7.9</v>
      </c>
      <c r="N203">
        <v>0</v>
      </c>
      <c r="O203">
        <v>42.8</v>
      </c>
      <c r="P203">
        <v>26</v>
      </c>
      <c r="S203">
        <v>200</v>
      </c>
      <c r="T203">
        <v>13.2</v>
      </c>
      <c r="U203">
        <v>2.2999999999999998</v>
      </c>
      <c r="V203">
        <v>9</v>
      </c>
      <c r="W203">
        <v>0</v>
      </c>
      <c r="X203">
        <v>43.9</v>
      </c>
      <c r="Y203">
        <v>27.9</v>
      </c>
      <c r="AB203">
        <v>200</v>
      </c>
      <c r="AC203">
        <v>14.2</v>
      </c>
      <c r="AD203">
        <v>2</v>
      </c>
      <c r="AE203">
        <v>8.4</v>
      </c>
      <c r="AF203">
        <v>0</v>
      </c>
      <c r="AG203">
        <v>42.5</v>
      </c>
      <c r="AH203">
        <v>28.1</v>
      </c>
      <c r="AK203">
        <v>200</v>
      </c>
      <c r="AL203">
        <v>15.5</v>
      </c>
      <c r="AM203">
        <v>3.5</v>
      </c>
      <c r="AN203">
        <v>9.8000000000000007</v>
      </c>
      <c r="AO203">
        <v>0</v>
      </c>
      <c r="AP203">
        <v>41.8</v>
      </c>
      <c r="AQ203">
        <v>24.8</v>
      </c>
      <c r="AT203">
        <v>200</v>
      </c>
      <c r="AU203">
        <v>12.4</v>
      </c>
      <c r="AV203">
        <v>2.2999999999999998</v>
      </c>
      <c r="AW203">
        <v>8.8000000000000007</v>
      </c>
      <c r="AX203">
        <v>0</v>
      </c>
      <c r="AY203">
        <v>43</v>
      </c>
      <c r="AZ203">
        <v>26.1</v>
      </c>
      <c r="BC203">
        <v>200</v>
      </c>
      <c r="BD203">
        <v>10.6</v>
      </c>
      <c r="BE203">
        <v>2</v>
      </c>
      <c r="BF203">
        <v>8.6999999999999993</v>
      </c>
      <c r="BG203">
        <v>0</v>
      </c>
      <c r="BH203">
        <v>44.7</v>
      </c>
      <c r="BI203">
        <v>25.3</v>
      </c>
      <c r="BL203">
        <v>200</v>
      </c>
      <c r="BM203">
        <v>15.3</v>
      </c>
      <c r="BN203">
        <v>2.8</v>
      </c>
      <c r="BO203">
        <v>9.6</v>
      </c>
      <c r="BP203">
        <v>0</v>
      </c>
      <c r="BQ203">
        <v>43.2</v>
      </c>
      <c r="BR203">
        <v>31</v>
      </c>
      <c r="BU203">
        <v>200</v>
      </c>
      <c r="BV203">
        <v>15.1</v>
      </c>
      <c r="BW203">
        <v>1.9</v>
      </c>
      <c r="BX203">
        <v>8</v>
      </c>
      <c r="BY203">
        <v>0</v>
      </c>
      <c r="BZ203">
        <v>41.7</v>
      </c>
      <c r="CA203">
        <v>25.2</v>
      </c>
      <c r="CD203">
        <v>200</v>
      </c>
      <c r="CE203">
        <v>8.6</v>
      </c>
      <c r="CF203">
        <v>1.9</v>
      </c>
      <c r="CG203">
        <v>8.1</v>
      </c>
      <c r="CH203">
        <v>0</v>
      </c>
      <c r="CI203">
        <v>40.5</v>
      </c>
      <c r="CJ203">
        <v>21.8</v>
      </c>
      <c r="CM203">
        <v>200</v>
      </c>
      <c r="CN203">
        <v>22.9</v>
      </c>
      <c r="CO203">
        <v>2.8</v>
      </c>
      <c r="CP203">
        <v>7.7</v>
      </c>
      <c r="CQ203">
        <v>0.76</v>
      </c>
      <c r="CR203">
        <v>39</v>
      </c>
      <c r="CS203">
        <v>24.8</v>
      </c>
      <c r="CV203">
        <v>200</v>
      </c>
      <c r="CW203">
        <v>14.2</v>
      </c>
      <c r="CX203">
        <v>1.4</v>
      </c>
      <c r="CY203">
        <v>7.1</v>
      </c>
      <c r="CZ203">
        <v>0</v>
      </c>
      <c r="DA203">
        <v>39.5</v>
      </c>
      <c r="DB203">
        <v>26.7</v>
      </c>
      <c r="DE203">
        <v>200</v>
      </c>
      <c r="DF203">
        <v>31.7</v>
      </c>
      <c r="DG203">
        <v>1.5</v>
      </c>
      <c r="DH203">
        <v>5.6</v>
      </c>
      <c r="DI203">
        <v>0</v>
      </c>
      <c r="DJ203">
        <v>35.5</v>
      </c>
      <c r="DK203">
        <v>22.3</v>
      </c>
    </row>
    <row r="204" spans="1:115">
      <c r="A204">
        <v>201</v>
      </c>
      <c r="B204">
        <v>18</v>
      </c>
      <c r="C204">
        <v>3.2</v>
      </c>
      <c r="D204">
        <v>10</v>
      </c>
      <c r="E204">
        <v>0</v>
      </c>
      <c r="F204">
        <v>42.7</v>
      </c>
      <c r="G204">
        <v>27.6</v>
      </c>
      <c r="J204">
        <v>201</v>
      </c>
      <c r="K204">
        <v>13.8</v>
      </c>
      <c r="L204">
        <v>2.6</v>
      </c>
      <c r="M204">
        <v>8.9</v>
      </c>
      <c r="N204">
        <v>0</v>
      </c>
      <c r="O204">
        <v>43</v>
      </c>
      <c r="P204">
        <v>26.3</v>
      </c>
      <c r="S204">
        <v>201</v>
      </c>
      <c r="T204">
        <v>16.3</v>
      </c>
      <c r="U204">
        <v>2.9</v>
      </c>
      <c r="V204">
        <v>9.4</v>
      </c>
      <c r="W204">
        <v>0</v>
      </c>
      <c r="X204">
        <v>42.2</v>
      </c>
      <c r="Y204">
        <v>28</v>
      </c>
      <c r="AB204">
        <v>201</v>
      </c>
      <c r="AC204">
        <v>14.5</v>
      </c>
      <c r="AD204">
        <v>2.1</v>
      </c>
      <c r="AE204">
        <v>8.3000000000000007</v>
      </c>
      <c r="AF204">
        <v>0</v>
      </c>
      <c r="AG204">
        <v>42.8</v>
      </c>
      <c r="AH204">
        <v>29.8</v>
      </c>
      <c r="AK204">
        <v>201</v>
      </c>
      <c r="AL204">
        <v>22.2</v>
      </c>
      <c r="AM204">
        <v>2.6</v>
      </c>
      <c r="AN204">
        <v>7.7</v>
      </c>
      <c r="AO204">
        <v>0</v>
      </c>
      <c r="AP204">
        <v>38.700000000000003</v>
      </c>
      <c r="AQ204">
        <v>24.5</v>
      </c>
      <c r="AT204">
        <v>201</v>
      </c>
      <c r="AU204">
        <v>25.6</v>
      </c>
      <c r="AV204">
        <v>2.5</v>
      </c>
      <c r="AW204">
        <v>6.8</v>
      </c>
      <c r="AX204">
        <v>0</v>
      </c>
      <c r="AY204">
        <v>38</v>
      </c>
      <c r="AZ204">
        <v>25.2</v>
      </c>
      <c r="BC204">
        <v>201</v>
      </c>
      <c r="BD204">
        <v>12.8</v>
      </c>
      <c r="BE204">
        <v>3</v>
      </c>
      <c r="BF204">
        <v>9.8000000000000007</v>
      </c>
      <c r="BG204">
        <v>0</v>
      </c>
      <c r="BH204">
        <v>43.3</v>
      </c>
      <c r="BI204">
        <v>26</v>
      </c>
      <c r="BL204">
        <v>201</v>
      </c>
      <c r="BM204">
        <v>13.9</v>
      </c>
      <c r="BN204">
        <v>3.1</v>
      </c>
      <c r="BO204">
        <v>9</v>
      </c>
      <c r="BP204">
        <v>0</v>
      </c>
      <c r="BQ204">
        <v>41.5</v>
      </c>
      <c r="BR204">
        <v>28</v>
      </c>
      <c r="BU204">
        <v>201</v>
      </c>
      <c r="BV204">
        <v>16.399999999999999</v>
      </c>
      <c r="BW204">
        <v>3</v>
      </c>
      <c r="BX204">
        <v>9.5</v>
      </c>
      <c r="BY204">
        <v>0</v>
      </c>
      <c r="BZ204">
        <v>41.7</v>
      </c>
      <c r="CA204">
        <v>26.8</v>
      </c>
      <c r="CD204">
        <v>201</v>
      </c>
      <c r="CE204">
        <v>13.3</v>
      </c>
      <c r="CF204">
        <v>2.6</v>
      </c>
      <c r="CG204">
        <v>8.1</v>
      </c>
      <c r="CH204">
        <v>0</v>
      </c>
      <c r="CI204">
        <v>39.200000000000003</v>
      </c>
      <c r="CJ204">
        <v>27.4</v>
      </c>
      <c r="CM204">
        <v>201</v>
      </c>
      <c r="CN204">
        <v>28.4</v>
      </c>
      <c r="CO204">
        <v>2.7</v>
      </c>
      <c r="CP204">
        <v>7.6</v>
      </c>
      <c r="CQ204">
        <v>4.83</v>
      </c>
      <c r="CR204">
        <v>38.200000000000003</v>
      </c>
      <c r="CS204">
        <v>25</v>
      </c>
      <c r="CV204">
        <v>201</v>
      </c>
      <c r="CW204">
        <v>9.6</v>
      </c>
      <c r="CX204">
        <v>1.6</v>
      </c>
      <c r="CY204">
        <v>7.1</v>
      </c>
      <c r="CZ204">
        <v>0</v>
      </c>
      <c r="DA204">
        <v>40.799999999999997</v>
      </c>
      <c r="DB204">
        <v>24.2</v>
      </c>
      <c r="DE204">
        <v>201</v>
      </c>
      <c r="DF204">
        <v>23.4</v>
      </c>
      <c r="DG204">
        <v>1.8</v>
      </c>
      <c r="DH204">
        <v>7.3</v>
      </c>
      <c r="DI204">
        <v>0</v>
      </c>
      <c r="DJ204">
        <v>38.5</v>
      </c>
      <c r="DK204">
        <v>24.8</v>
      </c>
    </row>
    <row r="205" spans="1:115">
      <c r="A205">
        <v>202</v>
      </c>
      <c r="B205">
        <v>17.2</v>
      </c>
      <c r="C205">
        <v>3.2</v>
      </c>
      <c r="D205">
        <v>9.1999999999999993</v>
      </c>
      <c r="E205">
        <v>2</v>
      </c>
      <c r="F205">
        <v>42.2</v>
      </c>
      <c r="G205">
        <v>25.5</v>
      </c>
      <c r="J205">
        <v>202</v>
      </c>
      <c r="K205">
        <v>12.1</v>
      </c>
      <c r="L205">
        <v>1.7</v>
      </c>
      <c r="M205">
        <v>7.9</v>
      </c>
      <c r="N205">
        <v>0</v>
      </c>
      <c r="O205">
        <v>43.6</v>
      </c>
      <c r="P205">
        <v>26.3</v>
      </c>
      <c r="S205">
        <v>202</v>
      </c>
      <c r="T205">
        <v>14.5</v>
      </c>
      <c r="U205">
        <v>2.7</v>
      </c>
      <c r="V205">
        <v>9.3000000000000007</v>
      </c>
      <c r="W205">
        <v>0</v>
      </c>
      <c r="X205">
        <v>43.4</v>
      </c>
      <c r="Y205">
        <v>29.5</v>
      </c>
      <c r="AB205">
        <v>202</v>
      </c>
      <c r="AC205">
        <v>8.8000000000000007</v>
      </c>
      <c r="AD205">
        <v>2</v>
      </c>
      <c r="AE205">
        <v>9</v>
      </c>
      <c r="AF205">
        <v>0</v>
      </c>
      <c r="AG205">
        <v>46.9</v>
      </c>
      <c r="AH205">
        <v>26</v>
      </c>
      <c r="AK205">
        <v>202</v>
      </c>
      <c r="AL205">
        <v>29.1</v>
      </c>
      <c r="AM205">
        <v>4</v>
      </c>
      <c r="AN205">
        <v>7.8</v>
      </c>
      <c r="AO205">
        <v>5.33</v>
      </c>
      <c r="AP205">
        <v>36.799999999999997</v>
      </c>
      <c r="AQ205">
        <v>22.4</v>
      </c>
      <c r="AT205">
        <v>202</v>
      </c>
      <c r="AU205">
        <v>35.799999999999997</v>
      </c>
      <c r="AV205">
        <v>2</v>
      </c>
      <c r="AW205">
        <v>5.3</v>
      </c>
      <c r="AX205">
        <v>0.25</v>
      </c>
      <c r="AY205">
        <v>35.200000000000003</v>
      </c>
      <c r="AZ205">
        <v>24</v>
      </c>
      <c r="BC205">
        <v>202</v>
      </c>
      <c r="BD205">
        <v>21</v>
      </c>
      <c r="BE205">
        <v>2.6</v>
      </c>
      <c r="BF205">
        <v>7.7</v>
      </c>
      <c r="BG205">
        <v>1.78</v>
      </c>
      <c r="BH205">
        <v>39.700000000000003</v>
      </c>
      <c r="BI205">
        <v>24.6</v>
      </c>
      <c r="BL205">
        <v>202</v>
      </c>
      <c r="BM205">
        <v>17.7</v>
      </c>
      <c r="BN205">
        <v>2.8</v>
      </c>
      <c r="BO205">
        <v>8.1</v>
      </c>
      <c r="BP205">
        <v>0.25</v>
      </c>
      <c r="BQ205">
        <v>41.4</v>
      </c>
      <c r="BR205">
        <v>27.7</v>
      </c>
      <c r="BU205">
        <v>202</v>
      </c>
      <c r="BV205">
        <v>11.4</v>
      </c>
      <c r="BW205">
        <v>2.8</v>
      </c>
      <c r="BX205">
        <v>9</v>
      </c>
      <c r="BY205">
        <v>0</v>
      </c>
      <c r="BZ205">
        <v>41.2</v>
      </c>
      <c r="CA205">
        <v>27.4</v>
      </c>
      <c r="CD205">
        <v>202</v>
      </c>
      <c r="CE205">
        <v>14.2</v>
      </c>
      <c r="CF205">
        <v>3.1</v>
      </c>
      <c r="CG205">
        <v>9.6</v>
      </c>
      <c r="CH205">
        <v>0</v>
      </c>
      <c r="CI205">
        <v>42.3</v>
      </c>
      <c r="CJ205">
        <v>26.5</v>
      </c>
      <c r="CM205">
        <v>202</v>
      </c>
      <c r="CN205">
        <v>58.4</v>
      </c>
      <c r="CO205">
        <v>2.2999999999999998</v>
      </c>
      <c r="CP205">
        <v>4.0999999999999996</v>
      </c>
      <c r="CQ205">
        <v>0.25</v>
      </c>
      <c r="CR205">
        <v>30.2</v>
      </c>
      <c r="CS205">
        <v>24.4</v>
      </c>
      <c r="CV205">
        <v>202</v>
      </c>
      <c r="CW205">
        <v>10.6</v>
      </c>
      <c r="CX205">
        <v>1.5</v>
      </c>
      <c r="CY205">
        <v>7.4</v>
      </c>
      <c r="CZ205">
        <v>0</v>
      </c>
      <c r="DA205">
        <v>40.799999999999997</v>
      </c>
      <c r="DB205">
        <v>24.8</v>
      </c>
      <c r="DE205">
        <v>202</v>
      </c>
      <c r="DF205">
        <v>18.7</v>
      </c>
      <c r="DG205">
        <v>2.1</v>
      </c>
      <c r="DH205">
        <v>8</v>
      </c>
      <c r="DI205">
        <v>0</v>
      </c>
      <c r="DJ205">
        <v>40.4</v>
      </c>
      <c r="DK205">
        <v>26.8</v>
      </c>
    </row>
    <row r="206" spans="1:115">
      <c r="A206">
        <v>203</v>
      </c>
      <c r="B206">
        <v>20.9</v>
      </c>
      <c r="C206">
        <v>2.2000000000000002</v>
      </c>
      <c r="D206">
        <v>8</v>
      </c>
      <c r="E206">
        <v>0</v>
      </c>
      <c r="F206">
        <v>41.6</v>
      </c>
      <c r="G206">
        <v>24.3</v>
      </c>
      <c r="J206">
        <v>203</v>
      </c>
      <c r="K206">
        <v>13.9</v>
      </c>
      <c r="L206">
        <v>2.5</v>
      </c>
      <c r="M206">
        <v>9</v>
      </c>
      <c r="N206">
        <v>0</v>
      </c>
      <c r="O206">
        <v>43.2</v>
      </c>
      <c r="P206">
        <v>26.9</v>
      </c>
      <c r="S206">
        <v>203</v>
      </c>
      <c r="T206">
        <v>13.8</v>
      </c>
      <c r="U206">
        <v>3.5</v>
      </c>
      <c r="V206">
        <v>9.5</v>
      </c>
      <c r="W206">
        <v>6.6</v>
      </c>
      <c r="X206">
        <v>42.2</v>
      </c>
      <c r="Y206">
        <v>24.9</v>
      </c>
      <c r="AB206">
        <v>203</v>
      </c>
      <c r="AC206">
        <v>10.3</v>
      </c>
      <c r="AD206">
        <v>2.1</v>
      </c>
      <c r="AE206">
        <v>8.5</v>
      </c>
      <c r="AF206">
        <v>0</v>
      </c>
      <c r="AG206">
        <v>44.7</v>
      </c>
      <c r="AH206">
        <v>28</v>
      </c>
      <c r="AK206">
        <v>203</v>
      </c>
      <c r="AL206">
        <v>24.2</v>
      </c>
      <c r="AM206">
        <v>1.4</v>
      </c>
      <c r="AN206">
        <v>6.3</v>
      </c>
      <c r="AO206">
        <v>0.25</v>
      </c>
      <c r="AP206">
        <v>37.4</v>
      </c>
      <c r="AQ206">
        <v>23.4</v>
      </c>
      <c r="AT206">
        <v>203</v>
      </c>
      <c r="AU206">
        <v>25.7</v>
      </c>
      <c r="AV206">
        <v>1.5</v>
      </c>
      <c r="AW206">
        <v>6.9</v>
      </c>
      <c r="AX206">
        <v>0</v>
      </c>
      <c r="AY206">
        <v>38.9</v>
      </c>
      <c r="AZ206">
        <v>25.5</v>
      </c>
      <c r="BC206">
        <v>203</v>
      </c>
      <c r="BD206">
        <v>19.899999999999999</v>
      </c>
      <c r="BE206">
        <v>2.2000000000000002</v>
      </c>
      <c r="BF206">
        <v>7.8</v>
      </c>
      <c r="BG206">
        <v>7.37</v>
      </c>
      <c r="BH206">
        <v>40</v>
      </c>
      <c r="BI206">
        <v>24.3</v>
      </c>
      <c r="BL206">
        <v>203</v>
      </c>
      <c r="BM206">
        <v>35.200000000000003</v>
      </c>
      <c r="BN206">
        <v>2.9</v>
      </c>
      <c r="BO206">
        <v>5.9</v>
      </c>
      <c r="BP206">
        <v>0.25</v>
      </c>
      <c r="BQ206">
        <v>34.299999999999997</v>
      </c>
      <c r="BR206">
        <v>25.8</v>
      </c>
      <c r="BU206">
        <v>203</v>
      </c>
      <c r="BV206">
        <v>11.2</v>
      </c>
      <c r="BW206">
        <v>2.5</v>
      </c>
      <c r="BX206">
        <v>8.9</v>
      </c>
      <c r="BY206">
        <v>0</v>
      </c>
      <c r="BZ206">
        <v>40.700000000000003</v>
      </c>
      <c r="CA206">
        <v>25.3</v>
      </c>
      <c r="CD206">
        <v>203</v>
      </c>
      <c r="CE206">
        <v>21.8</v>
      </c>
      <c r="CF206">
        <v>2.5</v>
      </c>
      <c r="CG206">
        <v>8.3000000000000007</v>
      </c>
      <c r="CH206">
        <v>0.51</v>
      </c>
      <c r="CI206">
        <v>40.1</v>
      </c>
      <c r="CJ206">
        <v>25.5</v>
      </c>
      <c r="CM206">
        <v>203</v>
      </c>
      <c r="CN206">
        <v>43.9</v>
      </c>
      <c r="CO206">
        <v>1.6</v>
      </c>
      <c r="CP206">
        <v>4.2</v>
      </c>
      <c r="CQ206">
        <v>0</v>
      </c>
      <c r="CR206">
        <v>34</v>
      </c>
      <c r="CS206">
        <v>24.3</v>
      </c>
      <c r="CV206">
        <v>203</v>
      </c>
      <c r="CW206">
        <v>11.5</v>
      </c>
      <c r="CX206">
        <v>1.4</v>
      </c>
      <c r="CY206">
        <v>7.2</v>
      </c>
      <c r="CZ206">
        <v>0</v>
      </c>
      <c r="DA206">
        <v>43.7</v>
      </c>
      <c r="DB206">
        <v>25.9</v>
      </c>
      <c r="DE206">
        <v>203</v>
      </c>
      <c r="DF206">
        <v>13.3</v>
      </c>
      <c r="DG206">
        <v>2.2000000000000002</v>
      </c>
      <c r="DH206">
        <v>8.4</v>
      </c>
      <c r="DI206">
        <v>0</v>
      </c>
      <c r="DJ206">
        <v>40.5</v>
      </c>
      <c r="DK206">
        <v>23.3</v>
      </c>
    </row>
    <row r="207" spans="1:115">
      <c r="A207">
        <v>204</v>
      </c>
      <c r="B207">
        <v>16.8</v>
      </c>
      <c r="C207">
        <v>2.1</v>
      </c>
      <c r="D207">
        <v>8.5</v>
      </c>
      <c r="E207">
        <v>0</v>
      </c>
      <c r="F207">
        <v>43.2</v>
      </c>
      <c r="G207">
        <v>27.6</v>
      </c>
      <c r="J207">
        <v>204</v>
      </c>
      <c r="K207">
        <v>13.4</v>
      </c>
      <c r="L207">
        <v>3.3</v>
      </c>
      <c r="M207">
        <v>8.3000000000000007</v>
      </c>
      <c r="N207">
        <v>0</v>
      </c>
      <c r="O207">
        <v>41.3</v>
      </c>
      <c r="P207">
        <v>26.2</v>
      </c>
      <c r="S207">
        <v>204</v>
      </c>
      <c r="T207">
        <v>29.8</v>
      </c>
      <c r="U207">
        <v>2.1</v>
      </c>
      <c r="V207">
        <v>6.6</v>
      </c>
      <c r="W207">
        <v>9.4</v>
      </c>
      <c r="X207">
        <v>37.9</v>
      </c>
      <c r="Y207">
        <v>21.3</v>
      </c>
      <c r="AB207">
        <v>204</v>
      </c>
      <c r="AC207">
        <v>11</v>
      </c>
      <c r="AD207">
        <v>1.8</v>
      </c>
      <c r="AE207">
        <v>8</v>
      </c>
      <c r="AF207">
        <v>0</v>
      </c>
      <c r="AG207">
        <v>44.8</v>
      </c>
      <c r="AH207">
        <v>28.7</v>
      </c>
      <c r="AK207">
        <v>204</v>
      </c>
      <c r="AL207">
        <v>27.2</v>
      </c>
      <c r="AM207">
        <v>1.6</v>
      </c>
      <c r="AN207">
        <v>6.6</v>
      </c>
      <c r="AO207">
        <v>10.16</v>
      </c>
      <c r="AP207">
        <v>38.6</v>
      </c>
      <c r="AQ207">
        <v>24.7</v>
      </c>
      <c r="AT207">
        <v>204</v>
      </c>
      <c r="AU207">
        <v>19.3</v>
      </c>
      <c r="AV207">
        <v>2.2000000000000002</v>
      </c>
      <c r="AW207">
        <v>8.1</v>
      </c>
      <c r="AX207">
        <v>0</v>
      </c>
      <c r="AY207">
        <v>40.700000000000003</v>
      </c>
      <c r="AZ207">
        <v>26.7</v>
      </c>
      <c r="BC207">
        <v>204</v>
      </c>
      <c r="BD207">
        <v>23</v>
      </c>
      <c r="BE207">
        <v>2.2999999999999998</v>
      </c>
      <c r="BF207">
        <v>7.6</v>
      </c>
      <c r="BG207">
        <v>0</v>
      </c>
      <c r="BH207">
        <v>39</v>
      </c>
      <c r="BI207">
        <v>26</v>
      </c>
      <c r="BL207">
        <v>204</v>
      </c>
      <c r="BM207">
        <v>27.9</v>
      </c>
      <c r="BN207">
        <v>2.1</v>
      </c>
      <c r="BO207">
        <v>6.1</v>
      </c>
      <c r="BP207">
        <v>0</v>
      </c>
      <c r="BQ207">
        <v>36.1</v>
      </c>
      <c r="BR207">
        <v>26.3</v>
      </c>
      <c r="BU207">
        <v>204</v>
      </c>
      <c r="BV207">
        <v>21</v>
      </c>
      <c r="BW207">
        <v>2.7</v>
      </c>
      <c r="BX207">
        <v>8.6</v>
      </c>
      <c r="BY207">
        <v>0</v>
      </c>
      <c r="BZ207">
        <v>39.5</v>
      </c>
      <c r="CA207">
        <v>27.8</v>
      </c>
      <c r="CD207">
        <v>204</v>
      </c>
      <c r="CE207">
        <v>26.9</v>
      </c>
      <c r="CF207">
        <v>2.7</v>
      </c>
      <c r="CG207">
        <v>7.3</v>
      </c>
      <c r="CH207">
        <v>0</v>
      </c>
      <c r="CI207">
        <v>38.4</v>
      </c>
      <c r="CJ207">
        <v>25</v>
      </c>
      <c r="CM207">
        <v>204</v>
      </c>
      <c r="CN207">
        <v>23.1</v>
      </c>
      <c r="CO207">
        <v>2.2000000000000002</v>
      </c>
      <c r="CP207">
        <v>7.6</v>
      </c>
      <c r="CQ207">
        <v>0</v>
      </c>
      <c r="CR207">
        <v>38.299999999999997</v>
      </c>
      <c r="CS207">
        <v>24.3</v>
      </c>
      <c r="CV207">
        <v>204</v>
      </c>
      <c r="CW207">
        <v>13.3</v>
      </c>
      <c r="CX207">
        <v>2.4</v>
      </c>
      <c r="CY207">
        <v>8.8000000000000007</v>
      </c>
      <c r="CZ207">
        <v>0</v>
      </c>
      <c r="DA207">
        <v>44</v>
      </c>
      <c r="DB207">
        <v>29.4</v>
      </c>
      <c r="DE207">
        <v>204</v>
      </c>
      <c r="DF207">
        <v>18.100000000000001</v>
      </c>
      <c r="DG207">
        <v>2.8</v>
      </c>
      <c r="DH207">
        <v>8.6</v>
      </c>
      <c r="DI207">
        <v>0</v>
      </c>
      <c r="DJ207">
        <v>39.200000000000003</v>
      </c>
      <c r="DK207">
        <v>23.5</v>
      </c>
    </row>
    <row r="208" spans="1:115">
      <c r="A208">
        <v>205</v>
      </c>
      <c r="B208">
        <v>23.1</v>
      </c>
      <c r="C208">
        <v>2.8</v>
      </c>
      <c r="D208">
        <v>8.1</v>
      </c>
      <c r="E208">
        <v>1</v>
      </c>
      <c r="F208">
        <v>40.200000000000003</v>
      </c>
      <c r="G208">
        <v>25.1</v>
      </c>
      <c r="J208">
        <v>205</v>
      </c>
      <c r="K208">
        <v>20.399999999999999</v>
      </c>
      <c r="L208">
        <v>2.8</v>
      </c>
      <c r="M208">
        <v>7.8</v>
      </c>
      <c r="N208">
        <v>0</v>
      </c>
      <c r="O208">
        <v>39.5</v>
      </c>
      <c r="P208">
        <v>28.2</v>
      </c>
      <c r="S208">
        <v>205</v>
      </c>
      <c r="T208">
        <v>29.7</v>
      </c>
      <c r="U208">
        <v>1.5</v>
      </c>
      <c r="V208">
        <v>6.4</v>
      </c>
      <c r="W208">
        <v>0</v>
      </c>
      <c r="X208">
        <v>37.6</v>
      </c>
      <c r="Y208">
        <v>23.7</v>
      </c>
      <c r="AB208">
        <v>205</v>
      </c>
      <c r="AC208">
        <v>12.4</v>
      </c>
      <c r="AD208">
        <v>1.2</v>
      </c>
      <c r="AE208">
        <v>6.8</v>
      </c>
      <c r="AF208">
        <v>0</v>
      </c>
      <c r="AG208">
        <v>44.4</v>
      </c>
      <c r="AH208">
        <v>26.6</v>
      </c>
      <c r="AK208">
        <v>205</v>
      </c>
      <c r="AL208">
        <v>44.5</v>
      </c>
      <c r="AM208">
        <v>1.7</v>
      </c>
      <c r="AN208">
        <v>4.3</v>
      </c>
      <c r="AO208">
        <v>0</v>
      </c>
      <c r="AP208">
        <v>33.299999999999997</v>
      </c>
      <c r="AQ208">
        <v>25.4</v>
      </c>
      <c r="AT208">
        <v>205</v>
      </c>
      <c r="AU208">
        <v>12.7</v>
      </c>
      <c r="AV208">
        <v>2.1</v>
      </c>
      <c r="AW208">
        <v>7.9</v>
      </c>
      <c r="AX208">
        <v>0</v>
      </c>
      <c r="AY208">
        <v>40.200000000000003</v>
      </c>
      <c r="AZ208">
        <v>24.8</v>
      </c>
      <c r="BC208">
        <v>205</v>
      </c>
      <c r="BD208">
        <v>24.4</v>
      </c>
      <c r="BE208">
        <v>1.7</v>
      </c>
      <c r="BF208">
        <v>6.6</v>
      </c>
      <c r="BG208">
        <v>0</v>
      </c>
      <c r="BH208">
        <v>39.1</v>
      </c>
      <c r="BI208">
        <v>26.1</v>
      </c>
      <c r="BL208">
        <v>205</v>
      </c>
      <c r="BM208">
        <v>19.8</v>
      </c>
      <c r="BN208">
        <v>1.5</v>
      </c>
      <c r="BO208">
        <v>7.2</v>
      </c>
      <c r="BP208">
        <v>4.32</v>
      </c>
      <c r="BQ208">
        <v>40.1</v>
      </c>
      <c r="BR208">
        <v>24.5</v>
      </c>
      <c r="BU208">
        <v>205</v>
      </c>
      <c r="BV208">
        <v>27.3</v>
      </c>
      <c r="BW208">
        <v>2.7</v>
      </c>
      <c r="BX208">
        <v>7.6</v>
      </c>
      <c r="BY208">
        <v>2.0299999999999998</v>
      </c>
      <c r="BZ208">
        <v>37.700000000000003</v>
      </c>
      <c r="CA208">
        <v>23.4</v>
      </c>
      <c r="CD208">
        <v>205</v>
      </c>
      <c r="CE208">
        <v>24.2</v>
      </c>
      <c r="CF208">
        <v>2.2000000000000002</v>
      </c>
      <c r="CG208">
        <v>7.7</v>
      </c>
      <c r="CH208">
        <v>0</v>
      </c>
      <c r="CI208">
        <v>39.799999999999997</v>
      </c>
      <c r="CJ208">
        <v>25.7</v>
      </c>
      <c r="CM208">
        <v>205</v>
      </c>
      <c r="CN208">
        <v>20.8</v>
      </c>
      <c r="CO208">
        <v>2.6</v>
      </c>
      <c r="CP208">
        <v>8.6</v>
      </c>
      <c r="CQ208">
        <v>0</v>
      </c>
      <c r="CR208">
        <v>40.700000000000003</v>
      </c>
      <c r="CS208">
        <v>29.2</v>
      </c>
      <c r="CV208">
        <v>205</v>
      </c>
      <c r="CW208">
        <v>9.4</v>
      </c>
      <c r="CX208">
        <v>2.5</v>
      </c>
      <c r="CY208">
        <v>9.3000000000000007</v>
      </c>
      <c r="CZ208">
        <v>0</v>
      </c>
      <c r="DA208">
        <v>44.4</v>
      </c>
      <c r="DB208">
        <v>29.1</v>
      </c>
      <c r="DE208">
        <v>205</v>
      </c>
      <c r="DF208">
        <v>17.5</v>
      </c>
      <c r="DG208">
        <v>2.1</v>
      </c>
      <c r="DH208">
        <v>7.3</v>
      </c>
      <c r="DI208">
        <v>0</v>
      </c>
      <c r="DJ208">
        <v>39.200000000000003</v>
      </c>
      <c r="DK208">
        <v>27.5</v>
      </c>
    </row>
    <row r="209" spans="1:115">
      <c r="A209">
        <v>206</v>
      </c>
      <c r="B209">
        <v>17.899999999999999</v>
      </c>
      <c r="C209">
        <v>2.5</v>
      </c>
      <c r="D209">
        <v>8.3000000000000007</v>
      </c>
      <c r="E209">
        <v>0</v>
      </c>
      <c r="F209">
        <v>41.3</v>
      </c>
      <c r="G209">
        <v>25.6</v>
      </c>
      <c r="J209">
        <v>206</v>
      </c>
      <c r="K209">
        <v>18.2</v>
      </c>
      <c r="L209">
        <v>2</v>
      </c>
      <c r="M209">
        <v>7.8</v>
      </c>
      <c r="N209">
        <v>0</v>
      </c>
      <c r="O209">
        <v>40</v>
      </c>
      <c r="P209">
        <v>25.6</v>
      </c>
      <c r="S209">
        <v>206</v>
      </c>
      <c r="T209">
        <v>26.2</v>
      </c>
      <c r="U209">
        <v>2</v>
      </c>
      <c r="V209">
        <v>6.9</v>
      </c>
      <c r="W209">
        <v>0</v>
      </c>
      <c r="X209">
        <v>39.299999999999997</v>
      </c>
      <c r="Y209">
        <v>25.5</v>
      </c>
      <c r="AB209">
        <v>206</v>
      </c>
      <c r="AC209">
        <v>20.100000000000001</v>
      </c>
      <c r="AD209">
        <v>3.2</v>
      </c>
      <c r="AE209">
        <v>8.4</v>
      </c>
      <c r="AF209">
        <v>10.92</v>
      </c>
      <c r="AG209">
        <v>41.5</v>
      </c>
      <c r="AH209">
        <v>23.4</v>
      </c>
      <c r="AK209">
        <v>206</v>
      </c>
      <c r="AL209">
        <v>39</v>
      </c>
      <c r="AM209">
        <v>2.2000000000000002</v>
      </c>
      <c r="AN209">
        <v>4.9000000000000004</v>
      </c>
      <c r="AO209">
        <v>0</v>
      </c>
      <c r="AP209">
        <v>34.5</v>
      </c>
      <c r="AQ209">
        <v>24.5</v>
      </c>
      <c r="AT209">
        <v>206</v>
      </c>
      <c r="AU209">
        <v>14.6</v>
      </c>
      <c r="AV209">
        <v>1.9</v>
      </c>
      <c r="AW209">
        <v>8.1</v>
      </c>
      <c r="AX209">
        <v>0</v>
      </c>
      <c r="AY209">
        <v>41.8</v>
      </c>
      <c r="AZ209">
        <v>27.9</v>
      </c>
      <c r="BC209">
        <v>206</v>
      </c>
      <c r="BD209">
        <v>21.2</v>
      </c>
      <c r="BE209">
        <v>2.2999999999999998</v>
      </c>
      <c r="BF209">
        <v>7.8</v>
      </c>
      <c r="BG209">
        <v>0</v>
      </c>
      <c r="BH209">
        <v>40.5</v>
      </c>
      <c r="BI209">
        <v>28.9</v>
      </c>
      <c r="BL209">
        <v>206</v>
      </c>
      <c r="BM209">
        <v>16.3</v>
      </c>
      <c r="BN209">
        <v>2.2000000000000002</v>
      </c>
      <c r="BO209">
        <v>7.7</v>
      </c>
      <c r="BP209">
        <v>0</v>
      </c>
      <c r="BQ209">
        <v>41.9</v>
      </c>
      <c r="BR209">
        <v>25.7</v>
      </c>
      <c r="BU209">
        <v>206</v>
      </c>
      <c r="BV209">
        <v>21.3</v>
      </c>
      <c r="BW209">
        <v>1.3</v>
      </c>
      <c r="BX209">
        <v>5.6</v>
      </c>
      <c r="BY209">
        <v>0</v>
      </c>
      <c r="BZ209">
        <v>37.299999999999997</v>
      </c>
      <c r="CA209">
        <v>23.4</v>
      </c>
      <c r="CD209">
        <v>206</v>
      </c>
      <c r="CE209">
        <v>25.2</v>
      </c>
      <c r="CF209">
        <v>2.6</v>
      </c>
      <c r="CG209">
        <v>7.2</v>
      </c>
      <c r="CH209">
        <v>0</v>
      </c>
      <c r="CI209">
        <v>38.299999999999997</v>
      </c>
      <c r="CJ209">
        <v>26.7</v>
      </c>
      <c r="CM209">
        <v>206</v>
      </c>
      <c r="CN209">
        <v>27</v>
      </c>
      <c r="CO209">
        <v>2.8</v>
      </c>
      <c r="CP209">
        <v>7.7</v>
      </c>
      <c r="CQ209">
        <v>0.76</v>
      </c>
      <c r="CR209">
        <v>38.9</v>
      </c>
      <c r="CS209">
        <v>26.1</v>
      </c>
      <c r="CV209">
        <v>206</v>
      </c>
      <c r="CW209">
        <v>19.7</v>
      </c>
      <c r="CX209">
        <v>3.3</v>
      </c>
      <c r="CY209">
        <v>8.8000000000000007</v>
      </c>
      <c r="CZ209">
        <v>0.76</v>
      </c>
      <c r="DA209">
        <v>42.1</v>
      </c>
      <c r="DB209">
        <v>25.9</v>
      </c>
      <c r="DE209">
        <v>206</v>
      </c>
      <c r="DF209">
        <v>8.4</v>
      </c>
      <c r="DG209">
        <v>2.2000000000000002</v>
      </c>
      <c r="DH209">
        <v>8.1999999999999993</v>
      </c>
      <c r="DI209">
        <v>0</v>
      </c>
      <c r="DJ209">
        <v>41.7</v>
      </c>
      <c r="DK209">
        <v>28.6</v>
      </c>
    </row>
    <row r="210" spans="1:115">
      <c r="A210">
        <v>207</v>
      </c>
      <c r="B210">
        <v>23</v>
      </c>
      <c r="C210">
        <v>2.6</v>
      </c>
      <c r="D210">
        <v>8.4</v>
      </c>
      <c r="E210">
        <v>0</v>
      </c>
      <c r="F210">
        <v>40.9</v>
      </c>
      <c r="G210">
        <v>26.4</v>
      </c>
      <c r="J210">
        <v>207</v>
      </c>
      <c r="K210">
        <v>17.100000000000001</v>
      </c>
      <c r="L210">
        <v>2.5</v>
      </c>
      <c r="M210">
        <v>8.3000000000000007</v>
      </c>
      <c r="N210">
        <v>2</v>
      </c>
      <c r="O210">
        <v>40.700000000000003</v>
      </c>
      <c r="P210">
        <v>23.1</v>
      </c>
      <c r="S210">
        <v>207</v>
      </c>
      <c r="T210">
        <v>17.100000000000001</v>
      </c>
      <c r="U210">
        <v>1.9</v>
      </c>
      <c r="V210">
        <v>7.8</v>
      </c>
      <c r="W210">
        <v>0</v>
      </c>
      <c r="X210">
        <v>41.5</v>
      </c>
      <c r="Y210">
        <v>25.3</v>
      </c>
      <c r="AB210">
        <v>207</v>
      </c>
      <c r="AC210">
        <v>34.6</v>
      </c>
      <c r="AD210">
        <v>2.7</v>
      </c>
      <c r="AE210">
        <v>7.1</v>
      </c>
      <c r="AF210">
        <v>4.32</v>
      </c>
      <c r="AG210">
        <v>36.9</v>
      </c>
      <c r="AH210">
        <v>22.7</v>
      </c>
      <c r="AK210">
        <v>207</v>
      </c>
      <c r="AL210">
        <v>33.299999999999997</v>
      </c>
      <c r="AM210">
        <v>2.1</v>
      </c>
      <c r="AN210">
        <v>5.9</v>
      </c>
      <c r="AO210">
        <v>0</v>
      </c>
      <c r="AP210">
        <v>35.299999999999997</v>
      </c>
      <c r="AQ210">
        <v>23.1</v>
      </c>
      <c r="AT210">
        <v>207</v>
      </c>
      <c r="AU210">
        <v>19.399999999999999</v>
      </c>
      <c r="AV210">
        <v>2.8</v>
      </c>
      <c r="AW210">
        <v>8.6999999999999993</v>
      </c>
      <c r="AX210">
        <v>0.25</v>
      </c>
      <c r="AY210">
        <v>40.1</v>
      </c>
      <c r="AZ210">
        <v>25.1</v>
      </c>
      <c r="BC210">
        <v>207</v>
      </c>
      <c r="BD210">
        <v>16.399999999999999</v>
      </c>
      <c r="BE210">
        <v>1.9</v>
      </c>
      <c r="BF210">
        <v>8.1</v>
      </c>
      <c r="BG210">
        <v>0</v>
      </c>
      <c r="BH210">
        <v>42.5</v>
      </c>
      <c r="BI210">
        <v>25.9</v>
      </c>
      <c r="BL210">
        <v>207</v>
      </c>
      <c r="BM210">
        <v>16.100000000000001</v>
      </c>
      <c r="BN210">
        <v>2.2000000000000002</v>
      </c>
      <c r="BO210">
        <v>8</v>
      </c>
      <c r="BP210">
        <v>0</v>
      </c>
      <c r="BQ210">
        <v>40.5</v>
      </c>
      <c r="BR210">
        <v>28.1</v>
      </c>
      <c r="BU210">
        <v>207</v>
      </c>
      <c r="BV210">
        <v>14.6</v>
      </c>
      <c r="BW210">
        <v>2.1</v>
      </c>
      <c r="BX210">
        <v>8.1</v>
      </c>
      <c r="BY210">
        <v>0</v>
      </c>
      <c r="BZ210">
        <v>40.1</v>
      </c>
      <c r="CA210">
        <v>25.2</v>
      </c>
      <c r="CD210">
        <v>207</v>
      </c>
      <c r="CE210">
        <v>12.4</v>
      </c>
      <c r="CF210">
        <v>1.8</v>
      </c>
      <c r="CG210">
        <v>7.9</v>
      </c>
      <c r="CH210">
        <v>0</v>
      </c>
      <c r="CI210">
        <v>41.2</v>
      </c>
      <c r="CJ210">
        <v>27.1</v>
      </c>
      <c r="CM210">
        <v>207</v>
      </c>
      <c r="CN210">
        <v>28.4</v>
      </c>
      <c r="CO210">
        <v>2.7</v>
      </c>
      <c r="CP210">
        <v>7.4</v>
      </c>
      <c r="CQ210">
        <v>0</v>
      </c>
      <c r="CR210">
        <v>39</v>
      </c>
      <c r="CS210">
        <v>28</v>
      </c>
      <c r="CV210">
        <v>207</v>
      </c>
      <c r="CW210">
        <v>19.8</v>
      </c>
      <c r="CX210">
        <v>2.4</v>
      </c>
      <c r="CY210">
        <v>8.1999999999999993</v>
      </c>
      <c r="CZ210">
        <v>0</v>
      </c>
      <c r="DA210">
        <v>41</v>
      </c>
      <c r="DB210">
        <v>23.8</v>
      </c>
      <c r="DE210">
        <v>207</v>
      </c>
      <c r="DF210">
        <v>8.6999999999999993</v>
      </c>
      <c r="DG210">
        <v>2.7</v>
      </c>
      <c r="DH210">
        <v>8.9</v>
      </c>
      <c r="DI210">
        <v>0</v>
      </c>
      <c r="DJ210">
        <v>41</v>
      </c>
      <c r="DK210">
        <v>28.4</v>
      </c>
    </row>
    <row r="211" spans="1:115">
      <c r="A211">
        <v>208</v>
      </c>
      <c r="B211">
        <v>24.7</v>
      </c>
      <c r="C211">
        <v>2.6</v>
      </c>
      <c r="D211">
        <v>8.1999999999999993</v>
      </c>
      <c r="E211">
        <v>0</v>
      </c>
      <c r="F211">
        <v>40.200000000000003</v>
      </c>
      <c r="G211">
        <v>27.6</v>
      </c>
      <c r="J211">
        <v>208</v>
      </c>
      <c r="K211">
        <v>20.100000000000001</v>
      </c>
      <c r="L211">
        <v>2.2999999999999998</v>
      </c>
      <c r="M211">
        <v>7.5</v>
      </c>
      <c r="N211">
        <v>0</v>
      </c>
      <c r="O211">
        <v>38.200000000000003</v>
      </c>
      <c r="P211">
        <v>23.7</v>
      </c>
      <c r="S211">
        <v>208</v>
      </c>
      <c r="T211">
        <v>16.5</v>
      </c>
      <c r="U211">
        <v>2.5</v>
      </c>
      <c r="V211">
        <v>8.6</v>
      </c>
      <c r="W211">
        <v>0</v>
      </c>
      <c r="X211">
        <v>41.7</v>
      </c>
      <c r="Y211">
        <v>25.1</v>
      </c>
      <c r="AB211">
        <v>208</v>
      </c>
      <c r="AC211">
        <v>47.2</v>
      </c>
      <c r="AD211">
        <v>4.3</v>
      </c>
      <c r="AE211">
        <v>5.7</v>
      </c>
      <c r="AF211">
        <v>1.52</v>
      </c>
      <c r="AG211">
        <v>32.4</v>
      </c>
      <c r="AH211">
        <v>24.1</v>
      </c>
      <c r="AK211">
        <v>208</v>
      </c>
      <c r="AL211">
        <v>30.1</v>
      </c>
      <c r="AM211">
        <v>2.1</v>
      </c>
      <c r="AN211">
        <v>6.5</v>
      </c>
      <c r="AO211">
        <v>0</v>
      </c>
      <c r="AP211">
        <v>37.1</v>
      </c>
      <c r="AQ211">
        <v>25.1</v>
      </c>
      <c r="AT211">
        <v>208</v>
      </c>
      <c r="AU211">
        <v>23.7</v>
      </c>
      <c r="AV211">
        <v>2.1</v>
      </c>
      <c r="AW211">
        <v>7.6</v>
      </c>
      <c r="AX211">
        <v>0</v>
      </c>
      <c r="AY211">
        <v>39.9</v>
      </c>
      <c r="AZ211">
        <v>25.1</v>
      </c>
      <c r="BC211">
        <v>208</v>
      </c>
      <c r="BD211">
        <v>12.6</v>
      </c>
      <c r="BE211">
        <v>2.2999999999999998</v>
      </c>
      <c r="BF211">
        <v>9.1</v>
      </c>
      <c r="BG211">
        <v>0</v>
      </c>
      <c r="BH211">
        <v>44.8</v>
      </c>
      <c r="BI211">
        <v>27.9</v>
      </c>
      <c r="BL211">
        <v>208</v>
      </c>
      <c r="BM211">
        <v>20.100000000000001</v>
      </c>
      <c r="BN211">
        <v>3.1</v>
      </c>
      <c r="BO211">
        <v>8.8000000000000007</v>
      </c>
      <c r="BP211">
        <v>0</v>
      </c>
      <c r="BQ211">
        <v>40.5</v>
      </c>
      <c r="BR211">
        <v>28.9</v>
      </c>
      <c r="BU211">
        <v>208</v>
      </c>
      <c r="BV211">
        <v>13.2</v>
      </c>
      <c r="BW211">
        <v>1.8</v>
      </c>
      <c r="BX211">
        <v>7.7</v>
      </c>
      <c r="BY211">
        <v>0</v>
      </c>
      <c r="BZ211">
        <v>40.1</v>
      </c>
      <c r="CA211">
        <v>23.6</v>
      </c>
      <c r="CD211">
        <v>208</v>
      </c>
      <c r="CE211">
        <v>13.6</v>
      </c>
      <c r="CF211">
        <v>2.5</v>
      </c>
      <c r="CG211">
        <v>8.6999999999999993</v>
      </c>
      <c r="CH211">
        <v>0</v>
      </c>
      <c r="CI211">
        <v>41.5</v>
      </c>
      <c r="CJ211">
        <v>25.6</v>
      </c>
      <c r="CM211">
        <v>208</v>
      </c>
      <c r="CN211">
        <v>23.5</v>
      </c>
      <c r="CO211">
        <v>2</v>
      </c>
      <c r="CP211">
        <v>7.1</v>
      </c>
      <c r="CQ211">
        <v>0</v>
      </c>
      <c r="CR211">
        <v>39.9</v>
      </c>
      <c r="CS211">
        <v>26.3</v>
      </c>
      <c r="CV211">
        <v>208</v>
      </c>
      <c r="CW211">
        <v>20.9</v>
      </c>
      <c r="CX211">
        <v>3.3</v>
      </c>
      <c r="CY211">
        <v>8.5</v>
      </c>
      <c r="CZ211">
        <v>0.51</v>
      </c>
      <c r="DA211">
        <v>39.200000000000003</v>
      </c>
      <c r="DB211">
        <v>23.9</v>
      </c>
      <c r="DE211">
        <v>208</v>
      </c>
      <c r="DF211">
        <v>15.1</v>
      </c>
      <c r="DG211">
        <v>2.2999999999999998</v>
      </c>
      <c r="DH211">
        <v>8.5</v>
      </c>
      <c r="DI211">
        <v>0</v>
      </c>
      <c r="DJ211">
        <v>41</v>
      </c>
      <c r="DK211">
        <v>26</v>
      </c>
    </row>
    <row r="212" spans="1:115">
      <c r="A212">
        <v>209</v>
      </c>
      <c r="B212">
        <v>31.2</v>
      </c>
      <c r="C212">
        <v>2.8</v>
      </c>
      <c r="D212">
        <v>6.6</v>
      </c>
      <c r="E212">
        <v>0</v>
      </c>
      <c r="F212">
        <v>37.200000000000003</v>
      </c>
      <c r="G212">
        <v>24.8</v>
      </c>
      <c r="J212">
        <v>209</v>
      </c>
      <c r="K212">
        <v>21.4</v>
      </c>
      <c r="L212">
        <v>2.2999999999999998</v>
      </c>
      <c r="M212">
        <v>7.6</v>
      </c>
      <c r="N212">
        <v>22</v>
      </c>
      <c r="O212">
        <v>40.200000000000003</v>
      </c>
      <c r="P212">
        <v>23</v>
      </c>
      <c r="S212">
        <v>209</v>
      </c>
      <c r="T212">
        <v>13.9</v>
      </c>
      <c r="U212">
        <v>3</v>
      </c>
      <c r="V212">
        <v>9.5</v>
      </c>
      <c r="W212">
        <v>0</v>
      </c>
      <c r="X212">
        <v>41.1</v>
      </c>
      <c r="Y212">
        <v>27.6</v>
      </c>
      <c r="AB212">
        <v>209</v>
      </c>
      <c r="AC212">
        <v>36.6</v>
      </c>
      <c r="AD212">
        <v>3.3</v>
      </c>
      <c r="AE212">
        <v>6.8</v>
      </c>
      <c r="AF212">
        <v>0</v>
      </c>
      <c r="AG212">
        <v>35.9</v>
      </c>
      <c r="AH212">
        <v>24.5</v>
      </c>
      <c r="AK212">
        <v>209</v>
      </c>
      <c r="AL212">
        <v>26.1</v>
      </c>
      <c r="AM212">
        <v>2.4</v>
      </c>
      <c r="AN212">
        <v>6.1</v>
      </c>
      <c r="AO212">
        <v>11.43</v>
      </c>
      <c r="AP212">
        <v>38.5</v>
      </c>
      <c r="AQ212">
        <v>23.9</v>
      </c>
      <c r="AT212">
        <v>209</v>
      </c>
      <c r="AU212">
        <v>19</v>
      </c>
      <c r="AV212">
        <v>2.1</v>
      </c>
      <c r="AW212">
        <v>7.8</v>
      </c>
      <c r="AX212">
        <v>0</v>
      </c>
      <c r="AY212">
        <v>38.6</v>
      </c>
      <c r="AZ212">
        <v>25.7</v>
      </c>
      <c r="BC212">
        <v>209</v>
      </c>
      <c r="BD212">
        <v>7.9</v>
      </c>
      <c r="BE212">
        <v>3.2</v>
      </c>
      <c r="BF212">
        <v>10.8</v>
      </c>
      <c r="BG212">
        <v>0</v>
      </c>
      <c r="BH212">
        <v>45.2</v>
      </c>
      <c r="BI212">
        <v>29.3</v>
      </c>
      <c r="BL212">
        <v>209</v>
      </c>
      <c r="BM212">
        <v>27.8</v>
      </c>
      <c r="BN212">
        <v>2.7</v>
      </c>
      <c r="BO212">
        <v>8.1</v>
      </c>
      <c r="BP212">
        <v>1.78</v>
      </c>
      <c r="BQ212">
        <v>38.4</v>
      </c>
      <c r="BR212">
        <v>26.7</v>
      </c>
      <c r="BU212">
        <v>209</v>
      </c>
      <c r="BV212">
        <v>14</v>
      </c>
      <c r="BW212">
        <v>2.9</v>
      </c>
      <c r="BX212">
        <v>9.3000000000000007</v>
      </c>
      <c r="BY212">
        <v>0</v>
      </c>
      <c r="BZ212">
        <v>40.799999999999997</v>
      </c>
      <c r="CA212">
        <v>28.4</v>
      </c>
      <c r="CD212">
        <v>209</v>
      </c>
      <c r="CE212">
        <v>10.6</v>
      </c>
      <c r="CF212">
        <v>2.2000000000000002</v>
      </c>
      <c r="CG212">
        <v>8.6</v>
      </c>
      <c r="CH212">
        <v>0</v>
      </c>
      <c r="CI212">
        <v>42.3</v>
      </c>
      <c r="CJ212">
        <v>26.9</v>
      </c>
      <c r="CM212">
        <v>209</v>
      </c>
      <c r="CN212">
        <v>13.3</v>
      </c>
      <c r="CO212">
        <v>2.1</v>
      </c>
      <c r="CP212">
        <v>8</v>
      </c>
      <c r="CQ212">
        <v>0</v>
      </c>
      <c r="CR212">
        <v>41.8</v>
      </c>
      <c r="CS212">
        <v>25.7</v>
      </c>
      <c r="CV212">
        <v>209</v>
      </c>
      <c r="CW212">
        <v>20.7</v>
      </c>
      <c r="CX212">
        <v>1.8</v>
      </c>
      <c r="CY212">
        <v>7.4</v>
      </c>
      <c r="CZ212">
        <v>0</v>
      </c>
      <c r="DA212">
        <v>40.299999999999997</v>
      </c>
      <c r="DB212">
        <v>25</v>
      </c>
      <c r="DE212">
        <v>209</v>
      </c>
      <c r="DF212">
        <v>17.100000000000001</v>
      </c>
      <c r="DG212">
        <v>2.7</v>
      </c>
      <c r="DH212">
        <v>8.4</v>
      </c>
      <c r="DI212">
        <v>0</v>
      </c>
      <c r="DJ212">
        <v>40.4</v>
      </c>
      <c r="DK212">
        <v>27.4</v>
      </c>
    </row>
    <row r="213" spans="1:115">
      <c r="A213">
        <v>210</v>
      </c>
      <c r="B213">
        <v>27</v>
      </c>
      <c r="C213">
        <v>3</v>
      </c>
      <c r="D213">
        <v>8</v>
      </c>
      <c r="E213">
        <v>6</v>
      </c>
      <c r="F213">
        <v>38</v>
      </c>
      <c r="G213">
        <v>22.2</v>
      </c>
      <c r="J213">
        <v>210</v>
      </c>
      <c r="K213">
        <v>14.8</v>
      </c>
      <c r="L213">
        <v>2.1</v>
      </c>
      <c r="M213">
        <v>7.6</v>
      </c>
      <c r="N213">
        <v>0</v>
      </c>
      <c r="O213">
        <v>39.299999999999997</v>
      </c>
      <c r="P213">
        <v>23</v>
      </c>
      <c r="S213">
        <v>210</v>
      </c>
      <c r="T213">
        <v>17.600000000000001</v>
      </c>
      <c r="U213">
        <v>3.3</v>
      </c>
      <c r="V213">
        <v>9.1999999999999993</v>
      </c>
      <c r="W213">
        <v>0</v>
      </c>
      <c r="X213">
        <v>41.1</v>
      </c>
      <c r="Y213">
        <v>27.1</v>
      </c>
      <c r="AB213">
        <v>210</v>
      </c>
      <c r="AC213">
        <v>33.6</v>
      </c>
      <c r="AD213">
        <v>2.8</v>
      </c>
      <c r="AE213">
        <v>6.5</v>
      </c>
      <c r="AF213">
        <v>0</v>
      </c>
      <c r="AG213">
        <v>35.5</v>
      </c>
      <c r="AH213">
        <v>26</v>
      </c>
      <c r="AK213">
        <v>210</v>
      </c>
      <c r="AL213">
        <v>33.6</v>
      </c>
      <c r="AM213">
        <v>1.2</v>
      </c>
      <c r="AN213">
        <v>6</v>
      </c>
      <c r="AO213">
        <v>0</v>
      </c>
      <c r="AP213">
        <v>36.700000000000003</v>
      </c>
      <c r="AQ213">
        <v>22.9</v>
      </c>
      <c r="AT213">
        <v>210</v>
      </c>
      <c r="AU213">
        <v>10.199999999999999</v>
      </c>
      <c r="AV213">
        <v>2</v>
      </c>
      <c r="AW213">
        <v>8.1</v>
      </c>
      <c r="AX213">
        <v>0</v>
      </c>
      <c r="AY213">
        <v>40.200000000000003</v>
      </c>
      <c r="AZ213">
        <v>24.4</v>
      </c>
      <c r="BC213">
        <v>210</v>
      </c>
      <c r="BD213">
        <v>11</v>
      </c>
      <c r="BE213">
        <v>3.2</v>
      </c>
      <c r="BF213">
        <v>10.1</v>
      </c>
      <c r="BG213">
        <v>0</v>
      </c>
      <c r="BH213">
        <v>42.4</v>
      </c>
      <c r="BI213">
        <v>26.4</v>
      </c>
      <c r="BL213">
        <v>210</v>
      </c>
      <c r="BM213">
        <v>35.299999999999997</v>
      </c>
      <c r="BN213">
        <v>2.1</v>
      </c>
      <c r="BO213">
        <v>5.8</v>
      </c>
      <c r="BP213">
        <v>1.52</v>
      </c>
      <c r="BQ213">
        <v>37.299999999999997</v>
      </c>
      <c r="BR213">
        <v>24.6</v>
      </c>
      <c r="BU213">
        <v>210</v>
      </c>
      <c r="BV213">
        <v>18.8</v>
      </c>
      <c r="BW213">
        <v>1.8</v>
      </c>
      <c r="BX213">
        <v>6.7</v>
      </c>
      <c r="BY213">
        <v>0</v>
      </c>
      <c r="BZ213">
        <v>39.700000000000003</v>
      </c>
      <c r="CA213">
        <v>26.3</v>
      </c>
      <c r="CD213">
        <v>210</v>
      </c>
      <c r="CE213">
        <v>20.2</v>
      </c>
      <c r="CF213">
        <v>2.9</v>
      </c>
      <c r="CG213">
        <v>6.5</v>
      </c>
      <c r="CH213">
        <v>0.25</v>
      </c>
      <c r="CI213">
        <v>38.200000000000003</v>
      </c>
      <c r="CJ213">
        <v>24.5</v>
      </c>
      <c r="CM213">
        <v>210</v>
      </c>
      <c r="CN213">
        <v>12.7</v>
      </c>
      <c r="CO213">
        <v>2.5</v>
      </c>
      <c r="CP213">
        <v>8.6999999999999993</v>
      </c>
      <c r="CQ213">
        <v>0</v>
      </c>
      <c r="CR213">
        <v>40.799999999999997</v>
      </c>
      <c r="CS213">
        <v>23.2</v>
      </c>
      <c r="CV213">
        <v>210</v>
      </c>
      <c r="CW213">
        <v>16.399999999999999</v>
      </c>
      <c r="CX213">
        <v>1.8</v>
      </c>
      <c r="CY213">
        <v>8</v>
      </c>
      <c r="CZ213">
        <v>0</v>
      </c>
      <c r="DA213">
        <v>42.1</v>
      </c>
      <c r="DB213">
        <v>27.9</v>
      </c>
      <c r="DE213">
        <v>210</v>
      </c>
      <c r="DF213">
        <v>25.5</v>
      </c>
      <c r="DG213">
        <v>2.4</v>
      </c>
      <c r="DH213">
        <v>6.3</v>
      </c>
      <c r="DI213">
        <v>0</v>
      </c>
      <c r="DJ213">
        <v>37.5</v>
      </c>
      <c r="DK213">
        <v>25.5</v>
      </c>
    </row>
    <row r="214" spans="1:115">
      <c r="A214">
        <v>211</v>
      </c>
      <c r="B214">
        <v>35.1</v>
      </c>
      <c r="C214">
        <v>1.6</v>
      </c>
      <c r="D214">
        <v>6</v>
      </c>
      <c r="E214">
        <v>0</v>
      </c>
      <c r="F214">
        <v>36</v>
      </c>
      <c r="G214">
        <v>22.6</v>
      </c>
      <c r="J214">
        <v>211</v>
      </c>
      <c r="K214">
        <v>14</v>
      </c>
      <c r="L214">
        <v>2</v>
      </c>
      <c r="M214">
        <v>7.6</v>
      </c>
      <c r="N214">
        <v>0</v>
      </c>
      <c r="O214">
        <v>39.6</v>
      </c>
      <c r="P214">
        <v>22.7</v>
      </c>
      <c r="S214">
        <v>211</v>
      </c>
      <c r="T214">
        <v>29.1</v>
      </c>
      <c r="U214">
        <v>2.2000000000000002</v>
      </c>
      <c r="V214">
        <v>5.6</v>
      </c>
      <c r="W214">
        <v>0.51</v>
      </c>
      <c r="X214">
        <v>37.299999999999997</v>
      </c>
      <c r="Y214">
        <v>24.6</v>
      </c>
      <c r="AB214">
        <v>211</v>
      </c>
      <c r="AC214">
        <v>36.799999999999997</v>
      </c>
      <c r="AD214">
        <v>1.9</v>
      </c>
      <c r="AE214">
        <v>5.4</v>
      </c>
      <c r="AF214">
        <v>0</v>
      </c>
      <c r="AG214">
        <v>35</v>
      </c>
      <c r="AH214">
        <v>23.5</v>
      </c>
      <c r="AK214">
        <v>211</v>
      </c>
      <c r="AL214">
        <v>26.9</v>
      </c>
      <c r="AM214">
        <v>1.9</v>
      </c>
      <c r="AN214">
        <v>6.2</v>
      </c>
      <c r="AO214">
        <v>0.51</v>
      </c>
      <c r="AP214">
        <v>38.799999999999997</v>
      </c>
      <c r="AQ214">
        <v>25.5</v>
      </c>
      <c r="AT214">
        <v>211</v>
      </c>
      <c r="AU214">
        <v>9</v>
      </c>
      <c r="AV214">
        <v>2.2000000000000002</v>
      </c>
      <c r="AW214">
        <v>8.5</v>
      </c>
      <c r="AX214">
        <v>0</v>
      </c>
      <c r="AY214">
        <v>40.799999999999997</v>
      </c>
      <c r="AZ214">
        <v>22</v>
      </c>
      <c r="BC214">
        <v>211</v>
      </c>
      <c r="BD214">
        <v>12.2</v>
      </c>
      <c r="BE214">
        <v>2.2000000000000002</v>
      </c>
      <c r="BF214">
        <v>8.6</v>
      </c>
      <c r="BG214">
        <v>0</v>
      </c>
      <c r="BH214">
        <v>41.2</v>
      </c>
      <c r="BI214">
        <v>25.3</v>
      </c>
      <c r="BL214">
        <v>211</v>
      </c>
      <c r="BM214">
        <v>31</v>
      </c>
      <c r="BN214">
        <v>2.7</v>
      </c>
      <c r="BO214">
        <v>6.8</v>
      </c>
      <c r="BP214">
        <v>0</v>
      </c>
      <c r="BQ214">
        <v>36.6</v>
      </c>
      <c r="BR214">
        <v>24.3</v>
      </c>
      <c r="BU214">
        <v>211</v>
      </c>
      <c r="BV214">
        <v>17.8</v>
      </c>
      <c r="BW214">
        <v>2</v>
      </c>
      <c r="BX214">
        <v>7.8</v>
      </c>
      <c r="BY214">
        <v>0</v>
      </c>
      <c r="BZ214">
        <v>41</v>
      </c>
      <c r="CA214">
        <v>26.2</v>
      </c>
      <c r="CD214">
        <v>211</v>
      </c>
      <c r="CE214">
        <v>29.1</v>
      </c>
      <c r="CF214">
        <v>2.1</v>
      </c>
      <c r="CG214">
        <v>6.4</v>
      </c>
      <c r="CH214">
        <v>28.19</v>
      </c>
      <c r="CI214">
        <v>38.1</v>
      </c>
      <c r="CJ214">
        <v>22.1</v>
      </c>
      <c r="CM214">
        <v>211</v>
      </c>
      <c r="CN214">
        <v>14.4</v>
      </c>
      <c r="CO214">
        <v>1.7</v>
      </c>
      <c r="CP214">
        <v>7.4</v>
      </c>
      <c r="CQ214">
        <v>0</v>
      </c>
      <c r="CR214">
        <v>41</v>
      </c>
      <c r="CS214">
        <v>23.7</v>
      </c>
      <c r="CV214">
        <v>211</v>
      </c>
      <c r="CW214">
        <v>12.5</v>
      </c>
      <c r="CX214">
        <v>2.2999999999999998</v>
      </c>
      <c r="CY214">
        <v>8.8000000000000007</v>
      </c>
      <c r="CZ214">
        <v>0</v>
      </c>
      <c r="DA214">
        <v>43.1</v>
      </c>
      <c r="DB214">
        <v>28.1</v>
      </c>
      <c r="DE214">
        <v>211</v>
      </c>
      <c r="DF214">
        <v>20</v>
      </c>
      <c r="DG214">
        <v>1.2</v>
      </c>
      <c r="DH214">
        <v>6.7</v>
      </c>
      <c r="DI214">
        <v>0</v>
      </c>
      <c r="DJ214">
        <v>39.799999999999997</v>
      </c>
      <c r="DK214">
        <v>25</v>
      </c>
    </row>
    <row r="215" spans="1:115">
      <c r="A215">
        <v>212</v>
      </c>
      <c r="B215">
        <v>27.9</v>
      </c>
      <c r="C215">
        <v>1.8</v>
      </c>
      <c r="D215">
        <v>6.1</v>
      </c>
      <c r="E215">
        <v>0</v>
      </c>
      <c r="F215">
        <v>37.799999999999997</v>
      </c>
      <c r="G215">
        <v>23.8</v>
      </c>
      <c r="J215">
        <v>212</v>
      </c>
      <c r="K215">
        <v>11.3</v>
      </c>
      <c r="L215">
        <v>1.9</v>
      </c>
      <c r="M215">
        <v>8</v>
      </c>
      <c r="N215">
        <v>0</v>
      </c>
      <c r="O215">
        <v>42.2</v>
      </c>
      <c r="P215">
        <v>22.7</v>
      </c>
      <c r="S215">
        <v>212</v>
      </c>
      <c r="T215">
        <v>24.2</v>
      </c>
      <c r="U215">
        <v>2.8</v>
      </c>
      <c r="V215">
        <v>7.2</v>
      </c>
      <c r="W215">
        <v>0</v>
      </c>
      <c r="X215">
        <v>37.9</v>
      </c>
      <c r="Y215">
        <v>24.1</v>
      </c>
      <c r="AB215">
        <v>212</v>
      </c>
      <c r="AC215">
        <v>32.200000000000003</v>
      </c>
      <c r="AD215">
        <v>2.6</v>
      </c>
      <c r="AE215">
        <v>7.3</v>
      </c>
      <c r="AF215">
        <v>0</v>
      </c>
      <c r="AG215">
        <v>36.5</v>
      </c>
      <c r="AH215">
        <v>27.5</v>
      </c>
      <c r="AK215">
        <v>212</v>
      </c>
      <c r="AL215">
        <v>33.299999999999997</v>
      </c>
      <c r="AM215">
        <v>2.1</v>
      </c>
      <c r="AN215">
        <v>5.4</v>
      </c>
      <c r="AO215">
        <v>0</v>
      </c>
      <c r="AP215">
        <v>36</v>
      </c>
      <c r="AQ215">
        <v>25</v>
      </c>
      <c r="AT215">
        <v>212</v>
      </c>
      <c r="AU215">
        <v>9.4</v>
      </c>
      <c r="AV215">
        <v>2.1</v>
      </c>
      <c r="AW215">
        <v>8.4</v>
      </c>
      <c r="AX215">
        <v>0</v>
      </c>
      <c r="AY215">
        <v>42.1</v>
      </c>
      <c r="AZ215">
        <v>24.5</v>
      </c>
      <c r="BC215">
        <v>212</v>
      </c>
      <c r="BD215">
        <v>10.9</v>
      </c>
      <c r="BE215">
        <v>1.9</v>
      </c>
      <c r="BF215">
        <v>8.1</v>
      </c>
      <c r="BG215">
        <v>0</v>
      </c>
      <c r="BH215">
        <v>42</v>
      </c>
      <c r="BI215">
        <v>23.2</v>
      </c>
      <c r="BL215">
        <v>212</v>
      </c>
      <c r="BM215">
        <v>55.5</v>
      </c>
      <c r="BN215">
        <v>2.4</v>
      </c>
      <c r="BO215">
        <v>3.4</v>
      </c>
      <c r="BP215">
        <v>5.84</v>
      </c>
      <c r="BQ215">
        <v>30</v>
      </c>
      <c r="BR215">
        <v>22.5</v>
      </c>
      <c r="BU215">
        <v>212</v>
      </c>
      <c r="BV215">
        <v>18.2</v>
      </c>
      <c r="BW215">
        <v>2.5</v>
      </c>
      <c r="BX215">
        <v>8.6</v>
      </c>
      <c r="BY215">
        <v>0</v>
      </c>
      <c r="BZ215">
        <v>41.2</v>
      </c>
      <c r="CA215">
        <v>27.7</v>
      </c>
      <c r="CD215">
        <v>212</v>
      </c>
      <c r="CE215">
        <v>29.5</v>
      </c>
      <c r="CF215">
        <v>1.7</v>
      </c>
      <c r="CG215">
        <v>6.1</v>
      </c>
      <c r="CH215">
        <v>0</v>
      </c>
      <c r="CI215">
        <v>35.700000000000003</v>
      </c>
      <c r="CJ215">
        <v>24.4</v>
      </c>
      <c r="CM215">
        <v>212</v>
      </c>
      <c r="CN215">
        <v>12.7</v>
      </c>
      <c r="CO215">
        <v>2</v>
      </c>
      <c r="CP215">
        <v>7.3</v>
      </c>
      <c r="CQ215">
        <v>0</v>
      </c>
      <c r="CR215">
        <v>42.8</v>
      </c>
      <c r="CS215">
        <v>27.6</v>
      </c>
      <c r="CV215">
        <v>212</v>
      </c>
      <c r="CW215">
        <v>17.5</v>
      </c>
      <c r="CX215">
        <v>3.2</v>
      </c>
      <c r="CY215">
        <v>9.4</v>
      </c>
      <c r="CZ215">
        <v>3.05</v>
      </c>
      <c r="DA215">
        <v>41.2</v>
      </c>
      <c r="DB215">
        <v>28.4</v>
      </c>
      <c r="DE215">
        <v>212</v>
      </c>
      <c r="DF215">
        <v>19.100000000000001</v>
      </c>
      <c r="DG215">
        <v>2</v>
      </c>
      <c r="DH215">
        <v>6.9</v>
      </c>
      <c r="DI215">
        <v>6.6</v>
      </c>
      <c r="DJ215">
        <v>41.6</v>
      </c>
      <c r="DK215">
        <v>23.6</v>
      </c>
    </row>
    <row r="216" spans="1:115">
      <c r="A216">
        <v>213</v>
      </c>
      <c r="B216">
        <v>34.5</v>
      </c>
      <c r="C216">
        <v>2.2000000000000002</v>
      </c>
      <c r="D216">
        <v>6</v>
      </c>
      <c r="E216">
        <v>0</v>
      </c>
      <c r="F216">
        <v>34.9</v>
      </c>
      <c r="G216">
        <v>23.8</v>
      </c>
      <c r="J216">
        <v>213</v>
      </c>
      <c r="K216">
        <v>10.5</v>
      </c>
      <c r="L216">
        <v>2</v>
      </c>
      <c r="M216">
        <v>8</v>
      </c>
      <c r="N216">
        <v>0</v>
      </c>
      <c r="O216">
        <v>41.8</v>
      </c>
      <c r="P216">
        <v>22.5</v>
      </c>
      <c r="S216">
        <v>213</v>
      </c>
      <c r="T216">
        <v>22.9</v>
      </c>
      <c r="U216">
        <v>2.2000000000000002</v>
      </c>
      <c r="V216">
        <v>7</v>
      </c>
      <c r="W216">
        <v>0</v>
      </c>
      <c r="X216">
        <v>38.9</v>
      </c>
      <c r="Y216">
        <v>25.5</v>
      </c>
      <c r="AB216">
        <v>213</v>
      </c>
      <c r="AC216">
        <v>23.8</v>
      </c>
      <c r="AD216">
        <v>2.8</v>
      </c>
      <c r="AE216">
        <v>8</v>
      </c>
      <c r="AF216">
        <v>0</v>
      </c>
      <c r="AG216">
        <v>37.299999999999997</v>
      </c>
      <c r="AH216">
        <v>24.9</v>
      </c>
      <c r="AK216">
        <v>213</v>
      </c>
      <c r="AL216">
        <v>39</v>
      </c>
      <c r="AM216">
        <v>1.7</v>
      </c>
      <c r="AN216">
        <v>5.5</v>
      </c>
      <c r="AO216">
        <v>5.59</v>
      </c>
      <c r="AP216">
        <v>35.700000000000003</v>
      </c>
      <c r="AQ216">
        <v>23.9</v>
      </c>
      <c r="AT216">
        <v>213</v>
      </c>
      <c r="AU216">
        <v>10.3</v>
      </c>
      <c r="AV216">
        <v>2.1</v>
      </c>
      <c r="AW216">
        <v>8.6</v>
      </c>
      <c r="AX216">
        <v>0</v>
      </c>
      <c r="AY216">
        <v>43.7</v>
      </c>
      <c r="AZ216">
        <v>25</v>
      </c>
      <c r="BC216">
        <v>213</v>
      </c>
      <c r="BD216">
        <v>7.7</v>
      </c>
      <c r="BE216">
        <v>2.1</v>
      </c>
      <c r="BF216">
        <v>8.5</v>
      </c>
      <c r="BG216">
        <v>0</v>
      </c>
      <c r="BH216">
        <v>42.7</v>
      </c>
      <c r="BI216">
        <v>24.2</v>
      </c>
      <c r="BL216">
        <v>213</v>
      </c>
      <c r="BM216">
        <v>32.700000000000003</v>
      </c>
      <c r="BN216">
        <v>2.1</v>
      </c>
      <c r="BO216">
        <v>4.5</v>
      </c>
      <c r="BP216">
        <v>0</v>
      </c>
      <c r="BQ216">
        <v>32.1</v>
      </c>
      <c r="BR216">
        <v>23</v>
      </c>
      <c r="BU216">
        <v>213</v>
      </c>
      <c r="BV216">
        <v>21</v>
      </c>
      <c r="BW216">
        <v>1.8</v>
      </c>
      <c r="BX216">
        <v>7.3</v>
      </c>
      <c r="BY216">
        <v>0</v>
      </c>
      <c r="BZ216">
        <v>40.1</v>
      </c>
      <c r="CA216">
        <v>25</v>
      </c>
      <c r="CD216">
        <v>213</v>
      </c>
      <c r="CE216">
        <v>24.9</v>
      </c>
      <c r="CF216">
        <v>2.2000000000000002</v>
      </c>
      <c r="CG216">
        <v>7.2</v>
      </c>
      <c r="CH216">
        <v>0</v>
      </c>
      <c r="CI216">
        <v>37.700000000000003</v>
      </c>
      <c r="CJ216">
        <v>24.2</v>
      </c>
      <c r="CM216">
        <v>213</v>
      </c>
      <c r="CN216">
        <v>18.100000000000001</v>
      </c>
      <c r="CO216">
        <v>2.8</v>
      </c>
      <c r="CP216">
        <v>8.1999999999999993</v>
      </c>
      <c r="CQ216">
        <v>0</v>
      </c>
      <c r="CR216">
        <v>40.799999999999997</v>
      </c>
      <c r="CS216">
        <v>28.1</v>
      </c>
      <c r="CV216">
        <v>213</v>
      </c>
      <c r="CW216">
        <v>30</v>
      </c>
      <c r="CX216">
        <v>2.2999999999999998</v>
      </c>
      <c r="CY216">
        <v>4.8</v>
      </c>
      <c r="CZ216">
        <v>4.0599999999999996</v>
      </c>
      <c r="DA216">
        <v>34.5</v>
      </c>
      <c r="DB216">
        <v>23.8</v>
      </c>
      <c r="DE216">
        <v>213</v>
      </c>
      <c r="DF216">
        <v>23.6</v>
      </c>
      <c r="DG216">
        <v>1.1000000000000001</v>
      </c>
      <c r="DH216">
        <v>6.5</v>
      </c>
      <c r="DI216">
        <v>0</v>
      </c>
      <c r="DJ216">
        <v>38.799999999999997</v>
      </c>
      <c r="DK216">
        <v>24.2</v>
      </c>
    </row>
    <row r="217" spans="1:115">
      <c r="A217">
        <v>214</v>
      </c>
      <c r="B217">
        <v>22.7</v>
      </c>
      <c r="C217">
        <v>1.6</v>
      </c>
      <c r="D217">
        <v>6.6</v>
      </c>
      <c r="E217">
        <v>0</v>
      </c>
      <c r="F217">
        <v>38.5</v>
      </c>
      <c r="G217">
        <v>23.4</v>
      </c>
      <c r="J217">
        <v>214</v>
      </c>
      <c r="K217">
        <v>13.2</v>
      </c>
      <c r="L217">
        <v>3.3</v>
      </c>
      <c r="M217">
        <v>9.4</v>
      </c>
      <c r="N217">
        <v>0</v>
      </c>
      <c r="O217">
        <v>40.799999999999997</v>
      </c>
      <c r="P217">
        <v>24</v>
      </c>
      <c r="S217">
        <v>214</v>
      </c>
      <c r="T217">
        <v>19.8</v>
      </c>
      <c r="U217">
        <v>3.1</v>
      </c>
      <c r="V217">
        <v>8.4</v>
      </c>
      <c r="W217">
        <v>8.3800000000000008</v>
      </c>
      <c r="X217">
        <v>39.9</v>
      </c>
      <c r="Y217">
        <v>22.1</v>
      </c>
      <c r="AB217">
        <v>214</v>
      </c>
      <c r="AC217">
        <v>21.9</v>
      </c>
      <c r="AD217">
        <v>1.8</v>
      </c>
      <c r="AE217">
        <v>6.9</v>
      </c>
      <c r="AF217">
        <v>0</v>
      </c>
      <c r="AG217">
        <v>37.4</v>
      </c>
      <c r="AH217">
        <v>24.7</v>
      </c>
      <c r="AK217">
        <v>214</v>
      </c>
      <c r="AL217">
        <v>30.3</v>
      </c>
      <c r="AM217">
        <v>1.2</v>
      </c>
      <c r="AN217">
        <v>6.2</v>
      </c>
      <c r="AO217">
        <v>0</v>
      </c>
      <c r="AP217">
        <v>37.6</v>
      </c>
      <c r="AQ217">
        <v>24.1</v>
      </c>
      <c r="AT217">
        <v>214</v>
      </c>
      <c r="AU217">
        <v>10</v>
      </c>
      <c r="AV217">
        <v>2.1</v>
      </c>
      <c r="AW217">
        <v>8.4</v>
      </c>
      <c r="AX217">
        <v>0</v>
      </c>
      <c r="AY217">
        <v>44.5</v>
      </c>
      <c r="AZ217">
        <v>29.8</v>
      </c>
      <c r="BC217">
        <v>214</v>
      </c>
      <c r="BD217">
        <v>8.8000000000000007</v>
      </c>
      <c r="BE217">
        <v>2.2000000000000002</v>
      </c>
      <c r="BF217">
        <v>8.8000000000000007</v>
      </c>
      <c r="BG217">
        <v>0</v>
      </c>
      <c r="BH217">
        <v>43.4</v>
      </c>
      <c r="BI217">
        <v>24.8</v>
      </c>
      <c r="BL217">
        <v>214</v>
      </c>
      <c r="BM217">
        <v>20.2</v>
      </c>
      <c r="BN217">
        <v>1.4</v>
      </c>
      <c r="BO217">
        <v>6.6</v>
      </c>
      <c r="BP217">
        <v>0</v>
      </c>
      <c r="BQ217">
        <v>37.799999999999997</v>
      </c>
      <c r="BR217">
        <v>21.5</v>
      </c>
      <c r="BU217">
        <v>214</v>
      </c>
      <c r="BV217">
        <v>13.8</v>
      </c>
      <c r="BW217">
        <v>1.5</v>
      </c>
      <c r="BX217">
        <v>7.4</v>
      </c>
      <c r="BY217">
        <v>0</v>
      </c>
      <c r="BZ217">
        <v>43</v>
      </c>
      <c r="CA217">
        <v>26</v>
      </c>
      <c r="CD217">
        <v>214</v>
      </c>
      <c r="CE217">
        <v>19</v>
      </c>
      <c r="CF217">
        <v>1.6</v>
      </c>
      <c r="CG217">
        <v>7.1</v>
      </c>
      <c r="CH217">
        <v>0</v>
      </c>
      <c r="CI217">
        <v>38.799999999999997</v>
      </c>
      <c r="CJ217">
        <v>24.2</v>
      </c>
      <c r="CM217">
        <v>214</v>
      </c>
      <c r="CN217">
        <v>18.8</v>
      </c>
      <c r="CO217">
        <v>2.9</v>
      </c>
      <c r="CP217">
        <v>7.6</v>
      </c>
      <c r="CQ217">
        <v>0</v>
      </c>
      <c r="CR217">
        <v>39</v>
      </c>
      <c r="CS217">
        <v>28</v>
      </c>
      <c r="CV217">
        <v>214</v>
      </c>
      <c r="CW217">
        <v>33.5</v>
      </c>
      <c r="CX217">
        <v>2.9</v>
      </c>
      <c r="CY217">
        <v>5.6</v>
      </c>
      <c r="CZ217">
        <v>0</v>
      </c>
      <c r="DA217">
        <v>34.299999999999997</v>
      </c>
      <c r="DB217">
        <v>26</v>
      </c>
      <c r="DE217">
        <v>214</v>
      </c>
      <c r="DF217">
        <v>13.6</v>
      </c>
      <c r="DG217">
        <v>1.9</v>
      </c>
      <c r="DH217">
        <v>7.8</v>
      </c>
      <c r="DI217">
        <v>0</v>
      </c>
      <c r="DJ217">
        <v>41.5</v>
      </c>
      <c r="DK217">
        <v>24.6</v>
      </c>
    </row>
    <row r="218" spans="1:115">
      <c r="A218">
        <v>215</v>
      </c>
      <c r="B218">
        <v>16.3</v>
      </c>
      <c r="C218">
        <v>1.6</v>
      </c>
      <c r="D218">
        <v>7.2</v>
      </c>
      <c r="E218">
        <v>0</v>
      </c>
      <c r="F218">
        <v>40.299999999999997</v>
      </c>
      <c r="G218">
        <v>24.1</v>
      </c>
      <c r="J218">
        <v>215</v>
      </c>
      <c r="K218">
        <v>18.7</v>
      </c>
      <c r="L218">
        <v>2</v>
      </c>
      <c r="M218">
        <v>7.5</v>
      </c>
      <c r="N218">
        <v>0</v>
      </c>
      <c r="O218">
        <v>38.9</v>
      </c>
      <c r="P218">
        <v>24.8</v>
      </c>
      <c r="S218">
        <v>215</v>
      </c>
      <c r="T218">
        <v>35.6</v>
      </c>
      <c r="U218">
        <v>1.9</v>
      </c>
      <c r="V218">
        <v>5.9</v>
      </c>
      <c r="W218">
        <v>1.78</v>
      </c>
      <c r="X218">
        <v>34.1</v>
      </c>
      <c r="Y218">
        <v>21.7</v>
      </c>
      <c r="AB218">
        <v>215</v>
      </c>
      <c r="AC218">
        <v>27.9</v>
      </c>
      <c r="AD218">
        <v>3.4</v>
      </c>
      <c r="AE218">
        <v>8</v>
      </c>
      <c r="AF218">
        <v>0</v>
      </c>
      <c r="AG218">
        <v>36.9</v>
      </c>
      <c r="AH218">
        <v>25.6</v>
      </c>
      <c r="AK218">
        <v>215</v>
      </c>
      <c r="AL218">
        <v>22</v>
      </c>
      <c r="AM218">
        <v>1.7</v>
      </c>
      <c r="AN218">
        <v>7</v>
      </c>
      <c r="AO218">
        <v>0</v>
      </c>
      <c r="AP218">
        <v>40</v>
      </c>
      <c r="AQ218">
        <v>25.7</v>
      </c>
      <c r="AT218">
        <v>215</v>
      </c>
      <c r="AU218">
        <v>16.3</v>
      </c>
      <c r="AV218">
        <v>2.9</v>
      </c>
      <c r="AW218">
        <v>9.4</v>
      </c>
      <c r="AX218">
        <v>0</v>
      </c>
      <c r="AY218">
        <v>41.9</v>
      </c>
      <c r="AZ218">
        <v>27.5</v>
      </c>
      <c r="BC218">
        <v>215</v>
      </c>
      <c r="BD218">
        <v>8.4</v>
      </c>
      <c r="BE218">
        <v>2.2000000000000002</v>
      </c>
      <c r="BF218">
        <v>8.6999999999999993</v>
      </c>
      <c r="BG218">
        <v>0</v>
      </c>
      <c r="BH218">
        <v>44</v>
      </c>
      <c r="BI218">
        <v>26.3</v>
      </c>
      <c r="BL218">
        <v>215</v>
      </c>
      <c r="BM218">
        <v>13.6</v>
      </c>
      <c r="BN218">
        <v>1.1000000000000001</v>
      </c>
      <c r="BO218">
        <v>6.6</v>
      </c>
      <c r="BP218">
        <v>0</v>
      </c>
      <c r="BQ218">
        <v>40.700000000000003</v>
      </c>
      <c r="BR218">
        <v>24.1</v>
      </c>
      <c r="BU218">
        <v>215</v>
      </c>
      <c r="BV218">
        <v>15.8</v>
      </c>
      <c r="BW218">
        <v>3.5</v>
      </c>
      <c r="BX218">
        <v>9.6</v>
      </c>
      <c r="BY218">
        <v>1.02</v>
      </c>
      <c r="BZ218">
        <v>42</v>
      </c>
      <c r="CA218">
        <v>27.8</v>
      </c>
      <c r="CD218">
        <v>215</v>
      </c>
      <c r="CE218">
        <v>15.2</v>
      </c>
      <c r="CF218">
        <v>1.5</v>
      </c>
      <c r="CG218">
        <v>7.3</v>
      </c>
      <c r="CH218">
        <v>0</v>
      </c>
      <c r="CI218">
        <v>40.6</v>
      </c>
      <c r="CJ218">
        <v>25.2</v>
      </c>
      <c r="CM218">
        <v>215</v>
      </c>
      <c r="CN218">
        <v>12.8</v>
      </c>
      <c r="CO218">
        <v>1.8</v>
      </c>
      <c r="CP218">
        <v>7.4</v>
      </c>
      <c r="CQ218">
        <v>0</v>
      </c>
      <c r="CR218">
        <v>41</v>
      </c>
      <c r="CS218">
        <v>25.2</v>
      </c>
      <c r="CV218">
        <v>215</v>
      </c>
      <c r="CW218">
        <v>25.6</v>
      </c>
      <c r="CX218">
        <v>1.8</v>
      </c>
      <c r="CY218">
        <v>6.6</v>
      </c>
      <c r="CZ218">
        <v>0</v>
      </c>
      <c r="DA218">
        <v>37.299999999999997</v>
      </c>
      <c r="DB218">
        <v>23</v>
      </c>
      <c r="DE218">
        <v>215</v>
      </c>
      <c r="DF218">
        <v>11.1</v>
      </c>
      <c r="DG218">
        <v>1.9</v>
      </c>
      <c r="DH218">
        <v>8.1</v>
      </c>
      <c r="DI218">
        <v>0</v>
      </c>
      <c r="DJ218">
        <v>42.5</v>
      </c>
      <c r="DK218">
        <v>26.9</v>
      </c>
    </row>
    <row r="219" spans="1:115">
      <c r="A219">
        <v>216</v>
      </c>
      <c r="B219">
        <v>12.4</v>
      </c>
      <c r="C219">
        <v>1.5</v>
      </c>
      <c r="D219">
        <v>7.3</v>
      </c>
      <c r="E219">
        <v>0</v>
      </c>
      <c r="F219">
        <v>41.6</v>
      </c>
      <c r="G219">
        <v>22.3</v>
      </c>
      <c r="J219">
        <v>216</v>
      </c>
      <c r="K219">
        <v>18.899999999999999</v>
      </c>
      <c r="L219">
        <v>2</v>
      </c>
      <c r="M219">
        <v>7.7</v>
      </c>
      <c r="N219">
        <v>0</v>
      </c>
      <c r="O219">
        <v>40.700000000000003</v>
      </c>
      <c r="P219">
        <v>24.3</v>
      </c>
      <c r="S219">
        <v>216</v>
      </c>
      <c r="T219">
        <v>26.4</v>
      </c>
      <c r="U219">
        <v>1.8</v>
      </c>
      <c r="V219">
        <v>6.7</v>
      </c>
      <c r="W219">
        <v>0</v>
      </c>
      <c r="X219">
        <v>38.299999999999997</v>
      </c>
      <c r="Y219">
        <v>23.7</v>
      </c>
      <c r="AB219">
        <v>216</v>
      </c>
      <c r="AC219">
        <v>21.5</v>
      </c>
      <c r="AD219">
        <v>2.1</v>
      </c>
      <c r="AE219">
        <v>6.5</v>
      </c>
      <c r="AF219">
        <v>0</v>
      </c>
      <c r="AG219">
        <v>37.1</v>
      </c>
      <c r="AH219">
        <v>26.3</v>
      </c>
      <c r="AK219">
        <v>216</v>
      </c>
      <c r="AL219">
        <v>24.2</v>
      </c>
      <c r="AM219">
        <v>1.7</v>
      </c>
      <c r="AN219">
        <v>5.4</v>
      </c>
      <c r="AO219">
        <v>0</v>
      </c>
      <c r="AP219">
        <v>38.799999999999997</v>
      </c>
      <c r="AQ219">
        <v>28.1</v>
      </c>
      <c r="AT219">
        <v>216</v>
      </c>
      <c r="AU219">
        <v>20.8</v>
      </c>
      <c r="AV219">
        <v>2.7</v>
      </c>
      <c r="AW219">
        <v>8</v>
      </c>
      <c r="AX219">
        <v>0</v>
      </c>
      <c r="AY219">
        <v>38.299999999999997</v>
      </c>
      <c r="AZ219">
        <v>27.2</v>
      </c>
      <c r="BC219">
        <v>216</v>
      </c>
      <c r="BD219">
        <v>11.3</v>
      </c>
      <c r="BE219">
        <v>2.2999999999999998</v>
      </c>
      <c r="BF219">
        <v>8.8000000000000007</v>
      </c>
      <c r="BG219">
        <v>0</v>
      </c>
      <c r="BH219">
        <v>43.5</v>
      </c>
      <c r="BI219">
        <v>27.8</v>
      </c>
      <c r="BL219">
        <v>216</v>
      </c>
      <c r="BM219">
        <v>12.1</v>
      </c>
      <c r="BN219">
        <v>1.3</v>
      </c>
      <c r="BO219">
        <v>7.1</v>
      </c>
      <c r="BP219">
        <v>0</v>
      </c>
      <c r="BQ219">
        <v>42.3</v>
      </c>
      <c r="BR219">
        <v>24.4</v>
      </c>
      <c r="BU219">
        <v>216</v>
      </c>
      <c r="BV219">
        <v>15.9</v>
      </c>
      <c r="BW219">
        <v>1.7</v>
      </c>
      <c r="BX219">
        <v>7.4</v>
      </c>
      <c r="BY219">
        <v>0</v>
      </c>
      <c r="BZ219">
        <v>41.7</v>
      </c>
      <c r="CA219">
        <v>23.6</v>
      </c>
      <c r="CD219">
        <v>216</v>
      </c>
      <c r="CE219">
        <v>12</v>
      </c>
      <c r="CF219">
        <v>1.9</v>
      </c>
      <c r="CG219">
        <v>7.9</v>
      </c>
      <c r="CH219">
        <v>0</v>
      </c>
      <c r="CI219">
        <v>41.9</v>
      </c>
      <c r="CJ219">
        <v>25.8</v>
      </c>
      <c r="CM219">
        <v>216</v>
      </c>
      <c r="CN219">
        <v>11.7</v>
      </c>
      <c r="CO219">
        <v>2</v>
      </c>
      <c r="CP219">
        <v>6.8</v>
      </c>
      <c r="CQ219">
        <v>0</v>
      </c>
      <c r="CR219">
        <v>39.799999999999997</v>
      </c>
      <c r="CS219">
        <v>25.9</v>
      </c>
      <c r="CV219">
        <v>216</v>
      </c>
      <c r="CW219">
        <v>12.4</v>
      </c>
      <c r="CX219">
        <v>1.7</v>
      </c>
      <c r="CY219">
        <v>7.3</v>
      </c>
      <c r="CZ219">
        <v>0</v>
      </c>
      <c r="DA219">
        <v>39.6</v>
      </c>
      <c r="DB219">
        <v>22.6</v>
      </c>
      <c r="DE219">
        <v>216</v>
      </c>
      <c r="DF219">
        <v>10.7</v>
      </c>
      <c r="DG219">
        <v>1.8</v>
      </c>
      <c r="DH219">
        <v>8.1</v>
      </c>
      <c r="DI219">
        <v>0</v>
      </c>
      <c r="DJ219">
        <v>43.5</v>
      </c>
      <c r="DK219">
        <v>25.9</v>
      </c>
    </row>
    <row r="220" spans="1:115">
      <c r="A220">
        <v>217</v>
      </c>
      <c r="B220">
        <v>13.3</v>
      </c>
      <c r="C220">
        <v>1.4</v>
      </c>
      <c r="D220">
        <v>6.9</v>
      </c>
      <c r="E220">
        <v>0</v>
      </c>
      <c r="F220">
        <v>42</v>
      </c>
      <c r="G220">
        <v>23.3</v>
      </c>
      <c r="J220">
        <v>217</v>
      </c>
      <c r="K220">
        <v>13.1</v>
      </c>
      <c r="L220">
        <v>2</v>
      </c>
      <c r="M220">
        <v>6.8</v>
      </c>
      <c r="N220">
        <v>0</v>
      </c>
      <c r="O220">
        <v>39.1</v>
      </c>
      <c r="P220">
        <v>24.4</v>
      </c>
      <c r="S220">
        <v>217</v>
      </c>
      <c r="T220">
        <v>19.899999999999999</v>
      </c>
      <c r="U220">
        <v>2.2000000000000002</v>
      </c>
      <c r="V220">
        <v>7.6</v>
      </c>
      <c r="W220">
        <v>0</v>
      </c>
      <c r="X220">
        <v>39.799999999999997</v>
      </c>
      <c r="Y220">
        <v>23.9</v>
      </c>
      <c r="AB220">
        <v>217</v>
      </c>
      <c r="AC220">
        <v>12.4</v>
      </c>
      <c r="AD220">
        <v>1.2</v>
      </c>
      <c r="AE220">
        <v>6.7</v>
      </c>
      <c r="AF220">
        <v>0</v>
      </c>
      <c r="AG220">
        <v>38.9</v>
      </c>
      <c r="AH220">
        <v>22.4</v>
      </c>
      <c r="AK220">
        <v>217</v>
      </c>
      <c r="AL220">
        <v>33.6</v>
      </c>
      <c r="AM220">
        <v>2</v>
      </c>
      <c r="AN220">
        <v>3.8</v>
      </c>
      <c r="AO220">
        <v>0.51</v>
      </c>
      <c r="AP220">
        <v>33.299999999999997</v>
      </c>
      <c r="AQ220">
        <v>24.2</v>
      </c>
      <c r="AT220">
        <v>217</v>
      </c>
      <c r="AU220">
        <v>25.7</v>
      </c>
      <c r="AV220">
        <v>2</v>
      </c>
      <c r="AW220">
        <v>6.4</v>
      </c>
      <c r="AX220">
        <v>0</v>
      </c>
      <c r="AY220">
        <v>38.299999999999997</v>
      </c>
      <c r="AZ220">
        <v>26.7</v>
      </c>
      <c r="BC220">
        <v>217</v>
      </c>
      <c r="BD220">
        <v>12.2</v>
      </c>
      <c r="BE220">
        <v>2.4</v>
      </c>
      <c r="BF220">
        <v>8.9</v>
      </c>
      <c r="BG220">
        <v>0</v>
      </c>
      <c r="BH220">
        <v>43.7</v>
      </c>
      <c r="BI220">
        <v>30.2</v>
      </c>
      <c r="BL220">
        <v>217</v>
      </c>
      <c r="BM220">
        <v>10.9</v>
      </c>
      <c r="BN220">
        <v>1.8</v>
      </c>
      <c r="BO220">
        <v>8</v>
      </c>
      <c r="BP220">
        <v>0</v>
      </c>
      <c r="BQ220">
        <v>43.1</v>
      </c>
      <c r="BR220">
        <v>24.8</v>
      </c>
      <c r="BU220">
        <v>217</v>
      </c>
      <c r="BV220">
        <v>12.3</v>
      </c>
      <c r="BW220">
        <v>2.2999999999999998</v>
      </c>
      <c r="BX220">
        <v>8.5</v>
      </c>
      <c r="BY220">
        <v>0</v>
      </c>
      <c r="BZ220">
        <v>42.3</v>
      </c>
      <c r="CA220">
        <v>28.1</v>
      </c>
      <c r="CD220">
        <v>217</v>
      </c>
      <c r="CE220">
        <v>12.5</v>
      </c>
      <c r="CF220">
        <v>1.8</v>
      </c>
      <c r="CG220">
        <v>7.9</v>
      </c>
      <c r="CH220">
        <v>0</v>
      </c>
      <c r="CI220">
        <v>42.1</v>
      </c>
      <c r="CJ220">
        <v>25</v>
      </c>
      <c r="CM220">
        <v>217</v>
      </c>
      <c r="CN220">
        <v>14.8</v>
      </c>
      <c r="CO220">
        <v>2.9</v>
      </c>
      <c r="CP220">
        <v>6.9</v>
      </c>
      <c r="CQ220">
        <v>0</v>
      </c>
      <c r="CR220">
        <v>36.9</v>
      </c>
      <c r="CS220">
        <v>25.2</v>
      </c>
      <c r="CV220">
        <v>217</v>
      </c>
      <c r="CW220">
        <v>14.6</v>
      </c>
      <c r="CX220">
        <v>1.7</v>
      </c>
      <c r="CY220">
        <v>7.2</v>
      </c>
      <c r="CZ220">
        <v>0</v>
      </c>
      <c r="DA220">
        <v>39.6</v>
      </c>
      <c r="DB220">
        <v>22.8</v>
      </c>
      <c r="DE220">
        <v>217</v>
      </c>
      <c r="DF220">
        <v>10.7</v>
      </c>
      <c r="DG220">
        <v>2</v>
      </c>
      <c r="DH220">
        <v>8.4</v>
      </c>
      <c r="DI220">
        <v>0</v>
      </c>
      <c r="DJ220">
        <v>43.8</v>
      </c>
      <c r="DK220">
        <v>26.6</v>
      </c>
    </row>
    <row r="221" spans="1:115">
      <c r="A221">
        <v>218</v>
      </c>
      <c r="B221">
        <v>16.7</v>
      </c>
      <c r="C221">
        <v>2.1</v>
      </c>
      <c r="D221">
        <v>7.6</v>
      </c>
      <c r="E221">
        <v>0</v>
      </c>
      <c r="F221">
        <v>42</v>
      </c>
      <c r="G221">
        <v>24.9</v>
      </c>
      <c r="J221">
        <v>218</v>
      </c>
      <c r="K221">
        <v>18.3</v>
      </c>
      <c r="L221">
        <v>1.8</v>
      </c>
      <c r="M221">
        <v>6.4</v>
      </c>
      <c r="N221">
        <v>0</v>
      </c>
      <c r="O221">
        <v>39.299999999999997</v>
      </c>
      <c r="P221">
        <v>25.1</v>
      </c>
      <c r="S221">
        <v>218</v>
      </c>
      <c r="T221">
        <v>20.2</v>
      </c>
      <c r="U221">
        <v>2.2999999999999998</v>
      </c>
      <c r="V221">
        <v>7.6</v>
      </c>
      <c r="W221">
        <v>0</v>
      </c>
      <c r="X221">
        <v>39.5</v>
      </c>
      <c r="Y221">
        <v>25.5</v>
      </c>
      <c r="AB221">
        <v>218</v>
      </c>
      <c r="AC221">
        <v>12.1</v>
      </c>
      <c r="AD221">
        <v>1.4</v>
      </c>
      <c r="AE221">
        <v>7.2</v>
      </c>
      <c r="AF221">
        <v>0</v>
      </c>
      <c r="AG221">
        <v>41.1</v>
      </c>
      <c r="AH221">
        <v>22.9</v>
      </c>
      <c r="AK221">
        <v>218</v>
      </c>
      <c r="AL221">
        <v>55</v>
      </c>
      <c r="AM221">
        <v>1.6</v>
      </c>
      <c r="AN221">
        <v>3.3</v>
      </c>
      <c r="AO221">
        <v>0</v>
      </c>
      <c r="AP221">
        <v>30.3</v>
      </c>
      <c r="AQ221">
        <v>23.4</v>
      </c>
      <c r="AT221">
        <v>218</v>
      </c>
      <c r="AU221">
        <v>18</v>
      </c>
      <c r="AV221">
        <v>2</v>
      </c>
      <c r="AW221">
        <v>7.7</v>
      </c>
      <c r="AX221">
        <v>1.52</v>
      </c>
      <c r="AY221">
        <v>41.2</v>
      </c>
      <c r="AZ221">
        <v>26.1</v>
      </c>
      <c r="BC221">
        <v>218</v>
      </c>
      <c r="BD221">
        <v>10</v>
      </c>
      <c r="BE221">
        <v>2.8</v>
      </c>
      <c r="BF221">
        <v>9.3000000000000007</v>
      </c>
      <c r="BG221">
        <v>0</v>
      </c>
      <c r="BH221">
        <v>42.2</v>
      </c>
      <c r="BI221">
        <v>26.8</v>
      </c>
      <c r="BL221">
        <v>218</v>
      </c>
      <c r="BM221">
        <v>13</v>
      </c>
      <c r="BN221">
        <v>1.8</v>
      </c>
      <c r="BO221">
        <v>7.1</v>
      </c>
      <c r="BP221">
        <v>0</v>
      </c>
      <c r="BQ221">
        <v>41.4</v>
      </c>
      <c r="BR221">
        <v>25</v>
      </c>
      <c r="BU221">
        <v>218</v>
      </c>
      <c r="BV221">
        <v>12.1</v>
      </c>
      <c r="BW221">
        <v>1.9</v>
      </c>
      <c r="BX221">
        <v>8</v>
      </c>
      <c r="BY221">
        <v>0</v>
      </c>
      <c r="BZ221">
        <v>41.6</v>
      </c>
      <c r="CA221">
        <v>27.5</v>
      </c>
      <c r="CD221">
        <v>218</v>
      </c>
      <c r="CE221">
        <v>14.9</v>
      </c>
      <c r="CF221">
        <v>2.6</v>
      </c>
      <c r="CG221">
        <v>8.3000000000000007</v>
      </c>
      <c r="CH221">
        <v>0</v>
      </c>
      <c r="CI221">
        <v>41</v>
      </c>
      <c r="CJ221">
        <v>27.5</v>
      </c>
      <c r="CM221">
        <v>218</v>
      </c>
      <c r="CN221">
        <v>37.700000000000003</v>
      </c>
      <c r="CO221">
        <v>2.6</v>
      </c>
      <c r="CP221">
        <v>3.7</v>
      </c>
      <c r="CQ221">
        <v>2.54</v>
      </c>
      <c r="CR221">
        <v>30.6</v>
      </c>
      <c r="CS221">
        <v>22.3</v>
      </c>
      <c r="CV221">
        <v>218</v>
      </c>
      <c r="CW221">
        <v>10.4</v>
      </c>
      <c r="CX221">
        <v>1.5</v>
      </c>
      <c r="CY221">
        <v>7.2</v>
      </c>
      <c r="CZ221">
        <v>0</v>
      </c>
      <c r="DA221">
        <v>41</v>
      </c>
      <c r="DB221">
        <v>22.8</v>
      </c>
      <c r="DE221">
        <v>218</v>
      </c>
      <c r="DF221">
        <v>13.6</v>
      </c>
      <c r="DG221">
        <v>2.5</v>
      </c>
      <c r="DH221">
        <v>7.3</v>
      </c>
      <c r="DI221">
        <v>0</v>
      </c>
      <c r="DJ221">
        <v>41.4</v>
      </c>
      <c r="DK221">
        <v>29.8</v>
      </c>
    </row>
    <row r="222" spans="1:115">
      <c r="A222">
        <v>219</v>
      </c>
      <c r="B222">
        <v>17.2</v>
      </c>
      <c r="C222">
        <v>1.8</v>
      </c>
      <c r="D222">
        <v>7.6</v>
      </c>
      <c r="E222">
        <v>0</v>
      </c>
      <c r="F222">
        <v>42.5</v>
      </c>
      <c r="G222">
        <v>25.2</v>
      </c>
      <c r="J222">
        <v>219</v>
      </c>
      <c r="K222">
        <v>27.5</v>
      </c>
      <c r="L222">
        <v>2.1</v>
      </c>
      <c r="M222">
        <v>5.2</v>
      </c>
      <c r="N222">
        <v>1</v>
      </c>
      <c r="O222">
        <v>36.5</v>
      </c>
      <c r="P222">
        <v>23.4</v>
      </c>
      <c r="S222">
        <v>219</v>
      </c>
      <c r="T222">
        <v>23.8</v>
      </c>
      <c r="U222">
        <v>2.2000000000000002</v>
      </c>
      <c r="V222">
        <v>7.5</v>
      </c>
      <c r="W222">
        <v>0</v>
      </c>
      <c r="X222">
        <v>39.5</v>
      </c>
      <c r="Y222">
        <v>24.5</v>
      </c>
      <c r="AB222">
        <v>219</v>
      </c>
      <c r="AC222">
        <v>18.2</v>
      </c>
      <c r="AD222">
        <v>2.2999999999999998</v>
      </c>
      <c r="AE222">
        <v>8.1</v>
      </c>
      <c r="AF222">
        <v>0</v>
      </c>
      <c r="AG222">
        <v>41.2</v>
      </c>
      <c r="AH222">
        <v>26.3</v>
      </c>
      <c r="AK222">
        <v>219</v>
      </c>
      <c r="AL222">
        <v>18</v>
      </c>
      <c r="AM222">
        <v>1.2</v>
      </c>
      <c r="AN222">
        <v>6</v>
      </c>
      <c r="AO222">
        <v>0</v>
      </c>
      <c r="AP222">
        <v>37.1</v>
      </c>
      <c r="AQ222">
        <v>22.3</v>
      </c>
      <c r="AT222">
        <v>219</v>
      </c>
      <c r="AU222">
        <v>16.3</v>
      </c>
      <c r="AV222">
        <v>1.4</v>
      </c>
      <c r="AW222">
        <v>7</v>
      </c>
      <c r="AX222">
        <v>0</v>
      </c>
      <c r="AY222">
        <v>41</v>
      </c>
      <c r="AZ222">
        <v>24.1</v>
      </c>
      <c r="BC222">
        <v>219</v>
      </c>
      <c r="BD222">
        <v>6.2</v>
      </c>
      <c r="BE222">
        <v>2.9</v>
      </c>
      <c r="BF222">
        <v>9.1999999999999993</v>
      </c>
      <c r="BG222">
        <v>0</v>
      </c>
      <c r="BH222">
        <v>38</v>
      </c>
      <c r="BI222">
        <v>23.3</v>
      </c>
      <c r="BL222">
        <v>219</v>
      </c>
      <c r="BM222">
        <v>25.2</v>
      </c>
      <c r="BN222">
        <v>3.1</v>
      </c>
      <c r="BO222">
        <v>7.3</v>
      </c>
      <c r="BP222">
        <v>1.02</v>
      </c>
      <c r="BQ222">
        <v>36.299999999999997</v>
      </c>
      <c r="BR222">
        <v>24.1</v>
      </c>
      <c r="BU222">
        <v>219</v>
      </c>
      <c r="BV222">
        <v>18.2</v>
      </c>
      <c r="BW222">
        <v>3</v>
      </c>
      <c r="BX222">
        <v>8.9</v>
      </c>
      <c r="BY222">
        <v>0</v>
      </c>
      <c r="BZ222">
        <v>41.3</v>
      </c>
      <c r="CA222">
        <v>29.5</v>
      </c>
      <c r="CD222">
        <v>219</v>
      </c>
      <c r="CE222">
        <v>14.4</v>
      </c>
      <c r="CF222">
        <v>1.6</v>
      </c>
      <c r="CG222">
        <v>7.4</v>
      </c>
      <c r="CH222">
        <v>0</v>
      </c>
      <c r="CI222">
        <v>43.1</v>
      </c>
      <c r="CJ222">
        <v>25.5</v>
      </c>
      <c r="CM222">
        <v>219</v>
      </c>
      <c r="CN222">
        <v>13.7</v>
      </c>
      <c r="CO222">
        <v>1.4</v>
      </c>
      <c r="CP222">
        <v>6.5</v>
      </c>
      <c r="CQ222">
        <v>0</v>
      </c>
      <c r="CR222">
        <v>38.299999999999997</v>
      </c>
      <c r="CS222">
        <v>21.1</v>
      </c>
      <c r="CV222">
        <v>219</v>
      </c>
      <c r="CW222">
        <v>10.3</v>
      </c>
      <c r="CX222">
        <v>2.1</v>
      </c>
      <c r="CY222">
        <v>8</v>
      </c>
      <c r="CZ222">
        <v>0</v>
      </c>
      <c r="DA222">
        <v>39.6</v>
      </c>
      <c r="DB222">
        <v>24</v>
      </c>
      <c r="DE222">
        <v>219</v>
      </c>
      <c r="DF222">
        <v>21.8</v>
      </c>
      <c r="DG222">
        <v>2.8</v>
      </c>
      <c r="DH222">
        <v>7</v>
      </c>
      <c r="DI222">
        <v>3.05</v>
      </c>
      <c r="DJ222">
        <v>39.799999999999997</v>
      </c>
      <c r="DK222">
        <v>24.6</v>
      </c>
    </row>
    <row r="223" spans="1:115">
      <c r="A223">
        <v>220</v>
      </c>
      <c r="B223">
        <v>19.2</v>
      </c>
      <c r="C223">
        <v>2.4</v>
      </c>
      <c r="D223">
        <v>8.4</v>
      </c>
      <c r="E223">
        <v>0</v>
      </c>
      <c r="F223">
        <v>41.6</v>
      </c>
      <c r="G223">
        <v>29</v>
      </c>
      <c r="J223">
        <v>220</v>
      </c>
      <c r="K223">
        <v>16.7</v>
      </c>
      <c r="L223">
        <v>1.4</v>
      </c>
      <c r="M223">
        <v>6.9</v>
      </c>
      <c r="N223">
        <v>0</v>
      </c>
      <c r="O223">
        <v>41.4</v>
      </c>
      <c r="P223">
        <v>22.9</v>
      </c>
      <c r="S223">
        <v>220</v>
      </c>
      <c r="T223">
        <v>43</v>
      </c>
      <c r="U223">
        <v>1.7</v>
      </c>
      <c r="V223">
        <v>4.0999999999999996</v>
      </c>
      <c r="W223">
        <v>2.0299999999999998</v>
      </c>
      <c r="X223">
        <v>33.1</v>
      </c>
      <c r="Y223">
        <v>24.1</v>
      </c>
      <c r="AB223">
        <v>220</v>
      </c>
      <c r="AC223">
        <v>19.899999999999999</v>
      </c>
      <c r="AD223">
        <v>2.2999999999999998</v>
      </c>
      <c r="AE223">
        <v>8</v>
      </c>
      <c r="AF223">
        <v>0</v>
      </c>
      <c r="AG223">
        <v>41.5</v>
      </c>
      <c r="AH223">
        <v>27.9</v>
      </c>
      <c r="AK223">
        <v>220</v>
      </c>
      <c r="AL223">
        <v>16.600000000000001</v>
      </c>
      <c r="AM223">
        <v>1.2</v>
      </c>
      <c r="AN223">
        <v>6.4</v>
      </c>
      <c r="AO223">
        <v>0</v>
      </c>
      <c r="AP223">
        <v>39.299999999999997</v>
      </c>
      <c r="AQ223">
        <v>22.2</v>
      </c>
      <c r="AT223">
        <v>220</v>
      </c>
      <c r="AU223">
        <v>19</v>
      </c>
      <c r="AV223">
        <v>2.7</v>
      </c>
      <c r="AW223">
        <v>8.4</v>
      </c>
      <c r="AX223">
        <v>6.35</v>
      </c>
      <c r="AY223">
        <v>41.8</v>
      </c>
      <c r="AZ223">
        <v>23.2</v>
      </c>
      <c r="BC223">
        <v>220</v>
      </c>
      <c r="BD223">
        <v>6.2</v>
      </c>
      <c r="BE223">
        <v>1.6</v>
      </c>
      <c r="BF223">
        <v>7.2</v>
      </c>
      <c r="BG223">
        <v>0</v>
      </c>
      <c r="BH223">
        <v>38.299999999999997</v>
      </c>
      <c r="BI223">
        <v>18.399999999999999</v>
      </c>
      <c r="BL223">
        <v>220</v>
      </c>
      <c r="BM223">
        <v>16.2</v>
      </c>
      <c r="BN223">
        <v>2.6</v>
      </c>
      <c r="BO223">
        <v>7.7</v>
      </c>
      <c r="BP223">
        <v>0</v>
      </c>
      <c r="BQ223">
        <v>37.799999999999997</v>
      </c>
      <c r="BR223">
        <v>23.8</v>
      </c>
      <c r="BU223">
        <v>220</v>
      </c>
      <c r="BV223">
        <v>21.3</v>
      </c>
      <c r="BW223">
        <v>2.2999999999999998</v>
      </c>
      <c r="BX223">
        <v>6.8</v>
      </c>
      <c r="BY223">
        <v>0</v>
      </c>
      <c r="BZ223">
        <v>39.299999999999997</v>
      </c>
      <c r="CA223">
        <v>28</v>
      </c>
      <c r="CD223">
        <v>220</v>
      </c>
      <c r="CE223">
        <v>14.5</v>
      </c>
      <c r="CF223">
        <v>1.9</v>
      </c>
      <c r="CG223">
        <v>8.1</v>
      </c>
      <c r="CH223">
        <v>0</v>
      </c>
      <c r="CI223">
        <v>43.5</v>
      </c>
      <c r="CJ223">
        <v>27</v>
      </c>
      <c r="CM223">
        <v>220</v>
      </c>
      <c r="CN223">
        <v>8.6999999999999993</v>
      </c>
      <c r="CO223">
        <v>1.7</v>
      </c>
      <c r="CP223">
        <v>7.3</v>
      </c>
      <c r="CQ223">
        <v>0</v>
      </c>
      <c r="CR223">
        <v>40.5</v>
      </c>
      <c r="CS223">
        <v>20.399999999999999</v>
      </c>
      <c r="CV223">
        <v>220</v>
      </c>
      <c r="CW223">
        <v>9.9</v>
      </c>
      <c r="CX223">
        <v>2.2999999999999998</v>
      </c>
      <c r="CY223">
        <v>8.1999999999999993</v>
      </c>
      <c r="CZ223">
        <v>0</v>
      </c>
      <c r="DA223">
        <v>39.6</v>
      </c>
      <c r="DB223">
        <v>25.6</v>
      </c>
      <c r="DE223">
        <v>220</v>
      </c>
      <c r="DF223">
        <v>26.2</v>
      </c>
      <c r="DG223">
        <v>1.4</v>
      </c>
      <c r="DH223">
        <v>6.3</v>
      </c>
      <c r="DI223">
        <v>0</v>
      </c>
      <c r="DJ223">
        <v>38.5</v>
      </c>
      <c r="DK223">
        <v>22.9</v>
      </c>
    </row>
    <row r="224" spans="1:115">
      <c r="A224">
        <v>221</v>
      </c>
      <c r="B224">
        <v>16.3</v>
      </c>
      <c r="C224">
        <v>1.7</v>
      </c>
      <c r="D224">
        <v>7.6</v>
      </c>
      <c r="E224">
        <v>0</v>
      </c>
      <c r="F224">
        <v>43.5</v>
      </c>
      <c r="G224">
        <v>26.5</v>
      </c>
      <c r="J224">
        <v>221</v>
      </c>
      <c r="K224">
        <v>8.6</v>
      </c>
      <c r="L224">
        <v>1.8</v>
      </c>
      <c r="M224">
        <v>8</v>
      </c>
      <c r="N224">
        <v>0</v>
      </c>
      <c r="O224">
        <v>44</v>
      </c>
      <c r="P224">
        <v>25.5</v>
      </c>
      <c r="S224">
        <v>221</v>
      </c>
      <c r="T224">
        <v>41.6</v>
      </c>
      <c r="U224">
        <v>1.6</v>
      </c>
      <c r="V224">
        <v>4.0999999999999996</v>
      </c>
      <c r="W224">
        <v>7.37</v>
      </c>
      <c r="X224">
        <v>34.700000000000003</v>
      </c>
      <c r="Y224">
        <v>24</v>
      </c>
      <c r="AB224">
        <v>221</v>
      </c>
      <c r="AC224">
        <v>25.2</v>
      </c>
      <c r="AD224">
        <v>2.1</v>
      </c>
      <c r="AE224">
        <v>7.3</v>
      </c>
      <c r="AF224">
        <v>6.1</v>
      </c>
      <c r="AG224">
        <v>39.4</v>
      </c>
      <c r="AH224">
        <v>23.2</v>
      </c>
      <c r="AK224">
        <v>221</v>
      </c>
      <c r="AL224">
        <v>12.8</v>
      </c>
      <c r="AM224">
        <v>1.9</v>
      </c>
      <c r="AN224">
        <v>7.5</v>
      </c>
      <c r="AO224">
        <v>0</v>
      </c>
      <c r="AP224">
        <v>40.5</v>
      </c>
      <c r="AQ224">
        <v>25.1</v>
      </c>
      <c r="AT224">
        <v>221</v>
      </c>
      <c r="AU224">
        <v>26.2</v>
      </c>
      <c r="AV224">
        <v>1.7</v>
      </c>
      <c r="AW224">
        <v>6.4</v>
      </c>
      <c r="AX224">
        <v>0</v>
      </c>
      <c r="AY224">
        <v>37.200000000000003</v>
      </c>
      <c r="AZ224">
        <v>22.8</v>
      </c>
      <c r="BC224">
        <v>221</v>
      </c>
      <c r="BD224">
        <v>7.6</v>
      </c>
      <c r="BE224">
        <v>1.9</v>
      </c>
      <c r="BF224">
        <v>7.8</v>
      </c>
      <c r="BG224">
        <v>0</v>
      </c>
      <c r="BH224">
        <v>39.799999999999997</v>
      </c>
      <c r="BI224">
        <v>21.8</v>
      </c>
      <c r="BL224">
        <v>221</v>
      </c>
      <c r="BM224">
        <v>13.1</v>
      </c>
      <c r="BN224">
        <v>1.4</v>
      </c>
      <c r="BO224">
        <v>6.7</v>
      </c>
      <c r="BP224">
        <v>0</v>
      </c>
      <c r="BQ224">
        <v>39.4</v>
      </c>
      <c r="BR224">
        <v>21.3</v>
      </c>
      <c r="BU224">
        <v>221</v>
      </c>
      <c r="BV224">
        <v>9.9</v>
      </c>
      <c r="BW224">
        <v>2.1</v>
      </c>
      <c r="BX224">
        <v>7.2</v>
      </c>
      <c r="BY224">
        <v>0</v>
      </c>
      <c r="BZ224">
        <v>40.4</v>
      </c>
      <c r="CA224">
        <v>27.9</v>
      </c>
      <c r="CD224">
        <v>221</v>
      </c>
      <c r="CE224">
        <v>11.6</v>
      </c>
      <c r="CF224">
        <v>2.8</v>
      </c>
      <c r="CG224">
        <v>9.6999999999999993</v>
      </c>
      <c r="CH224">
        <v>0</v>
      </c>
      <c r="CI224">
        <v>45.2</v>
      </c>
      <c r="CJ224">
        <v>28.8</v>
      </c>
      <c r="CM224">
        <v>221</v>
      </c>
      <c r="CN224">
        <v>9.4</v>
      </c>
      <c r="CO224">
        <v>2.1</v>
      </c>
      <c r="CP224">
        <v>8.1</v>
      </c>
      <c r="CQ224">
        <v>0</v>
      </c>
      <c r="CR224">
        <v>41.9</v>
      </c>
      <c r="CS224">
        <v>20.8</v>
      </c>
      <c r="CV224">
        <v>221</v>
      </c>
      <c r="CW224">
        <v>18.399999999999999</v>
      </c>
      <c r="CX224">
        <v>3</v>
      </c>
      <c r="CY224">
        <v>8.1</v>
      </c>
      <c r="CZ224">
        <v>0</v>
      </c>
      <c r="DA224">
        <v>38.9</v>
      </c>
      <c r="DB224">
        <v>25.5</v>
      </c>
      <c r="DE224">
        <v>221</v>
      </c>
      <c r="DF224">
        <v>18.600000000000001</v>
      </c>
      <c r="DG224">
        <v>1.7</v>
      </c>
      <c r="DH224">
        <v>7.2</v>
      </c>
      <c r="DI224">
        <v>11.68</v>
      </c>
      <c r="DJ224">
        <v>40.799999999999997</v>
      </c>
      <c r="DK224">
        <v>26.2</v>
      </c>
    </row>
    <row r="225" spans="1:115">
      <c r="A225">
        <v>222</v>
      </c>
      <c r="B225">
        <v>12.3</v>
      </c>
      <c r="C225">
        <v>2</v>
      </c>
      <c r="D225">
        <v>8.4</v>
      </c>
      <c r="E225">
        <v>0</v>
      </c>
      <c r="F225">
        <v>45.5</v>
      </c>
      <c r="G225">
        <v>28.3</v>
      </c>
      <c r="J225">
        <v>222</v>
      </c>
      <c r="K225">
        <v>12.9</v>
      </c>
      <c r="L225">
        <v>3</v>
      </c>
      <c r="M225">
        <v>9.1</v>
      </c>
      <c r="N225">
        <v>0</v>
      </c>
      <c r="O225">
        <v>42.7</v>
      </c>
      <c r="P225">
        <v>26.9</v>
      </c>
      <c r="S225">
        <v>222</v>
      </c>
      <c r="T225">
        <v>40</v>
      </c>
      <c r="U225">
        <v>1.8</v>
      </c>
      <c r="V225">
        <v>4.4000000000000004</v>
      </c>
      <c r="W225">
        <v>0</v>
      </c>
      <c r="X225">
        <v>33.299999999999997</v>
      </c>
      <c r="Y225">
        <v>23.6</v>
      </c>
      <c r="AB225">
        <v>222</v>
      </c>
      <c r="AC225">
        <v>24.2</v>
      </c>
      <c r="AD225">
        <v>2.2999999999999998</v>
      </c>
      <c r="AE225">
        <v>7.2</v>
      </c>
      <c r="AF225">
        <v>0</v>
      </c>
      <c r="AG225">
        <v>40.299999999999997</v>
      </c>
      <c r="AH225">
        <v>25.6</v>
      </c>
      <c r="AK225">
        <v>222</v>
      </c>
      <c r="AL225">
        <v>20.3</v>
      </c>
      <c r="AM225">
        <v>2.1</v>
      </c>
      <c r="AN225">
        <v>7.5</v>
      </c>
      <c r="AO225">
        <v>0</v>
      </c>
      <c r="AP225">
        <v>39.799999999999997</v>
      </c>
      <c r="AQ225">
        <v>26.5</v>
      </c>
      <c r="AT225">
        <v>222</v>
      </c>
      <c r="AU225">
        <v>21.5</v>
      </c>
      <c r="AV225">
        <v>2.4</v>
      </c>
      <c r="AW225">
        <v>7.7</v>
      </c>
      <c r="AX225">
        <v>0</v>
      </c>
      <c r="AY225">
        <v>39.1</v>
      </c>
      <c r="AZ225">
        <v>24.9</v>
      </c>
      <c r="BC225">
        <v>222</v>
      </c>
      <c r="BD225">
        <v>8.5</v>
      </c>
      <c r="BE225">
        <v>1.7</v>
      </c>
      <c r="BF225">
        <v>7.4</v>
      </c>
      <c r="BG225">
        <v>0</v>
      </c>
      <c r="BH225">
        <v>40.299999999999997</v>
      </c>
      <c r="BI225">
        <v>20.5</v>
      </c>
      <c r="BL225">
        <v>222</v>
      </c>
      <c r="BM225">
        <v>16.100000000000001</v>
      </c>
      <c r="BN225">
        <v>1.6</v>
      </c>
      <c r="BO225">
        <v>7.3</v>
      </c>
      <c r="BP225">
        <v>0</v>
      </c>
      <c r="BQ225">
        <v>41</v>
      </c>
      <c r="BR225">
        <v>24.7</v>
      </c>
      <c r="BU225">
        <v>222</v>
      </c>
      <c r="BV225">
        <v>17.3</v>
      </c>
      <c r="BW225">
        <v>2.9</v>
      </c>
      <c r="BX225">
        <v>8.8000000000000007</v>
      </c>
      <c r="BY225">
        <v>0</v>
      </c>
      <c r="BZ225">
        <v>39.700000000000003</v>
      </c>
      <c r="CA225">
        <v>28.5</v>
      </c>
      <c r="CD225">
        <v>222</v>
      </c>
      <c r="CE225">
        <v>13.4</v>
      </c>
      <c r="CF225">
        <v>1.8</v>
      </c>
      <c r="CG225">
        <v>7.9</v>
      </c>
      <c r="CH225">
        <v>0</v>
      </c>
      <c r="CI225">
        <v>43.3</v>
      </c>
      <c r="CJ225">
        <v>28.7</v>
      </c>
      <c r="CM225">
        <v>222</v>
      </c>
      <c r="CN225">
        <v>8.1999999999999993</v>
      </c>
      <c r="CO225">
        <v>2.2999999999999998</v>
      </c>
      <c r="CP225">
        <v>8.1999999999999993</v>
      </c>
      <c r="CQ225">
        <v>0</v>
      </c>
      <c r="CR225">
        <v>40.700000000000003</v>
      </c>
      <c r="CS225">
        <v>23.3</v>
      </c>
      <c r="CV225">
        <v>222</v>
      </c>
      <c r="CW225">
        <v>19.8</v>
      </c>
      <c r="CX225">
        <v>2.2999999999999998</v>
      </c>
      <c r="CY225">
        <v>7.7</v>
      </c>
      <c r="CZ225">
        <v>0</v>
      </c>
      <c r="DA225">
        <v>39.700000000000003</v>
      </c>
      <c r="DB225">
        <v>23.6</v>
      </c>
      <c r="DE225">
        <v>222</v>
      </c>
      <c r="DF225">
        <v>20.3</v>
      </c>
      <c r="DG225">
        <v>1.9</v>
      </c>
      <c r="DH225">
        <v>6.7</v>
      </c>
      <c r="DI225">
        <v>0</v>
      </c>
      <c r="DJ225">
        <v>39.200000000000003</v>
      </c>
      <c r="DK225">
        <v>24.2</v>
      </c>
    </row>
    <row r="226" spans="1:115">
      <c r="A226">
        <v>223</v>
      </c>
      <c r="B226">
        <v>15.9</v>
      </c>
      <c r="C226">
        <v>2.2999999999999998</v>
      </c>
      <c r="D226">
        <v>8.4</v>
      </c>
      <c r="E226">
        <v>0</v>
      </c>
      <c r="F226">
        <v>43.5</v>
      </c>
      <c r="G226">
        <v>29.9</v>
      </c>
      <c r="J226">
        <v>223</v>
      </c>
      <c r="K226">
        <v>11.9</v>
      </c>
      <c r="L226">
        <v>1.6</v>
      </c>
      <c r="M226">
        <v>7.4</v>
      </c>
      <c r="N226">
        <v>0</v>
      </c>
      <c r="O226">
        <v>42.9</v>
      </c>
      <c r="P226">
        <v>23.3</v>
      </c>
      <c r="S226">
        <v>223</v>
      </c>
      <c r="T226">
        <v>31.5</v>
      </c>
      <c r="U226">
        <v>1.9</v>
      </c>
      <c r="V226">
        <v>6</v>
      </c>
      <c r="W226">
        <v>0</v>
      </c>
      <c r="X226">
        <v>36.200000000000003</v>
      </c>
      <c r="Y226">
        <v>23.1</v>
      </c>
      <c r="AB226">
        <v>223</v>
      </c>
      <c r="AC226">
        <v>29.9</v>
      </c>
      <c r="AD226">
        <v>2.2000000000000002</v>
      </c>
      <c r="AE226">
        <v>6.1</v>
      </c>
      <c r="AF226">
        <v>1.52</v>
      </c>
      <c r="AG226">
        <v>37.299999999999997</v>
      </c>
      <c r="AH226">
        <v>23.4</v>
      </c>
      <c r="AK226">
        <v>223</v>
      </c>
      <c r="AL226">
        <v>21.4</v>
      </c>
      <c r="AM226">
        <v>1.5</v>
      </c>
      <c r="AN226">
        <v>6.8</v>
      </c>
      <c r="AO226">
        <v>0</v>
      </c>
      <c r="AP226">
        <v>40.9</v>
      </c>
      <c r="AQ226">
        <v>26.3</v>
      </c>
      <c r="AT226">
        <v>223</v>
      </c>
      <c r="AU226">
        <v>20.2</v>
      </c>
      <c r="AV226">
        <v>2.1</v>
      </c>
      <c r="AW226">
        <v>7.5</v>
      </c>
      <c r="AX226">
        <v>0</v>
      </c>
      <c r="AY226">
        <v>39.799999999999997</v>
      </c>
      <c r="AZ226">
        <v>25.9</v>
      </c>
      <c r="BC226">
        <v>223</v>
      </c>
      <c r="BD226">
        <v>13.3</v>
      </c>
      <c r="BE226">
        <v>2</v>
      </c>
      <c r="BF226">
        <v>6.3</v>
      </c>
      <c r="BG226">
        <v>0</v>
      </c>
      <c r="BH226">
        <v>39.700000000000003</v>
      </c>
      <c r="BI226">
        <v>25.1</v>
      </c>
      <c r="BL226">
        <v>223</v>
      </c>
      <c r="BM226">
        <v>15.2</v>
      </c>
      <c r="BN226">
        <v>2.2000000000000002</v>
      </c>
      <c r="BO226">
        <v>8.1</v>
      </c>
      <c r="BP226">
        <v>0</v>
      </c>
      <c r="BQ226">
        <v>41.8</v>
      </c>
      <c r="BR226">
        <v>27.1</v>
      </c>
      <c r="BU226">
        <v>223</v>
      </c>
      <c r="BV226">
        <v>25.6</v>
      </c>
      <c r="BW226">
        <v>2.1</v>
      </c>
      <c r="BX226">
        <v>7.2</v>
      </c>
      <c r="BY226">
        <v>0</v>
      </c>
      <c r="BZ226">
        <v>38.700000000000003</v>
      </c>
      <c r="CA226">
        <v>26.4</v>
      </c>
      <c r="CD226">
        <v>223</v>
      </c>
      <c r="CE226">
        <v>12.8</v>
      </c>
      <c r="CF226">
        <v>2.1</v>
      </c>
      <c r="CG226">
        <v>8.3000000000000007</v>
      </c>
      <c r="CH226">
        <v>0</v>
      </c>
      <c r="CI226">
        <v>43.3</v>
      </c>
      <c r="CJ226">
        <v>27.3</v>
      </c>
      <c r="CM226">
        <v>223</v>
      </c>
      <c r="CN226">
        <v>10.7</v>
      </c>
      <c r="CO226">
        <v>1.5</v>
      </c>
      <c r="CP226">
        <v>6.9</v>
      </c>
      <c r="CQ226">
        <v>0</v>
      </c>
      <c r="CR226">
        <v>40.6</v>
      </c>
      <c r="CS226">
        <v>19.3</v>
      </c>
      <c r="CV226">
        <v>223</v>
      </c>
      <c r="CW226">
        <v>18.8</v>
      </c>
      <c r="CX226">
        <v>1.6</v>
      </c>
      <c r="CY226">
        <v>6.9</v>
      </c>
      <c r="CZ226">
        <v>5.59</v>
      </c>
      <c r="DA226">
        <v>41.4</v>
      </c>
      <c r="DB226">
        <v>26</v>
      </c>
      <c r="DE226">
        <v>223</v>
      </c>
      <c r="DF226">
        <v>29.2</v>
      </c>
      <c r="DG226">
        <v>3</v>
      </c>
      <c r="DH226">
        <v>6</v>
      </c>
      <c r="DI226">
        <v>1.78</v>
      </c>
      <c r="DJ226">
        <v>36.1</v>
      </c>
      <c r="DK226">
        <v>23.4</v>
      </c>
    </row>
    <row r="227" spans="1:115">
      <c r="A227">
        <v>224</v>
      </c>
      <c r="B227">
        <v>16.3</v>
      </c>
      <c r="C227">
        <v>2.7</v>
      </c>
      <c r="D227">
        <v>8.9</v>
      </c>
      <c r="E227">
        <v>0</v>
      </c>
      <c r="F227">
        <v>42.7</v>
      </c>
      <c r="G227">
        <v>29.9</v>
      </c>
      <c r="J227">
        <v>224</v>
      </c>
      <c r="K227">
        <v>14.8</v>
      </c>
      <c r="L227">
        <v>2.6</v>
      </c>
      <c r="M227">
        <v>8.6999999999999993</v>
      </c>
      <c r="N227">
        <v>0</v>
      </c>
      <c r="O227">
        <v>42.8</v>
      </c>
      <c r="P227">
        <v>24.5</v>
      </c>
      <c r="S227">
        <v>224</v>
      </c>
      <c r="T227">
        <v>18</v>
      </c>
      <c r="U227">
        <v>2.5</v>
      </c>
      <c r="V227">
        <v>7.5</v>
      </c>
      <c r="W227">
        <v>0</v>
      </c>
      <c r="X227">
        <v>38.799999999999997</v>
      </c>
      <c r="Y227">
        <v>24.4</v>
      </c>
      <c r="AB227">
        <v>224</v>
      </c>
      <c r="AC227">
        <v>28.1</v>
      </c>
      <c r="AD227">
        <v>1.9</v>
      </c>
      <c r="AE227">
        <v>6.6</v>
      </c>
      <c r="AF227">
        <v>1.78</v>
      </c>
      <c r="AG227">
        <v>37.700000000000003</v>
      </c>
      <c r="AH227">
        <v>22.3</v>
      </c>
      <c r="AK227">
        <v>224</v>
      </c>
      <c r="AL227">
        <v>13.3</v>
      </c>
      <c r="AM227">
        <v>1.6</v>
      </c>
      <c r="AN227">
        <v>7.5</v>
      </c>
      <c r="AO227">
        <v>0</v>
      </c>
      <c r="AP227">
        <v>43.9</v>
      </c>
      <c r="AQ227">
        <v>27.6</v>
      </c>
      <c r="AT227">
        <v>224</v>
      </c>
      <c r="AU227">
        <v>13.2</v>
      </c>
      <c r="AV227">
        <v>2.6</v>
      </c>
      <c r="AW227">
        <v>8.4</v>
      </c>
      <c r="AX227">
        <v>0</v>
      </c>
      <c r="AY227">
        <v>41.5</v>
      </c>
      <c r="AZ227">
        <v>27.3</v>
      </c>
      <c r="BC227">
        <v>224</v>
      </c>
      <c r="BD227">
        <v>14.5</v>
      </c>
      <c r="BE227">
        <v>3</v>
      </c>
      <c r="BF227">
        <v>8.9</v>
      </c>
      <c r="BG227">
        <v>0</v>
      </c>
      <c r="BH227">
        <v>42</v>
      </c>
      <c r="BI227">
        <v>27.9</v>
      </c>
      <c r="BL227">
        <v>224</v>
      </c>
      <c r="BM227">
        <v>11.1</v>
      </c>
      <c r="BN227">
        <v>2.2000000000000002</v>
      </c>
      <c r="BO227">
        <v>8.3000000000000007</v>
      </c>
      <c r="BP227">
        <v>0</v>
      </c>
      <c r="BQ227">
        <v>42.3</v>
      </c>
      <c r="BR227">
        <v>26.8</v>
      </c>
      <c r="BU227">
        <v>224</v>
      </c>
      <c r="BV227">
        <v>31</v>
      </c>
      <c r="BW227">
        <v>2.7</v>
      </c>
      <c r="BX227">
        <v>5.5</v>
      </c>
      <c r="BY227">
        <v>0</v>
      </c>
      <c r="BZ227">
        <v>35</v>
      </c>
      <c r="CA227">
        <v>26.1</v>
      </c>
      <c r="CD227">
        <v>224</v>
      </c>
      <c r="CE227">
        <v>14.1</v>
      </c>
      <c r="CF227">
        <v>2.2000000000000002</v>
      </c>
      <c r="CG227">
        <v>7.5</v>
      </c>
      <c r="CH227">
        <v>0</v>
      </c>
      <c r="CI227">
        <v>43.8</v>
      </c>
      <c r="CJ227">
        <v>28.8</v>
      </c>
      <c r="CM227">
        <v>224</v>
      </c>
      <c r="CN227">
        <v>7.8</v>
      </c>
      <c r="CO227">
        <v>1.6</v>
      </c>
      <c r="CP227">
        <v>7.3</v>
      </c>
      <c r="CQ227">
        <v>0</v>
      </c>
      <c r="CR227">
        <v>42.1</v>
      </c>
      <c r="CS227">
        <v>20.7</v>
      </c>
      <c r="CV227">
        <v>224</v>
      </c>
      <c r="CW227">
        <v>34.1</v>
      </c>
      <c r="CX227">
        <v>2.4</v>
      </c>
      <c r="CY227">
        <v>4.8</v>
      </c>
      <c r="CZ227">
        <v>0</v>
      </c>
      <c r="DA227">
        <v>35.6</v>
      </c>
      <c r="DB227">
        <v>24.2</v>
      </c>
      <c r="DE227">
        <v>224</v>
      </c>
      <c r="DF227">
        <v>17.8</v>
      </c>
      <c r="DG227">
        <v>2</v>
      </c>
      <c r="DH227">
        <v>7.2</v>
      </c>
      <c r="DI227">
        <v>0</v>
      </c>
      <c r="DJ227">
        <v>40.9</v>
      </c>
      <c r="DK227">
        <v>23.4</v>
      </c>
    </row>
    <row r="228" spans="1:115">
      <c r="A228">
        <v>225</v>
      </c>
      <c r="B228">
        <v>18.899999999999999</v>
      </c>
      <c r="C228">
        <v>2.9</v>
      </c>
      <c r="D228">
        <v>8.6</v>
      </c>
      <c r="E228">
        <v>3</v>
      </c>
      <c r="F228">
        <v>43.3</v>
      </c>
      <c r="G228">
        <v>25.5</v>
      </c>
      <c r="J228">
        <v>225</v>
      </c>
      <c r="K228">
        <v>17.3</v>
      </c>
      <c r="L228">
        <v>2.5</v>
      </c>
      <c r="M228">
        <v>6.7</v>
      </c>
      <c r="N228">
        <v>0</v>
      </c>
      <c r="O228">
        <v>39.299999999999997</v>
      </c>
      <c r="P228">
        <v>25.9</v>
      </c>
      <c r="S228">
        <v>225</v>
      </c>
      <c r="T228">
        <v>20.6</v>
      </c>
      <c r="U228">
        <v>1.4</v>
      </c>
      <c r="V228">
        <v>6.1</v>
      </c>
      <c r="W228">
        <v>0</v>
      </c>
      <c r="X228">
        <v>38</v>
      </c>
      <c r="Y228">
        <v>22.1</v>
      </c>
      <c r="AB228">
        <v>225</v>
      </c>
      <c r="AC228">
        <v>24.1</v>
      </c>
      <c r="AD228">
        <v>2</v>
      </c>
      <c r="AE228">
        <v>7</v>
      </c>
      <c r="AF228">
        <v>0</v>
      </c>
      <c r="AG228">
        <v>38.6</v>
      </c>
      <c r="AH228">
        <v>25.1</v>
      </c>
      <c r="AK228">
        <v>225</v>
      </c>
      <c r="AL228">
        <v>14</v>
      </c>
      <c r="AM228">
        <v>2.8</v>
      </c>
      <c r="AN228">
        <v>9</v>
      </c>
      <c r="AO228">
        <v>0.51</v>
      </c>
      <c r="AP228">
        <v>43.2</v>
      </c>
      <c r="AQ228">
        <v>27.7</v>
      </c>
      <c r="AT228">
        <v>225</v>
      </c>
      <c r="AU228">
        <v>12.5</v>
      </c>
      <c r="AV228">
        <v>2.6</v>
      </c>
      <c r="AW228">
        <v>8.4</v>
      </c>
      <c r="AX228">
        <v>0</v>
      </c>
      <c r="AY228">
        <v>41.4</v>
      </c>
      <c r="AZ228">
        <v>26.3</v>
      </c>
      <c r="BC228">
        <v>225</v>
      </c>
      <c r="BD228">
        <v>26.3</v>
      </c>
      <c r="BE228">
        <v>2.4</v>
      </c>
      <c r="BF228">
        <v>5.7</v>
      </c>
      <c r="BG228">
        <v>4.32</v>
      </c>
      <c r="BH228">
        <v>34.799999999999997</v>
      </c>
      <c r="BI228">
        <v>22.5</v>
      </c>
      <c r="BL228">
        <v>225</v>
      </c>
      <c r="BM228">
        <v>5.5</v>
      </c>
      <c r="BN228">
        <v>2</v>
      </c>
      <c r="BO228">
        <v>8.1</v>
      </c>
      <c r="BP228">
        <v>0</v>
      </c>
      <c r="BQ228">
        <v>42.7</v>
      </c>
      <c r="BR228">
        <v>24.8</v>
      </c>
      <c r="BU228">
        <v>225</v>
      </c>
      <c r="BV228">
        <v>19.399999999999999</v>
      </c>
      <c r="BW228">
        <v>1.2</v>
      </c>
      <c r="BX228">
        <v>5.5</v>
      </c>
      <c r="BY228">
        <v>0</v>
      </c>
      <c r="BZ228">
        <v>39.200000000000003</v>
      </c>
      <c r="CA228">
        <v>25.2</v>
      </c>
      <c r="CD228">
        <v>225</v>
      </c>
      <c r="CE228">
        <v>9.1999999999999993</v>
      </c>
      <c r="CF228">
        <v>1.4</v>
      </c>
      <c r="CG228">
        <v>7.3</v>
      </c>
      <c r="CH228">
        <v>0</v>
      </c>
      <c r="CI228">
        <v>45.5</v>
      </c>
      <c r="CJ228">
        <v>28.4</v>
      </c>
      <c r="CM228">
        <v>225</v>
      </c>
      <c r="CN228">
        <v>6.1</v>
      </c>
      <c r="CO228">
        <v>1.7</v>
      </c>
      <c r="CP228">
        <v>7.4</v>
      </c>
      <c r="CQ228">
        <v>0</v>
      </c>
      <c r="CR228">
        <v>41.5</v>
      </c>
      <c r="CS228">
        <v>20.7</v>
      </c>
      <c r="CV228">
        <v>225</v>
      </c>
      <c r="CW228">
        <v>48.8</v>
      </c>
      <c r="CX228">
        <v>1.5</v>
      </c>
      <c r="CY228">
        <v>4.4000000000000004</v>
      </c>
      <c r="CZ228">
        <v>4.0599999999999996</v>
      </c>
      <c r="DA228">
        <v>33.299999999999997</v>
      </c>
      <c r="DB228">
        <v>21.7</v>
      </c>
      <c r="DE228">
        <v>225</v>
      </c>
      <c r="DF228">
        <v>10.7</v>
      </c>
      <c r="DG228">
        <v>1.1000000000000001</v>
      </c>
      <c r="DH228">
        <v>6.8</v>
      </c>
      <c r="DI228">
        <v>0</v>
      </c>
      <c r="DJ228">
        <v>44</v>
      </c>
      <c r="DK228">
        <v>26.1</v>
      </c>
    </row>
    <row r="229" spans="1:115">
      <c r="A229">
        <v>226</v>
      </c>
      <c r="B229">
        <v>31.9</v>
      </c>
      <c r="C229">
        <v>2.5</v>
      </c>
      <c r="D229">
        <v>6.4</v>
      </c>
      <c r="E229">
        <v>6</v>
      </c>
      <c r="F229">
        <v>37.6</v>
      </c>
      <c r="G229">
        <v>23.2</v>
      </c>
      <c r="J229">
        <v>226</v>
      </c>
      <c r="K229">
        <v>22.9</v>
      </c>
      <c r="L229">
        <v>3.1</v>
      </c>
      <c r="M229">
        <v>7.2</v>
      </c>
      <c r="N229">
        <v>0</v>
      </c>
      <c r="O229">
        <v>38.299999999999997</v>
      </c>
      <c r="P229">
        <v>22</v>
      </c>
      <c r="S229">
        <v>226</v>
      </c>
      <c r="T229">
        <v>45.8</v>
      </c>
      <c r="U229">
        <v>2.4</v>
      </c>
      <c r="V229">
        <v>3.6</v>
      </c>
      <c r="W229">
        <v>0</v>
      </c>
      <c r="X229">
        <v>30</v>
      </c>
      <c r="Y229">
        <v>23.1</v>
      </c>
      <c r="AB229">
        <v>226</v>
      </c>
      <c r="AC229">
        <v>22.2</v>
      </c>
      <c r="AD229">
        <v>2.2000000000000002</v>
      </c>
      <c r="AE229">
        <v>7.6</v>
      </c>
      <c r="AF229">
        <v>0.51</v>
      </c>
      <c r="AG229">
        <v>40.1</v>
      </c>
      <c r="AH229">
        <v>24.5</v>
      </c>
      <c r="AK229">
        <v>226</v>
      </c>
      <c r="AL229">
        <v>17.5</v>
      </c>
      <c r="AM229">
        <v>1.9</v>
      </c>
      <c r="AN229">
        <v>7.1</v>
      </c>
      <c r="AO229">
        <v>2.79</v>
      </c>
      <c r="AP229">
        <v>39.799999999999997</v>
      </c>
      <c r="AQ229">
        <v>22.9</v>
      </c>
      <c r="AT229">
        <v>226</v>
      </c>
      <c r="AU229">
        <v>20.2</v>
      </c>
      <c r="AV229">
        <v>2.5</v>
      </c>
      <c r="AW229">
        <v>7.2</v>
      </c>
      <c r="AX229">
        <v>0</v>
      </c>
      <c r="AY229">
        <v>39.700000000000003</v>
      </c>
      <c r="AZ229">
        <v>26.4</v>
      </c>
      <c r="BC229">
        <v>226</v>
      </c>
      <c r="BD229">
        <v>13.6</v>
      </c>
      <c r="BE229">
        <v>1.4</v>
      </c>
      <c r="BF229">
        <v>6.6</v>
      </c>
      <c r="BG229">
        <v>0</v>
      </c>
      <c r="BH229">
        <v>40.200000000000003</v>
      </c>
      <c r="BI229">
        <v>22.1</v>
      </c>
      <c r="BL229">
        <v>226</v>
      </c>
      <c r="BM229">
        <v>16.100000000000001</v>
      </c>
      <c r="BN229">
        <v>2.1</v>
      </c>
      <c r="BO229">
        <v>7.8</v>
      </c>
      <c r="BP229">
        <v>0</v>
      </c>
      <c r="BQ229">
        <v>41.2</v>
      </c>
      <c r="BR229">
        <v>26.8</v>
      </c>
      <c r="BU229">
        <v>226</v>
      </c>
      <c r="BV229">
        <v>18.600000000000001</v>
      </c>
      <c r="BW229">
        <v>1.6</v>
      </c>
      <c r="BX229">
        <v>7</v>
      </c>
      <c r="BY229">
        <v>0</v>
      </c>
      <c r="BZ229">
        <v>40.799999999999997</v>
      </c>
      <c r="CA229">
        <v>25.3</v>
      </c>
      <c r="CD229">
        <v>226</v>
      </c>
      <c r="CE229">
        <v>12.1</v>
      </c>
      <c r="CF229">
        <v>1.8</v>
      </c>
      <c r="CG229">
        <v>7.1</v>
      </c>
      <c r="CH229">
        <v>0</v>
      </c>
      <c r="CI229">
        <v>43.9</v>
      </c>
      <c r="CJ229">
        <v>26.3</v>
      </c>
      <c r="CM229">
        <v>226</v>
      </c>
      <c r="CN229">
        <v>10.9</v>
      </c>
      <c r="CO229">
        <v>2.1</v>
      </c>
      <c r="CP229">
        <v>7.8</v>
      </c>
      <c r="CQ229">
        <v>0</v>
      </c>
      <c r="CR229">
        <v>41.9</v>
      </c>
      <c r="CS229">
        <v>23.6</v>
      </c>
      <c r="CV229">
        <v>226</v>
      </c>
      <c r="CW229">
        <v>26.5</v>
      </c>
      <c r="CX229">
        <v>2</v>
      </c>
      <c r="CY229">
        <v>6.6</v>
      </c>
      <c r="CZ229">
        <v>0</v>
      </c>
      <c r="DA229">
        <v>38.200000000000003</v>
      </c>
      <c r="DB229">
        <v>24.1</v>
      </c>
      <c r="DE229">
        <v>226</v>
      </c>
      <c r="DF229">
        <v>11.9</v>
      </c>
      <c r="DG229">
        <v>2.2999999999999998</v>
      </c>
      <c r="DH229">
        <v>8.6999999999999993</v>
      </c>
      <c r="DI229">
        <v>0</v>
      </c>
      <c r="DJ229">
        <v>45.1</v>
      </c>
      <c r="DK229">
        <v>30.9</v>
      </c>
    </row>
    <row r="230" spans="1:115">
      <c r="A230">
        <v>227</v>
      </c>
      <c r="B230">
        <v>36.299999999999997</v>
      </c>
      <c r="C230">
        <v>2.7</v>
      </c>
      <c r="D230">
        <v>5.7</v>
      </c>
      <c r="E230">
        <v>0</v>
      </c>
      <c r="F230">
        <v>32.1</v>
      </c>
      <c r="G230">
        <v>22.2</v>
      </c>
      <c r="J230">
        <v>227</v>
      </c>
      <c r="K230">
        <v>39.200000000000003</v>
      </c>
      <c r="L230">
        <v>1</v>
      </c>
      <c r="M230">
        <v>2.9</v>
      </c>
      <c r="N230">
        <v>0</v>
      </c>
      <c r="O230">
        <v>31.4</v>
      </c>
      <c r="P230">
        <v>21.5</v>
      </c>
      <c r="S230">
        <v>227</v>
      </c>
      <c r="T230">
        <v>25.9</v>
      </c>
      <c r="U230">
        <v>1.5</v>
      </c>
      <c r="V230">
        <v>6</v>
      </c>
      <c r="W230">
        <v>0</v>
      </c>
      <c r="X230">
        <v>36.700000000000003</v>
      </c>
      <c r="Y230">
        <v>20.399999999999999</v>
      </c>
      <c r="AB230">
        <v>227</v>
      </c>
      <c r="AC230">
        <v>35.700000000000003</v>
      </c>
      <c r="AD230">
        <v>1.5</v>
      </c>
      <c r="AE230">
        <v>4.2</v>
      </c>
      <c r="AF230">
        <v>0.25</v>
      </c>
      <c r="AG230">
        <v>35.200000000000003</v>
      </c>
      <c r="AH230">
        <v>24</v>
      </c>
      <c r="AK230">
        <v>227</v>
      </c>
      <c r="AL230">
        <v>19.899999999999999</v>
      </c>
      <c r="AM230">
        <v>2.5</v>
      </c>
      <c r="AN230">
        <v>7.8</v>
      </c>
      <c r="AO230">
        <v>0</v>
      </c>
      <c r="AP230">
        <v>40</v>
      </c>
      <c r="AQ230">
        <v>26.4</v>
      </c>
      <c r="AT230">
        <v>227</v>
      </c>
      <c r="AU230">
        <v>20.100000000000001</v>
      </c>
      <c r="AV230">
        <v>3</v>
      </c>
      <c r="AW230">
        <v>7.9</v>
      </c>
      <c r="AX230">
        <v>0.51</v>
      </c>
      <c r="AY230">
        <v>38.5</v>
      </c>
      <c r="AZ230">
        <v>24.4</v>
      </c>
      <c r="BC230">
        <v>227</v>
      </c>
      <c r="BD230">
        <v>10.4</v>
      </c>
      <c r="BE230">
        <v>1.9</v>
      </c>
      <c r="BF230">
        <v>7.8</v>
      </c>
      <c r="BG230">
        <v>0</v>
      </c>
      <c r="BH230">
        <v>41.1</v>
      </c>
      <c r="BI230">
        <v>23.4</v>
      </c>
      <c r="BL230">
        <v>227</v>
      </c>
      <c r="BM230">
        <v>17.7</v>
      </c>
      <c r="BN230">
        <v>2.4</v>
      </c>
      <c r="BO230">
        <v>8.1999999999999993</v>
      </c>
      <c r="BP230">
        <v>0</v>
      </c>
      <c r="BQ230">
        <v>42</v>
      </c>
      <c r="BR230">
        <v>26.3</v>
      </c>
      <c r="BU230">
        <v>227</v>
      </c>
      <c r="BV230">
        <v>13.8</v>
      </c>
      <c r="BW230">
        <v>2.1</v>
      </c>
      <c r="BX230">
        <v>7.3</v>
      </c>
      <c r="BY230">
        <v>0</v>
      </c>
      <c r="BZ230">
        <v>40.299999999999997</v>
      </c>
      <c r="CA230">
        <v>26.1</v>
      </c>
      <c r="CD230">
        <v>227</v>
      </c>
      <c r="CE230">
        <v>12.8</v>
      </c>
      <c r="CF230">
        <v>2.2999999999999998</v>
      </c>
      <c r="CG230">
        <v>8.1</v>
      </c>
      <c r="CH230">
        <v>0.25</v>
      </c>
      <c r="CI230">
        <v>43.8</v>
      </c>
      <c r="CJ230">
        <v>21.9</v>
      </c>
      <c r="CM230">
        <v>227</v>
      </c>
      <c r="CN230">
        <v>15</v>
      </c>
      <c r="CO230">
        <v>1.7</v>
      </c>
      <c r="CP230">
        <v>7</v>
      </c>
      <c r="CQ230">
        <v>0</v>
      </c>
      <c r="CR230">
        <v>41.9</v>
      </c>
      <c r="CS230">
        <v>26.7</v>
      </c>
      <c r="CV230">
        <v>227</v>
      </c>
      <c r="CW230">
        <v>19.399999999999999</v>
      </c>
      <c r="CX230">
        <v>1.6</v>
      </c>
      <c r="CY230">
        <v>6.7</v>
      </c>
      <c r="CZ230">
        <v>0</v>
      </c>
      <c r="DA230">
        <v>38.799999999999997</v>
      </c>
      <c r="DB230">
        <v>23.5</v>
      </c>
      <c r="DE230">
        <v>227</v>
      </c>
      <c r="DF230">
        <v>11.5</v>
      </c>
      <c r="DG230">
        <v>1.3</v>
      </c>
      <c r="DH230">
        <v>6.8</v>
      </c>
      <c r="DI230">
        <v>0</v>
      </c>
      <c r="DJ230">
        <v>45</v>
      </c>
      <c r="DK230">
        <v>26.6</v>
      </c>
    </row>
    <row r="231" spans="1:115">
      <c r="A231">
        <v>228</v>
      </c>
      <c r="B231">
        <v>27.2</v>
      </c>
      <c r="C231">
        <v>1.3</v>
      </c>
      <c r="D231">
        <v>5.7</v>
      </c>
      <c r="E231">
        <v>0</v>
      </c>
      <c r="F231">
        <v>36.4</v>
      </c>
      <c r="G231">
        <v>22.1</v>
      </c>
      <c r="J231">
        <v>228</v>
      </c>
      <c r="K231">
        <v>22.9</v>
      </c>
      <c r="L231">
        <v>1.7</v>
      </c>
      <c r="M231">
        <v>6.5</v>
      </c>
      <c r="N231">
        <v>0</v>
      </c>
      <c r="O231">
        <v>37.700000000000003</v>
      </c>
      <c r="P231">
        <v>22.1</v>
      </c>
      <c r="S231">
        <v>228</v>
      </c>
      <c r="T231">
        <v>22.6</v>
      </c>
      <c r="U231">
        <v>1.5</v>
      </c>
      <c r="V231">
        <v>6.4</v>
      </c>
      <c r="W231">
        <v>0</v>
      </c>
      <c r="X231">
        <v>38</v>
      </c>
      <c r="Y231">
        <v>22.9</v>
      </c>
      <c r="AB231">
        <v>228</v>
      </c>
      <c r="AC231">
        <v>26.7</v>
      </c>
      <c r="AD231">
        <v>2.9</v>
      </c>
      <c r="AE231">
        <v>7.3</v>
      </c>
      <c r="AF231">
        <v>0</v>
      </c>
      <c r="AG231">
        <v>37</v>
      </c>
      <c r="AH231">
        <v>25.1</v>
      </c>
      <c r="AK231">
        <v>228</v>
      </c>
      <c r="AL231">
        <v>14.7</v>
      </c>
      <c r="AM231">
        <v>2.2000000000000002</v>
      </c>
      <c r="AN231">
        <v>7.8</v>
      </c>
      <c r="AO231">
        <v>0</v>
      </c>
      <c r="AP231">
        <v>42.5</v>
      </c>
      <c r="AQ231">
        <v>25.6</v>
      </c>
      <c r="AT231">
        <v>228</v>
      </c>
      <c r="AU231">
        <v>26.6</v>
      </c>
      <c r="AV231">
        <v>1.6</v>
      </c>
      <c r="AW231">
        <v>6.4</v>
      </c>
      <c r="AX231">
        <v>0</v>
      </c>
      <c r="AY231">
        <v>39</v>
      </c>
      <c r="AZ231">
        <v>25.4</v>
      </c>
      <c r="BC231">
        <v>228</v>
      </c>
      <c r="BD231">
        <v>8.4</v>
      </c>
      <c r="BE231">
        <v>1.6</v>
      </c>
      <c r="BF231">
        <v>7.2</v>
      </c>
      <c r="BG231">
        <v>0</v>
      </c>
      <c r="BH231">
        <v>40.4</v>
      </c>
      <c r="BI231">
        <v>23.4</v>
      </c>
      <c r="BL231">
        <v>228</v>
      </c>
      <c r="BM231">
        <v>22.8</v>
      </c>
      <c r="BN231">
        <v>2.2000000000000002</v>
      </c>
      <c r="BO231">
        <v>6.7</v>
      </c>
      <c r="BP231">
        <v>0</v>
      </c>
      <c r="BQ231">
        <v>38.9</v>
      </c>
      <c r="BR231">
        <v>29</v>
      </c>
      <c r="BU231">
        <v>228</v>
      </c>
      <c r="BV231">
        <v>16.399999999999999</v>
      </c>
      <c r="BW231">
        <v>1.8</v>
      </c>
      <c r="BX231">
        <v>6.5</v>
      </c>
      <c r="BY231">
        <v>0</v>
      </c>
      <c r="BZ231">
        <v>40.200000000000003</v>
      </c>
      <c r="CA231">
        <v>24.7</v>
      </c>
      <c r="CD231">
        <v>228</v>
      </c>
      <c r="CE231">
        <v>30.2</v>
      </c>
      <c r="CF231">
        <v>2.5</v>
      </c>
      <c r="CG231">
        <v>5.4</v>
      </c>
      <c r="CH231">
        <v>18.03</v>
      </c>
      <c r="CI231">
        <v>36</v>
      </c>
      <c r="CJ231">
        <v>23</v>
      </c>
      <c r="CM231">
        <v>228</v>
      </c>
      <c r="CN231">
        <v>10.9</v>
      </c>
      <c r="CO231">
        <v>1.8</v>
      </c>
      <c r="CP231">
        <v>7.6</v>
      </c>
      <c r="CQ231">
        <v>0</v>
      </c>
      <c r="CR231">
        <v>43.8</v>
      </c>
      <c r="CS231">
        <v>25.4</v>
      </c>
      <c r="CV231">
        <v>228</v>
      </c>
      <c r="CW231">
        <v>21.2</v>
      </c>
      <c r="CX231">
        <v>2.2999999999999998</v>
      </c>
      <c r="CY231">
        <v>7.7</v>
      </c>
      <c r="CZ231">
        <v>0</v>
      </c>
      <c r="DA231">
        <v>40</v>
      </c>
      <c r="DB231">
        <v>26.2</v>
      </c>
      <c r="DE231">
        <v>228</v>
      </c>
      <c r="DF231">
        <v>15.2</v>
      </c>
      <c r="DG231">
        <v>2.6</v>
      </c>
      <c r="DH231">
        <v>9</v>
      </c>
      <c r="DI231">
        <v>0</v>
      </c>
      <c r="DJ231">
        <v>43.8</v>
      </c>
      <c r="DK231">
        <v>29.4</v>
      </c>
    </row>
    <row r="232" spans="1:115">
      <c r="A232">
        <v>229</v>
      </c>
      <c r="B232">
        <v>17.8</v>
      </c>
      <c r="C232">
        <v>1.1000000000000001</v>
      </c>
      <c r="D232">
        <v>6.2</v>
      </c>
      <c r="E232">
        <v>0</v>
      </c>
      <c r="F232">
        <v>39.799999999999997</v>
      </c>
      <c r="G232">
        <v>22.6</v>
      </c>
      <c r="J232">
        <v>229</v>
      </c>
      <c r="K232">
        <v>29.8</v>
      </c>
      <c r="L232">
        <v>2.5</v>
      </c>
      <c r="M232">
        <v>6.4</v>
      </c>
      <c r="N232">
        <v>2</v>
      </c>
      <c r="O232">
        <v>36.200000000000003</v>
      </c>
      <c r="P232">
        <v>21.9</v>
      </c>
      <c r="S232">
        <v>229</v>
      </c>
      <c r="T232">
        <v>14.8</v>
      </c>
      <c r="U232">
        <v>1.9</v>
      </c>
      <c r="V232">
        <v>7.3</v>
      </c>
      <c r="W232">
        <v>0</v>
      </c>
      <c r="X232">
        <v>39.1</v>
      </c>
      <c r="Y232">
        <v>23.1</v>
      </c>
      <c r="AB232">
        <v>229</v>
      </c>
      <c r="AC232">
        <v>13.5</v>
      </c>
      <c r="AD232">
        <v>1.9</v>
      </c>
      <c r="AE232">
        <v>7.3</v>
      </c>
      <c r="AF232">
        <v>0</v>
      </c>
      <c r="AG232">
        <v>39.6</v>
      </c>
      <c r="AH232">
        <v>24.7</v>
      </c>
      <c r="AK232">
        <v>229</v>
      </c>
      <c r="AL232">
        <v>14.9</v>
      </c>
      <c r="AM232">
        <v>1</v>
      </c>
      <c r="AN232">
        <v>5.7</v>
      </c>
      <c r="AO232">
        <v>0</v>
      </c>
      <c r="AP232">
        <v>42</v>
      </c>
      <c r="AQ232">
        <v>26.3</v>
      </c>
      <c r="AT232">
        <v>229</v>
      </c>
      <c r="AU232">
        <v>22.5</v>
      </c>
      <c r="AV232">
        <v>2</v>
      </c>
      <c r="AW232">
        <v>7.2</v>
      </c>
      <c r="AX232">
        <v>0</v>
      </c>
      <c r="AY232">
        <v>39.1</v>
      </c>
      <c r="AZ232">
        <v>24.7</v>
      </c>
      <c r="BC232">
        <v>229</v>
      </c>
      <c r="BD232">
        <v>6.8</v>
      </c>
      <c r="BE232">
        <v>1.5</v>
      </c>
      <c r="BF232">
        <v>7.1</v>
      </c>
      <c r="BG232">
        <v>0</v>
      </c>
      <c r="BH232">
        <v>42.1</v>
      </c>
      <c r="BI232">
        <v>19.899999999999999</v>
      </c>
      <c r="BL232">
        <v>229</v>
      </c>
      <c r="BM232">
        <v>19.600000000000001</v>
      </c>
      <c r="BN232">
        <v>2.7</v>
      </c>
      <c r="BO232">
        <v>7.4</v>
      </c>
      <c r="BP232">
        <v>10.67</v>
      </c>
      <c r="BQ232">
        <v>40.9</v>
      </c>
      <c r="BR232">
        <v>23.4</v>
      </c>
      <c r="BU232">
        <v>229</v>
      </c>
      <c r="BV232">
        <v>12.4</v>
      </c>
      <c r="BW232">
        <v>1.8</v>
      </c>
      <c r="BX232">
        <v>7.4</v>
      </c>
      <c r="BY232">
        <v>0</v>
      </c>
      <c r="BZ232">
        <v>42.1</v>
      </c>
      <c r="CA232">
        <v>27.3</v>
      </c>
      <c r="CD232">
        <v>229</v>
      </c>
      <c r="CE232">
        <v>42.6</v>
      </c>
      <c r="CF232">
        <v>1.8</v>
      </c>
      <c r="CG232">
        <v>4</v>
      </c>
      <c r="CH232">
        <v>0.76</v>
      </c>
      <c r="CI232">
        <v>34.299999999999997</v>
      </c>
      <c r="CJ232">
        <v>25.9</v>
      </c>
      <c r="CM232">
        <v>229</v>
      </c>
      <c r="CN232">
        <v>12.7</v>
      </c>
      <c r="CO232">
        <v>1.9</v>
      </c>
      <c r="CP232">
        <v>7.7</v>
      </c>
      <c r="CQ232">
        <v>0</v>
      </c>
      <c r="CR232">
        <v>43.5</v>
      </c>
      <c r="CS232">
        <v>25.9</v>
      </c>
      <c r="CV232">
        <v>229</v>
      </c>
      <c r="CW232">
        <v>17.600000000000001</v>
      </c>
      <c r="CX232">
        <v>3.5</v>
      </c>
      <c r="CY232">
        <v>9.5</v>
      </c>
      <c r="CZ232">
        <v>0</v>
      </c>
      <c r="DA232">
        <v>41.7</v>
      </c>
      <c r="DB232">
        <v>27.1</v>
      </c>
      <c r="DE232">
        <v>229</v>
      </c>
      <c r="DF232">
        <v>19</v>
      </c>
      <c r="DG232">
        <v>3.5</v>
      </c>
      <c r="DH232">
        <v>9.6</v>
      </c>
      <c r="DI232">
        <v>0</v>
      </c>
      <c r="DJ232">
        <v>41.7</v>
      </c>
      <c r="DK232">
        <v>29.7</v>
      </c>
    </row>
    <row r="233" spans="1:115">
      <c r="A233">
        <v>230</v>
      </c>
      <c r="B233">
        <v>17.3</v>
      </c>
      <c r="C233">
        <v>2.5</v>
      </c>
      <c r="D233">
        <v>7.9</v>
      </c>
      <c r="E233">
        <v>0</v>
      </c>
      <c r="F233">
        <v>42.2</v>
      </c>
      <c r="G233">
        <v>23.6</v>
      </c>
      <c r="J233">
        <v>230</v>
      </c>
      <c r="K233">
        <v>21.8</v>
      </c>
      <c r="L233">
        <v>1.7</v>
      </c>
      <c r="M233">
        <v>6.3</v>
      </c>
      <c r="N233">
        <v>1</v>
      </c>
      <c r="O233">
        <v>38.1</v>
      </c>
      <c r="P233">
        <v>21.3</v>
      </c>
      <c r="S233">
        <v>230</v>
      </c>
      <c r="T233">
        <v>18.8</v>
      </c>
      <c r="U233">
        <v>1.8</v>
      </c>
      <c r="V233">
        <v>7</v>
      </c>
      <c r="W233">
        <v>0</v>
      </c>
      <c r="X233">
        <v>38.799999999999997</v>
      </c>
      <c r="Y233">
        <v>23.1</v>
      </c>
      <c r="AB233">
        <v>230</v>
      </c>
      <c r="AC233">
        <v>13.5</v>
      </c>
      <c r="AD233">
        <v>1.1000000000000001</v>
      </c>
      <c r="AE233">
        <v>6.2</v>
      </c>
      <c r="AF233">
        <v>0</v>
      </c>
      <c r="AG233">
        <v>40.200000000000003</v>
      </c>
      <c r="AH233">
        <v>24.5</v>
      </c>
      <c r="AK233">
        <v>230</v>
      </c>
      <c r="AL233">
        <v>17</v>
      </c>
      <c r="AM233">
        <v>1.7</v>
      </c>
      <c r="AN233">
        <v>7.1</v>
      </c>
      <c r="AO233">
        <v>0</v>
      </c>
      <c r="AP233">
        <v>42.6</v>
      </c>
      <c r="AQ233">
        <v>26.2</v>
      </c>
      <c r="AT233">
        <v>230</v>
      </c>
      <c r="AU233">
        <v>20.5</v>
      </c>
      <c r="AV233">
        <v>1.9</v>
      </c>
      <c r="AW233">
        <v>7.3</v>
      </c>
      <c r="AX233">
        <v>0.76</v>
      </c>
      <c r="AY233">
        <v>39.9</v>
      </c>
      <c r="AZ233">
        <v>24.5</v>
      </c>
      <c r="BC233">
        <v>230</v>
      </c>
      <c r="BD233">
        <v>8.1</v>
      </c>
      <c r="BE233">
        <v>1.8</v>
      </c>
      <c r="BF233">
        <v>7.6</v>
      </c>
      <c r="BG233">
        <v>0</v>
      </c>
      <c r="BH233">
        <v>42.4</v>
      </c>
      <c r="BI233">
        <v>21.6</v>
      </c>
      <c r="BL233">
        <v>230</v>
      </c>
      <c r="BM233">
        <v>26.9</v>
      </c>
      <c r="BN233">
        <v>1</v>
      </c>
      <c r="BO233">
        <v>5.4</v>
      </c>
      <c r="BP233">
        <v>0</v>
      </c>
      <c r="BQ233">
        <v>37.799999999999997</v>
      </c>
      <c r="BR233">
        <v>22.3</v>
      </c>
      <c r="BU233">
        <v>230</v>
      </c>
      <c r="BV233">
        <v>14</v>
      </c>
      <c r="BW233">
        <v>3</v>
      </c>
      <c r="BX233">
        <v>8.6999999999999993</v>
      </c>
      <c r="BY233">
        <v>0</v>
      </c>
      <c r="BZ233">
        <v>43.5</v>
      </c>
      <c r="CA233">
        <v>25.4</v>
      </c>
      <c r="CD233">
        <v>230</v>
      </c>
      <c r="CE233">
        <v>44.2</v>
      </c>
      <c r="CF233">
        <v>2.6</v>
      </c>
      <c r="CG233">
        <v>5.2</v>
      </c>
      <c r="CH233">
        <v>0.51</v>
      </c>
      <c r="CI233">
        <v>33.299999999999997</v>
      </c>
      <c r="CJ233">
        <v>23.7</v>
      </c>
      <c r="CM233">
        <v>230</v>
      </c>
      <c r="CN233">
        <v>14</v>
      </c>
      <c r="CO233">
        <v>2.5</v>
      </c>
      <c r="CP233">
        <v>7.9</v>
      </c>
      <c r="CQ233">
        <v>0</v>
      </c>
      <c r="CR233">
        <v>42.7</v>
      </c>
      <c r="CS233">
        <v>24.9</v>
      </c>
      <c r="CV233">
        <v>230</v>
      </c>
      <c r="CW233">
        <v>28.8</v>
      </c>
      <c r="CX233">
        <v>2.9</v>
      </c>
      <c r="CY233">
        <v>7</v>
      </c>
      <c r="CZ233">
        <v>0</v>
      </c>
      <c r="DA233">
        <v>35.700000000000003</v>
      </c>
      <c r="DB233">
        <v>25.2</v>
      </c>
      <c r="DE233">
        <v>230</v>
      </c>
      <c r="DF233">
        <v>16.899999999999999</v>
      </c>
      <c r="DG233">
        <v>2.7</v>
      </c>
      <c r="DH233">
        <v>8.6</v>
      </c>
      <c r="DI233">
        <v>0</v>
      </c>
      <c r="DJ233">
        <v>41</v>
      </c>
      <c r="DK233">
        <v>26.1</v>
      </c>
    </row>
    <row r="234" spans="1:115">
      <c r="A234">
        <v>231</v>
      </c>
      <c r="B234">
        <v>37.6</v>
      </c>
      <c r="C234">
        <v>2.5</v>
      </c>
      <c r="D234">
        <v>5.3</v>
      </c>
      <c r="E234">
        <v>1</v>
      </c>
      <c r="F234">
        <v>33.9</v>
      </c>
      <c r="G234">
        <v>24.1</v>
      </c>
      <c r="J234">
        <v>231</v>
      </c>
      <c r="K234">
        <v>16.3</v>
      </c>
      <c r="L234">
        <v>2.6</v>
      </c>
      <c r="M234">
        <v>7.5</v>
      </c>
      <c r="N234">
        <v>0</v>
      </c>
      <c r="O234">
        <v>38.700000000000003</v>
      </c>
      <c r="P234">
        <v>21.7</v>
      </c>
      <c r="S234">
        <v>231</v>
      </c>
      <c r="T234">
        <v>20.8</v>
      </c>
      <c r="U234">
        <v>2.2999999999999998</v>
      </c>
      <c r="V234">
        <v>7.4</v>
      </c>
      <c r="W234">
        <v>14.48</v>
      </c>
      <c r="X234">
        <v>38.700000000000003</v>
      </c>
      <c r="Y234">
        <v>24.1</v>
      </c>
      <c r="AB234">
        <v>231</v>
      </c>
      <c r="AC234">
        <v>11.3</v>
      </c>
      <c r="AD234">
        <v>1.6</v>
      </c>
      <c r="AE234">
        <v>7.1</v>
      </c>
      <c r="AF234">
        <v>0</v>
      </c>
      <c r="AG234">
        <v>41.4</v>
      </c>
      <c r="AH234">
        <v>24.1</v>
      </c>
      <c r="AK234">
        <v>231</v>
      </c>
      <c r="AL234">
        <v>22.9</v>
      </c>
      <c r="AM234">
        <v>2.8</v>
      </c>
      <c r="AN234">
        <v>8.1999999999999993</v>
      </c>
      <c r="AO234">
        <v>0</v>
      </c>
      <c r="AP234">
        <v>41</v>
      </c>
      <c r="AQ234">
        <v>27.9</v>
      </c>
      <c r="AT234">
        <v>231</v>
      </c>
      <c r="AU234">
        <v>18.8</v>
      </c>
      <c r="AV234">
        <v>1.8</v>
      </c>
      <c r="AW234">
        <v>7</v>
      </c>
      <c r="AX234">
        <v>0</v>
      </c>
      <c r="AY234">
        <v>39.700000000000003</v>
      </c>
      <c r="AZ234">
        <v>23.8</v>
      </c>
      <c r="BC234">
        <v>231</v>
      </c>
      <c r="BD234">
        <v>13.3</v>
      </c>
      <c r="BE234">
        <v>2.1</v>
      </c>
      <c r="BF234">
        <v>7.8</v>
      </c>
      <c r="BG234">
        <v>0</v>
      </c>
      <c r="BH234">
        <v>40.4</v>
      </c>
      <c r="BI234">
        <v>24.4</v>
      </c>
      <c r="BL234">
        <v>231</v>
      </c>
      <c r="BM234">
        <v>20.6</v>
      </c>
      <c r="BN234">
        <v>1</v>
      </c>
      <c r="BO234">
        <v>6.1</v>
      </c>
      <c r="BP234">
        <v>0</v>
      </c>
      <c r="BQ234">
        <v>40.700000000000003</v>
      </c>
      <c r="BR234">
        <v>25.1</v>
      </c>
      <c r="BU234">
        <v>231</v>
      </c>
      <c r="BV234">
        <v>21.6</v>
      </c>
      <c r="BW234">
        <v>2.7</v>
      </c>
      <c r="BX234">
        <v>7.8</v>
      </c>
      <c r="BY234">
        <v>0</v>
      </c>
      <c r="BZ234">
        <v>39.6</v>
      </c>
      <c r="CA234">
        <v>24.4</v>
      </c>
      <c r="CD234">
        <v>231</v>
      </c>
      <c r="CE234">
        <v>33.1</v>
      </c>
      <c r="CF234">
        <v>2</v>
      </c>
      <c r="CG234">
        <v>6.5</v>
      </c>
      <c r="CH234">
        <v>0</v>
      </c>
      <c r="CI234">
        <v>36.700000000000003</v>
      </c>
      <c r="CJ234">
        <v>23.8</v>
      </c>
      <c r="CM234">
        <v>231</v>
      </c>
      <c r="CN234">
        <v>13.4</v>
      </c>
      <c r="CO234">
        <v>1.5</v>
      </c>
      <c r="CP234">
        <v>6.9</v>
      </c>
      <c r="CQ234">
        <v>0</v>
      </c>
      <c r="CR234">
        <v>42.5</v>
      </c>
      <c r="CS234">
        <v>26.2</v>
      </c>
      <c r="CV234">
        <v>231</v>
      </c>
      <c r="CW234">
        <v>40.5</v>
      </c>
      <c r="CX234">
        <v>3</v>
      </c>
      <c r="CY234">
        <v>5.4</v>
      </c>
      <c r="CZ234">
        <v>2.29</v>
      </c>
      <c r="DA234">
        <v>32.700000000000003</v>
      </c>
      <c r="DB234">
        <v>23.4</v>
      </c>
      <c r="DE234">
        <v>231</v>
      </c>
      <c r="DF234">
        <v>14.2</v>
      </c>
      <c r="DG234">
        <v>2.1</v>
      </c>
      <c r="DH234">
        <v>7.8</v>
      </c>
      <c r="DI234">
        <v>0</v>
      </c>
      <c r="DJ234">
        <v>41.2</v>
      </c>
      <c r="DK234">
        <v>24.9</v>
      </c>
    </row>
    <row r="235" spans="1:115">
      <c r="A235">
        <v>232</v>
      </c>
      <c r="B235">
        <v>27.2</v>
      </c>
      <c r="C235">
        <v>1.6</v>
      </c>
      <c r="D235">
        <v>6</v>
      </c>
      <c r="E235">
        <v>0</v>
      </c>
      <c r="F235">
        <v>37.5</v>
      </c>
      <c r="G235">
        <v>23.6</v>
      </c>
      <c r="J235">
        <v>232</v>
      </c>
      <c r="K235">
        <v>18.7</v>
      </c>
      <c r="L235">
        <v>1.7</v>
      </c>
      <c r="M235">
        <v>6</v>
      </c>
      <c r="N235">
        <v>0</v>
      </c>
      <c r="O235">
        <v>36.4</v>
      </c>
      <c r="P235">
        <v>21</v>
      </c>
      <c r="S235">
        <v>232</v>
      </c>
      <c r="T235">
        <v>13.3</v>
      </c>
      <c r="U235">
        <v>1.4</v>
      </c>
      <c r="V235">
        <v>6.6</v>
      </c>
      <c r="W235">
        <v>0</v>
      </c>
      <c r="X235">
        <v>39.9</v>
      </c>
      <c r="Y235">
        <v>21.4</v>
      </c>
      <c r="AB235">
        <v>232</v>
      </c>
      <c r="AC235">
        <v>16.899999999999999</v>
      </c>
      <c r="AD235">
        <v>1.9</v>
      </c>
      <c r="AE235">
        <v>6.6</v>
      </c>
      <c r="AF235">
        <v>0</v>
      </c>
      <c r="AG235">
        <v>39.5</v>
      </c>
      <c r="AH235">
        <v>24.6</v>
      </c>
      <c r="AK235">
        <v>232</v>
      </c>
      <c r="AL235">
        <v>21.8</v>
      </c>
      <c r="AM235">
        <v>1.9</v>
      </c>
      <c r="AN235">
        <v>7</v>
      </c>
      <c r="AO235">
        <v>0</v>
      </c>
      <c r="AP235">
        <v>40.5</v>
      </c>
      <c r="AQ235">
        <v>26.1</v>
      </c>
      <c r="AT235">
        <v>232</v>
      </c>
      <c r="AU235">
        <v>13.5</v>
      </c>
      <c r="AV235">
        <v>1.8</v>
      </c>
      <c r="AW235">
        <v>7.2</v>
      </c>
      <c r="AX235">
        <v>0</v>
      </c>
      <c r="AY235">
        <v>40.5</v>
      </c>
      <c r="AZ235">
        <v>24</v>
      </c>
      <c r="BC235">
        <v>232</v>
      </c>
      <c r="BD235">
        <v>11.1</v>
      </c>
      <c r="BE235">
        <v>2.9</v>
      </c>
      <c r="BF235">
        <v>9.1</v>
      </c>
      <c r="BG235">
        <v>0</v>
      </c>
      <c r="BH235">
        <v>42.1</v>
      </c>
      <c r="BI235">
        <v>26.3</v>
      </c>
      <c r="BL235">
        <v>232</v>
      </c>
      <c r="BM235">
        <v>17</v>
      </c>
      <c r="BN235">
        <v>1.9</v>
      </c>
      <c r="BO235">
        <v>7.5</v>
      </c>
      <c r="BP235">
        <v>0</v>
      </c>
      <c r="BQ235">
        <v>41.8</v>
      </c>
      <c r="BR235">
        <v>26.5</v>
      </c>
      <c r="BU235">
        <v>232</v>
      </c>
      <c r="BV235">
        <v>14.9</v>
      </c>
      <c r="BW235">
        <v>1.8</v>
      </c>
      <c r="BX235">
        <v>7.2</v>
      </c>
      <c r="BY235">
        <v>0</v>
      </c>
      <c r="BZ235">
        <v>40.6</v>
      </c>
      <c r="CA235">
        <v>24.6</v>
      </c>
      <c r="CD235">
        <v>232</v>
      </c>
      <c r="CE235">
        <v>27.5</v>
      </c>
      <c r="CF235">
        <v>2.1</v>
      </c>
      <c r="CG235">
        <v>7.1</v>
      </c>
      <c r="CH235">
        <v>0</v>
      </c>
      <c r="CI235">
        <v>39</v>
      </c>
      <c r="CJ235">
        <v>26.8</v>
      </c>
      <c r="CM235">
        <v>232</v>
      </c>
      <c r="CN235">
        <v>13.2</v>
      </c>
      <c r="CO235">
        <v>2.8</v>
      </c>
      <c r="CP235">
        <v>8.6999999999999993</v>
      </c>
      <c r="CQ235">
        <v>0</v>
      </c>
      <c r="CR235">
        <v>42.5</v>
      </c>
      <c r="CS235">
        <v>26.9</v>
      </c>
      <c r="CV235">
        <v>232</v>
      </c>
      <c r="CW235">
        <v>19.5</v>
      </c>
      <c r="CX235">
        <v>1.6</v>
      </c>
      <c r="CY235">
        <v>6.2</v>
      </c>
      <c r="CZ235">
        <v>0</v>
      </c>
      <c r="DA235">
        <v>36.9</v>
      </c>
      <c r="DB235">
        <v>20.8</v>
      </c>
      <c r="DE235">
        <v>232</v>
      </c>
      <c r="DF235">
        <v>18.399999999999999</v>
      </c>
      <c r="DG235">
        <v>2</v>
      </c>
      <c r="DH235">
        <v>7.7</v>
      </c>
      <c r="DI235">
        <v>0</v>
      </c>
      <c r="DJ235">
        <v>42</v>
      </c>
      <c r="DK235">
        <v>26.1</v>
      </c>
    </row>
    <row r="236" spans="1:115">
      <c r="A236">
        <v>233</v>
      </c>
      <c r="B236">
        <v>29</v>
      </c>
      <c r="C236">
        <v>2.5</v>
      </c>
      <c r="D236">
        <v>7.3</v>
      </c>
      <c r="E236">
        <v>0</v>
      </c>
      <c r="F236">
        <v>39.5</v>
      </c>
      <c r="G236">
        <v>27.3</v>
      </c>
      <c r="J236">
        <v>233</v>
      </c>
      <c r="K236">
        <v>10.7</v>
      </c>
      <c r="L236">
        <v>1.4</v>
      </c>
      <c r="M236">
        <v>6.3</v>
      </c>
      <c r="N236">
        <v>0</v>
      </c>
      <c r="O236">
        <v>38.5</v>
      </c>
      <c r="P236">
        <v>21.3</v>
      </c>
      <c r="S236">
        <v>233</v>
      </c>
      <c r="T236">
        <v>13.7</v>
      </c>
      <c r="U236">
        <v>1.1000000000000001</v>
      </c>
      <c r="V236">
        <v>6.4</v>
      </c>
      <c r="W236">
        <v>0</v>
      </c>
      <c r="X236">
        <v>41.7</v>
      </c>
      <c r="Y236">
        <v>21.2</v>
      </c>
      <c r="AB236">
        <v>233</v>
      </c>
      <c r="AC236">
        <v>18.100000000000001</v>
      </c>
      <c r="AD236">
        <v>2.9</v>
      </c>
      <c r="AE236">
        <v>8.4</v>
      </c>
      <c r="AF236">
        <v>0</v>
      </c>
      <c r="AG236">
        <v>41.1</v>
      </c>
      <c r="AH236">
        <v>24.8</v>
      </c>
      <c r="AK236">
        <v>233</v>
      </c>
      <c r="AL236">
        <v>16.7</v>
      </c>
      <c r="AM236">
        <v>2.5</v>
      </c>
      <c r="AN236">
        <v>8.4</v>
      </c>
      <c r="AO236">
        <v>0</v>
      </c>
      <c r="AP236">
        <v>42.1</v>
      </c>
      <c r="AQ236">
        <v>30.1</v>
      </c>
      <c r="AT236">
        <v>233</v>
      </c>
      <c r="AU236">
        <v>12.2</v>
      </c>
      <c r="AV236">
        <v>1.8</v>
      </c>
      <c r="AW236">
        <v>7.4</v>
      </c>
      <c r="AX236">
        <v>0</v>
      </c>
      <c r="AY236">
        <v>41.3</v>
      </c>
      <c r="AZ236">
        <v>24.8</v>
      </c>
      <c r="BC236">
        <v>233</v>
      </c>
      <c r="BD236">
        <v>16.600000000000001</v>
      </c>
      <c r="BE236">
        <v>3</v>
      </c>
      <c r="BF236">
        <v>8.5</v>
      </c>
      <c r="BG236">
        <v>2.54</v>
      </c>
      <c r="BH236">
        <v>40.5</v>
      </c>
      <c r="BI236">
        <v>22.9</v>
      </c>
      <c r="BL236">
        <v>233</v>
      </c>
      <c r="BM236">
        <v>23</v>
      </c>
      <c r="BN236">
        <v>2.9</v>
      </c>
      <c r="BO236">
        <v>7.7</v>
      </c>
      <c r="BP236">
        <v>2.29</v>
      </c>
      <c r="BQ236">
        <v>39.799999999999997</v>
      </c>
      <c r="BR236">
        <v>24.5</v>
      </c>
      <c r="BU236">
        <v>233</v>
      </c>
      <c r="BV236">
        <v>12.8</v>
      </c>
      <c r="BW236">
        <v>1.4</v>
      </c>
      <c r="BX236">
        <v>6.6</v>
      </c>
      <c r="BY236">
        <v>0</v>
      </c>
      <c r="BZ236">
        <v>41.5</v>
      </c>
      <c r="CA236">
        <v>24.6</v>
      </c>
      <c r="CD236">
        <v>233</v>
      </c>
      <c r="CE236">
        <v>22.5</v>
      </c>
      <c r="CF236">
        <v>2</v>
      </c>
      <c r="CG236">
        <v>7.1</v>
      </c>
      <c r="CH236">
        <v>0</v>
      </c>
      <c r="CI236">
        <v>39.6</v>
      </c>
      <c r="CJ236">
        <v>26.3</v>
      </c>
      <c r="CM236">
        <v>233</v>
      </c>
      <c r="CN236">
        <v>21.1</v>
      </c>
      <c r="CO236">
        <v>1.4</v>
      </c>
      <c r="CP236">
        <v>4.5</v>
      </c>
      <c r="CQ236">
        <v>0</v>
      </c>
      <c r="CR236">
        <v>38.299999999999997</v>
      </c>
      <c r="CS236">
        <v>26.2</v>
      </c>
      <c r="CV236">
        <v>233</v>
      </c>
      <c r="CW236">
        <v>34.1</v>
      </c>
      <c r="CX236">
        <v>2.5</v>
      </c>
      <c r="CY236">
        <v>4</v>
      </c>
      <c r="CZ236">
        <v>0.51</v>
      </c>
      <c r="DA236">
        <v>31.2</v>
      </c>
      <c r="DB236">
        <v>20.7</v>
      </c>
      <c r="DE236">
        <v>233</v>
      </c>
      <c r="DF236">
        <v>21.4</v>
      </c>
      <c r="DG236">
        <v>2.5</v>
      </c>
      <c r="DH236">
        <v>7.8</v>
      </c>
      <c r="DI236">
        <v>0</v>
      </c>
      <c r="DJ236">
        <v>40.5</v>
      </c>
      <c r="DK236">
        <v>28.8</v>
      </c>
    </row>
    <row r="237" spans="1:115">
      <c r="A237">
        <v>234</v>
      </c>
      <c r="B237">
        <v>24.6</v>
      </c>
      <c r="C237">
        <v>2.2999999999999998</v>
      </c>
      <c r="D237">
        <v>6.6</v>
      </c>
      <c r="E237">
        <v>0</v>
      </c>
      <c r="F237">
        <v>40.5</v>
      </c>
      <c r="G237">
        <v>27.5</v>
      </c>
      <c r="J237">
        <v>234</v>
      </c>
      <c r="K237">
        <v>10.1</v>
      </c>
      <c r="L237">
        <v>1.9</v>
      </c>
      <c r="M237">
        <v>6.9</v>
      </c>
      <c r="N237">
        <v>0</v>
      </c>
      <c r="O237">
        <v>37.799999999999997</v>
      </c>
      <c r="P237">
        <v>19.3</v>
      </c>
      <c r="S237">
        <v>234</v>
      </c>
      <c r="T237">
        <v>12.9</v>
      </c>
      <c r="U237">
        <v>2.2999999999999998</v>
      </c>
      <c r="V237">
        <v>7.4</v>
      </c>
      <c r="W237">
        <v>0</v>
      </c>
      <c r="X237">
        <v>41.3</v>
      </c>
      <c r="Y237">
        <v>23</v>
      </c>
      <c r="AB237">
        <v>234</v>
      </c>
      <c r="AC237">
        <v>29</v>
      </c>
      <c r="AD237">
        <v>2.1</v>
      </c>
      <c r="AE237">
        <v>5.4</v>
      </c>
      <c r="AF237">
        <v>0</v>
      </c>
      <c r="AG237">
        <v>37.299999999999997</v>
      </c>
      <c r="AH237">
        <v>24.2</v>
      </c>
      <c r="AK237">
        <v>234</v>
      </c>
      <c r="AL237">
        <v>19.100000000000001</v>
      </c>
      <c r="AM237">
        <v>2</v>
      </c>
      <c r="AN237">
        <v>7.5</v>
      </c>
      <c r="AO237">
        <v>0</v>
      </c>
      <c r="AP237">
        <v>42.1</v>
      </c>
      <c r="AQ237">
        <v>27.3</v>
      </c>
      <c r="AT237">
        <v>234</v>
      </c>
      <c r="AU237">
        <v>11.1</v>
      </c>
      <c r="AV237">
        <v>2</v>
      </c>
      <c r="AW237">
        <v>7.7</v>
      </c>
      <c r="AX237">
        <v>0</v>
      </c>
      <c r="AY237">
        <v>41.8</v>
      </c>
      <c r="AZ237">
        <v>24.1</v>
      </c>
      <c r="BC237">
        <v>234</v>
      </c>
      <c r="BD237">
        <v>40.5</v>
      </c>
      <c r="BE237">
        <v>1.7</v>
      </c>
      <c r="BF237">
        <v>5.4</v>
      </c>
      <c r="BG237">
        <v>3.56</v>
      </c>
      <c r="BH237">
        <v>33.5</v>
      </c>
      <c r="BI237">
        <v>22.6</v>
      </c>
      <c r="BL237">
        <v>234</v>
      </c>
      <c r="BM237">
        <v>28.8</v>
      </c>
      <c r="BN237">
        <v>1.1000000000000001</v>
      </c>
      <c r="BO237">
        <v>5.9</v>
      </c>
      <c r="BP237">
        <v>0</v>
      </c>
      <c r="BQ237">
        <v>37.700000000000003</v>
      </c>
      <c r="BR237">
        <v>23.6</v>
      </c>
      <c r="BU237">
        <v>234</v>
      </c>
      <c r="BV237">
        <v>10.199999999999999</v>
      </c>
      <c r="BW237">
        <v>1.4</v>
      </c>
      <c r="BX237">
        <v>6.9</v>
      </c>
      <c r="BY237">
        <v>0</v>
      </c>
      <c r="BZ237">
        <v>43.6</v>
      </c>
      <c r="CA237">
        <v>25.6</v>
      </c>
      <c r="CD237">
        <v>234</v>
      </c>
      <c r="CE237">
        <v>29.2</v>
      </c>
      <c r="CF237">
        <v>3</v>
      </c>
      <c r="CG237">
        <v>7.3</v>
      </c>
      <c r="CH237">
        <v>22.35</v>
      </c>
      <c r="CI237">
        <v>39.200000000000003</v>
      </c>
      <c r="CJ237">
        <v>21.9</v>
      </c>
      <c r="CM237">
        <v>234</v>
      </c>
      <c r="CN237">
        <v>20</v>
      </c>
      <c r="CO237">
        <v>1.8</v>
      </c>
      <c r="CP237">
        <v>6.2</v>
      </c>
      <c r="CQ237">
        <v>0</v>
      </c>
      <c r="CR237">
        <v>39.4</v>
      </c>
      <c r="CS237">
        <v>25.5</v>
      </c>
      <c r="CV237">
        <v>234</v>
      </c>
      <c r="CW237">
        <v>29.1</v>
      </c>
      <c r="CX237">
        <v>1.5</v>
      </c>
      <c r="CY237">
        <v>5.2</v>
      </c>
      <c r="CZ237">
        <v>0</v>
      </c>
      <c r="DA237">
        <v>33.799999999999997</v>
      </c>
      <c r="DB237">
        <v>18.2</v>
      </c>
      <c r="DE237">
        <v>234</v>
      </c>
      <c r="DF237">
        <v>17.7</v>
      </c>
      <c r="DG237">
        <v>2.1</v>
      </c>
      <c r="DH237">
        <v>7.6</v>
      </c>
      <c r="DI237">
        <v>0</v>
      </c>
      <c r="DJ237">
        <v>40.5</v>
      </c>
      <c r="DK237">
        <v>27.5</v>
      </c>
    </row>
    <row r="238" spans="1:115">
      <c r="A238">
        <v>235</v>
      </c>
      <c r="B238">
        <v>22</v>
      </c>
      <c r="C238">
        <v>2.4</v>
      </c>
      <c r="D238">
        <v>7.3</v>
      </c>
      <c r="E238">
        <v>8</v>
      </c>
      <c r="F238">
        <v>41.8</v>
      </c>
      <c r="G238">
        <v>24.2</v>
      </c>
      <c r="J238">
        <v>235</v>
      </c>
      <c r="K238">
        <v>12.2</v>
      </c>
      <c r="L238">
        <v>2.6</v>
      </c>
      <c r="M238">
        <v>7.8</v>
      </c>
      <c r="N238">
        <v>0</v>
      </c>
      <c r="O238">
        <v>38.4</v>
      </c>
      <c r="P238">
        <v>18</v>
      </c>
      <c r="S238">
        <v>235</v>
      </c>
      <c r="T238">
        <v>31.2</v>
      </c>
      <c r="U238">
        <v>3.7</v>
      </c>
      <c r="V238">
        <v>6.8</v>
      </c>
      <c r="W238">
        <v>1.02</v>
      </c>
      <c r="X238">
        <v>33.799999999999997</v>
      </c>
      <c r="Y238">
        <v>24.6</v>
      </c>
      <c r="AB238">
        <v>235</v>
      </c>
      <c r="AC238">
        <v>24.2</v>
      </c>
      <c r="AD238">
        <v>1.4</v>
      </c>
      <c r="AE238">
        <v>6.1</v>
      </c>
      <c r="AF238">
        <v>0</v>
      </c>
      <c r="AG238">
        <v>39.200000000000003</v>
      </c>
      <c r="AH238">
        <v>23.9</v>
      </c>
      <c r="AK238">
        <v>235</v>
      </c>
      <c r="AL238">
        <v>21.6</v>
      </c>
      <c r="AM238">
        <v>2.4</v>
      </c>
      <c r="AN238">
        <v>7.9</v>
      </c>
      <c r="AO238">
        <v>0</v>
      </c>
      <c r="AP238">
        <v>41.4</v>
      </c>
      <c r="AQ238">
        <v>27.7</v>
      </c>
      <c r="AT238">
        <v>235</v>
      </c>
      <c r="AU238">
        <v>11.8</v>
      </c>
      <c r="AV238">
        <v>1.9</v>
      </c>
      <c r="AW238">
        <v>7.4</v>
      </c>
      <c r="AX238">
        <v>0</v>
      </c>
      <c r="AY238">
        <v>40.9</v>
      </c>
      <c r="AZ238">
        <v>25.9</v>
      </c>
      <c r="BC238">
        <v>235</v>
      </c>
      <c r="BD238">
        <v>23.4</v>
      </c>
      <c r="BE238">
        <v>1.4</v>
      </c>
      <c r="BF238">
        <v>6.2</v>
      </c>
      <c r="BG238">
        <v>0</v>
      </c>
      <c r="BH238">
        <v>37.6</v>
      </c>
      <c r="BI238">
        <v>23.6</v>
      </c>
      <c r="BL238">
        <v>235</v>
      </c>
      <c r="BM238">
        <v>19.8</v>
      </c>
      <c r="BN238">
        <v>1.1000000000000001</v>
      </c>
      <c r="BO238">
        <v>6.3</v>
      </c>
      <c r="BP238">
        <v>0</v>
      </c>
      <c r="BQ238">
        <v>41.8</v>
      </c>
      <c r="BR238">
        <v>27</v>
      </c>
      <c r="BU238">
        <v>235</v>
      </c>
      <c r="BV238">
        <v>10.3</v>
      </c>
      <c r="BW238">
        <v>1.8</v>
      </c>
      <c r="BX238">
        <v>7.6</v>
      </c>
      <c r="BY238">
        <v>0</v>
      </c>
      <c r="BZ238">
        <v>44.6</v>
      </c>
      <c r="CA238">
        <v>27.4</v>
      </c>
      <c r="CD238">
        <v>235</v>
      </c>
      <c r="CE238">
        <v>61.4</v>
      </c>
      <c r="CF238">
        <v>2.1</v>
      </c>
      <c r="CG238">
        <v>3.7</v>
      </c>
      <c r="CH238">
        <v>0.25</v>
      </c>
      <c r="CI238">
        <v>30.5</v>
      </c>
      <c r="CJ238">
        <v>22.6</v>
      </c>
      <c r="CM238">
        <v>235</v>
      </c>
      <c r="CN238">
        <v>17.5</v>
      </c>
      <c r="CO238">
        <v>2</v>
      </c>
      <c r="CP238">
        <v>6.1</v>
      </c>
      <c r="CQ238">
        <v>0</v>
      </c>
      <c r="CR238">
        <v>39.1</v>
      </c>
      <c r="CS238">
        <v>23.8</v>
      </c>
      <c r="CV238">
        <v>235</v>
      </c>
      <c r="CW238">
        <v>21.8</v>
      </c>
      <c r="CX238">
        <v>1.3</v>
      </c>
      <c r="CY238">
        <v>6</v>
      </c>
      <c r="CZ238">
        <v>0</v>
      </c>
      <c r="DA238">
        <v>36.700000000000003</v>
      </c>
      <c r="DB238">
        <v>19.8</v>
      </c>
      <c r="DE238">
        <v>235</v>
      </c>
      <c r="DF238">
        <v>16.899999999999999</v>
      </c>
      <c r="DG238">
        <v>2.6</v>
      </c>
      <c r="DH238">
        <v>8.1999999999999993</v>
      </c>
      <c r="DI238">
        <v>0</v>
      </c>
      <c r="DJ238">
        <v>41.3</v>
      </c>
      <c r="DK238">
        <v>25.7</v>
      </c>
    </row>
    <row r="239" spans="1:115">
      <c r="A239">
        <v>236</v>
      </c>
      <c r="B239">
        <v>30.4</v>
      </c>
      <c r="C239">
        <v>1.8</v>
      </c>
      <c r="D239">
        <v>6.1</v>
      </c>
      <c r="E239">
        <v>0</v>
      </c>
      <c r="F239">
        <v>37.799999999999997</v>
      </c>
      <c r="G239">
        <v>24.2</v>
      </c>
      <c r="J239">
        <v>236</v>
      </c>
      <c r="K239">
        <v>14.3</v>
      </c>
      <c r="L239">
        <v>3</v>
      </c>
      <c r="M239">
        <v>7.9</v>
      </c>
      <c r="N239">
        <v>0</v>
      </c>
      <c r="O239">
        <v>36.9</v>
      </c>
      <c r="P239">
        <v>21.1</v>
      </c>
      <c r="S239">
        <v>236</v>
      </c>
      <c r="T239">
        <v>22.1</v>
      </c>
      <c r="U239">
        <v>1.6</v>
      </c>
      <c r="V239">
        <v>5.9</v>
      </c>
      <c r="W239">
        <v>0</v>
      </c>
      <c r="X239">
        <v>37.299999999999997</v>
      </c>
      <c r="Y239">
        <v>21.8</v>
      </c>
      <c r="AB239">
        <v>236</v>
      </c>
      <c r="AC239">
        <v>41.5</v>
      </c>
      <c r="AD239">
        <v>2.2999999999999998</v>
      </c>
      <c r="AE239">
        <v>4.5999999999999996</v>
      </c>
      <c r="AF239">
        <v>0</v>
      </c>
      <c r="AG239">
        <v>32.6</v>
      </c>
      <c r="AH239">
        <v>21.9</v>
      </c>
      <c r="AK239">
        <v>236</v>
      </c>
      <c r="AL239">
        <v>21</v>
      </c>
      <c r="AM239">
        <v>2.2999999999999998</v>
      </c>
      <c r="AN239">
        <v>7.3</v>
      </c>
      <c r="AO239">
        <v>0</v>
      </c>
      <c r="AP239">
        <v>41.9</v>
      </c>
      <c r="AQ239">
        <v>26.3</v>
      </c>
      <c r="AT239">
        <v>236</v>
      </c>
      <c r="AU239">
        <v>13</v>
      </c>
      <c r="AV239">
        <v>2.1</v>
      </c>
      <c r="AW239">
        <v>7.8</v>
      </c>
      <c r="AX239">
        <v>0</v>
      </c>
      <c r="AY239">
        <v>41.6</v>
      </c>
      <c r="AZ239">
        <v>24.7</v>
      </c>
      <c r="BC239">
        <v>236</v>
      </c>
      <c r="BD239">
        <v>17.7</v>
      </c>
      <c r="BE239">
        <v>2</v>
      </c>
      <c r="BF239">
        <v>7</v>
      </c>
      <c r="BG239">
        <v>0</v>
      </c>
      <c r="BH239">
        <v>38.700000000000003</v>
      </c>
      <c r="BI239">
        <v>24.1</v>
      </c>
      <c r="BL239">
        <v>236</v>
      </c>
      <c r="BM239">
        <v>14.1</v>
      </c>
      <c r="BN239">
        <v>2.1</v>
      </c>
      <c r="BO239">
        <v>7.6</v>
      </c>
      <c r="BP239">
        <v>0</v>
      </c>
      <c r="BQ239">
        <v>43.2</v>
      </c>
      <c r="BR239">
        <v>26.9</v>
      </c>
      <c r="BU239">
        <v>236</v>
      </c>
      <c r="BV239">
        <v>9.4</v>
      </c>
      <c r="BW239">
        <v>2.2000000000000002</v>
      </c>
      <c r="BX239">
        <v>8.4</v>
      </c>
      <c r="BY239">
        <v>0</v>
      </c>
      <c r="BZ239">
        <v>44.8</v>
      </c>
      <c r="CA239">
        <v>27.2</v>
      </c>
      <c r="CD239">
        <v>236</v>
      </c>
      <c r="CE239">
        <v>35.9</v>
      </c>
      <c r="CF239">
        <v>1.6</v>
      </c>
      <c r="CG239">
        <v>5.5</v>
      </c>
      <c r="CH239">
        <v>0</v>
      </c>
      <c r="CI239">
        <v>35.4</v>
      </c>
      <c r="CJ239">
        <v>22.7</v>
      </c>
      <c r="CM239">
        <v>236</v>
      </c>
      <c r="CN239">
        <v>25.8</v>
      </c>
      <c r="CO239">
        <v>2.7</v>
      </c>
      <c r="CP239">
        <v>6.8</v>
      </c>
      <c r="CQ239">
        <v>0</v>
      </c>
      <c r="CR239">
        <v>36.5</v>
      </c>
      <c r="CS239">
        <v>25.8</v>
      </c>
      <c r="CV239">
        <v>236</v>
      </c>
      <c r="CW239">
        <v>12.8</v>
      </c>
      <c r="CX239">
        <v>1.7</v>
      </c>
      <c r="CY239">
        <v>6.7</v>
      </c>
      <c r="CZ239">
        <v>0</v>
      </c>
      <c r="DA239">
        <v>39</v>
      </c>
      <c r="DB239">
        <v>21.9</v>
      </c>
      <c r="DE239">
        <v>236</v>
      </c>
      <c r="DF239">
        <v>18.899999999999999</v>
      </c>
      <c r="DG239">
        <v>2</v>
      </c>
      <c r="DH239">
        <v>7</v>
      </c>
      <c r="DI239">
        <v>0</v>
      </c>
      <c r="DJ239">
        <v>40.5</v>
      </c>
      <c r="DK239">
        <v>26.6</v>
      </c>
    </row>
    <row r="240" spans="1:115">
      <c r="A240">
        <v>237</v>
      </c>
      <c r="B240">
        <v>28.9</v>
      </c>
      <c r="C240">
        <v>2.2000000000000002</v>
      </c>
      <c r="D240">
        <v>7</v>
      </c>
      <c r="E240">
        <v>0</v>
      </c>
      <c r="F240">
        <v>39.700000000000003</v>
      </c>
      <c r="G240">
        <v>25.6</v>
      </c>
      <c r="J240">
        <v>237</v>
      </c>
      <c r="K240">
        <v>19</v>
      </c>
      <c r="L240">
        <v>2.6</v>
      </c>
      <c r="M240">
        <v>6.1</v>
      </c>
      <c r="N240">
        <v>0</v>
      </c>
      <c r="O240">
        <v>35.799999999999997</v>
      </c>
      <c r="P240">
        <v>22.9</v>
      </c>
      <c r="S240">
        <v>237</v>
      </c>
      <c r="T240">
        <v>21.9</v>
      </c>
      <c r="U240">
        <v>1.3</v>
      </c>
      <c r="V240">
        <v>6.3</v>
      </c>
      <c r="W240">
        <v>0</v>
      </c>
      <c r="X240">
        <v>40.1</v>
      </c>
      <c r="Y240">
        <v>23.5</v>
      </c>
      <c r="AB240">
        <v>237</v>
      </c>
      <c r="AC240">
        <v>30.2</v>
      </c>
      <c r="AD240">
        <v>1.9</v>
      </c>
      <c r="AE240">
        <v>5.8</v>
      </c>
      <c r="AF240">
        <v>0</v>
      </c>
      <c r="AG240">
        <v>36.5</v>
      </c>
      <c r="AH240">
        <v>23.4</v>
      </c>
      <c r="AK240">
        <v>237</v>
      </c>
      <c r="AL240">
        <v>30.5</v>
      </c>
      <c r="AM240">
        <v>1.9</v>
      </c>
      <c r="AN240">
        <v>4</v>
      </c>
      <c r="AO240">
        <v>0.25</v>
      </c>
      <c r="AP240">
        <v>33.799999999999997</v>
      </c>
      <c r="AQ240">
        <v>23.5</v>
      </c>
      <c r="AT240">
        <v>237</v>
      </c>
      <c r="AU240">
        <v>14.9</v>
      </c>
      <c r="AV240">
        <v>1.9</v>
      </c>
      <c r="AW240">
        <v>7.4</v>
      </c>
      <c r="AX240">
        <v>0</v>
      </c>
      <c r="AY240">
        <v>41.2</v>
      </c>
      <c r="AZ240">
        <v>25.5</v>
      </c>
      <c r="BC240">
        <v>237</v>
      </c>
      <c r="BD240">
        <v>17.100000000000001</v>
      </c>
      <c r="BE240">
        <v>1.9</v>
      </c>
      <c r="BF240">
        <v>7</v>
      </c>
      <c r="BG240">
        <v>0</v>
      </c>
      <c r="BH240">
        <v>38.9</v>
      </c>
      <c r="BI240">
        <v>24.5</v>
      </c>
      <c r="BL240">
        <v>237</v>
      </c>
      <c r="BM240">
        <v>24.5</v>
      </c>
      <c r="BN240">
        <v>4.2</v>
      </c>
      <c r="BO240">
        <v>9.1</v>
      </c>
      <c r="BP240">
        <v>0</v>
      </c>
      <c r="BQ240">
        <v>37.6</v>
      </c>
      <c r="BR240">
        <v>25.5</v>
      </c>
      <c r="BU240">
        <v>237</v>
      </c>
      <c r="BV240">
        <v>13.2</v>
      </c>
      <c r="BW240">
        <v>2.6</v>
      </c>
      <c r="BX240">
        <v>8.1</v>
      </c>
      <c r="BY240">
        <v>0</v>
      </c>
      <c r="BZ240">
        <v>41.9</v>
      </c>
      <c r="CA240">
        <v>27.9</v>
      </c>
      <c r="CD240">
        <v>237</v>
      </c>
      <c r="CE240">
        <v>30.8</v>
      </c>
      <c r="CF240">
        <v>1.5</v>
      </c>
      <c r="CG240">
        <v>5.9</v>
      </c>
      <c r="CH240">
        <v>0</v>
      </c>
      <c r="CI240">
        <v>36.799999999999997</v>
      </c>
      <c r="CJ240">
        <v>24.2</v>
      </c>
      <c r="CM240">
        <v>237</v>
      </c>
      <c r="CN240">
        <v>46.5</v>
      </c>
      <c r="CO240">
        <v>3</v>
      </c>
      <c r="CP240">
        <v>4.5</v>
      </c>
      <c r="CQ240">
        <v>0</v>
      </c>
      <c r="CR240">
        <v>31.2</v>
      </c>
      <c r="CS240">
        <v>24.7</v>
      </c>
      <c r="CV240">
        <v>237</v>
      </c>
      <c r="CW240">
        <v>23.1</v>
      </c>
      <c r="CX240">
        <v>2.5</v>
      </c>
      <c r="CY240">
        <v>7.1</v>
      </c>
      <c r="CZ240">
        <v>0</v>
      </c>
      <c r="DA240">
        <v>37.9</v>
      </c>
      <c r="DB240">
        <v>24.6</v>
      </c>
      <c r="DE240">
        <v>237</v>
      </c>
      <c r="DF240">
        <v>27.5</v>
      </c>
      <c r="DG240">
        <v>2.2000000000000002</v>
      </c>
      <c r="DH240">
        <v>5.7</v>
      </c>
      <c r="DI240">
        <v>3.81</v>
      </c>
      <c r="DJ240">
        <v>37.799999999999997</v>
      </c>
      <c r="DK240">
        <v>24.2</v>
      </c>
    </row>
    <row r="241" spans="1:115">
      <c r="A241">
        <v>238</v>
      </c>
      <c r="B241">
        <v>35</v>
      </c>
      <c r="C241">
        <v>3.5</v>
      </c>
      <c r="D241">
        <v>6.2</v>
      </c>
      <c r="E241">
        <v>11</v>
      </c>
      <c r="F241">
        <v>36.299999999999997</v>
      </c>
      <c r="G241">
        <v>23.2</v>
      </c>
      <c r="J241">
        <v>238</v>
      </c>
      <c r="K241">
        <v>13.9</v>
      </c>
      <c r="L241">
        <v>2.2000000000000002</v>
      </c>
      <c r="M241">
        <v>7.1</v>
      </c>
      <c r="N241">
        <v>0</v>
      </c>
      <c r="O241">
        <v>37.799999999999997</v>
      </c>
      <c r="P241">
        <v>19.5</v>
      </c>
      <c r="S241">
        <v>238</v>
      </c>
      <c r="T241">
        <v>12.1</v>
      </c>
      <c r="U241">
        <v>1.7</v>
      </c>
      <c r="V241">
        <v>7.1</v>
      </c>
      <c r="W241">
        <v>0</v>
      </c>
      <c r="X241">
        <v>42.7</v>
      </c>
      <c r="Y241">
        <v>25.2</v>
      </c>
      <c r="AB241">
        <v>238</v>
      </c>
      <c r="AC241">
        <v>17.899999999999999</v>
      </c>
      <c r="AD241">
        <v>1.9</v>
      </c>
      <c r="AE241">
        <v>7</v>
      </c>
      <c r="AF241">
        <v>0</v>
      </c>
      <c r="AG241">
        <v>38.299999999999997</v>
      </c>
      <c r="AH241">
        <v>23.9</v>
      </c>
      <c r="AK241">
        <v>238</v>
      </c>
      <c r="AL241">
        <v>24.7</v>
      </c>
      <c r="AM241">
        <v>1.1000000000000001</v>
      </c>
      <c r="AN241">
        <v>5.7</v>
      </c>
      <c r="AO241">
        <v>0</v>
      </c>
      <c r="AP241">
        <v>38.299999999999997</v>
      </c>
      <c r="AQ241">
        <v>22.9</v>
      </c>
      <c r="AT241">
        <v>238</v>
      </c>
      <c r="AU241">
        <v>27.4</v>
      </c>
      <c r="AV241">
        <v>2.8</v>
      </c>
      <c r="AW241">
        <v>6.4</v>
      </c>
      <c r="AX241">
        <v>0</v>
      </c>
      <c r="AY241">
        <v>37.799999999999997</v>
      </c>
      <c r="AZ241">
        <v>23.1</v>
      </c>
      <c r="BC241">
        <v>238</v>
      </c>
      <c r="BD241">
        <v>9.8000000000000007</v>
      </c>
      <c r="BE241">
        <v>1.2</v>
      </c>
      <c r="BF241">
        <v>6.3</v>
      </c>
      <c r="BG241">
        <v>0</v>
      </c>
      <c r="BH241">
        <v>40.799999999999997</v>
      </c>
      <c r="BI241">
        <v>21.6</v>
      </c>
      <c r="BL241">
        <v>238</v>
      </c>
      <c r="BM241">
        <v>37.5</v>
      </c>
      <c r="BN241">
        <v>2.9</v>
      </c>
      <c r="BO241">
        <v>4.9000000000000004</v>
      </c>
      <c r="BP241">
        <v>2.79</v>
      </c>
      <c r="BQ241">
        <v>32.6</v>
      </c>
      <c r="BR241">
        <v>24.6</v>
      </c>
      <c r="BU241">
        <v>238</v>
      </c>
      <c r="BV241">
        <v>13.7</v>
      </c>
      <c r="BW241">
        <v>2</v>
      </c>
      <c r="BX241">
        <v>7.1</v>
      </c>
      <c r="BY241">
        <v>0</v>
      </c>
      <c r="BZ241">
        <v>43.3</v>
      </c>
      <c r="CA241">
        <v>26.7</v>
      </c>
      <c r="CD241">
        <v>238</v>
      </c>
      <c r="CE241">
        <v>21.1</v>
      </c>
      <c r="CF241">
        <v>1.3</v>
      </c>
      <c r="CG241">
        <v>6.2</v>
      </c>
      <c r="CH241">
        <v>0</v>
      </c>
      <c r="CI241">
        <v>39</v>
      </c>
      <c r="CJ241">
        <v>24</v>
      </c>
      <c r="CM241">
        <v>238</v>
      </c>
      <c r="CN241">
        <v>28.8</v>
      </c>
      <c r="CO241">
        <v>1.7</v>
      </c>
      <c r="CP241">
        <v>5.0999999999999996</v>
      </c>
      <c r="CQ241">
        <v>0.76</v>
      </c>
      <c r="CR241">
        <v>38.200000000000003</v>
      </c>
      <c r="CS241">
        <v>23.8</v>
      </c>
      <c r="CV241">
        <v>238</v>
      </c>
      <c r="CW241">
        <v>27.6</v>
      </c>
      <c r="CX241">
        <v>2</v>
      </c>
      <c r="CY241">
        <v>6.3</v>
      </c>
      <c r="CZ241">
        <v>0</v>
      </c>
      <c r="DA241">
        <v>37.1</v>
      </c>
      <c r="DB241">
        <v>22.7</v>
      </c>
      <c r="DE241">
        <v>238</v>
      </c>
      <c r="DF241">
        <v>22.1</v>
      </c>
      <c r="DG241">
        <v>1.4</v>
      </c>
      <c r="DH241">
        <v>6.3</v>
      </c>
      <c r="DI241">
        <v>0</v>
      </c>
      <c r="DJ241">
        <v>39.299999999999997</v>
      </c>
      <c r="DK241">
        <v>24.2</v>
      </c>
    </row>
    <row r="242" spans="1:115">
      <c r="A242">
        <v>239</v>
      </c>
      <c r="B242">
        <v>49.6</v>
      </c>
      <c r="C242">
        <v>1.6</v>
      </c>
      <c r="D242">
        <v>4.2</v>
      </c>
      <c r="E242">
        <v>0</v>
      </c>
      <c r="F242">
        <v>32.9</v>
      </c>
      <c r="G242">
        <v>23.3</v>
      </c>
      <c r="J242">
        <v>239</v>
      </c>
      <c r="K242">
        <v>10.6</v>
      </c>
      <c r="L242">
        <v>1.9</v>
      </c>
      <c r="M242">
        <v>7</v>
      </c>
      <c r="N242">
        <v>0</v>
      </c>
      <c r="O242">
        <v>38.700000000000003</v>
      </c>
      <c r="P242">
        <v>18.5</v>
      </c>
      <c r="S242">
        <v>239</v>
      </c>
      <c r="T242">
        <v>11.5</v>
      </c>
      <c r="U242">
        <v>1.8</v>
      </c>
      <c r="V242">
        <v>7.3</v>
      </c>
      <c r="W242">
        <v>0</v>
      </c>
      <c r="X242">
        <v>43</v>
      </c>
      <c r="Y242">
        <v>25.7</v>
      </c>
      <c r="AB242">
        <v>239</v>
      </c>
      <c r="AC242">
        <v>9.8000000000000007</v>
      </c>
      <c r="AD242">
        <v>1.3</v>
      </c>
      <c r="AE242">
        <v>6.4</v>
      </c>
      <c r="AF242">
        <v>0</v>
      </c>
      <c r="AG242">
        <v>40.299999999999997</v>
      </c>
      <c r="AH242">
        <v>21.4</v>
      </c>
      <c r="AK242">
        <v>239</v>
      </c>
      <c r="AL242">
        <v>18.8</v>
      </c>
      <c r="AM242">
        <v>1.4</v>
      </c>
      <c r="AN242">
        <v>6.5</v>
      </c>
      <c r="AO242">
        <v>0</v>
      </c>
      <c r="AP242">
        <v>41.2</v>
      </c>
      <c r="AQ242">
        <v>25.8</v>
      </c>
      <c r="AT242">
        <v>239</v>
      </c>
      <c r="AU242">
        <v>38.200000000000003</v>
      </c>
      <c r="AV242">
        <v>2.2000000000000002</v>
      </c>
      <c r="AW242">
        <v>5.3</v>
      </c>
      <c r="AX242">
        <v>0</v>
      </c>
      <c r="AY242">
        <v>33.6</v>
      </c>
      <c r="AZ242">
        <v>22.4</v>
      </c>
      <c r="BC242">
        <v>239</v>
      </c>
      <c r="BD242">
        <v>8.3000000000000007</v>
      </c>
      <c r="BE242">
        <v>1.7</v>
      </c>
      <c r="BF242">
        <v>7.4</v>
      </c>
      <c r="BG242">
        <v>0</v>
      </c>
      <c r="BH242">
        <v>43.3</v>
      </c>
      <c r="BI242">
        <v>22.2</v>
      </c>
      <c r="BL242">
        <v>239</v>
      </c>
      <c r="BM242">
        <v>48.9</v>
      </c>
      <c r="BN242">
        <v>2.2000000000000002</v>
      </c>
      <c r="BO242">
        <v>3.7</v>
      </c>
      <c r="BP242">
        <v>1.52</v>
      </c>
      <c r="BQ242">
        <v>30</v>
      </c>
      <c r="BR242">
        <v>22.7</v>
      </c>
      <c r="BU242">
        <v>239</v>
      </c>
      <c r="BV242">
        <v>13.8</v>
      </c>
      <c r="BW242">
        <v>2.2999999999999998</v>
      </c>
      <c r="BX242">
        <v>7.8</v>
      </c>
      <c r="BY242">
        <v>0</v>
      </c>
      <c r="BZ242">
        <v>43.7</v>
      </c>
      <c r="CA242">
        <v>25</v>
      </c>
      <c r="CD242">
        <v>239</v>
      </c>
      <c r="CE242">
        <v>15.2</v>
      </c>
      <c r="CF242">
        <v>1.5</v>
      </c>
      <c r="CG242">
        <v>6.6</v>
      </c>
      <c r="CH242">
        <v>0</v>
      </c>
      <c r="CI242">
        <v>40.200000000000003</v>
      </c>
      <c r="CJ242">
        <v>23.9</v>
      </c>
      <c r="CM242">
        <v>239</v>
      </c>
      <c r="CN242">
        <v>18.100000000000001</v>
      </c>
      <c r="CO242">
        <v>2</v>
      </c>
      <c r="CP242">
        <v>6.9</v>
      </c>
      <c r="CQ242">
        <v>0</v>
      </c>
      <c r="CR242">
        <v>41</v>
      </c>
      <c r="CS242">
        <v>23.4</v>
      </c>
      <c r="CV242">
        <v>239</v>
      </c>
      <c r="CW242">
        <v>22.1</v>
      </c>
      <c r="CX242">
        <v>1.3</v>
      </c>
      <c r="CY242">
        <v>6</v>
      </c>
      <c r="CZ242">
        <v>0</v>
      </c>
      <c r="DA242">
        <v>38.1</v>
      </c>
      <c r="DB242">
        <v>23</v>
      </c>
      <c r="DE242">
        <v>239</v>
      </c>
      <c r="DF242">
        <v>23.2</v>
      </c>
      <c r="DG242">
        <v>1.6</v>
      </c>
      <c r="DH242">
        <v>5.9</v>
      </c>
      <c r="DI242">
        <v>0</v>
      </c>
      <c r="DJ242">
        <v>39.9</v>
      </c>
      <c r="DK242">
        <v>25.5</v>
      </c>
    </row>
    <row r="243" spans="1:115">
      <c r="A243">
        <v>240</v>
      </c>
      <c r="B243">
        <v>36.299999999999997</v>
      </c>
      <c r="C243">
        <v>1.3</v>
      </c>
      <c r="D243">
        <v>5.4</v>
      </c>
      <c r="E243">
        <v>0</v>
      </c>
      <c r="F243">
        <v>36.1</v>
      </c>
      <c r="G243">
        <v>22.9</v>
      </c>
      <c r="J243">
        <v>240</v>
      </c>
      <c r="K243">
        <v>8.9</v>
      </c>
      <c r="L243">
        <v>1.6</v>
      </c>
      <c r="M243">
        <v>6.7</v>
      </c>
      <c r="N243">
        <v>0</v>
      </c>
      <c r="O243">
        <v>39.9</v>
      </c>
      <c r="P243">
        <v>18.7</v>
      </c>
      <c r="S243">
        <v>240</v>
      </c>
      <c r="T243">
        <v>6.8</v>
      </c>
      <c r="U243">
        <v>1.6</v>
      </c>
      <c r="V243">
        <v>7.2</v>
      </c>
      <c r="W243">
        <v>0</v>
      </c>
      <c r="X243">
        <v>44</v>
      </c>
      <c r="Y243">
        <v>25.1</v>
      </c>
      <c r="AB243">
        <v>240</v>
      </c>
      <c r="AC243">
        <v>7.4</v>
      </c>
      <c r="AD243">
        <v>1.1000000000000001</v>
      </c>
      <c r="AE243">
        <v>6.2</v>
      </c>
      <c r="AF243">
        <v>0</v>
      </c>
      <c r="AG243">
        <v>41.5</v>
      </c>
      <c r="AH243">
        <v>18.3</v>
      </c>
      <c r="AK243">
        <v>240</v>
      </c>
      <c r="AL243">
        <v>12</v>
      </c>
      <c r="AM243">
        <v>1.5</v>
      </c>
      <c r="AN243">
        <v>6.8</v>
      </c>
      <c r="AO243">
        <v>0</v>
      </c>
      <c r="AP243">
        <v>42.9</v>
      </c>
      <c r="AQ243">
        <v>24.7</v>
      </c>
      <c r="AT243">
        <v>240</v>
      </c>
      <c r="AU243">
        <v>31.8</v>
      </c>
      <c r="AV243">
        <v>2.2999999999999998</v>
      </c>
      <c r="AW243">
        <v>6</v>
      </c>
      <c r="AX243">
        <v>0</v>
      </c>
      <c r="AY243">
        <v>36</v>
      </c>
      <c r="AZ243">
        <v>23.8</v>
      </c>
      <c r="BC243">
        <v>240</v>
      </c>
      <c r="BD243">
        <v>8.1999999999999993</v>
      </c>
      <c r="BE243">
        <v>1.3</v>
      </c>
      <c r="BF243">
        <v>6.7</v>
      </c>
      <c r="BG243">
        <v>0</v>
      </c>
      <c r="BH243">
        <v>44</v>
      </c>
      <c r="BI243">
        <v>23.1</v>
      </c>
      <c r="BL243">
        <v>240</v>
      </c>
      <c r="BM243">
        <v>29.3</v>
      </c>
      <c r="BN243">
        <v>3.5</v>
      </c>
      <c r="BO243">
        <v>7.2</v>
      </c>
      <c r="BP243">
        <v>27.69</v>
      </c>
      <c r="BQ243">
        <v>36.9</v>
      </c>
      <c r="BR243">
        <v>21.9</v>
      </c>
      <c r="BU243">
        <v>240</v>
      </c>
      <c r="BV243">
        <v>14.6</v>
      </c>
      <c r="BW243">
        <v>2.7</v>
      </c>
      <c r="BX243">
        <v>8.4</v>
      </c>
      <c r="BY243">
        <v>0</v>
      </c>
      <c r="BZ243">
        <v>42</v>
      </c>
      <c r="CA243">
        <v>26.4</v>
      </c>
      <c r="CD243">
        <v>240</v>
      </c>
      <c r="CE243">
        <v>19.100000000000001</v>
      </c>
      <c r="CF243">
        <v>1.5</v>
      </c>
      <c r="CG243">
        <v>6.4</v>
      </c>
      <c r="CH243">
        <v>0</v>
      </c>
      <c r="CI243">
        <v>40.799999999999997</v>
      </c>
      <c r="CJ243">
        <v>23.4</v>
      </c>
      <c r="CM243">
        <v>240</v>
      </c>
      <c r="CN243">
        <v>21.5</v>
      </c>
      <c r="CO243">
        <v>2.2999999999999998</v>
      </c>
      <c r="CP243">
        <v>7.1</v>
      </c>
      <c r="CQ243">
        <v>2.29</v>
      </c>
      <c r="CR243">
        <v>40.1</v>
      </c>
      <c r="CS243">
        <v>23.4</v>
      </c>
      <c r="CV243">
        <v>240</v>
      </c>
      <c r="CW243">
        <v>13</v>
      </c>
      <c r="CX243">
        <v>1.5</v>
      </c>
      <c r="CY243">
        <v>6.4</v>
      </c>
      <c r="CZ243">
        <v>0</v>
      </c>
      <c r="DA243">
        <v>39.6</v>
      </c>
      <c r="DB243">
        <v>22.6</v>
      </c>
      <c r="DE243">
        <v>240</v>
      </c>
      <c r="DF243">
        <v>16.7</v>
      </c>
      <c r="DG243">
        <v>1.4</v>
      </c>
      <c r="DH243">
        <v>6.5</v>
      </c>
      <c r="DI243">
        <v>0</v>
      </c>
      <c r="DJ243">
        <v>40.9</v>
      </c>
      <c r="DK243">
        <v>24.1</v>
      </c>
    </row>
    <row r="244" spans="1:115">
      <c r="A244">
        <v>241</v>
      </c>
      <c r="B244">
        <v>33.299999999999997</v>
      </c>
      <c r="C244">
        <v>1.2</v>
      </c>
      <c r="D244">
        <v>5.5</v>
      </c>
      <c r="E244">
        <v>0</v>
      </c>
      <c r="F244">
        <v>37.5</v>
      </c>
      <c r="G244">
        <v>23.4</v>
      </c>
      <c r="J244">
        <v>241</v>
      </c>
      <c r="K244">
        <v>10.199999999999999</v>
      </c>
      <c r="L244">
        <v>1.7</v>
      </c>
      <c r="M244">
        <v>6.7</v>
      </c>
      <c r="N244">
        <v>0</v>
      </c>
      <c r="O244">
        <v>39.299999999999997</v>
      </c>
      <c r="P244">
        <v>20.100000000000001</v>
      </c>
      <c r="S244">
        <v>241</v>
      </c>
      <c r="T244">
        <v>8.9</v>
      </c>
      <c r="U244">
        <v>1.8</v>
      </c>
      <c r="V244">
        <v>7.5</v>
      </c>
      <c r="W244">
        <v>0</v>
      </c>
      <c r="X244">
        <v>43.9</v>
      </c>
      <c r="Y244">
        <v>23.7</v>
      </c>
      <c r="AB244">
        <v>241</v>
      </c>
      <c r="AC244">
        <v>15.7</v>
      </c>
      <c r="AD244">
        <v>1.5</v>
      </c>
      <c r="AE244">
        <v>6.5</v>
      </c>
      <c r="AF244">
        <v>0</v>
      </c>
      <c r="AG244">
        <v>39.9</v>
      </c>
      <c r="AH244">
        <v>20.9</v>
      </c>
      <c r="AK244">
        <v>241</v>
      </c>
      <c r="AL244">
        <v>13.2</v>
      </c>
      <c r="AM244">
        <v>2</v>
      </c>
      <c r="AN244">
        <v>7.8</v>
      </c>
      <c r="AO244">
        <v>0</v>
      </c>
      <c r="AP244">
        <v>44.1</v>
      </c>
      <c r="AQ244">
        <v>25.8</v>
      </c>
      <c r="AT244">
        <v>241</v>
      </c>
      <c r="AU244">
        <v>30.3</v>
      </c>
      <c r="AV244">
        <v>2.2000000000000002</v>
      </c>
      <c r="AW244">
        <v>6.3</v>
      </c>
      <c r="AX244">
        <v>5.33</v>
      </c>
      <c r="AY244">
        <v>37.799999999999997</v>
      </c>
      <c r="AZ244">
        <v>20.6</v>
      </c>
      <c r="BC244">
        <v>241</v>
      </c>
      <c r="BD244">
        <v>8</v>
      </c>
      <c r="BE244">
        <v>2.2000000000000002</v>
      </c>
      <c r="BF244">
        <v>8</v>
      </c>
      <c r="BG244">
        <v>0</v>
      </c>
      <c r="BH244">
        <v>43</v>
      </c>
      <c r="BI244">
        <v>25.5</v>
      </c>
      <c r="BL244">
        <v>241</v>
      </c>
      <c r="BM244">
        <v>23</v>
      </c>
      <c r="BN244">
        <v>3.4</v>
      </c>
      <c r="BO244">
        <v>7.4</v>
      </c>
      <c r="BP244">
        <v>0</v>
      </c>
      <c r="BQ244">
        <v>35.6</v>
      </c>
      <c r="BR244">
        <v>22.8</v>
      </c>
      <c r="BU244">
        <v>241</v>
      </c>
      <c r="BV244">
        <v>11.1</v>
      </c>
      <c r="BW244">
        <v>2.1</v>
      </c>
      <c r="BX244">
        <v>7.8</v>
      </c>
      <c r="BY244">
        <v>0</v>
      </c>
      <c r="BZ244">
        <v>43.3</v>
      </c>
      <c r="CA244">
        <v>26</v>
      </c>
      <c r="CD244">
        <v>241</v>
      </c>
      <c r="CE244">
        <v>13.6</v>
      </c>
      <c r="CF244">
        <v>2.2000000000000002</v>
      </c>
      <c r="CG244">
        <v>7.5</v>
      </c>
      <c r="CH244">
        <v>0</v>
      </c>
      <c r="CI244">
        <v>41</v>
      </c>
      <c r="CJ244">
        <v>25.5</v>
      </c>
      <c r="CM244">
        <v>241</v>
      </c>
      <c r="CN244">
        <v>35.6</v>
      </c>
      <c r="CO244">
        <v>2.2999999999999998</v>
      </c>
      <c r="CP244">
        <v>5.6</v>
      </c>
      <c r="CQ244">
        <v>0</v>
      </c>
      <c r="CR244">
        <v>35.200000000000003</v>
      </c>
      <c r="CS244">
        <v>23.5</v>
      </c>
      <c r="CV244">
        <v>241</v>
      </c>
      <c r="CW244">
        <v>9.4</v>
      </c>
      <c r="CX244">
        <v>1.3</v>
      </c>
      <c r="CY244">
        <v>6.3</v>
      </c>
      <c r="CZ244">
        <v>0</v>
      </c>
      <c r="DA244">
        <v>40.799999999999997</v>
      </c>
      <c r="DB244">
        <v>21.1</v>
      </c>
      <c r="DE244">
        <v>241</v>
      </c>
      <c r="DF244">
        <v>13.9</v>
      </c>
      <c r="DG244">
        <v>3</v>
      </c>
      <c r="DH244">
        <v>8.9</v>
      </c>
      <c r="DI244">
        <v>0</v>
      </c>
      <c r="DJ244">
        <v>42.5</v>
      </c>
      <c r="DK244">
        <v>27.5</v>
      </c>
    </row>
    <row r="245" spans="1:115">
      <c r="A245">
        <v>242</v>
      </c>
      <c r="B245">
        <v>25.9</v>
      </c>
      <c r="C245">
        <v>1.3</v>
      </c>
      <c r="D245">
        <v>6.2</v>
      </c>
      <c r="E245">
        <v>0</v>
      </c>
      <c r="F245">
        <v>40</v>
      </c>
      <c r="G245">
        <v>25.8</v>
      </c>
      <c r="J245">
        <v>242</v>
      </c>
      <c r="K245">
        <v>12.5</v>
      </c>
      <c r="L245">
        <v>1.4</v>
      </c>
      <c r="M245">
        <v>6.3</v>
      </c>
      <c r="N245">
        <v>0</v>
      </c>
      <c r="O245">
        <v>39.6</v>
      </c>
      <c r="P245">
        <v>19.7</v>
      </c>
      <c r="S245">
        <v>242</v>
      </c>
      <c r="T245">
        <v>10.5</v>
      </c>
      <c r="U245">
        <v>2.8</v>
      </c>
      <c r="V245">
        <v>8.9</v>
      </c>
      <c r="W245">
        <v>0</v>
      </c>
      <c r="X245">
        <v>42.4</v>
      </c>
      <c r="Y245">
        <v>25.5</v>
      </c>
      <c r="AB245">
        <v>242</v>
      </c>
      <c r="AC245">
        <v>26.1</v>
      </c>
      <c r="AD245">
        <v>2</v>
      </c>
      <c r="AE245">
        <v>6.1</v>
      </c>
      <c r="AF245">
        <v>0</v>
      </c>
      <c r="AG245">
        <v>38</v>
      </c>
      <c r="AH245">
        <v>23.1</v>
      </c>
      <c r="AK245">
        <v>242</v>
      </c>
      <c r="AL245">
        <v>15.1</v>
      </c>
      <c r="AM245">
        <v>1.7</v>
      </c>
      <c r="AN245">
        <v>7.2</v>
      </c>
      <c r="AO245">
        <v>0</v>
      </c>
      <c r="AP245">
        <v>42.7</v>
      </c>
      <c r="AQ245">
        <v>26.6</v>
      </c>
      <c r="AT245">
        <v>242</v>
      </c>
      <c r="AU245">
        <v>31.7</v>
      </c>
      <c r="AV245">
        <v>1.5</v>
      </c>
      <c r="AW245">
        <v>5.8</v>
      </c>
      <c r="AX245">
        <v>0.25</v>
      </c>
      <c r="AY245">
        <v>37.6</v>
      </c>
      <c r="AZ245">
        <v>21.1</v>
      </c>
      <c r="BC245">
        <v>242</v>
      </c>
      <c r="BD245">
        <v>8</v>
      </c>
      <c r="BE245">
        <v>2.2000000000000002</v>
      </c>
      <c r="BF245">
        <v>8</v>
      </c>
      <c r="BG245">
        <v>0</v>
      </c>
      <c r="BH245">
        <v>42.8</v>
      </c>
      <c r="BI245">
        <v>26.1</v>
      </c>
      <c r="BL245">
        <v>242</v>
      </c>
      <c r="BM245">
        <v>18.100000000000001</v>
      </c>
      <c r="BN245">
        <v>3.1</v>
      </c>
      <c r="BO245">
        <v>7.3</v>
      </c>
      <c r="BP245">
        <v>0</v>
      </c>
      <c r="BQ245">
        <v>35.9</v>
      </c>
      <c r="BR245">
        <v>21.8</v>
      </c>
      <c r="BU245">
        <v>242</v>
      </c>
      <c r="BV245">
        <v>11.5</v>
      </c>
      <c r="BW245">
        <v>1.4</v>
      </c>
      <c r="BX245">
        <v>6.7</v>
      </c>
      <c r="BY245">
        <v>0</v>
      </c>
      <c r="BZ245">
        <v>43.1</v>
      </c>
      <c r="CA245">
        <v>26.3</v>
      </c>
      <c r="CD245">
        <v>242</v>
      </c>
      <c r="CE245">
        <v>12.1</v>
      </c>
      <c r="CF245">
        <v>2.2000000000000002</v>
      </c>
      <c r="CG245">
        <v>7.5</v>
      </c>
      <c r="CH245">
        <v>0</v>
      </c>
      <c r="CI245">
        <v>40.6</v>
      </c>
      <c r="CJ245">
        <v>26.4</v>
      </c>
      <c r="CM245">
        <v>242</v>
      </c>
      <c r="CN245">
        <v>30.1</v>
      </c>
      <c r="CO245">
        <v>1.6</v>
      </c>
      <c r="CP245">
        <v>5.2</v>
      </c>
      <c r="CQ245">
        <v>2.0299999999999998</v>
      </c>
      <c r="CR245">
        <v>37.1</v>
      </c>
      <c r="CS245">
        <v>24.5</v>
      </c>
      <c r="CV245">
        <v>242</v>
      </c>
      <c r="CW245">
        <v>10.1</v>
      </c>
      <c r="CX245">
        <v>1.4</v>
      </c>
      <c r="CY245">
        <v>6.6</v>
      </c>
      <c r="CZ245">
        <v>0</v>
      </c>
      <c r="DA245">
        <v>42.1</v>
      </c>
      <c r="DB245">
        <v>20.8</v>
      </c>
      <c r="DE245">
        <v>242</v>
      </c>
      <c r="DF245">
        <v>19.899999999999999</v>
      </c>
      <c r="DG245">
        <v>2.2000000000000002</v>
      </c>
      <c r="DH245">
        <v>7.4</v>
      </c>
      <c r="DI245">
        <v>0</v>
      </c>
      <c r="DJ245">
        <v>41.5</v>
      </c>
      <c r="DK245">
        <v>24.8</v>
      </c>
    </row>
    <row r="246" spans="1:115">
      <c r="A246">
        <v>243</v>
      </c>
      <c r="B246">
        <v>23.7</v>
      </c>
      <c r="C246">
        <v>1.7</v>
      </c>
      <c r="D246">
        <v>6.7</v>
      </c>
      <c r="E246">
        <v>0</v>
      </c>
      <c r="F246">
        <v>41</v>
      </c>
      <c r="G246">
        <v>25.6</v>
      </c>
      <c r="J246">
        <v>243</v>
      </c>
      <c r="K246">
        <v>10.8</v>
      </c>
      <c r="L246">
        <v>1.3</v>
      </c>
      <c r="M246">
        <v>6.3</v>
      </c>
      <c r="N246">
        <v>0</v>
      </c>
      <c r="O246">
        <v>41.2</v>
      </c>
      <c r="P246">
        <v>20.399999999999999</v>
      </c>
      <c r="S246">
        <v>243</v>
      </c>
      <c r="T246">
        <v>17.5</v>
      </c>
      <c r="U246">
        <v>2.1</v>
      </c>
      <c r="V246">
        <v>6.6</v>
      </c>
      <c r="W246">
        <v>0</v>
      </c>
      <c r="X246">
        <v>39.5</v>
      </c>
      <c r="Y246">
        <v>24.3</v>
      </c>
      <c r="AB246">
        <v>243</v>
      </c>
      <c r="AC246">
        <v>20.399999999999999</v>
      </c>
      <c r="AD246">
        <v>1.3</v>
      </c>
      <c r="AE246">
        <v>5.7</v>
      </c>
      <c r="AF246">
        <v>0</v>
      </c>
      <c r="AG246">
        <v>39</v>
      </c>
      <c r="AH246">
        <v>24.1</v>
      </c>
      <c r="AK246">
        <v>243</v>
      </c>
      <c r="AL246">
        <v>14.4</v>
      </c>
      <c r="AM246">
        <v>1.4</v>
      </c>
      <c r="AN246">
        <v>6.5</v>
      </c>
      <c r="AO246">
        <v>0</v>
      </c>
      <c r="AP246">
        <v>42.8</v>
      </c>
      <c r="AQ246">
        <v>25.4</v>
      </c>
      <c r="AT246">
        <v>243</v>
      </c>
      <c r="AU246">
        <v>29.3</v>
      </c>
      <c r="AV246">
        <v>3.3</v>
      </c>
      <c r="AW246">
        <v>7</v>
      </c>
      <c r="AX246">
        <v>0</v>
      </c>
      <c r="AY246">
        <v>36.5</v>
      </c>
      <c r="AZ246">
        <v>23</v>
      </c>
      <c r="BC246">
        <v>243</v>
      </c>
      <c r="BD246">
        <v>11.9</v>
      </c>
      <c r="BE246">
        <v>2</v>
      </c>
      <c r="BF246">
        <v>7.1</v>
      </c>
      <c r="BG246">
        <v>0.51</v>
      </c>
      <c r="BH246">
        <v>41.5</v>
      </c>
      <c r="BI246">
        <v>23.1</v>
      </c>
      <c r="BL246">
        <v>243</v>
      </c>
      <c r="BM246">
        <v>24.9</v>
      </c>
      <c r="BN246">
        <v>1.1000000000000001</v>
      </c>
      <c r="BO246">
        <v>5.5</v>
      </c>
      <c r="BP246">
        <v>0</v>
      </c>
      <c r="BQ246">
        <v>37.200000000000003</v>
      </c>
      <c r="BR246">
        <v>19.3</v>
      </c>
      <c r="BU246">
        <v>243</v>
      </c>
      <c r="BV246">
        <v>10.7</v>
      </c>
      <c r="BW246">
        <v>2.2000000000000002</v>
      </c>
      <c r="BX246">
        <v>7.9</v>
      </c>
      <c r="BY246">
        <v>0</v>
      </c>
      <c r="BZ246">
        <v>43.8</v>
      </c>
      <c r="CA246">
        <v>27.3</v>
      </c>
      <c r="CD246">
        <v>243</v>
      </c>
      <c r="CE246">
        <v>26.1</v>
      </c>
      <c r="CF246">
        <v>3.1</v>
      </c>
      <c r="CG246">
        <v>7.7</v>
      </c>
      <c r="CH246">
        <v>0</v>
      </c>
      <c r="CI246">
        <v>38.200000000000003</v>
      </c>
      <c r="CJ246">
        <v>26</v>
      </c>
      <c r="CM246">
        <v>243</v>
      </c>
      <c r="CN246">
        <v>28.6</v>
      </c>
      <c r="CO246">
        <v>1.2</v>
      </c>
      <c r="CP246">
        <v>5.2</v>
      </c>
      <c r="CQ246">
        <v>0.25</v>
      </c>
      <c r="CR246">
        <v>36.9</v>
      </c>
      <c r="CS246">
        <v>24</v>
      </c>
      <c r="CV246">
        <v>243</v>
      </c>
      <c r="CW246">
        <v>8.6999999999999993</v>
      </c>
      <c r="CX246">
        <v>3</v>
      </c>
      <c r="CY246">
        <v>9.1</v>
      </c>
      <c r="CZ246">
        <v>0</v>
      </c>
      <c r="DA246">
        <v>41.6</v>
      </c>
      <c r="DB246">
        <v>25.2</v>
      </c>
      <c r="DE246">
        <v>243</v>
      </c>
      <c r="DF246">
        <v>18.2</v>
      </c>
      <c r="DG246">
        <v>3.2</v>
      </c>
      <c r="DH246">
        <v>8.4</v>
      </c>
      <c r="DI246">
        <v>0</v>
      </c>
      <c r="DJ246">
        <v>40.6</v>
      </c>
      <c r="DK246">
        <v>24.8</v>
      </c>
    </row>
    <row r="247" spans="1:115">
      <c r="A247">
        <v>244</v>
      </c>
      <c r="B247">
        <v>25</v>
      </c>
      <c r="C247">
        <v>1.8</v>
      </c>
      <c r="D247">
        <v>5.8</v>
      </c>
      <c r="E247">
        <v>3</v>
      </c>
      <c r="F247">
        <v>39.799999999999997</v>
      </c>
      <c r="G247">
        <v>26.9</v>
      </c>
      <c r="J247">
        <v>244</v>
      </c>
      <c r="K247">
        <v>9.4</v>
      </c>
      <c r="L247">
        <v>1.5</v>
      </c>
      <c r="M247">
        <v>6.7</v>
      </c>
      <c r="N247">
        <v>0</v>
      </c>
      <c r="O247">
        <v>42.6</v>
      </c>
      <c r="P247">
        <v>20.2</v>
      </c>
      <c r="S247">
        <v>244</v>
      </c>
      <c r="T247">
        <v>16.5</v>
      </c>
      <c r="U247">
        <v>2.5</v>
      </c>
      <c r="V247">
        <v>7.4</v>
      </c>
      <c r="W247">
        <v>0</v>
      </c>
      <c r="X247">
        <v>40.6</v>
      </c>
      <c r="Y247">
        <v>23</v>
      </c>
      <c r="AB247">
        <v>244</v>
      </c>
      <c r="AC247">
        <v>16.5</v>
      </c>
      <c r="AD247">
        <v>1.2</v>
      </c>
      <c r="AE247">
        <v>6.1</v>
      </c>
      <c r="AF247">
        <v>0</v>
      </c>
      <c r="AG247">
        <v>41.3</v>
      </c>
      <c r="AH247">
        <v>23.1</v>
      </c>
      <c r="AK247">
        <v>244</v>
      </c>
      <c r="AL247">
        <v>13.3</v>
      </c>
      <c r="AM247">
        <v>1.5</v>
      </c>
      <c r="AN247">
        <v>5.5</v>
      </c>
      <c r="AO247">
        <v>1.52</v>
      </c>
      <c r="AP247">
        <v>42.5</v>
      </c>
      <c r="AQ247">
        <v>25.5</v>
      </c>
      <c r="AT247">
        <v>244</v>
      </c>
      <c r="AU247">
        <v>33.4</v>
      </c>
      <c r="AV247">
        <v>2.5</v>
      </c>
      <c r="AW247">
        <v>5.6</v>
      </c>
      <c r="AX247">
        <v>2.79</v>
      </c>
      <c r="AY247">
        <v>34.200000000000003</v>
      </c>
      <c r="AZ247">
        <v>21.7</v>
      </c>
      <c r="BC247">
        <v>244</v>
      </c>
      <c r="BD247">
        <v>15.3</v>
      </c>
      <c r="BE247">
        <v>2.5</v>
      </c>
      <c r="BF247">
        <v>7.5</v>
      </c>
      <c r="BG247">
        <v>0</v>
      </c>
      <c r="BH247">
        <v>39.4</v>
      </c>
      <c r="BI247">
        <v>22.1</v>
      </c>
      <c r="BL247">
        <v>244</v>
      </c>
      <c r="BM247">
        <v>13.7</v>
      </c>
      <c r="BN247">
        <v>1.1000000000000001</v>
      </c>
      <c r="BO247">
        <v>5.8</v>
      </c>
      <c r="BP247">
        <v>0</v>
      </c>
      <c r="BQ247">
        <v>39.200000000000003</v>
      </c>
      <c r="BR247">
        <v>21.7</v>
      </c>
      <c r="BU247">
        <v>244</v>
      </c>
      <c r="BV247">
        <v>10.9</v>
      </c>
      <c r="BW247">
        <v>1.5</v>
      </c>
      <c r="BX247">
        <v>6.6</v>
      </c>
      <c r="BY247">
        <v>0</v>
      </c>
      <c r="BZ247">
        <v>42.6</v>
      </c>
      <c r="CA247">
        <v>23.6</v>
      </c>
      <c r="CD247">
        <v>244</v>
      </c>
      <c r="CE247">
        <v>25.9</v>
      </c>
      <c r="CF247">
        <v>1.8</v>
      </c>
      <c r="CG247">
        <v>6.3</v>
      </c>
      <c r="CH247">
        <v>0</v>
      </c>
      <c r="CI247">
        <v>38.200000000000003</v>
      </c>
      <c r="CJ247">
        <v>24.7</v>
      </c>
      <c r="CM247">
        <v>244</v>
      </c>
      <c r="CN247">
        <v>24.5</v>
      </c>
      <c r="CO247">
        <v>1.1000000000000001</v>
      </c>
      <c r="CP247">
        <v>5.6</v>
      </c>
      <c r="CQ247">
        <v>0</v>
      </c>
      <c r="CR247">
        <v>39.4</v>
      </c>
      <c r="CS247">
        <v>23.2</v>
      </c>
      <c r="CV247">
        <v>244</v>
      </c>
      <c r="CW247">
        <v>9.3000000000000007</v>
      </c>
      <c r="CX247">
        <v>1.6</v>
      </c>
      <c r="CY247">
        <v>6.9</v>
      </c>
      <c r="CZ247">
        <v>0</v>
      </c>
      <c r="DA247">
        <v>41.7</v>
      </c>
      <c r="DB247">
        <v>20.5</v>
      </c>
      <c r="DE247">
        <v>244</v>
      </c>
      <c r="DF247">
        <v>24</v>
      </c>
      <c r="DG247">
        <v>2.2999999999999998</v>
      </c>
      <c r="DH247">
        <v>6.4</v>
      </c>
      <c r="DI247">
        <v>0</v>
      </c>
      <c r="DJ247">
        <v>37.700000000000003</v>
      </c>
      <c r="DK247">
        <v>22.9</v>
      </c>
    </row>
    <row r="248" spans="1:115">
      <c r="A248">
        <v>245</v>
      </c>
      <c r="B248">
        <v>13.8</v>
      </c>
      <c r="C248">
        <v>1.2</v>
      </c>
      <c r="D248">
        <v>5.8</v>
      </c>
      <c r="E248">
        <v>0</v>
      </c>
      <c r="F248">
        <v>41.4</v>
      </c>
      <c r="G248">
        <v>23.8</v>
      </c>
      <c r="J248">
        <v>245</v>
      </c>
      <c r="K248">
        <v>13.4</v>
      </c>
      <c r="L248">
        <v>1.5</v>
      </c>
      <c r="M248">
        <v>6.4</v>
      </c>
      <c r="N248">
        <v>0</v>
      </c>
      <c r="O248">
        <v>40.700000000000003</v>
      </c>
      <c r="P248">
        <v>21.6</v>
      </c>
      <c r="S248">
        <v>245</v>
      </c>
      <c r="T248">
        <v>16.7</v>
      </c>
      <c r="U248">
        <v>2.6</v>
      </c>
      <c r="V248">
        <v>7.4</v>
      </c>
      <c r="W248">
        <v>0</v>
      </c>
      <c r="X248">
        <v>38.299999999999997</v>
      </c>
      <c r="Y248">
        <v>21.3</v>
      </c>
      <c r="AB248">
        <v>245</v>
      </c>
      <c r="AC248">
        <v>27.9</v>
      </c>
      <c r="AD248">
        <v>3</v>
      </c>
      <c r="AE248">
        <v>6.7</v>
      </c>
      <c r="AF248">
        <v>0</v>
      </c>
      <c r="AG248">
        <v>37.6</v>
      </c>
      <c r="AH248">
        <v>21.9</v>
      </c>
      <c r="AK248">
        <v>245</v>
      </c>
      <c r="AL248">
        <v>16.5</v>
      </c>
      <c r="AM248">
        <v>1.4</v>
      </c>
      <c r="AN248">
        <v>6.3</v>
      </c>
      <c r="AO248">
        <v>0</v>
      </c>
      <c r="AP248">
        <v>40.700000000000003</v>
      </c>
      <c r="AQ248">
        <v>22.1</v>
      </c>
      <c r="AT248">
        <v>245</v>
      </c>
      <c r="AU248">
        <v>29.8</v>
      </c>
      <c r="AV248">
        <v>1.7</v>
      </c>
      <c r="AW248">
        <v>5.7</v>
      </c>
      <c r="AX248">
        <v>0</v>
      </c>
      <c r="AY248">
        <v>35.799999999999997</v>
      </c>
      <c r="AZ248">
        <v>22.7</v>
      </c>
      <c r="BC248">
        <v>245</v>
      </c>
      <c r="BD248">
        <v>14.1</v>
      </c>
      <c r="BE248">
        <v>1.9</v>
      </c>
      <c r="BF248">
        <v>7</v>
      </c>
      <c r="BG248">
        <v>0</v>
      </c>
      <c r="BH248">
        <v>39.5</v>
      </c>
      <c r="BI248">
        <v>26.1</v>
      </c>
      <c r="BL248">
        <v>245</v>
      </c>
      <c r="BM248">
        <v>9.4</v>
      </c>
      <c r="BN248">
        <v>1.3</v>
      </c>
      <c r="BO248">
        <v>6.2</v>
      </c>
      <c r="BP248">
        <v>0</v>
      </c>
      <c r="BQ248">
        <v>41.1</v>
      </c>
      <c r="BR248">
        <v>19.100000000000001</v>
      </c>
      <c r="BU248">
        <v>245</v>
      </c>
      <c r="BV248">
        <v>12.2</v>
      </c>
      <c r="BW248">
        <v>3</v>
      </c>
      <c r="BX248">
        <v>8.1999999999999993</v>
      </c>
      <c r="BY248">
        <v>0</v>
      </c>
      <c r="BZ248">
        <v>39.299999999999997</v>
      </c>
      <c r="CA248">
        <v>27.2</v>
      </c>
      <c r="CD248">
        <v>245</v>
      </c>
      <c r="CE248">
        <v>23.2</v>
      </c>
      <c r="CF248">
        <v>1.7</v>
      </c>
      <c r="CG248">
        <v>6.7</v>
      </c>
      <c r="CH248">
        <v>0</v>
      </c>
      <c r="CI248">
        <v>40.200000000000003</v>
      </c>
      <c r="CJ248">
        <v>28.4</v>
      </c>
      <c r="CM248">
        <v>245</v>
      </c>
      <c r="CN248">
        <v>30.2</v>
      </c>
      <c r="CO248">
        <v>1.7</v>
      </c>
      <c r="CP248">
        <v>5</v>
      </c>
      <c r="CQ248">
        <v>3.3</v>
      </c>
      <c r="CR248">
        <v>36.5</v>
      </c>
      <c r="CS248">
        <v>25.2</v>
      </c>
      <c r="CV248">
        <v>245</v>
      </c>
      <c r="CW248">
        <v>10.7</v>
      </c>
      <c r="CX248">
        <v>1.4</v>
      </c>
      <c r="CY248">
        <v>6.4</v>
      </c>
      <c r="CZ248">
        <v>0</v>
      </c>
      <c r="DA248">
        <v>41.8</v>
      </c>
      <c r="DB248">
        <v>20.2</v>
      </c>
      <c r="DE248">
        <v>245</v>
      </c>
      <c r="DF248">
        <v>15.1</v>
      </c>
      <c r="DG248">
        <v>1.7</v>
      </c>
      <c r="DH248">
        <v>6.2</v>
      </c>
      <c r="DI248">
        <v>0</v>
      </c>
      <c r="DJ248">
        <v>38.799999999999997</v>
      </c>
      <c r="DK248">
        <v>25.5</v>
      </c>
    </row>
    <row r="249" spans="1:115">
      <c r="A249">
        <v>246</v>
      </c>
      <c r="B249">
        <v>13.5</v>
      </c>
      <c r="C249">
        <v>1.5</v>
      </c>
      <c r="D249">
        <v>6.5</v>
      </c>
      <c r="E249">
        <v>0</v>
      </c>
      <c r="F249">
        <v>42</v>
      </c>
      <c r="G249">
        <v>23.3</v>
      </c>
      <c r="J249">
        <v>246</v>
      </c>
      <c r="K249">
        <v>14.1</v>
      </c>
      <c r="L249">
        <v>2.6</v>
      </c>
      <c r="M249">
        <v>7.9</v>
      </c>
      <c r="N249">
        <v>0</v>
      </c>
      <c r="O249">
        <v>40.5</v>
      </c>
      <c r="P249">
        <v>23.1</v>
      </c>
      <c r="S249">
        <v>246</v>
      </c>
      <c r="T249">
        <v>26</v>
      </c>
      <c r="U249">
        <v>2</v>
      </c>
      <c r="V249">
        <v>5.7</v>
      </c>
      <c r="W249">
        <v>0</v>
      </c>
      <c r="X249">
        <v>36.5</v>
      </c>
      <c r="Y249">
        <v>23.6</v>
      </c>
      <c r="AB249">
        <v>246</v>
      </c>
      <c r="AC249">
        <v>37.1</v>
      </c>
      <c r="AD249">
        <v>3.1</v>
      </c>
      <c r="AE249">
        <v>6</v>
      </c>
      <c r="AF249">
        <v>0</v>
      </c>
      <c r="AG249">
        <v>33.5</v>
      </c>
      <c r="AH249">
        <v>21.5</v>
      </c>
      <c r="AK249">
        <v>246</v>
      </c>
      <c r="AL249">
        <v>9.4</v>
      </c>
      <c r="AM249">
        <v>1.6</v>
      </c>
      <c r="AN249">
        <v>6.7</v>
      </c>
      <c r="AO249">
        <v>0</v>
      </c>
      <c r="AP249">
        <v>41</v>
      </c>
      <c r="AQ249">
        <v>21.5</v>
      </c>
      <c r="AT249">
        <v>246</v>
      </c>
      <c r="AU249">
        <v>16.5</v>
      </c>
      <c r="AV249">
        <v>1.1000000000000001</v>
      </c>
      <c r="AW249">
        <v>5.7</v>
      </c>
      <c r="AX249">
        <v>0</v>
      </c>
      <c r="AY249">
        <v>38.700000000000003</v>
      </c>
      <c r="AZ249">
        <v>23.3</v>
      </c>
      <c r="BC249">
        <v>246</v>
      </c>
      <c r="BD249">
        <v>19.3</v>
      </c>
      <c r="BE249">
        <v>3.3</v>
      </c>
      <c r="BF249">
        <v>8.1999999999999993</v>
      </c>
      <c r="BG249">
        <v>9.91</v>
      </c>
      <c r="BH249">
        <v>40</v>
      </c>
      <c r="BI249">
        <v>21.2</v>
      </c>
      <c r="BL249">
        <v>246</v>
      </c>
      <c r="BM249">
        <v>10.3</v>
      </c>
      <c r="BN249">
        <v>1.6</v>
      </c>
      <c r="BO249">
        <v>6.8</v>
      </c>
      <c r="BP249">
        <v>0</v>
      </c>
      <c r="BQ249">
        <v>42.2</v>
      </c>
      <c r="BR249">
        <v>20.100000000000001</v>
      </c>
      <c r="BU249">
        <v>246</v>
      </c>
      <c r="BV249">
        <v>11.6</v>
      </c>
      <c r="BW249">
        <v>2</v>
      </c>
      <c r="BX249">
        <v>7.1</v>
      </c>
      <c r="BY249">
        <v>0</v>
      </c>
      <c r="BZ249">
        <v>41.5</v>
      </c>
      <c r="CA249">
        <v>25</v>
      </c>
      <c r="CD249">
        <v>246</v>
      </c>
      <c r="CE249">
        <v>20.2</v>
      </c>
      <c r="CF249">
        <v>2.2999999999999998</v>
      </c>
      <c r="CG249">
        <v>7.4</v>
      </c>
      <c r="CH249">
        <v>0</v>
      </c>
      <c r="CI249">
        <v>41.1</v>
      </c>
      <c r="CJ249">
        <v>26.8</v>
      </c>
      <c r="CM249">
        <v>246</v>
      </c>
      <c r="CN249">
        <v>18.3</v>
      </c>
      <c r="CO249">
        <v>1.6</v>
      </c>
      <c r="CP249">
        <v>6.4</v>
      </c>
      <c r="CQ249">
        <v>0</v>
      </c>
      <c r="CR249">
        <v>41</v>
      </c>
      <c r="CS249">
        <v>22.8</v>
      </c>
      <c r="CV249">
        <v>246</v>
      </c>
      <c r="CW249">
        <v>11.2</v>
      </c>
      <c r="CX249">
        <v>1.7</v>
      </c>
      <c r="CY249">
        <v>6.9</v>
      </c>
      <c r="CZ249">
        <v>0</v>
      </c>
      <c r="DA249">
        <v>41.7</v>
      </c>
      <c r="DB249">
        <v>21.9</v>
      </c>
      <c r="DE249">
        <v>246</v>
      </c>
      <c r="DF249">
        <v>13.9</v>
      </c>
      <c r="DG249">
        <v>3.6</v>
      </c>
      <c r="DH249">
        <v>7</v>
      </c>
      <c r="DI249">
        <v>0.51</v>
      </c>
      <c r="DJ249">
        <v>36.700000000000003</v>
      </c>
      <c r="DK249">
        <v>22.6</v>
      </c>
    </row>
    <row r="250" spans="1:115">
      <c r="A250">
        <v>247</v>
      </c>
      <c r="B250">
        <v>20.399999999999999</v>
      </c>
      <c r="C250">
        <v>2.5</v>
      </c>
      <c r="D250">
        <v>7.1</v>
      </c>
      <c r="E250">
        <v>0</v>
      </c>
      <c r="F250">
        <v>39.4</v>
      </c>
      <c r="G250">
        <v>25.2</v>
      </c>
      <c r="J250">
        <v>247</v>
      </c>
      <c r="K250">
        <v>22.4</v>
      </c>
      <c r="L250">
        <v>4.4000000000000004</v>
      </c>
      <c r="M250">
        <v>9</v>
      </c>
      <c r="N250">
        <v>0</v>
      </c>
      <c r="O250">
        <v>37.700000000000003</v>
      </c>
      <c r="P250">
        <v>26.7</v>
      </c>
      <c r="S250">
        <v>247</v>
      </c>
      <c r="T250">
        <v>20.8</v>
      </c>
      <c r="U250">
        <v>1.5</v>
      </c>
      <c r="V250">
        <v>6</v>
      </c>
      <c r="W250">
        <v>0</v>
      </c>
      <c r="X250">
        <v>38.299999999999997</v>
      </c>
      <c r="Y250">
        <v>24</v>
      </c>
      <c r="AB250">
        <v>247</v>
      </c>
      <c r="AC250">
        <v>32.5</v>
      </c>
      <c r="AD250">
        <v>2</v>
      </c>
      <c r="AE250">
        <v>5.7</v>
      </c>
      <c r="AF250">
        <v>0</v>
      </c>
      <c r="AG250">
        <v>35.799999999999997</v>
      </c>
      <c r="AH250">
        <v>21.6</v>
      </c>
      <c r="AK250">
        <v>247</v>
      </c>
      <c r="AL250">
        <v>18.8</v>
      </c>
      <c r="AM250">
        <v>1.8</v>
      </c>
      <c r="AN250">
        <v>6.4</v>
      </c>
      <c r="AO250">
        <v>0</v>
      </c>
      <c r="AP250">
        <v>40</v>
      </c>
      <c r="AQ250">
        <v>20.6</v>
      </c>
      <c r="AT250">
        <v>247</v>
      </c>
      <c r="AU250">
        <v>20</v>
      </c>
      <c r="AV250">
        <v>1.4</v>
      </c>
      <c r="AW250">
        <v>6.1</v>
      </c>
      <c r="AX250">
        <v>0</v>
      </c>
      <c r="AY250">
        <v>39.200000000000003</v>
      </c>
      <c r="AZ250">
        <v>22.3</v>
      </c>
      <c r="BC250">
        <v>247</v>
      </c>
      <c r="BD250">
        <v>21.6</v>
      </c>
      <c r="BE250">
        <v>1.8</v>
      </c>
      <c r="BF250">
        <v>6.2</v>
      </c>
      <c r="BG250">
        <v>0</v>
      </c>
      <c r="BH250">
        <v>38.299999999999997</v>
      </c>
      <c r="BI250">
        <v>22.5</v>
      </c>
      <c r="BL250">
        <v>247</v>
      </c>
      <c r="BM250">
        <v>12.8</v>
      </c>
      <c r="BN250">
        <v>1.1000000000000001</v>
      </c>
      <c r="BO250">
        <v>5.9</v>
      </c>
      <c r="BP250">
        <v>0</v>
      </c>
      <c r="BQ250">
        <v>41</v>
      </c>
      <c r="BR250">
        <v>24.4</v>
      </c>
      <c r="BU250">
        <v>247</v>
      </c>
      <c r="BV250">
        <v>10.7</v>
      </c>
      <c r="BW250">
        <v>1.9</v>
      </c>
      <c r="BX250">
        <v>6.9</v>
      </c>
      <c r="BY250">
        <v>0</v>
      </c>
      <c r="BZ250">
        <v>42.1</v>
      </c>
      <c r="CA250">
        <v>25.8</v>
      </c>
      <c r="CD250">
        <v>247</v>
      </c>
      <c r="CE250">
        <v>23</v>
      </c>
      <c r="CF250">
        <v>2.6</v>
      </c>
      <c r="CG250">
        <v>7.3</v>
      </c>
      <c r="CH250">
        <v>0</v>
      </c>
      <c r="CI250">
        <v>39.6</v>
      </c>
      <c r="CJ250">
        <v>25.9</v>
      </c>
      <c r="CM250">
        <v>247</v>
      </c>
      <c r="CN250">
        <v>14.2</v>
      </c>
      <c r="CO250">
        <v>1.7</v>
      </c>
      <c r="CP250">
        <v>6.7</v>
      </c>
      <c r="CQ250">
        <v>0</v>
      </c>
      <c r="CR250">
        <v>42.1</v>
      </c>
      <c r="CS250">
        <v>24.4</v>
      </c>
      <c r="CV250">
        <v>247</v>
      </c>
      <c r="CW250">
        <v>21.9</v>
      </c>
      <c r="CX250">
        <v>3.4</v>
      </c>
      <c r="CY250">
        <v>7.8</v>
      </c>
      <c r="CZ250">
        <v>0</v>
      </c>
      <c r="DA250">
        <v>39</v>
      </c>
      <c r="DB250">
        <v>24.1</v>
      </c>
      <c r="DE250">
        <v>247</v>
      </c>
      <c r="DF250">
        <v>31.5</v>
      </c>
      <c r="DG250">
        <v>2.8</v>
      </c>
      <c r="DH250">
        <v>5.7</v>
      </c>
      <c r="DI250">
        <v>0</v>
      </c>
      <c r="DJ250">
        <v>33.700000000000003</v>
      </c>
      <c r="DK250">
        <v>20.100000000000001</v>
      </c>
    </row>
    <row r="251" spans="1:115">
      <c r="A251">
        <v>248</v>
      </c>
      <c r="B251">
        <v>30.4</v>
      </c>
      <c r="C251">
        <v>2.9</v>
      </c>
      <c r="D251">
        <v>6.7</v>
      </c>
      <c r="E251">
        <v>0</v>
      </c>
      <c r="F251">
        <v>36.299999999999997</v>
      </c>
      <c r="G251">
        <v>24.4</v>
      </c>
      <c r="J251">
        <v>248</v>
      </c>
      <c r="K251">
        <v>26.1</v>
      </c>
      <c r="L251">
        <v>2.6</v>
      </c>
      <c r="M251">
        <v>5.6</v>
      </c>
      <c r="N251">
        <v>0</v>
      </c>
      <c r="O251">
        <v>33.700000000000003</v>
      </c>
      <c r="P251">
        <v>23.1</v>
      </c>
      <c r="S251">
        <v>248</v>
      </c>
      <c r="T251">
        <v>17.7</v>
      </c>
      <c r="U251">
        <v>1.7</v>
      </c>
      <c r="V251">
        <v>6.4</v>
      </c>
      <c r="W251">
        <v>0</v>
      </c>
      <c r="X251">
        <v>39.5</v>
      </c>
      <c r="Y251">
        <v>23.7</v>
      </c>
      <c r="AB251">
        <v>248</v>
      </c>
      <c r="AC251">
        <v>30.7</v>
      </c>
      <c r="AD251">
        <v>2.2000000000000002</v>
      </c>
      <c r="AE251">
        <v>5.9</v>
      </c>
      <c r="AF251">
        <v>0</v>
      </c>
      <c r="AG251">
        <v>35.299999999999997</v>
      </c>
      <c r="AH251">
        <v>23.6</v>
      </c>
      <c r="AK251">
        <v>248</v>
      </c>
      <c r="AL251">
        <v>22.8</v>
      </c>
      <c r="AM251">
        <v>2.6</v>
      </c>
      <c r="AN251">
        <v>7.2</v>
      </c>
      <c r="AO251">
        <v>0</v>
      </c>
      <c r="AP251">
        <v>39.1</v>
      </c>
      <c r="AQ251">
        <v>24.1</v>
      </c>
      <c r="AT251">
        <v>248</v>
      </c>
      <c r="AU251">
        <v>11.7</v>
      </c>
      <c r="AV251">
        <v>1.5</v>
      </c>
      <c r="AW251">
        <v>6.3</v>
      </c>
      <c r="AX251">
        <v>0</v>
      </c>
      <c r="AY251">
        <v>39.799999999999997</v>
      </c>
      <c r="AZ251">
        <v>22.1</v>
      </c>
      <c r="BC251">
        <v>248</v>
      </c>
      <c r="BD251">
        <v>52.1</v>
      </c>
      <c r="BE251">
        <v>2.5</v>
      </c>
      <c r="BF251">
        <v>3</v>
      </c>
      <c r="BG251">
        <v>0</v>
      </c>
      <c r="BH251">
        <v>28.5</v>
      </c>
      <c r="BI251">
        <v>22.1</v>
      </c>
      <c r="BL251">
        <v>248</v>
      </c>
      <c r="BM251">
        <v>14.3</v>
      </c>
      <c r="BN251">
        <v>2</v>
      </c>
      <c r="BO251">
        <v>7.2</v>
      </c>
      <c r="BP251">
        <v>0</v>
      </c>
      <c r="BQ251">
        <v>41</v>
      </c>
      <c r="BR251">
        <v>25.2</v>
      </c>
      <c r="BU251">
        <v>248</v>
      </c>
      <c r="BV251">
        <v>19.8</v>
      </c>
      <c r="BW251">
        <v>3.3</v>
      </c>
      <c r="BX251">
        <v>8.1</v>
      </c>
      <c r="BY251">
        <v>0</v>
      </c>
      <c r="BZ251">
        <v>39</v>
      </c>
      <c r="CA251">
        <v>27.5</v>
      </c>
      <c r="CD251">
        <v>248</v>
      </c>
      <c r="CE251">
        <v>27.3</v>
      </c>
      <c r="CF251">
        <v>2.8</v>
      </c>
      <c r="CG251">
        <v>7.2</v>
      </c>
      <c r="CH251">
        <v>0</v>
      </c>
      <c r="CI251">
        <v>38</v>
      </c>
      <c r="CJ251">
        <v>26.3</v>
      </c>
      <c r="CM251">
        <v>248</v>
      </c>
      <c r="CN251">
        <v>11.7</v>
      </c>
      <c r="CO251">
        <v>1.7</v>
      </c>
      <c r="CP251">
        <v>6.7</v>
      </c>
      <c r="CQ251">
        <v>0</v>
      </c>
      <c r="CR251">
        <v>42.4</v>
      </c>
      <c r="CS251">
        <v>22.4</v>
      </c>
      <c r="CV251">
        <v>248</v>
      </c>
      <c r="CW251">
        <v>22.7</v>
      </c>
      <c r="CX251">
        <v>1.3</v>
      </c>
      <c r="CY251">
        <v>5.7</v>
      </c>
      <c r="CZ251">
        <v>0</v>
      </c>
      <c r="DA251">
        <v>37.6</v>
      </c>
      <c r="DB251">
        <v>21.3</v>
      </c>
      <c r="DE251">
        <v>248</v>
      </c>
      <c r="DF251">
        <v>37.299999999999997</v>
      </c>
      <c r="DG251">
        <v>2.8</v>
      </c>
      <c r="DH251">
        <v>5.3</v>
      </c>
      <c r="DI251">
        <v>0</v>
      </c>
      <c r="DJ251">
        <v>32.799999999999997</v>
      </c>
      <c r="DK251">
        <v>23.6</v>
      </c>
    </row>
    <row r="252" spans="1:115">
      <c r="A252">
        <v>249</v>
      </c>
      <c r="B252">
        <v>30.5</v>
      </c>
      <c r="C252">
        <v>2.2999999999999998</v>
      </c>
      <c r="D252">
        <v>6.6</v>
      </c>
      <c r="E252">
        <v>0</v>
      </c>
      <c r="F252">
        <v>38</v>
      </c>
      <c r="G252">
        <v>24.4</v>
      </c>
      <c r="J252">
        <v>249</v>
      </c>
      <c r="K252">
        <v>12.9</v>
      </c>
      <c r="L252">
        <v>1.3</v>
      </c>
      <c r="M252">
        <v>5.5</v>
      </c>
      <c r="N252">
        <v>0</v>
      </c>
      <c r="O252">
        <v>35.1</v>
      </c>
      <c r="P252">
        <v>18.3</v>
      </c>
      <c r="S252">
        <v>249</v>
      </c>
      <c r="T252">
        <v>12.1</v>
      </c>
      <c r="U252">
        <v>1.3</v>
      </c>
      <c r="V252">
        <v>5.9</v>
      </c>
      <c r="W252">
        <v>0</v>
      </c>
      <c r="X252">
        <v>40.700000000000003</v>
      </c>
      <c r="Y252">
        <v>25.7</v>
      </c>
      <c r="AB252">
        <v>249</v>
      </c>
      <c r="AC252">
        <v>26.9</v>
      </c>
      <c r="AD252">
        <v>1.2</v>
      </c>
      <c r="AE252">
        <v>5.4</v>
      </c>
      <c r="AF252">
        <v>0</v>
      </c>
      <c r="AG252">
        <v>36.9</v>
      </c>
      <c r="AH252">
        <v>22.1</v>
      </c>
      <c r="AK252">
        <v>249</v>
      </c>
      <c r="AL252">
        <v>33.200000000000003</v>
      </c>
      <c r="AM252">
        <v>4.0999999999999996</v>
      </c>
      <c r="AN252">
        <v>7.2</v>
      </c>
      <c r="AO252">
        <v>0</v>
      </c>
      <c r="AP252">
        <v>35.6</v>
      </c>
      <c r="AQ252">
        <v>25.4</v>
      </c>
      <c r="AT252">
        <v>249</v>
      </c>
      <c r="AU252">
        <v>8.8000000000000007</v>
      </c>
      <c r="AV252">
        <v>1.3</v>
      </c>
      <c r="AW252">
        <v>6.1</v>
      </c>
      <c r="AX252">
        <v>0</v>
      </c>
      <c r="AY252">
        <v>41</v>
      </c>
      <c r="AZ252">
        <v>20.3</v>
      </c>
      <c r="BC252">
        <v>249</v>
      </c>
      <c r="BD252">
        <v>22.4</v>
      </c>
      <c r="BE252">
        <v>1.2</v>
      </c>
      <c r="BF252">
        <v>5.2</v>
      </c>
      <c r="BG252">
        <v>0</v>
      </c>
      <c r="BH252">
        <v>36</v>
      </c>
      <c r="BI252">
        <v>21.6</v>
      </c>
      <c r="BL252">
        <v>249</v>
      </c>
      <c r="BM252">
        <v>19.5</v>
      </c>
      <c r="BN252">
        <v>2.1</v>
      </c>
      <c r="BO252">
        <v>6.5</v>
      </c>
      <c r="BP252">
        <v>0</v>
      </c>
      <c r="BQ252">
        <v>38.4</v>
      </c>
      <c r="BR252">
        <v>27.8</v>
      </c>
      <c r="BU252">
        <v>249</v>
      </c>
      <c r="BV252">
        <v>20.5</v>
      </c>
      <c r="BW252">
        <v>1.5</v>
      </c>
      <c r="BX252">
        <v>6</v>
      </c>
      <c r="BY252">
        <v>0</v>
      </c>
      <c r="BZ252">
        <v>40</v>
      </c>
      <c r="CA252">
        <v>25.6</v>
      </c>
      <c r="CD252">
        <v>249</v>
      </c>
      <c r="CE252">
        <v>25.6</v>
      </c>
      <c r="CF252">
        <v>2.6</v>
      </c>
      <c r="CG252">
        <v>7</v>
      </c>
      <c r="CH252">
        <v>0</v>
      </c>
      <c r="CI252">
        <v>38</v>
      </c>
      <c r="CJ252">
        <v>25.2</v>
      </c>
      <c r="CM252">
        <v>249</v>
      </c>
      <c r="CN252">
        <v>15.1</v>
      </c>
      <c r="CO252">
        <v>2.4</v>
      </c>
      <c r="CP252">
        <v>7.2</v>
      </c>
      <c r="CQ252">
        <v>0</v>
      </c>
      <c r="CR252">
        <v>41.5</v>
      </c>
      <c r="CS252">
        <v>24.5</v>
      </c>
      <c r="CV252">
        <v>249</v>
      </c>
      <c r="CW252">
        <v>24.4</v>
      </c>
      <c r="CX252">
        <v>2.4</v>
      </c>
      <c r="CY252">
        <v>7</v>
      </c>
      <c r="CZ252">
        <v>0</v>
      </c>
      <c r="DA252">
        <v>38.700000000000003</v>
      </c>
      <c r="DB252">
        <v>25.6</v>
      </c>
      <c r="DE252">
        <v>249</v>
      </c>
      <c r="DF252">
        <v>21.9</v>
      </c>
      <c r="DG252">
        <v>1</v>
      </c>
      <c r="DH252">
        <v>5.3</v>
      </c>
      <c r="DI252">
        <v>0</v>
      </c>
      <c r="DJ252">
        <v>37.9</v>
      </c>
      <c r="DK252">
        <v>23.4</v>
      </c>
    </row>
    <row r="253" spans="1:115">
      <c r="A253">
        <v>250</v>
      </c>
      <c r="B253">
        <v>28.2</v>
      </c>
      <c r="C253">
        <v>1.4</v>
      </c>
      <c r="D253">
        <v>5.4</v>
      </c>
      <c r="E253">
        <v>0</v>
      </c>
      <c r="F253">
        <v>37.799999999999997</v>
      </c>
      <c r="G253">
        <v>24.4</v>
      </c>
      <c r="J253">
        <v>250</v>
      </c>
      <c r="K253">
        <v>9.4</v>
      </c>
      <c r="L253">
        <v>1.2</v>
      </c>
      <c r="M253">
        <v>5.6</v>
      </c>
      <c r="N253">
        <v>0</v>
      </c>
      <c r="O253">
        <v>37.5</v>
      </c>
      <c r="P253">
        <v>16</v>
      </c>
      <c r="S253">
        <v>250</v>
      </c>
      <c r="T253">
        <v>12.9</v>
      </c>
      <c r="U253">
        <v>2.2000000000000002</v>
      </c>
      <c r="V253">
        <v>7</v>
      </c>
      <c r="W253">
        <v>0</v>
      </c>
      <c r="X253">
        <v>40.9</v>
      </c>
      <c r="Y253">
        <v>23.7</v>
      </c>
      <c r="AB253">
        <v>250</v>
      </c>
      <c r="AC253">
        <v>39.9</v>
      </c>
      <c r="AD253">
        <v>2.5</v>
      </c>
      <c r="AE253">
        <v>5.0999999999999996</v>
      </c>
      <c r="AF253">
        <v>0.51</v>
      </c>
      <c r="AG253">
        <v>31.5</v>
      </c>
      <c r="AH253">
        <v>21.5</v>
      </c>
      <c r="AK253">
        <v>250</v>
      </c>
      <c r="AL253">
        <v>16.5</v>
      </c>
      <c r="AM253">
        <v>1.8</v>
      </c>
      <c r="AN253">
        <v>6.4</v>
      </c>
      <c r="AO253">
        <v>0</v>
      </c>
      <c r="AP253">
        <v>39</v>
      </c>
      <c r="AQ253">
        <v>25</v>
      </c>
      <c r="AT253">
        <v>250</v>
      </c>
      <c r="AU253">
        <v>8</v>
      </c>
      <c r="AV253">
        <v>1.2</v>
      </c>
      <c r="AW253">
        <v>6</v>
      </c>
      <c r="AX253">
        <v>0</v>
      </c>
      <c r="AY253">
        <v>41.9</v>
      </c>
      <c r="AZ253">
        <v>19.5</v>
      </c>
      <c r="BC253">
        <v>250</v>
      </c>
      <c r="BD253">
        <v>22.4</v>
      </c>
      <c r="BE253">
        <v>1.5</v>
      </c>
      <c r="BF253">
        <v>5.8</v>
      </c>
      <c r="BG253">
        <v>0</v>
      </c>
      <c r="BH253">
        <v>37.4</v>
      </c>
      <c r="BI253">
        <v>22</v>
      </c>
      <c r="BL253">
        <v>250</v>
      </c>
      <c r="BM253">
        <v>16.399999999999999</v>
      </c>
      <c r="BN253">
        <v>2</v>
      </c>
      <c r="BO253">
        <v>6.3</v>
      </c>
      <c r="BP253">
        <v>0</v>
      </c>
      <c r="BQ253">
        <v>37.4</v>
      </c>
      <c r="BR253">
        <v>24.7</v>
      </c>
      <c r="BU253">
        <v>250</v>
      </c>
      <c r="BV253">
        <v>10.7</v>
      </c>
      <c r="BW253">
        <v>1.3</v>
      </c>
      <c r="BX253">
        <v>6.1</v>
      </c>
      <c r="BY253">
        <v>0</v>
      </c>
      <c r="BZ253">
        <v>41.2</v>
      </c>
      <c r="CA253">
        <v>24</v>
      </c>
      <c r="CD253">
        <v>250</v>
      </c>
      <c r="CE253">
        <v>29.6</v>
      </c>
      <c r="CF253">
        <v>2.4</v>
      </c>
      <c r="CG253">
        <v>6.1</v>
      </c>
      <c r="CH253">
        <v>13.72</v>
      </c>
      <c r="CI253">
        <v>38.5</v>
      </c>
      <c r="CJ253">
        <v>24.9</v>
      </c>
      <c r="CM253">
        <v>250</v>
      </c>
      <c r="CN253">
        <v>30.6</v>
      </c>
      <c r="CO253">
        <v>2.1</v>
      </c>
      <c r="CP253">
        <v>4.7</v>
      </c>
      <c r="CQ253">
        <v>0</v>
      </c>
      <c r="CR253">
        <v>34.200000000000003</v>
      </c>
      <c r="CS253">
        <v>25.5</v>
      </c>
      <c r="CV253">
        <v>250</v>
      </c>
      <c r="CW253">
        <v>25.4</v>
      </c>
      <c r="CX253">
        <v>2.6</v>
      </c>
      <c r="CY253">
        <v>6.9</v>
      </c>
      <c r="CZ253">
        <v>0</v>
      </c>
      <c r="DA253">
        <v>37.6</v>
      </c>
      <c r="DB253">
        <v>24.2</v>
      </c>
      <c r="DE253">
        <v>250</v>
      </c>
      <c r="DF253">
        <v>21.3</v>
      </c>
      <c r="DG253">
        <v>1.6</v>
      </c>
      <c r="DH253">
        <v>4.5999999999999996</v>
      </c>
      <c r="DI253">
        <v>0</v>
      </c>
      <c r="DJ253">
        <v>38</v>
      </c>
      <c r="DK253">
        <v>25.3</v>
      </c>
    </row>
    <row r="254" spans="1:115">
      <c r="A254">
        <v>251</v>
      </c>
      <c r="B254">
        <v>27.2</v>
      </c>
      <c r="C254">
        <v>2.2000000000000002</v>
      </c>
      <c r="D254">
        <v>6.5</v>
      </c>
      <c r="E254">
        <v>0</v>
      </c>
      <c r="F254">
        <v>38.1</v>
      </c>
      <c r="G254">
        <v>24.4</v>
      </c>
      <c r="J254">
        <v>251</v>
      </c>
      <c r="K254">
        <v>12.2</v>
      </c>
      <c r="L254">
        <v>2.5</v>
      </c>
      <c r="M254">
        <v>7.7</v>
      </c>
      <c r="N254">
        <v>0</v>
      </c>
      <c r="O254">
        <v>40.9</v>
      </c>
      <c r="P254">
        <v>17.7</v>
      </c>
      <c r="S254">
        <v>251</v>
      </c>
      <c r="T254">
        <v>18.8</v>
      </c>
      <c r="U254">
        <v>2.7</v>
      </c>
      <c r="V254">
        <v>7.8</v>
      </c>
      <c r="W254">
        <v>0</v>
      </c>
      <c r="X254">
        <v>40.4</v>
      </c>
      <c r="Y254">
        <v>28.5</v>
      </c>
      <c r="AB254">
        <v>251</v>
      </c>
      <c r="AC254">
        <v>30.9</v>
      </c>
      <c r="AD254">
        <v>1.6</v>
      </c>
      <c r="AE254">
        <v>5.0999999999999996</v>
      </c>
      <c r="AF254">
        <v>0</v>
      </c>
      <c r="AG254">
        <v>33.799999999999997</v>
      </c>
      <c r="AH254">
        <v>21.2</v>
      </c>
      <c r="AK254">
        <v>251</v>
      </c>
      <c r="AL254">
        <v>14.5</v>
      </c>
      <c r="AM254">
        <v>1.3</v>
      </c>
      <c r="AN254">
        <v>5.9</v>
      </c>
      <c r="AO254">
        <v>0</v>
      </c>
      <c r="AP254">
        <v>39.9</v>
      </c>
      <c r="AQ254">
        <v>21</v>
      </c>
      <c r="AT254">
        <v>251</v>
      </c>
      <c r="AU254">
        <v>10.4</v>
      </c>
      <c r="AV254">
        <v>1.7</v>
      </c>
      <c r="AW254">
        <v>5.9</v>
      </c>
      <c r="AX254">
        <v>0</v>
      </c>
      <c r="AY254">
        <v>40.799999999999997</v>
      </c>
      <c r="AZ254">
        <v>22.6</v>
      </c>
      <c r="BC254">
        <v>251</v>
      </c>
      <c r="BD254">
        <v>26.8</v>
      </c>
      <c r="BE254">
        <v>2.2999999999999998</v>
      </c>
      <c r="BF254">
        <v>6.2</v>
      </c>
      <c r="BG254">
        <v>0</v>
      </c>
      <c r="BH254">
        <v>36.4</v>
      </c>
      <c r="BI254">
        <v>24.5</v>
      </c>
      <c r="BL254">
        <v>251</v>
      </c>
      <c r="BM254">
        <v>12.5</v>
      </c>
      <c r="BN254">
        <v>3.6</v>
      </c>
      <c r="BO254">
        <v>8.3000000000000007</v>
      </c>
      <c r="BP254">
        <v>0</v>
      </c>
      <c r="BQ254">
        <v>37.1</v>
      </c>
      <c r="BR254">
        <v>20.3</v>
      </c>
      <c r="BU254">
        <v>251</v>
      </c>
      <c r="BV254">
        <v>9</v>
      </c>
      <c r="BW254">
        <v>1.4</v>
      </c>
      <c r="BX254">
        <v>6.2</v>
      </c>
      <c r="BY254">
        <v>0</v>
      </c>
      <c r="BZ254">
        <v>42.2</v>
      </c>
      <c r="CA254">
        <v>22.4</v>
      </c>
      <c r="CD254">
        <v>251</v>
      </c>
      <c r="CE254">
        <v>57.3</v>
      </c>
      <c r="CF254">
        <v>1.6</v>
      </c>
      <c r="CG254">
        <v>2.5</v>
      </c>
      <c r="CH254">
        <v>8.64</v>
      </c>
      <c r="CI254">
        <v>30.2</v>
      </c>
      <c r="CJ254">
        <v>22.1</v>
      </c>
      <c r="CM254">
        <v>251</v>
      </c>
      <c r="CN254">
        <v>54</v>
      </c>
      <c r="CO254">
        <v>1.6</v>
      </c>
      <c r="CP254">
        <v>3.2</v>
      </c>
      <c r="CQ254">
        <v>7.11</v>
      </c>
      <c r="CR254">
        <v>29.6</v>
      </c>
      <c r="CS254">
        <v>22.1</v>
      </c>
      <c r="CV254">
        <v>251</v>
      </c>
      <c r="CW254">
        <v>55.6</v>
      </c>
      <c r="CX254">
        <v>2.5</v>
      </c>
      <c r="CY254">
        <v>3.3</v>
      </c>
      <c r="CZ254">
        <v>41.66</v>
      </c>
      <c r="DA254">
        <v>30.1</v>
      </c>
      <c r="DB254">
        <v>22.1</v>
      </c>
      <c r="DE254">
        <v>251</v>
      </c>
      <c r="DF254">
        <v>21.6</v>
      </c>
      <c r="DG254">
        <v>1.8</v>
      </c>
      <c r="DH254">
        <v>5.3</v>
      </c>
      <c r="DI254">
        <v>0</v>
      </c>
      <c r="DJ254">
        <v>38.6</v>
      </c>
      <c r="DK254">
        <v>26.7</v>
      </c>
    </row>
    <row r="255" spans="1:115">
      <c r="A255">
        <v>252</v>
      </c>
      <c r="B255">
        <v>31.4</v>
      </c>
      <c r="C255">
        <v>4.5999999999999996</v>
      </c>
      <c r="D255">
        <v>7.5</v>
      </c>
      <c r="E255">
        <v>0</v>
      </c>
      <c r="F255">
        <v>36.4</v>
      </c>
      <c r="G255">
        <v>24</v>
      </c>
      <c r="J255">
        <v>252</v>
      </c>
      <c r="K255">
        <v>9.6999999999999993</v>
      </c>
      <c r="L255">
        <v>1.9</v>
      </c>
      <c r="M255">
        <v>6.7</v>
      </c>
      <c r="N255">
        <v>0</v>
      </c>
      <c r="O255">
        <v>40.1</v>
      </c>
      <c r="P255">
        <v>23.3</v>
      </c>
      <c r="S255">
        <v>252</v>
      </c>
      <c r="T255">
        <v>12.7</v>
      </c>
      <c r="U255">
        <v>3.8</v>
      </c>
      <c r="V255">
        <v>8.4</v>
      </c>
      <c r="W255">
        <v>0</v>
      </c>
      <c r="X255">
        <v>39.6</v>
      </c>
      <c r="Y255">
        <v>22.5</v>
      </c>
      <c r="AB255">
        <v>252</v>
      </c>
      <c r="AC255">
        <v>39.6</v>
      </c>
      <c r="AD255">
        <v>2.2999999999999998</v>
      </c>
      <c r="AE255">
        <v>4.5</v>
      </c>
      <c r="AF255">
        <v>0</v>
      </c>
      <c r="AG255">
        <v>31.6</v>
      </c>
      <c r="AH255">
        <v>22.4</v>
      </c>
      <c r="AK255">
        <v>252</v>
      </c>
      <c r="AL255">
        <v>16.5</v>
      </c>
      <c r="AM255">
        <v>1.8</v>
      </c>
      <c r="AN255">
        <v>6.6</v>
      </c>
      <c r="AO255">
        <v>0</v>
      </c>
      <c r="AP255">
        <v>40.4</v>
      </c>
      <c r="AQ255">
        <v>25</v>
      </c>
      <c r="AT255">
        <v>252</v>
      </c>
      <c r="AU255">
        <v>17.2</v>
      </c>
      <c r="AV255">
        <v>1.9</v>
      </c>
      <c r="AW255">
        <v>5.8</v>
      </c>
      <c r="AX255">
        <v>0</v>
      </c>
      <c r="AY255">
        <v>38.6</v>
      </c>
      <c r="AZ255">
        <v>24.5</v>
      </c>
      <c r="BC255">
        <v>252</v>
      </c>
      <c r="BD255">
        <v>17.8</v>
      </c>
      <c r="BE255">
        <v>1.2</v>
      </c>
      <c r="BF255">
        <v>5.5</v>
      </c>
      <c r="BG255">
        <v>0</v>
      </c>
      <c r="BH255">
        <v>38</v>
      </c>
      <c r="BI255">
        <v>21.5</v>
      </c>
      <c r="BL255">
        <v>252</v>
      </c>
      <c r="BM255">
        <v>8.6</v>
      </c>
      <c r="BN255">
        <v>2.1</v>
      </c>
      <c r="BO255">
        <v>6.5</v>
      </c>
      <c r="BP255">
        <v>0</v>
      </c>
      <c r="BQ255">
        <v>35.1</v>
      </c>
      <c r="BR255">
        <v>15.5</v>
      </c>
      <c r="BU255">
        <v>252</v>
      </c>
      <c r="BV255">
        <v>16.8</v>
      </c>
      <c r="BW255">
        <v>2.8</v>
      </c>
      <c r="BX255">
        <v>6.9</v>
      </c>
      <c r="BY255">
        <v>3.05</v>
      </c>
      <c r="BZ255">
        <v>36.5</v>
      </c>
      <c r="CA255">
        <v>22.7</v>
      </c>
      <c r="CD255">
        <v>252</v>
      </c>
      <c r="CE255">
        <v>39.299999999999997</v>
      </c>
      <c r="CF255">
        <v>4</v>
      </c>
      <c r="CG255">
        <v>5.0999999999999996</v>
      </c>
      <c r="CH255">
        <v>0</v>
      </c>
      <c r="CI255">
        <v>33.299999999999997</v>
      </c>
      <c r="CJ255">
        <v>23.5</v>
      </c>
      <c r="CM255">
        <v>252</v>
      </c>
      <c r="CN255">
        <v>63.9</v>
      </c>
      <c r="CO255">
        <v>1.5</v>
      </c>
      <c r="CP255">
        <v>2.4</v>
      </c>
      <c r="CQ255">
        <v>22.86</v>
      </c>
      <c r="CR255">
        <v>27.8</v>
      </c>
      <c r="CS255">
        <v>20.399999999999999</v>
      </c>
      <c r="CV255">
        <v>252</v>
      </c>
      <c r="CW255">
        <v>42</v>
      </c>
      <c r="CX255">
        <v>1.4</v>
      </c>
      <c r="CY255">
        <v>4.2</v>
      </c>
      <c r="CZ255">
        <v>0.51</v>
      </c>
      <c r="DA255">
        <v>32.799999999999997</v>
      </c>
      <c r="DB255">
        <v>23.7</v>
      </c>
      <c r="DE255">
        <v>252</v>
      </c>
      <c r="DF255">
        <v>34.200000000000003</v>
      </c>
      <c r="DG255">
        <v>1.8</v>
      </c>
      <c r="DH255">
        <v>4.5</v>
      </c>
      <c r="DI255">
        <v>0</v>
      </c>
      <c r="DJ255">
        <v>34.299999999999997</v>
      </c>
      <c r="DK255">
        <v>25.7</v>
      </c>
    </row>
    <row r="256" spans="1:115">
      <c r="A256">
        <v>253</v>
      </c>
      <c r="B256">
        <v>18.899999999999999</v>
      </c>
      <c r="C256">
        <v>2.2999999999999998</v>
      </c>
      <c r="D256">
        <v>6.1</v>
      </c>
      <c r="E256">
        <v>0</v>
      </c>
      <c r="F256">
        <v>35.799999999999997</v>
      </c>
      <c r="G256">
        <v>22.2</v>
      </c>
      <c r="J256">
        <v>253</v>
      </c>
      <c r="K256">
        <v>10.4</v>
      </c>
      <c r="L256">
        <v>1.5</v>
      </c>
      <c r="M256">
        <v>6.1</v>
      </c>
      <c r="N256">
        <v>0</v>
      </c>
      <c r="O256">
        <v>40.200000000000003</v>
      </c>
      <c r="P256">
        <v>23.3</v>
      </c>
      <c r="S256">
        <v>253</v>
      </c>
      <c r="T256">
        <v>9.6</v>
      </c>
      <c r="U256">
        <v>3.2</v>
      </c>
      <c r="V256">
        <v>7.9</v>
      </c>
      <c r="W256">
        <v>0</v>
      </c>
      <c r="X256">
        <v>37.200000000000003</v>
      </c>
      <c r="Y256">
        <v>18.3</v>
      </c>
      <c r="AB256">
        <v>253</v>
      </c>
      <c r="AC256">
        <v>21.4</v>
      </c>
      <c r="AD256">
        <v>1</v>
      </c>
      <c r="AE256">
        <v>4.9000000000000004</v>
      </c>
      <c r="AF256">
        <v>0</v>
      </c>
      <c r="AG256">
        <v>35.700000000000003</v>
      </c>
      <c r="AH256">
        <v>19.899999999999999</v>
      </c>
      <c r="AK256">
        <v>253</v>
      </c>
      <c r="AL256">
        <v>18</v>
      </c>
      <c r="AM256">
        <v>1.2</v>
      </c>
      <c r="AN256">
        <v>5.7</v>
      </c>
      <c r="AO256">
        <v>0</v>
      </c>
      <c r="AP256">
        <v>40</v>
      </c>
      <c r="AQ256">
        <v>23.5</v>
      </c>
      <c r="AT256">
        <v>253</v>
      </c>
      <c r="AU256">
        <v>26.3</v>
      </c>
      <c r="AV256">
        <v>1.6</v>
      </c>
      <c r="AW256">
        <v>5.2</v>
      </c>
      <c r="AX256">
        <v>5.84</v>
      </c>
      <c r="AY256">
        <v>36.4</v>
      </c>
      <c r="AZ256">
        <v>21.4</v>
      </c>
      <c r="BC256">
        <v>253</v>
      </c>
      <c r="BD256">
        <v>14</v>
      </c>
      <c r="BE256">
        <v>1.2</v>
      </c>
      <c r="BF256">
        <v>5.8</v>
      </c>
      <c r="BG256">
        <v>0</v>
      </c>
      <c r="BH256">
        <v>39.4</v>
      </c>
      <c r="BI256">
        <v>21.4</v>
      </c>
      <c r="BL256">
        <v>253</v>
      </c>
      <c r="BM256">
        <v>10.9</v>
      </c>
      <c r="BN256">
        <v>1.6</v>
      </c>
      <c r="BO256">
        <v>5.8</v>
      </c>
      <c r="BP256">
        <v>0</v>
      </c>
      <c r="BQ256">
        <v>34.6</v>
      </c>
      <c r="BR256">
        <v>18.100000000000001</v>
      </c>
      <c r="BU256">
        <v>253</v>
      </c>
      <c r="BV256">
        <v>18.600000000000001</v>
      </c>
      <c r="BW256">
        <v>3.1</v>
      </c>
      <c r="BX256">
        <v>7.4</v>
      </c>
      <c r="BY256">
        <v>0</v>
      </c>
      <c r="BZ256">
        <v>37.5</v>
      </c>
      <c r="CA256">
        <v>20.3</v>
      </c>
      <c r="CD256">
        <v>253</v>
      </c>
      <c r="CE256">
        <v>33.6</v>
      </c>
      <c r="CF256">
        <v>4.3</v>
      </c>
      <c r="CG256">
        <v>6.4</v>
      </c>
      <c r="CH256">
        <v>0</v>
      </c>
      <c r="CI256">
        <v>32.299999999999997</v>
      </c>
      <c r="CJ256">
        <v>22.2</v>
      </c>
      <c r="CM256">
        <v>253</v>
      </c>
      <c r="CN256">
        <v>33.9</v>
      </c>
      <c r="CO256">
        <v>2.1</v>
      </c>
      <c r="CP256">
        <v>4.7</v>
      </c>
      <c r="CQ256">
        <v>0</v>
      </c>
      <c r="CR256">
        <v>31.3</v>
      </c>
      <c r="CS256">
        <v>20.3</v>
      </c>
      <c r="CV256">
        <v>253</v>
      </c>
      <c r="CW256">
        <v>29.9</v>
      </c>
      <c r="CX256">
        <v>0.9</v>
      </c>
      <c r="CY256">
        <v>4.8</v>
      </c>
      <c r="CZ256">
        <v>0</v>
      </c>
      <c r="DA256">
        <v>34.200000000000003</v>
      </c>
      <c r="DB256">
        <v>24.3</v>
      </c>
      <c r="DE256">
        <v>253</v>
      </c>
      <c r="DF256">
        <v>42.2</v>
      </c>
      <c r="DG256">
        <v>2.6</v>
      </c>
      <c r="DH256">
        <v>3.7</v>
      </c>
      <c r="DI256">
        <v>0</v>
      </c>
      <c r="DJ256">
        <v>31.2</v>
      </c>
      <c r="DK256">
        <v>24</v>
      </c>
    </row>
    <row r="257" spans="1:115">
      <c r="A257">
        <v>254</v>
      </c>
      <c r="B257">
        <v>17.8</v>
      </c>
      <c r="C257">
        <v>1.2</v>
      </c>
      <c r="D257">
        <v>5.2</v>
      </c>
      <c r="E257">
        <v>0</v>
      </c>
      <c r="F257">
        <v>35.4</v>
      </c>
      <c r="G257">
        <v>19.600000000000001</v>
      </c>
      <c r="J257">
        <v>254</v>
      </c>
      <c r="K257">
        <v>10.8</v>
      </c>
      <c r="L257">
        <v>1.3</v>
      </c>
      <c r="M257">
        <v>5.8</v>
      </c>
      <c r="N257">
        <v>0</v>
      </c>
      <c r="O257">
        <v>41.1</v>
      </c>
      <c r="P257">
        <v>19.5</v>
      </c>
      <c r="S257">
        <v>254</v>
      </c>
      <c r="T257">
        <v>8.1999999999999993</v>
      </c>
      <c r="U257">
        <v>2.5</v>
      </c>
      <c r="V257">
        <v>7.4</v>
      </c>
      <c r="W257">
        <v>0</v>
      </c>
      <c r="X257">
        <v>37</v>
      </c>
      <c r="Y257">
        <v>17.7</v>
      </c>
      <c r="AB257">
        <v>254</v>
      </c>
      <c r="AC257">
        <v>17.899999999999999</v>
      </c>
      <c r="AD257">
        <v>1.3</v>
      </c>
      <c r="AE257">
        <v>5.3</v>
      </c>
      <c r="AF257">
        <v>0</v>
      </c>
      <c r="AG257">
        <v>37.5</v>
      </c>
      <c r="AH257">
        <v>19</v>
      </c>
      <c r="AK257">
        <v>254</v>
      </c>
      <c r="AL257">
        <v>15.9</v>
      </c>
      <c r="AM257">
        <v>2</v>
      </c>
      <c r="AN257">
        <v>6.9</v>
      </c>
      <c r="AO257">
        <v>0</v>
      </c>
      <c r="AP257">
        <v>40.799999999999997</v>
      </c>
      <c r="AQ257">
        <v>22.9</v>
      </c>
      <c r="AT257">
        <v>254</v>
      </c>
      <c r="AU257">
        <v>25.1</v>
      </c>
      <c r="AV257">
        <v>2.1</v>
      </c>
      <c r="AW257">
        <v>5.8</v>
      </c>
      <c r="AX257">
        <v>5.59</v>
      </c>
      <c r="AY257">
        <v>36.200000000000003</v>
      </c>
      <c r="AZ257">
        <v>21.1</v>
      </c>
      <c r="BC257">
        <v>254</v>
      </c>
      <c r="BD257">
        <v>11.9</v>
      </c>
      <c r="BE257">
        <v>1.3</v>
      </c>
      <c r="BF257">
        <v>5.8</v>
      </c>
      <c r="BG257">
        <v>0</v>
      </c>
      <c r="BH257">
        <v>40.299999999999997</v>
      </c>
      <c r="BI257">
        <v>20.8</v>
      </c>
      <c r="BL257">
        <v>254</v>
      </c>
      <c r="BM257">
        <v>6.2</v>
      </c>
      <c r="BN257">
        <v>0.9</v>
      </c>
      <c r="BO257">
        <v>4.9000000000000004</v>
      </c>
      <c r="BP257">
        <v>0</v>
      </c>
      <c r="BQ257">
        <v>36.799999999999997</v>
      </c>
      <c r="BR257">
        <v>14.3</v>
      </c>
      <c r="BU257">
        <v>254</v>
      </c>
      <c r="BV257">
        <v>21.5</v>
      </c>
      <c r="BW257">
        <v>2.5</v>
      </c>
      <c r="BX257">
        <v>6.3</v>
      </c>
      <c r="BY257">
        <v>4.83</v>
      </c>
      <c r="BZ257">
        <v>36.200000000000003</v>
      </c>
      <c r="CA257">
        <v>21</v>
      </c>
      <c r="CD257">
        <v>254</v>
      </c>
      <c r="CE257">
        <v>27.9</v>
      </c>
      <c r="CF257">
        <v>2.4</v>
      </c>
      <c r="CG257">
        <v>6</v>
      </c>
      <c r="CH257">
        <v>4.57</v>
      </c>
      <c r="CI257">
        <v>35.799999999999997</v>
      </c>
      <c r="CJ257">
        <v>21.5</v>
      </c>
      <c r="CM257">
        <v>254</v>
      </c>
      <c r="CN257">
        <v>29.6</v>
      </c>
      <c r="CO257">
        <v>0.9</v>
      </c>
      <c r="CP257">
        <v>4.5999999999999996</v>
      </c>
      <c r="CQ257">
        <v>0</v>
      </c>
      <c r="CR257">
        <v>33.700000000000003</v>
      </c>
      <c r="CS257">
        <v>19.100000000000001</v>
      </c>
      <c r="CV257">
        <v>254</v>
      </c>
      <c r="CW257">
        <v>20.2</v>
      </c>
      <c r="CX257">
        <v>1</v>
      </c>
      <c r="CY257">
        <v>5.0999999999999996</v>
      </c>
      <c r="CZ257">
        <v>0</v>
      </c>
      <c r="DA257">
        <v>36.700000000000003</v>
      </c>
      <c r="DB257">
        <v>22.2</v>
      </c>
      <c r="DE257">
        <v>254</v>
      </c>
      <c r="DF257">
        <v>22</v>
      </c>
      <c r="DG257">
        <v>1.4</v>
      </c>
      <c r="DH257">
        <v>5.7</v>
      </c>
      <c r="DI257">
        <v>0</v>
      </c>
      <c r="DJ257">
        <v>38.6</v>
      </c>
      <c r="DK257">
        <v>20.3</v>
      </c>
    </row>
    <row r="258" spans="1:115">
      <c r="A258">
        <v>255</v>
      </c>
      <c r="B258">
        <v>11.8</v>
      </c>
      <c r="C258">
        <v>1</v>
      </c>
      <c r="D258">
        <v>5.2</v>
      </c>
      <c r="E258">
        <v>0</v>
      </c>
      <c r="F258">
        <v>38.799999999999997</v>
      </c>
      <c r="G258">
        <v>16.899999999999999</v>
      </c>
      <c r="J258">
        <v>255</v>
      </c>
      <c r="K258">
        <v>10</v>
      </c>
      <c r="L258">
        <v>1.2</v>
      </c>
      <c r="M258">
        <v>5.7</v>
      </c>
      <c r="N258">
        <v>0</v>
      </c>
      <c r="O258">
        <v>42</v>
      </c>
      <c r="P258">
        <v>21.1</v>
      </c>
      <c r="S258">
        <v>255</v>
      </c>
      <c r="T258">
        <v>8.1999999999999993</v>
      </c>
      <c r="U258">
        <v>1.9</v>
      </c>
      <c r="V258">
        <v>6.5</v>
      </c>
      <c r="W258">
        <v>0</v>
      </c>
      <c r="X258">
        <v>36.299999999999997</v>
      </c>
      <c r="Y258">
        <v>17</v>
      </c>
      <c r="AB258">
        <v>255</v>
      </c>
      <c r="AC258">
        <v>22.8</v>
      </c>
      <c r="AD258">
        <v>2.7</v>
      </c>
      <c r="AE258">
        <v>6.5</v>
      </c>
      <c r="AF258">
        <v>0</v>
      </c>
      <c r="AG258">
        <v>36</v>
      </c>
      <c r="AH258">
        <v>21</v>
      </c>
      <c r="AK258">
        <v>255</v>
      </c>
      <c r="AL258">
        <v>12.5</v>
      </c>
      <c r="AM258">
        <v>1.5</v>
      </c>
      <c r="AN258">
        <v>6.3</v>
      </c>
      <c r="AO258">
        <v>0</v>
      </c>
      <c r="AP258">
        <v>41.2</v>
      </c>
      <c r="AQ258">
        <v>24.1</v>
      </c>
      <c r="AT258">
        <v>255</v>
      </c>
      <c r="AU258">
        <v>18.899999999999999</v>
      </c>
      <c r="AV258">
        <v>2.5</v>
      </c>
      <c r="AW258">
        <v>6.1</v>
      </c>
      <c r="AX258">
        <v>0</v>
      </c>
      <c r="AY258">
        <v>34.700000000000003</v>
      </c>
      <c r="AZ258">
        <v>18.399999999999999</v>
      </c>
      <c r="BC258">
        <v>255</v>
      </c>
      <c r="BD258">
        <v>12.4</v>
      </c>
      <c r="BE258">
        <v>2</v>
      </c>
      <c r="BF258">
        <v>6.3</v>
      </c>
      <c r="BG258">
        <v>0</v>
      </c>
      <c r="BH258">
        <v>39</v>
      </c>
      <c r="BI258">
        <v>25</v>
      </c>
      <c r="BL258">
        <v>255</v>
      </c>
      <c r="BM258">
        <v>8</v>
      </c>
      <c r="BN258">
        <v>0.9</v>
      </c>
      <c r="BO258">
        <v>4.4000000000000004</v>
      </c>
      <c r="BP258">
        <v>0</v>
      </c>
      <c r="BQ258">
        <v>37.299999999999997</v>
      </c>
      <c r="BR258">
        <v>16.100000000000001</v>
      </c>
      <c r="BU258">
        <v>255</v>
      </c>
      <c r="BV258">
        <v>23.3</v>
      </c>
      <c r="BW258">
        <v>2.8</v>
      </c>
      <c r="BX258">
        <v>5.4</v>
      </c>
      <c r="BY258">
        <v>0</v>
      </c>
      <c r="BZ258">
        <v>35.6</v>
      </c>
      <c r="CA258">
        <v>20.9</v>
      </c>
      <c r="CD258">
        <v>255</v>
      </c>
      <c r="CE258">
        <v>59.5</v>
      </c>
      <c r="CF258">
        <v>1.2</v>
      </c>
      <c r="CG258">
        <v>2.4</v>
      </c>
      <c r="CH258">
        <v>5.33</v>
      </c>
      <c r="CI258">
        <v>28.6</v>
      </c>
      <c r="CJ258">
        <v>21.3</v>
      </c>
      <c r="CM258">
        <v>255</v>
      </c>
      <c r="CN258">
        <v>20.7</v>
      </c>
      <c r="CO258">
        <v>1.5</v>
      </c>
      <c r="CP258">
        <v>5.5</v>
      </c>
      <c r="CQ258">
        <v>0</v>
      </c>
      <c r="CR258">
        <v>36.1</v>
      </c>
      <c r="CS258">
        <v>20.2</v>
      </c>
      <c r="CV258">
        <v>255</v>
      </c>
      <c r="CW258">
        <v>22.7</v>
      </c>
      <c r="CX258">
        <v>1.4</v>
      </c>
      <c r="CY258">
        <v>5.6</v>
      </c>
      <c r="CZ258">
        <v>0</v>
      </c>
      <c r="DA258">
        <v>38.5</v>
      </c>
      <c r="DB258">
        <v>21.5</v>
      </c>
      <c r="DE258">
        <v>255</v>
      </c>
      <c r="DF258">
        <v>18</v>
      </c>
      <c r="DG258">
        <v>2</v>
      </c>
      <c r="DH258">
        <v>6.6</v>
      </c>
      <c r="DI258">
        <v>0</v>
      </c>
      <c r="DJ258">
        <v>40.5</v>
      </c>
      <c r="DK258">
        <v>24.5</v>
      </c>
    </row>
    <row r="259" spans="1:115">
      <c r="A259">
        <v>256</v>
      </c>
      <c r="B259">
        <v>9.6999999999999993</v>
      </c>
      <c r="C259">
        <v>1.2</v>
      </c>
      <c r="D259">
        <v>5.7</v>
      </c>
      <c r="E259">
        <v>0</v>
      </c>
      <c r="F259">
        <v>39.9</v>
      </c>
      <c r="G259">
        <v>17.399999999999999</v>
      </c>
      <c r="J259">
        <v>256</v>
      </c>
      <c r="K259">
        <v>12.9</v>
      </c>
      <c r="L259">
        <v>1.7</v>
      </c>
      <c r="M259">
        <v>6.3</v>
      </c>
      <c r="N259">
        <v>0</v>
      </c>
      <c r="O259">
        <v>41.4</v>
      </c>
      <c r="P259">
        <v>21.3</v>
      </c>
      <c r="S259">
        <v>256</v>
      </c>
      <c r="T259">
        <v>11.5</v>
      </c>
      <c r="U259">
        <v>2</v>
      </c>
      <c r="V259">
        <v>6.2</v>
      </c>
      <c r="W259">
        <v>0</v>
      </c>
      <c r="X259">
        <v>34.799999999999997</v>
      </c>
      <c r="Y259">
        <v>16.899999999999999</v>
      </c>
      <c r="AB259">
        <v>256</v>
      </c>
      <c r="AC259">
        <v>20.100000000000001</v>
      </c>
      <c r="AD259">
        <v>1.6</v>
      </c>
      <c r="AE259">
        <v>5.4</v>
      </c>
      <c r="AF259">
        <v>0</v>
      </c>
      <c r="AG259">
        <v>35.200000000000003</v>
      </c>
      <c r="AH259">
        <v>21.1</v>
      </c>
      <c r="AK259">
        <v>256</v>
      </c>
      <c r="AL259">
        <v>12</v>
      </c>
      <c r="AM259">
        <v>1.6</v>
      </c>
      <c r="AN259">
        <v>6.4</v>
      </c>
      <c r="AO259">
        <v>0</v>
      </c>
      <c r="AP259">
        <v>41.2</v>
      </c>
      <c r="AQ259">
        <v>24.5</v>
      </c>
      <c r="AT259">
        <v>256</v>
      </c>
      <c r="AU259">
        <v>20.6</v>
      </c>
      <c r="AV259">
        <v>1.8</v>
      </c>
      <c r="AW259">
        <v>5.7</v>
      </c>
      <c r="AX259">
        <v>0</v>
      </c>
      <c r="AY259">
        <v>34.200000000000003</v>
      </c>
      <c r="AZ259">
        <v>18.100000000000001</v>
      </c>
      <c r="BC259">
        <v>256</v>
      </c>
      <c r="BD259">
        <v>17.5</v>
      </c>
      <c r="BE259">
        <v>2.6</v>
      </c>
      <c r="BF259">
        <v>7.1</v>
      </c>
      <c r="BG259">
        <v>0</v>
      </c>
      <c r="BH259">
        <v>37.5</v>
      </c>
      <c r="BI259">
        <v>23.6</v>
      </c>
      <c r="BL259">
        <v>256</v>
      </c>
      <c r="BM259">
        <v>6.9</v>
      </c>
      <c r="BN259">
        <v>0.8</v>
      </c>
      <c r="BO259">
        <v>4.9000000000000004</v>
      </c>
      <c r="BP259">
        <v>0</v>
      </c>
      <c r="BQ259">
        <v>40</v>
      </c>
      <c r="BR259">
        <v>15.8</v>
      </c>
      <c r="BU259">
        <v>256</v>
      </c>
      <c r="BV259">
        <v>24.9</v>
      </c>
      <c r="BW259">
        <v>2.2999999999999998</v>
      </c>
      <c r="BX259">
        <v>5.3</v>
      </c>
      <c r="BY259">
        <v>2.0299999999999998</v>
      </c>
      <c r="BZ259">
        <v>34.6</v>
      </c>
      <c r="CA259">
        <v>18.7</v>
      </c>
      <c r="CD259">
        <v>256</v>
      </c>
      <c r="CE259">
        <v>33.6</v>
      </c>
      <c r="CF259">
        <v>0.9</v>
      </c>
      <c r="CG259">
        <v>4.7</v>
      </c>
      <c r="CH259">
        <v>0</v>
      </c>
      <c r="CI259">
        <v>33.5</v>
      </c>
      <c r="CJ259">
        <v>20.5</v>
      </c>
      <c r="CM259">
        <v>256</v>
      </c>
      <c r="CN259">
        <v>25</v>
      </c>
      <c r="CO259">
        <v>0.9</v>
      </c>
      <c r="CP259">
        <v>4.8</v>
      </c>
      <c r="CQ259">
        <v>0</v>
      </c>
      <c r="CR259">
        <v>38</v>
      </c>
      <c r="CS259">
        <v>19.2</v>
      </c>
      <c r="CV259">
        <v>256</v>
      </c>
      <c r="CW259">
        <v>23.2</v>
      </c>
      <c r="CX259">
        <v>4.7</v>
      </c>
      <c r="CY259">
        <v>8.8000000000000007</v>
      </c>
      <c r="CZ259">
        <v>0</v>
      </c>
      <c r="DA259">
        <v>36.5</v>
      </c>
      <c r="DB259">
        <v>24.2</v>
      </c>
      <c r="DE259">
        <v>256</v>
      </c>
      <c r="DF259">
        <v>18</v>
      </c>
      <c r="DG259">
        <v>2.7</v>
      </c>
      <c r="DH259">
        <v>6.7</v>
      </c>
      <c r="DI259">
        <v>0.25</v>
      </c>
      <c r="DJ259">
        <v>39.799999999999997</v>
      </c>
      <c r="DK259">
        <v>22.8</v>
      </c>
    </row>
    <row r="260" spans="1:115">
      <c r="A260">
        <v>257</v>
      </c>
      <c r="B260">
        <v>9.1999999999999993</v>
      </c>
      <c r="C260">
        <v>1.3</v>
      </c>
      <c r="D260">
        <v>5.7</v>
      </c>
      <c r="E260">
        <v>0</v>
      </c>
      <c r="F260">
        <v>40.4</v>
      </c>
      <c r="G260">
        <v>20.2</v>
      </c>
      <c r="J260">
        <v>257</v>
      </c>
      <c r="K260">
        <v>13.7</v>
      </c>
      <c r="L260">
        <v>2.9</v>
      </c>
      <c r="M260">
        <v>7.7</v>
      </c>
      <c r="N260">
        <v>0</v>
      </c>
      <c r="O260">
        <v>39.700000000000003</v>
      </c>
      <c r="P260">
        <v>22.3</v>
      </c>
      <c r="S260">
        <v>257</v>
      </c>
      <c r="T260">
        <v>14</v>
      </c>
      <c r="U260">
        <v>1.8</v>
      </c>
      <c r="V260">
        <v>5.8</v>
      </c>
      <c r="W260">
        <v>0</v>
      </c>
      <c r="X260">
        <v>33.5</v>
      </c>
      <c r="Y260">
        <v>17.100000000000001</v>
      </c>
      <c r="AB260">
        <v>257</v>
      </c>
      <c r="AC260">
        <v>19.100000000000001</v>
      </c>
      <c r="AD260">
        <v>2.8</v>
      </c>
      <c r="AE260">
        <v>6.6</v>
      </c>
      <c r="AF260">
        <v>0</v>
      </c>
      <c r="AG260">
        <v>36.6</v>
      </c>
      <c r="AH260">
        <v>19.8</v>
      </c>
      <c r="AK260">
        <v>257</v>
      </c>
      <c r="AL260">
        <v>13.5</v>
      </c>
      <c r="AM260">
        <v>1.8</v>
      </c>
      <c r="AN260">
        <v>6.5</v>
      </c>
      <c r="AO260">
        <v>0</v>
      </c>
      <c r="AP260">
        <v>41.1</v>
      </c>
      <c r="AQ260">
        <v>24.9</v>
      </c>
      <c r="AT260">
        <v>257</v>
      </c>
      <c r="AU260">
        <v>13.3</v>
      </c>
      <c r="AV260">
        <v>1.8</v>
      </c>
      <c r="AW260">
        <v>6.1</v>
      </c>
      <c r="AX260">
        <v>0</v>
      </c>
      <c r="AY260">
        <v>36.5</v>
      </c>
      <c r="AZ260">
        <v>19.5</v>
      </c>
      <c r="BC260">
        <v>257</v>
      </c>
      <c r="BD260">
        <v>12.2</v>
      </c>
      <c r="BE260">
        <v>2.5</v>
      </c>
      <c r="BF260">
        <v>7.3</v>
      </c>
      <c r="BG260">
        <v>0</v>
      </c>
      <c r="BH260">
        <v>38.5</v>
      </c>
      <c r="BI260">
        <v>21.1</v>
      </c>
      <c r="BL260">
        <v>257</v>
      </c>
      <c r="BM260">
        <v>8.8000000000000007</v>
      </c>
      <c r="BN260">
        <v>1.4</v>
      </c>
      <c r="BO260">
        <v>5.9</v>
      </c>
      <c r="BP260">
        <v>0</v>
      </c>
      <c r="BQ260">
        <v>40</v>
      </c>
      <c r="BR260">
        <v>19.5</v>
      </c>
      <c r="BU260">
        <v>257</v>
      </c>
      <c r="BV260">
        <v>28.1</v>
      </c>
      <c r="BW260">
        <v>1.4</v>
      </c>
      <c r="BX260">
        <v>4.9000000000000004</v>
      </c>
      <c r="BY260">
        <v>0</v>
      </c>
      <c r="BZ260">
        <v>33.200000000000003</v>
      </c>
      <c r="CA260">
        <v>17.5</v>
      </c>
      <c r="CD260">
        <v>257</v>
      </c>
      <c r="CE260">
        <v>23.4</v>
      </c>
      <c r="CF260">
        <v>1.4</v>
      </c>
      <c r="CG260">
        <v>5.4</v>
      </c>
      <c r="CH260">
        <v>0</v>
      </c>
      <c r="CI260">
        <v>36.700000000000003</v>
      </c>
      <c r="CJ260">
        <v>20.8</v>
      </c>
      <c r="CM260">
        <v>257</v>
      </c>
      <c r="CN260">
        <v>18</v>
      </c>
      <c r="CO260">
        <v>1.4</v>
      </c>
      <c r="CP260">
        <v>5.6</v>
      </c>
      <c r="CQ260">
        <v>0</v>
      </c>
      <c r="CR260">
        <v>39.200000000000003</v>
      </c>
      <c r="CS260">
        <v>23.4</v>
      </c>
      <c r="CV260">
        <v>257</v>
      </c>
      <c r="CW260">
        <v>23</v>
      </c>
      <c r="CX260">
        <v>3.4</v>
      </c>
      <c r="CY260">
        <v>7.9</v>
      </c>
      <c r="CZ260">
        <v>0</v>
      </c>
      <c r="DA260">
        <v>37.299999999999997</v>
      </c>
      <c r="DB260">
        <v>25.5</v>
      </c>
      <c r="DE260">
        <v>257</v>
      </c>
      <c r="DF260">
        <v>26.9</v>
      </c>
      <c r="DG260">
        <v>2.4</v>
      </c>
      <c r="DH260">
        <v>6.2</v>
      </c>
      <c r="DI260">
        <v>0</v>
      </c>
      <c r="DJ260">
        <v>37.1</v>
      </c>
      <c r="DK260">
        <v>21.4</v>
      </c>
    </row>
    <row r="261" spans="1:115">
      <c r="A261">
        <v>258</v>
      </c>
      <c r="B261">
        <v>10.9</v>
      </c>
      <c r="C261">
        <v>1</v>
      </c>
      <c r="D261">
        <v>5.2</v>
      </c>
      <c r="E261">
        <v>0</v>
      </c>
      <c r="F261">
        <v>40.299999999999997</v>
      </c>
      <c r="G261">
        <v>16.600000000000001</v>
      </c>
      <c r="J261">
        <v>258</v>
      </c>
      <c r="K261">
        <v>11.6</v>
      </c>
      <c r="L261">
        <v>2.4</v>
      </c>
      <c r="M261">
        <v>7.2</v>
      </c>
      <c r="N261">
        <v>0</v>
      </c>
      <c r="O261">
        <v>38.9</v>
      </c>
      <c r="P261">
        <v>20.5</v>
      </c>
      <c r="S261">
        <v>258</v>
      </c>
      <c r="T261">
        <v>7.6</v>
      </c>
      <c r="U261">
        <v>1.3</v>
      </c>
      <c r="V261">
        <v>5.4</v>
      </c>
      <c r="W261">
        <v>0</v>
      </c>
      <c r="X261">
        <v>36.1</v>
      </c>
      <c r="Y261">
        <v>14.4</v>
      </c>
      <c r="AB261">
        <v>258</v>
      </c>
      <c r="AC261">
        <v>19.399999999999999</v>
      </c>
      <c r="AD261">
        <v>3.2</v>
      </c>
      <c r="AE261">
        <v>7</v>
      </c>
      <c r="AF261">
        <v>0</v>
      </c>
      <c r="AG261">
        <v>33.9</v>
      </c>
      <c r="AH261">
        <v>19.7</v>
      </c>
      <c r="AK261">
        <v>258</v>
      </c>
      <c r="AL261">
        <v>17.899999999999999</v>
      </c>
      <c r="AM261">
        <v>2.7</v>
      </c>
      <c r="AN261">
        <v>6.5</v>
      </c>
      <c r="AO261">
        <v>0</v>
      </c>
      <c r="AP261">
        <v>39.200000000000003</v>
      </c>
      <c r="AQ261">
        <v>26.7</v>
      </c>
      <c r="AT261">
        <v>258</v>
      </c>
      <c r="AU261">
        <v>7.8</v>
      </c>
      <c r="AV261">
        <v>1.2</v>
      </c>
      <c r="AW261">
        <v>5.6</v>
      </c>
      <c r="AX261">
        <v>0</v>
      </c>
      <c r="AY261">
        <v>38.9</v>
      </c>
      <c r="AZ261">
        <v>16.899999999999999</v>
      </c>
      <c r="BC261">
        <v>258</v>
      </c>
      <c r="BD261">
        <v>11.1</v>
      </c>
      <c r="BE261">
        <v>2</v>
      </c>
      <c r="BF261">
        <v>6.4</v>
      </c>
      <c r="BG261">
        <v>0</v>
      </c>
      <c r="BH261">
        <v>37.4</v>
      </c>
      <c r="BI261">
        <v>17.7</v>
      </c>
      <c r="BL261">
        <v>258</v>
      </c>
      <c r="BM261">
        <v>12.5</v>
      </c>
      <c r="BN261">
        <v>1.2</v>
      </c>
      <c r="BO261">
        <v>5.5</v>
      </c>
      <c r="BP261">
        <v>0</v>
      </c>
      <c r="BQ261">
        <v>39.4</v>
      </c>
      <c r="BR261">
        <v>21.4</v>
      </c>
      <c r="BU261">
        <v>258</v>
      </c>
      <c r="BV261">
        <v>16.2</v>
      </c>
      <c r="BW261">
        <v>1.3</v>
      </c>
      <c r="BX261">
        <v>5.2</v>
      </c>
      <c r="BY261">
        <v>0</v>
      </c>
      <c r="BZ261">
        <v>35.4</v>
      </c>
      <c r="CA261">
        <v>19.8</v>
      </c>
      <c r="CD261">
        <v>258</v>
      </c>
      <c r="CE261">
        <v>20.6</v>
      </c>
      <c r="CF261">
        <v>4.4000000000000004</v>
      </c>
      <c r="CG261">
        <v>8.1999999999999993</v>
      </c>
      <c r="CH261">
        <v>0</v>
      </c>
      <c r="CI261">
        <v>33.1</v>
      </c>
      <c r="CJ261">
        <v>22.5</v>
      </c>
      <c r="CM261">
        <v>258</v>
      </c>
      <c r="CN261">
        <v>13</v>
      </c>
      <c r="CO261">
        <v>0.8</v>
      </c>
      <c r="CP261">
        <v>5</v>
      </c>
      <c r="CQ261">
        <v>0</v>
      </c>
      <c r="CR261">
        <v>40.1</v>
      </c>
      <c r="CS261">
        <v>20.8</v>
      </c>
      <c r="CV261">
        <v>258</v>
      </c>
      <c r="CW261">
        <v>21.7</v>
      </c>
      <c r="CX261">
        <v>2.2000000000000002</v>
      </c>
      <c r="CY261">
        <v>6.5</v>
      </c>
      <c r="CZ261">
        <v>0</v>
      </c>
      <c r="DA261">
        <v>39.1</v>
      </c>
      <c r="DB261">
        <v>23.3</v>
      </c>
      <c r="DE261">
        <v>258</v>
      </c>
      <c r="DF261">
        <v>26.1</v>
      </c>
      <c r="DG261">
        <v>2.9</v>
      </c>
      <c r="DH261">
        <v>6.4</v>
      </c>
      <c r="DI261">
        <v>0</v>
      </c>
      <c r="DJ261">
        <v>35.9</v>
      </c>
      <c r="DK261">
        <v>24.5</v>
      </c>
    </row>
    <row r="262" spans="1:115">
      <c r="A262">
        <v>259</v>
      </c>
      <c r="B262">
        <v>12.4</v>
      </c>
      <c r="C262">
        <v>1.8</v>
      </c>
      <c r="D262">
        <v>6.4</v>
      </c>
      <c r="E262">
        <v>0</v>
      </c>
      <c r="F262">
        <v>40.299999999999997</v>
      </c>
      <c r="G262">
        <v>20.5</v>
      </c>
      <c r="J262">
        <v>259</v>
      </c>
      <c r="K262">
        <v>12.4</v>
      </c>
      <c r="L262">
        <v>1.7</v>
      </c>
      <c r="M262">
        <v>6.1</v>
      </c>
      <c r="N262">
        <v>0</v>
      </c>
      <c r="O262">
        <v>38.1</v>
      </c>
      <c r="P262">
        <v>19.600000000000001</v>
      </c>
      <c r="S262">
        <v>259</v>
      </c>
      <c r="T262">
        <v>8.3000000000000007</v>
      </c>
      <c r="U262">
        <v>1.6</v>
      </c>
      <c r="V262">
        <v>5.9</v>
      </c>
      <c r="W262">
        <v>0</v>
      </c>
      <c r="X262">
        <v>37.6</v>
      </c>
      <c r="Y262">
        <v>15.1</v>
      </c>
      <c r="AB262">
        <v>259</v>
      </c>
      <c r="AC262">
        <v>23.8</v>
      </c>
      <c r="AD262">
        <v>1.8</v>
      </c>
      <c r="AE262">
        <v>5.2</v>
      </c>
      <c r="AF262">
        <v>0</v>
      </c>
      <c r="AG262">
        <v>32.5</v>
      </c>
      <c r="AH262">
        <v>17.3</v>
      </c>
      <c r="AK262">
        <v>259</v>
      </c>
      <c r="AL262">
        <v>33.200000000000003</v>
      </c>
      <c r="AM262">
        <v>2.5</v>
      </c>
      <c r="AN262">
        <v>5.6</v>
      </c>
      <c r="AO262">
        <v>0.76</v>
      </c>
      <c r="AP262">
        <v>36.4</v>
      </c>
      <c r="AQ262">
        <v>22.4</v>
      </c>
      <c r="AT262">
        <v>259</v>
      </c>
      <c r="AU262">
        <v>14.7</v>
      </c>
      <c r="AV262">
        <v>4.5999999999999996</v>
      </c>
      <c r="AW262">
        <v>9.3000000000000007</v>
      </c>
      <c r="AX262">
        <v>0</v>
      </c>
      <c r="AY262">
        <v>36.4</v>
      </c>
      <c r="AZ262">
        <v>21.1</v>
      </c>
      <c r="BC262">
        <v>259</v>
      </c>
      <c r="BD262">
        <v>12.6</v>
      </c>
      <c r="BE262">
        <v>1.6</v>
      </c>
      <c r="BF262">
        <v>5.8</v>
      </c>
      <c r="BG262">
        <v>0</v>
      </c>
      <c r="BH262">
        <v>35.799999999999997</v>
      </c>
      <c r="BI262">
        <v>19.399999999999999</v>
      </c>
      <c r="BL262">
        <v>259</v>
      </c>
      <c r="BM262">
        <v>10.5</v>
      </c>
      <c r="BN262">
        <v>1.3</v>
      </c>
      <c r="BO262">
        <v>5.6</v>
      </c>
      <c r="BP262">
        <v>0</v>
      </c>
      <c r="BQ262">
        <v>40.1</v>
      </c>
      <c r="BR262">
        <v>20.3</v>
      </c>
      <c r="BU262">
        <v>259</v>
      </c>
      <c r="BV262">
        <v>17.2</v>
      </c>
      <c r="BW262">
        <v>1.6</v>
      </c>
      <c r="BX262">
        <v>5.3</v>
      </c>
      <c r="BY262">
        <v>0</v>
      </c>
      <c r="BZ262">
        <v>35.4</v>
      </c>
      <c r="CA262">
        <v>18.5</v>
      </c>
      <c r="CD262">
        <v>259</v>
      </c>
      <c r="CE262">
        <v>13.6</v>
      </c>
      <c r="CF262">
        <v>3.1</v>
      </c>
      <c r="CG262">
        <v>7.4</v>
      </c>
      <c r="CH262">
        <v>0</v>
      </c>
      <c r="CI262">
        <v>35.200000000000003</v>
      </c>
      <c r="CJ262">
        <v>18.399999999999999</v>
      </c>
      <c r="CM262">
        <v>259</v>
      </c>
      <c r="CN262">
        <v>18.7</v>
      </c>
      <c r="CO262">
        <v>1.8</v>
      </c>
      <c r="CP262">
        <v>6.2</v>
      </c>
      <c r="CQ262">
        <v>0</v>
      </c>
      <c r="CR262">
        <v>40.4</v>
      </c>
      <c r="CS262">
        <v>24</v>
      </c>
      <c r="CV262">
        <v>259</v>
      </c>
      <c r="CW262">
        <v>44.7</v>
      </c>
      <c r="CX262">
        <v>2.2000000000000002</v>
      </c>
      <c r="CY262">
        <v>2.9</v>
      </c>
      <c r="CZ262">
        <v>1.02</v>
      </c>
      <c r="DA262">
        <v>30</v>
      </c>
      <c r="DB262">
        <v>24.8</v>
      </c>
      <c r="DE262">
        <v>259</v>
      </c>
      <c r="DF262">
        <v>20</v>
      </c>
      <c r="DG262">
        <v>2.8</v>
      </c>
      <c r="DH262">
        <v>6.7</v>
      </c>
      <c r="DI262">
        <v>0</v>
      </c>
      <c r="DJ262">
        <v>36.4</v>
      </c>
      <c r="DK262">
        <v>22.6</v>
      </c>
    </row>
    <row r="263" spans="1:115">
      <c r="A263">
        <v>260</v>
      </c>
      <c r="B263">
        <v>12.4</v>
      </c>
      <c r="C263">
        <v>2.2999999999999998</v>
      </c>
      <c r="D263">
        <v>7</v>
      </c>
      <c r="E263">
        <v>0</v>
      </c>
      <c r="F263">
        <v>38.700000000000003</v>
      </c>
      <c r="G263">
        <v>21.6</v>
      </c>
      <c r="J263">
        <v>260</v>
      </c>
      <c r="K263">
        <v>15.4</v>
      </c>
      <c r="L263">
        <v>0.8</v>
      </c>
      <c r="M263">
        <v>4.7</v>
      </c>
      <c r="N263">
        <v>0</v>
      </c>
      <c r="O263">
        <v>39</v>
      </c>
      <c r="P263">
        <v>19.100000000000001</v>
      </c>
      <c r="S263">
        <v>260</v>
      </c>
      <c r="T263">
        <v>9</v>
      </c>
      <c r="U263">
        <v>1.6</v>
      </c>
      <c r="V263">
        <v>5.9</v>
      </c>
      <c r="W263">
        <v>0</v>
      </c>
      <c r="X263">
        <v>36.4</v>
      </c>
      <c r="Y263">
        <v>15.8</v>
      </c>
      <c r="AB263">
        <v>260</v>
      </c>
      <c r="AC263">
        <v>16.100000000000001</v>
      </c>
      <c r="AD263">
        <v>1</v>
      </c>
      <c r="AE263">
        <v>4.5999999999999996</v>
      </c>
      <c r="AF263">
        <v>0</v>
      </c>
      <c r="AG263">
        <v>33.799999999999997</v>
      </c>
      <c r="AH263">
        <v>15.4</v>
      </c>
      <c r="AK263">
        <v>260</v>
      </c>
      <c r="AL263">
        <v>12.9</v>
      </c>
      <c r="AM263">
        <v>3.5</v>
      </c>
      <c r="AN263">
        <v>7</v>
      </c>
      <c r="AO263">
        <v>0</v>
      </c>
      <c r="AP263">
        <v>35.700000000000003</v>
      </c>
      <c r="AQ263">
        <v>19.5</v>
      </c>
      <c r="AT263">
        <v>260</v>
      </c>
      <c r="AU263">
        <v>19.2</v>
      </c>
      <c r="AV263">
        <v>4</v>
      </c>
      <c r="AW263">
        <v>7.7</v>
      </c>
      <c r="AX263">
        <v>0</v>
      </c>
      <c r="AY263">
        <v>34.799999999999997</v>
      </c>
      <c r="AZ263">
        <v>22.6</v>
      </c>
      <c r="BC263">
        <v>260</v>
      </c>
      <c r="BD263">
        <v>11.7</v>
      </c>
      <c r="BE263">
        <v>1.2</v>
      </c>
      <c r="BF263">
        <v>5.0999999999999996</v>
      </c>
      <c r="BG263">
        <v>0</v>
      </c>
      <c r="BH263">
        <v>36.6</v>
      </c>
      <c r="BI263">
        <v>16</v>
      </c>
      <c r="BL263">
        <v>260</v>
      </c>
      <c r="BM263">
        <v>10.6</v>
      </c>
      <c r="BN263">
        <v>0.9</v>
      </c>
      <c r="BO263">
        <v>5.0999999999999996</v>
      </c>
      <c r="BP263">
        <v>0</v>
      </c>
      <c r="BQ263">
        <v>40.799999999999997</v>
      </c>
      <c r="BR263">
        <v>18.3</v>
      </c>
      <c r="BU263">
        <v>260</v>
      </c>
      <c r="BV263">
        <v>12.2</v>
      </c>
      <c r="BW263">
        <v>1.9</v>
      </c>
      <c r="BX263">
        <v>5.9</v>
      </c>
      <c r="BY263">
        <v>0</v>
      </c>
      <c r="BZ263">
        <v>35.200000000000003</v>
      </c>
      <c r="CA263">
        <v>19</v>
      </c>
      <c r="CD263">
        <v>260</v>
      </c>
      <c r="CE263">
        <v>12.4</v>
      </c>
      <c r="CF263">
        <v>1.5</v>
      </c>
      <c r="CG263">
        <v>5.7</v>
      </c>
      <c r="CH263">
        <v>0</v>
      </c>
      <c r="CI263">
        <v>37.1</v>
      </c>
      <c r="CJ263">
        <v>15.7</v>
      </c>
      <c r="CM263">
        <v>260</v>
      </c>
      <c r="CN263">
        <v>17.8</v>
      </c>
      <c r="CO263">
        <v>2.2000000000000002</v>
      </c>
      <c r="CP263">
        <v>6.7</v>
      </c>
      <c r="CQ263">
        <v>0</v>
      </c>
      <c r="CR263">
        <v>40.299999999999997</v>
      </c>
      <c r="CS263">
        <v>27.1</v>
      </c>
      <c r="CV263">
        <v>260</v>
      </c>
      <c r="CW263">
        <v>42</v>
      </c>
      <c r="CX263">
        <v>2</v>
      </c>
      <c r="CY263">
        <v>3.8</v>
      </c>
      <c r="CZ263">
        <v>0.51</v>
      </c>
      <c r="DA263">
        <v>31.7</v>
      </c>
      <c r="DB263">
        <v>23.3</v>
      </c>
      <c r="DE263">
        <v>260</v>
      </c>
      <c r="DF263">
        <v>21.1</v>
      </c>
      <c r="DG263">
        <v>1.8</v>
      </c>
      <c r="DH263">
        <v>5.9</v>
      </c>
      <c r="DI263">
        <v>0</v>
      </c>
      <c r="DJ263">
        <v>36.299999999999997</v>
      </c>
      <c r="DK263">
        <v>20.100000000000001</v>
      </c>
    </row>
    <row r="264" spans="1:115">
      <c r="A264">
        <v>261</v>
      </c>
      <c r="B264">
        <v>8.8000000000000007</v>
      </c>
      <c r="C264">
        <v>1.3</v>
      </c>
      <c r="D264">
        <v>5.4</v>
      </c>
      <c r="E264">
        <v>0</v>
      </c>
      <c r="F264">
        <v>38.200000000000003</v>
      </c>
      <c r="G264">
        <v>17.2</v>
      </c>
      <c r="J264">
        <v>261</v>
      </c>
      <c r="K264">
        <v>10</v>
      </c>
      <c r="L264">
        <v>1</v>
      </c>
      <c r="M264">
        <v>4.8</v>
      </c>
      <c r="N264">
        <v>0</v>
      </c>
      <c r="O264">
        <v>38.4</v>
      </c>
      <c r="P264">
        <v>17.600000000000001</v>
      </c>
      <c r="S264">
        <v>261</v>
      </c>
      <c r="T264">
        <v>7.6</v>
      </c>
      <c r="U264">
        <v>1.3</v>
      </c>
      <c r="V264">
        <v>5.4</v>
      </c>
      <c r="W264">
        <v>0</v>
      </c>
      <c r="X264">
        <v>37.1</v>
      </c>
      <c r="Y264">
        <v>13.2</v>
      </c>
      <c r="AB264">
        <v>261</v>
      </c>
      <c r="AC264">
        <v>12.1</v>
      </c>
      <c r="AD264">
        <v>0.9</v>
      </c>
      <c r="AE264">
        <v>4.5</v>
      </c>
      <c r="AF264">
        <v>0</v>
      </c>
      <c r="AG264">
        <v>34.299999999999997</v>
      </c>
      <c r="AH264">
        <v>13.7</v>
      </c>
      <c r="AK264">
        <v>261</v>
      </c>
      <c r="AL264">
        <v>13.6</v>
      </c>
      <c r="AM264">
        <v>2</v>
      </c>
      <c r="AN264">
        <v>6.1</v>
      </c>
      <c r="AO264">
        <v>0</v>
      </c>
      <c r="AP264">
        <v>35.799999999999997</v>
      </c>
      <c r="AQ264">
        <v>15.1</v>
      </c>
      <c r="AT264">
        <v>261</v>
      </c>
      <c r="AU264">
        <v>18.100000000000001</v>
      </c>
      <c r="AV264">
        <v>1.5</v>
      </c>
      <c r="AW264">
        <v>5.5</v>
      </c>
      <c r="AX264">
        <v>0</v>
      </c>
      <c r="AY264">
        <v>36</v>
      </c>
      <c r="AZ264">
        <v>18.8</v>
      </c>
      <c r="BC264">
        <v>261</v>
      </c>
      <c r="BD264">
        <v>17.8</v>
      </c>
      <c r="BE264">
        <v>2.1</v>
      </c>
      <c r="BF264">
        <v>6.2</v>
      </c>
      <c r="BG264">
        <v>0</v>
      </c>
      <c r="BH264">
        <v>36.200000000000003</v>
      </c>
      <c r="BI264">
        <v>21.1</v>
      </c>
      <c r="BL264">
        <v>261</v>
      </c>
      <c r="BM264">
        <v>6.4</v>
      </c>
      <c r="BN264">
        <v>1</v>
      </c>
      <c r="BO264">
        <v>5.2</v>
      </c>
      <c r="BP264">
        <v>0</v>
      </c>
      <c r="BQ264">
        <v>42.2</v>
      </c>
      <c r="BR264">
        <v>17.3</v>
      </c>
      <c r="BU264">
        <v>261</v>
      </c>
      <c r="BV264">
        <v>12.1</v>
      </c>
      <c r="BW264">
        <v>0.8</v>
      </c>
      <c r="BX264">
        <v>4.5999999999999996</v>
      </c>
      <c r="BY264">
        <v>0</v>
      </c>
      <c r="BZ264">
        <v>36.700000000000003</v>
      </c>
      <c r="CA264">
        <v>16.600000000000001</v>
      </c>
      <c r="CD264">
        <v>261</v>
      </c>
      <c r="CE264">
        <v>21.9</v>
      </c>
      <c r="CF264">
        <v>1.9</v>
      </c>
      <c r="CG264">
        <v>5.8</v>
      </c>
      <c r="CH264">
        <v>0</v>
      </c>
      <c r="CI264">
        <v>35.799999999999997</v>
      </c>
      <c r="CJ264">
        <v>21.1</v>
      </c>
      <c r="CM264">
        <v>261</v>
      </c>
      <c r="CN264">
        <v>7.6</v>
      </c>
      <c r="CO264">
        <v>2.9</v>
      </c>
      <c r="CP264">
        <v>7.9</v>
      </c>
      <c r="CQ264">
        <v>0</v>
      </c>
      <c r="CR264">
        <v>39</v>
      </c>
      <c r="CS264">
        <v>22.8</v>
      </c>
      <c r="CV264">
        <v>261</v>
      </c>
      <c r="CW264">
        <v>35.799999999999997</v>
      </c>
      <c r="CX264">
        <v>1.6</v>
      </c>
      <c r="CY264">
        <v>4.9000000000000004</v>
      </c>
      <c r="CZ264">
        <v>0</v>
      </c>
      <c r="DA264">
        <v>34.299999999999997</v>
      </c>
      <c r="DB264">
        <v>22</v>
      </c>
      <c r="DE264">
        <v>261</v>
      </c>
      <c r="DF264">
        <v>10.9</v>
      </c>
      <c r="DG264">
        <v>1.3</v>
      </c>
      <c r="DH264">
        <v>5.4</v>
      </c>
      <c r="DI264">
        <v>0</v>
      </c>
      <c r="DJ264">
        <v>37.200000000000003</v>
      </c>
      <c r="DK264">
        <v>19.7</v>
      </c>
    </row>
    <row r="265" spans="1:115">
      <c r="A265">
        <v>262</v>
      </c>
      <c r="B265">
        <v>8</v>
      </c>
      <c r="C265">
        <v>1.2</v>
      </c>
      <c r="D265">
        <v>5.4</v>
      </c>
      <c r="E265">
        <v>0</v>
      </c>
      <c r="F265">
        <v>39.200000000000003</v>
      </c>
      <c r="G265">
        <v>15.6</v>
      </c>
      <c r="J265">
        <v>262</v>
      </c>
      <c r="K265">
        <v>24</v>
      </c>
      <c r="L265">
        <v>3.4</v>
      </c>
      <c r="M265">
        <v>6.3</v>
      </c>
      <c r="N265">
        <v>21</v>
      </c>
      <c r="O265">
        <v>36.299999999999997</v>
      </c>
      <c r="P265">
        <v>21</v>
      </c>
      <c r="S265">
        <v>262</v>
      </c>
      <c r="T265">
        <v>11.8</v>
      </c>
      <c r="U265">
        <v>1.5</v>
      </c>
      <c r="V265">
        <v>6</v>
      </c>
      <c r="W265">
        <v>0</v>
      </c>
      <c r="X265">
        <v>40.4</v>
      </c>
      <c r="Y265">
        <v>16.2</v>
      </c>
      <c r="AB265">
        <v>262</v>
      </c>
      <c r="AC265">
        <v>12.7</v>
      </c>
      <c r="AD265">
        <v>1.2</v>
      </c>
      <c r="AE265">
        <v>5</v>
      </c>
      <c r="AF265">
        <v>0</v>
      </c>
      <c r="AG265">
        <v>36.299999999999997</v>
      </c>
      <c r="AH265">
        <v>14</v>
      </c>
      <c r="AK265">
        <v>262</v>
      </c>
      <c r="AL265">
        <v>10.199999999999999</v>
      </c>
      <c r="AM265">
        <v>3.2</v>
      </c>
      <c r="AN265">
        <v>8</v>
      </c>
      <c r="AO265">
        <v>0</v>
      </c>
      <c r="AP265">
        <v>36.4</v>
      </c>
      <c r="AQ265">
        <v>19.5</v>
      </c>
      <c r="AT265">
        <v>262</v>
      </c>
      <c r="AU265">
        <v>14.5</v>
      </c>
      <c r="AV265">
        <v>1.5</v>
      </c>
      <c r="AW265">
        <v>5.6</v>
      </c>
      <c r="AX265">
        <v>0</v>
      </c>
      <c r="AY265">
        <v>37.200000000000003</v>
      </c>
      <c r="AZ265">
        <v>20.3</v>
      </c>
      <c r="BC265">
        <v>262</v>
      </c>
      <c r="BD265">
        <v>13</v>
      </c>
      <c r="BE265">
        <v>1.3</v>
      </c>
      <c r="BF265">
        <v>5.4</v>
      </c>
      <c r="BG265">
        <v>0</v>
      </c>
      <c r="BH265">
        <v>38.200000000000003</v>
      </c>
      <c r="BI265">
        <v>19</v>
      </c>
      <c r="BL265">
        <v>262</v>
      </c>
      <c r="BM265">
        <v>13.5</v>
      </c>
      <c r="BN265">
        <v>1.3</v>
      </c>
      <c r="BO265">
        <v>5.7</v>
      </c>
      <c r="BP265">
        <v>0</v>
      </c>
      <c r="BQ265">
        <v>41.6</v>
      </c>
      <c r="BR265">
        <v>18.2</v>
      </c>
      <c r="BU265">
        <v>262</v>
      </c>
      <c r="BV265">
        <v>9.1999999999999993</v>
      </c>
      <c r="BW265">
        <v>1.1000000000000001</v>
      </c>
      <c r="BX265">
        <v>5</v>
      </c>
      <c r="BY265">
        <v>0</v>
      </c>
      <c r="BZ265">
        <v>38.1</v>
      </c>
      <c r="CA265">
        <v>15.1</v>
      </c>
      <c r="CD265">
        <v>262</v>
      </c>
      <c r="CE265">
        <v>14.9</v>
      </c>
      <c r="CF265">
        <v>1.5</v>
      </c>
      <c r="CG265">
        <v>5.6</v>
      </c>
      <c r="CH265">
        <v>0</v>
      </c>
      <c r="CI265">
        <v>37.4</v>
      </c>
      <c r="CJ265">
        <v>21.8</v>
      </c>
      <c r="CM265">
        <v>262</v>
      </c>
      <c r="CN265">
        <v>9.4</v>
      </c>
      <c r="CO265">
        <v>1.1000000000000001</v>
      </c>
      <c r="CP265">
        <v>5</v>
      </c>
      <c r="CQ265">
        <v>0</v>
      </c>
      <c r="CR265">
        <v>38.200000000000003</v>
      </c>
      <c r="CS265">
        <v>18.2</v>
      </c>
      <c r="CV265">
        <v>262</v>
      </c>
      <c r="CW265">
        <v>26.2</v>
      </c>
      <c r="CX265">
        <v>1.7</v>
      </c>
      <c r="CY265">
        <v>5.6</v>
      </c>
      <c r="CZ265">
        <v>0</v>
      </c>
      <c r="DA265">
        <v>36</v>
      </c>
      <c r="DB265">
        <v>25.1</v>
      </c>
      <c r="DE265">
        <v>262</v>
      </c>
      <c r="DF265">
        <v>13</v>
      </c>
      <c r="DG265">
        <v>1.6</v>
      </c>
      <c r="DH265">
        <v>5.7</v>
      </c>
      <c r="DI265">
        <v>0</v>
      </c>
      <c r="DJ265">
        <v>38.9</v>
      </c>
      <c r="DK265">
        <v>22.3</v>
      </c>
    </row>
    <row r="266" spans="1:115">
      <c r="A266">
        <v>263</v>
      </c>
      <c r="B266">
        <v>7.5</v>
      </c>
      <c r="C266">
        <v>1.3</v>
      </c>
      <c r="D266">
        <v>5.4</v>
      </c>
      <c r="E266">
        <v>0</v>
      </c>
      <c r="F266">
        <v>39.700000000000003</v>
      </c>
      <c r="G266">
        <v>14.4</v>
      </c>
      <c r="J266">
        <v>263</v>
      </c>
      <c r="K266">
        <v>44.4</v>
      </c>
      <c r="L266">
        <v>4.2</v>
      </c>
      <c r="M266">
        <v>4.7</v>
      </c>
      <c r="N266">
        <v>2</v>
      </c>
      <c r="O266">
        <v>30.9</v>
      </c>
      <c r="P266">
        <v>21.3</v>
      </c>
      <c r="S266">
        <v>263</v>
      </c>
      <c r="T266">
        <v>14.7</v>
      </c>
      <c r="U266">
        <v>1.6</v>
      </c>
      <c r="V266">
        <v>5.8</v>
      </c>
      <c r="W266">
        <v>0</v>
      </c>
      <c r="X266">
        <v>40.299999999999997</v>
      </c>
      <c r="Y266">
        <v>21.4</v>
      </c>
      <c r="AB266">
        <v>263</v>
      </c>
      <c r="AC266">
        <v>16.100000000000001</v>
      </c>
      <c r="AD266">
        <v>3</v>
      </c>
      <c r="AE266">
        <v>6.7</v>
      </c>
      <c r="AF266">
        <v>0</v>
      </c>
      <c r="AG266">
        <v>34</v>
      </c>
      <c r="AH266">
        <v>18.399999999999999</v>
      </c>
      <c r="AK266">
        <v>263</v>
      </c>
      <c r="AL266">
        <v>20.7</v>
      </c>
      <c r="AM266">
        <v>3</v>
      </c>
      <c r="AN266">
        <v>6.9</v>
      </c>
      <c r="AO266">
        <v>0</v>
      </c>
      <c r="AP266">
        <v>35.200000000000003</v>
      </c>
      <c r="AQ266">
        <v>15.7</v>
      </c>
      <c r="AT266">
        <v>263</v>
      </c>
      <c r="AU266">
        <v>17.399999999999999</v>
      </c>
      <c r="AV266">
        <v>1.5</v>
      </c>
      <c r="AW266">
        <v>5.6</v>
      </c>
      <c r="AX266">
        <v>0</v>
      </c>
      <c r="AY266">
        <v>37.299999999999997</v>
      </c>
      <c r="AZ266">
        <v>20.8</v>
      </c>
      <c r="BC266">
        <v>263</v>
      </c>
      <c r="BD266">
        <v>13.7</v>
      </c>
      <c r="BE266">
        <v>1.1000000000000001</v>
      </c>
      <c r="BF266">
        <v>5</v>
      </c>
      <c r="BG266">
        <v>0</v>
      </c>
      <c r="BH266">
        <v>37.9</v>
      </c>
      <c r="BI266">
        <v>18.100000000000001</v>
      </c>
      <c r="BL266">
        <v>263</v>
      </c>
      <c r="BM266">
        <v>9.4</v>
      </c>
      <c r="BN266">
        <v>1.8</v>
      </c>
      <c r="BO266">
        <v>6.4</v>
      </c>
      <c r="BP266">
        <v>0</v>
      </c>
      <c r="BQ266">
        <v>40.6</v>
      </c>
      <c r="BR266">
        <v>25.6</v>
      </c>
      <c r="BU266">
        <v>263</v>
      </c>
      <c r="BV266">
        <v>6.9</v>
      </c>
      <c r="BW266">
        <v>1.1000000000000001</v>
      </c>
      <c r="BX266">
        <v>5.2</v>
      </c>
      <c r="BY266">
        <v>0</v>
      </c>
      <c r="BZ266">
        <v>39.299999999999997</v>
      </c>
      <c r="CA266">
        <v>15.9</v>
      </c>
      <c r="CD266">
        <v>263</v>
      </c>
      <c r="CE266">
        <v>9.4</v>
      </c>
      <c r="CF266">
        <v>1.2</v>
      </c>
      <c r="CG266">
        <v>5.3</v>
      </c>
      <c r="CH266">
        <v>0</v>
      </c>
      <c r="CI266">
        <v>39.9</v>
      </c>
      <c r="CJ266">
        <v>18.8</v>
      </c>
      <c r="CM266">
        <v>263</v>
      </c>
      <c r="CN266">
        <v>11.2</v>
      </c>
      <c r="CO266">
        <v>1.1000000000000001</v>
      </c>
      <c r="CP266">
        <v>5.0999999999999996</v>
      </c>
      <c r="CQ266">
        <v>0</v>
      </c>
      <c r="CR266">
        <v>39.200000000000003</v>
      </c>
      <c r="CS266">
        <v>17.399999999999999</v>
      </c>
      <c r="CV266">
        <v>263</v>
      </c>
      <c r="CW266">
        <v>28.5</v>
      </c>
      <c r="CX266">
        <v>1.8</v>
      </c>
      <c r="CY266">
        <v>4.9000000000000004</v>
      </c>
      <c r="CZ266">
        <v>0</v>
      </c>
      <c r="DA266">
        <v>36.200000000000003</v>
      </c>
      <c r="DB266">
        <v>24.9</v>
      </c>
      <c r="DE266">
        <v>263</v>
      </c>
      <c r="DF266">
        <v>18.600000000000001</v>
      </c>
      <c r="DG266">
        <v>2.1</v>
      </c>
      <c r="DH266">
        <v>6.4</v>
      </c>
      <c r="DI266">
        <v>0</v>
      </c>
      <c r="DJ266">
        <v>38.6</v>
      </c>
      <c r="DK266">
        <v>23.9</v>
      </c>
    </row>
    <row r="267" spans="1:115">
      <c r="A267">
        <v>264</v>
      </c>
      <c r="B267">
        <v>7.5</v>
      </c>
      <c r="C267">
        <v>0.9</v>
      </c>
      <c r="D267">
        <v>4.9000000000000004</v>
      </c>
      <c r="E267">
        <v>0</v>
      </c>
      <c r="F267">
        <v>40.4</v>
      </c>
      <c r="G267">
        <v>14.4</v>
      </c>
      <c r="J267">
        <v>264</v>
      </c>
      <c r="K267">
        <v>21.2</v>
      </c>
      <c r="L267">
        <v>2.1</v>
      </c>
      <c r="M267">
        <v>5.0999999999999996</v>
      </c>
      <c r="N267">
        <v>0</v>
      </c>
      <c r="O267">
        <v>30.5</v>
      </c>
      <c r="P267">
        <v>18.100000000000001</v>
      </c>
      <c r="S267">
        <v>264</v>
      </c>
      <c r="T267">
        <v>16.600000000000001</v>
      </c>
      <c r="U267">
        <v>1.7</v>
      </c>
      <c r="V267">
        <v>5.5</v>
      </c>
      <c r="W267">
        <v>0</v>
      </c>
      <c r="X267">
        <v>39.1</v>
      </c>
      <c r="Y267">
        <v>23.8</v>
      </c>
      <c r="AB267">
        <v>264</v>
      </c>
      <c r="AC267">
        <v>7.2</v>
      </c>
      <c r="AD267">
        <v>1.6</v>
      </c>
      <c r="AE267">
        <v>5.2</v>
      </c>
      <c r="AF267">
        <v>0</v>
      </c>
      <c r="AG267">
        <v>32.1</v>
      </c>
      <c r="AH267">
        <v>12.1</v>
      </c>
      <c r="AK267">
        <v>264</v>
      </c>
      <c r="AL267">
        <v>15.5</v>
      </c>
      <c r="AM267">
        <v>2.2999999999999998</v>
      </c>
      <c r="AN267">
        <v>6.5</v>
      </c>
      <c r="AO267">
        <v>0</v>
      </c>
      <c r="AP267">
        <v>37.200000000000003</v>
      </c>
      <c r="AQ267">
        <v>18.5</v>
      </c>
      <c r="AT267">
        <v>264</v>
      </c>
      <c r="AU267">
        <v>20.7</v>
      </c>
      <c r="AV267">
        <v>1.6</v>
      </c>
      <c r="AW267">
        <v>5.7</v>
      </c>
      <c r="AX267">
        <v>0</v>
      </c>
      <c r="AY267">
        <v>37.700000000000003</v>
      </c>
      <c r="AZ267">
        <v>22.9</v>
      </c>
      <c r="BC267">
        <v>264</v>
      </c>
      <c r="BD267">
        <v>11.6</v>
      </c>
      <c r="BE267">
        <v>1.9</v>
      </c>
      <c r="BF267">
        <v>6.3</v>
      </c>
      <c r="BG267">
        <v>0</v>
      </c>
      <c r="BH267">
        <v>39.200000000000003</v>
      </c>
      <c r="BI267">
        <v>22.4</v>
      </c>
      <c r="BL267">
        <v>264</v>
      </c>
      <c r="BM267">
        <v>28.1</v>
      </c>
      <c r="BN267">
        <v>2.9</v>
      </c>
      <c r="BO267">
        <v>6.4</v>
      </c>
      <c r="BP267">
        <v>0</v>
      </c>
      <c r="BQ267">
        <v>37.799999999999997</v>
      </c>
      <c r="BR267">
        <v>26</v>
      </c>
      <c r="BU267">
        <v>264</v>
      </c>
      <c r="BV267">
        <v>7.1</v>
      </c>
      <c r="BW267">
        <v>1.6</v>
      </c>
      <c r="BX267">
        <v>6</v>
      </c>
      <c r="BY267">
        <v>0</v>
      </c>
      <c r="BZ267">
        <v>40</v>
      </c>
      <c r="CA267">
        <v>15</v>
      </c>
      <c r="CD267">
        <v>264</v>
      </c>
      <c r="CE267">
        <v>10.5</v>
      </c>
      <c r="CF267">
        <v>1.2</v>
      </c>
      <c r="CG267">
        <v>5.2</v>
      </c>
      <c r="CH267">
        <v>0</v>
      </c>
      <c r="CI267">
        <v>39.799999999999997</v>
      </c>
      <c r="CJ267">
        <v>19.899999999999999</v>
      </c>
      <c r="CM267">
        <v>264</v>
      </c>
      <c r="CN267">
        <v>16.399999999999999</v>
      </c>
      <c r="CO267">
        <v>1.4</v>
      </c>
      <c r="CP267">
        <v>5.3</v>
      </c>
      <c r="CQ267">
        <v>0</v>
      </c>
      <c r="CR267">
        <v>38.200000000000003</v>
      </c>
      <c r="CS267">
        <v>20.100000000000001</v>
      </c>
      <c r="CV267">
        <v>264</v>
      </c>
      <c r="CW267">
        <v>18.100000000000001</v>
      </c>
      <c r="CX267">
        <v>1.3</v>
      </c>
      <c r="CY267">
        <v>5</v>
      </c>
      <c r="CZ267">
        <v>0</v>
      </c>
      <c r="DA267">
        <v>36.299999999999997</v>
      </c>
      <c r="DB267">
        <v>21.9</v>
      </c>
      <c r="DE267">
        <v>264</v>
      </c>
      <c r="DF267">
        <v>40.4</v>
      </c>
      <c r="DG267">
        <v>3.4</v>
      </c>
      <c r="DH267">
        <v>4</v>
      </c>
      <c r="DI267">
        <v>0</v>
      </c>
      <c r="DJ267">
        <v>32.299999999999997</v>
      </c>
      <c r="DK267">
        <v>22.5</v>
      </c>
    </row>
    <row r="268" spans="1:115">
      <c r="A268">
        <v>265</v>
      </c>
      <c r="B268">
        <v>9.5</v>
      </c>
      <c r="C268">
        <v>1</v>
      </c>
      <c r="D268">
        <v>4.7</v>
      </c>
      <c r="E268">
        <v>0</v>
      </c>
      <c r="F268">
        <v>40.299999999999997</v>
      </c>
      <c r="G268">
        <v>15.7</v>
      </c>
      <c r="J268">
        <v>265</v>
      </c>
      <c r="K268">
        <v>9.6999999999999993</v>
      </c>
      <c r="L268">
        <v>1.6</v>
      </c>
      <c r="M268">
        <v>4.7</v>
      </c>
      <c r="N268">
        <v>0</v>
      </c>
      <c r="O268">
        <v>29.8</v>
      </c>
      <c r="P268">
        <v>11.7</v>
      </c>
      <c r="S268">
        <v>265</v>
      </c>
      <c r="T268">
        <v>16.899999999999999</v>
      </c>
      <c r="U268">
        <v>1.2</v>
      </c>
      <c r="V268">
        <v>5.3</v>
      </c>
      <c r="W268">
        <v>0</v>
      </c>
      <c r="X268">
        <v>39.1</v>
      </c>
      <c r="Y268">
        <v>22.1</v>
      </c>
      <c r="AB268">
        <v>265</v>
      </c>
      <c r="AC268">
        <v>18.3</v>
      </c>
      <c r="AD268">
        <v>3</v>
      </c>
      <c r="AE268">
        <v>6.5</v>
      </c>
      <c r="AF268">
        <v>0</v>
      </c>
      <c r="AG268">
        <v>33</v>
      </c>
      <c r="AH268">
        <v>18.100000000000001</v>
      </c>
      <c r="AK268">
        <v>265</v>
      </c>
      <c r="AL268">
        <v>28.5</v>
      </c>
      <c r="AM268">
        <v>3.7</v>
      </c>
      <c r="AN268">
        <v>6.8</v>
      </c>
      <c r="AO268">
        <v>0</v>
      </c>
      <c r="AP268">
        <v>35.1</v>
      </c>
      <c r="AQ268">
        <v>24.2</v>
      </c>
      <c r="AT268">
        <v>265</v>
      </c>
      <c r="AU268">
        <v>12.5</v>
      </c>
      <c r="AV268">
        <v>2.1</v>
      </c>
      <c r="AW268">
        <v>6.5</v>
      </c>
      <c r="AX268">
        <v>0</v>
      </c>
      <c r="AY268">
        <v>38.1</v>
      </c>
      <c r="AZ268">
        <v>22.6</v>
      </c>
      <c r="BC268">
        <v>265</v>
      </c>
      <c r="BD268">
        <v>5.5</v>
      </c>
      <c r="BE268">
        <v>2</v>
      </c>
      <c r="BF268">
        <v>6.2</v>
      </c>
      <c r="BG268">
        <v>0</v>
      </c>
      <c r="BH268">
        <v>35.5</v>
      </c>
      <c r="BI268">
        <v>17.5</v>
      </c>
      <c r="BL268">
        <v>265</v>
      </c>
      <c r="BM268">
        <v>19.8</v>
      </c>
      <c r="BN268">
        <v>4</v>
      </c>
      <c r="BO268">
        <v>6.6</v>
      </c>
      <c r="BP268">
        <v>0.25</v>
      </c>
      <c r="BQ268">
        <v>34.9</v>
      </c>
      <c r="BR268">
        <v>22</v>
      </c>
      <c r="BU268">
        <v>265</v>
      </c>
      <c r="BV268">
        <v>7.8</v>
      </c>
      <c r="BW268">
        <v>1</v>
      </c>
      <c r="BX268">
        <v>5</v>
      </c>
      <c r="BY268">
        <v>0</v>
      </c>
      <c r="BZ268">
        <v>39.799999999999997</v>
      </c>
      <c r="CA268">
        <v>16.8</v>
      </c>
      <c r="CD268">
        <v>265</v>
      </c>
      <c r="CE268">
        <v>10.199999999999999</v>
      </c>
      <c r="CF268">
        <v>1.2</v>
      </c>
      <c r="CG268">
        <v>5.3</v>
      </c>
      <c r="CH268">
        <v>0</v>
      </c>
      <c r="CI268">
        <v>39.799999999999997</v>
      </c>
      <c r="CJ268">
        <v>18.600000000000001</v>
      </c>
      <c r="CM268">
        <v>265</v>
      </c>
      <c r="CN268">
        <v>14.2</v>
      </c>
      <c r="CO268">
        <v>2.8</v>
      </c>
      <c r="CP268">
        <v>6.1</v>
      </c>
      <c r="CQ268">
        <v>0</v>
      </c>
      <c r="CR268">
        <v>31.9</v>
      </c>
      <c r="CS268">
        <v>17.399999999999999</v>
      </c>
      <c r="CV268">
        <v>265</v>
      </c>
      <c r="CW268">
        <v>19.8</v>
      </c>
      <c r="CX268">
        <v>1.4</v>
      </c>
      <c r="CY268">
        <v>5.2</v>
      </c>
      <c r="CZ268">
        <v>0</v>
      </c>
      <c r="DA268">
        <v>37.1</v>
      </c>
      <c r="DB268">
        <v>21.8</v>
      </c>
      <c r="DE268">
        <v>265</v>
      </c>
      <c r="DF268">
        <v>45</v>
      </c>
      <c r="DG268">
        <v>1.9</v>
      </c>
      <c r="DH268">
        <v>3.9</v>
      </c>
      <c r="DI268">
        <v>0</v>
      </c>
      <c r="DJ268">
        <v>31.6</v>
      </c>
      <c r="DK268">
        <v>21.1</v>
      </c>
    </row>
    <row r="269" spans="1:115">
      <c r="A269">
        <v>266</v>
      </c>
      <c r="B269">
        <v>26.4</v>
      </c>
      <c r="C269">
        <v>2.5</v>
      </c>
      <c r="D269">
        <v>4.3</v>
      </c>
      <c r="E269">
        <v>1</v>
      </c>
      <c r="F269">
        <v>33.5</v>
      </c>
      <c r="G269">
        <v>21.5</v>
      </c>
      <c r="J269">
        <v>266</v>
      </c>
      <c r="K269">
        <v>10.8</v>
      </c>
      <c r="L269">
        <v>1.2</v>
      </c>
      <c r="M269">
        <v>4.4000000000000004</v>
      </c>
      <c r="N269">
        <v>0</v>
      </c>
      <c r="O269">
        <v>30.9</v>
      </c>
      <c r="P269">
        <v>11.2</v>
      </c>
      <c r="S269">
        <v>266</v>
      </c>
      <c r="T269">
        <v>13.7</v>
      </c>
      <c r="U269">
        <v>1.4</v>
      </c>
      <c r="V269">
        <v>5.4</v>
      </c>
      <c r="W269">
        <v>0</v>
      </c>
      <c r="X269">
        <v>39.700000000000003</v>
      </c>
      <c r="Y269">
        <v>21.5</v>
      </c>
      <c r="AB269">
        <v>266</v>
      </c>
      <c r="AC269">
        <v>9.9</v>
      </c>
      <c r="AD269">
        <v>1.6</v>
      </c>
      <c r="AE269">
        <v>4.9000000000000004</v>
      </c>
      <c r="AF269">
        <v>0</v>
      </c>
      <c r="AG269">
        <v>31.8</v>
      </c>
      <c r="AH269">
        <v>16.3</v>
      </c>
      <c r="AK269">
        <v>266</v>
      </c>
      <c r="AL269">
        <v>19.899999999999999</v>
      </c>
      <c r="AM269">
        <v>2.2999999999999998</v>
      </c>
      <c r="AN269">
        <v>5.7</v>
      </c>
      <c r="AO269">
        <v>0</v>
      </c>
      <c r="AP269">
        <v>30.4</v>
      </c>
      <c r="AQ269">
        <v>18.5</v>
      </c>
      <c r="AT269">
        <v>266</v>
      </c>
      <c r="AU269">
        <v>11.2</v>
      </c>
      <c r="AV269">
        <v>2</v>
      </c>
      <c r="AW269">
        <v>6.4</v>
      </c>
      <c r="AX269">
        <v>0</v>
      </c>
      <c r="AY269">
        <v>38.6</v>
      </c>
      <c r="AZ269">
        <v>18.399999999999999</v>
      </c>
      <c r="BC269">
        <v>266</v>
      </c>
      <c r="BD269">
        <v>9</v>
      </c>
      <c r="BE269">
        <v>2.7</v>
      </c>
      <c r="BF269">
        <v>6.9</v>
      </c>
      <c r="BG269">
        <v>0</v>
      </c>
      <c r="BH269">
        <v>33.299999999999997</v>
      </c>
      <c r="BI269">
        <v>17.100000000000001</v>
      </c>
      <c r="BL269">
        <v>266</v>
      </c>
      <c r="BM269">
        <v>14.5</v>
      </c>
      <c r="BN269">
        <v>1.1000000000000001</v>
      </c>
      <c r="BO269">
        <v>4.5</v>
      </c>
      <c r="BP269">
        <v>0</v>
      </c>
      <c r="BQ269">
        <v>34.1</v>
      </c>
      <c r="BR269">
        <v>15.7</v>
      </c>
      <c r="BU269">
        <v>266</v>
      </c>
      <c r="BV269">
        <v>6.2</v>
      </c>
      <c r="BW269">
        <v>0.9</v>
      </c>
      <c r="BX269">
        <v>4.7</v>
      </c>
      <c r="BY269">
        <v>0</v>
      </c>
      <c r="BZ269">
        <v>40.799999999999997</v>
      </c>
      <c r="CA269">
        <v>17.8</v>
      </c>
      <c r="CD269">
        <v>266</v>
      </c>
      <c r="CE269">
        <v>10.1</v>
      </c>
      <c r="CF269">
        <v>1.2</v>
      </c>
      <c r="CG269">
        <v>5.0999999999999996</v>
      </c>
      <c r="CH269">
        <v>0</v>
      </c>
      <c r="CI269">
        <v>39.6</v>
      </c>
      <c r="CJ269">
        <v>19</v>
      </c>
      <c r="CM269">
        <v>266</v>
      </c>
      <c r="CN269">
        <v>9.6999999999999993</v>
      </c>
      <c r="CO269">
        <v>0.9</v>
      </c>
      <c r="CP269">
        <v>4.2</v>
      </c>
      <c r="CQ269">
        <v>0</v>
      </c>
      <c r="CR269">
        <v>33.6</v>
      </c>
      <c r="CS269">
        <v>11.6</v>
      </c>
      <c r="CV269">
        <v>266</v>
      </c>
      <c r="CW269">
        <v>14.5</v>
      </c>
      <c r="CX269">
        <v>1.4</v>
      </c>
      <c r="CY269">
        <v>5.4</v>
      </c>
      <c r="CZ269">
        <v>0</v>
      </c>
      <c r="DA269">
        <v>38</v>
      </c>
      <c r="DB269">
        <v>19.899999999999999</v>
      </c>
      <c r="DE269">
        <v>266</v>
      </c>
      <c r="DF269">
        <v>26.2</v>
      </c>
      <c r="DG269">
        <v>1.1000000000000001</v>
      </c>
      <c r="DH269">
        <v>4.5999999999999996</v>
      </c>
      <c r="DI269">
        <v>0</v>
      </c>
      <c r="DJ269">
        <v>35.200000000000003</v>
      </c>
      <c r="DK269">
        <v>18.7</v>
      </c>
    </row>
    <row r="270" spans="1:115">
      <c r="A270">
        <v>267</v>
      </c>
      <c r="B270">
        <v>77</v>
      </c>
      <c r="C270">
        <v>2</v>
      </c>
      <c r="D270">
        <v>1.5</v>
      </c>
      <c r="E270">
        <v>1</v>
      </c>
      <c r="F270">
        <v>24.9</v>
      </c>
      <c r="G270">
        <v>20.9</v>
      </c>
      <c r="J270">
        <v>267</v>
      </c>
      <c r="K270">
        <v>8.8000000000000007</v>
      </c>
      <c r="L270">
        <v>1</v>
      </c>
      <c r="M270">
        <v>4.3</v>
      </c>
      <c r="N270">
        <v>0</v>
      </c>
      <c r="O270">
        <v>33.700000000000003</v>
      </c>
      <c r="P270">
        <v>11.9</v>
      </c>
      <c r="S270">
        <v>267</v>
      </c>
      <c r="T270">
        <v>9.4</v>
      </c>
      <c r="U270">
        <v>2</v>
      </c>
      <c r="V270">
        <v>6.3</v>
      </c>
      <c r="W270">
        <v>0</v>
      </c>
      <c r="X270">
        <v>37.799999999999997</v>
      </c>
      <c r="Y270">
        <v>18.7</v>
      </c>
      <c r="AB270">
        <v>267</v>
      </c>
      <c r="AC270">
        <v>13.5</v>
      </c>
      <c r="AD270">
        <v>1.5</v>
      </c>
      <c r="AE270">
        <v>5.0999999999999996</v>
      </c>
      <c r="AF270">
        <v>0</v>
      </c>
      <c r="AG270">
        <v>34.4</v>
      </c>
      <c r="AH270">
        <v>15.2</v>
      </c>
      <c r="AK270">
        <v>267</v>
      </c>
      <c r="AL270">
        <v>11.3</v>
      </c>
      <c r="AM270">
        <v>1.4</v>
      </c>
      <c r="AN270">
        <v>5</v>
      </c>
      <c r="AO270">
        <v>0</v>
      </c>
      <c r="AP270">
        <v>31.4</v>
      </c>
      <c r="AQ270">
        <v>14.3</v>
      </c>
      <c r="AT270">
        <v>267</v>
      </c>
      <c r="AU270">
        <v>12.4</v>
      </c>
      <c r="AV270">
        <v>1.7</v>
      </c>
      <c r="AW270">
        <v>5.8</v>
      </c>
      <c r="AX270">
        <v>0</v>
      </c>
      <c r="AY270">
        <v>38</v>
      </c>
      <c r="AZ270">
        <v>21.3</v>
      </c>
      <c r="BC270">
        <v>267</v>
      </c>
      <c r="BD270">
        <v>9.9</v>
      </c>
      <c r="BE270">
        <v>1.2</v>
      </c>
      <c r="BF270">
        <v>4.8</v>
      </c>
      <c r="BG270">
        <v>0</v>
      </c>
      <c r="BH270">
        <v>35.5</v>
      </c>
      <c r="BI270">
        <v>13.5</v>
      </c>
      <c r="BL270">
        <v>267</v>
      </c>
      <c r="BM270">
        <v>13.6</v>
      </c>
      <c r="BN270">
        <v>1.3</v>
      </c>
      <c r="BO270">
        <v>5</v>
      </c>
      <c r="BP270">
        <v>0</v>
      </c>
      <c r="BQ270">
        <v>37</v>
      </c>
      <c r="BR270">
        <v>17</v>
      </c>
      <c r="BU270">
        <v>267</v>
      </c>
      <c r="BV270">
        <v>8.9</v>
      </c>
      <c r="BW270">
        <v>1.7</v>
      </c>
      <c r="BX270">
        <v>5.4</v>
      </c>
      <c r="BY270">
        <v>0</v>
      </c>
      <c r="BZ270">
        <v>40.299999999999997</v>
      </c>
      <c r="CA270">
        <v>17.600000000000001</v>
      </c>
      <c r="CD270">
        <v>267</v>
      </c>
      <c r="CE270">
        <v>11.9</v>
      </c>
      <c r="CF270">
        <v>1.5</v>
      </c>
      <c r="CG270">
        <v>5.3</v>
      </c>
      <c r="CH270">
        <v>0</v>
      </c>
      <c r="CI270">
        <v>39.4</v>
      </c>
      <c r="CJ270">
        <v>20.3</v>
      </c>
      <c r="CM270">
        <v>267</v>
      </c>
      <c r="CN270">
        <v>11.4</v>
      </c>
      <c r="CO270">
        <v>1</v>
      </c>
      <c r="CP270">
        <v>4.5999999999999996</v>
      </c>
      <c r="CQ270">
        <v>0</v>
      </c>
      <c r="CR270">
        <v>36.700000000000003</v>
      </c>
      <c r="CS270">
        <v>12.4</v>
      </c>
      <c r="CV270">
        <v>267</v>
      </c>
      <c r="CW270">
        <v>14</v>
      </c>
      <c r="CX270">
        <v>1.3</v>
      </c>
      <c r="CY270">
        <v>5.2</v>
      </c>
      <c r="CZ270">
        <v>0</v>
      </c>
      <c r="DA270">
        <v>39</v>
      </c>
      <c r="DB270">
        <v>18.399999999999999</v>
      </c>
      <c r="DE270">
        <v>267</v>
      </c>
      <c r="DF270">
        <v>14.3</v>
      </c>
      <c r="DG270">
        <v>1</v>
      </c>
      <c r="DH270">
        <v>4.9000000000000004</v>
      </c>
      <c r="DI270">
        <v>0</v>
      </c>
      <c r="DJ270">
        <v>39.200000000000003</v>
      </c>
      <c r="DK270">
        <v>20.3</v>
      </c>
    </row>
    <row r="271" spans="1:115">
      <c r="A271">
        <v>268</v>
      </c>
      <c r="B271">
        <v>30.1</v>
      </c>
      <c r="C271">
        <v>1.1000000000000001</v>
      </c>
      <c r="D271">
        <v>4.2</v>
      </c>
      <c r="E271">
        <v>0</v>
      </c>
      <c r="F271">
        <v>33.799999999999997</v>
      </c>
      <c r="G271">
        <v>20.5</v>
      </c>
      <c r="J271">
        <v>268</v>
      </c>
      <c r="K271">
        <v>10.7</v>
      </c>
      <c r="L271">
        <v>0.9</v>
      </c>
      <c r="M271">
        <v>4.4000000000000004</v>
      </c>
      <c r="N271">
        <v>0</v>
      </c>
      <c r="O271">
        <v>36.200000000000003</v>
      </c>
      <c r="P271">
        <v>13</v>
      </c>
      <c r="S271">
        <v>268</v>
      </c>
      <c r="T271">
        <v>11.9</v>
      </c>
      <c r="U271">
        <v>1.4</v>
      </c>
      <c r="V271">
        <v>5.3</v>
      </c>
      <c r="W271">
        <v>0</v>
      </c>
      <c r="X271">
        <v>38.6</v>
      </c>
      <c r="Y271">
        <v>16.100000000000001</v>
      </c>
      <c r="AB271">
        <v>268</v>
      </c>
      <c r="AC271">
        <v>12.3</v>
      </c>
      <c r="AD271">
        <v>1.9</v>
      </c>
      <c r="AE271">
        <v>5.7</v>
      </c>
      <c r="AF271">
        <v>0</v>
      </c>
      <c r="AG271">
        <v>36.799999999999997</v>
      </c>
      <c r="AH271">
        <v>17.600000000000001</v>
      </c>
      <c r="AK271">
        <v>268</v>
      </c>
      <c r="AL271">
        <v>12.9</v>
      </c>
      <c r="AM271">
        <v>1.1000000000000001</v>
      </c>
      <c r="AN271">
        <v>4.7</v>
      </c>
      <c r="AO271">
        <v>0</v>
      </c>
      <c r="AP271">
        <v>34</v>
      </c>
      <c r="AQ271">
        <v>10.7</v>
      </c>
      <c r="AT271">
        <v>268</v>
      </c>
      <c r="AU271">
        <v>9.6999999999999993</v>
      </c>
      <c r="AV271">
        <v>1.7</v>
      </c>
      <c r="AW271">
        <v>6.1</v>
      </c>
      <c r="AX271">
        <v>0</v>
      </c>
      <c r="AY271">
        <v>40.200000000000003</v>
      </c>
      <c r="AZ271">
        <v>18.899999999999999</v>
      </c>
      <c r="BC271">
        <v>268</v>
      </c>
      <c r="BD271">
        <v>9.1999999999999993</v>
      </c>
      <c r="BE271">
        <v>1.1000000000000001</v>
      </c>
      <c r="BF271">
        <v>4.8</v>
      </c>
      <c r="BG271">
        <v>0</v>
      </c>
      <c r="BH271">
        <v>37.799999999999997</v>
      </c>
      <c r="BI271">
        <v>14.2</v>
      </c>
      <c r="BL271">
        <v>268</v>
      </c>
      <c r="BM271">
        <v>11.2</v>
      </c>
      <c r="BN271">
        <v>1.4</v>
      </c>
      <c r="BO271">
        <v>5.5</v>
      </c>
      <c r="BP271">
        <v>0</v>
      </c>
      <c r="BQ271">
        <v>39.700000000000003</v>
      </c>
      <c r="BR271">
        <v>18.5</v>
      </c>
      <c r="BU271">
        <v>268</v>
      </c>
      <c r="BV271">
        <v>8.9</v>
      </c>
      <c r="BW271">
        <v>2</v>
      </c>
      <c r="BX271">
        <v>6.4</v>
      </c>
      <c r="BY271">
        <v>0</v>
      </c>
      <c r="BZ271">
        <v>38.700000000000003</v>
      </c>
      <c r="CA271">
        <v>21.4</v>
      </c>
      <c r="CD271">
        <v>268</v>
      </c>
      <c r="CE271">
        <v>10.4</v>
      </c>
      <c r="CF271">
        <v>2.2000000000000002</v>
      </c>
      <c r="CG271">
        <v>6.3</v>
      </c>
      <c r="CH271">
        <v>0</v>
      </c>
      <c r="CI271">
        <v>38.299999999999997</v>
      </c>
      <c r="CJ271">
        <v>22.2</v>
      </c>
      <c r="CM271">
        <v>268</v>
      </c>
      <c r="CN271">
        <v>9.6</v>
      </c>
      <c r="CO271">
        <v>2.5</v>
      </c>
      <c r="CP271">
        <v>6.5</v>
      </c>
      <c r="CQ271">
        <v>0</v>
      </c>
      <c r="CR271">
        <v>35.4</v>
      </c>
      <c r="CS271">
        <v>16.399999999999999</v>
      </c>
      <c r="CV271">
        <v>268</v>
      </c>
      <c r="CW271">
        <v>20.2</v>
      </c>
      <c r="CX271">
        <v>1.6</v>
      </c>
      <c r="CY271">
        <v>5.7</v>
      </c>
      <c r="CZ271">
        <v>0</v>
      </c>
      <c r="DA271">
        <v>38.9</v>
      </c>
      <c r="DB271">
        <v>22.9</v>
      </c>
      <c r="DE271">
        <v>268</v>
      </c>
      <c r="DF271">
        <v>19.399999999999999</v>
      </c>
      <c r="DG271">
        <v>4.2</v>
      </c>
      <c r="DH271">
        <v>8.6999999999999993</v>
      </c>
      <c r="DI271">
        <v>0</v>
      </c>
      <c r="DJ271">
        <v>38.6</v>
      </c>
      <c r="DK271">
        <v>20.5</v>
      </c>
    </row>
    <row r="272" spans="1:115">
      <c r="A272">
        <v>269</v>
      </c>
      <c r="B272">
        <v>33.1</v>
      </c>
      <c r="C272">
        <v>1.3</v>
      </c>
      <c r="D272">
        <v>4.7</v>
      </c>
      <c r="E272">
        <v>1</v>
      </c>
      <c r="F272">
        <v>36.299999999999997</v>
      </c>
      <c r="G272">
        <v>18.899999999999999</v>
      </c>
      <c r="J272">
        <v>269</v>
      </c>
      <c r="K272">
        <v>8.5</v>
      </c>
      <c r="L272">
        <v>2</v>
      </c>
      <c r="M272">
        <v>6</v>
      </c>
      <c r="N272">
        <v>0</v>
      </c>
      <c r="O272">
        <v>37</v>
      </c>
      <c r="P272">
        <v>14.3</v>
      </c>
      <c r="S272">
        <v>269</v>
      </c>
      <c r="T272">
        <v>11.7</v>
      </c>
      <c r="U272">
        <v>1.3</v>
      </c>
      <c r="V272">
        <v>5.3</v>
      </c>
      <c r="W272">
        <v>0</v>
      </c>
      <c r="X272">
        <v>40</v>
      </c>
      <c r="Y272">
        <v>18</v>
      </c>
      <c r="AB272">
        <v>269</v>
      </c>
      <c r="AC272">
        <v>14.8</v>
      </c>
      <c r="AD272">
        <v>1</v>
      </c>
      <c r="AE272">
        <v>4.5</v>
      </c>
      <c r="AF272">
        <v>0</v>
      </c>
      <c r="AG272">
        <v>38.799999999999997</v>
      </c>
      <c r="AH272">
        <v>17.5</v>
      </c>
      <c r="AK272">
        <v>269</v>
      </c>
      <c r="AL272">
        <v>8.6</v>
      </c>
      <c r="AM272">
        <v>1.1000000000000001</v>
      </c>
      <c r="AN272">
        <v>4.9000000000000004</v>
      </c>
      <c r="AO272">
        <v>0</v>
      </c>
      <c r="AP272">
        <v>35.799999999999997</v>
      </c>
      <c r="AQ272">
        <v>13.1</v>
      </c>
      <c r="AT272">
        <v>269</v>
      </c>
      <c r="AU272">
        <v>9</v>
      </c>
      <c r="AV272">
        <v>3.3</v>
      </c>
      <c r="AW272">
        <v>8.5</v>
      </c>
      <c r="AX272">
        <v>0</v>
      </c>
      <c r="AY272">
        <v>39</v>
      </c>
      <c r="AZ272">
        <v>23.2</v>
      </c>
      <c r="BC272">
        <v>269</v>
      </c>
      <c r="BD272">
        <v>4.9000000000000004</v>
      </c>
      <c r="BE272">
        <v>1</v>
      </c>
      <c r="BF272">
        <v>4.7</v>
      </c>
      <c r="BG272">
        <v>0</v>
      </c>
      <c r="BH272">
        <v>39.6</v>
      </c>
      <c r="BI272">
        <v>15.7</v>
      </c>
      <c r="BL272">
        <v>269</v>
      </c>
      <c r="BM272">
        <v>17.3</v>
      </c>
      <c r="BN272">
        <v>1.9</v>
      </c>
      <c r="BO272">
        <v>5.9</v>
      </c>
      <c r="BP272">
        <v>0</v>
      </c>
      <c r="BQ272">
        <v>37.799999999999997</v>
      </c>
      <c r="BR272">
        <v>20.6</v>
      </c>
      <c r="BU272">
        <v>269</v>
      </c>
      <c r="BV272">
        <v>10.4</v>
      </c>
      <c r="BW272">
        <v>1.8</v>
      </c>
      <c r="BX272">
        <v>5.7</v>
      </c>
      <c r="BY272">
        <v>0</v>
      </c>
      <c r="BZ272">
        <v>36.200000000000003</v>
      </c>
      <c r="CA272">
        <v>15.3</v>
      </c>
      <c r="CD272">
        <v>269</v>
      </c>
      <c r="CE272">
        <v>13.6</v>
      </c>
      <c r="CF272">
        <v>2.5</v>
      </c>
      <c r="CG272">
        <v>6.5</v>
      </c>
      <c r="CH272">
        <v>0</v>
      </c>
      <c r="CI272">
        <v>36.1</v>
      </c>
      <c r="CJ272">
        <v>20.6</v>
      </c>
      <c r="CM272">
        <v>269</v>
      </c>
      <c r="CN272">
        <v>12.8</v>
      </c>
      <c r="CO272">
        <v>4.5</v>
      </c>
      <c r="CP272">
        <v>9.1</v>
      </c>
      <c r="CQ272">
        <v>0</v>
      </c>
      <c r="CR272">
        <v>35.799999999999997</v>
      </c>
      <c r="CS272">
        <v>18.899999999999999</v>
      </c>
      <c r="CV272">
        <v>269</v>
      </c>
      <c r="CW272">
        <v>33.299999999999997</v>
      </c>
      <c r="CX272">
        <v>2.6</v>
      </c>
      <c r="CY272">
        <v>5.4</v>
      </c>
      <c r="CZ272">
        <v>0</v>
      </c>
      <c r="DA272">
        <v>36.1</v>
      </c>
      <c r="DB272">
        <v>23.3</v>
      </c>
      <c r="DE272">
        <v>269</v>
      </c>
      <c r="DF272">
        <v>13.7</v>
      </c>
      <c r="DG272">
        <v>2.4</v>
      </c>
      <c r="DH272">
        <v>6.8</v>
      </c>
      <c r="DI272">
        <v>0</v>
      </c>
      <c r="DJ272">
        <v>39.200000000000003</v>
      </c>
      <c r="DK272">
        <v>21.7</v>
      </c>
    </row>
    <row r="273" spans="1:115">
      <c r="A273">
        <v>270</v>
      </c>
      <c r="B273">
        <v>26</v>
      </c>
      <c r="C273">
        <v>1.3</v>
      </c>
      <c r="D273">
        <v>4.9000000000000004</v>
      </c>
      <c r="E273">
        <v>0</v>
      </c>
      <c r="F273">
        <v>37.6</v>
      </c>
      <c r="G273">
        <v>19.899999999999999</v>
      </c>
      <c r="J273">
        <v>270</v>
      </c>
      <c r="K273">
        <v>18.399999999999999</v>
      </c>
      <c r="L273">
        <v>3</v>
      </c>
      <c r="M273">
        <v>6.6</v>
      </c>
      <c r="N273">
        <v>0</v>
      </c>
      <c r="O273">
        <v>34</v>
      </c>
      <c r="P273">
        <v>18.899999999999999</v>
      </c>
      <c r="S273">
        <v>270</v>
      </c>
      <c r="T273">
        <v>12.6</v>
      </c>
      <c r="U273">
        <v>1.7</v>
      </c>
      <c r="V273">
        <v>5.3</v>
      </c>
      <c r="W273">
        <v>0</v>
      </c>
      <c r="X273">
        <v>38.9</v>
      </c>
      <c r="Y273">
        <v>22.5</v>
      </c>
      <c r="AB273">
        <v>270</v>
      </c>
      <c r="AC273">
        <v>11.1</v>
      </c>
      <c r="AD273">
        <v>1.4</v>
      </c>
      <c r="AE273">
        <v>5.2</v>
      </c>
      <c r="AF273">
        <v>0</v>
      </c>
      <c r="AG273">
        <v>38.299999999999997</v>
      </c>
      <c r="AH273">
        <v>18.899999999999999</v>
      </c>
      <c r="AK273">
        <v>270</v>
      </c>
      <c r="AL273">
        <v>8.1999999999999993</v>
      </c>
      <c r="AM273">
        <v>1</v>
      </c>
      <c r="AN273">
        <v>4.4000000000000004</v>
      </c>
      <c r="AO273">
        <v>0</v>
      </c>
      <c r="AP273">
        <v>36.4</v>
      </c>
      <c r="AQ273">
        <v>13.7</v>
      </c>
      <c r="AT273">
        <v>270</v>
      </c>
      <c r="AU273">
        <v>19.3</v>
      </c>
      <c r="AV273">
        <v>1.4</v>
      </c>
      <c r="AW273">
        <v>5.2</v>
      </c>
      <c r="AX273">
        <v>0</v>
      </c>
      <c r="AY273">
        <v>37.5</v>
      </c>
      <c r="AZ273">
        <v>21.1</v>
      </c>
      <c r="BC273">
        <v>270</v>
      </c>
      <c r="BD273">
        <v>5.7</v>
      </c>
      <c r="BE273">
        <v>0.9</v>
      </c>
      <c r="BF273">
        <v>4.5</v>
      </c>
      <c r="BG273">
        <v>0</v>
      </c>
      <c r="BH273">
        <v>40.6</v>
      </c>
      <c r="BI273">
        <v>14.6</v>
      </c>
      <c r="BL273">
        <v>270</v>
      </c>
      <c r="BM273">
        <v>13.5</v>
      </c>
      <c r="BN273">
        <v>1.3</v>
      </c>
      <c r="BO273">
        <v>5.2</v>
      </c>
      <c r="BP273">
        <v>0</v>
      </c>
      <c r="BQ273">
        <v>38.799999999999997</v>
      </c>
      <c r="BR273">
        <v>19.100000000000001</v>
      </c>
      <c r="BU273">
        <v>270</v>
      </c>
      <c r="BV273">
        <v>9.9</v>
      </c>
      <c r="BW273">
        <v>1.8</v>
      </c>
      <c r="BX273">
        <v>5.8</v>
      </c>
      <c r="BY273">
        <v>0</v>
      </c>
      <c r="BZ273">
        <v>38</v>
      </c>
      <c r="CA273">
        <v>18</v>
      </c>
      <c r="CD273">
        <v>270</v>
      </c>
      <c r="CE273">
        <v>14.4</v>
      </c>
      <c r="CF273">
        <v>1.6</v>
      </c>
      <c r="CG273">
        <v>5.3</v>
      </c>
      <c r="CH273">
        <v>0</v>
      </c>
      <c r="CI273">
        <v>36.299999999999997</v>
      </c>
      <c r="CJ273">
        <v>18</v>
      </c>
      <c r="CM273">
        <v>270</v>
      </c>
      <c r="CN273">
        <v>7.9</v>
      </c>
      <c r="CO273">
        <v>1.8</v>
      </c>
      <c r="CP273">
        <v>5</v>
      </c>
      <c r="CQ273">
        <v>0</v>
      </c>
      <c r="CR273">
        <v>29.2</v>
      </c>
      <c r="CS273">
        <v>14</v>
      </c>
      <c r="CV273">
        <v>270</v>
      </c>
      <c r="CW273">
        <v>30.4</v>
      </c>
      <c r="CX273">
        <v>3.1</v>
      </c>
      <c r="CY273">
        <v>5</v>
      </c>
      <c r="CZ273">
        <v>26.16</v>
      </c>
      <c r="DA273">
        <v>34.700000000000003</v>
      </c>
      <c r="DB273">
        <v>20.3</v>
      </c>
      <c r="DE273">
        <v>270</v>
      </c>
      <c r="DF273">
        <v>14</v>
      </c>
      <c r="DG273">
        <v>0.9</v>
      </c>
      <c r="DH273">
        <v>4.5</v>
      </c>
      <c r="DI273">
        <v>0</v>
      </c>
      <c r="DJ273">
        <v>39.200000000000003</v>
      </c>
      <c r="DK273">
        <v>20.399999999999999</v>
      </c>
    </row>
    <row r="274" spans="1:115">
      <c r="A274">
        <v>271</v>
      </c>
      <c r="B274">
        <v>20.2</v>
      </c>
      <c r="C274">
        <v>1.2</v>
      </c>
      <c r="D274">
        <v>5</v>
      </c>
      <c r="E274">
        <v>0</v>
      </c>
      <c r="F274">
        <v>39.6</v>
      </c>
      <c r="G274">
        <v>19.899999999999999</v>
      </c>
      <c r="J274">
        <v>271</v>
      </c>
      <c r="K274">
        <v>11.2</v>
      </c>
      <c r="L274">
        <v>0.9</v>
      </c>
      <c r="M274">
        <v>4.3</v>
      </c>
      <c r="N274">
        <v>0</v>
      </c>
      <c r="O274">
        <v>36.5</v>
      </c>
      <c r="P274">
        <v>15.9</v>
      </c>
      <c r="S274">
        <v>271</v>
      </c>
      <c r="T274">
        <v>6.6</v>
      </c>
      <c r="U274">
        <v>2.4</v>
      </c>
      <c r="V274">
        <v>6.7</v>
      </c>
      <c r="W274">
        <v>0</v>
      </c>
      <c r="X274">
        <v>37.299999999999997</v>
      </c>
      <c r="Y274">
        <v>20.3</v>
      </c>
      <c r="AB274">
        <v>271</v>
      </c>
      <c r="AC274">
        <v>6.8</v>
      </c>
      <c r="AD274">
        <v>1.1000000000000001</v>
      </c>
      <c r="AE274">
        <v>4.7</v>
      </c>
      <c r="AF274">
        <v>0</v>
      </c>
      <c r="AG274">
        <v>38.700000000000003</v>
      </c>
      <c r="AH274">
        <v>13.2</v>
      </c>
      <c r="AK274">
        <v>271</v>
      </c>
      <c r="AL274">
        <v>13.6</v>
      </c>
      <c r="AM274">
        <v>2.5</v>
      </c>
      <c r="AN274">
        <v>6.3</v>
      </c>
      <c r="AO274">
        <v>0</v>
      </c>
      <c r="AP274">
        <v>36</v>
      </c>
      <c r="AQ274">
        <v>18.399999999999999</v>
      </c>
      <c r="AT274">
        <v>271</v>
      </c>
      <c r="AU274">
        <v>16</v>
      </c>
      <c r="AV274">
        <v>1.4</v>
      </c>
      <c r="AW274">
        <v>5.0999999999999996</v>
      </c>
      <c r="AX274">
        <v>0</v>
      </c>
      <c r="AY274">
        <v>37.6</v>
      </c>
      <c r="AZ274">
        <v>19.8</v>
      </c>
      <c r="BC274">
        <v>271</v>
      </c>
      <c r="BD274">
        <v>6</v>
      </c>
      <c r="BE274">
        <v>1.2</v>
      </c>
      <c r="BF274">
        <v>5.0999999999999996</v>
      </c>
      <c r="BG274">
        <v>0</v>
      </c>
      <c r="BH274">
        <v>40.4</v>
      </c>
      <c r="BI274">
        <v>15.1</v>
      </c>
      <c r="BL274">
        <v>271</v>
      </c>
      <c r="BM274">
        <v>13.8</v>
      </c>
      <c r="BN274">
        <v>1.3</v>
      </c>
      <c r="BO274">
        <v>4.8</v>
      </c>
      <c r="BP274">
        <v>0</v>
      </c>
      <c r="BQ274">
        <v>38</v>
      </c>
      <c r="BR274">
        <v>18.899999999999999</v>
      </c>
      <c r="BU274">
        <v>271</v>
      </c>
      <c r="BV274">
        <v>13.3</v>
      </c>
      <c r="BW274">
        <v>2.2999999999999998</v>
      </c>
      <c r="BX274">
        <v>6.3</v>
      </c>
      <c r="BY274">
        <v>0</v>
      </c>
      <c r="BZ274">
        <v>37.1</v>
      </c>
      <c r="CA274">
        <v>19.2</v>
      </c>
      <c r="CD274">
        <v>271</v>
      </c>
      <c r="CE274">
        <v>14.5</v>
      </c>
      <c r="CF274">
        <v>1.2</v>
      </c>
      <c r="CG274">
        <v>4.3</v>
      </c>
      <c r="CH274">
        <v>0</v>
      </c>
      <c r="CI274">
        <v>35.4</v>
      </c>
      <c r="CJ274">
        <v>17.2</v>
      </c>
      <c r="CM274">
        <v>271</v>
      </c>
      <c r="CN274">
        <v>10.199999999999999</v>
      </c>
      <c r="CO274">
        <v>0.9</v>
      </c>
      <c r="CP274">
        <v>3.9</v>
      </c>
      <c r="CQ274">
        <v>0</v>
      </c>
      <c r="CR274">
        <v>32.1</v>
      </c>
      <c r="CS274">
        <v>8.5</v>
      </c>
      <c r="CV274">
        <v>271</v>
      </c>
      <c r="CW274">
        <v>29.9</v>
      </c>
      <c r="CX274">
        <v>1.7</v>
      </c>
      <c r="CY274">
        <v>4.3</v>
      </c>
      <c r="CZ274">
        <v>0</v>
      </c>
      <c r="DA274">
        <v>29.8</v>
      </c>
      <c r="DB274">
        <v>19.2</v>
      </c>
      <c r="DE274">
        <v>271</v>
      </c>
      <c r="DF274">
        <v>15.3</v>
      </c>
      <c r="DG274">
        <v>1.5</v>
      </c>
      <c r="DH274">
        <v>5.3</v>
      </c>
      <c r="DI274">
        <v>0</v>
      </c>
      <c r="DJ274">
        <v>38.799999999999997</v>
      </c>
      <c r="DK274">
        <v>21.5</v>
      </c>
    </row>
    <row r="275" spans="1:115">
      <c r="A275">
        <v>272</v>
      </c>
      <c r="B275">
        <v>14.2</v>
      </c>
      <c r="C275">
        <v>1.1000000000000001</v>
      </c>
      <c r="D275">
        <v>5</v>
      </c>
      <c r="E275">
        <v>0</v>
      </c>
      <c r="F275">
        <v>40.5</v>
      </c>
      <c r="G275">
        <v>19.600000000000001</v>
      </c>
      <c r="J275">
        <v>272</v>
      </c>
      <c r="K275">
        <v>15.3</v>
      </c>
      <c r="L275">
        <v>1.8</v>
      </c>
      <c r="M275">
        <v>5.0999999999999996</v>
      </c>
      <c r="N275">
        <v>0</v>
      </c>
      <c r="O275">
        <v>36.1</v>
      </c>
      <c r="P275">
        <v>18.100000000000001</v>
      </c>
      <c r="S275">
        <v>272</v>
      </c>
      <c r="T275">
        <v>9.6</v>
      </c>
      <c r="U275">
        <v>1.4</v>
      </c>
      <c r="V275">
        <v>5.0999999999999996</v>
      </c>
      <c r="W275">
        <v>0</v>
      </c>
      <c r="X275">
        <v>36.1</v>
      </c>
      <c r="Y275">
        <v>13.4</v>
      </c>
      <c r="AB275">
        <v>272</v>
      </c>
      <c r="AC275">
        <v>7</v>
      </c>
      <c r="AD275">
        <v>1</v>
      </c>
      <c r="AE275">
        <v>4.2</v>
      </c>
      <c r="AF275">
        <v>0</v>
      </c>
      <c r="AG275">
        <v>37.9</v>
      </c>
      <c r="AH275">
        <v>13.3</v>
      </c>
      <c r="AK275">
        <v>272</v>
      </c>
      <c r="AL275">
        <v>16.2</v>
      </c>
      <c r="AM275">
        <v>2</v>
      </c>
      <c r="AN275">
        <v>5.8</v>
      </c>
      <c r="AO275">
        <v>0</v>
      </c>
      <c r="AP275">
        <v>33.5</v>
      </c>
      <c r="AQ275">
        <v>17.100000000000001</v>
      </c>
      <c r="AT275">
        <v>272</v>
      </c>
      <c r="AU275">
        <v>10.6</v>
      </c>
      <c r="AV275">
        <v>2.7</v>
      </c>
      <c r="AW275">
        <v>7.1</v>
      </c>
      <c r="AX275">
        <v>0</v>
      </c>
      <c r="AY275">
        <v>37.4</v>
      </c>
      <c r="AZ275">
        <v>18.899999999999999</v>
      </c>
      <c r="BC275">
        <v>272</v>
      </c>
      <c r="BD275">
        <v>7.4</v>
      </c>
      <c r="BE275">
        <v>1.9</v>
      </c>
      <c r="BF275">
        <v>6.1</v>
      </c>
      <c r="BG275">
        <v>0</v>
      </c>
      <c r="BH275">
        <v>38.9</v>
      </c>
      <c r="BI275">
        <v>18.600000000000001</v>
      </c>
      <c r="BL275">
        <v>272</v>
      </c>
      <c r="BM275">
        <v>11.9</v>
      </c>
      <c r="BN275">
        <v>1.1000000000000001</v>
      </c>
      <c r="BO275">
        <v>4.7</v>
      </c>
      <c r="BP275">
        <v>0</v>
      </c>
      <c r="BQ275">
        <v>38.4</v>
      </c>
      <c r="BR275">
        <v>18.7</v>
      </c>
      <c r="BU275">
        <v>272</v>
      </c>
      <c r="BV275">
        <v>12.6</v>
      </c>
      <c r="BW275">
        <v>1.8</v>
      </c>
      <c r="BX275">
        <v>5.8</v>
      </c>
      <c r="BY275">
        <v>0</v>
      </c>
      <c r="BZ275">
        <v>37.799999999999997</v>
      </c>
      <c r="CA275">
        <v>19.8</v>
      </c>
      <c r="CD275">
        <v>272</v>
      </c>
      <c r="CE275">
        <v>21</v>
      </c>
      <c r="CF275">
        <v>1.8</v>
      </c>
      <c r="CG275">
        <v>5.3</v>
      </c>
      <c r="CH275">
        <v>0</v>
      </c>
      <c r="CI275">
        <v>35.700000000000003</v>
      </c>
      <c r="CJ275">
        <v>19.399999999999999</v>
      </c>
      <c r="CM275">
        <v>272</v>
      </c>
      <c r="CN275">
        <v>11.6</v>
      </c>
      <c r="CO275">
        <v>1</v>
      </c>
      <c r="CP275">
        <v>4.2</v>
      </c>
      <c r="CQ275">
        <v>0</v>
      </c>
      <c r="CR275">
        <v>34.4</v>
      </c>
      <c r="CS275">
        <v>12</v>
      </c>
      <c r="CV275">
        <v>272</v>
      </c>
      <c r="CW275">
        <v>19.600000000000001</v>
      </c>
      <c r="CX275">
        <v>1.4</v>
      </c>
      <c r="CY275">
        <v>4.2</v>
      </c>
      <c r="CZ275">
        <v>0</v>
      </c>
      <c r="DA275">
        <v>30</v>
      </c>
      <c r="DB275">
        <v>15.4</v>
      </c>
      <c r="DE275">
        <v>272</v>
      </c>
      <c r="DF275">
        <v>13.8</v>
      </c>
      <c r="DG275">
        <v>1.4</v>
      </c>
      <c r="DH275">
        <v>5.3</v>
      </c>
      <c r="DI275">
        <v>0</v>
      </c>
      <c r="DJ275">
        <v>39.6</v>
      </c>
      <c r="DK275">
        <v>22.2</v>
      </c>
    </row>
    <row r="276" spans="1:115">
      <c r="A276">
        <v>273</v>
      </c>
      <c r="B276">
        <v>15.1</v>
      </c>
      <c r="C276">
        <v>1.4</v>
      </c>
      <c r="D276">
        <v>5.4</v>
      </c>
      <c r="E276">
        <v>0</v>
      </c>
      <c r="F276">
        <v>40.799999999999997</v>
      </c>
      <c r="G276">
        <v>19.899999999999999</v>
      </c>
      <c r="J276">
        <v>273</v>
      </c>
      <c r="K276">
        <v>8.6999999999999993</v>
      </c>
      <c r="L276">
        <v>3.8</v>
      </c>
      <c r="M276">
        <v>7.8</v>
      </c>
      <c r="N276">
        <v>0</v>
      </c>
      <c r="O276">
        <v>33.9</v>
      </c>
      <c r="P276">
        <v>18.2</v>
      </c>
      <c r="S276">
        <v>273</v>
      </c>
      <c r="T276">
        <v>10.199999999999999</v>
      </c>
      <c r="U276">
        <v>1.2</v>
      </c>
      <c r="V276">
        <v>4.7</v>
      </c>
      <c r="W276">
        <v>0</v>
      </c>
      <c r="X276">
        <v>37.299999999999997</v>
      </c>
      <c r="Y276">
        <v>13.9</v>
      </c>
      <c r="AB276">
        <v>273</v>
      </c>
      <c r="AC276">
        <v>7.3</v>
      </c>
      <c r="AD276">
        <v>1.1000000000000001</v>
      </c>
      <c r="AE276">
        <v>4.5999999999999996</v>
      </c>
      <c r="AF276">
        <v>0</v>
      </c>
      <c r="AG276">
        <v>38.700000000000003</v>
      </c>
      <c r="AH276">
        <v>12.5</v>
      </c>
      <c r="AK276">
        <v>273</v>
      </c>
      <c r="AL276">
        <v>20.6</v>
      </c>
      <c r="AM276">
        <v>1.2</v>
      </c>
      <c r="AN276">
        <v>4.5999999999999996</v>
      </c>
      <c r="AO276">
        <v>0</v>
      </c>
      <c r="AP276">
        <v>35.700000000000003</v>
      </c>
      <c r="AQ276">
        <v>15.5</v>
      </c>
      <c r="AT276">
        <v>273</v>
      </c>
      <c r="AU276">
        <v>11.4</v>
      </c>
      <c r="AV276">
        <v>3.4</v>
      </c>
      <c r="AW276">
        <v>8.1</v>
      </c>
      <c r="AX276">
        <v>0</v>
      </c>
      <c r="AY276">
        <v>37.1</v>
      </c>
      <c r="AZ276">
        <v>20</v>
      </c>
      <c r="BC276">
        <v>273</v>
      </c>
      <c r="BD276">
        <v>9.6999999999999993</v>
      </c>
      <c r="BE276">
        <v>3</v>
      </c>
      <c r="BF276">
        <v>7.1</v>
      </c>
      <c r="BG276">
        <v>0</v>
      </c>
      <c r="BH276">
        <v>35.4</v>
      </c>
      <c r="BI276">
        <v>19.8</v>
      </c>
      <c r="BL276">
        <v>273</v>
      </c>
      <c r="BM276">
        <v>11.1</v>
      </c>
      <c r="BN276">
        <v>1.3</v>
      </c>
      <c r="BO276">
        <v>5</v>
      </c>
      <c r="BP276">
        <v>0</v>
      </c>
      <c r="BQ276">
        <v>40</v>
      </c>
      <c r="BR276">
        <v>17.7</v>
      </c>
      <c r="BU276">
        <v>273</v>
      </c>
      <c r="BV276">
        <v>13</v>
      </c>
      <c r="BW276">
        <v>2.2000000000000002</v>
      </c>
      <c r="BX276">
        <v>6.2</v>
      </c>
      <c r="BY276">
        <v>0</v>
      </c>
      <c r="BZ276">
        <v>37.299999999999997</v>
      </c>
      <c r="CA276">
        <v>19.3</v>
      </c>
      <c r="CD276">
        <v>273</v>
      </c>
      <c r="CE276">
        <v>15.9</v>
      </c>
      <c r="CF276">
        <v>1.3</v>
      </c>
      <c r="CG276">
        <v>4.8</v>
      </c>
      <c r="CH276">
        <v>0</v>
      </c>
      <c r="CI276">
        <v>35.9</v>
      </c>
      <c r="CJ276">
        <v>19.399999999999999</v>
      </c>
      <c r="CM276">
        <v>273</v>
      </c>
      <c r="CN276">
        <v>10.3</v>
      </c>
      <c r="CO276">
        <v>1</v>
      </c>
      <c r="CP276">
        <v>4.3</v>
      </c>
      <c r="CQ276">
        <v>0</v>
      </c>
      <c r="CR276">
        <v>34.200000000000003</v>
      </c>
      <c r="CS276">
        <v>12.6</v>
      </c>
      <c r="CV276">
        <v>273</v>
      </c>
      <c r="CW276">
        <v>17.100000000000001</v>
      </c>
      <c r="CX276">
        <v>1.1000000000000001</v>
      </c>
      <c r="CY276">
        <v>4</v>
      </c>
      <c r="CZ276">
        <v>0</v>
      </c>
      <c r="DA276">
        <v>30.7</v>
      </c>
      <c r="DB276">
        <v>13.9</v>
      </c>
      <c r="DE276">
        <v>273</v>
      </c>
      <c r="DF276">
        <v>10.9</v>
      </c>
      <c r="DG276">
        <v>1.6</v>
      </c>
      <c r="DH276">
        <v>5.7</v>
      </c>
      <c r="DI276">
        <v>0</v>
      </c>
      <c r="DJ276">
        <v>40.6</v>
      </c>
      <c r="DK276">
        <v>19.8</v>
      </c>
    </row>
    <row r="277" spans="1:115">
      <c r="A277">
        <v>274</v>
      </c>
      <c r="B277">
        <v>14.3</v>
      </c>
      <c r="C277">
        <v>1.6</v>
      </c>
      <c r="D277">
        <v>5.5</v>
      </c>
      <c r="E277">
        <v>0</v>
      </c>
      <c r="F277">
        <v>40</v>
      </c>
      <c r="G277">
        <v>20.8</v>
      </c>
      <c r="J277">
        <v>274</v>
      </c>
      <c r="K277">
        <v>13.6</v>
      </c>
      <c r="L277">
        <v>1.7</v>
      </c>
      <c r="M277">
        <v>4.8</v>
      </c>
      <c r="N277">
        <v>0</v>
      </c>
      <c r="O277">
        <v>30.9</v>
      </c>
      <c r="P277">
        <v>15.1</v>
      </c>
      <c r="S277">
        <v>274</v>
      </c>
      <c r="T277">
        <v>9.1999999999999993</v>
      </c>
      <c r="U277">
        <v>1.4</v>
      </c>
      <c r="V277">
        <v>4.9000000000000004</v>
      </c>
      <c r="W277">
        <v>0</v>
      </c>
      <c r="X277">
        <v>36.9</v>
      </c>
      <c r="Y277">
        <v>14.7</v>
      </c>
      <c r="AB277">
        <v>274</v>
      </c>
      <c r="AC277">
        <v>10.4</v>
      </c>
      <c r="AD277">
        <v>1.5</v>
      </c>
      <c r="AE277">
        <v>5.2</v>
      </c>
      <c r="AF277">
        <v>0</v>
      </c>
      <c r="AG277">
        <v>38.200000000000003</v>
      </c>
      <c r="AH277">
        <v>15.6</v>
      </c>
      <c r="AK277">
        <v>274</v>
      </c>
      <c r="AL277">
        <v>25.5</v>
      </c>
      <c r="AM277">
        <v>1.5</v>
      </c>
      <c r="AN277">
        <v>4</v>
      </c>
      <c r="AO277">
        <v>0</v>
      </c>
      <c r="AP277">
        <v>33.200000000000003</v>
      </c>
      <c r="AQ277">
        <v>22.6</v>
      </c>
      <c r="AT277">
        <v>274</v>
      </c>
      <c r="AU277">
        <v>12.6</v>
      </c>
      <c r="AV277">
        <v>1.9</v>
      </c>
      <c r="AW277">
        <v>5.9</v>
      </c>
      <c r="AX277">
        <v>0</v>
      </c>
      <c r="AY277">
        <v>37.200000000000003</v>
      </c>
      <c r="AZ277">
        <v>18.2</v>
      </c>
      <c r="BC277">
        <v>274</v>
      </c>
      <c r="BD277">
        <v>4.4000000000000004</v>
      </c>
      <c r="BE277">
        <v>1.3</v>
      </c>
      <c r="BF277">
        <v>4.5</v>
      </c>
      <c r="BG277">
        <v>0</v>
      </c>
      <c r="BH277">
        <v>31.6</v>
      </c>
      <c r="BI277">
        <v>10.8</v>
      </c>
      <c r="BL277">
        <v>274</v>
      </c>
      <c r="BM277">
        <v>15.7</v>
      </c>
      <c r="BN277">
        <v>2.1</v>
      </c>
      <c r="BO277">
        <v>5.8</v>
      </c>
      <c r="BP277">
        <v>0</v>
      </c>
      <c r="BQ277">
        <v>38.700000000000003</v>
      </c>
      <c r="BR277">
        <v>23.1</v>
      </c>
      <c r="BU277">
        <v>274</v>
      </c>
      <c r="BV277">
        <v>16.399999999999999</v>
      </c>
      <c r="BW277">
        <v>1.8</v>
      </c>
      <c r="BX277">
        <v>4.5999999999999996</v>
      </c>
      <c r="BY277">
        <v>0</v>
      </c>
      <c r="BZ277">
        <v>34.6</v>
      </c>
      <c r="CA277">
        <v>18.100000000000001</v>
      </c>
      <c r="CD277">
        <v>274</v>
      </c>
      <c r="CE277">
        <v>10.3</v>
      </c>
      <c r="CF277">
        <v>1.2</v>
      </c>
      <c r="CG277">
        <v>4.9000000000000004</v>
      </c>
      <c r="CH277">
        <v>0</v>
      </c>
      <c r="CI277">
        <v>38.4</v>
      </c>
      <c r="CJ277">
        <v>17.2</v>
      </c>
      <c r="CM277">
        <v>274</v>
      </c>
      <c r="CN277">
        <v>12.1</v>
      </c>
      <c r="CO277">
        <v>1.1000000000000001</v>
      </c>
      <c r="CP277">
        <v>4.3</v>
      </c>
      <c r="CQ277">
        <v>0</v>
      </c>
      <c r="CR277">
        <v>35.200000000000003</v>
      </c>
      <c r="CS277">
        <v>11.2</v>
      </c>
      <c r="CV277">
        <v>274</v>
      </c>
      <c r="CW277">
        <v>15.1</v>
      </c>
      <c r="CX277">
        <v>1.1000000000000001</v>
      </c>
      <c r="CY277">
        <v>4.0999999999999996</v>
      </c>
      <c r="CZ277">
        <v>0</v>
      </c>
      <c r="DA277">
        <v>31.7</v>
      </c>
      <c r="DB277">
        <v>13.7</v>
      </c>
      <c r="DE277">
        <v>274</v>
      </c>
      <c r="DF277">
        <v>8.8000000000000007</v>
      </c>
      <c r="DG277">
        <v>2.2999999999999998</v>
      </c>
      <c r="DH277">
        <v>7</v>
      </c>
      <c r="DI277">
        <v>0</v>
      </c>
      <c r="DJ277">
        <v>41</v>
      </c>
      <c r="DK277">
        <v>21.1</v>
      </c>
    </row>
    <row r="278" spans="1:115">
      <c r="A278">
        <v>275</v>
      </c>
      <c r="B278">
        <v>20.399999999999999</v>
      </c>
      <c r="C278">
        <v>2.4</v>
      </c>
      <c r="D278">
        <v>6.1</v>
      </c>
      <c r="E278">
        <v>0</v>
      </c>
      <c r="F278">
        <v>38.299999999999997</v>
      </c>
      <c r="G278">
        <v>23.3</v>
      </c>
      <c r="J278">
        <v>275</v>
      </c>
      <c r="K278">
        <v>11.9</v>
      </c>
      <c r="L278">
        <v>1.3</v>
      </c>
      <c r="M278">
        <v>4.4000000000000004</v>
      </c>
      <c r="N278">
        <v>0</v>
      </c>
      <c r="O278">
        <v>32.799999999999997</v>
      </c>
      <c r="P278">
        <v>14.1</v>
      </c>
      <c r="S278">
        <v>275</v>
      </c>
      <c r="T278">
        <v>13.3</v>
      </c>
      <c r="U278">
        <v>1.4</v>
      </c>
      <c r="V278">
        <v>5</v>
      </c>
      <c r="W278">
        <v>0</v>
      </c>
      <c r="X278">
        <v>37.799999999999997</v>
      </c>
      <c r="Y278">
        <v>19.100000000000001</v>
      </c>
      <c r="AB278">
        <v>275</v>
      </c>
      <c r="AC278">
        <v>12.6</v>
      </c>
      <c r="AD278">
        <v>2.4</v>
      </c>
      <c r="AE278">
        <v>6.2</v>
      </c>
      <c r="AF278">
        <v>0</v>
      </c>
      <c r="AG278">
        <v>37.9</v>
      </c>
      <c r="AH278">
        <v>19.7</v>
      </c>
      <c r="AK278">
        <v>275</v>
      </c>
      <c r="AL278">
        <v>32.299999999999997</v>
      </c>
      <c r="AM278">
        <v>1.2</v>
      </c>
      <c r="AN278">
        <v>3.5</v>
      </c>
      <c r="AO278">
        <v>0</v>
      </c>
      <c r="AP278">
        <v>33</v>
      </c>
      <c r="AQ278">
        <v>22.4</v>
      </c>
      <c r="AT278">
        <v>275</v>
      </c>
      <c r="AU278">
        <v>9.6</v>
      </c>
      <c r="AV278">
        <v>1.1000000000000001</v>
      </c>
      <c r="AW278">
        <v>4.7</v>
      </c>
      <c r="AX278">
        <v>0</v>
      </c>
      <c r="AY278">
        <v>37.9</v>
      </c>
      <c r="AZ278">
        <v>17.7</v>
      </c>
      <c r="BC278">
        <v>275</v>
      </c>
      <c r="BD278">
        <v>6</v>
      </c>
      <c r="BE278">
        <v>1.3</v>
      </c>
      <c r="BF278">
        <v>4.3</v>
      </c>
      <c r="BG278">
        <v>0</v>
      </c>
      <c r="BH278">
        <v>31.9</v>
      </c>
      <c r="BI278">
        <v>7.7</v>
      </c>
      <c r="BL278">
        <v>275</v>
      </c>
      <c r="BM278">
        <v>17.899999999999999</v>
      </c>
      <c r="BN278">
        <v>2.9</v>
      </c>
      <c r="BO278">
        <v>6.9</v>
      </c>
      <c r="BP278">
        <v>0</v>
      </c>
      <c r="BQ278">
        <v>38.4</v>
      </c>
      <c r="BR278">
        <v>21.3</v>
      </c>
      <c r="BU278">
        <v>275</v>
      </c>
      <c r="BV278">
        <v>15.3</v>
      </c>
      <c r="BW278">
        <v>1.1000000000000001</v>
      </c>
      <c r="BX278">
        <v>4.5</v>
      </c>
      <c r="BY278">
        <v>0</v>
      </c>
      <c r="BZ278">
        <v>36.9</v>
      </c>
      <c r="CA278">
        <v>17.399999999999999</v>
      </c>
      <c r="CD278">
        <v>275</v>
      </c>
      <c r="CE278">
        <v>8.4</v>
      </c>
      <c r="CF278">
        <v>1.1000000000000001</v>
      </c>
      <c r="CG278">
        <v>4.7</v>
      </c>
      <c r="CH278">
        <v>0</v>
      </c>
      <c r="CI278">
        <v>38.6</v>
      </c>
      <c r="CJ278">
        <v>15.4</v>
      </c>
      <c r="CM278">
        <v>275</v>
      </c>
      <c r="CN278">
        <v>14</v>
      </c>
      <c r="CO278">
        <v>1.4</v>
      </c>
      <c r="CP278">
        <v>4.5999999999999996</v>
      </c>
      <c r="CQ278">
        <v>0</v>
      </c>
      <c r="CR278">
        <v>34.299999999999997</v>
      </c>
      <c r="CS278">
        <v>14.5</v>
      </c>
      <c r="CV278">
        <v>275</v>
      </c>
      <c r="CW278">
        <v>14.4</v>
      </c>
      <c r="CX278">
        <v>1.4</v>
      </c>
      <c r="CY278">
        <v>4.4000000000000004</v>
      </c>
      <c r="CZ278">
        <v>0</v>
      </c>
      <c r="DA278">
        <v>31.7</v>
      </c>
      <c r="DB278">
        <v>14.5</v>
      </c>
      <c r="DE278">
        <v>275</v>
      </c>
      <c r="DF278">
        <v>11.9</v>
      </c>
      <c r="DG278">
        <v>2.2000000000000002</v>
      </c>
      <c r="DH278">
        <v>6</v>
      </c>
      <c r="DI278">
        <v>0</v>
      </c>
      <c r="DJ278">
        <v>35.9</v>
      </c>
      <c r="DK278">
        <v>20.100000000000001</v>
      </c>
    </row>
    <row r="279" spans="1:115">
      <c r="A279">
        <v>276</v>
      </c>
      <c r="B279">
        <v>13.8</v>
      </c>
      <c r="C279">
        <v>4.4000000000000004</v>
      </c>
      <c r="D279">
        <v>7.8</v>
      </c>
      <c r="E279">
        <v>0</v>
      </c>
      <c r="F279">
        <v>34</v>
      </c>
      <c r="G279">
        <v>18.8</v>
      </c>
      <c r="J279">
        <v>276</v>
      </c>
      <c r="K279">
        <v>12.9</v>
      </c>
      <c r="L279">
        <v>1</v>
      </c>
      <c r="M279">
        <v>4.0999999999999996</v>
      </c>
      <c r="N279">
        <v>0</v>
      </c>
      <c r="O279">
        <v>34.299999999999997</v>
      </c>
      <c r="P279">
        <v>12.1</v>
      </c>
      <c r="S279">
        <v>276</v>
      </c>
      <c r="T279">
        <v>18.2</v>
      </c>
      <c r="U279">
        <v>2</v>
      </c>
      <c r="V279">
        <v>5.6</v>
      </c>
      <c r="W279">
        <v>0</v>
      </c>
      <c r="X279">
        <v>37.4</v>
      </c>
      <c r="Y279">
        <v>19.399999999999999</v>
      </c>
      <c r="AB279">
        <v>276</v>
      </c>
      <c r="AC279">
        <v>14.7</v>
      </c>
      <c r="AD279">
        <v>1.3</v>
      </c>
      <c r="AE279">
        <v>4.7</v>
      </c>
      <c r="AF279">
        <v>0</v>
      </c>
      <c r="AG279">
        <v>37.200000000000003</v>
      </c>
      <c r="AH279">
        <v>18.399999999999999</v>
      </c>
      <c r="AK279">
        <v>276</v>
      </c>
      <c r="AL279">
        <v>26.6</v>
      </c>
      <c r="AM279">
        <v>1.1000000000000001</v>
      </c>
      <c r="AN279">
        <v>4.3</v>
      </c>
      <c r="AO279">
        <v>0</v>
      </c>
      <c r="AP279">
        <v>35.700000000000003</v>
      </c>
      <c r="AQ279">
        <v>21</v>
      </c>
      <c r="AT279">
        <v>276</v>
      </c>
      <c r="AU279">
        <v>10.6</v>
      </c>
      <c r="AV279">
        <v>1.1000000000000001</v>
      </c>
      <c r="AW279">
        <v>4.5</v>
      </c>
      <c r="AX279">
        <v>0</v>
      </c>
      <c r="AY279">
        <v>38</v>
      </c>
      <c r="AZ279">
        <v>16.7</v>
      </c>
      <c r="BC279">
        <v>276</v>
      </c>
      <c r="BD279">
        <v>12.8</v>
      </c>
      <c r="BE279">
        <v>3</v>
      </c>
      <c r="BF279">
        <v>5.8</v>
      </c>
      <c r="BG279">
        <v>0</v>
      </c>
      <c r="BH279">
        <v>30.1</v>
      </c>
      <c r="BI279">
        <v>19</v>
      </c>
      <c r="BL279">
        <v>276</v>
      </c>
      <c r="BM279">
        <v>16.5</v>
      </c>
      <c r="BN279">
        <v>1.2</v>
      </c>
      <c r="BO279">
        <v>4.5</v>
      </c>
      <c r="BP279">
        <v>0</v>
      </c>
      <c r="BQ279">
        <v>36.200000000000003</v>
      </c>
      <c r="BR279">
        <v>18.8</v>
      </c>
      <c r="BU279">
        <v>276</v>
      </c>
      <c r="BV279">
        <v>13.5</v>
      </c>
      <c r="BW279">
        <v>2.1</v>
      </c>
      <c r="BX279">
        <v>5.8</v>
      </c>
      <c r="BY279">
        <v>0</v>
      </c>
      <c r="BZ279">
        <v>36.5</v>
      </c>
      <c r="CA279">
        <v>18.899999999999999</v>
      </c>
      <c r="CD279">
        <v>276</v>
      </c>
      <c r="CE279">
        <v>8.1999999999999993</v>
      </c>
      <c r="CF279">
        <v>1.2</v>
      </c>
      <c r="CG279">
        <v>4.9000000000000004</v>
      </c>
      <c r="CH279">
        <v>0</v>
      </c>
      <c r="CI279">
        <v>39.4</v>
      </c>
      <c r="CJ279">
        <v>14.9</v>
      </c>
      <c r="CM279">
        <v>276</v>
      </c>
      <c r="CN279">
        <v>12.4</v>
      </c>
      <c r="CO279">
        <v>2</v>
      </c>
      <c r="CP279">
        <v>5.4</v>
      </c>
      <c r="CQ279">
        <v>0</v>
      </c>
      <c r="CR279">
        <v>34</v>
      </c>
      <c r="CS279">
        <v>16.2</v>
      </c>
      <c r="CV279">
        <v>276</v>
      </c>
      <c r="CW279">
        <v>12.1</v>
      </c>
      <c r="CX279">
        <v>1.6</v>
      </c>
      <c r="CY279">
        <v>4.9000000000000004</v>
      </c>
      <c r="CZ279">
        <v>0</v>
      </c>
      <c r="DA279">
        <v>34.1</v>
      </c>
      <c r="DB279">
        <v>12.3</v>
      </c>
      <c r="DE279">
        <v>276</v>
      </c>
      <c r="DF279">
        <v>11.5</v>
      </c>
      <c r="DG279">
        <v>1.9</v>
      </c>
      <c r="DH279">
        <v>5.4</v>
      </c>
      <c r="DI279">
        <v>0</v>
      </c>
      <c r="DJ279">
        <v>34.1</v>
      </c>
      <c r="DK279">
        <v>15.7</v>
      </c>
    </row>
    <row r="280" spans="1:115">
      <c r="A280">
        <v>277</v>
      </c>
      <c r="B280">
        <v>10.4</v>
      </c>
      <c r="C280">
        <v>1.3</v>
      </c>
      <c r="D280">
        <v>4.5</v>
      </c>
      <c r="E280">
        <v>0</v>
      </c>
      <c r="F280">
        <v>34.299999999999997</v>
      </c>
      <c r="G280">
        <v>13.2</v>
      </c>
      <c r="J280">
        <v>277</v>
      </c>
      <c r="K280">
        <v>10.1</v>
      </c>
      <c r="L280">
        <v>1.3</v>
      </c>
      <c r="M280">
        <v>4.5999999999999996</v>
      </c>
      <c r="N280">
        <v>0</v>
      </c>
      <c r="O280">
        <v>35.5</v>
      </c>
      <c r="P280">
        <v>15.5</v>
      </c>
      <c r="S280">
        <v>277</v>
      </c>
      <c r="T280">
        <v>27.9</v>
      </c>
      <c r="U280">
        <v>2.6</v>
      </c>
      <c r="V280">
        <v>5.5</v>
      </c>
      <c r="W280">
        <v>0</v>
      </c>
      <c r="X280">
        <v>35.799999999999997</v>
      </c>
      <c r="Y280">
        <v>22</v>
      </c>
      <c r="AB280">
        <v>277</v>
      </c>
      <c r="AC280">
        <v>14.1</v>
      </c>
      <c r="AD280">
        <v>1.5</v>
      </c>
      <c r="AE280">
        <v>4.9000000000000004</v>
      </c>
      <c r="AF280">
        <v>0</v>
      </c>
      <c r="AG280">
        <v>38.1</v>
      </c>
      <c r="AH280">
        <v>18.7</v>
      </c>
      <c r="AK280">
        <v>277</v>
      </c>
      <c r="AL280">
        <v>24.1</v>
      </c>
      <c r="AM280">
        <v>3.2</v>
      </c>
      <c r="AN280">
        <v>6.5</v>
      </c>
      <c r="AO280">
        <v>0</v>
      </c>
      <c r="AP280">
        <v>36.1</v>
      </c>
      <c r="AQ280">
        <v>21.8</v>
      </c>
      <c r="AT280">
        <v>277</v>
      </c>
      <c r="AU280">
        <v>12.7</v>
      </c>
      <c r="AV280">
        <v>2.2000000000000002</v>
      </c>
      <c r="AW280">
        <v>5.7</v>
      </c>
      <c r="AX280">
        <v>0</v>
      </c>
      <c r="AY280">
        <v>34.299999999999997</v>
      </c>
      <c r="AZ280">
        <v>19.399999999999999</v>
      </c>
      <c r="BC280">
        <v>277</v>
      </c>
      <c r="BD280">
        <v>15.8</v>
      </c>
      <c r="BE280">
        <v>3.9</v>
      </c>
      <c r="BF280">
        <v>6.2</v>
      </c>
      <c r="BG280">
        <v>0</v>
      </c>
      <c r="BH280">
        <v>31.7</v>
      </c>
      <c r="BI280">
        <v>18.399999999999999</v>
      </c>
      <c r="BL280">
        <v>277</v>
      </c>
      <c r="BM280">
        <v>20.8</v>
      </c>
      <c r="BN280">
        <v>2.2000000000000002</v>
      </c>
      <c r="BO280">
        <v>4.9000000000000004</v>
      </c>
      <c r="BP280">
        <v>4.32</v>
      </c>
      <c r="BQ280">
        <v>35.200000000000003</v>
      </c>
      <c r="BR280">
        <v>19</v>
      </c>
      <c r="BU280">
        <v>277</v>
      </c>
      <c r="BV280">
        <v>15.4</v>
      </c>
      <c r="BW280">
        <v>4</v>
      </c>
      <c r="BX280">
        <v>6.7</v>
      </c>
      <c r="BY280">
        <v>1.78</v>
      </c>
      <c r="BZ280">
        <v>33.299999999999997</v>
      </c>
      <c r="CA280">
        <v>16.5</v>
      </c>
      <c r="CD280">
        <v>277</v>
      </c>
      <c r="CE280">
        <v>8.1999999999999993</v>
      </c>
      <c r="CF280">
        <v>2</v>
      </c>
      <c r="CG280">
        <v>6.1</v>
      </c>
      <c r="CH280">
        <v>0</v>
      </c>
      <c r="CI280">
        <v>39</v>
      </c>
      <c r="CJ280">
        <v>16.5</v>
      </c>
      <c r="CM280">
        <v>277</v>
      </c>
      <c r="CN280">
        <v>9</v>
      </c>
      <c r="CO280">
        <v>1.9</v>
      </c>
      <c r="CP280">
        <v>5</v>
      </c>
      <c r="CQ280">
        <v>0</v>
      </c>
      <c r="CR280">
        <v>30.9</v>
      </c>
      <c r="CS280">
        <v>14.5</v>
      </c>
      <c r="CV280">
        <v>277</v>
      </c>
      <c r="CW280">
        <v>11.7</v>
      </c>
      <c r="CX280">
        <v>1.1000000000000001</v>
      </c>
      <c r="CY280">
        <v>4.3</v>
      </c>
      <c r="CZ280">
        <v>0</v>
      </c>
      <c r="DA280">
        <v>35.299999999999997</v>
      </c>
      <c r="DB280">
        <v>12.8</v>
      </c>
      <c r="DE280">
        <v>277</v>
      </c>
      <c r="DF280">
        <v>23.8</v>
      </c>
      <c r="DG280">
        <v>4.3</v>
      </c>
      <c r="DH280">
        <v>6.8</v>
      </c>
      <c r="DI280">
        <v>3.81</v>
      </c>
      <c r="DJ280">
        <v>33</v>
      </c>
      <c r="DK280">
        <v>19.100000000000001</v>
      </c>
    </row>
    <row r="281" spans="1:115">
      <c r="A281">
        <v>278</v>
      </c>
      <c r="B281">
        <v>15</v>
      </c>
      <c r="C281">
        <v>1.2</v>
      </c>
      <c r="D281">
        <v>4.4000000000000004</v>
      </c>
      <c r="E281">
        <v>0</v>
      </c>
      <c r="F281">
        <v>35</v>
      </c>
      <c r="G281">
        <v>14.3</v>
      </c>
      <c r="J281">
        <v>278</v>
      </c>
      <c r="K281">
        <v>11.3</v>
      </c>
      <c r="L281">
        <v>1</v>
      </c>
      <c r="M281">
        <v>4</v>
      </c>
      <c r="N281">
        <v>0</v>
      </c>
      <c r="O281">
        <v>34.5</v>
      </c>
      <c r="P281">
        <v>13.7</v>
      </c>
      <c r="S281">
        <v>278</v>
      </c>
      <c r="T281">
        <v>19.2</v>
      </c>
      <c r="U281">
        <v>1.7</v>
      </c>
      <c r="V281">
        <v>5.2</v>
      </c>
      <c r="W281">
        <v>0</v>
      </c>
      <c r="X281">
        <v>35.1</v>
      </c>
      <c r="Y281">
        <v>20.6</v>
      </c>
      <c r="AB281">
        <v>278</v>
      </c>
      <c r="AC281">
        <v>19.2</v>
      </c>
      <c r="AD281">
        <v>1.6</v>
      </c>
      <c r="AE281">
        <v>3.9</v>
      </c>
      <c r="AF281">
        <v>0</v>
      </c>
      <c r="AG281">
        <v>35.6</v>
      </c>
      <c r="AH281">
        <v>18.899999999999999</v>
      </c>
      <c r="AK281">
        <v>278</v>
      </c>
      <c r="AL281">
        <v>11.4</v>
      </c>
      <c r="AM281">
        <v>4.4000000000000004</v>
      </c>
      <c r="AN281">
        <v>8</v>
      </c>
      <c r="AO281">
        <v>0</v>
      </c>
      <c r="AP281">
        <v>33.9</v>
      </c>
      <c r="AQ281">
        <v>18.899999999999999</v>
      </c>
      <c r="AT281">
        <v>278</v>
      </c>
      <c r="AU281">
        <v>23.2</v>
      </c>
      <c r="AV281">
        <v>2.6</v>
      </c>
      <c r="AW281">
        <v>5</v>
      </c>
      <c r="AX281">
        <v>0</v>
      </c>
      <c r="AY281">
        <v>31.2</v>
      </c>
      <c r="AZ281">
        <v>20</v>
      </c>
      <c r="BC281">
        <v>278</v>
      </c>
      <c r="BD281">
        <v>13.5</v>
      </c>
      <c r="BE281">
        <v>2.4</v>
      </c>
      <c r="BF281">
        <v>5</v>
      </c>
      <c r="BG281">
        <v>0</v>
      </c>
      <c r="BH281">
        <v>26.5</v>
      </c>
      <c r="BI281">
        <v>14.1</v>
      </c>
      <c r="BL281">
        <v>278</v>
      </c>
      <c r="BM281">
        <v>45.2</v>
      </c>
      <c r="BN281">
        <v>3</v>
      </c>
      <c r="BO281">
        <v>3.5</v>
      </c>
      <c r="BP281">
        <v>30.48</v>
      </c>
      <c r="BQ281">
        <v>28.6</v>
      </c>
      <c r="BR281">
        <v>17.600000000000001</v>
      </c>
      <c r="BU281">
        <v>278</v>
      </c>
      <c r="BV281">
        <v>21</v>
      </c>
      <c r="BW281">
        <v>1.3</v>
      </c>
      <c r="BX281">
        <v>3.6</v>
      </c>
      <c r="BY281">
        <v>0</v>
      </c>
      <c r="BZ281">
        <v>28</v>
      </c>
      <c r="CA281">
        <v>13.1</v>
      </c>
      <c r="CD281">
        <v>278</v>
      </c>
      <c r="CE281">
        <v>11.2</v>
      </c>
      <c r="CF281">
        <v>2.2000000000000002</v>
      </c>
      <c r="CG281">
        <v>6.1</v>
      </c>
      <c r="CH281">
        <v>0</v>
      </c>
      <c r="CI281">
        <v>37.1</v>
      </c>
      <c r="CJ281">
        <v>20.3</v>
      </c>
      <c r="CM281">
        <v>278</v>
      </c>
      <c r="CN281">
        <v>7.2</v>
      </c>
      <c r="CO281">
        <v>2.2999999999999998</v>
      </c>
      <c r="CP281">
        <v>5.0999999999999996</v>
      </c>
      <c r="CQ281">
        <v>0</v>
      </c>
      <c r="CR281">
        <v>27.8</v>
      </c>
      <c r="CS281">
        <v>10.1</v>
      </c>
      <c r="CV281">
        <v>278</v>
      </c>
      <c r="CW281">
        <v>13.8</v>
      </c>
      <c r="CX281">
        <v>1.4</v>
      </c>
      <c r="CY281">
        <v>4.5999999999999996</v>
      </c>
      <c r="CZ281">
        <v>0</v>
      </c>
      <c r="DA281">
        <v>34.4</v>
      </c>
      <c r="DB281">
        <v>13.8</v>
      </c>
      <c r="DE281">
        <v>278</v>
      </c>
      <c r="DF281">
        <v>30.5</v>
      </c>
      <c r="DG281">
        <v>2.9</v>
      </c>
      <c r="DH281">
        <v>4.9000000000000004</v>
      </c>
      <c r="DI281">
        <v>0</v>
      </c>
      <c r="DJ281">
        <v>29.8</v>
      </c>
      <c r="DK281">
        <v>17.600000000000001</v>
      </c>
    </row>
    <row r="282" spans="1:115">
      <c r="A282">
        <v>279</v>
      </c>
      <c r="B282">
        <v>17</v>
      </c>
      <c r="C282">
        <v>1.1000000000000001</v>
      </c>
      <c r="D282">
        <v>3.9</v>
      </c>
      <c r="E282">
        <v>0</v>
      </c>
      <c r="F282">
        <v>34.4</v>
      </c>
      <c r="G282">
        <v>15.4</v>
      </c>
      <c r="J282">
        <v>279</v>
      </c>
      <c r="K282">
        <v>11.4</v>
      </c>
      <c r="L282">
        <v>0.8</v>
      </c>
      <c r="M282">
        <v>3.7</v>
      </c>
      <c r="N282">
        <v>0</v>
      </c>
      <c r="O282">
        <v>34.299999999999997</v>
      </c>
      <c r="P282">
        <v>15.1</v>
      </c>
      <c r="S282">
        <v>279</v>
      </c>
      <c r="T282">
        <v>13.5</v>
      </c>
      <c r="U282">
        <v>1.4</v>
      </c>
      <c r="V282">
        <v>4.8</v>
      </c>
      <c r="W282">
        <v>0</v>
      </c>
      <c r="X282">
        <v>36.700000000000003</v>
      </c>
      <c r="Y282">
        <v>15.4</v>
      </c>
      <c r="AB282">
        <v>279</v>
      </c>
      <c r="AC282">
        <v>13.7</v>
      </c>
      <c r="AD282">
        <v>3.8</v>
      </c>
      <c r="AE282">
        <v>6.9</v>
      </c>
      <c r="AF282">
        <v>0</v>
      </c>
      <c r="AG282">
        <v>35.299999999999997</v>
      </c>
      <c r="AH282">
        <v>19.3</v>
      </c>
      <c r="AK282">
        <v>279</v>
      </c>
      <c r="AL282">
        <v>6.9</v>
      </c>
      <c r="AM282">
        <v>2.5</v>
      </c>
      <c r="AN282">
        <v>5.4</v>
      </c>
      <c r="AO282">
        <v>0</v>
      </c>
      <c r="AP282">
        <v>25</v>
      </c>
      <c r="AQ282">
        <v>13.2</v>
      </c>
      <c r="AT282">
        <v>279</v>
      </c>
      <c r="AU282">
        <v>23.9</v>
      </c>
      <c r="AV282">
        <v>2.8</v>
      </c>
      <c r="AW282">
        <v>5.5</v>
      </c>
      <c r="AX282">
        <v>0</v>
      </c>
      <c r="AY282">
        <v>28.5</v>
      </c>
      <c r="AZ282">
        <v>16.8</v>
      </c>
      <c r="BC282">
        <v>279</v>
      </c>
      <c r="BD282">
        <v>12</v>
      </c>
      <c r="BE282">
        <v>1.4</v>
      </c>
      <c r="BF282">
        <v>4.2</v>
      </c>
      <c r="BG282">
        <v>0</v>
      </c>
      <c r="BH282">
        <v>29.5</v>
      </c>
      <c r="BI282">
        <v>9.4</v>
      </c>
      <c r="BL282">
        <v>279</v>
      </c>
      <c r="BM282">
        <v>26.3</v>
      </c>
      <c r="BN282">
        <v>2.4</v>
      </c>
      <c r="BO282">
        <v>4.5</v>
      </c>
      <c r="BP282">
        <v>0</v>
      </c>
      <c r="BQ282">
        <v>30.6</v>
      </c>
      <c r="BR282">
        <v>16.100000000000001</v>
      </c>
      <c r="BU282">
        <v>279</v>
      </c>
      <c r="BV282">
        <v>17.5</v>
      </c>
      <c r="BW282">
        <v>3.2</v>
      </c>
      <c r="BX282">
        <v>3.8</v>
      </c>
      <c r="BY282">
        <v>0</v>
      </c>
      <c r="BZ282">
        <v>22.3</v>
      </c>
      <c r="CA282">
        <v>11.2</v>
      </c>
      <c r="CD282">
        <v>279</v>
      </c>
      <c r="CE282">
        <v>10.9</v>
      </c>
      <c r="CF282">
        <v>1.5</v>
      </c>
      <c r="CG282">
        <v>4.9000000000000004</v>
      </c>
      <c r="CH282">
        <v>0</v>
      </c>
      <c r="CI282">
        <v>35.700000000000003</v>
      </c>
      <c r="CJ282">
        <v>17.600000000000001</v>
      </c>
      <c r="CM282">
        <v>279</v>
      </c>
      <c r="CN282">
        <v>8.1999999999999993</v>
      </c>
      <c r="CO282">
        <v>1.6</v>
      </c>
      <c r="CP282">
        <v>4.8</v>
      </c>
      <c r="CQ282">
        <v>0</v>
      </c>
      <c r="CR282">
        <v>33.299999999999997</v>
      </c>
      <c r="CS282">
        <v>10.6</v>
      </c>
      <c r="CV282">
        <v>279</v>
      </c>
      <c r="CW282">
        <v>16.899999999999999</v>
      </c>
      <c r="CX282">
        <v>0.9</v>
      </c>
      <c r="CY282">
        <v>3.4</v>
      </c>
      <c r="CZ282">
        <v>0</v>
      </c>
      <c r="DA282">
        <v>32.1</v>
      </c>
      <c r="DB282">
        <v>14.1</v>
      </c>
      <c r="DE282">
        <v>279</v>
      </c>
      <c r="DF282">
        <v>47.9</v>
      </c>
      <c r="DG282">
        <v>2.2000000000000002</v>
      </c>
      <c r="DH282">
        <v>2.4</v>
      </c>
      <c r="DI282">
        <v>2.0299999999999998</v>
      </c>
      <c r="DJ282">
        <v>25.3</v>
      </c>
      <c r="DK282">
        <v>16</v>
      </c>
    </row>
    <row r="283" spans="1:115">
      <c r="A283">
        <v>280</v>
      </c>
      <c r="B283">
        <v>41.2</v>
      </c>
      <c r="C283">
        <v>2</v>
      </c>
      <c r="D283">
        <v>2.7</v>
      </c>
      <c r="E283">
        <v>0</v>
      </c>
      <c r="F283">
        <v>27.8</v>
      </c>
      <c r="G283">
        <v>20.7</v>
      </c>
      <c r="J283">
        <v>280</v>
      </c>
      <c r="K283">
        <v>11</v>
      </c>
      <c r="L283">
        <v>1</v>
      </c>
      <c r="M283">
        <v>4.0999999999999996</v>
      </c>
      <c r="N283">
        <v>0</v>
      </c>
      <c r="O283">
        <v>35.799999999999997</v>
      </c>
      <c r="P283">
        <v>12.3</v>
      </c>
      <c r="S283">
        <v>280</v>
      </c>
      <c r="T283">
        <v>16.899999999999999</v>
      </c>
      <c r="U283">
        <v>2.7</v>
      </c>
      <c r="V283">
        <v>6.6</v>
      </c>
      <c r="W283">
        <v>0</v>
      </c>
      <c r="X283">
        <v>37.1</v>
      </c>
      <c r="Y283">
        <v>21.8</v>
      </c>
      <c r="AB283">
        <v>280</v>
      </c>
      <c r="AC283">
        <v>12.9</v>
      </c>
      <c r="AD283">
        <v>1.5</v>
      </c>
      <c r="AE283">
        <v>4.4000000000000004</v>
      </c>
      <c r="AF283">
        <v>0</v>
      </c>
      <c r="AG283">
        <v>31.4</v>
      </c>
      <c r="AH283">
        <v>12.9</v>
      </c>
      <c r="AK283">
        <v>280</v>
      </c>
      <c r="AL283">
        <v>7.7</v>
      </c>
      <c r="AM283">
        <v>1.5</v>
      </c>
      <c r="AN283">
        <v>4.5</v>
      </c>
      <c r="AO283">
        <v>0</v>
      </c>
      <c r="AP283">
        <v>28.3</v>
      </c>
      <c r="AQ283">
        <v>5.6</v>
      </c>
      <c r="AT283">
        <v>280</v>
      </c>
      <c r="AU283">
        <v>14.1</v>
      </c>
      <c r="AV283">
        <v>1.4</v>
      </c>
      <c r="AW283">
        <v>4.5</v>
      </c>
      <c r="AX283">
        <v>0</v>
      </c>
      <c r="AY283">
        <v>31.6</v>
      </c>
      <c r="AZ283">
        <v>12.5</v>
      </c>
      <c r="BC283">
        <v>280</v>
      </c>
      <c r="BD283">
        <v>23</v>
      </c>
      <c r="BE283">
        <v>1.8</v>
      </c>
      <c r="BF283">
        <v>3.9</v>
      </c>
      <c r="BG283">
        <v>0</v>
      </c>
      <c r="BH283">
        <v>26.7</v>
      </c>
      <c r="BI283">
        <v>14.2</v>
      </c>
      <c r="BL283">
        <v>280</v>
      </c>
      <c r="BM283">
        <v>17.899999999999999</v>
      </c>
      <c r="BN283">
        <v>1.2</v>
      </c>
      <c r="BO283">
        <v>3.9</v>
      </c>
      <c r="BP283">
        <v>0</v>
      </c>
      <c r="BQ283">
        <v>30.7</v>
      </c>
      <c r="BR283">
        <v>14</v>
      </c>
      <c r="BU283">
        <v>280</v>
      </c>
      <c r="BV283">
        <v>14.5</v>
      </c>
      <c r="BW283">
        <v>2</v>
      </c>
      <c r="BX283">
        <v>4.0999999999999996</v>
      </c>
      <c r="BY283">
        <v>0</v>
      </c>
      <c r="BZ283">
        <v>23.9</v>
      </c>
      <c r="CA283">
        <v>9.1</v>
      </c>
      <c r="CD283">
        <v>280</v>
      </c>
      <c r="CE283">
        <v>14.6</v>
      </c>
      <c r="CF283">
        <v>1.3</v>
      </c>
      <c r="CG283">
        <v>4.2</v>
      </c>
      <c r="CH283">
        <v>0</v>
      </c>
      <c r="CI283">
        <v>34.200000000000003</v>
      </c>
      <c r="CJ283">
        <v>14.3</v>
      </c>
      <c r="CM283">
        <v>280</v>
      </c>
      <c r="CN283">
        <v>8.1999999999999993</v>
      </c>
      <c r="CO283">
        <v>0.9</v>
      </c>
      <c r="CP283">
        <v>3.6</v>
      </c>
      <c r="CQ283">
        <v>0</v>
      </c>
      <c r="CR283">
        <v>34.5</v>
      </c>
      <c r="CS283">
        <v>8</v>
      </c>
      <c r="CV283">
        <v>280</v>
      </c>
      <c r="CW283">
        <v>25.5</v>
      </c>
      <c r="CX283">
        <v>1.2</v>
      </c>
      <c r="CY283">
        <v>3.2</v>
      </c>
      <c r="CZ283">
        <v>0</v>
      </c>
      <c r="DA283">
        <v>30.6</v>
      </c>
      <c r="DB283">
        <v>16.8</v>
      </c>
      <c r="DE283">
        <v>280</v>
      </c>
      <c r="DF283">
        <v>31.9</v>
      </c>
      <c r="DG283">
        <v>0.9</v>
      </c>
      <c r="DH283">
        <v>3.3</v>
      </c>
      <c r="DI283">
        <v>0</v>
      </c>
      <c r="DJ283">
        <v>28.1</v>
      </c>
      <c r="DK283">
        <v>15.6</v>
      </c>
    </row>
    <row r="284" spans="1:115">
      <c r="A284">
        <v>281</v>
      </c>
      <c r="B284">
        <v>30.9</v>
      </c>
      <c r="C284">
        <v>1</v>
      </c>
      <c r="D284">
        <v>3.8</v>
      </c>
      <c r="E284">
        <v>0</v>
      </c>
      <c r="F284">
        <v>34</v>
      </c>
      <c r="G284">
        <v>17.3</v>
      </c>
      <c r="J284">
        <v>281</v>
      </c>
      <c r="K284">
        <v>9.3000000000000007</v>
      </c>
      <c r="L284">
        <v>1</v>
      </c>
      <c r="M284">
        <v>4</v>
      </c>
      <c r="N284">
        <v>0</v>
      </c>
      <c r="O284">
        <v>35.1</v>
      </c>
      <c r="P284">
        <v>12.9</v>
      </c>
      <c r="S284">
        <v>281</v>
      </c>
      <c r="T284">
        <v>12.3</v>
      </c>
      <c r="U284">
        <v>3.8</v>
      </c>
      <c r="V284">
        <v>7.8</v>
      </c>
      <c r="W284">
        <v>0</v>
      </c>
      <c r="X284">
        <v>36.4</v>
      </c>
      <c r="Y284">
        <v>17.600000000000001</v>
      </c>
      <c r="AB284">
        <v>281</v>
      </c>
      <c r="AC284">
        <v>19.399999999999999</v>
      </c>
      <c r="AD284">
        <v>1.9</v>
      </c>
      <c r="AE284">
        <v>4.5</v>
      </c>
      <c r="AF284">
        <v>0</v>
      </c>
      <c r="AG284">
        <v>31.7</v>
      </c>
      <c r="AH284">
        <v>11.7</v>
      </c>
      <c r="AK284">
        <v>281</v>
      </c>
      <c r="AL284">
        <v>8.1999999999999993</v>
      </c>
      <c r="AM284">
        <v>1.3</v>
      </c>
      <c r="AN284">
        <v>4.7</v>
      </c>
      <c r="AO284">
        <v>0</v>
      </c>
      <c r="AP284">
        <v>34.6</v>
      </c>
      <c r="AQ284">
        <v>6.6</v>
      </c>
      <c r="AT284">
        <v>281</v>
      </c>
      <c r="AU284">
        <v>11.7</v>
      </c>
      <c r="AV284">
        <v>1.5</v>
      </c>
      <c r="AW284">
        <v>5</v>
      </c>
      <c r="AX284">
        <v>0</v>
      </c>
      <c r="AY284">
        <v>35</v>
      </c>
      <c r="AZ284">
        <v>11.9</v>
      </c>
      <c r="BC284">
        <v>281</v>
      </c>
      <c r="BD284">
        <v>10.7</v>
      </c>
      <c r="BE284">
        <v>2</v>
      </c>
      <c r="BF284">
        <v>4.5</v>
      </c>
      <c r="BG284">
        <v>0</v>
      </c>
      <c r="BH284">
        <v>27.4</v>
      </c>
      <c r="BI284">
        <v>12.7</v>
      </c>
      <c r="BL284">
        <v>281</v>
      </c>
      <c r="BM284">
        <v>16.100000000000001</v>
      </c>
      <c r="BN284">
        <v>0.9</v>
      </c>
      <c r="BO284">
        <v>3.5</v>
      </c>
      <c r="BP284">
        <v>0</v>
      </c>
      <c r="BQ284">
        <v>29.7</v>
      </c>
      <c r="BR284">
        <v>12</v>
      </c>
      <c r="BU284">
        <v>281</v>
      </c>
      <c r="BV284">
        <v>12.8</v>
      </c>
      <c r="BW284">
        <v>1.1000000000000001</v>
      </c>
      <c r="BX284">
        <v>3.4</v>
      </c>
      <c r="BY284">
        <v>0</v>
      </c>
      <c r="BZ284">
        <v>25.6</v>
      </c>
      <c r="CA284">
        <v>5.7</v>
      </c>
      <c r="CD284">
        <v>281</v>
      </c>
      <c r="CE284">
        <v>11</v>
      </c>
      <c r="CF284">
        <v>1.3</v>
      </c>
      <c r="CG284">
        <v>4.3</v>
      </c>
      <c r="CH284">
        <v>0</v>
      </c>
      <c r="CI284">
        <v>34.6</v>
      </c>
      <c r="CJ284">
        <v>17.399999999999999</v>
      </c>
      <c r="CM284">
        <v>281</v>
      </c>
      <c r="CN284">
        <v>9.6</v>
      </c>
      <c r="CO284">
        <v>2.1</v>
      </c>
      <c r="CP284">
        <v>5.6</v>
      </c>
      <c r="CQ284">
        <v>0</v>
      </c>
      <c r="CR284">
        <v>34</v>
      </c>
      <c r="CS284">
        <v>12.1</v>
      </c>
      <c r="CV284">
        <v>281</v>
      </c>
      <c r="CW284">
        <v>45.4</v>
      </c>
      <c r="CX284">
        <v>1.7</v>
      </c>
      <c r="CY284">
        <v>1.6</v>
      </c>
      <c r="CZ284">
        <v>9.14</v>
      </c>
      <c r="DA284">
        <v>24.4</v>
      </c>
      <c r="DB284">
        <v>18.600000000000001</v>
      </c>
      <c r="DE284">
        <v>281</v>
      </c>
      <c r="DF284">
        <v>21.2</v>
      </c>
      <c r="DG284">
        <v>0.9</v>
      </c>
      <c r="DH284">
        <v>3.7</v>
      </c>
      <c r="DI284">
        <v>0</v>
      </c>
      <c r="DJ284">
        <v>32.700000000000003</v>
      </c>
      <c r="DK284">
        <v>13.9</v>
      </c>
    </row>
    <row r="285" spans="1:115">
      <c r="A285">
        <v>282</v>
      </c>
      <c r="B285">
        <v>31.2</v>
      </c>
      <c r="C285">
        <v>2</v>
      </c>
      <c r="D285">
        <v>4.3</v>
      </c>
      <c r="E285">
        <v>1</v>
      </c>
      <c r="F285">
        <v>35.200000000000003</v>
      </c>
      <c r="G285">
        <v>17.8</v>
      </c>
      <c r="J285">
        <v>282</v>
      </c>
      <c r="K285">
        <v>9.1</v>
      </c>
      <c r="L285">
        <v>1</v>
      </c>
      <c r="M285">
        <v>4</v>
      </c>
      <c r="N285">
        <v>0</v>
      </c>
      <c r="O285">
        <v>35.9</v>
      </c>
      <c r="P285">
        <v>12.6</v>
      </c>
      <c r="S285">
        <v>282</v>
      </c>
      <c r="T285">
        <v>10.3</v>
      </c>
      <c r="U285">
        <v>3.4</v>
      </c>
      <c r="V285">
        <v>6.4</v>
      </c>
      <c r="W285">
        <v>0</v>
      </c>
      <c r="X285">
        <v>30.1</v>
      </c>
      <c r="Y285">
        <v>15.5</v>
      </c>
      <c r="AB285">
        <v>282</v>
      </c>
      <c r="AC285">
        <v>12.2</v>
      </c>
      <c r="AD285">
        <v>2.1</v>
      </c>
      <c r="AE285">
        <v>4.5999999999999996</v>
      </c>
      <c r="AF285">
        <v>0</v>
      </c>
      <c r="AG285">
        <v>29.6</v>
      </c>
      <c r="AH285">
        <v>12</v>
      </c>
      <c r="AK285">
        <v>282</v>
      </c>
      <c r="AL285">
        <v>8.1</v>
      </c>
      <c r="AM285">
        <v>1.7</v>
      </c>
      <c r="AN285">
        <v>5.4</v>
      </c>
      <c r="AO285">
        <v>0</v>
      </c>
      <c r="AP285">
        <v>36</v>
      </c>
      <c r="AQ285">
        <v>12.3</v>
      </c>
      <c r="AT285">
        <v>282</v>
      </c>
      <c r="AU285">
        <v>11.2</v>
      </c>
      <c r="AV285">
        <v>1.2</v>
      </c>
      <c r="AW285">
        <v>4.7</v>
      </c>
      <c r="AX285">
        <v>0</v>
      </c>
      <c r="AY285">
        <v>36.700000000000003</v>
      </c>
      <c r="AZ285">
        <v>12.7</v>
      </c>
      <c r="BC285">
        <v>282</v>
      </c>
      <c r="BD285">
        <v>11.2</v>
      </c>
      <c r="BE285">
        <v>1.4</v>
      </c>
      <c r="BF285">
        <v>4</v>
      </c>
      <c r="BG285">
        <v>0</v>
      </c>
      <c r="BH285">
        <v>29.3</v>
      </c>
      <c r="BI285">
        <v>8.9</v>
      </c>
      <c r="BL285">
        <v>282</v>
      </c>
      <c r="BM285">
        <v>13.1</v>
      </c>
      <c r="BN285">
        <v>0.9</v>
      </c>
      <c r="BO285">
        <v>3.6</v>
      </c>
      <c r="BP285">
        <v>0</v>
      </c>
      <c r="BQ285">
        <v>31</v>
      </c>
      <c r="BR285">
        <v>10.4</v>
      </c>
      <c r="BU285">
        <v>282</v>
      </c>
      <c r="BV285">
        <v>12.1</v>
      </c>
      <c r="BW285">
        <v>1</v>
      </c>
      <c r="BX285">
        <v>3.4</v>
      </c>
      <c r="BY285">
        <v>0</v>
      </c>
      <c r="BZ285">
        <v>28.1</v>
      </c>
      <c r="CA285">
        <v>7.1</v>
      </c>
      <c r="CD285">
        <v>282</v>
      </c>
      <c r="CE285">
        <v>14.2</v>
      </c>
      <c r="CF285">
        <v>1.8</v>
      </c>
      <c r="CG285">
        <v>5.0999999999999996</v>
      </c>
      <c r="CH285">
        <v>0</v>
      </c>
      <c r="CI285">
        <v>34.9</v>
      </c>
      <c r="CJ285">
        <v>18.600000000000001</v>
      </c>
      <c r="CM285">
        <v>282</v>
      </c>
      <c r="CN285">
        <v>14.2</v>
      </c>
      <c r="CO285">
        <v>4.2</v>
      </c>
      <c r="CP285">
        <v>7.1</v>
      </c>
      <c r="CQ285">
        <v>0</v>
      </c>
      <c r="CR285">
        <v>30.6</v>
      </c>
      <c r="CS285">
        <v>16.399999999999999</v>
      </c>
      <c r="CV285">
        <v>282</v>
      </c>
      <c r="CW285">
        <v>44.7</v>
      </c>
      <c r="CX285">
        <v>1.7</v>
      </c>
      <c r="CY285">
        <v>3.2</v>
      </c>
      <c r="CZ285">
        <v>0</v>
      </c>
      <c r="DA285">
        <v>28</v>
      </c>
      <c r="DB285">
        <v>18.899999999999999</v>
      </c>
      <c r="DE285">
        <v>282</v>
      </c>
      <c r="DF285">
        <v>20.7</v>
      </c>
      <c r="DG285">
        <v>3.7</v>
      </c>
      <c r="DH285">
        <v>6.7</v>
      </c>
      <c r="DI285">
        <v>0</v>
      </c>
      <c r="DJ285">
        <v>34</v>
      </c>
      <c r="DK285">
        <v>17.7</v>
      </c>
    </row>
    <row r="286" spans="1:115">
      <c r="A286">
        <v>283</v>
      </c>
      <c r="B286">
        <v>55</v>
      </c>
      <c r="C286">
        <v>1.8</v>
      </c>
      <c r="D286">
        <v>2.6</v>
      </c>
      <c r="E286">
        <v>1</v>
      </c>
      <c r="F286">
        <v>28.7</v>
      </c>
      <c r="G286">
        <v>20.399999999999999</v>
      </c>
      <c r="J286">
        <v>283</v>
      </c>
      <c r="K286">
        <v>9</v>
      </c>
      <c r="L286">
        <v>1.8</v>
      </c>
      <c r="M286">
        <v>5.4</v>
      </c>
      <c r="N286">
        <v>0</v>
      </c>
      <c r="O286">
        <v>36.5</v>
      </c>
      <c r="P286">
        <v>12.4</v>
      </c>
      <c r="S286">
        <v>283</v>
      </c>
      <c r="T286">
        <v>11.6</v>
      </c>
      <c r="U286">
        <v>1.5</v>
      </c>
      <c r="V286">
        <v>4.2</v>
      </c>
      <c r="W286">
        <v>0</v>
      </c>
      <c r="X286">
        <v>29</v>
      </c>
      <c r="Y286">
        <v>11.4</v>
      </c>
      <c r="AB286">
        <v>283</v>
      </c>
      <c r="AC286">
        <v>15.1</v>
      </c>
      <c r="AD286">
        <v>1.3</v>
      </c>
      <c r="AE286">
        <v>4</v>
      </c>
      <c r="AF286">
        <v>0</v>
      </c>
      <c r="AG286">
        <v>30.5</v>
      </c>
      <c r="AH286">
        <v>11.3</v>
      </c>
      <c r="AK286">
        <v>283</v>
      </c>
      <c r="AL286">
        <v>6.6</v>
      </c>
      <c r="AM286">
        <v>1.5</v>
      </c>
      <c r="AN286">
        <v>5</v>
      </c>
      <c r="AO286">
        <v>0</v>
      </c>
      <c r="AP286">
        <v>35</v>
      </c>
      <c r="AQ286">
        <v>13.2</v>
      </c>
      <c r="AT286">
        <v>283</v>
      </c>
      <c r="AU286">
        <v>11.4</v>
      </c>
      <c r="AV286">
        <v>2.2999999999999998</v>
      </c>
      <c r="AW286">
        <v>6</v>
      </c>
      <c r="AX286">
        <v>0</v>
      </c>
      <c r="AY286">
        <v>35.9</v>
      </c>
      <c r="AZ286">
        <v>14.3</v>
      </c>
      <c r="BC286">
        <v>283</v>
      </c>
      <c r="BD286">
        <v>9.6999999999999993</v>
      </c>
      <c r="BE286">
        <v>0.9</v>
      </c>
      <c r="BF286">
        <v>3.2</v>
      </c>
      <c r="BG286">
        <v>0</v>
      </c>
      <c r="BH286">
        <v>30.2</v>
      </c>
      <c r="BI286">
        <v>11.3</v>
      </c>
      <c r="BL286">
        <v>283</v>
      </c>
      <c r="BM286">
        <v>14.1</v>
      </c>
      <c r="BN286">
        <v>1.2</v>
      </c>
      <c r="BO286">
        <v>3.9</v>
      </c>
      <c r="BP286">
        <v>0</v>
      </c>
      <c r="BQ286">
        <v>32.1</v>
      </c>
      <c r="BR286">
        <v>11.1</v>
      </c>
      <c r="BU286">
        <v>283</v>
      </c>
      <c r="BV286">
        <v>9.6999999999999993</v>
      </c>
      <c r="BW286">
        <v>1.2</v>
      </c>
      <c r="BX286">
        <v>3.9</v>
      </c>
      <c r="BY286">
        <v>0</v>
      </c>
      <c r="BZ286">
        <v>30</v>
      </c>
      <c r="CA286">
        <v>9.3000000000000007</v>
      </c>
      <c r="CD286">
        <v>283</v>
      </c>
      <c r="CE286">
        <v>19.8</v>
      </c>
      <c r="CF286">
        <v>1.4</v>
      </c>
      <c r="CG286">
        <v>4.4000000000000004</v>
      </c>
      <c r="CH286">
        <v>0</v>
      </c>
      <c r="CI286">
        <v>33.5</v>
      </c>
      <c r="CJ286">
        <v>17.7</v>
      </c>
      <c r="CM286">
        <v>283</v>
      </c>
      <c r="CN286">
        <v>23.1</v>
      </c>
      <c r="CO286">
        <v>2</v>
      </c>
      <c r="CP286">
        <v>3.5</v>
      </c>
      <c r="CQ286">
        <v>0</v>
      </c>
      <c r="CR286">
        <v>22.5</v>
      </c>
      <c r="CS286">
        <v>10</v>
      </c>
      <c r="CV286">
        <v>283</v>
      </c>
      <c r="CW286">
        <v>37.4</v>
      </c>
      <c r="CX286">
        <v>1</v>
      </c>
      <c r="CY286">
        <v>3.5</v>
      </c>
      <c r="CZ286">
        <v>0</v>
      </c>
      <c r="DA286">
        <v>30.9</v>
      </c>
      <c r="DB286">
        <v>16.2</v>
      </c>
      <c r="DE286">
        <v>283</v>
      </c>
      <c r="DF286">
        <v>22.5</v>
      </c>
      <c r="DG286">
        <v>1.9</v>
      </c>
      <c r="DH286">
        <v>4.5</v>
      </c>
      <c r="DI286">
        <v>0</v>
      </c>
      <c r="DJ286">
        <v>34</v>
      </c>
      <c r="DK286">
        <v>18.8</v>
      </c>
    </row>
    <row r="287" spans="1:115">
      <c r="A287">
        <v>284</v>
      </c>
      <c r="B287">
        <v>34.9</v>
      </c>
      <c r="C287">
        <v>1</v>
      </c>
      <c r="D287">
        <v>3.6</v>
      </c>
      <c r="E287">
        <v>0</v>
      </c>
      <c r="F287">
        <v>33.1</v>
      </c>
      <c r="G287">
        <v>17.8</v>
      </c>
      <c r="J287">
        <v>284</v>
      </c>
      <c r="K287">
        <v>10.4</v>
      </c>
      <c r="L287">
        <v>3.2</v>
      </c>
      <c r="M287">
        <v>6.7</v>
      </c>
      <c r="N287">
        <v>0</v>
      </c>
      <c r="O287">
        <v>34.1</v>
      </c>
      <c r="P287">
        <v>16</v>
      </c>
      <c r="S287">
        <v>284</v>
      </c>
      <c r="T287">
        <v>10.9</v>
      </c>
      <c r="U287">
        <v>1.4</v>
      </c>
      <c r="V287">
        <v>4</v>
      </c>
      <c r="W287">
        <v>0</v>
      </c>
      <c r="X287">
        <v>29.3</v>
      </c>
      <c r="Y287">
        <v>8</v>
      </c>
      <c r="AB287">
        <v>284</v>
      </c>
      <c r="AC287">
        <v>12.4</v>
      </c>
      <c r="AD287">
        <v>0.9</v>
      </c>
      <c r="AE287">
        <v>3.5</v>
      </c>
      <c r="AF287">
        <v>0</v>
      </c>
      <c r="AG287">
        <v>31.5</v>
      </c>
      <c r="AH287">
        <v>9.8000000000000007</v>
      </c>
      <c r="AK287">
        <v>284</v>
      </c>
      <c r="AL287">
        <v>6.7</v>
      </c>
      <c r="AM287">
        <v>1.1000000000000001</v>
      </c>
      <c r="AN287">
        <v>4.5</v>
      </c>
      <c r="AO287">
        <v>0</v>
      </c>
      <c r="AP287">
        <v>35.200000000000003</v>
      </c>
      <c r="AQ287">
        <v>10.4</v>
      </c>
      <c r="AT287">
        <v>284</v>
      </c>
      <c r="AU287">
        <v>9.9</v>
      </c>
      <c r="AV287">
        <v>3.3</v>
      </c>
      <c r="AW287">
        <v>7.1</v>
      </c>
      <c r="AX287">
        <v>0</v>
      </c>
      <c r="AY287">
        <v>33.6</v>
      </c>
      <c r="AZ287">
        <v>17</v>
      </c>
      <c r="BC287">
        <v>284</v>
      </c>
      <c r="BD287">
        <v>16.399999999999999</v>
      </c>
      <c r="BE287">
        <v>2.4</v>
      </c>
      <c r="BF287">
        <v>5.2</v>
      </c>
      <c r="BG287">
        <v>0</v>
      </c>
      <c r="BH287">
        <v>30.5</v>
      </c>
      <c r="BI287">
        <v>12.9</v>
      </c>
      <c r="BL287">
        <v>284</v>
      </c>
      <c r="BM287">
        <v>14.5</v>
      </c>
      <c r="BN287">
        <v>0.8</v>
      </c>
      <c r="BO287">
        <v>3.4</v>
      </c>
      <c r="BP287">
        <v>0</v>
      </c>
      <c r="BQ287">
        <v>32.5</v>
      </c>
      <c r="BR287">
        <v>12.5</v>
      </c>
      <c r="BU287">
        <v>284</v>
      </c>
      <c r="BV287">
        <v>9.8000000000000007</v>
      </c>
      <c r="BW287">
        <v>1.2</v>
      </c>
      <c r="BX287">
        <v>4</v>
      </c>
      <c r="BY287">
        <v>0</v>
      </c>
      <c r="BZ287">
        <v>31.8</v>
      </c>
      <c r="CA287">
        <v>8.5</v>
      </c>
      <c r="CD287">
        <v>284</v>
      </c>
      <c r="CE287">
        <v>14.9</v>
      </c>
      <c r="CF287">
        <v>1.9</v>
      </c>
      <c r="CG287">
        <v>4.9000000000000004</v>
      </c>
      <c r="CH287">
        <v>0</v>
      </c>
      <c r="CI287">
        <v>33.799999999999997</v>
      </c>
      <c r="CJ287">
        <v>16.5</v>
      </c>
      <c r="CM287">
        <v>284</v>
      </c>
      <c r="CN287">
        <v>20.100000000000001</v>
      </c>
      <c r="CO287">
        <v>0.9</v>
      </c>
      <c r="CP287">
        <v>3</v>
      </c>
      <c r="CQ287">
        <v>0</v>
      </c>
      <c r="CR287">
        <v>25.6</v>
      </c>
      <c r="CS287">
        <v>7.2</v>
      </c>
      <c r="CV287">
        <v>284</v>
      </c>
      <c r="CW287">
        <v>30.3</v>
      </c>
      <c r="CX287">
        <v>1</v>
      </c>
      <c r="CY287">
        <v>3.6</v>
      </c>
      <c r="CZ287">
        <v>0</v>
      </c>
      <c r="DA287">
        <v>32.299999999999997</v>
      </c>
      <c r="DB287">
        <v>17.2</v>
      </c>
      <c r="DE287">
        <v>284</v>
      </c>
      <c r="DF287">
        <v>19.399999999999999</v>
      </c>
      <c r="DG287">
        <v>1.1000000000000001</v>
      </c>
      <c r="DH287">
        <v>4</v>
      </c>
      <c r="DI287">
        <v>0</v>
      </c>
      <c r="DJ287">
        <v>36.1</v>
      </c>
      <c r="DK287">
        <v>18</v>
      </c>
    </row>
    <row r="288" spans="1:115">
      <c r="A288">
        <v>285</v>
      </c>
      <c r="B288">
        <v>24.5</v>
      </c>
      <c r="C288">
        <v>1.4</v>
      </c>
      <c r="D288">
        <v>4.3</v>
      </c>
      <c r="E288">
        <v>0</v>
      </c>
      <c r="F288">
        <v>35.799999999999997</v>
      </c>
      <c r="G288">
        <v>18.3</v>
      </c>
      <c r="J288">
        <v>285</v>
      </c>
      <c r="K288">
        <v>14.5</v>
      </c>
      <c r="L288">
        <v>1.6</v>
      </c>
      <c r="M288">
        <v>4.2</v>
      </c>
      <c r="N288">
        <v>0</v>
      </c>
      <c r="O288">
        <v>30.9</v>
      </c>
      <c r="P288">
        <v>12.9</v>
      </c>
      <c r="S288">
        <v>285</v>
      </c>
      <c r="T288">
        <v>9.5</v>
      </c>
      <c r="U288">
        <v>1.3</v>
      </c>
      <c r="V288">
        <v>3.9</v>
      </c>
      <c r="W288">
        <v>0</v>
      </c>
      <c r="X288">
        <v>30.1</v>
      </c>
      <c r="Y288">
        <v>8.3000000000000007</v>
      </c>
      <c r="AB288">
        <v>285</v>
      </c>
      <c r="AC288">
        <v>11.6</v>
      </c>
      <c r="AD288">
        <v>1</v>
      </c>
      <c r="AE288">
        <v>3.8</v>
      </c>
      <c r="AF288">
        <v>0</v>
      </c>
      <c r="AG288">
        <v>33.799999999999997</v>
      </c>
      <c r="AH288">
        <v>10</v>
      </c>
      <c r="AK288">
        <v>285</v>
      </c>
      <c r="AL288">
        <v>7.8</v>
      </c>
      <c r="AM288">
        <v>1.4</v>
      </c>
      <c r="AN288">
        <v>4.5999999999999996</v>
      </c>
      <c r="AO288">
        <v>0</v>
      </c>
      <c r="AP288">
        <v>34.200000000000003</v>
      </c>
      <c r="AQ288">
        <v>10.7</v>
      </c>
      <c r="AT288">
        <v>285</v>
      </c>
      <c r="AU288">
        <v>9.1</v>
      </c>
      <c r="AV288">
        <v>3.5</v>
      </c>
      <c r="AW288">
        <v>5.5</v>
      </c>
      <c r="AX288">
        <v>0</v>
      </c>
      <c r="AY288">
        <v>23.8</v>
      </c>
      <c r="AZ288">
        <v>8.6999999999999993</v>
      </c>
      <c r="BC288">
        <v>285</v>
      </c>
      <c r="BD288">
        <v>24.1</v>
      </c>
      <c r="BE288">
        <v>2.6</v>
      </c>
      <c r="BF288">
        <v>4.7</v>
      </c>
      <c r="BG288">
        <v>0</v>
      </c>
      <c r="BH288">
        <v>30.6</v>
      </c>
      <c r="BI288">
        <v>14.7</v>
      </c>
      <c r="BL288">
        <v>285</v>
      </c>
      <c r="BM288">
        <v>13.2</v>
      </c>
      <c r="BN288">
        <v>0.8</v>
      </c>
      <c r="BO288">
        <v>3.6</v>
      </c>
      <c r="BP288">
        <v>0</v>
      </c>
      <c r="BQ288">
        <v>34.9</v>
      </c>
      <c r="BR288">
        <v>12.3</v>
      </c>
      <c r="BU288">
        <v>285</v>
      </c>
      <c r="BV288">
        <v>9.6</v>
      </c>
      <c r="BW288">
        <v>1.3</v>
      </c>
      <c r="BX288">
        <v>4.4000000000000004</v>
      </c>
      <c r="BY288">
        <v>0</v>
      </c>
      <c r="BZ288">
        <v>35</v>
      </c>
      <c r="CA288">
        <v>10.4</v>
      </c>
      <c r="CD288">
        <v>285</v>
      </c>
      <c r="CE288">
        <v>22.8</v>
      </c>
      <c r="CF288">
        <v>3.5</v>
      </c>
      <c r="CG288">
        <v>6.3</v>
      </c>
      <c r="CH288">
        <v>0</v>
      </c>
      <c r="CI288">
        <v>34.700000000000003</v>
      </c>
      <c r="CJ288">
        <v>19.399999999999999</v>
      </c>
      <c r="CM288">
        <v>285</v>
      </c>
      <c r="CN288">
        <v>16.600000000000001</v>
      </c>
      <c r="CO288">
        <v>0.9</v>
      </c>
      <c r="CP288">
        <v>3.3</v>
      </c>
      <c r="CQ288">
        <v>0</v>
      </c>
      <c r="CR288">
        <v>29.9</v>
      </c>
      <c r="CS288">
        <v>6.7</v>
      </c>
      <c r="CV288">
        <v>285</v>
      </c>
      <c r="CW288">
        <v>12.8</v>
      </c>
      <c r="CX288">
        <v>2.1</v>
      </c>
      <c r="CY288">
        <v>4.9000000000000004</v>
      </c>
      <c r="CZ288">
        <v>0</v>
      </c>
      <c r="DA288">
        <v>33.4</v>
      </c>
      <c r="DB288">
        <v>16.899999999999999</v>
      </c>
      <c r="DE288">
        <v>285</v>
      </c>
      <c r="DF288">
        <v>20</v>
      </c>
      <c r="DG288">
        <v>1.5</v>
      </c>
      <c r="DH288">
        <v>4.3</v>
      </c>
      <c r="DI288">
        <v>0</v>
      </c>
      <c r="DJ288">
        <v>36.1</v>
      </c>
      <c r="DK288">
        <v>20.6</v>
      </c>
    </row>
    <row r="289" spans="1:115">
      <c r="A289">
        <v>286</v>
      </c>
      <c r="B289">
        <v>16.7</v>
      </c>
      <c r="C289">
        <v>1.5</v>
      </c>
      <c r="D289">
        <v>4.5</v>
      </c>
      <c r="E289">
        <v>0</v>
      </c>
      <c r="F289">
        <v>36.299999999999997</v>
      </c>
      <c r="G289">
        <v>18.2</v>
      </c>
      <c r="J289">
        <v>286</v>
      </c>
      <c r="K289">
        <v>14.2</v>
      </c>
      <c r="L289">
        <v>1.6</v>
      </c>
      <c r="M289">
        <v>4.5</v>
      </c>
      <c r="N289">
        <v>0</v>
      </c>
      <c r="O289">
        <v>34.1</v>
      </c>
      <c r="P289">
        <v>13</v>
      </c>
      <c r="S289">
        <v>286</v>
      </c>
      <c r="T289">
        <v>10.4</v>
      </c>
      <c r="U289">
        <v>1.3</v>
      </c>
      <c r="V289">
        <v>4.2</v>
      </c>
      <c r="W289">
        <v>0</v>
      </c>
      <c r="X289">
        <v>34.1</v>
      </c>
      <c r="Y289">
        <v>10.6</v>
      </c>
      <c r="AB289">
        <v>286</v>
      </c>
      <c r="AC289">
        <v>15.5</v>
      </c>
      <c r="AD289">
        <v>1.5</v>
      </c>
      <c r="AE289">
        <v>4.0999999999999996</v>
      </c>
      <c r="AF289">
        <v>0.25</v>
      </c>
      <c r="AG289">
        <v>33.9</v>
      </c>
      <c r="AH289">
        <v>13.7</v>
      </c>
      <c r="AK289">
        <v>286</v>
      </c>
      <c r="AL289">
        <v>16</v>
      </c>
      <c r="AM289">
        <v>2.4</v>
      </c>
      <c r="AN289">
        <v>4.8</v>
      </c>
      <c r="AO289">
        <v>0</v>
      </c>
      <c r="AP289">
        <v>27.3</v>
      </c>
      <c r="AQ289">
        <v>13.2</v>
      </c>
      <c r="AT289">
        <v>286</v>
      </c>
      <c r="AU289">
        <v>6.4</v>
      </c>
      <c r="AV289">
        <v>1.5</v>
      </c>
      <c r="AW289">
        <v>3.9</v>
      </c>
      <c r="AX289">
        <v>0</v>
      </c>
      <c r="AY289">
        <v>22.1</v>
      </c>
      <c r="AZ289">
        <v>3.9</v>
      </c>
      <c r="BC289">
        <v>286</v>
      </c>
      <c r="BD289">
        <v>22.3</v>
      </c>
      <c r="BE289">
        <v>1.6</v>
      </c>
      <c r="BF289">
        <v>3.9</v>
      </c>
      <c r="BG289">
        <v>0</v>
      </c>
      <c r="BH289">
        <v>28.5</v>
      </c>
      <c r="BI289">
        <v>13.7</v>
      </c>
      <c r="BL289">
        <v>286</v>
      </c>
      <c r="BM289">
        <v>12.7</v>
      </c>
      <c r="BN289">
        <v>1.8</v>
      </c>
      <c r="BO289">
        <v>5</v>
      </c>
      <c r="BP289">
        <v>0</v>
      </c>
      <c r="BQ289">
        <v>36</v>
      </c>
      <c r="BR289">
        <v>13.8</v>
      </c>
      <c r="BU289">
        <v>286</v>
      </c>
      <c r="BV289">
        <v>9.1</v>
      </c>
      <c r="BW289">
        <v>1</v>
      </c>
      <c r="BX289">
        <v>4</v>
      </c>
      <c r="BY289">
        <v>0</v>
      </c>
      <c r="BZ289">
        <v>36</v>
      </c>
      <c r="CA289">
        <v>11.2</v>
      </c>
      <c r="CD289">
        <v>286</v>
      </c>
      <c r="CE289">
        <v>25.7</v>
      </c>
      <c r="CF289">
        <v>2.7</v>
      </c>
      <c r="CG289">
        <v>4.3</v>
      </c>
      <c r="CH289">
        <v>0</v>
      </c>
      <c r="CI289">
        <v>24.1</v>
      </c>
      <c r="CJ289">
        <v>13.1</v>
      </c>
      <c r="CM289">
        <v>286</v>
      </c>
      <c r="CN289">
        <v>13.7</v>
      </c>
      <c r="CO289">
        <v>2</v>
      </c>
      <c r="CP289">
        <v>4.7</v>
      </c>
      <c r="CQ289">
        <v>0</v>
      </c>
      <c r="CR289">
        <v>30.6</v>
      </c>
      <c r="CS289">
        <v>9.8000000000000007</v>
      </c>
      <c r="CV289">
        <v>286</v>
      </c>
      <c r="CW289">
        <v>11.8</v>
      </c>
      <c r="CX289">
        <v>1.5</v>
      </c>
      <c r="CY289">
        <v>4.2</v>
      </c>
      <c r="CZ289">
        <v>0</v>
      </c>
      <c r="DA289">
        <v>30.5</v>
      </c>
      <c r="DB289">
        <v>13.8</v>
      </c>
      <c r="DE289">
        <v>286</v>
      </c>
      <c r="DF289">
        <v>20.5</v>
      </c>
      <c r="DG289">
        <v>1.3</v>
      </c>
      <c r="DH289">
        <v>4.4000000000000004</v>
      </c>
      <c r="DI289">
        <v>0</v>
      </c>
      <c r="DJ289">
        <v>36.299999999999997</v>
      </c>
      <c r="DK289">
        <v>20.5</v>
      </c>
    </row>
    <row r="290" spans="1:115">
      <c r="A290">
        <v>287</v>
      </c>
      <c r="B290">
        <v>16.399999999999999</v>
      </c>
      <c r="C290">
        <v>1.3</v>
      </c>
      <c r="D290">
        <v>4.2</v>
      </c>
      <c r="E290">
        <v>0</v>
      </c>
      <c r="F290">
        <v>35.9</v>
      </c>
      <c r="G290">
        <v>16.399999999999999</v>
      </c>
      <c r="J290">
        <v>287</v>
      </c>
      <c r="K290">
        <v>16.7</v>
      </c>
      <c r="L290">
        <v>1.8</v>
      </c>
      <c r="M290">
        <v>4.5999999999999996</v>
      </c>
      <c r="N290">
        <v>0</v>
      </c>
      <c r="O290">
        <v>32.9</v>
      </c>
      <c r="P290">
        <v>15.9</v>
      </c>
      <c r="S290">
        <v>287</v>
      </c>
      <c r="T290">
        <v>15.5</v>
      </c>
      <c r="U290">
        <v>4</v>
      </c>
      <c r="V290">
        <v>7</v>
      </c>
      <c r="W290">
        <v>0</v>
      </c>
      <c r="X290">
        <v>33.200000000000003</v>
      </c>
      <c r="Y290">
        <v>15.1</v>
      </c>
      <c r="AB290">
        <v>287</v>
      </c>
      <c r="AC290">
        <v>28.5</v>
      </c>
      <c r="AD290">
        <v>2.8</v>
      </c>
      <c r="AE290">
        <v>3.8</v>
      </c>
      <c r="AF290">
        <v>0.51</v>
      </c>
      <c r="AG290">
        <v>25.6</v>
      </c>
      <c r="AH290">
        <v>13.3</v>
      </c>
      <c r="AK290">
        <v>287</v>
      </c>
      <c r="AL290">
        <v>16.600000000000001</v>
      </c>
      <c r="AM290">
        <v>1.5</v>
      </c>
      <c r="AN290">
        <v>4.2</v>
      </c>
      <c r="AO290">
        <v>0</v>
      </c>
      <c r="AP290">
        <v>29.5</v>
      </c>
      <c r="AQ290">
        <v>11.4</v>
      </c>
      <c r="AT290">
        <v>287</v>
      </c>
      <c r="AU290">
        <v>6.9</v>
      </c>
      <c r="AV290">
        <v>1.5</v>
      </c>
      <c r="AW290">
        <v>4.0999999999999996</v>
      </c>
      <c r="AX290">
        <v>0</v>
      </c>
      <c r="AY290">
        <v>25.1</v>
      </c>
      <c r="AZ290">
        <v>3</v>
      </c>
      <c r="BC290">
        <v>287</v>
      </c>
      <c r="BD290">
        <v>15.9</v>
      </c>
      <c r="BE290">
        <v>1.4</v>
      </c>
      <c r="BF290">
        <v>3.9</v>
      </c>
      <c r="BG290">
        <v>0</v>
      </c>
      <c r="BH290">
        <v>30.2</v>
      </c>
      <c r="BI290">
        <v>12.9</v>
      </c>
      <c r="BL290">
        <v>287</v>
      </c>
      <c r="BM290">
        <v>12.2</v>
      </c>
      <c r="BN290">
        <v>1.8</v>
      </c>
      <c r="BO290">
        <v>5</v>
      </c>
      <c r="BP290">
        <v>0</v>
      </c>
      <c r="BQ290">
        <v>36.200000000000003</v>
      </c>
      <c r="BR290">
        <v>17.600000000000001</v>
      </c>
      <c r="BU290">
        <v>287</v>
      </c>
      <c r="BV290">
        <v>8.1999999999999993</v>
      </c>
      <c r="BW290">
        <v>1.2</v>
      </c>
      <c r="BX290">
        <v>4.2</v>
      </c>
      <c r="BY290">
        <v>0</v>
      </c>
      <c r="BZ290">
        <v>37</v>
      </c>
      <c r="CA290">
        <v>11.3</v>
      </c>
      <c r="CD290">
        <v>287</v>
      </c>
      <c r="CE290">
        <v>20.6</v>
      </c>
      <c r="CF290">
        <v>1.5</v>
      </c>
      <c r="CG290">
        <v>3.7</v>
      </c>
      <c r="CH290">
        <v>0</v>
      </c>
      <c r="CI290">
        <v>27</v>
      </c>
      <c r="CJ290">
        <v>10</v>
      </c>
      <c r="CM290">
        <v>287</v>
      </c>
      <c r="CN290">
        <v>14.1</v>
      </c>
      <c r="CO290">
        <v>1.2</v>
      </c>
      <c r="CP290">
        <v>3.5</v>
      </c>
      <c r="CQ290">
        <v>0</v>
      </c>
      <c r="CR290">
        <v>28.4</v>
      </c>
      <c r="CS290">
        <v>10.6</v>
      </c>
      <c r="CV290">
        <v>287</v>
      </c>
      <c r="CW290">
        <v>11.9</v>
      </c>
      <c r="CX290">
        <v>1.3</v>
      </c>
      <c r="CY290">
        <v>4</v>
      </c>
      <c r="CZ290">
        <v>0</v>
      </c>
      <c r="DA290">
        <v>32.9</v>
      </c>
      <c r="DB290">
        <v>11</v>
      </c>
      <c r="DE290">
        <v>287</v>
      </c>
      <c r="DF290">
        <v>18.399999999999999</v>
      </c>
      <c r="DG290">
        <v>1.1000000000000001</v>
      </c>
      <c r="DH290">
        <v>4.2</v>
      </c>
      <c r="DI290">
        <v>0</v>
      </c>
      <c r="DJ290">
        <v>37.799999999999997</v>
      </c>
      <c r="DK290">
        <v>18.3</v>
      </c>
    </row>
    <row r="291" spans="1:115">
      <c r="A291">
        <v>288</v>
      </c>
      <c r="B291">
        <v>19.2</v>
      </c>
      <c r="C291">
        <v>1</v>
      </c>
      <c r="D291">
        <v>3.8</v>
      </c>
      <c r="E291">
        <v>0</v>
      </c>
      <c r="F291">
        <v>35.700000000000003</v>
      </c>
      <c r="G291">
        <v>14.7</v>
      </c>
      <c r="J291">
        <v>288</v>
      </c>
      <c r="K291">
        <v>11.4</v>
      </c>
      <c r="L291">
        <v>2.4</v>
      </c>
      <c r="M291">
        <v>5.3</v>
      </c>
      <c r="N291">
        <v>0</v>
      </c>
      <c r="O291">
        <v>31.3</v>
      </c>
      <c r="P291">
        <v>12.9</v>
      </c>
      <c r="S291">
        <v>288</v>
      </c>
      <c r="T291">
        <v>17.5</v>
      </c>
      <c r="U291">
        <v>2.1</v>
      </c>
      <c r="V291">
        <v>4.7</v>
      </c>
      <c r="W291">
        <v>0</v>
      </c>
      <c r="X291">
        <v>31.9</v>
      </c>
      <c r="Y291">
        <v>14</v>
      </c>
      <c r="AB291">
        <v>288</v>
      </c>
      <c r="AC291">
        <v>23.9</v>
      </c>
      <c r="AD291">
        <v>1.8</v>
      </c>
      <c r="AE291">
        <v>3.7</v>
      </c>
      <c r="AF291">
        <v>0</v>
      </c>
      <c r="AG291">
        <v>25.8</v>
      </c>
      <c r="AH291">
        <v>12.7</v>
      </c>
      <c r="AK291">
        <v>288</v>
      </c>
      <c r="AL291">
        <v>10.4</v>
      </c>
      <c r="AM291">
        <v>1.2</v>
      </c>
      <c r="AN291">
        <v>4</v>
      </c>
      <c r="AO291">
        <v>0</v>
      </c>
      <c r="AP291">
        <v>31.5</v>
      </c>
      <c r="AQ291">
        <v>8.9</v>
      </c>
      <c r="AT291">
        <v>288</v>
      </c>
      <c r="AU291">
        <v>7.3</v>
      </c>
      <c r="AV291">
        <v>1.8</v>
      </c>
      <c r="AW291">
        <v>4.8</v>
      </c>
      <c r="AX291">
        <v>0</v>
      </c>
      <c r="AY291">
        <v>27.6</v>
      </c>
      <c r="AZ291">
        <v>6.6</v>
      </c>
      <c r="BC291">
        <v>288</v>
      </c>
      <c r="BD291">
        <v>19.2</v>
      </c>
      <c r="BE291">
        <v>1.2</v>
      </c>
      <c r="BF291">
        <v>3.8</v>
      </c>
      <c r="BG291">
        <v>0</v>
      </c>
      <c r="BH291">
        <v>32.4</v>
      </c>
      <c r="BI291">
        <v>14.1</v>
      </c>
      <c r="BL291">
        <v>288</v>
      </c>
      <c r="BM291">
        <v>18.2</v>
      </c>
      <c r="BN291">
        <v>2</v>
      </c>
      <c r="BO291">
        <v>4.8</v>
      </c>
      <c r="BP291">
        <v>0</v>
      </c>
      <c r="BQ291">
        <v>33.6</v>
      </c>
      <c r="BR291">
        <v>16.600000000000001</v>
      </c>
      <c r="BU291">
        <v>288</v>
      </c>
      <c r="BV291">
        <v>8.1999999999999993</v>
      </c>
      <c r="BW291">
        <v>1.1000000000000001</v>
      </c>
      <c r="BX291">
        <v>4.0999999999999996</v>
      </c>
      <c r="BY291">
        <v>0</v>
      </c>
      <c r="BZ291">
        <v>36.700000000000003</v>
      </c>
      <c r="CA291">
        <v>12.2</v>
      </c>
      <c r="CD291">
        <v>288</v>
      </c>
      <c r="CE291">
        <v>13</v>
      </c>
      <c r="CF291">
        <v>1.1000000000000001</v>
      </c>
      <c r="CG291">
        <v>3.9</v>
      </c>
      <c r="CH291">
        <v>0</v>
      </c>
      <c r="CI291">
        <v>33.200000000000003</v>
      </c>
      <c r="CJ291">
        <v>10.1</v>
      </c>
      <c r="CM291">
        <v>288</v>
      </c>
      <c r="CN291">
        <v>12.2</v>
      </c>
      <c r="CO291">
        <v>1.3</v>
      </c>
      <c r="CP291">
        <v>3.6</v>
      </c>
      <c r="CQ291">
        <v>0</v>
      </c>
      <c r="CR291">
        <v>28.2</v>
      </c>
      <c r="CS291">
        <v>7.7</v>
      </c>
      <c r="CV291">
        <v>288</v>
      </c>
      <c r="CW291">
        <v>19.100000000000001</v>
      </c>
      <c r="CX291">
        <v>1.2</v>
      </c>
      <c r="CY291">
        <v>3.6</v>
      </c>
      <c r="CZ291">
        <v>0</v>
      </c>
      <c r="DA291">
        <v>32.9</v>
      </c>
      <c r="DB291">
        <v>13.5</v>
      </c>
      <c r="DE291">
        <v>288</v>
      </c>
      <c r="DF291">
        <v>22.5</v>
      </c>
      <c r="DG291">
        <v>1.7</v>
      </c>
      <c r="DH291">
        <v>3.9</v>
      </c>
      <c r="DI291">
        <v>0</v>
      </c>
      <c r="DJ291">
        <v>33.700000000000003</v>
      </c>
      <c r="DK291">
        <v>17.8</v>
      </c>
    </row>
    <row r="292" spans="1:115">
      <c r="A292">
        <v>289</v>
      </c>
      <c r="B292">
        <v>23.5</v>
      </c>
      <c r="C292">
        <v>1.2</v>
      </c>
      <c r="D292">
        <v>4.0999999999999996</v>
      </c>
      <c r="E292">
        <v>0</v>
      </c>
      <c r="F292">
        <v>35.799999999999997</v>
      </c>
      <c r="G292">
        <v>17.3</v>
      </c>
      <c r="J292">
        <v>289</v>
      </c>
      <c r="K292">
        <v>10.1</v>
      </c>
      <c r="L292">
        <v>1</v>
      </c>
      <c r="M292">
        <v>3.5</v>
      </c>
      <c r="N292">
        <v>0</v>
      </c>
      <c r="O292">
        <v>33.5</v>
      </c>
      <c r="P292">
        <v>10.1</v>
      </c>
      <c r="S292">
        <v>289</v>
      </c>
      <c r="T292">
        <v>14.5</v>
      </c>
      <c r="U292">
        <v>2.4</v>
      </c>
      <c r="V292">
        <v>4.5999999999999996</v>
      </c>
      <c r="W292">
        <v>0</v>
      </c>
      <c r="X292">
        <v>30.5</v>
      </c>
      <c r="Y292">
        <v>17.3</v>
      </c>
      <c r="AB292">
        <v>289</v>
      </c>
      <c r="AC292">
        <v>19.100000000000001</v>
      </c>
      <c r="AD292">
        <v>1.9</v>
      </c>
      <c r="AE292">
        <v>4.3</v>
      </c>
      <c r="AF292">
        <v>0</v>
      </c>
      <c r="AG292">
        <v>29.2</v>
      </c>
      <c r="AH292">
        <v>10.4</v>
      </c>
      <c r="AK292">
        <v>289</v>
      </c>
      <c r="AL292">
        <v>16</v>
      </c>
      <c r="AM292">
        <v>3.8</v>
      </c>
      <c r="AN292">
        <v>6.6</v>
      </c>
      <c r="AO292">
        <v>0</v>
      </c>
      <c r="AP292">
        <v>30.4</v>
      </c>
      <c r="AQ292">
        <v>14.5</v>
      </c>
      <c r="AT292">
        <v>289</v>
      </c>
      <c r="AU292">
        <v>10</v>
      </c>
      <c r="AV292">
        <v>1.7</v>
      </c>
      <c r="AW292">
        <v>4.8</v>
      </c>
      <c r="AX292">
        <v>0</v>
      </c>
      <c r="AY292">
        <v>32</v>
      </c>
      <c r="AZ292">
        <v>5.5</v>
      </c>
      <c r="BC292">
        <v>289</v>
      </c>
      <c r="BD292">
        <v>11.4</v>
      </c>
      <c r="BE292">
        <v>0.9</v>
      </c>
      <c r="BF292">
        <v>3.7</v>
      </c>
      <c r="BG292">
        <v>0</v>
      </c>
      <c r="BH292">
        <v>36.700000000000003</v>
      </c>
      <c r="BI292">
        <v>11.9</v>
      </c>
      <c r="BL292">
        <v>289</v>
      </c>
      <c r="BM292">
        <v>20.5</v>
      </c>
      <c r="BN292">
        <v>0.8</v>
      </c>
      <c r="BO292">
        <v>3.2</v>
      </c>
      <c r="BP292">
        <v>0</v>
      </c>
      <c r="BQ292">
        <v>32.4</v>
      </c>
      <c r="BR292">
        <v>14.3</v>
      </c>
      <c r="BU292">
        <v>289</v>
      </c>
      <c r="BV292">
        <v>9.9</v>
      </c>
      <c r="BW292">
        <v>1.6</v>
      </c>
      <c r="BX292">
        <v>4.8</v>
      </c>
      <c r="BY292">
        <v>0</v>
      </c>
      <c r="BZ292">
        <v>36.200000000000003</v>
      </c>
      <c r="CA292">
        <v>11.8</v>
      </c>
      <c r="CD292">
        <v>289</v>
      </c>
      <c r="CE292">
        <v>9.8000000000000007</v>
      </c>
      <c r="CF292">
        <v>0.9</v>
      </c>
      <c r="CG292">
        <v>3.6</v>
      </c>
      <c r="CH292">
        <v>0</v>
      </c>
      <c r="CI292">
        <v>35.200000000000003</v>
      </c>
      <c r="CJ292">
        <v>10.9</v>
      </c>
      <c r="CM292">
        <v>289</v>
      </c>
      <c r="CN292">
        <v>11.5</v>
      </c>
      <c r="CO292">
        <v>1.2</v>
      </c>
      <c r="CP292">
        <v>3.4</v>
      </c>
      <c r="CQ292">
        <v>0</v>
      </c>
      <c r="CR292">
        <v>27.5</v>
      </c>
      <c r="CS292">
        <v>6.7</v>
      </c>
      <c r="CV292">
        <v>289</v>
      </c>
      <c r="CW292">
        <v>14</v>
      </c>
      <c r="CX292">
        <v>1.5</v>
      </c>
      <c r="CY292">
        <v>4.2</v>
      </c>
      <c r="CZ292">
        <v>0</v>
      </c>
      <c r="DA292">
        <v>32.9</v>
      </c>
      <c r="DB292">
        <v>14.9</v>
      </c>
      <c r="DE292">
        <v>289</v>
      </c>
      <c r="DF292">
        <v>19.5</v>
      </c>
      <c r="DG292">
        <v>2.4</v>
      </c>
      <c r="DH292">
        <v>4.5</v>
      </c>
      <c r="DI292">
        <v>5.33</v>
      </c>
      <c r="DJ292">
        <v>35.799999999999997</v>
      </c>
      <c r="DK292">
        <v>17.5</v>
      </c>
    </row>
    <row r="293" spans="1:115">
      <c r="A293">
        <v>290</v>
      </c>
      <c r="B293">
        <v>14.2</v>
      </c>
      <c r="C293">
        <v>1</v>
      </c>
      <c r="D293">
        <v>3.8</v>
      </c>
      <c r="E293">
        <v>0</v>
      </c>
      <c r="F293">
        <v>37.200000000000003</v>
      </c>
      <c r="G293">
        <v>15.2</v>
      </c>
      <c r="J293">
        <v>290</v>
      </c>
      <c r="K293">
        <v>13.3</v>
      </c>
      <c r="L293">
        <v>1.5</v>
      </c>
      <c r="M293">
        <v>4.2</v>
      </c>
      <c r="N293">
        <v>0</v>
      </c>
      <c r="O293">
        <v>33.299999999999997</v>
      </c>
      <c r="P293">
        <v>12.6</v>
      </c>
      <c r="S293">
        <v>290</v>
      </c>
      <c r="T293">
        <v>18.5</v>
      </c>
      <c r="U293">
        <v>1.8</v>
      </c>
      <c r="V293">
        <v>3.8</v>
      </c>
      <c r="W293">
        <v>8.1300000000000008</v>
      </c>
      <c r="X293">
        <v>32.6</v>
      </c>
      <c r="Y293">
        <v>16.5</v>
      </c>
      <c r="AB293">
        <v>290</v>
      </c>
      <c r="AC293">
        <v>19.2</v>
      </c>
      <c r="AD293">
        <v>3.5</v>
      </c>
      <c r="AE293">
        <v>5</v>
      </c>
      <c r="AF293">
        <v>0</v>
      </c>
      <c r="AG293">
        <v>26</v>
      </c>
      <c r="AH293">
        <v>14.3</v>
      </c>
      <c r="AK293">
        <v>290</v>
      </c>
      <c r="AL293">
        <v>18</v>
      </c>
      <c r="AM293">
        <v>2.2000000000000002</v>
      </c>
      <c r="AN293">
        <v>4.5999999999999996</v>
      </c>
      <c r="AO293">
        <v>0</v>
      </c>
      <c r="AP293">
        <v>27.9</v>
      </c>
      <c r="AQ293">
        <v>12.4</v>
      </c>
      <c r="AT293">
        <v>290</v>
      </c>
      <c r="AU293">
        <v>8.8000000000000007</v>
      </c>
      <c r="AV293">
        <v>1.8</v>
      </c>
      <c r="AW293">
        <v>5.0999999999999996</v>
      </c>
      <c r="AX293">
        <v>0</v>
      </c>
      <c r="AY293">
        <v>34.200000000000003</v>
      </c>
      <c r="AZ293">
        <v>9.9</v>
      </c>
      <c r="BC293">
        <v>290</v>
      </c>
      <c r="BD293">
        <v>11.3</v>
      </c>
      <c r="BE293">
        <v>1</v>
      </c>
      <c r="BF293">
        <v>3.9</v>
      </c>
      <c r="BG293">
        <v>0</v>
      </c>
      <c r="BH293">
        <v>38.700000000000003</v>
      </c>
      <c r="BI293">
        <v>14.7</v>
      </c>
      <c r="BL293">
        <v>290</v>
      </c>
      <c r="BM293">
        <v>25</v>
      </c>
      <c r="BN293">
        <v>1.8</v>
      </c>
      <c r="BO293">
        <v>4.0999999999999996</v>
      </c>
      <c r="BP293">
        <v>0</v>
      </c>
      <c r="BQ293">
        <v>31.5</v>
      </c>
      <c r="BR293">
        <v>18.5</v>
      </c>
      <c r="BU293">
        <v>290</v>
      </c>
      <c r="BV293">
        <v>10.3</v>
      </c>
      <c r="BW293">
        <v>1.4</v>
      </c>
      <c r="BX293">
        <v>4.4000000000000004</v>
      </c>
      <c r="BY293">
        <v>0</v>
      </c>
      <c r="BZ293">
        <v>35.700000000000003</v>
      </c>
      <c r="CA293">
        <v>14.5</v>
      </c>
      <c r="CD293">
        <v>290</v>
      </c>
      <c r="CE293">
        <v>12.9</v>
      </c>
      <c r="CF293">
        <v>1.4</v>
      </c>
      <c r="CG293">
        <v>4.2</v>
      </c>
      <c r="CH293">
        <v>0</v>
      </c>
      <c r="CI293">
        <v>34</v>
      </c>
      <c r="CJ293">
        <v>13.1</v>
      </c>
      <c r="CM293">
        <v>290</v>
      </c>
      <c r="CN293">
        <v>12.3</v>
      </c>
      <c r="CO293">
        <v>1.2</v>
      </c>
      <c r="CP293">
        <v>3.5</v>
      </c>
      <c r="CQ293">
        <v>0</v>
      </c>
      <c r="CR293">
        <v>27.8</v>
      </c>
      <c r="CS293">
        <v>5.9</v>
      </c>
      <c r="CV293">
        <v>290</v>
      </c>
      <c r="CW293">
        <v>22</v>
      </c>
      <c r="CX293">
        <v>1.4</v>
      </c>
      <c r="CY293">
        <v>3.4</v>
      </c>
      <c r="CZ293">
        <v>0</v>
      </c>
      <c r="DA293">
        <v>31.2</v>
      </c>
      <c r="DB293">
        <v>15.9</v>
      </c>
      <c r="DE293">
        <v>290</v>
      </c>
      <c r="DF293">
        <v>36.6</v>
      </c>
      <c r="DG293">
        <v>3.2</v>
      </c>
      <c r="DH293">
        <v>3.9</v>
      </c>
      <c r="DI293">
        <v>1.52</v>
      </c>
      <c r="DJ293">
        <v>29.7</v>
      </c>
      <c r="DK293">
        <v>19.100000000000001</v>
      </c>
    </row>
    <row r="294" spans="1:115">
      <c r="A294">
        <v>291</v>
      </c>
      <c r="B294">
        <v>10.6</v>
      </c>
      <c r="C294">
        <v>1.2</v>
      </c>
      <c r="D294">
        <v>4.3</v>
      </c>
      <c r="E294">
        <v>0</v>
      </c>
      <c r="F294">
        <v>38.5</v>
      </c>
      <c r="G294">
        <v>14.4</v>
      </c>
      <c r="J294">
        <v>291</v>
      </c>
      <c r="K294">
        <v>22.6</v>
      </c>
      <c r="L294">
        <v>2.8</v>
      </c>
      <c r="M294">
        <v>4.9000000000000004</v>
      </c>
      <c r="N294">
        <v>0</v>
      </c>
      <c r="O294">
        <v>28.2</v>
      </c>
      <c r="P294">
        <v>18.5</v>
      </c>
      <c r="S294">
        <v>291</v>
      </c>
      <c r="T294">
        <v>38.799999999999997</v>
      </c>
      <c r="U294">
        <v>2.4</v>
      </c>
      <c r="V294">
        <v>2.1</v>
      </c>
      <c r="W294">
        <v>1.02</v>
      </c>
      <c r="X294">
        <v>23.4</v>
      </c>
      <c r="Y294">
        <v>12.2</v>
      </c>
      <c r="AB294">
        <v>291</v>
      </c>
      <c r="AC294">
        <v>12.1</v>
      </c>
      <c r="AD294">
        <v>1.8</v>
      </c>
      <c r="AE294">
        <v>3.8</v>
      </c>
      <c r="AF294">
        <v>0</v>
      </c>
      <c r="AG294">
        <v>26</v>
      </c>
      <c r="AH294">
        <v>10</v>
      </c>
      <c r="AK294">
        <v>291</v>
      </c>
      <c r="AL294">
        <v>13.4</v>
      </c>
      <c r="AM294">
        <v>1.5</v>
      </c>
      <c r="AN294">
        <v>4</v>
      </c>
      <c r="AO294">
        <v>0</v>
      </c>
      <c r="AP294">
        <v>29.8</v>
      </c>
      <c r="AQ294">
        <v>8.4</v>
      </c>
      <c r="AT294">
        <v>291</v>
      </c>
      <c r="AU294">
        <v>9.5</v>
      </c>
      <c r="AV294">
        <v>1.2</v>
      </c>
      <c r="AW294">
        <v>4.3</v>
      </c>
      <c r="AX294">
        <v>0</v>
      </c>
      <c r="AY294">
        <v>35.1</v>
      </c>
      <c r="AZ294">
        <v>9.3000000000000007</v>
      </c>
      <c r="BC294">
        <v>291</v>
      </c>
      <c r="BD294">
        <v>12.9</v>
      </c>
      <c r="BE294">
        <v>1.6</v>
      </c>
      <c r="BF294">
        <v>4.8</v>
      </c>
      <c r="BG294">
        <v>0</v>
      </c>
      <c r="BH294">
        <v>37.200000000000003</v>
      </c>
      <c r="BI294">
        <v>16.899999999999999</v>
      </c>
      <c r="BL294">
        <v>291</v>
      </c>
      <c r="BM294">
        <v>25</v>
      </c>
      <c r="BN294">
        <v>1.8</v>
      </c>
      <c r="BO294">
        <v>4.0999999999999996</v>
      </c>
      <c r="BP294">
        <v>0</v>
      </c>
      <c r="BQ294">
        <v>31.5</v>
      </c>
      <c r="BR294">
        <v>18.5</v>
      </c>
      <c r="BU294">
        <v>291</v>
      </c>
      <c r="BV294">
        <v>7.6</v>
      </c>
      <c r="BW294">
        <v>1.2</v>
      </c>
      <c r="BX294">
        <v>4</v>
      </c>
      <c r="BY294">
        <v>0</v>
      </c>
      <c r="BZ294">
        <v>35.4</v>
      </c>
      <c r="CA294">
        <v>12.3</v>
      </c>
      <c r="CD294">
        <v>291</v>
      </c>
      <c r="CE294">
        <v>12</v>
      </c>
      <c r="CF294">
        <v>1.7</v>
      </c>
      <c r="CG294">
        <v>4.5999999999999996</v>
      </c>
      <c r="CH294">
        <v>0</v>
      </c>
      <c r="CI294">
        <v>34</v>
      </c>
      <c r="CJ294">
        <v>11.7</v>
      </c>
      <c r="CM294">
        <v>291</v>
      </c>
      <c r="CN294">
        <v>11.3</v>
      </c>
      <c r="CO294">
        <v>1</v>
      </c>
      <c r="CP294">
        <v>3.2</v>
      </c>
      <c r="CQ294">
        <v>0</v>
      </c>
      <c r="CR294">
        <v>28.8</v>
      </c>
      <c r="CS294">
        <v>5.8</v>
      </c>
      <c r="CV294">
        <v>291</v>
      </c>
      <c r="CW294">
        <v>20.9</v>
      </c>
      <c r="CX294">
        <v>1.2</v>
      </c>
      <c r="CY294">
        <v>3.6</v>
      </c>
      <c r="CZ294">
        <v>0</v>
      </c>
      <c r="DA294">
        <v>32.1</v>
      </c>
      <c r="DB294">
        <v>14.2</v>
      </c>
      <c r="DE294">
        <v>291</v>
      </c>
      <c r="DF294">
        <v>34.799999999999997</v>
      </c>
      <c r="DG294">
        <v>1.9</v>
      </c>
      <c r="DH294">
        <v>3.3</v>
      </c>
      <c r="DI294">
        <v>24.38</v>
      </c>
      <c r="DJ294">
        <v>31</v>
      </c>
      <c r="DK294">
        <v>18.100000000000001</v>
      </c>
    </row>
    <row r="295" spans="1:115">
      <c r="A295">
        <v>292</v>
      </c>
      <c r="B295">
        <v>11.1</v>
      </c>
      <c r="C295">
        <v>1</v>
      </c>
      <c r="D295">
        <v>3.8</v>
      </c>
      <c r="E295">
        <v>0</v>
      </c>
      <c r="F295">
        <v>38.1</v>
      </c>
      <c r="G295">
        <v>13.9</v>
      </c>
      <c r="J295">
        <v>292</v>
      </c>
      <c r="K295">
        <v>28.1</v>
      </c>
      <c r="L295">
        <v>1.6</v>
      </c>
      <c r="M295">
        <v>3</v>
      </c>
      <c r="N295">
        <v>0</v>
      </c>
      <c r="O295">
        <v>25.8</v>
      </c>
      <c r="P295">
        <v>12.1</v>
      </c>
      <c r="S295">
        <v>292</v>
      </c>
      <c r="T295">
        <v>29.5</v>
      </c>
      <c r="U295">
        <v>1.2</v>
      </c>
      <c r="V295">
        <v>2.9</v>
      </c>
      <c r="W295">
        <v>0</v>
      </c>
      <c r="X295">
        <v>24.9</v>
      </c>
      <c r="Y295">
        <v>9.3000000000000007</v>
      </c>
      <c r="AB295">
        <v>292</v>
      </c>
      <c r="AC295">
        <v>9.3000000000000007</v>
      </c>
      <c r="AD295">
        <v>1.3</v>
      </c>
      <c r="AE295">
        <v>3.5</v>
      </c>
      <c r="AF295">
        <v>0</v>
      </c>
      <c r="AG295">
        <v>26.9</v>
      </c>
      <c r="AH295">
        <v>7.4</v>
      </c>
      <c r="AK295">
        <v>292</v>
      </c>
      <c r="AL295">
        <v>10.4</v>
      </c>
      <c r="AM295">
        <v>1.2</v>
      </c>
      <c r="AN295">
        <v>4</v>
      </c>
      <c r="AO295">
        <v>0</v>
      </c>
      <c r="AP295">
        <v>32.799999999999997</v>
      </c>
      <c r="AQ295">
        <v>8.6</v>
      </c>
      <c r="AT295">
        <v>292</v>
      </c>
      <c r="AU295">
        <v>10.4</v>
      </c>
      <c r="AV295">
        <v>1</v>
      </c>
      <c r="AW295">
        <v>3.8</v>
      </c>
      <c r="AX295">
        <v>0</v>
      </c>
      <c r="AY295">
        <v>35.700000000000003</v>
      </c>
      <c r="AZ295">
        <v>11.3</v>
      </c>
      <c r="BC295">
        <v>292</v>
      </c>
      <c r="BD295">
        <v>14.5</v>
      </c>
      <c r="BE295">
        <v>2.1</v>
      </c>
      <c r="BF295">
        <v>5.2</v>
      </c>
      <c r="BG295">
        <v>0</v>
      </c>
      <c r="BH295">
        <v>34.5</v>
      </c>
      <c r="BI295">
        <v>19</v>
      </c>
      <c r="BL295">
        <v>292</v>
      </c>
      <c r="BM295">
        <v>24.9</v>
      </c>
      <c r="BN295">
        <v>2.1</v>
      </c>
      <c r="BO295">
        <v>4.4000000000000004</v>
      </c>
      <c r="BP295">
        <v>0</v>
      </c>
      <c r="BQ295">
        <v>29.9</v>
      </c>
      <c r="BR295">
        <v>18.8</v>
      </c>
      <c r="BU295">
        <v>292</v>
      </c>
      <c r="BV295">
        <v>8.4</v>
      </c>
      <c r="BW295">
        <v>1.2</v>
      </c>
      <c r="BX295">
        <v>4</v>
      </c>
      <c r="BY295">
        <v>0</v>
      </c>
      <c r="BZ295">
        <v>35.6</v>
      </c>
      <c r="CA295">
        <v>10.9</v>
      </c>
      <c r="CD295">
        <v>292</v>
      </c>
      <c r="CE295">
        <v>29</v>
      </c>
      <c r="CF295">
        <v>1.7</v>
      </c>
      <c r="CG295">
        <v>4.0999999999999996</v>
      </c>
      <c r="CH295">
        <v>0</v>
      </c>
      <c r="CI295">
        <v>31.9</v>
      </c>
      <c r="CJ295">
        <v>16.600000000000001</v>
      </c>
      <c r="CM295">
        <v>292</v>
      </c>
      <c r="CN295">
        <v>8.8000000000000007</v>
      </c>
      <c r="CO295">
        <v>1</v>
      </c>
      <c r="CP295">
        <v>3.3</v>
      </c>
      <c r="CQ295">
        <v>0</v>
      </c>
      <c r="CR295">
        <v>29.8</v>
      </c>
      <c r="CS295">
        <v>5.6</v>
      </c>
      <c r="CV295">
        <v>292</v>
      </c>
      <c r="CW295">
        <v>22.6</v>
      </c>
      <c r="CX295">
        <v>1.9</v>
      </c>
      <c r="CY295">
        <v>4.4000000000000004</v>
      </c>
      <c r="CZ295">
        <v>0</v>
      </c>
      <c r="DA295">
        <v>32.299999999999997</v>
      </c>
      <c r="DB295">
        <v>16.7</v>
      </c>
      <c r="DE295">
        <v>292</v>
      </c>
      <c r="DF295">
        <v>34.5</v>
      </c>
      <c r="DG295">
        <v>1.2</v>
      </c>
      <c r="DH295">
        <v>3.3</v>
      </c>
      <c r="DI295">
        <v>0</v>
      </c>
      <c r="DJ295">
        <v>30</v>
      </c>
      <c r="DK295">
        <v>17.899999999999999</v>
      </c>
    </row>
    <row r="296" spans="1:115">
      <c r="A296">
        <v>293</v>
      </c>
      <c r="B296">
        <v>10.8</v>
      </c>
      <c r="C296">
        <v>0.9</v>
      </c>
      <c r="D296">
        <v>3.7</v>
      </c>
      <c r="E296">
        <v>0</v>
      </c>
      <c r="F296">
        <v>38.1</v>
      </c>
      <c r="G296">
        <v>14</v>
      </c>
      <c r="J296">
        <v>293</v>
      </c>
      <c r="K296">
        <v>28.4</v>
      </c>
      <c r="L296">
        <v>1.9</v>
      </c>
      <c r="M296">
        <v>3.6</v>
      </c>
      <c r="N296">
        <v>0</v>
      </c>
      <c r="O296">
        <v>27.7</v>
      </c>
      <c r="P296">
        <v>11.9</v>
      </c>
      <c r="S296">
        <v>293</v>
      </c>
      <c r="T296">
        <v>23.9</v>
      </c>
      <c r="U296">
        <v>1.4</v>
      </c>
      <c r="V296">
        <v>3.5</v>
      </c>
      <c r="W296">
        <v>0</v>
      </c>
      <c r="X296">
        <v>27.8</v>
      </c>
      <c r="Y296">
        <v>9.1</v>
      </c>
      <c r="AB296">
        <v>293</v>
      </c>
      <c r="AC296">
        <v>10.8</v>
      </c>
      <c r="AD296">
        <v>1.3</v>
      </c>
      <c r="AE296">
        <v>3.7</v>
      </c>
      <c r="AF296">
        <v>0</v>
      </c>
      <c r="AG296">
        <v>29.5</v>
      </c>
      <c r="AH296">
        <v>6.6</v>
      </c>
      <c r="AK296">
        <v>293</v>
      </c>
      <c r="AL296">
        <v>9.6999999999999993</v>
      </c>
      <c r="AM296">
        <v>1.7</v>
      </c>
      <c r="AN296">
        <v>5</v>
      </c>
      <c r="AO296">
        <v>0</v>
      </c>
      <c r="AP296">
        <v>34.799999999999997</v>
      </c>
      <c r="AQ296">
        <v>9.1999999999999993</v>
      </c>
      <c r="AT296">
        <v>293</v>
      </c>
      <c r="AU296">
        <v>10.9</v>
      </c>
      <c r="AV296">
        <v>1.3</v>
      </c>
      <c r="AW296">
        <v>4.3</v>
      </c>
      <c r="AX296">
        <v>0</v>
      </c>
      <c r="AY296">
        <v>36.299999999999997</v>
      </c>
      <c r="AZ296">
        <v>11.9</v>
      </c>
      <c r="BC296">
        <v>293</v>
      </c>
      <c r="BD296">
        <v>14.2</v>
      </c>
      <c r="BE296">
        <v>3.2</v>
      </c>
      <c r="BF296">
        <v>5.2</v>
      </c>
      <c r="BG296">
        <v>0</v>
      </c>
      <c r="BH296">
        <v>26.5</v>
      </c>
      <c r="BI296">
        <v>14.5</v>
      </c>
      <c r="BL296">
        <v>293</v>
      </c>
      <c r="BM296">
        <v>27</v>
      </c>
      <c r="BN296">
        <v>2.4</v>
      </c>
      <c r="BO296">
        <v>4.3</v>
      </c>
      <c r="BP296">
        <v>0</v>
      </c>
      <c r="BQ296">
        <v>28.8</v>
      </c>
      <c r="BR296">
        <v>15.9</v>
      </c>
      <c r="BU296">
        <v>293</v>
      </c>
      <c r="BV296">
        <v>9.6</v>
      </c>
      <c r="BW296">
        <v>1.3</v>
      </c>
      <c r="BX296">
        <v>4</v>
      </c>
      <c r="BY296">
        <v>0</v>
      </c>
      <c r="BZ296">
        <v>33.700000000000003</v>
      </c>
      <c r="CA296">
        <v>11.5</v>
      </c>
      <c r="CD296">
        <v>293</v>
      </c>
      <c r="CE296">
        <v>11.1</v>
      </c>
      <c r="CF296">
        <v>1.3</v>
      </c>
      <c r="CG296">
        <v>3.9</v>
      </c>
      <c r="CH296">
        <v>0</v>
      </c>
      <c r="CI296">
        <v>33.6</v>
      </c>
      <c r="CJ296">
        <v>13.3</v>
      </c>
      <c r="CM296">
        <v>293</v>
      </c>
      <c r="CN296">
        <v>8.5</v>
      </c>
      <c r="CO296">
        <v>1.3</v>
      </c>
      <c r="CP296">
        <v>3.7</v>
      </c>
      <c r="CQ296">
        <v>0</v>
      </c>
      <c r="CR296">
        <v>30.4</v>
      </c>
      <c r="CS296">
        <v>5.9</v>
      </c>
      <c r="CV296">
        <v>293</v>
      </c>
      <c r="CW296">
        <v>22.8</v>
      </c>
      <c r="CX296">
        <v>1.3</v>
      </c>
      <c r="CY296">
        <v>3.6</v>
      </c>
      <c r="CZ296">
        <v>0</v>
      </c>
      <c r="DA296">
        <v>31.6</v>
      </c>
      <c r="DB296">
        <v>13.9</v>
      </c>
      <c r="DE296">
        <v>293</v>
      </c>
      <c r="DF296">
        <v>45.7</v>
      </c>
      <c r="DG296">
        <v>2.6</v>
      </c>
      <c r="DH296">
        <v>3</v>
      </c>
      <c r="DI296">
        <v>7.37</v>
      </c>
      <c r="DJ296">
        <v>25.5</v>
      </c>
      <c r="DK296">
        <v>17.8</v>
      </c>
    </row>
    <row r="297" spans="1:115">
      <c r="A297">
        <v>294</v>
      </c>
      <c r="B297">
        <v>9.5</v>
      </c>
      <c r="C297">
        <v>1</v>
      </c>
      <c r="D297">
        <v>3.7</v>
      </c>
      <c r="E297">
        <v>0</v>
      </c>
      <c r="F297">
        <v>38.4</v>
      </c>
      <c r="G297">
        <v>13</v>
      </c>
      <c r="J297">
        <v>294</v>
      </c>
      <c r="K297">
        <v>20.2</v>
      </c>
      <c r="L297">
        <v>3.7</v>
      </c>
      <c r="M297">
        <v>5.4</v>
      </c>
      <c r="N297">
        <v>0</v>
      </c>
      <c r="O297">
        <v>29.4</v>
      </c>
      <c r="P297">
        <v>13.3</v>
      </c>
      <c r="S297">
        <v>294</v>
      </c>
      <c r="T297">
        <v>17.100000000000001</v>
      </c>
      <c r="U297">
        <v>1.1000000000000001</v>
      </c>
      <c r="V297">
        <v>3.3</v>
      </c>
      <c r="W297">
        <v>0</v>
      </c>
      <c r="X297">
        <v>31.7</v>
      </c>
      <c r="Y297">
        <v>13.5</v>
      </c>
      <c r="AB297">
        <v>294</v>
      </c>
      <c r="AC297">
        <v>9.1999999999999993</v>
      </c>
      <c r="AD297">
        <v>1.1000000000000001</v>
      </c>
      <c r="AE297">
        <v>3.5</v>
      </c>
      <c r="AF297">
        <v>0</v>
      </c>
      <c r="AG297">
        <v>30.4</v>
      </c>
      <c r="AH297">
        <v>7</v>
      </c>
      <c r="AK297">
        <v>294</v>
      </c>
      <c r="AL297">
        <v>4.2</v>
      </c>
      <c r="AM297">
        <v>4.4000000000000004</v>
      </c>
      <c r="AN297">
        <v>7</v>
      </c>
      <c r="AO297">
        <v>0</v>
      </c>
      <c r="AP297">
        <v>26.4</v>
      </c>
      <c r="AQ297">
        <v>14.7</v>
      </c>
      <c r="AT297">
        <v>294</v>
      </c>
      <c r="AU297">
        <v>12.4</v>
      </c>
      <c r="AV297">
        <v>1.6</v>
      </c>
      <c r="AW297">
        <v>4.7</v>
      </c>
      <c r="AX297">
        <v>0</v>
      </c>
      <c r="AY297">
        <v>35.200000000000003</v>
      </c>
      <c r="AZ297">
        <v>14.3</v>
      </c>
      <c r="BC297">
        <v>294</v>
      </c>
      <c r="BD297">
        <v>16.8</v>
      </c>
      <c r="BE297">
        <v>1.2</v>
      </c>
      <c r="BF297">
        <v>3.4</v>
      </c>
      <c r="BG297">
        <v>0</v>
      </c>
      <c r="BH297">
        <v>28.6</v>
      </c>
      <c r="BI297">
        <v>10.9</v>
      </c>
      <c r="BL297">
        <v>294</v>
      </c>
      <c r="BM297">
        <v>33.700000000000003</v>
      </c>
      <c r="BN297">
        <v>2</v>
      </c>
      <c r="BO297">
        <v>2.7</v>
      </c>
      <c r="BP297">
        <v>0.76</v>
      </c>
      <c r="BQ297">
        <v>24</v>
      </c>
      <c r="BR297">
        <v>15.2</v>
      </c>
      <c r="BU297">
        <v>294</v>
      </c>
      <c r="BV297">
        <v>12.7</v>
      </c>
      <c r="BW297">
        <v>1.3</v>
      </c>
      <c r="BX297">
        <v>3.9</v>
      </c>
      <c r="BY297">
        <v>0</v>
      </c>
      <c r="BZ297">
        <v>33.299999999999997</v>
      </c>
      <c r="CA297">
        <v>14.5</v>
      </c>
      <c r="CD297">
        <v>294</v>
      </c>
      <c r="CE297">
        <v>11.9</v>
      </c>
      <c r="CF297">
        <v>1.3</v>
      </c>
      <c r="CG297">
        <v>3.9</v>
      </c>
      <c r="CH297">
        <v>0</v>
      </c>
      <c r="CI297">
        <v>33.6</v>
      </c>
      <c r="CJ297">
        <v>12</v>
      </c>
      <c r="CM297">
        <v>294</v>
      </c>
      <c r="CN297">
        <v>9.1</v>
      </c>
      <c r="CO297">
        <v>0.9</v>
      </c>
      <c r="CP297">
        <v>3</v>
      </c>
      <c r="CQ297">
        <v>0</v>
      </c>
      <c r="CR297">
        <v>30.6</v>
      </c>
      <c r="CS297">
        <v>5.8</v>
      </c>
      <c r="CV297">
        <v>294</v>
      </c>
      <c r="CW297">
        <v>25.6</v>
      </c>
      <c r="CX297">
        <v>1.1000000000000001</v>
      </c>
      <c r="CY297">
        <v>3.3</v>
      </c>
      <c r="CZ297">
        <v>0</v>
      </c>
      <c r="DA297">
        <v>31.5</v>
      </c>
      <c r="DB297">
        <v>14.7</v>
      </c>
      <c r="DE297">
        <v>294</v>
      </c>
      <c r="DF297">
        <v>42.3</v>
      </c>
      <c r="DG297">
        <v>1.6</v>
      </c>
      <c r="DH297">
        <v>2.2999999999999998</v>
      </c>
      <c r="DI297">
        <v>0.25</v>
      </c>
      <c r="DJ297">
        <v>22.2</v>
      </c>
      <c r="DK297">
        <v>14.3</v>
      </c>
    </row>
    <row r="298" spans="1:115">
      <c r="A298">
        <v>295</v>
      </c>
      <c r="B298">
        <v>7.6</v>
      </c>
      <c r="C298">
        <v>0.8</v>
      </c>
      <c r="D298">
        <v>3.5</v>
      </c>
      <c r="E298">
        <v>0</v>
      </c>
      <c r="F298">
        <v>38</v>
      </c>
      <c r="G298">
        <v>12.2</v>
      </c>
      <c r="J298">
        <v>295</v>
      </c>
      <c r="K298">
        <v>36.6</v>
      </c>
      <c r="L298">
        <v>3.9</v>
      </c>
      <c r="M298">
        <v>3.5</v>
      </c>
      <c r="N298">
        <v>8</v>
      </c>
      <c r="O298">
        <v>25.2</v>
      </c>
      <c r="P298">
        <v>12.6</v>
      </c>
      <c r="S298">
        <v>295</v>
      </c>
      <c r="T298">
        <v>16.5</v>
      </c>
      <c r="U298">
        <v>1.3</v>
      </c>
      <c r="V298">
        <v>3.6</v>
      </c>
      <c r="W298">
        <v>0</v>
      </c>
      <c r="X298">
        <v>31.7</v>
      </c>
      <c r="Y298">
        <v>11.1</v>
      </c>
      <c r="AB298">
        <v>295</v>
      </c>
      <c r="AC298">
        <v>10.6</v>
      </c>
      <c r="AD298">
        <v>1.1000000000000001</v>
      </c>
      <c r="AE298">
        <v>3.6</v>
      </c>
      <c r="AF298">
        <v>0</v>
      </c>
      <c r="AG298">
        <v>31.2</v>
      </c>
      <c r="AH298">
        <v>7.3</v>
      </c>
      <c r="AK298">
        <v>295</v>
      </c>
      <c r="AL298">
        <v>8.1999999999999993</v>
      </c>
      <c r="AM298">
        <v>2.5</v>
      </c>
      <c r="AN298">
        <v>5.0999999999999996</v>
      </c>
      <c r="AO298">
        <v>0</v>
      </c>
      <c r="AP298">
        <v>26.6</v>
      </c>
      <c r="AQ298">
        <v>9</v>
      </c>
      <c r="AT298">
        <v>295</v>
      </c>
      <c r="AU298">
        <v>10.4</v>
      </c>
      <c r="AV298">
        <v>1.3</v>
      </c>
      <c r="AW298">
        <v>4.0999999999999996</v>
      </c>
      <c r="AX298">
        <v>0</v>
      </c>
      <c r="AY298">
        <v>33.299999999999997</v>
      </c>
      <c r="AZ298">
        <v>11.4</v>
      </c>
      <c r="BC298">
        <v>295</v>
      </c>
      <c r="BD298">
        <v>16.8</v>
      </c>
      <c r="BE298">
        <v>1.2</v>
      </c>
      <c r="BF298">
        <v>3.4</v>
      </c>
      <c r="BG298">
        <v>0</v>
      </c>
      <c r="BH298">
        <v>28.6</v>
      </c>
      <c r="BI298">
        <v>10.9</v>
      </c>
      <c r="BL298">
        <v>295</v>
      </c>
      <c r="BM298">
        <v>39.1</v>
      </c>
      <c r="BN298">
        <v>1.1000000000000001</v>
      </c>
      <c r="BO298">
        <v>2.6</v>
      </c>
      <c r="BP298">
        <v>2.29</v>
      </c>
      <c r="BQ298">
        <v>22.9</v>
      </c>
      <c r="BR298">
        <v>12.3</v>
      </c>
      <c r="BU298">
        <v>295</v>
      </c>
      <c r="BV298">
        <v>12.8</v>
      </c>
      <c r="BW298">
        <v>1</v>
      </c>
      <c r="BX298">
        <v>3.5</v>
      </c>
      <c r="BY298">
        <v>0</v>
      </c>
      <c r="BZ298">
        <v>34.299999999999997</v>
      </c>
      <c r="CA298">
        <v>13.1</v>
      </c>
      <c r="CD298">
        <v>295</v>
      </c>
      <c r="CE298">
        <v>20.2</v>
      </c>
      <c r="CF298">
        <v>3.2</v>
      </c>
      <c r="CG298">
        <v>5.8</v>
      </c>
      <c r="CH298">
        <v>0</v>
      </c>
      <c r="CI298">
        <v>31.7</v>
      </c>
      <c r="CJ298">
        <v>17</v>
      </c>
      <c r="CM298">
        <v>295</v>
      </c>
      <c r="CN298">
        <v>9.9</v>
      </c>
      <c r="CO298">
        <v>1</v>
      </c>
      <c r="CP298">
        <v>3.4</v>
      </c>
      <c r="CQ298">
        <v>0</v>
      </c>
      <c r="CR298">
        <v>32.299999999999997</v>
      </c>
      <c r="CS298">
        <v>5.8</v>
      </c>
      <c r="CV298">
        <v>295</v>
      </c>
      <c r="CW298">
        <v>22.2</v>
      </c>
      <c r="CX298">
        <v>0.9</v>
      </c>
      <c r="CY298">
        <v>3.3</v>
      </c>
      <c r="CZ298">
        <v>0</v>
      </c>
      <c r="DA298">
        <v>32.799999999999997</v>
      </c>
      <c r="DB298">
        <v>13.4</v>
      </c>
      <c r="DE298">
        <v>295</v>
      </c>
      <c r="DF298">
        <v>33.9</v>
      </c>
      <c r="DG298">
        <v>0.7</v>
      </c>
      <c r="DH298">
        <v>2.6</v>
      </c>
      <c r="DI298">
        <v>0</v>
      </c>
      <c r="DJ298">
        <v>25.7</v>
      </c>
      <c r="DK298">
        <v>11.2</v>
      </c>
    </row>
    <row r="299" spans="1:115">
      <c r="A299">
        <v>296</v>
      </c>
      <c r="B299">
        <v>8.1999999999999993</v>
      </c>
      <c r="C299">
        <v>0.9</v>
      </c>
      <c r="D299">
        <v>3.4</v>
      </c>
      <c r="E299">
        <v>0</v>
      </c>
      <c r="F299">
        <v>37.5</v>
      </c>
      <c r="G299">
        <v>11.6</v>
      </c>
      <c r="J299">
        <v>296</v>
      </c>
      <c r="K299">
        <v>31.8</v>
      </c>
      <c r="L299">
        <v>1.1000000000000001</v>
      </c>
      <c r="M299">
        <v>2.4</v>
      </c>
      <c r="N299">
        <v>0</v>
      </c>
      <c r="O299">
        <v>21.2</v>
      </c>
      <c r="P299">
        <v>8.1999999999999993</v>
      </c>
      <c r="S299">
        <v>296</v>
      </c>
      <c r="T299">
        <v>17.8</v>
      </c>
      <c r="U299">
        <v>1.3</v>
      </c>
      <c r="V299">
        <v>3.5</v>
      </c>
      <c r="W299">
        <v>0</v>
      </c>
      <c r="X299">
        <v>31.3</v>
      </c>
      <c r="Y299">
        <v>11.3</v>
      </c>
      <c r="AB299">
        <v>296</v>
      </c>
      <c r="AC299">
        <v>18.399999999999999</v>
      </c>
      <c r="AD299">
        <v>1.3</v>
      </c>
      <c r="AE299">
        <v>3.3</v>
      </c>
      <c r="AF299">
        <v>0</v>
      </c>
      <c r="AG299">
        <v>31</v>
      </c>
      <c r="AH299">
        <v>9.6</v>
      </c>
      <c r="AK299">
        <v>296</v>
      </c>
      <c r="AL299">
        <v>7.5</v>
      </c>
      <c r="AM299">
        <v>2.2999999999999998</v>
      </c>
      <c r="AN299">
        <v>5.2</v>
      </c>
      <c r="AO299">
        <v>0</v>
      </c>
      <c r="AP299">
        <v>30.1</v>
      </c>
      <c r="AQ299">
        <v>6.6</v>
      </c>
      <c r="AT299">
        <v>296</v>
      </c>
      <c r="AU299">
        <v>5.8</v>
      </c>
      <c r="AV299">
        <v>2</v>
      </c>
      <c r="AW299">
        <v>4.9000000000000004</v>
      </c>
      <c r="AX299">
        <v>0</v>
      </c>
      <c r="AY299">
        <v>30.5</v>
      </c>
      <c r="AZ299">
        <v>9.9</v>
      </c>
      <c r="BC299">
        <v>296</v>
      </c>
      <c r="BD299">
        <v>12.7</v>
      </c>
      <c r="BE299">
        <v>1.1000000000000001</v>
      </c>
      <c r="BF299">
        <v>3.3</v>
      </c>
      <c r="BG299">
        <v>0</v>
      </c>
      <c r="BH299">
        <v>29.4</v>
      </c>
      <c r="BI299">
        <v>8</v>
      </c>
      <c r="BL299">
        <v>296</v>
      </c>
      <c r="BM299">
        <v>35</v>
      </c>
      <c r="BN299">
        <v>1.1000000000000001</v>
      </c>
      <c r="BO299">
        <v>2.2000000000000002</v>
      </c>
      <c r="BP299">
        <v>0</v>
      </c>
      <c r="BQ299">
        <v>23.4</v>
      </c>
      <c r="BR299">
        <v>11.4</v>
      </c>
      <c r="BU299">
        <v>296</v>
      </c>
      <c r="BV299">
        <v>9.3000000000000007</v>
      </c>
      <c r="BW299">
        <v>0.9</v>
      </c>
      <c r="BX299">
        <v>3.3</v>
      </c>
      <c r="BY299">
        <v>0</v>
      </c>
      <c r="BZ299">
        <v>34.4</v>
      </c>
      <c r="CA299">
        <v>12.5</v>
      </c>
      <c r="CD299">
        <v>296</v>
      </c>
      <c r="CE299">
        <v>27.7</v>
      </c>
      <c r="CF299">
        <v>2</v>
      </c>
      <c r="CG299">
        <v>4</v>
      </c>
      <c r="CH299">
        <v>0</v>
      </c>
      <c r="CI299">
        <v>30.1</v>
      </c>
      <c r="CJ299">
        <v>16</v>
      </c>
      <c r="CM299">
        <v>296</v>
      </c>
      <c r="CN299">
        <v>8.8000000000000007</v>
      </c>
      <c r="CO299">
        <v>0.8</v>
      </c>
      <c r="CP299">
        <v>3.1</v>
      </c>
      <c r="CQ299">
        <v>0</v>
      </c>
      <c r="CR299">
        <v>34.1</v>
      </c>
      <c r="CS299">
        <v>8.1</v>
      </c>
      <c r="CV299">
        <v>296</v>
      </c>
      <c r="CW299">
        <v>23.9</v>
      </c>
      <c r="CX299">
        <v>1</v>
      </c>
      <c r="CY299">
        <v>3.3</v>
      </c>
      <c r="CZ299">
        <v>0</v>
      </c>
      <c r="DA299">
        <v>33</v>
      </c>
      <c r="DB299">
        <v>13.1</v>
      </c>
      <c r="DE299">
        <v>296</v>
      </c>
      <c r="DF299">
        <v>27.1</v>
      </c>
      <c r="DG299">
        <v>1</v>
      </c>
      <c r="DH299">
        <v>3</v>
      </c>
      <c r="DI299">
        <v>0</v>
      </c>
      <c r="DJ299">
        <v>28.6</v>
      </c>
      <c r="DK299">
        <v>13.2</v>
      </c>
    </row>
    <row r="300" spans="1:115">
      <c r="A300">
        <v>297</v>
      </c>
      <c r="B300">
        <v>9.9</v>
      </c>
      <c r="C300">
        <v>1.3</v>
      </c>
      <c r="D300">
        <v>3.9</v>
      </c>
      <c r="E300">
        <v>0</v>
      </c>
      <c r="F300">
        <v>35.1</v>
      </c>
      <c r="G300">
        <v>12.2</v>
      </c>
      <c r="J300">
        <v>297</v>
      </c>
      <c r="K300">
        <v>25</v>
      </c>
      <c r="L300">
        <v>0.9</v>
      </c>
      <c r="M300">
        <v>2.5</v>
      </c>
      <c r="N300">
        <v>0</v>
      </c>
      <c r="O300">
        <v>25.3</v>
      </c>
      <c r="P300">
        <v>6.3</v>
      </c>
      <c r="S300">
        <v>297</v>
      </c>
      <c r="T300">
        <v>15.7</v>
      </c>
      <c r="U300">
        <v>2.5</v>
      </c>
      <c r="V300">
        <v>5</v>
      </c>
      <c r="W300">
        <v>0</v>
      </c>
      <c r="X300">
        <v>32</v>
      </c>
      <c r="Y300">
        <v>11.4</v>
      </c>
      <c r="AB300">
        <v>297</v>
      </c>
      <c r="AC300">
        <v>33.200000000000003</v>
      </c>
      <c r="AD300">
        <v>1.6</v>
      </c>
      <c r="AE300">
        <v>3.2</v>
      </c>
      <c r="AF300">
        <v>0</v>
      </c>
      <c r="AG300">
        <v>29.1</v>
      </c>
      <c r="AH300">
        <v>17.5</v>
      </c>
      <c r="AK300">
        <v>297</v>
      </c>
      <c r="AL300">
        <v>8.8000000000000007</v>
      </c>
      <c r="AM300">
        <v>3.5</v>
      </c>
      <c r="AN300">
        <v>7.4</v>
      </c>
      <c r="AO300">
        <v>0</v>
      </c>
      <c r="AP300">
        <v>35.200000000000003</v>
      </c>
      <c r="AQ300">
        <v>12.7</v>
      </c>
      <c r="AT300">
        <v>297</v>
      </c>
      <c r="AU300">
        <v>4.2</v>
      </c>
      <c r="AV300">
        <v>1.3</v>
      </c>
      <c r="AW300">
        <v>4</v>
      </c>
      <c r="AX300">
        <v>0</v>
      </c>
      <c r="AY300">
        <v>30.2</v>
      </c>
      <c r="AZ300">
        <v>6.9</v>
      </c>
      <c r="BC300">
        <v>297</v>
      </c>
      <c r="BD300">
        <v>11.1</v>
      </c>
      <c r="BE300">
        <v>1.3</v>
      </c>
      <c r="BF300">
        <v>3.6</v>
      </c>
      <c r="BG300">
        <v>0</v>
      </c>
      <c r="BH300">
        <v>30.7</v>
      </c>
      <c r="BI300">
        <v>9.1999999999999993</v>
      </c>
      <c r="BL300">
        <v>297</v>
      </c>
      <c r="BM300">
        <v>33.6</v>
      </c>
      <c r="BN300">
        <v>0.8</v>
      </c>
      <c r="BO300">
        <v>2.4</v>
      </c>
      <c r="BP300">
        <v>0</v>
      </c>
      <c r="BQ300">
        <v>25</v>
      </c>
      <c r="BR300">
        <v>10.3</v>
      </c>
      <c r="BU300">
        <v>297</v>
      </c>
      <c r="BV300">
        <v>12.3</v>
      </c>
      <c r="BW300">
        <v>1.2</v>
      </c>
      <c r="BX300">
        <v>3.4</v>
      </c>
      <c r="BY300">
        <v>0</v>
      </c>
      <c r="BZ300">
        <v>33.700000000000003</v>
      </c>
      <c r="CA300">
        <v>12.2</v>
      </c>
      <c r="CD300">
        <v>297</v>
      </c>
      <c r="CE300">
        <v>26.5</v>
      </c>
      <c r="CF300">
        <v>1.5</v>
      </c>
      <c r="CG300">
        <v>3.8</v>
      </c>
      <c r="CH300">
        <v>0</v>
      </c>
      <c r="CI300">
        <v>30.9</v>
      </c>
      <c r="CJ300">
        <v>15.3</v>
      </c>
      <c r="CM300">
        <v>297</v>
      </c>
      <c r="CN300">
        <v>9.1</v>
      </c>
      <c r="CO300">
        <v>1.4</v>
      </c>
      <c r="CP300">
        <v>3.9</v>
      </c>
      <c r="CQ300">
        <v>0</v>
      </c>
      <c r="CR300">
        <v>33.299999999999997</v>
      </c>
      <c r="CS300">
        <v>11.1</v>
      </c>
      <c r="CV300">
        <v>297</v>
      </c>
      <c r="CW300">
        <v>20.2</v>
      </c>
      <c r="CX300">
        <v>0.9</v>
      </c>
      <c r="CY300">
        <v>3.3</v>
      </c>
      <c r="CZ300">
        <v>0</v>
      </c>
      <c r="DA300">
        <v>34</v>
      </c>
      <c r="DB300">
        <v>13.6</v>
      </c>
      <c r="DE300">
        <v>297</v>
      </c>
      <c r="DF300">
        <v>14.5</v>
      </c>
      <c r="DG300">
        <v>1.6</v>
      </c>
      <c r="DH300">
        <v>3.8</v>
      </c>
      <c r="DI300">
        <v>0</v>
      </c>
      <c r="DJ300">
        <v>31.4</v>
      </c>
      <c r="DK300">
        <v>13.1</v>
      </c>
    </row>
    <row r="301" spans="1:115">
      <c r="A301">
        <v>298</v>
      </c>
      <c r="B301">
        <v>5.8</v>
      </c>
      <c r="C301">
        <v>2.4</v>
      </c>
      <c r="D301">
        <v>5.3</v>
      </c>
      <c r="E301">
        <v>0</v>
      </c>
      <c r="F301">
        <v>32.799999999999997</v>
      </c>
      <c r="G301">
        <v>11.4</v>
      </c>
      <c r="J301">
        <v>298</v>
      </c>
      <c r="K301">
        <v>31.5</v>
      </c>
      <c r="L301">
        <v>1.3</v>
      </c>
      <c r="M301">
        <v>2.9</v>
      </c>
      <c r="N301">
        <v>0</v>
      </c>
      <c r="O301">
        <v>26.4</v>
      </c>
      <c r="P301">
        <v>8</v>
      </c>
      <c r="S301">
        <v>298</v>
      </c>
      <c r="T301">
        <v>13.5</v>
      </c>
      <c r="U301">
        <v>2.6</v>
      </c>
      <c r="V301">
        <v>4.9000000000000004</v>
      </c>
      <c r="W301">
        <v>0</v>
      </c>
      <c r="X301">
        <v>31.6</v>
      </c>
      <c r="Y301">
        <v>11.2</v>
      </c>
      <c r="AB301">
        <v>298</v>
      </c>
      <c r="AC301">
        <v>27.7</v>
      </c>
      <c r="AD301">
        <v>2.2000000000000002</v>
      </c>
      <c r="AE301">
        <v>3.8</v>
      </c>
      <c r="AF301">
        <v>0</v>
      </c>
      <c r="AG301">
        <v>29.1</v>
      </c>
      <c r="AH301">
        <v>15</v>
      </c>
      <c r="AK301">
        <v>298</v>
      </c>
      <c r="AL301">
        <v>9.5</v>
      </c>
      <c r="AM301">
        <v>1.3</v>
      </c>
      <c r="AN301">
        <v>4</v>
      </c>
      <c r="AO301">
        <v>0</v>
      </c>
      <c r="AP301">
        <v>34.200000000000003</v>
      </c>
      <c r="AQ301">
        <v>10</v>
      </c>
      <c r="AT301">
        <v>298</v>
      </c>
      <c r="AU301">
        <v>5.9</v>
      </c>
      <c r="AV301">
        <v>1.1000000000000001</v>
      </c>
      <c r="AW301">
        <v>3.7</v>
      </c>
      <c r="AX301">
        <v>0</v>
      </c>
      <c r="AY301">
        <v>31.4</v>
      </c>
      <c r="AZ301">
        <v>4.5999999999999996</v>
      </c>
      <c r="BC301">
        <v>298</v>
      </c>
      <c r="BD301">
        <v>9.9</v>
      </c>
      <c r="BE301">
        <v>1.5</v>
      </c>
      <c r="BF301">
        <v>4</v>
      </c>
      <c r="BG301">
        <v>0</v>
      </c>
      <c r="BH301">
        <v>31.2</v>
      </c>
      <c r="BI301">
        <v>9</v>
      </c>
      <c r="BL301">
        <v>298</v>
      </c>
      <c r="BM301">
        <v>27.3</v>
      </c>
      <c r="BN301">
        <v>0.9</v>
      </c>
      <c r="BO301">
        <v>2.7</v>
      </c>
      <c r="BP301">
        <v>0</v>
      </c>
      <c r="BQ301">
        <v>27.5</v>
      </c>
      <c r="BR301">
        <v>9.9</v>
      </c>
      <c r="BU301">
        <v>298</v>
      </c>
      <c r="BV301">
        <v>23.9</v>
      </c>
      <c r="BW301">
        <v>2</v>
      </c>
      <c r="BX301">
        <v>4.3</v>
      </c>
      <c r="BY301">
        <v>0</v>
      </c>
      <c r="BZ301">
        <v>32.1</v>
      </c>
      <c r="CA301">
        <v>18.5</v>
      </c>
      <c r="CD301">
        <v>298</v>
      </c>
      <c r="CE301">
        <v>9.6</v>
      </c>
      <c r="CF301">
        <v>2.2000000000000002</v>
      </c>
      <c r="CG301">
        <v>4.4000000000000004</v>
      </c>
      <c r="CH301">
        <v>0</v>
      </c>
      <c r="CI301">
        <v>28.1</v>
      </c>
      <c r="CJ301">
        <v>12.6</v>
      </c>
      <c r="CM301">
        <v>298</v>
      </c>
      <c r="CN301">
        <v>11.5</v>
      </c>
      <c r="CO301">
        <v>1</v>
      </c>
      <c r="CP301">
        <v>3.2</v>
      </c>
      <c r="CQ301">
        <v>0</v>
      </c>
      <c r="CR301">
        <v>30.7</v>
      </c>
      <c r="CS301">
        <v>8.3000000000000007</v>
      </c>
      <c r="CV301">
        <v>298</v>
      </c>
      <c r="CW301">
        <v>21.2</v>
      </c>
      <c r="CX301">
        <v>1.2</v>
      </c>
      <c r="CY301">
        <v>3.5</v>
      </c>
      <c r="CZ301">
        <v>0</v>
      </c>
      <c r="DA301">
        <v>34.799999999999997</v>
      </c>
      <c r="DB301">
        <v>14.3</v>
      </c>
      <c r="DE301">
        <v>298</v>
      </c>
      <c r="DF301">
        <v>26.2</v>
      </c>
      <c r="DG301">
        <v>2.8</v>
      </c>
      <c r="DH301">
        <v>4.5</v>
      </c>
      <c r="DI301">
        <v>0</v>
      </c>
      <c r="DJ301">
        <v>30.2</v>
      </c>
      <c r="DK301">
        <v>16.2</v>
      </c>
    </row>
    <row r="302" spans="1:115">
      <c r="A302">
        <v>299</v>
      </c>
      <c r="B302">
        <v>8.1999999999999993</v>
      </c>
      <c r="C302">
        <v>2.4</v>
      </c>
      <c r="D302">
        <v>4.5999999999999996</v>
      </c>
      <c r="E302">
        <v>0</v>
      </c>
      <c r="F302">
        <v>26.9</v>
      </c>
      <c r="G302">
        <v>10</v>
      </c>
      <c r="J302">
        <v>299</v>
      </c>
      <c r="K302">
        <v>36.5</v>
      </c>
      <c r="L302">
        <v>1.4</v>
      </c>
      <c r="M302">
        <v>2.9</v>
      </c>
      <c r="N302">
        <v>0</v>
      </c>
      <c r="O302">
        <v>27.4</v>
      </c>
      <c r="P302">
        <v>12.9</v>
      </c>
      <c r="S302">
        <v>299</v>
      </c>
      <c r="T302">
        <v>21.8</v>
      </c>
      <c r="U302">
        <v>1.4</v>
      </c>
      <c r="V302">
        <v>3.4</v>
      </c>
      <c r="W302">
        <v>0</v>
      </c>
      <c r="X302">
        <v>28.2</v>
      </c>
      <c r="Y302">
        <v>12.9</v>
      </c>
      <c r="AB302">
        <v>299</v>
      </c>
      <c r="AC302">
        <v>9.1</v>
      </c>
      <c r="AD302">
        <v>2.4</v>
      </c>
      <c r="AE302">
        <v>4.5999999999999996</v>
      </c>
      <c r="AF302">
        <v>0</v>
      </c>
      <c r="AG302">
        <v>25.6</v>
      </c>
      <c r="AH302">
        <v>9.1999999999999993</v>
      </c>
      <c r="AK302">
        <v>299</v>
      </c>
      <c r="AL302">
        <v>9.1999999999999993</v>
      </c>
      <c r="AM302">
        <v>0.8</v>
      </c>
      <c r="AN302">
        <v>3.2</v>
      </c>
      <c r="AO302">
        <v>0</v>
      </c>
      <c r="AP302">
        <v>34.200000000000003</v>
      </c>
      <c r="AQ302">
        <v>9.4</v>
      </c>
      <c r="AT302">
        <v>299</v>
      </c>
      <c r="AU302">
        <v>6.2</v>
      </c>
      <c r="AV302">
        <v>1</v>
      </c>
      <c r="AW302">
        <v>3.6</v>
      </c>
      <c r="AX302">
        <v>0</v>
      </c>
      <c r="AY302">
        <v>32.6</v>
      </c>
      <c r="AZ302">
        <v>5.4</v>
      </c>
      <c r="BC302">
        <v>299</v>
      </c>
      <c r="BD302">
        <v>11.1</v>
      </c>
      <c r="BE302">
        <v>1.5</v>
      </c>
      <c r="BF302">
        <v>3.9</v>
      </c>
      <c r="BG302">
        <v>0</v>
      </c>
      <c r="BH302">
        <v>31.4</v>
      </c>
      <c r="BI302">
        <v>12.3</v>
      </c>
      <c r="BL302">
        <v>299</v>
      </c>
      <c r="BM302">
        <v>33.799999999999997</v>
      </c>
      <c r="BN302">
        <v>2.2999999999999998</v>
      </c>
      <c r="BO302">
        <v>3.2</v>
      </c>
      <c r="BP302">
        <v>0</v>
      </c>
      <c r="BQ302">
        <v>25.4</v>
      </c>
      <c r="BR302">
        <v>13.3</v>
      </c>
      <c r="BU302">
        <v>299</v>
      </c>
      <c r="BV302">
        <v>15.4</v>
      </c>
      <c r="BW302">
        <v>3.5</v>
      </c>
      <c r="BX302">
        <v>4.5</v>
      </c>
      <c r="BY302">
        <v>0</v>
      </c>
      <c r="BZ302">
        <v>25.5</v>
      </c>
      <c r="CA302">
        <v>14.4</v>
      </c>
      <c r="CD302">
        <v>299</v>
      </c>
      <c r="CE302">
        <v>8</v>
      </c>
      <c r="CF302">
        <v>1.3</v>
      </c>
      <c r="CG302">
        <v>3.3</v>
      </c>
      <c r="CH302">
        <v>0</v>
      </c>
      <c r="CI302">
        <v>28</v>
      </c>
      <c r="CJ302">
        <v>6.9</v>
      </c>
      <c r="CM302">
        <v>299</v>
      </c>
      <c r="CN302">
        <v>14</v>
      </c>
      <c r="CO302">
        <v>0.9</v>
      </c>
      <c r="CP302">
        <v>2.9</v>
      </c>
      <c r="CQ302">
        <v>0</v>
      </c>
      <c r="CR302">
        <v>30.9</v>
      </c>
      <c r="CS302">
        <v>7.8</v>
      </c>
      <c r="CV302">
        <v>299</v>
      </c>
      <c r="CW302">
        <v>29.8</v>
      </c>
      <c r="CX302">
        <v>1.6</v>
      </c>
      <c r="CY302">
        <v>3.8</v>
      </c>
      <c r="CZ302">
        <v>0</v>
      </c>
      <c r="DA302">
        <v>32.200000000000003</v>
      </c>
      <c r="DB302">
        <v>19.5</v>
      </c>
      <c r="DE302">
        <v>299</v>
      </c>
      <c r="DF302">
        <v>22.8</v>
      </c>
      <c r="DG302">
        <v>0.9</v>
      </c>
      <c r="DH302">
        <v>2.9</v>
      </c>
      <c r="DI302">
        <v>0</v>
      </c>
      <c r="DJ302">
        <v>31.2</v>
      </c>
      <c r="DK302">
        <v>15.8</v>
      </c>
    </row>
    <row r="303" spans="1:115">
      <c r="A303">
        <v>300</v>
      </c>
      <c r="B303">
        <v>10</v>
      </c>
      <c r="C303">
        <v>1</v>
      </c>
      <c r="D303">
        <v>2.9</v>
      </c>
      <c r="E303">
        <v>0</v>
      </c>
      <c r="F303">
        <v>28.5</v>
      </c>
      <c r="G303">
        <v>6.8</v>
      </c>
      <c r="J303">
        <v>300</v>
      </c>
      <c r="K303">
        <v>23.9</v>
      </c>
      <c r="L303">
        <v>1.9</v>
      </c>
      <c r="M303">
        <v>3.6</v>
      </c>
      <c r="N303">
        <v>0</v>
      </c>
      <c r="O303">
        <v>28.4</v>
      </c>
      <c r="P303">
        <v>14.3</v>
      </c>
      <c r="S303">
        <v>300</v>
      </c>
      <c r="T303">
        <v>18.399999999999999</v>
      </c>
      <c r="U303">
        <v>1.2</v>
      </c>
      <c r="V303">
        <v>3.3</v>
      </c>
      <c r="W303">
        <v>0</v>
      </c>
      <c r="X303">
        <v>29.8</v>
      </c>
      <c r="Y303">
        <v>9.5</v>
      </c>
      <c r="AB303">
        <v>300</v>
      </c>
      <c r="AC303">
        <v>10.199999999999999</v>
      </c>
      <c r="AD303">
        <v>1.2</v>
      </c>
      <c r="AE303">
        <v>3.3</v>
      </c>
      <c r="AF303">
        <v>0</v>
      </c>
      <c r="AG303">
        <v>27.7</v>
      </c>
      <c r="AH303">
        <v>5.2</v>
      </c>
      <c r="AK303">
        <v>300</v>
      </c>
      <c r="AL303">
        <v>9.8000000000000007</v>
      </c>
      <c r="AM303">
        <v>1.1000000000000001</v>
      </c>
      <c r="AN303">
        <v>3.4</v>
      </c>
      <c r="AO303">
        <v>0</v>
      </c>
      <c r="AP303">
        <v>33.6</v>
      </c>
      <c r="AQ303">
        <v>10.6</v>
      </c>
      <c r="AT303">
        <v>300</v>
      </c>
      <c r="AU303">
        <v>7</v>
      </c>
      <c r="AV303">
        <v>0.9</v>
      </c>
      <c r="AW303">
        <v>3.4</v>
      </c>
      <c r="AX303">
        <v>0</v>
      </c>
      <c r="AY303">
        <v>32.9</v>
      </c>
      <c r="AZ303">
        <v>6.7</v>
      </c>
      <c r="BC303">
        <v>300</v>
      </c>
      <c r="BD303">
        <v>5.2</v>
      </c>
      <c r="BE303">
        <v>1.6</v>
      </c>
      <c r="BF303">
        <v>3.8</v>
      </c>
      <c r="BG303">
        <v>0</v>
      </c>
      <c r="BH303">
        <v>28.2</v>
      </c>
      <c r="BI303">
        <v>8.6</v>
      </c>
      <c r="BL303">
        <v>300</v>
      </c>
      <c r="BM303">
        <v>22.4</v>
      </c>
      <c r="BN303">
        <v>1.4</v>
      </c>
      <c r="BO303">
        <v>3.2</v>
      </c>
      <c r="BP303">
        <v>0</v>
      </c>
      <c r="BQ303">
        <v>28.8</v>
      </c>
      <c r="BR303">
        <v>10</v>
      </c>
      <c r="BU303">
        <v>300</v>
      </c>
      <c r="BV303">
        <v>19</v>
      </c>
      <c r="BW303">
        <v>1.6</v>
      </c>
      <c r="BX303">
        <v>3.5</v>
      </c>
      <c r="BY303">
        <v>0</v>
      </c>
      <c r="BZ303">
        <v>26.5</v>
      </c>
      <c r="CA303">
        <v>8.8000000000000007</v>
      </c>
      <c r="CD303">
        <v>300</v>
      </c>
      <c r="CE303">
        <v>9.1999999999999993</v>
      </c>
      <c r="CF303">
        <v>2.6</v>
      </c>
      <c r="CG303">
        <v>5</v>
      </c>
      <c r="CH303">
        <v>0</v>
      </c>
      <c r="CI303">
        <v>27.9</v>
      </c>
      <c r="CJ303">
        <v>9.1</v>
      </c>
      <c r="CM303">
        <v>300</v>
      </c>
      <c r="CN303">
        <v>11.9</v>
      </c>
      <c r="CO303">
        <v>1.2</v>
      </c>
      <c r="CP303">
        <v>3.4</v>
      </c>
      <c r="CQ303">
        <v>0</v>
      </c>
      <c r="CR303">
        <v>31.7</v>
      </c>
      <c r="CS303">
        <v>8.5</v>
      </c>
      <c r="CV303">
        <v>300</v>
      </c>
      <c r="CW303">
        <v>22.1</v>
      </c>
      <c r="CX303">
        <v>1.5</v>
      </c>
      <c r="CY303">
        <v>3.6</v>
      </c>
      <c r="CZ303">
        <v>0</v>
      </c>
      <c r="DA303">
        <v>30.3</v>
      </c>
      <c r="DB303">
        <v>16.8</v>
      </c>
      <c r="DE303">
        <v>300</v>
      </c>
      <c r="DF303">
        <v>13</v>
      </c>
      <c r="DG303">
        <v>1.1000000000000001</v>
      </c>
      <c r="DH303">
        <v>3.2</v>
      </c>
      <c r="DI303">
        <v>0</v>
      </c>
      <c r="DJ303">
        <v>31.7</v>
      </c>
      <c r="DK303">
        <v>12.8</v>
      </c>
    </row>
    <row r="304" spans="1:115">
      <c r="A304">
        <v>301</v>
      </c>
      <c r="B304">
        <v>11.1</v>
      </c>
      <c r="C304">
        <v>1</v>
      </c>
      <c r="D304">
        <v>3</v>
      </c>
      <c r="E304">
        <v>0</v>
      </c>
      <c r="F304">
        <v>31.4</v>
      </c>
      <c r="G304">
        <v>9</v>
      </c>
      <c r="J304">
        <v>301</v>
      </c>
      <c r="K304">
        <v>34.1</v>
      </c>
      <c r="L304">
        <v>4.5</v>
      </c>
      <c r="M304">
        <v>4.5</v>
      </c>
      <c r="N304">
        <v>0</v>
      </c>
      <c r="O304">
        <v>25.9</v>
      </c>
      <c r="P304">
        <v>14.4</v>
      </c>
      <c r="S304">
        <v>301</v>
      </c>
      <c r="T304">
        <v>20.8</v>
      </c>
      <c r="U304">
        <v>2</v>
      </c>
      <c r="V304">
        <v>3.8</v>
      </c>
      <c r="W304">
        <v>0</v>
      </c>
      <c r="X304">
        <v>29.1</v>
      </c>
      <c r="Y304">
        <v>11.4</v>
      </c>
      <c r="AB304">
        <v>301</v>
      </c>
      <c r="AC304">
        <v>7.9</v>
      </c>
      <c r="AD304">
        <v>1.2</v>
      </c>
      <c r="AE304">
        <v>3.6</v>
      </c>
      <c r="AF304">
        <v>0</v>
      </c>
      <c r="AG304">
        <v>32.200000000000003</v>
      </c>
      <c r="AH304">
        <v>6</v>
      </c>
      <c r="AK304">
        <v>301</v>
      </c>
      <c r="AL304">
        <v>9.1</v>
      </c>
      <c r="AM304">
        <v>1.3</v>
      </c>
      <c r="AN304">
        <v>3.9</v>
      </c>
      <c r="AO304">
        <v>0</v>
      </c>
      <c r="AP304">
        <v>35.4</v>
      </c>
      <c r="AQ304">
        <v>9.5</v>
      </c>
      <c r="AT304">
        <v>301</v>
      </c>
      <c r="AU304">
        <v>14.4</v>
      </c>
      <c r="AV304">
        <v>4.0999999999999996</v>
      </c>
      <c r="AW304">
        <v>6.8</v>
      </c>
      <c r="AX304">
        <v>0</v>
      </c>
      <c r="AY304">
        <v>32</v>
      </c>
      <c r="AZ304">
        <v>9.4</v>
      </c>
      <c r="BC304">
        <v>301</v>
      </c>
      <c r="BD304">
        <v>6</v>
      </c>
      <c r="BE304">
        <v>4.0999999999999996</v>
      </c>
      <c r="BF304">
        <v>7</v>
      </c>
      <c r="BG304">
        <v>0</v>
      </c>
      <c r="BH304">
        <v>30.5</v>
      </c>
      <c r="BI304">
        <v>5.5</v>
      </c>
      <c r="BL304">
        <v>301</v>
      </c>
      <c r="BM304">
        <v>17</v>
      </c>
      <c r="BN304">
        <v>1.5</v>
      </c>
      <c r="BO304">
        <v>3.3</v>
      </c>
      <c r="BP304">
        <v>0</v>
      </c>
      <c r="BQ304">
        <v>26.4</v>
      </c>
      <c r="BR304">
        <v>8.1</v>
      </c>
      <c r="BU304">
        <v>301</v>
      </c>
      <c r="BV304">
        <v>16.3</v>
      </c>
      <c r="BW304">
        <v>1.3</v>
      </c>
      <c r="BX304">
        <v>3.3</v>
      </c>
      <c r="BY304">
        <v>0</v>
      </c>
      <c r="BZ304">
        <v>28.7</v>
      </c>
      <c r="CA304">
        <v>6.5</v>
      </c>
      <c r="CD304">
        <v>301</v>
      </c>
      <c r="CE304">
        <v>12.7</v>
      </c>
      <c r="CF304">
        <v>1.5</v>
      </c>
      <c r="CG304">
        <v>3.7</v>
      </c>
      <c r="CH304">
        <v>0</v>
      </c>
      <c r="CI304">
        <v>29.4</v>
      </c>
      <c r="CJ304">
        <v>7.7</v>
      </c>
      <c r="CM304">
        <v>301</v>
      </c>
      <c r="CN304">
        <v>15.4</v>
      </c>
      <c r="CO304">
        <v>4.0999999999999996</v>
      </c>
      <c r="CP304">
        <v>6</v>
      </c>
      <c r="CQ304">
        <v>0</v>
      </c>
      <c r="CR304">
        <v>28.9</v>
      </c>
      <c r="CS304">
        <v>16.2</v>
      </c>
      <c r="CV304">
        <v>301</v>
      </c>
      <c r="CW304">
        <v>22.1</v>
      </c>
      <c r="CX304">
        <v>1</v>
      </c>
      <c r="CY304">
        <v>2.9</v>
      </c>
      <c r="CZ304">
        <v>0</v>
      </c>
      <c r="DA304">
        <v>29.8</v>
      </c>
      <c r="DB304">
        <v>12</v>
      </c>
      <c r="DE304">
        <v>301</v>
      </c>
      <c r="DF304">
        <v>19.899999999999999</v>
      </c>
      <c r="DG304">
        <v>1.2</v>
      </c>
      <c r="DH304">
        <v>2.8</v>
      </c>
      <c r="DI304">
        <v>0</v>
      </c>
      <c r="DJ304">
        <v>29.9</v>
      </c>
      <c r="DK304">
        <v>14.3</v>
      </c>
    </row>
    <row r="305" spans="1:115">
      <c r="A305">
        <v>302</v>
      </c>
      <c r="B305">
        <v>12.7</v>
      </c>
      <c r="C305">
        <v>1.4</v>
      </c>
      <c r="D305">
        <v>3.6</v>
      </c>
      <c r="E305">
        <v>0</v>
      </c>
      <c r="F305">
        <v>31.8</v>
      </c>
      <c r="G305">
        <v>9.1</v>
      </c>
      <c r="J305">
        <v>302</v>
      </c>
      <c r="K305">
        <v>51.9</v>
      </c>
      <c r="L305">
        <v>2.8</v>
      </c>
      <c r="M305">
        <v>1.6</v>
      </c>
      <c r="N305">
        <v>12</v>
      </c>
      <c r="O305">
        <v>18.899999999999999</v>
      </c>
      <c r="P305">
        <v>9.6999999999999993</v>
      </c>
      <c r="S305">
        <v>302</v>
      </c>
      <c r="T305">
        <v>24</v>
      </c>
      <c r="U305">
        <v>1.5</v>
      </c>
      <c r="V305">
        <v>3.4</v>
      </c>
      <c r="W305">
        <v>0</v>
      </c>
      <c r="X305">
        <v>28.3</v>
      </c>
      <c r="Y305">
        <v>13.2</v>
      </c>
      <c r="AB305">
        <v>302</v>
      </c>
      <c r="AC305">
        <v>10.9</v>
      </c>
      <c r="AD305">
        <v>1</v>
      </c>
      <c r="AE305">
        <v>2.6</v>
      </c>
      <c r="AF305">
        <v>0</v>
      </c>
      <c r="AG305">
        <v>27.7</v>
      </c>
      <c r="AH305">
        <v>10.199999999999999</v>
      </c>
      <c r="AK305">
        <v>302</v>
      </c>
      <c r="AL305">
        <v>8</v>
      </c>
      <c r="AM305">
        <v>2.4</v>
      </c>
      <c r="AN305">
        <v>5.4</v>
      </c>
      <c r="AO305">
        <v>0</v>
      </c>
      <c r="AP305">
        <v>35</v>
      </c>
      <c r="AQ305">
        <v>13.1</v>
      </c>
      <c r="AT305">
        <v>302</v>
      </c>
      <c r="AU305">
        <v>14.5</v>
      </c>
      <c r="AV305">
        <v>2.5</v>
      </c>
      <c r="AW305">
        <v>5.4</v>
      </c>
      <c r="AX305">
        <v>0</v>
      </c>
      <c r="AY305">
        <v>33.4</v>
      </c>
      <c r="AZ305">
        <v>15.9</v>
      </c>
      <c r="BC305">
        <v>302</v>
      </c>
      <c r="BD305">
        <v>10.199999999999999</v>
      </c>
      <c r="BE305">
        <v>4.0999999999999996</v>
      </c>
      <c r="BF305">
        <v>4.4000000000000004</v>
      </c>
      <c r="BG305">
        <v>0</v>
      </c>
      <c r="BH305">
        <v>16.3</v>
      </c>
      <c r="BI305">
        <v>4.8</v>
      </c>
      <c r="BL305">
        <v>302</v>
      </c>
      <c r="BM305">
        <v>13.3</v>
      </c>
      <c r="BN305">
        <v>1.3</v>
      </c>
      <c r="BO305">
        <v>3.7</v>
      </c>
      <c r="BP305">
        <v>0</v>
      </c>
      <c r="BQ305">
        <v>33</v>
      </c>
      <c r="BR305">
        <v>8.9</v>
      </c>
      <c r="BU305">
        <v>302</v>
      </c>
      <c r="BV305">
        <v>13.8</v>
      </c>
      <c r="BW305">
        <v>1.2</v>
      </c>
      <c r="BX305">
        <v>3.2</v>
      </c>
      <c r="BY305">
        <v>0</v>
      </c>
      <c r="BZ305">
        <v>29.7</v>
      </c>
      <c r="CA305">
        <v>10.1</v>
      </c>
      <c r="CD305">
        <v>302</v>
      </c>
      <c r="CE305">
        <v>11.5</v>
      </c>
      <c r="CF305">
        <v>0.9</v>
      </c>
      <c r="CG305">
        <v>3</v>
      </c>
      <c r="CH305">
        <v>0</v>
      </c>
      <c r="CI305">
        <v>31.3</v>
      </c>
      <c r="CJ305">
        <v>7.1</v>
      </c>
      <c r="CM305">
        <v>302</v>
      </c>
      <c r="CN305">
        <v>28.1</v>
      </c>
      <c r="CO305">
        <v>2.2999999999999998</v>
      </c>
      <c r="CP305">
        <v>3.3</v>
      </c>
      <c r="CQ305">
        <v>0</v>
      </c>
      <c r="CR305">
        <v>22.8</v>
      </c>
      <c r="CS305">
        <v>10.3</v>
      </c>
      <c r="CV305">
        <v>302</v>
      </c>
      <c r="CW305">
        <v>21</v>
      </c>
      <c r="CX305">
        <v>1.2</v>
      </c>
      <c r="CY305">
        <v>3.3</v>
      </c>
      <c r="CZ305">
        <v>0</v>
      </c>
      <c r="DA305">
        <v>31.1</v>
      </c>
      <c r="DB305">
        <v>10.6</v>
      </c>
      <c r="DE305">
        <v>302</v>
      </c>
      <c r="DF305">
        <v>30</v>
      </c>
      <c r="DG305">
        <v>2.4</v>
      </c>
      <c r="DH305">
        <v>3.2</v>
      </c>
      <c r="DI305">
        <v>2.29</v>
      </c>
      <c r="DJ305">
        <v>26.3</v>
      </c>
      <c r="DK305">
        <v>14.3</v>
      </c>
    </row>
    <row r="306" spans="1:115">
      <c r="A306">
        <v>303</v>
      </c>
      <c r="B306">
        <v>20.6</v>
      </c>
      <c r="C306">
        <v>4</v>
      </c>
      <c r="D306">
        <v>5.6</v>
      </c>
      <c r="E306">
        <v>0</v>
      </c>
      <c r="F306">
        <v>28.5</v>
      </c>
      <c r="G306">
        <v>14.9</v>
      </c>
      <c r="J306">
        <v>303</v>
      </c>
      <c r="K306">
        <v>47.9</v>
      </c>
      <c r="L306">
        <v>1.3</v>
      </c>
      <c r="M306">
        <v>1.9</v>
      </c>
      <c r="N306">
        <v>0</v>
      </c>
      <c r="O306">
        <v>18.899999999999999</v>
      </c>
      <c r="P306">
        <v>8.1</v>
      </c>
      <c r="S306">
        <v>303</v>
      </c>
      <c r="T306">
        <v>22.2</v>
      </c>
      <c r="U306">
        <v>1.3</v>
      </c>
      <c r="V306">
        <v>3.1</v>
      </c>
      <c r="W306">
        <v>0</v>
      </c>
      <c r="X306">
        <v>28.5</v>
      </c>
      <c r="Y306">
        <v>10.1</v>
      </c>
      <c r="AB306">
        <v>303</v>
      </c>
      <c r="AC306">
        <v>13.2</v>
      </c>
      <c r="AD306">
        <v>1</v>
      </c>
      <c r="AE306">
        <v>2.9</v>
      </c>
      <c r="AF306">
        <v>0</v>
      </c>
      <c r="AG306">
        <v>28.6</v>
      </c>
      <c r="AH306">
        <v>6.7</v>
      </c>
      <c r="AK306">
        <v>303</v>
      </c>
      <c r="AL306">
        <v>10.4</v>
      </c>
      <c r="AM306">
        <v>1.7</v>
      </c>
      <c r="AN306">
        <v>4.2</v>
      </c>
      <c r="AO306">
        <v>0</v>
      </c>
      <c r="AP306">
        <v>32.5</v>
      </c>
      <c r="AQ306">
        <v>12</v>
      </c>
      <c r="AT306">
        <v>303</v>
      </c>
      <c r="AU306">
        <v>14.1</v>
      </c>
      <c r="AV306">
        <v>0.8</v>
      </c>
      <c r="AW306">
        <v>3.1</v>
      </c>
      <c r="AX306">
        <v>0</v>
      </c>
      <c r="AY306">
        <v>34</v>
      </c>
      <c r="AZ306">
        <v>10.5</v>
      </c>
      <c r="BC306">
        <v>303</v>
      </c>
      <c r="BD306">
        <v>13.9</v>
      </c>
      <c r="BE306">
        <v>1.7</v>
      </c>
      <c r="BF306">
        <v>2.8</v>
      </c>
      <c r="BG306">
        <v>0</v>
      </c>
      <c r="BH306">
        <v>17.7</v>
      </c>
      <c r="BI306">
        <v>0</v>
      </c>
      <c r="BL306">
        <v>303</v>
      </c>
      <c r="BM306">
        <v>13.6</v>
      </c>
      <c r="BN306">
        <v>1</v>
      </c>
      <c r="BO306">
        <v>3.3</v>
      </c>
      <c r="BP306">
        <v>0</v>
      </c>
      <c r="BQ306">
        <v>33.6</v>
      </c>
      <c r="BR306">
        <v>9.9</v>
      </c>
      <c r="BU306">
        <v>303</v>
      </c>
      <c r="BV306">
        <v>10.5</v>
      </c>
      <c r="BW306">
        <v>1</v>
      </c>
      <c r="BX306">
        <v>3.1</v>
      </c>
      <c r="BY306">
        <v>0</v>
      </c>
      <c r="BZ306">
        <v>31.5</v>
      </c>
      <c r="CA306">
        <v>7.4</v>
      </c>
      <c r="CD306">
        <v>303</v>
      </c>
      <c r="CE306">
        <v>11.5</v>
      </c>
      <c r="CF306">
        <v>1</v>
      </c>
      <c r="CG306">
        <v>3.2</v>
      </c>
      <c r="CH306">
        <v>0</v>
      </c>
      <c r="CI306">
        <v>31.7</v>
      </c>
      <c r="CJ306">
        <v>8.5</v>
      </c>
      <c r="CM306">
        <v>303</v>
      </c>
      <c r="CN306">
        <v>20.9</v>
      </c>
      <c r="CO306">
        <v>1.1000000000000001</v>
      </c>
      <c r="CP306">
        <v>2.5</v>
      </c>
      <c r="CQ306">
        <v>0</v>
      </c>
      <c r="CR306">
        <v>22.8</v>
      </c>
      <c r="CS306">
        <v>6.4</v>
      </c>
      <c r="CV306">
        <v>303</v>
      </c>
      <c r="CW306">
        <v>18.3</v>
      </c>
      <c r="CX306">
        <v>1.1000000000000001</v>
      </c>
      <c r="CY306">
        <v>3.1</v>
      </c>
      <c r="CZ306">
        <v>0</v>
      </c>
      <c r="DA306">
        <v>32.299999999999997</v>
      </c>
      <c r="DB306">
        <v>9.6</v>
      </c>
      <c r="DE306">
        <v>303</v>
      </c>
      <c r="DF306">
        <v>31.5</v>
      </c>
      <c r="DG306">
        <v>1.3</v>
      </c>
      <c r="DH306">
        <v>2.6</v>
      </c>
      <c r="DI306">
        <v>0.51</v>
      </c>
      <c r="DJ306">
        <v>24.5</v>
      </c>
      <c r="DK306">
        <v>13.4</v>
      </c>
    </row>
    <row r="307" spans="1:115">
      <c r="A307">
        <v>304</v>
      </c>
      <c r="B307">
        <v>23.5</v>
      </c>
      <c r="C307">
        <v>3.1</v>
      </c>
      <c r="D307">
        <v>4.5</v>
      </c>
      <c r="E307">
        <v>0</v>
      </c>
      <c r="F307">
        <v>28.2</v>
      </c>
      <c r="G307">
        <v>14.2</v>
      </c>
      <c r="J307">
        <v>304</v>
      </c>
      <c r="K307">
        <v>37.700000000000003</v>
      </c>
      <c r="L307">
        <v>1.2</v>
      </c>
      <c r="M307">
        <v>2.2000000000000002</v>
      </c>
      <c r="N307">
        <v>0</v>
      </c>
      <c r="O307">
        <v>21.4</v>
      </c>
      <c r="P307">
        <v>6.4</v>
      </c>
      <c r="S307">
        <v>304</v>
      </c>
      <c r="T307">
        <v>10.1</v>
      </c>
      <c r="U307">
        <v>1.6</v>
      </c>
      <c r="V307">
        <v>3.7</v>
      </c>
      <c r="W307">
        <v>0</v>
      </c>
      <c r="X307">
        <v>29.7</v>
      </c>
      <c r="Y307">
        <v>9.1</v>
      </c>
      <c r="AB307">
        <v>304</v>
      </c>
      <c r="AC307">
        <v>13.6</v>
      </c>
      <c r="AD307">
        <v>1</v>
      </c>
      <c r="AE307">
        <v>2.9</v>
      </c>
      <c r="AF307">
        <v>0</v>
      </c>
      <c r="AG307">
        <v>28.2</v>
      </c>
      <c r="AH307">
        <v>7.1</v>
      </c>
      <c r="AK307">
        <v>304</v>
      </c>
      <c r="AL307">
        <v>11.5</v>
      </c>
      <c r="AM307">
        <v>1.1000000000000001</v>
      </c>
      <c r="AN307">
        <v>2.9</v>
      </c>
      <c r="AO307">
        <v>0</v>
      </c>
      <c r="AP307">
        <v>28.8</v>
      </c>
      <c r="AQ307">
        <v>11.9</v>
      </c>
      <c r="AT307">
        <v>304</v>
      </c>
      <c r="AU307">
        <v>12.7</v>
      </c>
      <c r="AV307">
        <v>0.8</v>
      </c>
      <c r="AW307">
        <v>3</v>
      </c>
      <c r="AX307">
        <v>0</v>
      </c>
      <c r="AY307">
        <v>34.1</v>
      </c>
      <c r="AZ307">
        <v>11.6</v>
      </c>
      <c r="BC307">
        <v>304</v>
      </c>
      <c r="BD307">
        <v>11.7</v>
      </c>
      <c r="BE307">
        <v>1</v>
      </c>
      <c r="BF307">
        <v>2.2999999999999998</v>
      </c>
      <c r="BG307">
        <v>0</v>
      </c>
      <c r="BH307">
        <v>19.3</v>
      </c>
      <c r="BI307">
        <v>0.9</v>
      </c>
      <c r="BL307">
        <v>304</v>
      </c>
      <c r="BM307">
        <v>12.5</v>
      </c>
      <c r="BN307">
        <v>2.6</v>
      </c>
      <c r="BO307">
        <v>4.9000000000000004</v>
      </c>
      <c r="BP307">
        <v>0</v>
      </c>
      <c r="BQ307">
        <v>31</v>
      </c>
      <c r="BR307">
        <v>9.8000000000000007</v>
      </c>
      <c r="BU307">
        <v>304</v>
      </c>
      <c r="BV307">
        <v>10.199999999999999</v>
      </c>
      <c r="BW307">
        <v>1.1000000000000001</v>
      </c>
      <c r="BX307">
        <v>3.2</v>
      </c>
      <c r="BY307">
        <v>0</v>
      </c>
      <c r="BZ307">
        <v>31.1</v>
      </c>
      <c r="CA307">
        <v>10.8</v>
      </c>
      <c r="CD307">
        <v>304</v>
      </c>
      <c r="CE307">
        <v>11.1</v>
      </c>
      <c r="CF307">
        <v>0.8</v>
      </c>
      <c r="CG307">
        <v>2.7</v>
      </c>
      <c r="CH307">
        <v>0</v>
      </c>
      <c r="CI307">
        <v>31.3</v>
      </c>
      <c r="CJ307">
        <v>8.3000000000000007</v>
      </c>
      <c r="CM307">
        <v>304</v>
      </c>
      <c r="CN307">
        <v>14.4</v>
      </c>
      <c r="CO307">
        <v>1.1000000000000001</v>
      </c>
      <c r="CP307">
        <v>2.6</v>
      </c>
      <c r="CQ307">
        <v>0</v>
      </c>
      <c r="CR307">
        <v>23.9</v>
      </c>
      <c r="CS307">
        <v>3.6</v>
      </c>
      <c r="CV307">
        <v>304</v>
      </c>
      <c r="CW307">
        <v>17.3</v>
      </c>
      <c r="CX307">
        <v>1.7</v>
      </c>
      <c r="CY307">
        <v>4.0999999999999996</v>
      </c>
      <c r="CZ307">
        <v>0</v>
      </c>
      <c r="DA307">
        <v>33.6</v>
      </c>
      <c r="DB307">
        <v>11.7</v>
      </c>
      <c r="DE307">
        <v>304</v>
      </c>
      <c r="DF307">
        <v>19.8</v>
      </c>
      <c r="DG307">
        <v>1.3</v>
      </c>
      <c r="DH307">
        <v>2.8</v>
      </c>
      <c r="DI307">
        <v>0</v>
      </c>
      <c r="DJ307">
        <v>26.5</v>
      </c>
      <c r="DK307">
        <v>8.9</v>
      </c>
    </row>
    <row r="308" spans="1:115">
      <c r="A308">
        <v>305</v>
      </c>
      <c r="B308">
        <v>45.2</v>
      </c>
      <c r="C308">
        <v>1.7</v>
      </c>
      <c r="D308">
        <v>2.2000000000000002</v>
      </c>
      <c r="E308">
        <v>0</v>
      </c>
      <c r="F308">
        <v>23.5</v>
      </c>
      <c r="G308">
        <v>11.9</v>
      </c>
      <c r="J308">
        <v>305</v>
      </c>
      <c r="K308">
        <v>26.7</v>
      </c>
      <c r="L308">
        <v>2</v>
      </c>
      <c r="M308">
        <v>2.7</v>
      </c>
      <c r="N308">
        <v>0</v>
      </c>
      <c r="O308">
        <v>21.8</v>
      </c>
      <c r="P308">
        <v>7</v>
      </c>
      <c r="S308">
        <v>305</v>
      </c>
      <c r="T308">
        <v>7.3</v>
      </c>
      <c r="U308">
        <v>1.6</v>
      </c>
      <c r="V308">
        <v>4.0999999999999996</v>
      </c>
      <c r="W308">
        <v>0</v>
      </c>
      <c r="X308">
        <v>32.5</v>
      </c>
      <c r="Y308">
        <v>7.7</v>
      </c>
      <c r="AB308">
        <v>305</v>
      </c>
      <c r="AC308">
        <v>10.9</v>
      </c>
      <c r="AD308">
        <v>0.7</v>
      </c>
      <c r="AE308">
        <v>2.4</v>
      </c>
      <c r="AF308">
        <v>0</v>
      </c>
      <c r="AG308">
        <v>28</v>
      </c>
      <c r="AH308">
        <v>5</v>
      </c>
      <c r="AK308">
        <v>305</v>
      </c>
      <c r="AL308">
        <v>12.1</v>
      </c>
      <c r="AM308">
        <v>1.1000000000000001</v>
      </c>
      <c r="AN308">
        <v>3</v>
      </c>
      <c r="AO308">
        <v>0</v>
      </c>
      <c r="AP308">
        <v>29.5</v>
      </c>
      <c r="AQ308">
        <v>7.2</v>
      </c>
      <c r="AT308">
        <v>305</v>
      </c>
      <c r="AU308">
        <v>13.5</v>
      </c>
      <c r="AV308">
        <v>1.1000000000000001</v>
      </c>
      <c r="AW308">
        <v>3.3</v>
      </c>
      <c r="AX308">
        <v>0</v>
      </c>
      <c r="AY308">
        <v>33.9</v>
      </c>
      <c r="AZ308">
        <v>13.5</v>
      </c>
      <c r="BC308">
        <v>305</v>
      </c>
      <c r="BD308">
        <v>13.3</v>
      </c>
      <c r="BE308">
        <v>1.2</v>
      </c>
      <c r="BF308">
        <v>3.1</v>
      </c>
      <c r="BG308">
        <v>0</v>
      </c>
      <c r="BH308">
        <v>27.8</v>
      </c>
      <c r="BI308">
        <v>2.5</v>
      </c>
      <c r="BL308">
        <v>305</v>
      </c>
      <c r="BM308">
        <v>16.5</v>
      </c>
      <c r="BN308">
        <v>1.3</v>
      </c>
      <c r="BO308">
        <v>3</v>
      </c>
      <c r="BP308">
        <v>0</v>
      </c>
      <c r="BQ308">
        <v>26.7</v>
      </c>
      <c r="BR308">
        <v>9.9</v>
      </c>
      <c r="BU308">
        <v>305</v>
      </c>
      <c r="BV308">
        <v>8.6</v>
      </c>
      <c r="BW308">
        <v>1.4</v>
      </c>
      <c r="BX308">
        <v>3.7</v>
      </c>
      <c r="BY308">
        <v>0</v>
      </c>
      <c r="BZ308">
        <v>31.5</v>
      </c>
      <c r="CA308">
        <v>8.1</v>
      </c>
      <c r="CD308">
        <v>305</v>
      </c>
      <c r="CE308">
        <v>8.8000000000000007</v>
      </c>
      <c r="CF308">
        <v>0.9</v>
      </c>
      <c r="CG308">
        <v>2.9</v>
      </c>
      <c r="CH308">
        <v>0</v>
      </c>
      <c r="CI308">
        <v>31</v>
      </c>
      <c r="CJ308">
        <v>7.8</v>
      </c>
      <c r="CM308">
        <v>305</v>
      </c>
      <c r="CN308">
        <v>14.9</v>
      </c>
      <c r="CO308">
        <v>0.9</v>
      </c>
      <c r="CP308">
        <v>2.5</v>
      </c>
      <c r="CQ308">
        <v>0</v>
      </c>
      <c r="CR308">
        <v>25.5</v>
      </c>
      <c r="CS308">
        <v>3.4</v>
      </c>
      <c r="CV308">
        <v>305</v>
      </c>
      <c r="CW308">
        <v>31.6</v>
      </c>
      <c r="CX308">
        <v>3</v>
      </c>
      <c r="CY308">
        <v>4.0999999999999996</v>
      </c>
      <c r="CZ308">
        <v>0</v>
      </c>
      <c r="DA308">
        <v>28.4</v>
      </c>
      <c r="DB308">
        <v>16.7</v>
      </c>
      <c r="DE308">
        <v>305</v>
      </c>
      <c r="DF308">
        <v>21.1</v>
      </c>
      <c r="DG308">
        <v>0.8</v>
      </c>
      <c r="DH308">
        <v>2.6</v>
      </c>
      <c r="DI308">
        <v>0</v>
      </c>
      <c r="DJ308">
        <v>29.2</v>
      </c>
      <c r="DK308">
        <v>8.6999999999999993</v>
      </c>
    </row>
    <row r="309" spans="1:115">
      <c r="A309">
        <v>306</v>
      </c>
      <c r="B309">
        <v>33.1</v>
      </c>
      <c r="C309">
        <v>2</v>
      </c>
      <c r="D309">
        <v>3.1</v>
      </c>
      <c r="E309">
        <v>0</v>
      </c>
      <c r="F309">
        <v>26.1</v>
      </c>
      <c r="G309">
        <v>11.2</v>
      </c>
      <c r="J309">
        <v>306</v>
      </c>
      <c r="K309">
        <v>11</v>
      </c>
      <c r="L309">
        <v>3.7</v>
      </c>
      <c r="M309">
        <v>4.4000000000000004</v>
      </c>
      <c r="N309">
        <v>0</v>
      </c>
      <c r="O309">
        <v>19.5</v>
      </c>
      <c r="P309">
        <v>7.9</v>
      </c>
      <c r="S309">
        <v>306</v>
      </c>
      <c r="T309">
        <v>8.3000000000000007</v>
      </c>
      <c r="U309">
        <v>1.2</v>
      </c>
      <c r="V309">
        <v>3.4</v>
      </c>
      <c r="W309">
        <v>0</v>
      </c>
      <c r="X309">
        <v>32.9</v>
      </c>
      <c r="Y309">
        <v>8.4</v>
      </c>
      <c r="AB309">
        <v>306</v>
      </c>
      <c r="AC309">
        <v>10.4</v>
      </c>
      <c r="AD309">
        <v>0.9</v>
      </c>
      <c r="AE309">
        <v>2.7</v>
      </c>
      <c r="AF309">
        <v>0</v>
      </c>
      <c r="AG309">
        <v>28.6</v>
      </c>
      <c r="AH309">
        <v>3.4</v>
      </c>
      <c r="AK309">
        <v>306</v>
      </c>
      <c r="AL309">
        <v>11.8</v>
      </c>
      <c r="AM309">
        <v>1.1000000000000001</v>
      </c>
      <c r="AN309">
        <v>3</v>
      </c>
      <c r="AO309">
        <v>0</v>
      </c>
      <c r="AP309">
        <v>29.4</v>
      </c>
      <c r="AQ309">
        <v>6.6</v>
      </c>
      <c r="AT309">
        <v>306</v>
      </c>
      <c r="AU309">
        <v>11.2</v>
      </c>
      <c r="AV309">
        <v>1</v>
      </c>
      <c r="AW309">
        <v>3.3</v>
      </c>
      <c r="AX309">
        <v>0</v>
      </c>
      <c r="AY309">
        <v>34.200000000000003</v>
      </c>
      <c r="AZ309">
        <v>12.3</v>
      </c>
      <c r="BC309">
        <v>306</v>
      </c>
      <c r="BD309">
        <v>10.7</v>
      </c>
      <c r="BE309">
        <v>0.9</v>
      </c>
      <c r="BF309">
        <v>2.8</v>
      </c>
      <c r="BG309">
        <v>0</v>
      </c>
      <c r="BH309">
        <v>30.3</v>
      </c>
      <c r="BI309">
        <v>6</v>
      </c>
      <c r="BL309">
        <v>306</v>
      </c>
      <c r="BM309">
        <v>13.7</v>
      </c>
      <c r="BN309">
        <v>1</v>
      </c>
      <c r="BO309">
        <v>2.8</v>
      </c>
      <c r="BP309">
        <v>0</v>
      </c>
      <c r="BQ309">
        <v>28.1</v>
      </c>
      <c r="BR309">
        <v>8</v>
      </c>
      <c r="BU309">
        <v>306</v>
      </c>
      <c r="BV309">
        <v>7.2</v>
      </c>
      <c r="BW309">
        <v>2.6</v>
      </c>
      <c r="BX309">
        <v>4.4000000000000004</v>
      </c>
      <c r="BY309">
        <v>0</v>
      </c>
      <c r="BZ309">
        <v>24.6</v>
      </c>
      <c r="CA309">
        <v>6</v>
      </c>
      <c r="CD309">
        <v>306</v>
      </c>
      <c r="CE309">
        <v>10.3</v>
      </c>
      <c r="CF309">
        <v>1</v>
      </c>
      <c r="CG309">
        <v>2.9</v>
      </c>
      <c r="CH309">
        <v>0</v>
      </c>
      <c r="CI309">
        <v>31</v>
      </c>
      <c r="CJ309">
        <v>7.3</v>
      </c>
      <c r="CM309">
        <v>306</v>
      </c>
      <c r="CN309">
        <v>8.6</v>
      </c>
      <c r="CO309">
        <v>1.2</v>
      </c>
      <c r="CP309">
        <v>3.2</v>
      </c>
      <c r="CQ309">
        <v>0</v>
      </c>
      <c r="CR309">
        <v>30.5</v>
      </c>
      <c r="CS309">
        <v>3.3</v>
      </c>
      <c r="CV309">
        <v>306</v>
      </c>
      <c r="CW309">
        <v>22.3</v>
      </c>
      <c r="CX309">
        <v>2.9</v>
      </c>
      <c r="CY309">
        <v>3.8</v>
      </c>
      <c r="CZ309">
        <v>0</v>
      </c>
      <c r="DA309">
        <v>22.9</v>
      </c>
      <c r="DB309">
        <v>9.5</v>
      </c>
      <c r="DE309">
        <v>306</v>
      </c>
      <c r="DF309">
        <v>15</v>
      </c>
      <c r="DG309">
        <v>1.4</v>
      </c>
      <c r="DH309">
        <v>3.4</v>
      </c>
      <c r="DI309">
        <v>0</v>
      </c>
      <c r="DJ309">
        <v>30.9</v>
      </c>
      <c r="DK309">
        <v>9.5</v>
      </c>
    </row>
    <row r="310" spans="1:115">
      <c r="A310">
        <v>307</v>
      </c>
      <c r="B310">
        <v>25.7</v>
      </c>
      <c r="C310">
        <v>2.9</v>
      </c>
      <c r="D310">
        <v>3.3</v>
      </c>
      <c r="E310">
        <v>0</v>
      </c>
      <c r="F310">
        <v>20</v>
      </c>
      <c r="G310">
        <v>6.8</v>
      </c>
      <c r="J310">
        <v>307</v>
      </c>
      <c r="K310">
        <v>12.9</v>
      </c>
      <c r="L310">
        <v>1.4</v>
      </c>
      <c r="M310">
        <v>2.7</v>
      </c>
      <c r="N310">
        <v>0</v>
      </c>
      <c r="O310">
        <v>21</v>
      </c>
      <c r="P310">
        <v>4.5</v>
      </c>
      <c r="S310">
        <v>307</v>
      </c>
      <c r="T310">
        <v>17.399999999999999</v>
      </c>
      <c r="U310">
        <v>1.4</v>
      </c>
      <c r="V310">
        <v>3</v>
      </c>
      <c r="W310">
        <v>0</v>
      </c>
      <c r="X310">
        <v>27.7</v>
      </c>
      <c r="Y310">
        <v>12.5</v>
      </c>
      <c r="AB310">
        <v>307</v>
      </c>
      <c r="AC310">
        <v>13.1</v>
      </c>
      <c r="AD310">
        <v>0.8</v>
      </c>
      <c r="AE310">
        <v>2.5</v>
      </c>
      <c r="AF310">
        <v>0</v>
      </c>
      <c r="AG310">
        <v>29.8</v>
      </c>
      <c r="AH310">
        <v>4.9000000000000004</v>
      </c>
      <c r="AK310">
        <v>307</v>
      </c>
      <c r="AL310">
        <v>9.8000000000000007</v>
      </c>
      <c r="AM310">
        <v>0.9</v>
      </c>
      <c r="AN310">
        <v>2.9</v>
      </c>
      <c r="AO310">
        <v>0</v>
      </c>
      <c r="AP310">
        <v>32</v>
      </c>
      <c r="AQ310">
        <v>5.6</v>
      </c>
      <c r="AT310">
        <v>307</v>
      </c>
      <c r="AU310">
        <v>23.6</v>
      </c>
      <c r="AV310">
        <v>2.4</v>
      </c>
      <c r="AW310">
        <v>4.7</v>
      </c>
      <c r="AX310">
        <v>0</v>
      </c>
      <c r="AY310">
        <v>31.6</v>
      </c>
      <c r="AZ310">
        <v>15.7</v>
      </c>
      <c r="BC310">
        <v>307</v>
      </c>
      <c r="BD310">
        <v>10.4</v>
      </c>
      <c r="BE310">
        <v>0.8</v>
      </c>
      <c r="BF310">
        <v>2.7</v>
      </c>
      <c r="BG310">
        <v>0</v>
      </c>
      <c r="BH310">
        <v>31.4</v>
      </c>
      <c r="BI310">
        <v>5.4</v>
      </c>
      <c r="BL310">
        <v>307</v>
      </c>
      <c r="BM310">
        <v>9.9</v>
      </c>
      <c r="BN310">
        <v>1.4</v>
      </c>
      <c r="BO310">
        <v>3.5</v>
      </c>
      <c r="BP310">
        <v>0</v>
      </c>
      <c r="BQ310">
        <v>30.4</v>
      </c>
      <c r="BR310">
        <v>9</v>
      </c>
      <c r="BU310">
        <v>307</v>
      </c>
      <c r="BV310">
        <v>9</v>
      </c>
      <c r="BW310">
        <v>1.1000000000000001</v>
      </c>
      <c r="BX310">
        <v>2.9</v>
      </c>
      <c r="BY310">
        <v>0</v>
      </c>
      <c r="BZ310">
        <v>27.5</v>
      </c>
      <c r="CA310">
        <v>2.2000000000000002</v>
      </c>
      <c r="CD310">
        <v>307</v>
      </c>
      <c r="CE310">
        <v>12.1</v>
      </c>
      <c r="CF310">
        <v>1.2</v>
      </c>
      <c r="CG310">
        <v>3.1</v>
      </c>
      <c r="CH310">
        <v>0</v>
      </c>
      <c r="CI310">
        <v>29.6</v>
      </c>
      <c r="CJ310">
        <v>9.9</v>
      </c>
      <c r="CM310">
        <v>307</v>
      </c>
      <c r="CN310">
        <v>12.9</v>
      </c>
      <c r="CO310">
        <v>1.2</v>
      </c>
      <c r="CP310">
        <v>3</v>
      </c>
      <c r="CQ310">
        <v>0</v>
      </c>
      <c r="CR310">
        <v>28.4</v>
      </c>
      <c r="CS310">
        <v>10.3</v>
      </c>
      <c r="CV310">
        <v>307</v>
      </c>
      <c r="CW310">
        <v>17.899999999999999</v>
      </c>
      <c r="CX310">
        <v>1.6</v>
      </c>
      <c r="CY310">
        <v>2.9</v>
      </c>
      <c r="CZ310">
        <v>0</v>
      </c>
      <c r="DA310">
        <v>22.5</v>
      </c>
      <c r="DB310">
        <v>4.8</v>
      </c>
      <c r="DE310">
        <v>307</v>
      </c>
      <c r="DF310">
        <v>28.1</v>
      </c>
      <c r="DG310">
        <v>3.5</v>
      </c>
      <c r="DH310">
        <v>4.8</v>
      </c>
      <c r="DI310">
        <v>0</v>
      </c>
      <c r="DJ310">
        <v>26.9</v>
      </c>
      <c r="DK310">
        <v>14.5</v>
      </c>
    </row>
    <row r="311" spans="1:115">
      <c r="A311">
        <v>308</v>
      </c>
      <c r="B311">
        <v>22.1</v>
      </c>
      <c r="C311">
        <v>1.1000000000000001</v>
      </c>
      <c r="D311">
        <v>2.2999999999999998</v>
      </c>
      <c r="E311">
        <v>0</v>
      </c>
      <c r="F311">
        <v>20.399999999999999</v>
      </c>
      <c r="G311">
        <v>4.5</v>
      </c>
      <c r="J311">
        <v>308</v>
      </c>
      <c r="K311">
        <v>13.5</v>
      </c>
      <c r="L311">
        <v>1</v>
      </c>
      <c r="M311">
        <v>2.4</v>
      </c>
      <c r="N311">
        <v>0</v>
      </c>
      <c r="O311">
        <v>23.4</v>
      </c>
      <c r="P311">
        <v>2.4</v>
      </c>
      <c r="S311">
        <v>308</v>
      </c>
      <c r="T311">
        <v>14.9</v>
      </c>
      <c r="U311">
        <v>1.4</v>
      </c>
      <c r="V311">
        <v>3.2</v>
      </c>
      <c r="W311">
        <v>0</v>
      </c>
      <c r="X311">
        <v>28.8</v>
      </c>
      <c r="Y311">
        <v>7.1</v>
      </c>
      <c r="AB311">
        <v>308</v>
      </c>
      <c r="AC311">
        <v>12.5</v>
      </c>
      <c r="AD311">
        <v>1</v>
      </c>
      <c r="AE311">
        <v>2.9</v>
      </c>
      <c r="AF311">
        <v>0</v>
      </c>
      <c r="AG311">
        <v>29.3</v>
      </c>
      <c r="AH311">
        <v>7.2</v>
      </c>
      <c r="AK311">
        <v>308</v>
      </c>
      <c r="AL311">
        <v>10.9</v>
      </c>
      <c r="AM311">
        <v>1.1000000000000001</v>
      </c>
      <c r="AN311">
        <v>3.3</v>
      </c>
      <c r="AO311">
        <v>0</v>
      </c>
      <c r="AP311">
        <v>33.4</v>
      </c>
      <c r="AQ311">
        <v>8.8000000000000007</v>
      </c>
      <c r="AT311">
        <v>308</v>
      </c>
      <c r="AU311">
        <v>20.3</v>
      </c>
      <c r="AV311">
        <v>1.8</v>
      </c>
      <c r="AW311">
        <v>3.8</v>
      </c>
      <c r="AX311">
        <v>0</v>
      </c>
      <c r="AY311">
        <v>30.5</v>
      </c>
      <c r="AZ311">
        <v>12.5</v>
      </c>
      <c r="BC311">
        <v>308</v>
      </c>
      <c r="BD311">
        <v>8.3000000000000007</v>
      </c>
      <c r="BE311">
        <v>1.2</v>
      </c>
      <c r="BF311">
        <v>3.6</v>
      </c>
      <c r="BG311">
        <v>0</v>
      </c>
      <c r="BH311">
        <v>34.299999999999997</v>
      </c>
      <c r="BI311">
        <v>6.9</v>
      </c>
      <c r="BL311">
        <v>308</v>
      </c>
      <c r="BM311">
        <v>10.5</v>
      </c>
      <c r="BN311">
        <v>1.4</v>
      </c>
      <c r="BO311">
        <v>3.6</v>
      </c>
      <c r="BP311">
        <v>0</v>
      </c>
      <c r="BQ311">
        <v>32.6</v>
      </c>
      <c r="BR311">
        <v>9.4</v>
      </c>
      <c r="BU311">
        <v>308</v>
      </c>
      <c r="BV311">
        <v>14.1</v>
      </c>
      <c r="BW311">
        <v>4.5</v>
      </c>
      <c r="BX311">
        <v>5.8</v>
      </c>
      <c r="BY311">
        <v>4.0599999999999996</v>
      </c>
      <c r="BZ311">
        <v>28.1</v>
      </c>
      <c r="CA311">
        <v>9.6</v>
      </c>
      <c r="CD311">
        <v>308</v>
      </c>
      <c r="CE311">
        <v>15.5</v>
      </c>
      <c r="CF311">
        <v>1</v>
      </c>
      <c r="CG311">
        <v>2.8</v>
      </c>
      <c r="CH311">
        <v>0</v>
      </c>
      <c r="CI311">
        <v>29.5</v>
      </c>
      <c r="CJ311">
        <v>8.6</v>
      </c>
      <c r="CM311">
        <v>308</v>
      </c>
      <c r="CN311">
        <v>22.4</v>
      </c>
      <c r="CO311">
        <v>1.7</v>
      </c>
      <c r="CP311">
        <v>3.2</v>
      </c>
      <c r="CQ311">
        <v>0.51</v>
      </c>
      <c r="CR311">
        <v>27.3</v>
      </c>
      <c r="CS311">
        <v>6.5</v>
      </c>
      <c r="CV311">
        <v>308</v>
      </c>
      <c r="CW311">
        <v>12.9</v>
      </c>
      <c r="CX311">
        <v>2.1</v>
      </c>
      <c r="CY311">
        <v>3.7</v>
      </c>
      <c r="CZ311">
        <v>0</v>
      </c>
      <c r="DA311">
        <v>25.4</v>
      </c>
      <c r="DB311">
        <v>4.7</v>
      </c>
      <c r="DE311">
        <v>308</v>
      </c>
      <c r="DF311">
        <v>26.3</v>
      </c>
      <c r="DG311">
        <v>2.6</v>
      </c>
      <c r="DH311">
        <v>2.7</v>
      </c>
      <c r="DI311">
        <v>1.78</v>
      </c>
      <c r="DJ311">
        <v>20.3</v>
      </c>
      <c r="DK311">
        <v>10.8</v>
      </c>
    </row>
    <row r="312" spans="1:115">
      <c r="A312">
        <v>309</v>
      </c>
      <c r="B312">
        <v>21.1</v>
      </c>
      <c r="C312">
        <v>0.9</v>
      </c>
      <c r="D312">
        <v>2.1</v>
      </c>
      <c r="E312">
        <v>0</v>
      </c>
      <c r="F312">
        <v>21.8</v>
      </c>
      <c r="G312">
        <v>1.8</v>
      </c>
      <c r="J312">
        <v>309</v>
      </c>
      <c r="K312">
        <v>10.7</v>
      </c>
      <c r="L312">
        <v>0.7</v>
      </c>
      <c r="M312">
        <v>2.4</v>
      </c>
      <c r="N312">
        <v>0</v>
      </c>
      <c r="O312">
        <v>28.7</v>
      </c>
      <c r="P312">
        <v>2.6</v>
      </c>
      <c r="S312">
        <v>309</v>
      </c>
      <c r="T312">
        <v>13.6</v>
      </c>
      <c r="U312">
        <v>1.3</v>
      </c>
      <c r="V312">
        <v>3</v>
      </c>
      <c r="W312">
        <v>0</v>
      </c>
      <c r="X312">
        <v>27.9</v>
      </c>
      <c r="Y312">
        <v>6.9</v>
      </c>
      <c r="AB312">
        <v>309</v>
      </c>
      <c r="AC312">
        <v>12.5</v>
      </c>
      <c r="AD312">
        <v>1.1000000000000001</v>
      </c>
      <c r="AE312">
        <v>2.9</v>
      </c>
      <c r="AF312">
        <v>0</v>
      </c>
      <c r="AG312">
        <v>29.2</v>
      </c>
      <c r="AH312">
        <v>6.4</v>
      </c>
      <c r="AK312">
        <v>309</v>
      </c>
      <c r="AL312">
        <v>11</v>
      </c>
      <c r="AM312">
        <v>1</v>
      </c>
      <c r="AN312">
        <v>3.1</v>
      </c>
      <c r="AO312">
        <v>0</v>
      </c>
      <c r="AP312">
        <v>33.799999999999997</v>
      </c>
      <c r="AQ312">
        <v>9.1999999999999993</v>
      </c>
      <c r="AT312">
        <v>309</v>
      </c>
      <c r="AU312">
        <v>24.6</v>
      </c>
      <c r="AV312">
        <v>2.2999999999999998</v>
      </c>
      <c r="AW312">
        <v>3.4</v>
      </c>
      <c r="AX312">
        <v>0</v>
      </c>
      <c r="AY312">
        <v>25</v>
      </c>
      <c r="AZ312">
        <v>11.4</v>
      </c>
      <c r="BC312">
        <v>309</v>
      </c>
      <c r="BD312">
        <v>10.1</v>
      </c>
      <c r="BE312">
        <v>0.8</v>
      </c>
      <c r="BF312">
        <v>2.6</v>
      </c>
      <c r="BG312">
        <v>0</v>
      </c>
      <c r="BH312">
        <v>32.4</v>
      </c>
      <c r="BI312">
        <v>7.7</v>
      </c>
      <c r="BL312">
        <v>309</v>
      </c>
      <c r="BM312">
        <v>14.9</v>
      </c>
      <c r="BN312">
        <v>2.5</v>
      </c>
      <c r="BO312">
        <v>4.4000000000000004</v>
      </c>
      <c r="BP312">
        <v>0</v>
      </c>
      <c r="BQ312">
        <v>29.4</v>
      </c>
      <c r="BR312">
        <v>10.6</v>
      </c>
      <c r="BU312">
        <v>309</v>
      </c>
      <c r="BV312">
        <v>43.3</v>
      </c>
      <c r="BW312">
        <v>2</v>
      </c>
      <c r="BX312">
        <v>2</v>
      </c>
      <c r="BY312">
        <v>3.3</v>
      </c>
      <c r="BZ312">
        <v>16.399999999999999</v>
      </c>
      <c r="CA312">
        <v>6.5</v>
      </c>
      <c r="CD312">
        <v>309</v>
      </c>
      <c r="CE312">
        <v>11.5</v>
      </c>
      <c r="CF312">
        <v>0.9</v>
      </c>
      <c r="CG312">
        <v>2.7</v>
      </c>
      <c r="CH312">
        <v>0</v>
      </c>
      <c r="CI312">
        <v>31.4</v>
      </c>
      <c r="CJ312">
        <v>7.7</v>
      </c>
      <c r="CM312">
        <v>309</v>
      </c>
      <c r="CN312">
        <v>29.2</v>
      </c>
      <c r="CO312">
        <v>1</v>
      </c>
      <c r="CP312">
        <v>2.2000000000000002</v>
      </c>
      <c r="CQ312">
        <v>0</v>
      </c>
      <c r="CR312">
        <v>23.4</v>
      </c>
      <c r="CS312">
        <v>8.3000000000000007</v>
      </c>
      <c r="CV312">
        <v>309</v>
      </c>
      <c r="CW312">
        <v>12.7</v>
      </c>
      <c r="CX312">
        <v>3.1</v>
      </c>
      <c r="CY312">
        <v>5.0999999999999996</v>
      </c>
      <c r="CZ312">
        <v>0</v>
      </c>
      <c r="DA312">
        <v>28.1</v>
      </c>
      <c r="DB312">
        <v>10.8</v>
      </c>
      <c r="DE312">
        <v>309</v>
      </c>
      <c r="DF312">
        <v>34.700000000000003</v>
      </c>
      <c r="DG312">
        <v>1.4</v>
      </c>
      <c r="DH312">
        <v>2</v>
      </c>
      <c r="DI312">
        <v>0.25</v>
      </c>
      <c r="DJ312">
        <v>18</v>
      </c>
      <c r="DK312">
        <v>6.3</v>
      </c>
    </row>
    <row r="313" spans="1:115">
      <c r="A313">
        <v>310</v>
      </c>
      <c r="B313">
        <v>15.8</v>
      </c>
      <c r="C313">
        <v>1</v>
      </c>
      <c r="D313">
        <v>2.2999999999999998</v>
      </c>
      <c r="E313">
        <v>0</v>
      </c>
      <c r="F313">
        <v>24.1</v>
      </c>
      <c r="G313">
        <v>2.6</v>
      </c>
      <c r="J313">
        <v>310</v>
      </c>
      <c r="K313">
        <v>11.2</v>
      </c>
      <c r="L313">
        <v>1.6</v>
      </c>
      <c r="M313">
        <v>3.3</v>
      </c>
      <c r="N313">
        <v>0</v>
      </c>
      <c r="O313">
        <v>29.4</v>
      </c>
      <c r="P313">
        <v>6.2</v>
      </c>
      <c r="S313">
        <v>310</v>
      </c>
      <c r="T313">
        <v>13.9</v>
      </c>
      <c r="U313">
        <v>1.1000000000000001</v>
      </c>
      <c r="V313">
        <v>2.8</v>
      </c>
      <c r="W313">
        <v>0</v>
      </c>
      <c r="X313">
        <v>28.9</v>
      </c>
      <c r="Y313">
        <v>6.1</v>
      </c>
      <c r="AB313">
        <v>310</v>
      </c>
      <c r="AC313">
        <v>10.6</v>
      </c>
      <c r="AD313">
        <v>1.1000000000000001</v>
      </c>
      <c r="AE313">
        <v>3.1</v>
      </c>
      <c r="AF313">
        <v>0</v>
      </c>
      <c r="AG313">
        <v>30.9</v>
      </c>
      <c r="AH313">
        <v>7.1</v>
      </c>
      <c r="AK313">
        <v>310</v>
      </c>
      <c r="AL313">
        <v>9.9</v>
      </c>
      <c r="AM313">
        <v>1.2</v>
      </c>
      <c r="AN313">
        <v>3.5</v>
      </c>
      <c r="AO313">
        <v>0</v>
      </c>
      <c r="AP313">
        <v>34.6</v>
      </c>
      <c r="AQ313">
        <v>9</v>
      </c>
      <c r="AT313">
        <v>310</v>
      </c>
      <c r="AU313">
        <v>8.9</v>
      </c>
      <c r="AV313">
        <v>2.1</v>
      </c>
      <c r="AW313">
        <v>3.4</v>
      </c>
      <c r="AX313">
        <v>0</v>
      </c>
      <c r="AY313">
        <v>23.4</v>
      </c>
      <c r="AZ313">
        <v>7.6</v>
      </c>
      <c r="BC313">
        <v>310</v>
      </c>
      <c r="BD313">
        <v>12.3</v>
      </c>
      <c r="BE313">
        <v>1.3</v>
      </c>
      <c r="BF313">
        <v>3.4</v>
      </c>
      <c r="BG313">
        <v>0</v>
      </c>
      <c r="BH313">
        <v>32.9</v>
      </c>
      <c r="BI313">
        <v>9.4</v>
      </c>
      <c r="BL313">
        <v>310</v>
      </c>
      <c r="BM313">
        <v>10.3</v>
      </c>
      <c r="BN313">
        <v>1</v>
      </c>
      <c r="BO313">
        <v>2.9</v>
      </c>
      <c r="BP313">
        <v>0</v>
      </c>
      <c r="BQ313">
        <v>31.9</v>
      </c>
      <c r="BR313">
        <v>8.6999999999999993</v>
      </c>
      <c r="BU313">
        <v>310</v>
      </c>
      <c r="BV313">
        <v>31</v>
      </c>
      <c r="BW313">
        <v>0.7</v>
      </c>
      <c r="BX313">
        <v>1.7</v>
      </c>
      <c r="BY313">
        <v>0</v>
      </c>
      <c r="BZ313">
        <v>18.8</v>
      </c>
      <c r="CA313">
        <v>3.4</v>
      </c>
      <c r="CD313">
        <v>310</v>
      </c>
      <c r="CE313">
        <v>9</v>
      </c>
      <c r="CF313">
        <v>1</v>
      </c>
      <c r="CG313">
        <v>2.9</v>
      </c>
      <c r="CH313">
        <v>0</v>
      </c>
      <c r="CI313">
        <v>32.200000000000003</v>
      </c>
      <c r="CJ313">
        <v>8.5</v>
      </c>
      <c r="CM313">
        <v>310</v>
      </c>
      <c r="CN313">
        <v>8.1</v>
      </c>
      <c r="CO313">
        <v>1.2</v>
      </c>
      <c r="CP313">
        <v>2.7</v>
      </c>
      <c r="CQ313">
        <v>0</v>
      </c>
      <c r="CR313">
        <v>24.3</v>
      </c>
      <c r="CS313">
        <v>4.2</v>
      </c>
      <c r="CV313">
        <v>310</v>
      </c>
      <c r="CW313">
        <v>15.1</v>
      </c>
      <c r="CX313">
        <v>2.9</v>
      </c>
      <c r="CY313">
        <v>4.7</v>
      </c>
      <c r="CZ313">
        <v>0</v>
      </c>
      <c r="DA313">
        <v>28.4</v>
      </c>
      <c r="DB313">
        <v>8.6</v>
      </c>
      <c r="DE313">
        <v>310</v>
      </c>
      <c r="DF313">
        <v>16.899999999999999</v>
      </c>
      <c r="DG313">
        <v>0.6</v>
      </c>
      <c r="DH313">
        <v>1.9</v>
      </c>
      <c r="DI313">
        <v>0</v>
      </c>
      <c r="DJ313">
        <v>22.2</v>
      </c>
      <c r="DK313">
        <v>4.2</v>
      </c>
    </row>
    <row r="314" spans="1:115">
      <c r="A314">
        <v>311</v>
      </c>
      <c r="B314">
        <v>18.899999999999999</v>
      </c>
      <c r="C314">
        <v>1.1000000000000001</v>
      </c>
      <c r="D314">
        <v>1.9</v>
      </c>
      <c r="E314">
        <v>0</v>
      </c>
      <c r="F314">
        <v>20.399999999999999</v>
      </c>
      <c r="G314">
        <v>4.3</v>
      </c>
      <c r="J314">
        <v>311</v>
      </c>
      <c r="K314">
        <v>12.5</v>
      </c>
      <c r="L314">
        <v>2.2000000000000002</v>
      </c>
      <c r="M314">
        <v>3.8</v>
      </c>
      <c r="N314">
        <v>0</v>
      </c>
      <c r="O314">
        <v>28.5</v>
      </c>
      <c r="P314">
        <v>11.4</v>
      </c>
      <c r="S314">
        <v>311</v>
      </c>
      <c r="T314">
        <v>11.1</v>
      </c>
      <c r="U314">
        <v>1.1000000000000001</v>
      </c>
      <c r="V314">
        <v>2.9</v>
      </c>
      <c r="W314">
        <v>0</v>
      </c>
      <c r="X314">
        <v>31.1</v>
      </c>
      <c r="Y314">
        <v>7</v>
      </c>
      <c r="AB314">
        <v>311</v>
      </c>
      <c r="AC314">
        <v>12.6</v>
      </c>
      <c r="AD314">
        <v>1.1000000000000001</v>
      </c>
      <c r="AE314">
        <v>3</v>
      </c>
      <c r="AF314">
        <v>0</v>
      </c>
      <c r="AG314">
        <v>32.5</v>
      </c>
      <c r="AH314">
        <v>7.8</v>
      </c>
      <c r="AK314">
        <v>311</v>
      </c>
      <c r="AL314">
        <v>12.2</v>
      </c>
      <c r="AM314">
        <v>1.1000000000000001</v>
      </c>
      <c r="AN314">
        <v>3</v>
      </c>
      <c r="AO314">
        <v>0</v>
      </c>
      <c r="AP314">
        <v>32.799999999999997</v>
      </c>
      <c r="AQ314">
        <v>11.1</v>
      </c>
      <c r="AT314">
        <v>311</v>
      </c>
      <c r="AU314">
        <v>8.6</v>
      </c>
      <c r="AV314">
        <v>1.3</v>
      </c>
      <c r="AW314">
        <v>2.8</v>
      </c>
      <c r="AX314">
        <v>0</v>
      </c>
      <c r="AY314">
        <v>22.4</v>
      </c>
      <c r="AZ314">
        <v>2</v>
      </c>
      <c r="BC314">
        <v>311</v>
      </c>
      <c r="BD314">
        <v>15.9</v>
      </c>
      <c r="BE314">
        <v>0.9</v>
      </c>
      <c r="BF314">
        <v>2.4</v>
      </c>
      <c r="BG314">
        <v>0</v>
      </c>
      <c r="BH314">
        <v>28.3</v>
      </c>
      <c r="BI314">
        <v>9.1</v>
      </c>
      <c r="BL314">
        <v>311</v>
      </c>
      <c r="BM314">
        <v>11.1</v>
      </c>
      <c r="BN314">
        <v>1</v>
      </c>
      <c r="BO314">
        <v>2.7</v>
      </c>
      <c r="BP314">
        <v>0</v>
      </c>
      <c r="BQ314">
        <v>30.4</v>
      </c>
      <c r="BR314">
        <v>7.4</v>
      </c>
      <c r="BU314">
        <v>311</v>
      </c>
      <c r="BV314">
        <v>38.5</v>
      </c>
      <c r="BW314">
        <v>2.8</v>
      </c>
      <c r="BX314">
        <v>2</v>
      </c>
      <c r="BY314">
        <v>5.59</v>
      </c>
      <c r="BZ314">
        <v>14.9</v>
      </c>
      <c r="CA314">
        <v>6</v>
      </c>
      <c r="CD314">
        <v>311</v>
      </c>
      <c r="CE314">
        <v>11.2</v>
      </c>
      <c r="CF314">
        <v>0.9</v>
      </c>
      <c r="CG314">
        <v>2.7</v>
      </c>
      <c r="CH314">
        <v>0</v>
      </c>
      <c r="CI314">
        <v>32.299999999999997</v>
      </c>
      <c r="CJ314">
        <v>7.7</v>
      </c>
      <c r="CM314">
        <v>311</v>
      </c>
      <c r="CN314">
        <v>8.1999999999999993</v>
      </c>
      <c r="CO314">
        <v>1.8</v>
      </c>
      <c r="CP314">
        <v>3.7</v>
      </c>
      <c r="CQ314">
        <v>0</v>
      </c>
      <c r="CR314">
        <v>28.2</v>
      </c>
      <c r="CS314">
        <v>1.9</v>
      </c>
      <c r="CV314">
        <v>311</v>
      </c>
      <c r="CW314">
        <v>15</v>
      </c>
      <c r="CX314">
        <v>1.5</v>
      </c>
      <c r="CY314">
        <v>3.3</v>
      </c>
      <c r="CZ314">
        <v>0</v>
      </c>
      <c r="DA314">
        <v>29</v>
      </c>
      <c r="DB314">
        <v>11.2</v>
      </c>
      <c r="DE314">
        <v>311</v>
      </c>
      <c r="DF314">
        <v>18.7</v>
      </c>
      <c r="DG314">
        <v>0.7</v>
      </c>
      <c r="DH314">
        <v>2.1</v>
      </c>
      <c r="DI314">
        <v>0</v>
      </c>
      <c r="DJ314">
        <v>25.6</v>
      </c>
      <c r="DK314">
        <v>6.9</v>
      </c>
    </row>
    <row r="315" spans="1:115">
      <c r="A315">
        <v>312</v>
      </c>
      <c r="B315">
        <v>19.5</v>
      </c>
      <c r="C315">
        <v>1</v>
      </c>
      <c r="D315">
        <v>2.2999999999999998</v>
      </c>
      <c r="E315">
        <v>0</v>
      </c>
      <c r="F315">
        <v>25</v>
      </c>
      <c r="G315">
        <v>3.6</v>
      </c>
      <c r="J315">
        <v>312</v>
      </c>
      <c r="K315">
        <v>48</v>
      </c>
      <c r="L315">
        <v>2.1</v>
      </c>
      <c r="M315">
        <v>1.7</v>
      </c>
      <c r="N315">
        <v>1</v>
      </c>
      <c r="O315">
        <v>21.5</v>
      </c>
      <c r="P315">
        <v>15.5</v>
      </c>
      <c r="S315">
        <v>312</v>
      </c>
      <c r="T315">
        <v>10.199999999999999</v>
      </c>
      <c r="U315">
        <v>1</v>
      </c>
      <c r="V315">
        <v>2.8</v>
      </c>
      <c r="W315">
        <v>0</v>
      </c>
      <c r="X315">
        <v>31.4</v>
      </c>
      <c r="Y315">
        <v>9</v>
      </c>
      <c r="AB315">
        <v>312</v>
      </c>
      <c r="AC315">
        <v>12.7</v>
      </c>
      <c r="AD315">
        <v>1.1000000000000001</v>
      </c>
      <c r="AE315">
        <v>3.1</v>
      </c>
      <c r="AF315">
        <v>0</v>
      </c>
      <c r="AG315">
        <v>32.1</v>
      </c>
      <c r="AH315">
        <v>9.1999999999999993</v>
      </c>
      <c r="AK315">
        <v>312</v>
      </c>
      <c r="AL315">
        <v>13.8</v>
      </c>
      <c r="AM315">
        <v>1.1000000000000001</v>
      </c>
      <c r="AN315">
        <v>3</v>
      </c>
      <c r="AO315">
        <v>0</v>
      </c>
      <c r="AP315">
        <v>31.6</v>
      </c>
      <c r="AQ315">
        <v>9.5</v>
      </c>
      <c r="AT315">
        <v>312</v>
      </c>
      <c r="AU315">
        <v>6.8</v>
      </c>
      <c r="AV315">
        <v>1.3</v>
      </c>
      <c r="AW315">
        <v>3.1</v>
      </c>
      <c r="AX315">
        <v>0</v>
      </c>
      <c r="AY315">
        <v>25.2</v>
      </c>
      <c r="AZ315">
        <v>2.2000000000000002</v>
      </c>
      <c r="BC315">
        <v>312</v>
      </c>
      <c r="BD315">
        <v>13.3</v>
      </c>
      <c r="BE315">
        <v>1.1000000000000001</v>
      </c>
      <c r="BF315">
        <v>2.8</v>
      </c>
      <c r="BG315">
        <v>0</v>
      </c>
      <c r="BH315">
        <v>30.4</v>
      </c>
      <c r="BI315">
        <v>8.1</v>
      </c>
      <c r="BL315">
        <v>312</v>
      </c>
      <c r="BM315">
        <v>12.7</v>
      </c>
      <c r="BN315">
        <v>1.6</v>
      </c>
      <c r="BO315">
        <v>3.5</v>
      </c>
      <c r="BP315">
        <v>0</v>
      </c>
      <c r="BQ315">
        <v>29.4</v>
      </c>
      <c r="BR315">
        <v>9</v>
      </c>
      <c r="BU315">
        <v>312</v>
      </c>
      <c r="BV315">
        <v>34</v>
      </c>
      <c r="BW315">
        <v>1</v>
      </c>
      <c r="BX315">
        <v>1.7</v>
      </c>
      <c r="BY315">
        <v>0</v>
      </c>
      <c r="BZ315">
        <v>16.8</v>
      </c>
      <c r="CA315">
        <v>1</v>
      </c>
      <c r="CD315">
        <v>312</v>
      </c>
      <c r="CE315">
        <v>10.6</v>
      </c>
      <c r="CF315">
        <v>1.1000000000000001</v>
      </c>
      <c r="CG315">
        <v>3</v>
      </c>
      <c r="CH315">
        <v>0</v>
      </c>
      <c r="CI315">
        <v>31.9</v>
      </c>
      <c r="CJ315">
        <v>8.1999999999999993</v>
      </c>
      <c r="CM315">
        <v>312</v>
      </c>
      <c r="CN315">
        <v>14.2</v>
      </c>
      <c r="CO315">
        <v>0.7</v>
      </c>
      <c r="CP315">
        <v>2.2000000000000002</v>
      </c>
      <c r="CQ315">
        <v>0</v>
      </c>
      <c r="CR315">
        <v>28.9</v>
      </c>
      <c r="CS315">
        <v>5</v>
      </c>
      <c r="CV315">
        <v>312</v>
      </c>
      <c r="CW315">
        <v>14.8</v>
      </c>
      <c r="CX315">
        <v>1.2</v>
      </c>
      <c r="CY315">
        <v>3</v>
      </c>
      <c r="CZ315">
        <v>0</v>
      </c>
      <c r="DA315">
        <v>29.8</v>
      </c>
      <c r="DB315">
        <v>7.3</v>
      </c>
      <c r="DE315">
        <v>312</v>
      </c>
      <c r="DF315">
        <v>17.600000000000001</v>
      </c>
      <c r="DG315">
        <v>0.6</v>
      </c>
      <c r="DH315">
        <v>2.1</v>
      </c>
      <c r="DI315">
        <v>0</v>
      </c>
      <c r="DJ315">
        <v>27.8</v>
      </c>
      <c r="DK315">
        <v>6.7</v>
      </c>
    </row>
    <row r="316" spans="1:115">
      <c r="A316">
        <v>313</v>
      </c>
      <c r="B316">
        <v>14.5</v>
      </c>
      <c r="C316">
        <v>1</v>
      </c>
      <c r="D316">
        <v>2.7</v>
      </c>
      <c r="E316">
        <v>0</v>
      </c>
      <c r="F316">
        <v>28.7</v>
      </c>
      <c r="G316">
        <v>4.8</v>
      </c>
      <c r="J316">
        <v>313</v>
      </c>
      <c r="K316">
        <v>34.6</v>
      </c>
      <c r="L316">
        <v>1.7</v>
      </c>
      <c r="M316">
        <v>2</v>
      </c>
      <c r="N316">
        <v>1</v>
      </c>
      <c r="O316">
        <v>21.9</v>
      </c>
      <c r="P316">
        <v>11.4</v>
      </c>
      <c r="S316">
        <v>313</v>
      </c>
      <c r="T316">
        <v>17</v>
      </c>
      <c r="U316">
        <v>1.6</v>
      </c>
      <c r="V316">
        <v>3.5</v>
      </c>
      <c r="W316">
        <v>0</v>
      </c>
      <c r="X316">
        <v>31.9</v>
      </c>
      <c r="Y316">
        <v>10.199999999999999</v>
      </c>
      <c r="AB316">
        <v>313</v>
      </c>
      <c r="AC316">
        <v>12.6</v>
      </c>
      <c r="AD316">
        <v>1.7</v>
      </c>
      <c r="AE316">
        <v>3.7</v>
      </c>
      <c r="AF316">
        <v>0</v>
      </c>
      <c r="AG316">
        <v>30.5</v>
      </c>
      <c r="AH316">
        <v>9.1999999999999993</v>
      </c>
      <c r="AK316">
        <v>313</v>
      </c>
      <c r="AL316">
        <v>13.8</v>
      </c>
      <c r="AM316">
        <v>1.3</v>
      </c>
      <c r="AN316">
        <v>3</v>
      </c>
      <c r="AO316">
        <v>0</v>
      </c>
      <c r="AP316">
        <v>29.5</v>
      </c>
      <c r="AQ316">
        <v>10.199999999999999</v>
      </c>
      <c r="AT316">
        <v>313</v>
      </c>
      <c r="AU316">
        <v>6.9</v>
      </c>
      <c r="AV316">
        <v>1.3</v>
      </c>
      <c r="AW316">
        <v>3.2</v>
      </c>
      <c r="AX316">
        <v>0</v>
      </c>
      <c r="AY316">
        <v>26.5</v>
      </c>
      <c r="AZ316">
        <v>2.9</v>
      </c>
      <c r="BC316">
        <v>313</v>
      </c>
      <c r="BD316">
        <v>20</v>
      </c>
      <c r="BE316">
        <v>1.2</v>
      </c>
      <c r="BF316">
        <v>2.8</v>
      </c>
      <c r="BG316">
        <v>0</v>
      </c>
      <c r="BH316">
        <v>28.5</v>
      </c>
      <c r="BI316">
        <v>9.5</v>
      </c>
      <c r="BL316">
        <v>313</v>
      </c>
      <c r="BM316">
        <v>20</v>
      </c>
      <c r="BN316">
        <v>2.6</v>
      </c>
      <c r="BO316">
        <v>4.0999999999999996</v>
      </c>
      <c r="BP316">
        <v>0</v>
      </c>
      <c r="BQ316">
        <v>27.1</v>
      </c>
      <c r="BR316">
        <v>9.8000000000000007</v>
      </c>
      <c r="BU316">
        <v>313</v>
      </c>
      <c r="BV316">
        <v>18.399999999999999</v>
      </c>
      <c r="BW316">
        <v>1.4</v>
      </c>
      <c r="BX316">
        <v>2.4</v>
      </c>
      <c r="BY316">
        <v>0</v>
      </c>
      <c r="BZ316">
        <v>22.3</v>
      </c>
      <c r="CA316">
        <v>1.7</v>
      </c>
      <c r="CD316">
        <v>313</v>
      </c>
      <c r="CE316">
        <v>13</v>
      </c>
      <c r="CF316">
        <v>1.4</v>
      </c>
      <c r="CG316">
        <v>3.2</v>
      </c>
      <c r="CH316">
        <v>0</v>
      </c>
      <c r="CI316">
        <v>29.9</v>
      </c>
      <c r="CJ316">
        <v>11</v>
      </c>
      <c r="CM316">
        <v>313</v>
      </c>
      <c r="CN316">
        <v>15.4</v>
      </c>
      <c r="CO316">
        <v>0.8</v>
      </c>
      <c r="CP316">
        <v>2.4</v>
      </c>
      <c r="CQ316">
        <v>0</v>
      </c>
      <c r="CR316">
        <v>29.4</v>
      </c>
      <c r="CS316">
        <v>5.2</v>
      </c>
      <c r="CV316">
        <v>313</v>
      </c>
      <c r="CW316">
        <v>14.8</v>
      </c>
      <c r="CX316">
        <v>1.4</v>
      </c>
      <c r="CY316">
        <v>3.2</v>
      </c>
      <c r="CZ316">
        <v>0</v>
      </c>
      <c r="DA316">
        <v>30.6</v>
      </c>
      <c r="DB316">
        <v>10.199999999999999</v>
      </c>
      <c r="DE316">
        <v>313</v>
      </c>
      <c r="DF316">
        <v>12.8</v>
      </c>
      <c r="DG316">
        <v>1</v>
      </c>
      <c r="DH316">
        <v>2.6</v>
      </c>
      <c r="DI316">
        <v>0</v>
      </c>
      <c r="DJ316">
        <v>27.8</v>
      </c>
      <c r="DK316">
        <v>7.1</v>
      </c>
    </row>
    <row r="317" spans="1:115">
      <c r="A317">
        <v>314</v>
      </c>
      <c r="B317">
        <v>25.9</v>
      </c>
      <c r="C317">
        <v>1.1000000000000001</v>
      </c>
      <c r="D317">
        <v>1.8</v>
      </c>
      <c r="E317">
        <v>0</v>
      </c>
      <c r="F317">
        <v>22.1</v>
      </c>
      <c r="G317">
        <v>6.2</v>
      </c>
      <c r="J317">
        <v>314</v>
      </c>
      <c r="K317">
        <v>41.4</v>
      </c>
      <c r="L317">
        <v>1.2</v>
      </c>
      <c r="M317">
        <v>2</v>
      </c>
      <c r="N317">
        <v>0</v>
      </c>
      <c r="O317">
        <v>20.9</v>
      </c>
      <c r="P317">
        <v>8</v>
      </c>
      <c r="S317">
        <v>314</v>
      </c>
      <c r="T317">
        <v>31</v>
      </c>
      <c r="U317">
        <v>1.4</v>
      </c>
      <c r="V317">
        <v>2.2000000000000002</v>
      </c>
      <c r="W317">
        <v>0</v>
      </c>
      <c r="X317">
        <v>24.5</v>
      </c>
      <c r="Y317">
        <v>11.6</v>
      </c>
      <c r="AB317">
        <v>314</v>
      </c>
      <c r="AC317">
        <v>14.7</v>
      </c>
      <c r="AD317">
        <v>1.2</v>
      </c>
      <c r="AE317">
        <v>2.7</v>
      </c>
      <c r="AF317">
        <v>0</v>
      </c>
      <c r="AG317">
        <v>27.9</v>
      </c>
      <c r="AH317">
        <v>6.4</v>
      </c>
      <c r="AK317">
        <v>314</v>
      </c>
      <c r="AL317">
        <v>17.5</v>
      </c>
      <c r="AM317">
        <v>1.1000000000000001</v>
      </c>
      <c r="AN317">
        <v>2.6</v>
      </c>
      <c r="AO317">
        <v>0</v>
      </c>
      <c r="AP317">
        <v>28.5</v>
      </c>
      <c r="AQ317">
        <v>9.8000000000000007</v>
      </c>
      <c r="AT317">
        <v>314</v>
      </c>
      <c r="AU317">
        <v>11.4</v>
      </c>
      <c r="AV317">
        <v>3.4</v>
      </c>
      <c r="AW317">
        <v>5</v>
      </c>
      <c r="AX317">
        <v>0</v>
      </c>
      <c r="AY317">
        <v>26</v>
      </c>
      <c r="AZ317">
        <v>4.9000000000000004</v>
      </c>
      <c r="BC317">
        <v>314</v>
      </c>
      <c r="BD317">
        <v>16.399999999999999</v>
      </c>
      <c r="BE317">
        <v>1.2</v>
      </c>
      <c r="BF317">
        <v>2.8</v>
      </c>
      <c r="BG317">
        <v>0</v>
      </c>
      <c r="BH317">
        <v>29.3</v>
      </c>
      <c r="BI317">
        <v>7.5</v>
      </c>
      <c r="BL317">
        <v>314</v>
      </c>
      <c r="BM317">
        <v>13.8</v>
      </c>
      <c r="BN317">
        <v>2.8</v>
      </c>
      <c r="BO317">
        <v>3.7</v>
      </c>
      <c r="BP317">
        <v>0</v>
      </c>
      <c r="BQ317">
        <v>20.399999999999999</v>
      </c>
      <c r="BR317">
        <v>8.1</v>
      </c>
      <c r="BU317">
        <v>314</v>
      </c>
      <c r="BV317">
        <v>14.3</v>
      </c>
      <c r="BW317">
        <v>3.4</v>
      </c>
      <c r="BX317">
        <v>4.0999999999999996</v>
      </c>
      <c r="BY317">
        <v>0</v>
      </c>
      <c r="BZ317">
        <v>22.9</v>
      </c>
      <c r="CA317">
        <v>5.5</v>
      </c>
      <c r="CD317">
        <v>314</v>
      </c>
      <c r="CE317">
        <v>33.299999999999997</v>
      </c>
      <c r="CF317">
        <v>3.7</v>
      </c>
      <c r="CG317">
        <v>3.9</v>
      </c>
      <c r="CH317">
        <v>0.25</v>
      </c>
      <c r="CI317">
        <v>24.6</v>
      </c>
      <c r="CJ317">
        <v>14.3</v>
      </c>
      <c r="CM317">
        <v>314</v>
      </c>
      <c r="CN317">
        <v>18.100000000000001</v>
      </c>
      <c r="CO317">
        <v>0.9</v>
      </c>
      <c r="CP317">
        <v>2.2999999999999998</v>
      </c>
      <c r="CQ317">
        <v>0</v>
      </c>
      <c r="CR317">
        <v>27.5</v>
      </c>
      <c r="CS317">
        <v>7.7</v>
      </c>
      <c r="CV317">
        <v>314</v>
      </c>
      <c r="CW317">
        <v>13.4</v>
      </c>
      <c r="CX317">
        <v>1.6</v>
      </c>
      <c r="CY317">
        <v>3.5</v>
      </c>
      <c r="CZ317">
        <v>0</v>
      </c>
      <c r="DA317">
        <v>30.6</v>
      </c>
      <c r="DB317">
        <v>9.3000000000000007</v>
      </c>
      <c r="DE317">
        <v>314</v>
      </c>
      <c r="DF317">
        <v>21.1</v>
      </c>
      <c r="DG317">
        <v>0.6</v>
      </c>
      <c r="DH317">
        <v>1.6</v>
      </c>
      <c r="DI317">
        <v>0</v>
      </c>
      <c r="DJ317">
        <v>20.8</v>
      </c>
      <c r="DK317">
        <v>9.3000000000000007</v>
      </c>
    </row>
    <row r="318" spans="1:115">
      <c r="A318">
        <v>315</v>
      </c>
      <c r="B318">
        <v>40.200000000000003</v>
      </c>
      <c r="C318">
        <v>1.2</v>
      </c>
      <c r="D318">
        <v>1.7</v>
      </c>
      <c r="E318">
        <v>0</v>
      </c>
      <c r="F318">
        <v>23.5</v>
      </c>
      <c r="G318">
        <v>11.1</v>
      </c>
      <c r="J318">
        <v>315</v>
      </c>
      <c r="K318">
        <v>32.4</v>
      </c>
      <c r="L318">
        <v>1</v>
      </c>
      <c r="M318">
        <v>1.9</v>
      </c>
      <c r="N318">
        <v>0</v>
      </c>
      <c r="O318">
        <v>22.2</v>
      </c>
      <c r="P318">
        <v>6</v>
      </c>
      <c r="S318">
        <v>315</v>
      </c>
      <c r="T318">
        <v>25.6</v>
      </c>
      <c r="U318">
        <v>2.2000000000000002</v>
      </c>
      <c r="V318">
        <v>3</v>
      </c>
      <c r="W318">
        <v>0</v>
      </c>
      <c r="X318">
        <v>23.4</v>
      </c>
      <c r="Y318">
        <v>10.6</v>
      </c>
      <c r="AB318">
        <v>315</v>
      </c>
      <c r="AC318">
        <v>13.1</v>
      </c>
      <c r="AD318">
        <v>1.2</v>
      </c>
      <c r="AE318">
        <v>2.6</v>
      </c>
      <c r="AF318">
        <v>0</v>
      </c>
      <c r="AG318">
        <v>27.2</v>
      </c>
      <c r="AH318">
        <v>6.4</v>
      </c>
      <c r="AK318">
        <v>315</v>
      </c>
      <c r="AL318">
        <v>25.7</v>
      </c>
      <c r="AM318">
        <v>1.3</v>
      </c>
      <c r="AN318">
        <v>2.7</v>
      </c>
      <c r="AO318">
        <v>0</v>
      </c>
      <c r="AP318">
        <v>26.6</v>
      </c>
      <c r="AQ318">
        <v>8.6</v>
      </c>
      <c r="AT318">
        <v>315</v>
      </c>
      <c r="AU318">
        <v>26.1</v>
      </c>
      <c r="AV318">
        <v>1.4</v>
      </c>
      <c r="AW318">
        <v>2.5</v>
      </c>
      <c r="AX318">
        <v>0</v>
      </c>
      <c r="AY318">
        <v>20.9</v>
      </c>
      <c r="AZ318">
        <v>6.6</v>
      </c>
      <c r="BC318">
        <v>315</v>
      </c>
      <c r="BD318">
        <v>12.3</v>
      </c>
      <c r="BE318">
        <v>1</v>
      </c>
      <c r="BF318">
        <v>2.8</v>
      </c>
      <c r="BG318">
        <v>0</v>
      </c>
      <c r="BH318">
        <v>32.1</v>
      </c>
      <c r="BI318">
        <v>8.5</v>
      </c>
      <c r="BL318">
        <v>315</v>
      </c>
      <c r="BM318">
        <v>13.2</v>
      </c>
      <c r="BN318">
        <v>1.4</v>
      </c>
      <c r="BO318">
        <v>2.6</v>
      </c>
      <c r="BP318">
        <v>0</v>
      </c>
      <c r="BQ318">
        <v>21.8</v>
      </c>
      <c r="BR318">
        <v>0.8</v>
      </c>
      <c r="BU318">
        <v>315</v>
      </c>
      <c r="BV318">
        <v>15.5</v>
      </c>
      <c r="BW318">
        <v>0.9</v>
      </c>
      <c r="BX318">
        <v>1.9</v>
      </c>
      <c r="BY318">
        <v>0</v>
      </c>
      <c r="BZ318">
        <v>21.9</v>
      </c>
      <c r="CA318">
        <v>9.6</v>
      </c>
      <c r="CD318">
        <v>315</v>
      </c>
      <c r="CE318">
        <v>26.8</v>
      </c>
      <c r="CF318">
        <v>3.2</v>
      </c>
      <c r="CG318">
        <v>2.8</v>
      </c>
      <c r="CH318">
        <v>2.0299999999999998</v>
      </c>
      <c r="CI318">
        <v>16.899999999999999</v>
      </c>
      <c r="CJ318">
        <v>5.2</v>
      </c>
      <c r="CM318">
        <v>315</v>
      </c>
      <c r="CN318">
        <v>15.4</v>
      </c>
      <c r="CO318">
        <v>0.8</v>
      </c>
      <c r="CP318">
        <v>2.4</v>
      </c>
      <c r="CQ318">
        <v>0</v>
      </c>
      <c r="CR318">
        <v>30.6</v>
      </c>
      <c r="CS318">
        <v>7.2</v>
      </c>
      <c r="CV318">
        <v>315</v>
      </c>
      <c r="CW318">
        <v>17.2</v>
      </c>
      <c r="CX318">
        <v>1.6</v>
      </c>
      <c r="CY318">
        <v>3.2</v>
      </c>
      <c r="CZ318">
        <v>0</v>
      </c>
      <c r="DA318">
        <v>29.1</v>
      </c>
      <c r="DB318">
        <v>8</v>
      </c>
      <c r="DE318">
        <v>315</v>
      </c>
      <c r="DF318">
        <v>18.100000000000001</v>
      </c>
      <c r="DG318">
        <v>0.7</v>
      </c>
      <c r="DH318">
        <v>1.8</v>
      </c>
      <c r="DI318">
        <v>0</v>
      </c>
      <c r="DJ318">
        <v>19.100000000000001</v>
      </c>
      <c r="DK318">
        <v>2.9</v>
      </c>
    </row>
    <row r="319" spans="1:115">
      <c r="A319">
        <v>316</v>
      </c>
      <c r="B319">
        <v>79.8</v>
      </c>
      <c r="C319">
        <v>2.2000000000000002</v>
      </c>
      <c r="D319">
        <v>0.5</v>
      </c>
      <c r="E319">
        <v>7</v>
      </c>
      <c r="F319">
        <v>19.3</v>
      </c>
      <c r="G319">
        <v>15.8</v>
      </c>
      <c r="J319">
        <v>316</v>
      </c>
      <c r="K319">
        <v>20.6</v>
      </c>
      <c r="L319">
        <v>0.8</v>
      </c>
      <c r="M319">
        <v>2</v>
      </c>
      <c r="N319">
        <v>0</v>
      </c>
      <c r="O319">
        <v>25.1</v>
      </c>
      <c r="P319">
        <v>5</v>
      </c>
      <c r="S319">
        <v>316</v>
      </c>
      <c r="T319">
        <v>24.5</v>
      </c>
      <c r="U319">
        <v>1.2</v>
      </c>
      <c r="V319">
        <v>2.4</v>
      </c>
      <c r="W319">
        <v>0</v>
      </c>
      <c r="X319">
        <v>24.5</v>
      </c>
      <c r="Y319">
        <v>5.8</v>
      </c>
      <c r="AB319">
        <v>316</v>
      </c>
      <c r="AC319">
        <v>13.8</v>
      </c>
      <c r="AD319">
        <v>1.5</v>
      </c>
      <c r="AE319">
        <v>3</v>
      </c>
      <c r="AF319">
        <v>0</v>
      </c>
      <c r="AG319">
        <v>25.4</v>
      </c>
      <c r="AH319">
        <v>9.4</v>
      </c>
      <c r="AK319">
        <v>316</v>
      </c>
      <c r="AL319">
        <v>21.1</v>
      </c>
      <c r="AM319">
        <v>1.1000000000000001</v>
      </c>
      <c r="AN319">
        <v>2.5</v>
      </c>
      <c r="AO319">
        <v>0</v>
      </c>
      <c r="AP319">
        <v>27.2</v>
      </c>
      <c r="AQ319">
        <v>8.8000000000000007</v>
      </c>
      <c r="AT319">
        <v>316</v>
      </c>
      <c r="AU319">
        <v>23.5</v>
      </c>
      <c r="AV319">
        <v>1.2</v>
      </c>
      <c r="AW319">
        <v>2.2999999999999998</v>
      </c>
      <c r="AX319">
        <v>0</v>
      </c>
      <c r="AY319">
        <v>22.6</v>
      </c>
      <c r="AZ319">
        <v>5</v>
      </c>
      <c r="BC319">
        <v>316</v>
      </c>
      <c r="BD319">
        <v>14</v>
      </c>
      <c r="BE319">
        <v>1</v>
      </c>
      <c r="BF319">
        <v>2.6</v>
      </c>
      <c r="BG319">
        <v>0</v>
      </c>
      <c r="BH319">
        <v>32</v>
      </c>
      <c r="BI319">
        <v>9</v>
      </c>
      <c r="BL319">
        <v>316</v>
      </c>
      <c r="BM319">
        <v>15.3</v>
      </c>
      <c r="BN319">
        <v>1.3</v>
      </c>
      <c r="BO319">
        <v>2.4</v>
      </c>
      <c r="BP319">
        <v>0</v>
      </c>
      <c r="BQ319">
        <v>21.4</v>
      </c>
      <c r="BR319">
        <v>1.6</v>
      </c>
      <c r="BU319">
        <v>316</v>
      </c>
      <c r="BV319">
        <v>17.899999999999999</v>
      </c>
      <c r="BW319">
        <v>1.7</v>
      </c>
      <c r="BX319">
        <v>2.5</v>
      </c>
      <c r="BY319">
        <v>0.25</v>
      </c>
      <c r="BZ319">
        <v>22.8</v>
      </c>
      <c r="CA319">
        <v>7.3</v>
      </c>
      <c r="CD319">
        <v>316</v>
      </c>
      <c r="CE319">
        <v>14</v>
      </c>
      <c r="CF319">
        <v>1.2</v>
      </c>
      <c r="CG319">
        <v>2</v>
      </c>
      <c r="CH319">
        <v>0</v>
      </c>
      <c r="CI319">
        <v>16.8</v>
      </c>
      <c r="CJ319">
        <v>0.8</v>
      </c>
      <c r="CM319">
        <v>316</v>
      </c>
      <c r="CN319">
        <v>13</v>
      </c>
      <c r="CO319">
        <v>2.2999999999999998</v>
      </c>
      <c r="CP319">
        <v>4.5</v>
      </c>
      <c r="CQ319">
        <v>0</v>
      </c>
      <c r="CR319">
        <v>32.5</v>
      </c>
      <c r="CS319">
        <v>8.8000000000000007</v>
      </c>
      <c r="CV319">
        <v>316</v>
      </c>
      <c r="CW319">
        <v>28.8</v>
      </c>
      <c r="CX319">
        <v>1.6</v>
      </c>
      <c r="CY319">
        <v>2.9</v>
      </c>
      <c r="CZ319">
        <v>0</v>
      </c>
      <c r="DA319">
        <v>27</v>
      </c>
      <c r="DB319">
        <v>11.7</v>
      </c>
      <c r="DE319">
        <v>316</v>
      </c>
      <c r="DF319">
        <v>11.8</v>
      </c>
      <c r="DG319">
        <v>0.8</v>
      </c>
      <c r="DH319">
        <v>2.1</v>
      </c>
      <c r="DI319">
        <v>0</v>
      </c>
      <c r="DJ319">
        <v>24.2</v>
      </c>
      <c r="DK319">
        <v>1.6</v>
      </c>
    </row>
    <row r="320" spans="1:115">
      <c r="A320">
        <v>317</v>
      </c>
      <c r="B320">
        <v>59.2</v>
      </c>
      <c r="C320">
        <v>0.8</v>
      </c>
      <c r="D320">
        <v>1.3</v>
      </c>
      <c r="E320">
        <v>2</v>
      </c>
      <c r="F320">
        <v>22</v>
      </c>
      <c r="G320">
        <v>11.6</v>
      </c>
      <c r="J320">
        <v>317</v>
      </c>
      <c r="K320">
        <v>32.6</v>
      </c>
      <c r="L320">
        <v>2.2000000000000002</v>
      </c>
      <c r="M320">
        <v>2.4</v>
      </c>
      <c r="N320">
        <v>8</v>
      </c>
      <c r="O320">
        <v>21.2</v>
      </c>
      <c r="P320">
        <v>10.4</v>
      </c>
      <c r="S320">
        <v>317</v>
      </c>
      <c r="T320">
        <v>18.7</v>
      </c>
      <c r="U320">
        <v>1.2</v>
      </c>
      <c r="V320">
        <v>2.6</v>
      </c>
      <c r="W320">
        <v>0</v>
      </c>
      <c r="X320">
        <v>26.7</v>
      </c>
      <c r="Y320">
        <v>5.8</v>
      </c>
      <c r="AB320">
        <v>317</v>
      </c>
      <c r="AC320">
        <v>15.9</v>
      </c>
      <c r="AD320">
        <v>1.2</v>
      </c>
      <c r="AE320">
        <v>2.5</v>
      </c>
      <c r="AF320">
        <v>0</v>
      </c>
      <c r="AG320">
        <v>24.9</v>
      </c>
      <c r="AH320">
        <v>4.8</v>
      </c>
      <c r="AK320">
        <v>317</v>
      </c>
      <c r="AL320">
        <v>17.8</v>
      </c>
      <c r="AM320">
        <v>0.9</v>
      </c>
      <c r="AN320">
        <v>2.5</v>
      </c>
      <c r="AO320">
        <v>0</v>
      </c>
      <c r="AP320">
        <v>29.7</v>
      </c>
      <c r="AQ320">
        <v>7.5</v>
      </c>
      <c r="AT320">
        <v>317</v>
      </c>
      <c r="AU320">
        <v>20.2</v>
      </c>
      <c r="AV320">
        <v>1.3</v>
      </c>
      <c r="AW320">
        <v>2.6</v>
      </c>
      <c r="AX320">
        <v>0</v>
      </c>
      <c r="AY320">
        <v>23.8</v>
      </c>
      <c r="AZ320">
        <v>5.2</v>
      </c>
      <c r="BC320">
        <v>317</v>
      </c>
      <c r="BD320">
        <v>24.8</v>
      </c>
      <c r="BE320">
        <v>1.5</v>
      </c>
      <c r="BF320">
        <v>2.7</v>
      </c>
      <c r="BG320">
        <v>0</v>
      </c>
      <c r="BH320">
        <v>26.4</v>
      </c>
      <c r="BI320">
        <v>13.9</v>
      </c>
      <c r="BL320">
        <v>317</v>
      </c>
      <c r="BM320">
        <v>11.9</v>
      </c>
      <c r="BN320">
        <v>1.2</v>
      </c>
      <c r="BO320">
        <v>2.4</v>
      </c>
      <c r="BP320">
        <v>0</v>
      </c>
      <c r="BQ320">
        <v>21.1</v>
      </c>
      <c r="BR320">
        <v>3.1</v>
      </c>
      <c r="BU320">
        <v>317</v>
      </c>
      <c r="BV320">
        <v>51.2</v>
      </c>
      <c r="BW320">
        <v>1.5</v>
      </c>
      <c r="BX320">
        <v>1.7</v>
      </c>
      <c r="BY320">
        <v>0.76</v>
      </c>
      <c r="BZ320">
        <v>20.399999999999999</v>
      </c>
      <c r="CA320">
        <v>10.8</v>
      </c>
      <c r="CD320">
        <v>317</v>
      </c>
      <c r="CE320">
        <v>12</v>
      </c>
      <c r="CF320">
        <v>1.5</v>
      </c>
      <c r="CG320">
        <v>2.6</v>
      </c>
      <c r="CH320">
        <v>0</v>
      </c>
      <c r="CI320">
        <v>21.5</v>
      </c>
      <c r="CJ320">
        <v>0.9</v>
      </c>
      <c r="CM320">
        <v>317</v>
      </c>
      <c r="CN320">
        <v>25.5</v>
      </c>
      <c r="CO320">
        <v>4.0999999999999996</v>
      </c>
      <c r="CP320">
        <v>5.2</v>
      </c>
      <c r="CQ320">
        <v>0</v>
      </c>
      <c r="CR320">
        <v>27.8</v>
      </c>
      <c r="CS320">
        <v>13.5</v>
      </c>
      <c r="CV320">
        <v>317</v>
      </c>
      <c r="CW320">
        <v>32.299999999999997</v>
      </c>
      <c r="CX320">
        <v>1.4</v>
      </c>
      <c r="CY320">
        <v>2.6</v>
      </c>
      <c r="CZ320">
        <v>0</v>
      </c>
      <c r="DA320">
        <v>26.5</v>
      </c>
      <c r="DB320">
        <v>10.6</v>
      </c>
      <c r="DE320">
        <v>317</v>
      </c>
      <c r="DF320">
        <v>11.3</v>
      </c>
      <c r="DG320">
        <v>0.8</v>
      </c>
      <c r="DH320">
        <v>2.1</v>
      </c>
      <c r="DI320">
        <v>0</v>
      </c>
      <c r="DJ320">
        <v>25.9</v>
      </c>
      <c r="DK320">
        <v>4</v>
      </c>
    </row>
    <row r="321" spans="1:115">
      <c r="A321">
        <v>318</v>
      </c>
      <c r="B321">
        <v>47.8</v>
      </c>
      <c r="C321">
        <v>0.9</v>
      </c>
      <c r="D321">
        <v>1.8</v>
      </c>
      <c r="E321">
        <v>0</v>
      </c>
      <c r="F321">
        <v>21.8</v>
      </c>
      <c r="G321">
        <v>8.5</v>
      </c>
      <c r="J321">
        <v>318</v>
      </c>
      <c r="K321">
        <v>38.9</v>
      </c>
      <c r="L321">
        <v>1.5</v>
      </c>
      <c r="M321">
        <v>1.9</v>
      </c>
      <c r="N321">
        <v>0</v>
      </c>
      <c r="O321">
        <v>19.8</v>
      </c>
      <c r="P321">
        <v>6.9</v>
      </c>
      <c r="S321">
        <v>318</v>
      </c>
      <c r="T321">
        <v>15</v>
      </c>
      <c r="U321">
        <v>1.2</v>
      </c>
      <c r="V321">
        <v>2.7</v>
      </c>
      <c r="W321">
        <v>0</v>
      </c>
      <c r="X321">
        <v>27.4</v>
      </c>
      <c r="Y321">
        <v>5</v>
      </c>
      <c r="AB321">
        <v>318</v>
      </c>
      <c r="AC321">
        <v>15.6</v>
      </c>
      <c r="AD321">
        <v>1.2</v>
      </c>
      <c r="AE321">
        <v>2.5</v>
      </c>
      <c r="AF321">
        <v>0</v>
      </c>
      <c r="AG321">
        <v>25.2</v>
      </c>
      <c r="AH321">
        <v>5.4</v>
      </c>
      <c r="AK321">
        <v>318</v>
      </c>
      <c r="AL321">
        <v>16.399999999999999</v>
      </c>
      <c r="AM321">
        <v>1</v>
      </c>
      <c r="AN321">
        <v>2.5</v>
      </c>
      <c r="AO321">
        <v>0</v>
      </c>
      <c r="AP321">
        <v>29.4</v>
      </c>
      <c r="AQ321">
        <v>6.7</v>
      </c>
      <c r="AT321">
        <v>318</v>
      </c>
      <c r="AU321">
        <v>16</v>
      </c>
      <c r="AV321">
        <v>1</v>
      </c>
      <c r="AW321">
        <v>2.5</v>
      </c>
      <c r="AX321">
        <v>0</v>
      </c>
      <c r="AY321">
        <v>27</v>
      </c>
      <c r="AZ321">
        <v>5.4</v>
      </c>
      <c r="BC321">
        <v>318</v>
      </c>
      <c r="BD321">
        <v>32.700000000000003</v>
      </c>
      <c r="BE321">
        <v>2.2999999999999998</v>
      </c>
      <c r="BF321">
        <v>2.9</v>
      </c>
      <c r="BG321">
        <v>0</v>
      </c>
      <c r="BH321">
        <v>22</v>
      </c>
      <c r="BI321">
        <v>14.3</v>
      </c>
      <c r="BL321">
        <v>318</v>
      </c>
      <c r="BM321">
        <v>10.9</v>
      </c>
      <c r="BN321">
        <v>1.3</v>
      </c>
      <c r="BO321">
        <v>2.5</v>
      </c>
      <c r="BP321">
        <v>0</v>
      </c>
      <c r="BQ321">
        <v>22.8</v>
      </c>
      <c r="BR321">
        <v>0.6</v>
      </c>
      <c r="BU321">
        <v>318</v>
      </c>
      <c r="BV321">
        <v>37.200000000000003</v>
      </c>
      <c r="BW321">
        <v>0.9</v>
      </c>
      <c r="BX321">
        <v>1.8</v>
      </c>
      <c r="BY321">
        <v>0</v>
      </c>
      <c r="BZ321">
        <v>21.7</v>
      </c>
      <c r="CA321">
        <v>8.3000000000000007</v>
      </c>
      <c r="CD321">
        <v>318</v>
      </c>
      <c r="CE321">
        <v>10.3</v>
      </c>
      <c r="CF321">
        <v>0.8</v>
      </c>
      <c r="CG321">
        <v>2.1</v>
      </c>
      <c r="CH321">
        <v>0</v>
      </c>
      <c r="CI321">
        <v>24.4</v>
      </c>
      <c r="CJ321">
        <v>1.6</v>
      </c>
      <c r="CM321">
        <v>318</v>
      </c>
      <c r="CN321">
        <v>24.7</v>
      </c>
      <c r="CO321">
        <v>0.9</v>
      </c>
      <c r="CP321">
        <v>2.2999999999999998</v>
      </c>
      <c r="CQ321">
        <v>0</v>
      </c>
      <c r="CR321">
        <v>28.3</v>
      </c>
      <c r="CS321">
        <v>8.6999999999999993</v>
      </c>
      <c r="CV321">
        <v>318</v>
      </c>
      <c r="CW321">
        <v>43.5</v>
      </c>
      <c r="CX321">
        <v>1.3</v>
      </c>
      <c r="CY321">
        <v>1.8</v>
      </c>
      <c r="CZ321">
        <v>0</v>
      </c>
      <c r="DA321">
        <v>22.6</v>
      </c>
      <c r="DB321">
        <v>10.1</v>
      </c>
      <c r="DE321">
        <v>318</v>
      </c>
      <c r="DF321">
        <v>12.4</v>
      </c>
      <c r="DG321">
        <v>0.6</v>
      </c>
      <c r="DH321">
        <v>1.9</v>
      </c>
      <c r="DI321">
        <v>0</v>
      </c>
      <c r="DJ321">
        <v>26</v>
      </c>
      <c r="DK321">
        <v>3.6</v>
      </c>
    </row>
    <row r="322" spans="1:115">
      <c r="A322">
        <v>319</v>
      </c>
      <c r="B322">
        <v>45.8</v>
      </c>
      <c r="C322">
        <v>0.8</v>
      </c>
      <c r="D322">
        <v>1.6</v>
      </c>
      <c r="E322">
        <v>0</v>
      </c>
      <c r="F322">
        <v>21.4</v>
      </c>
      <c r="G322">
        <v>7.1</v>
      </c>
      <c r="J322">
        <v>319</v>
      </c>
      <c r="K322">
        <v>29.7</v>
      </c>
      <c r="L322">
        <v>4.2</v>
      </c>
      <c r="M322">
        <v>3.6</v>
      </c>
      <c r="N322">
        <v>0</v>
      </c>
      <c r="O322">
        <v>21</v>
      </c>
      <c r="P322">
        <v>9.3000000000000007</v>
      </c>
      <c r="S322">
        <v>319</v>
      </c>
      <c r="T322">
        <v>13.3</v>
      </c>
      <c r="U322">
        <v>2.1</v>
      </c>
      <c r="V322">
        <v>3.6</v>
      </c>
      <c r="W322">
        <v>0</v>
      </c>
      <c r="X322">
        <v>25.8</v>
      </c>
      <c r="Y322">
        <v>6.4</v>
      </c>
      <c r="AB322">
        <v>319</v>
      </c>
      <c r="AC322">
        <v>5.5</v>
      </c>
      <c r="AD322">
        <v>1.5</v>
      </c>
      <c r="AE322">
        <v>3.1</v>
      </c>
      <c r="AF322">
        <v>0</v>
      </c>
      <c r="AG322">
        <v>26.3</v>
      </c>
      <c r="AH322">
        <v>4.4000000000000004</v>
      </c>
      <c r="AK322">
        <v>319</v>
      </c>
      <c r="AL322">
        <v>14.4</v>
      </c>
      <c r="AM322">
        <v>3.2</v>
      </c>
      <c r="AN322">
        <v>4.5</v>
      </c>
      <c r="AO322">
        <v>0</v>
      </c>
      <c r="AP322">
        <v>26.8</v>
      </c>
      <c r="AQ322">
        <v>10</v>
      </c>
      <c r="AT322">
        <v>319</v>
      </c>
      <c r="AU322">
        <v>15.1</v>
      </c>
      <c r="AV322">
        <v>1</v>
      </c>
      <c r="AW322">
        <v>2.5</v>
      </c>
      <c r="AX322">
        <v>0</v>
      </c>
      <c r="AY322">
        <v>28.6</v>
      </c>
      <c r="AZ322">
        <v>5.8</v>
      </c>
      <c r="BC322">
        <v>319</v>
      </c>
      <c r="BD322">
        <v>41.8</v>
      </c>
      <c r="BE322">
        <v>1.6</v>
      </c>
      <c r="BF322">
        <v>1.7</v>
      </c>
      <c r="BG322">
        <v>1.52</v>
      </c>
      <c r="BH322">
        <v>19.2</v>
      </c>
      <c r="BI322">
        <v>8.4</v>
      </c>
      <c r="BL322">
        <v>319</v>
      </c>
      <c r="BM322">
        <v>12.3</v>
      </c>
      <c r="BN322">
        <v>1.6</v>
      </c>
      <c r="BO322">
        <v>2.8</v>
      </c>
      <c r="BP322">
        <v>0</v>
      </c>
      <c r="BQ322">
        <v>21.8</v>
      </c>
      <c r="BR322">
        <v>3.4</v>
      </c>
      <c r="BU322">
        <v>319</v>
      </c>
      <c r="BV322">
        <v>34.5</v>
      </c>
      <c r="BW322">
        <v>0.9</v>
      </c>
      <c r="BX322">
        <v>1.8</v>
      </c>
      <c r="BY322">
        <v>0</v>
      </c>
      <c r="BZ322">
        <v>21.9</v>
      </c>
      <c r="CA322">
        <v>6</v>
      </c>
      <c r="CD322">
        <v>319</v>
      </c>
      <c r="CE322">
        <v>10.6</v>
      </c>
      <c r="CF322">
        <v>0.9</v>
      </c>
      <c r="CG322">
        <v>2.4</v>
      </c>
      <c r="CH322">
        <v>0</v>
      </c>
      <c r="CI322">
        <v>27.3</v>
      </c>
      <c r="CJ322">
        <v>1.7</v>
      </c>
      <c r="CM322">
        <v>319</v>
      </c>
      <c r="CN322">
        <v>19.2</v>
      </c>
      <c r="CO322">
        <v>3.1</v>
      </c>
      <c r="CP322">
        <v>4.3</v>
      </c>
      <c r="CQ322">
        <v>0</v>
      </c>
      <c r="CR322">
        <v>28.9</v>
      </c>
      <c r="CS322">
        <v>11.8</v>
      </c>
      <c r="CV322">
        <v>319</v>
      </c>
      <c r="CW322">
        <v>32</v>
      </c>
      <c r="CX322">
        <v>1.3</v>
      </c>
      <c r="CY322">
        <v>2.2999999999999998</v>
      </c>
      <c r="CZ322">
        <v>0</v>
      </c>
      <c r="DA322">
        <v>25.6</v>
      </c>
      <c r="DB322">
        <v>9.9</v>
      </c>
      <c r="DE322">
        <v>319</v>
      </c>
      <c r="DF322">
        <v>36</v>
      </c>
      <c r="DG322">
        <v>0.6</v>
      </c>
      <c r="DH322">
        <v>1.3</v>
      </c>
      <c r="DI322">
        <v>1.27</v>
      </c>
      <c r="DJ322">
        <v>18.2</v>
      </c>
      <c r="DK322">
        <v>9.1</v>
      </c>
    </row>
    <row r="323" spans="1:115">
      <c r="A323">
        <v>320</v>
      </c>
      <c r="B323">
        <v>44.8</v>
      </c>
      <c r="C323">
        <v>1.9</v>
      </c>
      <c r="D323">
        <v>1.8</v>
      </c>
      <c r="E323">
        <v>0</v>
      </c>
      <c r="F323">
        <v>18.8</v>
      </c>
      <c r="G323">
        <v>7.2</v>
      </c>
      <c r="J323">
        <v>320</v>
      </c>
      <c r="K323">
        <v>43.7</v>
      </c>
      <c r="L323">
        <v>2.8</v>
      </c>
      <c r="M323">
        <v>2</v>
      </c>
      <c r="N323">
        <v>0</v>
      </c>
      <c r="O323">
        <v>19</v>
      </c>
      <c r="P323">
        <v>8.1999999999999993</v>
      </c>
      <c r="S323">
        <v>320</v>
      </c>
      <c r="T323">
        <v>11.7</v>
      </c>
      <c r="U323">
        <v>1.8</v>
      </c>
      <c r="V323">
        <v>3.5</v>
      </c>
      <c r="W323">
        <v>0</v>
      </c>
      <c r="X323">
        <v>26.5</v>
      </c>
      <c r="Y323">
        <v>5.7</v>
      </c>
      <c r="AB323">
        <v>320</v>
      </c>
      <c r="AC323">
        <v>7.9</v>
      </c>
      <c r="AD323">
        <v>1</v>
      </c>
      <c r="AE323">
        <v>2.6</v>
      </c>
      <c r="AF323">
        <v>0</v>
      </c>
      <c r="AG323">
        <v>27.5</v>
      </c>
      <c r="AH323">
        <v>3.3</v>
      </c>
      <c r="AK323">
        <v>320</v>
      </c>
      <c r="AL323">
        <v>17</v>
      </c>
      <c r="AM323">
        <v>1.3</v>
      </c>
      <c r="AN323">
        <v>2.8</v>
      </c>
      <c r="AO323">
        <v>0</v>
      </c>
      <c r="AP323">
        <v>27.6</v>
      </c>
      <c r="AQ323">
        <v>11.2</v>
      </c>
      <c r="AT323">
        <v>320</v>
      </c>
      <c r="AU323">
        <v>10.7</v>
      </c>
      <c r="AV323">
        <v>2.5</v>
      </c>
      <c r="AW323">
        <v>4.2</v>
      </c>
      <c r="AX323">
        <v>0</v>
      </c>
      <c r="AY323">
        <v>26.4</v>
      </c>
      <c r="AZ323">
        <v>6.9</v>
      </c>
      <c r="BC323">
        <v>320</v>
      </c>
      <c r="BD323">
        <v>22.5</v>
      </c>
      <c r="BE323">
        <v>1.2</v>
      </c>
      <c r="BF323">
        <v>1.9</v>
      </c>
      <c r="BG323">
        <v>0</v>
      </c>
      <c r="BH323">
        <v>19.600000000000001</v>
      </c>
      <c r="BI323">
        <v>2.4</v>
      </c>
      <c r="BL323">
        <v>320</v>
      </c>
      <c r="BM323">
        <v>19.899999999999999</v>
      </c>
      <c r="BN323">
        <v>1.5</v>
      </c>
      <c r="BO323">
        <v>2.7</v>
      </c>
      <c r="BP323">
        <v>0</v>
      </c>
      <c r="BQ323">
        <v>23.3</v>
      </c>
      <c r="BR323">
        <v>4.5</v>
      </c>
      <c r="BU323">
        <v>320</v>
      </c>
      <c r="BV323">
        <v>32.9</v>
      </c>
      <c r="BW323">
        <v>0.9</v>
      </c>
      <c r="BX323">
        <v>1.8</v>
      </c>
      <c r="BY323">
        <v>0</v>
      </c>
      <c r="BZ323">
        <v>22.4</v>
      </c>
      <c r="CA323">
        <v>5.8</v>
      </c>
      <c r="CD323">
        <v>320</v>
      </c>
      <c r="CE323">
        <v>14.3</v>
      </c>
      <c r="CF323">
        <v>0.9</v>
      </c>
      <c r="CG323">
        <v>1.8</v>
      </c>
      <c r="CH323">
        <v>0</v>
      </c>
      <c r="CI323">
        <v>22.2</v>
      </c>
      <c r="CJ323">
        <v>3.7</v>
      </c>
      <c r="CM323">
        <v>320</v>
      </c>
      <c r="CN323">
        <v>30.9</v>
      </c>
      <c r="CO323">
        <v>2.2999999999999998</v>
      </c>
      <c r="CP323">
        <v>2.7</v>
      </c>
      <c r="CQ323">
        <v>0</v>
      </c>
      <c r="CR323">
        <v>23.2</v>
      </c>
      <c r="CS323">
        <v>11.2</v>
      </c>
      <c r="CV323">
        <v>320</v>
      </c>
      <c r="CW323">
        <v>9.9</v>
      </c>
      <c r="CX323">
        <v>3.1</v>
      </c>
      <c r="CY323">
        <v>3.5</v>
      </c>
      <c r="CZ323">
        <v>0</v>
      </c>
      <c r="DA323">
        <v>21.3</v>
      </c>
      <c r="DB323">
        <v>5.4</v>
      </c>
      <c r="DE323">
        <v>320</v>
      </c>
      <c r="DF323">
        <v>28.1</v>
      </c>
      <c r="DG323">
        <v>0.6</v>
      </c>
      <c r="DH323">
        <v>1.4</v>
      </c>
      <c r="DI323">
        <v>0.25</v>
      </c>
      <c r="DJ323">
        <v>15.7</v>
      </c>
      <c r="DK323">
        <v>7.9</v>
      </c>
    </row>
    <row r="324" spans="1:115">
      <c r="A324">
        <v>321</v>
      </c>
      <c r="B324">
        <v>39.700000000000003</v>
      </c>
      <c r="C324">
        <v>1.4</v>
      </c>
      <c r="D324">
        <v>1.7</v>
      </c>
      <c r="E324">
        <v>0</v>
      </c>
      <c r="F324">
        <v>18.5</v>
      </c>
      <c r="G324">
        <v>4.7</v>
      </c>
      <c r="J324">
        <v>321</v>
      </c>
      <c r="K324">
        <v>38.700000000000003</v>
      </c>
      <c r="L324">
        <v>0.8</v>
      </c>
      <c r="M324">
        <v>1.7</v>
      </c>
      <c r="N324">
        <v>0</v>
      </c>
      <c r="O324">
        <v>22.1</v>
      </c>
      <c r="P324">
        <v>7.1</v>
      </c>
      <c r="S324">
        <v>321</v>
      </c>
      <c r="T324">
        <v>11.3</v>
      </c>
      <c r="U324">
        <v>1.3</v>
      </c>
      <c r="V324">
        <v>2.7</v>
      </c>
      <c r="W324">
        <v>0</v>
      </c>
      <c r="X324">
        <v>26.1</v>
      </c>
      <c r="Y324">
        <v>5.7</v>
      </c>
      <c r="AB324">
        <v>321</v>
      </c>
      <c r="AC324">
        <v>7.9</v>
      </c>
      <c r="AD324">
        <v>1</v>
      </c>
      <c r="AE324">
        <v>2.5</v>
      </c>
      <c r="AF324">
        <v>0</v>
      </c>
      <c r="AG324">
        <v>27.7</v>
      </c>
      <c r="AH324">
        <v>3</v>
      </c>
      <c r="AK324">
        <v>321</v>
      </c>
      <c r="AL324">
        <v>18.399999999999999</v>
      </c>
      <c r="AM324">
        <v>1.1000000000000001</v>
      </c>
      <c r="AN324">
        <v>2.5</v>
      </c>
      <c r="AO324">
        <v>0</v>
      </c>
      <c r="AP324">
        <v>27.9</v>
      </c>
      <c r="AQ324">
        <v>8</v>
      </c>
      <c r="AT324">
        <v>321</v>
      </c>
      <c r="AU324">
        <v>9.4</v>
      </c>
      <c r="AV324">
        <v>2.6</v>
      </c>
      <c r="AW324">
        <v>4.5999999999999996</v>
      </c>
      <c r="AX324">
        <v>0</v>
      </c>
      <c r="AY324">
        <v>27.5</v>
      </c>
      <c r="AZ324">
        <v>6.8</v>
      </c>
      <c r="BC324">
        <v>321</v>
      </c>
      <c r="BD324">
        <v>9.8000000000000007</v>
      </c>
      <c r="BE324">
        <v>1</v>
      </c>
      <c r="BF324">
        <v>2.2000000000000002</v>
      </c>
      <c r="BG324">
        <v>0</v>
      </c>
      <c r="BH324">
        <v>22.6</v>
      </c>
      <c r="BI324">
        <v>-0.1</v>
      </c>
      <c r="BL324">
        <v>321</v>
      </c>
      <c r="BM324">
        <v>18</v>
      </c>
      <c r="BN324">
        <v>1.1000000000000001</v>
      </c>
      <c r="BO324">
        <v>2.2999999999999998</v>
      </c>
      <c r="BP324">
        <v>0</v>
      </c>
      <c r="BQ324">
        <v>24.5</v>
      </c>
      <c r="BR324">
        <v>3.6</v>
      </c>
      <c r="BU324">
        <v>321</v>
      </c>
      <c r="BV324">
        <v>23.1</v>
      </c>
      <c r="BW324">
        <v>0.8</v>
      </c>
      <c r="BX324">
        <v>2</v>
      </c>
      <c r="BY324">
        <v>0</v>
      </c>
      <c r="BZ324">
        <v>24.7</v>
      </c>
      <c r="CA324">
        <v>4.5999999999999996</v>
      </c>
      <c r="CD324">
        <v>321</v>
      </c>
      <c r="CE324">
        <v>9</v>
      </c>
      <c r="CF324">
        <v>0.8</v>
      </c>
      <c r="CG324">
        <v>2.1</v>
      </c>
      <c r="CH324">
        <v>0</v>
      </c>
      <c r="CI324">
        <v>27.5</v>
      </c>
      <c r="CJ324">
        <v>6.8</v>
      </c>
      <c r="CM324">
        <v>321</v>
      </c>
      <c r="CN324">
        <v>34.299999999999997</v>
      </c>
      <c r="CO324">
        <v>1.1000000000000001</v>
      </c>
      <c r="CP324">
        <v>2.1</v>
      </c>
      <c r="CQ324">
        <v>0</v>
      </c>
      <c r="CR324">
        <v>24.3</v>
      </c>
      <c r="CS324">
        <v>6.9</v>
      </c>
      <c r="CV324">
        <v>321</v>
      </c>
      <c r="CW324">
        <v>10.5</v>
      </c>
      <c r="CX324">
        <v>1.4</v>
      </c>
      <c r="CY324">
        <v>2.5</v>
      </c>
      <c r="CZ324">
        <v>0</v>
      </c>
      <c r="DA324">
        <v>20.3</v>
      </c>
      <c r="DB324">
        <v>0.2</v>
      </c>
      <c r="DE324">
        <v>321</v>
      </c>
      <c r="DF324">
        <v>23.2</v>
      </c>
      <c r="DG324">
        <v>1.6</v>
      </c>
      <c r="DH324">
        <v>2.2000000000000002</v>
      </c>
      <c r="DI324">
        <v>0</v>
      </c>
      <c r="DJ324">
        <v>16.399999999999999</v>
      </c>
      <c r="DK324">
        <v>3.2</v>
      </c>
    </row>
    <row r="325" spans="1:115">
      <c r="A325">
        <v>322</v>
      </c>
      <c r="B325">
        <v>34.799999999999997</v>
      </c>
      <c r="C325">
        <v>1</v>
      </c>
      <c r="D325">
        <v>1.8</v>
      </c>
      <c r="E325">
        <v>0</v>
      </c>
      <c r="F325">
        <v>21.5</v>
      </c>
      <c r="G325">
        <v>3.8</v>
      </c>
      <c r="J325">
        <v>322</v>
      </c>
      <c r="K325">
        <v>35.299999999999997</v>
      </c>
      <c r="L325">
        <v>1.3</v>
      </c>
      <c r="M325">
        <v>2</v>
      </c>
      <c r="N325">
        <v>0</v>
      </c>
      <c r="O325">
        <v>22.5</v>
      </c>
      <c r="P325">
        <v>7.4</v>
      </c>
      <c r="S325">
        <v>322</v>
      </c>
      <c r="T325">
        <v>8.4</v>
      </c>
      <c r="U325">
        <v>2.8</v>
      </c>
      <c r="V325">
        <v>4.4000000000000004</v>
      </c>
      <c r="W325">
        <v>0</v>
      </c>
      <c r="X325">
        <v>25.9</v>
      </c>
      <c r="Y325">
        <v>5.8</v>
      </c>
      <c r="AB325">
        <v>322</v>
      </c>
      <c r="AC325">
        <v>8.4</v>
      </c>
      <c r="AD325">
        <v>0.7</v>
      </c>
      <c r="AE325">
        <v>2</v>
      </c>
      <c r="AF325">
        <v>0</v>
      </c>
      <c r="AG325">
        <v>28.9</v>
      </c>
      <c r="AH325">
        <v>3.8</v>
      </c>
      <c r="AK325">
        <v>322</v>
      </c>
      <c r="AL325">
        <v>17.8</v>
      </c>
      <c r="AM325">
        <v>0.8</v>
      </c>
      <c r="AN325">
        <v>2.2000000000000002</v>
      </c>
      <c r="AO325">
        <v>0</v>
      </c>
      <c r="AP325">
        <v>28.4</v>
      </c>
      <c r="AQ325">
        <v>6</v>
      </c>
      <c r="AT325">
        <v>322</v>
      </c>
      <c r="AU325">
        <v>9.9</v>
      </c>
      <c r="AV325">
        <v>1.3</v>
      </c>
      <c r="AW325">
        <v>3</v>
      </c>
      <c r="AX325">
        <v>0</v>
      </c>
      <c r="AY325">
        <v>29.6</v>
      </c>
      <c r="AZ325">
        <v>5.8</v>
      </c>
      <c r="BC325">
        <v>322</v>
      </c>
      <c r="BD325">
        <v>9.8000000000000007</v>
      </c>
      <c r="BE325">
        <v>1.1000000000000001</v>
      </c>
      <c r="BF325">
        <v>2.4</v>
      </c>
      <c r="BG325">
        <v>0</v>
      </c>
      <c r="BH325">
        <v>24.5</v>
      </c>
      <c r="BI325">
        <v>0.6</v>
      </c>
      <c r="BL325">
        <v>322</v>
      </c>
      <c r="BM325">
        <v>17.8</v>
      </c>
      <c r="BN325">
        <v>0.8</v>
      </c>
      <c r="BO325">
        <v>2</v>
      </c>
      <c r="BP325">
        <v>0</v>
      </c>
      <c r="BQ325">
        <v>25.3</v>
      </c>
      <c r="BR325">
        <v>4</v>
      </c>
      <c r="BU325">
        <v>322</v>
      </c>
      <c r="BV325">
        <v>26.9</v>
      </c>
      <c r="BW325">
        <v>1.3</v>
      </c>
      <c r="BX325">
        <v>2.2999999999999998</v>
      </c>
      <c r="BY325">
        <v>0</v>
      </c>
      <c r="BZ325">
        <v>24.2</v>
      </c>
      <c r="CA325">
        <v>5</v>
      </c>
      <c r="CD325">
        <v>322</v>
      </c>
      <c r="CE325">
        <v>15.4</v>
      </c>
      <c r="CF325">
        <v>0.9</v>
      </c>
      <c r="CG325">
        <v>1.9</v>
      </c>
      <c r="CH325">
        <v>0</v>
      </c>
      <c r="CI325">
        <v>23.3</v>
      </c>
      <c r="CJ325">
        <v>7.2</v>
      </c>
      <c r="CM325">
        <v>322</v>
      </c>
      <c r="CN325">
        <v>29.4</v>
      </c>
      <c r="CO325">
        <v>0.8</v>
      </c>
      <c r="CP325">
        <v>2</v>
      </c>
      <c r="CQ325">
        <v>0</v>
      </c>
      <c r="CR325">
        <v>26.5</v>
      </c>
      <c r="CS325">
        <v>8.1999999999999993</v>
      </c>
      <c r="CV325">
        <v>322</v>
      </c>
      <c r="CW325">
        <v>11</v>
      </c>
      <c r="CX325">
        <v>1.3</v>
      </c>
      <c r="CY325">
        <v>2.4</v>
      </c>
      <c r="CZ325">
        <v>0</v>
      </c>
      <c r="DA325">
        <v>21.8</v>
      </c>
      <c r="DB325">
        <v>0.4</v>
      </c>
      <c r="DE325">
        <v>322</v>
      </c>
      <c r="DF325">
        <v>21.2</v>
      </c>
      <c r="DG325">
        <v>1</v>
      </c>
      <c r="DH325">
        <v>1.8</v>
      </c>
      <c r="DI325">
        <v>0</v>
      </c>
      <c r="DJ325">
        <v>18.8</v>
      </c>
      <c r="DK325">
        <v>1.3</v>
      </c>
    </row>
    <row r="326" spans="1:115">
      <c r="A326">
        <v>323</v>
      </c>
      <c r="B326">
        <v>21.3</v>
      </c>
      <c r="C326">
        <v>1.1000000000000001</v>
      </c>
      <c r="D326">
        <v>2.2999999999999998</v>
      </c>
      <c r="E326">
        <v>0</v>
      </c>
      <c r="F326">
        <v>26.1</v>
      </c>
      <c r="G326">
        <v>4</v>
      </c>
      <c r="J326">
        <v>323</v>
      </c>
      <c r="K326">
        <v>33.200000000000003</v>
      </c>
      <c r="L326">
        <v>1.1000000000000001</v>
      </c>
      <c r="M326">
        <v>1.9</v>
      </c>
      <c r="N326">
        <v>0</v>
      </c>
      <c r="O326">
        <v>23.3</v>
      </c>
      <c r="P326">
        <v>7.7</v>
      </c>
      <c r="S326">
        <v>323</v>
      </c>
      <c r="T326">
        <v>9.5</v>
      </c>
      <c r="U326">
        <v>1</v>
      </c>
      <c r="V326">
        <v>2.2999999999999998</v>
      </c>
      <c r="W326">
        <v>0</v>
      </c>
      <c r="X326">
        <v>24.7</v>
      </c>
      <c r="Y326">
        <v>1.2</v>
      </c>
      <c r="AB326">
        <v>323</v>
      </c>
      <c r="AC326">
        <v>9.8000000000000007</v>
      </c>
      <c r="AD326">
        <v>1.4</v>
      </c>
      <c r="AE326">
        <v>3.4</v>
      </c>
      <c r="AF326">
        <v>0</v>
      </c>
      <c r="AG326">
        <v>31.4</v>
      </c>
      <c r="AH326">
        <v>4.4000000000000004</v>
      </c>
      <c r="AK326">
        <v>323</v>
      </c>
      <c r="AL326">
        <v>13.1</v>
      </c>
      <c r="AM326">
        <v>1</v>
      </c>
      <c r="AN326">
        <v>2.5</v>
      </c>
      <c r="AO326">
        <v>0</v>
      </c>
      <c r="AP326">
        <v>29.5</v>
      </c>
      <c r="AQ326">
        <v>4.2</v>
      </c>
      <c r="AT326">
        <v>323</v>
      </c>
      <c r="AU326">
        <v>7.6</v>
      </c>
      <c r="AV326">
        <v>1.4</v>
      </c>
      <c r="AW326">
        <v>3.4</v>
      </c>
      <c r="AX326">
        <v>0</v>
      </c>
      <c r="AY326">
        <v>31.2</v>
      </c>
      <c r="AZ326">
        <v>4.4000000000000004</v>
      </c>
      <c r="BC326">
        <v>323</v>
      </c>
      <c r="BD326">
        <v>11.1</v>
      </c>
      <c r="BE326">
        <v>0.8</v>
      </c>
      <c r="BF326">
        <v>2</v>
      </c>
      <c r="BG326">
        <v>0</v>
      </c>
      <c r="BH326">
        <v>25</v>
      </c>
      <c r="BI326">
        <v>0.8</v>
      </c>
      <c r="BL326">
        <v>323</v>
      </c>
      <c r="BM326">
        <v>10.8</v>
      </c>
      <c r="BN326">
        <v>0.9</v>
      </c>
      <c r="BO326">
        <v>2.2000000000000002</v>
      </c>
      <c r="BP326">
        <v>0</v>
      </c>
      <c r="BQ326">
        <v>26.1</v>
      </c>
      <c r="BR326">
        <v>2.8</v>
      </c>
      <c r="BU326">
        <v>323</v>
      </c>
      <c r="BV326">
        <v>29.2</v>
      </c>
      <c r="BW326">
        <v>2</v>
      </c>
      <c r="BX326">
        <v>2.6</v>
      </c>
      <c r="BY326">
        <v>0</v>
      </c>
      <c r="BZ326">
        <v>22.4</v>
      </c>
      <c r="CA326">
        <v>7.3</v>
      </c>
      <c r="CD326">
        <v>323</v>
      </c>
      <c r="CE326">
        <v>26.9</v>
      </c>
      <c r="CF326">
        <v>1</v>
      </c>
      <c r="CG326">
        <v>2.2999999999999998</v>
      </c>
      <c r="CH326">
        <v>0</v>
      </c>
      <c r="CI326">
        <v>26.9</v>
      </c>
      <c r="CJ326">
        <v>8.1</v>
      </c>
      <c r="CM326">
        <v>323</v>
      </c>
      <c r="CN326">
        <v>31.2</v>
      </c>
      <c r="CO326">
        <v>1.1000000000000001</v>
      </c>
      <c r="CP326">
        <v>2.1</v>
      </c>
      <c r="CQ326">
        <v>0</v>
      </c>
      <c r="CR326">
        <v>25</v>
      </c>
      <c r="CS326">
        <v>7.2</v>
      </c>
      <c r="CV326">
        <v>323</v>
      </c>
      <c r="CW326">
        <v>12.5</v>
      </c>
      <c r="CX326">
        <v>0.9</v>
      </c>
      <c r="CY326">
        <v>2</v>
      </c>
      <c r="CZ326">
        <v>0</v>
      </c>
      <c r="DA326">
        <v>23.4</v>
      </c>
      <c r="DB326">
        <v>0.8</v>
      </c>
      <c r="DE326">
        <v>323</v>
      </c>
      <c r="DF326">
        <v>18.399999999999999</v>
      </c>
      <c r="DG326">
        <v>1.1000000000000001</v>
      </c>
      <c r="DH326">
        <v>2.2000000000000002</v>
      </c>
      <c r="DI326">
        <v>0</v>
      </c>
      <c r="DJ326">
        <v>23.8</v>
      </c>
      <c r="DK326">
        <v>1.4</v>
      </c>
    </row>
    <row r="327" spans="1:115">
      <c r="A327">
        <v>324</v>
      </c>
      <c r="B327">
        <v>22.5</v>
      </c>
      <c r="C327">
        <v>0.9</v>
      </c>
      <c r="D327">
        <v>2.1</v>
      </c>
      <c r="E327">
        <v>0</v>
      </c>
      <c r="F327">
        <v>26.1</v>
      </c>
      <c r="G327">
        <v>4.2</v>
      </c>
      <c r="J327">
        <v>324</v>
      </c>
      <c r="K327">
        <v>31.2</v>
      </c>
      <c r="L327">
        <v>1.2</v>
      </c>
      <c r="M327">
        <v>2.1</v>
      </c>
      <c r="N327">
        <v>0</v>
      </c>
      <c r="O327">
        <v>23.7</v>
      </c>
      <c r="P327">
        <v>7</v>
      </c>
      <c r="S327">
        <v>324</v>
      </c>
      <c r="T327">
        <v>12.1</v>
      </c>
      <c r="U327">
        <v>2.4</v>
      </c>
      <c r="V327">
        <v>3.9</v>
      </c>
      <c r="W327">
        <v>0</v>
      </c>
      <c r="X327">
        <v>25.6</v>
      </c>
      <c r="Y327">
        <v>5.6</v>
      </c>
      <c r="AB327">
        <v>324</v>
      </c>
      <c r="AC327">
        <v>12.1</v>
      </c>
      <c r="AD327">
        <v>2.6</v>
      </c>
      <c r="AE327">
        <v>4.7</v>
      </c>
      <c r="AF327">
        <v>0</v>
      </c>
      <c r="AG327">
        <v>30.4</v>
      </c>
      <c r="AH327">
        <v>9.8000000000000007</v>
      </c>
      <c r="AK327">
        <v>324</v>
      </c>
      <c r="AL327">
        <v>12.9</v>
      </c>
      <c r="AM327">
        <v>1.1000000000000001</v>
      </c>
      <c r="AN327">
        <v>2.6</v>
      </c>
      <c r="AO327">
        <v>0</v>
      </c>
      <c r="AP327">
        <v>29.2</v>
      </c>
      <c r="AQ327">
        <v>5.5</v>
      </c>
      <c r="AT327">
        <v>324</v>
      </c>
      <c r="AU327">
        <v>9.6</v>
      </c>
      <c r="AV327">
        <v>1.2</v>
      </c>
      <c r="AW327">
        <v>2.8</v>
      </c>
      <c r="AX327">
        <v>0</v>
      </c>
      <c r="AY327">
        <v>29.4</v>
      </c>
      <c r="AZ327">
        <v>5.3</v>
      </c>
      <c r="BC327">
        <v>324</v>
      </c>
      <c r="BD327">
        <v>10.9</v>
      </c>
      <c r="BE327">
        <v>1</v>
      </c>
      <c r="BF327">
        <v>2.2000000000000002</v>
      </c>
      <c r="BG327">
        <v>0</v>
      </c>
      <c r="BH327">
        <v>24.1</v>
      </c>
      <c r="BI327">
        <v>0.5</v>
      </c>
      <c r="BL327">
        <v>324</v>
      </c>
      <c r="BM327">
        <v>15.6</v>
      </c>
      <c r="BN327">
        <v>1</v>
      </c>
      <c r="BO327">
        <v>2.2000000000000002</v>
      </c>
      <c r="BP327">
        <v>0</v>
      </c>
      <c r="BQ327">
        <v>23.9</v>
      </c>
      <c r="BR327">
        <v>3</v>
      </c>
      <c r="BU327">
        <v>324</v>
      </c>
      <c r="BV327">
        <v>32.799999999999997</v>
      </c>
      <c r="BW327">
        <v>1.5</v>
      </c>
      <c r="BX327">
        <v>2.1</v>
      </c>
      <c r="BY327">
        <v>0</v>
      </c>
      <c r="BZ327">
        <v>23</v>
      </c>
      <c r="CA327">
        <v>7.1</v>
      </c>
      <c r="CD327">
        <v>324</v>
      </c>
      <c r="CE327">
        <v>21</v>
      </c>
      <c r="CF327">
        <v>0.8</v>
      </c>
      <c r="CG327">
        <v>1.9</v>
      </c>
      <c r="CH327">
        <v>0</v>
      </c>
      <c r="CI327">
        <v>26.2</v>
      </c>
      <c r="CJ327">
        <v>6</v>
      </c>
      <c r="CM327">
        <v>324</v>
      </c>
      <c r="CN327">
        <v>33.799999999999997</v>
      </c>
      <c r="CO327">
        <v>1.7</v>
      </c>
      <c r="CP327">
        <v>2.4</v>
      </c>
      <c r="CQ327">
        <v>0</v>
      </c>
      <c r="CR327">
        <v>23.4</v>
      </c>
      <c r="CS327">
        <v>11</v>
      </c>
      <c r="CV327">
        <v>324</v>
      </c>
      <c r="CW327">
        <v>12.1</v>
      </c>
      <c r="CX327">
        <v>0.8</v>
      </c>
      <c r="CY327">
        <v>1.9</v>
      </c>
      <c r="CZ327">
        <v>0</v>
      </c>
      <c r="DA327">
        <v>23.3</v>
      </c>
      <c r="DB327">
        <v>1</v>
      </c>
      <c r="DE327">
        <v>324</v>
      </c>
      <c r="DF327">
        <v>15.5</v>
      </c>
      <c r="DG327">
        <v>0.7</v>
      </c>
      <c r="DH327">
        <v>1.9</v>
      </c>
      <c r="DI327">
        <v>0</v>
      </c>
      <c r="DJ327">
        <v>25.7</v>
      </c>
      <c r="DK327">
        <v>3.3</v>
      </c>
    </row>
    <row r="328" spans="1:115">
      <c r="A328">
        <v>325</v>
      </c>
      <c r="B328">
        <v>20.9</v>
      </c>
      <c r="C328">
        <v>1</v>
      </c>
      <c r="D328">
        <v>2.1</v>
      </c>
      <c r="E328">
        <v>0</v>
      </c>
      <c r="F328">
        <v>26.4</v>
      </c>
      <c r="G328">
        <v>4.3</v>
      </c>
      <c r="J328">
        <v>325</v>
      </c>
      <c r="K328">
        <v>28.5</v>
      </c>
      <c r="L328">
        <v>1</v>
      </c>
      <c r="M328">
        <v>1.8</v>
      </c>
      <c r="N328">
        <v>0</v>
      </c>
      <c r="O328">
        <v>22.8</v>
      </c>
      <c r="P328">
        <v>5</v>
      </c>
      <c r="S328">
        <v>325</v>
      </c>
      <c r="T328">
        <v>11</v>
      </c>
      <c r="U328">
        <v>1.4</v>
      </c>
      <c r="V328">
        <v>2.8</v>
      </c>
      <c r="W328">
        <v>0</v>
      </c>
      <c r="X328">
        <v>26</v>
      </c>
      <c r="Y328">
        <v>3.6</v>
      </c>
      <c r="AB328">
        <v>325</v>
      </c>
      <c r="AC328">
        <v>11.6</v>
      </c>
      <c r="AD328">
        <v>1</v>
      </c>
      <c r="AE328">
        <v>2.5</v>
      </c>
      <c r="AF328">
        <v>0</v>
      </c>
      <c r="AG328">
        <v>30.8</v>
      </c>
      <c r="AH328">
        <v>7</v>
      </c>
      <c r="AK328">
        <v>325</v>
      </c>
      <c r="AL328">
        <v>15.9</v>
      </c>
      <c r="AM328">
        <v>1.4</v>
      </c>
      <c r="AN328">
        <v>2.6</v>
      </c>
      <c r="AO328">
        <v>0</v>
      </c>
      <c r="AP328">
        <v>25.5</v>
      </c>
      <c r="AQ328">
        <v>6.2</v>
      </c>
      <c r="AT328">
        <v>325</v>
      </c>
      <c r="AU328">
        <v>10.7</v>
      </c>
      <c r="AV328">
        <v>1</v>
      </c>
      <c r="AW328">
        <v>2.4</v>
      </c>
      <c r="AX328">
        <v>0</v>
      </c>
      <c r="AY328">
        <v>27.8</v>
      </c>
      <c r="AZ328">
        <v>3.6</v>
      </c>
      <c r="BC328">
        <v>325</v>
      </c>
      <c r="BD328">
        <v>11.3</v>
      </c>
      <c r="BE328">
        <v>0.8</v>
      </c>
      <c r="BF328">
        <v>2</v>
      </c>
      <c r="BG328">
        <v>0</v>
      </c>
      <c r="BH328">
        <v>25.4</v>
      </c>
      <c r="BI328">
        <v>1.2</v>
      </c>
      <c r="BL328">
        <v>325</v>
      </c>
      <c r="BM328">
        <v>16.2</v>
      </c>
      <c r="BN328">
        <v>2.2999999999999998</v>
      </c>
      <c r="BO328">
        <v>3.4</v>
      </c>
      <c r="BP328">
        <v>0</v>
      </c>
      <c r="BQ328">
        <v>25.6</v>
      </c>
      <c r="BR328">
        <v>5</v>
      </c>
      <c r="BU328">
        <v>325</v>
      </c>
      <c r="BV328">
        <v>37.700000000000003</v>
      </c>
      <c r="BW328">
        <v>1.6</v>
      </c>
      <c r="BX328">
        <v>2</v>
      </c>
      <c r="BY328">
        <v>0</v>
      </c>
      <c r="BZ328">
        <v>20.5</v>
      </c>
      <c r="CA328">
        <v>8.6999999999999993</v>
      </c>
      <c r="CD328">
        <v>325</v>
      </c>
      <c r="CE328">
        <v>18.600000000000001</v>
      </c>
      <c r="CF328">
        <v>0.8</v>
      </c>
      <c r="CG328">
        <v>2</v>
      </c>
      <c r="CH328">
        <v>0</v>
      </c>
      <c r="CI328">
        <v>28</v>
      </c>
      <c r="CJ328">
        <v>5.0999999999999996</v>
      </c>
      <c r="CM328">
        <v>325</v>
      </c>
      <c r="CN328">
        <v>38.4</v>
      </c>
      <c r="CO328">
        <v>1.4</v>
      </c>
      <c r="CP328">
        <v>1.9</v>
      </c>
      <c r="CQ328">
        <v>7.87</v>
      </c>
      <c r="CR328">
        <v>22.6</v>
      </c>
      <c r="CS328">
        <v>10.4</v>
      </c>
      <c r="CV328">
        <v>325</v>
      </c>
      <c r="CW328">
        <v>14.8</v>
      </c>
      <c r="CX328">
        <v>1.2</v>
      </c>
      <c r="CY328">
        <v>2.2000000000000002</v>
      </c>
      <c r="CZ328">
        <v>0</v>
      </c>
      <c r="DA328">
        <v>21.1</v>
      </c>
      <c r="DB328">
        <v>5.7</v>
      </c>
      <c r="DE328">
        <v>325</v>
      </c>
      <c r="DF328">
        <v>13.8</v>
      </c>
      <c r="DG328">
        <v>1.5</v>
      </c>
      <c r="DH328">
        <v>2.9</v>
      </c>
      <c r="DI328">
        <v>0</v>
      </c>
      <c r="DJ328">
        <v>26.7</v>
      </c>
      <c r="DK328">
        <v>5.4</v>
      </c>
    </row>
    <row r="329" spans="1:115">
      <c r="A329">
        <v>326</v>
      </c>
      <c r="B329">
        <v>15</v>
      </c>
      <c r="C329">
        <v>3.5</v>
      </c>
      <c r="D329">
        <v>3.4</v>
      </c>
      <c r="E329">
        <v>0</v>
      </c>
      <c r="F329">
        <v>18.2</v>
      </c>
      <c r="G329">
        <v>6.7</v>
      </c>
      <c r="J329">
        <v>326</v>
      </c>
      <c r="K329">
        <v>47.1</v>
      </c>
      <c r="L329">
        <v>4</v>
      </c>
      <c r="M329">
        <v>2.8</v>
      </c>
      <c r="N329">
        <v>0</v>
      </c>
      <c r="O329">
        <v>19.7</v>
      </c>
      <c r="P329">
        <v>12.3</v>
      </c>
      <c r="S329">
        <v>326</v>
      </c>
      <c r="T329">
        <v>10.199999999999999</v>
      </c>
      <c r="U329">
        <v>1.2</v>
      </c>
      <c r="V329">
        <v>2.5</v>
      </c>
      <c r="W329">
        <v>0</v>
      </c>
      <c r="X329">
        <v>25.8</v>
      </c>
      <c r="Y329">
        <v>1.6</v>
      </c>
      <c r="AB329">
        <v>326</v>
      </c>
      <c r="AC329">
        <v>15.8</v>
      </c>
      <c r="AD329">
        <v>0.9</v>
      </c>
      <c r="AE329">
        <v>2.2000000000000002</v>
      </c>
      <c r="AF329">
        <v>0</v>
      </c>
      <c r="AG329">
        <v>28.1</v>
      </c>
      <c r="AH329">
        <v>6.3</v>
      </c>
      <c r="AK329">
        <v>326</v>
      </c>
      <c r="AL329">
        <v>13.5</v>
      </c>
      <c r="AM329">
        <v>1.4</v>
      </c>
      <c r="AN329">
        <v>2.7</v>
      </c>
      <c r="AO329">
        <v>0</v>
      </c>
      <c r="AP329">
        <v>26.1</v>
      </c>
      <c r="AQ329">
        <v>7.4</v>
      </c>
      <c r="AT329">
        <v>326</v>
      </c>
      <c r="AU329">
        <v>13.3</v>
      </c>
      <c r="AV329">
        <v>4.0999999999999996</v>
      </c>
      <c r="AW329">
        <v>5</v>
      </c>
      <c r="AX329">
        <v>0</v>
      </c>
      <c r="AY329">
        <v>24.1</v>
      </c>
      <c r="AZ329">
        <v>6</v>
      </c>
      <c r="BC329">
        <v>326</v>
      </c>
      <c r="BD329">
        <v>12.5</v>
      </c>
      <c r="BE329">
        <v>1</v>
      </c>
      <c r="BF329">
        <v>2.2000000000000002</v>
      </c>
      <c r="BG329">
        <v>0</v>
      </c>
      <c r="BH329">
        <v>25.1</v>
      </c>
      <c r="BI329">
        <v>1.6</v>
      </c>
      <c r="BL329">
        <v>326</v>
      </c>
      <c r="BM329">
        <v>33.700000000000003</v>
      </c>
      <c r="BN329">
        <v>4.3</v>
      </c>
      <c r="BO329">
        <v>3.4</v>
      </c>
      <c r="BP329">
        <v>0.76</v>
      </c>
      <c r="BQ329">
        <v>22.3</v>
      </c>
      <c r="BR329">
        <v>11.2</v>
      </c>
      <c r="BU329">
        <v>326</v>
      </c>
      <c r="BV329">
        <v>29.4</v>
      </c>
      <c r="BW329">
        <v>1.2</v>
      </c>
      <c r="BX329">
        <v>1.9</v>
      </c>
      <c r="BY329">
        <v>0</v>
      </c>
      <c r="BZ329">
        <v>21.9</v>
      </c>
      <c r="CA329">
        <v>3.3</v>
      </c>
      <c r="CD329">
        <v>326</v>
      </c>
      <c r="CE329">
        <v>18</v>
      </c>
      <c r="CF329">
        <v>1</v>
      </c>
      <c r="CG329">
        <v>2.2000000000000002</v>
      </c>
      <c r="CH329">
        <v>0</v>
      </c>
      <c r="CI329">
        <v>27</v>
      </c>
      <c r="CJ329">
        <v>8.6999999999999993</v>
      </c>
      <c r="CM329">
        <v>326</v>
      </c>
      <c r="CN329">
        <v>85.6</v>
      </c>
      <c r="CO329">
        <v>2.2000000000000002</v>
      </c>
      <c r="CP329">
        <v>0.6</v>
      </c>
      <c r="CQ329">
        <v>54.1</v>
      </c>
      <c r="CR329">
        <v>14.2</v>
      </c>
      <c r="CS329">
        <v>10.4</v>
      </c>
      <c r="CV329">
        <v>326</v>
      </c>
      <c r="CW329">
        <v>18.899999999999999</v>
      </c>
      <c r="CX329">
        <v>1.1000000000000001</v>
      </c>
      <c r="CY329">
        <v>2.1</v>
      </c>
      <c r="CZ329">
        <v>0</v>
      </c>
      <c r="DA329">
        <v>22.8</v>
      </c>
      <c r="DB329">
        <v>1.3</v>
      </c>
      <c r="DE329">
        <v>326</v>
      </c>
      <c r="DF329">
        <v>15.1</v>
      </c>
      <c r="DG329">
        <v>1.4</v>
      </c>
      <c r="DH329">
        <v>2.6</v>
      </c>
      <c r="DI329">
        <v>0</v>
      </c>
      <c r="DJ329">
        <v>25.7</v>
      </c>
      <c r="DK329">
        <v>6.9</v>
      </c>
    </row>
    <row r="330" spans="1:115">
      <c r="A330">
        <v>327</v>
      </c>
      <c r="B330">
        <v>10.8</v>
      </c>
      <c r="C330">
        <v>1.7</v>
      </c>
      <c r="D330">
        <v>2.2000000000000002</v>
      </c>
      <c r="E330">
        <v>0</v>
      </c>
      <c r="F330">
        <v>15.3</v>
      </c>
      <c r="G330">
        <v>-0.4</v>
      </c>
      <c r="J330">
        <v>327</v>
      </c>
      <c r="K330">
        <v>61.6</v>
      </c>
      <c r="L330">
        <v>2.7</v>
      </c>
      <c r="M330">
        <v>1.5</v>
      </c>
      <c r="N330">
        <v>5</v>
      </c>
      <c r="O330">
        <v>15.5</v>
      </c>
      <c r="P330">
        <v>7.6</v>
      </c>
      <c r="S330">
        <v>327</v>
      </c>
      <c r="T330">
        <v>12.1</v>
      </c>
      <c r="U330">
        <v>1.1000000000000001</v>
      </c>
      <c r="V330">
        <v>2.2000000000000002</v>
      </c>
      <c r="W330">
        <v>0</v>
      </c>
      <c r="X330">
        <v>24</v>
      </c>
      <c r="Y330">
        <v>5</v>
      </c>
      <c r="AB330">
        <v>327</v>
      </c>
      <c r="AC330">
        <v>18.399999999999999</v>
      </c>
      <c r="AD330">
        <v>0.8</v>
      </c>
      <c r="AE330">
        <v>1.9</v>
      </c>
      <c r="AF330">
        <v>0</v>
      </c>
      <c r="AG330">
        <v>25.3</v>
      </c>
      <c r="AH330">
        <v>4.3</v>
      </c>
      <c r="AK330">
        <v>327</v>
      </c>
      <c r="AL330">
        <v>8.9</v>
      </c>
      <c r="AM330">
        <v>1.8</v>
      </c>
      <c r="AN330">
        <v>2.8</v>
      </c>
      <c r="AO330">
        <v>0</v>
      </c>
      <c r="AP330">
        <v>20</v>
      </c>
      <c r="AQ330">
        <v>3.4</v>
      </c>
      <c r="AT330">
        <v>327</v>
      </c>
      <c r="AU330">
        <v>13.5</v>
      </c>
      <c r="AV330">
        <v>1</v>
      </c>
      <c r="AW330">
        <v>2.2000000000000002</v>
      </c>
      <c r="AX330">
        <v>0</v>
      </c>
      <c r="AY330">
        <v>26.8</v>
      </c>
      <c r="AZ330">
        <v>5.6</v>
      </c>
      <c r="BC330">
        <v>327</v>
      </c>
      <c r="BD330">
        <v>13.6</v>
      </c>
      <c r="BE330">
        <v>1</v>
      </c>
      <c r="BF330">
        <v>2.2000000000000002</v>
      </c>
      <c r="BG330">
        <v>0</v>
      </c>
      <c r="BH330">
        <v>24.8</v>
      </c>
      <c r="BI330">
        <v>1.5</v>
      </c>
      <c r="BL330">
        <v>327</v>
      </c>
      <c r="BM330">
        <v>21.7</v>
      </c>
      <c r="BN330">
        <v>1.9</v>
      </c>
      <c r="BO330">
        <v>2</v>
      </c>
      <c r="BP330">
        <v>0</v>
      </c>
      <c r="BQ330">
        <v>16.5</v>
      </c>
      <c r="BR330">
        <v>3.2</v>
      </c>
      <c r="BU330">
        <v>327</v>
      </c>
      <c r="BV330">
        <v>11.7</v>
      </c>
      <c r="BW330">
        <v>1.2</v>
      </c>
      <c r="BX330">
        <v>2.5</v>
      </c>
      <c r="BY330">
        <v>0</v>
      </c>
      <c r="BZ330">
        <v>27.3</v>
      </c>
      <c r="CA330">
        <v>3.2</v>
      </c>
      <c r="CD330">
        <v>327</v>
      </c>
      <c r="CE330">
        <v>18.3</v>
      </c>
      <c r="CF330">
        <v>0.6</v>
      </c>
      <c r="CG330">
        <v>1.7</v>
      </c>
      <c r="CH330">
        <v>0</v>
      </c>
      <c r="CI330">
        <v>26.7</v>
      </c>
      <c r="CJ330">
        <v>4.5999999999999996</v>
      </c>
      <c r="CM330">
        <v>327</v>
      </c>
      <c r="CN330">
        <v>64.400000000000006</v>
      </c>
      <c r="CO330">
        <v>2.6</v>
      </c>
      <c r="CP330">
        <v>1.3</v>
      </c>
      <c r="CQ330">
        <v>12.45</v>
      </c>
      <c r="CR330">
        <v>15.1</v>
      </c>
      <c r="CS330">
        <v>8.5</v>
      </c>
      <c r="CV330">
        <v>327</v>
      </c>
      <c r="CW330">
        <v>11.1</v>
      </c>
      <c r="CX330">
        <v>2</v>
      </c>
      <c r="CY330">
        <v>3</v>
      </c>
      <c r="CZ330">
        <v>0</v>
      </c>
      <c r="DA330">
        <v>22.1</v>
      </c>
      <c r="DB330">
        <v>3.4</v>
      </c>
      <c r="DE330">
        <v>327</v>
      </c>
      <c r="DF330">
        <v>15.1</v>
      </c>
      <c r="DG330">
        <v>1</v>
      </c>
      <c r="DH330">
        <v>2.2000000000000002</v>
      </c>
      <c r="DI330">
        <v>0</v>
      </c>
      <c r="DJ330">
        <v>26.8</v>
      </c>
      <c r="DK330">
        <v>4.5999999999999996</v>
      </c>
    </row>
    <row r="331" spans="1:115">
      <c r="A331">
        <v>328</v>
      </c>
      <c r="B331">
        <v>12.8</v>
      </c>
      <c r="C331">
        <v>1.2</v>
      </c>
      <c r="D331">
        <v>2.1</v>
      </c>
      <c r="E331">
        <v>0</v>
      </c>
      <c r="F331">
        <v>20.100000000000001</v>
      </c>
      <c r="G331">
        <v>-3.2</v>
      </c>
      <c r="J331">
        <v>328</v>
      </c>
      <c r="K331">
        <v>51.2</v>
      </c>
      <c r="L331">
        <v>2.2000000000000002</v>
      </c>
      <c r="M331">
        <v>1.6</v>
      </c>
      <c r="N331">
        <v>0</v>
      </c>
      <c r="O331">
        <v>15.2</v>
      </c>
      <c r="P331">
        <v>5.7</v>
      </c>
      <c r="S331">
        <v>328</v>
      </c>
      <c r="T331">
        <v>11.7</v>
      </c>
      <c r="U331">
        <v>1.5</v>
      </c>
      <c r="V331">
        <v>2.9</v>
      </c>
      <c r="W331">
        <v>0</v>
      </c>
      <c r="X331">
        <v>26.8</v>
      </c>
      <c r="Y331">
        <v>7.7</v>
      </c>
      <c r="AB331">
        <v>328</v>
      </c>
      <c r="AC331">
        <v>15.8</v>
      </c>
      <c r="AD331">
        <v>1.2</v>
      </c>
      <c r="AE331">
        <v>2.4</v>
      </c>
      <c r="AF331">
        <v>0</v>
      </c>
      <c r="AG331">
        <v>26.3</v>
      </c>
      <c r="AH331">
        <v>4.3</v>
      </c>
      <c r="AK331">
        <v>328</v>
      </c>
      <c r="AL331">
        <v>11.9</v>
      </c>
      <c r="AM331">
        <v>2.4</v>
      </c>
      <c r="AN331">
        <v>3.3</v>
      </c>
      <c r="AO331">
        <v>0</v>
      </c>
      <c r="AP331">
        <v>20.399999999999999</v>
      </c>
      <c r="AQ331">
        <v>0.7</v>
      </c>
      <c r="AT331">
        <v>328</v>
      </c>
      <c r="AU331">
        <v>12.5</v>
      </c>
      <c r="AV331">
        <v>0.7</v>
      </c>
      <c r="AW331">
        <v>1.9</v>
      </c>
      <c r="AX331">
        <v>0</v>
      </c>
      <c r="AY331">
        <v>26.9</v>
      </c>
      <c r="AZ331">
        <v>3.7</v>
      </c>
      <c r="BC331">
        <v>328</v>
      </c>
      <c r="BD331">
        <v>14.4</v>
      </c>
      <c r="BE331">
        <v>0.9</v>
      </c>
      <c r="BF331">
        <v>2</v>
      </c>
      <c r="BG331">
        <v>0</v>
      </c>
      <c r="BH331">
        <v>23.4</v>
      </c>
      <c r="BI331">
        <v>1.4</v>
      </c>
      <c r="BL331">
        <v>328</v>
      </c>
      <c r="BM331">
        <v>26.5</v>
      </c>
      <c r="BN331">
        <v>0.8</v>
      </c>
      <c r="BO331">
        <v>1.3</v>
      </c>
      <c r="BP331">
        <v>0</v>
      </c>
      <c r="BQ331">
        <v>15.9</v>
      </c>
      <c r="BR331">
        <v>-1.5</v>
      </c>
      <c r="BU331">
        <v>328</v>
      </c>
      <c r="BV331">
        <v>31.2</v>
      </c>
      <c r="BW331">
        <v>1</v>
      </c>
      <c r="BX331">
        <v>1.5</v>
      </c>
      <c r="BY331">
        <v>0</v>
      </c>
      <c r="BZ331">
        <v>20.399999999999999</v>
      </c>
      <c r="CA331">
        <v>5.2</v>
      </c>
      <c r="CD331">
        <v>328</v>
      </c>
      <c r="CE331">
        <v>13.1</v>
      </c>
      <c r="CF331">
        <v>0.9</v>
      </c>
      <c r="CG331">
        <v>2.1</v>
      </c>
      <c r="CH331">
        <v>0</v>
      </c>
      <c r="CI331">
        <v>28.5</v>
      </c>
      <c r="CJ331">
        <v>4.3</v>
      </c>
      <c r="CM331">
        <v>328</v>
      </c>
      <c r="CN331">
        <v>53.6</v>
      </c>
      <c r="CO331">
        <v>1.5</v>
      </c>
      <c r="CP331">
        <v>1.3</v>
      </c>
      <c r="CQ331">
        <v>0</v>
      </c>
      <c r="CR331">
        <v>16.3</v>
      </c>
      <c r="CS331">
        <v>6.1</v>
      </c>
      <c r="CV331">
        <v>328</v>
      </c>
      <c r="CW331">
        <v>9.1</v>
      </c>
      <c r="CX331">
        <v>1.6</v>
      </c>
      <c r="CY331">
        <v>2.7</v>
      </c>
      <c r="CZ331">
        <v>0</v>
      </c>
      <c r="DA331">
        <v>21.1</v>
      </c>
      <c r="DB331">
        <v>-0.8</v>
      </c>
      <c r="DE331">
        <v>328</v>
      </c>
      <c r="DF331">
        <v>14.4</v>
      </c>
      <c r="DG331">
        <v>1</v>
      </c>
      <c r="DH331">
        <v>2.1</v>
      </c>
      <c r="DI331">
        <v>0</v>
      </c>
      <c r="DJ331">
        <v>26.2</v>
      </c>
      <c r="DK331">
        <v>4.4000000000000004</v>
      </c>
    </row>
    <row r="332" spans="1:115">
      <c r="A332">
        <v>329</v>
      </c>
      <c r="B332">
        <v>13.7</v>
      </c>
      <c r="C332">
        <v>1.3</v>
      </c>
      <c r="D332">
        <v>2.1</v>
      </c>
      <c r="E332">
        <v>0</v>
      </c>
      <c r="F332">
        <v>19.5</v>
      </c>
      <c r="G332">
        <v>4.0999999999999996</v>
      </c>
      <c r="J332">
        <v>329</v>
      </c>
      <c r="K332">
        <v>45</v>
      </c>
      <c r="L332">
        <v>0.9</v>
      </c>
      <c r="M332">
        <v>1.4</v>
      </c>
      <c r="N332">
        <v>0</v>
      </c>
      <c r="O332">
        <v>18</v>
      </c>
      <c r="P332">
        <v>6</v>
      </c>
      <c r="S332">
        <v>329</v>
      </c>
      <c r="T332">
        <v>15.9</v>
      </c>
      <c r="U332">
        <v>1.2</v>
      </c>
      <c r="V332">
        <v>2.4</v>
      </c>
      <c r="W332">
        <v>0</v>
      </c>
      <c r="X332">
        <v>26.1</v>
      </c>
      <c r="Y332">
        <v>4.2</v>
      </c>
      <c r="AB332">
        <v>329</v>
      </c>
      <c r="AC332">
        <v>27.5</v>
      </c>
      <c r="AD332">
        <v>1.2</v>
      </c>
      <c r="AE332">
        <v>2.2999999999999998</v>
      </c>
      <c r="AF332">
        <v>0</v>
      </c>
      <c r="AG332">
        <v>24.7</v>
      </c>
      <c r="AH332">
        <v>4.9000000000000004</v>
      </c>
      <c r="AK332">
        <v>329</v>
      </c>
      <c r="AL332">
        <v>16.399999999999999</v>
      </c>
      <c r="AM332">
        <v>1.1000000000000001</v>
      </c>
      <c r="AN332">
        <v>1.9</v>
      </c>
      <c r="AO332">
        <v>0</v>
      </c>
      <c r="AP332">
        <v>20.100000000000001</v>
      </c>
      <c r="AQ332">
        <v>1</v>
      </c>
      <c r="AT332">
        <v>329</v>
      </c>
      <c r="AU332">
        <v>12.2</v>
      </c>
      <c r="AV332">
        <v>1.2</v>
      </c>
      <c r="AW332">
        <v>2.5</v>
      </c>
      <c r="AX332">
        <v>0</v>
      </c>
      <c r="AY332">
        <v>26.7</v>
      </c>
      <c r="AZ332">
        <v>2.6</v>
      </c>
      <c r="BC332">
        <v>329</v>
      </c>
      <c r="BD332">
        <v>8.1999999999999993</v>
      </c>
      <c r="BE332">
        <v>1.4</v>
      </c>
      <c r="BF332">
        <v>2.6</v>
      </c>
      <c r="BG332">
        <v>0</v>
      </c>
      <c r="BH332">
        <v>23.4</v>
      </c>
      <c r="BI332">
        <v>1.5</v>
      </c>
      <c r="BL332">
        <v>329</v>
      </c>
      <c r="BM332">
        <v>33.9</v>
      </c>
      <c r="BN332">
        <v>1.8</v>
      </c>
      <c r="BO332">
        <v>2</v>
      </c>
      <c r="BP332">
        <v>0</v>
      </c>
      <c r="BQ332">
        <v>17</v>
      </c>
      <c r="BR332">
        <v>3</v>
      </c>
      <c r="BU332">
        <v>329</v>
      </c>
      <c r="BV332">
        <v>36.799999999999997</v>
      </c>
      <c r="BW332">
        <v>1.7</v>
      </c>
      <c r="BX332">
        <v>2.1</v>
      </c>
      <c r="BY332">
        <v>0</v>
      </c>
      <c r="BZ332">
        <v>20.5</v>
      </c>
      <c r="CA332">
        <v>9</v>
      </c>
      <c r="CD332">
        <v>329</v>
      </c>
      <c r="CE332">
        <v>13.5</v>
      </c>
      <c r="CF332">
        <v>1.6</v>
      </c>
      <c r="CG332">
        <v>3.2</v>
      </c>
      <c r="CH332">
        <v>0</v>
      </c>
      <c r="CI332">
        <v>29</v>
      </c>
      <c r="CJ332">
        <v>9.6</v>
      </c>
      <c r="CM332">
        <v>329</v>
      </c>
      <c r="CN332">
        <v>47.1</v>
      </c>
      <c r="CO332">
        <v>0.6</v>
      </c>
      <c r="CP332">
        <v>1.2</v>
      </c>
      <c r="CQ332">
        <v>0</v>
      </c>
      <c r="CR332">
        <v>16.100000000000001</v>
      </c>
      <c r="CS332">
        <v>3.7</v>
      </c>
      <c r="CV332">
        <v>329</v>
      </c>
      <c r="CW332">
        <v>8</v>
      </c>
      <c r="CX332">
        <v>1.6</v>
      </c>
      <c r="CY332">
        <v>2.6</v>
      </c>
      <c r="CZ332">
        <v>0</v>
      </c>
      <c r="DA332">
        <v>19.8</v>
      </c>
      <c r="DB332">
        <v>-0.7</v>
      </c>
      <c r="DE332">
        <v>329</v>
      </c>
      <c r="DF332">
        <v>28.4</v>
      </c>
      <c r="DG332">
        <v>1.7</v>
      </c>
      <c r="DH332">
        <v>2.4</v>
      </c>
      <c r="DI332">
        <v>0</v>
      </c>
      <c r="DJ332">
        <v>21.1</v>
      </c>
      <c r="DK332">
        <v>10.7</v>
      </c>
    </row>
    <row r="333" spans="1:115">
      <c r="A333">
        <v>330</v>
      </c>
      <c r="B333">
        <v>19.5</v>
      </c>
      <c r="C333">
        <v>0.9</v>
      </c>
      <c r="D333">
        <v>1.7</v>
      </c>
      <c r="E333">
        <v>0</v>
      </c>
      <c r="F333">
        <v>20.6</v>
      </c>
      <c r="G333">
        <v>-0.1</v>
      </c>
      <c r="J333">
        <v>330</v>
      </c>
      <c r="K333">
        <v>36.700000000000003</v>
      </c>
      <c r="L333">
        <v>1.1000000000000001</v>
      </c>
      <c r="M333">
        <v>1.5</v>
      </c>
      <c r="N333">
        <v>0</v>
      </c>
      <c r="O333">
        <v>19.100000000000001</v>
      </c>
      <c r="P333">
        <v>2.9</v>
      </c>
      <c r="S333">
        <v>330</v>
      </c>
      <c r="T333">
        <v>21.8</v>
      </c>
      <c r="U333">
        <v>3.4</v>
      </c>
      <c r="V333">
        <v>4</v>
      </c>
      <c r="W333">
        <v>0</v>
      </c>
      <c r="X333">
        <v>23.9</v>
      </c>
      <c r="Y333">
        <v>6.6</v>
      </c>
      <c r="AB333">
        <v>330</v>
      </c>
      <c r="AC333">
        <v>26.7</v>
      </c>
      <c r="AD333">
        <v>1.3</v>
      </c>
      <c r="AE333">
        <v>2.2000000000000002</v>
      </c>
      <c r="AF333">
        <v>0</v>
      </c>
      <c r="AG333">
        <v>22.1</v>
      </c>
      <c r="AH333">
        <v>7</v>
      </c>
      <c r="AK333">
        <v>330</v>
      </c>
      <c r="AL333">
        <v>18.7</v>
      </c>
      <c r="AM333">
        <v>0.8</v>
      </c>
      <c r="AN333">
        <v>1.6</v>
      </c>
      <c r="AO333">
        <v>0</v>
      </c>
      <c r="AP333">
        <v>19.5</v>
      </c>
      <c r="AQ333">
        <v>5.2</v>
      </c>
      <c r="AT333">
        <v>330</v>
      </c>
      <c r="AU333">
        <v>14.1</v>
      </c>
      <c r="AV333">
        <v>1.1000000000000001</v>
      </c>
      <c r="AW333">
        <v>2.2000000000000002</v>
      </c>
      <c r="AX333">
        <v>0</v>
      </c>
      <c r="AY333">
        <v>23.6</v>
      </c>
      <c r="AZ333">
        <v>11.1</v>
      </c>
      <c r="BC333">
        <v>330</v>
      </c>
      <c r="BD333">
        <v>9.1999999999999993</v>
      </c>
      <c r="BE333">
        <v>1.4</v>
      </c>
      <c r="BF333">
        <v>2.7</v>
      </c>
      <c r="BG333">
        <v>0</v>
      </c>
      <c r="BH333">
        <v>24.6</v>
      </c>
      <c r="BI333">
        <v>2</v>
      </c>
      <c r="BL333">
        <v>330</v>
      </c>
      <c r="BM333">
        <v>21.1</v>
      </c>
      <c r="BN333">
        <v>1.5</v>
      </c>
      <c r="BO333">
        <v>2</v>
      </c>
      <c r="BP333">
        <v>0</v>
      </c>
      <c r="BQ333">
        <v>16.5</v>
      </c>
      <c r="BR333">
        <v>1.4</v>
      </c>
      <c r="BU333">
        <v>330</v>
      </c>
      <c r="BV333">
        <v>14</v>
      </c>
      <c r="BW333">
        <v>1.2</v>
      </c>
      <c r="BX333">
        <v>2.2000000000000002</v>
      </c>
      <c r="BY333">
        <v>0</v>
      </c>
      <c r="BZ333">
        <v>23.8</v>
      </c>
      <c r="CA333">
        <v>3</v>
      </c>
      <c r="CD333">
        <v>330</v>
      </c>
      <c r="CE333">
        <v>16.899999999999999</v>
      </c>
      <c r="CF333">
        <v>0.6</v>
      </c>
      <c r="CG333">
        <v>1.7</v>
      </c>
      <c r="CH333">
        <v>0</v>
      </c>
      <c r="CI333">
        <v>27.1</v>
      </c>
      <c r="CJ333">
        <v>5.4</v>
      </c>
      <c r="CM333">
        <v>330</v>
      </c>
      <c r="CN333">
        <v>29.1</v>
      </c>
      <c r="CO333">
        <v>1.9</v>
      </c>
      <c r="CP333">
        <v>2.1</v>
      </c>
      <c r="CQ333">
        <v>0</v>
      </c>
      <c r="CR333">
        <v>20.6</v>
      </c>
      <c r="CS333">
        <v>3.3</v>
      </c>
      <c r="CV333">
        <v>330</v>
      </c>
      <c r="CW333">
        <v>10.9</v>
      </c>
      <c r="CX333">
        <v>0.9</v>
      </c>
      <c r="CY333">
        <v>1.8</v>
      </c>
      <c r="CZ333">
        <v>0</v>
      </c>
      <c r="DA333">
        <v>22.4</v>
      </c>
      <c r="DB333">
        <v>-0.8</v>
      </c>
      <c r="DE333">
        <v>330</v>
      </c>
      <c r="DF333">
        <v>22.1</v>
      </c>
      <c r="DG333">
        <v>1.7</v>
      </c>
      <c r="DH333">
        <v>2.2000000000000002</v>
      </c>
      <c r="DI333">
        <v>0</v>
      </c>
      <c r="DJ333">
        <v>18.600000000000001</v>
      </c>
      <c r="DK333">
        <v>4.9000000000000004</v>
      </c>
    </row>
    <row r="334" spans="1:115">
      <c r="A334">
        <v>331</v>
      </c>
      <c r="B334">
        <v>10.5</v>
      </c>
      <c r="C334">
        <v>2.2000000000000002</v>
      </c>
      <c r="D334">
        <v>2.8</v>
      </c>
      <c r="E334">
        <v>0</v>
      </c>
      <c r="F334">
        <v>19</v>
      </c>
      <c r="G334">
        <v>2.9</v>
      </c>
      <c r="J334">
        <v>331</v>
      </c>
      <c r="K334">
        <v>38.299999999999997</v>
      </c>
      <c r="L334">
        <v>1.4</v>
      </c>
      <c r="M334">
        <v>1.6</v>
      </c>
      <c r="N334">
        <v>0</v>
      </c>
      <c r="O334">
        <v>18.899999999999999</v>
      </c>
      <c r="P334">
        <v>2.8</v>
      </c>
      <c r="S334">
        <v>331</v>
      </c>
      <c r="T334">
        <v>10.7</v>
      </c>
      <c r="U334">
        <v>4</v>
      </c>
      <c r="V334">
        <v>3.8</v>
      </c>
      <c r="W334">
        <v>0</v>
      </c>
      <c r="X334">
        <v>14.7</v>
      </c>
      <c r="Y334">
        <v>4</v>
      </c>
      <c r="AB334">
        <v>331</v>
      </c>
      <c r="AC334">
        <v>29.8</v>
      </c>
      <c r="AD334">
        <v>1.9</v>
      </c>
      <c r="AE334">
        <v>2.2999999999999998</v>
      </c>
      <c r="AF334">
        <v>0</v>
      </c>
      <c r="AG334">
        <v>20.7</v>
      </c>
      <c r="AH334">
        <v>5.0999999999999996</v>
      </c>
      <c r="AK334">
        <v>331</v>
      </c>
      <c r="AL334">
        <v>18</v>
      </c>
      <c r="AM334">
        <v>0.9</v>
      </c>
      <c r="AN334">
        <v>1.7</v>
      </c>
      <c r="AO334">
        <v>0</v>
      </c>
      <c r="AP334">
        <v>21.6</v>
      </c>
      <c r="AQ334">
        <v>2.6</v>
      </c>
      <c r="AT334">
        <v>331</v>
      </c>
      <c r="AU334">
        <v>27.5</v>
      </c>
      <c r="AV334">
        <v>1.8</v>
      </c>
      <c r="AW334">
        <v>1.8</v>
      </c>
      <c r="AX334">
        <v>4.32</v>
      </c>
      <c r="AY334">
        <v>21</v>
      </c>
      <c r="AZ334">
        <v>10.199999999999999</v>
      </c>
      <c r="BC334">
        <v>331</v>
      </c>
      <c r="BD334">
        <v>10.5</v>
      </c>
      <c r="BE334">
        <v>1.9</v>
      </c>
      <c r="BF334">
        <v>3.4</v>
      </c>
      <c r="BG334">
        <v>0</v>
      </c>
      <c r="BH334">
        <v>26.1</v>
      </c>
      <c r="BI334">
        <v>3.5</v>
      </c>
      <c r="BL334">
        <v>331</v>
      </c>
      <c r="BM334">
        <v>7.4</v>
      </c>
      <c r="BN334">
        <v>1</v>
      </c>
      <c r="BO334">
        <v>1.8</v>
      </c>
      <c r="BP334">
        <v>0</v>
      </c>
      <c r="BQ334">
        <v>18.3</v>
      </c>
      <c r="BR334">
        <v>-3.9</v>
      </c>
      <c r="BU334">
        <v>331</v>
      </c>
      <c r="BV334">
        <v>11.8</v>
      </c>
      <c r="BW334">
        <v>1.8</v>
      </c>
      <c r="BX334">
        <v>2.8</v>
      </c>
      <c r="BY334">
        <v>0</v>
      </c>
      <c r="BZ334">
        <v>23.1</v>
      </c>
      <c r="CA334">
        <v>2.7</v>
      </c>
      <c r="CD334">
        <v>331</v>
      </c>
      <c r="CE334">
        <v>17.7</v>
      </c>
      <c r="CF334">
        <v>0.6</v>
      </c>
      <c r="CG334">
        <v>1.6</v>
      </c>
      <c r="CH334">
        <v>0</v>
      </c>
      <c r="CI334">
        <v>26.4</v>
      </c>
      <c r="CJ334">
        <v>5.0999999999999996</v>
      </c>
      <c r="CM334">
        <v>331</v>
      </c>
      <c r="CN334">
        <v>20.8</v>
      </c>
      <c r="CO334">
        <v>4.2</v>
      </c>
      <c r="CP334">
        <v>4.2</v>
      </c>
      <c r="CQ334">
        <v>0</v>
      </c>
      <c r="CR334">
        <v>20</v>
      </c>
      <c r="CS334">
        <v>10.4</v>
      </c>
      <c r="CV334">
        <v>331</v>
      </c>
      <c r="CW334">
        <v>12</v>
      </c>
      <c r="CX334">
        <v>1.1000000000000001</v>
      </c>
      <c r="CY334">
        <v>2.5</v>
      </c>
      <c r="CZ334">
        <v>0</v>
      </c>
      <c r="DA334">
        <v>28.1</v>
      </c>
      <c r="DB334">
        <v>0.3</v>
      </c>
      <c r="DE334">
        <v>331</v>
      </c>
      <c r="DF334">
        <v>24</v>
      </c>
      <c r="DG334">
        <v>1.7</v>
      </c>
      <c r="DH334">
        <v>2</v>
      </c>
      <c r="DI334">
        <v>0</v>
      </c>
      <c r="DJ334">
        <v>17</v>
      </c>
      <c r="DK334">
        <v>0</v>
      </c>
    </row>
    <row r="335" spans="1:115">
      <c r="A335">
        <v>332</v>
      </c>
      <c r="B335">
        <v>11.1</v>
      </c>
      <c r="C335">
        <v>3.4</v>
      </c>
      <c r="D335">
        <v>4</v>
      </c>
      <c r="E335">
        <v>0</v>
      </c>
      <c r="F335">
        <v>21</v>
      </c>
      <c r="G335">
        <v>1.6</v>
      </c>
      <c r="J335">
        <v>332</v>
      </c>
      <c r="K335">
        <v>31.4</v>
      </c>
      <c r="L335">
        <v>1</v>
      </c>
      <c r="M335">
        <v>1.6</v>
      </c>
      <c r="N335">
        <v>0</v>
      </c>
      <c r="O335">
        <v>20.5</v>
      </c>
      <c r="P335">
        <v>2.5</v>
      </c>
      <c r="S335">
        <v>332</v>
      </c>
      <c r="T335">
        <v>7.4</v>
      </c>
      <c r="U335">
        <v>1.7</v>
      </c>
      <c r="V335">
        <v>2.2999999999999998</v>
      </c>
      <c r="W335">
        <v>0</v>
      </c>
      <c r="X335">
        <v>15.5</v>
      </c>
      <c r="Y335">
        <v>-2.6</v>
      </c>
      <c r="AB335">
        <v>332</v>
      </c>
      <c r="AC335">
        <v>37.4</v>
      </c>
      <c r="AD335">
        <v>1.6</v>
      </c>
      <c r="AE335">
        <v>1.9</v>
      </c>
      <c r="AF335">
        <v>0</v>
      </c>
      <c r="AG335">
        <v>19.3</v>
      </c>
      <c r="AH335">
        <v>8</v>
      </c>
      <c r="AK335">
        <v>332</v>
      </c>
      <c r="AL335">
        <v>15.3</v>
      </c>
      <c r="AM335">
        <v>1.2</v>
      </c>
      <c r="AN335">
        <v>2.2999999999999998</v>
      </c>
      <c r="AO335">
        <v>0</v>
      </c>
      <c r="AP335">
        <v>23.5</v>
      </c>
      <c r="AQ335">
        <v>6.4</v>
      </c>
      <c r="AT335">
        <v>332</v>
      </c>
      <c r="AU335">
        <v>56.9</v>
      </c>
      <c r="AV335">
        <v>1.9</v>
      </c>
      <c r="AW335">
        <v>1.4</v>
      </c>
      <c r="AX335">
        <v>2.0299999999999998</v>
      </c>
      <c r="AY335">
        <v>19.399999999999999</v>
      </c>
      <c r="AZ335">
        <v>11.5</v>
      </c>
      <c r="BC335">
        <v>332</v>
      </c>
      <c r="BD335">
        <v>14.7</v>
      </c>
      <c r="BE335">
        <v>1</v>
      </c>
      <c r="BF335">
        <v>2.2000000000000002</v>
      </c>
      <c r="BG335">
        <v>0</v>
      </c>
      <c r="BH335">
        <v>27</v>
      </c>
      <c r="BI335">
        <v>5.3</v>
      </c>
      <c r="BL335">
        <v>332</v>
      </c>
      <c r="BM335">
        <v>9.1999999999999993</v>
      </c>
      <c r="BN335">
        <v>1</v>
      </c>
      <c r="BO335">
        <v>1.9</v>
      </c>
      <c r="BP335">
        <v>0</v>
      </c>
      <c r="BQ335">
        <v>20.399999999999999</v>
      </c>
      <c r="BR335">
        <v>-3.8</v>
      </c>
      <c r="BU335">
        <v>332</v>
      </c>
      <c r="BV335">
        <v>12.8</v>
      </c>
      <c r="BW335">
        <v>0.8</v>
      </c>
      <c r="BX335">
        <v>1.8</v>
      </c>
      <c r="BY335">
        <v>0</v>
      </c>
      <c r="BZ335">
        <v>23</v>
      </c>
      <c r="CA335">
        <v>1.5</v>
      </c>
      <c r="CD335">
        <v>332</v>
      </c>
      <c r="CE335">
        <v>16.7</v>
      </c>
      <c r="CF335">
        <v>0.8</v>
      </c>
      <c r="CG335">
        <v>1.9</v>
      </c>
      <c r="CH335">
        <v>0</v>
      </c>
      <c r="CI335">
        <v>26</v>
      </c>
      <c r="CJ335">
        <v>4.7</v>
      </c>
      <c r="CM335">
        <v>332</v>
      </c>
      <c r="CN335">
        <v>19.3</v>
      </c>
      <c r="CO335">
        <v>1.7</v>
      </c>
      <c r="CP335">
        <v>2.5</v>
      </c>
      <c r="CQ335">
        <v>0</v>
      </c>
      <c r="CR335">
        <v>23</v>
      </c>
      <c r="CS335">
        <v>4.5999999999999996</v>
      </c>
      <c r="CV335">
        <v>332</v>
      </c>
      <c r="CW335">
        <v>12</v>
      </c>
      <c r="CX335">
        <v>1</v>
      </c>
      <c r="CY335">
        <v>2.2999999999999998</v>
      </c>
      <c r="CZ335">
        <v>0</v>
      </c>
      <c r="DA335">
        <v>28.4</v>
      </c>
      <c r="DB335">
        <v>2.9</v>
      </c>
      <c r="DE335">
        <v>332</v>
      </c>
      <c r="DF335">
        <v>25.4</v>
      </c>
      <c r="DG335">
        <v>1</v>
      </c>
      <c r="DH335">
        <v>1.6</v>
      </c>
      <c r="DI335">
        <v>0</v>
      </c>
      <c r="DJ335">
        <v>16.600000000000001</v>
      </c>
      <c r="DK335">
        <v>-0.8</v>
      </c>
    </row>
    <row r="336" spans="1:115">
      <c r="A336">
        <v>333</v>
      </c>
      <c r="B336">
        <v>13.6</v>
      </c>
      <c r="C336">
        <v>1.7</v>
      </c>
      <c r="D336">
        <v>2.7</v>
      </c>
      <c r="E336">
        <v>0</v>
      </c>
      <c r="F336">
        <v>22.6</v>
      </c>
      <c r="G336">
        <v>3.6</v>
      </c>
      <c r="J336">
        <v>333</v>
      </c>
      <c r="K336">
        <v>18.3</v>
      </c>
      <c r="L336">
        <v>3.5</v>
      </c>
      <c r="M336">
        <v>2.8</v>
      </c>
      <c r="N336">
        <v>0</v>
      </c>
      <c r="O336">
        <v>17.2</v>
      </c>
      <c r="P336">
        <v>5.2</v>
      </c>
      <c r="S336">
        <v>333</v>
      </c>
      <c r="T336">
        <v>7.9</v>
      </c>
      <c r="U336">
        <v>0.9</v>
      </c>
      <c r="V336">
        <v>1.7</v>
      </c>
      <c r="W336">
        <v>0</v>
      </c>
      <c r="X336">
        <v>18.7</v>
      </c>
      <c r="Y336">
        <v>-2.2999999999999998</v>
      </c>
      <c r="AB336">
        <v>333</v>
      </c>
      <c r="AC336">
        <v>7.9</v>
      </c>
      <c r="AD336">
        <v>3.6</v>
      </c>
      <c r="AE336">
        <v>3.1</v>
      </c>
      <c r="AF336">
        <v>0</v>
      </c>
      <c r="AG336">
        <v>13.9</v>
      </c>
      <c r="AH336">
        <v>2.2999999999999998</v>
      </c>
      <c r="AK336">
        <v>333</v>
      </c>
      <c r="AL336">
        <v>18.2</v>
      </c>
      <c r="AM336">
        <v>1.3</v>
      </c>
      <c r="AN336">
        <v>2.1</v>
      </c>
      <c r="AO336">
        <v>0</v>
      </c>
      <c r="AP336">
        <v>21.4</v>
      </c>
      <c r="AQ336">
        <v>11.6</v>
      </c>
      <c r="AT336">
        <v>333</v>
      </c>
      <c r="AU336">
        <v>50.1</v>
      </c>
      <c r="AV336">
        <v>1.2</v>
      </c>
      <c r="AW336">
        <v>1.5</v>
      </c>
      <c r="AX336">
        <v>0</v>
      </c>
      <c r="AY336">
        <v>19.7</v>
      </c>
      <c r="AZ336">
        <v>7.7</v>
      </c>
      <c r="BC336">
        <v>333</v>
      </c>
      <c r="BD336">
        <v>25.1</v>
      </c>
      <c r="BE336">
        <v>3.2</v>
      </c>
      <c r="BF336">
        <v>3.8</v>
      </c>
      <c r="BG336">
        <v>0</v>
      </c>
      <c r="BH336">
        <v>21.5</v>
      </c>
      <c r="BI336">
        <v>11.4</v>
      </c>
      <c r="BL336">
        <v>333</v>
      </c>
      <c r="BM336">
        <v>22.7</v>
      </c>
      <c r="BN336">
        <v>2.8</v>
      </c>
      <c r="BO336">
        <v>2.7</v>
      </c>
      <c r="BP336">
        <v>0</v>
      </c>
      <c r="BQ336">
        <v>16.100000000000001</v>
      </c>
      <c r="BR336">
        <v>2</v>
      </c>
      <c r="BU336">
        <v>333</v>
      </c>
      <c r="BV336">
        <v>16</v>
      </c>
      <c r="BW336">
        <v>1.1000000000000001</v>
      </c>
      <c r="BX336">
        <v>2</v>
      </c>
      <c r="BY336">
        <v>0</v>
      </c>
      <c r="BZ336">
        <v>22.5</v>
      </c>
      <c r="CA336">
        <v>2.9</v>
      </c>
      <c r="CD336">
        <v>333</v>
      </c>
      <c r="CE336">
        <v>16.899999999999999</v>
      </c>
      <c r="CF336">
        <v>0.8</v>
      </c>
      <c r="CG336">
        <v>1.9</v>
      </c>
      <c r="CH336">
        <v>0</v>
      </c>
      <c r="CI336">
        <v>27.4</v>
      </c>
      <c r="CJ336">
        <v>6.1</v>
      </c>
      <c r="CM336">
        <v>333</v>
      </c>
      <c r="CN336">
        <v>36</v>
      </c>
      <c r="CO336">
        <v>0.7</v>
      </c>
      <c r="CP336">
        <v>1.4</v>
      </c>
      <c r="CQ336">
        <v>0</v>
      </c>
      <c r="CR336">
        <v>21.3</v>
      </c>
      <c r="CS336">
        <v>3.5</v>
      </c>
      <c r="CV336">
        <v>333</v>
      </c>
      <c r="CW336">
        <v>12.6</v>
      </c>
      <c r="CX336">
        <v>0.9</v>
      </c>
      <c r="CY336">
        <v>2.2000000000000002</v>
      </c>
      <c r="CZ336">
        <v>0</v>
      </c>
      <c r="DA336">
        <v>27.8</v>
      </c>
      <c r="DB336">
        <v>2.6</v>
      </c>
      <c r="DE336">
        <v>333</v>
      </c>
      <c r="DF336">
        <v>18.8</v>
      </c>
      <c r="DG336">
        <v>1.5</v>
      </c>
      <c r="DH336">
        <v>1.9</v>
      </c>
      <c r="DI336">
        <v>0</v>
      </c>
      <c r="DJ336">
        <v>16.399999999999999</v>
      </c>
      <c r="DK336">
        <v>0.4</v>
      </c>
    </row>
    <row r="337" spans="1:115">
      <c r="A337">
        <v>334</v>
      </c>
      <c r="B337">
        <v>15.6</v>
      </c>
      <c r="C337">
        <v>1</v>
      </c>
      <c r="D337">
        <v>2.1</v>
      </c>
      <c r="E337">
        <v>0</v>
      </c>
      <c r="F337">
        <v>24</v>
      </c>
      <c r="G337">
        <v>0</v>
      </c>
      <c r="J337">
        <v>334</v>
      </c>
      <c r="K337">
        <v>18</v>
      </c>
      <c r="L337">
        <v>1.7</v>
      </c>
      <c r="M337">
        <v>1.9</v>
      </c>
      <c r="N337">
        <v>0</v>
      </c>
      <c r="O337">
        <v>12.7</v>
      </c>
      <c r="P337">
        <v>1</v>
      </c>
      <c r="S337">
        <v>334</v>
      </c>
      <c r="T337">
        <v>9.6</v>
      </c>
      <c r="U337">
        <v>0.8</v>
      </c>
      <c r="V337">
        <v>1.7</v>
      </c>
      <c r="W337">
        <v>0</v>
      </c>
      <c r="X337">
        <v>21.5</v>
      </c>
      <c r="Y337">
        <v>0.4</v>
      </c>
      <c r="AB337">
        <v>334</v>
      </c>
      <c r="AC337">
        <v>9.5</v>
      </c>
      <c r="AD337">
        <v>1.7</v>
      </c>
      <c r="AE337">
        <v>2.1</v>
      </c>
      <c r="AF337">
        <v>0</v>
      </c>
      <c r="AG337">
        <v>12.5</v>
      </c>
      <c r="AH337">
        <v>-5.2</v>
      </c>
      <c r="AK337">
        <v>334</v>
      </c>
      <c r="AL337">
        <v>66.8</v>
      </c>
      <c r="AM337">
        <v>2.1</v>
      </c>
      <c r="AN337">
        <v>1.1000000000000001</v>
      </c>
      <c r="AO337">
        <v>29.97</v>
      </c>
      <c r="AP337">
        <v>20.9</v>
      </c>
      <c r="AQ337">
        <v>15.7</v>
      </c>
      <c r="AT337">
        <v>334</v>
      </c>
      <c r="AU337">
        <v>41.6</v>
      </c>
      <c r="AV337">
        <v>1.3</v>
      </c>
      <c r="AW337">
        <v>1.6</v>
      </c>
      <c r="AX337">
        <v>0</v>
      </c>
      <c r="AY337">
        <v>20.100000000000001</v>
      </c>
      <c r="AZ337">
        <v>5</v>
      </c>
      <c r="BC337">
        <v>334</v>
      </c>
      <c r="BD337">
        <v>28.2</v>
      </c>
      <c r="BE337">
        <v>1.4</v>
      </c>
      <c r="BF337">
        <v>1.9</v>
      </c>
      <c r="BG337">
        <v>0</v>
      </c>
      <c r="BH337">
        <v>19.3</v>
      </c>
      <c r="BI337">
        <v>2.5</v>
      </c>
      <c r="BL337">
        <v>334</v>
      </c>
      <c r="BM337">
        <v>14.8</v>
      </c>
      <c r="BN337">
        <v>3</v>
      </c>
      <c r="BO337">
        <v>2.7</v>
      </c>
      <c r="BP337">
        <v>0</v>
      </c>
      <c r="BQ337">
        <v>12.9</v>
      </c>
      <c r="BR337">
        <v>-1.1000000000000001</v>
      </c>
      <c r="BU337">
        <v>334</v>
      </c>
      <c r="BV337">
        <v>15.2</v>
      </c>
      <c r="BW337">
        <v>1.1000000000000001</v>
      </c>
      <c r="BX337">
        <v>2.1</v>
      </c>
      <c r="BY337">
        <v>0</v>
      </c>
      <c r="BZ337">
        <v>25</v>
      </c>
      <c r="CA337">
        <v>0.9</v>
      </c>
      <c r="CD337">
        <v>334</v>
      </c>
      <c r="CE337">
        <v>20.6</v>
      </c>
      <c r="CF337">
        <v>0.8</v>
      </c>
      <c r="CG337">
        <v>1.9</v>
      </c>
      <c r="CH337">
        <v>0</v>
      </c>
      <c r="CI337">
        <v>26.1</v>
      </c>
      <c r="CJ337">
        <v>5</v>
      </c>
      <c r="CM337">
        <v>334</v>
      </c>
      <c r="CN337">
        <v>45.7</v>
      </c>
      <c r="CO337">
        <v>0.8</v>
      </c>
      <c r="CP337">
        <v>1.2</v>
      </c>
      <c r="CQ337">
        <v>0</v>
      </c>
      <c r="CR337">
        <v>19.3</v>
      </c>
      <c r="CS337">
        <v>4.8</v>
      </c>
      <c r="CV337">
        <v>334</v>
      </c>
      <c r="CW337">
        <v>11.9</v>
      </c>
      <c r="CX337">
        <v>1.9</v>
      </c>
      <c r="CY337">
        <v>3.3</v>
      </c>
      <c r="CZ337">
        <v>0</v>
      </c>
      <c r="DA337">
        <v>26.6</v>
      </c>
      <c r="DB337">
        <v>4.7</v>
      </c>
      <c r="DE337">
        <v>334</v>
      </c>
      <c r="DF337">
        <v>18.100000000000001</v>
      </c>
      <c r="DG337">
        <v>0.9</v>
      </c>
      <c r="DH337">
        <v>1.5</v>
      </c>
      <c r="DI337">
        <v>0</v>
      </c>
      <c r="DJ337">
        <v>16</v>
      </c>
      <c r="DK337">
        <v>-2.9</v>
      </c>
    </row>
    <row r="338" spans="1:115">
      <c r="A338">
        <v>335</v>
      </c>
      <c r="B338">
        <v>14.2</v>
      </c>
      <c r="C338">
        <v>1</v>
      </c>
      <c r="D338">
        <v>2.1</v>
      </c>
      <c r="E338">
        <v>0</v>
      </c>
      <c r="F338">
        <v>26</v>
      </c>
      <c r="G338">
        <v>0.2</v>
      </c>
      <c r="J338">
        <v>335</v>
      </c>
      <c r="K338">
        <v>14.8</v>
      </c>
      <c r="L338">
        <v>1</v>
      </c>
      <c r="M338">
        <v>1.4</v>
      </c>
      <c r="N338">
        <v>0</v>
      </c>
      <c r="O338">
        <v>13.9</v>
      </c>
      <c r="P338">
        <v>-4.0999999999999996</v>
      </c>
      <c r="S338">
        <v>335</v>
      </c>
      <c r="T338">
        <v>16.8</v>
      </c>
      <c r="U338">
        <v>1.1000000000000001</v>
      </c>
      <c r="V338">
        <v>2.1</v>
      </c>
      <c r="W338">
        <v>0</v>
      </c>
      <c r="X338">
        <v>23.5</v>
      </c>
      <c r="Y338">
        <v>0.8</v>
      </c>
      <c r="AB338">
        <v>335</v>
      </c>
      <c r="AC338">
        <v>9.5</v>
      </c>
      <c r="AD338">
        <v>1</v>
      </c>
      <c r="AE338">
        <v>1.9</v>
      </c>
      <c r="AF338">
        <v>0</v>
      </c>
      <c r="AG338">
        <v>18.3</v>
      </c>
      <c r="AH338">
        <v>-4.4000000000000004</v>
      </c>
      <c r="AK338">
        <v>335</v>
      </c>
      <c r="AL338">
        <v>47.8</v>
      </c>
      <c r="AM338">
        <v>5.4</v>
      </c>
      <c r="AN338">
        <v>2.2000000000000002</v>
      </c>
      <c r="AO338">
        <v>1.02</v>
      </c>
      <c r="AP338">
        <v>20</v>
      </c>
      <c r="AQ338">
        <v>9.1</v>
      </c>
      <c r="AT338">
        <v>335</v>
      </c>
      <c r="AU338">
        <v>30.9</v>
      </c>
      <c r="AV338">
        <v>1</v>
      </c>
      <c r="AW338">
        <v>1.7</v>
      </c>
      <c r="AX338">
        <v>0</v>
      </c>
      <c r="AY338">
        <v>22.5</v>
      </c>
      <c r="AZ338">
        <v>3.8</v>
      </c>
      <c r="BC338">
        <v>335</v>
      </c>
      <c r="BD338">
        <v>29.9</v>
      </c>
      <c r="BE338">
        <v>1.8</v>
      </c>
      <c r="BF338">
        <v>2.2000000000000002</v>
      </c>
      <c r="BG338">
        <v>0</v>
      </c>
      <c r="BH338">
        <v>20</v>
      </c>
      <c r="BI338">
        <v>4.2</v>
      </c>
      <c r="BL338">
        <v>335</v>
      </c>
      <c r="BM338">
        <v>13.6</v>
      </c>
      <c r="BN338">
        <v>1.1000000000000001</v>
      </c>
      <c r="BO338">
        <v>1.7</v>
      </c>
      <c r="BP338">
        <v>0</v>
      </c>
      <c r="BQ338">
        <v>15.9</v>
      </c>
      <c r="BR338">
        <v>-5.9</v>
      </c>
      <c r="BU338">
        <v>335</v>
      </c>
      <c r="BV338">
        <v>25.6</v>
      </c>
      <c r="BW338">
        <v>3</v>
      </c>
      <c r="BX338">
        <v>2.2999999999999998</v>
      </c>
      <c r="BY338">
        <v>0</v>
      </c>
      <c r="BZ338">
        <v>15.3</v>
      </c>
      <c r="CA338">
        <v>5.2</v>
      </c>
      <c r="CD338">
        <v>335</v>
      </c>
      <c r="CE338">
        <v>30</v>
      </c>
      <c r="CF338">
        <v>0.8</v>
      </c>
      <c r="CG338">
        <v>1.8</v>
      </c>
      <c r="CH338">
        <v>0</v>
      </c>
      <c r="CI338">
        <v>24.8</v>
      </c>
      <c r="CJ338">
        <v>6.3</v>
      </c>
      <c r="CM338">
        <v>335</v>
      </c>
      <c r="CN338">
        <v>41.6</v>
      </c>
      <c r="CO338">
        <v>0.8</v>
      </c>
      <c r="CP338">
        <v>1.3</v>
      </c>
      <c r="CQ338">
        <v>0</v>
      </c>
      <c r="CR338">
        <v>20.100000000000001</v>
      </c>
      <c r="CS338">
        <v>5.4</v>
      </c>
      <c r="CV338">
        <v>335</v>
      </c>
      <c r="CW338">
        <v>25.3</v>
      </c>
      <c r="CX338">
        <v>1.2</v>
      </c>
      <c r="CY338">
        <v>1.9</v>
      </c>
      <c r="CZ338">
        <v>0</v>
      </c>
      <c r="DA338">
        <v>21.5</v>
      </c>
      <c r="DB338">
        <v>2.7</v>
      </c>
      <c r="DE338">
        <v>335</v>
      </c>
      <c r="DF338">
        <v>16.8</v>
      </c>
      <c r="DG338">
        <v>1</v>
      </c>
      <c r="DH338">
        <v>1.6</v>
      </c>
      <c r="DI338">
        <v>0</v>
      </c>
      <c r="DJ338">
        <v>16.8</v>
      </c>
      <c r="DK338">
        <v>-2.4</v>
      </c>
    </row>
    <row r="339" spans="1:115">
      <c r="A339">
        <v>336</v>
      </c>
      <c r="B339">
        <v>14.4</v>
      </c>
      <c r="C339">
        <v>1.1000000000000001</v>
      </c>
      <c r="D339">
        <v>2.1</v>
      </c>
      <c r="E339">
        <v>0</v>
      </c>
      <c r="F339">
        <v>23.7</v>
      </c>
      <c r="G339">
        <v>4</v>
      </c>
      <c r="J339">
        <v>336</v>
      </c>
      <c r="K339">
        <v>16</v>
      </c>
      <c r="L339">
        <v>1.2</v>
      </c>
      <c r="M339">
        <v>1.6</v>
      </c>
      <c r="N339">
        <v>0</v>
      </c>
      <c r="O339">
        <v>15.8</v>
      </c>
      <c r="P339">
        <v>-2.5</v>
      </c>
      <c r="S339">
        <v>336</v>
      </c>
      <c r="T339">
        <v>20.2</v>
      </c>
      <c r="U339">
        <v>1.2</v>
      </c>
      <c r="V339">
        <v>2</v>
      </c>
      <c r="W339">
        <v>0</v>
      </c>
      <c r="X339">
        <v>22.1</v>
      </c>
      <c r="Y339">
        <v>4.9000000000000004</v>
      </c>
      <c r="AB339">
        <v>336</v>
      </c>
      <c r="AC339">
        <v>10.9</v>
      </c>
      <c r="AD339">
        <v>0.9</v>
      </c>
      <c r="AE339">
        <v>1.9</v>
      </c>
      <c r="AF339">
        <v>0</v>
      </c>
      <c r="AG339">
        <v>19.7</v>
      </c>
      <c r="AH339">
        <v>-2.4</v>
      </c>
      <c r="AK339">
        <v>336</v>
      </c>
      <c r="AL339">
        <v>34.1</v>
      </c>
      <c r="AM339">
        <v>1.1000000000000001</v>
      </c>
      <c r="AN339">
        <v>1.5</v>
      </c>
      <c r="AO339">
        <v>0</v>
      </c>
      <c r="AP339">
        <v>17.100000000000001</v>
      </c>
      <c r="AQ339">
        <v>4.2</v>
      </c>
      <c r="AT339">
        <v>336</v>
      </c>
      <c r="AU339">
        <v>28.1</v>
      </c>
      <c r="AV339">
        <v>0.9</v>
      </c>
      <c r="AW339">
        <v>1.8</v>
      </c>
      <c r="AX339">
        <v>0</v>
      </c>
      <c r="AY339">
        <v>24.5</v>
      </c>
      <c r="AZ339">
        <v>4.5999999999999996</v>
      </c>
      <c r="BC339">
        <v>336</v>
      </c>
      <c r="BD339">
        <v>22.7</v>
      </c>
      <c r="BE339">
        <v>1.6</v>
      </c>
      <c r="BF339">
        <v>2.2000000000000002</v>
      </c>
      <c r="BG339">
        <v>0</v>
      </c>
      <c r="BH339">
        <v>21</v>
      </c>
      <c r="BI339">
        <v>1.2</v>
      </c>
      <c r="BL339">
        <v>336</v>
      </c>
      <c r="BM339">
        <v>10.1</v>
      </c>
      <c r="BN339">
        <v>0.8</v>
      </c>
      <c r="BO339">
        <v>1.7</v>
      </c>
      <c r="BP339">
        <v>0</v>
      </c>
      <c r="BQ339">
        <v>21.3</v>
      </c>
      <c r="BR339">
        <v>-2.4</v>
      </c>
      <c r="BU339">
        <v>336</v>
      </c>
      <c r="BV339">
        <v>28.9</v>
      </c>
      <c r="BW339">
        <v>1.3</v>
      </c>
      <c r="BX339">
        <v>1.3</v>
      </c>
      <c r="BY339">
        <v>0</v>
      </c>
      <c r="BZ339">
        <v>15.1</v>
      </c>
      <c r="CA339">
        <v>0</v>
      </c>
      <c r="CD339">
        <v>336</v>
      </c>
      <c r="CE339">
        <v>29.8</v>
      </c>
      <c r="CF339">
        <v>0.8</v>
      </c>
      <c r="CG339">
        <v>1.7</v>
      </c>
      <c r="CH339">
        <v>0</v>
      </c>
      <c r="CI339">
        <v>24.7</v>
      </c>
      <c r="CJ339">
        <v>5.8</v>
      </c>
      <c r="CM339">
        <v>336</v>
      </c>
      <c r="CN339">
        <v>34.200000000000003</v>
      </c>
      <c r="CO339">
        <v>0.6</v>
      </c>
      <c r="CP339">
        <v>1.4</v>
      </c>
      <c r="CQ339">
        <v>0</v>
      </c>
      <c r="CR339">
        <v>20.9</v>
      </c>
      <c r="CS339">
        <v>2.9</v>
      </c>
      <c r="CV339">
        <v>336</v>
      </c>
      <c r="CW339">
        <v>24.7</v>
      </c>
      <c r="CX339">
        <v>1.1000000000000001</v>
      </c>
      <c r="CY339">
        <v>1.5</v>
      </c>
      <c r="CZ339">
        <v>0</v>
      </c>
      <c r="DA339">
        <v>19.3</v>
      </c>
      <c r="DB339">
        <v>4.9000000000000004</v>
      </c>
      <c r="DE339">
        <v>336</v>
      </c>
      <c r="DF339">
        <v>10.9</v>
      </c>
      <c r="DG339">
        <v>0.9</v>
      </c>
      <c r="DH339">
        <v>1.7</v>
      </c>
      <c r="DI339">
        <v>0</v>
      </c>
      <c r="DJ339">
        <v>20.399999999999999</v>
      </c>
      <c r="DK339">
        <v>-2.9</v>
      </c>
    </row>
    <row r="340" spans="1:115">
      <c r="A340">
        <v>337</v>
      </c>
      <c r="B340">
        <v>14.2</v>
      </c>
      <c r="C340">
        <v>1</v>
      </c>
      <c r="D340">
        <v>2</v>
      </c>
      <c r="E340">
        <v>0</v>
      </c>
      <c r="F340">
        <v>24.5</v>
      </c>
      <c r="G340">
        <v>0.6</v>
      </c>
      <c r="J340">
        <v>337</v>
      </c>
      <c r="K340">
        <v>16.5</v>
      </c>
      <c r="L340">
        <v>0.9</v>
      </c>
      <c r="M340">
        <v>1.5</v>
      </c>
      <c r="N340">
        <v>0</v>
      </c>
      <c r="O340">
        <v>17.7</v>
      </c>
      <c r="P340">
        <v>-3.8</v>
      </c>
      <c r="S340">
        <v>337</v>
      </c>
      <c r="T340">
        <v>16.399999999999999</v>
      </c>
      <c r="U340">
        <v>2.2999999999999998</v>
      </c>
      <c r="V340">
        <v>3</v>
      </c>
      <c r="W340">
        <v>0</v>
      </c>
      <c r="X340">
        <v>21.9</v>
      </c>
      <c r="Y340">
        <v>7.9</v>
      </c>
      <c r="AB340">
        <v>337</v>
      </c>
      <c r="AC340">
        <v>8.6</v>
      </c>
      <c r="AD340">
        <v>2.8</v>
      </c>
      <c r="AE340">
        <v>3.7</v>
      </c>
      <c r="AF340">
        <v>0</v>
      </c>
      <c r="AG340">
        <v>19.7</v>
      </c>
      <c r="AH340">
        <v>-1.6</v>
      </c>
      <c r="AK340">
        <v>337</v>
      </c>
      <c r="AL340">
        <v>29.2</v>
      </c>
      <c r="AM340">
        <v>1.1000000000000001</v>
      </c>
      <c r="AN340">
        <v>1.8</v>
      </c>
      <c r="AO340">
        <v>0</v>
      </c>
      <c r="AP340">
        <v>22.2</v>
      </c>
      <c r="AQ340">
        <v>3.4</v>
      </c>
      <c r="AT340">
        <v>337</v>
      </c>
      <c r="AU340">
        <v>23.6</v>
      </c>
      <c r="AV340">
        <v>1</v>
      </c>
      <c r="AW340">
        <v>1.9</v>
      </c>
      <c r="AX340">
        <v>0</v>
      </c>
      <c r="AY340">
        <v>25.1</v>
      </c>
      <c r="AZ340">
        <v>4</v>
      </c>
      <c r="BC340">
        <v>337</v>
      </c>
      <c r="BD340">
        <v>20.2</v>
      </c>
      <c r="BE340">
        <v>1</v>
      </c>
      <c r="BF340">
        <v>1.7</v>
      </c>
      <c r="BG340">
        <v>0</v>
      </c>
      <c r="BH340">
        <v>20.5</v>
      </c>
      <c r="BI340">
        <v>1.6</v>
      </c>
      <c r="BL340">
        <v>337</v>
      </c>
      <c r="BM340">
        <v>9.1</v>
      </c>
      <c r="BN340">
        <v>0.9</v>
      </c>
      <c r="BO340">
        <v>1.9</v>
      </c>
      <c r="BP340">
        <v>0</v>
      </c>
      <c r="BQ340">
        <v>23.7</v>
      </c>
      <c r="BR340">
        <v>-1.5</v>
      </c>
      <c r="BU340">
        <v>337</v>
      </c>
      <c r="BV340">
        <v>47.5</v>
      </c>
      <c r="BW340">
        <v>3</v>
      </c>
      <c r="BX340">
        <v>1.4</v>
      </c>
      <c r="BY340">
        <v>1.27</v>
      </c>
      <c r="BZ340">
        <v>13.8</v>
      </c>
      <c r="CA340">
        <v>2.1</v>
      </c>
      <c r="CD340">
        <v>337</v>
      </c>
      <c r="CE340">
        <v>27.4</v>
      </c>
      <c r="CF340">
        <v>1</v>
      </c>
      <c r="CG340">
        <v>1.9</v>
      </c>
      <c r="CH340">
        <v>0</v>
      </c>
      <c r="CI340">
        <v>24.6</v>
      </c>
      <c r="CJ340">
        <v>5.0999999999999996</v>
      </c>
      <c r="CM340">
        <v>337</v>
      </c>
      <c r="CN340">
        <v>21.1</v>
      </c>
      <c r="CO340">
        <v>1.2</v>
      </c>
      <c r="CP340">
        <v>2</v>
      </c>
      <c r="CQ340">
        <v>0</v>
      </c>
      <c r="CR340">
        <v>24.9</v>
      </c>
      <c r="CS340">
        <v>5</v>
      </c>
      <c r="CV340">
        <v>337</v>
      </c>
      <c r="CW340">
        <v>49.1</v>
      </c>
      <c r="CX340">
        <v>1.2</v>
      </c>
      <c r="CY340">
        <v>1.5</v>
      </c>
      <c r="CZ340">
        <v>0.51</v>
      </c>
      <c r="DA340">
        <v>21.8</v>
      </c>
      <c r="DB340">
        <v>11.2</v>
      </c>
      <c r="DE340">
        <v>337</v>
      </c>
      <c r="DF340">
        <v>9.6</v>
      </c>
      <c r="DG340">
        <v>1.2</v>
      </c>
      <c r="DH340">
        <v>2.2000000000000002</v>
      </c>
      <c r="DI340">
        <v>0</v>
      </c>
      <c r="DJ340">
        <v>22.8</v>
      </c>
      <c r="DK340">
        <v>-1</v>
      </c>
    </row>
    <row r="341" spans="1:115">
      <c r="A341">
        <v>338</v>
      </c>
      <c r="B341">
        <v>16.899999999999999</v>
      </c>
      <c r="C341">
        <v>1.1000000000000001</v>
      </c>
      <c r="D341">
        <v>2.1</v>
      </c>
      <c r="E341">
        <v>0</v>
      </c>
      <c r="F341">
        <v>23.3</v>
      </c>
      <c r="G341">
        <v>-0.8</v>
      </c>
      <c r="J341">
        <v>338</v>
      </c>
      <c r="K341">
        <v>16.100000000000001</v>
      </c>
      <c r="L341">
        <v>1.1000000000000001</v>
      </c>
      <c r="M341">
        <v>1.8</v>
      </c>
      <c r="N341">
        <v>0</v>
      </c>
      <c r="O341">
        <v>19.899999999999999</v>
      </c>
      <c r="P341">
        <v>-2.5</v>
      </c>
      <c r="S341">
        <v>338</v>
      </c>
      <c r="T341">
        <v>13.9</v>
      </c>
      <c r="U341">
        <v>1.6</v>
      </c>
      <c r="V341">
        <v>2.2999999999999998</v>
      </c>
      <c r="W341">
        <v>0</v>
      </c>
      <c r="X341">
        <v>18.2</v>
      </c>
      <c r="Y341">
        <v>0.5</v>
      </c>
      <c r="AB341">
        <v>338</v>
      </c>
      <c r="AC341">
        <v>9.1999999999999993</v>
      </c>
      <c r="AD341">
        <v>2</v>
      </c>
      <c r="AE341">
        <v>3</v>
      </c>
      <c r="AF341">
        <v>0</v>
      </c>
      <c r="AG341">
        <v>20.9</v>
      </c>
      <c r="AH341">
        <v>-2.2999999999999998</v>
      </c>
      <c r="AK341">
        <v>338</v>
      </c>
      <c r="AL341">
        <v>26.3</v>
      </c>
      <c r="AM341">
        <v>1</v>
      </c>
      <c r="AN341">
        <v>1.7</v>
      </c>
      <c r="AO341">
        <v>0</v>
      </c>
      <c r="AP341">
        <v>22.8</v>
      </c>
      <c r="AQ341">
        <v>5.0999999999999996</v>
      </c>
      <c r="AT341">
        <v>338</v>
      </c>
      <c r="AU341">
        <v>25.8</v>
      </c>
      <c r="AV341">
        <v>0.9</v>
      </c>
      <c r="AW341">
        <v>1.8</v>
      </c>
      <c r="AX341">
        <v>0</v>
      </c>
      <c r="AY341">
        <v>24.5</v>
      </c>
      <c r="AZ341">
        <v>4.5999999999999996</v>
      </c>
      <c r="BC341">
        <v>338</v>
      </c>
      <c r="BD341">
        <v>13.8</v>
      </c>
      <c r="BE341">
        <v>1.8</v>
      </c>
      <c r="BF341">
        <v>2.5</v>
      </c>
      <c r="BG341">
        <v>0</v>
      </c>
      <c r="BH341">
        <v>20</v>
      </c>
      <c r="BI341">
        <v>1.1000000000000001</v>
      </c>
      <c r="BL341">
        <v>338</v>
      </c>
      <c r="BM341">
        <v>9.1999999999999993</v>
      </c>
      <c r="BN341">
        <v>0.9</v>
      </c>
      <c r="BO341">
        <v>1.9</v>
      </c>
      <c r="BP341">
        <v>0</v>
      </c>
      <c r="BQ341">
        <v>22.9</v>
      </c>
      <c r="BR341">
        <v>0.5</v>
      </c>
      <c r="BU341">
        <v>338</v>
      </c>
      <c r="BV341">
        <v>37.1</v>
      </c>
      <c r="BW341">
        <v>1.3</v>
      </c>
      <c r="BX341">
        <v>1.2</v>
      </c>
      <c r="BY341">
        <v>0</v>
      </c>
      <c r="BZ341">
        <v>12.4</v>
      </c>
      <c r="CA341">
        <v>-0.9</v>
      </c>
      <c r="CD341">
        <v>338</v>
      </c>
      <c r="CE341">
        <v>30.9</v>
      </c>
      <c r="CF341">
        <v>0.9</v>
      </c>
      <c r="CG341">
        <v>1.8</v>
      </c>
      <c r="CH341">
        <v>0</v>
      </c>
      <c r="CI341">
        <v>25.1</v>
      </c>
      <c r="CJ341">
        <v>6.5</v>
      </c>
      <c r="CM341">
        <v>338</v>
      </c>
      <c r="CN341">
        <v>34.200000000000003</v>
      </c>
      <c r="CO341">
        <v>2.4</v>
      </c>
      <c r="CP341">
        <v>2</v>
      </c>
      <c r="CQ341">
        <v>0</v>
      </c>
      <c r="CR341">
        <v>17.7</v>
      </c>
      <c r="CS341">
        <v>8.1</v>
      </c>
      <c r="CV341">
        <v>338</v>
      </c>
      <c r="CW341">
        <v>68</v>
      </c>
      <c r="CX341">
        <v>0.9</v>
      </c>
      <c r="CY341">
        <v>1.1000000000000001</v>
      </c>
      <c r="CZ341">
        <v>19.559999999999999</v>
      </c>
      <c r="DA341">
        <v>20.3</v>
      </c>
      <c r="DB341">
        <v>11.2</v>
      </c>
      <c r="DE341">
        <v>338</v>
      </c>
      <c r="DF341">
        <v>12.5</v>
      </c>
      <c r="DG341">
        <v>0.9</v>
      </c>
      <c r="DH341">
        <v>1.9</v>
      </c>
      <c r="DI341">
        <v>0</v>
      </c>
      <c r="DJ341">
        <v>23.8</v>
      </c>
      <c r="DK341">
        <v>0.2</v>
      </c>
    </row>
    <row r="342" spans="1:115">
      <c r="A342">
        <v>339</v>
      </c>
      <c r="B342">
        <v>16.399999999999999</v>
      </c>
      <c r="C342">
        <v>1.1000000000000001</v>
      </c>
      <c r="D342">
        <v>2.1</v>
      </c>
      <c r="E342">
        <v>0</v>
      </c>
      <c r="F342">
        <v>25</v>
      </c>
      <c r="G342">
        <v>1.8</v>
      </c>
      <c r="J342">
        <v>339</v>
      </c>
      <c r="K342">
        <v>45</v>
      </c>
      <c r="L342">
        <v>1.5</v>
      </c>
      <c r="M342">
        <v>0.6</v>
      </c>
      <c r="N342">
        <v>3</v>
      </c>
      <c r="O342">
        <v>10.9</v>
      </c>
      <c r="P342">
        <v>1.8</v>
      </c>
      <c r="S342">
        <v>339</v>
      </c>
      <c r="T342">
        <v>7.2</v>
      </c>
      <c r="U342">
        <v>1.3</v>
      </c>
      <c r="V342">
        <v>2</v>
      </c>
      <c r="W342">
        <v>0</v>
      </c>
      <c r="X342">
        <v>17.7</v>
      </c>
      <c r="Y342">
        <v>-3.3</v>
      </c>
      <c r="AB342">
        <v>339</v>
      </c>
      <c r="AC342">
        <v>10.9</v>
      </c>
      <c r="AD342">
        <v>1.1000000000000001</v>
      </c>
      <c r="AE342">
        <v>2.1</v>
      </c>
      <c r="AF342">
        <v>0</v>
      </c>
      <c r="AG342">
        <v>22.4</v>
      </c>
      <c r="AH342">
        <v>-0.9</v>
      </c>
      <c r="AK342">
        <v>339</v>
      </c>
      <c r="AL342">
        <v>37.5</v>
      </c>
      <c r="AM342">
        <v>1.2</v>
      </c>
      <c r="AN342">
        <v>1.8</v>
      </c>
      <c r="AO342">
        <v>0</v>
      </c>
      <c r="AP342">
        <v>22.9</v>
      </c>
      <c r="AQ342">
        <v>4.5999999999999996</v>
      </c>
      <c r="AT342">
        <v>339</v>
      </c>
      <c r="AU342">
        <v>28.4</v>
      </c>
      <c r="AV342">
        <v>0.9</v>
      </c>
      <c r="AW342">
        <v>1.5</v>
      </c>
      <c r="AX342">
        <v>0</v>
      </c>
      <c r="AY342">
        <v>20.5</v>
      </c>
      <c r="AZ342">
        <v>3.2</v>
      </c>
      <c r="BC342">
        <v>339</v>
      </c>
      <c r="BD342">
        <v>5.6</v>
      </c>
      <c r="BE342">
        <v>1.3</v>
      </c>
      <c r="BF342">
        <v>1.9</v>
      </c>
      <c r="BG342">
        <v>0</v>
      </c>
      <c r="BH342">
        <v>16.100000000000001</v>
      </c>
      <c r="BI342">
        <v>-1.6</v>
      </c>
      <c r="BL342">
        <v>339</v>
      </c>
      <c r="BM342">
        <v>10.7</v>
      </c>
      <c r="BN342">
        <v>0.8</v>
      </c>
      <c r="BO342">
        <v>1.7</v>
      </c>
      <c r="BP342">
        <v>0</v>
      </c>
      <c r="BQ342">
        <v>22.2</v>
      </c>
      <c r="BR342">
        <v>1.2</v>
      </c>
      <c r="BU342">
        <v>339</v>
      </c>
      <c r="BV342">
        <v>36.1</v>
      </c>
      <c r="BW342">
        <v>1.5</v>
      </c>
      <c r="BX342">
        <v>1.2</v>
      </c>
      <c r="BY342">
        <v>0</v>
      </c>
      <c r="BZ342">
        <v>11.5</v>
      </c>
      <c r="CA342">
        <v>-2.2000000000000002</v>
      </c>
      <c r="CD342">
        <v>339</v>
      </c>
      <c r="CE342">
        <v>27.3</v>
      </c>
      <c r="CF342">
        <v>0.8</v>
      </c>
      <c r="CG342">
        <v>1.7</v>
      </c>
      <c r="CH342">
        <v>0</v>
      </c>
      <c r="CI342">
        <v>24.8</v>
      </c>
      <c r="CJ342">
        <v>6.5</v>
      </c>
      <c r="CM342">
        <v>339</v>
      </c>
      <c r="CN342">
        <v>22.5</v>
      </c>
      <c r="CO342">
        <v>1.6</v>
      </c>
      <c r="CP342">
        <v>1.6</v>
      </c>
      <c r="CQ342">
        <v>0</v>
      </c>
      <c r="CR342">
        <v>13.2</v>
      </c>
      <c r="CS342">
        <v>0.7</v>
      </c>
      <c r="CV342">
        <v>339</v>
      </c>
      <c r="CW342">
        <v>56.5</v>
      </c>
      <c r="CX342">
        <v>0.6</v>
      </c>
      <c r="CY342">
        <v>1.2</v>
      </c>
      <c r="CZ342">
        <v>0</v>
      </c>
      <c r="DA342">
        <v>21.5</v>
      </c>
      <c r="DB342">
        <v>10.4</v>
      </c>
      <c r="DE342">
        <v>339</v>
      </c>
      <c r="DF342">
        <v>12.1</v>
      </c>
      <c r="DG342">
        <v>0.9</v>
      </c>
      <c r="DH342">
        <v>1.9</v>
      </c>
      <c r="DI342">
        <v>0</v>
      </c>
      <c r="DJ342">
        <v>22.7</v>
      </c>
      <c r="DK342">
        <v>-0.5</v>
      </c>
    </row>
    <row r="343" spans="1:115">
      <c r="A343">
        <v>340</v>
      </c>
      <c r="B343">
        <v>18.5</v>
      </c>
      <c r="C343">
        <v>1</v>
      </c>
      <c r="D343">
        <v>2.1</v>
      </c>
      <c r="E343">
        <v>0</v>
      </c>
      <c r="F343">
        <v>26.6</v>
      </c>
      <c r="G343">
        <v>4.9000000000000004</v>
      </c>
      <c r="J343">
        <v>340</v>
      </c>
      <c r="K343">
        <v>56.6</v>
      </c>
      <c r="L343">
        <v>1.5</v>
      </c>
      <c r="M343">
        <v>0.9</v>
      </c>
      <c r="N343">
        <v>2</v>
      </c>
      <c r="O343">
        <v>14.6</v>
      </c>
      <c r="P343">
        <v>0.8</v>
      </c>
      <c r="S343">
        <v>340</v>
      </c>
      <c r="T343">
        <v>8.8000000000000007</v>
      </c>
      <c r="U343">
        <v>1.4</v>
      </c>
      <c r="V343">
        <v>2.1</v>
      </c>
      <c r="W343">
        <v>0</v>
      </c>
      <c r="X343">
        <v>17.5</v>
      </c>
      <c r="Y343">
        <v>-5.5</v>
      </c>
      <c r="AB343">
        <v>340</v>
      </c>
      <c r="AC343">
        <v>10.4</v>
      </c>
      <c r="AD343">
        <v>1</v>
      </c>
      <c r="AE343">
        <v>1.9</v>
      </c>
      <c r="AF343">
        <v>0</v>
      </c>
      <c r="AG343">
        <v>21.7</v>
      </c>
      <c r="AH343">
        <v>-2.7</v>
      </c>
      <c r="AK343">
        <v>340</v>
      </c>
      <c r="AL343">
        <v>39.299999999999997</v>
      </c>
      <c r="AM343">
        <v>1.2</v>
      </c>
      <c r="AN343">
        <v>1.6</v>
      </c>
      <c r="AO343">
        <v>0</v>
      </c>
      <c r="AP343">
        <v>21.8</v>
      </c>
      <c r="AQ343">
        <v>5.6</v>
      </c>
      <c r="AT343">
        <v>340</v>
      </c>
      <c r="AU343">
        <v>18.2</v>
      </c>
      <c r="AV343">
        <v>1</v>
      </c>
      <c r="AW343">
        <v>1.8</v>
      </c>
      <c r="AX343">
        <v>0</v>
      </c>
      <c r="AY343">
        <v>23.3</v>
      </c>
      <c r="AZ343">
        <v>2</v>
      </c>
      <c r="BC343">
        <v>340</v>
      </c>
      <c r="BD343">
        <v>15.5</v>
      </c>
      <c r="BE343">
        <v>0.8</v>
      </c>
      <c r="BF343">
        <v>1.4</v>
      </c>
      <c r="BG343">
        <v>0</v>
      </c>
      <c r="BH343">
        <v>14.3</v>
      </c>
      <c r="BI343">
        <v>-4.0999999999999996</v>
      </c>
      <c r="BL343">
        <v>340</v>
      </c>
      <c r="BM343">
        <v>11.5</v>
      </c>
      <c r="BN343">
        <v>0.8</v>
      </c>
      <c r="BO343">
        <v>1.8</v>
      </c>
      <c r="BP343">
        <v>0</v>
      </c>
      <c r="BQ343">
        <v>23.8</v>
      </c>
      <c r="BR343">
        <v>2</v>
      </c>
      <c r="BU343">
        <v>340</v>
      </c>
      <c r="BV343">
        <v>14.9</v>
      </c>
      <c r="BW343">
        <v>1.1000000000000001</v>
      </c>
      <c r="BX343">
        <v>1.3</v>
      </c>
      <c r="BY343">
        <v>0</v>
      </c>
      <c r="BZ343">
        <v>11.9</v>
      </c>
      <c r="CA343">
        <v>-4.5</v>
      </c>
      <c r="CD343">
        <v>340</v>
      </c>
      <c r="CE343">
        <v>20.6</v>
      </c>
      <c r="CF343">
        <v>0.7</v>
      </c>
      <c r="CG343">
        <v>1.7</v>
      </c>
      <c r="CH343">
        <v>0</v>
      </c>
      <c r="CI343">
        <v>26.5</v>
      </c>
      <c r="CJ343">
        <v>5.6</v>
      </c>
      <c r="CM343">
        <v>340</v>
      </c>
      <c r="CN343">
        <v>27.1</v>
      </c>
      <c r="CO343">
        <v>0.9</v>
      </c>
      <c r="CP343">
        <v>1.2</v>
      </c>
      <c r="CQ343">
        <v>0</v>
      </c>
      <c r="CR343">
        <v>12.5</v>
      </c>
      <c r="CS343">
        <v>-2.7</v>
      </c>
      <c r="CV343">
        <v>340</v>
      </c>
      <c r="CW343">
        <v>72</v>
      </c>
      <c r="CX343">
        <v>0.7</v>
      </c>
      <c r="CY343">
        <v>0.8</v>
      </c>
      <c r="CZ343">
        <v>0</v>
      </c>
      <c r="DA343">
        <v>18.3</v>
      </c>
      <c r="DB343">
        <v>9.5</v>
      </c>
      <c r="DE343">
        <v>340</v>
      </c>
      <c r="DF343">
        <v>12.7</v>
      </c>
      <c r="DG343">
        <v>1.4</v>
      </c>
      <c r="DH343">
        <v>2.4</v>
      </c>
      <c r="DI343">
        <v>0</v>
      </c>
      <c r="DJ343">
        <v>24.2</v>
      </c>
      <c r="DK343">
        <v>-0.4</v>
      </c>
    </row>
    <row r="344" spans="1:115">
      <c r="A344">
        <v>341</v>
      </c>
      <c r="B344">
        <v>27.7</v>
      </c>
      <c r="C344">
        <v>1.2</v>
      </c>
      <c r="D344">
        <v>2</v>
      </c>
      <c r="E344">
        <v>0</v>
      </c>
      <c r="F344">
        <v>24.3</v>
      </c>
      <c r="G344">
        <v>3.8</v>
      </c>
      <c r="J344">
        <v>341</v>
      </c>
      <c r="K344">
        <v>71.8</v>
      </c>
      <c r="L344">
        <v>2.1</v>
      </c>
      <c r="M344">
        <v>0.8</v>
      </c>
      <c r="N344">
        <v>1</v>
      </c>
      <c r="O344">
        <v>12.6</v>
      </c>
      <c r="P344">
        <v>5.5</v>
      </c>
      <c r="S344">
        <v>341</v>
      </c>
      <c r="T344">
        <v>10.6</v>
      </c>
      <c r="U344">
        <v>1</v>
      </c>
      <c r="V344">
        <v>1.6</v>
      </c>
      <c r="W344">
        <v>0</v>
      </c>
      <c r="X344">
        <v>17.3</v>
      </c>
      <c r="Y344">
        <v>-4.7</v>
      </c>
      <c r="AB344">
        <v>341</v>
      </c>
      <c r="AC344">
        <v>8.6</v>
      </c>
      <c r="AD344">
        <v>2.4</v>
      </c>
      <c r="AE344">
        <v>4</v>
      </c>
      <c r="AF344">
        <v>0</v>
      </c>
      <c r="AG344">
        <v>25.9</v>
      </c>
      <c r="AH344">
        <v>-1</v>
      </c>
      <c r="AK344">
        <v>341</v>
      </c>
      <c r="AL344">
        <v>50</v>
      </c>
      <c r="AM344">
        <v>4.9000000000000004</v>
      </c>
      <c r="AN344">
        <v>2.5</v>
      </c>
      <c r="AO344">
        <v>3.81</v>
      </c>
      <c r="AP344">
        <v>22</v>
      </c>
      <c r="AQ344">
        <v>9.8000000000000007</v>
      </c>
      <c r="AT344">
        <v>341</v>
      </c>
      <c r="AU344">
        <v>22.3</v>
      </c>
      <c r="AV344">
        <v>0.9</v>
      </c>
      <c r="AW344">
        <v>1.7</v>
      </c>
      <c r="AX344">
        <v>0</v>
      </c>
      <c r="AY344">
        <v>22.1</v>
      </c>
      <c r="AZ344">
        <v>0.4</v>
      </c>
      <c r="BC344">
        <v>341</v>
      </c>
      <c r="BD344">
        <v>32.5</v>
      </c>
      <c r="BE344">
        <v>1</v>
      </c>
      <c r="BF344">
        <v>1.3</v>
      </c>
      <c r="BG344">
        <v>0.25</v>
      </c>
      <c r="BH344">
        <v>16.3</v>
      </c>
      <c r="BI344">
        <v>-1.8</v>
      </c>
      <c r="BL344">
        <v>341</v>
      </c>
      <c r="BM344">
        <v>10.6</v>
      </c>
      <c r="BN344">
        <v>1.1000000000000001</v>
      </c>
      <c r="BO344">
        <v>2.2000000000000002</v>
      </c>
      <c r="BP344">
        <v>0</v>
      </c>
      <c r="BQ344">
        <v>25.5</v>
      </c>
      <c r="BR344">
        <v>5.2</v>
      </c>
      <c r="BU344">
        <v>341</v>
      </c>
      <c r="BV344">
        <v>24.7</v>
      </c>
      <c r="BW344">
        <v>1.1000000000000001</v>
      </c>
      <c r="BX344">
        <v>1.4</v>
      </c>
      <c r="BY344">
        <v>0</v>
      </c>
      <c r="BZ344">
        <v>14.2</v>
      </c>
      <c r="CA344">
        <v>-5.3</v>
      </c>
      <c r="CD344">
        <v>341</v>
      </c>
      <c r="CE344">
        <v>21.9</v>
      </c>
      <c r="CF344">
        <v>0.6</v>
      </c>
      <c r="CG344">
        <v>1.6</v>
      </c>
      <c r="CH344">
        <v>0</v>
      </c>
      <c r="CI344">
        <v>25.2</v>
      </c>
      <c r="CJ344">
        <v>4.9000000000000004</v>
      </c>
      <c r="CM344">
        <v>341</v>
      </c>
      <c r="CN344">
        <v>25.5</v>
      </c>
      <c r="CO344">
        <v>1.4</v>
      </c>
      <c r="CP344">
        <v>1.5</v>
      </c>
      <c r="CQ344">
        <v>0</v>
      </c>
      <c r="CR344">
        <v>14.7</v>
      </c>
      <c r="CS344">
        <v>-3.1</v>
      </c>
      <c r="CV344">
        <v>341</v>
      </c>
      <c r="CW344">
        <v>44.2</v>
      </c>
      <c r="CX344">
        <v>1</v>
      </c>
      <c r="CY344">
        <v>1.6</v>
      </c>
      <c r="CZ344">
        <v>0</v>
      </c>
      <c r="DA344">
        <v>23</v>
      </c>
      <c r="DB344">
        <v>6.4</v>
      </c>
      <c r="DE344">
        <v>341</v>
      </c>
      <c r="DF344">
        <v>12</v>
      </c>
      <c r="DG344">
        <v>1.1000000000000001</v>
      </c>
      <c r="DH344">
        <v>2.2000000000000002</v>
      </c>
      <c r="DI344">
        <v>0</v>
      </c>
      <c r="DJ344">
        <v>25.6</v>
      </c>
      <c r="DK344">
        <v>3.9</v>
      </c>
    </row>
    <row r="345" spans="1:115">
      <c r="A345">
        <v>342</v>
      </c>
      <c r="B345">
        <v>18.600000000000001</v>
      </c>
      <c r="C345">
        <v>3.3</v>
      </c>
      <c r="D345">
        <v>2.9</v>
      </c>
      <c r="E345">
        <v>0</v>
      </c>
      <c r="F345">
        <v>19.7</v>
      </c>
      <c r="G345">
        <v>7.7</v>
      </c>
      <c r="J345">
        <v>342</v>
      </c>
      <c r="K345">
        <v>60</v>
      </c>
      <c r="L345">
        <v>0.7</v>
      </c>
      <c r="M345">
        <v>0.9</v>
      </c>
      <c r="N345">
        <v>0</v>
      </c>
      <c r="O345">
        <v>14.3</v>
      </c>
      <c r="P345">
        <v>4.3</v>
      </c>
      <c r="S345">
        <v>342</v>
      </c>
      <c r="T345">
        <v>10.6</v>
      </c>
      <c r="U345">
        <v>1.3</v>
      </c>
      <c r="V345">
        <v>2.1</v>
      </c>
      <c r="W345">
        <v>0</v>
      </c>
      <c r="X345">
        <v>18.8</v>
      </c>
      <c r="Y345">
        <v>-3.5</v>
      </c>
      <c r="AB345">
        <v>342</v>
      </c>
      <c r="AC345">
        <v>19</v>
      </c>
      <c r="AD345">
        <v>5</v>
      </c>
      <c r="AE345">
        <v>5.4</v>
      </c>
      <c r="AF345">
        <v>0</v>
      </c>
      <c r="AG345">
        <v>22.1</v>
      </c>
      <c r="AH345">
        <v>12.3</v>
      </c>
      <c r="AK345">
        <v>342</v>
      </c>
      <c r="AL345">
        <v>44.8</v>
      </c>
      <c r="AM345">
        <v>2.7</v>
      </c>
      <c r="AN345">
        <v>1.4</v>
      </c>
      <c r="AO345">
        <v>12.19</v>
      </c>
      <c r="AP345">
        <v>14.3</v>
      </c>
      <c r="AQ345">
        <v>6.9</v>
      </c>
      <c r="AT345">
        <v>342</v>
      </c>
      <c r="AU345">
        <v>33.700000000000003</v>
      </c>
      <c r="AV345">
        <v>1.2</v>
      </c>
      <c r="AW345">
        <v>1.4</v>
      </c>
      <c r="AX345">
        <v>0</v>
      </c>
      <c r="AY345">
        <v>16.2</v>
      </c>
      <c r="AZ345">
        <v>2.7</v>
      </c>
      <c r="BC345">
        <v>342</v>
      </c>
      <c r="BD345">
        <v>62.4</v>
      </c>
      <c r="BE345">
        <v>5.3</v>
      </c>
      <c r="BF345">
        <v>1.6</v>
      </c>
      <c r="BG345">
        <v>5.08</v>
      </c>
      <c r="BH345">
        <v>14.8</v>
      </c>
      <c r="BI345">
        <v>7.2</v>
      </c>
      <c r="BL345">
        <v>342</v>
      </c>
      <c r="BM345">
        <v>15.1</v>
      </c>
      <c r="BN345">
        <v>0.8</v>
      </c>
      <c r="BO345">
        <v>1.7</v>
      </c>
      <c r="BP345">
        <v>0</v>
      </c>
      <c r="BQ345">
        <v>23.7</v>
      </c>
      <c r="BR345">
        <v>2.7</v>
      </c>
      <c r="BU345">
        <v>342</v>
      </c>
      <c r="BV345">
        <v>26.8</v>
      </c>
      <c r="BW345">
        <v>0.8</v>
      </c>
      <c r="BX345">
        <v>1.2</v>
      </c>
      <c r="BY345">
        <v>0</v>
      </c>
      <c r="BZ345">
        <v>15.3</v>
      </c>
      <c r="CA345">
        <v>-5.0999999999999996</v>
      </c>
      <c r="CD345">
        <v>342</v>
      </c>
      <c r="CE345">
        <v>26.4</v>
      </c>
      <c r="CF345">
        <v>1</v>
      </c>
      <c r="CG345">
        <v>1.9</v>
      </c>
      <c r="CH345">
        <v>0</v>
      </c>
      <c r="CI345">
        <v>23.8</v>
      </c>
      <c r="CJ345">
        <v>5</v>
      </c>
      <c r="CM345">
        <v>342</v>
      </c>
      <c r="CN345">
        <v>30.4</v>
      </c>
      <c r="CO345">
        <v>2.7</v>
      </c>
      <c r="CP345">
        <v>2.2000000000000002</v>
      </c>
      <c r="CQ345">
        <v>0</v>
      </c>
      <c r="CR345">
        <v>14.3</v>
      </c>
      <c r="CS345">
        <v>6.4</v>
      </c>
      <c r="CV345">
        <v>342</v>
      </c>
      <c r="CW345">
        <v>48.5</v>
      </c>
      <c r="CX345">
        <v>0.9</v>
      </c>
      <c r="CY345">
        <v>1.2</v>
      </c>
      <c r="CZ345">
        <v>0</v>
      </c>
      <c r="DA345">
        <v>20.8</v>
      </c>
      <c r="DB345">
        <v>7.9</v>
      </c>
      <c r="DE345">
        <v>342</v>
      </c>
      <c r="DF345">
        <v>15.3</v>
      </c>
      <c r="DG345">
        <v>1</v>
      </c>
      <c r="DH345">
        <v>2</v>
      </c>
      <c r="DI345">
        <v>0</v>
      </c>
      <c r="DJ345">
        <v>23.3</v>
      </c>
      <c r="DK345">
        <v>1.9</v>
      </c>
    </row>
    <row r="346" spans="1:115">
      <c r="A346">
        <v>343</v>
      </c>
      <c r="B346">
        <v>17.399999999999999</v>
      </c>
      <c r="C346">
        <v>1.4</v>
      </c>
      <c r="D346">
        <v>1.9</v>
      </c>
      <c r="E346">
        <v>0</v>
      </c>
      <c r="F346">
        <v>17.7</v>
      </c>
      <c r="G346">
        <v>0.9</v>
      </c>
      <c r="J346">
        <v>343</v>
      </c>
      <c r="K346">
        <v>49.3</v>
      </c>
      <c r="L346">
        <v>1.1000000000000001</v>
      </c>
      <c r="M346">
        <v>1.3</v>
      </c>
      <c r="N346">
        <v>0</v>
      </c>
      <c r="O346">
        <v>17.899999999999999</v>
      </c>
      <c r="P346">
        <v>5.7</v>
      </c>
      <c r="S346">
        <v>343</v>
      </c>
      <c r="T346">
        <v>9.5</v>
      </c>
      <c r="U346">
        <v>1.2</v>
      </c>
      <c r="V346">
        <v>2.1</v>
      </c>
      <c r="W346">
        <v>0</v>
      </c>
      <c r="X346">
        <v>21.5</v>
      </c>
      <c r="Y346">
        <v>1.8</v>
      </c>
      <c r="AB346">
        <v>343</v>
      </c>
      <c r="AC346">
        <v>22.5</v>
      </c>
      <c r="AD346">
        <v>1.3</v>
      </c>
      <c r="AE346">
        <v>2.1</v>
      </c>
      <c r="AF346">
        <v>0</v>
      </c>
      <c r="AG346">
        <v>23.3</v>
      </c>
      <c r="AH346">
        <v>2.9</v>
      </c>
      <c r="AK346">
        <v>343</v>
      </c>
      <c r="AL346">
        <v>62.9</v>
      </c>
      <c r="AM346">
        <v>1.4</v>
      </c>
      <c r="AN346">
        <v>1</v>
      </c>
      <c r="AO346">
        <v>0</v>
      </c>
      <c r="AP346">
        <v>13.3</v>
      </c>
      <c r="AQ346">
        <v>6</v>
      </c>
      <c r="AT346">
        <v>343</v>
      </c>
      <c r="AU346">
        <v>25.2</v>
      </c>
      <c r="AV346">
        <v>1.6</v>
      </c>
      <c r="AW346">
        <v>1.9</v>
      </c>
      <c r="AX346">
        <v>0</v>
      </c>
      <c r="AY346">
        <v>19.8</v>
      </c>
      <c r="AZ346">
        <v>7</v>
      </c>
      <c r="BC346">
        <v>343</v>
      </c>
      <c r="BD346">
        <v>27.3</v>
      </c>
      <c r="BE346">
        <v>3</v>
      </c>
      <c r="BF346">
        <v>2.1</v>
      </c>
      <c r="BG346">
        <v>0.25</v>
      </c>
      <c r="BH346">
        <v>13.5</v>
      </c>
      <c r="BI346">
        <v>2.8</v>
      </c>
      <c r="BL346">
        <v>343</v>
      </c>
      <c r="BM346">
        <v>11.7</v>
      </c>
      <c r="BN346">
        <v>1</v>
      </c>
      <c r="BO346">
        <v>2.1</v>
      </c>
      <c r="BP346">
        <v>0</v>
      </c>
      <c r="BQ346">
        <v>25.2</v>
      </c>
      <c r="BR346">
        <v>1</v>
      </c>
      <c r="BU346">
        <v>343</v>
      </c>
      <c r="BV346">
        <v>19.7</v>
      </c>
      <c r="BW346">
        <v>1</v>
      </c>
      <c r="BX346">
        <v>1.5</v>
      </c>
      <c r="BY346">
        <v>0</v>
      </c>
      <c r="BZ346">
        <v>18</v>
      </c>
      <c r="CA346">
        <v>-4.0999999999999996</v>
      </c>
      <c r="CD346">
        <v>343</v>
      </c>
      <c r="CE346">
        <v>18.7</v>
      </c>
      <c r="CF346">
        <v>1.2</v>
      </c>
      <c r="CG346">
        <v>2</v>
      </c>
      <c r="CH346">
        <v>0</v>
      </c>
      <c r="CI346">
        <v>23.6</v>
      </c>
      <c r="CJ346">
        <v>3.9</v>
      </c>
      <c r="CM346">
        <v>343</v>
      </c>
      <c r="CN346">
        <v>25.2</v>
      </c>
      <c r="CO346">
        <v>1.5</v>
      </c>
      <c r="CP346">
        <v>1.6</v>
      </c>
      <c r="CQ346">
        <v>0</v>
      </c>
      <c r="CR346">
        <v>12</v>
      </c>
      <c r="CS346">
        <v>-1.2</v>
      </c>
      <c r="CV346">
        <v>343</v>
      </c>
      <c r="CW346">
        <v>32.799999999999997</v>
      </c>
      <c r="CX346">
        <v>0.8</v>
      </c>
      <c r="CY346">
        <v>1.6</v>
      </c>
      <c r="CZ346">
        <v>0</v>
      </c>
      <c r="DA346">
        <v>24.8</v>
      </c>
      <c r="DB346">
        <v>8.1</v>
      </c>
      <c r="DE346">
        <v>343</v>
      </c>
      <c r="DF346">
        <v>18.600000000000001</v>
      </c>
      <c r="DG346">
        <v>1</v>
      </c>
      <c r="DH346">
        <v>1.7</v>
      </c>
      <c r="DI346">
        <v>0</v>
      </c>
      <c r="DJ346">
        <v>20.9</v>
      </c>
      <c r="DK346">
        <v>3.1</v>
      </c>
    </row>
    <row r="347" spans="1:115">
      <c r="A347">
        <v>344</v>
      </c>
      <c r="B347">
        <v>19.100000000000001</v>
      </c>
      <c r="C347">
        <v>1.1000000000000001</v>
      </c>
      <c r="D347">
        <v>1.7</v>
      </c>
      <c r="E347">
        <v>0</v>
      </c>
      <c r="F347">
        <v>17.899999999999999</v>
      </c>
      <c r="G347">
        <v>-1.3</v>
      </c>
      <c r="J347">
        <v>344</v>
      </c>
      <c r="K347">
        <v>52.9</v>
      </c>
      <c r="L347">
        <v>1</v>
      </c>
      <c r="M347">
        <v>1.2</v>
      </c>
      <c r="N347">
        <v>0</v>
      </c>
      <c r="O347">
        <v>17.8</v>
      </c>
      <c r="P347">
        <v>3.6</v>
      </c>
      <c r="S347">
        <v>344</v>
      </c>
      <c r="T347">
        <v>10</v>
      </c>
      <c r="U347">
        <v>1</v>
      </c>
      <c r="V347">
        <v>1.9</v>
      </c>
      <c r="W347">
        <v>0</v>
      </c>
      <c r="X347">
        <v>21.3</v>
      </c>
      <c r="Y347">
        <v>-1.5</v>
      </c>
      <c r="AB347">
        <v>344</v>
      </c>
      <c r="AC347">
        <v>25.3</v>
      </c>
      <c r="AD347">
        <v>3.1</v>
      </c>
      <c r="AE347">
        <v>3.1</v>
      </c>
      <c r="AF347">
        <v>0</v>
      </c>
      <c r="AG347">
        <v>20.2</v>
      </c>
      <c r="AH347">
        <v>4.9000000000000004</v>
      </c>
      <c r="AK347">
        <v>344</v>
      </c>
      <c r="AL347">
        <v>70.400000000000006</v>
      </c>
      <c r="AM347">
        <v>1.8</v>
      </c>
      <c r="AN347">
        <v>1.1000000000000001</v>
      </c>
      <c r="AO347">
        <v>6.86</v>
      </c>
      <c r="AP347">
        <v>14.1</v>
      </c>
      <c r="AQ347">
        <v>7.5</v>
      </c>
      <c r="AT347">
        <v>344</v>
      </c>
      <c r="AU347">
        <v>14.8</v>
      </c>
      <c r="AV347">
        <v>2.6</v>
      </c>
      <c r="AW347">
        <v>2.8</v>
      </c>
      <c r="AX347">
        <v>0</v>
      </c>
      <c r="AY347">
        <v>18.5</v>
      </c>
      <c r="AZ347">
        <v>3.4</v>
      </c>
      <c r="BC347">
        <v>344</v>
      </c>
      <c r="BD347">
        <v>29</v>
      </c>
      <c r="BE347">
        <v>0.9</v>
      </c>
      <c r="BF347">
        <v>1.2</v>
      </c>
      <c r="BG347">
        <v>0</v>
      </c>
      <c r="BH347">
        <v>14.1</v>
      </c>
      <c r="BI347">
        <v>0.2</v>
      </c>
      <c r="BL347">
        <v>344</v>
      </c>
      <c r="BM347">
        <v>11.1</v>
      </c>
      <c r="BN347">
        <v>0.8</v>
      </c>
      <c r="BO347">
        <v>1.8</v>
      </c>
      <c r="BP347">
        <v>0</v>
      </c>
      <c r="BQ347">
        <v>24.7</v>
      </c>
      <c r="BR347">
        <v>-0.2</v>
      </c>
      <c r="BU347">
        <v>344</v>
      </c>
      <c r="BV347">
        <v>15.1</v>
      </c>
      <c r="BW347">
        <v>1.2</v>
      </c>
      <c r="BX347">
        <v>1.9</v>
      </c>
      <c r="BY347">
        <v>0</v>
      </c>
      <c r="BZ347">
        <v>20.7</v>
      </c>
      <c r="CA347">
        <v>-1.6</v>
      </c>
      <c r="CD347">
        <v>344</v>
      </c>
      <c r="CE347">
        <v>15.4</v>
      </c>
      <c r="CF347">
        <v>1.9</v>
      </c>
      <c r="CG347">
        <v>2.6</v>
      </c>
      <c r="CH347">
        <v>0</v>
      </c>
      <c r="CI347">
        <v>21.6</v>
      </c>
      <c r="CJ347">
        <v>1.7</v>
      </c>
      <c r="CM347">
        <v>344</v>
      </c>
      <c r="CN347">
        <v>14.6</v>
      </c>
      <c r="CO347">
        <v>1.2</v>
      </c>
      <c r="CP347">
        <v>1.6</v>
      </c>
      <c r="CQ347">
        <v>0</v>
      </c>
      <c r="CR347">
        <v>15.5</v>
      </c>
      <c r="CS347">
        <v>-1.4</v>
      </c>
      <c r="CV347">
        <v>344</v>
      </c>
      <c r="CW347">
        <v>43.9</v>
      </c>
      <c r="CX347">
        <v>1.1000000000000001</v>
      </c>
      <c r="CY347">
        <v>1.6</v>
      </c>
      <c r="CZ347">
        <v>0</v>
      </c>
      <c r="DA347">
        <v>23.3</v>
      </c>
      <c r="DB347">
        <v>6.8</v>
      </c>
      <c r="DE347">
        <v>344</v>
      </c>
      <c r="DF347">
        <v>16.399999999999999</v>
      </c>
      <c r="DG347">
        <v>1.4</v>
      </c>
      <c r="DH347">
        <v>2.5</v>
      </c>
      <c r="DI347">
        <v>0</v>
      </c>
      <c r="DJ347">
        <v>25.3</v>
      </c>
      <c r="DK347">
        <v>3</v>
      </c>
    </row>
    <row r="348" spans="1:115">
      <c r="A348">
        <v>345</v>
      </c>
      <c r="B348">
        <v>25.7</v>
      </c>
      <c r="C348">
        <v>1.9</v>
      </c>
      <c r="D348">
        <v>1.8</v>
      </c>
      <c r="E348">
        <v>2</v>
      </c>
      <c r="F348">
        <v>16.7</v>
      </c>
      <c r="G348">
        <v>-0.6</v>
      </c>
      <c r="J348">
        <v>345</v>
      </c>
      <c r="K348">
        <v>36.700000000000003</v>
      </c>
      <c r="L348">
        <v>0.7</v>
      </c>
      <c r="M348">
        <v>1.4</v>
      </c>
      <c r="N348">
        <v>0</v>
      </c>
      <c r="O348">
        <v>22.5</v>
      </c>
      <c r="P348">
        <v>3.2</v>
      </c>
      <c r="S348">
        <v>345</v>
      </c>
      <c r="T348">
        <v>13.2</v>
      </c>
      <c r="U348">
        <v>0.9</v>
      </c>
      <c r="V348">
        <v>1.7</v>
      </c>
      <c r="W348">
        <v>0</v>
      </c>
      <c r="X348">
        <v>19.5</v>
      </c>
      <c r="Y348">
        <v>2.8</v>
      </c>
      <c r="AB348">
        <v>345</v>
      </c>
      <c r="AC348">
        <v>21.7</v>
      </c>
      <c r="AD348">
        <v>1.2</v>
      </c>
      <c r="AE348">
        <v>1.8</v>
      </c>
      <c r="AF348">
        <v>0</v>
      </c>
      <c r="AG348">
        <v>19.5</v>
      </c>
      <c r="AH348">
        <v>2.4</v>
      </c>
      <c r="AK348">
        <v>345</v>
      </c>
      <c r="AL348">
        <v>71</v>
      </c>
      <c r="AM348">
        <v>2.1</v>
      </c>
      <c r="AN348">
        <v>0.9</v>
      </c>
      <c r="AO348">
        <v>0.51</v>
      </c>
      <c r="AP348">
        <v>12.5</v>
      </c>
      <c r="AQ348">
        <v>5.8</v>
      </c>
      <c r="AT348">
        <v>345</v>
      </c>
      <c r="AU348">
        <v>13.3</v>
      </c>
      <c r="AV348">
        <v>1.1000000000000001</v>
      </c>
      <c r="AW348">
        <v>1.7</v>
      </c>
      <c r="AX348">
        <v>0</v>
      </c>
      <c r="AY348">
        <v>18.7</v>
      </c>
      <c r="AZ348">
        <v>1</v>
      </c>
      <c r="BC348">
        <v>345</v>
      </c>
      <c r="BD348">
        <v>29.5</v>
      </c>
      <c r="BE348">
        <v>1.1000000000000001</v>
      </c>
      <c r="BF348">
        <v>1.3</v>
      </c>
      <c r="BG348">
        <v>0</v>
      </c>
      <c r="BH348">
        <v>13.8</v>
      </c>
      <c r="BI348">
        <v>-3.2</v>
      </c>
      <c r="BL348">
        <v>345</v>
      </c>
      <c r="BM348">
        <v>14</v>
      </c>
      <c r="BN348">
        <v>0.6</v>
      </c>
      <c r="BO348">
        <v>1.5</v>
      </c>
      <c r="BP348">
        <v>0</v>
      </c>
      <c r="BQ348">
        <v>23</v>
      </c>
      <c r="BR348">
        <v>3.8</v>
      </c>
      <c r="BU348">
        <v>345</v>
      </c>
      <c r="BV348">
        <v>22.2</v>
      </c>
      <c r="BW348">
        <v>0.8</v>
      </c>
      <c r="BX348">
        <v>1.5</v>
      </c>
      <c r="BY348">
        <v>0</v>
      </c>
      <c r="BZ348">
        <v>19.2</v>
      </c>
      <c r="CA348">
        <v>-1</v>
      </c>
      <c r="CD348">
        <v>345</v>
      </c>
      <c r="CE348">
        <v>9.1</v>
      </c>
      <c r="CF348">
        <v>2.4</v>
      </c>
      <c r="CG348">
        <v>3</v>
      </c>
      <c r="CH348">
        <v>0</v>
      </c>
      <c r="CI348">
        <v>17.5</v>
      </c>
      <c r="CJ348">
        <v>5.0999999999999996</v>
      </c>
      <c r="CM348">
        <v>345</v>
      </c>
      <c r="CN348">
        <v>15.6</v>
      </c>
      <c r="CO348">
        <v>1.2</v>
      </c>
      <c r="CP348">
        <v>1.9</v>
      </c>
      <c r="CQ348">
        <v>0</v>
      </c>
      <c r="CR348">
        <v>20.100000000000001</v>
      </c>
      <c r="CS348">
        <v>0.5</v>
      </c>
      <c r="CV348">
        <v>345</v>
      </c>
      <c r="CW348">
        <v>30.1</v>
      </c>
      <c r="CX348">
        <v>1</v>
      </c>
      <c r="CY348">
        <v>1.7</v>
      </c>
      <c r="CZ348">
        <v>0</v>
      </c>
      <c r="DA348">
        <v>24.2</v>
      </c>
      <c r="DB348">
        <v>7.7</v>
      </c>
      <c r="DE348">
        <v>345</v>
      </c>
      <c r="DF348">
        <v>32.5</v>
      </c>
      <c r="DG348">
        <v>2.2999999999999998</v>
      </c>
      <c r="DH348">
        <v>2.2999999999999998</v>
      </c>
      <c r="DI348">
        <v>0.76</v>
      </c>
      <c r="DJ348">
        <v>19.7</v>
      </c>
      <c r="DK348">
        <v>5.6</v>
      </c>
    </row>
    <row r="349" spans="1:115">
      <c r="A349">
        <v>346</v>
      </c>
      <c r="B349">
        <v>53.1</v>
      </c>
      <c r="C349">
        <v>1.3</v>
      </c>
      <c r="D349">
        <v>1.1000000000000001</v>
      </c>
      <c r="E349">
        <v>0</v>
      </c>
      <c r="F349">
        <v>13.8</v>
      </c>
      <c r="G349">
        <v>2.4</v>
      </c>
      <c r="J349">
        <v>346</v>
      </c>
      <c r="K349">
        <v>26.1</v>
      </c>
      <c r="L349">
        <v>0.9</v>
      </c>
      <c r="M349">
        <v>1.7</v>
      </c>
      <c r="N349">
        <v>0</v>
      </c>
      <c r="O349">
        <v>25.3</v>
      </c>
      <c r="P349">
        <v>4.2</v>
      </c>
      <c r="S349">
        <v>346</v>
      </c>
      <c r="T349">
        <v>18.3</v>
      </c>
      <c r="U349">
        <v>0.7</v>
      </c>
      <c r="V349">
        <v>1.3</v>
      </c>
      <c r="W349">
        <v>0</v>
      </c>
      <c r="X349">
        <v>17.100000000000001</v>
      </c>
      <c r="Y349">
        <v>4.4000000000000004</v>
      </c>
      <c r="AB349">
        <v>346</v>
      </c>
      <c r="AC349">
        <v>16.3</v>
      </c>
      <c r="AD349">
        <v>1</v>
      </c>
      <c r="AE349">
        <v>1.7</v>
      </c>
      <c r="AF349">
        <v>0</v>
      </c>
      <c r="AG349">
        <v>19.3</v>
      </c>
      <c r="AH349">
        <v>-1.6</v>
      </c>
      <c r="AK349">
        <v>346</v>
      </c>
      <c r="AL349">
        <v>53.6</v>
      </c>
      <c r="AM349">
        <v>0.8</v>
      </c>
      <c r="AN349">
        <v>1.1000000000000001</v>
      </c>
      <c r="AO349">
        <v>0</v>
      </c>
      <c r="AP349">
        <v>14.3</v>
      </c>
      <c r="AQ349">
        <v>2.5</v>
      </c>
      <c r="AT349">
        <v>346</v>
      </c>
      <c r="AU349">
        <v>19</v>
      </c>
      <c r="AV349">
        <v>1</v>
      </c>
      <c r="AW349">
        <v>1.9</v>
      </c>
      <c r="AX349">
        <v>0</v>
      </c>
      <c r="AY349">
        <v>23.3</v>
      </c>
      <c r="AZ349">
        <v>1.5</v>
      </c>
      <c r="BC349">
        <v>346</v>
      </c>
      <c r="BD349">
        <v>29.2</v>
      </c>
      <c r="BE349">
        <v>0.8</v>
      </c>
      <c r="BF349">
        <v>1.2</v>
      </c>
      <c r="BG349">
        <v>0</v>
      </c>
      <c r="BH349">
        <v>16.399999999999999</v>
      </c>
      <c r="BI349">
        <v>-2.5</v>
      </c>
      <c r="BL349">
        <v>346</v>
      </c>
      <c r="BM349">
        <v>18.8</v>
      </c>
      <c r="BN349">
        <v>1</v>
      </c>
      <c r="BO349">
        <v>2</v>
      </c>
      <c r="BP349">
        <v>0</v>
      </c>
      <c r="BQ349">
        <v>24.4</v>
      </c>
      <c r="BR349">
        <v>3.5</v>
      </c>
      <c r="BU349">
        <v>346</v>
      </c>
      <c r="BV349">
        <v>38.799999999999997</v>
      </c>
      <c r="BW349">
        <v>3.6</v>
      </c>
      <c r="BX349">
        <v>1.4</v>
      </c>
      <c r="BY349">
        <v>7.87</v>
      </c>
      <c r="BZ349">
        <v>14.3</v>
      </c>
      <c r="CA349">
        <v>6.2</v>
      </c>
      <c r="CD349">
        <v>346</v>
      </c>
      <c r="CE349">
        <v>13.1</v>
      </c>
      <c r="CF349">
        <v>0.8</v>
      </c>
      <c r="CG349">
        <v>1.6</v>
      </c>
      <c r="CH349">
        <v>0</v>
      </c>
      <c r="CI349">
        <v>19.7</v>
      </c>
      <c r="CJ349">
        <v>-1.8</v>
      </c>
      <c r="CM349">
        <v>346</v>
      </c>
      <c r="CN349">
        <v>24</v>
      </c>
      <c r="CO349">
        <v>1.7</v>
      </c>
      <c r="CP349">
        <v>2.2999999999999998</v>
      </c>
      <c r="CQ349">
        <v>0</v>
      </c>
      <c r="CR349">
        <v>20.7</v>
      </c>
      <c r="CS349">
        <v>4.9000000000000004</v>
      </c>
      <c r="CV349">
        <v>346</v>
      </c>
      <c r="CW349">
        <v>30.4</v>
      </c>
      <c r="CX349">
        <v>1.6</v>
      </c>
      <c r="CY349">
        <v>2.1</v>
      </c>
      <c r="CZ349">
        <v>0</v>
      </c>
      <c r="DA349">
        <v>24.4</v>
      </c>
      <c r="DB349">
        <v>8.3000000000000007</v>
      </c>
      <c r="DE349">
        <v>346</v>
      </c>
      <c r="DF349">
        <v>34.4</v>
      </c>
      <c r="DG349">
        <v>2.7</v>
      </c>
      <c r="DH349">
        <v>1.8</v>
      </c>
      <c r="DI349">
        <v>0.51</v>
      </c>
      <c r="DJ349">
        <v>15.8</v>
      </c>
      <c r="DK349">
        <v>2.2999999999999998</v>
      </c>
    </row>
    <row r="350" spans="1:115">
      <c r="A350">
        <v>347</v>
      </c>
      <c r="B350">
        <v>49.5</v>
      </c>
      <c r="C350">
        <v>0.9</v>
      </c>
      <c r="D350">
        <v>1.1000000000000001</v>
      </c>
      <c r="E350">
        <v>0</v>
      </c>
      <c r="F350">
        <v>15.4</v>
      </c>
      <c r="G350">
        <v>-0.9</v>
      </c>
      <c r="J350">
        <v>347</v>
      </c>
      <c r="K350">
        <v>34.299999999999997</v>
      </c>
      <c r="L350">
        <v>0.8</v>
      </c>
      <c r="M350">
        <v>1.5</v>
      </c>
      <c r="N350">
        <v>0</v>
      </c>
      <c r="O350">
        <v>23.4</v>
      </c>
      <c r="P350">
        <v>3.6</v>
      </c>
      <c r="S350">
        <v>347</v>
      </c>
      <c r="T350">
        <v>14.1</v>
      </c>
      <c r="U350">
        <v>1</v>
      </c>
      <c r="V350">
        <v>1.7</v>
      </c>
      <c r="W350">
        <v>0</v>
      </c>
      <c r="X350">
        <v>20.3</v>
      </c>
      <c r="Y350">
        <v>0.7</v>
      </c>
      <c r="AB350">
        <v>347</v>
      </c>
      <c r="AC350">
        <v>14.6</v>
      </c>
      <c r="AD350">
        <v>0.9</v>
      </c>
      <c r="AE350">
        <v>1.6</v>
      </c>
      <c r="AF350">
        <v>0</v>
      </c>
      <c r="AG350">
        <v>20.3</v>
      </c>
      <c r="AH350">
        <v>-1.7</v>
      </c>
      <c r="AK350">
        <v>347</v>
      </c>
      <c r="AL350">
        <v>40.5</v>
      </c>
      <c r="AM350">
        <v>1.2</v>
      </c>
      <c r="AN350">
        <v>1.3</v>
      </c>
      <c r="AO350">
        <v>0</v>
      </c>
      <c r="AP350">
        <v>16.100000000000001</v>
      </c>
      <c r="AQ350">
        <v>2.1</v>
      </c>
      <c r="AT350">
        <v>347</v>
      </c>
      <c r="AU350">
        <v>30.6</v>
      </c>
      <c r="AV350">
        <v>1.2</v>
      </c>
      <c r="AW350">
        <v>1.6</v>
      </c>
      <c r="AX350">
        <v>0</v>
      </c>
      <c r="AY350">
        <v>18.399999999999999</v>
      </c>
      <c r="AZ350">
        <v>4.0999999999999996</v>
      </c>
      <c r="BC350">
        <v>347</v>
      </c>
      <c r="BD350">
        <v>29.7</v>
      </c>
      <c r="BE350">
        <v>0.7</v>
      </c>
      <c r="BF350">
        <v>1.3</v>
      </c>
      <c r="BG350">
        <v>0</v>
      </c>
      <c r="BH350">
        <v>19.100000000000001</v>
      </c>
      <c r="BI350">
        <v>0.8</v>
      </c>
      <c r="BL350">
        <v>347</v>
      </c>
      <c r="BM350">
        <v>14.8</v>
      </c>
      <c r="BN350">
        <v>1.2</v>
      </c>
      <c r="BO350">
        <v>2.2999999999999998</v>
      </c>
      <c r="BP350">
        <v>0</v>
      </c>
      <c r="BQ350">
        <v>26.4</v>
      </c>
      <c r="BR350">
        <v>3.4</v>
      </c>
      <c r="BU350">
        <v>347</v>
      </c>
      <c r="BV350">
        <v>81.599999999999994</v>
      </c>
      <c r="BW350">
        <v>2.8</v>
      </c>
      <c r="BX350">
        <v>0.8</v>
      </c>
      <c r="BY350">
        <v>21.84</v>
      </c>
      <c r="BZ350">
        <v>12.1</v>
      </c>
      <c r="CA350">
        <v>6.4</v>
      </c>
      <c r="CD350">
        <v>347</v>
      </c>
      <c r="CE350">
        <v>10.9</v>
      </c>
      <c r="CF350">
        <v>0.9</v>
      </c>
      <c r="CG350">
        <v>1.8</v>
      </c>
      <c r="CH350">
        <v>0</v>
      </c>
      <c r="CI350">
        <v>22.4</v>
      </c>
      <c r="CJ350">
        <v>-1.2</v>
      </c>
      <c r="CM350">
        <v>347</v>
      </c>
      <c r="CN350">
        <v>23.9</v>
      </c>
      <c r="CO350">
        <v>1.2</v>
      </c>
      <c r="CP350">
        <v>1.7</v>
      </c>
      <c r="CQ350">
        <v>0</v>
      </c>
      <c r="CR350">
        <v>18.3</v>
      </c>
      <c r="CS350">
        <v>2.5</v>
      </c>
      <c r="CV350">
        <v>347</v>
      </c>
      <c r="CW350">
        <v>45.2</v>
      </c>
      <c r="CX350">
        <v>2.5</v>
      </c>
      <c r="CY350">
        <v>1.5</v>
      </c>
      <c r="CZ350">
        <v>1.52</v>
      </c>
      <c r="DA350">
        <v>17.2</v>
      </c>
      <c r="DB350">
        <v>7.4</v>
      </c>
      <c r="DE350">
        <v>347</v>
      </c>
      <c r="DF350">
        <v>25.8</v>
      </c>
      <c r="DG350">
        <v>1</v>
      </c>
      <c r="DH350">
        <v>1.3</v>
      </c>
      <c r="DI350">
        <v>0</v>
      </c>
      <c r="DJ350">
        <v>16.399999999999999</v>
      </c>
      <c r="DK350">
        <v>-1</v>
      </c>
    </row>
    <row r="351" spans="1:115">
      <c r="A351">
        <v>348</v>
      </c>
      <c r="B351">
        <v>34.200000000000003</v>
      </c>
      <c r="C351">
        <v>1</v>
      </c>
      <c r="D351">
        <v>1.4</v>
      </c>
      <c r="E351">
        <v>0</v>
      </c>
      <c r="F351">
        <v>19.2</v>
      </c>
      <c r="G351">
        <v>-0.3</v>
      </c>
      <c r="J351">
        <v>348</v>
      </c>
      <c r="K351">
        <v>30.8</v>
      </c>
      <c r="L351">
        <v>0.9</v>
      </c>
      <c r="M351">
        <v>1.5</v>
      </c>
      <c r="N351">
        <v>0</v>
      </c>
      <c r="O351">
        <v>22.8</v>
      </c>
      <c r="P351">
        <v>4.5</v>
      </c>
      <c r="S351">
        <v>348</v>
      </c>
      <c r="T351">
        <v>17.399999999999999</v>
      </c>
      <c r="U351">
        <v>0.9</v>
      </c>
      <c r="V351">
        <v>1.6</v>
      </c>
      <c r="W351">
        <v>0</v>
      </c>
      <c r="X351">
        <v>20.5</v>
      </c>
      <c r="Y351">
        <v>-1</v>
      </c>
      <c r="AB351">
        <v>348</v>
      </c>
      <c r="AC351">
        <v>15.9</v>
      </c>
      <c r="AD351">
        <v>0.7</v>
      </c>
      <c r="AE351">
        <v>1.5</v>
      </c>
      <c r="AF351">
        <v>0</v>
      </c>
      <c r="AG351">
        <v>22.1</v>
      </c>
      <c r="AH351">
        <v>1</v>
      </c>
      <c r="AK351">
        <v>348</v>
      </c>
      <c r="AL351">
        <v>40.299999999999997</v>
      </c>
      <c r="AM351">
        <v>2.2000000000000002</v>
      </c>
      <c r="AN351">
        <v>1.6</v>
      </c>
      <c r="AO351">
        <v>0</v>
      </c>
      <c r="AP351">
        <v>13.3</v>
      </c>
      <c r="AQ351">
        <v>2.2000000000000002</v>
      </c>
      <c r="AT351">
        <v>348</v>
      </c>
      <c r="AU351">
        <v>24.1</v>
      </c>
      <c r="AV351">
        <v>3.3</v>
      </c>
      <c r="AW351">
        <v>3.2</v>
      </c>
      <c r="AX351">
        <v>0</v>
      </c>
      <c r="AY351">
        <v>22</v>
      </c>
      <c r="AZ351">
        <v>4.5999999999999996</v>
      </c>
      <c r="BC351">
        <v>348</v>
      </c>
      <c r="BD351">
        <v>35.799999999999997</v>
      </c>
      <c r="BE351">
        <v>2</v>
      </c>
      <c r="BF351">
        <v>2</v>
      </c>
      <c r="BG351">
        <v>0</v>
      </c>
      <c r="BH351">
        <v>20.9</v>
      </c>
      <c r="BI351">
        <v>2.1</v>
      </c>
      <c r="BL351">
        <v>348</v>
      </c>
      <c r="BM351">
        <v>14.7</v>
      </c>
      <c r="BN351">
        <v>1.2</v>
      </c>
      <c r="BO351">
        <v>2.2999999999999998</v>
      </c>
      <c r="BP351">
        <v>0</v>
      </c>
      <c r="BQ351">
        <v>26.2</v>
      </c>
      <c r="BR351">
        <v>3.4</v>
      </c>
      <c r="BU351">
        <v>348</v>
      </c>
      <c r="BV351">
        <v>59.2</v>
      </c>
      <c r="BW351">
        <v>1.7</v>
      </c>
      <c r="BX351">
        <v>1.1000000000000001</v>
      </c>
      <c r="BY351">
        <v>0</v>
      </c>
      <c r="BZ351">
        <v>13.4</v>
      </c>
      <c r="CA351">
        <v>5.2</v>
      </c>
      <c r="CD351">
        <v>348</v>
      </c>
      <c r="CE351">
        <v>27.5</v>
      </c>
      <c r="CF351">
        <v>2.8</v>
      </c>
      <c r="CG351">
        <v>2.7</v>
      </c>
      <c r="CH351">
        <v>0.51</v>
      </c>
      <c r="CI351">
        <v>21.1</v>
      </c>
      <c r="CJ351">
        <v>2.1</v>
      </c>
      <c r="CM351">
        <v>348</v>
      </c>
      <c r="CN351">
        <v>21.6</v>
      </c>
      <c r="CO351">
        <v>1.5</v>
      </c>
      <c r="CP351">
        <v>1.9</v>
      </c>
      <c r="CQ351">
        <v>0</v>
      </c>
      <c r="CR351">
        <v>18.100000000000001</v>
      </c>
      <c r="CS351">
        <v>0.2</v>
      </c>
      <c r="CV351">
        <v>348</v>
      </c>
      <c r="CW351">
        <v>37.299999999999997</v>
      </c>
      <c r="CX351">
        <v>1</v>
      </c>
      <c r="CY351">
        <v>1.3</v>
      </c>
      <c r="CZ351">
        <v>0</v>
      </c>
      <c r="DA351">
        <v>16.8</v>
      </c>
      <c r="DB351">
        <v>2.9</v>
      </c>
      <c r="DE351">
        <v>348</v>
      </c>
      <c r="DF351">
        <v>30.2</v>
      </c>
      <c r="DG351">
        <v>2.5</v>
      </c>
      <c r="DH351">
        <v>1.6</v>
      </c>
      <c r="DI351">
        <v>1.78</v>
      </c>
      <c r="DJ351">
        <v>12.9</v>
      </c>
      <c r="DK351">
        <v>1.8</v>
      </c>
    </row>
    <row r="352" spans="1:115">
      <c r="A352">
        <v>349</v>
      </c>
      <c r="B352">
        <v>15.6</v>
      </c>
      <c r="C352">
        <v>2.2999999999999998</v>
      </c>
      <c r="D352">
        <v>2.1</v>
      </c>
      <c r="E352">
        <v>0</v>
      </c>
      <c r="F352">
        <v>15.7</v>
      </c>
      <c r="G352">
        <v>-0.3</v>
      </c>
      <c r="J352">
        <v>349</v>
      </c>
      <c r="K352">
        <v>19</v>
      </c>
      <c r="L352">
        <v>4.4000000000000004</v>
      </c>
      <c r="M352">
        <v>4</v>
      </c>
      <c r="N352">
        <v>0</v>
      </c>
      <c r="O352">
        <v>21.1</v>
      </c>
      <c r="P352">
        <v>7.2</v>
      </c>
      <c r="S352">
        <v>349</v>
      </c>
      <c r="T352">
        <v>9.8000000000000007</v>
      </c>
      <c r="U352">
        <v>1.5</v>
      </c>
      <c r="V352">
        <v>2</v>
      </c>
      <c r="W352">
        <v>0</v>
      </c>
      <c r="X352">
        <v>16.3</v>
      </c>
      <c r="Y352">
        <v>0.3</v>
      </c>
      <c r="AB352">
        <v>349</v>
      </c>
      <c r="AC352">
        <v>19.5</v>
      </c>
      <c r="AD352">
        <v>0.8</v>
      </c>
      <c r="AE352">
        <v>1.6</v>
      </c>
      <c r="AF352">
        <v>0</v>
      </c>
      <c r="AG352">
        <v>22.3</v>
      </c>
      <c r="AH352">
        <v>2</v>
      </c>
      <c r="AK352">
        <v>349</v>
      </c>
      <c r="AL352">
        <v>22</v>
      </c>
      <c r="AM352">
        <v>1.2</v>
      </c>
      <c r="AN352">
        <v>1.3</v>
      </c>
      <c r="AO352">
        <v>0</v>
      </c>
      <c r="AP352">
        <v>13.9</v>
      </c>
      <c r="AQ352">
        <v>-0.8</v>
      </c>
      <c r="AT352">
        <v>349</v>
      </c>
      <c r="AU352">
        <v>20.7</v>
      </c>
      <c r="AV352">
        <v>2.6</v>
      </c>
      <c r="AW352">
        <v>2.2000000000000002</v>
      </c>
      <c r="AX352">
        <v>0</v>
      </c>
      <c r="AY352">
        <v>13.9</v>
      </c>
      <c r="AZ352">
        <v>4.4000000000000004</v>
      </c>
      <c r="BC352">
        <v>349</v>
      </c>
      <c r="BD352">
        <v>31.5</v>
      </c>
      <c r="BE352">
        <v>1.1000000000000001</v>
      </c>
      <c r="BF352">
        <v>1.5</v>
      </c>
      <c r="BG352">
        <v>0</v>
      </c>
      <c r="BH352">
        <v>18.5</v>
      </c>
      <c r="BI352">
        <v>4.5999999999999996</v>
      </c>
      <c r="BL352">
        <v>349</v>
      </c>
      <c r="BM352">
        <v>14.3</v>
      </c>
      <c r="BN352">
        <v>0.7</v>
      </c>
      <c r="BO352">
        <v>1.6</v>
      </c>
      <c r="BP352">
        <v>0</v>
      </c>
      <c r="BQ352">
        <v>25.1</v>
      </c>
      <c r="BR352">
        <v>1.5</v>
      </c>
      <c r="BU352">
        <v>349</v>
      </c>
      <c r="BV352">
        <v>54.6</v>
      </c>
      <c r="BW352">
        <v>0.8</v>
      </c>
      <c r="BX352">
        <v>1</v>
      </c>
      <c r="BY352">
        <v>0</v>
      </c>
      <c r="BZ352">
        <v>13.8</v>
      </c>
      <c r="CA352">
        <v>0.8</v>
      </c>
      <c r="CD352">
        <v>349</v>
      </c>
      <c r="CE352">
        <v>38.5</v>
      </c>
      <c r="CF352">
        <v>3</v>
      </c>
      <c r="CG352">
        <v>1.6</v>
      </c>
      <c r="CH352">
        <v>3.81</v>
      </c>
      <c r="CI352">
        <v>15.4</v>
      </c>
      <c r="CJ352">
        <v>9.1999999999999993</v>
      </c>
      <c r="CM352">
        <v>349</v>
      </c>
      <c r="CN352">
        <v>15.5</v>
      </c>
      <c r="CO352">
        <v>1.1000000000000001</v>
      </c>
      <c r="CP352">
        <v>1.8</v>
      </c>
      <c r="CQ352">
        <v>0</v>
      </c>
      <c r="CR352">
        <v>20.2</v>
      </c>
      <c r="CS352">
        <v>1.5</v>
      </c>
      <c r="CV352">
        <v>349</v>
      </c>
      <c r="CW352">
        <v>51.6</v>
      </c>
      <c r="CX352">
        <v>0.8</v>
      </c>
      <c r="CY352">
        <v>1</v>
      </c>
      <c r="CZ352">
        <v>0</v>
      </c>
      <c r="DA352">
        <v>15.5</v>
      </c>
      <c r="DB352">
        <v>2.6</v>
      </c>
      <c r="DE352">
        <v>349</v>
      </c>
      <c r="DF352">
        <v>30.1</v>
      </c>
      <c r="DG352">
        <v>1.4</v>
      </c>
      <c r="DH352">
        <v>1.4</v>
      </c>
      <c r="DI352">
        <v>0</v>
      </c>
      <c r="DJ352">
        <v>12.5</v>
      </c>
      <c r="DK352">
        <v>-1.8</v>
      </c>
    </row>
    <row r="353" spans="1:115">
      <c r="A353">
        <v>350</v>
      </c>
      <c r="B353">
        <v>10.199999999999999</v>
      </c>
      <c r="C353">
        <v>3.1</v>
      </c>
      <c r="D353">
        <v>3.1</v>
      </c>
      <c r="E353">
        <v>0</v>
      </c>
      <c r="F353">
        <v>16.7</v>
      </c>
      <c r="G353">
        <v>-3.1</v>
      </c>
      <c r="J353">
        <v>350</v>
      </c>
      <c r="K353">
        <v>22.6</v>
      </c>
      <c r="L353">
        <v>1.1000000000000001</v>
      </c>
      <c r="M353">
        <v>1.7</v>
      </c>
      <c r="N353">
        <v>0</v>
      </c>
      <c r="O353">
        <v>20.5</v>
      </c>
      <c r="P353">
        <v>2.8</v>
      </c>
      <c r="S353">
        <v>350</v>
      </c>
      <c r="T353">
        <v>11.4</v>
      </c>
      <c r="U353">
        <v>1.5</v>
      </c>
      <c r="V353">
        <v>2</v>
      </c>
      <c r="W353">
        <v>0</v>
      </c>
      <c r="X353">
        <v>16.399999999999999</v>
      </c>
      <c r="Y353">
        <v>-2.7</v>
      </c>
      <c r="AB353">
        <v>350</v>
      </c>
      <c r="AC353">
        <v>13.6</v>
      </c>
      <c r="AD353">
        <v>1.9</v>
      </c>
      <c r="AE353">
        <v>2.8</v>
      </c>
      <c r="AF353">
        <v>0</v>
      </c>
      <c r="AG353">
        <v>25</v>
      </c>
      <c r="AH353">
        <v>1.4</v>
      </c>
      <c r="AK353">
        <v>350</v>
      </c>
      <c r="AL353">
        <v>26.5</v>
      </c>
      <c r="AM353">
        <v>0.9</v>
      </c>
      <c r="AN353">
        <v>1.2</v>
      </c>
      <c r="AO353">
        <v>0</v>
      </c>
      <c r="AP353">
        <v>15.4</v>
      </c>
      <c r="AQ353">
        <v>-0.8</v>
      </c>
      <c r="AT353">
        <v>350</v>
      </c>
      <c r="AU353">
        <v>47.7</v>
      </c>
      <c r="AV353">
        <v>1.2</v>
      </c>
      <c r="AW353">
        <v>1</v>
      </c>
      <c r="AX353">
        <v>0</v>
      </c>
      <c r="AY353">
        <v>13</v>
      </c>
      <c r="AZ353">
        <v>4.5999999999999996</v>
      </c>
      <c r="BC353">
        <v>350</v>
      </c>
      <c r="BD353">
        <v>17.600000000000001</v>
      </c>
      <c r="BE353">
        <v>1.7</v>
      </c>
      <c r="BF353">
        <v>2.2000000000000002</v>
      </c>
      <c r="BG353">
        <v>0</v>
      </c>
      <c r="BH353">
        <v>20.100000000000001</v>
      </c>
      <c r="BI353">
        <v>-0.5</v>
      </c>
      <c r="BL353">
        <v>350</v>
      </c>
      <c r="BM353">
        <v>24.4</v>
      </c>
      <c r="BN353">
        <v>1.8</v>
      </c>
      <c r="BO353">
        <v>2.2999999999999998</v>
      </c>
      <c r="BP353">
        <v>0</v>
      </c>
      <c r="BQ353">
        <v>22.8</v>
      </c>
      <c r="BR353">
        <v>1.8</v>
      </c>
      <c r="BU353">
        <v>350</v>
      </c>
      <c r="BV353">
        <v>32.1</v>
      </c>
      <c r="BW353">
        <v>3.7</v>
      </c>
      <c r="BX353">
        <v>2.7</v>
      </c>
      <c r="BY353">
        <v>0</v>
      </c>
      <c r="BZ353">
        <v>18.8</v>
      </c>
      <c r="CA353">
        <v>3.9</v>
      </c>
      <c r="CD353">
        <v>350</v>
      </c>
      <c r="CE353">
        <v>71.3</v>
      </c>
      <c r="CF353">
        <v>3</v>
      </c>
      <c r="CG353">
        <v>1</v>
      </c>
      <c r="CH353">
        <v>9.65</v>
      </c>
      <c r="CI353">
        <v>13.9</v>
      </c>
      <c r="CJ353">
        <v>8.1</v>
      </c>
      <c r="CM353">
        <v>350</v>
      </c>
      <c r="CN353">
        <v>17.899999999999999</v>
      </c>
      <c r="CO353">
        <v>1</v>
      </c>
      <c r="CP353">
        <v>1.8</v>
      </c>
      <c r="CQ353">
        <v>0</v>
      </c>
      <c r="CR353">
        <v>22.9</v>
      </c>
      <c r="CS353">
        <v>1.4</v>
      </c>
      <c r="CV353">
        <v>350</v>
      </c>
      <c r="CW353">
        <v>44.5</v>
      </c>
      <c r="CX353">
        <v>1.2</v>
      </c>
      <c r="CY353">
        <v>1.4</v>
      </c>
      <c r="CZ353">
        <v>0</v>
      </c>
      <c r="DA353">
        <v>18.8</v>
      </c>
      <c r="DB353">
        <v>4.5</v>
      </c>
      <c r="DE353">
        <v>350</v>
      </c>
      <c r="DF353">
        <v>25.9</v>
      </c>
      <c r="DG353">
        <v>1</v>
      </c>
      <c r="DH353">
        <v>1.3</v>
      </c>
      <c r="DI353">
        <v>0</v>
      </c>
      <c r="DJ353">
        <v>14.1</v>
      </c>
      <c r="DK353">
        <v>-4.7</v>
      </c>
    </row>
    <row r="354" spans="1:115">
      <c r="A354">
        <v>351</v>
      </c>
      <c r="B354">
        <v>9.6</v>
      </c>
      <c r="C354">
        <v>1.2</v>
      </c>
      <c r="D354">
        <v>2</v>
      </c>
      <c r="E354">
        <v>0</v>
      </c>
      <c r="F354">
        <v>20.3</v>
      </c>
      <c r="G354">
        <v>-2.6</v>
      </c>
      <c r="J354">
        <v>351</v>
      </c>
      <c r="K354">
        <v>20.2</v>
      </c>
      <c r="L354">
        <v>3.1</v>
      </c>
      <c r="M354">
        <v>2.9</v>
      </c>
      <c r="N354">
        <v>0</v>
      </c>
      <c r="O354">
        <v>19.899999999999999</v>
      </c>
      <c r="P354">
        <v>1.6</v>
      </c>
      <c r="S354">
        <v>351</v>
      </c>
      <c r="T354">
        <v>13.5</v>
      </c>
      <c r="U354">
        <v>1.1000000000000001</v>
      </c>
      <c r="V354">
        <v>1.7</v>
      </c>
      <c r="W354">
        <v>0</v>
      </c>
      <c r="X354">
        <v>16.100000000000001</v>
      </c>
      <c r="Y354">
        <v>-5.7</v>
      </c>
      <c r="AB354">
        <v>351</v>
      </c>
      <c r="AC354">
        <v>25</v>
      </c>
      <c r="AD354">
        <v>1.7</v>
      </c>
      <c r="AE354">
        <v>1.8</v>
      </c>
      <c r="AF354">
        <v>0</v>
      </c>
      <c r="AG354">
        <v>16.8</v>
      </c>
      <c r="AH354">
        <v>7.4</v>
      </c>
      <c r="AK354">
        <v>351</v>
      </c>
      <c r="AL354">
        <v>24.1</v>
      </c>
      <c r="AM354">
        <v>0.9</v>
      </c>
      <c r="AN354">
        <v>1.3</v>
      </c>
      <c r="AO354">
        <v>0</v>
      </c>
      <c r="AP354">
        <v>18</v>
      </c>
      <c r="AQ354">
        <v>-0.9</v>
      </c>
      <c r="AT354">
        <v>351</v>
      </c>
      <c r="AU354">
        <v>53.5</v>
      </c>
      <c r="AV354">
        <v>2.9</v>
      </c>
      <c r="AW354">
        <v>1.7</v>
      </c>
      <c r="AX354">
        <v>11.43</v>
      </c>
      <c r="AY354">
        <v>17.899999999999999</v>
      </c>
      <c r="AZ354">
        <v>8.8000000000000007</v>
      </c>
      <c r="BC354">
        <v>351</v>
      </c>
      <c r="BD354">
        <v>18.899999999999999</v>
      </c>
      <c r="BE354">
        <v>1.9</v>
      </c>
      <c r="BF354">
        <v>2.5</v>
      </c>
      <c r="BG354">
        <v>0</v>
      </c>
      <c r="BH354">
        <v>21.8</v>
      </c>
      <c r="BI354">
        <v>1.8</v>
      </c>
      <c r="BL354">
        <v>351</v>
      </c>
      <c r="BM354">
        <v>46.8</v>
      </c>
      <c r="BN354">
        <v>2</v>
      </c>
      <c r="BO354">
        <v>1.3</v>
      </c>
      <c r="BP354">
        <v>1.52</v>
      </c>
      <c r="BQ354">
        <v>16.600000000000001</v>
      </c>
      <c r="BR354">
        <v>7.4</v>
      </c>
      <c r="BU354">
        <v>351</v>
      </c>
      <c r="BV354">
        <v>35.299999999999997</v>
      </c>
      <c r="BW354">
        <v>3.7</v>
      </c>
      <c r="BX354">
        <v>2.8</v>
      </c>
      <c r="BY354">
        <v>0</v>
      </c>
      <c r="BZ354">
        <v>18.8</v>
      </c>
      <c r="CA354">
        <v>9.3000000000000007</v>
      </c>
      <c r="CD354">
        <v>351</v>
      </c>
      <c r="CE354">
        <v>44.3</v>
      </c>
      <c r="CF354">
        <v>1.1000000000000001</v>
      </c>
      <c r="CG354">
        <v>1.2</v>
      </c>
      <c r="CH354">
        <v>0</v>
      </c>
      <c r="CI354">
        <v>15.3</v>
      </c>
      <c r="CJ354">
        <v>5.4</v>
      </c>
      <c r="CM354">
        <v>351</v>
      </c>
      <c r="CN354">
        <v>15.5</v>
      </c>
      <c r="CO354">
        <v>1</v>
      </c>
      <c r="CP354">
        <v>1.8</v>
      </c>
      <c r="CQ354">
        <v>0</v>
      </c>
      <c r="CR354">
        <v>24</v>
      </c>
      <c r="CS354">
        <v>3.1</v>
      </c>
      <c r="CV354">
        <v>351</v>
      </c>
      <c r="CW354">
        <v>68</v>
      </c>
      <c r="CX354">
        <v>1.5</v>
      </c>
      <c r="CY354">
        <v>1</v>
      </c>
      <c r="CZ354">
        <v>2.29</v>
      </c>
      <c r="DA354">
        <v>14.7</v>
      </c>
      <c r="DB354">
        <v>8.9</v>
      </c>
      <c r="DE354">
        <v>351</v>
      </c>
      <c r="DF354">
        <v>25.4</v>
      </c>
      <c r="DG354">
        <v>0.7</v>
      </c>
      <c r="DH354">
        <v>1.2</v>
      </c>
      <c r="DI354">
        <v>0</v>
      </c>
      <c r="DJ354">
        <v>15.1</v>
      </c>
      <c r="DK354">
        <v>-4.4000000000000004</v>
      </c>
    </row>
    <row r="355" spans="1:115">
      <c r="A355">
        <v>352</v>
      </c>
      <c r="B355">
        <v>11.8</v>
      </c>
      <c r="C355">
        <v>1.3</v>
      </c>
      <c r="D355">
        <v>2.2000000000000002</v>
      </c>
      <c r="E355">
        <v>0</v>
      </c>
      <c r="F355">
        <v>22.5</v>
      </c>
      <c r="G355">
        <v>-2.2999999999999998</v>
      </c>
      <c r="J355">
        <v>352</v>
      </c>
      <c r="K355">
        <v>16.3</v>
      </c>
      <c r="L355">
        <v>2.4</v>
      </c>
      <c r="M355">
        <v>2.7</v>
      </c>
      <c r="N355">
        <v>0</v>
      </c>
      <c r="O355">
        <v>19.8</v>
      </c>
      <c r="P355">
        <v>4.2</v>
      </c>
      <c r="S355">
        <v>352</v>
      </c>
      <c r="T355">
        <v>19.899999999999999</v>
      </c>
      <c r="U355">
        <v>1.1000000000000001</v>
      </c>
      <c r="V355">
        <v>1.7</v>
      </c>
      <c r="W355">
        <v>0</v>
      </c>
      <c r="X355">
        <v>17.8</v>
      </c>
      <c r="Y355">
        <v>-2.5</v>
      </c>
      <c r="AB355">
        <v>352</v>
      </c>
      <c r="AC355">
        <v>22.7</v>
      </c>
      <c r="AD355">
        <v>1.8</v>
      </c>
      <c r="AE355">
        <v>2</v>
      </c>
      <c r="AF355">
        <v>0</v>
      </c>
      <c r="AG355">
        <v>15.7</v>
      </c>
      <c r="AH355">
        <v>4</v>
      </c>
      <c r="AK355">
        <v>352</v>
      </c>
      <c r="AL355">
        <v>30.9</v>
      </c>
      <c r="AM355">
        <v>1</v>
      </c>
      <c r="AN355">
        <v>1.4</v>
      </c>
      <c r="AO355">
        <v>0</v>
      </c>
      <c r="AP355">
        <v>17.8</v>
      </c>
      <c r="AQ355">
        <v>-0.6</v>
      </c>
      <c r="AT355">
        <v>352</v>
      </c>
      <c r="AU355">
        <v>48.2</v>
      </c>
      <c r="AV355">
        <v>2.2999999999999998</v>
      </c>
      <c r="AW355">
        <v>1.6</v>
      </c>
      <c r="AX355">
        <v>4.83</v>
      </c>
      <c r="AY355">
        <v>19.399999999999999</v>
      </c>
      <c r="AZ355">
        <v>8.9</v>
      </c>
      <c r="BC355">
        <v>352</v>
      </c>
      <c r="BD355">
        <v>19.7</v>
      </c>
      <c r="BE355">
        <v>1.1000000000000001</v>
      </c>
      <c r="BF355">
        <v>1.9</v>
      </c>
      <c r="BG355">
        <v>0</v>
      </c>
      <c r="BH355">
        <v>22.1</v>
      </c>
      <c r="BI355">
        <v>1.6</v>
      </c>
      <c r="BL355">
        <v>352</v>
      </c>
      <c r="BM355">
        <v>57.6</v>
      </c>
      <c r="BN355">
        <v>1</v>
      </c>
      <c r="BO355">
        <v>1.1000000000000001</v>
      </c>
      <c r="BP355">
        <v>0.25</v>
      </c>
      <c r="BQ355">
        <v>16.600000000000001</v>
      </c>
      <c r="BR355">
        <v>2.8</v>
      </c>
      <c r="BU355">
        <v>352</v>
      </c>
      <c r="BV355">
        <v>59.6</v>
      </c>
      <c r="BW355">
        <v>2.1</v>
      </c>
      <c r="BX355">
        <v>0.9</v>
      </c>
      <c r="BY355">
        <v>0.76</v>
      </c>
      <c r="BZ355">
        <v>12.5</v>
      </c>
      <c r="CA355">
        <v>5.0999999999999996</v>
      </c>
      <c r="CD355">
        <v>352</v>
      </c>
      <c r="CE355">
        <v>46.4</v>
      </c>
      <c r="CF355">
        <v>0.6</v>
      </c>
      <c r="CG355">
        <v>1.1000000000000001</v>
      </c>
      <c r="CH355">
        <v>0</v>
      </c>
      <c r="CI355">
        <v>16.5</v>
      </c>
      <c r="CJ355">
        <v>1.9</v>
      </c>
      <c r="CM355">
        <v>352</v>
      </c>
      <c r="CN355">
        <v>22.1</v>
      </c>
      <c r="CO355">
        <v>0.8</v>
      </c>
      <c r="CP355">
        <v>1.5</v>
      </c>
      <c r="CQ355">
        <v>0</v>
      </c>
      <c r="CR355">
        <v>22.5</v>
      </c>
      <c r="CS355">
        <v>4.5999999999999996</v>
      </c>
      <c r="CV355">
        <v>352</v>
      </c>
      <c r="CW355">
        <v>59.6</v>
      </c>
      <c r="CX355">
        <v>1.2</v>
      </c>
      <c r="CY355">
        <v>1</v>
      </c>
      <c r="CZ355">
        <v>0</v>
      </c>
      <c r="DA355">
        <v>15.4</v>
      </c>
      <c r="DB355">
        <v>6.4</v>
      </c>
      <c r="DE355">
        <v>352</v>
      </c>
      <c r="DF355">
        <v>20.2</v>
      </c>
      <c r="DG355">
        <v>0.8</v>
      </c>
      <c r="DH355">
        <v>1.4</v>
      </c>
      <c r="DI355">
        <v>0</v>
      </c>
      <c r="DJ355">
        <v>19</v>
      </c>
      <c r="DK355">
        <v>-2.4</v>
      </c>
    </row>
    <row r="356" spans="1:115">
      <c r="A356">
        <v>353</v>
      </c>
      <c r="B356">
        <v>12.2</v>
      </c>
      <c r="C356">
        <v>1.3</v>
      </c>
      <c r="D356">
        <v>2.2999999999999998</v>
      </c>
      <c r="E356">
        <v>0</v>
      </c>
      <c r="F356">
        <v>24</v>
      </c>
      <c r="G356">
        <v>-0.3</v>
      </c>
      <c r="J356">
        <v>353</v>
      </c>
      <c r="K356">
        <v>19.8</v>
      </c>
      <c r="L356">
        <v>1.2</v>
      </c>
      <c r="M356">
        <v>1.8</v>
      </c>
      <c r="N356">
        <v>0</v>
      </c>
      <c r="O356">
        <v>20.6</v>
      </c>
      <c r="P356">
        <v>0.2</v>
      </c>
      <c r="S356">
        <v>353</v>
      </c>
      <c r="T356">
        <v>18.399999999999999</v>
      </c>
      <c r="U356">
        <v>1.2</v>
      </c>
      <c r="V356">
        <v>2</v>
      </c>
      <c r="W356">
        <v>0</v>
      </c>
      <c r="X356">
        <v>20.9</v>
      </c>
      <c r="Y356">
        <v>0.6</v>
      </c>
      <c r="AB356">
        <v>353</v>
      </c>
      <c r="AC356">
        <v>27.4</v>
      </c>
      <c r="AD356">
        <v>1.6</v>
      </c>
      <c r="AE356">
        <v>1.5</v>
      </c>
      <c r="AF356">
        <v>0</v>
      </c>
      <c r="AG356">
        <v>12.4</v>
      </c>
      <c r="AH356">
        <v>-1.5</v>
      </c>
      <c r="AK356">
        <v>353</v>
      </c>
      <c r="AL356">
        <v>30.6</v>
      </c>
      <c r="AM356">
        <v>1</v>
      </c>
      <c r="AN356">
        <v>1.4</v>
      </c>
      <c r="AO356">
        <v>0</v>
      </c>
      <c r="AP356">
        <v>18</v>
      </c>
      <c r="AQ356">
        <v>1.5</v>
      </c>
      <c r="AT356">
        <v>353</v>
      </c>
      <c r="AU356">
        <v>44.7</v>
      </c>
      <c r="AV356">
        <v>2.8</v>
      </c>
      <c r="AW356">
        <v>1.5</v>
      </c>
      <c r="AX356">
        <v>0</v>
      </c>
      <c r="AY356">
        <v>15</v>
      </c>
      <c r="AZ356">
        <v>4.5</v>
      </c>
      <c r="BC356">
        <v>353</v>
      </c>
      <c r="BD356">
        <v>14.6</v>
      </c>
      <c r="BE356">
        <v>1.1000000000000001</v>
      </c>
      <c r="BF356">
        <v>1.9</v>
      </c>
      <c r="BG356">
        <v>0</v>
      </c>
      <c r="BH356">
        <v>22.4</v>
      </c>
      <c r="BI356">
        <v>1.4</v>
      </c>
      <c r="BL356">
        <v>353</v>
      </c>
      <c r="BM356">
        <v>41.5</v>
      </c>
      <c r="BN356">
        <v>0.8</v>
      </c>
      <c r="BO356">
        <v>1.3</v>
      </c>
      <c r="BP356">
        <v>0</v>
      </c>
      <c r="BQ356">
        <v>20.5</v>
      </c>
      <c r="BR356">
        <v>7.7</v>
      </c>
      <c r="BU356">
        <v>353</v>
      </c>
      <c r="BV356">
        <v>54.9</v>
      </c>
      <c r="BW356">
        <v>2.2999999999999998</v>
      </c>
      <c r="BX356">
        <v>1.4</v>
      </c>
      <c r="BY356">
        <v>0</v>
      </c>
      <c r="BZ356">
        <v>14.2</v>
      </c>
      <c r="CA356">
        <v>6</v>
      </c>
      <c r="CD356">
        <v>353</v>
      </c>
      <c r="CE356">
        <v>50.1</v>
      </c>
      <c r="CF356">
        <v>1.1000000000000001</v>
      </c>
      <c r="CG356">
        <v>1.1000000000000001</v>
      </c>
      <c r="CH356">
        <v>0.51</v>
      </c>
      <c r="CI356">
        <v>16.8</v>
      </c>
      <c r="CJ356">
        <v>2.6</v>
      </c>
      <c r="CM356">
        <v>353</v>
      </c>
      <c r="CN356">
        <v>20.7</v>
      </c>
      <c r="CO356">
        <v>4</v>
      </c>
      <c r="CP356">
        <v>3.6</v>
      </c>
      <c r="CQ356">
        <v>0</v>
      </c>
      <c r="CR356">
        <v>21.7</v>
      </c>
      <c r="CS356">
        <v>6.9</v>
      </c>
      <c r="CV356">
        <v>353</v>
      </c>
      <c r="CW356">
        <v>47.7</v>
      </c>
      <c r="CX356">
        <v>0.9</v>
      </c>
      <c r="CY356">
        <v>1.1000000000000001</v>
      </c>
      <c r="CZ356">
        <v>0</v>
      </c>
      <c r="DA356">
        <v>16.399999999999999</v>
      </c>
      <c r="DB356">
        <v>1.9</v>
      </c>
      <c r="DE356">
        <v>353</v>
      </c>
      <c r="DF356">
        <v>34.799999999999997</v>
      </c>
      <c r="DG356">
        <v>1.1000000000000001</v>
      </c>
      <c r="DH356">
        <v>1.3</v>
      </c>
      <c r="DI356">
        <v>0</v>
      </c>
      <c r="DJ356">
        <v>15.1</v>
      </c>
      <c r="DK356">
        <v>0.8</v>
      </c>
    </row>
    <row r="357" spans="1:115">
      <c r="A357">
        <v>354</v>
      </c>
      <c r="B357">
        <v>13.8</v>
      </c>
      <c r="C357">
        <v>1</v>
      </c>
      <c r="D357">
        <v>1.9</v>
      </c>
      <c r="E357">
        <v>0</v>
      </c>
      <c r="F357">
        <v>25.1</v>
      </c>
      <c r="G357">
        <v>4</v>
      </c>
      <c r="J357">
        <v>354</v>
      </c>
      <c r="K357">
        <v>11.9</v>
      </c>
      <c r="L357">
        <v>2.1</v>
      </c>
      <c r="M357">
        <v>3</v>
      </c>
      <c r="N357">
        <v>0</v>
      </c>
      <c r="O357">
        <v>23.3</v>
      </c>
      <c r="P357">
        <v>1.6</v>
      </c>
      <c r="S357">
        <v>354</v>
      </c>
      <c r="T357">
        <v>19.600000000000001</v>
      </c>
      <c r="U357">
        <v>1.1000000000000001</v>
      </c>
      <c r="V357">
        <v>1.9</v>
      </c>
      <c r="W357">
        <v>0</v>
      </c>
      <c r="X357">
        <v>22.3</v>
      </c>
      <c r="Y357">
        <v>-0.2</v>
      </c>
      <c r="AB357">
        <v>354</v>
      </c>
      <c r="AC357">
        <v>27.4</v>
      </c>
      <c r="AD357">
        <v>1.6</v>
      </c>
      <c r="AE357">
        <v>1.6</v>
      </c>
      <c r="AF357">
        <v>0</v>
      </c>
      <c r="AG357">
        <v>12.8</v>
      </c>
      <c r="AH357">
        <v>-1.4</v>
      </c>
      <c r="AK357">
        <v>354</v>
      </c>
      <c r="AL357">
        <v>32.4</v>
      </c>
      <c r="AM357">
        <v>1</v>
      </c>
      <c r="AN357">
        <v>1.3</v>
      </c>
      <c r="AO357">
        <v>0</v>
      </c>
      <c r="AP357">
        <v>17.100000000000001</v>
      </c>
      <c r="AQ357">
        <v>0.5</v>
      </c>
      <c r="AT357">
        <v>354</v>
      </c>
      <c r="AU357">
        <v>49.8</v>
      </c>
      <c r="AV357">
        <v>0.7</v>
      </c>
      <c r="AW357">
        <v>1</v>
      </c>
      <c r="AX357">
        <v>0</v>
      </c>
      <c r="AY357">
        <v>15.3</v>
      </c>
      <c r="AZ357">
        <v>2.7</v>
      </c>
      <c r="BC357">
        <v>354</v>
      </c>
      <c r="BD357">
        <v>15.8</v>
      </c>
      <c r="BE357">
        <v>1.9</v>
      </c>
      <c r="BF357">
        <v>2.6</v>
      </c>
      <c r="BG357">
        <v>0</v>
      </c>
      <c r="BH357">
        <v>21.8</v>
      </c>
      <c r="BI357">
        <v>1.3</v>
      </c>
      <c r="BL357">
        <v>354</v>
      </c>
      <c r="BM357">
        <v>30.6</v>
      </c>
      <c r="BN357">
        <v>1.2</v>
      </c>
      <c r="BO357">
        <v>1.9</v>
      </c>
      <c r="BP357">
        <v>0</v>
      </c>
      <c r="BQ357">
        <v>24.1</v>
      </c>
      <c r="BR357">
        <v>8.1999999999999993</v>
      </c>
      <c r="BU357">
        <v>354</v>
      </c>
      <c r="BV357">
        <v>51.2</v>
      </c>
      <c r="BW357">
        <v>1</v>
      </c>
      <c r="BX357">
        <v>1.2</v>
      </c>
      <c r="BY357">
        <v>0</v>
      </c>
      <c r="BZ357">
        <v>15.6</v>
      </c>
      <c r="CA357">
        <v>6.4</v>
      </c>
      <c r="CD357">
        <v>354</v>
      </c>
      <c r="CE357">
        <v>31</v>
      </c>
      <c r="CF357">
        <v>3</v>
      </c>
      <c r="CG357">
        <v>1.9</v>
      </c>
      <c r="CH357">
        <v>0.76</v>
      </c>
      <c r="CI357">
        <v>13.3</v>
      </c>
      <c r="CJ357">
        <v>1.9</v>
      </c>
      <c r="CM357">
        <v>354</v>
      </c>
      <c r="CN357">
        <v>60.9</v>
      </c>
      <c r="CO357">
        <v>3</v>
      </c>
      <c r="CP357">
        <v>1.2</v>
      </c>
      <c r="CQ357">
        <v>19.809999999999999</v>
      </c>
      <c r="CR357">
        <v>14.4</v>
      </c>
      <c r="CS357">
        <v>8.5</v>
      </c>
      <c r="CV357">
        <v>354</v>
      </c>
      <c r="CW357">
        <v>39.4</v>
      </c>
      <c r="CX357">
        <v>0.8</v>
      </c>
      <c r="CY357">
        <v>1.2</v>
      </c>
      <c r="CZ357">
        <v>0</v>
      </c>
      <c r="DA357">
        <v>17.899999999999999</v>
      </c>
      <c r="DB357">
        <v>2.6</v>
      </c>
      <c r="DE357">
        <v>354</v>
      </c>
      <c r="DF357">
        <v>32.200000000000003</v>
      </c>
      <c r="DG357">
        <v>1.7</v>
      </c>
      <c r="DH357">
        <v>1.9</v>
      </c>
      <c r="DI357">
        <v>0</v>
      </c>
      <c r="DJ357">
        <v>17.8</v>
      </c>
      <c r="DK357">
        <v>3.5</v>
      </c>
    </row>
    <row r="358" spans="1:115">
      <c r="A358">
        <v>355</v>
      </c>
      <c r="B358">
        <v>19.2</v>
      </c>
      <c r="C358">
        <v>1.6</v>
      </c>
      <c r="D358">
        <v>2.4</v>
      </c>
      <c r="E358">
        <v>0</v>
      </c>
      <c r="F358">
        <v>22.7</v>
      </c>
      <c r="G358">
        <v>6.4</v>
      </c>
      <c r="J358">
        <v>355</v>
      </c>
      <c r="K358">
        <v>18.399999999999999</v>
      </c>
      <c r="L358">
        <v>0.9</v>
      </c>
      <c r="M358">
        <v>1.6</v>
      </c>
      <c r="N358">
        <v>0</v>
      </c>
      <c r="O358">
        <v>22.3</v>
      </c>
      <c r="P358">
        <v>0.9</v>
      </c>
      <c r="S358">
        <v>355</v>
      </c>
      <c r="T358">
        <v>16.3</v>
      </c>
      <c r="U358">
        <v>1.2</v>
      </c>
      <c r="V358">
        <v>2.2000000000000002</v>
      </c>
      <c r="W358">
        <v>0</v>
      </c>
      <c r="X358">
        <v>25.1</v>
      </c>
      <c r="Y358">
        <v>1.4</v>
      </c>
      <c r="AB358">
        <v>355</v>
      </c>
      <c r="AC358">
        <v>24.8</v>
      </c>
      <c r="AD358">
        <v>1</v>
      </c>
      <c r="AE358">
        <v>1.3</v>
      </c>
      <c r="AF358">
        <v>0</v>
      </c>
      <c r="AG358">
        <v>13.8</v>
      </c>
      <c r="AH358">
        <v>-4.5</v>
      </c>
      <c r="AK358">
        <v>355</v>
      </c>
      <c r="AL358">
        <v>23.3</v>
      </c>
      <c r="AM358">
        <v>3.4</v>
      </c>
      <c r="AN358">
        <v>2.2999999999999998</v>
      </c>
      <c r="AO358">
        <v>0</v>
      </c>
      <c r="AP358">
        <v>14.3</v>
      </c>
      <c r="AQ358">
        <v>4.4000000000000004</v>
      </c>
      <c r="AT358">
        <v>355</v>
      </c>
      <c r="AU358">
        <v>44.6</v>
      </c>
      <c r="AV358">
        <v>1.2</v>
      </c>
      <c r="AW358">
        <v>1.1000000000000001</v>
      </c>
      <c r="AX358">
        <v>0</v>
      </c>
      <c r="AY358">
        <v>14.7</v>
      </c>
      <c r="AZ358">
        <v>0.4</v>
      </c>
      <c r="BC358">
        <v>355</v>
      </c>
      <c r="BD358">
        <v>21.6</v>
      </c>
      <c r="BE358">
        <v>1.1000000000000001</v>
      </c>
      <c r="BF358">
        <v>1.8</v>
      </c>
      <c r="BG358">
        <v>0</v>
      </c>
      <c r="BH358">
        <v>21.1</v>
      </c>
      <c r="BI358">
        <v>1.6</v>
      </c>
      <c r="BL358">
        <v>355</v>
      </c>
      <c r="BM358">
        <v>27.4</v>
      </c>
      <c r="BN358">
        <v>1.4</v>
      </c>
      <c r="BO358">
        <v>2.1</v>
      </c>
      <c r="BP358">
        <v>0</v>
      </c>
      <c r="BQ358">
        <v>23.6</v>
      </c>
      <c r="BR358">
        <v>7.7</v>
      </c>
      <c r="BU358">
        <v>355</v>
      </c>
      <c r="BV358">
        <v>43.3</v>
      </c>
      <c r="BW358">
        <v>1.3</v>
      </c>
      <c r="BX358">
        <v>1.4</v>
      </c>
      <c r="BY358">
        <v>0</v>
      </c>
      <c r="BZ358">
        <v>16.3</v>
      </c>
      <c r="CA358">
        <v>3.4</v>
      </c>
      <c r="CD358">
        <v>355</v>
      </c>
      <c r="CE358">
        <v>23.2</v>
      </c>
      <c r="CF358">
        <v>1.9</v>
      </c>
      <c r="CG358">
        <v>1.9</v>
      </c>
      <c r="CH358">
        <v>0</v>
      </c>
      <c r="CI358">
        <v>16.100000000000001</v>
      </c>
      <c r="CJ358">
        <v>-1.2</v>
      </c>
      <c r="CM358">
        <v>355</v>
      </c>
      <c r="CN358">
        <v>43.6</v>
      </c>
      <c r="CO358">
        <v>2.1</v>
      </c>
      <c r="CP358">
        <v>1.4</v>
      </c>
      <c r="CQ358">
        <v>0</v>
      </c>
      <c r="CR358">
        <v>14.6</v>
      </c>
      <c r="CS358">
        <v>5.3</v>
      </c>
      <c r="CV358">
        <v>355</v>
      </c>
      <c r="CW358">
        <v>36</v>
      </c>
      <c r="CX358">
        <v>0.8</v>
      </c>
      <c r="CY358">
        <v>1.2</v>
      </c>
      <c r="CZ358">
        <v>0</v>
      </c>
      <c r="DA358">
        <v>18.2</v>
      </c>
      <c r="DB358">
        <v>2.7</v>
      </c>
      <c r="DE358">
        <v>355</v>
      </c>
      <c r="DF358">
        <v>35.6</v>
      </c>
      <c r="DG358">
        <v>1.2</v>
      </c>
      <c r="DH358">
        <v>1.4</v>
      </c>
      <c r="DI358">
        <v>0</v>
      </c>
      <c r="DJ358">
        <v>15.7</v>
      </c>
      <c r="DK358">
        <v>0.4</v>
      </c>
    </row>
    <row r="359" spans="1:115">
      <c r="A359">
        <v>356</v>
      </c>
      <c r="B359">
        <v>32.1</v>
      </c>
      <c r="C359">
        <v>1.3</v>
      </c>
      <c r="D359">
        <v>1.8</v>
      </c>
      <c r="E359">
        <v>0</v>
      </c>
      <c r="F359">
        <v>20.100000000000001</v>
      </c>
      <c r="G359">
        <v>2.2000000000000002</v>
      </c>
      <c r="J359">
        <v>356</v>
      </c>
      <c r="K359">
        <v>27.5</v>
      </c>
      <c r="L359">
        <v>1.3</v>
      </c>
      <c r="M359">
        <v>1.6</v>
      </c>
      <c r="N359">
        <v>0</v>
      </c>
      <c r="O359">
        <v>18.100000000000001</v>
      </c>
      <c r="P359">
        <v>2.6</v>
      </c>
      <c r="S359">
        <v>356</v>
      </c>
      <c r="T359">
        <v>13.7</v>
      </c>
      <c r="U359">
        <v>1</v>
      </c>
      <c r="V359">
        <v>2</v>
      </c>
      <c r="W359">
        <v>0</v>
      </c>
      <c r="X359">
        <v>25.7</v>
      </c>
      <c r="Y359">
        <v>2.6</v>
      </c>
      <c r="AB359">
        <v>356</v>
      </c>
      <c r="AC359">
        <v>38.9</v>
      </c>
      <c r="AD359">
        <v>1</v>
      </c>
      <c r="AE359">
        <v>0.8</v>
      </c>
      <c r="AF359">
        <v>0.51</v>
      </c>
      <c r="AG359">
        <v>8.9</v>
      </c>
      <c r="AH359">
        <v>-0.7</v>
      </c>
      <c r="AK359">
        <v>356</v>
      </c>
      <c r="AL359">
        <v>21.7</v>
      </c>
      <c r="AM359">
        <v>1.4</v>
      </c>
      <c r="AN359">
        <v>1.5</v>
      </c>
      <c r="AO359">
        <v>0</v>
      </c>
      <c r="AP359">
        <v>12.5</v>
      </c>
      <c r="AQ359">
        <v>-1.7</v>
      </c>
      <c r="AT359">
        <v>356</v>
      </c>
      <c r="AU359">
        <v>33.299999999999997</v>
      </c>
      <c r="AV359">
        <v>1.1000000000000001</v>
      </c>
      <c r="AW359">
        <v>1.4</v>
      </c>
      <c r="AX359">
        <v>0</v>
      </c>
      <c r="AY359">
        <v>16.8</v>
      </c>
      <c r="AZ359">
        <v>0.6</v>
      </c>
      <c r="BC359">
        <v>356</v>
      </c>
      <c r="BD359">
        <v>29.2</v>
      </c>
      <c r="BE359">
        <v>1</v>
      </c>
      <c r="BF359">
        <v>1.4</v>
      </c>
      <c r="BG359">
        <v>0</v>
      </c>
      <c r="BH359">
        <v>16.8</v>
      </c>
      <c r="BI359">
        <v>3.4</v>
      </c>
      <c r="BL359">
        <v>356</v>
      </c>
      <c r="BM359">
        <v>46.3</v>
      </c>
      <c r="BN359">
        <v>1.2</v>
      </c>
      <c r="BO359">
        <v>1.3</v>
      </c>
      <c r="BP359">
        <v>0</v>
      </c>
      <c r="BQ359">
        <v>17.7</v>
      </c>
      <c r="BR359">
        <v>10.6</v>
      </c>
      <c r="BU359">
        <v>356</v>
      </c>
      <c r="BV359">
        <v>19.399999999999999</v>
      </c>
      <c r="BW359">
        <v>2.8</v>
      </c>
      <c r="BX359">
        <v>1.8</v>
      </c>
      <c r="BY359">
        <v>0</v>
      </c>
      <c r="BZ359">
        <v>13.1</v>
      </c>
      <c r="CA359">
        <v>1.5</v>
      </c>
      <c r="CD359">
        <v>356</v>
      </c>
      <c r="CE359">
        <v>14.9</v>
      </c>
      <c r="CF359">
        <v>1.9</v>
      </c>
      <c r="CG359">
        <v>2.4</v>
      </c>
      <c r="CH359">
        <v>0</v>
      </c>
      <c r="CI359">
        <v>19.899999999999999</v>
      </c>
      <c r="CJ359">
        <v>1.6</v>
      </c>
      <c r="CM359">
        <v>356</v>
      </c>
      <c r="CN359">
        <v>47</v>
      </c>
      <c r="CO359">
        <v>0.8</v>
      </c>
      <c r="CP359">
        <v>1.1000000000000001</v>
      </c>
      <c r="CQ359">
        <v>0</v>
      </c>
      <c r="CR359">
        <v>16.600000000000001</v>
      </c>
      <c r="CS359">
        <v>1.3</v>
      </c>
      <c r="CV359">
        <v>356</v>
      </c>
      <c r="CW359">
        <v>39.799999999999997</v>
      </c>
      <c r="CX359">
        <v>0.9</v>
      </c>
      <c r="CY359">
        <v>1.4</v>
      </c>
      <c r="CZ359">
        <v>0</v>
      </c>
      <c r="DA359">
        <v>19.5</v>
      </c>
      <c r="DB359">
        <v>3.3</v>
      </c>
      <c r="DE359">
        <v>356</v>
      </c>
      <c r="DF359">
        <v>43.7</v>
      </c>
      <c r="DG359">
        <v>1.7</v>
      </c>
      <c r="DH359">
        <v>1.2</v>
      </c>
      <c r="DI359">
        <v>0</v>
      </c>
      <c r="DJ359">
        <v>14.1</v>
      </c>
      <c r="DK359">
        <v>2.2999999999999998</v>
      </c>
    </row>
    <row r="360" spans="1:115">
      <c r="A360">
        <v>357</v>
      </c>
      <c r="B360">
        <v>20.3</v>
      </c>
      <c r="C360">
        <v>4.0999999999999996</v>
      </c>
      <c r="D360">
        <v>3.9</v>
      </c>
      <c r="E360">
        <v>0</v>
      </c>
      <c r="F360">
        <v>20.9</v>
      </c>
      <c r="G360">
        <v>4.9000000000000004</v>
      </c>
      <c r="J360">
        <v>357</v>
      </c>
      <c r="K360">
        <v>24.3</v>
      </c>
      <c r="L360">
        <v>1.4</v>
      </c>
      <c r="M360">
        <v>1.6</v>
      </c>
      <c r="N360">
        <v>0</v>
      </c>
      <c r="O360">
        <v>15.4</v>
      </c>
      <c r="P360">
        <v>0.2</v>
      </c>
      <c r="S360">
        <v>357</v>
      </c>
      <c r="T360">
        <v>15.8</v>
      </c>
      <c r="U360">
        <v>1.1000000000000001</v>
      </c>
      <c r="V360">
        <v>2</v>
      </c>
      <c r="W360">
        <v>0</v>
      </c>
      <c r="X360">
        <v>24.8</v>
      </c>
      <c r="Y360">
        <v>4</v>
      </c>
      <c r="AB360">
        <v>357</v>
      </c>
      <c r="AC360">
        <v>37.799999999999997</v>
      </c>
      <c r="AD360">
        <v>1.3</v>
      </c>
      <c r="AE360">
        <v>1.4</v>
      </c>
      <c r="AF360">
        <v>0</v>
      </c>
      <c r="AG360">
        <v>15.7</v>
      </c>
      <c r="AH360">
        <v>-1.6</v>
      </c>
      <c r="AK360">
        <v>357</v>
      </c>
      <c r="AL360">
        <v>19.2</v>
      </c>
      <c r="AM360">
        <v>0.9</v>
      </c>
      <c r="AN360">
        <v>1.3</v>
      </c>
      <c r="AO360">
        <v>0</v>
      </c>
      <c r="AP360">
        <v>15.1</v>
      </c>
      <c r="AQ360">
        <v>-3.5</v>
      </c>
      <c r="AT360">
        <v>357</v>
      </c>
      <c r="AU360">
        <v>42.8</v>
      </c>
      <c r="AV360">
        <v>1.6</v>
      </c>
      <c r="AW360">
        <v>1.1000000000000001</v>
      </c>
      <c r="AX360">
        <v>2.54</v>
      </c>
      <c r="AY360">
        <v>15.1</v>
      </c>
      <c r="AZ360">
        <v>1.3</v>
      </c>
      <c r="BC360">
        <v>357</v>
      </c>
      <c r="BD360">
        <v>22.7</v>
      </c>
      <c r="BE360">
        <v>2.7</v>
      </c>
      <c r="BF360">
        <v>2.7</v>
      </c>
      <c r="BG360">
        <v>4.32</v>
      </c>
      <c r="BH360">
        <v>20.8</v>
      </c>
      <c r="BI360">
        <v>4.7</v>
      </c>
      <c r="BL360">
        <v>357</v>
      </c>
      <c r="BM360">
        <v>27.3</v>
      </c>
      <c r="BN360">
        <v>2.4</v>
      </c>
      <c r="BO360">
        <v>2.2000000000000002</v>
      </c>
      <c r="BP360">
        <v>1.02</v>
      </c>
      <c r="BQ360">
        <v>22.6</v>
      </c>
      <c r="BR360">
        <v>8.5</v>
      </c>
      <c r="BU360">
        <v>357</v>
      </c>
      <c r="BV360">
        <v>21.3</v>
      </c>
      <c r="BW360">
        <v>2</v>
      </c>
      <c r="BX360">
        <v>2</v>
      </c>
      <c r="BY360">
        <v>0</v>
      </c>
      <c r="BZ360">
        <v>14.6</v>
      </c>
      <c r="CA360">
        <v>0.7</v>
      </c>
      <c r="CD360">
        <v>357</v>
      </c>
      <c r="CE360">
        <v>20.2</v>
      </c>
      <c r="CF360">
        <v>0.9</v>
      </c>
      <c r="CG360">
        <v>1.7</v>
      </c>
      <c r="CH360">
        <v>0</v>
      </c>
      <c r="CI360">
        <v>21.6</v>
      </c>
      <c r="CJ360">
        <v>5.6</v>
      </c>
      <c r="CM360">
        <v>357</v>
      </c>
      <c r="CN360">
        <v>26.9</v>
      </c>
      <c r="CO360">
        <v>1.1000000000000001</v>
      </c>
      <c r="CP360">
        <v>1.5</v>
      </c>
      <c r="CQ360">
        <v>0</v>
      </c>
      <c r="CR360">
        <v>18.8</v>
      </c>
      <c r="CS360">
        <v>0.4</v>
      </c>
      <c r="CV360">
        <v>357</v>
      </c>
      <c r="CW360">
        <v>14.6</v>
      </c>
      <c r="CX360">
        <v>1.5</v>
      </c>
      <c r="CY360">
        <v>1.9</v>
      </c>
      <c r="CZ360">
        <v>0</v>
      </c>
      <c r="DA360">
        <v>19</v>
      </c>
      <c r="DB360">
        <v>2.5</v>
      </c>
      <c r="DE360">
        <v>357</v>
      </c>
      <c r="DF360">
        <v>42.1</v>
      </c>
      <c r="DG360">
        <v>1.8</v>
      </c>
      <c r="DH360">
        <v>1.8</v>
      </c>
      <c r="DI360">
        <v>0</v>
      </c>
      <c r="DJ360">
        <v>20.6</v>
      </c>
      <c r="DK360">
        <v>7.2</v>
      </c>
    </row>
    <row r="361" spans="1:115">
      <c r="A361">
        <v>358</v>
      </c>
      <c r="B361">
        <v>36.6</v>
      </c>
      <c r="C361">
        <v>1.3</v>
      </c>
      <c r="D361">
        <v>1.5</v>
      </c>
      <c r="E361">
        <v>2</v>
      </c>
      <c r="F361">
        <v>19</v>
      </c>
      <c r="G361">
        <v>7.7</v>
      </c>
      <c r="J361">
        <v>358</v>
      </c>
      <c r="K361">
        <v>13.5</v>
      </c>
      <c r="L361">
        <v>2.6</v>
      </c>
      <c r="M361">
        <v>2.4</v>
      </c>
      <c r="N361">
        <v>0</v>
      </c>
      <c r="O361">
        <v>14.2</v>
      </c>
      <c r="P361">
        <v>-2.9</v>
      </c>
      <c r="S361">
        <v>358</v>
      </c>
      <c r="T361">
        <v>13.1</v>
      </c>
      <c r="U361">
        <v>1.2</v>
      </c>
      <c r="V361">
        <v>2.2999999999999998</v>
      </c>
      <c r="W361">
        <v>0</v>
      </c>
      <c r="X361">
        <v>26.3</v>
      </c>
      <c r="Y361">
        <v>2.5</v>
      </c>
      <c r="AB361">
        <v>358</v>
      </c>
      <c r="AC361">
        <v>27.7</v>
      </c>
      <c r="AD361">
        <v>1</v>
      </c>
      <c r="AE361">
        <v>1.4</v>
      </c>
      <c r="AF361">
        <v>0</v>
      </c>
      <c r="AG361">
        <v>18</v>
      </c>
      <c r="AH361">
        <v>-2</v>
      </c>
      <c r="AK361">
        <v>358</v>
      </c>
      <c r="AL361">
        <v>22.4</v>
      </c>
      <c r="AM361">
        <v>1.2</v>
      </c>
      <c r="AN361">
        <v>1.6</v>
      </c>
      <c r="AO361">
        <v>0</v>
      </c>
      <c r="AP361">
        <v>18.100000000000001</v>
      </c>
      <c r="AQ361">
        <v>-2.4</v>
      </c>
      <c r="AT361">
        <v>358</v>
      </c>
      <c r="AU361">
        <v>42.3</v>
      </c>
      <c r="AV361">
        <v>2.6</v>
      </c>
      <c r="AW361">
        <v>1.5</v>
      </c>
      <c r="AX361">
        <v>4.0599999999999996</v>
      </c>
      <c r="AY361">
        <v>13.4</v>
      </c>
      <c r="AZ361">
        <v>6.8</v>
      </c>
      <c r="BC361">
        <v>358</v>
      </c>
      <c r="BD361">
        <v>41.1</v>
      </c>
      <c r="BE361">
        <v>2.5</v>
      </c>
      <c r="BF361">
        <v>1.8</v>
      </c>
      <c r="BG361">
        <v>0</v>
      </c>
      <c r="BH361">
        <v>12.7</v>
      </c>
      <c r="BI361">
        <v>2.8</v>
      </c>
      <c r="BL361">
        <v>358</v>
      </c>
      <c r="BM361">
        <v>47.2</v>
      </c>
      <c r="BN361">
        <v>1.2</v>
      </c>
      <c r="BO361">
        <v>1.2</v>
      </c>
      <c r="BP361">
        <v>1.02</v>
      </c>
      <c r="BQ361">
        <v>16.899999999999999</v>
      </c>
      <c r="BR361">
        <v>5.2</v>
      </c>
      <c r="BU361">
        <v>358</v>
      </c>
      <c r="BV361">
        <v>18.7</v>
      </c>
      <c r="BW361">
        <v>0.9</v>
      </c>
      <c r="BX361">
        <v>1.3</v>
      </c>
      <c r="BY361">
        <v>0</v>
      </c>
      <c r="BZ361">
        <v>15.3</v>
      </c>
      <c r="CA361">
        <v>-2.5</v>
      </c>
      <c r="CD361">
        <v>358</v>
      </c>
      <c r="CE361">
        <v>25.7</v>
      </c>
      <c r="CF361">
        <v>0.9</v>
      </c>
      <c r="CG361">
        <v>1.4</v>
      </c>
      <c r="CH361">
        <v>0</v>
      </c>
      <c r="CI361">
        <v>19.399999999999999</v>
      </c>
      <c r="CJ361">
        <v>0.9</v>
      </c>
      <c r="CM361">
        <v>358</v>
      </c>
      <c r="CN361">
        <v>23.4</v>
      </c>
      <c r="CO361">
        <v>0.8</v>
      </c>
      <c r="CP361">
        <v>1.4</v>
      </c>
      <c r="CQ361">
        <v>0</v>
      </c>
      <c r="CR361">
        <v>20.3</v>
      </c>
      <c r="CS361">
        <v>1</v>
      </c>
      <c r="CV361">
        <v>358</v>
      </c>
      <c r="CW361">
        <v>13.3</v>
      </c>
      <c r="CX361">
        <v>1.3</v>
      </c>
      <c r="CY361">
        <v>1.8</v>
      </c>
      <c r="CZ361">
        <v>0</v>
      </c>
      <c r="DA361">
        <v>18.600000000000001</v>
      </c>
      <c r="DB361">
        <v>-0.6</v>
      </c>
      <c r="DE361">
        <v>358</v>
      </c>
      <c r="DF361">
        <v>44.4</v>
      </c>
      <c r="DG361">
        <v>1.9</v>
      </c>
      <c r="DH361">
        <v>1.8</v>
      </c>
      <c r="DI361">
        <v>0</v>
      </c>
      <c r="DJ361">
        <v>20</v>
      </c>
      <c r="DK361">
        <v>8.5</v>
      </c>
    </row>
    <row r="362" spans="1:115">
      <c r="A362">
        <v>359</v>
      </c>
      <c r="B362">
        <v>39.299999999999997</v>
      </c>
      <c r="C362">
        <v>1.5</v>
      </c>
      <c r="D362">
        <v>1.6</v>
      </c>
      <c r="E362">
        <v>0</v>
      </c>
      <c r="F362">
        <v>20.6</v>
      </c>
      <c r="G362">
        <v>3.8</v>
      </c>
      <c r="J362">
        <v>359</v>
      </c>
      <c r="K362">
        <v>9.5</v>
      </c>
      <c r="L362">
        <v>2.6</v>
      </c>
      <c r="M362">
        <v>2.6</v>
      </c>
      <c r="N362">
        <v>0</v>
      </c>
      <c r="O362">
        <v>13.5</v>
      </c>
      <c r="P362">
        <v>0.4</v>
      </c>
      <c r="S362">
        <v>359</v>
      </c>
      <c r="T362">
        <v>13.6</v>
      </c>
      <c r="U362">
        <v>1.2</v>
      </c>
      <c r="V362">
        <v>2.2000000000000002</v>
      </c>
      <c r="W362">
        <v>0</v>
      </c>
      <c r="X362">
        <v>24.7</v>
      </c>
      <c r="Y362">
        <v>1.8</v>
      </c>
      <c r="AB362">
        <v>359</v>
      </c>
      <c r="AC362">
        <v>10.9</v>
      </c>
      <c r="AD362">
        <v>1.1000000000000001</v>
      </c>
      <c r="AE362">
        <v>1.8</v>
      </c>
      <c r="AF362">
        <v>0</v>
      </c>
      <c r="AG362">
        <v>20.399999999999999</v>
      </c>
      <c r="AH362">
        <v>-3.7</v>
      </c>
      <c r="AK362">
        <v>359</v>
      </c>
      <c r="AL362">
        <v>11.3</v>
      </c>
      <c r="AM362">
        <v>2.6</v>
      </c>
      <c r="AN362">
        <v>2.2999999999999998</v>
      </c>
      <c r="AO362">
        <v>0</v>
      </c>
      <c r="AP362">
        <v>14.3</v>
      </c>
      <c r="AQ362">
        <v>-0.5</v>
      </c>
      <c r="AT362">
        <v>359</v>
      </c>
      <c r="AU362">
        <v>46.2</v>
      </c>
      <c r="AV362">
        <v>0.9</v>
      </c>
      <c r="AW362">
        <v>1.2</v>
      </c>
      <c r="AX362">
        <v>0</v>
      </c>
      <c r="AY362">
        <v>17</v>
      </c>
      <c r="AZ362">
        <v>4.0999999999999996</v>
      </c>
      <c r="BC362">
        <v>359</v>
      </c>
      <c r="BD362">
        <v>31</v>
      </c>
      <c r="BE362">
        <v>0.9</v>
      </c>
      <c r="BF362">
        <v>1.2</v>
      </c>
      <c r="BG362">
        <v>0</v>
      </c>
      <c r="BH362">
        <v>15.2</v>
      </c>
      <c r="BI362">
        <v>-2.6</v>
      </c>
      <c r="BL362">
        <v>359</v>
      </c>
      <c r="BM362">
        <v>41.6</v>
      </c>
      <c r="BN362">
        <v>1</v>
      </c>
      <c r="BO362">
        <v>1.3</v>
      </c>
      <c r="BP362">
        <v>0</v>
      </c>
      <c r="BQ362">
        <v>18.100000000000001</v>
      </c>
      <c r="BR362">
        <v>1.7</v>
      </c>
      <c r="BU362">
        <v>359</v>
      </c>
      <c r="BV362">
        <v>17.5</v>
      </c>
      <c r="BW362">
        <v>1</v>
      </c>
      <c r="BX362">
        <v>1.5</v>
      </c>
      <c r="BY362">
        <v>0</v>
      </c>
      <c r="BZ362">
        <v>17.8</v>
      </c>
      <c r="CA362">
        <v>-2.5</v>
      </c>
      <c r="CD362">
        <v>359</v>
      </c>
      <c r="CE362">
        <v>37</v>
      </c>
      <c r="CF362">
        <v>2.2999999999999998</v>
      </c>
      <c r="CG362">
        <v>2</v>
      </c>
      <c r="CH362">
        <v>0</v>
      </c>
      <c r="CI362">
        <v>18.399999999999999</v>
      </c>
      <c r="CJ362">
        <v>4.5</v>
      </c>
      <c r="CM362">
        <v>359</v>
      </c>
      <c r="CN362">
        <v>14.4</v>
      </c>
      <c r="CO362">
        <v>1.6</v>
      </c>
      <c r="CP362">
        <v>2.1</v>
      </c>
      <c r="CQ362">
        <v>0</v>
      </c>
      <c r="CR362">
        <v>20.7</v>
      </c>
      <c r="CS362">
        <v>1.1000000000000001</v>
      </c>
      <c r="CV362">
        <v>359</v>
      </c>
      <c r="CW362">
        <v>22.3</v>
      </c>
      <c r="CX362">
        <v>2.1</v>
      </c>
      <c r="CY362">
        <v>2.2000000000000002</v>
      </c>
      <c r="CZ362">
        <v>0</v>
      </c>
      <c r="DA362">
        <v>17.600000000000001</v>
      </c>
      <c r="DB362">
        <v>2.5</v>
      </c>
      <c r="DE362">
        <v>359</v>
      </c>
      <c r="DF362">
        <v>17.600000000000001</v>
      </c>
      <c r="DG362">
        <v>2.7</v>
      </c>
      <c r="DH362">
        <v>2.2000000000000002</v>
      </c>
      <c r="DI362">
        <v>0</v>
      </c>
      <c r="DJ362">
        <v>15.4</v>
      </c>
      <c r="DK362">
        <v>2.7</v>
      </c>
    </row>
    <row r="363" spans="1:115">
      <c r="A363">
        <v>360</v>
      </c>
      <c r="B363">
        <v>27.9</v>
      </c>
      <c r="C363">
        <v>3.3</v>
      </c>
      <c r="D363">
        <v>2.1</v>
      </c>
      <c r="E363">
        <v>0</v>
      </c>
      <c r="F363">
        <v>16.399999999999999</v>
      </c>
      <c r="G363">
        <v>2</v>
      </c>
      <c r="J363">
        <v>360</v>
      </c>
      <c r="K363">
        <v>15.4</v>
      </c>
      <c r="L363">
        <v>1</v>
      </c>
      <c r="M363">
        <v>1.5</v>
      </c>
      <c r="N363">
        <v>0</v>
      </c>
      <c r="O363">
        <v>15.7</v>
      </c>
      <c r="P363">
        <v>-3.8</v>
      </c>
      <c r="S363">
        <v>360</v>
      </c>
      <c r="T363">
        <v>16.2</v>
      </c>
      <c r="U363">
        <v>1.2</v>
      </c>
      <c r="V363">
        <v>2.2999999999999998</v>
      </c>
      <c r="W363">
        <v>0</v>
      </c>
      <c r="X363">
        <v>25.8</v>
      </c>
      <c r="Y363">
        <v>2.2000000000000002</v>
      </c>
      <c r="AB363">
        <v>360</v>
      </c>
      <c r="AC363">
        <v>12.8</v>
      </c>
      <c r="AD363">
        <v>1.1000000000000001</v>
      </c>
      <c r="AE363">
        <v>1.9</v>
      </c>
      <c r="AF363">
        <v>0</v>
      </c>
      <c r="AG363">
        <v>21.2</v>
      </c>
      <c r="AH363">
        <v>-2.2999999999999998</v>
      </c>
      <c r="AK363">
        <v>360</v>
      </c>
      <c r="AL363">
        <v>14.6</v>
      </c>
      <c r="AM363">
        <v>1</v>
      </c>
      <c r="AN363">
        <v>1.3</v>
      </c>
      <c r="AO363">
        <v>0</v>
      </c>
      <c r="AP363">
        <v>13.4</v>
      </c>
      <c r="AQ363">
        <v>-4.4000000000000004</v>
      </c>
      <c r="AT363">
        <v>360</v>
      </c>
      <c r="AU363">
        <v>68.2</v>
      </c>
      <c r="AV363">
        <v>3.5</v>
      </c>
      <c r="AW363">
        <v>1.3</v>
      </c>
      <c r="AX363">
        <v>1.02</v>
      </c>
      <c r="AY363">
        <v>16.7</v>
      </c>
      <c r="AZ363">
        <v>9.8000000000000007</v>
      </c>
      <c r="BC363">
        <v>360</v>
      </c>
      <c r="BD363">
        <v>23.4</v>
      </c>
      <c r="BE363">
        <v>1</v>
      </c>
      <c r="BF363">
        <v>1.3</v>
      </c>
      <c r="BG363">
        <v>0</v>
      </c>
      <c r="BH363">
        <v>14.3</v>
      </c>
      <c r="BI363">
        <v>-3.7</v>
      </c>
      <c r="BL363">
        <v>360</v>
      </c>
      <c r="BM363">
        <v>25.3</v>
      </c>
      <c r="BN363">
        <v>2.2000000000000002</v>
      </c>
      <c r="BO363">
        <v>2.6</v>
      </c>
      <c r="BP363">
        <v>0</v>
      </c>
      <c r="BQ363">
        <v>22.4</v>
      </c>
      <c r="BR363">
        <v>2.7</v>
      </c>
      <c r="BU363">
        <v>360</v>
      </c>
      <c r="BV363">
        <v>17.7</v>
      </c>
      <c r="BW363">
        <v>0.9</v>
      </c>
      <c r="BX363">
        <v>1.4</v>
      </c>
      <c r="BY363">
        <v>0</v>
      </c>
      <c r="BZ363">
        <v>17.2</v>
      </c>
      <c r="CA363">
        <v>-1.5</v>
      </c>
      <c r="CD363">
        <v>360</v>
      </c>
      <c r="CE363">
        <v>23.8</v>
      </c>
      <c r="CF363">
        <v>2.1</v>
      </c>
      <c r="CG363">
        <v>1.8</v>
      </c>
      <c r="CH363">
        <v>0</v>
      </c>
      <c r="CI363">
        <v>12.8</v>
      </c>
      <c r="CJ363">
        <v>4.5999999999999996</v>
      </c>
      <c r="CM363">
        <v>360</v>
      </c>
      <c r="CN363">
        <v>21.9</v>
      </c>
      <c r="CO363">
        <v>1.6</v>
      </c>
      <c r="CP363">
        <v>2</v>
      </c>
      <c r="CQ363">
        <v>0</v>
      </c>
      <c r="CR363">
        <v>19.7</v>
      </c>
      <c r="CS363">
        <v>2.1</v>
      </c>
      <c r="CV363">
        <v>360</v>
      </c>
      <c r="CW363">
        <v>21.2</v>
      </c>
      <c r="CX363">
        <v>1.4</v>
      </c>
      <c r="CY363">
        <v>1.6</v>
      </c>
      <c r="CZ363">
        <v>0</v>
      </c>
      <c r="DA363">
        <v>13.1</v>
      </c>
      <c r="DB363">
        <v>-1.2</v>
      </c>
      <c r="DE363">
        <v>360</v>
      </c>
      <c r="DF363">
        <v>15.5</v>
      </c>
      <c r="DG363">
        <v>4.2</v>
      </c>
      <c r="DH363">
        <v>3</v>
      </c>
      <c r="DI363">
        <v>0</v>
      </c>
      <c r="DJ363">
        <v>12.1</v>
      </c>
      <c r="DK363">
        <v>-0.7</v>
      </c>
    </row>
    <row r="364" spans="1:115">
      <c r="A364">
        <v>361</v>
      </c>
      <c r="B364">
        <v>16.2</v>
      </c>
      <c r="C364">
        <v>3.2</v>
      </c>
      <c r="D364">
        <v>2.5</v>
      </c>
      <c r="E364">
        <v>0</v>
      </c>
      <c r="F364">
        <v>12.7</v>
      </c>
      <c r="G364">
        <v>1.2</v>
      </c>
      <c r="J364">
        <v>361</v>
      </c>
      <c r="K364">
        <v>18.899999999999999</v>
      </c>
      <c r="L364">
        <v>1.4</v>
      </c>
      <c r="M364">
        <v>1.9</v>
      </c>
      <c r="N364">
        <v>0</v>
      </c>
      <c r="O364">
        <v>17.899999999999999</v>
      </c>
      <c r="P364">
        <v>-2.2999999999999998</v>
      </c>
      <c r="S364">
        <v>361</v>
      </c>
      <c r="T364">
        <v>27.5</v>
      </c>
      <c r="U364">
        <v>1.4</v>
      </c>
      <c r="V364">
        <v>2</v>
      </c>
      <c r="W364">
        <v>0</v>
      </c>
      <c r="X364">
        <v>22.1</v>
      </c>
      <c r="Y364">
        <v>3.6</v>
      </c>
      <c r="AB364">
        <v>361</v>
      </c>
      <c r="AC364">
        <v>17.8</v>
      </c>
      <c r="AD364">
        <v>1.8</v>
      </c>
      <c r="AE364">
        <v>2.1</v>
      </c>
      <c r="AF364">
        <v>0</v>
      </c>
      <c r="AG364">
        <v>17.3</v>
      </c>
      <c r="AH364">
        <v>2.8</v>
      </c>
      <c r="AK364">
        <v>361</v>
      </c>
      <c r="AL364">
        <v>16</v>
      </c>
      <c r="AM364">
        <v>3.3</v>
      </c>
      <c r="AN364">
        <v>2.5</v>
      </c>
      <c r="AO364">
        <v>0</v>
      </c>
      <c r="AP364">
        <v>11.4</v>
      </c>
      <c r="AQ364">
        <v>-0.8</v>
      </c>
      <c r="AT364">
        <v>361</v>
      </c>
      <c r="AU364">
        <v>32.1</v>
      </c>
      <c r="AV364">
        <v>3.5</v>
      </c>
      <c r="AW364">
        <v>1.9</v>
      </c>
      <c r="AX364">
        <v>3.05</v>
      </c>
      <c r="AY364">
        <v>14.6</v>
      </c>
      <c r="AZ364">
        <v>0.8</v>
      </c>
      <c r="BC364">
        <v>361</v>
      </c>
      <c r="BD364">
        <v>16.399999999999999</v>
      </c>
      <c r="BE364">
        <v>1</v>
      </c>
      <c r="BF364">
        <v>1.3</v>
      </c>
      <c r="BG364">
        <v>0</v>
      </c>
      <c r="BH364">
        <v>14.8</v>
      </c>
      <c r="BI364">
        <v>-4.5</v>
      </c>
      <c r="BL364">
        <v>361</v>
      </c>
      <c r="BM364">
        <v>35.6</v>
      </c>
      <c r="BN364">
        <v>2</v>
      </c>
      <c r="BO364">
        <v>2</v>
      </c>
      <c r="BP364">
        <v>0</v>
      </c>
      <c r="BQ364">
        <v>18.8</v>
      </c>
      <c r="BR364">
        <v>3.3</v>
      </c>
      <c r="BU364">
        <v>361</v>
      </c>
      <c r="BV364">
        <v>22.1</v>
      </c>
      <c r="BW364">
        <v>0.8</v>
      </c>
      <c r="BX364">
        <v>1.4</v>
      </c>
      <c r="BY364">
        <v>0</v>
      </c>
      <c r="BZ364">
        <v>17.8</v>
      </c>
      <c r="CA364">
        <v>-3.5</v>
      </c>
      <c r="CD364">
        <v>361</v>
      </c>
      <c r="CE364">
        <v>24</v>
      </c>
      <c r="CF364">
        <v>1.2</v>
      </c>
      <c r="CG364">
        <v>1.5</v>
      </c>
      <c r="CH364">
        <v>0</v>
      </c>
      <c r="CI364">
        <v>16.2</v>
      </c>
      <c r="CJ364">
        <v>0.2</v>
      </c>
      <c r="CM364">
        <v>361</v>
      </c>
      <c r="CN364">
        <v>20.5</v>
      </c>
      <c r="CO364">
        <v>1.4</v>
      </c>
      <c r="CP364">
        <v>2</v>
      </c>
      <c r="CQ364">
        <v>0</v>
      </c>
      <c r="CR364">
        <v>20.7</v>
      </c>
      <c r="CS364">
        <v>0.9</v>
      </c>
      <c r="CV364">
        <v>361</v>
      </c>
      <c r="CW364">
        <v>20.9</v>
      </c>
      <c r="CX364">
        <v>1.3</v>
      </c>
      <c r="CY364">
        <v>1.5</v>
      </c>
      <c r="CZ364">
        <v>0</v>
      </c>
      <c r="DA364">
        <v>13.9</v>
      </c>
      <c r="DB364">
        <v>-3.9</v>
      </c>
      <c r="DE364">
        <v>361</v>
      </c>
      <c r="DF364">
        <v>15.4</v>
      </c>
      <c r="DG364">
        <v>1.8</v>
      </c>
      <c r="DH364">
        <v>2.1</v>
      </c>
      <c r="DI364">
        <v>0</v>
      </c>
      <c r="DJ364">
        <v>15.3</v>
      </c>
      <c r="DK364">
        <v>-2</v>
      </c>
    </row>
    <row r="365" spans="1:115">
      <c r="A365">
        <v>362</v>
      </c>
      <c r="B365">
        <v>16.2</v>
      </c>
      <c r="C365">
        <v>1.4</v>
      </c>
      <c r="D365">
        <v>1.5</v>
      </c>
      <c r="E365">
        <v>0</v>
      </c>
      <c r="F365">
        <v>10.9</v>
      </c>
      <c r="G365">
        <v>-3.5</v>
      </c>
      <c r="J365">
        <v>362</v>
      </c>
      <c r="K365">
        <v>21.1</v>
      </c>
      <c r="L365">
        <v>1.1000000000000001</v>
      </c>
      <c r="M365">
        <v>1.6</v>
      </c>
      <c r="N365">
        <v>0</v>
      </c>
      <c r="O365">
        <v>18.7</v>
      </c>
      <c r="P365">
        <v>4.3</v>
      </c>
      <c r="S365">
        <v>362</v>
      </c>
      <c r="T365">
        <v>19</v>
      </c>
      <c r="U365">
        <v>1.2</v>
      </c>
      <c r="V365">
        <v>2</v>
      </c>
      <c r="W365">
        <v>0</v>
      </c>
      <c r="X365">
        <v>22.6</v>
      </c>
      <c r="Y365">
        <v>2.2999999999999998</v>
      </c>
      <c r="AB365">
        <v>362</v>
      </c>
      <c r="AC365">
        <v>55.6</v>
      </c>
      <c r="AD365">
        <v>1.3</v>
      </c>
      <c r="AE365">
        <v>0.9</v>
      </c>
      <c r="AF365">
        <v>4.83</v>
      </c>
      <c r="AG365">
        <v>10.7</v>
      </c>
      <c r="AH365">
        <v>6</v>
      </c>
      <c r="AK365">
        <v>362</v>
      </c>
      <c r="AL365">
        <v>16</v>
      </c>
      <c r="AM365">
        <v>0.9</v>
      </c>
      <c r="AN365">
        <v>1.2</v>
      </c>
      <c r="AO365">
        <v>0</v>
      </c>
      <c r="AP365">
        <v>12.3</v>
      </c>
      <c r="AQ365">
        <v>-4.0999999999999996</v>
      </c>
      <c r="AT365">
        <v>362</v>
      </c>
      <c r="AU365">
        <v>30.6</v>
      </c>
      <c r="AV365">
        <v>1.1000000000000001</v>
      </c>
      <c r="AW365">
        <v>1.1000000000000001</v>
      </c>
      <c r="AX365">
        <v>0</v>
      </c>
      <c r="AY365">
        <v>9.6</v>
      </c>
      <c r="AZ365">
        <v>-1.5</v>
      </c>
      <c r="BC365">
        <v>362</v>
      </c>
      <c r="BD365">
        <v>14.4</v>
      </c>
      <c r="BE365">
        <v>1.1000000000000001</v>
      </c>
      <c r="BF365">
        <v>1.5</v>
      </c>
      <c r="BG365">
        <v>0</v>
      </c>
      <c r="BH365">
        <v>15.4</v>
      </c>
      <c r="BI365">
        <v>-4.5999999999999996</v>
      </c>
      <c r="BL365">
        <v>362</v>
      </c>
      <c r="BM365">
        <v>37.1</v>
      </c>
      <c r="BN365">
        <v>1</v>
      </c>
      <c r="BO365">
        <v>1.4</v>
      </c>
      <c r="BP365">
        <v>0</v>
      </c>
      <c r="BQ365">
        <v>18.100000000000001</v>
      </c>
      <c r="BR365">
        <v>4.0999999999999996</v>
      </c>
      <c r="BU365">
        <v>362</v>
      </c>
      <c r="BV365">
        <v>21.5</v>
      </c>
      <c r="BW365">
        <v>1.1000000000000001</v>
      </c>
      <c r="BX365">
        <v>1.5</v>
      </c>
      <c r="BY365">
        <v>0</v>
      </c>
      <c r="BZ365">
        <v>17.899999999999999</v>
      </c>
      <c r="CA365">
        <v>-2.2000000000000002</v>
      </c>
      <c r="CD365">
        <v>362</v>
      </c>
      <c r="CE365">
        <v>33.9</v>
      </c>
      <c r="CF365">
        <v>1.6</v>
      </c>
      <c r="CG365">
        <v>1.5</v>
      </c>
      <c r="CH365">
        <v>0</v>
      </c>
      <c r="CI365">
        <v>13.6</v>
      </c>
      <c r="CJ365">
        <v>0.5</v>
      </c>
      <c r="CM365">
        <v>362</v>
      </c>
      <c r="CN365">
        <v>29.9</v>
      </c>
      <c r="CO365">
        <v>0.8</v>
      </c>
      <c r="CP365">
        <v>1.2</v>
      </c>
      <c r="CQ365">
        <v>0</v>
      </c>
      <c r="CR365">
        <v>17.600000000000001</v>
      </c>
      <c r="CS365">
        <v>-0.2</v>
      </c>
      <c r="CV365">
        <v>362</v>
      </c>
      <c r="CW365">
        <v>23</v>
      </c>
      <c r="CX365">
        <v>0.9</v>
      </c>
      <c r="CY365">
        <v>1.3</v>
      </c>
      <c r="CZ365">
        <v>0</v>
      </c>
      <c r="DA365">
        <v>15.3</v>
      </c>
      <c r="DB365">
        <v>-4.5</v>
      </c>
      <c r="DE365">
        <v>362</v>
      </c>
      <c r="DF365">
        <v>23.8</v>
      </c>
      <c r="DG365">
        <v>0.9</v>
      </c>
      <c r="DH365">
        <v>1.4</v>
      </c>
      <c r="DI365">
        <v>0</v>
      </c>
      <c r="DJ365">
        <v>16.100000000000001</v>
      </c>
      <c r="DK365">
        <v>-4.2</v>
      </c>
    </row>
    <row r="366" spans="1:115">
      <c r="A366">
        <v>363</v>
      </c>
      <c r="B366">
        <v>16.8</v>
      </c>
      <c r="C366">
        <v>1</v>
      </c>
      <c r="D366">
        <v>1.4</v>
      </c>
      <c r="E366">
        <v>0</v>
      </c>
      <c r="F366">
        <v>14</v>
      </c>
      <c r="G366">
        <v>-7.1</v>
      </c>
      <c r="J366">
        <v>363</v>
      </c>
      <c r="K366">
        <v>31.6</v>
      </c>
      <c r="L366">
        <v>1.7</v>
      </c>
      <c r="M366">
        <v>2</v>
      </c>
      <c r="N366">
        <v>0</v>
      </c>
      <c r="O366">
        <v>22</v>
      </c>
      <c r="P366">
        <v>5.3</v>
      </c>
      <c r="S366">
        <v>363</v>
      </c>
      <c r="T366">
        <v>19.8</v>
      </c>
      <c r="U366">
        <v>1.4</v>
      </c>
      <c r="V366">
        <v>2.2000000000000002</v>
      </c>
      <c r="W366">
        <v>0</v>
      </c>
      <c r="X366">
        <v>22.4</v>
      </c>
      <c r="Y366">
        <v>2</v>
      </c>
      <c r="AB366">
        <v>363</v>
      </c>
      <c r="AC366">
        <v>57.5</v>
      </c>
      <c r="AD366">
        <v>1</v>
      </c>
      <c r="AE366">
        <v>1</v>
      </c>
      <c r="AF366">
        <v>0.51</v>
      </c>
      <c r="AG366">
        <v>13.2</v>
      </c>
      <c r="AH366">
        <v>5.0999999999999996</v>
      </c>
      <c r="AK366">
        <v>363</v>
      </c>
      <c r="AL366">
        <v>14.6</v>
      </c>
      <c r="AM366">
        <v>0.8</v>
      </c>
      <c r="AN366">
        <v>1.1000000000000001</v>
      </c>
      <c r="AO366">
        <v>0</v>
      </c>
      <c r="AP366">
        <v>12.6</v>
      </c>
      <c r="AQ366">
        <v>-3.7</v>
      </c>
      <c r="AT366">
        <v>363</v>
      </c>
      <c r="AU366">
        <v>29.3</v>
      </c>
      <c r="AV366">
        <v>0.9</v>
      </c>
      <c r="AW366">
        <v>1.2</v>
      </c>
      <c r="AX366">
        <v>0</v>
      </c>
      <c r="AY366">
        <v>13.8</v>
      </c>
      <c r="AZ366">
        <v>-2.2000000000000002</v>
      </c>
      <c r="BC366">
        <v>363</v>
      </c>
      <c r="BD366">
        <v>21.9</v>
      </c>
      <c r="BE366">
        <v>1.3</v>
      </c>
      <c r="BF366">
        <v>1.6</v>
      </c>
      <c r="BG366">
        <v>0</v>
      </c>
      <c r="BH366">
        <v>15.2</v>
      </c>
      <c r="BI366">
        <v>1.6</v>
      </c>
      <c r="BL366">
        <v>363</v>
      </c>
      <c r="BM366">
        <v>29.2</v>
      </c>
      <c r="BN366">
        <v>1</v>
      </c>
      <c r="BO366">
        <v>1.5</v>
      </c>
      <c r="BP366">
        <v>0</v>
      </c>
      <c r="BQ366">
        <v>18.3</v>
      </c>
      <c r="BR366">
        <v>2</v>
      </c>
      <c r="BU366">
        <v>363</v>
      </c>
      <c r="BV366">
        <v>21.3</v>
      </c>
      <c r="BW366">
        <v>0.9</v>
      </c>
      <c r="BX366">
        <v>1.5</v>
      </c>
      <c r="BY366">
        <v>0</v>
      </c>
      <c r="BZ366">
        <v>20.399999999999999</v>
      </c>
      <c r="CA366">
        <v>-1.1000000000000001</v>
      </c>
      <c r="CD366">
        <v>363</v>
      </c>
      <c r="CE366">
        <v>30.6</v>
      </c>
      <c r="CF366">
        <v>0.9</v>
      </c>
      <c r="CG366">
        <v>1.2</v>
      </c>
      <c r="CH366">
        <v>0</v>
      </c>
      <c r="CI366">
        <v>14.3</v>
      </c>
      <c r="CJ366">
        <v>-2.5</v>
      </c>
      <c r="CM366">
        <v>363</v>
      </c>
      <c r="CN366">
        <v>23.3</v>
      </c>
      <c r="CO366">
        <v>1.4</v>
      </c>
      <c r="CP366">
        <v>1.8</v>
      </c>
      <c r="CQ366">
        <v>0</v>
      </c>
      <c r="CR366">
        <v>19.100000000000001</v>
      </c>
      <c r="CS366">
        <v>0.5</v>
      </c>
      <c r="CV366">
        <v>363</v>
      </c>
      <c r="CW366">
        <v>19.8</v>
      </c>
      <c r="CX366">
        <v>0.8</v>
      </c>
      <c r="CY366">
        <v>1.2</v>
      </c>
      <c r="CZ366">
        <v>0</v>
      </c>
      <c r="DA366">
        <v>15.7</v>
      </c>
      <c r="DB366">
        <v>-4</v>
      </c>
      <c r="DE366">
        <v>363</v>
      </c>
      <c r="DF366">
        <v>32</v>
      </c>
      <c r="DG366">
        <v>1.8</v>
      </c>
      <c r="DH366">
        <v>1.7</v>
      </c>
      <c r="DI366">
        <v>0</v>
      </c>
      <c r="DJ366">
        <v>12.6</v>
      </c>
      <c r="DK366">
        <v>0.7</v>
      </c>
    </row>
    <row r="367" spans="1:115">
      <c r="A367">
        <v>364</v>
      </c>
      <c r="B367">
        <v>18</v>
      </c>
      <c r="C367">
        <v>1</v>
      </c>
      <c r="D367">
        <v>1.4</v>
      </c>
      <c r="E367">
        <v>0</v>
      </c>
      <c r="F367">
        <v>16</v>
      </c>
      <c r="G367">
        <v>-0.1</v>
      </c>
      <c r="J367">
        <v>364</v>
      </c>
      <c r="K367">
        <v>53</v>
      </c>
      <c r="L367">
        <v>3.9</v>
      </c>
      <c r="M367">
        <v>1.6</v>
      </c>
      <c r="N367">
        <v>11</v>
      </c>
      <c r="O367">
        <v>19.899999999999999</v>
      </c>
      <c r="P367">
        <v>11.4</v>
      </c>
      <c r="S367">
        <v>364</v>
      </c>
      <c r="T367">
        <v>24.3</v>
      </c>
      <c r="U367">
        <v>1.4</v>
      </c>
      <c r="V367">
        <v>1.9</v>
      </c>
      <c r="W367">
        <v>0</v>
      </c>
      <c r="X367">
        <v>20</v>
      </c>
      <c r="Y367">
        <v>1.1000000000000001</v>
      </c>
      <c r="AB367">
        <v>364</v>
      </c>
      <c r="AC367">
        <v>39.799999999999997</v>
      </c>
      <c r="AD367">
        <v>1.4</v>
      </c>
      <c r="AE367">
        <v>1.4</v>
      </c>
      <c r="AF367">
        <v>0</v>
      </c>
      <c r="AG367">
        <v>15.5</v>
      </c>
      <c r="AH367">
        <v>0.8</v>
      </c>
      <c r="AK367">
        <v>364</v>
      </c>
      <c r="AL367">
        <v>23.1</v>
      </c>
      <c r="AM367">
        <v>0.9</v>
      </c>
      <c r="AN367">
        <v>1.3</v>
      </c>
      <c r="AO367">
        <v>0</v>
      </c>
      <c r="AP367">
        <v>15.9</v>
      </c>
      <c r="AQ367">
        <v>-3.7</v>
      </c>
      <c r="AT367">
        <v>364</v>
      </c>
      <c r="AU367">
        <v>25.7</v>
      </c>
      <c r="AV367">
        <v>1.2</v>
      </c>
      <c r="AW367">
        <v>1.8</v>
      </c>
      <c r="AX367">
        <v>0</v>
      </c>
      <c r="AY367">
        <v>20.5</v>
      </c>
      <c r="AZ367">
        <v>-0.9</v>
      </c>
      <c r="BC367">
        <v>364</v>
      </c>
      <c r="BD367">
        <v>18.8</v>
      </c>
      <c r="BE367">
        <v>1.7</v>
      </c>
      <c r="BF367">
        <v>2.1</v>
      </c>
      <c r="BG367">
        <v>0</v>
      </c>
      <c r="BH367">
        <v>16.7</v>
      </c>
      <c r="BI367">
        <v>3.6</v>
      </c>
      <c r="BL367">
        <v>364</v>
      </c>
      <c r="BM367">
        <v>52.5</v>
      </c>
      <c r="BN367">
        <v>3.4</v>
      </c>
      <c r="BO367">
        <v>1.1000000000000001</v>
      </c>
      <c r="BP367">
        <v>5.59</v>
      </c>
      <c r="BQ367">
        <v>12.4</v>
      </c>
      <c r="BR367">
        <v>4.8</v>
      </c>
      <c r="BU367">
        <v>364</v>
      </c>
      <c r="BV367">
        <v>18.7</v>
      </c>
      <c r="BW367">
        <v>0.8</v>
      </c>
      <c r="BX367">
        <v>1.6</v>
      </c>
      <c r="BY367">
        <v>0</v>
      </c>
      <c r="BZ367">
        <v>22.4</v>
      </c>
      <c r="CA367">
        <v>1.2</v>
      </c>
      <c r="CD367">
        <v>364</v>
      </c>
      <c r="CE367">
        <v>20.100000000000001</v>
      </c>
      <c r="CF367">
        <v>0.9</v>
      </c>
      <c r="CG367">
        <v>1.4</v>
      </c>
      <c r="CH367">
        <v>0</v>
      </c>
      <c r="CI367">
        <v>17.2</v>
      </c>
      <c r="CJ367">
        <v>-2.9</v>
      </c>
      <c r="CM367">
        <v>364</v>
      </c>
      <c r="CN367">
        <v>20.9</v>
      </c>
      <c r="CO367">
        <v>1.1000000000000001</v>
      </c>
      <c r="CP367">
        <v>1.6</v>
      </c>
      <c r="CQ367">
        <v>0</v>
      </c>
      <c r="CR367">
        <v>18.5</v>
      </c>
      <c r="CS367">
        <v>1.2</v>
      </c>
      <c r="CV367">
        <v>364</v>
      </c>
      <c r="CW367">
        <v>16.899999999999999</v>
      </c>
      <c r="CX367">
        <v>1</v>
      </c>
      <c r="CY367">
        <v>1.6</v>
      </c>
      <c r="CZ367">
        <v>0</v>
      </c>
      <c r="DA367">
        <v>17.899999999999999</v>
      </c>
      <c r="DB367">
        <v>-4.0999999999999996</v>
      </c>
      <c r="DE367">
        <v>364</v>
      </c>
      <c r="DF367">
        <v>26.6</v>
      </c>
      <c r="DG367">
        <v>0.9</v>
      </c>
      <c r="DH367">
        <v>1.3</v>
      </c>
      <c r="DI367">
        <v>0</v>
      </c>
      <c r="DJ367">
        <v>14.2</v>
      </c>
      <c r="DK367">
        <v>-3.9</v>
      </c>
    </row>
    <row r="368" spans="1:115">
      <c r="A368">
        <v>365</v>
      </c>
      <c r="B368">
        <v>15.4</v>
      </c>
      <c r="C368">
        <v>1.4</v>
      </c>
      <c r="D368">
        <v>2</v>
      </c>
      <c r="E368">
        <v>0</v>
      </c>
      <c r="F368">
        <v>19.5</v>
      </c>
      <c r="G368">
        <v>0.3</v>
      </c>
      <c r="J368">
        <v>365</v>
      </c>
      <c r="K368">
        <v>53.4</v>
      </c>
      <c r="L368">
        <v>0.8</v>
      </c>
      <c r="M368">
        <v>1.2</v>
      </c>
      <c r="N368">
        <v>0</v>
      </c>
      <c r="O368">
        <v>19.3</v>
      </c>
      <c r="P368">
        <v>9</v>
      </c>
      <c r="S368">
        <v>365</v>
      </c>
      <c r="T368">
        <v>23.1</v>
      </c>
      <c r="U368">
        <v>0.9</v>
      </c>
      <c r="V368">
        <v>1.6</v>
      </c>
      <c r="W368">
        <v>0</v>
      </c>
      <c r="X368">
        <v>20.7</v>
      </c>
      <c r="Y368">
        <v>3.2</v>
      </c>
      <c r="AB368">
        <v>365</v>
      </c>
      <c r="AC368">
        <v>33.6</v>
      </c>
      <c r="AD368">
        <v>0.8</v>
      </c>
      <c r="AE368">
        <v>1.2</v>
      </c>
      <c r="AF368">
        <v>0</v>
      </c>
      <c r="AG368">
        <v>16.600000000000001</v>
      </c>
      <c r="AH368">
        <v>-1.7</v>
      </c>
      <c r="AK368">
        <v>365</v>
      </c>
      <c r="AL368">
        <v>22.7</v>
      </c>
      <c r="AM368">
        <v>1.2</v>
      </c>
      <c r="AN368">
        <v>1.6</v>
      </c>
      <c r="AO368">
        <v>0</v>
      </c>
      <c r="AP368">
        <v>18.2</v>
      </c>
      <c r="AQ368">
        <v>-2.7</v>
      </c>
      <c r="AT368">
        <v>365</v>
      </c>
      <c r="AU368">
        <v>22.7</v>
      </c>
      <c r="AV368">
        <v>1.1000000000000001</v>
      </c>
      <c r="AW368">
        <v>1.7</v>
      </c>
      <c r="AX368">
        <v>0</v>
      </c>
      <c r="AY368">
        <v>21.8</v>
      </c>
      <c r="AZ368">
        <v>0.2</v>
      </c>
      <c r="BC368">
        <v>365</v>
      </c>
      <c r="BD368">
        <v>21.6</v>
      </c>
      <c r="BE368">
        <v>2.2000000000000002</v>
      </c>
      <c r="BF368">
        <v>2.4</v>
      </c>
      <c r="BG368">
        <v>0</v>
      </c>
      <c r="BH368">
        <v>17.3</v>
      </c>
      <c r="BI368">
        <v>3.6</v>
      </c>
      <c r="BL368">
        <v>365</v>
      </c>
      <c r="BM368">
        <v>16.5</v>
      </c>
      <c r="BN368">
        <v>5.4</v>
      </c>
      <c r="BO368">
        <v>2.1</v>
      </c>
      <c r="BP368">
        <v>0.51</v>
      </c>
      <c r="BQ368">
        <v>11.3</v>
      </c>
      <c r="BR368">
        <v>-1.2</v>
      </c>
      <c r="BU368">
        <v>365</v>
      </c>
      <c r="BV368">
        <v>22.8</v>
      </c>
      <c r="BW368">
        <v>0.8</v>
      </c>
      <c r="BX368">
        <v>1.7</v>
      </c>
      <c r="BY368">
        <v>0</v>
      </c>
      <c r="BZ368">
        <v>24.1</v>
      </c>
      <c r="CA368">
        <v>1.7</v>
      </c>
      <c r="CD368">
        <v>365</v>
      </c>
      <c r="CE368">
        <v>29.6</v>
      </c>
      <c r="CF368">
        <v>2.1</v>
      </c>
      <c r="CG368">
        <v>1.7</v>
      </c>
      <c r="CH368">
        <v>2.29</v>
      </c>
      <c r="CI368">
        <v>13.9</v>
      </c>
      <c r="CJ368">
        <v>4.0999999999999996</v>
      </c>
      <c r="CM368">
        <v>365</v>
      </c>
      <c r="CN368">
        <v>23.7</v>
      </c>
      <c r="CO368">
        <v>1</v>
      </c>
      <c r="CP368">
        <v>1.5</v>
      </c>
      <c r="CQ368">
        <v>0</v>
      </c>
      <c r="CR368">
        <v>19.600000000000001</v>
      </c>
      <c r="CS368">
        <v>-1</v>
      </c>
      <c r="CV368">
        <v>365</v>
      </c>
      <c r="CW368">
        <v>47</v>
      </c>
      <c r="CX368">
        <v>2.5</v>
      </c>
      <c r="CY368">
        <v>0.9</v>
      </c>
      <c r="CZ368">
        <v>5.59</v>
      </c>
      <c r="DA368">
        <v>8.1</v>
      </c>
      <c r="DB368">
        <v>1.9</v>
      </c>
      <c r="DE368">
        <v>365</v>
      </c>
      <c r="DF368">
        <v>23.1</v>
      </c>
      <c r="DG368">
        <v>1.2</v>
      </c>
      <c r="DH368">
        <v>1.6</v>
      </c>
      <c r="DI368">
        <v>0</v>
      </c>
      <c r="DJ368">
        <v>15.5</v>
      </c>
      <c r="DK368">
        <v>-3.9</v>
      </c>
    </row>
    <row r="369" spans="1:115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L369">
        <v>0</v>
      </c>
      <c r="BM369">
        <v>0</v>
      </c>
      <c r="BN369">
        <v>0</v>
      </c>
      <c r="BO369">
        <v>0</v>
      </c>
      <c r="BP369">
        <v>0</v>
      </c>
      <c r="BQ369">
        <v>0</v>
      </c>
      <c r="BR369">
        <v>0</v>
      </c>
      <c r="BU369">
        <v>0</v>
      </c>
      <c r="BV369">
        <v>0</v>
      </c>
      <c r="BW369">
        <v>0</v>
      </c>
      <c r="BX369">
        <v>0</v>
      </c>
      <c r="BY369">
        <v>0</v>
      </c>
      <c r="BZ369">
        <v>0</v>
      </c>
      <c r="CA369">
        <v>0</v>
      </c>
      <c r="CD369">
        <v>0</v>
      </c>
      <c r="CE369">
        <v>0</v>
      </c>
      <c r="CF369">
        <v>0</v>
      </c>
      <c r="CG369">
        <v>0</v>
      </c>
      <c r="CH369">
        <v>0</v>
      </c>
      <c r="CI369">
        <v>0</v>
      </c>
      <c r="CJ369">
        <v>0</v>
      </c>
      <c r="CM369">
        <v>0</v>
      </c>
      <c r="CN369">
        <v>0</v>
      </c>
      <c r="CO369">
        <v>0</v>
      </c>
      <c r="CP369">
        <v>0</v>
      </c>
      <c r="CQ369">
        <v>0</v>
      </c>
      <c r="CR369">
        <v>0</v>
      </c>
      <c r="CS369">
        <v>0</v>
      </c>
      <c r="CV369">
        <v>0</v>
      </c>
      <c r="CW369">
        <v>0</v>
      </c>
      <c r="CX369">
        <v>0</v>
      </c>
      <c r="CY369">
        <v>0</v>
      </c>
      <c r="CZ369">
        <v>0</v>
      </c>
      <c r="DA369">
        <v>0</v>
      </c>
      <c r="DB369">
        <v>0</v>
      </c>
      <c r="DE369">
        <v>0</v>
      </c>
      <c r="DF369">
        <v>0</v>
      </c>
      <c r="DG369">
        <v>0</v>
      </c>
      <c r="DH369">
        <v>0</v>
      </c>
      <c r="DI369">
        <v>0</v>
      </c>
      <c r="DJ369">
        <v>0</v>
      </c>
      <c r="DK369">
        <v>0</v>
      </c>
    </row>
  </sheetData>
  <phoneticPr fontId="4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8689" r:id="rId3" name="Button 1">
              <controlPr defaultSize="0" print="0" autoFill="0" autoPict="0" macro="[0]!Go_To_WINDS">
                <anchor moveWithCells="1" sizeWithCells="1">
                  <from>
                    <xdr:col>177</xdr:col>
                    <xdr:colOff>57150</xdr:colOff>
                    <xdr:row>0</xdr:row>
                    <xdr:rowOff>57150</xdr:rowOff>
                  </from>
                  <to>
                    <xdr:col>178</xdr:col>
                    <xdr:colOff>438150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8690" r:id="rId4" name="Button 2">
              <controlPr defaultSize="0" print="0" autoFill="0" autoPict="0" macro="[0]!Run_model">
                <anchor moveWithCells="1" sizeWithCells="1">
                  <from>
                    <xdr:col>178</xdr:col>
                    <xdr:colOff>514350</xdr:colOff>
                    <xdr:row>0</xdr:row>
                    <xdr:rowOff>76200</xdr:rowOff>
                  </from>
                  <to>
                    <xdr:col>180</xdr:col>
                    <xdr:colOff>323850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2"/>
  <dimension ref="A1:P369"/>
  <sheetViews>
    <sheetView zoomScaleNormal="100" workbookViewId="0">
      <pane ySplit="3" topLeftCell="A4" activePane="bottomLeft" state="frozen"/>
      <selection activeCell="H37" sqref="H37"/>
      <selection pane="bottomLeft" activeCell="E26" sqref="E26"/>
    </sheetView>
  </sheetViews>
  <sheetFormatPr defaultColWidth="9.140625" defaultRowHeight="12.75"/>
  <cols>
    <col min="1" max="1" width="15.7109375" style="31" customWidth="1"/>
    <col min="2" max="2" width="11.7109375" style="8" customWidth="1"/>
    <col min="3" max="3" width="13.42578125" style="8" customWidth="1"/>
    <col min="4" max="4" width="15.7109375" style="8" customWidth="1"/>
    <col min="5" max="5" width="10.140625" style="8" customWidth="1"/>
    <col min="6" max="7" width="9.140625" style="8"/>
    <col min="8" max="8" width="17.7109375" style="8" customWidth="1"/>
    <col min="9" max="16384" width="9.140625" style="8"/>
  </cols>
  <sheetData>
    <row r="1" spans="1:16">
      <c r="A1" s="16" t="s">
        <v>875</v>
      </c>
      <c r="B1" s="6" t="s">
        <v>850</v>
      </c>
      <c r="C1" s="6" t="s">
        <v>851</v>
      </c>
      <c r="D1" s="6" t="s">
        <v>876</v>
      </c>
    </row>
    <row r="2" spans="1:16">
      <c r="A2" s="16" t="s">
        <v>433</v>
      </c>
      <c r="B2" s="8">
        <v>2003</v>
      </c>
      <c r="C2" s="8">
        <v>2015</v>
      </c>
      <c r="D2" s="8">
        <v>13</v>
      </c>
    </row>
    <row r="3" spans="1:16">
      <c r="A3" s="16" t="s">
        <v>2</v>
      </c>
      <c r="B3" s="32" t="s">
        <v>864</v>
      </c>
      <c r="C3" s="16">
        <v>110</v>
      </c>
      <c r="D3" s="33" t="s">
        <v>877</v>
      </c>
      <c r="E3" s="16">
        <v>180</v>
      </c>
      <c r="F3" s="16" t="s">
        <v>866</v>
      </c>
      <c r="G3" s="16" t="s">
        <v>867</v>
      </c>
      <c r="H3" s="8" t="s">
        <v>786</v>
      </c>
    </row>
    <row r="4" spans="1:16" ht="15" customHeight="1">
      <c r="A4" s="16">
        <v>1</v>
      </c>
      <c r="B4" s="34">
        <v>28.769230769230774</v>
      </c>
      <c r="C4" s="35">
        <v>1.2615384615384617</v>
      </c>
      <c r="D4" s="35">
        <v>1.6538461538461535</v>
      </c>
      <c r="E4" s="36">
        <v>1.9230769230769232E-2</v>
      </c>
      <c r="F4" s="8">
        <v>17.369230769230771</v>
      </c>
      <c r="G4" s="15">
        <v>0.50769230769230778</v>
      </c>
      <c r="H4" s="15"/>
      <c r="I4" s="15"/>
      <c r="J4">
        <v>13</v>
      </c>
      <c r="K4">
        <v>374.00000000000006</v>
      </c>
      <c r="L4">
        <v>16.400000000000002</v>
      </c>
      <c r="M4">
        <v>21.499999999999996</v>
      </c>
      <c r="N4">
        <v>0.25</v>
      </c>
      <c r="O4">
        <v>225.8</v>
      </c>
      <c r="P4">
        <v>6.6000000000000005</v>
      </c>
    </row>
    <row r="5" spans="1:16">
      <c r="A5" s="16">
        <v>2</v>
      </c>
      <c r="B5" s="34">
        <v>22.984615384615385</v>
      </c>
      <c r="C5" s="35">
        <v>1.8846153846153846</v>
      </c>
      <c r="D5" s="35">
        <v>2.3461538461538463</v>
      </c>
      <c r="E5" s="36">
        <v>0</v>
      </c>
      <c r="F5" s="8">
        <v>19.946153846153848</v>
      </c>
      <c r="G5" s="15">
        <v>1.7307692307692313</v>
      </c>
      <c r="H5" s="15"/>
      <c r="I5" s="15"/>
      <c r="J5">
        <v>26</v>
      </c>
      <c r="K5">
        <v>298.8</v>
      </c>
      <c r="L5">
        <v>24.5</v>
      </c>
      <c r="M5">
        <v>30.500000000000004</v>
      </c>
      <c r="N5">
        <v>0</v>
      </c>
      <c r="O5">
        <v>259.3</v>
      </c>
      <c r="P5">
        <v>22.500000000000007</v>
      </c>
    </row>
    <row r="6" spans="1:16">
      <c r="A6" s="16">
        <v>3</v>
      </c>
      <c r="B6" s="34">
        <v>25.46153846153846</v>
      </c>
      <c r="C6" s="35">
        <v>1.6307692307692307</v>
      </c>
      <c r="D6" s="35">
        <v>1.8615384615384616</v>
      </c>
      <c r="E6" s="36">
        <v>3.0300000000000002</v>
      </c>
      <c r="F6" s="8">
        <v>19.04615384615385</v>
      </c>
      <c r="G6" s="15">
        <v>2.1153846153846154</v>
      </c>
      <c r="H6" s="15"/>
      <c r="I6" s="15"/>
      <c r="J6">
        <v>39</v>
      </c>
      <c r="K6">
        <v>331</v>
      </c>
      <c r="L6">
        <v>21.2</v>
      </c>
      <c r="M6">
        <v>24.2</v>
      </c>
      <c r="N6">
        <v>39.39</v>
      </c>
      <c r="O6">
        <v>247.60000000000002</v>
      </c>
      <c r="P6">
        <v>27.5</v>
      </c>
    </row>
    <row r="7" spans="1:16">
      <c r="A7" s="16">
        <v>4</v>
      </c>
      <c r="B7" s="34">
        <v>31.038461538461544</v>
      </c>
      <c r="C7" s="35">
        <v>1.2923076923076922</v>
      </c>
      <c r="D7" s="35">
        <v>1.6153846153846154</v>
      </c>
      <c r="E7" s="36">
        <v>1.5023076923076921</v>
      </c>
      <c r="F7" s="8">
        <v>18.623076923076923</v>
      </c>
      <c r="G7" s="15">
        <v>1.7230769230769227</v>
      </c>
      <c r="H7" s="15"/>
      <c r="I7" s="15"/>
      <c r="J7">
        <v>52</v>
      </c>
      <c r="K7">
        <v>403.50000000000006</v>
      </c>
      <c r="L7">
        <v>16.799999999999997</v>
      </c>
      <c r="M7">
        <v>21</v>
      </c>
      <c r="N7">
        <v>19.529999999999998</v>
      </c>
      <c r="O7">
        <v>242.1</v>
      </c>
      <c r="P7">
        <v>22.399999999999995</v>
      </c>
    </row>
    <row r="8" spans="1:16">
      <c r="A8" s="16">
        <v>5</v>
      </c>
      <c r="B8" s="34">
        <v>24.215384615384615</v>
      </c>
      <c r="C8" s="35">
        <v>1.4461538461538461</v>
      </c>
      <c r="D8" s="35">
        <v>1.8923076923076925</v>
      </c>
      <c r="E8" s="36">
        <v>5.8461538461538461E-2</v>
      </c>
      <c r="F8" s="8">
        <v>19.2</v>
      </c>
      <c r="G8" s="15">
        <v>1.3461538461538458</v>
      </c>
      <c r="H8" s="15"/>
      <c r="I8" s="15"/>
      <c r="J8">
        <v>65</v>
      </c>
      <c r="K8">
        <v>314.8</v>
      </c>
      <c r="L8">
        <v>18.8</v>
      </c>
      <c r="M8">
        <v>24.6</v>
      </c>
      <c r="N8">
        <v>0.76</v>
      </c>
      <c r="O8">
        <v>249.6</v>
      </c>
      <c r="P8">
        <v>17.499999999999996</v>
      </c>
    </row>
    <row r="9" spans="1:16">
      <c r="A9" s="16">
        <v>6</v>
      </c>
      <c r="B9" s="34">
        <v>23.476923076923079</v>
      </c>
      <c r="C9" s="35">
        <v>1.4923076923076921</v>
      </c>
      <c r="D9" s="35">
        <v>1.9615384615384615</v>
      </c>
      <c r="E9" s="36">
        <v>3.9230769230769229E-2</v>
      </c>
      <c r="F9" s="8">
        <v>18.853846153846153</v>
      </c>
      <c r="G9" s="15">
        <v>1.1846153846153848</v>
      </c>
      <c r="H9" s="15"/>
      <c r="I9" s="15"/>
      <c r="J9">
        <v>78</v>
      </c>
      <c r="K9">
        <v>305.20000000000005</v>
      </c>
      <c r="L9">
        <v>19.399999999999999</v>
      </c>
      <c r="M9">
        <v>25.5</v>
      </c>
      <c r="N9">
        <v>0.51</v>
      </c>
      <c r="O9">
        <v>245.1</v>
      </c>
      <c r="P9">
        <v>15.400000000000002</v>
      </c>
    </row>
    <row r="10" spans="1:16">
      <c r="A10" s="16">
        <v>7</v>
      </c>
      <c r="B10" s="34">
        <v>27.776923076923076</v>
      </c>
      <c r="C10" s="35">
        <v>1.7846153846153845</v>
      </c>
      <c r="D10" s="35">
        <v>2.0076923076923081</v>
      </c>
      <c r="E10" s="36">
        <v>0.52769230769230768</v>
      </c>
      <c r="F10" s="8">
        <v>19.238461538461539</v>
      </c>
      <c r="G10" s="15">
        <v>1.4615384615384619</v>
      </c>
      <c r="H10" s="15"/>
      <c r="I10" s="15"/>
      <c r="J10">
        <v>91</v>
      </c>
      <c r="K10">
        <v>361.09999999999997</v>
      </c>
      <c r="L10">
        <v>23.2</v>
      </c>
      <c r="M10">
        <v>26.100000000000005</v>
      </c>
      <c r="N10">
        <v>6.86</v>
      </c>
      <c r="O10">
        <v>250.1</v>
      </c>
      <c r="P10">
        <v>19.000000000000004</v>
      </c>
    </row>
    <row r="11" spans="1:16">
      <c r="A11" s="16">
        <v>8</v>
      </c>
      <c r="B11" s="34">
        <v>25.692307692307697</v>
      </c>
      <c r="C11" s="35">
        <v>1.6615384615384616</v>
      </c>
      <c r="D11" s="35">
        <v>2.0384615384615388</v>
      </c>
      <c r="E11" s="36">
        <v>0.84615384615384615</v>
      </c>
      <c r="F11" s="8">
        <v>19.830769230769231</v>
      </c>
      <c r="G11" s="15">
        <v>2.7615384615384619</v>
      </c>
      <c r="H11" s="15"/>
      <c r="I11" s="15"/>
      <c r="J11">
        <v>104</v>
      </c>
      <c r="K11">
        <v>334.00000000000006</v>
      </c>
      <c r="L11">
        <v>21.6</v>
      </c>
      <c r="M11">
        <v>26.500000000000004</v>
      </c>
      <c r="N11">
        <v>11</v>
      </c>
      <c r="O11">
        <v>257.8</v>
      </c>
      <c r="P11">
        <v>35.900000000000006</v>
      </c>
    </row>
    <row r="12" spans="1:16">
      <c r="A12" s="16">
        <v>9</v>
      </c>
      <c r="B12" s="34">
        <v>27.338461538461537</v>
      </c>
      <c r="C12" s="35">
        <v>1.4846153846153847</v>
      </c>
      <c r="D12" s="35">
        <v>2.069230769230769</v>
      </c>
      <c r="E12" s="36">
        <v>0</v>
      </c>
      <c r="F12" s="8">
        <v>20.415384615384617</v>
      </c>
      <c r="G12" s="15">
        <v>2.0076923076923077</v>
      </c>
      <c r="H12" s="15"/>
      <c r="I12" s="15"/>
      <c r="J12">
        <v>117</v>
      </c>
      <c r="K12">
        <v>355.4</v>
      </c>
      <c r="L12">
        <v>19.3</v>
      </c>
      <c r="M12">
        <v>26.9</v>
      </c>
      <c r="N12">
        <v>0</v>
      </c>
      <c r="O12">
        <v>265.40000000000003</v>
      </c>
      <c r="P12">
        <v>26.1</v>
      </c>
    </row>
    <row r="13" spans="1:16">
      <c r="A13" s="16">
        <v>10</v>
      </c>
      <c r="B13" s="34">
        <v>26.146153846153844</v>
      </c>
      <c r="C13" s="35">
        <v>1.5692307692307692</v>
      </c>
      <c r="D13" s="35">
        <v>2.069230769230769</v>
      </c>
      <c r="E13" s="36">
        <v>0</v>
      </c>
      <c r="F13" s="8">
        <v>19.846153846153847</v>
      </c>
      <c r="G13" s="15">
        <v>2.2538461538461538</v>
      </c>
      <c r="H13" s="15"/>
      <c r="I13" s="15"/>
      <c r="J13">
        <v>130</v>
      </c>
      <c r="K13">
        <v>339.9</v>
      </c>
      <c r="L13">
        <v>20.399999999999999</v>
      </c>
      <c r="M13">
        <v>26.9</v>
      </c>
      <c r="N13">
        <v>0</v>
      </c>
      <c r="O13">
        <v>258</v>
      </c>
      <c r="P13">
        <v>29.299999999999997</v>
      </c>
    </row>
    <row r="14" spans="1:16">
      <c r="A14" s="16">
        <v>11</v>
      </c>
      <c r="B14" s="34">
        <v>22.615384615384617</v>
      </c>
      <c r="C14" s="35">
        <v>1.6230769230769229</v>
      </c>
      <c r="D14" s="35">
        <v>2.1461538461538465</v>
      </c>
      <c r="E14" s="36">
        <v>0</v>
      </c>
      <c r="F14" s="8">
        <v>20.138461538461538</v>
      </c>
      <c r="G14" s="15">
        <v>2.4999999999999996</v>
      </c>
      <c r="H14" s="15"/>
      <c r="I14" s="15"/>
      <c r="J14">
        <v>143</v>
      </c>
      <c r="K14">
        <v>294</v>
      </c>
      <c r="L14">
        <v>21.099999999999998</v>
      </c>
      <c r="M14">
        <v>27.900000000000002</v>
      </c>
      <c r="N14">
        <v>0</v>
      </c>
      <c r="O14">
        <v>261.8</v>
      </c>
      <c r="P14">
        <v>32.499999999999993</v>
      </c>
    </row>
    <row r="15" spans="1:16">
      <c r="A15" s="16">
        <v>12</v>
      </c>
      <c r="B15" s="34">
        <v>25.015384615384615</v>
      </c>
      <c r="C15" s="35">
        <v>1.3307692307692305</v>
      </c>
      <c r="D15" s="35">
        <v>1.8307692307692305</v>
      </c>
      <c r="E15" s="36">
        <v>1.9230769230769232E-2</v>
      </c>
      <c r="F15" s="8">
        <v>19.38461538461538</v>
      </c>
      <c r="G15" s="15">
        <v>2.1923076923076916</v>
      </c>
      <c r="H15" s="15"/>
      <c r="I15" s="15"/>
      <c r="J15">
        <v>156</v>
      </c>
      <c r="K15">
        <v>325.2</v>
      </c>
      <c r="L15">
        <v>17.299999999999997</v>
      </c>
      <c r="M15">
        <v>23.799999999999997</v>
      </c>
      <c r="N15">
        <v>0.25</v>
      </c>
      <c r="O15">
        <v>251.99999999999994</v>
      </c>
      <c r="P15">
        <v>28.499999999999993</v>
      </c>
    </row>
    <row r="16" spans="1:16">
      <c r="A16" s="16">
        <v>13</v>
      </c>
      <c r="B16" s="34">
        <v>20.846153846153847</v>
      </c>
      <c r="C16" s="35">
        <v>1.4153846153846155</v>
      </c>
      <c r="D16" s="35">
        <v>1.9923076923076926</v>
      </c>
      <c r="E16" s="36">
        <v>0.17538461538461536</v>
      </c>
      <c r="F16" s="8">
        <v>19.284615384615389</v>
      </c>
      <c r="G16" s="15">
        <v>1.2000000000000002</v>
      </c>
      <c r="H16" s="15"/>
      <c r="I16" s="15"/>
      <c r="J16">
        <v>169</v>
      </c>
      <c r="K16">
        <v>271</v>
      </c>
      <c r="L16">
        <v>18.400000000000002</v>
      </c>
      <c r="M16">
        <v>25.900000000000002</v>
      </c>
      <c r="N16">
        <v>2.2799999999999998</v>
      </c>
      <c r="O16">
        <v>250.70000000000005</v>
      </c>
      <c r="P16">
        <v>15.600000000000001</v>
      </c>
    </row>
    <row r="17" spans="1:16">
      <c r="A17" s="16">
        <v>14</v>
      </c>
      <c r="B17" s="34">
        <v>20.700000000000003</v>
      </c>
      <c r="C17" s="35">
        <v>1.6307692307692307</v>
      </c>
      <c r="D17" s="35">
        <v>2.1692307692307691</v>
      </c>
      <c r="E17" s="36">
        <v>0</v>
      </c>
      <c r="F17" s="8">
        <v>18.861538461538466</v>
      </c>
      <c r="G17" s="15">
        <v>1.5769230769230769</v>
      </c>
      <c r="H17" s="15"/>
      <c r="I17" s="15"/>
      <c r="J17">
        <v>182</v>
      </c>
      <c r="K17">
        <v>269.10000000000002</v>
      </c>
      <c r="L17">
        <v>21.2</v>
      </c>
      <c r="M17">
        <v>28.2</v>
      </c>
      <c r="N17">
        <v>0</v>
      </c>
      <c r="O17">
        <v>245.20000000000005</v>
      </c>
      <c r="P17">
        <v>20.5</v>
      </c>
    </row>
    <row r="18" spans="1:16">
      <c r="A18" s="16">
        <v>15</v>
      </c>
      <c r="B18" s="34">
        <v>21.161538461538459</v>
      </c>
      <c r="C18" s="35">
        <v>1.3769230769230769</v>
      </c>
      <c r="D18" s="35">
        <v>2.023076923076923</v>
      </c>
      <c r="E18" s="36">
        <v>0</v>
      </c>
      <c r="F18" s="8">
        <v>19.315384615384616</v>
      </c>
      <c r="G18" s="15">
        <v>1.1615384615384616</v>
      </c>
      <c r="H18" s="15"/>
      <c r="I18" s="15"/>
      <c r="J18">
        <v>195</v>
      </c>
      <c r="K18">
        <v>275.09999999999997</v>
      </c>
      <c r="L18">
        <v>17.899999999999999</v>
      </c>
      <c r="M18">
        <v>26.3</v>
      </c>
      <c r="N18">
        <v>0</v>
      </c>
      <c r="O18">
        <v>251.1</v>
      </c>
      <c r="P18">
        <v>15.100000000000001</v>
      </c>
    </row>
    <row r="19" spans="1:16">
      <c r="A19" s="16">
        <v>16</v>
      </c>
      <c r="B19" s="34">
        <v>18.838461538461537</v>
      </c>
      <c r="C19" s="35">
        <v>1.6307692307692307</v>
      </c>
      <c r="D19" s="35">
        <v>2.2461538461538462</v>
      </c>
      <c r="E19" s="36">
        <v>0</v>
      </c>
      <c r="F19" s="8">
        <v>20.300000000000004</v>
      </c>
      <c r="G19" s="15">
        <v>1.1307692307692307</v>
      </c>
      <c r="H19" s="15"/>
      <c r="I19" s="15"/>
      <c r="J19">
        <v>208</v>
      </c>
      <c r="K19">
        <v>244.9</v>
      </c>
      <c r="L19">
        <v>21.2</v>
      </c>
      <c r="M19">
        <v>29.200000000000003</v>
      </c>
      <c r="N19">
        <v>0</v>
      </c>
      <c r="O19">
        <v>263.90000000000003</v>
      </c>
      <c r="P19">
        <v>14.7</v>
      </c>
    </row>
    <row r="20" spans="1:16">
      <c r="A20" s="16">
        <v>17</v>
      </c>
      <c r="B20" s="34">
        <v>18.276923076923076</v>
      </c>
      <c r="C20" s="35">
        <v>1.3000000000000003</v>
      </c>
      <c r="D20" s="35">
        <v>2.1076923076923082</v>
      </c>
      <c r="E20" s="36">
        <v>0</v>
      </c>
      <c r="F20" s="8">
        <v>20.746153846153845</v>
      </c>
      <c r="G20" s="15">
        <v>0.63076923076923075</v>
      </c>
      <c r="H20" s="15"/>
      <c r="I20" s="15"/>
      <c r="J20">
        <v>221</v>
      </c>
      <c r="K20">
        <v>237.6</v>
      </c>
      <c r="L20">
        <v>16.900000000000002</v>
      </c>
      <c r="M20">
        <v>27.400000000000006</v>
      </c>
      <c r="N20">
        <v>0</v>
      </c>
      <c r="O20">
        <v>269.7</v>
      </c>
      <c r="P20">
        <v>8.1999999999999993</v>
      </c>
    </row>
    <row r="21" spans="1:16">
      <c r="A21" s="16">
        <v>18</v>
      </c>
      <c r="B21" s="34">
        <v>19.523076923076925</v>
      </c>
      <c r="C21" s="35">
        <v>1.2461538461538464</v>
      </c>
      <c r="D21" s="35">
        <v>2.0384615384615383</v>
      </c>
      <c r="E21" s="36">
        <v>9.7692307692307689E-2</v>
      </c>
      <c r="F21" s="8">
        <v>21.284615384615389</v>
      </c>
      <c r="G21" s="15">
        <v>1.2153846153846153</v>
      </c>
      <c r="H21" s="15"/>
      <c r="I21" s="15"/>
      <c r="J21">
        <v>234</v>
      </c>
      <c r="K21">
        <v>253.8</v>
      </c>
      <c r="L21">
        <v>16.200000000000003</v>
      </c>
      <c r="M21">
        <v>26.5</v>
      </c>
      <c r="N21">
        <v>1.27</v>
      </c>
      <c r="O21">
        <v>276.70000000000005</v>
      </c>
      <c r="P21">
        <v>15.799999999999999</v>
      </c>
    </row>
    <row r="22" spans="1:16">
      <c r="A22" s="16">
        <v>19</v>
      </c>
      <c r="B22" s="34">
        <v>23.353846153846153</v>
      </c>
      <c r="C22" s="35">
        <v>1.4538461538461538</v>
      </c>
      <c r="D22" s="35">
        <v>2.069230769230769</v>
      </c>
      <c r="E22" s="36">
        <v>2.0123076923076924</v>
      </c>
      <c r="F22" s="8">
        <v>21.161538461538463</v>
      </c>
      <c r="G22" s="15">
        <v>2.2923076923076922</v>
      </c>
      <c r="H22" s="15"/>
      <c r="I22" s="15"/>
      <c r="J22">
        <v>247</v>
      </c>
      <c r="K22">
        <v>303.59999999999997</v>
      </c>
      <c r="L22">
        <v>18.899999999999999</v>
      </c>
      <c r="M22">
        <v>26.9</v>
      </c>
      <c r="N22">
        <v>26.16</v>
      </c>
      <c r="O22">
        <v>275.10000000000002</v>
      </c>
      <c r="P22">
        <v>29.8</v>
      </c>
    </row>
    <row r="23" spans="1:16">
      <c r="A23" s="16">
        <v>20</v>
      </c>
      <c r="B23" s="34">
        <v>22.684615384615391</v>
      </c>
      <c r="C23" s="35">
        <v>1.3615384615384616</v>
      </c>
      <c r="D23" s="35">
        <v>2.069230769230769</v>
      </c>
      <c r="E23" s="36">
        <v>0.15384615384615385</v>
      </c>
      <c r="F23" s="8">
        <v>20.76923076923077</v>
      </c>
      <c r="G23" s="15">
        <v>2.6846153846153848</v>
      </c>
      <c r="H23" s="15"/>
      <c r="I23" s="15"/>
      <c r="J23">
        <v>260</v>
      </c>
      <c r="K23">
        <v>294.90000000000009</v>
      </c>
      <c r="L23">
        <v>17.7</v>
      </c>
      <c r="M23">
        <v>26.899999999999995</v>
      </c>
      <c r="N23">
        <v>2</v>
      </c>
      <c r="O23">
        <v>270</v>
      </c>
      <c r="P23">
        <v>34.900000000000006</v>
      </c>
    </row>
    <row r="24" spans="1:16">
      <c r="A24" s="16">
        <v>21</v>
      </c>
      <c r="B24" s="34">
        <v>29.230769230769234</v>
      </c>
      <c r="C24" s="35">
        <v>2.0769230769230771</v>
      </c>
      <c r="D24" s="35">
        <v>2.1615384615384614</v>
      </c>
      <c r="E24" s="36">
        <v>2.2807692307692307</v>
      </c>
      <c r="F24" s="8">
        <v>20.5</v>
      </c>
      <c r="G24" s="15">
        <v>3.7384615384615389</v>
      </c>
      <c r="H24" s="15"/>
      <c r="I24" s="15"/>
      <c r="J24">
        <v>273</v>
      </c>
      <c r="K24">
        <v>380.00000000000006</v>
      </c>
      <c r="L24">
        <v>27.000000000000004</v>
      </c>
      <c r="M24">
        <v>28.099999999999998</v>
      </c>
      <c r="N24">
        <v>29.65</v>
      </c>
      <c r="O24">
        <v>266.5</v>
      </c>
      <c r="P24">
        <v>48.600000000000009</v>
      </c>
    </row>
    <row r="25" spans="1:16">
      <c r="A25" s="16">
        <v>22</v>
      </c>
      <c r="B25" s="34">
        <v>28.830769230769228</v>
      </c>
      <c r="C25" s="35">
        <v>1.7153846153846155</v>
      </c>
      <c r="D25" s="35">
        <v>2.0307692307692311</v>
      </c>
      <c r="E25" s="36">
        <v>0.83307692307692305</v>
      </c>
      <c r="F25" s="8">
        <v>19.800000000000004</v>
      </c>
      <c r="G25" s="15">
        <v>3.7923076923076922</v>
      </c>
      <c r="H25" s="15"/>
      <c r="I25" s="15"/>
      <c r="J25">
        <v>286</v>
      </c>
      <c r="K25">
        <v>374.79999999999995</v>
      </c>
      <c r="L25">
        <v>22.3</v>
      </c>
      <c r="M25">
        <v>26.400000000000002</v>
      </c>
      <c r="N25">
        <v>10.83</v>
      </c>
      <c r="O25">
        <v>257.40000000000003</v>
      </c>
      <c r="P25">
        <v>49.3</v>
      </c>
    </row>
    <row r="26" spans="1:16">
      <c r="A26" s="16">
        <v>23</v>
      </c>
      <c r="B26" s="34">
        <v>25.807692307692307</v>
      </c>
      <c r="C26" s="35">
        <v>1.6999999999999997</v>
      </c>
      <c r="D26" s="35">
        <v>2.2615384615384611</v>
      </c>
      <c r="E26" s="36">
        <v>0.55769230769230771</v>
      </c>
      <c r="F26" s="8">
        <v>20.353846153846156</v>
      </c>
      <c r="G26" s="15">
        <v>2.8692307692307697</v>
      </c>
      <c r="H26" s="15"/>
      <c r="I26" s="15"/>
      <c r="J26">
        <v>299</v>
      </c>
      <c r="K26">
        <v>335.5</v>
      </c>
      <c r="L26">
        <v>22.099999999999998</v>
      </c>
      <c r="M26">
        <v>29.399999999999995</v>
      </c>
      <c r="N26">
        <v>7.25</v>
      </c>
      <c r="O26">
        <v>264.60000000000002</v>
      </c>
      <c r="P26">
        <v>37.300000000000004</v>
      </c>
    </row>
    <row r="27" spans="1:16">
      <c r="A27" s="16">
        <v>24</v>
      </c>
      <c r="B27" s="34">
        <v>29.692307692307686</v>
      </c>
      <c r="C27" s="35">
        <v>1.7076923076923076</v>
      </c>
      <c r="D27" s="35">
        <v>2.2999999999999998</v>
      </c>
      <c r="E27" s="36">
        <v>0.25307692307692309</v>
      </c>
      <c r="F27" s="8">
        <v>20.030769230769231</v>
      </c>
      <c r="G27" s="15">
        <v>5.1692307692307695</v>
      </c>
      <c r="H27" s="15"/>
      <c r="I27" s="15"/>
      <c r="J27">
        <v>312</v>
      </c>
      <c r="K27">
        <v>385.99999999999994</v>
      </c>
      <c r="L27">
        <v>22.2</v>
      </c>
      <c r="M27">
        <v>29.9</v>
      </c>
      <c r="N27">
        <v>3.29</v>
      </c>
      <c r="O27">
        <v>260.39999999999998</v>
      </c>
      <c r="P27">
        <v>67.2</v>
      </c>
    </row>
    <row r="28" spans="1:16">
      <c r="A28" s="16">
        <v>25</v>
      </c>
      <c r="B28" s="34">
        <v>25.461538461538456</v>
      </c>
      <c r="C28" s="35">
        <v>1.6230769230769231</v>
      </c>
      <c r="D28" s="35">
        <v>2.2846153846153845</v>
      </c>
      <c r="E28" s="36">
        <v>0</v>
      </c>
      <c r="F28" s="8">
        <v>20.815384615384616</v>
      </c>
      <c r="G28" s="15">
        <v>4.3461538461538458</v>
      </c>
      <c r="H28" s="15"/>
      <c r="I28" s="15"/>
      <c r="J28">
        <v>325</v>
      </c>
      <c r="K28">
        <v>330.99999999999994</v>
      </c>
      <c r="L28">
        <v>21.1</v>
      </c>
      <c r="M28">
        <v>29.699999999999996</v>
      </c>
      <c r="N28">
        <v>0</v>
      </c>
      <c r="O28">
        <v>270.60000000000002</v>
      </c>
      <c r="P28">
        <v>56.5</v>
      </c>
    </row>
    <row r="29" spans="1:16">
      <c r="A29" s="16">
        <v>26</v>
      </c>
      <c r="B29" s="34">
        <v>29.838461538461537</v>
      </c>
      <c r="C29" s="35">
        <v>1.4461538461538461</v>
      </c>
      <c r="D29" s="35">
        <v>1.9384615384615385</v>
      </c>
      <c r="E29" s="36">
        <v>2.813076923076923</v>
      </c>
      <c r="F29" s="8">
        <v>19.561538461538461</v>
      </c>
      <c r="G29" s="15">
        <v>3.6538461538461537</v>
      </c>
      <c r="H29" s="15"/>
      <c r="I29" s="15"/>
      <c r="J29">
        <v>338</v>
      </c>
      <c r="K29">
        <v>387.9</v>
      </c>
      <c r="L29">
        <v>18.8</v>
      </c>
      <c r="M29">
        <v>25.2</v>
      </c>
      <c r="N29">
        <v>36.57</v>
      </c>
      <c r="O29">
        <v>254.29999999999998</v>
      </c>
      <c r="P29">
        <v>47.5</v>
      </c>
    </row>
    <row r="30" spans="1:16">
      <c r="A30" s="16">
        <v>27</v>
      </c>
      <c r="B30" s="34">
        <v>32.769230769230774</v>
      </c>
      <c r="C30" s="35">
        <v>1.4692307692307693</v>
      </c>
      <c r="D30" s="35">
        <v>2.023076923076923</v>
      </c>
      <c r="E30" s="36">
        <v>1.7776923076923079</v>
      </c>
      <c r="F30" s="8">
        <v>20.115384615384617</v>
      </c>
      <c r="G30" s="15">
        <v>4.5384615384615383</v>
      </c>
      <c r="H30" s="15"/>
      <c r="I30" s="15"/>
      <c r="J30">
        <v>351</v>
      </c>
      <c r="K30">
        <v>426.00000000000006</v>
      </c>
      <c r="L30">
        <v>19.100000000000001</v>
      </c>
      <c r="M30">
        <v>26.299999999999997</v>
      </c>
      <c r="N30">
        <v>23.110000000000003</v>
      </c>
      <c r="O30">
        <v>261.5</v>
      </c>
      <c r="P30">
        <v>59</v>
      </c>
    </row>
    <row r="31" spans="1:16">
      <c r="A31" s="16">
        <v>28</v>
      </c>
      <c r="B31" s="34">
        <v>28.446153846153848</v>
      </c>
      <c r="C31" s="35">
        <v>1.6999999999999997</v>
      </c>
      <c r="D31" s="35">
        <v>2.1692307692307691</v>
      </c>
      <c r="E31" s="36">
        <v>0.80076923076923079</v>
      </c>
      <c r="F31" s="8">
        <v>19.69230769230769</v>
      </c>
      <c r="G31" s="15">
        <v>3.2384615384615385</v>
      </c>
      <c r="H31" s="15"/>
      <c r="I31" s="15"/>
      <c r="J31">
        <v>364</v>
      </c>
      <c r="K31">
        <v>369.8</v>
      </c>
      <c r="L31">
        <v>22.099999999999998</v>
      </c>
      <c r="M31">
        <v>28.199999999999996</v>
      </c>
      <c r="N31">
        <v>10.41</v>
      </c>
      <c r="O31">
        <v>255.99999999999997</v>
      </c>
      <c r="P31">
        <v>42.1</v>
      </c>
    </row>
    <row r="32" spans="1:16">
      <c r="A32" s="16">
        <v>29</v>
      </c>
      <c r="B32" s="34">
        <v>26.523076923076925</v>
      </c>
      <c r="C32" s="35">
        <v>1.3615384615384618</v>
      </c>
      <c r="D32" s="35">
        <v>2.1000000000000005</v>
      </c>
      <c r="E32" s="36">
        <v>0.80153846153846164</v>
      </c>
      <c r="F32" s="8">
        <v>20.238461538461536</v>
      </c>
      <c r="G32" s="15">
        <v>2.5615384615384618</v>
      </c>
      <c r="H32" s="15"/>
      <c r="I32" s="15"/>
      <c r="J32">
        <v>377</v>
      </c>
      <c r="K32">
        <v>344.8</v>
      </c>
      <c r="L32">
        <v>17.700000000000003</v>
      </c>
      <c r="M32">
        <v>27.300000000000004</v>
      </c>
      <c r="N32">
        <v>10.420000000000002</v>
      </c>
      <c r="O32">
        <v>263.09999999999997</v>
      </c>
      <c r="P32">
        <v>33.300000000000004</v>
      </c>
    </row>
    <row r="33" spans="1:16">
      <c r="A33" s="16">
        <v>30</v>
      </c>
      <c r="B33" s="34">
        <v>29.492307692307698</v>
      </c>
      <c r="C33" s="35">
        <v>1.4538461538461542</v>
      </c>
      <c r="D33" s="35">
        <v>2.1</v>
      </c>
      <c r="E33" s="36">
        <v>0.54692307692307696</v>
      </c>
      <c r="F33" s="8">
        <v>20.200000000000003</v>
      </c>
      <c r="G33" s="15">
        <v>2.976923076923077</v>
      </c>
      <c r="H33" s="15"/>
      <c r="I33" s="15"/>
      <c r="J33">
        <v>390</v>
      </c>
      <c r="K33">
        <v>383.40000000000009</v>
      </c>
      <c r="L33">
        <v>18.900000000000006</v>
      </c>
      <c r="M33">
        <v>27.3</v>
      </c>
      <c r="N33">
        <v>7.11</v>
      </c>
      <c r="O33">
        <v>262.60000000000002</v>
      </c>
      <c r="P33">
        <v>38.700000000000003</v>
      </c>
    </row>
    <row r="34" spans="1:16">
      <c r="A34" s="16">
        <v>31</v>
      </c>
      <c r="B34" s="34">
        <v>32.107692307692304</v>
      </c>
      <c r="C34" s="35">
        <v>1.7923076923076924</v>
      </c>
      <c r="D34" s="35">
        <v>2.2846153846153845</v>
      </c>
      <c r="E34" s="36">
        <v>0.72307692307692306</v>
      </c>
      <c r="F34" s="8">
        <v>19.338461538461537</v>
      </c>
      <c r="G34" s="15">
        <v>4.384615384615385</v>
      </c>
      <c r="H34" s="15"/>
      <c r="I34" s="15"/>
      <c r="J34">
        <v>403</v>
      </c>
      <c r="K34">
        <v>417.4</v>
      </c>
      <c r="L34">
        <v>23.3</v>
      </c>
      <c r="M34">
        <v>29.699999999999996</v>
      </c>
      <c r="N34">
        <v>9.4</v>
      </c>
      <c r="O34">
        <v>251.4</v>
      </c>
      <c r="P34">
        <v>57</v>
      </c>
    </row>
    <row r="35" spans="1:16">
      <c r="A35" s="16">
        <v>32</v>
      </c>
      <c r="B35" s="34">
        <v>23.084615384615386</v>
      </c>
      <c r="C35" s="35">
        <v>1.6153846153846152</v>
      </c>
      <c r="D35" s="35">
        <v>2.3307692307692309</v>
      </c>
      <c r="E35" s="36">
        <v>1.9230769230769232E-2</v>
      </c>
      <c r="F35" s="8">
        <v>19.938461538461539</v>
      </c>
      <c r="G35" s="15">
        <v>2.6923076923076925</v>
      </c>
      <c r="H35" s="15"/>
      <c r="I35" s="15"/>
      <c r="J35">
        <v>416</v>
      </c>
      <c r="K35">
        <v>300.10000000000002</v>
      </c>
      <c r="L35">
        <v>20.999999999999996</v>
      </c>
      <c r="M35">
        <v>30.3</v>
      </c>
      <c r="N35">
        <v>0.25</v>
      </c>
      <c r="O35">
        <v>259.2</v>
      </c>
      <c r="P35">
        <v>35</v>
      </c>
    </row>
    <row r="36" spans="1:16">
      <c r="A36" s="16">
        <v>33</v>
      </c>
      <c r="B36" s="34">
        <v>20.946153846153848</v>
      </c>
      <c r="C36" s="35">
        <v>2.0461538461538464</v>
      </c>
      <c r="D36" s="35">
        <v>2.6692307692307691</v>
      </c>
      <c r="E36" s="36">
        <v>0</v>
      </c>
      <c r="F36" s="8">
        <v>19.338461538461537</v>
      </c>
      <c r="G36" s="15">
        <v>2.2384615384615385</v>
      </c>
      <c r="H36" s="15"/>
      <c r="I36" s="15"/>
      <c r="J36">
        <v>429</v>
      </c>
      <c r="K36">
        <v>272.3</v>
      </c>
      <c r="L36">
        <v>26.6</v>
      </c>
      <c r="M36">
        <v>34.699999999999996</v>
      </c>
      <c r="N36">
        <v>0</v>
      </c>
      <c r="O36">
        <v>251.4</v>
      </c>
      <c r="P36">
        <v>29.1</v>
      </c>
    </row>
    <row r="37" spans="1:16">
      <c r="A37" s="16">
        <v>34</v>
      </c>
      <c r="B37" s="34">
        <v>22.276923076923076</v>
      </c>
      <c r="C37" s="35">
        <v>1.7384615384615385</v>
      </c>
      <c r="D37" s="35">
        <v>2.407692307692308</v>
      </c>
      <c r="E37" s="36">
        <v>0</v>
      </c>
      <c r="F37" s="8">
        <v>19.423076923076923</v>
      </c>
      <c r="G37" s="15">
        <v>3.0615384615384618</v>
      </c>
      <c r="H37" s="15"/>
      <c r="I37" s="15"/>
      <c r="J37">
        <v>442</v>
      </c>
      <c r="K37">
        <v>289.59999999999997</v>
      </c>
      <c r="L37">
        <v>22.6</v>
      </c>
      <c r="M37">
        <v>31.300000000000004</v>
      </c>
      <c r="N37">
        <v>0</v>
      </c>
      <c r="O37">
        <v>252.5</v>
      </c>
      <c r="P37">
        <v>39.800000000000004</v>
      </c>
    </row>
    <row r="38" spans="1:16">
      <c r="A38" s="16">
        <v>35</v>
      </c>
      <c r="B38" s="34">
        <v>23.615384615384617</v>
      </c>
      <c r="C38" s="35">
        <v>1.6692307692307691</v>
      </c>
      <c r="D38" s="35">
        <v>2.3230769230769228</v>
      </c>
      <c r="E38" s="36">
        <v>0.50769230769230766</v>
      </c>
      <c r="F38" s="8">
        <v>20.076923076923077</v>
      </c>
      <c r="G38" s="15">
        <v>2.3307692307692305</v>
      </c>
      <c r="H38" s="15"/>
      <c r="I38" s="15"/>
      <c r="J38">
        <v>455</v>
      </c>
      <c r="K38">
        <v>307</v>
      </c>
      <c r="L38">
        <v>21.7</v>
      </c>
      <c r="M38">
        <v>30.2</v>
      </c>
      <c r="N38">
        <v>6.6</v>
      </c>
      <c r="O38">
        <v>261</v>
      </c>
      <c r="P38">
        <v>30.299999999999997</v>
      </c>
    </row>
    <row r="39" spans="1:16">
      <c r="A39" s="16">
        <v>36</v>
      </c>
      <c r="B39" s="34">
        <v>23.238461538461536</v>
      </c>
      <c r="C39" s="35">
        <v>1.3461538461538463</v>
      </c>
      <c r="D39" s="35">
        <v>2.3769230769230769</v>
      </c>
      <c r="E39" s="36">
        <v>0</v>
      </c>
      <c r="F39" s="8">
        <v>20.76923076923077</v>
      </c>
      <c r="G39" s="15">
        <v>2.5307692307692307</v>
      </c>
      <c r="H39" s="15"/>
      <c r="I39" s="15"/>
      <c r="J39">
        <v>468</v>
      </c>
      <c r="K39">
        <v>302.09999999999997</v>
      </c>
      <c r="L39">
        <v>17.5</v>
      </c>
      <c r="M39">
        <v>30.9</v>
      </c>
      <c r="N39">
        <v>0</v>
      </c>
      <c r="O39">
        <v>270</v>
      </c>
      <c r="P39">
        <v>32.9</v>
      </c>
    </row>
    <row r="40" spans="1:16">
      <c r="A40" s="16">
        <v>37</v>
      </c>
      <c r="B40" s="34">
        <v>22.423076923076927</v>
      </c>
      <c r="C40" s="35">
        <v>1.4307692307692306</v>
      </c>
      <c r="D40" s="35">
        <v>2.4538461538461536</v>
      </c>
      <c r="E40" s="36">
        <v>0</v>
      </c>
      <c r="F40" s="8">
        <v>20.892307692307693</v>
      </c>
      <c r="G40" s="15">
        <v>2.6615384615384619</v>
      </c>
      <c r="H40" s="15"/>
      <c r="I40" s="15"/>
      <c r="J40">
        <v>481</v>
      </c>
      <c r="K40">
        <v>291.50000000000006</v>
      </c>
      <c r="L40">
        <v>18.599999999999998</v>
      </c>
      <c r="M40">
        <v>31.9</v>
      </c>
      <c r="N40">
        <v>0</v>
      </c>
      <c r="O40">
        <v>271.60000000000002</v>
      </c>
      <c r="P40">
        <v>34.6</v>
      </c>
    </row>
    <row r="41" spans="1:16">
      <c r="A41" s="16">
        <v>38</v>
      </c>
      <c r="B41" s="34">
        <v>22.276923076923076</v>
      </c>
      <c r="C41" s="35">
        <v>1.6692307692307691</v>
      </c>
      <c r="D41" s="35">
        <v>2.6461538461538461</v>
      </c>
      <c r="E41" s="36">
        <v>0.27384615384615385</v>
      </c>
      <c r="F41" s="8">
        <v>21.392307692307693</v>
      </c>
      <c r="G41" s="15">
        <v>3.3</v>
      </c>
      <c r="H41" s="15"/>
      <c r="I41" s="15"/>
      <c r="J41">
        <v>494</v>
      </c>
      <c r="K41">
        <v>289.59999999999997</v>
      </c>
      <c r="L41">
        <v>21.7</v>
      </c>
      <c r="M41">
        <v>34.4</v>
      </c>
      <c r="N41">
        <v>3.56</v>
      </c>
      <c r="O41">
        <v>278.10000000000002</v>
      </c>
      <c r="P41">
        <v>42.9</v>
      </c>
    </row>
    <row r="42" spans="1:16">
      <c r="A42" s="16">
        <v>39</v>
      </c>
      <c r="B42" s="34">
        <v>21.515384615384615</v>
      </c>
      <c r="C42" s="35">
        <v>1.6615384615384614</v>
      </c>
      <c r="D42" s="35">
        <v>2.6923076923076925</v>
      </c>
      <c r="E42" s="36">
        <v>3.9230769230769229E-2</v>
      </c>
      <c r="F42" s="8">
        <v>21.130769230769236</v>
      </c>
      <c r="G42" s="15">
        <v>4.0384615384615383</v>
      </c>
      <c r="H42" s="15"/>
      <c r="I42" s="15"/>
      <c r="J42">
        <v>507</v>
      </c>
      <c r="K42">
        <v>279.7</v>
      </c>
      <c r="L42">
        <v>21.599999999999998</v>
      </c>
      <c r="M42">
        <v>35</v>
      </c>
      <c r="N42">
        <v>0.51</v>
      </c>
      <c r="O42">
        <v>274.70000000000005</v>
      </c>
      <c r="P42">
        <v>52.5</v>
      </c>
    </row>
    <row r="43" spans="1:16">
      <c r="A43" s="16">
        <v>40</v>
      </c>
      <c r="B43" s="34">
        <v>19.930769230769233</v>
      </c>
      <c r="C43" s="35">
        <v>1.6769230769230772</v>
      </c>
      <c r="D43" s="35">
        <v>2.5384615384615383</v>
      </c>
      <c r="E43" s="36">
        <v>0.6446153846153847</v>
      </c>
      <c r="F43" s="8">
        <v>21.284615384615389</v>
      </c>
      <c r="G43" s="15">
        <v>2.9076923076923076</v>
      </c>
      <c r="H43" s="15"/>
      <c r="I43" s="15"/>
      <c r="J43">
        <v>520</v>
      </c>
      <c r="K43">
        <v>259.10000000000002</v>
      </c>
      <c r="L43">
        <v>21.800000000000004</v>
      </c>
      <c r="M43">
        <v>33</v>
      </c>
      <c r="N43">
        <v>8.3800000000000008</v>
      </c>
      <c r="O43">
        <v>276.70000000000005</v>
      </c>
      <c r="P43">
        <v>37.799999999999997</v>
      </c>
    </row>
    <row r="44" spans="1:16">
      <c r="A44" s="16">
        <v>41</v>
      </c>
      <c r="B44" s="34">
        <v>23.761538461538461</v>
      </c>
      <c r="C44" s="35">
        <v>1.6692307692307691</v>
      </c>
      <c r="D44" s="35">
        <v>2.5615384615384613</v>
      </c>
      <c r="E44" s="36">
        <v>0.3323076923076923</v>
      </c>
      <c r="F44" s="8">
        <v>20.938461538461539</v>
      </c>
      <c r="G44" s="15">
        <v>3.5</v>
      </c>
      <c r="H44" s="15"/>
      <c r="I44" s="15"/>
      <c r="J44">
        <v>533</v>
      </c>
      <c r="K44">
        <v>308.89999999999998</v>
      </c>
      <c r="L44">
        <v>21.7</v>
      </c>
      <c r="M44">
        <v>33.299999999999997</v>
      </c>
      <c r="N44">
        <v>4.32</v>
      </c>
      <c r="O44">
        <v>272.2</v>
      </c>
      <c r="P44">
        <v>45.5</v>
      </c>
    </row>
    <row r="45" spans="1:16">
      <c r="A45" s="16">
        <v>42</v>
      </c>
      <c r="B45" s="34">
        <v>27.26923076923077</v>
      </c>
      <c r="C45" s="35">
        <v>1.6384615384615389</v>
      </c>
      <c r="D45" s="35">
        <v>2.5</v>
      </c>
      <c r="E45" s="36">
        <v>1.7776923076923077</v>
      </c>
      <c r="F45" s="8">
        <v>20.923076923076923</v>
      </c>
      <c r="G45" s="15">
        <v>3.8692307692307697</v>
      </c>
      <c r="H45" s="15"/>
      <c r="I45" s="15"/>
      <c r="J45">
        <v>546</v>
      </c>
      <c r="K45">
        <v>354.5</v>
      </c>
      <c r="L45">
        <v>21.300000000000004</v>
      </c>
      <c r="M45">
        <v>32.5</v>
      </c>
      <c r="N45">
        <v>23.11</v>
      </c>
      <c r="O45">
        <v>272</v>
      </c>
      <c r="P45">
        <v>50.300000000000004</v>
      </c>
    </row>
    <row r="46" spans="1:16">
      <c r="A46" s="16">
        <v>43</v>
      </c>
      <c r="B46" s="34">
        <v>23.615384615384617</v>
      </c>
      <c r="C46" s="35">
        <v>1.7615384615384617</v>
      </c>
      <c r="D46" s="35">
        <v>2.7384615384615385</v>
      </c>
      <c r="E46" s="36">
        <v>0.95615384615384613</v>
      </c>
      <c r="F46" s="8">
        <v>20.876923076923081</v>
      </c>
      <c r="G46" s="15">
        <v>3.9923076923076914</v>
      </c>
      <c r="H46" s="15"/>
      <c r="I46" s="15"/>
      <c r="J46">
        <v>559</v>
      </c>
      <c r="K46">
        <v>307</v>
      </c>
      <c r="L46">
        <v>22.900000000000002</v>
      </c>
      <c r="M46">
        <v>35.6</v>
      </c>
      <c r="N46">
        <v>12.43</v>
      </c>
      <c r="O46">
        <v>271.40000000000003</v>
      </c>
      <c r="P46">
        <v>51.899999999999991</v>
      </c>
    </row>
    <row r="47" spans="1:16">
      <c r="A47" s="16">
        <v>44</v>
      </c>
      <c r="B47" s="34">
        <v>24.199999999999996</v>
      </c>
      <c r="C47" s="35">
        <v>1.6153846153846156</v>
      </c>
      <c r="D47" s="35">
        <v>2.7076923076923078</v>
      </c>
      <c r="E47" s="36">
        <v>1.3676923076923078</v>
      </c>
      <c r="F47" s="8">
        <v>21.476923076923079</v>
      </c>
      <c r="G47" s="15">
        <v>3.8461538461538463</v>
      </c>
      <c r="H47" s="15"/>
      <c r="I47" s="15"/>
      <c r="J47">
        <v>572</v>
      </c>
      <c r="K47">
        <v>314.59999999999997</v>
      </c>
      <c r="L47">
        <v>21.000000000000004</v>
      </c>
      <c r="M47">
        <v>35.200000000000003</v>
      </c>
      <c r="N47">
        <v>17.78</v>
      </c>
      <c r="O47">
        <v>279.20000000000005</v>
      </c>
      <c r="P47">
        <v>50</v>
      </c>
    </row>
    <row r="48" spans="1:16">
      <c r="A48" s="16">
        <v>45</v>
      </c>
      <c r="B48" s="34">
        <v>24.530769230769231</v>
      </c>
      <c r="C48" s="35">
        <v>1.5846153846153848</v>
      </c>
      <c r="D48" s="35">
        <v>2.6692307692307691</v>
      </c>
      <c r="E48" s="36">
        <v>0.23076923076923078</v>
      </c>
      <c r="F48" s="8">
        <v>21.369230769230771</v>
      </c>
      <c r="G48" s="15">
        <v>4.3</v>
      </c>
      <c r="H48" s="15"/>
      <c r="I48" s="15"/>
      <c r="J48">
        <v>585</v>
      </c>
      <c r="K48">
        <v>318.89999999999998</v>
      </c>
      <c r="L48">
        <v>20.6</v>
      </c>
      <c r="M48">
        <v>34.699999999999996</v>
      </c>
      <c r="N48">
        <v>3</v>
      </c>
      <c r="O48">
        <v>277.8</v>
      </c>
      <c r="P48">
        <v>55.9</v>
      </c>
    </row>
    <row r="49" spans="1:16">
      <c r="A49" s="16">
        <v>46</v>
      </c>
      <c r="B49" s="34">
        <v>25.530769230769234</v>
      </c>
      <c r="C49" s="35">
        <v>1.5153846153846151</v>
      </c>
      <c r="D49" s="35">
        <v>2.6692307692307695</v>
      </c>
      <c r="E49" s="36">
        <v>0.46923076923076923</v>
      </c>
      <c r="F49" s="8">
        <v>21.530769230769234</v>
      </c>
      <c r="G49" s="15">
        <v>4.5615384615384613</v>
      </c>
      <c r="H49" s="15"/>
      <c r="I49" s="15"/>
      <c r="J49">
        <v>598</v>
      </c>
      <c r="K49">
        <v>331.90000000000003</v>
      </c>
      <c r="L49">
        <v>19.699999999999996</v>
      </c>
      <c r="M49">
        <v>34.700000000000003</v>
      </c>
      <c r="N49">
        <v>6.1</v>
      </c>
      <c r="O49">
        <v>279.90000000000003</v>
      </c>
      <c r="P49">
        <v>59.3</v>
      </c>
    </row>
    <row r="50" spans="1:16">
      <c r="A50" s="16">
        <v>47</v>
      </c>
      <c r="B50" s="34">
        <v>23.515384615384619</v>
      </c>
      <c r="C50" s="35">
        <v>1.4000000000000001</v>
      </c>
      <c r="D50" s="35">
        <v>2.8307692307692309</v>
      </c>
      <c r="E50" s="36">
        <v>0</v>
      </c>
      <c r="F50" s="8">
        <v>22.784615384615385</v>
      </c>
      <c r="G50" s="15">
        <v>3.9615384615384617</v>
      </c>
      <c r="H50" s="15"/>
      <c r="I50" s="15"/>
      <c r="J50">
        <v>611</v>
      </c>
      <c r="K50">
        <v>305.70000000000005</v>
      </c>
      <c r="L50">
        <v>18.200000000000003</v>
      </c>
      <c r="M50">
        <v>36.800000000000004</v>
      </c>
      <c r="N50">
        <v>0</v>
      </c>
      <c r="O50">
        <v>296.2</v>
      </c>
      <c r="P50">
        <v>51.5</v>
      </c>
    </row>
    <row r="51" spans="1:16">
      <c r="A51" s="16">
        <v>48</v>
      </c>
      <c r="B51" s="34">
        <v>23.276923076923076</v>
      </c>
      <c r="C51" s="35">
        <v>1.4384615384615385</v>
      </c>
      <c r="D51" s="35">
        <v>2.9000000000000004</v>
      </c>
      <c r="E51" s="36">
        <v>0.82076923076923081</v>
      </c>
      <c r="F51" s="8">
        <v>23.246153846153845</v>
      </c>
      <c r="G51" s="15">
        <v>5.5153846153846153</v>
      </c>
      <c r="H51" s="15"/>
      <c r="I51" s="15"/>
      <c r="J51">
        <v>624</v>
      </c>
      <c r="K51">
        <v>302.59999999999997</v>
      </c>
      <c r="L51">
        <v>18.7</v>
      </c>
      <c r="M51">
        <v>37.700000000000003</v>
      </c>
      <c r="N51">
        <v>10.67</v>
      </c>
      <c r="O51">
        <v>302.2</v>
      </c>
      <c r="P51">
        <v>71.7</v>
      </c>
    </row>
    <row r="52" spans="1:16">
      <c r="A52" s="16">
        <v>49</v>
      </c>
      <c r="B52" s="34">
        <v>20.892307692307693</v>
      </c>
      <c r="C52" s="35">
        <v>1.5538461538461534</v>
      </c>
      <c r="D52" s="35">
        <v>2.8923076923076931</v>
      </c>
      <c r="E52" s="36">
        <v>0.35153846153846158</v>
      </c>
      <c r="F52" s="8">
        <v>22.823076923076922</v>
      </c>
      <c r="G52" s="15">
        <v>5.3076923076923075</v>
      </c>
      <c r="H52" s="15"/>
      <c r="I52" s="15"/>
      <c r="J52">
        <v>637</v>
      </c>
      <c r="K52">
        <v>271.60000000000002</v>
      </c>
      <c r="L52">
        <v>20.199999999999996</v>
      </c>
      <c r="M52">
        <v>37.600000000000009</v>
      </c>
      <c r="N52">
        <v>4.57</v>
      </c>
      <c r="O52">
        <v>296.7</v>
      </c>
      <c r="P52">
        <v>69</v>
      </c>
    </row>
    <row r="53" spans="1:16">
      <c r="A53" s="16">
        <v>50</v>
      </c>
      <c r="B53" s="34">
        <v>25.584615384615383</v>
      </c>
      <c r="C53" s="35">
        <v>2.3461538461538463</v>
      </c>
      <c r="D53" s="35">
        <v>3.2769230769230768</v>
      </c>
      <c r="E53" s="36">
        <v>2.9692307692307693</v>
      </c>
      <c r="F53" s="8">
        <v>21.738461538461539</v>
      </c>
      <c r="G53" s="15">
        <v>6.023076923076923</v>
      </c>
      <c r="H53" s="15"/>
      <c r="I53" s="15"/>
      <c r="J53">
        <v>650</v>
      </c>
      <c r="K53">
        <v>332.59999999999997</v>
      </c>
      <c r="L53">
        <v>30.5</v>
      </c>
      <c r="M53">
        <v>42.6</v>
      </c>
      <c r="N53">
        <v>38.6</v>
      </c>
      <c r="O53">
        <v>282.60000000000002</v>
      </c>
      <c r="P53">
        <v>78.3</v>
      </c>
    </row>
    <row r="54" spans="1:16">
      <c r="A54" s="16">
        <v>51</v>
      </c>
      <c r="B54" s="34">
        <v>28.799999999999997</v>
      </c>
      <c r="C54" s="35">
        <v>1.8307692307692309</v>
      </c>
      <c r="D54" s="35">
        <v>2.4692307692307693</v>
      </c>
      <c r="E54" s="36">
        <v>0.58538461538461539</v>
      </c>
      <c r="F54" s="8">
        <v>19.353846153846156</v>
      </c>
      <c r="G54" s="15">
        <v>5.4230769230769216</v>
      </c>
      <c r="H54" s="15"/>
      <c r="I54" s="15"/>
      <c r="J54">
        <v>663</v>
      </c>
      <c r="K54">
        <v>374.4</v>
      </c>
      <c r="L54">
        <v>23.8</v>
      </c>
      <c r="M54">
        <v>32.1</v>
      </c>
      <c r="N54">
        <v>7.61</v>
      </c>
      <c r="O54">
        <v>251.60000000000002</v>
      </c>
      <c r="P54">
        <v>70.499999999999986</v>
      </c>
    </row>
    <row r="55" spans="1:16">
      <c r="A55" s="16">
        <v>52</v>
      </c>
      <c r="B55" s="34">
        <v>25.930769230769229</v>
      </c>
      <c r="C55" s="35">
        <v>1.5999999999999994</v>
      </c>
      <c r="D55" s="35">
        <v>2.6846153846153844</v>
      </c>
      <c r="E55" s="36">
        <v>0.39076923076923076</v>
      </c>
      <c r="F55" s="8">
        <v>20.630769230769229</v>
      </c>
      <c r="G55" s="15">
        <v>3.8153846153846152</v>
      </c>
      <c r="H55" s="15"/>
      <c r="I55" s="15"/>
      <c r="J55">
        <v>676</v>
      </c>
      <c r="K55">
        <v>337.09999999999997</v>
      </c>
      <c r="L55">
        <v>20.799999999999994</v>
      </c>
      <c r="M55">
        <v>34.9</v>
      </c>
      <c r="N55">
        <v>5.08</v>
      </c>
      <c r="O55">
        <v>268.2</v>
      </c>
      <c r="P55">
        <v>49.599999999999994</v>
      </c>
    </row>
    <row r="56" spans="1:16">
      <c r="A56" s="16">
        <v>53</v>
      </c>
      <c r="B56" s="34">
        <v>25.507692307692306</v>
      </c>
      <c r="C56" s="35">
        <v>1.7538461538461536</v>
      </c>
      <c r="D56" s="35">
        <v>2.7461538461538462</v>
      </c>
      <c r="E56" s="36">
        <v>0.35153846153846158</v>
      </c>
      <c r="F56" s="8">
        <v>21.184615384615384</v>
      </c>
      <c r="G56" s="15">
        <v>4.4461538461538463</v>
      </c>
      <c r="H56" s="15"/>
      <c r="I56" s="15"/>
      <c r="J56">
        <v>689</v>
      </c>
      <c r="K56">
        <v>331.59999999999997</v>
      </c>
      <c r="L56">
        <v>22.799999999999997</v>
      </c>
      <c r="M56">
        <v>35.700000000000003</v>
      </c>
      <c r="N56">
        <v>4.57</v>
      </c>
      <c r="O56">
        <v>275.39999999999998</v>
      </c>
      <c r="P56">
        <v>57.8</v>
      </c>
    </row>
    <row r="57" spans="1:16">
      <c r="A57" s="16">
        <v>54</v>
      </c>
      <c r="B57" s="34">
        <v>23.992307692307694</v>
      </c>
      <c r="C57" s="35">
        <v>1.7769230769230768</v>
      </c>
      <c r="D57" s="35">
        <v>2.8769230769230774</v>
      </c>
      <c r="E57" s="36">
        <v>1.5576923076923077</v>
      </c>
      <c r="F57" s="8">
        <v>20.930769230769229</v>
      </c>
      <c r="G57" s="15">
        <v>4.7615384615384615</v>
      </c>
      <c r="H57" s="15"/>
      <c r="I57" s="15"/>
      <c r="J57">
        <v>702</v>
      </c>
      <c r="K57">
        <v>311.90000000000003</v>
      </c>
      <c r="L57">
        <v>23.099999999999998</v>
      </c>
      <c r="M57">
        <v>37.400000000000006</v>
      </c>
      <c r="N57">
        <v>20.25</v>
      </c>
      <c r="O57">
        <v>272.09999999999997</v>
      </c>
      <c r="P57">
        <v>61.9</v>
      </c>
    </row>
    <row r="58" spans="1:16">
      <c r="A58" s="16">
        <v>55</v>
      </c>
      <c r="B58" s="34">
        <v>23</v>
      </c>
      <c r="C58" s="35">
        <v>1.7923076923076922</v>
      </c>
      <c r="D58" s="35">
        <v>3.0615384615384618</v>
      </c>
      <c r="E58" s="36">
        <v>0.25</v>
      </c>
      <c r="F58" s="8">
        <v>21.26923076923077</v>
      </c>
      <c r="G58" s="15">
        <v>5.0384615384615383</v>
      </c>
      <c r="H58" s="15"/>
      <c r="I58" s="15"/>
      <c r="J58">
        <v>715</v>
      </c>
      <c r="K58">
        <v>299</v>
      </c>
      <c r="L58">
        <v>23.299999999999997</v>
      </c>
      <c r="M58">
        <v>39.800000000000004</v>
      </c>
      <c r="N58">
        <v>3.25</v>
      </c>
      <c r="O58">
        <v>276.5</v>
      </c>
      <c r="P58">
        <v>65.5</v>
      </c>
    </row>
    <row r="59" spans="1:16">
      <c r="A59" s="16">
        <v>56</v>
      </c>
      <c r="B59" s="34">
        <v>20.715384615384615</v>
      </c>
      <c r="C59" s="35">
        <v>1.4846153846153847</v>
      </c>
      <c r="D59" s="35">
        <v>2.976923076923077</v>
      </c>
      <c r="E59" s="36">
        <v>0.30769230769230771</v>
      </c>
      <c r="F59" s="8">
        <v>22.284615384615389</v>
      </c>
      <c r="G59" s="15">
        <v>4.161538461538461</v>
      </c>
      <c r="H59" s="15"/>
      <c r="I59" s="15"/>
      <c r="J59">
        <v>728</v>
      </c>
      <c r="K59">
        <v>269.3</v>
      </c>
      <c r="L59">
        <v>19.3</v>
      </c>
      <c r="M59">
        <v>38.700000000000003</v>
      </c>
      <c r="N59">
        <v>4</v>
      </c>
      <c r="O59">
        <v>289.70000000000005</v>
      </c>
      <c r="P59">
        <v>54.099999999999994</v>
      </c>
    </row>
    <row r="60" spans="1:16">
      <c r="A60" s="16">
        <v>57</v>
      </c>
      <c r="B60" s="34">
        <v>18.884615384615383</v>
      </c>
      <c r="C60" s="35">
        <v>1.7923076923076922</v>
      </c>
      <c r="D60" s="35">
        <v>3.3999999999999995</v>
      </c>
      <c r="E60" s="36">
        <v>0.23076923076923078</v>
      </c>
      <c r="F60" s="8">
        <v>23.330769230769231</v>
      </c>
      <c r="G60" s="15">
        <v>4.453846153846154</v>
      </c>
      <c r="H60" s="15"/>
      <c r="I60" s="15"/>
      <c r="J60">
        <v>741</v>
      </c>
      <c r="K60">
        <v>245.5</v>
      </c>
      <c r="L60">
        <v>23.299999999999997</v>
      </c>
      <c r="M60">
        <v>44.199999999999996</v>
      </c>
      <c r="N60">
        <v>3</v>
      </c>
      <c r="O60">
        <v>303.3</v>
      </c>
      <c r="P60">
        <v>57.9</v>
      </c>
    </row>
    <row r="61" spans="1:16">
      <c r="A61" s="16">
        <v>58</v>
      </c>
      <c r="B61" s="34">
        <v>20.992307692307694</v>
      </c>
      <c r="C61" s="35">
        <v>2.5</v>
      </c>
      <c r="D61" s="35">
        <v>3.6692307692307691</v>
      </c>
      <c r="E61" s="36">
        <v>0.44538461538461538</v>
      </c>
      <c r="F61" s="8">
        <v>22.161538461538459</v>
      </c>
      <c r="G61" s="15">
        <v>5.2769230769230768</v>
      </c>
      <c r="H61" s="15"/>
      <c r="I61" s="15"/>
      <c r="J61">
        <v>754</v>
      </c>
      <c r="K61">
        <v>272.90000000000003</v>
      </c>
      <c r="L61">
        <v>32.5</v>
      </c>
      <c r="M61">
        <v>47.699999999999996</v>
      </c>
      <c r="N61">
        <v>5.79</v>
      </c>
      <c r="O61">
        <v>288.09999999999997</v>
      </c>
      <c r="P61">
        <v>68.599999999999994</v>
      </c>
    </row>
    <row r="62" spans="1:16">
      <c r="A62" s="16">
        <v>59</v>
      </c>
      <c r="B62" s="34">
        <v>25.053846153846159</v>
      </c>
      <c r="C62" s="35">
        <v>2.2615384615384615</v>
      </c>
      <c r="D62" s="35">
        <v>3.2461538461538462</v>
      </c>
      <c r="E62" s="36">
        <v>0.52769230769230768</v>
      </c>
      <c r="F62" s="8">
        <v>21.069230769230767</v>
      </c>
      <c r="G62" s="15">
        <v>5.7846153846153845</v>
      </c>
      <c r="H62" s="15"/>
      <c r="I62" s="15"/>
      <c r="J62">
        <v>767</v>
      </c>
      <c r="K62">
        <v>325.70000000000005</v>
      </c>
      <c r="L62">
        <v>29.400000000000002</v>
      </c>
      <c r="M62">
        <v>42.2</v>
      </c>
      <c r="N62">
        <v>6.86</v>
      </c>
      <c r="O62">
        <v>273.89999999999998</v>
      </c>
      <c r="P62">
        <v>75.2</v>
      </c>
    </row>
    <row r="63" spans="1:16">
      <c r="A63" s="16">
        <v>60</v>
      </c>
      <c r="B63" s="34">
        <v>24.200000000000003</v>
      </c>
      <c r="C63" s="35">
        <v>1.9461538461538459</v>
      </c>
      <c r="D63" s="35">
        <v>3.3076923076923075</v>
      </c>
      <c r="E63" s="36">
        <v>2.2276923076923079</v>
      </c>
      <c r="F63" s="8">
        <v>22.630769230769229</v>
      </c>
      <c r="G63" s="15">
        <v>5.2000000000000011</v>
      </c>
      <c r="H63" s="15"/>
      <c r="I63" s="15"/>
      <c r="J63">
        <v>780</v>
      </c>
      <c r="K63">
        <v>314.60000000000002</v>
      </c>
      <c r="L63">
        <v>25.299999999999997</v>
      </c>
      <c r="M63">
        <v>43</v>
      </c>
      <c r="N63">
        <v>28.96</v>
      </c>
      <c r="O63">
        <v>294.2</v>
      </c>
      <c r="P63">
        <v>67.600000000000009</v>
      </c>
    </row>
    <row r="64" spans="1:16">
      <c r="A64" s="16">
        <v>61</v>
      </c>
      <c r="B64" s="34">
        <v>22.807692307692303</v>
      </c>
      <c r="C64" s="35">
        <v>1.5692307692307694</v>
      </c>
      <c r="D64" s="35">
        <v>3.1692307692307691</v>
      </c>
      <c r="E64" s="36">
        <v>0.50769230769230766</v>
      </c>
      <c r="F64" s="8">
        <v>23.069230769230767</v>
      </c>
      <c r="G64" s="15">
        <v>4.8076923076923075</v>
      </c>
      <c r="H64" s="15"/>
      <c r="I64" s="15"/>
      <c r="J64">
        <v>793</v>
      </c>
      <c r="K64">
        <v>296.49999999999994</v>
      </c>
      <c r="L64">
        <v>20.400000000000002</v>
      </c>
      <c r="M64">
        <v>41.199999999999996</v>
      </c>
      <c r="N64">
        <v>6.6</v>
      </c>
      <c r="O64">
        <v>299.89999999999998</v>
      </c>
      <c r="P64">
        <v>62.5</v>
      </c>
    </row>
    <row r="65" spans="1:16">
      <c r="A65" s="16">
        <v>62</v>
      </c>
      <c r="B65" s="34">
        <v>19.815384615384616</v>
      </c>
      <c r="C65" s="35">
        <v>1.9923076923076926</v>
      </c>
      <c r="D65" s="35">
        <v>3.5</v>
      </c>
      <c r="E65" s="36">
        <v>0.23076923076923078</v>
      </c>
      <c r="F65" s="8">
        <v>22.176923076923078</v>
      </c>
      <c r="G65" s="15">
        <v>5.3538461538461544</v>
      </c>
      <c r="H65" s="15"/>
      <c r="I65" s="15"/>
      <c r="J65">
        <v>806</v>
      </c>
      <c r="K65">
        <v>257.60000000000002</v>
      </c>
      <c r="L65">
        <v>25.900000000000002</v>
      </c>
      <c r="M65">
        <v>45.5</v>
      </c>
      <c r="N65">
        <v>3</v>
      </c>
      <c r="O65">
        <v>288.3</v>
      </c>
      <c r="P65">
        <v>69.600000000000009</v>
      </c>
    </row>
    <row r="66" spans="1:16">
      <c r="A66" s="16">
        <v>63</v>
      </c>
      <c r="B66" s="34">
        <v>22.384615384615383</v>
      </c>
      <c r="C66" s="35">
        <v>2.1615384615384619</v>
      </c>
      <c r="D66" s="35">
        <v>3.707692307692307</v>
      </c>
      <c r="E66" s="36">
        <v>0.1553846153846154</v>
      </c>
      <c r="F66" s="8">
        <v>21.984615384615385</v>
      </c>
      <c r="G66" s="15">
        <v>6.4076923076923071</v>
      </c>
      <c r="H66" s="15"/>
      <c r="I66" s="15"/>
      <c r="J66">
        <v>819</v>
      </c>
      <c r="K66">
        <v>291</v>
      </c>
      <c r="L66">
        <v>28.1</v>
      </c>
      <c r="M66">
        <v>48.199999999999989</v>
      </c>
      <c r="N66">
        <v>2.02</v>
      </c>
      <c r="O66">
        <v>285.8</v>
      </c>
      <c r="P66">
        <v>83.3</v>
      </c>
    </row>
    <row r="67" spans="1:16">
      <c r="A67" s="16">
        <v>64</v>
      </c>
      <c r="B67" s="34">
        <v>20.484615384615385</v>
      </c>
      <c r="C67" s="35">
        <v>1.9</v>
      </c>
      <c r="D67" s="35">
        <v>3.4846153846153851</v>
      </c>
      <c r="E67" s="36">
        <v>0.6446153846153847</v>
      </c>
      <c r="F67" s="8">
        <v>22.976923076923079</v>
      </c>
      <c r="G67" s="15">
        <v>5.4769230769230752</v>
      </c>
      <c r="H67" s="15"/>
      <c r="I67" s="15"/>
      <c r="J67">
        <v>832</v>
      </c>
      <c r="K67">
        <v>266.3</v>
      </c>
      <c r="L67">
        <v>24.7</v>
      </c>
      <c r="M67">
        <v>45.300000000000004</v>
      </c>
      <c r="N67">
        <v>8.3800000000000008</v>
      </c>
      <c r="O67">
        <v>298.70000000000005</v>
      </c>
      <c r="P67">
        <v>71.199999999999974</v>
      </c>
    </row>
    <row r="68" spans="1:16">
      <c r="A68" s="16">
        <v>65</v>
      </c>
      <c r="B68" s="34">
        <v>18.023076923076921</v>
      </c>
      <c r="C68" s="35">
        <v>1.7461538461538462</v>
      </c>
      <c r="D68" s="35">
        <v>3.661538461538461</v>
      </c>
      <c r="E68" s="36">
        <v>0.25</v>
      </c>
      <c r="F68" s="8">
        <v>24.123076923076926</v>
      </c>
      <c r="G68" s="15">
        <v>5.3153846153846152</v>
      </c>
      <c r="H68" s="15"/>
      <c r="I68" s="15"/>
      <c r="J68">
        <v>845</v>
      </c>
      <c r="K68">
        <v>234.29999999999995</v>
      </c>
      <c r="L68">
        <v>22.7</v>
      </c>
      <c r="M68">
        <v>47.599999999999994</v>
      </c>
      <c r="N68">
        <v>3.25</v>
      </c>
      <c r="O68">
        <v>313.60000000000002</v>
      </c>
      <c r="P68">
        <v>69.099999999999994</v>
      </c>
    </row>
    <row r="69" spans="1:16">
      <c r="A69" s="16">
        <v>66</v>
      </c>
      <c r="B69" s="34">
        <v>20.092307692307692</v>
      </c>
      <c r="C69" s="35">
        <v>2.2538461538461538</v>
      </c>
      <c r="D69" s="35">
        <v>4.1461538461538456</v>
      </c>
      <c r="E69" s="36">
        <v>0.41000000000000003</v>
      </c>
      <c r="F69" s="8">
        <v>24.153846153846153</v>
      </c>
      <c r="G69" s="15">
        <v>6.6461538461538465</v>
      </c>
      <c r="H69" s="15"/>
      <c r="I69" s="15"/>
      <c r="J69">
        <v>858</v>
      </c>
      <c r="K69">
        <v>261.2</v>
      </c>
      <c r="L69">
        <v>29.3</v>
      </c>
      <c r="M69">
        <v>53.9</v>
      </c>
      <c r="N69">
        <v>5.33</v>
      </c>
      <c r="O69">
        <v>314</v>
      </c>
      <c r="P69">
        <v>86.4</v>
      </c>
    </row>
    <row r="70" spans="1:16">
      <c r="A70" s="16">
        <v>67</v>
      </c>
      <c r="B70" s="34">
        <v>20.5</v>
      </c>
      <c r="C70" s="35">
        <v>2.2076923076923078</v>
      </c>
      <c r="D70" s="35">
        <v>3.7923076923076922</v>
      </c>
      <c r="E70" s="36">
        <v>1.4461538461538461</v>
      </c>
      <c r="F70" s="8">
        <v>22.976923076923079</v>
      </c>
      <c r="G70" s="15">
        <v>6.384615384615385</v>
      </c>
      <c r="H70" s="15"/>
      <c r="I70" s="15"/>
      <c r="J70">
        <v>871</v>
      </c>
      <c r="K70">
        <v>266.5</v>
      </c>
      <c r="L70">
        <v>28.7</v>
      </c>
      <c r="M70">
        <v>49.3</v>
      </c>
      <c r="N70">
        <v>18.8</v>
      </c>
      <c r="O70">
        <v>298.70000000000005</v>
      </c>
      <c r="P70">
        <v>83</v>
      </c>
    </row>
    <row r="71" spans="1:16">
      <c r="A71" s="16">
        <v>68</v>
      </c>
      <c r="B71" s="34">
        <v>18.176923076923078</v>
      </c>
      <c r="C71" s="35">
        <v>2.0153846153846153</v>
      </c>
      <c r="D71" s="35">
        <v>3.9153846153846152</v>
      </c>
      <c r="E71" s="36">
        <v>0</v>
      </c>
      <c r="F71" s="8">
        <v>24.392307692307693</v>
      </c>
      <c r="G71" s="15">
        <v>6.0538461538461537</v>
      </c>
      <c r="H71" s="15"/>
      <c r="I71" s="15"/>
      <c r="J71">
        <v>884</v>
      </c>
      <c r="K71">
        <v>236.3</v>
      </c>
      <c r="L71">
        <v>26.2</v>
      </c>
      <c r="M71">
        <v>50.9</v>
      </c>
      <c r="N71">
        <v>0</v>
      </c>
      <c r="O71">
        <v>317.10000000000002</v>
      </c>
      <c r="P71">
        <v>78.7</v>
      </c>
    </row>
    <row r="72" spans="1:16">
      <c r="A72" s="16">
        <v>69</v>
      </c>
      <c r="B72" s="34">
        <v>15.038461538461538</v>
      </c>
      <c r="C72" s="35">
        <v>1.8076923076923077</v>
      </c>
      <c r="D72" s="35">
        <v>4.0615384615384604</v>
      </c>
      <c r="E72" s="36">
        <v>0</v>
      </c>
      <c r="F72" s="8">
        <v>25.553846153846152</v>
      </c>
      <c r="G72" s="15">
        <v>5.9923076923076923</v>
      </c>
      <c r="H72" s="15"/>
      <c r="I72" s="15"/>
      <c r="J72">
        <v>897</v>
      </c>
      <c r="K72">
        <v>195.5</v>
      </c>
      <c r="L72">
        <v>23.5</v>
      </c>
      <c r="M72">
        <v>52.79999999999999</v>
      </c>
      <c r="N72">
        <v>0</v>
      </c>
      <c r="O72">
        <v>332.2</v>
      </c>
      <c r="P72">
        <v>77.900000000000006</v>
      </c>
    </row>
    <row r="73" spans="1:16">
      <c r="A73" s="16">
        <v>70</v>
      </c>
      <c r="B73" s="34">
        <v>16.95384615384615</v>
      </c>
      <c r="C73" s="35">
        <v>1.4769230769230768</v>
      </c>
      <c r="D73" s="35">
        <v>3.7307692307692308</v>
      </c>
      <c r="E73" s="36">
        <v>4.3769230769230765</v>
      </c>
      <c r="F73" s="8">
        <v>25.700000000000003</v>
      </c>
      <c r="G73" s="15">
        <v>5.7923076923076922</v>
      </c>
      <c r="H73" s="15"/>
      <c r="I73" s="15"/>
      <c r="J73">
        <v>910</v>
      </c>
      <c r="K73">
        <v>220.39999999999998</v>
      </c>
      <c r="L73">
        <v>19.2</v>
      </c>
      <c r="M73">
        <v>48.5</v>
      </c>
      <c r="N73">
        <v>56.9</v>
      </c>
      <c r="O73">
        <v>334.1</v>
      </c>
      <c r="P73">
        <v>75.3</v>
      </c>
    </row>
    <row r="74" spans="1:16">
      <c r="A74" s="16">
        <v>71</v>
      </c>
      <c r="B74" s="34">
        <v>14.907692307692308</v>
      </c>
      <c r="C74" s="35">
        <v>1.6230769230769229</v>
      </c>
      <c r="D74" s="35">
        <v>4.1076923076923073</v>
      </c>
      <c r="E74" s="36">
        <v>3.9230769230769229E-2</v>
      </c>
      <c r="F74" s="8">
        <v>26.684615384615388</v>
      </c>
      <c r="G74" s="15">
        <v>6.9076923076923071</v>
      </c>
      <c r="H74" s="15"/>
      <c r="I74" s="15"/>
      <c r="J74">
        <v>923</v>
      </c>
      <c r="K74">
        <v>193.8</v>
      </c>
      <c r="L74">
        <v>21.099999999999998</v>
      </c>
      <c r="M74">
        <v>53.4</v>
      </c>
      <c r="N74">
        <v>0.51</v>
      </c>
      <c r="O74">
        <v>346.90000000000003</v>
      </c>
      <c r="P74">
        <v>89.8</v>
      </c>
    </row>
    <row r="75" spans="1:16">
      <c r="A75" s="16">
        <v>72</v>
      </c>
      <c r="B75" s="34">
        <v>15.63076923076923</v>
      </c>
      <c r="C75" s="35">
        <v>1.7461538461538462</v>
      </c>
      <c r="D75" s="35">
        <v>4.361538461538462</v>
      </c>
      <c r="E75" s="36">
        <v>0</v>
      </c>
      <c r="F75" s="8">
        <v>27.099999999999998</v>
      </c>
      <c r="G75" s="15">
        <v>7.2153846153846137</v>
      </c>
      <c r="H75" s="15"/>
      <c r="I75" s="15"/>
      <c r="J75">
        <v>936</v>
      </c>
      <c r="K75">
        <v>203.2</v>
      </c>
      <c r="L75">
        <v>22.7</v>
      </c>
      <c r="M75">
        <v>56.70000000000001</v>
      </c>
      <c r="N75">
        <v>0</v>
      </c>
      <c r="O75">
        <v>352.29999999999995</v>
      </c>
      <c r="P75">
        <v>93.799999999999983</v>
      </c>
    </row>
    <row r="76" spans="1:16">
      <c r="A76" s="16">
        <v>73</v>
      </c>
      <c r="B76" s="34">
        <v>14.161538461538463</v>
      </c>
      <c r="C76" s="35">
        <v>1.7461538461538462</v>
      </c>
      <c r="D76" s="35">
        <v>4.338461538461539</v>
      </c>
      <c r="E76" s="36">
        <v>0</v>
      </c>
      <c r="F76" s="8">
        <v>27.123076923076926</v>
      </c>
      <c r="G76" s="15">
        <v>7.8692307692307679</v>
      </c>
      <c r="H76" s="15"/>
      <c r="I76" s="15"/>
      <c r="J76">
        <v>949</v>
      </c>
      <c r="K76">
        <v>184.10000000000002</v>
      </c>
      <c r="L76">
        <v>22.7</v>
      </c>
      <c r="M76">
        <v>56.400000000000006</v>
      </c>
      <c r="N76">
        <v>0</v>
      </c>
      <c r="O76">
        <v>352.6</v>
      </c>
      <c r="P76">
        <v>102.29999999999998</v>
      </c>
    </row>
    <row r="77" spans="1:16">
      <c r="A77" s="16">
        <v>74</v>
      </c>
      <c r="B77" s="34">
        <v>11.438461538461537</v>
      </c>
      <c r="C77" s="35">
        <v>2.1461538461538465</v>
      </c>
      <c r="D77" s="35">
        <v>4.9461538461538463</v>
      </c>
      <c r="E77" s="36">
        <v>0</v>
      </c>
      <c r="F77" s="8">
        <v>27.515384615384615</v>
      </c>
      <c r="G77" s="15">
        <v>7.4384615384615387</v>
      </c>
      <c r="H77" s="15"/>
      <c r="I77" s="15"/>
      <c r="J77">
        <v>962</v>
      </c>
      <c r="K77">
        <v>148.69999999999999</v>
      </c>
      <c r="L77">
        <v>27.900000000000002</v>
      </c>
      <c r="M77">
        <v>64.3</v>
      </c>
      <c r="N77">
        <v>0</v>
      </c>
      <c r="O77">
        <v>357.7</v>
      </c>
      <c r="P77">
        <v>96.7</v>
      </c>
    </row>
    <row r="78" spans="1:16">
      <c r="A78" s="16">
        <v>75</v>
      </c>
      <c r="B78" s="34">
        <v>13.476923076923079</v>
      </c>
      <c r="C78" s="35">
        <v>1.7999999999999998</v>
      </c>
      <c r="D78" s="35">
        <v>4.476923076923077</v>
      </c>
      <c r="E78" s="36">
        <v>0.30769230769230771</v>
      </c>
      <c r="F78" s="8">
        <v>27.684615384615388</v>
      </c>
      <c r="G78" s="15">
        <v>7.3307692307692305</v>
      </c>
      <c r="H78" s="15"/>
      <c r="I78" s="15"/>
      <c r="J78">
        <v>975</v>
      </c>
      <c r="K78">
        <v>175.20000000000002</v>
      </c>
      <c r="L78">
        <v>23.4</v>
      </c>
      <c r="M78">
        <v>58.199999999999996</v>
      </c>
      <c r="N78">
        <v>4</v>
      </c>
      <c r="O78">
        <v>359.90000000000003</v>
      </c>
      <c r="P78">
        <v>95.3</v>
      </c>
    </row>
    <row r="79" spans="1:16">
      <c r="A79" s="16">
        <v>76</v>
      </c>
      <c r="B79" s="34">
        <v>13.707692307692309</v>
      </c>
      <c r="C79" s="35">
        <v>2.0615384615384618</v>
      </c>
      <c r="D79" s="35">
        <v>4.7999999999999989</v>
      </c>
      <c r="E79" s="36">
        <v>0.15384615384615385</v>
      </c>
      <c r="F79" s="8">
        <v>28.015384615384615</v>
      </c>
      <c r="G79" s="15">
        <v>8.2076923076923052</v>
      </c>
      <c r="H79" s="15"/>
      <c r="I79" s="15"/>
      <c r="J79">
        <v>988</v>
      </c>
      <c r="K79">
        <v>178.20000000000002</v>
      </c>
      <c r="L79">
        <v>26.8</v>
      </c>
      <c r="M79">
        <v>62.399999999999984</v>
      </c>
      <c r="N79">
        <v>2</v>
      </c>
      <c r="O79">
        <v>364.2</v>
      </c>
      <c r="P79">
        <v>106.69999999999997</v>
      </c>
    </row>
    <row r="80" spans="1:16">
      <c r="A80" s="16">
        <v>77</v>
      </c>
      <c r="B80" s="34">
        <v>15.192307692307692</v>
      </c>
      <c r="C80" s="35">
        <v>2.4384615384615382</v>
      </c>
      <c r="D80" s="35">
        <v>4.7769230769230768</v>
      </c>
      <c r="E80" s="36">
        <v>9.7692307692307689E-2</v>
      </c>
      <c r="F80" s="8">
        <v>26.292307692307695</v>
      </c>
      <c r="G80" s="15">
        <v>9.092307692307692</v>
      </c>
      <c r="H80" s="15"/>
      <c r="I80" s="15"/>
      <c r="J80">
        <v>1001</v>
      </c>
      <c r="K80">
        <v>197.5</v>
      </c>
      <c r="L80">
        <v>31.699999999999996</v>
      </c>
      <c r="M80">
        <v>62.099999999999994</v>
      </c>
      <c r="N80">
        <v>1.27</v>
      </c>
      <c r="O80">
        <v>341.8</v>
      </c>
      <c r="P80">
        <v>118.2</v>
      </c>
    </row>
    <row r="81" spans="1:16">
      <c r="A81" s="16">
        <v>78</v>
      </c>
      <c r="B81" s="34">
        <v>22.015384615384619</v>
      </c>
      <c r="C81" s="35">
        <v>2.0076923076923077</v>
      </c>
      <c r="D81" s="35">
        <v>3.976923076923077</v>
      </c>
      <c r="E81" s="36">
        <v>0.86</v>
      </c>
      <c r="F81" s="8">
        <v>24.215384615384611</v>
      </c>
      <c r="G81" s="15">
        <v>8.1692307692307686</v>
      </c>
      <c r="H81" s="15"/>
      <c r="I81" s="15"/>
      <c r="J81">
        <v>1014</v>
      </c>
      <c r="K81">
        <v>286.20000000000005</v>
      </c>
      <c r="L81">
        <v>26.099999999999998</v>
      </c>
      <c r="M81">
        <v>51.7</v>
      </c>
      <c r="N81">
        <v>11.18</v>
      </c>
      <c r="O81">
        <v>314.79999999999995</v>
      </c>
      <c r="P81">
        <v>106.19999999999999</v>
      </c>
    </row>
    <row r="82" spans="1:16">
      <c r="A82" s="16">
        <v>79</v>
      </c>
      <c r="B82" s="34">
        <v>16.330769230769228</v>
      </c>
      <c r="C82" s="35">
        <v>1.6769230769230772</v>
      </c>
      <c r="D82" s="35">
        <v>4.1230769230769226</v>
      </c>
      <c r="E82" s="36">
        <v>1.9230769230769232E-2</v>
      </c>
      <c r="F82" s="8">
        <v>25.776923076923076</v>
      </c>
      <c r="G82" s="15">
        <v>7.4153846153846157</v>
      </c>
      <c r="H82" s="15"/>
      <c r="I82" s="15"/>
      <c r="J82">
        <v>1027</v>
      </c>
      <c r="K82">
        <v>212.29999999999998</v>
      </c>
      <c r="L82">
        <v>21.800000000000004</v>
      </c>
      <c r="M82">
        <v>53.599999999999994</v>
      </c>
      <c r="N82">
        <v>0.25</v>
      </c>
      <c r="O82">
        <v>335.09999999999997</v>
      </c>
      <c r="P82">
        <v>96.4</v>
      </c>
    </row>
    <row r="83" spans="1:16">
      <c r="A83" s="16">
        <v>80</v>
      </c>
      <c r="B83" s="34">
        <v>14.984615384615385</v>
      </c>
      <c r="C83" s="35">
        <v>2.2230769230769232</v>
      </c>
      <c r="D83" s="35">
        <v>4.615384615384615</v>
      </c>
      <c r="E83" s="36">
        <v>9.7692307692307689E-2</v>
      </c>
      <c r="F83" s="8">
        <v>26.000000000000004</v>
      </c>
      <c r="G83" s="15">
        <v>8.2846153846153854</v>
      </c>
      <c r="H83" s="15"/>
      <c r="I83" s="15"/>
      <c r="J83">
        <v>1040</v>
      </c>
      <c r="K83">
        <v>194.8</v>
      </c>
      <c r="L83">
        <v>28.900000000000002</v>
      </c>
      <c r="M83">
        <v>59.999999999999993</v>
      </c>
      <c r="N83">
        <v>1.27</v>
      </c>
      <c r="O83">
        <v>338.00000000000006</v>
      </c>
      <c r="P83">
        <v>107.70000000000002</v>
      </c>
    </row>
    <row r="84" spans="1:16">
      <c r="A84" s="16">
        <v>81</v>
      </c>
      <c r="B84" s="34">
        <v>14.753846153846155</v>
      </c>
      <c r="C84" s="35">
        <v>2.1230769230769231</v>
      </c>
      <c r="D84" s="35">
        <v>4.8384615384615381</v>
      </c>
      <c r="E84" s="36">
        <v>1.4653846153846155</v>
      </c>
      <c r="F84" s="8">
        <v>26.761538461538464</v>
      </c>
      <c r="G84" s="15">
        <v>7.5076923076923086</v>
      </c>
      <c r="H84" s="15"/>
      <c r="I84" s="15"/>
      <c r="J84">
        <v>1053</v>
      </c>
      <c r="K84">
        <v>191.8</v>
      </c>
      <c r="L84">
        <v>27.6</v>
      </c>
      <c r="M84">
        <v>62.9</v>
      </c>
      <c r="N84">
        <v>19.05</v>
      </c>
      <c r="O84">
        <v>347.90000000000003</v>
      </c>
      <c r="P84">
        <v>97.600000000000009</v>
      </c>
    </row>
    <row r="85" spans="1:16">
      <c r="A85" s="16">
        <v>82</v>
      </c>
      <c r="B85" s="34">
        <v>17.023076923076925</v>
      </c>
      <c r="C85" s="35">
        <v>2.0307692307692307</v>
      </c>
      <c r="D85" s="35">
        <v>4.6923076923076934</v>
      </c>
      <c r="E85" s="36">
        <v>0.48846153846153845</v>
      </c>
      <c r="F85" s="8">
        <v>26.023076923076925</v>
      </c>
      <c r="G85" s="15">
        <v>8.5076923076923077</v>
      </c>
      <c r="H85" s="15"/>
      <c r="I85" s="15"/>
      <c r="J85">
        <v>1066</v>
      </c>
      <c r="K85">
        <v>221.3</v>
      </c>
      <c r="L85">
        <v>26.4</v>
      </c>
      <c r="M85">
        <v>61.000000000000014</v>
      </c>
      <c r="N85">
        <v>6.35</v>
      </c>
      <c r="O85">
        <v>338.3</v>
      </c>
      <c r="P85">
        <v>110.6</v>
      </c>
    </row>
    <row r="86" spans="1:16">
      <c r="A86" s="16">
        <v>83</v>
      </c>
      <c r="B86" s="34">
        <v>14.453846153846156</v>
      </c>
      <c r="C86" s="35">
        <v>1.7538461538461538</v>
      </c>
      <c r="D86" s="35">
        <v>4.6461538461538456</v>
      </c>
      <c r="E86" s="36">
        <v>0</v>
      </c>
      <c r="F86" s="8">
        <v>26.569230769230767</v>
      </c>
      <c r="G86" s="15">
        <v>8.2769230769230777</v>
      </c>
      <c r="H86" s="15"/>
      <c r="I86" s="15"/>
      <c r="J86">
        <v>1079</v>
      </c>
      <c r="K86">
        <v>187.90000000000003</v>
      </c>
      <c r="L86">
        <v>22.8</v>
      </c>
      <c r="M86">
        <v>60.4</v>
      </c>
      <c r="N86">
        <v>0</v>
      </c>
      <c r="O86">
        <v>345.4</v>
      </c>
      <c r="P86">
        <v>107.60000000000001</v>
      </c>
    </row>
    <row r="87" spans="1:16">
      <c r="A87" s="16">
        <v>84</v>
      </c>
      <c r="B87" s="34">
        <v>12.607692307692307</v>
      </c>
      <c r="C87" s="35">
        <v>1.776923076923077</v>
      </c>
      <c r="D87" s="35">
        <v>4.8692307692307697</v>
      </c>
      <c r="E87" s="36">
        <v>0</v>
      </c>
      <c r="F87" s="8">
        <v>28.138461538461538</v>
      </c>
      <c r="G87" s="15">
        <v>8.4384615384615369</v>
      </c>
      <c r="H87" s="15"/>
      <c r="I87" s="15"/>
      <c r="J87">
        <v>1092</v>
      </c>
      <c r="K87">
        <v>163.9</v>
      </c>
      <c r="L87">
        <v>23.1</v>
      </c>
      <c r="M87">
        <v>63.300000000000004</v>
      </c>
      <c r="N87">
        <v>0</v>
      </c>
      <c r="O87">
        <v>365.8</v>
      </c>
      <c r="P87">
        <v>109.69999999999999</v>
      </c>
    </row>
    <row r="88" spans="1:16">
      <c r="A88" s="16">
        <v>85</v>
      </c>
      <c r="B88" s="34">
        <v>12.569230769230773</v>
      </c>
      <c r="C88" s="35">
        <v>2.3769230769230769</v>
      </c>
      <c r="D88" s="35">
        <v>5.3846153846153832</v>
      </c>
      <c r="E88" s="36">
        <v>0</v>
      </c>
      <c r="F88" s="8">
        <v>27.969230769230766</v>
      </c>
      <c r="G88" s="15">
        <v>9.4461538461538463</v>
      </c>
      <c r="H88" s="15"/>
      <c r="I88" s="15"/>
      <c r="J88">
        <v>1105</v>
      </c>
      <c r="K88">
        <v>163.40000000000003</v>
      </c>
      <c r="L88">
        <v>30.900000000000002</v>
      </c>
      <c r="M88">
        <v>69.999999999999986</v>
      </c>
      <c r="N88">
        <v>0</v>
      </c>
      <c r="O88">
        <v>363.59999999999997</v>
      </c>
      <c r="P88">
        <v>122.8</v>
      </c>
    </row>
    <row r="89" spans="1:16">
      <c r="A89" s="16">
        <v>86</v>
      </c>
      <c r="B89" s="34">
        <v>13.815384615384614</v>
      </c>
      <c r="C89" s="35">
        <v>2.5846153846153843</v>
      </c>
      <c r="D89" s="35">
        <v>5.4230769230769234</v>
      </c>
      <c r="E89" s="36">
        <v>0</v>
      </c>
      <c r="F89" s="8">
        <v>26.35384615384616</v>
      </c>
      <c r="G89" s="15">
        <v>9.5615384615384595</v>
      </c>
      <c r="H89" s="15"/>
      <c r="I89" s="15"/>
      <c r="J89">
        <v>1118</v>
      </c>
      <c r="K89">
        <v>179.6</v>
      </c>
      <c r="L89">
        <v>33.599999999999994</v>
      </c>
      <c r="M89">
        <v>70.5</v>
      </c>
      <c r="N89">
        <v>0</v>
      </c>
      <c r="O89">
        <v>342.60000000000008</v>
      </c>
      <c r="P89">
        <v>124.29999999999998</v>
      </c>
    </row>
    <row r="90" spans="1:16">
      <c r="A90" s="16">
        <v>87</v>
      </c>
      <c r="B90" s="34">
        <v>12.161538461538463</v>
      </c>
      <c r="C90" s="35">
        <v>2.1692307692307695</v>
      </c>
      <c r="D90" s="35">
        <v>5.161538461538461</v>
      </c>
      <c r="E90" s="36">
        <v>0</v>
      </c>
      <c r="F90" s="8">
        <v>26.738461538461539</v>
      </c>
      <c r="G90" s="15">
        <v>8.407692307692308</v>
      </c>
      <c r="H90" s="15"/>
      <c r="I90" s="15"/>
      <c r="J90">
        <v>1131</v>
      </c>
      <c r="K90">
        <v>158.10000000000002</v>
      </c>
      <c r="L90">
        <v>28.200000000000003</v>
      </c>
      <c r="M90">
        <v>67.099999999999994</v>
      </c>
      <c r="N90">
        <v>0</v>
      </c>
      <c r="O90">
        <v>347.6</v>
      </c>
      <c r="P90">
        <v>109.3</v>
      </c>
    </row>
    <row r="91" spans="1:16">
      <c r="A91" s="16">
        <v>88</v>
      </c>
      <c r="B91" s="34">
        <v>10.776923076923074</v>
      </c>
      <c r="C91" s="35">
        <v>2.069230769230769</v>
      </c>
      <c r="D91" s="35">
        <v>5.2230769230769249</v>
      </c>
      <c r="E91" s="36">
        <v>0</v>
      </c>
      <c r="F91" s="8">
        <v>28.023076923076921</v>
      </c>
      <c r="G91" s="15">
        <v>7.6923076923076925</v>
      </c>
      <c r="H91" s="15"/>
      <c r="I91" s="15"/>
      <c r="J91">
        <v>1144</v>
      </c>
      <c r="K91">
        <v>140.09999999999997</v>
      </c>
      <c r="L91">
        <v>26.9</v>
      </c>
      <c r="M91">
        <v>67.90000000000002</v>
      </c>
      <c r="N91">
        <v>0</v>
      </c>
      <c r="O91">
        <v>364.29999999999995</v>
      </c>
      <c r="P91">
        <v>100</v>
      </c>
    </row>
    <row r="92" spans="1:16">
      <c r="A92" s="16">
        <v>89</v>
      </c>
      <c r="B92" s="34">
        <v>11.038461538461538</v>
      </c>
      <c r="C92" s="35">
        <v>2.1076923076923078</v>
      </c>
      <c r="D92" s="35">
        <v>5.430769230769231</v>
      </c>
      <c r="E92" s="36">
        <v>0</v>
      </c>
      <c r="F92" s="8">
        <v>28.284615384615389</v>
      </c>
      <c r="G92" s="15">
        <v>9.3538461538461544</v>
      </c>
      <c r="H92" s="15"/>
      <c r="I92" s="15"/>
      <c r="J92">
        <v>1157</v>
      </c>
      <c r="K92">
        <v>143.5</v>
      </c>
      <c r="L92">
        <v>27.400000000000002</v>
      </c>
      <c r="M92">
        <v>70.600000000000009</v>
      </c>
      <c r="N92">
        <v>0</v>
      </c>
      <c r="O92">
        <v>367.70000000000005</v>
      </c>
      <c r="P92">
        <v>121.60000000000001</v>
      </c>
    </row>
    <row r="93" spans="1:16">
      <c r="A93" s="16">
        <v>90</v>
      </c>
      <c r="B93" s="34">
        <v>10.176923076923076</v>
      </c>
      <c r="C93" s="35">
        <v>2.2461538461538462</v>
      </c>
      <c r="D93" s="35">
        <v>5.8384615384615381</v>
      </c>
      <c r="E93" s="36">
        <v>0</v>
      </c>
      <c r="F93" s="8">
        <v>29.715384615384615</v>
      </c>
      <c r="G93" s="15">
        <v>8.9384615384615369</v>
      </c>
      <c r="H93" s="15"/>
      <c r="I93" s="15"/>
      <c r="J93">
        <v>1170</v>
      </c>
      <c r="K93">
        <v>132.29999999999998</v>
      </c>
      <c r="L93">
        <v>29.2</v>
      </c>
      <c r="M93">
        <v>75.899999999999991</v>
      </c>
      <c r="N93">
        <v>0</v>
      </c>
      <c r="O93">
        <v>386.3</v>
      </c>
      <c r="P93">
        <v>116.19999999999999</v>
      </c>
    </row>
    <row r="94" spans="1:16">
      <c r="A94" s="16">
        <v>91</v>
      </c>
      <c r="B94" s="34">
        <v>9.5769230769230784</v>
      </c>
      <c r="C94" s="35">
        <v>2.6461538461538461</v>
      </c>
      <c r="D94" s="35">
        <v>6.2538461538461538</v>
      </c>
      <c r="E94" s="36">
        <v>0</v>
      </c>
      <c r="F94" s="8">
        <v>29.030769230769234</v>
      </c>
      <c r="G94" s="15">
        <v>10.376923076923077</v>
      </c>
      <c r="H94" s="15"/>
      <c r="I94" s="15"/>
      <c r="J94">
        <v>1183</v>
      </c>
      <c r="K94">
        <v>124.50000000000003</v>
      </c>
      <c r="L94">
        <v>34.4</v>
      </c>
      <c r="M94">
        <v>81.3</v>
      </c>
      <c r="N94">
        <v>0</v>
      </c>
      <c r="O94">
        <v>377.40000000000003</v>
      </c>
      <c r="P94">
        <v>134.9</v>
      </c>
    </row>
    <row r="95" spans="1:16">
      <c r="A95" s="16">
        <v>92</v>
      </c>
      <c r="B95" s="34">
        <v>11.707692307692307</v>
      </c>
      <c r="C95" s="35">
        <v>2.6076923076923078</v>
      </c>
      <c r="D95" s="35">
        <v>5.8923076923076918</v>
      </c>
      <c r="E95" s="36">
        <v>0</v>
      </c>
      <c r="F95" s="8">
        <v>27.792307692307695</v>
      </c>
      <c r="G95" s="15">
        <v>10.169230769230769</v>
      </c>
      <c r="H95" s="15"/>
      <c r="I95" s="15"/>
      <c r="J95">
        <v>1196</v>
      </c>
      <c r="K95">
        <v>152.19999999999999</v>
      </c>
      <c r="L95">
        <v>33.9</v>
      </c>
      <c r="M95">
        <v>76.599999999999994</v>
      </c>
      <c r="N95">
        <v>0</v>
      </c>
      <c r="O95">
        <v>361.3</v>
      </c>
      <c r="P95">
        <v>132.19999999999999</v>
      </c>
    </row>
    <row r="96" spans="1:16">
      <c r="A96" s="16">
        <v>93</v>
      </c>
      <c r="B96" s="34">
        <v>13.684615384615386</v>
      </c>
      <c r="C96" s="35">
        <v>2.5615384615384613</v>
      </c>
      <c r="D96" s="35">
        <v>5.5846153846153852</v>
      </c>
      <c r="E96" s="36">
        <v>0.46153846153846156</v>
      </c>
      <c r="F96" s="8">
        <v>26.946153846153848</v>
      </c>
      <c r="G96" s="15">
        <v>10.399999999999997</v>
      </c>
      <c r="H96" s="15"/>
      <c r="I96" s="15"/>
      <c r="J96">
        <v>1209</v>
      </c>
      <c r="K96">
        <v>177.9</v>
      </c>
      <c r="L96">
        <v>33.299999999999997</v>
      </c>
      <c r="M96">
        <v>72.600000000000009</v>
      </c>
      <c r="N96">
        <v>6</v>
      </c>
      <c r="O96">
        <v>350.3</v>
      </c>
      <c r="P96">
        <v>135.19999999999996</v>
      </c>
    </row>
    <row r="97" spans="1:16">
      <c r="A97" s="16">
        <v>94</v>
      </c>
      <c r="B97" s="34">
        <v>12.661538461538463</v>
      </c>
      <c r="C97" s="35">
        <v>2.0000000000000004</v>
      </c>
      <c r="D97" s="35">
        <v>5.1769230769230763</v>
      </c>
      <c r="E97" s="36">
        <v>0</v>
      </c>
      <c r="F97" s="37">
        <v>26.892307692307693</v>
      </c>
      <c r="G97" s="15">
        <v>9.2307692307692317</v>
      </c>
      <c r="H97" s="15"/>
      <c r="I97" s="15"/>
      <c r="J97">
        <v>1222</v>
      </c>
      <c r="K97">
        <v>164.60000000000002</v>
      </c>
      <c r="L97">
        <v>26.000000000000004</v>
      </c>
      <c r="M97">
        <v>67.3</v>
      </c>
      <c r="N97">
        <v>0</v>
      </c>
      <c r="O97">
        <v>349.6</v>
      </c>
      <c r="P97">
        <v>120.00000000000001</v>
      </c>
    </row>
    <row r="98" spans="1:16">
      <c r="A98" s="16">
        <v>95</v>
      </c>
      <c r="B98" s="34">
        <v>11.838461538461541</v>
      </c>
      <c r="C98" s="35">
        <v>2.3692307692307693</v>
      </c>
      <c r="D98" s="35">
        <v>5.5923076923076929</v>
      </c>
      <c r="E98" s="36">
        <v>1.4615384615384615</v>
      </c>
      <c r="F98" s="37">
        <v>27.323076923076922</v>
      </c>
      <c r="G98" s="15">
        <v>8.9076923076923062</v>
      </c>
      <c r="H98" s="15"/>
      <c r="I98" s="15"/>
      <c r="J98">
        <v>1235</v>
      </c>
      <c r="K98">
        <v>153.90000000000003</v>
      </c>
      <c r="L98">
        <v>30.8</v>
      </c>
      <c r="M98">
        <v>72.7</v>
      </c>
      <c r="N98">
        <v>19</v>
      </c>
      <c r="O98">
        <v>355.2</v>
      </c>
      <c r="P98">
        <v>115.79999999999998</v>
      </c>
    </row>
    <row r="99" spans="1:16">
      <c r="A99" s="16">
        <v>96</v>
      </c>
      <c r="B99" s="34">
        <v>10.646153846153849</v>
      </c>
      <c r="C99" s="35">
        <v>2.1923076923076921</v>
      </c>
      <c r="D99" s="35">
        <v>5.7538461538461547</v>
      </c>
      <c r="E99" s="36">
        <v>0</v>
      </c>
      <c r="F99" s="37">
        <v>27.846153846153843</v>
      </c>
      <c r="G99" s="15">
        <v>9.2461538461538471</v>
      </c>
      <c r="H99" s="15"/>
      <c r="I99" s="15"/>
      <c r="J99">
        <v>1248</v>
      </c>
      <c r="K99">
        <v>138.40000000000003</v>
      </c>
      <c r="L99">
        <v>28.499999999999996</v>
      </c>
      <c r="M99">
        <v>74.800000000000011</v>
      </c>
      <c r="N99">
        <v>0</v>
      </c>
      <c r="O99">
        <v>361.99999999999994</v>
      </c>
      <c r="P99">
        <v>120.2</v>
      </c>
    </row>
    <row r="100" spans="1:16">
      <c r="A100" s="16">
        <v>97</v>
      </c>
      <c r="B100" s="34">
        <v>10.761538461538462</v>
      </c>
      <c r="C100" s="35">
        <v>2.1230769230769231</v>
      </c>
      <c r="D100" s="35">
        <v>5.9538461538461522</v>
      </c>
      <c r="E100" s="36">
        <v>0</v>
      </c>
      <c r="F100" s="37">
        <v>29.246153846153845</v>
      </c>
      <c r="G100" s="15">
        <v>9.615384615384615</v>
      </c>
      <c r="H100" s="15"/>
      <c r="I100" s="15"/>
      <c r="J100">
        <v>1261</v>
      </c>
      <c r="K100">
        <v>139.9</v>
      </c>
      <c r="L100">
        <v>27.599999999999998</v>
      </c>
      <c r="M100">
        <v>77.399999999999977</v>
      </c>
      <c r="N100">
        <v>0</v>
      </c>
      <c r="O100">
        <v>380.2</v>
      </c>
      <c r="P100">
        <v>124.99999999999999</v>
      </c>
    </row>
    <row r="101" spans="1:16">
      <c r="A101" s="16">
        <v>98</v>
      </c>
      <c r="B101" s="34">
        <v>11.261538461538461</v>
      </c>
      <c r="C101" s="35">
        <v>2.8846153846153846</v>
      </c>
      <c r="D101" s="35">
        <v>6.207692307692307</v>
      </c>
      <c r="E101" s="36">
        <v>0.15615384615384614</v>
      </c>
      <c r="F101" s="37">
        <v>28.492307692307691</v>
      </c>
      <c r="G101" s="15">
        <v>9.5846153846153843</v>
      </c>
      <c r="H101" s="15"/>
      <c r="I101" s="15"/>
      <c r="J101">
        <v>1274</v>
      </c>
      <c r="K101">
        <v>146.39999999999998</v>
      </c>
      <c r="L101">
        <v>37.5</v>
      </c>
      <c r="M101">
        <v>80.699999999999989</v>
      </c>
      <c r="N101">
        <v>2.0299999999999998</v>
      </c>
      <c r="O101">
        <v>370.4</v>
      </c>
      <c r="P101">
        <v>124.6</v>
      </c>
    </row>
    <row r="102" spans="1:16">
      <c r="A102" s="16">
        <v>99</v>
      </c>
      <c r="B102" s="34">
        <v>15.161538461538461</v>
      </c>
      <c r="C102" s="35">
        <v>2.3384615384615381</v>
      </c>
      <c r="D102" s="35">
        <v>5.5384615384615383</v>
      </c>
      <c r="E102" s="36">
        <v>0.6446153846153847</v>
      </c>
      <c r="F102" s="37">
        <v>27.54615384615385</v>
      </c>
      <c r="G102" s="15">
        <v>9.2615384615384606</v>
      </c>
      <c r="H102" s="15"/>
      <c r="I102" s="15"/>
      <c r="J102">
        <v>1287</v>
      </c>
      <c r="K102">
        <v>197.1</v>
      </c>
      <c r="L102">
        <v>30.4</v>
      </c>
      <c r="M102">
        <v>72</v>
      </c>
      <c r="N102">
        <v>8.3800000000000008</v>
      </c>
      <c r="O102">
        <v>358.1</v>
      </c>
      <c r="P102">
        <v>120.39999999999999</v>
      </c>
    </row>
    <row r="103" spans="1:16">
      <c r="A103" s="16">
        <v>100</v>
      </c>
      <c r="B103" s="34">
        <v>12.269230769230766</v>
      </c>
      <c r="C103" s="35">
        <v>2.2769230769230768</v>
      </c>
      <c r="D103" s="35">
        <v>5.6923076923076916</v>
      </c>
      <c r="E103" s="36">
        <v>0</v>
      </c>
      <c r="F103" s="37">
        <v>28.038461538461544</v>
      </c>
      <c r="G103" s="15">
        <v>9.7153846153846164</v>
      </c>
      <c r="H103" s="15"/>
      <c r="I103" s="15"/>
      <c r="J103">
        <v>1300</v>
      </c>
      <c r="K103">
        <v>159.49999999999997</v>
      </c>
      <c r="L103">
        <v>29.6</v>
      </c>
      <c r="M103">
        <v>73.999999999999986</v>
      </c>
      <c r="N103">
        <v>0</v>
      </c>
      <c r="O103">
        <v>364.50000000000006</v>
      </c>
      <c r="P103">
        <v>126.30000000000001</v>
      </c>
    </row>
    <row r="104" spans="1:16">
      <c r="A104" s="16">
        <v>101</v>
      </c>
      <c r="B104" s="34">
        <v>10.746153846153847</v>
      </c>
      <c r="C104" s="35">
        <v>2.3230769230769228</v>
      </c>
      <c r="D104" s="35">
        <v>5.9846153846153856</v>
      </c>
      <c r="E104" s="36">
        <v>0.15615384615384614</v>
      </c>
      <c r="F104" s="37">
        <v>29.069230769230771</v>
      </c>
      <c r="G104" s="15">
        <v>10.500000000000002</v>
      </c>
      <c r="H104" s="15"/>
      <c r="I104" s="15"/>
      <c r="J104">
        <v>1313</v>
      </c>
      <c r="K104">
        <v>139.70000000000002</v>
      </c>
      <c r="L104">
        <v>30.2</v>
      </c>
      <c r="M104">
        <v>77.800000000000011</v>
      </c>
      <c r="N104">
        <v>2.0299999999999998</v>
      </c>
      <c r="O104">
        <v>377.90000000000003</v>
      </c>
      <c r="P104">
        <v>136.50000000000003</v>
      </c>
    </row>
    <row r="105" spans="1:16">
      <c r="A105" s="16">
        <v>102</v>
      </c>
      <c r="B105" s="34">
        <v>11.946153846153846</v>
      </c>
      <c r="C105" s="35">
        <v>2.4538461538461536</v>
      </c>
      <c r="D105" s="35">
        <v>5.9846153846153847</v>
      </c>
      <c r="E105" s="36">
        <v>9.7692307692307689E-2</v>
      </c>
      <c r="F105" s="37">
        <v>28.523076923076925</v>
      </c>
      <c r="G105" s="15">
        <v>9.8230769230769237</v>
      </c>
      <c r="H105" s="15"/>
      <c r="I105" s="15"/>
      <c r="J105">
        <v>1326</v>
      </c>
      <c r="K105">
        <v>155.30000000000001</v>
      </c>
      <c r="L105">
        <v>31.9</v>
      </c>
      <c r="M105">
        <v>77.8</v>
      </c>
      <c r="N105">
        <v>1.27</v>
      </c>
      <c r="O105">
        <v>370.8</v>
      </c>
      <c r="P105">
        <v>127.70000000000002</v>
      </c>
    </row>
    <row r="106" spans="1:16">
      <c r="A106" s="16">
        <v>103</v>
      </c>
      <c r="B106" s="34">
        <v>11.346153846153847</v>
      </c>
      <c r="C106" s="35">
        <v>2.1615384615384619</v>
      </c>
      <c r="D106" s="35">
        <v>6.046153846153846</v>
      </c>
      <c r="E106" s="36">
        <v>1.9230769230769232E-2</v>
      </c>
      <c r="F106" s="37">
        <v>29.346153846153843</v>
      </c>
      <c r="G106" s="15">
        <v>10.33076923076923</v>
      </c>
      <c r="H106" s="15"/>
      <c r="I106" s="15"/>
      <c r="J106">
        <v>1339</v>
      </c>
      <c r="K106">
        <v>147.5</v>
      </c>
      <c r="L106">
        <v>28.1</v>
      </c>
      <c r="M106">
        <v>78.599999999999994</v>
      </c>
      <c r="N106">
        <v>0.25</v>
      </c>
      <c r="O106">
        <v>381.49999999999994</v>
      </c>
      <c r="P106">
        <v>134.29999999999998</v>
      </c>
    </row>
    <row r="107" spans="1:16">
      <c r="A107" s="16">
        <v>104</v>
      </c>
      <c r="B107" s="34">
        <v>8.9846153846153829</v>
      </c>
      <c r="C107" s="35">
        <v>2.8538461538461539</v>
      </c>
      <c r="D107" s="35">
        <v>6.7999999999999989</v>
      </c>
      <c r="E107" s="36">
        <v>0</v>
      </c>
      <c r="F107" s="37">
        <v>30.069230769230767</v>
      </c>
      <c r="G107" s="15">
        <v>11.161538461538461</v>
      </c>
      <c r="H107" s="15"/>
      <c r="I107" s="15"/>
      <c r="J107">
        <v>1352</v>
      </c>
      <c r="K107">
        <v>116.79999999999998</v>
      </c>
      <c r="L107">
        <v>37.1</v>
      </c>
      <c r="M107">
        <v>88.399999999999991</v>
      </c>
      <c r="N107">
        <v>0</v>
      </c>
      <c r="O107">
        <v>390.9</v>
      </c>
      <c r="P107">
        <v>145.1</v>
      </c>
    </row>
    <row r="108" spans="1:16">
      <c r="A108" s="16">
        <v>105</v>
      </c>
      <c r="B108" s="34">
        <v>10.815384615384614</v>
      </c>
      <c r="C108" s="35">
        <v>2.9538461538461545</v>
      </c>
      <c r="D108" s="35">
        <v>6.3769230769230765</v>
      </c>
      <c r="E108" s="36">
        <v>0.32692307692307693</v>
      </c>
      <c r="F108" s="37">
        <v>28.07692307692308</v>
      </c>
      <c r="G108" s="15">
        <v>10.515384615384617</v>
      </c>
      <c r="H108" s="15"/>
      <c r="I108" s="15"/>
      <c r="J108">
        <v>1365</v>
      </c>
      <c r="K108">
        <v>140.6</v>
      </c>
      <c r="L108">
        <v>38.400000000000006</v>
      </c>
      <c r="M108">
        <v>82.899999999999991</v>
      </c>
      <c r="N108">
        <v>4.25</v>
      </c>
      <c r="O108">
        <v>365.00000000000006</v>
      </c>
      <c r="P108">
        <v>136.70000000000002</v>
      </c>
    </row>
    <row r="109" spans="1:16">
      <c r="A109" s="16">
        <v>106</v>
      </c>
      <c r="B109" s="34">
        <v>10.592307692307694</v>
      </c>
      <c r="C109" s="35">
        <v>2.2384615384615385</v>
      </c>
      <c r="D109" s="35">
        <v>6.069230769230769</v>
      </c>
      <c r="E109" s="36">
        <v>5.8461538461538461E-2</v>
      </c>
      <c r="F109" s="37">
        <v>28.676923076923082</v>
      </c>
      <c r="G109" s="15">
        <v>8.976923076923077</v>
      </c>
      <c r="H109" s="15"/>
      <c r="I109" s="15"/>
      <c r="J109">
        <v>1378</v>
      </c>
      <c r="K109">
        <v>137.70000000000002</v>
      </c>
      <c r="L109">
        <v>29.1</v>
      </c>
      <c r="M109">
        <v>78.899999999999991</v>
      </c>
      <c r="N109">
        <v>0.76</v>
      </c>
      <c r="O109">
        <v>372.80000000000007</v>
      </c>
      <c r="P109">
        <v>116.7</v>
      </c>
    </row>
    <row r="110" spans="1:16">
      <c r="A110" s="16">
        <v>107</v>
      </c>
      <c r="B110" s="34">
        <v>9.7615384615384624</v>
      </c>
      <c r="C110" s="35">
        <v>2.4307692307692306</v>
      </c>
      <c r="D110" s="35">
        <v>6.4538461538461531</v>
      </c>
      <c r="E110" s="36">
        <v>0</v>
      </c>
      <c r="F110" s="37">
        <v>29.076923076923077</v>
      </c>
      <c r="G110" s="15">
        <v>9.615384615384615</v>
      </c>
      <c r="H110" s="15"/>
      <c r="I110" s="15"/>
      <c r="J110">
        <v>1391</v>
      </c>
      <c r="K110">
        <v>126.90000000000002</v>
      </c>
      <c r="L110">
        <v>31.599999999999998</v>
      </c>
      <c r="M110">
        <v>83.899999999999991</v>
      </c>
      <c r="N110">
        <v>0</v>
      </c>
      <c r="O110">
        <v>378</v>
      </c>
      <c r="P110">
        <v>124.99999999999999</v>
      </c>
    </row>
    <row r="111" spans="1:16">
      <c r="A111" s="16">
        <v>108</v>
      </c>
      <c r="B111" s="34">
        <v>10.246153846153845</v>
      </c>
      <c r="C111" s="35">
        <v>2.5769230769230771</v>
      </c>
      <c r="D111" s="35">
        <v>6.5615384615384622</v>
      </c>
      <c r="E111" s="36">
        <v>0</v>
      </c>
      <c r="F111" s="37">
        <v>29.238461538461539</v>
      </c>
      <c r="G111" s="15">
        <v>10.83076923076923</v>
      </c>
      <c r="H111" s="15"/>
      <c r="I111" s="15"/>
      <c r="J111">
        <v>1404</v>
      </c>
      <c r="K111">
        <v>133.19999999999999</v>
      </c>
      <c r="L111">
        <v>33.5</v>
      </c>
      <c r="M111">
        <v>85.300000000000011</v>
      </c>
      <c r="N111">
        <v>0</v>
      </c>
      <c r="O111">
        <v>380.1</v>
      </c>
      <c r="P111">
        <v>140.79999999999998</v>
      </c>
    </row>
    <row r="112" spans="1:16">
      <c r="A112" s="16">
        <v>109</v>
      </c>
      <c r="B112" s="34">
        <v>10.63846153846154</v>
      </c>
      <c r="C112" s="35">
        <v>1.9000000000000001</v>
      </c>
      <c r="D112" s="35">
        <v>5.9769230769230761</v>
      </c>
      <c r="E112" s="36">
        <v>0</v>
      </c>
      <c r="F112" s="37">
        <v>29.630769230769229</v>
      </c>
      <c r="G112" s="15">
        <v>9.9538461538461522</v>
      </c>
      <c r="H112" s="15"/>
      <c r="I112" s="15"/>
      <c r="J112">
        <v>1417</v>
      </c>
      <c r="K112">
        <v>138.30000000000001</v>
      </c>
      <c r="L112">
        <v>24.700000000000003</v>
      </c>
      <c r="M112">
        <v>77.699999999999989</v>
      </c>
      <c r="N112">
        <v>0</v>
      </c>
      <c r="O112">
        <v>385.2</v>
      </c>
      <c r="P112">
        <v>129.39999999999998</v>
      </c>
    </row>
    <row r="113" spans="1:16">
      <c r="A113" s="16">
        <v>110</v>
      </c>
      <c r="B113" s="34">
        <v>9.6923076923076916</v>
      </c>
      <c r="C113" s="35">
        <v>2.0769230769230766</v>
      </c>
      <c r="D113" s="35">
        <v>6.3076923076923084</v>
      </c>
      <c r="E113" s="36">
        <v>0</v>
      </c>
      <c r="F113" s="37">
        <v>31.199999999999996</v>
      </c>
      <c r="G113" s="15">
        <v>10.392307692307693</v>
      </c>
      <c r="H113" s="15"/>
      <c r="I113" s="15"/>
      <c r="J113">
        <v>1430</v>
      </c>
      <c r="K113">
        <v>126</v>
      </c>
      <c r="L113">
        <v>26.999999999999996</v>
      </c>
      <c r="M113">
        <v>82.000000000000014</v>
      </c>
      <c r="N113">
        <v>0</v>
      </c>
      <c r="O113">
        <v>405.59999999999997</v>
      </c>
      <c r="P113">
        <v>135.1</v>
      </c>
    </row>
    <row r="114" spans="1:16">
      <c r="A114" s="16">
        <v>111</v>
      </c>
      <c r="B114" s="34">
        <v>9.930769230769231</v>
      </c>
      <c r="C114" s="35">
        <v>2.1846153846153848</v>
      </c>
      <c r="D114" s="35">
        <v>6.2230769230769232</v>
      </c>
      <c r="E114" s="36">
        <v>0.3323076923076923</v>
      </c>
      <c r="F114" s="37">
        <v>30.615384615384617</v>
      </c>
      <c r="G114" s="15">
        <v>11.076923076923075</v>
      </c>
      <c r="H114" s="15"/>
      <c r="I114" s="15"/>
      <c r="J114">
        <v>1443</v>
      </c>
      <c r="K114">
        <v>129.1</v>
      </c>
      <c r="L114">
        <v>28.400000000000006</v>
      </c>
      <c r="M114">
        <v>80.900000000000006</v>
      </c>
      <c r="N114">
        <v>4.32</v>
      </c>
      <c r="O114">
        <v>398</v>
      </c>
      <c r="P114">
        <v>143.99999999999997</v>
      </c>
    </row>
    <row r="115" spans="1:16">
      <c r="A115" s="16">
        <v>112</v>
      </c>
      <c r="B115" s="34">
        <v>9.0999999999999979</v>
      </c>
      <c r="C115" s="35">
        <v>2.5769230769230771</v>
      </c>
      <c r="D115" s="35">
        <v>6.7461538461538462</v>
      </c>
      <c r="E115" s="36">
        <v>0</v>
      </c>
      <c r="F115" s="37">
        <v>30.546153846153853</v>
      </c>
      <c r="G115" s="15">
        <v>11.346153846153847</v>
      </c>
      <c r="H115" s="15"/>
      <c r="I115" s="15"/>
      <c r="J115">
        <v>1456</v>
      </c>
      <c r="K115">
        <v>118.29999999999998</v>
      </c>
      <c r="L115">
        <v>33.5</v>
      </c>
      <c r="M115">
        <v>87.7</v>
      </c>
      <c r="N115">
        <v>0</v>
      </c>
      <c r="O115">
        <v>397.10000000000008</v>
      </c>
      <c r="P115">
        <v>147.5</v>
      </c>
    </row>
    <row r="116" spans="1:16">
      <c r="A116" s="16">
        <v>113</v>
      </c>
      <c r="B116" s="34">
        <v>12.153846153846153</v>
      </c>
      <c r="C116" s="35">
        <v>2.6769230769230767</v>
      </c>
      <c r="D116" s="35">
        <v>6.7538461538461556</v>
      </c>
      <c r="E116" s="36">
        <v>0.23461538461538461</v>
      </c>
      <c r="F116" s="37">
        <v>29.553846153846148</v>
      </c>
      <c r="G116" s="15">
        <v>11.707692307692309</v>
      </c>
      <c r="H116" s="15"/>
      <c r="I116" s="15"/>
      <c r="J116">
        <v>1469</v>
      </c>
      <c r="K116">
        <v>158</v>
      </c>
      <c r="L116">
        <v>34.799999999999997</v>
      </c>
      <c r="M116">
        <v>87.800000000000026</v>
      </c>
      <c r="N116">
        <v>3.05</v>
      </c>
      <c r="O116">
        <v>384.19999999999993</v>
      </c>
      <c r="P116">
        <v>152.20000000000002</v>
      </c>
    </row>
    <row r="117" spans="1:16">
      <c r="A117" s="16">
        <v>114</v>
      </c>
      <c r="B117" s="34">
        <v>12.815384615384614</v>
      </c>
      <c r="C117" s="35">
        <v>2.3615384615384611</v>
      </c>
      <c r="D117" s="35">
        <v>6.4384615384615396</v>
      </c>
      <c r="E117" s="36">
        <v>0.17615384615384616</v>
      </c>
      <c r="F117" s="37">
        <v>29.699999999999996</v>
      </c>
      <c r="G117" s="15">
        <v>11.8</v>
      </c>
      <c r="H117" s="15"/>
      <c r="I117" s="15"/>
      <c r="J117">
        <v>1482</v>
      </c>
      <c r="K117">
        <v>166.6</v>
      </c>
      <c r="L117">
        <v>30.699999999999996</v>
      </c>
      <c r="M117">
        <v>83.700000000000017</v>
      </c>
      <c r="N117">
        <v>2.29</v>
      </c>
      <c r="O117">
        <v>386.09999999999997</v>
      </c>
      <c r="P117">
        <v>153.4</v>
      </c>
    </row>
    <row r="118" spans="1:16">
      <c r="A118" s="16">
        <v>115</v>
      </c>
      <c r="B118" s="34">
        <v>11.046153846153846</v>
      </c>
      <c r="C118" s="35">
        <v>2.4000000000000004</v>
      </c>
      <c r="D118" s="35">
        <v>6.6769230769230781</v>
      </c>
      <c r="E118" s="36">
        <v>0</v>
      </c>
      <c r="F118" s="37">
        <v>30.323076923076925</v>
      </c>
      <c r="G118" s="15">
        <v>12.169230769230769</v>
      </c>
      <c r="H118" s="15"/>
      <c r="I118" s="15"/>
      <c r="J118">
        <v>1495</v>
      </c>
      <c r="K118">
        <v>143.6</v>
      </c>
      <c r="L118">
        <v>31.200000000000003</v>
      </c>
      <c r="M118">
        <v>86.800000000000011</v>
      </c>
      <c r="N118">
        <v>0</v>
      </c>
      <c r="O118">
        <v>394.20000000000005</v>
      </c>
      <c r="P118">
        <v>158.19999999999999</v>
      </c>
    </row>
    <row r="119" spans="1:16">
      <c r="A119" s="16">
        <v>116</v>
      </c>
      <c r="B119" s="34">
        <v>9.6846153846153857</v>
      </c>
      <c r="C119" s="35">
        <v>2.2769230769230768</v>
      </c>
      <c r="D119" s="35">
        <v>6.4230769230769234</v>
      </c>
      <c r="E119" s="36">
        <v>3.9230769230769229E-2</v>
      </c>
      <c r="F119" s="37">
        <v>30.45384615384615</v>
      </c>
      <c r="G119" s="15">
        <v>11.853846153846151</v>
      </c>
      <c r="H119" s="15"/>
      <c r="I119" s="15"/>
      <c r="J119">
        <v>1508</v>
      </c>
      <c r="K119">
        <v>125.9</v>
      </c>
      <c r="L119">
        <v>29.6</v>
      </c>
      <c r="M119">
        <v>83.5</v>
      </c>
      <c r="N119">
        <v>0.51</v>
      </c>
      <c r="O119">
        <v>395.9</v>
      </c>
      <c r="P119">
        <v>154.09999999999997</v>
      </c>
    </row>
    <row r="120" spans="1:16">
      <c r="A120" s="16">
        <v>117</v>
      </c>
      <c r="B120" s="34">
        <v>10</v>
      </c>
      <c r="C120" s="35">
        <v>2.3923076923076922</v>
      </c>
      <c r="D120" s="35">
        <v>6.7769230769230777</v>
      </c>
      <c r="E120" s="36">
        <v>0.11692307692307692</v>
      </c>
      <c r="F120" s="37">
        <v>31.076923076923077</v>
      </c>
      <c r="G120" s="15">
        <v>12.123076923076923</v>
      </c>
      <c r="H120" s="15"/>
      <c r="I120" s="15"/>
      <c r="J120">
        <v>1521</v>
      </c>
      <c r="K120">
        <v>130</v>
      </c>
      <c r="L120">
        <v>31.1</v>
      </c>
      <c r="M120">
        <v>88.100000000000009</v>
      </c>
      <c r="N120">
        <v>1.52</v>
      </c>
      <c r="O120">
        <v>404</v>
      </c>
      <c r="P120">
        <v>157.6</v>
      </c>
    </row>
    <row r="121" spans="1:16">
      <c r="A121" s="16">
        <v>118</v>
      </c>
      <c r="B121" s="34">
        <v>10.753846153846155</v>
      </c>
      <c r="C121" s="35">
        <v>2.4076923076923076</v>
      </c>
      <c r="D121" s="35">
        <v>7.0230769230769239</v>
      </c>
      <c r="E121" s="36">
        <v>0</v>
      </c>
      <c r="F121" s="37">
        <v>32.192307692307693</v>
      </c>
      <c r="G121" s="15">
        <v>12.353846153846153</v>
      </c>
      <c r="H121" s="15"/>
      <c r="I121" s="15"/>
      <c r="J121">
        <v>1534</v>
      </c>
      <c r="K121">
        <v>139.80000000000001</v>
      </c>
      <c r="L121">
        <v>31.3</v>
      </c>
      <c r="M121">
        <v>91.300000000000011</v>
      </c>
      <c r="N121">
        <v>0</v>
      </c>
      <c r="O121">
        <v>418.5</v>
      </c>
      <c r="P121">
        <v>160.6</v>
      </c>
    </row>
    <row r="122" spans="1:16">
      <c r="A122" s="16">
        <v>119</v>
      </c>
      <c r="B122" s="34">
        <v>9.6076923076923073</v>
      </c>
      <c r="C122" s="35">
        <v>2.8692307692307688</v>
      </c>
      <c r="D122" s="35">
        <v>7.5999999999999979</v>
      </c>
      <c r="E122" s="36">
        <v>0</v>
      </c>
      <c r="F122" s="37">
        <v>31.623076923076919</v>
      </c>
      <c r="G122" s="15">
        <v>13.815384615384614</v>
      </c>
      <c r="H122" s="15"/>
      <c r="I122" s="15"/>
      <c r="J122">
        <v>1547</v>
      </c>
      <c r="K122">
        <v>124.89999999999999</v>
      </c>
      <c r="L122">
        <v>37.299999999999997</v>
      </c>
      <c r="M122">
        <v>98.799999999999969</v>
      </c>
      <c r="N122">
        <v>0</v>
      </c>
      <c r="O122">
        <v>411.09999999999997</v>
      </c>
      <c r="P122">
        <v>179.6</v>
      </c>
    </row>
    <row r="123" spans="1:16">
      <c r="A123" s="16">
        <v>120</v>
      </c>
      <c r="B123" s="34">
        <v>7.9076923076923071</v>
      </c>
      <c r="C123" s="35">
        <v>2.6307692307692312</v>
      </c>
      <c r="D123" s="35">
        <v>7.384615384615385</v>
      </c>
      <c r="E123" s="36">
        <v>0</v>
      </c>
      <c r="F123" s="37">
        <v>31.853846153846156</v>
      </c>
      <c r="G123" s="15">
        <v>12.823076923076924</v>
      </c>
      <c r="H123" s="15"/>
      <c r="I123" s="15"/>
      <c r="J123">
        <v>1560</v>
      </c>
      <c r="K123">
        <v>102.8</v>
      </c>
      <c r="L123">
        <v>34.200000000000003</v>
      </c>
      <c r="M123">
        <v>96</v>
      </c>
      <c r="N123">
        <v>0</v>
      </c>
      <c r="O123">
        <v>414.1</v>
      </c>
      <c r="P123">
        <v>166.70000000000002</v>
      </c>
    </row>
    <row r="124" spans="1:16">
      <c r="A124" s="16">
        <v>121</v>
      </c>
      <c r="B124" s="34">
        <v>8.5615384615384631</v>
      </c>
      <c r="C124" s="35">
        <v>2.4153846153846152</v>
      </c>
      <c r="D124" s="35">
        <v>7.115384615384615</v>
      </c>
      <c r="E124" s="36">
        <v>0.21461538461538462</v>
      </c>
      <c r="F124" s="37">
        <v>32.000000000000007</v>
      </c>
      <c r="G124" s="15">
        <v>13.56153846153846</v>
      </c>
      <c r="H124" s="15"/>
      <c r="I124" s="15"/>
      <c r="J124">
        <v>1573</v>
      </c>
      <c r="K124">
        <v>111.30000000000001</v>
      </c>
      <c r="L124">
        <v>31.4</v>
      </c>
      <c r="M124">
        <v>92.5</v>
      </c>
      <c r="N124">
        <v>2.79</v>
      </c>
      <c r="O124">
        <v>416.00000000000006</v>
      </c>
      <c r="P124">
        <v>176.29999999999998</v>
      </c>
    </row>
    <row r="125" spans="1:16">
      <c r="A125" s="16">
        <v>122</v>
      </c>
      <c r="B125" s="34">
        <v>8.0307692307692307</v>
      </c>
      <c r="C125" s="35">
        <v>2.7307692307692308</v>
      </c>
      <c r="D125" s="35">
        <v>7.569230769230769</v>
      </c>
      <c r="E125" s="36">
        <v>0</v>
      </c>
      <c r="F125" s="37">
        <v>32.284615384615385</v>
      </c>
      <c r="G125" s="15">
        <v>13.3</v>
      </c>
      <c r="H125" s="15"/>
      <c r="I125" s="15"/>
      <c r="J125">
        <v>1586</v>
      </c>
      <c r="K125">
        <v>104.4</v>
      </c>
      <c r="L125">
        <v>35.5</v>
      </c>
      <c r="M125">
        <v>98.399999999999991</v>
      </c>
      <c r="N125">
        <v>0</v>
      </c>
      <c r="O125">
        <v>419.7</v>
      </c>
      <c r="P125">
        <v>172.9</v>
      </c>
    </row>
    <row r="126" spans="1:16">
      <c r="A126" s="16">
        <v>123</v>
      </c>
      <c r="B126" s="34">
        <v>8.4923076923076923</v>
      </c>
      <c r="C126" s="35">
        <v>2.6692307692307695</v>
      </c>
      <c r="D126" s="35">
        <v>7.6692307692307704</v>
      </c>
      <c r="E126" s="36">
        <v>0</v>
      </c>
      <c r="F126" s="37">
        <v>32.58461538461539</v>
      </c>
      <c r="G126" s="15">
        <v>13.676923076923076</v>
      </c>
      <c r="H126" s="15"/>
      <c r="I126" s="15"/>
      <c r="J126">
        <v>1599</v>
      </c>
      <c r="K126">
        <v>110.4</v>
      </c>
      <c r="L126">
        <v>34.700000000000003</v>
      </c>
      <c r="M126">
        <v>99.700000000000017</v>
      </c>
      <c r="N126">
        <v>0</v>
      </c>
      <c r="O126">
        <v>423.60000000000008</v>
      </c>
      <c r="P126">
        <v>177.79999999999998</v>
      </c>
    </row>
    <row r="127" spans="1:16">
      <c r="A127" s="16">
        <v>124</v>
      </c>
      <c r="B127" s="34">
        <v>9.5769230769230766</v>
      </c>
      <c r="C127" s="35">
        <v>2.2769230769230768</v>
      </c>
      <c r="D127" s="35">
        <v>7.0153846153846153</v>
      </c>
      <c r="E127" s="36">
        <v>1.0938461538461539</v>
      </c>
      <c r="F127" s="37">
        <v>33.069230769230771</v>
      </c>
      <c r="G127" s="15">
        <v>13.315384615384618</v>
      </c>
      <c r="H127" s="15"/>
      <c r="I127" s="15"/>
      <c r="J127">
        <v>1612</v>
      </c>
      <c r="K127">
        <v>124.5</v>
      </c>
      <c r="L127">
        <v>29.6</v>
      </c>
      <c r="M127">
        <v>91.2</v>
      </c>
      <c r="N127">
        <v>14.22</v>
      </c>
      <c r="O127">
        <v>429.9</v>
      </c>
      <c r="P127">
        <v>173.10000000000002</v>
      </c>
    </row>
    <row r="128" spans="1:16">
      <c r="A128" s="16">
        <v>125</v>
      </c>
      <c r="B128" s="34">
        <v>9.4384615384615387</v>
      </c>
      <c r="C128" s="35">
        <v>2.692307692307693</v>
      </c>
      <c r="D128" s="35">
        <v>7.7923076923076922</v>
      </c>
      <c r="E128" s="36">
        <v>0</v>
      </c>
      <c r="F128" s="37">
        <v>33.384615384615387</v>
      </c>
      <c r="G128" s="15">
        <v>14.307692307692305</v>
      </c>
      <c r="H128" s="15"/>
      <c r="I128" s="15"/>
      <c r="J128">
        <v>1625</v>
      </c>
      <c r="K128">
        <v>122.7</v>
      </c>
      <c r="L128">
        <v>35.000000000000007</v>
      </c>
      <c r="M128">
        <v>101.3</v>
      </c>
      <c r="N128">
        <v>0</v>
      </c>
      <c r="O128">
        <v>434.00000000000006</v>
      </c>
      <c r="P128">
        <v>185.99999999999997</v>
      </c>
    </row>
    <row r="129" spans="1:16">
      <c r="A129" s="16">
        <v>126</v>
      </c>
      <c r="B129" s="34">
        <v>10.676923076923076</v>
      </c>
      <c r="C129" s="35">
        <v>2.5538461538461537</v>
      </c>
      <c r="D129" s="35">
        <v>7.4461538461538446</v>
      </c>
      <c r="E129" s="36">
        <v>0</v>
      </c>
      <c r="F129" s="37">
        <v>32.507692307692309</v>
      </c>
      <c r="G129" s="15">
        <v>15.123076923076924</v>
      </c>
      <c r="H129" s="15"/>
      <c r="I129" s="15"/>
      <c r="J129">
        <v>1638</v>
      </c>
      <c r="K129">
        <v>138.79999999999998</v>
      </c>
      <c r="L129">
        <v>33.199999999999996</v>
      </c>
      <c r="M129">
        <v>96.799999999999983</v>
      </c>
      <c r="N129">
        <v>0</v>
      </c>
      <c r="O129">
        <v>422.6</v>
      </c>
      <c r="P129">
        <v>196.60000000000002</v>
      </c>
    </row>
    <row r="130" spans="1:16">
      <c r="A130" s="16">
        <v>127</v>
      </c>
      <c r="B130" s="34">
        <v>11.738461538461538</v>
      </c>
      <c r="C130" s="35">
        <v>2.5846153846153848</v>
      </c>
      <c r="D130" s="35">
        <v>7.315384615384616</v>
      </c>
      <c r="E130" s="36">
        <v>0</v>
      </c>
      <c r="F130" s="37">
        <v>31.907692307692312</v>
      </c>
      <c r="G130" s="15">
        <v>14.215384615384616</v>
      </c>
      <c r="H130" s="15"/>
      <c r="I130" s="15"/>
      <c r="J130">
        <v>1651</v>
      </c>
      <c r="K130">
        <v>152.6</v>
      </c>
      <c r="L130">
        <v>33.6</v>
      </c>
      <c r="M130">
        <v>95.100000000000009</v>
      </c>
      <c r="N130">
        <v>0</v>
      </c>
      <c r="O130">
        <v>414.80000000000007</v>
      </c>
      <c r="P130">
        <v>184.8</v>
      </c>
    </row>
    <row r="131" spans="1:16">
      <c r="A131" s="16">
        <v>128</v>
      </c>
      <c r="B131" s="34">
        <v>11.061538461538463</v>
      </c>
      <c r="C131" s="35">
        <v>2.3923076923076922</v>
      </c>
      <c r="D131" s="35">
        <v>7.3538461538461526</v>
      </c>
      <c r="E131" s="36">
        <v>0</v>
      </c>
      <c r="F131" s="37">
        <v>32.41538461538461</v>
      </c>
      <c r="G131" s="15">
        <v>14.569230769230767</v>
      </c>
      <c r="H131" s="15"/>
      <c r="I131" s="15"/>
      <c r="J131">
        <v>1664</v>
      </c>
      <c r="K131">
        <v>143.80000000000001</v>
      </c>
      <c r="L131">
        <v>31.1</v>
      </c>
      <c r="M131">
        <v>95.59999999999998</v>
      </c>
      <c r="N131">
        <v>0</v>
      </c>
      <c r="O131">
        <v>421.4</v>
      </c>
      <c r="P131">
        <v>189.39999999999998</v>
      </c>
    </row>
    <row r="132" spans="1:16">
      <c r="A132" s="16">
        <v>129</v>
      </c>
      <c r="B132" s="34">
        <v>9.3230769230769219</v>
      </c>
      <c r="C132" s="35">
        <v>2.3307692307692309</v>
      </c>
      <c r="D132" s="35">
        <v>7.2307692307692317</v>
      </c>
      <c r="E132" s="36">
        <v>0</v>
      </c>
      <c r="F132" s="37">
        <v>32.392307692307689</v>
      </c>
      <c r="G132" s="15">
        <v>14.423076923076923</v>
      </c>
      <c r="H132" s="15"/>
      <c r="I132" s="15"/>
      <c r="J132">
        <v>1677</v>
      </c>
      <c r="K132">
        <v>121.19999999999999</v>
      </c>
      <c r="L132">
        <v>30.3</v>
      </c>
      <c r="M132">
        <v>94.000000000000014</v>
      </c>
      <c r="N132">
        <v>0</v>
      </c>
      <c r="O132">
        <v>421.09999999999997</v>
      </c>
      <c r="P132">
        <v>187.5</v>
      </c>
    </row>
    <row r="133" spans="1:16">
      <c r="A133" s="16">
        <v>130</v>
      </c>
      <c r="B133" s="34">
        <v>9.5692307692307672</v>
      </c>
      <c r="C133" s="35">
        <v>2.2923076923076922</v>
      </c>
      <c r="D133" s="35">
        <v>7.1230769230769226</v>
      </c>
      <c r="E133" s="36">
        <v>0.19538461538461538</v>
      </c>
      <c r="F133" s="37">
        <v>32.53846153846154</v>
      </c>
      <c r="G133" s="15">
        <v>14.261538461538461</v>
      </c>
      <c r="H133" s="15"/>
      <c r="I133" s="15"/>
      <c r="J133">
        <v>1690</v>
      </c>
      <c r="K133">
        <v>124.39999999999998</v>
      </c>
      <c r="L133">
        <v>29.799999999999997</v>
      </c>
      <c r="M133">
        <v>92.6</v>
      </c>
      <c r="N133">
        <v>2.54</v>
      </c>
      <c r="O133">
        <v>423</v>
      </c>
      <c r="P133">
        <v>185.39999999999998</v>
      </c>
    </row>
    <row r="134" spans="1:16">
      <c r="A134" s="16">
        <v>131</v>
      </c>
      <c r="B134" s="34">
        <v>8.1769230769230781</v>
      </c>
      <c r="C134" s="35">
        <v>2.3307692307692309</v>
      </c>
      <c r="D134" s="35">
        <v>7.4846153846153856</v>
      </c>
      <c r="E134" s="36">
        <v>0</v>
      </c>
      <c r="F134" s="37">
        <v>33.338461538461537</v>
      </c>
      <c r="G134" s="15">
        <v>13.653846153846152</v>
      </c>
      <c r="H134" s="15"/>
      <c r="I134" s="15"/>
      <c r="J134">
        <v>1703</v>
      </c>
      <c r="K134">
        <v>106.30000000000001</v>
      </c>
      <c r="L134">
        <v>30.3</v>
      </c>
      <c r="M134">
        <v>97.300000000000011</v>
      </c>
      <c r="N134">
        <v>0</v>
      </c>
      <c r="O134">
        <v>433.4</v>
      </c>
      <c r="P134">
        <v>177.49999999999997</v>
      </c>
    </row>
    <row r="135" spans="1:16">
      <c r="A135" s="16">
        <v>132</v>
      </c>
      <c r="B135" s="34">
        <v>7.7538461538461547</v>
      </c>
      <c r="C135" s="35">
        <v>2.2769230769230773</v>
      </c>
      <c r="D135" s="35">
        <v>7.5923076923076911</v>
      </c>
      <c r="E135" s="36">
        <v>0</v>
      </c>
      <c r="F135" s="37">
        <v>34.6</v>
      </c>
      <c r="G135" s="15">
        <v>14.453846153846152</v>
      </c>
      <c r="H135" s="15"/>
      <c r="I135" s="15"/>
      <c r="J135">
        <v>1716</v>
      </c>
      <c r="K135">
        <v>100.80000000000001</v>
      </c>
      <c r="L135">
        <v>29.600000000000005</v>
      </c>
      <c r="M135">
        <v>98.699999999999989</v>
      </c>
      <c r="N135">
        <v>0</v>
      </c>
      <c r="O135">
        <v>449.8</v>
      </c>
      <c r="P135">
        <v>187.89999999999998</v>
      </c>
    </row>
    <row r="136" spans="1:16">
      <c r="A136" s="16">
        <v>133</v>
      </c>
      <c r="B136" s="34">
        <v>7.8615384615384603</v>
      </c>
      <c r="C136" s="35">
        <v>2.2230769230769232</v>
      </c>
      <c r="D136" s="35">
        <v>7.5769230769230784</v>
      </c>
      <c r="E136" s="36">
        <v>0</v>
      </c>
      <c r="F136" s="37">
        <v>35.061538461538461</v>
      </c>
      <c r="G136" s="15">
        <v>14.823076923076924</v>
      </c>
      <c r="H136" s="15"/>
      <c r="I136" s="15"/>
      <c r="J136">
        <v>1729</v>
      </c>
      <c r="K136">
        <v>102.19999999999999</v>
      </c>
      <c r="L136">
        <v>28.9</v>
      </c>
      <c r="M136">
        <v>98.500000000000014</v>
      </c>
      <c r="N136">
        <v>0</v>
      </c>
      <c r="O136">
        <v>455.8</v>
      </c>
      <c r="P136">
        <v>192.70000000000002</v>
      </c>
    </row>
    <row r="137" spans="1:16">
      <c r="A137" s="16">
        <v>134</v>
      </c>
      <c r="B137" s="34">
        <v>8.1923076923076916</v>
      </c>
      <c r="C137" s="35">
        <v>2.5230769230769234</v>
      </c>
      <c r="D137" s="35">
        <v>7.8000000000000016</v>
      </c>
      <c r="E137" s="36">
        <v>0</v>
      </c>
      <c r="F137" s="37">
        <v>34.815384615384616</v>
      </c>
      <c r="G137" s="15">
        <v>16.492307692307694</v>
      </c>
      <c r="H137" s="15"/>
      <c r="I137" s="15"/>
      <c r="J137">
        <v>1742</v>
      </c>
      <c r="K137">
        <v>106.49999999999999</v>
      </c>
      <c r="L137">
        <v>32.800000000000004</v>
      </c>
      <c r="M137">
        <v>101.40000000000002</v>
      </c>
      <c r="N137">
        <v>0</v>
      </c>
      <c r="O137">
        <v>452.6</v>
      </c>
      <c r="P137">
        <v>214.4</v>
      </c>
    </row>
    <row r="138" spans="1:16">
      <c r="A138" s="16">
        <v>135</v>
      </c>
      <c r="B138" s="34">
        <v>10.007692307692309</v>
      </c>
      <c r="C138" s="35">
        <v>2.1307692307692303</v>
      </c>
      <c r="D138" s="35">
        <v>7.184615384615384</v>
      </c>
      <c r="E138" s="36">
        <v>2.4423076923076925</v>
      </c>
      <c r="F138" s="37">
        <v>34.715384615384615</v>
      </c>
      <c r="G138" s="15">
        <v>15.784615384615384</v>
      </c>
      <c r="H138" s="15"/>
      <c r="I138" s="15"/>
      <c r="J138">
        <v>1755</v>
      </c>
      <c r="K138">
        <v>130.10000000000002</v>
      </c>
      <c r="L138">
        <v>27.699999999999996</v>
      </c>
      <c r="M138">
        <v>93.399999999999991</v>
      </c>
      <c r="N138">
        <v>31.75</v>
      </c>
      <c r="O138">
        <v>451.29999999999995</v>
      </c>
      <c r="P138">
        <v>205.2</v>
      </c>
    </row>
    <row r="139" spans="1:16">
      <c r="A139" s="16">
        <v>136</v>
      </c>
      <c r="B139" s="34">
        <v>9.2846153846153836</v>
      </c>
      <c r="C139" s="35">
        <v>2.3230769230769237</v>
      </c>
      <c r="D139" s="35">
        <v>7.9461538461538463</v>
      </c>
      <c r="E139" s="36">
        <v>1.9230769230769232E-2</v>
      </c>
      <c r="F139" s="37">
        <v>36.053846153846159</v>
      </c>
      <c r="G139" s="15">
        <v>15.869230769230768</v>
      </c>
      <c r="H139" s="15"/>
      <c r="I139" s="15"/>
      <c r="J139">
        <v>1768</v>
      </c>
      <c r="K139">
        <v>120.69999999999999</v>
      </c>
      <c r="L139">
        <v>30.200000000000006</v>
      </c>
      <c r="M139">
        <v>103.3</v>
      </c>
      <c r="N139">
        <v>0.25</v>
      </c>
      <c r="O139">
        <v>468.70000000000005</v>
      </c>
      <c r="P139">
        <v>206.29999999999998</v>
      </c>
    </row>
    <row r="140" spans="1:16">
      <c r="A140" s="16">
        <v>137</v>
      </c>
      <c r="B140" s="34">
        <v>9.5230769230769248</v>
      </c>
      <c r="C140" s="35">
        <v>2.476923076923077</v>
      </c>
      <c r="D140" s="35">
        <v>7.9615384615384617</v>
      </c>
      <c r="E140" s="36">
        <v>0</v>
      </c>
      <c r="F140" s="37">
        <v>35.715384615384615</v>
      </c>
      <c r="G140" s="15">
        <v>17.600000000000001</v>
      </c>
      <c r="H140" s="15"/>
      <c r="I140" s="15"/>
      <c r="J140">
        <v>1781</v>
      </c>
      <c r="K140">
        <v>123.80000000000001</v>
      </c>
      <c r="L140">
        <v>32.200000000000003</v>
      </c>
      <c r="M140">
        <v>103.5</v>
      </c>
      <c r="N140">
        <v>0</v>
      </c>
      <c r="O140">
        <v>464.3</v>
      </c>
      <c r="P140">
        <v>228.8</v>
      </c>
    </row>
    <row r="141" spans="1:16">
      <c r="A141" s="16">
        <v>138</v>
      </c>
      <c r="B141" s="34">
        <v>9.5153846153846153</v>
      </c>
      <c r="C141" s="35">
        <v>2.6153846153846154</v>
      </c>
      <c r="D141" s="35">
        <v>7.9923076923076923</v>
      </c>
      <c r="E141" s="36">
        <v>0</v>
      </c>
      <c r="F141" s="37">
        <v>35.607692307692311</v>
      </c>
      <c r="G141" s="15">
        <v>17.23076923076923</v>
      </c>
      <c r="H141" s="15"/>
      <c r="I141" s="15"/>
      <c r="J141">
        <v>1794</v>
      </c>
      <c r="K141">
        <v>123.69999999999999</v>
      </c>
      <c r="L141">
        <v>34</v>
      </c>
      <c r="M141">
        <v>103.9</v>
      </c>
      <c r="N141">
        <v>0</v>
      </c>
      <c r="O141">
        <v>462.90000000000003</v>
      </c>
      <c r="P141">
        <v>224</v>
      </c>
    </row>
    <row r="142" spans="1:16">
      <c r="A142" s="16">
        <v>139</v>
      </c>
      <c r="B142" s="34">
        <v>8.9615384615384635</v>
      </c>
      <c r="C142" s="35">
        <v>2.1923076923076925</v>
      </c>
      <c r="D142" s="35">
        <v>7.8076923076923075</v>
      </c>
      <c r="E142" s="36">
        <v>0</v>
      </c>
      <c r="F142" s="37">
        <v>35.876923076923077</v>
      </c>
      <c r="G142" s="15">
        <v>17.092307692307696</v>
      </c>
      <c r="H142" s="15"/>
      <c r="I142" s="15"/>
      <c r="J142">
        <v>1807</v>
      </c>
      <c r="K142">
        <v>116.50000000000001</v>
      </c>
      <c r="L142">
        <v>28.500000000000004</v>
      </c>
      <c r="M142">
        <v>101.5</v>
      </c>
      <c r="N142">
        <v>0</v>
      </c>
      <c r="O142">
        <v>466.4</v>
      </c>
      <c r="P142">
        <v>222.20000000000005</v>
      </c>
    </row>
    <row r="143" spans="1:16">
      <c r="A143" s="16">
        <v>140</v>
      </c>
      <c r="B143" s="34">
        <v>8.5769230769230784</v>
      </c>
      <c r="C143" s="35">
        <v>2.2769230769230773</v>
      </c>
      <c r="D143" s="35">
        <v>7.976923076923077</v>
      </c>
      <c r="E143" s="36">
        <v>0</v>
      </c>
      <c r="F143" s="37">
        <v>36.800000000000004</v>
      </c>
      <c r="G143" s="15">
        <v>17.676923076923078</v>
      </c>
      <c r="H143" s="15"/>
      <c r="I143" s="15"/>
      <c r="J143">
        <v>1820</v>
      </c>
      <c r="K143">
        <v>111.50000000000001</v>
      </c>
      <c r="L143">
        <v>29.600000000000005</v>
      </c>
      <c r="M143">
        <v>103.7</v>
      </c>
      <c r="N143">
        <v>0</v>
      </c>
      <c r="O143">
        <v>478.40000000000003</v>
      </c>
      <c r="P143">
        <v>229.8</v>
      </c>
    </row>
    <row r="144" spans="1:16">
      <c r="A144" s="16">
        <v>141</v>
      </c>
      <c r="B144" s="34">
        <v>9.0769230769230784</v>
      </c>
      <c r="C144" s="35">
        <v>2.5999999999999996</v>
      </c>
      <c r="D144" s="35">
        <v>8.1923076923076916</v>
      </c>
      <c r="E144" s="36">
        <v>0</v>
      </c>
      <c r="F144" s="37">
        <v>36.553846153846159</v>
      </c>
      <c r="G144" s="15">
        <v>17.892307692307693</v>
      </c>
      <c r="H144" s="15"/>
      <c r="I144" s="15"/>
      <c r="J144">
        <v>1833</v>
      </c>
      <c r="K144">
        <v>118.00000000000001</v>
      </c>
      <c r="L144">
        <v>33.799999999999997</v>
      </c>
      <c r="M144">
        <v>106.5</v>
      </c>
      <c r="N144">
        <v>0</v>
      </c>
      <c r="O144">
        <v>475.20000000000005</v>
      </c>
      <c r="P144">
        <v>232.60000000000002</v>
      </c>
    </row>
    <row r="145" spans="1:16">
      <c r="A145" s="16">
        <v>142</v>
      </c>
      <c r="B145" s="34">
        <v>11.215384615384616</v>
      </c>
      <c r="C145" s="35">
        <v>2.8846153846153846</v>
      </c>
      <c r="D145" s="35">
        <v>8.1</v>
      </c>
      <c r="E145" s="36">
        <v>0.29307692307692307</v>
      </c>
      <c r="F145" s="37">
        <v>34.361538461538473</v>
      </c>
      <c r="G145" s="15">
        <v>16.92307692307692</v>
      </c>
      <c r="H145" s="15"/>
      <c r="I145" s="15"/>
      <c r="J145">
        <v>1846</v>
      </c>
      <c r="K145">
        <v>145.80000000000001</v>
      </c>
      <c r="L145">
        <v>37.5</v>
      </c>
      <c r="M145">
        <v>105.3</v>
      </c>
      <c r="N145">
        <v>3.81</v>
      </c>
      <c r="O145">
        <v>446.7000000000001</v>
      </c>
      <c r="P145">
        <v>219.99999999999997</v>
      </c>
    </row>
    <row r="146" spans="1:16">
      <c r="A146" s="16">
        <v>143</v>
      </c>
      <c r="B146" s="34">
        <v>12.023076923076921</v>
      </c>
      <c r="C146" s="35">
        <v>2.6923076923076925</v>
      </c>
      <c r="D146" s="35">
        <v>7.6230769230769218</v>
      </c>
      <c r="E146" s="36">
        <v>2.8523076923076922</v>
      </c>
      <c r="F146" s="37">
        <v>33.284615384615385</v>
      </c>
      <c r="G146" s="15">
        <v>16.576923076923073</v>
      </c>
      <c r="H146" s="15"/>
      <c r="I146" s="15"/>
      <c r="J146">
        <v>1859</v>
      </c>
      <c r="K146">
        <v>156.29999999999998</v>
      </c>
      <c r="L146">
        <v>35</v>
      </c>
      <c r="M146">
        <v>99.09999999999998</v>
      </c>
      <c r="N146">
        <v>37.08</v>
      </c>
      <c r="O146">
        <v>432.70000000000005</v>
      </c>
      <c r="P146">
        <v>215.49999999999997</v>
      </c>
    </row>
    <row r="147" spans="1:16">
      <c r="A147" s="16">
        <v>144</v>
      </c>
      <c r="B147" s="34">
        <v>11.161538461538461</v>
      </c>
      <c r="C147" s="35">
        <v>2.3461538461538458</v>
      </c>
      <c r="D147" s="35">
        <v>7.5615384615384622</v>
      </c>
      <c r="E147" s="36">
        <v>0.6446153846153847</v>
      </c>
      <c r="F147" s="37">
        <v>33.976923076923079</v>
      </c>
      <c r="G147" s="15">
        <v>15.092307692307694</v>
      </c>
      <c r="H147" s="15"/>
      <c r="I147" s="15"/>
      <c r="J147">
        <v>1872</v>
      </c>
      <c r="K147">
        <v>145.1</v>
      </c>
      <c r="L147">
        <v>30.499999999999996</v>
      </c>
      <c r="M147">
        <v>98.300000000000011</v>
      </c>
      <c r="N147">
        <v>8.3800000000000008</v>
      </c>
      <c r="O147">
        <v>441.7</v>
      </c>
      <c r="P147">
        <v>196.20000000000002</v>
      </c>
    </row>
    <row r="148" spans="1:16">
      <c r="A148" s="16">
        <v>145</v>
      </c>
      <c r="B148" s="34">
        <v>10.93846153846154</v>
      </c>
      <c r="C148" s="35">
        <v>2.069230769230769</v>
      </c>
      <c r="D148" s="35">
        <v>7.4923076923076914</v>
      </c>
      <c r="E148" s="36">
        <v>0</v>
      </c>
      <c r="F148" s="37">
        <v>34.884615384615387</v>
      </c>
      <c r="G148" s="15">
        <v>16.546153846153842</v>
      </c>
      <c r="H148" s="15"/>
      <c r="I148" s="15"/>
      <c r="J148">
        <v>1885</v>
      </c>
      <c r="K148">
        <v>142.20000000000002</v>
      </c>
      <c r="L148">
        <v>26.9</v>
      </c>
      <c r="M148">
        <v>97.399999999999991</v>
      </c>
      <c r="N148">
        <v>0</v>
      </c>
      <c r="O148">
        <v>453.50000000000006</v>
      </c>
      <c r="P148">
        <v>215.09999999999997</v>
      </c>
    </row>
    <row r="149" spans="1:16">
      <c r="A149" s="16">
        <v>146</v>
      </c>
      <c r="B149" s="34">
        <v>9.546153846153846</v>
      </c>
      <c r="C149" s="35">
        <v>2.3615384615384616</v>
      </c>
      <c r="D149" s="35">
        <v>8.046153846153846</v>
      </c>
      <c r="E149" s="36">
        <v>0</v>
      </c>
      <c r="F149" s="37">
        <v>35.723076923076924</v>
      </c>
      <c r="G149" s="15">
        <v>17.446153846153845</v>
      </c>
      <c r="H149" s="15"/>
      <c r="I149" s="15"/>
      <c r="J149">
        <v>1898</v>
      </c>
      <c r="K149">
        <v>124.10000000000001</v>
      </c>
      <c r="L149">
        <v>30.700000000000003</v>
      </c>
      <c r="M149">
        <v>104.6</v>
      </c>
      <c r="N149">
        <v>0</v>
      </c>
      <c r="O149">
        <v>464.4</v>
      </c>
      <c r="P149">
        <v>226.79999999999998</v>
      </c>
    </row>
    <row r="150" spans="1:16">
      <c r="A150" s="16">
        <v>147</v>
      </c>
      <c r="B150" s="34">
        <v>9.4538461538461522</v>
      </c>
      <c r="C150" s="35">
        <v>2.3846153846153846</v>
      </c>
      <c r="D150" s="35">
        <v>7.9923076923076923</v>
      </c>
      <c r="E150" s="36">
        <v>0</v>
      </c>
      <c r="F150" s="37">
        <v>35.646153846153844</v>
      </c>
      <c r="G150" s="15">
        <v>17.138461538461538</v>
      </c>
      <c r="H150" s="15"/>
      <c r="I150" s="15"/>
      <c r="J150">
        <v>1911</v>
      </c>
      <c r="K150">
        <v>122.89999999999998</v>
      </c>
      <c r="L150">
        <v>31</v>
      </c>
      <c r="M150">
        <v>103.9</v>
      </c>
      <c r="N150">
        <v>0</v>
      </c>
      <c r="O150">
        <v>463.4</v>
      </c>
      <c r="P150">
        <v>222.8</v>
      </c>
    </row>
    <row r="151" spans="1:16">
      <c r="A151" s="16">
        <v>148</v>
      </c>
      <c r="B151" s="34">
        <v>9.1307692307692303</v>
      </c>
      <c r="C151" s="35">
        <v>2.3461538461538463</v>
      </c>
      <c r="D151" s="35">
        <v>8</v>
      </c>
      <c r="E151" s="36">
        <v>0</v>
      </c>
      <c r="F151" s="37">
        <v>35.938461538461539</v>
      </c>
      <c r="G151" s="15">
        <v>17.292307692307695</v>
      </c>
      <c r="H151" s="15"/>
      <c r="I151" s="15"/>
      <c r="J151">
        <v>1924</v>
      </c>
      <c r="K151">
        <v>118.69999999999999</v>
      </c>
      <c r="L151">
        <v>30.5</v>
      </c>
      <c r="M151">
        <v>104</v>
      </c>
      <c r="N151">
        <v>0</v>
      </c>
      <c r="O151">
        <v>467.20000000000005</v>
      </c>
      <c r="P151">
        <v>224.8</v>
      </c>
    </row>
    <row r="152" spans="1:16">
      <c r="A152" s="16">
        <v>149</v>
      </c>
      <c r="B152" s="34">
        <v>9.5615384615384595</v>
      </c>
      <c r="C152" s="35">
        <v>2.4076923076923076</v>
      </c>
      <c r="D152" s="35">
        <v>8.0692307692307708</v>
      </c>
      <c r="E152" s="36">
        <v>0</v>
      </c>
      <c r="F152" s="37">
        <v>35.930769230769229</v>
      </c>
      <c r="G152" s="15">
        <v>17.73076923076923</v>
      </c>
      <c r="H152" s="15"/>
      <c r="I152" s="15"/>
      <c r="J152">
        <v>1937</v>
      </c>
      <c r="K152">
        <v>124.29999999999997</v>
      </c>
      <c r="L152">
        <v>31.3</v>
      </c>
      <c r="M152">
        <v>104.90000000000002</v>
      </c>
      <c r="N152">
        <v>0</v>
      </c>
      <c r="O152">
        <v>467.1</v>
      </c>
      <c r="P152">
        <v>230.49999999999997</v>
      </c>
    </row>
    <row r="153" spans="1:16">
      <c r="A153" s="16">
        <v>150</v>
      </c>
      <c r="B153" s="34">
        <v>8.6307692307692321</v>
      </c>
      <c r="C153" s="35">
        <v>2.0615384615384618</v>
      </c>
      <c r="D153" s="35">
        <v>7.7769230769230751</v>
      </c>
      <c r="E153" s="36">
        <v>0</v>
      </c>
      <c r="F153" s="37">
        <v>36.284615384615385</v>
      </c>
      <c r="G153" s="15">
        <v>16.838461538461537</v>
      </c>
      <c r="H153" s="15"/>
      <c r="I153" s="15"/>
      <c r="J153">
        <v>1950</v>
      </c>
      <c r="K153">
        <v>112.20000000000002</v>
      </c>
      <c r="L153">
        <v>26.8</v>
      </c>
      <c r="M153">
        <v>101.09999999999998</v>
      </c>
      <c r="N153">
        <v>0</v>
      </c>
      <c r="O153">
        <v>471.7</v>
      </c>
      <c r="P153">
        <v>218.9</v>
      </c>
    </row>
    <row r="154" spans="1:16">
      <c r="A154" s="16">
        <v>151</v>
      </c>
      <c r="B154" s="34">
        <v>7.9153846153846148</v>
      </c>
      <c r="C154" s="35">
        <v>1.8000000000000005</v>
      </c>
      <c r="D154" s="35">
        <v>7.6461538461538474</v>
      </c>
      <c r="E154" s="36">
        <v>0</v>
      </c>
      <c r="F154" s="37">
        <v>37.799999999999997</v>
      </c>
      <c r="G154" s="15">
        <v>17.369230769230768</v>
      </c>
      <c r="H154" s="15"/>
      <c r="I154" s="15"/>
      <c r="J154">
        <v>1963</v>
      </c>
      <c r="K154">
        <v>102.89999999999999</v>
      </c>
      <c r="L154">
        <v>23.400000000000006</v>
      </c>
      <c r="M154">
        <v>99.40000000000002</v>
      </c>
      <c r="N154">
        <v>0</v>
      </c>
      <c r="O154">
        <v>491.4</v>
      </c>
      <c r="P154">
        <v>225.79999999999998</v>
      </c>
    </row>
    <row r="155" spans="1:16">
      <c r="A155" s="16">
        <v>152</v>
      </c>
      <c r="B155" s="34">
        <v>6.1461538461538456</v>
      </c>
      <c r="C155" s="35">
        <v>2.023076923076923</v>
      </c>
      <c r="D155" s="35">
        <v>8.1461538461538456</v>
      </c>
      <c r="E155" s="36">
        <v>0</v>
      </c>
      <c r="F155" s="37">
        <v>39.176923076923082</v>
      </c>
      <c r="G155" s="15">
        <v>18.738461538461539</v>
      </c>
      <c r="H155" s="15"/>
      <c r="I155" s="15"/>
      <c r="J155">
        <v>1976</v>
      </c>
      <c r="K155">
        <v>79.899999999999991</v>
      </c>
      <c r="L155">
        <v>26.3</v>
      </c>
      <c r="M155">
        <v>105.89999999999999</v>
      </c>
      <c r="N155">
        <v>0</v>
      </c>
      <c r="O155">
        <v>509.30000000000007</v>
      </c>
      <c r="P155">
        <v>243.60000000000002</v>
      </c>
    </row>
    <row r="156" spans="1:16">
      <c r="A156" s="16">
        <v>153</v>
      </c>
      <c r="B156" s="34">
        <v>6.3769230769230774</v>
      </c>
      <c r="C156" s="35">
        <v>2.2999999999999998</v>
      </c>
      <c r="D156" s="35">
        <v>8.592307692307692</v>
      </c>
      <c r="E156" s="36">
        <v>0</v>
      </c>
      <c r="F156" s="37">
        <v>39.553846153846152</v>
      </c>
      <c r="G156" s="15">
        <v>18.984615384615388</v>
      </c>
      <c r="H156" s="15"/>
      <c r="I156" s="15"/>
      <c r="J156">
        <v>1989</v>
      </c>
      <c r="K156">
        <v>82.9</v>
      </c>
      <c r="L156">
        <v>29.9</v>
      </c>
      <c r="M156">
        <v>111.69999999999999</v>
      </c>
      <c r="N156">
        <v>0</v>
      </c>
      <c r="O156">
        <v>514.19999999999993</v>
      </c>
      <c r="P156">
        <v>246.80000000000004</v>
      </c>
    </row>
    <row r="157" spans="1:16">
      <c r="A157" s="16">
        <v>154</v>
      </c>
      <c r="B157" s="34">
        <v>6.7769230769230777</v>
      </c>
      <c r="C157" s="35">
        <v>2.1538461538461537</v>
      </c>
      <c r="D157" s="35">
        <v>8.4307692307692328</v>
      </c>
      <c r="E157" s="36">
        <v>0</v>
      </c>
      <c r="F157" s="37">
        <v>39.138461538461534</v>
      </c>
      <c r="G157" s="15">
        <v>19.423076923076923</v>
      </c>
      <c r="H157" s="15"/>
      <c r="I157" s="15"/>
      <c r="J157">
        <v>2002</v>
      </c>
      <c r="K157">
        <v>88.100000000000009</v>
      </c>
      <c r="L157">
        <v>28</v>
      </c>
      <c r="M157">
        <v>109.60000000000002</v>
      </c>
      <c r="N157">
        <v>0</v>
      </c>
      <c r="O157">
        <v>508.79999999999995</v>
      </c>
      <c r="P157">
        <v>252.5</v>
      </c>
    </row>
    <row r="158" spans="1:16">
      <c r="A158" s="16">
        <v>155</v>
      </c>
      <c r="B158" s="34">
        <v>6.2153846153846155</v>
      </c>
      <c r="C158" s="35">
        <v>2.1692307692307691</v>
      </c>
      <c r="D158" s="35">
        <v>8.4</v>
      </c>
      <c r="E158" s="36">
        <v>0</v>
      </c>
      <c r="F158" s="37">
        <v>39.515384615384619</v>
      </c>
      <c r="G158" s="15">
        <v>18.723076923076924</v>
      </c>
      <c r="H158" s="15"/>
      <c r="I158" s="15"/>
      <c r="J158">
        <v>2015</v>
      </c>
      <c r="K158">
        <v>80.8</v>
      </c>
      <c r="L158">
        <v>28.2</v>
      </c>
      <c r="M158">
        <v>109.2</v>
      </c>
      <c r="N158">
        <v>0</v>
      </c>
      <c r="O158">
        <v>513.70000000000005</v>
      </c>
      <c r="P158">
        <v>243.40000000000003</v>
      </c>
    </row>
    <row r="159" spans="1:16">
      <c r="A159" s="16">
        <v>156</v>
      </c>
      <c r="B159" s="34">
        <v>8.6692307692307686</v>
      </c>
      <c r="C159" s="35">
        <v>2.6307692307692303</v>
      </c>
      <c r="D159" s="35">
        <v>8.7538461538461529</v>
      </c>
      <c r="E159" s="36">
        <v>0.54692307692307696</v>
      </c>
      <c r="F159" s="37">
        <v>38.823076923076925</v>
      </c>
      <c r="G159" s="15">
        <v>19.453846153846154</v>
      </c>
      <c r="H159" s="15"/>
      <c r="I159" s="15"/>
      <c r="J159">
        <v>2028</v>
      </c>
      <c r="K159">
        <v>112.69999999999999</v>
      </c>
      <c r="L159">
        <v>34.199999999999996</v>
      </c>
      <c r="M159">
        <v>113.8</v>
      </c>
      <c r="N159">
        <v>7.11</v>
      </c>
      <c r="O159">
        <v>504.7</v>
      </c>
      <c r="P159">
        <v>252.9</v>
      </c>
    </row>
    <row r="160" spans="1:16">
      <c r="A160" s="16">
        <v>157</v>
      </c>
      <c r="B160" s="34">
        <v>7.9538461538461522</v>
      </c>
      <c r="C160" s="35">
        <v>2.7230769230769236</v>
      </c>
      <c r="D160" s="35">
        <v>8.8692307692307697</v>
      </c>
      <c r="E160" s="36">
        <v>0</v>
      </c>
      <c r="F160" s="37">
        <v>37.615384615384613</v>
      </c>
      <c r="G160" s="15">
        <v>19.738461538461539</v>
      </c>
      <c r="H160" s="15"/>
      <c r="I160" s="15"/>
      <c r="J160">
        <v>2041</v>
      </c>
      <c r="K160">
        <v>103.39999999999998</v>
      </c>
      <c r="L160">
        <v>35.400000000000006</v>
      </c>
      <c r="M160">
        <v>115.3</v>
      </c>
      <c r="N160">
        <v>0</v>
      </c>
      <c r="O160">
        <v>489</v>
      </c>
      <c r="P160">
        <v>256.60000000000002</v>
      </c>
    </row>
    <row r="161" spans="1:16">
      <c r="A161" s="16">
        <v>158</v>
      </c>
      <c r="B161" s="34">
        <v>8.1230769230769209</v>
      </c>
      <c r="C161" s="35">
        <v>2.1</v>
      </c>
      <c r="D161" s="35">
        <v>8.2461538461538471</v>
      </c>
      <c r="E161" s="36">
        <v>0.78153846153846152</v>
      </c>
      <c r="F161" s="37">
        <v>38.015384615384612</v>
      </c>
      <c r="G161" s="15">
        <v>18.699999999999996</v>
      </c>
      <c r="H161" s="15"/>
      <c r="I161" s="15"/>
      <c r="J161">
        <v>2054</v>
      </c>
      <c r="K161">
        <v>105.59999999999998</v>
      </c>
      <c r="L161">
        <v>27.3</v>
      </c>
      <c r="M161">
        <v>107.20000000000002</v>
      </c>
      <c r="N161">
        <v>10.16</v>
      </c>
      <c r="O161">
        <v>494.2</v>
      </c>
      <c r="P161">
        <v>243.09999999999997</v>
      </c>
    </row>
    <row r="162" spans="1:16">
      <c r="A162" s="16">
        <v>159</v>
      </c>
      <c r="B162" s="34">
        <v>8.1230769230769226</v>
      </c>
      <c r="C162" s="35">
        <v>2.3153846153846156</v>
      </c>
      <c r="D162" s="35">
        <v>8.5230769230769248</v>
      </c>
      <c r="E162" s="36">
        <v>0</v>
      </c>
      <c r="F162" s="37">
        <v>38.707692307692305</v>
      </c>
      <c r="G162" s="15">
        <v>19.592307692307692</v>
      </c>
      <c r="H162" s="15"/>
      <c r="I162" s="15"/>
      <c r="J162">
        <v>2067</v>
      </c>
      <c r="K162">
        <v>105.6</v>
      </c>
      <c r="L162">
        <v>30.1</v>
      </c>
      <c r="M162">
        <v>110.80000000000001</v>
      </c>
      <c r="N162">
        <v>0</v>
      </c>
      <c r="O162">
        <v>503.2</v>
      </c>
      <c r="P162">
        <v>254.70000000000002</v>
      </c>
    </row>
    <row r="163" spans="1:16">
      <c r="A163" s="16">
        <v>160</v>
      </c>
      <c r="B163" s="34">
        <v>8.6923076923076934</v>
      </c>
      <c r="C163" s="35">
        <v>2.4153846153846152</v>
      </c>
      <c r="D163" s="35">
        <v>8.3538461538461526</v>
      </c>
      <c r="E163" s="36">
        <v>0</v>
      </c>
      <c r="F163" s="37">
        <v>38.092307692307692</v>
      </c>
      <c r="G163" s="15">
        <v>19.684615384615384</v>
      </c>
      <c r="H163" s="15"/>
      <c r="I163" s="15"/>
      <c r="J163">
        <v>2080</v>
      </c>
      <c r="K163">
        <v>113.00000000000001</v>
      </c>
      <c r="L163">
        <v>31.4</v>
      </c>
      <c r="M163">
        <v>108.6</v>
      </c>
      <c r="N163">
        <v>0</v>
      </c>
      <c r="O163">
        <v>495.2</v>
      </c>
      <c r="P163">
        <v>255.89999999999998</v>
      </c>
    </row>
    <row r="164" spans="1:16">
      <c r="A164" s="16">
        <v>161</v>
      </c>
      <c r="B164" s="34">
        <v>9.930769230769231</v>
      </c>
      <c r="C164" s="35">
        <v>2.5153846153846158</v>
      </c>
      <c r="D164" s="35">
        <v>8.7153846153846146</v>
      </c>
      <c r="E164" s="36">
        <v>0</v>
      </c>
      <c r="F164" s="37">
        <v>38.069230769230771</v>
      </c>
      <c r="G164" s="15">
        <v>19.700000000000003</v>
      </c>
      <c r="H164" s="15"/>
      <c r="I164" s="15"/>
      <c r="J164">
        <v>2093</v>
      </c>
      <c r="K164">
        <v>129.1</v>
      </c>
      <c r="L164">
        <v>32.700000000000003</v>
      </c>
      <c r="M164">
        <v>113.29999999999998</v>
      </c>
      <c r="N164">
        <v>0</v>
      </c>
      <c r="O164">
        <v>494.90000000000003</v>
      </c>
      <c r="P164">
        <v>256.10000000000002</v>
      </c>
    </row>
    <row r="165" spans="1:16">
      <c r="A165" s="16">
        <v>162</v>
      </c>
      <c r="B165" s="34">
        <v>8.384615384615385</v>
      </c>
      <c r="C165" s="35">
        <v>2.5307692307692307</v>
      </c>
      <c r="D165" s="35">
        <v>8.5538461538461537</v>
      </c>
      <c r="E165" s="36">
        <v>0</v>
      </c>
      <c r="F165" s="37">
        <v>37.41538461538461</v>
      </c>
      <c r="G165" s="15">
        <v>18.830769230769228</v>
      </c>
      <c r="H165" s="15"/>
      <c r="I165" s="15"/>
      <c r="J165">
        <v>2106</v>
      </c>
      <c r="K165">
        <v>109</v>
      </c>
      <c r="L165">
        <v>32.9</v>
      </c>
      <c r="M165">
        <v>111.19999999999999</v>
      </c>
      <c r="N165">
        <v>0</v>
      </c>
      <c r="O165">
        <v>486.4</v>
      </c>
      <c r="P165">
        <v>244.79999999999998</v>
      </c>
    </row>
    <row r="166" spans="1:16">
      <c r="A166" s="16">
        <v>163</v>
      </c>
      <c r="B166" s="34">
        <v>8.2307692307692299</v>
      </c>
      <c r="C166" s="35">
        <v>2.2999999999999998</v>
      </c>
      <c r="D166" s="35">
        <v>8.5230769230769248</v>
      </c>
      <c r="E166" s="36">
        <v>0</v>
      </c>
      <c r="F166" s="37">
        <v>37.892307692307696</v>
      </c>
      <c r="G166" s="15">
        <v>18.73076923076923</v>
      </c>
      <c r="H166" s="15"/>
      <c r="I166" s="15"/>
      <c r="J166">
        <v>2119</v>
      </c>
      <c r="K166">
        <v>107</v>
      </c>
      <c r="L166">
        <v>29.9</v>
      </c>
      <c r="M166">
        <v>110.80000000000001</v>
      </c>
      <c r="N166">
        <v>0</v>
      </c>
      <c r="O166">
        <v>492.6</v>
      </c>
      <c r="P166">
        <v>243.5</v>
      </c>
    </row>
    <row r="167" spans="1:16">
      <c r="A167" s="16">
        <v>164</v>
      </c>
      <c r="B167" s="34">
        <v>8.2538461538461529</v>
      </c>
      <c r="C167" s="35">
        <v>2.0153846153846149</v>
      </c>
      <c r="D167" s="35">
        <v>8.2307692307692299</v>
      </c>
      <c r="E167" s="36">
        <v>0</v>
      </c>
      <c r="F167" s="37">
        <v>38.976923076923079</v>
      </c>
      <c r="G167" s="15">
        <v>19.3</v>
      </c>
      <c r="H167" s="15"/>
      <c r="I167" s="15"/>
      <c r="J167">
        <v>2132</v>
      </c>
      <c r="K167">
        <v>107.3</v>
      </c>
      <c r="L167">
        <v>26.199999999999996</v>
      </c>
      <c r="M167">
        <v>107</v>
      </c>
      <c r="N167">
        <v>0</v>
      </c>
      <c r="O167">
        <v>506.7</v>
      </c>
      <c r="P167">
        <v>250.9</v>
      </c>
    </row>
    <row r="168" spans="1:16">
      <c r="A168" s="16">
        <v>165</v>
      </c>
      <c r="B168" s="34">
        <v>7.2615384615384606</v>
      </c>
      <c r="C168" s="35">
        <v>2.1230769230769231</v>
      </c>
      <c r="D168" s="35">
        <v>8.546153846153846</v>
      </c>
      <c r="E168" s="36">
        <v>0</v>
      </c>
      <c r="F168" s="37">
        <v>39.823076923076925</v>
      </c>
      <c r="G168" s="15">
        <v>20.353846153846156</v>
      </c>
      <c r="H168" s="15"/>
      <c r="I168" s="15"/>
      <c r="J168">
        <v>2145</v>
      </c>
      <c r="K168">
        <v>94.399999999999991</v>
      </c>
      <c r="L168">
        <v>27.599999999999998</v>
      </c>
      <c r="M168">
        <v>111.10000000000001</v>
      </c>
      <c r="N168">
        <v>0</v>
      </c>
      <c r="O168">
        <v>517.70000000000005</v>
      </c>
      <c r="P168">
        <v>264.60000000000002</v>
      </c>
    </row>
    <row r="169" spans="1:16">
      <c r="A169" s="16">
        <v>166</v>
      </c>
      <c r="B169" s="34">
        <v>6.5461538461538469</v>
      </c>
      <c r="C169" s="35">
        <v>2.3153846153846156</v>
      </c>
      <c r="D169" s="35">
        <v>8.8307692307692314</v>
      </c>
      <c r="E169" s="36">
        <v>0</v>
      </c>
      <c r="F169" s="37">
        <v>40.446153846153848</v>
      </c>
      <c r="G169" s="15">
        <v>20.26923076923077</v>
      </c>
      <c r="H169" s="15"/>
      <c r="I169" s="15"/>
      <c r="J169">
        <v>2158</v>
      </c>
      <c r="K169">
        <v>85.100000000000009</v>
      </c>
      <c r="L169">
        <v>30.1</v>
      </c>
      <c r="M169">
        <v>114.80000000000001</v>
      </c>
      <c r="N169">
        <v>0</v>
      </c>
      <c r="O169">
        <v>525.80000000000007</v>
      </c>
      <c r="P169">
        <v>263.5</v>
      </c>
    </row>
    <row r="170" spans="1:16">
      <c r="A170" s="16">
        <v>167</v>
      </c>
      <c r="B170" s="34">
        <v>6.9769230769230761</v>
      </c>
      <c r="C170" s="35">
        <v>2.453846153846154</v>
      </c>
      <c r="D170" s="35">
        <v>9.1461538461538456</v>
      </c>
      <c r="E170" s="36">
        <v>0</v>
      </c>
      <c r="F170" s="37">
        <v>40.338461538461537</v>
      </c>
      <c r="G170" s="15">
        <v>20.792307692307695</v>
      </c>
      <c r="H170" s="15"/>
      <c r="I170" s="15"/>
      <c r="J170">
        <v>2171</v>
      </c>
      <c r="K170">
        <v>90.699999999999989</v>
      </c>
      <c r="L170">
        <v>31.900000000000002</v>
      </c>
      <c r="M170">
        <v>118.89999999999999</v>
      </c>
      <c r="N170">
        <v>0</v>
      </c>
      <c r="O170">
        <v>524.4</v>
      </c>
      <c r="P170">
        <v>270.3</v>
      </c>
    </row>
    <row r="171" spans="1:16">
      <c r="A171" s="16">
        <v>168</v>
      </c>
      <c r="B171" s="34">
        <v>7.9769230769230761</v>
      </c>
      <c r="C171" s="35">
        <v>2.3615384615384616</v>
      </c>
      <c r="D171" s="35">
        <v>8.9615384615384599</v>
      </c>
      <c r="E171" s="36">
        <v>0</v>
      </c>
      <c r="F171" s="37">
        <v>40.246153846153838</v>
      </c>
      <c r="G171" s="15">
        <v>21.23076923076923</v>
      </c>
      <c r="H171" s="15"/>
      <c r="I171" s="15"/>
      <c r="J171">
        <v>2184</v>
      </c>
      <c r="K171">
        <v>103.69999999999999</v>
      </c>
      <c r="L171">
        <v>30.700000000000003</v>
      </c>
      <c r="M171">
        <v>116.49999999999999</v>
      </c>
      <c r="N171">
        <v>0</v>
      </c>
      <c r="O171">
        <v>523.19999999999993</v>
      </c>
      <c r="P171">
        <v>276</v>
      </c>
    </row>
    <row r="172" spans="1:16">
      <c r="A172" s="16">
        <v>169</v>
      </c>
      <c r="B172" s="34">
        <v>6.7153846153846155</v>
      </c>
      <c r="C172" s="35">
        <v>2.0538461538461541</v>
      </c>
      <c r="D172" s="35">
        <v>8.615384615384615</v>
      </c>
      <c r="E172" s="36">
        <v>0</v>
      </c>
      <c r="F172" s="37">
        <v>40.96153846153846</v>
      </c>
      <c r="G172" s="15">
        <v>20.869230769230771</v>
      </c>
      <c r="H172" s="15"/>
      <c r="I172" s="15"/>
      <c r="J172">
        <v>2197</v>
      </c>
      <c r="K172">
        <v>87.3</v>
      </c>
      <c r="L172">
        <v>26.700000000000003</v>
      </c>
      <c r="M172">
        <v>112</v>
      </c>
      <c r="N172">
        <v>0</v>
      </c>
      <c r="O172">
        <v>532.5</v>
      </c>
      <c r="P172">
        <v>271.3</v>
      </c>
    </row>
    <row r="173" spans="1:16">
      <c r="A173" s="16">
        <v>170</v>
      </c>
      <c r="B173" s="34">
        <v>7.1230769230769235</v>
      </c>
      <c r="C173" s="35">
        <v>2.5538461538461541</v>
      </c>
      <c r="D173" s="35">
        <v>9.1384615384615397</v>
      </c>
      <c r="E173" s="36">
        <v>0</v>
      </c>
      <c r="F173" s="37">
        <v>40.469230769230769</v>
      </c>
      <c r="G173" s="15">
        <v>21.215384615384615</v>
      </c>
      <c r="H173" s="15"/>
      <c r="I173" s="15"/>
      <c r="J173">
        <v>2210</v>
      </c>
      <c r="K173">
        <v>92.600000000000009</v>
      </c>
      <c r="L173">
        <v>33.200000000000003</v>
      </c>
      <c r="M173">
        <v>118.80000000000001</v>
      </c>
      <c r="N173">
        <v>0</v>
      </c>
      <c r="O173">
        <v>526.1</v>
      </c>
      <c r="P173">
        <v>275.8</v>
      </c>
    </row>
    <row r="174" spans="1:16">
      <c r="A174" s="16">
        <v>171</v>
      </c>
      <c r="B174" s="34">
        <v>6.861538461538462</v>
      </c>
      <c r="C174" s="35">
        <v>2.3846153846153841</v>
      </c>
      <c r="D174" s="35">
        <v>9.0538461538461554</v>
      </c>
      <c r="E174" s="36">
        <v>0</v>
      </c>
      <c r="F174" s="37">
        <v>40.861538461538466</v>
      </c>
      <c r="G174" s="15">
        <v>20.923076923076923</v>
      </c>
      <c r="H174" s="15"/>
      <c r="I174" s="15"/>
      <c r="J174">
        <v>2223</v>
      </c>
      <c r="K174">
        <v>89.2</v>
      </c>
      <c r="L174">
        <v>30.999999999999996</v>
      </c>
      <c r="M174">
        <v>117.70000000000002</v>
      </c>
      <c r="N174">
        <v>0</v>
      </c>
      <c r="O174">
        <v>531.20000000000005</v>
      </c>
      <c r="P174">
        <v>272</v>
      </c>
    </row>
    <row r="175" spans="1:16">
      <c r="A175" s="16">
        <v>172</v>
      </c>
      <c r="B175" s="34">
        <v>6.6307692307692303</v>
      </c>
      <c r="C175" s="35">
        <v>2.1923076923076921</v>
      </c>
      <c r="D175" s="35">
        <v>8.838461538461539</v>
      </c>
      <c r="E175" s="36">
        <v>0</v>
      </c>
      <c r="F175" s="37">
        <v>41.669230769230772</v>
      </c>
      <c r="G175" s="15">
        <v>21.15384615384615</v>
      </c>
      <c r="H175" s="15"/>
      <c r="I175" s="15"/>
      <c r="J175">
        <v>2236</v>
      </c>
      <c r="K175">
        <v>86.199999999999989</v>
      </c>
      <c r="L175">
        <v>28.499999999999996</v>
      </c>
      <c r="M175">
        <v>114.9</v>
      </c>
      <c r="N175">
        <v>0</v>
      </c>
      <c r="O175">
        <v>541.70000000000005</v>
      </c>
      <c r="P175">
        <v>274.99999999999994</v>
      </c>
    </row>
    <row r="176" spans="1:16">
      <c r="A176" s="16">
        <v>173</v>
      </c>
      <c r="B176" s="34">
        <v>6.3307692307692296</v>
      </c>
      <c r="C176" s="35">
        <v>2.1461538461538461</v>
      </c>
      <c r="D176" s="35">
        <v>8.8076923076923084</v>
      </c>
      <c r="E176" s="36">
        <v>9.7692307692307689E-2</v>
      </c>
      <c r="F176" s="37">
        <v>41.561538461538461</v>
      </c>
      <c r="G176" s="15">
        <v>21.292307692307695</v>
      </c>
      <c r="H176" s="15"/>
      <c r="I176" s="15"/>
      <c r="J176">
        <v>2249</v>
      </c>
      <c r="K176">
        <v>82.299999999999983</v>
      </c>
      <c r="L176">
        <v>27.9</v>
      </c>
      <c r="M176">
        <v>114.5</v>
      </c>
      <c r="N176">
        <v>1.27</v>
      </c>
      <c r="O176">
        <v>540.29999999999995</v>
      </c>
      <c r="P176">
        <v>276.8</v>
      </c>
    </row>
    <row r="177" spans="1:16">
      <c r="A177" s="16">
        <v>174</v>
      </c>
      <c r="B177" s="34">
        <v>7.5384615384615383</v>
      </c>
      <c r="C177" s="35">
        <v>2.2461538461538462</v>
      </c>
      <c r="D177" s="35">
        <v>8.7538461538461529</v>
      </c>
      <c r="E177" s="36">
        <v>0.39076923076923076</v>
      </c>
      <c r="F177" s="37">
        <v>41.415384615384625</v>
      </c>
      <c r="G177" s="15">
        <v>22.4</v>
      </c>
      <c r="H177" s="15"/>
      <c r="I177" s="15"/>
      <c r="J177">
        <v>2262</v>
      </c>
      <c r="K177">
        <v>98</v>
      </c>
      <c r="L177">
        <v>29.2</v>
      </c>
      <c r="M177">
        <v>113.8</v>
      </c>
      <c r="N177">
        <v>5.08</v>
      </c>
      <c r="O177">
        <v>538.40000000000009</v>
      </c>
      <c r="P177">
        <v>291.2</v>
      </c>
    </row>
    <row r="178" spans="1:16">
      <c r="A178" s="16">
        <v>175</v>
      </c>
      <c r="B178" s="34">
        <v>8.2461538461538453</v>
      </c>
      <c r="C178" s="35">
        <v>2.2769230769230768</v>
      </c>
      <c r="D178" s="35">
        <v>8.8384615384615373</v>
      </c>
      <c r="E178" s="36">
        <v>1.9230769230769232E-2</v>
      </c>
      <c r="F178" s="37">
        <v>41.399999999999991</v>
      </c>
      <c r="G178" s="15">
        <v>21.938461538461539</v>
      </c>
      <c r="H178" s="15"/>
      <c r="I178" s="15"/>
      <c r="J178">
        <v>2275</v>
      </c>
      <c r="K178">
        <v>107.19999999999999</v>
      </c>
      <c r="L178">
        <v>29.6</v>
      </c>
      <c r="M178">
        <v>114.89999999999999</v>
      </c>
      <c r="N178">
        <v>0.25</v>
      </c>
      <c r="O178">
        <v>538.19999999999993</v>
      </c>
      <c r="P178">
        <v>285.2</v>
      </c>
    </row>
    <row r="179" spans="1:16">
      <c r="A179" s="16">
        <v>176</v>
      </c>
      <c r="B179" s="34">
        <v>8.592307692307692</v>
      </c>
      <c r="C179" s="35">
        <v>2.1692307692307695</v>
      </c>
      <c r="D179" s="35">
        <v>8.4923076923076941</v>
      </c>
      <c r="E179" s="36">
        <v>0</v>
      </c>
      <c r="F179" s="37">
        <v>41.307692307692307</v>
      </c>
      <c r="G179" s="15">
        <v>22.53846153846154</v>
      </c>
      <c r="H179" s="15"/>
      <c r="I179" s="15"/>
      <c r="J179">
        <v>2288</v>
      </c>
      <c r="K179">
        <v>111.69999999999999</v>
      </c>
      <c r="L179">
        <v>28.200000000000003</v>
      </c>
      <c r="M179">
        <v>110.40000000000002</v>
      </c>
      <c r="N179">
        <v>0</v>
      </c>
      <c r="O179">
        <v>537</v>
      </c>
      <c r="P179">
        <v>293</v>
      </c>
    </row>
    <row r="180" spans="1:16">
      <c r="A180" s="16">
        <v>177</v>
      </c>
      <c r="B180" s="34">
        <v>8.8230769230769219</v>
      </c>
      <c r="C180" s="35">
        <v>2.1538461538461537</v>
      </c>
      <c r="D180" s="35">
        <v>8.6461538461538439</v>
      </c>
      <c r="E180" s="36">
        <v>0</v>
      </c>
      <c r="F180" s="37">
        <v>41.53846153846154</v>
      </c>
      <c r="G180" s="15">
        <v>22.730769230769234</v>
      </c>
      <c r="H180" s="15"/>
      <c r="I180" s="15"/>
      <c r="J180">
        <v>2301</v>
      </c>
      <c r="K180">
        <v>114.69999999999999</v>
      </c>
      <c r="L180">
        <v>28</v>
      </c>
      <c r="M180">
        <v>112.39999999999998</v>
      </c>
      <c r="N180">
        <v>0</v>
      </c>
      <c r="O180">
        <v>540</v>
      </c>
      <c r="P180">
        <v>295.50000000000006</v>
      </c>
    </row>
    <row r="181" spans="1:16">
      <c r="A181" s="16">
        <v>178</v>
      </c>
      <c r="B181" s="34">
        <v>9.3769230769230774</v>
      </c>
      <c r="C181" s="35">
        <v>2.1153846153846154</v>
      </c>
      <c r="D181" s="35">
        <v>8.6230769230769244</v>
      </c>
      <c r="E181" s="36">
        <v>0</v>
      </c>
      <c r="F181" s="37">
        <v>42.138461538461534</v>
      </c>
      <c r="G181" s="15">
        <v>23.153846153846153</v>
      </c>
      <c r="H181" s="15"/>
      <c r="I181" s="15"/>
      <c r="J181">
        <v>2314</v>
      </c>
      <c r="K181">
        <v>121.9</v>
      </c>
      <c r="L181">
        <v>27.5</v>
      </c>
      <c r="M181">
        <v>112.10000000000001</v>
      </c>
      <c r="N181">
        <v>0</v>
      </c>
      <c r="O181">
        <v>547.79999999999995</v>
      </c>
      <c r="P181">
        <v>301</v>
      </c>
    </row>
    <row r="182" spans="1:16">
      <c r="A182" s="16">
        <v>179</v>
      </c>
      <c r="B182" s="34">
        <v>9.5999999999999979</v>
      </c>
      <c r="C182" s="35">
        <v>2.2153846153846155</v>
      </c>
      <c r="D182" s="35">
        <v>8.7307692307692299</v>
      </c>
      <c r="E182" s="36">
        <v>0</v>
      </c>
      <c r="F182" s="37">
        <v>42.376923076923077</v>
      </c>
      <c r="G182" s="15">
        <v>23.330769230769231</v>
      </c>
      <c r="H182" s="15"/>
      <c r="I182" s="15"/>
      <c r="J182">
        <v>2327</v>
      </c>
      <c r="K182">
        <v>124.79999999999998</v>
      </c>
      <c r="L182">
        <v>28.8</v>
      </c>
      <c r="M182">
        <v>113.5</v>
      </c>
      <c r="N182">
        <v>0</v>
      </c>
      <c r="O182">
        <v>550.9</v>
      </c>
      <c r="P182">
        <v>303.3</v>
      </c>
    </row>
    <row r="183" spans="1:16">
      <c r="A183" s="16">
        <v>180</v>
      </c>
      <c r="B183" s="34">
        <v>10.653846153846152</v>
      </c>
      <c r="C183" s="35">
        <v>2.3461538461538463</v>
      </c>
      <c r="D183" s="35">
        <v>8.953846153846154</v>
      </c>
      <c r="E183" s="36">
        <v>0</v>
      </c>
      <c r="F183" s="37">
        <v>42.315384615384623</v>
      </c>
      <c r="G183" s="15">
        <v>23.969230769230769</v>
      </c>
      <c r="H183" s="15"/>
      <c r="I183" s="15"/>
      <c r="J183">
        <v>2340</v>
      </c>
      <c r="K183">
        <v>138.49999999999997</v>
      </c>
      <c r="L183">
        <v>30.5</v>
      </c>
      <c r="M183">
        <v>116.39999999999999</v>
      </c>
      <c r="N183">
        <v>0</v>
      </c>
      <c r="O183">
        <v>550.10000000000014</v>
      </c>
      <c r="P183">
        <v>311.60000000000002</v>
      </c>
    </row>
    <row r="184" spans="1:16">
      <c r="A184" s="16">
        <v>181</v>
      </c>
      <c r="B184" s="34">
        <v>10.33076923076923</v>
      </c>
      <c r="C184" s="35">
        <v>2.5923076923076924</v>
      </c>
      <c r="D184" s="35">
        <v>9.2846153846153836</v>
      </c>
      <c r="E184" s="36">
        <v>0</v>
      </c>
      <c r="F184" s="37">
        <v>42.07692307692308</v>
      </c>
      <c r="G184" s="15">
        <v>24.723076923076921</v>
      </c>
      <c r="H184" s="15"/>
      <c r="I184" s="15"/>
      <c r="J184">
        <v>2353</v>
      </c>
      <c r="K184">
        <v>134.29999999999998</v>
      </c>
      <c r="L184">
        <v>33.700000000000003</v>
      </c>
      <c r="M184">
        <v>120.69999999999999</v>
      </c>
      <c r="N184">
        <v>0</v>
      </c>
      <c r="O184">
        <v>547</v>
      </c>
      <c r="P184">
        <v>321.39999999999998</v>
      </c>
    </row>
    <row r="185" spans="1:16">
      <c r="A185" s="16">
        <v>182</v>
      </c>
      <c r="B185" s="34">
        <v>10.838461538461539</v>
      </c>
      <c r="C185" s="35">
        <v>2.4538461538461536</v>
      </c>
      <c r="D185" s="35">
        <v>8.9000000000000021</v>
      </c>
      <c r="E185" s="36">
        <v>0</v>
      </c>
      <c r="F185" s="37">
        <v>42.07692307692308</v>
      </c>
      <c r="G185" s="15">
        <v>24.184615384615388</v>
      </c>
      <c r="H185" s="15"/>
      <c r="I185" s="15"/>
      <c r="J185">
        <v>2366</v>
      </c>
      <c r="K185">
        <v>140.9</v>
      </c>
      <c r="L185">
        <v>31.9</v>
      </c>
      <c r="M185">
        <v>115.70000000000002</v>
      </c>
      <c r="N185">
        <v>0</v>
      </c>
      <c r="O185">
        <v>547</v>
      </c>
      <c r="P185">
        <v>314.40000000000003</v>
      </c>
    </row>
    <row r="186" spans="1:16">
      <c r="A186" s="16">
        <v>183</v>
      </c>
      <c r="B186" s="34">
        <v>11.192307692307692</v>
      </c>
      <c r="C186" s="35">
        <v>2.4384615384615382</v>
      </c>
      <c r="D186" s="35">
        <v>8.9</v>
      </c>
      <c r="E186" s="36">
        <v>0</v>
      </c>
      <c r="F186" s="37">
        <v>42.030769230769231</v>
      </c>
      <c r="G186" s="15">
        <v>24.338461538461537</v>
      </c>
      <c r="H186" s="15"/>
      <c r="I186" s="15"/>
      <c r="J186">
        <v>2379</v>
      </c>
      <c r="K186">
        <v>145.5</v>
      </c>
      <c r="L186">
        <v>31.7</v>
      </c>
      <c r="M186">
        <v>115.7</v>
      </c>
      <c r="N186">
        <v>0</v>
      </c>
      <c r="O186">
        <v>546.4</v>
      </c>
      <c r="P186">
        <v>316.39999999999998</v>
      </c>
    </row>
    <row r="187" spans="1:16">
      <c r="A187" s="16">
        <v>184</v>
      </c>
      <c r="B187" s="34">
        <v>12.330769230769231</v>
      </c>
      <c r="C187" s="35">
        <v>2.430769230769231</v>
      </c>
      <c r="D187" s="35">
        <v>8.6923076923076916</v>
      </c>
      <c r="E187" s="36">
        <v>4.26</v>
      </c>
      <c r="F187" s="37">
        <v>41.430769230769229</v>
      </c>
      <c r="G187" s="15">
        <v>24.338461538461537</v>
      </c>
      <c r="H187" s="15"/>
      <c r="I187" s="15"/>
      <c r="J187">
        <v>2392</v>
      </c>
      <c r="K187">
        <v>160.30000000000001</v>
      </c>
      <c r="L187">
        <v>31.6</v>
      </c>
      <c r="M187">
        <v>113</v>
      </c>
      <c r="N187">
        <v>55.38</v>
      </c>
      <c r="O187">
        <v>538.6</v>
      </c>
      <c r="P187">
        <v>316.39999999999998</v>
      </c>
    </row>
    <row r="188" spans="1:16">
      <c r="A188" s="16">
        <v>185</v>
      </c>
      <c r="B188" s="34">
        <v>15.284615384615389</v>
      </c>
      <c r="C188" s="35">
        <v>2.3461538461538463</v>
      </c>
      <c r="D188" s="35">
        <v>8.453846153846154</v>
      </c>
      <c r="E188" s="36">
        <v>3.8461538461538464E-2</v>
      </c>
      <c r="F188" s="37">
        <v>40.646153846153844</v>
      </c>
      <c r="G188" s="15">
        <v>23.976923076923079</v>
      </c>
      <c r="H188" s="15"/>
      <c r="I188" s="15"/>
      <c r="J188">
        <v>2405</v>
      </c>
      <c r="K188">
        <v>198.70000000000005</v>
      </c>
      <c r="L188">
        <v>30.5</v>
      </c>
      <c r="M188">
        <v>109.9</v>
      </c>
      <c r="N188">
        <v>0.5</v>
      </c>
      <c r="O188">
        <v>528.4</v>
      </c>
      <c r="P188">
        <v>311.70000000000005</v>
      </c>
    </row>
    <row r="189" spans="1:16">
      <c r="A189" s="16">
        <v>186</v>
      </c>
      <c r="B189" s="34">
        <v>17.223076923076924</v>
      </c>
      <c r="C189" s="35">
        <v>2.4461538461538463</v>
      </c>
      <c r="D189" s="35">
        <v>7.8461538461538458</v>
      </c>
      <c r="E189" s="36">
        <v>0.64461538461538459</v>
      </c>
      <c r="F189" s="37">
        <v>39.699999999999996</v>
      </c>
      <c r="G189" s="15">
        <v>23.361538461538466</v>
      </c>
      <c r="H189" s="15"/>
      <c r="I189" s="15"/>
      <c r="J189">
        <v>2418</v>
      </c>
      <c r="K189">
        <v>223.9</v>
      </c>
      <c r="L189">
        <v>31.8</v>
      </c>
      <c r="M189">
        <v>102</v>
      </c>
      <c r="N189">
        <v>8.379999999999999</v>
      </c>
      <c r="O189">
        <v>516.09999999999991</v>
      </c>
      <c r="P189">
        <v>303.70000000000005</v>
      </c>
    </row>
    <row r="190" spans="1:16">
      <c r="A190" s="16">
        <v>187</v>
      </c>
      <c r="B190" s="34">
        <v>16.423076923076923</v>
      </c>
      <c r="C190" s="35">
        <v>2.1461538461538461</v>
      </c>
      <c r="D190" s="35">
        <v>8.1692307692307686</v>
      </c>
      <c r="E190" s="36">
        <v>5.8461538461538461E-2</v>
      </c>
      <c r="F190" s="37">
        <v>40.569230769230771</v>
      </c>
      <c r="G190" s="15">
        <v>23.369230769230771</v>
      </c>
      <c r="H190" s="15"/>
      <c r="I190" s="15"/>
      <c r="J190">
        <v>2431</v>
      </c>
      <c r="K190">
        <v>213.5</v>
      </c>
      <c r="L190">
        <v>27.9</v>
      </c>
      <c r="M190">
        <v>106.2</v>
      </c>
      <c r="N190">
        <v>0.76</v>
      </c>
      <c r="O190">
        <v>527.4</v>
      </c>
      <c r="P190">
        <v>303.8</v>
      </c>
    </row>
    <row r="191" spans="1:16">
      <c r="A191" s="16">
        <v>188</v>
      </c>
      <c r="B191" s="34">
        <v>13.076923076923075</v>
      </c>
      <c r="C191" s="35">
        <v>2.2769230769230768</v>
      </c>
      <c r="D191" s="35">
        <v>8.4923076923076923</v>
      </c>
      <c r="E191" s="36">
        <v>0.19538461538461538</v>
      </c>
      <c r="F191" s="37">
        <v>41.630769230769232</v>
      </c>
      <c r="G191" s="15">
        <v>24.361538461538466</v>
      </c>
      <c r="H191" s="15"/>
      <c r="I191" s="15"/>
      <c r="J191">
        <v>2444</v>
      </c>
      <c r="K191">
        <v>169.99999999999997</v>
      </c>
      <c r="L191">
        <v>29.6</v>
      </c>
      <c r="M191">
        <v>110.39999999999999</v>
      </c>
      <c r="N191">
        <v>2.54</v>
      </c>
      <c r="O191">
        <v>541.20000000000005</v>
      </c>
      <c r="P191">
        <v>316.70000000000005</v>
      </c>
    </row>
    <row r="192" spans="1:16">
      <c r="A192" s="16">
        <v>189</v>
      </c>
      <c r="B192" s="34">
        <v>13.438461538461537</v>
      </c>
      <c r="C192" s="35">
        <v>2.3461538461538463</v>
      </c>
      <c r="D192" s="35">
        <v>8.7538461538461547</v>
      </c>
      <c r="E192" s="36">
        <v>1.3092307692307692</v>
      </c>
      <c r="F192" s="37">
        <v>41.484615384615388</v>
      </c>
      <c r="G192" s="15">
        <v>24.661538461538463</v>
      </c>
      <c r="H192" s="15"/>
      <c r="I192" s="15"/>
      <c r="J192">
        <v>2457</v>
      </c>
      <c r="K192">
        <v>174.7</v>
      </c>
      <c r="L192">
        <v>30.5</v>
      </c>
      <c r="M192">
        <v>113.80000000000001</v>
      </c>
      <c r="N192">
        <v>17.02</v>
      </c>
      <c r="O192">
        <v>539.30000000000007</v>
      </c>
      <c r="P192">
        <v>320.60000000000002</v>
      </c>
    </row>
    <row r="193" spans="1:16">
      <c r="A193" s="16">
        <v>190</v>
      </c>
      <c r="B193" s="34">
        <v>14.284615384615384</v>
      </c>
      <c r="C193" s="35">
        <v>2.4615384615384617</v>
      </c>
      <c r="D193" s="35">
        <v>8.5076923076923077</v>
      </c>
      <c r="E193" s="36">
        <v>0.25384615384615383</v>
      </c>
      <c r="F193" s="37">
        <v>40.984615384615381</v>
      </c>
      <c r="G193" s="15">
        <v>25.130769230769225</v>
      </c>
      <c r="H193" s="15"/>
      <c r="I193" s="15"/>
      <c r="J193">
        <v>2470</v>
      </c>
      <c r="K193">
        <v>185.7</v>
      </c>
      <c r="L193">
        <v>32</v>
      </c>
      <c r="M193">
        <v>110.6</v>
      </c>
      <c r="N193">
        <v>3.3</v>
      </c>
      <c r="O193">
        <v>532.79999999999995</v>
      </c>
      <c r="P193">
        <v>326.69999999999993</v>
      </c>
    </row>
    <row r="194" spans="1:16">
      <c r="A194" s="16">
        <v>191</v>
      </c>
      <c r="B194" s="34">
        <v>16.123076923076923</v>
      </c>
      <c r="C194" s="35">
        <v>2.2769230769230768</v>
      </c>
      <c r="D194" s="35">
        <v>8.0153846153846153</v>
      </c>
      <c r="E194" s="36">
        <v>0</v>
      </c>
      <c r="F194" s="37">
        <v>40.661538461538463</v>
      </c>
      <c r="G194" s="15">
        <v>25.4</v>
      </c>
      <c r="H194" s="15"/>
      <c r="I194" s="15"/>
      <c r="J194">
        <v>2483</v>
      </c>
      <c r="K194">
        <v>209.6</v>
      </c>
      <c r="L194">
        <v>29.599999999999998</v>
      </c>
      <c r="M194">
        <v>104.2</v>
      </c>
      <c r="N194">
        <v>0</v>
      </c>
      <c r="O194">
        <v>528.6</v>
      </c>
      <c r="P194">
        <v>330.2</v>
      </c>
    </row>
    <row r="195" spans="1:16">
      <c r="A195" s="16">
        <v>192</v>
      </c>
      <c r="B195" s="34">
        <v>16.530769230769231</v>
      </c>
      <c r="C195" s="35">
        <v>2.1999999999999997</v>
      </c>
      <c r="D195" s="35">
        <v>7.9846153846153847</v>
      </c>
      <c r="E195" s="36">
        <v>2.0123076923076924</v>
      </c>
      <c r="F195" s="37">
        <v>40.630769230769232</v>
      </c>
      <c r="G195" s="15">
        <v>24.592307692307692</v>
      </c>
      <c r="H195" s="15"/>
      <c r="I195" s="15"/>
      <c r="J195">
        <v>2496</v>
      </c>
      <c r="K195">
        <v>214.89999999999998</v>
      </c>
      <c r="L195">
        <v>28.599999999999998</v>
      </c>
      <c r="M195">
        <v>103.8</v>
      </c>
      <c r="N195">
        <v>26.16</v>
      </c>
      <c r="O195">
        <v>528.20000000000005</v>
      </c>
      <c r="P195">
        <v>319.7</v>
      </c>
    </row>
    <row r="196" spans="1:16">
      <c r="A196" s="16">
        <v>193</v>
      </c>
      <c r="B196" s="34">
        <v>16.599999999999998</v>
      </c>
      <c r="C196" s="35">
        <v>2.2153846153846151</v>
      </c>
      <c r="D196" s="35">
        <v>8.161538461538461</v>
      </c>
      <c r="E196" s="36">
        <v>0.86</v>
      </c>
      <c r="F196" s="37">
        <v>41.007692307692302</v>
      </c>
      <c r="G196" s="15">
        <v>25.23076923076923</v>
      </c>
      <c r="H196" s="15"/>
      <c r="I196" s="15"/>
      <c r="J196">
        <v>2509</v>
      </c>
      <c r="K196">
        <v>215.79999999999998</v>
      </c>
      <c r="L196">
        <v>28.799999999999997</v>
      </c>
      <c r="M196">
        <v>106.1</v>
      </c>
      <c r="N196">
        <v>11.18</v>
      </c>
      <c r="O196">
        <v>533.09999999999991</v>
      </c>
      <c r="P196">
        <v>328</v>
      </c>
    </row>
    <row r="197" spans="1:16">
      <c r="A197" s="16">
        <v>194</v>
      </c>
      <c r="B197" s="34">
        <v>15.5</v>
      </c>
      <c r="C197" s="35">
        <v>2.3846153846153846</v>
      </c>
      <c r="D197" s="35">
        <v>8.5307692307692307</v>
      </c>
      <c r="E197" s="36">
        <v>0.58615384615384614</v>
      </c>
      <c r="F197" s="37">
        <v>41.592307692307699</v>
      </c>
      <c r="G197" s="15">
        <v>24.815384615384616</v>
      </c>
      <c r="H197" s="15"/>
      <c r="I197" s="15"/>
      <c r="J197">
        <v>2522</v>
      </c>
      <c r="K197">
        <v>201.5</v>
      </c>
      <c r="L197">
        <v>31</v>
      </c>
      <c r="M197">
        <v>110.9</v>
      </c>
      <c r="N197">
        <v>7.62</v>
      </c>
      <c r="O197">
        <v>540.70000000000005</v>
      </c>
      <c r="P197">
        <v>322.60000000000002</v>
      </c>
    </row>
    <row r="198" spans="1:16">
      <c r="A198" s="16">
        <v>195</v>
      </c>
      <c r="B198" s="34">
        <v>17.223076923076924</v>
      </c>
      <c r="C198" s="35">
        <v>2.3999999999999995</v>
      </c>
      <c r="D198" s="35">
        <v>8.2769230769230759</v>
      </c>
      <c r="E198" s="36">
        <v>0.60461538461538467</v>
      </c>
      <c r="F198" s="37">
        <v>41.023076923076921</v>
      </c>
      <c r="G198" s="15">
        <v>25.592307692307692</v>
      </c>
      <c r="H198" s="15"/>
      <c r="I198" s="15"/>
      <c r="J198">
        <v>2535</v>
      </c>
      <c r="K198">
        <v>223.90000000000003</v>
      </c>
      <c r="L198">
        <v>31.199999999999996</v>
      </c>
      <c r="M198">
        <v>107.6</v>
      </c>
      <c r="N198">
        <v>7.86</v>
      </c>
      <c r="O198">
        <v>533.29999999999995</v>
      </c>
      <c r="P198">
        <v>332.7</v>
      </c>
    </row>
    <row r="199" spans="1:16">
      <c r="A199" s="16">
        <v>196</v>
      </c>
      <c r="B199" s="34">
        <v>19.184615384615384</v>
      </c>
      <c r="C199" s="35">
        <v>2.3000000000000003</v>
      </c>
      <c r="D199" s="35">
        <v>7.7923076923076922</v>
      </c>
      <c r="E199" s="36">
        <v>0.62538461538461543</v>
      </c>
      <c r="F199" s="37">
        <v>40.484615384615381</v>
      </c>
      <c r="G199" s="15">
        <v>25.661538461538463</v>
      </c>
      <c r="H199" s="15"/>
      <c r="I199" s="15"/>
      <c r="J199">
        <v>2548</v>
      </c>
      <c r="K199">
        <v>249.39999999999998</v>
      </c>
      <c r="L199">
        <v>29.900000000000002</v>
      </c>
      <c r="M199">
        <v>101.3</v>
      </c>
      <c r="N199">
        <v>8.1300000000000008</v>
      </c>
      <c r="O199">
        <v>526.29999999999995</v>
      </c>
      <c r="P199">
        <v>333.6</v>
      </c>
    </row>
    <row r="200" spans="1:16">
      <c r="A200" s="16">
        <v>197</v>
      </c>
      <c r="B200" s="34">
        <v>16.853846153846153</v>
      </c>
      <c r="C200" s="35">
        <v>2.2461538461538466</v>
      </c>
      <c r="D200" s="35">
        <v>8.046153846153846</v>
      </c>
      <c r="E200" s="36">
        <v>1.4261538461538461</v>
      </c>
      <c r="F200" s="37">
        <v>41.184615384615384</v>
      </c>
      <c r="G200" s="15">
        <v>25.238461538461536</v>
      </c>
      <c r="H200" s="15"/>
      <c r="I200" s="15"/>
      <c r="J200">
        <v>2561</v>
      </c>
      <c r="K200">
        <v>219.1</v>
      </c>
      <c r="L200">
        <v>29.200000000000006</v>
      </c>
      <c r="M200">
        <v>104.6</v>
      </c>
      <c r="N200">
        <v>18.54</v>
      </c>
      <c r="O200">
        <v>535.4</v>
      </c>
      <c r="P200">
        <v>328.09999999999997</v>
      </c>
    </row>
    <row r="201" spans="1:16">
      <c r="A201" s="16">
        <v>198</v>
      </c>
      <c r="B201" s="34">
        <v>15.792307692307695</v>
      </c>
      <c r="C201" s="35">
        <v>2.3000000000000003</v>
      </c>
      <c r="D201" s="35">
        <v>8.115384615384615</v>
      </c>
      <c r="E201" s="36">
        <v>0</v>
      </c>
      <c r="F201" s="37">
        <v>41.153846153846153</v>
      </c>
      <c r="G201" s="15">
        <v>26.423076923076923</v>
      </c>
      <c r="H201" s="15"/>
      <c r="I201" s="15"/>
      <c r="J201">
        <v>2574</v>
      </c>
      <c r="K201">
        <v>205.30000000000004</v>
      </c>
      <c r="L201">
        <v>29.900000000000002</v>
      </c>
      <c r="M201">
        <v>105.49999999999999</v>
      </c>
      <c r="N201">
        <v>0</v>
      </c>
      <c r="O201">
        <v>535</v>
      </c>
      <c r="P201">
        <v>343.5</v>
      </c>
    </row>
    <row r="202" spans="1:16">
      <c r="A202" s="16">
        <v>199</v>
      </c>
      <c r="B202" s="34">
        <v>15.730769230769228</v>
      </c>
      <c r="C202" s="35">
        <v>2.5076923076923077</v>
      </c>
      <c r="D202" s="35">
        <v>8.592307692307692</v>
      </c>
      <c r="E202" s="36">
        <v>0.31230769230769234</v>
      </c>
      <c r="F202" s="37">
        <v>41.515384615384619</v>
      </c>
      <c r="G202" s="15">
        <v>26.376923076923081</v>
      </c>
      <c r="H202" s="15"/>
      <c r="I202" s="15"/>
      <c r="J202">
        <v>2587</v>
      </c>
      <c r="K202">
        <v>204.49999999999997</v>
      </c>
      <c r="L202">
        <v>32.6</v>
      </c>
      <c r="M202">
        <v>111.69999999999999</v>
      </c>
      <c r="N202">
        <v>4.0600000000000005</v>
      </c>
      <c r="O202">
        <v>539.70000000000005</v>
      </c>
      <c r="P202">
        <v>342.90000000000003</v>
      </c>
    </row>
    <row r="203" spans="1:16">
      <c r="A203" s="16">
        <v>200</v>
      </c>
      <c r="B203" s="34">
        <v>16.130769230769229</v>
      </c>
      <c r="C203" s="35">
        <v>2.1923076923076921</v>
      </c>
      <c r="D203" s="35">
        <v>8.2230769230769205</v>
      </c>
      <c r="E203" s="36">
        <v>5.8461538461538461E-2</v>
      </c>
      <c r="F203" s="37">
        <v>41.446153846153841</v>
      </c>
      <c r="G203" s="15">
        <v>25.969230769230769</v>
      </c>
      <c r="H203" s="15"/>
      <c r="I203" s="15"/>
      <c r="J203">
        <v>2600</v>
      </c>
      <c r="K203">
        <v>209.7</v>
      </c>
      <c r="L203">
        <v>28.499999999999996</v>
      </c>
      <c r="M203">
        <v>106.89999999999998</v>
      </c>
      <c r="N203">
        <v>0.76</v>
      </c>
      <c r="O203">
        <v>538.79999999999995</v>
      </c>
      <c r="P203">
        <v>337.6</v>
      </c>
    </row>
    <row r="204" spans="1:16">
      <c r="A204" s="16">
        <v>201</v>
      </c>
      <c r="B204" s="34">
        <v>17.553846153846155</v>
      </c>
      <c r="C204" s="35">
        <v>2.5923076923076924</v>
      </c>
      <c r="D204" s="35">
        <v>8.4230769230769216</v>
      </c>
      <c r="E204" s="36">
        <v>0.37153846153846154</v>
      </c>
      <c r="F204" s="37">
        <v>40.815384615384609</v>
      </c>
      <c r="G204" s="15">
        <v>26.430769230769229</v>
      </c>
      <c r="H204" s="15"/>
      <c r="I204" s="15"/>
      <c r="J204">
        <v>2613</v>
      </c>
      <c r="K204">
        <v>228.20000000000002</v>
      </c>
      <c r="L204">
        <v>33.700000000000003</v>
      </c>
      <c r="M204">
        <v>109.49999999999997</v>
      </c>
      <c r="N204">
        <v>4.83</v>
      </c>
      <c r="O204">
        <v>530.59999999999991</v>
      </c>
      <c r="P204">
        <v>343.59999999999997</v>
      </c>
    </row>
    <row r="205" spans="1:16">
      <c r="A205" s="16">
        <v>202</v>
      </c>
      <c r="B205" s="34">
        <v>20.73076923076923</v>
      </c>
      <c r="C205" s="35">
        <v>2.5230769230769234</v>
      </c>
      <c r="D205" s="35">
        <v>7.8769230769230765</v>
      </c>
      <c r="E205" s="36">
        <v>0.75846153846153841</v>
      </c>
      <c r="F205" s="37">
        <v>40.315384615384616</v>
      </c>
      <c r="G205" s="15">
        <v>25.838461538461537</v>
      </c>
      <c r="H205" s="15"/>
      <c r="I205" s="15"/>
      <c r="J205">
        <v>2626</v>
      </c>
      <c r="K205">
        <v>269.5</v>
      </c>
      <c r="L205">
        <v>32.800000000000004</v>
      </c>
      <c r="M205">
        <v>102.39999999999999</v>
      </c>
      <c r="N205">
        <v>9.86</v>
      </c>
      <c r="O205">
        <v>524.1</v>
      </c>
      <c r="P205">
        <v>335.9</v>
      </c>
    </row>
    <row r="206" spans="1:16">
      <c r="A206" s="16">
        <v>203</v>
      </c>
      <c r="B206" s="34">
        <v>20.430769230769229</v>
      </c>
      <c r="C206" s="35">
        <v>2.1923076923076921</v>
      </c>
      <c r="D206" s="35">
        <v>7.6076923076923082</v>
      </c>
      <c r="E206" s="36">
        <v>1.1523076923076923</v>
      </c>
      <c r="F206" s="37">
        <v>40.099999999999994</v>
      </c>
      <c r="G206" s="15">
        <v>25.184615384615388</v>
      </c>
      <c r="H206" s="15"/>
      <c r="I206" s="15"/>
      <c r="J206">
        <v>2639</v>
      </c>
      <c r="K206">
        <v>265.59999999999997</v>
      </c>
      <c r="L206">
        <v>28.499999999999996</v>
      </c>
      <c r="M206">
        <v>98.9</v>
      </c>
      <c r="N206">
        <v>14.979999999999999</v>
      </c>
      <c r="O206">
        <v>521.29999999999995</v>
      </c>
      <c r="P206">
        <v>327.40000000000003</v>
      </c>
    </row>
    <row r="207" spans="1:16">
      <c r="A207" s="16">
        <v>204</v>
      </c>
      <c r="B207" s="34">
        <v>20.830769230769231</v>
      </c>
      <c r="C207" s="35">
        <v>2.3307692307692309</v>
      </c>
      <c r="D207" s="35">
        <v>7.7461538461538453</v>
      </c>
      <c r="E207" s="36">
        <v>1.5046153846153847</v>
      </c>
      <c r="F207" s="37">
        <v>40.07692307692308</v>
      </c>
      <c r="G207" s="15">
        <v>25.96153846153846</v>
      </c>
      <c r="H207" s="15"/>
      <c r="I207" s="15"/>
      <c r="J207">
        <v>2652</v>
      </c>
      <c r="K207">
        <v>270.8</v>
      </c>
      <c r="L207">
        <v>30.3</v>
      </c>
      <c r="M207">
        <v>100.69999999999999</v>
      </c>
      <c r="N207">
        <v>19.560000000000002</v>
      </c>
      <c r="O207">
        <v>521</v>
      </c>
      <c r="P207">
        <v>337.5</v>
      </c>
    </row>
    <row r="208" spans="1:16">
      <c r="A208" s="16">
        <v>205</v>
      </c>
      <c r="B208" s="34">
        <v>22.015384615384615</v>
      </c>
      <c r="C208" s="35">
        <v>2.1076923076923078</v>
      </c>
      <c r="D208" s="35">
        <v>7.3538461538461535</v>
      </c>
      <c r="E208" s="36">
        <v>0.56538461538461537</v>
      </c>
      <c r="F208" s="37">
        <v>39.707692307692312</v>
      </c>
      <c r="G208" s="15">
        <v>26.1</v>
      </c>
      <c r="H208" s="15"/>
      <c r="I208" s="15"/>
      <c r="J208">
        <v>2665</v>
      </c>
      <c r="K208">
        <v>286.2</v>
      </c>
      <c r="L208">
        <v>27.4</v>
      </c>
      <c r="M208">
        <v>95.6</v>
      </c>
      <c r="N208">
        <v>7.35</v>
      </c>
      <c r="O208">
        <v>516.20000000000005</v>
      </c>
      <c r="P208">
        <v>339.3</v>
      </c>
    </row>
    <row r="209" spans="1:16">
      <c r="A209" s="16">
        <v>206</v>
      </c>
      <c r="B209" s="34">
        <v>21.161538461538459</v>
      </c>
      <c r="C209" s="35">
        <v>2.3461538461538463</v>
      </c>
      <c r="D209" s="35">
        <v>7.4923076923076923</v>
      </c>
      <c r="E209" s="36">
        <v>0.95692307692307688</v>
      </c>
      <c r="F209" s="37">
        <v>39.930769230769229</v>
      </c>
      <c r="G209" s="15">
        <v>25.984615384615385</v>
      </c>
      <c r="H209" s="15"/>
      <c r="I209" s="15"/>
      <c r="J209">
        <v>2678</v>
      </c>
      <c r="K209">
        <v>275.09999999999997</v>
      </c>
      <c r="L209">
        <v>30.5</v>
      </c>
      <c r="M209">
        <v>97.4</v>
      </c>
      <c r="N209">
        <v>12.44</v>
      </c>
      <c r="O209">
        <v>519.1</v>
      </c>
      <c r="P209">
        <v>337.8</v>
      </c>
    </row>
    <row r="210" spans="1:16">
      <c r="A210" s="16">
        <v>207</v>
      </c>
      <c r="B210" s="34">
        <v>20.069230769230771</v>
      </c>
      <c r="C210" s="35">
        <v>2.3384615384615381</v>
      </c>
      <c r="D210" s="35">
        <v>7.9076923076923098</v>
      </c>
      <c r="E210" s="36">
        <v>0.50538461538461543</v>
      </c>
      <c r="F210" s="37">
        <v>40.053846153846159</v>
      </c>
      <c r="G210" s="15">
        <v>25.553846153846152</v>
      </c>
      <c r="H210" s="15"/>
      <c r="I210" s="15"/>
      <c r="J210">
        <v>2691</v>
      </c>
      <c r="K210">
        <v>260.90000000000003</v>
      </c>
      <c r="L210">
        <v>30.399999999999995</v>
      </c>
      <c r="M210">
        <v>102.80000000000003</v>
      </c>
      <c r="N210">
        <v>6.57</v>
      </c>
      <c r="O210">
        <v>520.70000000000005</v>
      </c>
      <c r="P210">
        <v>332.2</v>
      </c>
    </row>
    <row r="211" spans="1:16">
      <c r="A211" s="16">
        <v>208</v>
      </c>
      <c r="B211" s="34">
        <v>21.638461538461534</v>
      </c>
      <c r="C211" s="35">
        <v>2.5538461538461541</v>
      </c>
      <c r="D211" s="35">
        <v>7.884615384615385</v>
      </c>
      <c r="E211" s="36">
        <v>0.15615384615384617</v>
      </c>
      <c r="F211" s="37">
        <v>39.730769230769234</v>
      </c>
      <c r="G211" s="15">
        <v>25.607692307692307</v>
      </c>
      <c r="H211" s="15"/>
      <c r="I211" s="15"/>
      <c r="J211">
        <v>2704</v>
      </c>
      <c r="K211">
        <v>281.29999999999995</v>
      </c>
      <c r="L211">
        <v>33.200000000000003</v>
      </c>
      <c r="M211">
        <v>102.5</v>
      </c>
      <c r="N211">
        <v>2.0300000000000002</v>
      </c>
      <c r="O211">
        <v>516.5</v>
      </c>
      <c r="P211">
        <v>332.9</v>
      </c>
    </row>
    <row r="212" spans="1:16">
      <c r="A212" s="16">
        <v>209</v>
      </c>
      <c r="B212" s="34">
        <v>19.969230769230769</v>
      </c>
      <c r="C212" s="35">
        <v>2.5769230769230771</v>
      </c>
      <c r="D212" s="35">
        <v>8.0769230769230784</v>
      </c>
      <c r="E212" s="36">
        <v>2.7084615384615387</v>
      </c>
      <c r="F212" s="37">
        <v>40.053846153846159</v>
      </c>
      <c r="G212" s="15">
        <v>26.069230769230767</v>
      </c>
      <c r="H212" s="15"/>
      <c r="I212" s="15"/>
      <c r="J212">
        <v>2717</v>
      </c>
      <c r="K212">
        <v>259.60000000000002</v>
      </c>
      <c r="L212">
        <v>33.5</v>
      </c>
      <c r="M212">
        <v>105.00000000000001</v>
      </c>
      <c r="N212">
        <v>35.21</v>
      </c>
      <c r="O212">
        <v>520.70000000000005</v>
      </c>
      <c r="P212">
        <v>338.9</v>
      </c>
    </row>
    <row r="213" spans="1:16">
      <c r="A213" s="16">
        <v>210</v>
      </c>
      <c r="B213" s="34">
        <v>21.284615384615378</v>
      </c>
      <c r="C213" s="35">
        <v>2.3923076923076922</v>
      </c>
      <c r="D213" s="35">
        <v>7.5</v>
      </c>
      <c r="E213" s="36">
        <v>0.59769230769230763</v>
      </c>
      <c r="F213" s="37">
        <v>39.138461538461542</v>
      </c>
      <c r="G213" s="15">
        <v>24.923076923076923</v>
      </c>
      <c r="H213" s="15"/>
      <c r="I213" s="15"/>
      <c r="J213">
        <v>2730</v>
      </c>
      <c r="K213">
        <v>276.69999999999993</v>
      </c>
      <c r="L213">
        <v>31.099999999999998</v>
      </c>
      <c r="M213">
        <v>97.5</v>
      </c>
      <c r="N213">
        <v>7.77</v>
      </c>
      <c r="O213">
        <v>508.8</v>
      </c>
      <c r="P213">
        <v>324</v>
      </c>
    </row>
    <row r="214" spans="1:16">
      <c r="A214" s="16">
        <v>211</v>
      </c>
      <c r="B214" s="34">
        <v>22.146153846153844</v>
      </c>
      <c r="C214" s="35">
        <v>2</v>
      </c>
      <c r="D214" s="35">
        <v>7.0615384615384613</v>
      </c>
      <c r="E214" s="36">
        <v>2.246923076923077</v>
      </c>
      <c r="F214" s="37">
        <v>39.100000000000009</v>
      </c>
      <c r="G214" s="15">
        <v>24.276923076923079</v>
      </c>
      <c r="H214" s="15"/>
      <c r="I214" s="15"/>
      <c r="J214">
        <v>2743</v>
      </c>
      <c r="K214">
        <v>287.89999999999998</v>
      </c>
      <c r="L214">
        <v>26</v>
      </c>
      <c r="M214">
        <v>91.8</v>
      </c>
      <c r="N214">
        <v>29.21</v>
      </c>
      <c r="O214">
        <v>508.30000000000007</v>
      </c>
      <c r="P214">
        <v>315.60000000000002</v>
      </c>
    </row>
    <row r="215" spans="1:16">
      <c r="A215" s="16">
        <v>212</v>
      </c>
      <c r="B215" s="34">
        <v>23.207692307692312</v>
      </c>
      <c r="C215" s="35">
        <v>2.2307692307692304</v>
      </c>
      <c r="D215" s="35">
        <v>7.0923076923076929</v>
      </c>
      <c r="E215" s="36">
        <v>1.1915384615384617</v>
      </c>
      <c r="F215" s="37">
        <v>39</v>
      </c>
      <c r="G215" s="15">
        <v>25</v>
      </c>
      <c r="H215" s="15"/>
      <c r="I215" s="15"/>
      <c r="J215">
        <v>2756</v>
      </c>
      <c r="K215">
        <v>301.70000000000005</v>
      </c>
      <c r="L215">
        <v>28.999999999999996</v>
      </c>
      <c r="M215">
        <v>92.2</v>
      </c>
      <c r="N215">
        <v>15.49</v>
      </c>
      <c r="O215">
        <v>507</v>
      </c>
      <c r="P215">
        <v>325</v>
      </c>
    </row>
    <row r="216" spans="1:16">
      <c r="A216" s="16">
        <v>213</v>
      </c>
      <c r="B216" s="34">
        <v>23</v>
      </c>
      <c r="C216" s="35">
        <v>2.1076923076923078</v>
      </c>
      <c r="D216" s="35">
        <v>6.9307692307692301</v>
      </c>
      <c r="E216" s="36">
        <v>0.74230769230769222</v>
      </c>
      <c r="F216" s="37">
        <v>38.384615384615387</v>
      </c>
      <c r="G216" s="15">
        <v>24.469230769230766</v>
      </c>
      <c r="H216" s="15"/>
      <c r="I216" s="15"/>
      <c r="J216">
        <v>2769</v>
      </c>
      <c r="K216">
        <v>299</v>
      </c>
      <c r="L216">
        <v>27.400000000000002</v>
      </c>
      <c r="M216">
        <v>90.1</v>
      </c>
      <c r="N216">
        <v>9.6499999999999986</v>
      </c>
      <c r="O216">
        <v>499</v>
      </c>
      <c r="P216">
        <v>318.09999999999997</v>
      </c>
    </row>
    <row r="217" spans="1:16">
      <c r="A217" s="16">
        <v>214</v>
      </c>
      <c r="B217" s="34">
        <v>18.892307692307693</v>
      </c>
      <c r="C217" s="35">
        <v>2.115384615384615</v>
      </c>
      <c r="D217" s="35">
        <v>7.4461538461538446</v>
      </c>
      <c r="E217" s="36">
        <v>0.6446153846153847</v>
      </c>
      <c r="F217" s="37">
        <v>39.730769230769234</v>
      </c>
      <c r="G217" s="15">
        <v>24.861538461538466</v>
      </c>
      <c r="H217" s="15"/>
      <c r="I217" s="15"/>
      <c r="J217">
        <v>2782</v>
      </c>
      <c r="K217">
        <v>245.6</v>
      </c>
      <c r="L217">
        <v>27.499999999999996</v>
      </c>
      <c r="M217">
        <v>96.799999999999983</v>
      </c>
      <c r="N217">
        <v>8.3800000000000008</v>
      </c>
      <c r="O217">
        <v>516.5</v>
      </c>
      <c r="P217">
        <v>323.20000000000005</v>
      </c>
    </row>
    <row r="218" spans="1:16">
      <c r="A218" s="16">
        <v>215</v>
      </c>
      <c r="B218" s="34">
        <v>18.407692307692308</v>
      </c>
      <c r="C218" s="35">
        <v>2.1</v>
      </c>
      <c r="D218" s="35">
        <v>7.638461538461538</v>
      </c>
      <c r="E218" s="36">
        <v>0.21538461538461537</v>
      </c>
      <c r="F218" s="37">
        <v>40.015384615384619</v>
      </c>
      <c r="G218" s="15">
        <v>25.223076923076924</v>
      </c>
      <c r="H218" s="15"/>
      <c r="I218" s="15"/>
      <c r="J218">
        <v>2795</v>
      </c>
      <c r="K218">
        <v>239.3</v>
      </c>
      <c r="L218">
        <v>27.3</v>
      </c>
      <c r="M218">
        <v>99.3</v>
      </c>
      <c r="N218">
        <v>2.8</v>
      </c>
      <c r="O218">
        <v>520.20000000000005</v>
      </c>
      <c r="P218">
        <v>327.90000000000003</v>
      </c>
    </row>
    <row r="219" spans="1:16">
      <c r="A219" s="16">
        <v>216</v>
      </c>
      <c r="B219" s="34">
        <v>16.176923076923075</v>
      </c>
      <c r="C219" s="35">
        <v>1.8846153846153846</v>
      </c>
      <c r="D219" s="35">
        <v>7.3076923076923075</v>
      </c>
      <c r="E219" s="36">
        <v>0</v>
      </c>
      <c r="F219" s="37">
        <v>40.54615384615385</v>
      </c>
      <c r="G219" s="15">
        <v>25.223076923076921</v>
      </c>
      <c r="H219" s="15"/>
      <c r="I219" s="15"/>
      <c r="J219">
        <v>2808</v>
      </c>
      <c r="K219">
        <v>210.29999999999998</v>
      </c>
      <c r="L219">
        <v>24.5</v>
      </c>
      <c r="M219">
        <v>95</v>
      </c>
      <c r="N219">
        <v>0</v>
      </c>
      <c r="O219">
        <v>527.1</v>
      </c>
      <c r="P219">
        <v>327.9</v>
      </c>
    </row>
    <row r="220" spans="1:16">
      <c r="A220" s="16">
        <v>217</v>
      </c>
      <c r="B220" s="34">
        <v>15.846153846153847</v>
      </c>
      <c r="C220" s="35">
        <v>1.9769230769230768</v>
      </c>
      <c r="D220" s="35">
        <v>7.2307692307692317</v>
      </c>
      <c r="E220" s="36">
        <v>3.9230769230769229E-2</v>
      </c>
      <c r="F220" s="37">
        <v>40.223076923076924</v>
      </c>
      <c r="G220" s="15">
        <v>25.200000000000003</v>
      </c>
      <c r="H220" s="15"/>
      <c r="I220" s="15"/>
      <c r="J220">
        <v>2821</v>
      </c>
      <c r="K220">
        <v>206</v>
      </c>
      <c r="L220">
        <v>25.7</v>
      </c>
      <c r="M220">
        <v>94.000000000000014</v>
      </c>
      <c r="N220">
        <v>0.51</v>
      </c>
      <c r="O220">
        <v>522.9</v>
      </c>
      <c r="P220">
        <v>327.60000000000002</v>
      </c>
    </row>
    <row r="221" spans="1:16">
      <c r="A221" s="16">
        <v>218</v>
      </c>
      <c r="B221" s="34">
        <v>19.384615384615383</v>
      </c>
      <c r="C221" s="35">
        <v>2.0692307692307694</v>
      </c>
      <c r="D221" s="35">
        <v>6.9769230769230779</v>
      </c>
      <c r="E221" s="36">
        <v>0.31230769230769234</v>
      </c>
      <c r="F221" s="37">
        <v>39.430769230769229</v>
      </c>
      <c r="G221" s="15">
        <v>25.353846153846156</v>
      </c>
      <c r="H221" s="15"/>
      <c r="I221" s="15"/>
      <c r="J221">
        <v>2834</v>
      </c>
      <c r="K221">
        <v>252</v>
      </c>
      <c r="L221">
        <v>26.900000000000002</v>
      </c>
      <c r="M221">
        <v>90.700000000000017</v>
      </c>
      <c r="N221">
        <v>4.0600000000000005</v>
      </c>
      <c r="O221">
        <v>512.6</v>
      </c>
      <c r="P221">
        <v>329.6</v>
      </c>
    </row>
    <row r="222" spans="1:16">
      <c r="A222" s="16">
        <v>219</v>
      </c>
      <c r="B222" s="34">
        <v>17.753846153846155</v>
      </c>
      <c r="C222" s="35">
        <v>2.1461538461538465</v>
      </c>
      <c r="D222" s="35">
        <v>7.361538461538462</v>
      </c>
      <c r="E222" s="36">
        <v>0.39</v>
      </c>
      <c r="F222" s="37">
        <v>39.553846153846159</v>
      </c>
      <c r="G222" s="15">
        <v>24.453846153846158</v>
      </c>
      <c r="H222" s="15"/>
      <c r="I222" s="15"/>
      <c r="J222">
        <v>2847</v>
      </c>
      <c r="K222">
        <v>230.8</v>
      </c>
      <c r="L222">
        <v>27.900000000000002</v>
      </c>
      <c r="M222">
        <v>95.7</v>
      </c>
      <c r="N222">
        <v>5.07</v>
      </c>
      <c r="O222">
        <v>514.20000000000005</v>
      </c>
      <c r="P222">
        <v>317.90000000000003</v>
      </c>
    </row>
    <row r="223" spans="1:16">
      <c r="A223" s="16">
        <v>220</v>
      </c>
      <c r="B223" s="34">
        <v>18.261538461538461</v>
      </c>
      <c r="C223" s="35">
        <v>1.9615384615384612</v>
      </c>
      <c r="D223" s="35">
        <v>7.2153846153846155</v>
      </c>
      <c r="E223" s="36">
        <v>0.64461538461538459</v>
      </c>
      <c r="F223" s="37">
        <v>39.707692307692312</v>
      </c>
      <c r="G223" s="15">
        <v>24.261538461538464</v>
      </c>
      <c r="H223" s="15"/>
      <c r="I223" s="15"/>
      <c r="J223">
        <v>2860</v>
      </c>
      <c r="K223">
        <v>237.39999999999998</v>
      </c>
      <c r="L223">
        <v>25.499999999999996</v>
      </c>
      <c r="M223">
        <v>93.8</v>
      </c>
      <c r="N223">
        <v>8.379999999999999</v>
      </c>
      <c r="O223">
        <v>516.20000000000005</v>
      </c>
      <c r="P223">
        <v>315.40000000000003</v>
      </c>
    </row>
    <row r="224" spans="1:16">
      <c r="A224" s="16">
        <v>221</v>
      </c>
      <c r="B224" s="34">
        <v>16.869230769230768</v>
      </c>
      <c r="C224" s="35">
        <v>1.9846153846153847</v>
      </c>
      <c r="D224" s="35">
        <v>7.3615384615384603</v>
      </c>
      <c r="E224" s="36">
        <v>1.9346153846153844</v>
      </c>
      <c r="F224" s="37">
        <v>40.438461538461532</v>
      </c>
      <c r="G224" s="15">
        <v>24.569230769230771</v>
      </c>
      <c r="H224" s="15"/>
      <c r="I224" s="15"/>
      <c r="J224">
        <v>2873</v>
      </c>
      <c r="K224">
        <v>219.29999999999998</v>
      </c>
      <c r="L224">
        <v>25.8</v>
      </c>
      <c r="M224">
        <v>95.699999999999989</v>
      </c>
      <c r="N224">
        <v>25.15</v>
      </c>
      <c r="O224">
        <v>525.69999999999993</v>
      </c>
      <c r="P224">
        <v>319.40000000000003</v>
      </c>
    </row>
    <row r="225" spans="1:16">
      <c r="A225" s="16">
        <v>222</v>
      </c>
      <c r="B225" s="34">
        <v>18.061538461538461</v>
      </c>
      <c r="C225" s="35">
        <v>2.1615384615384614</v>
      </c>
      <c r="D225" s="35">
        <v>7.5615384615384622</v>
      </c>
      <c r="E225" s="36">
        <v>0</v>
      </c>
      <c r="F225" s="37">
        <v>40.353846153846156</v>
      </c>
      <c r="G225" s="15">
        <v>25.330769230769231</v>
      </c>
      <c r="H225" s="15"/>
      <c r="I225" s="15"/>
      <c r="J225">
        <v>2886</v>
      </c>
      <c r="K225">
        <v>234.8</v>
      </c>
      <c r="L225">
        <v>28.099999999999998</v>
      </c>
      <c r="M225">
        <v>98.300000000000011</v>
      </c>
      <c r="N225">
        <v>0</v>
      </c>
      <c r="O225">
        <v>524.6</v>
      </c>
      <c r="P225">
        <v>329.3</v>
      </c>
    </row>
    <row r="226" spans="1:16">
      <c r="A226" s="16">
        <v>223</v>
      </c>
      <c r="B226" s="34">
        <v>19.723076923076921</v>
      </c>
      <c r="C226" s="35">
        <v>2.0076923076923081</v>
      </c>
      <c r="D226" s="35">
        <v>7.0692307692307699</v>
      </c>
      <c r="E226" s="36">
        <v>0.68384615384615377</v>
      </c>
      <c r="F226" s="37">
        <v>40.169230769230772</v>
      </c>
      <c r="G226" s="15">
        <v>25.115384615384617</v>
      </c>
      <c r="H226" s="15"/>
      <c r="I226" s="15"/>
      <c r="J226">
        <v>2899</v>
      </c>
      <c r="K226">
        <v>256.39999999999998</v>
      </c>
      <c r="L226">
        <v>26.100000000000005</v>
      </c>
      <c r="M226">
        <v>91.9</v>
      </c>
      <c r="N226">
        <v>8.8899999999999988</v>
      </c>
      <c r="O226">
        <v>522.20000000000005</v>
      </c>
      <c r="P226">
        <v>326.5</v>
      </c>
    </row>
    <row r="227" spans="1:16">
      <c r="A227" s="16">
        <v>224</v>
      </c>
      <c r="B227" s="34">
        <v>18.007692307692309</v>
      </c>
      <c r="C227" s="35">
        <v>2.3076923076923075</v>
      </c>
      <c r="D227" s="35">
        <v>7.4692307692307685</v>
      </c>
      <c r="E227" s="36">
        <v>0.13692307692307693</v>
      </c>
      <c r="F227" s="37">
        <v>40.700000000000003</v>
      </c>
      <c r="G227" s="15">
        <v>25.684615384615384</v>
      </c>
      <c r="H227" s="15"/>
      <c r="I227" s="15"/>
      <c r="J227">
        <v>2912</v>
      </c>
      <c r="K227">
        <v>234.10000000000002</v>
      </c>
      <c r="L227">
        <v>29.999999999999996</v>
      </c>
      <c r="M227">
        <v>97.1</v>
      </c>
      <c r="N227">
        <v>1.78</v>
      </c>
      <c r="O227">
        <v>529.1</v>
      </c>
      <c r="P227">
        <v>333.9</v>
      </c>
    </row>
    <row r="228" spans="1:16">
      <c r="A228" s="16">
        <v>225</v>
      </c>
      <c r="B228" s="34">
        <v>17.95384615384615</v>
      </c>
      <c r="C228" s="35">
        <v>1.9615384615384615</v>
      </c>
      <c r="D228" s="35">
        <v>7</v>
      </c>
      <c r="E228" s="36">
        <v>0.91461538461538461</v>
      </c>
      <c r="F228" s="37">
        <v>40.369230769230768</v>
      </c>
      <c r="G228" s="15">
        <v>24.76923076923077</v>
      </c>
      <c r="H228" s="15"/>
      <c r="I228" s="15"/>
      <c r="J228">
        <v>2925</v>
      </c>
      <c r="K228">
        <v>233.39999999999998</v>
      </c>
      <c r="L228">
        <v>25.5</v>
      </c>
      <c r="M228">
        <v>91</v>
      </c>
      <c r="N228">
        <v>11.89</v>
      </c>
      <c r="O228">
        <v>524.79999999999995</v>
      </c>
      <c r="P228">
        <v>322</v>
      </c>
    </row>
    <row r="229" spans="1:16">
      <c r="A229" s="16">
        <v>226</v>
      </c>
      <c r="B229" s="34">
        <v>20.784615384615378</v>
      </c>
      <c r="C229" s="35">
        <v>2.1461538461538465</v>
      </c>
      <c r="D229" s="35">
        <v>6.976923076923077</v>
      </c>
      <c r="E229" s="36">
        <v>0.7153846153846154</v>
      </c>
      <c r="F229" s="37">
        <v>39.753846153846148</v>
      </c>
      <c r="G229" s="15">
        <v>24.707692307692312</v>
      </c>
      <c r="H229" s="15"/>
      <c r="I229" s="15"/>
      <c r="J229">
        <v>2938</v>
      </c>
      <c r="K229">
        <v>270.19999999999993</v>
      </c>
      <c r="L229">
        <v>27.900000000000006</v>
      </c>
      <c r="M229">
        <v>90.7</v>
      </c>
      <c r="N229">
        <v>9.3000000000000007</v>
      </c>
      <c r="O229">
        <v>516.79999999999995</v>
      </c>
      <c r="P229">
        <v>321.20000000000005</v>
      </c>
    </row>
    <row r="230" spans="1:16">
      <c r="A230" s="16">
        <v>227</v>
      </c>
      <c r="B230" s="34">
        <v>21.361538461538466</v>
      </c>
      <c r="C230" s="35">
        <v>1.9615384615384619</v>
      </c>
      <c r="D230" s="35">
        <v>6.6461538461538456</v>
      </c>
      <c r="E230" s="36">
        <v>7.7692307692307699E-2</v>
      </c>
      <c r="F230" s="37">
        <v>38.984615384615388</v>
      </c>
      <c r="G230" s="15">
        <v>24.107692307692311</v>
      </c>
      <c r="H230" s="15"/>
      <c r="I230" s="15"/>
      <c r="J230">
        <v>2951</v>
      </c>
      <c r="K230">
        <v>277.70000000000005</v>
      </c>
      <c r="L230">
        <v>25.500000000000004</v>
      </c>
      <c r="M230">
        <v>86.399999999999991</v>
      </c>
      <c r="N230">
        <v>1.01</v>
      </c>
      <c r="O230">
        <v>506.8</v>
      </c>
      <c r="P230">
        <v>313.40000000000003</v>
      </c>
    </row>
    <row r="231" spans="1:16">
      <c r="A231" s="16">
        <v>228</v>
      </c>
      <c r="B231" s="34">
        <v>20.446153846153848</v>
      </c>
      <c r="C231" s="35">
        <v>2.0000000000000004</v>
      </c>
      <c r="D231" s="35">
        <v>6.9384615384615387</v>
      </c>
      <c r="E231" s="36">
        <v>1.3869230769230769</v>
      </c>
      <c r="F231" s="37">
        <v>39.515384615384612</v>
      </c>
      <c r="G231" s="15">
        <v>24.946153846153841</v>
      </c>
      <c r="H231" s="15"/>
      <c r="I231" s="15"/>
      <c r="J231">
        <v>2964</v>
      </c>
      <c r="K231">
        <v>265.8</v>
      </c>
      <c r="L231">
        <v>26.000000000000004</v>
      </c>
      <c r="M231">
        <v>90.2</v>
      </c>
      <c r="N231">
        <v>18.03</v>
      </c>
      <c r="O231">
        <v>513.69999999999993</v>
      </c>
      <c r="P231">
        <v>324.29999999999995</v>
      </c>
    </row>
    <row r="232" spans="1:16">
      <c r="A232" s="16">
        <v>229</v>
      </c>
      <c r="B232" s="34">
        <v>18.76923076923077</v>
      </c>
      <c r="C232" s="35">
        <v>2.0846153846153848</v>
      </c>
      <c r="D232" s="35">
        <v>7.138461538461538</v>
      </c>
      <c r="E232" s="36">
        <v>1.033076923076923</v>
      </c>
      <c r="F232" s="37">
        <v>40.161538461538463</v>
      </c>
      <c r="G232" s="15">
        <v>24.807692307692307</v>
      </c>
      <c r="H232" s="15"/>
      <c r="I232" s="15"/>
      <c r="J232">
        <v>2977</v>
      </c>
      <c r="K232">
        <v>244</v>
      </c>
      <c r="L232">
        <v>27.1</v>
      </c>
      <c r="M232">
        <v>92.8</v>
      </c>
      <c r="N232">
        <v>13.43</v>
      </c>
      <c r="O232">
        <v>522.1</v>
      </c>
      <c r="P232">
        <v>322.5</v>
      </c>
    </row>
    <row r="233" spans="1:16">
      <c r="A233" s="16">
        <v>230</v>
      </c>
      <c r="B233" s="34">
        <v>20.138461538461538</v>
      </c>
      <c r="C233" s="35">
        <v>2.0923076923076924</v>
      </c>
      <c r="D233" s="35">
        <v>7.0923076923076929</v>
      </c>
      <c r="E233" s="36">
        <v>0.17461538461538462</v>
      </c>
      <c r="F233" s="37">
        <v>39.861538461538466</v>
      </c>
      <c r="G233" s="15">
        <v>24.030769230769231</v>
      </c>
      <c r="H233" s="15"/>
      <c r="I233" s="15"/>
      <c r="J233">
        <v>2990</v>
      </c>
      <c r="K233">
        <v>261.8</v>
      </c>
      <c r="L233">
        <v>27.2</v>
      </c>
      <c r="M233">
        <v>92.2</v>
      </c>
      <c r="N233">
        <v>2.27</v>
      </c>
      <c r="O233">
        <v>518.20000000000005</v>
      </c>
      <c r="P233">
        <v>312.39999999999998</v>
      </c>
    </row>
    <row r="234" spans="1:16">
      <c r="A234" s="16">
        <v>231</v>
      </c>
      <c r="B234" s="34">
        <v>21.876923076923074</v>
      </c>
      <c r="C234" s="35">
        <v>2.1538461538461542</v>
      </c>
      <c r="D234" s="35">
        <v>6.9846153846153856</v>
      </c>
      <c r="E234" s="36">
        <v>1.3669230769230769</v>
      </c>
      <c r="F234" s="37">
        <v>39.015384615384612</v>
      </c>
      <c r="G234" s="15">
        <v>24.45384615384615</v>
      </c>
      <c r="H234" s="15"/>
      <c r="I234" s="15"/>
      <c r="J234">
        <v>3003</v>
      </c>
      <c r="K234">
        <v>284.39999999999998</v>
      </c>
      <c r="L234">
        <v>28.000000000000004</v>
      </c>
      <c r="M234">
        <v>90.800000000000011</v>
      </c>
      <c r="N234">
        <v>17.77</v>
      </c>
      <c r="O234">
        <v>507.19999999999993</v>
      </c>
      <c r="P234">
        <v>317.89999999999998</v>
      </c>
    </row>
    <row r="235" spans="1:16">
      <c r="A235" s="16">
        <v>232</v>
      </c>
      <c r="B235" s="34">
        <v>17.923076923076923</v>
      </c>
      <c r="C235" s="35">
        <v>1.9538461538461542</v>
      </c>
      <c r="D235" s="35">
        <v>7.1461538461538474</v>
      </c>
      <c r="E235" s="36">
        <v>0</v>
      </c>
      <c r="F235" s="37">
        <v>39.938461538461539</v>
      </c>
      <c r="G235" s="15">
        <v>24.515384615384619</v>
      </c>
      <c r="H235" s="15"/>
      <c r="I235" s="15"/>
      <c r="J235">
        <v>3016</v>
      </c>
      <c r="K235">
        <v>233</v>
      </c>
      <c r="L235">
        <v>25.400000000000006</v>
      </c>
      <c r="M235">
        <v>92.90000000000002</v>
      </c>
      <c r="N235">
        <v>0</v>
      </c>
      <c r="O235">
        <v>519.20000000000005</v>
      </c>
      <c r="P235">
        <v>318.70000000000005</v>
      </c>
    </row>
    <row r="236" spans="1:16">
      <c r="A236" s="16">
        <v>233</v>
      </c>
      <c r="B236" s="34">
        <v>19.376923076923077</v>
      </c>
      <c r="C236" s="35">
        <v>2.1461538461538461</v>
      </c>
      <c r="D236" s="35">
        <v>6.9538461538461531</v>
      </c>
      <c r="E236" s="36">
        <v>0.41076923076923078</v>
      </c>
      <c r="F236" s="37">
        <v>39.661538461538463</v>
      </c>
      <c r="G236" s="15">
        <v>24.884615384615383</v>
      </c>
      <c r="H236" s="15"/>
      <c r="I236" s="15"/>
      <c r="J236">
        <v>3029</v>
      </c>
      <c r="K236">
        <v>251.9</v>
      </c>
      <c r="L236">
        <v>27.9</v>
      </c>
      <c r="M236">
        <v>90.399999999999991</v>
      </c>
      <c r="N236">
        <v>5.34</v>
      </c>
      <c r="O236">
        <v>515.6</v>
      </c>
      <c r="P236">
        <v>323.5</v>
      </c>
    </row>
    <row r="237" spans="1:16">
      <c r="A237" s="16">
        <v>234</v>
      </c>
      <c r="B237" s="34">
        <v>21.715384615384611</v>
      </c>
      <c r="C237" s="35">
        <v>1.9384615384615385</v>
      </c>
      <c r="D237" s="35">
        <v>6.615384615384615</v>
      </c>
      <c r="E237" s="36">
        <v>1.9930769230769232</v>
      </c>
      <c r="F237" s="37">
        <v>39.115384615384613</v>
      </c>
      <c r="G237" s="15">
        <v>23.869230769230771</v>
      </c>
      <c r="H237" s="15"/>
      <c r="I237" s="15"/>
      <c r="J237">
        <v>3042</v>
      </c>
      <c r="K237">
        <v>282.29999999999995</v>
      </c>
      <c r="L237">
        <v>25.2</v>
      </c>
      <c r="M237">
        <v>86</v>
      </c>
      <c r="N237">
        <v>25.91</v>
      </c>
      <c r="O237">
        <v>508.49999999999994</v>
      </c>
      <c r="P237">
        <v>310.3</v>
      </c>
    </row>
    <row r="238" spans="1:16">
      <c r="A238" s="16">
        <v>235</v>
      </c>
      <c r="B238" s="34">
        <v>22.623076923076926</v>
      </c>
      <c r="C238" s="35">
        <v>2.0538461538461545</v>
      </c>
      <c r="D238" s="35">
        <v>6.7230769230769223</v>
      </c>
      <c r="E238" s="36">
        <v>0.71307692307692305</v>
      </c>
      <c r="F238" s="37">
        <v>39.007692307692317</v>
      </c>
      <c r="G238" s="15">
        <v>24.169230769230769</v>
      </c>
      <c r="H238" s="15"/>
      <c r="I238" s="15"/>
      <c r="J238">
        <v>3055</v>
      </c>
      <c r="K238">
        <v>294.10000000000002</v>
      </c>
      <c r="L238">
        <v>26.700000000000006</v>
      </c>
      <c r="M238">
        <v>87.399999999999991</v>
      </c>
      <c r="N238">
        <v>9.27</v>
      </c>
      <c r="O238">
        <v>507.10000000000008</v>
      </c>
      <c r="P238">
        <v>314.2</v>
      </c>
    </row>
    <row r="239" spans="1:16">
      <c r="A239" s="16">
        <v>236</v>
      </c>
      <c r="B239" s="34">
        <v>21.299999999999997</v>
      </c>
      <c r="C239" s="35">
        <v>2.1076923076923078</v>
      </c>
      <c r="D239" s="35">
        <v>6.8153846153846152</v>
      </c>
      <c r="E239" s="36">
        <v>0</v>
      </c>
      <c r="F239" s="37">
        <v>38.938461538461539</v>
      </c>
      <c r="G239" s="15">
        <v>24.246153846153845</v>
      </c>
      <c r="H239" s="15"/>
      <c r="I239" s="15"/>
      <c r="J239">
        <v>3068</v>
      </c>
      <c r="K239">
        <v>276.89999999999998</v>
      </c>
      <c r="L239">
        <v>27.4</v>
      </c>
      <c r="M239">
        <v>88.6</v>
      </c>
      <c r="N239">
        <v>0</v>
      </c>
      <c r="O239">
        <v>506.2</v>
      </c>
      <c r="P239">
        <v>315.2</v>
      </c>
    </row>
    <row r="240" spans="1:16">
      <c r="A240" s="16">
        <v>237</v>
      </c>
      <c r="B240" s="34">
        <v>25.238461538461539</v>
      </c>
      <c r="C240" s="35">
        <v>2.2846153846153849</v>
      </c>
      <c r="D240" s="35">
        <v>6.4615384615384617</v>
      </c>
      <c r="E240" s="36">
        <v>0.31230769230769234</v>
      </c>
      <c r="F240" s="37">
        <v>37.630769230769225</v>
      </c>
      <c r="G240" s="15">
        <v>24.615384615384617</v>
      </c>
      <c r="H240" s="15"/>
      <c r="I240" s="15"/>
      <c r="J240">
        <v>3081</v>
      </c>
      <c r="K240">
        <v>328.1</v>
      </c>
      <c r="L240">
        <v>29.700000000000003</v>
      </c>
      <c r="M240">
        <v>84</v>
      </c>
      <c r="N240">
        <v>4.0600000000000005</v>
      </c>
      <c r="O240">
        <v>489.19999999999993</v>
      </c>
      <c r="P240">
        <v>320</v>
      </c>
    </row>
    <row r="241" spans="1:16">
      <c r="A241" s="16">
        <v>238</v>
      </c>
      <c r="B241" s="34">
        <v>22.430769230769233</v>
      </c>
      <c r="C241" s="35">
        <v>1.9769230769230766</v>
      </c>
      <c r="D241" s="35">
        <v>6.2846153846153836</v>
      </c>
      <c r="E241" s="36">
        <v>1.1192307692307693</v>
      </c>
      <c r="F241" s="37">
        <v>38.57692307692308</v>
      </c>
      <c r="G241" s="15">
        <v>23.492307692307691</v>
      </c>
      <c r="H241" s="15"/>
      <c r="I241" s="15"/>
      <c r="J241">
        <v>3094</v>
      </c>
      <c r="K241">
        <v>291.60000000000002</v>
      </c>
      <c r="L241">
        <v>25.699999999999996</v>
      </c>
      <c r="M241">
        <v>81.699999999999989</v>
      </c>
      <c r="N241">
        <v>14.549999999999999</v>
      </c>
      <c r="O241">
        <v>501.50000000000006</v>
      </c>
      <c r="P241">
        <v>305.39999999999998</v>
      </c>
    </row>
    <row r="242" spans="1:16">
      <c r="A242" s="16">
        <v>239</v>
      </c>
      <c r="B242" s="34">
        <v>22.161538461538463</v>
      </c>
      <c r="C242" s="35">
        <v>1.7538461538461538</v>
      </c>
      <c r="D242" s="35">
        <v>6.2307692307692308</v>
      </c>
      <c r="E242" s="36">
        <v>0.11692307692307692</v>
      </c>
      <c r="F242" s="37">
        <v>38.91538461538461</v>
      </c>
      <c r="G242" s="15">
        <v>23.292307692307688</v>
      </c>
      <c r="H242" s="15"/>
      <c r="I242" s="15"/>
      <c r="J242">
        <v>3107</v>
      </c>
      <c r="K242">
        <v>288.10000000000002</v>
      </c>
      <c r="L242">
        <v>22.8</v>
      </c>
      <c r="M242">
        <v>81</v>
      </c>
      <c r="N242">
        <v>1.52</v>
      </c>
      <c r="O242">
        <v>505.89999999999992</v>
      </c>
      <c r="P242">
        <v>302.79999999999995</v>
      </c>
    </row>
    <row r="243" spans="1:16">
      <c r="A243" s="16">
        <v>240</v>
      </c>
      <c r="B243" s="34">
        <v>17.353846153846153</v>
      </c>
      <c r="C243" s="35">
        <v>1.8153846153846152</v>
      </c>
      <c r="D243" s="35">
        <v>6.6923076923076925</v>
      </c>
      <c r="E243" s="36">
        <v>2.3061538461538462</v>
      </c>
      <c r="F243" s="37">
        <v>40.361538461538466</v>
      </c>
      <c r="G243" s="15">
        <v>22.953846153846158</v>
      </c>
      <c r="H243" s="15"/>
      <c r="I243" s="15"/>
      <c r="J243">
        <v>3120</v>
      </c>
      <c r="K243">
        <v>225.59999999999997</v>
      </c>
      <c r="L243">
        <v>23.599999999999998</v>
      </c>
      <c r="M243">
        <v>87</v>
      </c>
      <c r="N243">
        <v>29.98</v>
      </c>
      <c r="O243">
        <v>524.70000000000005</v>
      </c>
      <c r="P243">
        <v>298.40000000000003</v>
      </c>
    </row>
    <row r="244" spans="1:16">
      <c r="A244" s="16">
        <v>241</v>
      </c>
      <c r="B244" s="34">
        <v>17.399999999999999</v>
      </c>
      <c r="C244" s="35">
        <v>2.069230769230769</v>
      </c>
      <c r="D244" s="35">
        <v>7.0615384615384613</v>
      </c>
      <c r="E244" s="36">
        <v>0.41000000000000003</v>
      </c>
      <c r="F244" s="37">
        <v>40.300000000000004</v>
      </c>
      <c r="G244" s="15">
        <v>23.569230769230771</v>
      </c>
      <c r="H244" s="15"/>
      <c r="I244" s="15"/>
      <c r="J244">
        <v>3133</v>
      </c>
      <c r="K244">
        <v>226.2</v>
      </c>
      <c r="L244">
        <v>26.9</v>
      </c>
      <c r="M244">
        <v>91.8</v>
      </c>
      <c r="N244">
        <v>5.33</v>
      </c>
      <c r="O244">
        <v>523.90000000000009</v>
      </c>
      <c r="P244">
        <v>306.40000000000003</v>
      </c>
    </row>
    <row r="245" spans="1:16">
      <c r="A245" s="16">
        <v>242</v>
      </c>
      <c r="B245" s="34">
        <v>17.815384615384616</v>
      </c>
      <c r="C245" s="35">
        <v>1.9076923076923076</v>
      </c>
      <c r="D245" s="35">
        <v>6.861538461538462</v>
      </c>
      <c r="E245" s="36">
        <v>0.17538461538461536</v>
      </c>
      <c r="F245" s="37">
        <v>40.261538461538471</v>
      </c>
      <c r="G245" s="15">
        <v>24.03846153846154</v>
      </c>
      <c r="H245" s="15"/>
      <c r="I245" s="15"/>
      <c r="J245">
        <v>3146</v>
      </c>
      <c r="K245">
        <v>231.6</v>
      </c>
      <c r="L245">
        <v>24.799999999999997</v>
      </c>
      <c r="M245">
        <v>89.2</v>
      </c>
      <c r="N245">
        <v>2.2799999999999998</v>
      </c>
      <c r="O245">
        <v>523.40000000000009</v>
      </c>
      <c r="P245">
        <v>312.5</v>
      </c>
    </row>
    <row r="246" spans="1:16">
      <c r="A246" s="16">
        <v>243</v>
      </c>
      <c r="B246" s="34">
        <v>18.861538461538458</v>
      </c>
      <c r="C246" s="35">
        <v>2.069230769230769</v>
      </c>
      <c r="D246" s="35">
        <v>6.9</v>
      </c>
      <c r="E246" s="36">
        <v>5.8461538461538461E-2</v>
      </c>
      <c r="F246" s="37">
        <v>39.984615384615381</v>
      </c>
      <c r="G246" s="15">
        <v>24.03846153846154</v>
      </c>
      <c r="H246" s="15"/>
      <c r="I246" s="15"/>
      <c r="J246">
        <v>3159</v>
      </c>
      <c r="K246">
        <v>245.19999999999996</v>
      </c>
      <c r="L246">
        <v>26.9</v>
      </c>
      <c r="M246">
        <v>89.7</v>
      </c>
      <c r="N246">
        <v>0.76</v>
      </c>
      <c r="O246">
        <v>519.79999999999995</v>
      </c>
      <c r="P246">
        <v>312.5</v>
      </c>
    </row>
    <row r="247" spans="1:16">
      <c r="A247" s="16">
        <v>244</v>
      </c>
      <c r="B247" s="34">
        <v>18.284615384615385</v>
      </c>
      <c r="C247" s="35">
        <v>1.7615384615384619</v>
      </c>
      <c r="D247" s="35">
        <v>6.3230769230769237</v>
      </c>
      <c r="E247" s="36">
        <v>0.56230769230769229</v>
      </c>
      <c r="F247" s="37">
        <v>39.938461538461532</v>
      </c>
      <c r="G247" s="15">
        <v>23.007692307692302</v>
      </c>
      <c r="H247" s="15"/>
      <c r="I247" s="15"/>
      <c r="J247">
        <v>3172</v>
      </c>
      <c r="K247">
        <v>237.70000000000002</v>
      </c>
      <c r="L247">
        <v>22.900000000000006</v>
      </c>
      <c r="M247">
        <v>82.2</v>
      </c>
      <c r="N247">
        <v>7.31</v>
      </c>
      <c r="O247">
        <v>519.19999999999993</v>
      </c>
      <c r="P247">
        <v>299.09999999999991</v>
      </c>
    </row>
    <row r="248" spans="1:16">
      <c r="A248" s="16">
        <v>245</v>
      </c>
      <c r="B248" s="34">
        <v>17.92307692307692</v>
      </c>
      <c r="C248" s="35">
        <v>1.8538461538461537</v>
      </c>
      <c r="D248" s="35">
        <v>6.4615384615384626</v>
      </c>
      <c r="E248" s="36">
        <v>0.25384615384615383</v>
      </c>
      <c r="F248" s="37">
        <v>39.361538461538466</v>
      </c>
      <c r="G248" s="15">
        <v>23.469230769230766</v>
      </c>
      <c r="H248" s="15"/>
      <c r="I248" s="15"/>
      <c r="J248">
        <v>3185</v>
      </c>
      <c r="K248">
        <v>232.99999999999997</v>
      </c>
      <c r="L248">
        <v>24.099999999999998</v>
      </c>
      <c r="M248">
        <v>84.000000000000014</v>
      </c>
      <c r="N248">
        <v>3.3</v>
      </c>
      <c r="O248">
        <v>511.70000000000005</v>
      </c>
      <c r="P248">
        <v>305.09999999999997</v>
      </c>
    </row>
    <row r="249" spans="1:16">
      <c r="A249" s="16">
        <v>246</v>
      </c>
      <c r="B249" s="34">
        <v>17.030769230769231</v>
      </c>
      <c r="C249" s="35">
        <v>2.1538461538461542</v>
      </c>
      <c r="D249" s="35">
        <v>6.792307692307693</v>
      </c>
      <c r="E249" s="36">
        <v>0.80153846153846153</v>
      </c>
      <c r="F249" s="37">
        <v>39.723076923076924</v>
      </c>
      <c r="G249" s="15">
        <v>22.823076923076925</v>
      </c>
      <c r="H249" s="15"/>
      <c r="I249" s="15"/>
      <c r="J249">
        <v>3198</v>
      </c>
      <c r="K249">
        <v>221.4</v>
      </c>
      <c r="L249">
        <v>28.000000000000004</v>
      </c>
      <c r="M249">
        <v>88.300000000000011</v>
      </c>
      <c r="N249">
        <v>10.42</v>
      </c>
      <c r="O249">
        <v>516.4</v>
      </c>
      <c r="P249">
        <v>296.70000000000005</v>
      </c>
    </row>
    <row r="250" spans="1:16">
      <c r="A250" s="16">
        <v>247</v>
      </c>
      <c r="B250" s="34">
        <v>20.815384615384612</v>
      </c>
      <c r="C250" s="35">
        <v>2.2230769230769232</v>
      </c>
      <c r="D250" s="35">
        <v>6.6769230769230781</v>
      </c>
      <c r="E250" s="36">
        <v>0</v>
      </c>
      <c r="F250" s="37">
        <v>38.938461538461539</v>
      </c>
      <c r="G250" s="15">
        <v>23.661538461538466</v>
      </c>
      <c r="H250" s="15"/>
      <c r="I250" s="15"/>
      <c r="J250">
        <v>3211</v>
      </c>
      <c r="K250">
        <v>270.59999999999997</v>
      </c>
      <c r="L250">
        <v>28.900000000000002</v>
      </c>
      <c r="M250">
        <v>86.800000000000011</v>
      </c>
      <c r="N250">
        <v>0</v>
      </c>
      <c r="O250">
        <v>506.20000000000005</v>
      </c>
      <c r="P250">
        <v>307.60000000000008</v>
      </c>
    </row>
    <row r="251" spans="1:16">
      <c r="A251" s="16">
        <v>248</v>
      </c>
      <c r="B251" s="34">
        <v>24.969230769230769</v>
      </c>
      <c r="C251" s="35">
        <v>2.3000000000000003</v>
      </c>
      <c r="D251" s="35">
        <v>6.2538461538461547</v>
      </c>
      <c r="E251" s="36">
        <v>0</v>
      </c>
      <c r="F251" s="37">
        <v>37.153846153846153</v>
      </c>
      <c r="G251" s="15">
        <v>23.800000000000004</v>
      </c>
      <c r="H251" s="15"/>
      <c r="I251" s="15"/>
      <c r="J251">
        <v>3224</v>
      </c>
      <c r="K251">
        <v>324.60000000000002</v>
      </c>
      <c r="L251">
        <v>29.900000000000002</v>
      </c>
      <c r="M251">
        <v>81.300000000000011</v>
      </c>
      <c r="N251">
        <v>0</v>
      </c>
      <c r="O251">
        <v>483</v>
      </c>
      <c r="P251">
        <v>309.40000000000003</v>
      </c>
    </row>
    <row r="252" spans="1:16">
      <c r="A252" s="16">
        <v>249</v>
      </c>
      <c r="B252" s="34">
        <v>21.061538461538461</v>
      </c>
      <c r="C252" s="35">
        <v>1.8999999999999997</v>
      </c>
      <c r="D252" s="35">
        <v>6.2230769230769223</v>
      </c>
      <c r="E252" s="36">
        <v>0</v>
      </c>
      <c r="F252" s="37">
        <v>38.292307692307688</v>
      </c>
      <c r="G252" s="15">
        <v>23.838461538461537</v>
      </c>
      <c r="H252" s="15"/>
      <c r="I252" s="15"/>
      <c r="J252">
        <v>3237</v>
      </c>
      <c r="K252">
        <v>273.8</v>
      </c>
      <c r="L252">
        <v>24.699999999999996</v>
      </c>
      <c r="M252">
        <v>80.899999999999991</v>
      </c>
      <c r="N252">
        <v>0</v>
      </c>
      <c r="O252">
        <v>497.7999999999999</v>
      </c>
      <c r="P252">
        <v>309.89999999999998</v>
      </c>
    </row>
    <row r="253" spans="1:16">
      <c r="A253" s="16">
        <v>250</v>
      </c>
      <c r="B253" s="34">
        <v>20.869230769230771</v>
      </c>
      <c r="C253" s="35">
        <v>1.8307692307692311</v>
      </c>
      <c r="D253" s="35">
        <v>5.8461538461538458</v>
      </c>
      <c r="E253" s="36">
        <v>1.0946153846153845</v>
      </c>
      <c r="F253" s="37">
        <v>37.91538461538461</v>
      </c>
      <c r="G253" s="15">
        <v>23.130769230769229</v>
      </c>
      <c r="H253" s="15"/>
      <c r="I253" s="15"/>
      <c r="J253">
        <v>3250</v>
      </c>
      <c r="K253">
        <v>271.3</v>
      </c>
      <c r="L253">
        <v>23.800000000000004</v>
      </c>
      <c r="M253">
        <v>76</v>
      </c>
      <c r="N253">
        <v>14.23</v>
      </c>
      <c r="O253">
        <v>492.9</v>
      </c>
      <c r="P253">
        <v>300.7</v>
      </c>
    </row>
    <row r="254" spans="1:16">
      <c r="A254" s="16">
        <v>251</v>
      </c>
      <c r="B254" s="34">
        <v>26.984615384615388</v>
      </c>
      <c r="C254" s="35">
        <v>2.0615384615384618</v>
      </c>
      <c r="D254" s="35">
        <v>5.6846153846153848</v>
      </c>
      <c r="E254" s="36">
        <v>4.4161538461538461</v>
      </c>
      <c r="F254" s="37">
        <v>36.776923076923076</v>
      </c>
      <c r="G254" s="15">
        <v>22.738461538461539</v>
      </c>
      <c r="H254" s="15"/>
      <c r="I254" s="15"/>
      <c r="J254">
        <v>3263</v>
      </c>
      <c r="K254">
        <v>350.80000000000007</v>
      </c>
      <c r="L254">
        <v>26.800000000000004</v>
      </c>
      <c r="M254">
        <v>73.900000000000006</v>
      </c>
      <c r="N254">
        <v>57.41</v>
      </c>
      <c r="O254">
        <v>478.1</v>
      </c>
      <c r="P254">
        <v>295.60000000000002</v>
      </c>
    </row>
    <row r="255" spans="1:16">
      <c r="A255" s="16">
        <v>252</v>
      </c>
      <c r="B255" s="34">
        <v>26.9</v>
      </c>
      <c r="C255" s="35">
        <v>2.3923076923076922</v>
      </c>
      <c r="D255" s="35">
        <v>5.7384615384615394</v>
      </c>
      <c r="E255" s="36">
        <v>2.0323076923076924</v>
      </c>
      <c r="F255" s="37">
        <v>35.730769230769234</v>
      </c>
      <c r="G255" s="15">
        <v>22.669230769230769</v>
      </c>
      <c r="H255" s="15"/>
      <c r="I255" s="15"/>
      <c r="J255">
        <v>3276</v>
      </c>
      <c r="K255">
        <v>349.7</v>
      </c>
      <c r="L255">
        <v>31.1</v>
      </c>
      <c r="M255">
        <v>74.600000000000009</v>
      </c>
      <c r="N255">
        <v>26.42</v>
      </c>
      <c r="O255">
        <v>464.50000000000006</v>
      </c>
      <c r="P255">
        <v>294.7</v>
      </c>
    </row>
    <row r="256" spans="1:16">
      <c r="A256" s="16">
        <v>253</v>
      </c>
      <c r="B256" s="34">
        <v>22.130769230769229</v>
      </c>
      <c r="C256" s="35">
        <v>2.0461538461538464</v>
      </c>
      <c r="D256" s="35">
        <v>5.7307692307692299</v>
      </c>
      <c r="E256" s="36">
        <v>0.44923076923076921</v>
      </c>
      <c r="F256" s="37">
        <v>35.830769230769235</v>
      </c>
      <c r="G256" s="15">
        <v>21.476923076923079</v>
      </c>
      <c r="H256" s="15"/>
      <c r="I256" s="15"/>
      <c r="J256">
        <v>3289</v>
      </c>
      <c r="K256">
        <v>287.7</v>
      </c>
      <c r="L256">
        <v>26.6</v>
      </c>
      <c r="M256">
        <v>74.499999999999986</v>
      </c>
      <c r="N256">
        <v>5.84</v>
      </c>
      <c r="O256">
        <v>465.8</v>
      </c>
      <c r="P256">
        <v>279.20000000000005</v>
      </c>
    </row>
    <row r="257" spans="1:16">
      <c r="A257" s="16">
        <v>254</v>
      </c>
      <c r="B257" s="34">
        <v>18.076923076923077</v>
      </c>
      <c r="C257" s="35">
        <v>1.5999999999999999</v>
      </c>
      <c r="D257" s="35">
        <v>5.7538461538461538</v>
      </c>
      <c r="E257" s="36">
        <v>1.1530769230769231</v>
      </c>
      <c r="F257" s="37">
        <v>37.392307692307696</v>
      </c>
      <c r="G257" s="15">
        <v>19.923076923076923</v>
      </c>
      <c r="H257" s="15"/>
      <c r="I257" s="15"/>
      <c r="J257">
        <v>3302</v>
      </c>
      <c r="K257">
        <v>235</v>
      </c>
      <c r="L257">
        <v>20.799999999999997</v>
      </c>
      <c r="M257">
        <v>74.8</v>
      </c>
      <c r="N257">
        <v>14.99</v>
      </c>
      <c r="O257">
        <v>486.1</v>
      </c>
      <c r="P257">
        <v>259</v>
      </c>
    </row>
    <row r="258" spans="1:16">
      <c r="A258" s="16">
        <v>255</v>
      </c>
      <c r="B258" s="34">
        <v>19.138461538461534</v>
      </c>
      <c r="C258" s="35">
        <v>1.7384615384615383</v>
      </c>
      <c r="D258" s="35">
        <v>5.5769230769230758</v>
      </c>
      <c r="E258" s="36">
        <v>0.41000000000000003</v>
      </c>
      <c r="F258" s="37">
        <v>37.276923076923083</v>
      </c>
      <c r="G258" s="15">
        <v>20.615384615384617</v>
      </c>
      <c r="H258" s="15"/>
      <c r="I258" s="15"/>
      <c r="J258">
        <v>3315</v>
      </c>
      <c r="K258">
        <v>248.79999999999995</v>
      </c>
      <c r="L258">
        <v>22.599999999999998</v>
      </c>
      <c r="M258">
        <v>72.499999999999986</v>
      </c>
      <c r="N258">
        <v>5.33</v>
      </c>
      <c r="O258">
        <v>484.60000000000008</v>
      </c>
      <c r="P258">
        <v>268</v>
      </c>
    </row>
    <row r="259" spans="1:16">
      <c r="A259" s="16">
        <v>256</v>
      </c>
      <c r="B259" s="34">
        <v>18.146153846153847</v>
      </c>
      <c r="C259" s="35">
        <v>1.9076923076923076</v>
      </c>
      <c r="D259" s="35">
        <v>6</v>
      </c>
      <c r="E259" s="36">
        <v>0.17538461538461536</v>
      </c>
      <c r="F259" s="37">
        <v>37.430769230769229</v>
      </c>
      <c r="G259" s="15">
        <v>20.315384615384612</v>
      </c>
      <c r="H259" s="15"/>
      <c r="I259" s="15"/>
      <c r="J259">
        <v>3328</v>
      </c>
      <c r="K259">
        <v>235.9</v>
      </c>
      <c r="L259">
        <v>24.799999999999997</v>
      </c>
      <c r="M259">
        <v>78</v>
      </c>
      <c r="N259">
        <v>2.2799999999999998</v>
      </c>
      <c r="O259">
        <v>486.6</v>
      </c>
      <c r="P259">
        <v>264.09999999999997</v>
      </c>
    </row>
    <row r="260" spans="1:16">
      <c r="A260" s="16">
        <v>257</v>
      </c>
      <c r="B260" s="34">
        <v>17.169230769230772</v>
      </c>
      <c r="C260" s="35">
        <v>2.0230769230769226</v>
      </c>
      <c r="D260" s="35">
        <v>6.2769230769230768</v>
      </c>
      <c r="E260" s="36">
        <v>0</v>
      </c>
      <c r="F260" s="37">
        <v>37.676923076923075</v>
      </c>
      <c r="G260" s="15">
        <v>21</v>
      </c>
      <c r="H260" s="15"/>
      <c r="I260" s="15"/>
      <c r="J260">
        <v>3341</v>
      </c>
      <c r="K260">
        <v>223.20000000000002</v>
      </c>
      <c r="L260">
        <v>26.299999999999994</v>
      </c>
      <c r="M260">
        <v>81.599999999999994</v>
      </c>
      <c r="N260">
        <v>0</v>
      </c>
      <c r="O260">
        <v>489.79999999999995</v>
      </c>
      <c r="P260">
        <v>273</v>
      </c>
    </row>
    <row r="261" spans="1:16">
      <c r="A261" s="16">
        <v>258</v>
      </c>
      <c r="B261" s="34">
        <v>15.107692307692306</v>
      </c>
      <c r="C261" s="35">
        <v>2.0461538461538464</v>
      </c>
      <c r="D261" s="35">
        <v>6.1615384615384619</v>
      </c>
      <c r="E261" s="36">
        <v>0</v>
      </c>
      <c r="F261" s="37">
        <v>37.515384615384612</v>
      </c>
      <c r="G261" s="15">
        <v>20.369230769230775</v>
      </c>
      <c r="H261" s="15"/>
      <c r="I261" s="15"/>
      <c r="J261">
        <v>3354</v>
      </c>
      <c r="K261">
        <v>196.39999999999998</v>
      </c>
      <c r="L261">
        <v>26.6</v>
      </c>
      <c r="M261">
        <v>80.100000000000009</v>
      </c>
      <c r="N261">
        <v>0</v>
      </c>
      <c r="O261">
        <v>487.7</v>
      </c>
      <c r="P261">
        <v>264.80000000000007</v>
      </c>
    </row>
    <row r="262" spans="1:16">
      <c r="A262" s="16">
        <v>259</v>
      </c>
      <c r="B262" s="34">
        <v>18.623076923076919</v>
      </c>
      <c r="C262" s="35">
        <v>2.1846153846153848</v>
      </c>
      <c r="D262" s="35">
        <v>6.0307692307692315</v>
      </c>
      <c r="E262" s="36">
        <v>0.13692307692307693</v>
      </c>
      <c r="F262" s="37">
        <v>36.507692307692302</v>
      </c>
      <c r="G262" s="15">
        <v>20.307692307692314</v>
      </c>
      <c r="H262" s="15"/>
      <c r="I262" s="15"/>
      <c r="J262">
        <v>3367</v>
      </c>
      <c r="K262">
        <v>242.09999999999997</v>
      </c>
      <c r="L262">
        <v>28.400000000000002</v>
      </c>
      <c r="M262">
        <v>78.400000000000006</v>
      </c>
      <c r="N262">
        <v>1.78</v>
      </c>
      <c r="O262">
        <v>474.59999999999997</v>
      </c>
      <c r="P262">
        <v>264.00000000000006</v>
      </c>
    </row>
    <row r="263" spans="1:16">
      <c r="A263" s="16">
        <v>260</v>
      </c>
      <c r="B263" s="34">
        <v>16.369230769230771</v>
      </c>
      <c r="C263" s="35">
        <v>1.9</v>
      </c>
      <c r="D263" s="35">
        <v>5.7769230769230777</v>
      </c>
      <c r="E263" s="36">
        <v>3.9230769230769229E-2</v>
      </c>
      <c r="F263" s="37">
        <v>36.646153846153844</v>
      </c>
      <c r="G263" s="15">
        <v>19.5</v>
      </c>
      <c r="H263" s="15"/>
      <c r="I263" s="15"/>
      <c r="J263">
        <v>3380</v>
      </c>
      <c r="K263">
        <v>212.8</v>
      </c>
      <c r="L263">
        <v>24.7</v>
      </c>
      <c r="M263">
        <v>75.100000000000009</v>
      </c>
      <c r="N263">
        <v>0.51</v>
      </c>
      <c r="O263">
        <v>476.4</v>
      </c>
      <c r="P263">
        <v>253.5</v>
      </c>
    </row>
    <row r="264" spans="1:16">
      <c r="A264" s="16">
        <v>261</v>
      </c>
      <c r="B264" s="34">
        <v>14.053846153846155</v>
      </c>
      <c r="C264" s="35">
        <v>1.5076923076923079</v>
      </c>
      <c r="D264" s="35">
        <v>5.5153846153846171</v>
      </c>
      <c r="E264" s="36">
        <v>0</v>
      </c>
      <c r="F264" s="37">
        <v>37.015384615384612</v>
      </c>
      <c r="G264" s="15">
        <v>18.169230769230769</v>
      </c>
      <c r="H264" s="15"/>
      <c r="I264" s="15"/>
      <c r="J264">
        <v>3393</v>
      </c>
      <c r="K264">
        <v>182.70000000000002</v>
      </c>
      <c r="L264">
        <v>19.600000000000001</v>
      </c>
      <c r="M264">
        <v>71.700000000000017</v>
      </c>
      <c r="N264">
        <v>0</v>
      </c>
      <c r="O264">
        <v>481.2</v>
      </c>
      <c r="P264">
        <v>236.2</v>
      </c>
    </row>
    <row r="265" spans="1:16">
      <c r="A265" s="16">
        <v>262</v>
      </c>
      <c r="B265" s="34">
        <v>13.876923076923077</v>
      </c>
      <c r="C265" s="35">
        <v>1.6615384615384619</v>
      </c>
      <c r="D265" s="35">
        <v>5.7153846153846155</v>
      </c>
      <c r="E265" s="36">
        <v>1.6153846153846154</v>
      </c>
      <c r="F265" s="37">
        <v>38.015384615384612</v>
      </c>
      <c r="G265" s="15">
        <v>18.946153846153845</v>
      </c>
      <c r="H265" s="15"/>
      <c r="I265" s="15"/>
      <c r="J265">
        <v>3406</v>
      </c>
      <c r="K265">
        <v>180.4</v>
      </c>
      <c r="L265">
        <v>21.600000000000005</v>
      </c>
      <c r="M265">
        <v>74.3</v>
      </c>
      <c r="N265">
        <v>21</v>
      </c>
      <c r="O265">
        <v>494.2</v>
      </c>
      <c r="P265">
        <v>246.29999999999998</v>
      </c>
    </row>
    <row r="266" spans="1:16">
      <c r="A266" s="16">
        <v>263</v>
      </c>
      <c r="B266" s="34">
        <v>16.807692307692307</v>
      </c>
      <c r="C266" s="35">
        <v>1.907692307692308</v>
      </c>
      <c r="D266" s="35">
        <v>5.6461538461538465</v>
      </c>
      <c r="E266" s="36">
        <v>0.15384615384615385</v>
      </c>
      <c r="F266" s="37">
        <v>37.623076923076923</v>
      </c>
      <c r="G266" s="15">
        <v>19.738461538461539</v>
      </c>
      <c r="H266" s="15"/>
      <c r="I266" s="15"/>
      <c r="J266">
        <v>3419</v>
      </c>
      <c r="K266">
        <v>218.49999999999997</v>
      </c>
      <c r="L266">
        <v>24.800000000000004</v>
      </c>
      <c r="M266">
        <v>73.400000000000006</v>
      </c>
      <c r="N266">
        <v>2</v>
      </c>
      <c r="O266">
        <v>489.09999999999997</v>
      </c>
      <c r="P266">
        <v>256.60000000000002</v>
      </c>
    </row>
    <row r="267" spans="1:16">
      <c r="A267" s="16">
        <v>264</v>
      </c>
      <c r="B267" s="34">
        <v>16.992307692307694</v>
      </c>
      <c r="C267" s="35">
        <v>1.8384615384615384</v>
      </c>
      <c r="D267" s="35">
        <v>5.4692307692307685</v>
      </c>
      <c r="E267" s="36">
        <v>0</v>
      </c>
      <c r="F267" s="37">
        <v>36.969230769230769</v>
      </c>
      <c r="G267" s="15">
        <v>19.815384615384616</v>
      </c>
      <c r="H267" s="15"/>
      <c r="I267" s="15"/>
      <c r="J267">
        <v>3432</v>
      </c>
      <c r="K267">
        <v>220.9</v>
      </c>
      <c r="L267">
        <v>23.9</v>
      </c>
      <c r="M267">
        <v>71.099999999999994</v>
      </c>
      <c r="N267">
        <v>0</v>
      </c>
      <c r="O267">
        <v>480.6</v>
      </c>
      <c r="P267">
        <v>257.60000000000002</v>
      </c>
    </row>
    <row r="268" spans="1:16">
      <c r="A268" s="16">
        <v>265</v>
      </c>
      <c r="B268" s="34">
        <v>16.746153846153845</v>
      </c>
      <c r="C268" s="35">
        <v>2.069230769230769</v>
      </c>
      <c r="D268" s="35">
        <v>5.6000000000000005</v>
      </c>
      <c r="E268" s="36">
        <v>1.9230769230769232E-2</v>
      </c>
      <c r="F268" s="37">
        <v>35.846153846153847</v>
      </c>
      <c r="G268" s="15">
        <v>19.200000000000003</v>
      </c>
      <c r="H268" s="15"/>
      <c r="I268" s="15"/>
      <c r="J268">
        <v>3445</v>
      </c>
      <c r="K268">
        <v>217.7</v>
      </c>
      <c r="L268">
        <v>26.9</v>
      </c>
      <c r="M268">
        <v>72.800000000000011</v>
      </c>
      <c r="N268">
        <v>0.25</v>
      </c>
      <c r="O268">
        <v>466</v>
      </c>
      <c r="P268">
        <v>249.60000000000002</v>
      </c>
    </row>
    <row r="269" spans="1:16">
      <c r="A269" s="16">
        <v>266</v>
      </c>
      <c r="B269" s="34">
        <v>14.007692307692308</v>
      </c>
      <c r="C269" s="35">
        <v>1.5615384615384613</v>
      </c>
      <c r="D269" s="35">
        <v>5.115384615384615</v>
      </c>
      <c r="E269" s="36">
        <v>7.6923076923076927E-2</v>
      </c>
      <c r="F269" s="37">
        <v>35.346153846153854</v>
      </c>
      <c r="G269" s="15">
        <v>17.476923076923075</v>
      </c>
      <c r="H269" s="15"/>
      <c r="I269" s="15"/>
      <c r="J269">
        <v>3458</v>
      </c>
      <c r="K269">
        <v>182.1</v>
      </c>
      <c r="L269">
        <v>20.299999999999997</v>
      </c>
      <c r="M269">
        <v>66.5</v>
      </c>
      <c r="N269">
        <v>1</v>
      </c>
      <c r="O269">
        <v>459.50000000000006</v>
      </c>
      <c r="P269">
        <v>227.2</v>
      </c>
    </row>
    <row r="270" spans="1:16">
      <c r="A270" s="16">
        <v>267</v>
      </c>
      <c r="B270" s="34">
        <v>16.646153846153847</v>
      </c>
      <c r="C270" s="35">
        <v>1.4307692307692306</v>
      </c>
      <c r="D270" s="35">
        <v>4.8615384615384611</v>
      </c>
      <c r="E270" s="36">
        <v>7.6923076923076927E-2</v>
      </c>
      <c r="F270" s="37">
        <v>35.946153846153848</v>
      </c>
      <c r="G270" s="15">
        <v>17.061538461538465</v>
      </c>
      <c r="H270" s="15"/>
      <c r="I270" s="15"/>
      <c r="J270">
        <v>3471</v>
      </c>
      <c r="K270">
        <v>216.40000000000003</v>
      </c>
      <c r="L270">
        <v>18.599999999999998</v>
      </c>
      <c r="M270">
        <v>63.199999999999996</v>
      </c>
      <c r="N270">
        <v>1</v>
      </c>
      <c r="O270">
        <v>467.3</v>
      </c>
      <c r="P270">
        <v>221.80000000000004</v>
      </c>
    </row>
    <row r="271" spans="1:16">
      <c r="A271" s="16">
        <v>268</v>
      </c>
      <c r="B271" s="34">
        <v>13.576923076923078</v>
      </c>
      <c r="C271" s="35">
        <v>1.776923076923077</v>
      </c>
      <c r="D271" s="35">
        <v>5.7153846153846155</v>
      </c>
      <c r="E271" s="36">
        <v>0</v>
      </c>
      <c r="F271" s="37">
        <v>37.46153846153846</v>
      </c>
      <c r="G271" s="15">
        <v>17.915384615384617</v>
      </c>
      <c r="H271" s="15"/>
      <c r="I271" s="15"/>
      <c r="J271">
        <v>3484</v>
      </c>
      <c r="K271">
        <v>176.50000000000003</v>
      </c>
      <c r="L271">
        <v>23.1</v>
      </c>
      <c r="M271">
        <v>74.3</v>
      </c>
      <c r="N271">
        <v>0</v>
      </c>
      <c r="O271">
        <v>486.99999999999994</v>
      </c>
      <c r="P271">
        <v>232.9</v>
      </c>
    </row>
    <row r="272" spans="1:16">
      <c r="A272" s="16">
        <v>269</v>
      </c>
      <c r="B272" s="34">
        <v>14.746153846153845</v>
      </c>
      <c r="C272" s="35">
        <v>2.0538461538461541</v>
      </c>
      <c r="D272" s="35">
        <v>6</v>
      </c>
      <c r="E272" s="36">
        <v>7.6923076923076927E-2</v>
      </c>
      <c r="F272" s="37">
        <v>37.515384615384619</v>
      </c>
      <c r="G272" s="15">
        <v>18.54615384615385</v>
      </c>
      <c r="H272" s="15"/>
      <c r="I272" s="15"/>
      <c r="J272">
        <v>3497</v>
      </c>
      <c r="K272">
        <v>191.7</v>
      </c>
      <c r="L272">
        <v>26.700000000000003</v>
      </c>
      <c r="M272">
        <v>78</v>
      </c>
      <c r="N272">
        <v>1</v>
      </c>
      <c r="O272">
        <v>487.70000000000005</v>
      </c>
      <c r="P272">
        <v>241.10000000000002</v>
      </c>
    </row>
    <row r="273" spans="1:16">
      <c r="A273" s="16">
        <v>270</v>
      </c>
      <c r="B273" s="34">
        <v>14.723076923076924</v>
      </c>
      <c r="C273" s="35">
        <v>1.630769230769231</v>
      </c>
      <c r="D273" s="35">
        <v>5.1461538461538456</v>
      </c>
      <c r="E273" s="36">
        <v>2.0123076923076924</v>
      </c>
      <c r="F273" s="37">
        <v>36.884615384615387</v>
      </c>
      <c r="G273" s="15">
        <v>18.415384615384617</v>
      </c>
      <c r="H273" s="15"/>
      <c r="I273" s="15"/>
      <c r="J273">
        <v>3510</v>
      </c>
      <c r="K273">
        <v>191.4</v>
      </c>
      <c r="L273">
        <v>21.200000000000003</v>
      </c>
      <c r="M273">
        <v>66.899999999999991</v>
      </c>
      <c r="N273">
        <v>26.16</v>
      </c>
      <c r="O273">
        <v>479.5</v>
      </c>
      <c r="P273">
        <v>239.4</v>
      </c>
    </row>
    <row r="274" spans="1:16">
      <c r="A274" s="16">
        <v>271</v>
      </c>
      <c r="B274" s="34">
        <v>13.646153846153847</v>
      </c>
      <c r="C274" s="35">
        <v>1.5076923076923074</v>
      </c>
      <c r="D274" s="35">
        <v>5.0846153846153843</v>
      </c>
      <c r="E274" s="36">
        <v>0</v>
      </c>
      <c r="F274" s="37">
        <v>36.715384615384615</v>
      </c>
      <c r="G274" s="15">
        <v>17.469230769230766</v>
      </c>
      <c r="H274" s="15"/>
      <c r="I274" s="15"/>
      <c r="J274">
        <v>3523</v>
      </c>
      <c r="K274">
        <v>177.4</v>
      </c>
      <c r="L274">
        <v>19.599999999999998</v>
      </c>
      <c r="M274">
        <v>66.099999999999994</v>
      </c>
      <c r="N274">
        <v>0</v>
      </c>
      <c r="O274">
        <v>477.3</v>
      </c>
      <c r="P274">
        <v>227.09999999999994</v>
      </c>
    </row>
    <row r="275" spans="1:16">
      <c r="A275" s="16">
        <v>272</v>
      </c>
      <c r="B275" s="34">
        <v>13.13846153846154</v>
      </c>
      <c r="C275" s="35">
        <v>1.5692307692307692</v>
      </c>
      <c r="D275" s="35">
        <v>5.2230769230769232</v>
      </c>
      <c r="E275" s="36">
        <v>0</v>
      </c>
      <c r="F275" s="37">
        <v>36.638461538461534</v>
      </c>
      <c r="G275" s="15">
        <v>17.423076923076923</v>
      </c>
      <c r="H275" s="15"/>
      <c r="I275" s="15"/>
      <c r="J275">
        <v>3536</v>
      </c>
      <c r="K275">
        <v>170.8</v>
      </c>
      <c r="L275">
        <v>20.399999999999999</v>
      </c>
      <c r="M275">
        <v>67.900000000000006</v>
      </c>
      <c r="N275">
        <v>0</v>
      </c>
      <c r="O275">
        <v>476.29999999999995</v>
      </c>
      <c r="P275">
        <v>226.5</v>
      </c>
    </row>
    <row r="276" spans="1:16">
      <c r="A276" s="16">
        <v>273</v>
      </c>
      <c r="B276" s="34">
        <v>12.407692307692308</v>
      </c>
      <c r="C276" s="35">
        <v>1.8153846153846156</v>
      </c>
      <c r="D276" s="35">
        <v>5.5615384615384613</v>
      </c>
      <c r="E276" s="36">
        <v>0</v>
      </c>
      <c r="F276" s="37">
        <v>36.738461538461536</v>
      </c>
      <c r="G276" s="15">
        <v>17.115384615384617</v>
      </c>
      <c r="H276" s="15"/>
      <c r="I276" s="15"/>
      <c r="J276">
        <v>3549</v>
      </c>
      <c r="K276">
        <v>161.30000000000001</v>
      </c>
      <c r="L276">
        <v>23.6</v>
      </c>
      <c r="M276">
        <v>72.3</v>
      </c>
      <c r="N276">
        <v>0</v>
      </c>
      <c r="O276">
        <v>477.59999999999997</v>
      </c>
      <c r="P276">
        <v>222.50000000000003</v>
      </c>
    </row>
    <row r="277" spans="1:16">
      <c r="A277" s="16">
        <v>274</v>
      </c>
      <c r="B277" s="34">
        <v>12.953846153846154</v>
      </c>
      <c r="C277" s="35">
        <v>1.5769230769230771</v>
      </c>
      <c r="D277" s="35">
        <v>5.0384615384615383</v>
      </c>
      <c r="E277" s="36">
        <v>0</v>
      </c>
      <c r="F277" s="37">
        <v>35.969230769230769</v>
      </c>
      <c r="G277" s="15">
        <v>17.092307692307688</v>
      </c>
      <c r="H277" s="15"/>
      <c r="I277" s="15"/>
      <c r="J277">
        <v>3562</v>
      </c>
      <c r="K277">
        <v>168.4</v>
      </c>
      <c r="L277">
        <v>20.500000000000004</v>
      </c>
      <c r="M277">
        <v>65.5</v>
      </c>
      <c r="N277">
        <v>0</v>
      </c>
      <c r="O277">
        <v>467.59999999999997</v>
      </c>
      <c r="P277">
        <v>222.19999999999993</v>
      </c>
    </row>
    <row r="278" spans="1:16">
      <c r="A278" s="16">
        <v>275</v>
      </c>
      <c r="B278" s="34">
        <v>14.461538461538463</v>
      </c>
      <c r="C278" s="35">
        <v>1.6307692307692305</v>
      </c>
      <c r="D278" s="35">
        <v>5.023076923076923</v>
      </c>
      <c r="E278" s="36">
        <v>0</v>
      </c>
      <c r="F278" s="37">
        <v>35.799999999999997</v>
      </c>
      <c r="G278" s="15">
        <v>17.476923076923079</v>
      </c>
      <c r="H278" s="15"/>
      <c r="I278" s="15"/>
      <c r="J278">
        <v>3575</v>
      </c>
      <c r="K278">
        <v>188.00000000000003</v>
      </c>
      <c r="L278">
        <v>21.199999999999996</v>
      </c>
      <c r="M278">
        <v>65.3</v>
      </c>
      <c r="N278">
        <v>0</v>
      </c>
      <c r="O278">
        <v>465.4</v>
      </c>
      <c r="P278">
        <v>227.20000000000002</v>
      </c>
    </row>
    <row r="279" spans="1:16">
      <c r="A279" s="16">
        <v>276</v>
      </c>
      <c r="B279" s="34">
        <v>14.13846153846154</v>
      </c>
      <c r="C279" s="35">
        <v>1.8384615384615384</v>
      </c>
      <c r="D279" s="35">
        <v>5.207692307692307</v>
      </c>
      <c r="E279" s="36">
        <v>0</v>
      </c>
      <c r="F279" s="37">
        <v>35.46153846153846</v>
      </c>
      <c r="G279" s="15">
        <v>17.092307692307692</v>
      </c>
      <c r="H279" s="15"/>
      <c r="I279" s="15"/>
      <c r="J279">
        <v>3588</v>
      </c>
      <c r="K279">
        <v>183.8</v>
      </c>
      <c r="L279">
        <v>23.9</v>
      </c>
      <c r="M279">
        <v>67.699999999999989</v>
      </c>
      <c r="N279">
        <v>0</v>
      </c>
      <c r="O279">
        <v>461</v>
      </c>
      <c r="P279">
        <v>222.2</v>
      </c>
    </row>
    <row r="280" spans="1:16">
      <c r="A280" s="16">
        <v>277</v>
      </c>
      <c r="B280" s="34">
        <v>15.692307692307692</v>
      </c>
      <c r="C280" s="35">
        <v>2.4230769230769229</v>
      </c>
      <c r="D280" s="35">
        <v>5.5153846153846153</v>
      </c>
      <c r="E280" s="36">
        <v>0.76230769230769235</v>
      </c>
      <c r="F280" s="37">
        <v>34.807692307692307</v>
      </c>
      <c r="G280" s="15">
        <v>17.492307692307694</v>
      </c>
      <c r="H280" s="15"/>
      <c r="I280" s="15"/>
      <c r="J280">
        <v>3601</v>
      </c>
      <c r="K280">
        <v>204</v>
      </c>
      <c r="L280">
        <v>31.5</v>
      </c>
      <c r="M280">
        <v>71.7</v>
      </c>
      <c r="N280">
        <v>9.91</v>
      </c>
      <c r="O280">
        <v>452.49999999999994</v>
      </c>
      <c r="P280">
        <v>227.4</v>
      </c>
    </row>
    <row r="281" spans="1:16">
      <c r="A281" s="16">
        <v>278</v>
      </c>
      <c r="B281" s="34">
        <v>18.592307692307692</v>
      </c>
      <c r="C281" s="35">
        <v>2.1538461538461537</v>
      </c>
      <c r="D281" s="35">
        <v>4.8692307692307697</v>
      </c>
      <c r="E281" s="36">
        <v>2.3446153846153845</v>
      </c>
      <c r="F281" s="37">
        <v>32.115384615384613</v>
      </c>
      <c r="G281" s="15">
        <v>16.384615384615383</v>
      </c>
      <c r="H281" s="15"/>
      <c r="I281" s="15"/>
      <c r="J281">
        <v>3614</v>
      </c>
      <c r="K281">
        <v>241.7</v>
      </c>
      <c r="L281">
        <v>27.999999999999996</v>
      </c>
      <c r="M281">
        <v>63.300000000000004</v>
      </c>
      <c r="N281">
        <v>30.48</v>
      </c>
      <c r="O281">
        <v>417.5</v>
      </c>
      <c r="P281">
        <v>213</v>
      </c>
    </row>
    <row r="282" spans="1:16">
      <c r="A282" s="16">
        <v>279</v>
      </c>
      <c r="B282" s="34">
        <v>17.392307692307693</v>
      </c>
      <c r="C282" s="35">
        <v>1.9692307692307691</v>
      </c>
      <c r="D282" s="35">
        <v>4.4769230769230761</v>
      </c>
      <c r="E282" s="36">
        <v>0.15615384615384614</v>
      </c>
      <c r="F282" s="37">
        <v>31</v>
      </c>
      <c r="G282" s="15">
        <v>14.63076923076923</v>
      </c>
      <c r="H282" s="15"/>
      <c r="I282" s="15"/>
      <c r="J282">
        <v>3627</v>
      </c>
      <c r="K282">
        <v>226.1</v>
      </c>
      <c r="L282">
        <v>25.599999999999998</v>
      </c>
      <c r="M282">
        <v>58.199999999999989</v>
      </c>
      <c r="N282">
        <v>2.0299999999999998</v>
      </c>
      <c r="O282">
        <v>403</v>
      </c>
      <c r="P282">
        <v>190.2</v>
      </c>
    </row>
    <row r="283" spans="1:16">
      <c r="A283" s="16">
        <v>280</v>
      </c>
      <c r="B283" s="34">
        <v>18.415384615384614</v>
      </c>
      <c r="C283" s="35">
        <v>1.4923076923076919</v>
      </c>
      <c r="D283" s="35">
        <v>4.0769230769230766</v>
      </c>
      <c r="E283" s="36">
        <v>0</v>
      </c>
      <c r="F283" s="37">
        <v>30.823076923076922</v>
      </c>
      <c r="G283" s="15">
        <v>13.676923076923078</v>
      </c>
      <c r="H283" s="15"/>
      <c r="I283" s="15"/>
      <c r="J283">
        <v>3640</v>
      </c>
      <c r="K283">
        <v>239.39999999999998</v>
      </c>
      <c r="L283">
        <v>19.399999999999995</v>
      </c>
      <c r="M283">
        <v>53</v>
      </c>
      <c r="N283">
        <v>0</v>
      </c>
      <c r="O283">
        <v>400.7</v>
      </c>
      <c r="P283">
        <v>177.8</v>
      </c>
    </row>
    <row r="284" spans="1:16">
      <c r="A284" s="16">
        <v>281</v>
      </c>
      <c r="B284" s="34">
        <v>16.815384615384616</v>
      </c>
      <c r="C284" s="35">
        <v>1.5769230769230769</v>
      </c>
      <c r="D284" s="35">
        <v>4.3384615384615381</v>
      </c>
      <c r="E284" s="36">
        <v>0.70307692307692315</v>
      </c>
      <c r="F284" s="37">
        <v>31.938461538461539</v>
      </c>
      <c r="G284" s="15">
        <v>13.107692307692307</v>
      </c>
      <c r="H284" s="15"/>
      <c r="I284" s="15"/>
      <c r="J284">
        <v>3653</v>
      </c>
      <c r="K284">
        <v>218.60000000000002</v>
      </c>
      <c r="L284">
        <v>20.5</v>
      </c>
      <c r="M284">
        <v>56.4</v>
      </c>
      <c r="N284">
        <v>9.14</v>
      </c>
      <c r="O284">
        <v>415.2</v>
      </c>
      <c r="P284">
        <v>170.4</v>
      </c>
    </row>
    <row r="285" spans="1:16">
      <c r="A285" s="16">
        <v>282</v>
      </c>
      <c r="B285" s="34">
        <v>16.330769230769228</v>
      </c>
      <c r="C285" s="35">
        <v>2.0076923076923077</v>
      </c>
      <c r="D285" s="35">
        <v>4.8076923076923084</v>
      </c>
      <c r="E285" s="36">
        <v>7.6923076923076927E-2</v>
      </c>
      <c r="F285" s="37">
        <v>32.261538461538464</v>
      </c>
      <c r="G285" s="15">
        <v>13.915384615384616</v>
      </c>
      <c r="H285" s="15"/>
      <c r="I285" s="15"/>
      <c r="J285">
        <v>3666</v>
      </c>
      <c r="K285">
        <v>212.29999999999995</v>
      </c>
      <c r="L285">
        <v>26.099999999999998</v>
      </c>
      <c r="M285">
        <v>62.500000000000014</v>
      </c>
      <c r="N285">
        <v>1</v>
      </c>
      <c r="O285">
        <v>419.40000000000003</v>
      </c>
      <c r="P285">
        <v>180.9</v>
      </c>
    </row>
    <row r="286" spans="1:16">
      <c r="A286" s="16">
        <v>283</v>
      </c>
      <c r="B286" s="34">
        <v>18.846153846153847</v>
      </c>
      <c r="C286" s="35">
        <v>1.5230769230769228</v>
      </c>
      <c r="D286" s="35">
        <v>4.161538461538461</v>
      </c>
      <c r="E286" s="36">
        <v>7.6923076923076927E-2</v>
      </c>
      <c r="F286" s="37">
        <v>31.446153846153841</v>
      </c>
      <c r="G286" s="15">
        <v>13.646153846153844</v>
      </c>
      <c r="H286" s="15"/>
      <c r="I286" s="15"/>
      <c r="J286">
        <v>3679</v>
      </c>
      <c r="K286">
        <v>245</v>
      </c>
      <c r="L286">
        <v>19.799999999999997</v>
      </c>
      <c r="M286">
        <v>54.099999999999994</v>
      </c>
      <c r="N286">
        <v>1</v>
      </c>
      <c r="O286">
        <v>408.79999999999995</v>
      </c>
      <c r="P286">
        <v>177.39999999999998</v>
      </c>
    </row>
    <row r="287" spans="1:16">
      <c r="A287" s="16">
        <v>284</v>
      </c>
      <c r="B287" s="34">
        <v>16.2</v>
      </c>
      <c r="C287" s="35">
        <v>1.5538461538461539</v>
      </c>
      <c r="D287" s="35">
        <v>4.4230769230769234</v>
      </c>
      <c r="E287" s="36">
        <v>0</v>
      </c>
      <c r="F287" s="37">
        <v>32.261538461538464</v>
      </c>
      <c r="G287" s="15">
        <v>13.215384615384615</v>
      </c>
      <c r="H287" s="15"/>
      <c r="I287" s="15"/>
      <c r="J287">
        <v>3692</v>
      </c>
      <c r="K287">
        <v>210.6</v>
      </c>
      <c r="L287">
        <v>20.2</v>
      </c>
      <c r="M287">
        <v>57.5</v>
      </c>
      <c r="N287">
        <v>0</v>
      </c>
      <c r="O287">
        <v>419.40000000000003</v>
      </c>
      <c r="P287">
        <v>171.79999999999998</v>
      </c>
    </row>
    <row r="288" spans="1:16">
      <c r="A288" s="16">
        <v>285</v>
      </c>
      <c r="B288" s="34">
        <v>15.084615384615384</v>
      </c>
      <c r="C288" s="35">
        <v>1.7615384615384615</v>
      </c>
      <c r="D288" s="35">
        <v>4.4461538461538446</v>
      </c>
      <c r="E288" s="36">
        <v>0</v>
      </c>
      <c r="F288" s="37">
        <v>32.553846153846152</v>
      </c>
      <c r="G288" s="15">
        <v>13.069230769230769</v>
      </c>
      <c r="H288" s="15"/>
      <c r="I288" s="15"/>
      <c r="J288">
        <v>3705</v>
      </c>
      <c r="K288">
        <v>196.1</v>
      </c>
      <c r="L288">
        <v>22.9</v>
      </c>
      <c r="M288">
        <v>57.799999999999983</v>
      </c>
      <c r="N288">
        <v>0</v>
      </c>
      <c r="O288">
        <v>423.19999999999993</v>
      </c>
      <c r="P288">
        <v>169.9</v>
      </c>
    </row>
    <row r="289" spans="1:16">
      <c r="A289" s="16">
        <v>286</v>
      </c>
      <c r="B289" s="34">
        <v>15</v>
      </c>
      <c r="C289" s="35">
        <v>1.6692307692307695</v>
      </c>
      <c r="D289" s="35">
        <v>4.3461538461538458</v>
      </c>
      <c r="E289" s="36">
        <v>1.9230769230769232E-2</v>
      </c>
      <c r="F289" s="37">
        <v>31.523076923076928</v>
      </c>
      <c r="G289" s="15">
        <v>12.961538461538463</v>
      </c>
      <c r="H289" s="15"/>
      <c r="I289" s="15"/>
      <c r="J289">
        <v>3718</v>
      </c>
      <c r="K289">
        <v>195</v>
      </c>
      <c r="L289">
        <v>21.700000000000003</v>
      </c>
      <c r="M289">
        <v>56.499999999999993</v>
      </c>
      <c r="N289">
        <v>0.25</v>
      </c>
      <c r="O289">
        <v>409.80000000000007</v>
      </c>
      <c r="P289">
        <v>168.50000000000003</v>
      </c>
    </row>
    <row r="290" spans="1:16">
      <c r="A290" s="16">
        <v>287</v>
      </c>
      <c r="B290" s="34">
        <v>15.530769230769229</v>
      </c>
      <c r="C290" s="35">
        <v>1.723076923076923</v>
      </c>
      <c r="D290" s="35">
        <v>4.338461538461539</v>
      </c>
      <c r="E290" s="36">
        <v>3.9230769230769229E-2</v>
      </c>
      <c r="F290" s="37">
        <v>31.669230769230765</v>
      </c>
      <c r="G290" s="15">
        <v>12.830769230769233</v>
      </c>
      <c r="H290" s="15"/>
      <c r="I290" s="15"/>
      <c r="J290">
        <v>3731</v>
      </c>
      <c r="K290">
        <v>201.89999999999998</v>
      </c>
      <c r="L290">
        <v>22.4</v>
      </c>
      <c r="M290">
        <v>56.400000000000006</v>
      </c>
      <c r="N290">
        <v>0.51</v>
      </c>
      <c r="O290">
        <v>411.69999999999993</v>
      </c>
      <c r="P290">
        <v>166.80000000000004</v>
      </c>
    </row>
    <row r="291" spans="1:16">
      <c r="A291" s="16">
        <v>288</v>
      </c>
      <c r="B291" s="34">
        <v>15.546153846153846</v>
      </c>
      <c r="C291" s="35">
        <v>1.5307692307692307</v>
      </c>
      <c r="D291" s="35">
        <v>4.1538461538461542</v>
      </c>
      <c r="E291" s="36">
        <v>0</v>
      </c>
      <c r="F291" s="37">
        <v>31.88461538461538</v>
      </c>
      <c r="G291" s="15">
        <v>12.446153846153846</v>
      </c>
      <c r="H291" s="15"/>
      <c r="I291" s="15"/>
      <c r="J291">
        <v>3744</v>
      </c>
      <c r="K291">
        <v>202.1</v>
      </c>
      <c r="L291">
        <v>19.899999999999999</v>
      </c>
      <c r="M291">
        <v>54</v>
      </c>
      <c r="N291">
        <v>0</v>
      </c>
      <c r="O291">
        <v>414.49999999999994</v>
      </c>
      <c r="P291">
        <v>161.80000000000001</v>
      </c>
    </row>
    <row r="292" spans="1:16">
      <c r="A292" s="16">
        <v>289</v>
      </c>
      <c r="B292" s="34">
        <v>14.600000000000001</v>
      </c>
      <c r="C292" s="35">
        <v>1.6384615384615382</v>
      </c>
      <c r="D292" s="35">
        <v>4.2538461538461538</v>
      </c>
      <c r="E292" s="36">
        <v>0.41000000000000003</v>
      </c>
      <c r="F292" s="37">
        <v>32.930769230769229</v>
      </c>
      <c r="G292" s="15">
        <v>12.546153846153846</v>
      </c>
      <c r="H292" s="15"/>
      <c r="I292" s="15"/>
      <c r="J292">
        <v>3757</v>
      </c>
      <c r="K292">
        <v>189.8</v>
      </c>
      <c r="L292">
        <v>21.299999999999997</v>
      </c>
      <c r="M292">
        <v>55.300000000000004</v>
      </c>
      <c r="N292">
        <v>5.33</v>
      </c>
      <c r="O292">
        <v>428.09999999999997</v>
      </c>
      <c r="P292">
        <v>163.1</v>
      </c>
    </row>
    <row r="293" spans="1:16">
      <c r="A293" s="16">
        <v>290</v>
      </c>
      <c r="B293" s="34">
        <v>17.107692307692311</v>
      </c>
      <c r="C293" s="35">
        <v>1.7846153846153843</v>
      </c>
      <c r="D293" s="35">
        <v>4.1461538461538456</v>
      </c>
      <c r="E293" s="36">
        <v>0.74230769230769234</v>
      </c>
      <c r="F293" s="37">
        <v>32.292307692307688</v>
      </c>
      <c r="G293" s="15">
        <v>14.046153846153848</v>
      </c>
      <c r="H293" s="15"/>
      <c r="I293" s="15"/>
      <c r="J293">
        <v>3770</v>
      </c>
      <c r="K293">
        <v>222.40000000000003</v>
      </c>
      <c r="L293">
        <v>23.199999999999996</v>
      </c>
      <c r="M293">
        <v>53.9</v>
      </c>
      <c r="N293">
        <v>9.65</v>
      </c>
      <c r="O293">
        <v>419.79999999999995</v>
      </c>
      <c r="P293">
        <v>182.60000000000002</v>
      </c>
    </row>
    <row r="294" spans="1:16">
      <c r="A294" s="16">
        <v>291</v>
      </c>
      <c r="B294" s="34">
        <v>17.807692307692307</v>
      </c>
      <c r="C294" s="35">
        <v>1.6384615384615382</v>
      </c>
      <c r="D294" s="35">
        <v>3.9230769230769229</v>
      </c>
      <c r="E294" s="36">
        <v>1.9538461538461538</v>
      </c>
      <c r="F294" s="37">
        <v>31.615384615384617</v>
      </c>
      <c r="G294" s="15">
        <v>13.099999999999998</v>
      </c>
      <c r="H294" s="15"/>
      <c r="I294" s="15"/>
      <c r="J294">
        <v>3783</v>
      </c>
      <c r="K294">
        <v>231.5</v>
      </c>
      <c r="L294">
        <v>21.299999999999997</v>
      </c>
      <c r="M294">
        <v>51</v>
      </c>
      <c r="N294">
        <v>25.4</v>
      </c>
      <c r="O294">
        <v>411</v>
      </c>
      <c r="P294">
        <v>170.29999999999998</v>
      </c>
    </row>
    <row r="295" spans="1:16">
      <c r="A295" s="16">
        <v>292</v>
      </c>
      <c r="B295" s="34">
        <v>18.57692307692308</v>
      </c>
      <c r="C295" s="35">
        <v>1.4230769230769229</v>
      </c>
      <c r="D295" s="35">
        <v>3.8230769230769228</v>
      </c>
      <c r="E295" s="36">
        <v>0</v>
      </c>
      <c r="F295" s="37">
        <v>31.4</v>
      </c>
      <c r="G295" s="15">
        <v>12.930769230769231</v>
      </c>
      <c r="H295" s="15"/>
      <c r="I295" s="15"/>
      <c r="J295">
        <v>3796</v>
      </c>
      <c r="K295">
        <v>241.50000000000003</v>
      </c>
      <c r="L295">
        <v>18.499999999999996</v>
      </c>
      <c r="M295">
        <v>49.699999999999996</v>
      </c>
      <c r="N295">
        <v>0</v>
      </c>
      <c r="O295">
        <v>408.2</v>
      </c>
      <c r="P295">
        <v>168.1</v>
      </c>
    </row>
    <row r="296" spans="1:16">
      <c r="A296" s="16">
        <v>293</v>
      </c>
      <c r="B296" s="34">
        <v>17.953846153846158</v>
      </c>
      <c r="C296" s="35">
        <v>1.6846153846153848</v>
      </c>
      <c r="D296" s="35">
        <v>3.9615384615384617</v>
      </c>
      <c r="E296" s="36">
        <v>0.56692307692307697</v>
      </c>
      <c r="F296" s="37">
        <v>31.1</v>
      </c>
      <c r="G296" s="15">
        <v>11.961538461538462</v>
      </c>
      <c r="H296" s="15"/>
      <c r="I296" s="15"/>
      <c r="J296">
        <v>3809</v>
      </c>
      <c r="K296">
        <v>233.40000000000003</v>
      </c>
      <c r="L296">
        <v>21.900000000000002</v>
      </c>
      <c r="M296">
        <v>51.5</v>
      </c>
      <c r="N296">
        <v>7.37</v>
      </c>
      <c r="O296">
        <v>404.3</v>
      </c>
      <c r="P296">
        <v>155.5</v>
      </c>
    </row>
    <row r="297" spans="1:16">
      <c r="A297" s="16">
        <v>294</v>
      </c>
      <c r="B297" s="34">
        <v>17.284615384615385</v>
      </c>
      <c r="C297" s="35">
        <v>1.7153846153846157</v>
      </c>
      <c r="D297" s="35">
        <v>3.8538461538461535</v>
      </c>
      <c r="E297" s="36">
        <v>7.7692307692307699E-2</v>
      </c>
      <c r="F297" s="37">
        <v>30.407692307692308</v>
      </c>
      <c r="G297" s="15">
        <v>12.553846153846155</v>
      </c>
      <c r="H297" s="15"/>
      <c r="I297" s="15"/>
      <c r="J297">
        <v>3822</v>
      </c>
      <c r="K297">
        <v>224.7</v>
      </c>
      <c r="L297">
        <v>22.300000000000004</v>
      </c>
      <c r="M297">
        <v>50.099999999999994</v>
      </c>
      <c r="N297">
        <v>1.01</v>
      </c>
      <c r="O297">
        <v>395.3</v>
      </c>
      <c r="P297">
        <v>163.20000000000002</v>
      </c>
    </row>
    <row r="298" spans="1:16">
      <c r="A298" s="16">
        <v>295</v>
      </c>
      <c r="B298" s="34">
        <v>18.830769230769231</v>
      </c>
      <c r="C298" s="35">
        <v>1.5384615384615381</v>
      </c>
      <c r="D298" s="35">
        <v>3.6923076923076916</v>
      </c>
      <c r="E298" s="36">
        <v>0.79153846153846152</v>
      </c>
      <c r="F298" s="37">
        <v>30.330769230769231</v>
      </c>
      <c r="G298" s="15">
        <v>11.33076923076923</v>
      </c>
      <c r="H298" s="15"/>
      <c r="I298" s="15"/>
      <c r="J298">
        <v>3835</v>
      </c>
      <c r="K298">
        <v>244.8</v>
      </c>
      <c r="L298">
        <v>19.999999999999996</v>
      </c>
      <c r="M298">
        <v>47.999999999999993</v>
      </c>
      <c r="N298">
        <v>10.29</v>
      </c>
      <c r="O298">
        <v>394.3</v>
      </c>
      <c r="P298">
        <v>147.29999999999998</v>
      </c>
    </row>
    <row r="299" spans="1:16">
      <c r="A299" s="16">
        <v>296</v>
      </c>
      <c r="B299" s="34">
        <v>18</v>
      </c>
      <c r="C299" s="35">
        <v>1.2923076923076922</v>
      </c>
      <c r="D299" s="35">
        <v>3.4538461538461536</v>
      </c>
      <c r="E299" s="36">
        <v>0</v>
      </c>
      <c r="F299" s="37">
        <v>30.35384615384616</v>
      </c>
      <c r="G299" s="15">
        <v>10.730769230769228</v>
      </c>
      <c r="H299" s="15"/>
      <c r="I299" s="15"/>
      <c r="J299">
        <v>3848</v>
      </c>
      <c r="K299">
        <v>234</v>
      </c>
      <c r="L299">
        <v>16.799999999999997</v>
      </c>
      <c r="M299">
        <v>44.9</v>
      </c>
      <c r="N299">
        <v>0</v>
      </c>
      <c r="O299">
        <v>394.60000000000008</v>
      </c>
      <c r="P299">
        <v>139.49999999999997</v>
      </c>
    </row>
    <row r="300" spans="1:16">
      <c r="A300" s="16">
        <v>297</v>
      </c>
      <c r="B300" s="34">
        <v>17.238461538461539</v>
      </c>
      <c r="C300" s="35">
        <v>1.5230769230769232</v>
      </c>
      <c r="D300" s="35">
        <v>3.8615384615384607</v>
      </c>
      <c r="E300" s="36">
        <v>0</v>
      </c>
      <c r="F300" s="37">
        <v>31.223076923076917</v>
      </c>
      <c r="G300" s="15">
        <v>11.676923076923076</v>
      </c>
      <c r="H300" s="15"/>
      <c r="I300" s="15"/>
      <c r="J300">
        <v>3861</v>
      </c>
      <c r="K300">
        <v>224.1</v>
      </c>
      <c r="L300">
        <v>19.8</v>
      </c>
      <c r="M300">
        <v>50.199999999999989</v>
      </c>
      <c r="N300">
        <v>0</v>
      </c>
      <c r="O300">
        <v>405.89999999999992</v>
      </c>
      <c r="P300">
        <v>151.79999999999998</v>
      </c>
    </row>
    <row r="301" spans="1:16">
      <c r="A301" s="16">
        <v>298</v>
      </c>
      <c r="B301" s="34">
        <v>17.192307692307693</v>
      </c>
      <c r="C301" s="35">
        <v>1.7307692307692308</v>
      </c>
      <c r="D301" s="35">
        <v>3.9384615384615382</v>
      </c>
      <c r="E301" s="36">
        <v>0</v>
      </c>
      <c r="F301" s="37">
        <v>30.776923076923079</v>
      </c>
      <c r="G301" s="15">
        <v>11.46153846153846</v>
      </c>
      <c r="H301" s="15"/>
      <c r="I301" s="15"/>
      <c r="J301">
        <v>3874</v>
      </c>
      <c r="K301">
        <v>223.5</v>
      </c>
      <c r="L301">
        <v>22.5</v>
      </c>
      <c r="M301">
        <v>51.199999999999996</v>
      </c>
      <c r="N301">
        <v>0</v>
      </c>
      <c r="O301">
        <v>400.1</v>
      </c>
      <c r="P301">
        <v>148.99999999999997</v>
      </c>
    </row>
    <row r="302" spans="1:16">
      <c r="A302" s="16">
        <v>299</v>
      </c>
      <c r="B302" s="34">
        <v>17.376923076923077</v>
      </c>
      <c r="C302" s="35">
        <v>1.6461538461538461</v>
      </c>
      <c r="D302" s="35">
        <v>3.5999999999999992</v>
      </c>
      <c r="E302" s="36">
        <v>0</v>
      </c>
      <c r="F302" s="37">
        <v>29.192307692307693</v>
      </c>
      <c r="G302" s="15">
        <v>11.523076923076925</v>
      </c>
      <c r="H302" s="15"/>
      <c r="I302" s="15"/>
      <c r="J302">
        <v>3887</v>
      </c>
      <c r="K302">
        <v>225.9</v>
      </c>
      <c r="L302">
        <v>21.4</v>
      </c>
      <c r="M302">
        <v>46.79999999999999</v>
      </c>
      <c r="N302">
        <v>0</v>
      </c>
      <c r="O302">
        <v>379.5</v>
      </c>
      <c r="P302">
        <v>149.80000000000001</v>
      </c>
    </row>
    <row r="303" spans="1:16">
      <c r="A303" s="16">
        <v>300</v>
      </c>
      <c r="B303" s="34">
        <v>14.007692307692308</v>
      </c>
      <c r="C303" s="35">
        <v>1.4076923076923078</v>
      </c>
      <c r="D303" s="35">
        <v>3.5076923076923077</v>
      </c>
      <c r="E303" s="36">
        <v>0</v>
      </c>
      <c r="F303" s="37">
        <v>29.692307692307686</v>
      </c>
      <c r="G303" s="15">
        <v>9.8230769230769237</v>
      </c>
      <c r="H303" s="15"/>
      <c r="I303" s="15"/>
      <c r="J303">
        <v>3900</v>
      </c>
      <c r="K303">
        <v>182.1</v>
      </c>
      <c r="L303">
        <v>18.3</v>
      </c>
      <c r="M303">
        <v>45.6</v>
      </c>
      <c r="N303">
        <v>0</v>
      </c>
      <c r="O303">
        <v>385.99999999999994</v>
      </c>
      <c r="P303">
        <v>127.7</v>
      </c>
    </row>
    <row r="304" spans="1:16">
      <c r="A304" s="16">
        <v>301</v>
      </c>
      <c r="B304" s="34">
        <v>15.907692307692308</v>
      </c>
      <c r="C304" s="35">
        <v>2.2153846153846155</v>
      </c>
      <c r="D304" s="35">
        <v>4.1999999999999993</v>
      </c>
      <c r="E304" s="36">
        <v>0</v>
      </c>
      <c r="F304" s="37">
        <v>29.969230769230766</v>
      </c>
      <c r="G304" s="15">
        <v>10</v>
      </c>
      <c r="H304" s="15"/>
      <c r="I304" s="15"/>
      <c r="J304">
        <v>3913</v>
      </c>
      <c r="K304">
        <v>206.8</v>
      </c>
      <c r="L304">
        <v>28.8</v>
      </c>
      <c r="M304">
        <v>54.599999999999994</v>
      </c>
      <c r="N304">
        <v>0</v>
      </c>
      <c r="O304">
        <v>389.59999999999997</v>
      </c>
      <c r="P304">
        <v>130</v>
      </c>
    </row>
    <row r="305" spans="1:16">
      <c r="A305" s="16">
        <v>302</v>
      </c>
      <c r="B305" s="34">
        <v>19.223076923076924</v>
      </c>
      <c r="C305" s="35">
        <v>1.9230769230769229</v>
      </c>
      <c r="D305" s="35">
        <v>3.5461538461538455</v>
      </c>
      <c r="E305" s="36">
        <v>1.0992307692307692</v>
      </c>
      <c r="F305" s="37">
        <v>28.123076923076926</v>
      </c>
      <c r="G305" s="15">
        <v>10.56153846153846</v>
      </c>
      <c r="H305" s="15"/>
      <c r="I305" s="15"/>
      <c r="J305">
        <v>3926</v>
      </c>
      <c r="K305">
        <v>249.9</v>
      </c>
      <c r="L305">
        <v>24.999999999999996</v>
      </c>
      <c r="M305">
        <v>46.099999999999994</v>
      </c>
      <c r="N305">
        <v>14.29</v>
      </c>
      <c r="O305">
        <v>365.6</v>
      </c>
      <c r="P305">
        <v>137.29999999999998</v>
      </c>
    </row>
    <row r="306" spans="1:16">
      <c r="A306" s="16">
        <v>303</v>
      </c>
      <c r="B306" s="34">
        <v>19.123076923076926</v>
      </c>
      <c r="C306" s="35">
        <v>1.4076923076923078</v>
      </c>
      <c r="D306" s="35">
        <v>3.1846153846153848</v>
      </c>
      <c r="E306" s="36">
        <v>3.9230769230769229E-2</v>
      </c>
      <c r="F306" s="37">
        <v>28.084615384615386</v>
      </c>
      <c r="G306" s="15">
        <v>9.0384615384615401</v>
      </c>
      <c r="H306" s="15"/>
      <c r="I306" s="15"/>
      <c r="J306">
        <v>3939</v>
      </c>
      <c r="K306">
        <v>248.60000000000002</v>
      </c>
      <c r="L306">
        <v>18.3</v>
      </c>
      <c r="M306">
        <v>41.400000000000006</v>
      </c>
      <c r="N306">
        <v>0.51</v>
      </c>
      <c r="O306">
        <v>365.1</v>
      </c>
      <c r="P306">
        <v>117.50000000000001</v>
      </c>
    </row>
    <row r="307" spans="1:16">
      <c r="A307" s="16">
        <v>304</v>
      </c>
      <c r="B307" s="34">
        <v>15.853846153846156</v>
      </c>
      <c r="C307" s="35">
        <v>1.4153846153846155</v>
      </c>
      <c r="D307" s="35">
        <v>3.2153846153846151</v>
      </c>
      <c r="E307" s="36">
        <v>0</v>
      </c>
      <c r="F307" s="37">
        <v>28.238461538461539</v>
      </c>
      <c r="G307" s="15">
        <v>8.7923076923076913</v>
      </c>
      <c r="H307" s="15"/>
      <c r="I307" s="15"/>
      <c r="J307">
        <v>3952</v>
      </c>
      <c r="K307">
        <v>206.10000000000002</v>
      </c>
      <c r="L307">
        <v>18.400000000000002</v>
      </c>
      <c r="M307">
        <v>41.8</v>
      </c>
      <c r="N307">
        <v>0</v>
      </c>
      <c r="O307">
        <v>367.1</v>
      </c>
      <c r="P307">
        <v>114.3</v>
      </c>
    </row>
    <row r="308" spans="1:16">
      <c r="A308" s="16">
        <v>305</v>
      </c>
      <c r="B308" s="34">
        <v>17.73076923076923</v>
      </c>
      <c r="C308" s="35">
        <v>1.3615384615384618</v>
      </c>
      <c r="D308" s="35">
        <v>3.0461538461538464</v>
      </c>
      <c r="E308" s="36">
        <v>0</v>
      </c>
      <c r="F308" s="37">
        <v>28.407692307692308</v>
      </c>
      <c r="G308" s="15">
        <v>8.4153846153846157</v>
      </c>
      <c r="H308" s="15"/>
      <c r="I308" s="15"/>
      <c r="J308">
        <v>3965</v>
      </c>
      <c r="K308">
        <v>230.5</v>
      </c>
      <c r="L308">
        <v>17.700000000000003</v>
      </c>
      <c r="M308">
        <v>39.6</v>
      </c>
      <c r="N308">
        <v>0</v>
      </c>
      <c r="O308">
        <v>369.3</v>
      </c>
      <c r="P308">
        <v>109.4</v>
      </c>
    </row>
    <row r="309" spans="1:16">
      <c r="A309" s="16">
        <v>306</v>
      </c>
      <c r="B309" s="34">
        <v>13.353846153846156</v>
      </c>
      <c r="C309" s="35">
        <v>1.6076923076923075</v>
      </c>
      <c r="D309" s="35">
        <v>3.3230769230769233</v>
      </c>
      <c r="E309" s="36">
        <v>0</v>
      </c>
      <c r="F309" s="37">
        <v>28.38461538461538</v>
      </c>
      <c r="G309" s="15">
        <v>7.6461538461538456</v>
      </c>
      <c r="H309" s="15"/>
      <c r="I309" s="15"/>
      <c r="J309">
        <v>3978</v>
      </c>
      <c r="K309">
        <v>173.60000000000002</v>
      </c>
      <c r="L309">
        <v>20.9</v>
      </c>
      <c r="M309">
        <v>43.2</v>
      </c>
      <c r="N309">
        <v>0</v>
      </c>
      <c r="O309">
        <v>368.99999999999994</v>
      </c>
      <c r="P309">
        <v>99.399999999999991</v>
      </c>
    </row>
    <row r="310" spans="1:16">
      <c r="A310" s="16">
        <v>307</v>
      </c>
      <c r="B310" s="34">
        <v>15.600000000000001</v>
      </c>
      <c r="C310" s="35">
        <v>1.5846153846153845</v>
      </c>
      <c r="D310" s="35">
        <v>3.2307692307692304</v>
      </c>
      <c r="E310" s="36">
        <v>0</v>
      </c>
      <c r="F310" s="37">
        <v>27.599999999999998</v>
      </c>
      <c r="G310" s="15">
        <v>8.1615384615384627</v>
      </c>
      <c r="H310" s="15"/>
      <c r="I310" s="15"/>
      <c r="J310">
        <v>3991</v>
      </c>
      <c r="K310">
        <v>202.8</v>
      </c>
      <c r="L310">
        <v>20.599999999999998</v>
      </c>
      <c r="M310">
        <v>41.999999999999993</v>
      </c>
      <c r="N310">
        <v>0</v>
      </c>
      <c r="O310">
        <v>358.79999999999995</v>
      </c>
      <c r="P310">
        <v>106.10000000000001</v>
      </c>
    </row>
    <row r="311" spans="1:16">
      <c r="A311" s="16">
        <v>308</v>
      </c>
      <c r="B311" s="34">
        <v>15.707692307692309</v>
      </c>
      <c r="C311" s="35">
        <v>1.6846153846153848</v>
      </c>
      <c r="D311" s="35">
        <v>3.3307692307692318</v>
      </c>
      <c r="E311" s="36">
        <v>0.48846153846153845</v>
      </c>
      <c r="F311" s="37">
        <v>27.946153846153841</v>
      </c>
      <c r="G311" s="15">
        <v>7.6153846153846141</v>
      </c>
      <c r="H311" s="15"/>
      <c r="I311" s="15"/>
      <c r="J311">
        <v>4004</v>
      </c>
      <c r="K311">
        <v>204.20000000000002</v>
      </c>
      <c r="L311">
        <v>21.900000000000002</v>
      </c>
      <c r="M311">
        <v>43.300000000000011</v>
      </c>
      <c r="N311">
        <v>6.35</v>
      </c>
      <c r="O311">
        <v>363.29999999999995</v>
      </c>
      <c r="P311">
        <v>98.999999999999986</v>
      </c>
    </row>
    <row r="312" spans="1:16">
      <c r="A312" s="16">
        <v>309</v>
      </c>
      <c r="B312" s="34">
        <v>19.223076923076921</v>
      </c>
      <c r="C312" s="35">
        <v>1.4615384615384615</v>
      </c>
      <c r="D312" s="35">
        <v>2.9153846153846152</v>
      </c>
      <c r="E312" s="36">
        <v>0.27307692307692305</v>
      </c>
      <c r="F312" s="37">
        <v>26.576923076923077</v>
      </c>
      <c r="G312" s="15">
        <v>7.4</v>
      </c>
      <c r="H312" s="15"/>
      <c r="I312" s="15"/>
      <c r="J312">
        <v>4017</v>
      </c>
      <c r="K312">
        <v>249.89999999999998</v>
      </c>
      <c r="L312">
        <v>19</v>
      </c>
      <c r="M312">
        <v>37.9</v>
      </c>
      <c r="N312">
        <v>3.55</v>
      </c>
      <c r="O312">
        <v>345.5</v>
      </c>
      <c r="P312">
        <v>96.2</v>
      </c>
    </row>
    <row r="313" spans="1:16">
      <c r="A313" s="16">
        <v>310</v>
      </c>
      <c r="B313" s="34">
        <v>13.307692307692305</v>
      </c>
      <c r="C313" s="35">
        <v>1.2923076923076924</v>
      </c>
      <c r="D313" s="35">
        <v>2.9692307692307689</v>
      </c>
      <c r="E313" s="36">
        <v>0</v>
      </c>
      <c r="F313" s="37">
        <v>27.846153846153847</v>
      </c>
      <c r="G313" s="15">
        <v>6.5846153846153843</v>
      </c>
      <c r="H313" s="15"/>
      <c r="I313" s="15"/>
      <c r="J313">
        <v>4030</v>
      </c>
      <c r="K313">
        <v>172.99999999999997</v>
      </c>
      <c r="L313">
        <v>16.8</v>
      </c>
      <c r="M313">
        <v>38.599999999999994</v>
      </c>
      <c r="N313">
        <v>0</v>
      </c>
      <c r="O313">
        <v>362</v>
      </c>
      <c r="P313">
        <v>85.6</v>
      </c>
    </row>
    <row r="314" spans="1:16">
      <c r="A314" s="16">
        <v>311</v>
      </c>
      <c r="B314" s="34">
        <v>14.961538461538456</v>
      </c>
      <c r="C314" s="35">
        <v>1.3461538461538458</v>
      </c>
      <c r="D314" s="35">
        <v>2.7923076923076922</v>
      </c>
      <c r="E314" s="36">
        <v>0.43</v>
      </c>
      <c r="F314" s="37">
        <v>27.415384615384617</v>
      </c>
      <c r="G314" s="15">
        <v>7.2153846153846164</v>
      </c>
      <c r="H314" s="15"/>
      <c r="I314" s="15"/>
      <c r="J314">
        <v>4043</v>
      </c>
      <c r="K314">
        <v>194.49999999999994</v>
      </c>
      <c r="L314">
        <v>17.499999999999996</v>
      </c>
      <c r="M314">
        <v>36.299999999999997</v>
      </c>
      <c r="N314">
        <v>5.59</v>
      </c>
      <c r="O314">
        <v>356.40000000000003</v>
      </c>
      <c r="P314">
        <v>93.800000000000011</v>
      </c>
    </row>
    <row r="315" spans="1:16">
      <c r="A315" s="16">
        <v>312</v>
      </c>
      <c r="B315" s="34">
        <v>17.553846153846152</v>
      </c>
      <c r="C315" s="35">
        <v>1.1461538461538459</v>
      </c>
      <c r="D315" s="35">
        <v>2.6384615384615389</v>
      </c>
      <c r="E315" s="36">
        <v>7.6923076923076927E-2</v>
      </c>
      <c r="F315" s="37">
        <v>27.830769230769231</v>
      </c>
      <c r="G315" s="15">
        <v>7.2538461538461538</v>
      </c>
      <c r="H315" s="15"/>
      <c r="I315" s="15"/>
      <c r="J315">
        <v>4056</v>
      </c>
      <c r="K315">
        <v>228.2</v>
      </c>
      <c r="L315">
        <v>14.899999999999997</v>
      </c>
      <c r="M315">
        <v>34.300000000000004</v>
      </c>
      <c r="N315">
        <v>1</v>
      </c>
      <c r="O315">
        <v>361.8</v>
      </c>
      <c r="P315">
        <v>94.3</v>
      </c>
    </row>
    <row r="316" spans="1:16">
      <c r="A316" s="16">
        <v>313</v>
      </c>
      <c r="B316" s="34">
        <v>16.446153846153848</v>
      </c>
      <c r="C316" s="35">
        <v>1.4153846153846152</v>
      </c>
      <c r="D316" s="35">
        <v>2.9846153846153851</v>
      </c>
      <c r="E316" s="36">
        <v>7.6923076923076927E-2</v>
      </c>
      <c r="F316" s="37">
        <v>28.04615384615385</v>
      </c>
      <c r="G316" s="15">
        <v>7.9384615384615387</v>
      </c>
      <c r="H316" s="15"/>
      <c r="I316" s="15"/>
      <c r="J316">
        <v>4069</v>
      </c>
      <c r="K316">
        <v>213.8</v>
      </c>
      <c r="L316">
        <v>18.399999999999999</v>
      </c>
      <c r="M316">
        <v>38.800000000000004</v>
      </c>
      <c r="N316">
        <v>1</v>
      </c>
      <c r="O316">
        <v>364.6</v>
      </c>
      <c r="P316">
        <v>103.2</v>
      </c>
    </row>
    <row r="317" spans="1:16">
      <c r="A317" s="16">
        <v>314</v>
      </c>
      <c r="B317" s="34">
        <v>20.946153846153852</v>
      </c>
      <c r="C317" s="35">
        <v>1.8153846153846152</v>
      </c>
      <c r="D317" s="35">
        <v>2.9384615384615382</v>
      </c>
      <c r="E317" s="36">
        <v>1.9230769230769232E-2</v>
      </c>
      <c r="F317" s="37">
        <v>25.07692307692308</v>
      </c>
      <c r="G317" s="15">
        <v>8.3538461538461526</v>
      </c>
      <c r="H317" s="15"/>
      <c r="I317" s="15"/>
      <c r="J317">
        <v>4082</v>
      </c>
      <c r="K317">
        <v>272.30000000000007</v>
      </c>
      <c r="L317">
        <v>23.599999999999998</v>
      </c>
      <c r="M317">
        <v>38.199999999999996</v>
      </c>
      <c r="N317">
        <v>0.25</v>
      </c>
      <c r="O317">
        <v>326.00000000000006</v>
      </c>
      <c r="P317">
        <v>108.6</v>
      </c>
    </row>
    <row r="318" spans="1:16">
      <c r="A318" s="16">
        <v>315</v>
      </c>
      <c r="B318" s="34">
        <v>21.661538461538463</v>
      </c>
      <c r="C318" s="35">
        <v>1.3769230769230771</v>
      </c>
      <c r="D318" s="35">
        <v>2.4538461538461536</v>
      </c>
      <c r="E318" s="36">
        <v>0.15615384615384614</v>
      </c>
      <c r="F318" s="37">
        <v>24.253846153846158</v>
      </c>
      <c r="G318" s="15">
        <v>7.0384615384615392</v>
      </c>
      <c r="H318" s="15"/>
      <c r="I318" s="15"/>
      <c r="J318">
        <v>4095</v>
      </c>
      <c r="K318">
        <v>281.60000000000002</v>
      </c>
      <c r="L318">
        <v>17.900000000000002</v>
      </c>
      <c r="M318">
        <v>31.9</v>
      </c>
      <c r="N318">
        <v>2.0299999999999998</v>
      </c>
      <c r="O318">
        <v>315.30000000000007</v>
      </c>
      <c r="P318">
        <v>91.500000000000014</v>
      </c>
    </row>
    <row r="319" spans="1:16">
      <c r="A319" s="16">
        <v>316</v>
      </c>
      <c r="B319" s="34">
        <v>22.930769230769233</v>
      </c>
      <c r="C319" s="35">
        <v>1.3769230769230771</v>
      </c>
      <c r="D319" s="35">
        <v>2.4384615384615382</v>
      </c>
      <c r="E319" s="36">
        <v>0.55769230769230771</v>
      </c>
      <c r="F319" s="37">
        <v>24.676923076923078</v>
      </c>
      <c r="G319" s="15">
        <v>6.9692307692307685</v>
      </c>
      <c r="H319" s="15"/>
      <c r="I319" s="15"/>
      <c r="J319">
        <v>4108</v>
      </c>
      <c r="K319">
        <v>298.10000000000002</v>
      </c>
      <c r="L319">
        <v>17.900000000000002</v>
      </c>
      <c r="M319">
        <v>31.7</v>
      </c>
      <c r="N319">
        <v>7.25</v>
      </c>
      <c r="O319">
        <v>320.8</v>
      </c>
      <c r="P319">
        <v>90.6</v>
      </c>
    </row>
    <row r="320" spans="1:16">
      <c r="A320" s="16">
        <v>317</v>
      </c>
      <c r="B320" s="34">
        <v>25.646153846153847</v>
      </c>
      <c r="C320" s="35">
        <v>1.5076923076923074</v>
      </c>
      <c r="D320" s="35">
        <v>2.5538461538461541</v>
      </c>
      <c r="E320" s="36">
        <v>0.82769230769230773</v>
      </c>
      <c r="F320" s="37">
        <v>24.45384615384615</v>
      </c>
      <c r="G320" s="15">
        <v>7.8538461538461544</v>
      </c>
      <c r="H320" s="15"/>
      <c r="I320" s="15"/>
      <c r="J320">
        <v>4121</v>
      </c>
      <c r="K320">
        <v>333.40000000000003</v>
      </c>
      <c r="L320">
        <v>19.599999999999998</v>
      </c>
      <c r="M320">
        <v>33.200000000000003</v>
      </c>
      <c r="N320">
        <v>10.76</v>
      </c>
      <c r="O320">
        <v>317.89999999999998</v>
      </c>
      <c r="P320">
        <v>102.10000000000001</v>
      </c>
    </row>
    <row r="321" spans="1:16">
      <c r="A321" s="16">
        <v>318</v>
      </c>
      <c r="B321" s="34">
        <v>24.723076923076921</v>
      </c>
      <c r="C321" s="35">
        <v>1.1461538461538463</v>
      </c>
      <c r="D321" s="35">
        <v>2.2461538461538462</v>
      </c>
      <c r="E321" s="36">
        <v>0</v>
      </c>
      <c r="F321" s="37">
        <v>24.492307692307694</v>
      </c>
      <c r="G321" s="15">
        <v>6.546153846153846</v>
      </c>
      <c r="H321" s="15"/>
      <c r="I321" s="15"/>
      <c r="J321">
        <v>4134</v>
      </c>
      <c r="K321">
        <v>321.39999999999998</v>
      </c>
      <c r="L321">
        <v>14.900000000000002</v>
      </c>
      <c r="M321">
        <v>29.200000000000003</v>
      </c>
      <c r="N321">
        <v>0</v>
      </c>
      <c r="O321">
        <v>318.40000000000003</v>
      </c>
      <c r="P321">
        <v>85.1</v>
      </c>
    </row>
    <row r="322" spans="1:16">
      <c r="A322" s="16">
        <v>319</v>
      </c>
      <c r="B322" s="34">
        <v>23.861538461538462</v>
      </c>
      <c r="C322" s="35">
        <v>1.7538461538461538</v>
      </c>
      <c r="D322" s="35">
        <v>2.7307692307692304</v>
      </c>
      <c r="E322" s="36">
        <v>0.21461538461538462</v>
      </c>
      <c r="F322" s="37">
        <v>24.061538461538461</v>
      </c>
      <c r="G322" s="15">
        <v>7.1769230769230763</v>
      </c>
      <c r="H322" s="15"/>
      <c r="I322" s="15"/>
      <c r="J322">
        <v>4147</v>
      </c>
      <c r="K322">
        <v>310.2</v>
      </c>
      <c r="L322">
        <v>22.8</v>
      </c>
      <c r="M322">
        <v>35.499999999999993</v>
      </c>
      <c r="N322">
        <v>2.79</v>
      </c>
      <c r="O322">
        <v>312.8</v>
      </c>
      <c r="P322">
        <v>93.3</v>
      </c>
    </row>
    <row r="323" spans="1:16">
      <c r="A323" s="16">
        <v>320</v>
      </c>
      <c r="B323" s="34">
        <v>22.638461538461538</v>
      </c>
      <c r="C323" s="35">
        <v>1.676923076923077</v>
      </c>
      <c r="D323" s="35">
        <v>2.5153846153846149</v>
      </c>
      <c r="E323" s="36">
        <v>1.9230769230769232E-2</v>
      </c>
      <c r="F323" s="37">
        <v>22.576923076923077</v>
      </c>
      <c r="G323" s="15">
        <v>6.4153846153846157</v>
      </c>
      <c r="H323" s="15"/>
      <c r="I323" s="15"/>
      <c r="J323">
        <v>4160</v>
      </c>
      <c r="K323">
        <v>294.3</v>
      </c>
      <c r="L323">
        <v>21.8</v>
      </c>
      <c r="M323">
        <v>32.699999999999996</v>
      </c>
      <c r="N323">
        <v>0.25</v>
      </c>
      <c r="O323">
        <v>293.5</v>
      </c>
      <c r="P323">
        <v>83.4</v>
      </c>
    </row>
    <row r="324" spans="1:16">
      <c r="A324" s="16">
        <v>321</v>
      </c>
      <c r="B324" s="34">
        <v>19.484615384615385</v>
      </c>
      <c r="C324" s="35">
        <v>1.2307692307692308</v>
      </c>
      <c r="D324" s="35">
        <v>2.3923076923076922</v>
      </c>
      <c r="E324" s="36">
        <v>0</v>
      </c>
      <c r="F324" s="37">
        <v>23.853846153846153</v>
      </c>
      <c r="G324" s="15">
        <v>4.6538461538461542</v>
      </c>
      <c r="H324" s="15"/>
      <c r="I324" s="15"/>
      <c r="J324">
        <v>4173</v>
      </c>
      <c r="K324">
        <v>253.3</v>
      </c>
      <c r="L324">
        <v>16</v>
      </c>
      <c r="M324">
        <v>31.1</v>
      </c>
      <c r="N324">
        <v>0</v>
      </c>
      <c r="O324">
        <v>310.09999999999997</v>
      </c>
      <c r="P324">
        <v>60.5</v>
      </c>
    </row>
    <row r="325" spans="1:16">
      <c r="A325" s="16">
        <v>322</v>
      </c>
      <c r="B325" s="34">
        <v>18.930769230769233</v>
      </c>
      <c r="C325" s="35">
        <v>1.1615384615384619</v>
      </c>
      <c r="D325" s="35">
        <v>2.3230769230769228</v>
      </c>
      <c r="E325" s="36">
        <v>0</v>
      </c>
      <c r="F325" s="37">
        <v>24.707692307692312</v>
      </c>
      <c r="G325" s="15">
        <v>4.5615384615384622</v>
      </c>
      <c r="H325" s="15"/>
      <c r="I325" s="15"/>
      <c r="J325">
        <v>4186</v>
      </c>
      <c r="K325">
        <v>246.10000000000002</v>
      </c>
      <c r="L325">
        <v>15.100000000000003</v>
      </c>
      <c r="M325">
        <v>30.199999999999996</v>
      </c>
      <c r="N325">
        <v>0</v>
      </c>
      <c r="O325">
        <v>321.20000000000005</v>
      </c>
      <c r="P325">
        <v>59.300000000000004</v>
      </c>
    </row>
    <row r="326" spans="1:16">
      <c r="A326" s="16">
        <v>323</v>
      </c>
      <c r="B326" s="34">
        <v>18.046153846153842</v>
      </c>
      <c r="C326" s="35">
        <v>1.1384615384615384</v>
      </c>
      <c r="D326" s="35">
        <v>2.4</v>
      </c>
      <c r="E326" s="36">
        <v>0</v>
      </c>
      <c r="F326" s="37">
        <v>26.061538461538458</v>
      </c>
      <c r="G326" s="15">
        <v>4.1769230769230763</v>
      </c>
      <c r="H326" s="15"/>
      <c r="I326" s="15"/>
      <c r="J326">
        <v>4199</v>
      </c>
      <c r="K326">
        <v>234.59999999999997</v>
      </c>
      <c r="L326">
        <v>14.799999999999999</v>
      </c>
      <c r="M326">
        <v>31.2</v>
      </c>
      <c r="N326">
        <v>0</v>
      </c>
      <c r="O326">
        <v>338.79999999999995</v>
      </c>
      <c r="P326">
        <v>54.3</v>
      </c>
    </row>
    <row r="327" spans="1:16">
      <c r="A327" s="16">
        <v>324</v>
      </c>
      <c r="B327" s="34">
        <v>18.623076923076923</v>
      </c>
      <c r="C327" s="35">
        <v>1.2999999999999998</v>
      </c>
      <c r="D327" s="35">
        <v>2.523076923076923</v>
      </c>
      <c r="E327" s="36">
        <v>0</v>
      </c>
      <c r="F327" s="37">
        <v>25.692307692307693</v>
      </c>
      <c r="G327" s="15">
        <v>5.3307692307692305</v>
      </c>
      <c r="H327" s="15"/>
      <c r="I327" s="15"/>
      <c r="J327">
        <v>4212</v>
      </c>
      <c r="K327">
        <v>242.1</v>
      </c>
      <c r="L327">
        <v>16.899999999999999</v>
      </c>
      <c r="M327">
        <v>32.799999999999997</v>
      </c>
      <c r="N327">
        <v>0</v>
      </c>
      <c r="O327">
        <v>334</v>
      </c>
      <c r="P327">
        <v>69.3</v>
      </c>
    </row>
    <row r="328" spans="1:16">
      <c r="A328" s="16">
        <v>325</v>
      </c>
      <c r="B328" s="34">
        <v>19.184615384615388</v>
      </c>
      <c r="C328" s="35">
        <v>1.2615384615384615</v>
      </c>
      <c r="D328" s="35">
        <v>2.3538461538461535</v>
      </c>
      <c r="E328" s="36">
        <v>0.60538461538461541</v>
      </c>
      <c r="F328" s="37">
        <v>25.323076923076925</v>
      </c>
      <c r="G328" s="15">
        <v>5.476923076923077</v>
      </c>
      <c r="H328" s="15"/>
      <c r="I328" s="15"/>
      <c r="J328">
        <v>4225</v>
      </c>
      <c r="K328">
        <v>249.40000000000003</v>
      </c>
      <c r="L328">
        <v>16.399999999999999</v>
      </c>
      <c r="M328">
        <v>30.599999999999994</v>
      </c>
      <c r="N328">
        <v>7.87</v>
      </c>
      <c r="O328">
        <v>329.20000000000005</v>
      </c>
      <c r="P328">
        <v>71.2</v>
      </c>
    </row>
    <row r="329" spans="1:16">
      <c r="A329" s="16">
        <v>326</v>
      </c>
      <c r="B329" s="34">
        <v>25.238461538461539</v>
      </c>
      <c r="C329" s="35">
        <v>2.1</v>
      </c>
      <c r="D329" s="35">
        <v>2.5846153846153843</v>
      </c>
      <c r="E329" s="36">
        <v>4.22</v>
      </c>
      <c r="F329" s="37">
        <v>23.153846153846153</v>
      </c>
      <c r="G329" s="15">
        <v>6.4384615384615396</v>
      </c>
      <c r="H329" s="15"/>
      <c r="I329" s="15"/>
      <c r="J329">
        <v>4238</v>
      </c>
      <c r="K329">
        <v>328.1</v>
      </c>
      <c r="L329">
        <v>27.3</v>
      </c>
      <c r="M329">
        <v>33.599999999999994</v>
      </c>
      <c r="N329">
        <v>54.86</v>
      </c>
      <c r="O329">
        <v>301</v>
      </c>
      <c r="P329">
        <v>83.700000000000017</v>
      </c>
    </row>
    <row r="330" spans="1:16">
      <c r="A330" s="16">
        <v>327</v>
      </c>
      <c r="B330" s="34">
        <v>21.630769230769236</v>
      </c>
      <c r="C330" s="35">
        <v>1.4923076923076921</v>
      </c>
      <c r="D330" s="35">
        <v>2.1307692307692307</v>
      </c>
      <c r="E330" s="36">
        <v>1.3423076923076922</v>
      </c>
      <c r="F330" s="37">
        <v>22.015384615384615</v>
      </c>
      <c r="G330" s="15">
        <v>4.1923076923076925</v>
      </c>
      <c r="H330" s="15"/>
      <c r="I330" s="15"/>
      <c r="J330">
        <v>4251</v>
      </c>
      <c r="K330">
        <v>281.20000000000005</v>
      </c>
      <c r="L330">
        <v>19.399999999999999</v>
      </c>
      <c r="M330">
        <v>27.7</v>
      </c>
      <c r="N330">
        <v>17.45</v>
      </c>
      <c r="O330">
        <v>286.2</v>
      </c>
      <c r="P330">
        <v>54.5</v>
      </c>
    </row>
    <row r="331" spans="1:16">
      <c r="A331" s="16">
        <v>328</v>
      </c>
      <c r="B331" s="34">
        <v>21.4</v>
      </c>
      <c r="C331" s="35">
        <v>1.2999999999999998</v>
      </c>
      <c r="D331" s="35">
        <v>2.0923076923076929</v>
      </c>
      <c r="E331" s="36">
        <v>0</v>
      </c>
      <c r="F331" s="37">
        <v>22.115384615384617</v>
      </c>
      <c r="G331" s="15">
        <v>2.9230769230769229</v>
      </c>
      <c r="H331" s="15"/>
      <c r="I331" s="15"/>
      <c r="J331">
        <v>4264</v>
      </c>
      <c r="K331">
        <v>278.2</v>
      </c>
      <c r="L331">
        <v>16.899999999999999</v>
      </c>
      <c r="M331">
        <v>27.200000000000006</v>
      </c>
      <c r="N331">
        <v>0</v>
      </c>
      <c r="O331">
        <v>287.5</v>
      </c>
      <c r="P331">
        <v>38</v>
      </c>
    </row>
    <row r="332" spans="1:16">
      <c r="A332" s="16">
        <v>329</v>
      </c>
      <c r="B332" s="34">
        <v>23.584615384615383</v>
      </c>
      <c r="C332" s="35">
        <v>1.3307692307692309</v>
      </c>
      <c r="D332" s="35">
        <v>2.2076923076923078</v>
      </c>
      <c r="E332" s="36">
        <v>0</v>
      </c>
      <c r="F332" s="37">
        <v>21.692307692307693</v>
      </c>
      <c r="G332" s="15">
        <v>4.5846153846153852</v>
      </c>
      <c r="J332">
        <v>4277</v>
      </c>
      <c r="K332">
        <v>306.59999999999997</v>
      </c>
      <c r="L332">
        <v>17.3</v>
      </c>
      <c r="M332">
        <v>28.7</v>
      </c>
      <c r="N332">
        <v>0</v>
      </c>
      <c r="O332">
        <v>282</v>
      </c>
      <c r="P332">
        <v>59.600000000000009</v>
      </c>
    </row>
    <row r="333" spans="1:16">
      <c r="A333" s="16">
        <v>330</v>
      </c>
      <c r="B333" s="34">
        <v>20.061538461538461</v>
      </c>
      <c r="C333" s="35">
        <v>1.369230769230769</v>
      </c>
      <c r="D333" s="35">
        <v>2.1461538461538461</v>
      </c>
      <c r="E333" s="36">
        <v>0</v>
      </c>
      <c r="F333" s="37">
        <v>21.723076923076924</v>
      </c>
      <c r="G333" s="15">
        <v>3.9923076923076914</v>
      </c>
      <c r="H333" s="15"/>
      <c r="I333" s="15"/>
      <c r="J333">
        <v>4290</v>
      </c>
      <c r="K333">
        <v>260.8</v>
      </c>
      <c r="L333">
        <v>17.799999999999997</v>
      </c>
      <c r="M333">
        <v>27.9</v>
      </c>
      <c r="N333">
        <v>0</v>
      </c>
      <c r="O333">
        <v>282.40000000000003</v>
      </c>
      <c r="P333">
        <v>51.899999999999991</v>
      </c>
    </row>
    <row r="334" spans="1:16">
      <c r="A334" s="16">
        <v>331</v>
      </c>
      <c r="B334" s="34">
        <v>18.384615384615387</v>
      </c>
      <c r="C334" s="35">
        <v>1.8846153846153848</v>
      </c>
      <c r="D334" s="35">
        <v>2.4846153846153842</v>
      </c>
      <c r="E334" s="36">
        <v>0.3323076923076923</v>
      </c>
      <c r="F334" s="37">
        <v>21.146153846153847</v>
      </c>
      <c r="G334" s="15">
        <v>3.5153846153846149</v>
      </c>
      <c r="H334" s="15"/>
      <c r="I334" s="15"/>
      <c r="J334">
        <v>4303</v>
      </c>
      <c r="K334">
        <v>239.00000000000003</v>
      </c>
      <c r="L334">
        <v>24.500000000000004</v>
      </c>
      <c r="M334">
        <v>32.299999999999997</v>
      </c>
      <c r="N334">
        <v>4.32</v>
      </c>
      <c r="O334">
        <v>274.90000000000003</v>
      </c>
      <c r="P334">
        <v>45.699999999999996</v>
      </c>
    </row>
    <row r="335" spans="1:16">
      <c r="A335" s="16">
        <v>332</v>
      </c>
      <c r="B335" s="34">
        <v>20.738461538461536</v>
      </c>
      <c r="C335" s="35">
        <v>1.3923076923076925</v>
      </c>
      <c r="D335" s="35">
        <v>2.1307692307692307</v>
      </c>
      <c r="E335" s="36">
        <v>0.15615384615384614</v>
      </c>
      <c r="F335" s="37">
        <v>21.815384615384616</v>
      </c>
      <c r="G335" s="15">
        <v>3.2153846153846151</v>
      </c>
      <c r="H335" s="15"/>
      <c r="I335" s="15"/>
      <c r="J335">
        <v>4316</v>
      </c>
      <c r="K335">
        <v>269.59999999999997</v>
      </c>
      <c r="L335">
        <v>18.100000000000001</v>
      </c>
      <c r="M335">
        <v>27.7</v>
      </c>
      <c r="N335">
        <v>2.0299999999999998</v>
      </c>
      <c r="O335">
        <v>283.60000000000002</v>
      </c>
      <c r="P335">
        <v>41.8</v>
      </c>
    </row>
    <row r="336" spans="1:16">
      <c r="A336" s="16">
        <v>333</v>
      </c>
      <c r="B336" s="34">
        <v>20.315384615384612</v>
      </c>
      <c r="C336" s="35">
        <v>1.7846153846153849</v>
      </c>
      <c r="D336" s="35">
        <v>2.2923076923076917</v>
      </c>
      <c r="E336" s="36">
        <v>0</v>
      </c>
      <c r="F336" s="37">
        <v>20.5</v>
      </c>
      <c r="G336" s="15">
        <v>4.384615384615385</v>
      </c>
      <c r="H336" s="15"/>
      <c r="I336" s="15"/>
      <c r="J336">
        <v>4329</v>
      </c>
      <c r="K336">
        <v>264.09999999999997</v>
      </c>
      <c r="L336">
        <v>23.200000000000003</v>
      </c>
      <c r="M336">
        <v>29.799999999999994</v>
      </c>
      <c r="N336">
        <v>0</v>
      </c>
      <c r="O336">
        <v>266.5</v>
      </c>
      <c r="P336">
        <v>57</v>
      </c>
    </row>
    <row r="337" spans="1:16">
      <c r="A337" s="16">
        <v>334</v>
      </c>
      <c r="B337" s="34">
        <v>24.276923076923076</v>
      </c>
      <c r="C337" s="35">
        <v>1.4230769230769231</v>
      </c>
      <c r="D337" s="35">
        <v>1.9307692307692308</v>
      </c>
      <c r="E337" s="36">
        <v>2.3053846153846154</v>
      </c>
      <c r="F337" s="37">
        <v>19.761538461538461</v>
      </c>
      <c r="G337" s="15">
        <v>2.3692307692307688</v>
      </c>
      <c r="H337" s="15"/>
      <c r="I337" s="15"/>
      <c r="J337">
        <v>4342</v>
      </c>
      <c r="K337">
        <v>315.59999999999997</v>
      </c>
      <c r="L337">
        <v>18.5</v>
      </c>
      <c r="M337">
        <v>25.1</v>
      </c>
      <c r="N337">
        <v>29.97</v>
      </c>
      <c r="O337">
        <v>256.89999999999998</v>
      </c>
      <c r="P337">
        <v>30.799999999999997</v>
      </c>
    </row>
    <row r="338" spans="1:16">
      <c r="A338" s="16">
        <v>335</v>
      </c>
      <c r="B338" s="34">
        <v>24.369230769230771</v>
      </c>
      <c r="C338" s="35">
        <v>1.5538461538461539</v>
      </c>
      <c r="D338" s="35">
        <v>1.8615384615384616</v>
      </c>
      <c r="E338" s="36">
        <v>7.8461538461538458E-2</v>
      </c>
      <c r="F338" s="37">
        <v>19.892307692307693</v>
      </c>
      <c r="G338" s="15">
        <v>1.6076923076923078</v>
      </c>
      <c r="H338" s="15"/>
      <c r="I338" s="15"/>
      <c r="J338">
        <v>4355</v>
      </c>
      <c r="K338">
        <v>316.8</v>
      </c>
      <c r="L338">
        <v>20.2</v>
      </c>
      <c r="M338">
        <v>24.2</v>
      </c>
      <c r="N338">
        <v>1.02</v>
      </c>
      <c r="O338">
        <v>258.60000000000002</v>
      </c>
      <c r="P338">
        <v>20.900000000000002</v>
      </c>
    </row>
    <row r="339" spans="1:16">
      <c r="A339" s="16">
        <v>336</v>
      </c>
      <c r="B339" s="34">
        <v>21.92307692307692</v>
      </c>
      <c r="C339" s="35">
        <v>1.0384615384615385</v>
      </c>
      <c r="D339" s="35">
        <v>1.723076923076923</v>
      </c>
      <c r="E339" s="36">
        <v>0</v>
      </c>
      <c r="F339" s="37">
        <v>20.430769230769233</v>
      </c>
      <c r="G339" s="15">
        <v>1.7153846153846151</v>
      </c>
      <c r="H339" s="15"/>
      <c r="I339" s="15"/>
      <c r="J339">
        <v>4368</v>
      </c>
      <c r="K339">
        <v>284.99999999999994</v>
      </c>
      <c r="L339">
        <v>13.500000000000002</v>
      </c>
      <c r="M339">
        <v>22.4</v>
      </c>
      <c r="N339">
        <v>0</v>
      </c>
      <c r="O339">
        <v>265.60000000000002</v>
      </c>
      <c r="P339">
        <v>22.299999999999997</v>
      </c>
    </row>
    <row r="340" spans="1:16">
      <c r="A340" s="16">
        <v>337</v>
      </c>
      <c r="B340" s="34">
        <v>22.5</v>
      </c>
      <c r="C340" s="35">
        <v>1.4307692307692306</v>
      </c>
      <c r="D340" s="35">
        <v>2.0384615384615383</v>
      </c>
      <c r="E340" s="36">
        <v>0.13692307692307693</v>
      </c>
      <c r="F340" s="37">
        <v>21.784615384615385</v>
      </c>
      <c r="G340" s="15">
        <v>2.5384615384615383</v>
      </c>
      <c r="H340" s="15"/>
      <c r="I340" s="15"/>
      <c r="J340">
        <v>4381</v>
      </c>
      <c r="K340">
        <v>292.5</v>
      </c>
      <c r="L340">
        <v>18.599999999999998</v>
      </c>
      <c r="M340">
        <v>26.499999999999996</v>
      </c>
      <c r="N340">
        <v>1.78</v>
      </c>
      <c r="O340">
        <v>283.2</v>
      </c>
      <c r="P340">
        <v>33</v>
      </c>
    </row>
    <row r="341" spans="1:16">
      <c r="A341" s="16">
        <v>338</v>
      </c>
      <c r="B341" s="34">
        <v>24.146153846153844</v>
      </c>
      <c r="C341" s="35">
        <v>1.2923076923076926</v>
      </c>
      <c r="D341" s="35">
        <v>1.9307692307692306</v>
      </c>
      <c r="E341" s="36">
        <v>1.5046153846153845</v>
      </c>
      <c r="F341" s="37">
        <v>20.907692307692308</v>
      </c>
      <c r="G341" s="15">
        <v>2.4076923076923076</v>
      </c>
      <c r="H341" s="15"/>
      <c r="I341" s="15"/>
      <c r="J341">
        <v>4394</v>
      </c>
      <c r="K341">
        <v>313.89999999999998</v>
      </c>
      <c r="L341">
        <v>16.800000000000004</v>
      </c>
      <c r="M341">
        <v>25.099999999999998</v>
      </c>
      <c r="N341">
        <v>19.559999999999999</v>
      </c>
      <c r="O341">
        <v>271.8</v>
      </c>
      <c r="P341">
        <v>31.299999999999997</v>
      </c>
    </row>
    <row r="342" spans="1:16">
      <c r="A342" s="16">
        <v>339</v>
      </c>
      <c r="B342" s="34">
        <v>24.323076923076925</v>
      </c>
      <c r="C342" s="35">
        <v>1.1230769230769231</v>
      </c>
      <c r="D342" s="35">
        <v>1.6384615384615384</v>
      </c>
      <c r="E342" s="36">
        <v>0.23076923076923078</v>
      </c>
      <c r="F342" s="37">
        <v>19.338461538461537</v>
      </c>
      <c r="G342" s="15">
        <v>1.6692307692307691</v>
      </c>
      <c r="H342" s="15"/>
      <c r="I342" s="15"/>
      <c r="J342">
        <v>4407</v>
      </c>
      <c r="K342">
        <v>316.20000000000005</v>
      </c>
      <c r="L342">
        <v>14.600000000000001</v>
      </c>
      <c r="M342">
        <v>21.3</v>
      </c>
      <c r="N342">
        <v>3</v>
      </c>
      <c r="O342">
        <v>251.39999999999998</v>
      </c>
      <c r="P342">
        <v>21.7</v>
      </c>
    </row>
    <row r="343" spans="1:16">
      <c r="A343" s="16">
        <v>340</v>
      </c>
      <c r="B343" s="34">
        <v>25.084615384615383</v>
      </c>
      <c r="C343" s="35">
        <v>1.0384615384615385</v>
      </c>
      <c r="D343" s="35">
        <v>1.6153846153846154</v>
      </c>
      <c r="E343" s="36">
        <v>0.15384615384615385</v>
      </c>
      <c r="F343" s="37">
        <v>19.769230769230774</v>
      </c>
      <c r="G343" s="15">
        <v>0.8076923076923076</v>
      </c>
      <c r="H343" s="15"/>
      <c r="I343" s="15"/>
      <c r="J343">
        <v>4420</v>
      </c>
      <c r="K343">
        <v>326.09999999999997</v>
      </c>
      <c r="L343">
        <v>13.5</v>
      </c>
      <c r="M343">
        <v>21</v>
      </c>
      <c r="N343">
        <v>2</v>
      </c>
      <c r="O343">
        <v>257.00000000000006</v>
      </c>
      <c r="P343">
        <v>10.499999999999998</v>
      </c>
    </row>
    <row r="344" spans="1:16">
      <c r="A344" s="16">
        <v>341</v>
      </c>
      <c r="B344" s="34">
        <v>27.876923076923074</v>
      </c>
      <c r="C344" s="35">
        <v>1.5230769230769232</v>
      </c>
      <c r="D344" s="35">
        <v>1.8769230769230771</v>
      </c>
      <c r="E344" s="36">
        <v>0.38923076923076927</v>
      </c>
      <c r="F344" s="37">
        <v>20.669230769230769</v>
      </c>
      <c r="G344" s="15">
        <v>1.8461538461538465</v>
      </c>
      <c r="H344" s="15"/>
      <c r="I344" s="15"/>
      <c r="J344">
        <v>4433</v>
      </c>
      <c r="K344">
        <v>362.4</v>
      </c>
      <c r="L344">
        <v>19.8</v>
      </c>
      <c r="M344">
        <v>24.400000000000002</v>
      </c>
      <c r="N344">
        <v>5.0600000000000005</v>
      </c>
      <c r="O344">
        <v>268.7</v>
      </c>
      <c r="P344">
        <v>24.000000000000004</v>
      </c>
    </row>
    <row r="345" spans="1:16">
      <c r="A345" s="16">
        <v>342</v>
      </c>
      <c r="B345" s="34">
        <v>31.661538461538459</v>
      </c>
      <c r="C345" s="35">
        <v>2.0538461538461537</v>
      </c>
      <c r="D345" s="35">
        <v>1.9923076923076921</v>
      </c>
      <c r="E345" s="36">
        <v>1.3284615384615384</v>
      </c>
      <c r="F345" s="37">
        <v>18.569230769230774</v>
      </c>
      <c r="G345" s="15">
        <v>4.3384615384615381</v>
      </c>
      <c r="H345" s="15"/>
      <c r="I345" s="15"/>
      <c r="J345">
        <v>4446</v>
      </c>
      <c r="K345">
        <v>411.59999999999997</v>
      </c>
      <c r="L345">
        <v>26.7</v>
      </c>
      <c r="M345">
        <v>25.9</v>
      </c>
      <c r="N345">
        <v>17.27</v>
      </c>
      <c r="O345">
        <v>241.40000000000006</v>
      </c>
      <c r="P345">
        <v>56.4</v>
      </c>
    </row>
    <row r="346" spans="1:16">
      <c r="A346" s="16">
        <v>343</v>
      </c>
      <c r="B346" s="34">
        <v>26.215384615384615</v>
      </c>
      <c r="C346" s="35">
        <v>1.3461538461538463</v>
      </c>
      <c r="D346" s="35">
        <v>1.7615384615384617</v>
      </c>
      <c r="E346" s="36">
        <v>1.9230769230769232E-2</v>
      </c>
      <c r="F346" s="37">
        <v>19.346153846153847</v>
      </c>
      <c r="G346" s="15">
        <v>2.9153846153846152</v>
      </c>
      <c r="H346" s="15"/>
      <c r="I346" s="15"/>
      <c r="J346">
        <v>4459</v>
      </c>
      <c r="K346">
        <v>340.8</v>
      </c>
      <c r="L346">
        <v>17.5</v>
      </c>
      <c r="M346">
        <v>22.900000000000002</v>
      </c>
      <c r="N346">
        <v>0.25</v>
      </c>
      <c r="O346">
        <v>251.5</v>
      </c>
      <c r="P346">
        <v>37.9</v>
      </c>
    </row>
    <row r="347" spans="1:16">
      <c r="A347" s="16">
        <v>344</v>
      </c>
      <c r="B347" s="34">
        <v>25.999999999999996</v>
      </c>
      <c r="C347" s="35">
        <v>1.4692307692307693</v>
      </c>
      <c r="D347" s="35">
        <v>1.9230769230769234</v>
      </c>
      <c r="E347" s="36">
        <v>0.52769230769230768</v>
      </c>
      <c r="F347" s="37">
        <v>19.615384615384617</v>
      </c>
      <c r="G347" s="15">
        <v>1.9307692307692306</v>
      </c>
      <c r="H347" s="15"/>
      <c r="I347" s="15"/>
      <c r="J347">
        <v>4472</v>
      </c>
      <c r="K347">
        <v>337.99999999999994</v>
      </c>
      <c r="L347">
        <v>19.100000000000001</v>
      </c>
      <c r="M347">
        <v>25.000000000000004</v>
      </c>
      <c r="N347">
        <v>6.86</v>
      </c>
      <c r="O347">
        <v>255</v>
      </c>
      <c r="P347">
        <v>25.099999999999998</v>
      </c>
    </row>
    <row r="348" spans="1:16">
      <c r="A348" s="16">
        <v>345</v>
      </c>
      <c r="B348" s="34">
        <v>25.738461538461543</v>
      </c>
      <c r="C348" s="35">
        <v>1.3307692307692305</v>
      </c>
      <c r="D348" s="35">
        <v>1.7307692307692308</v>
      </c>
      <c r="E348" s="36">
        <v>0.25153846153846149</v>
      </c>
      <c r="F348" s="37">
        <v>18.992307692307687</v>
      </c>
      <c r="G348" s="15">
        <v>2.5461538461538464</v>
      </c>
      <c r="H348" s="15"/>
      <c r="I348" s="15"/>
      <c r="J348">
        <v>4485</v>
      </c>
      <c r="K348">
        <v>334.60000000000008</v>
      </c>
      <c r="L348">
        <v>17.299999999999997</v>
      </c>
      <c r="M348">
        <v>22.5</v>
      </c>
      <c r="N348">
        <v>3.2699999999999996</v>
      </c>
      <c r="O348">
        <v>246.89999999999995</v>
      </c>
      <c r="P348">
        <v>33.1</v>
      </c>
    </row>
    <row r="349" spans="1:16">
      <c r="A349" s="16">
        <v>346</v>
      </c>
      <c r="B349" s="34">
        <v>28.853846153846153</v>
      </c>
      <c r="C349" s="35">
        <v>1.3769230769230769</v>
      </c>
      <c r="D349" s="35">
        <v>1.630769230769231</v>
      </c>
      <c r="E349" s="36">
        <v>0.6446153846153847</v>
      </c>
      <c r="F349" s="37">
        <v>19.138461538461538</v>
      </c>
      <c r="G349" s="15">
        <v>2.6384615384615384</v>
      </c>
      <c r="H349" s="15"/>
      <c r="I349" s="15"/>
      <c r="J349">
        <v>4498</v>
      </c>
      <c r="K349">
        <v>375.09999999999997</v>
      </c>
      <c r="L349">
        <v>17.899999999999999</v>
      </c>
      <c r="M349">
        <v>21.200000000000003</v>
      </c>
      <c r="N349">
        <v>8.3800000000000008</v>
      </c>
      <c r="O349">
        <v>248.8</v>
      </c>
      <c r="P349">
        <v>34.299999999999997</v>
      </c>
    </row>
    <row r="350" spans="1:16">
      <c r="A350" s="16">
        <v>347</v>
      </c>
      <c r="B350" s="34">
        <v>31.961538461538456</v>
      </c>
      <c r="C350" s="35">
        <v>1.2538461538461536</v>
      </c>
      <c r="D350" s="35">
        <v>1.5000000000000002</v>
      </c>
      <c r="E350" s="36">
        <v>1.7969230769230768</v>
      </c>
      <c r="F350" s="37">
        <v>18.907692307692308</v>
      </c>
      <c r="G350" s="15">
        <v>2.0153846153846158</v>
      </c>
      <c r="H350" s="15"/>
      <c r="I350" s="15"/>
      <c r="J350">
        <v>4511</v>
      </c>
      <c r="K350">
        <v>415.49999999999994</v>
      </c>
      <c r="L350">
        <v>16.299999999999997</v>
      </c>
      <c r="M350">
        <v>19.500000000000004</v>
      </c>
      <c r="N350">
        <v>23.36</v>
      </c>
      <c r="O350">
        <v>245.8</v>
      </c>
      <c r="P350">
        <v>26.200000000000003</v>
      </c>
    </row>
    <row r="351" spans="1:16">
      <c r="A351" s="16">
        <v>348</v>
      </c>
      <c r="B351" s="34">
        <v>29.923076923076923</v>
      </c>
      <c r="C351" s="35">
        <v>1.6692307692307691</v>
      </c>
      <c r="D351" s="35">
        <v>1.8230769230769233</v>
      </c>
      <c r="E351" s="36">
        <v>0.17615384615384616</v>
      </c>
      <c r="F351" s="37">
        <v>19.176923076923075</v>
      </c>
      <c r="G351" s="15">
        <v>2.2076923076923078</v>
      </c>
      <c r="H351" s="15"/>
      <c r="I351" s="15"/>
      <c r="J351">
        <v>4524</v>
      </c>
      <c r="K351">
        <v>389</v>
      </c>
      <c r="L351">
        <v>21.7</v>
      </c>
      <c r="M351">
        <v>23.700000000000003</v>
      </c>
      <c r="N351">
        <v>2.29</v>
      </c>
      <c r="O351">
        <v>249.29999999999998</v>
      </c>
      <c r="P351">
        <v>28.7</v>
      </c>
    </row>
    <row r="352" spans="1:16">
      <c r="A352" s="16">
        <v>349</v>
      </c>
      <c r="B352" s="34">
        <v>26.361538461538466</v>
      </c>
      <c r="C352" s="35">
        <v>1.6692307692307691</v>
      </c>
      <c r="D352" s="35">
        <v>1.776923076923077</v>
      </c>
      <c r="E352" s="36">
        <v>0.29307692307692307</v>
      </c>
      <c r="F352" s="37">
        <v>17.246153846153849</v>
      </c>
      <c r="G352" s="15">
        <v>2.4</v>
      </c>
      <c r="H352" s="15"/>
      <c r="I352" s="15"/>
      <c r="J352">
        <v>4537</v>
      </c>
      <c r="K352">
        <v>342.70000000000005</v>
      </c>
      <c r="L352">
        <v>21.7</v>
      </c>
      <c r="M352">
        <v>23.1</v>
      </c>
      <c r="N352">
        <v>3.81</v>
      </c>
      <c r="O352">
        <v>224.20000000000002</v>
      </c>
      <c r="P352">
        <v>31.2</v>
      </c>
    </row>
    <row r="353" spans="1:16">
      <c r="A353" s="16">
        <v>350</v>
      </c>
      <c r="B353" s="34">
        <v>28.130769230769225</v>
      </c>
      <c r="C353" s="35">
        <v>1.7769230769230768</v>
      </c>
      <c r="D353" s="35">
        <v>1.8846153846153846</v>
      </c>
      <c r="E353" s="36">
        <v>0.74230769230769234</v>
      </c>
      <c r="F353" s="37">
        <v>18.338461538461541</v>
      </c>
      <c r="G353" s="15">
        <v>1.2846153846153845</v>
      </c>
      <c r="H353" s="15"/>
      <c r="I353" s="15"/>
      <c r="J353">
        <v>4550</v>
      </c>
      <c r="K353">
        <v>365.69999999999993</v>
      </c>
      <c r="L353">
        <v>23.099999999999998</v>
      </c>
      <c r="M353">
        <v>24.5</v>
      </c>
      <c r="N353">
        <v>9.65</v>
      </c>
      <c r="O353">
        <v>238.40000000000003</v>
      </c>
      <c r="P353">
        <v>16.7</v>
      </c>
    </row>
    <row r="354" spans="1:16">
      <c r="A354" s="16">
        <v>351</v>
      </c>
      <c r="B354" s="34">
        <v>30.776923076923079</v>
      </c>
      <c r="C354" s="35">
        <v>1.7538461538461538</v>
      </c>
      <c r="D354" s="35">
        <v>1.7846153846153845</v>
      </c>
      <c r="E354" s="36">
        <v>1.1723076923076923</v>
      </c>
      <c r="F354" s="37">
        <v>18.100000000000001</v>
      </c>
      <c r="G354" s="15">
        <v>3.0846153846153852</v>
      </c>
      <c r="H354" s="15"/>
      <c r="I354" s="15"/>
      <c r="J354">
        <v>4563</v>
      </c>
      <c r="K354">
        <v>400.1</v>
      </c>
      <c r="L354">
        <v>22.8</v>
      </c>
      <c r="M354">
        <v>23.2</v>
      </c>
      <c r="N354">
        <v>15.239999999999998</v>
      </c>
      <c r="O354">
        <v>235.3</v>
      </c>
      <c r="P354">
        <v>40.100000000000009</v>
      </c>
    </row>
    <row r="355" spans="1:16">
      <c r="A355" s="16">
        <v>352</v>
      </c>
      <c r="B355" s="34">
        <v>33.46153846153846</v>
      </c>
      <c r="C355" s="35">
        <v>1.3461538461538463</v>
      </c>
      <c r="D355" s="35">
        <v>1.5769230769230769</v>
      </c>
      <c r="E355" s="36">
        <v>0.44923076923076921</v>
      </c>
      <c r="F355" s="37">
        <v>18.276923076923076</v>
      </c>
      <c r="G355" s="15">
        <v>2.4384615384615387</v>
      </c>
      <c r="H355" s="15"/>
      <c r="I355" s="15"/>
      <c r="J355">
        <v>4576</v>
      </c>
      <c r="K355">
        <v>435</v>
      </c>
      <c r="L355">
        <v>17.5</v>
      </c>
      <c r="M355">
        <v>20.5</v>
      </c>
      <c r="N355">
        <v>5.84</v>
      </c>
      <c r="O355">
        <v>237.6</v>
      </c>
      <c r="P355">
        <v>31.700000000000003</v>
      </c>
    </row>
    <row r="356" spans="1:16">
      <c r="A356" s="16">
        <v>353</v>
      </c>
      <c r="B356" s="34">
        <v>32.107692307692311</v>
      </c>
      <c r="C356" s="35">
        <v>1.5692307692307692</v>
      </c>
      <c r="D356" s="35">
        <v>1.7076923076923083</v>
      </c>
      <c r="E356" s="36">
        <v>3.9230769230769229E-2</v>
      </c>
      <c r="F356" s="37">
        <v>18.307692307692307</v>
      </c>
      <c r="G356" s="15">
        <v>2.4846153846153842</v>
      </c>
      <c r="H356" s="15"/>
      <c r="I356" s="15"/>
      <c r="J356">
        <v>4589</v>
      </c>
      <c r="K356">
        <v>417.40000000000003</v>
      </c>
      <c r="L356">
        <v>20.399999999999999</v>
      </c>
      <c r="M356">
        <v>22.200000000000006</v>
      </c>
      <c r="N356">
        <v>0.51</v>
      </c>
      <c r="O356">
        <v>238</v>
      </c>
      <c r="P356">
        <v>32.299999999999997</v>
      </c>
    </row>
    <row r="357" spans="1:16">
      <c r="A357" s="16">
        <v>354</v>
      </c>
      <c r="B357" s="34">
        <v>31.999999999999996</v>
      </c>
      <c r="C357" s="35">
        <v>1.5461538461538462</v>
      </c>
      <c r="D357" s="35">
        <v>1.7384615384615383</v>
      </c>
      <c r="E357" s="36">
        <v>1.5823076923076924</v>
      </c>
      <c r="F357" s="37">
        <v>18.523076923076925</v>
      </c>
      <c r="G357" s="15">
        <v>3.0461538461538464</v>
      </c>
      <c r="H357" s="15"/>
      <c r="I357" s="15"/>
      <c r="J357">
        <v>4602</v>
      </c>
      <c r="K357">
        <v>415.99999999999994</v>
      </c>
      <c r="L357">
        <v>20.100000000000001</v>
      </c>
      <c r="M357">
        <v>22.599999999999998</v>
      </c>
      <c r="N357">
        <v>20.57</v>
      </c>
      <c r="O357">
        <v>240.8</v>
      </c>
      <c r="P357">
        <v>39.6</v>
      </c>
    </row>
    <row r="358" spans="1:16">
      <c r="A358" s="16">
        <v>355</v>
      </c>
      <c r="B358" s="34">
        <v>29.023076923076925</v>
      </c>
      <c r="C358" s="35">
        <v>1.4692307692307693</v>
      </c>
      <c r="D358" s="35">
        <v>1.6999999999999995</v>
      </c>
      <c r="E358" s="36">
        <v>0</v>
      </c>
      <c r="F358" s="37">
        <v>18.346153846153843</v>
      </c>
      <c r="G358" s="15">
        <v>2.2230769230769232</v>
      </c>
      <c r="H358" s="15"/>
      <c r="I358" s="15"/>
      <c r="J358">
        <v>4615</v>
      </c>
      <c r="K358">
        <v>377.3</v>
      </c>
      <c r="L358">
        <v>19.100000000000001</v>
      </c>
      <c r="M358">
        <v>22.099999999999994</v>
      </c>
      <c r="N358">
        <v>0</v>
      </c>
      <c r="O358">
        <v>238.49999999999997</v>
      </c>
      <c r="P358">
        <v>28.9</v>
      </c>
    </row>
    <row r="359" spans="1:16">
      <c r="A359" s="16">
        <v>356</v>
      </c>
      <c r="B359" s="34">
        <v>31.346153846153843</v>
      </c>
      <c r="C359" s="35">
        <v>1.3384615384615384</v>
      </c>
      <c r="D359" s="35">
        <v>1.5153846153846153</v>
      </c>
      <c r="E359" s="36">
        <v>3.9230769230769229E-2</v>
      </c>
      <c r="F359" s="37">
        <v>16.907692307692308</v>
      </c>
      <c r="G359" s="15">
        <v>2.2769230769230773</v>
      </c>
      <c r="H359" s="15"/>
      <c r="I359" s="15"/>
      <c r="J359">
        <v>4628</v>
      </c>
      <c r="K359">
        <v>407.49999999999994</v>
      </c>
      <c r="L359">
        <v>17.399999999999999</v>
      </c>
      <c r="M359">
        <v>19.7</v>
      </c>
      <c r="N359">
        <v>0.51</v>
      </c>
      <c r="O359">
        <v>219.79999999999998</v>
      </c>
      <c r="P359">
        <v>29.600000000000005</v>
      </c>
    </row>
    <row r="360" spans="1:16">
      <c r="A360" s="16">
        <v>357</v>
      </c>
      <c r="B360" s="34">
        <v>25.792307692307695</v>
      </c>
      <c r="C360" s="35">
        <v>1.7538461538461538</v>
      </c>
      <c r="D360" s="35">
        <v>1.9307692307692306</v>
      </c>
      <c r="E360" s="36">
        <v>0.60615384615384627</v>
      </c>
      <c r="F360" s="37">
        <v>18.846153846153843</v>
      </c>
      <c r="G360" s="15">
        <v>2.6846153846153844</v>
      </c>
      <c r="H360" s="15"/>
      <c r="I360" s="15"/>
      <c r="J360">
        <v>4641</v>
      </c>
      <c r="K360">
        <v>335.3</v>
      </c>
      <c r="L360">
        <v>22.8</v>
      </c>
      <c r="M360">
        <v>25.099999999999998</v>
      </c>
      <c r="N360">
        <v>7.8800000000000008</v>
      </c>
      <c r="O360">
        <v>244.99999999999997</v>
      </c>
      <c r="P360">
        <v>34.9</v>
      </c>
    </row>
    <row r="361" spans="1:16">
      <c r="A361" s="16">
        <v>358</v>
      </c>
      <c r="B361" s="34">
        <v>28.415384615384614</v>
      </c>
      <c r="C361" s="35">
        <v>1.4923076923076921</v>
      </c>
      <c r="D361" s="35">
        <v>1.6461538461538461</v>
      </c>
      <c r="E361" s="36">
        <v>0.54461538461538461</v>
      </c>
      <c r="F361" s="37">
        <v>17.861538461538462</v>
      </c>
      <c r="G361" s="15">
        <v>1.9230769230769229</v>
      </c>
      <c r="H361" s="15"/>
      <c r="I361" s="15"/>
      <c r="J361">
        <v>4654</v>
      </c>
      <c r="K361">
        <v>369.4</v>
      </c>
      <c r="L361">
        <v>19.399999999999999</v>
      </c>
      <c r="M361">
        <v>21.4</v>
      </c>
      <c r="N361">
        <v>7.08</v>
      </c>
      <c r="O361">
        <v>232.20000000000002</v>
      </c>
      <c r="P361">
        <v>24.999999999999996</v>
      </c>
    </row>
    <row r="362" spans="1:16">
      <c r="A362" s="16">
        <v>359</v>
      </c>
      <c r="B362" s="34">
        <v>24.015384615384615</v>
      </c>
      <c r="C362" s="35">
        <v>1.6538461538461542</v>
      </c>
      <c r="D362" s="35">
        <v>1.8615384615384616</v>
      </c>
      <c r="E362" s="36">
        <v>0</v>
      </c>
      <c r="F362" s="37">
        <v>17.976923076923075</v>
      </c>
      <c r="G362" s="15">
        <v>1.0230769230769232</v>
      </c>
      <c r="H362" s="15"/>
      <c r="I362" s="15"/>
      <c r="J362">
        <v>4667</v>
      </c>
      <c r="K362">
        <v>312.2</v>
      </c>
      <c r="L362">
        <v>21.500000000000004</v>
      </c>
      <c r="M362">
        <v>24.2</v>
      </c>
      <c r="N362">
        <v>0</v>
      </c>
      <c r="O362">
        <v>233.7</v>
      </c>
      <c r="P362">
        <v>13.3</v>
      </c>
    </row>
    <row r="363" spans="1:16">
      <c r="A363" s="16">
        <v>360</v>
      </c>
      <c r="B363" s="34">
        <v>23.376923076923074</v>
      </c>
      <c r="C363" s="35">
        <v>1.8846153846153846</v>
      </c>
      <c r="D363" s="35">
        <v>1.8538461538461541</v>
      </c>
      <c r="E363" s="36">
        <v>7.8461538461538458E-2</v>
      </c>
      <c r="F363" s="37">
        <v>16.984615384615385</v>
      </c>
      <c r="G363" s="15">
        <v>0.44615384615384623</v>
      </c>
      <c r="H363" s="15"/>
      <c r="I363" s="15"/>
      <c r="J363">
        <v>4680</v>
      </c>
      <c r="K363">
        <v>303.89999999999998</v>
      </c>
      <c r="L363">
        <v>24.5</v>
      </c>
      <c r="M363">
        <v>24.100000000000005</v>
      </c>
      <c r="N363">
        <v>1.02</v>
      </c>
      <c r="O363">
        <v>220.79999999999998</v>
      </c>
      <c r="P363">
        <v>5.8000000000000007</v>
      </c>
    </row>
    <row r="364" spans="1:16">
      <c r="A364" s="16">
        <v>361</v>
      </c>
      <c r="B364" s="34">
        <v>21.799999999999997</v>
      </c>
      <c r="C364" s="35">
        <v>1.8538461538461539</v>
      </c>
      <c r="D364" s="35">
        <v>1.9000000000000001</v>
      </c>
      <c r="E364" s="36">
        <v>0.23461538461538461</v>
      </c>
      <c r="F364" s="37">
        <v>16.423076923076923</v>
      </c>
      <c r="G364" s="15">
        <v>-0.32307692307692309</v>
      </c>
      <c r="H364" s="15"/>
      <c r="I364" s="15"/>
      <c r="J364">
        <v>4693</v>
      </c>
      <c r="K364">
        <v>283.39999999999998</v>
      </c>
      <c r="L364">
        <v>24.1</v>
      </c>
      <c r="M364">
        <v>24.700000000000003</v>
      </c>
      <c r="N364">
        <v>3.05</v>
      </c>
      <c r="O364">
        <v>213.5</v>
      </c>
      <c r="P364">
        <v>-4.2</v>
      </c>
    </row>
    <row r="365" spans="1:16">
      <c r="A365" s="16">
        <v>362</v>
      </c>
      <c r="B365" s="34">
        <v>26.315384615384612</v>
      </c>
      <c r="C365" s="35">
        <v>1.1076923076923078</v>
      </c>
      <c r="D365" s="35">
        <v>1.3923076923076922</v>
      </c>
      <c r="E365" s="36">
        <v>0.37153846153846154</v>
      </c>
      <c r="F365" s="37">
        <v>15.292307692307693</v>
      </c>
      <c r="G365" s="15">
        <v>-0.58461538461538465</v>
      </c>
      <c r="H365" s="15"/>
      <c r="I365" s="15"/>
      <c r="J365">
        <v>4706</v>
      </c>
      <c r="K365">
        <v>342.09999999999997</v>
      </c>
      <c r="L365">
        <v>14.4</v>
      </c>
      <c r="M365">
        <v>18.099999999999998</v>
      </c>
      <c r="N365">
        <v>4.83</v>
      </c>
      <c r="O365">
        <v>198.8</v>
      </c>
      <c r="P365">
        <v>-7.6000000000000005</v>
      </c>
    </row>
    <row r="366" spans="1:16">
      <c r="A366" s="16">
        <v>363</v>
      </c>
      <c r="B366" s="34">
        <v>26.746153846153849</v>
      </c>
      <c r="C366" s="35">
        <v>1.1461538461538463</v>
      </c>
      <c r="D366" s="35">
        <v>1.4923076923076919</v>
      </c>
      <c r="E366" s="36">
        <v>3.9230769230769229E-2</v>
      </c>
      <c r="F366" s="37">
        <v>16.430769230769229</v>
      </c>
      <c r="G366" s="15">
        <v>-0.26153846153846155</v>
      </c>
      <c r="H366" s="15"/>
      <c r="I366" s="15"/>
      <c r="J366">
        <v>4719</v>
      </c>
      <c r="K366">
        <v>347.70000000000005</v>
      </c>
      <c r="L366">
        <v>14.900000000000002</v>
      </c>
      <c r="M366">
        <v>19.399999999999995</v>
      </c>
      <c r="N366">
        <v>0.51</v>
      </c>
      <c r="O366">
        <v>213.6</v>
      </c>
      <c r="P366">
        <v>-3.4000000000000004</v>
      </c>
    </row>
    <row r="367" spans="1:16">
      <c r="A367" s="16">
        <v>364</v>
      </c>
      <c r="B367" s="34">
        <v>27.569230769230767</v>
      </c>
      <c r="C367" s="35">
        <v>1.5076923076923079</v>
      </c>
      <c r="D367" s="35">
        <v>1.5461538461538462</v>
      </c>
      <c r="E367" s="36">
        <v>1.2761538461538462</v>
      </c>
      <c r="F367" s="37">
        <v>17.469230769230769</v>
      </c>
      <c r="G367" s="15">
        <v>0.65384615384615385</v>
      </c>
      <c r="H367" s="15"/>
      <c r="I367" s="15"/>
      <c r="J367">
        <v>4732</v>
      </c>
      <c r="K367">
        <v>358.4</v>
      </c>
      <c r="L367">
        <v>19.600000000000001</v>
      </c>
      <c r="M367">
        <v>20.100000000000001</v>
      </c>
      <c r="N367">
        <v>16.59</v>
      </c>
      <c r="O367">
        <v>227.1</v>
      </c>
      <c r="P367">
        <v>8.5</v>
      </c>
    </row>
    <row r="368" spans="1:16">
      <c r="A368" s="16">
        <v>365</v>
      </c>
      <c r="B368" s="34">
        <v>27.323076923076922</v>
      </c>
      <c r="C368" s="35">
        <v>1.6461538461538463</v>
      </c>
      <c r="D368" s="35">
        <v>1.6307692307692307</v>
      </c>
      <c r="E368" s="36">
        <v>0.64538461538461545</v>
      </c>
      <c r="F368" s="37">
        <v>17.376923076923077</v>
      </c>
      <c r="G368" s="15">
        <v>1.0384615384615383</v>
      </c>
      <c r="H368" s="15"/>
      <c r="I368" s="15"/>
      <c r="J368">
        <v>4745</v>
      </c>
      <c r="K368">
        <v>355.2</v>
      </c>
      <c r="L368">
        <v>21.400000000000002</v>
      </c>
      <c r="M368">
        <v>21.2</v>
      </c>
      <c r="N368">
        <v>8.39</v>
      </c>
      <c r="O368">
        <v>225.9</v>
      </c>
      <c r="P368">
        <v>13.499999999999998</v>
      </c>
    </row>
    <row r="369" spans="1:16">
      <c r="A369" s="16">
        <v>0</v>
      </c>
      <c r="B369" s="34">
        <v>0</v>
      </c>
      <c r="C369" s="35">
        <v>0</v>
      </c>
      <c r="D369" s="35">
        <v>0</v>
      </c>
      <c r="E369" s="35">
        <v>0</v>
      </c>
      <c r="F369" s="37">
        <v>0</v>
      </c>
      <c r="G369" s="15">
        <v>0</v>
      </c>
      <c r="H369" s="15"/>
      <c r="I369" s="15"/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9713" r:id="rId4" name="Button 1">
              <controlPr defaultSize="0" print="0" autoFill="0" autoPict="0" macro="[0]!Go_To_WINDS">
                <anchor moveWithCells="1" sizeWithCells="1">
                  <from>
                    <xdr:col>7</xdr:col>
                    <xdr:colOff>1123950</xdr:colOff>
                    <xdr:row>0</xdr:row>
                    <xdr:rowOff>76200</xdr:rowOff>
                  </from>
                  <to>
                    <xdr:col>9</xdr:col>
                    <xdr:colOff>323850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9714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400050</xdr:colOff>
                    <xdr:row>0</xdr:row>
                    <xdr:rowOff>95250</xdr:rowOff>
                  </from>
                  <to>
                    <xdr:col>11</xdr:col>
                    <xdr:colOff>209550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/>
  <dimension ref="A1:CB376"/>
  <sheetViews>
    <sheetView topLeftCell="D1" zoomScaleNormal="100" workbookViewId="0">
      <selection activeCell="H1" sqref="H1:H1048576"/>
    </sheetView>
  </sheetViews>
  <sheetFormatPr defaultColWidth="8.7109375" defaultRowHeight="12.75"/>
  <cols>
    <col min="2" max="2" width="10.28515625" customWidth="1"/>
    <col min="3" max="3" width="12.28515625" customWidth="1"/>
    <col min="7" max="7" width="8.42578125" customWidth="1"/>
    <col min="8" max="8" width="81.140625" customWidth="1"/>
    <col min="11" max="11" width="17.42578125" customWidth="1"/>
    <col min="12" max="12" width="16.7109375" customWidth="1"/>
    <col min="13" max="13" width="17.28515625" customWidth="1"/>
    <col min="32" max="32" width="17.28515625" customWidth="1"/>
    <col min="33" max="33" width="30" customWidth="1"/>
    <col min="34" max="34" width="36.7109375" customWidth="1"/>
  </cols>
  <sheetData>
    <row r="1" spans="1:80">
      <c r="A1" s="16"/>
      <c r="AN1">
        <v>361</v>
      </c>
    </row>
    <row r="2" spans="1:80" ht="15.75"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8"/>
      <c r="AK2" s="8"/>
      <c r="AL2" s="8"/>
      <c r="AM2" s="8"/>
      <c r="AN2" s="8">
        <v>33.068611145019531</v>
      </c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19" t="s">
        <v>878</v>
      </c>
      <c r="BW2" s="8"/>
      <c r="BX2" s="8"/>
      <c r="BY2" s="8"/>
      <c r="BZ2" s="6"/>
      <c r="CA2" s="6"/>
      <c r="CB2" s="20" t="s">
        <v>878</v>
      </c>
    </row>
    <row r="3" spans="1:80" ht="18.75">
      <c r="A3" s="16" t="s">
        <v>2</v>
      </c>
      <c r="B3" s="16" t="s">
        <v>864</v>
      </c>
      <c r="C3" s="16" t="s">
        <v>874</v>
      </c>
      <c r="D3" s="16" t="s">
        <v>865</v>
      </c>
      <c r="E3" s="16" t="s">
        <v>783</v>
      </c>
      <c r="F3" s="16" t="s">
        <v>866</v>
      </c>
      <c r="G3" s="16" t="s">
        <v>867</v>
      </c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21"/>
      <c r="AK3" s="9"/>
      <c r="AL3" s="9"/>
      <c r="AM3" s="9"/>
      <c r="AN3" s="9"/>
      <c r="AO3" s="12"/>
      <c r="AP3" s="7"/>
      <c r="AQ3" s="9"/>
      <c r="AR3" s="9"/>
      <c r="AS3" s="9"/>
      <c r="AT3" s="9"/>
      <c r="AU3" s="9"/>
      <c r="AV3" s="9"/>
      <c r="AW3" s="9"/>
      <c r="AX3" s="9"/>
      <c r="AY3" s="9"/>
      <c r="AZ3" s="7"/>
      <c r="BA3" s="7" t="s">
        <v>879</v>
      </c>
      <c r="BB3" s="9" t="s">
        <v>880</v>
      </c>
      <c r="BC3" s="9" t="s">
        <v>881</v>
      </c>
      <c r="BD3" s="9" t="s">
        <v>882</v>
      </c>
      <c r="BE3" s="9" t="s">
        <v>883</v>
      </c>
      <c r="BF3" s="9" t="s">
        <v>884</v>
      </c>
      <c r="BG3" s="9" t="s">
        <v>885</v>
      </c>
      <c r="BH3" s="9" t="s">
        <v>886</v>
      </c>
      <c r="BI3" s="9" t="s">
        <v>887</v>
      </c>
      <c r="BJ3" s="9" t="s">
        <v>888</v>
      </c>
      <c r="BK3" s="9" t="s">
        <v>889</v>
      </c>
      <c r="BL3" s="9" t="s">
        <v>890</v>
      </c>
      <c r="BM3" s="9" t="s">
        <v>891</v>
      </c>
      <c r="BN3" s="9" t="s">
        <v>892</v>
      </c>
      <c r="BO3" s="9" t="s">
        <v>893</v>
      </c>
      <c r="BP3" s="9" t="s">
        <v>894</v>
      </c>
      <c r="BQ3" s="9" t="s">
        <v>895</v>
      </c>
      <c r="BR3" s="8"/>
      <c r="BS3" s="9">
        <f>AJ3</f>
        <v>0</v>
      </c>
      <c r="BT3" s="9">
        <f>AK3</f>
        <v>0</v>
      </c>
      <c r="BU3" s="21" t="s">
        <v>864</v>
      </c>
      <c r="BV3" s="19" t="s">
        <v>896</v>
      </c>
      <c r="BW3" s="21" t="s">
        <v>674</v>
      </c>
      <c r="BX3" s="9" t="s">
        <v>897</v>
      </c>
      <c r="BY3" s="8"/>
      <c r="BZ3" s="22" t="s">
        <v>898</v>
      </c>
      <c r="CA3" s="23" t="s">
        <v>864</v>
      </c>
      <c r="CB3" s="20" t="s">
        <v>896</v>
      </c>
    </row>
    <row r="4" spans="1:80" ht="15">
      <c r="A4">
        <f>I4</f>
        <v>1</v>
      </c>
      <c r="B4">
        <f>O4</f>
        <v>45.4</v>
      </c>
      <c r="C4">
        <f>Z4</f>
        <v>2</v>
      </c>
      <c r="D4">
        <f>AG4</f>
        <v>1</v>
      </c>
      <c r="E4">
        <f>S4</f>
        <v>0</v>
      </c>
      <c r="F4">
        <f>K4</f>
        <v>9.4</v>
      </c>
      <c r="G4">
        <f>L4</f>
        <v>0.5</v>
      </c>
      <c r="H4" s="97">
        <v>2019</v>
      </c>
      <c r="I4">
        <v>1</v>
      </c>
      <c r="J4">
        <v>6</v>
      </c>
      <c r="K4">
        <v>9.4</v>
      </c>
      <c r="L4">
        <v>0.5</v>
      </c>
      <c r="M4">
        <v>4.7</v>
      </c>
      <c r="N4">
        <v>98.7</v>
      </c>
      <c r="O4">
        <v>45.4</v>
      </c>
      <c r="P4">
        <v>85.1</v>
      </c>
      <c r="Q4">
        <v>0.14000000000000001</v>
      </c>
      <c r="R4">
        <v>10.97</v>
      </c>
      <c r="S4">
        <v>0</v>
      </c>
      <c r="T4">
        <v>11.2</v>
      </c>
      <c r="U4">
        <v>6.2</v>
      </c>
      <c r="V4">
        <v>8</v>
      </c>
      <c r="W4">
        <v>12.1</v>
      </c>
      <c r="X4">
        <v>11.7</v>
      </c>
      <c r="Y4">
        <v>11.9</v>
      </c>
      <c r="Z4">
        <v>2</v>
      </c>
      <c r="AA4">
        <v>0.4</v>
      </c>
      <c r="AB4">
        <v>268</v>
      </c>
      <c r="AC4">
        <v>73</v>
      </c>
      <c r="AD4">
        <v>5.4</v>
      </c>
      <c r="AE4">
        <v>0</v>
      </c>
      <c r="AF4">
        <v>1.1000000000000001</v>
      </c>
      <c r="AG4">
        <v>1</v>
      </c>
      <c r="AH4">
        <v>0.72</v>
      </c>
      <c r="AI4">
        <v>2.2000000000000002</v>
      </c>
    </row>
    <row r="5" spans="1:80" ht="15">
      <c r="A5">
        <f t="shared" ref="A5:A68" si="0">I5</f>
        <v>2</v>
      </c>
      <c r="B5">
        <f t="shared" ref="B5:B68" si="1">O5</f>
        <v>28.6</v>
      </c>
      <c r="C5">
        <f t="shared" ref="C5:C68" si="2">Z5</f>
        <v>2.1</v>
      </c>
      <c r="D5">
        <f t="shared" ref="D5:D68" si="3">AG5</f>
        <v>1.6</v>
      </c>
      <c r="E5">
        <f t="shared" ref="E5:E68" si="4">S5</f>
        <v>0</v>
      </c>
      <c r="F5">
        <f t="shared" ref="F5:G68" si="5">K5</f>
        <v>10.199999999999999</v>
      </c>
      <c r="G5">
        <f t="shared" si="5"/>
        <v>-1.2</v>
      </c>
      <c r="H5" s="97">
        <v>2019</v>
      </c>
      <c r="I5">
        <v>2</v>
      </c>
      <c r="J5">
        <v>6</v>
      </c>
      <c r="K5">
        <v>10.199999999999999</v>
      </c>
      <c r="L5">
        <v>-1.2</v>
      </c>
      <c r="M5">
        <v>3.5</v>
      </c>
      <c r="N5">
        <v>87</v>
      </c>
      <c r="O5">
        <v>28.6</v>
      </c>
      <c r="P5">
        <v>58.7</v>
      </c>
      <c r="Q5">
        <v>0.36</v>
      </c>
      <c r="R5">
        <v>13.18</v>
      </c>
      <c r="S5">
        <v>0</v>
      </c>
      <c r="T5">
        <v>10</v>
      </c>
      <c r="U5">
        <v>3.8</v>
      </c>
      <c r="V5">
        <v>6.3</v>
      </c>
      <c r="W5">
        <v>11.8</v>
      </c>
      <c r="X5">
        <v>11.2</v>
      </c>
      <c r="Y5">
        <v>11.5</v>
      </c>
      <c r="Z5">
        <v>2.1</v>
      </c>
      <c r="AA5">
        <v>1.2</v>
      </c>
      <c r="AB5">
        <v>318</v>
      </c>
      <c r="AC5">
        <v>52</v>
      </c>
      <c r="AD5">
        <v>5.8</v>
      </c>
      <c r="AE5">
        <v>0</v>
      </c>
      <c r="AF5">
        <v>1.9</v>
      </c>
      <c r="AG5">
        <v>1.6</v>
      </c>
      <c r="AH5">
        <v>0.44</v>
      </c>
      <c r="AI5">
        <v>-4.4000000000000004</v>
      </c>
    </row>
    <row r="6" spans="1:80" ht="15">
      <c r="A6">
        <f t="shared" si="0"/>
        <v>3</v>
      </c>
      <c r="B6">
        <f t="shared" si="1"/>
        <v>32.799999999999997</v>
      </c>
      <c r="C6">
        <f t="shared" si="2"/>
        <v>1</v>
      </c>
      <c r="D6">
        <f t="shared" si="3"/>
        <v>1.1000000000000001</v>
      </c>
      <c r="E6">
        <f t="shared" si="4"/>
        <v>0</v>
      </c>
      <c r="F6">
        <f t="shared" si="5"/>
        <v>11.8</v>
      </c>
      <c r="G6">
        <f t="shared" si="5"/>
        <v>-3.7</v>
      </c>
      <c r="H6" s="97">
        <v>2019</v>
      </c>
      <c r="I6">
        <v>3</v>
      </c>
      <c r="J6">
        <v>6</v>
      </c>
      <c r="K6">
        <v>11.8</v>
      </c>
      <c r="L6">
        <v>-3.7</v>
      </c>
      <c r="M6">
        <v>3.3</v>
      </c>
      <c r="N6">
        <v>96.3</v>
      </c>
      <c r="O6">
        <v>32.799999999999997</v>
      </c>
      <c r="P6">
        <v>72.099999999999994</v>
      </c>
      <c r="Q6">
        <v>0.28999999999999998</v>
      </c>
      <c r="R6">
        <v>13.49</v>
      </c>
      <c r="S6">
        <v>0</v>
      </c>
      <c r="T6">
        <v>10.6</v>
      </c>
      <c r="U6">
        <v>3.4</v>
      </c>
      <c r="V6">
        <v>6.5</v>
      </c>
      <c r="W6">
        <v>11.3</v>
      </c>
      <c r="X6">
        <v>10.8</v>
      </c>
      <c r="Y6">
        <v>11</v>
      </c>
      <c r="Z6">
        <v>1</v>
      </c>
      <c r="AA6">
        <v>0</v>
      </c>
      <c r="AB6">
        <v>172</v>
      </c>
      <c r="AC6">
        <v>79</v>
      </c>
      <c r="AD6">
        <v>3.1</v>
      </c>
      <c r="AE6">
        <v>0</v>
      </c>
      <c r="AF6">
        <v>1.6</v>
      </c>
      <c r="AG6">
        <v>1.1000000000000001</v>
      </c>
      <c r="AH6">
        <v>0.53</v>
      </c>
      <c r="AI6">
        <v>-2</v>
      </c>
    </row>
    <row r="7" spans="1:80" ht="15">
      <c r="A7">
        <f t="shared" si="0"/>
        <v>4</v>
      </c>
      <c r="B7">
        <f t="shared" si="1"/>
        <v>28.4</v>
      </c>
      <c r="C7">
        <f t="shared" si="2"/>
        <v>1</v>
      </c>
      <c r="D7">
        <f t="shared" si="3"/>
        <v>1.5</v>
      </c>
      <c r="E7">
        <f t="shared" si="4"/>
        <v>0</v>
      </c>
      <c r="F7">
        <f t="shared" si="5"/>
        <v>17.5</v>
      </c>
      <c r="G7">
        <f t="shared" si="5"/>
        <v>-2.4</v>
      </c>
      <c r="H7" s="97">
        <v>2019</v>
      </c>
      <c r="I7">
        <v>4</v>
      </c>
      <c r="J7">
        <v>6</v>
      </c>
      <c r="K7">
        <v>17.5</v>
      </c>
      <c r="L7">
        <v>-2.4</v>
      </c>
      <c r="M7">
        <v>6.2</v>
      </c>
      <c r="N7">
        <v>95.6</v>
      </c>
      <c r="O7">
        <v>28.4</v>
      </c>
      <c r="P7">
        <v>69.8</v>
      </c>
      <c r="Q7">
        <v>0.41</v>
      </c>
      <c r="R7">
        <v>13.59</v>
      </c>
      <c r="S7">
        <v>0</v>
      </c>
      <c r="T7">
        <v>12</v>
      </c>
      <c r="U7">
        <v>3.8</v>
      </c>
      <c r="V7">
        <v>7.4</v>
      </c>
      <c r="W7">
        <v>11</v>
      </c>
      <c r="X7">
        <v>10.6</v>
      </c>
      <c r="Y7">
        <v>10.8</v>
      </c>
      <c r="Z7">
        <v>1</v>
      </c>
      <c r="AA7">
        <v>0.2</v>
      </c>
      <c r="AB7">
        <v>161</v>
      </c>
      <c r="AC7">
        <v>75</v>
      </c>
      <c r="AD7">
        <v>3.8</v>
      </c>
      <c r="AE7">
        <v>1</v>
      </c>
      <c r="AF7">
        <v>1.9</v>
      </c>
      <c r="AG7">
        <v>1.5</v>
      </c>
      <c r="AH7">
        <v>0.62</v>
      </c>
      <c r="AI7">
        <v>0</v>
      </c>
    </row>
    <row r="8" spans="1:80" ht="15">
      <c r="A8">
        <f t="shared" si="0"/>
        <v>5</v>
      </c>
      <c r="B8">
        <f t="shared" si="1"/>
        <v>40.5</v>
      </c>
      <c r="C8">
        <f t="shared" si="2"/>
        <v>1</v>
      </c>
      <c r="D8">
        <f t="shared" si="3"/>
        <v>1.3</v>
      </c>
      <c r="E8">
        <f t="shared" si="4"/>
        <v>2.29</v>
      </c>
      <c r="F8">
        <f t="shared" si="5"/>
        <v>18.2</v>
      </c>
      <c r="G8">
        <f t="shared" si="5"/>
        <v>-0.4</v>
      </c>
      <c r="H8" s="97">
        <v>2019</v>
      </c>
      <c r="I8">
        <v>5</v>
      </c>
      <c r="J8">
        <v>6</v>
      </c>
      <c r="K8">
        <v>18.2</v>
      </c>
      <c r="L8">
        <v>-0.4</v>
      </c>
      <c r="M8">
        <v>8.9</v>
      </c>
      <c r="N8">
        <v>96.3</v>
      </c>
      <c r="O8">
        <v>40.5</v>
      </c>
      <c r="P8">
        <v>71.599999999999994</v>
      </c>
      <c r="Q8">
        <v>0.44</v>
      </c>
      <c r="R8">
        <v>9.1</v>
      </c>
      <c r="S8">
        <v>2.29</v>
      </c>
      <c r="T8">
        <v>12.2</v>
      </c>
      <c r="U8">
        <v>5.3</v>
      </c>
      <c r="V8">
        <v>8.6999999999999993</v>
      </c>
      <c r="W8">
        <v>11.1</v>
      </c>
      <c r="X8">
        <v>10.8</v>
      </c>
      <c r="Y8">
        <v>10.9</v>
      </c>
      <c r="Z8">
        <v>1</v>
      </c>
      <c r="AA8">
        <v>0.3</v>
      </c>
      <c r="AB8">
        <v>236</v>
      </c>
      <c r="AC8">
        <v>67</v>
      </c>
      <c r="AD8">
        <v>7.4</v>
      </c>
      <c r="AE8">
        <v>1.3</v>
      </c>
      <c r="AF8">
        <v>1.2</v>
      </c>
      <c r="AG8">
        <v>1.3</v>
      </c>
      <c r="AH8">
        <v>0.79</v>
      </c>
      <c r="AI8">
        <v>3.4</v>
      </c>
    </row>
    <row r="9" spans="1:80" ht="15">
      <c r="A9">
        <f t="shared" si="0"/>
        <v>6</v>
      </c>
      <c r="B9">
        <f t="shared" si="1"/>
        <v>66.2</v>
      </c>
      <c r="C9">
        <f t="shared" si="2"/>
        <v>1.2</v>
      </c>
      <c r="D9">
        <f t="shared" si="3"/>
        <v>0.9</v>
      </c>
      <c r="E9">
        <f t="shared" si="4"/>
        <v>10.16</v>
      </c>
      <c r="F9">
        <f t="shared" si="5"/>
        <v>14.1</v>
      </c>
      <c r="G9">
        <f t="shared" si="5"/>
        <v>5</v>
      </c>
      <c r="H9" s="97">
        <v>2019</v>
      </c>
      <c r="I9">
        <v>6</v>
      </c>
      <c r="J9">
        <v>6</v>
      </c>
      <c r="K9">
        <v>14.1</v>
      </c>
      <c r="L9">
        <v>5</v>
      </c>
      <c r="M9">
        <v>9.8000000000000007</v>
      </c>
      <c r="N9">
        <v>98.9</v>
      </c>
      <c r="O9">
        <v>66.2</v>
      </c>
      <c r="P9">
        <v>89.7</v>
      </c>
      <c r="Q9">
        <v>0.14000000000000001</v>
      </c>
      <c r="R9">
        <v>6.97</v>
      </c>
      <c r="S9">
        <v>10.16</v>
      </c>
      <c r="T9">
        <v>12.7</v>
      </c>
      <c r="U9">
        <v>9.4</v>
      </c>
      <c r="V9">
        <v>10.8</v>
      </c>
      <c r="W9">
        <v>11.8</v>
      </c>
      <c r="X9">
        <v>11.1</v>
      </c>
      <c r="Y9">
        <v>11.5</v>
      </c>
      <c r="Z9">
        <v>1.2</v>
      </c>
      <c r="AA9">
        <v>0.5</v>
      </c>
      <c r="AB9">
        <v>197</v>
      </c>
      <c r="AC9">
        <v>62</v>
      </c>
      <c r="AD9">
        <v>4.5999999999999996</v>
      </c>
      <c r="AE9">
        <v>0.2</v>
      </c>
      <c r="AF9">
        <v>0.6</v>
      </c>
      <c r="AG9">
        <v>0.9</v>
      </c>
      <c r="AH9">
        <v>1.08</v>
      </c>
      <c r="AI9">
        <v>8.1</v>
      </c>
    </row>
    <row r="10" spans="1:80" ht="15">
      <c r="A10">
        <f t="shared" si="0"/>
        <v>7</v>
      </c>
      <c r="B10">
        <f t="shared" si="1"/>
        <v>51.6</v>
      </c>
      <c r="C10">
        <f t="shared" si="2"/>
        <v>0.9</v>
      </c>
      <c r="D10">
        <f t="shared" si="3"/>
        <v>1.2</v>
      </c>
      <c r="E10">
        <f t="shared" si="4"/>
        <v>0</v>
      </c>
      <c r="F10">
        <f t="shared" si="5"/>
        <v>16.2</v>
      </c>
      <c r="G10">
        <f t="shared" si="5"/>
        <v>1.4</v>
      </c>
      <c r="H10" s="97">
        <v>2019</v>
      </c>
      <c r="I10">
        <v>7</v>
      </c>
      <c r="J10">
        <v>6</v>
      </c>
      <c r="K10">
        <v>16.2</v>
      </c>
      <c r="L10">
        <v>1.4</v>
      </c>
      <c r="M10">
        <v>7.8</v>
      </c>
      <c r="N10">
        <v>99.9</v>
      </c>
      <c r="O10">
        <v>51.6</v>
      </c>
      <c r="P10">
        <v>87</v>
      </c>
      <c r="Q10">
        <v>0.2</v>
      </c>
      <c r="R10">
        <v>12.79</v>
      </c>
      <c r="S10">
        <v>0</v>
      </c>
      <c r="T10">
        <v>14.1</v>
      </c>
      <c r="U10">
        <v>6.8</v>
      </c>
      <c r="V10">
        <v>10</v>
      </c>
      <c r="W10">
        <v>11.9</v>
      </c>
      <c r="X10">
        <v>11.7</v>
      </c>
      <c r="Y10">
        <v>11.8</v>
      </c>
      <c r="Z10">
        <v>0.9</v>
      </c>
      <c r="AA10">
        <v>0.1</v>
      </c>
      <c r="AB10">
        <v>295</v>
      </c>
      <c r="AC10">
        <v>75</v>
      </c>
      <c r="AD10">
        <v>3.4</v>
      </c>
      <c r="AE10">
        <v>0.7</v>
      </c>
      <c r="AF10">
        <v>1.6</v>
      </c>
      <c r="AG10">
        <v>1.2</v>
      </c>
      <c r="AH10">
        <v>0.91</v>
      </c>
      <c r="AI10">
        <v>5.5</v>
      </c>
    </row>
    <row r="11" spans="1:80" ht="15">
      <c r="A11">
        <f t="shared" si="0"/>
        <v>8</v>
      </c>
      <c r="B11">
        <f t="shared" si="1"/>
        <v>40.1</v>
      </c>
      <c r="C11">
        <f t="shared" si="2"/>
        <v>0.7</v>
      </c>
      <c r="D11">
        <f t="shared" si="3"/>
        <v>1.4</v>
      </c>
      <c r="E11">
        <f t="shared" si="4"/>
        <v>0</v>
      </c>
      <c r="F11">
        <f t="shared" si="5"/>
        <v>20.100000000000001</v>
      </c>
      <c r="G11">
        <f t="shared" si="5"/>
        <v>1.4</v>
      </c>
      <c r="H11" s="97">
        <v>2019</v>
      </c>
      <c r="I11">
        <v>8</v>
      </c>
      <c r="J11">
        <v>6</v>
      </c>
      <c r="K11">
        <v>20.100000000000001</v>
      </c>
      <c r="L11">
        <v>1.4</v>
      </c>
      <c r="M11">
        <v>9.5</v>
      </c>
      <c r="N11">
        <v>99.2</v>
      </c>
      <c r="O11">
        <v>40.1</v>
      </c>
      <c r="P11">
        <v>80.599999999999994</v>
      </c>
      <c r="Q11">
        <v>0.34</v>
      </c>
      <c r="R11">
        <v>13.63</v>
      </c>
      <c r="S11">
        <v>0</v>
      </c>
      <c r="T11">
        <v>14.9</v>
      </c>
      <c r="U11">
        <v>6.6</v>
      </c>
      <c r="V11">
        <v>10.4</v>
      </c>
      <c r="W11">
        <v>12.1</v>
      </c>
      <c r="X11">
        <v>11.8</v>
      </c>
      <c r="Y11">
        <v>11.9</v>
      </c>
      <c r="Z11">
        <v>0.7</v>
      </c>
      <c r="AA11">
        <v>0.4</v>
      </c>
      <c r="AB11">
        <v>185</v>
      </c>
      <c r="AC11">
        <v>54</v>
      </c>
      <c r="AD11">
        <v>2.9</v>
      </c>
      <c r="AE11">
        <v>2</v>
      </c>
      <c r="AF11">
        <v>1.9</v>
      </c>
      <c r="AG11">
        <v>1.4</v>
      </c>
      <c r="AH11">
        <v>0.93</v>
      </c>
      <c r="AI11">
        <v>5.7</v>
      </c>
    </row>
    <row r="12" spans="1:80" ht="15">
      <c r="A12">
        <f t="shared" si="0"/>
        <v>9</v>
      </c>
      <c r="B12">
        <f t="shared" si="1"/>
        <v>34.200000000000003</v>
      </c>
      <c r="C12">
        <f t="shared" si="2"/>
        <v>1.3</v>
      </c>
      <c r="D12">
        <f t="shared" si="3"/>
        <v>1.6</v>
      </c>
      <c r="E12">
        <f t="shared" si="4"/>
        <v>0</v>
      </c>
      <c r="F12">
        <f t="shared" si="5"/>
        <v>20.100000000000001</v>
      </c>
      <c r="G12">
        <f t="shared" si="5"/>
        <v>4.9000000000000004</v>
      </c>
      <c r="H12" s="97">
        <v>2019</v>
      </c>
      <c r="I12">
        <v>9</v>
      </c>
      <c r="J12">
        <v>6</v>
      </c>
      <c r="K12">
        <v>20.100000000000001</v>
      </c>
      <c r="L12">
        <v>4.9000000000000004</v>
      </c>
      <c r="M12">
        <v>11.4</v>
      </c>
      <c r="N12">
        <v>97.4</v>
      </c>
      <c r="O12">
        <v>34.200000000000003</v>
      </c>
      <c r="P12">
        <v>75.400000000000006</v>
      </c>
      <c r="Q12">
        <v>0.44</v>
      </c>
      <c r="R12">
        <v>9.01</v>
      </c>
      <c r="S12">
        <v>0</v>
      </c>
      <c r="T12">
        <v>14</v>
      </c>
      <c r="U12">
        <v>8.6999999999999993</v>
      </c>
      <c r="V12">
        <v>11</v>
      </c>
      <c r="W12">
        <v>12.4</v>
      </c>
      <c r="X12">
        <v>12.1</v>
      </c>
      <c r="Y12">
        <v>12.2</v>
      </c>
      <c r="Z12">
        <v>1.3</v>
      </c>
      <c r="AA12">
        <v>0.5</v>
      </c>
      <c r="AB12">
        <v>80</v>
      </c>
      <c r="AC12">
        <v>63</v>
      </c>
      <c r="AD12">
        <v>5.5</v>
      </c>
      <c r="AE12">
        <v>2.2999999999999998</v>
      </c>
      <c r="AF12">
        <v>1.3</v>
      </c>
      <c r="AG12">
        <v>1.6</v>
      </c>
      <c r="AH12">
        <v>0.98</v>
      </c>
      <c r="AI12">
        <v>6.6</v>
      </c>
    </row>
    <row r="13" spans="1:80" ht="15">
      <c r="A13">
        <f t="shared" si="0"/>
        <v>10</v>
      </c>
      <c r="B13">
        <f t="shared" si="1"/>
        <v>47.8</v>
      </c>
      <c r="C13">
        <f t="shared" si="2"/>
        <v>1.2</v>
      </c>
      <c r="D13">
        <f t="shared" si="3"/>
        <v>1.3</v>
      </c>
      <c r="E13">
        <f t="shared" si="4"/>
        <v>0</v>
      </c>
      <c r="F13">
        <f t="shared" si="5"/>
        <v>18.5</v>
      </c>
      <c r="G13">
        <f t="shared" si="5"/>
        <v>6.4</v>
      </c>
      <c r="H13" s="97">
        <v>2019</v>
      </c>
      <c r="I13">
        <v>10</v>
      </c>
      <c r="J13">
        <v>6</v>
      </c>
      <c r="K13">
        <v>18.5</v>
      </c>
      <c r="L13">
        <v>6.4</v>
      </c>
      <c r="M13">
        <v>11.2</v>
      </c>
      <c r="N13">
        <v>95.7</v>
      </c>
      <c r="O13">
        <v>47.8</v>
      </c>
      <c r="P13">
        <v>80.400000000000006</v>
      </c>
      <c r="Q13">
        <v>0.31</v>
      </c>
      <c r="R13">
        <v>6.8</v>
      </c>
      <c r="S13">
        <v>0</v>
      </c>
      <c r="T13">
        <v>13.6</v>
      </c>
      <c r="U13">
        <v>9.6</v>
      </c>
      <c r="V13">
        <v>11.3</v>
      </c>
      <c r="W13">
        <v>12.6</v>
      </c>
      <c r="X13">
        <v>12.4</v>
      </c>
      <c r="Y13">
        <v>12.5</v>
      </c>
      <c r="Z13">
        <v>1.2</v>
      </c>
      <c r="AA13">
        <v>0.9</v>
      </c>
      <c r="AB13">
        <v>167</v>
      </c>
      <c r="AC13">
        <v>41</v>
      </c>
      <c r="AD13">
        <v>3.4</v>
      </c>
      <c r="AE13">
        <v>1.8</v>
      </c>
      <c r="AF13">
        <v>0.6</v>
      </c>
      <c r="AG13">
        <v>1.3</v>
      </c>
      <c r="AH13">
        <v>1.05</v>
      </c>
      <c r="AI13">
        <v>7.7</v>
      </c>
    </row>
    <row r="14" spans="1:80" ht="15">
      <c r="A14">
        <f t="shared" si="0"/>
        <v>11</v>
      </c>
      <c r="B14">
        <f t="shared" si="1"/>
        <v>43.8</v>
      </c>
      <c r="C14">
        <f t="shared" si="2"/>
        <v>0.9</v>
      </c>
      <c r="D14">
        <f t="shared" si="3"/>
        <v>1.4</v>
      </c>
      <c r="E14">
        <f t="shared" si="4"/>
        <v>0</v>
      </c>
      <c r="F14">
        <f t="shared" si="5"/>
        <v>19.5</v>
      </c>
      <c r="G14">
        <f t="shared" si="5"/>
        <v>2.2999999999999998</v>
      </c>
      <c r="H14" s="97">
        <v>2019</v>
      </c>
      <c r="I14">
        <v>11</v>
      </c>
      <c r="J14">
        <v>6</v>
      </c>
      <c r="K14">
        <v>19.5</v>
      </c>
      <c r="L14">
        <v>2.2999999999999998</v>
      </c>
      <c r="M14">
        <v>10</v>
      </c>
      <c r="N14">
        <v>98.7</v>
      </c>
      <c r="O14">
        <v>43.8</v>
      </c>
      <c r="P14">
        <v>81.5</v>
      </c>
      <c r="Q14">
        <v>0.31</v>
      </c>
      <c r="R14">
        <v>13.29</v>
      </c>
      <c r="S14">
        <v>0</v>
      </c>
      <c r="T14">
        <v>16.8</v>
      </c>
      <c r="U14">
        <v>7.8</v>
      </c>
      <c r="V14">
        <v>11.7</v>
      </c>
      <c r="W14">
        <v>13.3</v>
      </c>
      <c r="X14">
        <v>12.1</v>
      </c>
      <c r="Y14">
        <v>12.7</v>
      </c>
      <c r="Z14">
        <v>0.9</v>
      </c>
      <c r="AA14">
        <v>0.3</v>
      </c>
      <c r="AB14">
        <v>190</v>
      </c>
      <c r="AC14">
        <v>66</v>
      </c>
      <c r="AD14">
        <v>2.7</v>
      </c>
      <c r="AE14">
        <v>1.9</v>
      </c>
      <c r="AF14">
        <v>1.8</v>
      </c>
      <c r="AG14">
        <v>1.4</v>
      </c>
      <c r="AH14">
        <v>0.98</v>
      </c>
      <c r="AI14">
        <v>6.5</v>
      </c>
    </row>
    <row r="15" spans="1:80" ht="15">
      <c r="A15">
        <f t="shared" si="0"/>
        <v>12</v>
      </c>
      <c r="B15">
        <f t="shared" si="1"/>
        <v>29.3</v>
      </c>
      <c r="C15">
        <f t="shared" si="2"/>
        <v>1.5</v>
      </c>
      <c r="D15">
        <f t="shared" si="3"/>
        <v>1.7</v>
      </c>
      <c r="E15">
        <f t="shared" si="4"/>
        <v>0</v>
      </c>
      <c r="F15">
        <f t="shared" si="5"/>
        <v>19.8</v>
      </c>
      <c r="G15">
        <f t="shared" si="5"/>
        <v>1.5</v>
      </c>
      <c r="H15" s="97">
        <v>2019</v>
      </c>
      <c r="I15">
        <v>12</v>
      </c>
      <c r="J15">
        <v>6</v>
      </c>
      <c r="K15">
        <v>19.8</v>
      </c>
      <c r="L15">
        <v>1.5</v>
      </c>
      <c r="M15">
        <v>10.7</v>
      </c>
      <c r="N15">
        <v>98.8</v>
      </c>
      <c r="O15">
        <v>29.3</v>
      </c>
      <c r="P15">
        <v>74.2</v>
      </c>
      <c r="Q15">
        <v>0.47</v>
      </c>
      <c r="R15">
        <v>12.18</v>
      </c>
      <c r="S15">
        <v>0</v>
      </c>
      <c r="T15">
        <v>14.7</v>
      </c>
      <c r="U15">
        <v>8.5</v>
      </c>
      <c r="V15">
        <v>11.7</v>
      </c>
      <c r="W15">
        <v>13.1</v>
      </c>
      <c r="X15">
        <v>12.9</v>
      </c>
      <c r="Y15">
        <v>13</v>
      </c>
      <c r="Z15">
        <v>1.5</v>
      </c>
      <c r="AA15">
        <v>0.5</v>
      </c>
      <c r="AB15">
        <v>202</v>
      </c>
      <c r="AC15">
        <v>66</v>
      </c>
      <c r="AD15">
        <v>10</v>
      </c>
      <c r="AE15">
        <v>1.9</v>
      </c>
      <c r="AF15">
        <v>1.9</v>
      </c>
      <c r="AG15">
        <v>1.7</v>
      </c>
      <c r="AH15">
        <v>0.9</v>
      </c>
      <c r="AI15">
        <v>5.3</v>
      </c>
    </row>
    <row r="16" spans="1:80" ht="15">
      <c r="A16">
        <f t="shared" si="0"/>
        <v>13</v>
      </c>
      <c r="B16">
        <f t="shared" si="1"/>
        <v>57.7</v>
      </c>
      <c r="C16">
        <f t="shared" si="2"/>
        <v>0.9</v>
      </c>
      <c r="D16">
        <f t="shared" si="3"/>
        <v>1.2</v>
      </c>
      <c r="E16">
        <f t="shared" si="4"/>
        <v>0.25</v>
      </c>
      <c r="F16">
        <f t="shared" si="5"/>
        <v>16.399999999999999</v>
      </c>
      <c r="G16">
        <f t="shared" si="5"/>
        <v>5.4</v>
      </c>
      <c r="H16" s="97">
        <v>2019</v>
      </c>
      <c r="I16">
        <v>13</v>
      </c>
      <c r="J16">
        <v>6</v>
      </c>
      <c r="K16">
        <v>16.399999999999999</v>
      </c>
      <c r="L16">
        <v>5.4</v>
      </c>
      <c r="M16">
        <v>10.9</v>
      </c>
      <c r="N16">
        <v>99.1</v>
      </c>
      <c r="O16">
        <v>57.7</v>
      </c>
      <c r="P16">
        <v>84.9</v>
      </c>
      <c r="Q16">
        <v>0.23</v>
      </c>
      <c r="R16">
        <v>11.6</v>
      </c>
      <c r="S16">
        <v>0.25</v>
      </c>
      <c r="T16">
        <v>15.9</v>
      </c>
      <c r="U16">
        <v>10.199999999999999</v>
      </c>
      <c r="V16">
        <v>12.6</v>
      </c>
      <c r="W16">
        <v>13.3</v>
      </c>
      <c r="X16">
        <v>13</v>
      </c>
      <c r="Y16">
        <v>13.1</v>
      </c>
      <c r="Z16">
        <v>0.9</v>
      </c>
      <c r="AA16">
        <v>0</v>
      </c>
      <c r="AB16">
        <v>79</v>
      </c>
      <c r="AC16">
        <v>79</v>
      </c>
      <c r="AD16">
        <v>2.8</v>
      </c>
      <c r="AE16">
        <v>0.9</v>
      </c>
      <c r="AF16">
        <v>1.4</v>
      </c>
      <c r="AG16">
        <v>1.2</v>
      </c>
      <c r="AH16">
        <v>1.0900000000000001</v>
      </c>
      <c r="AI16">
        <v>8.1999999999999993</v>
      </c>
    </row>
    <row r="17" spans="1:35" ht="15">
      <c r="A17">
        <f t="shared" si="0"/>
        <v>14</v>
      </c>
      <c r="B17">
        <f t="shared" si="1"/>
        <v>43.4</v>
      </c>
      <c r="C17">
        <f t="shared" si="2"/>
        <v>1.2</v>
      </c>
      <c r="D17">
        <f t="shared" si="3"/>
        <v>1.7</v>
      </c>
      <c r="E17">
        <f t="shared" si="4"/>
        <v>0</v>
      </c>
      <c r="F17">
        <f t="shared" si="5"/>
        <v>21</v>
      </c>
      <c r="G17">
        <f t="shared" si="5"/>
        <v>7.2</v>
      </c>
      <c r="H17" s="97">
        <v>2019</v>
      </c>
      <c r="I17">
        <v>14</v>
      </c>
      <c r="J17">
        <v>6</v>
      </c>
      <c r="K17">
        <v>21</v>
      </c>
      <c r="L17">
        <v>7.2</v>
      </c>
      <c r="M17">
        <v>13.1</v>
      </c>
      <c r="N17">
        <v>95.6</v>
      </c>
      <c r="O17">
        <v>43.4</v>
      </c>
      <c r="P17">
        <v>77.099999999999994</v>
      </c>
      <c r="Q17">
        <v>0.44</v>
      </c>
      <c r="R17">
        <v>12.26</v>
      </c>
      <c r="S17">
        <v>0</v>
      </c>
      <c r="T17">
        <v>16.399999999999999</v>
      </c>
      <c r="U17">
        <v>10.4</v>
      </c>
      <c r="V17">
        <v>12.9</v>
      </c>
      <c r="W17">
        <v>13.4</v>
      </c>
      <c r="X17">
        <v>13.2</v>
      </c>
      <c r="Y17">
        <v>13.3</v>
      </c>
      <c r="Z17">
        <v>1.2</v>
      </c>
      <c r="AA17">
        <v>0.7</v>
      </c>
      <c r="AB17">
        <v>105</v>
      </c>
      <c r="AC17">
        <v>53</v>
      </c>
      <c r="AD17">
        <v>6.5</v>
      </c>
      <c r="AE17">
        <v>2.8</v>
      </c>
      <c r="AF17">
        <v>2</v>
      </c>
      <c r="AG17">
        <v>1.7</v>
      </c>
      <c r="AH17">
        <v>1.1299999999999999</v>
      </c>
      <c r="AI17">
        <v>8.6999999999999993</v>
      </c>
    </row>
    <row r="18" spans="1:35" ht="15">
      <c r="A18">
        <f t="shared" si="0"/>
        <v>15</v>
      </c>
      <c r="B18">
        <f t="shared" si="1"/>
        <v>42.8</v>
      </c>
      <c r="C18">
        <f t="shared" si="2"/>
        <v>2.2999999999999998</v>
      </c>
      <c r="D18">
        <f t="shared" si="3"/>
        <v>1.7</v>
      </c>
      <c r="E18">
        <f t="shared" si="4"/>
        <v>0</v>
      </c>
      <c r="F18">
        <f t="shared" si="5"/>
        <v>19.3</v>
      </c>
      <c r="G18">
        <f t="shared" si="5"/>
        <v>8.1999999999999993</v>
      </c>
      <c r="H18" s="97">
        <v>2019</v>
      </c>
      <c r="I18">
        <v>15</v>
      </c>
      <c r="J18">
        <v>6</v>
      </c>
      <c r="K18">
        <v>19.3</v>
      </c>
      <c r="L18">
        <v>8.1999999999999993</v>
      </c>
      <c r="M18">
        <v>13.6</v>
      </c>
      <c r="N18">
        <v>97.3</v>
      </c>
      <c r="O18">
        <v>42.8</v>
      </c>
      <c r="P18">
        <v>74.599999999999994</v>
      </c>
      <c r="Q18">
        <v>0.45</v>
      </c>
      <c r="R18">
        <v>6.36</v>
      </c>
      <c r="S18">
        <v>0</v>
      </c>
      <c r="T18">
        <v>14</v>
      </c>
      <c r="U18">
        <v>11.8</v>
      </c>
      <c r="V18">
        <v>12.9</v>
      </c>
      <c r="W18">
        <v>13.7</v>
      </c>
      <c r="X18">
        <v>13.4</v>
      </c>
      <c r="Y18">
        <v>13.6</v>
      </c>
      <c r="Z18">
        <v>2.2999999999999998</v>
      </c>
      <c r="AA18">
        <v>1.6</v>
      </c>
      <c r="AB18">
        <v>152</v>
      </c>
      <c r="AC18">
        <v>43</v>
      </c>
      <c r="AD18">
        <v>6.4</v>
      </c>
      <c r="AE18">
        <v>2.2999999999999998</v>
      </c>
      <c r="AF18">
        <v>1.1000000000000001</v>
      </c>
      <c r="AG18">
        <v>1.7</v>
      </c>
      <c r="AH18">
        <v>1.1299999999999999</v>
      </c>
      <c r="AI18">
        <v>8.6</v>
      </c>
    </row>
    <row r="19" spans="1:35" ht="15">
      <c r="A19">
        <f t="shared" si="0"/>
        <v>16</v>
      </c>
      <c r="B19">
        <f t="shared" si="1"/>
        <v>50.7</v>
      </c>
      <c r="C19">
        <f t="shared" si="2"/>
        <v>1</v>
      </c>
      <c r="D19">
        <f t="shared" si="3"/>
        <v>1.6</v>
      </c>
      <c r="E19">
        <f t="shared" si="4"/>
        <v>0</v>
      </c>
      <c r="F19">
        <f t="shared" si="5"/>
        <v>20.100000000000001</v>
      </c>
      <c r="G19">
        <f t="shared" si="5"/>
        <v>7.1</v>
      </c>
      <c r="H19" s="97">
        <v>2019</v>
      </c>
      <c r="I19">
        <v>16</v>
      </c>
      <c r="J19">
        <v>6</v>
      </c>
      <c r="K19">
        <v>20.100000000000001</v>
      </c>
      <c r="L19">
        <v>7.1</v>
      </c>
      <c r="M19">
        <v>12.4</v>
      </c>
      <c r="N19">
        <v>100</v>
      </c>
      <c r="O19">
        <v>50.7</v>
      </c>
      <c r="P19">
        <v>84.3</v>
      </c>
      <c r="Q19">
        <v>0.31</v>
      </c>
      <c r="R19">
        <v>13.46</v>
      </c>
      <c r="S19">
        <v>0</v>
      </c>
      <c r="T19">
        <v>17.2</v>
      </c>
      <c r="U19">
        <v>10.6</v>
      </c>
      <c r="V19">
        <v>13.2</v>
      </c>
      <c r="W19">
        <v>13.8</v>
      </c>
      <c r="X19">
        <v>13.5</v>
      </c>
      <c r="Y19">
        <v>13.6</v>
      </c>
      <c r="Z19">
        <v>1</v>
      </c>
      <c r="AA19">
        <v>0.1</v>
      </c>
      <c r="AB19">
        <v>5</v>
      </c>
      <c r="AC19">
        <v>77</v>
      </c>
      <c r="AD19">
        <v>4.3</v>
      </c>
      <c r="AE19">
        <v>2.5</v>
      </c>
      <c r="AF19">
        <v>2</v>
      </c>
      <c r="AG19">
        <v>1.6</v>
      </c>
      <c r="AH19">
        <v>1.19</v>
      </c>
      <c r="AI19">
        <v>9.4</v>
      </c>
    </row>
    <row r="20" spans="1:35" ht="15">
      <c r="A20">
        <f t="shared" si="0"/>
        <v>17</v>
      </c>
      <c r="B20">
        <f t="shared" si="1"/>
        <v>44.8</v>
      </c>
      <c r="C20">
        <f t="shared" si="2"/>
        <v>1.3</v>
      </c>
      <c r="D20">
        <f t="shared" si="3"/>
        <v>1.6</v>
      </c>
      <c r="E20">
        <f t="shared" si="4"/>
        <v>0</v>
      </c>
      <c r="F20">
        <f t="shared" si="5"/>
        <v>19.8</v>
      </c>
      <c r="G20">
        <f t="shared" si="5"/>
        <v>4.7</v>
      </c>
      <c r="H20" s="97">
        <v>2019</v>
      </c>
      <c r="I20">
        <v>17</v>
      </c>
      <c r="J20">
        <v>6</v>
      </c>
      <c r="K20">
        <v>19.8</v>
      </c>
      <c r="L20">
        <v>4.7</v>
      </c>
      <c r="M20">
        <v>12.1</v>
      </c>
      <c r="N20">
        <v>97.4</v>
      </c>
      <c r="O20">
        <v>44.8</v>
      </c>
      <c r="P20">
        <v>78.900000000000006</v>
      </c>
      <c r="Q20">
        <v>0.38</v>
      </c>
      <c r="R20">
        <v>12.12</v>
      </c>
      <c r="S20">
        <v>0</v>
      </c>
      <c r="T20">
        <v>16</v>
      </c>
      <c r="U20">
        <v>9.5</v>
      </c>
      <c r="V20">
        <v>12.7</v>
      </c>
      <c r="W20">
        <v>13.9</v>
      </c>
      <c r="X20">
        <v>13.6</v>
      </c>
      <c r="Y20">
        <v>13.8</v>
      </c>
      <c r="Z20">
        <v>1.3</v>
      </c>
      <c r="AA20">
        <v>0.3</v>
      </c>
      <c r="AB20">
        <v>142</v>
      </c>
      <c r="AC20">
        <v>72</v>
      </c>
      <c r="AD20">
        <v>4.0999999999999996</v>
      </c>
      <c r="AE20">
        <v>2.2000000000000002</v>
      </c>
      <c r="AF20">
        <v>1.8</v>
      </c>
      <c r="AG20">
        <v>1.6</v>
      </c>
      <c r="AH20">
        <v>1.0900000000000001</v>
      </c>
      <c r="AI20">
        <v>8.1</v>
      </c>
    </row>
    <row r="21" spans="1:35" ht="15">
      <c r="A21">
        <f t="shared" si="0"/>
        <v>18</v>
      </c>
      <c r="B21">
        <f t="shared" si="1"/>
        <v>45.4</v>
      </c>
      <c r="C21">
        <f t="shared" si="2"/>
        <v>2.4</v>
      </c>
      <c r="D21">
        <f t="shared" si="3"/>
        <v>2.2000000000000002</v>
      </c>
      <c r="E21">
        <f t="shared" si="4"/>
        <v>0</v>
      </c>
      <c r="F21">
        <f t="shared" si="5"/>
        <v>20.399999999999999</v>
      </c>
      <c r="G21">
        <f t="shared" si="5"/>
        <v>8.9</v>
      </c>
      <c r="H21" s="97">
        <v>2019</v>
      </c>
      <c r="I21">
        <v>18</v>
      </c>
      <c r="J21">
        <v>6</v>
      </c>
      <c r="K21">
        <v>20.399999999999999</v>
      </c>
      <c r="L21">
        <v>8.9</v>
      </c>
      <c r="M21">
        <v>14.5</v>
      </c>
      <c r="N21">
        <v>89.6</v>
      </c>
      <c r="O21">
        <v>45.4</v>
      </c>
      <c r="P21">
        <v>70.7</v>
      </c>
      <c r="Q21">
        <v>0.54</v>
      </c>
      <c r="R21">
        <v>13.82</v>
      </c>
      <c r="S21">
        <v>0</v>
      </c>
      <c r="T21">
        <v>17.7</v>
      </c>
      <c r="U21">
        <v>11.2</v>
      </c>
      <c r="V21">
        <v>13.9</v>
      </c>
      <c r="W21">
        <v>14.1</v>
      </c>
      <c r="X21">
        <v>13.8</v>
      </c>
      <c r="Y21">
        <v>13.9</v>
      </c>
      <c r="Z21">
        <v>2.4</v>
      </c>
      <c r="AA21">
        <v>1.3</v>
      </c>
      <c r="AB21">
        <v>215</v>
      </c>
      <c r="AC21">
        <v>56</v>
      </c>
      <c r="AD21">
        <v>6.1</v>
      </c>
      <c r="AE21">
        <v>2.9</v>
      </c>
      <c r="AF21">
        <v>2.6</v>
      </c>
      <c r="AG21">
        <v>2.2000000000000002</v>
      </c>
      <c r="AH21">
        <v>1.1499999999999999</v>
      </c>
      <c r="AI21">
        <v>8.9</v>
      </c>
    </row>
    <row r="22" spans="1:35" ht="15">
      <c r="A22">
        <f t="shared" si="0"/>
        <v>19</v>
      </c>
      <c r="B22">
        <f t="shared" si="1"/>
        <v>16.8</v>
      </c>
      <c r="C22">
        <f t="shared" si="2"/>
        <v>1.7</v>
      </c>
      <c r="D22">
        <f t="shared" si="3"/>
        <v>2.4</v>
      </c>
      <c r="E22">
        <f t="shared" si="4"/>
        <v>0</v>
      </c>
      <c r="F22">
        <f t="shared" si="5"/>
        <v>21.1</v>
      </c>
      <c r="G22">
        <f t="shared" si="5"/>
        <v>3.1</v>
      </c>
      <c r="H22" s="97">
        <v>2019</v>
      </c>
      <c r="I22">
        <v>19</v>
      </c>
      <c r="J22">
        <v>6</v>
      </c>
      <c r="K22">
        <v>21.1</v>
      </c>
      <c r="L22">
        <v>3.1</v>
      </c>
      <c r="M22">
        <v>11.6</v>
      </c>
      <c r="N22">
        <v>89.6</v>
      </c>
      <c r="O22">
        <v>16.8</v>
      </c>
      <c r="P22">
        <v>53.8</v>
      </c>
      <c r="Q22">
        <v>0.79</v>
      </c>
      <c r="R22">
        <v>14.5</v>
      </c>
      <c r="S22">
        <v>0</v>
      </c>
      <c r="T22">
        <v>16.600000000000001</v>
      </c>
      <c r="U22">
        <v>9.4</v>
      </c>
      <c r="V22">
        <v>12.7</v>
      </c>
      <c r="W22">
        <v>14.2</v>
      </c>
      <c r="X22">
        <v>13.9</v>
      </c>
      <c r="Y22">
        <v>14</v>
      </c>
      <c r="Z22">
        <v>1.7</v>
      </c>
      <c r="AA22">
        <v>1</v>
      </c>
      <c r="AB22">
        <v>347</v>
      </c>
      <c r="AC22">
        <v>53</v>
      </c>
      <c r="AD22">
        <v>5.6</v>
      </c>
      <c r="AE22">
        <v>2.5</v>
      </c>
      <c r="AF22">
        <v>3</v>
      </c>
      <c r="AG22">
        <v>2.4</v>
      </c>
      <c r="AH22">
        <v>0.66</v>
      </c>
      <c r="AI22">
        <v>0.9</v>
      </c>
    </row>
    <row r="23" spans="1:35" ht="15">
      <c r="A23">
        <f t="shared" si="0"/>
        <v>20</v>
      </c>
      <c r="B23">
        <f t="shared" si="1"/>
        <v>19.3</v>
      </c>
      <c r="C23">
        <f t="shared" si="2"/>
        <v>1.2</v>
      </c>
      <c r="D23">
        <f t="shared" si="3"/>
        <v>2.1</v>
      </c>
      <c r="E23">
        <f t="shared" si="4"/>
        <v>0</v>
      </c>
      <c r="F23">
        <f t="shared" si="5"/>
        <v>21.8</v>
      </c>
      <c r="G23">
        <f t="shared" si="5"/>
        <v>1.4</v>
      </c>
      <c r="H23" s="97">
        <v>2019</v>
      </c>
      <c r="I23">
        <v>20</v>
      </c>
      <c r="J23">
        <v>6</v>
      </c>
      <c r="K23">
        <v>21.8</v>
      </c>
      <c r="L23">
        <v>1.4</v>
      </c>
      <c r="M23">
        <v>11.1</v>
      </c>
      <c r="N23">
        <v>87.4</v>
      </c>
      <c r="O23">
        <v>19.3</v>
      </c>
      <c r="P23">
        <v>55.3</v>
      </c>
      <c r="Q23">
        <v>0.77</v>
      </c>
      <c r="R23">
        <v>13.4</v>
      </c>
      <c r="S23">
        <v>0</v>
      </c>
      <c r="T23">
        <v>16.399999999999999</v>
      </c>
      <c r="U23">
        <v>8.3000000000000007</v>
      </c>
      <c r="V23">
        <v>12.1</v>
      </c>
      <c r="W23">
        <v>14</v>
      </c>
      <c r="X23">
        <v>13.6</v>
      </c>
      <c r="Y23">
        <v>13.8</v>
      </c>
      <c r="Z23">
        <v>1.2</v>
      </c>
      <c r="AA23">
        <v>0.6</v>
      </c>
      <c r="AB23">
        <v>160</v>
      </c>
      <c r="AC23">
        <v>58</v>
      </c>
      <c r="AD23">
        <v>4.3</v>
      </c>
      <c r="AE23">
        <v>2.7</v>
      </c>
      <c r="AF23">
        <v>2.5</v>
      </c>
      <c r="AG23">
        <v>2.1</v>
      </c>
      <c r="AH23">
        <v>0.66</v>
      </c>
      <c r="AI23">
        <v>0.9</v>
      </c>
    </row>
    <row r="24" spans="1:35" ht="15">
      <c r="A24">
        <f t="shared" si="0"/>
        <v>21</v>
      </c>
      <c r="B24">
        <f t="shared" si="1"/>
        <v>18.7</v>
      </c>
      <c r="C24">
        <f t="shared" si="2"/>
        <v>3.2</v>
      </c>
      <c r="D24">
        <f t="shared" si="3"/>
        <v>3.2</v>
      </c>
      <c r="E24">
        <f t="shared" si="4"/>
        <v>0</v>
      </c>
      <c r="F24">
        <f t="shared" si="5"/>
        <v>18.7</v>
      </c>
      <c r="G24">
        <f t="shared" si="5"/>
        <v>6.8</v>
      </c>
      <c r="H24" s="97">
        <v>2019</v>
      </c>
      <c r="I24">
        <v>21</v>
      </c>
      <c r="J24">
        <v>6</v>
      </c>
      <c r="K24">
        <v>18.7</v>
      </c>
      <c r="L24">
        <v>6.8</v>
      </c>
      <c r="M24">
        <v>12.6</v>
      </c>
      <c r="N24">
        <v>78.5</v>
      </c>
      <c r="O24">
        <v>18.7</v>
      </c>
      <c r="P24">
        <v>44.4</v>
      </c>
      <c r="Q24">
        <v>0.86</v>
      </c>
      <c r="R24">
        <v>11.77</v>
      </c>
      <c r="S24">
        <v>0</v>
      </c>
      <c r="T24">
        <v>15.6</v>
      </c>
      <c r="U24">
        <v>10.5</v>
      </c>
      <c r="V24">
        <v>12.5</v>
      </c>
      <c r="W24">
        <v>13.8</v>
      </c>
      <c r="X24">
        <v>13.6</v>
      </c>
      <c r="Y24">
        <v>13.8</v>
      </c>
      <c r="Z24">
        <v>3.2</v>
      </c>
      <c r="AA24">
        <v>1.8</v>
      </c>
      <c r="AB24">
        <v>252</v>
      </c>
      <c r="AC24">
        <v>54</v>
      </c>
      <c r="AD24">
        <v>10.199999999999999</v>
      </c>
      <c r="AE24">
        <v>1.9</v>
      </c>
      <c r="AF24">
        <v>3.3</v>
      </c>
      <c r="AG24">
        <v>3.2</v>
      </c>
      <c r="AH24">
        <v>0.63</v>
      </c>
      <c r="AI24">
        <v>-0.1</v>
      </c>
    </row>
    <row r="25" spans="1:35" ht="15">
      <c r="A25">
        <f t="shared" si="0"/>
        <v>22</v>
      </c>
      <c r="B25">
        <f t="shared" si="1"/>
        <v>20.399999999999999</v>
      </c>
      <c r="C25">
        <f t="shared" si="2"/>
        <v>2.1</v>
      </c>
      <c r="D25">
        <f t="shared" si="3"/>
        <v>2.5</v>
      </c>
      <c r="E25">
        <f t="shared" si="4"/>
        <v>0</v>
      </c>
      <c r="F25">
        <f t="shared" si="5"/>
        <v>16.600000000000001</v>
      </c>
      <c r="G25">
        <f t="shared" si="5"/>
        <v>2.7</v>
      </c>
      <c r="H25" s="97">
        <v>2019</v>
      </c>
      <c r="I25">
        <v>22</v>
      </c>
      <c r="J25">
        <v>6</v>
      </c>
      <c r="K25">
        <v>16.600000000000001</v>
      </c>
      <c r="L25">
        <v>2.7</v>
      </c>
      <c r="M25">
        <v>9.9</v>
      </c>
      <c r="N25">
        <v>68.900000000000006</v>
      </c>
      <c r="O25">
        <v>20.399999999999999</v>
      </c>
      <c r="P25">
        <v>42.9</v>
      </c>
      <c r="Q25">
        <v>0.76</v>
      </c>
      <c r="R25">
        <v>14.8</v>
      </c>
      <c r="S25">
        <v>0</v>
      </c>
      <c r="T25">
        <v>15.5</v>
      </c>
      <c r="U25">
        <v>8.6999999999999993</v>
      </c>
      <c r="V25">
        <v>11.7</v>
      </c>
      <c r="W25">
        <v>13.8</v>
      </c>
      <c r="X25">
        <v>13.4</v>
      </c>
      <c r="Y25">
        <v>13.6</v>
      </c>
      <c r="Z25">
        <v>2.1</v>
      </c>
      <c r="AA25">
        <v>1.5</v>
      </c>
      <c r="AB25">
        <v>271</v>
      </c>
      <c r="AC25">
        <v>46</v>
      </c>
      <c r="AD25">
        <v>7.5</v>
      </c>
      <c r="AE25">
        <v>0.9</v>
      </c>
      <c r="AF25">
        <v>3.2</v>
      </c>
      <c r="AG25">
        <v>2.5</v>
      </c>
      <c r="AH25">
        <v>0.5</v>
      </c>
      <c r="AI25">
        <v>-2.9</v>
      </c>
    </row>
    <row r="26" spans="1:35" ht="15">
      <c r="A26">
        <f t="shared" si="0"/>
        <v>23</v>
      </c>
      <c r="B26">
        <f t="shared" si="1"/>
        <v>16</v>
      </c>
      <c r="C26">
        <f t="shared" si="2"/>
        <v>1.2</v>
      </c>
      <c r="D26">
        <f t="shared" si="3"/>
        <v>1.9</v>
      </c>
      <c r="E26">
        <f t="shared" si="4"/>
        <v>0</v>
      </c>
      <c r="F26">
        <f t="shared" si="5"/>
        <v>16</v>
      </c>
      <c r="G26">
        <f t="shared" si="5"/>
        <v>-1</v>
      </c>
      <c r="H26" s="97">
        <v>2019</v>
      </c>
      <c r="I26">
        <v>23</v>
      </c>
      <c r="J26">
        <v>6</v>
      </c>
      <c r="K26">
        <v>16</v>
      </c>
      <c r="L26">
        <v>-1</v>
      </c>
      <c r="M26">
        <v>6.9</v>
      </c>
      <c r="N26">
        <v>82.1</v>
      </c>
      <c r="O26">
        <v>16</v>
      </c>
      <c r="P26">
        <v>49.4</v>
      </c>
      <c r="Q26">
        <v>0.63</v>
      </c>
      <c r="R26">
        <v>15.03</v>
      </c>
      <c r="S26">
        <v>0</v>
      </c>
      <c r="T26">
        <v>15.1</v>
      </c>
      <c r="U26">
        <v>6.9</v>
      </c>
      <c r="V26">
        <v>10.6</v>
      </c>
      <c r="W26">
        <v>13.6</v>
      </c>
      <c r="X26">
        <v>13.1</v>
      </c>
      <c r="Y26">
        <v>13.3</v>
      </c>
      <c r="Z26">
        <v>1.2</v>
      </c>
      <c r="AA26">
        <v>0.3</v>
      </c>
      <c r="AB26">
        <v>218</v>
      </c>
      <c r="AC26">
        <v>71</v>
      </c>
      <c r="AD26">
        <v>4.0999999999999996</v>
      </c>
      <c r="AE26">
        <v>0.6</v>
      </c>
      <c r="AF26">
        <v>2.6</v>
      </c>
      <c r="AG26">
        <v>1.9</v>
      </c>
      <c r="AH26">
        <v>0.44</v>
      </c>
      <c r="AI26">
        <v>-4.5999999999999996</v>
      </c>
    </row>
    <row r="27" spans="1:35" ht="15">
      <c r="A27">
        <f t="shared" si="0"/>
        <v>24</v>
      </c>
      <c r="B27">
        <f t="shared" si="1"/>
        <v>18.399999999999999</v>
      </c>
      <c r="C27">
        <f t="shared" si="2"/>
        <v>1.5</v>
      </c>
      <c r="D27">
        <f t="shared" si="3"/>
        <v>2.2999999999999998</v>
      </c>
      <c r="E27">
        <f t="shared" si="4"/>
        <v>0</v>
      </c>
      <c r="F27">
        <f t="shared" si="5"/>
        <v>19.399999999999999</v>
      </c>
      <c r="G27">
        <f t="shared" si="5"/>
        <v>-2</v>
      </c>
      <c r="H27" s="97">
        <v>2019</v>
      </c>
      <c r="I27">
        <v>24</v>
      </c>
      <c r="J27">
        <v>6</v>
      </c>
      <c r="K27">
        <v>19.399999999999999</v>
      </c>
      <c r="L27">
        <v>-2</v>
      </c>
      <c r="M27">
        <v>8.1999999999999993</v>
      </c>
      <c r="N27">
        <v>84.1</v>
      </c>
      <c r="O27">
        <v>18.399999999999999</v>
      </c>
      <c r="P27">
        <v>50.3</v>
      </c>
      <c r="Q27">
        <v>0.7</v>
      </c>
      <c r="R27">
        <v>15.28</v>
      </c>
      <c r="S27">
        <v>0</v>
      </c>
      <c r="T27">
        <v>15.1</v>
      </c>
      <c r="U27">
        <v>6.8</v>
      </c>
      <c r="V27">
        <v>10.6</v>
      </c>
      <c r="W27">
        <v>13.2</v>
      </c>
      <c r="X27">
        <v>12.8</v>
      </c>
      <c r="Y27">
        <v>13</v>
      </c>
      <c r="Z27">
        <v>1.5</v>
      </c>
      <c r="AA27">
        <v>0.3</v>
      </c>
      <c r="AB27">
        <v>305</v>
      </c>
      <c r="AC27">
        <v>72</v>
      </c>
      <c r="AD27">
        <v>5.6</v>
      </c>
      <c r="AE27">
        <v>1.6</v>
      </c>
      <c r="AF27">
        <v>3</v>
      </c>
      <c r="AG27">
        <v>2.2999999999999998</v>
      </c>
      <c r="AH27">
        <v>0.49</v>
      </c>
      <c r="AI27">
        <v>-3</v>
      </c>
    </row>
    <row r="28" spans="1:35" ht="15">
      <c r="A28">
        <f t="shared" si="0"/>
        <v>25</v>
      </c>
      <c r="B28">
        <f t="shared" si="1"/>
        <v>13.6</v>
      </c>
      <c r="C28">
        <f t="shared" si="2"/>
        <v>1.2</v>
      </c>
      <c r="D28">
        <f t="shared" si="3"/>
        <v>2.2000000000000002</v>
      </c>
      <c r="E28">
        <f t="shared" si="4"/>
        <v>0</v>
      </c>
      <c r="F28">
        <f t="shared" si="5"/>
        <v>20.5</v>
      </c>
      <c r="G28">
        <f t="shared" si="5"/>
        <v>-1.2</v>
      </c>
      <c r="H28" s="97">
        <v>2019</v>
      </c>
      <c r="I28">
        <v>25</v>
      </c>
      <c r="J28">
        <v>6</v>
      </c>
      <c r="K28">
        <v>20.5</v>
      </c>
      <c r="L28">
        <v>-1.2</v>
      </c>
      <c r="M28">
        <v>9.1999999999999993</v>
      </c>
      <c r="N28">
        <v>87.2</v>
      </c>
      <c r="O28">
        <v>13.6</v>
      </c>
      <c r="P28">
        <v>50</v>
      </c>
      <c r="Q28">
        <v>0.77</v>
      </c>
      <c r="R28">
        <v>15.3</v>
      </c>
      <c r="S28">
        <v>0</v>
      </c>
      <c r="T28">
        <v>15.5</v>
      </c>
      <c r="U28">
        <v>7</v>
      </c>
      <c r="V28">
        <v>11</v>
      </c>
      <c r="W28">
        <v>13</v>
      </c>
      <c r="X28">
        <v>12.6</v>
      </c>
      <c r="Y28">
        <v>12.8</v>
      </c>
      <c r="Z28">
        <v>1.2</v>
      </c>
      <c r="AA28">
        <v>0.4</v>
      </c>
      <c r="AB28">
        <v>236</v>
      </c>
      <c r="AC28">
        <v>65</v>
      </c>
      <c r="AD28">
        <v>4.8</v>
      </c>
      <c r="AE28">
        <v>2.1</v>
      </c>
      <c r="AF28">
        <v>2.9</v>
      </c>
      <c r="AG28">
        <v>2.2000000000000002</v>
      </c>
      <c r="AH28">
        <v>0.51</v>
      </c>
      <c r="AI28">
        <v>-2.6</v>
      </c>
    </row>
    <row r="29" spans="1:35" ht="15">
      <c r="A29">
        <f t="shared" si="0"/>
        <v>26</v>
      </c>
      <c r="B29">
        <f t="shared" si="1"/>
        <v>11.5</v>
      </c>
      <c r="C29">
        <f t="shared" si="2"/>
        <v>1.9</v>
      </c>
      <c r="D29">
        <f t="shared" si="3"/>
        <v>2.9</v>
      </c>
      <c r="E29">
        <f t="shared" si="4"/>
        <v>0</v>
      </c>
      <c r="F29">
        <f t="shared" si="5"/>
        <v>21.2</v>
      </c>
      <c r="G29">
        <f t="shared" si="5"/>
        <v>-0.1</v>
      </c>
      <c r="H29" s="97">
        <v>2019</v>
      </c>
      <c r="I29">
        <v>26</v>
      </c>
      <c r="J29">
        <v>6</v>
      </c>
      <c r="K29">
        <v>21.2</v>
      </c>
      <c r="L29">
        <v>-0.1</v>
      </c>
      <c r="M29">
        <v>10.3</v>
      </c>
      <c r="N29">
        <v>83</v>
      </c>
      <c r="O29">
        <v>11.5</v>
      </c>
      <c r="P29">
        <v>43.7</v>
      </c>
      <c r="Q29">
        <v>0.94</v>
      </c>
      <c r="R29">
        <v>15.59</v>
      </c>
      <c r="S29">
        <v>0</v>
      </c>
      <c r="T29">
        <v>15.8</v>
      </c>
      <c r="U29">
        <v>7.4</v>
      </c>
      <c r="V29">
        <v>11.3</v>
      </c>
      <c r="W29">
        <v>13</v>
      </c>
      <c r="X29">
        <v>12.7</v>
      </c>
      <c r="Y29">
        <v>12.8</v>
      </c>
      <c r="Z29">
        <v>1.9</v>
      </c>
      <c r="AA29">
        <v>0.6</v>
      </c>
      <c r="AB29">
        <v>322</v>
      </c>
      <c r="AC29">
        <v>66</v>
      </c>
      <c r="AD29">
        <v>7</v>
      </c>
      <c r="AE29">
        <v>2.4</v>
      </c>
      <c r="AF29">
        <v>3.6</v>
      </c>
      <c r="AG29">
        <v>2.9</v>
      </c>
      <c r="AH29">
        <v>0.45</v>
      </c>
      <c r="AI29">
        <v>-4.2</v>
      </c>
    </row>
    <row r="30" spans="1:35" ht="15">
      <c r="A30">
        <f t="shared" si="0"/>
        <v>27</v>
      </c>
      <c r="B30">
        <f t="shared" si="1"/>
        <v>13.8</v>
      </c>
      <c r="C30">
        <f t="shared" si="2"/>
        <v>1.2</v>
      </c>
      <c r="D30">
        <f t="shared" si="3"/>
        <v>2.4</v>
      </c>
      <c r="E30">
        <f t="shared" si="4"/>
        <v>0</v>
      </c>
      <c r="F30">
        <f t="shared" si="5"/>
        <v>22.5</v>
      </c>
      <c r="G30">
        <f t="shared" si="5"/>
        <v>0.2</v>
      </c>
      <c r="H30" s="97">
        <v>2019</v>
      </c>
      <c r="I30">
        <v>27</v>
      </c>
      <c r="J30">
        <v>6</v>
      </c>
      <c r="K30">
        <v>22.5</v>
      </c>
      <c r="L30">
        <v>0.2</v>
      </c>
      <c r="M30">
        <v>10.4</v>
      </c>
      <c r="N30">
        <v>81.900000000000006</v>
      </c>
      <c r="O30">
        <v>13.8</v>
      </c>
      <c r="P30">
        <v>45.5</v>
      </c>
      <c r="Q30">
        <v>0.88</v>
      </c>
      <c r="R30">
        <v>15.13</v>
      </c>
      <c r="S30">
        <v>0</v>
      </c>
      <c r="T30">
        <v>16.600000000000001</v>
      </c>
      <c r="U30">
        <v>8</v>
      </c>
      <c r="V30">
        <v>11.8</v>
      </c>
      <c r="W30">
        <v>13</v>
      </c>
      <c r="X30">
        <v>12.7</v>
      </c>
      <c r="Y30">
        <v>12.9</v>
      </c>
      <c r="Z30">
        <v>1.2</v>
      </c>
      <c r="AA30">
        <v>0.3</v>
      </c>
      <c r="AB30">
        <v>165</v>
      </c>
      <c r="AC30">
        <v>71</v>
      </c>
      <c r="AD30">
        <v>4.0999999999999996</v>
      </c>
      <c r="AE30">
        <v>2.9</v>
      </c>
      <c r="AF30">
        <v>2.9</v>
      </c>
      <c r="AG30">
        <v>2.4</v>
      </c>
      <c r="AH30">
        <v>0.5</v>
      </c>
      <c r="AI30">
        <v>-2.7</v>
      </c>
    </row>
    <row r="31" spans="1:35" ht="15">
      <c r="A31">
        <f t="shared" si="0"/>
        <v>28</v>
      </c>
      <c r="B31">
        <f t="shared" si="1"/>
        <v>17.100000000000001</v>
      </c>
      <c r="C31">
        <f t="shared" si="2"/>
        <v>1.1000000000000001</v>
      </c>
      <c r="D31">
        <f t="shared" si="3"/>
        <v>2.1</v>
      </c>
      <c r="E31">
        <f t="shared" si="4"/>
        <v>0</v>
      </c>
      <c r="F31">
        <f t="shared" si="5"/>
        <v>21.4</v>
      </c>
      <c r="G31">
        <f t="shared" si="5"/>
        <v>0.2</v>
      </c>
      <c r="H31" s="97">
        <v>2019</v>
      </c>
      <c r="I31">
        <v>28</v>
      </c>
      <c r="J31">
        <v>6</v>
      </c>
      <c r="K31">
        <v>21.4</v>
      </c>
      <c r="L31">
        <v>0.2</v>
      </c>
      <c r="M31">
        <v>11.1</v>
      </c>
      <c r="N31">
        <v>80.2</v>
      </c>
      <c r="O31">
        <v>17.100000000000001</v>
      </c>
      <c r="P31">
        <v>48.7</v>
      </c>
      <c r="Q31">
        <v>0.82</v>
      </c>
      <c r="R31">
        <v>13.94</v>
      </c>
      <c r="S31">
        <v>0</v>
      </c>
      <c r="T31">
        <v>16.5</v>
      </c>
      <c r="U31">
        <v>8.4</v>
      </c>
      <c r="V31">
        <v>12.2</v>
      </c>
      <c r="W31">
        <v>13.1</v>
      </c>
      <c r="X31">
        <v>12.9</v>
      </c>
      <c r="Y31">
        <v>13</v>
      </c>
      <c r="Z31">
        <v>1.1000000000000001</v>
      </c>
      <c r="AA31">
        <v>0.3</v>
      </c>
      <c r="AB31">
        <v>152</v>
      </c>
      <c r="AC31">
        <v>70</v>
      </c>
      <c r="AD31">
        <v>3.8</v>
      </c>
      <c r="AE31">
        <v>2.5</v>
      </c>
      <c r="AF31">
        <v>2.5</v>
      </c>
      <c r="AG31">
        <v>2.1</v>
      </c>
      <c r="AH31">
        <v>0.6</v>
      </c>
      <c r="AI31">
        <v>-0.4</v>
      </c>
    </row>
    <row r="32" spans="1:35" ht="15">
      <c r="A32">
        <f t="shared" si="0"/>
        <v>29</v>
      </c>
      <c r="B32">
        <f t="shared" si="1"/>
        <v>22.1</v>
      </c>
      <c r="C32">
        <f t="shared" si="2"/>
        <v>1.1000000000000001</v>
      </c>
      <c r="D32">
        <f t="shared" si="3"/>
        <v>2</v>
      </c>
      <c r="E32">
        <f t="shared" si="4"/>
        <v>0</v>
      </c>
      <c r="F32">
        <f t="shared" si="5"/>
        <v>21.5</v>
      </c>
      <c r="G32">
        <f t="shared" si="5"/>
        <v>5</v>
      </c>
      <c r="H32" s="97">
        <v>2019</v>
      </c>
      <c r="I32">
        <v>29</v>
      </c>
      <c r="J32">
        <v>6</v>
      </c>
      <c r="K32">
        <v>21.5</v>
      </c>
      <c r="L32">
        <v>5</v>
      </c>
      <c r="M32">
        <v>12.6</v>
      </c>
      <c r="N32">
        <v>79.400000000000006</v>
      </c>
      <c r="O32">
        <v>22.1</v>
      </c>
      <c r="P32">
        <v>52.7</v>
      </c>
      <c r="Q32">
        <v>0.83</v>
      </c>
      <c r="R32">
        <v>10.71</v>
      </c>
      <c r="S32">
        <v>0</v>
      </c>
      <c r="T32">
        <v>16.399999999999999</v>
      </c>
      <c r="U32">
        <v>10.3</v>
      </c>
      <c r="V32">
        <v>13.2</v>
      </c>
      <c r="W32">
        <v>13.4</v>
      </c>
      <c r="X32">
        <v>13.1</v>
      </c>
      <c r="Y32">
        <v>13.3</v>
      </c>
      <c r="Z32">
        <v>1.1000000000000001</v>
      </c>
      <c r="AA32">
        <v>0.1</v>
      </c>
      <c r="AB32">
        <v>211</v>
      </c>
      <c r="AC32">
        <v>76</v>
      </c>
      <c r="AD32">
        <v>4</v>
      </c>
      <c r="AE32">
        <v>2.9</v>
      </c>
      <c r="AF32">
        <v>2</v>
      </c>
      <c r="AG32">
        <v>2</v>
      </c>
      <c r="AH32">
        <v>0.72</v>
      </c>
      <c r="AI32">
        <v>2.1</v>
      </c>
    </row>
    <row r="33" spans="1:35" ht="15">
      <c r="A33">
        <f t="shared" si="0"/>
        <v>30</v>
      </c>
      <c r="B33">
        <f t="shared" si="1"/>
        <v>23.4</v>
      </c>
      <c r="C33">
        <f t="shared" si="2"/>
        <v>1.2</v>
      </c>
      <c r="D33">
        <f t="shared" si="3"/>
        <v>2.2000000000000002</v>
      </c>
      <c r="E33">
        <f t="shared" si="4"/>
        <v>0</v>
      </c>
      <c r="F33">
        <f t="shared" si="5"/>
        <v>22.3</v>
      </c>
      <c r="G33">
        <f t="shared" si="5"/>
        <v>6.9</v>
      </c>
      <c r="H33" s="97">
        <v>2019</v>
      </c>
      <c r="I33">
        <v>30</v>
      </c>
      <c r="J33">
        <v>6</v>
      </c>
      <c r="K33">
        <v>22.3</v>
      </c>
      <c r="L33">
        <v>6.9</v>
      </c>
      <c r="M33">
        <v>14</v>
      </c>
      <c r="N33">
        <v>78.7</v>
      </c>
      <c r="O33">
        <v>23.4</v>
      </c>
      <c r="P33">
        <v>51.9</v>
      </c>
      <c r="Q33">
        <v>0.9</v>
      </c>
      <c r="R33">
        <v>11.37</v>
      </c>
      <c r="S33">
        <v>0</v>
      </c>
      <c r="T33">
        <v>17.7</v>
      </c>
      <c r="U33">
        <v>11.4</v>
      </c>
      <c r="V33">
        <v>14.1</v>
      </c>
      <c r="W33">
        <v>13.8</v>
      </c>
      <c r="X33">
        <v>13.4</v>
      </c>
      <c r="Y33">
        <v>13.6</v>
      </c>
      <c r="Z33">
        <v>1.2</v>
      </c>
      <c r="AA33">
        <v>0.1</v>
      </c>
      <c r="AB33">
        <v>110</v>
      </c>
      <c r="AC33">
        <v>78</v>
      </c>
      <c r="AD33">
        <v>4.4000000000000004</v>
      </c>
      <c r="AE33">
        <v>3.5</v>
      </c>
      <c r="AF33">
        <v>2.2999999999999998</v>
      </c>
      <c r="AG33">
        <v>2.2000000000000002</v>
      </c>
      <c r="AH33">
        <v>0.77</v>
      </c>
      <c r="AI33">
        <v>3.3</v>
      </c>
    </row>
    <row r="34" spans="1:35" ht="15">
      <c r="A34">
        <f t="shared" si="0"/>
        <v>31</v>
      </c>
      <c r="B34">
        <f t="shared" si="1"/>
        <v>24</v>
      </c>
      <c r="C34">
        <f t="shared" si="2"/>
        <v>1.1000000000000001</v>
      </c>
      <c r="D34">
        <f t="shared" si="3"/>
        <v>2.1</v>
      </c>
      <c r="E34">
        <f t="shared" si="4"/>
        <v>0</v>
      </c>
      <c r="F34">
        <f t="shared" si="5"/>
        <v>23</v>
      </c>
      <c r="G34">
        <f t="shared" si="5"/>
        <v>5</v>
      </c>
      <c r="H34" s="97">
        <v>2019</v>
      </c>
      <c r="I34">
        <v>31</v>
      </c>
      <c r="J34">
        <v>6</v>
      </c>
      <c r="K34">
        <v>23</v>
      </c>
      <c r="L34">
        <v>5</v>
      </c>
      <c r="M34">
        <v>14.3</v>
      </c>
      <c r="N34">
        <v>79.3</v>
      </c>
      <c r="O34">
        <v>24</v>
      </c>
      <c r="P34">
        <v>52</v>
      </c>
      <c r="Q34">
        <v>0.9</v>
      </c>
      <c r="R34">
        <v>12.55</v>
      </c>
      <c r="S34">
        <v>0</v>
      </c>
      <c r="T34">
        <v>18</v>
      </c>
      <c r="U34">
        <v>11.4</v>
      </c>
      <c r="V34">
        <v>14.6</v>
      </c>
      <c r="W34">
        <v>14.2</v>
      </c>
      <c r="X34">
        <v>13.8</v>
      </c>
      <c r="Y34">
        <v>14</v>
      </c>
      <c r="Z34">
        <v>1.1000000000000001</v>
      </c>
      <c r="AA34">
        <v>0.4</v>
      </c>
      <c r="AB34">
        <v>94</v>
      </c>
      <c r="AC34">
        <v>63</v>
      </c>
      <c r="AD34">
        <v>3</v>
      </c>
      <c r="AE34">
        <v>3.5</v>
      </c>
      <c r="AF34">
        <v>2.2999999999999998</v>
      </c>
      <c r="AG34">
        <v>2.1</v>
      </c>
      <c r="AH34">
        <v>0.8</v>
      </c>
      <c r="AI34">
        <v>3.8</v>
      </c>
    </row>
    <row r="35" spans="1:35" ht="15">
      <c r="A35">
        <f t="shared" si="0"/>
        <v>32</v>
      </c>
      <c r="B35">
        <f t="shared" si="1"/>
        <v>32.5</v>
      </c>
      <c r="C35">
        <f t="shared" si="2"/>
        <v>1.7</v>
      </c>
      <c r="D35">
        <f t="shared" si="3"/>
        <v>2.5</v>
      </c>
      <c r="E35">
        <f t="shared" si="4"/>
        <v>0.25</v>
      </c>
      <c r="F35">
        <f t="shared" si="5"/>
        <v>22.2</v>
      </c>
      <c r="G35">
        <f t="shared" si="5"/>
        <v>10.5</v>
      </c>
      <c r="H35" s="97">
        <v>2019</v>
      </c>
      <c r="I35">
        <v>32</v>
      </c>
      <c r="J35">
        <v>6</v>
      </c>
      <c r="K35">
        <v>22.2</v>
      </c>
      <c r="L35">
        <v>10.5</v>
      </c>
      <c r="M35">
        <v>15.4</v>
      </c>
      <c r="N35">
        <v>90</v>
      </c>
      <c r="O35">
        <v>32.5</v>
      </c>
      <c r="P35">
        <v>62.3</v>
      </c>
      <c r="Q35">
        <v>0.73</v>
      </c>
      <c r="R35">
        <v>15.1</v>
      </c>
      <c r="S35">
        <v>0.25</v>
      </c>
      <c r="T35">
        <v>19.7</v>
      </c>
      <c r="U35">
        <v>13</v>
      </c>
      <c r="V35">
        <v>15.7</v>
      </c>
      <c r="W35">
        <v>14.7</v>
      </c>
      <c r="X35">
        <v>14.2</v>
      </c>
      <c r="Y35">
        <v>14.4</v>
      </c>
      <c r="Z35">
        <v>1.7</v>
      </c>
      <c r="AA35">
        <v>1.2</v>
      </c>
      <c r="AB35">
        <v>146</v>
      </c>
      <c r="AC35">
        <v>41</v>
      </c>
      <c r="AD35">
        <v>7.2</v>
      </c>
      <c r="AE35">
        <v>4.0999999999999996</v>
      </c>
      <c r="AF35">
        <v>3</v>
      </c>
      <c r="AG35">
        <v>2.5</v>
      </c>
      <c r="AH35">
        <v>1.07</v>
      </c>
      <c r="AI35">
        <v>7.8</v>
      </c>
    </row>
    <row r="36" spans="1:35" ht="15">
      <c r="A36">
        <f t="shared" si="0"/>
        <v>33</v>
      </c>
      <c r="B36">
        <f t="shared" si="1"/>
        <v>38.1</v>
      </c>
      <c r="C36">
        <f t="shared" si="2"/>
        <v>2.6</v>
      </c>
      <c r="D36">
        <f t="shared" si="3"/>
        <v>2.8</v>
      </c>
      <c r="E36">
        <f t="shared" si="4"/>
        <v>0</v>
      </c>
      <c r="F36">
        <f t="shared" si="5"/>
        <v>22.4</v>
      </c>
      <c r="G36">
        <f t="shared" si="5"/>
        <v>11.8</v>
      </c>
      <c r="H36" s="97">
        <v>2019</v>
      </c>
      <c r="I36">
        <v>33</v>
      </c>
      <c r="J36">
        <v>6</v>
      </c>
      <c r="K36">
        <v>22.4</v>
      </c>
      <c r="L36">
        <v>11.8</v>
      </c>
      <c r="M36">
        <v>16.8</v>
      </c>
      <c r="N36">
        <v>86.1</v>
      </c>
      <c r="O36">
        <v>38.1</v>
      </c>
      <c r="P36">
        <v>63.9</v>
      </c>
      <c r="Q36">
        <v>0.76</v>
      </c>
      <c r="R36">
        <v>12.31</v>
      </c>
      <c r="S36">
        <v>0</v>
      </c>
      <c r="T36">
        <v>19.100000000000001</v>
      </c>
      <c r="U36">
        <v>14</v>
      </c>
      <c r="V36">
        <v>16.100000000000001</v>
      </c>
      <c r="W36">
        <v>15.1</v>
      </c>
      <c r="X36">
        <v>14.7</v>
      </c>
      <c r="Y36">
        <v>14.9</v>
      </c>
      <c r="Z36">
        <v>2.6</v>
      </c>
      <c r="AA36">
        <v>2.4</v>
      </c>
      <c r="AB36">
        <v>146</v>
      </c>
      <c r="AC36">
        <v>23</v>
      </c>
      <c r="AD36">
        <v>8.1</v>
      </c>
      <c r="AE36">
        <v>4.5</v>
      </c>
      <c r="AF36">
        <v>2.8</v>
      </c>
      <c r="AG36">
        <v>2.8</v>
      </c>
      <c r="AH36">
        <v>1.19</v>
      </c>
      <c r="AI36">
        <v>9.5</v>
      </c>
    </row>
    <row r="37" spans="1:35" ht="15">
      <c r="A37">
        <f t="shared" si="0"/>
        <v>34</v>
      </c>
      <c r="B37">
        <f t="shared" si="1"/>
        <v>55.4</v>
      </c>
      <c r="C37">
        <f t="shared" si="2"/>
        <v>2.2999999999999998</v>
      </c>
      <c r="D37">
        <f t="shared" si="3"/>
        <v>1.3</v>
      </c>
      <c r="E37">
        <f t="shared" si="4"/>
        <v>8.64</v>
      </c>
      <c r="F37">
        <f t="shared" si="5"/>
        <v>18.2</v>
      </c>
      <c r="G37">
        <f t="shared" si="5"/>
        <v>10</v>
      </c>
      <c r="H37" s="97">
        <v>2019</v>
      </c>
      <c r="I37">
        <v>34</v>
      </c>
      <c r="J37">
        <v>6</v>
      </c>
      <c r="K37">
        <v>18.2</v>
      </c>
      <c r="L37">
        <v>10</v>
      </c>
      <c r="M37">
        <v>14.2</v>
      </c>
      <c r="N37">
        <v>97.9</v>
      </c>
      <c r="O37">
        <v>55.4</v>
      </c>
      <c r="P37">
        <v>85.8</v>
      </c>
      <c r="Q37">
        <v>0.25</v>
      </c>
      <c r="R37">
        <v>5.52</v>
      </c>
      <c r="S37">
        <v>8.64</v>
      </c>
      <c r="T37">
        <v>16.600000000000001</v>
      </c>
      <c r="U37">
        <v>14.1</v>
      </c>
      <c r="V37">
        <v>15.6</v>
      </c>
      <c r="W37">
        <v>15.3</v>
      </c>
      <c r="X37">
        <v>15.1</v>
      </c>
      <c r="Y37">
        <v>15.3</v>
      </c>
      <c r="Z37">
        <v>2.2999999999999998</v>
      </c>
      <c r="AA37">
        <v>1.8</v>
      </c>
      <c r="AB37">
        <v>172</v>
      </c>
      <c r="AC37">
        <v>38</v>
      </c>
      <c r="AD37">
        <v>8</v>
      </c>
      <c r="AE37">
        <v>2.1</v>
      </c>
      <c r="AF37">
        <v>0.5</v>
      </c>
      <c r="AG37">
        <v>1.3</v>
      </c>
      <c r="AH37">
        <v>1.38</v>
      </c>
      <c r="AI37">
        <v>11.7</v>
      </c>
    </row>
    <row r="38" spans="1:35" ht="15">
      <c r="A38">
        <f t="shared" si="0"/>
        <v>35</v>
      </c>
      <c r="B38">
        <f t="shared" si="1"/>
        <v>45.8</v>
      </c>
      <c r="C38">
        <f t="shared" si="2"/>
        <v>2.2000000000000002</v>
      </c>
      <c r="D38">
        <f t="shared" si="3"/>
        <v>1.7</v>
      </c>
      <c r="E38">
        <f t="shared" si="4"/>
        <v>0.25</v>
      </c>
      <c r="F38">
        <f t="shared" si="5"/>
        <v>18.2</v>
      </c>
      <c r="G38">
        <f t="shared" si="5"/>
        <v>8.6999999999999993</v>
      </c>
      <c r="H38" s="97">
        <v>2019</v>
      </c>
      <c r="I38">
        <v>35</v>
      </c>
      <c r="J38">
        <v>6</v>
      </c>
      <c r="K38">
        <v>18.2</v>
      </c>
      <c r="L38">
        <v>8.6999999999999993</v>
      </c>
      <c r="M38">
        <v>13.4</v>
      </c>
      <c r="N38">
        <v>99.1</v>
      </c>
      <c r="O38">
        <v>45.8</v>
      </c>
      <c r="P38">
        <v>79.3</v>
      </c>
      <c r="Q38">
        <v>0.36</v>
      </c>
      <c r="R38">
        <v>9.06</v>
      </c>
      <c r="S38">
        <v>0.25</v>
      </c>
      <c r="T38">
        <v>15.8</v>
      </c>
      <c r="U38">
        <v>12.9</v>
      </c>
      <c r="V38">
        <v>14.2</v>
      </c>
      <c r="W38">
        <v>15.3</v>
      </c>
      <c r="X38">
        <v>15</v>
      </c>
      <c r="Y38">
        <v>15.2</v>
      </c>
      <c r="Z38">
        <v>2.2000000000000002</v>
      </c>
      <c r="AA38">
        <v>1.5</v>
      </c>
      <c r="AB38">
        <v>195</v>
      </c>
      <c r="AC38">
        <v>43</v>
      </c>
      <c r="AD38">
        <v>10.4</v>
      </c>
      <c r="AE38">
        <v>1.9</v>
      </c>
      <c r="AF38">
        <v>1.4</v>
      </c>
      <c r="AG38">
        <v>1.7</v>
      </c>
      <c r="AH38">
        <v>1.2</v>
      </c>
      <c r="AI38">
        <v>9.5</v>
      </c>
    </row>
    <row r="39" spans="1:35" ht="15">
      <c r="A39">
        <f t="shared" si="0"/>
        <v>36</v>
      </c>
      <c r="B39">
        <f t="shared" si="1"/>
        <v>45</v>
      </c>
      <c r="C39">
        <f t="shared" si="2"/>
        <v>3.9</v>
      </c>
      <c r="D39">
        <f t="shared" si="3"/>
        <v>2.6</v>
      </c>
      <c r="E39">
        <f t="shared" si="4"/>
        <v>0</v>
      </c>
      <c r="F39">
        <f t="shared" si="5"/>
        <v>18.7</v>
      </c>
      <c r="G39">
        <f t="shared" si="5"/>
        <v>7.1</v>
      </c>
      <c r="H39" s="97">
        <v>2019</v>
      </c>
      <c r="I39">
        <v>36</v>
      </c>
      <c r="J39">
        <v>6</v>
      </c>
      <c r="K39">
        <v>18.7</v>
      </c>
      <c r="L39">
        <v>7.1</v>
      </c>
      <c r="M39">
        <v>12.8</v>
      </c>
      <c r="N39">
        <v>91.8</v>
      </c>
      <c r="O39">
        <v>45</v>
      </c>
      <c r="P39">
        <v>70.900000000000006</v>
      </c>
      <c r="Q39">
        <v>0.49</v>
      </c>
      <c r="R39">
        <v>13.64</v>
      </c>
      <c r="S39">
        <v>0</v>
      </c>
      <c r="T39">
        <v>15.9</v>
      </c>
      <c r="U39">
        <v>10.6</v>
      </c>
      <c r="V39">
        <v>13.1</v>
      </c>
      <c r="W39">
        <v>15.1</v>
      </c>
      <c r="X39">
        <v>14.6</v>
      </c>
      <c r="Y39">
        <v>14.8</v>
      </c>
      <c r="Z39">
        <v>3.9</v>
      </c>
      <c r="AA39">
        <v>3.7</v>
      </c>
      <c r="AB39">
        <v>164</v>
      </c>
      <c r="AC39">
        <v>21</v>
      </c>
      <c r="AD39">
        <v>9.6</v>
      </c>
      <c r="AE39">
        <v>1.9</v>
      </c>
      <c r="AF39">
        <v>2.9</v>
      </c>
      <c r="AG39">
        <v>2.6</v>
      </c>
      <c r="AH39">
        <v>1.02</v>
      </c>
      <c r="AI39">
        <v>7.3</v>
      </c>
    </row>
    <row r="40" spans="1:35" ht="15">
      <c r="A40">
        <f t="shared" si="0"/>
        <v>37</v>
      </c>
      <c r="B40">
        <f t="shared" si="1"/>
        <v>27</v>
      </c>
      <c r="C40">
        <f t="shared" si="2"/>
        <v>3.4</v>
      </c>
      <c r="D40">
        <f t="shared" si="3"/>
        <v>2.2999999999999998</v>
      </c>
      <c r="E40">
        <f t="shared" si="4"/>
        <v>1.78</v>
      </c>
      <c r="F40">
        <f t="shared" si="5"/>
        <v>12.6</v>
      </c>
      <c r="G40">
        <f t="shared" si="5"/>
        <v>1.5</v>
      </c>
      <c r="H40" s="97">
        <v>2019</v>
      </c>
      <c r="I40">
        <v>37</v>
      </c>
      <c r="J40">
        <v>6</v>
      </c>
      <c r="K40">
        <v>12.6</v>
      </c>
      <c r="L40">
        <v>1.5</v>
      </c>
      <c r="M40">
        <v>8.9</v>
      </c>
      <c r="N40">
        <v>91.9</v>
      </c>
      <c r="O40">
        <v>27</v>
      </c>
      <c r="P40">
        <v>55.7</v>
      </c>
      <c r="Q40">
        <v>0.52</v>
      </c>
      <c r="R40">
        <v>17.059999999999999</v>
      </c>
      <c r="S40">
        <v>1.78</v>
      </c>
      <c r="T40">
        <v>14.6</v>
      </c>
      <c r="U40">
        <v>9.4</v>
      </c>
      <c r="V40">
        <v>12</v>
      </c>
      <c r="W40">
        <v>14.7</v>
      </c>
      <c r="X40">
        <v>14.3</v>
      </c>
      <c r="Y40">
        <v>14.5</v>
      </c>
      <c r="Z40">
        <v>3.4</v>
      </c>
      <c r="AA40">
        <v>3</v>
      </c>
      <c r="AB40">
        <v>250</v>
      </c>
      <c r="AC40">
        <v>26</v>
      </c>
      <c r="AD40">
        <v>10.1</v>
      </c>
      <c r="AE40">
        <v>0</v>
      </c>
      <c r="AF40">
        <v>3.3</v>
      </c>
      <c r="AG40">
        <v>2.2999999999999998</v>
      </c>
      <c r="AH40">
        <v>0.63</v>
      </c>
      <c r="AI40">
        <v>-0.3</v>
      </c>
    </row>
    <row r="41" spans="1:35" ht="15">
      <c r="A41">
        <f t="shared" si="0"/>
        <v>38</v>
      </c>
      <c r="B41">
        <f t="shared" si="1"/>
        <v>18.2</v>
      </c>
      <c r="C41">
        <f t="shared" si="2"/>
        <v>1.5</v>
      </c>
      <c r="D41">
        <f t="shared" si="3"/>
        <v>2</v>
      </c>
      <c r="E41">
        <f t="shared" si="4"/>
        <v>0</v>
      </c>
      <c r="F41">
        <f t="shared" si="5"/>
        <v>12.9</v>
      </c>
      <c r="G41">
        <f t="shared" si="5"/>
        <v>-2.2000000000000002</v>
      </c>
      <c r="H41" s="97">
        <v>2019</v>
      </c>
      <c r="I41">
        <v>38</v>
      </c>
      <c r="J41">
        <v>6</v>
      </c>
      <c r="K41">
        <v>12.9</v>
      </c>
      <c r="L41">
        <v>-2.2000000000000002</v>
      </c>
      <c r="M41">
        <v>5</v>
      </c>
      <c r="N41">
        <v>88.3</v>
      </c>
      <c r="O41">
        <v>18.2</v>
      </c>
      <c r="P41">
        <v>57.1</v>
      </c>
      <c r="Q41">
        <v>0.47</v>
      </c>
      <c r="R41">
        <v>17.41</v>
      </c>
      <c r="S41">
        <v>0</v>
      </c>
      <c r="T41">
        <v>14.4</v>
      </c>
      <c r="U41">
        <v>5.8</v>
      </c>
      <c r="V41">
        <v>9.6999999999999993</v>
      </c>
      <c r="W41">
        <v>14.3</v>
      </c>
      <c r="X41">
        <v>13.3</v>
      </c>
      <c r="Y41">
        <v>13.8</v>
      </c>
      <c r="Z41">
        <v>1.5</v>
      </c>
      <c r="AA41">
        <v>0.1</v>
      </c>
      <c r="AB41">
        <v>1</v>
      </c>
      <c r="AC41">
        <v>79</v>
      </c>
      <c r="AD41">
        <v>6.1</v>
      </c>
      <c r="AE41">
        <v>0</v>
      </c>
      <c r="AF41">
        <v>2.7</v>
      </c>
      <c r="AG41">
        <v>2</v>
      </c>
      <c r="AH41">
        <v>0.45</v>
      </c>
      <c r="AI41">
        <v>-4.2</v>
      </c>
    </row>
    <row r="42" spans="1:35" ht="15">
      <c r="A42">
        <f t="shared" si="0"/>
        <v>39</v>
      </c>
      <c r="B42">
        <f t="shared" si="1"/>
        <v>20</v>
      </c>
      <c r="C42">
        <f t="shared" si="2"/>
        <v>1</v>
      </c>
      <c r="D42">
        <f t="shared" si="3"/>
        <v>2.1</v>
      </c>
      <c r="E42">
        <f t="shared" si="4"/>
        <v>0</v>
      </c>
      <c r="F42">
        <f t="shared" si="5"/>
        <v>19.3</v>
      </c>
      <c r="G42">
        <f t="shared" si="5"/>
        <v>-2.8</v>
      </c>
      <c r="H42" s="97">
        <v>2019</v>
      </c>
      <c r="I42">
        <v>39</v>
      </c>
      <c r="J42">
        <v>6</v>
      </c>
      <c r="K42">
        <v>19.3</v>
      </c>
      <c r="L42">
        <v>-2.8</v>
      </c>
      <c r="M42">
        <v>6.8</v>
      </c>
      <c r="N42">
        <v>92.1</v>
      </c>
      <c r="O42">
        <v>20</v>
      </c>
      <c r="P42">
        <v>59.7</v>
      </c>
      <c r="Q42">
        <v>0.56000000000000005</v>
      </c>
      <c r="R42">
        <v>17.36</v>
      </c>
      <c r="S42">
        <v>0</v>
      </c>
      <c r="T42">
        <v>16.5</v>
      </c>
      <c r="U42">
        <v>5.7</v>
      </c>
      <c r="V42">
        <v>10.5</v>
      </c>
      <c r="W42">
        <v>13.4</v>
      </c>
      <c r="X42">
        <v>12.5</v>
      </c>
      <c r="Y42">
        <v>13.1</v>
      </c>
      <c r="Z42">
        <v>1</v>
      </c>
      <c r="AA42">
        <v>0.2</v>
      </c>
      <c r="AB42">
        <v>157</v>
      </c>
      <c r="AC42">
        <v>73</v>
      </c>
      <c r="AD42">
        <v>4.4000000000000004</v>
      </c>
      <c r="AE42">
        <v>1.5</v>
      </c>
      <c r="AF42">
        <v>2.8</v>
      </c>
      <c r="AG42">
        <v>2.1</v>
      </c>
      <c r="AH42">
        <v>0.53</v>
      </c>
      <c r="AI42">
        <v>-2</v>
      </c>
    </row>
    <row r="43" spans="1:35" ht="15">
      <c r="A43">
        <f t="shared" si="0"/>
        <v>40</v>
      </c>
      <c r="B43">
        <f t="shared" si="1"/>
        <v>23.9</v>
      </c>
      <c r="C43">
        <f t="shared" si="2"/>
        <v>1.5</v>
      </c>
      <c r="D43">
        <f t="shared" si="3"/>
        <v>1.7</v>
      </c>
      <c r="E43">
        <f t="shared" si="4"/>
        <v>0</v>
      </c>
      <c r="F43">
        <f t="shared" si="5"/>
        <v>15.1</v>
      </c>
      <c r="G43">
        <f t="shared" si="5"/>
        <v>1.5</v>
      </c>
      <c r="H43" s="97">
        <v>2019</v>
      </c>
      <c r="I43">
        <v>40</v>
      </c>
      <c r="J43">
        <v>6</v>
      </c>
      <c r="K43">
        <v>15.1</v>
      </c>
      <c r="L43">
        <v>1.5</v>
      </c>
      <c r="M43">
        <v>7.3</v>
      </c>
      <c r="N43">
        <v>88.8</v>
      </c>
      <c r="O43">
        <v>23.9</v>
      </c>
      <c r="P43">
        <v>64</v>
      </c>
      <c r="Q43">
        <v>0.44</v>
      </c>
      <c r="R43">
        <v>7.92</v>
      </c>
      <c r="S43">
        <v>0</v>
      </c>
      <c r="T43">
        <v>12</v>
      </c>
      <c r="U43">
        <v>7.7</v>
      </c>
      <c r="V43">
        <v>9.6999999999999993</v>
      </c>
      <c r="W43">
        <v>13.2</v>
      </c>
      <c r="X43">
        <v>12.8</v>
      </c>
      <c r="Y43">
        <v>13</v>
      </c>
      <c r="Z43">
        <v>1.5</v>
      </c>
      <c r="AA43">
        <v>0.4</v>
      </c>
      <c r="AB43">
        <v>212</v>
      </c>
      <c r="AC43">
        <v>68</v>
      </c>
      <c r="AD43">
        <v>6.3</v>
      </c>
      <c r="AE43">
        <v>0.4</v>
      </c>
      <c r="AF43">
        <v>1.1000000000000001</v>
      </c>
      <c r="AG43">
        <v>1.7</v>
      </c>
      <c r="AH43">
        <v>0.63</v>
      </c>
      <c r="AI43">
        <v>0.2</v>
      </c>
    </row>
    <row r="44" spans="1:35" ht="15">
      <c r="A44">
        <f t="shared" si="0"/>
        <v>41</v>
      </c>
      <c r="B44">
        <f t="shared" si="1"/>
        <v>20.9</v>
      </c>
      <c r="C44">
        <f t="shared" si="2"/>
        <v>1.4</v>
      </c>
      <c r="D44">
        <f t="shared" si="3"/>
        <v>2.4</v>
      </c>
      <c r="E44">
        <f t="shared" si="4"/>
        <v>0</v>
      </c>
      <c r="F44">
        <f t="shared" si="5"/>
        <v>18.2</v>
      </c>
      <c r="G44">
        <f t="shared" si="5"/>
        <v>-1.2</v>
      </c>
      <c r="H44" s="97">
        <v>2019</v>
      </c>
      <c r="I44">
        <v>41</v>
      </c>
      <c r="J44">
        <v>6</v>
      </c>
      <c r="K44">
        <v>18.2</v>
      </c>
      <c r="L44">
        <v>-1.2</v>
      </c>
      <c r="M44">
        <v>8</v>
      </c>
      <c r="N44">
        <v>92.5</v>
      </c>
      <c r="O44">
        <v>20.9</v>
      </c>
      <c r="P44">
        <v>56.4</v>
      </c>
      <c r="Q44">
        <v>0.64</v>
      </c>
      <c r="R44">
        <v>17.440000000000001</v>
      </c>
      <c r="S44">
        <v>0</v>
      </c>
      <c r="T44">
        <v>14.3</v>
      </c>
      <c r="U44">
        <v>5.5</v>
      </c>
      <c r="V44">
        <v>9.4</v>
      </c>
      <c r="W44">
        <v>12.8</v>
      </c>
      <c r="X44">
        <v>12.2</v>
      </c>
      <c r="Y44">
        <v>12.5</v>
      </c>
      <c r="Z44">
        <v>1.4</v>
      </c>
      <c r="AA44">
        <v>0.7</v>
      </c>
      <c r="AB44">
        <v>193</v>
      </c>
      <c r="AC44">
        <v>56</v>
      </c>
      <c r="AD44">
        <v>4.8</v>
      </c>
      <c r="AE44">
        <v>1.3</v>
      </c>
      <c r="AF44">
        <v>3</v>
      </c>
      <c r="AG44">
        <v>2.4</v>
      </c>
      <c r="AH44">
        <v>0.53</v>
      </c>
      <c r="AI44">
        <v>-1.9</v>
      </c>
    </row>
    <row r="45" spans="1:35" ht="15">
      <c r="A45">
        <f t="shared" si="0"/>
        <v>42</v>
      </c>
      <c r="B45">
        <f t="shared" si="1"/>
        <v>14.3</v>
      </c>
      <c r="C45">
        <f t="shared" si="2"/>
        <v>2.1</v>
      </c>
      <c r="D45">
        <f t="shared" si="3"/>
        <v>2.7</v>
      </c>
      <c r="E45">
        <f t="shared" si="4"/>
        <v>0</v>
      </c>
      <c r="F45">
        <f t="shared" si="5"/>
        <v>15</v>
      </c>
      <c r="G45">
        <f t="shared" si="5"/>
        <v>2.1</v>
      </c>
      <c r="H45" s="97">
        <v>2019</v>
      </c>
      <c r="I45">
        <v>42</v>
      </c>
      <c r="J45">
        <v>6</v>
      </c>
      <c r="K45">
        <v>15</v>
      </c>
      <c r="L45">
        <v>2.1</v>
      </c>
      <c r="M45">
        <v>8.8000000000000007</v>
      </c>
      <c r="N45">
        <v>72</v>
      </c>
      <c r="O45">
        <v>14.3</v>
      </c>
      <c r="P45">
        <v>41.5</v>
      </c>
      <c r="Q45">
        <v>0.73</v>
      </c>
      <c r="R45">
        <v>18.03</v>
      </c>
      <c r="S45">
        <v>0</v>
      </c>
      <c r="T45">
        <v>13</v>
      </c>
      <c r="U45">
        <v>6.7</v>
      </c>
      <c r="V45">
        <v>9.4</v>
      </c>
      <c r="W45">
        <v>12.5</v>
      </c>
      <c r="X45">
        <v>12.1</v>
      </c>
      <c r="Y45">
        <v>12.3</v>
      </c>
      <c r="Z45">
        <v>2.1</v>
      </c>
      <c r="AA45">
        <v>1.4</v>
      </c>
      <c r="AB45">
        <v>262</v>
      </c>
      <c r="AC45">
        <v>46</v>
      </c>
      <c r="AD45">
        <v>8.1999999999999993</v>
      </c>
      <c r="AE45">
        <v>0.4</v>
      </c>
      <c r="AF45">
        <v>3.5</v>
      </c>
      <c r="AG45">
        <v>2.7</v>
      </c>
      <c r="AH45">
        <v>0.44</v>
      </c>
      <c r="AI45">
        <v>-5</v>
      </c>
    </row>
    <row r="46" spans="1:35" ht="15">
      <c r="A46">
        <f t="shared" si="0"/>
        <v>43</v>
      </c>
      <c r="B46">
        <f t="shared" si="1"/>
        <v>14</v>
      </c>
      <c r="C46">
        <f t="shared" si="2"/>
        <v>1.4</v>
      </c>
      <c r="D46">
        <f t="shared" si="3"/>
        <v>2.6</v>
      </c>
      <c r="E46">
        <f t="shared" si="4"/>
        <v>0</v>
      </c>
      <c r="F46">
        <f t="shared" si="5"/>
        <v>20</v>
      </c>
      <c r="G46">
        <f t="shared" si="5"/>
        <v>-3.6</v>
      </c>
      <c r="H46" s="97">
        <v>2019</v>
      </c>
      <c r="I46">
        <v>43</v>
      </c>
      <c r="J46">
        <v>6</v>
      </c>
      <c r="K46">
        <v>20</v>
      </c>
      <c r="L46">
        <v>-3.6</v>
      </c>
      <c r="M46">
        <v>7.9</v>
      </c>
      <c r="N46">
        <v>85.9</v>
      </c>
      <c r="O46">
        <v>14</v>
      </c>
      <c r="P46">
        <v>48.5</v>
      </c>
      <c r="Q46">
        <v>0.74</v>
      </c>
      <c r="R46">
        <v>17.690000000000001</v>
      </c>
      <c r="S46">
        <v>0</v>
      </c>
      <c r="T46">
        <v>14.1</v>
      </c>
      <c r="U46">
        <v>4.9000000000000004</v>
      </c>
      <c r="V46">
        <v>9.1</v>
      </c>
      <c r="W46">
        <v>12.3</v>
      </c>
      <c r="X46">
        <v>11.8</v>
      </c>
      <c r="Y46">
        <v>12</v>
      </c>
      <c r="Z46">
        <v>1.4</v>
      </c>
      <c r="AA46">
        <v>0.4</v>
      </c>
      <c r="AB46">
        <v>1</v>
      </c>
      <c r="AC46">
        <v>69</v>
      </c>
      <c r="AD46">
        <v>6.7</v>
      </c>
      <c r="AE46">
        <v>1.8</v>
      </c>
      <c r="AF46">
        <v>3.4</v>
      </c>
      <c r="AG46">
        <v>2.6</v>
      </c>
      <c r="AH46">
        <v>0.45</v>
      </c>
      <c r="AI46">
        <v>-4.2</v>
      </c>
    </row>
    <row r="47" spans="1:35" ht="15">
      <c r="A47">
        <f t="shared" si="0"/>
        <v>44</v>
      </c>
      <c r="B47">
        <f t="shared" si="1"/>
        <v>21.3</v>
      </c>
      <c r="C47">
        <f t="shared" si="2"/>
        <v>0.9</v>
      </c>
      <c r="D47">
        <f t="shared" si="3"/>
        <v>1.8</v>
      </c>
      <c r="E47">
        <f t="shared" si="4"/>
        <v>0</v>
      </c>
      <c r="F47">
        <f t="shared" si="5"/>
        <v>18.899999999999999</v>
      </c>
      <c r="G47">
        <f t="shared" si="5"/>
        <v>2.6</v>
      </c>
      <c r="H47" s="97">
        <v>2019</v>
      </c>
      <c r="I47">
        <v>44</v>
      </c>
      <c r="J47">
        <v>6</v>
      </c>
      <c r="K47">
        <v>18.899999999999999</v>
      </c>
      <c r="L47">
        <v>2.6</v>
      </c>
      <c r="M47">
        <v>10.8</v>
      </c>
      <c r="N47">
        <v>81.3</v>
      </c>
      <c r="O47">
        <v>21.3</v>
      </c>
      <c r="P47">
        <v>50.3</v>
      </c>
      <c r="Q47">
        <v>0.77</v>
      </c>
      <c r="R47">
        <v>9.9600000000000009</v>
      </c>
      <c r="S47">
        <v>0</v>
      </c>
      <c r="T47">
        <v>13.4</v>
      </c>
      <c r="U47">
        <v>7.2</v>
      </c>
      <c r="V47">
        <v>10.199999999999999</v>
      </c>
      <c r="W47">
        <v>12.1</v>
      </c>
      <c r="X47">
        <v>11.9</v>
      </c>
      <c r="Y47">
        <v>12</v>
      </c>
      <c r="Z47">
        <v>0.9</v>
      </c>
      <c r="AA47">
        <v>0.1</v>
      </c>
      <c r="AB47">
        <v>314</v>
      </c>
      <c r="AC47">
        <v>78</v>
      </c>
      <c r="AD47">
        <v>3.4</v>
      </c>
      <c r="AE47">
        <v>1.7</v>
      </c>
      <c r="AF47">
        <v>1.7</v>
      </c>
      <c r="AG47">
        <v>1.8</v>
      </c>
      <c r="AH47">
        <v>0.61</v>
      </c>
      <c r="AI47">
        <v>-0.2</v>
      </c>
    </row>
    <row r="48" spans="1:35" ht="15">
      <c r="A48">
        <f t="shared" si="0"/>
        <v>45</v>
      </c>
      <c r="B48">
        <f t="shared" si="1"/>
        <v>43.3</v>
      </c>
      <c r="C48">
        <f t="shared" si="2"/>
        <v>1.9</v>
      </c>
      <c r="D48">
        <f t="shared" si="3"/>
        <v>1.3</v>
      </c>
      <c r="E48">
        <f t="shared" si="4"/>
        <v>3.05</v>
      </c>
      <c r="F48">
        <f t="shared" si="5"/>
        <v>16.899999999999999</v>
      </c>
      <c r="G48">
        <f t="shared" si="5"/>
        <v>10.4</v>
      </c>
      <c r="H48" s="97">
        <v>2019</v>
      </c>
      <c r="I48">
        <v>45</v>
      </c>
      <c r="J48">
        <v>6</v>
      </c>
      <c r="K48">
        <v>16.899999999999999</v>
      </c>
      <c r="L48">
        <v>10.4</v>
      </c>
      <c r="M48">
        <v>13.3</v>
      </c>
      <c r="N48">
        <v>98</v>
      </c>
      <c r="O48">
        <v>43.3</v>
      </c>
      <c r="P48">
        <v>81.8</v>
      </c>
      <c r="Q48">
        <v>0.28000000000000003</v>
      </c>
      <c r="R48">
        <v>4.3099999999999996</v>
      </c>
      <c r="S48">
        <v>3.05</v>
      </c>
      <c r="T48">
        <v>13.1</v>
      </c>
      <c r="U48">
        <v>11.1</v>
      </c>
      <c r="V48">
        <v>12.2</v>
      </c>
      <c r="W48">
        <v>12.6</v>
      </c>
      <c r="X48">
        <v>12</v>
      </c>
      <c r="Y48">
        <v>12.3</v>
      </c>
      <c r="Z48">
        <v>1.9</v>
      </c>
      <c r="AA48">
        <v>0.9</v>
      </c>
      <c r="AB48">
        <v>118</v>
      </c>
      <c r="AC48">
        <v>60</v>
      </c>
      <c r="AD48">
        <v>6.5</v>
      </c>
      <c r="AE48">
        <v>1.5</v>
      </c>
      <c r="AF48">
        <v>0.2</v>
      </c>
      <c r="AG48">
        <v>1.3</v>
      </c>
      <c r="AH48">
        <v>1.25</v>
      </c>
      <c r="AI48">
        <v>10.1</v>
      </c>
    </row>
    <row r="49" spans="1:35" ht="15">
      <c r="A49">
        <f t="shared" si="0"/>
        <v>46</v>
      </c>
      <c r="B49">
        <f t="shared" si="1"/>
        <v>48</v>
      </c>
      <c r="C49">
        <f t="shared" si="2"/>
        <v>1.6</v>
      </c>
      <c r="D49">
        <f t="shared" si="3"/>
        <v>2</v>
      </c>
      <c r="E49">
        <f t="shared" si="4"/>
        <v>0.51</v>
      </c>
      <c r="F49">
        <f t="shared" si="5"/>
        <v>19.7</v>
      </c>
      <c r="G49">
        <f t="shared" si="5"/>
        <v>10.6</v>
      </c>
      <c r="H49" s="97">
        <v>2019</v>
      </c>
      <c r="I49">
        <v>46</v>
      </c>
      <c r="J49">
        <v>6</v>
      </c>
      <c r="K49">
        <v>19.7</v>
      </c>
      <c r="L49">
        <v>10.6</v>
      </c>
      <c r="M49">
        <v>14.9</v>
      </c>
      <c r="N49">
        <v>99.3</v>
      </c>
      <c r="O49">
        <v>48</v>
      </c>
      <c r="P49">
        <v>75.5</v>
      </c>
      <c r="Q49">
        <v>0.45</v>
      </c>
      <c r="R49">
        <v>11.29</v>
      </c>
      <c r="S49">
        <v>0.51</v>
      </c>
      <c r="T49">
        <v>17</v>
      </c>
      <c r="U49">
        <v>12.3</v>
      </c>
      <c r="V49">
        <v>14.1</v>
      </c>
      <c r="W49">
        <v>13.3</v>
      </c>
      <c r="X49">
        <v>12.6</v>
      </c>
      <c r="Y49">
        <v>12.9</v>
      </c>
      <c r="Z49">
        <v>1.6</v>
      </c>
      <c r="AA49">
        <v>1</v>
      </c>
      <c r="AB49">
        <v>225</v>
      </c>
      <c r="AC49">
        <v>48</v>
      </c>
      <c r="AD49">
        <v>5.7</v>
      </c>
      <c r="AE49">
        <v>2.8</v>
      </c>
      <c r="AF49">
        <v>1.9</v>
      </c>
      <c r="AG49">
        <v>2</v>
      </c>
      <c r="AH49">
        <v>1.26</v>
      </c>
      <c r="AI49">
        <v>10.1</v>
      </c>
    </row>
    <row r="50" spans="1:35" ht="15">
      <c r="A50">
        <f t="shared" si="0"/>
        <v>47</v>
      </c>
      <c r="B50">
        <f t="shared" si="1"/>
        <v>28.3</v>
      </c>
      <c r="C50">
        <f t="shared" si="2"/>
        <v>2.8</v>
      </c>
      <c r="D50">
        <f t="shared" si="3"/>
        <v>2.8</v>
      </c>
      <c r="E50">
        <f t="shared" si="4"/>
        <v>0</v>
      </c>
      <c r="F50">
        <f t="shared" si="5"/>
        <v>16.600000000000001</v>
      </c>
      <c r="G50">
        <f t="shared" si="5"/>
        <v>5.3</v>
      </c>
      <c r="H50" s="97">
        <v>2019</v>
      </c>
      <c r="I50">
        <v>47</v>
      </c>
      <c r="J50">
        <v>6</v>
      </c>
      <c r="K50">
        <v>16.600000000000001</v>
      </c>
      <c r="L50">
        <v>5.3</v>
      </c>
      <c r="M50">
        <v>11.7</v>
      </c>
      <c r="N50">
        <v>79</v>
      </c>
      <c r="O50">
        <v>28.3</v>
      </c>
      <c r="P50">
        <v>53.7</v>
      </c>
      <c r="Q50">
        <v>0.68</v>
      </c>
      <c r="R50">
        <v>16.190000000000001</v>
      </c>
      <c r="S50">
        <v>0</v>
      </c>
      <c r="T50">
        <v>16</v>
      </c>
      <c r="U50">
        <v>10.199999999999999</v>
      </c>
      <c r="V50">
        <v>12.6</v>
      </c>
      <c r="W50">
        <v>13.4</v>
      </c>
      <c r="X50">
        <v>13.3</v>
      </c>
      <c r="Y50">
        <v>13.4</v>
      </c>
      <c r="Z50">
        <v>2.8</v>
      </c>
      <c r="AA50">
        <v>2.2999999999999998</v>
      </c>
      <c r="AB50">
        <v>241</v>
      </c>
      <c r="AC50">
        <v>34</v>
      </c>
      <c r="AD50">
        <v>10.6</v>
      </c>
      <c r="AE50">
        <v>1</v>
      </c>
      <c r="AF50">
        <v>3.5</v>
      </c>
      <c r="AG50">
        <v>2.8</v>
      </c>
      <c r="AH50">
        <v>0.72</v>
      </c>
      <c r="AI50">
        <v>2</v>
      </c>
    </row>
    <row r="51" spans="1:35" ht="15">
      <c r="A51">
        <f t="shared" si="0"/>
        <v>48</v>
      </c>
      <c r="B51">
        <f t="shared" si="1"/>
        <v>24.2</v>
      </c>
      <c r="C51">
        <f t="shared" si="2"/>
        <v>3.1</v>
      </c>
      <c r="D51">
        <f t="shared" si="3"/>
        <v>2.9</v>
      </c>
      <c r="E51">
        <f t="shared" si="4"/>
        <v>0</v>
      </c>
      <c r="F51">
        <f t="shared" si="5"/>
        <v>15.4</v>
      </c>
      <c r="G51">
        <f t="shared" si="5"/>
        <v>2.2000000000000002</v>
      </c>
      <c r="H51" s="97">
        <v>2019</v>
      </c>
      <c r="I51">
        <v>48</v>
      </c>
      <c r="J51">
        <v>6</v>
      </c>
      <c r="K51">
        <v>15.4</v>
      </c>
      <c r="L51">
        <v>2.2000000000000002</v>
      </c>
      <c r="M51">
        <v>9</v>
      </c>
      <c r="N51">
        <v>83.2</v>
      </c>
      <c r="O51">
        <v>24.2</v>
      </c>
      <c r="P51">
        <v>51.7</v>
      </c>
      <c r="Q51">
        <v>0.62</v>
      </c>
      <c r="R51">
        <v>15.86</v>
      </c>
      <c r="S51">
        <v>0</v>
      </c>
      <c r="T51">
        <v>14.6</v>
      </c>
      <c r="U51">
        <v>7.7</v>
      </c>
      <c r="V51">
        <v>10.9</v>
      </c>
      <c r="W51">
        <v>13.5</v>
      </c>
      <c r="X51">
        <v>12.9</v>
      </c>
      <c r="Y51">
        <v>13.2</v>
      </c>
      <c r="Z51">
        <v>3.1</v>
      </c>
      <c r="AA51">
        <v>2.2999999999999998</v>
      </c>
      <c r="AB51">
        <v>206</v>
      </c>
      <c r="AC51">
        <v>42</v>
      </c>
      <c r="AD51">
        <v>10.5</v>
      </c>
      <c r="AE51">
        <v>0.5</v>
      </c>
      <c r="AF51">
        <v>3.4</v>
      </c>
      <c r="AG51">
        <v>2.9</v>
      </c>
      <c r="AH51">
        <v>0.56000000000000005</v>
      </c>
      <c r="AI51">
        <v>-1.2</v>
      </c>
    </row>
    <row r="52" spans="1:35" ht="15">
      <c r="A52">
        <f t="shared" si="0"/>
        <v>49</v>
      </c>
      <c r="B52">
        <f t="shared" si="1"/>
        <v>27.5</v>
      </c>
      <c r="C52">
        <f t="shared" si="2"/>
        <v>2.4</v>
      </c>
      <c r="D52">
        <f t="shared" si="3"/>
        <v>2.1</v>
      </c>
      <c r="E52">
        <f t="shared" si="4"/>
        <v>1.02</v>
      </c>
      <c r="F52">
        <f t="shared" si="5"/>
        <v>13.5</v>
      </c>
      <c r="G52">
        <f t="shared" si="5"/>
        <v>2.2999999999999998</v>
      </c>
      <c r="H52" s="97">
        <v>2019</v>
      </c>
      <c r="I52">
        <v>49</v>
      </c>
      <c r="J52">
        <v>6</v>
      </c>
      <c r="K52">
        <v>13.5</v>
      </c>
      <c r="L52">
        <v>2.2999999999999998</v>
      </c>
      <c r="M52">
        <v>8.4</v>
      </c>
      <c r="N52">
        <v>94.1</v>
      </c>
      <c r="O52">
        <v>27.5</v>
      </c>
      <c r="P52">
        <v>62.2</v>
      </c>
      <c r="Q52">
        <v>0.45</v>
      </c>
      <c r="R52">
        <v>14.09</v>
      </c>
      <c r="S52">
        <v>1.02</v>
      </c>
      <c r="T52">
        <v>14.3</v>
      </c>
      <c r="U52">
        <v>9</v>
      </c>
      <c r="V52">
        <v>10.8</v>
      </c>
      <c r="W52">
        <v>13.1</v>
      </c>
      <c r="X52">
        <v>12.7</v>
      </c>
      <c r="Y52">
        <v>12.9</v>
      </c>
      <c r="Z52">
        <v>2.4</v>
      </c>
      <c r="AA52">
        <v>1.3</v>
      </c>
      <c r="AB52">
        <v>206</v>
      </c>
      <c r="AC52">
        <v>53</v>
      </c>
      <c r="AD52">
        <v>7.4</v>
      </c>
      <c r="AE52">
        <v>0.1</v>
      </c>
      <c r="AF52">
        <v>2.4</v>
      </c>
      <c r="AG52">
        <v>2.1</v>
      </c>
      <c r="AH52">
        <v>0.66</v>
      </c>
      <c r="AI52">
        <v>0.8</v>
      </c>
    </row>
    <row r="53" spans="1:35" ht="15">
      <c r="A53">
        <f t="shared" si="0"/>
        <v>50</v>
      </c>
      <c r="B53">
        <f t="shared" si="1"/>
        <v>21</v>
      </c>
      <c r="C53">
        <f t="shared" si="2"/>
        <v>2.5</v>
      </c>
      <c r="D53">
        <f t="shared" si="3"/>
        <v>2.6</v>
      </c>
      <c r="E53">
        <f t="shared" si="4"/>
        <v>0</v>
      </c>
      <c r="F53">
        <f t="shared" si="5"/>
        <v>13.4</v>
      </c>
      <c r="G53">
        <f t="shared" si="5"/>
        <v>0.4</v>
      </c>
      <c r="H53" s="97">
        <v>2019</v>
      </c>
      <c r="I53">
        <v>50</v>
      </c>
      <c r="J53">
        <v>6</v>
      </c>
      <c r="K53">
        <v>13.4</v>
      </c>
      <c r="L53">
        <v>0.4</v>
      </c>
      <c r="M53">
        <v>6.5</v>
      </c>
      <c r="N53">
        <v>90.2</v>
      </c>
      <c r="O53">
        <v>21</v>
      </c>
      <c r="P53">
        <v>53.5</v>
      </c>
      <c r="Q53">
        <v>0.52</v>
      </c>
      <c r="R53">
        <v>18.38</v>
      </c>
      <c r="S53">
        <v>0</v>
      </c>
      <c r="T53">
        <v>14.6</v>
      </c>
      <c r="U53">
        <v>6.5</v>
      </c>
      <c r="V53">
        <v>10</v>
      </c>
      <c r="W53">
        <v>12.8</v>
      </c>
      <c r="X53">
        <v>12.3</v>
      </c>
      <c r="Y53">
        <v>12.6</v>
      </c>
      <c r="Z53">
        <v>2.5</v>
      </c>
      <c r="AA53">
        <v>2.1</v>
      </c>
      <c r="AB53">
        <v>246</v>
      </c>
      <c r="AC53">
        <v>33</v>
      </c>
      <c r="AD53">
        <v>9.1</v>
      </c>
      <c r="AE53">
        <v>0.1</v>
      </c>
      <c r="AF53">
        <v>3.4</v>
      </c>
      <c r="AG53">
        <v>2.6</v>
      </c>
      <c r="AH53">
        <v>0.48</v>
      </c>
      <c r="AI53">
        <v>-3.5</v>
      </c>
    </row>
    <row r="54" spans="1:35" ht="15">
      <c r="A54">
        <f t="shared" si="0"/>
        <v>51</v>
      </c>
      <c r="B54">
        <f t="shared" si="1"/>
        <v>16.5</v>
      </c>
      <c r="C54">
        <f t="shared" si="2"/>
        <v>1.7</v>
      </c>
      <c r="D54">
        <f t="shared" si="3"/>
        <v>2.7</v>
      </c>
      <c r="E54">
        <f t="shared" si="4"/>
        <v>0</v>
      </c>
      <c r="F54">
        <f t="shared" si="5"/>
        <v>15.4</v>
      </c>
      <c r="G54">
        <f t="shared" si="5"/>
        <v>-3.1</v>
      </c>
      <c r="H54" s="97">
        <v>2019</v>
      </c>
      <c r="I54">
        <v>51</v>
      </c>
      <c r="J54">
        <v>6</v>
      </c>
      <c r="K54">
        <v>15.4</v>
      </c>
      <c r="L54">
        <v>-3.1</v>
      </c>
      <c r="M54">
        <v>6.2</v>
      </c>
      <c r="N54">
        <v>80.5</v>
      </c>
      <c r="O54">
        <v>16.5</v>
      </c>
      <c r="P54">
        <v>45.2</v>
      </c>
      <c r="Q54">
        <v>0.62</v>
      </c>
      <c r="R54">
        <v>19.47</v>
      </c>
      <c r="S54">
        <v>0</v>
      </c>
      <c r="T54">
        <v>15.1</v>
      </c>
      <c r="U54">
        <v>5.3</v>
      </c>
      <c r="V54">
        <v>9.9</v>
      </c>
      <c r="W54">
        <v>12.5</v>
      </c>
      <c r="X54">
        <v>11.9</v>
      </c>
      <c r="Y54">
        <v>12.2</v>
      </c>
      <c r="Z54">
        <v>1.7</v>
      </c>
      <c r="AA54">
        <v>1</v>
      </c>
      <c r="AB54">
        <v>135</v>
      </c>
      <c r="AC54">
        <v>51</v>
      </c>
      <c r="AD54">
        <v>5.9</v>
      </c>
      <c r="AE54">
        <v>0.4</v>
      </c>
      <c r="AF54">
        <v>3.4</v>
      </c>
      <c r="AG54">
        <v>2.7</v>
      </c>
      <c r="AH54">
        <v>0.38</v>
      </c>
      <c r="AI54">
        <v>-6.3</v>
      </c>
    </row>
    <row r="55" spans="1:35" ht="15">
      <c r="A55">
        <f t="shared" si="0"/>
        <v>52</v>
      </c>
      <c r="B55">
        <f t="shared" si="1"/>
        <v>35</v>
      </c>
      <c r="C55">
        <f t="shared" si="2"/>
        <v>4.0999999999999996</v>
      </c>
      <c r="D55">
        <f t="shared" si="3"/>
        <v>1.5</v>
      </c>
      <c r="E55">
        <f t="shared" si="4"/>
        <v>12.19</v>
      </c>
      <c r="F55">
        <f t="shared" si="5"/>
        <v>11.1</v>
      </c>
      <c r="G55">
        <f t="shared" si="5"/>
        <v>5</v>
      </c>
      <c r="H55" s="97">
        <v>2019</v>
      </c>
      <c r="I55">
        <v>52</v>
      </c>
      <c r="J55">
        <v>6</v>
      </c>
      <c r="K55">
        <v>11.1</v>
      </c>
      <c r="L55">
        <v>5</v>
      </c>
      <c r="M55">
        <v>7.7</v>
      </c>
      <c r="N55">
        <v>97.6</v>
      </c>
      <c r="O55">
        <v>35</v>
      </c>
      <c r="P55">
        <v>74.8</v>
      </c>
      <c r="Q55">
        <v>0.28000000000000003</v>
      </c>
      <c r="R55">
        <v>3.79</v>
      </c>
      <c r="S55">
        <v>12.19</v>
      </c>
      <c r="T55">
        <v>10.8</v>
      </c>
      <c r="U55">
        <v>8.5</v>
      </c>
      <c r="V55">
        <v>9.8000000000000007</v>
      </c>
      <c r="W55">
        <v>12.3</v>
      </c>
      <c r="X55">
        <v>12.1</v>
      </c>
      <c r="Y55">
        <v>12.2</v>
      </c>
      <c r="Z55">
        <v>4.0999999999999996</v>
      </c>
      <c r="AA55">
        <v>3.6</v>
      </c>
      <c r="AB55">
        <v>157</v>
      </c>
      <c r="AC55">
        <v>28</v>
      </c>
      <c r="AD55">
        <v>14.2</v>
      </c>
      <c r="AE55">
        <v>0</v>
      </c>
      <c r="AF55">
        <v>0.6</v>
      </c>
      <c r="AG55">
        <v>1.5</v>
      </c>
      <c r="AH55">
        <v>0.78</v>
      </c>
      <c r="AI55">
        <v>3</v>
      </c>
    </row>
    <row r="56" spans="1:35" ht="15">
      <c r="A56">
        <f t="shared" si="0"/>
        <v>53</v>
      </c>
      <c r="B56">
        <f t="shared" si="1"/>
        <v>63.8</v>
      </c>
      <c r="C56">
        <f t="shared" si="2"/>
        <v>3.1</v>
      </c>
      <c r="D56">
        <f t="shared" si="3"/>
        <v>1.4</v>
      </c>
      <c r="E56">
        <f t="shared" si="4"/>
        <v>34.799999999999997</v>
      </c>
      <c r="F56">
        <f t="shared" si="5"/>
        <v>9.6</v>
      </c>
      <c r="G56">
        <f t="shared" si="5"/>
        <v>3.6</v>
      </c>
      <c r="H56" s="97">
        <v>2019</v>
      </c>
      <c r="I56">
        <v>53</v>
      </c>
      <c r="J56">
        <v>6</v>
      </c>
      <c r="K56">
        <v>9.6</v>
      </c>
      <c r="L56">
        <v>3.6</v>
      </c>
      <c r="M56">
        <v>5.8</v>
      </c>
      <c r="N56">
        <v>97.6</v>
      </c>
      <c r="O56">
        <v>63.8</v>
      </c>
      <c r="P56">
        <v>87.5</v>
      </c>
      <c r="Q56">
        <v>0.12</v>
      </c>
      <c r="R56">
        <v>10.57</v>
      </c>
      <c r="S56">
        <v>34.799999999999997</v>
      </c>
      <c r="T56">
        <v>11.9</v>
      </c>
      <c r="U56">
        <v>7.6</v>
      </c>
      <c r="V56">
        <v>9.1</v>
      </c>
      <c r="W56">
        <v>12.1</v>
      </c>
      <c r="X56">
        <v>11.5</v>
      </c>
      <c r="Y56">
        <v>11.8</v>
      </c>
      <c r="Z56">
        <v>3.1</v>
      </c>
      <c r="AA56">
        <v>1.9</v>
      </c>
      <c r="AB56">
        <v>174</v>
      </c>
      <c r="AC56">
        <v>51</v>
      </c>
      <c r="AD56">
        <v>15</v>
      </c>
      <c r="AE56">
        <v>0</v>
      </c>
      <c r="AF56">
        <v>1.1000000000000001</v>
      </c>
      <c r="AG56">
        <v>1.4</v>
      </c>
      <c r="AH56">
        <v>0.8</v>
      </c>
      <c r="AI56">
        <v>3.8</v>
      </c>
    </row>
    <row r="57" spans="1:35" ht="15">
      <c r="A57">
        <f t="shared" si="0"/>
        <v>54</v>
      </c>
      <c r="B57">
        <f t="shared" si="1"/>
        <v>41.4</v>
      </c>
      <c r="C57">
        <f t="shared" si="2"/>
        <v>1.2</v>
      </c>
      <c r="D57">
        <f t="shared" si="3"/>
        <v>1.9</v>
      </c>
      <c r="E57">
        <f t="shared" si="4"/>
        <v>0.25</v>
      </c>
      <c r="F57">
        <f t="shared" si="5"/>
        <v>12.4</v>
      </c>
      <c r="G57">
        <f t="shared" si="5"/>
        <v>-1</v>
      </c>
      <c r="H57" s="97">
        <v>2019</v>
      </c>
      <c r="I57">
        <v>54</v>
      </c>
      <c r="J57">
        <v>6</v>
      </c>
      <c r="K57">
        <v>12.4</v>
      </c>
      <c r="L57">
        <v>-1</v>
      </c>
      <c r="M57">
        <v>5.4</v>
      </c>
      <c r="N57">
        <v>100</v>
      </c>
      <c r="O57">
        <v>41.4</v>
      </c>
      <c r="P57">
        <v>79</v>
      </c>
      <c r="Q57">
        <v>0.25</v>
      </c>
      <c r="R57">
        <v>18.93</v>
      </c>
      <c r="S57">
        <v>0.25</v>
      </c>
      <c r="T57">
        <v>14.2</v>
      </c>
      <c r="U57">
        <v>5.3</v>
      </c>
      <c r="V57">
        <v>9.1999999999999993</v>
      </c>
      <c r="W57">
        <v>11.6</v>
      </c>
      <c r="X57">
        <v>11.1</v>
      </c>
      <c r="Y57">
        <v>11.3</v>
      </c>
      <c r="Z57">
        <v>1.2</v>
      </c>
      <c r="AA57">
        <v>0.5</v>
      </c>
      <c r="AB57">
        <v>13</v>
      </c>
      <c r="AC57">
        <v>63</v>
      </c>
      <c r="AD57">
        <v>5.7</v>
      </c>
      <c r="AE57">
        <v>0</v>
      </c>
      <c r="AF57">
        <v>2.6</v>
      </c>
      <c r="AG57">
        <v>1.9</v>
      </c>
      <c r="AH57">
        <v>0.69</v>
      </c>
      <c r="AI57">
        <v>1.5</v>
      </c>
    </row>
    <row r="58" spans="1:35" ht="15">
      <c r="A58">
        <f t="shared" si="0"/>
        <v>55</v>
      </c>
      <c r="B58">
        <f t="shared" si="1"/>
        <v>40</v>
      </c>
      <c r="C58">
        <f t="shared" si="2"/>
        <v>1.4</v>
      </c>
      <c r="D58">
        <f t="shared" si="3"/>
        <v>2.2999999999999998</v>
      </c>
      <c r="E58">
        <f t="shared" si="4"/>
        <v>0</v>
      </c>
      <c r="F58">
        <f t="shared" si="5"/>
        <v>16</v>
      </c>
      <c r="G58">
        <f t="shared" si="5"/>
        <v>0.2</v>
      </c>
      <c r="H58" s="97">
        <v>2019</v>
      </c>
      <c r="I58">
        <v>55</v>
      </c>
      <c r="J58">
        <v>6</v>
      </c>
      <c r="K58">
        <v>16</v>
      </c>
      <c r="L58">
        <v>0.2</v>
      </c>
      <c r="M58">
        <v>7.5</v>
      </c>
      <c r="N58">
        <v>94.1</v>
      </c>
      <c r="O58">
        <v>40</v>
      </c>
      <c r="P58">
        <v>70.2</v>
      </c>
      <c r="Q58">
        <v>0.4</v>
      </c>
      <c r="R58">
        <v>18.27</v>
      </c>
      <c r="S58">
        <v>0</v>
      </c>
      <c r="T58">
        <v>14.7</v>
      </c>
      <c r="U58">
        <v>5.5</v>
      </c>
      <c r="V58">
        <v>9.6999999999999993</v>
      </c>
      <c r="W58">
        <v>11.5</v>
      </c>
      <c r="X58">
        <v>11.1</v>
      </c>
      <c r="Y58">
        <v>11.3</v>
      </c>
      <c r="Z58">
        <v>1.4</v>
      </c>
      <c r="AA58">
        <v>0.4</v>
      </c>
      <c r="AB58">
        <v>322</v>
      </c>
      <c r="AC58">
        <v>176</v>
      </c>
      <c r="AD58">
        <v>4</v>
      </c>
      <c r="AE58">
        <v>0.6</v>
      </c>
      <c r="AF58">
        <v>2.8</v>
      </c>
      <c r="AG58">
        <v>2.2999999999999998</v>
      </c>
      <c r="AH58">
        <v>0.7</v>
      </c>
      <c r="AI58">
        <v>1.7</v>
      </c>
    </row>
    <row r="59" spans="1:35" ht="15">
      <c r="A59">
        <f t="shared" si="0"/>
        <v>56</v>
      </c>
      <c r="B59">
        <f t="shared" si="1"/>
        <v>35.5</v>
      </c>
      <c r="C59">
        <f t="shared" si="2"/>
        <v>1</v>
      </c>
      <c r="D59">
        <f t="shared" si="3"/>
        <v>2.2000000000000002</v>
      </c>
      <c r="E59">
        <f t="shared" si="4"/>
        <v>0</v>
      </c>
      <c r="F59">
        <f t="shared" si="5"/>
        <v>18.3</v>
      </c>
      <c r="G59">
        <f t="shared" si="5"/>
        <v>1.1000000000000001</v>
      </c>
      <c r="H59" s="97">
        <v>2019</v>
      </c>
      <c r="I59">
        <v>56</v>
      </c>
      <c r="J59">
        <v>6</v>
      </c>
      <c r="K59">
        <v>18.3</v>
      </c>
      <c r="L59">
        <v>1.1000000000000001</v>
      </c>
      <c r="M59">
        <v>9.4</v>
      </c>
      <c r="N59">
        <v>98.5</v>
      </c>
      <c r="O59">
        <v>35.5</v>
      </c>
      <c r="P59">
        <v>72.3</v>
      </c>
      <c r="Q59">
        <v>0.43</v>
      </c>
      <c r="R59">
        <v>17.87</v>
      </c>
      <c r="S59">
        <v>0</v>
      </c>
      <c r="T59">
        <v>15.7</v>
      </c>
      <c r="U59">
        <v>6.4</v>
      </c>
      <c r="V59">
        <v>10.8</v>
      </c>
      <c r="W59">
        <v>11.7</v>
      </c>
      <c r="X59">
        <v>11.4</v>
      </c>
      <c r="Y59">
        <v>11.5</v>
      </c>
      <c r="Z59">
        <v>1</v>
      </c>
      <c r="AA59">
        <v>0.4</v>
      </c>
      <c r="AB59">
        <v>130</v>
      </c>
      <c r="AC59">
        <v>101</v>
      </c>
      <c r="AD59">
        <v>3.2</v>
      </c>
      <c r="AE59">
        <v>1.4</v>
      </c>
      <c r="AF59">
        <v>2.7</v>
      </c>
      <c r="AG59">
        <v>2.2000000000000002</v>
      </c>
      <c r="AH59">
        <v>0.82</v>
      </c>
      <c r="AI59">
        <v>4</v>
      </c>
    </row>
    <row r="60" spans="1:35" ht="15">
      <c r="A60">
        <f t="shared" si="0"/>
        <v>57</v>
      </c>
      <c r="B60">
        <f t="shared" si="1"/>
        <v>32.799999999999997</v>
      </c>
      <c r="C60">
        <f t="shared" si="2"/>
        <v>1</v>
      </c>
      <c r="D60">
        <f t="shared" si="3"/>
        <v>2.4</v>
      </c>
      <c r="E60">
        <f t="shared" si="4"/>
        <v>0</v>
      </c>
      <c r="F60">
        <f t="shared" si="5"/>
        <v>20.7</v>
      </c>
      <c r="G60">
        <f t="shared" si="5"/>
        <v>2.9</v>
      </c>
      <c r="H60" s="97">
        <v>2019</v>
      </c>
      <c r="I60">
        <v>57</v>
      </c>
      <c r="J60">
        <v>6</v>
      </c>
      <c r="K60">
        <v>20.7</v>
      </c>
      <c r="L60">
        <v>2.9</v>
      </c>
      <c r="M60">
        <v>11.6</v>
      </c>
      <c r="N60">
        <v>100</v>
      </c>
      <c r="O60">
        <v>32.799999999999997</v>
      </c>
      <c r="P60">
        <v>72.400000000000006</v>
      </c>
      <c r="Q60">
        <v>0.52</v>
      </c>
      <c r="R60">
        <v>17.63</v>
      </c>
      <c r="S60">
        <v>0</v>
      </c>
      <c r="T60">
        <v>17.100000000000001</v>
      </c>
      <c r="U60">
        <v>7.8</v>
      </c>
      <c r="V60">
        <v>12.3</v>
      </c>
      <c r="W60">
        <v>12.2</v>
      </c>
      <c r="X60">
        <v>11.8</v>
      </c>
      <c r="Y60">
        <v>11.9</v>
      </c>
      <c r="Z60">
        <v>1</v>
      </c>
      <c r="AA60">
        <v>0.1</v>
      </c>
      <c r="AB60">
        <v>237</v>
      </c>
      <c r="AC60">
        <v>108</v>
      </c>
      <c r="AD60">
        <v>3.3</v>
      </c>
      <c r="AE60">
        <v>2.2999999999999998</v>
      </c>
      <c r="AF60">
        <v>2.8</v>
      </c>
      <c r="AG60">
        <v>2.4</v>
      </c>
      <c r="AH60">
        <v>0.94</v>
      </c>
      <c r="AI60">
        <v>6</v>
      </c>
    </row>
    <row r="61" spans="1:35" ht="15">
      <c r="A61">
        <f t="shared" si="0"/>
        <v>58</v>
      </c>
      <c r="B61">
        <f t="shared" si="1"/>
        <v>19.5</v>
      </c>
      <c r="C61">
        <f t="shared" si="2"/>
        <v>1.2</v>
      </c>
      <c r="D61">
        <f t="shared" si="3"/>
        <v>2.8</v>
      </c>
      <c r="E61">
        <f t="shared" si="4"/>
        <v>0</v>
      </c>
      <c r="F61">
        <f t="shared" si="5"/>
        <v>23.6</v>
      </c>
      <c r="G61">
        <f t="shared" si="5"/>
        <v>8.8000000000000007</v>
      </c>
      <c r="H61" s="97">
        <v>2019</v>
      </c>
      <c r="I61">
        <v>58</v>
      </c>
      <c r="J61">
        <v>6</v>
      </c>
      <c r="K61">
        <v>23.6</v>
      </c>
      <c r="L61">
        <v>8.8000000000000007</v>
      </c>
      <c r="M61">
        <v>14.9</v>
      </c>
      <c r="N61">
        <v>94.4</v>
      </c>
      <c r="O61">
        <v>19.5</v>
      </c>
      <c r="P61">
        <v>66.400000000000006</v>
      </c>
      <c r="Q61">
        <v>0.72</v>
      </c>
      <c r="R61">
        <v>16.34</v>
      </c>
      <c r="S61">
        <v>0</v>
      </c>
      <c r="T61">
        <v>19.5</v>
      </c>
      <c r="U61">
        <v>11.4</v>
      </c>
      <c r="V61">
        <v>14.6</v>
      </c>
      <c r="W61">
        <v>13.1</v>
      </c>
      <c r="X61">
        <v>12.2</v>
      </c>
      <c r="Y61">
        <v>12.6</v>
      </c>
      <c r="Z61">
        <v>1.2</v>
      </c>
      <c r="AA61">
        <v>0.3</v>
      </c>
      <c r="AB61">
        <v>172</v>
      </c>
      <c r="AC61">
        <v>71</v>
      </c>
      <c r="AD61">
        <v>4</v>
      </c>
      <c r="AE61">
        <v>4.3</v>
      </c>
      <c r="AF61">
        <v>3</v>
      </c>
      <c r="AG61">
        <v>2.8</v>
      </c>
      <c r="AH61">
        <v>1.05</v>
      </c>
      <c r="AI61">
        <v>7.5</v>
      </c>
    </row>
    <row r="62" spans="1:35" ht="15">
      <c r="A62">
        <f t="shared" si="0"/>
        <v>59</v>
      </c>
      <c r="B62">
        <f t="shared" si="1"/>
        <v>23.3</v>
      </c>
      <c r="C62">
        <f t="shared" si="2"/>
        <v>1</v>
      </c>
      <c r="D62">
        <f t="shared" si="3"/>
        <v>3</v>
      </c>
      <c r="E62">
        <f t="shared" si="4"/>
        <v>0</v>
      </c>
      <c r="F62">
        <f t="shared" si="5"/>
        <v>25.1</v>
      </c>
      <c r="G62">
        <f t="shared" si="5"/>
        <v>4.8</v>
      </c>
      <c r="H62" s="97">
        <v>2019</v>
      </c>
      <c r="I62">
        <v>59</v>
      </c>
      <c r="J62">
        <v>6</v>
      </c>
      <c r="K62">
        <v>25.1</v>
      </c>
      <c r="L62">
        <v>4.8</v>
      </c>
      <c r="M62">
        <v>14.6</v>
      </c>
      <c r="N62">
        <v>94.3</v>
      </c>
      <c r="O62">
        <v>23.3</v>
      </c>
      <c r="P62">
        <v>64.3</v>
      </c>
      <c r="Q62">
        <v>0.82</v>
      </c>
      <c r="R62">
        <v>20.309999999999999</v>
      </c>
      <c r="S62">
        <v>0</v>
      </c>
      <c r="T62">
        <v>21</v>
      </c>
      <c r="U62">
        <v>10.3</v>
      </c>
      <c r="V62">
        <v>15.2</v>
      </c>
      <c r="W62">
        <v>13.6</v>
      </c>
      <c r="X62">
        <v>13.1</v>
      </c>
      <c r="Y62">
        <v>13.3</v>
      </c>
      <c r="Z62">
        <v>1</v>
      </c>
      <c r="AA62">
        <v>0.3</v>
      </c>
      <c r="AB62">
        <v>142</v>
      </c>
      <c r="AC62">
        <v>67</v>
      </c>
      <c r="AD62">
        <v>3.5</v>
      </c>
      <c r="AE62">
        <v>4.4000000000000004</v>
      </c>
      <c r="AF62">
        <v>3.8</v>
      </c>
      <c r="AG62">
        <v>3</v>
      </c>
      <c r="AH62">
        <v>0.98</v>
      </c>
      <c r="AI62">
        <v>6.5</v>
      </c>
    </row>
    <row r="63" spans="1:35" ht="15">
      <c r="A63">
        <f t="shared" si="0"/>
        <v>60</v>
      </c>
      <c r="B63">
        <f t="shared" si="1"/>
        <v>29.8</v>
      </c>
      <c r="C63">
        <f t="shared" si="2"/>
        <v>1.2</v>
      </c>
      <c r="D63">
        <f t="shared" si="3"/>
        <v>3.1</v>
      </c>
      <c r="E63">
        <f t="shared" si="4"/>
        <v>0</v>
      </c>
      <c r="F63">
        <f t="shared" si="5"/>
        <v>25.3</v>
      </c>
      <c r="G63">
        <f t="shared" si="5"/>
        <v>8.6</v>
      </c>
      <c r="H63" s="97">
        <v>2019</v>
      </c>
      <c r="I63">
        <v>60</v>
      </c>
      <c r="J63">
        <v>6</v>
      </c>
      <c r="K63">
        <v>25.3</v>
      </c>
      <c r="L63">
        <v>8.6</v>
      </c>
      <c r="M63">
        <v>16.399999999999999</v>
      </c>
      <c r="N63">
        <v>92.9</v>
      </c>
      <c r="O63">
        <v>29.8</v>
      </c>
      <c r="P63">
        <v>65.2</v>
      </c>
      <c r="Q63">
        <v>0.82</v>
      </c>
      <c r="R63">
        <v>18.440000000000001</v>
      </c>
      <c r="S63">
        <v>0</v>
      </c>
      <c r="T63">
        <v>21.9</v>
      </c>
      <c r="U63">
        <v>12.6</v>
      </c>
      <c r="V63">
        <v>16.7</v>
      </c>
      <c r="W63">
        <v>14.4</v>
      </c>
      <c r="X63">
        <v>13.6</v>
      </c>
      <c r="Y63">
        <v>14</v>
      </c>
      <c r="Z63">
        <v>1.2</v>
      </c>
      <c r="AA63">
        <v>0.4</v>
      </c>
      <c r="AB63">
        <v>129</v>
      </c>
      <c r="AC63">
        <v>66</v>
      </c>
      <c r="AD63">
        <v>3.8</v>
      </c>
      <c r="AE63">
        <v>5.0999999999999996</v>
      </c>
      <c r="AF63">
        <v>3.6</v>
      </c>
      <c r="AG63">
        <v>3.1</v>
      </c>
      <c r="AH63">
        <v>1.1499999999999999</v>
      </c>
      <c r="AI63">
        <v>8.9</v>
      </c>
    </row>
    <row r="64" spans="1:35" ht="15">
      <c r="A64">
        <f t="shared" si="0"/>
        <v>61</v>
      </c>
      <c r="B64">
        <f t="shared" si="1"/>
        <v>29.7</v>
      </c>
      <c r="C64">
        <f t="shared" si="2"/>
        <v>2.2000000000000002</v>
      </c>
      <c r="D64">
        <f t="shared" si="3"/>
        <v>3.3</v>
      </c>
      <c r="E64">
        <f t="shared" si="4"/>
        <v>0</v>
      </c>
      <c r="F64">
        <f t="shared" si="5"/>
        <v>24.2</v>
      </c>
      <c r="G64">
        <f t="shared" si="5"/>
        <v>12.6</v>
      </c>
      <c r="H64" s="97">
        <v>2019</v>
      </c>
      <c r="I64">
        <v>61</v>
      </c>
      <c r="J64">
        <v>6</v>
      </c>
      <c r="K64">
        <v>24.2</v>
      </c>
      <c r="L64">
        <v>12.6</v>
      </c>
      <c r="M64">
        <v>17.399999999999999</v>
      </c>
      <c r="N64">
        <v>83</v>
      </c>
      <c r="O64">
        <v>29.7</v>
      </c>
      <c r="P64">
        <v>61</v>
      </c>
      <c r="Q64">
        <v>0.87</v>
      </c>
      <c r="R64">
        <v>13.37</v>
      </c>
      <c r="S64">
        <v>0</v>
      </c>
      <c r="T64">
        <v>20.399999999999999</v>
      </c>
      <c r="U64">
        <v>14.4</v>
      </c>
      <c r="V64">
        <v>17</v>
      </c>
      <c r="W64">
        <v>15</v>
      </c>
      <c r="X64">
        <v>14.4</v>
      </c>
      <c r="Y64">
        <v>14.7</v>
      </c>
      <c r="Z64">
        <v>2.2000000000000002</v>
      </c>
      <c r="AA64">
        <v>1.2</v>
      </c>
      <c r="AB64">
        <v>158</v>
      </c>
      <c r="AC64">
        <v>54</v>
      </c>
      <c r="AD64">
        <v>6.8</v>
      </c>
      <c r="AE64">
        <v>5.7</v>
      </c>
      <c r="AF64">
        <v>2.9</v>
      </c>
      <c r="AG64">
        <v>3.3</v>
      </c>
      <c r="AH64">
        <v>1.17</v>
      </c>
      <c r="AI64">
        <v>9.1999999999999993</v>
      </c>
    </row>
    <row r="65" spans="1:35" ht="15">
      <c r="A65">
        <f t="shared" si="0"/>
        <v>62</v>
      </c>
      <c r="B65">
        <f t="shared" si="1"/>
        <v>28.6</v>
      </c>
      <c r="C65">
        <f t="shared" si="2"/>
        <v>2.1</v>
      </c>
      <c r="D65">
        <f t="shared" si="3"/>
        <v>3.7</v>
      </c>
      <c r="E65">
        <f t="shared" si="4"/>
        <v>0</v>
      </c>
      <c r="F65">
        <f t="shared" si="5"/>
        <v>23.5</v>
      </c>
      <c r="G65">
        <f t="shared" si="5"/>
        <v>9.9</v>
      </c>
      <c r="H65" s="97">
        <v>2019</v>
      </c>
      <c r="I65">
        <v>62</v>
      </c>
      <c r="J65">
        <v>6</v>
      </c>
      <c r="K65">
        <v>23.5</v>
      </c>
      <c r="L65">
        <v>9.9</v>
      </c>
      <c r="M65">
        <v>16.5</v>
      </c>
      <c r="N65">
        <v>82.8</v>
      </c>
      <c r="O65">
        <v>28.6</v>
      </c>
      <c r="P65">
        <v>58</v>
      </c>
      <c r="Q65">
        <v>0.9</v>
      </c>
      <c r="R65">
        <v>20.75</v>
      </c>
      <c r="S65">
        <v>0</v>
      </c>
      <c r="T65">
        <v>22.3</v>
      </c>
      <c r="U65">
        <v>13</v>
      </c>
      <c r="V65">
        <v>17.2</v>
      </c>
      <c r="W65">
        <v>15.4</v>
      </c>
      <c r="X65">
        <v>15</v>
      </c>
      <c r="Y65">
        <v>15.1</v>
      </c>
      <c r="Z65">
        <v>2.1</v>
      </c>
      <c r="AA65">
        <v>1.4</v>
      </c>
      <c r="AB65">
        <v>228</v>
      </c>
      <c r="AC65">
        <v>48</v>
      </c>
      <c r="AD65">
        <v>7.7</v>
      </c>
      <c r="AE65">
        <v>4.5</v>
      </c>
      <c r="AF65">
        <v>4.5999999999999996</v>
      </c>
      <c r="AG65">
        <v>3.7</v>
      </c>
      <c r="AH65">
        <v>1.03</v>
      </c>
      <c r="AI65">
        <v>7.4</v>
      </c>
    </row>
    <row r="66" spans="1:35" ht="15">
      <c r="A66">
        <f t="shared" si="0"/>
        <v>63</v>
      </c>
      <c r="B66">
        <f t="shared" si="1"/>
        <v>26.9</v>
      </c>
      <c r="C66">
        <f t="shared" si="2"/>
        <v>1.4</v>
      </c>
      <c r="D66">
        <f t="shared" si="3"/>
        <v>3.3</v>
      </c>
      <c r="E66">
        <f t="shared" si="4"/>
        <v>0</v>
      </c>
      <c r="F66">
        <f t="shared" si="5"/>
        <v>23.3</v>
      </c>
      <c r="G66">
        <f t="shared" si="5"/>
        <v>8.1</v>
      </c>
      <c r="H66" s="97">
        <v>2019</v>
      </c>
      <c r="I66">
        <v>63</v>
      </c>
      <c r="J66">
        <v>6</v>
      </c>
      <c r="K66">
        <v>23.3</v>
      </c>
      <c r="L66">
        <v>8.1</v>
      </c>
      <c r="M66">
        <v>15.6</v>
      </c>
      <c r="N66">
        <v>83.9</v>
      </c>
      <c r="O66">
        <v>26.9</v>
      </c>
      <c r="P66">
        <v>56.3</v>
      </c>
      <c r="Q66">
        <v>0.91</v>
      </c>
      <c r="R66">
        <v>19.68</v>
      </c>
      <c r="S66">
        <v>0</v>
      </c>
      <c r="T66">
        <v>22.4</v>
      </c>
      <c r="U66">
        <v>13.2</v>
      </c>
      <c r="V66">
        <v>17.399999999999999</v>
      </c>
      <c r="W66">
        <v>15.7</v>
      </c>
      <c r="X66">
        <v>15.3</v>
      </c>
      <c r="Y66">
        <v>15.5</v>
      </c>
      <c r="Z66">
        <v>1.4</v>
      </c>
      <c r="AA66">
        <v>0.7</v>
      </c>
      <c r="AB66">
        <v>174</v>
      </c>
      <c r="AC66">
        <v>59</v>
      </c>
      <c r="AD66">
        <v>6.6</v>
      </c>
      <c r="AE66">
        <v>4</v>
      </c>
      <c r="AF66">
        <v>4</v>
      </c>
      <c r="AG66">
        <v>3.3</v>
      </c>
      <c r="AH66">
        <v>0.94</v>
      </c>
      <c r="AI66">
        <v>6</v>
      </c>
    </row>
    <row r="67" spans="1:35" ht="15">
      <c r="A67">
        <f t="shared" si="0"/>
        <v>64</v>
      </c>
      <c r="B67">
        <f t="shared" si="1"/>
        <v>16.5</v>
      </c>
      <c r="C67">
        <f t="shared" si="2"/>
        <v>1.2</v>
      </c>
      <c r="D67">
        <f t="shared" si="3"/>
        <v>3.5</v>
      </c>
      <c r="E67">
        <f t="shared" si="4"/>
        <v>0</v>
      </c>
      <c r="F67">
        <f t="shared" si="5"/>
        <v>26.1</v>
      </c>
      <c r="G67">
        <f t="shared" si="5"/>
        <v>5.4</v>
      </c>
      <c r="H67" s="97">
        <v>2019</v>
      </c>
      <c r="I67">
        <v>64</v>
      </c>
      <c r="J67">
        <v>6</v>
      </c>
      <c r="K67">
        <v>26.1</v>
      </c>
      <c r="L67">
        <v>5.4</v>
      </c>
      <c r="M67">
        <v>15.6</v>
      </c>
      <c r="N67">
        <v>90.5</v>
      </c>
      <c r="O67">
        <v>16.5</v>
      </c>
      <c r="P67">
        <v>55.6</v>
      </c>
      <c r="Q67">
        <v>1.05</v>
      </c>
      <c r="R67">
        <v>21.58</v>
      </c>
      <c r="S67">
        <v>0</v>
      </c>
      <c r="T67">
        <v>23</v>
      </c>
      <c r="U67">
        <v>12.6</v>
      </c>
      <c r="V67">
        <v>17.399999999999999</v>
      </c>
      <c r="W67">
        <v>15.9</v>
      </c>
      <c r="X67">
        <v>15.5</v>
      </c>
      <c r="Y67">
        <v>15.7</v>
      </c>
      <c r="Z67">
        <v>1.2</v>
      </c>
      <c r="AA67">
        <v>0.1</v>
      </c>
      <c r="AB67">
        <v>13</v>
      </c>
      <c r="AC67">
        <v>79</v>
      </c>
      <c r="AD67">
        <v>4.4000000000000004</v>
      </c>
      <c r="AE67">
        <v>5</v>
      </c>
      <c r="AF67">
        <v>4.4000000000000004</v>
      </c>
      <c r="AG67">
        <v>3.5</v>
      </c>
      <c r="AH67">
        <v>0.86</v>
      </c>
      <c r="AI67">
        <v>4.7</v>
      </c>
    </row>
    <row r="68" spans="1:35" ht="15">
      <c r="A68">
        <f t="shared" si="0"/>
        <v>65</v>
      </c>
      <c r="B68">
        <f t="shared" si="1"/>
        <v>9.6999999999999993</v>
      </c>
      <c r="C68">
        <f t="shared" si="2"/>
        <v>2.1</v>
      </c>
      <c r="D68">
        <f t="shared" si="3"/>
        <v>4.8</v>
      </c>
      <c r="E68">
        <f t="shared" si="4"/>
        <v>0</v>
      </c>
      <c r="F68">
        <f t="shared" si="5"/>
        <v>29.8</v>
      </c>
      <c r="G68">
        <f t="shared" si="5"/>
        <v>10.4</v>
      </c>
      <c r="H68" s="97">
        <v>2019</v>
      </c>
      <c r="I68">
        <v>65</v>
      </c>
      <c r="J68">
        <v>6</v>
      </c>
      <c r="K68">
        <v>29.8</v>
      </c>
      <c r="L68">
        <v>10.4</v>
      </c>
      <c r="M68">
        <v>19</v>
      </c>
      <c r="N68">
        <v>84.5</v>
      </c>
      <c r="O68">
        <v>9.6999999999999993</v>
      </c>
      <c r="P68">
        <v>44.4</v>
      </c>
      <c r="Q68">
        <v>1.51</v>
      </c>
      <c r="R68">
        <v>20.04</v>
      </c>
      <c r="S68">
        <v>0</v>
      </c>
      <c r="T68">
        <v>23.9</v>
      </c>
      <c r="U68">
        <v>14.6</v>
      </c>
      <c r="V68">
        <v>18.7</v>
      </c>
      <c r="W68">
        <v>16.399999999999999</v>
      </c>
      <c r="X68">
        <v>15.9</v>
      </c>
      <c r="Y68">
        <v>16</v>
      </c>
      <c r="Z68">
        <v>2.1</v>
      </c>
      <c r="AA68">
        <v>0.8</v>
      </c>
      <c r="AB68">
        <v>189</v>
      </c>
      <c r="AC68">
        <v>62</v>
      </c>
      <c r="AD68">
        <v>7.7</v>
      </c>
      <c r="AE68">
        <v>7.7</v>
      </c>
      <c r="AF68">
        <v>5.0999999999999996</v>
      </c>
      <c r="AG68">
        <v>4.8</v>
      </c>
      <c r="AH68">
        <v>0.85</v>
      </c>
      <c r="AI68">
        <v>4.2</v>
      </c>
    </row>
    <row r="69" spans="1:35" ht="15">
      <c r="A69">
        <f t="shared" ref="A69:A132" si="6">I69</f>
        <v>66</v>
      </c>
      <c r="B69">
        <f t="shared" ref="B69:B132" si="7">O69</f>
        <v>22.3</v>
      </c>
      <c r="C69">
        <f t="shared" ref="C69:C132" si="8">Z69</f>
        <v>2</v>
      </c>
      <c r="D69">
        <f t="shared" ref="D69:D132" si="9">AG69</f>
        <v>3.5</v>
      </c>
      <c r="E69">
        <f t="shared" ref="E69:E132" si="10">S69</f>
        <v>0</v>
      </c>
      <c r="F69">
        <f t="shared" ref="F69:G132" si="11">K69</f>
        <v>23.3</v>
      </c>
      <c r="G69">
        <f t="shared" si="11"/>
        <v>10.9</v>
      </c>
      <c r="H69" s="97">
        <v>2019</v>
      </c>
      <c r="I69">
        <v>66</v>
      </c>
      <c r="J69">
        <v>6</v>
      </c>
      <c r="K69">
        <v>23.3</v>
      </c>
      <c r="L69">
        <v>10.9</v>
      </c>
      <c r="M69">
        <v>17.899999999999999</v>
      </c>
      <c r="N69">
        <v>63.1</v>
      </c>
      <c r="O69">
        <v>22.3</v>
      </c>
      <c r="P69">
        <v>40.6</v>
      </c>
      <c r="Q69">
        <v>1.28</v>
      </c>
      <c r="R69">
        <v>12.8</v>
      </c>
      <c r="S69">
        <v>0</v>
      </c>
      <c r="T69">
        <v>21</v>
      </c>
      <c r="U69">
        <v>15</v>
      </c>
      <c r="V69">
        <v>17.8</v>
      </c>
      <c r="W69">
        <v>16.600000000000001</v>
      </c>
      <c r="X69">
        <v>16.3</v>
      </c>
      <c r="Y69">
        <v>16.5</v>
      </c>
      <c r="Z69">
        <v>2</v>
      </c>
      <c r="AA69">
        <v>1.4</v>
      </c>
      <c r="AB69">
        <v>170</v>
      </c>
      <c r="AC69">
        <v>42</v>
      </c>
      <c r="AD69">
        <v>6.3</v>
      </c>
      <c r="AE69">
        <v>4.5999999999999996</v>
      </c>
      <c r="AF69">
        <v>3.1</v>
      </c>
      <c r="AG69">
        <v>3.5</v>
      </c>
      <c r="AH69">
        <v>0.81</v>
      </c>
      <c r="AI69">
        <v>3.6</v>
      </c>
    </row>
    <row r="70" spans="1:35" ht="15">
      <c r="A70">
        <f t="shared" si="6"/>
        <v>67</v>
      </c>
      <c r="B70">
        <f t="shared" si="7"/>
        <v>20.7</v>
      </c>
      <c r="C70">
        <f t="shared" si="8"/>
        <v>4.2</v>
      </c>
      <c r="D70">
        <f t="shared" si="9"/>
        <v>4.0999999999999996</v>
      </c>
      <c r="E70">
        <f t="shared" si="10"/>
        <v>0</v>
      </c>
      <c r="F70">
        <f t="shared" si="11"/>
        <v>19.3</v>
      </c>
      <c r="G70">
        <f t="shared" si="11"/>
        <v>8.6</v>
      </c>
      <c r="H70" s="97">
        <v>2019</v>
      </c>
      <c r="I70">
        <v>67</v>
      </c>
      <c r="J70">
        <v>6</v>
      </c>
      <c r="K70">
        <v>19.3</v>
      </c>
      <c r="L70">
        <v>8.6</v>
      </c>
      <c r="M70">
        <v>15.3</v>
      </c>
      <c r="N70">
        <v>73.400000000000006</v>
      </c>
      <c r="O70">
        <v>20.7</v>
      </c>
      <c r="P70">
        <v>43.6</v>
      </c>
      <c r="Q70">
        <v>1</v>
      </c>
      <c r="R70">
        <v>15.87</v>
      </c>
      <c r="S70">
        <v>0</v>
      </c>
      <c r="T70">
        <v>20.100000000000001</v>
      </c>
      <c r="U70">
        <v>13.5</v>
      </c>
      <c r="V70">
        <v>16.8</v>
      </c>
      <c r="W70">
        <v>16.600000000000001</v>
      </c>
      <c r="X70">
        <v>16.399999999999999</v>
      </c>
      <c r="Y70">
        <v>16.5</v>
      </c>
      <c r="Z70">
        <v>4.2</v>
      </c>
      <c r="AA70">
        <v>3.5</v>
      </c>
      <c r="AB70">
        <v>229</v>
      </c>
      <c r="AC70">
        <v>32</v>
      </c>
      <c r="AD70">
        <v>12.6</v>
      </c>
      <c r="AE70">
        <v>2.2999999999999998</v>
      </c>
      <c r="AF70">
        <v>4.7</v>
      </c>
      <c r="AG70">
        <v>4.0999999999999996</v>
      </c>
      <c r="AH70">
        <v>0.75</v>
      </c>
      <c r="AI70">
        <v>2.2000000000000002</v>
      </c>
    </row>
    <row r="71" spans="1:35" ht="15">
      <c r="A71">
        <f t="shared" si="6"/>
        <v>68</v>
      </c>
      <c r="B71">
        <f t="shared" si="7"/>
        <v>18.7</v>
      </c>
      <c r="C71">
        <f t="shared" si="8"/>
        <v>1.6</v>
      </c>
      <c r="D71">
        <f t="shared" si="9"/>
        <v>3</v>
      </c>
      <c r="E71">
        <f t="shared" si="10"/>
        <v>0</v>
      </c>
      <c r="F71">
        <f t="shared" si="11"/>
        <v>18.7</v>
      </c>
      <c r="G71">
        <f t="shared" si="11"/>
        <v>3.2</v>
      </c>
      <c r="H71" s="97">
        <v>2019</v>
      </c>
      <c r="I71">
        <v>68</v>
      </c>
      <c r="J71">
        <v>6</v>
      </c>
      <c r="K71">
        <v>18.7</v>
      </c>
      <c r="L71">
        <v>3.2</v>
      </c>
      <c r="M71">
        <v>11.8</v>
      </c>
      <c r="N71">
        <v>76.7</v>
      </c>
      <c r="O71">
        <v>18.7</v>
      </c>
      <c r="P71">
        <v>45.8</v>
      </c>
      <c r="Q71">
        <v>0.85</v>
      </c>
      <c r="R71">
        <v>18.47</v>
      </c>
      <c r="S71">
        <v>0</v>
      </c>
      <c r="T71">
        <v>17.8</v>
      </c>
      <c r="U71">
        <v>9.6999999999999993</v>
      </c>
      <c r="V71">
        <v>13.6</v>
      </c>
      <c r="W71">
        <v>16.600000000000001</v>
      </c>
      <c r="X71">
        <v>15.6</v>
      </c>
      <c r="Y71">
        <v>16</v>
      </c>
      <c r="Z71">
        <v>1.6</v>
      </c>
      <c r="AA71">
        <v>0.7</v>
      </c>
      <c r="AB71">
        <v>148</v>
      </c>
      <c r="AC71">
        <v>60</v>
      </c>
      <c r="AD71">
        <v>4.8</v>
      </c>
      <c r="AE71">
        <v>1.6</v>
      </c>
      <c r="AF71">
        <v>3.6</v>
      </c>
      <c r="AG71">
        <v>3</v>
      </c>
      <c r="AH71">
        <v>0.59</v>
      </c>
      <c r="AI71">
        <v>-0.5</v>
      </c>
    </row>
    <row r="72" spans="1:35" ht="15">
      <c r="A72">
        <f t="shared" si="6"/>
        <v>69</v>
      </c>
      <c r="B72">
        <f t="shared" si="7"/>
        <v>16.399999999999999</v>
      </c>
      <c r="C72">
        <f t="shared" si="8"/>
        <v>1.8</v>
      </c>
      <c r="D72">
        <f t="shared" si="9"/>
        <v>3.6</v>
      </c>
      <c r="E72">
        <f t="shared" si="10"/>
        <v>0</v>
      </c>
      <c r="F72">
        <f t="shared" si="11"/>
        <v>22.2</v>
      </c>
      <c r="G72">
        <f t="shared" si="11"/>
        <v>2.5</v>
      </c>
      <c r="H72" s="97">
        <v>2019</v>
      </c>
      <c r="I72">
        <v>69</v>
      </c>
      <c r="J72">
        <v>6</v>
      </c>
      <c r="K72">
        <v>22.2</v>
      </c>
      <c r="L72">
        <v>2.5</v>
      </c>
      <c r="M72">
        <v>12.5</v>
      </c>
      <c r="N72">
        <v>85.7</v>
      </c>
      <c r="O72">
        <v>16.399999999999999</v>
      </c>
      <c r="P72">
        <v>51.3</v>
      </c>
      <c r="Q72">
        <v>0.89</v>
      </c>
      <c r="R72">
        <v>21.41</v>
      </c>
      <c r="S72">
        <v>0</v>
      </c>
      <c r="T72">
        <v>18.2</v>
      </c>
      <c r="U72">
        <v>9.3000000000000007</v>
      </c>
      <c r="V72">
        <v>13.5</v>
      </c>
      <c r="W72">
        <v>15.7</v>
      </c>
      <c r="X72">
        <v>15.1</v>
      </c>
      <c r="Y72">
        <v>15.4</v>
      </c>
      <c r="Z72">
        <v>1.8</v>
      </c>
      <c r="AA72">
        <v>0.7</v>
      </c>
      <c r="AB72">
        <v>202</v>
      </c>
      <c r="AC72">
        <v>63</v>
      </c>
      <c r="AD72">
        <v>9.5</v>
      </c>
      <c r="AE72">
        <v>3</v>
      </c>
      <c r="AF72">
        <v>4.5999999999999996</v>
      </c>
      <c r="AG72">
        <v>3.6</v>
      </c>
      <c r="AH72">
        <v>0.67</v>
      </c>
      <c r="AI72">
        <v>1.1000000000000001</v>
      </c>
    </row>
    <row r="73" spans="1:35" ht="15">
      <c r="A73">
        <f t="shared" si="6"/>
        <v>70</v>
      </c>
      <c r="B73">
        <f t="shared" si="7"/>
        <v>35</v>
      </c>
      <c r="C73">
        <f t="shared" si="8"/>
        <v>2.2000000000000002</v>
      </c>
      <c r="D73">
        <f t="shared" si="9"/>
        <v>2.7</v>
      </c>
      <c r="E73">
        <f t="shared" si="10"/>
        <v>2.0299999999999998</v>
      </c>
      <c r="F73">
        <f t="shared" si="11"/>
        <v>19.399999999999999</v>
      </c>
      <c r="G73">
        <f t="shared" si="11"/>
        <v>6.1</v>
      </c>
      <c r="H73" s="97">
        <v>2019</v>
      </c>
      <c r="I73">
        <v>70</v>
      </c>
      <c r="J73">
        <v>6</v>
      </c>
      <c r="K73">
        <v>19.399999999999999</v>
      </c>
      <c r="L73">
        <v>6.1</v>
      </c>
      <c r="M73">
        <v>13.6</v>
      </c>
      <c r="N73">
        <v>92.3</v>
      </c>
      <c r="O73">
        <v>35</v>
      </c>
      <c r="P73">
        <v>57.9</v>
      </c>
      <c r="Q73">
        <v>0.72</v>
      </c>
      <c r="R73">
        <v>11.66</v>
      </c>
      <c r="S73">
        <v>2.0299999999999998</v>
      </c>
      <c r="T73">
        <v>16.2</v>
      </c>
      <c r="U73">
        <v>11</v>
      </c>
      <c r="V73">
        <v>13.6</v>
      </c>
      <c r="W73">
        <v>15.3</v>
      </c>
      <c r="X73">
        <v>15</v>
      </c>
      <c r="Y73">
        <v>15.1</v>
      </c>
      <c r="Z73">
        <v>2.2000000000000002</v>
      </c>
      <c r="AA73">
        <v>1</v>
      </c>
      <c r="AB73">
        <v>275</v>
      </c>
      <c r="AC73">
        <v>59</v>
      </c>
      <c r="AD73">
        <v>8.6999999999999993</v>
      </c>
      <c r="AE73">
        <v>2.1</v>
      </c>
      <c r="AF73">
        <v>2.5</v>
      </c>
      <c r="AG73">
        <v>2.7</v>
      </c>
      <c r="AH73">
        <v>0.87</v>
      </c>
      <c r="AI73">
        <v>4.8</v>
      </c>
    </row>
    <row r="74" spans="1:35" ht="15">
      <c r="A74">
        <f t="shared" si="6"/>
        <v>71</v>
      </c>
      <c r="B74">
        <f t="shared" si="7"/>
        <v>51.8</v>
      </c>
      <c r="C74">
        <f t="shared" si="8"/>
        <v>3.3</v>
      </c>
      <c r="D74">
        <f t="shared" si="9"/>
        <v>2.2000000000000002</v>
      </c>
      <c r="E74">
        <f t="shared" si="10"/>
        <v>4.83</v>
      </c>
      <c r="F74">
        <f t="shared" si="11"/>
        <v>16.5</v>
      </c>
      <c r="G74">
        <f t="shared" si="11"/>
        <v>8.9</v>
      </c>
      <c r="H74" s="97">
        <v>2019</v>
      </c>
      <c r="I74">
        <v>71</v>
      </c>
      <c r="J74">
        <v>6</v>
      </c>
      <c r="K74">
        <v>16.5</v>
      </c>
      <c r="L74">
        <v>8.9</v>
      </c>
      <c r="M74">
        <v>12</v>
      </c>
      <c r="N74">
        <v>96.5</v>
      </c>
      <c r="O74">
        <v>51.8</v>
      </c>
      <c r="P74">
        <v>83.6</v>
      </c>
      <c r="Q74">
        <v>0.25</v>
      </c>
      <c r="R74">
        <v>12.34</v>
      </c>
      <c r="S74">
        <v>4.83</v>
      </c>
      <c r="T74">
        <v>16.7</v>
      </c>
      <c r="U74">
        <v>12.4</v>
      </c>
      <c r="V74">
        <v>14</v>
      </c>
      <c r="W74">
        <v>15.1</v>
      </c>
      <c r="X74">
        <v>14.9</v>
      </c>
      <c r="Y74">
        <v>14.9</v>
      </c>
      <c r="Z74">
        <v>3.3</v>
      </c>
      <c r="AA74">
        <v>2.1</v>
      </c>
      <c r="AB74">
        <v>156</v>
      </c>
      <c r="AC74">
        <v>50</v>
      </c>
      <c r="AD74">
        <v>8.9</v>
      </c>
      <c r="AE74">
        <v>1.2</v>
      </c>
      <c r="AF74">
        <v>1.8</v>
      </c>
      <c r="AG74">
        <v>2.2000000000000002</v>
      </c>
      <c r="AH74">
        <v>1.1599999999999999</v>
      </c>
      <c r="AI74">
        <v>9.1</v>
      </c>
    </row>
    <row r="75" spans="1:35" ht="15">
      <c r="A75">
        <f t="shared" si="6"/>
        <v>72</v>
      </c>
      <c r="B75">
        <f t="shared" si="7"/>
        <v>16.7</v>
      </c>
      <c r="C75">
        <f t="shared" si="8"/>
        <v>5.4</v>
      </c>
      <c r="D75">
        <f t="shared" si="9"/>
        <v>4.5</v>
      </c>
      <c r="E75">
        <f t="shared" si="10"/>
        <v>0</v>
      </c>
      <c r="F75">
        <f t="shared" si="11"/>
        <v>19</v>
      </c>
      <c r="G75">
        <f t="shared" si="11"/>
        <v>7.1</v>
      </c>
      <c r="H75" s="97">
        <v>2019</v>
      </c>
      <c r="I75">
        <v>72</v>
      </c>
      <c r="J75">
        <v>6</v>
      </c>
      <c r="K75">
        <v>19</v>
      </c>
      <c r="L75">
        <v>7.1</v>
      </c>
      <c r="M75">
        <v>13.4</v>
      </c>
      <c r="N75">
        <v>89.1</v>
      </c>
      <c r="O75">
        <v>16.7</v>
      </c>
      <c r="P75">
        <v>51.9</v>
      </c>
      <c r="Q75">
        <v>0.81</v>
      </c>
      <c r="R75">
        <v>20.07</v>
      </c>
      <c r="S75">
        <v>0</v>
      </c>
      <c r="T75">
        <v>16.5</v>
      </c>
      <c r="U75">
        <v>11.7</v>
      </c>
      <c r="V75">
        <v>13.5</v>
      </c>
      <c r="W75">
        <v>15</v>
      </c>
      <c r="X75">
        <v>14.7</v>
      </c>
      <c r="Y75">
        <v>14.8</v>
      </c>
      <c r="Z75">
        <v>5.4</v>
      </c>
      <c r="AA75">
        <v>4.0999999999999996</v>
      </c>
      <c r="AB75">
        <v>243</v>
      </c>
      <c r="AC75">
        <v>39</v>
      </c>
      <c r="AD75">
        <v>13.8</v>
      </c>
      <c r="AE75">
        <v>2</v>
      </c>
      <c r="AF75">
        <v>5.4</v>
      </c>
      <c r="AG75">
        <v>4.5</v>
      </c>
      <c r="AH75">
        <v>0.75</v>
      </c>
      <c r="AI75">
        <v>2</v>
      </c>
    </row>
    <row r="76" spans="1:35" ht="15">
      <c r="A76">
        <f t="shared" si="6"/>
        <v>73</v>
      </c>
      <c r="B76">
        <f t="shared" si="7"/>
        <v>15.2</v>
      </c>
      <c r="C76">
        <f t="shared" si="8"/>
        <v>1.3</v>
      </c>
      <c r="D76">
        <f t="shared" si="9"/>
        <v>3.1</v>
      </c>
      <c r="E76">
        <f t="shared" si="10"/>
        <v>0</v>
      </c>
      <c r="F76">
        <f t="shared" si="11"/>
        <v>16.600000000000001</v>
      </c>
      <c r="G76">
        <f t="shared" si="11"/>
        <v>1.8</v>
      </c>
      <c r="H76" s="97">
        <v>2019</v>
      </c>
      <c r="I76">
        <v>73</v>
      </c>
      <c r="J76">
        <v>6</v>
      </c>
      <c r="K76">
        <v>16.600000000000001</v>
      </c>
      <c r="L76">
        <v>1.8</v>
      </c>
      <c r="M76">
        <v>9.9</v>
      </c>
      <c r="N76">
        <v>77.2</v>
      </c>
      <c r="O76">
        <v>15.2</v>
      </c>
      <c r="P76">
        <v>44.1</v>
      </c>
      <c r="Q76">
        <v>0.78</v>
      </c>
      <c r="R76">
        <v>23.34</v>
      </c>
      <c r="S76">
        <v>0</v>
      </c>
      <c r="T76">
        <v>18.600000000000001</v>
      </c>
      <c r="U76">
        <v>8.1</v>
      </c>
      <c r="V76">
        <v>13</v>
      </c>
      <c r="W76">
        <v>14.8</v>
      </c>
      <c r="X76">
        <v>14.2</v>
      </c>
      <c r="Y76">
        <v>14.5</v>
      </c>
      <c r="Z76">
        <v>1.3</v>
      </c>
      <c r="AA76">
        <v>0.5</v>
      </c>
      <c r="AB76">
        <v>306</v>
      </c>
      <c r="AC76">
        <v>64</v>
      </c>
      <c r="AD76">
        <v>5.8</v>
      </c>
      <c r="AE76">
        <v>0.9</v>
      </c>
      <c r="AF76">
        <v>4.4000000000000004</v>
      </c>
      <c r="AG76">
        <v>3.1</v>
      </c>
      <c r="AH76">
        <v>0.49</v>
      </c>
      <c r="AI76">
        <v>-3.1</v>
      </c>
    </row>
    <row r="77" spans="1:35" ht="15">
      <c r="A77">
        <f t="shared" si="6"/>
        <v>74</v>
      </c>
      <c r="B77">
        <f t="shared" si="7"/>
        <v>18.7</v>
      </c>
      <c r="C77">
        <f t="shared" si="8"/>
        <v>2.2999999999999998</v>
      </c>
      <c r="D77">
        <f t="shared" si="9"/>
        <v>4</v>
      </c>
      <c r="E77">
        <f t="shared" si="10"/>
        <v>0</v>
      </c>
      <c r="F77">
        <f t="shared" si="11"/>
        <v>22.8</v>
      </c>
      <c r="G77">
        <f t="shared" si="11"/>
        <v>3.1</v>
      </c>
      <c r="H77" s="97">
        <v>2019</v>
      </c>
      <c r="I77">
        <v>74</v>
      </c>
      <c r="J77">
        <v>6</v>
      </c>
      <c r="K77">
        <v>22.8</v>
      </c>
      <c r="L77">
        <v>3.1</v>
      </c>
      <c r="M77">
        <v>13.1</v>
      </c>
      <c r="N77">
        <v>84.3</v>
      </c>
      <c r="O77">
        <v>18.7</v>
      </c>
      <c r="P77">
        <v>49.2</v>
      </c>
      <c r="Q77">
        <v>0.94</v>
      </c>
      <c r="R77">
        <v>19.59</v>
      </c>
      <c r="S77">
        <v>0</v>
      </c>
      <c r="T77">
        <v>18.3</v>
      </c>
      <c r="U77">
        <v>9.1</v>
      </c>
      <c r="V77">
        <v>13.7</v>
      </c>
      <c r="W77">
        <v>14.6</v>
      </c>
      <c r="X77">
        <v>14.2</v>
      </c>
      <c r="Y77">
        <v>14.4</v>
      </c>
      <c r="Z77">
        <v>2.2999999999999998</v>
      </c>
      <c r="AA77">
        <v>1.9</v>
      </c>
      <c r="AB77">
        <v>47</v>
      </c>
      <c r="AC77">
        <v>35</v>
      </c>
      <c r="AD77">
        <v>8.6</v>
      </c>
      <c r="AE77">
        <v>3.2</v>
      </c>
      <c r="AF77">
        <v>4.5999999999999996</v>
      </c>
      <c r="AG77">
        <v>4</v>
      </c>
      <c r="AH77">
        <v>0.68</v>
      </c>
      <c r="AI77">
        <v>1.3</v>
      </c>
    </row>
    <row r="78" spans="1:35" ht="15">
      <c r="A78">
        <f t="shared" si="6"/>
        <v>75</v>
      </c>
      <c r="B78">
        <f t="shared" si="7"/>
        <v>23.6</v>
      </c>
      <c r="C78">
        <f t="shared" si="8"/>
        <v>4.9000000000000004</v>
      </c>
      <c r="D78">
        <f t="shared" si="9"/>
        <v>5.9</v>
      </c>
      <c r="E78">
        <f t="shared" si="10"/>
        <v>0</v>
      </c>
      <c r="F78">
        <f t="shared" si="11"/>
        <v>24.3</v>
      </c>
      <c r="G78">
        <f t="shared" si="11"/>
        <v>8</v>
      </c>
      <c r="H78" s="97">
        <v>2019</v>
      </c>
      <c r="I78">
        <v>75</v>
      </c>
      <c r="J78">
        <v>6</v>
      </c>
      <c r="K78">
        <v>24.3</v>
      </c>
      <c r="L78">
        <v>8</v>
      </c>
      <c r="M78">
        <v>17.600000000000001</v>
      </c>
      <c r="N78">
        <v>66</v>
      </c>
      <c r="O78">
        <v>23.6</v>
      </c>
      <c r="P78">
        <v>39.6</v>
      </c>
      <c r="Q78">
        <v>1.31</v>
      </c>
      <c r="R78">
        <v>22.59</v>
      </c>
      <c r="S78">
        <v>0</v>
      </c>
      <c r="T78">
        <v>20.7</v>
      </c>
      <c r="U78">
        <v>11.8</v>
      </c>
      <c r="V78">
        <v>15.9</v>
      </c>
      <c r="W78">
        <v>14.9</v>
      </c>
      <c r="X78">
        <v>14.5</v>
      </c>
      <c r="Y78">
        <v>14.6</v>
      </c>
      <c r="Z78">
        <v>4.9000000000000004</v>
      </c>
      <c r="AA78">
        <v>4.5</v>
      </c>
      <c r="AB78">
        <v>61</v>
      </c>
      <c r="AC78">
        <v>24</v>
      </c>
      <c r="AD78">
        <v>12.9</v>
      </c>
      <c r="AE78">
        <v>4.5</v>
      </c>
      <c r="AF78">
        <v>7</v>
      </c>
      <c r="AG78">
        <v>5.9</v>
      </c>
      <c r="AH78">
        <v>0.77</v>
      </c>
      <c r="AI78">
        <v>3.1</v>
      </c>
    </row>
    <row r="79" spans="1:35" ht="15">
      <c r="A79">
        <f t="shared" si="6"/>
        <v>76</v>
      </c>
      <c r="B79">
        <f t="shared" si="7"/>
        <v>21.7</v>
      </c>
      <c r="C79">
        <f t="shared" si="8"/>
        <v>2.7</v>
      </c>
      <c r="D79">
        <f t="shared" si="9"/>
        <v>4.9000000000000004</v>
      </c>
      <c r="E79">
        <f t="shared" si="10"/>
        <v>0</v>
      </c>
      <c r="F79">
        <f t="shared" si="11"/>
        <v>25.6</v>
      </c>
      <c r="G79">
        <f t="shared" si="11"/>
        <v>8.4</v>
      </c>
      <c r="H79" s="97">
        <v>2019</v>
      </c>
      <c r="I79">
        <v>76</v>
      </c>
      <c r="J79">
        <v>6</v>
      </c>
      <c r="K79">
        <v>25.6</v>
      </c>
      <c r="L79">
        <v>8.4</v>
      </c>
      <c r="M79">
        <v>17.600000000000001</v>
      </c>
      <c r="N79">
        <v>73.099999999999994</v>
      </c>
      <c r="O79">
        <v>21.7</v>
      </c>
      <c r="P79">
        <v>46.6</v>
      </c>
      <c r="Q79">
        <v>1.22</v>
      </c>
      <c r="R79">
        <v>22.84</v>
      </c>
      <c r="S79">
        <v>0</v>
      </c>
      <c r="T79">
        <v>22.5</v>
      </c>
      <c r="U79">
        <v>13</v>
      </c>
      <c r="V79">
        <v>17.3</v>
      </c>
      <c r="W79">
        <v>15.5</v>
      </c>
      <c r="X79">
        <v>14.9</v>
      </c>
      <c r="Y79">
        <v>15.1</v>
      </c>
      <c r="Z79">
        <v>2.7</v>
      </c>
      <c r="AA79">
        <v>2.4</v>
      </c>
      <c r="AB79">
        <v>57</v>
      </c>
      <c r="AC79">
        <v>27</v>
      </c>
      <c r="AD79">
        <v>8.4</v>
      </c>
      <c r="AE79">
        <v>5.2</v>
      </c>
      <c r="AF79">
        <v>5.7</v>
      </c>
      <c r="AG79">
        <v>4.9000000000000004</v>
      </c>
      <c r="AH79">
        <v>0.89</v>
      </c>
      <c r="AI79">
        <v>5.2</v>
      </c>
    </row>
    <row r="80" spans="1:35" ht="15">
      <c r="A80">
        <f t="shared" si="6"/>
        <v>77</v>
      </c>
      <c r="B80">
        <f t="shared" si="7"/>
        <v>13.7</v>
      </c>
      <c r="C80">
        <f t="shared" si="8"/>
        <v>1.3</v>
      </c>
      <c r="D80">
        <f t="shared" si="9"/>
        <v>4.2</v>
      </c>
      <c r="E80">
        <f t="shared" si="10"/>
        <v>0</v>
      </c>
      <c r="F80">
        <f t="shared" si="11"/>
        <v>28.4</v>
      </c>
      <c r="G80">
        <f t="shared" si="11"/>
        <v>6.9</v>
      </c>
      <c r="H80" s="97">
        <v>2019</v>
      </c>
      <c r="I80">
        <v>77</v>
      </c>
      <c r="J80">
        <v>6</v>
      </c>
      <c r="K80">
        <v>28.4</v>
      </c>
      <c r="L80">
        <v>6.9</v>
      </c>
      <c r="M80">
        <v>17.899999999999999</v>
      </c>
      <c r="N80">
        <v>86</v>
      </c>
      <c r="O80">
        <v>13.7</v>
      </c>
      <c r="P80">
        <v>46.9</v>
      </c>
      <c r="Q80">
        <v>1.4</v>
      </c>
      <c r="R80">
        <v>23.32</v>
      </c>
      <c r="S80">
        <v>0</v>
      </c>
      <c r="T80">
        <v>24.2</v>
      </c>
      <c r="U80">
        <v>13.3</v>
      </c>
      <c r="V80">
        <v>18.3</v>
      </c>
      <c r="W80">
        <v>16.100000000000001</v>
      </c>
      <c r="X80">
        <v>15.5</v>
      </c>
      <c r="Y80">
        <v>15.8</v>
      </c>
      <c r="Z80">
        <v>1.3</v>
      </c>
      <c r="AA80">
        <v>0.7</v>
      </c>
      <c r="AB80">
        <v>42</v>
      </c>
      <c r="AC80">
        <v>54</v>
      </c>
      <c r="AD80">
        <v>5.4</v>
      </c>
      <c r="AE80">
        <v>6.3</v>
      </c>
      <c r="AF80">
        <v>5.3</v>
      </c>
      <c r="AG80">
        <v>4.2</v>
      </c>
      <c r="AH80">
        <v>0.83</v>
      </c>
      <c r="AI80">
        <v>4.3</v>
      </c>
    </row>
    <row r="81" spans="1:35" ht="15">
      <c r="A81">
        <f t="shared" si="6"/>
        <v>78</v>
      </c>
      <c r="B81">
        <f t="shared" si="7"/>
        <v>16.3</v>
      </c>
      <c r="C81">
        <f t="shared" si="8"/>
        <v>1.2</v>
      </c>
      <c r="D81">
        <f t="shared" si="9"/>
        <v>4.3</v>
      </c>
      <c r="E81">
        <f t="shared" si="10"/>
        <v>0</v>
      </c>
      <c r="F81">
        <f t="shared" si="11"/>
        <v>29.1</v>
      </c>
      <c r="G81">
        <f t="shared" si="11"/>
        <v>8.3000000000000007</v>
      </c>
      <c r="H81" s="97">
        <v>2019</v>
      </c>
      <c r="I81">
        <v>78</v>
      </c>
      <c r="J81">
        <v>6</v>
      </c>
      <c r="K81">
        <v>29.1</v>
      </c>
      <c r="L81">
        <v>8.3000000000000007</v>
      </c>
      <c r="M81">
        <v>18.899999999999999</v>
      </c>
      <c r="N81">
        <v>78.2</v>
      </c>
      <c r="O81">
        <v>16.3</v>
      </c>
      <c r="P81">
        <v>44.7</v>
      </c>
      <c r="Q81">
        <v>1.5</v>
      </c>
      <c r="R81">
        <v>23.1</v>
      </c>
      <c r="S81">
        <v>0</v>
      </c>
      <c r="T81">
        <v>24.8</v>
      </c>
      <c r="U81">
        <v>14.2</v>
      </c>
      <c r="V81">
        <v>19.2</v>
      </c>
      <c r="W81">
        <v>16.7</v>
      </c>
      <c r="X81">
        <v>16.100000000000001</v>
      </c>
      <c r="Y81">
        <v>16.399999999999999</v>
      </c>
      <c r="Z81">
        <v>1.2</v>
      </c>
      <c r="AA81">
        <v>0.6</v>
      </c>
      <c r="AB81">
        <v>82</v>
      </c>
      <c r="AC81">
        <v>58</v>
      </c>
      <c r="AD81">
        <v>5.9</v>
      </c>
      <c r="AE81">
        <v>6.8</v>
      </c>
      <c r="AF81">
        <v>5.4</v>
      </c>
      <c r="AG81">
        <v>4.3</v>
      </c>
      <c r="AH81">
        <v>0.87</v>
      </c>
      <c r="AI81">
        <v>4.8</v>
      </c>
    </row>
    <row r="82" spans="1:35" ht="15">
      <c r="A82">
        <f t="shared" si="6"/>
        <v>79</v>
      </c>
      <c r="B82">
        <f t="shared" si="7"/>
        <v>9.1</v>
      </c>
      <c r="C82">
        <f t="shared" si="8"/>
        <v>3</v>
      </c>
      <c r="D82">
        <f t="shared" si="9"/>
        <v>5.9</v>
      </c>
      <c r="E82">
        <f t="shared" si="10"/>
        <v>0</v>
      </c>
      <c r="F82">
        <f t="shared" si="11"/>
        <v>29.1</v>
      </c>
      <c r="G82">
        <f t="shared" si="11"/>
        <v>9.6</v>
      </c>
      <c r="H82" s="97">
        <v>2019</v>
      </c>
      <c r="I82">
        <v>79</v>
      </c>
      <c r="J82">
        <v>6</v>
      </c>
      <c r="K82">
        <v>29.1</v>
      </c>
      <c r="L82">
        <v>9.6</v>
      </c>
      <c r="M82">
        <v>19.7</v>
      </c>
      <c r="N82">
        <v>76.5</v>
      </c>
      <c r="O82">
        <v>9.1</v>
      </c>
      <c r="P82">
        <v>37.200000000000003</v>
      </c>
      <c r="Q82">
        <v>1.69</v>
      </c>
      <c r="R82">
        <v>21.05</v>
      </c>
      <c r="S82">
        <v>0</v>
      </c>
      <c r="T82">
        <v>24.2</v>
      </c>
      <c r="U82">
        <v>15.6</v>
      </c>
      <c r="V82">
        <v>19.600000000000001</v>
      </c>
      <c r="W82">
        <v>17.2</v>
      </c>
      <c r="X82">
        <v>16.7</v>
      </c>
      <c r="Y82">
        <v>16.899999999999999</v>
      </c>
      <c r="Z82">
        <v>3</v>
      </c>
      <c r="AA82">
        <v>1.9</v>
      </c>
      <c r="AB82">
        <v>179</v>
      </c>
      <c r="AC82">
        <v>48</v>
      </c>
      <c r="AD82">
        <v>10.199999999999999</v>
      </c>
      <c r="AE82">
        <v>7.1</v>
      </c>
      <c r="AF82">
        <v>6.3</v>
      </c>
      <c r="AG82">
        <v>5.9</v>
      </c>
      <c r="AH82">
        <v>0.75</v>
      </c>
      <c r="AI82">
        <v>2.2999999999999998</v>
      </c>
    </row>
    <row r="83" spans="1:35" ht="15">
      <c r="A83">
        <f t="shared" si="6"/>
        <v>80</v>
      </c>
      <c r="B83">
        <f t="shared" si="7"/>
        <v>24.6</v>
      </c>
      <c r="C83">
        <f t="shared" si="8"/>
        <v>2.2999999999999998</v>
      </c>
      <c r="D83">
        <f t="shared" si="9"/>
        <v>3.6</v>
      </c>
      <c r="E83">
        <f t="shared" si="10"/>
        <v>0</v>
      </c>
      <c r="F83">
        <f t="shared" si="11"/>
        <v>19.399999999999999</v>
      </c>
      <c r="G83">
        <f t="shared" si="11"/>
        <v>9.4</v>
      </c>
      <c r="H83" s="97">
        <v>2019</v>
      </c>
      <c r="I83">
        <v>80</v>
      </c>
      <c r="J83">
        <v>6</v>
      </c>
      <c r="K83">
        <v>19.399999999999999</v>
      </c>
      <c r="L83">
        <v>9.4</v>
      </c>
      <c r="M83">
        <v>15.2</v>
      </c>
      <c r="N83">
        <v>69.599999999999994</v>
      </c>
      <c r="O83">
        <v>24.6</v>
      </c>
      <c r="P83">
        <v>43.2</v>
      </c>
      <c r="Q83">
        <v>1.03</v>
      </c>
      <c r="R83">
        <v>15.49</v>
      </c>
      <c r="S83">
        <v>0</v>
      </c>
      <c r="T83">
        <v>20.8</v>
      </c>
      <c r="U83">
        <v>15.6</v>
      </c>
      <c r="V83">
        <v>18.2</v>
      </c>
      <c r="W83">
        <v>17.399999999999999</v>
      </c>
      <c r="X83">
        <v>17.2</v>
      </c>
      <c r="Y83">
        <v>17.3</v>
      </c>
      <c r="Z83">
        <v>2.2999999999999998</v>
      </c>
      <c r="AA83">
        <v>2.1</v>
      </c>
      <c r="AB83">
        <v>218</v>
      </c>
      <c r="AC83">
        <v>28</v>
      </c>
      <c r="AD83">
        <v>6.9</v>
      </c>
      <c r="AE83">
        <v>2.5</v>
      </c>
      <c r="AF83">
        <v>3.5</v>
      </c>
      <c r="AG83">
        <v>3.6</v>
      </c>
      <c r="AH83">
        <v>0.73</v>
      </c>
      <c r="AI83">
        <v>2.4</v>
      </c>
    </row>
    <row r="84" spans="1:35" ht="15">
      <c r="A84">
        <f t="shared" si="6"/>
        <v>81</v>
      </c>
      <c r="B84">
        <f t="shared" si="7"/>
        <v>21.4</v>
      </c>
      <c r="C84">
        <f t="shared" si="8"/>
        <v>1.5</v>
      </c>
      <c r="D84">
        <f t="shared" si="9"/>
        <v>3.9</v>
      </c>
      <c r="E84">
        <f t="shared" si="10"/>
        <v>0</v>
      </c>
      <c r="F84">
        <f t="shared" si="11"/>
        <v>22.4</v>
      </c>
      <c r="G84">
        <f t="shared" si="11"/>
        <v>6.1</v>
      </c>
      <c r="H84" s="97">
        <v>2019</v>
      </c>
      <c r="I84">
        <v>81</v>
      </c>
      <c r="J84">
        <v>6</v>
      </c>
      <c r="K84">
        <v>22.4</v>
      </c>
      <c r="L84">
        <v>6.1</v>
      </c>
      <c r="M84">
        <v>14.6</v>
      </c>
      <c r="N84">
        <v>73.3</v>
      </c>
      <c r="O84">
        <v>21.4</v>
      </c>
      <c r="P84">
        <v>45.3</v>
      </c>
      <c r="Q84">
        <v>1.04</v>
      </c>
      <c r="R84">
        <v>24.13</v>
      </c>
      <c r="S84">
        <v>0</v>
      </c>
      <c r="T84">
        <v>23.8</v>
      </c>
      <c r="U84">
        <v>13.1</v>
      </c>
      <c r="V84">
        <v>18</v>
      </c>
      <c r="W84">
        <v>17.3</v>
      </c>
      <c r="X84">
        <v>16.8</v>
      </c>
      <c r="Y84">
        <v>17</v>
      </c>
      <c r="Z84">
        <v>1.5</v>
      </c>
      <c r="AA84">
        <v>0.6</v>
      </c>
      <c r="AB84">
        <v>209</v>
      </c>
      <c r="AC84">
        <v>63</v>
      </c>
      <c r="AD84">
        <v>5.3</v>
      </c>
      <c r="AE84">
        <v>3.4</v>
      </c>
      <c r="AF84">
        <v>5</v>
      </c>
      <c r="AG84">
        <v>3.9</v>
      </c>
      <c r="AH84">
        <v>0.7</v>
      </c>
      <c r="AI84">
        <v>1.8</v>
      </c>
    </row>
    <row r="85" spans="1:35" ht="15">
      <c r="A85">
        <f t="shared" si="6"/>
        <v>82</v>
      </c>
      <c r="B85">
        <f t="shared" si="7"/>
        <v>18.7</v>
      </c>
      <c r="C85">
        <f t="shared" si="8"/>
        <v>1.3</v>
      </c>
      <c r="D85">
        <f t="shared" si="9"/>
        <v>4</v>
      </c>
      <c r="E85">
        <f t="shared" si="10"/>
        <v>0</v>
      </c>
      <c r="F85">
        <f t="shared" si="11"/>
        <v>25</v>
      </c>
      <c r="G85">
        <f t="shared" si="11"/>
        <v>4.8</v>
      </c>
      <c r="H85" s="97">
        <v>2019</v>
      </c>
      <c r="I85">
        <v>82</v>
      </c>
      <c r="J85">
        <v>6</v>
      </c>
      <c r="K85">
        <v>25</v>
      </c>
      <c r="L85">
        <v>4.8</v>
      </c>
      <c r="M85">
        <v>15.6</v>
      </c>
      <c r="N85">
        <v>81.2</v>
      </c>
      <c r="O85">
        <v>18.7</v>
      </c>
      <c r="P85">
        <v>45.4</v>
      </c>
      <c r="Q85">
        <v>1.17</v>
      </c>
      <c r="R85">
        <v>23.35</v>
      </c>
      <c r="S85">
        <v>0</v>
      </c>
      <c r="T85">
        <v>24.4</v>
      </c>
      <c r="U85">
        <v>13.8</v>
      </c>
      <c r="V85">
        <v>18.7</v>
      </c>
      <c r="W85">
        <v>17.3</v>
      </c>
      <c r="X85">
        <v>16.899999999999999</v>
      </c>
      <c r="Y85">
        <v>17.100000000000001</v>
      </c>
      <c r="Z85">
        <v>1.3</v>
      </c>
      <c r="AA85">
        <v>0.6</v>
      </c>
      <c r="AB85">
        <v>146</v>
      </c>
      <c r="AC85">
        <v>61</v>
      </c>
      <c r="AD85">
        <v>4.5999999999999996</v>
      </c>
      <c r="AE85">
        <v>4.4000000000000004</v>
      </c>
      <c r="AF85">
        <v>5</v>
      </c>
      <c r="AG85">
        <v>4</v>
      </c>
      <c r="AH85">
        <v>0.73</v>
      </c>
      <c r="AI85">
        <v>2.4</v>
      </c>
    </row>
    <row r="86" spans="1:35" ht="15">
      <c r="A86">
        <f t="shared" si="6"/>
        <v>83</v>
      </c>
      <c r="B86">
        <f t="shared" si="7"/>
        <v>16.399999999999999</v>
      </c>
      <c r="C86">
        <f t="shared" si="8"/>
        <v>1.6</v>
      </c>
      <c r="D86">
        <f t="shared" si="9"/>
        <v>4.5999999999999996</v>
      </c>
      <c r="E86">
        <f t="shared" si="10"/>
        <v>0</v>
      </c>
      <c r="F86">
        <f t="shared" si="11"/>
        <v>26.8</v>
      </c>
      <c r="G86">
        <f t="shared" si="11"/>
        <v>7.7</v>
      </c>
      <c r="H86" s="97">
        <v>2019</v>
      </c>
      <c r="I86">
        <v>83</v>
      </c>
      <c r="J86">
        <v>6</v>
      </c>
      <c r="K86">
        <v>26.8</v>
      </c>
      <c r="L86">
        <v>7.7</v>
      </c>
      <c r="M86">
        <v>17.5</v>
      </c>
      <c r="N86">
        <v>74.7</v>
      </c>
      <c r="O86">
        <v>16.399999999999999</v>
      </c>
      <c r="P86">
        <v>40.6</v>
      </c>
      <c r="Q86">
        <v>1.38</v>
      </c>
      <c r="R86">
        <v>24.38</v>
      </c>
      <c r="S86">
        <v>0</v>
      </c>
      <c r="T86">
        <v>25.4</v>
      </c>
      <c r="U86">
        <v>14.9</v>
      </c>
      <c r="V86">
        <v>19.7</v>
      </c>
      <c r="W86">
        <v>17.7</v>
      </c>
      <c r="X86">
        <v>17.2</v>
      </c>
      <c r="Y86">
        <v>17.399999999999999</v>
      </c>
      <c r="Z86">
        <v>1.6</v>
      </c>
      <c r="AA86">
        <v>0.6</v>
      </c>
      <c r="AB86">
        <v>168</v>
      </c>
      <c r="AC86">
        <v>64</v>
      </c>
      <c r="AD86">
        <v>7.6</v>
      </c>
      <c r="AE86">
        <v>5.6</v>
      </c>
      <c r="AF86">
        <v>5.6</v>
      </c>
      <c r="AG86">
        <v>4.5999999999999996</v>
      </c>
      <c r="AH86">
        <v>0.74</v>
      </c>
      <c r="AI86">
        <v>2.7</v>
      </c>
    </row>
    <row r="87" spans="1:35" ht="15">
      <c r="A87">
        <f t="shared" si="6"/>
        <v>84</v>
      </c>
      <c r="B87">
        <f t="shared" si="7"/>
        <v>11.3</v>
      </c>
      <c r="C87">
        <f t="shared" si="8"/>
        <v>1</v>
      </c>
      <c r="D87">
        <f t="shared" si="9"/>
        <v>4.3</v>
      </c>
      <c r="E87">
        <f t="shared" si="10"/>
        <v>0</v>
      </c>
      <c r="F87">
        <f t="shared" si="11"/>
        <v>30.1</v>
      </c>
      <c r="G87">
        <f t="shared" si="11"/>
        <v>5.6</v>
      </c>
      <c r="H87" s="97">
        <v>2019</v>
      </c>
      <c r="I87">
        <v>84</v>
      </c>
      <c r="J87">
        <v>6</v>
      </c>
      <c r="K87">
        <v>30.1</v>
      </c>
      <c r="L87">
        <v>5.6</v>
      </c>
      <c r="M87">
        <v>17.899999999999999</v>
      </c>
      <c r="N87">
        <v>74.8</v>
      </c>
      <c r="O87">
        <v>11.3</v>
      </c>
      <c r="P87">
        <v>38.200000000000003</v>
      </c>
      <c r="Q87">
        <v>1.62</v>
      </c>
      <c r="R87">
        <v>24.76</v>
      </c>
      <c r="S87">
        <v>0</v>
      </c>
      <c r="T87">
        <v>26</v>
      </c>
      <c r="U87">
        <v>14.5</v>
      </c>
      <c r="V87">
        <v>19.899999999999999</v>
      </c>
      <c r="W87">
        <v>18</v>
      </c>
      <c r="X87">
        <v>17.5</v>
      </c>
      <c r="Y87">
        <v>17.7</v>
      </c>
      <c r="Z87">
        <v>1</v>
      </c>
      <c r="AA87">
        <v>0.1</v>
      </c>
      <c r="AB87">
        <v>153</v>
      </c>
      <c r="AC87">
        <v>77</v>
      </c>
      <c r="AD87">
        <v>4</v>
      </c>
      <c r="AE87">
        <v>6.8</v>
      </c>
      <c r="AF87">
        <v>5.6</v>
      </c>
      <c r="AG87">
        <v>4.3</v>
      </c>
      <c r="AH87">
        <v>0.66</v>
      </c>
      <c r="AI87">
        <v>0.9</v>
      </c>
    </row>
    <row r="88" spans="1:35" ht="15">
      <c r="A88">
        <f t="shared" si="6"/>
        <v>85</v>
      </c>
      <c r="B88">
        <f t="shared" si="7"/>
        <v>11.9</v>
      </c>
      <c r="C88">
        <f t="shared" si="8"/>
        <v>1.3</v>
      </c>
      <c r="D88">
        <f t="shared" si="9"/>
        <v>4.4000000000000004</v>
      </c>
      <c r="E88">
        <f t="shared" si="10"/>
        <v>0</v>
      </c>
      <c r="F88">
        <f t="shared" si="11"/>
        <v>30.2</v>
      </c>
      <c r="G88">
        <f t="shared" si="11"/>
        <v>8</v>
      </c>
      <c r="H88" s="97">
        <v>2019</v>
      </c>
      <c r="I88">
        <v>85</v>
      </c>
      <c r="J88">
        <v>6</v>
      </c>
      <c r="K88">
        <v>30.2</v>
      </c>
      <c r="L88">
        <v>8</v>
      </c>
      <c r="M88">
        <v>19.899999999999999</v>
      </c>
      <c r="N88">
        <v>67.3</v>
      </c>
      <c r="O88">
        <v>11.9</v>
      </c>
      <c r="P88">
        <v>34.200000000000003</v>
      </c>
      <c r="Q88">
        <v>1.82</v>
      </c>
      <c r="R88">
        <v>20.440000000000001</v>
      </c>
      <c r="S88">
        <v>0</v>
      </c>
      <c r="T88">
        <v>25.3</v>
      </c>
      <c r="U88">
        <v>15.8</v>
      </c>
      <c r="V88">
        <v>20.399999999999999</v>
      </c>
      <c r="W88">
        <v>18.3</v>
      </c>
      <c r="X88">
        <v>17.899999999999999</v>
      </c>
      <c r="Y88">
        <v>18.100000000000001</v>
      </c>
      <c r="Z88">
        <v>1.3</v>
      </c>
      <c r="AA88">
        <v>0.3</v>
      </c>
      <c r="AB88">
        <v>185</v>
      </c>
      <c r="AC88">
        <v>70</v>
      </c>
      <c r="AD88">
        <v>4.5999999999999996</v>
      </c>
      <c r="AE88">
        <v>7.4</v>
      </c>
      <c r="AF88">
        <v>5</v>
      </c>
      <c r="AG88">
        <v>4.4000000000000004</v>
      </c>
      <c r="AH88">
        <v>0.7</v>
      </c>
      <c r="AI88">
        <v>1.8</v>
      </c>
    </row>
    <row r="89" spans="1:35" ht="15">
      <c r="A89">
        <f t="shared" si="6"/>
        <v>86</v>
      </c>
      <c r="B89">
        <f t="shared" si="7"/>
        <v>12.2</v>
      </c>
      <c r="C89">
        <f t="shared" si="8"/>
        <v>1.2</v>
      </c>
      <c r="D89">
        <f t="shared" si="9"/>
        <v>3.7</v>
      </c>
      <c r="E89">
        <f t="shared" si="10"/>
        <v>0</v>
      </c>
      <c r="F89">
        <f t="shared" si="11"/>
        <v>28.3</v>
      </c>
      <c r="G89">
        <f t="shared" si="11"/>
        <v>10.9</v>
      </c>
      <c r="H89" s="97">
        <v>2019</v>
      </c>
      <c r="I89">
        <v>86</v>
      </c>
      <c r="J89">
        <v>6</v>
      </c>
      <c r="K89">
        <v>28.3</v>
      </c>
      <c r="L89">
        <v>10.9</v>
      </c>
      <c r="M89">
        <v>19.899999999999999</v>
      </c>
      <c r="N89">
        <v>69.099999999999994</v>
      </c>
      <c r="O89">
        <v>12.2</v>
      </c>
      <c r="P89">
        <v>36.700000000000003</v>
      </c>
      <c r="Q89">
        <v>1.65</v>
      </c>
      <c r="R89">
        <v>14.35</v>
      </c>
      <c r="S89">
        <v>0</v>
      </c>
      <c r="T89">
        <v>23.5</v>
      </c>
      <c r="U89">
        <v>17</v>
      </c>
      <c r="V89">
        <v>20.100000000000001</v>
      </c>
      <c r="W89">
        <v>18.5</v>
      </c>
      <c r="X89">
        <v>18.3</v>
      </c>
      <c r="Y89">
        <v>18.399999999999999</v>
      </c>
      <c r="Z89">
        <v>1.2</v>
      </c>
      <c r="AA89">
        <v>0.2</v>
      </c>
      <c r="AB89">
        <v>118</v>
      </c>
      <c r="AC89">
        <v>76</v>
      </c>
      <c r="AD89">
        <v>3.8</v>
      </c>
      <c r="AE89">
        <v>7.1</v>
      </c>
      <c r="AF89">
        <v>3.3</v>
      </c>
      <c r="AG89">
        <v>3.7</v>
      </c>
      <c r="AH89">
        <v>0.78</v>
      </c>
      <c r="AI89">
        <v>3.4</v>
      </c>
    </row>
    <row r="90" spans="1:35" ht="15">
      <c r="A90">
        <f t="shared" si="6"/>
        <v>87</v>
      </c>
      <c r="B90">
        <f t="shared" si="7"/>
        <v>9.1</v>
      </c>
      <c r="C90">
        <f t="shared" si="8"/>
        <v>2.1</v>
      </c>
      <c r="D90">
        <f t="shared" si="9"/>
        <v>5.7</v>
      </c>
      <c r="E90">
        <f t="shared" si="10"/>
        <v>0</v>
      </c>
      <c r="F90">
        <f t="shared" si="11"/>
        <v>29.9</v>
      </c>
      <c r="G90">
        <f t="shared" si="11"/>
        <v>8.1999999999999993</v>
      </c>
      <c r="H90" s="97">
        <v>2019</v>
      </c>
      <c r="I90">
        <v>87</v>
      </c>
      <c r="J90">
        <v>6</v>
      </c>
      <c r="K90">
        <v>29.9</v>
      </c>
      <c r="L90">
        <v>8.1999999999999993</v>
      </c>
      <c r="M90">
        <v>19.8</v>
      </c>
      <c r="N90">
        <v>72.400000000000006</v>
      </c>
      <c r="O90">
        <v>9.1</v>
      </c>
      <c r="P90">
        <v>32.9</v>
      </c>
      <c r="Q90">
        <v>1.85</v>
      </c>
      <c r="R90">
        <v>25.18</v>
      </c>
      <c r="S90">
        <v>0</v>
      </c>
      <c r="T90">
        <v>27.9</v>
      </c>
      <c r="U90">
        <v>15.6</v>
      </c>
      <c r="V90">
        <v>20.9</v>
      </c>
      <c r="W90">
        <v>19</v>
      </c>
      <c r="X90">
        <v>18.2</v>
      </c>
      <c r="Y90">
        <v>18.5</v>
      </c>
      <c r="Z90">
        <v>2.1</v>
      </c>
      <c r="AA90">
        <v>1.4</v>
      </c>
      <c r="AB90">
        <v>241</v>
      </c>
      <c r="AC90">
        <v>45</v>
      </c>
      <c r="AD90">
        <v>7.9</v>
      </c>
      <c r="AE90">
        <v>7.2</v>
      </c>
      <c r="AF90">
        <v>6.7</v>
      </c>
      <c r="AG90">
        <v>5.7</v>
      </c>
      <c r="AH90">
        <v>0.64</v>
      </c>
      <c r="AI90">
        <v>0.2</v>
      </c>
    </row>
    <row r="91" spans="1:35" ht="15">
      <c r="A91">
        <f t="shared" si="6"/>
        <v>88</v>
      </c>
      <c r="B91">
        <f t="shared" si="7"/>
        <v>9</v>
      </c>
      <c r="C91">
        <f t="shared" si="8"/>
        <v>2.1</v>
      </c>
      <c r="D91">
        <f t="shared" si="9"/>
        <v>5.6</v>
      </c>
      <c r="E91">
        <f t="shared" si="10"/>
        <v>0</v>
      </c>
      <c r="F91">
        <f t="shared" si="11"/>
        <v>27.3</v>
      </c>
      <c r="G91">
        <f t="shared" si="11"/>
        <v>8.1999999999999993</v>
      </c>
      <c r="H91" s="97">
        <v>2019</v>
      </c>
      <c r="I91">
        <v>88</v>
      </c>
      <c r="J91">
        <v>6</v>
      </c>
      <c r="K91">
        <v>27.3</v>
      </c>
      <c r="L91">
        <v>8.1999999999999993</v>
      </c>
      <c r="M91">
        <v>18.7</v>
      </c>
      <c r="N91">
        <v>60.6</v>
      </c>
      <c r="O91">
        <v>9</v>
      </c>
      <c r="P91">
        <v>27.6</v>
      </c>
      <c r="Q91">
        <v>1.75</v>
      </c>
      <c r="R91">
        <v>25.63</v>
      </c>
      <c r="S91">
        <v>0</v>
      </c>
      <c r="T91">
        <v>23.1</v>
      </c>
      <c r="U91">
        <v>14.9</v>
      </c>
      <c r="V91">
        <v>18.8</v>
      </c>
      <c r="W91">
        <v>19.2</v>
      </c>
      <c r="X91">
        <v>18.8</v>
      </c>
      <c r="Y91">
        <v>19</v>
      </c>
      <c r="Z91">
        <v>2.1</v>
      </c>
      <c r="AA91">
        <v>1.3</v>
      </c>
      <c r="AB91">
        <v>234</v>
      </c>
      <c r="AC91">
        <v>50</v>
      </c>
      <c r="AD91">
        <v>7.9</v>
      </c>
      <c r="AE91">
        <v>5.9</v>
      </c>
      <c r="AF91">
        <v>6.8</v>
      </c>
      <c r="AG91">
        <v>5.6</v>
      </c>
      <c r="AH91">
        <v>0.53</v>
      </c>
      <c r="AI91">
        <v>-2.1</v>
      </c>
    </row>
    <row r="92" spans="1:35" ht="15">
      <c r="A92">
        <f t="shared" si="6"/>
        <v>89</v>
      </c>
      <c r="B92">
        <f t="shared" si="7"/>
        <v>9</v>
      </c>
      <c r="C92">
        <f t="shared" si="8"/>
        <v>1.6</v>
      </c>
      <c r="D92">
        <f t="shared" si="9"/>
        <v>4.9000000000000004</v>
      </c>
      <c r="E92">
        <f t="shared" si="10"/>
        <v>0</v>
      </c>
      <c r="F92">
        <f t="shared" si="11"/>
        <v>27.2</v>
      </c>
      <c r="G92">
        <f t="shared" si="11"/>
        <v>5.4</v>
      </c>
      <c r="H92" s="97">
        <v>2019</v>
      </c>
      <c r="I92">
        <v>89</v>
      </c>
      <c r="J92">
        <v>6</v>
      </c>
      <c r="K92">
        <v>27.2</v>
      </c>
      <c r="L92">
        <v>5.4</v>
      </c>
      <c r="M92">
        <v>17.5</v>
      </c>
      <c r="N92">
        <v>66.599999999999994</v>
      </c>
      <c r="O92">
        <v>9</v>
      </c>
      <c r="P92">
        <v>28.1</v>
      </c>
      <c r="Q92">
        <v>1.7</v>
      </c>
      <c r="R92">
        <v>25.37</v>
      </c>
      <c r="S92">
        <v>0</v>
      </c>
      <c r="T92">
        <v>22.5</v>
      </c>
      <c r="U92">
        <v>13.3</v>
      </c>
      <c r="V92">
        <v>17.600000000000001</v>
      </c>
      <c r="W92">
        <v>19</v>
      </c>
      <c r="X92">
        <v>18.3</v>
      </c>
      <c r="Y92">
        <v>18.600000000000001</v>
      </c>
      <c r="Z92">
        <v>1.6</v>
      </c>
      <c r="AA92">
        <v>0.4</v>
      </c>
      <c r="AB92">
        <v>350</v>
      </c>
      <c r="AC92">
        <v>69</v>
      </c>
      <c r="AD92">
        <v>6.1</v>
      </c>
      <c r="AE92">
        <v>5.4</v>
      </c>
      <c r="AF92">
        <v>6.3</v>
      </c>
      <c r="AG92">
        <v>4.9000000000000004</v>
      </c>
      <c r="AH92">
        <v>0.47</v>
      </c>
      <c r="AI92">
        <v>-3.6</v>
      </c>
    </row>
    <row r="93" spans="1:35" ht="15">
      <c r="A93">
        <f t="shared" si="6"/>
        <v>90</v>
      </c>
      <c r="B93">
        <f t="shared" si="7"/>
        <v>10.3</v>
      </c>
      <c r="C93">
        <f t="shared" si="8"/>
        <v>1.9</v>
      </c>
      <c r="D93">
        <f t="shared" si="9"/>
        <v>5.2</v>
      </c>
      <c r="E93">
        <f t="shared" si="10"/>
        <v>0</v>
      </c>
      <c r="F93">
        <f t="shared" si="11"/>
        <v>26.9</v>
      </c>
      <c r="G93">
        <f t="shared" si="11"/>
        <v>6.1</v>
      </c>
      <c r="H93" s="97">
        <v>2019</v>
      </c>
      <c r="I93">
        <v>90</v>
      </c>
      <c r="J93">
        <v>6</v>
      </c>
      <c r="K93">
        <v>26.9</v>
      </c>
      <c r="L93">
        <v>6.1</v>
      </c>
      <c r="M93">
        <v>17.5</v>
      </c>
      <c r="N93">
        <v>59.5</v>
      </c>
      <c r="O93">
        <v>10.3</v>
      </c>
      <c r="P93">
        <v>27.1</v>
      </c>
      <c r="Q93">
        <v>1.65</v>
      </c>
      <c r="R93">
        <v>25.7</v>
      </c>
      <c r="S93">
        <v>0</v>
      </c>
      <c r="T93">
        <v>23.9</v>
      </c>
      <c r="U93">
        <v>13.1</v>
      </c>
      <c r="V93">
        <v>18.100000000000001</v>
      </c>
      <c r="W93">
        <v>18.5</v>
      </c>
      <c r="X93">
        <v>18</v>
      </c>
      <c r="Y93">
        <v>18.3</v>
      </c>
      <c r="Z93">
        <v>1.9</v>
      </c>
      <c r="AA93">
        <v>0.4</v>
      </c>
      <c r="AB93">
        <v>291</v>
      </c>
      <c r="AC93">
        <v>72</v>
      </c>
      <c r="AD93">
        <v>8</v>
      </c>
      <c r="AE93">
        <v>5.4</v>
      </c>
      <c r="AF93">
        <v>6.5</v>
      </c>
      <c r="AG93">
        <v>5.2</v>
      </c>
      <c r="AH93">
        <v>0.48</v>
      </c>
      <c r="AI93">
        <v>-3.3</v>
      </c>
    </row>
    <row r="94" spans="1:35" ht="15">
      <c r="A94">
        <f t="shared" si="6"/>
        <v>91</v>
      </c>
      <c r="B94">
        <f t="shared" si="7"/>
        <v>7.5</v>
      </c>
      <c r="C94">
        <f t="shared" si="8"/>
        <v>1.8</v>
      </c>
      <c r="D94">
        <f t="shared" si="9"/>
        <v>5.3</v>
      </c>
      <c r="E94">
        <f t="shared" si="10"/>
        <v>0</v>
      </c>
      <c r="F94">
        <f t="shared" si="11"/>
        <v>28.3</v>
      </c>
      <c r="G94">
        <f t="shared" si="11"/>
        <v>7.3</v>
      </c>
      <c r="H94" s="97">
        <v>2019</v>
      </c>
      <c r="I94">
        <v>91</v>
      </c>
      <c r="J94">
        <v>6</v>
      </c>
      <c r="K94">
        <v>28.3</v>
      </c>
      <c r="L94">
        <v>7.3</v>
      </c>
      <c r="M94">
        <v>19</v>
      </c>
      <c r="N94">
        <v>61.4</v>
      </c>
      <c r="O94">
        <v>7.5</v>
      </c>
      <c r="P94">
        <v>24.8</v>
      </c>
      <c r="Q94">
        <v>1.92</v>
      </c>
      <c r="R94">
        <v>25.02</v>
      </c>
      <c r="S94">
        <v>0</v>
      </c>
      <c r="T94">
        <v>24.6</v>
      </c>
      <c r="U94">
        <v>14.2</v>
      </c>
      <c r="V94">
        <v>19</v>
      </c>
      <c r="W94">
        <v>18.399999999999999</v>
      </c>
      <c r="X94">
        <v>18.100000000000001</v>
      </c>
      <c r="Y94">
        <v>18.3</v>
      </c>
      <c r="Z94">
        <v>1.8</v>
      </c>
      <c r="AA94">
        <v>1.1000000000000001</v>
      </c>
      <c r="AB94">
        <v>60</v>
      </c>
      <c r="AC94">
        <v>52</v>
      </c>
      <c r="AD94">
        <v>8.3000000000000007</v>
      </c>
      <c r="AE94">
        <v>6.3</v>
      </c>
      <c r="AF94">
        <v>6.7</v>
      </c>
      <c r="AG94">
        <v>5.3</v>
      </c>
      <c r="AH94">
        <v>0.46</v>
      </c>
      <c r="AI94">
        <v>-4.0999999999999996</v>
      </c>
    </row>
    <row r="95" spans="1:35" ht="15">
      <c r="A95">
        <f t="shared" si="6"/>
        <v>92</v>
      </c>
      <c r="B95">
        <f t="shared" si="7"/>
        <v>10.6</v>
      </c>
      <c r="C95">
        <f t="shared" si="8"/>
        <v>3.2</v>
      </c>
      <c r="D95">
        <f t="shared" si="9"/>
        <v>7.1</v>
      </c>
      <c r="E95">
        <f t="shared" si="10"/>
        <v>0</v>
      </c>
      <c r="F95">
        <f t="shared" si="11"/>
        <v>30.6</v>
      </c>
      <c r="G95">
        <f t="shared" si="11"/>
        <v>8.8000000000000007</v>
      </c>
      <c r="H95" s="97">
        <v>2019</v>
      </c>
      <c r="I95">
        <v>92</v>
      </c>
      <c r="J95">
        <v>6</v>
      </c>
      <c r="K95">
        <v>30.6</v>
      </c>
      <c r="L95">
        <v>8.8000000000000007</v>
      </c>
      <c r="M95">
        <v>20.6</v>
      </c>
      <c r="N95">
        <v>48.8</v>
      </c>
      <c r="O95">
        <v>10.6</v>
      </c>
      <c r="P95">
        <v>23.4</v>
      </c>
      <c r="Q95">
        <v>2.1</v>
      </c>
      <c r="R95">
        <v>24.17</v>
      </c>
      <c r="S95">
        <v>0</v>
      </c>
      <c r="T95">
        <v>25.6</v>
      </c>
      <c r="U95">
        <v>15.1</v>
      </c>
      <c r="V95">
        <v>20</v>
      </c>
      <c r="W95">
        <v>18.600000000000001</v>
      </c>
      <c r="X95">
        <v>18.3</v>
      </c>
      <c r="Y95">
        <v>18.399999999999999</v>
      </c>
      <c r="Z95">
        <v>3.2</v>
      </c>
      <c r="AA95">
        <v>2.4</v>
      </c>
      <c r="AB95">
        <v>186</v>
      </c>
      <c r="AC95">
        <v>41</v>
      </c>
      <c r="AD95">
        <v>10.5</v>
      </c>
      <c r="AE95">
        <v>7.7</v>
      </c>
      <c r="AF95">
        <v>7.6</v>
      </c>
      <c r="AG95">
        <v>7.1</v>
      </c>
      <c r="AH95">
        <v>0.51</v>
      </c>
      <c r="AI95">
        <v>-2.4</v>
      </c>
    </row>
    <row r="96" spans="1:35" ht="15">
      <c r="A96">
        <f t="shared" si="6"/>
        <v>93</v>
      </c>
      <c r="B96">
        <f t="shared" si="7"/>
        <v>15.1</v>
      </c>
      <c r="C96">
        <f t="shared" si="8"/>
        <v>2.2000000000000002</v>
      </c>
      <c r="D96">
        <f t="shared" si="9"/>
        <v>5.4</v>
      </c>
      <c r="E96">
        <f t="shared" si="10"/>
        <v>0</v>
      </c>
      <c r="F96">
        <f t="shared" si="11"/>
        <v>26</v>
      </c>
      <c r="G96">
        <f t="shared" si="11"/>
        <v>9.9</v>
      </c>
      <c r="H96" s="97">
        <v>2019</v>
      </c>
      <c r="I96">
        <v>93</v>
      </c>
      <c r="J96">
        <v>6</v>
      </c>
      <c r="K96">
        <v>26</v>
      </c>
      <c r="L96">
        <v>9.9</v>
      </c>
      <c r="M96">
        <v>18.899999999999999</v>
      </c>
      <c r="N96">
        <v>54.8</v>
      </c>
      <c r="O96">
        <v>15.1</v>
      </c>
      <c r="P96">
        <v>31.7</v>
      </c>
      <c r="Q96">
        <v>1.6</v>
      </c>
      <c r="R96">
        <v>25.75</v>
      </c>
      <c r="S96">
        <v>0</v>
      </c>
      <c r="T96">
        <v>25.9</v>
      </c>
      <c r="U96">
        <v>16</v>
      </c>
      <c r="V96">
        <v>20.6</v>
      </c>
      <c r="W96">
        <v>19</v>
      </c>
      <c r="X96">
        <v>18.600000000000001</v>
      </c>
      <c r="Y96">
        <v>18.7</v>
      </c>
      <c r="Z96">
        <v>2.2000000000000002</v>
      </c>
      <c r="AA96">
        <v>1.1000000000000001</v>
      </c>
      <c r="AB96">
        <v>226</v>
      </c>
      <c r="AC96">
        <v>58</v>
      </c>
      <c r="AD96">
        <v>9.1</v>
      </c>
      <c r="AE96">
        <v>5.7</v>
      </c>
      <c r="AF96">
        <v>6.6</v>
      </c>
      <c r="AG96">
        <v>5.4</v>
      </c>
      <c r="AH96">
        <v>0.66</v>
      </c>
      <c r="AI96">
        <v>1.1000000000000001</v>
      </c>
    </row>
    <row r="97" spans="1:35" ht="15">
      <c r="A97">
        <f t="shared" si="6"/>
        <v>94</v>
      </c>
      <c r="B97">
        <f t="shared" si="7"/>
        <v>10</v>
      </c>
      <c r="C97">
        <f t="shared" si="8"/>
        <v>2.7</v>
      </c>
      <c r="D97">
        <f t="shared" si="9"/>
        <v>6.1</v>
      </c>
      <c r="E97">
        <f t="shared" si="10"/>
        <v>0</v>
      </c>
      <c r="F97">
        <f t="shared" si="11"/>
        <v>29.5</v>
      </c>
      <c r="G97">
        <f t="shared" si="11"/>
        <v>9.4</v>
      </c>
      <c r="H97" s="97">
        <v>2019</v>
      </c>
      <c r="I97">
        <v>94</v>
      </c>
      <c r="J97">
        <v>6</v>
      </c>
      <c r="K97">
        <v>29.5</v>
      </c>
      <c r="L97">
        <v>9.4</v>
      </c>
      <c r="M97">
        <v>19.5</v>
      </c>
      <c r="N97">
        <v>62</v>
      </c>
      <c r="O97">
        <v>10</v>
      </c>
      <c r="P97">
        <v>31.7</v>
      </c>
      <c r="Q97">
        <v>1.79</v>
      </c>
      <c r="R97">
        <v>21.95</v>
      </c>
      <c r="S97">
        <v>0</v>
      </c>
      <c r="T97">
        <v>25.5</v>
      </c>
      <c r="U97">
        <v>16.399999999999999</v>
      </c>
      <c r="V97">
        <v>20.5</v>
      </c>
      <c r="W97">
        <v>19.100000000000001</v>
      </c>
      <c r="X97">
        <v>18.899999999999999</v>
      </c>
      <c r="Y97">
        <v>19</v>
      </c>
      <c r="Z97">
        <v>2.7</v>
      </c>
      <c r="AA97">
        <v>1.9</v>
      </c>
      <c r="AB97">
        <v>176</v>
      </c>
      <c r="AC97">
        <v>45</v>
      </c>
      <c r="AD97">
        <v>9.4</v>
      </c>
      <c r="AE97">
        <v>7.3</v>
      </c>
      <c r="AF97">
        <v>6.3</v>
      </c>
      <c r="AG97">
        <v>6.1</v>
      </c>
      <c r="AH97">
        <v>0.63</v>
      </c>
      <c r="AI97">
        <v>0.2</v>
      </c>
    </row>
    <row r="98" spans="1:35" ht="15">
      <c r="A98">
        <f t="shared" si="6"/>
        <v>95</v>
      </c>
      <c r="B98">
        <f t="shared" si="7"/>
        <v>17.5</v>
      </c>
      <c r="C98">
        <f t="shared" si="8"/>
        <v>2.1</v>
      </c>
      <c r="D98">
        <f t="shared" si="9"/>
        <v>5.4</v>
      </c>
      <c r="E98">
        <f t="shared" si="10"/>
        <v>0</v>
      </c>
      <c r="F98">
        <f t="shared" si="11"/>
        <v>27</v>
      </c>
      <c r="G98">
        <f t="shared" si="11"/>
        <v>9.8000000000000007</v>
      </c>
      <c r="H98" s="97">
        <v>2019</v>
      </c>
      <c r="I98">
        <v>95</v>
      </c>
      <c r="J98">
        <v>6</v>
      </c>
      <c r="K98">
        <v>27</v>
      </c>
      <c r="L98">
        <v>9.8000000000000007</v>
      </c>
      <c r="M98">
        <v>19.600000000000001</v>
      </c>
      <c r="N98">
        <v>63.3</v>
      </c>
      <c r="O98">
        <v>17.5</v>
      </c>
      <c r="P98">
        <v>33.5</v>
      </c>
      <c r="Q98">
        <v>1.65</v>
      </c>
      <c r="R98">
        <v>25.38</v>
      </c>
      <c r="S98">
        <v>0</v>
      </c>
      <c r="T98">
        <v>27</v>
      </c>
      <c r="U98">
        <v>16.5</v>
      </c>
      <c r="V98">
        <v>21.4</v>
      </c>
      <c r="W98">
        <v>19.399999999999999</v>
      </c>
      <c r="X98">
        <v>19</v>
      </c>
      <c r="Y98">
        <v>19.2</v>
      </c>
      <c r="Z98">
        <v>2.1</v>
      </c>
      <c r="AA98">
        <v>1.1000000000000001</v>
      </c>
      <c r="AB98">
        <v>212</v>
      </c>
      <c r="AC98">
        <v>55</v>
      </c>
      <c r="AD98">
        <v>6.3</v>
      </c>
      <c r="AE98">
        <v>6.2</v>
      </c>
      <c r="AF98">
        <v>6.5</v>
      </c>
      <c r="AG98">
        <v>5.4</v>
      </c>
      <c r="AH98">
        <v>0.73</v>
      </c>
      <c r="AI98">
        <v>2.4</v>
      </c>
    </row>
    <row r="99" spans="1:35" ht="15">
      <c r="A99">
        <f t="shared" si="6"/>
        <v>96</v>
      </c>
      <c r="B99">
        <f t="shared" si="7"/>
        <v>25.5</v>
      </c>
      <c r="C99">
        <f t="shared" si="8"/>
        <v>2</v>
      </c>
      <c r="D99">
        <f t="shared" si="9"/>
        <v>4.9000000000000004</v>
      </c>
      <c r="E99">
        <f t="shared" si="10"/>
        <v>0</v>
      </c>
      <c r="F99">
        <f t="shared" si="11"/>
        <v>26.6</v>
      </c>
      <c r="G99">
        <f t="shared" si="11"/>
        <v>14.3</v>
      </c>
      <c r="H99" s="97">
        <v>2019</v>
      </c>
      <c r="I99">
        <v>96</v>
      </c>
      <c r="J99">
        <v>6</v>
      </c>
      <c r="K99">
        <v>26.6</v>
      </c>
      <c r="L99">
        <v>14.3</v>
      </c>
      <c r="M99">
        <v>20.2</v>
      </c>
      <c r="N99">
        <v>63.3</v>
      </c>
      <c r="O99">
        <v>25.5</v>
      </c>
      <c r="P99">
        <v>41.6</v>
      </c>
      <c r="Q99">
        <v>1.47</v>
      </c>
      <c r="R99">
        <v>21.46</v>
      </c>
      <c r="S99">
        <v>0</v>
      </c>
      <c r="T99">
        <v>26.6</v>
      </c>
      <c r="U99">
        <v>18.600000000000001</v>
      </c>
      <c r="V99">
        <v>22.2</v>
      </c>
      <c r="W99">
        <v>19.899999999999999</v>
      </c>
      <c r="X99">
        <v>19.5</v>
      </c>
      <c r="Y99">
        <v>19.600000000000001</v>
      </c>
      <c r="Z99">
        <v>2</v>
      </c>
      <c r="AA99">
        <v>1.2</v>
      </c>
      <c r="AB99">
        <v>229</v>
      </c>
      <c r="AC99">
        <v>64</v>
      </c>
      <c r="AD99">
        <v>6.3</v>
      </c>
      <c r="AE99">
        <v>7.7</v>
      </c>
      <c r="AF99">
        <v>5.2</v>
      </c>
      <c r="AG99">
        <v>4.9000000000000004</v>
      </c>
      <c r="AH99">
        <v>0.95</v>
      </c>
      <c r="AI99">
        <v>6.2</v>
      </c>
    </row>
    <row r="100" spans="1:35" ht="15">
      <c r="A100">
        <f t="shared" si="6"/>
        <v>97</v>
      </c>
      <c r="B100">
        <f t="shared" si="7"/>
        <v>10.6</v>
      </c>
      <c r="C100">
        <f t="shared" si="8"/>
        <v>1.8</v>
      </c>
      <c r="D100">
        <f t="shared" si="9"/>
        <v>5.9</v>
      </c>
      <c r="E100">
        <f t="shared" si="10"/>
        <v>0</v>
      </c>
      <c r="F100">
        <f t="shared" si="11"/>
        <v>31.5</v>
      </c>
      <c r="G100">
        <f t="shared" si="11"/>
        <v>12</v>
      </c>
      <c r="H100" s="97">
        <v>2019</v>
      </c>
      <c r="I100">
        <v>97</v>
      </c>
      <c r="J100">
        <v>6</v>
      </c>
      <c r="K100">
        <v>31.5</v>
      </c>
      <c r="L100">
        <v>12</v>
      </c>
      <c r="M100">
        <v>21.3</v>
      </c>
      <c r="N100">
        <v>65.5</v>
      </c>
      <c r="O100">
        <v>10.6</v>
      </c>
      <c r="P100">
        <v>35.299999999999997</v>
      </c>
      <c r="Q100">
        <v>1.93</v>
      </c>
      <c r="R100">
        <v>26.13</v>
      </c>
      <c r="S100">
        <v>0</v>
      </c>
      <c r="T100">
        <v>28.9</v>
      </c>
      <c r="U100">
        <v>17.7</v>
      </c>
      <c r="V100">
        <v>22.9</v>
      </c>
      <c r="W100">
        <v>20.2</v>
      </c>
      <c r="X100">
        <v>19.7</v>
      </c>
      <c r="Y100">
        <v>19.899999999999999</v>
      </c>
      <c r="Z100">
        <v>1.8</v>
      </c>
      <c r="AA100">
        <v>0.8</v>
      </c>
      <c r="AB100">
        <v>204</v>
      </c>
      <c r="AC100">
        <v>60</v>
      </c>
      <c r="AD100">
        <v>6.5</v>
      </c>
      <c r="AE100">
        <v>8.9</v>
      </c>
      <c r="AF100">
        <v>6.7</v>
      </c>
      <c r="AG100">
        <v>5.9</v>
      </c>
      <c r="AH100">
        <v>0.79</v>
      </c>
      <c r="AI100">
        <v>3.3</v>
      </c>
    </row>
    <row r="101" spans="1:35" ht="15">
      <c r="A101">
        <f t="shared" si="6"/>
        <v>98</v>
      </c>
      <c r="B101">
        <f t="shared" si="7"/>
        <v>8.6999999999999993</v>
      </c>
      <c r="C101">
        <f t="shared" si="8"/>
        <v>1.3</v>
      </c>
      <c r="D101">
        <f t="shared" si="9"/>
        <v>5.7</v>
      </c>
      <c r="E101">
        <f t="shared" si="10"/>
        <v>0</v>
      </c>
      <c r="F101">
        <f t="shared" si="11"/>
        <v>35.1</v>
      </c>
      <c r="G101">
        <f t="shared" si="11"/>
        <v>11</v>
      </c>
      <c r="H101" s="97">
        <v>2019</v>
      </c>
      <c r="I101">
        <v>98</v>
      </c>
      <c r="J101">
        <v>6</v>
      </c>
      <c r="K101">
        <v>35.1</v>
      </c>
      <c r="L101">
        <v>11</v>
      </c>
      <c r="M101">
        <v>23.2</v>
      </c>
      <c r="N101">
        <v>64.3</v>
      </c>
      <c r="O101">
        <v>8.6999999999999993</v>
      </c>
      <c r="P101">
        <v>27.9</v>
      </c>
      <c r="Q101">
        <v>2.4500000000000002</v>
      </c>
      <c r="R101">
        <v>26.3</v>
      </c>
      <c r="S101">
        <v>0</v>
      </c>
      <c r="T101">
        <v>29.2</v>
      </c>
      <c r="U101">
        <v>18.5</v>
      </c>
      <c r="V101">
        <v>23.5</v>
      </c>
      <c r="W101">
        <v>21.1</v>
      </c>
      <c r="X101">
        <v>20.2</v>
      </c>
      <c r="Y101">
        <v>20.399999999999999</v>
      </c>
      <c r="Z101">
        <v>1.3</v>
      </c>
      <c r="AA101">
        <v>0.3</v>
      </c>
      <c r="AB101">
        <v>173</v>
      </c>
      <c r="AC101">
        <v>72</v>
      </c>
      <c r="AD101">
        <v>4</v>
      </c>
      <c r="AE101">
        <v>9.6</v>
      </c>
      <c r="AF101">
        <v>6.8</v>
      </c>
      <c r="AG101">
        <v>5.7</v>
      </c>
      <c r="AH101">
        <v>0.68</v>
      </c>
      <c r="AI101">
        <v>1.4</v>
      </c>
    </row>
    <row r="102" spans="1:35" ht="15">
      <c r="A102">
        <f t="shared" si="6"/>
        <v>99</v>
      </c>
      <c r="B102">
        <f t="shared" si="7"/>
        <v>9.5</v>
      </c>
      <c r="C102">
        <f t="shared" si="8"/>
        <v>3.9</v>
      </c>
      <c r="D102">
        <f t="shared" si="9"/>
        <v>9.1</v>
      </c>
      <c r="E102">
        <f t="shared" si="10"/>
        <v>0</v>
      </c>
      <c r="F102">
        <f t="shared" si="11"/>
        <v>35.799999999999997</v>
      </c>
      <c r="G102">
        <f t="shared" si="11"/>
        <v>16.2</v>
      </c>
      <c r="H102" s="97">
        <v>2019</v>
      </c>
      <c r="I102">
        <v>99</v>
      </c>
      <c r="J102">
        <v>6</v>
      </c>
      <c r="K102">
        <v>35.799999999999997</v>
      </c>
      <c r="L102">
        <v>16.2</v>
      </c>
      <c r="M102">
        <v>26.4</v>
      </c>
      <c r="N102">
        <v>39.4</v>
      </c>
      <c r="O102">
        <v>9.5</v>
      </c>
      <c r="P102">
        <v>19.899999999999999</v>
      </c>
      <c r="Q102">
        <v>3.03</v>
      </c>
      <c r="R102">
        <v>25.05</v>
      </c>
      <c r="S102">
        <v>0</v>
      </c>
      <c r="T102">
        <v>24.2</v>
      </c>
      <c r="U102">
        <v>18</v>
      </c>
      <c r="V102">
        <v>21.1</v>
      </c>
      <c r="W102">
        <v>21.4</v>
      </c>
      <c r="X102">
        <v>21</v>
      </c>
      <c r="Y102">
        <v>21.1</v>
      </c>
      <c r="Z102">
        <v>3.9</v>
      </c>
      <c r="AA102">
        <v>2.7</v>
      </c>
      <c r="AB102">
        <v>214</v>
      </c>
      <c r="AC102">
        <v>45</v>
      </c>
      <c r="AD102">
        <v>10.1</v>
      </c>
      <c r="AE102">
        <v>11.9</v>
      </c>
      <c r="AF102">
        <v>9.1</v>
      </c>
      <c r="AG102">
        <v>9.1</v>
      </c>
      <c r="AH102">
        <v>0.63</v>
      </c>
      <c r="AI102">
        <v>0.2</v>
      </c>
    </row>
    <row r="103" spans="1:35" ht="15">
      <c r="A103">
        <f t="shared" si="6"/>
        <v>100</v>
      </c>
      <c r="B103">
        <f t="shared" si="7"/>
        <v>8.6</v>
      </c>
      <c r="C103">
        <f t="shared" si="8"/>
        <v>5.5</v>
      </c>
      <c r="D103">
        <f t="shared" si="9"/>
        <v>8.5</v>
      </c>
      <c r="E103">
        <f t="shared" si="10"/>
        <v>0</v>
      </c>
      <c r="F103">
        <f t="shared" si="11"/>
        <v>24.1</v>
      </c>
      <c r="G103">
        <f t="shared" si="11"/>
        <v>15</v>
      </c>
      <c r="H103" s="97">
        <v>2019</v>
      </c>
      <c r="I103">
        <v>100</v>
      </c>
      <c r="J103">
        <v>6</v>
      </c>
      <c r="K103">
        <v>24.1</v>
      </c>
      <c r="L103">
        <v>15</v>
      </c>
      <c r="M103">
        <v>19.8</v>
      </c>
      <c r="N103">
        <v>26.2</v>
      </c>
      <c r="O103">
        <v>8.6</v>
      </c>
      <c r="P103">
        <v>16</v>
      </c>
      <c r="Q103">
        <v>1.98</v>
      </c>
      <c r="R103">
        <v>27.19</v>
      </c>
      <c r="S103">
        <v>0</v>
      </c>
      <c r="T103">
        <v>24.3</v>
      </c>
      <c r="U103">
        <v>15.4</v>
      </c>
      <c r="V103">
        <v>19.5</v>
      </c>
      <c r="W103">
        <v>21</v>
      </c>
      <c r="X103">
        <v>20.2</v>
      </c>
      <c r="Y103">
        <v>20.6</v>
      </c>
      <c r="Z103">
        <v>5.5</v>
      </c>
      <c r="AA103">
        <v>5.2</v>
      </c>
      <c r="AB103">
        <v>268</v>
      </c>
      <c r="AC103">
        <v>21</v>
      </c>
      <c r="AD103">
        <v>14.3</v>
      </c>
      <c r="AE103">
        <v>6.7</v>
      </c>
      <c r="AF103">
        <v>9.6999999999999993</v>
      </c>
      <c r="AG103">
        <v>8.5</v>
      </c>
      <c r="AH103">
        <v>0.36</v>
      </c>
      <c r="AI103">
        <v>-7.4</v>
      </c>
    </row>
    <row r="104" spans="1:35" ht="15">
      <c r="A104">
        <f t="shared" si="6"/>
        <v>101</v>
      </c>
      <c r="B104">
        <f t="shared" si="7"/>
        <v>9</v>
      </c>
      <c r="C104">
        <f t="shared" si="8"/>
        <v>2.9</v>
      </c>
      <c r="D104">
        <f t="shared" si="9"/>
        <v>6.3</v>
      </c>
      <c r="E104">
        <f t="shared" si="10"/>
        <v>0</v>
      </c>
      <c r="F104">
        <f t="shared" si="11"/>
        <v>24.8</v>
      </c>
      <c r="G104">
        <f t="shared" si="11"/>
        <v>10.6</v>
      </c>
      <c r="H104" s="97">
        <v>2019</v>
      </c>
      <c r="I104">
        <v>101</v>
      </c>
      <c r="J104">
        <v>6</v>
      </c>
      <c r="K104">
        <v>24.8</v>
      </c>
      <c r="L104">
        <v>10.6</v>
      </c>
      <c r="M104">
        <v>18.399999999999999</v>
      </c>
      <c r="N104">
        <v>32.1</v>
      </c>
      <c r="O104">
        <v>9</v>
      </c>
      <c r="P104">
        <v>19</v>
      </c>
      <c r="Q104">
        <v>1.8</v>
      </c>
      <c r="R104">
        <v>25.7</v>
      </c>
      <c r="S104">
        <v>0</v>
      </c>
      <c r="T104">
        <v>25.1</v>
      </c>
      <c r="U104">
        <v>15.3</v>
      </c>
      <c r="V104">
        <v>20</v>
      </c>
      <c r="W104">
        <v>20.399999999999999</v>
      </c>
      <c r="X104">
        <v>19.8</v>
      </c>
      <c r="Y104">
        <v>20</v>
      </c>
      <c r="Z104">
        <v>2.9</v>
      </c>
      <c r="AA104">
        <v>2.4</v>
      </c>
      <c r="AB104">
        <v>237</v>
      </c>
      <c r="AC104">
        <v>40</v>
      </c>
      <c r="AD104">
        <v>9.9</v>
      </c>
      <c r="AE104">
        <v>5.3</v>
      </c>
      <c r="AF104">
        <v>7.3</v>
      </c>
      <c r="AG104">
        <v>6.3</v>
      </c>
      <c r="AH104">
        <v>0.38</v>
      </c>
      <c r="AI104">
        <v>-6.5</v>
      </c>
    </row>
    <row r="105" spans="1:35" ht="15">
      <c r="A105">
        <f t="shared" si="6"/>
        <v>102</v>
      </c>
      <c r="B105">
        <f t="shared" si="7"/>
        <v>17</v>
      </c>
      <c r="C105">
        <f t="shared" si="8"/>
        <v>2</v>
      </c>
      <c r="D105">
        <f t="shared" si="9"/>
        <v>4.8</v>
      </c>
      <c r="E105">
        <f t="shared" si="10"/>
        <v>0</v>
      </c>
      <c r="F105">
        <f t="shared" si="11"/>
        <v>23.4</v>
      </c>
      <c r="G105">
        <f t="shared" si="11"/>
        <v>12.9</v>
      </c>
      <c r="H105" s="97">
        <v>2019</v>
      </c>
      <c r="I105">
        <v>102</v>
      </c>
      <c r="J105">
        <v>6</v>
      </c>
      <c r="K105">
        <v>23.4</v>
      </c>
      <c r="L105">
        <v>12.9</v>
      </c>
      <c r="M105">
        <v>18.7</v>
      </c>
      <c r="N105">
        <v>56.6</v>
      </c>
      <c r="O105">
        <v>17</v>
      </c>
      <c r="P105">
        <v>28.6</v>
      </c>
      <c r="Q105">
        <v>1.58</v>
      </c>
      <c r="R105">
        <v>20.190000000000001</v>
      </c>
      <c r="S105">
        <v>0</v>
      </c>
      <c r="T105">
        <v>26</v>
      </c>
      <c r="U105">
        <v>18.100000000000001</v>
      </c>
      <c r="V105">
        <v>21.2</v>
      </c>
      <c r="W105">
        <v>20.2</v>
      </c>
      <c r="X105">
        <v>19.899999999999999</v>
      </c>
      <c r="Y105">
        <v>20.100000000000001</v>
      </c>
      <c r="Z105">
        <v>2</v>
      </c>
      <c r="AA105">
        <v>0.6</v>
      </c>
      <c r="AB105">
        <v>106</v>
      </c>
      <c r="AC105">
        <v>67</v>
      </c>
      <c r="AD105">
        <v>8.1</v>
      </c>
      <c r="AE105">
        <v>5.4</v>
      </c>
      <c r="AF105">
        <v>5.2</v>
      </c>
      <c r="AG105">
        <v>4.8</v>
      </c>
      <c r="AH105">
        <v>0.6</v>
      </c>
      <c r="AI105">
        <v>-0.4</v>
      </c>
    </row>
    <row r="106" spans="1:35" ht="15">
      <c r="A106">
        <f t="shared" si="6"/>
        <v>103</v>
      </c>
      <c r="B106">
        <f t="shared" si="7"/>
        <v>14.6</v>
      </c>
      <c r="C106">
        <f t="shared" si="8"/>
        <v>1.3</v>
      </c>
      <c r="D106">
        <f t="shared" si="9"/>
        <v>4.8</v>
      </c>
      <c r="E106">
        <f t="shared" si="10"/>
        <v>0</v>
      </c>
      <c r="F106">
        <f t="shared" si="11"/>
        <v>26.3</v>
      </c>
      <c r="G106">
        <f t="shared" si="11"/>
        <v>7.3</v>
      </c>
      <c r="H106" s="97">
        <v>2019</v>
      </c>
      <c r="I106">
        <v>103</v>
      </c>
      <c r="J106">
        <v>6</v>
      </c>
      <c r="K106">
        <v>26.3</v>
      </c>
      <c r="L106">
        <v>7.3</v>
      </c>
      <c r="M106">
        <v>17.3</v>
      </c>
      <c r="N106">
        <v>73.3</v>
      </c>
      <c r="O106">
        <v>14.6</v>
      </c>
      <c r="P106">
        <v>40</v>
      </c>
      <c r="Q106">
        <v>1.39</v>
      </c>
      <c r="R106">
        <v>27.34</v>
      </c>
      <c r="S106">
        <v>0</v>
      </c>
      <c r="T106">
        <v>27.9</v>
      </c>
      <c r="U106">
        <v>16.399999999999999</v>
      </c>
      <c r="V106">
        <v>21.7</v>
      </c>
      <c r="W106">
        <v>20.399999999999999</v>
      </c>
      <c r="X106">
        <v>20</v>
      </c>
      <c r="Y106">
        <v>20.2</v>
      </c>
      <c r="Z106">
        <v>1.3</v>
      </c>
      <c r="AA106">
        <v>0.2</v>
      </c>
      <c r="AB106">
        <v>216</v>
      </c>
      <c r="AC106">
        <v>74</v>
      </c>
      <c r="AD106">
        <v>5.9</v>
      </c>
      <c r="AE106">
        <v>5.3</v>
      </c>
      <c r="AF106">
        <v>6</v>
      </c>
      <c r="AG106">
        <v>4.8</v>
      </c>
      <c r="AH106">
        <v>0.71</v>
      </c>
      <c r="AI106">
        <v>1.9</v>
      </c>
    </row>
    <row r="107" spans="1:35" ht="15">
      <c r="A107">
        <f t="shared" si="6"/>
        <v>104</v>
      </c>
      <c r="B107">
        <f t="shared" si="7"/>
        <v>11.7</v>
      </c>
      <c r="C107">
        <f t="shared" si="8"/>
        <v>1.5</v>
      </c>
      <c r="D107">
        <f t="shared" si="9"/>
        <v>5.5</v>
      </c>
      <c r="E107">
        <f t="shared" si="10"/>
        <v>0</v>
      </c>
      <c r="F107">
        <f t="shared" si="11"/>
        <v>30.1</v>
      </c>
      <c r="G107">
        <f t="shared" si="11"/>
        <v>9.3000000000000007</v>
      </c>
      <c r="H107" s="97">
        <v>2019</v>
      </c>
      <c r="I107">
        <v>104</v>
      </c>
      <c r="J107">
        <v>6</v>
      </c>
      <c r="K107">
        <v>30.1</v>
      </c>
      <c r="L107">
        <v>9.3000000000000007</v>
      </c>
      <c r="M107">
        <v>20.9</v>
      </c>
      <c r="N107">
        <v>51.7</v>
      </c>
      <c r="O107">
        <v>11.7</v>
      </c>
      <c r="P107">
        <v>26.6</v>
      </c>
      <c r="Q107">
        <v>2.0299999999999998</v>
      </c>
      <c r="R107">
        <v>26.08</v>
      </c>
      <c r="S107">
        <v>0</v>
      </c>
      <c r="T107">
        <v>28.8</v>
      </c>
      <c r="U107">
        <v>17.5</v>
      </c>
      <c r="V107">
        <v>22.8</v>
      </c>
      <c r="W107">
        <v>20.8</v>
      </c>
      <c r="X107">
        <v>20.399999999999999</v>
      </c>
      <c r="Y107">
        <v>20.5</v>
      </c>
      <c r="Z107">
        <v>1.5</v>
      </c>
      <c r="AA107">
        <v>0.6</v>
      </c>
      <c r="AB107">
        <v>128</v>
      </c>
      <c r="AC107">
        <v>65</v>
      </c>
      <c r="AD107">
        <v>6.4</v>
      </c>
      <c r="AE107">
        <v>7.5</v>
      </c>
      <c r="AF107">
        <v>6.5</v>
      </c>
      <c r="AG107">
        <v>5.5</v>
      </c>
      <c r="AH107">
        <v>0.61</v>
      </c>
      <c r="AI107">
        <v>-0.2</v>
      </c>
    </row>
    <row r="108" spans="1:35" ht="15">
      <c r="A108">
        <f t="shared" si="6"/>
        <v>105</v>
      </c>
      <c r="B108">
        <f t="shared" si="7"/>
        <v>10.5</v>
      </c>
      <c r="C108">
        <f t="shared" si="8"/>
        <v>2.8</v>
      </c>
      <c r="D108">
        <f t="shared" si="9"/>
        <v>7</v>
      </c>
      <c r="E108">
        <f t="shared" si="10"/>
        <v>0</v>
      </c>
      <c r="F108">
        <f t="shared" si="11"/>
        <v>31.3</v>
      </c>
      <c r="G108">
        <f t="shared" si="11"/>
        <v>10.3</v>
      </c>
      <c r="H108" s="97">
        <v>2019</v>
      </c>
      <c r="I108">
        <v>105</v>
      </c>
      <c r="J108">
        <v>6</v>
      </c>
      <c r="K108">
        <v>31.3</v>
      </c>
      <c r="L108">
        <v>10.3</v>
      </c>
      <c r="M108">
        <v>21.8</v>
      </c>
      <c r="N108">
        <v>66.599999999999994</v>
      </c>
      <c r="O108">
        <v>10.5</v>
      </c>
      <c r="P108">
        <v>28.1</v>
      </c>
      <c r="Q108">
        <v>2.13</v>
      </c>
      <c r="R108">
        <v>25.62</v>
      </c>
      <c r="S108">
        <v>0</v>
      </c>
      <c r="T108">
        <v>28.7</v>
      </c>
      <c r="U108">
        <v>18.7</v>
      </c>
      <c r="V108">
        <v>23.6</v>
      </c>
      <c r="W108">
        <v>21.3</v>
      </c>
      <c r="X108">
        <v>20.8</v>
      </c>
      <c r="Y108">
        <v>21</v>
      </c>
      <c r="Z108">
        <v>2.8</v>
      </c>
      <c r="AA108">
        <v>2.2999999999999998</v>
      </c>
      <c r="AB108">
        <v>188</v>
      </c>
      <c r="AC108">
        <v>36</v>
      </c>
      <c r="AD108">
        <v>10.3</v>
      </c>
      <c r="AE108">
        <v>8.1999999999999993</v>
      </c>
      <c r="AF108">
        <v>7.7</v>
      </c>
      <c r="AG108">
        <v>7</v>
      </c>
      <c r="AH108">
        <v>0.66</v>
      </c>
      <c r="AI108">
        <v>1</v>
      </c>
    </row>
    <row r="109" spans="1:35" ht="15">
      <c r="A109">
        <f t="shared" si="6"/>
        <v>106</v>
      </c>
      <c r="B109">
        <f t="shared" si="7"/>
        <v>16.2</v>
      </c>
      <c r="C109">
        <f t="shared" si="8"/>
        <v>4.3</v>
      </c>
      <c r="D109">
        <f t="shared" si="9"/>
        <v>6.7</v>
      </c>
      <c r="E109">
        <f t="shared" si="10"/>
        <v>0</v>
      </c>
      <c r="F109">
        <f t="shared" si="11"/>
        <v>26.8</v>
      </c>
      <c r="G109">
        <f t="shared" si="11"/>
        <v>14.1</v>
      </c>
      <c r="H109" s="97">
        <v>2019</v>
      </c>
      <c r="I109">
        <v>106</v>
      </c>
      <c r="J109">
        <v>6</v>
      </c>
      <c r="K109">
        <v>26.8</v>
      </c>
      <c r="L109">
        <v>14.1</v>
      </c>
      <c r="M109">
        <v>19.399999999999999</v>
      </c>
      <c r="N109">
        <v>73.2</v>
      </c>
      <c r="O109">
        <v>16.2</v>
      </c>
      <c r="P109">
        <v>40.299999999999997</v>
      </c>
      <c r="Q109">
        <v>1.43</v>
      </c>
      <c r="R109">
        <v>21.23</v>
      </c>
      <c r="S109">
        <v>0</v>
      </c>
      <c r="T109">
        <v>26.3</v>
      </c>
      <c r="U109">
        <v>19.899999999999999</v>
      </c>
      <c r="V109">
        <v>22.9</v>
      </c>
      <c r="W109">
        <v>21.5</v>
      </c>
      <c r="X109">
        <v>21.3</v>
      </c>
      <c r="Y109">
        <v>21.4</v>
      </c>
      <c r="Z109">
        <v>4.3</v>
      </c>
      <c r="AA109">
        <v>2.6</v>
      </c>
      <c r="AB109">
        <v>206</v>
      </c>
      <c r="AC109">
        <v>50</v>
      </c>
      <c r="AD109">
        <v>11.1</v>
      </c>
      <c r="AE109">
        <v>7.7</v>
      </c>
      <c r="AF109">
        <v>6.6</v>
      </c>
      <c r="AG109">
        <v>6.7</v>
      </c>
      <c r="AH109">
        <v>0.86</v>
      </c>
      <c r="AI109">
        <v>4.5</v>
      </c>
    </row>
    <row r="110" spans="1:35" ht="15">
      <c r="A110">
        <f t="shared" si="6"/>
        <v>107</v>
      </c>
      <c r="B110">
        <f t="shared" si="7"/>
        <v>30</v>
      </c>
      <c r="C110">
        <f t="shared" si="8"/>
        <v>2.2000000000000002</v>
      </c>
      <c r="D110">
        <f t="shared" si="9"/>
        <v>4.9000000000000004</v>
      </c>
      <c r="E110">
        <f t="shared" si="10"/>
        <v>7.87</v>
      </c>
      <c r="F110">
        <f t="shared" si="11"/>
        <v>24.6</v>
      </c>
      <c r="G110">
        <f t="shared" si="11"/>
        <v>11.7</v>
      </c>
      <c r="H110" s="97">
        <v>2019</v>
      </c>
      <c r="I110">
        <v>107</v>
      </c>
      <c r="J110">
        <v>6</v>
      </c>
      <c r="K110">
        <v>24.6</v>
      </c>
      <c r="L110">
        <v>11.7</v>
      </c>
      <c r="M110">
        <v>17.8</v>
      </c>
      <c r="N110">
        <v>95.7</v>
      </c>
      <c r="O110">
        <v>30</v>
      </c>
      <c r="P110">
        <v>64.7</v>
      </c>
      <c r="Q110">
        <v>0.85</v>
      </c>
      <c r="R110">
        <v>26.7</v>
      </c>
      <c r="S110">
        <v>7.87</v>
      </c>
      <c r="T110">
        <v>26</v>
      </c>
      <c r="U110">
        <v>18</v>
      </c>
      <c r="V110">
        <v>21.8</v>
      </c>
      <c r="W110">
        <v>21.5</v>
      </c>
      <c r="X110">
        <v>21</v>
      </c>
      <c r="Y110">
        <v>21.3</v>
      </c>
      <c r="Z110">
        <v>2.2000000000000002</v>
      </c>
      <c r="AA110">
        <v>1.5</v>
      </c>
      <c r="AB110">
        <v>228</v>
      </c>
      <c r="AC110">
        <v>46</v>
      </c>
      <c r="AD110">
        <v>61.6</v>
      </c>
      <c r="AE110">
        <v>5.5</v>
      </c>
      <c r="AF110">
        <v>5.5</v>
      </c>
      <c r="AG110">
        <v>4.9000000000000004</v>
      </c>
      <c r="AH110">
        <v>1.24</v>
      </c>
      <c r="AI110">
        <v>10.1</v>
      </c>
    </row>
    <row r="111" spans="1:35" ht="15">
      <c r="A111">
        <f t="shared" si="6"/>
        <v>108</v>
      </c>
      <c r="B111">
        <f t="shared" si="7"/>
        <v>14</v>
      </c>
      <c r="C111">
        <f t="shared" si="8"/>
        <v>1.4</v>
      </c>
      <c r="D111">
        <f t="shared" si="9"/>
        <v>5.7</v>
      </c>
      <c r="E111">
        <f t="shared" si="10"/>
        <v>0</v>
      </c>
      <c r="F111">
        <f t="shared" si="11"/>
        <v>31.9</v>
      </c>
      <c r="G111">
        <f t="shared" si="11"/>
        <v>10.3</v>
      </c>
      <c r="H111" s="97">
        <v>2019</v>
      </c>
      <c r="I111">
        <v>108</v>
      </c>
      <c r="J111">
        <v>6</v>
      </c>
      <c r="K111">
        <v>31.9</v>
      </c>
      <c r="L111">
        <v>10.3</v>
      </c>
      <c r="M111">
        <v>21.1</v>
      </c>
      <c r="N111">
        <v>88.5</v>
      </c>
      <c r="O111">
        <v>14</v>
      </c>
      <c r="P111">
        <v>46.6</v>
      </c>
      <c r="Q111">
        <v>1.68</v>
      </c>
      <c r="R111">
        <v>28.01</v>
      </c>
      <c r="S111">
        <v>0</v>
      </c>
      <c r="T111">
        <v>31.6</v>
      </c>
      <c r="U111">
        <v>16.899999999999999</v>
      </c>
      <c r="V111">
        <v>23.4</v>
      </c>
      <c r="W111">
        <v>22.4</v>
      </c>
      <c r="X111">
        <v>20.9</v>
      </c>
      <c r="Y111">
        <v>21.5</v>
      </c>
      <c r="Z111">
        <v>1.4</v>
      </c>
      <c r="AA111">
        <v>0.3</v>
      </c>
      <c r="AB111">
        <v>142</v>
      </c>
      <c r="AC111">
        <v>73</v>
      </c>
      <c r="AD111">
        <v>5.2</v>
      </c>
      <c r="AE111">
        <v>8.5</v>
      </c>
      <c r="AF111">
        <v>6.4</v>
      </c>
      <c r="AG111">
        <v>5.7</v>
      </c>
      <c r="AH111">
        <v>1.02</v>
      </c>
      <c r="AI111">
        <v>7.1</v>
      </c>
    </row>
    <row r="112" spans="1:35" ht="15">
      <c r="A112">
        <f t="shared" si="6"/>
        <v>109</v>
      </c>
      <c r="B112">
        <f t="shared" si="7"/>
        <v>5.5</v>
      </c>
      <c r="C112">
        <f t="shared" si="8"/>
        <v>1.5</v>
      </c>
      <c r="D112">
        <f t="shared" si="9"/>
        <v>6.6</v>
      </c>
      <c r="E112">
        <f t="shared" si="10"/>
        <v>0</v>
      </c>
      <c r="F112">
        <f t="shared" si="11"/>
        <v>37</v>
      </c>
      <c r="G112">
        <f t="shared" si="11"/>
        <v>11.4</v>
      </c>
      <c r="H112" s="97">
        <v>2019</v>
      </c>
      <c r="I112">
        <v>109</v>
      </c>
      <c r="J112">
        <v>6</v>
      </c>
      <c r="K112">
        <v>37</v>
      </c>
      <c r="L112">
        <v>11.4</v>
      </c>
      <c r="M112">
        <v>24.7</v>
      </c>
      <c r="N112">
        <v>80.7</v>
      </c>
      <c r="O112">
        <v>5.5</v>
      </c>
      <c r="P112">
        <v>34.4</v>
      </c>
      <c r="Q112">
        <v>2.62</v>
      </c>
      <c r="R112">
        <v>28.71</v>
      </c>
      <c r="S112">
        <v>0</v>
      </c>
      <c r="T112">
        <v>27.5</v>
      </c>
      <c r="U112">
        <v>18.8</v>
      </c>
      <c r="V112">
        <v>23.1</v>
      </c>
      <c r="W112">
        <v>22.5</v>
      </c>
      <c r="X112">
        <v>22.1</v>
      </c>
      <c r="Y112">
        <v>22.3</v>
      </c>
      <c r="Z112">
        <v>1.5</v>
      </c>
      <c r="AA112">
        <v>0.2</v>
      </c>
      <c r="AB112">
        <v>117</v>
      </c>
      <c r="AC112">
        <v>75</v>
      </c>
      <c r="AD112">
        <v>5.4</v>
      </c>
      <c r="AE112">
        <v>10.1</v>
      </c>
      <c r="AF112">
        <v>7.5</v>
      </c>
      <c r="AG112">
        <v>6.6</v>
      </c>
      <c r="AH112">
        <v>0.84</v>
      </c>
      <c r="AI112">
        <v>4.0999999999999996</v>
      </c>
    </row>
    <row r="113" spans="1:35" ht="15">
      <c r="A113">
        <f t="shared" si="6"/>
        <v>110</v>
      </c>
      <c r="B113">
        <f t="shared" si="7"/>
        <v>8.8000000000000007</v>
      </c>
      <c r="C113">
        <f t="shared" si="8"/>
        <v>3.5</v>
      </c>
      <c r="D113">
        <f t="shared" si="9"/>
        <v>8.6999999999999993</v>
      </c>
      <c r="E113">
        <f t="shared" si="10"/>
        <v>0</v>
      </c>
      <c r="F113">
        <f t="shared" si="11"/>
        <v>33.700000000000003</v>
      </c>
      <c r="G113">
        <f t="shared" si="11"/>
        <v>18.3</v>
      </c>
      <c r="H113" s="97">
        <v>2019</v>
      </c>
      <c r="I113">
        <v>110</v>
      </c>
      <c r="J113">
        <v>6</v>
      </c>
      <c r="K113">
        <v>33.700000000000003</v>
      </c>
      <c r="L113">
        <v>18.3</v>
      </c>
      <c r="M113">
        <v>25.9</v>
      </c>
      <c r="N113">
        <v>36.200000000000003</v>
      </c>
      <c r="O113">
        <v>8.8000000000000007</v>
      </c>
      <c r="P113">
        <v>20.399999999999999</v>
      </c>
      <c r="Q113">
        <v>2.84</v>
      </c>
      <c r="R113">
        <v>27.91</v>
      </c>
      <c r="S113">
        <v>0</v>
      </c>
      <c r="T113">
        <v>29.3</v>
      </c>
      <c r="U113">
        <v>17.899999999999999</v>
      </c>
      <c r="V113">
        <v>23.3</v>
      </c>
      <c r="W113">
        <v>22.4</v>
      </c>
      <c r="X113">
        <v>21.9</v>
      </c>
      <c r="Y113">
        <v>22.2</v>
      </c>
      <c r="Z113">
        <v>3.5</v>
      </c>
      <c r="AA113">
        <v>2.7</v>
      </c>
      <c r="AB113">
        <v>188</v>
      </c>
      <c r="AC113">
        <v>39</v>
      </c>
      <c r="AD113">
        <v>8.4</v>
      </c>
      <c r="AE113">
        <v>12.5</v>
      </c>
      <c r="AF113">
        <v>9.1999999999999993</v>
      </c>
      <c r="AG113">
        <v>8.6999999999999993</v>
      </c>
      <c r="AH113">
        <v>0.64</v>
      </c>
      <c r="AI113">
        <v>0.5</v>
      </c>
    </row>
    <row r="114" spans="1:35" ht="15">
      <c r="A114">
        <f t="shared" si="6"/>
        <v>111</v>
      </c>
      <c r="B114">
        <f t="shared" si="7"/>
        <v>10.3</v>
      </c>
      <c r="C114">
        <f t="shared" si="8"/>
        <v>2.7</v>
      </c>
      <c r="D114">
        <f t="shared" si="9"/>
        <v>7.5</v>
      </c>
      <c r="E114">
        <f t="shared" si="10"/>
        <v>0</v>
      </c>
      <c r="F114">
        <f t="shared" si="11"/>
        <v>31.9</v>
      </c>
      <c r="G114">
        <f t="shared" si="11"/>
        <v>14.4</v>
      </c>
      <c r="H114" s="97">
        <v>2019</v>
      </c>
      <c r="I114">
        <v>111</v>
      </c>
      <c r="J114">
        <v>6</v>
      </c>
      <c r="K114">
        <v>31.9</v>
      </c>
      <c r="L114">
        <v>14.4</v>
      </c>
      <c r="M114">
        <v>23.8</v>
      </c>
      <c r="N114">
        <v>57.7</v>
      </c>
      <c r="O114">
        <v>10.3</v>
      </c>
      <c r="P114">
        <v>25.2</v>
      </c>
      <c r="Q114">
        <v>2.41</v>
      </c>
      <c r="R114">
        <v>28.53</v>
      </c>
      <c r="S114">
        <v>0</v>
      </c>
      <c r="T114">
        <v>30.7</v>
      </c>
      <c r="U114">
        <v>19.5</v>
      </c>
      <c r="V114">
        <v>24.8</v>
      </c>
      <c r="W114">
        <v>22.6</v>
      </c>
      <c r="X114">
        <v>22.1</v>
      </c>
      <c r="Y114">
        <v>22.3</v>
      </c>
      <c r="Z114">
        <v>2.7</v>
      </c>
      <c r="AA114">
        <v>1.4</v>
      </c>
      <c r="AB114">
        <v>215</v>
      </c>
      <c r="AC114">
        <v>57</v>
      </c>
      <c r="AD114">
        <v>8.1999999999999993</v>
      </c>
      <c r="AE114">
        <v>10.1</v>
      </c>
      <c r="AF114">
        <v>8.4</v>
      </c>
      <c r="AG114">
        <v>7.5</v>
      </c>
      <c r="AH114">
        <v>0.67</v>
      </c>
      <c r="AI114">
        <v>0.9</v>
      </c>
    </row>
    <row r="115" spans="1:35" ht="15">
      <c r="A115">
        <f t="shared" si="6"/>
        <v>112</v>
      </c>
      <c r="B115">
        <f t="shared" si="7"/>
        <v>10.7</v>
      </c>
      <c r="C115">
        <f t="shared" si="8"/>
        <v>1.8</v>
      </c>
      <c r="D115">
        <f t="shared" si="9"/>
        <v>6</v>
      </c>
      <c r="E115">
        <f t="shared" si="10"/>
        <v>0</v>
      </c>
      <c r="F115">
        <f t="shared" si="11"/>
        <v>29.5</v>
      </c>
      <c r="G115">
        <f t="shared" si="11"/>
        <v>12.7</v>
      </c>
      <c r="H115" s="97">
        <v>2019</v>
      </c>
      <c r="I115">
        <v>112</v>
      </c>
      <c r="J115">
        <v>6</v>
      </c>
      <c r="K115">
        <v>29.5</v>
      </c>
      <c r="L115">
        <v>12.7</v>
      </c>
      <c r="M115">
        <v>21.8</v>
      </c>
      <c r="N115">
        <v>53.2</v>
      </c>
      <c r="O115">
        <v>10.7</v>
      </c>
      <c r="P115">
        <v>26.1</v>
      </c>
      <c r="Q115">
        <v>2.1</v>
      </c>
      <c r="R115">
        <v>28.38</v>
      </c>
      <c r="S115">
        <v>0</v>
      </c>
      <c r="T115">
        <v>31</v>
      </c>
      <c r="U115">
        <v>19.8</v>
      </c>
      <c r="V115">
        <v>25.1</v>
      </c>
      <c r="W115">
        <v>22.9</v>
      </c>
      <c r="X115">
        <v>22.5</v>
      </c>
      <c r="Y115">
        <v>22.6</v>
      </c>
      <c r="Z115">
        <v>1.8</v>
      </c>
      <c r="AA115">
        <v>0.5</v>
      </c>
      <c r="AB115">
        <v>195</v>
      </c>
      <c r="AC115">
        <v>69</v>
      </c>
      <c r="AD115">
        <v>6.9</v>
      </c>
      <c r="AE115">
        <v>8.1999999999999993</v>
      </c>
      <c r="AF115">
        <v>7.3</v>
      </c>
      <c r="AG115">
        <v>6</v>
      </c>
      <c r="AH115">
        <v>0.63</v>
      </c>
      <c r="AI115">
        <v>0.3</v>
      </c>
    </row>
    <row r="116" spans="1:35" ht="15">
      <c r="A116">
        <f t="shared" si="6"/>
        <v>113</v>
      </c>
      <c r="B116">
        <f t="shared" si="7"/>
        <v>13.8</v>
      </c>
      <c r="C116">
        <f t="shared" si="8"/>
        <v>2.1</v>
      </c>
      <c r="D116">
        <f t="shared" si="9"/>
        <v>5.8</v>
      </c>
      <c r="E116">
        <f t="shared" si="10"/>
        <v>0</v>
      </c>
      <c r="F116">
        <f t="shared" si="11"/>
        <v>29.9</v>
      </c>
      <c r="G116">
        <f t="shared" si="11"/>
        <v>13.6</v>
      </c>
      <c r="H116" s="97">
        <v>2019</v>
      </c>
      <c r="I116">
        <v>113</v>
      </c>
      <c r="J116">
        <v>6</v>
      </c>
      <c r="K116">
        <v>29.9</v>
      </c>
      <c r="L116">
        <v>13.6</v>
      </c>
      <c r="M116">
        <v>21.8</v>
      </c>
      <c r="N116">
        <v>58.2</v>
      </c>
      <c r="O116">
        <v>13.8</v>
      </c>
      <c r="P116">
        <v>32.700000000000003</v>
      </c>
      <c r="Q116">
        <v>1.91</v>
      </c>
      <c r="R116">
        <v>23.14</v>
      </c>
      <c r="S116">
        <v>0</v>
      </c>
      <c r="T116">
        <v>30.5</v>
      </c>
      <c r="U116">
        <v>20.8</v>
      </c>
      <c r="V116">
        <v>25.2</v>
      </c>
      <c r="W116">
        <v>23.2</v>
      </c>
      <c r="X116">
        <v>22.8</v>
      </c>
      <c r="Y116">
        <v>23</v>
      </c>
      <c r="Z116">
        <v>2.1</v>
      </c>
      <c r="AA116">
        <v>0.5</v>
      </c>
      <c r="AB116">
        <v>110</v>
      </c>
      <c r="AC116">
        <v>72</v>
      </c>
      <c r="AD116">
        <v>9.6</v>
      </c>
      <c r="AE116">
        <v>9</v>
      </c>
      <c r="AF116">
        <v>6.2</v>
      </c>
      <c r="AG116">
        <v>5.8</v>
      </c>
      <c r="AH116">
        <v>0.8</v>
      </c>
      <c r="AI116">
        <v>3.6</v>
      </c>
    </row>
    <row r="117" spans="1:35" ht="15">
      <c r="A117">
        <f t="shared" si="6"/>
        <v>114</v>
      </c>
      <c r="B117">
        <f t="shared" si="7"/>
        <v>11.3</v>
      </c>
      <c r="C117">
        <f t="shared" si="8"/>
        <v>1.5</v>
      </c>
      <c r="D117">
        <f t="shared" si="9"/>
        <v>6.1</v>
      </c>
      <c r="E117">
        <f t="shared" si="10"/>
        <v>0</v>
      </c>
      <c r="F117">
        <f t="shared" si="11"/>
        <v>33.799999999999997</v>
      </c>
      <c r="G117">
        <f t="shared" si="11"/>
        <v>12.1</v>
      </c>
      <c r="H117" s="97">
        <v>2019</v>
      </c>
      <c r="I117">
        <v>114</v>
      </c>
      <c r="J117">
        <v>6</v>
      </c>
      <c r="K117">
        <v>33.799999999999997</v>
      </c>
      <c r="L117">
        <v>12.1</v>
      </c>
      <c r="M117">
        <v>23.1</v>
      </c>
      <c r="N117">
        <v>71</v>
      </c>
      <c r="O117">
        <v>11.3</v>
      </c>
      <c r="P117">
        <v>36.299999999999997</v>
      </c>
      <c r="Q117">
        <v>2.15</v>
      </c>
      <c r="R117">
        <v>28.15</v>
      </c>
      <c r="S117">
        <v>0</v>
      </c>
      <c r="T117">
        <v>32.200000000000003</v>
      </c>
      <c r="U117">
        <v>20.6</v>
      </c>
      <c r="V117">
        <v>26</v>
      </c>
      <c r="W117">
        <v>23.5</v>
      </c>
      <c r="X117">
        <v>23</v>
      </c>
      <c r="Y117">
        <v>23.2</v>
      </c>
      <c r="Z117">
        <v>1.5</v>
      </c>
      <c r="AA117">
        <v>0.7</v>
      </c>
      <c r="AB117">
        <v>238</v>
      </c>
      <c r="AC117">
        <v>59</v>
      </c>
      <c r="AD117">
        <v>6.8</v>
      </c>
      <c r="AE117">
        <v>9.6</v>
      </c>
      <c r="AF117">
        <v>7.2</v>
      </c>
      <c r="AG117">
        <v>6.1</v>
      </c>
      <c r="AH117">
        <v>0.89</v>
      </c>
      <c r="AI117">
        <v>5.0999999999999996</v>
      </c>
    </row>
    <row r="118" spans="1:35" ht="15">
      <c r="A118">
        <f t="shared" si="6"/>
        <v>115</v>
      </c>
      <c r="B118">
        <f t="shared" si="7"/>
        <v>10.5</v>
      </c>
      <c r="C118">
        <f t="shared" si="8"/>
        <v>1.9</v>
      </c>
      <c r="D118">
        <f t="shared" si="9"/>
        <v>7.3</v>
      </c>
      <c r="E118">
        <f t="shared" si="10"/>
        <v>0</v>
      </c>
      <c r="F118">
        <f t="shared" si="11"/>
        <v>37.299999999999997</v>
      </c>
      <c r="G118">
        <f t="shared" si="11"/>
        <v>16.7</v>
      </c>
      <c r="H118" s="97">
        <v>2019</v>
      </c>
      <c r="I118">
        <v>115</v>
      </c>
      <c r="J118">
        <v>6</v>
      </c>
      <c r="K118">
        <v>37.299999999999997</v>
      </c>
      <c r="L118">
        <v>16.7</v>
      </c>
      <c r="M118">
        <v>27.1</v>
      </c>
      <c r="N118">
        <v>36.5</v>
      </c>
      <c r="O118">
        <v>10.5</v>
      </c>
      <c r="P118">
        <v>22.7</v>
      </c>
      <c r="Q118">
        <v>3.06</v>
      </c>
      <c r="R118">
        <v>28.07</v>
      </c>
      <c r="S118">
        <v>0</v>
      </c>
      <c r="T118">
        <v>32.4</v>
      </c>
      <c r="U118">
        <v>22.1</v>
      </c>
      <c r="V118">
        <v>26.9</v>
      </c>
      <c r="W118">
        <v>24.9</v>
      </c>
      <c r="X118">
        <v>23.5</v>
      </c>
      <c r="Y118">
        <v>23.9</v>
      </c>
      <c r="Z118">
        <v>1.9</v>
      </c>
      <c r="AA118">
        <v>0.8</v>
      </c>
      <c r="AB118">
        <v>125</v>
      </c>
      <c r="AC118">
        <v>100</v>
      </c>
      <c r="AD118">
        <v>6.3</v>
      </c>
      <c r="AE118">
        <v>12.3</v>
      </c>
      <c r="AF118">
        <v>8</v>
      </c>
      <c r="AG118">
        <v>7.3</v>
      </c>
      <c r="AH118">
        <v>0.75</v>
      </c>
      <c r="AI118">
        <v>2.7</v>
      </c>
    </row>
    <row r="119" spans="1:35" ht="15">
      <c r="A119">
        <f t="shared" si="6"/>
        <v>116</v>
      </c>
      <c r="B119">
        <f t="shared" si="7"/>
        <v>9.5</v>
      </c>
      <c r="C119">
        <f t="shared" si="8"/>
        <v>2.4</v>
      </c>
      <c r="D119">
        <f t="shared" si="9"/>
        <v>8</v>
      </c>
      <c r="E119">
        <f t="shared" si="10"/>
        <v>0</v>
      </c>
      <c r="F119">
        <f t="shared" si="11"/>
        <v>37.6</v>
      </c>
      <c r="G119">
        <f t="shared" si="11"/>
        <v>18.600000000000001</v>
      </c>
      <c r="H119" s="97">
        <v>2019</v>
      </c>
      <c r="I119">
        <v>116</v>
      </c>
      <c r="J119">
        <v>6</v>
      </c>
      <c r="K119">
        <v>37.6</v>
      </c>
      <c r="L119">
        <v>18.600000000000001</v>
      </c>
      <c r="M119">
        <v>29.1</v>
      </c>
      <c r="N119">
        <v>43.9</v>
      </c>
      <c r="O119">
        <v>9.5</v>
      </c>
      <c r="P119">
        <v>19.2</v>
      </c>
      <c r="Q119">
        <v>3.51</v>
      </c>
      <c r="R119">
        <v>28.24</v>
      </c>
      <c r="S119">
        <v>0</v>
      </c>
      <c r="T119">
        <v>28.6</v>
      </c>
      <c r="U119">
        <v>20.3</v>
      </c>
      <c r="V119">
        <v>24.4</v>
      </c>
      <c r="W119">
        <v>25.1</v>
      </c>
      <c r="X119">
        <v>24.4</v>
      </c>
      <c r="Y119">
        <v>24.7</v>
      </c>
      <c r="Z119">
        <v>2.4</v>
      </c>
      <c r="AA119">
        <v>1.3</v>
      </c>
      <c r="AB119">
        <v>206</v>
      </c>
      <c r="AC119">
        <v>55</v>
      </c>
      <c r="AD119">
        <v>6.9</v>
      </c>
      <c r="AE119">
        <v>13.2</v>
      </c>
      <c r="AF119">
        <v>8.6</v>
      </c>
      <c r="AG119">
        <v>8</v>
      </c>
      <c r="AH119">
        <v>0.71</v>
      </c>
      <c r="AI119">
        <v>2</v>
      </c>
    </row>
    <row r="120" spans="1:35" ht="15">
      <c r="A120">
        <f t="shared" si="6"/>
        <v>117</v>
      </c>
      <c r="B120">
        <f t="shared" si="7"/>
        <v>7.4</v>
      </c>
      <c r="C120">
        <f t="shared" si="8"/>
        <v>2.2999999999999998</v>
      </c>
      <c r="D120">
        <f t="shared" si="9"/>
        <v>7.8</v>
      </c>
      <c r="E120">
        <f t="shared" si="10"/>
        <v>0</v>
      </c>
      <c r="F120">
        <f t="shared" si="11"/>
        <v>36.200000000000003</v>
      </c>
      <c r="G120">
        <f t="shared" si="11"/>
        <v>16.2</v>
      </c>
      <c r="H120" s="97">
        <v>2019</v>
      </c>
      <c r="I120">
        <v>117</v>
      </c>
      <c r="J120">
        <v>6</v>
      </c>
      <c r="K120">
        <v>36.200000000000003</v>
      </c>
      <c r="L120">
        <v>16.2</v>
      </c>
      <c r="M120">
        <v>27.2</v>
      </c>
      <c r="N120">
        <v>38.9</v>
      </c>
      <c r="O120">
        <v>7.4</v>
      </c>
      <c r="P120">
        <v>19.100000000000001</v>
      </c>
      <c r="Q120">
        <v>3.18</v>
      </c>
      <c r="R120">
        <v>29.22</v>
      </c>
      <c r="S120">
        <v>0</v>
      </c>
      <c r="T120">
        <v>31.3</v>
      </c>
      <c r="U120">
        <v>19</v>
      </c>
      <c r="V120">
        <v>24.8</v>
      </c>
      <c r="W120">
        <v>24.4</v>
      </c>
      <c r="X120">
        <v>23.7</v>
      </c>
      <c r="Y120">
        <v>24</v>
      </c>
      <c r="Z120">
        <v>2.2999999999999998</v>
      </c>
      <c r="AA120">
        <v>1.3</v>
      </c>
      <c r="AB120">
        <v>184</v>
      </c>
      <c r="AC120">
        <v>52</v>
      </c>
      <c r="AD120">
        <v>6.7</v>
      </c>
      <c r="AE120">
        <v>11.9</v>
      </c>
      <c r="AF120">
        <v>8.8000000000000007</v>
      </c>
      <c r="AG120">
        <v>7.8</v>
      </c>
      <c r="AH120">
        <v>0.62</v>
      </c>
      <c r="AI120">
        <v>0.1</v>
      </c>
    </row>
    <row r="121" spans="1:35" ht="15">
      <c r="A121">
        <f t="shared" si="6"/>
        <v>118</v>
      </c>
      <c r="B121">
        <f t="shared" si="7"/>
        <v>8.6999999999999993</v>
      </c>
      <c r="C121">
        <f t="shared" si="8"/>
        <v>2.4</v>
      </c>
      <c r="D121">
        <f t="shared" si="9"/>
        <v>8</v>
      </c>
      <c r="E121">
        <f t="shared" si="10"/>
        <v>0</v>
      </c>
      <c r="F121">
        <f t="shared" si="11"/>
        <v>36</v>
      </c>
      <c r="G121">
        <f t="shared" si="11"/>
        <v>17.2</v>
      </c>
      <c r="H121" s="97">
        <v>2019</v>
      </c>
      <c r="I121">
        <v>118</v>
      </c>
      <c r="J121">
        <v>6</v>
      </c>
      <c r="K121">
        <v>36</v>
      </c>
      <c r="L121">
        <v>17.2</v>
      </c>
      <c r="M121">
        <v>27.2</v>
      </c>
      <c r="N121">
        <v>30.6</v>
      </c>
      <c r="O121">
        <v>8.6999999999999993</v>
      </c>
      <c r="P121">
        <v>17.5</v>
      </c>
      <c r="Q121">
        <v>3.2</v>
      </c>
      <c r="R121">
        <v>28.76</v>
      </c>
      <c r="S121">
        <v>0</v>
      </c>
      <c r="T121">
        <v>32.6</v>
      </c>
      <c r="U121">
        <v>21</v>
      </c>
      <c r="V121">
        <v>26.6</v>
      </c>
      <c r="W121">
        <v>24.3</v>
      </c>
      <c r="X121">
        <v>23.8</v>
      </c>
      <c r="Y121">
        <v>24</v>
      </c>
      <c r="Z121">
        <v>2.4</v>
      </c>
      <c r="AA121">
        <v>1.5</v>
      </c>
      <c r="AB121">
        <v>189</v>
      </c>
      <c r="AC121">
        <v>51</v>
      </c>
      <c r="AD121">
        <v>7.3</v>
      </c>
      <c r="AE121">
        <v>12.3</v>
      </c>
      <c r="AF121">
        <v>8.8000000000000007</v>
      </c>
      <c r="AG121">
        <v>8</v>
      </c>
      <c r="AH121">
        <v>0.6</v>
      </c>
      <c r="AI121">
        <v>-0.3</v>
      </c>
    </row>
    <row r="122" spans="1:35" ht="15">
      <c r="A122">
        <f t="shared" si="6"/>
        <v>119</v>
      </c>
      <c r="B122">
        <f t="shared" si="7"/>
        <v>11.9</v>
      </c>
      <c r="C122">
        <f t="shared" si="8"/>
        <v>4.3</v>
      </c>
      <c r="D122">
        <f t="shared" si="9"/>
        <v>7.4</v>
      </c>
      <c r="E122">
        <f t="shared" si="10"/>
        <v>0</v>
      </c>
      <c r="F122">
        <f t="shared" si="11"/>
        <v>30.1</v>
      </c>
      <c r="G122">
        <f t="shared" si="11"/>
        <v>17.5</v>
      </c>
      <c r="H122" s="97">
        <v>2019</v>
      </c>
      <c r="I122">
        <v>119</v>
      </c>
      <c r="J122">
        <v>6</v>
      </c>
      <c r="K122">
        <v>30.1</v>
      </c>
      <c r="L122">
        <v>17.5</v>
      </c>
      <c r="M122">
        <v>24.9</v>
      </c>
      <c r="N122">
        <v>51.6</v>
      </c>
      <c r="O122">
        <v>11.9</v>
      </c>
      <c r="P122">
        <v>24.6</v>
      </c>
      <c r="Q122">
        <v>2.44</v>
      </c>
      <c r="R122">
        <v>14.09</v>
      </c>
      <c r="S122">
        <v>0</v>
      </c>
      <c r="T122">
        <v>27.4</v>
      </c>
      <c r="U122">
        <v>23.6</v>
      </c>
      <c r="V122">
        <v>25.4</v>
      </c>
      <c r="W122">
        <v>24.6</v>
      </c>
      <c r="X122">
        <v>24.3</v>
      </c>
      <c r="Y122">
        <v>24.5</v>
      </c>
      <c r="Z122">
        <v>4.3</v>
      </c>
      <c r="AA122">
        <v>3.5</v>
      </c>
      <c r="AB122">
        <v>181</v>
      </c>
      <c r="AC122">
        <v>34</v>
      </c>
      <c r="AD122">
        <v>15.4</v>
      </c>
      <c r="AE122">
        <v>11</v>
      </c>
      <c r="AF122">
        <v>6.2</v>
      </c>
      <c r="AG122">
        <v>7.4</v>
      </c>
      <c r="AH122">
        <v>0.75</v>
      </c>
      <c r="AI122">
        <v>2.8</v>
      </c>
    </row>
    <row r="123" spans="1:35" ht="15">
      <c r="A123">
        <f t="shared" si="6"/>
        <v>120</v>
      </c>
      <c r="B123">
        <f t="shared" si="7"/>
        <v>22.8</v>
      </c>
      <c r="C123">
        <f t="shared" si="8"/>
        <v>1.9</v>
      </c>
      <c r="D123">
        <f t="shared" si="9"/>
        <v>6</v>
      </c>
      <c r="E123">
        <f t="shared" si="10"/>
        <v>0</v>
      </c>
      <c r="F123">
        <f t="shared" si="11"/>
        <v>29.5</v>
      </c>
      <c r="G123">
        <f t="shared" si="11"/>
        <v>13.8</v>
      </c>
      <c r="H123" s="97">
        <v>2019</v>
      </c>
      <c r="I123">
        <v>120</v>
      </c>
      <c r="J123">
        <v>6</v>
      </c>
      <c r="K123">
        <v>29.5</v>
      </c>
      <c r="L123">
        <v>13.8</v>
      </c>
      <c r="M123">
        <v>21.4</v>
      </c>
      <c r="N123">
        <v>80.900000000000006</v>
      </c>
      <c r="O123">
        <v>22.8</v>
      </c>
      <c r="P123">
        <v>46.2</v>
      </c>
      <c r="Q123">
        <v>1.54</v>
      </c>
      <c r="R123">
        <v>28.42</v>
      </c>
      <c r="S123">
        <v>0</v>
      </c>
      <c r="T123">
        <v>31.1</v>
      </c>
      <c r="U123">
        <v>20.6</v>
      </c>
      <c r="V123">
        <v>25.5</v>
      </c>
      <c r="W123">
        <v>24.4</v>
      </c>
      <c r="X123">
        <v>23.8</v>
      </c>
      <c r="Y123">
        <v>24.1</v>
      </c>
      <c r="Z123">
        <v>1.9</v>
      </c>
      <c r="AA123">
        <v>1</v>
      </c>
      <c r="AB123">
        <v>181</v>
      </c>
      <c r="AC123">
        <v>56</v>
      </c>
      <c r="AD123">
        <v>7</v>
      </c>
      <c r="AE123">
        <v>8.8000000000000007</v>
      </c>
      <c r="AF123">
        <v>6.8</v>
      </c>
      <c r="AG123">
        <v>6</v>
      </c>
      <c r="AH123">
        <v>1.1000000000000001</v>
      </c>
      <c r="AI123">
        <v>8.3000000000000007</v>
      </c>
    </row>
    <row r="124" spans="1:35" ht="15">
      <c r="A124">
        <f t="shared" si="6"/>
        <v>121</v>
      </c>
      <c r="B124">
        <f t="shared" si="7"/>
        <v>15</v>
      </c>
      <c r="C124">
        <f t="shared" si="8"/>
        <v>1.9</v>
      </c>
      <c r="D124">
        <f t="shared" si="9"/>
        <v>6.4</v>
      </c>
      <c r="E124">
        <f t="shared" si="10"/>
        <v>0</v>
      </c>
      <c r="F124">
        <f t="shared" si="11"/>
        <v>31.1</v>
      </c>
      <c r="G124">
        <f t="shared" si="11"/>
        <v>13.2</v>
      </c>
      <c r="H124" s="97">
        <v>2019</v>
      </c>
      <c r="I124">
        <v>121</v>
      </c>
      <c r="J124">
        <v>6</v>
      </c>
      <c r="K124">
        <v>31.1</v>
      </c>
      <c r="L124">
        <v>13.2</v>
      </c>
      <c r="M124">
        <v>22.6</v>
      </c>
      <c r="N124">
        <v>66.900000000000006</v>
      </c>
      <c r="O124">
        <v>15</v>
      </c>
      <c r="P124">
        <v>35.200000000000003</v>
      </c>
      <c r="Q124">
        <v>2</v>
      </c>
      <c r="R124">
        <v>28.76</v>
      </c>
      <c r="S124">
        <v>0</v>
      </c>
      <c r="T124">
        <v>32</v>
      </c>
      <c r="U124">
        <v>21.3</v>
      </c>
      <c r="V124">
        <v>26.3</v>
      </c>
      <c r="W124">
        <v>24.4</v>
      </c>
      <c r="X124">
        <v>24</v>
      </c>
      <c r="Y124">
        <v>24.2</v>
      </c>
      <c r="Z124">
        <v>1.9</v>
      </c>
      <c r="AA124">
        <v>0.7</v>
      </c>
      <c r="AB124">
        <v>211</v>
      </c>
      <c r="AC124">
        <v>64</v>
      </c>
      <c r="AD124">
        <v>6.2</v>
      </c>
      <c r="AE124">
        <v>9.3000000000000007</v>
      </c>
      <c r="AF124">
        <v>7.3</v>
      </c>
      <c r="AG124">
        <v>6.4</v>
      </c>
      <c r="AH124">
        <v>0.88</v>
      </c>
      <c r="AI124">
        <v>4.9000000000000004</v>
      </c>
    </row>
    <row r="125" spans="1:35" ht="15">
      <c r="A125">
        <f t="shared" si="6"/>
        <v>122</v>
      </c>
      <c r="B125">
        <f t="shared" si="7"/>
        <v>12.8</v>
      </c>
      <c r="C125">
        <f t="shared" si="8"/>
        <v>1.8</v>
      </c>
      <c r="D125">
        <f t="shared" si="9"/>
        <v>5.8</v>
      </c>
      <c r="E125">
        <f t="shared" si="10"/>
        <v>0</v>
      </c>
      <c r="F125">
        <f t="shared" si="11"/>
        <v>30.9</v>
      </c>
      <c r="G125">
        <f t="shared" si="11"/>
        <v>14</v>
      </c>
      <c r="H125" s="97">
        <v>2019</v>
      </c>
      <c r="I125">
        <v>122</v>
      </c>
      <c r="J125">
        <v>6</v>
      </c>
      <c r="K125">
        <v>30.9</v>
      </c>
      <c r="L125">
        <v>14</v>
      </c>
      <c r="M125">
        <v>22.8</v>
      </c>
      <c r="N125">
        <v>49.4</v>
      </c>
      <c r="O125">
        <v>12.8</v>
      </c>
      <c r="P125">
        <v>27.6</v>
      </c>
      <c r="Q125">
        <v>2.21</v>
      </c>
      <c r="R125">
        <v>21.79</v>
      </c>
      <c r="S125">
        <v>0</v>
      </c>
      <c r="T125">
        <v>29.7</v>
      </c>
      <c r="U125">
        <v>21.5</v>
      </c>
      <c r="V125">
        <v>25.6</v>
      </c>
      <c r="W125">
        <v>24.6</v>
      </c>
      <c r="X125">
        <v>24.2</v>
      </c>
      <c r="Y125">
        <v>24.4</v>
      </c>
      <c r="Z125">
        <v>1.8</v>
      </c>
      <c r="AA125">
        <v>0.7</v>
      </c>
      <c r="AB125">
        <v>187</v>
      </c>
      <c r="AC125">
        <v>63</v>
      </c>
      <c r="AD125">
        <v>5.2</v>
      </c>
      <c r="AE125">
        <v>9.6</v>
      </c>
      <c r="AF125">
        <v>5.8</v>
      </c>
      <c r="AG125">
        <v>5.8</v>
      </c>
      <c r="AH125">
        <v>0.7</v>
      </c>
      <c r="AI125">
        <v>1.8</v>
      </c>
    </row>
    <row r="126" spans="1:35" ht="15">
      <c r="A126">
        <f t="shared" si="6"/>
        <v>123</v>
      </c>
      <c r="B126">
        <f t="shared" si="7"/>
        <v>8.3000000000000007</v>
      </c>
      <c r="C126">
        <f t="shared" si="8"/>
        <v>1.6</v>
      </c>
      <c r="D126">
        <f t="shared" si="9"/>
        <v>6.6</v>
      </c>
      <c r="E126">
        <f t="shared" si="10"/>
        <v>0</v>
      </c>
      <c r="F126">
        <f t="shared" si="11"/>
        <v>33.9</v>
      </c>
      <c r="G126">
        <f t="shared" si="11"/>
        <v>12.8</v>
      </c>
      <c r="H126" s="97">
        <v>2019</v>
      </c>
      <c r="I126">
        <v>123</v>
      </c>
      <c r="J126">
        <v>6</v>
      </c>
      <c r="K126">
        <v>33.9</v>
      </c>
      <c r="L126">
        <v>12.8</v>
      </c>
      <c r="M126">
        <v>23.9</v>
      </c>
      <c r="N126">
        <v>51.3</v>
      </c>
      <c r="O126">
        <v>8.3000000000000007</v>
      </c>
      <c r="P126">
        <v>24.1</v>
      </c>
      <c r="Q126">
        <v>2.58</v>
      </c>
      <c r="R126">
        <v>29.56</v>
      </c>
      <c r="S126">
        <v>0</v>
      </c>
      <c r="T126">
        <v>32.299999999999997</v>
      </c>
      <c r="U126">
        <v>20.9</v>
      </c>
      <c r="V126">
        <v>26.3</v>
      </c>
      <c r="W126">
        <v>24.5</v>
      </c>
      <c r="X126">
        <v>24.1</v>
      </c>
      <c r="Y126">
        <v>24.4</v>
      </c>
      <c r="Z126">
        <v>1.6</v>
      </c>
      <c r="AA126">
        <v>0.6</v>
      </c>
      <c r="AB126">
        <v>223</v>
      </c>
      <c r="AC126">
        <v>64</v>
      </c>
      <c r="AD126">
        <v>9.3000000000000007</v>
      </c>
      <c r="AE126">
        <v>9.9</v>
      </c>
      <c r="AF126">
        <v>7.9</v>
      </c>
      <c r="AG126">
        <v>6.6</v>
      </c>
      <c r="AH126">
        <v>0.62</v>
      </c>
      <c r="AI126">
        <v>0</v>
      </c>
    </row>
    <row r="127" spans="1:35" ht="15">
      <c r="A127">
        <f t="shared" si="6"/>
        <v>124</v>
      </c>
      <c r="B127">
        <f t="shared" si="7"/>
        <v>9</v>
      </c>
      <c r="C127">
        <f t="shared" si="8"/>
        <v>2.1</v>
      </c>
      <c r="D127">
        <f t="shared" si="9"/>
        <v>7.5</v>
      </c>
      <c r="E127">
        <f t="shared" si="10"/>
        <v>0</v>
      </c>
      <c r="F127">
        <f t="shared" si="11"/>
        <v>35.200000000000003</v>
      </c>
      <c r="G127">
        <f t="shared" si="11"/>
        <v>15.9</v>
      </c>
      <c r="H127" s="97">
        <v>2019</v>
      </c>
      <c r="I127">
        <v>124</v>
      </c>
      <c r="J127">
        <v>6</v>
      </c>
      <c r="K127">
        <v>35.200000000000003</v>
      </c>
      <c r="L127">
        <v>15.9</v>
      </c>
      <c r="M127">
        <v>26</v>
      </c>
      <c r="N127">
        <v>36.700000000000003</v>
      </c>
      <c r="O127">
        <v>9</v>
      </c>
      <c r="P127">
        <v>19.7</v>
      </c>
      <c r="Q127">
        <v>2.95</v>
      </c>
      <c r="R127">
        <v>29.2</v>
      </c>
      <c r="S127">
        <v>0</v>
      </c>
      <c r="T127">
        <v>33.200000000000003</v>
      </c>
      <c r="U127">
        <v>22.1</v>
      </c>
      <c r="V127">
        <v>27.4</v>
      </c>
      <c r="W127">
        <v>24.9</v>
      </c>
      <c r="X127">
        <v>24.5</v>
      </c>
      <c r="Y127">
        <v>24.6</v>
      </c>
      <c r="Z127">
        <v>2.1</v>
      </c>
      <c r="AA127">
        <v>1.2</v>
      </c>
      <c r="AB127">
        <v>192</v>
      </c>
      <c r="AC127">
        <v>54</v>
      </c>
      <c r="AD127">
        <v>6</v>
      </c>
      <c r="AE127">
        <v>11.5</v>
      </c>
      <c r="AF127">
        <v>8.4</v>
      </c>
      <c r="AG127">
        <v>7.5</v>
      </c>
      <c r="AH127">
        <v>0.61</v>
      </c>
      <c r="AI127">
        <v>-0.1</v>
      </c>
    </row>
    <row r="128" spans="1:35" ht="15">
      <c r="A128">
        <f t="shared" si="6"/>
        <v>125</v>
      </c>
      <c r="B128">
        <f t="shared" si="7"/>
        <v>8.6999999999999993</v>
      </c>
      <c r="C128">
        <f t="shared" si="8"/>
        <v>2.2999999999999998</v>
      </c>
      <c r="D128">
        <f t="shared" si="9"/>
        <v>7.4</v>
      </c>
      <c r="E128">
        <f t="shared" si="10"/>
        <v>0</v>
      </c>
      <c r="F128">
        <f t="shared" si="11"/>
        <v>34.200000000000003</v>
      </c>
      <c r="G128">
        <f t="shared" si="11"/>
        <v>16.8</v>
      </c>
      <c r="H128" s="97">
        <v>2019</v>
      </c>
      <c r="I128">
        <v>125</v>
      </c>
      <c r="J128">
        <v>6</v>
      </c>
      <c r="K128">
        <v>34.200000000000003</v>
      </c>
      <c r="L128">
        <v>16.8</v>
      </c>
      <c r="M128">
        <v>25.7</v>
      </c>
      <c r="N128">
        <v>38.4</v>
      </c>
      <c r="O128">
        <v>8.6999999999999993</v>
      </c>
      <c r="P128">
        <v>18.7</v>
      </c>
      <c r="Q128">
        <v>2.9</v>
      </c>
      <c r="R128">
        <v>26.76</v>
      </c>
      <c r="S128">
        <v>0</v>
      </c>
      <c r="T128">
        <v>32.5</v>
      </c>
      <c r="U128">
        <v>23</v>
      </c>
      <c r="V128">
        <v>27.7</v>
      </c>
      <c r="W128">
        <v>25.2</v>
      </c>
      <c r="X128">
        <v>24.9</v>
      </c>
      <c r="Y128">
        <v>25</v>
      </c>
      <c r="Z128">
        <v>2.2999999999999998</v>
      </c>
      <c r="AA128">
        <v>1.4</v>
      </c>
      <c r="AB128">
        <v>168</v>
      </c>
      <c r="AC128">
        <v>51</v>
      </c>
      <c r="AD128">
        <v>5.4</v>
      </c>
      <c r="AE128">
        <v>11.9</v>
      </c>
      <c r="AF128">
        <v>7.8</v>
      </c>
      <c r="AG128">
        <v>7.4</v>
      </c>
      <c r="AH128">
        <v>0.56999999999999995</v>
      </c>
      <c r="AI128">
        <v>-0.9</v>
      </c>
    </row>
    <row r="129" spans="1:35" ht="15">
      <c r="A129">
        <f t="shared" si="6"/>
        <v>126</v>
      </c>
      <c r="B129">
        <f t="shared" si="7"/>
        <v>15.5</v>
      </c>
      <c r="C129">
        <f t="shared" si="8"/>
        <v>3.4</v>
      </c>
      <c r="D129">
        <f t="shared" si="9"/>
        <v>7.3</v>
      </c>
      <c r="E129">
        <f t="shared" si="10"/>
        <v>0</v>
      </c>
      <c r="F129">
        <f t="shared" si="11"/>
        <v>29.4</v>
      </c>
      <c r="G129">
        <f t="shared" si="11"/>
        <v>15.7</v>
      </c>
      <c r="H129" s="97">
        <v>2019</v>
      </c>
      <c r="I129">
        <v>126</v>
      </c>
      <c r="J129">
        <v>6</v>
      </c>
      <c r="K129">
        <v>29.4</v>
      </c>
      <c r="L129">
        <v>15.7</v>
      </c>
      <c r="M129">
        <v>22.5</v>
      </c>
      <c r="N129">
        <v>36.200000000000003</v>
      </c>
      <c r="O129">
        <v>15.5</v>
      </c>
      <c r="P129">
        <v>24</v>
      </c>
      <c r="Q129">
        <v>2.15</v>
      </c>
      <c r="R129">
        <v>22.19</v>
      </c>
      <c r="S129">
        <v>0</v>
      </c>
      <c r="T129">
        <v>27.5</v>
      </c>
      <c r="U129">
        <v>20.100000000000001</v>
      </c>
      <c r="V129">
        <v>24.5</v>
      </c>
      <c r="W129">
        <v>25.4</v>
      </c>
      <c r="X129">
        <v>25.1</v>
      </c>
      <c r="Y129">
        <v>25.2</v>
      </c>
      <c r="Z129">
        <v>3.4</v>
      </c>
      <c r="AA129">
        <v>3</v>
      </c>
      <c r="AB129">
        <v>183</v>
      </c>
      <c r="AC129">
        <v>27</v>
      </c>
      <c r="AD129">
        <v>9.8000000000000007</v>
      </c>
      <c r="AE129">
        <v>9.8000000000000007</v>
      </c>
      <c r="AF129">
        <v>7.1</v>
      </c>
      <c r="AG129">
        <v>7.3</v>
      </c>
      <c r="AH129">
        <v>0.65</v>
      </c>
      <c r="AI129">
        <v>0.7</v>
      </c>
    </row>
    <row r="130" spans="1:35" ht="15">
      <c r="A130">
        <f t="shared" si="6"/>
        <v>127</v>
      </c>
      <c r="B130">
        <f t="shared" si="7"/>
        <v>19.5</v>
      </c>
      <c r="C130">
        <f t="shared" si="8"/>
        <v>2.2999999999999998</v>
      </c>
      <c r="D130">
        <f t="shared" si="9"/>
        <v>5.8</v>
      </c>
      <c r="E130">
        <f t="shared" si="10"/>
        <v>0</v>
      </c>
      <c r="F130">
        <f t="shared" si="11"/>
        <v>26.8</v>
      </c>
      <c r="G130">
        <f t="shared" si="11"/>
        <v>12.7</v>
      </c>
      <c r="H130" s="97">
        <v>2019</v>
      </c>
      <c r="I130">
        <v>127</v>
      </c>
      <c r="J130">
        <v>6</v>
      </c>
      <c r="K130">
        <v>26.8</v>
      </c>
      <c r="L130">
        <v>12.7</v>
      </c>
      <c r="M130">
        <v>20</v>
      </c>
      <c r="N130">
        <v>61.2</v>
      </c>
      <c r="O130">
        <v>19.5</v>
      </c>
      <c r="P130">
        <v>38.700000000000003</v>
      </c>
      <c r="Q130">
        <v>1.54</v>
      </c>
      <c r="R130">
        <v>25.98</v>
      </c>
      <c r="S130">
        <v>0</v>
      </c>
      <c r="T130">
        <v>24.4</v>
      </c>
      <c r="U130">
        <v>17.3</v>
      </c>
      <c r="V130">
        <v>20.6</v>
      </c>
      <c r="W130">
        <v>25.1</v>
      </c>
      <c r="X130">
        <v>23.6</v>
      </c>
      <c r="Y130">
        <v>24.2</v>
      </c>
      <c r="Z130">
        <v>2.2999999999999998</v>
      </c>
      <c r="AA130">
        <v>0.7</v>
      </c>
      <c r="AB130">
        <v>236</v>
      </c>
      <c r="AC130">
        <v>66</v>
      </c>
      <c r="AD130">
        <v>9</v>
      </c>
      <c r="AE130">
        <v>6.9</v>
      </c>
      <c r="AF130">
        <v>6.3</v>
      </c>
      <c r="AG130">
        <v>5.8</v>
      </c>
      <c r="AH130">
        <v>0.86</v>
      </c>
      <c r="AI130">
        <v>4.7</v>
      </c>
    </row>
    <row r="131" spans="1:35" ht="15">
      <c r="A131">
        <f t="shared" si="6"/>
        <v>128</v>
      </c>
      <c r="B131">
        <f t="shared" si="7"/>
        <v>17.100000000000001</v>
      </c>
      <c r="C131">
        <f t="shared" si="8"/>
        <v>2.7</v>
      </c>
      <c r="D131">
        <f t="shared" si="9"/>
        <v>7</v>
      </c>
      <c r="E131">
        <f t="shared" si="10"/>
        <v>0</v>
      </c>
      <c r="F131">
        <f t="shared" si="11"/>
        <v>30.8</v>
      </c>
      <c r="G131">
        <f t="shared" si="11"/>
        <v>14.4</v>
      </c>
      <c r="H131" s="97">
        <v>2019</v>
      </c>
      <c r="I131">
        <v>128</v>
      </c>
      <c r="J131">
        <v>6</v>
      </c>
      <c r="K131">
        <v>30.8</v>
      </c>
      <c r="L131">
        <v>14.4</v>
      </c>
      <c r="M131">
        <v>21.7</v>
      </c>
      <c r="N131">
        <v>62.1</v>
      </c>
      <c r="O131">
        <v>17.100000000000001</v>
      </c>
      <c r="P131">
        <v>39.700000000000003</v>
      </c>
      <c r="Q131">
        <v>1.75</v>
      </c>
      <c r="R131">
        <v>27.59</v>
      </c>
      <c r="S131">
        <v>0</v>
      </c>
      <c r="T131">
        <v>27.7</v>
      </c>
      <c r="U131">
        <v>17.399999999999999</v>
      </c>
      <c r="V131">
        <v>21.9</v>
      </c>
      <c r="W131">
        <v>23.6</v>
      </c>
      <c r="X131">
        <v>22.8</v>
      </c>
      <c r="Y131">
        <v>23.2</v>
      </c>
      <c r="Z131">
        <v>2.7</v>
      </c>
      <c r="AA131">
        <v>0.4</v>
      </c>
      <c r="AB131">
        <v>208</v>
      </c>
      <c r="AC131">
        <v>76</v>
      </c>
      <c r="AD131">
        <v>10.8</v>
      </c>
      <c r="AE131">
        <v>9.6999999999999993</v>
      </c>
      <c r="AF131">
        <v>7.6</v>
      </c>
      <c r="AG131">
        <v>7</v>
      </c>
      <c r="AH131">
        <v>0.97</v>
      </c>
      <c r="AI131">
        <v>6.4</v>
      </c>
    </row>
    <row r="132" spans="1:35" ht="15">
      <c r="A132">
        <f t="shared" si="6"/>
        <v>129</v>
      </c>
      <c r="B132">
        <f t="shared" si="7"/>
        <v>12</v>
      </c>
      <c r="C132">
        <f t="shared" si="8"/>
        <v>1.8</v>
      </c>
      <c r="D132">
        <f t="shared" si="9"/>
        <v>5.8</v>
      </c>
      <c r="E132">
        <f t="shared" si="10"/>
        <v>0</v>
      </c>
      <c r="F132">
        <f t="shared" si="11"/>
        <v>30.5</v>
      </c>
      <c r="G132">
        <f t="shared" si="11"/>
        <v>12.8</v>
      </c>
      <c r="H132" s="97">
        <v>2019</v>
      </c>
      <c r="I132">
        <v>129</v>
      </c>
      <c r="J132">
        <v>6</v>
      </c>
      <c r="K132">
        <v>30.5</v>
      </c>
      <c r="L132">
        <v>12.8</v>
      </c>
      <c r="M132">
        <v>22.8</v>
      </c>
      <c r="N132">
        <v>74.3</v>
      </c>
      <c r="O132">
        <v>12</v>
      </c>
      <c r="P132">
        <v>37.299999999999997</v>
      </c>
      <c r="Q132">
        <v>2.0099999999999998</v>
      </c>
      <c r="R132">
        <v>24.35</v>
      </c>
      <c r="S132">
        <v>0</v>
      </c>
      <c r="T132">
        <v>28.5</v>
      </c>
      <c r="U132">
        <v>19.100000000000001</v>
      </c>
      <c r="V132">
        <v>23.2</v>
      </c>
      <c r="W132">
        <v>23.4</v>
      </c>
      <c r="X132">
        <v>22.8</v>
      </c>
      <c r="Y132">
        <v>23.1</v>
      </c>
      <c r="Z132">
        <v>1.8</v>
      </c>
      <c r="AA132">
        <v>0.8</v>
      </c>
      <c r="AB132">
        <v>203</v>
      </c>
      <c r="AC132">
        <v>59</v>
      </c>
      <c r="AD132">
        <v>7.3</v>
      </c>
      <c r="AE132">
        <v>8.9</v>
      </c>
      <c r="AF132">
        <v>6.3</v>
      </c>
      <c r="AG132">
        <v>5.8</v>
      </c>
      <c r="AH132">
        <v>0.91</v>
      </c>
      <c r="AI132">
        <v>5.4</v>
      </c>
    </row>
    <row r="133" spans="1:35" ht="15">
      <c r="A133">
        <f t="shared" ref="A133:A196" si="12">I133</f>
        <v>130</v>
      </c>
      <c r="B133">
        <f t="shared" ref="B133:B196" si="13">O133</f>
        <v>17.3</v>
      </c>
      <c r="C133">
        <f t="shared" ref="C133:C196" si="14">Z133</f>
        <v>2.9</v>
      </c>
      <c r="D133">
        <f t="shared" ref="D133:D196" si="15">AG133</f>
        <v>6.7</v>
      </c>
      <c r="E133">
        <f t="shared" ref="E133:E196" si="16">S133</f>
        <v>0</v>
      </c>
      <c r="F133">
        <f t="shared" ref="F133:G196" si="17">K133</f>
        <v>28.9</v>
      </c>
      <c r="G133">
        <f t="shared" si="17"/>
        <v>14.2</v>
      </c>
      <c r="H133" s="97">
        <v>2019</v>
      </c>
      <c r="I133">
        <v>130</v>
      </c>
      <c r="J133">
        <v>6</v>
      </c>
      <c r="K133">
        <v>28.9</v>
      </c>
      <c r="L133">
        <v>14.2</v>
      </c>
      <c r="M133">
        <v>22.4</v>
      </c>
      <c r="N133">
        <v>67.5</v>
      </c>
      <c r="O133">
        <v>17.3</v>
      </c>
      <c r="P133">
        <v>37.799999999999997</v>
      </c>
      <c r="Q133">
        <v>1.81</v>
      </c>
      <c r="R133">
        <v>26.99</v>
      </c>
      <c r="S133">
        <v>0</v>
      </c>
      <c r="T133">
        <v>23.7</v>
      </c>
      <c r="U133">
        <v>18.5</v>
      </c>
      <c r="V133">
        <v>21</v>
      </c>
      <c r="W133">
        <v>23.5</v>
      </c>
      <c r="X133">
        <v>23</v>
      </c>
      <c r="Y133">
        <v>23.2</v>
      </c>
      <c r="Z133">
        <v>2.9</v>
      </c>
      <c r="AA133">
        <v>2.2999999999999998</v>
      </c>
      <c r="AB133">
        <v>198</v>
      </c>
      <c r="AC133">
        <v>37</v>
      </c>
      <c r="AD133">
        <v>8.8000000000000007</v>
      </c>
      <c r="AE133">
        <v>8.6999999999999993</v>
      </c>
      <c r="AF133">
        <v>7.5</v>
      </c>
      <c r="AG133">
        <v>6.7</v>
      </c>
      <c r="AH133">
        <v>0.97</v>
      </c>
      <c r="AI133">
        <v>6.5</v>
      </c>
    </row>
    <row r="134" spans="1:35" ht="15">
      <c r="A134">
        <f t="shared" si="12"/>
        <v>131</v>
      </c>
      <c r="B134">
        <f t="shared" si="13"/>
        <v>20.5</v>
      </c>
      <c r="C134">
        <f t="shared" si="14"/>
        <v>1.9</v>
      </c>
      <c r="D134">
        <f t="shared" si="15"/>
        <v>6.1</v>
      </c>
      <c r="E134">
        <f t="shared" si="16"/>
        <v>1.52</v>
      </c>
      <c r="F134">
        <f t="shared" si="17"/>
        <v>29.3</v>
      </c>
      <c r="G134">
        <f t="shared" si="17"/>
        <v>13.7</v>
      </c>
      <c r="H134" s="97">
        <v>2019</v>
      </c>
      <c r="I134">
        <v>131</v>
      </c>
      <c r="J134">
        <v>6</v>
      </c>
      <c r="K134">
        <v>29.3</v>
      </c>
      <c r="L134">
        <v>13.7</v>
      </c>
      <c r="M134">
        <v>22</v>
      </c>
      <c r="N134">
        <v>73.7</v>
      </c>
      <c r="O134">
        <v>20.5</v>
      </c>
      <c r="P134">
        <v>42.2</v>
      </c>
      <c r="Q134">
        <v>1.7</v>
      </c>
      <c r="R134">
        <v>28.72</v>
      </c>
      <c r="S134">
        <v>1.52</v>
      </c>
      <c r="T134">
        <v>29.6</v>
      </c>
      <c r="U134">
        <v>17.7</v>
      </c>
      <c r="V134">
        <v>23.3</v>
      </c>
      <c r="W134">
        <v>23</v>
      </c>
      <c r="X134">
        <v>22.5</v>
      </c>
      <c r="Y134">
        <v>22.8</v>
      </c>
      <c r="Z134">
        <v>1.9</v>
      </c>
      <c r="AA134">
        <v>1</v>
      </c>
      <c r="AB134">
        <v>156</v>
      </c>
      <c r="AC134">
        <v>56</v>
      </c>
      <c r="AD134">
        <v>10.199999999999999</v>
      </c>
      <c r="AE134">
        <v>8.6999999999999993</v>
      </c>
      <c r="AF134">
        <v>6.9</v>
      </c>
      <c r="AG134">
        <v>6.1</v>
      </c>
      <c r="AH134">
        <v>1.04</v>
      </c>
      <c r="AI134">
        <v>7.5</v>
      </c>
    </row>
    <row r="135" spans="1:35" ht="15">
      <c r="A135">
        <f t="shared" si="12"/>
        <v>132</v>
      </c>
      <c r="B135">
        <f t="shared" si="13"/>
        <v>24.2</v>
      </c>
      <c r="C135">
        <f t="shared" si="14"/>
        <v>2.7</v>
      </c>
      <c r="D135">
        <f t="shared" si="15"/>
        <v>5.7</v>
      </c>
      <c r="E135">
        <f t="shared" si="16"/>
        <v>0</v>
      </c>
      <c r="F135">
        <f t="shared" si="17"/>
        <v>29</v>
      </c>
      <c r="G135">
        <f t="shared" si="17"/>
        <v>14.2</v>
      </c>
      <c r="H135" s="97">
        <v>2019</v>
      </c>
      <c r="I135">
        <v>132</v>
      </c>
      <c r="J135">
        <v>6</v>
      </c>
      <c r="K135">
        <v>29</v>
      </c>
      <c r="L135">
        <v>14.2</v>
      </c>
      <c r="M135">
        <v>21.4</v>
      </c>
      <c r="N135">
        <v>92.8</v>
      </c>
      <c r="O135">
        <v>24.2</v>
      </c>
      <c r="P135">
        <v>55.5</v>
      </c>
      <c r="Q135">
        <v>1.3</v>
      </c>
      <c r="R135">
        <v>23.09</v>
      </c>
      <c r="S135">
        <v>0</v>
      </c>
      <c r="T135">
        <v>29.9</v>
      </c>
      <c r="U135">
        <v>20.100000000000001</v>
      </c>
      <c r="V135">
        <v>24.3</v>
      </c>
      <c r="W135">
        <v>23.5</v>
      </c>
      <c r="X135">
        <v>23</v>
      </c>
      <c r="Y135">
        <v>23.2</v>
      </c>
      <c r="Z135">
        <v>2.7</v>
      </c>
      <c r="AA135">
        <v>1.1000000000000001</v>
      </c>
      <c r="AB135">
        <v>133</v>
      </c>
      <c r="AC135">
        <v>62</v>
      </c>
      <c r="AD135">
        <v>11.3</v>
      </c>
      <c r="AE135">
        <v>8.9</v>
      </c>
      <c r="AF135">
        <v>5.6</v>
      </c>
      <c r="AG135">
        <v>5.7</v>
      </c>
      <c r="AH135">
        <v>1.31</v>
      </c>
      <c r="AI135">
        <v>10.9</v>
      </c>
    </row>
    <row r="136" spans="1:35" ht="15">
      <c r="A136">
        <f t="shared" si="12"/>
        <v>133</v>
      </c>
      <c r="B136">
        <f t="shared" si="13"/>
        <v>17.5</v>
      </c>
      <c r="C136">
        <f t="shared" si="14"/>
        <v>1.5</v>
      </c>
      <c r="D136">
        <f t="shared" si="15"/>
        <v>6.3</v>
      </c>
      <c r="E136">
        <f t="shared" si="16"/>
        <v>0</v>
      </c>
      <c r="F136">
        <f t="shared" si="17"/>
        <v>33.299999999999997</v>
      </c>
      <c r="G136">
        <f t="shared" si="17"/>
        <v>12.8</v>
      </c>
      <c r="H136" s="97">
        <v>2019</v>
      </c>
      <c r="I136">
        <v>133</v>
      </c>
      <c r="J136">
        <v>6</v>
      </c>
      <c r="K136">
        <v>33.299999999999997</v>
      </c>
      <c r="L136">
        <v>12.8</v>
      </c>
      <c r="M136">
        <v>23.6</v>
      </c>
      <c r="N136">
        <v>85.4</v>
      </c>
      <c r="O136">
        <v>17.5</v>
      </c>
      <c r="P136">
        <v>46</v>
      </c>
      <c r="Q136">
        <v>1.89</v>
      </c>
      <c r="R136">
        <v>29.28</v>
      </c>
      <c r="S136">
        <v>0</v>
      </c>
      <c r="T136">
        <v>32.5</v>
      </c>
      <c r="U136">
        <v>20.2</v>
      </c>
      <c r="V136">
        <v>26</v>
      </c>
      <c r="W136">
        <v>23.9</v>
      </c>
      <c r="X136">
        <v>23.3</v>
      </c>
      <c r="Y136">
        <v>23.5</v>
      </c>
      <c r="Z136">
        <v>1.5</v>
      </c>
      <c r="AA136">
        <v>0.6</v>
      </c>
      <c r="AB136">
        <v>189</v>
      </c>
      <c r="AC136">
        <v>63</v>
      </c>
      <c r="AD136">
        <v>5.7</v>
      </c>
      <c r="AE136">
        <v>9.6999999999999993</v>
      </c>
      <c r="AF136">
        <v>7</v>
      </c>
      <c r="AG136">
        <v>6.3</v>
      </c>
      <c r="AH136">
        <v>1.21</v>
      </c>
      <c r="AI136">
        <v>9.6</v>
      </c>
    </row>
    <row r="137" spans="1:35" ht="15">
      <c r="A137">
        <f t="shared" si="12"/>
        <v>134</v>
      </c>
      <c r="B137">
        <f t="shared" si="13"/>
        <v>12.2</v>
      </c>
      <c r="C137">
        <f t="shared" si="14"/>
        <v>1.8</v>
      </c>
      <c r="D137">
        <f t="shared" si="15"/>
        <v>7.2</v>
      </c>
      <c r="E137">
        <f t="shared" si="16"/>
        <v>0</v>
      </c>
      <c r="F137">
        <f t="shared" si="17"/>
        <v>35.799999999999997</v>
      </c>
      <c r="G137">
        <f t="shared" si="17"/>
        <v>18.100000000000001</v>
      </c>
      <c r="H137" s="97">
        <v>2019</v>
      </c>
      <c r="I137">
        <v>134</v>
      </c>
      <c r="J137">
        <v>6</v>
      </c>
      <c r="K137">
        <v>35.799999999999997</v>
      </c>
      <c r="L137">
        <v>18.100000000000001</v>
      </c>
      <c r="M137">
        <v>27.7</v>
      </c>
      <c r="N137">
        <v>55.1</v>
      </c>
      <c r="O137">
        <v>12.2</v>
      </c>
      <c r="P137">
        <v>30</v>
      </c>
      <c r="Q137">
        <v>2.87</v>
      </c>
      <c r="R137">
        <v>29.36</v>
      </c>
      <c r="S137">
        <v>0</v>
      </c>
      <c r="T137">
        <v>34.6</v>
      </c>
      <c r="U137">
        <v>22.8</v>
      </c>
      <c r="V137">
        <v>28.4</v>
      </c>
      <c r="W137">
        <v>24.9</v>
      </c>
      <c r="X137">
        <v>23.9</v>
      </c>
      <c r="Y137">
        <v>24.3</v>
      </c>
      <c r="Z137">
        <v>1.8</v>
      </c>
      <c r="AA137">
        <v>1</v>
      </c>
      <c r="AB137">
        <v>162</v>
      </c>
      <c r="AC137">
        <v>56</v>
      </c>
      <c r="AD137">
        <v>5.4</v>
      </c>
      <c r="AE137">
        <v>12.7</v>
      </c>
      <c r="AF137">
        <v>8</v>
      </c>
      <c r="AG137">
        <v>7.2</v>
      </c>
      <c r="AH137">
        <v>1.01</v>
      </c>
      <c r="AI137">
        <v>7.1</v>
      </c>
    </row>
    <row r="138" spans="1:35" ht="15">
      <c r="A138">
        <f t="shared" si="12"/>
        <v>135</v>
      </c>
      <c r="B138">
        <f t="shared" si="13"/>
        <v>9.3000000000000007</v>
      </c>
      <c r="C138">
        <f t="shared" si="14"/>
        <v>2.6</v>
      </c>
      <c r="D138">
        <f t="shared" si="15"/>
        <v>8.3000000000000007</v>
      </c>
      <c r="E138">
        <f t="shared" si="16"/>
        <v>0</v>
      </c>
      <c r="F138">
        <f t="shared" si="17"/>
        <v>36.799999999999997</v>
      </c>
      <c r="G138">
        <f t="shared" si="17"/>
        <v>19.600000000000001</v>
      </c>
      <c r="H138" s="97">
        <v>2019</v>
      </c>
      <c r="I138">
        <v>135</v>
      </c>
      <c r="J138">
        <v>6</v>
      </c>
      <c r="K138">
        <v>36.799999999999997</v>
      </c>
      <c r="L138">
        <v>19.600000000000001</v>
      </c>
      <c r="M138">
        <v>28.7</v>
      </c>
      <c r="N138">
        <v>46.1</v>
      </c>
      <c r="O138">
        <v>9.3000000000000007</v>
      </c>
      <c r="P138">
        <v>23.9</v>
      </c>
      <c r="Q138">
        <v>3.26</v>
      </c>
      <c r="R138">
        <v>27.75</v>
      </c>
      <c r="S138">
        <v>0</v>
      </c>
      <c r="T138">
        <v>34.6</v>
      </c>
      <c r="U138">
        <v>24.3</v>
      </c>
      <c r="V138">
        <v>29.3</v>
      </c>
      <c r="W138">
        <v>25.7</v>
      </c>
      <c r="X138">
        <v>24.9</v>
      </c>
      <c r="Y138">
        <v>25.2</v>
      </c>
      <c r="Z138">
        <v>2.6</v>
      </c>
      <c r="AA138">
        <v>2</v>
      </c>
      <c r="AB138">
        <v>184</v>
      </c>
      <c r="AC138">
        <v>37</v>
      </c>
      <c r="AD138">
        <v>7.8</v>
      </c>
      <c r="AE138">
        <v>13.5</v>
      </c>
      <c r="AF138">
        <v>8.6</v>
      </c>
      <c r="AG138">
        <v>8.3000000000000007</v>
      </c>
      <c r="AH138">
        <v>0.87</v>
      </c>
      <c r="AI138">
        <v>4.5999999999999996</v>
      </c>
    </row>
    <row r="139" spans="1:35" ht="15">
      <c r="A139">
        <f t="shared" si="12"/>
        <v>136</v>
      </c>
      <c r="B139">
        <f t="shared" si="13"/>
        <v>8.8000000000000007</v>
      </c>
      <c r="C139">
        <f t="shared" si="14"/>
        <v>4.8</v>
      </c>
      <c r="D139">
        <f t="shared" si="15"/>
        <v>10.1</v>
      </c>
      <c r="E139">
        <f t="shared" si="16"/>
        <v>0</v>
      </c>
      <c r="F139">
        <f t="shared" si="17"/>
        <v>33.700000000000003</v>
      </c>
      <c r="G139">
        <f t="shared" si="17"/>
        <v>20.2</v>
      </c>
      <c r="H139" s="97">
        <v>2019</v>
      </c>
      <c r="I139">
        <v>136</v>
      </c>
      <c r="J139">
        <v>6</v>
      </c>
      <c r="K139">
        <v>33.700000000000003</v>
      </c>
      <c r="L139">
        <v>20.2</v>
      </c>
      <c r="M139">
        <v>26.4</v>
      </c>
      <c r="N139">
        <v>41</v>
      </c>
      <c r="O139">
        <v>8.8000000000000007</v>
      </c>
      <c r="P139">
        <v>23</v>
      </c>
      <c r="Q139">
        <v>2.81</v>
      </c>
      <c r="R139">
        <v>26.55</v>
      </c>
      <c r="S139">
        <v>0</v>
      </c>
      <c r="T139">
        <v>28.5</v>
      </c>
      <c r="U139">
        <v>21.8</v>
      </c>
      <c r="V139">
        <v>25.9</v>
      </c>
      <c r="W139">
        <v>26</v>
      </c>
      <c r="X139">
        <v>25.6</v>
      </c>
      <c r="Y139">
        <v>25.9</v>
      </c>
      <c r="Z139">
        <v>4.8</v>
      </c>
      <c r="AA139">
        <v>3.7</v>
      </c>
      <c r="AB139">
        <v>200</v>
      </c>
      <c r="AC139">
        <v>40</v>
      </c>
      <c r="AD139">
        <v>12.1</v>
      </c>
      <c r="AE139">
        <v>13.3</v>
      </c>
      <c r="AF139">
        <v>10.199999999999999</v>
      </c>
      <c r="AG139">
        <v>10.1</v>
      </c>
      <c r="AH139">
        <v>0.73</v>
      </c>
      <c r="AI139">
        <v>2.2000000000000002</v>
      </c>
    </row>
    <row r="140" spans="1:35" ht="15">
      <c r="A140">
        <f t="shared" si="12"/>
        <v>137</v>
      </c>
      <c r="B140">
        <f t="shared" si="13"/>
        <v>11.1</v>
      </c>
      <c r="C140">
        <f t="shared" si="14"/>
        <v>3.2</v>
      </c>
      <c r="D140">
        <f t="shared" si="15"/>
        <v>7.5</v>
      </c>
      <c r="E140">
        <f t="shared" si="16"/>
        <v>0</v>
      </c>
      <c r="F140">
        <f t="shared" si="17"/>
        <v>27.4</v>
      </c>
      <c r="G140">
        <f t="shared" si="17"/>
        <v>13.8</v>
      </c>
      <c r="H140" s="97">
        <v>2019</v>
      </c>
      <c r="I140">
        <v>137</v>
      </c>
      <c r="J140">
        <v>6</v>
      </c>
      <c r="K140">
        <v>27.4</v>
      </c>
      <c r="L140">
        <v>13.8</v>
      </c>
      <c r="M140">
        <v>20.7</v>
      </c>
      <c r="N140">
        <v>47.6</v>
      </c>
      <c r="O140">
        <v>11.1</v>
      </c>
      <c r="P140">
        <v>25.5</v>
      </c>
      <c r="Q140">
        <v>1.93</v>
      </c>
      <c r="R140">
        <v>30.36</v>
      </c>
      <c r="S140">
        <v>0</v>
      </c>
      <c r="T140">
        <v>24.3</v>
      </c>
      <c r="U140">
        <v>17.600000000000001</v>
      </c>
      <c r="V140">
        <v>21.1</v>
      </c>
      <c r="W140">
        <v>25.8</v>
      </c>
      <c r="X140">
        <v>24.3</v>
      </c>
      <c r="Y140">
        <v>25</v>
      </c>
      <c r="Z140">
        <v>3.2</v>
      </c>
      <c r="AA140">
        <v>2.8</v>
      </c>
      <c r="AB140">
        <v>248</v>
      </c>
      <c r="AC140">
        <v>27</v>
      </c>
      <c r="AD140">
        <v>9.4</v>
      </c>
      <c r="AE140">
        <v>7.8</v>
      </c>
      <c r="AF140">
        <v>8.4</v>
      </c>
      <c r="AG140">
        <v>7.5</v>
      </c>
      <c r="AH140">
        <v>0.57999999999999996</v>
      </c>
      <c r="AI140">
        <v>-0.8</v>
      </c>
    </row>
    <row r="141" spans="1:35" ht="15">
      <c r="A141">
        <f t="shared" si="12"/>
        <v>138</v>
      </c>
      <c r="B141">
        <f t="shared" si="13"/>
        <v>9.3000000000000007</v>
      </c>
      <c r="C141">
        <f t="shared" si="14"/>
        <v>1.5</v>
      </c>
      <c r="D141">
        <f t="shared" si="15"/>
        <v>6.2</v>
      </c>
      <c r="E141">
        <f t="shared" si="16"/>
        <v>0</v>
      </c>
      <c r="F141">
        <f t="shared" si="17"/>
        <v>30.4</v>
      </c>
      <c r="G141">
        <f t="shared" si="17"/>
        <v>10.8</v>
      </c>
      <c r="H141" s="97">
        <v>2019</v>
      </c>
      <c r="I141">
        <v>138</v>
      </c>
      <c r="J141">
        <v>6</v>
      </c>
      <c r="K141">
        <v>30.4</v>
      </c>
      <c r="L141">
        <v>10.8</v>
      </c>
      <c r="M141">
        <v>21.8</v>
      </c>
      <c r="N141">
        <v>54.1</v>
      </c>
      <c r="O141">
        <v>9.3000000000000007</v>
      </c>
      <c r="P141">
        <v>24.2</v>
      </c>
      <c r="Q141">
        <v>2.2200000000000002</v>
      </c>
      <c r="R141">
        <v>30.09</v>
      </c>
      <c r="S141">
        <v>0</v>
      </c>
      <c r="T141">
        <v>29.8</v>
      </c>
      <c r="U141">
        <v>17</v>
      </c>
      <c r="V141">
        <v>23.1</v>
      </c>
      <c r="W141">
        <v>24.3</v>
      </c>
      <c r="X141">
        <v>23.4</v>
      </c>
      <c r="Y141">
        <v>23.8</v>
      </c>
      <c r="Z141">
        <v>1.5</v>
      </c>
      <c r="AA141">
        <v>0.5</v>
      </c>
      <c r="AB141">
        <v>223</v>
      </c>
      <c r="AC141">
        <v>66</v>
      </c>
      <c r="AD141">
        <v>6.4</v>
      </c>
      <c r="AE141">
        <v>8.1</v>
      </c>
      <c r="AF141">
        <v>7.7</v>
      </c>
      <c r="AG141">
        <v>6.2</v>
      </c>
      <c r="AH141">
        <v>0.55000000000000004</v>
      </c>
      <c r="AI141">
        <v>-1.6</v>
      </c>
    </row>
    <row r="142" spans="1:35" ht="15">
      <c r="A142">
        <f t="shared" si="12"/>
        <v>139</v>
      </c>
      <c r="B142">
        <f t="shared" si="13"/>
        <v>13.2</v>
      </c>
      <c r="C142">
        <f t="shared" si="14"/>
        <v>3.4</v>
      </c>
      <c r="D142">
        <f t="shared" si="15"/>
        <v>6.8</v>
      </c>
      <c r="E142">
        <f t="shared" si="16"/>
        <v>0</v>
      </c>
      <c r="F142">
        <f t="shared" si="17"/>
        <v>28.5</v>
      </c>
      <c r="G142">
        <f t="shared" si="17"/>
        <v>16.2</v>
      </c>
      <c r="H142" s="97">
        <v>2019</v>
      </c>
      <c r="I142">
        <v>139</v>
      </c>
      <c r="J142">
        <v>6</v>
      </c>
      <c r="K142">
        <v>28.5</v>
      </c>
      <c r="L142">
        <v>16.2</v>
      </c>
      <c r="M142">
        <v>22.6</v>
      </c>
      <c r="N142">
        <v>47.4</v>
      </c>
      <c r="O142">
        <v>13.2</v>
      </c>
      <c r="P142">
        <v>26.7</v>
      </c>
      <c r="Q142">
        <v>2.11</v>
      </c>
      <c r="R142">
        <v>18.37</v>
      </c>
      <c r="S142">
        <v>0</v>
      </c>
      <c r="T142">
        <v>26.7</v>
      </c>
      <c r="U142">
        <v>20.6</v>
      </c>
      <c r="V142">
        <v>23.6</v>
      </c>
      <c r="W142">
        <v>24</v>
      </c>
      <c r="X142">
        <v>23.7</v>
      </c>
      <c r="Y142">
        <v>23.9</v>
      </c>
      <c r="Z142">
        <v>3.4</v>
      </c>
      <c r="AA142">
        <v>2.1</v>
      </c>
      <c r="AB142">
        <v>229</v>
      </c>
      <c r="AC142">
        <v>51</v>
      </c>
      <c r="AD142">
        <v>9.6</v>
      </c>
      <c r="AE142">
        <v>9.6</v>
      </c>
      <c r="AF142">
        <v>6.3</v>
      </c>
      <c r="AG142">
        <v>6.8</v>
      </c>
      <c r="AH142">
        <v>0.7</v>
      </c>
      <c r="AI142">
        <v>1.8</v>
      </c>
    </row>
    <row r="143" spans="1:35" ht="15">
      <c r="A143">
        <f t="shared" si="12"/>
        <v>140</v>
      </c>
      <c r="B143">
        <f t="shared" si="13"/>
        <v>17</v>
      </c>
      <c r="C143">
        <f t="shared" si="14"/>
        <v>4.0999999999999996</v>
      </c>
      <c r="D143">
        <f t="shared" si="15"/>
        <v>6.7</v>
      </c>
      <c r="E143">
        <f t="shared" si="16"/>
        <v>0</v>
      </c>
      <c r="F143">
        <f t="shared" si="17"/>
        <v>24</v>
      </c>
      <c r="G143">
        <f t="shared" si="17"/>
        <v>12.7</v>
      </c>
      <c r="H143" s="97">
        <v>2019</v>
      </c>
      <c r="I143">
        <v>140</v>
      </c>
      <c r="J143">
        <v>6</v>
      </c>
      <c r="K143">
        <v>24</v>
      </c>
      <c r="L143">
        <v>12.7</v>
      </c>
      <c r="M143">
        <v>18.5</v>
      </c>
      <c r="N143">
        <v>47.7</v>
      </c>
      <c r="O143">
        <v>17</v>
      </c>
      <c r="P143">
        <v>32.5</v>
      </c>
      <c r="Q143">
        <v>1.49</v>
      </c>
      <c r="R143">
        <v>25.09</v>
      </c>
      <c r="S143">
        <v>0</v>
      </c>
      <c r="T143">
        <v>26.6</v>
      </c>
      <c r="U143">
        <v>20.100000000000001</v>
      </c>
      <c r="V143">
        <v>23</v>
      </c>
      <c r="W143">
        <v>23.9</v>
      </c>
      <c r="X143">
        <v>23.5</v>
      </c>
      <c r="Y143">
        <v>23.7</v>
      </c>
      <c r="Z143">
        <v>4.0999999999999996</v>
      </c>
      <c r="AA143">
        <v>3.8</v>
      </c>
      <c r="AB143">
        <v>241</v>
      </c>
      <c r="AC143">
        <v>21</v>
      </c>
      <c r="AD143">
        <v>11.6</v>
      </c>
      <c r="AE143">
        <v>5.6</v>
      </c>
      <c r="AF143">
        <v>7.3</v>
      </c>
      <c r="AG143">
        <v>6.7</v>
      </c>
      <c r="AH143">
        <v>0.67</v>
      </c>
      <c r="AI143">
        <v>1.1000000000000001</v>
      </c>
    </row>
    <row r="144" spans="1:35" ht="15">
      <c r="A144">
        <f t="shared" si="12"/>
        <v>141</v>
      </c>
      <c r="B144">
        <f t="shared" si="13"/>
        <v>12.9</v>
      </c>
      <c r="C144">
        <f t="shared" si="14"/>
        <v>4.2</v>
      </c>
      <c r="D144">
        <f t="shared" si="15"/>
        <v>7.8</v>
      </c>
      <c r="E144">
        <f t="shared" si="16"/>
        <v>0</v>
      </c>
      <c r="F144">
        <f t="shared" si="17"/>
        <v>28.1</v>
      </c>
      <c r="G144">
        <f t="shared" si="17"/>
        <v>10.5</v>
      </c>
      <c r="H144" s="97">
        <v>2019</v>
      </c>
      <c r="I144">
        <v>141</v>
      </c>
      <c r="J144">
        <v>6</v>
      </c>
      <c r="K144">
        <v>28.1</v>
      </c>
      <c r="L144">
        <v>10.5</v>
      </c>
      <c r="M144">
        <v>20.2</v>
      </c>
      <c r="N144">
        <v>61.4</v>
      </c>
      <c r="O144">
        <v>12.9</v>
      </c>
      <c r="P144">
        <v>33.6</v>
      </c>
      <c r="Q144">
        <v>1.73</v>
      </c>
      <c r="R144">
        <v>30.04</v>
      </c>
      <c r="S144">
        <v>0</v>
      </c>
      <c r="T144">
        <v>28.2</v>
      </c>
      <c r="U144">
        <v>18.7</v>
      </c>
      <c r="V144">
        <v>23.4</v>
      </c>
      <c r="W144">
        <v>23.7</v>
      </c>
      <c r="X144">
        <v>23.2</v>
      </c>
      <c r="Y144">
        <v>23.5</v>
      </c>
      <c r="Z144">
        <v>4.2</v>
      </c>
      <c r="AA144">
        <v>3.3</v>
      </c>
      <c r="AB144">
        <v>207</v>
      </c>
      <c r="AC144">
        <v>38</v>
      </c>
      <c r="AD144">
        <v>12.9</v>
      </c>
      <c r="AE144">
        <v>6.9</v>
      </c>
      <c r="AF144">
        <v>8.9</v>
      </c>
      <c r="AG144">
        <v>7.8</v>
      </c>
      <c r="AH144">
        <v>0.74</v>
      </c>
      <c r="AI144">
        <v>2.5</v>
      </c>
    </row>
    <row r="145" spans="1:35" ht="15">
      <c r="A145">
        <f t="shared" si="12"/>
        <v>142</v>
      </c>
      <c r="B145">
        <f t="shared" si="13"/>
        <v>22.2</v>
      </c>
      <c r="C145">
        <f t="shared" si="14"/>
        <v>3.1</v>
      </c>
      <c r="D145">
        <f t="shared" si="15"/>
        <v>6.2</v>
      </c>
      <c r="E145">
        <f t="shared" si="16"/>
        <v>0</v>
      </c>
      <c r="F145">
        <f t="shared" si="17"/>
        <v>24.1</v>
      </c>
      <c r="G145">
        <f t="shared" si="17"/>
        <v>13.9</v>
      </c>
      <c r="H145" s="97">
        <v>2019</v>
      </c>
      <c r="I145">
        <v>142</v>
      </c>
      <c r="J145">
        <v>6</v>
      </c>
      <c r="K145">
        <v>24.1</v>
      </c>
      <c r="L145">
        <v>13.9</v>
      </c>
      <c r="M145">
        <v>18.8</v>
      </c>
      <c r="N145">
        <v>52.6</v>
      </c>
      <c r="O145">
        <v>22.2</v>
      </c>
      <c r="P145">
        <v>36.1</v>
      </c>
      <c r="Q145">
        <v>1.45</v>
      </c>
      <c r="R145">
        <v>25.92</v>
      </c>
      <c r="S145">
        <v>0</v>
      </c>
      <c r="T145">
        <v>27.6</v>
      </c>
      <c r="U145">
        <v>20.399999999999999</v>
      </c>
      <c r="V145">
        <v>23.8</v>
      </c>
      <c r="W145">
        <v>23.7</v>
      </c>
      <c r="X145">
        <v>23.4</v>
      </c>
      <c r="Y145">
        <v>23.5</v>
      </c>
      <c r="Z145">
        <v>3.1</v>
      </c>
      <c r="AA145">
        <v>2.4</v>
      </c>
      <c r="AB145">
        <v>232</v>
      </c>
      <c r="AC145">
        <v>39</v>
      </c>
      <c r="AD145">
        <v>9.6</v>
      </c>
      <c r="AE145">
        <v>6.2</v>
      </c>
      <c r="AF145">
        <v>6.7</v>
      </c>
      <c r="AG145">
        <v>6.2</v>
      </c>
      <c r="AH145">
        <v>0.76</v>
      </c>
      <c r="AI145">
        <v>3</v>
      </c>
    </row>
    <row r="146" spans="1:35" ht="15">
      <c r="A146">
        <f t="shared" si="12"/>
        <v>143</v>
      </c>
      <c r="B146">
        <f t="shared" si="13"/>
        <v>20.100000000000001</v>
      </c>
      <c r="C146">
        <f t="shared" si="14"/>
        <v>2.7</v>
      </c>
      <c r="D146">
        <f t="shared" si="15"/>
        <v>6.3</v>
      </c>
      <c r="E146">
        <f t="shared" si="16"/>
        <v>0</v>
      </c>
      <c r="F146">
        <f t="shared" si="17"/>
        <v>25.4</v>
      </c>
      <c r="G146">
        <f t="shared" si="17"/>
        <v>11.3</v>
      </c>
      <c r="H146" s="97">
        <v>2019</v>
      </c>
      <c r="I146">
        <v>143</v>
      </c>
      <c r="J146">
        <v>6</v>
      </c>
      <c r="K146">
        <v>25.4</v>
      </c>
      <c r="L146">
        <v>11.3</v>
      </c>
      <c r="M146">
        <v>18.8</v>
      </c>
      <c r="N146">
        <v>89</v>
      </c>
      <c r="O146">
        <v>20.100000000000001</v>
      </c>
      <c r="P146">
        <v>41.8</v>
      </c>
      <c r="Q146">
        <v>1.4</v>
      </c>
      <c r="R146">
        <v>30.27</v>
      </c>
      <c r="S146">
        <v>0</v>
      </c>
      <c r="T146">
        <v>28.1</v>
      </c>
      <c r="U146">
        <v>20</v>
      </c>
      <c r="V146">
        <v>23.8</v>
      </c>
      <c r="W146">
        <v>23.9</v>
      </c>
      <c r="X146">
        <v>23.4</v>
      </c>
      <c r="Y146">
        <v>23.6</v>
      </c>
      <c r="Z146">
        <v>2.7</v>
      </c>
      <c r="AA146">
        <v>0.9</v>
      </c>
      <c r="AB146">
        <v>220</v>
      </c>
      <c r="AC146">
        <v>65</v>
      </c>
      <c r="AD146">
        <v>8.3000000000000007</v>
      </c>
      <c r="AE146">
        <v>5.7</v>
      </c>
      <c r="AF146">
        <v>7.2</v>
      </c>
      <c r="AG146">
        <v>6.3</v>
      </c>
      <c r="AH146">
        <v>0.83</v>
      </c>
      <c r="AI146">
        <v>4</v>
      </c>
    </row>
    <row r="147" spans="1:35" ht="15">
      <c r="A147">
        <f t="shared" si="12"/>
        <v>144</v>
      </c>
      <c r="B147">
        <f t="shared" si="13"/>
        <v>11.3</v>
      </c>
      <c r="C147">
        <f t="shared" si="14"/>
        <v>1.8</v>
      </c>
      <c r="D147">
        <f t="shared" si="15"/>
        <v>6.6</v>
      </c>
      <c r="E147">
        <f t="shared" si="16"/>
        <v>0</v>
      </c>
      <c r="F147">
        <f t="shared" si="17"/>
        <v>30.2</v>
      </c>
      <c r="G147">
        <f t="shared" si="17"/>
        <v>12.1</v>
      </c>
      <c r="H147" s="97">
        <v>2019</v>
      </c>
      <c r="I147">
        <v>144</v>
      </c>
      <c r="J147">
        <v>6</v>
      </c>
      <c r="K147">
        <v>30.2</v>
      </c>
      <c r="L147">
        <v>12.1</v>
      </c>
      <c r="M147">
        <v>21.8</v>
      </c>
      <c r="N147">
        <v>58</v>
      </c>
      <c r="O147">
        <v>11.3</v>
      </c>
      <c r="P147">
        <v>28.1</v>
      </c>
      <c r="Q147">
        <v>2.12</v>
      </c>
      <c r="R147">
        <v>30.57</v>
      </c>
      <c r="S147">
        <v>0</v>
      </c>
      <c r="T147">
        <v>25.8</v>
      </c>
      <c r="U147">
        <v>17.600000000000001</v>
      </c>
      <c r="V147">
        <v>21.7</v>
      </c>
      <c r="W147">
        <v>24</v>
      </c>
      <c r="X147">
        <v>23.3</v>
      </c>
      <c r="Y147">
        <v>23.6</v>
      </c>
      <c r="Z147">
        <v>1.8</v>
      </c>
      <c r="AA147">
        <v>1</v>
      </c>
      <c r="AB147">
        <v>328</v>
      </c>
      <c r="AC147">
        <v>55</v>
      </c>
      <c r="AD147">
        <v>5.4</v>
      </c>
      <c r="AE147">
        <v>8.5</v>
      </c>
      <c r="AF147">
        <v>7.7</v>
      </c>
      <c r="AG147">
        <v>6.6</v>
      </c>
      <c r="AH147">
        <v>0.64</v>
      </c>
      <c r="AI147">
        <v>0.5</v>
      </c>
    </row>
    <row r="148" spans="1:35" ht="15">
      <c r="A148">
        <f t="shared" si="12"/>
        <v>145</v>
      </c>
      <c r="B148">
        <f t="shared" si="13"/>
        <v>5.3</v>
      </c>
      <c r="C148">
        <f t="shared" si="14"/>
        <v>2.2999999999999998</v>
      </c>
      <c r="D148">
        <f t="shared" si="15"/>
        <v>7.8</v>
      </c>
      <c r="E148">
        <f t="shared" si="16"/>
        <v>0</v>
      </c>
      <c r="F148">
        <f t="shared" si="17"/>
        <v>33.799999999999997</v>
      </c>
      <c r="G148">
        <f t="shared" si="17"/>
        <v>11.3</v>
      </c>
      <c r="H148" s="97">
        <v>2019</v>
      </c>
      <c r="I148">
        <v>145</v>
      </c>
      <c r="J148">
        <v>6</v>
      </c>
      <c r="K148">
        <v>33.799999999999997</v>
      </c>
      <c r="L148">
        <v>11.3</v>
      </c>
      <c r="M148">
        <v>23.9</v>
      </c>
      <c r="N148">
        <v>51.3</v>
      </c>
      <c r="O148">
        <v>5.3</v>
      </c>
      <c r="P148">
        <v>20.9</v>
      </c>
      <c r="Q148">
        <v>2.67</v>
      </c>
      <c r="R148">
        <v>31.13</v>
      </c>
      <c r="S148">
        <v>0</v>
      </c>
      <c r="T148">
        <v>29.3</v>
      </c>
      <c r="U148">
        <v>16.8</v>
      </c>
      <c r="V148">
        <v>22.8</v>
      </c>
      <c r="W148">
        <v>23.4</v>
      </c>
      <c r="X148">
        <v>22.8</v>
      </c>
      <c r="Y148">
        <v>23.1</v>
      </c>
      <c r="Z148">
        <v>2.2999999999999998</v>
      </c>
      <c r="AA148">
        <v>1.6</v>
      </c>
      <c r="AB148">
        <v>195</v>
      </c>
      <c r="AC148">
        <v>43</v>
      </c>
      <c r="AD148">
        <v>8.8000000000000007</v>
      </c>
      <c r="AE148">
        <v>9.4</v>
      </c>
      <c r="AF148">
        <v>8.8000000000000007</v>
      </c>
      <c r="AG148">
        <v>7.8</v>
      </c>
      <c r="AH148">
        <v>0.53</v>
      </c>
      <c r="AI148">
        <v>-2.2999999999999998</v>
      </c>
    </row>
    <row r="149" spans="1:35" ht="15">
      <c r="A149">
        <f t="shared" si="12"/>
        <v>146</v>
      </c>
      <c r="B149">
        <f t="shared" si="13"/>
        <v>18.2</v>
      </c>
      <c r="C149">
        <f t="shared" si="14"/>
        <v>3.8</v>
      </c>
      <c r="D149">
        <f t="shared" si="15"/>
        <v>8</v>
      </c>
      <c r="E149">
        <f t="shared" si="16"/>
        <v>0</v>
      </c>
      <c r="F149">
        <f t="shared" si="17"/>
        <v>28.9</v>
      </c>
      <c r="G149">
        <f t="shared" si="17"/>
        <v>14.1</v>
      </c>
      <c r="H149" s="97">
        <v>2019</v>
      </c>
      <c r="I149">
        <v>146</v>
      </c>
      <c r="J149">
        <v>6</v>
      </c>
      <c r="K149">
        <v>28.9</v>
      </c>
      <c r="L149">
        <v>14.1</v>
      </c>
      <c r="M149">
        <v>22.6</v>
      </c>
      <c r="N149">
        <v>47.8</v>
      </c>
      <c r="O149">
        <v>18.2</v>
      </c>
      <c r="P149">
        <v>27</v>
      </c>
      <c r="Q149">
        <v>2.09</v>
      </c>
      <c r="R149">
        <v>30.25</v>
      </c>
      <c r="S149">
        <v>0</v>
      </c>
      <c r="T149">
        <v>29.1</v>
      </c>
      <c r="U149">
        <v>19.8</v>
      </c>
      <c r="V149">
        <v>24.4</v>
      </c>
      <c r="W149">
        <v>23.6</v>
      </c>
      <c r="X149">
        <v>23.2</v>
      </c>
      <c r="Y149">
        <v>23.4</v>
      </c>
      <c r="Z149">
        <v>3.8</v>
      </c>
      <c r="AA149">
        <v>3.2</v>
      </c>
      <c r="AB149">
        <v>190</v>
      </c>
      <c r="AC149">
        <v>31</v>
      </c>
      <c r="AD149">
        <v>13</v>
      </c>
      <c r="AE149">
        <v>8.6999999999999993</v>
      </c>
      <c r="AF149">
        <v>9.1999999999999993</v>
      </c>
      <c r="AG149">
        <v>8</v>
      </c>
      <c r="AH149">
        <v>0.73</v>
      </c>
      <c r="AI149">
        <v>2.4</v>
      </c>
    </row>
    <row r="150" spans="1:35" ht="15">
      <c r="A150">
        <f t="shared" si="12"/>
        <v>147</v>
      </c>
      <c r="B150">
        <f t="shared" si="13"/>
        <v>13.5</v>
      </c>
      <c r="C150">
        <f t="shared" si="14"/>
        <v>3.2</v>
      </c>
      <c r="D150">
        <f t="shared" si="15"/>
        <v>7</v>
      </c>
      <c r="E150">
        <f t="shared" si="16"/>
        <v>0</v>
      </c>
      <c r="F150">
        <f t="shared" si="17"/>
        <v>25.9</v>
      </c>
      <c r="G150">
        <f t="shared" si="17"/>
        <v>14.7</v>
      </c>
      <c r="H150" s="97">
        <v>2019</v>
      </c>
      <c r="I150">
        <v>147</v>
      </c>
      <c r="J150">
        <v>6</v>
      </c>
      <c r="K150">
        <v>25.9</v>
      </c>
      <c r="L150">
        <v>14.7</v>
      </c>
      <c r="M150">
        <v>20.3</v>
      </c>
      <c r="N150">
        <v>50.6</v>
      </c>
      <c r="O150">
        <v>13.5</v>
      </c>
      <c r="P150">
        <v>30.5</v>
      </c>
      <c r="Q150">
        <v>1.73</v>
      </c>
      <c r="R150">
        <v>28.58</v>
      </c>
      <c r="S150">
        <v>0</v>
      </c>
      <c r="T150">
        <v>29.1</v>
      </c>
      <c r="U150">
        <v>21.1</v>
      </c>
      <c r="V150">
        <v>24.7</v>
      </c>
      <c r="W150">
        <v>23.9</v>
      </c>
      <c r="X150">
        <v>23.6</v>
      </c>
      <c r="Y150">
        <v>23.8</v>
      </c>
      <c r="Z150">
        <v>3.2</v>
      </c>
      <c r="AA150">
        <v>2.9</v>
      </c>
      <c r="AB150">
        <v>235</v>
      </c>
      <c r="AC150">
        <v>27</v>
      </c>
      <c r="AD150">
        <v>9.1</v>
      </c>
      <c r="AE150">
        <v>7.5</v>
      </c>
      <c r="AF150">
        <v>7.8</v>
      </c>
      <c r="AG150">
        <v>7</v>
      </c>
      <c r="AH150">
        <v>0.7</v>
      </c>
      <c r="AI150">
        <v>1.5</v>
      </c>
    </row>
    <row r="151" spans="1:35" ht="15">
      <c r="A151">
        <f t="shared" si="12"/>
        <v>148</v>
      </c>
      <c r="B151">
        <f t="shared" si="13"/>
        <v>11.9</v>
      </c>
      <c r="C151">
        <f t="shared" si="14"/>
        <v>1.6</v>
      </c>
      <c r="D151">
        <f t="shared" si="15"/>
        <v>6</v>
      </c>
      <c r="E151">
        <f t="shared" si="16"/>
        <v>0</v>
      </c>
      <c r="F151">
        <f t="shared" si="17"/>
        <v>29</v>
      </c>
      <c r="G151">
        <f t="shared" si="17"/>
        <v>11.3</v>
      </c>
      <c r="H151" s="97">
        <v>2019</v>
      </c>
      <c r="I151">
        <v>148</v>
      </c>
      <c r="J151">
        <v>6</v>
      </c>
      <c r="K151">
        <v>29</v>
      </c>
      <c r="L151">
        <v>11.3</v>
      </c>
      <c r="M151">
        <v>20.8</v>
      </c>
      <c r="N151">
        <v>44.4</v>
      </c>
      <c r="O151">
        <v>11.9</v>
      </c>
      <c r="P151">
        <v>24.6</v>
      </c>
      <c r="Q151">
        <v>2.0299999999999998</v>
      </c>
      <c r="R151">
        <v>27.96</v>
      </c>
      <c r="S151">
        <v>0</v>
      </c>
      <c r="T151">
        <v>30.2</v>
      </c>
      <c r="U151">
        <v>19.600000000000001</v>
      </c>
      <c r="V151">
        <v>24.9</v>
      </c>
      <c r="W151">
        <v>24</v>
      </c>
      <c r="X151">
        <v>23.7</v>
      </c>
      <c r="Y151">
        <v>23.9</v>
      </c>
      <c r="Z151">
        <v>1.6</v>
      </c>
      <c r="AA151">
        <v>0.4</v>
      </c>
      <c r="AB151">
        <v>229</v>
      </c>
      <c r="AC151">
        <v>71</v>
      </c>
      <c r="AD151">
        <v>6.1</v>
      </c>
      <c r="AE151">
        <v>7.6</v>
      </c>
      <c r="AF151">
        <v>6.9</v>
      </c>
      <c r="AG151">
        <v>6</v>
      </c>
      <c r="AH151">
        <v>0.56000000000000005</v>
      </c>
      <c r="AI151">
        <v>-1.4</v>
      </c>
    </row>
    <row r="152" spans="1:35" ht="15">
      <c r="A152">
        <f t="shared" si="12"/>
        <v>149</v>
      </c>
      <c r="B152">
        <f t="shared" si="13"/>
        <v>12.4</v>
      </c>
      <c r="C152">
        <f t="shared" si="14"/>
        <v>1.7</v>
      </c>
      <c r="D152">
        <f t="shared" si="15"/>
        <v>6.8</v>
      </c>
      <c r="E152">
        <f t="shared" si="16"/>
        <v>0</v>
      </c>
      <c r="F152">
        <f t="shared" si="17"/>
        <v>32.299999999999997</v>
      </c>
      <c r="G152">
        <f t="shared" si="17"/>
        <v>13.8</v>
      </c>
      <c r="H152" s="97">
        <v>2019</v>
      </c>
      <c r="I152">
        <v>149</v>
      </c>
      <c r="J152">
        <v>6</v>
      </c>
      <c r="K152">
        <v>32.299999999999997</v>
      </c>
      <c r="L152">
        <v>13.8</v>
      </c>
      <c r="M152">
        <v>23.6</v>
      </c>
      <c r="N152">
        <v>42.5</v>
      </c>
      <c r="O152">
        <v>12.4</v>
      </c>
      <c r="P152">
        <v>23.9</v>
      </c>
      <c r="Q152">
        <v>2.46</v>
      </c>
      <c r="R152">
        <v>30.45</v>
      </c>
      <c r="S152">
        <v>0</v>
      </c>
      <c r="T152">
        <v>32.700000000000003</v>
      </c>
      <c r="U152">
        <v>20.7</v>
      </c>
      <c r="V152">
        <v>26.5</v>
      </c>
      <c r="W152">
        <v>24.5</v>
      </c>
      <c r="X152">
        <v>23.9</v>
      </c>
      <c r="Y152">
        <v>24.1</v>
      </c>
      <c r="Z152">
        <v>1.7</v>
      </c>
      <c r="AA152">
        <v>0.6</v>
      </c>
      <c r="AB152">
        <v>167</v>
      </c>
      <c r="AC152">
        <v>64</v>
      </c>
      <c r="AD152">
        <v>5.8</v>
      </c>
      <c r="AE152">
        <v>9.9</v>
      </c>
      <c r="AF152">
        <v>7.9</v>
      </c>
      <c r="AG152">
        <v>6.8</v>
      </c>
      <c r="AH152">
        <v>0.64</v>
      </c>
      <c r="AI152">
        <v>0.6</v>
      </c>
    </row>
    <row r="153" spans="1:35" ht="15">
      <c r="A153">
        <f t="shared" si="12"/>
        <v>150</v>
      </c>
      <c r="B153">
        <f t="shared" si="13"/>
        <v>7.8</v>
      </c>
      <c r="C153">
        <f t="shared" si="14"/>
        <v>1.8</v>
      </c>
      <c r="D153">
        <f t="shared" si="15"/>
        <v>7.3</v>
      </c>
      <c r="E153">
        <f t="shared" si="16"/>
        <v>0</v>
      </c>
      <c r="F153">
        <f t="shared" si="17"/>
        <v>34.799999999999997</v>
      </c>
      <c r="G153">
        <f t="shared" si="17"/>
        <v>15.6</v>
      </c>
      <c r="H153" s="97">
        <v>2019</v>
      </c>
      <c r="I153">
        <v>150</v>
      </c>
      <c r="J153">
        <v>6</v>
      </c>
      <c r="K153">
        <v>34.799999999999997</v>
      </c>
      <c r="L153">
        <v>15.6</v>
      </c>
      <c r="M153">
        <v>26.5</v>
      </c>
      <c r="N153">
        <v>48.5</v>
      </c>
      <c r="O153">
        <v>7.8</v>
      </c>
      <c r="P153">
        <v>23.8</v>
      </c>
      <c r="Q153">
        <v>2.95</v>
      </c>
      <c r="R153">
        <v>30.37</v>
      </c>
      <c r="S153">
        <v>0</v>
      </c>
      <c r="T153">
        <v>33.5</v>
      </c>
      <c r="U153">
        <v>22.7</v>
      </c>
      <c r="V153">
        <v>27.3</v>
      </c>
      <c r="W153">
        <v>25.5</v>
      </c>
      <c r="X153">
        <v>24.4</v>
      </c>
      <c r="Y153">
        <v>24.8</v>
      </c>
      <c r="Z153">
        <v>1.8</v>
      </c>
      <c r="AA153">
        <v>0.8</v>
      </c>
      <c r="AB153">
        <v>190</v>
      </c>
      <c r="AC153">
        <v>59</v>
      </c>
      <c r="AD153">
        <v>7</v>
      </c>
      <c r="AE153">
        <v>11.4</v>
      </c>
      <c r="AF153">
        <v>8.3000000000000007</v>
      </c>
      <c r="AG153">
        <v>7.3</v>
      </c>
      <c r="AH153">
        <v>0.72</v>
      </c>
      <c r="AI153">
        <v>2.2000000000000002</v>
      </c>
    </row>
    <row r="154" spans="1:35" ht="15">
      <c r="A154">
        <f t="shared" si="12"/>
        <v>151</v>
      </c>
      <c r="B154">
        <f t="shared" si="13"/>
        <v>7.8</v>
      </c>
      <c r="C154">
        <f t="shared" si="14"/>
        <v>2.9</v>
      </c>
      <c r="D154">
        <f t="shared" si="15"/>
        <v>9.1999999999999993</v>
      </c>
      <c r="E154">
        <f t="shared" si="16"/>
        <v>0</v>
      </c>
      <c r="F154">
        <f t="shared" si="17"/>
        <v>37</v>
      </c>
      <c r="G154">
        <f t="shared" si="17"/>
        <v>17.7</v>
      </c>
      <c r="H154" s="97">
        <v>2019</v>
      </c>
      <c r="I154">
        <v>151</v>
      </c>
      <c r="J154">
        <v>6</v>
      </c>
      <c r="K154">
        <v>37</v>
      </c>
      <c r="L154">
        <v>17.7</v>
      </c>
      <c r="M154">
        <v>28.2</v>
      </c>
      <c r="N154">
        <v>39.9</v>
      </c>
      <c r="O154">
        <v>7.8</v>
      </c>
      <c r="P154">
        <v>19.899999999999999</v>
      </c>
      <c r="Q154">
        <v>3.34</v>
      </c>
      <c r="R154">
        <v>30.74</v>
      </c>
      <c r="S154">
        <v>0</v>
      </c>
      <c r="T154">
        <v>27.7</v>
      </c>
      <c r="U154">
        <v>20.100000000000001</v>
      </c>
      <c r="V154">
        <v>24.1</v>
      </c>
      <c r="W154">
        <v>25.6</v>
      </c>
      <c r="X154">
        <v>24.9</v>
      </c>
      <c r="Y154">
        <v>25.3</v>
      </c>
      <c r="Z154">
        <v>2.9</v>
      </c>
      <c r="AA154">
        <v>2</v>
      </c>
      <c r="AB154">
        <v>190</v>
      </c>
      <c r="AC154">
        <v>46</v>
      </c>
      <c r="AD154">
        <v>8.1</v>
      </c>
      <c r="AE154">
        <v>12.7</v>
      </c>
      <c r="AF154">
        <v>9.6</v>
      </c>
      <c r="AG154">
        <v>9.1999999999999993</v>
      </c>
      <c r="AH154">
        <v>0.68</v>
      </c>
      <c r="AI154">
        <v>1.4</v>
      </c>
    </row>
    <row r="155" spans="1:35" ht="15">
      <c r="A155">
        <f t="shared" si="12"/>
        <v>152</v>
      </c>
      <c r="B155">
        <f t="shared" si="13"/>
        <v>10.8</v>
      </c>
      <c r="C155">
        <f t="shared" si="14"/>
        <v>2.2999999999999998</v>
      </c>
      <c r="D155">
        <f t="shared" si="15"/>
        <v>8.1999999999999993</v>
      </c>
      <c r="E155">
        <f t="shared" si="16"/>
        <v>0</v>
      </c>
      <c r="F155">
        <f t="shared" si="17"/>
        <v>36.799999999999997</v>
      </c>
      <c r="G155">
        <f t="shared" si="17"/>
        <v>15.9</v>
      </c>
      <c r="H155" s="97">
        <v>2019</v>
      </c>
      <c r="I155">
        <v>152</v>
      </c>
      <c r="J155">
        <v>6</v>
      </c>
      <c r="K155">
        <v>36.799999999999997</v>
      </c>
      <c r="L155">
        <v>15.9</v>
      </c>
      <c r="M155">
        <v>27.6</v>
      </c>
      <c r="N155">
        <v>51.4</v>
      </c>
      <c r="O155">
        <v>10.8</v>
      </c>
      <c r="P155">
        <v>22.5</v>
      </c>
      <c r="Q155">
        <v>3.15</v>
      </c>
      <c r="R155">
        <v>30.4</v>
      </c>
      <c r="S155">
        <v>0</v>
      </c>
      <c r="T155">
        <v>32.700000000000003</v>
      </c>
      <c r="U155">
        <v>19.7</v>
      </c>
      <c r="V155">
        <v>25.9</v>
      </c>
      <c r="W155">
        <v>25</v>
      </c>
      <c r="X155">
        <v>24.4</v>
      </c>
      <c r="Y155">
        <v>24.7</v>
      </c>
      <c r="Z155">
        <v>2.2999999999999998</v>
      </c>
      <c r="AA155">
        <v>1.4</v>
      </c>
      <c r="AB155">
        <v>216</v>
      </c>
      <c r="AC155">
        <v>52</v>
      </c>
      <c r="AD155">
        <v>7.9</v>
      </c>
      <c r="AE155">
        <v>11.8</v>
      </c>
      <c r="AF155">
        <v>9</v>
      </c>
      <c r="AG155">
        <v>8.1999999999999993</v>
      </c>
      <c r="AH155">
        <v>0.76</v>
      </c>
      <c r="AI155">
        <v>3</v>
      </c>
    </row>
    <row r="156" spans="1:35" ht="15">
      <c r="A156">
        <f t="shared" si="12"/>
        <v>153</v>
      </c>
      <c r="B156">
        <f t="shared" si="13"/>
        <v>11.4</v>
      </c>
      <c r="C156">
        <f t="shared" si="14"/>
        <v>2.6</v>
      </c>
      <c r="D156">
        <f t="shared" si="15"/>
        <v>8.1999999999999993</v>
      </c>
      <c r="E156">
        <f t="shared" si="16"/>
        <v>0</v>
      </c>
      <c r="F156">
        <f t="shared" si="17"/>
        <v>35.1</v>
      </c>
      <c r="G156">
        <f t="shared" si="17"/>
        <v>19.8</v>
      </c>
      <c r="H156" s="97">
        <v>2019</v>
      </c>
      <c r="I156">
        <v>153</v>
      </c>
      <c r="J156">
        <v>6</v>
      </c>
      <c r="K156">
        <v>35.1</v>
      </c>
      <c r="L156">
        <v>19.8</v>
      </c>
      <c r="M156">
        <v>28</v>
      </c>
      <c r="N156">
        <v>54.3</v>
      </c>
      <c r="O156">
        <v>11.4</v>
      </c>
      <c r="P156">
        <v>28.6</v>
      </c>
      <c r="Q156">
        <v>2.91</v>
      </c>
      <c r="R156">
        <v>29.48</v>
      </c>
      <c r="S156">
        <v>0</v>
      </c>
      <c r="T156">
        <v>33.9</v>
      </c>
      <c r="U156">
        <v>23.5</v>
      </c>
      <c r="V156">
        <v>28.5</v>
      </c>
      <c r="W156">
        <v>25.6</v>
      </c>
      <c r="X156">
        <v>24.8</v>
      </c>
      <c r="Y156">
        <v>25.1</v>
      </c>
      <c r="Z156">
        <v>2.6</v>
      </c>
      <c r="AA156">
        <v>1.6</v>
      </c>
      <c r="AB156">
        <v>204</v>
      </c>
      <c r="AC156">
        <v>49</v>
      </c>
      <c r="AD156">
        <v>8.9</v>
      </c>
      <c r="AE156">
        <v>13.4</v>
      </c>
      <c r="AF156">
        <v>8.6999999999999993</v>
      </c>
      <c r="AG156">
        <v>8.1999999999999993</v>
      </c>
      <c r="AH156">
        <v>1</v>
      </c>
      <c r="AI156">
        <v>6.8</v>
      </c>
    </row>
    <row r="157" spans="1:35" ht="15">
      <c r="A157">
        <f t="shared" si="12"/>
        <v>154</v>
      </c>
      <c r="B157">
        <f t="shared" si="13"/>
        <v>14</v>
      </c>
      <c r="C157">
        <f t="shared" si="14"/>
        <v>2.2999999999999998</v>
      </c>
      <c r="D157">
        <f t="shared" si="15"/>
        <v>8</v>
      </c>
      <c r="E157">
        <f t="shared" si="16"/>
        <v>0</v>
      </c>
      <c r="F157">
        <f t="shared" si="17"/>
        <v>36</v>
      </c>
      <c r="G157">
        <f t="shared" si="17"/>
        <v>19.399999999999999</v>
      </c>
      <c r="H157" s="97">
        <v>2019</v>
      </c>
      <c r="I157">
        <v>154</v>
      </c>
      <c r="J157">
        <v>6</v>
      </c>
      <c r="K157">
        <v>36</v>
      </c>
      <c r="L157">
        <v>19.399999999999999</v>
      </c>
      <c r="M157">
        <v>28.5</v>
      </c>
      <c r="N157">
        <v>49.7</v>
      </c>
      <c r="O157">
        <v>14</v>
      </c>
      <c r="P157">
        <v>27</v>
      </c>
      <c r="Q157">
        <v>3.05</v>
      </c>
      <c r="R157">
        <v>30.01</v>
      </c>
      <c r="S157">
        <v>0</v>
      </c>
      <c r="T157">
        <v>35.6</v>
      </c>
      <c r="U157">
        <v>24.6</v>
      </c>
      <c r="V157">
        <v>29.9</v>
      </c>
      <c r="W157">
        <v>26.4</v>
      </c>
      <c r="X157">
        <v>25.6</v>
      </c>
      <c r="Y157">
        <v>25.9</v>
      </c>
      <c r="Z157">
        <v>2.2999999999999998</v>
      </c>
      <c r="AA157">
        <v>1.5</v>
      </c>
      <c r="AB157">
        <v>227</v>
      </c>
      <c r="AC157">
        <v>48</v>
      </c>
      <c r="AD157">
        <v>7.8</v>
      </c>
      <c r="AE157">
        <v>13.4</v>
      </c>
      <c r="AF157">
        <v>8.6999999999999993</v>
      </c>
      <c r="AG157">
        <v>8</v>
      </c>
      <c r="AH157">
        <v>0.98</v>
      </c>
      <c r="AI157">
        <v>6.4</v>
      </c>
    </row>
    <row r="158" spans="1:35" ht="15">
      <c r="A158">
        <f t="shared" si="12"/>
        <v>155</v>
      </c>
      <c r="B158">
        <f t="shared" si="13"/>
        <v>10.8</v>
      </c>
      <c r="C158">
        <f t="shared" si="14"/>
        <v>2.7</v>
      </c>
      <c r="D158">
        <f t="shared" si="15"/>
        <v>8.8000000000000007</v>
      </c>
      <c r="E158">
        <f t="shared" si="16"/>
        <v>0</v>
      </c>
      <c r="F158">
        <f t="shared" si="17"/>
        <v>36.5</v>
      </c>
      <c r="G158">
        <f t="shared" si="17"/>
        <v>18.899999999999999</v>
      </c>
      <c r="H158" s="97">
        <v>2019</v>
      </c>
      <c r="I158">
        <v>155</v>
      </c>
      <c r="J158">
        <v>6</v>
      </c>
      <c r="K158">
        <v>36.5</v>
      </c>
      <c r="L158">
        <v>18.899999999999999</v>
      </c>
      <c r="M158">
        <v>28.5</v>
      </c>
      <c r="N158">
        <v>36.799999999999997</v>
      </c>
      <c r="O158">
        <v>10.8</v>
      </c>
      <c r="P158">
        <v>21.6</v>
      </c>
      <c r="Q158">
        <v>3.29</v>
      </c>
      <c r="R158">
        <v>30</v>
      </c>
      <c r="S158">
        <v>0</v>
      </c>
      <c r="T158">
        <v>35.5</v>
      </c>
      <c r="U158">
        <v>25.3</v>
      </c>
      <c r="V158">
        <v>30.2</v>
      </c>
      <c r="W158">
        <v>26.9</v>
      </c>
      <c r="X158">
        <v>26.4</v>
      </c>
      <c r="Y158">
        <v>26.6</v>
      </c>
      <c r="Z158">
        <v>2.7</v>
      </c>
      <c r="AA158">
        <v>1.5</v>
      </c>
      <c r="AB158">
        <v>223</v>
      </c>
      <c r="AC158">
        <v>55</v>
      </c>
      <c r="AD158">
        <v>6.2</v>
      </c>
      <c r="AE158">
        <v>13.2</v>
      </c>
      <c r="AF158">
        <v>9.1999999999999993</v>
      </c>
      <c r="AG158">
        <v>8.8000000000000007</v>
      </c>
      <c r="AH158">
        <v>0.78</v>
      </c>
      <c r="AI158">
        <v>3.3</v>
      </c>
    </row>
    <row r="159" spans="1:35" ht="15">
      <c r="A159">
        <f t="shared" si="12"/>
        <v>156</v>
      </c>
      <c r="B159">
        <f t="shared" si="13"/>
        <v>10</v>
      </c>
      <c r="C159">
        <f t="shared" si="14"/>
        <v>2.8</v>
      </c>
      <c r="D159">
        <f t="shared" si="15"/>
        <v>9.1999999999999993</v>
      </c>
      <c r="E159">
        <f t="shared" si="16"/>
        <v>0</v>
      </c>
      <c r="F159">
        <f t="shared" si="17"/>
        <v>38.299999999999997</v>
      </c>
      <c r="G159">
        <f t="shared" si="17"/>
        <v>19.8</v>
      </c>
      <c r="H159" s="97">
        <v>2019</v>
      </c>
      <c r="I159">
        <v>156</v>
      </c>
      <c r="J159">
        <v>6</v>
      </c>
      <c r="K159">
        <v>38.299999999999997</v>
      </c>
      <c r="L159">
        <v>19.8</v>
      </c>
      <c r="M159">
        <v>30.3</v>
      </c>
      <c r="N159">
        <v>37.1</v>
      </c>
      <c r="O159">
        <v>10</v>
      </c>
      <c r="P159">
        <v>20</v>
      </c>
      <c r="Q159">
        <v>3.73</v>
      </c>
      <c r="R159">
        <v>30.37</v>
      </c>
      <c r="S159">
        <v>0</v>
      </c>
      <c r="T159">
        <v>36</v>
      </c>
      <c r="U159">
        <v>25.7</v>
      </c>
      <c r="V159">
        <v>30.7</v>
      </c>
      <c r="W159">
        <v>27.4</v>
      </c>
      <c r="X159">
        <v>26.9</v>
      </c>
      <c r="Y159">
        <v>27.1</v>
      </c>
      <c r="Z159">
        <v>2.8</v>
      </c>
      <c r="AA159">
        <v>1.7</v>
      </c>
      <c r="AB159">
        <v>214</v>
      </c>
      <c r="AC159">
        <v>50</v>
      </c>
      <c r="AD159">
        <v>7.1</v>
      </c>
      <c r="AE159">
        <v>13.8</v>
      </c>
      <c r="AF159">
        <v>9.6999999999999993</v>
      </c>
      <c r="AG159">
        <v>9.1999999999999993</v>
      </c>
      <c r="AH159">
        <v>0.79</v>
      </c>
      <c r="AI159">
        <v>3.6</v>
      </c>
    </row>
    <row r="160" spans="1:35" ht="15">
      <c r="A160">
        <f t="shared" si="12"/>
        <v>157</v>
      </c>
      <c r="B160">
        <f t="shared" si="13"/>
        <v>11.2</v>
      </c>
      <c r="C160">
        <f t="shared" si="14"/>
        <v>2.4</v>
      </c>
      <c r="D160">
        <f t="shared" si="15"/>
        <v>8.6999999999999993</v>
      </c>
      <c r="E160">
        <f t="shared" si="16"/>
        <v>0</v>
      </c>
      <c r="F160">
        <f t="shared" si="17"/>
        <v>38.6</v>
      </c>
      <c r="G160">
        <f t="shared" si="17"/>
        <v>19.899999999999999</v>
      </c>
      <c r="H160" s="97">
        <v>2019</v>
      </c>
      <c r="I160">
        <v>157</v>
      </c>
      <c r="J160">
        <v>6</v>
      </c>
      <c r="K160">
        <v>38.6</v>
      </c>
      <c r="L160">
        <v>19.899999999999999</v>
      </c>
      <c r="M160">
        <v>30.5</v>
      </c>
      <c r="N160">
        <v>41</v>
      </c>
      <c r="O160">
        <v>11.2</v>
      </c>
      <c r="P160">
        <v>21.3</v>
      </c>
      <c r="Q160">
        <v>3.69</v>
      </c>
      <c r="R160">
        <v>30.06</v>
      </c>
      <c r="S160">
        <v>0</v>
      </c>
      <c r="T160">
        <v>33.4</v>
      </c>
      <c r="U160">
        <v>26.1</v>
      </c>
      <c r="V160">
        <v>29.6</v>
      </c>
      <c r="W160">
        <v>27.9</v>
      </c>
      <c r="X160">
        <v>27.4</v>
      </c>
      <c r="Y160">
        <v>27.6</v>
      </c>
      <c r="Z160">
        <v>2.4</v>
      </c>
      <c r="AA160">
        <v>1.3</v>
      </c>
      <c r="AB160">
        <v>211</v>
      </c>
      <c r="AC160">
        <v>55</v>
      </c>
      <c r="AD160">
        <v>6.9</v>
      </c>
      <c r="AE160">
        <v>13.9</v>
      </c>
      <c r="AF160">
        <v>9.1999999999999993</v>
      </c>
      <c r="AG160">
        <v>8.6999999999999993</v>
      </c>
      <c r="AH160">
        <v>0.87</v>
      </c>
      <c r="AI160">
        <v>5</v>
      </c>
    </row>
    <row r="161" spans="1:35" ht="15">
      <c r="A161">
        <f t="shared" si="12"/>
        <v>158</v>
      </c>
      <c r="B161">
        <f t="shared" si="13"/>
        <v>11.9</v>
      </c>
      <c r="C161">
        <f t="shared" si="14"/>
        <v>2.8</v>
      </c>
      <c r="D161">
        <f t="shared" si="15"/>
        <v>9.1</v>
      </c>
      <c r="E161">
        <f t="shared" si="16"/>
        <v>0</v>
      </c>
      <c r="F161">
        <f t="shared" si="17"/>
        <v>38.299999999999997</v>
      </c>
      <c r="G161">
        <f t="shared" si="17"/>
        <v>22.5</v>
      </c>
      <c r="H161" s="97">
        <v>2019</v>
      </c>
      <c r="I161">
        <v>158</v>
      </c>
      <c r="J161">
        <v>6</v>
      </c>
      <c r="K161">
        <v>38.299999999999997</v>
      </c>
      <c r="L161">
        <v>22.5</v>
      </c>
      <c r="M161">
        <v>30.5</v>
      </c>
      <c r="N161">
        <v>39.700000000000003</v>
      </c>
      <c r="O161">
        <v>11.9</v>
      </c>
      <c r="P161">
        <v>20.8</v>
      </c>
      <c r="Q161">
        <v>3.64</v>
      </c>
      <c r="R161">
        <v>29.3</v>
      </c>
      <c r="S161">
        <v>0</v>
      </c>
      <c r="T161">
        <v>28.5</v>
      </c>
      <c r="U161">
        <v>22.5</v>
      </c>
      <c r="V161">
        <v>25.8</v>
      </c>
      <c r="W161">
        <v>28</v>
      </c>
      <c r="X161">
        <v>27</v>
      </c>
      <c r="Y161">
        <v>27.5</v>
      </c>
      <c r="Z161">
        <v>2.8</v>
      </c>
      <c r="AA161">
        <v>2.1</v>
      </c>
      <c r="AB161">
        <v>200</v>
      </c>
      <c r="AC161">
        <v>41</v>
      </c>
      <c r="AD161">
        <v>8.4</v>
      </c>
      <c r="AE161">
        <v>14.9</v>
      </c>
      <c r="AF161">
        <v>9.6</v>
      </c>
      <c r="AG161">
        <v>9.1</v>
      </c>
      <c r="AH161">
        <v>0.88</v>
      </c>
      <c r="AI161">
        <v>4.9000000000000004</v>
      </c>
    </row>
    <row r="162" spans="1:35" ht="15">
      <c r="A162">
        <f t="shared" si="12"/>
        <v>159</v>
      </c>
      <c r="B162">
        <f t="shared" si="13"/>
        <v>8.9</v>
      </c>
      <c r="C162">
        <f t="shared" si="14"/>
        <v>2</v>
      </c>
      <c r="D162">
        <f t="shared" si="15"/>
        <v>8.1</v>
      </c>
      <c r="E162">
        <f t="shared" si="16"/>
        <v>0</v>
      </c>
      <c r="F162">
        <f t="shared" si="17"/>
        <v>37.6</v>
      </c>
      <c r="G162">
        <f t="shared" si="17"/>
        <v>16.5</v>
      </c>
      <c r="H162" s="97">
        <v>2019</v>
      </c>
      <c r="I162">
        <v>159</v>
      </c>
      <c r="J162">
        <v>6</v>
      </c>
      <c r="K162">
        <v>37.6</v>
      </c>
      <c r="L162">
        <v>16.5</v>
      </c>
      <c r="M162">
        <v>28.9</v>
      </c>
      <c r="N162">
        <v>43.5</v>
      </c>
      <c r="O162">
        <v>8.9</v>
      </c>
      <c r="P162">
        <v>19.899999999999999</v>
      </c>
      <c r="Q162">
        <v>3.47</v>
      </c>
      <c r="R162">
        <v>31.37</v>
      </c>
      <c r="S162">
        <v>0</v>
      </c>
      <c r="T162">
        <v>34.299999999999997</v>
      </c>
      <c r="U162">
        <v>21.3</v>
      </c>
      <c r="V162">
        <v>27.6</v>
      </c>
      <c r="W162">
        <v>27</v>
      </c>
      <c r="X162">
        <v>26.3</v>
      </c>
      <c r="Y162">
        <v>26.6</v>
      </c>
      <c r="Z162">
        <v>2</v>
      </c>
      <c r="AA162">
        <v>0.6</v>
      </c>
      <c r="AB162">
        <v>174</v>
      </c>
      <c r="AC162">
        <v>68</v>
      </c>
      <c r="AD162">
        <v>6.3</v>
      </c>
      <c r="AE162">
        <v>12.3</v>
      </c>
      <c r="AF162">
        <v>9.1999999999999993</v>
      </c>
      <c r="AG162">
        <v>8.1</v>
      </c>
      <c r="AH162">
        <v>0.71</v>
      </c>
      <c r="AI162">
        <v>2.1</v>
      </c>
    </row>
    <row r="163" spans="1:35" ht="15">
      <c r="A163">
        <f t="shared" si="12"/>
        <v>160</v>
      </c>
      <c r="B163">
        <f t="shared" si="13"/>
        <v>6.6</v>
      </c>
      <c r="C163">
        <f t="shared" si="14"/>
        <v>1.6</v>
      </c>
      <c r="D163">
        <f t="shared" si="15"/>
        <v>7.7</v>
      </c>
      <c r="E163">
        <f t="shared" si="16"/>
        <v>0</v>
      </c>
      <c r="F163">
        <f t="shared" si="17"/>
        <v>39.9</v>
      </c>
      <c r="G163">
        <f t="shared" si="17"/>
        <v>19</v>
      </c>
      <c r="H163" s="97">
        <v>2019</v>
      </c>
      <c r="I163">
        <v>160</v>
      </c>
      <c r="J163">
        <v>6</v>
      </c>
      <c r="K163">
        <v>39.9</v>
      </c>
      <c r="L163">
        <v>19</v>
      </c>
      <c r="M163">
        <v>30.6</v>
      </c>
      <c r="N163">
        <v>38</v>
      </c>
      <c r="O163">
        <v>6.6</v>
      </c>
      <c r="P163">
        <v>18.5</v>
      </c>
      <c r="Q163">
        <v>3.95</v>
      </c>
      <c r="R163">
        <v>30.51</v>
      </c>
      <c r="S163">
        <v>0</v>
      </c>
      <c r="T163">
        <v>36.200000000000003</v>
      </c>
      <c r="U163">
        <v>24.4</v>
      </c>
      <c r="V163">
        <v>30.2</v>
      </c>
      <c r="W163">
        <v>27.4</v>
      </c>
      <c r="X163">
        <v>26.7</v>
      </c>
      <c r="Y163">
        <v>27</v>
      </c>
      <c r="Z163">
        <v>1.6</v>
      </c>
      <c r="AA163">
        <v>0.8</v>
      </c>
      <c r="AB163">
        <v>166</v>
      </c>
      <c r="AC163">
        <v>56</v>
      </c>
      <c r="AD163">
        <v>6.3</v>
      </c>
      <c r="AE163">
        <v>13.7</v>
      </c>
      <c r="AF163">
        <v>8.9</v>
      </c>
      <c r="AG163">
        <v>7.7</v>
      </c>
      <c r="AH163">
        <v>0.72</v>
      </c>
      <c r="AI163">
        <v>2.2000000000000002</v>
      </c>
    </row>
    <row r="164" spans="1:35" ht="15">
      <c r="A164">
        <f t="shared" si="12"/>
        <v>161</v>
      </c>
      <c r="B164">
        <f t="shared" si="13"/>
        <v>10.4</v>
      </c>
      <c r="C164">
        <f t="shared" si="14"/>
        <v>2.6</v>
      </c>
      <c r="D164">
        <f t="shared" si="15"/>
        <v>9.5</v>
      </c>
      <c r="E164">
        <f t="shared" si="16"/>
        <v>0</v>
      </c>
      <c r="F164">
        <f t="shared" si="17"/>
        <v>41.6</v>
      </c>
      <c r="G164">
        <f t="shared" si="17"/>
        <v>20.5</v>
      </c>
      <c r="H164" s="97">
        <v>2019</v>
      </c>
      <c r="I164">
        <v>161</v>
      </c>
      <c r="J164">
        <v>6</v>
      </c>
      <c r="K164">
        <v>41.6</v>
      </c>
      <c r="L164">
        <v>20.5</v>
      </c>
      <c r="M164">
        <v>32.799999999999997</v>
      </c>
      <c r="N164">
        <v>39.200000000000003</v>
      </c>
      <c r="O164">
        <v>10.4</v>
      </c>
      <c r="P164">
        <v>20.399999999999999</v>
      </c>
      <c r="Q164">
        <v>4.32</v>
      </c>
      <c r="R164">
        <v>29.91</v>
      </c>
      <c r="S164">
        <v>0</v>
      </c>
      <c r="T164">
        <v>37.4</v>
      </c>
      <c r="U164">
        <v>26.2</v>
      </c>
      <c r="V164">
        <v>31.7</v>
      </c>
      <c r="W164">
        <v>28.1</v>
      </c>
      <c r="X164">
        <v>27.4</v>
      </c>
      <c r="Y164">
        <v>27.7</v>
      </c>
      <c r="Z164">
        <v>2.6</v>
      </c>
      <c r="AA164">
        <v>1.3</v>
      </c>
      <c r="AB164">
        <v>120</v>
      </c>
      <c r="AC164">
        <v>58</v>
      </c>
      <c r="AD164">
        <v>10.1</v>
      </c>
      <c r="AE164">
        <v>14.4</v>
      </c>
      <c r="AF164">
        <v>9.8000000000000007</v>
      </c>
      <c r="AG164">
        <v>9.5</v>
      </c>
      <c r="AH164">
        <v>0.96</v>
      </c>
      <c r="AI164">
        <v>6.1</v>
      </c>
    </row>
    <row r="165" spans="1:35" ht="15">
      <c r="A165">
        <f t="shared" si="12"/>
        <v>162</v>
      </c>
      <c r="B165">
        <f t="shared" si="13"/>
        <v>7.8</v>
      </c>
      <c r="C165">
        <f t="shared" si="14"/>
        <v>2.6</v>
      </c>
      <c r="D165">
        <f t="shared" si="15"/>
        <v>9.3000000000000007</v>
      </c>
      <c r="E165">
        <f t="shared" si="16"/>
        <v>0</v>
      </c>
      <c r="F165">
        <f t="shared" si="17"/>
        <v>41.5</v>
      </c>
      <c r="G165">
        <f t="shared" si="17"/>
        <v>24.1</v>
      </c>
      <c r="H165" s="97">
        <v>2019</v>
      </c>
      <c r="I165">
        <v>162</v>
      </c>
      <c r="J165">
        <v>6</v>
      </c>
      <c r="K165">
        <v>41.5</v>
      </c>
      <c r="L165">
        <v>24.1</v>
      </c>
      <c r="M165">
        <v>32.700000000000003</v>
      </c>
      <c r="N165">
        <v>48.1</v>
      </c>
      <c r="O165">
        <v>7.8</v>
      </c>
      <c r="P165">
        <v>25.6</v>
      </c>
      <c r="Q165">
        <v>4.03</v>
      </c>
      <c r="R165">
        <v>29.46</v>
      </c>
      <c r="S165">
        <v>0</v>
      </c>
      <c r="T165">
        <v>38</v>
      </c>
      <c r="U165">
        <v>28.4</v>
      </c>
      <c r="V165">
        <v>32.9</v>
      </c>
      <c r="W165">
        <v>28.8</v>
      </c>
      <c r="X165">
        <v>28.1</v>
      </c>
      <c r="Y165">
        <v>28.5</v>
      </c>
      <c r="Z165">
        <v>2.6</v>
      </c>
      <c r="AA165">
        <v>1.2</v>
      </c>
      <c r="AB165">
        <v>42</v>
      </c>
      <c r="AC165">
        <v>58</v>
      </c>
      <c r="AD165">
        <v>8.8000000000000007</v>
      </c>
      <c r="AE165">
        <v>15.7</v>
      </c>
      <c r="AF165">
        <v>9.4</v>
      </c>
      <c r="AG165">
        <v>9.3000000000000007</v>
      </c>
      <c r="AH165">
        <v>1.1399999999999999</v>
      </c>
      <c r="AI165">
        <v>8.4</v>
      </c>
    </row>
    <row r="166" spans="1:35" ht="15">
      <c r="A166">
        <f t="shared" si="12"/>
        <v>163</v>
      </c>
      <c r="B166">
        <f t="shared" si="13"/>
        <v>4.8</v>
      </c>
      <c r="C166">
        <f t="shared" si="14"/>
        <v>1.9</v>
      </c>
      <c r="D166">
        <f t="shared" si="15"/>
        <v>8.5</v>
      </c>
      <c r="E166">
        <f t="shared" si="16"/>
        <v>0</v>
      </c>
      <c r="F166">
        <f t="shared" si="17"/>
        <v>43.4</v>
      </c>
      <c r="G166">
        <f t="shared" si="17"/>
        <v>21.4</v>
      </c>
      <c r="H166" s="97">
        <v>2019</v>
      </c>
      <c r="I166">
        <v>163</v>
      </c>
      <c r="J166">
        <v>6</v>
      </c>
      <c r="K166">
        <v>43.4</v>
      </c>
      <c r="L166">
        <v>21.4</v>
      </c>
      <c r="M166">
        <v>33</v>
      </c>
      <c r="N166">
        <v>40.799999999999997</v>
      </c>
      <c r="O166">
        <v>4.8</v>
      </c>
      <c r="P166">
        <v>16.600000000000001</v>
      </c>
      <c r="Q166">
        <v>4.6900000000000004</v>
      </c>
      <c r="R166">
        <v>30.19</v>
      </c>
      <c r="S166">
        <v>0</v>
      </c>
      <c r="T166">
        <v>38.5</v>
      </c>
      <c r="U166">
        <v>27.8</v>
      </c>
      <c r="V166">
        <v>33</v>
      </c>
      <c r="W166">
        <v>29.3</v>
      </c>
      <c r="X166">
        <v>28.8</v>
      </c>
      <c r="Y166">
        <v>29</v>
      </c>
      <c r="Z166">
        <v>1.9</v>
      </c>
      <c r="AA166">
        <v>1.2</v>
      </c>
      <c r="AB166">
        <v>209</v>
      </c>
      <c r="AC166">
        <v>49</v>
      </c>
      <c r="AD166">
        <v>6.2</v>
      </c>
      <c r="AE166">
        <v>14.8</v>
      </c>
      <c r="AF166">
        <v>9.4</v>
      </c>
      <c r="AG166">
        <v>8.5</v>
      </c>
      <c r="AH166">
        <v>0.72</v>
      </c>
      <c r="AI166">
        <v>2</v>
      </c>
    </row>
    <row r="167" spans="1:35" ht="15">
      <c r="A167">
        <f t="shared" si="12"/>
        <v>164</v>
      </c>
      <c r="B167">
        <f t="shared" si="13"/>
        <v>7</v>
      </c>
      <c r="C167">
        <f t="shared" si="14"/>
        <v>2.2999999999999998</v>
      </c>
      <c r="D167">
        <f t="shared" si="15"/>
        <v>8.5</v>
      </c>
      <c r="E167">
        <f t="shared" si="16"/>
        <v>0</v>
      </c>
      <c r="F167">
        <f t="shared" si="17"/>
        <v>42.8</v>
      </c>
      <c r="G167">
        <f t="shared" si="17"/>
        <v>23.7</v>
      </c>
      <c r="H167" s="97">
        <v>2019</v>
      </c>
      <c r="I167">
        <v>164</v>
      </c>
      <c r="J167">
        <v>6</v>
      </c>
      <c r="K167">
        <v>42.8</v>
      </c>
      <c r="L167">
        <v>23.7</v>
      </c>
      <c r="M167">
        <v>32.9</v>
      </c>
      <c r="N167">
        <v>40.4</v>
      </c>
      <c r="O167">
        <v>7</v>
      </c>
      <c r="P167">
        <v>17.3</v>
      </c>
      <c r="Q167">
        <v>4.45</v>
      </c>
      <c r="R167">
        <v>22.95</v>
      </c>
      <c r="S167">
        <v>0</v>
      </c>
      <c r="T167">
        <v>33</v>
      </c>
      <c r="U167">
        <v>26.6</v>
      </c>
      <c r="V167">
        <v>30.6</v>
      </c>
      <c r="W167">
        <v>29.5</v>
      </c>
      <c r="X167">
        <v>29.3</v>
      </c>
      <c r="Y167">
        <v>29.4</v>
      </c>
      <c r="Z167">
        <v>2.2999999999999998</v>
      </c>
      <c r="AA167">
        <v>1.3</v>
      </c>
      <c r="AB167">
        <v>162</v>
      </c>
      <c r="AC167">
        <v>54</v>
      </c>
      <c r="AD167">
        <v>7.7</v>
      </c>
      <c r="AE167">
        <v>15.6</v>
      </c>
      <c r="AF167">
        <v>7.9</v>
      </c>
      <c r="AG167">
        <v>8.5</v>
      </c>
      <c r="AH167">
        <v>0.81</v>
      </c>
      <c r="AI167">
        <v>3.8</v>
      </c>
    </row>
    <row r="168" spans="1:35" ht="15">
      <c r="A168">
        <f t="shared" si="12"/>
        <v>165</v>
      </c>
      <c r="B168">
        <f t="shared" si="13"/>
        <v>6.4</v>
      </c>
      <c r="C168">
        <f t="shared" si="14"/>
        <v>3.1</v>
      </c>
      <c r="D168">
        <f t="shared" si="15"/>
        <v>10.199999999999999</v>
      </c>
      <c r="E168">
        <f t="shared" si="16"/>
        <v>0</v>
      </c>
      <c r="F168">
        <f t="shared" si="17"/>
        <v>40</v>
      </c>
      <c r="G168">
        <f t="shared" si="17"/>
        <v>22</v>
      </c>
      <c r="H168" s="97">
        <v>2019</v>
      </c>
      <c r="I168">
        <v>165</v>
      </c>
      <c r="J168">
        <v>6</v>
      </c>
      <c r="K168">
        <v>40</v>
      </c>
      <c r="L168">
        <v>22</v>
      </c>
      <c r="M168">
        <v>31.3</v>
      </c>
      <c r="N168">
        <v>29.5</v>
      </c>
      <c r="O168">
        <v>6.4</v>
      </c>
      <c r="P168">
        <v>13.2</v>
      </c>
      <c r="Q168">
        <v>4.22</v>
      </c>
      <c r="R168">
        <v>31.44</v>
      </c>
      <c r="S168">
        <v>0</v>
      </c>
      <c r="T168">
        <v>29.2</v>
      </c>
      <c r="U168">
        <v>21.8</v>
      </c>
      <c r="V168">
        <v>25.6</v>
      </c>
      <c r="W168">
        <v>29.5</v>
      </c>
      <c r="X168">
        <v>28</v>
      </c>
      <c r="Y168">
        <v>28.7</v>
      </c>
      <c r="Z168">
        <v>3.1</v>
      </c>
      <c r="AA168">
        <v>2.2999999999999998</v>
      </c>
      <c r="AB168">
        <v>187</v>
      </c>
      <c r="AC168">
        <v>42</v>
      </c>
      <c r="AD168">
        <v>7.2</v>
      </c>
      <c r="AE168">
        <v>14.8</v>
      </c>
      <c r="AF168">
        <v>10.7</v>
      </c>
      <c r="AG168">
        <v>10.199999999999999</v>
      </c>
      <c r="AH168">
        <v>0.56999999999999995</v>
      </c>
      <c r="AI168">
        <v>-0.9</v>
      </c>
    </row>
    <row r="169" spans="1:35" ht="15">
      <c r="A169">
        <f t="shared" si="12"/>
        <v>166</v>
      </c>
      <c r="B169">
        <f t="shared" si="13"/>
        <v>4.9000000000000004</v>
      </c>
      <c r="C169">
        <f t="shared" si="14"/>
        <v>2.2000000000000002</v>
      </c>
      <c r="D169">
        <f t="shared" si="15"/>
        <v>8.6999999999999993</v>
      </c>
      <c r="E169">
        <f t="shared" si="16"/>
        <v>0</v>
      </c>
      <c r="F169">
        <f t="shared" si="17"/>
        <v>39.5</v>
      </c>
      <c r="G169">
        <f t="shared" si="17"/>
        <v>21</v>
      </c>
      <c r="H169" s="97">
        <v>2019</v>
      </c>
      <c r="I169">
        <v>166</v>
      </c>
      <c r="J169">
        <v>6</v>
      </c>
      <c r="K169">
        <v>39.5</v>
      </c>
      <c r="L169">
        <v>21</v>
      </c>
      <c r="M169">
        <v>30.7</v>
      </c>
      <c r="N169">
        <v>34.5</v>
      </c>
      <c r="O169">
        <v>4.9000000000000004</v>
      </c>
      <c r="P169">
        <v>18.600000000000001</v>
      </c>
      <c r="Q169">
        <v>3.89</v>
      </c>
      <c r="R169">
        <v>31.1</v>
      </c>
      <c r="S169">
        <v>0</v>
      </c>
      <c r="T169">
        <v>35.1</v>
      </c>
      <c r="U169">
        <v>22.3</v>
      </c>
      <c r="V169">
        <v>28.4</v>
      </c>
      <c r="W169">
        <v>28</v>
      </c>
      <c r="X169">
        <v>27.3</v>
      </c>
      <c r="Y169">
        <v>27.6</v>
      </c>
      <c r="Z169">
        <v>2.2000000000000002</v>
      </c>
      <c r="AA169">
        <v>1.5</v>
      </c>
      <c r="AB169">
        <v>179</v>
      </c>
      <c r="AC169">
        <v>44</v>
      </c>
      <c r="AD169">
        <v>5.8</v>
      </c>
      <c r="AE169">
        <v>14.5</v>
      </c>
      <c r="AF169">
        <v>9.4</v>
      </c>
      <c r="AG169">
        <v>8.6999999999999993</v>
      </c>
      <c r="AH169">
        <v>0.75</v>
      </c>
      <c r="AI169">
        <v>2.7</v>
      </c>
    </row>
    <row r="170" spans="1:35" ht="15">
      <c r="A170">
        <f t="shared" si="12"/>
        <v>167</v>
      </c>
      <c r="B170">
        <f t="shared" si="13"/>
        <v>8.6999999999999993</v>
      </c>
      <c r="C170">
        <f t="shared" si="14"/>
        <v>2.2999999999999998</v>
      </c>
      <c r="D170">
        <f t="shared" si="15"/>
        <v>8.8000000000000007</v>
      </c>
      <c r="E170">
        <f t="shared" si="16"/>
        <v>0</v>
      </c>
      <c r="F170">
        <f t="shared" si="17"/>
        <v>40</v>
      </c>
      <c r="G170">
        <f t="shared" si="17"/>
        <v>21.6</v>
      </c>
      <c r="H170" s="97">
        <v>2019</v>
      </c>
      <c r="I170">
        <v>167</v>
      </c>
      <c r="J170">
        <v>6</v>
      </c>
      <c r="K170">
        <v>40</v>
      </c>
      <c r="L170">
        <v>21.6</v>
      </c>
      <c r="M170">
        <v>31.7</v>
      </c>
      <c r="N170">
        <v>35.5</v>
      </c>
      <c r="O170">
        <v>8.6999999999999993</v>
      </c>
      <c r="P170">
        <v>17.899999999999999</v>
      </c>
      <c r="Q170">
        <v>4.1399999999999997</v>
      </c>
      <c r="R170">
        <v>29.7</v>
      </c>
      <c r="S170">
        <v>0</v>
      </c>
      <c r="T170">
        <v>36.700000000000003</v>
      </c>
      <c r="U170">
        <v>25.5</v>
      </c>
      <c r="V170">
        <v>30.9</v>
      </c>
      <c r="W170">
        <v>28.3</v>
      </c>
      <c r="X170">
        <v>27.7</v>
      </c>
      <c r="Y170">
        <v>27.9</v>
      </c>
      <c r="Z170">
        <v>2.2999999999999998</v>
      </c>
      <c r="AA170">
        <v>1.3</v>
      </c>
      <c r="AB170">
        <v>192</v>
      </c>
      <c r="AC170">
        <v>53</v>
      </c>
      <c r="AD170">
        <v>5.7</v>
      </c>
      <c r="AE170">
        <v>14.7</v>
      </c>
      <c r="AF170">
        <v>9.3000000000000007</v>
      </c>
      <c r="AG170">
        <v>8.8000000000000007</v>
      </c>
      <c r="AH170">
        <v>0.76</v>
      </c>
      <c r="AI170">
        <v>2.9</v>
      </c>
    </row>
    <row r="171" spans="1:35" ht="15">
      <c r="A171">
        <f t="shared" si="12"/>
        <v>168</v>
      </c>
      <c r="B171">
        <f t="shared" si="13"/>
        <v>9</v>
      </c>
      <c r="C171">
        <f t="shared" si="14"/>
        <v>2.5</v>
      </c>
      <c r="D171">
        <f t="shared" si="15"/>
        <v>9</v>
      </c>
      <c r="E171">
        <f t="shared" si="16"/>
        <v>0</v>
      </c>
      <c r="F171">
        <f t="shared" si="17"/>
        <v>39.9</v>
      </c>
      <c r="G171">
        <f t="shared" si="17"/>
        <v>21.3</v>
      </c>
      <c r="H171" s="97">
        <v>2019</v>
      </c>
      <c r="I171">
        <v>168</v>
      </c>
      <c r="J171">
        <v>6</v>
      </c>
      <c r="K171">
        <v>39.9</v>
      </c>
      <c r="L171">
        <v>21.3</v>
      </c>
      <c r="M171">
        <v>31.5</v>
      </c>
      <c r="N171">
        <v>40.5</v>
      </c>
      <c r="O171">
        <v>9</v>
      </c>
      <c r="P171">
        <v>18.5</v>
      </c>
      <c r="Q171">
        <v>4.05</v>
      </c>
      <c r="R171">
        <v>30.26</v>
      </c>
      <c r="S171">
        <v>0</v>
      </c>
      <c r="T171">
        <v>37.200000000000003</v>
      </c>
      <c r="U171">
        <v>27</v>
      </c>
      <c r="V171">
        <v>31.9</v>
      </c>
      <c r="W171">
        <v>28.9</v>
      </c>
      <c r="X171">
        <v>28.3</v>
      </c>
      <c r="Y171">
        <v>28.6</v>
      </c>
      <c r="Z171">
        <v>2.5</v>
      </c>
      <c r="AA171">
        <v>1.2</v>
      </c>
      <c r="AB171">
        <v>193</v>
      </c>
      <c r="AC171">
        <v>58</v>
      </c>
      <c r="AD171">
        <v>9.1</v>
      </c>
      <c r="AE171">
        <v>14.6</v>
      </c>
      <c r="AF171">
        <v>9.6999999999999993</v>
      </c>
      <c r="AG171">
        <v>9</v>
      </c>
      <c r="AH171">
        <v>0.79</v>
      </c>
      <c r="AI171">
        <v>3.4</v>
      </c>
    </row>
    <row r="172" spans="1:35" ht="15">
      <c r="A172">
        <f t="shared" si="12"/>
        <v>169</v>
      </c>
      <c r="B172">
        <f t="shared" si="13"/>
        <v>5.4</v>
      </c>
      <c r="C172">
        <f t="shared" si="14"/>
        <v>2.6</v>
      </c>
      <c r="D172">
        <f t="shared" si="15"/>
        <v>9.1999999999999993</v>
      </c>
      <c r="E172">
        <f t="shared" si="16"/>
        <v>0</v>
      </c>
      <c r="F172">
        <f t="shared" si="17"/>
        <v>39.200000000000003</v>
      </c>
      <c r="G172">
        <f t="shared" si="17"/>
        <v>20.6</v>
      </c>
      <c r="H172" s="97">
        <v>2019</v>
      </c>
      <c r="I172">
        <v>169</v>
      </c>
      <c r="J172">
        <v>6</v>
      </c>
      <c r="K172">
        <v>39.200000000000003</v>
      </c>
      <c r="L172">
        <v>20.6</v>
      </c>
      <c r="M172">
        <v>30.8</v>
      </c>
      <c r="N172">
        <v>31.7</v>
      </c>
      <c r="O172">
        <v>5.4</v>
      </c>
      <c r="P172">
        <v>14.4</v>
      </c>
      <c r="Q172">
        <v>4.0599999999999996</v>
      </c>
      <c r="R172">
        <v>30.29</v>
      </c>
      <c r="S172">
        <v>0</v>
      </c>
      <c r="T172">
        <v>36.9</v>
      </c>
      <c r="U172">
        <v>27.2</v>
      </c>
      <c r="V172">
        <v>32</v>
      </c>
      <c r="W172">
        <v>29.3</v>
      </c>
      <c r="X172">
        <v>28.9</v>
      </c>
      <c r="Y172">
        <v>29.1</v>
      </c>
      <c r="Z172">
        <v>2.6</v>
      </c>
      <c r="AA172">
        <v>1.6</v>
      </c>
      <c r="AB172">
        <v>190</v>
      </c>
      <c r="AC172">
        <v>52</v>
      </c>
      <c r="AD172">
        <v>8</v>
      </c>
      <c r="AE172">
        <v>14.2</v>
      </c>
      <c r="AF172">
        <v>9.8000000000000007</v>
      </c>
      <c r="AG172">
        <v>9.1999999999999993</v>
      </c>
      <c r="AH172">
        <v>0.57999999999999996</v>
      </c>
      <c r="AI172">
        <v>-0.9</v>
      </c>
    </row>
    <row r="173" spans="1:35" ht="15">
      <c r="A173">
        <f t="shared" si="12"/>
        <v>170</v>
      </c>
      <c r="B173">
        <f t="shared" si="13"/>
        <v>6.3</v>
      </c>
      <c r="C173">
        <f t="shared" si="14"/>
        <v>2</v>
      </c>
      <c r="D173">
        <f t="shared" si="15"/>
        <v>8.3000000000000007</v>
      </c>
      <c r="E173">
        <f t="shared" si="16"/>
        <v>0</v>
      </c>
      <c r="F173">
        <f t="shared" si="17"/>
        <v>39.299999999999997</v>
      </c>
      <c r="G173">
        <f t="shared" si="17"/>
        <v>17.100000000000001</v>
      </c>
      <c r="H173" s="97">
        <v>2019</v>
      </c>
      <c r="I173">
        <v>170</v>
      </c>
      <c r="J173">
        <v>6</v>
      </c>
      <c r="K173">
        <v>39.299999999999997</v>
      </c>
      <c r="L173">
        <v>17.100000000000001</v>
      </c>
      <c r="M173">
        <v>30</v>
      </c>
      <c r="N173">
        <v>49.7</v>
      </c>
      <c r="O173">
        <v>6.3</v>
      </c>
      <c r="P173">
        <v>15.1</v>
      </c>
      <c r="Q173">
        <v>3.91</v>
      </c>
      <c r="R173">
        <v>30.41</v>
      </c>
      <c r="S173">
        <v>0</v>
      </c>
      <c r="T173">
        <v>37</v>
      </c>
      <c r="U173">
        <v>26.8</v>
      </c>
      <c r="V173">
        <v>31.9</v>
      </c>
      <c r="W173">
        <v>29.5</v>
      </c>
      <c r="X173">
        <v>29.1</v>
      </c>
      <c r="Y173">
        <v>29.3</v>
      </c>
      <c r="Z173">
        <v>2</v>
      </c>
      <c r="AA173">
        <v>1.3</v>
      </c>
      <c r="AB173">
        <v>196</v>
      </c>
      <c r="AC173">
        <v>48</v>
      </c>
      <c r="AD173">
        <v>6.7</v>
      </c>
      <c r="AE173">
        <v>12.7</v>
      </c>
      <c r="AF173">
        <v>9.1999999999999993</v>
      </c>
      <c r="AG173">
        <v>8.3000000000000007</v>
      </c>
      <c r="AH173">
        <v>0.57999999999999996</v>
      </c>
      <c r="AI173">
        <v>-0.8</v>
      </c>
    </row>
    <row r="174" spans="1:35" ht="15">
      <c r="A174">
        <f t="shared" si="12"/>
        <v>171</v>
      </c>
      <c r="B174">
        <f t="shared" si="13"/>
        <v>8.1999999999999993</v>
      </c>
      <c r="C174">
        <f t="shared" si="14"/>
        <v>2.4</v>
      </c>
      <c r="D174">
        <f t="shared" si="15"/>
        <v>8.9</v>
      </c>
      <c r="E174">
        <f t="shared" si="16"/>
        <v>0</v>
      </c>
      <c r="F174">
        <f t="shared" si="17"/>
        <v>39.4</v>
      </c>
      <c r="G174">
        <f t="shared" si="17"/>
        <v>19</v>
      </c>
      <c r="H174" s="97">
        <v>2019</v>
      </c>
      <c r="I174">
        <v>171</v>
      </c>
      <c r="J174">
        <v>6</v>
      </c>
      <c r="K174">
        <v>39.4</v>
      </c>
      <c r="L174">
        <v>19</v>
      </c>
      <c r="M174">
        <v>29.6</v>
      </c>
      <c r="N174">
        <v>36.4</v>
      </c>
      <c r="O174">
        <v>8.1999999999999993</v>
      </c>
      <c r="P174">
        <v>17.5</v>
      </c>
      <c r="Q174">
        <v>3.72</v>
      </c>
      <c r="R174">
        <v>30.68</v>
      </c>
      <c r="S174">
        <v>0</v>
      </c>
      <c r="T174">
        <v>36.700000000000003</v>
      </c>
      <c r="U174">
        <v>27</v>
      </c>
      <c r="V174">
        <v>31</v>
      </c>
      <c r="W174">
        <v>29.8</v>
      </c>
      <c r="X174">
        <v>29.2</v>
      </c>
      <c r="Y174">
        <v>29.5</v>
      </c>
      <c r="Z174">
        <v>2.4</v>
      </c>
      <c r="AA174">
        <v>1.8</v>
      </c>
      <c r="AB174">
        <v>176</v>
      </c>
      <c r="AC174">
        <v>39</v>
      </c>
      <c r="AD174">
        <v>6.1</v>
      </c>
      <c r="AE174">
        <v>13.6</v>
      </c>
      <c r="AF174">
        <v>9.4</v>
      </c>
      <c r="AG174">
        <v>8.9</v>
      </c>
      <c r="AH174">
        <v>0.68</v>
      </c>
      <c r="AI174">
        <v>1.4</v>
      </c>
    </row>
    <row r="175" spans="1:35" ht="15">
      <c r="A175">
        <f t="shared" si="12"/>
        <v>172</v>
      </c>
      <c r="B175">
        <f t="shared" si="13"/>
        <v>8.3000000000000007</v>
      </c>
      <c r="C175">
        <f t="shared" si="14"/>
        <v>3.8</v>
      </c>
      <c r="D175">
        <f t="shared" si="15"/>
        <v>10.8</v>
      </c>
      <c r="E175">
        <f t="shared" si="16"/>
        <v>0</v>
      </c>
      <c r="F175">
        <f t="shared" si="17"/>
        <v>38.9</v>
      </c>
      <c r="G175">
        <f t="shared" si="17"/>
        <v>22.8</v>
      </c>
      <c r="H175" s="97">
        <v>2019</v>
      </c>
      <c r="I175">
        <v>172</v>
      </c>
      <c r="J175">
        <v>6</v>
      </c>
      <c r="K175">
        <v>38.9</v>
      </c>
      <c r="L175">
        <v>22.8</v>
      </c>
      <c r="M175">
        <v>30.4</v>
      </c>
      <c r="N175">
        <v>35.6</v>
      </c>
      <c r="O175">
        <v>8.3000000000000007</v>
      </c>
      <c r="P175">
        <v>17.600000000000001</v>
      </c>
      <c r="Q175">
        <v>3.8</v>
      </c>
      <c r="R175">
        <v>30.28</v>
      </c>
      <c r="S175">
        <v>0</v>
      </c>
      <c r="T175">
        <v>29</v>
      </c>
      <c r="U175">
        <v>22.4</v>
      </c>
      <c r="V175">
        <v>25.8</v>
      </c>
      <c r="W175">
        <v>29.8</v>
      </c>
      <c r="X175">
        <v>28.4</v>
      </c>
      <c r="Y175">
        <v>29.2</v>
      </c>
      <c r="Z175">
        <v>3.8</v>
      </c>
      <c r="AA175">
        <v>2.7</v>
      </c>
      <c r="AB175">
        <v>185</v>
      </c>
      <c r="AC175">
        <v>43</v>
      </c>
      <c r="AD175">
        <v>9.1999999999999993</v>
      </c>
      <c r="AE175">
        <v>15.1</v>
      </c>
      <c r="AF175">
        <v>10.7</v>
      </c>
      <c r="AG175">
        <v>10.8</v>
      </c>
      <c r="AH175">
        <v>0.73</v>
      </c>
      <c r="AI175">
        <v>2.2999999999999998</v>
      </c>
    </row>
    <row r="176" spans="1:35" ht="15">
      <c r="A176">
        <f t="shared" si="12"/>
        <v>173</v>
      </c>
      <c r="B176">
        <f t="shared" si="13"/>
        <v>11.2</v>
      </c>
      <c r="C176">
        <f t="shared" si="14"/>
        <v>3</v>
      </c>
      <c r="D176">
        <f t="shared" si="15"/>
        <v>9.1999999999999993</v>
      </c>
      <c r="E176">
        <f t="shared" si="16"/>
        <v>0</v>
      </c>
      <c r="F176">
        <f t="shared" si="17"/>
        <v>36.9</v>
      </c>
      <c r="G176">
        <f t="shared" si="17"/>
        <v>21.6</v>
      </c>
      <c r="H176" s="97">
        <v>2019</v>
      </c>
      <c r="I176">
        <v>173</v>
      </c>
      <c r="J176">
        <v>6</v>
      </c>
      <c r="K176">
        <v>36.9</v>
      </c>
      <c r="L176">
        <v>21.6</v>
      </c>
      <c r="M176">
        <v>29.3</v>
      </c>
      <c r="N176">
        <v>45</v>
      </c>
      <c r="O176">
        <v>11.2</v>
      </c>
      <c r="P176">
        <v>24.9</v>
      </c>
      <c r="Q176">
        <v>3.28</v>
      </c>
      <c r="R176">
        <v>30.56</v>
      </c>
      <c r="S176">
        <v>0</v>
      </c>
      <c r="T176">
        <v>34.1</v>
      </c>
      <c r="U176">
        <v>22.4</v>
      </c>
      <c r="V176">
        <v>27.9</v>
      </c>
      <c r="W176">
        <v>28.4</v>
      </c>
      <c r="X176">
        <v>27.5</v>
      </c>
      <c r="Y176">
        <v>27.9</v>
      </c>
      <c r="Z176">
        <v>3</v>
      </c>
      <c r="AA176">
        <v>1.7</v>
      </c>
      <c r="AB176">
        <v>197</v>
      </c>
      <c r="AC176">
        <v>53</v>
      </c>
      <c r="AD176">
        <v>7.4</v>
      </c>
      <c r="AE176">
        <v>14.4</v>
      </c>
      <c r="AF176">
        <v>9.6</v>
      </c>
      <c r="AG176">
        <v>9.1999999999999993</v>
      </c>
      <c r="AH176">
        <v>0.94</v>
      </c>
      <c r="AI176">
        <v>5.9</v>
      </c>
    </row>
    <row r="177" spans="1:35" ht="15">
      <c r="A177">
        <f t="shared" si="12"/>
        <v>174</v>
      </c>
      <c r="B177">
        <f t="shared" si="13"/>
        <v>8.1</v>
      </c>
      <c r="C177">
        <f t="shared" si="14"/>
        <v>2.2999999999999998</v>
      </c>
      <c r="D177">
        <f t="shared" si="15"/>
        <v>8.5</v>
      </c>
      <c r="E177">
        <f t="shared" si="16"/>
        <v>0</v>
      </c>
      <c r="F177">
        <f t="shared" si="17"/>
        <v>37.4</v>
      </c>
      <c r="G177">
        <f t="shared" si="17"/>
        <v>19.8</v>
      </c>
      <c r="H177" s="97">
        <v>2019</v>
      </c>
      <c r="I177">
        <v>174</v>
      </c>
      <c r="J177">
        <v>6</v>
      </c>
      <c r="K177">
        <v>37.4</v>
      </c>
      <c r="L177">
        <v>19.8</v>
      </c>
      <c r="M177">
        <v>28.6</v>
      </c>
      <c r="N177">
        <v>41.7</v>
      </c>
      <c r="O177">
        <v>8.1</v>
      </c>
      <c r="P177">
        <v>23.2</v>
      </c>
      <c r="Q177">
        <v>3.28</v>
      </c>
      <c r="R177">
        <v>31.02</v>
      </c>
      <c r="S177">
        <v>0</v>
      </c>
      <c r="T177">
        <v>35.799999999999997</v>
      </c>
      <c r="U177">
        <v>24.7</v>
      </c>
      <c r="V177">
        <v>30.1</v>
      </c>
      <c r="W177">
        <v>28.3</v>
      </c>
      <c r="X177">
        <v>27.9</v>
      </c>
      <c r="Y177">
        <v>28</v>
      </c>
      <c r="Z177">
        <v>2.2999999999999998</v>
      </c>
      <c r="AA177">
        <v>1.3</v>
      </c>
      <c r="AB177">
        <v>191</v>
      </c>
      <c r="AC177">
        <v>54</v>
      </c>
      <c r="AD177">
        <v>6.9</v>
      </c>
      <c r="AE177">
        <v>13.7</v>
      </c>
      <c r="AF177">
        <v>9.1</v>
      </c>
      <c r="AG177">
        <v>8.5</v>
      </c>
      <c r="AH177">
        <v>0.82</v>
      </c>
      <c r="AI177">
        <v>3.8</v>
      </c>
    </row>
    <row r="178" spans="1:35" ht="15">
      <c r="A178">
        <f t="shared" si="12"/>
        <v>175</v>
      </c>
      <c r="B178">
        <f t="shared" si="13"/>
        <v>6.5</v>
      </c>
      <c r="C178">
        <f t="shared" si="14"/>
        <v>2.1</v>
      </c>
      <c r="D178">
        <f t="shared" si="15"/>
        <v>8.5</v>
      </c>
      <c r="E178">
        <f t="shared" si="16"/>
        <v>0</v>
      </c>
      <c r="F178">
        <f t="shared" si="17"/>
        <v>39.299999999999997</v>
      </c>
      <c r="G178">
        <f t="shared" si="17"/>
        <v>20</v>
      </c>
      <c r="H178" s="97">
        <v>2019</v>
      </c>
      <c r="I178">
        <v>175</v>
      </c>
      <c r="J178">
        <v>6</v>
      </c>
      <c r="K178">
        <v>39.299999999999997</v>
      </c>
      <c r="L178">
        <v>20</v>
      </c>
      <c r="M178">
        <v>29.6</v>
      </c>
      <c r="N178">
        <v>37.200000000000003</v>
      </c>
      <c r="O178">
        <v>6.5</v>
      </c>
      <c r="P178">
        <v>17.100000000000001</v>
      </c>
      <c r="Q178">
        <v>3.78</v>
      </c>
      <c r="R178">
        <v>31.29</v>
      </c>
      <c r="S178">
        <v>0</v>
      </c>
      <c r="T178">
        <v>36.4</v>
      </c>
      <c r="U178">
        <v>25.4</v>
      </c>
      <c r="V178">
        <v>30.7</v>
      </c>
      <c r="W178">
        <v>28.7</v>
      </c>
      <c r="X178">
        <v>28.3</v>
      </c>
      <c r="Y178">
        <v>28.5</v>
      </c>
      <c r="Z178">
        <v>2.1</v>
      </c>
      <c r="AA178">
        <v>0.9</v>
      </c>
      <c r="AB178">
        <v>174</v>
      </c>
      <c r="AC178">
        <v>61</v>
      </c>
      <c r="AD178">
        <v>8.5</v>
      </c>
      <c r="AE178">
        <v>14</v>
      </c>
      <c r="AF178">
        <v>9.3000000000000007</v>
      </c>
      <c r="AG178">
        <v>8.5</v>
      </c>
      <c r="AH178">
        <v>0.64</v>
      </c>
      <c r="AI178">
        <v>0.4</v>
      </c>
    </row>
    <row r="179" spans="1:35" ht="15">
      <c r="A179">
        <f t="shared" si="12"/>
        <v>176</v>
      </c>
      <c r="B179">
        <f t="shared" si="13"/>
        <v>7</v>
      </c>
      <c r="C179">
        <f t="shared" si="14"/>
        <v>2.6</v>
      </c>
      <c r="D179">
        <f t="shared" si="15"/>
        <v>9.1</v>
      </c>
      <c r="E179">
        <f t="shared" si="16"/>
        <v>0</v>
      </c>
      <c r="F179">
        <f t="shared" si="17"/>
        <v>39.9</v>
      </c>
      <c r="G179">
        <f t="shared" si="17"/>
        <v>19.8</v>
      </c>
      <c r="H179" s="97">
        <v>2019</v>
      </c>
      <c r="I179">
        <v>176</v>
      </c>
      <c r="J179">
        <v>6</v>
      </c>
      <c r="K179">
        <v>39.9</v>
      </c>
      <c r="L179">
        <v>19.8</v>
      </c>
      <c r="M179">
        <v>30.8</v>
      </c>
      <c r="N179">
        <v>36.4</v>
      </c>
      <c r="O179">
        <v>7</v>
      </c>
      <c r="P179">
        <v>16</v>
      </c>
      <c r="Q179">
        <v>4.0599999999999996</v>
      </c>
      <c r="R179">
        <v>28.9</v>
      </c>
      <c r="S179">
        <v>0</v>
      </c>
      <c r="T179">
        <v>35.9</v>
      </c>
      <c r="U179">
        <v>26.4</v>
      </c>
      <c r="V179">
        <v>31.2</v>
      </c>
      <c r="W179">
        <v>29.1</v>
      </c>
      <c r="X179">
        <v>28.7</v>
      </c>
      <c r="Y179">
        <v>28.9</v>
      </c>
      <c r="Z179">
        <v>2.6</v>
      </c>
      <c r="AA179">
        <v>1.6</v>
      </c>
      <c r="AB179">
        <v>194</v>
      </c>
      <c r="AC179">
        <v>51</v>
      </c>
      <c r="AD179">
        <v>7.4</v>
      </c>
      <c r="AE179">
        <v>14</v>
      </c>
      <c r="AF179">
        <v>9.4</v>
      </c>
      <c r="AG179">
        <v>9.1</v>
      </c>
      <c r="AH179">
        <v>0.64</v>
      </c>
      <c r="AI179">
        <v>0.6</v>
      </c>
    </row>
    <row r="180" spans="1:35" ht="15">
      <c r="A180">
        <f t="shared" si="12"/>
        <v>177</v>
      </c>
      <c r="B180">
        <f t="shared" si="13"/>
        <v>11</v>
      </c>
      <c r="C180">
        <f t="shared" si="14"/>
        <v>2.5</v>
      </c>
      <c r="D180">
        <f t="shared" si="15"/>
        <v>8.9</v>
      </c>
      <c r="E180">
        <f t="shared" si="16"/>
        <v>0</v>
      </c>
      <c r="F180">
        <f t="shared" si="17"/>
        <v>39.200000000000003</v>
      </c>
      <c r="G180">
        <f t="shared" si="17"/>
        <v>20.5</v>
      </c>
      <c r="H180" s="97">
        <v>2019</v>
      </c>
      <c r="I180">
        <v>177</v>
      </c>
      <c r="J180">
        <v>6</v>
      </c>
      <c r="K180">
        <v>39.200000000000003</v>
      </c>
      <c r="L180">
        <v>20.5</v>
      </c>
      <c r="M180">
        <v>30.5</v>
      </c>
      <c r="N180">
        <v>47.8</v>
      </c>
      <c r="O180">
        <v>11</v>
      </c>
      <c r="P180">
        <v>22.4</v>
      </c>
      <c r="Q180">
        <v>3.64</v>
      </c>
      <c r="R180">
        <v>30.2</v>
      </c>
      <c r="S180">
        <v>0</v>
      </c>
      <c r="T180">
        <v>36.799999999999997</v>
      </c>
      <c r="U180">
        <v>27.1</v>
      </c>
      <c r="V180">
        <v>31.8</v>
      </c>
      <c r="W180">
        <v>29.3</v>
      </c>
      <c r="X180">
        <v>29</v>
      </c>
      <c r="Y180">
        <v>29.2</v>
      </c>
      <c r="Z180">
        <v>2.5</v>
      </c>
      <c r="AA180">
        <v>1.7</v>
      </c>
      <c r="AB180">
        <v>189</v>
      </c>
      <c r="AC180">
        <v>46</v>
      </c>
      <c r="AD180">
        <v>7.6</v>
      </c>
      <c r="AE180">
        <v>14.2</v>
      </c>
      <c r="AF180">
        <v>9.5</v>
      </c>
      <c r="AG180">
        <v>8.9</v>
      </c>
      <c r="AH180">
        <v>0.93</v>
      </c>
      <c r="AI180">
        <v>5.8</v>
      </c>
    </row>
    <row r="181" spans="1:35" ht="15">
      <c r="A181">
        <f t="shared" si="12"/>
        <v>178</v>
      </c>
      <c r="B181">
        <f t="shared" si="13"/>
        <v>6.1</v>
      </c>
      <c r="C181">
        <f t="shared" si="14"/>
        <v>2.1</v>
      </c>
      <c r="D181">
        <f t="shared" si="15"/>
        <v>8.6</v>
      </c>
      <c r="E181">
        <f t="shared" si="16"/>
        <v>0</v>
      </c>
      <c r="F181">
        <f t="shared" si="17"/>
        <v>39.799999999999997</v>
      </c>
      <c r="G181">
        <f t="shared" si="17"/>
        <v>19.899999999999999</v>
      </c>
      <c r="H181" s="97">
        <v>2019</v>
      </c>
      <c r="I181">
        <v>178</v>
      </c>
      <c r="J181">
        <v>6</v>
      </c>
      <c r="K181">
        <v>39.799999999999997</v>
      </c>
      <c r="L181">
        <v>19.899999999999999</v>
      </c>
      <c r="M181">
        <v>30.9</v>
      </c>
      <c r="N181">
        <v>39.1</v>
      </c>
      <c r="O181">
        <v>6.1</v>
      </c>
      <c r="P181">
        <v>16.600000000000001</v>
      </c>
      <c r="Q181">
        <v>4.03</v>
      </c>
      <c r="R181">
        <v>30.87</v>
      </c>
      <c r="S181">
        <v>0</v>
      </c>
      <c r="T181">
        <v>37</v>
      </c>
      <c r="U181">
        <v>27.5</v>
      </c>
      <c r="V181">
        <v>31.3</v>
      </c>
      <c r="W181">
        <v>29.9</v>
      </c>
      <c r="X181">
        <v>29.3</v>
      </c>
      <c r="Y181">
        <v>29.5</v>
      </c>
      <c r="Z181">
        <v>2.1</v>
      </c>
      <c r="AA181">
        <v>0.8</v>
      </c>
      <c r="AB181">
        <v>191</v>
      </c>
      <c r="AC181">
        <v>64</v>
      </c>
      <c r="AD181">
        <v>6.7</v>
      </c>
      <c r="AE181">
        <v>14</v>
      </c>
      <c r="AF181">
        <v>9.5</v>
      </c>
      <c r="AG181">
        <v>8.6</v>
      </c>
      <c r="AH181">
        <v>0.66</v>
      </c>
      <c r="AI181">
        <v>0.9</v>
      </c>
    </row>
    <row r="182" spans="1:35" ht="15">
      <c r="A182">
        <f t="shared" si="12"/>
        <v>179</v>
      </c>
      <c r="B182">
        <f t="shared" si="13"/>
        <v>7.1</v>
      </c>
      <c r="C182">
        <f t="shared" si="14"/>
        <v>2</v>
      </c>
      <c r="D182">
        <f t="shared" si="15"/>
        <v>8.6999999999999993</v>
      </c>
      <c r="E182">
        <f t="shared" si="16"/>
        <v>0</v>
      </c>
      <c r="F182">
        <f t="shared" si="17"/>
        <v>43.5</v>
      </c>
      <c r="G182">
        <f t="shared" si="17"/>
        <v>20.5</v>
      </c>
      <c r="H182" s="97">
        <v>2019</v>
      </c>
      <c r="I182">
        <v>179</v>
      </c>
      <c r="J182">
        <v>6</v>
      </c>
      <c r="K182">
        <v>43.5</v>
      </c>
      <c r="L182">
        <v>20.5</v>
      </c>
      <c r="M182">
        <v>32.5</v>
      </c>
      <c r="N182">
        <v>39.299999999999997</v>
      </c>
      <c r="O182">
        <v>7.1</v>
      </c>
      <c r="P182">
        <v>16.100000000000001</v>
      </c>
      <c r="Q182">
        <v>4.53</v>
      </c>
      <c r="R182">
        <v>29.91</v>
      </c>
      <c r="S182">
        <v>0</v>
      </c>
      <c r="T182">
        <v>31</v>
      </c>
      <c r="U182">
        <v>23.8</v>
      </c>
      <c r="V182">
        <v>27.2</v>
      </c>
      <c r="W182">
        <v>30</v>
      </c>
      <c r="X182">
        <v>28.9</v>
      </c>
      <c r="Y182">
        <v>29.4</v>
      </c>
      <c r="Z182">
        <v>2</v>
      </c>
      <c r="AA182">
        <v>1.2</v>
      </c>
      <c r="AB182">
        <v>228</v>
      </c>
      <c r="AC182">
        <v>49</v>
      </c>
      <c r="AD182">
        <v>7.4</v>
      </c>
      <c r="AE182">
        <v>14.5</v>
      </c>
      <c r="AF182">
        <v>9.4</v>
      </c>
      <c r="AG182">
        <v>8.6999999999999993</v>
      </c>
      <c r="AH182">
        <v>0.71</v>
      </c>
      <c r="AI182">
        <v>2</v>
      </c>
    </row>
    <row r="183" spans="1:35" ht="15">
      <c r="A183">
        <f t="shared" si="12"/>
        <v>180</v>
      </c>
      <c r="B183">
        <f t="shared" si="13"/>
        <v>6.8</v>
      </c>
      <c r="C183">
        <f t="shared" si="14"/>
        <v>2.1</v>
      </c>
      <c r="D183">
        <f t="shared" si="15"/>
        <v>8.4</v>
      </c>
      <c r="E183">
        <f t="shared" si="16"/>
        <v>0</v>
      </c>
      <c r="F183">
        <f t="shared" si="17"/>
        <v>43.8</v>
      </c>
      <c r="G183">
        <f t="shared" si="17"/>
        <v>23.9</v>
      </c>
      <c r="H183" s="97">
        <v>2019</v>
      </c>
      <c r="I183">
        <v>180</v>
      </c>
      <c r="J183">
        <v>6</v>
      </c>
      <c r="K183">
        <v>43.8</v>
      </c>
      <c r="L183">
        <v>23.9</v>
      </c>
      <c r="M183">
        <v>34.1</v>
      </c>
      <c r="N183">
        <v>34.799999999999997</v>
      </c>
      <c r="O183">
        <v>6.8</v>
      </c>
      <c r="P183">
        <v>16.399999999999999</v>
      </c>
      <c r="Q183">
        <v>4.84</v>
      </c>
      <c r="R183">
        <v>24.86</v>
      </c>
      <c r="S183">
        <v>0</v>
      </c>
      <c r="T183">
        <v>33.5</v>
      </c>
      <c r="U183">
        <v>23.4</v>
      </c>
      <c r="V183">
        <v>28.2</v>
      </c>
      <c r="W183">
        <v>28.9</v>
      </c>
      <c r="X183">
        <v>28.1</v>
      </c>
      <c r="Y183">
        <v>28.5</v>
      </c>
      <c r="Z183">
        <v>2.1</v>
      </c>
      <c r="AA183">
        <v>1.3</v>
      </c>
      <c r="AB183">
        <v>266</v>
      </c>
      <c r="AC183">
        <v>49</v>
      </c>
      <c r="AD183">
        <v>7.6</v>
      </c>
      <c r="AE183">
        <v>15.8</v>
      </c>
      <c r="AF183">
        <v>8.4</v>
      </c>
      <c r="AG183">
        <v>8.4</v>
      </c>
      <c r="AH183">
        <v>0.81</v>
      </c>
      <c r="AI183">
        <v>3.8</v>
      </c>
    </row>
    <row r="184" spans="1:35" ht="15">
      <c r="A184">
        <f t="shared" si="12"/>
        <v>181</v>
      </c>
      <c r="B184">
        <f t="shared" si="13"/>
        <v>6.4</v>
      </c>
      <c r="C184">
        <f t="shared" si="14"/>
        <v>2.2000000000000002</v>
      </c>
      <c r="D184">
        <f t="shared" si="15"/>
        <v>9</v>
      </c>
      <c r="E184">
        <f t="shared" si="16"/>
        <v>0</v>
      </c>
      <c r="F184">
        <f t="shared" si="17"/>
        <v>42.8</v>
      </c>
      <c r="G184">
        <f t="shared" si="17"/>
        <v>23.9</v>
      </c>
      <c r="H184" s="97">
        <v>2019</v>
      </c>
      <c r="I184">
        <v>181</v>
      </c>
      <c r="J184">
        <v>6</v>
      </c>
      <c r="K184">
        <v>42.8</v>
      </c>
      <c r="L184">
        <v>23.9</v>
      </c>
      <c r="M184">
        <v>34.799999999999997</v>
      </c>
      <c r="N184">
        <v>44.5</v>
      </c>
      <c r="O184">
        <v>6.4</v>
      </c>
      <c r="P184">
        <v>19</v>
      </c>
      <c r="Q184">
        <v>4.8600000000000003</v>
      </c>
      <c r="R184">
        <v>29.46</v>
      </c>
      <c r="S184">
        <v>0</v>
      </c>
      <c r="T184">
        <v>36.6</v>
      </c>
      <c r="U184">
        <v>26.5</v>
      </c>
      <c r="V184">
        <v>31.5</v>
      </c>
      <c r="W184">
        <v>29</v>
      </c>
      <c r="X184">
        <v>28.3</v>
      </c>
      <c r="Y184">
        <v>28.5</v>
      </c>
      <c r="Z184">
        <v>2.2000000000000002</v>
      </c>
      <c r="AA184">
        <v>1.4</v>
      </c>
      <c r="AB184">
        <v>245</v>
      </c>
      <c r="AC184">
        <v>48</v>
      </c>
      <c r="AD184">
        <v>7.1</v>
      </c>
      <c r="AE184">
        <v>15.7</v>
      </c>
      <c r="AF184">
        <v>9.6999999999999993</v>
      </c>
      <c r="AG184">
        <v>9</v>
      </c>
      <c r="AH184">
        <v>0.95</v>
      </c>
      <c r="AI184">
        <v>6.1</v>
      </c>
    </row>
    <row r="185" spans="1:35" ht="15">
      <c r="A185">
        <f t="shared" si="12"/>
        <v>182</v>
      </c>
      <c r="B185">
        <f t="shared" si="13"/>
        <v>9.6999999999999993</v>
      </c>
      <c r="C185">
        <f t="shared" si="14"/>
        <v>2.4</v>
      </c>
      <c r="D185">
        <f t="shared" si="15"/>
        <v>9.5</v>
      </c>
      <c r="E185">
        <f t="shared" si="16"/>
        <v>0</v>
      </c>
      <c r="F185">
        <f t="shared" si="17"/>
        <v>43.2</v>
      </c>
      <c r="G185">
        <f t="shared" si="17"/>
        <v>23.9</v>
      </c>
      <c r="H185" s="97">
        <v>2019</v>
      </c>
      <c r="I185">
        <v>182</v>
      </c>
      <c r="J185">
        <v>6</v>
      </c>
      <c r="K185">
        <v>43.2</v>
      </c>
      <c r="L185">
        <v>23.9</v>
      </c>
      <c r="M185">
        <v>34.6</v>
      </c>
      <c r="N185">
        <v>45.4</v>
      </c>
      <c r="O185">
        <v>9.6999999999999993</v>
      </c>
      <c r="P185">
        <v>20.8</v>
      </c>
      <c r="Q185">
        <v>4.72</v>
      </c>
      <c r="R185">
        <v>30.32</v>
      </c>
      <c r="S185">
        <v>0</v>
      </c>
      <c r="T185">
        <v>38</v>
      </c>
      <c r="U185">
        <v>28.4</v>
      </c>
      <c r="V185">
        <v>33.1</v>
      </c>
      <c r="W185">
        <v>29.8</v>
      </c>
      <c r="X185">
        <v>29</v>
      </c>
      <c r="Y185">
        <v>29.3</v>
      </c>
      <c r="Z185">
        <v>2.4</v>
      </c>
      <c r="AA185">
        <v>1.4</v>
      </c>
      <c r="AB185">
        <v>234</v>
      </c>
      <c r="AC185">
        <v>52</v>
      </c>
      <c r="AD185">
        <v>9.5</v>
      </c>
      <c r="AE185">
        <v>15.7</v>
      </c>
      <c r="AF185">
        <v>10.1</v>
      </c>
      <c r="AG185">
        <v>9.5</v>
      </c>
      <c r="AH185">
        <v>1.03</v>
      </c>
      <c r="AI185">
        <v>7.2</v>
      </c>
    </row>
    <row r="186" spans="1:35" ht="15">
      <c r="A186">
        <f t="shared" si="12"/>
        <v>183</v>
      </c>
      <c r="B186">
        <f t="shared" si="13"/>
        <v>9.9</v>
      </c>
      <c r="C186">
        <f t="shared" si="14"/>
        <v>2.4</v>
      </c>
      <c r="D186">
        <f t="shared" si="15"/>
        <v>9.1999999999999993</v>
      </c>
      <c r="E186">
        <f t="shared" si="16"/>
        <v>0</v>
      </c>
      <c r="F186">
        <f t="shared" si="17"/>
        <v>41.8</v>
      </c>
      <c r="G186">
        <f t="shared" si="17"/>
        <v>24</v>
      </c>
      <c r="H186" s="97">
        <v>2019</v>
      </c>
      <c r="I186">
        <v>183</v>
      </c>
      <c r="J186">
        <v>6</v>
      </c>
      <c r="K186">
        <v>41.8</v>
      </c>
      <c r="L186">
        <v>24</v>
      </c>
      <c r="M186">
        <v>33.1</v>
      </c>
      <c r="N186">
        <v>44.1</v>
      </c>
      <c r="O186">
        <v>9.9</v>
      </c>
      <c r="P186">
        <v>22</v>
      </c>
      <c r="Q186">
        <v>4.24</v>
      </c>
      <c r="R186">
        <v>30.35</v>
      </c>
      <c r="S186">
        <v>0</v>
      </c>
      <c r="T186">
        <v>38.5</v>
      </c>
      <c r="U186">
        <v>29</v>
      </c>
      <c r="V186">
        <v>33.6</v>
      </c>
      <c r="W186">
        <v>30.3</v>
      </c>
      <c r="X186">
        <v>29.8</v>
      </c>
      <c r="Y186">
        <v>30</v>
      </c>
      <c r="Z186">
        <v>2.4</v>
      </c>
      <c r="AA186">
        <v>1.6</v>
      </c>
      <c r="AB186">
        <v>197</v>
      </c>
      <c r="AC186">
        <v>46</v>
      </c>
      <c r="AD186">
        <v>7.8</v>
      </c>
      <c r="AE186">
        <v>15.7</v>
      </c>
      <c r="AF186">
        <v>9.6999999999999993</v>
      </c>
      <c r="AG186">
        <v>9.1999999999999993</v>
      </c>
      <c r="AH186">
        <v>1.04</v>
      </c>
      <c r="AI186">
        <v>7.4</v>
      </c>
    </row>
    <row r="187" spans="1:35" ht="15">
      <c r="A187">
        <f t="shared" si="12"/>
        <v>184</v>
      </c>
      <c r="B187">
        <f t="shared" si="13"/>
        <v>9.1</v>
      </c>
      <c r="C187">
        <f t="shared" si="14"/>
        <v>3.4</v>
      </c>
      <c r="D187">
        <f t="shared" si="15"/>
        <v>10.4</v>
      </c>
      <c r="E187">
        <f t="shared" si="16"/>
        <v>0</v>
      </c>
      <c r="F187">
        <f t="shared" si="17"/>
        <v>40.799999999999997</v>
      </c>
      <c r="G187">
        <f t="shared" si="17"/>
        <v>23.2</v>
      </c>
      <c r="H187" s="97">
        <v>2019</v>
      </c>
      <c r="I187">
        <v>184</v>
      </c>
      <c r="J187">
        <v>6</v>
      </c>
      <c r="K187">
        <v>40.799999999999997</v>
      </c>
      <c r="L187">
        <v>23.2</v>
      </c>
      <c r="M187">
        <v>31.5</v>
      </c>
      <c r="N187">
        <v>47.2</v>
      </c>
      <c r="O187">
        <v>9.1</v>
      </c>
      <c r="P187">
        <v>24.7</v>
      </c>
      <c r="Q187">
        <v>3.81</v>
      </c>
      <c r="R187">
        <v>30.65</v>
      </c>
      <c r="S187">
        <v>0</v>
      </c>
      <c r="T187">
        <v>32.799999999999997</v>
      </c>
      <c r="U187">
        <v>26.3</v>
      </c>
      <c r="V187">
        <v>30.5</v>
      </c>
      <c r="W187">
        <v>30.6</v>
      </c>
      <c r="X187">
        <v>30.3</v>
      </c>
      <c r="Y187">
        <v>30.4</v>
      </c>
      <c r="Z187">
        <v>3.4</v>
      </c>
      <c r="AA187">
        <v>2.8</v>
      </c>
      <c r="AB187">
        <v>187</v>
      </c>
      <c r="AC187">
        <v>34</v>
      </c>
      <c r="AD187">
        <v>10.4</v>
      </c>
      <c r="AE187">
        <v>15.4</v>
      </c>
      <c r="AF187">
        <v>10.6</v>
      </c>
      <c r="AG187">
        <v>10.4</v>
      </c>
      <c r="AH187">
        <v>1.05</v>
      </c>
      <c r="AI187">
        <v>7.4</v>
      </c>
    </row>
    <row r="188" spans="1:35" ht="15">
      <c r="A188">
        <f t="shared" si="12"/>
        <v>185</v>
      </c>
      <c r="B188">
        <f t="shared" si="13"/>
        <v>6.6</v>
      </c>
      <c r="C188">
        <f t="shared" si="14"/>
        <v>2.7</v>
      </c>
      <c r="D188">
        <f t="shared" si="15"/>
        <v>9.6</v>
      </c>
      <c r="E188">
        <f t="shared" si="16"/>
        <v>0</v>
      </c>
      <c r="F188">
        <f t="shared" si="17"/>
        <v>40.4</v>
      </c>
      <c r="G188">
        <f t="shared" si="17"/>
        <v>21.5</v>
      </c>
      <c r="H188" s="97">
        <v>2019</v>
      </c>
      <c r="I188">
        <v>185</v>
      </c>
      <c r="J188">
        <v>6</v>
      </c>
      <c r="K188">
        <v>40.4</v>
      </c>
      <c r="L188">
        <v>21.5</v>
      </c>
      <c r="M188">
        <v>31.4</v>
      </c>
      <c r="N188">
        <v>38</v>
      </c>
      <c r="O188">
        <v>6.6</v>
      </c>
      <c r="P188">
        <v>17</v>
      </c>
      <c r="Q188">
        <v>4.09</v>
      </c>
      <c r="R188">
        <v>31.06</v>
      </c>
      <c r="S188">
        <v>0</v>
      </c>
      <c r="T188">
        <v>29.9</v>
      </c>
      <c r="U188">
        <v>22.3</v>
      </c>
      <c r="V188">
        <v>26.1</v>
      </c>
      <c r="W188">
        <v>30.3</v>
      </c>
      <c r="X188">
        <v>28.8</v>
      </c>
      <c r="Y188">
        <v>29.5</v>
      </c>
      <c r="Z188">
        <v>2.7</v>
      </c>
      <c r="AA188">
        <v>2.1</v>
      </c>
      <c r="AB188">
        <v>176</v>
      </c>
      <c r="AC188">
        <v>37</v>
      </c>
      <c r="AD188">
        <v>8.3000000000000007</v>
      </c>
      <c r="AE188">
        <v>14.7</v>
      </c>
      <c r="AF188">
        <v>10.199999999999999</v>
      </c>
      <c r="AG188">
        <v>9.6</v>
      </c>
      <c r="AH188">
        <v>0.74</v>
      </c>
      <c r="AI188">
        <v>2.4</v>
      </c>
    </row>
    <row r="189" spans="1:35" ht="15">
      <c r="A189">
        <f t="shared" si="12"/>
        <v>186</v>
      </c>
      <c r="B189">
        <f t="shared" si="13"/>
        <v>8.5</v>
      </c>
      <c r="C189">
        <f t="shared" si="14"/>
        <v>2.1</v>
      </c>
      <c r="D189">
        <f t="shared" si="15"/>
        <v>8.6</v>
      </c>
      <c r="E189">
        <f t="shared" si="16"/>
        <v>0</v>
      </c>
      <c r="F189">
        <f t="shared" si="17"/>
        <v>40.700000000000003</v>
      </c>
      <c r="G189">
        <f t="shared" si="17"/>
        <v>20.7</v>
      </c>
      <c r="H189" s="97">
        <v>2019</v>
      </c>
      <c r="I189">
        <v>186</v>
      </c>
      <c r="J189">
        <v>6</v>
      </c>
      <c r="K189">
        <v>40.700000000000003</v>
      </c>
      <c r="L189">
        <v>20.7</v>
      </c>
      <c r="M189">
        <v>31.9</v>
      </c>
      <c r="N189">
        <v>40.799999999999997</v>
      </c>
      <c r="O189">
        <v>8.5</v>
      </c>
      <c r="P189">
        <v>17.2</v>
      </c>
      <c r="Q189">
        <v>4.25</v>
      </c>
      <c r="R189">
        <v>30.87</v>
      </c>
      <c r="S189">
        <v>0</v>
      </c>
      <c r="T189">
        <v>34.799999999999997</v>
      </c>
      <c r="U189">
        <v>22.3</v>
      </c>
      <c r="V189">
        <v>28.3</v>
      </c>
      <c r="W189">
        <v>28.9</v>
      </c>
      <c r="X189">
        <v>28.1</v>
      </c>
      <c r="Y189">
        <v>28.4</v>
      </c>
      <c r="Z189">
        <v>2.1</v>
      </c>
      <c r="AA189">
        <v>0.7</v>
      </c>
      <c r="AB189">
        <v>178</v>
      </c>
      <c r="AC189">
        <v>65</v>
      </c>
      <c r="AD189">
        <v>6</v>
      </c>
      <c r="AE189">
        <v>14.4</v>
      </c>
      <c r="AF189">
        <v>9.5</v>
      </c>
      <c r="AG189">
        <v>8.6</v>
      </c>
      <c r="AH189">
        <v>0.74</v>
      </c>
      <c r="AI189">
        <v>2.6</v>
      </c>
    </row>
    <row r="190" spans="1:35" ht="15">
      <c r="A190">
        <f t="shared" si="12"/>
        <v>187</v>
      </c>
      <c r="B190">
        <f t="shared" si="13"/>
        <v>11.2</v>
      </c>
      <c r="C190">
        <f t="shared" si="14"/>
        <v>1.7</v>
      </c>
      <c r="D190">
        <f t="shared" si="15"/>
        <v>7.8</v>
      </c>
      <c r="E190">
        <f t="shared" si="16"/>
        <v>0</v>
      </c>
      <c r="F190">
        <f t="shared" si="17"/>
        <v>39.799999999999997</v>
      </c>
      <c r="G190">
        <f t="shared" si="17"/>
        <v>21.7</v>
      </c>
      <c r="H190" s="97">
        <v>2019</v>
      </c>
      <c r="I190">
        <v>187</v>
      </c>
      <c r="J190">
        <v>6</v>
      </c>
      <c r="K190">
        <v>39.799999999999997</v>
      </c>
      <c r="L190">
        <v>21.7</v>
      </c>
      <c r="M190">
        <v>32.299999999999997</v>
      </c>
      <c r="N190">
        <v>59.8</v>
      </c>
      <c r="O190">
        <v>11.2</v>
      </c>
      <c r="P190">
        <v>24.5</v>
      </c>
      <c r="Q190">
        <v>3.91</v>
      </c>
      <c r="R190">
        <v>29.59</v>
      </c>
      <c r="S190">
        <v>0</v>
      </c>
      <c r="T190">
        <v>36.9</v>
      </c>
      <c r="U190">
        <v>26.4</v>
      </c>
      <c r="V190">
        <v>31.5</v>
      </c>
      <c r="W190">
        <v>29.2</v>
      </c>
      <c r="X190">
        <v>28.5</v>
      </c>
      <c r="Y190">
        <v>28.8</v>
      </c>
      <c r="Z190">
        <v>1.7</v>
      </c>
      <c r="AA190">
        <v>1.1000000000000001</v>
      </c>
      <c r="AB190">
        <v>176</v>
      </c>
      <c r="AC190">
        <v>49</v>
      </c>
      <c r="AD190">
        <v>6.3</v>
      </c>
      <c r="AE190">
        <v>14.8</v>
      </c>
      <c r="AF190">
        <v>8.6999999999999993</v>
      </c>
      <c r="AG190">
        <v>7.8</v>
      </c>
      <c r="AH190">
        <v>1.1200000000000001</v>
      </c>
      <c r="AI190">
        <v>8.4</v>
      </c>
    </row>
    <row r="191" spans="1:35">
      <c r="A191">
        <f t="shared" si="12"/>
        <v>188</v>
      </c>
      <c r="B191">
        <f t="shared" si="13"/>
        <v>6.2</v>
      </c>
      <c r="C191">
        <f t="shared" si="14"/>
        <v>2.8</v>
      </c>
      <c r="D191">
        <f t="shared" si="15"/>
        <v>9.5</v>
      </c>
      <c r="E191">
        <f t="shared" si="16"/>
        <v>0</v>
      </c>
      <c r="F191">
        <f t="shared" si="17"/>
        <v>40.700000000000003</v>
      </c>
      <c r="G191">
        <f t="shared" si="17"/>
        <v>24.5</v>
      </c>
      <c r="H191">
        <v>2019</v>
      </c>
      <c r="I191">
        <v>188</v>
      </c>
      <c r="J191">
        <v>6</v>
      </c>
      <c r="K191">
        <v>40.700000000000003</v>
      </c>
      <c r="L191">
        <v>24.5</v>
      </c>
      <c r="M191">
        <v>32.5</v>
      </c>
      <c r="N191">
        <v>43.6</v>
      </c>
      <c r="O191">
        <v>6.2</v>
      </c>
      <c r="P191">
        <v>18.8</v>
      </c>
      <c r="Q191">
        <v>4.2</v>
      </c>
      <c r="R191">
        <v>28.27</v>
      </c>
      <c r="S191">
        <v>0</v>
      </c>
      <c r="T191">
        <v>36.700000000000003</v>
      </c>
      <c r="U191">
        <v>28.9</v>
      </c>
      <c r="V191">
        <v>32.5</v>
      </c>
      <c r="W191">
        <v>29.9</v>
      </c>
      <c r="X191">
        <v>29.2</v>
      </c>
      <c r="Y191">
        <v>29.6</v>
      </c>
      <c r="Z191">
        <v>2.8</v>
      </c>
      <c r="AA191">
        <v>2</v>
      </c>
      <c r="AB191">
        <v>185</v>
      </c>
      <c r="AC191">
        <v>43</v>
      </c>
      <c r="AD191">
        <v>9.1999999999999993</v>
      </c>
      <c r="AE191">
        <v>15.8</v>
      </c>
      <c r="AF191">
        <v>9.6999999999999993</v>
      </c>
      <c r="AG191">
        <v>9.5</v>
      </c>
      <c r="AH191">
        <v>0.86</v>
      </c>
      <c r="AI191">
        <v>4.0999999999999996</v>
      </c>
    </row>
    <row r="192" spans="1:35">
      <c r="A192">
        <f t="shared" si="12"/>
        <v>189</v>
      </c>
      <c r="B192">
        <f t="shared" si="13"/>
        <v>5.3</v>
      </c>
      <c r="C192">
        <f t="shared" si="14"/>
        <v>3.2</v>
      </c>
      <c r="D192">
        <f t="shared" si="15"/>
        <v>10.199999999999999</v>
      </c>
      <c r="E192">
        <f t="shared" si="16"/>
        <v>0</v>
      </c>
      <c r="F192">
        <f t="shared" si="17"/>
        <v>39.700000000000003</v>
      </c>
      <c r="G192">
        <f t="shared" si="17"/>
        <v>22.9</v>
      </c>
      <c r="H192">
        <v>2019</v>
      </c>
      <c r="I192">
        <v>189</v>
      </c>
      <c r="J192">
        <v>6</v>
      </c>
      <c r="K192">
        <v>39.700000000000003</v>
      </c>
      <c r="L192">
        <v>22.9</v>
      </c>
      <c r="M192">
        <v>30.7</v>
      </c>
      <c r="N192">
        <v>31</v>
      </c>
      <c r="O192">
        <v>5.3</v>
      </c>
      <c r="P192">
        <v>11.5</v>
      </c>
      <c r="Q192">
        <v>4.12</v>
      </c>
      <c r="R192">
        <v>30.91</v>
      </c>
      <c r="S192">
        <v>0</v>
      </c>
      <c r="T192">
        <v>36</v>
      </c>
      <c r="U192">
        <v>27.1</v>
      </c>
      <c r="V192">
        <v>31.5</v>
      </c>
      <c r="W192">
        <v>30.1</v>
      </c>
      <c r="X192">
        <v>29.7</v>
      </c>
      <c r="Y192">
        <v>29.9</v>
      </c>
      <c r="Z192">
        <v>3.2</v>
      </c>
      <c r="AA192">
        <v>2.2000000000000002</v>
      </c>
      <c r="AB192">
        <v>174</v>
      </c>
      <c r="AC192">
        <v>45</v>
      </c>
      <c r="AD192">
        <v>8.6</v>
      </c>
      <c r="AE192">
        <v>15.1</v>
      </c>
      <c r="AF192">
        <v>10.7</v>
      </c>
      <c r="AG192">
        <v>10.199999999999999</v>
      </c>
      <c r="AH192">
        <v>0.49</v>
      </c>
      <c r="AI192">
        <v>-3.1</v>
      </c>
    </row>
    <row r="193" spans="1:35">
      <c r="A193">
        <f t="shared" si="12"/>
        <v>190</v>
      </c>
      <c r="B193">
        <f t="shared" si="13"/>
        <v>5.9</v>
      </c>
      <c r="C193">
        <f t="shared" si="14"/>
        <v>1.6</v>
      </c>
      <c r="D193">
        <f t="shared" si="15"/>
        <v>7.7</v>
      </c>
      <c r="E193">
        <f t="shared" si="16"/>
        <v>0</v>
      </c>
      <c r="F193">
        <f t="shared" si="17"/>
        <v>40.299999999999997</v>
      </c>
      <c r="G193">
        <f t="shared" si="17"/>
        <v>17.7</v>
      </c>
      <c r="H193">
        <v>2019</v>
      </c>
      <c r="I193">
        <v>190</v>
      </c>
      <c r="J193">
        <v>6</v>
      </c>
      <c r="K193">
        <v>40.299999999999997</v>
      </c>
      <c r="L193">
        <v>17.7</v>
      </c>
      <c r="M193">
        <v>30.2</v>
      </c>
      <c r="N193">
        <v>41.1</v>
      </c>
      <c r="O193">
        <v>5.9</v>
      </c>
      <c r="P193">
        <v>13.3</v>
      </c>
      <c r="Q193">
        <v>4.05</v>
      </c>
      <c r="R193">
        <v>30.44</v>
      </c>
      <c r="S193">
        <v>0</v>
      </c>
      <c r="T193">
        <v>37.1</v>
      </c>
      <c r="U193">
        <v>26.9</v>
      </c>
      <c r="V193">
        <v>31.9</v>
      </c>
      <c r="W193">
        <v>30.1</v>
      </c>
      <c r="X193">
        <v>29.7</v>
      </c>
      <c r="Y193">
        <v>30</v>
      </c>
      <c r="Z193">
        <v>1.6</v>
      </c>
      <c r="AA193">
        <v>0.1</v>
      </c>
      <c r="AB193">
        <v>246</v>
      </c>
      <c r="AC193">
        <v>79</v>
      </c>
      <c r="AD193">
        <v>4.8</v>
      </c>
      <c r="AE193">
        <v>13.1</v>
      </c>
      <c r="AF193">
        <v>8.9</v>
      </c>
      <c r="AG193">
        <v>7.7</v>
      </c>
      <c r="AH193">
        <v>0.52</v>
      </c>
      <c r="AI193">
        <v>-2.7</v>
      </c>
    </row>
    <row r="194" spans="1:35">
      <c r="A194">
        <f t="shared" si="12"/>
        <v>191</v>
      </c>
      <c r="B194">
        <f t="shared" si="13"/>
        <v>8</v>
      </c>
      <c r="C194">
        <f t="shared" si="14"/>
        <v>1.8</v>
      </c>
      <c r="D194">
        <f t="shared" si="15"/>
        <v>8.4</v>
      </c>
      <c r="E194">
        <f t="shared" si="16"/>
        <v>0</v>
      </c>
      <c r="F194">
        <f t="shared" si="17"/>
        <v>43.2</v>
      </c>
      <c r="G194">
        <f t="shared" si="17"/>
        <v>21.6</v>
      </c>
      <c r="H194">
        <v>2019</v>
      </c>
      <c r="I194">
        <v>191</v>
      </c>
      <c r="J194">
        <v>6</v>
      </c>
      <c r="K194">
        <v>43.2</v>
      </c>
      <c r="L194">
        <v>21.6</v>
      </c>
      <c r="M194">
        <v>33.5</v>
      </c>
      <c r="N194">
        <v>46.3</v>
      </c>
      <c r="O194">
        <v>8</v>
      </c>
      <c r="P194">
        <v>19.2</v>
      </c>
      <c r="Q194">
        <v>4.6399999999999997</v>
      </c>
      <c r="R194">
        <v>29.77</v>
      </c>
      <c r="S194">
        <v>0</v>
      </c>
      <c r="T194">
        <v>38.1</v>
      </c>
      <c r="U194">
        <v>28.3</v>
      </c>
      <c r="V194">
        <v>33.200000000000003</v>
      </c>
      <c r="W194">
        <v>30.5</v>
      </c>
      <c r="X194">
        <v>30.1</v>
      </c>
      <c r="Y194">
        <v>30.2</v>
      </c>
      <c r="Z194">
        <v>1.8</v>
      </c>
      <c r="AA194">
        <v>1</v>
      </c>
      <c r="AB194">
        <v>220</v>
      </c>
      <c r="AC194">
        <v>55</v>
      </c>
      <c r="AD194">
        <v>6.1</v>
      </c>
      <c r="AE194">
        <v>14.9</v>
      </c>
      <c r="AF194">
        <v>9.1999999999999993</v>
      </c>
      <c r="AG194">
        <v>8.4</v>
      </c>
      <c r="AH194">
        <v>0.88</v>
      </c>
      <c r="AI194">
        <v>4.9000000000000004</v>
      </c>
    </row>
    <row r="195" spans="1:35">
      <c r="A195">
        <f t="shared" si="12"/>
        <v>192</v>
      </c>
      <c r="B195">
        <f t="shared" si="13"/>
        <v>9.1</v>
      </c>
      <c r="C195">
        <f t="shared" si="14"/>
        <v>3.4</v>
      </c>
      <c r="D195">
        <f t="shared" si="15"/>
        <v>10.6</v>
      </c>
      <c r="E195">
        <f t="shared" si="16"/>
        <v>0</v>
      </c>
      <c r="F195">
        <f t="shared" si="17"/>
        <v>43.6</v>
      </c>
      <c r="G195">
        <f t="shared" si="17"/>
        <v>26.1</v>
      </c>
      <c r="H195">
        <v>2019</v>
      </c>
      <c r="I195">
        <v>192</v>
      </c>
      <c r="J195">
        <v>6</v>
      </c>
      <c r="K195">
        <v>43.6</v>
      </c>
      <c r="L195">
        <v>26.1</v>
      </c>
      <c r="M195">
        <v>35.799999999999997</v>
      </c>
      <c r="N195">
        <v>39.9</v>
      </c>
      <c r="O195">
        <v>9.1</v>
      </c>
      <c r="P195">
        <v>17.5</v>
      </c>
      <c r="Q195">
        <v>5.16</v>
      </c>
      <c r="R195">
        <v>26.34</v>
      </c>
      <c r="S195">
        <v>0</v>
      </c>
      <c r="T195">
        <v>37.9</v>
      </c>
      <c r="U195">
        <v>30.5</v>
      </c>
      <c r="V195">
        <v>34</v>
      </c>
      <c r="W195">
        <v>31</v>
      </c>
      <c r="X195">
        <v>30.5</v>
      </c>
      <c r="Y195">
        <v>30.8</v>
      </c>
      <c r="Z195">
        <v>3.4</v>
      </c>
      <c r="AA195">
        <v>2.5</v>
      </c>
      <c r="AB195">
        <v>253</v>
      </c>
      <c r="AC195">
        <v>41</v>
      </c>
      <c r="AD195">
        <v>10.9</v>
      </c>
      <c r="AE195">
        <v>16.399999999999999</v>
      </c>
      <c r="AF195">
        <v>10.199999999999999</v>
      </c>
      <c r="AG195">
        <v>10.6</v>
      </c>
      <c r="AH195">
        <v>0.95</v>
      </c>
      <c r="AI195">
        <v>6.1</v>
      </c>
    </row>
    <row r="196" spans="1:35">
      <c r="A196">
        <f t="shared" si="12"/>
        <v>193</v>
      </c>
      <c r="B196">
        <f t="shared" si="13"/>
        <v>11.2</v>
      </c>
      <c r="C196">
        <f t="shared" si="14"/>
        <v>2.1</v>
      </c>
      <c r="D196">
        <f t="shared" si="15"/>
        <v>7.9</v>
      </c>
      <c r="E196">
        <f t="shared" si="16"/>
        <v>0</v>
      </c>
      <c r="F196">
        <f t="shared" si="17"/>
        <v>43.1</v>
      </c>
      <c r="G196">
        <f t="shared" si="17"/>
        <v>27.5</v>
      </c>
      <c r="H196">
        <v>2019</v>
      </c>
      <c r="I196">
        <v>193</v>
      </c>
      <c r="J196">
        <v>6</v>
      </c>
      <c r="K196">
        <v>43.1</v>
      </c>
      <c r="L196">
        <v>27.5</v>
      </c>
      <c r="M196">
        <v>36.200000000000003</v>
      </c>
      <c r="N196">
        <v>42.2</v>
      </c>
      <c r="O196">
        <v>11.2</v>
      </c>
      <c r="P196">
        <v>20.6</v>
      </c>
      <c r="Q196">
        <v>5.0199999999999996</v>
      </c>
      <c r="R196">
        <v>21.76</v>
      </c>
      <c r="S196">
        <v>0</v>
      </c>
      <c r="T196">
        <v>34.200000000000003</v>
      </c>
      <c r="U196">
        <v>28.8</v>
      </c>
      <c r="V196">
        <v>32.200000000000003</v>
      </c>
      <c r="W196">
        <v>31.2</v>
      </c>
      <c r="X196">
        <v>31</v>
      </c>
      <c r="Y196">
        <v>31.1</v>
      </c>
      <c r="Z196">
        <v>2.1</v>
      </c>
      <c r="AA196">
        <v>0.8</v>
      </c>
      <c r="AB196">
        <v>346</v>
      </c>
      <c r="AC196">
        <v>65</v>
      </c>
      <c r="AD196">
        <v>9.4</v>
      </c>
      <c r="AE196">
        <v>16.8</v>
      </c>
      <c r="AF196">
        <v>7.8</v>
      </c>
      <c r="AG196">
        <v>7.9</v>
      </c>
      <c r="AH196">
        <v>1.1499999999999999</v>
      </c>
      <c r="AI196">
        <v>9</v>
      </c>
    </row>
    <row r="197" spans="1:35">
      <c r="A197">
        <f t="shared" ref="A197:A260" si="18">I197</f>
        <v>194</v>
      </c>
      <c r="B197">
        <f t="shared" ref="B197:B260" si="19">O197</f>
        <v>13.4</v>
      </c>
      <c r="C197">
        <f t="shared" ref="C197:C260" si="20">Z197</f>
        <v>2.4</v>
      </c>
      <c r="D197">
        <f t="shared" ref="D197:D260" si="21">AG197</f>
        <v>9.1</v>
      </c>
      <c r="E197">
        <f t="shared" ref="E197:E260" si="22">S197</f>
        <v>0</v>
      </c>
      <c r="F197">
        <f t="shared" ref="F197:G260" si="23">K197</f>
        <v>42.4</v>
      </c>
      <c r="G197">
        <f t="shared" si="23"/>
        <v>26.4</v>
      </c>
      <c r="H197">
        <v>2019</v>
      </c>
      <c r="I197">
        <v>194</v>
      </c>
      <c r="J197">
        <v>6</v>
      </c>
      <c r="K197">
        <v>42.4</v>
      </c>
      <c r="L197">
        <v>26.4</v>
      </c>
      <c r="M197">
        <v>35.9</v>
      </c>
      <c r="N197">
        <v>51.7</v>
      </c>
      <c r="O197">
        <v>13.4</v>
      </c>
      <c r="P197">
        <v>24.7</v>
      </c>
      <c r="Q197">
        <v>4.67</v>
      </c>
      <c r="R197">
        <v>29.11</v>
      </c>
      <c r="S197">
        <v>0</v>
      </c>
      <c r="T197">
        <v>32.1</v>
      </c>
      <c r="U197">
        <v>26.9</v>
      </c>
      <c r="V197">
        <v>29.3</v>
      </c>
      <c r="W197">
        <v>31.1</v>
      </c>
      <c r="X197">
        <v>30.2</v>
      </c>
      <c r="Y197">
        <v>30.6</v>
      </c>
      <c r="Z197">
        <v>2.4</v>
      </c>
      <c r="AA197">
        <v>1.3</v>
      </c>
      <c r="AB197">
        <v>226</v>
      </c>
      <c r="AC197">
        <v>56</v>
      </c>
      <c r="AD197">
        <v>8.4</v>
      </c>
      <c r="AE197">
        <v>16.5</v>
      </c>
      <c r="AF197">
        <v>9.6999999999999993</v>
      </c>
      <c r="AG197">
        <v>9.1</v>
      </c>
      <c r="AH197">
        <v>1.39</v>
      </c>
      <c r="AI197">
        <v>11.7</v>
      </c>
    </row>
    <row r="198" spans="1:35">
      <c r="A198">
        <f t="shared" si="18"/>
        <v>195</v>
      </c>
      <c r="B198">
        <f t="shared" si="19"/>
        <v>14.4</v>
      </c>
      <c r="C198">
        <f t="shared" si="20"/>
        <v>2.4</v>
      </c>
      <c r="D198">
        <f t="shared" si="21"/>
        <v>9</v>
      </c>
      <c r="E198">
        <f t="shared" si="22"/>
        <v>0</v>
      </c>
      <c r="F198">
        <f t="shared" si="23"/>
        <v>42.6</v>
      </c>
      <c r="G198">
        <f t="shared" si="23"/>
        <v>26.9</v>
      </c>
      <c r="H198">
        <v>2019</v>
      </c>
      <c r="I198">
        <v>195</v>
      </c>
      <c r="J198">
        <v>6</v>
      </c>
      <c r="K198">
        <v>42.6</v>
      </c>
      <c r="L198">
        <v>26.9</v>
      </c>
      <c r="M198">
        <v>35.5</v>
      </c>
      <c r="N198">
        <v>58.2</v>
      </c>
      <c r="O198">
        <v>14.4</v>
      </c>
      <c r="P198">
        <v>31.2</v>
      </c>
      <c r="Q198">
        <v>4.3</v>
      </c>
      <c r="R198">
        <v>28.91</v>
      </c>
      <c r="S198">
        <v>0</v>
      </c>
      <c r="T198">
        <v>36.200000000000003</v>
      </c>
      <c r="U198">
        <v>27</v>
      </c>
      <c r="V198">
        <v>31.3</v>
      </c>
      <c r="W198">
        <v>30.3</v>
      </c>
      <c r="X198">
        <v>29.8</v>
      </c>
      <c r="Y198">
        <v>30</v>
      </c>
      <c r="Z198">
        <v>2.4</v>
      </c>
      <c r="AA198">
        <v>1.2</v>
      </c>
      <c r="AB198">
        <v>238</v>
      </c>
      <c r="AC198">
        <v>57</v>
      </c>
      <c r="AD198">
        <v>8.5</v>
      </c>
      <c r="AE198">
        <v>16.7</v>
      </c>
      <c r="AF198">
        <v>9.4</v>
      </c>
      <c r="AG198">
        <v>9</v>
      </c>
      <c r="AH198">
        <v>1.68</v>
      </c>
      <c r="AI198">
        <v>14.6</v>
      </c>
    </row>
    <row r="199" spans="1:35">
      <c r="A199">
        <f t="shared" si="18"/>
        <v>196</v>
      </c>
      <c r="B199">
        <f t="shared" si="19"/>
        <v>12.5</v>
      </c>
      <c r="C199">
        <f t="shared" si="20"/>
        <v>1.8</v>
      </c>
      <c r="D199">
        <f t="shared" si="21"/>
        <v>8.5</v>
      </c>
      <c r="E199">
        <f t="shared" si="22"/>
        <v>0</v>
      </c>
      <c r="F199">
        <f t="shared" si="23"/>
        <v>44.4</v>
      </c>
      <c r="G199">
        <f t="shared" si="23"/>
        <v>25.6</v>
      </c>
      <c r="H199">
        <v>2019</v>
      </c>
      <c r="I199">
        <v>196</v>
      </c>
      <c r="J199">
        <v>6</v>
      </c>
      <c r="K199">
        <v>44.4</v>
      </c>
      <c r="L199">
        <v>25.6</v>
      </c>
      <c r="M199">
        <v>35.799999999999997</v>
      </c>
      <c r="N199">
        <v>59.9</v>
      </c>
      <c r="O199">
        <v>12.5</v>
      </c>
      <c r="P199">
        <v>29</v>
      </c>
      <c r="Q199">
        <v>4.58</v>
      </c>
      <c r="R199">
        <v>29.05</v>
      </c>
      <c r="S199">
        <v>0</v>
      </c>
      <c r="T199">
        <v>38.799999999999997</v>
      </c>
      <c r="U199">
        <v>29.4</v>
      </c>
      <c r="V199">
        <v>34</v>
      </c>
      <c r="W199">
        <v>31</v>
      </c>
      <c r="X199">
        <v>30.2</v>
      </c>
      <c r="Y199">
        <v>30.5</v>
      </c>
      <c r="Z199">
        <v>1.8</v>
      </c>
      <c r="AA199">
        <v>1</v>
      </c>
      <c r="AB199">
        <v>230</v>
      </c>
      <c r="AC199">
        <v>54</v>
      </c>
      <c r="AD199">
        <v>6.9</v>
      </c>
      <c r="AE199">
        <v>16.3</v>
      </c>
      <c r="AF199">
        <v>9.1</v>
      </c>
      <c r="AG199">
        <v>8.5</v>
      </c>
      <c r="AH199">
        <v>1.56</v>
      </c>
      <c r="AI199">
        <v>13.4</v>
      </c>
    </row>
    <row r="200" spans="1:35">
      <c r="A200">
        <f t="shared" si="18"/>
        <v>197</v>
      </c>
      <c r="B200">
        <f t="shared" si="19"/>
        <v>7.3</v>
      </c>
      <c r="C200">
        <f t="shared" si="20"/>
        <v>2.4</v>
      </c>
      <c r="D200">
        <f t="shared" si="21"/>
        <v>9.5</v>
      </c>
      <c r="E200">
        <f t="shared" si="22"/>
        <v>0</v>
      </c>
      <c r="F200">
        <f t="shared" si="23"/>
        <v>45.2</v>
      </c>
      <c r="G200">
        <f t="shared" si="23"/>
        <v>27.7</v>
      </c>
      <c r="H200">
        <v>2019</v>
      </c>
      <c r="I200">
        <v>197</v>
      </c>
      <c r="J200">
        <v>6</v>
      </c>
      <c r="K200">
        <v>45.2</v>
      </c>
      <c r="L200">
        <v>27.7</v>
      </c>
      <c r="M200">
        <v>36.5</v>
      </c>
      <c r="N200">
        <v>44.5</v>
      </c>
      <c r="O200">
        <v>7.3</v>
      </c>
      <c r="P200">
        <v>21.3</v>
      </c>
      <c r="Q200">
        <v>5.19</v>
      </c>
      <c r="R200">
        <v>28.47</v>
      </c>
      <c r="S200">
        <v>0</v>
      </c>
      <c r="T200">
        <v>39.200000000000003</v>
      </c>
      <c r="U200">
        <v>30.6</v>
      </c>
      <c r="V200">
        <v>34.799999999999997</v>
      </c>
      <c r="W200">
        <v>31.6</v>
      </c>
      <c r="X200">
        <v>31</v>
      </c>
      <c r="Y200">
        <v>31.3</v>
      </c>
      <c r="Z200">
        <v>2.4</v>
      </c>
      <c r="AA200">
        <v>1.6</v>
      </c>
      <c r="AB200">
        <v>232</v>
      </c>
      <c r="AC200">
        <v>48</v>
      </c>
      <c r="AD200">
        <v>10.4</v>
      </c>
      <c r="AE200">
        <v>16.899999999999999</v>
      </c>
      <c r="AF200">
        <v>9.9</v>
      </c>
      <c r="AG200">
        <v>9.5</v>
      </c>
      <c r="AH200">
        <v>1.17</v>
      </c>
      <c r="AI200">
        <v>8.9</v>
      </c>
    </row>
    <row r="201" spans="1:35">
      <c r="A201">
        <f t="shared" si="18"/>
        <v>198</v>
      </c>
      <c r="B201">
        <f t="shared" si="19"/>
        <v>21.1</v>
      </c>
      <c r="C201">
        <f t="shared" si="20"/>
        <v>2.5</v>
      </c>
      <c r="D201">
        <f t="shared" si="21"/>
        <v>8.1</v>
      </c>
      <c r="E201">
        <f t="shared" si="22"/>
        <v>0</v>
      </c>
      <c r="F201">
        <f t="shared" si="23"/>
        <v>40.5</v>
      </c>
      <c r="G201">
        <f t="shared" si="23"/>
        <v>27</v>
      </c>
      <c r="H201">
        <v>2019</v>
      </c>
      <c r="I201">
        <v>198</v>
      </c>
      <c r="J201">
        <v>6</v>
      </c>
      <c r="K201">
        <v>40.5</v>
      </c>
      <c r="L201">
        <v>27</v>
      </c>
      <c r="M201">
        <v>33.9</v>
      </c>
      <c r="N201">
        <v>51</v>
      </c>
      <c r="O201">
        <v>21.1</v>
      </c>
      <c r="P201">
        <v>32.700000000000003</v>
      </c>
      <c r="Q201">
        <v>3.69</v>
      </c>
      <c r="R201">
        <v>23.8</v>
      </c>
      <c r="S201">
        <v>0</v>
      </c>
      <c r="T201">
        <v>37.700000000000003</v>
      </c>
      <c r="U201">
        <v>31.3</v>
      </c>
      <c r="V201">
        <v>34.4</v>
      </c>
      <c r="W201">
        <v>31.9</v>
      </c>
      <c r="X201">
        <v>31.6</v>
      </c>
      <c r="Y201">
        <v>31.8</v>
      </c>
      <c r="Z201">
        <v>2.5</v>
      </c>
      <c r="AA201">
        <v>1.5</v>
      </c>
      <c r="AB201">
        <v>207</v>
      </c>
      <c r="AC201">
        <v>50</v>
      </c>
      <c r="AD201">
        <v>7.6</v>
      </c>
      <c r="AE201">
        <v>16.600000000000001</v>
      </c>
      <c r="AF201">
        <v>7.7</v>
      </c>
      <c r="AG201">
        <v>8.1</v>
      </c>
      <c r="AH201">
        <v>1.7</v>
      </c>
      <c r="AI201">
        <v>14.8</v>
      </c>
    </row>
    <row r="202" spans="1:35">
      <c r="A202">
        <f t="shared" si="18"/>
        <v>199</v>
      </c>
      <c r="B202">
        <f t="shared" si="19"/>
        <v>8.1</v>
      </c>
      <c r="C202">
        <f t="shared" si="20"/>
        <v>2</v>
      </c>
      <c r="D202">
        <f t="shared" si="21"/>
        <v>8.3000000000000007</v>
      </c>
      <c r="E202">
        <f t="shared" si="22"/>
        <v>0</v>
      </c>
      <c r="F202">
        <f t="shared" si="23"/>
        <v>41.7</v>
      </c>
      <c r="G202">
        <f t="shared" si="23"/>
        <v>24.5</v>
      </c>
      <c r="H202">
        <v>2019</v>
      </c>
      <c r="I202">
        <v>199</v>
      </c>
      <c r="J202">
        <v>6</v>
      </c>
      <c r="K202">
        <v>41.7</v>
      </c>
      <c r="L202">
        <v>24.5</v>
      </c>
      <c r="M202">
        <v>34.200000000000003</v>
      </c>
      <c r="N202">
        <v>61</v>
      </c>
      <c r="O202">
        <v>8.1</v>
      </c>
      <c r="P202">
        <v>26.5</v>
      </c>
      <c r="Q202">
        <v>4.37</v>
      </c>
      <c r="R202">
        <v>28.16</v>
      </c>
      <c r="S202">
        <v>0</v>
      </c>
      <c r="T202">
        <v>38.9</v>
      </c>
      <c r="U202">
        <v>30.8</v>
      </c>
      <c r="V202">
        <v>34.700000000000003</v>
      </c>
      <c r="W202">
        <v>32.1</v>
      </c>
      <c r="X202">
        <v>31.7</v>
      </c>
      <c r="Y202">
        <v>31.9</v>
      </c>
      <c r="Z202">
        <v>2</v>
      </c>
      <c r="AA202">
        <v>1.5</v>
      </c>
      <c r="AB202">
        <v>239</v>
      </c>
      <c r="AC202">
        <v>41</v>
      </c>
      <c r="AD202">
        <v>6.5</v>
      </c>
      <c r="AE202">
        <v>15.9</v>
      </c>
      <c r="AF202">
        <v>8.9</v>
      </c>
      <c r="AG202">
        <v>8.3000000000000007</v>
      </c>
      <c r="AH202">
        <v>1.22</v>
      </c>
      <c r="AI202">
        <v>9.1</v>
      </c>
    </row>
    <row r="203" spans="1:35">
      <c r="A203">
        <f t="shared" si="18"/>
        <v>200</v>
      </c>
      <c r="B203">
        <f t="shared" si="19"/>
        <v>10.4</v>
      </c>
      <c r="C203">
        <f t="shared" si="20"/>
        <v>2.5</v>
      </c>
      <c r="D203">
        <f t="shared" si="21"/>
        <v>8.6</v>
      </c>
      <c r="E203">
        <f t="shared" si="22"/>
        <v>0</v>
      </c>
      <c r="F203">
        <f t="shared" si="23"/>
        <v>41.8</v>
      </c>
      <c r="G203">
        <f t="shared" si="23"/>
        <v>27.7</v>
      </c>
      <c r="H203">
        <v>2019</v>
      </c>
      <c r="I203">
        <v>200</v>
      </c>
      <c r="J203">
        <v>6</v>
      </c>
      <c r="K203">
        <v>41.8</v>
      </c>
      <c r="L203">
        <v>27.7</v>
      </c>
      <c r="M203">
        <v>35.200000000000003</v>
      </c>
      <c r="N203">
        <v>36.5</v>
      </c>
      <c r="O203">
        <v>10.4</v>
      </c>
      <c r="P203">
        <v>19.100000000000001</v>
      </c>
      <c r="Q203">
        <v>4.75</v>
      </c>
      <c r="R203">
        <v>23.59</v>
      </c>
      <c r="S203">
        <v>0</v>
      </c>
      <c r="T203">
        <v>39.1</v>
      </c>
      <c r="U203">
        <v>31.9</v>
      </c>
      <c r="V203">
        <v>35</v>
      </c>
      <c r="W203">
        <v>32.200000000000003</v>
      </c>
      <c r="X203">
        <v>32</v>
      </c>
      <c r="Y203">
        <v>32.1</v>
      </c>
      <c r="Z203">
        <v>2.5</v>
      </c>
      <c r="AA203">
        <v>2.2999999999999998</v>
      </c>
      <c r="AB203">
        <v>248</v>
      </c>
      <c r="AC203">
        <v>24</v>
      </c>
      <c r="AD203">
        <v>7.3</v>
      </c>
      <c r="AE203">
        <v>16.8</v>
      </c>
      <c r="AF203">
        <v>8.3000000000000007</v>
      </c>
      <c r="AG203">
        <v>8.6</v>
      </c>
      <c r="AH203">
        <v>1.04</v>
      </c>
      <c r="AI203">
        <v>7.5</v>
      </c>
    </row>
    <row r="204" spans="1:35">
      <c r="A204">
        <f t="shared" si="18"/>
        <v>201</v>
      </c>
      <c r="B204">
        <f t="shared" si="19"/>
        <v>10.3</v>
      </c>
      <c r="C204">
        <f t="shared" si="20"/>
        <v>2.2000000000000002</v>
      </c>
      <c r="D204">
        <f t="shared" si="21"/>
        <v>8.6999999999999993</v>
      </c>
      <c r="E204">
        <f t="shared" si="22"/>
        <v>0</v>
      </c>
      <c r="F204">
        <f t="shared" si="23"/>
        <v>41.9</v>
      </c>
      <c r="G204">
        <f t="shared" si="23"/>
        <v>21.4</v>
      </c>
      <c r="H204">
        <v>2019</v>
      </c>
      <c r="I204">
        <v>201</v>
      </c>
      <c r="J204">
        <v>6</v>
      </c>
      <c r="K204">
        <v>41.9</v>
      </c>
      <c r="L204">
        <v>21.4</v>
      </c>
      <c r="M204">
        <v>33.799999999999997</v>
      </c>
      <c r="N204">
        <v>58</v>
      </c>
      <c r="O204">
        <v>10.3</v>
      </c>
      <c r="P204">
        <v>23</v>
      </c>
      <c r="Q204">
        <v>4.43</v>
      </c>
      <c r="R204">
        <v>29.65</v>
      </c>
      <c r="S204">
        <v>0</v>
      </c>
      <c r="T204">
        <v>39.799999999999997</v>
      </c>
      <c r="U204">
        <v>30.3</v>
      </c>
      <c r="V204">
        <v>34.9</v>
      </c>
      <c r="W204">
        <v>32.4</v>
      </c>
      <c r="X204">
        <v>32</v>
      </c>
      <c r="Y204">
        <v>32.200000000000003</v>
      </c>
      <c r="Z204">
        <v>2.2000000000000002</v>
      </c>
      <c r="AA204">
        <v>1.6</v>
      </c>
      <c r="AB204">
        <v>236</v>
      </c>
      <c r="AC204">
        <v>42</v>
      </c>
      <c r="AD204">
        <v>7.2</v>
      </c>
      <c r="AE204">
        <v>14.7</v>
      </c>
      <c r="AF204">
        <v>9.5</v>
      </c>
      <c r="AG204">
        <v>8.6999999999999993</v>
      </c>
      <c r="AH204">
        <v>1.1000000000000001</v>
      </c>
      <c r="AI204">
        <v>8.1999999999999993</v>
      </c>
    </row>
    <row r="205" spans="1:35">
      <c r="A205">
        <f t="shared" si="18"/>
        <v>202</v>
      </c>
      <c r="B205">
        <f t="shared" si="19"/>
        <v>16.5</v>
      </c>
      <c r="C205">
        <f t="shared" si="20"/>
        <v>2.4</v>
      </c>
      <c r="D205">
        <f t="shared" si="21"/>
        <v>8.8000000000000007</v>
      </c>
      <c r="E205">
        <f t="shared" si="22"/>
        <v>0</v>
      </c>
      <c r="F205">
        <f t="shared" si="23"/>
        <v>42.3</v>
      </c>
      <c r="G205">
        <f t="shared" si="23"/>
        <v>26</v>
      </c>
      <c r="H205">
        <v>2019</v>
      </c>
      <c r="I205">
        <v>202</v>
      </c>
      <c r="J205">
        <v>6</v>
      </c>
      <c r="K205">
        <v>42.3</v>
      </c>
      <c r="L205">
        <v>26</v>
      </c>
      <c r="M205">
        <v>34.799999999999997</v>
      </c>
      <c r="N205">
        <v>59.1</v>
      </c>
      <c r="O205">
        <v>16.5</v>
      </c>
      <c r="P205">
        <v>32</v>
      </c>
      <c r="Q205">
        <v>4.0599999999999996</v>
      </c>
      <c r="R205">
        <v>27.88</v>
      </c>
      <c r="S205">
        <v>0</v>
      </c>
      <c r="T205">
        <v>40.9</v>
      </c>
      <c r="U205">
        <v>31.5</v>
      </c>
      <c r="V205">
        <v>36</v>
      </c>
      <c r="W205">
        <v>32.6</v>
      </c>
      <c r="X205">
        <v>32.200000000000003</v>
      </c>
      <c r="Y205">
        <v>32.4</v>
      </c>
      <c r="Z205">
        <v>2.4</v>
      </c>
      <c r="AA205">
        <v>1.7</v>
      </c>
      <c r="AB205">
        <v>238</v>
      </c>
      <c r="AC205">
        <v>46</v>
      </c>
      <c r="AD205">
        <v>8.8000000000000007</v>
      </c>
      <c r="AE205">
        <v>16.3</v>
      </c>
      <c r="AF205">
        <v>9</v>
      </c>
      <c r="AG205">
        <v>8.8000000000000007</v>
      </c>
      <c r="AH205">
        <v>1.69</v>
      </c>
      <c r="AI205">
        <v>14.8</v>
      </c>
    </row>
    <row r="206" spans="1:35">
      <c r="A206">
        <f t="shared" si="18"/>
        <v>203</v>
      </c>
      <c r="B206">
        <f t="shared" si="19"/>
        <v>20.2</v>
      </c>
      <c r="C206">
        <f t="shared" si="20"/>
        <v>3.2</v>
      </c>
      <c r="D206">
        <f t="shared" si="21"/>
        <v>7.8</v>
      </c>
      <c r="E206">
        <f t="shared" si="22"/>
        <v>1.78</v>
      </c>
      <c r="F206">
        <f t="shared" si="23"/>
        <v>40.5</v>
      </c>
      <c r="G206">
        <f t="shared" si="23"/>
        <v>24.5</v>
      </c>
      <c r="H206">
        <v>2019</v>
      </c>
      <c r="I206">
        <v>203</v>
      </c>
      <c r="J206">
        <v>6</v>
      </c>
      <c r="K206">
        <v>40.5</v>
      </c>
      <c r="L206">
        <v>24.5</v>
      </c>
      <c r="M206">
        <v>33.4</v>
      </c>
      <c r="N206">
        <v>79.400000000000006</v>
      </c>
      <c r="O206">
        <v>20.2</v>
      </c>
      <c r="P206">
        <v>40.200000000000003</v>
      </c>
      <c r="Q206">
        <v>3.3</v>
      </c>
      <c r="R206">
        <v>18.04</v>
      </c>
      <c r="S206">
        <v>1.78</v>
      </c>
      <c r="T206">
        <v>36</v>
      </c>
      <c r="U206">
        <v>30</v>
      </c>
      <c r="V206">
        <v>34.299999999999997</v>
      </c>
      <c r="W206">
        <v>32.9</v>
      </c>
      <c r="X206">
        <v>32.6</v>
      </c>
      <c r="Y206">
        <v>32.799999999999997</v>
      </c>
      <c r="Z206">
        <v>3.2</v>
      </c>
      <c r="AA206">
        <v>1.7</v>
      </c>
      <c r="AB206">
        <v>166</v>
      </c>
      <c r="AC206">
        <v>55</v>
      </c>
      <c r="AD206">
        <v>14.3</v>
      </c>
      <c r="AE206">
        <v>15.8</v>
      </c>
      <c r="AF206">
        <v>6.2</v>
      </c>
      <c r="AG206">
        <v>7.8</v>
      </c>
      <c r="AH206">
        <v>1.95</v>
      </c>
      <c r="AI206">
        <v>17</v>
      </c>
    </row>
    <row r="207" spans="1:35">
      <c r="A207">
        <f t="shared" si="18"/>
        <v>204</v>
      </c>
      <c r="B207">
        <f t="shared" si="19"/>
        <v>18.5</v>
      </c>
      <c r="C207">
        <f t="shared" si="20"/>
        <v>1.7</v>
      </c>
      <c r="D207">
        <f t="shared" si="21"/>
        <v>7.4</v>
      </c>
      <c r="E207">
        <f t="shared" si="22"/>
        <v>0</v>
      </c>
      <c r="F207">
        <f t="shared" si="23"/>
        <v>40.299999999999997</v>
      </c>
      <c r="G207">
        <f t="shared" si="23"/>
        <v>23.5</v>
      </c>
      <c r="H207">
        <v>2019</v>
      </c>
      <c r="I207">
        <v>204</v>
      </c>
      <c r="J207">
        <v>6</v>
      </c>
      <c r="K207">
        <v>40.299999999999997</v>
      </c>
      <c r="L207">
        <v>23.5</v>
      </c>
      <c r="M207">
        <v>31.8</v>
      </c>
      <c r="N207">
        <v>88</v>
      </c>
      <c r="O207">
        <v>18.5</v>
      </c>
      <c r="P207">
        <v>50</v>
      </c>
      <c r="Q207">
        <v>2.77</v>
      </c>
      <c r="R207">
        <v>27.89</v>
      </c>
      <c r="S207">
        <v>0</v>
      </c>
      <c r="T207">
        <v>34</v>
      </c>
      <c r="U207">
        <v>27.9</v>
      </c>
      <c r="V207">
        <v>30.9</v>
      </c>
      <c r="W207">
        <v>32.9</v>
      </c>
      <c r="X207">
        <v>31.7</v>
      </c>
      <c r="Y207">
        <v>32.200000000000003</v>
      </c>
      <c r="Z207">
        <v>1.7</v>
      </c>
      <c r="AA207">
        <v>0.6</v>
      </c>
      <c r="AB207">
        <v>102</v>
      </c>
      <c r="AC207">
        <v>64</v>
      </c>
      <c r="AD207">
        <v>8.1999999999999993</v>
      </c>
      <c r="AE207">
        <v>15.5</v>
      </c>
      <c r="AF207">
        <v>7.6</v>
      </c>
      <c r="AG207">
        <v>7.4</v>
      </c>
      <c r="AH207">
        <v>2.12</v>
      </c>
      <c r="AI207">
        <v>18.2</v>
      </c>
    </row>
    <row r="208" spans="1:35">
      <c r="A208">
        <f t="shared" si="18"/>
        <v>205</v>
      </c>
      <c r="B208">
        <f t="shared" si="19"/>
        <v>27.8</v>
      </c>
      <c r="C208">
        <f t="shared" si="20"/>
        <v>2.2000000000000002</v>
      </c>
      <c r="D208">
        <f t="shared" si="21"/>
        <v>7</v>
      </c>
      <c r="E208">
        <f t="shared" si="22"/>
        <v>1.52</v>
      </c>
      <c r="F208">
        <f t="shared" si="23"/>
        <v>38.299999999999997</v>
      </c>
      <c r="G208">
        <f t="shared" si="23"/>
        <v>25</v>
      </c>
      <c r="H208">
        <v>2019</v>
      </c>
      <c r="I208">
        <v>205</v>
      </c>
      <c r="J208">
        <v>6</v>
      </c>
      <c r="K208">
        <v>38.299999999999997</v>
      </c>
      <c r="L208">
        <v>25</v>
      </c>
      <c r="M208">
        <v>31.8</v>
      </c>
      <c r="N208">
        <v>90.7</v>
      </c>
      <c r="O208">
        <v>27.8</v>
      </c>
      <c r="P208">
        <v>51.9</v>
      </c>
      <c r="Q208">
        <v>2.52</v>
      </c>
      <c r="R208">
        <v>24.13</v>
      </c>
      <c r="S208">
        <v>1.52</v>
      </c>
      <c r="T208">
        <v>33.700000000000003</v>
      </c>
      <c r="U208">
        <v>28.1</v>
      </c>
      <c r="V208">
        <v>30.5</v>
      </c>
      <c r="W208">
        <v>31.8</v>
      </c>
      <c r="X208">
        <v>31.1</v>
      </c>
      <c r="Y208">
        <v>31.4</v>
      </c>
      <c r="Z208">
        <v>2.2000000000000002</v>
      </c>
      <c r="AA208">
        <v>0.9</v>
      </c>
      <c r="AB208">
        <v>252</v>
      </c>
      <c r="AC208">
        <v>63</v>
      </c>
      <c r="AD208">
        <v>7.4</v>
      </c>
      <c r="AE208">
        <v>15.9</v>
      </c>
      <c r="AF208">
        <v>6.9</v>
      </c>
      <c r="AG208">
        <v>7</v>
      </c>
      <c r="AH208">
        <v>2.29</v>
      </c>
      <c r="AI208">
        <v>19.5</v>
      </c>
    </row>
    <row r="209" spans="1:35">
      <c r="A209">
        <f t="shared" si="18"/>
        <v>206</v>
      </c>
      <c r="B209">
        <f t="shared" si="19"/>
        <v>20.399999999999999</v>
      </c>
      <c r="C209">
        <f t="shared" si="20"/>
        <v>2.6</v>
      </c>
      <c r="D209">
        <f t="shared" si="21"/>
        <v>8.6999999999999993</v>
      </c>
      <c r="E209">
        <f t="shared" si="22"/>
        <v>0</v>
      </c>
      <c r="F209">
        <f t="shared" si="23"/>
        <v>41.6</v>
      </c>
      <c r="G209">
        <f t="shared" si="23"/>
        <v>27</v>
      </c>
      <c r="H209">
        <v>2019</v>
      </c>
      <c r="I209">
        <v>206</v>
      </c>
      <c r="J209">
        <v>6</v>
      </c>
      <c r="K209">
        <v>41.6</v>
      </c>
      <c r="L209">
        <v>27</v>
      </c>
      <c r="M209">
        <v>34.700000000000003</v>
      </c>
      <c r="N209">
        <v>70.2</v>
      </c>
      <c r="O209">
        <v>20.399999999999999</v>
      </c>
      <c r="P209">
        <v>41.6</v>
      </c>
      <c r="Q209">
        <v>3.58</v>
      </c>
      <c r="R209">
        <v>27.97</v>
      </c>
      <c r="S209">
        <v>0</v>
      </c>
      <c r="T209">
        <v>38.5</v>
      </c>
      <c r="U209">
        <v>28.1</v>
      </c>
      <c r="V209">
        <v>32</v>
      </c>
      <c r="W209">
        <v>31.5</v>
      </c>
      <c r="X209">
        <v>30.8</v>
      </c>
      <c r="Y209">
        <v>31.1</v>
      </c>
      <c r="Z209">
        <v>2.6</v>
      </c>
      <c r="AA209">
        <v>1.3</v>
      </c>
      <c r="AB209">
        <v>216</v>
      </c>
      <c r="AC209">
        <v>56</v>
      </c>
      <c r="AD209">
        <v>8.3000000000000007</v>
      </c>
      <c r="AE209">
        <v>16.7</v>
      </c>
      <c r="AF209">
        <v>8.6</v>
      </c>
      <c r="AG209">
        <v>8.6999999999999993</v>
      </c>
      <c r="AH209">
        <v>2.11</v>
      </c>
      <c r="AI209">
        <v>18.2</v>
      </c>
    </row>
    <row r="210" spans="1:35">
      <c r="A210">
        <f t="shared" si="18"/>
        <v>207</v>
      </c>
      <c r="B210">
        <f t="shared" si="19"/>
        <v>15.1</v>
      </c>
      <c r="C210">
        <f t="shared" si="20"/>
        <v>2.6</v>
      </c>
      <c r="D210">
        <f t="shared" si="21"/>
        <v>9.1999999999999993</v>
      </c>
      <c r="E210">
        <f t="shared" si="22"/>
        <v>0</v>
      </c>
      <c r="F210">
        <f t="shared" si="23"/>
        <v>43.4</v>
      </c>
      <c r="G210">
        <f t="shared" si="23"/>
        <v>28.4</v>
      </c>
      <c r="H210">
        <v>2019</v>
      </c>
      <c r="I210">
        <v>207</v>
      </c>
      <c r="J210">
        <v>6</v>
      </c>
      <c r="K210">
        <v>43.4</v>
      </c>
      <c r="L210">
        <v>28.4</v>
      </c>
      <c r="M210">
        <v>36.299999999999997</v>
      </c>
      <c r="N210">
        <v>63.7</v>
      </c>
      <c r="O210">
        <v>15.1</v>
      </c>
      <c r="P210">
        <v>31.9</v>
      </c>
      <c r="Q210">
        <v>4.3899999999999997</v>
      </c>
      <c r="R210">
        <v>28.09</v>
      </c>
      <c r="S210">
        <v>0</v>
      </c>
      <c r="T210">
        <v>33.6</v>
      </c>
      <c r="U210">
        <v>27.6</v>
      </c>
      <c r="V210">
        <v>30.5</v>
      </c>
      <c r="W210">
        <v>31.6</v>
      </c>
      <c r="X210">
        <v>31</v>
      </c>
      <c r="Y210">
        <v>31.3</v>
      </c>
      <c r="Z210">
        <v>2.6</v>
      </c>
      <c r="AA210">
        <v>1.8</v>
      </c>
      <c r="AB210">
        <v>230</v>
      </c>
      <c r="AC210">
        <v>46</v>
      </c>
      <c r="AD210">
        <v>6.9</v>
      </c>
      <c r="AE210">
        <v>17</v>
      </c>
      <c r="AF210">
        <v>9.3000000000000007</v>
      </c>
      <c r="AG210">
        <v>9.1999999999999993</v>
      </c>
      <c r="AH210">
        <v>1.8</v>
      </c>
      <c r="AI210">
        <v>15.6</v>
      </c>
    </row>
    <row r="211" spans="1:35">
      <c r="A211">
        <f t="shared" si="18"/>
        <v>208</v>
      </c>
      <c r="B211">
        <f t="shared" si="19"/>
        <v>11.1</v>
      </c>
      <c r="C211">
        <f t="shared" si="20"/>
        <v>2.4</v>
      </c>
      <c r="D211">
        <f t="shared" si="21"/>
        <v>9.4</v>
      </c>
      <c r="E211">
        <f t="shared" si="22"/>
        <v>0</v>
      </c>
      <c r="F211">
        <f t="shared" si="23"/>
        <v>44.6</v>
      </c>
      <c r="G211">
        <f t="shared" si="23"/>
        <v>28.7</v>
      </c>
      <c r="H211">
        <v>2019</v>
      </c>
      <c r="I211">
        <v>208</v>
      </c>
      <c r="J211">
        <v>6</v>
      </c>
      <c r="K211">
        <v>44.6</v>
      </c>
      <c r="L211">
        <v>28.7</v>
      </c>
      <c r="M211">
        <v>37.6</v>
      </c>
      <c r="N211">
        <v>48.9</v>
      </c>
      <c r="O211">
        <v>11.1</v>
      </c>
      <c r="P211">
        <v>24.7</v>
      </c>
      <c r="Q211">
        <v>5.17</v>
      </c>
      <c r="R211">
        <v>28.98</v>
      </c>
      <c r="S211">
        <v>0</v>
      </c>
      <c r="T211">
        <v>39.299999999999997</v>
      </c>
      <c r="U211">
        <v>27.5</v>
      </c>
      <c r="V211">
        <v>33.1</v>
      </c>
      <c r="W211">
        <v>31.3</v>
      </c>
      <c r="X211">
        <v>30.7</v>
      </c>
      <c r="Y211">
        <v>31</v>
      </c>
      <c r="Z211">
        <v>2.4</v>
      </c>
      <c r="AA211">
        <v>1.7</v>
      </c>
      <c r="AB211">
        <v>238</v>
      </c>
      <c r="AC211">
        <v>44</v>
      </c>
      <c r="AD211">
        <v>7.9</v>
      </c>
      <c r="AE211">
        <v>17.100000000000001</v>
      </c>
      <c r="AF211">
        <v>9.8000000000000007</v>
      </c>
      <c r="AG211">
        <v>9.4</v>
      </c>
      <c r="AH211">
        <v>1.49</v>
      </c>
      <c r="AI211">
        <v>12.7</v>
      </c>
    </row>
    <row r="212" spans="1:35">
      <c r="A212">
        <f t="shared" si="18"/>
        <v>209</v>
      </c>
      <c r="B212">
        <f t="shared" si="19"/>
        <v>13.7</v>
      </c>
      <c r="C212">
        <f t="shared" si="20"/>
        <v>2.6</v>
      </c>
      <c r="D212">
        <f t="shared" si="21"/>
        <v>9.4</v>
      </c>
      <c r="E212">
        <f t="shared" si="22"/>
        <v>0</v>
      </c>
      <c r="F212">
        <f t="shared" si="23"/>
        <v>43.4</v>
      </c>
      <c r="G212">
        <f t="shared" si="23"/>
        <v>29.4</v>
      </c>
      <c r="H212">
        <v>2019</v>
      </c>
      <c r="I212">
        <v>209</v>
      </c>
      <c r="J212">
        <v>6</v>
      </c>
      <c r="K212">
        <v>43.4</v>
      </c>
      <c r="L212">
        <v>29.4</v>
      </c>
      <c r="M212">
        <v>37.200000000000003</v>
      </c>
      <c r="N212">
        <v>47</v>
      </c>
      <c r="O212">
        <v>13.7</v>
      </c>
      <c r="P212">
        <v>25.1</v>
      </c>
      <c r="Q212">
        <v>4.96</v>
      </c>
      <c r="R212">
        <v>28.22</v>
      </c>
      <c r="S212">
        <v>0</v>
      </c>
      <c r="T212">
        <v>40.6</v>
      </c>
      <c r="U212">
        <v>30.7</v>
      </c>
      <c r="V212">
        <v>35.4</v>
      </c>
      <c r="W212">
        <v>32.1</v>
      </c>
      <c r="X212">
        <v>31.2</v>
      </c>
      <c r="Y212">
        <v>31.6</v>
      </c>
      <c r="Z212">
        <v>2.6</v>
      </c>
      <c r="AA212">
        <v>1.8</v>
      </c>
      <c r="AB212">
        <v>225</v>
      </c>
      <c r="AC212">
        <v>44</v>
      </c>
      <c r="AD212">
        <v>8.1</v>
      </c>
      <c r="AE212">
        <v>17.100000000000001</v>
      </c>
      <c r="AF212">
        <v>9.6</v>
      </c>
      <c r="AG212">
        <v>9.4</v>
      </c>
      <c r="AH212">
        <v>1.53</v>
      </c>
      <c r="AI212">
        <v>13.2</v>
      </c>
    </row>
    <row r="213" spans="1:35">
      <c r="A213">
        <f t="shared" si="18"/>
        <v>210</v>
      </c>
      <c r="B213">
        <f t="shared" si="19"/>
        <v>13.7</v>
      </c>
      <c r="C213">
        <f t="shared" si="20"/>
        <v>3.1</v>
      </c>
      <c r="D213">
        <f t="shared" si="21"/>
        <v>9.4</v>
      </c>
      <c r="E213">
        <f t="shared" si="22"/>
        <v>0</v>
      </c>
      <c r="F213">
        <f t="shared" si="23"/>
        <v>43.5</v>
      </c>
      <c r="G213">
        <f t="shared" si="23"/>
        <v>28.1</v>
      </c>
      <c r="H213">
        <v>2019</v>
      </c>
      <c r="I213">
        <v>210</v>
      </c>
      <c r="J213">
        <v>6</v>
      </c>
      <c r="K213">
        <v>43.5</v>
      </c>
      <c r="L213">
        <v>28.1</v>
      </c>
      <c r="M213">
        <v>36</v>
      </c>
      <c r="N213">
        <v>47</v>
      </c>
      <c r="O213">
        <v>13.7</v>
      </c>
      <c r="P213">
        <v>28.3</v>
      </c>
      <c r="Q213">
        <v>4.55</v>
      </c>
      <c r="R213">
        <v>23.27</v>
      </c>
      <c r="S213">
        <v>0</v>
      </c>
      <c r="T213">
        <v>39.6</v>
      </c>
      <c r="U213">
        <v>31.6</v>
      </c>
      <c r="V213">
        <v>35.5</v>
      </c>
      <c r="W213">
        <v>32.6</v>
      </c>
      <c r="X213">
        <v>32.1</v>
      </c>
      <c r="Y213">
        <v>32.299999999999997</v>
      </c>
      <c r="Z213">
        <v>3.1</v>
      </c>
      <c r="AA213">
        <v>1.5</v>
      </c>
      <c r="AB213">
        <v>197</v>
      </c>
      <c r="AC213">
        <v>59</v>
      </c>
      <c r="AD213">
        <v>9.4</v>
      </c>
      <c r="AE213">
        <v>16.899999999999999</v>
      </c>
      <c r="AF213">
        <v>8.5</v>
      </c>
      <c r="AG213">
        <v>9.4</v>
      </c>
      <c r="AH213">
        <v>1.58</v>
      </c>
      <c r="AI213">
        <v>13.7</v>
      </c>
    </row>
    <row r="214" spans="1:35">
      <c r="A214">
        <f t="shared" si="18"/>
        <v>211</v>
      </c>
      <c r="B214">
        <f t="shared" si="19"/>
        <v>20.399999999999999</v>
      </c>
      <c r="C214">
        <f t="shared" si="20"/>
        <v>2.7</v>
      </c>
      <c r="D214">
        <f t="shared" si="21"/>
        <v>7.9</v>
      </c>
      <c r="E214">
        <f t="shared" si="22"/>
        <v>10.92</v>
      </c>
      <c r="F214">
        <f t="shared" si="23"/>
        <v>40.200000000000003</v>
      </c>
      <c r="G214">
        <f t="shared" si="23"/>
        <v>23.3</v>
      </c>
      <c r="H214">
        <v>2019</v>
      </c>
      <c r="I214">
        <v>211</v>
      </c>
      <c r="J214">
        <v>6</v>
      </c>
      <c r="K214">
        <v>40.200000000000003</v>
      </c>
      <c r="L214">
        <v>23.3</v>
      </c>
      <c r="M214">
        <v>32.200000000000003</v>
      </c>
      <c r="N214">
        <v>92.7</v>
      </c>
      <c r="O214">
        <v>20.399999999999999</v>
      </c>
      <c r="P214">
        <v>47.2</v>
      </c>
      <c r="Q214">
        <v>2.9</v>
      </c>
      <c r="R214">
        <v>24.77</v>
      </c>
      <c r="S214">
        <v>10.92</v>
      </c>
      <c r="T214">
        <v>41.5</v>
      </c>
      <c r="U214">
        <v>31.5</v>
      </c>
      <c r="V214">
        <v>35.700000000000003</v>
      </c>
      <c r="W214">
        <v>33</v>
      </c>
      <c r="X214">
        <v>32.6</v>
      </c>
      <c r="Y214">
        <v>32.700000000000003</v>
      </c>
      <c r="Z214">
        <v>2.7</v>
      </c>
      <c r="AA214">
        <v>0.6</v>
      </c>
      <c r="AB214">
        <v>91</v>
      </c>
      <c r="AC214">
        <v>71</v>
      </c>
      <c r="AD214">
        <v>15.4</v>
      </c>
      <c r="AE214">
        <v>15.4</v>
      </c>
      <c r="AF214">
        <v>7.4</v>
      </c>
      <c r="AG214">
        <v>7.9</v>
      </c>
      <c r="AH214">
        <v>2.08</v>
      </c>
      <c r="AI214">
        <v>18</v>
      </c>
    </row>
    <row r="215" spans="1:35">
      <c r="A215">
        <f t="shared" si="18"/>
        <v>212</v>
      </c>
      <c r="B215">
        <f t="shared" si="19"/>
        <v>39.799999999999997</v>
      </c>
      <c r="C215">
        <f t="shared" si="20"/>
        <v>1.9</v>
      </c>
      <c r="D215">
        <f t="shared" si="21"/>
        <v>5.0999999999999996</v>
      </c>
      <c r="E215">
        <f t="shared" si="22"/>
        <v>0</v>
      </c>
      <c r="F215">
        <f t="shared" si="23"/>
        <v>34.5</v>
      </c>
      <c r="G215">
        <f t="shared" si="23"/>
        <v>24.1</v>
      </c>
      <c r="H215">
        <v>2019</v>
      </c>
      <c r="I215">
        <v>212</v>
      </c>
      <c r="J215">
        <v>6</v>
      </c>
      <c r="K215">
        <v>34.5</v>
      </c>
      <c r="L215">
        <v>24.1</v>
      </c>
      <c r="M215">
        <v>27.8</v>
      </c>
      <c r="N215">
        <v>91.6</v>
      </c>
      <c r="O215">
        <v>39.799999999999997</v>
      </c>
      <c r="P215">
        <v>73.099999999999994</v>
      </c>
      <c r="Q215">
        <v>1.1100000000000001</v>
      </c>
      <c r="R215">
        <v>19.100000000000001</v>
      </c>
      <c r="S215">
        <v>0</v>
      </c>
      <c r="T215">
        <v>34.1</v>
      </c>
      <c r="U215">
        <v>29</v>
      </c>
      <c r="V215">
        <v>30.9</v>
      </c>
      <c r="W215">
        <v>33.1</v>
      </c>
      <c r="X215">
        <v>32</v>
      </c>
      <c r="Y215">
        <v>32.6</v>
      </c>
      <c r="Z215">
        <v>1.9</v>
      </c>
      <c r="AA215">
        <v>0.7</v>
      </c>
      <c r="AB215">
        <v>90</v>
      </c>
      <c r="AC215">
        <v>65</v>
      </c>
      <c r="AD215">
        <v>4.9000000000000004</v>
      </c>
      <c r="AE215">
        <v>15.2</v>
      </c>
      <c r="AF215">
        <v>4.5999999999999996</v>
      </c>
      <c r="AG215">
        <v>5.0999999999999996</v>
      </c>
      <c r="AH215">
        <v>2.67</v>
      </c>
      <c r="AI215">
        <v>22.1</v>
      </c>
    </row>
    <row r="216" spans="1:35">
      <c r="A216">
        <f t="shared" si="18"/>
        <v>213</v>
      </c>
      <c r="B216">
        <f t="shared" si="19"/>
        <v>25.7</v>
      </c>
      <c r="C216">
        <f t="shared" si="20"/>
        <v>1.1000000000000001</v>
      </c>
      <c r="D216">
        <f t="shared" si="21"/>
        <v>6.5</v>
      </c>
      <c r="E216">
        <f t="shared" si="22"/>
        <v>0</v>
      </c>
      <c r="F216">
        <f t="shared" si="23"/>
        <v>38.9</v>
      </c>
      <c r="G216">
        <f t="shared" si="23"/>
        <v>24.3</v>
      </c>
      <c r="H216">
        <v>2019</v>
      </c>
      <c r="I216">
        <v>213</v>
      </c>
      <c r="J216">
        <v>6</v>
      </c>
      <c r="K216">
        <v>38.9</v>
      </c>
      <c r="L216">
        <v>24.3</v>
      </c>
      <c r="M216">
        <v>31.6</v>
      </c>
      <c r="N216">
        <v>89.6</v>
      </c>
      <c r="O216">
        <v>25.7</v>
      </c>
      <c r="P216">
        <v>56</v>
      </c>
      <c r="Q216">
        <v>2.37</v>
      </c>
      <c r="R216">
        <v>27.81</v>
      </c>
      <c r="S216">
        <v>0</v>
      </c>
      <c r="T216">
        <v>38.799999999999997</v>
      </c>
      <c r="U216">
        <v>27.6</v>
      </c>
      <c r="V216">
        <v>32.299999999999997</v>
      </c>
      <c r="W216">
        <v>32.1</v>
      </c>
      <c r="X216">
        <v>31.3</v>
      </c>
      <c r="Y216">
        <v>31.7</v>
      </c>
      <c r="Z216">
        <v>1.1000000000000001</v>
      </c>
      <c r="AA216">
        <v>0.3</v>
      </c>
      <c r="AB216">
        <v>75</v>
      </c>
      <c r="AC216">
        <v>68</v>
      </c>
      <c r="AD216">
        <v>4.7</v>
      </c>
      <c r="AE216">
        <v>15.6</v>
      </c>
      <c r="AF216">
        <v>7.1</v>
      </c>
      <c r="AG216">
        <v>6.5</v>
      </c>
      <c r="AH216">
        <v>2.41</v>
      </c>
      <c r="AI216">
        <v>20.399999999999999</v>
      </c>
    </row>
    <row r="217" spans="1:35">
      <c r="A217">
        <f t="shared" si="18"/>
        <v>214</v>
      </c>
      <c r="B217">
        <f t="shared" si="19"/>
        <v>17.5</v>
      </c>
      <c r="C217">
        <f t="shared" si="20"/>
        <v>1.5</v>
      </c>
      <c r="D217">
        <f t="shared" si="21"/>
        <v>7.3</v>
      </c>
      <c r="E217">
        <f t="shared" si="22"/>
        <v>0</v>
      </c>
      <c r="F217">
        <f t="shared" si="23"/>
        <v>42.7</v>
      </c>
      <c r="G217">
        <f t="shared" si="23"/>
        <v>27.2</v>
      </c>
      <c r="H217">
        <v>2019</v>
      </c>
      <c r="I217">
        <v>214</v>
      </c>
      <c r="J217">
        <v>6</v>
      </c>
      <c r="K217">
        <v>42.7</v>
      </c>
      <c r="L217">
        <v>27.2</v>
      </c>
      <c r="M217">
        <v>35.1</v>
      </c>
      <c r="N217">
        <v>67.2</v>
      </c>
      <c r="O217">
        <v>17.5</v>
      </c>
      <c r="P217">
        <v>38.799999999999997</v>
      </c>
      <c r="Q217">
        <v>3.83</v>
      </c>
      <c r="R217">
        <v>26.45</v>
      </c>
      <c r="S217">
        <v>0</v>
      </c>
      <c r="T217">
        <v>35.6</v>
      </c>
      <c r="U217">
        <v>29</v>
      </c>
      <c r="V217">
        <v>31.9</v>
      </c>
      <c r="W217">
        <v>32.200000000000003</v>
      </c>
      <c r="X217">
        <v>31.8</v>
      </c>
      <c r="Y217">
        <v>32</v>
      </c>
      <c r="Z217">
        <v>1.5</v>
      </c>
      <c r="AA217">
        <v>0.6</v>
      </c>
      <c r="AB217">
        <v>197</v>
      </c>
      <c r="AC217">
        <v>63</v>
      </c>
      <c r="AD217">
        <v>6.7</v>
      </c>
      <c r="AE217">
        <v>16.7</v>
      </c>
      <c r="AF217">
        <v>7.8</v>
      </c>
      <c r="AG217">
        <v>7.3</v>
      </c>
      <c r="AH217">
        <v>2.02</v>
      </c>
      <c r="AI217">
        <v>17.5</v>
      </c>
    </row>
    <row r="218" spans="1:35">
      <c r="A218">
        <f t="shared" si="18"/>
        <v>215</v>
      </c>
      <c r="B218">
        <f t="shared" si="19"/>
        <v>13.7</v>
      </c>
      <c r="C218">
        <f t="shared" si="20"/>
        <v>1.9</v>
      </c>
      <c r="D218">
        <f t="shared" si="21"/>
        <v>7.8</v>
      </c>
      <c r="E218">
        <f t="shared" si="22"/>
        <v>2.0299999999999998</v>
      </c>
      <c r="F218">
        <f t="shared" si="23"/>
        <v>43.4</v>
      </c>
      <c r="G218">
        <f t="shared" si="23"/>
        <v>26.4</v>
      </c>
      <c r="H218">
        <v>2019</v>
      </c>
      <c r="I218">
        <v>215</v>
      </c>
      <c r="J218">
        <v>6</v>
      </c>
      <c r="K218">
        <v>43.4</v>
      </c>
      <c r="L218">
        <v>26.4</v>
      </c>
      <c r="M218">
        <v>35.5</v>
      </c>
      <c r="N218">
        <v>70.900000000000006</v>
      </c>
      <c r="O218">
        <v>13.7</v>
      </c>
      <c r="P218">
        <v>34</v>
      </c>
      <c r="Q218">
        <v>4.17</v>
      </c>
      <c r="R218">
        <v>24.82</v>
      </c>
      <c r="S218">
        <v>2.0299999999999998</v>
      </c>
      <c r="T218">
        <v>39.299999999999997</v>
      </c>
      <c r="U218">
        <v>28.2</v>
      </c>
      <c r="V218">
        <v>33.1</v>
      </c>
      <c r="W218">
        <v>31.9</v>
      </c>
      <c r="X218">
        <v>31.5</v>
      </c>
      <c r="Y218">
        <v>31.7</v>
      </c>
      <c r="Z218">
        <v>1.9</v>
      </c>
      <c r="AA218">
        <v>0.8</v>
      </c>
      <c r="AB218">
        <v>253</v>
      </c>
      <c r="AC218">
        <v>63</v>
      </c>
      <c r="AD218">
        <v>15.1</v>
      </c>
      <c r="AE218">
        <v>16.5</v>
      </c>
      <c r="AF218">
        <v>7.7</v>
      </c>
      <c r="AG218">
        <v>7.8</v>
      </c>
      <c r="AH218">
        <v>1.8</v>
      </c>
      <c r="AI218">
        <v>15.7</v>
      </c>
    </row>
    <row r="219" spans="1:35">
      <c r="A219">
        <f t="shared" si="18"/>
        <v>216</v>
      </c>
      <c r="B219">
        <f t="shared" si="19"/>
        <v>15.7</v>
      </c>
      <c r="C219">
        <f t="shared" si="20"/>
        <v>1.6</v>
      </c>
      <c r="D219">
        <f t="shared" si="21"/>
        <v>7.5</v>
      </c>
      <c r="E219">
        <f t="shared" si="22"/>
        <v>0</v>
      </c>
      <c r="F219">
        <f t="shared" si="23"/>
        <v>42.9</v>
      </c>
      <c r="G219">
        <f t="shared" si="23"/>
        <v>24.2</v>
      </c>
      <c r="H219">
        <v>2019</v>
      </c>
      <c r="I219">
        <v>216</v>
      </c>
      <c r="J219">
        <v>6</v>
      </c>
      <c r="K219">
        <v>42.9</v>
      </c>
      <c r="L219">
        <v>24.2</v>
      </c>
      <c r="M219">
        <v>34.1</v>
      </c>
      <c r="N219">
        <v>87.1</v>
      </c>
      <c r="O219">
        <v>15.7</v>
      </c>
      <c r="P219">
        <v>43</v>
      </c>
      <c r="Q219">
        <v>3.63</v>
      </c>
      <c r="R219">
        <v>27.27</v>
      </c>
      <c r="S219">
        <v>0</v>
      </c>
      <c r="T219">
        <v>40.200000000000003</v>
      </c>
      <c r="U219">
        <v>28.9</v>
      </c>
      <c r="V219">
        <v>34.1</v>
      </c>
      <c r="W219">
        <v>32.1</v>
      </c>
      <c r="X219">
        <v>31.7</v>
      </c>
      <c r="Y219">
        <v>31.9</v>
      </c>
      <c r="Z219">
        <v>1.6</v>
      </c>
      <c r="AA219">
        <v>0.6</v>
      </c>
      <c r="AB219">
        <v>6</v>
      </c>
      <c r="AC219">
        <v>65</v>
      </c>
      <c r="AD219">
        <v>5.3</v>
      </c>
      <c r="AE219">
        <v>15.8</v>
      </c>
      <c r="AF219">
        <v>8</v>
      </c>
      <c r="AG219">
        <v>7.5</v>
      </c>
      <c r="AH219">
        <v>2</v>
      </c>
      <c r="AI219">
        <v>17.100000000000001</v>
      </c>
    </row>
    <row r="220" spans="1:35">
      <c r="A220">
        <f t="shared" si="18"/>
        <v>217</v>
      </c>
      <c r="B220">
        <f t="shared" si="19"/>
        <v>11.2</v>
      </c>
      <c r="C220">
        <f t="shared" si="20"/>
        <v>2.9</v>
      </c>
      <c r="D220">
        <f t="shared" si="21"/>
        <v>9.6999999999999993</v>
      </c>
      <c r="E220">
        <f t="shared" si="22"/>
        <v>7.37</v>
      </c>
      <c r="F220">
        <f t="shared" si="23"/>
        <v>45.7</v>
      </c>
      <c r="G220">
        <f t="shared" si="23"/>
        <v>27.2</v>
      </c>
      <c r="H220">
        <v>2019</v>
      </c>
      <c r="I220">
        <v>217</v>
      </c>
      <c r="J220">
        <v>6</v>
      </c>
      <c r="K220">
        <v>45.7</v>
      </c>
      <c r="L220">
        <v>27.2</v>
      </c>
      <c r="M220">
        <v>35.6</v>
      </c>
      <c r="N220">
        <v>71.900000000000006</v>
      </c>
      <c r="O220">
        <v>11.2</v>
      </c>
      <c r="P220">
        <v>33.799999999999997</v>
      </c>
      <c r="Q220">
        <v>4.38</v>
      </c>
      <c r="R220">
        <v>26.36</v>
      </c>
      <c r="S220">
        <v>7.37</v>
      </c>
      <c r="T220">
        <v>41.5</v>
      </c>
      <c r="U220">
        <v>31</v>
      </c>
      <c r="V220">
        <v>35.5</v>
      </c>
      <c r="W220">
        <v>32.799999999999997</v>
      </c>
      <c r="X220">
        <v>32.1</v>
      </c>
      <c r="Y220">
        <v>32.4</v>
      </c>
      <c r="Z220">
        <v>2.9</v>
      </c>
      <c r="AA220">
        <v>0.3</v>
      </c>
      <c r="AB220">
        <v>162</v>
      </c>
      <c r="AC220">
        <v>77</v>
      </c>
      <c r="AD220">
        <v>12.7</v>
      </c>
      <c r="AE220">
        <v>16.7</v>
      </c>
      <c r="AF220">
        <v>8.8000000000000007</v>
      </c>
      <c r="AG220">
        <v>9.6999999999999993</v>
      </c>
      <c r="AH220">
        <v>1.73</v>
      </c>
      <c r="AI220">
        <v>14.8</v>
      </c>
    </row>
    <row r="221" spans="1:35">
      <c r="A221">
        <f t="shared" si="18"/>
        <v>218</v>
      </c>
      <c r="B221">
        <f t="shared" si="19"/>
        <v>21.4</v>
      </c>
      <c r="C221">
        <f t="shared" si="20"/>
        <v>1.6</v>
      </c>
      <c r="D221">
        <f t="shared" si="21"/>
        <v>5.6</v>
      </c>
      <c r="E221">
        <f t="shared" si="22"/>
        <v>0</v>
      </c>
      <c r="F221">
        <f t="shared" si="23"/>
        <v>39</v>
      </c>
      <c r="G221">
        <f t="shared" si="23"/>
        <v>25.8</v>
      </c>
      <c r="H221">
        <v>2019</v>
      </c>
      <c r="I221">
        <v>218</v>
      </c>
      <c r="J221">
        <v>6</v>
      </c>
      <c r="K221">
        <v>39</v>
      </c>
      <c r="L221">
        <v>25.8</v>
      </c>
      <c r="M221">
        <v>31.8</v>
      </c>
      <c r="N221">
        <v>89.1</v>
      </c>
      <c r="O221">
        <v>21.4</v>
      </c>
      <c r="P221">
        <v>52.8</v>
      </c>
      <c r="Q221">
        <v>2.52</v>
      </c>
      <c r="R221">
        <v>18.38</v>
      </c>
      <c r="S221">
        <v>0</v>
      </c>
      <c r="T221">
        <v>36</v>
      </c>
      <c r="U221">
        <v>29.7</v>
      </c>
      <c r="V221">
        <v>32.1</v>
      </c>
      <c r="W221">
        <v>32.9</v>
      </c>
      <c r="X221">
        <v>32.200000000000003</v>
      </c>
      <c r="Y221">
        <v>32.6</v>
      </c>
      <c r="Z221">
        <v>1.6</v>
      </c>
      <c r="AA221">
        <v>0.2</v>
      </c>
      <c r="AB221">
        <v>111</v>
      </c>
      <c r="AC221">
        <v>76</v>
      </c>
      <c r="AD221">
        <v>6.3</v>
      </c>
      <c r="AE221">
        <v>16.2</v>
      </c>
      <c r="AF221">
        <v>5.2</v>
      </c>
      <c r="AG221">
        <v>5.6</v>
      </c>
      <c r="AH221">
        <v>2.31</v>
      </c>
      <c r="AI221">
        <v>19.5</v>
      </c>
    </row>
    <row r="222" spans="1:35">
      <c r="A222">
        <f t="shared" si="18"/>
        <v>219</v>
      </c>
      <c r="B222">
        <f t="shared" si="19"/>
        <v>18.8</v>
      </c>
      <c r="C222">
        <f t="shared" si="20"/>
        <v>2</v>
      </c>
      <c r="D222">
        <f t="shared" si="21"/>
        <v>7.2</v>
      </c>
      <c r="E222">
        <f t="shared" si="22"/>
        <v>0</v>
      </c>
      <c r="F222">
        <f t="shared" si="23"/>
        <v>40.299999999999997</v>
      </c>
      <c r="G222">
        <f t="shared" si="23"/>
        <v>27.1</v>
      </c>
      <c r="H222">
        <v>2019</v>
      </c>
      <c r="I222">
        <v>219</v>
      </c>
      <c r="J222">
        <v>6</v>
      </c>
      <c r="K222">
        <v>40.299999999999997</v>
      </c>
      <c r="L222">
        <v>27.1</v>
      </c>
      <c r="M222">
        <v>32.799999999999997</v>
      </c>
      <c r="N222">
        <v>70.400000000000006</v>
      </c>
      <c r="O222">
        <v>18.8</v>
      </c>
      <c r="P222">
        <v>44.5</v>
      </c>
      <c r="Q222">
        <v>2.97</v>
      </c>
      <c r="R222">
        <v>24.14</v>
      </c>
      <c r="S222">
        <v>0</v>
      </c>
      <c r="T222">
        <v>39.6</v>
      </c>
      <c r="U222">
        <v>29.6</v>
      </c>
      <c r="V222">
        <v>33.9</v>
      </c>
      <c r="W222">
        <v>32.299999999999997</v>
      </c>
      <c r="X222">
        <v>31.8</v>
      </c>
      <c r="Y222">
        <v>32</v>
      </c>
      <c r="Z222">
        <v>2</v>
      </c>
      <c r="AA222">
        <v>0.8</v>
      </c>
      <c r="AB222">
        <v>232</v>
      </c>
      <c r="AC222">
        <v>63</v>
      </c>
      <c r="AD222">
        <v>12.1</v>
      </c>
      <c r="AE222">
        <v>16.7</v>
      </c>
      <c r="AF222">
        <v>7.2</v>
      </c>
      <c r="AG222">
        <v>7.2</v>
      </c>
      <c r="AH222">
        <v>2.11</v>
      </c>
      <c r="AI222">
        <v>18.2</v>
      </c>
    </row>
    <row r="223" spans="1:35">
      <c r="A223">
        <f t="shared" si="18"/>
        <v>220</v>
      </c>
      <c r="B223">
        <f t="shared" si="19"/>
        <v>15.9</v>
      </c>
      <c r="C223">
        <f t="shared" si="20"/>
        <v>1.4</v>
      </c>
      <c r="D223">
        <f t="shared" si="21"/>
        <v>6.8</v>
      </c>
      <c r="E223">
        <f t="shared" si="22"/>
        <v>0</v>
      </c>
      <c r="F223">
        <f t="shared" si="23"/>
        <v>41.4</v>
      </c>
      <c r="G223">
        <f t="shared" si="23"/>
        <v>24.9</v>
      </c>
      <c r="H223">
        <v>2019</v>
      </c>
      <c r="I223">
        <v>220</v>
      </c>
      <c r="J223">
        <v>6</v>
      </c>
      <c r="K223">
        <v>41.4</v>
      </c>
      <c r="L223">
        <v>24.9</v>
      </c>
      <c r="M223">
        <v>33.6</v>
      </c>
      <c r="N223">
        <v>73.8</v>
      </c>
      <c r="O223">
        <v>15.9</v>
      </c>
      <c r="P223">
        <v>38.299999999999997</v>
      </c>
      <c r="Q223">
        <v>3.56</v>
      </c>
      <c r="R223">
        <v>26.05</v>
      </c>
      <c r="S223">
        <v>0</v>
      </c>
      <c r="T223">
        <v>40</v>
      </c>
      <c r="U223">
        <v>30.1</v>
      </c>
      <c r="V223">
        <v>33.700000000000003</v>
      </c>
      <c r="W223">
        <v>32.799999999999997</v>
      </c>
      <c r="X223">
        <v>32.1</v>
      </c>
      <c r="Y223">
        <v>32.4</v>
      </c>
      <c r="Z223">
        <v>1.4</v>
      </c>
      <c r="AA223">
        <v>0.7</v>
      </c>
      <c r="AB223">
        <v>186</v>
      </c>
      <c r="AC223">
        <v>57</v>
      </c>
      <c r="AD223">
        <v>6</v>
      </c>
      <c r="AE223">
        <v>16</v>
      </c>
      <c r="AF223">
        <v>7.4</v>
      </c>
      <c r="AG223">
        <v>6.8</v>
      </c>
      <c r="AH223">
        <v>1.83</v>
      </c>
      <c r="AI223">
        <v>16</v>
      </c>
    </row>
    <row r="224" spans="1:35">
      <c r="A224">
        <f t="shared" si="18"/>
        <v>221</v>
      </c>
      <c r="B224">
        <f t="shared" si="19"/>
        <v>23.8</v>
      </c>
      <c r="C224">
        <f t="shared" si="20"/>
        <v>2.1</v>
      </c>
      <c r="D224">
        <f t="shared" si="21"/>
        <v>6.1</v>
      </c>
      <c r="E224">
        <f t="shared" si="22"/>
        <v>0</v>
      </c>
      <c r="F224">
        <f t="shared" si="23"/>
        <v>37.200000000000003</v>
      </c>
      <c r="G224">
        <f t="shared" si="23"/>
        <v>26.4</v>
      </c>
      <c r="H224">
        <v>2019</v>
      </c>
      <c r="I224">
        <v>221</v>
      </c>
      <c r="J224">
        <v>6</v>
      </c>
      <c r="K224">
        <v>37.200000000000003</v>
      </c>
      <c r="L224">
        <v>26.4</v>
      </c>
      <c r="M224">
        <v>32</v>
      </c>
      <c r="N224">
        <v>69.099999999999994</v>
      </c>
      <c r="O224">
        <v>23.8</v>
      </c>
      <c r="P224">
        <v>37.799999999999997</v>
      </c>
      <c r="Q224">
        <v>3.06</v>
      </c>
      <c r="R224">
        <v>17.23</v>
      </c>
      <c r="S224">
        <v>0</v>
      </c>
      <c r="T224">
        <v>31.4</v>
      </c>
      <c r="U224">
        <v>27.4</v>
      </c>
      <c r="V224">
        <v>29.2</v>
      </c>
      <c r="W224">
        <v>32.799999999999997</v>
      </c>
      <c r="X224">
        <v>31.5</v>
      </c>
      <c r="Y224">
        <v>32.200000000000003</v>
      </c>
      <c r="Z224">
        <v>2.1</v>
      </c>
      <c r="AA224">
        <v>1.3</v>
      </c>
      <c r="AB224">
        <v>170</v>
      </c>
      <c r="AC224">
        <v>49</v>
      </c>
      <c r="AD224">
        <v>6.8</v>
      </c>
      <c r="AE224">
        <v>16.3</v>
      </c>
      <c r="AF224">
        <v>5.4</v>
      </c>
      <c r="AG224">
        <v>6.1</v>
      </c>
      <c r="AH224">
        <v>1.75</v>
      </c>
      <c r="AI224">
        <v>15.3</v>
      </c>
    </row>
    <row r="225" spans="1:35">
      <c r="A225">
        <f t="shared" si="18"/>
        <v>222</v>
      </c>
      <c r="B225">
        <f t="shared" si="19"/>
        <v>21.5</v>
      </c>
      <c r="C225">
        <f t="shared" si="20"/>
        <v>3.4</v>
      </c>
      <c r="D225">
        <f t="shared" si="21"/>
        <v>8.1999999999999993</v>
      </c>
      <c r="E225">
        <f t="shared" si="22"/>
        <v>0</v>
      </c>
      <c r="F225">
        <f t="shared" si="23"/>
        <v>38.700000000000003</v>
      </c>
      <c r="G225">
        <f t="shared" si="23"/>
        <v>25.4</v>
      </c>
      <c r="H225">
        <v>2019</v>
      </c>
      <c r="I225">
        <v>222</v>
      </c>
      <c r="J225">
        <v>6</v>
      </c>
      <c r="K225">
        <v>38.700000000000003</v>
      </c>
      <c r="L225">
        <v>25.4</v>
      </c>
      <c r="M225">
        <v>31.1</v>
      </c>
      <c r="N225">
        <v>66.5</v>
      </c>
      <c r="O225">
        <v>21.5</v>
      </c>
      <c r="P225">
        <v>44.4</v>
      </c>
      <c r="Q225">
        <v>2.72</v>
      </c>
      <c r="R225">
        <v>22.42</v>
      </c>
      <c r="S225">
        <v>0</v>
      </c>
      <c r="T225">
        <v>34.6</v>
      </c>
      <c r="U225">
        <v>26.4</v>
      </c>
      <c r="V225">
        <v>29.7</v>
      </c>
      <c r="W225">
        <v>31.6</v>
      </c>
      <c r="X225">
        <v>30.8</v>
      </c>
      <c r="Y225">
        <v>31.1</v>
      </c>
      <c r="Z225">
        <v>3.4</v>
      </c>
      <c r="AA225">
        <v>2.1</v>
      </c>
      <c r="AB225">
        <v>160</v>
      </c>
      <c r="AC225">
        <v>50</v>
      </c>
      <c r="AD225">
        <v>12.9</v>
      </c>
      <c r="AE225">
        <v>16.100000000000001</v>
      </c>
      <c r="AF225">
        <v>7.4</v>
      </c>
      <c r="AG225">
        <v>8.1999999999999993</v>
      </c>
      <c r="AH225">
        <v>1.91</v>
      </c>
      <c r="AI225">
        <v>16.7</v>
      </c>
    </row>
    <row r="226" spans="1:35">
      <c r="A226">
        <f t="shared" si="18"/>
        <v>223</v>
      </c>
      <c r="B226">
        <f t="shared" si="19"/>
        <v>22.1</v>
      </c>
      <c r="C226">
        <f t="shared" si="20"/>
        <v>2</v>
      </c>
      <c r="D226">
        <f t="shared" si="21"/>
        <v>7.4</v>
      </c>
      <c r="E226">
        <f t="shared" si="22"/>
        <v>0</v>
      </c>
      <c r="F226">
        <f t="shared" si="23"/>
        <v>39</v>
      </c>
      <c r="G226">
        <f t="shared" si="23"/>
        <v>25.8</v>
      </c>
      <c r="H226">
        <v>2019</v>
      </c>
      <c r="I226">
        <v>223</v>
      </c>
      <c r="J226">
        <v>6</v>
      </c>
      <c r="K226">
        <v>39</v>
      </c>
      <c r="L226">
        <v>25.8</v>
      </c>
      <c r="M226">
        <v>32.299999999999997</v>
      </c>
      <c r="N226">
        <v>68.599999999999994</v>
      </c>
      <c r="O226">
        <v>22.1</v>
      </c>
      <c r="P226">
        <v>42.5</v>
      </c>
      <c r="Q226">
        <v>3.03</v>
      </c>
      <c r="R226">
        <v>26.52</v>
      </c>
      <c r="S226">
        <v>0</v>
      </c>
      <c r="T226">
        <v>38.4</v>
      </c>
      <c r="U226">
        <v>27.6</v>
      </c>
      <c r="V226">
        <v>32.6</v>
      </c>
      <c r="W226">
        <v>31.2</v>
      </c>
      <c r="X226">
        <v>30.7</v>
      </c>
      <c r="Y226">
        <v>30.9</v>
      </c>
      <c r="Z226">
        <v>2</v>
      </c>
      <c r="AA226">
        <v>1.1000000000000001</v>
      </c>
      <c r="AB226">
        <v>130</v>
      </c>
      <c r="AC226">
        <v>54</v>
      </c>
      <c r="AD226">
        <v>5.5</v>
      </c>
      <c r="AE226">
        <v>16.2</v>
      </c>
      <c r="AF226">
        <v>7.5</v>
      </c>
      <c r="AG226">
        <v>7.4</v>
      </c>
      <c r="AH226">
        <v>1.94</v>
      </c>
      <c r="AI226">
        <v>16.899999999999999</v>
      </c>
    </row>
    <row r="227" spans="1:35">
      <c r="A227">
        <f t="shared" si="18"/>
        <v>224</v>
      </c>
      <c r="B227">
        <f t="shared" si="19"/>
        <v>10.199999999999999</v>
      </c>
      <c r="C227">
        <f t="shared" si="20"/>
        <v>1.9</v>
      </c>
      <c r="D227">
        <f t="shared" si="21"/>
        <v>7.8</v>
      </c>
      <c r="E227">
        <f t="shared" si="22"/>
        <v>0</v>
      </c>
      <c r="F227">
        <f t="shared" si="23"/>
        <v>41</v>
      </c>
      <c r="G227">
        <f t="shared" si="23"/>
        <v>25.8</v>
      </c>
      <c r="H227">
        <v>2019</v>
      </c>
      <c r="I227">
        <v>224</v>
      </c>
      <c r="J227">
        <v>6</v>
      </c>
      <c r="K227">
        <v>41</v>
      </c>
      <c r="L227">
        <v>25.8</v>
      </c>
      <c r="M227">
        <v>33.700000000000003</v>
      </c>
      <c r="N227">
        <v>42.5</v>
      </c>
      <c r="O227">
        <v>10.199999999999999</v>
      </c>
      <c r="P227">
        <v>21.8</v>
      </c>
      <c r="Q227">
        <v>4.3099999999999996</v>
      </c>
      <c r="R227">
        <v>27.94</v>
      </c>
      <c r="S227">
        <v>0</v>
      </c>
      <c r="T227">
        <v>39.5</v>
      </c>
      <c r="U227">
        <v>29.3</v>
      </c>
      <c r="V227">
        <v>34.1</v>
      </c>
      <c r="W227">
        <v>31.8</v>
      </c>
      <c r="X227">
        <v>31.2</v>
      </c>
      <c r="Y227">
        <v>31.5</v>
      </c>
      <c r="Z227">
        <v>1.9</v>
      </c>
      <c r="AA227">
        <v>0.5</v>
      </c>
      <c r="AB227">
        <v>159</v>
      </c>
      <c r="AC227">
        <v>70</v>
      </c>
      <c r="AD227">
        <v>6.4</v>
      </c>
      <c r="AE227">
        <v>16.2</v>
      </c>
      <c r="AF227">
        <v>8.6999999999999993</v>
      </c>
      <c r="AG227">
        <v>7.8</v>
      </c>
      <c r="AH227">
        <v>1.06</v>
      </c>
      <c r="AI227">
        <v>7.7</v>
      </c>
    </row>
    <row r="228" spans="1:35">
      <c r="A228">
        <f t="shared" si="18"/>
        <v>225</v>
      </c>
      <c r="B228">
        <f t="shared" si="19"/>
        <v>11.8</v>
      </c>
      <c r="C228">
        <f t="shared" si="20"/>
        <v>1.5</v>
      </c>
      <c r="D228">
        <f t="shared" si="21"/>
        <v>7.3</v>
      </c>
      <c r="E228">
        <f t="shared" si="22"/>
        <v>0</v>
      </c>
      <c r="F228">
        <f t="shared" si="23"/>
        <v>42</v>
      </c>
      <c r="G228">
        <f t="shared" si="23"/>
        <v>23.8</v>
      </c>
      <c r="H228">
        <v>2019</v>
      </c>
      <c r="I228">
        <v>225</v>
      </c>
      <c r="J228">
        <v>6</v>
      </c>
      <c r="K228">
        <v>42</v>
      </c>
      <c r="L228">
        <v>23.8</v>
      </c>
      <c r="M228">
        <v>33.5</v>
      </c>
      <c r="N228">
        <v>59.3</v>
      </c>
      <c r="O228">
        <v>11.8</v>
      </c>
      <c r="P228">
        <v>27.1</v>
      </c>
      <c r="Q228">
        <v>4.13</v>
      </c>
      <c r="R228">
        <v>27.96</v>
      </c>
      <c r="S228">
        <v>0</v>
      </c>
      <c r="T228">
        <v>40.200000000000003</v>
      </c>
      <c r="U228">
        <v>29.5</v>
      </c>
      <c r="V228">
        <v>34.6</v>
      </c>
      <c r="W228">
        <v>32.200000000000003</v>
      </c>
      <c r="X228">
        <v>31.8</v>
      </c>
      <c r="Y228">
        <v>32</v>
      </c>
      <c r="Z228">
        <v>1.5</v>
      </c>
      <c r="AA228">
        <v>0.1</v>
      </c>
      <c r="AB228">
        <v>164</v>
      </c>
      <c r="AC228">
        <v>79</v>
      </c>
      <c r="AD228">
        <v>4.8</v>
      </c>
      <c r="AE228">
        <v>15.6</v>
      </c>
      <c r="AF228">
        <v>8.1999999999999993</v>
      </c>
      <c r="AG228">
        <v>7.3</v>
      </c>
      <c r="AH228">
        <v>1.27</v>
      </c>
      <c r="AI228">
        <v>10.4</v>
      </c>
    </row>
    <row r="229" spans="1:35">
      <c r="A229">
        <f t="shared" si="18"/>
        <v>226</v>
      </c>
      <c r="B229">
        <f t="shared" si="19"/>
        <v>6.2</v>
      </c>
      <c r="C229">
        <f t="shared" si="20"/>
        <v>1.7</v>
      </c>
      <c r="D229">
        <f t="shared" si="21"/>
        <v>7.7</v>
      </c>
      <c r="E229">
        <f t="shared" si="22"/>
        <v>0</v>
      </c>
      <c r="F229">
        <f t="shared" si="23"/>
        <v>44.2</v>
      </c>
      <c r="G229">
        <f t="shared" si="23"/>
        <v>22.5</v>
      </c>
      <c r="H229">
        <v>2019</v>
      </c>
      <c r="I229">
        <v>226</v>
      </c>
      <c r="J229">
        <v>6</v>
      </c>
      <c r="K229">
        <v>44.2</v>
      </c>
      <c r="L229">
        <v>22.5</v>
      </c>
      <c r="M229">
        <v>33.700000000000003</v>
      </c>
      <c r="N229">
        <v>50.6</v>
      </c>
      <c r="O229">
        <v>6.2</v>
      </c>
      <c r="P229">
        <v>22.9</v>
      </c>
      <c r="Q229">
        <v>4.58</v>
      </c>
      <c r="R229">
        <v>28.31</v>
      </c>
      <c r="S229">
        <v>0</v>
      </c>
      <c r="T229">
        <v>40.200000000000003</v>
      </c>
      <c r="U229">
        <v>29.5</v>
      </c>
      <c r="V229">
        <v>34.6</v>
      </c>
      <c r="W229">
        <v>32.5</v>
      </c>
      <c r="X229">
        <v>32.1</v>
      </c>
      <c r="Y229">
        <v>32.299999999999997</v>
      </c>
      <c r="Z229">
        <v>1.7</v>
      </c>
      <c r="AA229">
        <v>0.8</v>
      </c>
      <c r="AB229">
        <v>196</v>
      </c>
      <c r="AC229">
        <v>59</v>
      </c>
      <c r="AD229">
        <v>7.3</v>
      </c>
      <c r="AE229">
        <v>15.2</v>
      </c>
      <c r="AF229">
        <v>8.6999999999999993</v>
      </c>
      <c r="AG229">
        <v>7.7</v>
      </c>
      <c r="AH229">
        <v>1.02</v>
      </c>
      <c r="AI229">
        <v>7</v>
      </c>
    </row>
    <row r="230" spans="1:35">
      <c r="A230">
        <f t="shared" si="18"/>
        <v>227</v>
      </c>
      <c r="B230">
        <f t="shared" si="19"/>
        <v>4.9000000000000004</v>
      </c>
      <c r="C230">
        <f t="shared" si="20"/>
        <v>1.6</v>
      </c>
      <c r="D230">
        <f t="shared" si="21"/>
        <v>7.7</v>
      </c>
      <c r="E230">
        <f t="shared" si="22"/>
        <v>0</v>
      </c>
      <c r="F230">
        <f t="shared" si="23"/>
        <v>45.1</v>
      </c>
      <c r="G230">
        <f t="shared" si="23"/>
        <v>22.6</v>
      </c>
      <c r="H230">
        <v>2019</v>
      </c>
      <c r="I230">
        <v>227</v>
      </c>
      <c r="J230">
        <v>6</v>
      </c>
      <c r="K230">
        <v>45.1</v>
      </c>
      <c r="L230">
        <v>22.6</v>
      </c>
      <c r="M230">
        <v>34.299999999999997</v>
      </c>
      <c r="N230">
        <v>56.7</v>
      </c>
      <c r="O230">
        <v>4.9000000000000004</v>
      </c>
      <c r="P230">
        <v>19.399999999999999</v>
      </c>
      <c r="Q230">
        <v>4.8600000000000003</v>
      </c>
      <c r="R230">
        <v>28.22</v>
      </c>
      <c r="S230">
        <v>0</v>
      </c>
      <c r="T230">
        <v>36</v>
      </c>
      <c r="U230">
        <v>28.5</v>
      </c>
      <c r="V230">
        <v>32.200000000000003</v>
      </c>
      <c r="W230">
        <v>32.700000000000003</v>
      </c>
      <c r="X230">
        <v>32.299999999999997</v>
      </c>
      <c r="Y230">
        <v>32.5</v>
      </c>
      <c r="Z230">
        <v>1.6</v>
      </c>
      <c r="AA230">
        <v>0.6</v>
      </c>
      <c r="AB230">
        <v>232</v>
      </c>
      <c r="AC230">
        <v>65</v>
      </c>
      <c r="AD230">
        <v>6.7</v>
      </c>
      <c r="AE230">
        <v>15.4</v>
      </c>
      <c r="AF230">
        <v>8.8000000000000007</v>
      </c>
      <c r="AG230">
        <v>7.7</v>
      </c>
      <c r="AH230">
        <v>0.9</v>
      </c>
      <c r="AI230">
        <v>5.0999999999999996</v>
      </c>
    </row>
    <row r="231" spans="1:35">
      <c r="A231">
        <f t="shared" si="18"/>
        <v>228</v>
      </c>
      <c r="B231">
        <f t="shared" si="19"/>
        <v>11.6</v>
      </c>
      <c r="C231">
        <f t="shared" si="20"/>
        <v>2.5</v>
      </c>
      <c r="D231">
        <f t="shared" si="21"/>
        <v>8.5</v>
      </c>
      <c r="E231">
        <f t="shared" si="22"/>
        <v>0</v>
      </c>
      <c r="F231">
        <f t="shared" si="23"/>
        <v>41.4</v>
      </c>
      <c r="G231">
        <f t="shared" si="23"/>
        <v>26.8</v>
      </c>
      <c r="H231">
        <v>2019</v>
      </c>
      <c r="I231">
        <v>228</v>
      </c>
      <c r="J231">
        <v>6</v>
      </c>
      <c r="K231">
        <v>41.4</v>
      </c>
      <c r="L231">
        <v>26.8</v>
      </c>
      <c r="M231">
        <v>33.6</v>
      </c>
      <c r="N231">
        <v>59.4</v>
      </c>
      <c r="O231">
        <v>11.6</v>
      </c>
      <c r="P231">
        <v>25.8</v>
      </c>
      <c r="Q231">
        <v>4.07</v>
      </c>
      <c r="R231">
        <v>25.08</v>
      </c>
      <c r="S231">
        <v>0</v>
      </c>
      <c r="T231">
        <v>32.5</v>
      </c>
      <c r="U231">
        <v>24.3</v>
      </c>
      <c r="V231">
        <v>28.3</v>
      </c>
      <c r="W231">
        <v>32.299999999999997</v>
      </c>
      <c r="X231">
        <v>31.1</v>
      </c>
      <c r="Y231">
        <v>31.6</v>
      </c>
      <c r="Z231">
        <v>2.5</v>
      </c>
      <c r="AA231">
        <v>1.6</v>
      </c>
      <c r="AB231">
        <v>155</v>
      </c>
      <c r="AC231">
        <v>48</v>
      </c>
      <c r="AD231">
        <v>12.6</v>
      </c>
      <c r="AE231">
        <v>16.600000000000001</v>
      </c>
      <c r="AF231">
        <v>8.4</v>
      </c>
      <c r="AG231">
        <v>8.5</v>
      </c>
      <c r="AH231">
        <v>1.29</v>
      </c>
      <c r="AI231">
        <v>10</v>
      </c>
    </row>
    <row r="232" spans="1:35">
      <c r="A232">
        <f t="shared" si="18"/>
        <v>229</v>
      </c>
      <c r="B232">
        <f t="shared" si="19"/>
        <v>12.4</v>
      </c>
      <c r="C232">
        <f t="shared" si="20"/>
        <v>2</v>
      </c>
      <c r="D232">
        <f t="shared" si="21"/>
        <v>7.9</v>
      </c>
      <c r="E232">
        <f t="shared" si="22"/>
        <v>0</v>
      </c>
      <c r="F232">
        <f t="shared" si="23"/>
        <v>41.7</v>
      </c>
      <c r="G232">
        <f t="shared" si="23"/>
        <v>24.5</v>
      </c>
      <c r="H232">
        <v>2019</v>
      </c>
      <c r="I232">
        <v>229</v>
      </c>
      <c r="J232">
        <v>6</v>
      </c>
      <c r="K232">
        <v>41.7</v>
      </c>
      <c r="L232">
        <v>24.5</v>
      </c>
      <c r="M232">
        <v>33.6</v>
      </c>
      <c r="N232">
        <v>63.4</v>
      </c>
      <c r="O232">
        <v>12.4</v>
      </c>
      <c r="P232">
        <v>31.9</v>
      </c>
      <c r="Q232">
        <v>3.86</v>
      </c>
      <c r="R232">
        <v>27.33</v>
      </c>
      <c r="S232">
        <v>0</v>
      </c>
      <c r="T232">
        <v>37.1</v>
      </c>
      <c r="U232">
        <v>25.5</v>
      </c>
      <c r="V232">
        <v>30.9</v>
      </c>
      <c r="W232">
        <v>31.1</v>
      </c>
      <c r="X232">
        <v>30.5</v>
      </c>
      <c r="Y232">
        <v>30.8</v>
      </c>
      <c r="Z232">
        <v>2</v>
      </c>
      <c r="AA232">
        <v>1.1000000000000001</v>
      </c>
      <c r="AB232">
        <v>179</v>
      </c>
      <c r="AC232">
        <v>55</v>
      </c>
      <c r="AD232">
        <v>6.7</v>
      </c>
      <c r="AE232">
        <v>15.9</v>
      </c>
      <c r="AF232">
        <v>8.4</v>
      </c>
      <c r="AG232">
        <v>7.9</v>
      </c>
      <c r="AH232">
        <v>1.52</v>
      </c>
      <c r="AI232">
        <v>12.7</v>
      </c>
    </row>
    <row r="233" spans="1:35">
      <c r="A233">
        <f t="shared" si="18"/>
        <v>230</v>
      </c>
      <c r="B233">
        <f t="shared" si="19"/>
        <v>11.9</v>
      </c>
      <c r="C233">
        <f t="shared" si="20"/>
        <v>1.4</v>
      </c>
      <c r="D233">
        <f t="shared" si="21"/>
        <v>6.2</v>
      </c>
      <c r="E233">
        <f t="shared" si="22"/>
        <v>0</v>
      </c>
      <c r="F233">
        <f t="shared" si="23"/>
        <v>39.9</v>
      </c>
      <c r="G233">
        <f t="shared" si="23"/>
        <v>22</v>
      </c>
      <c r="H233">
        <v>2019</v>
      </c>
      <c r="I233">
        <v>230</v>
      </c>
      <c r="J233">
        <v>6</v>
      </c>
      <c r="K233">
        <v>39.9</v>
      </c>
      <c r="L233">
        <v>22</v>
      </c>
      <c r="M233">
        <v>31.6</v>
      </c>
      <c r="N233">
        <v>53.8</v>
      </c>
      <c r="O233">
        <v>11.9</v>
      </c>
      <c r="P233">
        <v>28.4</v>
      </c>
      <c r="Q233">
        <v>3.59</v>
      </c>
      <c r="R233">
        <v>22.64</v>
      </c>
      <c r="S233">
        <v>0</v>
      </c>
      <c r="T233">
        <v>36.1</v>
      </c>
      <c r="U233">
        <v>27.2</v>
      </c>
      <c r="V233">
        <v>31.7</v>
      </c>
      <c r="W233">
        <v>31.1</v>
      </c>
      <c r="X233">
        <v>30.8</v>
      </c>
      <c r="Y233">
        <v>31</v>
      </c>
      <c r="Z233">
        <v>1.4</v>
      </c>
      <c r="AA233">
        <v>0.6</v>
      </c>
      <c r="AB233">
        <v>128</v>
      </c>
      <c r="AC233">
        <v>60</v>
      </c>
      <c r="AD233">
        <v>4.0999999999999996</v>
      </c>
      <c r="AE233">
        <v>14.8</v>
      </c>
      <c r="AF233">
        <v>6.6</v>
      </c>
      <c r="AG233">
        <v>6.2</v>
      </c>
      <c r="AH233">
        <v>1.24</v>
      </c>
      <c r="AI233">
        <v>10.1</v>
      </c>
    </row>
    <row r="234" spans="1:35">
      <c r="A234">
        <f t="shared" si="18"/>
        <v>231</v>
      </c>
      <c r="B234">
        <f t="shared" si="19"/>
        <v>9.4</v>
      </c>
      <c r="C234">
        <f t="shared" si="20"/>
        <v>1.1000000000000001</v>
      </c>
      <c r="D234">
        <f t="shared" si="21"/>
        <v>6.3</v>
      </c>
      <c r="E234">
        <f t="shared" si="22"/>
        <v>0</v>
      </c>
      <c r="F234">
        <f t="shared" si="23"/>
        <v>41.7</v>
      </c>
      <c r="G234">
        <f t="shared" si="23"/>
        <v>22.1</v>
      </c>
      <c r="H234">
        <v>2019</v>
      </c>
      <c r="I234">
        <v>231</v>
      </c>
      <c r="J234">
        <v>6</v>
      </c>
      <c r="K234">
        <v>41.7</v>
      </c>
      <c r="L234">
        <v>22.1</v>
      </c>
      <c r="M234">
        <v>31.9</v>
      </c>
      <c r="N234">
        <v>58.5</v>
      </c>
      <c r="O234">
        <v>9.4</v>
      </c>
      <c r="P234">
        <v>27.9</v>
      </c>
      <c r="Q234">
        <v>3.83</v>
      </c>
      <c r="R234">
        <v>27.41</v>
      </c>
      <c r="S234">
        <v>0</v>
      </c>
      <c r="T234">
        <v>38.700000000000003</v>
      </c>
      <c r="U234">
        <v>27.6</v>
      </c>
      <c r="V234">
        <v>32.799999999999997</v>
      </c>
      <c r="W234">
        <v>31.4</v>
      </c>
      <c r="X234">
        <v>31</v>
      </c>
      <c r="Y234">
        <v>31.1</v>
      </c>
      <c r="Z234">
        <v>1.1000000000000001</v>
      </c>
      <c r="AA234">
        <v>0.3</v>
      </c>
      <c r="AB234">
        <v>129</v>
      </c>
      <c r="AC234">
        <v>68</v>
      </c>
      <c r="AD234">
        <v>5.3</v>
      </c>
      <c r="AE234">
        <v>14.9</v>
      </c>
      <c r="AF234">
        <v>7.7</v>
      </c>
      <c r="AG234">
        <v>6.3</v>
      </c>
      <c r="AH234">
        <v>1.18</v>
      </c>
      <c r="AI234">
        <v>9.1999999999999993</v>
      </c>
    </row>
    <row r="235" spans="1:35">
      <c r="A235">
        <f t="shared" si="18"/>
        <v>232</v>
      </c>
      <c r="B235">
        <f t="shared" si="19"/>
        <v>8.1</v>
      </c>
      <c r="C235">
        <f t="shared" si="20"/>
        <v>1.2</v>
      </c>
      <c r="D235">
        <f t="shared" si="21"/>
        <v>6.7</v>
      </c>
      <c r="E235">
        <f t="shared" si="22"/>
        <v>0</v>
      </c>
      <c r="F235">
        <f t="shared" si="23"/>
        <v>44.3</v>
      </c>
      <c r="G235">
        <f t="shared" si="23"/>
        <v>22.5</v>
      </c>
      <c r="H235">
        <v>2019</v>
      </c>
      <c r="I235">
        <v>232</v>
      </c>
      <c r="J235">
        <v>6</v>
      </c>
      <c r="K235">
        <v>44.3</v>
      </c>
      <c r="L235">
        <v>22.5</v>
      </c>
      <c r="M235">
        <v>33.6</v>
      </c>
      <c r="N235">
        <v>56.4</v>
      </c>
      <c r="O235">
        <v>8.1</v>
      </c>
      <c r="P235">
        <v>23.5</v>
      </c>
      <c r="Q235">
        <v>4.49</v>
      </c>
      <c r="R235">
        <v>27.13</v>
      </c>
      <c r="S235">
        <v>0</v>
      </c>
      <c r="T235">
        <v>39.6</v>
      </c>
      <c r="U235">
        <v>28.5</v>
      </c>
      <c r="V235">
        <v>33.799999999999997</v>
      </c>
      <c r="W235">
        <v>31.8</v>
      </c>
      <c r="X235">
        <v>31.3</v>
      </c>
      <c r="Y235">
        <v>31.5</v>
      </c>
      <c r="Z235">
        <v>1.2</v>
      </c>
      <c r="AA235">
        <v>0.3</v>
      </c>
      <c r="AB235">
        <v>190</v>
      </c>
      <c r="AC235">
        <v>70</v>
      </c>
      <c r="AD235">
        <v>5.8</v>
      </c>
      <c r="AE235">
        <v>15.3</v>
      </c>
      <c r="AF235">
        <v>8</v>
      </c>
      <c r="AG235">
        <v>6.7</v>
      </c>
      <c r="AH235">
        <v>1.0900000000000001</v>
      </c>
      <c r="AI235">
        <v>8.1</v>
      </c>
    </row>
    <row r="236" spans="1:35">
      <c r="A236">
        <f t="shared" si="18"/>
        <v>233</v>
      </c>
      <c r="B236">
        <f t="shared" si="19"/>
        <v>7</v>
      </c>
      <c r="C236">
        <f t="shared" si="20"/>
        <v>1.7</v>
      </c>
      <c r="D236">
        <f t="shared" si="21"/>
        <v>7.8</v>
      </c>
      <c r="E236">
        <f t="shared" si="22"/>
        <v>0</v>
      </c>
      <c r="F236">
        <f t="shared" si="23"/>
        <v>45.2</v>
      </c>
      <c r="G236">
        <f t="shared" si="23"/>
        <v>22.7</v>
      </c>
      <c r="H236">
        <v>2019</v>
      </c>
      <c r="I236">
        <v>233</v>
      </c>
      <c r="J236">
        <v>6</v>
      </c>
      <c r="K236">
        <v>45.2</v>
      </c>
      <c r="L236">
        <v>22.7</v>
      </c>
      <c r="M236">
        <v>34.4</v>
      </c>
      <c r="N236">
        <v>53.7</v>
      </c>
      <c r="O236">
        <v>7</v>
      </c>
      <c r="P236">
        <v>20.5</v>
      </c>
      <c r="Q236">
        <v>4.87</v>
      </c>
      <c r="R236">
        <v>27.12</v>
      </c>
      <c r="S236">
        <v>0</v>
      </c>
      <c r="T236">
        <v>39.799999999999997</v>
      </c>
      <c r="U236">
        <v>29.3</v>
      </c>
      <c r="V236">
        <v>34.299999999999997</v>
      </c>
      <c r="W236">
        <v>32.1</v>
      </c>
      <c r="X236">
        <v>31.7</v>
      </c>
      <c r="Y236">
        <v>31.9</v>
      </c>
      <c r="Z236">
        <v>1.7</v>
      </c>
      <c r="AA236">
        <v>0.7</v>
      </c>
      <c r="AB236">
        <v>231</v>
      </c>
      <c r="AC236">
        <v>62</v>
      </c>
      <c r="AD236">
        <v>7.7</v>
      </c>
      <c r="AE236">
        <v>15.4</v>
      </c>
      <c r="AF236">
        <v>8.6999999999999993</v>
      </c>
      <c r="AG236">
        <v>7.8</v>
      </c>
      <c r="AH236">
        <v>0.95</v>
      </c>
      <c r="AI236">
        <v>6</v>
      </c>
    </row>
    <row r="237" spans="1:35">
      <c r="A237">
        <f t="shared" si="18"/>
        <v>234</v>
      </c>
      <c r="B237">
        <f t="shared" si="19"/>
        <v>17.600000000000001</v>
      </c>
      <c r="C237">
        <f t="shared" si="20"/>
        <v>3.1</v>
      </c>
      <c r="D237">
        <f t="shared" si="21"/>
        <v>8.9</v>
      </c>
      <c r="E237">
        <f t="shared" si="22"/>
        <v>0</v>
      </c>
      <c r="F237">
        <f t="shared" si="23"/>
        <v>41.5</v>
      </c>
      <c r="G237">
        <f t="shared" si="23"/>
        <v>25.4</v>
      </c>
      <c r="H237">
        <v>2019</v>
      </c>
      <c r="I237">
        <v>234</v>
      </c>
      <c r="J237">
        <v>6</v>
      </c>
      <c r="K237">
        <v>41.5</v>
      </c>
      <c r="L237">
        <v>25.4</v>
      </c>
      <c r="M237">
        <v>34</v>
      </c>
      <c r="N237">
        <v>47.6</v>
      </c>
      <c r="O237">
        <v>17.600000000000001</v>
      </c>
      <c r="P237">
        <v>27.8</v>
      </c>
      <c r="Q237">
        <v>3.98</v>
      </c>
      <c r="R237">
        <v>24.41</v>
      </c>
      <c r="S237">
        <v>0</v>
      </c>
      <c r="T237">
        <v>36.700000000000003</v>
      </c>
      <c r="U237">
        <v>29.3</v>
      </c>
      <c r="V237">
        <v>32.6</v>
      </c>
      <c r="W237">
        <v>32.299999999999997</v>
      </c>
      <c r="X237">
        <v>32</v>
      </c>
      <c r="Y237">
        <v>32.200000000000003</v>
      </c>
      <c r="Z237">
        <v>3.1</v>
      </c>
      <c r="AA237">
        <v>2.2999999999999998</v>
      </c>
      <c r="AB237">
        <v>156</v>
      </c>
      <c r="AC237">
        <v>42</v>
      </c>
      <c r="AD237">
        <v>9.8000000000000007</v>
      </c>
      <c r="AE237">
        <v>16.100000000000001</v>
      </c>
      <c r="AF237">
        <v>8.4</v>
      </c>
      <c r="AG237">
        <v>8.9</v>
      </c>
      <c r="AH237">
        <v>1.49</v>
      </c>
      <c r="AI237">
        <v>12.4</v>
      </c>
    </row>
    <row r="238" spans="1:35">
      <c r="A238">
        <f t="shared" si="18"/>
        <v>235</v>
      </c>
      <c r="B238">
        <f t="shared" si="19"/>
        <v>21.7</v>
      </c>
      <c r="C238">
        <f t="shared" si="20"/>
        <v>2.2999999999999998</v>
      </c>
      <c r="D238">
        <f t="shared" si="21"/>
        <v>7.3</v>
      </c>
      <c r="E238">
        <f t="shared" si="22"/>
        <v>0</v>
      </c>
      <c r="F238">
        <f t="shared" si="23"/>
        <v>38.5</v>
      </c>
      <c r="G238">
        <f t="shared" si="23"/>
        <v>23.8</v>
      </c>
      <c r="H238">
        <v>2019</v>
      </c>
      <c r="I238">
        <v>235</v>
      </c>
      <c r="J238">
        <v>6</v>
      </c>
      <c r="K238">
        <v>38.5</v>
      </c>
      <c r="L238">
        <v>23.8</v>
      </c>
      <c r="M238">
        <v>32.200000000000003</v>
      </c>
      <c r="N238">
        <v>75.2</v>
      </c>
      <c r="O238">
        <v>21.7</v>
      </c>
      <c r="P238">
        <v>42.5</v>
      </c>
      <c r="Q238">
        <v>2.98</v>
      </c>
      <c r="R238">
        <v>25.86</v>
      </c>
      <c r="S238">
        <v>0</v>
      </c>
      <c r="T238">
        <v>33.1</v>
      </c>
      <c r="U238">
        <v>26.7</v>
      </c>
      <c r="V238">
        <v>29.7</v>
      </c>
      <c r="W238">
        <v>32.299999999999997</v>
      </c>
      <c r="X238">
        <v>31.4</v>
      </c>
      <c r="Y238">
        <v>31.8</v>
      </c>
      <c r="Z238">
        <v>2.2999999999999998</v>
      </c>
      <c r="AA238">
        <v>1.2</v>
      </c>
      <c r="AB238">
        <v>155</v>
      </c>
      <c r="AC238">
        <v>56</v>
      </c>
      <c r="AD238">
        <v>10.1</v>
      </c>
      <c r="AE238">
        <v>15.4</v>
      </c>
      <c r="AF238">
        <v>7.6</v>
      </c>
      <c r="AG238">
        <v>7.3</v>
      </c>
      <c r="AH238">
        <v>1.94</v>
      </c>
      <c r="AI238">
        <v>16.899999999999999</v>
      </c>
    </row>
    <row r="239" spans="1:35">
      <c r="A239">
        <f t="shared" si="18"/>
        <v>236</v>
      </c>
      <c r="B239">
        <f t="shared" si="19"/>
        <v>26.2</v>
      </c>
      <c r="C239">
        <f t="shared" si="20"/>
        <v>2.4</v>
      </c>
      <c r="D239">
        <f t="shared" si="21"/>
        <v>7.2</v>
      </c>
      <c r="E239">
        <f t="shared" si="22"/>
        <v>0</v>
      </c>
      <c r="F239">
        <f t="shared" si="23"/>
        <v>38.5</v>
      </c>
      <c r="G239">
        <f t="shared" si="23"/>
        <v>25.7</v>
      </c>
      <c r="H239">
        <v>2019</v>
      </c>
      <c r="I239">
        <v>236</v>
      </c>
      <c r="J239">
        <v>6</v>
      </c>
      <c r="K239">
        <v>38.5</v>
      </c>
      <c r="L239">
        <v>25.7</v>
      </c>
      <c r="M239">
        <v>32.200000000000003</v>
      </c>
      <c r="N239">
        <v>60.8</v>
      </c>
      <c r="O239">
        <v>26.2</v>
      </c>
      <c r="P239">
        <v>43.3</v>
      </c>
      <c r="Q239">
        <v>2.87</v>
      </c>
      <c r="R239">
        <v>23.43</v>
      </c>
      <c r="S239">
        <v>0</v>
      </c>
      <c r="T239">
        <v>35.700000000000003</v>
      </c>
      <c r="U239">
        <v>26.1</v>
      </c>
      <c r="V239">
        <v>30.6</v>
      </c>
      <c r="W239">
        <v>31.4</v>
      </c>
      <c r="X239">
        <v>30.8</v>
      </c>
      <c r="Y239">
        <v>31</v>
      </c>
      <c r="Z239">
        <v>2.4</v>
      </c>
      <c r="AA239">
        <v>1.3</v>
      </c>
      <c r="AB239">
        <v>200</v>
      </c>
      <c r="AC239">
        <v>56</v>
      </c>
      <c r="AD239">
        <v>8.1999999999999993</v>
      </c>
      <c r="AE239">
        <v>16.2</v>
      </c>
      <c r="AF239">
        <v>7</v>
      </c>
      <c r="AG239">
        <v>7.2</v>
      </c>
      <c r="AH239">
        <v>2.04</v>
      </c>
      <c r="AI239">
        <v>17.7</v>
      </c>
    </row>
    <row r="240" spans="1:35">
      <c r="A240">
        <f t="shared" si="18"/>
        <v>237</v>
      </c>
      <c r="B240">
        <f t="shared" si="19"/>
        <v>27.5</v>
      </c>
      <c r="C240">
        <f t="shared" si="20"/>
        <v>3</v>
      </c>
      <c r="D240">
        <f t="shared" si="21"/>
        <v>8.1</v>
      </c>
      <c r="E240">
        <f t="shared" si="22"/>
        <v>0</v>
      </c>
      <c r="F240">
        <f t="shared" si="23"/>
        <v>38.700000000000003</v>
      </c>
      <c r="G240">
        <f t="shared" si="23"/>
        <v>27.6</v>
      </c>
      <c r="H240">
        <v>2019</v>
      </c>
      <c r="I240">
        <v>237</v>
      </c>
      <c r="J240">
        <v>6</v>
      </c>
      <c r="K240">
        <v>38.700000000000003</v>
      </c>
      <c r="L240">
        <v>27.6</v>
      </c>
      <c r="M240">
        <v>33.4</v>
      </c>
      <c r="N240">
        <v>64.8</v>
      </c>
      <c r="O240">
        <v>27.5</v>
      </c>
      <c r="P240">
        <v>44</v>
      </c>
      <c r="Q240">
        <v>3.02</v>
      </c>
      <c r="R240">
        <v>25.47</v>
      </c>
      <c r="S240">
        <v>0</v>
      </c>
      <c r="T240">
        <v>38.299999999999997</v>
      </c>
      <c r="U240">
        <v>29</v>
      </c>
      <c r="V240">
        <v>33.200000000000003</v>
      </c>
      <c r="W240">
        <v>31.4</v>
      </c>
      <c r="X240">
        <v>31</v>
      </c>
      <c r="Y240">
        <v>31.1</v>
      </c>
      <c r="Z240">
        <v>3</v>
      </c>
      <c r="AA240">
        <v>2.7</v>
      </c>
      <c r="AB240">
        <v>237</v>
      </c>
      <c r="AC240">
        <v>25</v>
      </c>
      <c r="AD240">
        <v>8.5</v>
      </c>
      <c r="AE240">
        <v>16.7</v>
      </c>
      <c r="AF240">
        <v>7.9</v>
      </c>
      <c r="AG240">
        <v>8.1</v>
      </c>
      <c r="AH240">
        <v>2.1800000000000002</v>
      </c>
      <c r="AI240">
        <v>18.8</v>
      </c>
    </row>
    <row r="241" spans="1:35">
      <c r="A241">
        <f t="shared" si="18"/>
        <v>238</v>
      </c>
      <c r="B241">
        <f t="shared" si="19"/>
        <v>21</v>
      </c>
      <c r="C241">
        <f t="shared" si="20"/>
        <v>2.2999999999999998</v>
      </c>
      <c r="D241">
        <f t="shared" si="21"/>
        <v>7.9</v>
      </c>
      <c r="E241">
        <f t="shared" si="22"/>
        <v>0</v>
      </c>
      <c r="F241">
        <f t="shared" si="23"/>
        <v>40.799999999999997</v>
      </c>
      <c r="G241">
        <f t="shared" si="23"/>
        <v>29.6</v>
      </c>
      <c r="H241">
        <v>2019</v>
      </c>
      <c r="I241">
        <v>238</v>
      </c>
      <c r="J241">
        <v>6</v>
      </c>
      <c r="K241">
        <v>40.799999999999997</v>
      </c>
      <c r="L241">
        <v>29.6</v>
      </c>
      <c r="M241">
        <v>35.200000000000003</v>
      </c>
      <c r="N241">
        <v>57.4</v>
      </c>
      <c r="O241">
        <v>21</v>
      </c>
      <c r="P241">
        <v>36.799999999999997</v>
      </c>
      <c r="Q241">
        <v>3.74</v>
      </c>
      <c r="R241">
        <v>25.53</v>
      </c>
      <c r="S241">
        <v>0</v>
      </c>
      <c r="T241">
        <v>40</v>
      </c>
      <c r="U241">
        <v>30.8</v>
      </c>
      <c r="V241">
        <v>35</v>
      </c>
      <c r="W241">
        <v>32.1</v>
      </c>
      <c r="X241">
        <v>31.4</v>
      </c>
      <c r="Y241">
        <v>31.7</v>
      </c>
      <c r="Z241">
        <v>2.2999999999999998</v>
      </c>
      <c r="AA241">
        <v>1.8</v>
      </c>
      <c r="AB241">
        <v>243</v>
      </c>
      <c r="AC241">
        <v>39</v>
      </c>
      <c r="AD241">
        <v>7.6</v>
      </c>
      <c r="AE241">
        <v>17.2</v>
      </c>
      <c r="AF241">
        <v>8</v>
      </c>
      <c r="AG241">
        <v>7.9</v>
      </c>
      <c r="AH241">
        <v>2.0299999999999998</v>
      </c>
      <c r="AI241">
        <v>17.600000000000001</v>
      </c>
    </row>
    <row r="242" spans="1:35">
      <c r="A242">
        <f t="shared" si="18"/>
        <v>239</v>
      </c>
      <c r="B242">
        <f t="shared" si="19"/>
        <v>17.100000000000001</v>
      </c>
      <c r="C242">
        <f t="shared" si="20"/>
        <v>2.2999999999999998</v>
      </c>
      <c r="D242">
        <f t="shared" si="21"/>
        <v>8</v>
      </c>
      <c r="E242">
        <f t="shared" si="22"/>
        <v>0</v>
      </c>
      <c r="F242">
        <f t="shared" si="23"/>
        <v>42.9</v>
      </c>
      <c r="G242">
        <f t="shared" si="23"/>
        <v>27.6</v>
      </c>
      <c r="H242">
        <v>2019</v>
      </c>
      <c r="I242">
        <v>239</v>
      </c>
      <c r="J242">
        <v>6</v>
      </c>
      <c r="K242">
        <v>42.9</v>
      </c>
      <c r="L242">
        <v>27.6</v>
      </c>
      <c r="M242">
        <v>36.4</v>
      </c>
      <c r="N242">
        <v>59.7</v>
      </c>
      <c r="O242">
        <v>17.100000000000001</v>
      </c>
      <c r="P242">
        <v>32.200000000000003</v>
      </c>
      <c r="Q242">
        <v>4.38</v>
      </c>
      <c r="R242">
        <v>25.49</v>
      </c>
      <c r="S242">
        <v>0</v>
      </c>
      <c r="T242">
        <v>40.5</v>
      </c>
      <c r="U242">
        <v>31.3</v>
      </c>
      <c r="V242">
        <v>35.6</v>
      </c>
      <c r="W242">
        <v>32.700000000000003</v>
      </c>
      <c r="X242">
        <v>32.1</v>
      </c>
      <c r="Y242">
        <v>32.299999999999997</v>
      </c>
      <c r="Z242">
        <v>2.2999999999999998</v>
      </c>
      <c r="AA242">
        <v>1.6</v>
      </c>
      <c r="AB242">
        <v>239</v>
      </c>
      <c r="AC242">
        <v>44</v>
      </c>
      <c r="AD242">
        <v>6.5</v>
      </c>
      <c r="AE242">
        <v>16.899999999999999</v>
      </c>
      <c r="AF242">
        <v>8.4</v>
      </c>
      <c r="AG242">
        <v>8</v>
      </c>
      <c r="AH242">
        <v>1.85</v>
      </c>
      <c r="AI242">
        <v>16.100000000000001</v>
      </c>
    </row>
    <row r="243" spans="1:35">
      <c r="A243">
        <f t="shared" si="18"/>
        <v>240</v>
      </c>
      <c r="B243">
        <f t="shared" si="19"/>
        <v>18.5</v>
      </c>
      <c r="C243">
        <f t="shared" si="20"/>
        <v>3</v>
      </c>
      <c r="D243">
        <f t="shared" si="21"/>
        <v>8.6999999999999993</v>
      </c>
      <c r="E243">
        <f t="shared" si="22"/>
        <v>2.29</v>
      </c>
      <c r="F243">
        <f t="shared" si="23"/>
        <v>42.3</v>
      </c>
      <c r="G243">
        <f t="shared" si="23"/>
        <v>24.7</v>
      </c>
      <c r="H243">
        <v>2019</v>
      </c>
      <c r="I243">
        <v>240</v>
      </c>
      <c r="J243">
        <v>6</v>
      </c>
      <c r="K243">
        <v>42.3</v>
      </c>
      <c r="L243">
        <v>24.7</v>
      </c>
      <c r="M243">
        <v>34.5</v>
      </c>
      <c r="N243">
        <v>88.7</v>
      </c>
      <c r="O243">
        <v>18.5</v>
      </c>
      <c r="P243">
        <v>39.6</v>
      </c>
      <c r="Q243">
        <v>3.71</v>
      </c>
      <c r="R243">
        <v>24.91</v>
      </c>
      <c r="S243">
        <v>2.29</v>
      </c>
      <c r="T243">
        <v>40.6</v>
      </c>
      <c r="U243">
        <v>32</v>
      </c>
      <c r="V243">
        <v>36</v>
      </c>
      <c r="W243">
        <v>33.1</v>
      </c>
      <c r="X243">
        <v>32.700000000000003</v>
      </c>
      <c r="Y243">
        <v>32.799999999999997</v>
      </c>
      <c r="Z243">
        <v>3</v>
      </c>
      <c r="AA243">
        <v>1.2</v>
      </c>
      <c r="AB243">
        <v>185</v>
      </c>
      <c r="AC243">
        <v>63</v>
      </c>
      <c r="AD243">
        <v>16.5</v>
      </c>
      <c r="AE243">
        <v>16</v>
      </c>
      <c r="AF243">
        <v>8.1</v>
      </c>
      <c r="AG243">
        <v>8.6999999999999993</v>
      </c>
      <c r="AH243">
        <v>1.96</v>
      </c>
      <c r="AI243">
        <v>17</v>
      </c>
    </row>
    <row r="244" spans="1:35">
      <c r="A244">
        <f t="shared" si="18"/>
        <v>241</v>
      </c>
      <c r="B244">
        <f t="shared" si="19"/>
        <v>20.9</v>
      </c>
      <c r="C244">
        <f t="shared" si="20"/>
        <v>1.7</v>
      </c>
      <c r="D244">
        <f t="shared" si="21"/>
        <v>6.7</v>
      </c>
      <c r="E244">
        <f t="shared" si="22"/>
        <v>0</v>
      </c>
      <c r="F244">
        <f t="shared" si="23"/>
        <v>40</v>
      </c>
      <c r="G244">
        <f t="shared" si="23"/>
        <v>23.9</v>
      </c>
      <c r="H244">
        <v>2019</v>
      </c>
      <c r="I244">
        <v>241</v>
      </c>
      <c r="J244">
        <v>6</v>
      </c>
      <c r="K244">
        <v>40</v>
      </c>
      <c r="L244">
        <v>23.9</v>
      </c>
      <c r="M244">
        <v>31.3</v>
      </c>
      <c r="N244">
        <v>90</v>
      </c>
      <c r="O244">
        <v>20.9</v>
      </c>
      <c r="P244">
        <v>53.5</v>
      </c>
      <c r="Q244">
        <v>2.5</v>
      </c>
      <c r="R244">
        <v>25.06</v>
      </c>
      <c r="S244">
        <v>0</v>
      </c>
      <c r="T244">
        <v>35.9</v>
      </c>
      <c r="U244">
        <v>29.9</v>
      </c>
      <c r="V244">
        <v>32.5</v>
      </c>
      <c r="W244">
        <v>33.200000000000003</v>
      </c>
      <c r="X244">
        <v>32.700000000000003</v>
      </c>
      <c r="Y244">
        <v>32.9</v>
      </c>
      <c r="Z244">
        <v>1.7</v>
      </c>
      <c r="AA244">
        <v>0.4</v>
      </c>
      <c r="AB244">
        <v>203</v>
      </c>
      <c r="AC244">
        <v>71</v>
      </c>
      <c r="AD244">
        <v>14.5</v>
      </c>
      <c r="AE244">
        <v>15.6</v>
      </c>
      <c r="AF244">
        <v>6.6</v>
      </c>
      <c r="AG244">
        <v>6.7</v>
      </c>
      <c r="AH244">
        <v>2.2400000000000002</v>
      </c>
      <c r="AI244">
        <v>19.100000000000001</v>
      </c>
    </row>
    <row r="245" spans="1:35">
      <c r="A245">
        <f t="shared" si="18"/>
        <v>242</v>
      </c>
      <c r="B245">
        <f t="shared" si="19"/>
        <v>18</v>
      </c>
      <c r="C245">
        <f t="shared" si="20"/>
        <v>2</v>
      </c>
      <c r="D245">
        <f t="shared" si="21"/>
        <v>7.3</v>
      </c>
      <c r="E245">
        <f t="shared" si="22"/>
        <v>0</v>
      </c>
      <c r="F245">
        <f t="shared" si="23"/>
        <v>42</v>
      </c>
      <c r="G245">
        <f t="shared" si="23"/>
        <v>26.7</v>
      </c>
      <c r="H245">
        <v>2019</v>
      </c>
      <c r="I245">
        <v>242</v>
      </c>
      <c r="J245">
        <v>6</v>
      </c>
      <c r="K245">
        <v>42</v>
      </c>
      <c r="L245">
        <v>26.7</v>
      </c>
      <c r="M245">
        <v>34.200000000000003</v>
      </c>
      <c r="N245">
        <v>74.099999999999994</v>
      </c>
      <c r="O245">
        <v>18</v>
      </c>
      <c r="P245">
        <v>41.1</v>
      </c>
      <c r="Q245">
        <v>3.52</v>
      </c>
      <c r="R245">
        <v>25.04</v>
      </c>
      <c r="S245">
        <v>0</v>
      </c>
      <c r="T245">
        <v>34.5</v>
      </c>
      <c r="U245">
        <v>28</v>
      </c>
      <c r="V245">
        <v>30.8</v>
      </c>
      <c r="W245">
        <v>32.700000000000003</v>
      </c>
      <c r="X245">
        <v>32</v>
      </c>
      <c r="Y245">
        <v>32.299999999999997</v>
      </c>
      <c r="Z245">
        <v>2</v>
      </c>
      <c r="AA245">
        <v>1</v>
      </c>
      <c r="AB245">
        <v>201</v>
      </c>
      <c r="AC245">
        <v>58</v>
      </c>
      <c r="AD245">
        <v>7</v>
      </c>
      <c r="AE245">
        <v>16.600000000000001</v>
      </c>
      <c r="AF245">
        <v>7.5</v>
      </c>
      <c r="AG245">
        <v>7.3</v>
      </c>
      <c r="AH245">
        <v>2.04</v>
      </c>
      <c r="AI245">
        <v>17.5</v>
      </c>
    </row>
    <row r="246" spans="1:35">
      <c r="A246">
        <f t="shared" si="18"/>
        <v>243</v>
      </c>
      <c r="B246">
        <f t="shared" si="19"/>
        <v>16.899999999999999</v>
      </c>
      <c r="C246">
        <f t="shared" si="20"/>
        <v>2.1</v>
      </c>
      <c r="D246">
        <f t="shared" si="21"/>
        <v>7.4</v>
      </c>
      <c r="E246">
        <f t="shared" si="22"/>
        <v>0</v>
      </c>
      <c r="F246">
        <f t="shared" si="23"/>
        <v>41.5</v>
      </c>
      <c r="G246">
        <f t="shared" si="23"/>
        <v>26.8</v>
      </c>
      <c r="H246">
        <v>2019</v>
      </c>
      <c r="I246">
        <v>243</v>
      </c>
      <c r="J246">
        <v>6</v>
      </c>
      <c r="K246">
        <v>41.5</v>
      </c>
      <c r="L246">
        <v>26.8</v>
      </c>
      <c r="M246">
        <v>33.6</v>
      </c>
      <c r="N246">
        <v>61.6</v>
      </c>
      <c r="O246">
        <v>16.899999999999999</v>
      </c>
      <c r="P246">
        <v>37.5</v>
      </c>
      <c r="Q246">
        <v>3.48</v>
      </c>
      <c r="R246">
        <v>24.91</v>
      </c>
      <c r="S246">
        <v>0</v>
      </c>
      <c r="T246">
        <v>36.9</v>
      </c>
      <c r="U246">
        <v>26.7</v>
      </c>
      <c r="V246">
        <v>31.3</v>
      </c>
      <c r="W246">
        <v>32</v>
      </c>
      <c r="X246">
        <v>31.3</v>
      </c>
      <c r="Y246">
        <v>31.6</v>
      </c>
      <c r="Z246">
        <v>2.1</v>
      </c>
      <c r="AA246">
        <v>0.9</v>
      </c>
      <c r="AB246">
        <v>167</v>
      </c>
      <c r="AC246">
        <v>60</v>
      </c>
      <c r="AD246">
        <v>7.6</v>
      </c>
      <c r="AE246">
        <v>16.600000000000001</v>
      </c>
      <c r="AF246">
        <v>7.5</v>
      </c>
      <c r="AG246">
        <v>7.4</v>
      </c>
      <c r="AH246">
        <v>1.86</v>
      </c>
      <c r="AI246">
        <v>16.3</v>
      </c>
    </row>
    <row r="247" spans="1:35">
      <c r="A247">
        <f t="shared" si="18"/>
        <v>244</v>
      </c>
      <c r="B247">
        <f t="shared" si="19"/>
        <v>20.8</v>
      </c>
      <c r="C247">
        <f t="shared" si="20"/>
        <v>3.5</v>
      </c>
      <c r="D247">
        <f t="shared" si="21"/>
        <v>8.9</v>
      </c>
      <c r="E247">
        <f t="shared" si="22"/>
        <v>0</v>
      </c>
      <c r="F247">
        <f t="shared" si="23"/>
        <v>41</v>
      </c>
      <c r="G247">
        <f t="shared" si="23"/>
        <v>27.5</v>
      </c>
      <c r="H247">
        <v>2019</v>
      </c>
      <c r="I247">
        <v>244</v>
      </c>
      <c r="J247">
        <v>6</v>
      </c>
      <c r="K247">
        <v>41</v>
      </c>
      <c r="L247">
        <v>27.5</v>
      </c>
      <c r="M247">
        <v>32.799999999999997</v>
      </c>
      <c r="N247">
        <v>60.5</v>
      </c>
      <c r="O247">
        <v>20.8</v>
      </c>
      <c r="P247">
        <v>41</v>
      </c>
      <c r="Q247">
        <v>3.11</v>
      </c>
      <c r="R247">
        <v>23.51</v>
      </c>
      <c r="S247">
        <v>0</v>
      </c>
      <c r="T247">
        <v>38.4</v>
      </c>
      <c r="U247">
        <v>29.4</v>
      </c>
      <c r="V247">
        <v>33.4</v>
      </c>
      <c r="W247">
        <v>32</v>
      </c>
      <c r="X247">
        <v>31.5</v>
      </c>
      <c r="Y247">
        <v>31.7</v>
      </c>
      <c r="Z247">
        <v>3.5</v>
      </c>
      <c r="AA247">
        <v>1.4</v>
      </c>
      <c r="AB247">
        <v>141</v>
      </c>
      <c r="AC247">
        <v>63</v>
      </c>
      <c r="AD247">
        <v>12.9</v>
      </c>
      <c r="AE247">
        <v>16.8</v>
      </c>
      <c r="AF247">
        <v>7.8</v>
      </c>
      <c r="AG247">
        <v>8.9</v>
      </c>
      <c r="AH247">
        <v>1.98</v>
      </c>
      <c r="AI247">
        <v>17.3</v>
      </c>
    </row>
    <row r="248" spans="1:35">
      <c r="A248">
        <f t="shared" si="18"/>
        <v>245</v>
      </c>
      <c r="B248">
        <f t="shared" si="19"/>
        <v>19</v>
      </c>
      <c r="C248">
        <f t="shared" si="20"/>
        <v>1.8</v>
      </c>
      <c r="D248">
        <f t="shared" si="21"/>
        <v>6.8</v>
      </c>
      <c r="E248">
        <f t="shared" si="22"/>
        <v>0</v>
      </c>
      <c r="F248">
        <f t="shared" si="23"/>
        <v>40.799999999999997</v>
      </c>
      <c r="G248">
        <f t="shared" si="23"/>
        <v>22.9</v>
      </c>
      <c r="H248">
        <v>2019</v>
      </c>
      <c r="I248">
        <v>245</v>
      </c>
      <c r="J248">
        <v>6</v>
      </c>
      <c r="K248">
        <v>40.799999999999997</v>
      </c>
      <c r="L248">
        <v>22.9</v>
      </c>
      <c r="M248">
        <v>32.799999999999997</v>
      </c>
      <c r="N248">
        <v>81.7</v>
      </c>
      <c r="O248">
        <v>19</v>
      </c>
      <c r="P248">
        <v>42.7</v>
      </c>
      <c r="Q248">
        <v>3.26</v>
      </c>
      <c r="R248">
        <v>24.61</v>
      </c>
      <c r="S248">
        <v>0</v>
      </c>
      <c r="T248">
        <v>39.200000000000003</v>
      </c>
      <c r="U248">
        <v>29.5</v>
      </c>
      <c r="V248">
        <v>34.1</v>
      </c>
      <c r="W248">
        <v>32.299999999999997</v>
      </c>
      <c r="X248">
        <v>31.9</v>
      </c>
      <c r="Y248">
        <v>32</v>
      </c>
      <c r="Z248">
        <v>1.8</v>
      </c>
      <c r="AA248">
        <v>0.6</v>
      </c>
      <c r="AB248">
        <v>225</v>
      </c>
      <c r="AC248">
        <v>65</v>
      </c>
      <c r="AD248">
        <v>7.5</v>
      </c>
      <c r="AE248">
        <v>15.3</v>
      </c>
      <c r="AF248">
        <v>7.2</v>
      </c>
      <c r="AG248">
        <v>6.8</v>
      </c>
      <c r="AH248">
        <v>1.92</v>
      </c>
      <c r="AI248">
        <v>16.7</v>
      </c>
    </row>
    <row r="249" spans="1:35">
      <c r="A249">
        <f t="shared" si="18"/>
        <v>246</v>
      </c>
      <c r="B249">
        <f t="shared" si="19"/>
        <v>16.8</v>
      </c>
      <c r="C249">
        <f t="shared" si="20"/>
        <v>2.1</v>
      </c>
      <c r="D249">
        <f t="shared" si="21"/>
        <v>7.4</v>
      </c>
      <c r="E249">
        <f t="shared" si="22"/>
        <v>0</v>
      </c>
      <c r="F249">
        <f t="shared" si="23"/>
        <v>41.8</v>
      </c>
      <c r="G249">
        <f t="shared" si="23"/>
        <v>26.2</v>
      </c>
      <c r="H249">
        <v>2019</v>
      </c>
      <c r="I249">
        <v>246</v>
      </c>
      <c r="J249">
        <v>6</v>
      </c>
      <c r="K249">
        <v>41.8</v>
      </c>
      <c r="L249">
        <v>26.2</v>
      </c>
      <c r="M249">
        <v>34.5</v>
      </c>
      <c r="N249">
        <v>62.6</v>
      </c>
      <c r="O249">
        <v>16.8</v>
      </c>
      <c r="P249">
        <v>35.700000000000003</v>
      </c>
      <c r="Q249">
        <v>3.8</v>
      </c>
      <c r="R249">
        <v>24.21</v>
      </c>
      <c r="S249">
        <v>0</v>
      </c>
      <c r="T249">
        <v>39.700000000000003</v>
      </c>
      <c r="U249">
        <v>31</v>
      </c>
      <c r="V249">
        <v>35</v>
      </c>
      <c r="W249">
        <v>32.700000000000003</v>
      </c>
      <c r="X249">
        <v>32.299999999999997</v>
      </c>
      <c r="Y249">
        <v>32.5</v>
      </c>
      <c r="Z249">
        <v>2.1</v>
      </c>
      <c r="AA249">
        <v>1.2</v>
      </c>
      <c r="AB249">
        <v>225</v>
      </c>
      <c r="AC249">
        <v>54</v>
      </c>
      <c r="AD249">
        <v>7.7</v>
      </c>
      <c r="AE249">
        <v>16.399999999999999</v>
      </c>
      <c r="AF249">
        <v>7.6</v>
      </c>
      <c r="AG249">
        <v>7.4</v>
      </c>
      <c r="AH249">
        <v>1.82</v>
      </c>
      <c r="AI249">
        <v>15.9</v>
      </c>
    </row>
    <row r="250" spans="1:35">
      <c r="A250">
        <f t="shared" si="18"/>
        <v>247</v>
      </c>
      <c r="B250">
        <f t="shared" si="19"/>
        <v>13.7</v>
      </c>
      <c r="C250">
        <f t="shared" si="20"/>
        <v>2.7</v>
      </c>
      <c r="D250">
        <f t="shared" si="21"/>
        <v>8.1999999999999993</v>
      </c>
      <c r="E250">
        <f t="shared" si="22"/>
        <v>0</v>
      </c>
      <c r="F250">
        <f t="shared" si="23"/>
        <v>41.7</v>
      </c>
      <c r="G250">
        <f t="shared" si="23"/>
        <v>27.1</v>
      </c>
      <c r="H250">
        <v>2019</v>
      </c>
      <c r="I250">
        <v>247</v>
      </c>
      <c r="J250">
        <v>6</v>
      </c>
      <c r="K250">
        <v>41.7</v>
      </c>
      <c r="L250">
        <v>27.1</v>
      </c>
      <c r="M250">
        <v>34.799999999999997</v>
      </c>
      <c r="N250">
        <v>61.1</v>
      </c>
      <c r="O250">
        <v>13.7</v>
      </c>
      <c r="P250">
        <v>36</v>
      </c>
      <c r="Q250">
        <v>3.84</v>
      </c>
      <c r="R250">
        <v>24.42</v>
      </c>
      <c r="S250">
        <v>0</v>
      </c>
      <c r="T250">
        <v>39.6</v>
      </c>
      <c r="U250">
        <v>31.3</v>
      </c>
      <c r="V250">
        <v>35.1</v>
      </c>
      <c r="W250">
        <v>33</v>
      </c>
      <c r="X250">
        <v>32.700000000000003</v>
      </c>
      <c r="Y250">
        <v>32.799999999999997</v>
      </c>
      <c r="Z250">
        <v>2.7</v>
      </c>
      <c r="AA250">
        <v>2.1</v>
      </c>
      <c r="AB250">
        <v>174</v>
      </c>
      <c r="AC250">
        <v>39</v>
      </c>
      <c r="AD250">
        <v>6.9</v>
      </c>
      <c r="AE250">
        <v>16.7</v>
      </c>
      <c r="AF250">
        <v>8.1</v>
      </c>
      <c r="AG250">
        <v>8.1999999999999993</v>
      </c>
      <c r="AH250">
        <v>1.86</v>
      </c>
      <c r="AI250">
        <v>16.100000000000001</v>
      </c>
    </row>
    <row r="251" spans="1:35">
      <c r="A251">
        <f t="shared" si="18"/>
        <v>248</v>
      </c>
      <c r="B251">
        <f t="shared" si="19"/>
        <v>12.1</v>
      </c>
      <c r="C251">
        <f t="shared" si="20"/>
        <v>2.1</v>
      </c>
      <c r="D251">
        <f t="shared" si="21"/>
        <v>7.3</v>
      </c>
      <c r="E251">
        <f t="shared" si="22"/>
        <v>0</v>
      </c>
      <c r="F251">
        <f t="shared" si="23"/>
        <v>41.6</v>
      </c>
      <c r="G251">
        <f t="shared" si="23"/>
        <v>25.5</v>
      </c>
      <c r="H251">
        <v>2019</v>
      </c>
      <c r="I251">
        <v>248</v>
      </c>
      <c r="J251">
        <v>6</v>
      </c>
      <c r="K251">
        <v>41.6</v>
      </c>
      <c r="L251">
        <v>25.5</v>
      </c>
      <c r="M251">
        <v>34.6</v>
      </c>
      <c r="N251">
        <v>65.599999999999994</v>
      </c>
      <c r="O251">
        <v>12.1</v>
      </c>
      <c r="P251">
        <v>32.5</v>
      </c>
      <c r="Q251">
        <v>4.03</v>
      </c>
      <c r="R251">
        <v>24.33</v>
      </c>
      <c r="S251">
        <v>0</v>
      </c>
      <c r="T251">
        <v>36.799999999999997</v>
      </c>
      <c r="U251">
        <v>29.7</v>
      </c>
      <c r="V251">
        <v>33.700000000000003</v>
      </c>
      <c r="W251">
        <v>33.200000000000003</v>
      </c>
      <c r="X251">
        <v>33</v>
      </c>
      <c r="Y251">
        <v>33.1</v>
      </c>
      <c r="Z251">
        <v>2.1</v>
      </c>
      <c r="AA251">
        <v>0.7</v>
      </c>
      <c r="AB251">
        <v>206</v>
      </c>
      <c r="AC251">
        <v>65</v>
      </c>
      <c r="AD251">
        <v>6.9</v>
      </c>
      <c r="AE251">
        <v>16.2</v>
      </c>
      <c r="AF251">
        <v>7.8</v>
      </c>
      <c r="AG251">
        <v>7.3</v>
      </c>
      <c r="AH251">
        <v>1.64</v>
      </c>
      <c r="AI251">
        <v>14.1</v>
      </c>
    </row>
    <row r="252" spans="1:35">
      <c r="A252">
        <f t="shared" si="18"/>
        <v>249</v>
      </c>
      <c r="B252">
        <f t="shared" si="19"/>
        <v>18.100000000000001</v>
      </c>
      <c r="C252">
        <f t="shared" si="20"/>
        <v>2.2000000000000002</v>
      </c>
      <c r="D252">
        <f t="shared" si="21"/>
        <v>7.2</v>
      </c>
      <c r="E252">
        <f t="shared" si="22"/>
        <v>0</v>
      </c>
      <c r="F252">
        <f t="shared" si="23"/>
        <v>41.2</v>
      </c>
      <c r="G252">
        <f t="shared" si="23"/>
        <v>27.7</v>
      </c>
      <c r="H252">
        <v>2019</v>
      </c>
      <c r="I252">
        <v>249</v>
      </c>
      <c r="J252">
        <v>6</v>
      </c>
      <c r="K252">
        <v>41.2</v>
      </c>
      <c r="L252">
        <v>27.7</v>
      </c>
      <c r="M252">
        <v>34.9</v>
      </c>
      <c r="N252">
        <v>54.8</v>
      </c>
      <c r="O252">
        <v>18.100000000000001</v>
      </c>
      <c r="P252">
        <v>33.1</v>
      </c>
      <c r="Q252">
        <v>3.94</v>
      </c>
      <c r="R252">
        <v>22.16</v>
      </c>
      <c r="S252">
        <v>0</v>
      </c>
      <c r="T252">
        <v>34.1</v>
      </c>
      <c r="U252">
        <v>27.5</v>
      </c>
      <c r="V252">
        <v>30.1</v>
      </c>
      <c r="W252">
        <v>33.200000000000003</v>
      </c>
      <c r="X252">
        <v>32.1</v>
      </c>
      <c r="Y252">
        <v>32.6</v>
      </c>
      <c r="Z252">
        <v>2.2000000000000002</v>
      </c>
      <c r="AA252">
        <v>1.5</v>
      </c>
      <c r="AB252">
        <v>228</v>
      </c>
      <c r="AC252">
        <v>45</v>
      </c>
      <c r="AD252">
        <v>8.4</v>
      </c>
      <c r="AE252">
        <v>16.8</v>
      </c>
      <c r="AF252">
        <v>7.2</v>
      </c>
      <c r="AG252">
        <v>7.2</v>
      </c>
      <c r="AH252">
        <v>1.77</v>
      </c>
      <c r="AI252">
        <v>15.5</v>
      </c>
    </row>
    <row r="253" spans="1:35">
      <c r="A253">
        <f t="shared" si="18"/>
        <v>250</v>
      </c>
      <c r="B253">
        <f t="shared" si="19"/>
        <v>17.7</v>
      </c>
      <c r="C253">
        <f t="shared" si="20"/>
        <v>2.7</v>
      </c>
      <c r="D253">
        <f t="shared" si="21"/>
        <v>7.9</v>
      </c>
      <c r="E253">
        <f t="shared" si="22"/>
        <v>0</v>
      </c>
      <c r="F253">
        <f t="shared" si="23"/>
        <v>41</v>
      </c>
      <c r="G253">
        <f t="shared" si="23"/>
        <v>29.4</v>
      </c>
      <c r="H253">
        <v>2019</v>
      </c>
      <c r="I253">
        <v>250</v>
      </c>
      <c r="J253">
        <v>6</v>
      </c>
      <c r="K253">
        <v>41</v>
      </c>
      <c r="L253">
        <v>29.4</v>
      </c>
      <c r="M253">
        <v>35.200000000000003</v>
      </c>
      <c r="N253">
        <v>50.6</v>
      </c>
      <c r="O253">
        <v>17.7</v>
      </c>
      <c r="P253">
        <v>32</v>
      </c>
      <c r="Q253">
        <v>4</v>
      </c>
      <c r="R253">
        <v>21.8</v>
      </c>
      <c r="S253">
        <v>0</v>
      </c>
      <c r="T253">
        <v>36.5</v>
      </c>
      <c r="U253">
        <v>27.4</v>
      </c>
      <c r="V253">
        <v>31.2</v>
      </c>
      <c r="W253">
        <v>32.200000000000003</v>
      </c>
      <c r="X253">
        <v>31.5</v>
      </c>
      <c r="Y253">
        <v>31.8</v>
      </c>
      <c r="Z253">
        <v>2.7</v>
      </c>
      <c r="AA253">
        <v>2.2999999999999998</v>
      </c>
      <c r="AB253">
        <v>231</v>
      </c>
      <c r="AC253">
        <v>30</v>
      </c>
      <c r="AD253">
        <v>8.1999999999999993</v>
      </c>
      <c r="AE253">
        <v>17.100000000000001</v>
      </c>
      <c r="AF253">
        <v>7.7</v>
      </c>
      <c r="AG253">
        <v>7.9</v>
      </c>
      <c r="AH253">
        <v>1.76</v>
      </c>
      <c r="AI253">
        <v>15.3</v>
      </c>
    </row>
    <row r="254" spans="1:35">
      <c r="A254">
        <f t="shared" si="18"/>
        <v>251</v>
      </c>
      <c r="B254">
        <f t="shared" si="19"/>
        <v>18.3</v>
      </c>
      <c r="C254">
        <f t="shared" si="20"/>
        <v>2.4</v>
      </c>
      <c r="D254">
        <f t="shared" si="21"/>
        <v>6.8</v>
      </c>
      <c r="E254">
        <f t="shared" si="22"/>
        <v>0</v>
      </c>
      <c r="F254">
        <f t="shared" si="23"/>
        <v>39.200000000000003</v>
      </c>
      <c r="G254">
        <f t="shared" si="23"/>
        <v>25.8</v>
      </c>
      <c r="H254">
        <v>2019</v>
      </c>
      <c r="I254">
        <v>251</v>
      </c>
      <c r="J254">
        <v>6</v>
      </c>
      <c r="K254">
        <v>39.200000000000003</v>
      </c>
      <c r="L254">
        <v>25.8</v>
      </c>
      <c r="M254">
        <v>32.4</v>
      </c>
      <c r="N254">
        <v>67</v>
      </c>
      <c r="O254">
        <v>18.3</v>
      </c>
      <c r="P254">
        <v>41.9</v>
      </c>
      <c r="Q254">
        <v>2.99</v>
      </c>
      <c r="R254">
        <v>20.309999999999999</v>
      </c>
      <c r="S254">
        <v>0</v>
      </c>
      <c r="T254">
        <v>36.6</v>
      </c>
      <c r="U254">
        <v>29.2</v>
      </c>
      <c r="V254">
        <v>32.700000000000003</v>
      </c>
      <c r="W254">
        <v>32</v>
      </c>
      <c r="X254">
        <v>31.7</v>
      </c>
      <c r="Y254">
        <v>31.8</v>
      </c>
      <c r="Z254">
        <v>2.4</v>
      </c>
      <c r="AA254">
        <v>1.6</v>
      </c>
      <c r="AB254">
        <v>212</v>
      </c>
      <c r="AC254">
        <v>46</v>
      </c>
      <c r="AD254">
        <v>8.6999999999999993</v>
      </c>
      <c r="AE254">
        <v>16.2</v>
      </c>
      <c r="AF254">
        <v>6.6</v>
      </c>
      <c r="AG254">
        <v>6.8</v>
      </c>
      <c r="AH254">
        <v>1.96</v>
      </c>
      <c r="AI254">
        <v>17</v>
      </c>
    </row>
    <row r="255" spans="1:35">
      <c r="A255">
        <f t="shared" si="18"/>
        <v>252</v>
      </c>
      <c r="B255">
        <f t="shared" si="19"/>
        <v>21.3</v>
      </c>
      <c r="C255">
        <f t="shared" si="20"/>
        <v>1.6</v>
      </c>
      <c r="D255">
        <f t="shared" si="21"/>
        <v>5.7</v>
      </c>
      <c r="E255">
        <f t="shared" si="22"/>
        <v>0</v>
      </c>
      <c r="F255">
        <f t="shared" si="23"/>
        <v>36.799999999999997</v>
      </c>
      <c r="G255">
        <f t="shared" si="23"/>
        <v>22.7</v>
      </c>
      <c r="H255">
        <v>2019</v>
      </c>
      <c r="I255">
        <v>252</v>
      </c>
      <c r="J255">
        <v>6</v>
      </c>
      <c r="K255">
        <v>36.799999999999997</v>
      </c>
      <c r="L255">
        <v>22.7</v>
      </c>
      <c r="M255">
        <v>30.4</v>
      </c>
      <c r="N255">
        <v>75.599999999999994</v>
      </c>
      <c r="O255">
        <v>21.3</v>
      </c>
      <c r="P255">
        <v>47.2</v>
      </c>
      <c r="Q255">
        <v>2.5</v>
      </c>
      <c r="R255">
        <v>22.31</v>
      </c>
      <c r="S255">
        <v>0</v>
      </c>
      <c r="T255">
        <v>37.700000000000003</v>
      </c>
      <c r="U255">
        <v>28.7</v>
      </c>
      <c r="V255">
        <v>32.799999999999997</v>
      </c>
      <c r="W255">
        <v>32.1</v>
      </c>
      <c r="X255">
        <v>31.8</v>
      </c>
      <c r="Y255">
        <v>32</v>
      </c>
      <c r="Z255">
        <v>1.6</v>
      </c>
      <c r="AA255">
        <v>0.9</v>
      </c>
      <c r="AB255">
        <v>193</v>
      </c>
      <c r="AC255">
        <v>53</v>
      </c>
      <c r="AD255">
        <v>6.3</v>
      </c>
      <c r="AE255">
        <v>14.9</v>
      </c>
      <c r="AF255">
        <v>6.2</v>
      </c>
      <c r="AG255">
        <v>5.7</v>
      </c>
      <c r="AH255">
        <v>1.96</v>
      </c>
      <c r="AI255">
        <v>16.899999999999999</v>
      </c>
    </row>
    <row r="256" spans="1:35">
      <c r="A256">
        <f t="shared" si="18"/>
        <v>253</v>
      </c>
      <c r="B256">
        <f t="shared" si="19"/>
        <v>22.9</v>
      </c>
      <c r="C256">
        <f t="shared" si="20"/>
        <v>3.4</v>
      </c>
      <c r="D256">
        <f t="shared" si="21"/>
        <v>7.2</v>
      </c>
      <c r="E256">
        <f t="shared" si="22"/>
        <v>0</v>
      </c>
      <c r="F256">
        <f t="shared" si="23"/>
        <v>36</v>
      </c>
      <c r="G256">
        <f t="shared" si="23"/>
        <v>25.3</v>
      </c>
      <c r="H256">
        <v>2019</v>
      </c>
      <c r="I256">
        <v>253</v>
      </c>
      <c r="J256">
        <v>6</v>
      </c>
      <c r="K256">
        <v>36</v>
      </c>
      <c r="L256">
        <v>25.3</v>
      </c>
      <c r="M256">
        <v>30.7</v>
      </c>
      <c r="N256">
        <v>77.5</v>
      </c>
      <c r="O256">
        <v>22.9</v>
      </c>
      <c r="P256">
        <v>50.4</v>
      </c>
      <c r="Q256">
        <v>2.35</v>
      </c>
      <c r="R256">
        <v>22.92</v>
      </c>
      <c r="S256">
        <v>0</v>
      </c>
      <c r="T256">
        <v>36.700000000000003</v>
      </c>
      <c r="U256">
        <v>30.2</v>
      </c>
      <c r="V256">
        <v>33.200000000000003</v>
      </c>
      <c r="W256">
        <v>32.299999999999997</v>
      </c>
      <c r="X256">
        <v>32.1</v>
      </c>
      <c r="Y256">
        <v>32.200000000000003</v>
      </c>
      <c r="Z256">
        <v>3.4</v>
      </c>
      <c r="AA256">
        <v>3.2</v>
      </c>
      <c r="AB256">
        <v>179</v>
      </c>
      <c r="AC256">
        <v>23</v>
      </c>
      <c r="AD256">
        <v>9.1999999999999993</v>
      </c>
      <c r="AE256">
        <v>15.9</v>
      </c>
      <c r="AF256">
        <v>7.4</v>
      </c>
      <c r="AG256">
        <v>7.2</v>
      </c>
      <c r="AH256">
        <v>2.13</v>
      </c>
      <c r="AI256">
        <v>18.2</v>
      </c>
    </row>
    <row r="257" spans="1:35">
      <c r="A257">
        <f t="shared" si="18"/>
        <v>254</v>
      </c>
      <c r="B257">
        <f t="shared" si="19"/>
        <v>23.3</v>
      </c>
      <c r="C257">
        <f t="shared" si="20"/>
        <v>1.9</v>
      </c>
      <c r="D257">
        <f t="shared" si="21"/>
        <v>6.1</v>
      </c>
      <c r="E257">
        <f t="shared" si="22"/>
        <v>0</v>
      </c>
      <c r="F257">
        <f t="shared" si="23"/>
        <v>35.9</v>
      </c>
      <c r="G257">
        <f t="shared" si="23"/>
        <v>24.5</v>
      </c>
      <c r="H257">
        <v>2019</v>
      </c>
      <c r="I257">
        <v>254</v>
      </c>
      <c r="J257">
        <v>6</v>
      </c>
      <c r="K257">
        <v>35.9</v>
      </c>
      <c r="L257">
        <v>24.5</v>
      </c>
      <c r="M257">
        <v>29.6</v>
      </c>
      <c r="N257">
        <v>77.3</v>
      </c>
      <c r="O257">
        <v>23.3</v>
      </c>
      <c r="P257">
        <v>48.7</v>
      </c>
      <c r="Q257">
        <v>2.2999999999999998</v>
      </c>
      <c r="R257">
        <v>23.53</v>
      </c>
      <c r="S257">
        <v>0</v>
      </c>
      <c r="T257">
        <v>37.700000000000003</v>
      </c>
      <c r="U257">
        <v>29.8</v>
      </c>
      <c r="V257">
        <v>33.200000000000003</v>
      </c>
      <c r="W257">
        <v>32.4</v>
      </c>
      <c r="X257">
        <v>32.1</v>
      </c>
      <c r="Y257">
        <v>32.200000000000003</v>
      </c>
      <c r="Z257">
        <v>1.9</v>
      </c>
      <c r="AA257">
        <v>1.1000000000000001</v>
      </c>
      <c r="AB257">
        <v>207</v>
      </c>
      <c r="AC257">
        <v>53</v>
      </c>
      <c r="AD257">
        <v>7.1</v>
      </c>
      <c r="AE257">
        <v>15.5</v>
      </c>
      <c r="AF257">
        <v>6.6</v>
      </c>
      <c r="AG257">
        <v>6.1</v>
      </c>
      <c r="AH257">
        <v>1.93</v>
      </c>
      <c r="AI257">
        <v>16.600000000000001</v>
      </c>
    </row>
    <row r="258" spans="1:35">
      <c r="A258">
        <f t="shared" si="18"/>
        <v>255</v>
      </c>
      <c r="B258">
        <f t="shared" si="19"/>
        <v>12.9</v>
      </c>
      <c r="C258">
        <f t="shared" si="20"/>
        <v>1.5</v>
      </c>
      <c r="D258">
        <f t="shared" si="21"/>
        <v>6</v>
      </c>
      <c r="E258">
        <f t="shared" si="22"/>
        <v>0</v>
      </c>
      <c r="F258">
        <f t="shared" si="23"/>
        <v>37.9</v>
      </c>
      <c r="G258">
        <f t="shared" si="23"/>
        <v>21.1</v>
      </c>
      <c r="H258">
        <v>2019</v>
      </c>
      <c r="I258">
        <v>255</v>
      </c>
      <c r="J258">
        <v>6</v>
      </c>
      <c r="K258">
        <v>37.9</v>
      </c>
      <c r="L258">
        <v>21.1</v>
      </c>
      <c r="M258">
        <v>29.7</v>
      </c>
      <c r="N258">
        <v>69.3</v>
      </c>
      <c r="O258">
        <v>12.9</v>
      </c>
      <c r="P258">
        <v>35.6</v>
      </c>
      <c r="Q258">
        <v>2.98</v>
      </c>
      <c r="R258">
        <v>24.24</v>
      </c>
      <c r="S258">
        <v>0</v>
      </c>
      <c r="T258">
        <v>34.6</v>
      </c>
      <c r="U258">
        <v>28</v>
      </c>
      <c r="V258">
        <v>31.3</v>
      </c>
      <c r="W258">
        <v>32.5</v>
      </c>
      <c r="X258">
        <v>32</v>
      </c>
      <c r="Y258">
        <v>32.200000000000003</v>
      </c>
      <c r="Z258">
        <v>1.5</v>
      </c>
      <c r="AA258">
        <v>0.4</v>
      </c>
      <c r="AB258">
        <v>308</v>
      </c>
      <c r="AC258">
        <v>69</v>
      </c>
      <c r="AD258">
        <v>7</v>
      </c>
      <c r="AE258">
        <v>14.3</v>
      </c>
      <c r="AF258">
        <v>7</v>
      </c>
      <c r="AG258">
        <v>6</v>
      </c>
      <c r="AH258">
        <v>1.36</v>
      </c>
      <c r="AI258">
        <v>11.3</v>
      </c>
    </row>
    <row r="259" spans="1:35">
      <c r="A259">
        <f t="shared" si="18"/>
        <v>256</v>
      </c>
      <c r="B259">
        <f t="shared" si="19"/>
        <v>9.1999999999999993</v>
      </c>
      <c r="C259">
        <f t="shared" si="20"/>
        <v>1.2</v>
      </c>
      <c r="D259">
        <f t="shared" si="21"/>
        <v>5.6</v>
      </c>
      <c r="E259">
        <f t="shared" si="22"/>
        <v>0</v>
      </c>
      <c r="F259">
        <f t="shared" si="23"/>
        <v>40.5</v>
      </c>
      <c r="G259">
        <f t="shared" si="23"/>
        <v>18.8</v>
      </c>
      <c r="H259">
        <v>2019</v>
      </c>
      <c r="I259">
        <v>256</v>
      </c>
      <c r="J259">
        <v>6</v>
      </c>
      <c r="K259">
        <v>40.5</v>
      </c>
      <c r="L259">
        <v>18.8</v>
      </c>
      <c r="M259">
        <v>29.8</v>
      </c>
      <c r="N259">
        <v>72.599999999999994</v>
      </c>
      <c r="O259">
        <v>9.1999999999999993</v>
      </c>
      <c r="P259">
        <v>31.8</v>
      </c>
      <c r="Q259">
        <v>3.32</v>
      </c>
      <c r="R259">
        <v>23.66</v>
      </c>
      <c r="S259">
        <v>0</v>
      </c>
      <c r="T259">
        <v>31.6</v>
      </c>
      <c r="U259">
        <v>24.9</v>
      </c>
      <c r="V259">
        <v>28.1</v>
      </c>
      <c r="W259">
        <v>32.1</v>
      </c>
      <c r="X259">
        <v>31</v>
      </c>
      <c r="Y259">
        <v>31.5</v>
      </c>
      <c r="Z259">
        <v>1.2</v>
      </c>
      <c r="AA259">
        <v>0.3</v>
      </c>
      <c r="AB259">
        <v>322</v>
      </c>
      <c r="AC259">
        <v>72</v>
      </c>
      <c r="AD259">
        <v>4.9000000000000004</v>
      </c>
      <c r="AE259">
        <v>13.6</v>
      </c>
      <c r="AF259">
        <v>6.7</v>
      </c>
      <c r="AG259">
        <v>5.6</v>
      </c>
      <c r="AH259">
        <v>1.1499999999999999</v>
      </c>
      <c r="AI259">
        <v>8.8000000000000007</v>
      </c>
    </row>
    <row r="260" spans="1:35">
      <c r="A260">
        <f t="shared" si="18"/>
        <v>257</v>
      </c>
      <c r="B260">
        <f t="shared" si="19"/>
        <v>19.600000000000001</v>
      </c>
      <c r="C260">
        <f t="shared" si="20"/>
        <v>2.2999999999999998</v>
      </c>
      <c r="D260">
        <f t="shared" si="21"/>
        <v>6.5</v>
      </c>
      <c r="E260">
        <f t="shared" si="22"/>
        <v>7.87</v>
      </c>
      <c r="F260">
        <f t="shared" si="23"/>
        <v>39.200000000000003</v>
      </c>
      <c r="G260">
        <f t="shared" si="23"/>
        <v>24.3</v>
      </c>
      <c r="H260">
        <v>2019</v>
      </c>
      <c r="I260">
        <v>257</v>
      </c>
      <c r="J260">
        <v>6</v>
      </c>
      <c r="K260">
        <v>39.200000000000003</v>
      </c>
      <c r="L260">
        <v>24.3</v>
      </c>
      <c r="M260">
        <v>30.2</v>
      </c>
      <c r="N260">
        <v>73.3</v>
      </c>
      <c r="O260">
        <v>19.600000000000001</v>
      </c>
      <c r="P260">
        <v>39.5</v>
      </c>
      <c r="Q260">
        <v>2.77</v>
      </c>
      <c r="R260">
        <v>19.079999999999998</v>
      </c>
      <c r="S260">
        <v>7.87</v>
      </c>
      <c r="T260">
        <v>34</v>
      </c>
      <c r="U260">
        <v>25</v>
      </c>
      <c r="V260">
        <v>27.9</v>
      </c>
      <c r="W260">
        <v>31</v>
      </c>
      <c r="X260">
        <v>30.2</v>
      </c>
      <c r="Y260">
        <v>30.6</v>
      </c>
      <c r="Z260">
        <v>2.2999999999999998</v>
      </c>
      <c r="AA260">
        <v>1.5</v>
      </c>
      <c r="AB260">
        <v>99</v>
      </c>
      <c r="AC260">
        <v>48</v>
      </c>
      <c r="AD260">
        <v>17</v>
      </c>
      <c r="AE260">
        <v>15.6</v>
      </c>
      <c r="AF260">
        <v>6.1</v>
      </c>
      <c r="AG260">
        <v>6.5</v>
      </c>
      <c r="AH260">
        <v>1.63</v>
      </c>
      <c r="AI260">
        <v>14.2</v>
      </c>
    </row>
    <row r="261" spans="1:35">
      <c r="A261">
        <f t="shared" ref="A261:A324" si="24">I261</f>
        <v>258</v>
      </c>
      <c r="B261">
        <f t="shared" ref="B261:B324" si="25">O261</f>
        <v>24.6</v>
      </c>
      <c r="C261">
        <f t="shared" ref="C261:C324" si="26">Z261</f>
        <v>1.4</v>
      </c>
      <c r="D261">
        <f t="shared" ref="D261:D324" si="27">AG261</f>
        <v>5.2</v>
      </c>
      <c r="E261">
        <f t="shared" ref="E261:E324" si="28">S261</f>
        <v>0</v>
      </c>
      <c r="F261">
        <f t="shared" ref="F261:G324" si="29">K261</f>
        <v>35.799999999999997</v>
      </c>
      <c r="G261">
        <f t="shared" si="29"/>
        <v>21.7</v>
      </c>
      <c r="H261">
        <v>2019</v>
      </c>
      <c r="I261">
        <v>258</v>
      </c>
      <c r="J261">
        <v>6</v>
      </c>
      <c r="K261">
        <v>35.799999999999997</v>
      </c>
      <c r="L261">
        <v>21.7</v>
      </c>
      <c r="M261">
        <v>28.3</v>
      </c>
      <c r="N261">
        <v>76.400000000000006</v>
      </c>
      <c r="O261">
        <v>24.6</v>
      </c>
      <c r="P261">
        <v>53.1</v>
      </c>
      <c r="Q261">
        <v>1.99</v>
      </c>
      <c r="R261">
        <v>21.99</v>
      </c>
      <c r="S261">
        <v>0</v>
      </c>
      <c r="T261">
        <v>31.7</v>
      </c>
      <c r="U261">
        <v>24.4</v>
      </c>
      <c r="V261">
        <v>27.7</v>
      </c>
      <c r="W261">
        <v>30.4</v>
      </c>
      <c r="X261">
        <v>29.8</v>
      </c>
      <c r="Y261">
        <v>30.1</v>
      </c>
      <c r="Z261">
        <v>1.4</v>
      </c>
      <c r="AA261">
        <v>0.9</v>
      </c>
      <c r="AB261">
        <v>92</v>
      </c>
      <c r="AC261">
        <v>49</v>
      </c>
      <c r="AD261">
        <v>4.7</v>
      </c>
      <c r="AE261">
        <v>14.3</v>
      </c>
      <c r="AF261">
        <v>5.6</v>
      </c>
      <c r="AG261">
        <v>5.2</v>
      </c>
      <c r="AH261">
        <v>1.96</v>
      </c>
      <c r="AI261">
        <v>17.100000000000001</v>
      </c>
    </row>
    <row r="262" spans="1:35">
      <c r="A262">
        <f t="shared" si="24"/>
        <v>259</v>
      </c>
      <c r="B262">
        <f t="shared" si="25"/>
        <v>31.3</v>
      </c>
      <c r="C262">
        <f t="shared" si="26"/>
        <v>1.9</v>
      </c>
      <c r="D262">
        <f t="shared" si="27"/>
        <v>4.9000000000000004</v>
      </c>
      <c r="E262">
        <f t="shared" si="28"/>
        <v>0</v>
      </c>
      <c r="F262">
        <f t="shared" si="29"/>
        <v>35.700000000000003</v>
      </c>
      <c r="G262">
        <f t="shared" si="29"/>
        <v>21.7</v>
      </c>
      <c r="H262">
        <v>2019</v>
      </c>
      <c r="I262">
        <v>259</v>
      </c>
      <c r="J262">
        <v>6</v>
      </c>
      <c r="K262">
        <v>35.700000000000003</v>
      </c>
      <c r="L262">
        <v>21.7</v>
      </c>
      <c r="M262">
        <v>27.5</v>
      </c>
      <c r="N262">
        <v>80.599999999999994</v>
      </c>
      <c r="O262">
        <v>31.3</v>
      </c>
      <c r="P262">
        <v>54.3</v>
      </c>
      <c r="Q262">
        <v>1.82</v>
      </c>
      <c r="R262">
        <v>16.11</v>
      </c>
      <c r="S262">
        <v>0</v>
      </c>
      <c r="T262">
        <v>32.6</v>
      </c>
      <c r="U262">
        <v>25.3</v>
      </c>
      <c r="V262">
        <v>28.5</v>
      </c>
      <c r="W262">
        <v>30</v>
      </c>
      <c r="X262">
        <v>29.6</v>
      </c>
      <c r="Y262">
        <v>29.8</v>
      </c>
      <c r="Z262">
        <v>1.9</v>
      </c>
      <c r="AA262">
        <v>1.2</v>
      </c>
      <c r="AB262">
        <v>136</v>
      </c>
      <c r="AC262">
        <v>48</v>
      </c>
      <c r="AD262">
        <v>11.1</v>
      </c>
      <c r="AE262">
        <v>14.3</v>
      </c>
      <c r="AF262">
        <v>4.3</v>
      </c>
      <c r="AG262">
        <v>4.9000000000000004</v>
      </c>
      <c r="AH262">
        <v>1.93</v>
      </c>
      <c r="AI262">
        <v>17</v>
      </c>
    </row>
    <row r="263" spans="1:35">
      <c r="A263">
        <f t="shared" si="24"/>
        <v>260</v>
      </c>
      <c r="B263">
        <f t="shared" si="25"/>
        <v>26.3</v>
      </c>
      <c r="C263">
        <f t="shared" si="26"/>
        <v>1</v>
      </c>
      <c r="D263">
        <f t="shared" si="27"/>
        <v>4.8</v>
      </c>
      <c r="E263">
        <f t="shared" si="28"/>
        <v>0</v>
      </c>
      <c r="F263">
        <f t="shared" si="29"/>
        <v>36.200000000000003</v>
      </c>
      <c r="G263">
        <f t="shared" si="29"/>
        <v>18.8</v>
      </c>
      <c r="H263">
        <v>2019</v>
      </c>
      <c r="I263">
        <v>260</v>
      </c>
      <c r="J263">
        <v>6</v>
      </c>
      <c r="K263">
        <v>36.200000000000003</v>
      </c>
      <c r="L263">
        <v>18.8</v>
      </c>
      <c r="M263">
        <v>27.3</v>
      </c>
      <c r="N263">
        <v>88.9</v>
      </c>
      <c r="O263">
        <v>26.3</v>
      </c>
      <c r="P263">
        <v>57.1</v>
      </c>
      <c r="Q263">
        <v>1.87</v>
      </c>
      <c r="R263">
        <v>22.76</v>
      </c>
      <c r="S263">
        <v>0</v>
      </c>
      <c r="T263">
        <v>35.299999999999997</v>
      </c>
      <c r="U263">
        <v>24.6</v>
      </c>
      <c r="V263">
        <v>29.5</v>
      </c>
      <c r="W263">
        <v>29.9</v>
      </c>
      <c r="X263">
        <v>29.4</v>
      </c>
      <c r="Y263">
        <v>29.7</v>
      </c>
      <c r="Z263">
        <v>1</v>
      </c>
      <c r="AA263">
        <v>0.6</v>
      </c>
      <c r="AB263">
        <v>147</v>
      </c>
      <c r="AC263">
        <v>49</v>
      </c>
      <c r="AD263">
        <v>4.9000000000000004</v>
      </c>
      <c r="AE263">
        <v>13.1</v>
      </c>
      <c r="AF263">
        <v>5.5</v>
      </c>
      <c r="AG263">
        <v>4.8</v>
      </c>
      <c r="AH263">
        <v>1.93</v>
      </c>
      <c r="AI263">
        <v>16.899999999999999</v>
      </c>
    </row>
    <row r="264" spans="1:35">
      <c r="A264">
        <f t="shared" si="24"/>
        <v>261</v>
      </c>
      <c r="B264">
        <f t="shared" si="25"/>
        <v>16.8</v>
      </c>
      <c r="C264">
        <f t="shared" si="26"/>
        <v>1.3</v>
      </c>
      <c r="D264">
        <f t="shared" si="27"/>
        <v>5.5</v>
      </c>
      <c r="E264">
        <f t="shared" si="28"/>
        <v>0</v>
      </c>
      <c r="F264">
        <f t="shared" si="29"/>
        <v>38.200000000000003</v>
      </c>
      <c r="G264">
        <f t="shared" si="29"/>
        <v>23.1</v>
      </c>
      <c r="H264">
        <v>2019</v>
      </c>
      <c r="I264">
        <v>261</v>
      </c>
      <c r="J264">
        <v>6</v>
      </c>
      <c r="K264">
        <v>38.200000000000003</v>
      </c>
      <c r="L264">
        <v>23.1</v>
      </c>
      <c r="M264">
        <v>29.7</v>
      </c>
      <c r="N264">
        <v>74</v>
      </c>
      <c r="O264">
        <v>16.8</v>
      </c>
      <c r="P264">
        <v>43.3</v>
      </c>
      <c r="Q264">
        <v>2.67</v>
      </c>
      <c r="R264">
        <v>22.91</v>
      </c>
      <c r="S264">
        <v>0</v>
      </c>
      <c r="T264">
        <v>36.9</v>
      </c>
      <c r="U264">
        <v>26.8</v>
      </c>
      <c r="V264">
        <v>31.4</v>
      </c>
      <c r="W264">
        <v>30.4</v>
      </c>
      <c r="X264">
        <v>29.8</v>
      </c>
      <c r="Y264">
        <v>30</v>
      </c>
      <c r="Z264">
        <v>1.3</v>
      </c>
      <c r="AA264">
        <v>0.9</v>
      </c>
      <c r="AB264">
        <v>170</v>
      </c>
      <c r="AC264">
        <v>46</v>
      </c>
      <c r="AD264">
        <v>4.4000000000000004</v>
      </c>
      <c r="AE264">
        <v>15.2</v>
      </c>
      <c r="AF264">
        <v>6.2</v>
      </c>
      <c r="AG264">
        <v>5.5</v>
      </c>
      <c r="AH264">
        <v>1.68</v>
      </c>
      <c r="AI264">
        <v>14.6</v>
      </c>
    </row>
    <row r="265" spans="1:35">
      <c r="A265">
        <f t="shared" si="24"/>
        <v>262</v>
      </c>
      <c r="B265">
        <f t="shared" si="25"/>
        <v>12.3</v>
      </c>
      <c r="C265">
        <f t="shared" si="26"/>
        <v>2.8</v>
      </c>
      <c r="D265">
        <f t="shared" si="27"/>
        <v>7.4</v>
      </c>
      <c r="E265">
        <f t="shared" si="28"/>
        <v>0</v>
      </c>
      <c r="F265">
        <f t="shared" si="29"/>
        <v>37.700000000000003</v>
      </c>
      <c r="G265">
        <f t="shared" si="29"/>
        <v>22.2</v>
      </c>
      <c r="H265">
        <v>2019</v>
      </c>
      <c r="I265">
        <v>262</v>
      </c>
      <c r="J265">
        <v>6</v>
      </c>
      <c r="K265">
        <v>37.700000000000003</v>
      </c>
      <c r="L265">
        <v>22.2</v>
      </c>
      <c r="M265">
        <v>29.5</v>
      </c>
      <c r="N265">
        <v>54.2</v>
      </c>
      <c r="O265">
        <v>12.3</v>
      </c>
      <c r="P265">
        <v>29.9</v>
      </c>
      <c r="Q265">
        <v>3.15</v>
      </c>
      <c r="R265">
        <v>23.23</v>
      </c>
      <c r="S265">
        <v>0</v>
      </c>
      <c r="T265">
        <v>35.200000000000003</v>
      </c>
      <c r="U265">
        <v>26.2</v>
      </c>
      <c r="V265">
        <v>30</v>
      </c>
      <c r="W265">
        <v>30.7</v>
      </c>
      <c r="X265">
        <v>30.4</v>
      </c>
      <c r="Y265">
        <v>30.5</v>
      </c>
      <c r="Z265">
        <v>2.8</v>
      </c>
      <c r="AA265">
        <v>1.9</v>
      </c>
      <c r="AB265">
        <v>186</v>
      </c>
      <c r="AC265">
        <v>46</v>
      </c>
      <c r="AD265">
        <v>7.8</v>
      </c>
      <c r="AE265">
        <v>14.8</v>
      </c>
      <c r="AF265">
        <v>7.8</v>
      </c>
      <c r="AG265">
        <v>7.4</v>
      </c>
      <c r="AH265">
        <v>1.1599999999999999</v>
      </c>
      <c r="AI265">
        <v>8.9</v>
      </c>
    </row>
    <row r="266" spans="1:35">
      <c r="A266">
        <f t="shared" si="24"/>
        <v>263</v>
      </c>
      <c r="B266">
        <f t="shared" si="25"/>
        <v>10.9</v>
      </c>
      <c r="C266">
        <f t="shared" si="26"/>
        <v>1.5</v>
      </c>
      <c r="D266">
        <f t="shared" si="27"/>
        <v>5.6</v>
      </c>
      <c r="E266">
        <f t="shared" si="28"/>
        <v>0</v>
      </c>
      <c r="F266">
        <f t="shared" si="29"/>
        <v>35.9</v>
      </c>
      <c r="G266">
        <f t="shared" si="29"/>
        <v>17.3</v>
      </c>
      <c r="H266">
        <v>2019</v>
      </c>
      <c r="I266">
        <v>263</v>
      </c>
      <c r="J266">
        <v>6</v>
      </c>
      <c r="K266">
        <v>35.9</v>
      </c>
      <c r="L266">
        <v>17.3</v>
      </c>
      <c r="M266">
        <v>26.3</v>
      </c>
      <c r="N266">
        <v>62</v>
      </c>
      <c r="O266">
        <v>10.9</v>
      </c>
      <c r="P266">
        <v>31.3</v>
      </c>
      <c r="Q266">
        <v>2.64</v>
      </c>
      <c r="R266">
        <v>23.51</v>
      </c>
      <c r="S266">
        <v>0</v>
      </c>
      <c r="T266">
        <v>29.6</v>
      </c>
      <c r="U266">
        <v>22.4</v>
      </c>
      <c r="V266">
        <v>25.6</v>
      </c>
      <c r="W266">
        <v>30.7</v>
      </c>
      <c r="X266">
        <v>29.4</v>
      </c>
      <c r="Y266">
        <v>30</v>
      </c>
      <c r="Z266">
        <v>1.5</v>
      </c>
      <c r="AA266">
        <v>0.8</v>
      </c>
      <c r="AB266">
        <v>191</v>
      </c>
      <c r="AC266">
        <v>58</v>
      </c>
      <c r="AD266">
        <v>6.2</v>
      </c>
      <c r="AE266">
        <v>12.4</v>
      </c>
      <c r="AF266">
        <v>6.6</v>
      </c>
      <c r="AG266">
        <v>5.6</v>
      </c>
      <c r="AH266">
        <v>0.96</v>
      </c>
      <c r="AI266">
        <v>6.2</v>
      </c>
    </row>
    <row r="267" spans="1:35">
      <c r="A267">
        <f t="shared" si="24"/>
        <v>264</v>
      </c>
      <c r="B267">
        <f t="shared" si="25"/>
        <v>11.2</v>
      </c>
      <c r="C267">
        <f t="shared" si="26"/>
        <v>1.4</v>
      </c>
      <c r="D267">
        <f t="shared" si="27"/>
        <v>5.2</v>
      </c>
      <c r="E267">
        <f t="shared" si="28"/>
        <v>0</v>
      </c>
      <c r="F267">
        <f t="shared" si="29"/>
        <v>34.9</v>
      </c>
      <c r="G267">
        <f t="shared" si="29"/>
        <v>18.2</v>
      </c>
      <c r="H267">
        <v>2019</v>
      </c>
      <c r="I267">
        <v>264</v>
      </c>
      <c r="J267">
        <v>6</v>
      </c>
      <c r="K267">
        <v>34.9</v>
      </c>
      <c r="L267">
        <v>18.2</v>
      </c>
      <c r="M267">
        <v>25.5</v>
      </c>
      <c r="N267">
        <v>54.4</v>
      </c>
      <c r="O267">
        <v>11.2</v>
      </c>
      <c r="P267">
        <v>28.9</v>
      </c>
      <c r="Q267">
        <v>2.5499999999999998</v>
      </c>
      <c r="R267">
        <v>23.43</v>
      </c>
      <c r="S267">
        <v>0</v>
      </c>
      <c r="T267">
        <v>30.7</v>
      </c>
      <c r="U267">
        <v>20.399999999999999</v>
      </c>
      <c r="V267">
        <v>25.2</v>
      </c>
      <c r="W267">
        <v>29.4</v>
      </c>
      <c r="X267">
        <v>28.3</v>
      </c>
      <c r="Y267">
        <v>28.8</v>
      </c>
      <c r="Z267">
        <v>1.4</v>
      </c>
      <c r="AA267">
        <v>0.4</v>
      </c>
      <c r="AB267">
        <v>141</v>
      </c>
      <c r="AC267">
        <v>68</v>
      </c>
      <c r="AD267">
        <v>7.2</v>
      </c>
      <c r="AE267">
        <v>12.6</v>
      </c>
      <c r="AF267">
        <v>6.2</v>
      </c>
      <c r="AG267">
        <v>5.2</v>
      </c>
      <c r="AH267">
        <v>0.87</v>
      </c>
      <c r="AI267">
        <v>4.9000000000000004</v>
      </c>
    </row>
    <row r="268" spans="1:35">
      <c r="A268">
        <f t="shared" si="24"/>
        <v>265</v>
      </c>
      <c r="B268">
        <f t="shared" si="25"/>
        <v>14.6</v>
      </c>
      <c r="C268">
        <f t="shared" si="26"/>
        <v>1.1000000000000001</v>
      </c>
      <c r="D268">
        <f t="shared" si="27"/>
        <v>4.8</v>
      </c>
      <c r="E268">
        <f t="shared" si="28"/>
        <v>0</v>
      </c>
      <c r="F268">
        <f t="shared" si="29"/>
        <v>36.200000000000003</v>
      </c>
      <c r="G268">
        <f t="shared" si="29"/>
        <v>15.6</v>
      </c>
      <c r="H268">
        <v>2019</v>
      </c>
      <c r="I268">
        <v>265</v>
      </c>
      <c r="J268">
        <v>6</v>
      </c>
      <c r="K268">
        <v>36.200000000000003</v>
      </c>
      <c r="L268">
        <v>15.6</v>
      </c>
      <c r="M268">
        <v>26.5</v>
      </c>
      <c r="N268">
        <v>65.7</v>
      </c>
      <c r="O268">
        <v>14.6</v>
      </c>
      <c r="P268">
        <v>37.1</v>
      </c>
      <c r="Q268">
        <v>2.46</v>
      </c>
      <c r="R268">
        <v>22.53</v>
      </c>
      <c r="S268">
        <v>0</v>
      </c>
      <c r="T268">
        <v>33.4</v>
      </c>
      <c r="U268">
        <v>21.9</v>
      </c>
      <c r="V268">
        <v>27.4</v>
      </c>
      <c r="W268">
        <v>28.5</v>
      </c>
      <c r="X268">
        <v>28</v>
      </c>
      <c r="Y268">
        <v>28.3</v>
      </c>
      <c r="Z268">
        <v>1.1000000000000001</v>
      </c>
      <c r="AA268">
        <v>0.3</v>
      </c>
      <c r="AB268">
        <v>119</v>
      </c>
      <c r="AC268">
        <v>69</v>
      </c>
      <c r="AD268">
        <v>7.2</v>
      </c>
      <c r="AE268">
        <v>11.7</v>
      </c>
      <c r="AF268">
        <v>5.8</v>
      </c>
      <c r="AG268">
        <v>4.8</v>
      </c>
      <c r="AH268">
        <v>1.24</v>
      </c>
      <c r="AI268">
        <v>9.8000000000000007</v>
      </c>
    </row>
    <row r="269" spans="1:35">
      <c r="A269">
        <f t="shared" si="24"/>
        <v>266</v>
      </c>
      <c r="B269">
        <f t="shared" si="25"/>
        <v>33.5</v>
      </c>
      <c r="C269">
        <f t="shared" si="26"/>
        <v>3.1</v>
      </c>
      <c r="D269">
        <f t="shared" si="27"/>
        <v>5.2</v>
      </c>
      <c r="E269">
        <f t="shared" si="28"/>
        <v>6.1</v>
      </c>
      <c r="F269">
        <f t="shared" si="29"/>
        <v>34.4</v>
      </c>
      <c r="G269">
        <f t="shared" si="29"/>
        <v>20.399999999999999</v>
      </c>
      <c r="H269">
        <v>2019</v>
      </c>
      <c r="I269">
        <v>266</v>
      </c>
      <c r="J269">
        <v>6</v>
      </c>
      <c r="K269">
        <v>34.4</v>
      </c>
      <c r="L269">
        <v>20.399999999999999</v>
      </c>
      <c r="M269">
        <v>25.9</v>
      </c>
      <c r="N269">
        <v>96.8</v>
      </c>
      <c r="O269">
        <v>33.5</v>
      </c>
      <c r="P269">
        <v>70.7</v>
      </c>
      <c r="Q269">
        <v>1.07</v>
      </c>
      <c r="R269">
        <v>18.09</v>
      </c>
      <c r="S269">
        <v>6.1</v>
      </c>
      <c r="T269">
        <v>30.4</v>
      </c>
      <c r="U269">
        <v>24.9</v>
      </c>
      <c r="V269">
        <v>27.6</v>
      </c>
      <c r="W269">
        <v>28.8</v>
      </c>
      <c r="X269">
        <v>28.4</v>
      </c>
      <c r="Y269">
        <v>28.7</v>
      </c>
      <c r="Z269">
        <v>3.1</v>
      </c>
      <c r="AA269">
        <v>0.5</v>
      </c>
      <c r="AB269">
        <v>348</v>
      </c>
      <c r="AC269">
        <v>75</v>
      </c>
      <c r="AD269">
        <v>14.2</v>
      </c>
      <c r="AE269">
        <v>13.5</v>
      </c>
      <c r="AF269">
        <v>4.8</v>
      </c>
      <c r="AG269">
        <v>5.2</v>
      </c>
      <c r="AH269">
        <v>2.33</v>
      </c>
      <c r="AI269">
        <v>19.7</v>
      </c>
    </row>
    <row r="270" spans="1:35">
      <c r="A270">
        <f t="shared" si="24"/>
        <v>267</v>
      </c>
      <c r="B270">
        <f t="shared" si="25"/>
        <v>45.9</v>
      </c>
      <c r="C270">
        <f t="shared" si="26"/>
        <v>2.2999999999999998</v>
      </c>
      <c r="D270">
        <f t="shared" si="27"/>
        <v>4.0999999999999996</v>
      </c>
      <c r="E270">
        <f t="shared" si="28"/>
        <v>0.76</v>
      </c>
      <c r="F270">
        <f t="shared" si="29"/>
        <v>28.5</v>
      </c>
      <c r="G270">
        <f t="shared" si="29"/>
        <v>18.3</v>
      </c>
      <c r="H270">
        <v>2019</v>
      </c>
      <c r="I270">
        <v>267</v>
      </c>
      <c r="J270">
        <v>6</v>
      </c>
      <c r="K270">
        <v>28.5</v>
      </c>
      <c r="L270">
        <v>18.3</v>
      </c>
      <c r="M270">
        <v>22.8</v>
      </c>
      <c r="N270">
        <v>90.8</v>
      </c>
      <c r="O270">
        <v>45.9</v>
      </c>
      <c r="P270">
        <v>69.3</v>
      </c>
      <c r="Q270">
        <v>0.92</v>
      </c>
      <c r="R270">
        <v>18.329999999999998</v>
      </c>
      <c r="S270">
        <v>0.76</v>
      </c>
      <c r="T270">
        <v>29.8</v>
      </c>
      <c r="U270">
        <v>23</v>
      </c>
      <c r="V270">
        <v>25.7</v>
      </c>
      <c r="W270">
        <v>28.8</v>
      </c>
      <c r="X270">
        <v>28</v>
      </c>
      <c r="Y270">
        <v>28.3</v>
      </c>
      <c r="Z270">
        <v>2.2999999999999998</v>
      </c>
      <c r="AA270">
        <v>1.4</v>
      </c>
      <c r="AB270">
        <v>37</v>
      </c>
      <c r="AC270">
        <v>50</v>
      </c>
      <c r="AD270">
        <v>11.3</v>
      </c>
      <c r="AE270">
        <v>10.7</v>
      </c>
      <c r="AF270">
        <v>4.4000000000000004</v>
      </c>
      <c r="AG270">
        <v>4.0999999999999996</v>
      </c>
      <c r="AH270">
        <v>1.9</v>
      </c>
      <c r="AI270">
        <v>16.7</v>
      </c>
    </row>
    <row r="271" spans="1:35">
      <c r="A271">
        <f t="shared" si="24"/>
        <v>268</v>
      </c>
      <c r="B271">
        <f t="shared" si="25"/>
        <v>33.700000000000003</v>
      </c>
      <c r="C271">
        <f t="shared" si="26"/>
        <v>1.3</v>
      </c>
      <c r="D271">
        <f t="shared" si="27"/>
        <v>3.7</v>
      </c>
      <c r="E271">
        <f t="shared" si="28"/>
        <v>1.02</v>
      </c>
      <c r="F271">
        <f t="shared" si="29"/>
        <v>32.5</v>
      </c>
      <c r="G271">
        <f t="shared" si="29"/>
        <v>19.7</v>
      </c>
      <c r="H271">
        <v>2019</v>
      </c>
      <c r="I271">
        <v>268</v>
      </c>
      <c r="J271">
        <v>6</v>
      </c>
      <c r="K271">
        <v>32.5</v>
      </c>
      <c r="L271">
        <v>19.7</v>
      </c>
      <c r="M271">
        <v>24.6</v>
      </c>
      <c r="N271">
        <v>92.8</v>
      </c>
      <c r="O271">
        <v>33.700000000000003</v>
      </c>
      <c r="P271">
        <v>66.900000000000006</v>
      </c>
      <c r="Q271">
        <v>1.18</v>
      </c>
      <c r="R271">
        <v>14.68</v>
      </c>
      <c r="S271">
        <v>1.02</v>
      </c>
      <c r="T271">
        <v>30.5</v>
      </c>
      <c r="U271">
        <v>23.6</v>
      </c>
      <c r="V271">
        <v>26.5</v>
      </c>
      <c r="W271">
        <v>28.1</v>
      </c>
      <c r="X271">
        <v>27.7</v>
      </c>
      <c r="Y271">
        <v>27.9</v>
      </c>
      <c r="Z271">
        <v>1.3</v>
      </c>
      <c r="AA271">
        <v>0.5</v>
      </c>
      <c r="AB271">
        <v>76</v>
      </c>
      <c r="AC271">
        <v>64</v>
      </c>
      <c r="AD271">
        <v>8.1</v>
      </c>
      <c r="AE271">
        <v>12.9</v>
      </c>
      <c r="AF271">
        <v>3.2</v>
      </c>
      <c r="AG271">
        <v>3.7</v>
      </c>
      <c r="AH271">
        <v>1.99</v>
      </c>
      <c r="AI271">
        <v>17.3</v>
      </c>
    </row>
    <row r="272" spans="1:35">
      <c r="A272">
        <f t="shared" si="24"/>
        <v>269</v>
      </c>
      <c r="B272">
        <f t="shared" si="25"/>
        <v>34.299999999999997</v>
      </c>
      <c r="C272">
        <f t="shared" si="26"/>
        <v>1.6</v>
      </c>
      <c r="D272">
        <f t="shared" si="27"/>
        <v>3.9</v>
      </c>
      <c r="E272">
        <f t="shared" si="28"/>
        <v>0</v>
      </c>
      <c r="F272">
        <f t="shared" si="29"/>
        <v>31</v>
      </c>
      <c r="G272">
        <f t="shared" si="29"/>
        <v>19.600000000000001</v>
      </c>
      <c r="H272">
        <v>2019</v>
      </c>
      <c r="I272">
        <v>269</v>
      </c>
      <c r="J272">
        <v>6</v>
      </c>
      <c r="K272">
        <v>31</v>
      </c>
      <c r="L272">
        <v>19.600000000000001</v>
      </c>
      <c r="M272">
        <v>23.9</v>
      </c>
      <c r="N272">
        <v>95.2</v>
      </c>
      <c r="O272">
        <v>34.299999999999997</v>
      </c>
      <c r="P272">
        <v>75.7</v>
      </c>
      <c r="Q272">
        <v>0.84</v>
      </c>
      <c r="R272">
        <v>17.559999999999999</v>
      </c>
      <c r="S272">
        <v>0</v>
      </c>
      <c r="T272">
        <v>31.2</v>
      </c>
      <c r="U272">
        <v>24.1</v>
      </c>
      <c r="V272">
        <v>26.8</v>
      </c>
      <c r="W272">
        <v>28</v>
      </c>
      <c r="X272">
        <v>27.6</v>
      </c>
      <c r="Y272">
        <v>27.9</v>
      </c>
      <c r="Z272">
        <v>1.6</v>
      </c>
      <c r="AA272">
        <v>0.9</v>
      </c>
      <c r="AB272">
        <v>180</v>
      </c>
      <c r="AC272">
        <v>55</v>
      </c>
      <c r="AD272">
        <v>9.1</v>
      </c>
      <c r="AE272">
        <v>12.4</v>
      </c>
      <c r="AF272">
        <v>3.9</v>
      </c>
      <c r="AG272">
        <v>3.9</v>
      </c>
      <c r="AH272">
        <v>2.17</v>
      </c>
      <c r="AI272">
        <v>18.7</v>
      </c>
    </row>
    <row r="273" spans="1:35">
      <c r="A273">
        <f t="shared" si="24"/>
        <v>270</v>
      </c>
      <c r="B273">
        <f t="shared" si="25"/>
        <v>36</v>
      </c>
      <c r="C273">
        <f t="shared" si="26"/>
        <v>0.8</v>
      </c>
      <c r="D273">
        <f t="shared" si="27"/>
        <v>3.8</v>
      </c>
      <c r="E273">
        <f t="shared" si="28"/>
        <v>0</v>
      </c>
      <c r="F273">
        <f t="shared" si="29"/>
        <v>30.9</v>
      </c>
      <c r="G273">
        <f t="shared" si="29"/>
        <v>18.8</v>
      </c>
      <c r="H273">
        <v>2019</v>
      </c>
      <c r="I273">
        <v>270</v>
      </c>
      <c r="J273">
        <v>6</v>
      </c>
      <c r="K273">
        <v>30.9</v>
      </c>
      <c r="L273">
        <v>18.8</v>
      </c>
      <c r="M273">
        <v>24.1</v>
      </c>
      <c r="N273">
        <v>95.3</v>
      </c>
      <c r="O273">
        <v>36</v>
      </c>
      <c r="P273">
        <v>70.2</v>
      </c>
      <c r="Q273">
        <v>1.06</v>
      </c>
      <c r="R273">
        <v>20.149999999999999</v>
      </c>
      <c r="S273">
        <v>0</v>
      </c>
      <c r="T273">
        <v>29.5</v>
      </c>
      <c r="U273">
        <v>23.4</v>
      </c>
      <c r="V273">
        <v>26</v>
      </c>
      <c r="W273">
        <v>28</v>
      </c>
      <c r="X273">
        <v>27.6</v>
      </c>
      <c r="Y273">
        <v>27.8</v>
      </c>
      <c r="Z273">
        <v>0.8</v>
      </c>
      <c r="AA273">
        <v>0.3</v>
      </c>
      <c r="AB273">
        <v>257</v>
      </c>
      <c r="AC273">
        <v>63</v>
      </c>
      <c r="AD273">
        <v>4.5999999999999996</v>
      </c>
      <c r="AE273">
        <v>12</v>
      </c>
      <c r="AF273">
        <v>4.3</v>
      </c>
      <c r="AG273">
        <v>3.8</v>
      </c>
      <c r="AH273">
        <v>2.0099999999999998</v>
      </c>
      <c r="AI273">
        <v>17.5</v>
      </c>
    </row>
    <row r="274" spans="1:35">
      <c r="A274">
        <f t="shared" si="24"/>
        <v>271</v>
      </c>
      <c r="B274">
        <f t="shared" si="25"/>
        <v>26.5</v>
      </c>
      <c r="C274">
        <f t="shared" si="26"/>
        <v>1.6</v>
      </c>
      <c r="D274">
        <f t="shared" si="27"/>
        <v>4.8</v>
      </c>
      <c r="E274">
        <f t="shared" si="28"/>
        <v>0</v>
      </c>
      <c r="F274">
        <f t="shared" si="29"/>
        <v>33.799999999999997</v>
      </c>
      <c r="G274">
        <f t="shared" si="29"/>
        <v>17.600000000000001</v>
      </c>
      <c r="H274">
        <v>2019</v>
      </c>
      <c r="I274">
        <v>271</v>
      </c>
      <c r="J274">
        <v>6</v>
      </c>
      <c r="K274">
        <v>33.799999999999997</v>
      </c>
      <c r="L274">
        <v>17.600000000000001</v>
      </c>
      <c r="M274">
        <v>25.8</v>
      </c>
      <c r="N274">
        <v>89.8</v>
      </c>
      <c r="O274">
        <v>26.5</v>
      </c>
      <c r="P274">
        <v>55.7</v>
      </c>
      <c r="Q274">
        <v>1.74</v>
      </c>
      <c r="R274">
        <v>21.08</v>
      </c>
      <c r="S274">
        <v>0</v>
      </c>
      <c r="T274">
        <v>29.6</v>
      </c>
      <c r="U274">
        <v>22.4</v>
      </c>
      <c r="V274">
        <v>25.7</v>
      </c>
      <c r="W274">
        <v>27.8</v>
      </c>
      <c r="X274">
        <v>27.3</v>
      </c>
      <c r="Y274">
        <v>27.5</v>
      </c>
      <c r="Z274">
        <v>1.6</v>
      </c>
      <c r="AA274">
        <v>1.3</v>
      </c>
      <c r="AB274">
        <v>149</v>
      </c>
      <c r="AC274">
        <v>35</v>
      </c>
      <c r="AD274">
        <v>5.6</v>
      </c>
      <c r="AE274">
        <v>12.1</v>
      </c>
      <c r="AF274">
        <v>5.5</v>
      </c>
      <c r="AG274">
        <v>4.8</v>
      </c>
      <c r="AH274">
        <v>1.72</v>
      </c>
      <c r="AI274">
        <v>15.1</v>
      </c>
    </row>
    <row r="275" spans="1:35">
      <c r="A275">
        <f t="shared" si="24"/>
        <v>272</v>
      </c>
      <c r="B275">
        <f t="shared" si="25"/>
        <v>30.5</v>
      </c>
      <c r="C275">
        <f t="shared" si="26"/>
        <v>1.3</v>
      </c>
      <c r="D275">
        <f t="shared" si="27"/>
        <v>4.5999999999999996</v>
      </c>
      <c r="E275">
        <f t="shared" si="28"/>
        <v>0</v>
      </c>
      <c r="F275">
        <f t="shared" si="29"/>
        <v>33.299999999999997</v>
      </c>
      <c r="G275">
        <f t="shared" si="29"/>
        <v>18</v>
      </c>
      <c r="H275">
        <v>2019</v>
      </c>
      <c r="I275">
        <v>272</v>
      </c>
      <c r="J275">
        <v>6</v>
      </c>
      <c r="K275">
        <v>33.299999999999997</v>
      </c>
      <c r="L275">
        <v>18</v>
      </c>
      <c r="M275">
        <v>25.8</v>
      </c>
      <c r="N275">
        <v>82.3</v>
      </c>
      <c r="O275">
        <v>30.5</v>
      </c>
      <c r="P275">
        <v>51.3</v>
      </c>
      <c r="Q275">
        <v>1.78</v>
      </c>
      <c r="R275">
        <v>21.38</v>
      </c>
      <c r="S275">
        <v>0</v>
      </c>
      <c r="T275">
        <v>32.6</v>
      </c>
      <c r="U275">
        <v>22.7</v>
      </c>
      <c r="V275">
        <v>27.1</v>
      </c>
      <c r="W275">
        <v>27.6</v>
      </c>
      <c r="X275">
        <v>27.3</v>
      </c>
      <c r="Y275">
        <v>27.4</v>
      </c>
      <c r="Z275">
        <v>1.3</v>
      </c>
      <c r="AA275">
        <v>0.6</v>
      </c>
      <c r="AB275">
        <v>216</v>
      </c>
      <c r="AC275">
        <v>59</v>
      </c>
      <c r="AD275">
        <v>5.4</v>
      </c>
      <c r="AE275">
        <v>12.2</v>
      </c>
      <c r="AF275">
        <v>5.3</v>
      </c>
      <c r="AG275">
        <v>4.5999999999999996</v>
      </c>
      <c r="AH275">
        <v>1.64</v>
      </c>
      <c r="AI275">
        <v>14.3</v>
      </c>
    </row>
    <row r="276" spans="1:35">
      <c r="A276">
        <f t="shared" si="24"/>
        <v>273</v>
      </c>
      <c r="B276">
        <f t="shared" si="25"/>
        <v>13.9</v>
      </c>
      <c r="C276">
        <f t="shared" si="26"/>
        <v>1.3</v>
      </c>
      <c r="D276">
        <f t="shared" si="27"/>
        <v>4.5</v>
      </c>
      <c r="E276">
        <f t="shared" si="28"/>
        <v>0</v>
      </c>
      <c r="F276">
        <f t="shared" si="29"/>
        <v>32.5</v>
      </c>
      <c r="G276">
        <f t="shared" si="29"/>
        <v>14.2</v>
      </c>
      <c r="H276">
        <v>2019</v>
      </c>
      <c r="I276">
        <v>273</v>
      </c>
      <c r="J276">
        <v>6</v>
      </c>
      <c r="K276">
        <v>32.5</v>
      </c>
      <c r="L276">
        <v>14.2</v>
      </c>
      <c r="M276">
        <v>24</v>
      </c>
      <c r="N276">
        <v>81.400000000000006</v>
      </c>
      <c r="O276">
        <v>13.9</v>
      </c>
      <c r="P276">
        <v>37.6</v>
      </c>
      <c r="Q276">
        <v>2.12</v>
      </c>
      <c r="R276">
        <v>21.87</v>
      </c>
      <c r="S276">
        <v>0</v>
      </c>
      <c r="T276">
        <v>32.299999999999997</v>
      </c>
      <c r="U276">
        <v>22.6</v>
      </c>
      <c r="V276">
        <v>27.2</v>
      </c>
      <c r="W276">
        <v>27.8</v>
      </c>
      <c r="X276">
        <v>27.5</v>
      </c>
      <c r="Y276">
        <v>27.7</v>
      </c>
      <c r="Z276">
        <v>1.3</v>
      </c>
      <c r="AA276">
        <v>0.6</v>
      </c>
      <c r="AB276">
        <v>216</v>
      </c>
      <c r="AC276">
        <v>59</v>
      </c>
      <c r="AD276">
        <v>5.0999999999999996</v>
      </c>
      <c r="AE276">
        <v>10.199999999999999</v>
      </c>
      <c r="AF276">
        <v>5.6</v>
      </c>
      <c r="AG276">
        <v>4.5</v>
      </c>
      <c r="AH276">
        <v>1.01</v>
      </c>
      <c r="AI276">
        <v>6.6</v>
      </c>
    </row>
    <row r="277" spans="1:35">
      <c r="A277">
        <f t="shared" si="24"/>
        <v>274</v>
      </c>
      <c r="B277">
        <f t="shared" si="25"/>
        <v>11.6</v>
      </c>
      <c r="C277">
        <f t="shared" si="26"/>
        <v>1.9</v>
      </c>
      <c r="D277">
        <f t="shared" si="27"/>
        <v>5.4</v>
      </c>
      <c r="E277">
        <f t="shared" si="28"/>
        <v>0</v>
      </c>
      <c r="F277">
        <f t="shared" si="29"/>
        <v>33</v>
      </c>
      <c r="G277">
        <f t="shared" si="29"/>
        <v>13.9</v>
      </c>
      <c r="H277">
        <v>2019</v>
      </c>
      <c r="I277">
        <v>274</v>
      </c>
      <c r="J277">
        <v>6</v>
      </c>
      <c r="K277">
        <v>33</v>
      </c>
      <c r="L277">
        <v>13.9</v>
      </c>
      <c r="M277">
        <v>23.2</v>
      </c>
      <c r="N277">
        <v>53</v>
      </c>
      <c r="O277">
        <v>11.6</v>
      </c>
      <c r="P277">
        <v>28</v>
      </c>
      <c r="Q277">
        <v>2.2799999999999998</v>
      </c>
      <c r="R277">
        <v>21.85</v>
      </c>
      <c r="S277">
        <v>0</v>
      </c>
      <c r="T277">
        <v>31.5</v>
      </c>
      <c r="U277">
        <v>21.9</v>
      </c>
      <c r="V277">
        <v>26.5</v>
      </c>
      <c r="W277">
        <v>27.9</v>
      </c>
      <c r="X277">
        <v>27.5</v>
      </c>
      <c r="Y277">
        <v>27.7</v>
      </c>
      <c r="Z277">
        <v>1.9</v>
      </c>
      <c r="AA277">
        <v>1.2</v>
      </c>
      <c r="AB277">
        <v>160</v>
      </c>
      <c r="AC277">
        <v>47</v>
      </c>
      <c r="AD277">
        <v>5.6</v>
      </c>
      <c r="AE277">
        <v>10.199999999999999</v>
      </c>
      <c r="AF277">
        <v>6</v>
      </c>
      <c r="AG277">
        <v>5.4</v>
      </c>
      <c r="AH277">
        <v>0.74</v>
      </c>
      <c r="AI277">
        <v>2.5</v>
      </c>
    </row>
    <row r="278" spans="1:35">
      <c r="A278">
        <f t="shared" si="24"/>
        <v>275</v>
      </c>
      <c r="B278">
        <f t="shared" si="25"/>
        <v>21.9</v>
      </c>
      <c r="C278">
        <f t="shared" si="26"/>
        <v>1.3</v>
      </c>
      <c r="D278">
        <f t="shared" si="27"/>
        <v>4.4000000000000004</v>
      </c>
      <c r="E278">
        <f t="shared" si="28"/>
        <v>0</v>
      </c>
      <c r="F278">
        <f t="shared" si="29"/>
        <v>32.4</v>
      </c>
      <c r="G278">
        <f t="shared" si="29"/>
        <v>14.7</v>
      </c>
      <c r="H278">
        <v>2019</v>
      </c>
      <c r="I278">
        <v>275</v>
      </c>
      <c r="J278">
        <v>6</v>
      </c>
      <c r="K278">
        <v>32.4</v>
      </c>
      <c r="L278">
        <v>14.7</v>
      </c>
      <c r="M278">
        <v>24</v>
      </c>
      <c r="N278">
        <v>74.900000000000006</v>
      </c>
      <c r="O278">
        <v>21.9</v>
      </c>
      <c r="P278">
        <v>42.2</v>
      </c>
      <c r="Q278">
        <v>1.92</v>
      </c>
      <c r="R278">
        <v>21.1</v>
      </c>
      <c r="S278">
        <v>0</v>
      </c>
      <c r="T278">
        <v>32.5</v>
      </c>
      <c r="U278">
        <v>22.9</v>
      </c>
      <c r="V278">
        <v>27.3</v>
      </c>
      <c r="W278">
        <v>27.8</v>
      </c>
      <c r="X278">
        <v>27.4</v>
      </c>
      <c r="Y278">
        <v>27.6</v>
      </c>
      <c r="Z278">
        <v>1.3</v>
      </c>
      <c r="AA278">
        <v>0.2</v>
      </c>
      <c r="AB278">
        <v>6</v>
      </c>
      <c r="AC278">
        <v>75</v>
      </c>
      <c r="AD278">
        <v>4.7</v>
      </c>
      <c r="AE278">
        <v>10.4</v>
      </c>
      <c r="AF278">
        <v>5.4</v>
      </c>
      <c r="AG278">
        <v>4.4000000000000004</v>
      </c>
      <c r="AH278">
        <v>1.2</v>
      </c>
      <c r="AI278">
        <v>9.6</v>
      </c>
    </row>
    <row r="279" spans="1:35">
      <c r="A279">
        <f t="shared" si="24"/>
        <v>276</v>
      </c>
      <c r="B279">
        <f t="shared" si="25"/>
        <v>14.9</v>
      </c>
      <c r="C279">
        <f t="shared" si="26"/>
        <v>1.1000000000000001</v>
      </c>
      <c r="D279">
        <f t="shared" si="27"/>
        <v>4.4000000000000004</v>
      </c>
      <c r="E279">
        <f t="shared" si="28"/>
        <v>0</v>
      </c>
      <c r="F279">
        <f t="shared" si="29"/>
        <v>35.6</v>
      </c>
      <c r="G279">
        <f t="shared" si="29"/>
        <v>15</v>
      </c>
      <c r="H279">
        <v>2019</v>
      </c>
      <c r="I279">
        <v>276</v>
      </c>
      <c r="J279">
        <v>6</v>
      </c>
      <c r="K279">
        <v>35.6</v>
      </c>
      <c r="L279">
        <v>15</v>
      </c>
      <c r="M279">
        <v>24.7</v>
      </c>
      <c r="N279">
        <v>75.099999999999994</v>
      </c>
      <c r="O279">
        <v>14.9</v>
      </c>
      <c r="P279">
        <v>42.2</v>
      </c>
      <c r="Q279">
        <v>2.1800000000000002</v>
      </c>
      <c r="R279">
        <v>20.48</v>
      </c>
      <c r="S279">
        <v>0</v>
      </c>
      <c r="T279">
        <v>31</v>
      </c>
      <c r="U279">
        <v>23.1</v>
      </c>
      <c r="V279">
        <v>26.7</v>
      </c>
      <c r="W279">
        <v>27.9</v>
      </c>
      <c r="X279">
        <v>27.4</v>
      </c>
      <c r="Y279">
        <v>27.7</v>
      </c>
      <c r="Z279">
        <v>1.1000000000000001</v>
      </c>
      <c r="AA279">
        <v>0.3</v>
      </c>
      <c r="AB279">
        <v>342</v>
      </c>
      <c r="AC279">
        <v>68</v>
      </c>
      <c r="AD279">
        <v>5.4</v>
      </c>
      <c r="AE279">
        <v>11.3</v>
      </c>
      <c r="AF279">
        <v>5.3</v>
      </c>
      <c r="AG279">
        <v>4.4000000000000004</v>
      </c>
      <c r="AH279">
        <v>1.1599999999999999</v>
      </c>
      <c r="AI279">
        <v>9.1</v>
      </c>
    </row>
    <row r="280" spans="1:35">
      <c r="A280">
        <f t="shared" si="24"/>
        <v>277</v>
      </c>
      <c r="B280">
        <f t="shared" si="25"/>
        <v>22.8</v>
      </c>
      <c r="C280">
        <f t="shared" si="26"/>
        <v>1.8</v>
      </c>
      <c r="D280">
        <f t="shared" si="27"/>
        <v>5.3</v>
      </c>
      <c r="E280">
        <f t="shared" si="28"/>
        <v>0</v>
      </c>
      <c r="F280">
        <f t="shared" si="29"/>
        <v>35.6</v>
      </c>
      <c r="G280">
        <f t="shared" si="29"/>
        <v>19.399999999999999</v>
      </c>
      <c r="H280">
        <v>2019</v>
      </c>
      <c r="I280">
        <v>277</v>
      </c>
      <c r="J280">
        <v>6</v>
      </c>
      <c r="K280">
        <v>35.6</v>
      </c>
      <c r="L280">
        <v>19.399999999999999</v>
      </c>
      <c r="M280">
        <v>26.6</v>
      </c>
      <c r="N280">
        <v>66.900000000000006</v>
      </c>
      <c r="O280">
        <v>22.8</v>
      </c>
      <c r="P280">
        <v>41.3</v>
      </c>
      <c r="Q280">
        <v>2.31</v>
      </c>
      <c r="R280">
        <v>20.13</v>
      </c>
      <c r="S280">
        <v>0</v>
      </c>
      <c r="T280">
        <v>28.2</v>
      </c>
      <c r="U280">
        <v>21.7</v>
      </c>
      <c r="V280">
        <v>24.7</v>
      </c>
      <c r="W280">
        <v>27.7</v>
      </c>
      <c r="X280">
        <v>27.1</v>
      </c>
      <c r="Y280">
        <v>27.4</v>
      </c>
      <c r="Z280">
        <v>1.8</v>
      </c>
      <c r="AA280">
        <v>0.5</v>
      </c>
      <c r="AB280">
        <v>181</v>
      </c>
      <c r="AC280">
        <v>68</v>
      </c>
      <c r="AD280">
        <v>6.1</v>
      </c>
      <c r="AE280">
        <v>13.3</v>
      </c>
      <c r="AF280">
        <v>5.7</v>
      </c>
      <c r="AG280">
        <v>5.3</v>
      </c>
      <c r="AH280">
        <v>1.36</v>
      </c>
      <c r="AI280">
        <v>11.5</v>
      </c>
    </row>
    <row r="281" spans="1:35">
      <c r="A281">
        <f t="shared" si="24"/>
        <v>278</v>
      </c>
      <c r="B281">
        <f t="shared" si="25"/>
        <v>14.9</v>
      </c>
      <c r="C281">
        <f t="shared" si="26"/>
        <v>1.3</v>
      </c>
      <c r="D281">
        <f t="shared" si="27"/>
        <v>4.5999999999999996</v>
      </c>
      <c r="E281">
        <f t="shared" si="28"/>
        <v>0</v>
      </c>
      <c r="F281">
        <f t="shared" si="29"/>
        <v>35.4</v>
      </c>
      <c r="G281">
        <f t="shared" si="29"/>
        <v>15</v>
      </c>
      <c r="H281">
        <v>2019</v>
      </c>
      <c r="I281">
        <v>278</v>
      </c>
      <c r="J281">
        <v>6</v>
      </c>
      <c r="K281">
        <v>35.4</v>
      </c>
      <c r="L281">
        <v>15</v>
      </c>
      <c r="M281">
        <v>25.1</v>
      </c>
      <c r="N281">
        <v>68.400000000000006</v>
      </c>
      <c r="O281">
        <v>14.9</v>
      </c>
      <c r="P281">
        <v>39.4</v>
      </c>
      <c r="Q281">
        <v>2.25</v>
      </c>
      <c r="R281">
        <v>20.73</v>
      </c>
      <c r="S281">
        <v>0</v>
      </c>
      <c r="T281">
        <v>29.3</v>
      </c>
      <c r="U281">
        <v>20.2</v>
      </c>
      <c r="V281">
        <v>24.3</v>
      </c>
      <c r="W281">
        <v>27.2</v>
      </c>
      <c r="X281">
        <v>26.5</v>
      </c>
      <c r="Y281">
        <v>26.8</v>
      </c>
      <c r="Z281">
        <v>1.3</v>
      </c>
      <c r="AA281">
        <v>0.3</v>
      </c>
      <c r="AB281">
        <v>142</v>
      </c>
      <c r="AC281">
        <v>72</v>
      </c>
      <c r="AD281">
        <v>5.0999999999999996</v>
      </c>
      <c r="AE281">
        <v>11.2</v>
      </c>
      <c r="AF281">
        <v>5.5</v>
      </c>
      <c r="AG281">
        <v>4.5999999999999996</v>
      </c>
      <c r="AH281">
        <v>1.1299999999999999</v>
      </c>
      <c r="AI281">
        <v>8.8000000000000007</v>
      </c>
    </row>
    <row r="282" spans="1:35">
      <c r="A282">
        <f t="shared" si="24"/>
        <v>279</v>
      </c>
      <c r="B282">
        <f t="shared" si="25"/>
        <v>10.8</v>
      </c>
      <c r="C282">
        <f t="shared" si="26"/>
        <v>0.9</v>
      </c>
      <c r="D282">
        <f t="shared" si="27"/>
        <v>3.9</v>
      </c>
      <c r="E282">
        <f t="shared" si="28"/>
        <v>0</v>
      </c>
      <c r="F282">
        <f t="shared" si="29"/>
        <v>35.299999999999997</v>
      </c>
      <c r="G282">
        <f t="shared" si="29"/>
        <v>13.6</v>
      </c>
      <c r="H282">
        <v>2019</v>
      </c>
      <c r="I282">
        <v>279</v>
      </c>
      <c r="J282">
        <v>6</v>
      </c>
      <c r="K282">
        <v>35.299999999999997</v>
      </c>
      <c r="L282">
        <v>13.6</v>
      </c>
      <c r="M282">
        <v>23.6</v>
      </c>
      <c r="N282">
        <v>70.8</v>
      </c>
      <c r="O282">
        <v>10.8</v>
      </c>
      <c r="P282">
        <v>39.299999999999997</v>
      </c>
      <c r="Q282">
        <v>2.13</v>
      </c>
      <c r="R282">
        <v>20.170000000000002</v>
      </c>
      <c r="S282">
        <v>0</v>
      </c>
      <c r="T282">
        <v>30.8</v>
      </c>
      <c r="U282">
        <v>20.5</v>
      </c>
      <c r="V282">
        <v>25.1</v>
      </c>
      <c r="W282">
        <v>26.8</v>
      </c>
      <c r="X282">
        <v>26.3</v>
      </c>
      <c r="Y282">
        <v>26.6</v>
      </c>
      <c r="Z282">
        <v>0.9</v>
      </c>
      <c r="AA282">
        <v>0.4</v>
      </c>
      <c r="AB282">
        <v>114</v>
      </c>
      <c r="AC282">
        <v>60</v>
      </c>
      <c r="AD282">
        <v>3.9</v>
      </c>
      <c r="AE282">
        <v>10.6</v>
      </c>
      <c r="AF282">
        <v>4.9000000000000004</v>
      </c>
      <c r="AG282">
        <v>3.9</v>
      </c>
      <c r="AH282">
        <v>1.01</v>
      </c>
      <c r="AI282">
        <v>6.9</v>
      </c>
    </row>
    <row r="283" spans="1:35">
      <c r="A283">
        <f t="shared" si="24"/>
        <v>280</v>
      </c>
      <c r="B283">
        <f t="shared" si="25"/>
        <v>11</v>
      </c>
      <c r="C283">
        <f t="shared" si="26"/>
        <v>1.1000000000000001</v>
      </c>
      <c r="D283">
        <f t="shared" si="27"/>
        <v>4.3</v>
      </c>
      <c r="E283">
        <f t="shared" si="28"/>
        <v>0</v>
      </c>
      <c r="F283">
        <f t="shared" si="29"/>
        <v>36.9</v>
      </c>
      <c r="G283">
        <f t="shared" si="29"/>
        <v>12.9</v>
      </c>
      <c r="H283">
        <v>2019</v>
      </c>
      <c r="I283">
        <v>280</v>
      </c>
      <c r="J283">
        <v>6</v>
      </c>
      <c r="K283">
        <v>36.9</v>
      </c>
      <c r="L283">
        <v>12.9</v>
      </c>
      <c r="M283">
        <v>24</v>
      </c>
      <c r="N283">
        <v>67.5</v>
      </c>
      <c r="O283">
        <v>11</v>
      </c>
      <c r="P283">
        <v>33.5</v>
      </c>
      <c r="Q283">
        <v>2.44</v>
      </c>
      <c r="R283">
        <v>20.49</v>
      </c>
      <c r="S283">
        <v>0</v>
      </c>
      <c r="T283">
        <v>31.4</v>
      </c>
      <c r="U283">
        <v>20.7</v>
      </c>
      <c r="V283">
        <v>25.7</v>
      </c>
      <c r="W283">
        <v>26.8</v>
      </c>
      <c r="X283">
        <v>26.4</v>
      </c>
      <c r="Y283">
        <v>26.6</v>
      </c>
      <c r="Z283">
        <v>1.1000000000000001</v>
      </c>
      <c r="AA283">
        <v>0.2</v>
      </c>
      <c r="AB283">
        <v>121</v>
      </c>
      <c r="AC283">
        <v>74</v>
      </c>
      <c r="AD283">
        <v>4.3</v>
      </c>
      <c r="AE283">
        <v>10.5</v>
      </c>
      <c r="AF283">
        <v>5.3</v>
      </c>
      <c r="AG283">
        <v>4.3</v>
      </c>
      <c r="AH283">
        <v>0.86</v>
      </c>
      <c r="AI283">
        <v>4.7</v>
      </c>
    </row>
    <row r="284" spans="1:35">
      <c r="A284">
        <f t="shared" si="24"/>
        <v>281</v>
      </c>
      <c r="B284">
        <f t="shared" si="25"/>
        <v>9.3000000000000007</v>
      </c>
      <c r="C284">
        <f t="shared" si="26"/>
        <v>1.3</v>
      </c>
      <c r="D284">
        <f t="shared" si="27"/>
        <v>4.5999999999999996</v>
      </c>
      <c r="E284">
        <f t="shared" si="28"/>
        <v>0</v>
      </c>
      <c r="F284">
        <f t="shared" si="29"/>
        <v>36</v>
      </c>
      <c r="G284">
        <f t="shared" si="29"/>
        <v>14.2</v>
      </c>
      <c r="H284">
        <v>2019</v>
      </c>
      <c r="I284">
        <v>281</v>
      </c>
      <c r="J284">
        <v>6</v>
      </c>
      <c r="K284">
        <v>36</v>
      </c>
      <c r="L284">
        <v>14.2</v>
      </c>
      <c r="M284">
        <v>24.7</v>
      </c>
      <c r="N284">
        <v>64.2</v>
      </c>
      <c r="O284">
        <v>9.3000000000000007</v>
      </c>
      <c r="P284">
        <v>30.2</v>
      </c>
      <c r="Q284">
        <v>2.5299999999999998</v>
      </c>
      <c r="R284">
        <v>20.27</v>
      </c>
      <c r="S284">
        <v>0</v>
      </c>
      <c r="T284">
        <v>31.8</v>
      </c>
      <c r="U284">
        <v>21.9</v>
      </c>
      <c r="V284">
        <v>26.4</v>
      </c>
      <c r="W284">
        <v>26.9</v>
      </c>
      <c r="X284">
        <v>26.6</v>
      </c>
      <c r="Y284">
        <v>26.7</v>
      </c>
      <c r="Z284">
        <v>1.3</v>
      </c>
      <c r="AA284">
        <v>0.3</v>
      </c>
      <c r="AB284">
        <v>183</v>
      </c>
      <c r="AC284">
        <v>70</v>
      </c>
      <c r="AD284">
        <v>5.4</v>
      </c>
      <c r="AE284">
        <v>10.9</v>
      </c>
      <c r="AF284">
        <v>5.6</v>
      </c>
      <c r="AG284">
        <v>4.5999999999999996</v>
      </c>
      <c r="AH284">
        <v>0.83</v>
      </c>
      <c r="AI284">
        <v>4.0999999999999996</v>
      </c>
    </row>
    <row r="285" spans="1:35">
      <c r="A285">
        <f t="shared" si="24"/>
        <v>282</v>
      </c>
      <c r="B285">
        <f t="shared" si="25"/>
        <v>10.8</v>
      </c>
      <c r="C285">
        <f t="shared" si="26"/>
        <v>2.5</v>
      </c>
      <c r="D285">
        <f t="shared" si="27"/>
        <v>6.3</v>
      </c>
      <c r="E285">
        <f t="shared" si="28"/>
        <v>0</v>
      </c>
      <c r="F285">
        <f t="shared" si="29"/>
        <v>35.5</v>
      </c>
      <c r="G285">
        <f t="shared" si="29"/>
        <v>17.7</v>
      </c>
      <c r="H285">
        <v>2019</v>
      </c>
      <c r="I285">
        <v>282</v>
      </c>
      <c r="J285">
        <v>6</v>
      </c>
      <c r="K285">
        <v>35.5</v>
      </c>
      <c r="L285">
        <v>17.7</v>
      </c>
      <c r="M285">
        <v>25.9</v>
      </c>
      <c r="N285">
        <v>40.700000000000003</v>
      </c>
      <c r="O285">
        <v>10.8</v>
      </c>
      <c r="P285">
        <v>23.9</v>
      </c>
      <c r="Q285">
        <v>2.8</v>
      </c>
      <c r="R285">
        <v>20.05</v>
      </c>
      <c r="S285">
        <v>0</v>
      </c>
      <c r="T285">
        <v>31.1</v>
      </c>
      <c r="U285">
        <v>22.3</v>
      </c>
      <c r="V285">
        <v>26.3</v>
      </c>
      <c r="W285">
        <v>27.1</v>
      </c>
      <c r="X285">
        <v>26.7</v>
      </c>
      <c r="Y285">
        <v>26.9</v>
      </c>
      <c r="Z285">
        <v>2.5</v>
      </c>
      <c r="AA285">
        <v>1.9</v>
      </c>
      <c r="AB285">
        <v>167</v>
      </c>
      <c r="AC285">
        <v>40</v>
      </c>
      <c r="AD285">
        <v>7</v>
      </c>
      <c r="AE285">
        <v>12.5</v>
      </c>
      <c r="AF285">
        <v>6.6</v>
      </c>
      <c r="AG285">
        <v>6.3</v>
      </c>
      <c r="AH285">
        <v>0.74</v>
      </c>
      <c r="AI285">
        <v>2.6</v>
      </c>
    </row>
    <row r="286" spans="1:35">
      <c r="A286">
        <f t="shared" si="24"/>
        <v>283</v>
      </c>
      <c r="B286">
        <f t="shared" si="25"/>
        <v>9.5</v>
      </c>
      <c r="C286">
        <f t="shared" si="26"/>
        <v>2.2000000000000002</v>
      </c>
      <c r="D286">
        <f t="shared" si="27"/>
        <v>5.3</v>
      </c>
      <c r="E286">
        <f t="shared" si="28"/>
        <v>0</v>
      </c>
      <c r="F286">
        <f t="shared" si="29"/>
        <v>31</v>
      </c>
      <c r="G286">
        <f t="shared" si="29"/>
        <v>14.6</v>
      </c>
      <c r="H286">
        <v>2019</v>
      </c>
      <c r="I286">
        <v>283</v>
      </c>
      <c r="J286">
        <v>6</v>
      </c>
      <c r="K286">
        <v>31</v>
      </c>
      <c r="L286">
        <v>14.6</v>
      </c>
      <c r="M286">
        <v>23.2</v>
      </c>
      <c r="N286">
        <v>46.8</v>
      </c>
      <c r="O286">
        <v>9.5</v>
      </c>
      <c r="P286">
        <v>22.4</v>
      </c>
      <c r="Q286">
        <v>2.33</v>
      </c>
      <c r="R286">
        <v>19.87</v>
      </c>
      <c r="S286">
        <v>0</v>
      </c>
      <c r="T286">
        <v>29.2</v>
      </c>
      <c r="U286">
        <v>20.7</v>
      </c>
      <c r="V286">
        <v>24.9</v>
      </c>
      <c r="W286">
        <v>27.1</v>
      </c>
      <c r="X286">
        <v>26.6</v>
      </c>
      <c r="Y286">
        <v>26.8</v>
      </c>
      <c r="Z286">
        <v>2.2000000000000002</v>
      </c>
      <c r="AA286">
        <v>0.9</v>
      </c>
      <c r="AB286">
        <v>234</v>
      </c>
      <c r="AC286">
        <v>63</v>
      </c>
      <c r="AD286">
        <v>6.9</v>
      </c>
      <c r="AE286">
        <v>9.9</v>
      </c>
      <c r="AF286">
        <v>6</v>
      </c>
      <c r="AG286">
        <v>5.3</v>
      </c>
      <c r="AH286">
        <v>0.62</v>
      </c>
      <c r="AI286">
        <v>-0.6</v>
      </c>
    </row>
    <row r="287" spans="1:35">
      <c r="A287">
        <f t="shared" si="24"/>
        <v>284</v>
      </c>
      <c r="B287">
        <f t="shared" si="25"/>
        <v>6.2</v>
      </c>
      <c r="C287">
        <f t="shared" si="26"/>
        <v>2.2000000000000002</v>
      </c>
      <c r="D287">
        <f t="shared" si="27"/>
        <v>5.2</v>
      </c>
      <c r="E287">
        <f t="shared" si="28"/>
        <v>0</v>
      </c>
      <c r="F287">
        <f t="shared" si="29"/>
        <v>30.4</v>
      </c>
      <c r="G287">
        <f t="shared" si="29"/>
        <v>10.9</v>
      </c>
      <c r="H287">
        <v>2019</v>
      </c>
      <c r="I287">
        <v>284</v>
      </c>
      <c r="J287">
        <v>6</v>
      </c>
      <c r="K287">
        <v>30.4</v>
      </c>
      <c r="L287">
        <v>10.9</v>
      </c>
      <c r="M287">
        <v>20.2</v>
      </c>
      <c r="N287">
        <v>53.2</v>
      </c>
      <c r="O287">
        <v>6.2</v>
      </c>
      <c r="P287">
        <v>20.2</v>
      </c>
      <c r="Q287">
        <v>2.13</v>
      </c>
      <c r="R287">
        <v>20.18</v>
      </c>
      <c r="S287">
        <v>0</v>
      </c>
      <c r="T287">
        <v>22</v>
      </c>
      <c r="U287">
        <v>17</v>
      </c>
      <c r="V287">
        <v>19.5</v>
      </c>
      <c r="W287">
        <v>26.8</v>
      </c>
      <c r="X287">
        <v>25.2</v>
      </c>
      <c r="Y287">
        <v>26</v>
      </c>
      <c r="Z287">
        <v>2.2000000000000002</v>
      </c>
      <c r="AA287">
        <v>1.7</v>
      </c>
      <c r="AB287">
        <v>346</v>
      </c>
      <c r="AC287">
        <v>36</v>
      </c>
      <c r="AD287">
        <v>7.2</v>
      </c>
      <c r="AE287">
        <v>8.1</v>
      </c>
      <c r="AF287">
        <v>6.1</v>
      </c>
      <c r="AG287">
        <v>5.2</v>
      </c>
      <c r="AH287">
        <v>0.42</v>
      </c>
      <c r="AI287">
        <v>-5.5</v>
      </c>
    </row>
    <row r="288" spans="1:35">
      <c r="A288">
        <f t="shared" si="24"/>
        <v>285</v>
      </c>
      <c r="B288">
        <f t="shared" si="25"/>
        <v>11</v>
      </c>
      <c r="C288">
        <f t="shared" si="26"/>
        <v>1.1000000000000001</v>
      </c>
      <c r="D288">
        <f t="shared" si="27"/>
        <v>3.9</v>
      </c>
      <c r="E288">
        <f t="shared" si="28"/>
        <v>0</v>
      </c>
      <c r="F288">
        <f t="shared" si="29"/>
        <v>32.6</v>
      </c>
      <c r="G288">
        <f t="shared" si="29"/>
        <v>10.199999999999999</v>
      </c>
      <c r="H288">
        <v>2019</v>
      </c>
      <c r="I288">
        <v>285</v>
      </c>
      <c r="J288">
        <v>6</v>
      </c>
      <c r="K288">
        <v>32.6</v>
      </c>
      <c r="L288">
        <v>10.199999999999999</v>
      </c>
      <c r="M288">
        <v>21.5</v>
      </c>
      <c r="N288">
        <v>62.2</v>
      </c>
      <c r="O288">
        <v>11</v>
      </c>
      <c r="P288">
        <v>28</v>
      </c>
      <c r="Q288">
        <v>2.14</v>
      </c>
      <c r="R288">
        <v>19.649999999999999</v>
      </c>
      <c r="S288">
        <v>0</v>
      </c>
      <c r="T288">
        <v>25.5</v>
      </c>
      <c r="U288">
        <v>16.100000000000001</v>
      </c>
      <c r="V288">
        <v>20.3</v>
      </c>
      <c r="W288">
        <v>25.2</v>
      </c>
      <c r="X288">
        <v>24.1</v>
      </c>
      <c r="Y288">
        <v>24.5</v>
      </c>
      <c r="Z288">
        <v>1.1000000000000001</v>
      </c>
      <c r="AA288">
        <v>0.4</v>
      </c>
      <c r="AB288">
        <v>194</v>
      </c>
      <c r="AC288">
        <v>66</v>
      </c>
      <c r="AD288">
        <v>4.5</v>
      </c>
      <c r="AE288">
        <v>8.6999999999999993</v>
      </c>
      <c r="AF288">
        <v>5</v>
      </c>
      <c r="AG288">
        <v>3.9</v>
      </c>
      <c r="AH288">
        <v>0.63</v>
      </c>
      <c r="AI288">
        <v>0.5</v>
      </c>
    </row>
    <row r="289" spans="1:35">
      <c r="A289">
        <f t="shared" si="24"/>
        <v>286</v>
      </c>
      <c r="B289">
        <f t="shared" si="25"/>
        <v>12.4</v>
      </c>
      <c r="C289">
        <f t="shared" si="26"/>
        <v>1.3</v>
      </c>
      <c r="D289">
        <f t="shared" si="27"/>
        <v>4.2</v>
      </c>
      <c r="E289">
        <f t="shared" si="28"/>
        <v>0</v>
      </c>
      <c r="F289">
        <f t="shared" si="29"/>
        <v>33.1</v>
      </c>
      <c r="G289">
        <f t="shared" si="29"/>
        <v>10.5</v>
      </c>
      <c r="H289">
        <v>2019</v>
      </c>
      <c r="I289">
        <v>286</v>
      </c>
      <c r="J289">
        <v>6</v>
      </c>
      <c r="K289">
        <v>33.1</v>
      </c>
      <c r="L289">
        <v>10.5</v>
      </c>
      <c r="M289">
        <v>21.8</v>
      </c>
      <c r="N289">
        <v>56.4</v>
      </c>
      <c r="O289">
        <v>12.4</v>
      </c>
      <c r="P289">
        <v>29.2</v>
      </c>
      <c r="Q289">
        <v>2.16</v>
      </c>
      <c r="R289">
        <v>19.72</v>
      </c>
      <c r="S289">
        <v>0</v>
      </c>
      <c r="T289">
        <v>27.7</v>
      </c>
      <c r="U289">
        <v>17.2</v>
      </c>
      <c r="V289">
        <v>22.1</v>
      </c>
      <c r="W289">
        <v>24.4</v>
      </c>
      <c r="X289">
        <v>24</v>
      </c>
      <c r="Y289">
        <v>24.2</v>
      </c>
      <c r="Z289">
        <v>1.3</v>
      </c>
      <c r="AA289">
        <v>0.1</v>
      </c>
      <c r="AB289">
        <v>55</v>
      </c>
      <c r="AC289">
        <v>76</v>
      </c>
      <c r="AD289">
        <v>4.8</v>
      </c>
      <c r="AE289">
        <v>8.8000000000000007</v>
      </c>
      <c r="AF289">
        <v>5.2</v>
      </c>
      <c r="AG289">
        <v>4.2</v>
      </c>
      <c r="AH289">
        <v>0.69</v>
      </c>
      <c r="AI289">
        <v>1.6</v>
      </c>
    </row>
    <row r="290" spans="1:35">
      <c r="A290">
        <f t="shared" si="24"/>
        <v>287</v>
      </c>
      <c r="B290">
        <f t="shared" si="25"/>
        <v>25</v>
      </c>
      <c r="C290">
        <f t="shared" si="26"/>
        <v>1.8</v>
      </c>
      <c r="D290">
        <f t="shared" si="27"/>
        <v>4.4000000000000004</v>
      </c>
      <c r="E290">
        <f t="shared" si="28"/>
        <v>0</v>
      </c>
      <c r="F290">
        <f t="shared" si="29"/>
        <v>32.5</v>
      </c>
      <c r="G290">
        <f t="shared" si="29"/>
        <v>12.8</v>
      </c>
      <c r="H290">
        <v>2019</v>
      </c>
      <c r="I290">
        <v>287</v>
      </c>
      <c r="J290">
        <v>6</v>
      </c>
      <c r="K290">
        <v>32.5</v>
      </c>
      <c r="L290">
        <v>12.8</v>
      </c>
      <c r="M290">
        <v>23.3</v>
      </c>
      <c r="N290">
        <v>65.900000000000006</v>
      </c>
      <c r="O290">
        <v>25</v>
      </c>
      <c r="P290">
        <v>41.9</v>
      </c>
      <c r="Q290">
        <v>1.82</v>
      </c>
      <c r="R290">
        <v>18.899999999999999</v>
      </c>
      <c r="S290">
        <v>0</v>
      </c>
      <c r="T290">
        <v>28.9</v>
      </c>
      <c r="U290">
        <v>19.399999999999999</v>
      </c>
      <c r="V290">
        <v>23.9</v>
      </c>
      <c r="W290">
        <v>24.7</v>
      </c>
      <c r="X290">
        <v>24.3</v>
      </c>
      <c r="Y290">
        <v>24.5</v>
      </c>
      <c r="Z290">
        <v>1.8</v>
      </c>
      <c r="AA290">
        <v>0.4</v>
      </c>
      <c r="AB290">
        <v>240</v>
      </c>
      <c r="AC290">
        <v>72</v>
      </c>
      <c r="AD290">
        <v>6.3</v>
      </c>
      <c r="AE290">
        <v>9.5</v>
      </c>
      <c r="AF290">
        <v>5</v>
      </c>
      <c r="AG290">
        <v>4.4000000000000004</v>
      </c>
      <c r="AH290">
        <v>1.2</v>
      </c>
      <c r="AI290">
        <v>9.1999999999999993</v>
      </c>
    </row>
    <row r="291" spans="1:35">
      <c r="A291">
        <f t="shared" si="24"/>
        <v>288</v>
      </c>
      <c r="B291">
        <f t="shared" si="25"/>
        <v>12.4</v>
      </c>
      <c r="C291">
        <f t="shared" si="26"/>
        <v>1.3</v>
      </c>
      <c r="D291">
        <f t="shared" si="27"/>
        <v>4.0999999999999996</v>
      </c>
      <c r="E291">
        <f t="shared" si="28"/>
        <v>0</v>
      </c>
      <c r="F291">
        <f t="shared" si="29"/>
        <v>33.299999999999997</v>
      </c>
      <c r="G291">
        <f t="shared" si="29"/>
        <v>14.8</v>
      </c>
      <c r="H291">
        <v>2019</v>
      </c>
      <c r="I291">
        <v>288</v>
      </c>
      <c r="J291">
        <v>6</v>
      </c>
      <c r="K291">
        <v>33.299999999999997</v>
      </c>
      <c r="L291">
        <v>14.8</v>
      </c>
      <c r="M291">
        <v>23.4</v>
      </c>
      <c r="N291">
        <v>73.599999999999994</v>
      </c>
      <c r="O291">
        <v>12.4</v>
      </c>
      <c r="P291">
        <v>40.200000000000003</v>
      </c>
      <c r="Q291">
        <v>2.0299999999999998</v>
      </c>
      <c r="R291">
        <v>18.989999999999998</v>
      </c>
      <c r="S291">
        <v>0</v>
      </c>
      <c r="T291">
        <v>29.6</v>
      </c>
      <c r="U291">
        <v>21.1</v>
      </c>
      <c r="V291">
        <v>25</v>
      </c>
      <c r="W291">
        <v>25.2</v>
      </c>
      <c r="X291">
        <v>24.7</v>
      </c>
      <c r="Y291">
        <v>25</v>
      </c>
      <c r="Z291">
        <v>1.3</v>
      </c>
      <c r="AA291">
        <v>0.5</v>
      </c>
      <c r="AB291">
        <v>360</v>
      </c>
      <c r="AC291">
        <v>66</v>
      </c>
      <c r="AD291">
        <v>6.1</v>
      </c>
      <c r="AE291">
        <v>10.7</v>
      </c>
      <c r="AF291">
        <v>5</v>
      </c>
      <c r="AG291">
        <v>4.0999999999999996</v>
      </c>
      <c r="AH291">
        <v>1.02</v>
      </c>
      <c r="AI291">
        <v>6.9</v>
      </c>
    </row>
    <row r="292" spans="1:35">
      <c r="A292">
        <f t="shared" si="24"/>
        <v>289</v>
      </c>
      <c r="B292">
        <f t="shared" si="25"/>
        <v>8.3000000000000007</v>
      </c>
      <c r="C292">
        <f t="shared" si="26"/>
        <v>1.6</v>
      </c>
      <c r="D292">
        <f t="shared" si="27"/>
        <v>4.5999999999999996</v>
      </c>
      <c r="E292">
        <f t="shared" si="28"/>
        <v>0</v>
      </c>
      <c r="F292">
        <f t="shared" si="29"/>
        <v>34.9</v>
      </c>
      <c r="G292">
        <f t="shared" si="29"/>
        <v>11.7</v>
      </c>
      <c r="H292">
        <v>2019</v>
      </c>
      <c r="I292">
        <v>289</v>
      </c>
      <c r="J292">
        <v>6</v>
      </c>
      <c r="K292">
        <v>34.9</v>
      </c>
      <c r="L292">
        <v>11.7</v>
      </c>
      <c r="M292">
        <v>23.7</v>
      </c>
      <c r="N292">
        <v>69.099999999999994</v>
      </c>
      <c r="O292">
        <v>8.3000000000000007</v>
      </c>
      <c r="P292">
        <v>32.5</v>
      </c>
      <c r="Q292">
        <v>2.37</v>
      </c>
      <c r="R292">
        <v>18.72</v>
      </c>
      <c r="S292">
        <v>0</v>
      </c>
      <c r="T292">
        <v>29</v>
      </c>
      <c r="U292">
        <v>20.5</v>
      </c>
      <c r="V292">
        <v>24.6</v>
      </c>
      <c r="W292">
        <v>25.4</v>
      </c>
      <c r="X292">
        <v>25.1</v>
      </c>
      <c r="Y292">
        <v>25.2</v>
      </c>
      <c r="Z292">
        <v>1.6</v>
      </c>
      <c r="AA292">
        <v>0.9</v>
      </c>
      <c r="AB292">
        <v>48</v>
      </c>
      <c r="AC292">
        <v>52</v>
      </c>
      <c r="AD292">
        <v>8.4</v>
      </c>
      <c r="AE292">
        <v>9.6</v>
      </c>
      <c r="AF292">
        <v>5.4</v>
      </c>
      <c r="AG292">
        <v>4.5999999999999996</v>
      </c>
      <c r="AH292">
        <v>0.82</v>
      </c>
      <c r="AI292">
        <v>4</v>
      </c>
    </row>
    <row r="293" spans="1:35">
      <c r="A293">
        <f t="shared" si="24"/>
        <v>290</v>
      </c>
      <c r="B293">
        <f t="shared" si="25"/>
        <v>13.3</v>
      </c>
      <c r="C293">
        <f t="shared" si="26"/>
        <v>2.4</v>
      </c>
      <c r="D293">
        <f t="shared" si="27"/>
        <v>5.6</v>
      </c>
      <c r="E293">
        <f t="shared" si="28"/>
        <v>0</v>
      </c>
      <c r="F293">
        <f t="shared" si="29"/>
        <v>35.299999999999997</v>
      </c>
      <c r="G293">
        <f t="shared" si="29"/>
        <v>13.6</v>
      </c>
      <c r="H293">
        <v>2019</v>
      </c>
      <c r="I293">
        <v>290</v>
      </c>
      <c r="J293">
        <v>6</v>
      </c>
      <c r="K293">
        <v>35.299999999999997</v>
      </c>
      <c r="L293">
        <v>13.6</v>
      </c>
      <c r="M293">
        <v>25.5</v>
      </c>
      <c r="N293">
        <v>58.6</v>
      </c>
      <c r="O293">
        <v>13.3</v>
      </c>
      <c r="P293">
        <v>30.6</v>
      </c>
      <c r="Q293">
        <v>2.59</v>
      </c>
      <c r="R293">
        <v>18.68</v>
      </c>
      <c r="S293">
        <v>0</v>
      </c>
      <c r="T293">
        <v>29.7</v>
      </c>
      <c r="U293">
        <v>21.2</v>
      </c>
      <c r="V293">
        <v>25.3</v>
      </c>
      <c r="W293">
        <v>25.5</v>
      </c>
      <c r="X293">
        <v>25.2</v>
      </c>
      <c r="Y293">
        <v>25.4</v>
      </c>
      <c r="Z293">
        <v>2.4</v>
      </c>
      <c r="AA293">
        <v>1.5</v>
      </c>
      <c r="AB293">
        <v>199</v>
      </c>
      <c r="AC293">
        <v>48</v>
      </c>
      <c r="AD293">
        <v>7.3</v>
      </c>
      <c r="AE293">
        <v>10.6</v>
      </c>
      <c r="AF293">
        <v>6.1</v>
      </c>
      <c r="AG293">
        <v>5.6</v>
      </c>
      <c r="AH293">
        <v>0.9</v>
      </c>
      <c r="AI293">
        <v>5.4</v>
      </c>
    </row>
    <row r="294" spans="1:35">
      <c r="A294">
        <f t="shared" si="24"/>
        <v>291</v>
      </c>
      <c r="B294">
        <f t="shared" si="25"/>
        <v>15.2</v>
      </c>
      <c r="C294">
        <f t="shared" si="26"/>
        <v>2.2000000000000002</v>
      </c>
      <c r="D294">
        <f t="shared" si="27"/>
        <v>4.7</v>
      </c>
      <c r="E294">
        <f t="shared" si="28"/>
        <v>0</v>
      </c>
      <c r="F294">
        <f t="shared" si="29"/>
        <v>29.3</v>
      </c>
      <c r="G294">
        <f t="shared" si="29"/>
        <v>14.4</v>
      </c>
      <c r="H294">
        <v>2019</v>
      </c>
      <c r="I294">
        <v>291</v>
      </c>
      <c r="J294">
        <v>6</v>
      </c>
      <c r="K294">
        <v>29.3</v>
      </c>
      <c r="L294">
        <v>14.4</v>
      </c>
      <c r="M294">
        <v>21.7</v>
      </c>
      <c r="N294">
        <v>70.400000000000006</v>
      </c>
      <c r="O294">
        <v>15.2</v>
      </c>
      <c r="P294">
        <v>34.299999999999997</v>
      </c>
      <c r="Q294">
        <v>1.89</v>
      </c>
      <c r="R294">
        <v>18.55</v>
      </c>
      <c r="S294">
        <v>0</v>
      </c>
      <c r="T294">
        <v>28.2</v>
      </c>
      <c r="U294">
        <v>21.5</v>
      </c>
      <c r="V294">
        <v>24.6</v>
      </c>
      <c r="W294">
        <v>25.7</v>
      </c>
      <c r="X294">
        <v>25.4</v>
      </c>
      <c r="Y294">
        <v>25.5</v>
      </c>
      <c r="Z294">
        <v>2.2000000000000002</v>
      </c>
      <c r="AA294">
        <v>1.4</v>
      </c>
      <c r="AB294">
        <v>214</v>
      </c>
      <c r="AC294">
        <v>49</v>
      </c>
      <c r="AD294">
        <v>7.7</v>
      </c>
      <c r="AE294">
        <v>9.1</v>
      </c>
      <c r="AF294">
        <v>5.4</v>
      </c>
      <c r="AG294">
        <v>4.7</v>
      </c>
      <c r="AH294">
        <v>0.81</v>
      </c>
      <c r="AI294">
        <v>3.7</v>
      </c>
    </row>
    <row r="295" spans="1:35">
      <c r="A295">
        <f t="shared" si="24"/>
        <v>292</v>
      </c>
      <c r="B295">
        <f t="shared" si="25"/>
        <v>7</v>
      </c>
      <c r="C295">
        <f t="shared" si="26"/>
        <v>1.7</v>
      </c>
      <c r="D295">
        <f t="shared" si="27"/>
        <v>4.3</v>
      </c>
      <c r="E295">
        <f t="shared" si="28"/>
        <v>0</v>
      </c>
      <c r="F295">
        <f t="shared" si="29"/>
        <v>30.2</v>
      </c>
      <c r="G295">
        <f t="shared" si="29"/>
        <v>9.1999999999999993</v>
      </c>
      <c r="H295">
        <v>2019</v>
      </c>
      <c r="I295">
        <v>292</v>
      </c>
      <c r="J295">
        <v>6</v>
      </c>
      <c r="K295">
        <v>30.2</v>
      </c>
      <c r="L295">
        <v>9.1999999999999993</v>
      </c>
      <c r="M295">
        <v>19.5</v>
      </c>
      <c r="N295">
        <v>54.8</v>
      </c>
      <c r="O295">
        <v>7</v>
      </c>
      <c r="P295">
        <v>28.3</v>
      </c>
      <c r="Q295">
        <v>1.88</v>
      </c>
      <c r="R295">
        <v>18.98</v>
      </c>
      <c r="S295">
        <v>0</v>
      </c>
      <c r="T295">
        <v>27.9</v>
      </c>
      <c r="U295">
        <v>19.600000000000001</v>
      </c>
      <c r="V295">
        <v>23.4</v>
      </c>
      <c r="W295">
        <v>25.6</v>
      </c>
      <c r="X295">
        <v>25</v>
      </c>
      <c r="Y295">
        <v>25.3</v>
      </c>
      <c r="Z295">
        <v>1.7</v>
      </c>
      <c r="AA295">
        <v>0.8</v>
      </c>
      <c r="AB295">
        <v>179</v>
      </c>
      <c r="AC295">
        <v>60</v>
      </c>
      <c r="AD295">
        <v>6.9</v>
      </c>
      <c r="AE295">
        <v>7.5</v>
      </c>
      <c r="AF295">
        <v>5</v>
      </c>
      <c r="AG295">
        <v>4.3</v>
      </c>
      <c r="AH295">
        <v>0.56000000000000005</v>
      </c>
      <c r="AI295">
        <v>-1.6</v>
      </c>
    </row>
    <row r="296" spans="1:35">
      <c r="A296">
        <f t="shared" si="24"/>
        <v>293</v>
      </c>
      <c r="B296">
        <f t="shared" si="25"/>
        <v>9.1</v>
      </c>
      <c r="C296">
        <f t="shared" si="26"/>
        <v>1.6</v>
      </c>
      <c r="D296">
        <f t="shared" si="27"/>
        <v>4.0999999999999996</v>
      </c>
      <c r="E296">
        <f t="shared" si="28"/>
        <v>0</v>
      </c>
      <c r="F296">
        <f t="shared" si="29"/>
        <v>30</v>
      </c>
      <c r="G296">
        <f t="shared" si="29"/>
        <v>8</v>
      </c>
      <c r="H296">
        <v>2019</v>
      </c>
      <c r="I296">
        <v>293</v>
      </c>
      <c r="J296">
        <v>6</v>
      </c>
      <c r="K296">
        <v>30</v>
      </c>
      <c r="L296">
        <v>8</v>
      </c>
      <c r="M296">
        <v>19.2</v>
      </c>
      <c r="N296">
        <v>52.2</v>
      </c>
      <c r="O296">
        <v>9.1</v>
      </c>
      <c r="P296">
        <v>22.7</v>
      </c>
      <c r="Q296">
        <v>1.95</v>
      </c>
      <c r="R296">
        <v>18.63</v>
      </c>
      <c r="S296">
        <v>0</v>
      </c>
      <c r="T296">
        <v>27.1</v>
      </c>
      <c r="U296">
        <v>18.7</v>
      </c>
      <c r="V296">
        <v>22.6</v>
      </c>
      <c r="W296">
        <v>25.2</v>
      </c>
      <c r="X296">
        <v>24.6</v>
      </c>
      <c r="Y296">
        <v>24.9</v>
      </c>
      <c r="Z296">
        <v>1.6</v>
      </c>
      <c r="AA296">
        <v>0.6</v>
      </c>
      <c r="AB296">
        <v>195</v>
      </c>
      <c r="AC296">
        <v>64</v>
      </c>
      <c r="AD296">
        <v>7</v>
      </c>
      <c r="AE296">
        <v>7.2</v>
      </c>
      <c r="AF296">
        <v>5</v>
      </c>
      <c r="AG296">
        <v>4.0999999999999996</v>
      </c>
      <c r="AH296">
        <v>0.46</v>
      </c>
      <c r="AI296">
        <v>-4.0999999999999996</v>
      </c>
    </row>
    <row r="297" spans="1:35">
      <c r="A297">
        <f t="shared" si="24"/>
        <v>294</v>
      </c>
      <c r="B297">
        <f t="shared" si="25"/>
        <v>8.3000000000000007</v>
      </c>
      <c r="C297">
        <f t="shared" si="26"/>
        <v>1.2</v>
      </c>
      <c r="D297">
        <f t="shared" si="27"/>
        <v>3.5</v>
      </c>
      <c r="E297">
        <f t="shared" si="28"/>
        <v>0</v>
      </c>
      <c r="F297">
        <f t="shared" si="29"/>
        <v>29.6</v>
      </c>
      <c r="G297">
        <f t="shared" si="29"/>
        <v>7.8</v>
      </c>
      <c r="H297">
        <v>2019</v>
      </c>
      <c r="I297">
        <v>294</v>
      </c>
      <c r="J297">
        <v>6</v>
      </c>
      <c r="K297">
        <v>29.6</v>
      </c>
      <c r="L297">
        <v>7.8</v>
      </c>
      <c r="M297">
        <v>18.7</v>
      </c>
      <c r="N297">
        <v>60.7</v>
      </c>
      <c r="O297">
        <v>8.3000000000000007</v>
      </c>
      <c r="P297">
        <v>24.9</v>
      </c>
      <c r="Q297">
        <v>1.85</v>
      </c>
      <c r="R297">
        <v>18.5</v>
      </c>
      <c r="S297">
        <v>0</v>
      </c>
      <c r="T297">
        <v>26.8</v>
      </c>
      <c r="U297">
        <v>18.2</v>
      </c>
      <c r="V297">
        <v>22.2</v>
      </c>
      <c r="W297">
        <v>24.8</v>
      </c>
      <c r="X297">
        <v>24.2</v>
      </c>
      <c r="Y297">
        <v>24.5</v>
      </c>
      <c r="Z297">
        <v>1.2</v>
      </c>
      <c r="AA297">
        <v>0</v>
      </c>
      <c r="AB297">
        <v>214</v>
      </c>
      <c r="AC297">
        <v>80</v>
      </c>
      <c r="AD297">
        <v>4.8</v>
      </c>
      <c r="AE297">
        <v>7</v>
      </c>
      <c r="AF297">
        <v>4.7</v>
      </c>
      <c r="AG297">
        <v>3.5</v>
      </c>
      <c r="AH297">
        <v>0.47</v>
      </c>
      <c r="AI297">
        <v>-3.7</v>
      </c>
    </row>
    <row r="298" spans="1:35">
      <c r="A298">
        <f t="shared" si="24"/>
        <v>295</v>
      </c>
      <c r="B298">
        <f t="shared" si="25"/>
        <v>9.1</v>
      </c>
      <c r="C298">
        <f t="shared" si="26"/>
        <v>1.5</v>
      </c>
      <c r="D298">
        <f t="shared" si="27"/>
        <v>4.0999999999999996</v>
      </c>
      <c r="E298">
        <f t="shared" si="28"/>
        <v>0</v>
      </c>
      <c r="F298">
        <f t="shared" si="29"/>
        <v>31.9</v>
      </c>
      <c r="G298">
        <f t="shared" si="29"/>
        <v>7.7</v>
      </c>
      <c r="H298">
        <v>2019</v>
      </c>
      <c r="I298">
        <v>295</v>
      </c>
      <c r="J298">
        <v>6</v>
      </c>
      <c r="K298">
        <v>31.9</v>
      </c>
      <c r="L298">
        <v>7.7</v>
      </c>
      <c r="M298">
        <v>19.600000000000001</v>
      </c>
      <c r="N298">
        <v>63.7</v>
      </c>
      <c r="O298">
        <v>9.1</v>
      </c>
      <c r="P298">
        <v>28.4</v>
      </c>
      <c r="Q298">
        <v>1.99</v>
      </c>
      <c r="R298">
        <v>18.38</v>
      </c>
      <c r="S298">
        <v>0</v>
      </c>
      <c r="T298">
        <v>26.9</v>
      </c>
      <c r="U298">
        <v>18.100000000000001</v>
      </c>
      <c r="V298">
        <v>22.2</v>
      </c>
      <c r="W298">
        <v>24.5</v>
      </c>
      <c r="X298">
        <v>24</v>
      </c>
      <c r="Y298">
        <v>24.2</v>
      </c>
      <c r="Z298">
        <v>1.5</v>
      </c>
      <c r="AA298">
        <v>0.1</v>
      </c>
      <c r="AB298">
        <v>273</v>
      </c>
      <c r="AC298">
        <v>77</v>
      </c>
      <c r="AD298">
        <v>4.8</v>
      </c>
      <c r="AE298">
        <v>7.8</v>
      </c>
      <c r="AF298">
        <v>4.9000000000000004</v>
      </c>
      <c r="AG298">
        <v>4.0999999999999996</v>
      </c>
      <c r="AH298">
        <v>0.54</v>
      </c>
      <c r="AI298">
        <v>-1.8</v>
      </c>
    </row>
    <row r="299" spans="1:35">
      <c r="A299">
        <f t="shared" si="24"/>
        <v>296</v>
      </c>
      <c r="B299">
        <f t="shared" si="25"/>
        <v>10.199999999999999</v>
      </c>
      <c r="C299">
        <f t="shared" si="26"/>
        <v>1.3</v>
      </c>
      <c r="D299">
        <f t="shared" si="27"/>
        <v>3.8</v>
      </c>
      <c r="E299">
        <f t="shared" si="28"/>
        <v>0</v>
      </c>
      <c r="F299">
        <f t="shared" si="29"/>
        <v>32.5</v>
      </c>
      <c r="G299">
        <f t="shared" si="29"/>
        <v>8.3000000000000007</v>
      </c>
      <c r="H299">
        <v>2019</v>
      </c>
      <c r="I299">
        <v>296</v>
      </c>
      <c r="J299">
        <v>6</v>
      </c>
      <c r="K299">
        <v>32.5</v>
      </c>
      <c r="L299">
        <v>8.3000000000000007</v>
      </c>
      <c r="M299">
        <v>20.399999999999999</v>
      </c>
      <c r="N299">
        <v>58.5</v>
      </c>
      <c r="O299">
        <v>10.199999999999999</v>
      </c>
      <c r="P299">
        <v>27.7</v>
      </c>
      <c r="Q299">
        <v>2.0099999999999998</v>
      </c>
      <c r="R299">
        <v>18.059999999999999</v>
      </c>
      <c r="S299">
        <v>0</v>
      </c>
      <c r="T299">
        <v>27.4</v>
      </c>
      <c r="U299">
        <v>18.600000000000001</v>
      </c>
      <c r="V299">
        <v>22.6</v>
      </c>
      <c r="W299">
        <v>24.3</v>
      </c>
      <c r="X299">
        <v>23.9</v>
      </c>
      <c r="Y299">
        <v>24.1</v>
      </c>
      <c r="Z299">
        <v>1.3</v>
      </c>
      <c r="AA299">
        <v>0.3</v>
      </c>
      <c r="AB299">
        <v>177</v>
      </c>
      <c r="AC299">
        <v>70</v>
      </c>
      <c r="AD299">
        <v>4.4000000000000004</v>
      </c>
      <c r="AE299">
        <v>8</v>
      </c>
      <c r="AF299">
        <v>4.5999999999999996</v>
      </c>
      <c r="AG299">
        <v>3.8</v>
      </c>
      <c r="AH299">
        <v>0.59</v>
      </c>
      <c r="AI299">
        <v>-0.5</v>
      </c>
    </row>
    <row r="300" spans="1:35">
      <c r="A300">
        <f t="shared" si="24"/>
        <v>297</v>
      </c>
      <c r="B300">
        <f t="shared" si="25"/>
        <v>6.6</v>
      </c>
      <c r="C300">
        <f t="shared" si="26"/>
        <v>3.2</v>
      </c>
      <c r="D300">
        <f t="shared" si="27"/>
        <v>5.8</v>
      </c>
      <c r="E300">
        <f t="shared" si="28"/>
        <v>0</v>
      </c>
      <c r="F300">
        <f t="shared" si="29"/>
        <v>29.1</v>
      </c>
      <c r="G300">
        <f t="shared" si="29"/>
        <v>9.3000000000000007</v>
      </c>
      <c r="H300">
        <v>2019</v>
      </c>
      <c r="I300">
        <v>297</v>
      </c>
      <c r="J300">
        <v>6</v>
      </c>
      <c r="K300">
        <v>29.1</v>
      </c>
      <c r="L300">
        <v>9.3000000000000007</v>
      </c>
      <c r="M300">
        <v>19.899999999999999</v>
      </c>
      <c r="N300">
        <v>63.2</v>
      </c>
      <c r="O300">
        <v>6.6</v>
      </c>
      <c r="P300">
        <v>25.2</v>
      </c>
      <c r="Q300">
        <v>2</v>
      </c>
      <c r="R300">
        <v>18.18</v>
      </c>
      <c r="S300">
        <v>0</v>
      </c>
      <c r="T300">
        <v>25.7</v>
      </c>
      <c r="U300">
        <v>17.3</v>
      </c>
      <c r="V300">
        <v>21.4</v>
      </c>
      <c r="W300">
        <v>24.2</v>
      </c>
      <c r="X300">
        <v>23.8</v>
      </c>
      <c r="Y300">
        <v>24</v>
      </c>
      <c r="Z300">
        <v>3.2</v>
      </c>
      <c r="AA300">
        <v>2.7</v>
      </c>
      <c r="AB300">
        <v>356</v>
      </c>
      <c r="AC300">
        <v>33</v>
      </c>
      <c r="AD300">
        <v>8.8000000000000007</v>
      </c>
      <c r="AE300">
        <v>7.1</v>
      </c>
      <c r="AF300">
        <v>6.4</v>
      </c>
      <c r="AG300">
        <v>5.8</v>
      </c>
      <c r="AH300">
        <v>0.47</v>
      </c>
      <c r="AI300">
        <v>-4.8</v>
      </c>
    </row>
    <row r="301" spans="1:35">
      <c r="A301">
        <f t="shared" si="24"/>
        <v>298</v>
      </c>
      <c r="B301">
        <f t="shared" si="25"/>
        <v>8.1</v>
      </c>
      <c r="C301">
        <f t="shared" si="26"/>
        <v>2.7</v>
      </c>
      <c r="D301">
        <f t="shared" si="27"/>
        <v>4.9000000000000004</v>
      </c>
      <c r="E301">
        <f t="shared" si="28"/>
        <v>0</v>
      </c>
      <c r="F301">
        <f t="shared" si="29"/>
        <v>26.6</v>
      </c>
      <c r="G301">
        <f t="shared" si="29"/>
        <v>8.6999999999999993</v>
      </c>
      <c r="H301">
        <v>2019</v>
      </c>
      <c r="I301">
        <v>298</v>
      </c>
      <c r="J301">
        <v>6</v>
      </c>
      <c r="K301">
        <v>26.6</v>
      </c>
      <c r="L301">
        <v>8.6999999999999993</v>
      </c>
      <c r="M301">
        <v>18.100000000000001</v>
      </c>
      <c r="N301">
        <v>42.8</v>
      </c>
      <c r="O301">
        <v>8.1</v>
      </c>
      <c r="P301">
        <v>21.3</v>
      </c>
      <c r="Q301">
        <v>1.74</v>
      </c>
      <c r="R301">
        <v>17.93</v>
      </c>
      <c r="S301">
        <v>0</v>
      </c>
      <c r="T301">
        <v>19.399999999999999</v>
      </c>
      <c r="U301">
        <v>13.9</v>
      </c>
      <c r="V301">
        <v>16.600000000000001</v>
      </c>
      <c r="W301">
        <v>23.9</v>
      </c>
      <c r="X301">
        <v>22.3</v>
      </c>
      <c r="Y301">
        <v>23.1</v>
      </c>
      <c r="Z301">
        <v>2.7</v>
      </c>
      <c r="AA301">
        <v>2.2999999999999998</v>
      </c>
      <c r="AB301">
        <v>35</v>
      </c>
      <c r="AC301">
        <v>33</v>
      </c>
      <c r="AD301">
        <v>10.1</v>
      </c>
      <c r="AE301">
        <v>5.7</v>
      </c>
      <c r="AF301">
        <v>5.6</v>
      </c>
      <c r="AG301">
        <v>4.9000000000000004</v>
      </c>
      <c r="AH301">
        <v>0.43</v>
      </c>
      <c r="AI301">
        <v>-5.2</v>
      </c>
    </row>
    <row r="302" spans="1:35">
      <c r="A302">
        <f t="shared" si="24"/>
        <v>299</v>
      </c>
      <c r="B302">
        <f t="shared" si="25"/>
        <v>9.6999999999999993</v>
      </c>
      <c r="C302">
        <f t="shared" si="26"/>
        <v>1.2</v>
      </c>
      <c r="D302">
        <f t="shared" si="27"/>
        <v>3.3</v>
      </c>
      <c r="E302">
        <f t="shared" si="28"/>
        <v>0</v>
      </c>
      <c r="F302">
        <f t="shared" si="29"/>
        <v>28.9</v>
      </c>
      <c r="G302">
        <f t="shared" si="29"/>
        <v>6.9</v>
      </c>
      <c r="H302">
        <v>2019</v>
      </c>
      <c r="I302">
        <v>299</v>
      </c>
      <c r="J302">
        <v>6</v>
      </c>
      <c r="K302">
        <v>28.9</v>
      </c>
      <c r="L302">
        <v>6.9</v>
      </c>
      <c r="M302">
        <v>17.399999999999999</v>
      </c>
      <c r="N302">
        <v>62.8</v>
      </c>
      <c r="O302">
        <v>9.6999999999999993</v>
      </c>
      <c r="P302">
        <v>28.5</v>
      </c>
      <c r="Q302">
        <v>1.65</v>
      </c>
      <c r="R302">
        <v>17.45</v>
      </c>
      <c r="S302">
        <v>0</v>
      </c>
      <c r="T302">
        <v>20.9</v>
      </c>
      <c r="U302">
        <v>12.8</v>
      </c>
      <c r="V302">
        <v>16.5</v>
      </c>
      <c r="W302">
        <v>22.4</v>
      </c>
      <c r="X302">
        <v>21.3</v>
      </c>
      <c r="Y302">
        <v>21.7</v>
      </c>
      <c r="Z302">
        <v>1.2</v>
      </c>
      <c r="AA302">
        <v>0.3</v>
      </c>
      <c r="AB302">
        <v>119</v>
      </c>
      <c r="AC302">
        <v>70</v>
      </c>
      <c r="AD302">
        <v>4.2</v>
      </c>
      <c r="AE302">
        <v>6.4</v>
      </c>
      <c r="AF302">
        <v>4.2</v>
      </c>
      <c r="AG302">
        <v>3.3</v>
      </c>
      <c r="AH302">
        <v>0.5</v>
      </c>
      <c r="AI302">
        <v>-2.7</v>
      </c>
    </row>
    <row r="303" spans="1:35">
      <c r="A303">
        <f t="shared" si="24"/>
        <v>300</v>
      </c>
      <c r="B303">
        <f t="shared" si="25"/>
        <v>8.5</v>
      </c>
      <c r="C303">
        <f t="shared" si="26"/>
        <v>4</v>
      </c>
      <c r="D303">
        <f t="shared" si="27"/>
        <v>7.2</v>
      </c>
      <c r="E303">
        <f t="shared" si="28"/>
        <v>0</v>
      </c>
      <c r="F303">
        <f t="shared" si="29"/>
        <v>32.5</v>
      </c>
      <c r="G303">
        <f t="shared" si="29"/>
        <v>8.8000000000000007</v>
      </c>
      <c r="H303">
        <v>2019</v>
      </c>
      <c r="I303">
        <v>300</v>
      </c>
      <c r="J303">
        <v>6</v>
      </c>
      <c r="K303">
        <v>32.5</v>
      </c>
      <c r="L303">
        <v>8.8000000000000007</v>
      </c>
      <c r="M303">
        <v>21.4</v>
      </c>
      <c r="N303">
        <v>55.2</v>
      </c>
      <c r="O303">
        <v>8.5</v>
      </c>
      <c r="P303">
        <v>22.4</v>
      </c>
      <c r="Q303">
        <v>2.27</v>
      </c>
      <c r="R303">
        <v>17.05</v>
      </c>
      <c r="S303">
        <v>0</v>
      </c>
      <c r="T303">
        <v>22.2</v>
      </c>
      <c r="U303">
        <v>13.4</v>
      </c>
      <c r="V303">
        <v>17.600000000000001</v>
      </c>
      <c r="W303">
        <v>21.4</v>
      </c>
      <c r="X303">
        <v>20.9</v>
      </c>
      <c r="Y303">
        <v>21.1</v>
      </c>
      <c r="Z303">
        <v>4</v>
      </c>
      <c r="AA303">
        <v>3.2</v>
      </c>
      <c r="AB303">
        <v>190</v>
      </c>
      <c r="AC303">
        <v>35</v>
      </c>
      <c r="AD303">
        <v>10</v>
      </c>
      <c r="AE303">
        <v>8.1999999999999993</v>
      </c>
      <c r="AF303">
        <v>6.8</v>
      </c>
      <c r="AG303">
        <v>7.2</v>
      </c>
      <c r="AH303">
        <v>0.51</v>
      </c>
      <c r="AI303">
        <v>-2.5</v>
      </c>
    </row>
    <row r="304" spans="1:35">
      <c r="A304">
        <f t="shared" si="24"/>
        <v>301</v>
      </c>
      <c r="B304">
        <f t="shared" si="25"/>
        <v>9.3000000000000007</v>
      </c>
      <c r="C304">
        <f t="shared" si="26"/>
        <v>2.9</v>
      </c>
      <c r="D304">
        <f t="shared" si="27"/>
        <v>4.5</v>
      </c>
      <c r="E304">
        <f t="shared" si="28"/>
        <v>0</v>
      </c>
      <c r="F304">
        <f t="shared" si="29"/>
        <v>22.3</v>
      </c>
      <c r="G304">
        <f t="shared" si="29"/>
        <v>7.9</v>
      </c>
      <c r="H304">
        <v>2019</v>
      </c>
      <c r="I304">
        <v>301</v>
      </c>
      <c r="J304">
        <v>6</v>
      </c>
      <c r="K304">
        <v>22.3</v>
      </c>
      <c r="L304">
        <v>7.9</v>
      </c>
      <c r="M304">
        <v>16.600000000000001</v>
      </c>
      <c r="N304">
        <v>34.4</v>
      </c>
      <c r="O304">
        <v>9.3000000000000007</v>
      </c>
      <c r="P304">
        <v>19.899999999999999</v>
      </c>
      <c r="Q304">
        <v>1.58</v>
      </c>
      <c r="R304">
        <v>17.75</v>
      </c>
      <c r="S304">
        <v>0</v>
      </c>
      <c r="T304">
        <v>22.8</v>
      </c>
      <c r="U304">
        <v>16.399999999999999</v>
      </c>
      <c r="V304">
        <v>19.100000000000001</v>
      </c>
      <c r="W304">
        <v>21.4</v>
      </c>
      <c r="X304">
        <v>21.1</v>
      </c>
      <c r="Y304">
        <v>21.2</v>
      </c>
      <c r="Z304">
        <v>2.9</v>
      </c>
      <c r="AA304">
        <v>2.1</v>
      </c>
      <c r="AB304">
        <v>239</v>
      </c>
      <c r="AC304">
        <v>43</v>
      </c>
      <c r="AD304">
        <v>7.5</v>
      </c>
      <c r="AE304">
        <v>3.6</v>
      </c>
      <c r="AF304">
        <v>5.2</v>
      </c>
      <c r="AG304">
        <v>4.5</v>
      </c>
      <c r="AH304">
        <v>0.36</v>
      </c>
      <c r="AI304">
        <v>-7.3</v>
      </c>
    </row>
    <row r="305" spans="1:35">
      <c r="A305">
        <f t="shared" si="24"/>
        <v>302</v>
      </c>
      <c r="B305">
        <f t="shared" si="25"/>
        <v>7.2</v>
      </c>
      <c r="C305">
        <f t="shared" si="26"/>
        <v>1.5</v>
      </c>
      <c r="D305">
        <f t="shared" si="27"/>
        <v>3.2</v>
      </c>
      <c r="E305">
        <f t="shared" si="28"/>
        <v>0</v>
      </c>
      <c r="F305">
        <f t="shared" si="29"/>
        <v>23.7</v>
      </c>
      <c r="G305">
        <f t="shared" si="29"/>
        <v>1.5</v>
      </c>
      <c r="H305">
        <v>2019</v>
      </c>
      <c r="I305">
        <v>302</v>
      </c>
      <c r="J305">
        <v>6</v>
      </c>
      <c r="K305">
        <v>23.7</v>
      </c>
      <c r="L305">
        <v>1.5</v>
      </c>
      <c r="M305">
        <v>12.6</v>
      </c>
      <c r="N305">
        <v>61.1</v>
      </c>
      <c r="O305">
        <v>7.2</v>
      </c>
      <c r="P305">
        <v>26.9</v>
      </c>
      <c r="Q305">
        <v>1.26</v>
      </c>
      <c r="R305">
        <v>17.66</v>
      </c>
      <c r="S305">
        <v>0</v>
      </c>
      <c r="T305">
        <v>21.9</v>
      </c>
      <c r="U305">
        <v>13</v>
      </c>
      <c r="V305">
        <v>17.2</v>
      </c>
      <c r="W305">
        <v>21.4</v>
      </c>
      <c r="X305">
        <v>20.8</v>
      </c>
      <c r="Y305">
        <v>21.1</v>
      </c>
      <c r="Z305">
        <v>1.5</v>
      </c>
      <c r="AA305">
        <v>0.3</v>
      </c>
      <c r="AB305">
        <v>203</v>
      </c>
      <c r="AC305">
        <v>72</v>
      </c>
      <c r="AD305">
        <v>5.4</v>
      </c>
      <c r="AE305">
        <v>3.4</v>
      </c>
      <c r="AF305">
        <v>4.0999999999999996</v>
      </c>
      <c r="AG305">
        <v>3.2</v>
      </c>
      <c r="AH305">
        <v>0.34</v>
      </c>
      <c r="AI305">
        <v>-7.8</v>
      </c>
    </row>
    <row r="306" spans="1:35">
      <c r="A306">
        <f t="shared" si="24"/>
        <v>303</v>
      </c>
      <c r="B306">
        <f t="shared" si="25"/>
        <v>6.4</v>
      </c>
      <c r="C306">
        <f t="shared" si="26"/>
        <v>3.6</v>
      </c>
      <c r="D306">
        <f t="shared" si="27"/>
        <v>4.7</v>
      </c>
      <c r="E306">
        <f t="shared" si="28"/>
        <v>0</v>
      </c>
      <c r="F306">
        <f t="shared" si="29"/>
        <v>19.600000000000001</v>
      </c>
      <c r="G306">
        <f t="shared" si="29"/>
        <v>5.3</v>
      </c>
      <c r="H306">
        <v>2019</v>
      </c>
      <c r="I306">
        <v>303</v>
      </c>
      <c r="J306">
        <v>6</v>
      </c>
      <c r="K306">
        <v>19.600000000000001</v>
      </c>
      <c r="L306">
        <v>5.3</v>
      </c>
      <c r="M306">
        <v>12.8</v>
      </c>
      <c r="N306">
        <v>47</v>
      </c>
      <c r="O306">
        <v>6.4</v>
      </c>
      <c r="P306">
        <v>16.7</v>
      </c>
      <c r="Q306">
        <v>1.28</v>
      </c>
      <c r="R306">
        <v>16.64</v>
      </c>
      <c r="S306">
        <v>0</v>
      </c>
      <c r="T306">
        <v>19.899999999999999</v>
      </c>
      <c r="U306">
        <v>13.9</v>
      </c>
      <c r="V306">
        <v>16.399999999999999</v>
      </c>
      <c r="W306">
        <v>21</v>
      </c>
      <c r="X306">
        <v>20.399999999999999</v>
      </c>
      <c r="Y306">
        <v>20.7</v>
      </c>
      <c r="Z306">
        <v>3.6</v>
      </c>
      <c r="AA306">
        <v>3.2</v>
      </c>
      <c r="AB306">
        <v>336</v>
      </c>
      <c r="AC306">
        <v>29</v>
      </c>
      <c r="AD306">
        <v>8.8000000000000007</v>
      </c>
      <c r="AE306">
        <v>2.1</v>
      </c>
      <c r="AF306">
        <v>5.0999999999999996</v>
      </c>
      <c r="AG306">
        <v>4.7</v>
      </c>
      <c r="AH306">
        <v>0.24</v>
      </c>
      <c r="AI306">
        <v>-12.9</v>
      </c>
    </row>
    <row r="307" spans="1:35">
      <c r="A307">
        <f t="shared" si="24"/>
        <v>304</v>
      </c>
      <c r="B307">
        <f t="shared" si="25"/>
        <v>5.7</v>
      </c>
      <c r="C307">
        <f t="shared" si="26"/>
        <v>1.9</v>
      </c>
      <c r="D307">
        <f t="shared" si="27"/>
        <v>3.8</v>
      </c>
      <c r="E307">
        <f t="shared" si="28"/>
        <v>0</v>
      </c>
      <c r="F307">
        <f t="shared" si="29"/>
        <v>24.5</v>
      </c>
      <c r="G307">
        <f t="shared" si="29"/>
        <v>0.9</v>
      </c>
      <c r="H307">
        <v>2019</v>
      </c>
      <c r="I307">
        <v>304</v>
      </c>
      <c r="J307">
        <v>6</v>
      </c>
      <c r="K307">
        <v>24.5</v>
      </c>
      <c r="L307">
        <v>0.9</v>
      </c>
      <c r="M307">
        <v>12.4</v>
      </c>
      <c r="N307">
        <v>63.8</v>
      </c>
      <c r="O307">
        <v>5.7</v>
      </c>
      <c r="P307">
        <v>21.6</v>
      </c>
      <c r="Q307">
        <v>1.32</v>
      </c>
      <c r="R307">
        <v>17.600000000000001</v>
      </c>
      <c r="S307">
        <v>0</v>
      </c>
      <c r="T307">
        <v>20.2</v>
      </c>
      <c r="U307">
        <v>11.5</v>
      </c>
      <c r="V307">
        <v>15.6</v>
      </c>
      <c r="W307">
        <v>20.5</v>
      </c>
      <c r="X307">
        <v>19.7</v>
      </c>
      <c r="Y307">
        <v>20.100000000000001</v>
      </c>
      <c r="Z307">
        <v>1.9</v>
      </c>
      <c r="AA307">
        <v>1.5</v>
      </c>
      <c r="AB307">
        <v>358</v>
      </c>
      <c r="AC307">
        <v>39</v>
      </c>
      <c r="AD307">
        <v>6.3</v>
      </c>
      <c r="AE307">
        <v>3.7</v>
      </c>
      <c r="AF307">
        <v>4.5</v>
      </c>
      <c r="AG307">
        <v>3.8</v>
      </c>
      <c r="AH307">
        <v>0.27</v>
      </c>
      <c r="AI307">
        <v>-11.1</v>
      </c>
    </row>
    <row r="308" spans="1:35">
      <c r="A308">
        <f t="shared" si="24"/>
        <v>305</v>
      </c>
      <c r="B308">
        <f t="shared" si="25"/>
        <v>7.6</v>
      </c>
      <c r="C308">
        <f t="shared" si="26"/>
        <v>1.1000000000000001</v>
      </c>
      <c r="D308">
        <f t="shared" si="27"/>
        <v>2.8</v>
      </c>
      <c r="E308">
        <f t="shared" si="28"/>
        <v>0</v>
      </c>
      <c r="F308">
        <f t="shared" si="29"/>
        <v>26.6</v>
      </c>
      <c r="G308">
        <f t="shared" si="29"/>
        <v>1.7</v>
      </c>
      <c r="H308">
        <v>2019</v>
      </c>
      <c r="I308">
        <v>305</v>
      </c>
      <c r="J308">
        <v>6</v>
      </c>
      <c r="K308">
        <v>26.6</v>
      </c>
      <c r="L308">
        <v>1.7</v>
      </c>
      <c r="M308">
        <v>13.1</v>
      </c>
      <c r="N308">
        <v>60.5</v>
      </c>
      <c r="O308">
        <v>7.6</v>
      </c>
      <c r="P308">
        <v>28.2</v>
      </c>
      <c r="Q308">
        <v>1.35</v>
      </c>
      <c r="R308">
        <v>17.239999999999998</v>
      </c>
      <c r="S308">
        <v>0</v>
      </c>
      <c r="T308">
        <v>21</v>
      </c>
      <c r="U308">
        <v>11.9</v>
      </c>
      <c r="V308">
        <v>16.2</v>
      </c>
      <c r="W308">
        <v>19.899999999999999</v>
      </c>
      <c r="X308">
        <v>19.2</v>
      </c>
      <c r="Y308">
        <v>19.5</v>
      </c>
      <c r="Z308">
        <v>1.1000000000000001</v>
      </c>
      <c r="AA308">
        <v>0.1</v>
      </c>
      <c r="AB308">
        <v>81</v>
      </c>
      <c r="AC308">
        <v>76</v>
      </c>
      <c r="AD308">
        <v>3.7</v>
      </c>
      <c r="AE308">
        <v>4.7</v>
      </c>
      <c r="AF308">
        <v>3.8</v>
      </c>
      <c r="AG308">
        <v>2.8</v>
      </c>
      <c r="AH308">
        <v>0.36</v>
      </c>
      <c r="AI308">
        <v>-7.2</v>
      </c>
    </row>
    <row r="309" spans="1:35">
      <c r="A309">
        <f t="shared" si="24"/>
        <v>306</v>
      </c>
      <c r="B309">
        <f t="shared" si="25"/>
        <v>8.1</v>
      </c>
      <c r="C309">
        <f t="shared" si="26"/>
        <v>1.3</v>
      </c>
      <c r="D309">
        <f t="shared" si="27"/>
        <v>3.4</v>
      </c>
      <c r="E309">
        <f t="shared" si="28"/>
        <v>0</v>
      </c>
      <c r="F309">
        <f t="shared" si="29"/>
        <v>29.7</v>
      </c>
      <c r="G309">
        <f t="shared" si="29"/>
        <v>5.4</v>
      </c>
      <c r="H309">
        <v>2019</v>
      </c>
      <c r="I309">
        <v>306</v>
      </c>
      <c r="J309">
        <v>6</v>
      </c>
      <c r="K309">
        <v>29.7</v>
      </c>
      <c r="L309">
        <v>5.4</v>
      </c>
      <c r="M309">
        <v>16.600000000000001</v>
      </c>
      <c r="N309">
        <v>68.099999999999994</v>
      </c>
      <c r="O309">
        <v>8.1</v>
      </c>
      <c r="P309">
        <v>28.5</v>
      </c>
      <c r="Q309">
        <v>1.67</v>
      </c>
      <c r="R309">
        <v>16.55</v>
      </c>
      <c r="S309">
        <v>0</v>
      </c>
      <c r="T309">
        <v>18.899999999999999</v>
      </c>
      <c r="U309">
        <v>11.8</v>
      </c>
      <c r="V309">
        <v>15.2</v>
      </c>
      <c r="W309">
        <v>19.5</v>
      </c>
      <c r="X309">
        <v>18.899999999999999</v>
      </c>
      <c r="Y309">
        <v>19.2</v>
      </c>
      <c r="Z309">
        <v>1.3</v>
      </c>
      <c r="AA309">
        <v>0.5</v>
      </c>
      <c r="AB309">
        <v>358</v>
      </c>
      <c r="AC309">
        <v>65</v>
      </c>
      <c r="AD309">
        <v>4.3</v>
      </c>
      <c r="AE309">
        <v>6.6</v>
      </c>
      <c r="AF309">
        <v>4.2</v>
      </c>
      <c r="AG309">
        <v>3.4</v>
      </c>
      <c r="AH309">
        <v>0.46</v>
      </c>
      <c r="AI309">
        <v>-4.0999999999999996</v>
      </c>
    </row>
    <row r="310" spans="1:35">
      <c r="A310">
        <f t="shared" si="24"/>
        <v>307</v>
      </c>
      <c r="B310">
        <f t="shared" si="25"/>
        <v>9.9</v>
      </c>
      <c r="C310">
        <f t="shared" si="26"/>
        <v>0.9</v>
      </c>
      <c r="D310">
        <f t="shared" si="27"/>
        <v>2.6</v>
      </c>
      <c r="E310">
        <f t="shared" si="28"/>
        <v>0</v>
      </c>
      <c r="F310">
        <f t="shared" si="29"/>
        <v>29.5</v>
      </c>
      <c r="G310">
        <f t="shared" si="29"/>
        <v>7.6</v>
      </c>
      <c r="H310">
        <v>2019</v>
      </c>
      <c r="I310">
        <v>307</v>
      </c>
      <c r="J310">
        <v>6</v>
      </c>
      <c r="K310">
        <v>29.5</v>
      </c>
      <c r="L310">
        <v>7.6</v>
      </c>
      <c r="M310">
        <v>17.8</v>
      </c>
      <c r="N310">
        <v>59.5</v>
      </c>
      <c r="O310">
        <v>9.9</v>
      </c>
      <c r="P310">
        <v>29.1</v>
      </c>
      <c r="Q310">
        <v>1.69</v>
      </c>
      <c r="R310">
        <v>15.96</v>
      </c>
      <c r="S310">
        <v>0</v>
      </c>
      <c r="T310">
        <v>20.100000000000001</v>
      </c>
      <c r="U310">
        <v>12.1</v>
      </c>
      <c r="V310">
        <v>15.8</v>
      </c>
      <c r="W310">
        <v>19</v>
      </c>
      <c r="X310">
        <v>18.600000000000001</v>
      </c>
      <c r="Y310">
        <v>18.8</v>
      </c>
      <c r="Z310">
        <v>0.9</v>
      </c>
      <c r="AA310">
        <v>0.3</v>
      </c>
      <c r="AB310">
        <v>150</v>
      </c>
      <c r="AC310">
        <v>67</v>
      </c>
      <c r="AD310">
        <v>3.4</v>
      </c>
      <c r="AE310">
        <v>6.8</v>
      </c>
      <c r="AF310">
        <v>3.7</v>
      </c>
      <c r="AG310">
        <v>2.6</v>
      </c>
      <c r="AH310">
        <v>0.53</v>
      </c>
      <c r="AI310">
        <v>-2</v>
      </c>
    </row>
    <row r="311" spans="1:35">
      <c r="A311">
        <f t="shared" si="24"/>
        <v>308</v>
      </c>
      <c r="B311">
        <f t="shared" si="25"/>
        <v>10.5</v>
      </c>
      <c r="C311">
        <f t="shared" si="26"/>
        <v>1.3</v>
      </c>
      <c r="D311">
        <f t="shared" si="27"/>
        <v>3.2</v>
      </c>
      <c r="E311">
        <f t="shared" si="28"/>
        <v>0</v>
      </c>
      <c r="F311">
        <f t="shared" si="29"/>
        <v>30.2</v>
      </c>
      <c r="G311">
        <f t="shared" si="29"/>
        <v>7.2</v>
      </c>
      <c r="H311">
        <v>2019</v>
      </c>
      <c r="I311">
        <v>308</v>
      </c>
      <c r="J311">
        <v>6</v>
      </c>
      <c r="K311">
        <v>30.2</v>
      </c>
      <c r="L311">
        <v>7.2</v>
      </c>
      <c r="M311">
        <v>17.899999999999999</v>
      </c>
      <c r="N311">
        <v>66.099999999999994</v>
      </c>
      <c r="O311">
        <v>10.5</v>
      </c>
      <c r="P311">
        <v>31.4</v>
      </c>
      <c r="Q311">
        <v>1.7</v>
      </c>
      <c r="R311">
        <v>16.079999999999998</v>
      </c>
      <c r="S311">
        <v>0</v>
      </c>
      <c r="T311">
        <v>19.8</v>
      </c>
      <c r="U311">
        <v>12.3</v>
      </c>
      <c r="V311">
        <v>15.9</v>
      </c>
      <c r="W311">
        <v>18.899999999999999</v>
      </c>
      <c r="X311">
        <v>18.600000000000001</v>
      </c>
      <c r="Y311">
        <v>18.7</v>
      </c>
      <c r="Z311">
        <v>1.3</v>
      </c>
      <c r="AA311">
        <v>0.2</v>
      </c>
      <c r="AB311">
        <v>322</v>
      </c>
      <c r="AC311">
        <v>73</v>
      </c>
      <c r="AD311">
        <v>4.9000000000000004</v>
      </c>
      <c r="AE311">
        <v>7.2</v>
      </c>
      <c r="AF311">
        <v>4</v>
      </c>
      <c r="AG311">
        <v>3.2</v>
      </c>
      <c r="AH311">
        <v>0.56000000000000005</v>
      </c>
      <c r="AI311">
        <v>-1.3</v>
      </c>
    </row>
    <row r="312" spans="1:35">
      <c r="A312">
        <f t="shared" si="24"/>
        <v>309</v>
      </c>
      <c r="B312">
        <f t="shared" si="25"/>
        <v>14</v>
      </c>
      <c r="C312">
        <f t="shared" si="26"/>
        <v>1.2</v>
      </c>
      <c r="D312">
        <f t="shared" si="27"/>
        <v>3.1</v>
      </c>
      <c r="E312">
        <f t="shared" si="28"/>
        <v>0</v>
      </c>
      <c r="F312">
        <f t="shared" si="29"/>
        <v>31</v>
      </c>
      <c r="G312">
        <f t="shared" si="29"/>
        <v>8.6999999999999993</v>
      </c>
      <c r="H312">
        <v>2019</v>
      </c>
      <c r="I312">
        <v>309</v>
      </c>
      <c r="J312">
        <v>6</v>
      </c>
      <c r="K312">
        <v>31</v>
      </c>
      <c r="L312">
        <v>8.6999999999999993</v>
      </c>
      <c r="M312">
        <v>19.899999999999999</v>
      </c>
      <c r="N312">
        <v>63.2</v>
      </c>
      <c r="O312">
        <v>14</v>
      </c>
      <c r="P312">
        <v>31.4</v>
      </c>
      <c r="Q312">
        <v>1.84</v>
      </c>
      <c r="R312">
        <v>15.73</v>
      </c>
      <c r="S312">
        <v>0</v>
      </c>
      <c r="T312">
        <v>22.5</v>
      </c>
      <c r="U312">
        <v>13.4</v>
      </c>
      <c r="V312">
        <v>17.600000000000001</v>
      </c>
      <c r="W312">
        <v>19</v>
      </c>
      <c r="X312">
        <v>18.7</v>
      </c>
      <c r="Y312">
        <v>18.8</v>
      </c>
      <c r="Z312">
        <v>1.2</v>
      </c>
      <c r="AA312">
        <v>0.4</v>
      </c>
      <c r="AB312">
        <v>339</v>
      </c>
      <c r="AC312">
        <v>67</v>
      </c>
      <c r="AD312">
        <v>4.2</v>
      </c>
      <c r="AE312">
        <v>7.8</v>
      </c>
      <c r="AF312">
        <v>4</v>
      </c>
      <c r="AG312">
        <v>3.1</v>
      </c>
      <c r="AH312">
        <v>0.67</v>
      </c>
      <c r="AI312">
        <v>1.2</v>
      </c>
    </row>
    <row r="313" spans="1:35">
      <c r="A313">
        <f t="shared" si="24"/>
        <v>310</v>
      </c>
      <c r="B313">
        <f t="shared" si="25"/>
        <v>17.899999999999999</v>
      </c>
      <c r="C313">
        <f t="shared" si="26"/>
        <v>1.5</v>
      </c>
      <c r="D313">
        <f t="shared" si="27"/>
        <v>3.4</v>
      </c>
      <c r="E313">
        <f t="shared" si="28"/>
        <v>0</v>
      </c>
      <c r="F313">
        <f t="shared" si="29"/>
        <v>30.3</v>
      </c>
      <c r="G313">
        <f t="shared" si="29"/>
        <v>14.4</v>
      </c>
      <c r="H313">
        <v>2019</v>
      </c>
      <c r="I313">
        <v>310</v>
      </c>
      <c r="J313">
        <v>6</v>
      </c>
      <c r="K313">
        <v>30.3</v>
      </c>
      <c r="L313">
        <v>14.4</v>
      </c>
      <c r="M313">
        <v>20.8</v>
      </c>
      <c r="N313">
        <v>64.2</v>
      </c>
      <c r="O313">
        <v>17.899999999999999</v>
      </c>
      <c r="P313">
        <v>38</v>
      </c>
      <c r="Q313">
        <v>1.7</v>
      </c>
      <c r="R313">
        <v>15.56</v>
      </c>
      <c r="S313">
        <v>0</v>
      </c>
      <c r="T313">
        <v>24.2</v>
      </c>
      <c r="U313">
        <v>16.5</v>
      </c>
      <c r="V313">
        <v>19.899999999999999</v>
      </c>
      <c r="W313">
        <v>19.8</v>
      </c>
      <c r="X313">
        <v>19</v>
      </c>
      <c r="Y313">
        <v>19.399999999999999</v>
      </c>
      <c r="Z313">
        <v>1.5</v>
      </c>
      <c r="AA313">
        <v>0.6</v>
      </c>
      <c r="AB313">
        <v>255</v>
      </c>
      <c r="AC313">
        <v>63</v>
      </c>
      <c r="AD313">
        <v>7</v>
      </c>
      <c r="AE313">
        <v>9.5</v>
      </c>
      <c r="AF313">
        <v>4.0999999999999996</v>
      </c>
      <c r="AG313">
        <v>3.4</v>
      </c>
      <c r="AH313">
        <v>0.88</v>
      </c>
      <c r="AI313">
        <v>5</v>
      </c>
    </row>
    <row r="314" spans="1:35">
      <c r="A314">
        <f t="shared" si="24"/>
        <v>311</v>
      </c>
      <c r="B314">
        <f t="shared" si="25"/>
        <v>21.6</v>
      </c>
      <c r="C314">
        <f t="shared" si="26"/>
        <v>0.9</v>
      </c>
      <c r="D314">
        <f t="shared" si="27"/>
        <v>2.6</v>
      </c>
      <c r="E314">
        <f t="shared" si="28"/>
        <v>0</v>
      </c>
      <c r="F314">
        <f t="shared" si="29"/>
        <v>29.8</v>
      </c>
      <c r="G314">
        <f t="shared" si="29"/>
        <v>8.9</v>
      </c>
      <c r="H314">
        <v>2019</v>
      </c>
      <c r="I314">
        <v>311</v>
      </c>
      <c r="J314">
        <v>6</v>
      </c>
      <c r="K314">
        <v>29.8</v>
      </c>
      <c r="L314">
        <v>8.9</v>
      </c>
      <c r="M314">
        <v>18.5</v>
      </c>
      <c r="N314">
        <v>78.8</v>
      </c>
      <c r="O314">
        <v>21.6</v>
      </c>
      <c r="P314">
        <v>46.3</v>
      </c>
      <c r="Q314">
        <v>1.36</v>
      </c>
      <c r="R314">
        <v>15.19</v>
      </c>
      <c r="S314">
        <v>0</v>
      </c>
      <c r="T314">
        <v>24.1</v>
      </c>
      <c r="U314">
        <v>16</v>
      </c>
      <c r="V314">
        <v>19.7</v>
      </c>
      <c r="W314">
        <v>20.2</v>
      </c>
      <c r="X314">
        <v>19.8</v>
      </c>
      <c r="Y314">
        <v>20</v>
      </c>
      <c r="Z314">
        <v>0.9</v>
      </c>
      <c r="AA314">
        <v>0.1</v>
      </c>
      <c r="AB314">
        <v>315</v>
      </c>
      <c r="AC314">
        <v>77</v>
      </c>
      <c r="AD314">
        <v>4.5999999999999996</v>
      </c>
      <c r="AE314">
        <v>7.2</v>
      </c>
      <c r="AF314">
        <v>3.3</v>
      </c>
      <c r="AG314">
        <v>2.6</v>
      </c>
      <c r="AH314">
        <v>0.92</v>
      </c>
      <c r="AI314">
        <v>5.7</v>
      </c>
    </row>
    <row r="315" spans="1:35">
      <c r="A315">
        <f t="shared" si="24"/>
        <v>0</v>
      </c>
      <c r="B315">
        <f t="shared" si="25"/>
        <v>0</v>
      </c>
      <c r="C315">
        <f t="shared" si="26"/>
        <v>0</v>
      </c>
      <c r="D315">
        <f t="shared" si="27"/>
        <v>0</v>
      </c>
      <c r="E315">
        <f t="shared" si="28"/>
        <v>0</v>
      </c>
      <c r="F315">
        <f t="shared" si="29"/>
        <v>0</v>
      </c>
      <c r="G315">
        <f t="shared" si="29"/>
        <v>0</v>
      </c>
      <c r="H315" t="s">
        <v>545</v>
      </c>
    </row>
    <row r="316" spans="1:35">
      <c r="A316">
        <f t="shared" si="24"/>
        <v>0</v>
      </c>
      <c r="B316">
        <f t="shared" si="25"/>
        <v>0</v>
      </c>
      <c r="C316">
        <f t="shared" si="26"/>
        <v>0</v>
      </c>
      <c r="D316">
        <f t="shared" si="27"/>
        <v>0</v>
      </c>
      <c r="E316">
        <f t="shared" si="28"/>
        <v>0</v>
      </c>
      <c r="F316">
        <f t="shared" si="29"/>
        <v>0</v>
      </c>
      <c r="G316">
        <f t="shared" si="29"/>
        <v>0</v>
      </c>
    </row>
    <row r="317" spans="1:35">
      <c r="A317">
        <f t="shared" si="24"/>
        <v>0</v>
      </c>
      <c r="B317">
        <f t="shared" si="25"/>
        <v>0</v>
      </c>
      <c r="C317">
        <f t="shared" si="26"/>
        <v>0</v>
      </c>
      <c r="D317">
        <f t="shared" si="27"/>
        <v>0</v>
      </c>
      <c r="E317">
        <f t="shared" si="28"/>
        <v>0</v>
      </c>
      <c r="F317">
        <f t="shared" si="29"/>
        <v>0</v>
      </c>
      <c r="G317">
        <f t="shared" si="29"/>
        <v>0</v>
      </c>
    </row>
    <row r="318" spans="1:35">
      <c r="A318">
        <f t="shared" si="24"/>
        <v>0</v>
      </c>
      <c r="B318">
        <f t="shared" si="25"/>
        <v>0</v>
      </c>
      <c r="C318">
        <f t="shared" si="26"/>
        <v>0</v>
      </c>
      <c r="D318">
        <f t="shared" si="27"/>
        <v>0</v>
      </c>
      <c r="E318">
        <f t="shared" si="28"/>
        <v>0</v>
      </c>
      <c r="F318">
        <f t="shared" si="29"/>
        <v>0</v>
      </c>
      <c r="G318">
        <f t="shared" si="29"/>
        <v>0</v>
      </c>
    </row>
    <row r="319" spans="1:35">
      <c r="A319">
        <f t="shared" si="24"/>
        <v>0</v>
      </c>
      <c r="B319">
        <f t="shared" si="25"/>
        <v>0</v>
      </c>
      <c r="C319">
        <f t="shared" si="26"/>
        <v>0</v>
      </c>
      <c r="D319">
        <f t="shared" si="27"/>
        <v>0</v>
      </c>
      <c r="E319">
        <f t="shared" si="28"/>
        <v>0</v>
      </c>
      <c r="F319">
        <f t="shared" si="29"/>
        <v>0</v>
      </c>
      <c r="G319">
        <f t="shared" si="29"/>
        <v>0</v>
      </c>
    </row>
    <row r="320" spans="1:35">
      <c r="A320">
        <f t="shared" si="24"/>
        <v>0</v>
      </c>
      <c r="B320">
        <f t="shared" si="25"/>
        <v>0</v>
      </c>
      <c r="C320">
        <f t="shared" si="26"/>
        <v>0</v>
      </c>
      <c r="D320">
        <f t="shared" si="27"/>
        <v>0</v>
      </c>
      <c r="E320">
        <f t="shared" si="28"/>
        <v>0</v>
      </c>
      <c r="F320">
        <f t="shared" si="29"/>
        <v>0</v>
      </c>
      <c r="G320">
        <f t="shared" si="29"/>
        <v>0</v>
      </c>
    </row>
    <row r="321" spans="1:7">
      <c r="A321">
        <f t="shared" si="24"/>
        <v>0</v>
      </c>
      <c r="B321">
        <f t="shared" si="25"/>
        <v>0</v>
      </c>
      <c r="C321">
        <f t="shared" si="26"/>
        <v>0</v>
      </c>
      <c r="D321">
        <f t="shared" si="27"/>
        <v>0</v>
      </c>
      <c r="E321">
        <f t="shared" si="28"/>
        <v>0</v>
      </c>
      <c r="F321">
        <f t="shared" si="29"/>
        <v>0</v>
      </c>
      <c r="G321">
        <f t="shared" si="29"/>
        <v>0</v>
      </c>
    </row>
    <row r="322" spans="1:7">
      <c r="A322">
        <f t="shared" si="24"/>
        <v>0</v>
      </c>
      <c r="B322">
        <f t="shared" si="25"/>
        <v>0</v>
      </c>
      <c r="C322">
        <f t="shared" si="26"/>
        <v>0</v>
      </c>
      <c r="D322">
        <f t="shared" si="27"/>
        <v>0</v>
      </c>
      <c r="E322">
        <f t="shared" si="28"/>
        <v>0</v>
      </c>
      <c r="F322">
        <f t="shared" si="29"/>
        <v>0</v>
      </c>
      <c r="G322">
        <f t="shared" si="29"/>
        <v>0</v>
      </c>
    </row>
    <row r="323" spans="1:7">
      <c r="A323">
        <f t="shared" si="24"/>
        <v>0</v>
      </c>
      <c r="B323">
        <f t="shared" si="25"/>
        <v>0</v>
      </c>
      <c r="C323">
        <f t="shared" si="26"/>
        <v>0</v>
      </c>
      <c r="D323">
        <f t="shared" si="27"/>
        <v>0</v>
      </c>
      <c r="E323">
        <f t="shared" si="28"/>
        <v>0</v>
      </c>
      <c r="F323">
        <f t="shared" si="29"/>
        <v>0</v>
      </c>
      <c r="G323">
        <f t="shared" si="29"/>
        <v>0</v>
      </c>
    </row>
    <row r="324" spans="1:7">
      <c r="A324">
        <f t="shared" si="24"/>
        <v>0</v>
      </c>
      <c r="B324">
        <f t="shared" si="25"/>
        <v>0</v>
      </c>
      <c r="C324">
        <f t="shared" si="26"/>
        <v>0</v>
      </c>
      <c r="D324">
        <f t="shared" si="27"/>
        <v>0</v>
      </c>
      <c r="E324">
        <f t="shared" si="28"/>
        <v>0</v>
      </c>
      <c r="F324">
        <f t="shared" si="29"/>
        <v>0</v>
      </c>
      <c r="G324">
        <f t="shared" si="29"/>
        <v>0</v>
      </c>
    </row>
    <row r="325" spans="1:7">
      <c r="A325">
        <f t="shared" ref="A325:A366" si="30">I325</f>
        <v>0</v>
      </c>
      <c r="B325">
        <f t="shared" ref="B325:B366" si="31">O325</f>
        <v>0</v>
      </c>
      <c r="C325">
        <f t="shared" ref="C325:C366" si="32">Z325</f>
        <v>0</v>
      </c>
      <c r="D325">
        <f t="shared" ref="D325:D366" si="33">AG325</f>
        <v>0</v>
      </c>
      <c r="E325">
        <f t="shared" ref="E325:E376" si="34">S325</f>
        <v>0</v>
      </c>
      <c r="F325">
        <f t="shared" ref="F325:G366" si="35">K325</f>
        <v>0</v>
      </c>
      <c r="G325">
        <f t="shared" si="35"/>
        <v>0</v>
      </c>
    </row>
    <row r="326" spans="1:7">
      <c r="A326">
        <f t="shared" si="30"/>
        <v>0</v>
      </c>
      <c r="B326">
        <f t="shared" si="31"/>
        <v>0</v>
      </c>
      <c r="C326">
        <f t="shared" si="32"/>
        <v>0</v>
      </c>
      <c r="D326">
        <f t="shared" si="33"/>
        <v>0</v>
      </c>
      <c r="E326">
        <f t="shared" si="34"/>
        <v>0</v>
      </c>
      <c r="F326">
        <f t="shared" si="35"/>
        <v>0</v>
      </c>
      <c r="G326">
        <f t="shared" si="35"/>
        <v>0</v>
      </c>
    </row>
    <row r="327" spans="1:7">
      <c r="A327">
        <f t="shared" si="30"/>
        <v>0</v>
      </c>
      <c r="B327">
        <f t="shared" si="31"/>
        <v>0</v>
      </c>
      <c r="C327">
        <f t="shared" si="32"/>
        <v>0</v>
      </c>
      <c r="D327">
        <f t="shared" si="33"/>
        <v>0</v>
      </c>
      <c r="E327">
        <f t="shared" si="34"/>
        <v>0</v>
      </c>
      <c r="F327">
        <f t="shared" si="35"/>
        <v>0</v>
      </c>
      <c r="G327">
        <f t="shared" si="35"/>
        <v>0</v>
      </c>
    </row>
    <row r="328" spans="1:7">
      <c r="A328">
        <f t="shared" si="30"/>
        <v>0</v>
      </c>
      <c r="B328">
        <f t="shared" si="31"/>
        <v>0</v>
      </c>
      <c r="C328">
        <f t="shared" si="32"/>
        <v>0</v>
      </c>
      <c r="D328">
        <f t="shared" si="33"/>
        <v>0</v>
      </c>
      <c r="E328">
        <f t="shared" si="34"/>
        <v>0</v>
      </c>
      <c r="F328">
        <f t="shared" si="35"/>
        <v>0</v>
      </c>
      <c r="G328">
        <f t="shared" si="35"/>
        <v>0</v>
      </c>
    </row>
    <row r="329" spans="1:7">
      <c r="A329">
        <f t="shared" si="30"/>
        <v>0</v>
      </c>
      <c r="B329">
        <f t="shared" si="31"/>
        <v>0</v>
      </c>
      <c r="C329">
        <f t="shared" si="32"/>
        <v>0</v>
      </c>
      <c r="D329">
        <f t="shared" si="33"/>
        <v>0</v>
      </c>
      <c r="E329">
        <f t="shared" si="34"/>
        <v>0</v>
      </c>
      <c r="F329">
        <f t="shared" si="35"/>
        <v>0</v>
      </c>
      <c r="G329">
        <f t="shared" si="35"/>
        <v>0</v>
      </c>
    </row>
    <row r="330" spans="1:7">
      <c r="A330">
        <f t="shared" si="30"/>
        <v>0</v>
      </c>
      <c r="B330">
        <f t="shared" si="31"/>
        <v>0</v>
      </c>
      <c r="C330">
        <f t="shared" si="32"/>
        <v>0</v>
      </c>
      <c r="D330">
        <f t="shared" si="33"/>
        <v>0</v>
      </c>
      <c r="E330">
        <f t="shared" si="34"/>
        <v>0</v>
      </c>
      <c r="F330">
        <f t="shared" si="35"/>
        <v>0</v>
      </c>
      <c r="G330">
        <f t="shared" si="35"/>
        <v>0</v>
      </c>
    </row>
    <row r="331" spans="1:7">
      <c r="A331">
        <f t="shared" si="30"/>
        <v>0</v>
      </c>
      <c r="B331">
        <f t="shared" si="31"/>
        <v>0</v>
      </c>
      <c r="C331">
        <f t="shared" si="32"/>
        <v>0</v>
      </c>
      <c r="D331">
        <f t="shared" si="33"/>
        <v>0</v>
      </c>
      <c r="E331">
        <f t="shared" si="34"/>
        <v>0</v>
      </c>
      <c r="F331">
        <f t="shared" si="35"/>
        <v>0</v>
      </c>
      <c r="G331">
        <f t="shared" si="35"/>
        <v>0</v>
      </c>
    </row>
    <row r="332" spans="1:7">
      <c r="A332">
        <f t="shared" si="30"/>
        <v>0</v>
      </c>
      <c r="B332">
        <f t="shared" si="31"/>
        <v>0</v>
      </c>
      <c r="C332">
        <f t="shared" si="32"/>
        <v>0</v>
      </c>
      <c r="D332">
        <f t="shared" si="33"/>
        <v>0</v>
      </c>
      <c r="E332">
        <f t="shared" si="34"/>
        <v>0</v>
      </c>
      <c r="F332">
        <f t="shared" si="35"/>
        <v>0</v>
      </c>
      <c r="G332">
        <f t="shared" si="35"/>
        <v>0</v>
      </c>
    </row>
    <row r="333" spans="1:7">
      <c r="A333">
        <f t="shared" si="30"/>
        <v>0</v>
      </c>
      <c r="B333">
        <f t="shared" si="31"/>
        <v>0</v>
      </c>
      <c r="C333">
        <f t="shared" si="32"/>
        <v>0</v>
      </c>
      <c r="D333">
        <f t="shared" si="33"/>
        <v>0</v>
      </c>
      <c r="E333">
        <f t="shared" si="34"/>
        <v>0</v>
      </c>
      <c r="F333">
        <f t="shared" si="35"/>
        <v>0</v>
      </c>
      <c r="G333">
        <f t="shared" si="35"/>
        <v>0</v>
      </c>
    </row>
    <row r="334" spans="1:7">
      <c r="A334">
        <f t="shared" si="30"/>
        <v>0</v>
      </c>
      <c r="B334">
        <f t="shared" si="31"/>
        <v>0</v>
      </c>
      <c r="C334">
        <f t="shared" si="32"/>
        <v>0</v>
      </c>
      <c r="D334">
        <f t="shared" si="33"/>
        <v>0</v>
      </c>
      <c r="E334">
        <f t="shared" si="34"/>
        <v>0</v>
      </c>
      <c r="F334">
        <f t="shared" si="35"/>
        <v>0</v>
      </c>
      <c r="G334">
        <f t="shared" si="35"/>
        <v>0</v>
      </c>
    </row>
    <row r="335" spans="1:7">
      <c r="A335">
        <f t="shared" si="30"/>
        <v>0</v>
      </c>
      <c r="B335">
        <f t="shared" si="31"/>
        <v>0</v>
      </c>
      <c r="C335">
        <f t="shared" si="32"/>
        <v>0</v>
      </c>
      <c r="D335">
        <f t="shared" si="33"/>
        <v>0</v>
      </c>
      <c r="E335">
        <f t="shared" si="34"/>
        <v>0</v>
      </c>
      <c r="F335">
        <f t="shared" si="35"/>
        <v>0</v>
      </c>
      <c r="G335">
        <f t="shared" si="35"/>
        <v>0</v>
      </c>
    </row>
    <row r="336" spans="1:7">
      <c r="A336">
        <f t="shared" si="30"/>
        <v>0</v>
      </c>
      <c r="B336">
        <f t="shared" si="31"/>
        <v>0</v>
      </c>
      <c r="C336">
        <f t="shared" si="32"/>
        <v>0</v>
      </c>
      <c r="D336">
        <f t="shared" si="33"/>
        <v>0</v>
      </c>
      <c r="E336">
        <f t="shared" si="34"/>
        <v>0</v>
      </c>
      <c r="F336">
        <f t="shared" si="35"/>
        <v>0</v>
      </c>
      <c r="G336">
        <f t="shared" si="35"/>
        <v>0</v>
      </c>
    </row>
    <row r="337" spans="1:7">
      <c r="A337">
        <f t="shared" si="30"/>
        <v>0</v>
      </c>
      <c r="B337">
        <f t="shared" si="31"/>
        <v>0</v>
      </c>
      <c r="C337">
        <f t="shared" si="32"/>
        <v>0</v>
      </c>
      <c r="D337">
        <f t="shared" si="33"/>
        <v>0</v>
      </c>
      <c r="E337">
        <f t="shared" si="34"/>
        <v>0</v>
      </c>
      <c r="F337">
        <f t="shared" si="35"/>
        <v>0</v>
      </c>
      <c r="G337">
        <f t="shared" si="35"/>
        <v>0</v>
      </c>
    </row>
    <row r="338" spans="1:7">
      <c r="A338">
        <f t="shared" si="30"/>
        <v>0</v>
      </c>
      <c r="B338">
        <f t="shared" si="31"/>
        <v>0</v>
      </c>
      <c r="C338">
        <f t="shared" si="32"/>
        <v>0</v>
      </c>
      <c r="D338">
        <f t="shared" si="33"/>
        <v>0</v>
      </c>
      <c r="E338">
        <f t="shared" si="34"/>
        <v>0</v>
      </c>
      <c r="F338">
        <f t="shared" si="35"/>
        <v>0</v>
      </c>
      <c r="G338">
        <f t="shared" si="35"/>
        <v>0</v>
      </c>
    </row>
    <row r="339" spans="1:7">
      <c r="A339">
        <f t="shared" si="30"/>
        <v>0</v>
      </c>
      <c r="B339">
        <f t="shared" si="31"/>
        <v>0</v>
      </c>
      <c r="C339">
        <f t="shared" si="32"/>
        <v>0</v>
      </c>
      <c r="D339">
        <f t="shared" si="33"/>
        <v>0</v>
      </c>
      <c r="E339">
        <f t="shared" si="34"/>
        <v>0</v>
      </c>
      <c r="F339">
        <f t="shared" si="35"/>
        <v>0</v>
      </c>
      <c r="G339">
        <f t="shared" si="35"/>
        <v>0</v>
      </c>
    </row>
    <row r="340" spans="1:7">
      <c r="A340">
        <f t="shared" si="30"/>
        <v>0</v>
      </c>
      <c r="B340">
        <f t="shared" si="31"/>
        <v>0</v>
      </c>
      <c r="C340">
        <f t="shared" si="32"/>
        <v>0</v>
      </c>
      <c r="D340">
        <f t="shared" si="33"/>
        <v>0</v>
      </c>
      <c r="E340">
        <f t="shared" si="34"/>
        <v>0</v>
      </c>
      <c r="F340">
        <f t="shared" si="35"/>
        <v>0</v>
      </c>
      <c r="G340">
        <f t="shared" si="35"/>
        <v>0</v>
      </c>
    </row>
    <row r="341" spans="1:7">
      <c r="A341">
        <f t="shared" si="30"/>
        <v>0</v>
      </c>
      <c r="B341">
        <f t="shared" si="31"/>
        <v>0</v>
      </c>
      <c r="C341">
        <f t="shared" si="32"/>
        <v>0</v>
      </c>
      <c r="D341">
        <f t="shared" si="33"/>
        <v>0</v>
      </c>
      <c r="E341">
        <f t="shared" si="34"/>
        <v>0</v>
      </c>
      <c r="F341">
        <f t="shared" si="35"/>
        <v>0</v>
      </c>
      <c r="G341">
        <f t="shared" si="35"/>
        <v>0</v>
      </c>
    </row>
    <row r="342" spans="1:7">
      <c r="A342">
        <f t="shared" si="30"/>
        <v>0</v>
      </c>
      <c r="B342">
        <f t="shared" si="31"/>
        <v>0</v>
      </c>
      <c r="C342">
        <f t="shared" si="32"/>
        <v>0</v>
      </c>
      <c r="D342">
        <f t="shared" si="33"/>
        <v>0</v>
      </c>
      <c r="E342">
        <f t="shared" si="34"/>
        <v>0</v>
      </c>
      <c r="F342">
        <f t="shared" si="35"/>
        <v>0</v>
      </c>
      <c r="G342">
        <f t="shared" si="35"/>
        <v>0</v>
      </c>
    </row>
    <row r="343" spans="1:7">
      <c r="A343">
        <f t="shared" si="30"/>
        <v>0</v>
      </c>
      <c r="B343">
        <f t="shared" si="31"/>
        <v>0</v>
      </c>
      <c r="C343">
        <f t="shared" si="32"/>
        <v>0</v>
      </c>
      <c r="D343">
        <f t="shared" si="33"/>
        <v>0</v>
      </c>
      <c r="E343">
        <f t="shared" si="34"/>
        <v>0</v>
      </c>
      <c r="F343">
        <f t="shared" si="35"/>
        <v>0</v>
      </c>
      <c r="G343">
        <f t="shared" si="35"/>
        <v>0</v>
      </c>
    </row>
    <row r="344" spans="1:7">
      <c r="A344">
        <f t="shared" si="30"/>
        <v>0</v>
      </c>
      <c r="B344">
        <f t="shared" si="31"/>
        <v>0</v>
      </c>
      <c r="C344">
        <f t="shared" si="32"/>
        <v>0</v>
      </c>
      <c r="D344">
        <f t="shared" si="33"/>
        <v>0</v>
      </c>
      <c r="E344">
        <f t="shared" si="34"/>
        <v>0</v>
      </c>
      <c r="F344">
        <f t="shared" si="35"/>
        <v>0</v>
      </c>
      <c r="G344">
        <f t="shared" si="35"/>
        <v>0</v>
      </c>
    </row>
    <row r="345" spans="1:7">
      <c r="A345">
        <f t="shared" si="30"/>
        <v>0</v>
      </c>
      <c r="B345">
        <f t="shared" si="31"/>
        <v>0</v>
      </c>
      <c r="C345">
        <f t="shared" si="32"/>
        <v>0</v>
      </c>
      <c r="D345">
        <f t="shared" si="33"/>
        <v>0</v>
      </c>
      <c r="E345">
        <f t="shared" si="34"/>
        <v>0</v>
      </c>
      <c r="F345">
        <f t="shared" si="35"/>
        <v>0</v>
      </c>
      <c r="G345">
        <f t="shared" si="35"/>
        <v>0</v>
      </c>
    </row>
    <row r="346" spans="1:7">
      <c r="A346">
        <f t="shared" si="30"/>
        <v>0</v>
      </c>
      <c r="B346">
        <f t="shared" si="31"/>
        <v>0</v>
      </c>
      <c r="C346">
        <f t="shared" si="32"/>
        <v>0</v>
      </c>
      <c r="D346">
        <f t="shared" si="33"/>
        <v>0</v>
      </c>
      <c r="E346">
        <f t="shared" si="34"/>
        <v>0</v>
      </c>
      <c r="F346">
        <f t="shared" si="35"/>
        <v>0</v>
      </c>
      <c r="G346">
        <f t="shared" si="35"/>
        <v>0</v>
      </c>
    </row>
    <row r="347" spans="1:7">
      <c r="A347">
        <f t="shared" si="30"/>
        <v>0</v>
      </c>
      <c r="B347">
        <f t="shared" si="31"/>
        <v>0</v>
      </c>
      <c r="C347">
        <f t="shared" si="32"/>
        <v>0</v>
      </c>
      <c r="D347">
        <f t="shared" si="33"/>
        <v>0</v>
      </c>
      <c r="E347">
        <f t="shared" si="34"/>
        <v>0</v>
      </c>
      <c r="F347">
        <f t="shared" si="35"/>
        <v>0</v>
      </c>
      <c r="G347">
        <f t="shared" si="35"/>
        <v>0</v>
      </c>
    </row>
    <row r="348" spans="1:7">
      <c r="A348">
        <f t="shared" si="30"/>
        <v>0</v>
      </c>
      <c r="B348">
        <f t="shared" si="31"/>
        <v>0</v>
      </c>
      <c r="C348">
        <f t="shared" si="32"/>
        <v>0</v>
      </c>
      <c r="D348">
        <f t="shared" si="33"/>
        <v>0</v>
      </c>
      <c r="E348">
        <f t="shared" si="34"/>
        <v>0</v>
      </c>
      <c r="F348">
        <f t="shared" si="35"/>
        <v>0</v>
      </c>
      <c r="G348">
        <f t="shared" si="35"/>
        <v>0</v>
      </c>
    </row>
    <row r="349" spans="1:7">
      <c r="A349">
        <f t="shared" si="30"/>
        <v>0</v>
      </c>
      <c r="B349">
        <f t="shared" si="31"/>
        <v>0</v>
      </c>
      <c r="C349">
        <f t="shared" si="32"/>
        <v>0</v>
      </c>
      <c r="D349">
        <f t="shared" si="33"/>
        <v>0</v>
      </c>
      <c r="E349">
        <f t="shared" si="34"/>
        <v>0</v>
      </c>
      <c r="F349">
        <f t="shared" si="35"/>
        <v>0</v>
      </c>
      <c r="G349">
        <f t="shared" si="35"/>
        <v>0</v>
      </c>
    </row>
    <row r="350" spans="1:7">
      <c r="A350">
        <f t="shared" si="30"/>
        <v>0</v>
      </c>
      <c r="B350">
        <f t="shared" si="31"/>
        <v>0</v>
      </c>
      <c r="C350">
        <f t="shared" si="32"/>
        <v>0</v>
      </c>
      <c r="D350">
        <f t="shared" si="33"/>
        <v>0</v>
      </c>
      <c r="E350">
        <f t="shared" si="34"/>
        <v>0</v>
      </c>
      <c r="F350">
        <f t="shared" si="35"/>
        <v>0</v>
      </c>
      <c r="G350">
        <f t="shared" si="35"/>
        <v>0</v>
      </c>
    </row>
    <row r="351" spans="1:7">
      <c r="A351">
        <f t="shared" si="30"/>
        <v>0</v>
      </c>
      <c r="B351">
        <f t="shared" si="31"/>
        <v>0</v>
      </c>
      <c r="C351">
        <f t="shared" si="32"/>
        <v>0</v>
      </c>
      <c r="D351">
        <f t="shared" si="33"/>
        <v>0</v>
      </c>
      <c r="E351">
        <f t="shared" si="34"/>
        <v>0</v>
      </c>
      <c r="F351">
        <f t="shared" si="35"/>
        <v>0</v>
      </c>
      <c r="G351">
        <f t="shared" si="35"/>
        <v>0</v>
      </c>
    </row>
    <row r="352" spans="1:7">
      <c r="A352">
        <f t="shared" si="30"/>
        <v>0</v>
      </c>
      <c r="B352">
        <f t="shared" si="31"/>
        <v>0</v>
      </c>
      <c r="C352">
        <f t="shared" si="32"/>
        <v>0</v>
      </c>
      <c r="D352">
        <f t="shared" si="33"/>
        <v>0</v>
      </c>
      <c r="E352">
        <f t="shared" si="34"/>
        <v>0</v>
      </c>
      <c r="F352">
        <f t="shared" si="35"/>
        <v>0</v>
      </c>
      <c r="G352">
        <f t="shared" si="35"/>
        <v>0</v>
      </c>
    </row>
    <row r="353" spans="1:7">
      <c r="A353">
        <f t="shared" si="30"/>
        <v>0</v>
      </c>
      <c r="B353">
        <f t="shared" si="31"/>
        <v>0</v>
      </c>
      <c r="C353">
        <f t="shared" si="32"/>
        <v>0</v>
      </c>
      <c r="D353">
        <f t="shared" si="33"/>
        <v>0</v>
      </c>
      <c r="E353">
        <f t="shared" si="34"/>
        <v>0</v>
      </c>
      <c r="F353">
        <f t="shared" si="35"/>
        <v>0</v>
      </c>
      <c r="G353">
        <f t="shared" si="35"/>
        <v>0</v>
      </c>
    </row>
    <row r="354" spans="1:7">
      <c r="A354">
        <f t="shared" si="30"/>
        <v>0</v>
      </c>
      <c r="B354">
        <f t="shared" si="31"/>
        <v>0</v>
      </c>
      <c r="C354">
        <f t="shared" si="32"/>
        <v>0</v>
      </c>
      <c r="D354">
        <f t="shared" si="33"/>
        <v>0</v>
      </c>
      <c r="E354">
        <f t="shared" si="34"/>
        <v>0</v>
      </c>
      <c r="F354">
        <f t="shared" si="35"/>
        <v>0</v>
      </c>
      <c r="G354">
        <f t="shared" si="35"/>
        <v>0</v>
      </c>
    </row>
    <row r="355" spans="1:7">
      <c r="A355">
        <f t="shared" si="30"/>
        <v>0</v>
      </c>
      <c r="B355">
        <f t="shared" si="31"/>
        <v>0</v>
      </c>
      <c r="C355">
        <f t="shared" si="32"/>
        <v>0</v>
      </c>
      <c r="D355">
        <f t="shared" si="33"/>
        <v>0</v>
      </c>
      <c r="E355">
        <f t="shared" si="34"/>
        <v>0</v>
      </c>
      <c r="F355">
        <f t="shared" si="35"/>
        <v>0</v>
      </c>
      <c r="G355">
        <f t="shared" si="35"/>
        <v>0</v>
      </c>
    </row>
    <row r="356" spans="1:7">
      <c r="A356">
        <f t="shared" si="30"/>
        <v>0</v>
      </c>
      <c r="B356">
        <f t="shared" si="31"/>
        <v>0</v>
      </c>
      <c r="C356">
        <f t="shared" si="32"/>
        <v>0</v>
      </c>
      <c r="D356">
        <f t="shared" si="33"/>
        <v>0</v>
      </c>
      <c r="E356">
        <f t="shared" si="34"/>
        <v>0</v>
      </c>
      <c r="F356">
        <f t="shared" si="35"/>
        <v>0</v>
      </c>
      <c r="G356">
        <f t="shared" si="35"/>
        <v>0</v>
      </c>
    </row>
    <row r="357" spans="1:7">
      <c r="A357">
        <f t="shared" si="30"/>
        <v>0</v>
      </c>
      <c r="B357">
        <f t="shared" si="31"/>
        <v>0</v>
      </c>
      <c r="C357">
        <f t="shared" si="32"/>
        <v>0</v>
      </c>
      <c r="D357">
        <f t="shared" si="33"/>
        <v>0</v>
      </c>
      <c r="E357">
        <f t="shared" si="34"/>
        <v>0</v>
      </c>
      <c r="F357">
        <f t="shared" si="35"/>
        <v>0</v>
      </c>
      <c r="G357">
        <f t="shared" si="35"/>
        <v>0</v>
      </c>
    </row>
    <row r="358" spans="1:7">
      <c r="A358">
        <f t="shared" si="30"/>
        <v>0</v>
      </c>
      <c r="B358">
        <f t="shared" si="31"/>
        <v>0</v>
      </c>
      <c r="C358">
        <f t="shared" si="32"/>
        <v>0</v>
      </c>
      <c r="D358">
        <f t="shared" si="33"/>
        <v>0</v>
      </c>
      <c r="E358">
        <f t="shared" si="34"/>
        <v>0</v>
      </c>
      <c r="F358">
        <f t="shared" si="35"/>
        <v>0</v>
      </c>
      <c r="G358">
        <f t="shared" si="35"/>
        <v>0</v>
      </c>
    </row>
    <row r="359" spans="1:7">
      <c r="A359">
        <f t="shared" si="30"/>
        <v>0</v>
      </c>
      <c r="B359">
        <f t="shared" si="31"/>
        <v>0</v>
      </c>
      <c r="C359">
        <f t="shared" si="32"/>
        <v>0</v>
      </c>
      <c r="D359">
        <f t="shared" si="33"/>
        <v>0</v>
      </c>
      <c r="E359">
        <f t="shared" si="34"/>
        <v>0</v>
      </c>
      <c r="F359">
        <f t="shared" si="35"/>
        <v>0</v>
      </c>
      <c r="G359">
        <f t="shared" si="35"/>
        <v>0</v>
      </c>
    </row>
    <row r="360" spans="1:7">
      <c r="A360">
        <f t="shared" si="30"/>
        <v>0</v>
      </c>
      <c r="B360">
        <f t="shared" si="31"/>
        <v>0</v>
      </c>
      <c r="C360">
        <f t="shared" si="32"/>
        <v>0</v>
      </c>
      <c r="D360">
        <f t="shared" si="33"/>
        <v>0</v>
      </c>
      <c r="E360">
        <f t="shared" si="34"/>
        <v>0</v>
      </c>
      <c r="F360">
        <f t="shared" si="35"/>
        <v>0</v>
      </c>
      <c r="G360">
        <f t="shared" si="35"/>
        <v>0</v>
      </c>
    </row>
    <row r="361" spans="1:7">
      <c r="A361">
        <f t="shared" si="30"/>
        <v>0</v>
      </c>
      <c r="B361">
        <f t="shared" si="31"/>
        <v>0</v>
      </c>
      <c r="C361">
        <f t="shared" si="32"/>
        <v>0</v>
      </c>
      <c r="D361">
        <f t="shared" si="33"/>
        <v>0</v>
      </c>
      <c r="E361">
        <f t="shared" si="34"/>
        <v>0</v>
      </c>
      <c r="F361">
        <f t="shared" si="35"/>
        <v>0</v>
      </c>
      <c r="G361">
        <f t="shared" si="35"/>
        <v>0</v>
      </c>
    </row>
    <row r="362" spans="1:7">
      <c r="A362">
        <f t="shared" si="30"/>
        <v>0</v>
      </c>
      <c r="B362">
        <f t="shared" si="31"/>
        <v>0</v>
      </c>
      <c r="C362">
        <f t="shared" si="32"/>
        <v>0</v>
      </c>
      <c r="D362">
        <f t="shared" si="33"/>
        <v>0</v>
      </c>
      <c r="E362">
        <f t="shared" si="34"/>
        <v>0</v>
      </c>
      <c r="F362">
        <f t="shared" si="35"/>
        <v>0</v>
      </c>
      <c r="G362">
        <f t="shared" si="35"/>
        <v>0</v>
      </c>
    </row>
    <row r="363" spans="1:7">
      <c r="A363">
        <f t="shared" si="30"/>
        <v>0</v>
      </c>
      <c r="B363">
        <f t="shared" si="31"/>
        <v>0</v>
      </c>
      <c r="C363">
        <f t="shared" si="32"/>
        <v>0</v>
      </c>
      <c r="D363">
        <f t="shared" si="33"/>
        <v>0</v>
      </c>
      <c r="E363">
        <f t="shared" si="34"/>
        <v>0</v>
      </c>
      <c r="F363">
        <f t="shared" si="35"/>
        <v>0</v>
      </c>
      <c r="G363">
        <f t="shared" si="35"/>
        <v>0</v>
      </c>
    </row>
    <row r="364" spans="1:7">
      <c r="A364">
        <f t="shared" si="30"/>
        <v>0</v>
      </c>
      <c r="B364">
        <f t="shared" si="31"/>
        <v>0</v>
      </c>
      <c r="C364">
        <f t="shared" si="32"/>
        <v>0</v>
      </c>
      <c r="D364">
        <f t="shared" si="33"/>
        <v>0</v>
      </c>
      <c r="E364">
        <f t="shared" si="34"/>
        <v>0</v>
      </c>
      <c r="F364">
        <f t="shared" si="35"/>
        <v>0</v>
      </c>
      <c r="G364">
        <f t="shared" si="35"/>
        <v>0</v>
      </c>
    </row>
    <row r="365" spans="1:7">
      <c r="A365">
        <f t="shared" si="30"/>
        <v>0</v>
      </c>
      <c r="B365">
        <f t="shared" si="31"/>
        <v>0</v>
      </c>
      <c r="C365">
        <f t="shared" si="32"/>
        <v>0</v>
      </c>
      <c r="D365">
        <f t="shared" si="33"/>
        <v>0</v>
      </c>
      <c r="E365">
        <f t="shared" si="34"/>
        <v>0</v>
      </c>
      <c r="F365">
        <f t="shared" si="35"/>
        <v>0</v>
      </c>
      <c r="G365">
        <f t="shared" si="35"/>
        <v>0</v>
      </c>
    </row>
    <row r="366" spans="1:7">
      <c r="A366">
        <f t="shared" si="30"/>
        <v>0</v>
      </c>
      <c r="B366">
        <f t="shared" si="31"/>
        <v>0</v>
      </c>
      <c r="C366">
        <f t="shared" si="32"/>
        <v>0</v>
      </c>
      <c r="D366">
        <f t="shared" si="33"/>
        <v>0</v>
      </c>
      <c r="E366">
        <f t="shared" si="34"/>
        <v>0</v>
      </c>
      <c r="F366">
        <f t="shared" si="35"/>
        <v>0</v>
      </c>
      <c r="G366">
        <f t="shared" si="35"/>
        <v>0</v>
      </c>
    </row>
    <row r="367" spans="1:7">
      <c r="A367">
        <f>I367</f>
        <v>0</v>
      </c>
      <c r="B367">
        <f>O367</f>
        <v>0</v>
      </c>
      <c r="C367">
        <f>Z367</f>
        <v>0</v>
      </c>
      <c r="D367">
        <f>AG367</f>
        <v>0</v>
      </c>
      <c r="E367">
        <f t="shared" si="34"/>
        <v>0</v>
      </c>
      <c r="F367">
        <f t="shared" ref="F367:G376" si="36">K367</f>
        <v>0</v>
      </c>
      <c r="G367">
        <f t="shared" si="36"/>
        <v>0</v>
      </c>
    </row>
    <row r="368" spans="1:7">
      <c r="A368">
        <f>I368</f>
        <v>0</v>
      </c>
      <c r="B368">
        <f>O368</f>
        <v>0</v>
      </c>
      <c r="C368">
        <f>Z368</f>
        <v>0</v>
      </c>
      <c r="D368">
        <f>AG368</f>
        <v>0</v>
      </c>
      <c r="E368">
        <f t="shared" si="34"/>
        <v>0</v>
      </c>
      <c r="F368">
        <f t="shared" si="36"/>
        <v>0</v>
      </c>
      <c r="G368">
        <f t="shared" si="36"/>
        <v>0</v>
      </c>
    </row>
    <row r="369" spans="1:7">
      <c r="A369">
        <f>I369</f>
        <v>0</v>
      </c>
      <c r="B369">
        <f>O369</f>
        <v>0</v>
      </c>
      <c r="C369">
        <f>Z369</f>
        <v>0</v>
      </c>
      <c r="D369">
        <f>AG369</f>
        <v>0</v>
      </c>
      <c r="E369">
        <f t="shared" si="34"/>
        <v>0</v>
      </c>
      <c r="F369">
        <f t="shared" si="36"/>
        <v>0</v>
      </c>
      <c r="G369">
        <f t="shared" si="36"/>
        <v>0</v>
      </c>
    </row>
    <row r="370" spans="1:7">
      <c r="A370">
        <f t="shared" ref="A370:A376" si="37">H370</f>
        <v>0</v>
      </c>
      <c r="B370">
        <f t="shared" ref="B370:B376" si="38">Z370</f>
        <v>0</v>
      </c>
      <c r="C370">
        <f t="shared" ref="C370:C376" si="39">AG370</f>
        <v>0</v>
      </c>
      <c r="D370">
        <f t="shared" ref="D370:D376" si="40">O370</f>
        <v>0</v>
      </c>
      <c r="E370">
        <f t="shared" si="34"/>
        <v>0</v>
      </c>
      <c r="F370">
        <f t="shared" si="36"/>
        <v>0</v>
      </c>
    </row>
    <row r="371" spans="1:7">
      <c r="A371">
        <f t="shared" si="37"/>
        <v>0</v>
      </c>
      <c r="B371">
        <f t="shared" si="38"/>
        <v>0</v>
      </c>
      <c r="C371">
        <f t="shared" si="39"/>
        <v>0</v>
      </c>
      <c r="D371">
        <f t="shared" si="40"/>
        <v>0</v>
      </c>
      <c r="E371">
        <f t="shared" si="34"/>
        <v>0</v>
      </c>
      <c r="F371">
        <f t="shared" si="36"/>
        <v>0</v>
      </c>
    </row>
    <row r="372" spans="1:7">
      <c r="A372">
        <f t="shared" si="37"/>
        <v>0</v>
      </c>
      <c r="B372">
        <f t="shared" si="38"/>
        <v>0</v>
      </c>
      <c r="C372">
        <f t="shared" si="39"/>
        <v>0</v>
      </c>
      <c r="D372">
        <f t="shared" si="40"/>
        <v>0</v>
      </c>
      <c r="E372">
        <f t="shared" si="34"/>
        <v>0</v>
      </c>
      <c r="F372">
        <f t="shared" si="36"/>
        <v>0</v>
      </c>
    </row>
    <row r="373" spans="1:7">
      <c r="A373">
        <f t="shared" si="37"/>
        <v>0</v>
      </c>
      <c r="B373">
        <f t="shared" si="38"/>
        <v>0</v>
      </c>
      <c r="C373">
        <f t="shared" si="39"/>
        <v>0</v>
      </c>
      <c r="D373">
        <f t="shared" si="40"/>
        <v>0</v>
      </c>
      <c r="E373">
        <f t="shared" si="34"/>
        <v>0</v>
      </c>
      <c r="F373">
        <f t="shared" si="36"/>
        <v>0</v>
      </c>
    </row>
    <row r="374" spans="1:7">
      <c r="A374">
        <f t="shared" si="37"/>
        <v>0</v>
      </c>
      <c r="B374">
        <f t="shared" si="38"/>
        <v>0</v>
      </c>
      <c r="C374">
        <f t="shared" si="39"/>
        <v>0</v>
      </c>
      <c r="D374">
        <f t="shared" si="40"/>
        <v>0</v>
      </c>
      <c r="E374">
        <f t="shared" si="34"/>
        <v>0</v>
      </c>
      <c r="F374">
        <f t="shared" si="36"/>
        <v>0</v>
      </c>
    </row>
    <row r="375" spans="1:7">
      <c r="A375">
        <f t="shared" si="37"/>
        <v>0</v>
      </c>
      <c r="B375">
        <f t="shared" si="38"/>
        <v>0</v>
      </c>
      <c r="C375">
        <f t="shared" si="39"/>
        <v>0</v>
      </c>
      <c r="D375">
        <f t="shared" si="40"/>
        <v>0</v>
      </c>
      <c r="E375">
        <f t="shared" si="34"/>
        <v>0</v>
      </c>
      <c r="F375">
        <f t="shared" si="36"/>
        <v>0</v>
      </c>
    </row>
    <row r="376" spans="1:7">
      <c r="A376">
        <f t="shared" si="37"/>
        <v>0</v>
      </c>
      <c r="B376">
        <f t="shared" si="38"/>
        <v>0</v>
      </c>
      <c r="C376">
        <f t="shared" si="39"/>
        <v>0</v>
      </c>
      <c r="D376">
        <f t="shared" si="40"/>
        <v>0</v>
      </c>
      <c r="E376">
        <f t="shared" si="34"/>
        <v>0</v>
      </c>
      <c r="F376">
        <f t="shared" si="36"/>
        <v>0</v>
      </c>
    </row>
  </sheetData>
  <phoneticPr fontId="46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28"/>
  <dimension ref="A1:CI376"/>
  <sheetViews>
    <sheetView zoomScaleNormal="100" workbookViewId="0">
      <pane ySplit="3" topLeftCell="A4" activePane="bottomLeft" state="frozen"/>
      <selection activeCell="H37" sqref="H37"/>
      <selection pane="bottomLeft" activeCell="H37" sqref="H37"/>
    </sheetView>
  </sheetViews>
  <sheetFormatPr defaultColWidth="9.140625" defaultRowHeight="12.75"/>
  <cols>
    <col min="1" max="1" width="9" customWidth="1"/>
    <col min="2" max="2" width="10.28515625" customWidth="1"/>
    <col min="3" max="3" width="12.28515625" customWidth="1"/>
    <col min="4" max="6" width="9"/>
    <col min="7" max="7" width="8.42578125" customWidth="1"/>
    <col min="8" max="8" width="81.140625" customWidth="1"/>
    <col min="9" max="9" width="13.7109375" style="8" customWidth="1"/>
    <col min="10" max="10" width="9.140625" style="8"/>
    <col min="11" max="11" width="16" style="8" customWidth="1"/>
    <col min="12" max="12" width="17.28515625" style="8" customWidth="1"/>
    <col min="13" max="13" width="17.7109375" style="8" customWidth="1"/>
    <col min="14" max="14" width="11.140625" style="8" customWidth="1"/>
    <col min="15" max="15" width="10.28515625" style="8" customWidth="1"/>
    <col min="16" max="16" width="13.140625" style="8" customWidth="1"/>
    <col min="17" max="17" width="15.140625" style="8" customWidth="1"/>
    <col min="18" max="18" width="20.42578125" style="8" customWidth="1"/>
    <col min="19" max="19" width="10.28515625" style="8" customWidth="1"/>
    <col min="20" max="25" width="9.140625" style="8"/>
    <col min="26" max="26" width="20.7109375" style="8" customWidth="1"/>
    <col min="27" max="29" width="9.140625" style="8"/>
    <col min="30" max="31" width="10.28515625" style="8" customWidth="1"/>
    <col min="32" max="32" width="8.7109375" style="8" customWidth="1"/>
    <col min="33" max="33" width="11.28515625" style="8" customWidth="1"/>
    <col min="34" max="34" width="10.28515625" style="8" customWidth="1"/>
    <col min="35" max="35" width="11.28515625" style="8" customWidth="1"/>
    <col min="36" max="69" width="10.28515625" style="8" customWidth="1"/>
    <col min="70" max="70" width="5.140625" style="8" customWidth="1"/>
    <col min="71" max="71" width="9.140625" style="8"/>
    <col min="72" max="74" width="11.28515625" style="8" customWidth="1"/>
    <col min="75" max="77" width="9.140625" style="8"/>
    <col min="78" max="78" width="14.42578125" style="8" customWidth="1"/>
    <col min="79" max="79" width="14.7109375" style="8" customWidth="1"/>
    <col min="80" max="80" width="17.140625" style="8" customWidth="1"/>
    <col min="81" max="16384" width="9.140625" style="8"/>
  </cols>
  <sheetData>
    <row r="1" spans="1:87" ht="15.75">
      <c r="A1" s="16" t="s">
        <v>899</v>
      </c>
      <c r="J1" s="9"/>
      <c r="K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 t="s">
        <v>854</v>
      </c>
      <c r="AN1" s="17">
        <v>304</v>
      </c>
      <c r="AO1" s="18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>
        <f>32*PI()/180</f>
        <v>0.55850536063818546</v>
      </c>
      <c r="BB1" s="9"/>
      <c r="BZ1" s="6"/>
      <c r="CA1" s="6"/>
      <c r="CB1" s="6"/>
      <c r="CC1" s="6"/>
      <c r="CF1" s="10"/>
    </row>
    <row r="2" spans="1:87" ht="16.5">
      <c r="A2" t="s">
        <v>900</v>
      </c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9"/>
      <c r="AH2" s="9"/>
      <c r="AI2" s="9"/>
      <c r="AM2" s="8" t="s">
        <v>852</v>
      </c>
      <c r="AN2" s="8">
        <v>33.413333892822266</v>
      </c>
      <c r="BV2" s="19"/>
      <c r="BZ2" s="6"/>
      <c r="CA2" s="6"/>
      <c r="CB2" s="20"/>
      <c r="CC2" s="6"/>
      <c r="CF2" s="10"/>
      <c r="CG2" s="10"/>
      <c r="CH2" s="10"/>
      <c r="CI2" s="10"/>
    </row>
    <row r="3" spans="1:87" ht="18">
      <c r="A3" s="16" t="s">
        <v>2</v>
      </c>
      <c r="B3" s="16" t="s">
        <v>864</v>
      </c>
      <c r="C3" s="16">
        <v>110</v>
      </c>
      <c r="D3" s="16" t="s">
        <v>865</v>
      </c>
      <c r="E3" s="16">
        <v>180</v>
      </c>
      <c r="F3" s="16" t="s">
        <v>866</v>
      </c>
      <c r="G3" s="16" t="s">
        <v>867</v>
      </c>
      <c r="I3" s="21"/>
      <c r="J3" s="9"/>
      <c r="K3" s="21"/>
      <c r="L3" s="21"/>
      <c r="M3" s="21"/>
      <c r="N3" s="21"/>
      <c r="O3" s="21"/>
      <c r="P3" s="21"/>
      <c r="Q3" s="21"/>
      <c r="R3" s="21"/>
      <c r="S3" s="21"/>
      <c r="T3" s="9"/>
      <c r="U3" s="9"/>
      <c r="V3" s="9"/>
      <c r="W3" s="9"/>
      <c r="X3" s="9"/>
      <c r="Y3" s="9"/>
      <c r="Z3" s="21"/>
      <c r="AA3" s="21"/>
      <c r="AB3" s="21"/>
      <c r="AC3" s="21"/>
      <c r="AD3" s="9"/>
      <c r="AE3" s="9"/>
      <c r="AF3" s="9"/>
      <c r="AG3" s="11"/>
      <c r="AH3" s="11"/>
      <c r="AI3" s="11"/>
      <c r="AJ3" s="21">
        <f>I3</f>
        <v>0</v>
      </c>
      <c r="AK3" s="9" t="s">
        <v>898</v>
      </c>
      <c r="AL3" s="9" t="s">
        <v>901</v>
      </c>
      <c r="AM3" s="9" t="s">
        <v>902</v>
      </c>
      <c r="AN3" s="9" t="s">
        <v>903</v>
      </c>
      <c r="AO3" s="12" t="s">
        <v>904</v>
      </c>
      <c r="AP3" s="7" t="s">
        <v>905</v>
      </c>
      <c r="AQ3" s="9" t="s">
        <v>906</v>
      </c>
      <c r="AR3" s="9" t="s">
        <v>907</v>
      </c>
      <c r="AS3" s="9" t="s">
        <v>908</v>
      </c>
      <c r="AT3" s="9" t="s">
        <v>909</v>
      </c>
      <c r="AU3" s="9" t="s">
        <v>910</v>
      </c>
      <c r="AV3" s="9" t="s">
        <v>911</v>
      </c>
      <c r="AW3" s="9" t="s">
        <v>912</v>
      </c>
      <c r="AX3" s="9" t="s">
        <v>913</v>
      </c>
      <c r="AY3" s="9" t="s">
        <v>914</v>
      </c>
      <c r="AZ3" s="7" t="s">
        <v>915</v>
      </c>
      <c r="BA3" s="7" t="s">
        <v>879</v>
      </c>
      <c r="BB3" s="9" t="s">
        <v>880</v>
      </c>
      <c r="BC3" s="9" t="s">
        <v>881</v>
      </c>
      <c r="BD3" s="9" t="s">
        <v>882</v>
      </c>
      <c r="BE3" s="9" t="s">
        <v>883</v>
      </c>
      <c r="BF3" s="9" t="s">
        <v>884</v>
      </c>
      <c r="BG3" s="9" t="s">
        <v>885</v>
      </c>
      <c r="BH3" s="9" t="s">
        <v>886</v>
      </c>
      <c r="BI3" s="9" t="s">
        <v>887</v>
      </c>
      <c r="BJ3" s="9" t="s">
        <v>888</v>
      </c>
      <c r="BK3" s="9" t="s">
        <v>889</v>
      </c>
      <c r="BL3" s="9" t="s">
        <v>890</v>
      </c>
      <c r="BM3" s="9" t="s">
        <v>891</v>
      </c>
      <c r="BN3" s="9" t="s">
        <v>892</v>
      </c>
      <c r="BO3" s="9" t="s">
        <v>893</v>
      </c>
      <c r="BP3" s="9" t="s">
        <v>894</v>
      </c>
      <c r="BQ3" s="9" t="s">
        <v>895</v>
      </c>
      <c r="BS3" s="9"/>
      <c r="BT3" s="9"/>
      <c r="BU3" s="21"/>
      <c r="BV3" s="19"/>
      <c r="BW3" s="21"/>
      <c r="BX3" s="9"/>
      <c r="BZ3" s="22"/>
      <c r="CA3" s="23"/>
      <c r="CB3" s="20"/>
      <c r="CC3" s="23"/>
      <c r="CD3" s="9"/>
      <c r="CF3" s="10"/>
      <c r="CG3" s="10"/>
      <c r="CH3" s="10"/>
      <c r="CI3" s="10"/>
    </row>
    <row r="4" spans="1:87" ht="15.75">
      <c r="A4">
        <f>I4</f>
        <v>1</v>
      </c>
      <c r="B4">
        <f>O4</f>
        <v>29.2</v>
      </c>
      <c r="C4">
        <f>Z4</f>
        <v>1.6</v>
      </c>
      <c r="D4" s="29">
        <f>AK4</f>
        <v>2.0501078435591991</v>
      </c>
      <c r="E4">
        <f>S4</f>
        <v>0</v>
      </c>
      <c r="F4">
        <f>K4</f>
        <v>20.2</v>
      </c>
      <c r="G4">
        <f>L4</f>
        <v>4.3</v>
      </c>
      <c r="H4">
        <v>2002</v>
      </c>
      <c r="I4">
        <v>1</v>
      </c>
      <c r="J4">
        <v>26</v>
      </c>
      <c r="K4">
        <v>20.2</v>
      </c>
      <c r="L4">
        <v>4.3</v>
      </c>
      <c r="M4">
        <v>11.6</v>
      </c>
      <c r="N4">
        <v>82.2</v>
      </c>
      <c r="O4">
        <v>29.2</v>
      </c>
      <c r="P4">
        <v>55.1</v>
      </c>
      <c r="Q4">
        <v>0.7</v>
      </c>
      <c r="R4">
        <v>12.36</v>
      </c>
      <c r="S4">
        <v>0</v>
      </c>
      <c r="T4">
        <v>18.2</v>
      </c>
      <c r="U4">
        <v>10</v>
      </c>
      <c r="V4">
        <v>13.7</v>
      </c>
      <c r="W4">
        <v>15.5</v>
      </c>
      <c r="X4">
        <v>15.3</v>
      </c>
      <c r="Y4">
        <v>15.4</v>
      </c>
      <c r="Z4">
        <v>1.6</v>
      </c>
      <c r="AA4">
        <v>0.7</v>
      </c>
      <c r="AB4">
        <v>37</v>
      </c>
      <c r="AC4">
        <v>59</v>
      </c>
      <c r="AD4">
        <v>6.3</v>
      </c>
      <c r="AE4">
        <v>2.2999999999999998</v>
      </c>
      <c r="AF4">
        <v>2.2999999999999998</v>
      </c>
      <c r="AG4"/>
      <c r="AH4"/>
      <c r="AI4"/>
      <c r="AJ4">
        <f t="shared" ref="AJ4:AJ67" si="0">I4</f>
        <v>1</v>
      </c>
      <c r="AK4" s="24">
        <f t="shared" ref="AK4:AK66" si="1">(BO4+BP4)/BQ4</f>
        <v>2.0501078435591991</v>
      </c>
      <c r="AL4" s="17">
        <f t="shared" ref="AL4:AL35" si="2">(K4+L4)/2</f>
        <v>12.25</v>
      </c>
      <c r="AM4" s="24">
        <f t="shared" ref="AM4:AM35" si="3">Z4*0.921</f>
        <v>1.4736000000000002</v>
      </c>
      <c r="AN4" s="17">
        <f>101.3*(((273.16+AL4)-0.0065*$AN$1)/(273.16+AL4))^5.26</f>
        <v>97.664957311069841</v>
      </c>
      <c r="AO4" s="18">
        <f t="shared" ref="AO4:AO66" si="4">AN4*0.00163/2.45</f>
        <v>6.4977094047772979E-2</v>
      </c>
      <c r="AP4" s="24">
        <f t="shared" ref="AP4:AP66" si="5">(2504*EXP(17.27*AL4/(237.3+AL4)))/(AL4+237.3)^2</f>
        <v>9.3863103976550288E-2</v>
      </c>
      <c r="AQ4" s="24">
        <f t="shared" ref="AQ4:AQ35" si="6">0.6108*EXP(17.27*K4/(237.3+K4))</f>
        <v>2.3673876975032684</v>
      </c>
      <c r="AR4" s="24">
        <f t="shared" ref="AR4:AR35" si="7">0.6108*EXP(17.27*L4/(237.3+L4))</f>
        <v>0.83059412841761049</v>
      </c>
      <c r="AS4" s="24">
        <f t="shared" ref="AS4:AS66" si="8">(AQ4+AR4)/2</f>
        <v>1.5989909129604394</v>
      </c>
      <c r="AT4" s="24">
        <f t="shared" ref="AT4:AT67" si="9">AR4*N4/100</f>
        <v>0.68274837355927587</v>
      </c>
      <c r="AU4" s="24">
        <f t="shared" ref="AU4:AU67" si="10">AQ4*O4/100</f>
        <v>0.69127720767095435</v>
      </c>
      <c r="AV4" s="24">
        <f t="shared" ref="AV4:AV66" si="11">(AT4+AU4)/2</f>
        <v>0.68701279061511511</v>
      </c>
      <c r="AW4" s="24">
        <f t="shared" ref="AW4:AW66" si="12">AS4-AV4</f>
        <v>0.91197812234532427</v>
      </c>
      <c r="AX4" s="24">
        <f t="shared" ref="AX4:AX35" si="13">R4*0.77</f>
        <v>9.517199999999999</v>
      </c>
      <c r="AY4" s="24">
        <f t="shared" ref="AY4:AY35" si="14">1+(0.033*COS(2*PI()*I4/365))</f>
        <v>1.0329951106939008</v>
      </c>
      <c r="AZ4" s="24">
        <f t="shared" ref="AZ4:AZ35" si="15">(0.409*SIN((2*PI()*I4/365)-1.39))</f>
        <v>-0.40100809259462372</v>
      </c>
      <c r="BA4" s="24">
        <f>ACOS(-TAN(PI()*$AN$2/180)*TAN(AZ4))</f>
        <v>1.2873082223000798</v>
      </c>
      <c r="BB4" s="24">
        <f>SIN(PI()*$AN$2/180)*SIN(AZ4)</f>
        <v>-0.2149541508605414</v>
      </c>
      <c r="BC4" s="24">
        <f>COS(PI()*$AN$2/180)*COS(AZ4)</f>
        <v>0.76849971029985065</v>
      </c>
      <c r="BD4" s="24">
        <f t="shared" ref="BD4:BD66" si="16">(24*60/PI())*(0.082*AY4)*((BA4*BB4)+(BC4*SIN(BA4)))</f>
        <v>17.903270559810245</v>
      </c>
      <c r="BE4" s="24">
        <f>BD4*(0.75+(2*10^-5*$AN$1))</f>
        <v>13.536304804861329</v>
      </c>
      <c r="BF4" s="18">
        <f t="shared" ref="BF4:BF67" si="17">IF(R4/BE4&gt;0.3,MIN(R4/BE4,1),0.3)</f>
        <v>0.91310000610810127</v>
      </c>
      <c r="BG4" s="25">
        <f t="shared" ref="BG4:BG35" si="18">(K4+273.16)^4</f>
        <v>7406339021.9600296</v>
      </c>
      <c r="BH4" s="25">
        <f t="shared" ref="BH4:BH35" si="19">(L4+273.16)^4</f>
        <v>5926544200.7514658</v>
      </c>
      <c r="BI4" s="24">
        <f t="shared" ref="BI4:BI66" si="20">((BG4+BH4)/2)*4.903*10^-9</f>
        <v>32.685563220477228</v>
      </c>
      <c r="BJ4" s="18">
        <f t="shared" ref="BJ4:BJ66" si="21">(0.34-(0.14*SQRT(AV4)))</f>
        <v>0.22395927139122118</v>
      </c>
      <c r="BK4" s="18">
        <f t="shared" ref="BK4:BK66" si="22">1.35*BF4-0.35</f>
        <v>0.88268500824593688</v>
      </c>
      <c r="BL4" s="24">
        <f t="shared" ref="BL4:BL66" si="23">BI4*BJ4*BK4</f>
        <v>6.461461624138189</v>
      </c>
      <c r="BM4" s="24">
        <f t="shared" ref="BM4:BM66" si="24">AX4-BL4</f>
        <v>3.05573837586181</v>
      </c>
      <c r="BN4" s="24">
        <f t="shared" ref="BN4:BN67" si="25">BM4/R4</f>
        <v>0.24722802393703966</v>
      </c>
      <c r="BO4" s="18">
        <f t="shared" ref="BO4:BO66" si="26">AP4*0.408*BM4</f>
        <v>0.11702300427065</v>
      </c>
      <c r="BP4" s="18">
        <f t="shared" ref="BP4:BP66" si="27">(AO4*900*AM4*AW4)/(AL4+273.16)</f>
        <v>0.27535796374238597</v>
      </c>
      <c r="BQ4" s="18">
        <f t="shared" ref="BQ4:BQ66" si="28">AP4+AO4*(1+0.34*AM4)</f>
        <v>0.19139528159251468</v>
      </c>
      <c r="BZ4" s="6"/>
      <c r="CA4" s="6"/>
      <c r="CB4" s="6"/>
      <c r="CC4" s="6"/>
    </row>
    <row r="5" spans="1:87" ht="18.75">
      <c r="A5">
        <f t="shared" ref="A5:A68" si="29">I5</f>
        <v>2</v>
      </c>
      <c r="B5">
        <f t="shared" ref="B5:B68" si="30">O5</f>
        <v>22</v>
      </c>
      <c r="C5">
        <f t="shared" ref="C5:C68" si="31">Z5</f>
        <v>3.3</v>
      </c>
      <c r="D5" s="29">
        <f t="shared" ref="D5:D68" si="32">AK5</f>
        <v>3.1279099320150432</v>
      </c>
      <c r="E5">
        <f t="shared" ref="E5:E68" si="33">S5</f>
        <v>0</v>
      </c>
      <c r="F5">
        <f t="shared" ref="F5:G68" si="34">K5</f>
        <v>18.600000000000001</v>
      </c>
      <c r="G5">
        <f t="shared" si="34"/>
        <v>4.9000000000000004</v>
      </c>
      <c r="H5">
        <v>2002</v>
      </c>
      <c r="I5">
        <v>2</v>
      </c>
      <c r="J5">
        <v>26</v>
      </c>
      <c r="K5">
        <v>18.600000000000001</v>
      </c>
      <c r="L5">
        <v>4.9000000000000004</v>
      </c>
      <c r="M5">
        <v>12.6</v>
      </c>
      <c r="N5">
        <v>72.599999999999994</v>
      </c>
      <c r="O5">
        <v>22</v>
      </c>
      <c r="P5">
        <v>40.799999999999997</v>
      </c>
      <c r="Q5">
        <v>0.9</v>
      </c>
      <c r="R5">
        <v>10.29</v>
      </c>
      <c r="S5">
        <v>0</v>
      </c>
      <c r="T5">
        <v>16.600000000000001</v>
      </c>
      <c r="U5">
        <v>10.5</v>
      </c>
      <c r="V5">
        <v>13.4</v>
      </c>
      <c r="W5">
        <v>15.6</v>
      </c>
      <c r="X5">
        <v>15.5</v>
      </c>
      <c r="Y5">
        <v>15.6</v>
      </c>
      <c r="Z5">
        <v>3.3</v>
      </c>
      <c r="AA5">
        <v>3</v>
      </c>
      <c r="AB5">
        <v>79</v>
      </c>
      <c r="AC5">
        <v>25</v>
      </c>
      <c r="AD5">
        <v>9</v>
      </c>
      <c r="AE5">
        <v>3.1</v>
      </c>
      <c r="AF5">
        <v>1.7</v>
      </c>
      <c r="AG5"/>
      <c r="AH5"/>
      <c r="AI5"/>
      <c r="AJ5">
        <f t="shared" si="0"/>
        <v>2</v>
      </c>
      <c r="AK5" s="24">
        <f t="shared" si="1"/>
        <v>3.1279099320150432</v>
      </c>
      <c r="AL5" s="17">
        <f t="shared" si="2"/>
        <v>11.75</v>
      </c>
      <c r="AM5" s="24">
        <f t="shared" si="3"/>
        <v>3.0392999999999999</v>
      </c>
      <c r="AN5" s="17">
        <f t="shared" ref="AN5:AN68" si="35">101.3*(((273.16+AL5)-0.0065*$AN$1)/(273.16+AL5))^5.26</f>
        <v>97.658672235600235</v>
      </c>
      <c r="AO5" s="18">
        <f t="shared" si="4"/>
        <v>6.4972912548583006E-2</v>
      </c>
      <c r="AP5" s="24">
        <f t="shared" si="5"/>
        <v>9.118394497808148E-2</v>
      </c>
      <c r="AQ5" s="24">
        <f t="shared" si="6"/>
        <v>2.143152914469288</v>
      </c>
      <c r="AR5" s="24">
        <f t="shared" si="7"/>
        <v>0.86624054616653301</v>
      </c>
      <c r="AS5" s="24">
        <f t="shared" si="8"/>
        <v>1.5046967303179106</v>
      </c>
      <c r="AT5" s="24">
        <f t="shared" si="9"/>
        <v>0.62889063651690291</v>
      </c>
      <c r="AU5" s="24">
        <f t="shared" si="10"/>
        <v>0.47149364118324333</v>
      </c>
      <c r="AV5" s="24">
        <f t="shared" si="11"/>
        <v>0.55019213885007312</v>
      </c>
      <c r="AW5" s="24">
        <f t="shared" si="12"/>
        <v>0.9545045914678375</v>
      </c>
      <c r="AX5" s="24">
        <f t="shared" si="13"/>
        <v>7.9232999999999993</v>
      </c>
      <c r="AY5" s="24">
        <f t="shared" si="14"/>
        <v>1.0329804442244102</v>
      </c>
      <c r="AZ5" s="24">
        <f t="shared" si="15"/>
        <v>-0.39956372457913614</v>
      </c>
      <c r="BA5" s="24">
        <f t="shared" ref="BA5:BA68" si="36">ACOS(-TAN(PI()*$AN$2/180)*TAN(AZ5))</f>
        <v>1.2884781985364184</v>
      </c>
      <c r="BB5" s="24">
        <f t="shared" ref="BB5:BB68" si="37">SIN(PI()*$AN$2/180)*SIN(AZ5)</f>
        <v>-0.2142216484359751</v>
      </c>
      <c r="BC5" s="24">
        <f t="shared" ref="BC5:BC68" si="38">COS(PI()*$AN$2/180)*COS(AZ5)</f>
        <v>0.76896952703020571</v>
      </c>
      <c r="BD5" s="24">
        <f>(24*60/PI())*(0.082*AY5)*((BA5*BB5)+(BC5*SIN(BA5)))</f>
        <v>17.95715973081214</v>
      </c>
      <c r="BE5" s="24">
        <f t="shared" ref="BE5:BE68" si="39">BD5*(0.75+(2*10^-5*$AN$1))</f>
        <v>13.577049329272443</v>
      </c>
      <c r="BF5" s="18">
        <f t="shared" si="17"/>
        <v>0.75789663500850024</v>
      </c>
      <c r="BG5" s="25">
        <f t="shared" si="18"/>
        <v>7246077942.6152897</v>
      </c>
      <c r="BH5" s="25">
        <f t="shared" si="19"/>
        <v>5977974714.0546045</v>
      </c>
      <c r="BI5" s="24">
        <f t="shared" si="20"/>
        <v>32.418765087826245</v>
      </c>
      <c r="BJ5" s="18">
        <f t="shared" si="21"/>
        <v>0.2361550871661908</v>
      </c>
      <c r="BK5" s="18">
        <f t="shared" si="22"/>
        <v>0.67316045726147544</v>
      </c>
      <c r="BL5" s="24">
        <f t="shared" si="23"/>
        <v>5.1536197243618069</v>
      </c>
      <c r="BM5" s="24">
        <f t="shared" si="24"/>
        <v>2.7696802756381924</v>
      </c>
      <c r="BN5" s="24">
        <f t="shared" si="25"/>
        <v>0.26916232027582049</v>
      </c>
      <c r="BO5" s="24">
        <f t="shared" si="26"/>
        <v>0.10304055253515355</v>
      </c>
      <c r="BP5" s="24">
        <f t="shared" si="27"/>
        <v>0.59541359140650085</v>
      </c>
      <c r="BQ5" s="24">
        <f t="shared" si="28"/>
        <v>0.22329739638369334</v>
      </c>
      <c r="BS5" s="9"/>
      <c r="BT5" s="13"/>
      <c r="BU5" s="14"/>
      <c r="BV5" s="13"/>
      <c r="BW5" s="26"/>
      <c r="BX5" s="27"/>
      <c r="BZ5" s="13"/>
      <c r="CA5" s="14"/>
      <c r="CB5" s="13"/>
      <c r="CC5" s="6"/>
      <c r="CD5" s="28"/>
      <c r="CF5" s="15"/>
      <c r="CG5" s="15"/>
      <c r="CH5" s="15"/>
    </row>
    <row r="6" spans="1:87" ht="18.75">
      <c r="A6">
        <f t="shared" si="29"/>
        <v>3</v>
      </c>
      <c r="B6">
        <f t="shared" si="30"/>
        <v>26.7</v>
      </c>
      <c r="C6">
        <f t="shared" si="31"/>
        <v>1.8</v>
      </c>
      <c r="D6" s="29">
        <f t="shared" si="32"/>
        <v>2.1837236011574714</v>
      </c>
      <c r="E6">
        <f t="shared" si="33"/>
        <v>0</v>
      </c>
      <c r="F6">
        <f t="shared" si="34"/>
        <v>18.7</v>
      </c>
      <c r="G6">
        <f t="shared" si="34"/>
        <v>4.8</v>
      </c>
      <c r="H6">
        <v>2002</v>
      </c>
      <c r="I6">
        <v>3</v>
      </c>
      <c r="J6">
        <v>26</v>
      </c>
      <c r="K6">
        <v>18.7</v>
      </c>
      <c r="L6">
        <v>4.8</v>
      </c>
      <c r="M6">
        <v>11.1</v>
      </c>
      <c r="N6">
        <v>68.2</v>
      </c>
      <c r="O6">
        <v>26.7</v>
      </c>
      <c r="P6">
        <v>41.5</v>
      </c>
      <c r="Q6">
        <v>0.8</v>
      </c>
      <c r="R6">
        <v>9.25</v>
      </c>
      <c r="S6">
        <v>0</v>
      </c>
      <c r="T6">
        <v>16.3</v>
      </c>
      <c r="U6">
        <v>9.6</v>
      </c>
      <c r="V6">
        <v>12.8</v>
      </c>
      <c r="W6">
        <v>15.7</v>
      </c>
      <c r="X6">
        <v>15.5</v>
      </c>
      <c r="Y6">
        <v>15.6</v>
      </c>
      <c r="Z6">
        <v>1.8</v>
      </c>
      <c r="AA6">
        <v>0.9</v>
      </c>
      <c r="AB6">
        <v>12</v>
      </c>
      <c r="AC6">
        <v>57</v>
      </c>
      <c r="AD6">
        <v>6.7</v>
      </c>
      <c r="AE6">
        <v>2.1</v>
      </c>
      <c r="AF6">
        <v>1.7</v>
      </c>
      <c r="AG6"/>
      <c r="AH6"/>
      <c r="AI6"/>
      <c r="AJ6">
        <f t="shared" si="0"/>
        <v>3</v>
      </c>
      <c r="AK6" s="24">
        <f t="shared" si="1"/>
        <v>2.1837236011574714</v>
      </c>
      <c r="AL6" s="17">
        <f t="shared" si="2"/>
        <v>11.75</v>
      </c>
      <c r="AM6" s="24">
        <f t="shared" si="3"/>
        <v>1.6578000000000002</v>
      </c>
      <c r="AN6" s="17">
        <f t="shared" si="35"/>
        <v>97.658672235600235</v>
      </c>
      <c r="AO6" s="18">
        <f t="shared" si="4"/>
        <v>6.4972912548583006E-2</v>
      </c>
      <c r="AP6" s="24">
        <f t="shared" si="5"/>
        <v>9.118394497808148E-2</v>
      </c>
      <c r="AQ6" s="24">
        <f t="shared" si="6"/>
        <v>2.1566019800756622</v>
      </c>
      <c r="AR6" s="24">
        <f t="shared" si="7"/>
        <v>0.8602074134922596</v>
      </c>
      <c r="AS6" s="24">
        <f t="shared" si="8"/>
        <v>1.5084046967839608</v>
      </c>
      <c r="AT6" s="24">
        <f t="shared" si="9"/>
        <v>0.58666145600172104</v>
      </c>
      <c r="AU6" s="24">
        <f t="shared" si="10"/>
        <v>0.57581272868020184</v>
      </c>
      <c r="AV6" s="24">
        <f t="shared" si="11"/>
        <v>0.58123709234096144</v>
      </c>
      <c r="AW6" s="24">
        <f t="shared" si="12"/>
        <v>0.92716760444299939</v>
      </c>
      <c r="AX6" s="24">
        <f t="shared" si="13"/>
        <v>7.1225000000000005</v>
      </c>
      <c r="AY6" s="24">
        <f t="shared" si="14"/>
        <v>1.0329560049375197</v>
      </c>
      <c r="AZ6" s="24">
        <f t="shared" si="15"/>
        <v>-0.39800095720876433</v>
      </c>
      <c r="BA6" s="24">
        <f t="shared" si="36"/>
        <v>1.2897420289671486</v>
      </c>
      <c r="BB6" s="24">
        <f t="shared" si="37"/>
        <v>-0.21342859718597962</v>
      </c>
      <c r="BC6" s="24">
        <f t="shared" si="38"/>
        <v>0.76947604920663137</v>
      </c>
      <c r="BD6" s="24">
        <f t="shared" si="16"/>
        <v>18.015317096982582</v>
      </c>
      <c r="BE6" s="24">
        <f t="shared" si="39"/>
        <v>13.62102095068659</v>
      </c>
      <c r="BF6" s="18">
        <f t="shared" si="17"/>
        <v>0.67909740639035854</v>
      </c>
      <c r="BG6" s="25">
        <f t="shared" si="18"/>
        <v>7256017350.5617933</v>
      </c>
      <c r="BH6" s="25">
        <f t="shared" si="19"/>
        <v>5969379805.5352392</v>
      </c>
      <c r="BI6" s="24">
        <f t="shared" si="20"/>
        <v>32.422061128171876</v>
      </c>
      <c r="BJ6" s="18">
        <f t="shared" si="21"/>
        <v>0.23326553035741995</v>
      </c>
      <c r="BK6" s="18">
        <f t="shared" si="22"/>
        <v>0.56678149862698413</v>
      </c>
      <c r="BL6" s="24">
        <f t="shared" si="23"/>
        <v>4.2865397294202001</v>
      </c>
      <c r="BM6" s="24">
        <f t="shared" si="24"/>
        <v>2.8359602705798004</v>
      </c>
      <c r="BN6" s="24">
        <f t="shared" si="25"/>
        <v>0.30659029952214056</v>
      </c>
      <c r="BO6" s="24">
        <f t="shared" si="26"/>
        <v>0.10550637047121002</v>
      </c>
      <c r="BP6" s="24">
        <f t="shared" si="27"/>
        <v>0.31546961531772877</v>
      </c>
      <c r="BQ6" s="24">
        <f t="shared" si="28"/>
        <v>0.1927789696304984</v>
      </c>
      <c r="BS6" s="9"/>
      <c r="BT6" s="13"/>
      <c r="BU6" s="14"/>
      <c r="BV6" s="13"/>
      <c r="BW6" s="26"/>
      <c r="BX6" s="27"/>
      <c r="BZ6" s="13"/>
      <c r="CA6" s="14"/>
      <c r="CB6" s="13"/>
      <c r="CC6" s="6"/>
      <c r="CD6" s="28"/>
      <c r="CF6" s="15"/>
      <c r="CG6" s="15"/>
      <c r="CH6" s="15"/>
    </row>
    <row r="7" spans="1:87" ht="18.75">
      <c r="A7">
        <f t="shared" si="29"/>
        <v>4</v>
      </c>
      <c r="B7">
        <f t="shared" si="30"/>
        <v>23.2</v>
      </c>
      <c r="C7">
        <f t="shared" si="31"/>
        <v>3.2</v>
      </c>
      <c r="D7" s="29">
        <f t="shared" si="32"/>
        <v>3.1492276449538057</v>
      </c>
      <c r="E7">
        <f t="shared" si="33"/>
        <v>0</v>
      </c>
      <c r="F7">
        <f t="shared" si="34"/>
        <v>20.2</v>
      </c>
      <c r="G7">
        <f t="shared" si="34"/>
        <v>4.0999999999999996</v>
      </c>
      <c r="H7">
        <v>2002</v>
      </c>
      <c r="I7">
        <v>4</v>
      </c>
      <c r="J7">
        <v>26</v>
      </c>
      <c r="K7">
        <v>20.2</v>
      </c>
      <c r="L7">
        <v>4.0999999999999996</v>
      </c>
      <c r="M7">
        <v>11.7</v>
      </c>
      <c r="N7">
        <v>83.5</v>
      </c>
      <c r="O7">
        <v>23.2</v>
      </c>
      <c r="P7">
        <v>48.9</v>
      </c>
      <c r="Q7">
        <v>0.8</v>
      </c>
      <c r="R7">
        <v>12.58</v>
      </c>
      <c r="S7">
        <v>0</v>
      </c>
      <c r="T7">
        <v>17.2</v>
      </c>
      <c r="U7">
        <v>9</v>
      </c>
      <c r="V7">
        <v>12.8</v>
      </c>
      <c r="W7">
        <v>15.6</v>
      </c>
      <c r="X7">
        <v>15.4</v>
      </c>
      <c r="Y7">
        <v>15.5</v>
      </c>
      <c r="Z7">
        <v>3.2</v>
      </c>
      <c r="AA7">
        <v>2.7</v>
      </c>
      <c r="AB7">
        <v>311</v>
      </c>
      <c r="AC7">
        <v>31</v>
      </c>
      <c r="AD7">
        <v>8.6999999999999993</v>
      </c>
      <c r="AE7">
        <v>3.3</v>
      </c>
      <c r="AF7">
        <v>2.2999999999999998</v>
      </c>
      <c r="AG7"/>
      <c r="AH7"/>
      <c r="AI7"/>
      <c r="AJ7">
        <f t="shared" si="0"/>
        <v>4</v>
      </c>
      <c r="AK7" s="24">
        <f t="shared" si="1"/>
        <v>3.1492276449538057</v>
      </c>
      <c r="AL7" s="17">
        <f t="shared" si="2"/>
        <v>12.149999999999999</v>
      </c>
      <c r="AM7" s="24">
        <f t="shared" si="3"/>
        <v>2.9472000000000005</v>
      </c>
      <c r="AN7" s="17">
        <f t="shared" si="35"/>
        <v>97.663702032111601</v>
      </c>
      <c r="AO7" s="18">
        <f t="shared" si="4"/>
        <v>6.4976258902996686E-2</v>
      </c>
      <c r="AP7" s="24">
        <f t="shared" si="5"/>
        <v>9.332197421575586E-2</v>
      </c>
      <c r="AQ7" s="24">
        <f t="shared" si="6"/>
        <v>2.3673876975032684</v>
      </c>
      <c r="AR7" s="24">
        <f t="shared" si="7"/>
        <v>0.81900297596514993</v>
      </c>
      <c r="AS7" s="24">
        <f t="shared" si="8"/>
        <v>1.5931953367342091</v>
      </c>
      <c r="AT7" s="24">
        <f t="shared" si="9"/>
        <v>0.68386748493090022</v>
      </c>
      <c r="AU7" s="24">
        <f t="shared" si="10"/>
        <v>0.54923394582075824</v>
      </c>
      <c r="AV7" s="24">
        <f t="shared" si="11"/>
        <v>0.61655071537582917</v>
      </c>
      <c r="AW7" s="24">
        <f t="shared" si="12"/>
        <v>0.97664462135837993</v>
      </c>
      <c r="AX7" s="24">
        <f t="shared" si="13"/>
        <v>9.6866000000000003</v>
      </c>
      <c r="AY7" s="24">
        <f t="shared" si="14"/>
        <v>1.0329218000751172</v>
      </c>
      <c r="AZ7" s="24">
        <f t="shared" si="15"/>
        <v>-0.39632025356520739</v>
      </c>
      <c r="BA7" s="24">
        <f t="shared" si="36"/>
        <v>1.2910988706443618</v>
      </c>
      <c r="BB7" s="24">
        <f t="shared" si="37"/>
        <v>-0.21257511561285009</v>
      </c>
      <c r="BC7" s="24">
        <f t="shared" si="38"/>
        <v>0.77001869937641132</v>
      </c>
      <c r="BD7" s="24">
        <f t="shared" si="16"/>
        <v>18.077723626234679</v>
      </c>
      <c r="BE7" s="24">
        <f t="shared" si="39"/>
        <v>13.668205279323516</v>
      </c>
      <c r="BF7" s="18">
        <f t="shared" si="17"/>
        <v>0.92038418672496158</v>
      </c>
      <c r="BG7" s="25">
        <f t="shared" si="18"/>
        <v>7406339021.9600296</v>
      </c>
      <c r="BH7" s="25">
        <f t="shared" si="19"/>
        <v>5909474672.0811825</v>
      </c>
      <c r="BI7" s="24">
        <f t="shared" si="20"/>
        <v>32.643717270942027</v>
      </c>
      <c r="BJ7" s="18">
        <f t="shared" si="21"/>
        <v>0.23007095915379661</v>
      </c>
      <c r="BK7" s="18">
        <f t="shared" si="22"/>
        <v>0.89251865207869818</v>
      </c>
      <c r="BL7" s="24">
        <f t="shared" si="23"/>
        <v>6.7031465075496968</v>
      </c>
      <c r="BM7" s="24">
        <f t="shared" si="24"/>
        <v>2.9834534924503036</v>
      </c>
      <c r="BN7" s="24">
        <f t="shared" si="25"/>
        <v>0.23715846521862508</v>
      </c>
      <c r="BO7" s="24">
        <f t="shared" si="26"/>
        <v>0.11359608211771241</v>
      </c>
      <c r="BP7" s="24">
        <f t="shared" si="27"/>
        <v>0.58996519263328273</v>
      </c>
      <c r="BQ7" s="24">
        <f t="shared" si="28"/>
        <v>0.22340756339998258</v>
      </c>
      <c r="BS7" s="9"/>
      <c r="BT7" s="13"/>
      <c r="BU7" s="14"/>
      <c r="BV7" s="13"/>
      <c r="BW7" s="26"/>
      <c r="BX7" s="27"/>
      <c r="BZ7" s="13"/>
      <c r="CA7" s="14"/>
      <c r="CB7" s="13"/>
      <c r="CC7" s="6"/>
      <c r="CD7" s="28"/>
      <c r="CF7" s="15"/>
      <c r="CG7" s="15"/>
      <c r="CH7" s="15"/>
    </row>
    <row r="8" spans="1:87" ht="18.75">
      <c r="A8">
        <f t="shared" si="29"/>
        <v>5</v>
      </c>
      <c r="B8">
        <f t="shared" si="30"/>
        <v>14.6</v>
      </c>
      <c r="C8">
        <f t="shared" si="31"/>
        <v>1.4</v>
      </c>
      <c r="D8" s="29">
        <f t="shared" si="32"/>
        <v>2.140464636362307</v>
      </c>
      <c r="E8">
        <f t="shared" si="33"/>
        <v>0</v>
      </c>
      <c r="F8">
        <f t="shared" si="34"/>
        <v>19.8</v>
      </c>
      <c r="G8">
        <f t="shared" si="34"/>
        <v>2.1</v>
      </c>
      <c r="H8">
        <v>2002</v>
      </c>
      <c r="I8">
        <v>5</v>
      </c>
      <c r="J8">
        <v>26</v>
      </c>
      <c r="K8">
        <v>19.8</v>
      </c>
      <c r="L8">
        <v>2.1</v>
      </c>
      <c r="M8">
        <v>10.5</v>
      </c>
      <c r="N8">
        <v>60.6</v>
      </c>
      <c r="O8">
        <v>14.6</v>
      </c>
      <c r="P8">
        <v>32.700000000000003</v>
      </c>
      <c r="Q8">
        <v>0.9</v>
      </c>
      <c r="R8">
        <v>12.5</v>
      </c>
      <c r="S8">
        <v>0</v>
      </c>
      <c r="T8">
        <v>17.399999999999999</v>
      </c>
      <c r="U8">
        <v>8.6</v>
      </c>
      <c r="V8">
        <v>12.7</v>
      </c>
      <c r="W8">
        <v>15.5</v>
      </c>
      <c r="X8">
        <v>15.4</v>
      </c>
      <c r="Y8">
        <v>15.5</v>
      </c>
      <c r="Z8">
        <v>1.4</v>
      </c>
      <c r="AA8">
        <v>0.6</v>
      </c>
      <c r="AB8">
        <v>28</v>
      </c>
      <c r="AC8">
        <v>61</v>
      </c>
      <c r="AD8">
        <v>5.3</v>
      </c>
      <c r="AE8">
        <v>2.7</v>
      </c>
      <c r="AF8">
        <v>2</v>
      </c>
      <c r="AG8"/>
      <c r="AH8"/>
      <c r="AI8"/>
      <c r="AJ8">
        <f t="shared" si="0"/>
        <v>5</v>
      </c>
      <c r="AK8" s="24">
        <f t="shared" si="1"/>
        <v>2.140464636362307</v>
      </c>
      <c r="AL8" s="17">
        <f t="shared" si="2"/>
        <v>10.950000000000001</v>
      </c>
      <c r="AM8" s="24">
        <f t="shared" si="3"/>
        <v>1.2893999999999999</v>
      </c>
      <c r="AN8" s="17">
        <f t="shared" si="35"/>
        <v>97.648570787528939</v>
      </c>
      <c r="AO8" s="18">
        <f t="shared" si="4"/>
        <v>6.4966191993335573E-2</v>
      </c>
      <c r="AP8" s="24">
        <f t="shared" si="5"/>
        <v>8.7032856955223045E-2</v>
      </c>
      <c r="AQ8" s="24">
        <f t="shared" si="6"/>
        <v>2.3094882494907831</v>
      </c>
      <c r="AR8" s="24">
        <f t="shared" si="7"/>
        <v>0.71070739244263414</v>
      </c>
      <c r="AS8" s="24">
        <f t="shared" si="8"/>
        <v>1.5100978209667086</v>
      </c>
      <c r="AT8" s="24">
        <f t="shared" si="9"/>
        <v>0.43068867982023634</v>
      </c>
      <c r="AU8" s="24">
        <f t="shared" si="10"/>
        <v>0.33718528442565437</v>
      </c>
      <c r="AV8" s="24">
        <f t="shared" si="11"/>
        <v>0.38393698212294536</v>
      </c>
      <c r="AW8" s="24">
        <f t="shared" si="12"/>
        <v>1.1261608388437634</v>
      </c>
      <c r="AX8" s="24">
        <f t="shared" si="13"/>
        <v>9.625</v>
      </c>
      <c r="AY8" s="24">
        <f t="shared" si="14"/>
        <v>1.032877839772842</v>
      </c>
      <c r="AZ8" s="24">
        <f t="shared" si="15"/>
        <v>-0.3945221116772275</v>
      </c>
      <c r="BA8" s="24">
        <f t="shared" si="36"/>
        <v>1.2925478255020841</v>
      </c>
      <c r="BB8" s="24">
        <f t="shared" si="37"/>
        <v>-0.21166133266836695</v>
      </c>
      <c r="BC8" s="24">
        <f t="shared" si="38"/>
        <v>0.7705968584802908</v>
      </c>
      <c r="BD8" s="24">
        <f t="shared" si="16"/>
        <v>18.14435868692393</v>
      </c>
      <c r="BE8" s="24">
        <f t="shared" si="39"/>
        <v>13.718586716009444</v>
      </c>
      <c r="BF8" s="18">
        <f t="shared" si="17"/>
        <v>0.91117257621097614</v>
      </c>
      <c r="BG8" s="25">
        <f t="shared" si="18"/>
        <v>7366027023.9553976</v>
      </c>
      <c r="BH8" s="25">
        <f t="shared" si="19"/>
        <v>5740800067.8381739</v>
      </c>
      <c r="BI8" s="24">
        <f t="shared" si="20"/>
        <v>32.131386615531937</v>
      </c>
      <c r="BJ8" s="18">
        <f t="shared" si="21"/>
        <v>0.25325229196336235</v>
      </c>
      <c r="BK8" s="18">
        <f t="shared" si="22"/>
        <v>0.88008297788481793</v>
      </c>
      <c r="BL8" s="24">
        <f t="shared" si="23"/>
        <v>7.1615408476903859</v>
      </c>
      <c r="BM8" s="24">
        <f t="shared" si="24"/>
        <v>2.4634591523096141</v>
      </c>
      <c r="BN8" s="24">
        <f t="shared" si="25"/>
        <v>0.19707673218476912</v>
      </c>
      <c r="BO8" s="24">
        <f t="shared" si="26"/>
        <v>8.7475970311343049E-2</v>
      </c>
      <c r="BP8" s="24">
        <f t="shared" si="27"/>
        <v>0.29883501802314849</v>
      </c>
      <c r="BQ8" s="24">
        <f t="shared" si="28"/>
        <v>0.18047996765366897</v>
      </c>
      <c r="BS8" s="9"/>
      <c r="BT8" s="13"/>
      <c r="BU8" s="14"/>
      <c r="BV8" s="13"/>
      <c r="BW8" s="26"/>
      <c r="BX8" s="27"/>
      <c r="BZ8" s="13"/>
      <c r="CA8" s="14"/>
      <c r="CB8" s="13"/>
      <c r="CC8" s="6"/>
      <c r="CD8" s="28"/>
      <c r="CF8" s="15"/>
      <c r="CG8" s="15"/>
      <c r="CH8" s="15"/>
    </row>
    <row r="9" spans="1:87" ht="18.75">
      <c r="A9">
        <f t="shared" si="29"/>
        <v>6</v>
      </c>
      <c r="B9">
        <f t="shared" si="30"/>
        <v>17.899999999999999</v>
      </c>
      <c r="C9">
        <f t="shared" si="31"/>
        <v>1.3</v>
      </c>
      <c r="D9" s="29">
        <f t="shared" si="32"/>
        <v>2.0798880190654119</v>
      </c>
      <c r="E9">
        <f t="shared" si="33"/>
        <v>0</v>
      </c>
      <c r="F9">
        <f t="shared" si="34"/>
        <v>20.9</v>
      </c>
      <c r="G9">
        <f t="shared" si="34"/>
        <v>0.8</v>
      </c>
      <c r="H9">
        <v>2002</v>
      </c>
      <c r="I9">
        <v>6</v>
      </c>
      <c r="J9">
        <v>26</v>
      </c>
      <c r="K9">
        <v>20.9</v>
      </c>
      <c r="L9">
        <v>0.8</v>
      </c>
      <c r="M9">
        <v>9.3000000000000007</v>
      </c>
      <c r="N9">
        <v>68.7</v>
      </c>
      <c r="O9">
        <v>17.899999999999999</v>
      </c>
      <c r="P9">
        <v>36.5</v>
      </c>
      <c r="Q9">
        <v>0.8</v>
      </c>
      <c r="R9">
        <v>11.36</v>
      </c>
      <c r="S9">
        <v>0</v>
      </c>
      <c r="T9">
        <v>16.3</v>
      </c>
      <c r="U9">
        <v>7.8</v>
      </c>
      <c r="V9">
        <v>11.8</v>
      </c>
      <c r="W9">
        <v>15.5</v>
      </c>
      <c r="X9">
        <v>15.2</v>
      </c>
      <c r="Y9">
        <v>15.4</v>
      </c>
      <c r="Z9">
        <v>1.3</v>
      </c>
      <c r="AA9">
        <v>0.6</v>
      </c>
      <c r="AB9">
        <v>31</v>
      </c>
      <c r="AC9">
        <v>58</v>
      </c>
      <c r="AD9">
        <v>4.5</v>
      </c>
      <c r="AE9">
        <v>2.2000000000000002</v>
      </c>
      <c r="AF9">
        <v>2.2999999999999998</v>
      </c>
      <c r="AG9"/>
      <c r="AH9"/>
      <c r="AI9"/>
      <c r="AJ9">
        <f t="shared" si="0"/>
        <v>6</v>
      </c>
      <c r="AK9" s="24">
        <f t="shared" si="1"/>
        <v>2.0798880190654119</v>
      </c>
      <c r="AL9" s="17">
        <f t="shared" si="2"/>
        <v>10.85</v>
      </c>
      <c r="AM9" s="24">
        <f t="shared" si="3"/>
        <v>1.1973</v>
      </c>
      <c r="AN9" s="17">
        <f t="shared" si="35"/>
        <v>97.647304164918324</v>
      </c>
      <c r="AO9" s="18">
        <f t="shared" si="4"/>
        <v>6.4965349301557909E-2</v>
      </c>
      <c r="AP9" s="24">
        <f t="shared" si="5"/>
        <v>8.6525484576527964E-2</v>
      </c>
      <c r="AQ9" s="24">
        <f t="shared" si="6"/>
        <v>2.4717700446226427</v>
      </c>
      <c r="AR9" s="24">
        <f t="shared" si="7"/>
        <v>0.6472907742750561</v>
      </c>
      <c r="AS9" s="24">
        <f t="shared" si="8"/>
        <v>1.5595304094488494</v>
      </c>
      <c r="AT9" s="24">
        <f t="shared" si="9"/>
        <v>0.44468876192696355</v>
      </c>
      <c r="AU9" s="24">
        <f t="shared" si="10"/>
        <v>0.44244683798745299</v>
      </c>
      <c r="AV9" s="24">
        <f t="shared" si="11"/>
        <v>0.4435677999572083</v>
      </c>
      <c r="AW9" s="24">
        <f t="shared" si="12"/>
        <v>1.1159626094916411</v>
      </c>
      <c r="AX9" s="24">
        <f t="shared" si="13"/>
        <v>8.7471999999999994</v>
      </c>
      <c r="AY9" s="24">
        <f t="shared" si="14"/>
        <v>1.0328241370570801</v>
      </c>
      <c r="AZ9" s="24">
        <f t="shared" si="15"/>
        <v>-0.39260706437307313</v>
      </c>
      <c r="BA9" s="24">
        <f t="shared" si="36"/>
        <v>1.2940879423618563</v>
      </c>
      <c r="BB9" s="24">
        <f t="shared" si="37"/>
        <v>-0.21068738803733517</v>
      </c>
      <c r="BC9" s="24">
        <f t="shared" si="38"/>
        <v>0.77120986647298106</v>
      </c>
      <c r="BD9" s="24">
        <f t="shared" si="16"/>
        <v>18.215200034842734</v>
      </c>
      <c r="BE9" s="24">
        <f t="shared" si="39"/>
        <v>13.772148442343894</v>
      </c>
      <c r="BF9" s="18">
        <f t="shared" si="17"/>
        <v>0.82485314818946509</v>
      </c>
      <c r="BG9" s="25">
        <f t="shared" si="18"/>
        <v>7477282887.4316282</v>
      </c>
      <c r="BH9" s="25">
        <f t="shared" si="19"/>
        <v>5633115164.8194618</v>
      </c>
      <c r="BI9" s="24">
        <f t="shared" si="20"/>
        <v>32.140140825093553</v>
      </c>
      <c r="BJ9" s="18">
        <f t="shared" si="21"/>
        <v>0.24675875977250583</v>
      </c>
      <c r="BK9" s="18">
        <f t="shared" si="22"/>
        <v>0.76355175005577791</v>
      </c>
      <c r="BL9" s="24">
        <f t="shared" si="23"/>
        <v>6.0556230165997302</v>
      </c>
      <c r="BM9" s="24">
        <f t="shared" si="24"/>
        <v>2.6915769834002692</v>
      </c>
      <c r="BN9" s="24">
        <f t="shared" si="25"/>
        <v>0.23693459360917865</v>
      </c>
      <c r="BO9" s="24">
        <f t="shared" si="26"/>
        <v>9.5019121127604952E-2</v>
      </c>
      <c r="BP9" s="24">
        <f t="shared" si="27"/>
        <v>0.27507003437544197</v>
      </c>
      <c r="BQ9" s="24">
        <f t="shared" si="28"/>
        <v>0.17793705820246267</v>
      </c>
      <c r="BS9" s="9"/>
      <c r="BT9" s="13"/>
      <c r="BU9" s="14"/>
      <c r="BV9" s="13"/>
      <c r="BW9" s="26"/>
      <c r="BX9" s="27"/>
      <c r="BZ9" s="13"/>
      <c r="CA9" s="14"/>
      <c r="CB9" s="13"/>
      <c r="CC9" s="6"/>
      <c r="CD9" s="28"/>
      <c r="CF9" s="15"/>
      <c r="CG9" s="15"/>
      <c r="CH9" s="15"/>
    </row>
    <row r="10" spans="1:87" ht="18.75">
      <c r="A10">
        <f t="shared" si="29"/>
        <v>7</v>
      </c>
      <c r="B10">
        <f t="shared" si="30"/>
        <v>19.2</v>
      </c>
      <c r="C10">
        <f t="shared" si="31"/>
        <v>1.2</v>
      </c>
      <c r="D10" s="29">
        <f t="shared" si="32"/>
        <v>2.0876681168229712</v>
      </c>
      <c r="E10">
        <f t="shared" si="33"/>
        <v>0</v>
      </c>
      <c r="F10">
        <f t="shared" si="34"/>
        <v>22.6</v>
      </c>
      <c r="G10">
        <f t="shared" si="34"/>
        <v>2.2000000000000002</v>
      </c>
      <c r="H10">
        <v>2002</v>
      </c>
      <c r="I10">
        <v>7</v>
      </c>
      <c r="J10">
        <v>26</v>
      </c>
      <c r="K10">
        <v>22.6</v>
      </c>
      <c r="L10">
        <v>2.2000000000000002</v>
      </c>
      <c r="M10">
        <v>12</v>
      </c>
      <c r="N10">
        <v>65.599999999999994</v>
      </c>
      <c r="O10">
        <v>19.2</v>
      </c>
      <c r="P10">
        <v>35.5</v>
      </c>
      <c r="Q10">
        <v>1</v>
      </c>
      <c r="R10">
        <v>10.63</v>
      </c>
      <c r="S10">
        <v>0</v>
      </c>
      <c r="T10">
        <v>17.2</v>
      </c>
      <c r="U10">
        <v>8.4</v>
      </c>
      <c r="V10">
        <v>12.6</v>
      </c>
      <c r="W10">
        <v>15.3</v>
      </c>
      <c r="X10">
        <v>15.2</v>
      </c>
      <c r="Y10">
        <v>15.2</v>
      </c>
      <c r="Z10">
        <v>1.2</v>
      </c>
      <c r="AA10">
        <v>0.7</v>
      </c>
      <c r="AB10">
        <v>32</v>
      </c>
      <c r="AC10">
        <v>52</v>
      </c>
      <c r="AD10">
        <v>3.5</v>
      </c>
      <c r="AE10">
        <v>2.2000000000000002</v>
      </c>
      <c r="AF10">
        <v>3.1</v>
      </c>
      <c r="AG10"/>
      <c r="AH10"/>
      <c r="AI10"/>
      <c r="AJ10">
        <f t="shared" si="0"/>
        <v>7</v>
      </c>
      <c r="AK10" s="24">
        <f t="shared" si="1"/>
        <v>2.0876681168229712</v>
      </c>
      <c r="AL10" s="17">
        <f t="shared" si="2"/>
        <v>12.4</v>
      </c>
      <c r="AM10" s="24">
        <f t="shared" si="3"/>
        <v>1.1052</v>
      </c>
      <c r="AN10" s="17">
        <f t="shared" si="35"/>
        <v>97.666838605529364</v>
      </c>
      <c r="AO10" s="18">
        <f t="shared" si="4"/>
        <v>6.4978345684495037E-2</v>
      </c>
      <c r="AP10" s="24">
        <f t="shared" si="5"/>
        <v>9.4679808496575688E-2</v>
      </c>
      <c r="AQ10" s="24">
        <f t="shared" si="6"/>
        <v>2.7421805492514406</v>
      </c>
      <c r="AR10" s="24">
        <f t="shared" si="7"/>
        <v>0.71580544433126536</v>
      </c>
      <c r="AS10" s="24">
        <f t="shared" si="8"/>
        <v>1.7289929967913529</v>
      </c>
      <c r="AT10" s="24">
        <f t="shared" si="9"/>
        <v>0.46956837148131003</v>
      </c>
      <c r="AU10" s="24">
        <f t="shared" si="10"/>
        <v>0.52649866545627655</v>
      </c>
      <c r="AV10" s="24">
        <f t="shared" si="11"/>
        <v>0.49803351846879329</v>
      </c>
      <c r="AW10" s="24">
        <f t="shared" si="12"/>
        <v>1.2309594783225597</v>
      </c>
      <c r="AX10" s="24">
        <f t="shared" si="13"/>
        <v>8.1851000000000003</v>
      </c>
      <c r="AY10" s="24">
        <f t="shared" si="14"/>
        <v>1.0327607078411054</v>
      </c>
      <c r="AZ10" s="24">
        <f t="shared" si="15"/>
        <v>-0.39057567912259061</v>
      </c>
      <c r="BA10" s="24">
        <f t="shared" si="36"/>
        <v>1.2957182190303542</v>
      </c>
      <c r="BB10" s="24">
        <f t="shared" si="37"/>
        <v>-0.20965343243671025</v>
      </c>
      <c r="BC10" s="24">
        <f t="shared" si="38"/>
        <v>0.77185702298704106</v>
      </c>
      <c r="BD10" s="24">
        <f t="shared" si="16"/>
        <v>18.290223800085215</v>
      </c>
      <c r="BE10" s="24">
        <f t="shared" si="39"/>
        <v>13.82887241076843</v>
      </c>
      <c r="BF10" s="18">
        <f t="shared" si="17"/>
        <v>0.76868161656640255</v>
      </c>
      <c r="BG10" s="25">
        <f t="shared" si="18"/>
        <v>7651696757.1653061</v>
      </c>
      <c r="BH10" s="25">
        <f t="shared" si="19"/>
        <v>5749146982.338398</v>
      </c>
      <c r="BI10" s="24">
        <f t="shared" si="20"/>
        <v>32.85216842739333</v>
      </c>
      <c r="BJ10" s="18">
        <f t="shared" si="21"/>
        <v>0.24119991416001529</v>
      </c>
      <c r="BK10" s="18">
        <f t="shared" si="22"/>
        <v>0.68772018236464361</v>
      </c>
      <c r="BL10" s="24">
        <f t="shared" si="23"/>
        <v>5.4494536025936808</v>
      </c>
      <c r="BM10" s="24">
        <f t="shared" si="24"/>
        <v>2.7356463974063194</v>
      </c>
      <c r="BN10" s="24">
        <f t="shared" si="25"/>
        <v>0.2573514955227017</v>
      </c>
      <c r="BO10" s="24">
        <f t="shared" si="26"/>
        <v>0.10567627462447722</v>
      </c>
      <c r="BP10" s="24">
        <f t="shared" si="27"/>
        <v>0.27861110283708074</v>
      </c>
      <c r="BQ10" s="24">
        <f t="shared" si="28"/>
        <v>0.18407493718224205</v>
      </c>
      <c r="BS10" s="9"/>
      <c r="BT10" s="13"/>
      <c r="BU10" s="14"/>
      <c r="BV10" s="13"/>
      <c r="BW10" s="26"/>
      <c r="BX10" s="27"/>
      <c r="BZ10" s="13"/>
      <c r="CA10" s="14"/>
      <c r="CB10" s="13"/>
      <c r="CC10" s="6"/>
      <c r="CD10" s="28"/>
      <c r="CF10" s="15"/>
      <c r="CG10" s="15"/>
      <c r="CH10" s="15"/>
    </row>
    <row r="11" spans="1:87" ht="18.75">
      <c r="A11">
        <f t="shared" si="29"/>
        <v>8</v>
      </c>
      <c r="B11">
        <f t="shared" si="30"/>
        <v>20</v>
      </c>
      <c r="C11">
        <f t="shared" si="31"/>
        <v>2.1</v>
      </c>
      <c r="D11" s="29">
        <f t="shared" si="32"/>
        <v>3.0919508470416499</v>
      </c>
      <c r="E11">
        <f t="shared" si="33"/>
        <v>0</v>
      </c>
      <c r="F11">
        <f t="shared" si="34"/>
        <v>24.5</v>
      </c>
      <c r="G11">
        <f t="shared" si="34"/>
        <v>4.0999999999999996</v>
      </c>
      <c r="H11">
        <v>2002</v>
      </c>
      <c r="I11">
        <v>8</v>
      </c>
      <c r="J11">
        <v>26</v>
      </c>
      <c r="K11">
        <v>24.5</v>
      </c>
      <c r="L11">
        <v>4.0999999999999996</v>
      </c>
      <c r="M11">
        <v>14</v>
      </c>
      <c r="N11">
        <v>66.3</v>
      </c>
      <c r="O11">
        <v>20</v>
      </c>
      <c r="P11">
        <v>40.700000000000003</v>
      </c>
      <c r="Q11">
        <v>1.1000000000000001</v>
      </c>
      <c r="R11">
        <v>12.59</v>
      </c>
      <c r="S11">
        <v>0</v>
      </c>
      <c r="T11">
        <v>19.2</v>
      </c>
      <c r="U11">
        <v>10</v>
      </c>
      <c r="V11">
        <v>14.2</v>
      </c>
      <c r="W11">
        <v>15.4</v>
      </c>
      <c r="X11">
        <v>15.2</v>
      </c>
      <c r="Y11">
        <v>15.3</v>
      </c>
      <c r="Z11">
        <v>2.1</v>
      </c>
      <c r="AA11">
        <v>1.4</v>
      </c>
      <c r="AB11">
        <v>72</v>
      </c>
      <c r="AC11">
        <v>45</v>
      </c>
      <c r="AD11">
        <v>7</v>
      </c>
      <c r="AE11">
        <v>3.3</v>
      </c>
      <c r="AF11">
        <v>4</v>
      </c>
      <c r="AG11"/>
      <c r="AH11"/>
      <c r="AI11"/>
      <c r="AJ11">
        <f t="shared" si="0"/>
        <v>8</v>
      </c>
      <c r="AK11" s="24">
        <f t="shared" si="1"/>
        <v>3.0919508470416499</v>
      </c>
      <c r="AL11" s="17">
        <f t="shared" si="2"/>
        <v>14.3</v>
      </c>
      <c r="AM11" s="24">
        <f t="shared" si="3"/>
        <v>1.9341000000000002</v>
      </c>
      <c r="AN11" s="17">
        <f t="shared" si="35"/>
        <v>97.69050090104119</v>
      </c>
      <c r="AO11" s="18">
        <f t="shared" si="4"/>
        <v>6.4994088354570254E-2</v>
      </c>
      <c r="AP11" s="24">
        <f t="shared" si="5"/>
        <v>0.10556015338872275</v>
      </c>
      <c r="AQ11" s="24">
        <f t="shared" si="6"/>
        <v>3.07464905088159</v>
      </c>
      <c r="AR11" s="24">
        <f t="shared" si="7"/>
        <v>0.81900297596514993</v>
      </c>
      <c r="AS11" s="24">
        <f t="shared" si="8"/>
        <v>1.9468260134233699</v>
      </c>
      <c r="AT11" s="24">
        <f t="shared" si="9"/>
        <v>0.54299897306489431</v>
      </c>
      <c r="AU11" s="24">
        <f t="shared" si="10"/>
        <v>0.61492981017631798</v>
      </c>
      <c r="AV11" s="24">
        <f t="shared" si="11"/>
        <v>0.5789643916206062</v>
      </c>
      <c r="AW11" s="24">
        <f t="shared" si="12"/>
        <v>1.3678616218027637</v>
      </c>
      <c r="AX11" s="24">
        <f t="shared" si="13"/>
        <v>9.6943000000000001</v>
      </c>
      <c r="AY11" s="24">
        <f t="shared" si="14"/>
        <v>1.0326875709203633</v>
      </c>
      <c r="AZ11" s="24">
        <f t="shared" si="15"/>
        <v>-0.38842855786907049</v>
      </c>
      <c r="BA11" s="24">
        <f t="shared" si="36"/>
        <v>1.297437604479863</v>
      </c>
      <c r="BB11" s="24">
        <f t="shared" si="37"/>
        <v>-0.20855962792938063</v>
      </c>
      <c r="BC11" s="24">
        <f t="shared" si="38"/>
        <v>0.77253758803989625</v>
      </c>
      <c r="BD11" s="24">
        <f t="shared" si="16"/>
        <v>18.369404473905735</v>
      </c>
      <c r="BE11" s="24">
        <f t="shared" si="39"/>
        <v>13.888739334630648</v>
      </c>
      <c r="BF11" s="18">
        <f t="shared" si="17"/>
        <v>0.90648976099707423</v>
      </c>
      <c r="BG11" s="25">
        <f t="shared" si="18"/>
        <v>7850221478.4973993</v>
      </c>
      <c r="BH11" s="25">
        <f t="shared" si="19"/>
        <v>5909474672.0811825</v>
      </c>
      <c r="BI11" s="24">
        <f t="shared" si="20"/>
        <v>33.731895113143395</v>
      </c>
      <c r="BJ11" s="18">
        <f t="shared" si="21"/>
        <v>0.23347440647542078</v>
      </c>
      <c r="BK11" s="18">
        <f t="shared" si="22"/>
        <v>0.87376117734605041</v>
      </c>
      <c r="BL11" s="24">
        <f t="shared" si="23"/>
        <v>6.8813360268107058</v>
      </c>
      <c r="BM11" s="24">
        <f t="shared" si="24"/>
        <v>2.8129639731892944</v>
      </c>
      <c r="BN11" s="24">
        <f t="shared" si="25"/>
        <v>0.22342843313656033</v>
      </c>
      <c r="BO11" s="24">
        <f t="shared" si="26"/>
        <v>0.12115025866261966</v>
      </c>
      <c r="BP11" s="24">
        <f t="shared" si="27"/>
        <v>0.53834419486404961</v>
      </c>
      <c r="BQ11" s="24">
        <f t="shared" si="28"/>
        <v>0.21329396428072828</v>
      </c>
      <c r="BS11" s="9"/>
      <c r="BT11" s="13"/>
      <c r="BU11" s="14"/>
      <c r="BV11" s="13"/>
      <c r="BW11" s="26"/>
      <c r="BX11" s="27"/>
      <c r="BZ11" s="13"/>
      <c r="CA11" s="14"/>
      <c r="CB11" s="13"/>
      <c r="CC11" s="6"/>
      <c r="CD11" s="28"/>
      <c r="CF11" s="15"/>
      <c r="CG11" s="15"/>
      <c r="CH11" s="15"/>
    </row>
    <row r="12" spans="1:87" ht="18.75">
      <c r="A12">
        <f t="shared" si="29"/>
        <v>9</v>
      </c>
      <c r="B12">
        <f t="shared" si="30"/>
        <v>22.8</v>
      </c>
      <c r="C12">
        <f t="shared" si="31"/>
        <v>1.5</v>
      </c>
      <c r="D12" s="29">
        <f t="shared" si="32"/>
        <v>2.3182908698131901</v>
      </c>
      <c r="E12">
        <f t="shared" si="33"/>
        <v>0</v>
      </c>
      <c r="F12">
        <f t="shared" si="34"/>
        <v>22.6</v>
      </c>
      <c r="G12">
        <f t="shared" si="34"/>
        <v>6.7</v>
      </c>
      <c r="H12">
        <v>2002</v>
      </c>
      <c r="I12">
        <v>9</v>
      </c>
      <c r="J12">
        <v>26</v>
      </c>
      <c r="K12">
        <v>22.6</v>
      </c>
      <c r="L12">
        <v>6.7</v>
      </c>
      <c r="M12">
        <v>13.8</v>
      </c>
      <c r="N12">
        <v>66.599999999999994</v>
      </c>
      <c r="O12">
        <v>22.8</v>
      </c>
      <c r="P12">
        <v>45</v>
      </c>
      <c r="Q12">
        <v>1</v>
      </c>
      <c r="R12">
        <v>8.7800010000000004</v>
      </c>
      <c r="S12">
        <v>0</v>
      </c>
      <c r="T12">
        <v>18.100000000000001</v>
      </c>
      <c r="U12">
        <v>11.1</v>
      </c>
      <c r="V12">
        <v>14.4</v>
      </c>
      <c r="W12">
        <v>15.7</v>
      </c>
      <c r="X12">
        <v>15.4</v>
      </c>
      <c r="Y12">
        <v>15.6</v>
      </c>
      <c r="Z12">
        <v>1.5</v>
      </c>
      <c r="AA12">
        <v>0.8</v>
      </c>
      <c r="AB12">
        <v>74</v>
      </c>
      <c r="AC12">
        <v>56</v>
      </c>
      <c r="AD12">
        <v>6.9</v>
      </c>
      <c r="AE12">
        <v>2</v>
      </c>
      <c r="AF12">
        <v>3.6</v>
      </c>
      <c r="AG12"/>
      <c r="AH12"/>
      <c r="AI12"/>
      <c r="AJ12">
        <f t="shared" si="0"/>
        <v>9</v>
      </c>
      <c r="AK12" s="24">
        <f t="shared" si="1"/>
        <v>2.3182908698131901</v>
      </c>
      <c r="AL12" s="17">
        <f t="shared" si="2"/>
        <v>14.65</v>
      </c>
      <c r="AM12" s="24">
        <f t="shared" si="3"/>
        <v>1.3815</v>
      </c>
      <c r="AN12" s="17">
        <f t="shared" si="35"/>
        <v>97.694826170800766</v>
      </c>
      <c r="AO12" s="18">
        <f t="shared" si="4"/>
        <v>6.4996965983022542E-2</v>
      </c>
      <c r="AP12" s="24">
        <f t="shared" si="5"/>
        <v>0.10767614063823712</v>
      </c>
      <c r="AQ12" s="24">
        <f t="shared" si="6"/>
        <v>2.7421805492514406</v>
      </c>
      <c r="AR12" s="24">
        <f t="shared" si="7"/>
        <v>0.9814065388970683</v>
      </c>
      <c r="AS12" s="24">
        <f t="shared" si="8"/>
        <v>1.8617935440742546</v>
      </c>
      <c r="AT12" s="24">
        <f t="shared" si="9"/>
        <v>0.65361675490544746</v>
      </c>
      <c r="AU12" s="24">
        <f t="shared" si="10"/>
        <v>0.62521716522932846</v>
      </c>
      <c r="AV12" s="24">
        <f t="shared" si="11"/>
        <v>0.63941696006738802</v>
      </c>
      <c r="AW12" s="24">
        <f t="shared" si="12"/>
        <v>1.2223765840068666</v>
      </c>
      <c r="AX12" s="24">
        <f t="shared" si="13"/>
        <v>6.7606007700000008</v>
      </c>
      <c r="AY12" s="24">
        <f t="shared" si="14"/>
        <v>1.032604747966902</v>
      </c>
      <c r="AZ12" s="24">
        <f t="shared" si="15"/>
        <v>-0.38616633685087898</v>
      </c>
      <c r="BA12" s="24">
        <f t="shared" si="36"/>
        <v>1.2992450011022036</v>
      </c>
      <c r="BB12" s="24">
        <f t="shared" si="37"/>
        <v>-0.2074061482516254</v>
      </c>
      <c r="BC12" s="24">
        <f t="shared" si="38"/>
        <v>0.77325078278373272</v>
      </c>
      <c r="BD12" s="24">
        <f t="shared" si="16"/>
        <v>18.452714895698655</v>
      </c>
      <c r="BE12" s="24">
        <f t="shared" si="39"/>
        <v>13.951728678339839</v>
      </c>
      <c r="BF12" s="18">
        <f t="shared" si="17"/>
        <v>0.62931276850524021</v>
      </c>
      <c r="BG12" s="25">
        <f t="shared" si="18"/>
        <v>7651696757.1653061</v>
      </c>
      <c r="BH12" s="25">
        <f t="shared" si="19"/>
        <v>6134276096.7671051</v>
      </c>
      <c r="BI12" s="24">
        <f t="shared" si="20"/>
        <v>33.796312451415304</v>
      </c>
      <c r="BJ12" s="18">
        <f t="shared" si="21"/>
        <v>0.2280510276182903</v>
      </c>
      <c r="BK12" s="18">
        <f t="shared" si="22"/>
        <v>0.49957223748207435</v>
      </c>
      <c r="BL12" s="24">
        <f t="shared" si="23"/>
        <v>3.8503450050091197</v>
      </c>
      <c r="BM12" s="24">
        <f t="shared" si="24"/>
        <v>2.9102557649908811</v>
      </c>
      <c r="BN12" s="24">
        <f t="shared" si="25"/>
        <v>0.33146417238345199</v>
      </c>
      <c r="BO12" s="24">
        <f t="shared" si="26"/>
        <v>0.12785296449011457</v>
      </c>
      <c r="BP12" s="24">
        <f t="shared" si="27"/>
        <v>0.34323030452699782</v>
      </c>
      <c r="BQ12" s="24">
        <f t="shared" si="28"/>
        <v>0.20320283151314517</v>
      </c>
      <c r="BS12" s="9"/>
      <c r="BT12" s="13"/>
      <c r="BU12" s="14"/>
      <c r="BV12" s="13"/>
      <c r="BW12" s="26"/>
      <c r="BX12" s="27"/>
      <c r="BZ12" s="13"/>
      <c r="CA12" s="14"/>
      <c r="CB12" s="13"/>
      <c r="CC12" s="6"/>
      <c r="CD12" s="28"/>
      <c r="CF12" s="15"/>
      <c r="CG12" s="15"/>
      <c r="CH12" s="15"/>
    </row>
    <row r="13" spans="1:87" ht="18.75">
      <c r="A13">
        <f t="shared" si="29"/>
        <v>10</v>
      </c>
      <c r="B13">
        <f t="shared" si="30"/>
        <v>17.399999999999999</v>
      </c>
      <c r="C13">
        <v>0.45</v>
      </c>
      <c r="D13" s="29">
        <f t="shared" si="32"/>
        <v>3.2605679728473307</v>
      </c>
      <c r="E13">
        <f t="shared" si="33"/>
        <v>0</v>
      </c>
      <c r="F13">
        <f t="shared" si="34"/>
        <v>25.2</v>
      </c>
      <c r="G13">
        <f t="shared" si="34"/>
        <v>8.8000000000000007</v>
      </c>
      <c r="H13">
        <v>2002</v>
      </c>
      <c r="I13">
        <v>10</v>
      </c>
      <c r="J13">
        <v>26</v>
      </c>
      <c r="K13">
        <v>25.2</v>
      </c>
      <c r="L13">
        <v>8.8000000000000007</v>
      </c>
      <c r="M13">
        <v>16.100000000000001</v>
      </c>
      <c r="N13">
        <v>68.099999999999994</v>
      </c>
      <c r="O13">
        <v>17.399999999999999</v>
      </c>
      <c r="P13">
        <v>38.299999999999997</v>
      </c>
      <c r="Q13">
        <v>1.2</v>
      </c>
      <c r="R13">
        <v>10.38</v>
      </c>
      <c r="S13">
        <v>0</v>
      </c>
      <c r="T13">
        <v>19.899999999999999</v>
      </c>
      <c r="U13">
        <v>12.6</v>
      </c>
      <c r="V13">
        <v>15.7</v>
      </c>
      <c r="W13">
        <v>16</v>
      </c>
      <c r="X13">
        <v>15.7</v>
      </c>
      <c r="Y13">
        <v>15.8</v>
      </c>
      <c r="Z13">
        <v>2.2000000000000002</v>
      </c>
      <c r="AA13">
        <v>0.5</v>
      </c>
      <c r="AB13">
        <v>11</v>
      </c>
      <c r="AC13">
        <v>71</v>
      </c>
      <c r="AD13">
        <v>11.8</v>
      </c>
      <c r="AE13">
        <v>2.9</v>
      </c>
      <c r="AF13">
        <v>5.0999999999999996</v>
      </c>
      <c r="AG13"/>
      <c r="AH13"/>
      <c r="AI13"/>
      <c r="AJ13">
        <f t="shared" si="0"/>
        <v>10</v>
      </c>
      <c r="AK13" s="24">
        <f t="shared" si="1"/>
        <v>3.2605679728473307</v>
      </c>
      <c r="AL13" s="17">
        <f t="shared" si="2"/>
        <v>17</v>
      </c>
      <c r="AM13" s="24">
        <f t="shared" si="3"/>
        <v>2.0262000000000002</v>
      </c>
      <c r="AN13" s="17">
        <f t="shared" si="35"/>
        <v>97.723600981437656</v>
      </c>
      <c r="AO13" s="18">
        <f t="shared" si="4"/>
        <v>6.5016110040711575E-2</v>
      </c>
      <c r="AP13" s="24">
        <f t="shared" si="5"/>
        <v>0.12283883631879508</v>
      </c>
      <c r="AQ13" s="24">
        <f t="shared" si="6"/>
        <v>3.2057122429156886</v>
      </c>
      <c r="AR13" s="24">
        <f t="shared" si="7"/>
        <v>1.1326407811431278</v>
      </c>
      <c r="AS13" s="24">
        <f t="shared" si="8"/>
        <v>2.1691765120294084</v>
      </c>
      <c r="AT13" s="24">
        <f t="shared" si="9"/>
        <v>0.77132837195847004</v>
      </c>
      <c r="AU13" s="24">
        <f t="shared" si="10"/>
        <v>0.55779393026732971</v>
      </c>
      <c r="AV13" s="24">
        <f t="shared" si="11"/>
        <v>0.66456115111289993</v>
      </c>
      <c r="AW13" s="24">
        <f t="shared" si="12"/>
        <v>1.5046153609165085</v>
      </c>
      <c r="AX13" s="24">
        <f t="shared" si="13"/>
        <v>7.9926000000000004</v>
      </c>
      <c r="AY13" s="24">
        <f t="shared" si="14"/>
        <v>1.03251226352295</v>
      </c>
      <c r="AZ13" s="24">
        <f t="shared" si="15"/>
        <v>-0.38378968641292643</v>
      </c>
      <c r="BA13" s="24">
        <f t="shared" si="36"/>
        <v>1.3011392670265955</v>
      </c>
      <c r="BB13" s="24">
        <f t="shared" si="37"/>
        <v>-0.20619317915321783</v>
      </c>
      <c r="BC13" s="24">
        <f t="shared" si="38"/>
        <v>0.77399579029796917</v>
      </c>
      <c r="BD13" s="24">
        <f t="shared" si="16"/>
        <v>18.540126240229647</v>
      </c>
      <c r="BE13" s="24">
        <f t="shared" si="39"/>
        <v>14.017818647712831</v>
      </c>
      <c r="BF13" s="18">
        <f t="shared" si="17"/>
        <v>0.74048610991936448</v>
      </c>
      <c r="BG13" s="25">
        <f t="shared" si="18"/>
        <v>7924327098.1011505</v>
      </c>
      <c r="BH13" s="25">
        <f t="shared" si="19"/>
        <v>6320479216.4782133</v>
      </c>
      <c r="BI13" s="24">
        <f t="shared" si="20"/>
        <v>34.921142680191309</v>
      </c>
      <c r="BJ13" s="18">
        <f t="shared" si="21"/>
        <v>0.22587113177721932</v>
      </c>
      <c r="BK13" s="18">
        <f t="shared" si="22"/>
        <v>0.64965624839114211</v>
      </c>
      <c r="BL13" s="24">
        <f t="shared" si="23"/>
        <v>5.1242793110739981</v>
      </c>
      <c r="BM13" s="24">
        <f t="shared" si="24"/>
        <v>2.8683206889260022</v>
      </c>
      <c r="BN13" s="24">
        <f t="shared" si="25"/>
        <v>0.27633147292158017</v>
      </c>
      <c r="BO13" s="24">
        <f t="shared" si="26"/>
        <v>0.14375519965165223</v>
      </c>
      <c r="BP13" s="24">
        <f t="shared" si="27"/>
        <v>0.61479984733527238</v>
      </c>
      <c r="BQ13" s="24">
        <f t="shared" si="28"/>
        <v>0.2326450646954332</v>
      </c>
      <c r="BS13" s="9"/>
      <c r="BT13" s="13"/>
      <c r="BU13" s="14"/>
      <c r="BV13" s="13"/>
      <c r="BW13" s="26"/>
      <c r="BX13" s="27"/>
      <c r="BZ13" s="13"/>
      <c r="CA13" s="14"/>
      <c r="CB13" s="13"/>
      <c r="CC13" s="6"/>
      <c r="CD13" s="28"/>
      <c r="CF13" s="15"/>
      <c r="CG13" s="15"/>
      <c r="CH13" s="15"/>
    </row>
    <row r="14" spans="1:87" ht="18.75">
      <c r="A14">
        <f t="shared" si="29"/>
        <v>11</v>
      </c>
      <c r="B14">
        <f t="shared" si="30"/>
        <v>15.1</v>
      </c>
      <c r="C14">
        <f t="shared" si="31"/>
        <v>2.5</v>
      </c>
      <c r="D14" s="29">
        <f t="shared" si="32"/>
        <v>3.5854267951422174</v>
      </c>
      <c r="E14">
        <f t="shared" si="33"/>
        <v>0</v>
      </c>
      <c r="F14">
        <f t="shared" si="34"/>
        <v>23.7</v>
      </c>
      <c r="G14">
        <f t="shared" si="34"/>
        <v>6.6</v>
      </c>
      <c r="H14">
        <v>2002</v>
      </c>
      <c r="I14">
        <v>11</v>
      </c>
      <c r="J14">
        <v>26</v>
      </c>
      <c r="K14">
        <v>23.7</v>
      </c>
      <c r="L14">
        <v>6.6</v>
      </c>
      <c r="M14">
        <v>15.5</v>
      </c>
      <c r="N14">
        <v>48.6</v>
      </c>
      <c r="O14">
        <v>15.1</v>
      </c>
      <c r="P14">
        <v>27.3</v>
      </c>
      <c r="Q14">
        <v>1.4</v>
      </c>
      <c r="R14">
        <v>12.9</v>
      </c>
      <c r="S14">
        <v>0</v>
      </c>
      <c r="T14">
        <v>20</v>
      </c>
      <c r="U14">
        <v>11.7</v>
      </c>
      <c r="V14">
        <v>15.5</v>
      </c>
      <c r="W14">
        <v>16.2</v>
      </c>
      <c r="X14">
        <v>16</v>
      </c>
      <c r="Y14">
        <v>16.100000000000001</v>
      </c>
      <c r="Z14">
        <v>2.5</v>
      </c>
      <c r="AA14">
        <v>1.3</v>
      </c>
      <c r="AB14">
        <v>19</v>
      </c>
      <c r="AC14">
        <v>56</v>
      </c>
      <c r="AD14">
        <v>7.9</v>
      </c>
      <c r="AE14">
        <v>3.8</v>
      </c>
      <c r="AF14">
        <v>4</v>
      </c>
      <c r="AG14"/>
      <c r="AH14"/>
      <c r="AI14"/>
      <c r="AJ14">
        <f t="shared" si="0"/>
        <v>11</v>
      </c>
      <c r="AK14" s="24">
        <f t="shared" si="1"/>
        <v>3.5854267951422174</v>
      </c>
      <c r="AL14" s="17">
        <f t="shared" si="2"/>
        <v>15.149999999999999</v>
      </c>
      <c r="AM14" s="24">
        <f t="shared" si="3"/>
        <v>2.3025000000000002</v>
      </c>
      <c r="AN14" s="17">
        <f t="shared" si="35"/>
        <v>97.700987178486997</v>
      </c>
      <c r="AO14" s="18">
        <f t="shared" si="4"/>
        <v>6.5001064939156653E-2</v>
      </c>
      <c r="AP14" s="24">
        <f t="shared" si="5"/>
        <v>0.11076145351829889</v>
      </c>
      <c r="AQ14" s="24">
        <f t="shared" si="6"/>
        <v>2.9306073746865935</v>
      </c>
      <c r="AR14" s="24">
        <f t="shared" si="7"/>
        <v>0.9746714566306458</v>
      </c>
      <c r="AS14" s="24">
        <f t="shared" si="8"/>
        <v>1.9526394156586195</v>
      </c>
      <c r="AT14" s="24">
        <f t="shared" si="9"/>
        <v>0.47369032792249383</v>
      </c>
      <c r="AU14" s="24">
        <f t="shared" si="10"/>
        <v>0.44252171357767556</v>
      </c>
      <c r="AV14" s="24">
        <f t="shared" si="11"/>
        <v>0.45810602075008466</v>
      </c>
      <c r="AW14" s="24">
        <f t="shared" si="12"/>
        <v>1.4945333949085349</v>
      </c>
      <c r="AX14" s="24">
        <f t="shared" si="13"/>
        <v>9.9329999999999998</v>
      </c>
      <c r="AY14" s="24">
        <f t="shared" si="14"/>
        <v>1.032410144993644</v>
      </c>
      <c r="AZ14" s="24">
        <f t="shared" si="15"/>
        <v>-0.38129931080802992</v>
      </c>
      <c r="BA14" s="24">
        <f t="shared" si="36"/>
        <v>1.3031192184918543</v>
      </c>
      <c r="BB14" s="24">
        <f t="shared" si="37"/>
        <v>-0.20492091874909923</v>
      </c>
      <c r="BC14" s="24">
        <f t="shared" si="38"/>
        <v>0.77477175642397478</v>
      </c>
      <c r="BD14" s="24">
        <f t="shared" si="16"/>
        <v>18.631608005251003</v>
      </c>
      <c r="BE14" s="24">
        <f t="shared" si="39"/>
        <v>14.086986180610179</v>
      </c>
      <c r="BF14" s="18">
        <f t="shared" si="17"/>
        <v>0.91573881273171209</v>
      </c>
      <c r="BG14" s="25">
        <f t="shared" si="18"/>
        <v>7766167130.2389145</v>
      </c>
      <c r="BH14" s="25">
        <f t="shared" si="19"/>
        <v>6125513159.560441</v>
      </c>
      <c r="BI14" s="24">
        <f t="shared" si="20"/>
        <v>34.055454230443118</v>
      </c>
      <c r="BJ14" s="18">
        <f t="shared" si="21"/>
        <v>0.24524305826641693</v>
      </c>
      <c r="BK14" s="18">
        <f t="shared" si="22"/>
        <v>0.88624739718781143</v>
      </c>
      <c r="BL14" s="24">
        <f t="shared" si="23"/>
        <v>7.4018175066712839</v>
      </c>
      <c r="BM14" s="24">
        <f t="shared" si="24"/>
        <v>2.5311824933287159</v>
      </c>
      <c r="BN14" s="24">
        <f t="shared" si="25"/>
        <v>0.19621569715726481</v>
      </c>
      <c r="BO14" s="24">
        <f t="shared" si="26"/>
        <v>0.11438584044911346</v>
      </c>
      <c r="BP14" s="24">
        <f t="shared" si="27"/>
        <v>0.69824613076336395</v>
      </c>
      <c r="BQ14" s="24">
        <f t="shared" si="28"/>
        <v>0.22664860214507435</v>
      </c>
      <c r="BS14" s="9"/>
      <c r="BT14" s="13"/>
      <c r="BU14" s="14"/>
      <c r="BV14" s="13"/>
      <c r="BW14" s="26"/>
      <c r="BX14" s="27"/>
      <c r="BZ14" s="13"/>
      <c r="CA14" s="14"/>
      <c r="CB14" s="13"/>
      <c r="CC14" s="6"/>
      <c r="CD14" s="28"/>
      <c r="CF14" s="15"/>
      <c r="CG14" s="15"/>
      <c r="CH14" s="15"/>
    </row>
    <row r="15" spans="1:87" ht="18.75">
      <c r="A15">
        <f t="shared" si="29"/>
        <v>12</v>
      </c>
      <c r="B15">
        <f t="shared" si="30"/>
        <v>15</v>
      </c>
      <c r="C15">
        <f t="shared" si="31"/>
        <v>1.6</v>
      </c>
      <c r="D15" s="29">
        <f t="shared" si="32"/>
        <v>2.7054677760037058</v>
      </c>
      <c r="E15">
        <f t="shared" si="33"/>
        <v>0</v>
      </c>
      <c r="F15">
        <f t="shared" si="34"/>
        <v>23.8</v>
      </c>
      <c r="G15">
        <f t="shared" si="34"/>
        <v>4</v>
      </c>
      <c r="H15">
        <v>2002</v>
      </c>
      <c r="I15">
        <v>12</v>
      </c>
      <c r="J15">
        <v>26</v>
      </c>
      <c r="K15">
        <v>23.8</v>
      </c>
      <c r="L15">
        <v>4</v>
      </c>
      <c r="M15">
        <v>13</v>
      </c>
      <c r="N15">
        <v>54.8</v>
      </c>
      <c r="O15">
        <v>15</v>
      </c>
      <c r="P15">
        <v>31</v>
      </c>
      <c r="Q15">
        <v>1.1000000000000001</v>
      </c>
      <c r="R15">
        <v>12.96</v>
      </c>
      <c r="S15">
        <v>0</v>
      </c>
      <c r="T15">
        <v>19.600000000000001</v>
      </c>
      <c r="U15">
        <v>10.4</v>
      </c>
      <c r="V15">
        <v>14.7</v>
      </c>
      <c r="W15">
        <v>16.399999999999999</v>
      </c>
      <c r="X15">
        <v>16.2</v>
      </c>
      <c r="Y15">
        <v>16.3</v>
      </c>
      <c r="Z15">
        <v>1.6</v>
      </c>
      <c r="AA15">
        <v>0.9</v>
      </c>
      <c r="AB15">
        <v>58</v>
      </c>
      <c r="AC15">
        <v>56</v>
      </c>
      <c r="AD15">
        <v>5.3</v>
      </c>
      <c r="AE15">
        <v>3.1</v>
      </c>
      <c r="AF15">
        <v>3.8</v>
      </c>
      <c r="AG15"/>
      <c r="AH15"/>
      <c r="AI15"/>
      <c r="AJ15">
        <f t="shared" si="0"/>
        <v>12</v>
      </c>
      <c r="AK15" s="24">
        <f t="shared" si="1"/>
        <v>2.7054677760037058</v>
      </c>
      <c r="AL15" s="17">
        <f t="shared" si="2"/>
        <v>13.9</v>
      </c>
      <c r="AM15" s="24">
        <f t="shared" si="3"/>
        <v>1.4736000000000002</v>
      </c>
      <c r="AN15" s="17">
        <f t="shared" si="35"/>
        <v>97.685545011288667</v>
      </c>
      <c r="AO15" s="18">
        <f t="shared" si="4"/>
        <v>6.4990791170775719E-2</v>
      </c>
      <c r="AP15" s="24">
        <f t="shared" si="5"/>
        <v>0.10318527327220896</v>
      </c>
      <c r="AQ15" s="24">
        <f t="shared" si="6"/>
        <v>2.9482843050220851</v>
      </c>
      <c r="AR15" s="24">
        <f t="shared" si="7"/>
        <v>0.81326109582625294</v>
      </c>
      <c r="AS15" s="24">
        <f t="shared" si="8"/>
        <v>1.880772700424169</v>
      </c>
      <c r="AT15" s="24">
        <f t="shared" si="9"/>
        <v>0.44566708051278658</v>
      </c>
      <c r="AU15" s="24">
        <f t="shared" si="10"/>
        <v>0.44224264575331274</v>
      </c>
      <c r="AV15" s="24">
        <f t="shared" si="11"/>
        <v>0.44395486313304966</v>
      </c>
      <c r="AW15" s="24">
        <f t="shared" si="12"/>
        <v>1.4368178372911193</v>
      </c>
      <c r="AX15" s="24">
        <f t="shared" si="13"/>
        <v>9.9792000000000005</v>
      </c>
      <c r="AY15" s="24">
        <f t="shared" si="14"/>
        <v>1.0322984226389083</v>
      </c>
      <c r="AZ15" s="24">
        <f t="shared" si="15"/>
        <v>-0.37869594798822787</v>
      </c>
      <c r="BA15" s="24">
        <f t="shared" si="36"/>
        <v>1.3051836322633219</v>
      </c>
      <c r="BB15" s="24">
        <f t="shared" si="37"/>
        <v>-0.203589577881503</v>
      </c>
      <c r="BC15" s="24">
        <f t="shared" si="38"/>
        <v>0.77557779064167054</v>
      </c>
      <c r="BD15" s="24">
        <f t="shared" si="16"/>
        <v>18.727127999635353</v>
      </c>
      <c r="BE15" s="24">
        <f t="shared" si="39"/>
        <v>14.159206937964298</v>
      </c>
      <c r="BF15" s="18">
        <f t="shared" si="17"/>
        <v>0.9153055009918013</v>
      </c>
      <c r="BG15" s="25">
        <f t="shared" si="18"/>
        <v>7776636836.050375</v>
      </c>
      <c r="BH15" s="25">
        <f t="shared" si="19"/>
        <v>5900953748.2334242</v>
      </c>
      <c r="BI15" s="24">
        <f t="shared" si="20"/>
        <v>33.530613317371731</v>
      </c>
      <c r="BJ15" s="18">
        <f t="shared" si="21"/>
        <v>0.24671808686884811</v>
      </c>
      <c r="BK15" s="18">
        <f t="shared" si="22"/>
        <v>0.88566242633893177</v>
      </c>
      <c r="BL15" s="24">
        <f t="shared" si="23"/>
        <v>7.3267387546833476</v>
      </c>
      <c r="BM15" s="24">
        <f t="shared" si="24"/>
        <v>2.6524612453166529</v>
      </c>
      <c r="BN15" s="24">
        <f t="shared" si="25"/>
        <v>0.20466521954603803</v>
      </c>
      <c r="BO15" s="24">
        <f t="shared" si="26"/>
        <v>0.11166753488431255</v>
      </c>
      <c r="BP15" s="24">
        <f t="shared" si="27"/>
        <v>0.43142268420910457</v>
      </c>
      <c r="BQ15" s="24">
        <f t="shared" si="28"/>
        <v>0.20073801059853141</v>
      </c>
      <c r="BS15" s="9"/>
      <c r="BT15" s="13"/>
      <c r="BU15" s="14"/>
      <c r="BV15" s="13"/>
      <c r="BW15" s="26"/>
      <c r="BX15" s="27"/>
      <c r="BZ15" s="13"/>
      <c r="CA15" s="14"/>
      <c r="CB15" s="13"/>
      <c r="CC15" s="6"/>
      <c r="CD15" s="28"/>
      <c r="CF15" s="15"/>
      <c r="CG15" s="15"/>
      <c r="CH15" s="15"/>
    </row>
    <row r="16" spans="1:87" ht="18.75">
      <c r="A16">
        <f t="shared" si="29"/>
        <v>13</v>
      </c>
      <c r="B16">
        <f t="shared" si="30"/>
        <v>14.7</v>
      </c>
      <c r="C16">
        <f t="shared" si="31"/>
        <v>1.2</v>
      </c>
      <c r="D16" s="29">
        <f t="shared" si="32"/>
        <v>2.1914610015684581</v>
      </c>
      <c r="E16">
        <f t="shared" si="33"/>
        <v>0</v>
      </c>
      <c r="F16">
        <f t="shared" si="34"/>
        <v>22.2</v>
      </c>
      <c r="G16">
        <f t="shared" si="34"/>
        <v>0.2</v>
      </c>
      <c r="H16">
        <v>2002</v>
      </c>
      <c r="I16">
        <v>13</v>
      </c>
      <c r="J16">
        <v>26</v>
      </c>
      <c r="K16">
        <v>22.2</v>
      </c>
      <c r="L16">
        <v>0.2</v>
      </c>
      <c r="M16">
        <v>10.7</v>
      </c>
      <c r="N16">
        <v>53.9</v>
      </c>
      <c r="O16">
        <v>14.7</v>
      </c>
      <c r="P16">
        <v>31.9</v>
      </c>
      <c r="Q16">
        <v>1</v>
      </c>
      <c r="R16">
        <v>13.3</v>
      </c>
      <c r="S16">
        <v>0</v>
      </c>
      <c r="T16">
        <v>18.8</v>
      </c>
      <c r="U16">
        <v>9.1999999999999993</v>
      </c>
      <c r="V16">
        <v>13.8</v>
      </c>
      <c r="W16">
        <v>16.399999999999999</v>
      </c>
      <c r="X16">
        <v>16.100000000000001</v>
      </c>
      <c r="Y16">
        <v>16.3</v>
      </c>
      <c r="Z16">
        <v>1.2</v>
      </c>
      <c r="AA16">
        <v>0.6</v>
      </c>
      <c r="AB16">
        <v>20</v>
      </c>
      <c r="AC16">
        <v>58</v>
      </c>
      <c r="AD16">
        <v>3.6</v>
      </c>
      <c r="AE16">
        <v>2.8</v>
      </c>
      <c r="AF16">
        <v>2.8</v>
      </c>
      <c r="AG16"/>
      <c r="AH16"/>
      <c r="AI16"/>
      <c r="AJ16">
        <f t="shared" si="0"/>
        <v>13</v>
      </c>
      <c r="AK16" s="24">
        <f t="shared" si="1"/>
        <v>2.1914610015684581</v>
      </c>
      <c r="AL16" s="17">
        <f t="shared" si="2"/>
        <v>11.2</v>
      </c>
      <c r="AM16" s="24">
        <f t="shared" si="3"/>
        <v>1.1052</v>
      </c>
      <c r="AN16" s="17">
        <f t="shared" si="35"/>
        <v>97.651733504642081</v>
      </c>
      <c r="AO16" s="18">
        <f t="shared" si="4"/>
        <v>6.4968296168394515E-2</v>
      </c>
      <c r="AP16" s="24">
        <f t="shared" si="5"/>
        <v>8.8312399047134504E-2</v>
      </c>
      <c r="AQ16" s="24">
        <f t="shared" si="6"/>
        <v>2.6763336594163714</v>
      </c>
      <c r="AR16" s="24">
        <f t="shared" si="7"/>
        <v>0.61974786826441208</v>
      </c>
      <c r="AS16" s="24">
        <f t="shared" si="8"/>
        <v>1.6480407638403918</v>
      </c>
      <c r="AT16" s="24">
        <f t="shared" si="9"/>
        <v>0.33404410099451809</v>
      </c>
      <c r="AU16" s="24">
        <f t="shared" si="10"/>
        <v>0.39342104793420662</v>
      </c>
      <c r="AV16" s="24">
        <f t="shared" si="11"/>
        <v>0.36373257446436236</v>
      </c>
      <c r="AW16" s="24">
        <f t="shared" si="12"/>
        <v>1.2843081893760293</v>
      </c>
      <c r="AX16" s="24">
        <f t="shared" si="13"/>
        <v>10.241000000000001</v>
      </c>
      <c r="AY16" s="24">
        <f t="shared" si="14"/>
        <v>1.0321771295644875</v>
      </c>
      <c r="AZ16" s="24">
        <f t="shared" si="15"/>
        <v>-0.37598036938610901</v>
      </c>
      <c r="BA16" s="24">
        <f t="shared" si="36"/>
        <v>1.3073312480849728</v>
      </c>
      <c r="BB16" s="24">
        <f t="shared" si="37"/>
        <v>-0.20219938049136843</v>
      </c>
      <c r="BC16" s="24">
        <f t="shared" si="38"/>
        <v>0.77641296698760542</v>
      </c>
      <c r="BD16" s="24">
        <f t="shared" si="16"/>
        <v>18.826652332162435</v>
      </c>
      <c r="BE16" s="24">
        <f t="shared" si="39"/>
        <v>14.234455295301373</v>
      </c>
      <c r="BF16" s="18">
        <f t="shared" si="17"/>
        <v>0.93435257788825787</v>
      </c>
      <c r="BG16" s="25">
        <f t="shared" si="18"/>
        <v>7610386570.7108774</v>
      </c>
      <c r="BH16" s="25">
        <f t="shared" si="19"/>
        <v>5583928686.19555</v>
      </c>
      <c r="BI16" s="24">
        <f t="shared" si="20"/>
        <v>32.345863852306103</v>
      </c>
      <c r="BJ16" s="18">
        <f t="shared" si="21"/>
        <v>0.25556565592425379</v>
      </c>
      <c r="BK16" s="18">
        <f t="shared" si="22"/>
        <v>0.91137598014914822</v>
      </c>
      <c r="BL16" s="24">
        <f t="shared" si="23"/>
        <v>7.533882168558411</v>
      </c>
      <c r="BM16" s="24">
        <f t="shared" si="24"/>
        <v>2.7071178314415905</v>
      </c>
      <c r="BN16" s="24">
        <f t="shared" si="25"/>
        <v>0.20354269409335266</v>
      </c>
      <c r="BO16" s="24">
        <f t="shared" si="26"/>
        <v>9.7541404640736323E-2</v>
      </c>
      <c r="BP16" s="24">
        <f t="shared" si="27"/>
        <v>0.29186741336348276</v>
      </c>
      <c r="BQ16" s="24">
        <f t="shared" si="28"/>
        <v>0.17769370193013428</v>
      </c>
      <c r="BS16" s="9"/>
      <c r="BT16" s="13"/>
      <c r="BU16" s="14"/>
      <c r="BV16" s="13"/>
      <c r="BW16" s="26"/>
      <c r="BX16" s="27"/>
      <c r="BZ16" s="13"/>
      <c r="CA16" s="14"/>
      <c r="CB16" s="13"/>
      <c r="CC16" s="6"/>
      <c r="CD16" s="28"/>
      <c r="CF16" s="15"/>
      <c r="CG16" s="15"/>
      <c r="CH16" s="15"/>
    </row>
    <row r="17" spans="1:86" ht="18.75">
      <c r="A17">
        <f t="shared" si="29"/>
        <v>14</v>
      </c>
      <c r="B17">
        <f t="shared" si="30"/>
        <v>15.3</v>
      </c>
      <c r="C17">
        <f t="shared" si="31"/>
        <v>2.1</v>
      </c>
      <c r="D17" s="29">
        <f t="shared" si="32"/>
        <v>3.0373589370429004</v>
      </c>
      <c r="E17">
        <f t="shared" si="33"/>
        <v>0</v>
      </c>
      <c r="F17">
        <f t="shared" si="34"/>
        <v>21.6</v>
      </c>
      <c r="G17">
        <f t="shared" si="34"/>
        <v>0.7</v>
      </c>
      <c r="H17">
        <v>2002</v>
      </c>
      <c r="I17">
        <v>14</v>
      </c>
      <c r="J17">
        <v>26</v>
      </c>
      <c r="K17">
        <v>21.6</v>
      </c>
      <c r="L17">
        <v>0.7</v>
      </c>
      <c r="M17">
        <v>10.4</v>
      </c>
      <c r="N17">
        <v>53.4</v>
      </c>
      <c r="O17">
        <v>15.3</v>
      </c>
      <c r="P17">
        <v>31.6</v>
      </c>
      <c r="Q17">
        <v>1</v>
      </c>
      <c r="R17">
        <v>13.33</v>
      </c>
      <c r="S17">
        <v>0</v>
      </c>
      <c r="T17">
        <v>17.600000000000001</v>
      </c>
      <c r="U17">
        <v>8.3000000000000007</v>
      </c>
      <c r="V17">
        <v>12.7</v>
      </c>
      <c r="W17">
        <v>16.2</v>
      </c>
      <c r="X17">
        <v>15.9</v>
      </c>
      <c r="Y17">
        <v>16.100000000000001</v>
      </c>
      <c r="Z17">
        <v>2.1</v>
      </c>
      <c r="AA17">
        <v>1.3</v>
      </c>
      <c r="AB17">
        <v>69</v>
      </c>
      <c r="AC17">
        <v>48</v>
      </c>
      <c r="AD17">
        <v>8.3000000000000007</v>
      </c>
      <c r="AE17">
        <v>3.3</v>
      </c>
      <c r="AF17">
        <v>2.5</v>
      </c>
      <c r="AG17"/>
      <c r="AH17"/>
      <c r="AI17"/>
      <c r="AJ17">
        <f t="shared" si="0"/>
        <v>14</v>
      </c>
      <c r="AK17" s="24">
        <f t="shared" si="1"/>
        <v>3.0373589370429004</v>
      </c>
      <c r="AL17" s="17">
        <f t="shared" si="2"/>
        <v>11.15</v>
      </c>
      <c r="AM17" s="24">
        <f t="shared" si="3"/>
        <v>1.9341000000000002</v>
      </c>
      <c r="AN17" s="17">
        <f t="shared" si="35"/>
        <v>97.651101399553525</v>
      </c>
      <c r="AO17" s="18">
        <f t="shared" si="4"/>
        <v>6.4967875625009081E-2</v>
      </c>
      <c r="AP17" s="24">
        <f t="shared" si="5"/>
        <v>8.8055215653683794E-2</v>
      </c>
      <c r="AQ17" s="24">
        <f t="shared" si="6"/>
        <v>2.5801527260359443</v>
      </c>
      <c r="AR17" s="24">
        <f t="shared" si="7"/>
        <v>0.64262650414003208</v>
      </c>
      <c r="AS17" s="24">
        <f t="shared" si="8"/>
        <v>1.6113896150879881</v>
      </c>
      <c r="AT17" s="24">
        <f t="shared" si="9"/>
        <v>0.3431625532107771</v>
      </c>
      <c r="AU17" s="24">
        <f t="shared" si="10"/>
        <v>0.39476336708349946</v>
      </c>
      <c r="AV17" s="24">
        <f t="shared" si="11"/>
        <v>0.36896296014713825</v>
      </c>
      <c r="AW17" s="24">
        <f t="shared" si="12"/>
        <v>1.2424266549408498</v>
      </c>
      <c r="AX17" s="24">
        <f t="shared" si="13"/>
        <v>10.264100000000001</v>
      </c>
      <c r="AY17" s="24">
        <f t="shared" si="14"/>
        <v>1.0320463017121373</v>
      </c>
      <c r="AZ17" s="24">
        <f t="shared" si="15"/>
        <v>-0.37315337968622003</v>
      </c>
      <c r="BA17" s="24">
        <f t="shared" si="36"/>
        <v>1.3095607711572381</v>
      </c>
      <c r="BB17" s="24">
        <f t="shared" si="37"/>
        <v>-0.20075056399784427</v>
      </c>
      <c r="BC17" s="24">
        <f t="shared" si="38"/>
        <v>0.77727632501406496</v>
      </c>
      <c r="BD17" s="24">
        <f t="shared" si="16"/>
        <v>18.930145401094244</v>
      </c>
      <c r="BE17" s="24">
        <f t="shared" si="39"/>
        <v>14.312704334859335</v>
      </c>
      <c r="BF17" s="18">
        <f t="shared" si="17"/>
        <v>0.93134041534932654</v>
      </c>
      <c r="BG17" s="25">
        <f t="shared" si="18"/>
        <v>7548735204.531002</v>
      </c>
      <c r="BH17" s="25">
        <f t="shared" si="19"/>
        <v>5624894940.4905624</v>
      </c>
      <c r="BI17" s="24">
        <f t="shared" si="20"/>
        <v>32.295154300520366</v>
      </c>
      <c r="BJ17" s="18">
        <f t="shared" si="21"/>
        <v>0.25496075012746228</v>
      </c>
      <c r="BK17" s="18">
        <f t="shared" si="22"/>
        <v>0.90730956072159097</v>
      </c>
      <c r="BL17" s="24">
        <f t="shared" si="23"/>
        <v>7.4707839886905738</v>
      </c>
      <c r="BM17" s="24">
        <f t="shared" si="24"/>
        <v>2.7933160113094271</v>
      </c>
      <c r="BN17" s="24">
        <f t="shared" si="25"/>
        <v>0.20955108862036212</v>
      </c>
      <c r="BO17" s="24">
        <f t="shared" si="26"/>
        <v>0.10035414585601368</v>
      </c>
      <c r="BP17" s="24">
        <f t="shared" si="27"/>
        <v>0.49419543025955559</v>
      </c>
      <c r="BQ17" s="24">
        <f t="shared" si="28"/>
        <v>0.19574557648244512</v>
      </c>
      <c r="BS17" s="9"/>
      <c r="BT17" s="13"/>
      <c r="BU17" s="14"/>
      <c r="BV17" s="13"/>
      <c r="BW17" s="26"/>
      <c r="BX17" s="27"/>
      <c r="BZ17" s="13"/>
      <c r="CA17" s="14"/>
      <c r="CB17" s="13"/>
      <c r="CC17" s="6"/>
      <c r="CD17" s="28"/>
      <c r="CF17" s="15"/>
      <c r="CG17" s="15"/>
      <c r="CH17" s="15"/>
    </row>
    <row r="18" spans="1:86" ht="18.75">
      <c r="A18">
        <f t="shared" si="29"/>
        <v>15</v>
      </c>
      <c r="B18">
        <f t="shared" si="30"/>
        <v>18.7</v>
      </c>
      <c r="C18">
        <f t="shared" si="31"/>
        <v>1.3</v>
      </c>
      <c r="D18" s="29">
        <f t="shared" si="32"/>
        <v>2.056141218300839</v>
      </c>
      <c r="E18">
        <f t="shared" si="33"/>
        <v>0</v>
      </c>
      <c r="F18">
        <f t="shared" si="34"/>
        <v>19.600000000000001</v>
      </c>
      <c r="G18">
        <f t="shared" si="34"/>
        <v>4.7</v>
      </c>
      <c r="H18">
        <v>2002</v>
      </c>
      <c r="I18">
        <v>15</v>
      </c>
      <c r="J18">
        <v>26</v>
      </c>
      <c r="K18">
        <v>19.600000000000001</v>
      </c>
      <c r="L18">
        <v>4.7</v>
      </c>
      <c r="M18">
        <v>11.5</v>
      </c>
      <c r="N18">
        <v>63.3</v>
      </c>
      <c r="O18">
        <v>18.7</v>
      </c>
      <c r="P18">
        <v>38.9</v>
      </c>
      <c r="Q18">
        <v>0.9</v>
      </c>
      <c r="R18">
        <v>7.96</v>
      </c>
      <c r="S18">
        <v>0</v>
      </c>
      <c r="T18">
        <v>16.600000000000001</v>
      </c>
      <c r="U18">
        <v>10</v>
      </c>
      <c r="V18">
        <v>13</v>
      </c>
      <c r="W18">
        <v>16</v>
      </c>
      <c r="X18">
        <v>15.8</v>
      </c>
      <c r="Y18">
        <v>15.9</v>
      </c>
      <c r="Z18">
        <v>1.3</v>
      </c>
      <c r="AA18">
        <v>0.6</v>
      </c>
      <c r="AB18">
        <v>85</v>
      </c>
      <c r="AC18">
        <v>61</v>
      </c>
      <c r="AD18">
        <v>5.4</v>
      </c>
      <c r="AE18">
        <v>1.8</v>
      </c>
      <c r="AF18">
        <v>2.1</v>
      </c>
      <c r="AG18"/>
      <c r="AH18"/>
      <c r="AI18"/>
      <c r="AJ18">
        <f t="shared" si="0"/>
        <v>15</v>
      </c>
      <c r="AK18" s="24">
        <f t="shared" si="1"/>
        <v>2.056141218300839</v>
      </c>
      <c r="AL18" s="17">
        <f t="shared" si="2"/>
        <v>12.15</v>
      </c>
      <c r="AM18" s="24">
        <f t="shared" si="3"/>
        <v>1.1973</v>
      </c>
      <c r="AN18" s="17">
        <f t="shared" si="35"/>
        <v>97.663702032111601</v>
      </c>
      <c r="AO18" s="18">
        <f t="shared" si="4"/>
        <v>6.4976258902996686E-2</v>
      </c>
      <c r="AP18" s="24">
        <f t="shared" si="5"/>
        <v>9.3321974215755873E-2</v>
      </c>
      <c r="AQ18" s="24">
        <f t="shared" si="6"/>
        <v>2.2810057729824531</v>
      </c>
      <c r="AR18" s="24">
        <f t="shared" si="7"/>
        <v>0.85421136592944225</v>
      </c>
      <c r="AS18" s="24">
        <f t="shared" si="8"/>
        <v>1.5676085694559476</v>
      </c>
      <c r="AT18" s="24">
        <f t="shared" si="9"/>
        <v>0.54071579463333697</v>
      </c>
      <c r="AU18" s="24">
        <f t="shared" si="10"/>
        <v>0.42654807954771867</v>
      </c>
      <c r="AV18" s="24">
        <f t="shared" si="11"/>
        <v>0.48363193709052782</v>
      </c>
      <c r="AW18" s="24">
        <f t="shared" si="12"/>
        <v>1.0839766323654199</v>
      </c>
      <c r="AX18" s="24">
        <f t="shared" si="13"/>
        <v>6.1292</v>
      </c>
      <c r="AY18" s="24">
        <f t="shared" si="14"/>
        <v>1.0319059778489741</v>
      </c>
      <c r="AZ18" s="24">
        <f t="shared" si="15"/>
        <v>-0.37021581658662056</v>
      </c>
      <c r="BA18" s="24">
        <f t="shared" si="36"/>
        <v>1.3118708746312482</v>
      </c>
      <c r="BB18" s="24">
        <f t="shared" si="37"/>
        <v>-0.19924337968464734</v>
      </c>
      <c r="BC18" s="24">
        <f t="shared" si="38"/>
        <v>0.77816687078872027</v>
      </c>
      <c r="BD18" s="24">
        <f t="shared" si="16"/>
        <v>19.037569884672529</v>
      </c>
      <c r="BE18" s="24">
        <f t="shared" si="39"/>
        <v>14.393925838403204</v>
      </c>
      <c r="BF18" s="18">
        <f t="shared" si="17"/>
        <v>0.55301104711562454</v>
      </c>
      <c r="BG18" s="25">
        <f t="shared" si="18"/>
        <v>7345932847.4959946</v>
      </c>
      <c r="BH18" s="25">
        <f t="shared" si="19"/>
        <v>5960794168.4274569</v>
      </c>
      <c r="BI18" s="24">
        <f t="shared" si="20"/>
        <v>32.621441279536334</v>
      </c>
      <c r="BJ18" s="18">
        <f t="shared" si="21"/>
        <v>0.24263888883658763</v>
      </c>
      <c r="BK18" s="18">
        <f t="shared" si="22"/>
        <v>0.39656491360609325</v>
      </c>
      <c r="BL18" s="24">
        <f t="shared" si="23"/>
        <v>3.1389026059402889</v>
      </c>
      <c r="BM18" s="24">
        <f t="shared" si="24"/>
        <v>2.9902973940597111</v>
      </c>
      <c r="BN18" s="24">
        <f t="shared" si="25"/>
        <v>0.37566550176629537</v>
      </c>
      <c r="BO18" s="24">
        <f t="shared" si="26"/>
        <v>0.11385666617279998</v>
      </c>
      <c r="BP18" s="24">
        <f t="shared" si="27"/>
        <v>0.26601315916228707</v>
      </c>
      <c r="BQ18" s="24">
        <f t="shared" si="28"/>
        <v>0.18474889854550225</v>
      </c>
      <c r="BS18" s="9"/>
      <c r="BT18" s="13"/>
      <c r="BU18" s="14"/>
      <c r="BV18" s="13"/>
      <c r="BW18" s="26"/>
      <c r="BX18" s="27"/>
      <c r="BZ18" s="13"/>
      <c r="CA18" s="14"/>
      <c r="CB18" s="13"/>
      <c r="CC18" s="6"/>
      <c r="CD18" s="28"/>
      <c r="CF18" s="15"/>
      <c r="CG18" s="15"/>
      <c r="CH18" s="15"/>
    </row>
    <row r="19" spans="1:86" ht="18.75">
      <c r="A19">
        <f t="shared" si="29"/>
        <v>16</v>
      </c>
      <c r="B19">
        <f t="shared" si="30"/>
        <v>31.8</v>
      </c>
      <c r="C19">
        <f t="shared" si="31"/>
        <v>1.6</v>
      </c>
      <c r="D19" s="29">
        <f t="shared" si="32"/>
        <v>1.9385692135330679</v>
      </c>
      <c r="E19">
        <f t="shared" si="33"/>
        <v>0</v>
      </c>
      <c r="F19">
        <f t="shared" si="34"/>
        <v>18.100000000000001</v>
      </c>
      <c r="G19">
        <f t="shared" si="34"/>
        <v>8.1999999999999993</v>
      </c>
      <c r="H19">
        <v>2002</v>
      </c>
      <c r="I19">
        <v>16</v>
      </c>
      <c r="J19">
        <v>26</v>
      </c>
      <c r="K19">
        <v>18.100000000000001</v>
      </c>
      <c r="L19">
        <v>8.1999999999999993</v>
      </c>
      <c r="M19">
        <v>12.5</v>
      </c>
      <c r="N19">
        <v>79.599999999999994</v>
      </c>
      <c r="O19">
        <v>31.8</v>
      </c>
      <c r="P19">
        <v>52.2</v>
      </c>
      <c r="Q19">
        <v>0.7</v>
      </c>
      <c r="R19">
        <v>8.11</v>
      </c>
      <c r="S19">
        <v>0</v>
      </c>
      <c r="T19">
        <v>17.3</v>
      </c>
      <c r="U19">
        <v>12.1</v>
      </c>
      <c r="V19">
        <v>14.2</v>
      </c>
      <c r="W19">
        <v>15.9</v>
      </c>
      <c r="X19">
        <v>15.8</v>
      </c>
      <c r="Y19">
        <v>15.8</v>
      </c>
      <c r="Z19">
        <v>1.6</v>
      </c>
      <c r="AA19">
        <v>0.8</v>
      </c>
      <c r="AB19">
        <v>283</v>
      </c>
      <c r="AC19">
        <v>58</v>
      </c>
      <c r="AD19">
        <v>6.6</v>
      </c>
      <c r="AE19">
        <v>1.7</v>
      </c>
      <c r="AF19">
        <v>1.8</v>
      </c>
      <c r="AG19"/>
      <c r="AH19"/>
      <c r="AI19"/>
      <c r="AJ19">
        <f t="shared" si="0"/>
        <v>16</v>
      </c>
      <c r="AK19" s="24">
        <f t="shared" si="1"/>
        <v>1.9385692135330679</v>
      </c>
      <c r="AL19" s="17">
        <f t="shared" si="2"/>
        <v>13.15</v>
      </c>
      <c r="AM19" s="24">
        <f t="shared" si="3"/>
        <v>1.4736000000000002</v>
      </c>
      <c r="AN19" s="17">
        <f t="shared" si="35"/>
        <v>97.676215946802429</v>
      </c>
      <c r="AO19" s="18">
        <f t="shared" si="4"/>
        <v>6.498458448705631E-2</v>
      </c>
      <c r="AP19" s="24">
        <f t="shared" si="5"/>
        <v>9.8854712915831727E-2</v>
      </c>
      <c r="AQ19" s="24">
        <f t="shared" si="6"/>
        <v>2.0770026187312354</v>
      </c>
      <c r="AR19" s="24">
        <f t="shared" si="7"/>
        <v>1.087469457177191</v>
      </c>
      <c r="AS19" s="24">
        <f t="shared" si="8"/>
        <v>1.5822360379542131</v>
      </c>
      <c r="AT19" s="24">
        <f t="shared" si="9"/>
        <v>0.86562568791304395</v>
      </c>
      <c r="AU19" s="24">
        <f t="shared" si="10"/>
        <v>0.66048683275653286</v>
      </c>
      <c r="AV19" s="24">
        <f t="shared" si="11"/>
        <v>0.76305626033478835</v>
      </c>
      <c r="AW19" s="24">
        <f t="shared" si="12"/>
        <v>0.81917977761942473</v>
      </c>
      <c r="AX19" s="24">
        <f t="shared" si="13"/>
        <v>6.2446999999999999</v>
      </c>
      <c r="AY19" s="24">
        <f t="shared" si="14"/>
        <v>1.031756199555987</v>
      </c>
      <c r="AZ19" s="24">
        <f t="shared" si="15"/>
        <v>-0.36716855055065478</v>
      </c>
      <c r="BA19" s="24">
        <f t="shared" si="36"/>
        <v>1.3142602021104002</v>
      </c>
      <c r="BB19" s="24">
        <f t="shared" si="37"/>
        <v>-0.19767809309200673</v>
      </c>
      <c r="BC19" s="24">
        <f t="shared" si="38"/>
        <v>0.77908357793428606</v>
      </c>
      <c r="BD19" s="24">
        <f t="shared" si="16"/>
        <v>19.148886732672072</v>
      </c>
      <c r="BE19" s="24">
        <f t="shared" si="39"/>
        <v>14.4780902808387</v>
      </c>
      <c r="BF19" s="18">
        <f t="shared" si="17"/>
        <v>0.5601567501435829</v>
      </c>
      <c r="BG19" s="25">
        <f t="shared" si="18"/>
        <v>7196533985.9166393</v>
      </c>
      <c r="BH19" s="25">
        <f t="shared" si="19"/>
        <v>6266851752.5717411</v>
      </c>
      <c r="BI19" s="24">
        <f t="shared" si="20"/>
        <v>33.005490137904268</v>
      </c>
      <c r="BJ19" s="18">
        <f t="shared" si="21"/>
        <v>0.21770567182995831</v>
      </c>
      <c r="BK19" s="18">
        <f t="shared" si="22"/>
        <v>0.40621161269383699</v>
      </c>
      <c r="BL19" s="24">
        <f t="shared" si="23"/>
        <v>2.9188263955352469</v>
      </c>
      <c r="BM19" s="24">
        <f t="shared" si="24"/>
        <v>3.325873604464753</v>
      </c>
      <c r="BN19" s="24">
        <f t="shared" si="25"/>
        <v>0.41009538895989561</v>
      </c>
      <c r="BO19" s="24">
        <f t="shared" si="26"/>
        <v>0.13414153838839188</v>
      </c>
      <c r="BP19" s="24">
        <f t="shared" si="27"/>
        <v>0.24658983750975522</v>
      </c>
      <c r="BQ19" s="24">
        <f t="shared" si="28"/>
        <v>0.19639813386093094</v>
      </c>
      <c r="BS19" s="9"/>
      <c r="BT19" s="13"/>
      <c r="BU19" s="14"/>
      <c r="BV19" s="13"/>
      <c r="BW19" s="26"/>
      <c r="BX19" s="27"/>
      <c r="BZ19" s="13"/>
      <c r="CA19" s="14"/>
      <c r="CB19" s="13"/>
      <c r="CC19" s="6"/>
      <c r="CD19" s="28"/>
      <c r="CF19" s="15"/>
      <c r="CG19" s="15"/>
      <c r="CH19" s="15"/>
    </row>
    <row r="20" spans="1:86" ht="18.75">
      <c r="A20">
        <f t="shared" si="29"/>
        <v>17</v>
      </c>
      <c r="B20">
        <f t="shared" si="30"/>
        <v>16.399999999999999</v>
      </c>
      <c r="C20">
        <f t="shared" si="31"/>
        <v>1.5</v>
      </c>
      <c r="D20" s="29">
        <f t="shared" si="32"/>
        <v>2.2200286998815728</v>
      </c>
      <c r="E20">
        <f t="shared" si="33"/>
        <v>0</v>
      </c>
      <c r="F20">
        <f t="shared" si="34"/>
        <v>18.2</v>
      </c>
      <c r="G20">
        <f t="shared" si="34"/>
        <v>1.7</v>
      </c>
      <c r="H20">
        <v>2002</v>
      </c>
      <c r="I20">
        <v>17</v>
      </c>
      <c r="J20">
        <v>26</v>
      </c>
      <c r="K20">
        <v>18.2</v>
      </c>
      <c r="L20">
        <v>1.7</v>
      </c>
      <c r="M20">
        <v>9.1999999999999993</v>
      </c>
      <c r="N20">
        <v>59.8</v>
      </c>
      <c r="O20">
        <v>16.399999999999999</v>
      </c>
      <c r="P20">
        <v>31.9</v>
      </c>
      <c r="Q20">
        <v>0.9</v>
      </c>
      <c r="R20">
        <v>13.32</v>
      </c>
      <c r="S20">
        <v>0</v>
      </c>
      <c r="T20">
        <v>17.5</v>
      </c>
      <c r="U20">
        <v>8.8000000000000007</v>
      </c>
      <c r="V20">
        <v>12.8</v>
      </c>
      <c r="W20">
        <v>16</v>
      </c>
      <c r="X20">
        <v>15.7</v>
      </c>
      <c r="Y20">
        <v>15.9</v>
      </c>
      <c r="Z20">
        <v>1.5</v>
      </c>
      <c r="AA20">
        <v>0.9</v>
      </c>
      <c r="AB20">
        <v>338</v>
      </c>
      <c r="AC20">
        <v>53</v>
      </c>
      <c r="AD20">
        <v>4</v>
      </c>
      <c r="AE20">
        <v>2.7</v>
      </c>
      <c r="AF20">
        <v>1.4</v>
      </c>
      <c r="AG20"/>
      <c r="AH20"/>
      <c r="AI20"/>
      <c r="AJ20">
        <f t="shared" si="0"/>
        <v>17</v>
      </c>
      <c r="AK20" s="24">
        <f t="shared" si="1"/>
        <v>2.2200286998815728</v>
      </c>
      <c r="AL20" s="17">
        <f t="shared" si="2"/>
        <v>9.9499999999999993</v>
      </c>
      <c r="AM20" s="24">
        <f t="shared" si="3"/>
        <v>1.3815</v>
      </c>
      <c r="AN20" s="17">
        <f t="shared" si="35"/>
        <v>97.635864898579683</v>
      </c>
      <c r="AO20" s="18">
        <f t="shared" si="4"/>
        <v>6.4957738687626485E-2</v>
      </c>
      <c r="AP20" s="24">
        <f t="shared" si="5"/>
        <v>8.2071512437135216E-2</v>
      </c>
      <c r="AQ20" s="24">
        <f t="shared" si="6"/>
        <v>2.0900878010879693</v>
      </c>
      <c r="AR20" s="24">
        <f t="shared" si="7"/>
        <v>0.6906343876068135</v>
      </c>
      <c r="AS20" s="24">
        <f t="shared" si="8"/>
        <v>1.3903610943473914</v>
      </c>
      <c r="AT20" s="24">
        <f t="shared" si="9"/>
        <v>0.41299936378887447</v>
      </c>
      <c r="AU20" s="24">
        <f t="shared" si="10"/>
        <v>0.34277439937842691</v>
      </c>
      <c r="AV20" s="24">
        <f t="shared" si="11"/>
        <v>0.37788688158365069</v>
      </c>
      <c r="AW20" s="24">
        <f t="shared" si="12"/>
        <v>1.0124742127637407</v>
      </c>
      <c r="AX20" s="24">
        <f t="shared" si="13"/>
        <v>10.256400000000001</v>
      </c>
      <c r="AY20" s="24">
        <f t="shared" si="14"/>
        <v>1.0315970112157162</v>
      </c>
      <c r="AZ20" s="24">
        <f t="shared" si="15"/>
        <v>-0.36401248454901453</v>
      </c>
      <c r="BA20" s="24">
        <f t="shared" si="36"/>
        <v>1.3167273701504043</v>
      </c>
      <c r="BB20" s="24">
        <f t="shared" si="37"/>
        <v>-0.19605498441289598</v>
      </c>
      <c r="BC20" s="24">
        <f t="shared" si="38"/>
        <v>0.78002538870760119</v>
      </c>
      <c r="BD20" s="24">
        <f t="shared" si="16"/>
        <v>19.264055159140444</v>
      </c>
      <c r="BE20" s="24">
        <f t="shared" si="39"/>
        <v>14.565166824722906</v>
      </c>
      <c r="BF20" s="18">
        <f t="shared" si="17"/>
        <v>0.91451063762556017</v>
      </c>
      <c r="BG20" s="25">
        <f t="shared" si="18"/>
        <v>7206422389.5099812</v>
      </c>
      <c r="BH20" s="25">
        <f t="shared" si="19"/>
        <v>5707503265.481986</v>
      </c>
      <c r="BI20" s="24">
        <f t="shared" si="20"/>
        <v>31.658488743212803</v>
      </c>
      <c r="BJ20" s="18">
        <f t="shared" si="21"/>
        <v>0.25393849362787363</v>
      </c>
      <c r="BK20" s="18">
        <f t="shared" si="22"/>
        <v>0.88458936079450623</v>
      </c>
      <c r="BL20" s="24">
        <f t="shared" si="23"/>
        <v>7.1114871582213546</v>
      </c>
      <c r="BM20" s="24">
        <f t="shared" si="24"/>
        <v>3.1449128417786465</v>
      </c>
      <c r="BN20" s="24">
        <f t="shared" si="25"/>
        <v>0.23610456770109958</v>
      </c>
      <c r="BO20" s="24">
        <f t="shared" si="26"/>
        <v>0.10530796339035892</v>
      </c>
      <c r="BP20" s="24">
        <f t="shared" si="27"/>
        <v>0.28883715425389006</v>
      </c>
      <c r="BQ20" s="24">
        <f t="shared" si="28"/>
        <v>0.17754055056372675</v>
      </c>
      <c r="BS20" s="9"/>
      <c r="BT20" s="13"/>
      <c r="BU20" s="14"/>
      <c r="BV20" s="13"/>
      <c r="BW20" s="26"/>
      <c r="BX20" s="27"/>
      <c r="BZ20" s="13"/>
      <c r="CA20" s="14"/>
      <c r="CB20" s="13"/>
      <c r="CC20" s="6"/>
      <c r="CD20" s="28"/>
      <c r="CF20" s="15"/>
      <c r="CG20" s="15"/>
      <c r="CH20" s="15"/>
    </row>
    <row r="21" spans="1:86" ht="18.75">
      <c r="A21">
        <f t="shared" si="29"/>
        <v>18</v>
      </c>
      <c r="B21">
        <f t="shared" si="30"/>
        <v>13.7</v>
      </c>
      <c r="C21">
        <f t="shared" si="31"/>
        <v>1.6</v>
      </c>
      <c r="D21" s="29">
        <f t="shared" si="32"/>
        <v>2.2543591813054871</v>
      </c>
      <c r="E21">
        <f t="shared" si="33"/>
        <v>0</v>
      </c>
      <c r="F21">
        <f t="shared" si="34"/>
        <v>17.2</v>
      </c>
      <c r="G21">
        <f t="shared" si="34"/>
        <v>-2.2000000000000002</v>
      </c>
      <c r="H21">
        <v>2002</v>
      </c>
      <c r="I21">
        <v>18</v>
      </c>
      <c r="J21">
        <v>26</v>
      </c>
      <c r="K21">
        <v>17.2</v>
      </c>
      <c r="L21">
        <v>-2.2000000000000002</v>
      </c>
      <c r="M21">
        <v>6.4</v>
      </c>
      <c r="N21">
        <v>64.900000000000006</v>
      </c>
      <c r="O21">
        <v>13.7</v>
      </c>
      <c r="P21">
        <v>36.299999999999997</v>
      </c>
      <c r="Q21">
        <v>0.7</v>
      </c>
      <c r="R21">
        <v>12.65</v>
      </c>
      <c r="S21">
        <v>0</v>
      </c>
      <c r="T21">
        <v>15.6</v>
      </c>
      <c r="U21">
        <v>6.7</v>
      </c>
      <c r="V21">
        <v>10.8</v>
      </c>
      <c r="W21">
        <v>15.8</v>
      </c>
      <c r="X21">
        <v>15.4</v>
      </c>
      <c r="Y21">
        <v>15.6</v>
      </c>
      <c r="Z21">
        <v>1.6</v>
      </c>
      <c r="AA21">
        <v>0.7</v>
      </c>
      <c r="AB21">
        <v>296</v>
      </c>
      <c r="AC21">
        <v>62</v>
      </c>
      <c r="AD21">
        <v>5.3</v>
      </c>
      <c r="AE21">
        <v>2.6</v>
      </c>
      <c r="AF21">
        <v>0.9</v>
      </c>
      <c r="AG21"/>
      <c r="AH21"/>
      <c r="AI21"/>
      <c r="AJ21">
        <f t="shared" si="0"/>
        <v>18</v>
      </c>
      <c r="AK21" s="24">
        <f t="shared" si="1"/>
        <v>2.2543591813054871</v>
      </c>
      <c r="AL21" s="17">
        <f t="shared" si="2"/>
        <v>7.5</v>
      </c>
      <c r="AM21" s="24">
        <f t="shared" si="3"/>
        <v>1.4736000000000002</v>
      </c>
      <c r="AN21" s="17">
        <f t="shared" si="35"/>
        <v>97.604358591872995</v>
      </c>
      <c r="AO21" s="18">
        <f t="shared" si="4"/>
        <v>6.493677734887876E-2</v>
      </c>
      <c r="AP21" s="24">
        <f t="shared" si="5"/>
        <v>7.09249518694412E-2</v>
      </c>
      <c r="AQ21" s="24">
        <f t="shared" si="6"/>
        <v>1.9624256575788694</v>
      </c>
      <c r="AR21" s="24">
        <f t="shared" si="7"/>
        <v>0.51965324203018892</v>
      </c>
      <c r="AS21" s="24">
        <f t="shared" si="8"/>
        <v>1.2410394498045292</v>
      </c>
      <c r="AT21" s="24">
        <f t="shared" si="9"/>
        <v>0.33725495407759259</v>
      </c>
      <c r="AU21" s="24">
        <f t="shared" si="10"/>
        <v>0.26885231508830509</v>
      </c>
      <c r="AV21" s="24">
        <f t="shared" si="11"/>
        <v>0.30305363458294887</v>
      </c>
      <c r="AW21" s="24">
        <f t="shared" si="12"/>
        <v>0.93798581522158031</v>
      </c>
      <c r="AX21" s="24">
        <f t="shared" si="13"/>
        <v>9.7405000000000008</v>
      </c>
      <c r="AY21" s="24">
        <f t="shared" si="14"/>
        <v>1.031428459999103</v>
      </c>
      <c r="AZ21" s="24">
        <f t="shared" si="15"/>
        <v>-0.36074855379216958</v>
      </c>
      <c r="BA21" s="24">
        <f t="shared" si="36"/>
        <v>1.3192709707492536</v>
      </c>
      <c r="BB21" s="24">
        <f t="shared" si="37"/>
        <v>-0.19437434889222752</v>
      </c>
      <c r="BC21" s="24">
        <f t="shared" si="38"/>
        <v>0.7809912151175018</v>
      </c>
      <c r="BD21" s="24">
        <f t="shared" si="16"/>
        <v>19.383032636452825</v>
      </c>
      <c r="BE21" s="24">
        <f t="shared" si="39"/>
        <v>14.65512331576925</v>
      </c>
      <c r="BF21" s="18">
        <f t="shared" si="17"/>
        <v>0.86317936242735727</v>
      </c>
      <c r="BG21" s="25">
        <f t="shared" si="18"/>
        <v>7107995610.2977571</v>
      </c>
      <c r="BH21" s="25">
        <f t="shared" si="19"/>
        <v>5390396784.2042303</v>
      </c>
      <c r="BI21" s="24">
        <f t="shared" si="20"/>
        <v>30.639808955121623</v>
      </c>
      <c r="BJ21" s="18">
        <f t="shared" si="21"/>
        <v>0.26292956962734804</v>
      </c>
      <c r="BK21" s="18">
        <f t="shared" si="22"/>
        <v>0.81529213927693245</v>
      </c>
      <c r="BL21" s="24">
        <f t="shared" si="23"/>
        <v>6.5680846090288396</v>
      </c>
      <c r="BM21" s="24">
        <f t="shared" si="24"/>
        <v>3.1724153909711612</v>
      </c>
      <c r="BN21" s="24">
        <f t="shared" si="25"/>
        <v>0.25078382537321431</v>
      </c>
      <c r="BO21" s="24">
        <f t="shared" si="26"/>
        <v>9.1801390837117663E-2</v>
      </c>
      <c r="BP21" s="24">
        <f t="shared" si="27"/>
        <v>0.28782506012456555</v>
      </c>
      <c r="BQ21" s="24">
        <f t="shared" si="28"/>
        <v>0.16839661315276461</v>
      </c>
      <c r="BS21" s="9"/>
      <c r="BT21" s="13"/>
      <c r="BU21" s="14"/>
      <c r="BV21" s="13"/>
      <c r="BW21" s="26"/>
      <c r="BX21" s="27"/>
      <c r="BZ21" s="13"/>
      <c r="CA21" s="14"/>
      <c r="CB21" s="13"/>
      <c r="CC21" s="6"/>
      <c r="CD21" s="28"/>
      <c r="CF21" s="15"/>
      <c r="CG21" s="15"/>
      <c r="CH21" s="15"/>
    </row>
    <row r="22" spans="1:86" ht="18.75">
      <c r="A22">
        <f t="shared" si="29"/>
        <v>19</v>
      </c>
      <c r="B22">
        <f t="shared" si="30"/>
        <v>13.5</v>
      </c>
      <c r="C22">
        <f t="shared" si="31"/>
        <v>2</v>
      </c>
      <c r="D22" s="29">
        <f t="shared" si="32"/>
        <v>2.5008891928495012</v>
      </c>
      <c r="E22">
        <f t="shared" si="33"/>
        <v>0</v>
      </c>
      <c r="F22">
        <f t="shared" si="34"/>
        <v>15.5</v>
      </c>
      <c r="G22">
        <f t="shared" si="34"/>
        <v>-1.4</v>
      </c>
      <c r="H22">
        <v>2002</v>
      </c>
      <c r="I22">
        <v>19</v>
      </c>
      <c r="J22">
        <v>26</v>
      </c>
      <c r="K22">
        <v>15.5</v>
      </c>
      <c r="L22">
        <v>-1.4</v>
      </c>
      <c r="M22">
        <v>6.5</v>
      </c>
      <c r="N22">
        <v>45.4</v>
      </c>
      <c r="O22">
        <v>13.5</v>
      </c>
      <c r="P22">
        <v>27.1</v>
      </c>
      <c r="Q22">
        <v>0.8</v>
      </c>
      <c r="R22">
        <v>11.12</v>
      </c>
      <c r="S22">
        <v>0</v>
      </c>
      <c r="T22">
        <v>14.4</v>
      </c>
      <c r="U22">
        <v>6.3</v>
      </c>
      <c r="V22">
        <v>10.1</v>
      </c>
      <c r="W22">
        <v>15.4</v>
      </c>
      <c r="X22">
        <v>15</v>
      </c>
      <c r="Y22">
        <v>15.2</v>
      </c>
      <c r="Z22">
        <v>2</v>
      </c>
      <c r="AA22">
        <v>1.2</v>
      </c>
      <c r="AB22">
        <v>44</v>
      </c>
      <c r="AC22">
        <v>52</v>
      </c>
      <c r="AD22">
        <v>7.3</v>
      </c>
      <c r="AE22">
        <v>2.5</v>
      </c>
      <c r="AF22">
        <v>0.5</v>
      </c>
      <c r="AG22"/>
      <c r="AH22"/>
      <c r="AI22"/>
      <c r="AJ22">
        <f t="shared" si="0"/>
        <v>19</v>
      </c>
      <c r="AK22" s="24">
        <f t="shared" si="1"/>
        <v>2.5008891928495012</v>
      </c>
      <c r="AL22" s="17">
        <f t="shared" si="2"/>
        <v>7.05</v>
      </c>
      <c r="AM22" s="24">
        <f t="shared" si="3"/>
        <v>1.8420000000000001</v>
      </c>
      <c r="AN22" s="17">
        <f t="shared" si="35"/>
        <v>97.598512734555854</v>
      </c>
      <c r="AO22" s="18">
        <f t="shared" si="4"/>
        <v>6.4932888064214711E-2</v>
      </c>
      <c r="AP22" s="24">
        <f t="shared" si="5"/>
        <v>6.9025208545576436E-2</v>
      </c>
      <c r="AQ22" s="24">
        <f t="shared" si="6"/>
        <v>1.761022898120093</v>
      </c>
      <c r="AR22" s="24">
        <f t="shared" si="7"/>
        <v>0.55129882360780158</v>
      </c>
      <c r="AS22" s="24">
        <f t="shared" si="8"/>
        <v>1.1561608608639473</v>
      </c>
      <c r="AT22" s="24">
        <f t="shared" si="9"/>
        <v>0.25028966591794188</v>
      </c>
      <c r="AU22" s="24">
        <f t="shared" si="10"/>
        <v>0.23773809124621256</v>
      </c>
      <c r="AV22" s="24">
        <f t="shared" si="11"/>
        <v>0.24401387858207724</v>
      </c>
      <c r="AW22" s="24">
        <f t="shared" si="12"/>
        <v>0.91214698228187008</v>
      </c>
      <c r="AX22" s="24">
        <f t="shared" si="13"/>
        <v>8.5624000000000002</v>
      </c>
      <c r="AY22" s="24">
        <f t="shared" si="14"/>
        <v>1.0312505958515106</v>
      </c>
      <c r="AZ22" s="24">
        <f t="shared" si="15"/>
        <v>-0.35737772545324453</v>
      </c>
      <c r="BA22" s="24">
        <f t="shared" si="36"/>
        <v>1.3218895738188949</v>
      </c>
      <c r="BB22" s="24">
        <f t="shared" si="37"/>
        <v>-0.1926364972276601</v>
      </c>
      <c r="BC22" s="24">
        <f t="shared" si="38"/>
        <v>0.78197994008079741</v>
      </c>
      <c r="BD22" s="24">
        <f t="shared" si="16"/>
        <v>19.505774890806737</v>
      </c>
      <c r="BE22" s="24">
        <f t="shared" si="39"/>
        <v>14.747926279441158</v>
      </c>
      <c r="BF22" s="18">
        <f t="shared" si="17"/>
        <v>0.75400431147404468</v>
      </c>
      <c r="BG22" s="25">
        <f t="shared" si="18"/>
        <v>6942988231.9035416</v>
      </c>
      <c r="BH22" s="25">
        <f t="shared" si="19"/>
        <v>5454339107.7532101</v>
      </c>
      <c r="BI22" s="24">
        <f t="shared" si="20"/>
        <v>30.392047973168527</v>
      </c>
      <c r="BJ22" s="18">
        <f t="shared" si="21"/>
        <v>0.27084313468491572</v>
      </c>
      <c r="BK22" s="18">
        <f t="shared" si="22"/>
        <v>0.6679058204899605</v>
      </c>
      <c r="BL22" s="24">
        <f t="shared" si="23"/>
        <v>5.4978517618997405</v>
      </c>
      <c r="BM22" s="24">
        <f t="shared" si="24"/>
        <v>3.0645482381002598</v>
      </c>
      <c r="BN22" s="24">
        <f t="shared" si="25"/>
        <v>0.2755888703327572</v>
      </c>
      <c r="BO22" s="24">
        <f t="shared" si="26"/>
        <v>8.6304681143002493E-2</v>
      </c>
      <c r="BP22" s="24">
        <f t="shared" si="27"/>
        <v>0.35041125787206762</v>
      </c>
      <c r="BQ22" s="24">
        <f t="shared" si="28"/>
        <v>0.17462426574664752</v>
      </c>
      <c r="BS22" s="9"/>
      <c r="BT22" s="13"/>
      <c r="BU22" s="14"/>
      <c r="BV22" s="13"/>
      <c r="BW22" s="26"/>
      <c r="BX22" s="27"/>
      <c r="BZ22" s="13"/>
      <c r="CA22" s="14"/>
      <c r="CB22" s="13"/>
      <c r="CC22" s="6"/>
      <c r="CD22" s="28"/>
      <c r="CF22" s="15"/>
      <c r="CG22" s="15"/>
      <c r="CH22" s="15"/>
    </row>
    <row r="23" spans="1:86" ht="18.75">
      <c r="A23">
        <f t="shared" si="29"/>
        <v>20</v>
      </c>
      <c r="B23">
        <f t="shared" si="30"/>
        <v>11</v>
      </c>
      <c r="C23">
        <f t="shared" si="31"/>
        <v>1.5</v>
      </c>
      <c r="D23" s="29">
        <f t="shared" si="32"/>
        <v>2.3269572768155085</v>
      </c>
      <c r="E23">
        <f t="shared" si="33"/>
        <v>0</v>
      </c>
      <c r="F23">
        <f t="shared" si="34"/>
        <v>18.5</v>
      </c>
      <c r="G23">
        <f t="shared" si="34"/>
        <v>-1.5</v>
      </c>
      <c r="H23">
        <v>2002</v>
      </c>
      <c r="I23">
        <v>20</v>
      </c>
      <c r="J23">
        <v>26</v>
      </c>
      <c r="K23">
        <v>18.5</v>
      </c>
      <c r="L23">
        <v>-1.5</v>
      </c>
      <c r="M23">
        <v>7.3</v>
      </c>
      <c r="N23">
        <v>65.8</v>
      </c>
      <c r="O23">
        <v>11</v>
      </c>
      <c r="P23">
        <v>27.9</v>
      </c>
      <c r="Q23">
        <v>0.8</v>
      </c>
      <c r="R23">
        <v>14.2</v>
      </c>
      <c r="S23">
        <v>0</v>
      </c>
      <c r="T23">
        <v>15.9</v>
      </c>
      <c r="U23">
        <v>5.7</v>
      </c>
      <c r="V23">
        <v>10.3</v>
      </c>
      <c r="W23">
        <v>15</v>
      </c>
      <c r="X23">
        <v>14.6</v>
      </c>
      <c r="Y23">
        <v>14.8</v>
      </c>
      <c r="Z23">
        <v>1.5</v>
      </c>
      <c r="AA23">
        <v>0.3</v>
      </c>
      <c r="AB23">
        <v>359</v>
      </c>
      <c r="AC23">
        <v>71</v>
      </c>
      <c r="AD23">
        <v>4.2</v>
      </c>
      <c r="AE23">
        <v>2.9</v>
      </c>
      <c r="AF23">
        <v>1.4</v>
      </c>
      <c r="AG23"/>
      <c r="AH23"/>
      <c r="AI23"/>
      <c r="AJ23">
        <f t="shared" si="0"/>
        <v>20</v>
      </c>
      <c r="AK23" s="24">
        <f t="shared" si="1"/>
        <v>2.3269572768155085</v>
      </c>
      <c r="AL23" s="17">
        <f t="shared" si="2"/>
        <v>8.5</v>
      </c>
      <c r="AM23" s="24">
        <f t="shared" si="3"/>
        <v>1.3815</v>
      </c>
      <c r="AN23" s="17">
        <f t="shared" si="35"/>
        <v>97.617283515123574</v>
      </c>
      <c r="AO23" s="18">
        <f t="shared" si="4"/>
        <v>6.4945376379449554E-2</v>
      </c>
      <c r="AP23" s="24">
        <f t="shared" si="5"/>
        <v>7.5307279119437021E-2</v>
      </c>
      <c r="AQ23" s="24">
        <f t="shared" si="6"/>
        <v>2.1297773032821605</v>
      </c>
      <c r="AR23" s="24">
        <f t="shared" si="7"/>
        <v>0.54725207192028802</v>
      </c>
      <c r="AS23" s="24">
        <f t="shared" si="8"/>
        <v>1.3385146876012244</v>
      </c>
      <c r="AT23" s="24">
        <f t="shared" si="9"/>
        <v>0.36009186332354948</v>
      </c>
      <c r="AU23" s="24">
        <f t="shared" si="10"/>
        <v>0.23427550336103767</v>
      </c>
      <c r="AV23" s="24">
        <f t="shared" si="11"/>
        <v>0.29718368334229356</v>
      </c>
      <c r="AW23" s="24">
        <f t="shared" si="12"/>
        <v>1.0413310042589308</v>
      </c>
      <c r="AX23" s="24">
        <f t="shared" si="13"/>
        <v>10.933999999999999</v>
      </c>
      <c r="AY23" s="24">
        <f t="shared" si="14"/>
        <v>1.0310634714779239</v>
      </c>
      <c r="AZ23" s="24">
        <f t="shared" si="15"/>
        <v>-0.35390099838142475</v>
      </c>
      <c r="BA23" s="24">
        <f t="shared" si="36"/>
        <v>1.3245817296307389</v>
      </c>
      <c r="BB23" s="24">
        <f t="shared" si="37"/>
        <v>-0.19084175597064973</v>
      </c>
      <c r="BC23" s="24">
        <f t="shared" si="38"/>
        <v>0.78299041861561258</v>
      </c>
      <c r="BD23" s="24">
        <f t="shared" si="16"/>
        <v>19.63223589927809</v>
      </c>
      <c r="BE23" s="24">
        <f t="shared" si="39"/>
        <v>14.843540918726177</v>
      </c>
      <c r="BF23" s="18">
        <f t="shared" si="17"/>
        <v>0.95664505374763342</v>
      </c>
      <c r="BG23" s="25">
        <f t="shared" si="18"/>
        <v>7236148749.5366955</v>
      </c>
      <c r="BH23" s="25">
        <f t="shared" si="19"/>
        <v>5446315367.2730131</v>
      </c>
      <c r="BI23" s="24">
        <f t="shared" si="20"/>
        <v>31.091060782358998</v>
      </c>
      <c r="BJ23" s="18">
        <f t="shared" si="21"/>
        <v>0.2636796213747013</v>
      </c>
      <c r="BK23" s="18">
        <f t="shared" si="22"/>
        <v>0.94147082255930525</v>
      </c>
      <c r="BL23" s="24">
        <f t="shared" si="23"/>
        <v>7.7182523068514968</v>
      </c>
      <c r="BM23" s="24">
        <f t="shared" si="24"/>
        <v>3.2157476931485025</v>
      </c>
      <c r="BN23" s="24">
        <f t="shared" si="25"/>
        <v>0.22646110515130299</v>
      </c>
      <c r="BO23" s="24">
        <f t="shared" si="26"/>
        <v>9.880503731509295E-2</v>
      </c>
      <c r="BP23" s="24">
        <f t="shared" si="27"/>
        <v>0.29854187830304357</v>
      </c>
      <c r="BQ23" s="24">
        <f t="shared" si="28"/>
        <v>0.17075814823807783</v>
      </c>
      <c r="BS23" s="9"/>
      <c r="BT23" s="13"/>
      <c r="BU23" s="14"/>
      <c r="BV23" s="13"/>
      <c r="BW23" s="26"/>
      <c r="BX23" s="27"/>
      <c r="BZ23" s="13"/>
      <c r="CA23" s="14"/>
      <c r="CB23" s="13"/>
      <c r="CC23" s="6"/>
      <c r="CD23" s="28"/>
      <c r="CF23" s="15"/>
      <c r="CG23" s="15"/>
      <c r="CH23" s="15"/>
    </row>
    <row r="24" spans="1:86" ht="18.75">
      <c r="A24">
        <f t="shared" si="29"/>
        <v>21</v>
      </c>
      <c r="B24">
        <f t="shared" si="30"/>
        <v>12.2</v>
      </c>
      <c r="C24">
        <f t="shared" si="31"/>
        <v>1.4</v>
      </c>
      <c r="D24" s="29">
        <f t="shared" si="32"/>
        <v>2.3970055360646358</v>
      </c>
      <c r="E24">
        <f t="shared" si="33"/>
        <v>0</v>
      </c>
      <c r="F24">
        <f t="shared" si="34"/>
        <v>20.2</v>
      </c>
      <c r="G24">
        <f t="shared" si="34"/>
        <v>-2</v>
      </c>
      <c r="H24">
        <v>2002</v>
      </c>
      <c r="I24">
        <v>21</v>
      </c>
      <c r="J24">
        <v>26</v>
      </c>
      <c r="K24">
        <v>20.2</v>
      </c>
      <c r="L24">
        <v>-2</v>
      </c>
      <c r="M24">
        <v>8.1999999999999993</v>
      </c>
      <c r="N24">
        <v>52.9</v>
      </c>
      <c r="O24">
        <v>12.2</v>
      </c>
      <c r="P24">
        <v>26.6</v>
      </c>
      <c r="Q24">
        <v>0.9</v>
      </c>
      <c r="R24">
        <v>13.86</v>
      </c>
      <c r="S24">
        <v>0</v>
      </c>
      <c r="T24">
        <v>16.600000000000001</v>
      </c>
      <c r="U24">
        <v>6.1</v>
      </c>
      <c r="V24">
        <v>11</v>
      </c>
      <c r="W24">
        <v>14.7</v>
      </c>
      <c r="X24">
        <v>14.5</v>
      </c>
      <c r="Y24">
        <v>14.6</v>
      </c>
      <c r="Z24">
        <v>1.4</v>
      </c>
      <c r="AA24">
        <v>0.9</v>
      </c>
      <c r="AB24">
        <v>40</v>
      </c>
      <c r="AC24">
        <v>48</v>
      </c>
      <c r="AD24">
        <v>5</v>
      </c>
      <c r="AE24">
        <v>2.9</v>
      </c>
      <c r="AF24">
        <v>1.8</v>
      </c>
      <c r="AG24"/>
      <c r="AH24"/>
      <c r="AI24"/>
      <c r="AJ24">
        <f t="shared" si="0"/>
        <v>21</v>
      </c>
      <c r="AK24" s="24">
        <f t="shared" si="1"/>
        <v>2.3970055360646358</v>
      </c>
      <c r="AL24" s="17">
        <f t="shared" si="2"/>
        <v>9.1</v>
      </c>
      <c r="AM24" s="24">
        <f t="shared" si="3"/>
        <v>1.2893999999999999</v>
      </c>
      <c r="AN24" s="17">
        <f t="shared" si="35"/>
        <v>97.624995170015652</v>
      </c>
      <c r="AO24" s="18">
        <f t="shared" si="4"/>
        <v>6.4950506990663459E-2</v>
      </c>
      <c r="AP24" s="24">
        <f t="shared" si="5"/>
        <v>7.8046128887961211E-2</v>
      </c>
      <c r="AQ24" s="24">
        <f t="shared" si="6"/>
        <v>2.3673876975032684</v>
      </c>
      <c r="AR24" s="24">
        <f t="shared" si="7"/>
        <v>0.52741000445547548</v>
      </c>
      <c r="AS24" s="24">
        <f t="shared" si="8"/>
        <v>1.447398850979372</v>
      </c>
      <c r="AT24" s="24">
        <f t="shared" si="9"/>
        <v>0.2789998923569465</v>
      </c>
      <c r="AU24" s="24">
        <f t="shared" si="10"/>
        <v>0.28882129909539872</v>
      </c>
      <c r="AV24" s="24">
        <f t="shared" si="11"/>
        <v>0.28391059572617261</v>
      </c>
      <c r="AW24" s="24">
        <f t="shared" si="12"/>
        <v>1.1634882552531995</v>
      </c>
      <c r="AX24" s="24">
        <f t="shared" si="13"/>
        <v>10.6722</v>
      </c>
      <c r="AY24" s="24">
        <f t="shared" si="14"/>
        <v>1.0308671423273339</v>
      </c>
      <c r="AZ24" s="24">
        <f t="shared" si="15"/>
        <v>-0.35031940280597534</v>
      </c>
      <c r="BA24" s="24">
        <f t="shared" si="36"/>
        <v>1.3273459712275386</v>
      </c>
      <c r="BB24" s="24">
        <f t="shared" si="37"/>
        <v>-0.18899046792635724</v>
      </c>
      <c r="BC24" s="24">
        <f t="shared" si="38"/>
        <v>0.78402147907129383</v>
      </c>
      <c r="BD24" s="24">
        <f t="shared" si="16"/>
        <v>19.762367888555112</v>
      </c>
      <c r="BE24" s="24">
        <f t="shared" si="39"/>
        <v>14.941931113178748</v>
      </c>
      <c r="BF24" s="18">
        <f t="shared" si="17"/>
        <v>0.92759094490641247</v>
      </c>
      <c r="BG24" s="25">
        <f t="shared" si="18"/>
        <v>7406339021.9600296</v>
      </c>
      <c r="BH24" s="25">
        <f t="shared" si="19"/>
        <v>5406329373.018321</v>
      </c>
      <c r="BI24" s="24">
        <f t="shared" si="20"/>
        <v>31.410256570289427</v>
      </c>
      <c r="BJ24" s="18">
        <f t="shared" si="21"/>
        <v>0.26540343388444088</v>
      </c>
      <c r="BK24" s="18">
        <f t="shared" si="22"/>
        <v>0.90224777562365699</v>
      </c>
      <c r="BL24" s="24">
        <f t="shared" si="23"/>
        <v>7.5214892917770531</v>
      </c>
      <c r="BM24" s="24">
        <f t="shared" si="24"/>
        <v>3.1507107082229471</v>
      </c>
      <c r="BN24" s="24">
        <f t="shared" si="25"/>
        <v>0.22732400492229057</v>
      </c>
      <c r="BO24" s="24">
        <f t="shared" si="26"/>
        <v>0.10032751580124025</v>
      </c>
      <c r="BP24" s="24">
        <f t="shared" si="27"/>
        <v>0.31068864945562291</v>
      </c>
      <c r="BQ24" s="24">
        <f t="shared" si="28"/>
        <v>0.17147067834130358</v>
      </c>
      <c r="BS24" s="9"/>
      <c r="BT24" s="13"/>
      <c r="BU24" s="14"/>
      <c r="BV24" s="13"/>
      <c r="BW24" s="26"/>
      <c r="BX24" s="27"/>
      <c r="BZ24" s="13"/>
      <c r="CA24" s="14"/>
      <c r="CB24" s="13"/>
      <c r="CC24" s="6"/>
      <c r="CD24" s="28"/>
      <c r="CF24" s="15"/>
      <c r="CG24" s="15"/>
      <c r="CH24" s="15"/>
    </row>
    <row r="25" spans="1:86" ht="18.75">
      <c r="A25">
        <f t="shared" si="29"/>
        <v>22</v>
      </c>
      <c r="B25">
        <f t="shared" si="30"/>
        <v>12.3</v>
      </c>
      <c r="C25">
        <f t="shared" si="31"/>
        <v>1.5</v>
      </c>
      <c r="D25" s="29">
        <f t="shared" si="32"/>
        <v>2.512371612100301</v>
      </c>
      <c r="E25">
        <f t="shared" si="33"/>
        <v>0</v>
      </c>
      <c r="F25">
        <f t="shared" si="34"/>
        <v>20.399999999999999</v>
      </c>
      <c r="G25">
        <f t="shared" si="34"/>
        <v>-1</v>
      </c>
      <c r="H25">
        <v>2002</v>
      </c>
      <c r="I25">
        <v>22</v>
      </c>
      <c r="J25">
        <v>26</v>
      </c>
      <c r="K25">
        <v>20.399999999999999</v>
      </c>
      <c r="L25">
        <v>-1</v>
      </c>
      <c r="M25">
        <v>9.1</v>
      </c>
      <c r="N25">
        <v>55.2</v>
      </c>
      <c r="O25">
        <v>12.3</v>
      </c>
      <c r="P25">
        <v>32.200000000000003</v>
      </c>
      <c r="Q25">
        <v>0.9</v>
      </c>
      <c r="R25">
        <v>13.66</v>
      </c>
      <c r="S25">
        <v>0</v>
      </c>
      <c r="T25">
        <v>16.899999999999999</v>
      </c>
      <c r="U25">
        <v>6.9</v>
      </c>
      <c r="V25">
        <v>11.6</v>
      </c>
      <c r="W25">
        <v>14.7</v>
      </c>
      <c r="X25">
        <v>14.5</v>
      </c>
      <c r="Y25">
        <v>14.6</v>
      </c>
      <c r="Z25">
        <v>1.5</v>
      </c>
      <c r="AA25">
        <v>0.3</v>
      </c>
      <c r="AB25">
        <v>304</v>
      </c>
      <c r="AC25">
        <v>74</v>
      </c>
      <c r="AD25">
        <v>6.1</v>
      </c>
      <c r="AE25">
        <v>2.9</v>
      </c>
      <c r="AF25">
        <v>2</v>
      </c>
      <c r="AG25"/>
      <c r="AH25"/>
      <c r="AI25"/>
      <c r="AJ25">
        <f t="shared" si="0"/>
        <v>22</v>
      </c>
      <c r="AK25" s="24">
        <f t="shared" si="1"/>
        <v>2.512371612100301</v>
      </c>
      <c r="AL25" s="17">
        <f t="shared" si="2"/>
        <v>9.6999999999999993</v>
      </c>
      <c r="AM25" s="24">
        <f t="shared" si="3"/>
        <v>1.3815</v>
      </c>
      <c r="AN25" s="17">
        <f t="shared" si="35"/>
        <v>97.632674599376145</v>
      </c>
      <c r="AO25" s="18">
        <f t="shared" si="4"/>
        <v>6.4955616162033922E-2</v>
      </c>
      <c r="AP25" s="24">
        <f t="shared" si="5"/>
        <v>8.0869594497586142E-2</v>
      </c>
      <c r="AQ25" s="24">
        <f t="shared" si="6"/>
        <v>2.3968104104453793</v>
      </c>
      <c r="AR25" s="24">
        <f t="shared" si="7"/>
        <v>0.56775189117620539</v>
      </c>
      <c r="AS25" s="24">
        <f t="shared" si="8"/>
        <v>1.4822811508107923</v>
      </c>
      <c r="AT25" s="24">
        <f t="shared" si="9"/>
        <v>0.31339904392926538</v>
      </c>
      <c r="AU25" s="24">
        <f t="shared" si="10"/>
        <v>0.29480768048478168</v>
      </c>
      <c r="AV25" s="24">
        <f t="shared" si="11"/>
        <v>0.3041033622070235</v>
      </c>
      <c r="AW25" s="24">
        <f t="shared" si="12"/>
        <v>1.1781777886037688</v>
      </c>
      <c r="AX25" s="24">
        <f t="shared" si="13"/>
        <v>10.5182</v>
      </c>
      <c r="AY25" s="24">
        <f t="shared" si="14"/>
        <v>1.0306616665763046</v>
      </c>
      <c r="AZ25" s="24">
        <f t="shared" si="15"/>
        <v>-0.34663400003096273</v>
      </c>
      <c r="BA25" s="24">
        <f t="shared" si="36"/>
        <v>1.3301808167945861</v>
      </c>
      <c r="BB25" s="24">
        <f t="shared" si="37"/>
        <v>-0.18708299255101252</v>
      </c>
      <c r="BC25" s="24">
        <f t="shared" si="38"/>
        <v>0.78507192439402584</v>
      </c>
      <c r="BD25" s="24">
        <f t="shared" si="16"/>
        <v>19.896121335461917</v>
      </c>
      <c r="BE25" s="24">
        <f t="shared" si="39"/>
        <v>15.043059419316046</v>
      </c>
      <c r="BF25" s="18">
        <f t="shared" si="17"/>
        <v>0.90805996434873293</v>
      </c>
      <c r="BG25" s="25">
        <f t="shared" si="18"/>
        <v>7426556956.0786963</v>
      </c>
      <c r="BH25" s="25">
        <f t="shared" si="19"/>
        <v>5486522759.1195059</v>
      </c>
      <c r="BI25" s="24">
        <f t="shared" si="20"/>
        <v>31.656414921808395</v>
      </c>
      <c r="BJ25" s="18">
        <f t="shared" si="21"/>
        <v>0.26279620540894599</v>
      </c>
      <c r="BK25" s="18">
        <f t="shared" si="22"/>
        <v>0.87588095187078963</v>
      </c>
      <c r="BL25" s="24">
        <f t="shared" si="23"/>
        <v>7.2866163057365689</v>
      </c>
      <c r="BM25" s="24">
        <f t="shared" si="24"/>
        <v>3.2315836942634313</v>
      </c>
      <c r="BN25" s="24">
        <f t="shared" si="25"/>
        <v>0.23657274482162746</v>
      </c>
      <c r="BO25" s="24">
        <f t="shared" si="26"/>
        <v>0.10662544007955879</v>
      </c>
      <c r="BP25" s="24">
        <f t="shared" si="27"/>
        <v>0.33639489730607963</v>
      </c>
      <c r="BQ25" s="24">
        <f t="shared" si="28"/>
        <v>0.17633551312708901</v>
      </c>
      <c r="BS25" s="9"/>
      <c r="BT25" s="13"/>
      <c r="BU25" s="14"/>
      <c r="BV25" s="13"/>
      <c r="BW25" s="26"/>
      <c r="BX25" s="27"/>
      <c r="BZ25" s="13"/>
      <c r="CA25" s="14"/>
      <c r="CB25" s="13"/>
      <c r="CC25" s="6"/>
      <c r="CD25" s="28"/>
      <c r="CF25" s="15"/>
      <c r="CG25" s="15"/>
      <c r="CH25" s="15"/>
    </row>
    <row r="26" spans="1:86" ht="18.75">
      <c r="A26">
        <f t="shared" si="29"/>
        <v>23</v>
      </c>
      <c r="B26">
        <f t="shared" si="30"/>
        <v>9.9</v>
      </c>
      <c r="C26">
        <f t="shared" si="31"/>
        <v>3.7</v>
      </c>
      <c r="D26" s="29">
        <f t="shared" si="32"/>
        <v>3.5153426924718927</v>
      </c>
      <c r="E26">
        <f t="shared" si="33"/>
        <v>0</v>
      </c>
      <c r="F26">
        <f t="shared" si="34"/>
        <v>15.1</v>
      </c>
      <c r="G26">
        <f t="shared" si="34"/>
        <v>5.2</v>
      </c>
      <c r="H26">
        <v>2002</v>
      </c>
      <c r="I26">
        <v>23</v>
      </c>
      <c r="J26">
        <v>26</v>
      </c>
      <c r="K26">
        <v>15.1</v>
      </c>
      <c r="L26">
        <v>5.2</v>
      </c>
      <c r="M26">
        <v>10.199999999999999</v>
      </c>
      <c r="N26">
        <v>60.3</v>
      </c>
      <c r="O26">
        <v>9.9</v>
      </c>
      <c r="P26">
        <v>28.2</v>
      </c>
      <c r="Q26">
        <v>0.9</v>
      </c>
      <c r="R26">
        <v>13.85</v>
      </c>
      <c r="S26">
        <v>0</v>
      </c>
      <c r="T26">
        <v>16.2</v>
      </c>
      <c r="U26">
        <v>9.6</v>
      </c>
      <c r="V26">
        <v>12.4</v>
      </c>
      <c r="W26">
        <v>14.7</v>
      </c>
      <c r="X26">
        <v>14.5</v>
      </c>
      <c r="Y26">
        <v>14.7</v>
      </c>
      <c r="Z26">
        <v>3.7</v>
      </c>
      <c r="AA26">
        <v>2.7</v>
      </c>
      <c r="AB26">
        <v>305</v>
      </c>
      <c r="AC26">
        <v>41</v>
      </c>
      <c r="AD26">
        <v>12.5</v>
      </c>
      <c r="AE26">
        <v>4</v>
      </c>
      <c r="AF26">
        <v>0.5</v>
      </c>
      <c r="AG26"/>
      <c r="AH26"/>
      <c r="AI26"/>
      <c r="AJ26">
        <f t="shared" si="0"/>
        <v>23</v>
      </c>
      <c r="AK26" s="24">
        <f t="shared" si="1"/>
        <v>3.5153426924718927</v>
      </c>
      <c r="AL26" s="17">
        <f t="shared" si="2"/>
        <v>10.15</v>
      </c>
      <c r="AM26" s="24">
        <f t="shared" si="3"/>
        <v>3.4077000000000002</v>
      </c>
      <c r="AN26" s="17">
        <f t="shared" si="35"/>
        <v>97.638413144701019</v>
      </c>
      <c r="AO26" s="18">
        <f t="shared" si="4"/>
        <v>6.49594340513725E-2</v>
      </c>
      <c r="AP26" s="24">
        <f t="shared" si="5"/>
        <v>8.304399116686359E-2</v>
      </c>
      <c r="AQ26" s="24">
        <f t="shared" si="6"/>
        <v>1.7163564077019398</v>
      </c>
      <c r="AR26" s="24">
        <f t="shared" si="7"/>
        <v>0.88456442308191707</v>
      </c>
      <c r="AS26" s="24">
        <f t="shared" si="8"/>
        <v>1.3004604153919284</v>
      </c>
      <c r="AT26" s="24">
        <f t="shared" si="9"/>
        <v>0.53339234711839589</v>
      </c>
      <c r="AU26" s="24">
        <f t="shared" si="10"/>
        <v>0.16991928436249204</v>
      </c>
      <c r="AV26" s="24">
        <f t="shared" si="11"/>
        <v>0.35165581574044397</v>
      </c>
      <c r="AW26" s="24">
        <f t="shared" si="12"/>
        <v>0.94880459965148445</v>
      </c>
      <c r="AX26" s="24">
        <f t="shared" si="13"/>
        <v>10.6645</v>
      </c>
      <c r="AY26" s="24">
        <f t="shared" si="14"/>
        <v>1.0304471051117361</v>
      </c>
      <c r="AZ26" s="24">
        <f t="shared" si="15"/>
        <v>-0.3428458821207665</v>
      </c>
      <c r="BA26" s="24">
        <f t="shared" si="36"/>
        <v>1.3330847719836083</v>
      </c>
      <c r="BB26" s="24">
        <f t="shared" si="37"/>
        <v>-0.18511970634532371</v>
      </c>
      <c r="BC26" s="24">
        <f t="shared" si="38"/>
        <v>0.786140533427239</v>
      </c>
      <c r="BD26" s="24">
        <f t="shared" si="16"/>
        <v>20.033444969378081</v>
      </c>
      <c r="BE26" s="24">
        <f t="shared" si="39"/>
        <v>15.146887072447379</v>
      </c>
      <c r="BF26" s="18">
        <f t="shared" si="17"/>
        <v>0.91437930010012058</v>
      </c>
      <c r="BG26" s="25">
        <f t="shared" si="18"/>
        <v>6904584185.2185268</v>
      </c>
      <c r="BH26" s="25">
        <f t="shared" si="19"/>
        <v>6003815134.8166685</v>
      </c>
      <c r="BI26" s="24">
        <f t="shared" si="20"/>
        <v>31.644940933066277</v>
      </c>
      <c r="BJ26" s="18">
        <f t="shared" si="21"/>
        <v>0.25697919544769093</v>
      </c>
      <c r="BK26" s="18">
        <f t="shared" si="22"/>
        <v>0.88441205513516297</v>
      </c>
      <c r="BL26" s="24">
        <f t="shared" si="23"/>
        <v>7.1921197215427686</v>
      </c>
      <c r="BM26" s="24">
        <f t="shared" si="24"/>
        <v>3.4723802784572317</v>
      </c>
      <c r="BN26" s="24">
        <f t="shared" si="25"/>
        <v>0.25071337750593731</v>
      </c>
      <c r="BO26" s="24">
        <f t="shared" si="26"/>
        <v>0.11765100940625502</v>
      </c>
      <c r="BP26" s="24">
        <f t="shared" si="27"/>
        <v>0.66720758302659289</v>
      </c>
      <c r="BQ26" s="24">
        <f t="shared" si="28"/>
        <v>0.22326659477996921</v>
      </c>
      <c r="BS26" s="9"/>
      <c r="BT26" s="13"/>
      <c r="BU26" s="14"/>
      <c r="BV26" s="13"/>
      <c r="BW26" s="26"/>
      <c r="BX26" s="27"/>
      <c r="BZ26" s="13"/>
      <c r="CA26" s="14"/>
      <c r="CB26" s="13"/>
      <c r="CC26" s="6"/>
      <c r="CD26" s="28"/>
      <c r="CF26" s="15"/>
      <c r="CG26" s="15"/>
      <c r="CH26" s="15"/>
    </row>
    <row r="27" spans="1:86" ht="18.75">
      <c r="A27">
        <f t="shared" si="29"/>
        <v>24</v>
      </c>
      <c r="B27">
        <f t="shared" si="30"/>
        <v>6.7</v>
      </c>
      <c r="C27">
        <f t="shared" si="31"/>
        <v>3.1</v>
      </c>
      <c r="D27" s="29">
        <f t="shared" si="32"/>
        <v>3.8304345536389977</v>
      </c>
      <c r="E27">
        <f t="shared" si="33"/>
        <v>0</v>
      </c>
      <c r="F27">
        <f t="shared" si="34"/>
        <v>17.8</v>
      </c>
      <c r="G27">
        <f t="shared" si="34"/>
        <v>1.3</v>
      </c>
      <c r="H27">
        <v>2002</v>
      </c>
      <c r="I27">
        <v>24</v>
      </c>
      <c r="J27">
        <v>26</v>
      </c>
      <c r="K27">
        <v>17.8</v>
      </c>
      <c r="L27">
        <v>1.3</v>
      </c>
      <c r="M27">
        <v>8.9</v>
      </c>
      <c r="N27">
        <v>27.1</v>
      </c>
      <c r="O27">
        <v>6.7</v>
      </c>
      <c r="P27">
        <v>13.3</v>
      </c>
      <c r="Q27">
        <v>1.1000000000000001</v>
      </c>
      <c r="R27">
        <v>15.21</v>
      </c>
      <c r="S27">
        <v>0</v>
      </c>
      <c r="T27">
        <v>16.5</v>
      </c>
      <c r="U27">
        <v>7.4</v>
      </c>
      <c r="V27">
        <v>11.4</v>
      </c>
      <c r="W27">
        <v>14.8</v>
      </c>
      <c r="X27">
        <v>14.6</v>
      </c>
      <c r="Y27">
        <v>14.7</v>
      </c>
      <c r="Z27">
        <v>3.1</v>
      </c>
      <c r="AA27">
        <v>2.1</v>
      </c>
      <c r="AB27">
        <v>345</v>
      </c>
      <c r="AC27">
        <v>45</v>
      </c>
      <c r="AD27">
        <v>7.8</v>
      </c>
      <c r="AE27">
        <v>4.0999999999999996</v>
      </c>
      <c r="AF27">
        <v>1.3</v>
      </c>
      <c r="AG27"/>
      <c r="AH27"/>
      <c r="AI27"/>
      <c r="AJ27">
        <f t="shared" si="0"/>
        <v>24</v>
      </c>
      <c r="AK27" s="24">
        <f t="shared" si="1"/>
        <v>3.8304345536389977</v>
      </c>
      <c r="AL27" s="17">
        <f t="shared" si="2"/>
        <v>9.5500000000000007</v>
      </c>
      <c r="AM27" s="24">
        <f t="shared" si="3"/>
        <v>2.8551000000000002</v>
      </c>
      <c r="AN27" s="17">
        <f t="shared" si="35"/>
        <v>97.630757752128389</v>
      </c>
      <c r="AO27" s="18">
        <f t="shared" si="4"/>
        <v>6.4954340871824195E-2</v>
      </c>
      <c r="AP27" s="24">
        <f t="shared" si="5"/>
        <v>8.0155680579880664E-2</v>
      </c>
      <c r="AQ27" s="24">
        <f t="shared" si="6"/>
        <v>2.038176335166181</v>
      </c>
      <c r="AR27" s="24">
        <f t="shared" si="7"/>
        <v>0.67106385242410471</v>
      </c>
      <c r="AS27" s="24">
        <f t="shared" si="8"/>
        <v>1.3546200937951429</v>
      </c>
      <c r="AT27" s="24">
        <f t="shared" si="9"/>
        <v>0.18185830400693237</v>
      </c>
      <c r="AU27" s="24">
        <f t="shared" si="10"/>
        <v>0.13655781445613413</v>
      </c>
      <c r="AV27" s="24">
        <f t="shared" si="11"/>
        <v>0.15920805923153325</v>
      </c>
      <c r="AW27" s="24">
        <f t="shared" si="12"/>
        <v>1.1954120345636097</v>
      </c>
      <c r="AX27" s="24">
        <f t="shared" si="13"/>
        <v>11.7117</v>
      </c>
      <c r="AY27" s="24">
        <f t="shared" si="14"/>
        <v>1.0302235215128204</v>
      </c>
      <c r="AZ27" s="24">
        <f t="shared" si="15"/>
        <v>-0.33895617157647767</v>
      </c>
      <c r="BA27" s="24">
        <f t="shared" si="36"/>
        <v>1.3360563321832024</v>
      </c>
      <c r="BB27" s="24">
        <f t="shared" si="37"/>
        <v>-0.18310100324251544</v>
      </c>
      <c r="BC27" s="24">
        <f t="shared" si="38"/>
        <v>0.78722606224582981</v>
      </c>
      <c r="BD27" s="24">
        <f t="shared" si="16"/>
        <v>20.174285776654383</v>
      </c>
      <c r="BE27" s="24">
        <f t="shared" si="39"/>
        <v>15.253373990012845</v>
      </c>
      <c r="BF27" s="18">
        <f t="shared" si="17"/>
        <v>0.99715643305925339</v>
      </c>
      <c r="BG27" s="25">
        <f t="shared" si="18"/>
        <v>7166929826.5031099</v>
      </c>
      <c r="BH27" s="25">
        <f t="shared" si="19"/>
        <v>5674351515.3746347</v>
      </c>
      <c r="BI27" s="24">
        <f t="shared" si="20"/>
        <v>31.480401209613291</v>
      </c>
      <c r="BJ27" s="18">
        <f t="shared" si="21"/>
        <v>0.28413876155205608</v>
      </c>
      <c r="BK27" s="18">
        <f t="shared" si="22"/>
        <v>0.99616118462999215</v>
      </c>
      <c r="BL27" s="24">
        <f t="shared" si="23"/>
        <v>8.9104647686449567</v>
      </c>
      <c r="BM27" s="24">
        <f t="shared" si="24"/>
        <v>2.8012352313550437</v>
      </c>
      <c r="BN27" s="24">
        <f t="shared" si="25"/>
        <v>0.18417062665056172</v>
      </c>
      <c r="BO27" s="24">
        <f t="shared" si="26"/>
        <v>9.1610245904910029E-2</v>
      </c>
      <c r="BP27" s="24">
        <f t="shared" si="27"/>
        <v>0.70574606713688537</v>
      </c>
      <c r="BQ27" s="24">
        <f t="shared" si="28"/>
        <v>0.20816340858357424</v>
      </c>
      <c r="BS27" s="9"/>
      <c r="BT27" s="13"/>
      <c r="BU27" s="14"/>
      <c r="BV27" s="13"/>
      <c r="BW27" s="26"/>
      <c r="BX27" s="27"/>
      <c r="BZ27" s="13"/>
      <c r="CA27" s="14"/>
      <c r="CB27" s="13"/>
      <c r="CC27" s="6"/>
      <c r="CD27" s="28"/>
      <c r="CF27" s="15"/>
      <c r="CG27" s="15"/>
      <c r="CH27" s="15"/>
    </row>
    <row r="28" spans="1:86" ht="18.75">
      <c r="A28">
        <f t="shared" si="29"/>
        <v>25</v>
      </c>
      <c r="B28">
        <f t="shared" si="30"/>
        <v>10.9</v>
      </c>
      <c r="C28">
        <f t="shared" si="31"/>
        <v>2.5</v>
      </c>
      <c r="D28" s="29">
        <f t="shared" si="32"/>
        <v>3.4811544959863476</v>
      </c>
      <c r="E28">
        <f t="shared" si="33"/>
        <v>0</v>
      </c>
      <c r="F28">
        <f t="shared" si="34"/>
        <v>20</v>
      </c>
      <c r="G28">
        <f t="shared" si="34"/>
        <v>-1.6</v>
      </c>
      <c r="H28">
        <v>2002</v>
      </c>
      <c r="I28">
        <v>25</v>
      </c>
      <c r="J28">
        <v>26</v>
      </c>
      <c r="K28">
        <v>20</v>
      </c>
      <c r="L28">
        <v>-1.6</v>
      </c>
      <c r="M28">
        <v>9</v>
      </c>
      <c r="N28">
        <v>42.9</v>
      </c>
      <c r="O28">
        <v>10.9</v>
      </c>
      <c r="P28">
        <v>20.2</v>
      </c>
      <c r="Q28">
        <v>1</v>
      </c>
      <c r="R28">
        <v>15.05</v>
      </c>
      <c r="S28">
        <v>0</v>
      </c>
      <c r="T28">
        <v>16.600000000000001</v>
      </c>
      <c r="U28">
        <v>6</v>
      </c>
      <c r="V28">
        <v>11</v>
      </c>
      <c r="W28">
        <v>14.7</v>
      </c>
      <c r="X28">
        <v>14.4</v>
      </c>
      <c r="Y28">
        <v>14.6</v>
      </c>
      <c r="Z28">
        <v>2.5</v>
      </c>
      <c r="AA28">
        <v>1.5</v>
      </c>
      <c r="AB28">
        <v>59</v>
      </c>
      <c r="AC28">
        <v>50</v>
      </c>
      <c r="AD28">
        <v>8.1</v>
      </c>
      <c r="AE28">
        <v>4</v>
      </c>
      <c r="AF28">
        <v>1.9</v>
      </c>
      <c r="AG28"/>
      <c r="AH28"/>
      <c r="AI28"/>
      <c r="AJ28">
        <f t="shared" si="0"/>
        <v>25</v>
      </c>
      <c r="AK28" s="24">
        <f t="shared" si="1"/>
        <v>3.4811544959863476</v>
      </c>
      <c r="AL28" s="17">
        <f t="shared" si="2"/>
        <v>9.1999999999999993</v>
      </c>
      <c r="AM28" s="24">
        <f t="shared" si="3"/>
        <v>2.3025000000000002</v>
      </c>
      <c r="AN28" s="17">
        <f t="shared" si="35"/>
        <v>97.626277307329147</v>
      </c>
      <c r="AO28" s="18">
        <f t="shared" si="4"/>
        <v>6.4951360004467953E-2</v>
      </c>
      <c r="AP28" s="24">
        <f t="shared" si="5"/>
        <v>7.851077385762277E-2</v>
      </c>
      <c r="AQ28" s="24">
        <f t="shared" si="6"/>
        <v>2.3382812709274461</v>
      </c>
      <c r="AR28" s="24">
        <f t="shared" si="7"/>
        <v>0.54323162893430843</v>
      </c>
      <c r="AS28" s="24">
        <f t="shared" si="8"/>
        <v>1.4407564499308774</v>
      </c>
      <c r="AT28" s="24">
        <f t="shared" si="9"/>
        <v>0.23304636881281829</v>
      </c>
      <c r="AU28" s="24">
        <f t="shared" si="10"/>
        <v>0.25487265853109164</v>
      </c>
      <c r="AV28" s="24">
        <f t="shared" si="11"/>
        <v>0.24395951367195495</v>
      </c>
      <c r="AW28" s="24">
        <f t="shared" si="12"/>
        <v>1.1967969362589224</v>
      </c>
      <c r="AX28" s="24">
        <f t="shared" si="13"/>
        <v>11.588500000000002</v>
      </c>
      <c r="AY28" s="24">
        <f t="shared" si="14"/>
        <v>1.0299909820322035</v>
      </c>
      <c r="AZ28" s="24">
        <f t="shared" si="15"/>
        <v>-0.33496602100327749</v>
      </c>
      <c r="BA28" s="24">
        <f t="shared" si="36"/>
        <v>1.3390939847301155</v>
      </c>
      <c r="BB28" s="24">
        <f t="shared" si="37"/>
        <v>-0.18102729498957554</v>
      </c>
      <c r="BC28" s="24">
        <f t="shared" si="38"/>
        <v>0.7883272455231487</v>
      </c>
      <c r="BD28" s="24">
        <f t="shared" si="16"/>
        <v>20.318589007118838</v>
      </c>
      <c r="BE28" s="24">
        <f t="shared" si="39"/>
        <v>15.36247877650241</v>
      </c>
      <c r="BF28" s="18">
        <f t="shared" si="17"/>
        <v>0.97965961215970176</v>
      </c>
      <c r="BG28" s="25">
        <f t="shared" si="18"/>
        <v>7386162396.6875706</v>
      </c>
      <c r="BH28" s="25">
        <f t="shared" si="19"/>
        <v>5438300482.6916885</v>
      </c>
      <c r="BI28" s="24">
        <f t="shared" si="20"/>
        <v>31.439170748798254</v>
      </c>
      <c r="BJ28" s="18">
        <f t="shared" si="21"/>
        <v>0.27085083899301227</v>
      </c>
      <c r="BK28" s="18">
        <f t="shared" si="22"/>
        <v>0.97254047641559749</v>
      </c>
      <c r="BL28" s="24">
        <f t="shared" si="23"/>
        <v>8.2814989856212691</v>
      </c>
      <c r="BM28" s="24">
        <f t="shared" si="24"/>
        <v>3.3070010143787325</v>
      </c>
      <c r="BN28" s="24">
        <f t="shared" si="25"/>
        <v>0.21973428666968323</v>
      </c>
      <c r="BO28" s="24">
        <f t="shared" si="26"/>
        <v>0.10593116518502166</v>
      </c>
      <c r="BP28" s="24">
        <f t="shared" si="27"/>
        <v>0.57048954915364125</v>
      </c>
      <c r="BQ28" s="24">
        <f t="shared" si="28"/>
        <v>0.19430930604158847</v>
      </c>
      <c r="BS28" s="9"/>
      <c r="BT28" s="13"/>
      <c r="BU28" s="14"/>
      <c r="BV28" s="13"/>
      <c r="BW28" s="26"/>
      <c r="BX28" s="27"/>
      <c r="BZ28" s="13"/>
      <c r="CA28" s="14"/>
      <c r="CB28" s="13"/>
      <c r="CC28" s="6"/>
      <c r="CD28" s="28"/>
      <c r="CF28" s="15"/>
      <c r="CG28" s="15"/>
      <c r="CH28" s="15"/>
    </row>
    <row r="29" spans="1:86" ht="18.75">
      <c r="A29">
        <f t="shared" si="29"/>
        <v>26</v>
      </c>
      <c r="B29">
        <f t="shared" si="30"/>
        <v>12.8</v>
      </c>
      <c r="C29">
        <f t="shared" si="31"/>
        <v>3.2</v>
      </c>
      <c r="D29" s="29">
        <f t="shared" si="32"/>
        <v>4.1483268279659988</v>
      </c>
      <c r="E29">
        <f t="shared" si="33"/>
        <v>0</v>
      </c>
      <c r="F29">
        <f t="shared" si="34"/>
        <v>21.6</v>
      </c>
      <c r="G29">
        <f t="shared" si="34"/>
        <v>0.1</v>
      </c>
      <c r="H29">
        <v>2002</v>
      </c>
      <c r="I29">
        <v>26</v>
      </c>
      <c r="J29">
        <v>26</v>
      </c>
      <c r="K29">
        <v>21.6</v>
      </c>
      <c r="L29">
        <v>0.1</v>
      </c>
      <c r="M29">
        <v>10.9</v>
      </c>
      <c r="N29">
        <v>50.2</v>
      </c>
      <c r="O29">
        <v>12.8</v>
      </c>
      <c r="P29">
        <v>25.5</v>
      </c>
      <c r="Q29">
        <v>1.1000000000000001</v>
      </c>
      <c r="R29">
        <v>14.46</v>
      </c>
      <c r="S29">
        <v>0</v>
      </c>
      <c r="T29">
        <v>16.8</v>
      </c>
      <c r="U29">
        <v>6.9</v>
      </c>
      <c r="V29">
        <v>11.6</v>
      </c>
      <c r="W29">
        <v>14.6</v>
      </c>
      <c r="X29">
        <v>14.4</v>
      </c>
      <c r="Y29">
        <v>14.5</v>
      </c>
      <c r="Z29">
        <v>3.2</v>
      </c>
      <c r="AA29">
        <v>2.4</v>
      </c>
      <c r="AB29">
        <v>86</v>
      </c>
      <c r="AC29">
        <v>40</v>
      </c>
      <c r="AD29">
        <v>11</v>
      </c>
      <c r="AE29">
        <v>4.5</v>
      </c>
      <c r="AF29">
        <v>2.5</v>
      </c>
      <c r="AG29"/>
      <c r="AH29"/>
      <c r="AI29"/>
      <c r="AJ29">
        <f t="shared" si="0"/>
        <v>26</v>
      </c>
      <c r="AK29" s="24">
        <f t="shared" si="1"/>
        <v>4.1483268279659988</v>
      </c>
      <c r="AL29" s="17">
        <f t="shared" si="2"/>
        <v>10.850000000000001</v>
      </c>
      <c r="AM29" s="24">
        <f t="shared" si="3"/>
        <v>2.9472000000000005</v>
      </c>
      <c r="AN29" s="17">
        <f t="shared" si="35"/>
        <v>97.647304164918324</v>
      </c>
      <c r="AO29" s="18">
        <f t="shared" si="4"/>
        <v>6.4965349301557909E-2</v>
      </c>
      <c r="AP29" s="24">
        <f t="shared" si="5"/>
        <v>8.6525484576527964E-2</v>
      </c>
      <c r="AQ29" s="24">
        <f t="shared" si="6"/>
        <v>2.5801527260359443</v>
      </c>
      <c r="AR29" s="24">
        <f t="shared" si="7"/>
        <v>0.61525955246277153</v>
      </c>
      <c r="AS29" s="24">
        <f t="shared" si="8"/>
        <v>1.5977061392493579</v>
      </c>
      <c r="AT29" s="24">
        <f t="shared" si="9"/>
        <v>0.30886029533631132</v>
      </c>
      <c r="AU29" s="24">
        <f t="shared" si="10"/>
        <v>0.33025954893260084</v>
      </c>
      <c r="AV29" s="24">
        <f t="shared" si="11"/>
        <v>0.31955992213445605</v>
      </c>
      <c r="AW29" s="24">
        <f t="shared" si="12"/>
        <v>1.2781462171149018</v>
      </c>
      <c r="AX29" s="24">
        <f t="shared" si="13"/>
        <v>11.134200000000002</v>
      </c>
      <c r="AY29" s="24">
        <f t="shared" si="14"/>
        <v>1.0297495555763523</v>
      </c>
      <c r="AZ29" s="24">
        <f t="shared" si="15"/>
        <v>-0.33087661276889524</v>
      </c>
      <c r="BA29" s="24">
        <f t="shared" si="36"/>
        <v>1.3421962110561418</v>
      </c>
      <c r="BB29" s="24">
        <f t="shared" si="37"/>
        <v>-0.17889901152029047</v>
      </c>
      <c r="BC29" s="24">
        <f t="shared" si="38"/>
        <v>0.78944279792964733</v>
      </c>
      <c r="BD29" s="24">
        <f t="shared" si="16"/>
        <v>20.466298182760056</v>
      </c>
      <c r="BE29" s="24">
        <f t="shared" si="39"/>
        <v>15.474158730021223</v>
      </c>
      <c r="BF29" s="18">
        <f t="shared" si="17"/>
        <v>0.93446113952200416</v>
      </c>
      <c r="BG29" s="25">
        <f t="shared" si="18"/>
        <v>7548735204.531002</v>
      </c>
      <c r="BH29" s="25">
        <f t="shared" si="19"/>
        <v>5575762362.8399658</v>
      </c>
      <c r="BI29" s="24">
        <f t="shared" si="20"/>
        <v>32.174705786409923</v>
      </c>
      <c r="BJ29" s="18">
        <f t="shared" si="21"/>
        <v>0.26085851610037036</v>
      </c>
      <c r="BK29" s="18">
        <f t="shared" si="22"/>
        <v>0.91152253835470576</v>
      </c>
      <c r="BL29" s="24">
        <f t="shared" si="23"/>
        <v>7.6504506012011824</v>
      </c>
      <c r="BM29" s="24">
        <f t="shared" si="24"/>
        <v>3.4837493987988193</v>
      </c>
      <c r="BN29" s="24">
        <f t="shared" si="25"/>
        <v>0.24092319493767766</v>
      </c>
      <c r="BO29" s="24">
        <f t="shared" si="26"/>
        <v>0.12298470678869634</v>
      </c>
      <c r="BP29" s="24">
        <f t="shared" si="27"/>
        <v>0.77549821585740142</v>
      </c>
      <c r="BQ29" s="24">
        <f t="shared" si="28"/>
        <v>0.21658923221501342</v>
      </c>
      <c r="BS29" s="9"/>
      <c r="BT29" s="13"/>
      <c r="BU29" s="14"/>
      <c r="BV29" s="13"/>
      <c r="BW29" s="26"/>
      <c r="BX29" s="27"/>
      <c r="BZ29" s="13"/>
      <c r="CA29" s="14"/>
      <c r="CB29" s="13"/>
      <c r="CC29" s="6"/>
      <c r="CD29" s="28"/>
      <c r="CF29" s="15"/>
      <c r="CG29" s="15"/>
      <c r="CH29" s="15"/>
    </row>
    <row r="30" spans="1:86" ht="18.75">
      <c r="A30">
        <f t="shared" si="29"/>
        <v>27</v>
      </c>
      <c r="B30">
        <f t="shared" si="30"/>
        <v>19.3</v>
      </c>
      <c r="C30">
        <f t="shared" si="31"/>
        <v>1.2</v>
      </c>
      <c r="D30" s="29">
        <f t="shared" si="32"/>
        <v>2.0864745569596801</v>
      </c>
      <c r="E30">
        <f t="shared" si="33"/>
        <v>0</v>
      </c>
      <c r="F30">
        <f t="shared" si="34"/>
        <v>19.600000000000001</v>
      </c>
      <c r="G30">
        <f t="shared" si="34"/>
        <v>2.9</v>
      </c>
      <c r="H30">
        <v>2002</v>
      </c>
      <c r="I30">
        <v>27</v>
      </c>
      <c r="J30">
        <v>26</v>
      </c>
      <c r="K30">
        <v>19.600000000000001</v>
      </c>
      <c r="L30">
        <v>2.9</v>
      </c>
      <c r="M30">
        <v>11.3</v>
      </c>
      <c r="N30">
        <v>59.2</v>
      </c>
      <c r="O30">
        <v>19.3</v>
      </c>
      <c r="P30">
        <v>32.299999999999997</v>
      </c>
      <c r="Q30">
        <v>1</v>
      </c>
      <c r="R30">
        <v>9.1300000000000008</v>
      </c>
      <c r="S30">
        <v>0</v>
      </c>
      <c r="T30">
        <v>16.100000000000001</v>
      </c>
      <c r="U30">
        <v>8.9</v>
      </c>
      <c r="V30">
        <v>12.4</v>
      </c>
      <c r="W30">
        <v>14.6</v>
      </c>
      <c r="X30">
        <v>14.4</v>
      </c>
      <c r="Y30">
        <v>14.5</v>
      </c>
      <c r="Z30">
        <v>1.2</v>
      </c>
      <c r="AA30">
        <v>0.5</v>
      </c>
      <c r="AB30">
        <v>31</v>
      </c>
      <c r="AC30">
        <v>63</v>
      </c>
      <c r="AD30">
        <v>4.3</v>
      </c>
      <c r="AE30">
        <v>1.9</v>
      </c>
      <c r="AF30">
        <v>2</v>
      </c>
      <c r="AG30"/>
      <c r="AH30"/>
      <c r="AI30"/>
      <c r="AJ30">
        <f t="shared" si="0"/>
        <v>27</v>
      </c>
      <c r="AK30" s="24">
        <f t="shared" si="1"/>
        <v>2.0864745569596801</v>
      </c>
      <c r="AL30" s="17">
        <f t="shared" si="2"/>
        <v>11.25</v>
      </c>
      <c r="AM30" s="24">
        <f t="shared" si="3"/>
        <v>1.1052</v>
      </c>
      <c r="AN30" s="17">
        <f t="shared" si="35"/>
        <v>97.652365390791303</v>
      </c>
      <c r="AO30" s="18">
        <f t="shared" si="4"/>
        <v>6.4968716566118287E-2</v>
      </c>
      <c r="AP30" s="24">
        <f t="shared" si="5"/>
        <v>8.8570222500621479E-2</v>
      </c>
      <c r="AQ30" s="24">
        <f t="shared" si="6"/>
        <v>2.2810057729824531</v>
      </c>
      <c r="AR30" s="24">
        <f t="shared" si="7"/>
        <v>0.75240518260483069</v>
      </c>
      <c r="AS30" s="24">
        <f t="shared" si="8"/>
        <v>1.516705477793642</v>
      </c>
      <c r="AT30" s="24">
        <f t="shared" si="9"/>
        <v>0.44542386810205975</v>
      </c>
      <c r="AU30" s="24">
        <f t="shared" si="10"/>
        <v>0.44023411418561342</v>
      </c>
      <c r="AV30" s="24">
        <f t="shared" si="11"/>
        <v>0.44282899114383656</v>
      </c>
      <c r="AW30" s="24">
        <f t="shared" si="12"/>
        <v>1.0738764866498054</v>
      </c>
      <c r="AX30" s="24">
        <f t="shared" si="13"/>
        <v>7.0301000000000009</v>
      </c>
      <c r="AY30" s="24">
        <f t="shared" si="14"/>
        <v>1.0294993136851356</v>
      </c>
      <c r="AZ30" s="24">
        <f t="shared" si="15"/>
        <v>-0.32668915865324738</v>
      </c>
      <c r="BA30" s="24">
        <f t="shared" si="36"/>
        <v>1.3453614887659</v>
      </c>
      <c r="BB30" s="24">
        <f t="shared" si="37"/>
        <v>-0.17671660131865527</v>
      </c>
      <c r="BC30" s="24">
        <f t="shared" si="38"/>
        <v>0.79057141556201049</v>
      </c>
      <c r="BD30" s="24">
        <f t="shared" si="16"/>
        <v>20.617355108668132</v>
      </c>
      <c r="BE30" s="24">
        <f t="shared" si="39"/>
        <v>15.588369850561801</v>
      </c>
      <c r="BF30" s="18">
        <f t="shared" si="17"/>
        <v>0.5856930575502709</v>
      </c>
      <c r="BG30" s="25">
        <f t="shared" si="18"/>
        <v>7345932847.4959946</v>
      </c>
      <c r="BH30" s="25">
        <f t="shared" si="19"/>
        <v>5807830519.8800783</v>
      </c>
      <c r="BI30" s="24">
        <f t="shared" si="20"/>
        <v>32.246450895122436</v>
      </c>
      <c r="BJ30" s="18">
        <f t="shared" si="21"/>
        <v>0.24683644367876895</v>
      </c>
      <c r="BK30" s="18">
        <f t="shared" si="22"/>
        <v>0.44068562769286579</v>
      </c>
      <c r="BL30" s="24">
        <f t="shared" si="23"/>
        <v>3.5076809961711111</v>
      </c>
      <c r="BM30" s="24">
        <f t="shared" si="24"/>
        <v>3.5224190038288898</v>
      </c>
      <c r="BN30" s="24">
        <f t="shared" si="25"/>
        <v>0.38580711980601201</v>
      </c>
      <c r="BO30" s="24">
        <f t="shared" si="26"/>
        <v>0.12728842544309324</v>
      </c>
      <c r="BP30" s="24">
        <f t="shared" si="27"/>
        <v>0.24400411139573516</v>
      </c>
      <c r="BQ30" s="24">
        <f t="shared" si="28"/>
        <v>0.17795210375335691</v>
      </c>
      <c r="BS30" s="9"/>
      <c r="BT30" s="13"/>
      <c r="BU30" s="14"/>
      <c r="BV30" s="13"/>
      <c r="BW30" s="26"/>
      <c r="BX30" s="27"/>
      <c r="BZ30" s="13"/>
      <c r="CA30" s="14"/>
      <c r="CB30" s="13"/>
      <c r="CC30" s="6"/>
      <c r="CD30" s="28"/>
      <c r="CF30" s="15"/>
      <c r="CG30" s="15"/>
      <c r="CH30" s="15"/>
    </row>
    <row r="31" spans="1:86" ht="18.75">
      <c r="A31">
        <f t="shared" si="29"/>
        <v>28</v>
      </c>
      <c r="B31">
        <f t="shared" si="30"/>
        <v>26.4</v>
      </c>
      <c r="C31">
        <f t="shared" si="31"/>
        <v>1.6</v>
      </c>
      <c r="D31" s="29">
        <f t="shared" si="32"/>
        <v>2.1804186010372204</v>
      </c>
      <c r="E31">
        <f t="shared" si="33"/>
        <v>0</v>
      </c>
      <c r="F31">
        <f t="shared" si="34"/>
        <v>17.100000000000001</v>
      </c>
      <c r="G31">
        <f t="shared" si="34"/>
        <v>7.4</v>
      </c>
      <c r="H31">
        <v>2002</v>
      </c>
      <c r="I31">
        <v>28</v>
      </c>
      <c r="J31">
        <v>26</v>
      </c>
      <c r="K31">
        <v>17.100000000000001</v>
      </c>
      <c r="L31">
        <v>7.4</v>
      </c>
      <c r="M31">
        <v>12</v>
      </c>
      <c r="N31">
        <v>59.4</v>
      </c>
      <c r="O31">
        <v>26.4</v>
      </c>
      <c r="P31">
        <v>37.5</v>
      </c>
      <c r="Q31">
        <v>0.9</v>
      </c>
      <c r="R31">
        <v>8.15</v>
      </c>
      <c r="S31">
        <v>0</v>
      </c>
      <c r="T31">
        <v>16</v>
      </c>
      <c r="U31">
        <v>11</v>
      </c>
      <c r="V31">
        <v>13.3</v>
      </c>
      <c r="W31">
        <v>14.8</v>
      </c>
      <c r="X31">
        <v>14.5</v>
      </c>
      <c r="Y31">
        <v>14.7</v>
      </c>
      <c r="Z31">
        <v>1.6</v>
      </c>
      <c r="AA31">
        <v>0.3</v>
      </c>
      <c r="AB31">
        <v>258</v>
      </c>
      <c r="AC31">
        <v>73</v>
      </c>
      <c r="AD31">
        <v>6.8</v>
      </c>
      <c r="AE31">
        <v>1.9</v>
      </c>
      <c r="AF31">
        <v>1.3</v>
      </c>
      <c r="AG31"/>
      <c r="AH31"/>
      <c r="AI31"/>
      <c r="AJ31">
        <f t="shared" si="0"/>
        <v>28</v>
      </c>
      <c r="AK31" s="24">
        <f t="shared" si="1"/>
        <v>2.1804186010372204</v>
      </c>
      <c r="AL31" s="17">
        <f t="shared" si="2"/>
        <v>12.25</v>
      </c>
      <c r="AM31" s="24">
        <f t="shared" si="3"/>
        <v>1.4736000000000002</v>
      </c>
      <c r="AN31" s="17">
        <f t="shared" si="35"/>
        <v>97.664957311069841</v>
      </c>
      <c r="AO31" s="18">
        <f t="shared" si="4"/>
        <v>6.4977094047772979E-2</v>
      </c>
      <c r="AP31" s="24">
        <f t="shared" si="5"/>
        <v>9.3863103976550288E-2</v>
      </c>
      <c r="AQ31" s="24">
        <f t="shared" si="6"/>
        <v>1.9500432630582893</v>
      </c>
      <c r="AR31" s="24">
        <f t="shared" si="7"/>
        <v>1.0297111140367921</v>
      </c>
      <c r="AS31" s="24">
        <f t="shared" si="8"/>
        <v>1.4898771885475406</v>
      </c>
      <c r="AT31" s="24">
        <f t="shared" si="9"/>
        <v>0.61164840173785451</v>
      </c>
      <c r="AU31" s="24">
        <f t="shared" si="10"/>
        <v>0.51481142144738834</v>
      </c>
      <c r="AV31" s="24">
        <f t="shared" si="11"/>
        <v>0.56322991159262137</v>
      </c>
      <c r="AW31" s="24">
        <f t="shared" si="12"/>
        <v>0.92664727695491922</v>
      </c>
      <c r="AX31" s="24">
        <f t="shared" si="13"/>
        <v>6.2755000000000001</v>
      </c>
      <c r="AY31" s="24">
        <f t="shared" si="14"/>
        <v>1.0292403305106266</v>
      </c>
      <c r="AZ31" s="24">
        <f t="shared" si="15"/>
        <v>-0.32240489948936107</v>
      </c>
      <c r="BA31" s="24">
        <f t="shared" si="36"/>
        <v>1.3485882936412186</v>
      </c>
      <c r="BB31" s="24">
        <f t="shared" si="37"/>
        <v>-0.17448053177125111</v>
      </c>
      <c r="BC31" s="24">
        <f t="shared" si="38"/>
        <v>0.79171177740152854</v>
      </c>
      <c r="BD31" s="24">
        <f t="shared" si="16"/>
        <v>20.771699886305768</v>
      </c>
      <c r="BE31" s="24">
        <f t="shared" si="39"/>
        <v>15.705066850038065</v>
      </c>
      <c r="BF31" s="18">
        <f t="shared" si="17"/>
        <v>0.51894080285180366</v>
      </c>
      <c r="BG31" s="25">
        <f t="shared" si="18"/>
        <v>7098208691.3527346</v>
      </c>
      <c r="BH31" s="25">
        <f t="shared" si="19"/>
        <v>6195880194.2282648</v>
      </c>
      <c r="BI31" s="24">
        <f t="shared" si="20"/>
        <v>32.590458903001817</v>
      </c>
      <c r="BJ31" s="18">
        <f t="shared" si="21"/>
        <v>0.23493189700382244</v>
      </c>
      <c r="BK31" s="18">
        <f t="shared" si="22"/>
        <v>0.35057008384993504</v>
      </c>
      <c r="BL31" s="24">
        <f t="shared" si="23"/>
        <v>2.684153285858363</v>
      </c>
      <c r="BM31" s="24">
        <f t="shared" si="24"/>
        <v>3.5913467141416371</v>
      </c>
      <c r="BN31" s="24">
        <f t="shared" si="25"/>
        <v>0.44065603854498614</v>
      </c>
      <c r="BO31" s="24">
        <f t="shared" si="26"/>
        <v>0.13753473961849003</v>
      </c>
      <c r="BP31" s="24">
        <f t="shared" si="27"/>
        <v>0.27978709251658568</v>
      </c>
      <c r="BQ31" s="24">
        <f t="shared" si="28"/>
        <v>0.19139528159251468</v>
      </c>
      <c r="BS31" s="9"/>
      <c r="BT31" s="13"/>
      <c r="BU31" s="14"/>
      <c r="BV31" s="13"/>
      <c r="BW31" s="26"/>
      <c r="BX31" s="27"/>
      <c r="BZ31" s="13"/>
      <c r="CA31" s="14"/>
      <c r="CB31" s="13"/>
      <c r="CC31" s="6"/>
      <c r="CD31" s="28"/>
      <c r="CF31" s="15"/>
      <c r="CG31" s="15"/>
      <c r="CH31" s="15"/>
    </row>
    <row r="32" spans="1:86" ht="18.75">
      <c r="A32">
        <f t="shared" si="29"/>
        <v>29</v>
      </c>
      <c r="B32">
        <f t="shared" si="30"/>
        <v>23.1</v>
      </c>
      <c r="C32">
        <f t="shared" si="31"/>
        <v>1.9</v>
      </c>
      <c r="D32" s="29">
        <f t="shared" si="32"/>
        <v>2.3104581114568967</v>
      </c>
      <c r="E32">
        <f t="shared" si="33"/>
        <v>0</v>
      </c>
      <c r="F32">
        <f t="shared" si="34"/>
        <v>15.1</v>
      </c>
      <c r="G32">
        <f t="shared" si="34"/>
        <v>4.3</v>
      </c>
      <c r="H32">
        <v>2002</v>
      </c>
      <c r="I32">
        <v>29</v>
      </c>
      <c r="J32">
        <v>26</v>
      </c>
      <c r="K32">
        <v>15.1</v>
      </c>
      <c r="L32">
        <v>4.3</v>
      </c>
      <c r="M32">
        <v>9.1999999999999993</v>
      </c>
      <c r="N32">
        <v>67.2</v>
      </c>
      <c r="O32">
        <v>23.1</v>
      </c>
      <c r="P32">
        <v>42.3</v>
      </c>
      <c r="Q32">
        <v>0.7</v>
      </c>
      <c r="R32">
        <v>12.91</v>
      </c>
      <c r="S32">
        <v>0</v>
      </c>
      <c r="T32">
        <v>16.8</v>
      </c>
      <c r="U32">
        <v>9.6999999999999993</v>
      </c>
      <c r="V32">
        <v>12.7</v>
      </c>
      <c r="W32">
        <v>14.9</v>
      </c>
      <c r="X32">
        <v>14.8</v>
      </c>
      <c r="Y32">
        <v>14.8</v>
      </c>
      <c r="Z32">
        <v>1.9</v>
      </c>
      <c r="AA32">
        <v>1.3</v>
      </c>
      <c r="AB32">
        <v>262</v>
      </c>
      <c r="AC32">
        <v>46</v>
      </c>
      <c r="AD32">
        <v>7.4</v>
      </c>
      <c r="AE32">
        <v>2.7</v>
      </c>
      <c r="AF32">
        <v>0.5</v>
      </c>
      <c r="AG32"/>
      <c r="AH32"/>
      <c r="AI32"/>
      <c r="AJ32">
        <f t="shared" si="0"/>
        <v>29</v>
      </c>
      <c r="AK32" s="24">
        <f t="shared" si="1"/>
        <v>2.3104581114568967</v>
      </c>
      <c r="AL32" s="17">
        <f t="shared" si="2"/>
        <v>9.6999999999999993</v>
      </c>
      <c r="AM32" s="24">
        <f t="shared" si="3"/>
        <v>1.7499</v>
      </c>
      <c r="AN32" s="17">
        <f t="shared" si="35"/>
        <v>97.632674599376145</v>
      </c>
      <c r="AO32" s="18">
        <f t="shared" si="4"/>
        <v>6.4955616162033922E-2</v>
      </c>
      <c r="AP32" s="24">
        <f t="shared" si="5"/>
        <v>8.0869594497586142E-2</v>
      </c>
      <c r="AQ32" s="24">
        <f t="shared" si="6"/>
        <v>1.7163564077019398</v>
      </c>
      <c r="AR32" s="24">
        <f t="shared" si="7"/>
        <v>0.83059412841761049</v>
      </c>
      <c r="AS32" s="24">
        <f t="shared" si="8"/>
        <v>1.2734752680597752</v>
      </c>
      <c r="AT32" s="24">
        <f t="shared" si="9"/>
        <v>0.55815925429663427</v>
      </c>
      <c r="AU32" s="24">
        <f t="shared" si="10"/>
        <v>0.39647833017914813</v>
      </c>
      <c r="AV32" s="24">
        <f t="shared" si="11"/>
        <v>0.4773187922378912</v>
      </c>
      <c r="AW32" s="24">
        <f t="shared" si="12"/>
        <v>0.79615647582188398</v>
      </c>
      <c r="AX32" s="24">
        <f t="shared" si="13"/>
        <v>9.9406999999999996</v>
      </c>
      <c r="AY32" s="24">
        <f t="shared" si="14"/>
        <v>1.0289726827951293</v>
      </c>
      <c r="AZ32" s="24">
        <f t="shared" si="15"/>
        <v>-0.31802510479568846</v>
      </c>
      <c r="BA32" s="24">
        <f t="shared" si="36"/>
        <v>1.3518751015683483</v>
      </c>
      <c r="BB32" s="24">
        <f t="shared" si="37"/>
        <v>-0.17219128950719637</v>
      </c>
      <c r="BC32" s="24">
        <f t="shared" si="38"/>
        <v>0.79286254680040202</v>
      </c>
      <c r="BD32" s="24">
        <f t="shared" si="16"/>
        <v>20.929270929174489</v>
      </c>
      <c r="BE32" s="24">
        <f t="shared" si="39"/>
        <v>15.824203164130248</v>
      </c>
      <c r="BF32" s="18">
        <f t="shared" si="17"/>
        <v>0.81583886822585405</v>
      </c>
      <c r="BG32" s="25">
        <f t="shared" si="18"/>
        <v>6904584185.2185268</v>
      </c>
      <c r="BH32" s="25">
        <f t="shared" si="19"/>
        <v>5926544200.7514658</v>
      </c>
      <c r="BI32" s="24">
        <f t="shared" si="20"/>
        <v>31.455511238205439</v>
      </c>
      <c r="BJ32" s="18">
        <f t="shared" si="21"/>
        <v>0.2432764334411584</v>
      </c>
      <c r="BK32" s="18">
        <f t="shared" si="22"/>
        <v>0.75138247210490305</v>
      </c>
      <c r="BL32" s="24">
        <f t="shared" si="23"/>
        <v>5.7498676478004436</v>
      </c>
      <c r="BM32" s="24">
        <f t="shared" si="24"/>
        <v>4.1908323521995561</v>
      </c>
      <c r="BN32" s="24">
        <f t="shared" si="25"/>
        <v>0.32461908227727004</v>
      </c>
      <c r="BO32" s="24">
        <f t="shared" si="26"/>
        <v>0.13827565247533524</v>
      </c>
      <c r="BP32" s="24">
        <f t="shared" si="27"/>
        <v>0.28793823771878613</v>
      </c>
      <c r="BQ32" s="24">
        <f t="shared" si="28"/>
        <v>0.18447159378508071</v>
      </c>
      <c r="BS32" s="9"/>
      <c r="BT32" s="13"/>
      <c r="BU32" s="14"/>
      <c r="BV32" s="13"/>
      <c r="BW32" s="26"/>
      <c r="BX32" s="27"/>
      <c r="BZ32" s="13"/>
      <c r="CA32" s="14"/>
      <c r="CB32" s="13"/>
      <c r="CC32" s="6"/>
      <c r="CD32" s="28"/>
      <c r="CF32" s="15"/>
      <c r="CG32" s="15"/>
      <c r="CH32" s="15"/>
    </row>
    <row r="33" spans="1:86" ht="18.75">
      <c r="A33">
        <f t="shared" si="29"/>
        <v>30</v>
      </c>
      <c r="B33">
        <f t="shared" si="30"/>
        <v>19.100000000000001</v>
      </c>
      <c r="C33">
        <f t="shared" si="31"/>
        <v>3.8</v>
      </c>
      <c r="D33" s="29">
        <f t="shared" si="32"/>
        <v>2.7747159859696198</v>
      </c>
      <c r="E33">
        <f t="shared" si="33"/>
        <v>0</v>
      </c>
      <c r="F33">
        <f t="shared" si="34"/>
        <v>13</v>
      </c>
      <c r="G33">
        <f t="shared" si="34"/>
        <v>0.3</v>
      </c>
      <c r="H33">
        <v>2002</v>
      </c>
      <c r="I33">
        <v>30</v>
      </c>
      <c r="J33">
        <v>26</v>
      </c>
      <c r="K33">
        <v>13</v>
      </c>
      <c r="L33">
        <v>0.3</v>
      </c>
      <c r="M33">
        <v>7.3</v>
      </c>
      <c r="N33">
        <v>93</v>
      </c>
      <c r="O33">
        <v>19.100000000000001</v>
      </c>
      <c r="P33">
        <v>49</v>
      </c>
      <c r="Q33">
        <v>0.6</v>
      </c>
      <c r="R33">
        <v>13.45</v>
      </c>
      <c r="S33">
        <v>0</v>
      </c>
      <c r="T33">
        <v>15.9</v>
      </c>
      <c r="U33">
        <v>10</v>
      </c>
      <c r="V33">
        <v>12.2</v>
      </c>
      <c r="W33">
        <v>14.9</v>
      </c>
      <c r="X33">
        <v>14.8</v>
      </c>
      <c r="Y33">
        <v>14.8</v>
      </c>
      <c r="Z33">
        <v>3.8</v>
      </c>
      <c r="AA33">
        <v>3.2</v>
      </c>
      <c r="AB33">
        <v>284</v>
      </c>
      <c r="AC33">
        <v>30</v>
      </c>
      <c r="AD33">
        <v>11.4</v>
      </c>
      <c r="AE33">
        <v>3.1</v>
      </c>
      <c r="AF33">
        <v>0</v>
      </c>
      <c r="AG33"/>
      <c r="AH33"/>
      <c r="AI33"/>
      <c r="AJ33">
        <f t="shared" si="0"/>
        <v>30</v>
      </c>
      <c r="AK33" s="24">
        <f t="shared" si="1"/>
        <v>2.7747159859696198</v>
      </c>
      <c r="AL33" s="17">
        <f t="shared" si="2"/>
        <v>6.65</v>
      </c>
      <c r="AM33" s="24">
        <f t="shared" si="3"/>
        <v>3.4998</v>
      </c>
      <c r="AN33" s="17">
        <f t="shared" si="35"/>
        <v>97.593300870814858</v>
      </c>
      <c r="AO33" s="18">
        <f t="shared" si="4"/>
        <v>6.4929420579358452E-2</v>
      </c>
      <c r="AP33" s="24">
        <f t="shared" si="5"/>
        <v>6.7373258942892492E-2</v>
      </c>
      <c r="AQ33" s="24">
        <f t="shared" si="6"/>
        <v>1.4977709027569757</v>
      </c>
      <c r="AR33" s="24">
        <f t="shared" si="7"/>
        <v>0.62426510687057923</v>
      </c>
      <c r="AS33" s="24">
        <f t="shared" si="8"/>
        <v>1.0610180048137774</v>
      </c>
      <c r="AT33" s="24">
        <f t="shared" si="9"/>
        <v>0.5805665493896387</v>
      </c>
      <c r="AU33" s="24">
        <f t="shared" si="10"/>
        <v>0.28607424242658236</v>
      </c>
      <c r="AV33" s="24">
        <f t="shared" si="11"/>
        <v>0.43332039590811056</v>
      </c>
      <c r="AW33" s="24">
        <f t="shared" si="12"/>
        <v>0.62769760890566684</v>
      </c>
      <c r="AX33" s="24">
        <f t="shared" si="13"/>
        <v>10.3565</v>
      </c>
      <c r="AY33" s="24">
        <f t="shared" si="14"/>
        <v>1.0286964498484381</v>
      </c>
      <c r="AZ33" s="24">
        <f t="shared" si="15"/>
        <v>-0.31355107239992103</v>
      </c>
      <c r="BA33" s="24">
        <f t="shared" si="36"/>
        <v>1.3552203903846771</v>
      </c>
      <c r="BB33" s="24">
        <f t="shared" si="37"/>
        <v>-0.16984938072429209</v>
      </c>
      <c r="BC33" s="24">
        <f t="shared" si="38"/>
        <v>0.79402237299459777</v>
      </c>
      <c r="BD33" s="24">
        <f t="shared" si="16"/>
        <v>21.090004980933255</v>
      </c>
      <c r="BE33" s="24">
        <f t="shared" si="39"/>
        <v>15.945730965984016</v>
      </c>
      <c r="BF33" s="18">
        <f t="shared" si="17"/>
        <v>0.84348594797516674</v>
      </c>
      <c r="BG33" s="25">
        <f t="shared" si="18"/>
        <v>6705570124.3920813</v>
      </c>
      <c r="BH33" s="25">
        <f t="shared" si="19"/>
        <v>5592103976.6340885</v>
      </c>
      <c r="BI33" s="24">
        <f t="shared" si="20"/>
        <v>30.147748058665652</v>
      </c>
      <c r="BJ33" s="18">
        <f t="shared" si="21"/>
        <v>0.24784209334083721</v>
      </c>
      <c r="BK33" s="18">
        <f t="shared" si="22"/>
        <v>0.7887060297664753</v>
      </c>
      <c r="BL33" s="24">
        <f t="shared" si="23"/>
        <v>5.8931175892263736</v>
      </c>
      <c r="BM33" s="24">
        <f t="shared" si="24"/>
        <v>4.4633824107736269</v>
      </c>
      <c r="BN33" s="24">
        <f t="shared" si="25"/>
        <v>0.33184999336606891</v>
      </c>
      <c r="BO33" s="24">
        <f t="shared" si="26"/>
        <v>0.12269074852025894</v>
      </c>
      <c r="BP33" s="24">
        <f t="shared" si="27"/>
        <v>0.45879059488619772</v>
      </c>
      <c r="BQ33" s="24">
        <f t="shared" si="28"/>
        <v>0.20956427481108808</v>
      </c>
      <c r="BS33" s="9"/>
      <c r="BT33" s="13"/>
      <c r="BU33" s="14"/>
      <c r="BV33" s="13"/>
      <c r="BW33" s="26"/>
      <c r="BX33" s="27"/>
      <c r="BZ33" s="13"/>
      <c r="CA33" s="14"/>
      <c r="CB33" s="13"/>
      <c r="CC33" s="6"/>
      <c r="CD33" s="28"/>
      <c r="CF33" s="15"/>
      <c r="CG33" s="15"/>
      <c r="CH33" s="15"/>
    </row>
    <row r="34" spans="1:86" ht="18.75">
      <c r="A34">
        <f t="shared" si="29"/>
        <v>31</v>
      </c>
      <c r="B34">
        <f t="shared" si="30"/>
        <v>18.7</v>
      </c>
      <c r="C34">
        <f t="shared" si="31"/>
        <v>1.9</v>
      </c>
      <c r="D34" s="29">
        <f t="shared" si="32"/>
        <v>2.2556045880989788</v>
      </c>
      <c r="E34">
        <f t="shared" si="33"/>
        <v>0</v>
      </c>
      <c r="F34">
        <f t="shared" si="34"/>
        <v>12.7</v>
      </c>
      <c r="G34">
        <f t="shared" si="34"/>
        <v>-4.0999999999999996</v>
      </c>
      <c r="H34">
        <v>2002</v>
      </c>
      <c r="I34">
        <v>31</v>
      </c>
      <c r="J34">
        <v>26</v>
      </c>
      <c r="K34">
        <v>12.7</v>
      </c>
      <c r="L34">
        <v>-4.0999999999999996</v>
      </c>
      <c r="M34">
        <v>4.8</v>
      </c>
      <c r="N34">
        <v>53.4</v>
      </c>
      <c r="O34">
        <v>18.7</v>
      </c>
      <c r="P34">
        <v>30.2</v>
      </c>
      <c r="Q34">
        <v>0.6</v>
      </c>
      <c r="R34">
        <v>15.67</v>
      </c>
      <c r="S34">
        <v>0</v>
      </c>
      <c r="T34">
        <v>15.6</v>
      </c>
      <c r="U34">
        <v>5.2</v>
      </c>
      <c r="V34">
        <v>10</v>
      </c>
      <c r="W34">
        <v>14.8</v>
      </c>
      <c r="X34">
        <v>14.4</v>
      </c>
      <c r="Y34">
        <v>14.7</v>
      </c>
      <c r="Z34">
        <v>1.9</v>
      </c>
      <c r="AA34">
        <v>0.9</v>
      </c>
      <c r="AB34">
        <v>22</v>
      </c>
      <c r="AC34">
        <v>59</v>
      </c>
      <c r="AD34">
        <v>7.2</v>
      </c>
      <c r="AE34">
        <v>2.9</v>
      </c>
      <c r="AF34">
        <v>0</v>
      </c>
      <c r="AG34"/>
      <c r="AH34"/>
      <c r="AI34"/>
      <c r="AJ34">
        <f t="shared" si="0"/>
        <v>31</v>
      </c>
      <c r="AK34" s="24">
        <f t="shared" si="1"/>
        <v>2.2556045880989788</v>
      </c>
      <c r="AL34" s="17">
        <f t="shared" si="2"/>
        <v>4.3</v>
      </c>
      <c r="AM34" s="24">
        <f t="shared" si="3"/>
        <v>1.7499</v>
      </c>
      <c r="AN34" s="17">
        <f t="shared" si="35"/>
        <v>97.562382325136184</v>
      </c>
      <c r="AO34" s="18">
        <f t="shared" si="4"/>
        <v>6.4908850281621217E-2</v>
      </c>
      <c r="AP34" s="24">
        <f t="shared" si="5"/>
        <v>5.8335146511261184E-2</v>
      </c>
      <c r="AQ34" s="24">
        <f t="shared" si="6"/>
        <v>1.4686304419364882</v>
      </c>
      <c r="AR34" s="24">
        <f t="shared" si="7"/>
        <v>0.45085126595560382</v>
      </c>
      <c r="AS34" s="24">
        <f t="shared" si="8"/>
        <v>0.95974085394604602</v>
      </c>
      <c r="AT34" s="24">
        <f t="shared" si="9"/>
        <v>0.24075457602029243</v>
      </c>
      <c r="AU34" s="24">
        <f t="shared" si="10"/>
        <v>0.27463389264212329</v>
      </c>
      <c r="AV34" s="24">
        <f t="shared" si="11"/>
        <v>0.25769423433120786</v>
      </c>
      <c r="AW34" s="24">
        <f t="shared" si="12"/>
        <v>0.70204661961483816</v>
      </c>
      <c r="AX34" s="24">
        <f t="shared" si="13"/>
        <v>12.065900000000001</v>
      </c>
      <c r="AY34" s="24">
        <f t="shared" si="14"/>
        <v>1.0284117135243369</v>
      </c>
      <c r="AZ34" s="24">
        <f t="shared" si="15"/>
        <v>-0.30898412805441511</v>
      </c>
      <c r="BA34" s="24">
        <f t="shared" si="36"/>
        <v>1.3586226416420986</v>
      </c>
      <c r="BB34" s="24">
        <f t="shared" si="37"/>
        <v>-0.16745533150000352</v>
      </c>
      <c r="BC34" s="24">
        <f t="shared" si="38"/>
        <v>0.79518989264180906</v>
      </c>
      <c r="BD34" s="24">
        <f t="shared" si="16"/>
        <v>21.253837136018198</v>
      </c>
      <c r="BE34" s="24">
        <f t="shared" si="39"/>
        <v>16.069601181800639</v>
      </c>
      <c r="BF34" s="18">
        <f t="shared" si="17"/>
        <v>0.97513309899357048</v>
      </c>
      <c r="BG34" s="25">
        <f t="shared" si="18"/>
        <v>6677494784.7108498</v>
      </c>
      <c r="BH34" s="25">
        <f t="shared" si="19"/>
        <v>5240787510.390028</v>
      </c>
      <c r="BI34" s="24">
        <f t="shared" si="20"/>
        <v>29.217669046439802</v>
      </c>
      <c r="BJ34" s="18">
        <f t="shared" si="21"/>
        <v>0.26893097022688667</v>
      </c>
      <c r="BK34" s="18">
        <f t="shared" si="22"/>
        <v>0.96642968364132031</v>
      </c>
      <c r="BL34" s="24">
        <f t="shared" si="23"/>
        <v>7.5937561122731703</v>
      </c>
      <c r="BM34" s="24">
        <f t="shared" si="24"/>
        <v>4.4721438877268307</v>
      </c>
      <c r="BN34" s="24">
        <f t="shared" si="25"/>
        <v>0.28539527043566248</v>
      </c>
      <c r="BO34" s="24">
        <f t="shared" si="26"/>
        <v>0.10644033291527422</v>
      </c>
      <c r="BP34" s="24">
        <f t="shared" si="27"/>
        <v>0.25865759061014543</v>
      </c>
      <c r="BQ34" s="24">
        <f t="shared" si="28"/>
        <v>0.16186255580953743</v>
      </c>
      <c r="BS34" s="9"/>
      <c r="BT34" s="13"/>
      <c r="BU34" s="14"/>
      <c r="BV34" s="13"/>
      <c r="BW34" s="26"/>
      <c r="BX34" s="27"/>
      <c r="BZ34" s="13"/>
      <c r="CA34" s="14"/>
      <c r="CB34" s="13"/>
      <c r="CC34" s="6"/>
      <c r="CD34" s="28"/>
      <c r="CF34" s="15"/>
      <c r="CG34" s="15"/>
      <c r="CH34" s="15"/>
    </row>
    <row r="35" spans="1:86" ht="18.75">
      <c r="A35">
        <f t="shared" si="29"/>
        <v>32</v>
      </c>
      <c r="B35">
        <f t="shared" si="30"/>
        <v>13.7</v>
      </c>
      <c r="C35">
        <f t="shared" si="31"/>
        <v>1.9</v>
      </c>
      <c r="D35" s="29">
        <f t="shared" si="32"/>
        <v>2.7327136896708537</v>
      </c>
      <c r="E35">
        <f t="shared" si="33"/>
        <v>0</v>
      </c>
      <c r="F35">
        <f t="shared" si="34"/>
        <v>17.600000000000001</v>
      </c>
      <c r="G35">
        <f t="shared" si="34"/>
        <v>-4.0999999999999996</v>
      </c>
      <c r="H35">
        <v>2002</v>
      </c>
      <c r="I35">
        <v>32</v>
      </c>
      <c r="J35">
        <v>26</v>
      </c>
      <c r="K35">
        <v>17.600000000000001</v>
      </c>
      <c r="L35">
        <v>-4.0999999999999996</v>
      </c>
      <c r="M35">
        <v>7.1</v>
      </c>
      <c r="N35">
        <v>55.8</v>
      </c>
      <c r="O35">
        <v>13.7</v>
      </c>
      <c r="P35">
        <v>29.5</v>
      </c>
      <c r="Q35">
        <v>0.8</v>
      </c>
      <c r="R35">
        <v>14.16</v>
      </c>
      <c r="S35">
        <v>0</v>
      </c>
      <c r="T35">
        <v>15.4</v>
      </c>
      <c r="U35">
        <v>5</v>
      </c>
      <c r="V35">
        <v>10</v>
      </c>
      <c r="W35">
        <v>14.4</v>
      </c>
      <c r="X35">
        <v>14.1</v>
      </c>
      <c r="Y35">
        <v>14.3</v>
      </c>
      <c r="Z35">
        <v>1.9</v>
      </c>
      <c r="AA35">
        <v>1.1000000000000001</v>
      </c>
      <c r="AB35">
        <v>32</v>
      </c>
      <c r="AC35">
        <v>53</v>
      </c>
      <c r="AD35">
        <v>8.4</v>
      </c>
      <c r="AE35">
        <v>3.2</v>
      </c>
      <c r="AF35">
        <v>1</v>
      </c>
      <c r="AG35"/>
      <c r="AH35"/>
      <c r="AI35"/>
      <c r="AJ35">
        <f t="shared" si="0"/>
        <v>32</v>
      </c>
      <c r="AK35" s="24">
        <f t="shared" si="1"/>
        <v>2.7327136896708537</v>
      </c>
      <c r="AL35" s="17">
        <f t="shared" si="2"/>
        <v>6.7500000000000009</v>
      </c>
      <c r="AM35" s="24">
        <f t="shared" si="3"/>
        <v>1.7499</v>
      </c>
      <c r="AN35" s="17">
        <f t="shared" si="35"/>
        <v>97.594605212086421</v>
      </c>
      <c r="AO35" s="18">
        <f t="shared" si="4"/>
        <v>6.4930288365592184E-2</v>
      </c>
      <c r="AP35" s="24">
        <f t="shared" si="5"/>
        <v>6.7783041160636007E-2</v>
      </c>
      <c r="AQ35" s="24">
        <f t="shared" si="6"/>
        <v>2.0126465426273383</v>
      </c>
      <c r="AR35" s="24">
        <f t="shared" si="7"/>
        <v>0.45085126595560382</v>
      </c>
      <c r="AS35" s="24">
        <f t="shared" si="8"/>
        <v>1.2317489042914711</v>
      </c>
      <c r="AT35" s="24">
        <f t="shared" si="9"/>
        <v>0.25157500640322694</v>
      </c>
      <c r="AU35" s="24">
        <f t="shared" si="10"/>
        <v>0.27573257633994536</v>
      </c>
      <c r="AV35" s="24">
        <f t="shared" si="11"/>
        <v>0.26365379137158618</v>
      </c>
      <c r="AW35" s="24">
        <f t="shared" si="12"/>
        <v>0.96809511291988493</v>
      </c>
      <c r="AX35" s="24">
        <f t="shared" si="13"/>
        <v>10.9032</v>
      </c>
      <c r="AY35" s="24">
        <f t="shared" si="14"/>
        <v>1.0281185581963432</v>
      </c>
      <c r="AZ35" s="24">
        <f t="shared" si="15"/>
        <v>-0.30432562504334304</v>
      </c>
      <c r="BA35" s="24">
        <f t="shared" si="36"/>
        <v>1.3620803422846237</v>
      </c>
      <c r="BB35" s="24">
        <f t="shared" si="37"/>
        <v>-0.16500968808594232</v>
      </c>
      <c r="BC35" s="24">
        <f t="shared" si="38"/>
        <v>0.79636373138300542</v>
      </c>
      <c r="BD35" s="24">
        <f t="shared" si="16"/>
        <v>21.420700862804438</v>
      </c>
      <c r="BE35" s="24">
        <f t="shared" si="39"/>
        <v>16.195763508349177</v>
      </c>
      <c r="BF35" s="18">
        <f t="shared" si="17"/>
        <v>0.87430271457719744</v>
      </c>
      <c r="BG35" s="25">
        <f t="shared" si="18"/>
        <v>7147244526.505785</v>
      </c>
      <c r="BH35" s="25">
        <f t="shared" si="19"/>
        <v>5240787510.390028</v>
      </c>
      <c r="BI35" s="24">
        <f t="shared" si="20"/>
        <v>30.369260538450085</v>
      </c>
      <c r="BJ35" s="18">
        <f t="shared" si="21"/>
        <v>0.26811387956717175</v>
      </c>
      <c r="BK35" s="18">
        <f t="shared" si="22"/>
        <v>0.83030866467921671</v>
      </c>
      <c r="BL35" s="24">
        <f t="shared" si="23"/>
        <v>6.7607220954549447</v>
      </c>
      <c r="BM35" s="24">
        <f t="shared" si="24"/>
        <v>4.1424779045450553</v>
      </c>
      <c r="BN35" s="24">
        <f t="shared" si="25"/>
        <v>0.29254787461476378</v>
      </c>
      <c r="BO35" s="24">
        <f t="shared" si="26"/>
        <v>0.11456221812680747</v>
      </c>
      <c r="BP35" s="24">
        <f t="shared" si="27"/>
        <v>0.35367363474623048</v>
      </c>
      <c r="BQ35" s="24">
        <f t="shared" si="28"/>
        <v>0.17134464347395112</v>
      </c>
      <c r="BS35" s="9"/>
      <c r="BT35" s="13"/>
      <c r="BU35" s="14"/>
      <c r="BV35" s="13"/>
      <c r="BW35" s="26"/>
      <c r="BX35" s="27"/>
      <c r="BZ35" s="13"/>
      <c r="CA35" s="14"/>
      <c r="CB35" s="13"/>
      <c r="CC35" s="6"/>
      <c r="CD35" s="28"/>
      <c r="CF35" s="15"/>
      <c r="CG35" s="15"/>
      <c r="CH35" s="15"/>
    </row>
    <row r="36" spans="1:86" ht="18.75">
      <c r="A36">
        <f t="shared" si="29"/>
        <v>33</v>
      </c>
      <c r="B36">
        <f t="shared" si="30"/>
        <v>17</v>
      </c>
      <c r="C36">
        <f t="shared" si="31"/>
        <v>1.7</v>
      </c>
      <c r="D36" s="29">
        <f t="shared" si="32"/>
        <v>2.3286318042726282</v>
      </c>
      <c r="E36">
        <f t="shared" si="33"/>
        <v>0</v>
      </c>
      <c r="F36">
        <f t="shared" si="34"/>
        <v>15.2</v>
      </c>
      <c r="G36">
        <f t="shared" si="34"/>
        <v>2.4</v>
      </c>
      <c r="H36">
        <v>2002</v>
      </c>
      <c r="I36">
        <v>33</v>
      </c>
      <c r="J36">
        <v>26</v>
      </c>
      <c r="K36">
        <v>15.2</v>
      </c>
      <c r="L36">
        <v>2.4</v>
      </c>
      <c r="M36">
        <v>8.4</v>
      </c>
      <c r="N36">
        <v>45.5</v>
      </c>
      <c r="O36">
        <v>17</v>
      </c>
      <c r="P36">
        <v>27.2</v>
      </c>
      <c r="Q36">
        <v>0.8</v>
      </c>
      <c r="R36">
        <v>8</v>
      </c>
      <c r="S36">
        <v>0</v>
      </c>
      <c r="T36">
        <v>14.2</v>
      </c>
      <c r="U36">
        <v>8.8000000000000007</v>
      </c>
      <c r="V36">
        <v>11</v>
      </c>
      <c r="W36">
        <v>14.2</v>
      </c>
      <c r="X36">
        <v>14.1</v>
      </c>
      <c r="Y36">
        <v>14.1</v>
      </c>
      <c r="Z36">
        <v>1.7</v>
      </c>
      <c r="AA36">
        <v>0.7</v>
      </c>
      <c r="AB36">
        <v>328</v>
      </c>
      <c r="AC36">
        <v>61</v>
      </c>
      <c r="AD36">
        <v>3.9</v>
      </c>
      <c r="AE36">
        <v>1.9</v>
      </c>
      <c r="AF36">
        <v>0.5</v>
      </c>
      <c r="AG36"/>
      <c r="AH36"/>
      <c r="AI36"/>
      <c r="AJ36">
        <f t="shared" si="0"/>
        <v>33</v>
      </c>
      <c r="AK36" s="24">
        <f t="shared" si="1"/>
        <v>2.3286318042726282</v>
      </c>
      <c r="AL36" s="17">
        <f t="shared" ref="AL36:AL66" si="40">(K36+L36)/2</f>
        <v>8.7999999999999989</v>
      </c>
      <c r="AM36" s="24">
        <f t="shared" ref="AM36:AM66" si="41">Z36*0.921</f>
        <v>1.5657000000000001</v>
      </c>
      <c r="AN36" s="17">
        <f t="shared" si="35"/>
        <v>97.621143383424112</v>
      </c>
      <c r="AO36" s="18">
        <f t="shared" si="4"/>
        <v>6.4947944373461741E-2</v>
      </c>
      <c r="AP36" s="24">
        <f t="shared" si="5"/>
        <v>7.6666257459427956E-2</v>
      </c>
      <c r="AQ36" s="24">
        <f t="shared" ref="AQ36:AQ66" si="42">0.6108*EXP(17.27*K36/(237.3+K36))</f>
        <v>1.727428862466867</v>
      </c>
      <c r="AR36" s="24">
        <f t="shared" ref="AR36:AR66" si="43">0.6108*EXP(17.27*L36/(237.3+L36))</f>
        <v>0.72609852757216764</v>
      </c>
      <c r="AS36" s="24">
        <f t="shared" si="8"/>
        <v>1.2267636950195173</v>
      </c>
      <c r="AT36" s="24">
        <f t="shared" si="9"/>
        <v>0.33037483004533624</v>
      </c>
      <c r="AU36" s="24">
        <f t="shared" si="10"/>
        <v>0.29366290661936739</v>
      </c>
      <c r="AV36" s="24">
        <f t="shared" si="11"/>
        <v>0.31201886833235182</v>
      </c>
      <c r="AW36" s="24">
        <f t="shared" si="12"/>
        <v>0.9147448266871655</v>
      </c>
      <c r="AX36" s="24">
        <f t="shared" ref="AX36:AX66" si="44">R36*0.77</f>
        <v>6.16</v>
      </c>
      <c r="AY36" s="24">
        <f t="shared" ref="AY36:AY66" si="45">1+(0.033*COS(2*PI()*I36/365))</f>
        <v>1.0278170707327079</v>
      </c>
      <c r="AZ36" s="24">
        <f t="shared" ref="AZ36:AZ66" si="46">(0.409*SIN((2*PI()*I36/365)-1.39))</f>
        <v>-0.2995769437816857</v>
      </c>
      <c r="BA36" s="24">
        <f t="shared" si="36"/>
        <v>1.3655919862382753</v>
      </c>
      <c r="BB36" s="24">
        <f t="shared" si="37"/>
        <v>-0.16251301718454123</v>
      </c>
      <c r="BC36" s="24">
        <f t="shared" si="38"/>
        <v>0.79754250542598326</v>
      </c>
      <c r="BD36" s="24">
        <f t="shared" si="16"/>
        <v>21.590528029342</v>
      </c>
      <c r="BE36" s="24">
        <f t="shared" si="39"/>
        <v>16.324166432424899</v>
      </c>
      <c r="BF36" s="18">
        <f t="shared" si="17"/>
        <v>0.49007096522303878</v>
      </c>
      <c r="BG36" s="25">
        <f t="shared" ref="BG36:BG66" si="47">(K36+273.16)^4</f>
        <v>6914170222.6989079</v>
      </c>
      <c r="BH36" s="25">
        <f t="shared" ref="BH36:BH66" si="48">(L36+273.16)^4</f>
        <v>5765868114.2759438</v>
      </c>
      <c r="BI36" s="24">
        <f t="shared" si="20"/>
        <v>31.085113983093848</v>
      </c>
      <c r="BJ36" s="18">
        <f t="shared" si="21"/>
        <v>0.26179789120928965</v>
      </c>
      <c r="BK36" s="18">
        <f t="shared" si="22"/>
        <v>0.31159580305110246</v>
      </c>
      <c r="BL36" s="24">
        <f t="shared" si="23"/>
        <v>2.535772032339406</v>
      </c>
      <c r="BM36" s="24">
        <f t="shared" si="24"/>
        <v>3.6242279676605942</v>
      </c>
      <c r="BN36" s="24">
        <f t="shared" si="25"/>
        <v>0.45302849595757427</v>
      </c>
      <c r="BO36" s="24">
        <f t="shared" si="26"/>
        <v>0.11336524573981317</v>
      </c>
      <c r="BP36" s="24">
        <f t="shared" si="27"/>
        <v>0.29691280726343361</v>
      </c>
      <c r="BQ36" s="24">
        <f t="shared" si="28"/>
        <v>0.17618846064476959</v>
      </c>
      <c r="BS36" s="9"/>
      <c r="BT36" s="13"/>
      <c r="BU36" s="14"/>
      <c r="BV36" s="13"/>
      <c r="BW36" s="26"/>
      <c r="BX36" s="27"/>
      <c r="BZ36" s="13"/>
      <c r="CA36" s="14"/>
      <c r="CB36" s="13"/>
      <c r="CC36" s="6"/>
      <c r="CD36" s="28"/>
      <c r="CF36" s="15"/>
      <c r="CG36" s="15"/>
      <c r="CH36" s="15"/>
    </row>
    <row r="37" spans="1:86" ht="18.75">
      <c r="A37">
        <f t="shared" si="29"/>
        <v>34</v>
      </c>
      <c r="B37">
        <f t="shared" si="30"/>
        <v>22.2</v>
      </c>
      <c r="C37">
        <f t="shared" si="31"/>
        <v>1.1000000000000001</v>
      </c>
      <c r="D37" s="29">
        <f t="shared" si="32"/>
        <v>2.2108076989554242</v>
      </c>
      <c r="E37">
        <f t="shared" si="33"/>
        <v>0</v>
      </c>
      <c r="F37">
        <f t="shared" si="34"/>
        <v>20.6</v>
      </c>
      <c r="G37">
        <f t="shared" si="34"/>
        <v>-2.9</v>
      </c>
      <c r="H37">
        <v>2002</v>
      </c>
      <c r="I37">
        <v>34</v>
      </c>
      <c r="J37">
        <v>26</v>
      </c>
      <c r="K37">
        <v>20.6</v>
      </c>
      <c r="L37">
        <v>-2.9</v>
      </c>
      <c r="M37">
        <v>8.4</v>
      </c>
      <c r="N37">
        <v>55.3</v>
      </c>
      <c r="O37">
        <v>22.2</v>
      </c>
      <c r="P37">
        <v>35.700000000000003</v>
      </c>
      <c r="Q37">
        <v>0.8</v>
      </c>
      <c r="R37">
        <v>14.1</v>
      </c>
      <c r="S37">
        <v>0</v>
      </c>
      <c r="T37">
        <v>16.8</v>
      </c>
      <c r="U37">
        <v>5.6</v>
      </c>
      <c r="V37">
        <v>10.8</v>
      </c>
      <c r="W37">
        <v>14.2</v>
      </c>
      <c r="X37">
        <v>13.9</v>
      </c>
      <c r="Y37">
        <v>14</v>
      </c>
      <c r="Z37">
        <v>1.1000000000000001</v>
      </c>
      <c r="AA37">
        <v>0.7</v>
      </c>
      <c r="AB37">
        <v>350</v>
      </c>
      <c r="AC37">
        <v>49</v>
      </c>
      <c r="AD37">
        <v>3.6</v>
      </c>
      <c r="AE37">
        <v>2.6</v>
      </c>
      <c r="AF37">
        <v>2</v>
      </c>
      <c r="AG37"/>
      <c r="AH37"/>
      <c r="AI37"/>
      <c r="AJ37">
        <f t="shared" si="0"/>
        <v>34</v>
      </c>
      <c r="AK37" s="24">
        <f t="shared" si="1"/>
        <v>2.2108076989554242</v>
      </c>
      <c r="AL37" s="17">
        <f t="shared" si="40"/>
        <v>8.8500000000000014</v>
      </c>
      <c r="AM37" s="24">
        <f t="shared" si="41"/>
        <v>1.0131000000000001</v>
      </c>
      <c r="AN37" s="17">
        <f t="shared" si="35"/>
        <v>97.621785908399829</v>
      </c>
      <c r="AO37" s="18">
        <f t="shared" si="4"/>
        <v>6.4948371849261929E-2</v>
      </c>
      <c r="AP37" s="24">
        <f t="shared" si="5"/>
        <v>7.6894778122064952E-2</v>
      </c>
      <c r="AQ37" s="24">
        <f t="shared" si="42"/>
        <v>2.4265523121060211</v>
      </c>
      <c r="AR37" s="24">
        <f t="shared" si="43"/>
        <v>0.49329377919910061</v>
      </c>
      <c r="AS37" s="24">
        <f t="shared" si="8"/>
        <v>1.4599230456525609</v>
      </c>
      <c r="AT37" s="24">
        <f t="shared" si="9"/>
        <v>0.27279145989710263</v>
      </c>
      <c r="AU37" s="24">
        <f t="shared" si="10"/>
        <v>0.53869461328753665</v>
      </c>
      <c r="AV37" s="24">
        <f t="shared" si="11"/>
        <v>0.40574303659231964</v>
      </c>
      <c r="AW37" s="24">
        <f t="shared" si="12"/>
        <v>1.0541800090602413</v>
      </c>
      <c r="AX37" s="24">
        <f t="shared" si="44"/>
        <v>10.856999999999999</v>
      </c>
      <c r="AY37" s="24">
        <f t="shared" si="45"/>
        <v>1.0275073404706727</v>
      </c>
      <c r="AZ37" s="24">
        <f t="shared" si="46"/>
        <v>-0.29473949140618588</v>
      </c>
      <c r="BA37" s="24">
        <f t="shared" si="36"/>
        <v>1.3691560759117145</v>
      </c>
      <c r="BB37" s="24">
        <f t="shared" si="37"/>
        <v>-0.15996590620664503</v>
      </c>
      <c r="BC37" s="24">
        <f t="shared" si="38"/>
        <v>0.79872482314926962</v>
      </c>
      <c r="BD37" s="24">
        <f t="shared" si="16"/>
        <v>21.763248931689848</v>
      </c>
      <c r="BE37" s="24">
        <f t="shared" si="39"/>
        <v>16.45475725227206</v>
      </c>
      <c r="BF37" s="18">
        <f t="shared" si="17"/>
        <v>0.85689504766489843</v>
      </c>
      <c r="BG37" s="25">
        <f t="shared" si="47"/>
        <v>7446816255.3878994</v>
      </c>
      <c r="BH37" s="25">
        <f t="shared" si="48"/>
        <v>5334909907.226655</v>
      </c>
      <c r="BI37" s="24">
        <f t="shared" si="20"/>
        <v>31.334401687649581</v>
      </c>
      <c r="BJ37" s="18">
        <f t="shared" si="21"/>
        <v>0.2508228531673643</v>
      </c>
      <c r="BK37" s="18">
        <f t="shared" si="22"/>
        <v>0.80680831434761291</v>
      </c>
      <c r="BL37" s="24">
        <f t="shared" si="23"/>
        <v>6.341016383950115</v>
      </c>
      <c r="BM37" s="24">
        <f t="shared" si="24"/>
        <v>4.5159836160498843</v>
      </c>
      <c r="BN37" s="24">
        <f t="shared" si="25"/>
        <v>0.32028252596098472</v>
      </c>
      <c r="BO37" s="24">
        <f t="shared" si="26"/>
        <v>0.14168026772888687</v>
      </c>
      <c r="BP37" s="24">
        <f t="shared" si="27"/>
        <v>0.22136724540601208</v>
      </c>
      <c r="BQ37" s="24">
        <f t="shared" si="28"/>
        <v>0.16421487644829255</v>
      </c>
      <c r="BS37" s="9"/>
      <c r="BT37" s="13"/>
      <c r="BU37" s="14"/>
      <c r="BV37" s="13"/>
      <c r="BW37" s="26"/>
      <c r="BX37" s="27"/>
      <c r="BZ37" s="13"/>
      <c r="CA37" s="14"/>
      <c r="CB37" s="13"/>
      <c r="CC37" s="6"/>
      <c r="CD37" s="28"/>
      <c r="CF37" s="15"/>
      <c r="CG37" s="15"/>
      <c r="CH37" s="15"/>
    </row>
    <row r="38" spans="1:86" ht="18.75">
      <c r="A38">
        <f t="shared" si="29"/>
        <v>35</v>
      </c>
      <c r="B38">
        <f t="shared" si="30"/>
        <v>17.7</v>
      </c>
      <c r="C38">
        <f t="shared" si="31"/>
        <v>1.6</v>
      </c>
      <c r="D38" s="29">
        <f t="shared" si="32"/>
        <v>2.9941803519390509</v>
      </c>
      <c r="E38">
        <f t="shared" si="33"/>
        <v>0</v>
      </c>
      <c r="F38">
        <f t="shared" si="34"/>
        <v>23.2</v>
      </c>
      <c r="G38">
        <f t="shared" si="34"/>
        <v>2</v>
      </c>
      <c r="H38">
        <v>2002</v>
      </c>
      <c r="I38">
        <v>35</v>
      </c>
      <c r="J38">
        <v>26</v>
      </c>
      <c r="K38">
        <v>23.2</v>
      </c>
      <c r="L38">
        <v>2</v>
      </c>
      <c r="M38">
        <v>12.5</v>
      </c>
      <c r="N38">
        <v>54.9</v>
      </c>
      <c r="O38">
        <v>17.7</v>
      </c>
      <c r="P38">
        <v>31.3</v>
      </c>
      <c r="Q38">
        <v>1.1000000000000001</v>
      </c>
      <c r="R38">
        <v>15.75</v>
      </c>
      <c r="S38">
        <v>0</v>
      </c>
      <c r="T38">
        <v>19.8</v>
      </c>
      <c r="U38">
        <v>8.3000000000000007</v>
      </c>
      <c r="V38">
        <v>13.4</v>
      </c>
      <c r="W38">
        <v>14.2</v>
      </c>
      <c r="X38">
        <v>13.9</v>
      </c>
      <c r="Y38">
        <v>14</v>
      </c>
      <c r="Z38">
        <v>1.6</v>
      </c>
      <c r="AA38">
        <v>0.7</v>
      </c>
      <c r="AB38">
        <v>316</v>
      </c>
      <c r="AC38">
        <v>60</v>
      </c>
      <c r="AD38">
        <v>5.4</v>
      </c>
      <c r="AE38">
        <v>3.6</v>
      </c>
      <c r="AF38">
        <v>3.3</v>
      </c>
      <c r="AG38"/>
      <c r="AH38"/>
      <c r="AI38"/>
      <c r="AJ38">
        <f t="shared" si="0"/>
        <v>35</v>
      </c>
      <c r="AK38" s="24">
        <f t="shared" si="1"/>
        <v>2.9941803519390509</v>
      </c>
      <c r="AL38" s="17">
        <f t="shared" si="40"/>
        <v>12.6</v>
      </c>
      <c r="AM38" s="24">
        <f t="shared" si="41"/>
        <v>1.4736000000000002</v>
      </c>
      <c r="AN38" s="17">
        <f t="shared" si="35"/>
        <v>97.669343971419352</v>
      </c>
      <c r="AO38" s="18">
        <f t="shared" si="4"/>
        <v>6.4980012519760627E-2</v>
      </c>
      <c r="AP38" s="24">
        <f t="shared" si="5"/>
        <v>9.5778155594449244E-2</v>
      </c>
      <c r="AQ38" s="24">
        <f t="shared" si="42"/>
        <v>2.8436029029276386</v>
      </c>
      <c r="AR38" s="24">
        <f t="shared" si="43"/>
        <v>0.70564143414402813</v>
      </c>
      <c r="AS38" s="24">
        <f t="shared" si="8"/>
        <v>1.7746221685358334</v>
      </c>
      <c r="AT38" s="24">
        <f t="shared" si="9"/>
        <v>0.38739714734507147</v>
      </c>
      <c r="AU38" s="24">
        <f t="shared" si="10"/>
        <v>0.50331771381819201</v>
      </c>
      <c r="AV38" s="24">
        <f t="shared" si="11"/>
        <v>0.44535743058163174</v>
      </c>
      <c r="AW38" s="24">
        <f t="shared" si="12"/>
        <v>1.3292647379542017</v>
      </c>
      <c r="AX38" s="24">
        <f t="shared" si="44"/>
        <v>12.1275</v>
      </c>
      <c r="AY38" s="24">
        <f t="shared" si="45"/>
        <v>1.0271894591899993</v>
      </c>
      <c r="AZ38" s="24">
        <f t="shared" si="46"/>
        <v>-0.28981470135838322</v>
      </c>
      <c r="BA38" s="24">
        <f t="shared" si="36"/>
        <v>1.372771123606463</v>
      </c>
      <c r="BB38" s="24">
        <f t="shared" si="37"/>
        <v>-0.15736896350877497</v>
      </c>
      <c r="BC38" s="24">
        <f t="shared" si="38"/>
        <v>0.799909286724654</v>
      </c>
      <c r="BD38" s="24">
        <f t="shared" si="16"/>
        <v>21.938792324863147</v>
      </c>
      <c r="BE38" s="24">
        <f t="shared" si="39"/>
        <v>16.587482100982527</v>
      </c>
      <c r="BF38" s="18">
        <f t="shared" si="17"/>
        <v>0.94951119790911964</v>
      </c>
      <c r="BG38" s="25">
        <f t="shared" si="47"/>
        <v>7713977085.2991018</v>
      </c>
      <c r="BH38" s="25">
        <f t="shared" si="48"/>
        <v>5732462245.5062571</v>
      </c>
      <c r="BI38" s="24">
        <f t="shared" si="20"/>
        <v>32.963946019469333</v>
      </c>
      <c r="BJ38" s="18">
        <f t="shared" si="21"/>
        <v>0.24657085230293502</v>
      </c>
      <c r="BK38" s="18">
        <f t="shared" si="22"/>
        <v>0.93184011717731152</v>
      </c>
      <c r="BL38" s="24">
        <f t="shared" si="23"/>
        <v>7.5739482639375568</v>
      </c>
      <c r="BM38" s="24">
        <f t="shared" si="24"/>
        <v>4.5535517360624427</v>
      </c>
      <c r="BN38" s="24">
        <f t="shared" si="25"/>
        <v>0.28911439594047256</v>
      </c>
      <c r="BO38" s="24">
        <f t="shared" si="26"/>
        <v>0.17794136096705696</v>
      </c>
      <c r="BP38" s="24">
        <f t="shared" si="27"/>
        <v>0.40087775715373303</v>
      </c>
      <c r="BQ38" s="24">
        <f t="shared" si="28"/>
        <v>0.19331471390691043</v>
      </c>
      <c r="BS38" s="9"/>
      <c r="BT38" s="13"/>
      <c r="BU38" s="14"/>
      <c r="BV38" s="13"/>
      <c r="BW38" s="26"/>
      <c r="BX38" s="27"/>
      <c r="BZ38" s="13"/>
      <c r="CA38" s="14"/>
      <c r="CB38" s="13"/>
      <c r="CC38" s="6"/>
      <c r="CD38" s="28"/>
      <c r="CF38" s="15"/>
      <c r="CG38" s="15"/>
      <c r="CH38" s="15"/>
    </row>
    <row r="39" spans="1:86" ht="18.75">
      <c r="A39">
        <f t="shared" si="29"/>
        <v>36</v>
      </c>
      <c r="B39">
        <f t="shared" si="30"/>
        <v>7.2</v>
      </c>
      <c r="C39">
        <f t="shared" si="31"/>
        <v>2.5</v>
      </c>
      <c r="D39" s="29">
        <f t="shared" si="32"/>
        <v>3.9282869217208147</v>
      </c>
      <c r="E39">
        <f t="shared" si="33"/>
        <v>0</v>
      </c>
      <c r="F39">
        <f t="shared" si="34"/>
        <v>21.6</v>
      </c>
      <c r="G39">
        <f t="shared" si="34"/>
        <v>3.5</v>
      </c>
      <c r="H39">
        <v>2002</v>
      </c>
      <c r="I39">
        <v>36</v>
      </c>
      <c r="J39">
        <v>26</v>
      </c>
      <c r="K39">
        <v>21.6</v>
      </c>
      <c r="L39">
        <v>3.5</v>
      </c>
      <c r="M39">
        <v>12.6</v>
      </c>
      <c r="N39">
        <v>42.8</v>
      </c>
      <c r="O39">
        <v>7.2</v>
      </c>
      <c r="P39">
        <v>17.7</v>
      </c>
      <c r="Q39">
        <v>1.3</v>
      </c>
      <c r="R39">
        <v>16.8</v>
      </c>
      <c r="S39">
        <v>0</v>
      </c>
      <c r="T39">
        <v>19.600000000000001</v>
      </c>
      <c r="U39">
        <v>9.3000000000000007</v>
      </c>
      <c r="V39">
        <v>14</v>
      </c>
      <c r="W39">
        <v>14.6</v>
      </c>
      <c r="X39">
        <v>14.2</v>
      </c>
      <c r="Y39">
        <v>14.4</v>
      </c>
      <c r="Z39">
        <v>2.5</v>
      </c>
      <c r="AA39">
        <v>1.2</v>
      </c>
      <c r="AB39">
        <v>55</v>
      </c>
      <c r="AC39">
        <v>58</v>
      </c>
      <c r="AD39">
        <v>9</v>
      </c>
      <c r="AE39">
        <v>4.7</v>
      </c>
      <c r="AF39">
        <v>2.8</v>
      </c>
      <c r="AG39"/>
      <c r="AH39"/>
      <c r="AI39"/>
      <c r="AJ39">
        <f t="shared" si="0"/>
        <v>36</v>
      </c>
      <c r="AK39" s="24">
        <f t="shared" si="1"/>
        <v>3.9282869217208147</v>
      </c>
      <c r="AL39" s="17">
        <f t="shared" si="40"/>
        <v>12.55</v>
      </c>
      <c r="AM39" s="24">
        <f t="shared" si="41"/>
        <v>2.3025000000000002</v>
      </c>
      <c r="AN39" s="17">
        <f t="shared" si="35"/>
        <v>97.668717953903126</v>
      </c>
      <c r="AO39" s="18">
        <f t="shared" si="4"/>
        <v>6.4979596026474309E-2</v>
      </c>
      <c r="AP39" s="24">
        <f t="shared" si="5"/>
        <v>9.5502556839093297E-2</v>
      </c>
      <c r="AQ39" s="24">
        <f t="shared" si="42"/>
        <v>2.5801527260359443</v>
      </c>
      <c r="AR39" s="24">
        <f t="shared" si="43"/>
        <v>0.78508109266494874</v>
      </c>
      <c r="AS39" s="24">
        <f t="shared" si="8"/>
        <v>1.6826169093504464</v>
      </c>
      <c r="AT39" s="24">
        <f t="shared" si="9"/>
        <v>0.33601470766059804</v>
      </c>
      <c r="AU39" s="24">
        <f t="shared" si="10"/>
        <v>0.18577099627458801</v>
      </c>
      <c r="AV39" s="24">
        <f t="shared" si="11"/>
        <v>0.26089285196759304</v>
      </c>
      <c r="AW39" s="24">
        <f t="shared" si="12"/>
        <v>1.4217240573828533</v>
      </c>
      <c r="AX39" s="24">
        <f t="shared" si="44"/>
        <v>12.936000000000002</v>
      </c>
      <c r="AY39" s="24">
        <f t="shared" si="45"/>
        <v>1.0268635210857713</v>
      </c>
      <c r="AZ39" s="24">
        <f t="shared" si="46"/>
        <v>-0.28480403295985457</v>
      </c>
      <c r="BA39" s="24">
        <f t="shared" si="36"/>
        <v>1.3764356528359669</v>
      </c>
      <c r="BB39" s="24">
        <f t="shared" si="37"/>
        <v>-0.15472281860886433</v>
      </c>
      <c r="BC39" s="24">
        <f t="shared" si="38"/>
        <v>0.80109449375656661</v>
      </c>
      <c r="BD39" s="24">
        <f t="shared" si="16"/>
        <v>22.117085456400396</v>
      </c>
      <c r="BE39" s="24">
        <f t="shared" si="39"/>
        <v>16.722285971875213</v>
      </c>
      <c r="BF39" s="18">
        <f t="shared" si="17"/>
        <v>1</v>
      </c>
      <c r="BG39" s="25">
        <f t="shared" si="47"/>
        <v>7548735204.531002</v>
      </c>
      <c r="BH39" s="25">
        <f t="shared" si="48"/>
        <v>5858487267.8189344</v>
      </c>
      <c r="BI39" s="24">
        <f t="shared" si="20"/>
        <v>32.867805890965869</v>
      </c>
      <c r="BJ39" s="18">
        <f t="shared" si="21"/>
        <v>0.26849125998477652</v>
      </c>
      <c r="BK39" s="18">
        <f t="shared" si="22"/>
        <v>1</v>
      </c>
      <c r="BL39" s="24">
        <f t="shared" si="23"/>
        <v>8.824718616600487</v>
      </c>
      <c r="BM39" s="24">
        <f t="shared" si="24"/>
        <v>4.1112813833995148</v>
      </c>
      <c r="BN39" s="24">
        <f t="shared" si="25"/>
        <v>0.24471912996425682</v>
      </c>
      <c r="BO39" s="24">
        <f t="shared" si="26"/>
        <v>0.16019625667184423</v>
      </c>
      <c r="BP39" s="24">
        <f t="shared" si="27"/>
        <v>0.67005280017133739</v>
      </c>
      <c r="BQ39" s="24">
        <f t="shared" si="28"/>
        <v>0.21135142961489303</v>
      </c>
      <c r="BS39" s="9"/>
      <c r="BT39" s="13"/>
      <c r="BU39" s="14"/>
      <c r="BV39" s="13"/>
      <c r="BW39" s="26"/>
      <c r="BX39" s="27"/>
      <c r="BZ39" s="13"/>
      <c r="CA39" s="14"/>
      <c r="CB39" s="13"/>
      <c r="CC39" s="6"/>
      <c r="CD39" s="28"/>
      <c r="CF39" s="15"/>
      <c r="CG39" s="15"/>
      <c r="CH39" s="15"/>
    </row>
    <row r="40" spans="1:86" ht="18.75">
      <c r="A40">
        <f t="shared" si="29"/>
        <v>37</v>
      </c>
      <c r="B40">
        <f t="shared" si="30"/>
        <v>7.7</v>
      </c>
      <c r="C40">
        <f t="shared" si="31"/>
        <v>1.8</v>
      </c>
      <c r="D40" s="29">
        <f t="shared" si="32"/>
        <v>3.1608462410859781</v>
      </c>
      <c r="E40">
        <f t="shared" si="33"/>
        <v>0</v>
      </c>
      <c r="F40">
        <f t="shared" si="34"/>
        <v>20.399999999999999</v>
      </c>
      <c r="G40">
        <f t="shared" si="34"/>
        <v>-0.7</v>
      </c>
      <c r="H40">
        <v>2002</v>
      </c>
      <c r="I40">
        <v>37</v>
      </c>
      <c r="J40">
        <v>26</v>
      </c>
      <c r="K40">
        <v>20.399999999999999</v>
      </c>
      <c r="L40">
        <v>-0.7</v>
      </c>
      <c r="M40">
        <v>10</v>
      </c>
      <c r="N40">
        <v>42.7</v>
      </c>
      <c r="O40">
        <v>7.7</v>
      </c>
      <c r="P40">
        <v>18.3</v>
      </c>
      <c r="Q40">
        <v>1.1000000000000001</v>
      </c>
      <c r="R40">
        <v>16.91</v>
      </c>
      <c r="S40">
        <v>0</v>
      </c>
      <c r="T40">
        <v>19</v>
      </c>
      <c r="U40">
        <v>7.6</v>
      </c>
      <c r="V40">
        <v>13</v>
      </c>
      <c r="W40">
        <v>14.8</v>
      </c>
      <c r="X40">
        <v>14.6</v>
      </c>
      <c r="Y40">
        <v>14.7</v>
      </c>
      <c r="Z40">
        <v>1.8</v>
      </c>
      <c r="AA40">
        <v>0.7</v>
      </c>
      <c r="AB40">
        <v>59</v>
      </c>
      <c r="AC40">
        <v>63</v>
      </c>
      <c r="AD40">
        <v>7.1</v>
      </c>
      <c r="AE40">
        <v>4</v>
      </c>
      <c r="AF40">
        <v>2</v>
      </c>
      <c r="AG40"/>
      <c r="AH40"/>
      <c r="AI40"/>
      <c r="AJ40">
        <f t="shared" si="0"/>
        <v>37</v>
      </c>
      <c r="AK40" s="24">
        <f t="shared" si="1"/>
        <v>3.1608462410859781</v>
      </c>
      <c r="AL40" s="17">
        <f t="shared" si="40"/>
        <v>9.85</v>
      </c>
      <c r="AM40" s="24">
        <f t="shared" si="41"/>
        <v>1.6578000000000002</v>
      </c>
      <c r="AN40" s="17">
        <f t="shared" si="35"/>
        <v>97.634589445133358</v>
      </c>
      <c r="AO40" s="18">
        <f t="shared" si="4"/>
        <v>6.4956890120639738E-2</v>
      </c>
      <c r="AP40" s="24">
        <f t="shared" si="5"/>
        <v>8.1588928640719455E-2</v>
      </c>
      <c r="AQ40" s="24">
        <f t="shared" si="42"/>
        <v>2.3968104104453793</v>
      </c>
      <c r="AR40" s="24">
        <f t="shared" si="43"/>
        <v>0.58037526258967109</v>
      </c>
      <c r="AS40" s="24">
        <f t="shared" si="8"/>
        <v>1.4885928365175252</v>
      </c>
      <c r="AT40" s="24">
        <f t="shared" si="9"/>
        <v>0.24782023712578957</v>
      </c>
      <c r="AU40" s="24">
        <f t="shared" si="10"/>
        <v>0.18455440160429423</v>
      </c>
      <c r="AV40" s="24">
        <f t="shared" si="11"/>
        <v>0.2161873193650419</v>
      </c>
      <c r="AW40" s="24">
        <f t="shared" si="12"/>
        <v>1.2724055171524833</v>
      </c>
      <c r="AX40" s="24">
        <f t="shared" si="44"/>
        <v>13.0207</v>
      </c>
      <c r="AY40" s="24">
        <f t="shared" si="45"/>
        <v>1.0265296227404832</v>
      </c>
      <c r="AZ40" s="24">
        <f t="shared" si="46"/>
        <v>-0.27970897097978542</v>
      </c>
      <c r="BA40" s="24">
        <f t="shared" si="36"/>
        <v>1.3801481995531113</v>
      </c>
      <c r="BB40" s="24">
        <f t="shared" si="37"/>
        <v>-0.15202812237930327</v>
      </c>
      <c r="BC40" s="24">
        <f t="shared" si="38"/>
        <v>0.80227903893644958</v>
      </c>
      <c r="BD40" s="24">
        <f t="shared" si="16"/>
        <v>22.298054102548591</v>
      </c>
      <c r="BE40" s="24">
        <f t="shared" si="39"/>
        <v>16.859112745854937</v>
      </c>
      <c r="BF40" s="18">
        <f t="shared" si="17"/>
        <v>1</v>
      </c>
      <c r="BG40" s="25">
        <f t="shared" si="47"/>
        <v>7426556956.0786963</v>
      </c>
      <c r="BH40" s="25">
        <f t="shared" si="48"/>
        <v>5510753804.3527451</v>
      </c>
      <c r="BI40" s="24">
        <f t="shared" si="20"/>
        <v>31.71581732919768</v>
      </c>
      <c r="BJ40" s="18">
        <f t="shared" si="21"/>
        <v>0.27490567260079557</v>
      </c>
      <c r="BK40" s="18">
        <f t="shared" si="22"/>
        <v>1</v>
      </c>
      <c r="BL40" s="24">
        <f t="shared" si="23"/>
        <v>8.7188580949670555</v>
      </c>
      <c r="BM40" s="24">
        <f t="shared" si="24"/>
        <v>4.3018419050329442</v>
      </c>
      <c r="BN40" s="24">
        <f t="shared" si="25"/>
        <v>0.25439632791442601</v>
      </c>
      <c r="BO40" s="24">
        <f t="shared" si="26"/>
        <v>0.14320093026306291</v>
      </c>
      <c r="BP40" s="24">
        <f t="shared" si="27"/>
        <v>0.43573618966477939</v>
      </c>
      <c r="BQ40" s="24">
        <f t="shared" si="28"/>
        <v>0.18315889979163802</v>
      </c>
      <c r="BS40" s="9"/>
      <c r="BT40" s="13"/>
      <c r="BU40" s="14"/>
      <c r="BV40" s="13"/>
      <c r="BW40" s="26"/>
      <c r="BX40" s="27"/>
      <c r="BZ40" s="13"/>
      <c r="CA40" s="14"/>
      <c r="CB40" s="13"/>
      <c r="CC40" s="6"/>
      <c r="CD40" s="28"/>
      <c r="CF40" s="15"/>
      <c r="CG40" s="15"/>
      <c r="CH40" s="15"/>
    </row>
    <row r="41" spans="1:86" ht="18.75">
      <c r="A41">
        <f t="shared" si="29"/>
        <v>38</v>
      </c>
      <c r="B41">
        <f t="shared" si="30"/>
        <v>9.8000000000000007</v>
      </c>
      <c r="C41">
        <f t="shared" si="31"/>
        <v>1.9</v>
      </c>
      <c r="D41" s="29">
        <f t="shared" si="32"/>
        <v>3.5783747530961496</v>
      </c>
      <c r="E41">
        <f t="shared" si="33"/>
        <v>0</v>
      </c>
      <c r="F41">
        <f t="shared" si="34"/>
        <v>23.4</v>
      </c>
      <c r="G41">
        <f t="shared" si="34"/>
        <v>-1.5</v>
      </c>
      <c r="H41">
        <v>2002</v>
      </c>
      <c r="I41">
        <v>38</v>
      </c>
      <c r="J41">
        <v>26</v>
      </c>
      <c r="K41">
        <v>23.4</v>
      </c>
      <c r="L41">
        <v>-1.5</v>
      </c>
      <c r="M41">
        <v>10.3</v>
      </c>
      <c r="N41">
        <v>38.200000000000003</v>
      </c>
      <c r="O41">
        <v>9.8000000000000007</v>
      </c>
      <c r="P41">
        <v>20.2</v>
      </c>
      <c r="Q41">
        <v>1.2</v>
      </c>
      <c r="R41">
        <v>16.86</v>
      </c>
      <c r="S41">
        <v>0</v>
      </c>
      <c r="T41">
        <v>19.2</v>
      </c>
      <c r="U41">
        <v>7.2</v>
      </c>
      <c r="V41">
        <v>12.8</v>
      </c>
      <c r="W41">
        <v>14.9</v>
      </c>
      <c r="X41">
        <v>14.6</v>
      </c>
      <c r="Y41">
        <v>14.8</v>
      </c>
      <c r="Z41">
        <v>1.9</v>
      </c>
      <c r="AA41">
        <v>1.1000000000000001</v>
      </c>
      <c r="AB41">
        <v>59</v>
      </c>
      <c r="AC41">
        <v>54</v>
      </c>
      <c r="AD41">
        <v>7.8</v>
      </c>
      <c r="AE41">
        <v>4.0999999999999996</v>
      </c>
      <c r="AF41">
        <v>3.1</v>
      </c>
      <c r="AG41"/>
      <c r="AH41"/>
      <c r="AI41"/>
      <c r="AJ41">
        <f t="shared" si="0"/>
        <v>38</v>
      </c>
      <c r="AK41" s="24">
        <f t="shared" si="1"/>
        <v>3.5783747530961496</v>
      </c>
      <c r="AL41" s="17">
        <f t="shared" si="40"/>
        <v>10.95</v>
      </c>
      <c r="AM41" s="24">
        <f t="shared" si="41"/>
        <v>1.7499</v>
      </c>
      <c r="AN41" s="17">
        <f t="shared" si="35"/>
        <v>97.648570787528939</v>
      </c>
      <c r="AO41" s="18">
        <f t="shared" si="4"/>
        <v>6.4966191993335573E-2</v>
      </c>
      <c r="AP41" s="24">
        <f t="shared" si="5"/>
        <v>8.7032856955223017E-2</v>
      </c>
      <c r="AQ41" s="24">
        <f t="shared" si="42"/>
        <v>2.878130284758361</v>
      </c>
      <c r="AR41" s="24">
        <f t="shared" si="43"/>
        <v>0.54725207192028802</v>
      </c>
      <c r="AS41" s="24">
        <f t="shared" si="8"/>
        <v>1.7126911783393246</v>
      </c>
      <c r="AT41" s="24">
        <f t="shared" si="9"/>
        <v>0.20905029147355006</v>
      </c>
      <c r="AU41" s="24">
        <f t="shared" si="10"/>
        <v>0.28205676790631939</v>
      </c>
      <c r="AV41" s="24">
        <f t="shared" si="11"/>
        <v>0.24555352968993471</v>
      </c>
      <c r="AW41" s="24">
        <f t="shared" si="12"/>
        <v>1.4671376486493899</v>
      </c>
      <c r="AX41" s="24">
        <f t="shared" si="44"/>
        <v>12.982200000000001</v>
      </c>
      <c r="AY41" s="24">
        <f t="shared" si="45"/>
        <v>1.0261878630954209</v>
      </c>
      <c r="AZ41" s="24">
        <f t="shared" si="46"/>
        <v>-0.27453102519500105</v>
      </c>
      <c r="BA41" s="24">
        <f t="shared" si="36"/>
        <v>1.3839073132861464</v>
      </c>
      <c r="BB41" s="24">
        <f t="shared" si="37"/>
        <v>-0.14928554721617807</v>
      </c>
      <c r="BC41" s="24">
        <f t="shared" si="38"/>
        <v>0.80346151571020907</v>
      </c>
      <c r="BD41" s="24">
        <f t="shared" si="16"/>
        <v>22.481622607055865</v>
      </c>
      <c r="BE41" s="24">
        <f t="shared" si="39"/>
        <v>16.997905220742798</v>
      </c>
      <c r="BF41" s="18">
        <f t="shared" si="17"/>
        <v>0.99188692848019233</v>
      </c>
      <c r="BG41" s="25">
        <f t="shared" si="47"/>
        <v>7734821434.9332886</v>
      </c>
      <c r="BH41" s="25">
        <f t="shared" si="48"/>
        <v>5446315367.2730131</v>
      </c>
      <c r="BI41" s="24">
        <f t="shared" si="20"/>
        <v>32.31355687060875</v>
      </c>
      <c r="BJ41" s="18">
        <f t="shared" si="21"/>
        <v>0.27062529868948826</v>
      </c>
      <c r="BK41" s="18">
        <f t="shared" si="22"/>
        <v>0.98904735344825967</v>
      </c>
      <c r="BL41" s="24">
        <f t="shared" si="23"/>
        <v>8.6490865536088606</v>
      </c>
      <c r="BM41" s="24">
        <f t="shared" si="24"/>
        <v>4.33311344639114</v>
      </c>
      <c r="BN41" s="24">
        <f t="shared" si="25"/>
        <v>0.25700554249057772</v>
      </c>
      <c r="BO41" s="24">
        <f t="shared" si="26"/>
        <v>0.15386628304220951</v>
      </c>
      <c r="BP41" s="24">
        <f t="shared" si="27"/>
        <v>0.5283570339490572</v>
      </c>
      <c r="BQ41" s="24">
        <f t="shared" si="28"/>
        <v>0.19065172433406546</v>
      </c>
      <c r="BS41" s="9"/>
      <c r="BT41" s="13"/>
      <c r="BU41" s="14"/>
      <c r="BV41" s="13"/>
      <c r="BW41" s="26"/>
      <c r="BX41" s="27"/>
      <c r="BZ41" s="13"/>
      <c r="CA41" s="14"/>
      <c r="CB41" s="13"/>
      <c r="CC41" s="6"/>
      <c r="CD41" s="28"/>
      <c r="CF41" s="15"/>
      <c r="CG41" s="15"/>
      <c r="CH41" s="15"/>
    </row>
    <row r="42" spans="1:86" ht="18.75">
      <c r="A42">
        <f t="shared" si="29"/>
        <v>39</v>
      </c>
      <c r="B42">
        <f t="shared" si="30"/>
        <v>10.3</v>
      </c>
      <c r="C42">
        <f t="shared" si="31"/>
        <v>1.4</v>
      </c>
      <c r="D42" s="29">
        <f t="shared" si="32"/>
        <v>2.9293938472730785</v>
      </c>
      <c r="E42">
        <f t="shared" si="33"/>
        <v>0</v>
      </c>
      <c r="F42">
        <f t="shared" si="34"/>
        <v>22.7</v>
      </c>
      <c r="G42">
        <f t="shared" si="34"/>
        <v>-0.7</v>
      </c>
      <c r="H42">
        <v>2002</v>
      </c>
      <c r="I42">
        <v>39</v>
      </c>
      <c r="J42">
        <v>26</v>
      </c>
      <c r="K42">
        <v>22.7</v>
      </c>
      <c r="L42">
        <v>-0.7</v>
      </c>
      <c r="M42">
        <v>11.2</v>
      </c>
      <c r="N42">
        <v>51</v>
      </c>
      <c r="O42">
        <v>10.3</v>
      </c>
      <c r="P42">
        <v>24</v>
      </c>
      <c r="Q42">
        <v>1.2</v>
      </c>
      <c r="R42">
        <v>16.489999999999998</v>
      </c>
      <c r="S42">
        <v>0</v>
      </c>
      <c r="T42">
        <v>19.600000000000001</v>
      </c>
      <c r="U42">
        <v>7.9</v>
      </c>
      <c r="V42">
        <v>13.5</v>
      </c>
      <c r="W42">
        <v>14.9</v>
      </c>
      <c r="X42">
        <v>14.7</v>
      </c>
      <c r="Y42">
        <v>14.8</v>
      </c>
      <c r="Z42">
        <v>1.4</v>
      </c>
      <c r="AA42">
        <v>0.4</v>
      </c>
      <c r="AB42">
        <v>328</v>
      </c>
      <c r="AC42">
        <v>67</v>
      </c>
      <c r="AD42">
        <v>5.8</v>
      </c>
      <c r="AE42">
        <v>3.7</v>
      </c>
      <c r="AF42">
        <v>2.8</v>
      </c>
      <c r="AG42"/>
      <c r="AH42"/>
      <c r="AI42"/>
      <c r="AJ42">
        <f t="shared" si="0"/>
        <v>39</v>
      </c>
      <c r="AK42" s="24">
        <f t="shared" si="1"/>
        <v>2.9293938472730785</v>
      </c>
      <c r="AL42" s="17">
        <f t="shared" si="40"/>
        <v>11</v>
      </c>
      <c r="AM42" s="24">
        <f t="shared" si="41"/>
        <v>1.2893999999999999</v>
      </c>
      <c r="AN42" s="17">
        <f t="shared" si="35"/>
        <v>97.649203769513562</v>
      </c>
      <c r="AO42" s="18">
        <f t="shared" si="4"/>
        <v>6.4966613120125347E-2</v>
      </c>
      <c r="AP42" s="24">
        <f t="shared" si="5"/>
        <v>8.7287492966318575E-2</v>
      </c>
      <c r="AQ42" s="24">
        <f t="shared" si="42"/>
        <v>2.7588616266004506</v>
      </c>
      <c r="AR42" s="24">
        <f t="shared" si="43"/>
        <v>0.58037526258967109</v>
      </c>
      <c r="AS42" s="24">
        <f t="shared" si="8"/>
        <v>1.6696184445950608</v>
      </c>
      <c r="AT42" s="24">
        <f t="shared" si="9"/>
        <v>0.29599138392073227</v>
      </c>
      <c r="AU42" s="24">
        <f t="shared" si="10"/>
        <v>0.28416274753984644</v>
      </c>
      <c r="AV42" s="24">
        <f t="shared" si="11"/>
        <v>0.29007706573028935</v>
      </c>
      <c r="AW42" s="24">
        <f t="shared" si="12"/>
        <v>1.3795413788647715</v>
      </c>
      <c r="AX42" s="24">
        <f t="shared" si="44"/>
        <v>12.697299999999998</v>
      </c>
      <c r="AY42" s="24">
        <f t="shared" si="45"/>
        <v>1.0258383434213432</v>
      </c>
      <c r="AZ42" s="24">
        <f t="shared" si="46"/>
        <v>-0.26927172994258658</v>
      </c>
      <c r="BA42" s="24">
        <f t="shared" si="36"/>
        <v>1.3877115581833024</v>
      </c>
      <c r="BB42" s="24">
        <f t="shared" si="37"/>
        <v>-0.14649578718363843</v>
      </c>
      <c r="BC42" s="24">
        <f t="shared" si="38"/>
        <v>0.80464051795677227</v>
      </c>
      <c r="BD42" s="24">
        <f t="shared" si="16"/>
        <v>22.667713922552711</v>
      </c>
      <c r="BE42" s="24">
        <f t="shared" si="39"/>
        <v>17.138605142563652</v>
      </c>
      <c r="BF42" s="18">
        <f t="shared" si="17"/>
        <v>0.96215531327267434</v>
      </c>
      <c r="BG42" s="25">
        <f t="shared" si="47"/>
        <v>7662050528.2330894</v>
      </c>
      <c r="BH42" s="25">
        <f t="shared" si="48"/>
        <v>5510753804.3527451</v>
      </c>
      <c r="BI42" s="24">
        <f t="shared" si="20"/>
        <v>32.293129821334176</v>
      </c>
      <c r="BJ42" s="18">
        <f t="shared" si="21"/>
        <v>0.26459767584275884</v>
      </c>
      <c r="BK42" s="18">
        <f t="shared" si="22"/>
        <v>0.94890967291811046</v>
      </c>
      <c r="BL42" s="24">
        <f t="shared" si="23"/>
        <v>8.1081362378453417</v>
      </c>
      <c r="BM42" s="24">
        <f t="shared" si="24"/>
        <v>4.5891637621546568</v>
      </c>
      <c r="BN42" s="24">
        <f t="shared" si="25"/>
        <v>0.27829980364794771</v>
      </c>
      <c r="BO42" s="24">
        <f t="shared" si="26"/>
        <v>0.16343525264102632</v>
      </c>
      <c r="BP42" s="24">
        <f t="shared" si="27"/>
        <v>0.36600935779567129</v>
      </c>
      <c r="BQ42" s="24">
        <f t="shared" si="28"/>
        <v>0.18073520941185439</v>
      </c>
      <c r="BS42" s="9"/>
      <c r="BT42" s="13"/>
      <c r="BU42" s="14"/>
      <c r="BV42" s="13"/>
      <c r="BW42" s="26"/>
      <c r="BX42" s="27"/>
      <c r="BZ42" s="13"/>
      <c r="CA42" s="14"/>
      <c r="CB42" s="13"/>
      <c r="CC42" s="6"/>
      <c r="CD42" s="28"/>
      <c r="CF42" s="15"/>
      <c r="CG42" s="15"/>
      <c r="CH42" s="15"/>
    </row>
    <row r="43" spans="1:86" ht="18.75">
      <c r="A43">
        <f t="shared" si="29"/>
        <v>40</v>
      </c>
      <c r="B43">
        <f t="shared" si="30"/>
        <v>5.6</v>
      </c>
      <c r="C43">
        <f t="shared" si="31"/>
        <v>3.8</v>
      </c>
      <c r="D43" s="29">
        <f t="shared" si="32"/>
        <v>4.9350732960487473</v>
      </c>
      <c r="E43">
        <f t="shared" si="33"/>
        <v>0</v>
      </c>
      <c r="F43">
        <f t="shared" si="34"/>
        <v>20.6</v>
      </c>
      <c r="G43">
        <f t="shared" si="34"/>
        <v>4.4000000000000004</v>
      </c>
      <c r="H43">
        <v>2002</v>
      </c>
      <c r="I43">
        <v>40</v>
      </c>
      <c r="J43">
        <v>26</v>
      </c>
      <c r="K43">
        <v>20.6</v>
      </c>
      <c r="L43">
        <v>4.4000000000000004</v>
      </c>
      <c r="M43">
        <v>13.9</v>
      </c>
      <c r="N43">
        <v>43.8</v>
      </c>
      <c r="O43">
        <v>5.6</v>
      </c>
      <c r="P43">
        <v>16.399999999999999</v>
      </c>
      <c r="Q43">
        <v>1.4</v>
      </c>
      <c r="R43">
        <v>17.62</v>
      </c>
      <c r="S43">
        <v>0</v>
      </c>
      <c r="T43">
        <v>18</v>
      </c>
      <c r="U43">
        <v>9.4</v>
      </c>
      <c r="V43">
        <v>13.7</v>
      </c>
      <c r="W43">
        <v>15</v>
      </c>
      <c r="X43">
        <v>14.8</v>
      </c>
      <c r="Y43">
        <v>15</v>
      </c>
      <c r="Z43">
        <v>3.8</v>
      </c>
      <c r="AA43">
        <v>3.3</v>
      </c>
      <c r="AB43">
        <v>24</v>
      </c>
      <c r="AC43">
        <v>29</v>
      </c>
      <c r="AD43">
        <v>11.9</v>
      </c>
      <c r="AE43">
        <v>5.8</v>
      </c>
      <c r="AF43">
        <v>2.4</v>
      </c>
      <c r="AG43"/>
      <c r="AH43"/>
      <c r="AI43"/>
      <c r="AJ43">
        <f t="shared" si="0"/>
        <v>40</v>
      </c>
      <c r="AK43" s="24">
        <f t="shared" si="1"/>
        <v>4.9350732960487473</v>
      </c>
      <c r="AL43" s="17">
        <f t="shared" si="40"/>
        <v>12.5</v>
      </c>
      <c r="AM43" s="24">
        <f t="shared" si="41"/>
        <v>3.4998</v>
      </c>
      <c r="AN43" s="17">
        <f t="shared" si="35"/>
        <v>97.668091720490537</v>
      </c>
      <c r="AO43" s="18">
        <f t="shared" si="4"/>
        <v>6.4979179389550834E-2</v>
      </c>
      <c r="AP43" s="24">
        <f t="shared" si="5"/>
        <v>9.5227633630151326E-2</v>
      </c>
      <c r="AQ43" s="24">
        <f t="shared" si="42"/>
        <v>2.4265523121060211</v>
      </c>
      <c r="AR43" s="24">
        <f t="shared" si="43"/>
        <v>0.83644378261789154</v>
      </c>
      <c r="AS43" s="24">
        <f t="shared" si="8"/>
        <v>1.6314980473619562</v>
      </c>
      <c r="AT43" s="24">
        <f t="shared" si="9"/>
        <v>0.36636237678663647</v>
      </c>
      <c r="AU43" s="24">
        <f t="shared" si="10"/>
        <v>0.13588692947793718</v>
      </c>
      <c r="AV43" s="24">
        <f t="shared" si="11"/>
        <v>0.25112465313228682</v>
      </c>
      <c r="AW43" s="24">
        <f t="shared" si="12"/>
        <v>1.3803733942296694</v>
      </c>
      <c r="AX43" s="24">
        <f t="shared" si="44"/>
        <v>13.567400000000001</v>
      </c>
      <c r="AY43" s="24">
        <f t="shared" si="45"/>
        <v>1.0254811672884725</v>
      </c>
      <c r="AZ43" s="24">
        <f t="shared" si="46"/>
        <v>-0.26393264366523023</v>
      </c>
      <c r="BA43" s="24">
        <f t="shared" si="36"/>
        <v>1.3915595139666759</v>
      </c>
      <c r="BB43" s="24">
        <f t="shared" si="37"/>
        <v>-0.14365955813237988</v>
      </c>
      <c r="BC43" s="24">
        <f t="shared" si="38"/>
        <v>0.80581464167571681</v>
      </c>
      <c r="BD43" s="24">
        <f t="shared" si="16"/>
        <v>22.856249654494238</v>
      </c>
      <c r="BE43" s="24">
        <f t="shared" si="39"/>
        <v>17.281153238770003</v>
      </c>
      <c r="BF43" s="18">
        <f t="shared" si="17"/>
        <v>1</v>
      </c>
      <c r="BG43" s="25">
        <f t="shared" si="47"/>
        <v>7446816255.3878994</v>
      </c>
      <c r="BH43" s="25">
        <f t="shared" si="48"/>
        <v>5935092818.8872728</v>
      </c>
      <c r="BI43" s="24">
        <f t="shared" si="20"/>
        <v>32.805750095585587</v>
      </c>
      <c r="BJ43" s="18">
        <f t="shared" si="21"/>
        <v>0.26984272524254649</v>
      </c>
      <c r="BK43" s="18">
        <f t="shared" si="22"/>
        <v>1</v>
      </c>
      <c r="BL43" s="24">
        <f t="shared" si="23"/>
        <v>8.8523930094187442</v>
      </c>
      <c r="BM43" s="24">
        <f t="shared" si="24"/>
        <v>4.7150069905812568</v>
      </c>
      <c r="BN43" s="24">
        <f t="shared" si="25"/>
        <v>0.26759404032810763</v>
      </c>
      <c r="BO43" s="24">
        <f t="shared" si="26"/>
        <v>0.18319157497117111</v>
      </c>
      <c r="BP43" s="24">
        <f t="shared" si="27"/>
        <v>0.98902462924594625</v>
      </c>
      <c r="BQ43" s="24">
        <f t="shared" si="28"/>
        <v>0.23752761790906915</v>
      </c>
      <c r="BS43" s="9"/>
      <c r="BT43" s="13"/>
      <c r="BU43" s="14"/>
      <c r="BV43" s="13"/>
      <c r="BW43" s="26"/>
      <c r="BX43" s="27"/>
      <c r="BZ43" s="13"/>
      <c r="CA43" s="14"/>
      <c r="CB43" s="13"/>
      <c r="CC43" s="6"/>
      <c r="CD43" s="28"/>
      <c r="CF43" s="15"/>
      <c r="CG43" s="15"/>
      <c r="CH43" s="15"/>
    </row>
    <row r="44" spans="1:86" ht="18.75">
      <c r="A44">
        <f t="shared" si="29"/>
        <v>41</v>
      </c>
      <c r="B44">
        <f t="shared" si="30"/>
        <v>8.8000000000000007</v>
      </c>
      <c r="C44">
        <f t="shared" si="31"/>
        <v>4</v>
      </c>
      <c r="D44" s="29">
        <f t="shared" si="32"/>
        <v>5.1041399128106812</v>
      </c>
      <c r="E44">
        <f t="shared" si="33"/>
        <v>0</v>
      </c>
      <c r="F44">
        <f t="shared" si="34"/>
        <v>20.5</v>
      </c>
      <c r="G44">
        <f t="shared" si="34"/>
        <v>5.5</v>
      </c>
      <c r="H44">
        <v>2002</v>
      </c>
      <c r="I44">
        <v>41</v>
      </c>
      <c r="J44">
        <v>26</v>
      </c>
      <c r="K44">
        <v>20.5</v>
      </c>
      <c r="L44">
        <v>5.5</v>
      </c>
      <c r="M44">
        <v>14.3</v>
      </c>
      <c r="N44">
        <v>33.4</v>
      </c>
      <c r="O44">
        <v>8.8000000000000007</v>
      </c>
      <c r="P44">
        <v>14.1</v>
      </c>
      <c r="Q44">
        <v>1.4</v>
      </c>
      <c r="R44">
        <v>17.8</v>
      </c>
      <c r="S44">
        <v>0</v>
      </c>
      <c r="T44">
        <v>19.7</v>
      </c>
      <c r="U44">
        <v>10.9</v>
      </c>
      <c r="V44">
        <v>14.8</v>
      </c>
      <c r="W44">
        <v>15.2</v>
      </c>
      <c r="X44">
        <v>15</v>
      </c>
      <c r="Y44">
        <v>15.1</v>
      </c>
      <c r="Z44">
        <v>4</v>
      </c>
      <c r="AA44">
        <v>3</v>
      </c>
      <c r="AB44">
        <v>41</v>
      </c>
      <c r="AC44">
        <v>42</v>
      </c>
      <c r="AD44">
        <v>11.2</v>
      </c>
      <c r="AE44">
        <v>6</v>
      </c>
      <c r="AF44">
        <v>2.5</v>
      </c>
      <c r="AG44"/>
      <c r="AH44"/>
      <c r="AI44"/>
      <c r="AJ44">
        <f t="shared" si="0"/>
        <v>41</v>
      </c>
      <c r="AK44" s="24">
        <f t="shared" si="1"/>
        <v>5.1041399128106812</v>
      </c>
      <c r="AL44" s="17">
        <f t="shared" si="40"/>
        <v>13</v>
      </c>
      <c r="AM44" s="24">
        <f t="shared" si="41"/>
        <v>3.6840000000000002</v>
      </c>
      <c r="AN44" s="17">
        <f t="shared" si="35"/>
        <v>97.674344352656348</v>
      </c>
      <c r="AO44" s="18">
        <f t="shared" si="4"/>
        <v>6.4983339304012178E-2</v>
      </c>
      <c r="AP44" s="24">
        <f t="shared" si="5"/>
        <v>9.8007426651196508E-2</v>
      </c>
      <c r="AQ44" s="24">
        <f t="shared" si="42"/>
        <v>2.4116412804606884</v>
      </c>
      <c r="AR44" s="24">
        <f t="shared" si="43"/>
        <v>0.90322918741527269</v>
      </c>
      <c r="AS44" s="24">
        <f t="shared" si="8"/>
        <v>1.6574352339379805</v>
      </c>
      <c r="AT44" s="24">
        <f t="shared" si="9"/>
        <v>0.30167854859670107</v>
      </c>
      <c r="AU44" s="24">
        <f t="shared" si="10"/>
        <v>0.21222443268054061</v>
      </c>
      <c r="AV44" s="24">
        <f t="shared" si="11"/>
        <v>0.25695149063862083</v>
      </c>
      <c r="AW44" s="24">
        <f t="shared" si="12"/>
        <v>1.4004837432993598</v>
      </c>
      <c r="AX44" s="24">
        <f t="shared" si="44"/>
        <v>13.706000000000001</v>
      </c>
      <c r="AY44" s="24">
        <f t="shared" si="45"/>
        <v>1.0251164405358055</v>
      </c>
      <c r="AZ44" s="24">
        <f t="shared" si="46"/>
        <v>-0.25851534844942292</v>
      </c>
      <c r="BA44" s="24">
        <f t="shared" si="36"/>
        <v>1.3954497767962475</v>
      </c>
      <c r="BB44" s="24">
        <f t="shared" si="37"/>
        <v>-0.14077759779128352</v>
      </c>
      <c r="BC44" s="24">
        <f t="shared" si="38"/>
        <v>0.80698248668188199</v>
      </c>
      <c r="BD44" s="24">
        <f t="shared" si="16"/>
        <v>23.047150107628163</v>
      </c>
      <c r="BE44" s="24">
        <f t="shared" si="39"/>
        <v>17.425489253375499</v>
      </c>
      <c r="BF44" s="18">
        <f t="shared" si="17"/>
        <v>1</v>
      </c>
      <c r="BG44" s="25">
        <f t="shared" si="47"/>
        <v>7436681431.5614634</v>
      </c>
      <c r="BH44" s="25">
        <f t="shared" si="48"/>
        <v>6029739238.6277018</v>
      </c>
      <c r="BI44" s="24">
        <f t="shared" si="20"/>
        <v>33.012930272968738</v>
      </c>
      <c r="BJ44" s="18">
        <f t="shared" si="21"/>
        <v>0.26903346410795459</v>
      </c>
      <c r="BK44" s="18">
        <f t="shared" si="22"/>
        <v>1</v>
      </c>
      <c r="BL44" s="24">
        <f t="shared" si="23"/>
        <v>8.8815829916911433</v>
      </c>
      <c r="BM44" s="24">
        <f t="shared" si="24"/>
        <v>4.824417008308858</v>
      </c>
      <c r="BN44" s="24">
        <f t="shared" si="25"/>
        <v>0.27103466338813809</v>
      </c>
      <c r="BO44" s="24">
        <f t="shared" si="26"/>
        <v>0.19291410799925904</v>
      </c>
      <c r="BP44" s="24">
        <f t="shared" si="27"/>
        <v>1.0544677468768373</v>
      </c>
      <c r="BQ44" s="24">
        <f t="shared" si="28"/>
        <v>0.24438629743384216</v>
      </c>
      <c r="BS44" s="9"/>
      <c r="BT44" s="13"/>
      <c r="BU44" s="14"/>
      <c r="BV44" s="13"/>
      <c r="BW44" s="26"/>
      <c r="BX44" s="27"/>
      <c r="BZ44" s="13"/>
      <c r="CA44" s="14"/>
      <c r="CB44" s="13"/>
      <c r="CC44" s="6"/>
      <c r="CD44" s="28"/>
      <c r="CF44" s="15"/>
      <c r="CG44" s="15"/>
      <c r="CH44" s="15"/>
    </row>
    <row r="45" spans="1:86" ht="18.75">
      <c r="A45">
        <f t="shared" si="29"/>
        <v>42</v>
      </c>
      <c r="B45">
        <f t="shared" si="30"/>
        <v>7.5</v>
      </c>
      <c r="C45">
        <f t="shared" si="31"/>
        <v>2.4</v>
      </c>
      <c r="D45" s="29">
        <f t="shared" si="32"/>
        <v>4.2576322003852178</v>
      </c>
      <c r="E45">
        <f t="shared" si="33"/>
        <v>0</v>
      </c>
      <c r="F45">
        <f t="shared" si="34"/>
        <v>23.5</v>
      </c>
      <c r="G45">
        <f t="shared" si="34"/>
        <v>0.7</v>
      </c>
      <c r="H45">
        <v>2002</v>
      </c>
      <c r="I45">
        <v>42</v>
      </c>
      <c r="J45">
        <v>26</v>
      </c>
      <c r="K45">
        <v>23.5</v>
      </c>
      <c r="L45">
        <v>0.7</v>
      </c>
      <c r="M45">
        <v>11.6</v>
      </c>
      <c r="N45">
        <v>35.9</v>
      </c>
      <c r="O45">
        <v>7.5</v>
      </c>
      <c r="P45">
        <v>18</v>
      </c>
      <c r="Q45">
        <v>1.2</v>
      </c>
      <c r="R45">
        <v>17.829999999999998</v>
      </c>
      <c r="S45">
        <v>0</v>
      </c>
      <c r="T45">
        <v>20</v>
      </c>
      <c r="U45">
        <v>8.8000000000000007</v>
      </c>
      <c r="V45">
        <v>13.9</v>
      </c>
      <c r="W45">
        <v>15.4</v>
      </c>
      <c r="X45">
        <v>15.2</v>
      </c>
      <c r="Y45">
        <v>15.2</v>
      </c>
      <c r="Z45">
        <v>2.4</v>
      </c>
      <c r="AA45">
        <v>1.5</v>
      </c>
      <c r="AB45">
        <v>56</v>
      </c>
      <c r="AC45">
        <v>48</v>
      </c>
      <c r="AD45">
        <v>7.8</v>
      </c>
      <c r="AE45">
        <v>4.7</v>
      </c>
      <c r="AF45">
        <v>3.3</v>
      </c>
      <c r="AG45"/>
      <c r="AH45"/>
      <c r="AI45"/>
      <c r="AJ45">
        <f t="shared" si="0"/>
        <v>42</v>
      </c>
      <c r="AK45" s="24">
        <f t="shared" si="1"/>
        <v>4.2576322003852178</v>
      </c>
      <c r="AL45" s="17">
        <f t="shared" si="40"/>
        <v>12.1</v>
      </c>
      <c r="AM45" s="24">
        <f t="shared" si="41"/>
        <v>2.2103999999999999</v>
      </c>
      <c r="AN45" s="17">
        <f t="shared" si="35"/>
        <v>97.663074067500489</v>
      </c>
      <c r="AO45" s="18">
        <f t="shared" si="4"/>
        <v>6.4975841114296232E-2</v>
      </c>
      <c r="AP45" s="24">
        <f t="shared" si="5"/>
        <v>9.3052407328109737E-2</v>
      </c>
      <c r="AQ45" s="24">
        <f t="shared" si="42"/>
        <v>2.8955307729089892</v>
      </c>
      <c r="AR45" s="24">
        <f t="shared" si="43"/>
        <v>0.64262650414003208</v>
      </c>
      <c r="AS45" s="24">
        <f t="shared" si="8"/>
        <v>1.7690786385245105</v>
      </c>
      <c r="AT45" s="24">
        <f t="shared" si="9"/>
        <v>0.23070291498627149</v>
      </c>
      <c r="AU45" s="24">
        <f t="shared" si="10"/>
        <v>0.21716480796817417</v>
      </c>
      <c r="AV45" s="24">
        <f t="shared" si="11"/>
        <v>0.22393386147722283</v>
      </c>
      <c r="AW45" s="24">
        <f t="shared" si="12"/>
        <v>1.5451447770472877</v>
      </c>
      <c r="AX45" s="24">
        <f t="shared" si="44"/>
        <v>13.729099999999999</v>
      </c>
      <c r="AY45" s="24">
        <f t="shared" si="45"/>
        <v>1.0247442712397508</v>
      </c>
      <c r="AZ45" s="24">
        <f t="shared" si="46"/>
        <v>-0.25302144955665185</v>
      </c>
      <c r="BA45" s="24">
        <f t="shared" si="36"/>
        <v>1.3993809600451474</v>
      </c>
      <c r="BB45" s="24">
        <f t="shared" si="37"/>
        <v>-0.13785066583131472</v>
      </c>
      <c r="BC45" s="24">
        <f t="shared" si="38"/>
        <v>0.80814265830481724</v>
      </c>
      <c r="BD45" s="24">
        <f t="shared" si="16"/>
        <v>23.240334334944301</v>
      </c>
      <c r="BE45" s="24">
        <f t="shared" si="39"/>
        <v>17.571551983964685</v>
      </c>
      <c r="BF45" s="18">
        <f t="shared" si="17"/>
        <v>1</v>
      </c>
      <c r="BG45" s="25">
        <f t="shared" si="47"/>
        <v>7745259436.8026133</v>
      </c>
      <c r="BH45" s="25">
        <f t="shared" si="48"/>
        <v>5624894940.4905624</v>
      </c>
      <c r="BI45" s="24">
        <f t="shared" si="20"/>
        <v>32.77693345593422</v>
      </c>
      <c r="BJ45" s="18">
        <f t="shared" si="21"/>
        <v>0.27374968917089093</v>
      </c>
      <c r="BK45" s="18">
        <f t="shared" si="22"/>
        <v>1</v>
      </c>
      <c r="BL45" s="24">
        <f t="shared" si="23"/>
        <v>8.9726753455369685</v>
      </c>
      <c r="BM45" s="24">
        <f t="shared" si="24"/>
        <v>4.7564246544630304</v>
      </c>
      <c r="BN45" s="24">
        <f t="shared" si="25"/>
        <v>0.2667652638509832</v>
      </c>
      <c r="BO45" s="24">
        <f t="shared" si="26"/>
        <v>0.18057947986400347</v>
      </c>
      <c r="BP45" s="24">
        <f t="shared" si="27"/>
        <v>0.70015402831282991</v>
      </c>
      <c r="BQ45" s="24">
        <f t="shared" si="28"/>
        <v>0.2068599321700797</v>
      </c>
      <c r="BS45" s="9"/>
      <c r="BT45" s="13"/>
      <c r="BU45" s="14"/>
      <c r="BV45" s="13"/>
      <c r="BW45" s="26"/>
      <c r="BX45" s="27"/>
      <c r="BZ45" s="13"/>
      <c r="CA45" s="14"/>
      <c r="CB45" s="13"/>
      <c r="CC45" s="6"/>
      <c r="CD45" s="28"/>
      <c r="CF45" s="15"/>
      <c r="CG45" s="15"/>
      <c r="CH45" s="15"/>
    </row>
    <row r="46" spans="1:86" ht="18.75">
      <c r="A46">
        <f t="shared" si="29"/>
        <v>43</v>
      </c>
      <c r="B46">
        <f t="shared" si="30"/>
        <v>8.1999999999999993</v>
      </c>
      <c r="C46">
        <f t="shared" si="31"/>
        <v>1.5</v>
      </c>
      <c r="D46" s="29">
        <f t="shared" si="32"/>
        <v>3.2459271534110345</v>
      </c>
      <c r="E46">
        <f t="shared" si="33"/>
        <v>0</v>
      </c>
      <c r="F46">
        <f t="shared" si="34"/>
        <v>23.9</v>
      </c>
      <c r="G46">
        <f t="shared" si="34"/>
        <v>-0.3</v>
      </c>
      <c r="H46">
        <v>2002</v>
      </c>
      <c r="I46">
        <v>43</v>
      </c>
      <c r="J46">
        <v>26</v>
      </c>
      <c r="K46">
        <v>23.9</v>
      </c>
      <c r="L46">
        <v>-0.3</v>
      </c>
      <c r="M46">
        <v>11.9</v>
      </c>
      <c r="N46">
        <v>55.6</v>
      </c>
      <c r="O46">
        <v>8.1999999999999993</v>
      </c>
      <c r="P46">
        <v>20.3</v>
      </c>
      <c r="Q46">
        <v>1.3</v>
      </c>
      <c r="R46">
        <v>17.03</v>
      </c>
      <c r="S46">
        <v>0</v>
      </c>
      <c r="T46">
        <v>20</v>
      </c>
      <c r="U46">
        <v>8.4</v>
      </c>
      <c r="V46">
        <v>14</v>
      </c>
      <c r="W46">
        <v>15.4</v>
      </c>
      <c r="X46">
        <v>15.2</v>
      </c>
      <c r="Y46">
        <v>15.3</v>
      </c>
      <c r="Z46">
        <v>1.5</v>
      </c>
      <c r="AA46">
        <v>0.5</v>
      </c>
      <c r="AB46">
        <v>56</v>
      </c>
      <c r="AC46">
        <v>65</v>
      </c>
      <c r="AD46">
        <v>6.7</v>
      </c>
      <c r="AE46">
        <v>4</v>
      </c>
      <c r="AF46">
        <v>3.4</v>
      </c>
      <c r="AG46"/>
      <c r="AH46"/>
      <c r="AI46"/>
      <c r="AJ46">
        <f t="shared" si="0"/>
        <v>43</v>
      </c>
      <c r="AK46" s="24">
        <f t="shared" si="1"/>
        <v>3.2459271534110345</v>
      </c>
      <c r="AL46" s="17">
        <f t="shared" si="40"/>
        <v>11.799999999999999</v>
      </c>
      <c r="AM46" s="24">
        <f t="shared" si="41"/>
        <v>1.3815</v>
      </c>
      <c r="AN46" s="17">
        <f t="shared" si="35"/>
        <v>97.659301720905049</v>
      </c>
      <c r="AO46" s="18">
        <f t="shared" si="4"/>
        <v>6.4973331349010288E-2</v>
      </c>
      <c r="AP46" s="24">
        <f t="shared" si="5"/>
        <v>9.144889461980224E-2</v>
      </c>
      <c r="AQ46" s="24">
        <f t="shared" si="42"/>
        <v>2.9660542018616081</v>
      </c>
      <c r="AR46" s="24">
        <f t="shared" si="43"/>
        <v>0.5975923388363501</v>
      </c>
      <c r="AS46" s="24">
        <f t="shared" si="8"/>
        <v>1.7818232703489791</v>
      </c>
      <c r="AT46" s="24">
        <f t="shared" si="9"/>
        <v>0.33226134039301064</v>
      </c>
      <c r="AU46" s="24">
        <f t="shared" si="10"/>
        <v>0.24321644455265182</v>
      </c>
      <c r="AV46" s="24">
        <f t="shared" si="11"/>
        <v>0.28773889247283124</v>
      </c>
      <c r="AW46" s="24">
        <f t="shared" si="12"/>
        <v>1.4940843778761479</v>
      </c>
      <c r="AX46" s="24">
        <f t="shared" si="44"/>
        <v>13.113100000000001</v>
      </c>
      <c r="AY46" s="24">
        <f t="shared" si="45"/>
        <v>1.0243647696821025</v>
      </c>
      <c r="AZ46" s="24">
        <f t="shared" si="46"/>
        <v>-0.24745257494772704</v>
      </c>
      <c r="BA46" s="24">
        <f t="shared" si="36"/>
        <v>1.4033516949875198</v>
      </c>
      <c r="BB46" s="24">
        <f t="shared" si="37"/>
        <v>-0.13487954390084531</v>
      </c>
      <c r="BC46" s="24">
        <f t="shared" si="38"/>
        <v>0.80929376909087603</v>
      </c>
      <c r="BD46" s="24">
        <f t="shared" si="16"/>
        <v>23.435720189054152</v>
      </c>
      <c r="BE46" s="24">
        <f t="shared" si="39"/>
        <v>17.719279320540064</v>
      </c>
      <c r="BF46" s="18">
        <f t="shared" si="17"/>
        <v>0.96110003640266251</v>
      </c>
      <c r="BG46" s="25">
        <f t="shared" si="47"/>
        <v>7787117124.0910206</v>
      </c>
      <c r="BH46" s="25">
        <f t="shared" si="48"/>
        <v>5543186609.0943375</v>
      </c>
      <c r="BI46" s="24">
        <f t="shared" si="20"/>
        <v>32.679239601903909</v>
      </c>
      <c r="BJ46" s="18">
        <f t="shared" si="21"/>
        <v>0.26490218183950021</v>
      </c>
      <c r="BK46" s="18">
        <f t="shared" si="22"/>
        <v>0.94748504914359455</v>
      </c>
      <c r="BL46" s="24">
        <f t="shared" si="23"/>
        <v>8.2021903465499282</v>
      </c>
      <c r="BM46" s="24">
        <f t="shared" si="24"/>
        <v>4.9109096534500729</v>
      </c>
      <c r="BN46" s="24">
        <f t="shared" si="25"/>
        <v>0.28836815346154271</v>
      </c>
      <c r="BO46" s="24">
        <f t="shared" si="26"/>
        <v>0.18323168182937591</v>
      </c>
      <c r="BP46" s="24">
        <f t="shared" si="27"/>
        <v>0.42356469743911479</v>
      </c>
      <c r="BQ46" s="24">
        <f t="shared" si="28"/>
        <v>0.18694084943675615</v>
      </c>
      <c r="BS46" s="9"/>
      <c r="BT46" s="13"/>
      <c r="BU46" s="14"/>
      <c r="BV46" s="13"/>
      <c r="BW46" s="26"/>
      <c r="BX46" s="27"/>
      <c r="BZ46" s="13"/>
      <c r="CA46" s="14"/>
      <c r="CB46" s="13"/>
      <c r="CC46" s="6"/>
      <c r="CD46" s="28"/>
      <c r="CF46" s="15"/>
      <c r="CG46" s="15"/>
      <c r="CH46" s="15"/>
    </row>
    <row r="47" spans="1:86" ht="18.75">
      <c r="A47">
        <f t="shared" si="29"/>
        <v>44</v>
      </c>
      <c r="B47">
        <f t="shared" si="30"/>
        <v>9.1999999999999993</v>
      </c>
      <c r="C47">
        <f t="shared" si="31"/>
        <v>2.2000000000000002</v>
      </c>
      <c r="D47" s="29">
        <f t="shared" si="32"/>
        <v>3.9838259118523704</v>
      </c>
      <c r="E47">
        <f t="shared" si="33"/>
        <v>0</v>
      </c>
      <c r="F47">
        <f t="shared" si="34"/>
        <v>23.6</v>
      </c>
      <c r="G47">
        <f t="shared" si="34"/>
        <v>2</v>
      </c>
      <c r="H47">
        <v>2002</v>
      </c>
      <c r="I47">
        <v>44</v>
      </c>
      <c r="J47">
        <v>26</v>
      </c>
      <c r="K47">
        <v>23.6</v>
      </c>
      <c r="L47">
        <v>2</v>
      </c>
      <c r="M47">
        <v>13.2</v>
      </c>
      <c r="N47">
        <v>36.4</v>
      </c>
      <c r="O47">
        <v>9.1999999999999993</v>
      </c>
      <c r="P47">
        <v>17.899999999999999</v>
      </c>
      <c r="Q47">
        <v>1.4</v>
      </c>
      <c r="R47">
        <v>15.07</v>
      </c>
      <c r="S47">
        <v>0</v>
      </c>
      <c r="T47">
        <v>19.5</v>
      </c>
      <c r="U47">
        <v>9.1999999999999993</v>
      </c>
      <c r="V47">
        <v>14.3</v>
      </c>
      <c r="W47">
        <v>15.4</v>
      </c>
      <c r="X47">
        <v>15.2</v>
      </c>
      <c r="Y47">
        <v>15.4</v>
      </c>
      <c r="Z47">
        <v>2.2000000000000002</v>
      </c>
      <c r="AA47">
        <v>1.4</v>
      </c>
      <c r="AB47">
        <v>65</v>
      </c>
      <c r="AC47">
        <v>47</v>
      </c>
      <c r="AD47">
        <v>8.1999999999999993</v>
      </c>
      <c r="AE47">
        <v>4.4000000000000004</v>
      </c>
      <c r="AF47">
        <v>3.4</v>
      </c>
      <c r="AG47"/>
      <c r="AH47"/>
      <c r="AI47"/>
      <c r="AJ47">
        <f t="shared" si="0"/>
        <v>44</v>
      </c>
      <c r="AK47" s="24">
        <f t="shared" si="1"/>
        <v>3.9838259118523704</v>
      </c>
      <c r="AL47" s="17">
        <f t="shared" si="40"/>
        <v>12.8</v>
      </c>
      <c r="AM47" s="24">
        <f t="shared" si="41"/>
        <v>2.0262000000000002</v>
      </c>
      <c r="AN47" s="17">
        <f t="shared" si="35"/>
        <v>97.671845884751306</v>
      </c>
      <c r="AO47" s="18">
        <f t="shared" si="4"/>
        <v>6.4981677058018203E-2</v>
      </c>
      <c r="AP47" s="24">
        <f t="shared" si="5"/>
        <v>9.6887332931856113E-2</v>
      </c>
      <c r="AQ47" s="24">
        <f t="shared" si="42"/>
        <v>2.9130230003400173</v>
      </c>
      <c r="AR47" s="24">
        <f t="shared" si="43"/>
        <v>0.70564143414402813</v>
      </c>
      <c r="AS47" s="24">
        <f t="shared" si="8"/>
        <v>1.8093322172420228</v>
      </c>
      <c r="AT47" s="24">
        <f t="shared" si="9"/>
        <v>0.25685348202842623</v>
      </c>
      <c r="AU47" s="24">
        <f t="shared" si="10"/>
        <v>0.26799811603128154</v>
      </c>
      <c r="AV47" s="24">
        <f t="shared" si="11"/>
        <v>0.26242579902985386</v>
      </c>
      <c r="AW47" s="24">
        <f t="shared" si="12"/>
        <v>1.5469064182121688</v>
      </c>
      <c r="AX47" s="24">
        <f t="shared" si="44"/>
        <v>11.603900000000001</v>
      </c>
      <c r="AY47" s="24">
        <f t="shared" si="45"/>
        <v>1.0239780483173626</v>
      </c>
      <c r="AZ47" s="24">
        <f t="shared" si="46"/>
        <v>-0.24181037480038131</v>
      </c>
      <c r="BA47" s="24">
        <f t="shared" si="36"/>
        <v>1.4073606314005453</v>
      </c>
      <c r="BB47" s="24">
        <f t="shared" si="37"/>
        <v>-0.13186503563162755</v>
      </c>
      <c r="BC47" s="24">
        <f t="shared" si="38"/>
        <v>0.81043444050571167</v>
      </c>
      <c r="BD47" s="24">
        <f t="shared" si="16"/>
        <v>23.633224375940763</v>
      </c>
      <c r="BE47" s="24">
        <f t="shared" si="39"/>
        <v>17.86860828616129</v>
      </c>
      <c r="BF47" s="18">
        <f t="shared" si="17"/>
        <v>0.84337849700758571</v>
      </c>
      <c r="BG47" s="25">
        <f t="shared" si="47"/>
        <v>7755707999.5308113</v>
      </c>
      <c r="BH47" s="25">
        <f t="shared" si="48"/>
        <v>5732462245.5062571</v>
      </c>
      <c r="BI47" s="24">
        <f t="shared" si="20"/>
        <v>33.066249355708365</v>
      </c>
      <c r="BJ47" s="18">
        <f t="shared" si="21"/>
        <v>0.26828148313730177</v>
      </c>
      <c r="BK47" s="18">
        <f t="shared" si="22"/>
        <v>0.78856097096024091</v>
      </c>
      <c r="BL47" s="24">
        <f t="shared" si="23"/>
        <v>6.9953735945260922</v>
      </c>
      <c r="BM47" s="24">
        <f t="shared" si="24"/>
        <v>4.608526405473909</v>
      </c>
      <c r="BN47" s="24">
        <f t="shared" si="25"/>
        <v>0.30580798974611206</v>
      </c>
      <c r="BO47" s="24">
        <f t="shared" si="26"/>
        <v>0.18217519552633948</v>
      </c>
      <c r="BP47" s="24">
        <f t="shared" si="27"/>
        <v>0.64102429385793291</v>
      </c>
      <c r="BQ47" s="24">
        <f t="shared" si="28"/>
        <v>0.20663540716855952</v>
      </c>
      <c r="BS47" s="9"/>
      <c r="BT47" s="13"/>
      <c r="BU47" s="14"/>
      <c r="BV47" s="13"/>
      <c r="BW47" s="26"/>
      <c r="BX47" s="27"/>
      <c r="BZ47" s="13"/>
      <c r="CA47" s="14"/>
      <c r="CB47" s="13"/>
      <c r="CC47" s="6"/>
      <c r="CD47" s="28"/>
      <c r="CF47" s="15"/>
      <c r="CG47" s="15"/>
      <c r="CH47" s="15"/>
    </row>
    <row r="48" spans="1:86" ht="18.75">
      <c r="A48">
        <f t="shared" si="29"/>
        <v>45</v>
      </c>
      <c r="B48">
        <f t="shared" si="30"/>
        <v>7.7</v>
      </c>
      <c r="C48">
        <f t="shared" si="31"/>
        <v>1.6</v>
      </c>
      <c r="D48" s="29">
        <f t="shared" si="32"/>
        <v>3.5492132938033314</v>
      </c>
      <c r="E48">
        <f t="shared" si="33"/>
        <v>0</v>
      </c>
      <c r="F48">
        <f t="shared" si="34"/>
        <v>25.5</v>
      </c>
      <c r="G48">
        <f t="shared" si="34"/>
        <v>4</v>
      </c>
      <c r="H48">
        <v>2002</v>
      </c>
      <c r="I48">
        <v>45</v>
      </c>
      <c r="J48">
        <v>26</v>
      </c>
      <c r="K48">
        <v>25.5</v>
      </c>
      <c r="L48">
        <v>4</v>
      </c>
      <c r="M48">
        <v>14.4</v>
      </c>
      <c r="N48">
        <v>44.1</v>
      </c>
      <c r="O48">
        <v>7.7</v>
      </c>
      <c r="P48">
        <v>19.3</v>
      </c>
      <c r="Q48">
        <v>1.5</v>
      </c>
      <c r="R48">
        <v>16.43</v>
      </c>
      <c r="S48">
        <v>0</v>
      </c>
      <c r="T48">
        <v>21.5</v>
      </c>
      <c r="U48">
        <v>10.6</v>
      </c>
      <c r="V48">
        <v>15.6</v>
      </c>
      <c r="W48">
        <v>15.6</v>
      </c>
      <c r="X48">
        <v>15.3</v>
      </c>
      <c r="Y48">
        <v>15.5</v>
      </c>
      <c r="Z48">
        <v>1.6</v>
      </c>
      <c r="AA48">
        <v>0.8</v>
      </c>
      <c r="AB48">
        <v>74</v>
      </c>
      <c r="AC48">
        <v>57</v>
      </c>
      <c r="AD48">
        <v>6.4</v>
      </c>
      <c r="AE48">
        <v>4.2</v>
      </c>
      <c r="AF48">
        <v>4.4000000000000004</v>
      </c>
      <c r="AG48"/>
      <c r="AH48"/>
      <c r="AI48"/>
      <c r="AJ48">
        <f t="shared" si="0"/>
        <v>45</v>
      </c>
      <c r="AK48" s="24">
        <f t="shared" si="1"/>
        <v>3.5492132938033314</v>
      </c>
      <c r="AL48" s="17">
        <f t="shared" si="40"/>
        <v>14.75</v>
      </c>
      <c r="AM48" s="24">
        <f t="shared" si="41"/>
        <v>1.4736000000000002</v>
      </c>
      <c r="AN48" s="17">
        <f t="shared" si="35"/>
        <v>97.69606005906509</v>
      </c>
      <c r="AO48" s="18">
        <f t="shared" si="4"/>
        <v>6.4997786896439216E-2</v>
      </c>
      <c r="AP48" s="24">
        <f t="shared" si="5"/>
        <v>0.10828728911525078</v>
      </c>
      <c r="AQ48" s="24">
        <f t="shared" si="42"/>
        <v>3.263356619324485</v>
      </c>
      <c r="AR48" s="24">
        <f t="shared" si="43"/>
        <v>0.81326109582625294</v>
      </c>
      <c r="AS48" s="24">
        <f t="shared" si="8"/>
        <v>2.0383088575753687</v>
      </c>
      <c r="AT48" s="24">
        <f t="shared" si="9"/>
        <v>0.35864814325937755</v>
      </c>
      <c r="AU48" s="24">
        <f t="shared" si="10"/>
        <v>0.25127845968798534</v>
      </c>
      <c r="AV48" s="24">
        <f t="shared" si="11"/>
        <v>0.30496330147368145</v>
      </c>
      <c r="AW48" s="24">
        <f t="shared" si="12"/>
        <v>1.7333455561016873</v>
      </c>
      <c r="AX48" s="24">
        <f t="shared" si="44"/>
        <v>12.6511</v>
      </c>
      <c r="AY48" s="24">
        <f t="shared" si="45"/>
        <v>1.0235842217394178</v>
      </c>
      <c r="AZ48" s="24">
        <f t="shared" si="46"/>
        <v>-0.23609652102028686</v>
      </c>
      <c r="BA48" s="24">
        <f t="shared" si="36"/>
        <v>1.4114064380823765</v>
      </c>
      <c r="BB48" s="24">
        <f t="shared" si="37"/>
        <v>-0.12880796661471675</v>
      </c>
      <c r="BC48" s="24">
        <f t="shared" si="38"/>
        <v>0.81156330463489068</v>
      </c>
      <c r="BD48" s="24">
        <f t="shared" si="16"/>
        <v>23.832762511011676</v>
      </c>
      <c r="BE48" s="24">
        <f t="shared" si="39"/>
        <v>18.019475079325709</v>
      </c>
      <c r="BF48" s="18">
        <f t="shared" si="17"/>
        <v>0.91179126626450058</v>
      </c>
      <c r="BG48" s="25">
        <f t="shared" si="47"/>
        <v>7956246739.8993816</v>
      </c>
      <c r="BH48" s="25">
        <f t="shared" si="48"/>
        <v>5900953748.2334242</v>
      </c>
      <c r="BI48" s="24">
        <f t="shared" si="20"/>
        <v>33.970926996657575</v>
      </c>
      <c r="BJ48" s="18">
        <f t="shared" si="21"/>
        <v>0.26268712455946197</v>
      </c>
      <c r="BK48" s="18">
        <f t="shared" si="22"/>
        <v>0.88091820945707588</v>
      </c>
      <c r="BL48" s="24">
        <f t="shared" si="23"/>
        <v>7.8610719644147826</v>
      </c>
      <c r="BM48" s="24">
        <f t="shared" si="24"/>
        <v>4.7900280355852169</v>
      </c>
      <c r="BN48" s="24">
        <f t="shared" si="25"/>
        <v>0.29154157246410328</v>
      </c>
      <c r="BO48" s="24">
        <f t="shared" si="26"/>
        <v>0.21162925350990583</v>
      </c>
      <c r="BP48" s="24">
        <f t="shared" si="27"/>
        <v>0.51897817414236846</v>
      </c>
      <c r="BQ48" s="24">
        <f t="shared" si="28"/>
        <v>0.20585052719369157</v>
      </c>
      <c r="BS48" s="9"/>
      <c r="BT48" s="13"/>
      <c r="BU48" s="14"/>
      <c r="BV48" s="13"/>
      <c r="BW48" s="26"/>
      <c r="BX48" s="27"/>
      <c r="BZ48" s="13"/>
      <c r="CA48" s="14"/>
      <c r="CB48" s="13"/>
      <c r="CC48" s="6"/>
      <c r="CD48" s="28"/>
      <c r="CF48" s="15"/>
      <c r="CG48" s="15"/>
      <c r="CH48" s="15"/>
    </row>
    <row r="49" spans="1:86" ht="18.75">
      <c r="A49">
        <f t="shared" si="29"/>
        <v>46</v>
      </c>
      <c r="B49">
        <f t="shared" si="30"/>
        <v>11.9</v>
      </c>
      <c r="C49">
        <f t="shared" si="31"/>
        <v>2.1</v>
      </c>
      <c r="D49" s="29">
        <f t="shared" si="32"/>
        <v>3.7737610179376526</v>
      </c>
      <c r="E49">
        <f t="shared" si="33"/>
        <v>0</v>
      </c>
      <c r="F49">
        <f t="shared" si="34"/>
        <v>24</v>
      </c>
      <c r="G49">
        <f t="shared" si="34"/>
        <v>4.5</v>
      </c>
      <c r="H49">
        <v>2002</v>
      </c>
      <c r="I49">
        <v>46</v>
      </c>
      <c r="J49">
        <v>26</v>
      </c>
      <c r="K49">
        <v>24</v>
      </c>
      <c r="L49">
        <v>4.5</v>
      </c>
      <c r="M49">
        <v>14.8</v>
      </c>
      <c r="N49">
        <v>65.7</v>
      </c>
      <c r="O49">
        <v>11.9</v>
      </c>
      <c r="P49">
        <v>21.7</v>
      </c>
      <c r="Q49">
        <v>1.4</v>
      </c>
      <c r="R49">
        <v>15.77</v>
      </c>
      <c r="S49">
        <v>0</v>
      </c>
      <c r="T49">
        <v>21.3</v>
      </c>
      <c r="U49">
        <v>11.2</v>
      </c>
      <c r="V49">
        <v>16</v>
      </c>
      <c r="W49">
        <v>15.8</v>
      </c>
      <c r="X49">
        <v>15.5</v>
      </c>
      <c r="Y49">
        <v>15.7</v>
      </c>
      <c r="Z49">
        <v>2.1</v>
      </c>
      <c r="AA49">
        <v>1.4</v>
      </c>
      <c r="AB49">
        <v>72</v>
      </c>
      <c r="AC49">
        <v>47</v>
      </c>
      <c r="AD49">
        <v>8.4</v>
      </c>
      <c r="AE49">
        <v>4.5</v>
      </c>
      <c r="AF49">
        <v>3.8</v>
      </c>
      <c r="AG49"/>
      <c r="AH49"/>
      <c r="AI49"/>
      <c r="AJ49">
        <f t="shared" si="0"/>
        <v>46</v>
      </c>
      <c r="AK49" s="24">
        <f t="shared" si="1"/>
        <v>3.7737610179376526</v>
      </c>
      <c r="AL49" s="17">
        <f t="shared" si="40"/>
        <v>14.25</v>
      </c>
      <c r="AM49" s="24">
        <f t="shared" si="41"/>
        <v>1.9341000000000002</v>
      </c>
      <c r="AN49" s="17">
        <f t="shared" si="35"/>
        <v>97.689882158091407</v>
      </c>
      <c r="AO49" s="18">
        <f t="shared" si="4"/>
        <v>6.4993676701097541E-2</v>
      </c>
      <c r="AP49" s="24">
        <f t="shared" si="5"/>
        <v>0.10526077536815653</v>
      </c>
      <c r="AQ49" s="24">
        <f t="shared" si="42"/>
        <v>2.9839174771655594</v>
      </c>
      <c r="AR49" s="24">
        <f t="shared" si="43"/>
        <v>0.84232974477864808</v>
      </c>
      <c r="AS49" s="24">
        <f t="shared" si="8"/>
        <v>1.9131236109721037</v>
      </c>
      <c r="AT49" s="24">
        <f t="shared" si="9"/>
        <v>0.55341064231957182</v>
      </c>
      <c r="AU49" s="24">
        <f t="shared" si="10"/>
        <v>0.35508617978270157</v>
      </c>
      <c r="AV49" s="24">
        <f t="shared" si="11"/>
        <v>0.45424841105113667</v>
      </c>
      <c r="AW49" s="24">
        <f t="shared" si="12"/>
        <v>1.458875199920967</v>
      </c>
      <c r="AX49" s="24">
        <f t="shared" si="44"/>
        <v>12.142899999999999</v>
      </c>
      <c r="AY49" s="24">
        <f t="shared" si="45"/>
        <v>1.0231834066475822</v>
      </c>
      <c r="AZ49" s="24">
        <f t="shared" si="46"/>
        <v>-0.23031270674563392</v>
      </c>
      <c r="BA49" s="24">
        <f t="shared" si="36"/>
        <v>1.4154878032879055</v>
      </c>
      <c r="BB49" s="24">
        <f t="shared" si="37"/>
        <v>-0.12570918434571032</v>
      </c>
      <c r="BC49" s="24">
        <f t="shared" si="38"/>
        <v>0.81267900588030106</v>
      </c>
      <c r="BD49" s="24">
        <f t="shared" si="16"/>
        <v>24.034249177380506</v>
      </c>
      <c r="BE49" s="24">
        <f t="shared" si="39"/>
        <v>18.171815118033852</v>
      </c>
      <c r="BF49" s="18">
        <f t="shared" si="17"/>
        <v>0.8678274513342219</v>
      </c>
      <c r="BG49" s="25">
        <f t="shared" si="47"/>
        <v>7797608001.4891062</v>
      </c>
      <c r="BH49" s="25">
        <f t="shared" si="48"/>
        <v>5943650681.7697172</v>
      </c>
      <c r="BI49" s="24">
        <f t="shared" si="20"/>
        <v>33.686695662009008</v>
      </c>
      <c r="BJ49" s="18">
        <f t="shared" si="21"/>
        <v>0.24564286536460384</v>
      </c>
      <c r="BK49" s="18">
        <f t="shared" si="22"/>
        <v>0.82156705930119955</v>
      </c>
      <c r="BL49" s="24">
        <f t="shared" si="23"/>
        <v>6.7983823400504972</v>
      </c>
      <c r="BM49" s="24">
        <f t="shared" si="24"/>
        <v>5.3445176599495019</v>
      </c>
      <c r="BN49" s="24">
        <f t="shared" si="25"/>
        <v>0.33890410018703249</v>
      </c>
      <c r="BO49" s="24">
        <f t="shared" si="26"/>
        <v>0.22952777372487673</v>
      </c>
      <c r="BP49" s="24">
        <f t="shared" si="27"/>
        <v>0.57426031789332399</v>
      </c>
      <c r="BQ49" s="24">
        <f t="shared" si="28"/>
        <v>0.21299390390583561</v>
      </c>
      <c r="BS49" s="9"/>
      <c r="BT49" s="13"/>
      <c r="BU49" s="14"/>
      <c r="BV49" s="13"/>
      <c r="BW49" s="26"/>
      <c r="BX49" s="27"/>
      <c r="BZ49" s="13"/>
      <c r="CA49" s="14"/>
      <c r="CB49" s="13"/>
      <c r="CC49" s="6"/>
      <c r="CD49" s="28"/>
      <c r="CF49" s="15"/>
      <c r="CG49" s="15"/>
      <c r="CH49" s="15"/>
    </row>
    <row r="50" spans="1:86" ht="18.75">
      <c r="A50">
        <f t="shared" si="29"/>
        <v>47</v>
      </c>
      <c r="B50">
        <f t="shared" si="30"/>
        <v>10.8</v>
      </c>
      <c r="C50">
        <f t="shared" si="31"/>
        <v>2</v>
      </c>
      <c r="D50" s="29">
        <f t="shared" si="32"/>
        <v>4.0012064969408279</v>
      </c>
      <c r="E50">
        <f t="shared" si="33"/>
        <v>0</v>
      </c>
      <c r="F50">
        <f t="shared" si="34"/>
        <v>26.8</v>
      </c>
      <c r="G50">
        <f t="shared" si="34"/>
        <v>5</v>
      </c>
      <c r="H50">
        <v>2002</v>
      </c>
      <c r="I50">
        <v>47</v>
      </c>
      <c r="J50">
        <v>26</v>
      </c>
      <c r="K50">
        <v>26.8</v>
      </c>
      <c r="L50">
        <v>5</v>
      </c>
      <c r="M50">
        <v>16.399999999999999</v>
      </c>
      <c r="N50">
        <v>69.2</v>
      </c>
      <c r="O50">
        <v>10.8</v>
      </c>
      <c r="P50">
        <v>22.6</v>
      </c>
      <c r="Q50">
        <v>1.6</v>
      </c>
      <c r="R50">
        <v>15.26</v>
      </c>
      <c r="S50">
        <v>0</v>
      </c>
      <c r="T50">
        <v>21.7</v>
      </c>
      <c r="U50">
        <v>11.9</v>
      </c>
      <c r="V50">
        <v>16.8</v>
      </c>
      <c r="W50">
        <v>16.100000000000001</v>
      </c>
      <c r="X50">
        <v>15.8</v>
      </c>
      <c r="Y50">
        <v>16</v>
      </c>
      <c r="Z50">
        <v>2</v>
      </c>
      <c r="AA50">
        <v>1.2</v>
      </c>
      <c r="AB50">
        <v>63</v>
      </c>
      <c r="AC50">
        <v>51</v>
      </c>
      <c r="AD50">
        <v>9.4</v>
      </c>
      <c r="AE50">
        <v>4.4000000000000004</v>
      </c>
      <c r="AF50">
        <v>5.0999999999999996</v>
      </c>
      <c r="AG50"/>
      <c r="AH50"/>
      <c r="AI50"/>
      <c r="AJ50">
        <f t="shared" si="0"/>
        <v>47</v>
      </c>
      <c r="AK50" s="24">
        <f t="shared" si="1"/>
        <v>4.0012064969408279</v>
      </c>
      <c r="AL50" s="17">
        <f t="shared" si="40"/>
        <v>15.9</v>
      </c>
      <c r="AM50" s="24">
        <f t="shared" si="41"/>
        <v>1.8420000000000001</v>
      </c>
      <c r="AN50" s="17">
        <f t="shared" si="35"/>
        <v>97.710189312305573</v>
      </c>
      <c r="AO50" s="18">
        <f t="shared" si="4"/>
        <v>6.5007187175125741E-2</v>
      </c>
      <c r="AP50" s="24">
        <f t="shared" si="5"/>
        <v>0.11553010576708997</v>
      </c>
      <c r="AQ50" s="24">
        <f t="shared" si="42"/>
        <v>3.5237195928099276</v>
      </c>
      <c r="AR50" s="24">
        <f t="shared" si="43"/>
        <v>0.87231096034971234</v>
      </c>
      <c r="AS50" s="24">
        <f t="shared" si="8"/>
        <v>2.1980152765798202</v>
      </c>
      <c r="AT50" s="24">
        <f t="shared" si="9"/>
        <v>0.60363918456200094</v>
      </c>
      <c r="AU50" s="24">
        <f t="shared" si="10"/>
        <v>0.38056171602347222</v>
      </c>
      <c r="AV50" s="24">
        <f t="shared" si="11"/>
        <v>0.49210045029273658</v>
      </c>
      <c r="AW50" s="24">
        <f t="shared" si="12"/>
        <v>1.7059148262870836</v>
      </c>
      <c r="AX50" s="24">
        <f t="shared" si="44"/>
        <v>11.7502</v>
      </c>
      <c r="AY50" s="24">
        <f t="shared" si="45"/>
        <v>1.0227757218120181</v>
      </c>
      <c r="AZ50" s="24">
        <f t="shared" si="46"/>
        <v>-0.22446064584541683</v>
      </c>
      <c r="BA50" s="24">
        <f t="shared" si="36"/>
        <v>1.4196034350844318</v>
      </c>
      <c r="BB50" s="24">
        <f t="shared" si="37"/>
        <v>-0.12256955813874219</v>
      </c>
      <c r="BC50" s="24">
        <f t="shared" si="38"/>
        <v>0.81378020264999285</v>
      </c>
      <c r="BD50" s="24">
        <f t="shared" si="16"/>
        <v>24.237597986295334</v>
      </c>
      <c r="BE50" s="24">
        <f t="shared" si="39"/>
        <v>18.325563085478176</v>
      </c>
      <c r="BF50" s="18">
        <f t="shared" si="17"/>
        <v>0.83271656804327954</v>
      </c>
      <c r="BG50" s="25">
        <f t="shared" si="47"/>
        <v>8095680863.9232054</v>
      </c>
      <c r="BH50" s="25">
        <f t="shared" si="48"/>
        <v>5986578900.6578093</v>
      </c>
      <c r="BI50" s="24">
        <f t="shared" si="20"/>
        <v>34.522659812870359</v>
      </c>
      <c r="BJ50" s="18">
        <f t="shared" si="21"/>
        <v>0.24179017958606364</v>
      </c>
      <c r="BK50" s="18">
        <f t="shared" si="22"/>
        <v>0.77416736685842757</v>
      </c>
      <c r="BL50" s="24">
        <f t="shared" si="23"/>
        <v>6.4621609010942462</v>
      </c>
      <c r="BM50" s="24">
        <f t="shared" si="24"/>
        <v>5.2880390989057533</v>
      </c>
      <c r="BN50" s="24">
        <f t="shared" si="25"/>
        <v>0.34652942981033769</v>
      </c>
      <c r="BO50" s="24">
        <f t="shared" si="26"/>
        <v>0.24925850829001223</v>
      </c>
      <c r="BP50" s="24">
        <f t="shared" si="27"/>
        <v>0.63600840565607319</v>
      </c>
      <c r="BQ50" s="24">
        <f t="shared" si="28"/>
        <v>0.22124999412625346</v>
      </c>
      <c r="BS50" s="9"/>
      <c r="BT50" s="13"/>
      <c r="BU50" s="14"/>
      <c r="BV50" s="13"/>
      <c r="BW50" s="26"/>
      <c r="BX50" s="27"/>
      <c r="BZ50" s="13"/>
      <c r="CA50" s="14"/>
      <c r="CB50" s="13"/>
      <c r="CC50" s="6"/>
      <c r="CD50" s="28"/>
      <c r="CF50" s="15"/>
      <c r="CG50" s="15"/>
      <c r="CH50" s="15"/>
    </row>
    <row r="51" spans="1:86" ht="18.75">
      <c r="A51">
        <f t="shared" si="29"/>
        <v>48</v>
      </c>
      <c r="B51">
        <f t="shared" si="30"/>
        <v>15.5</v>
      </c>
      <c r="C51">
        <f t="shared" si="31"/>
        <v>1.9</v>
      </c>
      <c r="D51" s="29">
        <f t="shared" si="32"/>
        <v>2.9100720400257667</v>
      </c>
      <c r="E51">
        <f t="shared" si="33"/>
        <v>0</v>
      </c>
      <c r="F51">
        <f t="shared" si="34"/>
        <v>19.3</v>
      </c>
      <c r="G51">
        <f t="shared" si="34"/>
        <v>6.7</v>
      </c>
      <c r="H51">
        <v>2002</v>
      </c>
      <c r="I51">
        <v>48</v>
      </c>
      <c r="J51">
        <v>26</v>
      </c>
      <c r="K51">
        <v>19.3</v>
      </c>
      <c r="L51">
        <v>6.7</v>
      </c>
      <c r="M51">
        <v>13.4</v>
      </c>
      <c r="N51">
        <v>61.8</v>
      </c>
      <c r="O51">
        <v>15.5</v>
      </c>
      <c r="P51">
        <v>33.299999999999997</v>
      </c>
      <c r="Q51">
        <v>1.1000000000000001</v>
      </c>
      <c r="R51">
        <v>9.41</v>
      </c>
      <c r="S51">
        <v>0</v>
      </c>
      <c r="T51">
        <v>18.600000000000001</v>
      </c>
      <c r="U51">
        <v>12.6</v>
      </c>
      <c r="V51">
        <v>15.8</v>
      </c>
      <c r="W51">
        <v>16.399999999999999</v>
      </c>
      <c r="X51">
        <v>16.100000000000001</v>
      </c>
      <c r="Y51">
        <v>16.3</v>
      </c>
      <c r="Z51">
        <v>1.9</v>
      </c>
      <c r="AA51">
        <v>0.8</v>
      </c>
      <c r="AB51">
        <v>245</v>
      </c>
      <c r="AC51">
        <v>63</v>
      </c>
      <c r="AD51">
        <v>5.7</v>
      </c>
      <c r="AE51">
        <v>2.4</v>
      </c>
      <c r="AF51">
        <v>2.1</v>
      </c>
      <c r="AG51"/>
      <c r="AH51"/>
      <c r="AI51"/>
      <c r="AJ51">
        <f t="shared" si="0"/>
        <v>48</v>
      </c>
      <c r="AK51" s="24">
        <f t="shared" si="1"/>
        <v>2.9100720400257667</v>
      </c>
      <c r="AL51" s="17">
        <f t="shared" si="40"/>
        <v>13</v>
      </c>
      <c r="AM51" s="24">
        <f t="shared" si="41"/>
        <v>1.7499</v>
      </c>
      <c r="AN51" s="17">
        <f t="shared" si="35"/>
        <v>97.674344352656348</v>
      </c>
      <c r="AO51" s="18">
        <f t="shared" si="4"/>
        <v>6.4983339304012178E-2</v>
      </c>
      <c r="AP51" s="24">
        <f t="shared" si="5"/>
        <v>9.8007426651196508E-2</v>
      </c>
      <c r="AQ51" s="24">
        <f t="shared" si="42"/>
        <v>2.238858124675362</v>
      </c>
      <c r="AR51" s="24">
        <f t="shared" si="43"/>
        <v>0.9814065388970683</v>
      </c>
      <c r="AS51" s="24">
        <f t="shared" si="8"/>
        <v>1.6101323317862151</v>
      </c>
      <c r="AT51" s="24">
        <f t="shared" si="9"/>
        <v>0.60650924103838821</v>
      </c>
      <c r="AU51" s="24">
        <f t="shared" si="10"/>
        <v>0.34702300932468111</v>
      </c>
      <c r="AV51" s="24">
        <f t="shared" si="11"/>
        <v>0.47676612518153466</v>
      </c>
      <c r="AW51" s="24">
        <f t="shared" si="12"/>
        <v>1.1333662066046803</v>
      </c>
      <c r="AX51" s="24">
        <f t="shared" si="44"/>
        <v>7.2457000000000003</v>
      </c>
      <c r="AY51" s="24">
        <f t="shared" si="45"/>
        <v>1.0223612880385406</v>
      </c>
      <c r="AZ51" s="24">
        <f t="shared" si="46"/>
        <v>-0.21854207241157836</v>
      </c>
      <c r="BA51" s="24">
        <f t="shared" si="36"/>
        <v>1.4237520616294304</v>
      </c>
      <c r="BB51" s="24">
        <f t="shared" si="37"/>
        <v>-0.11938997900874862</v>
      </c>
      <c r="BC51" s="24">
        <f t="shared" si="38"/>
        <v>0.81486556903906127</v>
      </c>
      <c r="BD51" s="24">
        <f t="shared" si="16"/>
        <v>24.442721639625304</v>
      </c>
      <c r="BE51" s="24">
        <f t="shared" si="39"/>
        <v>18.4806529772879</v>
      </c>
      <c r="BF51" s="18">
        <f t="shared" si="17"/>
        <v>0.50918114265575865</v>
      </c>
      <c r="BG51" s="25">
        <f t="shared" si="47"/>
        <v>7315868702.8276262</v>
      </c>
      <c r="BH51" s="25">
        <f t="shared" si="48"/>
        <v>6134276096.7671051</v>
      </c>
      <c r="BI51" s="24">
        <f t="shared" si="20"/>
        <v>32.973029976206483</v>
      </c>
      <c r="BJ51" s="18">
        <f t="shared" si="21"/>
        <v>0.24333244570406223</v>
      </c>
      <c r="BK51" s="18">
        <f t="shared" si="22"/>
        <v>0.33739454258527424</v>
      </c>
      <c r="BL51" s="24">
        <f t="shared" si="23"/>
        <v>2.7070540810367398</v>
      </c>
      <c r="BM51" s="24">
        <f t="shared" si="24"/>
        <v>4.53864591896326</v>
      </c>
      <c r="BN51" s="24">
        <f t="shared" si="25"/>
        <v>0.48232156418313071</v>
      </c>
      <c r="BO51" s="24">
        <f t="shared" si="26"/>
        <v>0.18148697085540597</v>
      </c>
      <c r="BP51" s="24">
        <f t="shared" si="27"/>
        <v>0.40533965859425947</v>
      </c>
      <c r="BQ51" s="24">
        <f t="shared" si="28"/>
        <v>0.20165364340755959</v>
      </c>
      <c r="BS51" s="9"/>
      <c r="BT51" s="13"/>
      <c r="BU51" s="14"/>
      <c r="BV51" s="13"/>
      <c r="BW51" s="26"/>
      <c r="BX51" s="27"/>
      <c r="BZ51" s="13"/>
      <c r="CA51" s="14"/>
      <c r="CB51" s="13"/>
      <c r="CC51" s="6"/>
      <c r="CD51" s="28"/>
      <c r="CF51" s="15"/>
      <c r="CG51" s="15"/>
      <c r="CH51" s="15"/>
    </row>
    <row r="52" spans="1:86" ht="18.75">
      <c r="A52">
        <f t="shared" si="29"/>
        <v>49</v>
      </c>
      <c r="B52">
        <f t="shared" si="30"/>
        <v>24.9</v>
      </c>
      <c r="C52">
        <f t="shared" si="31"/>
        <v>2</v>
      </c>
      <c r="D52" s="29">
        <f t="shared" si="32"/>
        <v>3.0112775633736524</v>
      </c>
      <c r="E52">
        <f t="shared" si="33"/>
        <v>0</v>
      </c>
      <c r="F52">
        <f t="shared" si="34"/>
        <v>18.5</v>
      </c>
      <c r="G52">
        <f t="shared" si="34"/>
        <v>6.1</v>
      </c>
      <c r="H52">
        <v>2002</v>
      </c>
      <c r="I52">
        <v>49</v>
      </c>
      <c r="J52">
        <v>26</v>
      </c>
      <c r="K52">
        <v>18.5</v>
      </c>
      <c r="L52">
        <v>6.1</v>
      </c>
      <c r="M52">
        <v>12.4</v>
      </c>
      <c r="N52">
        <v>73.8</v>
      </c>
      <c r="O52">
        <v>24.9</v>
      </c>
      <c r="P52">
        <v>47.6</v>
      </c>
      <c r="Q52">
        <v>0.8</v>
      </c>
      <c r="R52">
        <v>17.61</v>
      </c>
      <c r="S52">
        <v>0</v>
      </c>
      <c r="T52">
        <v>21.5</v>
      </c>
      <c r="U52">
        <v>12.6</v>
      </c>
      <c r="V52">
        <v>16.3</v>
      </c>
      <c r="W52">
        <v>16.399999999999999</v>
      </c>
      <c r="X52">
        <v>16.3</v>
      </c>
      <c r="Y52">
        <v>16.399999999999999</v>
      </c>
      <c r="Z52">
        <v>2</v>
      </c>
      <c r="AA52">
        <v>1.6</v>
      </c>
      <c r="AB52">
        <v>242</v>
      </c>
      <c r="AC52">
        <v>35</v>
      </c>
      <c r="AD52">
        <v>7.6</v>
      </c>
      <c r="AE52">
        <v>3.7</v>
      </c>
      <c r="AF52">
        <v>1.7</v>
      </c>
      <c r="AG52"/>
      <c r="AH52"/>
      <c r="AI52"/>
      <c r="AJ52">
        <f t="shared" si="0"/>
        <v>49</v>
      </c>
      <c r="AK52" s="24">
        <f t="shared" si="1"/>
        <v>3.0112775633736524</v>
      </c>
      <c r="AL52" s="17">
        <f t="shared" si="40"/>
        <v>12.3</v>
      </c>
      <c r="AM52" s="24">
        <f t="shared" si="41"/>
        <v>1.8420000000000001</v>
      </c>
      <c r="AN52" s="17">
        <f t="shared" si="35"/>
        <v>97.665584625641287</v>
      </c>
      <c r="AO52" s="18">
        <f t="shared" si="4"/>
        <v>6.4977511403998073E-2</v>
      </c>
      <c r="AP52" s="24">
        <f t="shared" si="5"/>
        <v>9.4134669503122159E-2</v>
      </c>
      <c r="AQ52" s="24">
        <f t="shared" si="42"/>
        <v>2.1297773032821605</v>
      </c>
      <c r="AR52" s="24">
        <f t="shared" si="43"/>
        <v>0.94160312126902845</v>
      </c>
      <c r="AS52" s="24">
        <f t="shared" si="8"/>
        <v>1.5356902122755944</v>
      </c>
      <c r="AT52" s="24">
        <f t="shared" si="9"/>
        <v>0.69490310349654294</v>
      </c>
      <c r="AU52" s="24">
        <f t="shared" si="10"/>
        <v>0.53031454851725801</v>
      </c>
      <c r="AV52" s="24">
        <f t="shared" si="11"/>
        <v>0.61260882600690048</v>
      </c>
      <c r="AW52" s="24">
        <f t="shared" si="12"/>
        <v>0.92308138626869396</v>
      </c>
      <c r="AX52" s="24">
        <f t="shared" si="44"/>
        <v>13.559699999999999</v>
      </c>
      <c r="AY52" s="24">
        <f t="shared" si="45"/>
        <v>1.0219402281328214</v>
      </c>
      <c r="AZ52" s="24">
        <f t="shared" si="46"/>
        <v>-0.21255874024516014</v>
      </c>
      <c r="BA52" s="24">
        <f t="shared" si="36"/>
        <v>1.4279324313727249</v>
      </c>
      <c r="BB52" s="24">
        <f t="shared" si="37"/>
        <v>-0.11617135952159634</v>
      </c>
      <c r="BC52" s="24">
        <f t="shared" si="38"/>
        <v>0.81593379649915554</v>
      </c>
      <c r="BD52" s="24">
        <f t="shared" si="16"/>
        <v>24.649531994310319</v>
      </c>
      <c r="BE52" s="24">
        <f t="shared" si="39"/>
        <v>18.637018150258147</v>
      </c>
      <c r="BF52" s="18">
        <f t="shared" si="17"/>
        <v>0.94489364435995238</v>
      </c>
      <c r="BG52" s="25">
        <f t="shared" si="47"/>
        <v>7236148749.5366955</v>
      </c>
      <c r="BH52" s="25">
        <f t="shared" si="48"/>
        <v>6081839217.4889898</v>
      </c>
      <c r="BI52" s="24">
        <f t="shared" si="20"/>
        <v>32.649047501163466</v>
      </c>
      <c r="BJ52" s="18">
        <f t="shared" si="21"/>
        <v>0.23042293584086473</v>
      </c>
      <c r="BK52" s="18">
        <f t="shared" si="22"/>
        <v>0.92560641988593584</v>
      </c>
      <c r="BL52" s="24">
        <f t="shared" si="23"/>
        <v>6.9634198253062545</v>
      </c>
      <c r="BM52" s="24">
        <f t="shared" si="24"/>
        <v>6.5962801746937449</v>
      </c>
      <c r="BN52" s="24">
        <f t="shared" si="25"/>
        <v>0.37457581911946308</v>
      </c>
      <c r="BO52" s="24">
        <f t="shared" si="26"/>
        <v>0.25334297091147534</v>
      </c>
      <c r="BP52" s="24">
        <f t="shared" si="27"/>
        <v>0.34832924751021715</v>
      </c>
      <c r="BQ52" s="24">
        <f t="shared" si="28"/>
        <v>0.19980629674921613</v>
      </c>
      <c r="BS52" s="9"/>
      <c r="BT52" s="13"/>
      <c r="BU52" s="14"/>
      <c r="BV52" s="13"/>
      <c r="BW52" s="26"/>
      <c r="BX52" s="27"/>
      <c r="BZ52" s="13"/>
      <c r="CA52" s="14"/>
      <c r="CB52" s="13"/>
      <c r="CC52" s="6"/>
      <c r="CD52" s="28"/>
      <c r="CF52" s="15"/>
      <c r="CG52" s="15"/>
      <c r="CH52" s="15"/>
    </row>
    <row r="53" spans="1:86" ht="18.75">
      <c r="A53">
        <f t="shared" si="29"/>
        <v>50</v>
      </c>
      <c r="B53">
        <f t="shared" si="30"/>
        <v>17.5</v>
      </c>
      <c r="C53">
        <f t="shared" si="31"/>
        <v>1.6</v>
      </c>
      <c r="D53" s="29">
        <f t="shared" si="32"/>
        <v>3.1087605902201938</v>
      </c>
      <c r="E53">
        <f t="shared" si="33"/>
        <v>0</v>
      </c>
      <c r="F53">
        <f t="shared" si="34"/>
        <v>21.4</v>
      </c>
      <c r="G53">
        <f t="shared" si="34"/>
        <v>1.1000000000000001</v>
      </c>
      <c r="H53">
        <v>2002</v>
      </c>
      <c r="I53">
        <v>50</v>
      </c>
      <c r="J53">
        <v>26</v>
      </c>
      <c r="K53">
        <v>21.4</v>
      </c>
      <c r="L53">
        <v>1.1000000000000001</v>
      </c>
      <c r="M53">
        <v>11.4</v>
      </c>
      <c r="N53">
        <v>71.900000000000006</v>
      </c>
      <c r="O53">
        <v>17.5</v>
      </c>
      <c r="P53">
        <v>37.4</v>
      </c>
      <c r="Q53">
        <v>1</v>
      </c>
      <c r="R53">
        <v>18.11</v>
      </c>
      <c r="S53">
        <v>0</v>
      </c>
      <c r="T53">
        <v>21.6</v>
      </c>
      <c r="U53">
        <v>10.1</v>
      </c>
      <c r="V53">
        <v>15.4</v>
      </c>
      <c r="W53">
        <v>16.5</v>
      </c>
      <c r="X53">
        <v>16.3</v>
      </c>
      <c r="Y53">
        <v>16.399999999999999</v>
      </c>
      <c r="Z53">
        <v>1.6</v>
      </c>
      <c r="AA53">
        <v>0.5</v>
      </c>
      <c r="AB53">
        <v>303</v>
      </c>
      <c r="AC53">
        <v>66</v>
      </c>
      <c r="AD53">
        <v>5.7</v>
      </c>
      <c r="AE53">
        <v>3.8</v>
      </c>
      <c r="AF53">
        <v>2.5</v>
      </c>
      <c r="AG53"/>
      <c r="AH53"/>
      <c r="AI53"/>
      <c r="AJ53">
        <f t="shared" si="0"/>
        <v>50</v>
      </c>
      <c r="AK53" s="24">
        <f t="shared" si="1"/>
        <v>3.1087605902201938</v>
      </c>
      <c r="AL53" s="17">
        <f t="shared" si="40"/>
        <v>11.25</v>
      </c>
      <c r="AM53" s="24">
        <f t="shared" si="41"/>
        <v>1.4736000000000002</v>
      </c>
      <c r="AN53" s="17">
        <f t="shared" si="35"/>
        <v>97.652365390791303</v>
      </c>
      <c r="AO53" s="18">
        <f t="shared" si="4"/>
        <v>6.4968716566118287E-2</v>
      </c>
      <c r="AP53" s="24">
        <f t="shared" si="5"/>
        <v>8.8570222500621479E-2</v>
      </c>
      <c r="AQ53" s="24">
        <f t="shared" si="42"/>
        <v>2.548770598472057</v>
      </c>
      <c r="AR53" s="24">
        <f t="shared" si="43"/>
        <v>0.66146361352234562</v>
      </c>
      <c r="AS53" s="24">
        <f t="shared" si="8"/>
        <v>1.6051171059972014</v>
      </c>
      <c r="AT53" s="24">
        <f t="shared" si="9"/>
        <v>0.47559233812256652</v>
      </c>
      <c r="AU53" s="24">
        <f t="shared" si="10"/>
        <v>0.44603485473260995</v>
      </c>
      <c r="AV53" s="24">
        <f t="shared" si="11"/>
        <v>0.46081359642758823</v>
      </c>
      <c r="AW53" s="24">
        <f t="shared" si="12"/>
        <v>1.144303509569613</v>
      </c>
      <c r="AX53" s="24">
        <f t="shared" si="44"/>
        <v>13.944699999999999</v>
      </c>
      <c r="AY53" s="24">
        <f t="shared" si="45"/>
        <v>1.0215126668639976</v>
      </c>
      <c r="AZ53" s="24">
        <f t="shared" si="46"/>
        <v>-0.2065124223366139</v>
      </c>
      <c r="BA53" s="24">
        <f t="shared" si="36"/>
        <v>1.4321433131854673</v>
      </c>
      <c r="BB53" s="24">
        <f t="shared" si="37"/>
        <v>-0.11291463361174509</v>
      </c>
      <c r="BC53" s="24">
        <f t="shared" si="38"/>
        <v>0.81698359549417243</v>
      </c>
      <c r="BD53" s="24">
        <f t="shared" si="16"/>
        <v>24.857940128672173</v>
      </c>
      <c r="BE53" s="24">
        <f t="shared" si="39"/>
        <v>18.794591372486455</v>
      </c>
      <c r="BF53" s="18">
        <f t="shared" si="17"/>
        <v>0.96357508610223719</v>
      </c>
      <c r="BG53" s="25">
        <f t="shared" si="47"/>
        <v>7528268232.7603626</v>
      </c>
      <c r="BH53" s="25">
        <f t="shared" si="48"/>
        <v>5657829903.0534687</v>
      </c>
      <c r="BI53" s="24">
        <f t="shared" si="20"/>
        <v>32.325719579947609</v>
      </c>
      <c r="BJ53" s="18">
        <f t="shared" si="21"/>
        <v>0.24496344655880703</v>
      </c>
      <c r="BK53" s="18">
        <f t="shared" si="22"/>
        <v>0.95082636623802042</v>
      </c>
      <c r="BL53" s="24">
        <f t="shared" si="23"/>
        <v>7.5292323767135398</v>
      </c>
      <c r="BM53" s="24">
        <f t="shared" si="24"/>
        <v>6.4154676232864594</v>
      </c>
      <c r="BN53" s="24">
        <f t="shared" si="25"/>
        <v>0.35425000680764546</v>
      </c>
      <c r="BO53" s="24">
        <f t="shared" si="26"/>
        <v>0.23183351309472611</v>
      </c>
      <c r="BP53" s="24">
        <f t="shared" si="27"/>
        <v>0.34667520208725516</v>
      </c>
      <c r="BQ53" s="24">
        <f t="shared" si="28"/>
        <v>0.18608982531556262</v>
      </c>
      <c r="BS53" s="9"/>
      <c r="BT53" s="13"/>
      <c r="BU53" s="14"/>
      <c r="BV53" s="13"/>
      <c r="BW53" s="26"/>
      <c r="BX53" s="27"/>
      <c r="BZ53" s="13"/>
      <c r="CA53" s="14"/>
      <c r="CB53" s="13"/>
      <c r="CC53" s="6"/>
      <c r="CD53" s="28"/>
      <c r="CF53" s="15"/>
      <c r="CG53" s="15"/>
      <c r="CH53" s="15"/>
    </row>
    <row r="54" spans="1:86" ht="18.75">
      <c r="A54">
        <f t="shared" si="29"/>
        <v>51</v>
      </c>
      <c r="B54">
        <f t="shared" si="30"/>
        <v>16.3</v>
      </c>
      <c r="C54">
        <f t="shared" si="31"/>
        <v>1.5</v>
      </c>
      <c r="D54" s="29">
        <f t="shared" si="32"/>
        <v>3.2693097399439046</v>
      </c>
      <c r="E54">
        <f t="shared" si="33"/>
        <v>0</v>
      </c>
      <c r="F54">
        <f t="shared" si="34"/>
        <v>23.4</v>
      </c>
      <c r="G54">
        <f t="shared" si="34"/>
        <v>2.7</v>
      </c>
      <c r="H54">
        <v>2002</v>
      </c>
      <c r="I54">
        <v>51</v>
      </c>
      <c r="J54">
        <v>26</v>
      </c>
      <c r="K54">
        <v>23.4</v>
      </c>
      <c r="L54">
        <v>2.7</v>
      </c>
      <c r="M54">
        <v>13.3</v>
      </c>
      <c r="N54">
        <v>60.9</v>
      </c>
      <c r="O54">
        <v>16.3</v>
      </c>
      <c r="P54">
        <v>32.700000000000003</v>
      </c>
      <c r="Q54">
        <v>1.2</v>
      </c>
      <c r="R54">
        <v>18.059999999999999</v>
      </c>
      <c r="S54">
        <v>0</v>
      </c>
      <c r="T54">
        <v>22.7</v>
      </c>
      <c r="U54">
        <v>10.8</v>
      </c>
      <c r="V54">
        <v>16.3</v>
      </c>
      <c r="W54">
        <v>16.5</v>
      </c>
      <c r="X54">
        <v>16.3</v>
      </c>
      <c r="Y54">
        <v>16.399999999999999</v>
      </c>
      <c r="Z54">
        <v>1.5</v>
      </c>
      <c r="AA54">
        <v>0.4</v>
      </c>
      <c r="AB54">
        <v>18</v>
      </c>
      <c r="AC54">
        <v>69</v>
      </c>
      <c r="AD54">
        <v>4.8</v>
      </c>
      <c r="AE54">
        <v>4</v>
      </c>
      <c r="AF54">
        <v>3.4</v>
      </c>
      <c r="AG54"/>
      <c r="AH54"/>
      <c r="AI54"/>
      <c r="AJ54">
        <f t="shared" si="0"/>
        <v>51</v>
      </c>
      <c r="AK54" s="24">
        <f t="shared" si="1"/>
        <v>3.2693097399439046</v>
      </c>
      <c r="AL54" s="17">
        <f t="shared" si="40"/>
        <v>13.049999999999999</v>
      </c>
      <c r="AM54" s="24">
        <f t="shared" si="41"/>
        <v>1.3815</v>
      </c>
      <c r="AN54" s="17">
        <f t="shared" si="35"/>
        <v>97.674968432118433</v>
      </c>
      <c r="AO54" s="18">
        <f t="shared" si="4"/>
        <v>6.4983754507899186E-2</v>
      </c>
      <c r="AP54" s="24">
        <f t="shared" si="5"/>
        <v>9.8289165907687243E-2</v>
      </c>
      <c r="AQ54" s="24">
        <f t="shared" si="42"/>
        <v>2.878130284758361</v>
      </c>
      <c r="AR54" s="24">
        <f t="shared" si="43"/>
        <v>0.74178324165807108</v>
      </c>
      <c r="AS54" s="24">
        <f t="shared" si="8"/>
        <v>1.8099567632082161</v>
      </c>
      <c r="AT54" s="24">
        <f t="shared" si="9"/>
        <v>0.45174599416976524</v>
      </c>
      <c r="AU54" s="24">
        <f t="shared" si="10"/>
        <v>0.46913523641561283</v>
      </c>
      <c r="AV54" s="24">
        <f t="shared" si="11"/>
        <v>0.46044061529268904</v>
      </c>
      <c r="AW54" s="24">
        <f t="shared" si="12"/>
        <v>1.3495161479155271</v>
      </c>
      <c r="AX54" s="24">
        <f t="shared" si="44"/>
        <v>13.9062</v>
      </c>
      <c r="AY54" s="24">
        <f t="shared" si="45"/>
        <v>1.0210787309277003</v>
      </c>
      <c r="AZ54" s="24">
        <f t="shared" si="46"/>
        <v>-0.20040491034042621</v>
      </c>
      <c r="BA54" s="24">
        <f t="shared" si="36"/>
        <v>1.4363834964183979</v>
      </c>
      <c r="BB54" s="24">
        <f t="shared" si="37"/>
        <v>-0.10962075636719494</v>
      </c>
      <c r="BC54" s="24">
        <f t="shared" si="38"/>
        <v>0.81801369713967953</v>
      </c>
      <c r="BD54" s="24">
        <f t="shared" si="16"/>
        <v>25.067856410479703</v>
      </c>
      <c r="BE54" s="24">
        <f t="shared" si="39"/>
        <v>18.953304874835492</v>
      </c>
      <c r="BF54" s="18">
        <f t="shared" si="17"/>
        <v>0.95286812085096861</v>
      </c>
      <c r="BG54" s="25">
        <f t="shared" si="47"/>
        <v>7734821434.9332886</v>
      </c>
      <c r="BH54" s="25">
        <f t="shared" si="48"/>
        <v>5791018168.7086086</v>
      </c>
      <c r="BI54" s="24">
        <f t="shared" si="20"/>
        <v>33.158595788328114</v>
      </c>
      <c r="BJ54" s="18">
        <f t="shared" si="21"/>
        <v>0.24500191549438113</v>
      </c>
      <c r="BK54" s="18">
        <f t="shared" si="22"/>
        <v>0.93637196314880777</v>
      </c>
      <c r="BL54" s="24">
        <f t="shared" si="23"/>
        <v>7.6070104349883199</v>
      </c>
      <c r="BM54" s="24">
        <f t="shared" si="24"/>
        <v>6.2991895650116803</v>
      </c>
      <c r="BN54" s="24">
        <f t="shared" si="25"/>
        <v>0.34879233471825477</v>
      </c>
      <c r="BO54" s="24">
        <f t="shared" si="26"/>
        <v>0.25260997200167734</v>
      </c>
      <c r="BP54" s="24">
        <f t="shared" si="27"/>
        <v>0.380970616024711</v>
      </c>
      <c r="BQ54" s="24">
        <f t="shared" si="28"/>
        <v>0.19379643974549177</v>
      </c>
      <c r="BS54" s="9"/>
      <c r="BT54" s="13"/>
      <c r="BU54" s="14"/>
      <c r="BV54" s="13"/>
      <c r="BW54" s="26"/>
      <c r="BX54" s="27"/>
      <c r="BZ54" s="13"/>
      <c r="CA54" s="14"/>
      <c r="CB54" s="13"/>
      <c r="CC54" s="6"/>
      <c r="CD54" s="28"/>
      <c r="CF54" s="15"/>
      <c r="CG54" s="15"/>
      <c r="CH54" s="15"/>
    </row>
    <row r="55" spans="1:86" ht="18.75">
      <c r="A55">
        <f t="shared" si="29"/>
        <v>52</v>
      </c>
      <c r="B55">
        <f t="shared" si="30"/>
        <v>5.5</v>
      </c>
      <c r="C55">
        <f t="shared" si="31"/>
        <v>2.2000000000000002</v>
      </c>
      <c r="D55" s="29">
        <f t="shared" si="32"/>
        <v>4.6888021406093587</v>
      </c>
      <c r="E55">
        <f t="shared" si="33"/>
        <v>0</v>
      </c>
      <c r="F55">
        <f t="shared" si="34"/>
        <v>28</v>
      </c>
      <c r="G55">
        <f t="shared" si="34"/>
        <v>4.7</v>
      </c>
      <c r="H55">
        <v>2002</v>
      </c>
      <c r="I55">
        <v>52</v>
      </c>
      <c r="J55">
        <v>26</v>
      </c>
      <c r="K55">
        <v>28</v>
      </c>
      <c r="L55">
        <v>4.7</v>
      </c>
      <c r="M55">
        <v>17.3</v>
      </c>
      <c r="N55">
        <v>66.900000000000006</v>
      </c>
      <c r="O55">
        <v>5.5</v>
      </c>
      <c r="P55">
        <v>24.7</v>
      </c>
      <c r="Q55">
        <v>1.7</v>
      </c>
      <c r="R55">
        <v>18.329999999999998</v>
      </c>
      <c r="S55">
        <v>0</v>
      </c>
      <c r="T55">
        <v>23.8</v>
      </c>
      <c r="U55">
        <v>11.9</v>
      </c>
      <c r="V55">
        <v>17.3</v>
      </c>
      <c r="W55">
        <v>16.7</v>
      </c>
      <c r="X55">
        <v>16.399999999999999</v>
      </c>
      <c r="Y55">
        <v>16.600000000000001</v>
      </c>
      <c r="Z55">
        <v>2.2000000000000002</v>
      </c>
      <c r="AA55">
        <v>1.7</v>
      </c>
      <c r="AB55">
        <v>47</v>
      </c>
      <c r="AC55">
        <v>38</v>
      </c>
      <c r="AD55">
        <v>9.3000000000000007</v>
      </c>
      <c r="AE55">
        <v>5.3</v>
      </c>
      <c r="AF55">
        <v>5.6</v>
      </c>
      <c r="AG55"/>
      <c r="AH55"/>
      <c r="AI55"/>
      <c r="AJ55">
        <f t="shared" si="0"/>
        <v>52</v>
      </c>
      <c r="AK55" s="24">
        <f t="shared" si="1"/>
        <v>4.6888021406093587</v>
      </c>
      <c r="AL55" s="17">
        <f t="shared" si="40"/>
        <v>16.350000000000001</v>
      </c>
      <c r="AM55" s="24">
        <f t="shared" si="41"/>
        <v>2.0262000000000002</v>
      </c>
      <c r="AN55" s="17">
        <f t="shared" si="35"/>
        <v>97.715688042257383</v>
      </c>
      <c r="AO55" s="18">
        <f t="shared" si="4"/>
        <v>6.501084551382838E-2</v>
      </c>
      <c r="AP55" s="24">
        <f t="shared" si="5"/>
        <v>0.11847411373263862</v>
      </c>
      <c r="AQ55" s="24">
        <f t="shared" si="42"/>
        <v>3.7799303639952631</v>
      </c>
      <c r="AR55" s="24">
        <f t="shared" si="43"/>
        <v>0.85421136592944225</v>
      </c>
      <c r="AS55" s="24">
        <f t="shared" si="8"/>
        <v>2.3170708649623526</v>
      </c>
      <c r="AT55" s="24">
        <f t="shared" si="9"/>
        <v>0.57146740380679684</v>
      </c>
      <c r="AU55" s="24">
        <f t="shared" si="10"/>
        <v>0.20789617001973948</v>
      </c>
      <c r="AV55" s="24">
        <f t="shared" si="11"/>
        <v>0.38968178691326816</v>
      </c>
      <c r="AW55" s="24">
        <f t="shared" si="12"/>
        <v>1.9273890780490843</v>
      </c>
      <c r="AX55" s="24">
        <f t="shared" si="44"/>
        <v>14.114099999999999</v>
      </c>
      <c r="AY55" s="24">
        <f t="shared" si="45"/>
        <v>1.020638548908513</v>
      </c>
      <c r="AZ55" s="24">
        <f t="shared" si="46"/>
        <v>-0.19423801404421248</v>
      </c>
      <c r="BA55" s="24">
        <f t="shared" si="36"/>
        <v>1.4406517908919176</v>
      </c>
      <c r="BB55" s="24">
        <f t="shared" si="37"/>
        <v>-0.10629070378155242</v>
      </c>
      <c r="BC55" s="24">
        <f t="shared" si="38"/>
        <v>0.81902285482360138</v>
      </c>
      <c r="BD55" s="24">
        <f t="shared" si="16"/>
        <v>25.279190566654751</v>
      </c>
      <c r="BE55" s="24">
        <f t="shared" si="39"/>
        <v>19.113090403636324</v>
      </c>
      <c r="BF55" s="18">
        <f t="shared" si="17"/>
        <v>0.95902858265729019</v>
      </c>
      <c r="BG55" s="25">
        <f t="shared" si="47"/>
        <v>8226008498.8858423</v>
      </c>
      <c r="BH55" s="25">
        <f t="shared" si="48"/>
        <v>5960794168.4274569</v>
      </c>
      <c r="BI55" s="24">
        <f t="shared" si="20"/>
        <v>34.778946738918549</v>
      </c>
      <c r="BJ55" s="18">
        <f t="shared" si="21"/>
        <v>0.25260570371299934</v>
      </c>
      <c r="BK55" s="18">
        <f t="shared" si="22"/>
        <v>0.94468858658734189</v>
      </c>
      <c r="BL55" s="24">
        <f t="shared" si="23"/>
        <v>8.2994296189982215</v>
      </c>
      <c r="BM55" s="24">
        <f t="shared" si="24"/>
        <v>5.8146703810017772</v>
      </c>
      <c r="BN55" s="24">
        <f t="shared" si="25"/>
        <v>0.31722151560293388</v>
      </c>
      <c r="BO55" s="24">
        <f t="shared" si="26"/>
        <v>0.28106627137493678</v>
      </c>
      <c r="BP55" s="24">
        <f t="shared" si="27"/>
        <v>0.78925339581224607</v>
      </c>
      <c r="BQ55" s="24">
        <f t="shared" si="28"/>
        <v>0.2282714508077075</v>
      </c>
      <c r="BS55" s="9"/>
      <c r="BT55" s="13"/>
      <c r="BU55" s="14"/>
      <c r="BV55" s="13"/>
      <c r="BW55" s="26"/>
      <c r="BX55" s="27"/>
      <c r="BZ55" s="13"/>
      <c r="CA55" s="14"/>
      <c r="CB55" s="13"/>
      <c r="CC55" s="6"/>
      <c r="CD55" s="28"/>
      <c r="CF55" s="15"/>
      <c r="CG55" s="15"/>
      <c r="CH55" s="15"/>
    </row>
    <row r="56" spans="1:86" ht="18.75">
      <c r="A56">
        <f t="shared" si="29"/>
        <v>53</v>
      </c>
      <c r="B56">
        <f t="shared" si="30"/>
        <v>6.5</v>
      </c>
      <c r="C56">
        <f t="shared" si="31"/>
        <v>2.8</v>
      </c>
      <c r="D56" s="29">
        <f t="shared" si="32"/>
        <v>5.3083736058658317</v>
      </c>
      <c r="E56">
        <f t="shared" si="33"/>
        <v>0</v>
      </c>
      <c r="F56">
        <f t="shared" si="34"/>
        <v>26.9</v>
      </c>
      <c r="G56">
        <f t="shared" si="34"/>
        <v>5.9</v>
      </c>
      <c r="H56">
        <v>2002</v>
      </c>
      <c r="I56">
        <v>53</v>
      </c>
      <c r="J56">
        <v>26</v>
      </c>
      <c r="K56">
        <v>26.9</v>
      </c>
      <c r="L56">
        <v>5.9</v>
      </c>
      <c r="M56">
        <v>17.5</v>
      </c>
      <c r="N56">
        <v>42.9</v>
      </c>
      <c r="O56">
        <v>6.5</v>
      </c>
      <c r="P56">
        <v>18.3</v>
      </c>
      <c r="Q56">
        <v>1.7</v>
      </c>
      <c r="R56">
        <v>18.920000000000002</v>
      </c>
      <c r="S56">
        <v>0</v>
      </c>
      <c r="T56">
        <v>24.2</v>
      </c>
      <c r="U56">
        <v>13</v>
      </c>
      <c r="V56">
        <v>18</v>
      </c>
      <c r="W56">
        <v>17</v>
      </c>
      <c r="X56">
        <v>16.7</v>
      </c>
      <c r="Y56">
        <v>16.899999999999999</v>
      </c>
      <c r="Z56">
        <v>2.8</v>
      </c>
      <c r="AA56">
        <v>2</v>
      </c>
      <c r="AB56">
        <v>77</v>
      </c>
      <c r="AC56">
        <v>43</v>
      </c>
      <c r="AD56">
        <v>9.3000000000000007</v>
      </c>
      <c r="AE56">
        <v>5.8</v>
      </c>
      <c r="AF56">
        <v>5.3</v>
      </c>
      <c r="AG56"/>
      <c r="AH56"/>
      <c r="AI56"/>
      <c r="AJ56">
        <f t="shared" si="0"/>
        <v>53</v>
      </c>
      <c r="AK56" s="24">
        <f t="shared" si="1"/>
        <v>5.3083736058658317</v>
      </c>
      <c r="AL56" s="17">
        <f t="shared" si="40"/>
        <v>16.399999999999999</v>
      </c>
      <c r="AM56" s="24">
        <f t="shared" si="41"/>
        <v>2.5787999999999998</v>
      </c>
      <c r="AN56" s="17">
        <f t="shared" si="35"/>
        <v>97.716297972695216</v>
      </c>
      <c r="AO56" s="18">
        <f t="shared" si="4"/>
        <v>6.5011251304282938E-2</v>
      </c>
      <c r="AP56" s="24">
        <f t="shared" si="5"/>
        <v>0.11880512127012467</v>
      </c>
      <c r="AQ56" s="24">
        <f t="shared" si="42"/>
        <v>3.5444766708090345</v>
      </c>
      <c r="AR56" s="24">
        <f t="shared" si="43"/>
        <v>0.92865518405702308</v>
      </c>
      <c r="AS56" s="24">
        <f t="shared" si="8"/>
        <v>2.2365659274330287</v>
      </c>
      <c r="AT56" s="24">
        <f t="shared" si="9"/>
        <v>0.39839307396046286</v>
      </c>
      <c r="AU56" s="24">
        <f t="shared" si="10"/>
        <v>0.23039098360258722</v>
      </c>
      <c r="AV56" s="24">
        <f t="shared" si="11"/>
        <v>0.31439202878152506</v>
      </c>
      <c r="AW56" s="24">
        <f t="shared" si="12"/>
        <v>1.9221738986515038</v>
      </c>
      <c r="AX56" s="24">
        <f t="shared" si="44"/>
        <v>14.568400000000002</v>
      </c>
      <c r="AY56" s="24">
        <f t="shared" si="45"/>
        <v>1.020192251241868</v>
      </c>
      <c r="AZ56" s="24">
        <f t="shared" si="46"/>
        <v>-0.18801356083243778</v>
      </c>
      <c r="BA56" s="24">
        <f t="shared" si="36"/>
        <v>1.4449470268205531</v>
      </c>
      <c r="BB56" s="24">
        <f t="shared" si="37"/>
        <v>-0.10292547247313082</v>
      </c>
      <c r="BC56" s="24">
        <f t="shared" si="38"/>
        <v>0.82000984580569358</v>
      </c>
      <c r="BD56" s="24">
        <f t="shared" si="16"/>
        <v>25.491851754500232</v>
      </c>
      <c r="BE56" s="24">
        <f t="shared" si="39"/>
        <v>19.273879274542534</v>
      </c>
      <c r="BF56" s="18">
        <f t="shared" si="17"/>
        <v>0.98163943700685385</v>
      </c>
      <c r="BG56" s="25">
        <f t="shared" si="47"/>
        <v>8106481944.2592125</v>
      </c>
      <c r="BH56" s="25">
        <f t="shared" si="48"/>
        <v>6064435195.96667</v>
      </c>
      <c r="BI56" s="24">
        <f t="shared" si="20"/>
        <v>34.740003369263754</v>
      </c>
      <c r="BJ56" s="18">
        <f t="shared" si="21"/>
        <v>0.26150105883441555</v>
      </c>
      <c r="BK56" s="18">
        <f t="shared" si="22"/>
        <v>0.97521323995925291</v>
      </c>
      <c r="BL56" s="24">
        <f t="shared" si="23"/>
        <v>8.859371161923205</v>
      </c>
      <c r="BM56" s="24">
        <f t="shared" si="24"/>
        <v>5.7090288380767973</v>
      </c>
      <c r="BN56" s="24">
        <f t="shared" si="25"/>
        <v>0.30174571025775881</v>
      </c>
      <c r="BO56" s="24">
        <f t="shared" si="26"/>
        <v>0.27673084028447992</v>
      </c>
      <c r="BP56" s="24">
        <f t="shared" si="27"/>
        <v>1.0016195757968063</v>
      </c>
      <c r="BQ56" s="24">
        <f t="shared" si="28"/>
        <v>0.24081771762799248</v>
      </c>
      <c r="BS56" s="9"/>
      <c r="BT56" s="13"/>
      <c r="BU56" s="14"/>
      <c r="BV56" s="13"/>
      <c r="BW56" s="26"/>
      <c r="BX56" s="27"/>
      <c r="BZ56" s="13"/>
      <c r="CA56" s="14"/>
      <c r="CB56" s="13"/>
      <c r="CC56" s="6"/>
      <c r="CD56" s="28"/>
      <c r="CF56" s="15"/>
      <c r="CG56" s="15"/>
      <c r="CH56" s="15"/>
    </row>
    <row r="57" spans="1:86" ht="18.75">
      <c r="A57">
        <f t="shared" si="29"/>
        <v>54</v>
      </c>
      <c r="B57">
        <f t="shared" si="30"/>
        <v>9.1999999999999993</v>
      </c>
      <c r="C57">
        <f t="shared" si="31"/>
        <v>1.6</v>
      </c>
      <c r="D57" s="29">
        <f t="shared" si="32"/>
        <v>3.856518827566481</v>
      </c>
      <c r="E57">
        <f t="shared" si="33"/>
        <v>0</v>
      </c>
      <c r="F57">
        <f t="shared" si="34"/>
        <v>27.6</v>
      </c>
      <c r="G57">
        <f t="shared" si="34"/>
        <v>4.5999999999999996</v>
      </c>
      <c r="H57">
        <v>2002</v>
      </c>
      <c r="I57">
        <v>54</v>
      </c>
      <c r="J57">
        <v>26</v>
      </c>
      <c r="K57">
        <v>27.6</v>
      </c>
      <c r="L57">
        <v>4.5999999999999996</v>
      </c>
      <c r="M57">
        <v>16.3</v>
      </c>
      <c r="N57">
        <v>49.5</v>
      </c>
      <c r="O57">
        <v>9.1999999999999993</v>
      </c>
      <c r="P57">
        <v>21.7</v>
      </c>
      <c r="Q57">
        <v>1.6</v>
      </c>
      <c r="R57">
        <v>15.36</v>
      </c>
      <c r="S57">
        <v>0</v>
      </c>
      <c r="T57">
        <v>23</v>
      </c>
      <c r="U57">
        <v>12.7</v>
      </c>
      <c r="V57">
        <v>17.7</v>
      </c>
      <c r="W57">
        <v>17.2</v>
      </c>
      <c r="X57">
        <v>17</v>
      </c>
      <c r="Y57">
        <v>17.2</v>
      </c>
      <c r="Z57">
        <v>1.6</v>
      </c>
      <c r="AA57">
        <v>0.4</v>
      </c>
      <c r="AB57">
        <v>89</v>
      </c>
      <c r="AC57">
        <v>71</v>
      </c>
      <c r="AD57">
        <v>6.4</v>
      </c>
      <c r="AE57">
        <v>4</v>
      </c>
      <c r="AF57">
        <v>5.6</v>
      </c>
      <c r="AG57"/>
      <c r="AH57"/>
      <c r="AI57"/>
      <c r="AJ57">
        <f t="shared" si="0"/>
        <v>54</v>
      </c>
      <c r="AK57" s="24">
        <f t="shared" si="1"/>
        <v>3.856518827566481</v>
      </c>
      <c r="AL57" s="17">
        <f t="shared" si="40"/>
        <v>16.100000000000001</v>
      </c>
      <c r="AM57" s="24">
        <f t="shared" si="41"/>
        <v>1.4736000000000002</v>
      </c>
      <c r="AN57" s="17">
        <f t="shared" si="35"/>
        <v>97.712635273522295</v>
      </c>
      <c r="AO57" s="18">
        <f t="shared" si="4"/>
        <v>6.500881448809849E-2</v>
      </c>
      <c r="AP57" s="24">
        <f t="shared" si="5"/>
        <v>0.11683079235182657</v>
      </c>
      <c r="AQ57" s="24">
        <f t="shared" si="42"/>
        <v>3.6927819602923044</v>
      </c>
      <c r="AR57" s="24">
        <f t="shared" si="43"/>
        <v>0.84825220792722944</v>
      </c>
      <c r="AS57" s="24">
        <f t="shared" si="8"/>
        <v>2.270517084109767</v>
      </c>
      <c r="AT57" s="24">
        <f t="shared" si="9"/>
        <v>0.41988484292397854</v>
      </c>
      <c r="AU57" s="24">
        <f t="shared" si="10"/>
        <v>0.33973594034689197</v>
      </c>
      <c r="AV57" s="24">
        <f t="shared" si="11"/>
        <v>0.37981039163543528</v>
      </c>
      <c r="AW57" s="24">
        <f t="shared" si="12"/>
        <v>1.8907066924743319</v>
      </c>
      <c r="AX57" s="24">
        <f t="shared" si="44"/>
        <v>11.827199999999999</v>
      </c>
      <c r="AY57" s="24">
        <f t="shared" si="45"/>
        <v>1.0197399701753953</v>
      </c>
      <c r="AZ57" s="24">
        <f t="shared" si="46"/>
        <v>-0.18173339514492348</v>
      </c>
      <c r="BA57" s="24">
        <f t="shared" si="36"/>
        <v>1.4492680546744214</v>
      </c>
      <c r="BB57" s="24">
        <f t="shared" si="37"/>
        <v>-9.9526079371085818E-2</v>
      </c>
      <c r="BC57" s="24">
        <f t="shared" si="38"/>
        <v>0.82097347279333166</v>
      </c>
      <c r="BD57" s="24">
        <f t="shared" si="16"/>
        <v>25.705748634326824</v>
      </c>
      <c r="BE57" s="24">
        <f t="shared" si="39"/>
        <v>19.435602427441825</v>
      </c>
      <c r="BF57" s="18">
        <f t="shared" si="17"/>
        <v>0.79030223309737313</v>
      </c>
      <c r="BG57" s="25">
        <f t="shared" si="47"/>
        <v>8182392431.1048279</v>
      </c>
      <c r="BH57" s="25">
        <f t="shared" si="48"/>
        <v>5952217796.0614338</v>
      </c>
      <c r="BI57" s="24">
        <f t="shared" si="20"/>
        <v>34.650996971898088</v>
      </c>
      <c r="BJ57" s="18">
        <f t="shared" si="21"/>
        <v>0.25371973762177974</v>
      </c>
      <c r="BK57" s="18">
        <f t="shared" si="22"/>
        <v>0.71690801468145382</v>
      </c>
      <c r="BL57" s="24">
        <f t="shared" si="23"/>
        <v>6.3027985116738385</v>
      </c>
      <c r="BM57" s="24">
        <f t="shared" si="24"/>
        <v>5.524401488326161</v>
      </c>
      <c r="BN57" s="24">
        <f t="shared" si="25"/>
        <v>0.35966155522956778</v>
      </c>
      <c r="BO57" s="24">
        <f t="shared" si="26"/>
        <v>0.26333144288550819</v>
      </c>
      <c r="BP57" s="24">
        <f t="shared" si="27"/>
        <v>0.56354700770775357</v>
      </c>
      <c r="BQ57" s="24">
        <f t="shared" si="28"/>
        <v>0.21441058311001013</v>
      </c>
      <c r="BS57" s="9"/>
      <c r="BT57" s="13"/>
      <c r="BU57" s="14"/>
      <c r="BV57" s="13"/>
      <c r="BW57" s="26"/>
      <c r="BX57" s="27"/>
      <c r="BZ57" s="13"/>
      <c r="CA57" s="14"/>
      <c r="CB57" s="13"/>
      <c r="CC57" s="6"/>
      <c r="CD57" s="28"/>
      <c r="CF57" s="15"/>
      <c r="CG57" s="15"/>
      <c r="CH57" s="15"/>
    </row>
    <row r="58" spans="1:86" ht="18.75">
      <c r="A58">
        <f t="shared" si="29"/>
        <v>55</v>
      </c>
      <c r="B58">
        <f t="shared" si="30"/>
        <v>10.9</v>
      </c>
      <c r="C58">
        <f t="shared" si="31"/>
        <v>1.8</v>
      </c>
      <c r="D58" s="29">
        <f t="shared" si="32"/>
        <v>4.0843867574775032</v>
      </c>
      <c r="E58">
        <f t="shared" si="33"/>
        <v>0</v>
      </c>
      <c r="F58">
        <f t="shared" si="34"/>
        <v>26.6</v>
      </c>
      <c r="G58">
        <f t="shared" si="34"/>
        <v>5.2</v>
      </c>
      <c r="H58">
        <v>2002</v>
      </c>
      <c r="I58">
        <v>55</v>
      </c>
      <c r="J58">
        <v>26</v>
      </c>
      <c r="K58">
        <v>26.6</v>
      </c>
      <c r="L58">
        <v>5.2</v>
      </c>
      <c r="M58">
        <v>15.6</v>
      </c>
      <c r="N58">
        <v>51.5</v>
      </c>
      <c r="O58">
        <v>10.9</v>
      </c>
      <c r="P58">
        <v>22.5</v>
      </c>
      <c r="Q58">
        <v>1.5</v>
      </c>
      <c r="R58">
        <v>18.29</v>
      </c>
      <c r="S58">
        <v>0</v>
      </c>
      <c r="T58">
        <v>24.4</v>
      </c>
      <c r="U58">
        <v>12.6</v>
      </c>
      <c r="V58">
        <v>17.899999999999999</v>
      </c>
      <c r="W58">
        <v>17.399999999999999</v>
      </c>
      <c r="X58">
        <v>17.2</v>
      </c>
      <c r="Y58">
        <v>17.3</v>
      </c>
      <c r="Z58">
        <v>1.8</v>
      </c>
      <c r="AA58">
        <v>0.9</v>
      </c>
      <c r="AB58">
        <v>297</v>
      </c>
      <c r="AC58">
        <v>57</v>
      </c>
      <c r="AD58">
        <v>6.8</v>
      </c>
      <c r="AE58">
        <v>4.7</v>
      </c>
      <c r="AF58">
        <v>5.2</v>
      </c>
      <c r="AG58"/>
      <c r="AH58"/>
      <c r="AI58"/>
      <c r="AJ58">
        <f t="shared" si="0"/>
        <v>55</v>
      </c>
      <c r="AK58" s="24">
        <f t="shared" si="1"/>
        <v>4.0843867574775032</v>
      </c>
      <c r="AL58" s="17">
        <f t="shared" si="40"/>
        <v>15.9</v>
      </c>
      <c r="AM58" s="24">
        <f t="shared" si="41"/>
        <v>1.6578000000000002</v>
      </c>
      <c r="AN58" s="17">
        <f t="shared" si="35"/>
        <v>97.710189312305573</v>
      </c>
      <c r="AO58" s="18">
        <f t="shared" si="4"/>
        <v>6.5007187175125741E-2</v>
      </c>
      <c r="AP58" s="24">
        <f t="shared" si="5"/>
        <v>0.11553010576708997</v>
      </c>
      <c r="AQ58" s="24">
        <f t="shared" si="42"/>
        <v>3.482522891456</v>
      </c>
      <c r="AR58" s="24">
        <f t="shared" si="43"/>
        <v>0.88456442308191707</v>
      </c>
      <c r="AS58" s="24">
        <f t="shared" si="8"/>
        <v>2.1835436572689586</v>
      </c>
      <c r="AT58" s="24">
        <f t="shared" si="9"/>
        <v>0.45555067788718728</v>
      </c>
      <c r="AU58" s="24">
        <f t="shared" si="10"/>
        <v>0.37959499516870404</v>
      </c>
      <c r="AV58" s="24">
        <f t="shared" si="11"/>
        <v>0.41757283652794563</v>
      </c>
      <c r="AW58" s="24">
        <f t="shared" si="12"/>
        <v>1.765970820741013</v>
      </c>
      <c r="AX58" s="24">
        <f t="shared" si="44"/>
        <v>14.083299999999999</v>
      </c>
      <c r="AY58" s="24">
        <f t="shared" si="45"/>
        <v>1.0192818397297361</v>
      </c>
      <c r="AZ58" s="24">
        <f t="shared" si="46"/>
        <v>-0.17539937793029978</v>
      </c>
      <c r="BA58" s="24">
        <f t="shared" si="36"/>
        <v>1.4536137449803197</v>
      </c>
      <c r="BB58" s="24">
        <f t="shared" si="37"/>
        <v>-9.6093561368670768E-2</v>
      </c>
      <c r="BC58" s="24">
        <f t="shared" si="38"/>
        <v>0.82191256549114688</v>
      </c>
      <c r="BD58" s="24">
        <f t="shared" si="16"/>
        <v>25.920789443350039</v>
      </c>
      <c r="BE58" s="24">
        <f t="shared" si="39"/>
        <v>19.598190482328096</v>
      </c>
      <c r="BF58" s="18">
        <f t="shared" si="17"/>
        <v>0.9332494250677017</v>
      </c>
      <c r="BG58" s="25">
        <f t="shared" si="47"/>
        <v>8074111087.4145231</v>
      </c>
      <c r="BH58" s="25">
        <f t="shared" si="48"/>
        <v>6003815134.8166685</v>
      </c>
      <c r="BI58" s="24">
        <f t="shared" si="20"/>
        <v>34.512036133799768</v>
      </c>
      <c r="BJ58" s="18">
        <f t="shared" si="21"/>
        <v>0.24953217369723238</v>
      </c>
      <c r="BK58" s="18">
        <f t="shared" si="22"/>
        <v>0.90988672384139735</v>
      </c>
      <c r="BL58" s="24">
        <f t="shared" si="23"/>
        <v>7.8358201708140633</v>
      </c>
      <c r="BM58" s="24">
        <f t="shared" si="24"/>
        <v>6.2474798291859361</v>
      </c>
      <c r="BN58" s="24">
        <f t="shared" si="25"/>
        <v>0.3415789955815165</v>
      </c>
      <c r="BO58" s="24">
        <f t="shared" si="26"/>
        <v>0.29448297822099384</v>
      </c>
      <c r="BP58" s="24">
        <f t="shared" si="27"/>
        <v>0.59255892612252892</v>
      </c>
      <c r="BQ58" s="24">
        <f t="shared" si="28"/>
        <v>0.21717872400784968</v>
      </c>
      <c r="BS58" s="9"/>
      <c r="BT58" s="13"/>
      <c r="BU58" s="14"/>
      <c r="BV58" s="13"/>
      <c r="BW58" s="26"/>
      <c r="BX58" s="27"/>
      <c r="BZ58" s="13"/>
      <c r="CA58" s="14"/>
      <c r="CB58" s="13"/>
      <c r="CC58" s="6"/>
      <c r="CD58" s="28"/>
      <c r="CF58" s="15"/>
      <c r="CG58" s="15"/>
      <c r="CH58" s="15"/>
    </row>
    <row r="59" spans="1:86" ht="18.75">
      <c r="A59">
        <f t="shared" si="29"/>
        <v>56</v>
      </c>
      <c r="B59">
        <f t="shared" si="30"/>
        <v>7.8</v>
      </c>
      <c r="C59">
        <f t="shared" si="31"/>
        <v>1.5</v>
      </c>
      <c r="D59" s="29">
        <f t="shared" si="32"/>
        <v>3.9103032018451356</v>
      </c>
      <c r="E59">
        <f t="shared" si="33"/>
        <v>0</v>
      </c>
      <c r="F59">
        <f t="shared" si="34"/>
        <v>27.4</v>
      </c>
      <c r="G59">
        <f t="shared" si="34"/>
        <v>4.0999999999999996</v>
      </c>
      <c r="H59">
        <v>2002</v>
      </c>
      <c r="I59">
        <v>56</v>
      </c>
      <c r="J59">
        <v>26</v>
      </c>
      <c r="K59">
        <v>27.4</v>
      </c>
      <c r="L59">
        <v>4.0999999999999996</v>
      </c>
      <c r="M59">
        <v>15.9</v>
      </c>
      <c r="N59">
        <v>50.9</v>
      </c>
      <c r="O59">
        <v>7.8</v>
      </c>
      <c r="P59">
        <v>23</v>
      </c>
      <c r="Q59">
        <v>1.6</v>
      </c>
      <c r="R59">
        <v>19.48</v>
      </c>
      <c r="S59">
        <v>0</v>
      </c>
      <c r="T59">
        <v>24.9</v>
      </c>
      <c r="U59">
        <v>12</v>
      </c>
      <c r="V59">
        <v>18</v>
      </c>
      <c r="W59">
        <v>17.600000000000001</v>
      </c>
      <c r="X59">
        <v>17.3</v>
      </c>
      <c r="Y59">
        <v>17.399999999999999</v>
      </c>
      <c r="Z59">
        <v>1.5</v>
      </c>
      <c r="AA59">
        <v>0.3</v>
      </c>
      <c r="AB59">
        <v>312</v>
      </c>
      <c r="AC59">
        <v>74</v>
      </c>
      <c r="AD59">
        <v>5.2</v>
      </c>
      <c r="AE59">
        <v>4.8</v>
      </c>
      <c r="AF59">
        <v>5.3</v>
      </c>
      <c r="AG59"/>
      <c r="AH59"/>
      <c r="AI59"/>
      <c r="AJ59">
        <f t="shared" si="0"/>
        <v>56</v>
      </c>
      <c r="AK59" s="24">
        <f t="shared" si="1"/>
        <v>3.9103032018451356</v>
      </c>
      <c r="AL59" s="17">
        <f t="shared" si="40"/>
        <v>15.75</v>
      </c>
      <c r="AM59" s="24">
        <f t="shared" si="41"/>
        <v>1.3815</v>
      </c>
      <c r="AN59" s="17">
        <f t="shared" si="35"/>
        <v>97.708352651621766</v>
      </c>
      <c r="AO59" s="18">
        <f t="shared" si="4"/>
        <v>6.5005965233527946E-2</v>
      </c>
      <c r="AP59" s="24">
        <f t="shared" si="5"/>
        <v>0.11456267824131003</v>
      </c>
      <c r="AQ59" s="24">
        <f t="shared" si="42"/>
        <v>3.6498676599831983</v>
      </c>
      <c r="AR59" s="24">
        <f t="shared" si="43"/>
        <v>0.81900297596514993</v>
      </c>
      <c r="AS59" s="24">
        <f t="shared" si="8"/>
        <v>2.2344353179741741</v>
      </c>
      <c r="AT59" s="24">
        <f t="shared" si="9"/>
        <v>0.4168725147662613</v>
      </c>
      <c r="AU59" s="24">
        <f t="shared" si="10"/>
        <v>0.28468967747868945</v>
      </c>
      <c r="AV59" s="24">
        <f t="shared" si="11"/>
        <v>0.35078109612247538</v>
      </c>
      <c r="AW59" s="24">
        <f t="shared" si="12"/>
        <v>1.8836542218516987</v>
      </c>
      <c r="AX59" s="24">
        <f t="shared" si="44"/>
        <v>14.999600000000001</v>
      </c>
      <c r="AY59" s="24">
        <f t="shared" si="45"/>
        <v>1.018817995658829</v>
      </c>
      <c r="AZ59" s="24">
        <f t="shared" si="46"/>
        <v>-0.16901338609456681</v>
      </c>
      <c r="BA59" s="24">
        <f t="shared" si="36"/>
        <v>1.4579829880650741</v>
      </c>
      <c r="BB59" s="24">
        <f t="shared" si="37"/>
        <v>-9.2628974943781639E-2</v>
      </c>
      <c r="BC59" s="24">
        <f t="shared" si="38"/>
        <v>0.82282598212204905</v>
      </c>
      <c r="BD59" s="24">
        <f t="shared" si="16"/>
        <v>26.136882070725076</v>
      </c>
      <c r="BE59" s="24">
        <f t="shared" si="39"/>
        <v>19.761573796033815</v>
      </c>
      <c r="BF59" s="18">
        <f t="shared" si="17"/>
        <v>0.98575144879957244</v>
      </c>
      <c r="BG59" s="25">
        <f t="shared" si="47"/>
        <v>8160649554.8375463</v>
      </c>
      <c r="BH59" s="25">
        <f t="shared" si="48"/>
        <v>5909474672.0811825</v>
      </c>
      <c r="BI59" s="24">
        <f t="shared" si="20"/>
        <v>34.492909542291265</v>
      </c>
      <c r="BJ59" s="18">
        <f t="shared" si="21"/>
        <v>0.25708251400337495</v>
      </c>
      <c r="BK59" s="18">
        <f t="shared" si="22"/>
        <v>0.98076445587942296</v>
      </c>
      <c r="BL59" s="24">
        <f t="shared" si="23"/>
        <v>8.6969522531963772</v>
      </c>
      <c r="BM59" s="24">
        <f t="shared" si="24"/>
        <v>6.3026477468036237</v>
      </c>
      <c r="BN59" s="24">
        <f t="shared" si="25"/>
        <v>0.32354454552379996</v>
      </c>
      <c r="BO59" s="24">
        <f t="shared" si="26"/>
        <v>0.29459566800123549</v>
      </c>
      <c r="BP59" s="24">
        <f t="shared" si="27"/>
        <v>0.52696918352565159</v>
      </c>
      <c r="BQ59" s="24">
        <f t="shared" si="28"/>
        <v>0.2101025954046784</v>
      </c>
      <c r="BS59" s="9"/>
      <c r="BT59" s="13"/>
      <c r="BU59" s="14"/>
      <c r="BV59" s="13"/>
      <c r="BW59" s="26"/>
      <c r="BX59" s="27"/>
      <c r="BZ59" s="13"/>
      <c r="CA59" s="14"/>
      <c r="CB59" s="13"/>
      <c r="CC59" s="6"/>
      <c r="CD59" s="28"/>
      <c r="CF59" s="15"/>
      <c r="CG59" s="15"/>
      <c r="CH59" s="15"/>
    </row>
    <row r="60" spans="1:86" ht="18.75">
      <c r="A60">
        <f t="shared" si="29"/>
        <v>57</v>
      </c>
      <c r="B60">
        <f t="shared" si="30"/>
        <v>5.3</v>
      </c>
      <c r="C60">
        <f t="shared" si="31"/>
        <v>2.5</v>
      </c>
      <c r="D60" s="29">
        <f t="shared" si="32"/>
        <v>5.2403715616393214</v>
      </c>
      <c r="E60">
        <f t="shared" si="33"/>
        <v>0</v>
      </c>
      <c r="F60">
        <f t="shared" si="34"/>
        <v>27.4</v>
      </c>
      <c r="G60">
        <f t="shared" si="34"/>
        <v>7.3</v>
      </c>
      <c r="H60">
        <v>2002</v>
      </c>
      <c r="I60">
        <v>57</v>
      </c>
      <c r="J60">
        <v>26</v>
      </c>
      <c r="K60">
        <v>27.4</v>
      </c>
      <c r="L60">
        <v>7.3</v>
      </c>
      <c r="M60">
        <v>17.3</v>
      </c>
      <c r="N60">
        <v>31</v>
      </c>
      <c r="O60">
        <v>5.3</v>
      </c>
      <c r="P60">
        <v>10.4</v>
      </c>
      <c r="Q60">
        <v>1.9</v>
      </c>
      <c r="R60">
        <v>19.71</v>
      </c>
      <c r="S60">
        <v>0</v>
      </c>
      <c r="T60">
        <v>24.6</v>
      </c>
      <c r="U60">
        <v>13</v>
      </c>
      <c r="V60">
        <v>18.2</v>
      </c>
      <c r="W60">
        <v>17.7</v>
      </c>
      <c r="X60">
        <v>17.5</v>
      </c>
      <c r="Y60">
        <v>17.600000000000001</v>
      </c>
      <c r="Z60">
        <v>2.5</v>
      </c>
      <c r="AA60">
        <v>1.1000000000000001</v>
      </c>
      <c r="AB60">
        <v>38</v>
      </c>
      <c r="AC60">
        <v>61</v>
      </c>
      <c r="AD60">
        <v>9</v>
      </c>
      <c r="AE60">
        <v>5.9</v>
      </c>
      <c r="AF60">
        <v>5.9</v>
      </c>
      <c r="AG60"/>
      <c r="AH60"/>
      <c r="AI60"/>
      <c r="AJ60">
        <f t="shared" si="0"/>
        <v>57</v>
      </c>
      <c r="AK60" s="24">
        <f t="shared" si="1"/>
        <v>5.2403715616393214</v>
      </c>
      <c r="AL60" s="17">
        <f t="shared" si="40"/>
        <v>17.349999999999998</v>
      </c>
      <c r="AM60" s="24">
        <f t="shared" si="41"/>
        <v>2.3025000000000002</v>
      </c>
      <c r="AN60" s="17">
        <f t="shared" si="35"/>
        <v>97.727847342127077</v>
      </c>
      <c r="AO60" s="18">
        <f t="shared" si="4"/>
        <v>6.5018935170476383E-2</v>
      </c>
      <c r="AP60" s="24">
        <f t="shared" si="5"/>
        <v>0.12524504425545513</v>
      </c>
      <c r="AQ60" s="24">
        <f t="shared" si="42"/>
        <v>3.6498676599831983</v>
      </c>
      <c r="AR60" s="24">
        <f t="shared" si="43"/>
        <v>1.0226847750674277</v>
      </c>
      <c r="AS60" s="24">
        <f t="shared" si="8"/>
        <v>2.3362762175253131</v>
      </c>
      <c r="AT60" s="24">
        <f t="shared" si="9"/>
        <v>0.31703228027090258</v>
      </c>
      <c r="AU60" s="24">
        <f t="shared" si="10"/>
        <v>0.1934429859791095</v>
      </c>
      <c r="AV60" s="24">
        <f t="shared" si="11"/>
        <v>0.25523763312500602</v>
      </c>
      <c r="AW60" s="24">
        <f t="shared" si="12"/>
        <v>2.0810385844003072</v>
      </c>
      <c r="AX60" s="24">
        <f t="shared" si="44"/>
        <v>15.1767</v>
      </c>
      <c r="AY60" s="24">
        <f t="shared" si="45"/>
        <v>1.0183485754096824</v>
      </c>
      <c r="AZ60" s="24">
        <f t="shared" si="46"/>
        <v>-0.16257731194492642</v>
      </c>
      <c r="BA60" s="24">
        <f t="shared" si="36"/>
        <v>1.4623746937437769</v>
      </c>
      <c r="BB60" s="24">
        <f t="shared" si="37"/>
        <v>-8.9133395747046415E-2</v>
      </c>
      <c r="BC60" s="24">
        <f t="shared" si="38"/>
        <v>0.82371261091719672</v>
      </c>
      <c r="BD60" s="24">
        <f t="shared" si="16"/>
        <v>26.353934133582904</v>
      </c>
      <c r="BE60" s="24">
        <f t="shared" si="39"/>
        <v>19.925682519719363</v>
      </c>
      <c r="BF60" s="18">
        <f t="shared" si="17"/>
        <v>0.98917565210095504</v>
      </c>
      <c r="BG60" s="25">
        <f t="shared" si="47"/>
        <v>8160649554.8375463</v>
      </c>
      <c r="BH60" s="25">
        <f t="shared" si="48"/>
        <v>6187051325.7010965</v>
      </c>
      <c r="BI60" s="24">
        <f t="shared" si="20"/>
        <v>35.173388708640481</v>
      </c>
      <c r="BJ60" s="18">
        <f t="shared" si="21"/>
        <v>0.26927053224256448</v>
      </c>
      <c r="BK60" s="18">
        <f t="shared" si="22"/>
        <v>0.98538713033628944</v>
      </c>
      <c r="BL60" s="24">
        <f t="shared" si="23"/>
        <v>9.3327563141075096</v>
      </c>
      <c r="BM60" s="24">
        <f t="shared" si="24"/>
        <v>5.8439436858924907</v>
      </c>
      <c r="BN60" s="24">
        <f t="shared" si="25"/>
        <v>0.2964963818311766</v>
      </c>
      <c r="BO60" s="24">
        <f t="shared" si="26"/>
        <v>0.29862539411092492</v>
      </c>
      <c r="BP60" s="24">
        <f t="shared" si="27"/>
        <v>0.96516384999837601</v>
      </c>
      <c r="BQ60" s="24">
        <f t="shared" si="28"/>
        <v>0.24116405282413897</v>
      </c>
      <c r="BS60" s="9"/>
      <c r="BT60" s="13"/>
      <c r="BU60" s="14"/>
      <c r="BV60" s="13"/>
      <c r="BW60" s="26"/>
      <c r="BX60" s="27"/>
      <c r="BZ60" s="13"/>
      <c r="CA60" s="14"/>
      <c r="CB60" s="13"/>
      <c r="CC60" s="6"/>
      <c r="CD60" s="28"/>
      <c r="CF60" s="15"/>
      <c r="CG60" s="15"/>
      <c r="CH60" s="15"/>
    </row>
    <row r="61" spans="1:86" ht="18.75">
      <c r="A61">
        <f t="shared" si="29"/>
        <v>58</v>
      </c>
      <c r="B61">
        <f t="shared" si="30"/>
        <v>7</v>
      </c>
      <c r="C61">
        <f t="shared" si="31"/>
        <v>1.7</v>
      </c>
      <c r="D61" s="29">
        <f t="shared" si="32"/>
        <v>3.9026301825921088</v>
      </c>
      <c r="E61">
        <f t="shared" si="33"/>
        <v>0</v>
      </c>
      <c r="F61">
        <f t="shared" si="34"/>
        <v>24.9</v>
      </c>
      <c r="G61">
        <f t="shared" si="34"/>
        <v>5.8</v>
      </c>
      <c r="H61">
        <v>2002</v>
      </c>
      <c r="I61">
        <v>58</v>
      </c>
      <c r="J61">
        <v>26</v>
      </c>
      <c r="K61">
        <v>24.9</v>
      </c>
      <c r="L61">
        <v>5.8</v>
      </c>
      <c r="M61">
        <v>16.100000000000001</v>
      </c>
      <c r="N61">
        <v>48.2</v>
      </c>
      <c r="O61">
        <v>7</v>
      </c>
      <c r="P61">
        <v>16.7</v>
      </c>
      <c r="Q61">
        <v>1.6</v>
      </c>
      <c r="R61">
        <v>18</v>
      </c>
      <c r="S61">
        <v>0</v>
      </c>
      <c r="T61">
        <v>24.7</v>
      </c>
      <c r="U61">
        <v>13.2</v>
      </c>
      <c r="V61">
        <v>18.5</v>
      </c>
      <c r="W61">
        <v>17.8</v>
      </c>
      <c r="X61">
        <v>17.600000000000001</v>
      </c>
      <c r="Y61">
        <v>17.8</v>
      </c>
      <c r="Z61">
        <v>1.7</v>
      </c>
      <c r="AA61">
        <v>0.9</v>
      </c>
      <c r="AB61">
        <v>70</v>
      </c>
      <c r="AC61">
        <v>56</v>
      </c>
      <c r="AD61">
        <v>5.4</v>
      </c>
      <c r="AE61">
        <v>4.8</v>
      </c>
      <c r="AF61">
        <v>4.5</v>
      </c>
      <c r="AG61"/>
      <c r="AH61"/>
      <c r="AI61"/>
      <c r="AJ61">
        <f t="shared" si="0"/>
        <v>58</v>
      </c>
      <c r="AK61" s="24">
        <f t="shared" si="1"/>
        <v>3.9026301825921088</v>
      </c>
      <c r="AL61" s="17">
        <f t="shared" si="40"/>
        <v>15.35</v>
      </c>
      <c r="AM61" s="24">
        <f t="shared" si="41"/>
        <v>1.5657000000000001</v>
      </c>
      <c r="AN61" s="17">
        <f t="shared" si="35"/>
        <v>97.70344569011246</v>
      </c>
      <c r="AO61" s="18">
        <f t="shared" si="4"/>
        <v>6.5002700601993188E-2</v>
      </c>
      <c r="AP61" s="24">
        <f t="shared" si="5"/>
        <v>0.11201643877682632</v>
      </c>
      <c r="AQ61" s="24">
        <f t="shared" si="42"/>
        <v>3.1489576792404375</v>
      </c>
      <c r="AR61" s="24">
        <f t="shared" si="43"/>
        <v>0.92224025736807469</v>
      </c>
      <c r="AS61" s="24">
        <f t="shared" si="8"/>
        <v>2.0355989683042561</v>
      </c>
      <c r="AT61" s="24">
        <f t="shared" si="9"/>
        <v>0.444519804051412</v>
      </c>
      <c r="AU61" s="24">
        <f t="shared" si="10"/>
        <v>0.2204270375468306</v>
      </c>
      <c r="AV61" s="24">
        <f t="shared" si="11"/>
        <v>0.33247342079912129</v>
      </c>
      <c r="AW61" s="24">
        <f t="shared" si="12"/>
        <v>1.7031255475051348</v>
      </c>
      <c r="AX61" s="24">
        <f t="shared" si="44"/>
        <v>13.86</v>
      </c>
      <c r="AY61" s="24">
        <f t="shared" si="45"/>
        <v>1.0178737180816473</v>
      </c>
      <c r="AZ61" s="24">
        <f t="shared" si="46"/>
        <v>-0.15609306262905087</v>
      </c>
      <c r="BA61" s="24">
        <f t="shared" si="36"/>
        <v>1.4667877909555229</v>
      </c>
      <c r="BB61" s="24">
        <f t="shared" si="37"/>
        <v>-8.5607918157799889E-2</v>
      </c>
      <c r="BC61" s="24">
        <f t="shared" si="38"/>
        <v>0.8245713715724966</v>
      </c>
      <c r="BD61" s="24">
        <f t="shared" si="16"/>
        <v>26.571853053927825</v>
      </c>
      <c r="BE61" s="24">
        <f t="shared" si="39"/>
        <v>20.09044665701375</v>
      </c>
      <c r="BF61" s="18">
        <f t="shared" si="17"/>
        <v>0.89594822391447648</v>
      </c>
      <c r="BG61" s="25">
        <f t="shared" si="47"/>
        <v>7892503596.5038862</v>
      </c>
      <c r="BH61" s="25">
        <f t="shared" si="48"/>
        <v>6055747205.962182</v>
      </c>
      <c r="BI61" s="24">
        <f t="shared" si="20"/>
        <v>34.194136842245562</v>
      </c>
      <c r="BJ61" s="18">
        <f t="shared" si="21"/>
        <v>0.25927528849439735</v>
      </c>
      <c r="BK61" s="18">
        <f t="shared" si="22"/>
        <v>0.8595301022845433</v>
      </c>
      <c r="BL61" s="24">
        <f t="shared" si="23"/>
        <v>7.6203314676645784</v>
      </c>
      <c r="BM61" s="24">
        <f t="shared" si="24"/>
        <v>6.2396685323354211</v>
      </c>
      <c r="BN61" s="24">
        <f t="shared" si="25"/>
        <v>0.34664825179641229</v>
      </c>
      <c r="BO61" s="24">
        <f t="shared" si="26"/>
        <v>0.2851697428411365</v>
      </c>
      <c r="BP61" s="24">
        <f t="shared" si="27"/>
        <v>0.54071479644445708</v>
      </c>
      <c r="BQ61" s="24">
        <f t="shared" si="28"/>
        <v>0.21162254701188338</v>
      </c>
      <c r="BS61" s="9"/>
      <c r="BT61" s="13"/>
      <c r="BU61" s="14"/>
      <c r="BV61" s="13"/>
      <c r="BW61" s="26"/>
      <c r="BX61" s="27"/>
      <c r="BZ61" s="13"/>
      <c r="CA61" s="14"/>
      <c r="CB61" s="13"/>
      <c r="CC61" s="6"/>
      <c r="CD61" s="28"/>
      <c r="CF61" s="15"/>
      <c r="CG61" s="15"/>
      <c r="CH61" s="15"/>
    </row>
    <row r="62" spans="1:86" ht="18.75">
      <c r="A62">
        <f t="shared" si="29"/>
        <v>59</v>
      </c>
      <c r="B62">
        <f t="shared" si="30"/>
        <v>6.1</v>
      </c>
      <c r="C62">
        <f t="shared" si="31"/>
        <v>1.8</v>
      </c>
      <c r="D62" s="29">
        <f t="shared" si="32"/>
        <v>4.1877250184952119</v>
      </c>
      <c r="E62">
        <f t="shared" si="33"/>
        <v>0</v>
      </c>
      <c r="F62">
        <f t="shared" si="34"/>
        <v>25.7</v>
      </c>
      <c r="G62">
        <f t="shared" si="34"/>
        <v>7.9</v>
      </c>
      <c r="H62">
        <v>2002</v>
      </c>
      <c r="I62">
        <v>59</v>
      </c>
      <c r="J62">
        <v>26</v>
      </c>
      <c r="K62">
        <v>25.7</v>
      </c>
      <c r="L62">
        <v>7.9</v>
      </c>
      <c r="M62">
        <v>16.399999999999999</v>
      </c>
      <c r="N62">
        <v>47</v>
      </c>
      <c r="O62">
        <v>6.1</v>
      </c>
      <c r="P62">
        <v>18.600000000000001</v>
      </c>
      <c r="Q62">
        <v>1.7</v>
      </c>
      <c r="R62">
        <v>19.36</v>
      </c>
      <c r="S62">
        <v>0</v>
      </c>
      <c r="T62">
        <v>25.2</v>
      </c>
      <c r="U62">
        <v>13.9</v>
      </c>
      <c r="V62">
        <v>19</v>
      </c>
      <c r="W62">
        <v>18</v>
      </c>
      <c r="X62">
        <v>17.8</v>
      </c>
      <c r="Y62">
        <v>17.899999999999999</v>
      </c>
      <c r="Z62">
        <v>1.8</v>
      </c>
      <c r="AA62">
        <v>0.8</v>
      </c>
      <c r="AB62">
        <v>224</v>
      </c>
      <c r="AC62">
        <v>60</v>
      </c>
      <c r="AD62">
        <v>7.6</v>
      </c>
      <c r="AE62">
        <v>5.2</v>
      </c>
      <c r="AF62">
        <v>5.2</v>
      </c>
      <c r="AG62"/>
      <c r="AH62"/>
      <c r="AI62"/>
      <c r="AJ62">
        <f t="shared" si="0"/>
        <v>59</v>
      </c>
      <c r="AK62" s="24">
        <f t="shared" si="1"/>
        <v>4.1877250184952119</v>
      </c>
      <c r="AL62" s="17">
        <f t="shared" si="40"/>
        <v>16.8</v>
      </c>
      <c r="AM62" s="24">
        <f t="shared" si="41"/>
        <v>1.6578000000000002</v>
      </c>
      <c r="AN62" s="17">
        <f t="shared" si="35"/>
        <v>97.721169954278764</v>
      </c>
      <c r="AO62" s="18">
        <f t="shared" si="4"/>
        <v>6.5014492663458934E-2</v>
      </c>
      <c r="AP62" s="24">
        <f t="shared" si="5"/>
        <v>0.12148155157561323</v>
      </c>
      <c r="AQ62" s="24">
        <f t="shared" si="42"/>
        <v>3.3022863265902909</v>
      </c>
      <c r="AR62" s="24">
        <f t="shared" si="43"/>
        <v>1.0654843299074719</v>
      </c>
      <c r="AS62" s="24">
        <f t="shared" si="8"/>
        <v>2.1838853282488815</v>
      </c>
      <c r="AT62" s="24">
        <f t="shared" si="9"/>
        <v>0.50077763505651174</v>
      </c>
      <c r="AU62" s="24">
        <f t="shared" si="10"/>
        <v>0.20143946592200773</v>
      </c>
      <c r="AV62" s="24">
        <f t="shared" si="11"/>
        <v>0.35110855048925971</v>
      </c>
      <c r="AW62" s="24">
        <f t="shared" si="12"/>
        <v>1.8327767777596218</v>
      </c>
      <c r="AX62" s="24">
        <f t="shared" si="44"/>
        <v>14.9072</v>
      </c>
      <c r="AY62" s="24">
        <f t="shared" si="45"/>
        <v>1.0173935643851983</v>
      </c>
      <c r="AZ62" s="24">
        <f t="shared" si="46"/>
        <v>-0.14956255956995423</v>
      </c>
      <c r="BA62" s="24">
        <f t="shared" si="36"/>
        <v>1.471221227349242</v>
      </c>
      <c r="BB62" s="24">
        <f t="shared" si="37"/>
        <v>-8.2053654808368529E-2</v>
      </c>
      <c r="BC62" s="24">
        <f t="shared" si="38"/>
        <v>0.82540121666924193</v>
      </c>
      <c r="BD62" s="24">
        <f t="shared" si="16"/>
        <v>26.790546136253052</v>
      </c>
      <c r="BE62" s="24">
        <f t="shared" si="39"/>
        <v>20.255796122698207</v>
      </c>
      <c r="BF62" s="18">
        <f t="shared" si="17"/>
        <v>0.95577581264779821</v>
      </c>
      <c r="BG62" s="25">
        <f t="shared" si="47"/>
        <v>7977580007.8361626</v>
      </c>
      <c r="BH62" s="25">
        <f t="shared" si="48"/>
        <v>6240166356.6403961</v>
      </c>
      <c r="BI62" s="24">
        <f t="shared" si="20"/>
        <v>34.854805212514286</v>
      </c>
      <c r="BJ62" s="18">
        <f t="shared" si="21"/>
        <v>0.25704382126936243</v>
      </c>
      <c r="BK62" s="18">
        <f t="shared" si="22"/>
        <v>0.94029734707452761</v>
      </c>
      <c r="BL62" s="24">
        <f t="shared" si="23"/>
        <v>8.4243235777123733</v>
      </c>
      <c r="BM62" s="24">
        <f t="shared" si="24"/>
        <v>6.4828764222876263</v>
      </c>
      <c r="BN62" s="24">
        <f t="shared" si="25"/>
        <v>0.33485931933303853</v>
      </c>
      <c r="BO62" s="24">
        <f t="shared" si="26"/>
        <v>0.32132035367260414</v>
      </c>
      <c r="BP62" s="24">
        <f t="shared" si="27"/>
        <v>0.61313527824248992</v>
      </c>
      <c r="BQ62" s="24">
        <f t="shared" si="28"/>
        <v>0.22314159305781611</v>
      </c>
      <c r="BS62" s="9"/>
      <c r="BT62" s="13"/>
      <c r="BU62" s="14"/>
      <c r="BV62" s="13"/>
      <c r="BW62" s="26"/>
      <c r="BX62" s="27"/>
      <c r="BZ62" s="13"/>
      <c r="CA62" s="14"/>
      <c r="CB62" s="13"/>
      <c r="CC62" s="6"/>
      <c r="CD62" s="28"/>
      <c r="CF62" s="15"/>
      <c r="CG62" s="15"/>
      <c r="CH62" s="15"/>
    </row>
    <row r="63" spans="1:86" ht="18.75">
      <c r="A63">
        <f t="shared" si="29"/>
        <v>60</v>
      </c>
      <c r="B63">
        <f t="shared" si="30"/>
        <v>5.0999999999999996</v>
      </c>
      <c r="C63">
        <f t="shared" si="31"/>
        <v>4.4000000000000004</v>
      </c>
      <c r="D63" s="29">
        <f t="shared" si="32"/>
        <v>5.3856118045434531</v>
      </c>
      <c r="E63">
        <f t="shared" si="33"/>
        <v>0</v>
      </c>
      <c r="F63">
        <f t="shared" si="34"/>
        <v>19.899999999999999</v>
      </c>
      <c r="G63">
        <f t="shared" si="34"/>
        <v>7.8</v>
      </c>
      <c r="H63">
        <v>2002</v>
      </c>
      <c r="I63">
        <v>60</v>
      </c>
      <c r="J63">
        <v>26</v>
      </c>
      <c r="K63">
        <v>19.899999999999999</v>
      </c>
      <c r="L63">
        <v>7.8</v>
      </c>
      <c r="M63">
        <v>13.8</v>
      </c>
      <c r="N63">
        <v>60.1</v>
      </c>
      <c r="O63">
        <v>5.0999999999999996</v>
      </c>
      <c r="P63">
        <v>17.399999999999999</v>
      </c>
      <c r="Q63">
        <v>1.4</v>
      </c>
      <c r="R63">
        <v>20.079999999999998</v>
      </c>
      <c r="S63">
        <v>0</v>
      </c>
      <c r="T63">
        <v>21.7</v>
      </c>
      <c r="U63">
        <v>13.4</v>
      </c>
      <c r="V63">
        <v>17.3</v>
      </c>
      <c r="W63">
        <v>18.2</v>
      </c>
      <c r="X63">
        <v>18</v>
      </c>
      <c r="Y63">
        <v>18.100000000000001</v>
      </c>
      <c r="Z63">
        <v>4.4000000000000004</v>
      </c>
      <c r="AA63">
        <v>3.9</v>
      </c>
      <c r="AB63">
        <v>309</v>
      </c>
      <c r="AC63">
        <v>26</v>
      </c>
      <c r="AD63">
        <v>13.2</v>
      </c>
      <c r="AE63">
        <v>6.7</v>
      </c>
      <c r="AF63">
        <v>2.5</v>
      </c>
      <c r="AG63"/>
      <c r="AH63"/>
      <c r="AI63"/>
      <c r="AJ63">
        <f t="shared" si="0"/>
        <v>60</v>
      </c>
      <c r="AK63" s="24">
        <f t="shared" si="1"/>
        <v>5.3856118045434531</v>
      </c>
      <c r="AL63" s="17">
        <f t="shared" si="40"/>
        <v>13.85</v>
      </c>
      <c r="AM63" s="24">
        <f t="shared" si="41"/>
        <v>4.0524000000000004</v>
      </c>
      <c r="AN63" s="17">
        <f t="shared" si="35"/>
        <v>97.684924568125666</v>
      </c>
      <c r="AO63" s="18">
        <f t="shared" si="4"/>
        <v>6.4990378386140746E-2</v>
      </c>
      <c r="AP63" s="24">
        <f t="shared" si="5"/>
        <v>0.10289163389804531</v>
      </c>
      <c r="AQ63" s="24">
        <f t="shared" si="42"/>
        <v>2.3238457638211925</v>
      </c>
      <c r="AR63" s="24">
        <f t="shared" si="43"/>
        <v>1.0582434147156987</v>
      </c>
      <c r="AS63" s="24">
        <f t="shared" si="8"/>
        <v>1.6910445892684456</v>
      </c>
      <c r="AT63" s="24">
        <f t="shared" si="9"/>
        <v>0.63600429224413491</v>
      </c>
      <c r="AU63" s="24">
        <f t="shared" si="10"/>
        <v>0.1185161339548808</v>
      </c>
      <c r="AV63" s="24">
        <f t="shared" si="11"/>
        <v>0.37726021309950786</v>
      </c>
      <c r="AW63" s="24">
        <f t="shared" si="12"/>
        <v>1.3137843761689378</v>
      </c>
      <c r="AX63" s="24">
        <f t="shared" si="44"/>
        <v>15.461599999999999</v>
      </c>
      <c r="AY63" s="24">
        <f t="shared" si="45"/>
        <v>1.0169082566002381</v>
      </c>
      <c r="AZ63" s="24">
        <f t="shared" si="46"/>
        <v>-0.14298773789663263</v>
      </c>
      <c r="BA63" s="24">
        <f t="shared" si="36"/>
        <v>1.4756739688221912</v>
      </c>
      <c r="BB63" s="24">
        <f t="shared" si="37"/>
        <v>-7.8471736077174295E-2</v>
      </c>
      <c r="BC63" s="24">
        <f t="shared" si="38"/>
        <v>0.82620113305653498</v>
      </c>
      <c r="BD63" s="24">
        <f t="shared" si="16"/>
        <v>27.009920645728599</v>
      </c>
      <c r="BE63" s="24">
        <f t="shared" si="39"/>
        <v>20.42166080182248</v>
      </c>
      <c r="BF63" s="18">
        <f t="shared" si="17"/>
        <v>0.98326968579401774</v>
      </c>
      <c r="BG63" s="25">
        <f t="shared" si="47"/>
        <v>7376089557.2715645</v>
      </c>
      <c r="BH63" s="25">
        <f t="shared" si="48"/>
        <v>6231290192.3936701</v>
      </c>
      <c r="BI63" s="24">
        <f t="shared" si="20"/>
        <v>33.358491456304321</v>
      </c>
      <c r="BJ63" s="18">
        <f t="shared" si="21"/>
        <v>0.25400988326121221</v>
      </c>
      <c r="BK63" s="18">
        <f t="shared" si="22"/>
        <v>0.97741407582192397</v>
      </c>
      <c r="BL63" s="24">
        <f t="shared" si="23"/>
        <v>8.2820072551005186</v>
      </c>
      <c r="BM63" s="24">
        <f t="shared" si="24"/>
        <v>7.1795927448994803</v>
      </c>
      <c r="BN63" s="24">
        <f t="shared" si="25"/>
        <v>0.35754943948702594</v>
      </c>
      <c r="BO63" s="24">
        <f t="shared" si="26"/>
        <v>0.30139777152406588</v>
      </c>
      <c r="BP63" s="24">
        <f t="shared" si="27"/>
        <v>1.0850030169685403</v>
      </c>
      <c r="BQ63" s="24">
        <f t="shared" si="28"/>
        <v>0.25742679547066494</v>
      </c>
      <c r="BS63" s="9"/>
      <c r="BT63" s="13"/>
      <c r="BU63" s="14"/>
      <c r="BV63" s="13"/>
      <c r="BW63" s="26"/>
      <c r="BX63" s="27"/>
      <c r="BZ63" s="13"/>
      <c r="CA63" s="14"/>
      <c r="CB63" s="13"/>
      <c r="CC63" s="6"/>
      <c r="CD63" s="28"/>
      <c r="CF63" s="15"/>
      <c r="CG63" s="15"/>
      <c r="CH63" s="15"/>
    </row>
    <row r="64" spans="1:86" ht="18.75">
      <c r="A64">
        <f t="shared" si="29"/>
        <v>61</v>
      </c>
      <c r="B64">
        <f t="shared" si="30"/>
        <v>6.1</v>
      </c>
      <c r="C64">
        <f t="shared" si="31"/>
        <v>3.6</v>
      </c>
      <c r="D64" s="29">
        <f t="shared" si="32"/>
        <v>4.869136573523237</v>
      </c>
      <c r="E64">
        <f t="shared" si="33"/>
        <v>0</v>
      </c>
      <c r="F64">
        <f t="shared" si="34"/>
        <v>16.7</v>
      </c>
      <c r="G64">
        <f t="shared" si="34"/>
        <v>6.3</v>
      </c>
      <c r="H64">
        <v>2002</v>
      </c>
      <c r="I64">
        <v>61</v>
      </c>
      <c r="J64">
        <v>26</v>
      </c>
      <c r="K64">
        <v>16.7</v>
      </c>
      <c r="L64">
        <v>6.3</v>
      </c>
      <c r="M64">
        <v>10.9</v>
      </c>
      <c r="N64">
        <v>25</v>
      </c>
      <c r="O64">
        <v>6.1</v>
      </c>
      <c r="P64">
        <v>10.8</v>
      </c>
      <c r="Q64">
        <v>1.2</v>
      </c>
      <c r="R64">
        <v>20.94</v>
      </c>
      <c r="S64">
        <v>0</v>
      </c>
      <c r="T64">
        <v>21.1</v>
      </c>
      <c r="U64">
        <v>11.6</v>
      </c>
      <c r="V64">
        <v>15.7</v>
      </c>
      <c r="W64">
        <v>18.100000000000001</v>
      </c>
      <c r="X64">
        <v>17.7</v>
      </c>
      <c r="Y64">
        <v>17.899999999999999</v>
      </c>
      <c r="Z64">
        <v>3.6</v>
      </c>
      <c r="AA64">
        <v>2.6</v>
      </c>
      <c r="AB64">
        <v>352</v>
      </c>
      <c r="AC64">
        <v>43</v>
      </c>
      <c r="AD64">
        <v>9.8000000000000007</v>
      </c>
      <c r="AE64">
        <v>5.7</v>
      </c>
      <c r="AF64">
        <v>1.1000000000000001</v>
      </c>
      <c r="AG64"/>
      <c r="AH64"/>
      <c r="AI64"/>
      <c r="AJ64">
        <f t="shared" si="0"/>
        <v>61</v>
      </c>
      <c r="AK64" s="24">
        <f t="shared" si="1"/>
        <v>4.869136573523237</v>
      </c>
      <c r="AL64" s="17">
        <f t="shared" si="40"/>
        <v>11.5</v>
      </c>
      <c r="AM64" s="24">
        <f t="shared" si="41"/>
        <v>3.3156000000000003</v>
      </c>
      <c r="AN64" s="17">
        <f t="shared" si="35"/>
        <v>97.655521541425159</v>
      </c>
      <c r="AO64" s="18">
        <f t="shared" si="4"/>
        <v>6.4970816372458357E-2</v>
      </c>
      <c r="AP64" s="24">
        <f t="shared" si="5"/>
        <v>8.986898586939987E-2</v>
      </c>
      <c r="AQ64" s="24">
        <f t="shared" si="42"/>
        <v>1.9011953088739362</v>
      </c>
      <c r="AR64" s="24">
        <f t="shared" si="43"/>
        <v>0.95470988059941519</v>
      </c>
      <c r="AS64" s="24">
        <f t="shared" si="8"/>
        <v>1.4279525947366758</v>
      </c>
      <c r="AT64" s="24">
        <f t="shared" si="9"/>
        <v>0.2386774701498538</v>
      </c>
      <c r="AU64" s="24">
        <f t="shared" si="10"/>
        <v>0.1159729138413101</v>
      </c>
      <c r="AV64" s="24">
        <f t="shared" si="11"/>
        <v>0.17732519199558194</v>
      </c>
      <c r="AW64" s="24">
        <f t="shared" si="12"/>
        <v>1.250627402741094</v>
      </c>
      <c r="AX64" s="24">
        <f t="shared" si="44"/>
        <v>16.123800000000003</v>
      </c>
      <c r="AY64" s="24">
        <f t="shared" si="45"/>
        <v>1.0164179385339369</v>
      </c>
      <c r="AZ64" s="24">
        <f t="shared" si="46"/>
        <v>-0.13637054587064404</v>
      </c>
      <c r="BA64" s="24">
        <f t="shared" si="36"/>
        <v>1.4801449990136311</v>
      </c>
      <c r="BB64" s="24">
        <f t="shared" si="37"/>
        <v>-7.4863309551250784E-2</v>
      </c>
      <c r="BC64" s="24">
        <f t="shared" si="38"/>
        <v>0.82697014319318118</v>
      </c>
      <c r="BD64" s="24">
        <f t="shared" si="16"/>
        <v>27.229883886813148</v>
      </c>
      <c r="BE64" s="24">
        <f t="shared" si="39"/>
        <v>20.587970609141685</v>
      </c>
      <c r="BF64" s="18">
        <f t="shared" si="17"/>
        <v>1</v>
      </c>
      <c r="BG64" s="25">
        <f t="shared" si="47"/>
        <v>7059162046.9773445</v>
      </c>
      <c r="BH64" s="25">
        <f t="shared" si="48"/>
        <v>6099280672.3653536</v>
      </c>
      <c r="BI64" s="24">
        <f t="shared" si="20"/>
        <v>32.257922326468623</v>
      </c>
      <c r="BJ64" s="18">
        <f t="shared" si="21"/>
        <v>0.28104600299289789</v>
      </c>
      <c r="BK64" s="18">
        <f t="shared" si="22"/>
        <v>1</v>
      </c>
      <c r="BL64" s="24">
        <f t="shared" si="23"/>
        <v>9.0659601347093677</v>
      </c>
      <c r="BM64" s="24">
        <f t="shared" si="24"/>
        <v>7.0578398652906351</v>
      </c>
      <c r="BN64" s="24">
        <f t="shared" si="25"/>
        <v>0.33705061438828243</v>
      </c>
      <c r="BO64" s="24">
        <f t="shared" si="26"/>
        <v>0.2587866117378948</v>
      </c>
      <c r="BP64" s="24">
        <f t="shared" si="27"/>
        <v>0.85177415737918949</v>
      </c>
      <c r="BQ64" s="24">
        <f t="shared" si="28"/>
        <v>0.22808166342179603</v>
      </c>
      <c r="BS64" s="9"/>
      <c r="BT64" s="13"/>
      <c r="BU64" s="14"/>
      <c r="BV64" s="13"/>
      <c r="BW64" s="26"/>
      <c r="BX64" s="27"/>
      <c r="BZ64" s="13"/>
      <c r="CA64" s="14"/>
      <c r="CB64" s="13"/>
      <c r="CC64" s="6"/>
      <c r="CD64" s="28"/>
      <c r="CF64" s="15"/>
      <c r="CG64" s="15"/>
      <c r="CH64" s="15"/>
    </row>
    <row r="65" spans="1:86" ht="18.75">
      <c r="A65">
        <f t="shared" si="29"/>
        <v>62</v>
      </c>
      <c r="B65">
        <f t="shared" si="30"/>
        <v>5.6</v>
      </c>
      <c r="C65">
        <f t="shared" si="31"/>
        <v>2.2000000000000002</v>
      </c>
      <c r="D65" s="29">
        <f t="shared" si="32"/>
        <v>3.8627542137780386</v>
      </c>
      <c r="E65">
        <f t="shared" si="33"/>
        <v>0</v>
      </c>
      <c r="F65">
        <f t="shared" si="34"/>
        <v>18.3</v>
      </c>
      <c r="G65">
        <f t="shared" si="34"/>
        <v>-3.1</v>
      </c>
      <c r="H65">
        <v>2002</v>
      </c>
      <c r="I65">
        <v>62</v>
      </c>
      <c r="J65">
        <v>26</v>
      </c>
      <c r="K65">
        <v>18.3</v>
      </c>
      <c r="L65">
        <v>-3.1</v>
      </c>
      <c r="M65">
        <v>8.8000000000000007</v>
      </c>
      <c r="N65">
        <v>45.4</v>
      </c>
      <c r="O65">
        <v>5.6</v>
      </c>
      <c r="P65">
        <v>12.6</v>
      </c>
      <c r="Q65">
        <v>1.1000000000000001</v>
      </c>
      <c r="R65">
        <v>21.29</v>
      </c>
      <c r="S65">
        <v>0</v>
      </c>
      <c r="T65">
        <v>21</v>
      </c>
      <c r="U65">
        <v>8.6</v>
      </c>
      <c r="V65">
        <v>14.4</v>
      </c>
      <c r="W65">
        <v>17.7</v>
      </c>
      <c r="X65">
        <v>17.2</v>
      </c>
      <c r="Y65">
        <v>17.5</v>
      </c>
      <c r="Z65">
        <v>2.2000000000000002</v>
      </c>
      <c r="AA65">
        <v>1</v>
      </c>
      <c r="AB65">
        <v>40</v>
      </c>
      <c r="AC65">
        <v>59</v>
      </c>
      <c r="AD65">
        <v>9.8000000000000007</v>
      </c>
      <c r="AE65">
        <v>4.9000000000000004</v>
      </c>
      <c r="AF65">
        <v>1.2</v>
      </c>
      <c r="AG65"/>
      <c r="AH65"/>
      <c r="AI65"/>
      <c r="AJ65">
        <f t="shared" si="0"/>
        <v>62</v>
      </c>
      <c r="AK65" s="24">
        <f t="shared" si="1"/>
        <v>3.8627542137780386</v>
      </c>
      <c r="AL65" s="17">
        <f t="shared" si="40"/>
        <v>7.6000000000000005</v>
      </c>
      <c r="AM65" s="24">
        <f t="shared" si="41"/>
        <v>2.0262000000000002</v>
      </c>
      <c r="AN65" s="17">
        <f t="shared" si="35"/>
        <v>97.605655164842204</v>
      </c>
      <c r="AO65" s="18">
        <f t="shared" si="4"/>
        <v>6.4937639966813371E-2</v>
      </c>
      <c r="AP65" s="24">
        <f t="shared" si="5"/>
        <v>7.1353135177393001E-2</v>
      </c>
      <c r="AQ65" s="24">
        <f t="shared" si="42"/>
        <v>2.1032450848446573</v>
      </c>
      <c r="AR65" s="24">
        <f t="shared" si="43"/>
        <v>0.4859833458825103</v>
      </c>
      <c r="AS65" s="24">
        <f t="shared" si="8"/>
        <v>1.2946142153635838</v>
      </c>
      <c r="AT65" s="24">
        <f t="shared" si="9"/>
        <v>0.22063643903065966</v>
      </c>
      <c r="AU65" s="24">
        <f t="shared" si="10"/>
        <v>0.1177817247513008</v>
      </c>
      <c r="AV65" s="24">
        <f t="shared" si="11"/>
        <v>0.16920908189098022</v>
      </c>
      <c r="AW65" s="24">
        <f t="shared" si="12"/>
        <v>1.1254051334726036</v>
      </c>
      <c r="AX65" s="24">
        <f t="shared" si="44"/>
        <v>16.3933</v>
      </c>
      <c r="AY65" s="24">
        <f t="shared" si="45"/>
        <v>1.0159227554781203</v>
      </c>
      <c r="AZ65" s="24">
        <f t="shared" si="46"/>
        <v>-0.12971294430879665</v>
      </c>
      <c r="BA65" s="24">
        <f t="shared" si="36"/>
        <v>1.4846333187561767</v>
      </c>
      <c r="BB65" s="24">
        <f t="shared" si="37"/>
        <v>-7.1229539458846441E-2</v>
      </c>
      <c r="BC65" s="24">
        <f t="shared" si="38"/>
        <v>0.82770730644678681</v>
      </c>
      <c r="BD65" s="24">
        <f t="shared" si="16"/>
        <v>27.450343282139738</v>
      </c>
      <c r="BE65" s="24">
        <f t="shared" si="39"/>
        <v>20.754655548760212</v>
      </c>
      <c r="BF65" s="18">
        <f t="shared" si="17"/>
        <v>1</v>
      </c>
      <c r="BG65" s="25">
        <f t="shared" si="47"/>
        <v>7216320979.9814825</v>
      </c>
      <c r="BH65" s="25">
        <f t="shared" si="48"/>
        <v>5319135494.8732939</v>
      </c>
      <c r="BI65" s="24">
        <f t="shared" si="20"/>
        <v>30.730671548106486</v>
      </c>
      <c r="BJ65" s="18">
        <f t="shared" si="21"/>
        <v>0.28241095585909409</v>
      </c>
      <c r="BK65" s="18">
        <f t="shared" si="22"/>
        <v>1</v>
      </c>
      <c r="BL65" s="24">
        <f t="shared" si="23"/>
        <v>8.6786783260926192</v>
      </c>
      <c r="BM65" s="24">
        <f t="shared" si="24"/>
        <v>7.7146216739073807</v>
      </c>
      <c r="BN65" s="24">
        <f t="shared" si="25"/>
        <v>0.36235893254614282</v>
      </c>
      <c r="BO65" s="24">
        <f t="shared" si="26"/>
        <v>0.22458867680142974</v>
      </c>
      <c r="BP65" s="24">
        <f t="shared" si="27"/>
        <v>0.47467349220049238</v>
      </c>
      <c r="BQ65" s="24">
        <f t="shared" si="28"/>
        <v>0.18102683481846382</v>
      </c>
      <c r="BS65" s="9"/>
      <c r="BT65" s="13"/>
      <c r="BU65" s="14"/>
      <c r="BV65" s="13"/>
      <c r="BW65" s="26"/>
      <c r="BX65" s="27"/>
      <c r="BZ65" s="13"/>
      <c r="CA65" s="14"/>
      <c r="CB65" s="13"/>
      <c r="CC65" s="6"/>
      <c r="CD65" s="28"/>
      <c r="CF65" s="15"/>
      <c r="CG65" s="15"/>
      <c r="CH65" s="15"/>
    </row>
    <row r="66" spans="1:86" ht="18.75">
      <c r="A66">
        <f t="shared" si="29"/>
        <v>63</v>
      </c>
      <c r="B66">
        <f t="shared" si="30"/>
        <v>5</v>
      </c>
      <c r="C66">
        <f t="shared" si="31"/>
        <v>2.5</v>
      </c>
      <c r="D66" s="29">
        <f t="shared" si="32"/>
        <v>4.9303478377867185</v>
      </c>
      <c r="E66">
        <f t="shared" si="33"/>
        <v>0</v>
      </c>
      <c r="F66">
        <f t="shared" si="34"/>
        <v>23.9</v>
      </c>
      <c r="G66">
        <f t="shared" si="34"/>
        <v>-2.4</v>
      </c>
      <c r="H66">
        <v>2002</v>
      </c>
      <c r="I66">
        <v>63</v>
      </c>
      <c r="J66">
        <v>26</v>
      </c>
      <c r="K66">
        <v>23.9</v>
      </c>
      <c r="L66">
        <v>-2.4</v>
      </c>
      <c r="M66">
        <v>10.6</v>
      </c>
      <c r="N66">
        <v>52.2</v>
      </c>
      <c r="O66">
        <v>5</v>
      </c>
      <c r="P66">
        <v>13.6</v>
      </c>
      <c r="Q66">
        <v>1.3</v>
      </c>
      <c r="R66">
        <v>21.53</v>
      </c>
      <c r="S66">
        <v>0</v>
      </c>
      <c r="T66">
        <v>21.6</v>
      </c>
      <c r="U66">
        <v>8</v>
      </c>
      <c r="V66">
        <v>14.4</v>
      </c>
      <c r="W66">
        <v>17.3</v>
      </c>
      <c r="X66">
        <v>16.899999999999999</v>
      </c>
      <c r="Y66">
        <v>17.100000000000001</v>
      </c>
      <c r="Z66">
        <v>2.5</v>
      </c>
      <c r="AA66">
        <v>1.6</v>
      </c>
      <c r="AB66">
        <v>62</v>
      </c>
      <c r="AC66">
        <v>50</v>
      </c>
      <c r="AD66">
        <v>8.6999999999999993</v>
      </c>
      <c r="AE66">
        <v>5.6</v>
      </c>
      <c r="AF66">
        <v>3.2</v>
      </c>
      <c r="AG66"/>
      <c r="AH66"/>
      <c r="AI66"/>
      <c r="AJ66">
        <f t="shared" si="0"/>
        <v>63</v>
      </c>
      <c r="AK66" s="24">
        <f t="shared" si="1"/>
        <v>4.9303478377867185</v>
      </c>
      <c r="AL66" s="17">
        <f t="shared" si="40"/>
        <v>10.75</v>
      </c>
      <c r="AM66" s="24">
        <f t="shared" si="41"/>
        <v>2.3025000000000002</v>
      </c>
      <c r="AN66" s="17">
        <f t="shared" si="35"/>
        <v>97.646036663357421</v>
      </c>
      <c r="AO66" s="18">
        <f t="shared" si="4"/>
        <v>6.4964506025009208E-2</v>
      </c>
      <c r="AP66" s="24">
        <f t="shared" si="5"/>
        <v>8.60206365436684E-2</v>
      </c>
      <c r="AQ66" s="24">
        <f t="shared" si="42"/>
        <v>2.9660542018616081</v>
      </c>
      <c r="AR66" s="24">
        <f t="shared" si="43"/>
        <v>0.51199764240091861</v>
      </c>
      <c r="AS66" s="24">
        <f t="shared" si="8"/>
        <v>1.7390259221312634</v>
      </c>
      <c r="AT66" s="24">
        <f t="shared" si="9"/>
        <v>0.26726276933327953</v>
      </c>
      <c r="AU66" s="24">
        <f t="shared" si="10"/>
        <v>0.14830271009308041</v>
      </c>
      <c r="AV66" s="24">
        <f t="shared" si="11"/>
        <v>0.20778273971317995</v>
      </c>
      <c r="AW66" s="24">
        <f t="shared" si="12"/>
        <v>1.5312431824180834</v>
      </c>
      <c r="AX66" s="24">
        <f t="shared" si="44"/>
        <v>16.578100000000003</v>
      </c>
      <c r="AY66" s="24">
        <f t="shared" si="45"/>
        <v>1.015422854166214</v>
      </c>
      <c r="AZ66" s="24">
        <f t="shared" si="46"/>
        <v>-0.12301690600211586</v>
      </c>
      <c r="BA66" s="24">
        <f t="shared" si="36"/>
        <v>1.4891379454872637</v>
      </c>
      <c r="BB66" s="24">
        <f t="shared" si="37"/>
        <v>-6.7571606072869508E-2</v>
      </c>
      <c r="BC66" s="24">
        <f t="shared" si="38"/>
        <v>0.82841172034784627</v>
      </c>
      <c r="BD66" s="24">
        <f t="shared" si="16"/>
        <v>27.671206451523517</v>
      </c>
      <c r="BE66" s="24">
        <f t="shared" si="39"/>
        <v>20.921645773867901</v>
      </c>
      <c r="BF66" s="18">
        <f t="shared" si="17"/>
        <v>1</v>
      </c>
      <c r="BG66" s="25">
        <f t="shared" si="47"/>
        <v>7787117124.0910206</v>
      </c>
      <c r="BH66" s="25">
        <f t="shared" si="48"/>
        <v>5374499436.6677055</v>
      </c>
      <c r="BI66" s="24">
        <f t="shared" si="20"/>
        <v>32.265702998700021</v>
      </c>
      <c r="BJ66" s="18">
        <f t="shared" si="21"/>
        <v>0.27618353113515037</v>
      </c>
      <c r="BK66" s="18">
        <f t="shared" si="22"/>
        <v>1</v>
      </c>
      <c r="BL66" s="24">
        <f t="shared" si="23"/>
        <v>8.9112557887389823</v>
      </c>
      <c r="BM66" s="24">
        <f t="shared" si="24"/>
        <v>7.6668442112610204</v>
      </c>
      <c r="BN66" s="24">
        <f t="shared" si="25"/>
        <v>0.35610052072740456</v>
      </c>
      <c r="BO66" s="24">
        <f t="shared" si="26"/>
        <v>0.26907878228819537</v>
      </c>
      <c r="BP66" s="24">
        <f t="shared" si="27"/>
        <v>0.72607547432123509</v>
      </c>
      <c r="BQ66" s="24">
        <f t="shared" si="28"/>
        <v>0.20184260611035609</v>
      </c>
      <c r="BS66" s="9"/>
      <c r="BT66" s="13"/>
      <c r="BU66" s="14"/>
      <c r="BV66" s="13"/>
      <c r="BW66" s="26"/>
      <c r="BX66" s="27"/>
      <c r="BZ66" s="13"/>
      <c r="CA66" s="14"/>
      <c r="CB66" s="13"/>
      <c r="CC66" s="6"/>
      <c r="CD66" s="28"/>
      <c r="CF66" s="15"/>
      <c r="CG66" s="15"/>
      <c r="CH66" s="15"/>
    </row>
    <row r="67" spans="1:86" ht="18.75">
      <c r="A67">
        <f t="shared" si="29"/>
        <v>64</v>
      </c>
      <c r="B67">
        <f t="shared" si="30"/>
        <v>4.8</v>
      </c>
      <c r="C67">
        <f t="shared" si="31"/>
        <v>1.7</v>
      </c>
      <c r="D67" s="29">
        <f t="shared" si="32"/>
        <v>4.1518710801112571</v>
      </c>
      <c r="E67">
        <f t="shared" si="33"/>
        <v>0</v>
      </c>
      <c r="F67">
        <f t="shared" si="34"/>
        <v>25</v>
      </c>
      <c r="G67">
        <f t="shared" si="34"/>
        <v>-0.6</v>
      </c>
      <c r="H67">
        <v>2002</v>
      </c>
      <c r="I67">
        <v>64</v>
      </c>
      <c r="J67">
        <v>26</v>
      </c>
      <c r="K67">
        <v>25</v>
      </c>
      <c r="L67">
        <v>-0.6</v>
      </c>
      <c r="M67">
        <v>12.5</v>
      </c>
      <c r="N67">
        <v>32.799999999999997</v>
      </c>
      <c r="O67">
        <v>4.8</v>
      </c>
      <c r="P67">
        <v>13.4</v>
      </c>
      <c r="Q67">
        <v>1.4</v>
      </c>
      <c r="R67">
        <v>19.5</v>
      </c>
      <c r="S67">
        <v>0</v>
      </c>
      <c r="T67">
        <v>22.1</v>
      </c>
      <c r="U67">
        <v>8.8000000000000007</v>
      </c>
      <c r="V67">
        <v>15.1</v>
      </c>
      <c r="W67">
        <v>17</v>
      </c>
      <c r="X67">
        <v>16.8</v>
      </c>
      <c r="Y67">
        <v>16.899999999999999</v>
      </c>
      <c r="Z67">
        <v>1.7</v>
      </c>
      <c r="AA67">
        <v>1.1000000000000001</v>
      </c>
      <c r="AB67">
        <v>73</v>
      </c>
      <c r="AC67">
        <v>48</v>
      </c>
      <c r="AD67">
        <v>7.6</v>
      </c>
      <c r="AE67">
        <v>4.8</v>
      </c>
      <c r="AF67">
        <v>3.8</v>
      </c>
      <c r="AG67"/>
      <c r="AH67"/>
      <c r="AI67"/>
      <c r="AJ67">
        <f t="shared" si="0"/>
        <v>64</v>
      </c>
      <c r="AK67" s="24">
        <f t="shared" ref="AK67:AK130" si="49">(BO67+BP67)/BQ67</f>
        <v>4.1518710801112571</v>
      </c>
      <c r="AL67" s="17">
        <f t="shared" ref="AL67:AL130" si="50">(K67+L67)/2</f>
        <v>12.2</v>
      </c>
      <c r="AM67" s="24">
        <f t="shared" ref="AM67:AM130" si="51">Z67*0.921</f>
        <v>1.5657000000000001</v>
      </c>
      <c r="AN67" s="17">
        <f t="shared" si="35"/>
        <v>97.664329779930668</v>
      </c>
      <c r="AO67" s="18">
        <f t="shared" ref="AO67:AO130" si="52">AN67*0.00163/2.45</f>
        <v>6.4976676547464071E-2</v>
      </c>
      <c r="AP67" s="24">
        <f t="shared" ref="AP67:AP130" si="53">(2504*EXP(17.27*AL67/(237.3+AL67)))/(AL67+237.3)^2</f>
        <v>9.35922059899853E-2</v>
      </c>
      <c r="AQ67" s="24">
        <f t="shared" ref="AQ67:AQ130" si="54">0.6108*EXP(17.27*K67/(237.3+K67))</f>
        <v>3.1677777175068473</v>
      </c>
      <c r="AR67" s="24">
        <f t="shared" ref="AR67:AR130" si="55">0.6108*EXP(17.27*L67/(237.3+L67))</f>
        <v>0.58463787619877605</v>
      </c>
      <c r="AS67" s="24">
        <f t="shared" ref="AS67:AS130" si="56">(AQ67+AR67)/2</f>
        <v>1.8762077968528117</v>
      </c>
      <c r="AT67" s="24">
        <f t="shared" si="9"/>
        <v>0.19176122339319854</v>
      </c>
      <c r="AU67" s="24">
        <f t="shared" si="10"/>
        <v>0.15205333044032865</v>
      </c>
      <c r="AV67" s="24">
        <f t="shared" ref="AV67:AV130" si="57">(AT67+AU67)/2</f>
        <v>0.17190727691676361</v>
      </c>
      <c r="AW67" s="24">
        <f t="shared" ref="AW67:AW130" si="58">AS67-AV67</f>
        <v>1.7043005199360481</v>
      </c>
      <c r="AX67" s="24">
        <f t="shared" ref="AX67:AX130" si="59">R67*0.77</f>
        <v>15.015000000000001</v>
      </c>
      <c r="AY67" s="24">
        <f t="shared" ref="AY67:AY130" si="60">1+(0.033*COS(2*PI()*I67/365))</f>
        <v>1.0149183827297661</v>
      </c>
      <c r="AZ67" s="24">
        <f t="shared" ref="AZ67:AZ130" si="61">(0.409*SIN((2*PI()*I67/365)-1.39))</f>
        <v>-0.11628441513126445</v>
      </c>
      <c r="BA67" s="24">
        <f t="shared" si="36"/>
        <v>1.4936579126231213</v>
      </c>
      <c r="BB67" s="24">
        <f t="shared" si="37"/>
        <v>-6.3890705086011218E-2</v>
      </c>
      <c r="BC67" s="24">
        <f t="shared" si="38"/>
        <v>0.82908252179666342</v>
      </c>
      <c r="BD67" s="24">
        <f t="shared" ref="BD67:BD130" si="62">(24*60/PI())*(0.082*AY67)*((BA67*BB67)+(BC67*SIN(BA67)))</f>
        <v>27.892381290938715</v>
      </c>
      <c r="BE67" s="24">
        <f t="shared" si="39"/>
        <v>21.088871646452944</v>
      </c>
      <c r="BF67" s="18">
        <f t="shared" si="17"/>
        <v>0.92465829025422586</v>
      </c>
      <c r="BG67" s="25">
        <f t="shared" ref="BG67:BG130" si="63">(K67+273.16)^4</f>
        <v>7903100760.0574884</v>
      </c>
      <c r="BH67" s="25">
        <f t="shared" ref="BH67:BH130" si="64">(L67+273.16)^4</f>
        <v>5518848626.982954</v>
      </c>
      <c r="BI67" s="24">
        <f t="shared" ref="BI67:BI130" si="65">((BG67+BH67)/2)*4.903*10^-9</f>
        <v>32.903908922329649</v>
      </c>
      <c r="BJ67" s="18">
        <f t="shared" ref="BJ67:BJ130" si="66">(0.34-(0.14*SQRT(AV67)))</f>
        <v>0.28195361658493645</v>
      </c>
      <c r="BK67" s="18">
        <f t="shared" ref="BK67:BK130" si="67">1.35*BF67-0.35</f>
        <v>0.89828869184320503</v>
      </c>
      <c r="BL67" s="24">
        <f t="shared" ref="BL67:BL130" si="68">BI67*BJ67*BK67</f>
        <v>8.3337620589604331</v>
      </c>
      <c r="BM67" s="24">
        <f t="shared" ref="BM67:BM130" si="69">AX67-BL67</f>
        <v>6.6812379410395675</v>
      </c>
      <c r="BN67" s="24">
        <f t="shared" si="25"/>
        <v>0.34262758671997784</v>
      </c>
      <c r="BO67" s="24">
        <f t="shared" ref="BO67:BO130" si="70">AP67*0.408*BM67</f>
        <v>0.25512721343951922</v>
      </c>
      <c r="BP67" s="24">
        <f t="shared" ref="BP67:BP130" si="71">(AO67*900*AM67*AW67)/(AL67+273.16)</f>
        <v>0.5468417132655814</v>
      </c>
      <c r="BQ67" s="24">
        <f t="shared" ref="BQ67:BQ130" si="72">AP67+AO67*(1+0.34*AM67)</f>
        <v>0.1931584365773733</v>
      </c>
      <c r="BS67" s="9"/>
      <c r="BT67" s="13"/>
      <c r="BU67" s="14"/>
      <c r="BV67" s="13"/>
      <c r="BW67" s="26"/>
      <c r="BX67" s="27"/>
      <c r="BZ67" s="13"/>
      <c r="CA67" s="14"/>
      <c r="CB67" s="13"/>
      <c r="CC67" s="6"/>
      <c r="CD67" s="28"/>
      <c r="CF67" s="15"/>
      <c r="CG67" s="15"/>
      <c r="CH67" s="15"/>
    </row>
    <row r="68" spans="1:86" ht="18.75">
      <c r="A68">
        <f t="shared" si="29"/>
        <v>65</v>
      </c>
      <c r="B68">
        <f t="shared" si="30"/>
        <v>6</v>
      </c>
      <c r="C68">
        <f t="shared" si="31"/>
        <v>1.7</v>
      </c>
      <c r="D68" s="29">
        <f t="shared" si="32"/>
        <v>4.1638123880365026</v>
      </c>
      <c r="E68">
        <f t="shared" si="33"/>
        <v>0</v>
      </c>
      <c r="F68">
        <f t="shared" si="34"/>
        <v>25.8</v>
      </c>
      <c r="G68">
        <f t="shared" si="34"/>
        <v>1.2</v>
      </c>
      <c r="H68">
        <v>2002</v>
      </c>
      <c r="I68">
        <v>65</v>
      </c>
      <c r="J68">
        <v>26</v>
      </c>
      <c r="K68">
        <v>25.8</v>
      </c>
      <c r="L68">
        <v>1.2</v>
      </c>
      <c r="M68">
        <v>14.2</v>
      </c>
      <c r="N68">
        <v>44.4</v>
      </c>
      <c r="O68">
        <v>6</v>
      </c>
      <c r="P68">
        <v>15.6</v>
      </c>
      <c r="Q68">
        <v>1.6</v>
      </c>
      <c r="R68">
        <v>18.21</v>
      </c>
      <c r="S68">
        <v>0</v>
      </c>
      <c r="T68">
        <v>22.7</v>
      </c>
      <c r="U68">
        <v>10.199999999999999</v>
      </c>
      <c r="V68">
        <v>16.2</v>
      </c>
      <c r="W68">
        <v>17</v>
      </c>
      <c r="X68">
        <v>16.8</v>
      </c>
      <c r="Y68">
        <v>16.899999999999999</v>
      </c>
      <c r="Z68">
        <v>1.7</v>
      </c>
      <c r="AA68">
        <v>1</v>
      </c>
      <c r="AB68">
        <v>68</v>
      </c>
      <c r="AC68">
        <v>50</v>
      </c>
      <c r="AD68">
        <v>7.5</v>
      </c>
      <c r="AE68">
        <v>4.7</v>
      </c>
      <c r="AF68">
        <v>4.3</v>
      </c>
      <c r="AG68"/>
      <c r="AH68"/>
      <c r="AI68"/>
      <c r="AJ68">
        <f t="shared" ref="AJ68:AJ131" si="73">I68</f>
        <v>65</v>
      </c>
      <c r="AK68" s="24">
        <f t="shared" si="49"/>
        <v>4.1638123880365026</v>
      </c>
      <c r="AL68" s="17">
        <f t="shared" si="50"/>
        <v>13.5</v>
      </c>
      <c r="AM68" s="24">
        <f t="shared" si="51"/>
        <v>1.5657000000000001</v>
      </c>
      <c r="AN68" s="17">
        <f t="shared" si="35"/>
        <v>97.680575495296992</v>
      </c>
      <c r="AO68" s="18">
        <f t="shared" si="52"/>
        <v>6.4987484921360847E-2</v>
      </c>
      <c r="AP68" s="24">
        <f t="shared" si="53"/>
        <v>0.10085598990567859</v>
      </c>
      <c r="AQ68" s="24">
        <f t="shared" si="54"/>
        <v>3.3219025283483368</v>
      </c>
      <c r="AR68" s="24">
        <f t="shared" si="55"/>
        <v>0.66624845405223598</v>
      </c>
      <c r="AS68" s="24">
        <f t="shared" si="56"/>
        <v>1.9940754912002863</v>
      </c>
      <c r="AT68" s="24">
        <f t="shared" ref="AT68:AT131" si="74">AR68*N68/100</f>
        <v>0.29581431359919275</v>
      </c>
      <c r="AU68" s="24">
        <f t="shared" ref="AU68:AU131" si="75">AQ68*O68/100</f>
        <v>0.19931415170090019</v>
      </c>
      <c r="AV68" s="24">
        <f t="shared" si="57"/>
        <v>0.24756423265004646</v>
      </c>
      <c r="AW68" s="24">
        <f t="shared" si="58"/>
        <v>1.7465112585502398</v>
      </c>
      <c r="AX68" s="24">
        <f t="shared" si="59"/>
        <v>14.021700000000001</v>
      </c>
      <c r="AY68" s="24">
        <f t="shared" si="60"/>
        <v>1.0144094906545502</v>
      </c>
      <c r="AZ68" s="24">
        <f t="shared" si="61"/>
        <v>-0.10951746667858643</v>
      </c>
      <c r="BA68" s="24">
        <f t="shared" si="36"/>
        <v>1.498192268897593</v>
      </c>
      <c r="BB68" s="24">
        <f t="shared" si="37"/>
        <v>-6.0188046958457808E-2</v>
      </c>
      <c r="BC68" s="24">
        <f t="shared" si="38"/>
        <v>0.82971888822101758</v>
      </c>
      <c r="BD68" s="24">
        <f t="shared" si="62"/>
        <v>28.113776051311348</v>
      </c>
      <c r="BE68" s="24">
        <f t="shared" si="39"/>
        <v>21.256263796875484</v>
      </c>
      <c r="BF68" s="18">
        <f t="shared" ref="BF68:BF131" si="76">IF(R68/BE68&gt;0.3,MIN(R68/BE68,1),0.3)</f>
        <v>0.85668865300197949</v>
      </c>
      <c r="BG68" s="25">
        <f t="shared" si="63"/>
        <v>7988262715.3330622</v>
      </c>
      <c r="BH68" s="25">
        <f t="shared" si="64"/>
        <v>5666086192.8093739</v>
      </c>
      <c r="BI68" s="24">
        <f t="shared" si="65"/>
        <v>33.473636348311182</v>
      </c>
      <c r="BJ68" s="18">
        <f t="shared" si="66"/>
        <v>0.27034184211493306</v>
      </c>
      <c r="BK68" s="18">
        <f t="shared" si="67"/>
        <v>0.80652968155267246</v>
      </c>
      <c r="BL68" s="24">
        <f t="shared" si="68"/>
        <v>7.2985488174849058</v>
      </c>
      <c r="BM68" s="24">
        <f t="shared" si="69"/>
        <v>6.7231511825150951</v>
      </c>
      <c r="BN68" s="24">
        <f t="shared" ref="BN68:BN131" si="77">BM68/R68</f>
        <v>0.36920105340555159</v>
      </c>
      <c r="BO68" s="24">
        <f t="shared" si="70"/>
        <v>0.27665258766162215</v>
      </c>
      <c r="BP68" s="24">
        <f t="shared" si="71"/>
        <v>0.55793689826756276</v>
      </c>
      <c r="BQ68" s="24">
        <f t="shared" si="72"/>
        <v>0.20043878257510683</v>
      </c>
      <c r="BS68" s="9"/>
      <c r="BT68" s="13"/>
      <c r="BU68" s="14"/>
      <c r="BV68" s="13"/>
      <c r="BW68" s="26"/>
      <c r="BX68" s="27"/>
      <c r="BZ68" s="13"/>
      <c r="CA68" s="14"/>
      <c r="CB68" s="13"/>
      <c r="CC68" s="6"/>
      <c r="CD68" s="28"/>
      <c r="CF68" s="15"/>
      <c r="CG68" s="15"/>
      <c r="CH68" s="15"/>
    </row>
    <row r="69" spans="1:86" ht="18.75">
      <c r="A69">
        <f t="shared" ref="A69:A132" si="78">I69</f>
        <v>66</v>
      </c>
      <c r="B69">
        <f t="shared" ref="B69:B132" si="79">O69</f>
        <v>9.9</v>
      </c>
      <c r="C69">
        <f t="shared" ref="C69:C132" si="80">Z69</f>
        <v>2.7</v>
      </c>
      <c r="D69" s="29">
        <f t="shared" ref="D69:D132" si="81">AK69</f>
        <v>4.4259296036035156</v>
      </c>
      <c r="E69">
        <f t="shared" ref="E69:E132" si="82">S69</f>
        <v>0</v>
      </c>
      <c r="F69">
        <f t="shared" ref="F69:G132" si="83">K69</f>
        <v>23</v>
      </c>
      <c r="G69">
        <f t="shared" si="83"/>
        <v>9</v>
      </c>
      <c r="H69">
        <v>2002</v>
      </c>
      <c r="I69">
        <v>66</v>
      </c>
      <c r="J69">
        <v>26</v>
      </c>
      <c r="K69">
        <v>23</v>
      </c>
      <c r="L69">
        <v>9</v>
      </c>
      <c r="M69">
        <v>16.7</v>
      </c>
      <c r="N69">
        <v>60.5</v>
      </c>
      <c r="O69">
        <v>9.9</v>
      </c>
      <c r="P69">
        <v>31.3</v>
      </c>
      <c r="Q69">
        <v>1.3</v>
      </c>
      <c r="R69">
        <v>13.45</v>
      </c>
      <c r="S69">
        <v>0</v>
      </c>
      <c r="T69">
        <v>22.3</v>
      </c>
      <c r="U69">
        <v>13.6</v>
      </c>
      <c r="V69">
        <v>17.8</v>
      </c>
      <c r="W69">
        <v>17.2</v>
      </c>
      <c r="X69">
        <v>16.899999999999999</v>
      </c>
      <c r="Y69">
        <v>17.100000000000001</v>
      </c>
      <c r="Z69">
        <v>2.7</v>
      </c>
      <c r="AA69">
        <v>1.5</v>
      </c>
      <c r="AB69">
        <v>224</v>
      </c>
      <c r="AC69">
        <v>55</v>
      </c>
      <c r="AD69">
        <v>11.2</v>
      </c>
      <c r="AE69">
        <v>3.9</v>
      </c>
      <c r="AF69">
        <v>4.0999999999999996</v>
      </c>
      <c r="AG69"/>
      <c r="AH69"/>
      <c r="AI69"/>
      <c r="AJ69">
        <f t="shared" si="73"/>
        <v>66</v>
      </c>
      <c r="AK69" s="24">
        <f t="shared" si="49"/>
        <v>4.4259296036035156</v>
      </c>
      <c r="AL69" s="17">
        <f t="shared" si="50"/>
        <v>16</v>
      </c>
      <c r="AM69" s="24">
        <f t="shared" si="51"/>
        <v>2.4867000000000004</v>
      </c>
      <c r="AN69" s="17">
        <f t="shared" ref="AN69:AN132" si="84">101.3*(((273.16+AL69)-0.0065*$AN$1)/(273.16+AL69))^5.26</f>
        <v>97.711412709657921</v>
      </c>
      <c r="AO69" s="18">
        <f t="shared" si="52"/>
        <v>6.5008001108874447E-2</v>
      </c>
      <c r="AP69" s="24">
        <f t="shared" si="53"/>
        <v>0.11617890368651133</v>
      </c>
      <c r="AQ69" s="24">
        <f t="shared" si="54"/>
        <v>2.809437622397069</v>
      </c>
      <c r="AR69" s="24">
        <f t="shared" si="55"/>
        <v>1.1480604779781116</v>
      </c>
      <c r="AS69" s="24">
        <f t="shared" si="56"/>
        <v>1.9787490501875902</v>
      </c>
      <c r="AT69" s="24">
        <f t="shared" si="74"/>
        <v>0.69457658917675758</v>
      </c>
      <c r="AU69" s="24">
        <f t="shared" si="75"/>
        <v>0.2781343246173098</v>
      </c>
      <c r="AV69" s="24">
        <f t="shared" si="57"/>
        <v>0.48635545689703369</v>
      </c>
      <c r="AW69" s="24">
        <f t="shared" si="58"/>
        <v>1.4923935932905565</v>
      </c>
      <c r="AX69" s="24">
        <f t="shared" si="59"/>
        <v>10.3565</v>
      </c>
      <c r="AY69" s="24">
        <f t="shared" si="60"/>
        <v>1.013896328736271</v>
      </c>
      <c r="AZ69" s="24">
        <f t="shared" si="61"/>
        <v>-0.10271806583695095</v>
      </c>
      <c r="BA69" s="24">
        <f t="shared" ref="BA69:BA132" si="85">ACOS(-TAN(PI()*$AN$2/180)*TAN(AZ69))</f>
        <v>1.5027400776680944</v>
      </c>
      <c r="BB69" s="24">
        <f t="shared" ref="BB69:BB132" si="86">SIN(PI()*$AN$2/180)*SIN(AZ69)</f>
        <v>-5.646485623917958E-2</v>
      </c>
      <c r="BC69" s="24">
        <f t="shared" ref="BC69:BC132" si="87">COS(PI()*$AN$2/180)*COS(AZ69)</f>
        <v>0.830320038682551</v>
      </c>
      <c r="BD69" s="24">
        <f t="shared" si="62"/>
        <v>28.335299416973818</v>
      </c>
      <c r="BE69" s="24">
        <f t="shared" ref="BE69:BE132" si="88">BD69*(0.75+(2*10^-5*$AN$1))</f>
        <v>21.423753183185564</v>
      </c>
      <c r="BF69" s="18">
        <f t="shared" si="76"/>
        <v>0.62780783016844288</v>
      </c>
      <c r="BG69" s="25">
        <f t="shared" si="63"/>
        <v>7693174893.707921</v>
      </c>
      <c r="BH69" s="25">
        <f t="shared" si="64"/>
        <v>6338431287.0273457</v>
      </c>
      <c r="BI69" s="24">
        <f t="shared" si="65"/>
        <v>34.398482552072501</v>
      </c>
      <c r="BJ69" s="18">
        <f t="shared" si="66"/>
        <v>0.24236513453083547</v>
      </c>
      <c r="BK69" s="18">
        <f t="shared" si="67"/>
        <v>0.49754057072739799</v>
      </c>
      <c r="BL69" s="24">
        <f t="shared" si="68"/>
        <v>4.1479921814306433</v>
      </c>
      <c r="BM69" s="24">
        <f t="shared" si="69"/>
        <v>6.2085078185693572</v>
      </c>
      <c r="BN69" s="24">
        <f t="shared" si="77"/>
        <v>0.46159909431742435</v>
      </c>
      <c r="BO69" s="24">
        <f t="shared" si="70"/>
        <v>0.29428943381133293</v>
      </c>
      <c r="BP69" s="24">
        <f t="shared" si="71"/>
        <v>0.75089268937687625</v>
      </c>
      <c r="BQ69" s="24">
        <f t="shared" si="72"/>
        <v>0.23614973955691476</v>
      </c>
      <c r="BS69" s="9"/>
      <c r="BT69" s="13"/>
      <c r="BU69" s="14"/>
      <c r="BV69" s="13"/>
      <c r="BW69" s="26"/>
      <c r="BX69" s="27"/>
      <c r="BZ69" s="13"/>
      <c r="CA69" s="14"/>
      <c r="CB69" s="13"/>
      <c r="CC69" s="6"/>
      <c r="CD69" s="28"/>
      <c r="CF69" s="15"/>
      <c r="CG69" s="15"/>
      <c r="CH69" s="15"/>
    </row>
    <row r="70" spans="1:86" ht="18.75">
      <c r="A70">
        <f t="shared" si="78"/>
        <v>67</v>
      </c>
      <c r="B70">
        <f t="shared" si="79"/>
        <v>14.2</v>
      </c>
      <c r="C70">
        <f t="shared" si="80"/>
        <v>2.1</v>
      </c>
      <c r="D70" s="29">
        <f t="shared" si="81"/>
        <v>4.1451391833552247</v>
      </c>
      <c r="E70">
        <f t="shared" si="82"/>
        <v>0</v>
      </c>
      <c r="F70">
        <f t="shared" si="83"/>
        <v>23.3</v>
      </c>
      <c r="G70">
        <f t="shared" si="83"/>
        <v>8.1999999999999993</v>
      </c>
      <c r="H70">
        <v>2002</v>
      </c>
      <c r="I70">
        <v>67</v>
      </c>
      <c r="J70">
        <v>26</v>
      </c>
      <c r="K70">
        <v>23.3</v>
      </c>
      <c r="L70">
        <v>8.1999999999999993</v>
      </c>
      <c r="M70">
        <v>14.6</v>
      </c>
      <c r="N70">
        <v>87.4</v>
      </c>
      <c r="O70">
        <v>14.2</v>
      </c>
      <c r="P70">
        <v>50.4</v>
      </c>
      <c r="Q70">
        <v>0.9</v>
      </c>
      <c r="R70">
        <v>21.38</v>
      </c>
      <c r="S70">
        <v>0</v>
      </c>
      <c r="T70">
        <v>25.1</v>
      </c>
      <c r="U70">
        <v>14.3</v>
      </c>
      <c r="V70">
        <v>19.2</v>
      </c>
      <c r="W70">
        <v>17.600000000000001</v>
      </c>
      <c r="X70">
        <v>17.2</v>
      </c>
      <c r="Y70">
        <v>17.399999999999999</v>
      </c>
      <c r="Z70">
        <v>2.1</v>
      </c>
      <c r="AA70">
        <v>1.6</v>
      </c>
      <c r="AB70">
        <v>252</v>
      </c>
      <c r="AC70">
        <v>39</v>
      </c>
      <c r="AD70">
        <v>7.3</v>
      </c>
      <c r="AE70">
        <v>4.5</v>
      </c>
      <c r="AF70">
        <v>4.0999999999999996</v>
      </c>
      <c r="AG70"/>
      <c r="AH70"/>
      <c r="AI70"/>
      <c r="AJ70">
        <f t="shared" si="73"/>
        <v>67</v>
      </c>
      <c r="AK70" s="24">
        <f t="shared" si="49"/>
        <v>4.1451391833552247</v>
      </c>
      <c r="AL70" s="17">
        <f t="shared" si="50"/>
        <v>15.75</v>
      </c>
      <c r="AM70" s="24">
        <f t="shared" si="51"/>
        <v>1.9341000000000002</v>
      </c>
      <c r="AN70" s="17">
        <f t="shared" si="84"/>
        <v>97.708352651621766</v>
      </c>
      <c r="AO70" s="18">
        <f t="shared" si="52"/>
        <v>6.5005965233527946E-2</v>
      </c>
      <c r="AP70" s="24">
        <f t="shared" si="53"/>
        <v>0.11456267824131003</v>
      </c>
      <c r="AQ70" s="24">
        <f t="shared" si="54"/>
        <v>2.8608211296876744</v>
      </c>
      <c r="AR70" s="24">
        <f t="shared" si="55"/>
        <v>1.087469457177191</v>
      </c>
      <c r="AS70" s="24">
        <f t="shared" si="56"/>
        <v>1.9741452934324326</v>
      </c>
      <c r="AT70" s="24">
        <f t="shared" si="74"/>
        <v>0.95044830557286497</v>
      </c>
      <c r="AU70" s="24">
        <f t="shared" si="75"/>
        <v>0.40623660041564974</v>
      </c>
      <c r="AV70" s="24">
        <f t="shared" si="57"/>
        <v>0.67834245299425733</v>
      </c>
      <c r="AW70" s="24">
        <f t="shared" si="58"/>
        <v>1.2958028404381752</v>
      </c>
      <c r="AX70" s="24">
        <f t="shared" si="59"/>
        <v>16.462599999999998</v>
      </c>
      <c r="AY70" s="24">
        <f t="shared" si="60"/>
        <v>1.0133790490358798</v>
      </c>
      <c r="AZ70" s="24">
        <f t="shared" si="61"/>
        <v>-9.588822741557064E-2</v>
      </c>
      <c r="BA70" s="24">
        <f t="shared" si="85"/>
        <v>1.5073004161909327</v>
      </c>
      <c r="BB70" s="24">
        <f t="shared" si="86"/>
        <v>-5.2722370861856813E-2</v>
      </c>
      <c r="BC70" s="24">
        <f t="shared" si="87"/>
        <v>0.8308852349299366</v>
      </c>
      <c r="BD70" s="24">
        <f t="shared" si="62"/>
        <v>28.556860583627802</v>
      </c>
      <c r="BE70" s="24">
        <f t="shared" si="88"/>
        <v>21.591271150069307</v>
      </c>
      <c r="BF70" s="18">
        <f t="shared" si="76"/>
        <v>0.99021497397717462</v>
      </c>
      <c r="BG70" s="25">
        <f t="shared" si="63"/>
        <v>7724393986.8042011</v>
      </c>
      <c r="BH70" s="25">
        <f t="shared" si="64"/>
        <v>6266851752.5717411</v>
      </c>
      <c r="BI70" s="24">
        <f t="shared" si="65"/>
        <v>34.299538930080125</v>
      </c>
      <c r="BJ70" s="18">
        <f t="shared" si="66"/>
        <v>0.22469383330156431</v>
      </c>
      <c r="BK70" s="18">
        <f t="shared" si="67"/>
        <v>0.98679021486918594</v>
      </c>
      <c r="BL70" s="24">
        <f t="shared" si="68"/>
        <v>7.6050884572500195</v>
      </c>
      <c r="BM70" s="24">
        <f t="shared" si="69"/>
        <v>8.8575115427499789</v>
      </c>
      <c r="BN70" s="24">
        <f t="shared" si="77"/>
        <v>0.41428959507717394</v>
      </c>
      <c r="BO70" s="24">
        <f t="shared" si="70"/>
        <v>0.41401401991542819</v>
      </c>
      <c r="BP70" s="24">
        <f t="shared" si="71"/>
        <v>0.50751747304796002</v>
      </c>
      <c r="BQ70" s="24">
        <f t="shared" si="72"/>
        <v>0.22231617617661453</v>
      </c>
      <c r="BS70" s="9"/>
      <c r="BT70" s="13"/>
      <c r="BU70" s="14"/>
      <c r="BV70" s="13"/>
      <c r="BW70" s="26"/>
      <c r="BX70" s="27"/>
      <c r="BZ70" s="13"/>
      <c r="CA70" s="14"/>
      <c r="CB70" s="13"/>
      <c r="CC70" s="6"/>
      <c r="CD70" s="28"/>
      <c r="CF70" s="15"/>
      <c r="CG70" s="15"/>
      <c r="CH70" s="15"/>
    </row>
    <row r="71" spans="1:86" ht="18.75">
      <c r="A71">
        <f t="shared" si="78"/>
        <v>68</v>
      </c>
      <c r="B71">
        <f t="shared" si="79"/>
        <v>13</v>
      </c>
      <c r="C71">
        <f t="shared" si="80"/>
        <v>2.4</v>
      </c>
      <c r="D71" s="29">
        <f t="shared" si="81"/>
        <v>4.9625664404002903</v>
      </c>
      <c r="E71">
        <f t="shared" si="82"/>
        <v>0</v>
      </c>
      <c r="F71">
        <f t="shared" si="83"/>
        <v>24.5</v>
      </c>
      <c r="G71">
        <f t="shared" si="83"/>
        <v>4.2</v>
      </c>
      <c r="H71">
        <v>2002</v>
      </c>
      <c r="I71">
        <v>68</v>
      </c>
      <c r="J71">
        <v>26</v>
      </c>
      <c r="K71">
        <v>24.5</v>
      </c>
      <c r="L71">
        <v>4.2</v>
      </c>
      <c r="M71">
        <v>15.3</v>
      </c>
      <c r="N71">
        <v>57.1</v>
      </c>
      <c r="O71">
        <v>13</v>
      </c>
      <c r="P71">
        <v>23.1</v>
      </c>
      <c r="Q71">
        <v>1.4</v>
      </c>
      <c r="R71">
        <v>23.16</v>
      </c>
      <c r="S71">
        <v>0</v>
      </c>
      <c r="T71">
        <v>25.3</v>
      </c>
      <c r="U71">
        <v>12.9</v>
      </c>
      <c r="V71">
        <v>18.600000000000001</v>
      </c>
      <c r="W71">
        <v>17.8</v>
      </c>
      <c r="X71">
        <v>17.600000000000001</v>
      </c>
      <c r="Y71">
        <v>17.8</v>
      </c>
      <c r="Z71">
        <v>2.4</v>
      </c>
      <c r="AA71">
        <v>1.4</v>
      </c>
      <c r="AB71">
        <v>54</v>
      </c>
      <c r="AC71">
        <v>51</v>
      </c>
      <c r="AD71">
        <v>8</v>
      </c>
      <c r="AE71">
        <v>6</v>
      </c>
      <c r="AF71">
        <v>4.0999999999999996</v>
      </c>
      <c r="AG71"/>
      <c r="AH71"/>
      <c r="AI71"/>
      <c r="AJ71">
        <f t="shared" si="73"/>
        <v>68</v>
      </c>
      <c r="AK71" s="24">
        <f t="shared" si="49"/>
        <v>4.9625664404002903</v>
      </c>
      <c r="AL71" s="17">
        <f t="shared" si="50"/>
        <v>14.35</v>
      </c>
      <c r="AM71" s="24">
        <f t="shared" si="51"/>
        <v>2.2103999999999999</v>
      </c>
      <c r="AN71" s="17">
        <f t="shared" si="84"/>
        <v>97.691119431955826</v>
      </c>
      <c r="AO71" s="18">
        <f t="shared" si="52"/>
        <v>6.4994499866974684E-2</v>
      </c>
      <c r="AP71" s="24">
        <f t="shared" si="53"/>
        <v>0.10586025505334089</v>
      </c>
      <c r="AQ71" s="24">
        <f t="shared" si="54"/>
        <v>3.07464905088159</v>
      </c>
      <c r="AR71" s="24">
        <f t="shared" si="55"/>
        <v>0.82478058998620984</v>
      </c>
      <c r="AS71" s="24">
        <f t="shared" si="56"/>
        <v>1.9497148204338999</v>
      </c>
      <c r="AT71" s="24">
        <f t="shared" si="74"/>
        <v>0.47094971688212584</v>
      </c>
      <c r="AU71" s="24">
        <f t="shared" si="75"/>
        <v>0.39970437661460673</v>
      </c>
      <c r="AV71" s="24">
        <f t="shared" si="57"/>
        <v>0.43532704674836631</v>
      </c>
      <c r="AW71" s="24">
        <f t="shared" si="58"/>
        <v>1.5143877736855336</v>
      </c>
      <c r="AX71" s="24">
        <f t="shared" si="59"/>
        <v>17.833200000000001</v>
      </c>
      <c r="AY71" s="24">
        <f t="shared" si="60"/>
        <v>1.012857804834516</v>
      </c>
      <c r="AZ71" s="24">
        <f t="shared" si="61"/>
        <v>-8.9029975242969572E-2</v>
      </c>
      <c r="BA71" s="24">
        <f t="shared" si="85"/>
        <v>1.5118723748681744</v>
      </c>
      <c r="BB71" s="24">
        <f t="shared" si="86"/>
        <v>-4.8961841416572019E-2</v>
      </c>
      <c r="BC71" s="24">
        <f t="shared" si="87"/>
        <v>0.83141378239695896</v>
      </c>
      <c r="BD71" s="24">
        <f t="shared" si="62"/>
        <v>28.778369335662219</v>
      </c>
      <c r="BE71" s="24">
        <f t="shared" si="88"/>
        <v>21.75874948730749</v>
      </c>
      <c r="BF71" s="18">
        <f t="shared" si="76"/>
        <v>1</v>
      </c>
      <c r="BG71" s="25">
        <f t="shared" si="63"/>
        <v>7850221478.4973993</v>
      </c>
      <c r="BH71" s="25">
        <f t="shared" si="64"/>
        <v>5918004820.7020445</v>
      </c>
      <c r="BI71" s="24">
        <f t="shared" si="65"/>
        <v>33.752806772487439</v>
      </c>
      <c r="BJ71" s="18">
        <f t="shared" si="66"/>
        <v>0.24762895412377331</v>
      </c>
      <c r="BK71" s="18">
        <f t="shared" si="67"/>
        <v>1</v>
      </c>
      <c r="BL71" s="24">
        <f t="shared" si="68"/>
        <v>8.3581722398128768</v>
      </c>
      <c r="BM71" s="24">
        <f t="shared" si="69"/>
        <v>9.4750277601871247</v>
      </c>
      <c r="BN71" s="24">
        <f t="shared" si="77"/>
        <v>0.40911173403225926</v>
      </c>
      <c r="BO71" s="24">
        <f t="shared" si="70"/>
        <v>0.40923577297500485</v>
      </c>
      <c r="BP71" s="24">
        <f t="shared" si="71"/>
        <v>0.681042363571841</v>
      </c>
      <c r="BQ71" s="24">
        <f t="shared" si="72"/>
        <v>0.21970046137234225</v>
      </c>
      <c r="BS71" s="9"/>
      <c r="BT71" s="13"/>
      <c r="BU71" s="14"/>
      <c r="BV71" s="13"/>
      <c r="BW71" s="26"/>
      <c r="BX71" s="27"/>
      <c r="BZ71" s="13"/>
      <c r="CA71" s="14"/>
      <c r="CB71" s="13"/>
      <c r="CC71" s="6"/>
      <c r="CD71" s="28"/>
      <c r="CF71" s="15"/>
      <c r="CG71" s="15"/>
      <c r="CH71" s="15"/>
    </row>
    <row r="72" spans="1:86" ht="18.75">
      <c r="A72">
        <f t="shared" si="78"/>
        <v>69</v>
      </c>
      <c r="B72">
        <f t="shared" si="79"/>
        <v>10.9</v>
      </c>
      <c r="C72">
        <f t="shared" si="80"/>
        <v>1.7</v>
      </c>
      <c r="D72" s="29">
        <f t="shared" si="81"/>
        <v>4.4438292850154584</v>
      </c>
      <c r="E72">
        <f t="shared" si="82"/>
        <v>0</v>
      </c>
      <c r="F72">
        <f t="shared" si="83"/>
        <v>27</v>
      </c>
      <c r="G72">
        <f t="shared" si="83"/>
        <v>4.9000000000000004</v>
      </c>
      <c r="H72">
        <v>2002</v>
      </c>
      <c r="I72">
        <v>69</v>
      </c>
      <c r="J72">
        <v>26</v>
      </c>
      <c r="K72">
        <v>27</v>
      </c>
      <c r="L72">
        <v>4.9000000000000004</v>
      </c>
      <c r="M72">
        <v>16.3</v>
      </c>
      <c r="N72">
        <v>50</v>
      </c>
      <c r="O72">
        <v>10.9</v>
      </c>
      <c r="P72">
        <v>27.2</v>
      </c>
      <c r="Q72">
        <v>1.5</v>
      </c>
      <c r="R72">
        <v>21.6</v>
      </c>
      <c r="S72">
        <v>0</v>
      </c>
      <c r="T72">
        <v>26.3</v>
      </c>
      <c r="U72">
        <v>13.4</v>
      </c>
      <c r="V72">
        <v>19.5</v>
      </c>
      <c r="W72">
        <v>18</v>
      </c>
      <c r="X72">
        <v>17.8</v>
      </c>
      <c r="Y72">
        <v>18</v>
      </c>
      <c r="Z72">
        <v>1.7</v>
      </c>
      <c r="AA72">
        <v>0.8</v>
      </c>
      <c r="AB72">
        <v>308</v>
      </c>
      <c r="AC72">
        <v>58</v>
      </c>
      <c r="AD72">
        <v>7</v>
      </c>
      <c r="AE72">
        <v>5.3</v>
      </c>
      <c r="AF72">
        <v>5.3</v>
      </c>
      <c r="AG72"/>
      <c r="AH72"/>
      <c r="AI72"/>
      <c r="AJ72">
        <f t="shared" si="73"/>
        <v>69</v>
      </c>
      <c r="AK72" s="24">
        <f t="shared" si="49"/>
        <v>4.4438292850154584</v>
      </c>
      <c r="AL72" s="17">
        <f t="shared" si="50"/>
        <v>15.95</v>
      </c>
      <c r="AM72" s="24">
        <f t="shared" si="51"/>
        <v>1.5657000000000001</v>
      </c>
      <c r="AN72" s="17">
        <f t="shared" si="84"/>
        <v>97.710801115221003</v>
      </c>
      <c r="AO72" s="18">
        <f t="shared" si="52"/>
        <v>6.5007594211351105E-2</v>
      </c>
      <c r="AP72" s="24">
        <f t="shared" si="53"/>
        <v>0.11585411912158015</v>
      </c>
      <c r="AQ72" s="24">
        <f t="shared" si="54"/>
        <v>3.5653401758108458</v>
      </c>
      <c r="AR72" s="24">
        <f t="shared" si="55"/>
        <v>0.86624054616653301</v>
      </c>
      <c r="AS72" s="24">
        <f t="shared" si="56"/>
        <v>2.2157903609886893</v>
      </c>
      <c r="AT72" s="24">
        <f t="shared" si="74"/>
        <v>0.4331202730832665</v>
      </c>
      <c r="AU72" s="24">
        <f t="shared" si="75"/>
        <v>0.38862207916338221</v>
      </c>
      <c r="AV72" s="24">
        <f t="shared" si="57"/>
        <v>0.41087117612332436</v>
      </c>
      <c r="AW72" s="24">
        <f t="shared" si="58"/>
        <v>1.804919184865365</v>
      </c>
      <c r="AX72" s="24">
        <f t="shared" si="59"/>
        <v>16.632000000000001</v>
      </c>
      <c r="AY72" s="24">
        <f t="shared" si="60"/>
        <v>1.0123327505880855</v>
      </c>
      <c r="AZ72" s="24">
        <f t="shared" si="61"/>
        <v>-8.2145341567279873E-2</v>
      </c>
      <c r="BA72" s="24">
        <f t="shared" si="85"/>
        <v>1.5164550564681711</v>
      </c>
      <c r="BB72" s="24">
        <f t="shared" si="86"/>
        <v>-4.5184530398466878E-2</v>
      </c>
      <c r="BC72" s="24">
        <f t="shared" si="87"/>
        <v>0.83190503114373493</v>
      </c>
      <c r="BD72" s="24">
        <f t="shared" si="62"/>
        <v>28.999736122674282</v>
      </c>
      <c r="BE72" s="24">
        <f t="shared" si="88"/>
        <v>21.926120487631572</v>
      </c>
      <c r="BF72" s="18">
        <f t="shared" si="76"/>
        <v>0.98512639352613551</v>
      </c>
      <c r="BG72" s="25">
        <f t="shared" si="63"/>
        <v>8117293828.9158564</v>
      </c>
      <c r="BH72" s="25">
        <f t="shared" si="64"/>
        <v>5977974714.0546045</v>
      </c>
      <c r="BI72" s="24">
        <f t="shared" si="65"/>
        <v>34.55455083309208</v>
      </c>
      <c r="BJ72" s="18">
        <f t="shared" si="66"/>
        <v>0.25026107281665799</v>
      </c>
      <c r="BK72" s="18">
        <f t="shared" si="67"/>
        <v>0.97992063126028295</v>
      </c>
      <c r="BL72" s="24">
        <f t="shared" si="68"/>
        <v>8.4740194291502888</v>
      </c>
      <c r="BM72" s="24">
        <f t="shared" si="69"/>
        <v>8.1579805708497126</v>
      </c>
      <c r="BN72" s="24">
        <f t="shared" si="77"/>
        <v>0.37768428568748669</v>
      </c>
      <c r="BO72" s="24">
        <f t="shared" si="70"/>
        <v>0.38561534636147765</v>
      </c>
      <c r="BP72" s="24">
        <f t="shared" si="71"/>
        <v>0.57188644450283443</v>
      </c>
      <c r="BQ72" s="24">
        <f t="shared" si="72"/>
        <v>0.2154677260202135</v>
      </c>
      <c r="BS72" s="9"/>
      <c r="BT72" s="13"/>
      <c r="BU72" s="14"/>
      <c r="BV72" s="13"/>
      <c r="BW72" s="26"/>
      <c r="BX72" s="27"/>
      <c r="BZ72" s="13"/>
      <c r="CA72" s="14"/>
      <c r="CB72" s="13"/>
      <c r="CC72" s="6"/>
      <c r="CD72" s="28"/>
      <c r="CF72" s="15"/>
      <c r="CG72" s="15"/>
      <c r="CH72" s="15"/>
    </row>
    <row r="73" spans="1:86" ht="18.75">
      <c r="A73">
        <f t="shared" si="78"/>
        <v>70</v>
      </c>
      <c r="B73">
        <f t="shared" si="79"/>
        <v>5.6</v>
      </c>
      <c r="C73">
        <f t="shared" si="80"/>
        <v>2</v>
      </c>
      <c r="D73" s="29">
        <f t="shared" si="81"/>
        <v>5.3992000916520659</v>
      </c>
      <c r="E73">
        <f t="shared" si="82"/>
        <v>0</v>
      </c>
      <c r="F73">
        <f t="shared" si="83"/>
        <v>29.3</v>
      </c>
      <c r="G73">
        <f t="shared" si="83"/>
        <v>6.3</v>
      </c>
      <c r="H73">
        <v>2002</v>
      </c>
      <c r="I73">
        <v>70</v>
      </c>
      <c r="J73">
        <v>26</v>
      </c>
      <c r="K73">
        <v>29.3</v>
      </c>
      <c r="L73">
        <v>6.3</v>
      </c>
      <c r="M73">
        <v>18.5</v>
      </c>
      <c r="N73">
        <v>65.599999999999994</v>
      </c>
      <c r="O73">
        <v>5.6</v>
      </c>
      <c r="P73">
        <v>19.600000000000001</v>
      </c>
      <c r="Q73">
        <v>1.9</v>
      </c>
      <c r="R73">
        <v>23.61</v>
      </c>
      <c r="S73">
        <v>0</v>
      </c>
      <c r="T73">
        <v>27.7</v>
      </c>
      <c r="U73">
        <v>14.4</v>
      </c>
      <c r="V73">
        <v>20.399999999999999</v>
      </c>
      <c r="W73">
        <v>18.399999999999999</v>
      </c>
      <c r="X73">
        <v>18</v>
      </c>
      <c r="Y73">
        <v>18.2</v>
      </c>
      <c r="Z73">
        <v>2</v>
      </c>
      <c r="AA73">
        <v>1.6</v>
      </c>
      <c r="AB73">
        <v>311</v>
      </c>
      <c r="AC73">
        <v>37</v>
      </c>
      <c r="AD73">
        <v>7.5</v>
      </c>
      <c r="AE73">
        <v>6.4</v>
      </c>
      <c r="AF73">
        <v>6.5</v>
      </c>
      <c r="AG73"/>
      <c r="AH73"/>
      <c r="AI73"/>
      <c r="AJ73">
        <f t="shared" si="73"/>
        <v>70</v>
      </c>
      <c r="AK73" s="24">
        <f t="shared" si="49"/>
        <v>5.3992000916520659</v>
      </c>
      <c r="AL73" s="17">
        <f t="shared" si="50"/>
        <v>17.8</v>
      </c>
      <c r="AM73" s="24">
        <f t="shared" si="51"/>
        <v>1.8420000000000001</v>
      </c>
      <c r="AN73" s="17">
        <f t="shared" si="84"/>
        <v>97.733292156073759</v>
      </c>
      <c r="AO73" s="18">
        <f t="shared" si="52"/>
        <v>6.5022557638530695E-2</v>
      </c>
      <c r="AP73" s="24">
        <f t="shared" si="53"/>
        <v>0.12839737167633511</v>
      </c>
      <c r="AQ73" s="24">
        <f t="shared" si="54"/>
        <v>4.0756492057609837</v>
      </c>
      <c r="AR73" s="24">
        <f t="shared" si="55"/>
        <v>0.95470988059941519</v>
      </c>
      <c r="AS73" s="24">
        <f t="shared" si="56"/>
        <v>2.5151795431801993</v>
      </c>
      <c r="AT73" s="24">
        <f t="shared" si="74"/>
        <v>0.6262896816732163</v>
      </c>
      <c r="AU73" s="24">
        <f t="shared" si="75"/>
        <v>0.22823635552261506</v>
      </c>
      <c r="AV73" s="24">
        <f t="shared" si="57"/>
        <v>0.42726301859791571</v>
      </c>
      <c r="AW73" s="24">
        <f t="shared" si="58"/>
        <v>2.0879165245822837</v>
      </c>
      <c r="AX73" s="24">
        <f t="shared" si="59"/>
        <v>18.1797</v>
      </c>
      <c r="AY73" s="24">
        <f t="shared" si="60"/>
        <v>1.0118040418814931</v>
      </c>
      <c r="AZ73" s="24">
        <f t="shared" si="61"/>
        <v>-7.5236366454042039E-2</v>
      </c>
      <c r="BA73" s="24">
        <f t="shared" si="85"/>
        <v>1.5210475753218187</v>
      </c>
      <c r="BB73" s="24">
        <f t="shared" si="86"/>
        <v>-4.1391711434623911E-2</v>
      </c>
      <c r="BC73" s="24">
        <f t="shared" si="87"/>
        <v>0.83235837673938662</v>
      </c>
      <c r="BD73" s="24">
        <f t="shared" si="62"/>
        <v>29.220872135042878</v>
      </c>
      <c r="BE73" s="24">
        <f t="shared" si="88"/>
        <v>22.09331700386322</v>
      </c>
      <c r="BF73" s="18">
        <f t="shared" si="76"/>
        <v>1</v>
      </c>
      <c r="BG73" s="25">
        <f t="shared" si="63"/>
        <v>8368965764.9450665</v>
      </c>
      <c r="BH73" s="25">
        <f t="shared" si="64"/>
        <v>6099280672.3653536</v>
      </c>
      <c r="BI73" s="24">
        <f t="shared" si="65"/>
        <v>35.468906141066498</v>
      </c>
      <c r="BJ73" s="18">
        <f t="shared" si="66"/>
        <v>0.24848849709179099</v>
      </c>
      <c r="BK73" s="18">
        <f t="shared" si="67"/>
        <v>1</v>
      </c>
      <c r="BL73" s="24">
        <f t="shared" si="68"/>
        <v>8.81361518048341</v>
      </c>
      <c r="BM73" s="24">
        <f t="shared" si="69"/>
        <v>9.3660848195165904</v>
      </c>
      <c r="BN73" s="24">
        <f t="shared" si="77"/>
        <v>0.39669990764576835</v>
      </c>
      <c r="BO73" s="24">
        <f t="shared" si="70"/>
        <v>0.49065291487920909</v>
      </c>
      <c r="BP73" s="24">
        <f t="shared" si="71"/>
        <v>0.77352797902375614</v>
      </c>
      <c r="BQ73" s="24">
        <f t="shared" si="72"/>
        <v>0.23414225671272482</v>
      </c>
      <c r="BS73" s="9"/>
      <c r="BT73" s="13"/>
      <c r="BU73" s="14"/>
      <c r="BV73" s="13"/>
      <c r="BW73" s="26"/>
      <c r="BX73" s="27"/>
      <c r="BZ73" s="13"/>
      <c r="CA73" s="14"/>
      <c r="CB73" s="13"/>
      <c r="CC73" s="6"/>
      <c r="CD73" s="28"/>
      <c r="CF73" s="15"/>
      <c r="CG73" s="15"/>
      <c r="CH73" s="15"/>
    </row>
    <row r="74" spans="1:86" ht="18.75">
      <c r="A74">
        <f t="shared" si="78"/>
        <v>71</v>
      </c>
      <c r="B74">
        <f t="shared" si="79"/>
        <v>9.1999999999999993</v>
      </c>
      <c r="C74">
        <f t="shared" si="80"/>
        <v>1.4</v>
      </c>
      <c r="D74" s="29">
        <f t="shared" si="81"/>
        <v>4.6099471410824098</v>
      </c>
      <c r="E74">
        <f t="shared" si="82"/>
        <v>0</v>
      </c>
      <c r="F74">
        <f t="shared" si="83"/>
        <v>29.4</v>
      </c>
      <c r="G74">
        <f t="shared" si="83"/>
        <v>6.8</v>
      </c>
      <c r="H74">
        <v>2002</v>
      </c>
      <c r="I74">
        <v>71</v>
      </c>
      <c r="J74">
        <v>26</v>
      </c>
      <c r="K74">
        <v>29.4</v>
      </c>
      <c r="L74">
        <v>6.8</v>
      </c>
      <c r="M74">
        <v>18.3</v>
      </c>
      <c r="N74">
        <v>50.2</v>
      </c>
      <c r="O74">
        <v>9.1999999999999993</v>
      </c>
      <c r="P74">
        <v>21</v>
      </c>
      <c r="Q74">
        <v>1.8</v>
      </c>
      <c r="R74">
        <v>23.32</v>
      </c>
      <c r="S74">
        <v>0</v>
      </c>
      <c r="T74">
        <v>28.3</v>
      </c>
      <c r="U74">
        <v>14.6</v>
      </c>
      <c r="V74">
        <v>21</v>
      </c>
      <c r="W74">
        <v>18.7</v>
      </c>
      <c r="X74">
        <v>18.399999999999999</v>
      </c>
      <c r="Y74">
        <v>18.600000000000001</v>
      </c>
      <c r="Z74">
        <v>1.4</v>
      </c>
      <c r="AA74">
        <v>0.4</v>
      </c>
      <c r="AB74">
        <v>4</v>
      </c>
      <c r="AC74">
        <v>68</v>
      </c>
      <c r="AD74">
        <v>5.2</v>
      </c>
      <c r="AE74">
        <v>5.8</v>
      </c>
      <c r="AF74">
        <v>6.8</v>
      </c>
      <c r="AG74"/>
      <c r="AH74"/>
      <c r="AI74"/>
      <c r="AJ74">
        <f t="shared" si="73"/>
        <v>71</v>
      </c>
      <c r="AK74" s="24">
        <f t="shared" si="49"/>
        <v>4.6099471410824098</v>
      </c>
      <c r="AL74" s="17">
        <f t="shared" si="50"/>
        <v>18.099999999999998</v>
      </c>
      <c r="AM74" s="24">
        <f t="shared" si="51"/>
        <v>1.2893999999999999</v>
      </c>
      <c r="AN74" s="17">
        <f t="shared" si="84"/>
        <v>97.736912821034878</v>
      </c>
      <c r="AO74" s="18">
        <f t="shared" si="52"/>
        <v>6.5024966489096669E-2</v>
      </c>
      <c r="AP74" s="24">
        <f t="shared" si="53"/>
        <v>0.1305360763076106</v>
      </c>
      <c r="AQ74" s="24">
        <f t="shared" si="54"/>
        <v>4.0992081541413299</v>
      </c>
      <c r="AR74" s="24">
        <f t="shared" si="55"/>
        <v>0.98818258572263085</v>
      </c>
      <c r="AS74" s="24">
        <f t="shared" si="56"/>
        <v>2.5436953699319802</v>
      </c>
      <c r="AT74" s="24">
        <f t="shared" si="74"/>
        <v>0.49606765803276071</v>
      </c>
      <c r="AU74" s="24">
        <f t="shared" si="75"/>
        <v>0.37712715018100235</v>
      </c>
      <c r="AV74" s="24">
        <f t="shared" si="57"/>
        <v>0.43659740410688153</v>
      </c>
      <c r="AW74" s="24">
        <f t="shared" si="58"/>
        <v>2.1070979658250986</v>
      </c>
      <c r="AX74" s="24">
        <f t="shared" si="59"/>
        <v>17.956400000000002</v>
      </c>
      <c r="AY74" s="24">
        <f t="shared" si="60"/>
        <v>1.0112718353825392</v>
      </c>
      <c r="AZ74" s="24">
        <f t="shared" si="61"/>
        <v>-6.8305097181690172E-2</v>
      </c>
      <c r="BA74" s="24">
        <f t="shared" si="85"/>
        <v>1.5256490564965544</v>
      </c>
      <c r="BB74" s="24">
        <f t="shared" si="86"/>
        <v>-3.7584668490496506E-2</v>
      </c>
      <c r="BC74" s="24">
        <f t="shared" si="87"/>
        <v>0.83277326108457805</v>
      </c>
      <c r="BD74" s="24">
        <f t="shared" si="62"/>
        <v>29.441689378405293</v>
      </c>
      <c r="BE74" s="24">
        <f t="shared" si="88"/>
        <v>22.260272505224673</v>
      </c>
      <c r="BF74" s="18">
        <f t="shared" si="76"/>
        <v>1</v>
      </c>
      <c r="BG74" s="25">
        <f t="shared" si="63"/>
        <v>8380039119.6088724</v>
      </c>
      <c r="BH74" s="25">
        <f t="shared" si="64"/>
        <v>6143048432.568326</v>
      </c>
      <c r="BI74" s="24">
        <f t="shared" si="65"/>
        <v>35.6033491341624</v>
      </c>
      <c r="BJ74" s="18">
        <f t="shared" si="66"/>
        <v>0.2474942752015051</v>
      </c>
      <c r="BK74" s="18">
        <f t="shared" si="67"/>
        <v>1</v>
      </c>
      <c r="BL74" s="24">
        <f t="shared" si="68"/>
        <v>8.8116250887056573</v>
      </c>
      <c r="BM74" s="24">
        <f t="shared" si="69"/>
        <v>9.1447749112943448</v>
      </c>
      <c r="BN74" s="24">
        <f t="shared" si="77"/>
        <v>0.39214300648775063</v>
      </c>
      <c r="BO74" s="24">
        <f t="shared" si="70"/>
        <v>0.48703899853974975</v>
      </c>
      <c r="BP74" s="24">
        <f t="shared" si="71"/>
        <v>0.54590138358877938</v>
      </c>
      <c r="BQ74" s="24">
        <f t="shared" si="72"/>
        <v>0.2240677280056613</v>
      </c>
      <c r="BS74" s="9"/>
      <c r="BT74" s="13"/>
      <c r="BU74" s="14"/>
      <c r="BV74" s="13"/>
      <c r="BW74" s="26"/>
      <c r="BX74" s="27"/>
      <c r="BZ74" s="13"/>
      <c r="CA74" s="14"/>
      <c r="CB74" s="13"/>
      <c r="CC74" s="6"/>
      <c r="CD74" s="28"/>
      <c r="CF74" s="15"/>
      <c r="CG74" s="15"/>
      <c r="CH74" s="15"/>
    </row>
    <row r="75" spans="1:86" ht="18.75">
      <c r="A75">
        <f t="shared" si="78"/>
        <v>72</v>
      </c>
      <c r="B75">
        <f t="shared" si="79"/>
        <v>12.1</v>
      </c>
      <c r="C75">
        <f t="shared" si="80"/>
        <v>4.2</v>
      </c>
      <c r="D75" s="29">
        <f t="shared" si="81"/>
        <v>7.0259232881978111</v>
      </c>
      <c r="E75">
        <f t="shared" si="82"/>
        <v>0</v>
      </c>
      <c r="F75">
        <f t="shared" si="83"/>
        <v>27.9</v>
      </c>
      <c r="G75">
        <f t="shared" si="83"/>
        <v>9.1</v>
      </c>
      <c r="H75">
        <v>2002</v>
      </c>
      <c r="I75">
        <v>72</v>
      </c>
      <c r="J75">
        <v>26</v>
      </c>
      <c r="K75">
        <v>27.9</v>
      </c>
      <c r="L75">
        <v>9.1</v>
      </c>
      <c r="M75">
        <v>19</v>
      </c>
      <c r="N75">
        <v>51.8</v>
      </c>
      <c r="O75">
        <v>12.1</v>
      </c>
      <c r="P75">
        <v>25</v>
      </c>
      <c r="Q75">
        <v>1.8</v>
      </c>
      <c r="R75">
        <v>22.91</v>
      </c>
      <c r="S75">
        <v>0</v>
      </c>
      <c r="T75">
        <v>27.4</v>
      </c>
      <c r="U75">
        <v>16.3</v>
      </c>
      <c r="V75">
        <v>21.6</v>
      </c>
      <c r="W75">
        <v>19.2</v>
      </c>
      <c r="X75">
        <v>18.7</v>
      </c>
      <c r="Y75">
        <v>19</v>
      </c>
      <c r="Z75">
        <v>4.2</v>
      </c>
      <c r="AA75">
        <v>2.4</v>
      </c>
      <c r="AB75">
        <v>245</v>
      </c>
      <c r="AC75">
        <v>54</v>
      </c>
      <c r="AD75">
        <v>13.6</v>
      </c>
      <c r="AE75">
        <v>7.7</v>
      </c>
      <c r="AF75">
        <v>6.4</v>
      </c>
      <c r="AG75"/>
      <c r="AH75"/>
      <c r="AI75"/>
      <c r="AJ75">
        <f t="shared" si="73"/>
        <v>72</v>
      </c>
      <c r="AK75" s="24">
        <f t="shared" si="49"/>
        <v>7.0259232881978111</v>
      </c>
      <c r="AL75" s="17">
        <f t="shared" si="50"/>
        <v>18.5</v>
      </c>
      <c r="AM75" s="24">
        <f t="shared" si="51"/>
        <v>3.8682000000000003</v>
      </c>
      <c r="AN75" s="17">
        <f t="shared" si="84"/>
        <v>97.741728956269384</v>
      </c>
      <c r="AO75" s="18">
        <f t="shared" si="52"/>
        <v>6.5028170693354731E-2</v>
      </c>
      <c r="AP75" s="24">
        <f t="shared" si="53"/>
        <v>0.13343458534758149</v>
      </c>
      <c r="AQ75" s="24">
        <f t="shared" si="54"/>
        <v>3.7579771108740125</v>
      </c>
      <c r="AR75" s="24">
        <f t="shared" si="55"/>
        <v>1.1558393550367974</v>
      </c>
      <c r="AS75" s="24">
        <f t="shared" si="56"/>
        <v>2.4569082329554051</v>
      </c>
      <c r="AT75" s="24">
        <f t="shared" si="74"/>
        <v>0.59872478590906097</v>
      </c>
      <c r="AU75" s="24">
        <f t="shared" si="75"/>
        <v>0.45471523041575551</v>
      </c>
      <c r="AV75" s="24">
        <f t="shared" si="57"/>
        <v>0.52672000816240827</v>
      </c>
      <c r="AW75" s="24">
        <f t="shared" si="58"/>
        <v>1.9301882247929969</v>
      </c>
      <c r="AX75" s="24">
        <f t="shared" si="59"/>
        <v>17.640699999999999</v>
      </c>
      <c r="AY75" s="24">
        <f t="shared" si="60"/>
        <v>1.0107362887954954</v>
      </c>
      <c r="AZ75" s="24">
        <f t="shared" si="61"/>
        <v>-6.1353587634898551E-2</v>
      </c>
      <c r="BA75" s="24">
        <f t="shared" si="85"/>
        <v>1.5302586349500598</v>
      </c>
      <c r="BB75" s="24">
        <f t="shared" si="86"/>
        <v>-3.3764695057265259E-2</v>
      </c>
      <c r="BC75" s="24">
        <f t="shared" si="87"/>
        <v>0.83314917317242854</v>
      </c>
      <c r="BD75" s="24">
        <f t="shared" si="62"/>
        <v>29.662100746890673</v>
      </c>
      <c r="BE75" s="24">
        <f t="shared" si="88"/>
        <v>22.426921132709101</v>
      </c>
      <c r="BF75" s="18">
        <f t="shared" si="76"/>
        <v>1</v>
      </c>
      <c r="BG75" s="25">
        <f t="shared" si="63"/>
        <v>8215088174.481678</v>
      </c>
      <c r="BH75" s="25">
        <f t="shared" si="64"/>
        <v>6347421649.4847012</v>
      </c>
      <c r="BI75" s="24">
        <f t="shared" si="65"/>
        <v>35.699992833453578</v>
      </c>
      <c r="BJ75" s="18">
        <f t="shared" si="66"/>
        <v>0.23839433007955119</v>
      </c>
      <c r="BK75" s="18">
        <f t="shared" si="67"/>
        <v>1</v>
      </c>
      <c r="BL75" s="24">
        <f t="shared" si="68"/>
        <v>8.5106758753759433</v>
      </c>
      <c r="BM75" s="24">
        <f t="shared" si="69"/>
        <v>9.1300241246240557</v>
      </c>
      <c r="BN75" s="24">
        <f t="shared" si="77"/>
        <v>0.39851698492466414</v>
      </c>
      <c r="BO75" s="24">
        <f t="shared" si="70"/>
        <v>0.49705048117931155</v>
      </c>
      <c r="BP75" s="24">
        <f t="shared" si="71"/>
        <v>1.4982205769264259</v>
      </c>
      <c r="BQ75" s="24">
        <f t="shared" si="72"/>
        <v>0.28398702579878804</v>
      </c>
      <c r="BS75" s="9"/>
      <c r="BT75" s="13"/>
      <c r="BU75" s="14"/>
      <c r="BV75" s="13"/>
      <c r="BW75" s="26"/>
      <c r="BX75" s="27"/>
      <c r="BZ75" s="13"/>
      <c r="CA75" s="14"/>
      <c r="CB75" s="13"/>
      <c r="CC75" s="6"/>
      <c r="CD75" s="28"/>
      <c r="CF75" s="15"/>
      <c r="CG75" s="15"/>
      <c r="CH75" s="15"/>
    </row>
    <row r="76" spans="1:86" ht="18.75">
      <c r="A76">
        <f t="shared" si="78"/>
        <v>73</v>
      </c>
      <c r="B76">
        <f t="shared" si="79"/>
        <v>9</v>
      </c>
      <c r="C76">
        <f t="shared" si="80"/>
        <v>2.9</v>
      </c>
      <c r="D76" s="29">
        <f t="shared" si="81"/>
        <v>4.9293000490738761</v>
      </c>
      <c r="E76">
        <f t="shared" si="82"/>
        <v>0</v>
      </c>
      <c r="F76">
        <f t="shared" si="83"/>
        <v>19</v>
      </c>
      <c r="G76">
        <f t="shared" si="83"/>
        <v>5.5</v>
      </c>
      <c r="H76">
        <v>2002</v>
      </c>
      <c r="I76">
        <v>73</v>
      </c>
      <c r="J76">
        <v>26</v>
      </c>
      <c r="K76">
        <v>19</v>
      </c>
      <c r="L76">
        <v>5.5</v>
      </c>
      <c r="M76">
        <v>12.3</v>
      </c>
      <c r="N76">
        <v>43.1</v>
      </c>
      <c r="O76">
        <v>9</v>
      </c>
      <c r="P76">
        <v>24.4</v>
      </c>
      <c r="Q76">
        <v>1.1000000000000001</v>
      </c>
      <c r="R76">
        <v>24.29</v>
      </c>
      <c r="S76">
        <v>0</v>
      </c>
      <c r="T76">
        <v>25.2</v>
      </c>
      <c r="U76">
        <v>14.5</v>
      </c>
      <c r="V76">
        <v>19.600000000000001</v>
      </c>
      <c r="W76">
        <v>19.399999999999999</v>
      </c>
      <c r="X76">
        <v>19.100000000000001</v>
      </c>
      <c r="Y76">
        <v>19.3</v>
      </c>
      <c r="Z76">
        <v>2.9</v>
      </c>
      <c r="AA76">
        <v>2.4</v>
      </c>
      <c r="AB76">
        <v>274</v>
      </c>
      <c r="AC76">
        <v>33</v>
      </c>
      <c r="AD76">
        <v>10.8</v>
      </c>
      <c r="AE76">
        <v>6</v>
      </c>
      <c r="AF76">
        <v>1.9</v>
      </c>
      <c r="AG76"/>
      <c r="AH76"/>
      <c r="AI76"/>
      <c r="AJ76">
        <f t="shared" si="73"/>
        <v>73</v>
      </c>
      <c r="AK76" s="24">
        <f t="shared" si="49"/>
        <v>4.9293000490738761</v>
      </c>
      <c r="AL76" s="17">
        <f t="shared" si="50"/>
        <v>12.25</v>
      </c>
      <c r="AM76" s="24">
        <f t="shared" si="51"/>
        <v>2.6709000000000001</v>
      </c>
      <c r="AN76" s="17">
        <f t="shared" si="84"/>
        <v>97.664957311069841</v>
      </c>
      <c r="AO76" s="18">
        <f t="shared" si="52"/>
        <v>6.4977094047772979E-2</v>
      </c>
      <c r="AP76" s="24">
        <f t="shared" si="53"/>
        <v>9.3863103976550288E-2</v>
      </c>
      <c r="AQ76" s="24">
        <f t="shared" si="54"/>
        <v>2.1973933238855259</v>
      </c>
      <c r="AR76" s="24">
        <f t="shared" si="55"/>
        <v>0.90322918741527269</v>
      </c>
      <c r="AS76" s="24">
        <f t="shared" si="56"/>
        <v>1.5503112556503993</v>
      </c>
      <c r="AT76" s="24">
        <f t="shared" si="74"/>
        <v>0.38929177977598256</v>
      </c>
      <c r="AU76" s="24">
        <f t="shared" si="75"/>
        <v>0.19776539914969732</v>
      </c>
      <c r="AV76" s="24">
        <f t="shared" si="57"/>
        <v>0.29352858946283994</v>
      </c>
      <c r="AW76" s="24">
        <f t="shared" si="58"/>
        <v>1.2567826661875594</v>
      </c>
      <c r="AX76" s="24">
        <f t="shared" si="59"/>
        <v>18.703299999999999</v>
      </c>
      <c r="AY76" s="24">
        <f t="shared" si="60"/>
        <v>1.0101975608143732</v>
      </c>
      <c r="AZ76" s="24">
        <f t="shared" si="61"/>
        <v>-5.4383897695971947E-2</v>
      </c>
      <c r="BA76" s="24">
        <f t="shared" si="85"/>
        <v>1.5348754546655758</v>
      </c>
      <c r="BB76" s="24">
        <f t="shared" si="86"/>
        <v>-2.9933093321555061E-2</v>
      </c>
      <c r="BC76" s="24">
        <f t="shared" si="87"/>
        <v>0.83348564978641804</v>
      </c>
      <c r="BD76" s="24">
        <f t="shared" si="62"/>
        <v>29.88202009496608</v>
      </c>
      <c r="BE76" s="24">
        <f t="shared" si="88"/>
        <v>22.593197753401952</v>
      </c>
      <c r="BF76" s="18">
        <f t="shared" si="76"/>
        <v>1</v>
      </c>
      <c r="BG76" s="25">
        <f t="shared" si="63"/>
        <v>7285896933.6551847</v>
      </c>
      <c r="BH76" s="25">
        <f t="shared" si="64"/>
        <v>6029739238.6277018</v>
      </c>
      <c r="BI76" s="24">
        <f t="shared" si="65"/>
        <v>32.643282076351497</v>
      </c>
      <c r="BJ76" s="18">
        <f t="shared" si="66"/>
        <v>0.26415040966839926</v>
      </c>
      <c r="BK76" s="18">
        <f t="shared" si="67"/>
        <v>1</v>
      </c>
      <c r="BL76" s="24">
        <f t="shared" si="68"/>
        <v>8.6227363333893621</v>
      </c>
      <c r="BM76" s="24">
        <f t="shared" si="69"/>
        <v>10.080563666610637</v>
      </c>
      <c r="BN76" s="24">
        <f t="shared" si="77"/>
        <v>0.41500879648458777</v>
      </c>
      <c r="BO76" s="24">
        <f t="shared" si="70"/>
        <v>0.38604674219717411</v>
      </c>
      <c r="BP76" s="24">
        <f t="shared" si="71"/>
        <v>0.68778297096142749</v>
      </c>
      <c r="BQ76" s="24">
        <f t="shared" si="72"/>
        <v>0.21784628699167019</v>
      </c>
      <c r="BS76" s="9"/>
      <c r="BT76" s="13"/>
      <c r="BU76" s="14"/>
      <c r="BV76" s="13"/>
      <c r="BW76" s="26"/>
      <c r="BX76" s="27"/>
      <c r="BZ76" s="13"/>
      <c r="CA76" s="14"/>
      <c r="CB76" s="13"/>
      <c r="CC76" s="6"/>
      <c r="CD76" s="28"/>
      <c r="CF76" s="15"/>
      <c r="CG76" s="15"/>
      <c r="CH76" s="15"/>
    </row>
    <row r="77" spans="1:86" ht="18.75">
      <c r="A77">
        <f t="shared" si="78"/>
        <v>74</v>
      </c>
      <c r="B77">
        <f t="shared" si="79"/>
        <v>7.3</v>
      </c>
      <c r="C77">
        <f t="shared" si="80"/>
        <v>2</v>
      </c>
      <c r="D77" s="29">
        <f t="shared" si="81"/>
        <v>4.2801826725533036</v>
      </c>
      <c r="E77">
        <f t="shared" si="82"/>
        <v>0</v>
      </c>
      <c r="F77">
        <f t="shared" si="83"/>
        <v>18.8</v>
      </c>
      <c r="G77">
        <f t="shared" si="83"/>
        <v>0.9</v>
      </c>
      <c r="H77">
        <v>2002</v>
      </c>
      <c r="I77">
        <v>74</v>
      </c>
      <c r="J77">
        <v>26</v>
      </c>
      <c r="K77">
        <v>18.8</v>
      </c>
      <c r="L77">
        <v>0.9</v>
      </c>
      <c r="M77">
        <v>10.5</v>
      </c>
      <c r="N77">
        <v>50.9</v>
      </c>
      <c r="O77">
        <v>7.3</v>
      </c>
      <c r="P77">
        <v>18.2</v>
      </c>
      <c r="Q77">
        <v>1.1000000000000001</v>
      </c>
      <c r="R77">
        <v>25.08</v>
      </c>
      <c r="S77">
        <v>0</v>
      </c>
      <c r="T77">
        <v>24.5</v>
      </c>
      <c r="U77">
        <v>11.5</v>
      </c>
      <c r="V77">
        <v>17.600000000000001</v>
      </c>
      <c r="W77">
        <v>19.3</v>
      </c>
      <c r="X77">
        <v>18.899999999999999</v>
      </c>
      <c r="Y77">
        <v>19.100000000000001</v>
      </c>
      <c r="Z77">
        <v>2</v>
      </c>
      <c r="AA77">
        <v>1.2</v>
      </c>
      <c r="AB77">
        <v>288</v>
      </c>
      <c r="AC77">
        <v>50</v>
      </c>
      <c r="AD77">
        <v>9.6999999999999993</v>
      </c>
      <c r="AE77">
        <v>5.6</v>
      </c>
      <c r="AF77">
        <v>1.5</v>
      </c>
      <c r="AG77"/>
      <c r="AH77"/>
      <c r="AI77"/>
      <c r="AJ77">
        <f t="shared" si="73"/>
        <v>74</v>
      </c>
      <c r="AK77" s="24">
        <f t="shared" si="49"/>
        <v>4.2801826725533036</v>
      </c>
      <c r="AL77" s="17">
        <f t="shared" si="50"/>
        <v>9.85</v>
      </c>
      <c r="AM77" s="24">
        <f t="shared" si="51"/>
        <v>1.8420000000000001</v>
      </c>
      <c r="AN77" s="17">
        <f t="shared" si="84"/>
        <v>97.634589445133358</v>
      </c>
      <c r="AO77" s="18">
        <f t="shared" si="52"/>
        <v>6.4956890120639738E-2</v>
      </c>
      <c r="AP77" s="24">
        <f t="shared" si="53"/>
        <v>8.1588928640719455E-2</v>
      </c>
      <c r="AQ77" s="24">
        <f t="shared" si="54"/>
        <v>2.1701248415136294</v>
      </c>
      <c r="AR77" s="24">
        <f t="shared" si="55"/>
        <v>0.65198493935640356</v>
      </c>
      <c r="AS77" s="24">
        <f t="shared" si="56"/>
        <v>1.4110548904350164</v>
      </c>
      <c r="AT77" s="24">
        <f t="shared" si="74"/>
        <v>0.3318603341324094</v>
      </c>
      <c r="AU77" s="24">
        <f t="shared" si="75"/>
        <v>0.15841911343049495</v>
      </c>
      <c r="AV77" s="24">
        <f t="shared" si="57"/>
        <v>0.24513972378145216</v>
      </c>
      <c r="AW77" s="24">
        <f t="shared" si="58"/>
        <v>1.1659151666535643</v>
      </c>
      <c r="AX77" s="24">
        <f t="shared" si="59"/>
        <v>19.311599999999999</v>
      </c>
      <c r="AY77" s="24">
        <f t="shared" si="60"/>
        <v>1.0096558110759004</v>
      </c>
      <c r="AZ77" s="24">
        <f t="shared" si="61"/>
        <v>-4.7398092634457288E-2</v>
      </c>
      <c r="BA77" s="24">
        <f t="shared" si="85"/>
        <v>1.539498667770699</v>
      </c>
      <c r="BB77" s="24">
        <f t="shared" si="86"/>
        <v>-2.6091173318994038E-2</v>
      </c>
      <c r="BC77" s="24">
        <f t="shared" si="87"/>
        <v>0.83378227613401346</v>
      </c>
      <c r="BD77" s="24">
        <f t="shared" si="62"/>
        <v>30.101362307754055</v>
      </c>
      <c r="BE77" s="24">
        <f t="shared" si="88"/>
        <v>22.759038013646684</v>
      </c>
      <c r="BF77" s="18">
        <f t="shared" si="76"/>
        <v>1</v>
      </c>
      <c r="BG77" s="25">
        <f t="shared" si="63"/>
        <v>7265966980.3796539</v>
      </c>
      <c r="BH77" s="25">
        <f t="shared" si="64"/>
        <v>5641344395.6383495</v>
      </c>
      <c r="BI77" s="24">
        <f t="shared" si="65"/>
        <v>31.642273838308135</v>
      </c>
      <c r="BJ77" s="18">
        <f t="shared" si="66"/>
        <v>0.27068377833352097</v>
      </c>
      <c r="BK77" s="18">
        <f t="shared" si="67"/>
        <v>1</v>
      </c>
      <c r="BL77" s="24">
        <f t="shared" si="68"/>
        <v>8.5650502376171698</v>
      </c>
      <c r="BM77" s="24">
        <f t="shared" si="69"/>
        <v>10.746549762382829</v>
      </c>
      <c r="BN77" s="24">
        <f t="shared" si="77"/>
        <v>0.42849081987172366</v>
      </c>
      <c r="BO77" s="24">
        <f t="shared" si="70"/>
        <v>0.35773418853237321</v>
      </c>
      <c r="BP77" s="24">
        <f t="shared" si="71"/>
        <v>0.44363165790356596</v>
      </c>
      <c r="BQ77" s="24">
        <f t="shared" si="72"/>
        <v>0.18722701990611346</v>
      </c>
      <c r="BS77" s="9"/>
      <c r="BT77" s="13"/>
      <c r="BU77" s="14"/>
      <c r="BV77" s="13"/>
      <c r="BW77" s="26"/>
      <c r="BX77" s="27"/>
      <c r="BZ77" s="13"/>
      <c r="CA77" s="14"/>
      <c r="CB77" s="13"/>
      <c r="CC77" s="6"/>
      <c r="CD77" s="28"/>
      <c r="CF77" s="15"/>
      <c r="CG77" s="15"/>
      <c r="CH77" s="15"/>
    </row>
    <row r="78" spans="1:86" ht="18.75">
      <c r="A78">
        <f t="shared" si="78"/>
        <v>75</v>
      </c>
      <c r="B78">
        <f t="shared" si="79"/>
        <v>12.6</v>
      </c>
      <c r="C78">
        <f t="shared" si="80"/>
        <v>3.5</v>
      </c>
      <c r="D78" s="29">
        <f t="shared" si="81"/>
        <v>4.523449065595595</v>
      </c>
      <c r="E78">
        <f t="shared" si="82"/>
        <v>0</v>
      </c>
      <c r="F78">
        <f t="shared" si="83"/>
        <v>16.8</v>
      </c>
      <c r="G78">
        <f t="shared" si="83"/>
        <v>3</v>
      </c>
      <c r="H78">
        <v>2002</v>
      </c>
      <c r="I78">
        <v>75</v>
      </c>
      <c r="J78">
        <v>26</v>
      </c>
      <c r="K78">
        <v>16.8</v>
      </c>
      <c r="L78">
        <v>3</v>
      </c>
      <c r="M78">
        <v>10.8</v>
      </c>
      <c r="N78">
        <v>51.6</v>
      </c>
      <c r="O78">
        <v>12.6</v>
      </c>
      <c r="P78">
        <v>32.5</v>
      </c>
      <c r="Q78">
        <v>0.9</v>
      </c>
      <c r="R78">
        <v>22.24</v>
      </c>
      <c r="S78">
        <v>0</v>
      </c>
      <c r="T78">
        <v>21.5</v>
      </c>
      <c r="U78">
        <v>11.8</v>
      </c>
      <c r="V78">
        <v>16.600000000000001</v>
      </c>
      <c r="W78">
        <v>19</v>
      </c>
      <c r="X78">
        <v>18.600000000000001</v>
      </c>
      <c r="Y78">
        <v>18.8</v>
      </c>
      <c r="Z78">
        <v>3.5</v>
      </c>
      <c r="AA78">
        <v>3</v>
      </c>
      <c r="AB78">
        <v>237</v>
      </c>
      <c r="AC78">
        <v>31</v>
      </c>
      <c r="AD78">
        <v>11.4</v>
      </c>
      <c r="AE78">
        <v>5.4</v>
      </c>
      <c r="AF78">
        <v>0.9</v>
      </c>
      <c r="AG78"/>
      <c r="AH78"/>
      <c r="AI78"/>
      <c r="AJ78">
        <f t="shared" si="73"/>
        <v>75</v>
      </c>
      <c r="AK78" s="24">
        <f t="shared" si="49"/>
        <v>4.523449065595595</v>
      </c>
      <c r="AL78" s="17">
        <f t="shared" si="50"/>
        <v>9.9</v>
      </c>
      <c r="AM78" s="24">
        <f t="shared" si="51"/>
        <v>3.2235</v>
      </c>
      <c r="AN78" s="17">
        <f t="shared" si="84"/>
        <v>97.635227282818448</v>
      </c>
      <c r="AO78" s="18">
        <f t="shared" si="52"/>
        <v>6.495731447795676E-2</v>
      </c>
      <c r="AP78" s="24">
        <f t="shared" si="53"/>
        <v>8.1829916943437234E-2</v>
      </c>
      <c r="AQ78" s="24">
        <f t="shared" si="54"/>
        <v>1.913305694509122</v>
      </c>
      <c r="AR78" s="24">
        <f t="shared" si="55"/>
        <v>0.75776633009775762</v>
      </c>
      <c r="AS78" s="24">
        <f t="shared" si="56"/>
        <v>1.3355360123034399</v>
      </c>
      <c r="AT78" s="24">
        <f t="shared" si="74"/>
        <v>0.39100742633044289</v>
      </c>
      <c r="AU78" s="24">
        <f t="shared" si="75"/>
        <v>0.24107651750814937</v>
      </c>
      <c r="AV78" s="24">
        <f t="shared" si="57"/>
        <v>0.31604197191929612</v>
      </c>
      <c r="AW78" s="24">
        <f t="shared" si="58"/>
        <v>1.0194940403841437</v>
      </c>
      <c r="AX78" s="24">
        <f t="shared" si="59"/>
        <v>17.1248</v>
      </c>
      <c r="AY78" s="24">
        <f t="shared" si="60"/>
        <v>1.0091112001122164</v>
      </c>
      <c r="AZ78" s="24">
        <f t="shared" si="61"/>
        <v>-4.0398242495160511E-2</v>
      </c>
      <c r="BA78" s="24">
        <f t="shared" si="85"/>
        <v>1.5441274336414765</v>
      </c>
      <c r="BB78" s="24">
        <f t="shared" si="86"/>
        <v>-2.224025207314427E-2</v>
      </c>
      <c r="BC78" s="24">
        <f t="shared" si="87"/>
        <v>0.83403868641485257</v>
      </c>
      <c r="BD78" s="24">
        <f t="shared" si="62"/>
        <v>30.320043369683948</v>
      </c>
      <c r="BE78" s="24">
        <f t="shared" si="88"/>
        <v>22.92437839095064</v>
      </c>
      <c r="BF78" s="18">
        <f t="shared" si="76"/>
        <v>0.97014626179696983</v>
      </c>
      <c r="BG78" s="25">
        <f t="shared" si="63"/>
        <v>7068908567.2857656</v>
      </c>
      <c r="BH78" s="25">
        <f t="shared" si="64"/>
        <v>5816250409.7962418</v>
      </c>
      <c r="BI78" s="24">
        <f t="shared" si="65"/>
        <v>31.58796723231654</v>
      </c>
      <c r="BJ78" s="18">
        <f t="shared" si="66"/>
        <v>0.2612953454386705</v>
      </c>
      <c r="BK78" s="18">
        <f t="shared" si="67"/>
        <v>0.9596974534259094</v>
      </c>
      <c r="BL78" s="24">
        <f t="shared" si="68"/>
        <v>7.9211401017589784</v>
      </c>
      <c r="BM78" s="24">
        <f t="shared" si="69"/>
        <v>9.2036598982410212</v>
      </c>
      <c r="BN78" s="24">
        <f t="shared" si="77"/>
        <v>0.41383362851803157</v>
      </c>
      <c r="BO78" s="24">
        <f t="shared" si="70"/>
        <v>0.3072789678198723</v>
      </c>
      <c r="BP78" s="24">
        <f t="shared" si="71"/>
        <v>0.67874154809645038</v>
      </c>
      <c r="BQ78" s="24">
        <f t="shared" si="72"/>
        <v>0.21797979851608984</v>
      </c>
      <c r="BS78" s="9"/>
      <c r="BT78" s="13"/>
      <c r="BU78" s="14"/>
      <c r="BV78" s="13"/>
      <c r="BW78" s="26"/>
      <c r="BX78" s="27"/>
      <c r="BZ78" s="13"/>
      <c r="CA78" s="14"/>
      <c r="CB78" s="13"/>
      <c r="CC78" s="6"/>
      <c r="CD78" s="28"/>
      <c r="CF78" s="15"/>
      <c r="CG78" s="15"/>
      <c r="CH78" s="15"/>
    </row>
    <row r="79" spans="1:86" ht="18.75">
      <c r="A79">
        <f t="shared" si="78"/>
        <v>76</v>
      </c>
      <c r="B79">
        <f t="shared" si="79"/>
        <v>18.5</v>
      </c>
      <c r="C79">
        <f t="shared" si="80"/>
        <v>2.1</v>
      </c>
      <c r="D79" s="29">
        <f t="shared" si="81"/>
        <v>3.9862668232980409</v>
      </c>
      <c r="E79">
        <f t="shared" si="82"/>
        <v>0</v>
      </c>
      <c r="F79">
        <f t="shared" si="83"/>
        <v>18.2</v>
      </c>
      <c r="G79">
        <f t="shared" si="83"/>
        <v>2.1</v>
      </c>
      <c r="H79">
        <v>2002</v>
      </c>
      <c r="I79">
        <v>76</v>
      </c>
      <c r="J79">
        <v>26</v>
      </c>
      <c r="K79">
        <v>18.2</v>
      </c>
      <c r="L79">
        <v>2.1</v>
      </c>
      <c r="M79">
        <v>11.7</v>
      </c>
      <c r="N79">
        <v>65.400000000000006</v>
      </c>
      <c r="O79">
        <v>18.5</v>
      </c>
      <c r="P79">
        <v>36.799999999999997</v>
      </c>
      <c r="Q79">
        <v>1</v>
      </c>
      <c r="R79">
        <v>24.48</v>
      </c>
      <c r="S79">
        <v>0</v>
      </c>
      <c r="T79">
        <v>24</v>
      </c>
      <c r="U79">
        <v>11.4</v>
      </c>
      <c r="V79">
        <v>17.3</v>
      </c>
      <c r="W79">
        <v>18.600000000000001</v>
      </c>
      <c r="X79">
        <v>18.2</v>
      </c>
      <c r="Y79">
        <v>18.399999999999999</v>
      </c>
      <c r="Z79">
        <v>2.1</v>
      </c>
      <c r="AA79">
        <v>1.3</v>
      </c>
      <c r="AB79">
        <v>214</v>
      </c>
      <c r="AC79">
        <v>50</v>
      </c>
      <c r="AD79">
        <v>7.5</v>
      </c>
      <c r="AE79">
        <v>5.2</v>
      </c>
      <c r="AF79">
        <v>1.4</v>
      </c>
      <c r="AG79"/>
      <c r="AH79"/>
      <c r="AI79"/>
      <c r="AJ79">
        <f t="shared" si="73"/>
        <v>76</v>
      </c>
      <c r="AK79" s="24">
        <f t="shared" si="49"/>
        <v>3.9862668232980409</v>
      </c>
      <c r="AL79" s="17">
        <f t="shared" si="50"/>
        <v>10.15</v>
      </c>
      <c r="AM79" s="24">
        <f t="shared" si="51"/>
        <v>1.9341000000000002</v>
      </c>
      <c r="AN79" s="17">
        <f t="shared" si="84"/>
        <v>97.638413144701019</v>
      </c>
      <c r="AO79" s="18">
        <f t="shared" si="52"/>
        <v>6.49594340513725E-2</v>
      </c>
      <c r="AP79" s="24">
        <f t="shared" si="53"/>
        <v>8.304399116686359E-2</v>
      </c>
      <c r="AQ79" s="24">
        <f t="shared" si="54"/>
        <v>2.0900878010879693</v>
      </c>
      <c r="AR79" s="24">
        <f t="shared" si="55"/>
        <v>0.71070739244263414</v>
      </c>
      <c r="AS79" s="24">
        <f t="shared" si="56"/>
        <v>1.4003975967653017</v>
      </c>
      <c r="AT79" s="24">
        <f t="shared" si="74"/>
        <v>0.46480263465748278</v>
      </c>
      <c r="AU79" s="24">
        <f t="shared" si="75"/>
        <v>0.38666624320127435</v>
      </c>
      <c r="AV79" s="24">
        <f t="shared" si="57"/>
        <v>0.42573443892937857</v>
      </c>
      <c r="AW79" s="24">
        <f t="shared" si="58"/>
        <v>0.97466315783592317</v>
      </c>
      <c r="AX79" s="24">
        <f t="shared" si="59"/>
        <v>18.849600000000002</v>
      </c>
      <c r="AY79" s="24">
        <f t="shared" si="60"/>
        <v>1.0085638893033033</v>
      </c>
      <c r="AZ79" s="24">
        <f t="shared" si="61"/>
        <v>-3.3386421484746936E-2</v>
      </c>
      <c r="BA79" s="24">
        <f t="shared" si="85"/>
        <v>1.5487609179935884</v>
      </c>
      <c r="BB79" s="24">
        <f t="shared" si="86"/>
        <v>-1.8381652721372127E-2</v>
      </c>
      <c r="BC79" s="24">
        <f t="shared" si="87"/>
        <v>0.83425456432244349</v>
      </c>
      <c r="BD79" s="24">
        <f t="shared" si="62"/>
        <v>30.537980431343218</v>
      </c>
      <c r="BE79" s="24">
        <f t="shared" si="88"/>
        <v>23.089156244529981</v>
      </c>
      <c r="BF79" s="18">
        <f t="shared" si="76"/>
        <v>1</v>
      </c>
      <c r="BG79" s="25">
        <f t="shared" si="63"/>
        <v>7206422389.5099812</v>
      </c>
      <c r="BH79" s="25">
        <f t="shared" si="64"/>
        <v>5740800067.8381739</v>
      </c>
      <c r="BI79" s="24">
        <f t="shared" si="65"/>
        <v>31.740115854189003</v>
      </c>
      <c r="BJ79" s="18">
        <f t="shared" si="66"/>
        <v>0.24865233991493918</v>
      </c>
      <c r="BK79" s="18">
        <f t="shared" si="67"/>
        <v>1</v>
      </c>
      <c r="BL79" s="24">
        <f t="shared" si="68"/>
        <v>7.8922540763153544</v>
      </c>
      <c r="BM79" s="24">
        <f t="shared" si="69"/>
        <v>10.957345923684649</v>
      </c>
      <c r="BN79" s="24">
        <f t="shared" si="77"/>
        <v>0.44760400015051671</v>
      </c>
      <c r="BO79" s="24">
        <f t="shared" si="70"/>
        <v>0.37125622914428458</v>
      </c>
      <c r="BP79" s="24">
        <f t="shared" si="71"/>
        <v>0.38900601163612969</v>
      </c>
      <c r="BQ79" s="24">
        <f t="shared" si="72"/>
        <v>0.19072035929381434</v>
      </c>
      <c r="BS79" s="9"/>
      <c r="BT79" s="13"/>
      <c r="BU79" s="14"/>
      <c r="BV79" s="13"/>
      <c r="BW79" s="26"/>
      <c r="BX79" s="27"/>
      <c r="BZ79" s="13"/>
      <c r="CA79" s="14"/>
      <c r="CB79" s="13"/>
      <c r="CC79" s="6"/>
      <c r="CD79" s="28"/>
      <c r="CF79" s="15"/>
      <c r="CG79" s="15"/>
      <c r="CH79" s="15"/>
    </row>
    <row r="80" spans="1:86" ht="18.75">
      <c r="A80">
        <f t="shared" si="78"/>
        <v>77</v>
      </c>
      <c r="B80">
        <f t="shared" si="79"/>
        <v>26.2</v>
      </c>
      <c r="C80">
        <f t="shared" si="80"/>
        <v>2.2000000000000002</v>
      </c>
      <c r="D80" s="29">
        <f t="shared" si="81"/>
        <v>3.5271492405680527</v>
      </c>
      <c r="E80">
        <f t="shared" si="82"/>
        <v>0</v>
      </c>
      <c r="F80">
        <f t="shared" si="83"/>
        <v>18.3</v>
      </c>
      <c r="G80">
        <f t="shared" si="83"/>
        <v>7.1</v>
      </c>
      <c r="H80">
        <v>2002</v>
      </c>
      <c r="I80">
        <v>77</v>
      </c>
      <c r="J80">
        <v>26</v>
      </c>
      <c r="K80">
        <v>18.3</v>
      </c>
      <c r="L80">
        <v>7.1</v>
      </c>
      <c r="M80">
        <v>13</v>
      </c>
      <c r="N80">
        <v>63.2</v>
      </c>
      <c r="O80">
        <v>26.2</v>
      </c>
      <c r="P80">
        <v>40.9</v>
      </c>
      <c r="Q80">
        <v>0.9</v>
      </c>
      <c r="R80">
        <v>17.34</v>
      </c>
      <c r="S80">
        <v>0</v>
      </c>
      <c r="T80">
        <v>22.9</v>
      </c>
      <c r="U80">
        <v>14.6</v>
      </c>
      <c r="V80">
        <v>18.3</v>
      </c>
      <c r="W80">
        <v>18.5</v>
      </c>
      <c r="X80">
        <v>18.3</v>
      </c>
      <c r="Y80">
        <v>18.399999999999999</v>
      </c>
      <c r="Z80">
        <v>2.2000000000000002</v>
      </c>
      <c r="AA80">
        <v>1.5</v>
      </c>
      <c r="AB80">
        <v>299</v>
      </c>
      <c r="AC80">
        <v>46</v>
      </c>
      <c r="AD80">
        <v>9</v>
      </c>
      <c r="AE80">
        <v>3.8</v>
      </c>
      <c r="AF80">
        <v>1.7</v>
      </c>
      <c r="AG80"/>
      <c r="AH80"/>
      <c r="AI80"/>
      <c r="AJ80">
        <f t="shared" si="73"/>
        <v>77</v>
      </c>
      <c r="AK80" s="24">
        <f t="shared" si="49"/>
        <v>3.5271492405680527</v>
      </c>
      <c r="AL80" s="17">
        <f t="shared" si="50"/>
        <v>12.7</v>
      </c>
      <c r="AM80" s="24">
        <f t="shared" si="51"/>
        <v>2.0262000000000002</v>
      </c>
      <c r="AN80" s="17">
        <f t="shared" si="84"/>
        <v>97.670595359208917</v>
      </c>
      <c r="AO80" s="18">
        <f t="shared" si="52"/>
        <v>6.498084507571858E-2</v>
      </c>
      <c r="AP80" s="24">
        <f t="shared" si="53"/>
        <v>9.6331385110909398E-2</v>
      </c>
      <c r="AQ80" s="24">
        <f t="shared" si="54"/>
        <v>2.1032450848446573</v>
      </c>
      <c r="AR80" s="24">
        <f t="shared" si="55"/>
        <v>1.0087586481243795</v>
      </c>
      <c r="AS80" s="24">
        <f t="shared" si="56"/>
        <v>1.5560018664845185</v>
      </c>
      <c r="AT80" s="24">
        <f t="shared" si="74"/>
        <v>0.63753546561460783</v>
      </c>
      <c r="AU80" s="24">
        <f t="shared" si="75"/>
        <v>0.55105021222930017</v>
      </c>
      <c r="AV80" s="24">
        <f t="shared" si="57"/>
        <v>0.59429283892195395</v>
      </c>
      <c r="AW80" s="24">
        <f t="shared" si="58"/>
        <v>0.9617090275625646</v>
      </c>
      <c r="AX80" s="24">
        <f t="shared" si="59"/>
        <v>13.351800000000001</v>
      </c>
      <c r="AY80" s="24">
        <f t="shared" si="60"/>
        <v>1.0080140408291658</v>
      </c>
      <c r="AZ80" s="24">
        <f t="shared" si="61"/>
        <v>-2.6364707357109361E-2</v>
      </c>
      <c r="BA80" s="24">
        <f t="shared" si="85"/>
        <v>1.5533982919623559</v>
      </c>
      <c r="BB80" s="24">
        <f t="shared" si="86"/>
        <v>-1.4516703629266117E-2</v>
      </c>
      <c r="BC80" s="24">
        <f t="shared" si="87"/>
        <v>0.83442964347845405</v>
      </c>
      <c r="BD80" s="24">
        <f t="shared" si="62"/>
        <v>30.755091874398676</v>
      </c>
      <c r="BE80" s="24">
        <f t="shared" si="88"/>
        <v>23.253309864395352</v>
      </c>
      <c r="BF80" s="18">
        <f t="shared" si="76"/>
        <v>0.74570029389882242</v>
      </c>
      <c r="BG80" s="25">
        <f t="shared" si="63"/>
        <v>7216320979.9814825</v>
      </c>
      <c r="BH80" s="25">
        <f t="shared" si="64"/>
        <v>6169421898.7296944</v>
      </c>
      <c r="BI80" s="24">
        <f t="shared" si="65"/>
        <v>32.81514866716045</v>
      </c>
      <c r="BJ80" s="18">
        <f t="shared" si="66"/>
        <v>0.23207345255744399</v>
      </c>
      <c r="BK80" s="18">
        <f t="shared" si="67"/>
        <v>0.65669539676341027</v>
      </c>
      <c r="BL80" s="24">
        <f t="shared" si="68"/>
        <v>5.0010801112077026</v>
      </c>
      <c r="BM80" s="24">
        <f t="shared" si="69"/>
        <v>8.3507198887922982</v>
      </c>
      <c r="BN80" s="24">
        <f t="shared" si="77"/>
        <v>0.48158707547821789</v>
      </c>
      <c r="BO80" s="24">
        <f t="shared" si="70"/>
        <v>0.32821005673271719</v>
      </c>
      <c r="BP80" s="24">
        <f t="shared" si="71"/>
        <v>0.39865799565789806</v>
      </c>
      <c r="BQ80" s="24">
        <f t="shared" si="72"/>
        <v>0.20607805420605113</v>
      </c>
      <c r="BS80" s="9"/>
      <c r="BT80" s="13"/>
      <c r="BU80" s="14"/>
      <c r="BV80" s="13"/>
      <c r="BW80" s="26"/>
      <c r="BX80" s="27"/>
      <c r="BZ80" s="13"/>
      <c r="CA80" s="14"/>
      <c r="CB80" s="13"/>
      <c r="CC80" s="6"/>
      <c r="CD80" s="28"/>
      <c r="CF80" s="15"/>
      <c r="CG80" s="15"/>
      <c r="CH80" s="15"/>
    </row>
    <row r="81" spans="1:86" ht="18.75">
      <c r="A81">
        <f t="shared" si="78"/>
        <v>78</v>
      </c>
      <c r="B81">
        <f t="shared" si="79"/>
        <v>9.9</v>
      </c>
      <c r="C81">
        <f t="shared" si="80"/>
        <v>3</v>
      </c>
      <c r="D81" s="29">
        <f t="shared" si="81"/>
        <v>5.5952860971837239</v>
      </c>
      <c r="E81">
        <f t="shared" si="82"/>
        <v>0</v>
      </c>
      <c r="F81">
        <f t="shared" si="83"/>
        <v>23.5</v>
      </c>
      <c r="G81">
        <f t="shared" si="83"/>
        <v>5.3</v>
      </c>
      <c r="H81">
        <v>2002</v>
      </c>
      <c r="I81">
        <v>78</v>
      </c>
      <c r="J81">
        <v>26</v>
      </c>
      <c r="K81">
        <v>23.5</v>
      </c>
      <c r="L81">
        <v>5.3</v>
      </c>
      <c r="M81">
        <v>15.2</v>
      </c>
      <c r="N81">
        <v>62.3</v>
      </c>
      <c r="O81">
        <v>9.9</v>
      </c>
      <c r="P81">
        <v>28.9</v>
      </c>
      <c r="Q81">
        <v>1.3</v>
      </c>
      <c r="R81">
        <v>25.06</v>
      </c>
      <c r="S81">
        <v>0</v>
      </c>
      <c r="T81">
        <v>26.3</v>
      </c>
      <c r="U81">
        <v>13.1</v>
      </c>
      <c r="V81">
        <v>19</v>
      </c>
      <c r="W81">
        <v>18.5</v>
      </c>
      <c r="X81">
        <v>18.3</v>
      </c>
      <c r="Y81">
        <v>18.399999999999999</v>
      </c>
      <c r="Z81">
        <v>3</v>
      </c>
      <c r="AA81">
        <v>2</v>
      </c>
      <c r="AB81">
        <v>312</v>
      </c>
      <c r="AC81">
        <v>46</v>
      </c>
      <c r="AD81">
        <v>9</v>
      </c>
      <c r="AE81">
        <v>6.4</v>
      </c>
      <c r="AF81">
        <v>3.8</v>
      </c>
      <c r="AG81"/>
      <c r="AH81"/>
      <c r="AI81"/>
      <c r="AJ81">
        <f t="shared" si="73"/>
        <v>78</v>
      </c>
      <c r="AK81" s="24">
        <f t="shared" si="49"/>
        <v>5.5952860971837239</v>
      </c>
      <c r="AL81" s="17">
        <f t="shared" si="50"/>
        <v>14.4</v>
      </c>
      <c r="AM81" s="24">
        <f t="shared" si="51"/>
        <v>2.7629999999999999</v>
      </c>
      <c r="AN81" s="17">
        <f t="shared" si="84"/>
        <v>97.691737750944185</v>
      </c>
      <c r="AO81" s="18">
        <f t="shared" si="52"/>
        <v>6.4994911238383274E-2</v>
      </c>
      <c r="AP81" s="24">
        <f t="shared" si="53"/>
        <v>0.10616108177153823</v>
      </c>
      <c r="AQ81" s="24">
        <f t="shared" si="54"/>
        <v>2.8955307729089892</v>
      </c>
      <c r="AR81" s="24">
        <f t="shared" si="55"/>
        <v>0.89074786868336131</v>
      </c>
      <c r="AS81" s="24">
        <f t="shared" si="56"/>
        <v>1.8931393207961753</v>
      </c>
      <c r="AT81" s="24">
        <f t="shared" si="74"/>
        <v>0.55493592218973409</v>
      </c>
      <c r="AU81" s="24">
        <f t="shared" si="75"/>
        <v>0.28665754651798997</v>
      </c>
      <c r="AV81" s="24">
        <f t="shared" si="57"/>
        <v>0.420796734353862</v>
      </c>
      <c r="AW81" s="24">
        <f t="shared" si="58"/>
        <v>1.4723425864423132</v>
      </c>
      <c r="AX81" s="24">
        <f t="shared" si="59"/>
        <v>19.296199999999999</v>
      </c>
      <c r="AY81" s="24">
        <f t="shared" si="60"/>
        <v>1.0074618176217736</v>
      </c>
      <c r="AZ81" s="24">
        <f t="shared" si="61"/>
        <v>-1.9335180797684971E-2</v>
      </c>
      <c r="BA81" s="24">
        <f t="shared" si="85"/>
        <v>1.5580387311732935</v>
      </c>
      <c r="BB81" s="24">
        <f t="shared" si="86"/>
        <v>-1.0646737495240798E-2</v>
      </c>
      <c r="BC81" s="24">
        <f t="shared" si="87"/>
        <v>0.83456370779878797</v>
      </c>
      <c r="BD81" s="24">
        <f t="shared" si="62"/>
        <v>30.971297374462551</v>
      </c>
      <c r="BE81" s="24">
        <f t="shared" si="88"/>
        <v>23.416778518883646</v>
      </c>
      <c r="BF81" s="18">
        <f t="shared" si="76"/>
        <v>1</v>
      </c>
      <c r="BG81" s="25">
        <f t="shared" si="63"/>
        <v>7745259436.8026133</v>
      </c>
      <c r="BH81" s="25">
        <f t="shared" si="64"/>
        <v>6012447195.7288094</v>
      </c>
      <c r="BI81" s="24">
        <f t="shared" si="65"/>
        <v>33.727017809650775</v>
      </c>
      <c r="BJ81" s="18">
        <f t="shared" si="66"/>
        <v>0.24918361385005627</v>
      </c>
      <c r="BK81" s="18">
        <f t="shared" si="67"/>
        <v>1</v>
      </c>
      <c r="BL81" s="24">
        <f t="shared" si="68"/>
        <v>8.4042201821939901</v>
      </c>
      <c r="BM81" s="24">
        <f t="shared" si="69"/>
        <v>10.891979817806009</v>
      </c>
      <c r="BN81" s="24">
        <f t="shared" si="77"/>
        <v>0.43463606615347206</v>
      </c>
      <c r="BO81" s="24">
        <f t="shared" si="70"/>
        <v>0.47177217891755541</v>
      </c>
      <c r="BP81" s="24">
        <f t="shared" si="71"/>
        <v>0.82752885929448106</v>
      </c>
      <c r="BQ81" s="24">
        <f t="shared" si="72"/>
        <v>0.2322135125254835</v>
      </c>
      <c r="BS81" s="9"/>
      <c r="BT81" s="13"/>
      <c r="BU81" s="14"/>
      <c r="BV81" s="13"/>
      <c r="BW81" s="26"/>
      <c r="BX81" s="27"/>
      <c r="BZ81" s="13"/>
      <c r="CA81" s="14"/>
      <c r="CB81" s="13"/>
      <c r="CC81" s="6"/>
      <c r="CD81" s="28"/>
      <c r="CF81" s="15"/>
      <c r="CG81" s="15"/>
      <c r="CH81" s="15"/>
    </row>
    <row r="82" spans="1:86" ht="18.75">
      <c r="A82">
        <f t="shared" si="78"/>
        <v>79</v>
      </c>
      <c r="B82">
        <f t="shared" si="79"/>
        <v>5.8</v>
      </c>
      <c r="C82">
        <f t="shared" si="80"/>
        <v>1.8</v>
      </c>
      <c r="D82" s="29">
        <f t="shared" si="81"/>
        <v>5.4388225567730251</v>
      </c>
      <c r="E82">
        <f t="shared" si="82"/>
        <v>0</v>
      </c>
      <c r="F82">
        <f t="shared" si="83"/>
        <v>28.9</v>
      </c>
      <c r="G82">
        <f t="shared" si="83"/>
        <v>4.7</v>
      </c>
      <c r="H82">
        <v>2002</v>
      </c>
      <c r="I82">
        <v>79</v>
      </c>
      <c r="J82">
        <v>26</v>
      </c>
      <c r="K82">
        <v>28.9</v>
      </c>
      <c r="L82">
        <v>4.7</v>
      </c>
      <c r="M82">
        <v>17</v>
      </c>
      <c r="N82">
        <v>47.3</v>
      </c>
      <c r="O82">
        <v>5.8</v>
      </c>
      <c r="P82">
        <v>18.8</v>
      </c>
      <c r="Q82">
        <v>1.8</v>
      </c>
      <c r="R82">
        <v>25.26</v>
      </c>
      <c r="S82">
        <v>0</v>
      </c>
      <c r="T82">
        <v>27.4</v>
      </c>
      <c r="U82">
        <v>13.4</v>
      </c>
      <c r="V82">
        <v>19.899999999999999</v>
      </c>
      <c r="W82">
        <v>18.7</v>
      </c>
      <c r="X82">
        <v>18.399999999999999</v>
      </c>
      <c r="Y82">
        <v>18.600000000000001</v>
      </c>
      <c r="Z82">
        <v>1.8</v>
      </c>
      <c r="AA82">
        <v>0.7</v>
      </c>
      <c r="AB82">
        <v>69</v>
      </c>
      <c r="AC82">
        <v>64</v>
      </c>
      <c r="AD82">
        <v>5.5</v>
      </c>
      <c r="AE82">
        <v>6.5</v>
      </c>
      <c r="AF82">
        <v>6.1</v>
      </c>
      <c r="AG82"/>
      <c r="AH82"/>
      <c r="AI82"/>
      <c r="AJ82">
        <f t="shared" si="73"/>
        <v>79</v>
      </c>
      <c r="AK82" s="24">
        <f t="shared" si="49"/>
        <v>5.4388225567730251</v>
      </c>
      <c r="AL82" s="17">
        <f t="shared" si="50"/>
        <v>16.8</v>
      </c>
      <c r="AM82" s="24">
        <f t="shared" si="51"/>
        <v>1.6578000000000002</v>
      </c>
      <c r="AN82" s="17">
        <f t="shared" si="84"/>
        <v>97.721169954278764</v>
      </c>
      <c r="AO82" s="18">
        <f t="shared" si="52"/>
        <v>6.5014492663458934E-2</v>
      </c>
      <c r="AP82" s="24">
        <f t="shared" si="53"/>
        <v>0.12148155157561323</v>
      </c>
      <c r="AQ82" s="24">
        <f t="shared" si="54"/>
        <v>3.9825871656612759</v>
      </c>
      <c r="AR82" s="24">
        <f t="shared" si="55"/>
        <v>0.85421136592944225</v>
      </c>
      <c r="AS82" s="24">
        <f t="shared" si="56"/>
        <v>2.418399265795359</v>
      </c>
      <c r="AT82" s="24">
        <f t="shared" si="74"/>
        <v>0.40404197608462616</v>
      </c>
      <c r="AU82" s="24">
        <f t="shared" si="75"/>
        <v>0.23099005560835401</v>
      </c>
      <c r="AV82" s="24">
        <f t="shared" si="57"/>
        <v>0.31751601584649009</v>
      </c>
      <c r="AW82" s="24">
        <f t="shared" si="58"/>
        <v>2.1008832499488688</v>
      </c>
      <c r="AX82" s="24">
        <f t="shared" si="59"/>
        <v>19.450200000000002</v>
      </c>
      <c r="AY82" s="24">
        <f t="shared" si="60"/>
        <v>1.0069073833167805</v>
      </c>
      <c r="AZ82" s="24">
        <f t="shared" si="61"/>
        <v>-1.2299924806902758E-2</v>
      </c>
      <c r="BA82" s="24">
        <f t="shared" si="85"/>
        <v>1.5626814148048911</v>
      </c>
      <c r="BB82" s="24">
        <f t="shared" si="86"/>
        <v>-6.7730904469931715E-3</v>
      </c>
      <c r="BC82" s="24">
        <f t="shared" si="87"/>
        <v>0.83465659179077101</v>
      </c>
      <c r="BD82" s="24">
        <f t="shared" si="62"/>
        <v>31.186517961782723</v>
      </c>
      <c r="BE82" s="24">
        <f t="shared" si="88"/>
        <v>23.579502500544681</v>
      </c>
      <c r="BF82" s="18">
        <f t="shared" si="76"/>
        <v>1</v>
      </c>
      <c r="BG82" s="25">
        <f t="shared" si="63"/>
        <v>8324782052.1873417</v>
      </c>
      <c r="BH82" s="25">
        <f t="shared" si="64"/>
        <v>5960794168.4274569</v>
      </c>
      <c r="BI82" s="24">
        <f t="shared" si="65"/>
        <v>35.021090104837185</v>
      </c>
      <c r="BJ82" s="18">
        <f t="shared" si="66"/>
        <v>0.26111201669080897</v>
      </c>
      <c r="BK82" s="18">
        <f t="shared" si="67"/>
        <v>1</v>
      </c>
      <c r="BL82" s="24">
        <f t="shared" si="68"/>
        <v>9.144427463984572</v>
      </c>
      <c r="BM82" s="24">
        <f t="shared" si="69"/>
        <v>10.30577253601543</v>
      </c>
      <c r="BN82" s="24">
        <f t="shared" si="77"/>
        <v>0.40798782802911437</v>
      </c>
      <c r="BO82" s="24">
        <f t="shared" si="70"/>
        <v>0.51080018504708269</v>
      </c>
      <c r="BP82" s="24">
        <f t="shared" si="71"/>
        <v>0.7028273446300346</v>
      </c>
      <c r="BQ82" s="24">
        <f t="shared" si="72"/>
        <v>0.22314159305781611</v>
      </c>
      <c r="BS82" s="9"/>
      <c r="BT82" s="13"/>
      <c r="BU82" s="14"/>
      <c r="BV82" s="13"/>
      <c r="BW82" s="26"/>
      <c r="BX82" s="27"/>
      <c r="BZ82" s="13"/>
      <c r="CA82" s="14"/>
      <c r="CB82" s="13"/>
      <c r="CC82" s="6"/>
      <c r="CD82" s="28"/>
      <c r="CF82" s="15"/>
      <c r="CG82" s="15"/>
      <c r="CH82" s="15"/>
    </row>
    <row r="83" spans="1:86" ht="18.75">
      <c r="A83">
        <f t="shared" si="78"/>
        <v>80</v>
      </c>
      <c r="B83">
        <f t="shared" si="79"/>
        <v>6.6</v>
      </c>
      <c r="C83">
        <f t="shared" si="80"/>
        <v>2.8</v>
      </c>
      <c r="D83" s="29">
        <f t="shared" si="81"/>
        <v>6.9835048116140523</v>
      </c>
      <c r="E83">
        <f t="shared" si="82"/>
        <v>0</v>
      </c>
      <c r="F83">
        <f t="shared" si="83"/>
        <v>32.9</v>
      </c>
      <c r="G83">
        <f t="shared" si="83"/>
        <v>4.0999999999999996</v>
      </c>
      <c r="H83">
        <v>2002</v>
      </c>
      <c r="I83">
        <v>80</v>
      </c>
      <c r="J83">
        <v>26</v>
      </c>
      <c r="K83">
        <v>32.9</v>
      </c>
      <c r="L83">
        <v>4.0999999999999996</v>
      </c>
      <c r="M83">
        <v>20.399999999999999</v>
      </c>
      <c r="N83">
        <v>54.5</v>
      </c>
      <c r="O83">
        <v>6.6</v>
      </c>
      <c r="P83">
        <v>17.399999999999999</v>
      </c>
      <c r="Q83">
        <v>2.2999999999999998</v>
      </c>
      <c r="R83">
        <v>22.22</v>
      </c>
      <c r="S83">
        <v>0</v>
      </c>
      <c r="T83">
        <v>27.2</v>
      </c>
      <c r="U83">
        <v>14.5</v>
      </c>
      <c r="V83">
        <v>20.7</v>
      </c>
      <c r="W83">
        <v>19</v>
      </c>
      <c r="X83">
        <v>18.600000000000001</v>
      </c>
      <c r="Y83">
        <v>18.899999999999999</v>
      </c>
      <c r="Z83">
        <v>2.8</v>
      </c>
      <c r="AA83">
        <v>1.4</v>
      </c>
      <c r="AB83">
        <v>71</v>
      </c>
      <c r="AC83">
        <v>57</v>
      </c>
      <c r="AD83">
        <v>10.1</v>
      </c>
      <c r="AE83">
        <v>7.1</v>
      </c>
      <c r="AF83">
        <v>7.5</v>
      </c>
      <c r="AG83"/>
      <c r="AH83"/>
      <c r="AI83"/>
      <c r="AJ83">
        <f t="shared" si="73"/>
        <v>80</v>
      </c>
      <c r="AK83" s="24">
        <f t="shared" si="49"/>
        <v>6.9835048116140523</v>
      </c>
      <c r="AL83" s="17">
        <f t="shared" si="50"/>
        <v>18.5</v>
      </c>
      <c r="AM83" s="24">
        <f t="shared" si="51"/>
        <v>2.5787999999999998</v>
      </c>
      <c r="AN83" s="17">
        <f t="shared" si="84"/>
        <v>97.741728956269384</v>
      </c>
      <c r="AO83" s="18">
        <f t="shared" si="52"/>
        <v>6.5028170693354731E-2</v>
      </c>
      <c r="AP83" s="24">
        <f t="shared" si="53"/>
        <v>0.13343458534758149</v>
      </c>
      <c r="AQ83" s="24">
        <f t="shared" si="54"/>
        <v>5.0020014811114493</v>
      </c>
      <c r="AR83" s="24">
        <f t="shared" si="55"/>
        <v>0.81900297596514993</v>
      </c>
      <c r="AS83" s="24">
        <f t="shared" si="56"/>
        <v>2.9105022285382995</v>
      </c>
      <c r="AT83" s="24">
        <f t="shared" si="74"/>
        <v>0.44635662190100667</v>
      </c>
      <c r="AU83" s="24">
        <f t="shared" si="75"/>
        <v>0.33013209775335561</v>
      </c>
      <c r="AV83" s="24">
        <f t="shared" si="57"/>
        <v>0.38824435982718114</v>
      </c>
      <c r="AW83" s="24">
        <f t="shared" si="58"/>
        <v>2.5222578687111183</v>
      </c>
      <c r="AX83" s="24">
        <f t="shared" si="59"/>
        <v>17.109400000000001</v>
      </c>
      <c r="AY83" s="24">
        <f t="shared" si="60"/>
        <v>1.0063509022050374</v>
      </c>
      <c r="AZ83" s="24">
        <f t="shared" si="61"/>
        <v>-5.2610240829462336E-3</v>
      </c>
      <c r="BA83" s="24">
        <f t="shared" si="85"/>
        <v>1.567325524645288</v>
      </c>
      <c r="BB83" s="24">
        <f t="shared" si="86"/>
        <v>-2.897101131502829E-3</v>
      </c>
      <c r="BC83" s="24">
        <f t="shared" si="87"/>
        <v>0.83470818078089537</v>
      </c>
      <c r="BD83" s="24">
        <f t="shared" si="62"/>
        <v>31.400676079641915</v>
      </c>
      <c r="BE83" s="24">
        <f t="shared" si="88"/>
        <v>23.741423170295658</v>
      </c>
      <c r="BF83" s="18">
        <f t="shared" si="76"/>
        <v>0.9359169347438614</v>
      </c>
      <c r="BG83" s="25">
        <f t="shared" si="63"/>
        <v>8774579146.6419964</v>
      </c>
      <c r="BH83" s="25">
        <f t="shared" si="64"/>
        <v>5909474672.0811825</v>
      </c>
      <c r="BI83" s="24">
        <f t="shared" si="65"/>
        <v>35.997957936599875</v>
      </c>
      <c r="BJ83" s="18">
        <f t="shared" si="66"/>
        <v>0.25276703918464793</v>
      </c>
      <c r="BK83" s="18">
        <f t="shared" si="67"/>
        <v>0.91348786190421294</v>
      </c>
      <c r="BL83" s="24">
        <f t="shared" si="68"/>
        <v>8.3119148869795634</v>
      </c>
      <c r="BM83" s="24">
        <f t="shared" si="69"/>
        <v>8.7974851130204375</v>
      </c>
      <c r="BN83" s="24">
        <f t="shared" si="77"/>
        <v>0.39592642272819251</v>
      </c>
      <c r="BO83" s="24">
        <f t="shared" si="70"/>
        <v>0.47894662148822043</v>
      </c>
      <c r="BP83" s="24">
        <f t="shared" si="71"/>
        <v>1.3051917564923343</v>
      </c>
      <c r="BQ83" s="24">
        <f t="shared" si="72"/>
        <v>0.2554789358795041</v>
      </c>
      <c r="BS83" s="9"/>
      <c r="BT83" s="13"/>
      <c r="BU83" s="14"/>
      <c r="BV83" s="13"/>
      <c r="BW83" s="26"/>
      <c r="BX83" s="27"/>
      <c r="BZ83" s="13"/>
      <c r="CA83" s="14"/>
      <c r="CB83" s="13"/>
      <c r="CC83" s="6"/>
      <c r="CD83" s="28"/>
      <c r="CF83" s="15"/>
      <c r="CG83" s="15"/>
      <c r="CH83" s="15"/>
    </row>
    <row r="84" spans="1:86" ht="18.75">
      <c r="A84">
        <f t="shared" si="78"/>
        <v>81</v>
      </c>
      <c r="B84">
        <f t="shared" si="79"/>
        <v>7.9</v>
      </c>
      <c r="C84">
        <f t="shared" si="80"/>
        <v>1.7</v>
      </c>
      <c r="D84" s="29">
        <f t="shared" si="81"/>
        <v>5.4510238544243244</v>
      </c>
      <c r="E84">
        <f t="shared" si="82"/>
        <v>0</v>
      </c>
      <c r="F84">
        <f t="shared" si="83"/>
        <v>30.5</v>
      </c>
      <c r="G84">
        <f t="shared" si="83"/>
        <v>7.2</v>
      </c>
      <c r="H84">
        <v>2002</v>
      </c>
      <c r="I84">
        <v>81</v>
      </c>
      <c r="J84">
        <v>26</v>
      </c>
      <c r="K84">
        <v>30.5</v>
      </c>
      <c r="L84">
        <v>7.2</v>
      </c>
      <c r="M84">
        <v>20.2</v>
      </c>
      <c r="N84">
        <v>49.1</v>
      </c>
      <c r="O84">
        <v>7.9</v>
      </c>
      <c r="P84">
        <v>18.100000000000001</v>
      </c>
      <c r="Q84">
        <v>2.1</v>
      </c>
      <c r="R84">
        <v>25.04</v>
      </c>
      <c r="S84">
        <v>0</v>
      </c>
      <c r="T84">
        <v>30.1</v>
      </c>
      <c r="U84">
        <v>16</v>
      </c>
      <c r="V84">
        <v>22.6</v>
      </c>
      <c r="W84">
        <v>19.399999999999999</v>
      </c>
      <c r="X84">
        <v>19</v>
      </c>
      <c r="Y84">
        <v>19.2</v>
      </c>
      <c r="Z84">
        <v>1.7</v>
      </c>
      <c r="AA84">
        <v>0.2</v>
      </c>
      <c r="AB84">
        <v>221</v>
      </c>
      <c r="AC84">
        <v>75</v>
      </c>
      <c r="AD84">
        <v>5.8</v>
      </c>
      <c r="AE84">
        <v>6.7</v>
      </c>
      <c r="AF84">
        <v>7.2</v>
      </c>
      <c r="AG84"/>
      <c r="AH84"/>
      <c r="AI84"/>
      <c r="AJ84">
        <f t="shared" si="73"/>
        <v>81</v>
      </c>
      <c r="AK84" s="24">
        <f t="shared" si="49"/>
        <v>5.4510238544243244</v>
      </c>
      <c r="AL84" s="17">
        <f t="shared" si="50"/>
        <v>18.850000000000001</v>
      </c>
      <c r="AM84" s="24">
        <f t="shared" si="51"/>
        <v>1.5657000000000001</v>
      </c>
      <c r="AN84" s="17">
        <f t="shared" si="84"/>
        <v>97.74593240810843</v>
      </c>
      <c r="AO84" s="18">
        <f t="shared" si="52"/>
        <v>6.5030967275598664E-2</v>
      </c>
      <c r="AP84" s="24">
        <f t="shared" si="53"/>
        <v>0.13601532971129834</v>
      </c>
      <c r="AQ84" s="24">
        <f t="shared" si="54"/>
        <v>4.3662793205014685</v>
      </c>
      <c r="AR84" s="24">
        <f t="shared" si="55"/>
        <v>1.0157006922779299</v>
      </c>
      <c r="AS84" s="24">
        <f t="shared" si="56"/>
        <v>2.6909900063896992</v>
      </c>
      <c r="AT84" s="24">
        <f t="shared" si="74"/>
        <v>0.4987090399084636</v>
      </c>
      <c r="AU84" s="24">
        <f t="shared" si="75"/>
        <v>0.34493606631961604</v>
      </c>
      <c r="AV84" s="24">
        <f t="shared" si="57"/>
        <v>0.42182255311403982</v>
      </c>
      <c r="AW84" s="24">
        <f t="shared" si="58"/>
        <v>2.2691674532756592</v>
      </c>
      <c r="AX84" s="24">
        <f t="shared" si="59"/>
        <v>19.280799999999999</v>
      </c>
      <c r="AY84" s="24">
        <f t="shared" si="60"/>
        <v>1.0057925391839071</v>
      </c>
      <c r="AZ84" s="24">
        <f t="shared" si="61"/>
        <v>1.7794355959882655E-3</v>
      </c>
      <c r="BA84" s="24">
        <f t="shared" si="85"/>
        <v>1.5719702441444845</v>
      </c>
      <c r="BB84" s="24">
        <f t="shared" si="86"/>
        <v>9.7989019971711261E-4</v>
      </c>
      <c r="BC84" s="24">
        <f t="shared" si="87"/>
        <v>0.83471841107269773</v>
      </c>
      <c r="BD84" s="24">
        <f t="shared" si="62"/>
        <v>31.61369564035579</v>
      </c>
      <c r="BE84" s="24">
        <f t="shared" si="88"/>
        <v>23.902482999760206</v>
      </c>
      <c r="BF84" s="18">
        <f t="shared" si="76"/>
        <v>1</v>
      </c>
      <c r="BG84" s="25">
        <f t="shared" si="63"/>
        <v>8502572636.9173031</v>
      </c>
      <c r="BH84" s="25">
        <f t="shared" si="64"/>
        <v>6178231896.111517</v>
      </c>
      <c r="BI84" s="24">
        <f t="shared" si="65"/>
        <v>35.989992312720148</v>
      </c>
      <c r="BJ84" s="18">
        <f t="shared" si="66"/>
        <v>0.24907298508674566</v>
      </c>
      <c r="BK84" s="18">
        <f t="shared" si="67"/>
        <v>1</v>
      </c>
      <c r="BL84" s="24">
        <f t="shared" si="68"/>
        <v>8.9641348185782359</v>
      </c>
      <c r="BM84" s="24">
        <f t="shared" si="69"/>
        <v>10.316665181421763</v>
      </c>
      <c r="BN84" s="24">
        <f t="shared" si="77"/>
        <v>0.41200739542419185</v>
      </c>
      <c r="BO84" s="24">
        <f t="shared" si="70"/>
        <v>0.57251564339823824</v>
      </c>
      <c r="BP84" s="24">
        <f t="shared" si="71"/>
        <v>0.71209854164307773</v>
      </c>
      <c r="BQ84" s="24">
        <f t="shared" si="72"/>
        <v>0.23566475204445467</v>
      </c>
      <c r="BS84" s="9"/>
      <c r="BT84" s="13"/>
      <c r="BU84" s="14"/>
      <c r="BV84" s="13"/>
      <c r="BW84" s="26"/>
      <c r="BX84" s="27"/>
      <c r="BZ84" s="13"/>
      <c r="CA84" s="14"/>
      <c r="CB84" s="13"/>
      <c r="CC84" s="6"/>
      <c r="CD84" s="28"/>
      <c r="CF84" s="15"/>
      <c r="CG84" s="15"/>
      <c r="CH84" s="15"/>
    </row>
    <row r="85" spans="1:86" ht="18.75">
      <c r="A85">
        <f t="shared" si="78"/>
        <v>82</v>
      </c>
      <c r="B85">
        <f t="shared" si="79"/>
        <v>13.6</v>
      </c>
      <c r="C85">
        <f t="shared" si="80"/>
        <v>2.9</v>
      </c>
      <c r="D85" s="29">
        <f t="shared" si="81"/>
        <v>5.7515999193270781</v>
      </c>
      <c r="E85">
        <f t="shared" si="82"/>
        <v>0</v>
      </c>
      <c r="F85">
        <f t="shared" si="83"/>
        <v>24.7</v>
      </c>
      <c r="G85">
        <f t="shared" si="83"/>
        <v>9.1</v>
      </c>
      <c r="H85">
        <v>2002</v>
      </c>
      <c r="I85">
        <v>82</v>
      </c>
      <c r="J85">
        <v>26</v>
      </c>
      <c r="K85">
        <v>24.7</v>
      </c>
      <c r="L85">
        <v>9.1</v>
      </c>
      <c r="M85">
        <v>17.7</v>
      </c>
      <c r="N85">
        <v>44</v>
      </c>
      <c r="O85">
        <v>13.6</v>
      </c>
      <c r="P85">
        <v>23.6</v>
      </c>
      <c r="Q85">
        <v>1.6</v>
      </c>
      <c r="R85">
        <v>24.55</v>
      </c>
      <c r="S85">
        <v>0</v>
      </c>
      <c r="T85">
        <v>28</v>
      </c>
      <c r="U85">
        <v>16.5</v>
      </c>
      <c r="V85">
        <v>22.1</v>
      </c>
      <c r="W85">
        <v>19.8</v>
      </c>
      <c r="X85">
        <v>19.399999999999999</v>
      </c>
      <c r="Y85">
        <v>19.7</v>
      </c>
      <c r="Z85">
        <v>2.9</v>
      </c>
      <c r="AA85">
        <v>1.7</v>
      </c>
      <c r="AB85">
        <v>251</v>
      </c>
      <c r="AC85">
        <v>52</v>
      </c>
      <c r="AD85">
        <v>9.4</v>
      </c>
      <c r="AE85">
        <v>6.7</v>
      </c>
      <c r="AF85">
        <v>5</v>
      </c>
      <c r="AG85"/>
      <c r="AH85"/>
      <c r="AI85"/>
      <c r="AJ85">
        <f t="shared" si="73"/>
        <v>82</v>
      </c>
      <c r="AK85" s="24">
        <f t="shared" si="49"/>
        <v>5.7515999193270781</v>
      </c>
      <c r="AL85" s="17">
        <f t="shared" si="50"/>
        <v>16.899999999999999</v>
      </c>
      <c r="AM85" s="24">
        <f t="shared" si="51"/>
        <v>2.6709000000000001</v>
      </c>
      <c r="AN85" s="17">
        <f t="shared" si="84"/>
        <v>97.722385880791762</v>
      </c>
      <c r="AO85" s="18">
        <f t="shared" si="52"/>
        <v>6.5015301626812474E-2</v>
      </c>
      <c r="AP85" s="24">
        <f t="shared" si="53"/>
        <v>0.12215859476101421</v>
      </c>
      <c r="AQ85" s="24">
        <f t="shared" si="54"/>
        <v>3.1116099111162523</v>
      </c>
      <c r="AR85" s="24">
        <f t="shared" si="55"/>
        <v>1.1558393550367974</v>
      </c>
      <c r="AS85" s="24">
        <f t="shared" si="56"/>
        <v>2.1337246330765249</v>
      </c>
      <c r="AT85" s="24">
        <f t="shared" si="74"/>
        <v>0.50856931621619084</v>
      </c>
      <c r="AU85" s="24">
        <f t="shared" si="75"/>
        <v>0.42317894791181032</v>
      </c>
      <c r="AV85" s="24">
        <f t="shared" si="57"/>
        <v>0.46587413206400058</v>
      </c>
      <c r="AW85" s="24">
        <f t="shared" si="58"/>
        <v>1.6678505010125244</v>
      </c>
      <c r="AX85" s="24">
        <f t="shared" si="59"/>
        <v>18.903500000000001</v>
      </c>
      <c r="AY85" s="24">
        <f t="shared" si="60"/>
        <v>1.0052324597084035</v>
      </c>
      <c r="AZ85" s="24">
        <f t="shared" si="61"/>
        <v>8.8193679897523095E-3</v>
      </c>
      <c r="BA85" s="24">
        <f t="shared" si="85"/>
        <v>1.5766147574637199</v>
      </c>
      <c r="BB85" s="24">
        <f t="shared" si="86"/>
        <v>4.8565426083950532E-3</v>
      </c>
      <c r="BC85" s="24">
        <f t="shared" si="87"/>
        <v>0.83468727003447973</v>
      </c>
      <c r="BD85" s="24">
        <f t="shared" si="62"/>
        <v>31.825502078766</v>
      </c>
      <c r="BE85" s="24">
        <f t="shared" si="88"/>
        <v>24.062625611713397</v>
      </c>
      <c r="BF85" s="18">
        <f t="shared" si="76"/>
        <v>1</v>
      </c>
      <c r="BG85" s="25">
        <f t="shared" si="63"/>
        <v>7871341244.5599384</v>
      </c>
      <c r="BH85" s="25">
        <f t="shared" si="64"/>
        <v>6347421649.4847012</v>
      </c>
      <c r="BI85" s="24">
        <f t="shared" si="65"/>
        <v>34.857297234750426</v>
      </c>
      <c r="BJ85" s="18">
        <f t="shared" si="66"/>
        <v>0.24444303799066019</v>
      </c>
      <c r="BK85" s="18">
        <f t="shared" si="67"/>
        <v>1</v>
      </c>
      <c r="BL85" s="24">
        <f t="shared" si="68"/>
        <v>8.5206236322058331</v>
      </c>
      <c r="BM85" s="24">
        <f t="shared" si="69"/>
        <v>10.382876367794168</v>
      </c>
      <c r="BN85" s="24">
        <f t="shared" si="77"/>
        <v>0.42292775428896812</v>
      </c>
      <c r="BO85" s="24">
        <f t="shared" si="70"/>
        <v>0.51748989536016821</v>
      </c>
      <c r="BP85" s="24">
        <f t="shared" si="71"/>
        <v>0.8986384491179259</v>
      </c>
      <c r="BQ85" s="24">
        <f t="shared" si="72"/>
        <v>0.24621468188694484</v>
      </c>
      <c r="BS85" s="9"/>
      <c r="BT85" s="13"/>
      <c r="BU85" s="14"/>
      <c r="BV85" s="13"/>
      <c r="BW85" s="26"/>
      <c r="BX85" s="27"/>
      <c r="BZ85" s="13"/>
      <c r="CA85" s="14"/>
      <c r="CB85" s="13"/>
      <c r="CC85" s="6"/>
      <c r="CD85" s="28"/>
      <c r="CF85" s="15"/>
      <c r="CG85" s="15"/>
      <c r="CH85" s="15"/>
    </row>
    <row r="86" spans="1:86" ht="18.75">
      <c r="A86">
        <f t="shared" si="78"/>
        <v>83</v>
      </c>
      <c r="B86">
        <f t="shared" si="79"/>
        <v>21.5</v>
      </c>
      <c r="C86">
        <f t="shared" si="80"/>
        <v>2.8</v>
      </c>
      <c r="D86" s="29">
        <f t="shared" si="81"/>
        <v>4.7610693053270268</v>
      </c>
      <c r="E86">
        <f t="shared" si="82"/>
        <v>0</v>
      </c>
      <c r="F86">
        <f t="shared" si="83"/>
        <v>21.7</v>
      </c>
      <c r="G86">
        <f t="shared" si="83"/>
        <v>8.1</v>
      </c>
      <c r="H86">
        <v>2002</v>
      </c>
      <c r="I86">
        <v>83</v>
      </c>
      <c r="J86">
        <v>26</v>
      </c>
      <c r="K86">
        <v>21.7</v>
      </c>
      <c r="L86">
        <v>8.1</v>
      </c>
      <c r="M86">
        <v>15.5</v>
      </c>
      <c r="N86">
        <v>66.099999999999994</v>
      </c>
      <c r="O86">
        <v>21.5</v>
      </c>
      <c r="P86">
        <v>39.6</v>
      </c>
      <c r="Q86">
        <v>1.1000000000000001</v>
      </c>
      <c r="R86">
        <v>23.22</v>
      </c>
      <c r="S86">
        <v>0</v>
      </c>
      <c r="T86">
        <v>27.4</v>
      </c>
      <c r="U86">
        <v>16.5</v>
      </c>
      <c r="V86">
        <v>21.8</v>
      </c>
      <c r="W86">
        <v>20.100000000000001</v>
      </c>
      <c r="X86">
        <v>19.8</v>
      </c>
      <c r="Y86">
        <v>20</v>
      </c>
      <c r="Z86">
        <v>2.8</v>
      </c>
      <c r="AA86">
        <v>2.2000000000000002</v>
      </c>
      <c r="AB86">
        <v>223</v>
      </c>
      <c r="AC86">
        <v>38</v>
      </c>
      <c r="AD86">
        <v>8.1</v>
      </c>
      <c r="AE86">
        <v>5.6</v>
      </c>
      <c r="AF86">
        <v>3.4</v>
      </c>
      <c r="AG86"/>
      <c r="AH86"/>
      <c r="AI86"/>
      <c r="AJ86">
        <f t="shared" si="73"/>
        <v>83</v>
      </c>
      <c r="AK86" s="24">
        <f t="shared" si="49"/>
        <v>4.7610693053270268</v>
      </c>
      <c r="AL86" s="17">
        <f t="shared" si="50"/>
        <v>14.899999999999999</v>
      </c>
      <c r="AM86" s="24">
        <f t="shared" si="51"/>
        <v>2.5787999999999998</v>
      </c>
      <c r="AN86" s="17">
        <f t="shared" si="84"/>
        <v>97.697909308802892</v>
      </c>
      <c r="AO86" s="18">
        <f t="shared" si="52"/>
        <v>6.4999017213611718E-2</v>
      </c>
      <c r="AP86" s="24">
        <f t="shared" si="53"/>
        <v>0.10920953841272524</v>
      </c>
      <c r="AQ86" s="24">
        <f t="shared" si="54"/>
        <v>2.5959699942202965</v>
      </c>
      <c r="AR86" s="24">
        <f t="shared" si="55"/>
        <v>1.0800971266534045</v>
      </c>
      <c r="AS86" s="24">
        <f t="shared" si="56"/>
        <v>1.8380335604368505</v>
      </c>
      <c r="AT86" s="24">
        <f t="shared" si="74"/>
        <v>0.71394420071790032</v>
      </c>
      <c r="AU86" s="24">
        <f t="shared" si="75"/>
        <v>0.55813354875736376</v>
      </c>
      <c r="AV86" s="24">
        <f t="shared" si="57"/>
        <v>0.63603887473763199</v>
      </c>
      <c r="AW86" s="24">
        <f t="shared" si="58"/>
        <v>1.2019946856992185</v>
      </c>
      <c r="AX86" s="24">
        <f t="shared" si="59"/>
        <v>17.8794</v>
      </c>
      <c r="AY86" s="24">
        <f t="shared" si="60"/>
        <v>1.0046708297421625</v>
      </c>
      <c r="AZ86" s="24">
        <f t="shared" si="61"/>
        <v>1.5856687014443618E-2</v>
      </c>
      <c r="BA86" s="24">
        <f t="shared" si="85"/>
        <v>1.5812582485236444</v>
      </c>
      <c r="BB86" s="24">
        <f t="shared" si="86"/>
        <v>8.7315153885721853E-3</v>
      </c>
      <c r="BC86" s="24">
        <f t="shared" si="87"/>
        <v>0.83461479611670597</v>
      </c>
      <c r="BD86" s="24">
        <f t="shared" si="62"/>
        <v>32.036022403130005</v>
      </c>
      <c r="BE86" s="24">
        <f t="shared" si="88"/>
        <v>24.221795818558533</v>
      </c>
      <c r="BF86" s="18">
        <f t="shared" si="76"/>
        <v>0.95864072895078378</v>
      </c>
      <c r="BG86" s="25">
        <f t="shared" si="63"/>
        <v>7558984325.9024658</v>
      </c>
      <c r="BH86" s="25">
        <f t="shared" si="64"/>
        <v>6257947129.9815989</v>
      </c>
      <c r="BI86" s="24">
        <f t="shared" si="65"/>
        <v>33.87220746409978</v>
      </c>
      <c r="BJ86" s="18">
        <f t="shared" si="66"/>
        <v>0.22834713642338778</v>
      </c>
      <c r="BK86" s="18">
        <f t="shared" si="67"/>
        <v>0.94416498408355831</v>
      </c>
      <c r="BL86" s="24">
        <f t="shared" si="68"/>
        <v>7.3027588598080282</v>
      </c>
      <c r="BM86" s="24">
        <f t="shared" si="69"/>
        <v>10.576641140191972</v>
      </c>
      <c r="BN86" s="24">
        <f t="shared" si="77"/>
        <v>0.45549703446132528</v>
      </c>
      <c r="BO86" s="24">
        <f t="shared" si="70"/>
        <v>0.47126859952598132</v>
      </c>
      <c r="BP86" s="24">
        <f t="shared" si="71"/>
        <v>0.62948669087527043</v>
      </c>
      <c r="BQ86" s="24">
        <f t="shared" si="72"/>
        <v>0.23119917392709399</v>
      </c>
      <c r="BS86" s="9"/>
      <c r="BT86" s="13"/>
      <c r="BU86" s="14"/>
      <c r="BV86" s="13"/>
      <c r="BW86" s="26"/>
      <c r="BX86" s="27"/>
      <c r="BZ86" s="13"/>
      <c r="CA86" s="14"/>
      <c r="CB86" s="13"/>
      <c r="CC86" s="6"/>
      <c r="CD86" s="28"/>
      <c r="CF86" s="15"/>
      <c r="CG86" s="15"/>
      <c r="CH86" s="15"/>
    </row>
    <row r="87" spans="1:86" ht="18.75">
      <c r="A87">
        <f t="shared" si="78"/>
        <v>84</v>
      </c>
      <c r="B87">
        <f t="shared" si="79"/>
        <v>15.8</v>
      </c>
      <c r="C87">
        <f t="shared" si="80"/>
        <v>1.6</v>
      </c>
      <c r="D87" s="29">
        <f t="shared" si="81"/>
        <v>4.5060141303168608</v>
      </c>
      <c r="E87">
        <f t="shared" si="82"/>
        <v>0</v>
      </c>
      <c r="F87">
        <f t="shared" si="83"/>
        <v>24.3</v>
      </c>
      <c r="G87">
        <f t="shared" si="83"/>
        <v>4.3</v>
      </c>
      <c r="H87">
        <v>2002</v>
      </c>
      <c r="I87">
        <v>84</v>
      </c>
      <c r="J87">
        <v>26</v>
      </c>
      <c r="K87">
        <v>24.3</v>
      </c>
      <c r="L87">
        <v>4.3</v>
      </c>
      <c r="M87">
        <v>15.5</v>
      </c>
      <c r="N87">
        <v>78.8</v>
      </c>
      <c r="O87">
        <v>15.8</v>
      </c>
      <c r="P87">
        <v>34.4</v>
      </c>
      <c r="Q87">
        <v>1.3</v>
      </c>
      <c r="R87">
        <v>25.51</v>
      </c>
      <c r="S87">
        <v>0</v>
      </c>
      <c r="T87">
        <v>29</v>
      </c>
      <c r="U87">
        <v>15.4</v>
      </c>
      <c r="V87">
        <v>21.7</v>
      </c>
      <c r="W87">
        <v>20.2</v>
      </c>
      <c r="X87">
        <v>20</v>
      </c>
      <c r="Y87">
        <v>20.100000000000001</v>
      </c>
      <c r="Z87">
        <v>1.6</v>
      </c>
      <c r="AA87">
        <v>0.2</v>
      </c>
      <c r="AB87">
        <v>20</v>
      </c>
      <c r="AC87">
        <v>74</v>
      </c>
      <c r="AD87">
        <v>4.5</v>
      </c>
      <c r="AE87">
        <v>5.7</v>
      </c>
      <c r="AF87">
        <v>4</v>
      </c>
      <c r="AG87"/>
      <c r="AH87"/>
      <c r="AI87"/>
      <c r="AJ87">
        <f t="shared" si="73"/>
        <v>84</v>
      </c>
      <c r="AK87" s="24">
        <f t="shared" si="49"/>
        <v>4.5060141303168608</v>
      </c>
      <c r="AL87" s="17">
        <f t="shared" si="50"/>
        <v>14.3</v>
      </c>
      <c r="AM87" s="24">
        <f t="shared" si="51"/>
        <v>1.4736000000000002</v>
      </c>
      <c r="AN87" s="17">
        <f t="shared" si="84"/>
        <v>97.69050090104119</v>
      </c>
      <c r="AO87" s="18">
        <f t="shared" si="52"/>
        <v>6.4994088354570254E-2</v>
      </c>
      <c r="AP87" s="24">
        <f t="shared" si="53"/>
        <v>0.10556015338872275</v>
      </c>
      <c r="AQ87" s="24">
        <f t="shared" si="54"/>
        <v>3.0380717152215446</v>
      </c>
      <c r="AR87" s="24">
        <f t="shared" si="55"/>
        <v>0.83059412841761049</v>
      </c>
      <c r="AS87" s="24">
        <f t="shared" si="56"/>
        <v>1.9343329218195775</v>
      </c>
      <c r="AT87" s="24">
        <f t="shared" si="74"/>
        <v>0.65450817319307708</v>
      </c>
      <c r="AU87" s="24">
        <f t="shared" si="75"/>
        <v>0.4800153310050041</v>
      </c>
      <c r="AV87" s="24">
        <f t="shared" si="57"/>
        <v>0.56726175209904062</v>
      </c>
      <c r="AW87" s="24">
        <f t="shared" si="58"/>
        <v>1.3670711697205369</v>
      </c>
      <c r="AX87" s="24">
        <f t="shared" si="59"/>
        <v>19.642700000000001</v>
      </c>
      <c r="AY87" s="24">
        <f t="shared" si="60"/>
        <v>1.0041078157082641</v>
      </c>
      <c r="AZ87" s="24">
        <f t="shared" si="61"/>
        <v>2.2889307360557033E-2</v>
      </c>
      <c r="BA87" s="24">
        <f t="shared" si="85"/>
        <v>1.5858999000528953</v>
      </c>
      <c r="BB87" s="24">
        <f t="shared" si="86"/>
        <v>1.2603468985234836E-2</v>
      </c>
      <c r="BC87" s="24">
        <f t="shared" si="87"/>
        <v>0.83450107879904734</v>
      </c>
      <c r="BD87" s="24">
        <f t="shared" si="62"/>
        <v>32.245185243315909</v>
      </c>
      <c r="BE87" s="24">
        <f t="shared" si="88"/>
        <v>24.379939658766293</v>
      </c>
      <c r="BF87" s="18">
        <f t="shared" si="76"/>
        <v>1</v>
      </c>
      <c r="BG87" s="25">
        <f t="shared" si="63"/>
        <v>7829144241.1463451</v>
      </c>
      <c r="BH87" s="25">
        <f t="shared" si="64"/>
        <v>5926544200.7514658</v>
      </c>
      <c r="BI87" s="24">
        <f t="shared" si="65"/>
        <v>33.722070215312485</v>
      </c>
      <c r="BJ87" s="18">
        <f t="shared" si="66"/>
        <v>0.2345565064067906</v>
      </c>
      <c r="BK87" s="18">
        <f t="shared" si="67"/>
        <v>1</v>
      </c>
      <c r="BL87" s="24">
        <f t="shared" si="68"/>
        <v>7.9097309785081853</v>
      </c>
      <c r="BM87" s="24">
        <f t="shared" si="69"/>
        <v>11.732969021491815</v>
      </c>
      <c r="BN87" s="24">
        <f t="shared" si="77"/>
        <v>0.45993606513100016</v>
      </c>
      <c r="BO87" s="24">
        <f t="shared" si="70"/>
        <v>0.50532187592243372</v>
      </c>
      <c r="BP87" s="24">
        <f t="shared" si="71"/>
        <v>0.40992998063794567</v>
      </c>
      <c r="BQ87" s="24">
        <f t="shared" si="72"/>
        <v>0.20311783986705323</v>
      </c>
      <c r="BS87" s="9"/>
      <c r="BT87" s="13"/>
      <c r="BU87" s="14"/>
      <c r="BV87" s="13"/>
      <c r="BW87" s="26"/>
      <c r="BX87" s="27"/>
      <c r="BZ87" s="13"/>
      <c r="CA87" s="14"/>
      <c r="CB87" s="13"/>
      <c r="CC87" s="6"/>
      <c r="CD87" s="28"/>
      <c r="CF87" s="15"/>
      <c r="CG87" s="15"/>
      <c r="CH87" s="15"/>
    </row>
    <row r="88" spans="1:86" ht="18.75">
      <c r="A88">
        <f t="shared" si="78"/>
        <v>85</v>
      </c>
      <c r="B88">
        <f t="shared" si="79"/>
        <v>9.6999999999999993</v>
      </c>
      <c r="C88">
        <f t="shared" si="80"/>
        <v>1.5</v>
      </c>
      <c r="D88" s="29">
        <f t="shared" si="81"/>
        <v>4.9294438352272438</v>
      </c>
      <c r="E88">
        <f t="shared" si="82"/>
        <v>0</v>
      </c>
      <c r="F88">
        <f t="shared" si="83"/>
        <v>28.5</v>
      </c>
      <c r="G88">
        <f t="shared" si="83"/>
        <v>6.9</v>
      </c>
      <c r="H88">
        <v>2002</v>
      </c>
      <c r="I88">
        <v>85</v>
      </c>
      <c r="J88">
        <v>26</v>
      </c>
      <c r="K88">
        <v>28.5</v>
      </c>
      <c r="L88">
        <v>6.9</v>
      </c>
      <c r="M88">
        <v>17.7</v>
      </c>
      <c r="N88">
        <v>68.8</v>
      </c>
      <c r="O88">
        <v>9.6999999999999993</v>
      </c>
      <c r="P88">
        <v>26.3</v>
      </c>
      <c r="Q88">
        <v>1.7</v>
      </c>
      <c r="R88">
        <v>25.12</v>
      </c>
      <c r="S88">
        <v>0</v>
      </c>
      <c r="T88">
        <v>29.8</v>
      </c>
      <c r="U88">
        <v>16.2</v>
      </c>
      <c r="V88">
        <v>22.4</v>
      </c>
      <c r="W88">
        <v>20.3</v>
      </c>
      <c r="X88">
        <v>20.100000000000001</v>
      </c>
      <c r="Y88">
        <v>20.2</v>
      </c>
      <c r="Z88">
        <v>1.5</v>
      </c>
      <c r="AA88">
        <v>0.6</v>
      </c>
      <c r="AB88">
        <v>47</v>
      </c>
      <c r="AC88">
        <v>63</v>
      </c>
      <c r="AD88">
        <v>5.8</v>
      </c>
      <c r="AE88">
        <v>6.1</v>
      </c>
      <c r="AF88">
        <v>6.3</v>
      </c>
      <c r="AG88"/>
      <c r="AH88"/>
      <c r="AI88"/>
      <c r="AJ88">
        <f t="shared" si="73"/>
        <v>85</v>
      </c>
      <c r="AK88" s="24">
        <f t="shared" si="49"/>
        <v>4.9294438352272438</v>
      </c>
      <c r="AL88" s="17">
        <f t="shared" si="50"/>
        <v>17.7</v>
      </c>
      <c r="AM88" s="24">
        <f t="shared" si="51"/>
        <v>1.3815</v>
      </c>
      <c r="AN88" s="17">
        <f t="shared" si="84"/>
        <v>97.732083632183262</v>
      </c>
      <c r="AO88" s="18">
        <f t="shared" si="52"/>
        <v>6.5021753600187221E-2</v>
      </c>
      <c r="AP88" s="24">
        <f t="shared" si="53"/>
        <v>0.12769110400220443</v>
      </c>
      <c r="AQ88" s="24">
        <f t="shared" si="54"/>
        <v>3.891379531185216</v>
      </c>
      <c r="AR88" s="24">
        <f t="shared" si="55"/>
        <v>0.99499981011308136</v>
      </c>
      <c r="AS88" s="24">
        <f t="shared" si="56"/>
        <v>2.4431896706491485</v>
      </c>
      <c r="AT88" s="24">
        <f t="shared" si="74"/>
        <v>0.68455986935779989</v>
      </c>
      <c r="AU88" s="24">
        <f t="shared" si="75"/>
        <v>0.37746381452496591</v>
      </c>
      <c r="AV88" s="24">
        <f t="shared" si="57"/>
        <v>0.53101184194138296</v>
      </c>
      <c r="AW88" s="24">
        <f t="shared" si="58"/>
        <v>1.9121778287077655</v>
      </c>
      <c r="AX88" s="24">
        <f t="shared" si="59"/>
        <v>19.342400000000001</v>
      </c>
      <c r="AY88" s="24">
        <f t="shared" si="60"/>
        <v>1.0035435844399174</v>
      </c>
      <c r="AZ88" s="24">
        <f t="shared" si="61"/>
        <v>2.9915145110907808E-2</v>
      </c>
      <c r="BA88" s="24">
        <f t="shared" si="85"/>
        <v>1.5905388926387061</v>
      </c>
      <c r="BB88" s="24">
        <f t="shared" si="86"/>
        <v>1.6471065910776326E-2</v>
      </c>
      <c r="BC88" s="24">
        <f t="shared" si="87"/>
        <v>0.83434625846716826</v>
      </c>
      <c r="BD88" s="24">
        <f t="shared" si="62"/>
        <v>32.452920896217179</v>
      </c>
      <c r="BE88" s="24">
        <f t="shared" si="88"/>
        <v>24.537004431211884</v>
      </c>
      <c r="BF88" s="18">
        <f t="shared" si="76"/>
        <v>1</v>
      </c>
      <c r="BG88" s="25">
        <f t="shared" si="63"/>
        <v>8280773520.7485352</v>
      </c>
      <c r="BH88" s="25">
        <f t="shared" si="64"/>
        <v>6151830173.6819334</v>
      </c>
      <c r="BI88" s="24">
        <f t="shared" si="65"/>
        <v>35.381527956896299</v>
      </c>
      <c r="BJ88" s="18">
        <f t="shared" si="66"/>
        <v>0.23798121691545668</v>
      </c>
      <c r="BK88" s="18">
        <f t="shared" si="67"/>
        <v>1</v>
      </c>
      <c r="BL88" s="24">
        <f t="shared" si="68"/>
        <v>8.4201390795104327</v>
      </c>
      <c r="BM88" s="24">
        <f t="shared" si="69"/>
        <v>10.922260920489569</v>
      </c>
      <c r="BN88" s="24">
        <f t="shared" si="77"/>
        <v>0.4348033805927376</v>
      </c>
      <c r="BO88" s="24">
        <f t="shared" si="70"/>
        <v>0.56902762649607819</v>
      </c>
      <c r="BP88" s="24">
        <f t="shared" si="71"/>
        <v>0.53149153901400015</v>
      </c>
      <c r="BQ88" s="24">
        <f t="shared" si="72"/>
        <v>0.2232542254859356</v>
      </c>
      <c r="BS88" s="9"/>
      <c r="BT88" s="13"/>
      <c r="BU88" s="14"/>
      <c r="BV88" s="13"/>
      <c r="BW88" s="26"/>
      <c r="BX88" s="27"/>
      <c r="BZ88" s="13"/>
      <c r="CA88" s="14"/>
      <c r="CB88" s="13"/>
      <c r="CC88" s="6"/>
      <c r="CD88" s="28"/>
      <c r="CF88" s="15"/>
      <c r="CG88" s="15"/>
      <c r="CH88" s="15"/>
    </row>
    <row r="89" spans="1:86" ht="18.75">
      <c r="A89">
        <f t="shared" si="78"/>
        <v>86</v>
      </c>
      <c r="B89">
        <f t="shared" si="79"/>
        <v>11.4</v>
      </c>
      <c r="C89">
        <f t="shared" si="80"/>
        <v>1.4</v>
      </c>
      <c r="D89" s="29">
        <f t="shared" si="81"/>
        <v>4.5500899133275832</v>
      </c>
      <c r="E89">
        <f t="shared" si="82"/>
        <v>0</v>
      </c>
      <c r="F89">
        <f t="shared" si="83"/>
        <v>27.8</v>
      </c>
      <c r="G89">
        <f t="shared" si="83"/>
        <v>8.1999999999999993</v>
      </c>
      <c r="H89">
        <v>2002</v>
      </c>
      <c r="I89">
        <v>86</v>
      </c>
      <c r="J89">
        <v>26</v>
      </c>
      <c r="K89">
        <v>27.8</v>
      </c>
      <c r="L89">
        <v>8.1999999999999993</v>
      </c>
      <c r="M89">
        <v>17.8</v>
      </c>
      <c r="N89">
        <v>56</v>
      </c>
      <c r="O89">
        <v>11.4</v>
      </c>
      <c r="P89">
        <v>22.6</v>
      </c>
      <c r="Q89">
        <v>1.7</v>
      </c>
      <c r="R89">
        <v>22.71</v>
      </c>
      <c r="S89">
        <v>0</v>
      </c>
      <c r="T89">
        <v>28.9</v>
      </c>
      <c r="U89">
        <v>16.5</v>
      </c>
      <c r="V89">
        <v>22.4</v>
      </c>
      <c r="W89">
        <v>20.6</v>
      </c>
      <c r="X89">
        <v>20.3</v>
      </c>
      <c r="Y89">
        <v>20.5</v>
      </c>
      <c r="Z89">
        <v>1.4</v>
      </c>
      <c r="AA89">
        <v>0.2</v>
      </c>
      <c r="AB89">
        <v>329</v>
      </c>
      <c r="AC89">
        <v>74</v>
      </c>
      <c r="AD89">
        <v>5.8</v>
      </c>
      <c r="AE89">
        <v>5.5</v>
      </c>
      <c r="AF89">
        <v>6.2</v>
      </c>
      <c r="AG89"/>
      <c r="AH89"/>
      <c r="AI89"/>
      <c r="AJ89">
        <f t="shared" si="73"/>
        <v>86</v>
      </c>
      <c r="AK89" s="24">
        <f t="shared" si="49"/>
        <v>4.5500899133275832</v>
      </c>
      <c r="AL89" s="17">
        <f t="shared" si="50"/>
        <v>18</v>
      </c>
      <c r="AM89" s="24">
        <f t="shared" si="51"/>
        <v>1.2893999999999999</v>
      </c>
      <c r="AN89" s="17">
        <f t="shared" si="84"/>
        <v>97.735706749669376</v>
      </c>
      <c r="AO89" s="18">
        <f t="shared" si="52"/>
        <v>6.5024164082433084E-2</v>
      </c>
      <c r="AP89" s="24">
        <f t="shared" si="53"/>
        <v>0.12981984539434818</v>
      </c>
      <c r="AQ89" s="24">
        <f t="shared" si="54"/>
        <v>3.7361349407572058</v>
      </c>
      <c r="AR89" s="24">
        <f t="shared" si="55"/>
        <v>1.087469457177191</v>
      </c>
      <c r="AS89" s="24">
        <f t="shared" si="56"/>
        <v>2.4118021989671985</v>
      </c>
      <c r="AT89" s="24">
        <f t="shared" si="74"/>
        <v>0.60898289601922695</v>
      </c>
      <c r="AU89" s="24">
        <f t="shared" si="75"/>
        <v>0.42591938324632145</v>
      </c>
      <c r="AV89" s="24">
        <f t="shared" si="57"/>
        <v>0.51745113963277423</v>
      </c>
      <c r="AW89" s="24">
        <f t="shared" si="58"/>
        <v>1.8943510593344244</v>
      </c>
      <c r="AX89" s="24">
        <f t="shared" si="59"/>
        <v>17.486700000000003</v>
      </c>
      <c r="AY89" s="24">
        <f t="shared" si="60"/>
        <v>1.0029783031310244</v>
      </c>
      <c r="AZ89" s="24">
        <f t="shared" si="61"/>
        <v>3.693211835814051E-2</v>
      </c>
      <c r="BA89" s="24">
        <f t="shared" si="85"/>
        <v>1.5951744037811688</v>
      </c>
      <c r="BB89" s="24">
        <f t="shared" si="86"/>
        <v>2.0332971657559519E-2</v>
      </c>
      <c r="BC89" s="24">
        <f t="shared" si="87"/>
        <v>0.83415052621948815</v>
      </c>
      <c r="BD89" s="24">
        <f t="shared" si="62"/>
        <v>32.659161368308737</v>
      </c>
      <c r="BE89" s="24">
        <f t="shared" si="88"/>
        <v>24.692938727350871</v>
      </c>
      <c r="BF89" s="18">
        <f t="shared" si="76"/>
        <v>0.91969612247267718</v>
      </c>
      <c r="BG89" s="25">
        <f t="shared" si="63"/>
        <v>8204178726.5325499</v>
      </c>
      <c r="BH89" s="25">
        <f t="shared" si="64"/>
        <v>6266851752.5717411</v>
      </c>
      <c r="BI89" s="24">
        <f t="shared" si="65"/>
        <v>35.475731219524164</v>
      </c>
      <c r="BJ89" s="18">
        <f t="shared" si="66"/>
        <v>0.23929229256505552</v>
      </c>
      <c r="BK89" s="18">
        <f t="shared" si="67"/>
        <v>0.89158976533811429</v>
      </c>
      <c r="BL89" s="24">
        <f t="shared" si="68"/>
        <v>7.5687670857428833</v>
      </c>
      <c r="BM89" s="24">
        <f t="shared" si="69"/>
        <v>9.9179329142571184</v>
      </c>
      <c r="BN89" s="24">
        <f t="shared" si="77"/>
        <v>0.4367209561539902</v>
      </c>
      <c r="BO89" s="24">
        <f t="shared" si="70"/>
        <v>0.52531816316463353</v>
      </c>
      <c r="BP89" s="24">
        <f t="shared" si="71"/>
        <v>0.49094597926599398</v>
      </c>
      <c r="BQ89" s="24">
        <f t="shared" si="72"/>
        <v>0.2233503429138636</v>
      </c>
      <c r="BS89" s="9"/>
      <c r="BT89" s="13"/>
      <c r="BU89" s="14"/>
      <c r="BV89" s="13"/>
      <c r="BW89" s="26"/>
      <c r="BX89" s="27"/>
      <c r="BZ89" s="13"/>
      <c r="CA89" s="14"/>
      <c r="CB89" s="13"/>
      <c r="CC89" s="6"/>
      <c r="CD89" s="28"/>
      <c r="CF89" s="15"/>
      <c r="CG89" s="15"/>
      <c r="CH89" s="15"/>
    </row>
    <row r="90" spans="1:86" ht="18.75">
      <c r="A90">
        <f t="shared" si="78"/>
        <v>87</v>
      </c>
      <c r="B90">
        <f t="shared" si="79"/>
        <v>14.2</v>
      </c>
      <c r="C90">
        <f t="shared" si="80"/>
        <v>2.2000000000000002</v>
      </c>
      <c r="D90" s="29">
        <f t="shared" si="81"/>
        <v>3.825760375855515</v>
      </c>
      <c r="E90">
        <f t="shared" si="82"/>
        <v>0</v>
      </c>
      <c r="F90">
        <f t="shared" si="83"/>
        <v>24.1</v>
      </c>
      <c r="G90">
        <f t="shared" si="83"/>
        <v>6.2</v>
      </c>
      <c r="H90">
        <v>2002</v>
      </c>
      <c r="I90">
        <v>87</v>
      </c>
      <c r="J90">
        <v>26</v>
      </c>
      <c r="K90">
        <v>24.1</v>
      </c>
      <c r="L90">
        <v>6.2</v>
      </c>
      <c r="M90">
        <v>15.6</v>
      </c>
      <c r="N90">
        <v>56.2</v>
      </c>
      <c r="O90">
        <v>14.2</v>
      </c>
      <c r="P90">
        <v>32.1</v>
      </c>
      <c r="Q90">
        <v>1.3</v>
      </c>
      <c r="R90">
        <v>7.17</v>
      </c>
      <c r="S90">
        <v>0</v>
      </c>
      <c r="T90">
        <v>22.1</v>
      </c>
      <c r="U90">
        <v>16.600000000000001</v>
      </c>
      <c r="V90">
        <v>19.399999999999999</v>
      </c>
      <c r="W90">
        <v>20.7</v>
      </c>
      <c r="X90">
        <v>20.399999999999999</v>
      </c>
      <c r="Y90">
        <v>20.6</v>
      </c>
      <c r="Z90">
        <v>2.2000000000000002</v>
      </c>
      <c r="AA90">
        <v>0.6</v>
      </c>
      <c r="AB90">
        <v>334</v>
      </c>
      <c r="AC90">
        <v>70</v>
      </c>
      <c r="AD90">
        <v>10</v>
      </c>
      <c r="AE90">
        <v>2.2999999999999998</v>
      </c>
      <c r="AF90">
        <v>4.0999999999999996</v>
      </c>
      <c r="AG90"/>
      <c r="AH90"/>
      <c r="AI90"/>
      <c r="AJ90">
        <f t="shared" si="73"/>
        <v>87</v>
      </c>
      <c r="AK90" s="24">
        <f t="shared" si="49"/>
        <v>3.825760375855515</v>
      </c>
      <c r="AL90" s="17">
        <f t="shared" si="50"/>
        <v>15.15</v>
      </c>
      <c r="AM90" s="24">
        <f t="shared" si="51"/>
        <v>2.0262000000000002</v>
      </c>
      <c r="AN90" s="17">
        <f t="shared" si="84"/>
        <v>97.700987178486997</v>
      </c>
      <c r="AO90" s="18">
        <f t="shared" si="52"/>
        <v>6.5001064939156653E-2</v>
      </c>
      <c r="AP90" s="24">
        <f t="shared" si="53"/>
        <v>0.11076145351829889</v>
      </c>
      <c r="AQ90" s="24">
        <f t="shared" si="54"/>
        <v>3.0018745443431598</v>
      </c>
      <c r="AR90" s="24">
        <f t="shared" si="55"/>
        <v>0.94813654445332363</v>
      </c>
      <c r="AS90" s="24">
        <f t="shared" si="56"/>
        <v>1.9750055443982417</v>
      </c>
      <c r="AT90" s="24">
        <f t="shared" si="74"/>
        <v>0.53285273798276789</v>
      </c>
      <c r="AU90" s="24">
        <f t="shared" si="75"/>
        <v>0.42626618529672866</v>
      </c>
      <c r="AV90" s="24">
        <f t="shared" si="57"/>
        <v>0.47955946163974827</v>
      </c>
      <c r="AW90" s="24">
        <f t="shared" si="58"/>
        <v>1.4954460827584934</v>
      </c>
      <c r="AX90" s="24">
        <f t="shared" si="59"/>
        <v>5.5209000000000001</v>
      </c>
      <c r="AY90" s="24">
        <f t="shared" si="60"/>
        <v>1.0024121392866365</v>
      </c>
      <c r="AZ90" s="24">
        <f t="shared" si="61"/>
        <v>4.3938147821643299E-2</v>
      </c>
      <c r="BA90" s="24">
        <f t="shared" si="85"/>
        <v>1.5998056069527884</v>
      </c>
      <c r="BB90" s="24">
        <f t="shared" si="86"/>
        <v>2.4187855604865808E-2</v>
      </c>
      <c r="BC90" s="24">
        <f t="shared" si="87"/>
        <v>0.83391412360427475</v>
      </c>
      <c r="BD90" s="24">
        <f t="shared" si="62"/>
        <v>32.863840415273025</v>
      </c>
      <c r="BE90" s="24">
        <f t="shared" si="88"/>
        <v>24.847692461179626</v>
      </c>
      <c r="BF90" s="18">
        <f t="shared" si="76"/>
        <v>0.3</v>
      </c>
      <c r="BG90" s="25">
        <f t="shared" si="63"/>
        <v>7808109475.3752623</v>
      </c>
      <c r="BH90" s="25">
        <f t="shared" si="64"/>
        <v>6090555262.4064932</v>
      </c>
      <c r="BI90" s="24">
        <f t="shared" si="65"/>
        <v>34.072576604671973</v>
      </c>
      <c r="BJ90" s="18">
        <f t="shared" si="66"/>
        <v>0.24304967535825853</v>
      </c>
      <c r="BK90" s="18">
        <f t="shared" si="67"/>
        <v>5.5000000000000049E-2</v>
      </c>
      <c r="BL90" s="24">
        <f t="shared" si="68"/>
        <v>0.45547307753117083</v>
      </c>
      <c r="BM90" s="24">
        <f t="shared" si="69"/>
        <v>5.0654269224688289</v>
      </c>
      <c r="BN90" s="24">
        <f t="shared" si="77"/>
        <v>0.70647516352424389</v>
      </c>
      <c r="BO90" s="24">
        <f t="shared" si="70"/>
        <v>0.22891005183833535</v>
      </c>
      <c r="BP90" s="24">
        <f t="shared" si="71"/>
        <v>0.61483183397278407</v>
      </c>
      <c r="BQ90" s="24">
        <f t="shared" si="72"/>
        <v>0.22054227210256006</v>
      </c>
      <c r="BS90" s="9"/>
      <c r="BT90" s="13"/>
      <c r="BU90" s="14"/>
      <c r="BV90" s="13"/>
      <c r="BW90" s="26"/>
      <c r="BX90" s="27"/>
      <c r="BZ90" s="13"/>
      <c r="CA90" s="14"/>
      <c r="CB90" s="13"/>
      <c r="CC90" s="6"/>
      <c r="CD90" s="28"/>
      <c r="CF90" s="15"/>
      <c r="CG90" s="15"/>
      <c r="CH90" s="15"/>
    </row>
    <row r="91" spans="1:86" ht="18.75">
      <c r="A91">
        <f t="shared" si="78"/>
        <v>88</v>
      </c>
      <c r="B91">
        <f t="shared" si="79"/>
        <v>29.5</v>
      </c>
      <c r="C91">
        <f t="shared" si="80"/>
        <v>1.6</v>
      </c>
      <c r="D91" s="29">
        <f t="shared" si="81"/>
        <v>3.8436217479558117</v>
      </c>
      <c r="E91">
        <f t="shared" si="82"/>
        <v>0</v>
      </c>
      <c r="F91">
        <f t="shared" si="83"/>
        <v>23.5</v>
      </c>
      <c r="G91">
        <f t="shared" si="83"/>
        <v>9.1999999999999993</v>
      </c>
      <c r="H91">
        <v>2002</v>
      </c>
      <c r="I91">
        <v>88</v>
      </c>
      <c r="J91">
        <v>26</v>
      </c>
      <c r="K91">
        <v>23.5</v>
      </c>
      <c r="L91">
        <v>9.1999999999999993</v>
      </c>
      <c r="M91">
        <v>16.2</v>
      </c>
      <c r="N91">
        <v>67.3</v>
      </c>
      <c r="O91">
        <v>29.5</v>
      </c>
      <c r="P91">
        <v>45.9</v>
      </c>
      <c r="Q91">
        <v>1.1000000000000001</v>
      </c>
      <c r="R91">
        <v>19.2</v>
      </c>
      <c r="S91">
        <v>0</v>
      </c>
      <c r="T91">
        <v>26.6</v>
      </c>
      <c r="U91">
        <v>15.8</v>
      </c>
      <c r="V91">
        <v>20.3</v>
      </c>
      <c r="W91">
        <v>20.399999999999999</v>
      </c>
      <c r="X91">
        <v>20</v>
      </c>
      <c r="Y91">
        <v>20.2</v>
      </c>
      <c r="Z91">
        <v>1.6</v>
      </c>
      <c r="AA91">
        <v>0.3</v>
      </c>
      <c r="AB91">
        <v>252</v>
      </c>
      <c r="AC91">
        <v>72</v>
      </c>
      <c r="AD91">
        <v>5.5</v>
      </c>
      <c r="AE91">
        <v>4.0999999999999996</v>
      </c>
      <c r="AF91">
        <v>4.3</v>
      </c>
      <c r="AG91"/>
      <c r="AH91"/>
      <c r="AI91"/>
      <c r="AJ91">
        <f t="shared" si="73"/>
        <v>88</v>
      </c>
      <c r="AK91" s="24">
        <f t="shared" si="49"/>
        <v>3.8436217479558117</v>
      </c>
      <c r="AL91" s="17">
        <f t="shared" si="50"/>
        <v>16.350000000000001</v>
      </c>
      <c r="AM91" s="24">
        <f t="shared" si="51"/>
        <v>1.4736000000000002</v>
      </c>
      <c r="AN91" s="17">
        <f t="shared" si="84"/>
        <v>97.715688042257383</v>
      </c>
      <c r="AO91" s="18">
        <f t="shared" si="52"/>
        <v>6.501084551382838E-2</v>
      </c>
      <c r="AP91" s="24">
        <f t="shared" si="53"/>
        <v>0.11847411373263862</v>
      </c>
      <c r="AQ91" s="24">
        <f t="shared" si="54"/>
        <v>2.8955307729089892</v>
      </c>
      <c r="AR91" s="24">
        <f t="shared" si="55"/>
        <v>1.1636645634990301</v>
      </c>
      <c r="AS91" s="24">
        <f t="shared" si="56"/>
        <v>2.0295976682040098</v>
      </c>
      <c r="AT91" s="24">
        <f t="shared" si="74"/>
        <v>0.78314625123484727</v>
      </c>
      <c r="AU91" s="24">
        <f t="shared" si="75"/>
        <v>0.85418157800815175</v>
      </c>
      <c r="AV91" s="24">
        <f t="shared" si="57"/>
        <v>0.81866391462149957</v>
      </c>
      <c r="AW91" s="24">
        <f t="shared" si="58"/>
        <v>1.2109337535825102</v>
      </c>
      <c r="AX91" s="24">
        <f t="shared" si="59"/>
        <v>14.783999999999999</v>
      </c>
      <c r="AY91" s="24">
        <f t="shared" si="60"/>
        <v>1.0018452606733199</v>
      </c>
      <c r="AZ91" s="24">
        <f t="shared" si="61"/>
        <v>5.0931157463683645E-2</v>
      </c>
      <c r="BA91" s="24">
        <f t="shared" si="85"/>
        <v>1.6044316706649837</v>
      </c>
      <c r="BB91" s="24">
        <f t="shared" si="86"/>
        <v>2.8034391918530101E-2</v>
      </c>
      <c r="BC91" s="24">
        <f t="shared" si="87"/>
        <v>0.83363734228755859</v>
      </c>
      <c r="BD91" s="24">
        <f t="shared" si="62"/>
        <v>33.066893578631834</v>
      </c>
      <c r="BE91" s="24">
        <f t="shared" si="88"/>
        <v>25.001216896931957</v>
      </c>
      <c r="BF91" s="18">
        <f t="shared" si="76"/>
        <v>0.76796261874581562</v>
      </c>
      <c r="BG91" s="25">
        <f t="shared" si="63"/>
        <v>7745259436.8026133</v>
      </c>
      <c r="BH91" s="25">
        <f t="shared" si="64"/>
        <v>6356421572.427165</v>
      </c>
      <c r="BI91" s="24">
        <f t="shared" si="65"/>
        <v>34.570270994126801</v>
      </c>
      <c r="BJ91" s="18">
        <f t="shared" si="66"/>
        <v>0.2133279323347827</v>
      </c>
      <c r="BK91" s="18">
        <f t="shared" si="67"/>
        <v>0.68674953530685123</v>
      </c>
      <c r="BL91" s="24">
        <f t="shared" si="68"/>
        <v>5.0646435162635859</v>
      </c>
      <c r="BM91" s="24">
        <f t="shared" si="69"/>
        <v>9.7193564837364121</v>
      </c>
      <c r="BN91" s="24">
        <f t="shared" si="77"/>
        <v>0.50621648352793813</v>
      </c>
      <c r="BO91" s="24">
        <f t="shared" si="70"/>
        <v>0.46980879534859649</v>
      </c>
      <c r="BP91" s="24">
        <f t="shared" si="71"/>
        <v>0.36063240841894512</v>
      </c>
      <c r="BQ91" s="24">
        <f t="shared" si="72"/>
        <v>0.21605695310918738</v>
      </c>
      <c r="BS91" s="9"/>
      <c r="BT91" s="13"/>
      <c r="BU91" s="14"/>
      <c r="BV91" s="13"/>
      <c r="BW91" s="26"/>
      <c r="BX91" s="27"/>
      <c r="BZ91" s="13"/>
      <c r="CA91" s="14"/>
      <c r="CB91" s="13"/>
      <c r="CC91" s="6"/>
      <c r="CD91" s="28"/>
      <c r="CF91" s="15"/>
      <c r="CG91" s="15"/>
      <c r="CH91" s="15"/>
    </row>
    <row r="92" spans="1:86" ht="18.75">
      <c r="A92">
        <f t="shared" si="78"/>
        <v>89</v>
      </c>
      <c r="B92">
        <f t="shared" si="79"/>
        <v>18</v>
      </c>
      <c r="C92">
        <f t="shared" si="80"/>
        <v>1.4</v>
      </c>
      <c r="D92" s="29">
        <f t="shared" si="81"/>
        <v>4.9511636517951798</v>
      </c>
      <c r="E92">
        <f t="shared" si="82"/>
        <v>0</v>
      </c>
      <c r="F92">
        <f t="shared" si="83"/>
        <v>29.6</v>
      </c>
      <c r="G92">
        <f t="shared" si="83"/>
        <v>9.1999999999999993</v>
      </c>
      <c r="H92">
        <v>2002</v>
      </c>
      <c r="I92">
        <v>89</v>
      </c>
      <c r="J92">
        <v>26</v>
      </c>
      <c r="K92">
        <v>29.6</v>
      </c>
      <c r="L92">
        <v>9.1999999999999993</v>
      </c>
      <c r="M92">
        <v>19.2</v>
      </c>
      <c r="N92">
        <v>71.599999999999994</v>
      </c>
      <c r="O92">
        <v>18</v>
      </c>
      <c r="P92">
        <v>39.799999999999997</v>
      </c>
      <c r="Q92">
        <v>1.5</v>
      </c>
      <c r="R92">
        <v>25.48</v>
      </c>
      <c r="S92">
        <v>0</v>
      </c>
      <c r="T92">
        <v>31</v>
      </c>
      <c r="U92">
        <v>16.399999999999999</v>
      </c>
      <c r="V92">
        <v>23</v>
      </c>
      <c r="W92">
        <v>20.3</v>
      </c>
      <c r="X92">
        <v>20.100000000000001</v>
      </c>
      <c r="Y92">
        <v>20.2</v>
      </c>
      <c r="Z92">
        <v>1.4</v>
      </c>
      <c r="AA92">
        <v>0.5</v>
      </c>
      <c r="AB92">
        <v>52</v>
      </c>
      <c r="AC92">
        <v>66</v>
      </c>
      <c r="AD92">
        <v>4</v>
      </c>
      <c r="AE92">
        <v>5.8</v>
      </c>
      <c r="AF92">
        <v>7.2</v>
      </c>
      <c r="AG92"/>
      <c r="AH92"/>
      <c r="AI92"/>
      <c r="AJ92">
        <f t="shared" si="73"/>
        <v>89</v>
      </c>
      <c r="AK92" s="24">
        <f t="shared" si="49"/>
        <v>4.9511636517951798</v>
      </c>
      <c r="AL92" s="17">
        <f t="shared" si="50"/>
        <v>19.399999999999999</v>
      </c>
      <c r="AM92" s="24">
        <f t="shared" si="51"/>
        <v>1.2893999999999999</v>
      </c>
      <c r="AN92" s="17">
        <f t="shared" si="84"/>
        <v>97.752517806545328</v>
      </c>
      <c r="AO92" s="18">
        <f t="shared" si="52"/>
        <v>6.5035348581497496E-2</v>
      </c>
      <c r="AP92" s="24">
        <f t="shared" si="53"/>
        <v>0.14015615439449611</v>
      </c>
      <c r="AQ92" s="24">
        <f t="shared" si="54"/>
        <v>4.1466816501200547</v>
      </c>
      <c r="AR92" s="24">
        <f t="shared" si="55"/>
        <v>1.1636645634990301</v>
      </c>
      <c r="AS92" s="24">
        <f t="shared" si="56"/>
        <v>2.6551731068095425</v>
      </c>
      <c r="AT92" s="24">
        <f t="shared" si="74"/>
        <v>0.8331838274653055</v>
      </c>
      <c r="AU92" s="24">
        <f t="shared" si="75"/>
        <v>0.74640269702160988</v>
      </c>
      <c r="AV92" s="24">
        <f t="shared" si="57"/>
        <v>0.78979326224345769</v>
      </c>
      <c r="AW92" s="24">
        <f t="shared" si="58"/>
        <v>1.865379844566085</v>
      </c>
      <c r="AX92" s="24">
        <f t="shared" si="59"/>
        <v>19.619600000000002</v>
      </c>
      <c r="AY92" s="24">
        <f t="shared" si="60"/>
        <v>1.0012778352694418</v>
      </c>
      <c r="AZ92" s="24">
        <f t="shared" si="61"/>
        <v>5.7909075104583277E-2</v>
      </c>
      <c r="BA92" s="24">
        <f t="shared" si="85"/>
        <v>1.6090517575432068</v>
      </c>
      <c r="BB92" s="24">
        <f t="shared" si="86"/>
        <v>3.1871260441583137E-2</v>
      </c>
      <c r="BC92" s="24">
        <f t="shared" si="87"/>
        <v>0.83332052365248366</v>
      </c>
      <c r="BD92" s="24">
        <f t="shared" si="62"/>
        <v>33.268258219326881</v>
      </c>
      <c r="BE92" s="24">
        <f t="shared" si="88"/>
        <v>25.153464674468669</v>
      </c>
      <c r="BF92" s="18">
        <f t="shared" si="76"/>
        <v>1</v>
      </c>
      <c r="BG92" s="25">
        <f t="shared" si="63"/>
        <v>8402218791.5190344</v>
      </c>
      <c r="BH92" s="25">
        <f t="shared" si="64"/>
        <v>6356421572.427165</v>
      </c>
      <c r="BI92" s="24">
        <f t="shared" si="65"/>
        <v>36.180806852214104</v>
      </c>
      <c r="BJ92" s="18">
        <f t="shared" si="66"/>
        <v>0.21558156109333404</v>
      </c>
      <c r="BK92" s="18">
        <f t="shared" si="67"/>
        <v>1</v>
      </c>
      <c r="BL92" s="24">
        <f t="shared" si="68"/>
        <v>7.7999148228167137</v>
      </c>
      <c r="BM92" s="24">
        <f t="shared" si="69"/>
        <v>11.819685177183288</v>
      </c>
      <c r="BN92" s="24">
        <f t="shared" si="77"/>
        <v>0.4638808939239909</v>
      </c>
      <c r="BO92" s="24">
        <f t="shared" si="70"/>
        <v>0.67589346119975624</v>
      </c>
      <c r="BP92" s="24">
        <f t="shared" si="71"/>
        <v>0.48120704869378156</v>
      </c>
      <c r="BQ92" s="24">
        <f t="shared" si="72"/>
        <v>0.23370273965272778</v>
      </c>
      <c r="BS92" s="9"/>
      <c r="BT92" s="13"/>
      <c r="BU92" s="14"/>
      <c r="BV92" s="13"/>
      <c r="BW92" s="26"/>
      <c r="BX92" s="27"/>
      <c r="BZ92" s="13"/>
      <c r="CA92" s="14"/>
      <c r="CB92" s="13"/>
      <c r="CC92" s="6"/>
      <c r="CD92" s="28"/>
      <c r="CF92" s="15"/>
      <c r="CG92" s="15"/>
      <c r="CH92" s="15"/>
    </row>
    <row r="93" spans="1:86" ht="18.75">
      <c r="A93">
        <f t="shared" si="78"/>
        <v>90</v>
      </c>
      <c r="B93">
        <f t="shared" si="79"/>
        <v>10.199999999999999</v>
      </c>
      <c r="C93">
        <f t="shared" si="80"/>
        <v>1.5</v>
      </c>
      <c r="D93" s="29">
        <f t="shared" si="81"/>
        <v>5.6547217964536669</v>
      </c>
      <c r="E93">
        <f t="shared" si="82"/>
        <v>0</v>
      </c>
      <c r="F93">
        <f t="shared" si="83"/>
        <v>34.200000000000003</v>
      </c>
      <c r="G93">
        <f t="shared" si="83"/>
        <v>9.4</v>
      </c>
      <c r="H93">
        <v>2002</v>
      </c>
      <c r="I93">
        <v>90</v>
      </c>
      <c r="J93">
        <v>26</v>
      </c>
      <c r="K93">
        <v>34.200000000000003</v>
      </c>
      <c r="L93">
        <v>9.4</v>
      </c>
      <c r="M93">
        <v>21.9</v>
      </c>
      <c r="N93">
        <v>69.7</v>
      </c>
      <c r="O93">
        <v>10.199999999999999</v>
      </c>
      <c r="P93">
        <v>29.7</v>
      </c>
      <c r="Q93">
        <v>2.1</v>
      </c>
      <c r="R93">
        <v>25.51</v>
      </c>
      <c r="S93">
        <v>0</v>
      </c>
      <c r="T93">
        <v>32.700000000000003</v>
      </c>
      <c r="U93">
        <v>18.100000000000001</v>
      </c>
      <c r="V93">
        <v>24.9</v>
      </c>
      <c r="W93">
        <v>20.9</v>
      </c>
      <c r="X93">
        <v>20.3</v>
      </c>
      <c r="Y93">
        <v>20.6</v>
      </c>
      <c r="Z93">
        <v>1.5</v>
      </c>
      <c r="AA93">
        <v>0.3</v>
      </c>
      <c r="AB93">
        <v>28</v>
      </c>
      <c r="AC93">
        <v>74</v>
      </c>
      <c r="AD93">
        <v>5.4</v>
      </c>
      <c r="AE93">
        <v>6.4</v>
      </c>
      <c r="AF93">
        <v>8.8000000000000007</v>
      </c>
      <c r="AG93"/>
      <c r="AH93"/>
      <c r="AI93"/>
      <c r="AJ93">
        <f t="shared" si="73"/>
        <v>90</v>
      </c>
      <c r="AK93" s="24">
        <f t="shared" si="49"/>
        <v>5.6547217964536669</v>
      </c>
      <c r="AL93" s="17">
        <f t="shared" si="50"/>
        <v>21.8</v>
      </c>
      <c r="AM93" s="24">
        <f t="shared" si="51"/>
        <v>1.3815</v>
      </c>
      <c r="AN93" s="17">
        <f t="shared" si="84"/>
        <v>97.780970818043585</v>
      </c>
      <c r="AO93" s="18">
        <f t="shared" si="52"/>
        <v>6.5054278544249403E-2</v>
      </c>
      <c r="AP93" s="24">
        <f t="shared" si="53"/>
        <v>0.15949693590345146</v>
      </c>
      <c r="AQ93" s="24">
        <f t="shared" si="54"/>
        <v>5.3787812129973753</v>
      </c>
      <c r="AR93" s="24">
        <f t="shared" si="55"/>
        <v>1.1794549173707165</v>
      </c>
      <c r="AS93" s="24">
        <f t="shared" si="56"/>
        <v>3.2791180651840461</v>
      </c>
      <c r="AT93" s="24">
        <f t="shared" si="74"/>
        <v>0.82208007740738953</v>
      </c>
      <c r="AU93" s="24">
        <f t="shared" si="75"/>
        <v>0.54863568372573224</v>
      </c>
      <c r="AV93" s="24">
        <f t="shared" si="57"/>
        <v>0.68535788056656088</v>
      </c>
      <c r="AW93" s="24">
        <f t="shared" si="58"/>
        <v>2.5937601846174854</v>
      </c>
      <c r="AX93" s="24">
        <f t="shared" si="59"/>
        <v>19.642700000000001</v>
      </c>
      <c r="AY93" s="24">
        <f t="shared" si="60"/>
        <v>1.0007100312153954</v>
      </c>
      <c r="AZ93" s="24">
        <f t="shared" si="61"/>
        <v>6.4869833036749036E-2</v>
      </c>
      <c r="BA93" s="24">
        <f t="shared" si="85"/>
        <v>1.6136650234123835</v>
      </c>
      <c r="BB93" s="24">
        <f t="shared" si="86"/>
        <v>3.5697147574247017E-2</v>
      </c>
      <c r="BC93" s="24">
        <f t="shared" si="87"/>
        <v>0.83296405833083564</v>
      </c>
      <c r="BD93" s="24">
        <f t="shared" si="62"/>
        <v>33.467873548199854</v>
      </c>
      <c r="BE93" s="24">
        <f t="shared" si="88"/>
        <v>25.304389832322943</v>
      </c>
      <c r="BF93" s="18">
        <f t="shared" si="76"/>
        <v>1</v>
      </c>
      <c r="BG93" s="25">
        <f t="shared" si="63"/>
        <v>8924612944.2527657</v>
      </c>
      <c r="BH93" s="25">
        <f t="shared" si="64"/>
        <v>6374450126.8715935</v>
      </c>
      <c r="BI93" s="24">
        <f t="shared" si="65"/>
        <v>37.505653118861368</v>
      </c>
      <c r="BJ93" s="18">
        <f t="shared" si="66"/>
        <v>0.22409911795372484</v>
      </c>
      <c r="BK93" s="18">
        <f t="shared" si="67"/>
        <v>1</v>
      </c>
      <c r="BL93" s="24">
        <f t="shared" si="68"/>
        <v>8.4049837822152007</v>
      </c>
      <c r="BM93" s="24">
        <f t="shared" si="69"/>
        <v>11.237716217784801</v>
      </c>
      <c r="BN93" s="24">
        <f t="shared" si="77"/>
        <v>0.44052199991316349</v>
      </c>
      <c r="BO93" s="24">
        <f t="shared" si="70"/>
        <v>0.73129157174199322</v>
      </c>
      <c r="BP93" s="24">
        <f t="shared" si="71"/>
        <v>0.71127240251324542</v>
      </c>
      <c r="BQ93" s="24">
        <f t="shared" si="72"/>
        <v>0.25510785962272026</v>
      </c>
      <c r="BS93" s="9"/>
      <c r="BT93" s="13"/>
      <c r="BU93" s="14"/>
      <c r="BV93" s="13"/>
      <c r="BW93" s="26"/>
      <c r="BX93" s="27"/>
      <c r="BZ93" s="13"/>
      <c r="CA93" s="14"/>
      <c r="CB93" s="13"/>
      <c r="CC93" s="6"/>
      <c r="CD93" s="28"/>
      <c r="CF93" s="15"/>
      <c r="CG93" s="15"/>
      <c r="CH93" s="15"/>
    </row>
    <row r="94" spans="1:86" ht="18.75">
      <c r="A94">
        <f t="shared" si="78"/>
        <v>91</v>
      </c>
      <c r="B94">
        <f t="shared" si="79"/>
        <v>6.7</v>
      </c>
      <c r="C94">
        <f t="shared" si="80"/>
        <v>1.5</v>
      </c>
      <c r="D94" s="29">
        <f t="shared" si="81"/>
        <v>5.8609418488666636</v>
      </c>
      <c r="E94">
        <f t="shared" si="82"/>
        <v>0</v>
      </c>
      <c r="F94">
        <f t="shared" si="83"/>
        <v>35</v>
      </c>
      <c r="G94">
        <f t="shared" si="83"/>
        <v>10.7</v>
      </c>
      <c r="H94">
        <v>2002</v>
      </c>
      <c r="I94">
        <v>91</v>
      </c>
      <c r="J94">
        <v>26</v>
      </c>
      <c r="K94">
        <v>35</v>
      </c>
      <c r="L94">
        <v>10.7</v>
      </c>
      <c r="M94">
        <v>23</v>
      </c>
      <c r="N94">
        <v>51.3</v>
      </c>
      <c r="O94">
        <v>6.7</v>
      </c>
      <c r="P94">
        <v>20.3</v>
      </c>
      <c r="Q94">
        <v>2.5</v>
      </c>
      <c r="R94">
        <v>25.9</v>
      </c>
      <c r="S94">
        <v>0</v>
      </c>
      <c r="T94">
        <v>33.700000000000003</v>
      </c>
      <c r="U94">
        <v>18.899999999999999</v>
      </c>
      <c r="V94">
        <v>25.8</v>
      </c>
      <c r="W94">
        <v>21.4</v>
      </c>
      <c r="X94">
        <v>20.9</v>
      </c>
      <c r="Y94">
        <v>21.2</v>
      </c>
      <c r="Z94">
        <v>1.5</v>
      </c>
      <c r="AA94">
        <v>0.2</v>
      </c>
      <c r="AB94">
        <v>262</v>
      </c>
      <c r="AC94">
        <v>76</v>
      </c>
      <c r="AD94">
        <v>6.5</v>
      </c>
      <c r="AE94">
        <v>7</v>
      </c>
      <c r="AF94">
        <v>9.1999999999999993</v>
      </c>
      <c r="AG94"/>
      <c r="AH94"/>
      <c r="AI94"/>
      <c r="AJ94">
        <f t="shared" si="73"/>
        <v>91</v>
      </c>
      <c r="AK94" s="24">
        <f t="shared" si="49"/>
        <v>5.8609418488666636</v>
      </c>
      <c r="AL94" s="17">
        <f t="shared" si="50"/>
        <v>22.85</v>
      </c>
      <c r="AM94" s="24">
        <f t="shared" si="51"/>
        <v>1.3815</v>
      </c>
      <c r="AN94" s="17">
        <f t="shared" si="84"/>
        <v>97.793276003736665</v>
      </c>
      <c r="AO94" s="18">
        <f t="shared" si="52"/>
        <v>6.5062465259628874E-2</v>
      </c>
      <c r="AP94" s="24">
        <f t="shared" si="53"/>
        <v>0.16864154272010248</v>
      </c>
      <c r="AQ94" s="24">
        <f t="shared" si="54"/>
        <v>5.6226812384961216</v>
      </c>
      <c r="AR94" s="24">
        <f t="shared" si="55"/>
        <v>1.2867648881638445</v>
      </c>
      <c r="AS94" s="24">
        <f t="shared" si="56"/>
        <v>3.454723063329983</v>
      </c>
      <c r="AT94" s="24">
        <f t="shared" si="74"/>
        <v>0.66011038762805219</v>
      </c>
      <c r="AU94" s="24">
        <f t="shared" si="75"/>
        <v>0.37671964297924015</v>
      </c>
      <c r="AV94" s="24">
        <f t="shared" si="57"/>
        <v>0.5184150153036462</v>
      </c>
      <c r="AW94" s="24">
        <f t="shared" si="58"/>
        <v>2.936308048026337</v>
      </c>
      <c r="AX94" s="24">
        <f t="shared" si="59"/>
        <v>19.942999999999998</v>
      </c>
      <c r="AY94" s="24">
        <f t="shared" si="60"/>
        <v>1.000142016763776</v>
      </c>
      <c r="AZ94" s="24">
        <f t="shared" si="61"/>
        <v>7.1811368637380357E-2</v>
      </c>
      <c r="BA94" s="24">
        <f t="shared" si="85"/>
        <v>1.6182706163944025</v>
      </c>
      <c r="BB94" s="24">
        <f t="shared" si="86"/>
        <v>3.9510747141662403E-2</v>
      </c>
      <c r="BC94" s="24">
        <f t="shared" si="87"/>
        <v>0.83256838566761271</v>
      </c>
      <c r="BD94" s="24">
        <f t="shared" si="62"/>
        <v>33.665680653330071</v>
      </c>
      <c r="BE94" s="24">
        <f t="shared" si="88"/>
        <v>25.453947828369799</v>
      </c>
      <c r="BF94" s="18">
        <f t="shared" si="76"/>
        <v>1</v>
      </c>
      <c r="BG94" s="25">
        <f t="shared" si="63"/>
        <v>9017892663.8373318</v>
      </c>
      <c r="BH94" s="25">
        <f t="shared" si="64"/>
        <v>6492572287.7888021</v>
      </c>
      <c r="BI94" s="24">
        <f t="shared" si="65"/>
        <v>38.023904828911462</v>
      </c>
      <c r="BJ94" s="18">
        <f t="shared" si="66"/>
        <v>0.23919854018938286</v>
      </c>
      <c r="BK94" s="18">
        <f t="shared" si="67"/>
        <v>1</v>
      </c>
      <c r="BL94" s="24">
        <f t="shared" si="68"/>
        <v>9.0952625273756471</v>
      </c>
      <c r="BM94" s="24">
        <f t="shared" si="69"/>
        <v>10.847737472624351</v>
      </c>
      <c r="BN94" s="24">
        <f t="shared" si="77"/>
        <v>0.41883156264958887</v>
      </c>
      <c r="BO94" s="24">
        <f t="shared" si="70"/>
        <v>0.7463867064216626</v>
      </c>
      <c r="BP94" s="24">
        <f t="shared" si="71"/>
        <v>0.80245215222261723</v>
      </c>
      <c r="BQ94" s="24">
        <f t="shared" si="72"/>
        <v>0.26426449853683165</v>
      </c>
      <c r="BS94" s="9"/>
      <c r="BT94" s="13"/>
      <c r="BU94" s="14"/>
      <c r="BV94" s="13"/>
      <c r="BW94" s="26"/>
      <c r="BX94" s="27"/>
      <c r="BZ94" s="13"/>
      <c r="CA94" s="14"/>
      <c r="CB94" s="13"/>
      <c r="CC94" s="6"/>
      <c r="CD94" s="28"/>
      <c r="CF94" s="15"/>
      <c r="CG94" s="15"/>
      <c r="CH94" s="15"/>
    </row>
    <row r="95" spans="1:86" ht="18.75">
      <c r="A95">
        <f t="shared" si="78"/>
        <v>92</v>
      </c>
      <c r="B95">
        <f t="shared" si="79"/>
        <v>8.4</v>
      </c>
      <c r="C95">
        <f t="shared" si="80"/>
        <v>1.7</v>
      </c>
      <c r="D95" s="29">
        <f t="shared" si="81"/>
        <v>5.9686766621410809</v>
      </c>
      <c r="E95">
        <f t="shared" si="82"/>
        <v>0</v>
      </c>
      <c r="F95">
        <f t="shared" si="83"/>
        <v>33.9</v>
      </c>
      <c r="G95">
        <f t="shared" si="83"/>
        <v>12.1</v>
      </c>
      <c r="H95">
        <v>2002</v>
      </c>
      <c r="I95">
        <v>92</v>
      </c>
      <c r="J95">
        <v>26</v>
      </c>
      <c r="K95">
        <v>33.9</v>
      </c>
      <c r="L95">
        <v>12.1</v>
      </c>
      <c r="M95">
        <v>22.9</v>
      </c>
      <c r="N95">
        <v>56.5</v>
      </c>
      <c r="O95">
        <v>8.4</v>
      </c>
      <c r="P95">
        <v>21.5</v>
      </c>
      <c r="Q95">
        <v>2.4</v>
      </c>
      <c r="R95">
        <v>25.66</v>
      </c>
      <c r="S95">
        <v>0</v>
      </c>
      <c r="T95">
        <v>34.4</v>
      </c>
      <c r="U95">
        <v>19.899999999999999</v>
      </c>
      <c r="V95">
        <v>26.5</v>
      </c>
      <c r="W95">
        <v>22</v>
      </c>
      <c r="X95">
        <v>21.4</v>
      </c>
      <c r="Y95">
        <v>21.8</v>
      </c>
      <c r="Z95">
        <v>1.7</v>
      </c>
      <c r="AA95">
        <v>0.1</v>
      </c>
      <c r="AB95">
        <v>224</v>
      </c>
      <c r="AC95">
        <v>79</v>
      </c>
      <c r="AD95">
        <v>5.4</v>
      </c>
      <c r="AE95">
        <v>7</v>
      </c>
      <c r="AF95">
        <v>9.6</v>
      </c>
      <c r="AG95"/>
      <c r="AH95"/>
      <c r="AI95"/>
      <c r="AJ95">
        <f t="shared" si="73"/>
        <v>92</v>
      </c>
      <c r="AK95" s="24">
        <f t="shared" si="49"/>
        <v>5.9686766621410809</v>
      </c>
      <c r="AL95" s="17">
        <f t="shared" si="50"/>
        <v>23</v>
      </c>
      <c r="AM95" s="24">
        <f t="shared" si="51"/>
        <v>1.5657000000000001</v>
      </c>
      <c r="AN95" s="17">
        <f t="shared" si="84"/>
        <v>97.795026866609376</v>
      </c>
      <c r="AO95" s="18">
        <f t="shared" si="52"/>
        <v>6.5063630119417654E-2</v>
      </c>
      <c r="AP95" s="24">
        <f t="shared" si="53"/>
        <v>0.16998333822004127</v>
      </c>
      <c r="AQ95" s="24">
        <f t="shared" si="54"/>
        <v>5.2897146042222154</v>
      </c>
      <c r="AR95" s="24">
        <f t="shared" si="55"/>
        <v>1.4118391324838375</v>
      </c>
      <c r="AS95" s="24">
        <f t="shared" si="56"/>
        <v>3.3507768683530266</v>
      </c>
      <c r="AT95" s="24">
        <f t="shared" si="74"/>
        <v>0.79768910985336816</v>
      </c>
      <c r="AU95" s="24">
        <f t="shared" si="75"/>
        <v>0.4443360267546661</v>
      </c>
      <c r="AV95" s="24">
        <f t="shared" si="57"/>
        <v>0.62101256830401708</v>
      </c>
      <c r="AW95" s="24">
        <f t="shared" si="58"/>
        <v>2.7297643000490095</v>
      </c>
      <c r="AX95" s="24">
        <f t="shared" si="59"/>
        <v>19.758200000000002</v>
      </c>
      <c r="AY95" s="24">
        <f t="shared" si="60"/>
        <v>0.99957396022952472</v>
      </c>
      <c r="AZ95" s="24">
        <f t="shared" si="61"/>
        <v>7.8731624979668152E-2</v>
      </c>
      <c r="BA95" s="24">
        <f t="shared" si="85"/>
        <v>1.6228676760194156</v>
      </c>
      <c r="BB95" s="24">
        <f t="shared" si="86"/>
        <v>4.3310761247756749E-2</v>
      </c>
      <c r="BC95" s="24">
        <f t="shared" si="87"/>
        <v>0.83213399311962455</v>
      </c>
      <c r="BD95" s="24">
        <f t="shared" si="62"/>
        <v>33.861622524195589</v>
      </c>
      <c r="BE95" s="24">
        <f t="shared" si="88"/>
        <v>25.602095558093801</v>
      </c>
      <c r="BF95" s="18">
        <f t="shared" si="76"/>
        <v>1</v>
      </c>
      <c r="BG95" s="25">
        <f t="shared" si="63"/>
        <v>8889820303.3636627</v>
      </c>
      <c r="BH95" s="25">
        <f t="shared" si="64"/>
        <v>6621608679.9012136</v>
      </c>
      <c r="BI95" s="24">
        <f t="shared" si="65"/>
        <v>38.026268152473847</v>
      </c>
      <c r="BJ95" s="18">
        <f t="shared" si="66"/>
        <v>0.2296739090751479</v>
      </c>
      <c r="BK95" s="18">
        <f t="shared" si="67"/>
        <v>1</v>
      </c>
      <c r="BL95" s="24">
        <f t="shared" si="68"/>
        <v>8.73364165411847</v>
      </c>
      <c r="BM95" s="24">
        <f t="shared" si="69"/>
        <v>11.024558345881532</v>
      </c>
      <c r="BN95" s="24">
        <f t="shared" si="77"/>
        <v>0.42963984200629507</v>
      </c>
      <c r="BO95" s="24">
        <f t="shared" si="70"/>
        <v>0.76458842185410014</v>
      </c>
      <c r="BP95" s="24">
        <f t="shared" si="71"/>
        <v>0.84506107875982917</v>
      </c>
      <c r="BQ95" s="24">
        <f t="shared" si="72"/>
        <v>0.2696828110699695</v>
      </c>
      <c r="BS95" s="9"/>
      <c r="BT95" s="13"/>
      <c r="BU95" s="14"/>
      <c r="BV95" s="13"/>
      <c r="BW95" s="26"/>
      <c r="BX95" s="27"/>
      <c r="BZ95" s="13"/>
      <c r="CA95" s="14"/>
      <c r="CB95" s="13"/>
      <c r="CC95" s="6"/>
      <c r="CD95" s="28"/>
      <c r="CF95" s="15"/>
      <c r="CG95" s="15"/>
      <c r="CH95" s="15"/>
    </row>
    <row r="96" spans="1:86" ht="18.75">
      <c r="A96">
        <f t="shared" si="78"/>
        <v>93</v>
      </c>
      <c r="B96">
        <f t="shared" si="79"/>
        <v>7.9</v>
      </c>
      <c r="C96">
        <f t="shared" si="80"/>
        <v>1.6</v>
      </c>
      <c r="D96" s="29">
        <f t="shared" si="81"/>
        <v>5.8414344708989203</v>
      </c>
      <c r="E96">
        <f t="shared" si="82"/>
        <v>0</v>
      </c>
      <c r="F96">
        <f t="shared" si="83"/>
        <v>32.799999999999997</v>
      </c>
      <c r="G96">
        <f t="shared" si="83"/>
        <v>13.6</v>
      </c>
      <c r="H96">
        <v>2002</v>
      </c>
      <c r="I96">
        <v>93</v>
      </c>
      <c r="J96">
        <v>26</v>
      </c>
      <c r="K96">
        <v>32.799999999999997</v>
      </c>
      <c r="L96">
        <v>13.6</v>
      </c>
      <c r="M96">
        <v>23.6</v>
      </c>
      <c r="N96">
        <v>58.4</v>
      </c>
      <c r="O96">
        <v>7.9</v>
      </c>
      <c r="P96">
        <v>20.2</v>
      </c>
      <c r="Q96">
        <v>2.5</v>
      </c>
      <c r="R96">
        <v>26.28</v>
      </c>
      <c r="S96">
        <v>0</v>
      </c>
      <c r="T96">
        <v>34.700000000000003</v>
      </c>
      <c r="U96">
        <v>20.9</v>
      </c>
      <c r="V96">
        <v>27.2</v>
      </c>
      <c r="W96">
        <v>22.5</v>
      </c>
      <c r="X96">
        <v>22</v>
      </c>
      <c r="Y96">
        <v>22.3</v>
      </c>
      <c r="Z96">
        <v>1.6</v>
      </c>
      <c r="AA96">
        <v>0.2</v>
      </c>
      <c r="AB96">
        <v>65</v>
      </c>
      <c r="AC96">
        <v>75</v>
      </c>
      <c r="AD96">
        <v>5.0999999999999996</v>
      </c>
      <c r="AE96">
        <v>7.1</v>
      </c>
      <c r="AF96">
        <v>10</v>
      </c>
      <c r="AG96"/>
      <c r="AH96"/>
      <c r="AI96"/>
      <c r="AJ96">
        <f t="shared" si="73"/>
        <v>93</v>
      </c>
      <c r="AK96" s="24">
        <f t="shared" si="49"/>
        <v>5.8414344708989203</v>
      </c>
      <c r="AL96" s="17">
        <f t="shared" si="50"/>
        <v>23.2</v>
      </c>
      <c r="AM96" s="24">
        <f t="shared" si="51"/>
        <v>1.4736000000000002</v>
      </c>
      <c r="AN96" s="17">
        <f t="shared" si="84"/>
        <v>97.79735863284165</v>
      </c>
      <c r="AO96" s="18">
        <f t="shared" si="52"/>
        <v>6.5065181457768115E-2</v>
      </c>
      <c r="AP96" s="24">
        <f t="shared" si="53"/>
        <v>0.1717864044301225</v>
      </c>
      <c r="AQ96" s="24">
        <f t="shared" si="54"/>
        <v>4.9739919933544527</v>
      </c>
      <c r="AR96" s="24">
        <f t="shared" si="55"/>
        <v>1.5575783410613051</v>
      </c>
      <c r="AS96" s="24">
        <f t="shared" si="56"/>
        <v>3.2657851672078788</v>
      </c>
      <c r="AT96" s="24">
        <f t="shared" si="74"/>
        <v>0.90962575117980227</v>
      </c>
      <c r="AU96" s="24">
        <f t="shared" si="75"/>
        <v>0.39294536747500181</v>
      </c>
      <c r="AV96" s="24">
        <f t="shared" si="57"/>
        <v>0.65128555932740206</v>
      </c>
      <c r="AW96" s="24">
        <f t="shared" si="58"/>
        <v>2.614499607880477</v>
      </c>
      <c r="AX96" s="24">
        <f t="shared" si="59"/>
        <v>20.235600000000002</v>
      </c>
      <c r="AY96" s="24">
        <f t="shared" si="60"/>
        <v>0.99900602994005205</v>
      </c>
      <c r="AZ96" s="24">
        <f t="shared" si="61"/>
        <v>8.5628551442306938E-2</v>
      </c>
      <c r="BA96" s="24">
        <f t="shared" si="85"/>
        <v>1.6274553323527556</v>
      </c>
      <c r="BB96" s="24">
        <f t="shared" si="86"/>
        <v>4.7095901113706165E-2</v>
      </c>
      <c r="BC96" s="24">
        <f t="shared" si="87"/>
        <v>0.83166141558922113</v>
      </c>
      <c r="BD96" s="24">
        <f t="shared" si="62"/>
        <v>34.055644072631601</v>
      </c>
      <c r="BE96" s="24">
        <f t="shared" si="88"/>
        <v>25.748791370435299</v>
      </c>
      <c r="BF96" s="18">
        <f t="shared" si="76"/>
        <v>1</v>
      </c>
      <c r="BG96" s="25">
        <f t="shared" si="63"/>
        <v>8763116976.267271</v>
      </c>
      <c r="BH96" s="25">
        <f t="shared" si="64"/>
        <v>6761986304.9797716</v>
      </c>
      <c r="BI96" s="24">
        <f t="shared" si="65"/>
        <v>38.059790693977128</v>
      </c>
      <c r="BJ96" s="18">
        <f t="shared" si="66"/>
        <v>0.22701682885129715</v>
      </c>
      <c r="BK96" s="18">
        <f t="shared" si="67"/>
        <v>1</v>
      </c>
      <c r="BL96" s="24">
        <f t="shared" si="68"/>
        <v>8.6402129900907969</v>
      </c>
      <c r="BM96" s="24">
        <f t="shared" si="69"/>
        <v>11.595387009909205</v>
      </c>
      <c r="BN96" s="24">
        <f t="shared" si="77"/>
        <v>0.4412247720665603</v>
      </c>
      <c r="BO96" s="24">
        <f t="shared" si="70"/>
        <v>0.81270737570248497</v>
      </c>
      <c r="BP96" s="24">
        <f t="shared" si="71"/>
        <v>0.76127183527113973</v>
      </c>
      <c r="BQ96" s="24">
        <f t="shared" si="72"/>
        <v>0.26945080336258742</v>
      </c>
      <c r="BS96" s="9"/>
      <c r="BT96" s="13"/>
      <c r="BU96" s="14"/>
      <c r="BV96" s="13"/>
      <c r="BW96" s="26"/>
      <c r="BX96" s="27"/>
      <c r="BZ96" s="13"/>
      <c r="CA96" s="14"/>
      <c r="CB96" s="13"/>
      <c r="CC96" s="6"/>
      <c r="CD96" s="28"/>
      <c r="CF96" s="15"/>
      <c r="CG96" s="15"/>
      <c r="CH96" s="15"/>
    </row>
    <row r="97" spans="1:86" ht="18.75">
      <c r="A97">
        <f t="shared" si="78"/>
        <v>94</v>
      </c>
      <c r="B97">
        <f t="shared" si="79"/>
        <v>7.7</v>
      </c>
      <c r="C97">
        <f t="shared" si="80"/>
        <v>1.1000000000000001</v>
      </c>
      <c r="D97" s="29">
        <f t="shared" si="81"/>
        <v>5.2222969805052042</v>
      </c>
      <c r="E97">
        <f t="shared" si="82"/>
        <v>0</v>
      </c>
      <c r="F97">
        <f t="shared" si="83"/>
        <v>34</v>
      </c>
      <c r="G97">
        <f t="shared" si="83"/>
        <v>10.199999999999999</v>
      </c>
      <c r="H97">
        <v>2002</v>
      </c>
      <c r="I97">
        <v>94</v>
      </c>
      <c r="J97">
        <v>26</v>
      </c>
      <c r="K97">
        <v>34</v>
      </c>
      <c r="L97">
        <v>10.199999999999999</v>
      </c>
      <c r="M97">
        <v>22.8</v>
      </c>
      <c r="N97">
        <v>52.2</v>
      </c>
      <c r="O97">
        <v>7.7</v>
      </c>
      <c r="P97">
        <v>16.8</v>
      </c>
      <c r="Q97">
        <v>2.5</v>
      </c>
      <c r="R97">
        <v>26.37</v>
      </c>
      <c r="S97">
        <v>0</v>
      </c>
      <c r="T97">
        <v>34.9</v>
      </c>
      <c r="U97">
        <v>20</v>
      </c>
      <c r="V97">
        <v>27</v>
      </c>
      <c r="W97">
        <v>22.8</v>
      </c>
      <c r="X97">
        <v>22.5</v>
      </c>
      <c r="Y97">
        <v>22.7</v>
      </c>
      <c r="Z97">
        <v>1.1000000000000001</v>
      </c>
      <c r="AA97">
        <v>0.4</v>
      </c>
      <c r="AB97">
        <v>19</v>
      </c>
      <c r="AC97">
        <v>62</v>
      </c>
      <c r="AD97">
        <v>3.8</v>
      </c>
      <c r="AE97">
        <v>6.7</v>
      </c>
      <c r="AF97">
        <v>8.9</v>
      </c>
      <c r="AG97"/>
      <c r="AH97"/>
      <c r="AI97"/>
      <c r="AJ97">
        <f t="shared" si="73"/>
        <v>94</v>
      </c>
      <c r="AK97" s="24">
        <f t="shared" si="49"/>
        <v>5.2222969805052042</v>
      </c>
      <c r="AL97" s="17">
        <f t="shared" si="50"/>
        <v>22.1</v>
      </c>
      <c r="AM97" s="24">
        <f t="shared" si="51"/>
        <v>1.0131000000000001</v>
      </c>
      <c r="AN97" s="17">
        <f t="shared" si="84"/>
        <v>97.784495387745707</v>
      </c>
      <c r="AO97" s="18">
        <f t="shared" si="52"/>
        <v>6.5056623462051225E-2</v>
      </c>
      <c r="AP97" s="24">
        <f t="shared" si="53"/>
        <v>0.16206587363003769</v>
      </c>
      <c r="AQ97" s="24">
        <f t="shared" si="54"/>
        <v>5.3192602098598769</v>
      </c>
      <c r="AR97" s="24">
        <f t="shared" si="55"/>
        <v>1.2445171553891614</v>
      </c>
      <c r="AS97" s="24">
        <f t="shared" si="56"/>
        <v>3.281888682624519</v>
      </c>
      <c r="AT97" s="24">
        <f t="shared" si="74"/>
        <v>0.64963795511314226</v>
      </c>
      <c r="AU97" s="24">
        <f t="shared" si="75"/>
        <v>0.40958303615921055</v>
      </c>
      <c r="AV97" s="24">
        <f t="shared" si="57"/>
        <v>0.52961049563617646</v>
      </c>
      <c r="AW97" s="24">
        <f t="shared" si="58"/>
        <v>2.7522781869883426</v>
      </c>
      <c r="AX97" s="24">
        <f t="shared" si="59"/>
        <v>20.3049</v>
      </c>
      <c r="AY97" s="24">
        <f t="shared" si="60"/>
        <v>0.99843839418535973</v>
      </c>
      <c r="AZ97" s="24">
        <f t="shared" si="61"/>
        <v>9.2500104317137857E-2</v>
      </c>
      <c r="BA97" s="24">
        <f t="shared" si="85"/>
        <v>1.6320327051393073</v>
      </c>
      <c r="BB97" s="24">
        <f t="shared" si="86"/>
        <v>5.0864887899484172E-2</v>
      </c>
      <c r="BC97" s="24">
        <f t="shared" si="87"/>
        <v>0.83115123469437269</v>
      </c>
      <c r="BD97" s="24">
        <f t="shared" si="62"/>
        <v>34.247692150567509</v>
      </c>
      <c r="BE97" s="24">
        <f t="shared" si="88"/>
        <v>25.89399508120108</v>
      </c>
      <c r="BF97" s="18">
        <f t="shared" si="76"/>
        <v>1</v>
      </c>
      <c r="BG97" s="25">
        <f t="shared" si="63"/>
        <v>8901406526.1969452</v>
      </c>
      <c r="BH97" s="25">
        <f t="shared" si="64"/>
        <v>6446948120.31779</v>
      </c>
      <c r="BI97" s="24">
        <f t="shared" si="65"/>
        <v>37.626491415930872</v>
      </c>
      <c r="BJ97" s="18">
        <f t="shared" si="66"/>
        <v>0.23811592021091293</v>
      </c>
      <c r="BK97" s="18">
        <f t="shared" si="67"/>
        <v>1</v>
      </c>
      <c r="BL97" s="24">
        <f t="shared" si="68"/>
        <v>8.9594666278123967</v>
      </c>
      <c r="BM97" s="24">
        <f t="shared" si="69"/>
        <v>11.345433372187603</v>
      </c>
      <c r="BN97" s="24">
        <f t="shared" si="77"/>
        <v>0.43024017338595383</v>
      </c>
      <c r="BO97" s="24">
        <f t="shared" si="70"/>
        <v>0.75019268903938707</v>
      </c>
      <c r="BP97" s="24">
        <f t="shared" si="71"/>
        <v>0.55293496880728499</v>
      </c>
      <c r="BQ97" s="24">
        <f t="shared" si="72"/>
        <v>0.24953151127008633</v>
      </c>
      <c r="BS97" s="9"/>
      <c r="BT97" s="13"/>
      <c r="BU97" s="14"/>
      <c r="BV97" s="13"/>
      <c r="BW97" s="26"/>
      <c r="BX97" s="27"/>
      <c r="BZ97" s="13"/>
      <c r="CA97" s="14"/>
      <c r="CB97" s="13"/>
      <c r="CC97" s="6"/>
      <c r="CD97" s="28"/>
      <c r="CF97" s="15"/>
      <c r="CG97" s="15"/>
      <c r="CH97" s="15"/>
    </row>
    <row r="98" spans="1:86" ht="18.75">
      <c r="A98">
        <f t="shared" si="78"/>
        <v>95</v>
      </c>
      <c r="B98">
        <f t="shared" si="79"/>
        <v>9.1999999999999993</v>
      </c>
      <c r="C98">
        <f t="shared" si="80"/>
        <v>1.8</v>
      </c>
      <c r="D98" s="29">
        <f t="shared" si="81"/>
        <v>5.6252925094100004</v>
      </c>
      <c r="E98">
        <f t="shared" si="82"/>
        <v>0</v>
      </c>
      <c r="F98">
        <f t="shared" si="83"/>
        <v>31.5</v>
      </c>
      <c r="G98">
        <f t="shared" si="83"/>
        <v>12.3</v>
      </c>
      <c r="H98">
        <v>2002</v>
      </c>
      <c r="I98">
        <v>95</v>
      </c>
      <c r="J98">
        <v>26</v>
      </c>
      <c r="K98">
        <v>31.5</v>
      </c>
      <c r="L98">
        <v>12.3</v>
      </c>
      <c r="M98">
        <v>22.6</v>
      </c>
      <c r="N98">
        <v>59.4</v>
      </c>
      <c r="O98">
        <v>9.1999999999999993</v>
      </c>
      <c r="P98">
        <v>20.7</v>
      </c>
      <c r="Q98">
        <v>2.2999999999999998</v>
      </c>
      <c r="R98">
        <v>23.01</v>
      </c>
      <c r="S98">
        <v>0</v>
      </c>
      <c r="T98">
        <v>33.4</v>
      </c>
      <c r="U98">
        <v>21.2</v>
      </c>
      <c r="V98">
        <v>26.9</v>
      </c>
      <c r="W98">
        <v>23.1</v>
      </c>
      <c r="X98">
        <v>22.8</v>
      </c>
      <c r="Y98">
        <v>23</v>
      </c>
      <c r="Z98">
        <v>1.8</v>
      </c>
      <c r="AA98">
        <v>0.3</v>
      </c>
      <c r="AB98">
        <v>72</v>
      </c>
      <c r="AC98">
        <v>74</v>
      </c>
      <c r="AD98">
        <v>5.4</v>
      </c>
      <c r="AE98">
        <v>6.3</v>
      </c>
      <c r="AF98">
        <v>9</v>
      </c>
      <c r="AG98"/>
      <c r="AH98"/>
      <c r="AI98"/>
      <c r="AJ98">
        <f t="shared" si="73"/>
        <v>95</v>
      </c>
      <c r="AK98" s="24">
        <f t="shared" si="49"/>
        <v>5.6252925094100004</v>
      </c>
      <c r="AL98" s="17">
        <f t="shared" si="50"/>
        <v>21.9</v>
      </c>
      <c r="AM98" s="24">
        <f t="shared" si="51"/>
        <v>1.6578000000000002</v>
      </c>
      <c r="AN98" s="17">
        <f t="shared" si="84"/>
        <v>97.782146459525791</v>
      </c>
      <c r="AO98" s="18">
        <f t="shared" si="52"/>
        <v>6.5055060705725309E-2</v>
      </c>
      <c r="AP98" s="24">
        <f t="shared" si="53"/>
        <v>0.16034939848006349</v>
      </c>
      <c r="AQ98" s="24">
        <f t="shared" si="54"/>
        <v>4.6220689030255047</v>
      </c>
      <c r="AR98" s="24">
        <f t="shared" si="55"/>
        <v>1.4305514044122081</v>
      </c>
      <c r="AS98" s="24">
        <f t="shared" si="56"/>
        <v>3.0263101537188564</v>
      </c>
      <c r="AT98" s="24">
        <f t="shared" si="74"/>
        <v>0.84974753422085159</v>
      </c>
      <c r="AU98" s="24">
        <f t="shared" si="75"/>
        <v>0.4252303390783464</v>
      </c>
      <c r="AV98" s="24">
        <f t="shared" si="57"/>
        <v>0.63748893664959905</v>
      </c>
      <c r="AW98" s="24">
        <f t="shared" si="58"/>
        <v>2.3888212170692573</v>
      </c>
      <c r="AX98" s="24">
        <f t="shared" si="59"/>
        <v>17.717700000000001</v>
      </c>
      <c r="AY98" s="24">
        <f t="shared" si="60"/>
        <v>0.99787122116817262</v>
      </c>
      <c r="AZ98" s="24">
        <f t="shared" si="61"/>
        <v>9.9344247414743778E-2</v>
      </c>
      <c r="BA98" s="24">
        <f t="shared" si="85"/>
        <v>1.6365989029672288</v>
      </c>
      <c r="BB98" s="24">
        <f t="shared" si="86"/>
        <v>5.461645350704001E-2</v>
      </c>
      <c r="BC98" s="24">
        <f t="shared" si="87"/>
        <v>0.83060407797642744</v>
      </c>
      <c r="BD98" s="24">
        <f t="shared" si="62"/>
        <v>34.437715564532333</v>
      </c>
      <c r="BE98" s="24">
        <f t="shared" si="88"/>
        <v>26.037667984031604</v>
      </c>
      <c r="BF98" s="18">
        <f t="shared" si="76"/>
        <v>0.88371969464053335</v>
      </c>
      <c r="BG98" s="25">
        <f t="shared" si="63"/>
        <v>8615128329.202486</v>
      </c>
      <c r="BH98" s="25">
        <f t="shared" si="64"/>
        <v>6640198249.2678185</v>
      </c>
      <c r="BI98" s="24">
        <f t="shared" si="65"/>
        <v>37.398433107119949</v>
      </c>
      <c r="BJ98" s="18">
        <f t="shared" si="66"/>
        <v>0.22821993398493567</v>
      </c>
      <c r="BK98" s="18">
        <f t="shared" si="67"/>
        <v>0.84302158776472014</v>
      </c>
      <c r="BL98" s="24">
        <f t="shared" si="68"/>
        <v>7.1952465221144246</v>
      </c>
      <c r="BM98" s="24">
        <f t="shared" si="69"/>
        <v>10.522453477885577</v>
      </c>
      <c r="BN98" s="24">
        <f t="shared" si="77"/>
        <v>0.45729915158129408</v>
      </c>
      <c r="BO98" s="24">
        <f t="shared" si="70"/>
        <v>0.68840578697106891</v>
      </c>
      <c r="BP98" s="24">
        <f t="shared" si="71"/>
        <v>0.78583078953840257</v>
      </c>
      <c r="BQ98" s="24">
        <f t="shared" si="72"/>
        <v>0.26207287426269227</v>
      </c>
      <c r="BS98" s="9"/>
      <c r="BT98" s="13"/>
      <c r="BU98" s="14"/>
      <c r="BV98" s="13"/>
      <c r="BW98" s="26"/>
      <c r="BX98" s="27"/>
      <c r="BZ98" s="13"/>
      <c r="CA98" s="14"/>
      <c r="CB98" s="13"/>
      <c r="CC98" s="6"/>
      <c r="CD98" s="28"/>
      <c r="CF98" s="15"/>
      <c r="CG98" s="15"/>
      <c r="CH98" s="15"/>
    </row>
    <row r="99" spans="1:86" ht="18.75">
      <c r="A99">
        <f t="shared" si="78"/>
        <v>96</v>
      </c>
      <c r="B99">
        <f t="shared" si="79"/>
        <v>17.100000000000001</v>
      </c>
      <c r="C99">
        <f t="shared" si="80"/>
        <v>3.6</v>
      </c>
      <c r="D99" s="29">
        <f t="shared" si="81"/>
        <v>5.3443219496141561</v>
      </c>
      <c r="E99">
        <f t="shared" si="82"/>
        <v>0</v>
      </c>
      <c r="F99">
        <f t="shared" si="83"/>
        <v>23</v>
      </c>
      <c r="G99">
        <f t="shared" si="83"/>
        <v>15.1</v>
      </c>
      <c r="H99">
        <v>2002</v>
      </c>
      <c r="I99">
        <v>96</v>
      </c>
      <c r="J99">
        <v>26</v>
      </c>
      <c r="K99">
        <v>23</v>
      </c>
      <c r="L99">
        <v>15.1</v>
      </c>
      <c r="M99">
        <v>19</v>
      </c>
      <c r="N99">
        <v>70.8</v>
      </c>
      <c r="O99">
        <v>17.100000000000001</v>
      </c>
      <c r="P99">
        <v>36.299999999999997</v>
      </c>
      <c r="Q99">
        <v>1.4</v>
      </c>
      <c r="R99">
        <v>18.09</v>
      </c>
      <c r="S99">
        <v>0</v>
      </c>
      <c r="T99">
        <v>28.8</v>
      </c>
      <c r="U99">
        <v>21.4</v>
      </c>
      <c r="V99">
        <v>24.8</v>
      </c>
      <c r="W99">
        <v>23.4</v>
      </c>
      <c r="X99">
        <v>23.1</v>
      </c>
      <c r="Y99">
        <v>23.2</v>
      </c>
      <c r="Z99">
        <v>3.6</v>
      </c>
      <c r="AA99">
        <v>2.2999999999999998</v>
      </c>
      <c r="AB99">
        <v>226</v>
      </c>
      <c r="AC99">
        <v>49</v>
      </c>
      <c r="AD99">
        <v>9.4</v>
      </c>
      <c r="AE99">
        <v>5.3</v>
      </c>
      <c r="AF99">
        <v>6.3</v>
      </c>
      <c r="AG99"/>
      <c r="AH99"/>
      <c r="AI99"/>
      <c r="AJ99">
        <f t="shared" si="73"/>
        <v>96</v>
      </c>
      <c r="AK99" s="24">
        <f t="shared" si="49"/>
        <v>5.3443219496141561</v>
      </c>
      <c r="AL99" s="17">
        <f t="shared" si="50"/>
        <v>19.05</v>
      </c>
      <c r="AM99" s="24">
        <f t="shared" si="51"/>
        <v>3.3156000000000003</v>
      </c>
      <c r="AN99" s="17">
        <f t="shared" si="84"/>
        <v>97.748329925139515</v>
      </c>
      <c r="AO99" s="18">
        <f t="shared" si="52"/>
        <v>6.5032562358358123E-2</v>
      </c>
      <c r="AP99" s="24">
        <f t="shared" si="53"/>
        <v>0.13750892968477493</v>
      </c>
      <c r="AQ99" s="24">
        <f t="shared" si="54"/>
        <v>2.809437622397069</v>
      </c>
      <c r="AR99" s="24">
        <f t="shared" si="55"/>
        <v>1.7163564077019398</v>
      </c>
      <c r="AS99" s="24">
        <f t="shared" si="56"/>
        <v>2.2628970150495045</v>
      </c>
      <c r="AT99" s="24">
        <f t="shared" si="74"/>
        <v>1.2151803366529732</v>
      </c>
      <c r="AU99" s="24">
        <f t="shared" si="75"/>
        <v>0.4804138334298988</v>
      </c>
      <c r="AV99" s="24">
        <f t="shared" si="57"/>
        <v>0.84779708504143603</v>
      </c>
      <c r="AW99" s="24">
        <f t="shared" si="58"/>
        <v>1.4150999300080684</v>
      </c>
      <c r="AX99" s="24">
        <f t="shared" si="59"/>
        <v>13.9293</v>
      </c>
      <c r="AY99" s="24">
        <f t="shared" si="60"/>
        <v>0.99730467895409602</v>
      </c>
      <c r="AZ99" s="24">
        <f t="shared" si="61"/>
        <v>0.10615895266781625</v>
      </c>
      <c r="BA99" s="24">
        <f t="shared" si="85"/>
        <v>1.6411530224529525</v>
      </c>
      <c r="BB99" s="24">
        <f t="shared" si="86"/>
        <v>5.8349341363699653E-2</v>
      </c>
      <c r="BC99" s="24">
        <f t="shared" si="87"/>
        <v>0.83002061804698468</v>
      </c>
      <c r="BD99" s="24">
        <f t="shared" si="62"/>
        <v>34.625665086925409</v>
      </c>
      <c r="BE99" s="24">
        <f t="shared" si="88"/>
        <v>26.179772858922561</v>
      </c>
      <c r="BF99" s="18">
        <f t="shared" si="76"/>
        <v>0.69099148023488621</v>
      </c>
      <c r="BG99" s="25">
        <f t="shared" si="63"/>
        <v>7693174893.707921</v>
      </c>
      <c r="BH99" s="25">
        <f t="shared" si="64"/>
        <v>6904584185.2185268</v>
      </c>
      <c r="BI99" s="24">
        <f t="shared" si="65"/>
        <v>35.786406381988193</v>
      </c>
      <c r="BJ99" s="18">
        <f t="shared" si="66"/>
        <v>0.21109374388024396</v>
      </c>
      <c r="BK99" s="18">
        <f t="shared" si="67"/>
        <v>0.58283849831709644</v>
      </c>
      <c r="BL99" s="24">
        <f t="shared" si="68"/>
        <v>4.4029290013785509</v>
      </c>
      <c r="BM99" s="24">
        <f t="shared" si="69"/>
        <v>9.5263709986214486</v>
      </c>
      <c r="BN99" s="24">
        <f t="shared" si="77"/>
        <v>0.52660978433507177</v>
      </c>
      <c r="BO99" s="24">
        <f t="shared" si="70"/>
        <v>0.53446412055861048</v>
      </c>
      <c r="BP99" s="24">
        <f t="shared" si="71"/>
        <v>0.93978290693879918</v>
      </c>
      <c r="BQ99" s="24">
        <f t="shared" si="72"/>
        <v>0.2758529597199596</v>
      </c>
      <c r="BS99" s="9"/>
      <c r="BT99" s="13"/>
      <c r="BU99" s="14"/>
      <c r="BV99" s="13"/>
      <c r="BW99" s="26"/>
      <c r="BX99" s="27"/>
      <c r="BZ99" s="13"/>
      <c r="CA99" s="14"/>
      <c r="CB99" s="13"/>
      <c r="CC99" s="6"/>
      <c r="CD99" s="28"/>
      <c r="CF99" s="15"/>
      <c r="CG99" s="15"/>
      <c r="CH99" s="15"/>
    </row>
    <row r="100" spans="1:86" ht="18.75">
      <c r="A100">
        <f t="shared" si="78"/>
        <v>97</v>
      </c>
      <c r="B100">
        <f t="shared" si="79"/>
        <v>25.9</v>
      </c>
      <c r="C100">
        <f t="shared" si="80"/>
        <v>2</v>
      </c>
      <c r="D100" s="29">
        <f t="shared" si="81"/>
        <v>4.9280518779660492</v>
      </c>
      <c r="E100">
        <f t="shared" si="82"/>
        <v>0</v>
      </c>
      <c r="F100">
        <f t="shared" si="83"/>
        <v>25</v>
      </c>
      <c r="G100">
        <f t="shared" si="83"/>
        <v>10.1</v>
      </c>
      <c r="H100">
        <v>2002</v>
      </c>
      <c r="I100">
        <v>97</v>
      </c>
      <c r="J100">
        <v>26</v>
      </c>
      <c r="K100">
        <v>25</v>
      </c>
      <c r="L100">
        <v>10.1</v>
      </c>
      <c r="M100">
        <v>18.399999999999999</v>
      </c>
      <c r="N100">
        <v>75.5</v>
      </c>
      <c r="O100">
        <v>25.9</v>
      </c>
      <c r="P100">
        <v>44.7</v>
      </c>
      <c r="Q100">
        <v>1.3</v>
      </c>
      <c r="R100">
        <v>25.64</v>
      </c>
      <c r="S100">
        <v>0</v>
      </c>
      <c r="T100">
        <v>31.9</v>
      </c>
      <c r="U100">
        <v>19.399999999999999</v>
      </c>
      <c r="V100">
        <v>25.3</v>
      </c>
      <c r="W100">
        <v>23.2</v>
      </c>
      <c r="X100">
        <v>22.9</v>
      </c>
      <c r="Y100">
        <v>23.1</v>
      </c>
      <c r="Z100">
        <v>2</v>
      </c>
      <c r="AA100">
        <v>1.5</v>
      </c>
      <c r="AB100">
        <v>229</v>
      </c>
      <c r="AC100">
        <v>42</v>
      </c>
      <c r="AD100">
        <v>8.6</v>
      </c>
      <c r="AE100">
        <v>6</v>
      </c>
      <c r="AF100">
        <v>5.3</v>
      </c>
      <c r="AG100"/>
      <c r="AH100"/>
      <c r="AI100"/>
      <c r="AJ100">
        <f t="shared" si="73"/>
        <v>97</v>
      </c>
      <c r="AK100" s="24">
        <f t="shared" si="49"/>
        <v>4.9280518779660492</v>
      </c>
      <c r="AL100" s="17">
        <f t="shared" si="50"/>
        <v>17.55</v>
      </c>
      <c r="AM100" s="24">
        <f t="shared" si="51"/>
        <v>1.8420000000000001</v>
      </c>
      <c r="AN100" s="17">
        <f t="shared" si="84"/>
        <v>97.730269310142006</v>
      </c>
      <c r="AO100" s="18">
        <f t="shared" si="52"/>
        <v>6.5020546520625083E-2</v>
      </c>
      <c r="AP100" s="24">
        <f t="shared" si="53"/>
        <v>0.12663787912761229</v>
      </c>
      <c r="AQ100" s="24">
        <f t="shared" si="54"/>
        <v>3.1677777175068473</v>
      </c>
      <c r="AR100" s="24">
        <f t="shared" si="55"/>
        <v>1.2362155224318401</v>
      </c>
      <c r="AS100" s="24">
        <f t="shared" si="56"/>
        <v>2.2019966199693437</v>
      </c>
      <c r="AT100" s="24">
        <f t="shared" si="74"/>
        <v>0.93334271943603919</v>
      </c>
      <c r="AU100" s="24">
        <f t="shared" si="75"/>
        <v>0.82045442883427344</v>
      </c>
      <c r="AV100" s="24">
        <f t="shared" si="57"/>
        <v>0.87689857413515626</v>
      </c>
      <c r="AW100" s="24">
        <f t="shared" si="58"/>
        <v>1.3250980458341874</v>
      </c>
      <c r="AX100" s="24">
        <f t="shared" si="59"/>
        <v>19.742800000000003</v>
      </c>
      <c r="AY100" s="24">
        <f t="shared" si="60"/>
        <v>0.99673893542181524</v>
      </c>
      <c r="AZ100" s="24">
        <f t="shared" si="61"/>
        <v>0.1129422007321155</v>
      </c>
      <c r="BA100" s="24">
        <f t="shared" si="85"/>
        <v>1.645694147449456</v>
      </c>
      <c r="BB100" s="24">
        <f t="shared" si="86"/>
        <v>6.2062307184438642E-2</v>
      </c>
      <c r="BC100" s="24">
        <f t="shared" si="87"/>
        <v>0.82940157167542239</v>
      </c>
      <c r="BD100" s="24">
        <f t="shared" si="62"/>
        <v>34.811493464057882</v>
      </c>
      <c r="BE100" s="24">
        <f t="shared" si="88"/>
        <v>26.320273978304883</v>
      </c>
      <c r="BF100" s="18">
        <f t="shared" si="76"/>
        <v>0.97415399327280505</v>
      </c>
      <c r="BG100" s="25">
        <f t="shared" si="63"/>
        <v>7903100760.0574884</v>
      </c>
      <c r="BH100" s="25">
        <f t="shared" si="64"/>
        <v>6437852219.4790058</v>
      </c>
      <c r="BI100" s="24">
        <f t="shared" si="65"/>
        <v>35.156846229333716</v>
      </c>
      <c r="BJ100" s="18">
        <f t="shared" si="66"/>
        <v>0.20889999216991229</v>
      </c>
      <c r="BK100" s="18">
        <f t="shared" si="67"/>
        <v>0.96510789091828697</v>
      </c>
      <c r="BL100" s="24">
        <f t="shared" si="68"/>
        <v>7.0880080099401148</v>
      </c>
      <c r="BM100" s="24">
        <f t="shared" si="69"/>
        <v>12.654791990059888</v>
      </c>
      <c r="BN100" s="24">
        <f t="shared" si="77"/>
        <v>0.49355662987753074</v>
      </c>
      <c r="BO100" s="24">
        <f t="shared" si="70"/>
        <v>0.65385101551629032</v>
      </c>
      <c r="BP100" s="24">
        <f t="shared" si="71"/>
        <v>0.4913271839413888</v>
      </c>
      <c r="BQ100" s="24">
        <f t="shared" si="72"/>
        <v>0.23237949352317444</v>
      </c>
      <c r="BS100" s="9"/>
      <c r="BT100" s="13"/>
      <c r="BU100" s="14"/>
      <c r="BV100" s="13"/>
      <c r="BW100" s="26"/>
      <c r="BX100" s="27"/>
      <c r="BZ100" s="13"/>
      <c r="CA100" s="14"/>
      <c r="CB100" s="13"/>
      <c r="CC100" s="6"/>
      <c r="CD100" s="28"/>
      <c r="CF100" s="15"/>
      <c r="CG100" s="15"/>
      <c r="CH100" s="15"/>
    </row>
    <row r="101" spans="1:86" ht="18.75">
      <c r="A101">
        <f t="shared" si="78"/>
        <v>98</v>
      </c>
      <c r="B101">
        <f t="shared" si="79"/>
        <v>16.8</v>
      </c>
      <c r="C101">
        <f t="shared" si="80"/>
        <v>1.5</v>
      </c>
      <c r="D101" s="29">
        <f t="shared" si="81"/>
        <v>5.1636669261188564</v>
      </c>
      <c r="E101">
        <f t="shared" si="82"/>
        <v>0</v>
      </c>
      <c r="F101">
        <f t="shared" si="83"/>
        <v>29.2</v>
      </c>
      <c r="G101">
        <f t="shared" si="83"/>
        <v>10.8</v>
      </c>
      <c r="H101">
        <v>2002</v>
      </c>
      <c r="I101">
        <v>98</v>
      </c>
      <c r="J101">
        <v>26</v>
      </c>
      <c r="K101">
        <v>29.2</v>
      </c>
      <c r="L101">
        <v>10.8</v>
      </c>
      <c r="M101">
        <v>20.399999999999999</v>
      </c>
      <c r="N101">
        <v>66.400000000000006</v>
      </c>
      <c r="O101">
        <v>16.8</v>
      </c>
      <c r="P101">
        <v>36.1</v>
      </c>
      <c r="Q101">
        <v>1.7</v>
      </c>
      <c r="R101">
        <v>25.53</v>
      </c>
      <c r="S101">
        <v>0</v>
      </c>
      <c r="T101">
        <v>34</v>
      </c>
      <c r="U101">
        <v>19.600000000000001</v>
      </c>
      <c r="V101">
        <v>26.2</v>
      </c>
      <c r="W101">
        <v>23.2</v>
      </c>
      <c r="X101">
        <v>23</v>
      </c>
      <c r="Y101">
        <v>23.1</v>
      </c>
      <c r="Z101">
        <v>1.5</v>
      </c>
      <c r="AA101">
        <v>0.2</v>
      </c>
      <c r="AB101">
        <v>55</v>
      </c>
      <c r="AC101">
        <v>76</v>
      </c>
      <c r="AD101">
        <v>5.4</v>
      </c>
      <c r="AE101">
        <v>6.1</v>
      </c>
      <c r="AF101">
        <v>7.5</v>
      </c>
      <c r="AG101"/>
      <c r="AH101"/>
      <c r="AI101"/>
      <c r="AJ101">
        <f t="shared" si="73"/>
        <v>98</v>
      </c>
      <c r="AK101" s="24">
        <f t="shared" si="49"/>
        <v>5.1636669261188564</v>
      </c>
      <c r="AL101" s="17">
        <f t="shared" si="50"/>
        <v>20</v>
      </c>
      <c r="AM101" s="24">
        <f t="shared" si="51"/>
        <v>1.3815</v>
      </c>
      <c r="AN101" s="17">
        <f t="shared" si="84"/>
        <v>97.759674103453449</v>
      </c>
      <c r="AO101" s="18">
        <f t="shared" si="52"/>
        <v>6.5040109709644536E-2</v>
      </c>
      <c r="AP101" s="24">
        <f t="shared" si="53"/>
        <v>0.14479463644694976</v>
      </c>
      <c r="AQ101" s="24">
        <f t="shared" si="54"/>
        <v>4.0522081272490516</v>
      </c>
      <c r="AR101" s="24">
        <f t="shared" si="55"/>
        <v>1.2953640863937455</v>
      </c>
      <c r="AS101" s="24">
        <f t="shared" si="56"/>
        <v>2.6737861068213986</v>
      </c>
      <c r="AT101" s="24">
        <f t="shared" si="74"/>
        <v>0.86012175336544705</v>
      </c>
      <c r="AU101" s="24">
        <f t="shared" si="75"/>
        <v>0.68077096537784076</v>
      </c>
      <c r="AV101" s="24">
        <f t="shared" si="57"/>
        <v>0.77044635937164396</v>
      </c>
      <c r="AW101" s="24">
        <f t="shared" si="58"/>
        <v>1.9033397474497546</v>
      </c>
      <c r="AX101" s="24">
        <f t="shared" si="59"/>
        <v>19.658100000000001</v>
      </c>
      <c r="AY101" s="24">
        <f t="shared" si="60"/>
        <v>0.99617415821334854</v>
      </c>
      <c r="AZ101" s="24">
        <f t="shared" si="61"/>
        <v>0.11969198158484542</v>
      </c>
      <c r="BA101" s="24">
        <f t="shared" si="85"/>
        <v>1.6502213482798411</v>
      </c>
      <c r="BB101" s="24">
        <f t="shared" si="86"/>
        <v>6.5754119711734851E-2</v>
      </c>
      <c r="BC101" s="24">
        <f t="shared" si="87"/>
        <v>0.82874769881871857</v>
      </c>
      <c r="BD101" s="24">
        <f t="shared" si="62"/>
        <v>34.99515542097771</v>
      </c>
      <c r="BE101" s="24">
        <f t="shared" si="88"/>
        <v>26.459137110692826</v>
      </c>
      <c r="BF101" s="18">
        <f t="shared" si="76"/>
        <v>0.96488407362622053</v>
      </c>
      <c r="BG101" s="25">
        <f t="shared" si="63"/>
        <v>8357903388.1276445</v>
      </c>
      <c r="BH101" s="25">
        <f t="shared" si="64"/>
        <v>6501726101.5849009</v>
      </c>
      <c r="BI101" s="24">
        <f t="shared" si="65"/>
        <v>36.428381694030307</v>
      </c>
      <c r="BJ101" s="18">
        <f t="shared" si="66"/>
        <v>0.21711489657536104</v>
      </c>
      <c r="BK101" s="18">
        <f t="shared" si="67"/>
        <v>0.95259349939539784</v>
      </c>
      <c r="BL101" s="24">
        <f t="shared" si="68"/>
        <v>7.5341994687339744</v>
      </c>
      <c r="BM101" s="24">
        <f t="shared" si="69"/>
        <v>12.123900531266028</v>
      </c>
      <c r="BN101" s="24">
        <f t="shared" si="77"/>
        <v>0.47488838743697714</v>
      </c>
      <c r="BO101" s="24">
        <f t="shared" si="70"/>
        <v>0.71623411405540727</v>
      </c>
      <c r="BP101" s="24">
        <f t="shared" si="71"/>
        <v>0.52503259722761642</v>
      </c>
      <c r="BQ101" s="24">
        <f t="shared" si="72"/>
        <v>0.24038473608831143</v>
      </c>
      <c r="BS101" s="9"/>
      <c r="BT101" s="13"/>
      <c r="BU101" s="14"/>
      <c r="BV101" s="13"/>
      <c r="BW101" s="26"/>
      <c r="BX101" s="27"/>
      <c r="BZ101" s="13"/>
      <c r="CA101" s="14"/>
      <c r="CB101" s="13"/>
      <c r="CC101" s="6"/>
      <c r="CD101" s="28"/>
      <c r="CF101" s="15"/>
      <c r="CG101" s="15"/>
      <c r="CH101" s="15"/>
    </row>
    <row r="102" spans="1:86" ht="18.75">
      <c r="A102">
        <f t="shared" si="78"/>
        <v>99</v>
      </c>
      <c r="B102">
        <f t="shared" si="79"/>
        <v>13.5</v>
      </c>
      <c r="C102">
        <f t="shared" si="80"/>
        <v>1.3</v>
      </c>
      <c r="D102" s="29">
        <f t="shared" si="81"/>
        <v>5.1431854685706861</v>
      </c>
      <c r="E102">
        <f t="shared" si="82"/>
        <v>0</v>
      </c>
      <c r="F102">
        <f t="shared" si="83"/>
        <v>31.3</v>
      </c>
      <c r="G102">
        <f t="shared" si="83"/>
        <v>12.8</v>
      </c>
      <c r="H102">
        <v>2002</v>
      </c>
      <c r="I102">
        <v>99</v>
      </c>
      <c r="J102">
        <v>26</v>
      </c>
      <c r="K102">
        <v>31.3</v>
      </c>
      <c r="L102">
        <v>12.8</v>
      </c>
      <c r="M102">
        <v>22.4</v>
      </c>
      <c r="N102">
        <v>54.9</v>
      </c>
      <c r="O102">
        <v>13.5</v>
      </c>
      <c r="P102">
        <v>28.6</v>
      </c>
      <c r="Q102">
        <v>2.1</v>
      </c>
      <c r="R102">
        <v>24.45</v>
      </c>
      <c r="S102">
        <v>0</v>
      </c>
      <c r="T102">
        <v>34.700000000000003</v>
      </c>
      <c r="U102">
        <v>20.7</v>
      </c>
      <c r="V102">
        <v>27.2</v>
      </c>
      <c r="W102">
        <v>23.4</v>
      </c>
      <c r="X102">
        <v>23.1</v>
      </c>
      <c r="Y102">
        <v>23.3</v>
      </c>
      <c r="Z102">
        <v>1.3</v>
      </c>
      <c r="AA102">
        <v>0.2</v>
      </c>
      <c r="AB102">
        <v>35</v>
      </c>
      <c r="AC102">
        <v>73</v>
      </c>
      <c r="AD102">
        <v>4.5999999999999996</v>
      </c>
      <c r="AE102">
        <v>6.1</v>
      </c>
      <c r="AF102">
        <v>9.1</v>
      </c>
      <c r="AG102"/>
      <c r="AH102"/>
      <c r="AI102"/>
      <c r="AJ102">
        <f t="shared" si="73"/>
        <v>99</v>
      </c>
      <c r="AK102" s="24">
        <f t="shared" si="49"/>
        <v>5.1431854685706861</v>
      </c>
      <c r="AL102" s="17">
        <f t="shared" si="50"/>
        <v>22.05</v>
      </c>
      <c r="AM102" s="24">
        <f t="shared" si="51"/>
        <v>1.1973</v>
      </c>
      <c r="AN102" s="17">
        <f t="shared" si="84"/>
        <v>97.783908449788115</v>
      </c>
      <c r="AO102" s="18">
        <f t="shared" si="52"/>
        <v>6.5056232968634525E-2</v>
      </c>
      <c r="AP102" s="24">
        <f t="shared" si="53"/>
        <v>0.16163530677617638</v>
      </c>
      <c r="AQ102" s="24">
        <f t="shared" si="54"/>
        <v>4.5698943880770111</v>
      </c>
      <c r="AR102" s="24">
        <f t="shared" si="55"/>
        <v>1.4782881252432811</v>
      </c>
      <c r="AS102" s="24">
        <f t="shared" si="56"/>
        <v>3.0240912566601459</v>
      </c>
      <c r="AT102" s="24">
        <f t="shared" si="74"/>
        <v>0.81158018075856131</v>
      </c>
      <c r="AU102" s="24">
        <f t="shared" si="75"/>
        <v>0.6169357423903965</v>
      </c>
      <c r="AV102" s="24">
        <f t="shared" si="57"/>
        <v>0.71425796157447885</v>
      </c>
      <c r="AW102" s="24">
        <f t="shared" si="58"/>
        <v>2.3098332950856673</v>
      </c>
      <c r="AX102" s="24">
        <f t="shared" si="59"/>
        <v>18.826499999999999</v>
      </c>
      <c r="AY102" s="24">
        <f t="shared" si="60"/>
        <v>0.99561051468437156</v>
      </c>
      <c r="AZ102" s="24">
        <f t="shared" si="61"/>
        <v>0.1264062951202673</v>
      </c>
      <c r="BA102" s="24">
        <f t="shared" si="85"/>
        <v>1.6547336809983155</v>
      </c>
      <c r="BB102" s="24">
        <f t="shared" si="86"/>
        <v>6.9423561431772376E-2</v>
      </c>
      <c r="BC102" s="24">
        <f t="shared" si="87"/>
        <v>0.82805980159529735</v>
      </c>
      <c r="BD102" s="24">
        <f t="shared" si="62"/>
        <v>35.176607663099134</v>
      </c>
      <c r="BE102" s="24">
        <f t="shared" si="88"/>
        <v>26.59632952191599</v>
      </c>
      <c r="BF102" s="18">
        <f t="shared" si="76"/>
        <v>0.9192997845756361</v>
      </c>
      <c r="BG102" s="25">
        <f t="shared" si="63"/>
        <v>8592528319.5189533</v>
      </c>
      <c r="BH102" s="25">
        <f t="shared" si="64"/>
        <v>6686843416.2083912</v>
      </c>
      <c r="BI102" s="24">
        <f t="shared" si="65"/>
        <v>37.457379810135585</v>
      </c>
      <c r="BJ102" s="18">
        <f t="shared" si="66"/>
        <v>0.2216807029818898</v>
      </c>
      <c r="BK102" s="18">
        <f t="shared" si="67"/>
        <v>0.89105470917710894</v>
      </c>
      <c r="BL102" s="24">
        <f t="shared" si="68"/>
        <v>7.3989425366951229</v>
      </c>
      <c r="BM102" s="24">
        <f t="shared" si="69"/>
        <v>11.427557463304876</v>
      </c>
      <c r="BN102" s="24">
        <f t="shared" si="77"/>
        <v>0.46738476332535278</v>
      </c>
      <c r="BO102" s="24">
        <f t="shared" si="70"/>
        <v>0.75361547656373629</v>
      </c>
      <c r="BP102" s="24">
        <f t="shared" si="71"/>
        <v>0.54850927611599876</v>
      </c>
      <c r="BQ102" s="24">
        <f t="shared" si="72"/>
        <v>0.25317476117414861</v>
      </c>
      <c r="BS102" s="9"/>
      <c r="BT102" s="13"/>
      <c r="BU102" s="14"/>
      <c r="BV102" s="13"/>
      <c r="BW102" s="26"/>
      <c r="BX102" s="27"/>
      <c r="BZ102" s="13"/>
      <c r="CA102" s="14"/>
      <c r="CB102" s="13"/>
      <c r="CC102" s="6"/>
      <c r="CD102" s="28"/>
      <c r="CF102" s="15"/>
      <c r="CG102" s="15"/>
      <c r="CH102" s="15"/>
    </row>
    <row r="103" spans="1:86" ht="18.75">
      <c r="A103">
        <f t="shared" si="78"/>
        <v>100</v>
      </c>
      <c r="B103">
        <f t="shared" si="79"/>
        <v>8.6999999999999993</v>
      </c>
      <c r="C103">
        <f t="shared" si="80"/>
        <v>1.4</v>
      </c>
      <c r="D103" s="29">
        <f t="shared" si="81"/>
        <v>5.103169239375549</v>
      </c>
      <c r="E103">
        <f t="shared" si="82"/>
        <v>0</v>
      </c>
      <c r="F103">
        <f t="shared" si="83"/>
        <v>32.299999999999997</v>
      </c>
      <c r="G103">
        <f t="shared" si="83"/>
        <v>11.7</v>
      </c>
      <c r="H103">
        <v>2002</v>
      </c>
      <c r="I103">
        <v>100</v>
      </c>
      <c r="J103">
        <v>26</v>
      </c>
      <c r="K103">
        <v>32.299999999999997</v>
      </c>
      <c r="L103">
        <v>11.7</v>
      </c>
      <c r="M103">
        <v>22.5</v>
      </c>
      <c r="N103">
        <v>58.1</v>
      </c>
      <c r="O103">
        <v>8.6999999999999993</v>
      </c>
      <c r="P103">
        <v>26.2</v>
      </c>
      <c r="Q103">
        <v>2.2000000000000002</v>
      </c>
      <c r="R103">
        <v>21.11</v>
      </c>
      <c r="S103">
        <v>0</v>
      </c>
      <c r="T103">
        <v>32.700000000000003</v>
      </c>
      <c r="U103">
        <v>21</v>
      </c>
      <c r="V103">
        <v>26.7</v>
      </c>
      <c r="W103">
        <v>23.7</v>
      </c>
      <c r="X103">
        <v>23.4</v>
      </c>
      <c r="Y103">
        <v>23.6</v>
      </c>
      <c r="Z103">
        <v>1.4</v>
      </c>
      <c r="AA103">
        <v>0.1</v>
      </c>
      <c r="AB103">
        <v>134</v>
      </c>
      <c r="AC103">
        <v>78</v>
      </c>
      <c r="AD103">
        <v>6.2</v>
      </c>
      <c r="AE103">
        <v>5.6</v>
      </c>
      <c r="AF103">
        <v>9.1</v>
      </c>
      <c r="AG103"/>
      <c r="AH103"/>
      <c r="AI103"/>
      <c r="AJ103">
        <f t="shared" si="73"/>
        <v>100</v>
      </c>
      <c r="AK103" s="24">
        <f t="shared" si="49"/>
        <v>5.103169239375549</v>
      </c>
      <c r="AL103" s="17">
        <f t="shared" si="50"/>
        <v>22</v>
      </c>
      <c r="AM103" s="24">
        <f t="shared" si="51"/>
        <v>1.2893999999999999</v>
      </c>
      <c r="AN103" s="17">
        <f t="shared" si="84"/>
        <v>97.783321315831074</v>
      </c>
      <c r="AO103" s="18">
        <f t="shared" si="52"/>
        <v>6.5055842344818218E-2</v>
      </c>
      <c r="AP103" s="24">
        <f t="shared" si="53"/>
        <v>0.16120570645247995</v>
      </c>
      <c r="AQ103" s="24">
        <f t="shared" si="54"/>
        <v>4.8359775257467401</v>
      </c>
      <c r="AR103" s="24">
        <f t="shared" si="55"/>
        <v>1.3750584263039283</v>
      </c>
      <c r="AS103" s="24">
        <f t="shared" si="56"/>
        <v>3.1055179760253342</v>
      </c>
      <c r="AT103" s="24">
        <f t="shared" si="74"/>
        <v>0.79890894568258231</v>
      </c>
      <c r="AU103" s="24">
        <f t="shared" si="75"/>
        <v>0.42073004473996634</v>
      </c>
      <c r="AV103" s="24">
        <f t="shared" si="57"/>
        <v>0.60981949521127432</v>
      </c>
      <c r="AW103" s="24">
        <f t="shared" si="58"/>
        <v>2.4956984808140596</v>
      </c>
      <c r="AX103" s="24">
        <f t="shared" si="59"/>
        <v>16.2547</v>
      </c>
      <c r="AY103" s="24">
        <f t="shared" si="60"/>
        <v>0.99504817185462646</v>
      </c>
      <c r="AZ103" s="24">
        <f t="shared" si="61"/>
        <v>0.13308315174237367</v>
      </c>
      <c r="BA103" s="24">
        <f t="shared" si="85"/>
        <v>1.6592301866807235</v>
      </c>
      <c r="BB103" s="24">
        <f t="shared" si="86"/>
        <v>7.3069429265831737E-2</v>
      </c>
      <c r="BC103" s="24">
        <f t="shared" si="87"/>
        <v>0.82733872320472157</v>
      </c>
      <c r="BD103" s="24">
        <f t="shared" si="62"/>
        <v>35.355808874664781</v>
      </c>
      <c r="BE103" s="24">
        <f t="shared" si="88"/>
        <v>26.731819973956547</v>
      </c>
      <c r="BF103" s="18">
        <f t="shared" si="76"/>
        <v>0.78969557705260618</v>
      </c>
      <c r="BG103" s="25">
        <f t="shared" si="63"/>
        <v>8705974478.3346977</v>
      </c>
      <c r="BH103" s="25">
        <f t="shared" si="64"/>
        <v>6584546663.9322262</v>
      </c>
      <c r="BI103" s="24">
        <f t="shared" si="65"/>
        <v>37.48471258026737</v>
      </c>
      <c r="BJ103" s="18">
        <f t="shared" si="66"/>
        <v>0.23067268362325466</v>
      </c>
      <c r="BK103" s="18">
        <f t="shared" si="67"/>
        <v>0.71608902902101834</v>
      </c>
      <c r="BL103" s="24">
        <f t="shared" si="68"/>
        <v>6.1918064671163284</v>
      </c>
      <c r="BM103" s="24">
        <f t="shared" si="69"/>
        <v>10.06289353288367</v>
      </c>
      <c r="BN103" s="24">
        <f t="shared" si="77"/>
        <v>0.47668846674010756</v>
      </c>
      <c r="BO103" s="24">
        <f t="shared" si="70"/>
        <v>0.66185591125723831</v>
      </c>
      <c r="BP103" s="24">
        <f t="shared" si="71"/>
        <v>0.6383385794352423</v>
      </c>
      <c r="BQ103" s="24">
        <f t="shared" si="72"/>
        <v>0.25478176985789708</v>
      </c>
      <c r="BS103" s="9"/>
      <c r="BT103" s="13"/>
      <c r="BU103" s="14"/>
      <c r="BV103" s="13"/>
      <c r="BW103" s="26"/>
      <c r="BX103" s="27"/>
      <c r="BZ103" s="13"/>
      <c r="CA103" s="14"/>
      <c r="CB103" s="13"/>
      <c r="CC103" s="6"/>
      <c r="CD103" s="28"/>
      <c r="CF103" s="15"/>
      <c r="CG103" s="15"/>
      <c r="CH103" s="15"/>
    </row>
    <row r="104" spans="1:86" ht="18.75">
      <c r="A104">
        <f t="shared" si="78"/>
        <v>101</v>
      </c>
      <c r="B104">
        <f t="shared" si="79"/>
        <v>9.6999999999999993</v>
      </c>
      <c r="C104">
        <f t="shared" si="80"/>
        <v>2.1</v>
      </c>
      <c r="D104" s="29">
        <f t="shared" si="81"/>
        <v>6.763668482340413</v>
      </c>
      <c r="E104">
        <f t="shared" si="82"/>
        <v>0</v>
      </c>
      <c r="F104">
        <f t="shared" si="83"/>
        <v>34.6</v>
      </c>
      <c r="G104">
        <f t="shared" si="83"/>
        <v>11.7</v>
      </c>
      <c r="H104">
        <v>2002</v>
      </c>
      <c r="I104">
        <v>101</v>
      </c>
      <c r="J104">
        <v>26</v>
      </c>
      <c r="K104">
        <v>34.6</v>
      </c>
      <c r="L104">
        <v>11.7</v>
      </c>
      <c r="M104">
        <v>23.8</v>
      </c>
      <c r="N104">
        <v>56.8</v>
      </c>
      <c r="O104">
        <v>9.6999999999999993</v>
      </c>
      <c r="P104">
        <v>25.2</v>
      </c>
      <c r="Q104">
        <v>2.4</v>
      </c>
      <c r="R104">
        <v>26.16</v>
      </c>
      <c r="S104">
        <v>0</v>
      </c>
      <c r="T104">
        <v>35.9</v>
      </c>
      <c r="U104">
        <v>21.1</v>
      </c>
      <c r="V104">
        <v>27.8</v>
      </c>
      <c r="W104">
        <v>23.8</v>
      </c>
      <c r="X104">
        <v>23.6</v>
      </c>
      <c r="Y104">
        <v>23.7</v>
      </c>
      <c r="Z104">
        <v>2.1</v>
      </c>
      <c r="AA104">
        <v>0.4</v>
      </c>
      <c r="AB104">
        <v>143</v>
      </c>
      <c r="AC104">
        <v>73</v>
      </c>
      <c r="AD104">
        <v>6.4</v>
      </c>
      <c r="AE104">
        <v>7.3</v>
      </c>
      <c r="AF104">
        <v>9.5</v>
      </c>
      <c r="AG104"/>
      <c r="AH104"/>
      <c r="AI104"/>
      <c r="AJ104">
        <f t="shared" si="73"/>
        <v>101</v>
      </c>
      <c r="AK104" s="24">
        <f t="shared" si="49"/>
        <v>6.763668482340413</v>
      </c>
      <c r="AL104" s="17">
        <f t="shared" si="50"/>
        <v>23.15</v>
      </c>
      <c r="AM104" s="24">
        <f t="shared" si="51"/>
        <v>1.9341000000000002</v>
      </c>
      <c r="AN104" s="17">
        <f t="shared" si="84"/>
        <v>97.796775982164235</v>
      </c>
      <c r="AO104" s="18">
        <f t="shared" si="52"/>
        <v>6.5064793816705185E-2</v>
      </c>
      <c r="AP104" s="24">
        <f t="shared" si="53"/>
        <v>0.1713341319611463</v>
      </c>
      <c r="AQ104" s="24">
        <f t="shared" si="54"/>
        <v>5.4995586494348254</v>
      </c>
      <c r="AR104" s="24">
        <f t="shared" si="55"/>
        <v>1.3750584263039283</v>
      </c>
      <c r="AS104" s="24">
        <f t="shared" si="56"/>
        <v>3.4373085378693768</v>
      </c>
      <c r="AT104" s="24">
        <f t="shared" si="74"/>
        <v>0.78103318614063122</v>
      </c>
      <c r="AU104" s="24">
        <f t="shared" si="75"/>
        <v>0.53345718899517802</v>
      </c>
      <c r="AV104" s="24">
        <f t="shared" si="57"/>
        <v>0.65724518756790462</v>
      </c>
      <c r="AW104" s="24">
        <f t="shared" si="58"/>
        <v>2.7800633503014724</v>
      </c>
      <c r="AX104" s="24">
        <f t="shared" si="59"/>
        <v>20.1432</v>
      </c>
      <c r="AY104" s="24">
        <f t="shared" si="60"/>
        <v>0.99448729635843003</v>
      </c>
      <c r="AZ104" s="24">
        <f t="shared" si="61"/>
        <v>0.13972057295444923</v>
      </c>
      <c r="BA104" s="24">
        <f t="shared" si="85"/>
        <v>1.6637098907468324</v>
      </c>
      <c r="BB104" s="24">
        <f t="shared" si="86"/>
        <v>7.6690535235772794E-2</v>
      </c>
      <c r="BC104" s="24">
        <f t="shared" si="87"/>
        <v>0.82658534679513751</v>
      </c>
      <c r="BD104" s="24">
        <f t="shared" si="62"/>
        <v>35.532719714076606</v>
      </c>
      <c r="BE104" s="24">
        <f t="shared" si="88"/>
        <v>26.865578721419041</v>
      </c>
      <c r="BF104" s="18">
        <f t="shared" si="76"/>
        <v>0.97373670119912559</v>
      </c>
      <c r="BG104" s="25">
        <f t="shared" si="63"/>
        <v>8971161876.4505558</v>
      </c>
      <c r="BH104" s="25">
        <f t="shared" si="64"/>
        <v>6584546663.9322262</v>
      </c>
      <c r="BI104" s="24">
        <f t="shared" si="65"/>
        <v>38.134819486748391</v>
      </c>
      <c r="BJ104" s="18">
        <f t="shared" si="66"/>
        <v>0.22650107632082617</v>
      </c>
      <c r="BK104" s="18">
        <f t="shared" si="67"/>
        <v>0.96454454661881972</v>
      </c>
      <c r="BL104" s="24">
        <f t="shared" si="68"/>
        <v>8.3313284270321919</v>
      </c>
      <c r="BM104" s="24">
        <f t="shared" si="69"/>
        <v>11.811871572967808</v>
      </c>
      <c r="BN104" s="24">
        <f t="shared" si="77"/>
        <v>0.4515241426975462</v>
      </c>
      <c r="BO104" s="24">
        <f t="shared" si="70"/>
        <v>0.82570091921871946</v>
      </c>
      <c r="BP104" s="24">
        <f t="shared" si="71"/>
        <v>1.0626148386589955</v>
      </c>
      <c r="BQ104" s="24">
        <f t="shared" si="72"/>
        <v>0.27918514380295389</v>
      </c>
      <c r="BS104" s="9"/>
      <c r="BT104" s="13"/>
      <c r="BU104" s="14"/>
      <c r="BV104" s="13"/>
      <c r="BW104" s="26"/>
      <c r="BX104" s="27"/>
      <c r="BZ104" s="13"/>
      <c r="CA104" s="14"/>
      <c r="CB104" s="13"/>
      <c r="CC104" s="6"/>
      <c r="CD104" s="28"/>
      <c r="CF104" s="15"/>
      <c r="CG104" s="15"/>
      <c r="CH104" s="15"/>
    </row>
    <row r="105" spans="1:86" ht="18.75">
      <c r="A105">
        <f t="shared" si="78"/>
        <v>102</v>
      </c>
      <c r="B105">
        <f t="shared" si="79"/>
        <v>10</v>
      </c>
      <c r="C105">
        <f t="shared" si="80"/>
        <v>1.8</v>
      </c>
      <c r="D105" s="29">
        <f t="shared" si="81"/>
        <v>6.3938683430222563</v>
      </c>
      <c r="E105">
        <f t="shared" si="82"/>
        <v>0</v>
      </c>
      <c r="F105">
        <f t="shared" si="83"/>
        <v>35</v>
      </c>
      <c r="G105">
        <f t="shared" si="83"/>
        <v>13.3</v>
      </c>
      <c r="H105">
        <v>2002</v>
      </c>
      <c r="I105">
        <v>102</v>
      </c>
      <c r="J105">
        <v>26</v>
      </c>
      <c r="K105">
        <v>35</v>
      </c>
      <c r="L105">
        <v>13.3</v>
      </c>
      <c r="M105">
        <v>24.9</v>
      </c>
      <c r="N105">
        <v>57.7</v>
      </c>
      <c r="O105">
        <v>10</v>
      </c>
      <c r="P105">
        <v>25.8</v>
      </c>
      <c r="Q105">
        <v>2.5</v>
      </c>
      <c r="R105">
        <v>25.84</v>
      </c>
      <c r="S105">
        <v>0</v>
      </c>
      <c r="T105">
        <v>36.700000000000003</v>
      </c>
      <c r="U105">
        <v>22.5</v>
      </c>
      <c r="V105">
        <v>29</v>
      </c>
      <c r="W105">
        <v>24.2</v>
      </c>
      <c r="X105">
        <v>23.8</v>
      </c>
      <c r="Y105">
        <v>24</v>
      </c>
      <c r="Z105">
        <v>1.8</v>
      </c>
      <c r="AA105">
        <v>0.7</v>
      </c>
      <c r="AB105">
        <v>32</v>
      </c>
      <c r="AC105">
        <v>62</v>
      </c>
      <c r="AD105">
        <v>6</v>
      </c>
      <c r="AE105">
        <v>7.1</v>
      </c>
      <c r="AF105">
        <v>10.3</v>
      </c>
      <c r="AG105"/>
      <c r="AH105"/>
      <c r="AI105"/>
      <c r="AJ105">
        <f t="shared" si="73"/>
        <v>102</v>
      </c>
      <c r="AK105" s="24">
        <f t="shared" si="49"/>
        <v>6.3938683430222563</v>
      </c>
      <c r="AL105" s="17">
        <f t="shared" si="50"/>
        <v>24.15</v>
      </c>
      <c r="AM105" s="24">
        <f t="shared" si="51"/>
        <v>1.6578000000000002</v>
      </c>
      <c r="AN105" s="17">
        <f t="shared" si="84"/>
        <v>97.808392291299</v>
      </c>
      <c r="AO105" s="18">
        <f t="shared" si="52"/>
        <v>6.5072522218292794E-2</v>
      </c>
      <c r="AP105" s="24">
        <f t="shared" si="53"/>
        <v>0.18057293595487006</v>
      </c>
      <c r="AQ105" s="24">
        <f t="shared" si="54"/>
        <v>5.6226812384961216</v>
      </c>
      <c r="AR105" s="24">
        <f t="shared" si="55"/>
        <v>1.5274177129026663</v>
      </c>
      <c r="AS105" s="24">
        <f t="shared" si="56"/>
        <v>3.575049475699394</v>
      </c>
      <c r="AT105" s="24">
        <f t="shared" si="74"/>
        <v>0.88132002034483847</v>
      </c>
      <c r="AU105" s="24">
        <f t="shared" si="75"/>
        <v>0.56226812384961211</v>
      </c>
      <c r="AV105" s="24">
        <f t="shared" si="57"/>
        <v>0.72179407209722535</v>
      </c>
      <c r="AW105" s="24">
        <f t="shared" si="58"/>
        <v>2.8532554036021684</v>
      </c>
      <c r="AX105" s="24">
        <f t="shared" si="59"/>
        <v>19.896799999999999</v>
      </c>
      <c r="AY105" s="24">
        <f t="shared" si="60"/>
        <v>0.99392805439529652</v>
      </c>
      <c r="AZ105" s="24">
        <f t="shared" si="61"/>
        <v>0.14631659194534136</v>
      </c>
      <c r="BA105" s="24">
        <f t="shared" si="85"/>
        <v>1.6681718023166334</v>
      </c>
      <c r="BB105" s="24">
        <f t="shared" si="86"/>
        <v>8.028570710258541E-2</v>
      </c>
      <c r="BC105" s="24">
        <f t="shared" si="87"/>
        <v>0.8258005942804536</v>
      </c>
      <c r="BD105" s="24">
        <f t="shared" si="62"/>
        <v>35.707302806138721</v>
      </c>
      <c r="BE105" s="24">
        <f t="shared" si="88"/>
        <v>26.997577505665362</v>
      </c>
      <c r="BF105" s="18">
        <f t="shared" si="76"/>
        <v>0.9571229120308129</v>
      </c>
      <c r="BG105" s="25">
        <f t="shared" si="63"/>
        <v>9017892663.8373318</v>
      </c>
      <c r="BH105" s="25">
        <f t="shared" si="64"/>
        <v>6733733902.6387615</v>
      </c>
      <c r="BI105" s="24">
        <f t="shared" si="65"/>
        <v>38.615112527716143</v>
      </c>
      <c r="BJ105" s="18">
        <f t="shared" si="66"/>
        <v>0.22105814944643909</v>
      </c>
      <c r="BK105" s="18">
        <f t="shared" si="67"/>
        <v>0.94211593124159754</v>
      </c>
      <c r="BL105" s="24">
        <f t="shared" si="68"/>
        <v>8.0420761782746428</v>
      </c>
      <c r="BM105" s="24">
        <f t="shared" si="69"/>
        <v>11.854723821725356</v>
      </c>
      <c r="BN105" s="24">
        <f t="shared" si="77"/>
        <v>0.45877414170763764</v>
      </c>
      <c r="BO105" s="24">
        <f t="shared" si="70"/>
        <v>0.87338205245261868</v>
      </c>
      <c r="BP105" s="24">
        <f t="shared" si="71"/>
        <v>0.93175861435336549</v>
      </c>
      <c r="BQ105" s="24">
        <f t="shared" si="72"/>
        <v>0.282323715466548</v>
      </c>
      <c r="BS105" s="9"/>
      <c r="BT105" s="13"/>
      <c r="BU105" s="14"/>
      <c r="BV105" s="13"/>
      <c r="BW105" s="26"/>
      <c r="BX105" s="27"/>
      <c r="BZ105" s="13"/>
      <c r="CA105" s="14"/>
      <c r="CB105" s="13"/>
      <c r="CC105" s="6"/>
      <c r="CD105" s="28"/>
      <c r="CF105" s="15"/>
      <c r="CG105" s="15"/>
      <c r="CH105" s="15"/>
    </row>
    <row r="106" spans="1:86" ht="18.75">
      <c r="A106">
        <f t="shared" si="78"/>
        <v>103</v>
      </c>
      <c r="B106">
        <f t="shared" si="79"/>
        <v>11.1</v>
      </c>
      <c r="C106">
        <f t="shared" si="80"/>
        <v>1.5</v>
      </c>
      <c r="D106" s="29">
        <f t="shared" si="81"/>
        <v>6.1656246692255889</v>
      </c>
      <c r="E106">
        <f t="shared" si="82"/>
        <v>0</v>
      </c>
      <c r="F106">
        <f t="shared" si="83"/>
        <v>36.1</v>
      </c>
      <c r="G106">
        <f t="shared" si="83"/>
        <v>17.2</v>
      </c>
      <c r="H106">
        <v>2002</v>
      </c>
      <c r="I106">
        <v>103</v>
      </c>
      <c r="J106">
        <v>26</v>
      </c>
      <c r="K106">
        <v>36.1</v>
      </c>
      <c r="L106">
        <v>17.2</v>
      </c>
      <c r="M106">
        <v>26.8</v>
      </c>
      <c r="N106">
        <v>49.3</v>
      </c>
      <c r="O106">
        <v>11.1</v>
      </c>
      <c r="P106">
        <v>23.4</v>
      </c>
      <c r="Q106">
        <v>2.9</v>
      </c>
      <c r="R106">
        <v>26.03</v>
      </c>
      <c r="S106">
        <v>0</v>
      </c>
      <c r="T106">
        <v>38.299999999999997</v>
      </c>
      <c r="U106">
        <v>23.7</v>
      </c>
      <c r="V106">
        <v>30.4</v>
      </c>
      <c r="W106">
        <v>24.7</v>
      </c>
      <c r="X106">
        <v>24.2</v>
      </c>
      <c r="Y106">
        <v>24.5</v>
      </c>
      <c r="Z106">
        <v>1.5</v>
      </c>
      <c r="AA106">
        <v>0.3</v>
      </c>
      <c r="AB106">
        <v>123</v>
      </c>
      <c r="AC106">
        <v>72</v>
      </c>
      <c r="AD106">
        <v>6</v>
      </c>
      <c r="AE106">
        <v>7.3</v>
      </c>
      <c r="AF106">
        <v>12.4</v>
      </c>
      <c r="AG106"/>
      <c r="AH106"/>
      <c r="AI106"/>
      <c r="AJ106">
        <f t="shared" si="73"/>
        <v>103</v>
      </c>
      <c r="AK106" s="24">
        <f t="shared" si="49"/>
        <v>6.1656246692255889</v>
      </c>
      <c r="AL106" s="17">
        <f t="shared" si="50"/>
        <v>26.65</v>
      </c>
      <c r="AM106" s="24">
        <f t="shared" si="51"/>
        <v>1.3815</v>
      </c>
      <c r="AN106" s="17">
        <f t="shared" si="84"/>
        <v>97.837098832033249</v>
      </c>
      <c r="AO106" s="18">
        <f t="shared" si="52"/>
        <v>6.5091620855597623E-2</v>
      </c>
      <c r="AP106" s="24">
        <f t="shared" si="53"/>
        <v>0.20552445691134588</v>
      </c>
      <c r="AQ106" s="24">
        <f t="shared" si="54"/>
        <v>5.9736717424605885</v>
      </c>
      <c r="AR106" s="24">
        <f t="shared" si="55"/>
        <v>1.9624256575788694</v>
      </c>
      <c r="AS106" s="24">
        <f t="shared" si="56"/>
        <v>3.9680487000197289</v>
      </c>
      <c r="AT106" s="24">
        <f t="shared" si="74"/>
        <v>0.96747584918638252</v>
      </c>
      <c r="AU106" s="24">
        <f t="shared" si="75"/>
        <v>0.66307756341312529</v>
      </c>
      <c r="AV106" s="24">
        <f t="shared" si="57"/>
        <v>0.81527670629975391</v>
      </c>
      <c r="AW106" s="24">
        <f t="shared" si="58"/>
        <v>3.1527719937199752</v>
      </c>
      <c r="AX106" s="24">
        <f t="shared" si="59"/>
        <v>20.043100000000003</v>
      </c>
      <c r="AY106" s="24">
        <f t="shared" si="60"/>
        <v>0.99337061168068908</v>
      </c>
      <c r="AZ106" s="24">
        <f t="shared" si="61"/>
        <v>0.1528692541722694</v>
      </c>
      <c r="BA106" s="24">
        <f t="shared" si="85"/>
        <v>1.6726149136029711</v>
      </c>
      <c r="BB106" s="24">
        <f t="shared" si="86"/>
        <v>8.3853788977059709E-2</v>
      </c>
      <c r="BC106" s="24">
        <f t="shared" si="87"/>
        <v>0.82498542510931283</v>
      </c>
      <c r="BD106" s="24">
        <f t="shared" si="62"/>
        <v>35.879522731263151</v>
      </c>
      <c r="BE106" s="24">
        <f t="shared" si="88"/>
        <v>27.127789546653442</v>
      </c>
      <c r="BF106" s="18">
        <f t="shared" si="76"/>
        <v>0.95953265765478235</v>
      </c>
      <c r="BG106" s="25">
        <f t="shared" si="63"/>
        <v>9147343883.982111</v>
      </c>
      <c r="BH106" s="25">
        <f t="shared" si="64"/>
        <v>7107995610.2977571</v>
      </c>
      <c r="BI106" s="24">
        <f t="shared" si="65"/>
        <v>39.849964770227096</v>
      </c>
      <c r="BJ106" s="18">
        <f t="shared" si="66"/>
        <v>0.21359025574159571</v>
      </c>
      <c r="BK106" s="18">
        <f t="shared" si="67"/>
        <v>0.94536908783395635</v>
      </c>
      <c r="BL106" s="24">
        <f t="shared" si="68"/>
        <v>8.0465696521870527</v>
      </c>
      <c r="BM106" s="24">
        <f t="shared" si="69"/>
        <v>11.99653034781295</v>
      </c>
      <c r="BN106" s="24">
        <f t="shared" si="77"/>
        <v>0.46087323656599882</v>
      </c>
      <c r="BO106" s="24">
        <f t="shared" si="70"/>
        <v>1.0059567968983321</v>
      </c>
      <c r="BP106" s="24">
        <f t="shared" si="71"/>
        <v>0.85106931877900749</v>
      </c>
      <c r="BQ106" s="24">
        <f t="shared" si="72"/>
        <v>0.30119026299902629</v>
      </c>
      <c r="BS106" s="9"/>
      <c r="BT106" s="13"/>
      <c r="BU106" s="14"/>
      <c r="BV106" s="13"/>
      <c r="BW106" s="26"/>
      <c r="BX106" s="27"/>
      <c r="BZ106" s="13"/>
      <c r="CA106" s="14"/>
      <c r="CB106" s="13"/>
      <c r="CC106" s="6"/>
      <c r="CD106" s="28"/>
      <c r="CF106" s="15"/>
      <c r="CG106" s="15"/>
      <c r="CH106" s="15"/>
    </row>
    <row r="107" spans="1:86" ht="18.75">
      <c r="A107">
        <f t="shared" si="78"/>
        <v>104</v>
      </c>
      <c r="B107">
        <f t="shared" si="79"/>
        <v>10.199999999999999</v>
      </c>
      <c r="C107">
        <f t="shared" si="80"/>
        <v>2</v>
      </c>
      <c r="D107" s="29">
        <f t="shared" si="81"/>
        <v>6.9333527127458154</v>
      </c>
      <c r="E107">
        <f t="shared" si="82"/>
        <v>0</v>
      </c>
      <c r="F107">
        <f t="shared" si="83"/>
        <v>36.4</v>
      </c>
      <c r="G107">
        <f t="shared" si="83"/>
        <v>16</v>
      </c>
      <c r="H107">
        <v>2002</v>
      </c>
      <c r="I107">
        <v>104</v>
      </c>
      <c r="J107">
        <v>26</v>
      </c>
      <c r="K107">
        <v>36.4</v>
      </c>
      <c r="L107">
        <v>16</v>
      </c>
      <c r="M107">
        <v>26.2</v>
      </c>
      <c r="N107">
        <v>51.3</v>
      </c>
      <c r="O107">
        <v>10.199999999999999</v>
      </c>
      <c r="P107">
        <v>25.7</v>
      </c>
      <c r="Q107">
        <v>2.7</v>
      </c>
      <c r="R107">
        <v>26.13</v>
      </c>
      <c r="S107">
        <v>0</v>
      </c>
      <c r="T107">
        <v>38.5</v>
      </c>
      <c r="U107">
        <v>24.1</v>
      </c>
      <c r="V107">
        <v>30.8</v>
      </c>
      <c r="W107">
        <v>25.2</v>
      </c>
      <c r="X107">
        <v>24.7</v>
      </c>
      <c r="Y107">
        <v>25</v>
      </c>
      <c r="Z107">
        <v>2</v>
      </c>
      <c r="AA107">
        <v>1.1000000000000001</v>
      </c>
      <c r="AB107">
        <v>225</v>
      </c>
      <c r="AC107">
        <v>55</v>
      </c>
      <c r="AD107">
        <v>7.2</v>
      </c>
      <c r="AE107">
        <v>7.6</v>
      </c>
      <c r="AF107">
        <v>11.8</v>
      </c>
      <c r="AG107"/>
      <c r="AH107"/>
      <c r="AI107"/>
      <c r="AJ107">
        <f t="shared" si="73"/>
        <v>104</v>
      </c>
      <c r="AK107" s="24">
        <f t="shared" si="49"/>
        <v>6.9333527127458154</v>
      </c>
      <c r="AL107" s="17">
        <f t="shared" si="50"/>
        <v>26.2</v>
      </c>
      <c r="AM107" s="24">
        <f t="shared" si="51"/>
        <v>1.8420000000000001</v>
      </c>
      <c r="AN107" s="17">
        <f t="shared" si="84"/>
        <v>97.831966538416665</v>
      </c>
      <c r="AO107" s="18">
        <f t="shared" si="52"/>
        <v>6.5088206309232302E-2</v>
      </c>
      <c r="AP107" s="24">
        <f t="shared" si="53"/>
        <v>0.20083067813298386</v>
      </c>
      <c r="AQ107" s="24">
        <f t="shared" si="54"/>
        <v>6.0726299897773925</v>
      </c>
      <c r="AR107" s="24">
        <f t="shared" si="55"/>
        <v>1.8182866804855506</v>
      </c>
      <c r="AS107" s="24">
        <f t="shared" si="56"/>
        <v>3.9454583351314714</v>
      </c>
      <c r="AT107" s="24">
        <f t="shared" si="74"/>
        <v>0.93278106708908737</v>
      </c>
      <c r="AU107" s="24">
        <f t="shared" si="75"/>
        <v>0.61940825895729401</v>
      </c>
      <c r="AV107" s="24">
        <f t="shared" si="57"/>
        <v>0.77609466302319063</v>
      </c>
      <c r="AW107" s="24">
        <f t="shared" si="58"/>
        <v>3.1693636721082807</v>
      </c>
      <c r="AX107" s="24">
        <f t="shared" si="59"/>
        <v>20.120100000000001</v>
      </c>
      <c r="AY107" s="24">
        <f t="shared" si="60"/>
        <v>0.99281513339691441</v>
      </c>
      <c r="AZ107" s="24">
        <f t="shared" si="61"/>
        <v>0.15937661793999758</v>
      </c>
      <c r="BA107" s="24">
        <f t="shared" si="85"/>
        <v>1.6770381993428671</v>
      </c>
      <c r="BB107" s="24">
        <f t="shared" si="86"/>
        <v>8.7393641901701388E-2</v>
      </c>
      <c r="BC107" s="24">
        <f t="shared" si="87"/>
        <v>0.82414083498797996</v>
      </c>
      <c r="BD107" s="24">
        <f t="shared" si="62"/>
        <v>36.049346011695739</v>
      </c>
      <c r="BE107" s="24">
        <f t="shared" si="88"/>
        <v>27.256189532522914</v>
      </c>
      <c r="BF107" s="18">
        <f t="shared" si="76"/>
        <v>0.95868132883435109</v>
      </c>
      <c r="BG107" s="25">
        <f t="shared" si="63"/>
        <v>9182889364.1693211</v>
      </c>
      <c r="BH107" s="25">
        <f t="shared" si="64"/>
        <v>6991218318.7212343</v>
      </c>
      <c r="BI107" s="24">
        <f t="shared" si="65"/>
        <v>39.650824984606196</v>
      </c>
      <c r="BJ107" s="18">
        <f t="shared" si="66"/>
        <v>0.21666527092803695</v>
      </c>
      <c r="BK107" s="18">
        <f t="shared" si="67"/>
        <v>0.94421979392637401</v>
      </c>
      <c r="BL107" s="24">
        <f t="shared" si="68"/>
        <v>8.111751400605236</v>
      </c>
      <c r="BM107" s="24">
        <f t="shared" si="69"/>
        <v>12.008348599394765</v>
      </c>
      <c r="BN107" s="24">
        <f t="shared" si="77"/>
        <v>0.45956175275142613</v>
      </c>
      <c r="BO107" s="24">
        <f t="shared" si="70"/>
        <v>0.98395107532927673</v>
      </c>
      <c r="BP107" s="24">
        <f t="shared" si="71"/>
        <v>1.1423856636016563</v>
      </c>
      <c r="BQ107" s="24">
        <f t="shared" si="72"/>
        <v>0.30668232628956216</v>
      </c>
      <c r="BS107" s="9"/>
      <c r="BT107" s="13"/>
      <c r="BU107" s="14"/>
      <c r="BV107" s="13"/>
      <c r="BW107" s="26"/>
      <c r="BX107" s="27"/>
      <c r="BZ107" s="13"/>
      <c r="CA107" s="14"/>
      <c r="CB107" s="13"/>
      <c r="CC107" s="6"/>
      <c r="CD107" s="28"/>
      <c r="CF107" s="15"/>
      <c r="CG107" s="15"/>
      <c r="CH107" s="15"/>
    </row>
    <row r="108" spans="1:86" ht="18.75">
      <c r="A108">
        <f t="shared" si="78"/>
        <v>105</v>
      </c>
      <c r="B108">
        <f t="shared" si="79"/>
        <v>22.2</v>
      </c>
      <c r="C108">
        <f t="shared" si="80"/>
        <v>4.2</v>
      </c>
      <c r="D108" s="29">
        <f t="shared" si="81"/>
        <v>7.2750494282268185</v>
      </c>
      <c r="E108">
        <f t="shared" si="82"/>
        <v>0</v>
      </c>
      <c r="F108">
        <f t="shared" si="83"/>
        <v>29.5</v>
      </c>
      <c r="G108">
        <f t="shared" si="83"/>
        <v>16.2</v>
      </c>
      <c r="H108">
        <v>2002</v>
      </c>
      <c r="I108">
        <v>105</v>
      </c>
      <c r="J108">
        <v>26</v>
      </c>
      <c r="K108">
        <v>29.5</v>
      </c>
      <c r="L108">
        <v>16.2</v>
      </c>
      <c r="M108">
        <v>22.8</v>
      </c>
      <c r="N108">
        <v>59.4</v>
      </c>
      <c r="O108">
        <v>22.2</v>
      </c>
      <c r="P108">
        <v>36.4</v>
      </c>
      <c r="Q108">
        <v>1.8</v>
      </c>
      <c r="R108">
        <v>22.91</v>
      </c>
      <c r="S108">
        <v>0</v>
      </c>
      <c r="T108">
        <v>34.5</v>
      </c>
      <c r="U108">
        <v>24.3</v>
      </c>
      <c r="V108">
        <v>29.2</v>
      </c>
      <c r="W108">
        <v>25.5</v>
      </c>
      <c r="X108">
        <v>25.2</v>
      </c>
      <c r="Y108">
        <v>25.4</v>
      </c>
      <c r="Z108">
        <v>4.2</v>
      </c>
      <c r="AA108">
        <v>3.3</v>
      </c>
      <c r="AB108">
        <v>224</v>
      </c>
      <c r="AC108">
        <v>38</v>
      </c>
      <c r="AD108">
        <v>13.2</v>
      </c>
      <c r="AE108">
        <v>7.3</v>
      </c>
      <c r="AF108">
        <v>10.1</v>
      </c>
      <c r="AG108"/>
      <c r="AH108"/>
      <c r="AI108"/>
      <c r="AJ108">
        <f t="shared" si="73"/>
        <v>105</v>
      </c>
      <c r="AK108" s="24">
        <f t="shared" si="49"/>
        <v>7.2750494282268185</v>
      </c>
      <c r="AL108" s="17">
        <f t="shared" si="50"/>
        <v>22.85</v>
      </c>
      <c r="AM108" s="24">
        <f t="shared" si="51"/>
        <v>3.8682000000000003</v>
      </c>
      <c r="AN108" s="17">
        <f t="shared" si="84"/>
        <v>97.793276003736665</v>
      </c>
      <c r="AO108" s="18">
        <f t="shared" si="52"/>
        <v>6.5062465259628874E-2</v>
      </c>
      <c r="AP108" s="24">
        <f t="shared" si="53"/>
        <v>0.16864154272010248</v>
      </c>
      <c r="AQ108" s="24">
        <f t="shared" si="54"/>
        <v>4.1228854693811812</v>
      </c>
      <c r="AR108" s="24">
        <f t="shared" si="55"/>
        <v>1.841645130417793</v>
      </c>
      <c r="AS108" s="24">
        <f t="shared" si="56"/>
        <v>2.982265299899487</v>
      </c>
      <c r="AT108" s="24">
        <f t="shared" si="74"/>
        <v>1.093937207468169</v>
      </c>
      <c r="AU108" s="24">
        <f t="shared" si="75"/>
        <v>0.9152805742026221</v>
      </c>
      <c r="AV108" s="24">
        <f t="shared" si="57"/>
        <v>1.0046088908353956</v>
      </c>
      <c r="AW108" s="24">
        <f t="shared" si="58"/>
        <v>1.9776564090640913</v>
      </c>
      <c r="AX108" s="24">
        <f t="shared" si="59"/>
        <v>17.640699999999999</v>
      </c>
      <c r="AY108" s="24">
        <f t="shared" si="60"/>
        <v>0.99226178414417643</v>
      </c>
      <c r="AZ108" s="24">
        <f t="shared" si="61"/>
        <v>0.16583675497620104</v>
      </c>
      <c r="BA108" s="24">
        <f t="shared" si="85"/>
        <v>1.6814406162699589</v>
      </c>
      <c r="BB108" s="24">
        <f t="shared" si="86"/>
        <v>9.0904144403097631E-2</v>
      </c>
      <c r="BC108" s="24">
        <f t="shared" si="87"/>
        <v>0.82326785455933116</v>
      </c>
      <c r="BD108" s="24">
        <f t="shared" si="62"/>
        <v>36.216741094827199</v>
      </c>
      <c r="BE108" s="24">
        <f t="shared" si="88"/>
        <v>27.382753606976948</v>
      </c>
      <c r="BF108" s="18">
        <f t="shared" si="76"/>
        <v>0.83665800484589248</v>
      </c>
      <c r="BG108" s="25">
        <f t="shared" si="63"/>
        <v>8391123459.3793173</v>
      </c>
      <c r="BH108" s="25">
        <f t="shared" si="64"/>
        <v>7010580540.2407322</v>
      </c>
      <c r="BI108" s="24">
        <f t="shared" si="65"/>
        <v>37.757277355068545</v>
      </c>
      <c r="BJ108" s="18">
        <f t="shared" si="66"/>
        <v>0.19967774852015183</v>
      </c>
      <c r="BK108" s="18">
        <f t="shared" si="67"/>
        <v>0.779488306541955</v>
      </c>
      <c r="BL108" s="24">
        <f t="shared" si="68"/>
        <v>5.8767869389428578</v>
      </c>
      <c r="BM108" s="24">
        <f t="shared" si="69"/>
        <v>11.763913061057142</v>
      </c>
      <c r="BN108" s="24">
        <f t="shared" si="77"/>
        <v>0.51348376521419214</v>
      </c>
      <c r="BO108" s="24">
        <f t="shared" si="70"/>
        <v>0.80942485439307044</v>
      </c>
      <c r="BP108" s="24">
        <f t="shared" si="71"/>
        <v>1.5133047774247279</v>
      </c>
      <c r="BQ108" s="24">
        <f t="shared" si="72"/>
        <v>0.31927338153961216</v>
      </c>
      <c r="BS108" s="9"/>
      <c r="BT108" s="13"/>
      <c r="BU108" s="14"/>
      <c r="BV108" s="13"/>
      <c r="BW108" s="26"/>
      <c r="BX108" s="27"/>
      <c r="BZ108" s="13"/>
      <c r="CA108" s="14"/>
      <c r="CB108" s="13"/>
      <c r="CC108" s="6"/>
      <c r="CD108" s="28"/>
      <c r="CF108" s="15"/>
      <c r="CG108" s="15"/>
      <c r="CH108" s="15"/>
    </row>
    <row r="109" spans="1:86" ht="18.75">
      <c r="A109">
        <f t="shared" si="78"/>
        <v>106</v>
      </c>
      <c r="B109">
        <f t="shared" si="79"/>
        <v>30.1</v>
      </c>
      <c r="C109">
        <f t="shared" si="80"/>
        <v>2.7</v>
      </c>
      <c r="D109" s="29">
        <f t="shared" si="81"/>
        <v>5.4342243348537149</v>
      </c>
      <c r="E109">
        <f t="shared" si="82"/>
        <v>0</v>
      </c>
      <c r="F109">
        <f t="shared" si="83"/>
        <v>26.4</v>
      </c>
      <c r="G109">
        <f t="shared" si="83"/>
        <v>14.1</v>
      </c>
      <c r="H109">
        <v>2002</v>
      </c>
      <c r="I109">
        <v>106</v>
      </c>
      <c r="J109">
        <v>26</v>
      </c>
      <c r="K109">
        <v>26.4</v>
      </c>
      <c r="L109">
        <v>14.1</v>
      </c>
      <c r="M109">
        <v>19.600000000000001</v>
      </c>
      <c r="N109">
        <v>77.3</v>
      </c>
      <c r="O109">
        <v>30.1</v>
      </c>
      <c r="P109">
        <v>51.8</v>
      </c>
      <c r="Q109">
        <v>1.2</v>
      </c>
      <c r="R109">
        <v>24</v>
      </c>
      <c r="S109">
        <v>0</v>
      </c>
      <c r="T109">
        <v>33.799999999999997</v>
      </c>
      <c r="U109">
        <v>22.7</v>
      </c>
      <c r="V109">
        <v>27.4</v>
      </c>
      <c r="W109">
        <v>25.6</v>
      </c>
      <c r="X109">
        <v>25.2</v>
      </c>
      <c r="Y109">
        <v>25.4</v>
      </c>
      <c r="Z109">
        <v>2.7</v>
      </c>
      <c r="AA109">
        <v>2.2999999999999998</v>
      </c>
      <c r="AB109">
        <v>219</v>
      </c>
      <c r="AC109">
        <v>42</v>
      </c>
      <c r="AD109">
        <v>8.5</v>
      </c>
      <c r="AE109">
        <v>5.9</v>
      </c>
      <c r="AF109">
        <v>7.5</v>
      </c>
      <c r="AG109"/>
      <c r="AH109"/>
      <c r="AI109"/>
      <c r="AJ109">
        <f t="shared" si="73"/>
        <v>106</v>
      </c>
      <c r="AK109" s="24">
        <f t="shared" si="49"/>
        <v>5.4342243348537149</v>
      </c>
      <c r="AL109" s="17">
        <f t="shared" si="50"/>
        <v>20.25</v>
      </c>
      <c r="AM109" s="24">
        <f t="shared" si="51"/>
        <v>2.4867000000000004</v>
      </c>
      <c r="AN109" s="17">
        <f t="shared" si="84"/>
        <v>97.762647380429541</v>
      </c>
      <c r="AO109" s="18">
        <f t="shared" si="52"/>
        <v>6.5042087849020463E-2</v>
      </c>
      <c r="AP109" s="24">
        <f t="shared" si="53"/>
        <v>0.14676531437162788</v>
      </c>
      <c r="AQ109" s="24">
        <f t="shared" si="54"/>
        <v>3.4417464345283828</v>
      </c>
      <c r="AR109" s="24">
        <f t="shared" si="55"/>
        <v>1.6090084391753954</v>
      </c>
      <c r="AS109" s="24">
        <f t="shared" si="56"/>
        <v>2.5253774368518891</v>
      </c>
      <c r="AT109" s="24">
        <f t="shared" si="74"/>
        <v>1.2437635234825806</v>
      </c>
      <c r="AU109" s="24">
        <f t="shared" si="75"/>
        <v>1.0359656767930432</v>
      </c>
      <c r="AV109" s="24">
        <f t="shared" si="57"/>
        <v>1.1398646001378119</v>
      </c>
      <c r="AW109" s="24">
        <f t="shared" si="58"/>
        <v>1.3855128367140772</v>
      </c>
      <c r="AX109" s="24">
        <f t="shared" si="59"/>
        <v>18.48</v>
      </c>
      <c r="AY109" s="24">
        <f t="shared" si="60"/>
        <v>0.99171072789180092</v>
      </c>
      <c r="AZ109" s="24">
        <f t="shared" si="61"/>
        <v>0.17224775100285461</v>
      </c>
      <c r="BA109" s="24">
        <f t="shared" si="85"/>
        <v>1.685821102630515</v>
      </c>
      <c r="BB109" s="24">
        <f t="shared" si="86"/>
        <v>9.4384193014018763E-2</v>
      </c>
      <c r="BC109" s="24">
        <f t="shared" si="87"/>
        <v>0.82236754804018763</v>
      </c>
      <c r="BD109" s="24">
        <f t="shared" si="62"/>
        <v>36.381678333660176</v>
      </c>
      <c r="BE109" s="24">
        <f t="shared" si="88"/>
        <v>27.507459354513784</v>
      </c>
      <c r="BF109" s="18">
        <f t="shared" si="76"/>
        <v>0.87249061029919384</v>
      </c>
      <c r="BG109" s="25">
        <f t="shared" si="63"/>
        <v>8052584441.8166809</v>
      </c>
      <c r="BH109" s="25">
        <f t="shared" si="64"/>
        <v>6809271089.1682224</v>
      </c>
      <c r="BI109" s="24">
        <f t="shared" si="65"/>
        <v>36.433838834209489</v>
      </c>
      <c r="BJ109" s="18">
        <f t="shared" si="66"/>
        <v>0.19052978168644727</v>
      </c>
      <c r="BK109" s="18">
        <f t="shared" si="67"/>
        <v>0.82786232390391168</v>
      </c>
      <c r="BL109" s="24">
        <f t="shared" si="68"/>
        <v>5.7467978548455703</v>
      </c>
      <c r="BM109" s="24">
        <f t="shared" si="69"/>
        <v>12.733202145154429</v>
      </c>
      <c r="BN109" s="24">
        <f t="shared" si="77"/>
        <v>0.53055008938143455</v>
      </c>
      <c r="BO109" s="24">
        <f t="shared" si="70"/>
        <v>0.762467305642759</v>
      </c>
      <c r="BP109" s="24">
        <f t="shared" si="71"/>
        <v>0.68737862009172135</v>
      </c>
      <c r="BQ109" s="24">
        <f t="shared" si="72"/>
        <v>0.26679905657106245</v>
      </c>
      <c r="BS109" s="9"/>
      <c r="BT109" s="13"/>
      <c r="BU109" s="14"/>
      <c r="BV109" s="13"/>
      <c r="BW109" s="26"/>
      <c r="BX109" s="27"/>
      <c r="BZ109" s="13"/>
      <c r="CA109" s="14"/>
      <c r="CB109" s="13"/>
      <c r="CC109" s="6"/>
      <c r="CD109" s="28"/>
      <c r="CF109" s="15"/>
      <c r="CG109" s="15"/>
      <c r="CH109" s="15"/>
    </row>
    <row r="110" spans="1:86" ht="18.75">
      <c r="A110">
        <f t="shared" si="78"/>
        <v>107</v>
      </c>
      <c r="B110">
        <f t="shared" si="79"/>
        <v>22.2</v>
      </c>
      <c r="C110">
        <f t="shared" si="80"/>
        <v>2.5</v>
      </c>
      <c r="D110" s="29">
        <f t="shared" si="81"/>
        <v>5.9490557105192083</v>
      </c>
      <c r="E110">
        <f t="shared" si="82"/>
        <v>0</v>
      </c>
      <c r="F110">
        <f t="shared" si="83"/>
        <v>26.9</v>
      </c>
      <c r="G110">
        <f t="shared" si="83"/>
        <v>11.3</v>
      </c>
      <c r="H110">
        <v>2002</v>
      </c>
      <c r="I110">
        <v>107</v>
      </c>
      <c r="J110">
        <v>26</v>
      </c>
      <c r="K110">
        <v>26.9</v>
      </c>
      <c r="L110">
        <v>11.3</v>
      </c>
      <c r="M110">
        <v>19.3</v>
      </c>
      <c r="N110">
        <v>71</v>
      </c>
      <c r="O110">
        <v>22.2</v>
      </c>
      <c r="P110">
        <v>41.8</v>
      </c>
      <c r="Q110">
        <v>1.4</v>
      </c>
      <c r="R110">
        <v>27.89</v>
      </c>
      <c r="S110">
        <v>0</v>
      </c>
      <c r="T110">
        <v>33.799999999999997</v>
      </c>
      <c r="U110">
        <v>20.8</v>
      </c>
      <c r="V110">
        <v>26.9</v>
      </c>
      <c r="W110">
        <v>25.3</v>
      </c>
      <c r="X110">
        <v>25</v>
      </c>
      <c r="Y110">
        <v>25.2</v>
      </c>
      <c r="Z110">
        <v>2.5</v>
      </c>
      <c r="AA110">
        <v>1.6</v>
      </c>
      <c r="AB110">
        <v>214</v>
      </c>
      <c r="AC110">
        <v>50</v>
      </c>
      <c r="AD110">
        <v>8.4</v>
      </c>
      <c r="AE110">
        <v>7</v>
      </c>
      <c r="AF110">
        <v>6.6</v>
      </c>
      <c r="AG110"/>
      <c r="AH110"/>
      <c r="AI110"/>
      <c r="AJ110">
        <f t="shared" si="73"/>
        <v>107</v>
      </c>
      <c r="AK110" s="24">
        <f t="shared" si="49"/>
        <v>5.9490557105192083</v>
      </c>
      <c r="AL110" s="17">
        <f t="shared" si="50"/>
        <v>19.100000000000001</v>
      </c>
      <c r="AM110" s="24">
        <f t="shared" si="51"/>
        <v>2.3025000000000002</v>
      </c>
      <c r="AN110" s="17">
        <f t="shared" si="84"/>
        <v>97.748928799120606</v>
      </c>
      <c r="AO110" s="18">
        <f t="shared" si="52"/>
        <v>6.5032960792884315E-2</v>
      </c>
      <c r="AP110" s="24">
        <f t="shared" si="53"/>
        <v>0.13788449209476211</v>
      </c>
      <c r="AQ110" s="24">
        <f t="shared" si="54"/>
        <v>3.5444766708090345</v>
      </c>
      <c r="AR110" s="24">
        <f t="shared" si="55"/>
        <v>1.3391221593998479</v>
      </c>
      <c r="AS110" s="24">
        <f t="shared" si="56"/>
        <v>2.4417994151044411</v>
      </c>
      <c r="AT110" s="24">
        <f t="shared" si="74"/>
        <v>0.950776733173892</v>
      </c>
      <c r="AU110" s="24">
        <f t="shared" si="75"/>
        <v>0.78687382091960556</v>
      </c>
      <c r="AV110" s="24">
        <f t="shared" si="57"/>
        <v>0.86882527704674883</v>
      </c>
      <c r="AW110" s="24">
        <f t="shared" si="58"/>
        <v>1.5729741380576923</v>
      </c>
      <c r="AX110" s="24">
        <f t="shared" si="59"/>
        <v>21.475300000000001</v>
      </c>
      <c r="AY110" s="24">
        <f t="shared" si="60"/>
        <v>0.99116212792964831</v>
      </c>
      <c r="AZ110" s="24">
        <f t="shared" si="61"/>
        <v>0.17860770630347517</v>
      </c>
      <c r="BA110" s="24">
        <f t="shared" si="85"/>
        <v>1.6901785777455389</v>
      </c>
      <c r="BB110" s="24">
        <f t="shared" si="86"/>
        <v>9.7832702764621998E-2</v>
      </c>
      <c r="BC110" s="24">
        <f t="shared" si="87"/>
        <v>0.82144101181928297</v>
      </c>
      <c r="BD110" s="24">
        <f t="shared" si="62"/>
        <v>36.544129964510184</v>
      </c>
      <c r="BE110" s="24">
        <f t="shared" si="88"/>
        <v>27.630285783566858</v>
      </c>
      <c r="BF110" s="18">
        <f t="shared" si="76"/>
        <v>1</v>
      </c>
      <c r="BG110" s="25">
        <f t="shared" si="63"/>
        <v>8106481944.2592125</v>
      </c>
      <c r="BH110" s="25">
        <f t="shared" si="64"/>
        <v>6547640446.8360739</v>
      </c>
      <c r="BI110" s="24">
        <f t="shared" si="65"/>
        <v>35.924581041770097</v>
      </c>
      <c r="BJ110" s="18">
        <f t="shared" si="66"/>
        <v>0.20950488350089005</v>
      </c>
      <c r="BK110" s="18">
        <f t="shared" si="67"/>
        <v>1</v>
      </c>
      <c r="BL110" s="24">
        <f t="shared" si="68"/>
        <v>7.5263751659743274</v>
      </c>
      <c r="BM110" s="24">
        <f t="shared" si="69"/>
        <v>13.948924834025673</v>
      </c>
      <c r="BN110" s="24">
        <f t="shared" si="77"/>
        <v>0.50014072549392874</v>
      </c>
      <c r="BO110" s="24">
        <f t="shared" si="70"/>
        <v>0.78472288973111859</v>
      </c>
      <c r="BP110" s="24">
        <f t="shared" si="71"/>
        <v>0.72531703483442778</v>
      </c>
      <c r="BQ110" s="24">
        <f t="shared" si="72"/>
        <v>0.25382850624435593</v>
      </c>
      <c r="BS110" s="9"/>
      <c r="BT110" s="13"/>
      <c r="BU110" s="14"/>
      <c r="BV110" s="13"/>
      <c r="BW110" s="26"/>
      <c r="BX110" s="27"/>
      <c r="BZ110" s="13"/>
      <c r="CA110" s="14"/>
      <c r="CB110" s="13"/>
      <c r="CC110" s="6"/>
      <c r="CD110" s="28"/>
      <c r="CF110" s="15"/>
      <c r="CG110" s="15"/>
      <c r="CH110" s="15"/>
    </row>
    <row r="111" spans="1:86" ht="18.75">
      <c r="A111">
        <f t="shared" si="78"/>
        <v>108</v>
      </c>
      <c r="B111">
        <f t="shared" si="79"/>
        <v>9.8000000000000007</v>
      </c>
      <c r="C111">
        <f t="shared" si="80"/>
        <v>2.2999999999999998</v>
      </c>
      <c r="D111" s="29">
        <f t="shared" si="81"/>
        <v>6.4243870994944583</v>
      </c>
      <c r="E111">
        <f t="shared" si="82"/>
        <v>0</v>
      </c>
      <c r="F111">
        <f t="shared" si="83"/>
        <v>27.6</v>
      </c>
      <c r="G111">
        <f t="shared" si="83"/>
        <v>10.8</v>
      </c>
      <c r="H111">
        <v>2002</v>
      </c>
      <c r="I111">
        <v>108</v>
      </c>
      <c r="J111">
        <v>26</v>
      </c>
      <c r="K111">
        <v>27.6</v>
      </c>
      <c r="L111">
        <v>10.8</v>
      </c>
      <c r="M111">
        <v>19.3</v>
      </c>
      <c r="N111">
        <v>49.5</v>
      </c>
      <c r="O111">
        <v>9.8000000000000007</v>
      </c>
      <c r="P111">
        <v>26.6</v>
      </c>
      <c r="Q111">
        <v>1.8</v>
      </c>
      <c r="R111">
        <v>28.81</v>
      </c>
      <c r="S111">
        <v>0</v>
      </c>
      <c r="T111">
        <v>34.1</v>
      </c>
      <c r="U111">
        <v>20.399999999999999</v>
      </c>
      <c r="V111">
        <v>26.8</v>
      </c>
      <c r="W111">
        <v>25.1</v>
      </c>
      <c r="X111">
        <v>24.8</v>
      </c>
      <c r="Y111">
        <v>25</v>
      </c>
      <c r="Z111">
        <v>2.2999999999999998</v>
      </c>
      <c r="AA111">
        <v>1</v>
      </c>
      <c r="AB111">
        <v>246</v>
      </c>
      <c r="AC111">
        <v>60</v>
      </c>
      <c r="AD111">
        <v>8.8000000000000007</v>
      </c>
      <c r="AE111">
        <v>7.6</v>
      </c>
      <c r="AF111">
        <v>6.7</v>
      </c>
      <c r="AG111"/>
      <c r="AH111"/>
      <c r="AI111"/>
      <c r="AJ111">
        <f t="shared" si="73"/>
        <v>108</v>
      </c>
      <c r="AK111" s="24">
        <f t="shared" si="49"/>
        <v>6.4243870994944583</v>
      </c>
      <c r="AL111" s="17">
        <f t="shared" si="50"/>
        <v>19.200000000000003</v>
      </c>
      <c r="AM111" s="24">
        <f t="shared" si="51"/>
        <v>2.1183000000000001</v>
      </c>
      <c r="AN111" s="17">
        <f t="shared" si="84"/>
        <v>97.750125941465981</v>
      </c>
      <c r="AO111" s="18">
        <f t="shared" si="52"/>
        <v>6.5033757259016139E-2</v>
      </c>
      <c r="AP111" s="24">
        <f t="shared" si="53"/>
        <v>0.13863822303089218</v>
      </c>
      <c r="AQ111" s="24">
        <f t="shared" si="54"/>
        <v>3.6927819602923044</v>
      </c>
      <c r="AR111" s="24">
        <f t="shared" si="55"/>
        <v>1.2953640863937455</v>
      </c>
      <c r="AS111" s="24">
        <f t="shared" si="56"/>
        <v>2.4940730233430251</v>
      </c>
      <c r="AT111" s="24">
        <f t="shared" si="74"/>
        <v>0.6412052227649041</v>
      </c>
      <c r="AU111" s="24">
        <f t="shared" si="75"/>
        <v>0.36189263210864586</v>
      </c>
      <c r="AV111" s="24">
        <f t="shared" si="57"/>
        <v>0.50154892743677504</v>
      </c>
      <c r="AW111" s="24">
        <f t="shared" si="58"/>
        <v>1.99252409590625</v>
      </c>
      <c r="AX111" s="24">
        <f t="shared" si="59"/>
        <v>22.183699999999998</v>
      </c>
      <c r="AY111" s="24">
        <f t="shared" si="60"/>
        <v>0.99061614681972687</v>
      </c>
      <c r="AZ111" s="24">
        <f t="shared" si="61"/>
        <v>0.18491473628604796</v>
      </c>
      <c r="BA111" s="24">
        <f t="shared" si="85"/>
        <v>1.6945119416215044</v>
      </c>
      <c r="BB111" s="24">
        <f t="shared" si="86"/>
        <v>0.10124860764220622</v>
      </c>
      <c r="BC111" s="24">
        <f t="shared" si="87"/>
        <v>0.82048937301820157</v>
      </c>
      <c r="BD111" s="24">
        <f t="shared" si="62"/>
        <v>36.704070082023968</v>
      </c>
      <c r="BE111" s="24">
        <f t="shared" si="88"/>
        <v>27.75121330761668</v>
      </c>
      <c r="BF111" s="18">
        <f t="shared" si="76"/>
        <v>1</v>
      </c>
      <c r="BG111" s="25">
        <f t="shared" si="63"/>
        <v>8182392431.1048279</v>
      </c>
      <c r="BH111" s="25">
        <f t="shared" si="64"/>
        <v>6501726101.5849009</v>
      </c>
      <c r="BI111" s="24">
        <f t="shared" si="65"/>
        <v>35.998116582888862</v>
      </c>
      <c r="BJ111" s="18">
        <f t="shared" si="66"/>
        <v>0.2408518332102868</v>
      </c>
      <c r="BK111" s="18">
        <f t="shared" si="67"/>
        <v>1</v>
      </c>
      <c r="BL111" s="24">
        <f t="shared" si="68"/>
        <v>8.6702123711064072</v>
      </c>
      <c r="BM111" s="24">
        <f t="shared" si="69"/>
        <v>13.513487628893591</v>
      </c>
      <c r="BN111" s="24">
        <f t="shared" si="77"/>
        <v>0.46905545397062104</v>
      </c>
      <c r="BO111" s="24">
        <f t="shared" si="70"/>
        <v>0.7643822520224588</v>
      </c>
      <c r="BP111" s="24">
        <f t="shared" si="71"/>
        <v>0.84499560517130046</v>
      </c>
      <c r="BQ111" s="24">
        <f t="shared" si="72"/>
        <v>0.25051072301051147</v>
      </c>
      <c r="BS111" s="9"/>
      <c r="BT111" s="13"/>
      <c r="BU111" s="14"/>
      <c r="BV111" s="13"/>
      <c r="BW111" s="26"/>
      <c r="BX111" s="27"/>
      <c r="BZ111" s="13"/>
      <c r="CA111" s="14"/>
      <c r="CB111" s="13"/>
      <c r="CC111" s="6"/>
      <c r="CD111" s="28"/>
      <c r="CF111" s="15"/>
      <c r="CG111" s="15"/>
      <c r="CH111" s="15"/>
    </row>
    <row r="112" spans="1:86" ht="18.75">
      <c r="A112">
        <f t="shared" si="78"/>
        <v>109</v>
      </c>
      <c r="B112">
        <f t="shared" si="79"/>
        <v>8.8000000000000007</v>
      </c>
      <c r="C112">
        <f t="shared" si="80"/>
        <v>2.5</v>
      </c>
      <c r="D112" s="29">
        <f t="shared" si="81"/>
        <v>6.2297229708844215</v>
      </c>
      <c r="E112">
        <f t="shared" si="82"/>
        <v>0</v>
      </c>
      <c r="F112">
        <f t="shared" si="83"/>
        <v>25</v>
      </c>
      <c r="G112">
        <f t="shared" si="83"/>
        <v>8.4</v>
      </c>
      <c r="H112" s="30">
        <v>2002</v>
      </c>
      <c r="I112">
        <v>109</v>
      </c>
      <c r="J112">
        <v>26</v>
      </c>
      <c r="K112">
        <v>25</v>
      </c>
      <c r="L112">
        <v>8.4</v>
      </c>
      <c r="M112">
        <v>17.5</v>
      </c>
      <c r="N112">
        <v>52.1</v>
      </c>
      <c r="O112">
        <v>8.8000000000000007</v>
      </c>
      <c r="P112">
        <v>25.4</v>
      </c>
      <c r="Q112">
        <v>1.6</v>
      </c>
      <c r="R112">
        <v>29.16</v>
      </c>
      <c r="S112">
        <v>0</v>
      </c>
      <c r="T112">
        <v>32.4</v>
      </c>
      <c r="U112">
        <v>19.7</v>
      </c>
      <c r="V112">
        <v>25.6</v>
      </c>
      <c r="W112">
        <v>25</v>
      </c>
      <c r="X112">
        <v>24.6</v>
      </c>
      <c r="Y112">
        <v>24.8</v>
      </c>
      <c r="Z112">
        <v>2.5</v>
      </c>
      <c r="AA112">
        <v>1.9</v>
      </c>
      <c r="AB112">
        <v>239</v>
      </c>
      <c r="AC112">
        <v>39</v>
      </c>
      <c r="AD112">
        <v>10.4</v>
      </c>
      <c r="AE112">
        <v>7.7</v>
      </c>
      <c r="AF112">
        <v>5</v>
      </c>
      <c r="AG112"/>
      <c r="AH112"/>
      <c r="AI112"/>
      <c r="AJ112">
        <f t="shared" si="73"/>
        <v>109</v>
      </c>
      <c r="AK112" s="24">
        <f t="shared" si="49"/>
        <v>6.2297229708844215</v>
      </c>
      <c r="AL112" s="17">
        <f t="shared" si="50"/>
        <v>16.7</v>
      </c>
      <c r="AM112" s="24">
        <f t="shared" si="51"/>
        <v>2.3025000000000002</v>
      </c>
      <c r="AN112" s="17">
        <f t="shared" si="84"/>
        <v>97.719953201056455</v>
      </c>
      <c r="AO112" s="18">
        <f t="shared" si="52"/>
        <v>6.5013683150090609E-2</v>
      </c>
      <c r="AP112" s="24">
        <f t="shared" si="53"/>
        <v>0.12080769467369847</v>
      </c>
      <c r="AQ112" s="24">
        <f t="shared" si="54"/>
        <v>3.1677777175068473</v>
      </c>
      <c r="AR112" s="24">
        <f t="shared" si="55"/>
        <v>1.1023471119888075</v>
      </c>
      <c r="AS112" s="24">
        <f t="shared" si="56"/>
        <v>2.1350624147478277</v>
      </c>
      <c r="AT112" s="24">
        <f t="shared" si="74"/>
        <v>0.57432284534616873</v>
      </c>
      <c r="AU112" s="24">
        <f t="shared" si="75"/>
        <v>0.27876443914060262</v>
      </c>
      <c r="AV112" s="24">
        <f t="shared" si="57"/>
        <v>0.4265436422433857</v>
      </c>
      <c r="AW112" s="24">
        <f t="shared" si="58"/>
        <v>1.708518772504442</v>
      </c>
      <c r="AX112" s="24">
        <f t="shared" si="59"/>
        <v>22.453199999999999</v>
      </c>
      <c r="AY112" s="24">
        <f t="shared" si="60"/>
        <v>0.99007294634802301</v>
      </c>
      <c r="AZ112" s="24">
        <f t="shared" si="61"/>
        <v>0.19116697204147237</v>
      </c>
      <c r="BA112" s="24">
        <f t="shared" si="85"/>
        <v>1.6988200746123048</v>
      </c>
      <c r="BB112" s="24">
        <f t="shared" si="86"/>
        <v>0.1046308610190519</v>
      </c>
      <c r="BC112" s="24">
        <f t="shared" si="87"/>
        <v>0.81951378801766017</v>
      </c>
      <c r="BD112" s="24">
        <f t="shared" si="62"/>
        <v>36.861474611604947</v>
      </c>
      <c r="BE112" s="24">
        <f t="shared" si="88"/>
        <v>27.870223724342267</v>
      </c>
      <c r="BF112" s="18">
        <f t="shared" si="76"/>
        <v>1</v>
      </c>
      <c r="BG112" s="25">
        <f t="shared" si="63"/>
        <v>7903100760.0574884</v>
      </c>
      <c r="BH112" s="25">
        <f t="shared" si="64"/>
        <v>6284689503.3483286</v>
      </c>
      <c r="BI112" s="24">
        <f t="shared" si="65"/>
        <v>34.781367830739356</v>
      </c>
      <c r="BJ112" s="18">
        <f t="shared" si="66"/>
        <v>0.24856556782059422</v>
      </c>
      <c r="BK112" s="18">
        <f t="shared" si="67"/>
        <v>1</v>
      </c>
      <c r="BL112" s="24">
        <f t="shared" si="68"/>
        <v>8.6454504444246769</v>
      </c>
      <c r="BM112" s="24">
        <f t="shared" si="69"/>
        <v>13.807749555575322</v>
      </c>
      <c r="BN112" s="24">
        <f t="shared" si="77"/>
        <v>0.47351678859997676</v>
      </c>
      <c r="BO112" s="24">
        <f t="shared" si="70"/>
        <v>0.68057761611586232</v>
      </c>
      <c r="BP112" s="24">
        <f t="shared" si="71"/>
        <v>0.79410583248181232</v>
      </c>
      <c r="BQ112" s="24">
        <f t="shared" si="72"/>
        <v>0.23671733967783753</v>
      </c>
      <c r="BS112" s="9"/>
      <c r="BT112" s="13"/>
      <c r="BU112" s="14"/>
      <c r="BV112" s="13"/>
      <c r="BW112" s="26"/>
      <c r="BX112" s="27"/>
      <c r="BZ112" s="13"/>
      <c r="CA112" s="14"/>
      <c r="CB112" s="13"/>
      <c r="CC112" s="6"/>
      <c r="CD112" s="28"/>
      <c r="CF112" s="15"/>
      <c r="CG112" s="15"/>
      <c r="CH112" s="15"/>
    </row>
    <row r="113" spans="1:86" ht="18.75">
      <c r="A113">
        <f t="shared" si="78"/>
        <v>110</v>
      </c>
      <c r="B113">
        <f t="shared" si="79"/>
        <v>8.8000000000000007</v>
      </c>
      <c r="C113">
        <f t="shared" si="80"/>
        <v>2.2000000000000002</v>
      </c>
      <c r="D113" s="29">
        <f t="shared" si="81"/>
        <v>5.9899347518373851</v>
      </c>
      <c r="E113">
        <f t="shared" si="82"/>
        <v>0</v>
      </c>
      <c r="F113">
        <f t="shared" si="83"/>
        <v>24.8</v>
      </c>
      <c r="G113">
        <f t="shared" si="83"/>
        <v>6.8</v>
      </c>
      <c r="H113" s="30">
        <v>2002</v>
      </c>
      <c r="I113">
        <v>110</v>
      </c>
      <c r="J113">
        <v>26</v>
      </c>
      <c r="K113">
        <v>24.8</v>
      </c>
      <c r="L113">
        <v>6.8</v>
      </c>
      <c r="M113">
        <v>17</v>
      </c>
      <c r="N113">
        <v>55.4</v>
      </c>
      <c r="O113">
        <v>8.8000000000000007</v>
      </c>
      <c r="P113">
        <v>22.5</v>
      </c>
      <c r="Q113">
        <v>1.6</v>
      </c>
      <c r="R113">
        <v>29.73</v>
      </c>
      <c r="S113">
        <v>0</v>
      </c>
      <c r="T113">
        <v>32</v>
      </c>
      <c r="U113">
        <v>17.8</v>
      </c>
      <c r="V113">
        <v>24.5</v>
      </c>
      <c r="W113">
        <v>24.8</v>
      </c>
      <c r="X113">
        <v>24.3</v>
      </c>
      <c r="Y113">
        <v>24.6</v>
      </c>
      <c r="Z113">
        <v>2.2000000000000002</v>
      </c>
      <c r="AA113">
        <v>1.1000000000000001</v>
      </c>
      <c r="AB113">
        <v>266</v>
      </c>
      <c r="AC113">
        <v>58</v>
      </c>
      <c r="AD113">
        <v>7.9</v>
      </c>
      <c r="AE113">
        <v>7.5</v>
      </c>
      <c r="AF113">
        <v>4.5999999999999996</v>
      </c>
      <c r="AG113"/>
      <c r="AH113"/>
      <c r="AI113"/>
      <c r="AJ113">
        <f t="shared" si="73"/>
        <v>110</v>
      </c>
      <c r="AK113" s="24">
        <f t="shared" si="49"/>
        <v>5.9899347518373851</v>
      </c>
      <c r="AL113" s="17">
        <f t="shared" si="50"/>
        <v>15.8</v>
      </c>
      <c r="AM113" s="24">
        <f t="shared" si="51"/>
        <v>2.0262000000000002</v>
      </c>
      <c r="AN113" s="17">
        <f t="shared" si="84"/>
        <v>97.708965080612714</v>
      </c>
      <c r="AO113" s="18">
        <f t="shared" si="52"/>
        <v>6.5006372686285188E-2</v>
      </c>
      <c r="AP113" s="24">
        <f t="shared" si="53"/>
        <v>0.11488438679743106</v>
      </c>
      <c r="AQ113" s="24">
        <f t="shared" si="54"/>
        <v>3.1302352193130303</v>
      </c>
      <c r="AR113" s="24">
        <f t="shared" si="55"/>
        <v>0.98818258572263085</v>
      </c>
      <c r="AS113" s="24">
        <f t="shared" si="56"/>
        <v>2.0592089025178306</v>
      </c>
      <c r="AT113" s="24">
        <f t="shared" si="74"/>
        <v>0.54745315249033744</v>
      </c>
      <c r="AU113" s="24">
        <f t="shared" si="75"/>
        <v>0.2754606992995467</v>
      </c>
      <c r="AV113" s="24">
        <f t="shared" si="57"/>
        <v>0.41145692589494209</v>
      </c>
      <c r="AW113" s="24">
        <f t="shared" si="58"/>
        <v>1.6477519766228885</v>
      </c>
      <c r="AX113" s="24">
        <f t="shared" si="59"/>
        <v>22.892099999999999</v>
      </c>
      <c r="AY113" s="24">
        <f t="shared" si="60"/>
        <v>0.98953268747655954</v>
      </c>
      <c r="AZ113" s="24">
        <f t="shared" si="61"/>
        <v>0.19736256089735987</v>
      </c>
      <c r="BA113" s="24">
        <f t="shared" si="85"/>
        <v>1.7031018371350193</v>
      </c>
      <c r="BB113" s="24">
        <f t="shared" si="86"/>
        <v>0.10797843604796321</v>
      </c>
      <c r="BC113" s="24">
        <f t="shared" si="87"/>
        <v>0.81851544095153705</v>
      </c>
      <c r="BD113" s="24">
        <f t="shared" si="62"/>
        <v>37.016321279340936</v>
      </c>
      <c r="BE113" s="24">
        <f t="shared" si="88"/>
        <v>27.987300192884092</v>
      </c>
      <c r="BF113" s="18">
        <f t="shared" si="76"/>
        <v>1</v>
      </c>
      <c r="BG113" s="25">
        <f t="shared" si="63"/>
        <v>7881917093.7221184</v>
      </c>
      <c r="BH113" s="25">
        <f t="shared" si="64"/>
        <v>6143048432.568326</v>
      </c>
      <c r="BI113" s="24">
        <f t="shared" si="65"/>
        <v>34.382202987701021</v>
      </c>
      <c r="BJ113" s="18">
        <f t="shared" si="66"/>
        <v>0.25019712840036312</v>
      </c>
      <c r="BK113" s="18">
        <f t="shared" si="67"/>
        <v>1</v>
      </c>
      <c r="BL113" s="24">
        <f t="shared" si="68"/>
        <v>8.6023284556011816</v>
      </c>
      <c r="BM113" s="24">
        <f t="shared" si="69"/>
        <v>14.289771544398818</v>
      </c>
      <c r="BN113" s="24">
        <f t="shared" si="77"/>
        <v>0.48065158238812034</v>
      </c>
      <c r="BO113" s="24">
        <f t="shared" si="70"/>
        <v>0.66980202967228408</v>
      </c>
      <c r="BP113" s="24">
        <f t="shared" si="71"/>
        <v>0.67598158712385226</v>
      </c>
      <c r="BQ113" s="24">
        <f t="shared" si="72"/>
        <v>0.22467416967827961</v>
      </c>
      <c r="BS113" s="9"/>
      <c r="BT113" s="13"/>
      <c r="BU113" s="14"/>
      <c r="BV113" s="13"/>
      <c r="BW113" s="26"/>
      <c r="BX113" s="27"/>
      <c r="BZ113" s="13"/>
      <c r="CA113" s="14"/>
      <c r="CB113" s="13"/>
      <c r="CC113" s="6"/>
      <c r="CD113" s="28"/>
      <c r="CF113" s="15"/>
      <c r="CG113" s="15"/>
      <c r="CH113" s="15"/>
    </row>
    <row r="114" spans="1:86" ht="18.75">
      <c r="A114">
        <f t="shared" si="78"/>
        <v>111</v>
      </c>
      <c r="B114">
        <f t="shared" si="79"/>
        <v>7.9</v>
      </c>
      <c r="C114">
        <f t="shared" si="80"/>
        <v>1.9</v>
      </c>
      <c r="D114" s="29">
        <f t="shared" si="81"/>
        <v>6.2792253425715217</v>
      </c>
      <c r="E114">
        <f t="shared" si="82"/>
        <v>0</v>
      </c>
      <c r="F114">
        <f t="shared" si="83"/>
        <v>28.7</v>
      </c>
      <c r="G114">
        <f t="shared" si="83"/>
        <v>6.1</v>
      </c>
      <c r="H114">
        <v>2002</v>
      </c>
      <c r="I114">
        <v>111</v>
      </c>
      <c r="J114">
        <v>26</v>
      </c>
      <c r="K114">
        <v>28.7</v>
      </c>
      <c r="L114">
        <v>6.1</v>
      </c>
      <c r="M114">
        <v>18.5</v>
      </c>
      <c r="N114">
        <v>51.2</v>
      </c>
      <c r="O114">
        <v>7.9</v>
      </c>
      <c r="P114">
        <v>17.100000000000001</v>
      </c>
      <c r="Q114">
        <v>2</v>
      </c>
      <c r="R114">
        <v>29.78</v>
      </c>
      <c r="S114">
        <v>0</v>
      </c>
      <c r="T114">
        <v>33.200000000000003</v>
      </c>
      <c r="U114">
        <v>17.899999999999999</v>
      </c>
      <c r="V114">
        <v>25.1</v>
      </c>
      <c r="W114">
        <v>24.4</v>
      </c>
      <c r="X114">
        <v>24</v>
      </c>
      <c r="Y114">
        <v>24.2</v>
      </c>
      <c r="Z114">
        <v>1.9</v>
      </c>
      <c r="AA114">
        <v>0.5</v>
      </c>
      <c r="AB114">
        <v>91</v>
      </c>
      <c r="AC114">
        <v>69</v>
      </c>
      <c r="AD114">
        <v>7.3</v>
      </c>
      <c r="AE114">
        <v>7.7</v>
      </c>
      <c r="AF114">
        <v>6.1</v>
      </c>
      <c r="AG114"/>
      <c r="AH114"/>
      <c r="AI114"/>
      <c r="AJ114">
        <f t="shared" si="73"/>
        <v>111</v>
      </c>
      <c r="AK114" s="24">
        <f t="shared" si="49"/>
        <v>6.2792253425715217</v>
      </c>
      <c r="AL114" s="17">
        <f t="shared" si="50"/>
        <v>17.399999999999999</v>
      </c>
      <c r="AM114" s="24">
        <f t="shared" si="51"/>
        <v>1.7499</v>
      </c>
      <c r="AN114" s="17">
        <f t="shared" si="84"/>
        <v>97.728453142153867</v>
      </c>
      <c r="AO114" s="18">
        <f t="shared" si="52"/>
        <v>6.5019338212943187E-2</v>
      </c>
      <c r="AP114" s="24">
        <f t="shared" si="53"/>
        <v>0.12559202919826476</v>
      </c>
      <c r="AQ114" s="24">
        <f t="shared" si="54"/>
        <v>3.9367535029497236</v>
      </c>
      <c r="AR114" s="24">
        <f t="shared" si="55"/>
        <v>0.94160312126902845</v>
      </c>
      <c r="AS114" s="24">
        <f t="shared" si="56"/>
        <v>2.4391783121093762</v>
      </c>
      <c r="AT114" s="24">
        <f t="shared" si="74"/>
        <v>0.48210079808974254</v>
      </c>
      <c r="AU114" s="24">
        <f t="shared" si="75"/>
        <v>0.31100352673302817</v>
      </c>
      <c r="AV114" s="24">
        <f t="shared" si="57"/>
        <v>0.39655216241138536</v>
      </c>
      <c r="AW114" s="24">
        <f t="shared" si="58"/>
        <v>2.0426261496979907</v>
      </c>
      <c r="AX114" s="24">
        <f t="shared" si="59"/>
        <v>22.930600000000002</v>
      </c>
      <c r="AY114" s="24">
        <f t="shared" si="60"/>
        <v>0.98899553029569987</v>
      </c>
      <c r="AZ114" s="24">
        <f t="shared" si="61"/>
        <v>0.2034996669670204</v>
      </c>
      <c r="BA114" s="24">
        <f t="shared" si="85"/>
        <v>1.7073560694421199</v>
      </c>
      <c r="BB114" s="24">
        <f t="shared" si="86"/>
        <v>0.11129032602521494</v>
      </c>
      <c r="BC114" s="24">
        <f t="shared" si="87"/>
        <v>0.81749554217107956</v>
      </c>
      <c r="BD114" s="24">
        <f t="shared" si="62"/>
        <v>37.16858957953422</v>
      </c>
      <c r="BE114" s="24">
        <f t="shared" si="88"/>
        <v>28.102427209294234</v>
      </c>
      <c r="BF114" s="18">
        <f t="shared" si="76"/>
        <v>1</v>
      </c>
      <c r="BG114" s="25">
        <f t="shared" si="63"/>
        <v>8302755917.7960329</v>
      </c>
      <c r="BH114" s="25">
        <f t="shared" si="64"/>
        <v>6081839217.4889898</v>
      </c>
      <c r="BI114" s="24">
        <f t="shared" si="65"/>
        <v>35.26383497415123</v>
      </c>
      <c r="BJ114" s="18">
        <f t="shared" si="66"/>
        <v>0.25183865709244696</v>
      </c>
      <c r="BK114" s="18">
        <f t="shared" si="67"/>
        <v>1</v>
      </c>
      <c r="BL114" s="24">
        <f t="shared" si="68"/>
        <v>8.8807968438199101</v>
      </c>
      <c r="BM114" s="24">
        <f t="shared" si="69"/>
        <v>14.049803156180092</v>
      </c>
      <c r="BN114" s="24">
        <f t="shared" si="77"/>
        <v>0.47178653983143354</v>
      </c>
      <c r="BO114" s="24">
        <f t="shared" si="70"/>
        <v>0.71993366159410366</v>
      </c>
      <c r="BP114" s="24">
        <f t="shared" si="71"/>
        <v>0.71986547639701703</v>
      </c>
      <c r="BQ114" s="24">
        <f t="shared" si="72"/>
        <v>0.22929566299040988</v>
      </c>
      <c r="BS114" s="9"/>
      <c r="BT114" s="13"/>
      <c r="BU114" s="14"/>
      <c r="BV114" s="13"/>
      <c r="BW114" s="26"/>
      <c r="BX114" s="27"/>
      <c r="BZ114" s="13"/>
      <c r="CA114" s="14"/>
      <c r="CB114" s="13"/>
      <c r="CC114" s="6"/>
      <c r="CD114" s="28"/>
      <c r="CF114" s="15"/>
      <c r="CG114" s="15"/>
      <c r="CH114" s="15"/>
    </row>
    <row r="115" spans="1:86" ht="18.75">
      <c r="A115">
        <f t="shared" si="78"/>
        <v>112</v>
      </c>
      <c r="B115">
        <f t="shared" si="79"/>
        <v>4.8</v>
      </c>
      <c r="C115">
        <f t="shared" si="80"/>
        <v>1.4</v>
      </c>
      <c r="D115" s="29">
        <f t="shared" si="81"/>
        <v>6.1610775328812517</v>
      </c>
      <c r="E115">
        <f t="shared" si="82"/>
        <v>0</v>
      </c>
      <c r="F115">
        <f t="shared" si="83"/>
        <v>32.799999999999997</v>
      </c>
      <c r="G115">
        <f t="shared" si="83"/>
        <v>10.7</v>
      </c>
      <c r="H115">
        <v>2002</v>
      </c>
      <c r="I115">
        <v>112</v>
      </c>
      <c r="J115">
        <v>26</v>
      </c>
      <c r="K115">
        <v>32.799999999999997</v>
      </c>
      <c r="L115">
        <v>10.7</v>
      </c>
      <c r="M115">
        <v>22.4</v>
      </c>
      <c r="N115">
        <v>49</v>
      </c>
      <c r="O115">
        <v>4.8</v>
      </c>
      <c r="P115">
        <v>15.4</v>
      </c>
      <c r="Q115">
        <v>2.5</v>
      </c>
      <c r="R115">
        <v>29.37</v>
      </c>
      <c r="S115">
        <v>0</v>
      </c>
      <c r="T115">
        <v>35.1</v>
      </c>
      <c r="U115">
        <v>19.2</v>
      </c>
      <c r="V115">
        <v>26.7</v>
      </c>
      <c r="W115">
        <v>24.3</v>
      </c>
      <c r="X115">
        <v>24</v>
      </c>
      <c r="Y115">
        <v>24.2</v>
      </c>
      <c r="Z115">
        <v>1.4</v>
      </c>
      <c r="AA115">
        <v>0.4</v>
      </c>
      <c r="AB115">
        <v>58</v>
      </c>
      <c r="AC115">
        <v>70</v>
      </c>
      <c r="AD115">
        <v>5.2</v>
      </c>
      <c r="AE115">
        <v>7.6</v>
      </c>
      <c r="AF115">
        <v>8.9</v>
      </c>
      <c r="AG115"/>
      <c r="AH115"/>
      <c r="AI115"/>
      <c r="AJ115">
        <f t="shared" si="73"/>
        <v>112</v>
      </c>
      <c r="AK115" s="24">
        <f t="shared" si="49"/>
        <v>6.1610775328812517</v>
      </c>
      <c r="AL115" s="17">
        <f t="shared" si="50"/>
        <v>21.75</v>
      </c>
      <c r="AM115" s="24">
        <f t="shared" si="51"/>
        <v>1.2893999999999999</v>
      </c>
      <c r="AN115" s="17">
        <f t="shared" si="84"/>
        <v>97.780382702615114</v>
      </c>
      <c r="AO115" s="18">
        <f t="shared" si="52"/>
        <v>6.5053887267454119E-2</v>
      </c>
      <c r="AP115" s="24">
        <f t="shared" si="53"/>
        <v>0.1590721423326418</v>
      </c>
      <c r="AQ115" s="24">
        <f t="shared" si="54"/>
        <v>4.9739919933544527</v>
      </c>
      <c r="AR115" s="24">
        <f t="shared" si="55"/>
        <v>1.2867648881638445</v>
      </c>
      <c r="AS115" s="24">
        <f t="shared" si="56"/>
        <v>3.1303784407591486</v>
      </c>
      <c r="AT115" s="24">
        <f t="shared" si="74"/>
        <v>0.63051479520028375</v>
      </c>
      <c r="AU115" s="24">
        <f t="shared" si="75"/>
        <v>0.23875161568101372</v>
      </c>
      <c r="AV115" s="24">
        <f t="shared" si="57"/>
        <v>0.43463320544064876</v>
      </c>
      <c r="AW115" s="24">
        <f t="shared" si="58"/>
        <v>2.6957452353184999</v>
      </c>
      <c r="AX115" s="24">
        <f t="shared" si="59"/>
        <v>22.614900000000002</v>
      </c>
      <c r="AY115" s="24">
        <f t="shared" si="60"/>
        <v>0.9884616339767095</v>
      </c>
      <c r="AZ115" s="24">
        <f t="shared" si="61"/>
        <v>0.2095764716934761</v>
      </c>
      <c r="BA115" s="24">
        <f t="shared" si="85"/>
        <v>1.711581591452751</v>
      </c>
      <c r="BB115" s="24">
        <f t="shared" si="86"/>
        <v>0.11456554472069336</v>
      </c>
      <c r="BC115" s="24">
        <f t="shared" si="87"/>
        <v>0.81645532668174092</v>
      </c>
      <c r="BD115" s="24">
        <f t="shared" si="62"/>
        <v>37.318260739939511</v>
      </c>
      <c r="BE115" s="24">
        <f t="shared" si="88"/>
        <v>28.215590580253465</v>
      </c>
      <c r="BF115" s="18">
        <f t="shared" si="76"/>
        <v>1</v>
      </c>
      <c r="BG115" s="25">
        <f t="shared" si="63"/>
        <v>8763116976.267271</v>
      </c>
      <c r="BH115" s="25">
        <f t="shared" si="64"/>
        <v>6492572287.7888021</v>
      </c>
      <c r="BI115" s="24">
        <f t="shared" si="65"/>
        <v>37.399322230833462</v>
      </c>
      <c r="BJ115" s="18">
        <f t="shared" si="66"/>
        <v>0.24770259577519685</v>
      </c>
      <c r="BK115" s="18">
        <f t="shared" si="67"/>
        <v>1</v>
      </c>
      <c r="BL115" s="24">
        <f t="shared" si="68"/>
        <v>9.2639091968104736</v>
      </c>
      <c r="BM115" s="24">
        <f t="shared" si="69"/>
        <v>13.350990803189529</v>
      </c>
      <c r="BN115" s="24">
        <f t="shared" si="77"/>
        <v>0.45457918975790018</v>
      </c>
      <c r="BO115" s="24">
        <f t="shared" si="70"/>
        <v>0.86649844940531651</v>
      </c>
      <c r="BP115" s="24">
        <f t="shared" si="71"/>
        <v>0.69006940865915201</v>
      </c>
      <c r="BQ115" s="24">
        <f t="shared" si="72"/>
        <v>0.25264539356259874</v>
      </c>
      <c r="BS115" s="9"/>
      <c r="BT115" s="13"/>
      <c r="BU115" s="14"/>
      <c r="BV115" s="13"/>
      <c r="BW115" s="26"/>
      <c r="BX115" s="27"/>
      <c r="BZ115" s="13"/>
      <c r="CA115" s="14"/>
      <c r="CB115" s="13"/>
      <c r="CC115" s="6"/>
      <c r="CD115" s="28"/>
      <c r="CF115" s="15"/>
      <c r="CG115" s="15"/>
      <c r="CH115" s="15"/>
    </row>
    <row r="116" spans="1:86" ht="18.75">
      <c r="A116">
        <f t="shared" si="78"/>
        <v>113</v>
      </c>
      <c r="B116">
        <f t="shared" si="79"/>
        <v>7.2</v>
      </c>
      <c r="C116">
        <f t="shared" si="80"/>
        <v>1.4</v>
      </c>
      <c r="D116" s="29">
        <f t="shared" si="81"/>
        <v>6.1742265474992291</v>
      </c>
      <c r="E116">
        <f t="shared" si="82"/>
        <v>0</v>
      </c>
      <c r="F116">
        <f t="shared" si="83"/>
        <v>34</v>
      </c>
      <c r="G116">
        <f t="shared" si="83"/>
        <v>10.3</v>
      </c>
      <c r="H116">
        <v>2002</v>
      </c>
      <c r="I116">
        <v>113</v>
      </c>
      <c r="J116">
        <v>26</v>
      </c>
      <c r="K116">
        <v>34</v>
      </c>
      <c r="L116">
        <v>10.3</v>
      </c>
      <c r="M116">
        <v>22.8</v>
      </c>
      <c r="N116">
        <v>54.2</v>
      </c>
      <c r="O116">
        <v>7.2</v>
      </c>
      <c r="P116">
        <v>19.5</v>
      </c>
      <c r="Q116">
        <v>2.4</v>
      </c>
      <c r="R116">
        <v>28.81</v>
      </c>
      <c r="S116">
        <v>0</v>
      </c>
      <c r="T116">
        <v>36.4</v>
      </c>
      <c r="U116">
        <v>20.5</v>
      </c>
      <c r="V116">
        <v>28</v>
      </c>
      <c r="W116">
        <v>24.5</v>
      </c>
      <c r="X116">
        <v>24.2</v>
      </c>
      <c r="Y116">
        <v>24.4</v>
      </c>
      <c r="Z116">
        <v>1.4</v>
      </c>
      <c r="AA116">
        <v>0.6</v>
      </c>
      <c r="AB116">
        <v>265</v>
      </c>
      <c r="AC116">
        <v>60</v>
      </c>
      <c r="AD116">
        <v>5.3</v>
      </c>
      <c r="AE116">
        <v>7.5</v>
      </c>
      <c r="AF116">
        <v>9.1</v>
      </c>
      <c r="AG116"/>
      <c r="AH116"/>
      <c r="AI116"/>
      <c r="AJ116">
        <f t="shared" si="73"/>
        <v>113</v>
      </c>
      <c r="AK116" s="24">
        <f t="shared" si="49"/>
        <v>6.1742265474992291</v>
      </c>
      <c r="AL116" s="17">
        <f t="shared" si="50"/>
        <v>22.15</v>
      </c>
      <c r="AM116" s="24">
        <f t="shared" si="51"/>
        <v>1.2893999999999999</v>
      </c>
      <c r="AN116" s="17">
        <f t="shared" si="84"/>
        <v>97.785082129801921</v>
      </c>
      <c r="AO116" s="18">
        <f t="shared" si="52"/>
        <v>6.5057013825133514E-2</v>
      </c>
      <c r="AP116" s="24">
        <f t="shared" si="53"/>
        <v>0.1624974087456578</v>
      </c>
      <c r="AQ116" s="24">
        <f t="shared" si="54"/>
        <v>5.3192602098598769</v>
      </c>
      <c r="AR116" s="24">
        <f t="shared" si="55"/>
        <v>1.2528677634951673</v>
      </c>
      <c r="AS116" s="24">
        <f t="shared" si="56"/>
        <v>3.2860639866775223</v>
      </c>
      <c r="AT116" s="24">
        <f t="shared" si="74"/>
        <v>0.67905432781438069</v>
      </c>
      <c r="AU116" s="24">
        <f t="shared" si="75"/>
        <v>0.38298673510991116</v>
      </c>
      <c r="AV116" s="24">
        <f t="shared" si="57"/>
        <v>0.53102053146214589</v>
      </c>
      <c r="AW116" s="24">
        <f t="shared" si="58"/>
        <v>2.7550434552153762</v>
      </c>
      <c r="AX116" s="24">
        <f t="shared" si="59"/>
        <v>22.183699999999998</v>
      </c>
      <c r="AY116" s="24">
        <f t="shared" si="60"/>
        <v>0.98793115672459009</v>
      </c>
      <c r="AZ116" s="24">
        <f t="shared" si="61"/>
        <v>0.21559117438833836</v>
      </c>
      <c r="BA116" s="24">
        <f t="shared" si="85"/>
        <v>1.7157772026457117</v>
      </c>
      <c r="BB116" s="24">
        <f t="shared" si="86"/>
        <v>0.11780312667510254</v>
      </c>
      <c r="BC116" s="24">
        <f t="shared" si="87"/>
        <v>0.81539605255510939</v>
      </c>
      <c r="BD116" s="24">
        <f t="shared" si="62"/>
        <v>37.46531768481929</v>
      </c>
      <c r="BE116" s="24">
        <f t="shared" si="88"/>
        <v>28.326777395138169</v>
      </c>
      <c r="BF116" s="18">
        <f t="shared" si="76"/>
        <v>1</v>
      </c>
      <c r="BG116" s="25">
        <f t="shared" si="63"/>
        <v>8901406526.1969452</v>
      </c>
      <c r="BH116" s="25">
        <f t="shared" si="64"/>
        <v>6456053656.3035307</v>
      </c>
      <c r="BI116" s="24">
        <f t="shared" si="65"/>
        <v>37.648813637399918</v>
      </c>
      <c r="BJ116" s="18">
        <f t="shared" si="66"/>
        <v>0.2379803821970595</v>
      </c>
      <c r="BK116" s="18">
        <f t="shared" si="67"/>
        <v>1</v>
      </c>
      <c r="BL116" s="24">
        <f t="shared" si="68"/>
        <v>8.9596790586942987</v>
      </c>
      <c r="BM116" s="24">
        <f t="shared" si="69"/>
        <v>13.224020941305699</v>
      </c>
      <c r="BN116" s="24">
        <f t="shared" si="77"/>
        <v>0.45900801601199931</v>
      </c>
      <c r="BO116" s="24">
        <f t="shared" si="70"/>
        <v>0.87673860755347999</v>
      </c>
      <c r="BP116" s="24">
        <f t="shared" si="71"/>
        <v>0.70432742620848587</v>
      </c>
      <c r="BQ116" s="24">
        <f t="shared" si="72"/>
        <v>0.25607515720367457</v>
      </c>
      <c r="BS116" s="9"/>
      <c r="BT116" s="13"/>
      <c r="BU116" s="14"/>
      <c r="BV116" s="13"/>
      <c r="BW116" s="26"/>
      <c r="BX116" s="27"/>
      <c r="BZ116" s="13"/>
      <c r="CA116" s="14"/>
      <c r="CB116" s="13"/>
      <c r="CC116" s="6"/>
      <c r="CD116" s="28"/>
      <c r="CF116" s="15"/>
      <c r="CG116" s="15"/>
      <c r="CH116" s="15"/>
    </row>
    <row r="117" spans="1:86" ht="18.75">
      <c r="A117">
        <f t="shared" si="78"/>
        <v>114</v>
      </c>
      <c r="B117">
        <f t="shared" si="79"/>
        <v>9.5</v>
      </c>
      <c r="C117">
        <f t="shared" si="80"/>
        <v>2.4</v>
      </c>
      <c r="D117" s="29">
        <f t="shared" si="81"/>
        <v>7.1066159424661244</v>
      </c>
      <c r="E117">
        <f t="shared" si="82"/>
        <v>0</v>
      </c>
      <c r="F117">
        <f t="shared" si="83"/>
        <v>35</v>
      </c>
      <c r="G117">
        <f t="shared" si="83"/>
        <v>14.6</v>
      </c>
      <c r="H117">
        <v>2002</v>
      </c>
      <c r="I117">
        <v>114</v>
      </c>
      <c r="J117">
        <v>26</v>
      </c>
      <c r="K117">
        <v>35</v>
      </c>
      <c r="L117">
        <v>14.6</v>
      </c>
      <c r="M117">
        <v>24.8</v>
      </c>
      <c r="N117">
        <v>62.7</v>
      </c>
      <c r="O117">
        <v>9.5</v>
      </c>
      <c r="P117">
        <v>23.5</v>
      </c>
      <c r="Q117">
        <v>2.5</v>
      </c>
      <c r="R117">
        <v>23.79</v>
      </c>
      <c r="S117">
        <v>0</v>
      </c>
      <c r="T117">
        <v>35.799999999999997</v>
      </c>
      <c r="U117">
        <v>22.3</v>
      </c>
      <c r="V117">
        <v>28.6</v>
      </c>
      <c r="W117">
        <v>24.8</v>
      </c>
      <c r="X117">
        <v>24.5</v>
      </c>
      <c r="Y117">
        <v>24.7</v>
      </c>
      <c r="Z117">
        <v>2.4</v>
      </c>
      <c r="AA117">
        <v>1</v>
      </c>
      <c r="AB117">
        <v>285</v>
      </c>
      <c r="AC117">
        <v>61</v>
      </c>
      <c r="AD117">
        <v>11.2</v>
      </c>
      <c r="AE117">
        <v>7.1</v>
      </c>
      <c r="AF117">
        <v>10.9</v>
      </c>
      <c r="AG117"/>
      <c r="AH117"/>
      <c r="AI117"/>
      <c r="AJ117">
        <f t="shared" si="73"/>
        <v>114</v>
      </c>
      <c r="AK117" s="24">
        <f t="shared" si="49"/>
        <v>7.1066159424661244</v>
      </c>
      <c r="AL117" s="17">
        <f t="shared" si="50"/>
        <v>24.8</v>
      </c>
      <c r="AM117" s="24">
        <f t="shared" si="51"/>
        <v>2.2103999999999999</v>
      </c>
      <c r="AN117" s="17">
        <f t="shared" si="84"/>
        <v>97.815901674211545</v>
      </c>
      <c r="AO117" s="18">
        <f t="shared" si="52"/>
        <v>6.5077518256720326E-2</v>
      </c>
      <c r="AP117" s="24">
        <f t="shared" si="53"/>
        <v>0.18680058320079074</v>
      </c>
      <c r="AQ117" s="24">
        <f t="shared" si="54"/>
        <v>5.6226812384961216</v>
      </c>
      <c r="AR117" s="24">
        <f t="shared" si="55"/>
        <v>1.6619223807933985</v>
      </c>
      <c r="AS117" s="24">
        <f t="shared" si="56"/>
        <v>3.6423018096447599</v>
      </c>
      <c r="AT117" s="24">
        <f t="shared" si="74"/>
        <v>1.0420253327574609</v>
      </c>
      <c r="AU117" s="24">
        <f t="shared" si="75"/>
        <v>0.53415471765713152</v>
      </c>
      <c r="AV117" s="24">
        <f t="shared" si="57"/>
        <v>0.78809002520729621</v>
      </c>
      <c r="AW117" s="24">
        <f t="shared" si="58"/>
        <v>2.8542117844374637</v>
      </c>
      <c r="AX117" s="24">
        <f t="shared" si="59"/>
        <v>18.318300000000001</v>
      </c>
      <c r="AY117" s="24">
        <f t="shared" si="60"/>
        <v>0.98740425573120028</v>
      </c>
      <c r="AZ117" s="24">
        <f t="shared" si="61"/>
        <v>0.22154199276539069</v>
      </c>
      <c r="BA117" s="24">
        <f t="shared" si="85"/>
        <v>1.719941682016759</v>
      </c>
      <c r="BB117" s="24">
        <f t="shared" si="86"/>
        <v>0.1210021274641952</v>
      </c>
      <c r="BC117" s="24">
        <f t="shared" si="87"/>
        <v>0.81431899931840279</v>
      </c>
      <c r="BD117" s="24">
        <f t="shared" si="62"/>
        <v>37.609744995930399</v>
      </c>
      <c r="BE117" s="24">
        <f t="shared" si="88"/>
        <v>28.435975996523055</v>
      </c>
      <c r="BF117" s="18">
        <f t="shared" si="76"/>
        <v>0.83661626395059796</v>
      </c>
      <c r="BG117" s="25">
        <f t="shared" si="63"/>
        <v>9017892663.8373318</v>
      </c>
      <c r="BH117" s="25">
        <f t="shared" si="64"/>
        <v>6856803428.4044733</v>
      </c>
      <c r="BI117" s="24">
        <f t="shared" si="65"/>
        <v>38.916817470130788</v>
      </c>
      <c r="BJ117" s="18">
        <f t="shared" si="66"/>
        <v>0.21571579145336683</v>
      </c>
      <c r="BK117" s="18">
        <f t="shared" si="67"/>
        <v>0.77943195633330731</v>
      </c>
      <c r="BL117" s="24">
        <f t="shared" si="68"/>
        <v>6.5433095127811614</v>
      </c>
      <c r="BM117" s="24">
        <f t="shared" si="69"/>
        <v>11.77499048721884</v>
      </c>
      <c r="BN117" s="24">
        <f t="shared" si="77"/>
        <v>0.49495546394362511</v>
      </c>
      <c r="BO117" s="24">
        <f t="shared" si="70"/>
        <v>0.89742663680006685</v>
      </c>
      <c r="BP117" s="24">
        <f t="shared" si="71"/>
        <v>1.2401453618370293</v>
      </c>
      <c r="BQ117" s="24">
        <f t="shared" si="72"/>
        <v>0.30078619921809363</v>
      </c>
      <c r="BS117" s="9"/>
      <c r="BT117" s="13"/>
      <c r="BU117" s="14"/>
      <c r="BV117" s="13"/>
      <c r="BW117" s="26"/>
      <c r="BX117" s="27"/>
      <c r="BZ117" s="13"/>
      <c r="CA117" s="14"/>
      <c r="CB117" s="13"/>
      <c r="CC117" s="6"/>
      <c r="CD117" s="28"/>
      <c r="CF117" s="15"/>
      <c r="CG117" s="15"/>
      <c r="CH117" s="15"/>
    </row>
    <row r="118" spans="1:86" ht="18.75">
      <c r="A118">
        <f t="shared" si="78"/>
        <v>115</v>
      </c>
      <c r="B118">
        <f t="shared" si="79"/>
        <v>19.100000000000001</v>
      </c>
      <c r="C118">
        <f t="shared" si="80"/>
        <v>2</v>
      </c>
      <c r="D118" s="29">
        <f t="shared" si="81"/>
        <v>6.491662312081079</v>
      </c>
      <c r="E118">
        <f t="shared" si="82"/>
        <v>0</v>
      </c>
      <c r="F118">
        <f t="shared" si="83"/>
        <v>32.5</v>
      </c>
      <c r="G118">
        <f t="shared" si="83"/>
        <v>18.100000000000001</v>
      </c>
      <c r="H118">
        <v>2002</v>
      </c>
      <c r="I118">
        <v>115</v>
      </c>
      <c r="J118">
        <v>26</v>
      </c>
      <c r="K118">
        <v>32.5</v>
      </c>
      <c r="L118">
        <v>18.100000000000001</v>
      </c>
      <c r="M118">
        <v>25.8</v>
      </c>
      <c r="N118">
        <v>68.5</v>
      </c>
      <c r="O118">
        <v>19.100000000000001</v>
      </c>
      <c r="P118">
        <v>36.5</v>
      </c>
      <c r="Q118">
        <v>2.2000000000000002</v>
      </c>
      <c r="R118">
        <v>27.13</v>
      </c>
      <c r="S118">
        <v>0</v>
      </c>
      <c r="T118">
        <v>38.200000000000003</v>
      </c>
      <c r="U118">
        <v>25.3</v>
      </c>
      <c r="V118">
        <v>31.3</v>
      </c>
      <c r="W118">
        <v>25.4</v>
      </c>
      <c r="X118">
        <v>24.8</v>
      </c>
      <c r="Y118">
        <v>25.1</v>
      </c>
      <c r="Z118">
        <v>2</v>
      </c>
      <c r="AA118">
        <v>1.4</v>
      </c>
      <c r="AB118">
        <v>228</v>
      </c>
      <c r="AC118">
        <v>45</v>
      </c>
      <c r="AD118">
        <v>7.4</v>
      </c>
      <c r="AE118">
        <v>7.4</v>
      </c>
      <c r="AF118">
        <v>12.1</v>
      </c>
      <c r="AG118"/>
      <c r="AH118"/>
      <c r="AI118"/>
      <c r="AJ118">
        <f t="shared" si="73"/>
        <v>115</v>
      </c>
      <c r="AK118" s="24">
        <f t="shared" si="49"/>
        <v>6.491662312081079</v>
      </c>
      <c r="AL118" s="17">
        <f t="shared" si="50"/>
        <v>25.3</v>
      </c>
      <c r="AM118" s="24">
        <f t="shared" si="51"/>
        <v>1.8420000000000001</v>
      </c>
      <c r="AN118" s="17">
        <f t="shared" si="84"/>
        <v>97.821656181275799</v>
      </c>
      <c r="AO118" s="18">
        <f t="shared" si="52"/>
        <v>6.5081346765501855E-2</v>
      </c>
      <c r="AP118" s="24">
        <f t="shared" si="53"/>
        <v>0.19171334884723204</v>
      </c>
      <c r="AQ118" s="24">
        <f t="shared" si="54"/>
        <v>4.8907789302521092</v>
      </c>
      <c r="AR118" s="24">
        <f t="shared" si="55"/>
        <v>2.0770026187312354</v>
      </c>
      <c r="AS118" s="24">
        <f t="shared" si="56"/>
        <v>3.4838907744916723</v>
      </c>
      <c r="AT118" s="24">
        <f t="shared" si="74"/>
        <v>1.4227467938308962</v>
      </c>
      <c r="AU118" s="24">
        <f t="shared" si="75"/>
        <v>0.93413877567815295</v>
      </c>
      <c r="AV118" s="24">
        <f t="shared" si="57"/>
        <v>1.1784427847545245</v>
      </c>
      <c r="AW118" s="24">
        <f t="shared" si="58"/>
        <v>2.3054479897371478</v>
      </c>
      <c r="AX118" s="24">
        <f t="shared" si="59"/>
        <v>20.8901</v>
      </c>
      <c r="AY118" s="24">
        <f t="shared" si="60"/>
        <v>0.98688108712867562</v>
      </c>
      <c r="AZ118" s="24">
        <f t="shared" si="61"/>
        <v>0.22742716346871902</v>
      </c>
      <c r="BA118" s="24">
        <f t="shared" si="85"/>
        <v>1.724073788102829</v>
      </c>
      <c r="BB118" s="24">
        <f t="shared" si="86"/>
        <v>0.12416162393007035</v>
      </c>
      <c r="BC118" s="24">
        <f t="shared" si="87"/>
        <v>0.81322546632400239</v>
      </c>
      <c r="BD118" s="24">
        <f t="shared" si="62"/>
        <v>37.751528871559714</v>
      </c>
      <c r="BE118" s="24">
        <f t="shared" si="88"/>
        <v>28.543175949208866</v>
      </c>
      <c r="BF118" s="18">
        <f t="shared" si="76"/>
        <v>0.95048988410667612</v>
      </c>
      <c r="BG118" s="25">
        <f t="shared" si="63"/>
        <v>8728797836.0748711</v>
      </c>
      <c r="BH118" s="25">
        <f t="shared" si="64"/>
        <v>7196533985.9166393</v>
      </c>
      <c r="BI118" s="24">
        <f t="shared" si="65"/>
        <v>39.040950961612182</v>
      </c>
      <c r="BJ118" s="18">
        <f t="shared" si="66"/>
        <v>0.18802145354955957</v>
      </c>
      <c r="BK118" s="18">
        <f t="shared" si="67"/>
        <v>0.93316134354401281</v>
      </c>
      <c r="BL118" s="24">
        <f t="shared" si="68"/>
        <v>6.8499047606088208</v>
      </c>
      <c r="BM118" s="24">
        <f t="shared" si="69"/>
        <v>14.04019523939118</v>
      </c>
      <c r="BN118" s="24">
        <f t="shared" si="77"/>
        <v>0.51751548984117879</v>
      </c>
      <c r="BO118" s="24">
        <f t="shared" si="70"/>
        <v>1.0982106819075601</v>
      </c>
      <c r="BP118" s="24">
        <f t="shared" si="71"/>
        <v>0.8334083765459388</v>
      </c>
      <c r="BQ118" s="24">
        <f t="shared" si="72"/>
        <v>0.29755384146503239</v>
      </c>
      <c r="BS118" s="9"/>
      <c r="BT118" s="13"/>
      <c r="BU118" s="14"/>
      <c r="BV118" s="13"/>
      <c r="BW118" s="26"/>
      <c r="BX118" s="27"/>
      <c r="BZ118" s="13"/>
      <c r="CA118" s="14"/>
      <c r="CB118" s="13"/>
      <c r="CC118" s="6"/>
      <c r="CD118" s="28"/>
      <c r="CF118" s="15"/>
      <c r="CG118" s="15"/>
      <c r="CH118" s="15"/>
    </row>
    <row r="119" spans="1:86" ht="18.75">
      <c r="A119">
        <f t="shared" si="78"/>
        <v>116</v>
      </c>
      <c r="B119">
        <f t="shared" si="79"/>
        <v>15.6</v>
      </c>
      <c r="C119">
        <f t="shared" si="80"/>
        <v>4.3</v>
      </c>
      <c r="D119" s="29">
        <f t="shared" si="81"/>
        <v>7.1980025385229558</v>
      </c>
      <c r="E119">
        <f t="shared" si="82"/>
        <v>0</v>
      </c>
      <c r="F119">
        <f t="shared" si="83"/>
        <v>24.7</v>
      </c>
      <c r="G119">
        <f t="shared" si="83"/>
        <v>13.8</v>
      </c>
      <c r="H119">
        <v>2002</v>
      </c>
      <c r="I119">
        <v>116</v>
      </c>
      <c r="J119">
        <v>26</v>
      </c>
      <c r="K119">
        <v>24.7</v>
      </c>
      <c r="L119">
        <v>13.8</v>
      </c>
      <c r="M119">
        <v>19.8</v>
      </c>
      <c r="N119">
        <v>61.2</v>
      </c>
      <c r="O119">
        <v>15.6</v>
      </c>
      <c r="P119">
        <v>33.799999999999997</v>
      </c>
      <c r="Q119">
        <v>1.6</v>
      </c>
      <c r="R119">
        <v>28.97</v>
      </c>
      <c r="S119">
        <v>0</v>
      </c>
      <c r="T119">
        <v>33.299999999999997</v>
      </c>
      <c r="U119">
        <v>23.5</v>
      </c>
      <c r="V119">
        <v>28.2</v>
      </c>
      <c r="W119">
        <v>25.8</v>
      </c>
      <c r="X119">
        <v>25.4</v>
      </c>
      <c r="Y119">
        <v>25.6</v>
      </c>
      <c r="Z119">
        <v>4.3</v>
      </c>
      <c r="AA119">
        <v>3.8</v>
      </c>
      <c r="AB119">
        <v>226</v>
      </c>
      <c r="AC119">
        <v>29</v>
      </c>
      <c r="AD119">
        <v>14.4</v>
      </c>
      <c r="AE119">
        <v>8.6</v>
      </c>
      <c r="AF119">
        <v>6.5</v>
      </c>
      <c r="AG119"/>
      <c r="AH119"/>
      <c r="AI119"/>
      <c r="AJ119">
        <f t="shared" si="73"/>
        <v>116</v>
      </c>
      <c r="AK119" s="24">
        <f t="shared" si="49"/>
        <v>7.1980025385229558</v>
      </c>
      <c r="AL119" s="17">
        <f t="shared" si="50"/>
        <v>19.25</v>
      </c>
      <c r="AM119" s="24">
        <f t="shared" si="51"/>
        <v>3.9603000000000002</v>
      </c>
      <c r="AN119" s="17">
        <f t="shared" si="84"/>
        <v>97.750724210034349</v>
      </c>
      <c r="AO119" s="18">
        <f t="shared" si="52"/>
        <v>6.5034155290757539E-2</v>
      </c>
      <c r="AP119" s="24">
        <f t="shared" si="53"/>
        <v>0.13901639477007313</v>
      </c>
      <c r="AQ119" s="24">
        <f t="shared" si="54"/>
        <v>3.1116099111162523</v>
      </c>
      <c r="AR119" s="24">
        <f t="shared" si="55"/>
        <v>1.5779746093220435</v>
      </c>
      <c r="AS119" s="24">
        <f t="shared" si="56"/>
        <v>2.344792260219148</v>
      </c>
      <c r="AT119" s="24">
        <f t="shared" si="74"/>
        <v>0.96572046090509067</v>
      </c>
      <c r="AU119" s="24">
        <f t="shared" si="75"/>
        <v>0.48541114613413533</v>
      </c>
      <c r="AV119" s="24">
        <f t="shared" si="57"/>
        <v>0.72556580351961297</v>
      </c>
      <c r="AW119" s="24">
        <f t="shared" si="58"/>
        <v>1.6192264566995349</v>
      </c>
      <c r="AX119" s="24">
        <f t="shared" si="59"/>
        <v>22.306899999999999</v>
      </c>
      <c r="AY119" s="24">
        <f t="shared" si="60"/>
        <v>0.98636180594316414</v>
      </c>
      <c r="AZ119" s="24">
        <f t="shared" si="61"/>
        <v>0.23324494259523124</v>
      </c>
      <c r="BA119" s="24">
        <f t="shared" si="85"/>
        <v>1.7281722590757302</v>
      </c>
      <c r="BB119" s="24">
        <f t="shared" si="86"/>
        <v>0.12728071437966279</v>
      </c>
      <c r="BC119" s="24">
        <f t="shared" si="87"/>
        <v>0.81211677110149749</v>
      </c>
      <c r="BD119" s="24">
        <f t="shared" si="62"/>
        <v>37.890657083729714</v>
      </c>
      <c r="BE119" s="24">
        <f t="shared" si="88"/>
        <v>28.64836800786636</v>
      </c>
      <c r="BF119" s="18">
        <f t="shared" si="76"/>
        <v>1</v>
      </c>
      <c r="BG119" s="25">
        <f t="shared" si="63"/>
        <v>7871341244.5599384</v>
      </c>
      <c r="BH119" s="25">
        <f t="shared" si="64"/>
        <v>6780870567.1889353</v>
      </c>
      <c r="BI119" s="24">
        <f t="shared" si="65"/>
        <v>35.919897256502367</v>
      </c>
      <c r="BJ119" s="18">
        <f t="shared" si="66"/>
        <v>0.2207477893329251</v>
      </c>
      <c r="BK119" s="18">
        <f t="shared" si="67"/>
        <v>1</v>
      </c>
      <c r="BL119" s="24">
        <f t="shared" si="68"/>
        <v>7.9292379124386985</v>
      </c>
      <c r="BM119" s="24">
        <f t="shared" si="69"/>
        <v>14.377662087561301</v>
      </c>
      <c r="BN119" s="24">
        <f t="shared" si="77"/>
        <v>0.49629485977084231</v>
      </c>
      <c r="BO119" s="24">
        <f t="shared" si="70"/>
        <v>0.81548214544313524</v>
      </c>
      <c r="BP119" s="24">
        <f t="shared" si="71"/>
        <v>1.2835933821410197</v>
      </c>
      <c r="BQ119" s="24">
        <f t="shared" si="72"/>
        <v>0.29161917022814632</v>
      </c>
      <c r="BS119" s="9"/>
      <c r="BT119" s="13"/>
      <c r="BU119" s="14"/>
      <c r="BV119" s="13"/>
      <c r="BW119" s="26"/>
      <c r="BX119" s="27"/>
      <c r="BZ119" s="13"/>
      <c r="CA119" s="14"/>
      <c r="CB119" s="13"/>
      <c r="CC119" s="6"/>
      <c r="CD119" s="28"/>
      <c r="CF119" s="15"/>
      <c r="CG119" s="15"/>
      <c r="CH119" s="15"/>
    </row>
    <row r="120" spans="1:86" ht="18.75">
      <c r="A120">
        <f t="shared" si="78"/>
        <v>117</v>
      </c>
      <c r="B120">
        <f t="shared" si="79"/>
        <v>23.3</v>
      </c>
      <c r="C120">
        <f t="shared" si="80"/>
        <v>2.2000000000000002</v>
      </c>
      <c r="D120" s="29">
        <f t="shared" si="81"/>
        <v>5.5286307967228066</v>
      </c>
      <c r="E120">
        <f t="shared" si="82"/>
        <v>0</v>
      </c>
      <c r="F120">
        <f t="shared" si="83"/>
        <v>24.2</v>
      </c>
      <c r="G120">
        <f t="shared" si="83"/>
        <v>9.5</v>
      </c>
      <c r="H120">
        <v>2002</v>
      </c>
      <c r="I120">
        <v>117</v>
      </c>
      <c r="J120">
        <v>26</v>
      </c>
      <c r="K120">
        <v>24.2</v>
      </c>
      <c r="L120">
        <v>9.5</v>
      </c>
      <c r="M120">
        <v>17.7</v>
      </c>
      <c r="N120">
        <v>74.400000000000006</v>
      </c>
      <c r="O120">
        <v>23.3</v>
      </c>
      <c r="P120">
        <v>42.5</v>
      </c>
      <c r="Q120">
        <v>1.2</v>
      </c>
      <c r="R120">
        <v>29.2</v>
      </c>
      <c r="S120">
        <v>0</v>
      </c>
      <c r="T120">
        <v>33.4</v>
      </c>
      <c r="U120">
        <v>20.6</v>
      </c>
      <c r="V120">
        <v>26.6</v>
      </c>
      <c r="W120">
        <v>25.7</v>
      </c>
      <c r="X120">
        <v>25.3</v>
      </c>
      <c r="Y120">
        <v>25.5</v>
      </c>
      <c r="Z120">
        <v>2.2000000000000002</v>
      </c>
      <c r="AA120">
        <v>1.3</v>
      </c>
      <c r="AB120">
        <v>227</v>
      </c>
      <c r="AC120">
        <v>50</v>
      </c>
      <c r="AD120">
        <v>7.5</v>
      </c>
      <c r="AE120">
        <v>6.7</v>
      </c>
      <c r="AF120">
        <v>4.8</v>
      </c>
      <c r="AG120"/>
      <c r="AH120"/>
      <c r="AI120"/>
      <c r="AJ120">
        <f t="shared" si="73"/>
        <v>117</v>
      </c>
      <c r="AK120" s="24">
        <f t="shared" si="49"/>
        <v>5.5286307967228066</v>
      </c>
      <c r="AL120" s="17">
        <f t="shared" si="50"/>
        <v>16.850000000000001</v>
      </c>
      <c r="AM120" s="24">
        <f t="shared" si="51"/>
        <v>2.0262000000000002</v>
      </c>
      <c r="AN120" s="17">
        <f t="shared" si="84"/>
        <v>97.721778020821247</v>
      </c>
      <c r="AO120" s="18">
        <f t="shared" si="52"/>
        <v>6.5014897213852507E-2</v>
      </c>
      <c r="AP120" s="24">
        <f t="shared" si="53"/>
        <v>0.12181967412808889</v>
      </c>
      <c r="AQ120" s="24">
        <f t="shared" si="54"/>
        <v>3.0199258182559934</v>
      </c>
      <c r="AR120" s="24">
        <f t="shared" si="55"/>
        <v>1.1874205365788533</v>
      </c>
      <c r="AS120" s="24">
        <f t="shared" si="56"/>
        <v>2.1036731774174235</v>
      </c>
      <c r="AT120" s="24">
        <f t="shared" si="74"/>
        <v>0.88344087921466696</v>
      </c>
      <c r="AU120" s="24">
        <f t="shared" si="75"/>
        <v>0.70364271565364644</v>
      </c>
      <c r="AV120" s="24">
        <f t="shared" si="57"/>
        <v>0.79354179743415676</v>
      </c>
      <c r="AW120" s="24">
        <f t="shared" si="58"/>
        <v>1.3101313799832668</v>
      </c>
      <c r="AX120" s="24">
        <f t="shared" si="59"/>
        <v>22.483999999999998</v>
      </c>
      <c r="AY120" s="24">
        <f t="shared" si="60"/>
        <v>0.9858465660488881</v>
      </c>
      <c r="AZ120" s="24">
        <f t="shared" si="61"/>
        <v>0.23899360621141433</v>
      </c>
      <c r="BA120" s="24">
        <f t="shared" si="85"/>
        <v>1.7322358129078164</v>
      </c>
      <c r="BB120" s="24">
        <f t="shared" si="86"/>
        <v>0.13035851875063412</v>
      </c>
      <c r="BC120" s="24">
        <f t="shared" si="87"/>
        <v>0.81099424769470263</v>
      </c>
      <c r="BD120" s="24">
        <f t="shared" si="62"/>
        <v>38.027118933697963</v>
      </c>
      <c r="BE120" s="24">
        <f t="shared" si="88"/>
        <v>28.751544083390353</v>
      </c>
      <c r="BF120" s="18">
        <f t="shared" si="76"/>
        <v>1</v>
      </c>
      <c r="BG120" s="25">
        <f t="shared" si="63"/>
        <v>7818621552.8825264</v>
      </c>
      <c r="BH120" s="25">
        <f t="shared" si="64"/>
        <v>6383478771.9316378</v>
      </c>
      <c r="BI120" s="24">
        <f t="shared" si="65"/>
        <v>34.816448946281923</v>
      </c>
      <c r="BJ120" s="18">
        <f t="shared" si="66"/>
        <v>0.21528665175808376</v>
      </c>
      <c r="BK120" s="18">
        <f t="shared" si="67"/>
        <v>1</v>
      </c>
      <c r="BL120" s="24">
        <f t="shared" si="68"/>
        <v>7.4955167197512989</v>
      </c>
      <c r="BM120" s="24">
        <f t="shared" si="69"/>
        <v>14.988483280248699</v>
      </c>
      <c r="BN120" s="24">
        <f t="shared" si="77"/>
        <v>0.5133042219263253</v>
      </c>
      <c r="BO120" s="24">
        <f t="shared" si="70"/>
        <v>0.7449639967406757</v>
      </c>
      <c r="BP120" s="24">
        <f t="shared" si="71"/>
        <v>0.53559877657827726</v>
      </c>
      <c r="BQ120" s="24">
        <f t="shared" si="72"/>
        <v>0.23162385415174211</v>
      </c>
      <c r="BS120" s="9"/>
      <c r="BT120" s="13"/>
      <c r="BU120" s="14"/>
      <c r="BV120" s="13"/>
      <c r="BW120" s="26"/>
      <c r="BX120" s="27"/>
      <c r="BZ120" s="13"/>
      <c r="CA120" s="14"/>
      <c r="CB120" s="13"/>
      <c r="CC120" s="6"/>
      <c r="CD120" s="28"/>
      <c r="CF120" s="15"/>
      <c r="CG120" s="15"/>
      <c r="CH120" s="15"/>
    </row>
    <row r="121" spans="1:86" ht="18.75">
      <c r="A121">
        <f t="shared" si="78"/>
        <v>118</v>
      </c>
      <c r="B121">
        <f t="shared" si="79"/>
        <v>13.8</v>
      </c>
      <c r="C121">
        <f t="shared" si="80"/>
        <v>1.1000000000000001</v>
      </c>
      <c r="D121" s="29">
        <f t="shared" si="81"/>
        <v>5.3370898942832161</v>
      </c>
      <c r="E121">
        <f t="shared" si="82"/>
        <v>0</v>
      </c>
      <c r="F121">
        <f t="shared" si="83"/>
        <v>30.8</v>
      </c>
      <c r="G121">
        <f t="shared" si="83"/>
        <v>9.9</v>
      </c>
      <c r="H121">
        <v>2002</v>
      </c>
      <c r="I121">
        <v>118</v>
      </c>
      <c r="J121">
        <v>26</v>
      </c>
      <c r="K121">
        <v>30.8</v>
      </c>
      <c r="L121">
        <v>9.9</v>
      </c>
      <c r="M121">
        <v>21.5</v>
      </c>
      <c r="N121">
        <v>47.2</v>
      </c>
      <c r="O121">
        <v>13.8</v>
      </c>
      <c r="P121">
        <v>26.1</v>
      </c>
      <c r="Q121">
        <v>2.1</v>
      </c>
      <c r="R121">
        <v>27.83</v>
      </c>
      <c r="S121">
        <v>0</v>
      </c>
      <c r="T121">
        <v>35.1</v>
      </c>
      <c r="U121">
        <v>20.399999999999999</v>
      </c>
      <c r="V121">
        <v>27.6</v>
      </c>
      <c r="W121">
        <v>25.4</v>
      </c>
      <c r="X121">
        <v>25.1</v>
      </c>
      <c r="Y121">
        <v>25.3</v>
      </c>
      <c r="Z121">
        <v>1.1000000000000001</v>
      </c>
      <c r="AA121">
        <v>0.4</v>
      </c>
      <c r="AB121">
        <v>48</v>
      </c>
      <c r="AC121">
        <v>65</v>
      </c>
      <c r="AD121">
        <v>5.4</v>
      </c>
      <c r="AE121">
        <v>6.7</v>
      </c>
      <c r="AF121">
        <v>8</v>
      </c>
      <c r="AG121"/>
      <c r="AH121"/>
      <c r="AI121"/>
      <c r="AJ121">
        <f t="shared" si="73"/>
        <v>118</v>
      </c>
      <c r="AK121" s="24">
        <f t="shared" si="49"/>
        <v>5.3370898942832161</v>
      </c>
      <c r="AL121" s="17">
        <f t="shared" si="50"/>
        <v>20.350000000000001</v>
      </c>
      <c r="AM121" s="24">
        <f t="shared" si="51"/>
        <v>1.0131000000000001</v>
      </c>
      <c r="AN121" s="17">
        <f t="shared" si="84"/>
        <v>97.763835293485045</v>
      </c>
      <c r="AO121" s="18">
        <f t="shared" si="52"/>
        <v>6.5042878174849231E-2</v>
      </c>
      <c r="AP121" s="24">
        <f t="shared" si="53"/>
        <v>0.14755991340356669</v>
      </c>
      <c r="AQ121" s="24">
        <f t="shared" si="54"/>
        <v>4.4416910990407947</v>
      </c>
      <c r="AR121" s="24">
        <f t="shared" si="55"/>
        <v>1.2197582018255091</v>
      </c>
      <c r="AS121" s="24">
        <f t="shared" si="56"/>
        <v>2.8307246504331518</v>
      </c>
      <c r="AT121" s="24">
        <f t="shared" si="74"/>
        <v>0.57572587126164032</v>
      </c>
      <c r="AU121" s="24">
        <f t="shared" si="75"/>
        <v>0.61295337166762964</v>
      </c>
      <c r="AV121" s="24">
        <f t="shared" si="57"/>
        <v>0.59433962146463504</v>
      </c>
      <c r="AW121" s="24">
        <f t="shared" si="58"/>
        <v>2.2363850289685168</v>
      </c>
      <c r="AX121" s="24">
        <f t="shared" si="59"/>
        <v>21.429099999999998</v>
      </c>
      <c r="AY121" s="24">
        <f t="shared" si="60"/>
        <v>0.98533552012254777</v>
      </c>
      <c r="AZ121" s="24">
        <f t="shared" si="61"/>
        <v>0.2446714508641725</v>
      </c>
      <c r="BA121" s="24">
        <f t="shared" si="85"/>
        <v>1.7362631476120758</v>
      </c>
      <c r="BB121" s="24">
        <f t="shared" si="86"/>
        <v>0.13339417874495332</v>
      </c>
      <c r="BC121" s="24">
        <f t="shared" si="87"/>
        <v>0.80985924498609529</v>
      </c>
      <c r="BD121" s="24">
        <f t="shared" si="62"/>
        <v>38.160905205877057</v>
      </c>
      <c r="BE121" s="24">
        <f t="shared" si="88"/>
        <v>28.852697208059524</v>
      </c>
      <c r="BF121" s="18">
        <f t="shared" si="76"/>
        <v>0.96455453711364458</v>
      </c>
      <c r="BG121" s="25">
        <f t="shared" si="63"/>
        <v>8536222828.875783</v>
      </c>
      <c r="BH121" s="25">
        <f t="shared" si="64"/>
        <v>6419689296.0469255</v>
      </c>
      <c r="BI121" s="24">
        <f t="shared" si="65"/>
        <v>36.664418574248018</v>
      </c>
      <c r="BJ121" s="18">
        <f t="shared" si="66"/>
        <v>0.23206920466934916</v>
      </c>
      <c r="BK121" s="18">
        <f t="shared" si="67"/>
        <v>0.95214862510342024</v>
      </c>
      <c r="BL121" s="24">
        <f t="shared" si="68"/>
        <v>8.1015303040070563</v>
      </c>
      <c r="BM121" s="24">
        <f t="shared" si="69"/>
        <v>13.327569695992942</v>
      </c>
      <c r="BN121" s="24">
        <f t="shared" si="77"/>
        <v>0.47889219173528358</v>
      </c>
      <c r="BO121" s="24">
        <f t="shared" si="70"/>
        <v>0.80237893233005297</v>
      </c>
      <c r="BP121" s="24">
        <f t="shared" si="71"/>
        <v>0.45187493212168994</v>
      </c>
      <c r="BQ121" s="24">
        <f t="shared" si="72"/>
        <v>0.23500707113725544</v>
      </c>
      <c r="BS121" s="9"/>
      <c r="BT121" s="13"/>
      <c r="BU121" s="14"/>
      <c r="BV121" s="13"/>
      <c r="BW121" s="26"/>
      <c r="BX121" s="27"/>
      <c r="BZ121" s="13"/>
      <c r="CA121" s="14"/>
      <c r="CB121" s="13"/>
      <c r="CC121" s="6"/>
      <c r="CD121" s="28"/>
      <c r="CF121" s="15"/>
      <c r="CG121" s="15"/>
      <c r="CH121" s="15"/>
    </row>
    <row r="122" spans="1:86" ht="18.75">
      <c r="A122">
        <f t="shared" si="78"/>
        <v>119</v>
      </c>
      <c r="B122">
        <f t="shared" si="79"/>
        <v>11</v>
      </c>
      <c r="C122">
        <f t="shared" si="80"/>
        <v>1.6</v>
      </c>
      <c r="D122" s="29">
        <f t="shared" si="81"/>
        <v>6.0355325917077289</v>
      </c>
      <c r="E122">
        <f t="shared" si="82"/>
        <v>0</v>
      </c>
      <c r="F122">
        <f t="shared" si="83"/>
        <v>32</v>
      </c>
      <c r="G122">
        <f t="shared" si="83"/>
        <v>15.9</v>
      </c>
      <c r="H122">
        <v>2002</v>
      </c>
      <c r="I122">
        <v>119</v>
      </c>
      <c r="J122">
        <v>26</v>
      </c>
      <c r="K122">
        <v>32</v>
      </c>
      <c r="L122">
        <v>15.9</v>
      </c>
      <c r="M122">
        <v>24.1</v>
      </c>
      <c r="N122">
        <v>48.5</v>
      </c>
      <c r="O122">
        <v>11</v>
      </c>
      <c r="P122">
        <v>22.3</v>
      </c>
      <c r="Q122">
        <v>2.5</v>
      </c>
      <c r="R122">
        <v>25.87</v>
      </c>
      <c r="S122">
        <v>0</v>
      </c>
      <c r="T122">
        <v>36.200000000000003</v>
      </c>
      <c r="U122">
        <v>23.5</v>
      </c>
      <c r="V122">
        <v>29.2</v>
      </c>
      <c r="W122">
        <v>25.4</v>
      </c>
      <c r="X122">
        <v>25.2</v>
      </c>
      <c r="Y122">
        <v>25.3</v>
      </c>
      <c r="Z122">
        <v>1.6</v>
      </c>
      <c r="AA122">
        <v>0.5</v>
      </c>
      <c r="AB122">
        <v>205</v>
      </c>
      <c r="AC122">
        <v>66</v>
      </c>
      <c r="AD122">
        <v>8</v>
      </c>
      <c r="AE122">
        <v>7.1</v>
      </c>
      <c r="AF122">
        <v>10.9</v>
      </c>
      <c r="AG122"/>
      <c r="AH122"/>
      <c r="AI122"/>
      <c r="AJ122">
        <f t="shared" si="73"/>
        <v>119</v>
      </c>
      <c r="AK122" s="24">
        <f t="shared" si="49"/>
        <v>6.0355325917077289</v>
      </c>
      <c r="AL122" s="17">
        <f t="shared" si="50"/>
        <v>23.95</v>
      </c>
      <c r="AM122" s="24">
        <f t="shared" si="51"/>
        <v>1.4736000000000002</v>
      </c>
      <c r="AN122" s="17">
        <f t="shared" si="84"/>
        <v>97.806075195887274</v>
      </c>
      <c r="AO122" s="18">
        <f t="shared" si="52"/>
        <v>6.5070980640529075E-2</v>
      </c>
      <c r="AP122" s="24">
        <f t="shared" si="53"/>
        <v>0.17869232233914334</v>
      </c>
      <c r="AQ122" s="24">
        <f t="shared" si="54"/>
        <v>4.7547753962618131</v>
      </c>
      <c r="AR122" s="24">
        <f t="shared" si="55"/>
        <v>1.8067051290327525</v>
      </c>
      <c r="AS122" s="24">
        <f t="shared" si="56"/>
        <v>3.2807402626472828</v>
      </c>
      <c r="AT122" s="24">
        <f t="shared" si="74"/>
        <v>0.87625198758088496</v>
      </c>
      <c r="AU122" s="24">
        <f t="shared" si="75"/>
        <v>0.52302529358879946</v>
      </c>
      <c r="AV122" s="24">
        <f t="shared" si="57"/>
        <v>0.69963864058484226</v>
      </c>
      <c r="AW122" s="24">
        <f t="shared" si="58"/>
        <v>2.5811016220624405</v>
      </c>
      <c r="AX122" s="24">
        <f t="shared" si="59"/>
        <v>19.919900000000002</v>
      </c>
      <c r="AY122" s="24">
        <f t="shared" si="60"/>
        <v>0.98482881959808055</v>
      </c>
      <c r="AZ122" s="24">
        <f t="shared" si="61"/>
        <v>0.25027679408559728</v>
      </c>
      <c r="BA122" s="24">
        <f t="shared" si="85"/>
        <v>1.740252941558996</v>
      </c>
      <c r="BB122" s="24">
        <f t="shared" si="86"/>
        <v>0.13638685793053687</v>
      </c>
      <c r="BC122" s="24">
        <f t="shared" si="87"/>
        <v>0.80871312501110471</v>
      </c>
      <c r="BD122" s="24">
        <f t="shared" si="62"/>
        <v>38.292008120303713</v>
      </c>
      <c r="BE122" s="24">
        <f t="shared" si="88"/>
        <v>28.95182149959923</v>
      </c>
      <c r="BF122" s="18">
        <f t="shared" si="76"/>
        <v>0.89355345052670032</v>
      </c>
      <c r="BG122" s="25">
        <f t="shared" si="63"/>
        <v>8671823398.6377773</v>
      </c>
      <c r="BH122" s="25">
        <f t="shared" si="64"/>
        <v>6981552261.8633099</v>
      </c>
      <c r="BI122" s="24">
        <f t="shared" si="65"/>
        <v>38.374250431718416</v>
      </c>
      <c r="BJ122" s="18">
        <f t="shared" si="66"/>
        <v>0.22289783368586685</v>
      </c>
      <c r="BK122" s="18">
        <f t="shared" si="67"/>
        <v>0.85629715821104557</v>
      </c>
      <c r="BL122" s="24">
        <f t="shared" si="68"/>
        <v>7.3243696745492946</v>
      </c>
      <c r="BM122" s="24">
        <f t="shared" si="69"/>
        <v>12.595530325450706</v>
      </c>
      <c r="BN122" s="24">
        <f t="shared" si="77"/>
        <v>0.4868778633726597</v>
      </c>
      <c r="BO122" s="24">
        <f t="shared" si="70"/>
        <v>0.91829562249874019</v>
      </c>
      <c r="BP122" s="24">
        <f t="shared" si="71"/>
        <v>0.7497169132495628</v>
      </c>
      <c r="BQ122" s="24">
        <f t="shared" si="72"/>
        <v>0.27636542598411284</v>
      </c>
      <c r="BS122" s="9"/>
      <c r="BT122" s="13"/>
      <c r="BU122" s="14"/>
      <c r="BV122" s="13"/>
      <c r="BW122" s="26"/>
      <c r="BX122" s="27"/>
      <c r="BZ122" s="13"/>
      <c r="CA122" s="14"/>
      <c r="CB122" s="13"/>
      <c r="CC122" s="6"/>
      <c r="CD122" s="28"/>
      <c r="CF122" s="15"/>
      <c r="CG122" s="15"/>
      <c r="CH122" s="15"/>
    </row>
    <row r="123" spans="1:86" ht="18.75">
      <c r="A123">
        <f t="shared" si="78"/>
        <v>120</v>
      </c>
      <c r="B123">
        <f t="shared" si="79"/>
        <v>10</v>
      </c>
      <c r="C123">
        <f t="shared" si="80"/>
        <v>2.8</v>
      </c>
      <c r="D123" s="29">
        <f t="shared" si="81"/>
        <v>7.1208299823084458</v>
      </c>
      <c r="E123">
        <f t="shared" si="82"/>
        <v>0</v>
      </c>
      <c r="F123">
        <f t="shared" si="83"/>
        <v>29.2</v>
      </c>
      <c r="G123">
        <f t="shared" si="83"/>
        <v>13</v>
      </c>
      <c r="H123">
        <v>2002</v>
      </c>
      <c r="I123">
        <v>120</v>
      </c>
      <c r="J123">
        <v>26</v>
      </c>
      <c r="K123">
        <v>29.2</v>
      </c>
      <c r="L123">
        <v>13</v>
      </c>
      <c r="M123">
        <v>21.7</v>
      </c>
      <c r="N123">
        <v>41.1</v>
      </c>
      <c r="O123">
        <v>10</v>
      </c>
      <c r="P123">
        <v>18.399999999999999</v>
      </c>
      <c r="Q123">
        <v>2.2000000000000002</v>
      </c>
      <c r="R123">
        <v>27.04</v>
      </c>
      <c r="S123">
        <v>0</v>
      </c>
      <c r="T123">
        <v>34.200000000000003</v>
      </c>
      <c r="U123">
        <v>22.1</v>
      </c>
      <c r="V123">
        <v>28.2</v>
      </c>
      <c r="W123">
        <v>25.7</v>
      </c>
      <c r="X123">
        <v>25.4</v>
      </c>
      <c r="Y123">
        <v>25.6</v>
      </c>
      <c r="Z123">
        <v>2.8</v>
      </c>
      <c r="AA123">
        <v>1.7</v>
      </c>
      <c r="AB123">
        <v>245</v>
      </c>
      <c r="AC123">
        <v>50</v>
      </c>
      <c r="AD123">
        <v>10.1</v>
      </c>
      <c r="AE123">
        <v>8</v>
      </c>
      <c r="AF123">
        <v>8.3000000000000007</v>
      </c>
      <c r="AG123"/>
      <c r="AH123"/>
      <c r="AI123"/>
      <c r="AJ123">
        <f t="shared" si="73"/>
        <v>120</v>
      </c>
      <c r="AK123" s="24">
        <f t="shared" si="49"/>
        <v>7.1208299823084458</v>
      </c>
      <c r="AL123" s="17">
        <f t="shared" si="50"/>
        <v>21.1</v>
      </c>
      <c r="AM123" s="24">
        <f t="shared" si="51"/>
        <v>2.5787999999999998</v>
      </c>
      <c r="AN123" s="17">
        <f t="shared" si="84"/>
        <v>97.772719276447361</v>
      </c>
      <c r="AO123" s="18">
        <f t="shared" si="52"/>
        <v>6.5048788743105795E-2</v>
      </c>
      <c r="AP123" s="24">
        <f t="shared" si="53"/>
        <v>0.15363621624164275</v>
      </c>
      <c r="AQ123" s="24">
        <f t="shared" si="54"/>
        <v>4.0522081272490516</v>
      </c>
      <c r="AR123" s="24">
        <f t="shared" si="55"/>
        <v>1.4977709027569757</v>
      </c>
      <c r="AS123" s="24">
        <f t="shared" si="56"/>
        <v>2.7749895150030137</v>
      </c>
      <c r="AT123" s="24">
        <f t="shared" si="74"/>
        <v>0.61558384103311703</v>
      </c>
      <c r="AU123" s="24">
        <f t="shared" si="75"/>
        <v>0.40522081272490518</v>
      </c>
      <c r="AV123" s="24">
        <f t="shared" si="57"/>
        <v>0.5104023268790111</v>
      </c>
      <c r="AW123" s="24">
        <f t="shared" si="58"/>
        <v>2.2645871881240027</v>
      </c>
      <c r="AX123" s="24">
        <f t="shared" si="59"/>
        <v>20.820799999999998</v>
      </c>
      <c r="AY123" s="24">
        <f t="shared" si="60"/>
        <v>0.98432661462178739</v>
      </c>
      <c r="AZ123" s="24">
        <f t="shared" si="61"/>
        <v>0.25580797489151891</v>
      </c>
      <c r="BA123" s="24">
        <f t="shared" si="85"/>
        <v>1.744203853872452</v>
      </c>
      <c r="BB123" s="24">
        <f t="shared" si="86"/>
        <v>0.13933574181139557</v>
      </c>
      <c r="BC123" s="24">
        <f t="shared" si="87"/>
        <v>0.80755726126465388</v>
      </c>
      <c r="BD123" s="24">
        <f t="shared" si="62"/>
        <v>38.420421283787107</v>
      </c>
      <c r="BE123" s="24">
        <f t="shared" si="88"/>
        <v>29.048912124245756</v>
      </c>
      <c r="BF123" s="18">
        <f t="shared" si="76"/>
        <v>0.93084380868882821</v>
      </c>
      <c r="BG123" s="25">
        <f t="shared" si="63"/>
        <v>8357903388.1276445</v>
      </c>
      <c r="BH123" s="25">
        <f t="shared" si="64"/>
        <v>6705570124.3920813</v>
      </c>
      <c r="BI123" s="24">
        <f t="shared" si="65"/>
        <v>36.928105315942112</v>
      </c>
      <c r="BJ123" s="18">
        <f t="shared" si="66"/>
        <v>0.23998057385273291</v>
      </c>
      <c r="BK123" s="18">
        <f t="shared" si="67"/>
        <v>0.90663914172991811</v>
      </c>
      <c r="BL123" s="24">
        <f t="shared" si="68"/>
        <v>8.0346613737884258</v>
      </c>
      <c r="BM123" s="24">
        <f t="shared" si="69"/>
        <v>12.786138626211573</v>
      </c>
      <c r="BN123" s="24">
        <f t="shared" si="77"/>
        <v>0.47286015629480671</v>
      </c>
      <c r="BO123" s="24">
        <f t="shared" si="70"/>
        <v>0.80148089521988286</v>
      </c>
      <c r="BP123" s="24">
        <f t="shared" si="71"/>
        <v>1.1618690963486269</v>
      </c>
      <c r="BQ123" s="24">
        <f t="shared" si="72"/>
        <v>0.27571926256439377</v>
      </c>
      <c r="BS123" s="9"/>
      <c r="BT123" s="13"/>
      <c r="BU123" s="14"/>
      <c r="BV123" s="13"/>
      <c r="BW123" s="26"/>
      <c r="BX123" s="27"/>
      <c r="BZ123" s="13"/>
      <c r="CA123" s="14"/>
      <c r="CB123" s="13"/>
      <c r="CC123" s="6"/>
      <c r="CD123" s="28"/>
      <c r="CF123" s="15"/>
      <c r="CG123" s="15"/>
      <c r="CH123" s="15"/>
    </row>
    <row r="124" spans="1:86" ht="18.75">
      <c r="A124">
        <f t="shared" si="78"/>
        <v>121</v>
      </c>
      <c r="B124">
        <f t="shared" si="79"/>
        <v>13</v>
      </c>
      <c r="C124">
        <f t="shared" si="80"/>
        <v>2</v>
      </c>
      <c r="D124" s="29">
        <f t="shared" si="81"/>
        <v>5.4248363784915234</v>
      </c>
      <c r="E124">
        <f t="shared" si="82"/>
        <v>0</v>
      </c>
      <c r="F124">
        <f t="shared" si="83"/>
        <v>26.4</v>
      </c>
      <c r="G124">
        <f t="shared" si="83"/>
        <v>11.4</v>
      </c>
      <c r="H124">
        <v>2002</v>
      </c>
      <c r="I124">
        <v>121</v>
      </c>
      <c r="J124">
        <v>26</v>
      </c>
      <c r="K124">
        <v>26.4</v>
      </c>
      <c r="L124">
        <v>11.4</v>
      </c>
      <c r="M124">
        <v>19.399999999999999</v>
      </c>
      <c r="N124">
        <v>58.6</v>
      </c>
      <c r="O124">
        <v>13</v>
      </c>
      <c r="P124">
        <v>27.4</v>
      </c>
      <c r="Q124">
        <v>1.7</v>
      </c>
      <c r="R124">
        <v>23.01</v>
      </c>
      <c r="S124">
        <v>0</v>
      </c>
      <c r="T124">
        <v>31.7</v>
      </c>
      <c r="U124">
        <v>22</v>
      </c>
      <c r="V124">
        <v>26.4</v>
      </c>
      <c r="W124">
        <v>25.7</v>
      </c>
      <c r="X124">
        <v>25.4</v>
      </c>
      <c r="Y124">
        <v>25.6</v>
      </c>
      <c r="Z124">
        <v>2</v>
      </c>
      <c r="AA124">
        <v>1.6</v>
      </c>
      <c r="AB124">
        <v>211</v>
      </c>
      <c r="AC124">
        <v>36</v>
      </c>
      <c r="AD124">
        <v>8.4</v>
      </c>
      <c r="AE124">
        <v>6</v>
      </c>
      <c r="AF124">
        <v>6.3</v>
      </c>
      <c r="AG124"/>
      <c r="AH124"/>
      <c r="AI124"/>
      <c r="AJ124">
        <f t="shared" si="73"/>
        <v>121</v>
      </c>
      <c r="AK124" s="24">
        <f t="shared" si="49"/>
        <v>5.4248363784915234</v>
      </c>
      <c r="AL124" s="17">
        <f t="shared" si="50"/>
        <v>18.899999999999999</v>
      </c>
      <c r="AM124" s="24">
        <f t="shared" si="51"/>
        <v>1.8420000000000001</v>
      </c>
      <c r="AN124" s="17">
        <f t="shared" si="84"/>
        <v>97.746532090736821</v>
      </c>
      <c r="AO124" s="18">
        <f t="shared" si="52"/>
        <v>6.5031366248122849E-2</v>
      </c>
      <c r="AP124" s="24">
        <f t="shared" si="53"/>
        <v>0.13638743545303034</v>
      </c>
      <c r="AQ124" s="24">
        <f t="shared" si="54"/>
        <v>3.4417464345283828</v>
      </c>
      <c r="AR124" s="24">
        <f t="shared" si="55"/>
        <v>1.3480279711634873</v>
      </c>
      <c r="AS124" s="24">
        <f t="shared" si="56"/>
        <v>2.3948872028459349</v>
      </c>
      <c r="AT124" s="24">
        <f t="shared" si="74"/>
        <v>0.78994439110180348</v>
      </c>
      <c r="AU124" s="24">
        <f t="shared" si="75"/>
        <v>0.44742703648868976</v>
      </c>
      <c r="AV124" s="24">
        <f t="shared" si="57"/>
        <v>0.61868571379524662</v>
      </c>
      <c r="AW124" s="24">
        <f t="shared" si="58"/>
        <v>1.7762014890506883</v>
      </c>
      <c r="AX124" s="24">
        <f t="shared" si="59"/>
        <v>17.717700000000001</v>
      </c>
      <c r="AY124" s="24">
        <f t="shared" si="60"/>
        <v>0.98382905400784104</v>
      </c>
      <c r="AZ124" s="24">
        <f t="shared" si="61"/>
        <v>0.26126335427369202</v>
      </c>
      <c r="BA124" s="24">
        <f t="shared" si="85"/>
        <v>1.7481145249067582</v>
      </c>
      <c r="BB124" s="24">
        <f t="shared" si="86"/>
        <v>0.14224003786681097</v>
      </c>
      <c r="BC124" s="24">
        <f t="shared" si="87"/>
        <v>0.80639303700233433</v>
      </c>
      <c r="BD124" s="24">
        <f t="shared" si="62"/>
        <v>38.546139639868507</v>
      </c>
      <c r="BE124" s="24">
        <f t="shared" si="88"/>
        <v>29.143965258911781</v>
      </c>
      <c r="BF124" s="18">
        <f t="shared" si="76"/>
        <v>0.78952880280983362</v>
      </c>
      <c r="BG124" s="25">
        <f t="shared" si="63"/>
        <v>8052584441.8166809</v>
      </c>
      <c r="BH124" s="25">
        <f t="shared" si="64"/>
        <v>6556852418.8877201</v>
      </c>
      <c r="BI124" s="24">
        <f t="shared" si="65"/>
        <v>35.81503446401684</v>
      </c>
      <c r="BJ124" s="18">
        <f t="shared" si="66"/>
        <v>0.22988079190991778</v>
      </c>
      <c r="BK124" s="18">
        <f t="shared" si="67"/>
        <v>0.71586388379327548</v>
      </c>
      <c r="BL124" s="24">
        <f t="shared" si="68"/>
        <v>5.893842284780531</v>
      </c>
      <c r="BM124" s="24">
        <f t="shared" si="69"/>
        <v>11.82385771521947</v>
      </c>
      <c r="BN124" s="24">
        <f t="shared" si="77"/>
        <v>0.51385735398606991</v>
      </c>
      <c r="BO124" s="24">
        <f t="shared" si="70"/>
        <v>0.65795125742364646</v>
      </c>
      <c r="BP124" s="24">
        <f t="shared" si="71"/>
        <v>0.65565467539792699</v>
      </c>
      <c r="BQ124" s="24">
        <f t="shared" si="72"/>
        <v>0.24214664575502756</v>
      </c>
      <c r="BS124" s="9"/>
      <c r="BT124" s="13"/>
      <c r="BU124" s="14"/>
      <c r="BV124" s="13"/>
      <c r="BW124" s="26"/>
      <c r="BX124" s="27"/>
      <c r="BZ124" s="13"/>
      <c r="CA124" s="14"/>
      <c r="CB124" s="13"/>
      <c r="CC124" s="6"/>
      <c r="CD124" s="28"/>
      <c r="CF124" s="15"/>
      <c r="CG124" s="15"/>
      <c r="CH124" s="15"/>
    </row>
    <row r="125" spans="1:86" ht="18.75">
      <c r="A125">
        <f t="shared" si="78"/>
        <v>122</v>
      </c>
      <c r="B125">
        <f t="shared" si="79"/>
        <v>12</v>
      </c>
      <c r="C125">
        <f t="shared" si="80"/>
        <v>1.6</v>
      </c>
      <c r="D125" s="29">
        <f t="shared" si="81"/>
        <v>5.7650218399661597</v>
      </c>
      <c r="E125">
        <f t="shared" si="82"/>
        <v>0</v>
      </c>
      <c r="F125">
        <f t="shared" si="83"/>
        <v>26.8</v>
      </c>
      <c r="G125">
        <f t="shared" si="83"/>
        <v>9.5</v>
      </c>
      <c r="H125">
        <v>2002</v>
      </c>
      <c r="I125">
        <v>122</v>
      </c>
      <c r="J125">
        <v>26</v>
      </c>
      <c r="K125">
        <v>26.8</v>
      </c>
      <c r="L125">
        <v>9.5</v>
      </c>
      <c r="M125">
        <v>19.3</v>
      </c>
      <c r="N125">
        <v>51.4</v>
      </c>
      <c r="O125">
        <v>12</v>
      </c>
      <c r="P125">
        <v>27.1</v>
      </c>
      <c r="Q125">
        <v>1.8</v>
      </c>
      <c r="R125">
        <v>29.83</v>
      </c>
      <c r="S125">
        <v>0</v>
      </c>
      <c r="T125">
        <v>34.200000000000003</v>
      </c>
      <c r="U125">
        <v>19.7</v>
      </c>
      <c r="V125">
        <v>26.5</v>
      </c>
      <c r="W125">
        <v>25.5</v>
      </c>
      <c r="X125">
        <v>25.1</v>
      </c>
      <c r="Y125">
        <v>25.3</v>
      </c>
      <c r="Z125">
        <v>1.6</v>
      </c>
      <c r="AA125">
        <v>0.6</v>
      </c>
      <c r="AB125">
        <v>220</v>
      </c>
      <c r="AC125">
        <v>63</v>
      </c>
      <c r="AD125">
        <v>6.6</v>
      </c>
      <c r="AE125">
        <v>7.2</v>
      </c>
      <c r="AF125">
        <v>6</v>
      </c>
      <c r="AG125"/>
      <c r="AH125"/>
      <c r="AI125"/>
      <c r="AJ125">
        <f t="shared" si="73"/>
        <v>122</v>
      </c>
      <c r="AK125" s="24">
        <f t="shared" si="49"/>
        <v>5.7650218399661597</v>
      </c>
      <c r="AL125" s="17">
        <f t="shared" si="50"/>
        <v>18.149999999999999</v>
      </c>
      <c r="AM125" s="24">
        <f t="shared" si="51"/>
        <v>1.4736000000000002</v>
      </c>
      <c r="AN125" s="17">
        <f t="shared" si="84"/>
        <v>97.737515550722321</v>
      </c>
      <c r="AO125" s="18">
        <f t="shared" si="52"/>
        <v>6.5025367488847907E-2</v>
      </c>
      <c r="AP125" s="24">
        <f t="shared" si="53"/>
        <v>0.13089544573430714</v>
      </c>
      <c r="AQ125" s="24">
        <f t="shared" si="54"/>
        <v>3.5237195928099276</v>
      </c>
      <c r="AR125" s="24">
        <f t="shared" si="55"/>
        <v>1.1874205365788533</v>
      </c>
      <c r="AS125" s="24">
        <f t="shared" si="56"/>
        <v>2.3555700646943905</v>
      </c>
      <c r="AT125" s="24">
        <f t="shared" si="74"/>
        <v>0.6103341558015305</v>
      </c>
      <c r="AU125" s="24">
        <f t="shared" si="75"/>
        <v>0.42284635113719132</v>
      </c>
      <c r="AV125" s="24">
        <f t="shared" si="57"/>
        <v>0.51659025346936094</v>
      </c>
      <c r="AW125" s="24">
        <f t="shared" si="58"/>
        <v>1.8389798112250295</v>
      </c>
      <c r="AX125" s="24">
        <f t="shared" si="59"/>
        <v>22.969100000000001</v>
      </c>
      <c r="AY125" s="24">
        <f t="shared" si="60"/>
        <v>0.98333628519418981</v>
      </c>
      <c r="AZ125" s="24">
        <f t="shared" si="61"/>
        <v>0.26664131568546878</v>
      </c>
      <c r="BA125" s="24">
        <f t="shared" si="85"/>
        <v>1.7519835768068788</v>
      </c>
      <c r="BB125" s="24">
        <f t="shared" si="86"/>
        <v>0.14509897556013865</v>
      </c>
      <c r="BC125" s="24">
        <f t="shared" si="87"/>
        <v>0.80522184353855097</v>
      </c>
      <c r="BD125" s="24">
        <f t="shared" si="62"/>
        <v>38.669159417723847</v>
      </c>
      <c r="BE125" s="24">
        <f t="shared" si="88"/>
        <v>29.236978052552644</v>
      </c>
      <c r="BF125" s="18">
        <f t="shared" si="76"/>
        <v>1</v>
      </c>
      <c r="BG125" s="25">
        <f t="shared" si="63"/>
        <v>8095680863.9232054</v>
      </c>
      <c r="BH125" s="25">
        <f t="shared" si="64"/>
        <v>6383478771.9316378</v>
      </c>
      <c r="BI125" s="24">
        <f t="shared" si="65"/>
        <v>35.495659847298143</v>
      </c>
      <c r="BJ125" s="18">
        <f t="shared" si="66"/>
        <v>0.23937610140727267</v>
      </c>
      <c r="BK125" s="18">
        <f t="shared" si="67"/>
        <v>1</v>
      </c>
      <c r="BL125" s="24">
        <f t="shared" si="68"/>
        <v>8.4968126711248964</v>
      </c>
      <c r="BM125" s="24">
        <f t="shared" si="69"/>
        <v>14.472287328875105</v>
      </c>
      <c r="BN125" s="24">
        <f t="shared" si="77"/>
        <v>0.48515881089088519</v>
      </c>
      <c r="BO125" s="24">
        <f t="shared" si="70"/>
        <v>0.77289745228889339</v>
      </c>
      <c r="BP125" s="24">
        <f t="shared" si="71"/>
        <v>0.54441051631669757</v>
      </c>
      <c r="BQ125" s="24">
        <f t="shared" si="72"/>
        <v>0.22850008294388757</v>
      </c>
      <c r="BS125" s="9"/>
      <c r="BT125" s="13"/>
      <c r="BU125" s="14"/>
      <c r="BV125" s="13"/>
      <c r="BW125" s="26"/>
      <c r="BX125" s="27"/>
      <c r="BZ125" s="13"/>
      <c r="CA125" s="14"/>
      <c r="CB125" s="13"/>
      <c r="CC125" s="6"/>
      <c r="CD125" s="28"/>
      <c r="CF125" s="15"/>
      <c r="CG125" s="15"/>
      <c r="CH125" s="15"/>
    </row>
    <row r="126" spans="1:86" ht="18.75">
      <c r="A126">
        <f t="shared" si="78"/>
        <v>123</v>
      </c>
      <c r="B126">
        <f t="shared" si="79"/>
        <v>9</v>
      </c>
      <c r="C126">
        <f t="shared" si="80"/>
        <v>1.5</v>
      </c>
      <c r="D126" s="29">
        <f t="shared" si="81"/>
        <v>6.0736963641170663</v>
      </c>
      <c r="E126">
        <f t="shared" si="82"/>
        <v>0</v>
      </c>
      <c r="F126">
        <f t="shared" si="83"/>
        <v>30.3</v>
      </c>
      <c r="G126">
        <f t="shared" si="83"/>
        <v>9.9</v>
      </c>
      <c r="H126">
        <v>2002</v>
      </c>
      <c r="I126">
        <v>123</v>
      </c>
      <c r="J126">
        <v>26</v>
      </c>
      <c r="K126">
        <v>30.3</v>
      </c>
      <c r="L126">
        <v>9.9</v>
      </c>
      <c r="M126">
        <v>21.4</v>
      </c>
      <c r="N126">
        <v>48.3</v>
      </c>
      <c r="O126">
        <v>9</v>
      </c>
      <c r="P126">
        <v>20.3</v>
      </c>
      <c r="Q126">
        <v>2.2000000000000002</v>
      </c>
      <c r="R126">
        <v>29.77</v>
      </c>
      <c r="S126">
        <v>0</v>
      </c>
      <c r="T126">
        <v>36</v>
      </c>
      <c r="U126">
        <v>20.6</v>
      </c>
      <c r="V126">
        <v>27.9</v>
      </c>
      <c r="W126">
        <v>25.3</v>
      </c>
      <c r="X126">
        <v>25.1</v>
      </c>
      <c r="Y126">
        <v>25.2</v>
      </c>
      <c r="Z126">
        <v>1.5</v>
      </c>
      <c r="AA126">
        <v>0.2</v>
      </c>
      <c r="AB126">
        <v>358</v>
      </c>
      <c r="AC126">
        <v>75</v>
      </c>
      <c r="AD126">
        <v>4.4000000000000004</v>
      </c>
      <c r="AE126">
        <v>7.6</v>
      </c>
      <c r="AF126">
        <v>7.8</v>
      </c>
      <c r="AG126"/>
      <c r="AH126"/>
      <c r="AI126"/>
      <c r="AJ126">
        <f t="shared" si="73"/>
        <v>123</v>
      </c>
      <c r="AK126" s="24">
        <f t="shared" si="49"/>
        <v>6.0736963641170663</v>
      </c>
      <c r="AL126" s="17">
        <f t="shared" si="50"/>
        <v>20.100000000000001</v>
      </c>
      <c r="AM126" s="24">
        <f t="shared" si="51"/>
        <v>1.3815</v>
      </c>
      <c r="AN126" s="17">
        <f t="shared" si="84"/>
        <v>97.760864013776398</v>
      </c>
      <c r="AO126" s="18">
        <f t="shared" si="52"/>
        <v>6.5040901364267559E-2</v>
      </c>
      <c r="AP126" s="24">
        <f t="shared" si="53"/>
        <v>0.14558020392536108</v>
      </c>
      <c r="AQ126" s="24">
        <f t="shared" si="54"/>
        <v>4.3166253828706109</v>
      </c>
      <c r="AR126" s="24">
        <f t="shared" si="55"/>
        <v>1.2197582018255091</v>
      </c>
      <c r="AS126" s="24">
        <f t="shared" si="56"/>
        <v>2.7681917923480599</v>
      </c>
      <c r="AT126" s="24">
        <f t="shared" si="74"/>
        <v>0.58914321148172089</v>
      </c>
      <c r="AU126" s="24">
        <f t="shared" si="75"/>
        <v>0.38849628445835499</v>
      </c>
      <c r="AV126" s="24">
        <f t="shared" si="57"/>
        <v>0.48881974797003791</v>
      </c>
      <c r="AW126" s="24">
        <f t="shared" si="58"/>
        <v>2.2793720443780221</v>
      </c>
      <c r="AX126" s="24">
        <f t="shared" si="59"/>
        <v>22.922899999999998</v>
      </c>
      <c r="AY126" s="24">
        <f t="shared" si="60"/>
        <v>0.98284845419886802</v>
      </c>
      <c r="AZ126" s="24">
        <f t="shared" si="61"/>
        <v>0.27194026552081696</v>
      </c>
      <c r="BA126" s="24">
        <f t="shared" si="85"/>
        <v>1.7558096141536341</v>
      </c>
      <c r="BB126" s="24">
        <f t="shared" si="86"/>
        <v>0.14791180631790729</v>
      </c>
      <c r="BC126" s="24">
        <f t="shared" si="87"/>
        <v>0.80404507854394847</v>
      </c>
      <c r="BD126" s="24">
        <f t="shared" si="62"/>
        <v>38.789478080142977</v>
      </c>
      <c r="BE126" s="24">
        <f t="shared" si="88"/>
        <v>29.327948586834502</v>
      </c>
      <c r="BF126" s="18">
        <f t="shared" si="76"/>
        <v>1</v>
      </c>
      <c r="BG126" s="25">
        <f t="shared" si="63"/>
        <v>8480194513.4024105</v>
      </c>
      <c r="BH126" s="25">
        <f t="shared" si="64"/>
        <v>6419689296.0469255</v>
      </c>
      <c r="BI126" s="24">
        <f t="shared" si="65"/>
        <v>36.527065158865049</v>
      </c>
      <c r="BJ126" s="18">
        <f t="shared" si="66"/>
        <v>0.2421180963598851</v>
      </c>
      <c r="BK126" s="18">
        <f t="shared" si="67"/>
        <v>1</v>
      </c>
      <c r="BL126" s="24">
        <f t="shared" si="68"/>
        <v>8.8438634818778894</v>
      </c>
      <c r="BM126" s="24">
        <f t="shared" si="69"/>
        <v>14.079036518122109</v>
      </c>
      <c r="BN126" s="24">
        <f t="shared" si="77"/>
        <v>0.47292699086738693</v>
      </c>
      <c r="BO126" s="24">
        <f t="shared" si="70"/>
        <v>0.83624863501137547</v>
      </c>
      <c r="BP126" s="24">
        <f t="shared" si="71"/>
        <v>0.62855362765705358</v>
      </c>
      <c r="BQ126" s="24">
        <f t="shared" si="72"/>
        <v>0.24117146706943876</v>
      </c>
      <c r="BS126" s="9"/>
      <c r="BT126" s="13"/>
      <c r="BU126" s="14"/>
      <c r="BV126" s="13"/>
      <c r="BW126" s="26"/>
      <c r="BX126" s="27"/>
      <c r="BZ126" s="13"/>
      <c r="CA126" s="14"/>
      <c r="CB126" s="13"/>
      <c r="CC126" s="6"/>
      <c r="CD126" s="28"/>
      <c r="CF126" s="15"/>
      <c r="CG126" s="15"/>
      <c r="CH126" s="15"/>
    </row>
    <row r="127" spans="1:86" ht="18.75">
      <c r="A127">
        <f t="shared" si="78"/>
        <v>124</v>
      </c>
      <c r="B127">
        <f t="shared" si="79"/>
        <v>7.9</v>
      </c>
      <c r="C127">
        <f t="shared" si="80"/>
        <v>1.6</v>
      </c>
      <c r="D127" s="29">
        <f t="shared" si="81"/>
        <v>6.6350049281568246</v>
      </c>
      <c r="E127">
        <f t="shared" si="82"/>
        <v>0</v>
      </c>
      <c r="F127">
        <f t="shared" si="83"/>
        <v>33.1</v>
      </c>
      <c r="G127">
        <f t="shared" si="83"/>
        <v>12.7</v>
      </c>
      <c r="H127">
        <v>2002</v>
      </c>
      <c r="I127">
        <v>124</v>
      </c>
      <c r="J127">
        <v>26</v>
      </c>
      <c r="K127">
        <v>33.1</v>
      </c>
      <c r="L127">
        <v>12.7</v>
      </c>
      <c r="M127">
        <v>23.1</v>
      </c>
      <c r="N127">
        <v>52.8</v>
      </c>
      <c r="O127">
        <v>7.9</v>
      </c>
      <c r="P127">
        <v>18.600000000000001</v>
      </c>
      <c r="Q127">
        <v>2.5</v>
      </c>
      <c r="R127">
        <v>30.1</v>
      </c>
      <c r="S127">
        <v>0</v>
      </c>
      <c r="T127">
        <v>37.1</v>
      </c>
      <c r="U127">
        <v>21.6</v>
      </c>
      <c r="V127">
        <v>28.9</v>
      </c>
      <c r="W127">
        <v>25.4</v>
      </c>
      <c r="X127">
        <v>25.2</v>
      </c>
      <c r="Y127">
        <v>25.3</v>
      </c>
      <c r="Z127">
        <v>1.6</v>
      </c>
      <c r="AA127">
        <v>0.2</v>
      </c>
      <c r="AB127">
        <v>42</v>
      </c>
      <c r="AC127">
        <v>76</v>
      </c>
      <c r="AD127">
        <v>5.7</v>
      </c>
      <c r="AE127">
        <v>7.9</v>
      </c>
      <c r="AF127">
        <v>9.6999999999999993</v>
      </c>
      <c r="AG127"/>
      <c r="AH127"/>
      <c r="AI127"/>
      <c r="AJ127">
        <f t="shared" si="73"/>
        <v>124</v>
      </c>
      <c r="AK127" s="24">
        <f t="shared" si="49"/>
        <v>6.6350049281568246</v>
      </c>
      <c r="AL127" s="17">
        <f t="shared" si="50"/>
        <v>22.9</v>
      </c>
      <c r="AM127" s="24">
        <f t="shared" si="51"/>
        <v>1.4736000000000002</v>
      </c>
      <c r="AN127" s="17">
        <f t="shared" si="84"/>
        <v>97.793859819002265</v>
      </c>
      <c r="AO127" s="18">
        <f t="shared" si="52"/>
        <v>6.5062853675499466E-2</v>
      </c>
      <c r="AP127" s="24">
        <f t="shared" si="53"/>
        <v>0.16908781103364073</v>
      </c>
      <c r="AQ127" s="24">
        <f t="shared" si="54"/>
        <v>5.0584314955346112</v>
      </c>
      <c r="AR127" s="24">
        <f t="shared" si="55"/>
        <v>1.4686304419364882</v>
      </c>
      <c r="AS127" s="24">
        <f t="shared" si="56"/>
        <v>3.2635309687355498</v>
      </c>
      <c r="AT127" s="24">
        <f t="shared" si="74"/>
        <v>0.77543687334246569</v>
      </c>
      <c r="AU127" s="24">
        <f t="shared" si="75"/>
        <v>0.39961608814723432</v>
      </c>
      <c r="AV127" s="24">
        <f t="shared" si="57"/>
        <v>0.58752648074485003</v>
      </c>
      <c r="AW127" s="24">
        <f t="shared" si="58"/>
        <v>2.6760044879906997</v>
      </c>
      <c r="AX127" s="24">
        <f t="shared" si="59"/>
        <v>23.177000000000003</v>
      </c>
      <c r="AY127" s="24">
        <f t="shared" si="60"/>
        <v>0.98236570557672775</v>
      </c>
      <c r="AZ127" s="24">
        <f t="shared" si="61"/>
        <v>0.27715863358653975</v>
      </c>
      <c r="BA127" s="24">
        <f t="shared" si="85"/>
        <v>1.7595912246955612</v>
      </c>
      <c r="BB127" s="24">
        <f t="shared" si="86"/>
        <v>0.15067780347995133</v>
      </c>
      <c r="BC127" s="24">
        <f t="shared" si="87"/>
        <v>0.80286414434437592</v>
      </c>
      <c r="BD127" s="24">
        <f t="shared" si="62"/>
        <v>38.907094270717387</v>
      </c>
      <c r="BE127" s="24">
        <f t="shared" si="88"/>
        <v>29.416875836203999</v>
      </c>
      <c r="BF127" s="18">
        <f t="shared" si="76"/>
        <v>1</v>
      </c>
      <c r="BG127" s="25">
        <f t="shared" si="63"/>
        <v>8797537216.9192009</v>
      </c>
      <c r="BH127" s="25">
        <f t="shared" si="64"/>
        <v>6677494784.7108498</v>
      </c>
      <c r="BI127" s="24">
        <f t="shared" si="65"/>
        <v>37.937040951996067</v>
      </c>
      <c r="BJ127" s="18">
        <f t="shared" si="66"/>
        <v>0.23268961363130286</v>
      </c>
      <c r="BK127" s="18">
        <f t="shared" si="67"/>
        <v>1</v>
      </c>
      <c r="BL127" s="24">
        <f t="shared" si="68"/>
        <v>8.8275554014348785</v>
      </c>
      <c r="BM127" s="24">
        <f t="shared" si="69"/>
        <v>14.349444598565125</v>
      </c>
      <c r="BN127" s="24">
        <f t="shared" si="77"/>
        <v>0.4767257341715988</v>
      </c>
      <c r="BO127" s="24">
        <f t="shared" si="70"/>
        <v>0.9899370001017096</v>
      </c>
      <c r="BP127" s="24">
        <f t="shared" si="71"/>
        <v>0.77994204453436611</v>
      </c>
      <c r="BQ127" s="24">
        <f t="shared" si="72"/>
        <v>0.26674871590905364</v>
      </c>
      <c r="BS127" s="9"/>
      <c r="BT127" s="13"/>
      <c r="BU127" s="14"/>
      <c r="BV127" s="13"/>
      <c r="BW127" s="26"/>
      <c r="BX127" s="27"/>
      <c r="BZ127" s="13"/>
      <c r="CA127" s="14"/>
      <c r="CB127" s="13"/>
      <c r="CC127" s="6"/>
      <c r="CD127" s="28"/>
      <c r="CF127" s="15"/>
      <c r="CG127" s="15"/>
      <c r="CH127" s="15"/>
    </row>
    <row r="128" spans="1:86" ht="18.75">
      <c r="A128">
        <f t="shared" si="78"/>
        <v>125</v>
      </c>
      <c r="B128">
        <f t="shared" si="79"/>
        <v>8</v>
      </c>
      <c r="C128">
        <f t="shared" si="80"/>
        <v>1.6</v>
      </c>
      <c r="D128" s="29">
        <f t="shared" si="81"/>
        <v>6.7059006220998612</v>
      </c>
      <c r="E128">
        <f t="shared" si="82"/>
        <v>0</v>
      </c>
      <c r="F128">
        <f t="shared" si="83"/>
        <v>33.4</v>
      </c>
      <c r="G128">
        <f t="shared" si="83"/>
        <v>12.8</v>
      </c>
      <c r="H128">
        <v>2002</v>
      </c>
      <c r="I128">
        <v>125</v>
      </c>
      <c r="J128">
        <v>26</v>
      </c>
      <c r="K128">
        <v>33.4</v>
      </c>
      <c r="L128">
        <v>12.8</v>
      </c>
      <c r="M128">
        <v>23.9</v>
      </c>
      <c r="N128">
        <v>36.9</v>
      </c>
      <c r="O128">
        <v>8</v>
      </c>
      <c r="P128">
        <v>16.600000000000001</v>
      </c>
      <c r="Q128">
        <v>2.7</v>
      </c>
      <c r="R128">
        <v>30.19</v>
      </c>
      <c r="S128">
        <v>0</v>
      </c>
      <c r="T128">
        <v>37.700000000000003</v>
      </c>
      <c r="U128">
        <v>22.4</v>
      </c>
      <c r="V128">
        <v>29.7</v>
      </c>
      <c r="W128">
        <v>25.7</v>
      </c>
      <c r="X128">
        <v>25.4</v>
      </c>
      <c r="Y128">
        <v>25.6</v>
      </c>
      <c r="Z128">
        <v>1.6</v>
      </c>
      <c r="AA128">
        <v>0.2</v>
      </c>
      <c r="AB128">
        <v>118</v>
      </c>
      <c r="AC128">
        <v>76</v>
      </c>
      <c r="AD128">
        <v>6.6</v>
      </c>
      <c r="AE128">
        <v>8.1</v>
      </c>
      <c r="AF128">
        <v>9.6999999999999993</v>
      </c>
      <c r="AG128"/>
      <c r="AH128"/>
      <c r="AI128"/>
      <c r="AJ128">
        <f t="shared" si="73"/>
        <v>125</v>
      </c>
      <c r="AK128" s="24">
        <f t="shared" si="49"/>
        <v>6.7059006220998612</v>
      </c>
      <c r="AL128" s="17">
        <f t="shared" si="50"/>
        <v>23.1</v>
      </c>
      <c r="AM128" s="24">
        <f t="shared" si="51"/>
        <v>1.4736000000000002</v>
      </c>
      <c r="AN128" s="17">
        <f t="shared" si="84"/>
        <v>97.796193137630894</v>
      </c>
      <c r="AO128" s="18">
        <f t="shared" si="52"/>
        <v>6.5064406046668702E-2</v>
      </c>
      <c r="AP128" s="24">
        <f t="shared" si="53"/>
        <v>0.17088286462108268</v>
      </c>
      <c r="AQ128" s="24">
        <f t="shared" si="54"/>
        <v>5.1441125216319277</v>
      </c>
      <c r="AR128" s="24">
        <f t="shared" si="55"/>
        <v>1.4782881252432811</v>
      </c>
      <c r="AS128" s="24">
        <f t="shared" si="56"/>
        <v>3.3112003234376042</v>
      </c>
      <c r="AT128" s="24">
        <f t="shared" si="74"/>
        <v>0.54548831821477073</v>
      </c>
      <c r="AU128" s="24">
        <f t="shared" si="75"/>
        <v>0.41152900173055423</v>
      </c>
      <c r="AV128" s="24">
        <f t="shared" si="57"/>
        <v>0.47850865997266245</v>
      </c>
      <c r="AW128" s="24">
        <f t="shared" si="58"/>
        <v>2.8326916634649417</v>
      </c>
      <c r="AX128" s="24">
        <f t="shared" si="59"/>
        <v>23.246300000000002</v>
      </c>
      <c r="AY128" s="24">
        <f t="shared" si="60"/>
        <v>0.98188818237660425</v>
      </c>
      <c r="AZ128" s="24">
        <f t="shared" si="61"/>
        <v>0.28229487356755767</v>
      </c>
      <c r="BA128" s="24">
        <f t="shared" si="85"/>
        <v>1.7633269801688876</v>
      </c>
      <c r="BB128" s="24">
        <f t="shared" si="86"/>
        <v>0.15339626222138086</v>
      </c>
      <c r="BC128" s="24">
        <f t="shared" si="87"/>
        <v>0.80168044622361334</v>
      </c>
      <c r="BD128" s="24">
        <f t="shared" si="62"/>
        <v>39.022007760369327</v>
      </c>
      <c r="BE128" s="24">
        <f t="shared" si="88"/>
        <v>29.503759627460038</v>
      </c>
      <c r="BF128" s="18">
        <f t="shared" si="76"/>
        <v>1</v>
      </c>
      <c r="BG128" s="25">
        <f t="shared" si="63"/>
        <v>8832058756.3899288</v>
      </c>
      <c r="BH128" s="25">
        <f t="shared" si="64"/>
        <v>6686843416.2083912</v>
      </c>
      <c r="BI128" s="24">
        <f t="shared" si="65"/>
        <v>38.044588676124782</v>
      </c>
      <c r="BJ128" s="18">
        <f t="shared" si="66"/>
        <v>0.2431559514711194</v>
      </c>
      <c r="BK128" s="18">
        <f t="shared" si="67"/>
        <v>1</v>
      </c>
      <c r="BL128" s="24">
        <f t="shared" si="68"/>
        <v>9.2507681578704961</v>
      </c>
      <c r="BM128" s="24">
        <f t="shared" si="69"/>
        <v>13.995531842129505</v>
      </c>
      <c r="BN128" s="24">
        <f t="shared" si="77"/>
        <v>0.46358171057070235</v>
      </c>
      <c r="BO128" s="24">
        <f t="shared" si="70"/>
        <v>0.97577140181609667</v>
      </c>
      <c r="BP128" s="24">
        <f t="shared" si="71"/>
        <v>0.82507205484156687</v>
      </c>
      <c r="BQ128" s="24">
        <f t="shared" si="72"/>
        <v>0.26854609964287751</v>
      </c>
      <c r="BS128" s="9"/>
      <c r="BT128" s="13"/>
      <c r="BU128" s="14"/>
      <c r="BV128" s="13"/>
      <c r="BW128" s="26"/>
      <c r="BX128" s="27"/>
      <c r="BZ128" s="13"/>
      <c r="CA128" s="14"/>
      <c r="CB128" s="13"/>
      <c r="CC128" s="6"/>
      <c r="CD128" s="28"/>
      <c r="CF128" s="15"/>
      <c r="CG128" s="15"/>
      <c r="CH128" s="15"/>
    </row>
    <row r="129" spans="1:86" ht="18.75">
      <c r="A129">
        <f t="shared" si="78"/>
        <v>126</v>
      </c>
      <c r="B129">
        <f t="shared" si="79"/>
        <v>7.4</v>
      </c>
      <c r="C129">
        <f t="shared" si="80"/>
        <v>1.7</v>
      </c>
      <c r="D129" s="29">
        <f t="shared" si="81"/>
        <v>6.9180197381976445</v>
      </c>
      <c r="E129">
        <f t="shared" si="82"/>
        <v>0</v>
      </c>
      <c r="F129">
        <f t="shared" si="83"/>
        <v>34</v>
      </c>
      <c r="G129">
        <f t="shared" si="83"/>
        <v>14.5</v>
      </c>
      <c r="H129">
        <v>2002</v>
      </c>
      <c r="I129">
        <v>126</v>
      </c>
      <c r="J129">
        <v>26</v>
      </c>
      <c r="K129">
        <v>34</v>
      </c>
      <c r="L129">
        <v>14.5</v>
      </c>
      <c r="M129">
        <v>24.4</v>
      </c>
      <c r="N129">
        <v>41</v>
      </c>
      <c r="O129">
        <v>7.4</v>
      </c>
      <c r="P129">
        <v>18.899999999999999</v>
      </c>
      <c r="Q129">
        <v>2.7</v>
      </c>
      <c r="R129">
        <v>30.08</v>
      </c>
      <c r="S129">
        <v>0</v>
      </c>
      <c r="T129">
        <v>38.4</v>
      </c>
      <c r="U129">
        <v>23.2</v>
      </c>
      <c r="V129">
        <v>30.4</v>
      </c>
      <c r="W129">
        <v>26</v>
      </c>
      <c r="X129">
        <v>25.7</v>
      </c>
      <c r="Y129">
        <v>25.9</v>
      </c>
      <c r="Z129">
        <v>1.7</v>
      </c>
      <c r="AA129">
        <v>0.1</v>
      </c>
      <c r="AB129">
        <v>112</v>
      </c>
      <c r="AC129">
        <v>79</v>
      </c>
      <c r="AD129">
        <v>7.6</v>
      </c>
      <c r="AE129">
        <v>8.1999999999999993</v>
      </c>
      <c r="AF129">
        <v>10.7</v>
      </c>
      <c r="AG129"/>
      <c r="AH129"/>
      <c r="AI129"/>
      <c r="AJ129">
        <f t="shared" si="73"/>
        <v>126</v>
      </c>
      <c r="AK129" s="24">
        <f t="shared" si="49"/>
        <v>6.9180197381976445</v>
      </c>
      <c r="AL129" s="17">
        <f t="shared" si="50"/>
        <v>24.25</v>
      </c>
      <c r="AM129" s="24">
        <f t="shared" si="51"/>
        <v>1.5657000000000001</v>
      </c>
      <c r="AN129" s="17">
        <f t="shared" si="84"/>
        <v>97.809549687016982</v>
      </c>
      <c r="AO129" s="18">
        <f t="shared" si="52"/>
        <v>6.5073292240750064E-2</v>
      </c>
      <c r="AP129" s="24">
        <f t="shared" si="53"/>
        <v>0.18151948232936324</v>
      </c>
      <c r="AQ129" s="24">
        <f t="shared" si="54"/>
        <v>5.3192602098598769</v>
      </c>
      <c r="AR129" s="24">
        <f t="shared" si="55"/>
        <v>1.6512191555446767</v>
      </c>
      <c r="AS129" s="24">
        <f t="shared" si="56"/>
        <v>3.4852396827022769</v>
      </c>
      <c r="AT129" s="24">
        <f t="shared" si="74"/>
        <v>0.67699985377331739</v>
      </c>
      <c r="AU129" s="24">
        <f t="shared" si="75"/>
        <v>0.3936252555296309</v>
      </c>
      <c r="AV129" s="24">
        <f t="shared" si="57"/>
        <v>0.53531255465147409</v>
      </c>
      <c r="AW129" s="24">
        <f t="shared" si="58"/>
        <v>2.9499271280508026</v>
      </c>
      <c r="AX129" s="24">
        <f t="shared" si="59"/>
        <v>23.1616</v>
      </c>
      <c r="AY129" s="24">
        <f t="shared" si="60"/>
        <v>0.98141602609892764</v>
      </c>
      <c r="AZ129" s="24">
        <f t="shared" si="61"/>
        <v>0.28734746348511525</v>
      </c>
      <c r="BA129" s="24">
        <f t="shared" si="85"/>
        <v>1.7670154372068521</v>
      </c>
      <c r="BB129" s="24">
        <f t="shared" si="86"/>
        <v>0.15606649944725767</v>
      </c>
      <c r="BC129" s="24">
        <f t="shared" si="87"/>
        <v>0.80049539073202425</v>
      </c>
      <c r="BD129" s="24">
        <f t="shared" si="62"/>
        <v>39.134219393352957</v>
      </c>
      <c r="BE129" s="24">
        <f t="shared" si="88"/>
        <v>29.588600598926302</v>
      </c>
      <c r="BF129" s="18">
        <f t="shared" si="76"/>
        <v>1</v>
      </c>
      <c r="BG129" s="25">
        <f t="shared" si="63"/>
        <v>8901406526.1969452</v>
      </c>
      <c r="BH129" s="25">
        <f t="shared" si="64"/>
        <v>6847277114.7735567</v>
      </c>
      <c r="BI129" s="24">
        <f t="shared" si="65"/>
        <v>38.607897945839184</v>
      </c>
      <c r="BJ129" s="18">
        <f t="shared" si="66"/>
        <v>0.23756892038463673</v>
      </c>
      <c r="BK129" s="18">
        <f t="shared" si="67"/>
        <v>1</v>
      </c>
      <c r="BL129" s="24">
        <f t="shared" si="68"/>
        <v>9.1720366333132493</v>
      </c>
      <c r="BM129" s="24">
        <f t="shared" si="69"/>
        <v>13.989563366686751</v>
      </c>
      <c r="BN129" s="24">
        <f t="shared" si="77"/>
        <v>0.4650785693712351</v>
      </c>
      <c r="BO129" s="24">
        <f t="shared" si="70"/>
        <v>1.0360663465365996</v>
      </c>
      <c r="BP129" s="24">
        <f t="shared" si="71"/>
        <v>0.90951436182891665</v>
      </c>
      <c r="BQ129" s="24">
        <f t="shared" si="72"/>
        <v>0.28123376081496976</v>
      </c>
      <c r="BS129" s="9"/>
      <c r="BT129" s="13"/>
      <c r="BU129" s="14"/>
      <c r="BV129" s="13"/>
      <c r="BW129" s="26"/>
      <c r="BX129" s="27"/>
      <c r="BZ129" s="13"/>
      <c r="CA129" s="14"/>
      <c r="CB129" s="13"/>
      <c r="CC129" s="6"/>
      <c r="CD129" s="28"/>
      <c r="CF129" s="15"/>
      <c r="CG129" s="15"/>
      <c r="CH129" s="15"/>
    </row>
    <row r="130" spans="1:86" ht="18.75">
      <c r="A130">
        <f t="shared" si="78"/>
        <v>127</v>
      </c>
      <c r="B130">
        <f t="shared" si="79"/>
        <v>9.1999999999999993</v>
      </c>
      <c r="C130">
        <f t="shared" si="80"/>
        <v>2.7</v>
      </c>
      <c r="D130" s="29">
        <f t="shared" si="81"/>
        <v>7.7602734760075416</v>
      </c>
      <c r="E130">
        <f t="shared" si="82"/>
        <v>0</v>
      </c>
      <c r="F130">
        <f t="shared" si="83"/>
        <v>32.4</v>
      </c>
      <c r="G130">
        <f t="shared" si="83"/>
        <v>14.2</v>
      </c>
      <c r="H130">
        <v>2002</v>
      </c>
      <c r="I130">
        <v>127</v>
      </c>
      <c r="J130">
        <v>26</v>
      </c>
      <c r="K130">
        <v>32.4</v>
      </c>
      <c r="L130">
        <v>14.2</v>
      </c>
      <c r="M130">
        <v>24.3</v>
      </c>
      <c r="N130">
        <v>50.9</v>
      </c>
      <c r="O130">
        <v>9.1999999999999993</v>
      </c>
      <c r="P130">
        <v>21</v>
      </c>
      <c r="Q130">
        <v>2.6</v>
      </c>
      <c r="R130">
        <v>29.49</v>
      </c>
      <c r="S130">
        <v>0</v>
      </c>
      <c r="T130">
        <v>36.6</v>
      </c>
      <c r="U130">
        <v>23.5</v>
      </c>
      <c r="V130">
        <v>29.9</v>
      </c>
      <c r="W130">
        <v>26.4</v>
      </c>
      <c r="X130">
        <v>26</v>
      </c>
      <c r="Y130">
        <v>26.2</v>
      </c>
      <c r="Z130">
        <v>2.7</v>
      </c>
      <c r="AA130">
        <v>1.4</v>
      </c>
      <c r="AB130">
        <v>224</v>
      </c>
      <c r="AC130">
        <v>56</v>
      </c>
      <c r="AD130">
        <v>9.4</v>
      </c>
      <c r="AE130">
        <v>8.9</v>
      </c>
      <c r="AF130">
        <v>10.199999999999999</v>
      </c>
      <c r="AG130"/>
      <c r="AH130"/>
      <c r="AI130"/>
      <c r="AJ130">
        <f t="shared" si="73"/>
        <v>127</v>
      </c>
      <c r="AK130" s="24">
        <f t="shared" si="49"/>
        <v>7.7602734760075416</v>
      </c>
      <c r="AL130" s="17">
        <f t="shared" si="50"/>
        <v>23.299999999999997</v>
      </c>
      <c r="AM130" s="24">
        <f t="shared" si="51"/>
        <v>2.4867000000000004</v>
      </c>
      <c r="AN130" s="17">
        <f t="shared" si="84"/>
        <v>97.798523353015298</v>
      </c>
      <c r="AO130" s="18">
        <f t="shared" si="52"/>
        <v>6.5065956353230578E-2</v>
      </c>
      <c r="AP130" s="24">
        <f t="shared" si="53"/>
        <v>0.17269397187564406</v>
      </c>
      <c r="AQ130" s="24">
        <f t="shared" si="54"/>
        <v>4.8633111980528723</v>
      </c>
      <c r="AR130" s="24">
        <f t="shared" si="55"/>
        <v>1.6194713704253727</v>
      </c>
      <c r="AS130" s="24">
        <f t="shared" si="56"/>
        <v>3.2413912842391226</v>
      </c>
      <c r="AT130" s="24">
        <f t="shared" si="74"/>
        <v>0.82431092754651469</v>
      </c>
      <c r="AU130" s="24">
        <f t="shared" si="75"/>
        <v>0.44742463022086421</v>
      </c>
      <c r="AV130" s="24">
        <f t="shared" si="57"/>
        <v>0.63586777888368951</v>
      </c>
      <c r="AW130" s="24">
        <f t="shared" si="58"/>
        <v>2.6055235053554329</v>
      </c>
      <c r="AX130" s="24">
        <f t="shared" si="59"/>
        <v>22.7073</v>
      </c>
      <c r="AY130" s="24">
        <f t="shared" si="60"/>
        <v>0.980949376653793</v>
      </c>
      <c r="AZ130" s="24">
        <f t="shared" si="61"/>
        <v>0.29231490614777594</v>
      </c>
      <c r="BA130" s="24">
        <f t="shared" si="85"/>
        <v>1.7706551383393618</v>
      </c>
      <c r="BB130" s="24">
        <f t="shared" si="86"/>
        <v>0.15868785366090515</v>
      </c>
      <c r="BC130" s="24">
        <f t="shared" si="87"/>
        <v>0.7993103840032546</v>
      </c>
      <c r="BD130" s="24">
        <f t="shared" si="62"/>
        <v>39.243731032858136</v>
      </c>
      <c r="BE130" s="24">
        <f t="shared" si="88"/>
        <v>29.67140015932338</v>
      </c>
      <c r="BF130" s="18">
        <f t="shared" si="76"/>
        <v>0.99388636335497027</v>
      </c>
      <c r="BG130" s="25">
        <f t="shared" si="63"/>
        <v>8717380555.1898651</v>
      </c>
      <c r="BH130" s="25">
        <f t="shared" si="64"/>
        <v>6818757725.0322866</v>
      </c>
      <c r="BI130" s="24">
        <f t="shared" si="65"/>
        <v>38.086842993964609</v>
      </c>
      <c r="BJ130" s="18">
        <f t="shared" si="66"/>
        <v>0.22836215486619105</v>
      </c>
      <c r="BK130" s="18">
        <f t="shared" si="67"/>
        <v>0.99174659052920988</v>
      </c>
      <c r="BL130" s="24">
        <f t="shared" si="68"/>
        <v>8.6258087372711838</v>
      </c>
      <c r="BM130" s="24">
        <f t="shared" si="69"/>
        <v>14.081491262728816</v>
      </c>
      <c r="BN130" s="24">
        <f t="shared" si="77"/>
        <v>0.47750055146588055</v>
      </c>
      <c r="BO130" s="24">
        <f t="shared" si="70"/>
        <v>0.99216977168586951</v>
      </c>
      <c r="BP130" s="24">
        <f t="shared" si="71"/>
        <v>1.2798191742730154</v>
      </c>
      <c r="BQ130" s="24">
        <f t="shared" si="72"/>
        <v>0.29277176287449136</v>
      </c>
      <c r="BS130" s="9"/>
      <c r="BT130" s="13"/>
      <c r="BU130" s="14"/>
      <c r="BV130" s="13"/>
      <c r="BW130" s="26"/>
      <c r="BX130" s="27"/>
      <c r="BZ130" s="13"/>
      <c r="CA130" s="14"/>
      <c r="CB130" s="13"/>
      <c r="CC130" s="6"/>
      <c r="CD130" s="28"/>
      <c r="CF130" s="15"/>
      <c r="CG130" s="15"/>
      <c r="CH130" s="15"/>
    </row>
    <row r="131" spans="1:86" ht="18.75">
      <c r="A131">
        <f t="shared" si="78"/>
        <v>128</v>
      </c>
      <c r="B131">
        <f t="shared" si="79"/>
        <v>10.9</v>
      </c>
      <c r="C131">
        <f t="shared" si="80"/>
        <v>1.6</v>
      </c>
      <c r="D131" s="29">
        <f t="shared" si="81"/>
        <v>6.5724744598650782</v>
      </c>
      <c r="E131">
        <f t="shared" si="82"/>
        <v>0</v>
      </c>
      <c r="F131">
        <f t="shared" si="83"/>
        <v>32.299999999999997</v>
      </c>
      <c r="G131">
        <f t="shared" si="83"/>
        <v>14.9</v>
      </c>
      <c r="H131">
        <v>2002</v>
      </c>
      <c r="I131">
        <v>128</v>
      </c>
      <c r="J131">
        <v>26</v>
      </c>
      <c r="K131">
        <v>32.299999999999997</v>
      </c>
      <c r="L131">
        <v>14.9</v>
      </c>
      <c r="M131">
        <v>24.2</v>
      </c>
      <c r="N131">
        <v>46.3</v>
      </c>
      <c r="O131">
        <v>10.9</v>
      </c>
      <c r="P131">
        <v>24.3</v>
      </c>
      <c r="Q131">
        <v>2.4</v>
      </c>
      <c r="R131">
        <v>30.05</v>
      </c>
      <c r="S131">
        <v>0</v>
      </c>
      <c r="T131">
        <v>38.299999999999997</v>
      </c>
      <c r="U131">
        <v>23.2</v>
      </c>
      <c r="V131">
        <v>30.4</v>
      </c>
      <c r="W131">
        <v>26.5</v>
      </c>
      <c r="X131">
        <v>26.3</v>
      </c>
      <c r="Y131">
        <v>26.4</v>
      </c>
      <c r="Z131">
        <v>1.6</v>
      </c>
      <c r="AA131">
        <v>1</v>
      </c>
      <c r="AB131">
        <v>241</v>
      </c>
      <c r="AC131">
        <v>52</v>
      </c>
      <c r="AD131">
        <v>6.9</v>
      </c>
      <c r="AE131">
        <v>7.9</v>
      </c>
      <c r="AF131">
        <v>10.5</v>
      </c>
      <c r="AG131"/>
      <c r="AH131"/>
      <c r="AI131"/>
      <c r="AJ131">
        <f t="shared" si="73"/>
        <v>128</v>
      </c>
      <c r="AK131" s="24">
        <f t="shared" ref="AK131:AK194" si="89">(BO131+BP131)/BQ131</f>
        <v>6.5724744598650782</v>
      </c>
      <c r="AL131" s="17">
        <f t="shared" ref="AL131:AL194" si="90">(K131+L131)/2</f>
        <v>23.599999999999998</v>
      </c>
      <c r="AM131" s="24">
        <f t="shared" ref="AM131:AM194" si="91">Z131*0.921</f>
        <v>1.4736000000000002</v>
      </c>
      <c r="AN131" s="17">
        <f t="shared" si="84"/>
        <v>97.802012871036609</v>
      </c>
      <c r="AO131" s="18">
        <f t="shared" ref="AO131:AO194" si="92">AN131*0.00163/2.45</f>
        <v>6.5068277950934547E-2</v>
      </c>
      <c r="AP131" s="24">
        <f t="shared" ref="AP131:AP194" si="93">(2504*EXP(17.27*AL131/(237.3+AL131)))/(AL131+237.3)^2</f>
        <v>0.17544098284357551</v>
      </c>
      <c r="AQ131" s="24">
        <f t="shared" ref="AQ131:AQ194" si="94">0.6108*EXP(17.27*K131/(237.3+K131))</f>
        <v>4.8359775257467401</v>
      </c>
      <c r="AR131" s="24">
        <f t="shared" ref="AR131:AR194" si="95">0.6108*EXP(17.27*L131/(237.3+L131))</f>
        <v>1.6943980378095331</v>
      </c>
      <c r="AS131" s="24">
        <f t="shared" ref="AS131:AS194" si="96">(AQ131+AR131)/2</f>
        <v>3.2651877817781365</v>
      </c>
      <c r="AT131" s="24">
        <f t="shared" si="74"/>
        <v>0.78450629150581375</v>
      </c>
      <c r="AU131" s="24">
        <f t="shared" si="75"/>
        <v>0.52712155030639474</v>
      </c>
      <c r="AV131" s="24">
        <f t="shared" ref="AV131:AV194" si="97">(AT131+AU131)/2</f>
        <v>0.65581392090610424</v>
      </c>
      <c r="AW131" s="24">
        <f t="shared" ref="AW131:AW194" si="98">AS131-AV131</f>
        <v>2.609373860872032</v>
      </c>
      <c r="AX131" s="24">
        <f t="shared" ref="AX131:AX194" si="99">R131*0.77</f>
        <v>23.138500000000001</v>
      </c>
      <c r="AY131" s="24">
        <f t="shared" ref="AY131:AY194" si="100">1+(0.033*COS(2*PI()*I131/365))</f>
        <v>0.98048837231950192</v>
      </c>
      <c r="AZ131" s="24">
        <f t="shared" ref="AZ131:AZ194" si="101">(0.409*SIN((2*PI()*I131/365)-1.39))</f>
        <v>0.29719572959507262</v>
      </c>
      <c r="BA131" s="24">
        <f t="shared" si="85"/>
        <v>1.774244613083708</v>
      </c>
      <c r="BB131" s="24">
        <f t="shared" si="86"/>
        <v>0.161259684806839</v>
      </c>
      <c r="BC131" s="24">
        <f t="shared" si="87"/>
        <v>0.79812683008103913</v>
      </c>
      <c r="BD131" s="24">
        <f t="shared" ref="BD131:BD194" si="102">(24*60/PI())*(0.082*AY131)*((BA131*BB131)+(BC131*SIN(BA131)))</f>
        <v>39.350545506344297</v>
      </c>
      <c r="BE131" s="24">
        <f t="shared" si="88"/>
        <v>29.752160446436793</v>
      </c>
      <c r="BF131" s="18">
        <f t="shared" si="76"/>
        <v>1</v>
      </c>
      <c r="BG131" s="25">
        <f t="shared" ref="BG131:BG194" si="103">(K131+273.16)^4</f>
        <v>8705974478.3346977</v>
      </c>
      <c r="BH131" s="25">
        <f t="shared" ref="BH131:BH194" si="104">(L131+273.16)^4</f>
        <v>6885442017.1192436</v>
      </c>
      <c r="BI131" s="24">
        <f t="shared" ref="BI131:BI194" si="105">((BG131+BH131)/2)*4.903*10^-9</f>
        <v>38.222357538605337</v>
      </c>
      <c r="BJ131" s="18">
        <f t="shared" ref="BJ131:BJ194" si="106">(0.34-(0.14*SQRT(AV131)))</f>
        <v>0.22662472558022345</v>
      </c>
      <c r="BK131" s="18">
        <f t="shared" ref="BK131:BK194" si="107">1.35*BF131-0.35</f>
        <v>1</v>
      </c>
      <c r="BL131" s="24">
        <f t="shared" ref="BL131:BL194" si="108">BI131*BJ131*BK131</f>
        <v>8.662131288215619</v>
      </c>
      <c r="BM131" s="24">
        <f t="shared" ref="BM131:BM194" si="109">AX131-BL131</f>
        <v>14.476368711784382</v>
      </c>
      <c r="BN131" s="24">
        <f t="shared" si="77"/>
        <v>0.48174271919415579</v>
      </c>
      <c r="BO131" s="24">
        <f t="shared" ref="BO131:BO194" si="110">AP131*0.408*BM131</f>
        <v>1.0362173287589862</v>
      </c>
      <c r="BP131" s="24">
        <f t="shared" ref="BP131:BP194" si="111">(AO131*900*AM131*AW131)/(AL131+273.16)</f>
        <v>0.75879136608917952</v>
      </c>
      <c r="BQ131" s="24">
        <f t="shared" ref="BQ131:BQ194" si="112">AP131+AO131*(1+0.34*AM131)</f>
        <v>0.27311002968659909</v>
      </c>
      <c r="BS131" s="9"/>
      <c r="BT131" s="13"/>
      <c r="BU131" s="14"/>
      <c r="BV131" s="13"/>
      <c r="BW131" s="26"/>
      <c r="BX131" s="27"/>
      <c r="BZ131" s="13"/>
      <c r="CA131" s="14"/>
      <c r="CB131" s="13"/>
      <c r="CC131" s="6"/>
      <c r="CD131" s="28"/>
      <c r="CF131" s="15"/>
      <c r="CG131" s="15"/>
      <c r="CH131" s="15"/>
    </row>
    <row r="132" spans="1:86" ht="18.75">
      <c r="A132">
        <f t="shared" si="78"/>
        <v>129</v>
      </c>
      <c r="B132">
        <f t="shared" si="79"/>
        <v>8.4</v>
      </c>
      <c r="C132">
        <f t="shared" si="80"/>
        <v>1.5</v>
      </c>
      <c r="D132" s="29">
        <f t="shared" si="81"/>
        <v>6.6116519050962026</v>
      </c>
      <c r="E132">
        <f t="shared" si="82"/>
        <v>0</v>
      </c>
      <c r="F132">
        <f t="shared" si="83"/>
        <v>34.200000000000003</v>
      </c>
      <c r="G132">
        <f t="shared" si="83"/>
        <v>14.3</v>
      </c>
      <c r="H132">
        <v>2002</v>
      </c>
      <c r="I132">
        <v>129</v>
      </c>
      <c r="J132">
        <v>26</v>
      </c>
      <c r="K132">
        <v>34.200000000000003</v>
      </c>
      <c r="L132">
        <v>14.3</v>
      </c>
      <c r="M132">
        <v>24.8</v>
      </c>
      <c r="N132">
        <v>57.5</v>
      </c>
      <c r="O132">
        <v>8.4</v>
      </c>
      <c r="P132">
        <v>22.1</v>
      </c>
      <c r="Q132">
        <v>2.7</v>
      </c>
      <c r="R132">
        <v>29.93</v>
      </c>
      <c r="S132">
        <v>0</v>
      </c>
      <c r="T132">
        <v>38.700000000000003</v>
      </c>
      <c r="U132">
        <v>23.5</v>
      </c>
      <c r="V132">
        <v>30.8</v>
      </c>
      <c r="W132">
        <v>26.7</v>
      </c>
      <c r="X132">
        <v>26.4</v>
      </c>
      <c r="Y132">
        <v>26.6</v>
      </c>
      <c r="Z132">
        <v>1.5</v>
      </c>
      <c r="AA132">
        <v>0.3</v>
      </c>
      <c r="AB132">
        <v>167</v>
      </c>
      <c r="AC132">
        <v>72</v>
      </c>
      <c r="AD132">
        <v>5.5</v>
      </c>
      <c r="AE132">
        <v>8</v>
      </c>
      <c r="AF132">
        <v>10.7</v>
      </c>
      <c r="AG132"/>
      <c r="AH132"/>
      <c r="AI132"/>
      <c r="AJ132">
        <f t="shared" ref="AJ132:AJ195" si="113">I132</f>
        <v>129</v>
      </c>
      <c r="AK132" s="24">
        <f t="shared" si="89"/>
        <v>6.6116519050962026</v>
      </c>
      <c r="AL132" s="17">
        <f t="shared" si="90"/>
        <v>24.25</v>
      </c>
      <c r="AM132" s="24">
        <f t="shared" si="91"/>
        <v>1.3815</v>
      </c>
      <c r="AN132" s="17">
        <f t="shared" si="84"/>
        <v>97.809549687016982</v>
      </c>
      <c r="AO132" s="18">
        <f t="shared" si="92"/>
        <v>6.5073292240750064E-2</v>
      </c>
      <c r="AP132" s="24">
        <f t="shared" si="93"/>
        <v>0.18151948232936324</v>
      </c>
      <c r="AQ132" s="24">
        <f t="shared" si="94"/>
        <v>5.3787812129973753</v>
      </c>
      <c r="AR132" s="24">
        <f t="shared" si="95"/>
        <v>1.6299939408502728</v>
      </c>
      <c r="AS132" s="24">
        <f t="shared" si="96"/>
        <v>3.5043875769238242</v>
      </c>
      <c r="AT132" s="24">
        <f t="shared" ref="AT132:AT195" si="114">AR132*N132/100</f>
        <v>0.93724651598890685</v>
      </c>
      <c r="AU132" s="24">
        <f t="shared" ref="AU132:AU195" si="115">AQ132*O132/100</f>
        <v>0.45181762189177954</v>
      </c>
      <c r="AV132" s="24">
        <f t="shared" si="97"/>
        <v>0.69453206894034314</v>
      </c>
      <c r="AW132" s="24">
        <f t="shared" si="98"/>
        <v>2.8098555079834808</v>
      </c>
      <c r="AX132" s="24">
        <f t="shared" si="99"/>
        <v>23.046099999999999</v>
      </c>
      <c r="AY132" s="24">
        <f t="shared" si="100"/>
        <v>0.98003314970158795</v>
      </c>
      <c r="AZ132" s="24">
        <f t="shared" si="101"/>
        <v>0.30198848753368118</v>
      </c>
      <c r="BA132" s="24">
        <f t="shared" si="85"/>
        <v>1.7777823791267739</v>
      </c>
      <c r="BB132" s="24">
        <f t="shared" si="86"/>
        <v>0.16378137408935808</v>
      </c>
      <c r="BC132" s="24">
        <f t="shared" si="87"/>
        <v>0.79694612925811747</v>
      </c>
      <c r="BD132" s="24">
        <f t="shared" si="102"/>
        <v>39.454666550730863</v>
      </c>
      <c r="BE132" s="24">
        <f t="shared" si="88"/>
        <v>29.830884285676589</v>
      </c>
      <c r="BF132" s="18">
        <f t="shared" ref="BF132:BF195" si="116">IF(R132/BE132&gt;0.3,MIN(R132/BE132,1),0.3)</f>
        <v>1</v>
      </c>
      <c r="BG132" s="25">
        <f t="shared" si="103"/>
        <v>8924612944.2527657</v>
      </c>
      <c r="BH132" s="25">
        <f t="shared" si="104"/>
        <v>6828254269.9889059</v>
      </c>
      <c r="BI132" s="24">
        <f t="shared" si="105"/>
        <v>38.618153975713454</v>
      </c>
      <c r="BJ132" s="18">
        <f t="shared" si="106"/>
        <v>0.22332597310784752</v>
      </c>
      <c r="BK132" s="18">
        <f t="shared" si="107"/>
        <v>1</v>
      </c>
      <c r="BL132" s="24">
        <f t="shared" si="108"/>
        <v>8.6244368162548977</v>
      </c>
      <c r="BM132" s="24">
        <f t="shared" si="109"/>
        <v>14.421663183745101</v>
      </c>
      <c r="BN132" s="24">
        <f t="shared" ref="BN132:BN195" si="117">BM132/R132</f>
        <v>0.48184641442516207</v>
      </c>
      <c r="BO132" s="24">
        <f t="shared" si="110"/>
        <v>1.0680676368602735</v>
      </c>
      <c r="BP132" s="24">
        <f t="shared" si="111"/>
        <v>0.76440690035054182</v>
      </c>
      <c r="BQ132" s="24">
        <f t="shared" si="112"/>
        <v>0.27715835066851602</v>
      </c>
      <c r="BS132" s="9"/>
      <c r="BT132" s="13"/>
      <c r="BU132" s="14"/>
      <c r="BV132" s="13"/>
      <c r="BW132" s="26"/>
      <c r="BX132" s="27"/>
      <c r="BZ132" s="13"/>
      <c r="CA132" s="14"/>
      <c r="CB132" s="13"/>
      <c r="CC132" s="6"/>
      <c r="CD132" s="28"/>
      <c r="CF132" s="15"/>
      <c r="CG132" s="15"/>
      <c r="CH132" s="15"/>
    </row>
    <row r="133" spans="1:86" ht="18.75">
      <c r="A133">
        <f t="shared" ref="A133:A196" si="118">I133</f>
        <v>130</v>
      </c>
      <c r="B133">
        <f t="shared" ref="B133:B196" si="119">O133</f>
        <v>8.3000000000000007</v>
      </c>
      <c r="C133">
        <f t="shared" ref="C133:C196" si="120">Z133</f>
        <v>3.3</v>
      </c>
      <c r="D133" s="29">
        <f t="shared" ref="D133:D196" si="121">AK133</f>
        <v>8.8050106746069634</v>
      </c>
      <c r="E133">
        <f t="shared" ref="E133:E196" si="122">S133</f>
        <v>0</v>
      </c>
      <c r="F133">
        <f t="shared" ref="F133:G196" si="123">K133</f>
        <v>33.6</v>
      </c>
      <c r="G133">
        <f t="shared" si="123"/>
        <v>16.3</v>
      </c>
      <c r="H133">
        <v>2002</v>
      </c>
      <c r="I133">
        <v>130</v>
      </c>
      <c r="J133">
        <v>26</v>
      </c>
      <c r="K133">
        <v>33.6</v>
      </c>
      <c r="L133">
        <v>16.3</v>
      </c>
      <c r="M133">
        <v>25.6</v>
      </c>
      <c r="N133">
        <v>49.6</v>
      </c>
      <c r="O133">
        <v>8.3000000000000007</v>
      </c>
      <c r="P133">
        <v>19.2</v>
      </c>
      <c r="Q133">
        <v>2.9</v>
      </c>
      <c r="R133">
        <v>30.3</v>
      </c>
      <c r="S133">
        <v>0</v>
      </c>
      <c r="T133">
        <v>37.4</v>
      </c>
      <c r="U133">
        <v>24.5</v>
      </c>
      <c r="V133">
        <v>30.8</v>
      </c>
      <c r="W133">
        <v>26.9</v>
      </c>
      <c r="X133">
        <v>26.6</v>
      </c>
      <c r="Y133">
        <v>26.8</v>
      </c>
      <c r="Z133">
        <v>3.3</v>
      </c>
      <c r="AA133">
        <v>2.1</v>
      </c>
      <c r="AB133">
        <v>218</v>
      </c>
      <c r="AC133">
        <v>48</v>
      </c>
      <c r="AD133">
        <v>10.199999999999999</v>
      </c>
      <c r="AE133">
        <v>9.9</v>
      </c>
      <c r="AF133">
        <v>11.5</v>
      </c>
      <c r="AG133"/>
      <c r="AH133"/>
      <c r="AI133"/>
      <c r="AJ133">
        <f t="shared" si="113"/>
        <v>130</v>
      </c>
      <c r="AK133" s="24">
        <f t="shared" si="89"/>
        <v>8.8050106746069634</v>
      </c>
      <c r="AL133" s="17">
        <f t="shared" si="90"/>
        <v>24.950000000000003</v>
      </c>
      <c r="AM133" s="24">
        <f t="shared" si="91"/>
        <v>3.0392999999999999</v>
      </c>
      <c r="AN133" s="17">
        <f t="shared" ref="AN133:AN196" si="124">101.3*(((273.16+AL133)-0.0065*$AN$1)/(273.16+AL133))^5.26</f>
        <v>97.817630024370473</v>
      </c>
      <c r="AO133" s="18">
        <f t="shared" si="92"/>
        <v>6.5078668138662796E-2</v>
      </c>
      <c r="AP133" s="24">
        <f t="shared" si="93"/>
        <v>0.18826314562407409</v>
      </c>
      <c r="AQ133" s="24">
        <f t="shared" si="94"/>
        <v>5.2019304560289008</v>
      </c>
      <c r="AR133" s="24">
        <f t="shared" si="95"/>
        <v>1.8534226492057391</v>
      </c>
      <c r="AS133" s="24">
        <f t="shared" si="96"/>
        <v>3.5276765526173199</v>
      </c>
      <c r="AT133" s="24">
        <f t="shared" si="114"/>
        <v>0.91929763400604658</v>
      </c>
      <c r="AU133" s="24">
        <f t="shared" si="115"/>
        <v>0.43176022785039886</v>
      </c>
      <c r="AV133" s="24">
        <f t="shared" si="97"/>
        <v>0.67552893092822275</v>
      </c>
      <c r="AW133" s="24">
        <f t="shared" si="98"/>
        <v>2.8521476216890971</v>
      </c>
      <c r="AX133" s="24">
        <f t="shared" si="99"/>
        <v>23.331</v>
      </c>
      <c r="AY133" s="24">
        <f t="shared" si="100"/>
        <v>0.97958384369233742</v>
      </c>
      <c r="AZ133" s="24">
        <f t="shared" si="101"/>
        <v>0.30669175976598817</v>
      </c>
      <c r="BA133" s="24">
        <f t="shared" ref="BA133:BA196" si="125">ACOS(-TAN(PI()*$AN$2/180)*TAN(AZ133))</f>
        <v>1.7812669435988517</v>
      </c>
      <c r="BB133" s="24">
        <f t="shared" ref="BB133:BB196" si="126">SIN(PI()*$AN$2/180)*SIN(AZ133)</f>
        <v>0.16625232376788759</v>
      </c>
      <c r="BC133" s="24">
        <f t="shared" ref="BC133:BC196" si="127">COS(PI()*$AN$2/180)*COS(AZ133)</f>
        <v>0.79576967642920682</v>
      </c>
      <c r="BD133" s="24">
        <f t="shared" si="102"/>
        <v>39.556098757567085</v>
      </c>
      <c r="BE133" s="24">
        <f t="shared" ref="BE133:BE196" si="128">BD133*(0.75+(2*10^-5*$AN$1))</f>
        <v>29.907575148621319</v>
      </c>
      <c r="BF133" s="18">
        <f t="shared" si="116"/>
        <v>1</v>
      </c>
      <c r="BG133" s="25">
        <f t="shared" si="103"/>
        <v>8855129491.2018509</v>
      </c>
      <c r="BH133" s="25">
        <f t="shared" si="104"/>
        <v>7020276718.7867928</v>
      </c>
      <c r="BI133" s="24">
        <f t="shared" si="105"/>
        <v>38.91855832378716</v>
      </c>
      <c r="BJ133" s="18">
        <f t="shared" si="106"/>
        <v>0.22493320615315138</v>
      </c>
      <c r="BK133" s="18">
        <f t="shared" si="107"/>
        <v>1</v>
      </c>
      <c r="BL133" s="24">
        <f t="shared" si="108"/>
        <v>8.7540761026278631</v>
      </c>
      <c r="BM133" s="24">
        <f t="shared" si="109"/>
        <v>14.576923897372136</v>
      </c>
      <c r="BN133" s="24">
        <f t="shared" si="117"/>
        <v>0.48108659727300779</v>
      </c>
      <c r="BO133" s="24">
        <f t="shared" si="110"/>
        <v>1.1196733989483425</v>
      </c>
      <c r="BP133" s="24">
        <f t="shared" si="111"/>
        <v>1.703139381988519</v>
      </c>
      <c r="BQ133" s="24">
        <f t="shared" si="112"/>
        <v>0.32059163642784178</v>
      </c>
      <c r="BS133" s="9"/>
      <c r="BT133" s="13"/>
      <c r="BU133" s="14"/>
      <c r="BV133" s="13"/>
      <c r="BW133" s="26"/>
      <c r="BX133" s="27"/>
      <c r="BZ133" s="13"/>
      <c r="CA133" s="14"/>
      <c r="CB133" s="13"/>
      <c r="CC133" s="6"/>
      <c r="CD133" s="28"/>
      <c r="CF133" s="15"/>
      <c r="CG133" s="15"/>
      <c r="CH133" s="15"/>
    </row>
    <row r="134" spans="1:86" ht="18.75">
      <c r="A134">
        <f t="shared" si="118"/>
        <v>131</v>
      </c>
      <c r="B134">
        <f t="shared" si="119"/>
        <v>8.9</v>
      </c>
      <c r="C134">
        <f t="shared" si="120"/>
        <v>2.6</v>
      </c>
      <c r="D134" s="29">
        <f t="shared" si="121"/>
        <v>7.697357276652788</v>
      </c>
      <c r="E134">
        <f t="shared" si="122"/>
        <v>0</v>
      </c>
      <c r="F134">
        <f t="shared" si="123"/>
        <v>30.7</v>
      </c>
      <c r="G134">
        <f t="shared" si="123"/>
        <v>12.8</v>
      </c>
      <c r="H134">
        <v>2002</v>
      </c>
      <c r="I134">
        <v>131</v>
      </c>
      <c r="J134">
        <v>26</v>
      </c>
      <c r="K134">
        <v>30.7</v>
      </c>
      <c r="L134">
        <v>12.8</v>
      </c>
      <c r="M134">
        <v>22.6</v>
      </c>
      <c r="N134">
        <v>42.2</v>
      </c>
      <c r="O134">
        <v>8.9</v>
      </c>
      <c r="P134">
        <v>20.2</v>
      </c>
      <c r="Q134">
        <v>2.2999999999999998</v>
      </c>
      <c r="R134">
        <v>31.11</v>
      </c>
      <c r="S134">
        <v>0</v>
      </c>
      <c r="T134">
        <v>36.5</v>
      </c>
      <c r="U134">
        <v>22.9</v>
      </c>
      <c r="V134">
        <v>29.5</v>
      </c>
      <c r="W134">
        <v>27.1</v>
      </c>
      <c r="X134">
        <v>26.8</v>
      </c>
      <c r="Y134">
        <v>26.9</v>
      </c>
      <c r="Z134">
        <v>2.6</v>
      </c>
      <c r="AA134">
        <v>1.7</v>
      </c>
      <c r="AB134">
        <v>276</v>
      </c>
      <c r="AC134">
        <v>48</v>
      </c>
      <c r="AD134">
        <v>10.1</v>
      </c>
      <c r="AE134">
        <v>9</v>
      </c>
      <c r="AF134">
        <v>8.9</v>
      </c>
      <c r="AG134"/>
      <c r="AH134"/>
      <c r="AI134"/>
      <c r="AJ134">
        <f t="shared" si="113"/>
        <v>131</v>
      </c>
      <c r="AK134" s="24">
        <f t="shared" si="89"/>
        <v>7.697357276652788</v>
      </c>
      <c r="AL134" s="17">
        <f t="shared" si="90"/>
        <v>21.75</v>
      </c>
      <c r="AM134" s="24">
        <f t="shared" si="91"/>
        <v>2.3946000000000001</v>
      </c>
      <c r="AN134" s="17">
        <f t="shared" si="124"/>
        <v>97.780382702615114</v>
      </c>
      <c r="AO134" s="18">
        <f t="shared" si="92"/>
        <v>6.5053887267454119E-2</v>
      </c>
      <c r="AP134" s="24">
        <f t="shared" si="93"/>
        <v>0.1590721423326418</v>
      </c>
      <c r="AQ134" s="24">
        <f t="shared" si="94"/>
        <v>4.4164290333261924</v>
      </c>
      <c r="AR134" s="24">
        <f t="shared" si="95"/>
        <v>1.4782881252432811</v>
      </c>
      <c r="AS134" s="24">
        <f t="shared" si="96"/>
        <v>2.947358579284737</v>
      </c>
      <c r="AT134" s="24">
        <f t="shared" si="114"/>
        <v>0.62383758885266472</v>
      </c>
      <c r="AU134" s="24">
        <f t="shared" si="115"/>
        <v>0.39306218396603115</v>
      </c>
      <c r="AV134" s="24">
        <f t="shared" si="97"/>
        <v>0.50844988640934796</v>
      </c>
      <c r="AW134" s="24">
        <f t="shared" si="98"/>
        <v>2.4389086928753891</v>
      </c>
      <c r="AX134" s="24">
        <f t="shared" si="99"/>
        <v>23.954699999999999</v>
      </c>
      <c r="AY134" s="24">
        <f t="shared" si="100"/>
        <v>0.97914058743081744</v>
      </c>
      <c r="AZ134" s="24">
        <f t="shared" si="101"/>
        <v>0.31130415261092631</v>
      </c>
      <c r="BA134" s="24">
        <f t="shared" si="125"/>
        <v>1.7846968044388558</v>
      </c>
      <c r="BB134" s="24">
        <f t="shared" si="126"/>
        <v>0.16867195693021336</v>
      </c>
      <c r="BC134" s="24">
        <f t="shared" si="127"/>
        <v>0.79459885945991193</v>
      </c>
      <c r="BD134" s="24">
        <f t="shared" si="102"/>
        <v>39.654847518302148</v>
      </c>
      <c r="BE134" s="24">
        <f t="shared" si="128"/>
        <v>29.982237111637886</v>
      </c>
      <c r="BF134" s="18">
        <f t="shared" si="116"/>
        <v>1</v>
      </c>
      <c r="BG134" s="25">
        <f t="shared" si="103"/>
        <v>8524995020.945281</v>
      </c>
      <c r="BH134" s="25">
        <f t="shared" si="104"/>
        <v>6686843416.2083912</v>
      </c>
      <c r="BI134" s="24">
        <f t="shared" si="105"/>
        <v>37.291821928682225</v>
      </c>
      <c r="BJ134" s="18">
        <f t="shared" si="106"/>
        <v>0.2401720591536457</v>
      </c>
      <c r="BK134" s="18">
        <f t="shared" si="107"/>
        <v>1</v>
      </c>
      <c r="BL134" s="24">
        <f t="shared" si="108"/>
        <v>8.9564536622026889</v>
      </c>
      <c r="BM134" s="24">
        <f t="shared" si="109"/>
        <v>14.99824633779731</v>
      </c>
      <c r="BN134" s="24">
        <f t="shared" si="117"/>
        <v>0.48210370741874992</v>
      </c>
      <c r="BO134" s="24">
        <f t="shared" si="110"/>
        <v>0.97340769588393572</v>
      </c>
      <c r="BP134" s="24">
        <f t="shared" si="111"/>
        <v>1.1594573630013245</v>
      </c>
      <c r="BQ134" s="24">
        <f t="shared" si="112"/>
        <v>0.27709056267331544</v>
      </c>
      <c r="BS134" s="9"/>
      <c r="BT134" s="13"/>
      <c r="BU134" s="14"/>
      <c r="BV134" s="13"/>
      <c r="BW134" s="26"/>
      <c r="BX134" s="27"/>
      <c r="BZ134" s="13"/>
      <c r="CA134" s="14"/>
      <c r="CB134" s="13"/>
      <c r="CC134" s="6"/>
      <c r="CD134" s="28"/>
      <c r="CF134" s="15"/>
      <c r="CG134" s="15"/>
      <c r="CH134" s="15"/>
    </row>
    <row r="135" spans="1:86" ht="18.75">
      <c r="A135">
        <f t="shared" si="118"/>
        <v>132</v>
      </c>
      <c r="B135">
        <f t="shared" si="119"/>
        <v>9.1</v>
      </c>
      <c r="C135">
        <f t="shared" si="120"/>
        <v>2.2999999999999998</v>
      </c>
      <c r="D135" s="29">
        <f t="shared" si="121"/>
        <v>7.8705156505834744</v>
      </c>
      <c r="E135">
        <f t="shared" si="122"/>
        <v>0</v>
      </c>
      <c r="F135">
        <f t="shared" si="123"/>
        <v>33.299999999999997</v>
      </c>
      <c r="G135">
        <f t="shared" si="123"/>
        <v>15</v>
      </c>
      <c r="H135">
        <v>2002</v>
      </c>
      <c r="I135">
        <v>132</v>
      </c>
      <c r="J135">
        <v>26</v>
      </c>
      <c r="K135">
        <v>33.299999999999997</v>
      </c>
      <c r="L135">
        <v>15</v>
      </c>
      <c r="M135">
        <v>24.7</v>
      </c>
      <c r="N135">
        <v>37.200000000000003</v>
      </c>
      <c r="O135">
        <v>9.1</v>
      </c>
      <c r="P135">
        <v>16.399999999999999</v>
      </c>
      <c r="Q135">
        <v>2.8</v>
      </c>
      <c r="R135">
        <v>31.36</v>
      </c>
      <c r="S135">
        <v>0</v>
      </c>
      <c r="T135">
        <v>37.799999999999997</v>
      </c>
      <c r="U135">
        <v>23</v>
      </c>
      <c r="V135">
        <v>30.1</v>
      </c>
      <c r="W135">
        <v>27</v>
      </c>
      <c r="X135">
        <v>26.7</v>
      </c>
      <c r="Y135">
        <v>26.8</v>
      </c>
      <c r="Z135">
        <v>2.2999999999999998</v>
      </c>
      <c r="AA135">
        <v>0.5</v>
      </c>
      <c r="AB135">
        <v>266</v>
      </c>
      <c r="AC135">
        <v>71</v>
      </c>
      <c r="AD135">
        <v>7.5</v>
      </c>
      <c r="AE135">
        <v>9</v>
      </c>
      <c r="AF135">
        <v>10.8</v>
      </c>
      <c r="AG135"/>
      <c r="AH135"/>
      <c r="AI135"/>
      <c r="AJ135">
        <f t="shared" si="113"/>
        <v>132</v>
      </c>
      <c r="AK135" s="24">
        <f t="shared" si="89"/>
        <v>7.8705156505834744</v>
      </c>
      <c r="AL135" s="17">
        <f t="shared" si="90"/>
        <v>24.15</v>
      </c>
      <c r="AM135" s="24">
        <f t="shared" si="91"/>
        <v>2.1183000000000001</v>
      </c>
      <c r="AN135" s="17">
        <f t="shared" si="124"/>
        <v>97.808392291299</v>
      </c>
      <c r="AO135" s="18">
        <f t="shared" si="92"/>
        <v>6.5072522218292794E-2</v>
      </c>
      <c r="AP135" s="24">
        <f t="shared" si="93"/>
        <v>0.18057293595487006</v>
      </c>
      <c r="AQ135" s="24">
        <f t="shared" si="94"/>
        <v>5.1154132953859861</v>
      </c>
      <c r="AR135" s="24">
        <f t="shared" si="95"/>
        <v>1.7053462321157722</v>
      </c>
      <c r="AS135" s="24">
        <f t="shared" si="96"/>
        <v>3.4103797637508793</v>
      </c>
      <c r="AT135" s="24">
        <f t="shared" si="114"/>
        <v>0.6343887983470673</v>
      </c>
      <c r="AU135" s="24">
        <f t="shared" si="115"/>
        <v>0.46550260988012476</v>
      </c>
      <c r="AV135" s="24">
        <f t="shared" si="97"/>
        <v>0.549945704113596</v>
      </c>
      <c r="AW135" s="24">
        <f t="shared" si="98"/>
        <v>2.8604340596372833</v>
      </c>
      <c r="AX135" s="24">
        <f t="shared" si="99"/>
        <v>24.147200000000002</v>
      </c>
      <c r="AY135" s="24">
        <f t="shared" si="100"/>
        <v>0.97870351226342489</v>
      </c>
      <c r="AZ135" s="24">
        <f t="shared" si="101"/>
        <v>0.31582429931695188</v>
      </c>
      <c r="BA135" s="24">
        <f t="shared" si="125"/>
        <v>1.7880704518503605</v>
      </c>
      <c r="BB135" s="24">
        <f t="shared" si="126"/>
        <v>0.17103971724478964</v>
      </c>
      <c r="BC135" s="24">
        <f t="shared" si="127"/>
        <v>0.79343505757338972</v>
      </c>
      <c r="BD135" s="24">
        <f t="shared" si="102"/>
        <v>39.750918969772044</v>
      </c>
      <c r="BE135" s="24">
        <f t="shared" si="128"/>
        <v>30.054874814665247</v>
      </c>
      <c r="BF135" s="18">
        <f t="shared" si="116"/>
        <v>1</v>
      </c>
      <c r="BG135" s="25">
        <f t="shared" si="103"/>
        <v>8820540308.8896446</v>
      </c>
      <c r="BH135" s="25">
        <f t="shared" si="104"/>
        <v>6895008118.9976492</v>
      </c>
      <c r="BI135" s="24">
        <f t="shared" si="105"/>
        <v>38.526666970965699</v>
      </c>
      <c r="BJ135" s="18">
        <f t="shared" si="106"/>
        <v>0.23617834618622913</v>
      </c>
      <c r="BK135" s="18">
        <f t="shared" si="107"/>
        <v>1</v>
      </c>
      <c r="BL135" s="24">
        <f t="shared" si="108"/>
        <v>9.0991644892702972</v>
      </c>
      <c r="BM135" s="24">
        <f t="shared" si="109"/>
        <v>15.048035510729704</v>
      </c>
      <c r="BN135" s="24">
        <f t="shared" si="117"/>
        <v>0.47984807113296252</v>
      </c>
      <c r="BO135" s="24">
        <f t="shared" si="110"/>
        <v>1.1086453246304468</v>
      </c>
      <c r="BP135" s="24">
        <f t="shared" si="111"/>
        <v>1.1935758959420384</v>
      </c>
      <c r="BQ135" s="24">
        <f t="shared" si="112"/>
        <v>0.29251212027026613</v>
      </c>
      <c r="BS135" s="9"/>
      <c r="BT135" s="13"/>
      <c r="BU135" s="14"/>
      <c r="BV135" s="13"/>
      <c r="BW135" s="26"/>
      <c r="BX135" s="27"/>
      <c r="BZ135" s="13"/>
      <c r="CA135" s="14"/>
      <c r="CB135" s="13"/>
      <c r="CC135" s="6"/>
      <c r="CD135" s="28"/>
      <c r="CF135" s="15"/>
      <c r="CG135" s="15"/>
      <c r="CH135" s="15"/>
    </row>
    <row r="136" spans="1:86" ht="18.75">
      <c r="A136">
        <f t="shared" si="118"/>
        <v>133</v>
      </c>
      <c r="B136">
        <f t="shared" si="119"/>
        <v>5.3</v>
      </c>
      <c r="C136">
        <f t="shared" si="120"/>
        <v>1.5</v>
      </c>
      <c r="D136" s="29">
        <f t="shared" si="121"/>
        <v>7.4037925523094605</v>
      </c>
      <c r="E136">
        <f t="shared" si="122"/>
        <v>0</v>
      </c>
      <c r="F136">
        <f t="shared" si="123"/>
        <v>39.799999999999997</v>
      </c>
      <c r="G136">
        <f t="shared" si="123"/>
        <v>14.4</v>
      </c>
      <c r="H136">
        <v>2002</v>
      </c>
      <c r="I136">
        <v>133</v>
      </c>
      <c r="J136">
        <v>26</v>
      </c>
      <c r="K136">
        <v>39.799999999999997</v>
      </c>
      <c r="L136">
        <v>14.4</v>
      </c>
      <c r="M136">
        <v>27.7</v>
      </c>
      <c r="N136">
        <v>48.9</v>
      </c>
      <c r="O136">
        <v>5.3</v>
      </c>
      <c r="P136">
        <v>16.600000000000001</v>
      </c>
      <c r="Q136">
        <v>3.4</v>
      </c>
      <c r="R136">
        <v>30.62</v>
      </c>
      <c r="S136">
        <v>0</v>
      </c>
      <c r="T136">
        <v>40.299999999999997</v>
      </c>
      <c r="U136">
        <v>24.4</v>
      </c>
      <c r="V136">
        <v>31.8</v>
      </c>
      <c r="W136">
        <v>27</v>
      </c>
      <c r="X136">
        <v>26.8</v>
      </c>
      <c r="Y136">
        <v>26.9</v>
      </c>
      <c r="Z136">
        <v>1.5</v>
      </c>
      <c r="AA136">
        <v>0.4</v>
      </c>
      <c r="AB136">
        <v>62</v>
      </c>
      <c r="AC136">
        <v>69</v>
      </c>
      <c r="AD136">
        <v>6.1</v>
      </c>
      <c r="AE136">
        <v>8.6</v>
      </c>
      <c r="AF136">
        <v>11.6</v>
      </c>
      <c r="AG136"/>
      <c r="AH136"/>
      <c r="AI136"/>
      <c r="AJ136">
        <f t="shared" si="113"/>
        <v>133</v>
      </c>
      <c r="AK136" s="24">
        <f t="shared" si="89"/>
        <v>7.4037925523094605</v>
      </c>
      <c r="AL136" s="17">
        <f t="shared" si="90"/>
        <v>27.099999999999998</v>
      </c>
      <c r="AM136" s="24">
        <f t="shared" si="91"/>
        <v>1.3815</v>
      </c>
      <c r="AN136" s="17">
        <f t="shared" si="124"/>
        <v>97.842215959174766</v>
      </c>
      <c r="AO136" s="18">
        <f t="shared" si="92"/>
        <v>6.5095025311614221E-2</v>
      </c>
      <c r="AP136" s="24">
        <f t="shared" si="93"/>
        <v>0.21031017768069357</v>
      </c>
      <c r="AQ136" s="24">
        <f t="shared" si="94"/>
        <v>7.2973575963193085</v>
      </c>
      <c r="AR136" s="24">
        <f t="shared" si="95"/>
        <v>1.6405764392484408</v>
      </c>
      <c r="AS136" s="24">
        <f t="shared" si="96"/>
        <v>4.468967017783875</v>
      </c>
      <c r="AT136" s="24">
        <f t="shared" si="114"/>
        <v>0.80224187879248743</v>
      </c>
      <c r="AU136" s="24">
        <f t="shared" si="115"/>
        <v>0.38675995260492335</v>
      </c>
      <c r="AV136" s="24">
        <f t="shared" si="97"/>
        <v>0.59450091569870533</v>
      </c>
      <c r="AW136" s="24">
        <f t="shared" si="98"/>
        <v>3.8744661020851696</v>
      </c>
      <c r="AX136" s="24">
        <f t="shared" si="99"/>
        <v>23.577400000000001</v>
      </c>
      <c r="AY136" s="24">
        <f t="shared" si="100"/>
        <v>0.97827274770496442</v>
      </c>
      <c r="AZ136" s="24">
        <f t="shared" si="101"/>
        <v>0.32025086046704321</v>
      </c>
      <c r="BA136" s="24">
        <f t="shared" si="125"/>
        <v>1.7913863698475181</v>
      </c>
      <c r="BB136" s="24">
        <f t="shared" si="126"/>
        <v>0.17335506869334447</v>
      </c>
      <c r="BC136" s="24">
        <f t="shared" si="127"/>
        <v>0.79227963975652382</v>
      </c>
      <c r="BD136" s="24">
        <f t="shared" si="102"/>
        <v>39.844319940016916</v>
      </c>
      <c r="BE136" s="24">
        <f t="shared" si="128"/>
        <v>30.125493420247988</v>
      </c>
      <c r="BF136" s="18">
        <f t="shared" si="116"/>
        <v>1</v>
      </c>
      <c r="BG136" s="25">
        <f t="shared" si="103"/>
        <v>9593019613.9022789</v>
      </c>
      <c r="BH136" s="25">
        <f t="shared" si="104"/>
        <v>6837760730.9359121</v>
      </c>
      <c r="BI136" s="24">
        <f t="shared" si="105"/>
        <v>40.280058015370827</v>
      </c>
      <c r="BJ136" s="18">
        <f t="shared" si="106"/>
        <v>0.23205456032006436</v>
      </c>
      <c r="BK136" s="18">
        <f t="shared" si="107"/>
        <v>1</v>
      </c>
      <c r="BL136" s="24">
        <f t="shared" si="108"/>
        <v>9.3471711524235612</v>
      </c>
      <c r="BM136" s="24">
        <f t="shared" si="109"/>
        <v>14.23022884757644</v>
      </c>
      <c r="BN136" s="24">
        <f t="shared" si="117"/>
        <v>0.46473640913051728</v>
      </c>
      <c r="BO136" s="24">
        <f t="shared" si="110"/>
        <v>1.2210468786072588</v>
      </c>
      <c r="BP136" s="24">
        <f t="shared" si="111"/>
        <v>1.0443728765454494</v>
      </c>
      <c r="BQ136" s="24">
        <f t="shared" si="112"/>
        <v>0.30598098733142609</v>
      </c>
      <c r="BS136" s="9"/>
      <c r="BT136" s="13"/>
      <c r="BU136" s="14"/>
      <c r="BV136" s="13"/>
      <c r="BW136" s="26"/>
      <c r="BX136" s="27"/>
      <c r="BZ136" s="13"/>
      <c r="CA136" s="14"/>
      <c r="CB136" s="13"/>
      <c r="CC136" s="6"/>
      <c r="CD136" s="28"/>
      <c r="CF136" s="15"/>
      <c r="CG136" s="15"/>
      <c r="CH136" s="15"/>
    </row>
    <row r="137" spans="1:86" ht="18.75">
      <c r="A137">
        <f t="shared" si="118"/>
        <v>134</v>
      </c>
      <c r="B137">
        <f t="shared" si="119"/>
        <v>6.2</v>
      </c>
      <c r="C137">
        <f t="shared" si="120"/>
        <v>2</v>
      </c>
      <c r="D137" s="29">
        <f t="shared" si="121"/>
        <v>7.9666384588076475</v>
      </c>
      <c r="E137">
        <f t="shared" si="122"/>
        <v>0</v>
      </c>
      <c r="F137">
        <f t="shared" si="123"/>
        <v>37.799999999999997</v>
      </c>
      <c r="G137">
        <f t="shared" si="123"/>
        <v>15.9</v>
      </c>
      <c r="H137">
        <v>2002</v>
      </c>
      <c r="I137">
        <v>134</v>
      </c>
      <c r="J137">
        <v>26</v>
      </c>
      <c r="K137">
        <v>37.799999999999997</v>
      </c>
      <c r="L137">
        <v>15.9</v>
      </c>
      <c r="M137">
        <v>27.8</v>
      </c>
      <c r="N137">
        <v>36.299999999999997</v>
      </c>
      <c r="O137">
        <v>6.2</v>
      </c>
      <c r="P137">
        <v>16.3</v>
      </c>
      <c r="Q137">
        <v>3.4</v>
      </c>
      <c r="R137">
        <v>30.54</v>
      </c>
      <c r="S137">
        <v>0</v>
      </c>
      <c r="T137">
        <v>40.4</v>
      </c>
      <c r="U137">
        <v>25.4</v>
      </c>
      <c r="V137">
        <v>32.6</v>
      </c>
      <c r="W137">
        <v>27.4</v>
      </c>
      <c r="X137">
        <v>27</v>
      </c>
      <c r="Y137">
        <v>27.3</v>
      </c>
      <c r="Z137">
        <v>2</v>
      </c>
      <c r="AA137">
        <v>0.8</v>
      </c>
      <c r="AB137">
        <v>233</v>
      </c>
      <c r="AC137">
        <v>64</v>
      </c>
      <c r="AD137">
        <v>7</v>
      </c>
      <c r="AE137">
        <v>9.1</v>
      </c>
      <c r="AF137">
        <v>12</v>
      </c>
      <c r="AG137"/>
      <c r="AH137"/>
      <c r="AI137"/>
      <c r="AJ137">
        <f t="shared" si="113"/>
        <v>134</v>
      </c>
      <c r="AK137" s="24">
        <f t="shared" si="89"/>
        <v>7.9666384588076475</v>
      </c>
      <c r="AL137" s="17">
        <f t="shared" si="90"/>
        <v>26.849999999999998</v>
      </c>
      <c r="AM137" s="24">
        <f t="shared" si="91"/>
        <v>1.8420000000000001</v>
      </c>
      <c r="AN137" s="17">
        <f t="shared" si="124"/>
        <v>97.839374979168099</v>
      </c>
      <c r="AO137" s="18">
        <f t="shared" si="92"/>
        <v>6.5093135190222029E-2</v>
      </c>
      <c r="AP137" s="24">
        <f t="shared" si="93"/>
        <v>0.20764000911122577</v>
      </c>
      <c r="AQ137" s="24">
        <f t="shared" si="94"/>
        <v>6.5534484603429339</v>
      </c>
      <c r="AR137" s="24">
        <f t="shared" si="95"/>
        <v>1.8067051290327525</v>
      </c>
      <c r="AS137" s="24">
        <f t="shared" si="96"/>
        <v>4.1800767946878432</v>
      </c>
      <c r="AT137" s="24">
        <f t="shared" si="114"/>
        <v>0.65583396183888909</v>
      </c>
      <c r="AU137" s="24">
        <f t="shared" si="115"/>
        <v>0.40631380454126192</v>
      </c>
      <c r="AV137" s="24">
        <f t="shared" si="97"/>
        <v>0.53107388319007554</v>
      </c>
      <c r="AW137" s="24">
        <f t="shared" si="98"/>
        <v>3.6490029114977678</v>
      </c>
      <c r="AX137" s="24">
        <f t="shared" si="99"/>
        <v>23.515799999999999</v>
      </c>
      <c r="AY137" s="24">
        <f t="shared" si="100"/>
        <v>0.97784842140027151</v>
      </c>
      <c r="AZ137" s="24">
        <f t="shared" si="101"/>
        <v>0.32458252437559854</v>
      </c>
      <c r="BA137" s="24">
        <f t="shared" si="125"/>
        <v>1.7946430378895106</v>
      </c>
      <c r="BB137" s="24">
        <f t="shared" si="126"/>
        <v>0.17561749528504189</v>
      </c>
      <c r="BC137" s="24">
        <f t="shared" si="127"/>
        <v>0.79113396318729168</v>
      </c>
      <c r="BD137" s="24">
        <f t="shared" si="102"/>
        <v>39.935057894538019</v>
      </c>
      <c r="BE137" s="24">
        <f t="shared" si="128"/>
        <v>30.194098572902305</v>
      </c>
      <c r="BF137" s="18">
        <f t="shared" si="116"/>
        <v>1</v>
      </c>
      <c r="BG137" s="25">
        <f t="shared" si="103"/>
        <v>9350139932.4819927</v>
      </c>
      <c r="BH137" s="25">
        <f t="shared" si="104"/>
        <v>6981552261.8633099</v>
      </c>
      <c r="BI137" s="24">
        <f t="shared" si="105"/>
        <v>40.037143414437509</v>
      </c>
      <c r="BJ137" s="18">
        <f t="shared" si="106"/>
        <v>0.23797525736114067</v>
      </c>
      <c r="BK137" s="18">
        <f t="shared" si="107"/>
        <v>1</v>
      </c>
      <c r="BL137" s="24">
        <f t="shared" si="108"/>
        <v>9.5278495080556649</v>
      </c>
      <c r="BM137" s="24">
        <f t="shared" si="109"/>
        <v>13.987950491944334</v>
      </c>
      <c r="BN137" s="24">
        <f t="shared" si="117"/>
        <v>0.45802064479189042</v>
      </c>
      <c r="BO137" s="24">
        <f t="shared" si="110"/>
        <v>1.185018932378636</v>
      </c>
      <c r="BP137" s="24">
        <f t="shared" si="111"/>
        <v>1.3125196194335464</v>
      </c>
      <c r="BQ137" s="24">
        <f t="shared" si="112"/>
        <v>0.31349967300838005</v>
      </c>
      <c r="BS137" s="9"/>
      <c r="BT137" s="13"/>
      <c r="BU137" s="14"/>
      <c r="BV137" s="13"/>
      <c r="BW137" s="26"/>
      <c r="BX137" s="27"/>
      <c r="BZ137" s="13"/>
      <c r="CA137" s="14"/>
      <c r="CB137" s="13"/>
      <c r="CC137" s="6"/>
      <c r="CD137" s="28"/>
      <c r="CF137" s="15"/>
      <c r="CG137" s="15"/>
      <c r="CH137" s="15"/>
    </row>
    <row r="138" spans="1:86" ht="18.75">
      <c r="A138">
        <f t="shared" si="118"/>
        <v>135</v>
      </c>
      <c r="B138">
        <f t="shared" si="119"/>
        <v>7.6</v>
      </c>
      <c r="C138">
        <f t="shared" si="120"/>
        <v>2.2000000000000002</v>
      </c>
      <c r="D138" s="29">
        <f t="shared" si="121"/>
        <v>8.038530778273687</v>
      </c>
      <c r="E138">
        <f t="shared" si="122"/>
        <v>0</v>
      </c>
      <c r="F138">
        <f t="shared" si="123"/>
        <v>36.4</v>
      </c>
      <c r="G138">
        <f t="shared" si="123"/>
        <v>17.8</v>
      </c>
      <c r="H138">
        <v>2002</v>
      </c>
      <c r="I138">
        <v>135</v>
      </c>
      <c r="J138">
        <v>26</v>
      </c>
      <c r="K138">
        <v>36.4</v>
      </c>
      <c r="L138">
        <v>17.8</v>
      </c>
      <c r="M138">
        <v>27.5</v>
      </c>
      <c r="N138">
        <v>44.4</v>
      </c>
      <c r="O138">
        <v>7.6</v>
      </c>
      <c r="P138">
        <v>19.2</v>
      </c>
      <c r="Q138">
        <v>3.2</v>
      </c>
      <c r="R138">
        <v>30.46</v>
      </c>
      <c r="S138">
        <v>0</v>
      </c>
      <c r="T138">
        <v>40.5</v>
      </c>
      <c r="U138">
        <v>25.9</v>
      </c>
      <c r="V138">
        <v>32.799999999999997</v>
      </c>
      <c r="W138">
        <v>27.8</v>
      </c>
      <c r="X138">
        <v>27.4</v>
      </c>
      <c r="Y138">
        <v>27.6</v>
      </c>
      <c r="Z138">
        <v>2.2000000000000002</v>
      </c>
      <c r="AA138">
        <v>0.8</v>
      </c>
      <c r="AB138">
        <v>218</v>
      </c>
      <c r="AC138">
        <v>64</v>
      </c>
      <c r="AD138">
        <v>7.4</v>
      </c>
      <c r="AE138">
        <v>9.1</v>
      </c>
      <c r="AF138">
        <v>12.7</v>
      </c>
      <c r="AG138"/>
      <c r="AH138"/>
      <c r="AI138"/>
      <c r="AJ138">
        <f t="shared" si="113"/>
        <v>135</v>
      </c>
      <c r="AK138" s="24">
        <f t="shared" si="89"/>
        <v>8.038530778273687</v>
      </c>
      <c r="AL138" s="17">
        <f t="shared" si="90"/>
        <v>27.1</v>
      </c>
      <c r="AM138" s="24">
        <f t="shared" si="91"/>
        <v>2.0262000000000002</v>
      </c>
      <c r="AN138" s="17">
        <f t="shared" si="124"/>
        <v>97.842215959174766</v>
      </c>
      <c r="AO138" s="18">
        <f t="shared" si="92"/>
        <v>6.5095025311614221E-2</v>
      </c>
      <c r="AP138" s="24">
        <f t="shared" si="93"/>
        <v>0.21031017768069366</v>
      </c>
      <c r="AQ138" s="24">
        <f t="shared" si="94"/>
        <v>6.0726299897773925</v>
      </c>
      <c r="AR138" s="24">
        <f t="shared" si="95"/>
        <v>2.038176335166181</v>
      </c>
      <c r="AS138" s="24">
        <f t="shared" si="96"/>
        <v>4.0554031624717872</v>
      </c>
      <c r="AT138" s="24">
        <f t="shared" si="114"/>
        <v>0.90495029281378436</v>
      </c>
      <c r="AU138" s="24">
        <f t="shared" si="115"/>
        <v>0.4615198792230818</v>
      </c>
      <c r="AV138" s="24">
        <f t="shared" si="97"/>
        <v>0.68323508601843308</v>
      </c>
      <c r="AW138" s="24">
        <f t="shared" si="98"/>
        <v>3.3721680764533541</v>
      </c>
      <c r="AX138" s="24">
        <f t="shared" si="99"/>
        <v>23.4542</v>
      </c>
      <c r="AY138" s="24">
        <f t="shared" si="100"/>
        <v>0.97743065908638782</v>
      </c>
      <c r="AZ138" s="24">
        <f t="shared" si="101"/>
        <v>0.32881800747711681</v>
      </c>
      <c r="BA138" s="24">
        <f t="shared" si="125"/>
        <v>1.7978389326017825</v>
      </c>
      <c r="BB138" s="24">
        <f t="shared" si="126"/>
        <v>0.1778265007534946</v>
      </c>
      <c r="BC138" s="24">
        <f t="shared" si="127"/>
        <v>0.78999937168494549</v>
      </c>
      <c r="BD138" s="24">
        <f t="shared" si="102"/>
        <v>40.023140883099124</v>
      </c>
      <c r="BE138" s="24">
        <f t="shared" si="128"/>
        <v>30.260696358893586</v>
      </c>
      <c r="BF138" s="18">
        <f t="shared" si="116"/>
        <v>1</v>
      </c>
      <c r="BG138" s="25">
        <f t="shared" si="103"/>
        <v>9182889364.1693211</v>
      </c>
      <c r="BH138" s="25">
        <f t="shared" si="104"/>
        <v>7166929826.5031099</v>
      </c>
      <c r="BI138" s="24">
        <f t="shared" si="105"/>
        <v>40.08158174593347</v>
      </c>
      <c r="BJ138" s="18">
        <f t="shared" si="106"/>
        <v>0.22427875006740861</v>
      </c>
      <c r="BK138" s="18">
        <f t="shared" si="107"/>
        <v>1</v>
      </c>
      <c r="BL138" s="24">
        <f t="shared" si="108"/>
        <v>8.9894470547026195</v>
      </c>
      <c r="BM138" s="24">
        <f t="shared" si="109"/>
        <v>14.464752945297381</v>
      </c>
      <c r="BN138" s="24">
        <f t="shared" si="117"/>
        <v>0.47487698441554105</v>
      </c>
      <c r="BO138" s="24">
        <f t="shared" si="110"/>
        <v>1.2411705829093942</v>
      </c>
      <c r="BP138" s="24">
        <f t="shared" si="111"/>
        <v>1.3331663802781151</v>
      </c>
      <c r="BQ138" s="24">
        <f t="shared" si="112"/>
        <v>0.3202496866896814</v>
      </c>
      <c r="BS138" s="9"/>
      <c r="BT138" s="13"/>
      <c r="BU138" s="14"/>
      <c r="BV138" s="13"/>
      <c r="BW138" s="26"/>
      <c r="BX138" s="27"/>
      <c r="BZ138" s="13"/>
      <c r="CA138" s="14"/>
      <c r="CB138" s="13"/>
      <c r="CC138" s="6"/>
      <c r="CD138" s="28"/>
      <c r="CF138" s="15"/>
      <c r="CG138" s="15"/>
      <c r="CH138" s="15"/>
    </row>
    <row r="139" spans="1:86" ht="18.75">
      <c r="A139">
        <f t="shared" si="118"/>
        <v>136</v>
      </c>
      <c r="B139">
        <f t="shared" si="119"/>
        <v>6.4</v>
      </c>
      <c r="C139">
        <f t="shared" si="120"/>
        <v>1.6</v>
      </c>
      <c r="D139" s="29">
        <f t="shared" si="121"/>
        <v>6.932899070496199</v>
      </c>
      <c r="E139">
        <f t="shared" si="122"/>
        <v>0</v>
      </c>
      <c r="F139">
        <f t="shared" si="123"/>
        <v>35.6</v>
      </c>
      <c r="G139">
        <f t="shared" si="123"/>
        <v>14.2</v>
      </c>
      <c r="H139">
        <v>2002</v>
      </c>
      <c r="I139">
        <v>136</v>
      </c>
      <c r="J139">
        <v>26</v>
      </c>
      <c r="K139">
        <v>35.6</v>
      </c>
      <c r="L139">
        <v>14.2</v>
      </c>
      <c r="M139">
        <v>26.8</v>
      </c>
      <c r="N139">
        <v>41.1</v>
      </c>
      <c r="O139">
        <v>6.4</v>
      </c>
      <c r="P139">
        <v>17.5</v>
      </c>
      <c r="Q139">
        <v>3.1</v>
      </c>
      <c r="R139">
        <v>29.55</v>
      </c>
      <c r="S139">
        <v>0</v>
      </c>
      <c r="T139">
        <v>40.4</v>
      </c>
      <c r="U139">
        <v>25.3</v>
      </c>
      <c r="V139">
        <v>32.6</v>
      </c>
      <c r="W139">
        <v>28</v>
      </c>
      <c r="X139">
        <v>27.8</v>
      </c>
      <c r="Y139">
        <v>27.9</v>
      </c>
      <c r="Z139">
        <v>1.6</v>
      </c>
      <c r="AA139">
        <v>0.1</v>
      </c>
      <c r="AB139">
        <v>66</v>
      </c>
      <c r="AC139">
        <v>78</v>
      </c>
      <c r="AD139">
        <v>4.7</v>
      </c>
      <c r="AE139">
        <v>8.1999999999999993</v>
      </c>
      <c r="AF139">
        <v>10.9</v>
      </c>
      <c r="AG139"/>
      <c r="AH139"/>
      <c r="AI139"/>
      <c r="AJ139">
        <f t="shared" si="113"/>
        <v>136</v>
      </c>
      <c r="AK139" s="24">
        <f t="shared" si="89"/>
        <v>6.932899070496199</v>
      </c>
      <c r="AL139" s="17">
        <f t="shared" si="90"/>
        <v>24.9</v>
      </c>
      <c r="AM139" s="24">
        <f t="shared" si="91"/>
        <v>1.4736000000000002</v>
      </c>
      <c r="AN139" s="17">
        <f t="shared" si="124"/>
        <v>97.817054098192031</v>
      </c>
      <c r="AO139" s="18">
        <f t="shared" si="92"/>
        <v>6.5078284971450198E-2</v>
      </c>
      <c r="AP139" s="24">
        <f t="shared" si="93"/>
        <v>0.18777455670296286</v>
      </c>
      <c r="AQ139" s="24">
        <f t="shared" si="94"/>
        <v>5.8118453382797011</v>
      </c>
      <c r="AR139" s="24">
        <f t="shared" si="95"/>
        <v>1.6194713704253727</v>
      </c>
      <c r="AS139" s="24">
        <f t="shared" si="96"/>
        <v>3.715658354352537</v>
      </c>
      <c r="AT139" s="24">
        <f t="shared" si="114"/>
        <v>0.66560273324482822</v>
      </c>
      <c r="AU139" s="24">
        <f t="shared" si="115"/>
        <v>0.37195810164990084</v>
      </c>
      <c r="AV139" s="24">
        <f t="shared" si="97"/>
        <v>0.51878041744736447</v>
      </c>
      <c r="AW139" s="24">
        <f t="shared" si="98"/>
        <v>3.1968779369051727</v>
      </c>
      <c r="AX139" s="24">
        <f t="shared" si="99"/>
        <v>22.753500000000003</v>
      </c>
      <c r="AY139" s="24">
        <f t="shared" si="100"/>
        <v>0.97701958455530324</v>
      </c>
      <c r="AZ139" s="24">
        <f t="shared" si="101"/>
        <v>0.33295605470654577</v>
      </c>
      <c r="BA139" s="24">
        <f t="shared" si="125"/>
        <v>1.8009725295818686</v>
      </c>
      <c r="BB139" s="24">
        <f t="shared" si="126"/>
        <v>0.17998160823794859</v>
      </c>
      <c r="BC139" s="24">
        <f t="shared" si="127"/>
        <v>0.78887719418455626</v>
      </c>
      <c r="BD139" s="24">
        <f t="shared" si="102"/>
        <v>40.108577487172944</v>
      </c>
      <c r="BE139" s="24">
        <f t="shared" si="128"/>
        <v>30.325293266501717</v>
      </c>
      <c r="BF139" s="18">
        <f t="shared" si="116"/>
        <v>0.97443410490087068</v>
      </c>
      <c r="BG139" s="25">
        <f t="shared" si="103"/>
        <v>9088330858.3104572</v>
      </c>
      <c r="BH139" s="25">
        <f t="shared" si="104"/>
        <v>6818757725.0322866</v>
      </c>
      <c r="BI139" s="24">
        <f t="shared" si="105"/>
        <v>38.996227662064733</v>
      </c>
      <c r="BJ139" s="18">
        <f t="shared" si="106"/>
        <v>0.23916302175308735</v>
      </c>
      <c r="BK139" s="18">
        <f t="shared" si="107"/>
        <v>0.96548604161617557</v>
      </c>
      <c r="BL139" s="24">
        <f t="shared" si="108"/>
        <v>9.0045627426433636</v>
      </c>
      <c r="BM139" s="24">
        <f t="shared" si="109"/>
        <v>13.748937257356639</v>
      </c>
      <c r="BN139" s="24">
        <f t="shared" si="117"/>
        <v>0.46527706454675594</v>
      </c>
      <c r="BO139" s="24">
        <f t="shared" si="110"/>
        <v>1.0533338442438931</v>
      </c>
      <c r="BP139" s="24">
        <f t="shared" si="111"/>
        <v>0.92572198699673602</v>
      </c>
      <c r="BQ139" s="24">
        <f t="shared" si="112"/>
        <v>0.28545862432394892</v>
      </c>
      <c r="BS139" s="9"/>
      <c r="BT139" s="13"/>
      <c r="BU139" s="14"/>
      <c r="BV139" s="13"/>
      <c r="BW139" s="26"/>
      <c r="BX139" s="27"/>
      <c r="BZ139" s="13"/>
      <c r="CA139" s="14"/>
      <c r="CB139" s="13"/>
      <c r="CC139" s="6"/>
      <c r="CD139" s="28"/>
      <c r="CF139" s="15"/>
      <c r="CG139" s="15"/>
      <c r="CH139" s="15"/>
    </row>
    <row r="140" spans="1:86" ht="18.75">
      <c r="A140">
        <f t="shared" si="118"/>
        <v>137</v>
      </c>
      <c r="B140">
        <f t="shared" si="119"/>
        <v>7</v>
      </c>
      <c r="C140">
        <f t="shared" si="120"/>
        <v>1.5</v>
      </c>
      <c r="D140" s="29">
        <f t="shared" si="121"/>
        <v>7.1907498510758758</v>
      </c>
      <c r="E140">
        <f t="shared" si="122"/>
        <v>0</v>
      </c>
      <c r="F140">
        <f t="shared" si="123"/>
        <v>37.799999999999997</v>
      </c>
      <c r="G140">
        <f t="shared" si="123"/>
        <v>15.5</v>
      </c>
      <c r="H140">
        <v>2002</v>
      </c>
      <c r="I140">
        <v>137</v>
      </c>
      <c r="J140">
        <v>26</v>
      </c>
      <c r="K140">
        <v>37.799999999999997</v>
      </c>
      <c r="L140">
        <v>15.5</v>
      </c>
      <c r="M140">
        <v>26.6</v>
      </c>
      <c r="N140">
        <v>38.6</v>
      </c>
      <c r="O140">
        <v>7</v>
      </c>
      <c r="P140">
        <v>17.399999999999999</v>
      </c>
      <c r="Q140">
        <v>3.1</v>
      </c>
      <c r="R140">
        <v>30.7</v>
      </c>
      <c r="S140">
        <v>0</v>
      </c>
      <c r="T140">
        <v>41</v>
      </c>
      <c r="U140">
        <v>25.3</v>
      </c>
      <c r="V140">
        <v>32.799999999999997</v>
      </c>
      <c r="W140">
        <v>28.2</v>
      </c>
      <c r="X140">
        <v>28</v>
      </c>
      <c r="Y140">
        <v>28.1</v>
      </c>
      <c r="Z140">
        <v>1.5</v>
      </c>
      <c r="AA140">
        <v>0.3</v>
      </c>
      <c r="AB140">
        <v>316</v>
      </c>
      <c r="AC140">
        <v>71</v>
      </c>
      <c r="AD140">
        <v>4.5999999999999996</v>
      </c>
      <c r="AE140">
        <v>8.4</v>
      </c>
      <c r="AF140">
        <v>11.8</v>
      </c>
      <c r="AG140"/>
      <c r="AH140"/>
      <c r="AI140"/>
      <c r="AJ140">
        <f t="shared" si="113"/>
        <v>137</v>
      </c>
      <c r="AK140" s="24">
        <f t="shared" si="89"/>
        <v>7.1907498510758758</v>
      </c>
      <c r="AL140" s="17">
        <f t="shared" si="90"/>
        <v>26.65</v>
      </c>
      <c r="AM140" s="24">
        <f t="shared" si="91"/>
        <v>1.3815</v>
      </c>
      <c r="AN140" s="17">
        <f t="shared" si="124"/>
        <v>97.837098832033249</v>
      </c>
      <c r="AO140" s="18">
        <f t="shared" si="92"/>
        <v>6.5091620855597623E-2</v>
      </c>
      <c r="AP140" s="24">
        <f t="shared" si="93"/>
        <v>0.20552445691134588</v>
      </c>
      <c r="AQ140" s="24">
        <f t="shared" si="94"/>
        <v>6.5534484603429339</v>
      </c>
      <c r="AR140" s="24">
        <f t="shared" si="95"/>
        <v>1.761022898120093</v>
      </c>
      <c r="AS140" s="24">
        <f t="shared" si="96"/>
        <v>4.1572356792315137</v>
      </c>
      <c r="AT140" s="24">
        <f t="shared" si="114"/>
        <v>0.67975483867435604</v>
      </c>
      <c r="AU140" s="24">
        <f t="shared" si="115"/>
        <v>0.45874139222400534</v>
      </c>
      <c r="AV140" s="24">
        <f t="shared" si="97"/>
        <v>0.56924811544918064</v>
      </c>
      <c r="AW140" s="24">
        <f t="shared" si="98"/>
        <v>3.5879875637823329</v>
      </c>
      <c r="AX140" s="24">
        <f t="shared" si="99"/>
        <v>23.638999999999999</v>
      </c>
      <c r="AY140" s="24">
        <f t="shared" si="100"/>
        <v>0.97661531961727288</v>
      </c>
      <c r="AZ140" s="24">
        <f t="shared" si="101"/>
        <v>0.33699543987118497</v>
      </c>
      <c r="BA140" s="24">
        <f t="shared" si="125"/>
        <v>1.8040423052871839</v>
      </c>
      <c r="BB140" s="24">
        <f t="shared" si="126"/>
        <v>0.18208235994998831</v>
      </c>
      <c r="BC140" s="24">
        <f t="shared" si="127"/>
        <v>0.78776874323740242</v>
      </c>
      <c r="BD140" s="24">
        <f t="shared" si="102"/>
        <v>40.191376768127917</v>
      </c>
      <c r="BE140" s="24">
        <f t="shared" si="128"/>
        <v>30.387896146846153</v>
      </c>
      <c r="BF140" s="18">
        <f t="shared" si="116"/>
        <v>1</v>
      </c>
      <c r="BG140" s="25">
        <f t="shared" si="103"/>
        <v>9350139932.4819927</v>
      </c>
      <c r="BH140" s="25">
        <f t="shared" si="104"/>
        <v>6942988231.9035416</v>
      </c>
      <c r="BI140" s="24">
        <f t="shared" si="105"/>
        <v>39.942603694991135</v>
      </c>
      <c r="BJ140" s="18">
        <f t="shared" si="106"/>
        <v>0.23437205358995217</v>
      </c>
      <c r="BK140" s="18">
        <f t="shared" si="107"/>
        <v>1</v>
      </c>
      <c r="BL140" s="24">
        <f t="shared" si="108"/>
        <v>9.3614300537246837</v>
      </c>
      <c r="BM140" s="24">
        <f t="shared" si="109"/>
        <v>14.277569946275316</v>
      </c>
      <c r="BN140" s="24">
        <f t="shared" si="117"/>
        <v>0.465067424960108</v>
      </c>
      <c r="BO140" s="24">
        <f t="shared" si="110"/>
        <v>1.1972310421625709</v>
      </c>
      <c r="BP140" s="24">
        <f t="shared" si="111"/>
        <v>0.96855279664318139</v>
      </c>
      <c r="BQ140" s="24">
        <f t="shared" si="112"/>
        <v>0.30119026299902629</v>
      </c>
      <c r="BS140" s="9"/>
      <c r="BT140" s="13"/>
      <c r="BU140" s="14"/>
      <c r="BV140" s="13"/>
      <c r="BW140" s="26"/>
      <c r="BX140" s="27"/>
      <c r="BZ140" s="13"/>
      <c r="CA140" s="14"/>
      <c r="CB140" s="13"/>
      <c r="CC140" s="6"/>
      <c r="CD140" s="28"/>
      <c r="CF140" s="15"/>
      <c r="CG140" s="15"/>
      <c r="CH140" s="15"/>
    </row>
    <row r="141" spans="1:86" ht="18.75">
      <c r="A141">
        <f t="shared" si="118"/>
        <v>138</v>
      </c>
      <c r="B141">
        <f t="shared" si="119"/>
        <v>8.3000000000000007</v>
      </c>
      <c r="C141">
        <f t="shared" si="120"/>
        <v>2</v>
      </c>
      <c r="D141" s="29">
        <f t="shared" si="121"/>
        <v>8.0120944708201609</v>
      </c>
      <c r="E141">
        <f t="shared" si="122"/>
        <v>0</v>
      </c>
      <c r="F141">
        <f t="shared" si="123"/>
        <v>37.9</v>
      </c>
      <c r="G141">
        <f t="shared" si="123"/>
        <v>16.399999999999999</v>
      </c>
      <c r="H141">
        <v>2002</v>
      </c>
      <c r="I141">
        <v>138</v>
      </c>
      <c r="J141">
        <v>26</v>
      </c>
      <c r="K141">
        <v>37.9</v>
      </c>
      <c r="L141">
        <v>16.399999999999999</v>
      </c>
      <c r="M141">
        <v>27.4</v>
      </c>
      <c r="N141">
        <v>38.4</v>
      </c>
      <c r="O141">
        <v>8.3000000000000007</v>
      </c>
      <c r="P141">
        <v>16.8</v>
      </c>
      <c r="Q141">
        <v>3.3</v>
      </c>
      <c r="R141">
        <v>30.74</v>
      </c>
      <c r="S141">
        <v>0</v>
      </c>
      <c r="T141">
        <v>41.4</v>
      </c>
      <c r="U141">
        <v>25.8</v>
      </c>
      <c r="V141">
        <v>33.200000000000003</v>
      </c>
      <c r="W141">
        <v>28.4</v>
      </c>
      <c r="X141">
        <v>28.1</v>
      </c>
      <c r="Y141">
        <v>28.3</v>
      </c>
      <c r="Z141">
        <v>2</v>
      </c>
      <c r="AA141">
        <v>0.1</v>
      </c>
      <c r="AB141">
        <v>68</v>
      </c>
      <c r="AC141">
        <v>79</v>
      </c>
      <c r="AD141">
        <v>5.9</v>
      </c>
      <c r="AE141">
        <v>9</v>
      </c>
      <c r="AF141">
        <v>12.2</v>
      </c>
      <c r="AG141"/>
      <c r="AH141"/>
      <c r="AI141"/>
      <c r="AJ141">
        <f t="shared" si="113"/>
        <v>138</v>
      </c>
      <c r="AK141" s="24">
        <f t="shared" si="89"/>
        <v>8.0120944708201609</v>
      </c>
      <c r="AL141" s="17">
        <f t="shared" si="90"/>
        <v>27.15</v>
      </c>
      <c r="AM141" s="24">
        <f t="shared" si="91"/>
        <v>1.8420000000000001</v>
      </c>
      <c r="AN141" s="17">
        <f t="shared" si="124"/>
        <v>97.842783595574502</v>
      </c>
      <c r="AO141" s="18">
        <f t="shared" si="92"/>
        <v>6.5095402963586291E-2</v>
      </c>
      <c r="AP141" s="24">
        <f t="shared" si="93"/>
        <v>0.21084766131722266</v>
      </c>
      <c r="AQ141" s="24">
        <f t="shared" si="94"/>
        <v>6.5890195302108285</v>
      </c>
      <c r="AR141" s="24">
        <f t="shared" si="95"/>
        <v>1.8652661127239329</v>
      </c>
      <c r="AS141" s="24">
        <f t="shared" si="96"/>
        <v>4.227142821467381</v>
      </c>
      <c r="AT141" s="24">
        <f t="shared" si="114"/>
        <v>0.71626218728599023</v>
      </c>
      <c r="AU141" s="24">
        <f t="shared" si="115"/>
        <v>0.5468886210074988</v>
      </c>
      <c r="AV141" s="24">
        <f t="shared" si="97"/>
        <v>0.63157540414674451</v>
      </c>
      <c r="AW141" s="24">
        <f t="shared" si="98"/>
        <v>3.5955674173206367</v>
      </c>
      <c r="AX141" s="24">
        <f t="shared" si="99"/>
        <v>23.669799999999999</v>
      </c>
      <c r="AY141" s="24">
        <f t="shared" si="100"/>
        <v>0.9762179840647226</v>
      </c>
      <c r="AZ141" s="24">
        <f t="shared" si="101"/>
        <v>0.34093496601403311</v>
      </c>
      <c r="BA141" s="24">
        <f t="shared" si="125"/>
        <v>1.8070467390016891</v>
      </c>
      <c r="BB141" s="24">
        <f t="shared" si="126"/>
        <v>0.18412831682713096</v>
      </c>
      <c r="BC141" s="24">
        <f t="shared" si="127"/>
        <v>0.78667531353861597</v>
      </c>
      <c r="BD141" s="24">
        <f t="shared" si="102"/>
        <v>40.271548216245577</v>
      </c>
      <c r="BE141" s="24">
        <f t="shared" si="128"/>
        <v>30.448512175338955</v>
      </c>
      <c r="BF141" s="18">
        <f t="shared" si="116"/>
        <v>1</v>
      </c>
      <c r="BG141" s="25">
        <f t="shared" si="103"/>
        <v>9362173185.8823185</v>
      </c>
      <c r="BH141" s="25">
        <f t="shared" si="104"/>
        <v>7029982951.7840414</v>
      </c>
      <c r="BI141" s="24">
        <f t="shared" si="105"/>
        <v>40.185370771489076</v>
      </c>
      <c r="BJ141" s="18">
        <f t="shared" si="106"/>
        <v>0.22873959409890601</v>
      </c>
      <c r="BK141" s="18">
        <f t="shared" si="107"/>
        <v>1</v>
      </c>
      <c r="BL141" s="24">
        <f t="shared" si="108"/>
        <v>9.1919853989844533</v>
      </c>
      <c r="BM141" s="24">
        <f t="shared" si="109"/>
        <v>14.477814601015545</v>
      </c>
      <c r="BN141" s="24">
        <f t="shared" si="117"/>
        <v>0.47097640211501451</v>
      </c>
      <c r="BO141" s="24">
        <f t="shared" si="110"/>
        <v>1.2454662466402544</v>
      </c>
      <c r="BP141" s="24">
        <f t="shared" si="111"/>
        <v>1.2920523114586575</v>
      </c>
      <c r="BQ141" s="24">
        <f t="shared" si="112"/>
        <v>0.31671101324884376</v>
      </c>
      <c r="BS141" s="9"/>
      <c r="BT141" s="13"/>
      <c r="BU141" s="14"/>
      <c r="BV141" s="13"/>
      <c r="BW141" s="26"/>
      <c r="BX141" s="27"/>
      <c r="BZ141" s="13"/>
      <c r="CA141" s="14"/>
      <c r="CB141" s="13"/>
      <c r="CC141" s="6"/>
      <c r="CD141" s="28"/>
      <c r="CF141" s="15"/>
      <c r="CG141" s="15"/>
      <c r="CH141" s="15"/>
    </row>
    <row r="142" spans="1:86" ht="18.75">
      <c r="A142">
        <f t="shared" si="118"/>
        <v>139</v>
      </c>
      <c r="B142">
        <f t="shared" si="119"/>
        <v>10.3</v>
      </c>
      <c r="C142">
        <f t="shared" si="120"/>
        <v>2.2000000000000002</v>
      </c>
      <c r="D142" s="29">
        <f t="shared" si="121"/>
        <v>7.6030568148358544</v>
      </c>
      <c r="E142">
        <f t="shared" si="122"/>
        <v>0</v>
      </c>
      <c r="F142">
        <f t="shared" si="123"/>
        <v>35.799999999999997</v>
      </c>
      <c r="G142">
        <f t="shared" si="123"/>
        <v>16.399999999999999</v>
      </c>
      <c r="H142">
        <v>2002</v>
      </c>
      <c r="I142">
        <v>139</v>
      </c>
      <c r="J142">
        <v>26</v>
      </c>
      <c r="K142">
        <v>35.799999999999997</v>
      </c>
      <c r="L142">
        <v>16.399999999999999</v>
      </c>
      <c r="M142">
        <v>26.9</v>
      </c>
      <c r="N142">
        <v>41.4</v>
      </c>
      <c r="O142">
        <v>10.3</v>
      </c>
      <c r="P142">
        <v>20.2</v>
      </c>
      <c r="Q142">
        <v>3</v>
      </c>
      <c r="R142">
        <v>27.26</v>
      </c>
      <c r="S142">
        <v>0</v>
      </c>
      <c r="T142">
        <v>39.200000000000003</v>
      </c>
      <c r="U142">
        <v>26.3</v>
      </c>
      <c r="V142">
        <v>32.799999999999997</v>
      </c>
      <c r="W142">
        <v>28.6</v>
      </c>
      <c r="X142">
        <v>28.3</v>
      </c>
      <c r="Y142">
        <v>28.5</v>
      </c>
      <c r="Z142">
        <v>2.2000000000000002</v>
      </c>
      <c r="AA142">
        <v>1.1000000000000001</v>
      </c>
      <c r="AB142">
        <v>205</v>
      </c>
      <c r="AC142">
        <v>58</v>
      </c>
      <c r="AD142">
        <v>8.8000000000000007</v>
      </c>
      <c r="AE142">
        <v>8.1999999999999993</v>
      </c>
      <c r="AF142">
        <v>11.9</v>
      </c>
      <c r="AG142"/>
      <c r="AH142"/>
      <c r="AI142"/>
      <c r="AJ142">
        <f t="shared" si="113"/>
        <v>139</v>
      </c>
      <c r="AK142" s="24">
        <f t="shared" si="89"/>
        <v>7.6030568148358544</v>
      </c>
      <c r="AL142" s="17">
        <f t="shared" si="90"/>
        <v>26.099999999999998</v>
      </c>
      <c r="AM142" s="24">
        <f t="shared" si="91"/>
        <v>2.0262000000000002</v>
      </c>
      <c r="AN142" s="17">
        <f t="shared" si="124"/>
        <v>97.830823962294986</v>
      </c>
      <c r="AO142" s="18">
        <f t="shared" si="92"/>
        <v>6.5087446146343181E-2</v>
      </c>
      <c r="AP142" s="24">
        <f t="shared" si="93"/>
        <v>0.19979996069362185</v>
      </c>
      <c r="AQ142" s="24">
        <f t="shared" si="94"/>
        <v>5.8761139848648147</v>
      </c>
      <c r="AR142" s="24">
        <f t="shared" si="95"/>
        <v>1.8652661127239329</v>
      </c>
      <c r="AS142" s="24">
        <f t="shared" si="96"/>
        <v>3.8706900487943736</v>
      </c>
      <c r="AT142" s="24">
        <f t="shared" si="114"/>
        <v>0.77222017066770821</v>
      </c>
      <c r="AU142" s="24">
        <f t="shared" si="115"/>
        <v>0.60523974044107598</v>
      </c>
      <c r="AV142" s="24">
        <f t="shared" si="97"/>
        <v>0.68872995555439209</v>
      </c>
      <c r="AW142" s="24">
        <f t="shared" si="98"/>
        <v>3.1819600932399816</v>
      </c>
      <c r="AX142" s="24">
        <f t="shared" si="99"/>
        <v>20.990200000000002</v>
      </c>
      <c r="AY142" s="24">
        <f t="shared" si="100"/>
        <v>0.97582769563675187</v>
      </c>
      <c r="AZ142" s="24">
        <f t="shared" si="101"/>
        <v>0.34477346576847218</v>
      </c>
      <c r="BA142" s="24">
        <f t="shared" si="125"/>
        <v>1.8099843148778778</v>
      </c>
      <c r="BB142" s="24">
        <f t="shared" si="126"/>
        <v>0.18611905817469687</v>
      </c>
      <c r="BC142" s="24">
        <f t="shared" si="127"/>
        <v>0.78559818048343133</v>
      </c>
      <c r="BD142" s="24">
        <f t="shared" si="102"/>
        <v>40.349101700653925</v>
      </c>
      <c r="BE142" s="24">
        <f t="shared" si="128"/>
        <v>30.507148813830419</v>
      </c>
      <c r="BF142" s="18">
        <f t="shared" si="116"/>
        <v>0.89356105240623729</v>
      </c>
      <c r="BG142" s="25">
        <f t="shared" si="103"/>
        <v>9111901696.8985023</v>
      </c>
      <c r="BH142" s="25">
        <f t="shared" si="104"/>
        <v>7029982951.7840414</v>
      </c>
      <c r="BI142" s="24">
        <f t="shared" si="105"/>
        <v>39.57183021624526</v>
      </c>
      <c r="BJ142" s="18">
        <f t="shared" si="106"/>
        <v>0.22381434198290184</v>
      </c>
      <c r="BK142" s="18">
        <f t="shared" si="107"/>
        <v>0.85630742074842037</v>
      </c>
      <c r="BL142" s="24">
        <f t="shared" si="108"/>
        <v>7.5840948752222319</v>
      </c>
      <c r="BM142" s="24">
        <f t="shared" si="109"/>
        <v>13.40610512477777</v>
      </c>
      <c r="BN142" s="24">
        <f t="shared" si="117"/>
        <v>0.49178668836308764</v>
      </c>
      <c r="BO142" s="24">
        <f t="shared" si="110"/>
        <v>1.0928440250099456</v>
      </c>
      <c r="BP142" s="24">
        <f t="shared" si="111"/>
        <v>1.2620254379095932</v>
      </c>
      <c r="BQ142" s="24">
        <f t="shared" si="112"/>
        <v>0.30972666918975</v>
      </c>
      <c r="BS142" s="9"/>
      <c r="BT142" s="13"/>
      <c r="BU142" s="14"/>
      <c r="BV142" s="13"/>
      <c r="BW142" s="26"/>
      <c r="BX142" s="27"/>
      <c r="BZ142" s="13"/>
      <c r="CA142" s="14"/>
      <c r="CB142" s="13"/>
      <c r="CC142" s="6"/>
      <c r="CD142" s="28"/>
      <c r="CF142" s="15"/>
      <c r="CG142" s="15"/>
      <c r="CH142" s="15"/>
    </row>
    <row r="143" spans="1:86" ht="18.75">
      <c r="A143">
        <f t="shared" si="118"/>
        <v>140</v>
      </c>
      <c r="B143">
        <f t="shared" si="119"/>
        <v>9.1999999999999993</v>
      </c>
      <c r="C143">
        <f t="shared" si="120"/>
        <v>2.9</v>
      </c>
      <c r="D143" s="29">
        <f t="shared" si="121"/>
        <v>8.4605906037984351</v>
      </c>
      <c r="E143">
        <f t="shared" si="122"/>
        <v>0</v>
      </c>
      <c r="F143">
        <f t="shared" si="123"/>
        <v>33.799999999999997</v>
      </c>
      <c r="G143">
        <f t="shared" si="123"/>
        <v>17</v>
      </c>
      <c r="H143">
        <v>2002</v>
      </c>
      <c r="I143">
        <v>140</v>
      </c>
      <c r="J143">
        <v>26</v>
      </c>
      <c r="K143">
        <v>33.799999999999997</v>
      </c>
      <c r="L143">
        <v>17</v>
      </c>
      <c r="M143">
        <v>25.4</v>
      </c>
      <c r="N143">
        <v>47.6</v>
      </c>
      <c r="O143">
        <v>9.1999999999999993</v>
      </c>
      <c r="P143">
        <v>24.8</v>
      </c>
      <c r="Q143">
        <v>2.6</v>
      </c>
      <c r="R143">
        <v>30.51</v>
      </c>
      <c r="S143">
        <v>0</v>
      </c>
      <c r="T143">
        <v>39.4</v>
      </c>
      <c r="U143">
        <v>25.9</v>
      </c>
      <c r="V143">
        <v>32.4</v>
      </c>
      <c r="W143">
        <v>28.7</v>
      </c>
      <c r="X143">
        <v>28.5</v>
      </c>
      <c r="Y143">
        <v>28.6</v>
      </c>
      <c r="Z143">
        <v>2.9</v>
      </c>
      <c r="AA143">
        <v>1.7</v>
      </c>
      <c r="AB143">
        <v>241</v>
      </c>
      <c r="AC143">
        <v>52</v>
      </c>
      <c r="AD143">
        <v>9.6</v>
      </c>
      <c r="AE143">
        <v>9.3000000000000007</v>
      </c>
      <c r="AF143">
        <v>11.8</v>
      </c>
      <c r="AG143"/>
      <c r="AH143"/>
      <c r="AI143"/>
      <c r="AJ143">
        <f t="shared" si="113"/>
        <v>140</v>
      </c>
      <c r="AK143" s="24">
        <f t="shared" si="89"/>
        <v>8.4605906037984351</v>
      </c>
      <c r="AL143" s="17">
        <f t="shared" si="90"/>
        <v>25.4</v>
      </c>
      <c r="AM143" s="24">
        <f t="shared" si="91"/>
        <v>2.6709000000000001</v>
      </c>
      <c r="AN143" s="17">
        <f t="shared" si="124"/>
        <v>97.822804802607351</v>
      </c>
      <c r="AO143" s="18">
        <f t="shared" si="92"/>
        <v>6.508211095030611E-2</v>
      </c>
      <c r="AP143" s="24">
        <f t="shared" si="93"/>
        <v>0.19270884601927099</v>
      </c>
      <c r="AQ143" s="24">
        <f t="shared" si="94"/>
        <v>5.2603114929926225</v>
      </c>
      <c r="AR143" s="24">
        <f t="shared" si="95"/>
        <v>1.9377293518704448</v>
      </c>
      <c r="AS143" s="24">
        <f t="shared" si="96"/>
        <v>3.5990204224315336</v>
      </c>
      <c r="AT143" s="24">
        <f t="shared" si="114"/>
        <v>0.92235917149033175</v>
      </c>
      <c r="AU143" s="24">
        <f t="shared" si="115"/>
        <v>0.48394865735532122</v>
      </c>
      <c r="AV143" s="24">
        <f t="shared" si="97"/>
        <v>0.70315391442282649</v>
      </c>
      <c r="AW143" s="24">
        <f t="shared" si="98"/>
        <v>2.8958665080087069</v>
      </c>
      <c r="AX143" s="24">
        <f t="shared" si="99"/>
        <v>23.492700000000003</v>
      </c>
      <c r="AY143" s="24">
        <f t="shared" si="100"/>
        <v>0.97544456998424511</v>
      </c>
      <c r="AZ143" s="24">
        <f t="shared" si="101"/>
        <v>0.34850980170418311</v>
      </c>
      <c r="BA143" s="24">
        <f t="shared" si="125"/>
        <v>1.8128535240500552</v>
      </c>
      <c r="BB143" s="24">
        <f t="shared" si="126"/>
        <v>0.18805418129735776</v>
      </c>
      <c r="BC143" s="24">
        <f t="shared" si="127"/>
        <v>0.784538598753312</v>
      </c>
      <c r="BD143" s="24">
        <f t="shared" si="102"/>
        <v>40.424047420255945</v>
      </c>
      <c r="BE143" s="24">
        <f t="shared" si="128"/>
        <v>30.563813773507114</v>
      </c>
      <c r="BF143" s="18">
        <f t="shared" si="116"/>
        <v>0.99823929782108023</v>
      </c>
      <c r="BG143" s="25">
        <f t="shared" si="103"/>
        <v>8878245394.8318138</v>
      </c>
      <c r="BH143" s="25">
        <f t="shared" si="104"/>
        <v>7088431882.5120173</v>
      </c>
      <c r="BI143" s="24">
        <f t="shared" si="105"/>
        <v>39.1423093454084</v>
      </c>
      <c r="BJ143" s="18">
        <f t="shared" si="106"/>
        <v>0.22260401743378355</v>
      </c>
      <c r="BK143" s="18">
        <f t="shared" si="107"/>
        <v>0.99762305205845847</v>
      </c>
      <c r="BL143" s="24">
        <f t="shared" si="108"/>
        <v>8.6925244051849955</v>
      </c>
      <c r="BM143" s="24">
        <f t="shared" si="109"/>
        <v>14.800175594815007</v>
      </c>
      <c r="BN143" s="24">
        <f t="shared" si="117"/>
        <v>0.48509261208833193</v>
      </c>
      <c r="BO143" s="24">
        <f t="shared" si="110"/>
        <v>1.163666901981826</v>
      </c>
      <c r="BP143" s="24">
        <f t="shared" si="111"/>
        <v>1.5174300649218282</v>
      </c>
      <c r="BQ143" s="24">
        <f t="shared" si="112"/>
        <v>0.3168924124162158</v>
      </c>
      <c r="BS143" s="9"/>
      <c r="BT143" s="13"/>
      <c r="BU143" s="14"/>
      <c r="BV143" s="13"/>
      <c r="BW143" s="26"/>
      <c r="BX143" s="27"/>
      <c r="BZ143" s="13"/>
      <c r="CA143" s="14"/>
      <c r="CB143" s="13"/>
      <c r="CC143" s="6"/>
      <c r="CD143" s="28"/>
      <c r="CF143" s="15"/>
      <c r="CG143" s="15"/>
      <c r="CH143" s="15"/>
    </row>
    <row r="144" spans="1:86" ht="18.75">
      <c r="A144">
        <f t="shared" si="118"/>
        <v>141</v>
      </c>
      <c r="B144">
        <f t="shared" si="119"/>
        <v>8.6</v>
      </c>
      <c r="C144">
        <f t="shared" si="120"/>
        <v>2.7</v>
      </c>
      <c r="D144" s="29">
        <f t="shared" si="121"/>
        <v>7.2247766252518915</v>
      </c>
      <c r="E144">
        <f t="shared" si="122"/>
        <v>0</v>
      </c>
      <c r="F144">
        <f t="shared" si="123"/>
        <v>26.1</v>
      </c>
      <c r="G144">
        <f t="shared" si="123"/>
        <v>12.5</v>
      </c>
      <c r="H144">
        <v>2002</v>
      </c>
      <c r="I144">
        <v>141</v>
      </c>
      <c r="J144">
        <v>26</v>
      </c>
      <c r="K144">
        <v>26.1</v>
      </c>
      <c r="L144">
        <v>12.5</v>
      </c>
      <c r="M144">
        <v>19.399999999999999</v>
      </c>
      <c r="N144">
        <v>51.5</v>
      </c>
      <c r="O144">
        <v>8.6</v>
      </c>
      <c r="P144">
        <v>23.2</v>
      </c>
      <c r="Q144">
        <v>1.8</v>
      </c>
      <c r="R144">
        <v>32.42</v>
      </c>
      <c r="S144">
        <v>0</v>
      </c>
      <c r="T144">
        <v>36.5</v>
      </c>
      <c r="U144">
        <v>24.2</v>
      </c>
      <c r="V144">
        <v>30.2</v>
      </c>
      <c r="W144">
        <v>28.8</v>
      </c>
      <c r="X144">
        <v>28.4</v>
      </c>
      <c r="Y144">
        <v>28.6</v>
      </c>
      <c r="Z144">
        <v>2.7</v>
      </c>
      <c r="AA144">
        <v>2.2999999999999998</v>
      </c>
      <c r="AB144">
        <v>273</v>
      </c>
      <c r="AC144">
        <v>32</v>
      </c>
      <c r="AD144">
        <v>10</v>
      </c>
      <c r="AE144">
        <v>8.6</v>
      </c>
      <c r="AF144">
        <v>6.6</v>
      </c>
      <c r="AG144"/>
      <c r="AH144"/>
      <c r="AI144"/>
      <c r="AJ144">
        <f t="shared" si="113"/>
        <v>141</v>
      </c>
      <c r="AK144" s="24">
        <f t="shared" si="89"/>
        <v>7.2247766252518915</v>
      </c>
      <c r="AL144" s="17">
        <f t="shared" si="90"/>
        <v>19.3</v>
      </c>
      <c r="AM144" s="24">
        <f t="shared" si="91"/>
        <v>2.4867000000000004</v>
      </c>
      <c r="AN144" s="17">
        <f t="shared" si="124"/>
        <v>97.751322277002458</v>
      </c>
      <c r="AO144" s="18">
        <f t="shared" si="92"/>
        <v>6.5034553188373062E-2</v>
      </c>
      <c r="AP144" s="24">
        <f t="shared" si="93"/>
        <v>0.13939543950219638</v>
      </c>
      <c r="AQ144" s="24">
        <f t="shared" si="94"/>
        <v>3.3813618118460984</v>
      </c>
      <c r="AR144" s="24">
        <f t="shared" si="95"/>
        <v>1.4494811248284514</v>
      </c>
      <c r="AS144" s="24">
        <f t="shared" si="96"/>
        <v>2.415421468337275</v>
      </c>
      <c r="AT144" s="24">
        <f t="shared" si="114"/>
        <v>0.74648277928665252</v>
      </c>
      <c r="AU144" s="24">
        <f t="shared" si="115"/>
        <v>0.29079711581876444</v>
      </c>
      <c r="AV144" s="24">
        <f t="shared" si="97"/>
        <v>0.51863994755270848</v>
      </c>
      <c r="AW144" s="24">
        <f t="shared" si="98"/>
        <v>1.8967815207845664</v>
      </c>
      <c r="AX144" s="24">
        <f t="shared" si="99"/>
        <v>24.963400000000004</v>
      </c>
      <c r="AY144" s="24">
        <f t="shared" si="100"/>
        <v>0.97506872063560157</v>
      </c>
      <c r="AZ144" s="24">
        <f t="shared" si="101"/>
        <v>0.35214286666419159</v>
      </c>
      <c r="BA144" s="24">
        <f t="shared" si="125"/>
        <v>1.8156528668144027</v>
      </c>
      <c r="BB144" s="24">
        <f t="shared" si="126"/>
        <v>0.18993330112177367</v>
      </c>
      <c r="BC144" s="24">
        <f t="shared" si="127"/>
        <v>0.78349780093316301</v>
      </c>
      <c r="BD144" s="24">
        <f t="shared" si="102"/>
        <v>40.496395855727556</v>
      </c>
      <c r="BE144" s="24">
        <f t="shared" si="128"/>
        <v>30.61851497859849</v>
      </c>
      <c r="BF144" s="18">
        <f t="shared" si="116"/>
        <v>1</v>
      </c>
      <c r="BG144" s="25">
        <f t="shared" si="103"/>
        <v>8020375218.0310717</v>
      </c>
      <c r="BH144" s="25">
        <f t="shared" si="104"/>
        <v>6658826932.5951891</v>
      </c>
      <c r="BI144" s="24">
        <f t="shared" si="105"/>
        <v>35.986064072260277</v>
      </c>
      <c r="BJ144" s="18">
        <f t="shared" si="106"/>
        <v>0.23917667446452145</v>
      </c>
      <c r="BK144" s="18">
        <f t="shared" si="107"/>
        <v>1</v>
      </c>
      <c r="BL144" s="24">
        <f t="shared" si="108"/>
        <v>8.6070271318704084</v>
      </c>
      <c r="BM144" s="24">
        <f t="shared" si="109"/>
        <v>16.356372868129597</v>
      </c>
      <c r="BN144" s="24">
        <f t="shared" si="117"/>
        <v>0.50451489414341755</v>
      </c>
      <c r="BO144" s="24">
        <f t="shared" si="110"/>
        <v>0.93024154412280791</v>
      </c>
      <c r="BP144" s="24">
        <f t="shared" si="111"/>
        <v>0.94397588285980849</v>
      </c>
      <c r="BQ144" s="24">
        <f t="shared" si="112"/>
        <v>0.2594152766511687</v>
      </c>
      <c r="BS144" s="9"/>
      <c r="BT144" s="13"/>
      <c r="BU144" s="14"/>
      <c r="BV144" s="13"/>
      <c r="BW144" s="26"/>
      <c r="BX144" s="27"/>
      <c r="BZ144" s="13"/>
      <c r="CA144" s="14"/>
      <c r="CB144" s="13"/>
      <c r="CC144" s="6"/>
      <c r="CD144" s="28"/>
      <c r="CF144" s="15"/>
      <c r="CG144" s="15"/>
      <c r="CH144" s="15"/>
    </row>
    <row r="145" spans="1:86" ht="18.75">
      <c r="A145">
        <f t="shared" si="118"/>
        <v>142</v>
      </c>
      <c r="B145">
        <f t="shared" si="119"/>
        <v>8</v>
      </c>
      <c r="C145">
        <f t="shared" si="120"/>
        <v>1.9</v>
      </c>
      <c r="D145" s="29">
        <f t="shared" si="121"/>
        <v>6.4210723258519531</v>
      </c>
      <c r="E145">
        <f t="shared" si="122"/>
        <v>0</v>
      </c>
      <c r="F145">
        <f t="shared" si="123"/>
        <v>28.7</v>
      </c>
      <c r="G145">
        <f t="shared" si="123"/>
        <v>7</v>
      </c>
      <c r="H145">
        <v>2002</v>
      </c>
      <c r="I145">
        <v>142</v>
      </c>
      <c r="J145">
        <v>26</v>
      </c>
      <c r="K145">
        <v>28.7</v>
      </c>
      <c r="L145">
        <v>7</v>
      </c>
      <c r="M145">
        <v>20.5</v>
      </c>
      <c r="N145">
        <v>55</v>
      </c>
      <c r="O145">
        <v>8</v>
      </c>
      <c r="P145">
        <v>17.5</v>
      </c>
      <c r="Q145">
        <v>2.2000000000000002</v>
      </c>
      <c r="R145">
        <v>30.53</v>
      </c>
      <c r="S145">
        <v>0</v>
      </c>
      <c r="T145">
        <v>36.4</v>
      </c>
      <c r="U145">
        <v>21.7</v>
      </c>
      <c r="V145">
        <v>28.8</v>
      </c>
      <c r="W145">
        <v>28.5</v>
      </c>
      <c r="X145">
        <v>27.9</v>
      </c>
      <c r="Y145">
        <v>28.2</v>
      </c>
      <c r="Z145">
        <v>1.9</v>
      </c>
      <c r="AA145">
        <v>0.6</v>
      </c>
      <c r="AB145">
        <v>171</v>
      </c>
      <c r="AC145">
        <v>68</v>
      </c>
      <c r="AD145">
        <v>6</v>
      </c>
      <c r="AE145">
        <v>8</v>
      </c>
      <c r="AF145">
        <v>6.5</v>
      </c>
      <c r="AG145"/>
      <c r="AH145"/>
      <c r="AI145"/>
      <c r="AJ145">
        <f t="shared" si="113"/>
        <v>142</v>
      </c>
      <c r="AK145" s="24">
        <f t="shared" si="89"/>
        <v>6.4210723258519531</v>
      </c>
      <c r="AL145" s="17">
        <f t="shared" si="90"/>
        <v>17.850000000000001</v>
      </c>
      <c r="AM145" s="24">
        <f t="shared" si="91"/>
        <v>1.7499</v>
      </c>
      <c r="AN145" s="17">
        <f t="shared" si="124"/>
        <v>97.733896111090061</v>
      </c>
      <c r="AO145" s="18">
        <f t="shared" si="92"/>
        <v>6.5022959453500728E-2</v>
      </c>
      <c r="AP145" s="24">
        <f t="shared" si="93"/>
        <v>0.12875174548199894</v>
      </c>
      <c r="AQ145" s="24">
        <f t="shared" si="94"/>
        <v>3.9367535029497236</v>
      </c>
      <c r="AR145" s="24">
        <f t="shared" si="95"/>
        <v>1.001858425976152</v>
      </c>
      <c r="AS145" s="24">
        <f t="shared" si="96"/>
        <v>2.4693059644629378</v>
      </c>
      <c r="AT145" s="24">
        <f t="shared" si="114"/>
        <v>0.55102213428688362</v>
      </c>
      <c r="AU145" s="24">
        <f t="shared" si="115"/>
        <v>0.31494028023597787</v>
      </c>
      <c r="AV145" s="24">
        <f t="shared" si="97"/>
        <v>0.43298120726143074</v>
      </c>
      <c r="AW145" s="24">
        <f t="shared" si="98"/>
        <v>2.0363247572015073</v>
      </c>
      <c r="AX145" s="24">
        <f t="shared" si="99"/>
        <v>23.508100000000002</v>
      </c>
      <c r="AY145" s="24">
        <f t="shared" si="100"/>
        <v>0.97470025896309476</v>
      </c>
      <c r="AZ145" s="24">
        <f t="shared" si="101"/>
        <v>0.35567158409294203</v>
      </c>
      <c r="BA145" s="24">
        <f t="shared" si="125"/>
        <v>1.818380854870842</v>
      </c>
      <c r="BB145" s="24">
        <f t="shared" si="126"/>
        <v>0.19175604981173563</v>
      </c>
      <c r="BC145" s="24">
        <f t="shared" si="127"/>
        <v>0.78247699616077226</v>
      </c>
      <c r="BD145" s="24">
        <f t="shared" si="102"/>
        <v>40.56615772265318</v>
      </c>
      <c r="BE145" s="24">
        <f t="shared" si="128"/>
        <v>30.671260530943616</v>
      </c>
      <c r="BF145" s="18">
        <f t="shared" si="116"/>
        <v>0.99539436826207062</v>
      </c>
      <c r="BG145" s="25">
        <f t="shared" si="103"/>
        <v>8302755917.7960329</v>
      </c>
      <c r="BH145" s="25">
        <f t="shared" si="104"/>
        <v>6160621326.8281775</v>
      </c>
      <c r="BI145" s="24">
        <f t="shared" si="105"/>
        <v>35.456969315196254</v>
      </c>
      <c r="BJ145" s="18">
        <f t="shared" si="106"/>
        <v>0.24787816945846092</v>
      </c>
      <c r="BK145" s="18">
        <f t="shared" si="107"/>
        <v>0.99378239715379546</v>
      </c>
      <c r="BL145" s="24">
        <f t="shared" si="108"/>
        <v>8.7343620832080848</v>
      </c>
      <c r="BM145" s="24">
        <f t="shared" si="109"/>
        <v>14.773737916791918</v>
      </c>
      <c r="BN145" s="24">
        <f t="shared" si="117"/>
        <v>0.4839088737894503</v>
      </c>
      <c r="BO145" s="24">
        <f t="shared" si="110"/>
        <v>0.77607497398486447</v>
      </c>
      <c r="BP145" s="24">
        <f t="shared" si="111"/>
        <v>0.71657491541199447</v>
      </c>
      <c r="BQ145" s="24">
        <f t="shared" si="112"/>
        <v>0.23246115502971118</v>
      </c>
      <c r="BS145" s="9"/>
      <c r="BT145" s="13"/>
      <c r="BU145" s="14"/>
      <c r="BV145" s="13"/>
      <c r="BW145" s="26"/>
      <c r="BX145" s="27"/>
      <c r="BZ145" s="13"/>
      <c r="CA145" s="14"/>
      <c r="CB145" s="13"/>
      <c r="CC145" s="6"/>
      <c r="CD145" s="28"/>
      <c r="CF145" s="15"/>
      <c r="CG145" s="15"/>
      <c r="CH145" s="15"/>
    </row>
    <row r="146" spans="1:86" ht="18.75">
      <c r="A146">
        <f t="shared" si="118"/>
        <v>143</v>
      </c>
      <c r="B146">
        <f t="shared" si="119"/>
        <v>8.8000000000000007</v>
      </c>
      <c r="C146">
        <f t="shared" si="120"/>
        <v>1.9</v>
      </c>
      <c r="D146" s="29">
        <f t="shared" si="121"/>
        <v>7.1439658469867275</v>
      </c>
      <c r="E146">
        <f t="shared" si="122"/>
        <v>0</v>
      </c>
      <c r="F146">
        <f t="shared" si="123"/>
        <v>32</v>
      </c>
      <c r="G146">
        <f t="shared" si="123"/>
        <v>11.5</v>
      </c>
      <c r="H146">
        <v>2002</v>
      </c>
      <c r="I146">
        <v>143</v>
      </c>
      <c r="J146">
        <v>26</v>
      </c>
      <c r="K146">
        <v>32</v>
      </c>
      <c r="L146">
        <v>11.5</v>
      </c>
      <c r="M146">
        <v>22.8</v>
      </c>
      <c r="N146">
        <v>38.1</v>
      </c>
      <c r="O146">
        <v>8.8000000000000007</v>
      </c>
      <c r="P146">
        <v>16.8</v>
      </c>
      <c r="Q146">
        <v>2.5</v>
      </c>
      <c r="R146">
        <v>31.43</v>
      </c>
      <c r="S146">
        <v>0</v>
      </c>
      <c r="T146">
        <v>38.200000000000003</v>
      </c>
      <c r="U146">
        <v>22.6</v>
      </c>
      <c r="V146">
        <v>30.1</v>
      </c>
      <c r="W146">
        <v>28</v>
      </c>
      <c r="X146">
        <v>27.6</v>
      </c>
      <c r="Y146">
        <v>27.8</v>
      </c>
      <c r="Z146">
        <v>1.9</v>
      </c>
      <c r="AA146">
        <v>0.4</v>
      </c>
      <c r="AB146">
        <v>286</v>
      </c>
      <c r="AC146">
        <v>72</v>
      </c>
      <c r="AD146">
        <v>8.1999999999999993</v>
      </c>
      <c r="AE146">
        <v>8.5</v>
      </c>
      <c r="AF146">
        <v>8.9</v>
      </c>
      <c r="AG146"/>
      <c r="AH146"/>
      <c r="AI146"/>
      <c r="AJ146">
        <f t="shared" si="113"/>
        <v>143</v>
      </c>
      <c r="AK146" s="24">
        <f t="shared" si="89"/>
        <v>7.1439658469867275</v>
      </c>
      <c r="AL146" s="17">
        <f t="shared" si="90"/>
        <v>21.75</v>
      </c>
      <c r="AM146" s="24">
        <f t="shared" si="91"/>
        <v>1.7499</v>
      </c>
      <c r="AN146" s="17">
        <f t="shared" si="124"/>
        <v>97.780382702615114</v>
      </c>
      <c r="AO146" s="18">
        <f t="shared" si="92"/>
        <v>6.5053887267454119E-2</v>
      </c>
      <c r="AP146" s="24">
        <f t="shared" si="93"/>
        <v>0.1590721423326418</v>
      </c>
      <c r="AQ146" s="24">
        <f t="shared" si="94"/>
        <v>4.7547753962618131</v>
      </c>
      <c r="AR146" s="24">
        <f t="shared" si="95"/>
        <v>1.3569857803790661</v>
      </c>
      <c r="AS146" s="24">
        <f t="shared" si="96"/>
        <v>3.0558805883204396</v>
      </c>
      <c r="AT146" s="24">
        <f t="shared" si="114"/>
        <v>0.51701158232442423</v>
      </c>
      <c r="AU146" s="24">
        <f t="shared" si="115"/>
        <v>0.41842023487103958</v>
      </c>
      <c r="AV146" s="24">
        <f t="shared" si="97"/>
        <v>0.46771590859773193</v>
      </c>
      <c r="AW146" s="24">
        <f t="shared" si="98"/>
        <v>2.5881646797227078</v>
      </c>
      <c r="AX146" s="24">
        <f t="shared" si="99"/>
        <v>24.2011</v>
      </c>
      <c r="AY146" s="24">
        <f t="shared" si="100"/>
        <v>0.97433929414987031</v>
      </c>
      <c r="AZ146" s="24">
        <f t="shared" si="101"/>
        <v>0.35909490835530428</v>
      </c>
      <c r="BA146" s="24">
        <f t="shared" si="125"/>
        <v>1.8210360136212342</v>
      </c>
      <c r="BB146" s="24">
        <f t="shared" si="126"/>
        <v>0.19352207637723498</v>
      </c>
      <c r="BC146" s="24">
        <f t="shared" si="127"/>
        <v>0.78147736880955576</v>
      </c>
      <c r="BD146" s="24">
        <f t="shared" si="102"/>
        <v>40.633343925861361</v>
      </c>
      <c r="BE146" s="24">
        <f t="shared" si="128"/>
        <v>30.722058675465256</v>
      </c>
      <c r="BF146" s="18">
        <f t="shared" si="116"/>
        <v>1</v>
      </c>
      <c r="BG146" s="25">
        <f t="shared" si="103"/>
        <v>8671823398.6377773</v>
      </c>
      <c r="BH146" s="25">
        <f t="shared" si="104"/>
        <v>6566074107.866806</v>
      </c>
      <c r="BI146" s="24">
        <f t="shared" si="105"/>
        <v>37.355705737195983</v>
      </c>
      <c r="BJ146" s="18">
        <f t="shared" si="106"/>
        <v>0.24425433791280388</v>
      </c>
      <c r="BK146" s="18">
        <f t="shared" si="107"/>
        <v>1</v>
      </c>
      <c r="BL146" s="24">
        <f t="shared" si="108"/>
        <v>9.1242931721043341</v>
      </c>
      <c r="BM146" s="24">
        <f t="shared" si="109"/>
        <v>15.076806827895666</v>
      </c>
      <c r="BN146" s="24">
        <f t="shared" si="117"/>
        <v>0.47969477657956305</v>
      </c>
      <c r="BO146" s="24">
        <f t="shared" si="110"/>
        <v>0.9785063843526961</v>
      </c>
      <c r="BP146" s="24">
        <f t="shared" si="111"/>
        <v>0.89914845084485251</v>
      </c>
      <c r="BQ146" s="24">
        <f t="shared" si="112"/>
        <v>0.26283088069206401</v>
      </c>
      <c r="BS146" s="9"/>
      <c r="BT146" s="13"/>
      <c r="BU146" s="14"/>
      <c r="BV146" s="13"/>
      <c r="BW146" s="26"/>
      <c r="BX146" s="27"/>
      <c r="BZ146" s="13"/>
      <c r="CA146" s="14"/>
      <c r="CB146" s="13"/>
      <c r="CC146" s="6"/>
      <c r="CD146" s="28"/>
      <c r="CF146" s="15"/>
      <c r="CG146" s="15"/>
      <c r="CH146" s="15"/>
    </row>
    <row r="147" spans="1:86" ht="18.75">
      <c r="A147">
        <f t="shared" si="118"/>
        <v>144</v>
      </c>
      <c r="B147">
        <f t="shared" si="119"/>
        <v>7.8</v>
      </c>
      <c r="C147">
        <f t="shared" si="120"/>
        <v>1.3</v>
      </c>
      <c r="D147" s="29">
        <f t="shared" si="121"/>
        <v>6.508634381483378</v>
      </c>
      <c r="E147">
        <f t="shared" si="122"/>
        <v>0</v>
      </c>
      <c r="F147">
        <f t="shared" si="123"/>
        <v>34.1</v>
      </c>
      <c r="G147">
        <f t="shared" si="123"/>
        <v>13.8</v>
      </c>
      <c r="H147">
        <v>2002</v>
      </c>
      <c r="I147">
        <v>144</v>
      </c>
      <c r="J147">
        <v>26</v>
      </c>
      <c r="K147">
        <v>34.1</v>
      </c>
      <c r="L147">
        <v>13.8</v>
      </c>
      <c r="M147">
        <v>24.7</v>
      </c>
      <c r="N147">
        <v>42.2</v>
      </c>
      <c r="O147">
        <v>7.8</v>
      </c>
      <c r="P147">
        <v>17.8</v>
      </c>
      <c r="Q147">
        <v>2.8</v>
      </c>
      <c r="R147">
        <v>30.89</v>
      </c>
      <c r="S147">
        <v>0</v>
      </c>
      <c r="T147">
        <v>39.5</v>
      </c>
      <c r="U147">
        <v>23.7</v>
      </c>
      <c r="V147">
        <v>31.3</v>
      </c>
      <c r="W147">
        <v>27.9</v>
      </c>
      <c r="X147">
        <v>27.7</v>
      </c>
      <c r="Y147">
        <v>27.8</v>
      </c>
      <c r="Z147">
        <v>1.3</v>
      </c>
      <c r="AA147">
        <v>0.1</v>
      </c>
      <c r="AB147">
        <v>32</v>
      </c>
      <c r="AC147">
        <v>78</v>
      </c>
      <c r="AD147">
        <v>4.8</v>
      </c>
      <c r="AE147">
        <v>8</v>
      </c>
      <c r="AF147">
        <v>10.4</v>
      </c>
      <c r="AG147"/>
      <c r="AH147"/>
      <c r="AI147"/>
      <c r="AJ147">
        <f t="shared" si="113"/>
        <v>144</v>
      </c>
      <c r="AK147" s="24">
        <f t="shared" si="89"/>
        <v>6.508634381483378</v>
      </c>
      <c r="AL147" s="17">
        <f t="shared" si="90"/>
        <v>23.950000000000003</v>
      </c>
      <c r="AM147" s="24">
        <f t="shared" si="91"/>
        <v>1.1973</v>
      </c>
      <c r="AN147" s="17">
        <f t="shared" si="124"/>
        <v>97.806075195887274</v>
      </c>
      <c r="AO147" s="18">
        <f t="shared" si="92"/>
        <v>6.5070980640529075E-2</v>
      </c>
      <c r="AP147" s="24">
        <f t="shared" si="93"/>
        <v>0.17869232233914342</v>
      </c>
      <c r="AQ147" s="24">
        <f t="shared" si="94"/>
        <v>5.3489488866095956</v>
      </c>
      <c r="AR147" s="24">
        <f t="shared" si="95"/>
        <v>1.5779746093220435</v>
      </c>
      <c r="AS147" s="24">
        <f t="shared" si="96"/>
        <v>3.4634617479658196</v>
      </c>
      <c r="AT147" s="24">
        <f t="shared" si="114"/>
        <v>0.66590528513390235</v>
      </c>
      <c r="AU147" s="24">
        <f t="shared" si="115"/>
        <v>0.41721801315554841</v>
      </c>
      <c r="AV147" s="24">
        <f t="shared" si="97"/>
        <v>0.54156164914472538</v>
      </c>
      <c r="AW147" s="24">
        <f t="shared" si="98"/>
        <v>2.9219000988210944</v>
      </c>
      <c r="AX147" s="24">
        <f t="shared" si="99"/>
        <v>23.785299999999999</v>
      </c>
      <c r="AY147" s="24">
        <f t="shared" si="100"/>
        <v>0.97398593315759263</v>
      </c>
      <c r="AZ147" s="24">
        <f t="shared" si="101"/>
        <v>0.36241182504641795</v>
      </c>
      <c r="BA147" s="24">
        <f t="shared" si="125"/>
        <v>1.8236168845179861</v>
      </c>
      <c r="BB147" s="24">
        <f t="shared" si="126"/>
        <v>0.1952310462788783</v>
      </c>
      <c r="BC147" s="24">
        <f t="shared" si="127"/>
        <v>0.78050007720561709</v>
      </c>
      <c r="BD147" s="24">
        <f t="shared" si="102"/>
        <v>40.697965515017103</v>
      </c>
      <c r="BE147" s="24">
        <f t="shared" si="128"/>
        <v>30.770917766594131</v>
      </c>
      <c r="BF147" s="18">
        <f t="shared" si="116"/>
        <v>1</v>
      </c>
      <c r="BG147" s="25">
        <f t="shared" si="103"/>
        <v>8913004070.7023029</v>
      </c>
      <c r="BH147" s="25">
        <f t="shared" si="104"/>
        <v>6780870567.1889353</v>
      </c>
      <c r="BI147" s="24">
        <f t="shared" si="105"/>
        <v>38.473533674790367</v>
      </c>
      <c r="BJ147" s="18">
        <f t="shared" si="106"/>
        <v>0.23697277872699557</v>
      </c>
      <c r="BK147" s="18">
        <f t="shared" si="107"/>
        <v>1</v>
      </c>
      <c r="BL147" s="24">
        <f t="shared" si="108"/>
        <v>9.1171801823617109</v>
      </c>
      <c r="BM147" s="24">
        <f t="shared" si="109"/>
        <v>14.668119817638289</v>
      </c>
      <c r="BN147" s="24">
        <f t="shared" si="117"/>
        <v>0.4748501074016927</v>
      </c>
      <c r="BO147" s="24">
        <f t="shared" si="110"/>
        <v>1.0694008009815401</v>
      </c>
      <c r="BP147" s="24">
        <f t="shared" si="111"/>
        <v>0.68957409392644753</v>
      </c>
      <c r="BQ147" s="24">
        <f t="shared" si="112"/>
        <v>0.27025252792078036</v>
      </c>
      <c r="BS147" s="9"/>
      <c r="BT147" s="13"/>
      <c r="BU147" s="14"/>
      <c r="BV147" s="13"/>
      <c r="BW147" s="26"/>
      <c r="BX147" s="27"/>
      <c r="BZ147" s="13"/>
      <c r="CA147" s="14"/>
      <c r="CB147" s="13"/>
      <c r="CC147" s="6"/>
      <c r="CD147" s="28"/>
      <c r="CF147" s="15"/>
      <c r="CG147" s="15"/>
      <c r="CH147" s="15"/>
    </row>
    <row r="148" spans="1:86" ht="18.75">
      <c r="A148">
        <f t="shared" si="118"/>
        <v>145</v>
      </c>
      <c r="B148">
        <f t="shared" si="119"/>
        <v>9.1</v>
      </c>
      <c r="C148">
        <f t="shared" si="120"/>
        <v>1.7</v>
      </c>
      <c r="D148" s="29">
        <f t="shared" si="121"/>
        <v>7.1628630252359651</v>
      </c>
      <c r="E148">
        <f t="shared" si="122"/>
        <v>0</v>
      </c>
      <c r="F148">
        <f t="shared" si="123"/>
        <v>35.700000000000003</v>
      </c>
      <c r="G148">
        <f t="shared" si="123"/>
        <v>16.2</v>
      </c>
      <c r="H148">
        <v>2002</v>
      </c>
      <c r="I148">
        <v>145</v>
      </c>
      <c r="J148">
        <v>26</v>
      </c>
      <c r="K148">
        <v>35.700000000000003</v>
      </c>
      <c r="L148">
        <v>16.2</v>
      </c>
      <c r="M148">
        <v>26.1</v>
      </c>
      <c r="N148">
        <v>35.9</v>
      </c>
      <c r="O148">
        <v>9.1</v>
      </c>
      <c r="P148">
        <v>15.9</v>
      </c>
      <c r="Q148">
        <v>3</v>
      </c>
      <c r="R148">
        <v>29.49</v>
      </c>
      <c r="S148">
        <v>0</v>
      </c>
      <c r="T148">
        <v>40.4</v>
      </c>
      <c r="U148">
        <v>25.1</v>
      </c>
      <c r="V148">
        <v>32.299999999999997</v>
      </c>
      <c r="W148">
        <v>28.1</v>
      </c>
      <c r="X148">
        <v>27.8</v>
      </c>
      <c r="Y148">
        <v>28</v>
      </c>
      <c r="Z148">
        <v>1.7</v>
      </c>
      <c r="AA148">
        <v>0.2</v>
      </c>
      <c r="AB148">
        <v>330</v>
      </c>
      <c r="AC148">
        <v>77</v>
      </c>
      <c r="AD148">
        <v>6.3</v>
      </c>
      <c r="AE148">
        <v>8.4</v>
      </c>
      <c r="AF148">
        <v>11.9</v>
      </c>
      <c r="AG148"/>
      <c r="AH148"/>
      <c r="AI148"/>
      <c r="AJ148">
        <f t="shared" si="113"/>
        <v>145</v>
      </c>
      <c r="AK148" s="24">
        <f t="shared" si="89"/>
        <v>7.1628630252359651</v>
      </c>
      <c r="AL148" s="17">
        <f t="shared" si="90"/>
        <v>25.950000000000003</v>
      </c>
      <c r="AM148" s="24">
        <f t="shared" si="91"/>
        <v>1.5657000000000001</v>
      </c>
      <c r="AN148" s="17">
        <f t="shared" si="124"/>
        <v>97.829108685933321</v>
      </c>
      <c r="AO148" s="18">
        <f t="shared" si="92"/>
        <v>6.5086304962478081E-2</v>
      </c>
      <c r="AP148" s="24">
        <f t="shared" si="93"/>
        <v>0.19826223419819722</v>
      </c>
      <c r="AQ148" s="24">
        <f t="shared" si="94"/>
        <v>5.8439030830807326</v>
      </c>
      <c r="AR148" s="24">
        <f t="shared" si="95"/>
        <v>1.841645130417793</v>
      </c>
      <c r="AS148" s="24">
        <f t="shared" si="96"/>
        <v>3.8427741067492627</v>
      </c>
      <c r="AT148" s="24">
        <f t="shared" si="114"/>
        <v>0.66115060181998775</v>
      </c>
      <c r="AU148" s="24">
        <f t="shared" si="115"/>
        <v>0.53179518056034669</v>
      </c>
      <c r="AV148" s="24">
        <f t="shared" si="97"/>
        <v>0.59647289119016722</v>
      </c>
      <c r="AW148" s="24">
        <f t="shared" si="98"/>
        <v>3.2463012155590953</v>
      </c>
      <c r="AX148" s="24">
        <f t="shared" si="99"/>
        <v>22.7073</v>
      </c>
      <c r="AY148" s="24">
        <f t="shared" si="100"/>
        <v>0.97364028069474995</v>
      </c>
      <c r="AZ148" s="24">
        <f t="shared" si="101"/>
        <v>0.36562135129228263</v>
      </c>
      <c r="BA148" s="24">
        <f t="shared" si="125"/>
        <v>1.8261220274566627</v>
      </c>
      <c r="BB148" s="24">
        <f t="shared" si="126"/>
        <v>0.19688264102906192</v>
      </c>
      <c r="BC148" s="24">
        <f t="shared" si="127"/>
        <v>0.77954625238007158</v>
      </c>
      <c r="BD148" s="24">
        <f t="shared" si="102"/>
        <v>40.7600336415219</v>
      </c>
      <c r="BE148" s="24">
        <f t="shared" si="128"/>
        <v>30.817846235681877</v>
      </c>
      <c r="BF148" s="18">
        <f t="shared" si="116"/>
        <v>0.95691307479675669</v>
      </c>
      <c r="BG148" s="25">
        <f t="shared" si="103"/>
        <v>9100110553.9344025</v>
      </c>
      <c r="BH148" s="25">
        <f t="shared" si="104"/>
        <v>7010580540.2407322</v>
      </c>
      <c r="BI148" s="24">
        <f t="shared" si="105"/>
        <v>39.495359217370343</v>
      </c>
      <c r="BJ148" s="18">
        <f t="shared" si="106"/>
        <v>0.23187567957518868</v>
      </c>
      <c r="BK148" s="18">
        <f t="shared" si="107"/>
        <v>0.94183265097562174</v>
      </c>
      <c r="BL148" s="24">
        <f t="shared" si="108"/>
        <v>8.6253159050114228</v>
      </c>
      <c r="BM148" s="24">
        <f t="shared" si="109"/>
        <v>14.081984094988577</v>
      </c>
      <c r="BN148" s="24">
        <f t="shared" si="117"/>
        <v>0.47751726330920918</v>
      </c>
      <c r="BO148" s="24">
        <f t="shared" si="110"/>
        <v>1.1391056564752926</v>
      </c>
      <c r="BP148" s="24">
        <f t="shared" si="111"/>
        <v>0.99540211530267175</v>
      </c>
      <c r="BQ148" s="24">
        <f t="shared" si="112"/>
        <v>0.29799645257179097</v>
      </c>
      <c r="BS148" s="9"/>
      <c r="BT148" s="13"/>
      <c r="BU148" s="14"/>
      <c r="BV148" s="13"/>
      <c r="BW148" s="26"/>
      <c r="BX148" s="27"/>
      <c r="BZ148" s="13"/>
      <c r="CA148" s="14"/>
      <c r="CB148" s="13"/>
      <c r="CC148" s="6"/>
      <c r="CD148" s="28"/>
      <c r="CF148" s="15"/>
      <c r="CG148" s="15"/>
      <c r="CH148" s="15"/>
    </row>
    <row r="149" spans="1:86" ht="18.75">
      <c r="A149">
        <f t="shared" si="118"/>
        <v>146</v>
      </c>
      <c r="B149">
        <f t="shared" si="119"/>
        <v>7.4</v>
      </c>
      <c r="C149">
        <f t="shared" si="120"/>
        <v>2</v>
      </c>
      <c r="D149" s="29">
        <f t="shared" si="121"/>
        <v>7.3046206911863063</v>
      </c>
      <c r="E149">
        <f t="shared" si="122"/>
        <v>0</v>
      </c>
      <c r="F149">
        <f t="shared" si="123"/>
        <v>34.799999999999997</v>
      </c>
      <c r="G149">
        <f t="shared" si="123"/>
        <v>17.8</v>
      </c>
      <c r="H149">
        <v>2002</v>
      </c>
      <c r="I149">
        <v>146</v>
      </c>
      <c r="J149">
        <v>26</v>
      </c>
      <c r="K149">
        <v>34.799999999999997</v>
      </c>
      <c r="L149">
        <v>17.8</v>
      </c>
      <c r="M149">
        <v>26.2</v>
      </c>
      <c r="N149">
        <v>36.6</v>
      </c>
      <c r="O149">
        <v>7.4</v>
      </c>
      <c r="P149">
        <v>15.3</v>
      </c>
      <c r="Q149">
        <v>3.1</v>
      </c>
      <c r="R149">
        <v>27.27</v>
      </c>
      <c r="S149">
        <v>0</v>
      </c>
      <c r="T149">
        <v>38.9</v>
      </c>
      <c r="U149">
        <v>25.8</v>
      </c>
      <c r="V149">
        <v>32.1</v>
      </c>
      <c r="W149">
        <v>28.4</v>
      </c>
      <c r="X149">
        <v>28.1</v>
      </c>
      <c r="Y149">
        <v>28.3</v>
      </c>
      <c r="Z149">
        <v>2</v>
      </c>
      <c r="AA149">
        <v>0.5</v>
      </c>
      <c r="AB149">
        <v>92</v>
      </c>
      <c r="AC149">
        <v>71</v>
      </c>
      <c r="AD149">
        <v>6.8</v>
      </c>
      <c r="AE149">
        <v>8</v>
      </c>
      <c r="AF149">
        <v>12.4</v>
      </c>
      <c r="AG149"/>
      <c r="AH149"/>
      <c r="AI149"/>
      <c r="AJ149">
        <f t="shared" si="113"/>
        <v>146</v>
      </c>
      <c r="AK149" s="24">
        <f t="shared" si="89"/>
        <v>7.3046206911863063</v>
      </c>
      <c r="AL149" s="17">
        <f t="shared" si="90"/>
        <v>26.299999999999997</v>
      </c>
      <c r="AM149" s="24">
        <f t="shared" si="91"/>
        <v>1.8420000000000001</v>
      </c>
      <c r="AN149" s="17">
        <f t="shared" si="124"/>
        <v>97.83310836224382</v>
      </c>
      <c r="AO149" s="18">
        <f t="shared" si="92"/>
        <v>6.5088965971615273E-2</v>
      </c>
      <c r="AP149" s="24">
        <f t="shared" si="93"/>
        <v>0.20186586656898453</v>
      </c>
      <c r="AQ149" s="24">
        <f t="shared" si="94"/>
        <v>5.5608244417211337</v>
      </c>
      <c r="AR149" s="24">
        <f t="shared" si="95"/>
        <v>2.038176335166181</v>
      </c>
      <c r="AS149" s="24">
        <f t="shared" si="96"/>
        <v>3.7995003884436573</v>
      </c>
      <c r="AT149" s="24">
        <f t="shared" si="114"/>
        <v>0.74597253867082225</v>
      </c>
      <c r="AU149" s="24">
        <f t="shared" si="115"/>
        <v>0.41150100868736389</v>
      </c>
      <c r="AV149" s="24">
        <f t="shared" si="97"/>
        <v>0.57873677367909304</v>
      </c>
      <c r="AW149" s="24">
        <f t="shared" si="98"/>
        <v>3.2207636147645644</v>
      </c>
      <c r="AX149" s="24">
        <f t="shared" si="99"/>
        <v>20.997900000000001</v>
      </c>
      <c r="AY149" s="24">
        <f t="shared" si="100"/>
        <v>0.97330243918562676</v>
      </c>
      <c r="AZ149" s="24">
        <f t="shared" si="101"/>
        <v>0.3687225360410043</v>
      </c>
      <c r="BA149" s="24">
        <f t="shared" si="125"/>
        <v>1.8285500232057765</v>
      </c>
      <c r="BB149" s="24">
        <f t="shared" si="126"/>
        <v>0.19847655779131196</v>
      </c>
      <c r="BC149" s="24">
        <f t="shared" si="127"/>
        <v>0.77861699685751795</v>
      </c>
      <c r="BD149" s="24">
        <f t="shared" si="102"/>
        <v>40.819559516766319</v>
      </c>
      <c r="BE149" s="24">
        <f t="shared" si="128"/>
        <v>30.862852559436678</v>
      </c>
      <c r="BF149" s="18">
        <f t="shared" si="116"/>
        <v>0.88358650411469752</v>
      </c>
      <c r="BG149" s="25">
        <f t="shared" si="103"/>
        <v>8994504508.6955585</v>
      </c>
      <c r="BH149" s="25">
        <f t="shared" si="104"/>
        <v>7166929826.5031099</v>
      </c>
      <c r="BI149" s="24">
        <f t="shared" si="105"/>
        <v>39.619756272739536</v>
      </c>
      <c r="BJ149" s="18">
        <f t="shared" si="106"/>
        <v>0.23349534862687818</v>
      </c>
      <c r="BK149" s="18">
        <f t="shared" si="107"/>
        <v>0.84284178055484171</v>
      </c>
      <c r="BL149" s="24">
        <f t="shared" si="108"/>
        <v>7.7971535886346457</v>
      </c>
      <c r="BM149" s="24">
        <f t="shared" si="109"/>
        <v>13.200746411365355</v>
      </c>
      <c r="BN149" s="24">
        <f t="shared" si="117"/>
        <v>0.4840757759943291</v>
      </c>
      <c r="BO149" s="24">
        <f t="shared" si="110"/>
        <v>1.0872302863845733</v>
      </c>
      <c r="BP149" s="24">
        <f t="shared" si="111"/>
        <v>1.1605384630220146</v>
      </c>
      <c r="BQ149" s="24">
        <f t="shared" si="112"/>
        <v>0.307718750149303</v>
      </c>
      <c r="BS149" s="9"/>
      <c r="BT149" s="13"/>
      <c r="BU149" s="14"/>
      <c r="BV149" s="13"/>
      <c r="BW149" s="26"/>
      <c r="BX149" s="27"/>
      <c r="BZ149" s="13"/>
      <c r="CA149" s="14"/>
      <c r="CB149" s="13"/>
      <c r="CC149" s="6"/>
      <c r="CD149" s="28"/>
      <c r="CF149" s="15"/>
      <c r="CG149" s="15"/>
      <c r="CH149" s="15"/>
    </row>
    <row r="150" spans="1:86" ht="18.75">
      <c r="A150">
        <f t="shared" si="118"/>
        <v>147</v>
      </c>
      <c r="B150">
        <f t="shared" si="119"/>
        <v>8.6</v>
      </c>
      <c r="C150">
        <f t="shared" si="120"/>
        <v>1.6</v>
      </c>
      <c r="D150" s="29">
        <f t="shared" si="121"/>
        <v>6.8975999933952563</v>
      </c>
      <c r="E150">
        <f t="shared" si="122"/>
        <v>0</v>
      </c>
      <c r="F150">
        <f t="shared" si="123"/>
        <v>34.9</v>
      </c>
      <c r="G150">
        <f t="shared" si="123"/>
        <v>15.6</v>
      </c>
      <c r="H150">
        <v>2002</v>
      </c>
      <c r="I150">
        <v>147</v>
      </c>
      <c r="J150">
        <v>26</v>
      </c>
      <c r="K150">
        <v>34.9</v>
      </c>
      <c r="L150">
        <v>15.6</v>
      </c>
      <c r="M150">
        <v>26</v>
      </c>
      <c r="N150">
        <v>40.200000000000003</v>
      </c>
      <c r="O150">
        <v>8.6</v>
      </c>
      <c r="P150">
        <v>18.2</v>
      </c>
      <c r="Q150">
        <v>3</v>
      </c>
      <c r="R150">
        <v>29.24</v>
      </c>
      <c r="S150">
        <v>0</v>
      </c>
      <c r="T150">
        <v>39.299999999999997</v>
      </c>
      <c r="U150">
        <v>24.9</v>
      </c>
      <c r="V150">
        <v>32</v>
      </c>
      <c r="W150">
        <v>28.5</v>
      </c>
      <c r="X150">
        <v>28.2</v>
      </c>
      <c r="Y150">
        <v>28.4</v>
      </c>
      <c r="Z150">
        <v>1.6</v>
      </c>
      <c r="AA150">
        <v>0.6</v>
      </c>
      <c r="AB150">
        <v>85</v>
      </c>
      <c r="AC150">
        <v>65</v>
      </c>
      <c r="AD150">
        <v>5.2</v>
      </c>
      <c r="AE150">
        <v>8</v>
      </c>
      <c r="AF150">
        <v>11.4</v>
      </c>
      <c r="AG150"/>
      <c r="AH150"/>
      <c r="AI150"/>
      <c r="AJ150">
        <f t="shared" si="113"/>
        <v>147</v>
      </c>
      <c r="AK150" s="24">
        <f t="shared" si="89"/>
        <v>6.8975999933952563</v>
      </c>
      <c r="AL150" s="17">
        <f t="shared" si="90"/>
        <v>25.25</v>
      </c>
      <c r="AM150" s="24">
        <f t="shared" si="91"/>
        <v>1.4736000000000002</v>
      </c>
      <c r="AN150" s="17">
        <f t="shared" si="124"/>
        <v>97.821081586023553</v>
      </c>
      <c r="AO150" s="18">
        <f t="shared" si="92"/>
        <v>6.5080964483762604E-2</v>
      </c>
      <c r="AP150" s="24">
        <f t="shared" si="93"/>
        <v>0.19121722667692251</v>
      </c>
      <c r="AQ150" s="24">
        <f t="shared" si="94"/>
        <v>5.5916786681589672</v>
      </c>
      <c r="AR150" s="24">
        <f t="shared" si="95"/>
        <v>1.7723474716742158</v>
      </c>
      <c r="AS150" s="24">
        <f t="shared" si="96"/>
        <v>3.6820130699165916</v>
      </c>
      <c r="AT150" s="24">
        <f t="shared" si="114"/>
        <v>0.71248368361303482</v>
      </c>
      <c r="AU150" s="24">
        <f t="shared" si="115"/>
        <v>0.48088436546167118</v>
      </c>
      <c r="AV150" s="24">
        <f t="shared" si="97"/>
        <v>0.59668402453735303</v>
      </c>
      <c r="AW150" s="24">
        <f t="shared" si="98"/>
        <v>3.0853290453792388</v>
      </c>
      <c r="AX150" s="24">
        <f t="shared" si="99"/>
        <v>22.514800000000001</v>
      </c>
      <c r="AY150" s="24">
        <f t="shared" si="100"/>
        <v>0.97297250873995333</v>
      </c>
      <c r="AZ150" s="24">
        <f t="shared" si="101"/>
        <v>0.37171446034461308</v>
      </c>
      <c r="BA150" s="24">
        <f t="shared" si="125"/>
        <v>1.8308994758664787</v>
      </c>
      <c r="BB150" s="24">
        <f t="shared" si="126"/>
        <v>0.20001250897918441</v>
      </c>
      <c r="BC150" s="24">
        <f t="shared" si="127"/>
        <v>0.77771338348148922</v>
      </c>
      <c r="BD150" s="24">
        <f t="shared" si="102"/>
        <v>40.87655437177493</v>
      </c>
      <c r="BE150" s="24">
        <f t="shared" si="128"/>
        <v>30.905945229411589</v>
      </c>
      <c r="BF150" s="18">
        <f t="shared" si="116"/>
        <v>0.94609628610141339</v>
      </c>
      <c r="BG150" s="25">
        <f t="shared" si="103"/>
        <v>9006192892.2085247</v>
      </c>
      <c r="BH150" s="25">
        <f t="shared" si="104"/>
        <v>6952614223.640378</v>
      </c>
      <c r="BI150" s="24">
        <f t="shared" si="105"/>
        <v>39.123015644503589</v>
      </c>
      <c r="BJ150" s="18">
        <f t="shared" si="106"/>
        <v>0.23185654490015534</v>
      </c>
      <c r="BK150" s="18">
        <f t="shared" si="107"/>
        <v>0.92722998623690811</v>
      </c>
      <c r="BL150" s="24">
        <f t="shared" si="108"/>
        <v>8.4108357337901243</v>
      </c>
      <c r="BM150" s="24">
        <f t="shared" si="109"/>
        <v>14.103964266209877</v>
      </c>
      <c r="BN150" s="24">
        <f t="shared" si="117"/>
        <v>0.48235171909062508</v>
      </c>
      <c r="BO150" s="24">
        <f t="shared" si="110"/>
        <v>1.100343740311108</v>
      </c>
      <c r="BP150" s="24">
        <f t="shared" si="111"/>
        <v>0.89240956756196665</v>
      </c>
      <c r="BQ150" s="24">
        <f t="shared" si="112"/>
        <v>0.28890531631019778</v>
      </c>
      <c r="BS150" s="9"/>
      <c r="BT150" s="13"/>
      <c r="BU150" s="14"/>
      <c r="BV150" s="13"/>
      <c r="BW150" s="26"/>
      <c r="BX150" s="27"/>
      <c r="BZ150" s="13"/>
      <c r="CA150" s="14"/>
      <c r="CB150" s="13"/>
      <c r="CC150" s="6"/>
      <c r="CD150" s="28"/>
      <c r="CF150" s="15"/>
      <c r="CG150" s="15"/>
      <c r="CH150" s="15"/>
    </row>
    <row r="151" spans="1:86" ht="18.75">
      <c r="A151">
        <f t="shared" si="118"/>
        <v>148</v>
      </c>
      <c r="B151">
        <f t="shared" si="119"/>
        <v>8.1</v>
      </c>
      <c r="C151">
        <f t="shared" si="120"/>
        <v>1.8</v>
      </c>
      <c r="D151" s="29">
        <f t="shared" si="121"/>
        <v>7.7032740953074184</v>
      </c>
      <c r="E151">
        <f t="shared" si="122"/>
        <v>0</v>
      </c>
      <c r="F151">
        <f t="shared" si="123"/>
        <v>37.5</v>
      </c>
      <c r="G151">
        <f t="shared" si="123"/>
        <v>16.399999999999999</v>
      </c>
      <c r="H151">
        <v>2002</v>
      </c>
      <c r="I151">
        <v>148</v>
      </c>
      <c r="J151">
        <v>26</v>
      </c>
      <c r="K151">
        <v>37.5</v>
      </c>
      <c r="L151">
        <v>16.399999999999999</v>
      </c>
      <c r="M151">
        <v>27.8</v>
      </c>
      <c r="N151">
        <v>38.700000000000003</v>
      </c>
      <c r="O151">
        <v>8.1</v>
      </c>
      <c r="P151">
        <v>17.3</v>
      </c>
      <c r="Q151">
        <v>3.3</v>
      </c>
      <c r="R151">
        <v>30.98</v>
      </c>
      <c r="S151">
        <v>0</v>
      </c>
      <c r="T151">
        <v>41.6</v>
      </c>
      <c r="U151">
        <v>25.8</v>
      </c>
      <c r="V151">
        <v>33.299999999999997</v>
      </c>
      <c r="W151">
        <v>28.6</v>
      </c>
      <c r="X151">
        <v>28.4</v>
      </c>
      <c r="Y151">
        <v>28.5</v>
      </c>
      <c r="Z151">
        <v>1.8</v>
      </c>
      <c r="AA151">
        <v>0.4</v>
      </c>
      <c r="AB151">
        <v>354</v>
      </c>
      <c r="AC151">
        <v>72</v>
      </c>
      <c r="AD151">
        <v>5.8</v>
      </c>
      <c r="AE151">
        <v>8.9</v>
      </c>
      <c r="AF151">
        <v>12.2</v>
      </c>
      <c r="AG151"/>
      <c r="AH151"/>
      <c r="AI151"/>
      <c r="AJ151">
        <f t="shared" si="113"/>
        <v>148</v>
      </c>
      <c r="AK151" s="24">
        <f t="shared" si="89"/>
        <v>7.7032740953074184</v>
      </c>
      <c r="AL151" s="17">
        <f t="shared" si="90"/>
        <v>26.95</v>
      </c>
      <c r="AM151" s="24">
        <f t="shared" si="91"/>
        <v>1.6578000000000002</v>
      </c>
      <c r="AN151" s="17">
        <f t="shared" si="124"/>
        <v>97.840511931139972</v>
      </c>
      <c r="AO151" s="18">
        <f t="shared" si="92"/>
        <v>6.5093891611329849E-2</v>
      </c>
      <c r="AP151" s="24">
        <f t="shared" si="93"/>
        <v>0.20870463442203899</v>
      </c>
      <c r="AQ151" s="24">
        <f t="shared" si="94"/>
        <v>6.4477308851637058</v>
      </c>
      <c r="AR151" s="24">
        <f t="shared" si="95"/>
        <v>1.8652661127239329</v>
      </c>
      <c r="AS151" s="24">
        <f t="shared" si="96"/>
        <v>4.1564984989438196</v>
      </c>
      <c r="AT151" s="24">
        <f t="shared" si="114"/>
        <v>0.72185798562416215</v>
      </c>
      <c r="AU151" s="24">
        <f t="shared" si="115"/>
        <v>0.5222662016982601</v>
      </c>
      <c r="AV151" s="24">
        <f t="shared" si="97"/>
        <v>0.62206209366121112</v>
      </c>
      <c r="AW151" s="24">
        <f t="shared" si="98"/>
        <v>3.5344364052826087</v>
      </c>
      <c r="AX151" s="24">
        <f t="shared" si="99"/>
        <v>23.854600000000001</v>
      </c>
      <c r="AY151" s="24">
        <f t="shared" si="100"/>
        <v>0.97265058712324137</v>
      </c>
      <c r="AZ151" s="24">
        <f t="shared" si="101"/>
        <v>0.37459623763136657</v>
      </c>
      <c r="BA151" s="24">
        <f t="shared" si="125"/>
        <v>1.833169015354486</v>
      </c>
      <c r="BB151" s="24">
        <f t="shared" si="126"/>
        <v>0.20149022185610271</v>
      </c>
      <c r="BC151" s="24">
        <f t="shared" si="127"/>
        <v>0.77683645427764725</v>
      </c>
      <c r="BD151" s="24">
        <f t="shared" si="102"/>
        <v>40.931029418276871</v>
      </c>
      <c r="BE151" s="24">
        <f t="shared" si="128"/>
        <v>30.947132722570775</v>
      </c>
      <c r="BF151" s="18">
        <f t="shared" si="116"/>
        <v>1</v>
      </c>
      <c r="BG151" s="25">
        <f t="shared" si="103"/>
        <v>9314109763.6447887</v>
      </c>
      <c r="BH151" s="25">
        <f t="shared" si="104"/>
        <v>7029982951.7840414</v>
      </c>
      <c r="BI151" s="24">
        <f t="shared" si="105"/>
        <v>40.067543291873776</v>
      </c>
      <c r="BJ151" s="18">
        <f t="shared" si="106"/>
        <v>0.22958072162996293</v>
      </c>
      <c r="BK151" s="18">
        <f t="shared" si="107"/>
        <v>1</v>
      </c>
      <c r="BL151" s="24">
        <f t="shared" si="108"/>
        <v>9.1987355028881623</v>
      </c>
      <c r="BM151" s="24">
        <f t="shared" si="109"/>
        <v>14.655864497111839</v>
      </c>
      <c r="BN151" s="24">
        <f t="shared" si="117"/>
        <v>0.47307503218566299</v>
      </c>
      <c r="BO151" s="24">
        <f t="shared" si="110"/>
        <v>1.2479687115395359</v>
      </c>
      <c r="BP151" s="24">
        <f t="shared" si="111"/>
        <v>1.1438118358306328</v>
      </c>
      <c r="BQ151" s="24">
        <f t="shared" si="112"/>
        <v>0.31048882822787816</v>
      </c>
      <c r="BS151" s="9"/>
      <c r="BT151" s="13"/>
      <c r="BU151" s="14"/>
      <c r="BV151" s="13"/>
      <c r="BW151" s="26"/>
      <c r="BX151" s="27"/>
      <c r="BZ151" s="13"/>
      <c r="CA151" s="14"/>
      <c r="CB151" s="13"/>
      <c r="CC151" s="6"/>
      <c r="CD151" s="28"/>
      <c r="CF151" s="15"/>
      <c r="CG151" s="15"/>
      <c r="CH151" s="15"/>
    </row>
    <row r="152" spans="1:86" ht="18.75">
      <c r="A152">
        <f t="shared" si="118"/>
        <v>149</v>
      </c>
      <c r="B152">
        <f t="shared" si="119"/>
        <v>6.4</v>
      </c>
      <c r="C152">
        <f t="shared" si="120"/>
        <v>1.3</v>
      </c>
      <c r="D152" s="29">
        <f t="shared" si="121"/>
        <v>7.2766085903778803</v>
      </c>
      <c r="E152">
        <f t="shared" si="122"/>
        <v>0</v>
      </c>
      <c r="F152">
        <f t="shared" si="123"/>
        <v>41.6</v>
      </c>
      <c r="G152">
        <f t="shared" si="123"/>
        <v>14.3</v>
      </c>
      <c r="H152">
        <v>2002</v>
      </c>
      <c r="I152">
        <v>149</v>
      </c>
      <c r="J152">
        <v>26</v>
      </c>
      <c r="K152">
        <v>41.6</v>
      </c>
      <c r="L152">
        <v>14.3</v>
      </c>
      <c r="M152">
        <v>29.4</v>
      </c>
      <c r="N152">
        <v>48.9</v>
      </c>
      <c r="O152">
        <v>6.4</v>
      </c>
      <c r="P152">
        <v>17.399999999999999</v>
      </c>
      <c r="Q152">
        <v>3.9</v>
      </c>
      <c r="R152">
        <v>30.47</v>
      </c>
      <c r="S152">
        <v>0</v>
      </c>
      <c r="T152">
        <v>42.6</v>
      </c>
      <c r="U152">
        <v>26.4</v>
      </c>
      <c r="V152">
        <v>34.200000000000003</v>
      </c>
      <c r="W152">
        <v>28.9</v>
      </c>
      <c r="X152">
        <v>28.6</v>
      </c>
      <c r="Y152">
        <v>28.8</v>
      </c>
      <c r="Z152">
        <v>1.3</v>
      </c>
      <c r="AA152">
        <v>0.5</v>
      </c>
      <c r="AB152">
        <v>252</v>
      </c>
      <c r="AC152">
        <v>66</v>
      </c>
      <c r="AD152">
        <v>4.8</v>
      </c>
      <c r="AE152">
        <v>8.6</v>
      </c>
      <c r="AF152">
        <v>11.9</v>
      </c>
      <c r="AG152"/>
      <c r="AH152"/>
      <c r="AI152"/>
      <c r="AJ152">
        <f t="shared" si="113"/>
        <v>149</v>
      </c>
      <c r="AK152" s="24">
        <f t="shared" si="89"/>
        <v>7.2766085903778803</v>
      </c>
      <c r="AL152" s="17">
        <f t="shared" si="90"/>
        <v>27.950000000000003</v>
      </c>
      <c r="AM152" s="24">
        <f t="shared" si="91"/>
        <v>1.1973</v>
      </c>
      <c r="AN152" s="17">
        <f t="shared" si="124"/>
        <v>97.851840500726453</v>
      </c>
      <c r="AO152" s="18">
        <f t="shared" si="92"/>
        <v>6.5101428578034332E-2</v>
      </c>
      <c r="AP152" s="24">
        <f t="shared" si="93"/>
        <v>0.21960575357878401</v>
      </c>
      <c r="AQ152" s="24">
        <f t="shared" si="94"/>
        <v>8.0282186216264044</v>
      </c>
      <c r="AR152" s="24">
        <f t="shared" si="95"/>
        <v>1.6299939408502728</v>
      </c>
      <c r="AS152" s="24">
        <f t="shared" si="96"/>
        <v>4.8291062812383387</v>
      </c>
      <c r="AT152" s="24">
        <f t="shared" si="114"/>
        <v>0.79706703707578341</v>
      </c>
      <c r="AU152" s="24">
        <f t="shared" si="115"/>
        <v>0.51380599178408992</v>
      </c>
      <c r="AV152" s="24">
        <f t="shared" si="97"/>
        <v>0.65543651442993667</v>
      </c>
      <c r="AW152" s="24">
        <f t="shared" si="98"/>
        <v>4.173669766808402</v>
      </c>
      <c r="AX152" s="24">
        <f t="shared" si="99"/>
        <v>23.4619</v>
      </c>
      <c r="AY152" s="24">
        <f t="shared" si="100"/>
        <v>0.97233676972781347</v>
      </c>
      <c r="AZ152" s="24">
        <f t="shared" si="101"/>
        <v>0.37736701396846101</v>
      </c>
      <c r="BA152" s="24">
        <f t="shared" si="125"/>
        <v>1.8353572998961942</v>
      </c>
      <c r="BB152" s="24">
        <f t="shared" si="126"/>
        <v>0.20290943813749376</v>
      </c>
      <c r="BC152" s="24">
        <f t="shared" si="127"/>
        <v>0.77598721935543535</v>
      </c>
      <c r="BD152" s="24">
        <f t="shared" si="102"/>
        <v>40.98299581123095</v>
      </c>
      <c r="BE152" s="24">
        <f t="shared" si="128"/>
        <v>30.986423472955494</v>
      </c>
      <c r="BF152" s="18">
        <f t="shared" si="116"/>
        <v>0.98333387932278726</v>
      </c>
      <c r="BG152" s="25">
        <f t="shared" si="103"/>
        <v>9815629259.7450848</v>
      </c>
      <c r="BH152" s="25">
        <f t="shared" si="104"/>
        <v>6828254269.9889059</v>
      </c>
      <c r="BI152" s="24">
        <f t="shared" si="105"/>
        <v>40.802480473142879</v>
      </c>
      <c r="BJ152" s="18">
        <f t="shared" si="106"/>
        <v>0.22665735276240123</v>
      </c>
      <c r="BK152" s="18">
        <f t="shared" si="107"/>
        <v>0.97750073708576302</v>
      </c>
      <c r="BL152" s="24">
        <f t="shared" si="108"/>
        <v>9.0401049271564755</v>
      </c>
      <c r="BM152" s="24">
        <f t="shared" si="109"/>
        <v>14.421795072843524</v>
      </c>
      <c r="BN152" s="24">
        <f t="shared" si="117"/>
        <v>0.473311292183903</v>
      </c>
      <c r="BO152" s="24">
        <f t="shared" si="110"/>
        <v>1.2921805433716833</v>
      </c>
      <c r="BP152" s="24">
        <f t="shared" si="111"/>
        <v>0.97236409797306111</v>
      </c>
      <c r="BQ152" s="24">
        <f t="shared" si="112"/>
        <v>0.31120880190522171</v>
      </c>
      <c r="BS152" s="9"/>
      <c r="BT152" s="13"/>
      <c r="BU152" s="14"/>
      <c r="BV152" s="13"/>
      <c r="BW152" s="26"/>
      <c r="BX152" s="27"/>
      <c r="BZ152" s="13"/>
      <c r="CA152" s="14"/>
      <c r="CB152" s="13"/>
      <c r="CC152" s="6"/>
      <c r="CD152" s="28"/>
      <c r="CF152" s="15"/>
      <c r="CG152" s="15"/>
      <c r="CH152" s="15"/>
    </row>
    <row r="153" spans="1:86" ht="18.75">
      <c r="A153">
        <f t="shared" si="118"/>
        <v>150</v>
      </c>
      <c r="B153">
        <f t="shared" si="119"/>
        <v>6</v>
      </c>
      <c r="C153">
        <f t="shared" si="120"/>
        <v>1.9</v>
      </c>
      <c r="D153" s="29">
        <f t="shared" si="121"/>
        <v>8.5465521137606224</v>
      </c>
      <c r="E153">
        <f t="shared" si="122"/>
        <v>0</v>
      </c>
      <c r="F153">
        <f t="shared" si="123"/>
        <v>43</v>
      </c>
      <c r="G153">
        <f t="shared" si="123"/>
        <v>18.600000000000001</v>
      </c>
      <c r="H153">
        <v>2002</v>
      </c>
      <c r="I153">
        <v>150</v>
      </c>
      <c r="J153">
        <v>26</v>
      </c>
      <c r="K153">
        <v>43</v>
      </c>
      <c r="L153">
        <v>18.600000000000001</v>
      </c>
      <c r="M153">
        <v>32.299999999999997</v>
      </c>
      <c r="N153">
        <v>34.799999999999997</v>
      </c>
      <c r="O153">
        <v>6</v>
      </c>
      <c r="P153">
        <v>12.9</v>
      </c>
      <c r="Q153">
        <v>4.5</v>
      </c>
      <c r="R153">
        <v>30.38</v>
      </c>
      <c r="S153">
        <v>0</v>
      </c>
      <c r="T153">
        <v>44</v>
      </c>
      <c r="U153">
        <v>28.4</v>
      </c>
      <c r="V153">
        <v>35.9</v>
      </c>
      <c r="W153">
        <v>29.4</v>
      </c>
      <c r="X153">
        <v>28.9</v>
      </c>
      <c r="Y153">
        <v>29.2</v>
      </c>
      <c r="Z153">
        <v>1.9</v>
      </c>
      <c r="AA153">
        <v>0.9</v>
      </c>
      <c r="AB153">
        <v>278</v>
      </c>
      <c r="AC153">
        <v>58</v>
      </c>
      <c r="AD153">
        <v>5.5</v>
      </c>
      <c r="AE153">
        <v>9.4</v>
      </c>
      <c r="AF153">
        <v>13.8</v>
      </c>
      <c r="AG153"/>
      <c r="AH153"/>
      <c r="AI153"/>
      <c r="AJ153">
        <f t="shared" si="113"/>
        <v>150</v>
      </c>
      <c r="AK153" s="24">
        <f t="shared" si="89"/>
        <v>8.5465521137606224</v>
      </c>
      <c r="AL153" s="17">
        <f t="shared" si="90"/>
        <v>30.8</v>
      </c>
      <c r="AM153" s="24">
        <f t="shared" si="91"/>
        <v>1.7499</v>
      </c>
      <c r="AN153" s="17">
        <f t="shared" si="124"/>
        <v>97.883723680180708</v>
      </c>
      <c r="AO153" s="18">
        <f t="shared" si="92"/>
        <v>6.5122640652528374E-2</v>
      </c>
      <c r="AP153" s="24">
        <f t="shared" si="93"/>
        <v>0.25333198150834452</v>
      </c>
      <c r="AQ153" s="24">
        <f t="shared" si="94"/>
        <v>8.6395827361885367</v>
      </c>
      <c r="AR153" s="24">
        <f t="shared" si="95"/>
        <v>2.143152914469288</v>
      </c>
      <c r="AS153" s="24">
        <f t="shared" si="96"/>
        <v>5.3913678253289126</v>
      </c>
      <c r="AT153" s="24">
        <f t="shared" si="114"/>
        <v>0.74581721423531222</v>
      </c>
      <c r="AU153" s="24">
        <f t="shared" si="115"/>
        <v>0.51837496417131224</v>
      </c>
      <c r="AV153" s="24">
        <f t="shared" si="97"/>
        <v>0.63209608920331228</v>
      </c>
      <c r="AW153" s="24">
        <f t="shared" si="98"/>
        <v>4.7592717361256005</v>
      </c>
      <c r="AX153" s="24">
        <f t="shared" si="99"/>
        <v>23.392599999999998</v>
      </c>
      <c r="AY153" s="24">
        <f t="shared" si="100"/>
        <v>0.97203114954453662</v>
      </c>
      <c r="AZ153" s="24">
        <f t="shared" si="101"/>
        <v>0.38002596831506935</v>
      </c>
      <c r="BA153" s="24">
        <f t="shared" si="125"/>
        <v>1.8374630185305802</v>
      </c>
      <c r="BB153" s="24">
        <f t="shared" si="126"/>
        <v>0.20426991359655905</v>
      </c>
      <c r="BC153" s="24">
        <f t="shared" si="127"/>
        <v>0.77516665584885036</v>
      </c>
      <c r="BD153" s="24">
        <f t="shared" si="102"/>
        <v>41.032464612827987</v>
      </c>
      <c r="BE153" s="24">
        <f t="shared" si="128"/>
        <v>31.023825844466984</v>
      </c>
      <c r="BF153" s="18">
        <f t="shared" si="116"/>
        <v>0.97924737433433573</v>
      </c>
      <c r="BG153" s="25">
        <f t="shared" si="103"/>
        <v>9991430956.4996033</v>
      </c>
      <c r="BH153" s="25">
        <f t="shared" si="104"/>
        <v>7246077942.6152897</v>
      </c>
      <c r="BI153" s="24">
        <f t="shared" si="105"/>
        <v>42.257753066180157</v>
      </c>
      <c r="BJ153" s="18">
        <f t="shared" si="106"/>
        <v>0.22869374074929605</v>
      </c>
      <c r="BK153" s="18">
        <f t="shared" si="107"/>
        <v>0.97198395535135329</v>
      </c>
      <c r="BL153" s="24">
        <f t="shared" si="108"/>
        <v>9.3933342260563162</v>
      </c>
      <c r="BM153" s="24">
        <f t="shared" si="109"/>
        <v>13.999265773943682</v>
      </c>
      <c r="BN153" s="24">
        <f t="shared" si="117"/>
        <v>0.46080532501460442</v>
      </c>
      <c r="BO153" s="24">
        <f t="shared" si="110"/>
        <v>1.4469563891754411</v>
      </c>
      <c r="BP153" s="24">
        <f t="shared" si="111"/>
        <v>1.6058752665358866</v>
      </c>
      <c r="BQ153" s="24">
        <f t="shared" si="112"/>
        <v>0.35720037917934511</v>
      </c>
      <c r="BS153" s="9"/>
      <c r="BT153" s="13"/>
      <c r="BU153" s="14"/>
      <c r="BV153" s="13"/>
      <c r="BW153" s="26"/>
      <c r="BX153" s="27"/>
      <c r="BZ153" s="13"/>
      <c r="CA153" s="14"/>
      <c r="CB153" s="13"/>
      <c r="CC153" s="6"/>
      <c r="CD153" s="28"/>
      <c r="CF153" s="15"/>
      <c r="CG153" s="15"/>
      <c r="CH153" s="15"/>
    </row>
    <row r="154" spans="1:86" ht="18.75">
      <c r="A154">
        <f t="shared" si="118"/>
        <v>151</v>
      </c>
      <c r="B154">
        <f t="shared" si="119"/>
        <v>7.6</v>
      </c>
      <c r="C154">
        <f t="shared" si="120"/>
        <v>1.7</v>
      </c>
      <c r="D154" s="29">
        <f t="shared" si="121"/>
        <v>7.3213294588187585</v>
      </c>
      <c r="E154">
        <f t="shared" si="122"/>
        <v>0</v>
      </c>
      <c r="F154">
        <f t="shared" si="123"/>
        <v>41.5</v>
      </c>
      <c r="G154">
        <f t="shared" si="123"/>
        <v>22</v>
      </c>
      <c r="H154">
        <v>2002</v>
      </c>
      <c r="I154">
        <v>151</v>
      </c>
      <c r="J154">
        <v>26</v>
      </c>
      <c r="K154">
        <v>41.5</v>
      </c>
      <c r="L154">
        <v>22</v>
      </c>
      <c r="M154">
        <v>31.8</v>
      </c>
      <c r="N154">
        <v>27.7</v>
      </c>
      <c r="O154">
        <v>7.6</v>
      </c>
      <c r="P154">
        <v>14.8</v>
      </c>
      <c r="Q154">
        <v>4.2</v>
      </c>
      <c r="R154">
        <v>23.9</v>
      </c>
      <c r="S154">
        <v>0</v>
      </c>
      <c r="T154">
        <v>41</v>
      </c>
      <c r="U154">
        <v>29.2</v>
      </c>
      <c r="V154">
        <v>35.299999999999997</v>
      </c>
      <c r="W154">
        <v>29.8</v>
      </c>
      <c r="X154">
        <v>29.4</v>
      </c>
      <c r="Y154">
        <v>29.7</v>
      </c>
      <c r="Z154">
        <v>1.7</v>
      </c>
      <c r="AA154">
        <v>0.8</v>
      </c>
      <c r="AB154">
        <v>258</v>
      </c>
      <c r="AC154">
        <v>59</v>
      </c>
      <c r="AD154">
        <v>6.6</v>
      </c>
      <c r="AE154">
        <v>7.5</v>
      </c>
      <c r="AF154">
        <v>15</v>
      </c>
      <c r="AG154"/>
      <c r="AH154"/>
      <c r="AI154"/>
      <c r="AJ154">
        <f t="shared" si="113"/>
        <v>151</v>
      </c>
      <c r="AK154" s="24">
        <f t="shared" si="89"/>
        <v>7.3213294588187585</v>
      </c>
      <c r="AL154" s="17">
        <f t="shared" si="90"/>
        <v>31.75</v>
      </c>
      <c r="AM154" s="24">
        <f t="shared" si="91"/>
        <v>1.5657000000000001</v>
      </c>
      <c r="AN154" s="17">
        <f t="shared" si="124"/>
        <v>97.894220796985095</v>
      </c>
      <c r="AO154" s="18">
        <f t="shared" si="92"/>
        <v>6.5129624448606413E-2</v>
      </c>
      <c r="AP154" s="24">
        <f t="shared" si="93"/>
        <v>0.26549614899171459</v>
      </c>
      <c r="AQ154" s="24">
        <f t="shared" si="94"/>
        <v>7.9860174975829539</v>
      </c>
      <c r="AR154" s="24">
        <f t="shared" si="95"/>
        <v>2.6439311922105757</v>
      </c>
      <c r="AS154" s="24">
        <f t="shared" si="96"/>
        <v>5.3149743448967648</v>
      </c>
      <c r="AT154" s="24">
        <f t="shared" si="114"/>
        <v>0.73236894024232935</v>
      </c>
      <c r="AU154" s="24">
        <f t="shared" si="115"/>
        <v>0.60693732981630444</v>
      </c>
      <c r="AV154" s="24">
        <f t="shared" si="97"/>
        <v>0.66965313502931689</v>
      </c>
      <c r="AW154" s="24">
        <f t="shared" si="98"/>
        <v>4.6453212098674479</v>
      </c>
      <c r="AX154" s="24">
        <f t="shared" si="99"/>
        <v>18.402999999999999</v>
      </c>
      <c r="AY154" s="24">
        <f t="shared" si="100"/>
        <v>0.97173381713526685</v>
      </c>
      <c r="AZ154" s="24">
        <f t="shared" si="101"/>
        <v>0.38257231276563386</v>
      </c>
      <c r="BA154" s="24">
        <f t="shared" si="125"/>
        <v>1.8394848936081902</v>
      </c>
      <c r="BB154" s="24">
        <f t="shared" si="126"/>
        <v>0.20557141767499332</v>
      </c>
      <c r="BC154" s="24">
        <f t="shared" si="127"/>
        <v>0.77437570689693758</v>
      </c>
      <c r="BD154" s="24">
        <f t="shared" si="102"/>
        <v>41.079446757988769</v>
      </c>
      <c r="BE154" s="24">
        <f t="shared" si="128"/>
        <v>31.059348104780149</v>
      </c>
      <c r="BF154" s="18">
        <f t="shared" si="116"/>
        <v>0.7694945791963258</v>
      </c>
      <c r="BG154" s="25">
        <f t="shared" si="103"/>
        <v>9803161407.9503269</v>
      </c>
      <c r="BH154" s="25">
        <f t="shared" si="104"/>
        <v>7589794316.8739386</v>
      </c>
      <c r="BI154" s="24">
        <f t="shared" si="105"/>
        <v>42.638830959406683</v>
      </c>
      <c r="BJ154" s="18">
        <f t="shared" si="106"/>
        <v>0.22543472844454737</v>
      </c>
      <c r="BK154" s="18">
        <f t="shared" si="107"/>
        <v>0.68881768191503989</v>
      </c>
      <c r="BL154" s="24">
        <f t="shared" si="108"/>
        <v>6.6211037976487148</v>
      </c>
      <c r="BM154" s="24">
        <f t="shared" si="109"/>
        <v>11.781896202351284</v>
      </c>
      <c r="BN154" s="24">
        <f t="shared" si="117"/>
        <v>0.49296636829921692</v>
      </c>
      <c r="BO154" s="24">
        <f t="shared" si="110"/>
        <v>1.2762436123741039</v>
      </c>
      <c r="BP154" s="24">
        <f t="shared" si="111"/>
        <v>1.3982142260157873</v>
      </c>
      <c r="BQ154" s="24">
        <f t="shared" si="112"/>
        <v>0.36529674746004326</v>
      </c>
      <c r="BS154" s="9"/>
      <c r="BT154" s="13"/>
      <c r="BU154" s="14"/>
      <c r="BV154" s="13"/>
      <c r="BW154" s="26"/>
      <c r="BX154" s="27"/>
      <c r="BZ154" s="13"/>
      <c r="CA154" s="14"/>
      <c r="CB154" s="13"/>
      <c r="CC154" s="6"/>
      <c r="CD154" s="28"/>
      <c r="CF154" s="15"/>
      <c r="CG154" s="15"/>
      <c r="CH154" s="15"/>
    </row>
    <row r="155" spans="1:86" ht="18.75">
      <c r="A155">
        <f t="shared" si="118"/>
        <v>152</v>
      </c>
      <c r="B155">
        <f t="shared" si="119"/>
        <v>6.2</v>
      </c>
      <c r="C155">
        <f t="shared" si="120"/>
        <v>1.9</v>
      </c>
      <c r="D155" s="29">
        <f t="shared" si="121"/>
        <v>8.0916081846585826</v>
      </c>
      <c r="E155">
        <f t="shared" si="122"/>
        <v>0</v>
      </c>
      <c r="F155">
        <f t="shared" si="123"/>
        <v>40.1</v>
      </c>
      <c r="G155">
        <f t="shared" si="123"/>
        <v>24</v>
      </c>
      <c r="H155">
        <v>2002</v>
      </c>
      <c r="I155">
        <v>152</v>
      </c>
      <c r="J155">
        <v>26</v>
      </c>
      <c r="K155">
        <v>40.1</v>
      </c>
      <c r="L155">
        <v>24</v>
      </c>
      <c r="M155">
        <v>31.5</v>
      </c>
      <c r="N155">
        <v>51.1</v>
      </c>
      <c r="O155">
        <v>6.2</v>
      </c>
      <c r="P155">
        <v>17.3</v>
      </c>
      <c r="Q155">
        <v>4.0999999999999996</v>
      </c>
      <c r="R155">
        <v>29.19</v>
      </c>
      <c r="S155">
        <v>0</v>
      </c>
      <c r="T155">
        <v>43.3</v>
      </c>
      <c r="U155">
        <v>30.3</v>
      </c>
      <c r="V155">
        <v>36.200000000000003</v>
      </c>
      <c r="W155">
        <v>30.1</v>
      </c>
      <c r="X155">
        <v>29.8</v>
      </c>
      <c r="Y155">
        <v>30</v>
      </c>
      <c r="Z155">
        <v>1.9</v>
      </c>
      <c r="AA155">
        <v>1.2</v>
      </c>
      <c r="AB155">
        <v>229</v>
      </c>
      <c r="AC155">
        <v>50</v>
      </c>
      <c r="AD155">
        <v>8.5</v>
      </c>
      <c r="AE155">
        <v>9.3000000000000007</v>
      </c>
      <c r="AF155">
        <v>15.6</v>
      </c>
      <c r="AG155"/>
      <c r="AH155"/>
      <c r="AI155"/>
      <c r="AJ155">
        <f t="shared" si="113"/>
        <v>152</v>
      </c>
      <c r="AK155" s="24">
        <f t="shared" si="89"/>
        <v>8.0916081846585826</v>
      </c>
      <c r="AL155" s="17">
        <f t="shared" si="90"/>
        <v>32.049999999999997</v>
      </c>
      <c r="AM155" s="24">
        <f t="shared" si="91"/>
        <v>1.7499</v>
      </c>
      <c r="AN155" s="17">
        <f t="shared" si="124"/>
        <v>97.897522288198061</v>
      </c>
      <c r="AO155" s="18">
        <f t="shared" si="92"/>
        <v>6.5131820950923611E-2</v>
      </c>
      <c r="AP155" s="24">
        <f t="shared" si="93"/>
        <v>0.26943759418056995</v>
      </c>
      <c r="AQ155" s="24">
        <f t="shared" si="94"/>
        <v>7.415012964967123</v>
      </c>
      <c r="AR155" s="24">
        <f t="shared" si="95"/>
        <v>2.9839174771655594</v>
      </c>
      <c r="AS155" s="24">
        <f t="shared" si="96"/>
        <v>5.1994652210663412</v>
      </c>
      <c r="AT155" s="24">
        <f t="shared" si="114"/>
        <v>1.524781830831601</v>
      </c>
      <c r="AU155" s="24">
        <f t="shared" si="115"/>
        <v>0.45973080382796161</v>
      </c>
      <c r="AV155" s="24">
        <f t="shared" si="97"/>
        <v>0.99225631732978137</v>
      </c>
      <c r="AW155" s="24">
        <f t="shared" si="98"/>
        <v>4.2072089037365599</v>
      </c>
      <c r="AX155" s="24">
        <f t="shared" si="99"/>
        <v>22.476300000000002</v>
      </c>
      <c r="AY155" s="24">
        <f t="shared" si="100"/>
        <v>0.9714448606060142</v>
      </c>
      <c r="AZ155" s="24">
        <f t="shared" si="101"/>
        <v>0.38500529278333917</v>
      </c>
      <c r="BA155" s="24">
        <f t="shared" si="125"/>
        <v>1.8414216832782344</v>
      </c>
      <c r="BB155" s="24">
        <f t="shared" si="126"/>
        <v>0.2068137330999347</v>
      </c>
      <c r="BC155" s="24">
        <f t="shared" si="127"/>
        <v>0.77361528066457075</v>
      </c>
      <c r="BD155" s="24">
        <f t="shared" si="102"/>
        <v>41.123953021370902</v>
      </c>
      <c r="BE155" s="24">
        <f t="shared" si="128"/>
        <v>31.092998400398109</v>
      </c>
      <c r="BF155" s="18">
        <f t="shared" si="116"/>
        <v>0.93879656198182093</v>
      </c>
      <c r="BG155" s="25">
        <f t="shared" si="103"/>
        <v>9629855588.1161289</v>
      </c>
      <c r="BH155" s="25">
        <f t="shared" si="104"/>
        <v>7797608001.4891062</v>
      </c>
      <c r="BI155" s="24">
        <f t="shared" si="105"/>
        <v>42.723426989917236</v>
      </c>
      <c r="BJ155" s="18">
        <f t="shared" si="106"/>
        <v>0.20054311125059576</v>
      </c>
      <c r="BK155" s="18">
        <f t="shared" si="107"/>
        <v>0.91737535867545839</v>
      </c>
      <c r="BL155" s="24">
        <f t="shared" si="108"/>
        <v>7.8599702186384333</v>
      </c>
      <c r="BM155" s="24">
        <f t="shared" si="109"/>
        <v>14.616329781361568</v>
      </c>
      <c r="BN155" s="24">
        <f t="shared" si="117"/>
        <v>0.50073072221177006</v>
      </c>
      <c r="BO155" s="24">
        <f t="shared" si="110"/>
        <v>1.6067810026722698</v>
      </c>
      <c r="BP155" s="24">
        <f t="shared" si="111"/>
        <v>1.4139832958376772</v>
      </c>
      <c r="BQ155" s="24">
        <f t="shared" si="112"/>
        <v>0.37332063411538075</v>
      </c>
      <c r="BS155" s="9"/>
      <c r="BT155" s="13"/>
      <c r="BU155" s="14"/>
      <c r="BV155" s="13"/>
      <c r="BW155" s="26"/>
      <c r="BX155" s="27"/>
      <c r="BZ155" s="13"/>
      <c r="CA155" s="14"/>
      <c r="CB155" s="13"/>
      <c r="CC155" s="6"/>
      <c r="CD155" s="28"/>
      <c r="CF155" s="15"/>
      <c r="CG155" s="15"/>
      <c r="CH155" s="15"/>
    </row>
    <row r="156" spans="1:86" ht="18.75">
      <c r="A156">
        <f t="shared" si="118"/>
        <v>153</v>
      </c>
      <c r="B156">
        <f t="shared" si="119"/>
        <v>7.7</v>
      </c>
      <c r="C156">
        <f t="shared" si="120"/>
        <v>2.2000000000000002</v>
      </c>
      <c r="D156" s="29">
        <f t="shared" si="121"/>
        <v>8.409039156272641</v>
      </c>
      <c r="E156">
        <f t="shared" si="122"/>
        <v>0</v>
      </c>
      <c r="F156">
        <f t="shared" si="123"/>
        <v>38.200000000000003</v>
      </c>
      <c r="G156">
        <f t="shared" si="123"/>
        <v>19.899999999999999</v>
      </c>
      <c r="H156">
        <v>2002</v>
      </c>
      <c r="I156">
        <v>153</v>
      </c>
      <c r="J156">
        <v>26</v>
      </c>
      <c r="K156">
        <v>38.200000000000003</v>
      </c>
      <c r="L156">
        <v>19.899999999999999</v>
      </c>
      <c r="M156">
        <v>29.6</v>
      </c>
      <c r="N156">
        <v>33.4</v>
      </c>
      <c r="O156">
        <v>7.7</v>
      </c>
      <c r="P156">
        <v>16.8</v>
      </c>
      <c r="Q156">
        <v>3.7</v>
      </c>
      <c r="R156">
        <v>30.39</v>
      </c>
      <c r="S156">
        <v>0</v>
      </c>
      <c r="T156">
        <v>42.5</v>
      </c>
      <c r="U156">
        <v>28.3</v>
      </c>
      <c r="V156">
        <v>35.299999999999997</v>
      </c>
      <c r="W156">
        <v>30.4</v>
      </c>
      <c r="X156">
        <v>30.1</v>
      </c>
      <c r="Y156">
        <v>30.2</v>
      </c>
      <c r="Z156">
        <v>2.2000000000000002</v>
      </c>
      <c r="AA156">
        <v>1.2</v>
      </c>
      <c r="AB156">
        <v>226</v>
      </c>
      <c r="AC156">
        <v>54</v>
      </c>
      <c r="AD156">
        <v>8.1</v>
      </c>
      <c r="AE156">
        <v>9.6</v>
      </c>
      <c r="AF156">
        <v>13.8</v>
      </c>
      <c r="AG156"/>
      <c r="AH156"/>
      <c r="AI156"/>
      <c r="AJ156">
        <f t="shared" si="113"/>
        <v>153</v>
      </c>
      <c r="AK156" s="24">
        <f t="shared" si="89"/>
        <v>8.409039156272641</v>
      </c>
      <c r="AL156" s="17">
        <f t="shared" si="90"/>
        <v>29.05</v>
      </c>
      <c r="AM156" s="24">
        <f t="shared" si="91"/>
        <v>2.0262000000000002</v>
      </c>
      <c r="AN156" s="17">
        <f t="shared" si="124"/>
        <v>97.864216549175083</v>
      </c>
      <c r="AO156" s="18">
        <f t="shared" si="92"/>
        <v>6.5109662438838922E-2</v>
      </c>
      <c r="AP156" s="24">
        <f t="shared" si="93"/>
        <v>0.23214563911014863</v>
      </c>
      <c r="AQ156" s="24">
        <f t="shared" si="94"/>
        <v>6.6967374829686319</v>
      </c>
      <c r="AR156" s="24">
        <f t="shared" si="95"/>
        <v>2.3238457638211925</v>
      </c>
      <c r="AS156" s="24">
        <f t="shared" si="96"/>
        <v>4.5102916233949122</v>
      </c>
      <c r="AT156" s="24">
        <f t="shared" si="114"/>
        <v>0.77616448511627822</v>
      </c>
      <c r="AU156" s="24">
        <f t="shared" si="115"/>
        <v>0.51564878618858467</v>
      </c>
      <c r="AV156" s="24">
        <f t="shared" si="97"/>
        <v>0.64590663565243145</v>
      </c>
      <c r="AW156" s="24">
        <f t="shared" si="98"/>
        <v>3.864384987742481</v>
      </c>
      <c r="AX156" s="24">
        <f t="shared" si="99"/>
        <v>23.400300000000001</v>
      </c>
      <c r="AY156" s="24">
        <f t="shared" si="100"/>
        <v>0.9711643655808343</v>
      </c>
      <c r="AZ156" s="24">
        <f t="shared" si="101"/>
        <v>0.38732418742369806</v>
      </c>
      <c r="BA156" s="24">
        <f t="shared" si="125"/>
        <v>1.8432721839545831</v>
      </c>
      <c r="BB156" s="24">
        <f t="shared" si="126"/>
        <v>0.20799665550839797</v>
      </c>
      <c r="BC156" s="24">
        <f t="shared" si="127"/>
        <v>0.77288624940402584</v>
      </c>
      <c r="BD156" s="24">
        <f t="shared" si="102"/>
        <v>41.165993985892975</v>
      </c>
      <c r="BE156" s="24">
        <f t="shared" si="128"/>
        <v>31.124784732853961</v>
      </c>
      <c r="BF156" s="18">
        <f t="shared" si="116"/>
        <v>0.97639229510627412</v>
      </c>
      <c r="BG156" s="25">
        <f t="shared" si="103"/>
        <v>9398342641.9464626</v>
      </c>
      <c r="BH156" s="25">
        <f t="shared" si="104"/>
        <v>7376089557.2715645</v>
      </c>
      <c r="BI156" s="24">
        <f t="shared" si="105"/>
        <v>41.122520536382993</v>
      </c>
      <c r="BJ156" s="18">
        <f t="shared" si="106"/>
        <v>0.22748435638193393</v>
      </c>
      <c r="BK156" s="18">
        <f t="shared" si="107"/>
        <v>0.96812959839347024</v>
      </c>
      <c r="BL156" s="24">
        <f t="shared" si="108"/>
        <v>9.0565911112717572</v>
      </c>
      <c r="BM156" s="24">
        <f t="shared" si="109"/>
        <v>14.343708888728244</v>
      </c>
      <c r="BN156" s="24">
        <f t="shared" si="117"/>
        <v>0.47198778837539468</v>
      </c>
      <c r="BO156" s="24">
        <f t="shared" si="110"/>
        <v>1.3585704226109649</v>
      </c>
      <c r="BP156" s="24">
        <f t="shared" si="111"/>
        <v>1.5182448605516443</v>
      </c>
      <c r="BQ156" s="24">
        <f t="shared" si="112"/>
        <v>0.34210986888040318</v>
      </c>
      <c r="BS156" s="9"/>
      <c r="BT156" s="13"/>
      <c r="BU156" s="14"/>
      <c r="BV156" s="13"/>
      <c r="BW156" s="26"/>
      <c r="BX156" s="27"/>
      <c r="BZ156" s="13"/>
      <c r="CA156" s="14"/>
      <c r="CB156" s="13"/>
      <c r="CC156" s="6"/>
      <c r="CD156" s="28"/>
      <c r="CF156" s="15"/>
      <c r="CG156" s="15"/>
      <c r="CH156" s="15"/>
    </row>
    <row r="157" spans="1:86" ht="18.75">
      <c r="A157">
        <f t="shared" si="118"/>
        <v>154</v>
      </c>
      <c r="B157">
        <f t="shared" si="119"/>
        <v>6.6</v>
      </c>
      <c r="C157">
        <f t="shared" si="120"/>
        <v>1.8</v>
      </c>
      <c r="D157" s="29">
        <f t="shared" si="121"/>
        <v>7.449304948596005</v>
      </c>
      <c r="E157">
        <f t="shared" si="122"/>
        <v>0</v>
      </c>
      <c r="F157">
        <f t="shared" si="123"/>
        <v>34.700000000000003</v>
      </c>
      <c r="G157">
        <f t="shared" si="123"/>
        <v>20</v>
      </c>
      <c r="H157">
        <v>2002</v>
      </c>
      <c r="I157">
        <v>154</v>
      </c>
      <c r="J157">
        <v>26</v>
      </c>
      <c r="K157">
        <v>34.700000000000003</v>
      </c>
      <c r="L157">
        <v>20</v>
      </c>
      <c r="M157">
        <v>28.2</v>
      </c>
      <c r="N157">
        <v>46</v>
      </c>
      <c r="O157">
        <v>6.6</v>
      </c>
      <c r="P157">
        <v>15.2</v>
      </c>
      <c r="Q157">
        <v>3.4</v>
      </c>
      <c r="R157">
        <v>30.94</v>
      </c>
      <c r="S157">
        <v>0</v>
      </c>
      <c r="T157">
        <v>41.8</v>
      </c>
      <c r="U157">
        <v>28.8</v>
      </c>
      <c r="V157">
        <v>35.1</v>
      </c>
      <c r="W157">
        <v>30.5</v>
      </c>
      <c r="X157">
        <v>30.3</v>
      </c>
      <c r="Y157">
        <v>30.4</v>
      </c>
      <c r="Z157">
        <v>1.8</v>
      </c>
      <c r="AA157">
        <v>1.1000000000000001</v>
      </c>
      <c r="AB157">
        <v>205</v>
      </c>
      <c r="AC157">
        <v>49</v>
      </c>
      <c r="AD157">
        <v>7.2</v>
      </c>
      <c r="AE157">
        <v>9.1</v>
      </c>
      <c r="AF157">
        <v>13.4</v>
      </c>
      <c r="AG157"/>
      <c r="AH157"/>
      <c r="AI157"/>
      <c r="AJ157">
        <f t="shared" si="113"/>
        <v>154</v>
      </c>
      <c r="AK157" s="24">
        <f t="shared" si="89"/>
        <v>7.449304948596005</v>
      </c>
      <c r="AL157" s="17">
        <f t="shared" si="90"/>
        <v>27.35</v>
      </c>
      <c r="AM157" s="24">
        <f t="shared" si="91"/>
        <v>1.6578000000000002</v>
      </c>
      <c r="AN157" s="17">
        <f t="shared" si="124"/>
        <v>97.845052278894357</v>
      </c>
      <c r="AO157" s="18">
        <f t="shared" si="92"/>
        <v>6.509691233248889E-2</v>
      </c>
      <c r="AP157" s="24">
        <f t="shared" si="93"/>
        <v>0.21300916080452106</v>
      </c>
      <c r="AQ157" s="24">
        <f t="shared" si="94"/>
        <v>5.5301179659422894</v>
      </c>
      <c r="AR157" s="24">
        <f t="shared" si="95"/>
        <v>2.3382812709274461</v>
      </c>
      <c r="AS157" s="24">
        <f t="shared" si="96"/>
        <v>3.9341996184348678</v>
      </c>
      <c r="AT157" s="24">
        <f t="shared" si="114"/>
        <v>1.0756093846266253</v>
      </c>
      <c r="AU157" s="24">
        <f t="shared" si="115"/>
        <v>0.36498778575219104</v>
      </c>
      <c r="AV157" s="24">
        <f t="shared" si="97"/>
        <v>0.72029858518940815</v>
      </c>
      <c r="AW157" s="24">
        <f t="shared" si="98"/>
        <v>3.2139010332454596</v>
      </c>
      <c r="AX157" s="24">
        <f t="shared" si="99"/>
        <v>23.823800000000002</v>
      </c>
      <c r="AY157" s="24">
        <f t="shared" si="100"/>
        <v>0.97089241517645686</v>
      </c>
      <c r="AZ157" s="24">
        <f t="shared" si="101"/>
        <v>0.38952830954818274</v>
      </c>
      <c r="BA157" s="24">
        <f t="shared" si="125"/>
        <v>1.845035232751282</v>
      </c>
      <c r="BB157" s="24">
        <f t="shared" si="126"/>
        <v>0.20911999308040891</v>
      </c>
      <c r="BC157" s="24">
        <f t="shared" si="127"/>
        <v>0.77218944855781657</v>
      </c>
      <c r="BD157" s="24">
        <f t="shared" si="102"/>
        <v>41.205580012781176</v>
      </c>
      <c r="BE157" s="24">
        <f t="shared" si="128"/>
        <v>31.154714936063591</v>
      </c>
      <c r="BF157" s="18">
        <f t="shared" si="116"/>
        <v>0.99310810782559777</v>
      </c>
      <c r="BG157" s="25">
        <f t="shared" si="103"/>
        <v>8982827505.9061775</v>
      </c>
      <c r="BH157" s="25">
        <f t="shared" si="104"/>
        <v>7386162396.6875706</v>
      </c>
      <c r="BI157" s="24">
        <f t="shared" si="105"/>
        <v>40.128578746208575</v>
      </c>
      <c r="BJ157" s="18">
        <f t="shared" si="106"/>
        <v>0.22118143129244322</v>
      </c>
      <c r="BK157" s="18">
        <f t="shared" si="107"/>
        <v>0.99069594556455709</v>
      </c>
      <c r="BL157" s="24">
        <f t="shared" si="108"/>
        <v>8.7931165195893222</v>
      </c>
      <c r="BM157" s="24">
        <f t="shared" si="109"/>
        <v>15.03068348041068</v>
      </c>
      <c r="BN157" s="24">
        <f t="shared" si="117"/>
        <v>0.48580101746640852</v>
      </c>
      <c r="BO157" s="24">
        <f t="shared" si="110"/>
        <v>1.306282695988108</v>
      </c>
      <c r="BP157" s="24">
        <f t="shared" si="111"/>
        <v>1.0387441840202889</v>
      </c>
      <c r="BQ157" s="24">
        <f t="shared" si="112"/>
        <v>0.31479807796704196</v>
      </c>
      <c r="BS157" s="9"/>
      <c r="BT157" s="13"/>
      <c r="BU157" s="14"/>
      <c r="BV157" s="13"/>
      <c r="BW157" s="26"/>
      <c r="BX157" s="27"/>
      <c r="BZ157" s="13"/>
      <c r="CA157" s="14"/>
      <c r="CB157" s="13"/>
      <c r="CC157" s="6"/>
      <c r="CD157" s="28"/>
      <c r="CF157" s="15"/>
      <c r="CG157" s="15"/>
      <c r="CH157" s="15"/>
    </row>
    <row r="158" spans="1:86" ht="18.75">
      <c r="A158">
        <f t="shared" si="118"/>
        <v>155</v>
      </c>
      <c r="B158">
        <f t="shared" si="119"/>
        <v>8.6</v>
      </c>
      <c r="C158">
        <f t="shared" si="120"/>
        <v>1.7</v>
      </c>
      <c r="D158" s="29">
        <f t="shared" si="121"/>
        <v>7.5787665165348423</v>
      </c>
      <c r="E158">
        <f t="shared" si="122"/>
        <v>0</v>
      </c>
      <c r="F158">
        <f t="shared" si="123"/>
        <v>37.9</v>
      </c>
      <c r="G158">
        <f t="shared" si="123"/>
        <v>19.2</v>
      </c>
      <c r="H158">
        <v>2002</v>
      </c>
      <c r="I158">
        <v>155</v>
      </c>
      <c r="J158">
        <v>26</v>
      </c>
      <c r="K158">
        <v>37.9</v>
      </c>
      <c r="L158">
        <v>19.2</v>
      </c>
      <c r="M158">
        <v>28.4</v>
      </c>
      <c r="N158">
        <v>36.700000000000003</v>
      </c>
      <c r="O158">
        <v>8.6</v>
      </c>
      <c r="P158">
        <v>15.8</v>
      </c>
      <c r="Q158">
        <v>3.5</v>
      </c>
      <c r="R158">
        <v>30.26</v>
      </c>
      <c r="S158">
        <v>0</v>
      </c>
      <c r="T158">
        <v>42.5</v>
      </c>
      <c r="U158">
        <v>27.4</v>
      </c>
      <c r="V158">
        <v>34.700000000000003</v>
      </c>
      <c r="W158">
        <v>30.6</v>
      </c>
      <c r="X158">
        <v>30.2</v>
      </c>
      <c r="Y158">
        <v>30.4</v>
      </c>
      <c r="Z158">
        <v>1.7</v>
      </c>
      <c r="AA158">
        <v>0.6</v>
      </c>
      <c r="AB158">
        <v>219</v>
      </c>
      <c r="AC158">
        <v>64</v>
      </c>
      <c r="AD158">
        <v>8.6999999999999993</v>
      </c>
      <c r="AE158">
        <v>8.8000000000000007</v>
      </c>
      <c r="AF158">
        <v>13.5</v>
      </c>
      <c r="AG158"/>
      <c r="AH158"/>
      <c r="AI158"/>
      <c r="AJ158">
        <f t="shared" si="113"/>
        <v>155</v>
      </c>
      <c r="AK158" s="24">
        <f t="shared" si="89"/>
        <v>7.5787665165348423</v>
      </c>
      <c r="AL158" s="17">
        <f t="shared" si="90"/>
        <v>28.549999999999997</v>
      </c>
      <c r="AM158" s="24">
        <f t="shared" si="91"/>
        <v>1.5657000000000001</v>
      </c>
      <c r="AN158" s="17">
        <f t="shared" si="124"/>
        <v>97.858602102702292</v>
      </c>
      <c r="AO158" s="18">
        <f t="shared" si="92"/>
        <v>6.5105927113226422E-2</v>
      </c>
      <c r="AP158" s="24">
        <f t="shared" si="93"/>
        <v>0.22637315581870104</v>
      </c>
      <c r="AQ158" s="24">
        <f t="shared" si="94"/>
        <v>6.5890195302108285</v>
      </c>
      <c r="AR158" s="24">
        <f t="shared" si="95"/>
        <v>2.2249611183378328</v>
      </c>
      <c r="AS158" s="24">
        <f t="shared" si="96"/>
        <v>4.4069903242743305</v>
      </c>
      <c r="AT158" s="24">
        <f t="shared" si="114"/>
        <v>0.81656073042998467</v>
      </c>
      <c r="AU158" s="24">
        <f t="shared" si="115"/>
        <v>0.56665567959813123</v>
      </c>
      <c r="AV158" s="24">
        <f t="shared" si="97"/>
        <v>0.69160820501405795</v>
      </c>
      <c r="AW158" s="24">
        <f t="shared" si="98"/>
        <v>3.7153821192602727</v>
      </c>
      <c r="AX158" s="24">
        <f t="shared" si="99"/>
        <v>23.3002</v>
      </c>
      <c r="AY158" s="24">
        <f t="shared" si="100"/>
        <v>0.97062908997765562</v>
      </c>
      <c r="AZ158" s="24">
        <f t="shared" si="101"/>
        <v>0.39161700602783883</v>
      </c>
      <c r="BA158" s="24">
        <f t="shared" si="125"/>
        <v>1.8467097098780705</v>
      </c>
      <c r="BB158" s="24">
        <f t="shared" si="126"/>
        <v>0.21018356618202019</v>
      </c>
      <c r="BC158" s="24">
        <f t="shared" si="127"/>
        <v>0.77152567590321641</v>
      </c>
      <c r="BD158" s="24">
        <f t="shared" si="102"/>
        <v>41.24272121313863</v>
      </c>
      <c r="BE158" s="24">
        <f t="shared" si="128"/>
        <v>31.182796654829854</v>
      </c>
      <c r="BF158" s="18">
        <f t="shared" si="116"/>
        <v>0.97040686680401</v>
      </c>
      <c r="BG158" s="25">
        <f t="shared" si="103"/>
        <v>9362173185.8823185</v>
      </c>
      <c r="BH158" s="25">
        <f t="shared" si="104"/>
        <v>7305867858.5174055</v>
      </c>
      <c r="BI158" s="24">
        <f t="shared" si="105"/>
        <v>40.861702620345916</v>
      </c>
      <c r="BJ158" s="18">
        <f t="shared" si="106"/>
        <v>0.22357182120175745</v>
      </c>
      <c r="BK158" s="18">
        <f t="shared" si="107"/>
        <v>0.96004927018541364</v>
      </c>
      <c r="BL158" s="24">
        <f t="shared" si="108"/>
        <v>8.7705543703699611</v>
      </c>
      <c r="BM158" s="24">
        <f t="shared" si="109"/>
        <v>14.529645629630039</v>
      </c>
      <c r="BN158" s="24">
        <f t="shared" si="117"/>
        <v>0.48016013316688827</v>
      </c>
      <c r="BO158" s="24">
        <f t="shared" si="110"/>
        <v>1.3419616675155537</v>
      </c>
      <c r="BP158" s="24">
        <f t="shared" si="111"/>
        <v>1.1297578573956442</v>
      </c>
      <c r="BQ158" s="24">
        <f t="shared" si="112"/>
        <v>0.32613744195952821</v>
      </c>
      <c r="BS158" s="9"/>
      <c r="BT158" s="13"/>
      <c r="BU158" s="14"/>
      <c r="BV158" s="13"/>
      <c r="BW158" s="26"/>
      <c r="BX158" s="27"/>
      <c r="BZ158" s="13"/>
      <c r="CA158" s="14"/>
      <c r="CB158" s="13"/>
      <c r="CC158" s="6"/>
      <c r="CD158" s="28"/>
      <c r="CF158" s="15"/>
      <c r="CG158" s="15"/>
      <c r="CH158" s="15"/>
    </row>
    <row r="159" spans="1:86" ht="18.75">
      <c r="A159">
        <f t="shared" si="118"/>
        <v>156</v>
      </c>
      <c r="B159">
        <f t="shared" si="119"/>
        <v>6.8</v>
      </c>
      <c r="C159">
        <f t="shared" si="120"/>
        <v>1.7</v>
      </c>
      <c r="D159" s="29">
        <f t="shared" si="121"/>
        <v>7.8995886602770824</v>
      </c>
      <c r="E159">
        <f t="shared" si="122"/>
        <v>0</v>
      </c>
      <c r="F159">
        <f t="shared" si="123"/>
        <v>40.5</v>
      </c>
      <c r="G159">
        <f t="shared" si="123"/>
        <v>20.6</v>
      </c>
      <c r="H159">
        <v>2002</v>
      </c>
      <c r="I159">
        <v>156</v>
      </c>
      <c r="J159">
        <v>26</v>
      </c>
      <c r="K159">
        <v>40.5</v>
      </c>
      <c r="L159">
        <v>20.6</v>
      </c>
      <c r="M159">
        <v>30.7</v>
      </c>
      <c r="N159">
        <v>44</v>
      </c>
      <c r="O159">
        <v>6.8</v>
      </c>
      <c r="P159">
        <v>20.5</v>
      </c>
      <c r="Q159">
        <v>3.8</v>
      </c>
      <c r="R159">
        <v>30.26</v>
      </c>
      <c r="S159">
        <v>0</v>
      </c>
      <c r="T159">
        <v>44</v>
      </c>
      <c r="U159">
        <v>28.5</v>
      </c>
      <c r="V159">
        <v>35.9</v>
      </c>
      <c r="W159">
        <v>30.6</v>
      </c>
      <c r="X159">
        <v>30.3</v>
      </c>
      <c r="Y159">
        <v>30.4</v>
      </c>
      <c r="Z159">
        <v>1.7</v>
      </c>
      <c r="AA159">
        <v>0.7</v>
      </c>
      <c r="AB159">
        <v>104</v>
      </c>
      <c r="AC159">
        <v>62</v>
      </c>
      <c r="AD159">
        <v>4.7</v>
      </c>
      <c r="AE159">
        <v>8.8000000000000007</v>
      </c>
      <c r="AF159">
        <v>14.3</v>
      </c>
      <c r="AG159"/>
      <c r="AH159"/>
      <c r="AI159"/>
      <c r="AJ159">
        <f t="shared" si="113"/>
        <v>156</v>
      </c>
      <c r="AK159" s="24">
        <f t="shared" si="89"/>
        <v>7.8995886602770824</v>
      </c>
      <c r="AL159" s="17">
        <f t="shared" si="90"/>
        <v>30.55</v>
      </c>
      <c r="AM159" s="24">
        <f t="shared" si="91"/>
        <v>1.5657000000000001</v>
      </c>
      <c r="AN159" s="17">
        <f t="shared" si="124"/>
        <v>97.880950518645292</v>
      </c>
      <c r="AO159" s="18">
        <f t="shared" si="92"/>
        <v>6.5120795651180327E-2</v>
      </c>
      <c r="AP159" s="24">
        <f t="shared" si="93"/>
        <v>0.25020969842648616</v>
      </c>
      <c r="AQ159" s="24">
        <f t="shared" si="94"/>
        <v>7.5744358486482986</v>
      </c>
      <c r="AR159" s="24">
        <f t="shared" si="95"/>
        <v>2.4265523121060211</v>
      </c>
      <c r="AS159" s="24">
        <f t="shared" si="96"/>
        <v>5.0004940803771598</v>
      </c>
      <c r="AT159" s="24">
        <f t="shared" si="114"/>
        <v>1.0676830173266492</v>
      </c>
      <c r="AU159" s="24">
        <f t="shared" si="115"/>
        <v>0.51506163770808433</v>
      </c>
      <c r="AV159" s="24">
        <f t="shared" si="97"/>
        <v>0.79137232751736675</v>
      </c>
      <c r="AW159" s="24">
        <f t="shared" si="98"/>
        <v>4.2091217528597928</v>
      </c>
      <c r="AX159" s="24">
        <f t="shared" si="99"/>
        <v>23.3002</v>
      </c>
      <c r="AY159" s="24">
        <f t="shared" si="100"/>
        <v>0.97037446801337024</v>
      </c>
      <c r="AZ159" s="24">
        <f t="shared" si="101"/>
        <v>0.3935896579368216</v>
      </c>
      <c r="BA159" s="24">
        <f t="shared" si="125"/>
        <v>1.8482945409863154</v>
      </c>
      <c r="BB159" s="24">
        <f t="shared" si="126"/>
        <v>0.21118720701934876</v>
      </c>
      <c r="BC159" s="24">
        <f t="shared" si="127"/>
        <v>0.77089569073885089</v>
      </c>
      <c r="BD159" s="24">
        <f t="shared" si="102"/>
        <v>41.277427421034616</v>
      </c>
      <c r="BE159" s="24">
        <f t="shared" si="128"/>
        <v>31.209037324495853</v>
      </c>
      <c r="BF159" s="18">
        <f t="shared" si="116"/>
        <v>0.96959094525639355</v>
      </c>
      <c r="BG159" s="25">
        <f t="shared" si="103"/>
        <v>9679135116.9931431</v>
      </c>
      <c r="BH159" s="25">
        <f t="shared" si="104"/>
        <v>7446816255.3878994</v>
      </c>
      <c r="BI159" s="24">
        <f t="shared" si="105"/>
        <v>41.984269789392123</v>
      </c>
      <c r="BJ159" s="18">
        <f t="shared" si="106"/>
        <v>0.21545724581758929</v>
      </c>
      <c r="BK159" s="18">
        <f t="shared" si="107"/>
        <v>0.95894777609613147</v>
      </c>
      <c r="BL159" s="24">
        <f t="shared" si="108"/>
        <v>8.6744643081090587</v>
      </c>
      <c r="BM159" s="24">
        <f t="shared" si="109"/>
        <v>14.625735691890942</v>
      </c>
      <c r="BN159" s="24">
        <f t="shared" si="117"/>
        <v>0.48333561440485595</v>
      </c>
      <c r="BO159" s="24">
        <f t="shared" si="110"/>
        <v>1.4930763740272792</v>
      </c>
      <c r="BP159" s="24">
        <f t="shared" si="111"/>
        <v>1.2717541271239639</v>
      </c>
      <c r="BQ159" s="24">
        <f t="shared" si="112"/>
        <v>0.3499967681930245</v>
      </c>
      <c r="BS159" s="9"/>
      <c r="BT159" s="13"/>
      <c r="BU159" s="14"/>
      <c r="BV159" s="13"/>
      <c r="BW159" s="26"/>
      <c r="BX159" s="27"/>
      <c r="BZ159" s="13"/>
      <c r="CA159" s="14"/>
      <c r="CB159" s="13"/>
      <c r="CC159" s="6"/>
      <c r="CD159" s="28"/>
      <c r="CF159" s="15"/>
      <c r="CG159" s="15"/>
      <c r="CH159" s="15"/>
    </row>
    <row r="160" spans="1:86" ht="18.75">
      <c r="A160">
        <f t="shared" si="118"/>
        <v>157</v>
      </c>
      <c r="B160">
        <f t="shared" si="119"/>
        <v>6.7</v>
      </c>
      <c r="C160">
        <f t="shared" si="120"/>
        <v>1.8</v>
      </c>
      <c r="D160" s="29">
        <f t="shared" si="121"/>
        <v>8.4347229737532707</v>
      </c>
      <c r="E160">
        <f t="shared" si="122"/>
        <v>0</v>
      </c>
      <c r="F160">
        <f t="shared" si="123"/>
        <v>43</v>
      </c>
      <c r="G160">
        <f t="shared" si="123"/>
        <v>20.7</v>
      </c>
      <c r="H160">
        <v>2002</v>
      </c>
      <c r="I160">
        <v>157</v>
      </c>
      <c r="J160">
        <v>26</v>
      </c>
      <c r="K160">
        <v>43</v>
      </c>
      <c r="L160">
        <v>20.7</v>
      </c>
      <c r="M160">
        <v>32.1</v>
      </c>
      <c r="N160">
        <v>47.3</v>
      </c>
      <c r="O160">
        <v>6.7</v>
      </c>
      <c r="P160">
        <v>18.600000000000001</v>
      </c>
      <c r="Q160">
        <v>4.2</v>
      </c>
      <c r="R160">
        <v>30.72</v>
      </c>
      <c r="S160">
        <v>0</v>
      </c>
      <c r="T160">
        <v>44.7</v>
      </c>
      <c r="U160">
        <v>29.5</v>
      </c>
      <c r="V160">
        <v>36.799999999999997</v>
      </c>
      <c r="W160">
        <v>30.8</v>
      </c>
      <c r="X160">
        <v>30.5</v>
      </c>
      <c r="Y160">
        <v>30.7</v>
      </c>
      <c r="Z160">
        <v>1.8</v>
      </c>
      <c r="AA160">
        <v>0.6</v>
      </c>
      <c r="AB160">
        <v>103</v>
      </c>
      <c r="AC160">
        <v>65</v>
      </c>
      <c r="AD160">
        <v>6</v>
      </c>
      <c r="AE160">
        <v>9.3000000000000007</v>
      </c>
      <c r="AF160">
        <v>14.6</v>
      </c>
      <c r="AG160"/>
      <c r="AH160"/>
      <c r="AI160"/>
      <c r="AJ160">
        <f t="shared" si="113"/>
        <v>157</v>
      </c>
      <c r="AK160" s="24">
        <f t="shared" si="89"/>
        <v>8.4347229737532707</v>
      </c>
      <c r="AL160" s="17">
        <f t="shared" si="90"/>
        <v>31.85</v>
      </c>
      <c r="AM160" s="24">
        <f t="shared" si="91"/>
        <v>1.6578000000000002</v>
      </c>
      <c r="AN160" s="17">
        <f t="shared" si="124"/>
        <v>97.895322005647259</v>
      </c>
      <c r="AO160" s="18">
        <f t="shared" si="92"/>
        <v>6.513035708947143E-2</v>
      </c>
      <c r="AP160" s="24">
        <f t="shared" si="93"/>
        <v>0.26680456321963125</v>
      </c>
      <c r="AQ160" s="24">
        <f t="shared" si="94"/>
        <v>8.6395827361885367</v>
      </c>
      <c r="AR160" s="24">
        <f t="shared" si="95"/>
        <v>2.4415438714941016</v>
      </c>
      <c r="AS160" s="24">
        <f t="shared" si="96"/>
        <v>5.5405633038413189</v>
      </c>
      <c r="AT160" s="24">
        <f t="shared" si="114"/>
        <v>1.15485025121671</v>
      </c>
      <c r="AU160" s="24">
        <f t="shared" si="115"/>
        <v>0.57885204332463192</v>
      </c>
      <c r="AV160" s="24">
        <f t="shared" si="97"/>
        <v>0.86685114727067103</v>
      </c>
      <c r="AW160" s="24">
        <f t="shared" si="98"/>
        <v>4.6737121565706481</v>
      </c>
      <c r="AX160" s="24">
        <f t="shared" si="99"/>
        <v>23.654399999999999</v>
      </c>
      <c r="AY160" s="24">
        <f t="shared" si="100"/>
        <v>0.97012862473358386</v>
      </c>
      <c r="AZ160" s="24">
        <f t="shared" si="101"/>
        <v>0.39544568073579722</v>
      </c>
      <c r="BA160" s="24">
        <f t="shared" si="125"/>
        <v>1.8497886994557509</v>
      </c>
      <c r="BB160" s="24">
        <f t="shared" si="126"/>
        <v>0.21213075930473302</v>
      </c>
      <c r="BC160" s="24">
        <f t="shared" si="127"/>
        <v>0.77030021311371011</v>
      </c>
      <c r="BD160" s="24">
        <f t="shared" si="102"/>
        <v>41.309708168107989</v>
      </c>
      <c r="BE160" s="24">
        <f t="shared" si="128"/>
        <v>31.233444151743086</v>
      </c>
      <c r="BF160" s="18">
        <f t="shared" si="116"/>
        <v>0.98356107801468851</v>
      </c>
      <c r="BG160" s="25">
        <f t="shared" si="103"/>
        <v>9991430956.4996033</v>
      </c>
      <c r="BH160" s="25">
        <f t="shared" si="104"/>
        <v>7456961434.6070414</v>
      </c>
      <c r="BI160" s="24">
        <f t="shared" si="105"/>
        <v>42.774733946797937</v>
      </c>
      <c r="BJ160" s="18">
        <f t="shared" si="106"/>
        <v>0.20965322218595064</v>
      </c>
      <c r="BK160" s="18">
        <f t="shared" si="107"/>
        <v>0.9778074553198296</v>
      </c>
      <c r="BL160" s="24">
        <f t="shared" si="108"/>
        <v>8.7688411486013429</v>
      </c>
      <c r="BM160" s="24">
        <f t="shared" si="109"/>
        <v>14.885558851398656</v>
      </c>
      <c r="BN160" s="24">
        <f t="shared" si="117"/>
        <v>0.48455595219396669</v>
      </c>
      <c r="BO160" s="24">
        <f t="shared" si="110"/>
        <v>1.6203862912720339</v>
      </c>
      <c r="BP160" s="24">
        <f t="shared" si="111"/>
        <v>1.489038707627887</v>
      </c>
      <c r="BQ160" s="24">
        <f t="shared" si="112"/>
        <v>0.36864577634329743</v>
      </c>
      <c r="BS160" s="9"/>
      <c r="BT160" s="13"/>
      <c r="BU160" s="14"/>
      <c r="BV160" s="13"/>
      <c r="BW160" s="26"/>
      <c r="BX160" s="27"/>
      <c r="BZ160" s="13"/>
      <c r="CA160" s="14"/>
      <c r="CB160" s="13"/>
      <c r="CC160" s="6"/>
      <c r="CD160" s="28"/>
      <c r="CF160" s="15"/>
      <c r="CG160" s="15"/>
      <c r="CH160" s="15"/>
    </row>
    <row r="161" spans="1:86" ht="18.75">
      <c r="A161">
        <f t="shared" si="118"/>
        <v>158</v>
      </c>
      <c r="B161">
        <f t="shared" si="119"/>
        <v>7.2</v>
      </c>
      <c r="C161">
        <f t="shared" si="120"/>
        <v>1.8</v>
      </c>
      <c r="D161" s="29">
        <f t="shared" si="121"/>
        <v>8.4072709084589654</v>
      </c>
      <c r="E161">
        <f t="shared" si="122"/>
        <v>0</v>
      </c>
      <c r="F161">
        <f t="shared" si="123"/>
        <v>42.9</v>
      </c>
      <c r="G161">
        <f t="shared" si="123"/>
        <v>21.1</v>
      </c>
      <c r="H161">
        <v>2002</v>
      </c>
      <c r="I161">
        <v>158</v>
      </c>
      <c r="J161">
        <v>26</v>
      </c>
      <c r="K161">
        <v>42.9</v>
      </c>
      <c r="L161">
        <v>21.1</v>
      </c>
      <c r="M161">
        <v>32.5</v>
      </c>
      <c r="N161">
        <v>34.4</v>
      </c>
      <c r="O161">
        <v>7.2</v>
      </c>
      <c r="P161">
        <v>16</v>
      </c>
      <c r="Q161">
        <v>4.4000000000000004</v>
      </c>
      <c r="R161">
        <v>30.68</v>
      </c>
      <c r="S161">
        <v>0</v>
      </c>
      <c r="T161">
        <v>45.2</v>
      </c>
      <c r="U161">
        <v>30.2</v>
      </c>
      <c r="V161">
        <v>37.5</v>
      </c>
      <c r="W161">
        <v>31.1</v>
      </c>
      <c r="X161">
        <v>30.8</v>
      </c>
      <c r="Y161">
        <v>31</v>
      </c>
      <c r="Z161">
        <v>1.8</v>
      </c>
      <c r="AA161">
        <v>0.7</v>
      </c>
      <c r="AB161">
        <v>252</v>
      </c>
      <c r="AC161">
        <v>62</v>
      </c>
      <c r="AD161">
        <v>5.5</v>
      </c>
      <c r="AE161">
        <v>9.4</v>
      </c>
      <c r="AF161">
        <v>14.7</v>
      </c>
      <c r="AG161"/>
      <c r="AH161"/>
      <c r="AI161"/>
      <c r="AJ161">
        <f t="shared" si="113"/>
        <v>158</v>
      </c>
      <c r="AK161" s="24">
        <f t="shared" si="89"/>
        <v>8.4072709084589654</v>
      </c>
      <c r="AL161" s="17">
        <f t="shared" si="90"/>
        <v>32</v>
      </c>
      <c r="AM161" s="24">
        <f t="shared" si="91"/>
        <v>1.6578000000000002</v>
      </c>
      <c r="AN161" s="17">
        <f t="shared" si="124"/>
        <v>97.89697248419148</v>
      </c>
      <c r="AO161" s="18">
        <f t="shared" si="92"/>
        <v>6.5131455162951879E-2</v>
      </c>
      <c r="AP161" s="24">
        <f t="shared" si="93"/>
        <v>0.26877730567981856</v>
      </c>
      <c r="AQ161" s="24">
        <f t="shared" si="94"/>
        <v>8.5946193462109957</v>
      </c>
      <c r="AR161" s="24">
        <f t="shared" si="95"/>
        <v>2.5023227554890153</v>
      </c>
      <c r="AS161" s="24">
        <f t="shared" si="96"/>
        <v>5.5484710508500052</v>
      </c>
      <c r="AT161" s="24">
        <f t="shared" si="114"/>
        <v>0.86079902788822127</v>
      </c>
      <c r="AU161" s="24">
        <f t="shared" si="115"/>
        <v>0.61881259292719171</v>
      </c>
      <c r="AV161" s="24">
        <f t="shared" si="97"/>
        <v>0.73980581040770654</v>
      </c>
      <c r="AW161" s="24">
        <f t="shared" si="98"/>
        <v>4.8086652404422985</v>
      </c>
      <c r="AX161" s="24">
        <f t="shared" si="99"/>
        <v>23.6236</v>
      </c>
      <c r="AY161" s="24">
        <f t="shared" si="100"/>
        <v>0.96989163298696601</v>
      </c>
      <c r="AZ161" s="24">
        <f t="shared" si="101"/>
        <v>0.39718452444515417</v>
      </c>
      <c r="BA161" s="24">
        <f t="shared" si="125"/>
        <v>1.85119120861246</v>
      </c>
      <c r="BB161" s="24">
        <f t="shared" si="126"/>
        <v>0.21301407793606186</v>
      </c>
      <c r="BC161" s="24">
        <f t="shared" si="127"/>
        <v>0.76973992309889072</v>
      </c>
      <c r="BD161" s="24">
        <f t="shared" si="102"/>
        <v>41.339572659675483</v>
      </c>
      <c r="BE161" s="24">
        <f t="shared" si="128"/>
        <v>31.256024096527437</v>
      </c>
      <c r="BF161" s="18">
        <f t="shared" si="116"/>
        <v>0.98157078153163335</v>
      </c>
      <c r="BG161" s="25">
        <f t="shared" si="103"/>
        <v>9978795972.2026367</v>
      </c>
      <c r="BH161" s="25">
        <f t="shared" si="104"/>
        <v>7497645846.4755507</v>
      </c>
      <c r="BI161" s="24">
        <f t="shared" si="105"/>
        <v>42.84349711848958</v>
      </c>
      <c r="BJ161" s="18">
        <f t="shared" si="106"/>
        <v>0.21958324915531457</v>
      </c>
      <c r="BK161" s="18">
        <f t="shared" si="107"/>
        <v>0.97512055506770523</v>
      </c>
      <c r="BL161" s="24">
        <f t="shared" si="108"/>
        <v>9.1736555925276271</v>
      </c>
      <c r="BM161" s="24">
        <f t="shared" si="109"/>
        <v>14.449944407472373</v>
      </c>
      <c r="BN161" s="24">
        <f t="shared" si="117"/>
        <v>0.4709890615212638</v>
      </c>
      <c r="BO161" s="24">
        <f t="shared" si="110"/>
        <v>1.5845973870259431</v>
      </c>
      <c r="BP161" s="24">
        <f t="shared" si="111"/>
        <v>1.5313073395711991</v>
      </c>
      <c r="BQ161" s="24">
        <f t="shared" si="112"/>
        <v>0.37062023580827858</v>
      </c>
      <c r="BS161" s="9"/>
      <c r="BT161" s="13"/>
      <c r="BU161" s="14"/>
      <c r="BV161" s="13"/>
      <c r="BW161" s="26"/>
      <c r="BX161" s="27"/>
      <c r="BZ161" s="13"/>
      <c r="CA161" s="14"/>
      <c r="CB161" s="13"/>
      <c r="CC161" s="6"/>
      <c r="CD161" s="28"/>
      <c r="CF161" s="15"/>
      <c r="CG161" s="15"/>
      <c r="CH161" s="15"/>
    </row>
    <row r="162" spans="1:86" ht="18.75">
      <c r="A162">
        <f t="shared" si="118"/>
        <v>159</v>
      </c>
      <c r="B162">
        <f t="shared" si="119"/>
        <v>8.5</v>
      </c>
      <c r="C162">
        <f t="shared" si="120"/>
        <v>2.9</v>
      </c>
      <c r="D162" s="29">
        <f t="shared" si="121"/>
        <v>9.8779653619258809</v>
      </c>
      <c r="E162">
        <f t="shared" si="122"/>
        <v>0</v>
      </c>
      <c r="F162">
        <f t="shared" si="123"/>
        <v>41.3</v>
      </c>
      <c r="G162">
        <f t="shared" si="123"/>
        <v>22.5</v>
      </c>
      <c r="H162">
        <v>2002</v>
      </c>
      <c r="I162">
        <v>159</v>
      </c>
      <c r="J162">
        <v>26</v>
      </c>
      <c r="K162">
        <v>41.3</v>
      </c>
      <c r="L162">
        <v>22.5</v>
      </c>
      <c r="M162">
        <v>32.299999999999997</v>
      </c>
      <c r="N162">
        <v>49.8</v>
      </c>
      <c r="O162">
        <v>8.5</v>
      </c>
      <c r="P162">
        <v>18.5</v>
      </c>
      <c r="Q162">
        <v>4.2</v>
      </c>
      <c r="R162">
        <v>30.42</v>
      </c>
      <c r="S162">
        <v>0</v>
      </c>
      <c r="T162">
        <v>44.1</v>
      </c>
      <c r="U162">
        <v>30.7</v>
      </c>
      <c r="V162">
        <v>37.299999999999997</v>
      </c>
      <c r="W162">
        <v>31.4</v>
      </c>
      <c r="X162">
        <v>31.1</v>
      </c>
      <c r="Y162">
        <v>31.3</v>
      </c>
      <c r="Z162">
        <v>2.9</v>
      </c>
      <c r="AA162">
        <v>2.1</v>
      </c>
      <c r="AB162">
        <v>211</v>
      </c>
      <c r="AC162">
        <v>44</v>
      </c>
      <c r="AD162">
        <v>9.5</v>
      </c>
      <c r="AE162">
        <v>10.5</v>
      </c>
      <c r="AF162">
        <v>15.1</v>
      </c>
      <c r="AG162"/>
      <c r="AH162"/>
      <c r="AI162"/>
      <c r="AJ162">
        <f t="shared" si="113"/>
        <v>159</v>
      </c>
      <c r="AK162" s="24">
        <f t="shared" si="89"/>
        <v>9.8779653619258809</v>
      </c>
      <c r="AL162" s="17">
        <f t="shared" si="90"/>
        <v>31.9</v>
      </c>
      <c r="AM162" s="24">
        <f t="shared" si="91"/>
        <v>2.6709000000000001</v>
      </c>
      <c r="AN162" s="17">
        <f t="shared" si="124"/>
        <v>97.895872343002296</v>
      </c>
      <c r="AO162" s="18">
        <f t="shared" si="92"/>
        <v>6.5130723232283153E-2</v>
      </c>
      <c r="AP162" s="24">
        <f t="shared" si="93"/>
        <v>0.26746079238007353</v>
      </c>
      <c r="AQ162" s="24">
        <f t="shared" si="94"/>
        <v>7.902189891401985</v>
      </c>
      <c r="AR162" s="24">
        <f t="shared" si="95"/>
        <v>2.7255876066054592</v>
      </c>
      <c r="AS162" s="24">
        <f t="shared" si="96"/>
        <v>5.3138887490037217</v>
      </c>
      <c r="AT162" s="24">
        <f t="shared" si="114"/>
        <v>1.3573426280895184</v>
      </c>
      <c r="AU162" s="24">
        <f t="shared" si="115"/>
        <v>0.67168614076916866</v>
      </c>
      <c r="AV162" s="24">
        <f t="shared" si="97"/>
        <v>1.0145143844293436</v>
      </c>
      <c r="AW162" s="24">
        <f t="shared" si="98"/>
        <v>4.299374364574378</v>
      </c>
      <c r="AX162" s="24">
        <f t="shared" si="99"/>
        <v>23.423400000000001</v>
      </c>
      <c r="AY162" s="24">
        <f t="shared" si="100"/>
        <v>0.9696635629992858</v>
      </c>
      <c r="AZ162" s="24">
        <f t="shared" si="101"/>
        <v>0.39880567380797383</v>
      </c>
      <c r="BA162" s="24">
        <f t="shared" si="125"/>
        <v>1.8525011438686314</v>
      </c>
      <c r="BB162" s="24">
        <f t="shared" si="126"/>
        <v>0.21383702869028112</v>
      </c>
      <c r="BC162" s="24">
        <f t="shared" si="127"/>
        <v>0.76921546010235209</v>
      </c>
      <c r="BD162" s="24">
        <f t="shared" si="102"/>
        <v>41.36702975233424</v>
      </c>
      <c r="BE162" s="24">
        <f t="shared" si="128"/>
        <v>31.27678385514487</v>
      </c>
      <c r="BF162" s="18">
        <f t="shared" si="116"/>
        <v>0.97260639523830283</v>
      </c>
      <c r="BG162" s="25">
        <f t="shared" si="103"/>
        <v>9778261340.7403965</v>
      </c>
      <c r="BH162" s="25">
        <f t="shared" si="104"/>
        <v>7641353482.9750309</v>
      </c>
      <c r="BI162" s="24">
        <f t="shared" si="105"/>
        <v>42.704185740338367</v>
      </c>
      <c r="BJ162" s="18">
        <f t="shared" si="106"/>
        <v>0.19898765325399648</v>
      </c>
      <c r="BK162" s="18">
        <f t="shared" si="107"/>
        <v>0.96301863357170892</v>
      </c>
      <c r="BL162" s="24">
        <f t="shared" si="108"/>
        <v>8.1833526342680312</v>
      </c>
      <c r="BM162" s="24">
        <f t="shared" si="109"/>
        <v>15.24004736573197</v>
      </c>
      <c r="BN162" s="24">
        <f t="shared" si="117"/>
        <v>0.50098775035279319</v>
      </c>
      <c r="BO162" s="24">
        <f t="shared" si="110"/>
        <v>1.6630549788941982</v>
      </c>
      <c r="BP162" s="24">
        <f t="shared" si="111"/>
        <v>2.2065106855538619</v>
      </c>
      <c r="BQ162" s="24">
        <f t="shared" si="112"/>
        <v>0.39173711616393242</v>
      </c>
      <c r="BS162" s="9"/>
      <c r="BT162" s="13"/>
      <c r="BU162" s="14"/>
      <c r="BV162" s="13"/>
      <c r="BW162" s="26"/>
      <c r="BX162" s="27"/>
      <c r="BZ162" s="13"/>
      <c r="CA162" s="14"/>
      <c r="CB162" s="13"/>
      <c r="CC162" s="6"/>
      <c r="CD162" s="28"/>
      <c r="CF162" s="15"/>
      <c r="CG162" s="15"/>
      <c r="CH162" s="15"/>
    </row>
    <row r="163" spans="1:86" ht="18.75">
      <c r="A163">
        <f t="shared" si="118"/>
        <v>160</v>
      </c>
      <c r="B163">
        <f t="shared" si="119"/>
        <v>8</v>
      </c>
      <c r="C163">
        <f t="shared" si="120"/>
        <v>3.4</v>
      </c>
      <c r="D163" s="29">
        <f t="shared" si="121"/>
        <v>10.113126866770473</v>
      </c>
      <c r="E163">
        <f t="shared" si="122"/>
        <v>0</v>
      </c>
      <c r="F163">
        <f t="shared" si="123"/>
        <v>37.700000000000003</v>
      </c>
      <c r="G163">
        <f t="shared" si="123"/>
        <v>19.3</v>
      </c>
      <c r="H163">
        <v>2002</v>
      </c>
      <c r="I163">
        <v>160</v>
      </c>
      <c r="J163">
        <v>26</v>
      </c>
      <c r="K163">
        <v>37.700000000000003</v>
      </c>
      <c r="L163">
        <v>19.3</v>
      </c>
      <c r="M163">
        <v>29.8</v>
      </c>
      <c r="N163">
        <v>39</v>
      </c>
      <c r="O163">
        <v>8</v>
      </c>
      <c r="P163">
        <v>17.2</v>
      </c>
      <c r="Q163">
        <v>3.7</v>
      </c>
      <c r="R163">
        <v>31.62</v>
      </c>
      <c r="S163">
        <v>0</v>
      </c>
      <c r="T163">
        <v>42.3</v>
      </c>
      <c r="U163">
        <v>29.7</v>
      </c>
      <c r="V163">
        <v>36</v>
      </c>
      <c r="W163">
        <v>31.6</v>
      </c>
      <c r="X163">
        <v>31.4</v>
      </c>
      <c r="Y163">
        <v>31.5</v>
      </c>
      <c r="Z163">
        <v>3.4</v>
      </c>
      <c r="AA163">
        <v>2.5</v>
      </c>
      <c r="AB163">
        <v>224</v>
      </c>
      <c r="AC163">
        <v>41</v>
      </c>
      <c r="AD163">
        <v>10</v>
      </c>
      <c r="AE163">
        <v>11</v>
      </c>
      <c r="AF163">
        <v>13.5</v>
      </c>
      <c r="AG163"/>
      <c r="AH163"/>
      <c r="AI163"/>
      <c r="AJ163">
        <f t="shared" si="113"/>
        <v>160</v>
      </c>
      <c r="AK163" s="24">
        <f t="shared" si="89"/>
        <v>10.113126866770473</v>
      </c>
      <c r="AL163" s="17">
        <f t="shared" si="90"/>
        <v>28.5</v>
      </c>
      <c r="AM163" s="24">
        <f t="shared" si="91"/>
        <v>3.1314000000000002</v>
      </c>
      <c r="AN163" s="17">
        <f t="shared" si="124"/>
        <v>97.858039648780377</v>
      </c>
      <c r="AO163" s="18">
        <f t="shared" si="92"/>
        <v>6.5105552909188569E-2</v>
      </c>
      <c r="AP163" s="24">
        <f t="shared" si="93"/>
        <v>0.22580259730070565</v>
      </c>
      <c r="AQ163" s="24">
        <f t="shared" si="94"/>
        <v>6.5180437616532609</v>
      </c>
      <c r="AR163" s="24">
        <f t="shared" si="95"/>
        <v>2.238858124675362</v>
      </c>
      <c r="AS163" s="24">
        <f t="shared" si="96"/>
        <v>4.3784509431643119</v>
      </c>
      <c r="AT163" s="24">
        <f t="shared" si="114"/>
        <v>0.87315466862339119</v>
      </c>
      <c r="AU163" s="24">
        <f t="shared" si="115"/>
        <v>0.52144350093226088</v>
      </c>
      <c r="AV163" s="24">
        <f t="shared" si="97"/>
        <v>0.69729908477782598</v>
      </c>
      <c r="AW163" s="24">
        <f t="shared" si="98"/>
        <v>3.6811518583864862</v>
      </c>
      <c r="AX163" s="24">
        <f t="shared" si="99"/>
        <v>24.3474</v>
      </c>
      <c r="AY163" s="24">
        <f t="shared" si="100"/>
        <v>0.96944448235260294</v>
      </c>
      <c r="AZ163" s="24">
        <f t="shared" si="101"/>
        <v>0.4003086484427128</v>
      </c>
      <c r="BA163" s="24">
        <f t="shared" si="125"/>
        <v>1.8537176347747903</v>
      </c>
      <c r="BB163" s="24">
        <f t="shared" si="126"/>
        <v>0.21459948793203382</v>
      </c>
      <c r="BC163" s="24">
        <f t="shared" si="127"/>
        <v>0.76872742222693191</v>
      </c>
      <c r="BD163" s="24">
        <f t="shared" si="102"/>
        <v>41.39208793304492</v>
      </c>
      <c r="BE163" s="24">
        <f t="shared" si="128"/>
        <v>31.295729844416602</v>
      </c>
      <c r="BF163" s="18">
        <f t="shared" si="116"/>
        <v>1</v>
      </c>
      <c r="BG163" s="25">
        <f t="shared" si="103"/>
        <v>9338118282.6164513</v>
      </c>
      <c r="BH163" s="25">
        <f t="shared" si="104"/>
        <v>7315868702.8276262</v>
      </c>
      <c r="BI163" s="24">
        <f t="shared" si="105"/>
        <v>40.827249094816146</v>
      </c>
      <c r="BJ163" s="18">
        <f t="shared" si="106"/>
        <v>0.22309378946503575</v>
      </c>
      <c r="BK163" s="18">
        <f t="shared" si="107"/>
        <v>1</v>
      </c>
      <c r="BL163" s="24">
        <f t="shared" si="108"/>
        <v>9.1083057139954846</v>
      </c>
      <c r="BM163" s="24">
        <f t="shared" si="109"/>
        <v>15.239094286004516</v>
      </c>
      <c r="BN163" s="24">
        <f t="shared" si="117"/>
        <v>0.48194479082873232</v>
      </c>
      <c r="BO163" s="24">
        <f t="shared" si="110"/>
        <v>1.4039390446783859</v>
      </c>
      <c r="BP163" s="24">
        <f t="shared" si="111"/>
        <v>2.2390567195211966</v>
      </c>
      <c r="BQ163" s="24">
        <f t="shared" si="112"/>
        <v>0.3602244698590375</v>
      </c>
      <c r="BS163" s="9"/>
      <c r="BT163" s="13"/>
      <c r="BU163" s="14"/>
      <c r="BV163" s="13"/>
      <c r="BW163" s="26"/>
      <c r="BX163" s="27"/>
      <c r="BZ163" s="13"/>
      <c r="CA163" s="14"/>
      <c r="CB163" s="13"/>
      <c r="CC163" s="6"/>
      <c r="CD163" s="28"/>
      <c r="CF163" s="15"/>
      <c r="CG163" s="15"/>
      <c r="CH163" s="15"/>
    </row>
    <row r="164" spans="1:86" ht="18.75">
      <c r="A164">
        <f t="shared" si="118"/>
        <v>161</v>
      </c>
      <c r="B164">
        <f t="shared" si="119"/>
        <v>8.5</v>
      </c>
      <c r="C164">
        <f t="shared" si="120"/>
        <v>1.9</v>
      </c>
      <c r="D164" s="29">
        <f t="shared" si="121"/>
        <v>7.9010742266975642</v>
      </c>
      <c r="E164">
        <f t="shared" si="122"/>
        <v>0</v>
      </c>
      <c r="F164">
        <f t="shared" si="123"/>
        <v>36.9</v>
      </c>
      <c r="G164">
        <f t="shared" si="123"/>
        <v>17.600000000000001</v>
      </c>
      <c r="H164">
        <v>2002</v>
      </c>
      <c r="I164">
        <v>161</v>
      </c>
      <c r="J164">
        <v>26</v>
      </c>
      <c r="K164">
        <v>36.9</v>
      </c>
      <c r="L164">
        <v>17.600000000000001</v>
      </c>
      <c r="M164">
        <v>27.7</v>
      </c>
      <c r="N164">
        <v>41</v>
      </c>
      <c r="O164">
        <v>8.5</v>
      </c>
      <c r="P164">
        <v>18.7</v>
      </c>
      <c r="Q164">
        <v>3.3</v>
      </c>
      <c r="R164">
        <v>31.52</v>
      </c>
      <c r="S164">
        <v>0</v>
      </c>
      <c r="T164">
        <v>43.4</v>
      </c>
      <c r="U164">
        <v>28</v>
      </c>
      <c r="V164">
        <v>35.4</v>
      </c>
      <c r="W164">
        <v>31.6</v>
      </c>
      <c r="X164">
        <v>31.2</v>
      </c>
      <c r="Y164">
        <v>31.4</v>
      </c>
      <c r="Z164">
        <v>1.9</v>
      </c>
      <c r="AA164">
        <v>0.4</v>
      </c>
      <c r="AB164">
        <v>218</v>
      </c>
      <c r="AC164">
        <v>71</v>
      </c>
      <c r="AD164">
        <v>6.4</v>
      </c>
      <c r="AE164">
        <v>9</v>
      </c>
      <c r="AF164">
        <v>12.7</v>
      </c>
      <c r="AG164"/>
      <c r="AH164"/>
      <c r="AI164"/>
      <c r="AJ164">
        <f t="shared" si="113"/>
        <v>161</v>
      </c>
      <c r="AK164" s="24">
        <f t="shared" si="89"/>
        <v>7.9010742266975642</v>
      </c>
      <c r="AL164" s="17">
        <f t="shared" si="90"/>
        <v>27.25</v>
      </c>
      <c r="AM164" s="24">
        <f t="shared" si="91"/>
        <v>1.7499</v>
      </c>
      <c r="AN164" s="17">
        <f t="shared" si="124"/>
        <v>97.843918309506904</v>
      </c>
      <c r="AO164" s="18">
        <f t="shared" si="92"/>
        <v>6.5096157895712742E-2</v>
      </c>
      <c r="AP164" s="24">
        <f t="shared" si="93"/>
        <v>0.21192609415157351</v>
      </c>
      <c r="AQ164" s="24">
        <f t="shared" si="94"/>
        <v>6.24071810795619</v>
      </c>
      <c r="AR164" s="24">
        <f t="shared" si="95"/>
        <v>2.0126465426273383</v>
      </c>
      <c r="AS164" s="24">
        <f t="shared" si="96"/>
        <v>4.1266823252917639</v>
      </c>
      <c r="AT164" s="24">
        <f t="shared" si="114"/>
        <v>0.82518508247720879</v>
      </c>
      <c r="AU164" s="24">
        <f t="shared" si="115"/>
        <v>0.53046103917627607</v>
      </c>
      <c r="AV164" s="24">
        <f t="shared" si="97"/>
        <v>0.67782306082674237</v>
      </c>
      <c r="AW164" s="24">
        <f t="shared" si="98"/>
        <v>3.4488592644650216</v>
      </c>
      <c r="AX164" s="24">
        <f t="shared" si="99"/>
        <v>24.270399999999999</v>
      </c>
      <c r="AY164" s="24">
        <f t="shared" si="100"/>
        <v>0.96923445596524105</v>
      </c>
      <c r="AZ164" s="24">
        <f t="shared" si="101"/>
        <v>0.40169300298555</v>
      </c>
      <c r="BA164" s="24">
        <f t="shared" si="125"/>
        <v>1.8548398669754276</v>
      </c>
      <c r="BB164" s="24">
        <f t="shared" si="126"/>
        <v>0.21530134233833656</v>
      </c>
      <c r="BC164" s="24">
        <f t="shared" si="127"/>
        <v>0.76827636567184809</v>
      </c>
      <c r="BD164" s="24">
        <f t="shared" si="102"/>
        <v>41.414755299680962</v>
      </c>
      <c r="BE164" s="24">
        <f t="shared" si="128"/>
        <v>31.312868186982779</v>
      </c>
      <c r="BF164" s="18">
        <f t="shared" si="116"/>
        <v>1</v>
      </c>
      <c r="BG164" s="25">
        <f t="shared" si="103"/>
        <v>9242361916.0278549</v>
      </c>
      <c r="BH164" s="25">
        <f t="shared" si="104"/>
        <v>7147244526.505785</v>
      </c>
      <c r="BI164" s="24">
        <f t="shared" si="105"/>
        <v>40.179120193871221</v>
      </c>
      <c r="BJ164" s="18">
        <f t="shared" si="106"/>
        <v>0.22473798547568177</v>
      </c>
      <c r="BK164" s="18">
        <f t="shared" si="107"/>
        <v>1</v>
      </c>
      <c r="BL164" s="24">
        <f t="shared" si="108"/>
        <v>9.029774530555903</v>
      </c>
      <c r="BM164" s="24">
        <f t="shared" si="109"/>
        <v>15.240625469444096</v>
      </c>
      <c r="BN164" s="24">
        <f t="shared" si="117"/>
        <v>0.48352238164479999</v>
      </c>
      <c r="BO164" s="24">
        <f t="shared" si="110"/>
        <v>1.3177935810918415</v>
      </c>
      <c r="BP164" s="24">
        <f t="shared" si="111"/>
        <v>1.1769884049422008</v>
      </c>
      <c r="BQ164" s="24">
        <f t="shared" si="112"/>
        <v>0.31575225272586688</v>
      </c>
      <c r="BS164" s="9"/>
      <c r="BT164" s="13"/>
      <c r="BU164" s="14"/>
      <c r="BV164" s="13"/>
      <c r="BW164" s="26"/>
      <c r="BX164" s="27"/>
      <c r="BZ164" s="13"/>
      <c r="CA164" s="14"/>
      <c r="CB164" s="13"/>
      <c r="CC164" s="6"/>
      <c r="CD164" s="28"/>
      <c r="CF164" s="15"/>
      <c r="CG164" s="15"/>
      <c r="CH164" s="15"/>
    </row>
    <row r="165" spans="1:86" ht="18.75">
      <c r="A165">
        <f t="shared" si="118"/>
        <v>162</v>
      </c>
      <c r="B165">
        <f t="shared" si="119"/>
        <v>6.8</v>
      </c>
      <c r="C165">
        <f t="shared" si="120"/>
        <v>1.9</v>
      </c>
      <c r="D165" s="29">
        <f t="shared" si="121"/>
        <v>8.244163335985478</v>
      </c>
      <c r="E165">
        <f t="shared" si="122"/>
        <v>0</v>
      </c>
      <c r="F165">
        <f t="shared" si="123"/>
        <v>38.299999999999997</v>
      </c>
      <c r="G165">
        <f t="shared" si="123"/>
        <v>17.3</v>
      </c>
      <c r="H165">
        <v>2002</v>
      </c>
      <c r="I165">
        <v>162</v>
      </c>
      <c r="J165">
        <v>26</v>
      </c>
      <c r="K165">
        <v>38.299999999999997</v>
      </c>
      <c r="L165">
        <v>17.3</v>
      </c>
      <c r="M165">
        <v>28.2</v>
      </c>
      <c r="N165">
        <v>47.4</v>
      </c>
      <c r="O165">
        <v>6.8</v>
      </c>
      <c r="P165">
        <v>16.5</v>
      </c>
      <c r="Q165">
        <v>3.4</v>
      </c>
      <c r="R165">
        <v>32.29</v>
      </c>
      <c r="S165">
        <v>0</v>
      </c>
      <c r="T165">
        <v>43.3</v>
      </c>
      <c r="U165">
        <v>28</v>
      </c>
      <c r="V165">
        <v>35.5</v>
      </c>
      <c r="W165">
        <v>31.5</v>
      </c>
      <c r="X165">
        <v>31.2</v>
      </c>
      <c r="Y165">
        <v>31.3</v>
      </c>
      <c r="Z165">
        <v>1.9</v>
      </c>
      <c r="AA165">
        <v>0.3</v>
      </c>
      <c r="AB165">
        <v>314</v>
      </c>
      <c r="AC165">
        <v>74</v>
      </c>
      <c r="AD165">
        <v>7.4</v>
      </c>
      <c r="AE165">
        <v>9.4</v>
      </c>
      <c r="AF165">
        <v>12.7</v>
      </c>
      <c r="AG165"/>
      <c r="AH165"/>
      <c r="AI165"/>
      <c r="AJ165">
        <f t="shared" si="113"/>
        <v>162</v>
      </c>
      <c r="AK165" s="24">
        <f t="shared" si="89"/>
        <v>8.244163335985478</v>
      </c>
      <c r="AL165" s="17">
        <f t="shared" si="90"/>
        <v>27.799999999999997</v>
      </c>
      <c r="AM165" s="24">
        <f t="shared" si="91"/>
        <v>1.7499</v>
      </c>
      <c r="AN165" s="17">
        <f t="shared" si="124"/>
        <v>97.850145947010901</v>
      </c>
      <c r="AO165" s="18">
        <f t="shared" si="92"/>
        <v>6.5100301181072545E-2</v>
      </c>
      <c r="AP165" s="24">
        <f t="shared" si="93"/>
        <v>0.21794072649586818</v>
      </c>
      <c r="AQ165" s="24">
        <f t="shared" si="94"/>
        <v>6.7329805635148574</v>
      </c>
      <c r="AR165" s="24">
        <f t="shared" si="95"/>
        <v>1.974876858198171</v>
      </c>
      <c r="AS165" s="24">
        <f t="shared" si="96"/>
        <v>4.3539287108565139</v>
      </c>
      <c r="AT165" s="24">
        <f t="shared" si="114"/>
        <v>0.93609163078593294</v>
      </c>
      <c r="AU165" s="24">
        <f t="shared" si="115"/>
        <v>0.45784267831901027</v>
      </c>
      <c r="AV165" s="24">
        <f t="shared" si="97"/>
        <v>0.6969671545524716</v>
      </c>
      <c r="AW165" s="24">
        <f t="shared" si="98"/>
        <v>3.6569615563040423</v>
      </c>
      <c r="AX165" s="24">
        <f t="shared" si="99"/>
        <v>24.863299999999999</v>
      </c>
      <c r="AY165" s="24">
        <f t="shared" si="100"/>
        <v>0.96903354607255143</v>
      </c>
      <c r="AZ165" s="24">
        <f t="shared" si="101"/>
        <v>0.40295832722235758</v>
      </c>
      <c r="BA165" s="24">
        <f t="shared" si="125"/>
        <v>1.8558670840592408</v>
      </c>
      <c r="BB165" s="24">
        <f t="shared" si="126"/>
        <v>0.21594248864014368</v>
      </c>
      <c r="BC165" s="24">
        <f t="shared" si="127"/>
        <v>0.76786280417787922</v>
      </c>
      <c r="BD165" s="24">
        <f t="shared" si="102"/>
        <v>41.435039543027976</v>
      </c>
      <c r="BE165" s="24">
        <f t="shared" si="128"/>
        <v>31.328204697692591</v>
      </c>
      <c r="BF165" s="18">
        <f t="shared" si="116"/>
        <v>1</v>
      </c>
      <c r="BG165" s="25">
        <f t="shared" si="103"/>
        <v>9410422384.1523628</v>
      </c>
      <c r="BH165" s="25">
        <f t="shared" si="104"/>
        <v>7117792646.314539</v>
      </c>
      <c r="BI165" s="24">
        <f t="shared" si="105"/>
        <v>40.518919147189607</v>
      </c>
      <c r="BJ165" s="18">
        <f t="shared" si="106"/>
        <v>0.22312161778485962</v>
      </c>
      <c r="BK165" s="18">
        <f t="shared" si="107"/>
        <v>1</v>
      </c>
      <c r="BL165" s="24">
        <f t="shared" si="108"/>
        <v>9.0406467910148702</v>
      </c>
      <c r="BM165" s="24">
        <f t="shared" si="109"/>
        <v>15.822653208985129</v>
      </c>
      <c r="BN165" s="24">
        <f t="shared" si="117"/>
        <v>0.49001713251734685</v>
      </c>
      <c r="BO165" s="24">
        <f t="shared" si="110"/>
        <v>1.4069474184670268</v>
      </c>
      <c r="BP165" s="24">
        <f t="shared" si="111"/>
        <v>1.2458058188856826</v>
      </c>
      <c r="BQ165" s="24">
        <f t="shared" si="112"/>
        <v>0.32177349346943873</v>
      </c>
      <c r="BS165" s="9"/>
      <c r="BT165" s="13"/>
      <c r="BU165" s="14"/>
      <c r="BV165" s="13"/>
      <c r="BW165" s="26"/>
      <c r="BX165" s="27"/>
      <c r="BZ165" s="13"/>
      <c r="CA165" s="14"/>
      <c r="CB165" s="13"/>
      <c r="CC165" s="6"/>
      <c r="CD165" s="28"/>
      <c r="CF165" s="15"/>
      <c r="CG165" s="15"/>
      <c r="CH165" s="15"/>
    </row>
    <row r="166" spans="1:86" ht="18.75">
      <c r="A166">
        <f t="shared" si="118"/>
        <v>163</v>
      </c>
      <c r="B166">
        <f t="shared" si="119"/>
        <v>7</v>
      </c>
      <c r="C166">
        <f t="shared" si="120"/>
        <v>1.9</v>
      </c>
      <c r="D166" s="29">
        <f t="shared" si="121"/>
        <v>8.334264717032184</v>
      </c>
      <c r="E166">
        <f t="shared" si="122"/>
        <v>0</v>
      </c>
      <c r="F166">
        <f t="shared" si="123"/>
        <v>39.4</v>
      </c>
      <c r="G166">
        <f t="shared" si="123"/>
        <v>18.5</v>
      </c>
      <c r="H166">
        <v>2002</v>
      </c>
      <c r="I166">
        <v>163</v>
      </c>
      <c r="J166">
        <v>26</v>
      </c>
      <c r="K166">
        <v>39.4</v>
      </c>
      <c r="L166">
        <v>18.5</v>
      </c>
      <c r="M166">
        <v>29.4</v>
      </c>
      <c r="N166">
        <v>52.4</v>
      </c>
      <c r="O166">
        <v>7</v>
      </c>
      <c r="P166">
        <v>14.7</v>
      </c>
      <c r="Q166">
        <v>3.8</v>
      </c>
      <c r="R166">
        <v>31.99</v>
      </c>
      <c r="S166">
        <v>0</v>
      </c>
      <c r="T166">
        <v>43.8</v>
      </c>
      <c r="U166">
        <v>28.1</v>
      </c>
      <c r="V166">
        <v>35.799999999999997</v>
      </c>
      <c r="W166">
        <v>31.5</v>
      </c>
      <c r="X166">
        <v>31.2</v>
      </c>
      <c r="Y166">
        <v>31.3</v>
      </c>
      <c r="Z166">
        <v>1.9</v>
      </c>
      <c r="AA166">
        <v>0.5</v>
      </c>
      <c r="AB166">
        <v>267</v>
      </c>
      <c r="AC166">
        <v>69</v>
      </c>
      <c r="AD166">
        <v>6.4</v>
      </c>
      <c r="AE166">
        <v>9.6</v>
      </c>
      <c r="AF166">
        <v>13.3</v>
      </c>
      <c r="AG166"/>
      <c r="AH166"/>
      <c r="AI166"/>
      <c r="AJ166">
        <f t="shared" si="113"/>
        <v>163</v>
      </c>
      <c r="AK166" s="24">
        <f t="shared" si="89"/>
        <v>8.334264717032184</v>
      </c>
      <c r="AL166" s="17">
        <f t="shared" si="90"/>
        <v>28.95</v>
      </c>
      <c r="AM166" s="24">
        <f t="shared" si="91"/>
        <v>1.7499</v>
      </c>
      <c r="AN166" s="17">
        <f t="shared" si="124"/>
        <v>97.86309512576058</v>
      </c>
      <c r="AO166" s="18">
        <f t="shared" si="92"/>
        <v>6.5108916348975407E-2</v>
      </c>
      <c r="AP166" s="24">
        <f t="shared" si="93"/>
        <v>0.23098136305676281</v>
      </c>
      <c r="AQ166" s="24">
        <f t="shared" si="94"/>
        <v>7.1429972622472837</v>
      </c>
      <c r="AR166" s="24">
        <f t="shared" si="95"/>
        <v>2.1297773032821605</v>
      </c>
      <c r="AS166" s="24">
        <f t="shared" si="96"/>
        <v>4.6363872827647219</v>
      </c>
      <c r="AT166" s="24">
        <f t="shared" si="114"/>
        <v>1.1160033069198521</v>
      </c>
      <c r="AU166" s="24">
        <f t="shared" si="115"/>
        <v>0.5000098083573099</v>
      </c>
      <c r="AV166" s="24">
        <f t="shared" si="97"/>
        <v>0.80800655763858098</v>
      </c>
      <c r="AW166" s="24">
        <f t="shared" si="98"/>
        <v>3.828380725126141</v>
      </c>
      <c r="AX166" s="24">
        <f t="shared" si="99"/>
        <v>24.632300000000001</v>
      </c>
      <c r="AY166" s="24">
        <f t="shared" si="100"/>
        <v>0.96884181220847143</v>
      </c>
      <c r="AZ166" s="24">
        <f t="shared" si="101"/>
        <v>0.40410424621025626</v>
      </c>
      <c r="BA166" s="24">
        <f t="shared" si="125"/>
        <v>1.856798589295557</v>
      </c>
      <c r="BB166" s="24">
        <f t="shared" si="126"/>
        <v>0.21652283338159284</v>
      </c>
      <c r="BC166" s="24">
        <f t="shared" si="127"/>
        <v>0.76748720851639973</v>
      </c>
      <c r="BD166" s="24">
        <f t="shared" si="102"/>
        <v>41.452947930216411</v>
      </c>
      <c r="BE166" s="24">
        <f t="shared" si="128"/>
        <v>31.341744871078024</v>
      </c>
      <c r="BF166" s="18">
        <f t="shared" si="116"/>
        <v>1</v>
      </c>
      <c r="BG166" s="25">
        <f t="shared" si="103"/>
        <v>9544069492.4575119</v>
      </c>
      <c r="BH166" s="25">
        <f t="shared" si="104"/>
        <v>7236148749.5366955</v>
      </c>
      <c r="BI166" s="24">
        <f t="shared" si="105"/>
        <v>41.136705020248797</v>
      </c>
      <c r="BJ166" s="18">
        <f t="shared" si="106"/>
        <v>0.21415514102786645</v>
      </c>
      <c r="BK166" s="18">
        <f t="shared" si="107"/>
        <v>1</v>
      </c>
      <c r="BL166" s="24">
        <f t="shared" si="108"/>
        <v>8.8096368650331236</v>
      </c>
      <c r="BM166" s="24">
        <f t="shared" si="109"/>
        <v>15.822663134966877</v>
      </c>
      <c r="BN166" s="24">
        <f t="shared" si="117"/>
        <v>0.49461278946442255</v>
      </c>
      <c r="BO166" s="24">
        <f t="shared" si="110"/>
        <v>1.4911340416258774</v>
      </c>
      <c r="BP166" s="24">
        <f t="shared" si="111"/>
        <v>1.2994100693468837</v>
      </c>
      <c r="BQ166" s="24">
        <f t="shared" si="112"/>
        <v>0.3348278709302227</v>
      </c>
      <c r="BS166" s="9"/>
      <c r="BT166" s="13"/>
      <c r="BU166" s="14"/>
      <c r="BV166" s="13"/>
      <c r="BW166" s="26"/>
      <c r="BX166" s="27"/>
      <c r="BZ166" s="13"/>
      <c r="CA166" s="14"/>
      <c r="CB166" s="13"/>
      <c r="CC166" s="6"/>
      <c r="CD166" s="28"/>
      <c r="CF166" s="15"/>
      <c r="CG166" s="15"/>
      <c r="CH166" s="15"/>
    </row>
    <row r="167" spans="1:86" ht="18.75">
      <c r="A167">
        <f t="shared" si="118"/>
        <v>164</v>
      </c>
      <c r="B167">
        <f t="shared" si="119"/>
        <v>6.1</v>
      </c>
      <c r="C167">
        <f t="shared" si="120"/>
        <v>1.9</v>
      </c>
      <c r="D167" s="29">
        <f t="shared" si="121"/>
        <v>8.461056574214826</v>
      </c>
      <c r="E167">
        <f t="shared" si="122"/>
        <v>0</v>
      </c>
      <c r="F167">
        <f t="shared" si="123"/>
        <v>41.4</v>
      </c>
      <c r="G167">
        <f t="shared" si="123"/>
        <v>18.8</v>
      </c>
      <c r="H167">
        <v>2002</v>
      </c>
      <c r="I167">
        <v>164</v>
      </c>
      <c r="J167">
        <v>26</v>
      </c>
      <c r="K167">
        <v>41.4</v>
      </c>
      <c r="L167">
        <v>18.8</v>
      </c>
      <c r="M167">
        <v>31.5</v>
      </c>
      <c r="N167">
        <v>32.4</v>
      </c>
      <c r="O167">
        <v>6.1</v>
      </c>
      <c r="P167">
        <v>13.6</v>
      </c>
      <c r="Q167">
        <v>4.3</v>
      </c>
      <c r="R167">
        <v>31.31</v>
      </c>
      <c r="S167">
        <v>0</v>
      </c>
      <c r="T167">
        <v>44.3</v>
      </c>
      <c r="U167">
        <v>28.8</v>
      </c>
      <c r="V167">
        <v>36.5</v>
      </c>
      <c r="W167">
        <v>31.5</v>
      </c>
      <c r="X167">
        <v>31.3</v>
      </c>
      <c r="Y167">
        <v>31.4</v>
      </c>
      <c r="Z167">
        <v>1.9</v>
      </c>
      <c r="AA167">
        <v>1.1000000000000001</v>
      </c>
      <c r="AB167">
        <v>242</v>
      </c>
      <c r="AC167">
        <v>52</v>
      </c>
      <c r="AD167">
        <v>7.7</v>
      </c>
      <c r="AE167">
        <v>9.6999999999999993</v>
      </c>
      <c r="AF167">
        <v>13.7</v>
      </c>
      <c r="AG167"/>
      <c r="AH167"/>
      <c r="AI167"/>
      <c r="AJ167">
        <f t="shared" si="113"/>
        <v>164</v>
      </c>
      <c r="AK167" s="24">
        <f t="shared" si="89"/>
        <v>8.461056574214826</v>
      </c>
      <c r="AL167" s="17">
        <f t="shared" si="90"/>
        <v>30.1</v>
      </c>
      <c r="AM167" s="24">
        <f t="shared" si="91"/>
        <v>1.7499</v>
      </c>
      <c r="AN167" s="17">
        <f t="shared" si="124"/>
        <v>97.875947466766576</v>
      </c>
      <c r="AO167" s="18">
        <f t="shared" si="92"/>
        <v>6.5117467090134495E-2</v>
      </c>
      <c r="AP167" s="24">
        <f t="shared" si="93"/>
        <v>0.24467086946984418</v>
      </c>
      <c r="AQ167" s="24">
        <f t="shared" si="94"/>
        <v>7.9440081622160967</v>
      </c>
      <c r="AR167" s="24">
        <f t="shared" si="95"/>
        <v>2.1701248415136294</v>
      </c>
      <c r="AS167" s="24">
        <f t="shared" si="96"/>
        <v>5.0570665018648633</v>
      </c>
      <c r="AT167" s="24">
        <f t="shared" si="114"/>
        <v>0.7031204486504159</v>
      </c>
      <c r="AU167" s="24">
        <f t="shared" si="115"/>
        <v>0.48458449789518182</v>
      </c>
      <c r="AV167" s="24">
        <f t="shared" si="97"/>
        <v>0.59385247327279889</v>
      </c>
      <c r="AW167" s="24">
        <f t="shared" si="98"/>
        <v>4.4632140285920645</v>
      </c>
      <c r="AX167" s="24">
        <f t="shared" si="99"/>
        <v>24.108699999999999</v>
      </c>
      <c r="AY167" s="24">
        <f t="shared" si="100"/>
        <v>0.96865931118788273</v>
      </c>
      <c r="AZ167" s="24">
        <f t="shared" si="101"/>
        <v>0.40513042038871888</v>
      </c>
      <c r="BA167" s="24">
        <f t="shared" si="125"/>
        <v>1.8576337472489066</v>
      </c>
      <c r="BB167" s="24">
        <f t="shared" si="126"/>
        <v>0.21704229269767003</v>
      </c>
      <c r="BC167" s="24">
        <f t="shared" si="127"/>
        <v>0.76715000602241801</v>
      </c>
      <c r="BD167" s="24">
        <f t="shared" si="102"/>
        <v>41.468487289570746</v>
      </c>
      <c r="BE167" s="24">
        <f t="shared" si="128"/>
        <v>31.353493869898649</v>
      </c>
      <c r="BF167" s="18">
        <f t="shared" si="116"/>
        <v>0.99861279032955219</v>
      </c>
      <c r="BG167" s="25">
        <f t="shared" si="103"/>
        <v>9790705437.465641</v>
      </c>
      <c r="BH167" s="25">
        <f t="shared" si="104"/>
        <v>7265966980.3796539</v>
      </c>
      <c r="BI167" s="24">
        <f t="shared" si="105"/>
        <v>41.814432432347743</v>
      </c>
      <c r="BJ167" s="18">
        <f t="shared" si="106"/>
        <v>0.23211344626809671</v>
      </c>
      <c r="BK167" s="18">
        <f t="shared" si="107"/>
        <v>0.99812726694489562</v>
      </c>
      <c r="BL167" s="24">
        <f t="shared" si="108"/>
        <v>9.6875158453564012</v>
      </c>
      <c r="BM167" s="24">
        <f t="shared" si="109"/>
        <v>14.421184154643598</v>
      </c>
      <c r="BN167" s="24">
        <f t="shared" si="117"/>
        <v>0.46059355332620883</v>
      </c>
      <c r="BO167" s="24">
        <f t="shared" si="110"/>
        <v>1.4396050156877667</v>
      </c>
      <c r="BP167" s="24">
        <f t="shared" si="111"/>
        <v>1.5093356241970575</v>
      </c>
      <c r="BQ167" s="24">
        <f t="shared" si="112"/>
        <v>0.34853101548472765</v>
      </c>
      <c r="BS167" s="9"/>
      <c r="BT167" s="13"/>
      <c r="BU167" s="14"/>
      <c r="BV167" s="13"/>
      <c r="BW167" s="26"/>
      <c r="BX167" s="27"/>
      <c r="BZ167" s="13"/>
      <c r="CA167" s="14"/>
      <c r="CB167" s="13"/>
      <c r="CC167" s="6"/>
      <c r="CD167" s="28"/>
      <c r="CF167" s="15"/>
      <c r="CG167" s="15"/>
      <c r="CH167" s="15"/>
    </row>
    <row r="168" spans="1:86" ht="18.75">
      <c r="A168">
        <f t="shared" si="118"/>
        <v>165</v>
      </c>
      <c r="B168">
        <f t="shared" si="119"/>
        <v>8.1999999999999993</v>
      </c>
      <c r="C168">
        <f t="shared" si="120"/>
        <v>2.5</v>
      </c>
      <c r="D168" s="29">
        <f t="shared" si="121"/>
        <v>9.5114315933493732</v>
      </c>
      <c r="E168">
        <f t="shared" si="122"/>
        <v>0</v>
      </c>
      <c r="F168">
        <f t="shared" si="123"/>
        <v>42.2</v>
      </c>
      <c r="G168">
        <f t="shared" si="123"/>
        <v>22.1</v>
      </c>
      <c r="H168">
        <v>2002</v>
      </c>
      <c r="I168">
        <v>165</v>
      </c>
      <c r="J168">
        <v>26</v>
      </c>
      <c r="K168">
        <v>42.2</v>
      </c>
      <c r="L168">
        <v>22.1</v>
      </c>
      <c r="M168">
        <v>32.4</v>
      </c>
      <c r="N168">
        <v>41</v>
      </c>
      <c r="O168">
        <v>8.1999999999999993</v>
      </c>
      <c r="P168">
        <v>14.6</v>
      </c>
      <c r="Q168">
        <v>4.5</v>
      </c>
      <c r="R168">
        <v>30.67</v>
      </c>
      <c r="S168">
        <v>0</v>
      </c>
      <c r="T168">
        <v>44.9</v>
      </c>
      <c r="U168">
        <v>30.1</v>
      </c>
      <c r="V168">
        <v>37.4</v>
      </c>
      <c r="W168">
        <v>31.7</v>
      </c>
      <c r="X168">
        <v>31.4</v>
      </c>
      <c r="Y168">
        <v>31.6</v>
      </c>
      <c r="Z168">
        <v>2.5</v>
      </c>
      <c r="AA168">
        <v>1.5</v>
      </c>
      <c r="AB168">
        <v>250</v>
      </c>
      <c r="AC168">
        <v>52</v>
      </c>
      <c r="AD168">
        <v>9</v>
      </c>
      <c r="AE168">
        <v>10.199999999999999</v>
      </c>
      <c r="AF168">
        <v>15</v>
      </c>
      <c r="AG168"/>
      <c r="AH168"/>
      <c r="AI168"/>
      <c r="AJ168">
        <f t="shared" si="113"/>
        <v>165</v>
      </c>
      <c r="AK168" s="24">
        <f t="shared" si="89"/>
        <v>9.5114315933493732</v>
      </c>
      <c r="AL168" s="17">
        <f t="shared" si="90"/>
        <v>32.150000000000006</v>
      </c>
      <c r="AM168" s="24">
        <f t="shared" si="91"/>
        <v>2.3025000000000002</v>
      </c>
      <c r="AN168" s="17">
        <f t="shared" si="124"/>
        <v>97.898621363465494</v>
      </c>
      <c r="AO168" s="18">
        <f t="shared" si="92"/>
        <v>6.5132552172428068E-2</v>
      </c>
      <c r="AP168" s="24">
        <f t="shared" si="93"/>
        <v>0.27076224580518748</v>
      </c>
      <c r="AQ168" s="24">
        <f t="shared" si="94"/>
        <v>8.2854937459841977</v>
      </c>
      <c r="AR168" s="24">
        <f t="shared" si="95"/>
        <v>2.6600893350973012</v>
      </c>
      <c r="AS168" s="24">
        <f t="shared" si="96"/>
        <v>5.472791540540749</v>
      </c>
      <c r="AT168" s="24">
        <f t="shared" si="114"/>
        <v>1.0906366273898935</v>
      </c>
      <c r="AU168" s="24">
        <f t="shared" si="115"/>
        <v>0.67941048717070418</v>
      </c>
      <c r="AV168" s="24">
        <f t="shared" si="97"/>
        <v>0.88502355728029891</v>
      </c>
      <c r="AW168" s="24">
        <f t="shared" si="98"/>
        <v>4.5877679832604503</v>
      </c>
      <c r="AX168" s="24">
        <f t="shared" si="99"/>
        <v>23.615900000000003</v>
      </c>
      <c r="AY168" s="24">
        <f t="shared" si="100"/>
        <v>0.96848609708977662</v>
      </c>
      <c r="AZ168" s="24">
        <f t="shared" si="101"/>
        <v>0.40603654568018976</v>
      </c>
      <c r="BA168" s="24">
        <f t="shared" si="125"/>
        <v>1.8583719852642091</v>
      </c>
      <c r="BB168" s="24">
        <f t="shared" si="126"/>
        <v>0.21750079211097223</v>
      </c>
      <c r="BC168" s="24">
        <f t="shared" si="127"/>
        <v>0.76685158017175137</v>
      </c>
      <c r="BD168" s="24">
        <f t="shared" si="102"/>
        <v>41.481663996857847</v>
      </c>
      <c r="BE168" s="24">
        <f t="shared" si="128"/>
        <v>31.363456514744279</v>
      </c>
      <c r="BF168" s="18">
        <f t="shared" si="116"/>
        <v>0.97788966549594825</v>
      </c>
      <c r="BG168" s="25">
        <f t="shared" si="103"/>
        <v>9890686301.1633568</v>
      </c>
      <c r="BH168" s="25">
        <f t="shared" si="104"/>
        <v>7600085213.0842552</v>
      </c>
      <c r="BI168" s="24">
        <f t="shared" si="105"/>
        <v>42.878626367178022</v>
      </c>
      <c r="BJ168" s="18">
        <f t="shared" si="106"/>
        <v>0.20829403307862679</v>
      </c>
      <c r="BK168" s="18">
        <f t="shared" si="107"/>
        <v>0.97015104841953026</v>
      </c>
      <c r="BL168" s="24">
        <f t="shared" si="108"/>
        <v>8.6647702264415312</v>
      </c>
      <c r="BM168" s="24">
        <f t="shared" si="109"/>
        <v>14.951129773558472</v>
      </c>
      <c r="BN168" s="24">
        <f t="shared" si="117"/>
        <v>0.48748385306679071</v>
      </c>
      <c r="BO168" s="24">
        <f t="shared" si="110"/>
        <v>1.6516662017239063</v>
      </c>
      <c r="BP168" s="24">
        <f t="shared" si="111"/>
        <v>2.0281527529742642</v>
      </c>
      <c r="BQ168" s="24">
        <f t="shared" si="112"/>
        <v>0.38688381644580089</v>
      </c>
      <c r="BS168" s="9"/>
      <c r="BT168" s="13"/>
      <c r="BU168" s="14"/>
      <c r="BV168" s="13"/>
      <c r="BW168" s="26"/>
      <c r="BX168" s="27"/>
      <c r="BZ168" s="13"/>
      <c r="CA168" s="14"/>
      <c r="CB168" s="13"/>
      <c r="CC168" s="6"/>
      <c r="CD168" s="28"/>
      <c r="CF168" s="15"/>
      <c r="CG168" s="15"/>
      <c r="CH168" s="15"/>
    </row>
    <row r="169" spans="1:86" ht="18.75">
      <c r="A169">
        <f t="shared" si="118"/>
        <v>166</v>
      </c>
      <c r="B169">
        <f t="shared" si="119"/>
        <v>8.9</v>
      </c>
      <c r="C169">
        <f t="shared" si="120"/>
        <v>2.7</v>
      </c>
      <c r="D169" s="29">
        <f t="shared" si="121"/>
        <v>9.7577415562709415</v>
      </c>
      <c r="E169">
        <f t="shared" si="122"/>
        <v>0</v>
      </c>
      <c r="F169">
        <f t="shared" si="123"/>
        <v>41.6</v>
      </c>
      <c r="G169">
        <f t="shared" si="123"/>
        <v>18.2</v>
      </c>
      <c r="H169">
        <v>2002</v>
      </c>
      <c r="I169">
        <v>166</v>
      </c>
      <c r="J169">
        <v>26</v>
      </c>
      <c r="K169">
        <v>41.6</v>
      </c>
      <c r="L169">
        <v>18.2</v>
      </c>
      <c r="M169">
        <v>32.299999999999997</v>
      </c>
      <c r="N169">
        <v>36.5</v>
      </c>
      <c r="O169">
        <v>8.9</v>
      </c>
      <c r="P169">
        <v>16</v>
      </c>
      <c r="Q169">
        <v>4.4000000000000004</v>
      </c>
      <c r="R169">
        <v>30.76</v>
      </c>
      <c r="S169">
        <v>0</v>
      </c>
      <c r="T169">
        <v>44.5</v>
      </c>
      <c r="U169">
        <v>30.1</v>
      </c>
      <c r="V169">
        <v>37.299999999999997</v>
      </c>
      <c r="W169">
        <v>32</v>
      </c>
      <c r="X169">
        <v>31.7</v>
      </c>
      <c r="Y169">
        <v>31.8</v>
      </c>
      <c r="Z169">
        <v>2.7</v>
      </c>
      <c r="AA169">
        <v>1.9</v>
      </c>
      <c r="AB169">
        <v>242</v>
      </c>
      <c r="AC169">
        <v>43</v>
      </c>
      <c r="AD169">
        <v>10</v>
      </c>
      <c r="AE169">
        <v>10.4</v>
      </c>
      <c r="AF169">
        <v>13.4</v>
      </c>
      <c r="AG169"/>
      <c r="AH169"/>
      <c r="AI169"/>
      <c r="AJ169">
        <f t="shared" si="113"/>
        <v>166</v>
      </c>
      <c r="AK169" s="24">
        <f t="shared" si="89"/>
        <v>9.7577415562709415</v>
      </c>
      <c r="AL169" s="17">
        <f t="shared" si="90"/>
        <v>29.9</v>
      </c>
      <c r="AM169" s="24">
        <f t="shared" si="91"/>
        <v>2.4867000000000004</v>
      </c>
      <c r="AN169" s="17">
        <f t="shared" si="124"/>
        <v>97.873719185711579</v>
      </c>
      <c r="AO169" s="18">
        <f t="shared" si="92"/>
        <v>6.5115984601106056E-2</v>
      </c>
      <c r="AP169" s="24">
        <f t="shared" si="93"/>
        <v>0.24224238371698675</v>
      </c>
      <c r="AQ169" s="24">
        <f t="shared" si="94"/>
        <v>8.0282186216264044</v>
      </c>
      <c r="AR169" s="24">
        <f t="shared" si="95"/>
        <v>2.0900878010879693</v>
      </c>
      <c r="AS169" s="24">
        <f t="shared" si="96"/>
        <v>5.0591532113571871</v>
      </c>
      <c r="AT169" s="24">
        <f t="shared" si="114"/>
        <v>0.76288204739710874</v>
      </c>
      <c r="AU169" s="24">
        <f t="shared" si="115"/>
        <v>0.71451145732474997</v>
      </c>
      <c r="AV169" s="24">
        <f t="shared" si="97"/>
        <v>0.73869675236092935</v>
      </c>
      <c r="AW169" s="24">
        <f t="shared" si="98"/>
        <v>4.320456458996258</v>
      </c>
      <c r="AX169" s="24">
        <f t="shared" si="99"/>
        <v>23.685200000000002</v>
      </c>
      <c r="AY169" s="24">
        <f t="shared" si="100"/>
        <v>0.96832222124122846</v>
      </c>
      <c r="AZ169" s="24">
        <f t="shared" si="101"/>
        <v>0.40682235358018931</v>
      </c>
      <c r="BA169" s="24">
        <f t="shared" si="125"/>
        <v>1.859012794815539</v>
      </c>
      <c r="BB169" s="24">
        <f t="shared" si="126"/>
        <v>0.21789826634818626</v>
      </c>
      <c r="BC169" s="24">
        <f t="shared" si="127"/>
        <v>0.76659227020244847</v>
      </c>
      <c r="BD169" s="24">
        <f t="shared" si="102"/>
        <v>41.492483962917944</v>
      </c>
      <c r="BE169" s="24">
        <f t="shared" si="128"/>
        <v>31.371637274683</v>
      </c>
      <c r="BF169" s="18">
        <f t="shared" si="116"/>
        <v>0.98050349526460356</v>
      </c>
      <c r="BG169" s="25">
        <f t="shared" si="103"/>
        <v>9815629259.7450848</v>
      </c>
      <c r="BH169" s="25">
        <f t="shared" si="104"/>
        <v>7206422389.5099812</v>
      </c>
      <c r="BI169" s="24">
        <f t="shared" si="105"/>
        <v>41.729559618148791</v>
      </c>
      <c r="BJ169" s="18">
        <f t="shared" si="106"/>
        <v>0.2196735426172855</v>
      </c>
      <c r="BK169" s="18">
        <f t="shared" si="107"/>
        <v>0.97367971860721492</v>
      </c>
      <c r="BL169" s="24">
        <f t="shared" si="108"/>
        <v>8.9256053269995732</v>
      </c>
      <c r="BM169" s="24">
        <f t="shared" si="109"/>
        <v>14.759594673000429</v>
      </c>
      <c r="BN169" s="24">
        <f t="shared" si="117"/>
        <v>0.47983077610534552</v>
      </c>
      <c r="BO169" s="24">
        <f t="shared" si="110"/>
        <v>1.4587629536839386</v>
      </c>
      <c r="BP169" s="24">
        <f t="shared" si="111"/>
        <v>2.0775645653638852</v>
      </c>
      <c r="BQ169" s="24">
        <f t="shared" si="112"/>
        <v>0.36241250074666675</v>
      </c>
      <c r="BS169" s="9"/>
      <c r="BT169" s="13"/>
      <c r="BU169" s="14"/>
      <c r="BV169" s="13"/>
      <c r="BW169" s="26"/>
      <c r="BX169" s="27"/>
      <c r="BZ169" s="13"/>
      <c r="CA169" s="14"/>
      <c r="CB169" s="13"/>
      <c r="CC169" s="6"/>
      <c r="CD169" s="28"/>
      <c r="CF169" s="15"/>
      <c r="CG169" s="15"/>
      <c r="CH169" s="15"/>
    </row>
    <row r="170" spans="1:86" ht="18.75">
      <c r="A170">
        <f t="shared" si="118"/>
        <v>167</v>
      </c>
      <c r="B170">
        <f t="shared" si="119"/>
        <v>6.5</v>
      </c>
      <c r="C170">
        <f t="shared" si="120"/>
        <v>2.4</v>
      </c>
      <c r="D170" s="29">
        <f t="shared" si="121"/>
        <v>9.465581533256568</v>
      </c>
      <c r="E170">
        <f t="shared" si="122"/>
        <v>0</v>
      </c>
      <c r="F170">
        <f t="shared" si="123"/>
        <v>42.5</v>
      </c>
      <c r="G170">
        <f t="shared" si="123"/>
        <v>23.5</v>
      </c>
      <c r="H170">
        <v>2002</v>
      </c>
      <c r="I170">
        <v>167</v>
      </c>
      <c r="J170">
        <v>26</v>
      </c>
      <c r="K170">
        <v>42.5</v>
      </c>
      <c r="L170">
        <v>23.5</v>
      </c>
      <c r="M170">
        <v>33.299999999999997</v>
      </c>
      <c r="N170">
        <v>43.8</v>
      </c>
      <c r="O170">
        <v>6.5</v>
      </c>
      <c r="P170">
        <v>21.5</v>
      </c>
      <c r="Q170">
        <v>4.4000000000000004</v>
      </c>
      <c r="R170">
        <v>31.16</v>
      </c>
      <c r="S170">
        <v>0</v>
      </c>
      <c r="T170">
        <v>45.4</v>
      </c>
      <c r="U170">
        <v>31.4</v>
      </c>
      <c r="V170">
        <v>38.200000000000003</v>
      </c>
      <c r="W170">
        <v>32.200000000000003</v>
      </c>
      <c r="X170">
        <v>31.9</v>
      </c>
      <c r="Y170">
        <v>32</v>
      </c>
      <c r="Z170">
        <v>2.4</v>
      </c>
      <c r="AA170">
        <v>1.5</v>
      </c>
      <c r="AB170">
        <v>235</v>
      </c>
      <c r="AC170">
        <v>49</v>
      </c>
      <c r="AD170">
        <v>8.6999999999999993</v>
      </c>
      <c r="AE170">
        <v>10.3</v>
      </c>
      <c r="AF170">
        <v>15.5</v>
      </c>
      <c r="AG170"/>
      <c r="AH170"/>
      <c r="AI170"/>
      <c r="AJ170">
        <f t="shared" si="113"/>
        <v>167</v>
      </c>
      <c r="AK170" s="24">
        <f t="shared" si="89"/>
        <v>9.465581533256568</v>
      </c>
      <c r="AL170" s="17">
        <f t="shared" si="90"/>
        <v>33</v>
      </c>
      <c r="AM170" s="24">
        <f t="shared" si="91"/>
        <v>2.2103999999999999</v>
      </c>
      <c r="AN170" s="17">
        <f t="shared" si="124"/>
        <v>97.907934916136284</v>
      </c>
      <c r="AO170" s="18">
        <f t="shared" si="92"/>
        <v>6.5138748536041693E-2</v>
      </c>
      <c r="AP170" s="24">
        <f t="shared" si="93"/>
        <v>0.28224350091565392</v>
      </c>
      <c r="AQ170" s="24">
        <f t="shared" si="94"/>
        <v>8.4167797588218445</v>
      </c>
      <c r="AR170" s="24">
        <f t="shared" si="95"/>
        <v>2.8955307729089892</v>
      </c>
      <c r="AS170" s="24">
        <f t="shared" si="96"/>
        <v>5.6561552658654168</v>
      </c>
      <c r="AT170" s="24">
        <f t="shared" si="114"/>
        <v>1.2682424785341373</v>
      </c>
      <c r="AU170" s="24">
        <f t="shared" si="115"/>
        <v>0.5470906843234199</v>
      </c>
      <c r="AV170" s="24">
        <f t="shared" si="97"/>
        <v>0.90766658142877854</v>
      </c>
      <c r="AW170" s="24">
        <f t="shared" si="98"/>
        <v>4.7484886844366381</v>
      </c>
      <c r="AX170" s="24">
        <f t="shared" si="99"/>
        <v>23.993200000000002</v>
      </c>
      <c r="AY170" s="24">
        <f t="shared" si="100"/>
        <v>0.96816773220218899</v>
      </c>
      <c r="AZ170" s="24">
        <f t="shared" si="101"/>
        <v>0.40748761123687749</v>
      </c>
      <c r="BA170" s="24">
        <f t="shared" si="125"/>
        <v>1.8595557327120416</v>
      </c>
      <c r="BB170" s="24">
        <f t="shared" si="126"/>
        <v>0.21823465917683962</v>
      </c>
      <c r="BC170" s="24">
        <f t="shared" si="127"/>
        <v>0.76637237078055875</v>
      </c>
      <c r="BD170" s="24">
        <f t="shared" si="102"/>
        <v>41.500952622662197</v>
      </c>
      <c r="BE170" s="24">
        <f t="shared" si="128"/>
        <v>31.378040258942434</v>
      </c>
      <c r="BF170" s="18">
        <f t="shared" si="116"/>
        <v>0.99305118302025586</v>
      </c>
      <c r="BG170" s="25">
        <f t="shared" si="103"/>
        <v>9928375831.8947105</v>
      </c>
      <c r="BH170" s="25">
        <f t="shared" si="104"/>
        <v>7745259436.8026133</v>
      </c>
      <c r="BI170" s="24">
        <f t="shared" si="105"/>
        <v>43.326916861211487</v>
      </c>
      <c r="BJ170" s="18">
        <f t="shared" si="106"/>
        <v>0.20661984781833523</v>
      </c>
      <c r="BK170" s="18">
        <f t="shared" si="107"/>
        <v>0.99061909707734552</v>
      </c>
      <c r="BL170" s="24">
        <f t="shared" si="108"/>
        <v>8.8682212400734528</v>
      </c>
      <c r="BM170" s="24">
        <f t="shared" si="109"/>
        <v>15.124978759926549</v>
      </c>
      <c r="BN170" s="24">
        <f t="shared" si="117"/>
        <v>0.48539726443923453</v>
      </c>
      <c r="BO170" s="24">
        <f t="shared" si="110"/>
        <v>1.7417221982424425</v>
      </c>
      <c r="BP170" s="24">
        <f t="shared" si="111"/>
        <v>2.0098319695240359</v>
      </c>
      <c r="BQ170" s="24">
        <f t="shared" si="112"/>
        <v>0.39633636397147826</v>
      </c>
      <c r="BS170" s="9"/>
      <c r="BT170" s="13"/>
      <c r="BU170" s="14"/>
      <c r="BV170" s="13"/>
      <c r="BW170" s="26"/>
      <c r="BX170" s="27"/>
      <c r="BZ170" s="13"/>
      <c r="CA170" s="14"/>
      <c r="CB170" s="13"/>
      <c r="CC170" s="6"/>
      <c r="CD170" s="28"/>
      <c r="CF170" s="15"/>
      <c r="CG170" s="15"/>
      <c r="CH170" s="15"/>
    </row>
    <row r="171" spans="1:86" ht="18.75">
      <c r="A171">
        <f t="shared" si="118"/>
        <v>168</v>
      </c>
      <c r="B171">
        <f t="shared" si="119"/>
        <v>4.9000000000000004</v>
      </c>
      <c r="C171">
        <f t="shared" si="120"/>
        <v>2.1</v>
      </c>
      <c r="D171" s="29">
        <f t="shared" si="121"/>
        <v>9.0869433057624818</v>
      </c>
      <c r="E171">
        <f t="shared" si="122"/>
        <v>0</v>
      </c>
      <c r="F171">
        <f t="shared" si="123"/>
        <v>42.5</v>
      </c>
      <c r="G171">
        <f t="shared" si="123"/>
        <v>21.2</v>
      </c>
      <c r="H171">
        <v>2002</v>
      </c>
      <c r="I171">
        <v>168</v>
      </c>
      <c r="J171">
        <v>26</v>
      </c>
      <c r="K171">
        <v>42.5</v>
      </c>
      <c r="L171">
        <v>21.2</v>
      </c>
      <c r="M171">
        <v>32.799999999999997</v>
      </c>
      <c r="N171">
        <v>50.2</v>
      </c>
      <c r="O171">
        <v>4.9000000000000004</v>
      </c>
      <c r="P171">
        <v>17.3</v>
      </c>
      <c r="Q171">
        <v>4.5</v>
      </c>
      <c r="R171">
        <v>31.86</v>
      </c>
      <c r="S171">
        <v>0</v>
      </c>
      <c r="T171">
        <v>45.4</v>
      </c>
      <c r="U171">
        <v>31</v>
      </c>
      <c r="V171">
        <v>38</v>
      </c>
      <c r="W171">
        <v>32.4</v>
      </c>
      <c r="X171">
        <v>32.200000000000003</v>
      </c>
      <c r="Y171">
        <v>32.299999999999997</v>
      </c>
      <c r="Z171">
        <v>2.1</v>
      </c>
      <c r="AA171">
        <v>0.9</v>
      </c>
      <c r="AB171">
        <v>218</v>
      </c>
      <c r="AC171">
        <v>61</v>
      </c>
      <c r="AD171">
        <v>7.4</v>
      </c>
      <c r="AE171">
        <v>10.1</v>
      </c>
      <c r="AF171">
        <v>14.7</v>
      </c>
      <c r="AG171"/>
      <c r="AH171"/>
      <c r="AI171"/>
      <c r="AJ171">
        <f t="shared" si="113"/>
        <v>168</v>
      </c>
      <c r="AK171" s="24">
        <f t="shared" si="89"/>
        <v>9.0869433057624818</v>
      </c>
      <c r="AL171" s="17">
        <f t="shared" si="90"/>
        <v>31.85</v>
      </c>
      <c r="AM171" s="24">
        <f t="shared" si="91"/>
        <v>1.9341000000000002</v>
      </c>
      <c r="AN171" s="17">
        <f t="shared" si="124"/>
        <v>97.895322005647259</v>
      </c>
      <c r="AO171" s="18">
        <f t="shared" si="92"/>
        <v>6.513035708947143E-2</v>
      </c>
      <c r="AP171" s="24">
        <f t="shared" si="93"/>
        <v>0.26680456321963125</v>
      </c>
      <c r="AQ171" s="24">
        <f t="shared" si="94"/>
        <v>8.4167797588218445</v>
      </c>
      <c r="AR171" s="24">
        <f t="shared" si="95"/>
        <v>2.5177224920902961</v>
      </c>
      <c r="AS171" s="24">
        <f t="shared" si="96"/>
        <v>5.4672511254560705</v>
      </c>
      <c r="AT171" s="24">
        <f t="shared" si="114"/>
        <v>1.2638966910293288</v>
      </c>
      <c r="AU171" s="24">
        <f t="shared" si="115"/>
        <v>0.41242220818227038</v>
      </c>
      <c r="AV171" s="24">
        <f t="shared" si="97"/>
        <v>0.83815944960579958</v>
      </c>
      <c r="AW171" s="24">
        <f t="shared" si="98"/>
        <v>4.6290916758502707</v>
      </c>
      <c r="AX171" s="24">
        <f t="shared" si="99"/>
        <v>24.5322</v>
      </c>
      <c r="AY171" s="24">
        <f t="shared" si="100"/>
        <v>0.96802267575109457</v>
      </c>
      <c r="AZ171" s="24">
        <f t="shared" si="101"/>
        <v>0.4080321215200533</v>
      </c>
      <c r="BA171" s="24">
        <f t="shared" si="125"/>
        <v>1.8600004221551816</v>
      </c>
      <c r="BB171" s="24">
        <f t="shared" si="126"/>
        <v>0.21850992326281901</v>
      </c>
      <c r="BC171" s="24">
        <f t="shared" si="127"/>
        <v>0.76619213171032807</v>
      </c>
      <c r="BD171" s="24">
        <f t="shared" si="102"/>
        <v>41.50707492542189</v>
      </c>
      <c r="BE171" s="24">
        <f t="shared" si="128"/>
        <v>31.382669209612981</v>
      </c>
      <c r="BF171" s="18">
        <f t="shared" si="116"/>
        <v>1</v>
      </c>
      <c r="BG171" s="25">
        <f t="shared" si="103"/>
        <v>9928375831.8947105</v>
      </c>
      <c r="BH171" s="25">
        <f t="shared" si="104"/>
        <v>7507842908.4778538</v>
      </c>
      <c r="BI171" s="24">
        <f t="shared" si="105"/>
        <v>42.744890242023345</v>
      </c>
      <c r="BJ171" s="18">
        <f t="shared" si="106"/>
        <v>0.2118285319883022</v>
      </c>
      <c r="BK171" s="18">
        <f t="shared" si="107"/>
        <v>1</v>
      </c>
      <c r="BL171" s="24">
        <f t="shared" si="108"/>
        <v>9.0545873499689087</v>
      </c>
      <c r="BM171" s="24">
        <f t="shared" si="109"/>
        <v>15.477612650031091</v>
      </c>
      <c r="BN171" s="24">
        <f t="shared" si="117"/>
        <v>0.48580077369840213</v>
      </c>
      <c r="BO171" s="24">
        <f t="shared" si="110"/>
        <v>1.6848350545718673</v>
      </c>
      <c r="BP171" s="24">
        <f t="shared" si="111"/>
        <v>1.7206264595499281</v>
      </c>
      <c r="BQ171" s="24">
        <f t="shared" si="112"/>
        <v>0.37476425234899657</v>
      </c>
      <c r="BS171" s="9"/>
      <c r="BT171" s="13"/>
      <c r="BU171" s="14"/>
      <c r="BV171" s="13"/>
      <c r="BW171" s="26"/>
      <c r="BX171" s="27"/>
      <c r="BZ171" s="13"/>
      <c r="CA171" s="14"/>
      <c r="CB171" s="13"/>
      <c r="CC171" s="6"/>
      <c r="CD171" s="28"/>
      <c r="CF171" s="15"/>
      <c r="CG171" s="15"/>
      <c r="CH171" s="15"/>
    </row>
    <row r="172" spans="1:86" ht="18.75">
      <c r="A172">
        <f t="shared" si="118"/>
        <v>169</v>
      </c>
      <c r="B172">
        <f t="shared" si="119"/>
        <v>5.5</v>
      </c>
      <c r="C172">
        <f t="shared" si="120"/>
        <v>2.1</v>
      </c>
      <c r="D172" s="29">
        <f t="shared" si="121"/>
        <v>8.9342599956748199</v>
      </c>
      <c r="E172">
        <f t="shared" si="122"/>
        <v>0</v>
      </c>
      <c r="F172">
        <f t="shared" si="123"/>
        <v>41.8</v>
      </c>
      <c r="G172">
        <f t="shared" si="123"/>
        <v>21.1</v>
      </c>
      <c r="H172">
        <v>2002</v>
      </c>
      <c r="I172">
        <v>169</v>
      </c>
      <c r="J172">
        <v>26</v>
      </c>
      <c r="K172">
        <v>41.8</v>
      </c>
      <c r="L172">
        <v>21.1</v>
      </c>
      <c r="M172">
        <v>32.5</v>
      </c>
      <c r="N172">
        <v>39</v>
      </c>
      <c r="O172">
        <v>5.5</v>
      </c>
      <c r="P172">
        <v>14.4</v>
      </c>
      <c r="Q172">
        <v>4.5</v>
      </c>
      <c r="R172">
        <v>31.61</v>
      </c>
      <c r="S172">
        <v>0</v>
      </c>
      <c r="T172">
        <v>45.4</v>
      </c>
      <c r="U172">
        <v>30.6</v>
      </c>
      <c r="V172">
        <v>37.799999999999997</v>
      </c>
      <c r="W172">
        <v>32.6</v>
      </c>
      <c r="X172">
        <v>32.299999999999997</v>
      </c>
      <c r="Y172">
        <v>32.5</v>
      </c>
      <c r="Z172">
        <v>2.1</v>
      </c>
      <c r="AA172">
        <v>0.5</v>
      </c>
      <c r="AB172">
        <v>185</v>
      </c>
      <c r="AC172">
        <v>70</v>
      </c>
      <c r="AD172">
        <v>7</v>
      </c>
      <c r="AE172">
        <v>10</v>
      </c>
      <c r="AF172">
        <v>14.7</v>
      </c>
      <c r="AG172"/>
      <c r="AH172"/>
      <c r="AI172"/>
      <c r="AJ172">
        <f t="shared" si="113"/>
        <v>169</v>
      </c>
      <c r="AK172" s="24">
        <f t="shared" si="89"/>
        <v>8.9342599956748199</v>
      </c>
      <c r="AL172" s="17">
        <f t="shared" si="90"/>
        <v>31.45</v>
      </c>
      <c r="AM172" s="24">
        <f t="shared" si="91"/>
        <v>1.9341000000000002</v>
      </c>
      <c r="AN172" s="17">
        <f t="shared" si="124"/>
        <v>97.890912893159339</v>
      </c>
      <c r="AO172" s="18">
        <f t="shared" si="92"/>
        <v>6.5127423679938651E-2</v>
      </c>
      <c r="AP172" s="24">
        <f t="shared" si="93"/>
        <v>0.26160310276242971</v>
      </c>
      <c r="AQ172" s="24">
        <f t="shared" si="94"/>
        <v>8.1131991428159758</v>
      </c>
      <c r="AR172" s="24">
        <f t="shared" si="95"/>
        <v>2.5023227554890153</v>
      </c>
      <c r="AS172" s="24">
        <f t="shared" si="96"/>
        <v>5.3077609491524953</v>
      </c>
      <c r="AT172" s="24">
        <f t="shared" si="114"/>
        <v>0.97590587464071588</v>
      </c>
      <c r="AU172" s="24">
        <f t="shared" si="115"/>
        <v>0.4462259528548787</v>
      </c>
      <c r="AV172" s="24">
        <f t="shared" si="97"/>
        <v>0.71106591374779726</v>
      </c>
      <c r="AW172" s="24">
        <f t="shared" si="98"/>
        <v>4.5966950354046983</v>
      </c>
      <c r="AX172" s="24">
        <f t="shared" si="99"/>
        <v>24.339700000000001</v>
      </c>
      <c r="AY172" s="24">
        <f t="shared" si="100"/>
        <v>0.96788709487130231</v>
      </c>
      <c r="AZ172" s="24">
        <f t="shared" si="101"/>
        <v>0.40845572307956829</v>
      </c>
      <c r="BA172" s="24">
        <f t="shared" si="125"/>
        <v>1.8603465536422057</v>
      </c>
      <c r="BB172" s="24">
        <f t="shared" si="126"/>
        <v>0.21872402004908431</v>
      </c>
      <c r="BC172" s="24">
        <f t="shared" si="127"/>
        <v>0.766051757688891</v>
      </c>
      <c r="BD172" s="24">
        <f t="shared" si="102"/>
        <v>41.510855326635614</v>
      </c>
      <c r="BE172" s="24">
        <f t="shared" si="128"/>
        <v>31.385527495362656</v>
      </c>
      <c r="BF172" s="18">
        <f t="shared" si="116"/>
        <v>1</v>
      </c>
      <c r="BG172" s="25">
        <f t="shared" si="103"/>
        <v>9840600637.4793663</v>
      </c>
      <c r="BH172" s="25">
        <f t="shared" si="104"/>
        <v>7497645846.4755507</v>
      </c>
      <c r="BI172" s="24">
        <f t="shared" si="105"/>
        <v>42.504711255415479</v>
      </c>
      <c r="BJ172" s="18">
        <f t="shared" si="106"/>
        <v>0.22194538590357077</v>
      </c>
      <c r="BK172" s="18">
        <f t="shared" si="107"/>
        <v>1</v>
      </c>
      <c r="BL172" s="24">
        <f t="shared" si="108"/>
        <v>9.433724542303036</v>
      </c>
      <c r="BM172" s="24">
        <f t="shared" si="109"/>
        <v>14.905975457696965</v>
      </c>
      <c r="BN172" s="24">
        <f t="shared" si="117"/>
        <v>0.47155885661806279</v>
      </c>
      <c r="BO172" s="24">
        <f t="shared" si="110"/>
        <v>1.5909753672091347</v>
      </c>
      <c r="BP172" s="24">
        <f t="shared" si="111"/>
        <v>1.7107512583155897</v>
      </c>
      <c r="BQ172" s="24">
        <f t="shared" si="112"/>
        <v>0.36955792948975397</v>
      </c>
      <c r="BS172" s="9"/>
      <c r="BT172" s="13"/>
      <c r="BU172" s="14"/>
      <c r="BV172" s="13"/>
      <c r="BW172" s="26"/>
      <c r="BX172" s="27"/>
      <c r="BZ172" s="13"/>
      <c r="CA172" s="14"/>
      <c r="CB172" s="13"/>
      <c r="CC172" s="6"/>
      <c r="CD172" s="28"/>
      <c r="CF172" s="15"/>
      <c r="CG172" s="15"/>
      <c r="CH172" s="15"/>
    </row>
    <row r="173" spans="1:86" ht="18.75">
      <c r="A173">
        <f t="shared" si="118"/>
        <v>170</v>
      </c>
      <c r="B173">
        <f t="shared" si="119"/>
        <v>7.1</v>
      </c>
      <c r="C173">
        <f t="shared" si="120"/>
        <v>2</v>
      </c>
      <c r="D173" s="29">
        <f t="shared" si="121"/>
        <v>8.8157640770256744</v>
      </c>
      <c r="E173">
        <f t="shared" si="122"/>
        <v>0</v>
      </c>
      <c r="F173">
        <f t="shared" si="123"/>
        <v>42.1</v>
      </c>
      <c r="G173">
        <f t="shared" si="123"/>
        <v>22.2</v>
      </c>
      <c r="H173">
        <v>2002</v>
      </c>
      <c r="I173">
        <v>170</v>
      </c>
      <c r="J173">
        <v>26</v>
      </c>
      <c r="K173">
        <v>42.1</v>
      </c>
      <c r="L173">
        <v>22.2</v>
      </c>
      <c r="M173">
        <v>32.5</v>
      </c>
      <c r="N173">
        <v>41.4</v>
      </c>
      <c r="O173">
        <v>7.1</v>
      </c>
      <c r="P173">
        <v>16.2</v>
      </c>
      <c r="Q173">
        <v>4.4000000000000004</v>
      </c>
      <c r="R173">
        <v>31.62</v>
      </c>
      <c r="S173">
        <v>0</v>
      </c>
      <c r="T173">
        <v>45.8</v>
      </c>
      <c r="U173">
        <v>30.6</v>
      </c>
      <c r="V173">
        <v>38</v>
      </c>
      <c r="W173">
        <v>32.700000000000003</v>
      </c>
      <c r="X173">
        <v>32.4</v>
      </c>
      <c r="Y173">
        <v>32.6</v>
      </c>
      <c r="Z173">
        <v>2</v>
      </c>
      <c r="AA173">
        <v>0.6</v>
      </c>
      <c r="AB173">
        <v>198</v>
      </c>
      <c r="AC173">
        <v>67</v>
      </c>
      <c r="AD173">
        <v>7.6</v>
      </c>
      <c r="AE173">
        <v>9.8000000000000007</v>
      </c>
      <c r="AF173">
        <v>15.1</v>
      </c>
      <c r="AG173"/>
      <c r="AH173"/>
      <c r="AI173"/>
      <c r="AJ173">
        <f t="shared" si="113"/>
        <v>170</v>
      </c>
      <c r="AK173" s="24">
        <f t="shared" si="89"/>
        <v>8.8157640770256744</v>
      </c>
      <c r="AL173" s="17">
        <f t="shared" si="90"/>
        <v>32.15</v>
      </c>
      <c r="AM173" s="24">
        <f t="shared" si="91"/>
        <v>1.8420000000000001</v>
      </c>
      <c r="AN173" s="17">
        <f t="shared" si="124"/>
        <v>97.898621363465494</v>
      </c>
      <c r="AO173" s="18">
        <f t="shared" si="92"/>
        <v>6.5132552172428068E-2</v>
      </c>
      <c r="AP173" s="24">
        <f t="shared" si="93"/>
        <v>0.2707622458051876</v>
      </c>
      <c r="AQ173" s="24">
        <f t="shared" si="94"/>
        <v>8.242126564578987</v>
      </c>
      <c r="AR173" s="24">
        <f t="shared" si="95"/>
        <v>2.6763336594163714</v>
      </c>
      <c r="AS173" s="24">
        <f t="shared" si="96"/>
        <v>5.4592301119976794</v>
      </c>
      <c r="AT173" s="24">
        <f t="shared" si="114"/>
        <v>1.1080021349983777</v>
      </c>
      <c r="AU173" s="24">
        <f t="shared" si="115"/>
        <v>0.585190986085108</v>
      </c>
      <c r="AV173" s="24">
        <f t="shared" si="97"/>
        <v>0.84659656054174293</v>
      </c>
      <c r="AW173" s="24">
        <f t="shared" si="98"/>
        <v>4.6126335514559367</v>
      </c>
      <c r="AX173" s="24">
        <f t="shared" si="99"/>
        <v>24.3474</v>
      </c>
      <c r="AY173" s="24">
        <f t="shared" si="100"/>
        <v>0.96776102973835298</v>
      </c>
      <c r="AZ173" s="24">
        <f t="shared" si="101"/>
        <v>0.40875829039313832</v>
      </c>
      <c r="BA173" s="24">
        <f t="shared" si="125"/>
        <v>1.8605938857113935</v>
      </c>
      <c r="BB173" s="24">
        <f t="shared" si="126"/>
        <v>0.2188769196559458</v>
      </c>
      <c r="BC173" s="24">
        <f t="shared" si="127"/>
        <v>0.76595140810551343</v>
      </c>
      <c r="BD173" s="24">
        <f t="shared" si="102"/>
        <v>41.512297780862376</v>
      </c>
      <c r="BE173" s="24">
        <f t="shared" si="128"/>
        <v>31.386618106154422</v>
      </c>
      <c r="BF173" s="18">
        <f t="shared" si="116"/>
        <v>1</v>
      </c>
      <c r="BG173" s="25">
        <f t="shared" si="103"/>
        <v>9878147002.8103352</v>
      </c>
      <c r="BH173" s="25">
        <f t="shared" si="104"/>
        <v>7610386570.7108774</v>
      </c>
      <c r="BI173" s="24">
        <f t="shared" si="105"/>
        <v>42.873140055487255</v>
      </c>
      <c r="BJ173" s="18">
        <f t="shared" si="106"/>
        <v>0.21118504517480061</v>
      </c>
      <c r="BK173" s="18">
        <f t="shared" si="107"/>
        <v>1</v>
      </c>
      <c r="BL173" s="24">
        <f t="shared" si="108"/>
        <v>9.0541660194036293</v>
      </c>
      <c r="BM173" s="24">
        <f t="shared" si="109"/>
        <v>15.293233980596371</v>
      </c>
      <c r="BN173" s="24">
        <f t="shared" si="117"/>
        <v>0.4836569886336613</v>
      </c>
      <c r="BO173" s="24">
        <f t="shared" si="110"/>
        <v>1.6894587943098767</v>
      </c>
      <c r="BP173" s="24">
        <f t="shared" si="111"/>
        <v>1.631316225228685</v>
      </c>
      <c r="BQ173" s="24">
        <f t="shared" si="112"/>
        <v>0.3766860127521639</v>
      </c>
      <c r="BS173" s="9"/>
      <c r="BT173" s="13"/>
      <c r="BU173" s="14"/>
      <c r="BV173" s="13"/>
      <c r="BW173" s="26"/>
      <c r="BX173" s="27"/>
      <c r="BZ173" s="13"/>
      <c r="CA173" s="14"/>
      <c r="CB173" s="13"/>
      <c r="CC173" s="6"/>
      <c r="CD173" s="28"/>
      <c r="CF173" s="15"/>
      <c r="CG173" s="15"/>
      <c r="CH173" s="15"/>
    </row>
    <row r="174" spans="1:86" ht="18.75">
      <c r="A174">
        <f t="shared" si="118"/>
        <v>171</v>
      </c>
      <c r="B174">
        <f t="shared" si="119"/>
        <v>8.5</v>
      </c>
      <c r="C174">
        <f t="shared" si="120"/>
        <v>2.8</v>
      </c>
      <c r="D174" s="29">
        <f t="shared" si="121"/>
        <v>9.9406882544625965</v>
      </c>
      <c r="E174">
        <f t="shared" si="122"/>
        <v>0</v>
      </c>
      <c r="F174">
        <f t="shared" si="123"/>
        <v>42.3</v>
      </c>
      <c r="G174">
        <f t="shared" si="123"/>
        <v>22.6</v>
      </c>
      <c r="H174">
        <v>2002</v>
      </c>
      <c r="I174">
        <v>171</v>
      </c>
      <c r="J174">
        <v>26</v>
      </c>
      <c r="K174">
        <v>42.3</v>
      </c>
      <c r="L174">
        <v>22.6</v>
      </c>
      <c r="M174">
        <v>32.4</v>
      </c>
      <c r="N174">
        <v>50.3</v>
      </c>
      <c r="O174">
        <v>8.5</v>
      </c>
      <c r="P174">
        <v>22.1</v>
      </c>
      <c r="Q174">
        <v>4.0999999999999996</v>
      </c>
      <c r="R174">
        <v>30.63</v>
      </c>
      <c r="S174">
        <v>0</v>
      </c>
      <c r="T174">
        <v>46</v>
      </c>
      <c r="U174">
        <v>31.6</v>
      </c>
      <c r="V174">
        <v>38.4</v>
      </c>
      <c r="W174">
        <v>32.799999999999997</v>
      </c>
      <c r="X174">
        <v>32.6</v>
      </c>
      <c r="Y174">
        <v>32.700000000000003</v>
      </c>
      <c r="Z174">
        <v>2.8</v>
      </c>
      <c r="AA174">
        <v>0.9</v>
      </c>
      <c r="AB174">
        <v>177</v>
      </c>
      <c r="AC174">
        <v>67</v>
      </c>
      <c r="AD174">
        <v>9</v>
      </c>
      <c r="AE174">
        <v>10.199999999999999</v>
      </c>
      <c r="AF174">
        <v>15.3</v>
      </c>
      <c r="AG174"/>
      <c r="AH174"/>
      <c r="AI174"/>
      <c r="AJ174">
        <f t="shared" si="113"/>
        <v>171</v>
      </c>
      <c r="AK174" s="24">
        <f t="shared" si="89"/>
        <v>9.9406882544625965</v>
      </c>
      <c r="AL174" s="17">
        <f t="shared" si="90"/>
        <v>32.450000000000003</v>
      </c>
      <c r="AM174" s="24">
        <f t="shared" si="91"/>
        <v>2.5787999999999998</v>
      </c>
      <c r="AN174" s="17">
        <f t="shared" si="124"/>
        <v>97.901914333490978</v>
      </c>
      <c r="AO174" s="18">
        <f t="shared" si="92"/>
        <v>6.5134743005547058E-2</v>
      </c>
      <c r="AP174" s="24">
        <f t="shared" si="93"/>
        <v>0.27476895540009116</v>
      </c>
      <c r="AQ174" s="24">
        <f t="shared" si="94"/>
        <v>8.3290578443669325</v>
      </c>
      <c r="AR174" s="24">
        <f t="shared" si="95"/>
        <v>2.7421805492514406</v>
      </c>
      <c r="AS174" s="24">
        <f t="shared" si="96"/>
        <v>5.5356191968091863</v>
      </c>
      <c r="AT174" s="24">
        <f t="shared" si="114"/>
        <v>1.3793168162734744</v>
      </c>
      <c r="AU174" s="24">
        <f t="shared" si="115"/>
        <v>0.70796991677118926</v>
      </c>
      <c r="AV174" s="24">
        <f t="shared" si="97"/>
        <v>1.0436433665223319</v>
      </c>
      <c r="AW174" s="24">
        <f t="shared" si="98"/>
        <v>4.4919758302868544</v>
      </c>
      <c r="AX174" s="24">
        <f t="shared" si="99"/>
        <v>23.585100000000001</v>
      </c>
      <c r="AY174" s="24">
        <f t="shared" si="100"/>
        <v>0.96764451770806614</v>
      </c>
      <c r="AZ174" s="24">
        <f t="shared" si="101"/>
        <v>0.40893973380353849</v>
      </c>
      <c r="BA174" s="24">
        <f t="shared" si="125"/>
        <v>1.8607422455254499</v>
      </c>
      <c r="BB174" s="24">
        <f t="shared" si="126"/>
        <v>0.21896860080320299</v>
      </c>
      <c r="BC174" s="24">
        <f t="shared" si="127"/>
        <v>0.76589119688543206</v>
      </c>
      <c r="BD174" s="24">
        <f t="shared" si="102"/>
        <v>41.511405736110305</v>
      </c>
      <c r="BE174" s="24">
        <f t="shared" si="128"/>
        <v>31.385943648958278</v>
      </c>
      <c r="BF174" s="18">
        <f t="shared" si="116"/>
        <v>0.97591457955149397</v>
      </c>
      <c r="BG174" s="25">
        <f t="shared" si="103"/>
        <v>9903237533.7481403</v>
      </c>
      <c r="BH174" s="25">
        <f t="shared" si="104"/>
        <v>7651696757.1653061</v>
      </c>
      <c r="BI174" s="24">
        <f t="shared" si="105"/>
        <v>43.035921414174311</v>
      </c>
      <c r="BJ174" s="18">
        <f t="shared" si="106"/>
        <v>0.19697758922519276</v>
      </c>
      <c r="BK174" s="18">
        <f t="shared" si="107"/>
        <v>0.96748468239451701</v>
      </c>
      <c r="BL174" s="24">
        <f t="shared" si="108"/>
        <v>8.2014760595577929</v>
      </c>
      <c r="BM174" s="24">
        <f t="shared" si="109"/>
        <v>15.383623940442208</v>
      </c>
      <c r="BN174" s="24">
        <f t="shared" si="117"/>
        <v>0.50224041594652979</v>
      </c>
      <c r="BO174" s="24">
        <f t="shared" si="110"/>
        <v>1.7245924503963208</v>
      </c>
      <c r="BP174" s="24">
        <f t="shared" si="111"/>
        <v>2.2219931965427566</v>
      </c>
      <c r="BQ174" s="24">
        <f t="shared" si="112"/>
        <v>0.39701331999495781</v>
      </c>
      <c r="BS174" s="9"/>
      <c r="BT174" s="13"/>
      <c r="BU174" s="14"/>
      <c r="BV174" s="13"/>
      <c r="BW174" s="26"/>
      <c r="BX174" s="27"/>
      <c r="BZ174" s="13"/>
      <c r="CA174" s="14"/>
      <c r="CB174" s="13"/>
      <c r="CC174" s="6"/>
      <c r="CD174" s="28"/>
      <c r="CF174" s="15"/>
      <c r="CG174" s="15"/>
      <c r="CH174" s="15"/>
    </row>
    <row r="175" spans="1:86" ht="18.75">
      <c r="A175">
        <f t="shared" si="118"/>
        <v>172</v>
      </c>
      <c r="B175">
        <f t="shared" si="119"/>
        <v>7.9</v>
      </c>
      <c r="C175">
        <f t="shared" si="120"/>
        <v>3.2</v>
      </c>
      <c r="D175" s="29">
        <f t="shared" si="121"/>
        <v>10.33179174538567</v>
      </c>
      <c r="E175">
        <f t="shared" si="122"/>
        <v>0</v>
      </c>
      <c r="F175">
        <f t="shared" si="123"/>
        <v>40.700000000000003</v>
      </c>
      <c r="G175">
        <f t="shared" si="123"/>
        <v>21.1</v>
      </c>
      <c r="H175">
        <v>2002</v>
      </c>
      <c r="I175">
        <v>172</v>
      </c>
      <c r="J175">
        <v>26</v>
      </c>
      <c r="K175">
        <v>40.700000000000003</v>
      </c>
      <c r="L175">
        <v>21.1</v>
      </c>
      <c r="M175">
        <v>31.8</v>
      </c>
      <c r="N175">
        <v>41</v>
      </c>
      <c r="O175">
        <v>7.9</v>
      </c>
      <c r="P175">
        <v>18.600000000000001</v>
      </c>
      <c r="Q175">
        <v>4.0999999999999996</v>
      </c>
      <c r="R175">
        <v>30.9</v>
      </c>
      <c r="S175">
        <v>0</v>
      </c>
      <c r="T175">
        <v>44.5</v>
      </c>
      <c r="U175">
        <v>31.3</v>
      </c>
      <c r="V175">
        <v>37.799999999999997</v>
      </c>
      <c r="W175">
        <v>33</v>
      </c>
      <c r="X175">
        <v>32.799999999999997</v>
      </c>
      <c r="Y175">
        <v>32.9</v>
      </c>
      <c r="Z175">
        <v>3.2</v>
      </c>
      <c r="AA175">
        <v>1.9</v>
      </c>
      <c r="AB175">
        <v>198</v>
      </c>
      <c r="AC175">
        <v>52</v>
      </c>
      <c r="AD175">
        <v>10.8</v>
      </c>
      <c r="AE175">
        <v>10.8</v>
      </c>
      <c r="AF175">
        <v>14.6</v>
      </c>
      <c r="AG175"/>
      <c r="AH175"/>
      <c r="AI175"/>
      <c r="AJ175">
        <f t="shared" si="113"/>
        <v>172</v>
      </c>
      <c r="AK175" s="24">
        <f t="shared" si="89"/>
        <v>10.33179174538567</v>
      </c>
      <c r="AL175" s="17">
        <f t="shared" si="90"/>
        <v>30.900000000000002</v>
      </c>
      <c r="AM175" s="24">
        <f t="shared" si="91"/>
        <v>2.9472000000000005</v>
      </c>
      <c r="AN175" s="17">
        <f t="shared" si="124"/>
        <v>97.884831685723483</v>
      </c>
      <c r="AO175" s="18">
        <f t="shared" si="92"/>
        <v>6.5123377815399702E-2</v>
      </c>
      <c r="AP175" s="24">
        <f t="shared" si="93"/>
        <v>0.25459000493766965</v>
      </c>
      <c r="AQ175" s="24">
        <f t="shared" si="94"/>
        <v>7.6552523366466589</v>
      </c>
      <c r="AR175" s="24">
        <f t="shared" si="95"/>
        <v>2.5023227554890153</v>
      </c>
      <c r="AS175" s="24">
        <f t="shared" si="96"/>
        <v>5.0787875460678373</v>
      </c>
      <c r="AT175" s="24">
        <f t="shared" si="114"/>
        <v>1.0259523297504962</v>
      </c>
      <c r="AU175" s="24">
        <f t="shared" si="115"/>
        <v>0.60476493459508607</v>
      </c>
      <c r="AV175" s="24">
        <f t="shared" si="97"/>
        <v>0.81535863217279114</v>
      </c>
      <c r="AW175" s="24">
        <f t="shared" si="98"/>
        <v>4.2634289138950461</v>
      </c>
      <c r="AX175" s="24">
        <f t="shared" si="99"/>
        <v>23.792999999999999</v>
      </c>
      <c r="AY175" s="24">
        <f t="shared" si="100"/>
        <v>0.96753759330547084</v>
      </c>
      <c r="AZ175" s="24">
        <f t="shared" si="101"/>
        <v>0.40899999954517041</v>
      </c>
      <c r="BA175" s="24">
        <f t="shared" si="125"/>
        <v>1.8607915292901527</v>
      </c>
      <c r="BB175" s="24">
        <f t="shared" si="126"/>
        <v>0.21899905075437953</v>
      </c>
      <c r="BC175" s="24">
        <f t="shared" si="127"/>
        <v>0.76587119237832157</v>
      </c>
      <c r="BD175" s="24">
        <f t="shared" si="102"/>
        <v>41.508182129472708</v>
      </c>
      <c r="BE175" s="24">
        <f t="shared" si="128"/>
        <v>31.383506344451725</v>
      </c>
      <c r="BF175" s="18">
        <f t="shared" si="116"/>
        <v>0.98459361617707819</v>
      </c>
      <c r="BG175" s="25">
        <f t="shared" si="103"/>
        <v>9703845686.8035202</v>
      </c>
      <c r="BH175" s="25">
        <f t="shared" si="104"/>
        <v>7497645846.4755507</v>
      </c>
      <c r="BI175" s="24">
        <f t="shared" si="105"/>
        <v>42.169456493833643</v>
      </c>
      <c r="BJ175" s="18">
        <f t="shared" si="106"/>
        <v>0.21358390454302623</v>
      </c>
      <c r="BK175" s="18">
        <f t="shared" si="107"/>
        <v>0.97920138183905558</v>
      </c>
      <c r="BL175" s="24">
        <f t="shared" si="108"/>
        <v>8.8193898990992778</v>
      </c>
      <c r="BM175" s="24">
        <f t="shared" si="109"/>
        <v>14.973610100900721</v>
      </c>
      <c r="BN175" s="24">
        <f t="shared" si="117"/>
        <v>0.48458285116183569</v>
      </c>
      <c r="BO175" s="24">
        <f t="shared" si="110"/>
        <v>1.5553496395654063</v>
      </c>
      <c r="BP175" s="24">
        <f t="shared" si="111"/>
        <v>2.4220816053280654</v>
      </c>
      <c r="BQ175" s="24">
        <f t="shared" si="112"/>
        <v>0.38497013324623497</v>
      </c>
      <c r="BS175" s="9"/>
      <c r="BT175" s="13"/>
      <c r="BU175" s="14"/>
      <c r="BV175" s="13"/>
      <c r="BW175" s="26"/>
      <c r="BX175" s="27"/>
      <c r="BZ175" s="13"/>
      <c r="CA175" s="14"/>
      <c r="CB175" s="13"/>
      <c r="CC175" s="6"/>
      <c r="CD175" s="28"/>
      <c r="CF175" s="15"/>
      <c r="CG175" s="15"/>
      <c r="CH175" s="15"/>
    </row>
    <row r="176" spans="1:86" ht="18.75">
      <c r="A176">
        <f t="shared" si="118"/>
        <v>173</v>
      </c>
      <c r="B176">
        <f t="shared" si="119"/>
        <v>7.6</v>
      </c>
      <c r="C176">
        <f t="shared" si="120"/>
        <v>1.9</v>
      </c>
      <c r="D176" s="29">
        <f t="shared" si="121"/>
        <v>8.3901125883730963</v>
      </c>
      <c r="E176">
        <f t="shared" si="122"/>
        <v>0</v>
      </c>
      <c r="F176">
        <f t="shared" si="123"/>
        <v>40.5</v>
      </c>
      <c r="G176">
        <f t="shared" si="123"/>
        <v>21.6</v>
      </c>
      <c r="H176">
        <v>2002</v>
      </c>
      <c r="I176">
        <v>173</v>
      </c>
      <c r="J176">
        <v>26</v>
      </c>
      <c r="K176">
        <v>40.5</v>
      </c>
      <c r="L176">
        <v>21.6</v>
      </c>
      <c r="M176">
        <v>31.6</v>
      </c>
      <c r="N176">
        <v>34.299999999999997</v>
      </c>
      <c r="O176">
        <v>7.6</v>
      </c>
      <c r="P176">
        <v>16.8</v>
      </c>
      <c r="Q176">
        <v>4.0999999999999996</v>
      </c>
      <c r="R176">
        <v>31.42</v>
      </c>
      <c r="S176">
        <v>0</v>
      </c>
      <c r="T176">
        <v>45.7</v>
      </c>
      <c r="U176">
        <v>30.8</v>
      </c>
      <c r="V176">
        <v>38</v>
      </c>
      <c r="W176">
        <v>33</v>
      </c>
      <c r="X176">
        <v>32.799999999999997</v>
      </c>
      <c r="Y176">
        <v>32.9</v>
      </c>
      <c r="Z176">
        <v>1.9</v>
      </c>
      <c r="AA176">
        <v>0.7</v>
      </c>
      <c r="AB176">
        <v>89</v>
      </c>
      <c r="AC176">
        <v>64</v>
      </c>
      <c r="AD176">
        <v>5.6</v>
      </c>
      <c r="AE176">
        <v>9.5</v>
      </c>
      <c r="AF176">
        <v>14.7</v>
      </c>
      <c r="AG176"/>
      <c r="AH176"/>
      <c r="AI176"/>
      <c r="AJ176">
        <f t="shared" si="113"/>
        <v>173</v>
      </c>
      <c r="AK176" s="24">
        <f t="shared" si="89"/>
        <v>8.3901125883730963</v>
      </c>
      <c r="AL176" s="17">
        <f t="shared" si="90"/>
        <v>31.05</v>
      </c>
      <c r="AM176" s="24">
        <f t="shared" si="91"/>
        <v>1.7499</v>
      </c>
      <c r="AN176" s="17">
        <f t="shared" si="124"/>
        <v>97.886492347218706</v>
      </c>
      <c r="AO176" s="18">
        <f t="shared" si="92"/>
        <v>6.5124482663659777E-2</v>
      </c>
      <c r="AP176" s="24">
        <f t="shared" si="93"/>
        <v>0.25648685419992734</v>
      </c>
      <c r="AQ176" s="24">
        <f t="shared" si="94"/>
        <v>7.5744358486482986</v>
      </c>
      <c r="AR176" s="24">
        <f t="shared" si="95"/>
        <v>2.5801527260359443</v>
      </c>
      <c r="AS176" s="24">
        <f t="shared" si="96"/>
        <v>5.0772942873421218</v>
      </c>
      <c r="AT176" s="24">
        <f t="shared" si="114"/>
        <v>0.88499238503032884</v>
      </c>
      <c r="AU176" s="24">
        <f t="shared" si="115"/>
        <v>0.57565712449727069</v>
      </c>
      <c r="AV176" s="24">
        <f t="shared" si="97"/>
        <v>0.73032475476379977</v>
      </c>
      <c r="AW176" s="24">
        <f t="shared" si="98"/>
        <v>4.3469695325783224</v>
      </c>
      <c r="AX176" s="24">
        <f t="shared" si="99"/>
        <v>24.1934</v>
      </c>
      <c r="AY176" s="24">
        <f t="shared" si="100"/>
        <v>0.96744028821457528</v>
      </c>
      <c r="AZ176" s="24">
        <f t="shared" si="101"/>
        <v>0.40893906975999411</v>
      </c>
      <c r="BA176" s="24">
        <f t="shared" si="125"/>
        <v>1.8607417025061912</v>
      </c>
      <c r="BB176" s="24">
        <f t="shared" si="126"/>
        <v>0.21896826528322211</v>
      </c>
      <c r="BC176" s="24">
        <f t="shared" si="127"/>
        <v>0.76589141729141552</v>
      </c>
      <c r="BD176" s="24">
        <f t="shared" si="102"/>
        <v>41.502629384065372</v>
      </c>
      <c r="BE176" s="24">
        <f t="shared" si="128"/>
        <v>31.379308024704144</v>
      </c>
      <c r="BF176" s="18">
        <f t="shared" si="116"/>
        <v>1</v>
      </c>
      <c r="BG176" s="25">
        <f t="shared" si="103"/>
        <v>9679135116.9931431</v>
      </c>
      <c r="BH176" s="25">
        <f t="shared" si="104"/>
        <v>7548735204.531002</v>
      </c>
      <c r="BI176" s="24">
        <f t="shared" si="105"/>
        <v>42.234124093216451</v>
      </c>
      <c r="BJ176" s="18">
        <f t="shared" si="106"/>
        <v>0.22035734375495303</v>
      </c>
      <c r="BK176" s="18">
        <f t="shared" si="107"/>
        <v>1</v>
      </c>
      <c r="BL176" s="24">
        <f t="shared" si="108"/>
        <v>9.3065994009982411</v>
      </c>
      <c r="BM176" s="24">
        <f t="shared" si="109"/>
        <v>14.886800599001759</v>
      </c>
      <c r="BN176" s="24">
        <f t="shared" si="117"/>
        <v>0.47380014637179374</v>
      </c>
      <c r="BO176" s="24">
        <f t="shared" si="110"/>
        <v>1.5578536111337384</v>
      </c>
      <c r="BP176" s="24">
        <f t="shared" si="111"/>
        <v>1.465592173565279</v>
      </c>
      <c r="BQ176" s="24">
        <f t="shared" si="112"/>
        <v>0.36035818981605411</v>
      </c>
      <c r="BS176" s="9"/>
      <c r="BT176" s="13"/>
      <c r="BU176" s="14"/>
      <c r="BV176" s="13"/>
      <c r="BW176" s="26"/>
      <c r="BX176" s="27"/>
      <c r="BZ176" s="13"/>
      <c r="CA176" s="14"/>
      <c r="CB176" s="13"/>
      <c r="CC176" s="6"/>
      <c r="CD176" s="28"/>
      <c r="CF176" s="15"/>
      <c r="CG176" s="15"/>
      <c r="CH176" s="15"/>
    </row>
    <row r="177" spans="1:86" ht="18.75">
      <c r="A177">
        <f t="shared" si="118"/>
        <v>174</v>
      </c>
      <c r="B177">
        <f t="shared" si="119"/>
        <v>7.2</v>
      </c>
      <c r="C177">
        <f t="shared" si="120"/>
        <v>1.4</v>
      </c>
      <c r="D177" s="29">
        <f t="shared" si="121"/>
        <v>7.6144185943079279</v>
      </c>
      <c r="E177">
        <f t="shared" si="122"/>
        <v>0</v>
      </c>
      <c r="F177">
        <f t="shared" si="123"/>
        <v>41.2</v>
      </c>
      <c r="G177">
        <f t="shared" si="123"/>
        <v>20.9</v>
      </c>
      <c r="H177">
        <v>2002</v>
      </c>
      <c r="I177">
        <v>174</v>
      </c>
      <c r="J177">
        <v>26</v>
      </c>
      <c r="K177">
        <v>41.2</v>
      </c>
      <c r="L177">
        <v>20.9</v>
      </c>
      <c r="M177">
        <v>32.200000000000003</v>
      </c>
      <c r="N177">
        <v>30.9</v>
      </c>
      <c r="O177">
        <v>7.2</v>
      </c>
      <c r="P177">
        <v>13.6</v>
      </c>
      <c r="Q177">
        <v>4.4000000000000004</v>
      </c>
      <c r="R177">
        <v>31.61</v>
      </c>
      <c r="S177">
        <v>0</v>
      </c>
      <c r="T177">
        <v>46</v>
      </c>
      <c r="U177">
        <v>30.8</v>
      </c>
      <c r="V177">
        <v>38.200000000000003</v>
      </c>
      <c r="W177">
        <v>33.1</v>
      </c>
      <c r="X177">
        <v>32.9</v>
      </c>
      <c r="Y177">
        <v>33</v>
      </c>
      <c r="Z177">
        <v>1.4</v>
      </c>
      <c r="AA177">
        <v>0.5</v>
      </c>
      <c r="AB177">
        <v>103</v>
      </c>
      <c r="AC177">
        <v>65</v>
      </c>
      <c r="AD177">
        <v>4.7</v>
      </c>
      <c r="AE177">
        <v>9.3000000000000007</v>
      </c>
      <c r="AF177">
        <v>14.5</v>
      </c>
      <c r="AG177"/>
      <c r="AH177"/>
      <c r="AI177"/>
      <c r="AJ177">
        <f t="shared" si="113"/>
        <v>174</v>
      </c>
      <c r="AK177" s="24">
        <f t="shared" si="89"/>
        <v>7.6144185943079279</v>
      </c>
      <c r="AL177" s="17">
        <f t="shared" si="90"/>
        <v>31.05</v>
      </c>
      <c r="AM177" s="24">
        <f t="shared" si="91"/>
        <v>1.2893999999999999</v>
      </c>
      <c r="AN177" s="17">
        <f t="shared" si="124"/>
        <v>97.886492347218706</v>
      </c>
      <c r="AO177" s="18">
        <f t="shared" si="92"/>
        <v>6.5124482663659777E-2</v>
      </c>
      <c r="AP177" s="24">
        <f t="shared" si="93"/>
        <v>0.25648685419992734</v>
      </c>
      <c r="AQ177" s="24">
        <f t="shared" si="94"/>
        <v>7.860561963127549</v>
      </c>
      <c r="AR177" s="24">
        <f t="shared" si="95"/>
        <v>2.4717700446226427</v>
      </c>
      <c r="AS177" s="24">
        <f t="shared" si="96"/>
        <v>5.1661660038750963</v>
      </c>
      <c r="AT177" s="24">
        <f t="shared" si="114"/>
        <v>0.76377694378839645</v>
      </c>
      <c r="AU177" s="24">
        <f t="shared" si="115"/>
        <v>0.56596046134518352</v>
      </c>
      <c r="AV177" s="24">
        <f t="shared" si="97"/>
        <v>0.66486870256678998</v>
      </c>
      <c r="AW177" s="24">
        <f t="shared" si="98"/>
        <v>4.5012973013083064</v>
      </c>
      <c r="AX177" s="24">
        <f t="shared" si="99"/>
        <v>24.339700000000001</v>
      </c>
      <c r="AY177" s="24">
        <f t="shared" si="100"/>
        <v>0.96735263126897797</v>
      </c>
      <c r="AZ177" s="24">
        <f t="shared" si="101"/>
        <v>0.40875696250282001</v>
      </c>
      <c r="BA177" s="24">
        <f t="shared" si="125"/>
        <v>1.8605928000529421</v>
      </c>
      <c r="BB177" s="24">
        <f t="shared" si="126"/>
        <v>0.21887624866256289</v>
      </c>
      <c r="BC177" s="24">
        <f t="shared" si="127"/>
        <v>0.76595184866729316</v>
      </c>
      <c r="BD177" s="24">
        <f t="shared" si="102"/>
        <v>41.494749407260983</v>
      </c>
      <c r="BE177" s="24">
        <f t="shared" si="128"/>
        <v>31.373350131841882</v>
      </c>
      <c r="BF177" s="18">
        <f t="shared" si="116"/>
        <v>1</v>
      </c>
      <c r="BG177" s="25">
        <f t="shared" si="103"/>
        <v>9765829110.2263317</v>
      </c>
      <c r="BH177" s="25">
        <f t="shared" si="104"/>
        <v>7477282887.4316282</v>
      </c>
      <c r="BI177" s="24">
        <f t="shared" si="105"/>
        <v>42.271489062258489</v>
      </c>
      <c r="BJ177" s="18">
        <f t="shared" si="106"/>
        <v>0.22584472605127226</v>
      </c>
      <c r="BK177" s="18">
        <f t="shared" si="107"/>
        <v>1</v>
      </c>
      <c r="BL177" s="24">
        <f t="shared" si="108"/>
        <v>9.5467928670451201</v>
      </c>
      <c r="BM177" s="24">
        <f t="shared" si="109"/>
        <v>14.79290713295488</v>
      </c>
      <c r="BN177" s="24">
        <f t="shared" si="117"/>
        <v>0.46798187703115723</v>
      </c>
      <c r="BO177" s="24">
        <f t="shared" si="110"/>
        <v>1.5480279757213316</v>
      </c>
      <c r="BP177" s="24">
        <f t="shared" si="111"/>
        <v>1.1182493997430238</v>
      </c>
      <c r="BQ177" s="24">
        <f t="shared" si="112"/>
        <v>0.35016164956540491</v>
      </c>
      <c r="BS177" s="9"/>
      <c r="BT177" s="13"/>
      <c r="BU177" s="14"/>
      <c r="BV177" s="13"/>
      <c r="BW177" s="26"/>
      <c r="BX177" s="27"/>
      <c r="BZ177" s="13"/>
      <c r="CA177" s="14"/>
      <c r="CB177" s="13"/>
      <c r="CC177" s="6"/>
      <c r="CD177" s="28"/>
      <c r="CF177" s="15"/>
      <c r="CG177" s="15"/>
      <c r="CH177" s="15"/>
    </row>
    <row r="178" spans="1:86" ht="18.75">
      <c r="A178">
        <f t="shared" si="118"/>
        <v>175</v>
      </c>
      <c r="B178">
        <f t="shared" si="119"/>
        <v>5.5</v>
      </c>
      <c r="C178">
        <f t="shared" si="120"/>
        <v>1.7</v>
      </c>
      <c r="D178" s="29">
        <f t="shared" si="121"/>
        <v>8.2528603076610061</v>
      </c>
      <c r="E178">
        <f t="shared" si="122"/>
        <v>0</v>
      </c>
      <c r="F178">
        <f t="shared" si="123"/>
        <v>43.1</v>
      </c>
      <c r="G178">
        <f t="shared" si="123"/>
        <v>20.9</v>
      </c>
      <c r="H178">
        <v>2002</v>
      </c>
      <c r="I178">
        <v>175</v>
      </c>
      <c r="J178">
        <v>26</v>
      </c>
      <c r="K178">
        <v>43.1</v>
      </c>
      <c r="L178">
        <v>20.9</v>
      </c>
      <c r="M178">
        <v>32.799999999999997</v>
      </c>
      <c r="N178">
        <v>30</v>
      </c>
      <c r="O178">
        <v>5.5</v>
      </c>
      <c r="P178">
        <v>12.6</v>
      </c>
      <c r="Q178">
        <v>4.7</v>
      </c>
      <c r="R178">
        <v>30.92</v>
      </c>
      <c r="S178">
        <v>0</v>
      </c>
      <c r="T178">
        <v>46.2</v>
      </c>
      <c r="U178">
        <v>31.1</v>
      </c>
      <c r="V178">
        <v>38.5</v>
      </c>
      <c r="W178">
        <v>33.200000000000003</v>
      </c>
      <c r="X178">
        <v>33</v>
      </c>
      <c r="Y178">
        <v>33.1</v>
      </c>
      <c r="Z178">
        <v>1.7</v>
      </c>
      <c r="AA178">
        <v>0.2</v>
      </c>
      <c r="AB178">
        <v>128</v>
      </c>
      <c r="AC178">
        <v>76</v>
      </c>
      <c r="AD178">
        <v>5.2</v>
      </c>
      <c r="AE178">
        <v>9.4</v>
      </c>
      <c r="AF178">
        <v>14.7</v>
      </c>
      <c r="AG178"/>
      <c r="AH178"/>
      <c r="AI178"/>
      <c r="AJ178">
        <f t="shared" si="113"/>
        <v>175</v>
      </c>
      <c r="AK178" s="24">
        <f t="shared" si="89"/>
        <v>8.2528603076610061</v>
      </c>
      <c r="AL178" s="17">
        <f t="shared" si="90"/>
        <v>32</v>
      </c>
      <c r="AM178" s="24">
        <f t="shared" si="91"/>
        <v>1.5657000000000001</v>
      </c>
      <c r="AN178" s="17">
        <f t="shared" si="124"/>
        <v>97.89697248419148</v>
      </c>
      <c r="AO178" s="18">
        <f t="shared" si="92"/>
        <v>6.5131455162951879E-2</v>
      </c>
      <c r="AP178" s="24">
        <f t="shared" si="93"/>
        <v>0.26877730567981856</v>
      </c>
      <c r="AQ178" s="24">
        <f t="shared" si="94"/>
        <v>8.6847490326875256</v>
      </c>
      <c r="AR178" s="24">
        <f t="shared" si="95"/>
        <v>2.4717700446226427</v>
      </c>
      <c r="AS178" s="24">
        <f t="shared" si="96"/>
        <v>5.5782595386550842</v>
      </c>
      <c r="AT178" s="24">
        <f t="shared" si="114"/>
        <v>0.74153101338679273</v>
      </c>
      <c r="AU178" s="24">
        <f t="shared" si="115"/>
        <v>0.47766119679781388</v>
      </c>
      <c r="AV178" s="24">
        <f t="shared" si="97"/>
        <v>0.60959610509230333</v>
      </c>
      <c r="AW178" s="24">
        <f t="shared" si="98"/>
        <v>4.9686634335627806</v>
      </c>
      <c r="AX178" s="24">
        <f t="shared" si="99"/>
        <v>23.808400000000002</v>
      </c>
      <c r="AY178" s="24">
        <f t="shared" si="100"/>
        <v>0.96727464844332345</v>
      </c>
      <c r="AZ178" s="24">
        <f t="shared" si="101"/>
        <v>0.40845373173595856</v>
      </c>
      <c r="BA178" s="24">
        <f t="shared" si="125"/>
        <v>1.8603449261037706</v>
      </c>
      <c r="BB178" s="24">
        <f t="shared" si="126"/>
        <v>0.21872301367557959</v>
      </c>
      <c r="BC178" s="24">
        <f t="shared" si="127"/>
        <v>0.7660524179063366</v>
      </c>
      <c r="BD178" s="24">
        <f t="shared" si="102"/>
        <v>41.484543590219303</v>
      </c>
      <c r="BE178" s="24">
        <f t="shared" si="128"/>
        <v>31.365633717693008</v>
      </c>
      <c r="BF178" s="18">
        <f t="shared" si="116"/>
        <v>0.98579229351130149</v>
      </c>
      <c r="BG178" s="25">
        <f t="shared" si="103"/>
        <v>10004077935.65424</v>
      </c>
      <c r="BH178" s="25">
        <f t="shared" si="104"/>
        <v>7477282887.4316282</v>
      </c>
      <c r="BI178" s="24">
        <f t="shared" si="105"/>
        <v>42.855556057795006</v>
      </c>
      <c r="BJ178" s="18">
        <f t="shared" si="106"/>
        <v>0.23069270994206681</v>
      </c>
      <c r="BK178" s="18">
        <f t="shared" si="107"/>
        <v>0.98081959624025716</v>
      </c>
      <c r="BL178" s="24">
        <f t="shared" si="108"/>
        <v>9.6968379848073383</v>
      </c>
      <c r="BM178" s="24">
        <f t="shared" si="109"/>
        <v>14.111562015192664</v>
      </c>
      <c r="BN178" s="24">
        <f t="shared" si="117"/>
        <v>0.45638945715370838</v>
      </c>
      <c r="BO178" s="24">
        <f t="shared" si="110"/>
        <v>1.5474899878898791</v>
      </c>
      <c r="BP178" s="24">
        <f t="shared" si="111"/>
        <v>1.4943551190627522</v>
      </c>
      <c r="BQ178" s="24">
        <f t="shared" si="112"/>
        <v>0.36858070942130594</v>
      </c>
      <c r="BS178" s="9"/>
      <c r="BT178" s="13"/>
      <c r="BU178" s="14"/>
      <c r="BV178" s="13"/>
      <c r="BW178" s="26"/>
      <c r="BX178" s="27"/>
      <c r="BZ178" s="13"/>
      <c r="CA178" s="14"/>
      <c r="CB178" s="13"/>
      <c r="CC178" s="6"/>
      <c r="CD178" s="28"/>
      <c r="CF178" s="15"/>
      <c r="CG178" s="15"/>
      <c r="CH178" s="15"/>
    </row>
    <row r="179" spans="1:86" ht="18.75">
      <c r="A179">
        <f t="shared" si="118"/>
        <v>176</v>
      </c>
      <c r="B179">
        <f t="shared" si="119"/>
        <v>5.9</v>
      </c>
      <c r="C179">
        <f t="shared" si="120"/>
        <v>1.7</v>
      </c>
      <c r="D179" s="29">
        <f t="shared" si="121"/>
        <v>8.1062043022573445</v>
      </c>
      <c r="E179">
        <f t="shared" si="122"/>
        <v>0</v>
      </c>
      <c r="F179">
        <f t="shared" si="123"/>
        <v>44.2</v>
      </c>
      <c r="G179">
        <f t="shared" si="123"/>
        <v>22.2</v>
      </c>
      <c r="H179">
        <v>2002</v>
      </c>
      <c r="I179">
        <v>176</v>
      </c>
      <c r="J179">
        <v>26</v>
      </c>
      <c r="K179">
        <v>44.2</v>
      </c>
      <c r="L179">
        <v>22.2</v>
      </c>
      <c r="M179">
        <v>34</v>
      </c>
      <c r="N179">
        <v>28.4</v>
      </c>
      <c r="O179">
        <v>5.9</v>
      </c>
      <c r="P179">
        <v>12.1</v>
      </c>
      <c r="Q179">
        <v>5</v>
      </c>
      <c r="R179">
        <v>28.3</v>
      </c>
      <c r="S179">
        <v>0</v>
      </c>
      <c r="T179">
        <v>46.6</v>
      </c>
      <c r="U179">
        <v>31.7</v>
      </c>
      <c r="V179">
        <v>38.9</v>
      </c>
      <c r="W179">
        <v>33.4</v>
      </c>
      <c r="X179">
        <v>33.1</v>
      </c>
      <c r="Y179">
        <v>33.299999999999997</v>
      </c>
      <c r="Z179">
        <v>1.7</v>
      </c>
      <c r="AA179">
        <v>0.5</v>
      </c>
      <c r="AB179">
        <v>226</v>
      </c>
      <c r="AC179">
        <v>69</v>
      </c>
      <c r="AD179">
        <v>6.2</v>
      </c>
      <c r="AE179">
        <v>9</v>
      </c>
      <c r="AF179">
        <v>15.2</v>
      </c>
      <c r="AG179"/>
      <c r="AH179"/>
      <c r="AI179"/>
      <c r="AJ179">
        <f t="shared" si="113"/>
        <v>176</v>
      </c>
      <c r="AK179" s="24">
        <f t="shared" si="89"/>
        <v>8.1062043022573445</v>
      </c>
      <c r="AL179" s="17">
        <f t="shared" si="90"/>
        <v>33.200000000000003</v>
      </c>
      <c r="AM179" s="24">
        <f t="shared" si="91"/>
        <v>1.5657000000000001</v>
      </c>
      <c r="AN179" s="17">
        <f t="shared" si="124"/>
        <v>97.910118933395722</v>
      </c>
      <c r="AO179" s="18">
        <f t="shared" si="92"/>
        <v>6.5140201576095916E-2</v>
      </c>
      <c r="AP179" s="24">
        <f t="shared" si="93"/>
        <v>0.28500334478646422</v>
      </c>
      <c r="AQ179" s="24">
        <f t="shared" si="94"/>
        <v>9.1951885997186196</v>
      </c>
      <c r="AR179" s="24">
        <f t="shared" si="95"/>
        <v>2.6763336594163714</v>
      </c>
      <c r="AS179" s="24">
        <f t="shared" si="96"/>
        <v>5.9357611295674957</v>
      </c>
      <c r="AT179" s="24">
        <f t="shared" si="114"/>
        <v>0.7600787592742495</v>
      </c>
      <c r="AU179" s="24">
        <f t="shared" si="115"/>
        <v>0.54251612738339861</v>
      </c>
      <c r="AV179" s="24">
        <f t="shared" si="97"/>
        <v>0.65129744332882411</v>
      </c>
      <c r="AW179" s="24">
        <f t="shared" si="98"/>
        <v>5.2844636862386718</v>
      </c>
      <c r="AX179" s="24">
        <f t="shared" si="99"/>
        <v>21.791</v>
      </c>
      <c r="AY179" s="24">
        <f t="shared" si="100"/>
        <v>0.96720636284560613</v>
      </c>
      <c r="AZ179" s="24">
        <f t="shared" si="101"/>
        <v>0.40802946731323025</v>
      </c>
      <c r="BA179" s="24">
        <f t="shared" si="125"/>
        <v>1.859998253873274</v>
      </c>
      <c r="BB179" s="24">
        <f t="shared" si="126"/>
        <v>0.2185085816494193</v>
      </c>
      <c r="BC179" s="24">
        <f t="shared" si="127"/>
        <v>0.76619301083385649</v>
      </c>
      <c r="BD179" s="24">
        <f t="shared" si="102"/>
        <v>41.472012808713615</v>
      </c>
      <c r="BE179" s="24">
        <f t="shared" si="128"/>
        <v>31.356159444412189</v>
      </c>
      <c r="BF179" s="18">
        <f t="shared" si="116"/>
        <v>0.90253399974476756</v>
      </c>
      <c r="BG179" s="25">
        <f t="shared" si="103"/>
        <v>10143988539.143005</v>
      </c>
      <c r="BH179" s="25">
        <f t="shared" si="104"/>
        <v>7610386570.7108774</v>
      </c>
      <c r="BI179" s="24">
        <f t="shared" si="105"/>
        <v>43.524850581806788</v>
      </c>
      <c r="BJ179" s="18">
        <f t="shared" si="106"/>
        <v>0.22701579805457336</v>
      </c>
      <c r="BK179" s="18">
        <f t="shared" si="107"/>
        <v>0.86842089965543623</v>
      </c>
      <c r="BL179" s="24">
        <f t="shared" si="108"/>
        <v>8.5807181403413786</v>
      </c>
      <c r="BM179" s="24">
        <f t="shared" si="109"/>
        <v>13.210281859658622</v>
      </c>
      <c r="BN179" s="24">
        <f t="shared" si="117"/>
        <v>0.46679441200207145</v>
      </c>
      <c r="BO179" s="24">
        <f t="shared" si="110"/>
        <v>1.5361096023544611</v>
      </c>
      <c r="BP179" s="24">
        <f t="shared" si="111"/>
        <v>1.5833211611893172</v>
      </c>
      <c r="BQ179" s="24">
        <f t="shared" si="112"/>
        <v>0.38482015098917588</v>
      </c>
      <c r="BS179" s="9"/>
      <c r="BT179" s="13"/>
      <c r="BU179" s="14"/>
      <c r="BV179" s="13"/>
      <c r="BW179" s="26"/>
      <c r="BX179" s="27"/>
      <c r="BZ179" s="13"/>
      <c r="CA179" s="14"/>
      <c r="CB179" s="13"/>
      <c r="CC179" s="6"/>
      <c r="CD179" s="28"/>
      <c r="CF179" s="15"/>
      <c r="CG179" s="15"/>
      <c r="CH179" s="15"/>
    </row>
    <row r="180" spans="1:86" ht="18.75">
      <c r="A180">
        <f t="shared" si="118"/>
        <v>177</v>
      </c>
      <c r="B180">
        <f t="shared" si="119"/>
        <v>7.1</v>
      </c>
      <c r="C180">
        <f t="shared" si="120"/>
        <v>2.2999999999999998</v>
      </c>
      <c r="D180" s="29">
        <f t="shared" si="121"/>
        <v>9.3911016147379804</v>
      </c>
      <c r="E180">
        <f t="shared" si="122"/>
        <v>0</v>
      </c>
      <c r="F180">
        <f t="shared" si="123"/>
        <v>44.5</v>
      </c>
      <c r="G180">
        <f t="shared" si="123"/>
        <v>23.8</v>
      </c>
      <c r="H180">
        <v>2002</v>
      </c>
      <c r="I180">
        <v>177</v>
      </c>
      <c r="J180">
        <v>26</v>
      </c>
      <c r="K180">
        <v>44.5</v>
      </c>
      <c r="L180">
        <v>23.8</v>
      </c>
      <c r="M180">
        <v>35.1</v>
      </c>
      <c r="N180">
        <v>33.9</v>
      </c>
      <c r="O180">
        <v>7.1</v>
      </c>
      <c r="P180">
        <v>11.7</v>
      </c>
      <c r="Q180">
        <v>5.3</v>
      </c>
      <c r="R180">
        <v>29.28</v>
      </c>
      <c r="S180">
        <v>0</v>
      </c>
      <c r="T180">
        <v>46.7</v>
      </c>
      <c r="U180">
        <v>33</v>
      </c>
      <c r="V180">
        <v>39.6</v>
      </c>
      <c r="W180">
        <v>33.6</v>
      </c>
      <c r="X180">
        <v>33.299999999999997</v>
      </c>
      <c r="Y180">
        <v>33.4</v>
      </c>
      <c r="Z180">
        <v>2.2999999999999998</v>
      </c>
      <c r="AA180">
        <v>1</v>
      </c>
      <c r="AB180">
        <v>242</v>
      </c>
      <c r="AC180">
        <v>60</v>
      </c>
      <c r="AD180">
        <v>7.3</v>
      </c>
      <c r="AE180">
        <v>10.199999999999999</v>
      </c>
      <c r="AF180">
        <v>15.7</v>
      </c>
      <c r="AG180"/>
      <c r="AH180"/>
      <c r="AI180"/>
      <c r="AJ180">
        <f t="shared" si="113"/>
        <v>177</v>
      </c>
      <c r="AK180" s="24">
        <f t="shared" si="89"/>
        <v>9.3911016147379804</v>
      </c>
      <c r="AL180" s="17">
        <f t="shared" si="90"/>
        <v>34.15</v>
      </c>
      <c r="AM180" s="24">
        <f t="shared" si="91"/>
        <v>2.1183000000000001</v>
      </c>
      <c r="AN180" s="17">
        <f t="shared" si="124"/>
        <v>97.920454729169478</v>
      </c>
      <c r="AO180" s="18">
        <f t="shared" si="92"/>
        <v>6.5147078044304585E-2</v>
      </c>
      <c r="AP180" s="24">
        <f t="shared" si="93"/>
        <v>0.2984227926700681</v>
      </c>
      <c r="AQ180" s="24">
        <f t="shared" si="94"/>
        <v>9.3388110741184622</v>
      </c>
      <c r="AR180" s="24">
        <f t="shared" si="95"/>
        <v>2.9482843050220851</v>
      </c>
      <c r="AS180" s="24">
        <f t="shared" si="96"/>
        <v>6.1435476895702736</v>
      </c>
      <c r="AT180" s="24">
        <f t="shared" si="114"/>
        <v>0.9994683794024869</v>
      </c>
      <c r="AU180" s="24">
        <f t="shared" si="115"/>
        <v>0.66305558626241079</v>
      </c>
      <c r="AV180" s="24">
        <f t="shared" si="97"/>
        <v>0.83126198283244879</v>
      </c>
      <c r="AW180" s="24">
        <f t="shared" si="98"/>
        <v>5.3122857067378249</v>
      </c>
      <c r="AX180" s="24">
        <f t="shared" si="99"/>
        <v>22.5456</v>
      </c>
      <c r="AY180" s="24">
        <f t="shared" si="100"/>
        <v>0.96714779471032231</v>
      </c>
      <c r="AZ180" s="24">
        <f t="shared" si="101"/>
        <v>0.40748429495333988</v>
      </c>
      <c r="BA180" s="24">
        <f t="shared" si="125"/>
        <v>1.8595530251977244</v>
      </c>
      <c r="BB180" s="24">
        <f t="shared" si="126"/>
        <v>0.21823298251108481</v>
      </c>
      <c r="BC180" s="24">
        <f t="shared" si="127"/>
        <v>0.76637346781186755</v>
      </c>
      <c r="BD180" s="24">
        <f t="shared" si="102"/>
        <v>41.457157425256447</v>
      </c>
      <c r="BE180" s="24">
        <f t="shared" si="128"/>
        <v>31.344927586087895</v>
      </c>
      <c r="BF180" s="18">
        <f t="shared" si="116"/>
        <v>0.93412243239622639</v>
      </c>
      <c r="BG180" s="25">
        <f t="shared" si="103"/>
        <v>10182399358.105078</v>
      </c>
      <c r="BH180" s="25">
        <f t="shared" si="104"/>
        <v>7776636836.050375</v>
      </c>
      <c r="BI180" s="24">
        <f t="shared" si="105"/>
        <v>44.026577229972098</v>
      </c>
      <c r="BJ180" s="18">
        <f t="shared" si="106"/>
        <v>0.21235700229344348</v>
      </c>
      <c r="BK180" s="18">
        <f t="shared" si="107"/>
        <v>0.9110652837349057</v>
      </c>
      <c r="BL180" s="24">
        <f t="shared" si="108"/>
        <v>8.5178699978126744</v>
      </c>
      <c r="BM180" s="24">
        <f t="shared" si="109"/>
        <v>14.027730002187326</v>
      </c>
      <c r="BN180" s="24">
        <f t="shared" si="117"/>
        <v>0.47908913941896603</v>
      </c>
      <c r="BO180" s="24">
        <f t="shared" si="110"/>
        <v>1.7079672997263724</v>
      </c>
      <c r="BP180" s="24">
        <f t="shared" si="111"/>
        <v>2.1469881579061489</v>
      </c>
      <c r="BQ180" s="24">
        <f t="shared" si="112"/>
        <v>0.41049022955759784</v>
      </c>
      <c r="BS180" s="9"/>
      <c r="BT180" s="13"/>
      <c r="BU180" s="14"/>
      <c r="BV180" s="13"/>
      <c r="BW180" s="26"/>
      <c r="BX180" s="27"/>
      <c r="BZ180" s="13"/>
      <c r="CA180" s="14"/>
      <c r="CB180" s="13"/>
      <c r="CC180" s="6"/>
      <c r="CD180" s="28"/>
      <c r="CF180" s="15"/>
      <c r="CG180" s="15"/>
      <c r="CH180" s="15"/>
    </row>
    <row r="181" spans="1:86" ht="18.75">
      <c r="A181">
        <f t="shared" si="118"/>
        <v>178</v>
      </c>
      <c r="B181">
        <f t="shared" si="119"/>
        <v>4.5999999999999996</v>
      </c>
      <c r="C181">
        <f t="shared" si="120"/>
        <v>2</v>
      </c>
      <c r="D181" s="29">
        <f t="shared" si="121"/>
        <v>8.6431019397119933</v>
      </c>
      <c r="E181">
        <f t="shared" si="122"/>
        <v>0</v>
      </c>
      <c r="F181">
        <f t="shared" si="123"/>
        <v>42.4</v>
      </c>
      <c r="G181">
        <f t="shared" si="123"/>
        <v>22.4</v>
      </c>
      <c r="H181">
        <v>2002</v>
      </c>
      <c r="I181">
        <v>178</v>
      </c>
      <c r="J181">
        <v>26</v>
      </c>
      <c r="K181">
        <v>42.4</v>
      </c>
      <c r="L181">
        <v>22.4</v>
      </c>
      <c r="M181">
        <v>33.4</v>
      </c>
      <c r="N181">
        <v>33.9</v>
      </c>
      <c r="O181">
        <v>4.5999999999999996</v>
      </c>
      <c r="P181">
        <v>10.7</v>
      </c>
      <c r="Q181">
        <v>4.9000000000000004</v>
      </c>
      <c r="R181">
        <v>30.07</v>
      </c>
      <c r="S181">
        <v>0</v>
      </c>
      <c r="T181">
        <v>46.4</v>
      </c>
      <c r="U181">
        <v>32.6</v>
      </c>
      <c r="V181">
        <v>39.200000000000003</v>
      </c>
      <c r="W181">
        <v>33.799999999999997</v>
      </c>
      <c r="X181">
        <v>33.5</v>
      </c>
      <c r="Y181">
        <v>33.700000000000003</v>
      </c>
      <c r="Z181">
        <v>2</v>
      </c>
      <c r="AA181">
        <v>0.9</v>
      </c>
      <c r="AB181">
        <v>240</v>
      </c>
      <c r="AC181">
        <v>62</v>
      </c>
      <c r="AD181">
        <v>7.8</v>
      </c>
      <c r="AE181">
        <v>9.8000000000000007</v>
      </c>
      <c r="AF181">
        <v>15.1</v>
      </c>
      <c r="AG181"/>
      <c r="AH181"/>
      <c r="AI181"/>
      <c r="AJ181">
        <f t="shared" si="113"/>
        <v>178</v>
      </c>
      <c r="AK181" s="24">
        <f t="shared" si="89"/>
        <v>8.6431019397119933</v>
      </c>
      <c r="AL181" s="17">
        <f t="shared" si="90"/>
        <v>32.4</v>
      </c>
      <c r="AM181" s="24">
        <f t="shared" si="91"/>
        <v>1.8420000000000001</v>
      </c>
      <c r="AN181" s="17">
        <f t="shared" si="124"/>
        <v>97.901365947962802</v>
      </c>
      <c r="AO181" s="18">
        <f t="shared" si="92"/>
        <v>6.513437816129769E-2</v>
      </c>
      <c r="AP181" s="24">
        <f t="shared" si="93"/>
        <v>0.2740977457103202</v>
      </c>
      <c r="AQ181" s="24">
        <f t="shared" si="94"/>
        <v>8.3728196008798026</v>
      </c>
      <c r="AR181" s="24">
        <f t="shared" si="95"/>
        <v>2.7090824052161175</v>
      </c>
      <c r="AS181" s="24">
        <f t="shared" si="96"/>
        <v>5.5409510030479598</v>
      </c>
      <c r="AT181" s="24">
        <f t="shared" si="114"/>
        <v>0.91837893536826387</v>
      </c>
      <c r="AU181" s="24">
        <f t="shared" si="115"/>
        <v>0.38514970164047091</v>
      </c>
      <c r="AV181" s="24">
        <f t="shared" si="97"/>
        <v>0.65176431850436733</v>
      </c>
      <c r="AW181" s="24">
        <f t="shared" si="98"/>
        <v>4.8891866845435921</v>
      </c>
      <c r="AX181" s="24">
        <f t="shared" si="99"/>
        <v>23.1539</v>
      </c>
      <c r="AY181" s="24">
        <f t="shared" si="100"/>
        <v>0.96709896139247453</v>
      </c>
      <c r="AZ181" s="24">
        <f t="shared" si="101"/>
        <v>0.40681837620262351</v>
      </c>
      <c r="BA181" s="24">
        <f t="shared" si="125"/>
        <v>1.859009549950783</v>
      </c>
      <c r="BB181" s="24">
        <f t="shared" si="126"/>
        <v>0.21789625486541639</v>
      </c>
      <c r="BC181" s="24">
        <f t="shared" si="127"/>
        <v>0.76659358389549459</v>
      </c>
      <c r="BD181" s="24">
        <f t="shared" si="102"/>
        <v>41.439977292529974</v>
      </c>
      <c r="BE181" s="24">
        <f t="shared" si="128"/>
        <v>31.331938031336062</v>
      </c>
      <c r="BF181" s="18">
        <f t="shared" si="116"/>
        <v>0.95972358843318417</v>
      </c>
      <c r="BG181" s="25">
        <f t="shared" si="103"/>
        <v>9915800708.1345043</v>
      </c>
      <c r="BH181" s="25">
        <f t="shared" si="104"/>
        <v>7631020698.5652256</v>
      </c>
      <c r="BI181" s="24">
        <f t="shared" si="105"/>
        <v>43.01603267852439</v>
      </c>
      <c r="BJ181" s="18">
        <f t="shared" si="106"/>
        <v>0.22697530958818957</v>
      </c>
      <c r="BK181" s="18">
        <f t="shared" si="107"/>
        <v>0.94562684438479871</v>
      </c>
      <c r="BL181" s="24">
        <f t="shared" si="108"/>
        <v>9.2327008246959021</v>
      </c>
      <c r="BM181" s="24">
        <f t="shared" si="109"/>
        <v>13.921199175304098</v>
      </c>
      <c r="BN181" s="24">
        <f t="shared" si="117"/>
        <v>0.46295973313282668</v>
      </c>
      <c r="BO181" s="24">
        <f t="shared" si="110"/>
        <v>1.5568338791063705</v>
      </c>
      <c r="BP181" s="24">
        <f t="shared" si="111"/>
        <v>1.7277564603633246</v>
      </c>
      <c r="BQ181" s="24">
        <f t="shared" si="112"/>
        <v>0.38002448222647539</v>
      </c>
      <c r="BS181" s="9"/>
      <c r="BT181" s="13"/>
      <c r="BU181" s="14"/>
      <c r="BV181" s="13"/>
      <c r="BW181" s="26"/>
      <c r="BX181" s="27"/>
      <c r="BZ181" s="13"/>
      <c r="CA181" s="14"/>
      <c r="CB181" s="13"/>
      <c r="CC181" s="6"/>
      <c r="CD181" s="28"/>
      <c r="CF181" s="15"/>
      <c r="CG181" s="15"/>
      <c r="CH181" s="15"/>
    </row>
    <row r="182" spans="1:86" ht="18.75">
      <c r="A182">
        <f t="shared" si="118"/>
        <v>179</v>
      </c>
      <c r="B182">
        <f t="shared" si="119"/>
        <v>6</v>
      </c>
      <c r="C182">
        <f t="shared" si="120"/>
        <v>1.7</v>
      </c>
      <c r="D182" s="29">
        <f t="shared" si="121"/>
        <v>8.2021920696214252</v>
      </c>
      <c r="E182">
        <f t="shared" si="122"/>
        <v>0</v>
      </c>
      <c r="F182">
        <f t="shared" si="123"/>
        <v>43</v>
      </c>
      <c r="G182">
        <f t="shared" si="123"/>
        <v>21.1</v>
      </c>
      <c r="H182">
        <v>2002</v>
      </c>
      <c r="I182">
        <v>179</v>
      </c>
      <c r="J182">
        <v>26</v>
      </c>
      <c r="K182">
        <v>43</v>
      </c>
      <c r="L182">
        <v>21.1</v>
      </c>
      <c r="M182">
        <v>32.200000000000003</v>
      </c>
      <c r="N182">
        <v>37.700000000000003</v>
      </c>
      <c r="O182">
        <v>6</v>
      </c>
      <c r="P182">
        <v>13</v>
      </c>
      <c r="Q182">
        <v>4.5</v>
      </c>
      <c r="R182">
        <v>30.33</v>
      </c>
      <c r="S182">
        <v>0</v>
      </c>
      <c r="T182">
        <v>46.3</v>
      </c>
      <c r="U182">
        <v>31</v>
      </c>
      <c r="V182">
        <v>38.4</v>
      </c>
      <c r="W182">
        <v>33.9</v>
      </c>
      <c r="X182">
        <v>33.6</v>
      </c>
      <c r="Y182">
        <v>33.700000000000003</v>
      </c>
      <c r="Z182">
        <v>1.7</v>
      </c>
      <c r="AA182">
        <v>0.6</v>
      </c>
      <c r="AB182">
        <v>85</v>
      </c>
      <c r="AC182">
        <v>66</v>
      </c>
      <c r="AD182">
        <v>4.8</v>
      </c>
      <c r="AE182">
        <v>9.1</v>
      </c>
      <c r="AF182">
        <v>14.8</v>
      </c>
      <c r="AG182"/>
      <c r="AH182"/>
      <c r="AI182"/>
      <c r="AJ182">
        <f t="shared" si="113"/>
        <v>179</v>
      </c>
      <c r="AK182" s="24">
        <f t="shared" si="89"/>
        <v>8.2021920696214252</v>
      </c>
      <c r="AL182" s="17">
        <f t="shared" si="90"/>
        <v>32.049999999999997</v>
      </c>
      <c r="AM182" s="24">
        <f t="shared" si="91"/>
        <v>1.5657000000000001</v>
      </c>
      <c r="AN182" s="17">
        <f t="shared" si="124"/>
        <v>97.897522288198061</v>
      </c>
      <c r="AO182" s="18">
        <f t="shared" si="92"/>
        <v>6.5131820950923611E-2</v>
      </c>
      <c r="AP182" s="24">
        <f t="shared" si="93"/>
        <v>0.26943759418056995</v>
      </c>
      <c r="AQ182" s="24">
        <f t="shared" si="94"/>
        <v>8.6395827361885367</v>
      </c>
      <c r="AR182" s="24">
        <f t="shared" si="95"/>
        <v>2.5023227554890153</v>
      </c>
      <c r="AS182" s="24">
        <f t="shared" si="96"/>
        <v>5.5709527458387758</v>
      </c>
      <c r="AT182" s="24">
        <f t="shared" si="114"/>
        <v>0.9433756788193588</v>
      </c>
      <c r="AU182" s="24">
        <f t="shared" si="115"/>
        <v>0.51837496417131224</v>
      </c>
      <c r="AV182" s="24">
        <f t="shared" si="97"/>
        <v>0.73087532149533552</v>
      </c>
      <c r="AW182" s="24">
        <f t="shared" si="98"/>
        <v>4.8400774243434403</v>
      </c>
      <c r="AX182" s="24">
        <f t="shared" si="99"/>
        <v>23.354099999999999</v>
      </c>
      <c r="AY182" s="24">
        <f t="shared" si="100"/>
        <v>0.96705987736242871</v>
      </c>
      <c r="AZ182" s="24">
        <f t="shared" si="101"/>
        <v>0.40603190838717862</v>
      </c>
      <c r="BA182" s="24">
        <f t="shared" si="125"/>
        <v>1.858368205297368</v>
      </c>
      <c r="BB182" s="24">
        <f t="shared" si="126"/>
        <v>0.21749844609493371</v>
      </c>
      <c r="BC182" s="24">
        <f t="shared" si="127"/>
        <v>0.76685310903397408</v>
      </c>
      <c r="BD182" s="24">
        <f t="shared" si="102"/>
        <v>41.420471758128237</v>
      </c>
      <c r="BE182" s="24">
        <f t="shared" si="128"/>
        <v>31.317190286885594</v>
      </c>
      <c r="BF182" s="18">
        <f t="shared" si="116"/>
        <v>0.96847768660463152</v>
      </c>
      <c r="BG182" s="25">
        <f t="shared" si="103"/>
        <v>9991430956.4996033</v>
      </c>
      <c r="BH182" s="25">
        <f t="shared" si="104"/>
        <v>7497645846.4755507</v>
      </c>
      <c r="BI182" s="24">
        <f t="shared" si="105"/>
        <v>42.874471782493593</v>
      </c>
      <c r="BJ182" s="18">
        <f t="shared" si="106"/>
        <v>0.22031225500783896</v>
      </c>
      <c r="BK182" s="18">
        <f t="shared" si="107"/>
        <v>0.95744487691625257</v>
      </c>
      <c r="BL182" s="24">
        <f t="shared" si="108"/>
        <v>9.0438055892858031</v>
      </c>
      <c r="BM182" s="24">
        <f t="shared" si="109"/>
        <v>14.310294410714196</v>
      </c>
      <c r="BN182" s="24">
        <f t="shared" si="117"/>
        <v>0.47181979593518619</v>
      </c>
      <c r="BO182" s="24">
        <f t="shared" si="110"/>
        <v>1.5731383695997039</v>
      </c>
      <c r="BP182" s="24">
        <f t="shared" si="111"/>
        <v>1.4554518127530081</v>
      </c>
      <c r="BQ182" s="24">
        <f t="shared" si="112"/>
        <v>0.36924155843286632</v>
      </c>
      <c r="BS182" s="9"/>
      <c r="BT182" s="13"/>
      <c r="BU182" s="14"/>
      <c r="BV182" s="13"/>
      <c r="BW182" s="26"/>
      <c r="BX182" s="27"/>
      <c r="BZ182" s="13"/>
      <c r="CA182" s="14"/>
      <c r="CB182" s="13"/>
      <c r="CC182" s="6"/>
      <c r="CD182" s="28"/>
      <c r="CF182" s="15"/>
      <c r="CG182" s="15"/>
      <c r="CH182" s="15"/>
    </row>
    <row r="183" spans="1:86" ht="18.75">
      <c r="A183">
        <f t="shared" si="118"/>
        <v>180</v>
      </c>
      <c r="B183">
        <f t="shared" si="119"/>
        <v>5.6</v>
      </c>
      <c r="C183">
        <f t="shared" si="120"/>
        <v>1.1000000000000001</v>
      </c>
      <c r="D183" s="29">
        <f t="shared" si="121"/>
        <v>6.87895445685513</v>
      </c>
      <c r="E183">
        <f t="shared" si="122"/>
        <v>0</v>
      </c>
      <c r="F183">
        <f t="shared" si="123"/>
        <v>41.7</v>
      </c>
      <c r="G183">
        <f t="shared" si="123"/>
        <v>21.1</v>
      </c>
      <c r="H183">
        <v>2002</v>
      </c>
      <c r="I183">
        <v>180</v>
      </c>
      <c r="J183">
        <v>26</v>
      </c>
      <c r="K183">
        <v>41.7</v>
      </c>
      <c r="L183">
        <v>21.1</v>
      </c>
      <c r="M183">
        <v>32</v>
      </c>
      <c r="N183">
        <v>38.1</v>
      </c>
      <c r="O183">
        <v>5.6</v>
      </c>
      <c r="P183">
        <v>14</v>
      </c>
      <c r="Q183">
        <v>4.4000000000000004</v>
      </c>
      <c r="R183">
        <v>29.86</v>
      </c>
      <c r="S183">
        <v>0</v>
      </c>
      <c r="T183">
        <v>46</v>
      </c>
      <c r="U183">
        <v>31.6</v>
      </c>
      <c r="V183">
        <v>38.6</v>
      </c>
      <c r="W183">
        <v>33.9</v>
      </c>
      <c r="X183">
        <v>33.6</v>
      </c>
      <c r="Y183">
        <v>33.700000000000003</v>
      </c>
      <c r="Z183">
        <v>1.1000000000000001</v>
      </c>
      <c r="AA183">
        <v>0.4</v>
      </c>
      <c r="AB183">
        <v>54</v>
      </c>
      <c r="AC183">
        <v>66</v>
      </c>
      <c r="AD183">
        <v>4.2</v>
      </c>
      <c r="AE183">
        <v>8.4</v>
      </c>
      <c r="AF183">
        <v>14.6</v>
      </c>
      <c r="AG183"/>
      <c r="AH183"/>
      <c r="AI183"/>
      <c r="AJ183">
        <f t="shared" si="113"/>
        <v>180</v>
      </c>
      <c r="AK183" s="24">
        <f t="shared" si="89"/>
        <v>6.87895445685513</v>
      </c>
      <c r="AL183" s="17">
        <f t="shared" si="90"/>
        <v>31.400000000000002</v>
      </c>
      <c r="AM183" s="24">
        <f t="shared" si="91"/>
        <v>1.0131000000000001</v>
      </c>
      <c r="AN183" s="17">
        <f t="shared" si="124"/>
        <v>97.890360951094593</v>
      </c>
      <c r="AO183" s="18">
        <f t="shared" si="92"/>
        <v>6.5127056469503744E-2</v>
      </c>
      <c r="AP183" s="24">
        <f t="shared" si="93"/>
        <v>0.26095893431024902</v>
      </c>
      <c r="AQ183" s="24">
        <f t="shared" si="94"/>
        <v>8.0706122605850013</v>
      </c>
      <c r="AR183" s="24">
        <f t="shared" si="95"/>
        <v>2.5023227554890153</v>
      </c>
      <c r="AS183" s="24">
        <f t="shared" si="96"/>
        <v>5.286467508037008</v>
      </c>
      <c r="AT183" s="24">
        <f t="shared" si="114"/>
        <v>0.95338496984131482</v>
      </c>
      <c r="AU183" s="24">
        <f t="shared" si="115"/>
        <v>0.45195428659276005</v>
      </c>
      <c r="AV183" s="24">
        <f t="shared" si="97"/>
        <v>0.70266962821703749</v>
      </c>
      <c r="AW183" s="24">
        <f t="shared" si="98"/>
        <v>4.5837978798199703</v>
      </c>
      <c r="AX183" s="24">
        <f t="shared" si="99"/>
        <v>22.9922</v>
      </c>
      <c r="AY183" s="24">
        <f t="shared" si="100"/>
        <v>0.96703055420162642</v>
      </c>
      <c r="AZ183" s="24">
        <f t="shared" si="101"/>
        <v>0.40512512455439242</v>
      </c>
      <c r="BA183" s="24">
        <f t="shared" si="125"/>
        <v>1.8576294347893407</v>
      </c>
      <c r="BB183" s="24">
        <f t="shared" si="126"/>
        <v>0.21703961248123882</v>
      </c>
      <c r="BC183" s="24">
        <f t="shared" si="127"/>
        <v>0.76715174831620558</v>
      </c>
      <c r="BD183" s="24">
        <f t="shared" si="102"/>
        <v>41.398639670620788</v>
      </c>
      <c r="BE183" s="24">
        <f t="shared" si="128"/>
        <v>31.300683482162963</v>
      </c>
      <c r="BF183" s="18">
        <f t="shared" si="116"/>
        <v>0.95397277880580622</v>
      </c>
      <c r="BG183" s="25">
        <f t="shared" si="103"/>
        <v>9828109000.4029446</v>
      </c>
      <c r="BH183" s="25">
        <f t="shared" si="104"/>
        <v>7497645846.4755507</v>
      </c>
      <c r="BI183" s="24">
        <f t="shared" si="105"/>
        <v>42.474088007122631</v>
      </c>
      <c r="BJ183" s="18">
        <f t="shared" si="106"/>
        <v>0.22264445171593322</v>
      </c>
      <c r="BK183" s="18">
        <f t="shared" si="107"/>
        <v>0.93786325138783855</v>
      </c>
      <c r="BL183" s="24">
        <f t="shared" si="108"/>
        <v>8.8690164145526182</v>
      </c>
      <c r="BM183" s="24">
        <f t="shared" si="109"/>
        <v>14.123183585447382</v>
      </c>
      <c r="BN183" s="24">
        <f t="shared" si="117"/>
        <v>0.47298002630433295</v>
      </c>
      <c r="BO183" s="24">
        <f t="shared" si="110"/>
        <v>1.5037129425107512</v>
      </c>
      <c r="BP183" s="24">
        <f t="shared" si="111"/>
        <v>0.89373521487557006</v>
      </c>
      <c r="BQ183" s="24">
        <f t="shared" si="112"/>
        <v>0.3485192658888992</v>
      </c>
      <c r="BS183" s="9"/>
      <c r="BT183" s="13"/>
      <c r="BU183" s="14"/>
      <c r="BV183" s="13"/>
      <c r="BW183" s="26"/>
      <c r="BX183" s="27"/>
      <c r="BZ183" s="13"/>
      <c r="CA183" s="14"/>
      <c r="CB183" s="13"/>
      <c r="CC183" s="6"/>
      <c r="CD183" s="28"/>
      <c r="CF183" s="15"/>
      <c r="CG183" s="15"/>
      <c r="CH183" s="15"/>
    </row>
    <row r="184" spans="1:86" ht="18.75">
      <c r="A184">
        <f t="shared" si="118"/>
        <v>181</v>
      </c>
      <c r="B184">
        <f t="shared" si="119"/>
        <v>6</v>
      </c>
      <c r="C184">
        <f t="shared" si="120"/>
        <v>2</v>
      </c>
      <c r="D184" s="29">
        <f t="shared" si="121"/>
        <v>8.5598988362152379</v>
      </c>
      <c r="E184">
        <f t="shared" si="122"/>
        <v>0</v>
      </c>
      <c r="F184">
        <f t="shared" si="123"/>
        <v>42.8</v>
      </c>
      <c r="G184">
        <f t="shared" si="123"/>
        <v>23.8</v>
      </c>
      <c r="H184">
        <v>2002</v>
      </c>
      <c r="I184">
        <v>181</v>
      </c>
      <c r="J184">
        <v>26</v>
      </c>
      <c r="K184">
        <v>42.8</v>
      </c>
      <c r="L184">
        <v>23.8</v>
      </c>
      <c r="M184">
        <v>33.4</v>
      </c>
      <c r="N184">
        <v>33</v>
      </c>
      <c r="O184">
        <v>6</v>
      </c>
      <c r="P184">
        <v>14.1</v>
      </c>
      <c r="Q184">
        <v>4.7</v>
      </c>
      <c r="R184">
        <v>28.76</v>
      </c>
      <c r="S184">
        <v>0</v>
      </c>
      <c r="T184">
        <v>46.1</v>
      </c>
      <c r="U184">
        <v>32</v>
      </c>
      <c r="V184">
        <v>38.799999999999997</v>
      </c>
      <c r="W184">
        <v>33.9</v>
      </c>
      <c r="X184">
        <v>33.6</v>
      </c>
      <c r="Y184">
        <v>33.799999999999997</v>
      </c>
      <c r="Z184">
        <v>2</v>
      </c>
      <c r="AA184">
        <v>1.3</v>
      </c>
      <c r="AB184">
        <v>259</v>
      </c>
      <c r="AC184">
        <v>49</v>
      </c>
      <c r="AD184">
        <v>7.3</v>
      </c>
      <c r="AE184">
        <v>9.3000000000000007</v>
      </c>
      <c r="AF184">
        <v>15.7</v>
      </c>
      <c r="AG184"/>
      <c r="AH184"/>
      <c r="AI184"/>
      <c r="AJ184">
        <f t="shared" si="113"/>
        <v>181</v>
      </c>
      <c r="AK184" s="24">
        <f t="shared" si="89"/>
        <v>8.5598988362152379</v>
      </c>
      <c r="AL184" s="17">
        <f t="shared" si="90"/>
        <v>33.299999999999997</v>
      </c>
      <c r="AM184" s="24">
        <f t="shared" si="91"/>
        <v>1.8420000000000001</v>
      </c>
      <c r="AN184" s="17">
        <f t="shared" si="124"/>
        <v>97.911209887812504</v>
      </c>
      <c r="AO184" s="18">
        <f t="shared" si="92"/>
        <v>6.5140927394748721E-2</v>
      </c>
      <c r="AP184" s="24">
        <f t="shared" si="93"/>
        <v>0.28639170800411895</v>
      </c>
      <c r="AQ184" s="24">
        <f t="shared" si="94"/>
        <v>8.5498581064936978</v>
      </c>
      <c r="AR184" s="24">
        <f t="shared" si="95"/>
        <v>2.9482843050220851</v>
      </c>
      <c r="AS184" s="24">
        <f t="shared" si="96"/>
        <v>5.7490712057578914</v>
      </c>
      <c r="AT184" s="24">
        <f t="shared" si="114"/>
        <v>0.97293382065728806</v>
      </c>
      <c r="AU184" s="24">
        <f t="shared" si="115"/>
        <v>0.51299148638962189</v>
      </c>
      <c r="AV184" s="24">
        <f t="shared" si="97"/>
        <v>0.74296265352345503</v>
      </c>
      <c r="AW184" s="24">
        <f t="shared" si="98"/>
        <v>5.0061085522344362</v>
      </c>
      <c r="AX184" s="24">
        <f t="shared" si="99"/>
        <v>22.145200000000003</v>
      </c>
      <c r="AY184" s="24">
        <f t="shared" si="100"/>
        <v>0.96701100059915313</v>
      </c>
      <c r="AZ184" s="24">
        <f t="shared" si="101"/>
        <v>0.40409829340388442</v>
      </c>
      <c r="BA184" s="24">
        <f t="shared" si="125"/>
        <v>1.8567937473074239</v>
      </c>
      <c r="BB184" s="24">
        <f t="shared" si="126"/>
        <v>0.21651981934761283</v>
      </c>
      <c r="BC184" s="24">
        <f t="shared" si="127"/>
        <v>0.76748916226079933</v>
      </c>
      <c r="BD184" s="24">
        <f t="shared" si="102"/>
        <v>41.374479386948806</v>
      </c>
      <c r="BE184" s="24">
        <f t="shared" si="128"/>
        <v>31.282416374884253</v>
      </c>
      <c r="BF184" s="18">
        <f t="shared" si="116"/>
        <v>0.91936631925564971</v>
      </c>
      <c r="BG184" s="25">
        <f t="shared" si="103"/>
        <v>9966172975.1767101</v>
      </c>
      <c r="BH184" s="25">
        <f t="shared" si="104"/>
        <v>7776636836.050375</v>
      </c>
      <c r="BI184" s="24">
        <f t="shared" si="105"/>
        <v>43.496498252223198</v>
      </c>
      <c r="BJ184" s="18">
        <f t="shared" si="106"/>
        <v>0.21932660604317239</v>
      </c>
      <c r="BK184" s="18">
        <f t="shared" si="107"/>
        <v>0.89114453099512725</v>
      </c>
      <c r="BL184" s="24">
        <f t="shared" si="108"/>
        <v>8.5014647656785449</v>
      </c>
      <c r="BM184" s="24">
        <f t="shared" si="109"/>
        <v>13.643735234321458</v>
      </c>
      <c r="BN184" s="24">
        <f t="shared" si="117"/>
        <v>0.4743996952128462</v>
      </c>
      <c r="BO184" s="24">
        <f t="shared" si="110"/>
        <v>1.5942406760238264</v>
      </c>
      <c r="BP184" s="24">
        <f t="shared" si="111"/>
        <v>1.7640566911695019</v>
      </c>
      <c r="BQ184" s="24">
        <f t="shared" si="112"/>
        <v>0.39232909540765093</v>
      </c>
      <c r="BS184" s="9"/>
      <c r="BT184" s="13"/>
      <c r="BU184" s="14"/>
      <c r="BV184" s="13"/>
      <c r="BW184" s="26"/>
      <c r="BX184" s="27"/>
      <c r="BZ184" s="13"/>
      <c r="CA184" s="14"/>
      <c r="CB184" s="13"/>
      <c r="CC184" s="6"/>
      <c r="CD184" s="28"/>
      <c r="CF184" s="15"/>
      <c r="CG184" s="15"/>
      <c r="CH184" s="15"/>
    </row>
    <row r="185" spans="1:86" ht="18.75">
      <c r="A185">
        <f t="shared" si="118"/>
        <v>182</v>
      </c>
      <c r="B185">
        <f t="shared" si="119"/>
        <v>6.9</v>
      </c>
      <c r="C185">
        <f t="shared" si="120"/>
        <v>2.8</v>
      </c>
      <c r="D185" s="29">
        <f t="shared" si="121"/>
        <v>9.8554183067510266</v>
      </c>
      <c r="E185">
        <f t="shared" si="122"/>
        <v>0</v>
      </c>
      <c r="F185">
        <f t="shared" si="123"/>
        <v>44.2</v>
      </c>
      <c r="G185">
        <f t="shared" si="123"/>
        <v>23.7</v>
      </c>
      <c r="H185">
        <v>2002</v>
      </c>
      <c r="I185">
        <v>182</v>
      </c>
      <c r="J185">
        <v>26</v>
      </c>
      <c r="K185">
        <v>44.2</v>
      </c>
      <c r="L185">
        <v>23.7</v>
      </c>
      <c r="M185">
        <v>34.4</v>
      </c>
      <c r="N185">
        <v>32.4</v>
      </c>
      <c r="O185">
        <v>6.9</v>
      </c>
      <c r="P185">
        <v>12.8</v>
      </c>
      <c r="Q185">
        <v>5</v>
      </c>
      <c r="R185">
        <v>25.77</v>
      </c>
      <c r="S185">
        <v>0</v>
      </c>
      <c r="T185">
        <v>44.9</v>
      </c>
      <c r="U185">
        <v>32.5</v>
      </c>
      <c r="V185">
        <v>38.6</v>
      </c>
      <c r="W185">
        <v>34</v>
      </c>
      <c r="X185">
        <v>33.700000000000003</v>
      </c>
      <c r="Y185">
        <v>33.799999999999997</v>
      </c>
      <c r="Z185">
        <v>2.8</v>
      </c>
      <c r="AA185">
        <v>2.1</v>
      </c>
      <c r="AB185">
        <v>246</v>
      </c>
      <c r="AC185">
        <v>38</v>
      </c>
      <c r="AD185">
        <v>9.1</v>
      </c>
      <c r="AE185">
        <v>9.6</v>
      </c>
      <c r="AF185">
        <v>15.7</v>
      </c>
      <c r="AG185"/>
      <c r="AH185"/>
      <c r="AI185"/>
      <c r="AJ185">
        <f t="shared" si="113"/>
        <v>182</v>
      </c>
      <c r="AK185" s="24">
        <f t="shared" si="89"/>
        <v>9.8554183067510266</v>
      </c>
      <c r="AL185" s="17">
        <f t="shared" si="90"/>
        <v>33.950000000000003</v>
      </c>
      <c r="AM185" s="24">
        <f t="shared" si="91"/>
        <v>2.5787999999999998</v>
      </c>
      <c r="AN185" s="17">
        <f t="shared" si="124"/>
        <v>97.918284012817168</v>
      </c>
      <c r="AO185" s="18">
        <f t="shared" si="92"/>
        <v>6.5145633853425283E-2</v>
      </c>
      <c r="AP185" s="24">
        <f t="shared" si="93"/>
        <v>0.29555462778572861</v>
      </c>
      <c r="AQ185" s="24">
        <f t="shared" si="94"/>
        <v>9.1951885997186196</v>
      </c>
      <c r="AR185" s="24">
        <f t="shared" si="95"/>
        <v>2.9306073746865935</v>
      </c>
      <c r="AS185" s="24">
        <f t="shared" si="96"/>
        <v>6.0628979872026063</v>
      </c>
      <c r="AT185" s="24">
        <f t="shared" si="114"/>
        <v>0.94951678939845618</v>
      </c>
      <c r="AU185" s="24">
        <f t="shared" si="115"/>
        <v>0.63446801338058478</v>
      </c>
      <c r="AV185" s="24">
        <f t="shared" si="97"/>
        <v>0.79199240138952054</v>
      </c>
      <c r="AW185" s="24">
        <f t="shared" si="98"/>
        <v>5.270905585813086</v>
      </c>
      <c r="AX185" s="24">
        <f t="shared" si="99"/>
        <v>19.8429</v>
      </c>
      <c r="AY185" s="24">
        <f t="shared" si="100"/>
        <v>0.96700122234916319</v>
      </c>
      <c r="AZ185" s="24">
        <f t="shared" si="101"/>
        <v>0.40295171920788542</v>
      </c>
      <c r="BA185" s="24">
        <f t="shared" si="125"/>
        <v>1.8558617158544903</v>
      </c>
      <c r="BB185" s="24">
        <f t="shared" si="126"/>
        <v>0.21593914122237753</v>
      </c>
      <c r="BC185" s="24">
        <f t="shared" si="127"/>
        <v>0.76786496715055108</v>
      </c>
      <c r="BD185" s="24">
        <f t="shared" si="102"/>
        <v>41.347988781166436</v>
      </c>
      <c r="BE185" s="24">
        <f t="shared" si="128"/>
        <v>31.262387357664316</v>
      </c>
      <c r="BF185" s="18">
        <f t="shared" si="116"/>
        <v>0.82431324598382605</v>
      </c>
      <c r="BG185" s="25">
        <f t="shared" si="103"/>
        <v>10143988539.143005</v>
      </c>
      <c r="BH185" s="25">
        <f t="shared" si="104"/>
        <v>7766167130.2389145</v>
      </c>
      <c r="BI185" s="24">
        <f t="shared" si="105"/>
        <v>43.906746623489774</v>
      </c>
      <c r="BJ185" s="18">
        <f t="shared" si="106"/>
        <v>0.21540846309947614</v>
      </c>
      <c r="BK185" s="18">
        <f t="shared" si="107"/>
        <v>0.76282288207816518</v>
      </c>
      <c r="BL185" s="24">
        <f t="shared" si="108"/>
        <v>7.2146909490237912</v>
      </c>
      <c r="BM185" s="24">
        <f t="shared" si="109"/>
        <v>12.62820905097621</v>
      </c>
      <c r="BN185" s="24">
        <f t="shared" si="117"/>
        <v>0.4900352755520454</v>
      </c>
      <c r="BO185" s="24">
        <f t="shared" si="110"/>
        <v>1.5227888552699502</v>
      </c>
      <c r="BP185" s="24">
        <f t="shared" si="111"/>
        <v>2.5949964261125968</v>
      </c>
      <c r="BQ185" s="24">
        <f t="shared" si="112"/>
        <v>0.41781943223676632</v>
      </c>
      <c r="BS185" s="9"/>
      <c r="BT185" s="13"/>
      <c r="BU185" s="14"/>
      <c r="BV185" s="13"/>
      <c r="BW185" s="26"/>
      <c r="BX185" s="27"/>
      <c r="BZ185" s="13"/>
      <c r="CA185" s="14"/>
      <c r="CB185" s="13"/>
      <c r="CC185" s="6"/>
      <c r="CD185" s="28"/>
      <c r="CF185" s="15"/>
      <c r="CG185" s="15"/>
      <c r="CH185" s="15"/>
    </row>
    <row r="186" spans="1:86" ht="18.75">
      <c r="A186">
        <f t="shared" si="118"/>
        <v>183</v>
      </c>
      <c r="B186">
        <f t="shared" si="119"/>
        <v>8.1</v>
      </c>
      <c r="C186">
        <f t="shared" si="120"/>
        <v>2.5</v>
      </c>
      <c r="D186" s="29">
        <f t="shared" si="121"/>
        <v>9.0412281249865227</v>
      </c>
      <c r="E186">
        <f t="shared" si="122"/>
        <v>0</v>
      </c>
      <c r="F186">
        <f t="shared" si="123"/>
        <v>45</v>
      </c>
      <c r="G186">
        <f t="shared" si="123"/>
        <v>28.3</v>
      </c>
      <c r="H186">
        <v>2002</v>
      </c>
      <c r="I186">
        <v>183</v>
      </c>
      <c r="J186">
        <v>26</v>
      </c>
      <c r="K186">
        <v>45</v>
      </c>
      <c r="L186">
        <v>28.3</v>
      </c>
      <c r="M186">
        <v>35.799999999999997</v>
      </c>
      <c r="N186">
        <v>46</v>
      </c>
      <c r="O186">
        <v>8.1</v>
      </c>
      <c r="P186">
        <v>17.3</v>
      </c>
      <c r="Q186">
        <v>5.2</v>
      </c>
      <c r="R186">
        <v>23.33</v>
      </c>
      <c r="S186">
        <v>0</v>
      </c>
      <c r="T186">
        <v>44.7</v>
      </c>
      <c r="U186">
        <v>34</v>
      </c>
      <c r="V186">
        <v>39</v>
      </c>
      <c r="W186">
        <v>34</v>
      </c>
      <c r="X186">
        <v>33.799999999999997</v>
      </c>
      <c r="Y186">
        <v>33.9</v>
      </c>
      <c r="Z186">
        <v>2.5</v>
      </c>
      <c r="AA186">
        <v>2</v>
      </c>
      <c r="AB186">
        <v>272</v>
      </c>
      <c r="AC186">
        <v>36</v>
      </c>
      <c r="AD186">
        <v>10.7</v>
      </c>
      <c r="AE186">
        <v>8.8000000000000007</v>
      </c>
      <c r="AF186">
        <v>17</v>
      </c>
      <c r="AG186"/>
      <c r="AH186"/>
      <c r="AI186"/>
      <c r="AJ186">
        <f t="shared" si="113"/>
        <v>183</v>
      </c>
      <c r="AK186" s="24">
        <f t="shared" si="89"/>
        <v>9.0412281249865227</v>
      </c>
      <c r="AL186" s="17">
        <f t="shared" si="90"/>
        <v>36.65</v>
      </c>
      <c r="AM186" s="24">
        <f t="shared" si="91"/>
        <v>2.3025000000000002</v>
      </c>
      <c r="AN186" s="17">
        <f t="shared" si="124"/>
        <v>97.947355444205598</v>
      </c>
      <c r="AO186" s="18">
        <f t="shared" si="92"/>
        <v>6.5164975254716373E-2</v>
      </c>
      <c r="AP186" s="24">
        <f t="shared" si="93"/>
        <v>0.33628213047684691</v>
      </c>
      <c r="AQ186" s="24">
        <f t="shared" si="94"/>
        <v>9.5824827423553511</v>
      </c>
      <c r="AR186" s="24">
        <f t="shared" si="95"/>
        <v>3.8464613723885481</v>
      </c>
      <c r="AS186" s="24">
        <f t="shared" si="96"/>
        <v>6.7144720573719496</v>
      </c>
      <c r="AT186" s="24">
        <f t="shared" si="114"/>
        <v>1.7693722312987321</v>
      </c>
      <c r="AU186" s="24">
        <f t="shared" si="115"/>
        <v>0.7761811021307834</v>
      </c>
      <c r="AV186" s="24">
        <f t="shared" si="97"/>
        <v>1.2727766667147578</v>
      </c>
      <c r="AW186" s="24">
        <f t="shared" si="98"/>
        <v>5.4416953906571921</v>
      </c>
      <c r="AX186" s="24">
        <f t="shared" si="99"/>
        <v>17.964099999999998</v>
      </c>
      <c r="AY186" s="24">
        <f t="shared" si="100"/>
        <v>0.96700122234916319</v>
      </c>
      <c r="AZ186" s="24">
        <f t="shared" si="101"/>
        <v>0.4016857417210748</v>
      </c>
      <c r="BA186" s="24">
        <f t="shared" si="125"/>
        <v>1.8548339762060284</v>
      </c>
      <c r="BB186" s="24">
        <f t="shared" si="126"/>
        <v>0.21529766202252598</v>
      </c>
      <c r="BC186" s="24">
        <f t="shared" si="127"/>
        <v>0.76827873541126157</v>
      </c>
      <c r="BD186" s="24">
        <f t="shared" si="102"/>
        <v>41.319165254541602</v>
      </c>
      <c r="BE186" s="24">
        <f t="shared" si="128"/>
        <v>31.240594465653814</v>
      </c>
      <c r="BF186" s="18">
        <f t="shared" si="116"/>
        <v>0.74678476511223901</v>
      </c>
      <c r="BG186" s="25">
        <f t="shared" si="103"/>
        <v>10246659670.337172</v>
      </c>
      <c r="BH186" s="25">
        <f t="shared" si="104"/>
        <v>8258834803.1069231</v>
      </c>
      <c r="BI186" s="24">
        <f t="shared" si="105"/>
        <v>45.366219701648198</v>
      </c>
      <c r="BJ186" s="18">
        <f t="shared" si="106"/>
        <v>0.18205563426443713</v>
      </c>
      <c r="BK186" s="18">
        <f t="shared" si="107"/>
        <v>0.65815943290152268</v>
      </c>
      <c r="BL186" s="24">
        <f t="shared" si="108"/>
        <v>5.4358545278701316</v>
      </c>
      <c r="BM186" s="24">
        <f t="shared" si="109"/>
        <v>12.528245472129868</v>
      </c>
      <c r="BN186" s="24">
        <f t="shared" si="117"/>
        <v>0.53700152045134453</v>
      </c>
      <c r="BO186" s="24">
        <f t="shared" si="110"/>
        <v>1.7189142320299349</v>
      </c>
      <c r="BP186" s="24">
        <f t="shared" si="111"/>
        <v>2.3718934670036234</v>
      </c>
      <c r="BQ186" s="24">
        <f t="shared" si="112"/>
        <v>0.45246150660971801</v>
      </c>
      <c r="BS186" s="9"/>
      <c r="BT186" s="13"/>
      <c r="BU186" s="14"/>
      <c r="BV186" s="13"/>
      <c r="BW186" s="26"/>
      <c r="BX186" s="27"/>
      <c r="BZ186" s="13"/>
      <c r="CA186" s="14"/>
      <c r="CB186" s="13"/>
      <c r="CC186" s="6"/>
      <c r="CD186" s="28"/>
      <c r="CF186" s="15"/>
      <c r="CG186" s="15"/>
      <c r="CH186" s="15"/>
    </row>
    <row r="187" spans="1:86" ht="18.75">
      <c r="A187">
        <f t="shared" si="118"/>
        <v>184</v>
      </c>
      <c r="B187">
        <f t="shared" si="119"/>
        <v>9.8000000000000007</v>
      </c>
      <c r="C187">
        <f t="shared" si="120"/>
        <v>2.1</v>
      </c>
      <c r="D187" s="29">
        <f t="shared" si="121"/>
        <v>7.9038244086239011</v>
      </c>
      <c r="E187">
        <f t="shared" si="122"/>
        <v>0.25</v>
      </c>
      <c r="F187">
        <f t="shared" si="123"/>
        <v>42.6</v>
      </c>
      <c r="G187">
        <f t="shared" si="123"/>
        <v>25</v>
      </c>
      <c r="H187">
        <v>2002</v>
      </c>
      <c r="I187">
        <v>184</v>
      </c>
      <c r="J187">
        <v>26</v>
      </c>
      <c r="K187">
        <v>42.6</v>
      </c>
      <c r="L187">
        <v>25</v>
      </c>
      <c r="M187">
        <v>33.700000000000003</v>
      </c>
      <c r="N187">
        <v>52</v>
      </c>
      <c r="O187">
        <v>9.8000000000000007</v>
      </c>
      <c r="P187">
        <v>19.2</v>
      </c>
      <c r="Q187">
        <v>4.4000000000000004</v>
      </c>
      <c r="R187">
        <v>22.68</v>
      </c>
      <c r="S187">
        <v>0.25</v>
      </c>
      <c r="T187">
        <v>44.8</v>
      </c>
      <c r="U187">
        <v>33.700000000000003</v>
      </c>
      <c r="V187">
        <v>38.200000000000003</v>
      </c>
      <c r="W187">
        <v>34.1</v>
      </c>
      <c r="X187">
        <v>33.799999999999997</v>
      </c>
      <c r="Y187">
        <v>34</v>
      </c>
      <c r="Z187">
        <v>2.1</v>
      </c>
      <c r="AA187">
        <v>0.5</v>
      </c>
      <c r="AB187">
        <v>249</v>
      </c>
      <c r="AC187">
        <v>72</v>
      </c>
      <c r="AD187">
        <v>8.1999999999999993</v>
      </c>
      <c r="AE187">
        <v>7.8</v>
      </c>
      <c r="AF187">
        <v>16.100000000000001</v>
      </c>
      <c r="AG187"/>
      <c r="AH187"/>
      <c r="AI187"/>
      <c r="AJ187">
        <f t="shared" si="113"/>
        <v>184</v>
      </c>
      <c r="AK187" s="24">
        <f t="shared" si="89"/>
        <v>7.9038244086239011</v>
      </c>
      <c r="AL187" s="17">
        <f t="shared" si="90"/>
        <v>33.799999999999997</v>
      </c>
      <c r="AM187" s="24">
        <f t="shared" si="91"/>
        <v>1.9341000000000002</v>
      </c>
      <c r="AN187" s="17">
        <f t="shared" si="124"/>
        <v>97.916654144860004</v>
      </c>
      <c r="AO187" s="18">
        <f t="shared" si="92"/>
        <v>6.5144549492294604E-2</v>
      </c>
      <c r="AP187" s="24">
        <f t="shared" si="93"/>
        <v>0.2934186556451836</v>
      </c>
      <c r="AQ187" s="24">
        <f t="shared" si="94"/>
        <v>8.4609390636425328</v>
      </c>
      <c r="AR187" s="24">
        <f t="shared" si="95"/>
        <v>3.1677777175068473</v>
      </c>
      <c r="AS187" s="24">
        <f t="shared" si="96"/>
        <v>5.8143583905746903</v>
      </c>
      <c r="AT187" s="24">
        <f t="shared" si="114"/>
        <v>1.6472444131035606</v>
      </c>
      <c r="AU187" s="24">
        <f t="shared" si="115"/>
        <v>0.82917202823696823</v>
      </c>
      <c r="AV187" s="24">
        <f t="shared" si="97"/>
        <v>1.2382082206702645</v>
      </c>
      <c r="AW187" s="24">
        <f t="shared" si="98"/>
        <v>4.5761501699044258</v>
      </c>
      <c r="AX187" s="24">
        <f t="shared" si="99"/>
        <v>17.4636</v>
      </c>
      <c r="AY187" s="24">
        <f t="shared" si="100"/>
        <v>0.96701100059915313</v>
      </c>
      <c r="AZ187" s="24">
        <f t="shared" si="101"/>
        <v>0.40030073607990391</v>
      </c>
      <c r="BA187" s="24">
        <f t="shared" si="125"/>
        <v>1.8537112254242305</v>
      </c>
      <c r="BB187" s="24">
        <f t="shared" si="126"/>
        <v>0.21459547525706643</v>
      </c>
      <c r="BC187" s="24">
        <f t="shared" si="127"/>
        <v>0.76872999603480396</v>
      </c>
      <c r="BD187" s="24">
        <f t="shared" si="102"/>
        <v>41.288005747031228</v>
      </c>
      <c r="BE187" s="24">
        <f t="shared" si="128"/>
        <v>31.217035385215368</v>
      </c>
      <c r="BF187" s="18">
        <f t="shared" si="116"/>
        <v>0.72652638920162882</v>
      </c>
      <c r="BG187" s="25">
        <f t="shared" si="103"/>
        <v>9940962912.6033897</v>
      </c>
      <c r="BH187" s="25">
        <f t="shared" si="104"/>
        <v>7903100760.0574884</v>
      </c>
      <c r="BI187" s="24">
        <f t="shared" si="105"/>
        <v>43.744722093528139</v>
      </c>
      <c r="BJ187" s="18">
        <f t="shared" si="106"/>
        <v>0.18421527313264249</v>
      </c>
      <c r="BK187" s="18">
        <f t="shared" si="107"/>
        <v>0.63081062542219901</v>
      </c>
      <c r="BL187" s="24">
        <f t="shared" si="108"/>
        <v>5.0833533161327358</v>
      </c>
      <c r="BM187" s="24">
        <f t="shared" si="109"/>
        <v>12.380246683867263</v>
      </c>
      <c r="BN187" s="24">
        <f t="shared" si="117"/>
        <v>0.54586625590243665</v>
      </c>
      <c r="BO187" s="24">
        <f t="shared" si="110"/>
        <v>1.4820988981227183</v>
      </c>
      <c r="BP187" s="24">
        <f t="shared" si="111"/>
        <v>1.6905109997795038</v>
      </c>
      <c r="BQ187" s="24">
        <f t="shared" si="112"/>
        <v>0.40140187001631417</v>
      </c>
      <c r="BS187" s="9"/>
      <c r="BT187" s="13"/>
      <c r="BU187" s="14"/>
      <c r="BV187" s="13"/>
      <c r="BW187" s="26"/>
      <c r="BX187" s="27"/>
      <c r="BZ187" s="13"/>
      <c r="CA187" s="14"/>
      <c r="CB187" s="13"/>
      <c r="CC187" s="6"/>
      <c r="CD187" s="28"/>
      <c r="CF187" s="15"/>
      <c r="CG187" s="15"/>
      <c r="CH187" s="15"/>
    </row>
    <row r="188" spans="1:86" ht="18.75">
      <c r="A188">
        <f t="shared" si="118"/>
        <v>185</v>
      </c>
      <c r="B188">
        <f t="shared" si="119"/>
        <v>7.6</v>
      </c>
      <c r="C188">
        <f t="shared" si="120"/>
        <v>1.8</v>
      </c>
      <c r="D188" s="29">
        <f t="shared" si="121"/>
        <v>8.150319280938449</v>
      </c>
      <c r="E188">
        <f t="shared" si="122"/>
        <v>0</v>
      </c>
      <c r="F188">
        <f t="shared" si="123"/>
        <v>41.4</v>
      </c>
      <c r="G188">
        <f t="shared" si="123"/>
        <v>22.8</v>
      </c>
      <c r="H188">
        <v>2002</v>
      </c>
      <c r="I188">
        <v>185</v>
      </c>
      <c r="J188">
        <v>26</v>
      </c>
      <c r="K188">
        <v>41.4</v>
      </c>
      <c r="L188">
        <v>22.8</v>
      </c>
      <c r="M188">
        <v>32.4</v>
      </c>
      <c r="N188">
        <v>56.1</v>
      </c>
      <c r="O188">
        <v>7.6</v>
      </c>
      <c r="P188">
        <v>21.5</v>
      </c>
      <c r="Q188">
        <v>4.2</v>
      </c>
      <c r="R188">
        <v>29.86</v>
      </c>
      <c r="S188">
        <v>0</v>
      </c>
      <c r="T188">
        <v>46.7</v>
      </c>
      <c r="U188">
        <v>31.8</v>
      </c>
      <c r="V188">
        <v>39</v>
      </c>
      <c r="W188">
        <v>34</v>
      </c>
      <c r="X188">
        <v>33.799999999999997</v>
      </c>
      <c r="Y188">
        <v>33.9</v>
      </c>
      <c r="Z188">
        <v>1.8</v>
      </c>
      <c r="AA188">
        <v>0.8</v>
      </c>
      <c r="AB188">
        <v>194</v>
      </c>
      <c r="AC188">
        <v>59</v>
      </c>
      <c r="AD188">
        <v>5.4</v>
      </c>
      <c r="AE188">
        <v>9</v>
      </c>
      <c r="AF188">
        <v>15.3</v>
      </c>
      <c r="AG188"/>
      <c r="AH188"/>
      <c r="AI188"/>
      <c r="AJ188">
        <f t="shared" si="113"/>
        <v>185</v>
      </c>
      <c r="AK188" s="24">
        <f t="shared" si="89"/>
        <v>8.150319280938449</v>
      </c>
      <c r="AL188" s="17">
        <f t="shared" si="90"/>
        <v>32.1</v>
      </c>
      <c r="AM188" s="24">
        <f t="shared" si="91"/>
        <v>1.6578000000000002</v>
      </c>
      <c r="AN188" s="17">
        <f t="shared" si="124"/>
        <v>97.898071914594027</v>
      </c>
      <c r="AO188" s="18">
        <f t="shared" si="92"/>
        <v>6.5132186620729893E-2</v>
      </c>
      <c r="AP188" s="24">
        <f t="shared" si="93"/>
        <v>0.27009924016014725</v>
      </c>
      <c r="AQ188" s="24">
        <f t="shared" si="94"/>
        <v>7.9440081622160967</v>
      </c>
      <c r="AR188" s="24">
        <f t="shared" si="95"/>
        <v>2.7756312335019815</v>
      </c>
      <c r="AS188" s="24">
        <f t="shared" si="96"/>
        <v>5.3598196978590389</v>
      </c>
      <c r="AT188" s="24">
        <f t="shared" si="114"/>
        <v>1.5571291219946115</v>
      </c>
      <c r="AU188" s="24">
        <f t="shared" si="115"/>
        <v>0.60374462032842335</v>
      </c>
      <c r="AV188" s="24">
        <f t="shared" si="97"/>
        <v>1.0804368711615173</v>
      </c>
      <c r="AW188" s="24">
        <f t="shared" si="98"/>
        <v>4.2793828266975211</v>
      </c>
      <c r="AX188" s="24">
        <f t="shared" si="99"/>
        <v>22.9922</v>
      </c>
      <c r="AY188" s="24">
        <f t="shared" si="100"/>
        <v>0.96703055420162642</v>
      </c>
      <c r="AZ188" s="24">
        <f t="shared" si="101"/>
        <v>0.39879711269143509</v>
      </c>
      <c r="BA188" s="24">
        <f t="shared" si="125"/>
        <v>1.8524942202427279</v>
      </c>
      <c r="BB188" s="24">
        <f t="shared" si="126"/>
        <v>0.21383268424946014</v>
      </c>
      <c r="BC188" s="24">
        <f t="shared" si="127"/>
        <v>0.76921823504632703</v>
      </c>
      <c r="BD188" s="24">
        <f t="shared" si="102"/>
        <v>41.25450675014698</v>
      </c>
      <c r="BE188" s="24">
        <f t="shared" si="128"/>
        <v>31.191707463651127</v>
      </c>
      <c r="BF188" s="18">
        <f t="shared" si="116"/>
        <v>0.95730572091306587</v>
      </c>
      <c r="BG188" s="25">
        <f t="shared" si="103"/>
        <v>9790705437.465641</v>
      </c>
      <c r="BH188" s="25">
        <f t="shared" si="104"/>
        <v>7672414803.2778311</v>
      </c>
      <c r="BI188" s="24">
        <f t="shared" si="105"/>
        <v>42.810839270182619</v>
      </c>
      <c r="BJ188" s="18">
        <f t="shared" si="106"/>
        <v>0.19447830857646778</v>
      </c>
      <c r="BK188" s="18">
        <f t="shared" si="107"/>
        <v>0.94236272323263914</v>
      </c>
      <c r="BL188" s="24">
        <f t="shared" si="108"/>
        <v>7.8459043463182816</v>
      </c>
      <c r="BM188" s="24">
        <f t="shared" si="109"/>
        <v>15.146295653681719</v>
      </c>
      <c r="BN188" s="24">
        <f t="shared" si="117"/>
        <v>0.50724365886408973</v>
      </c>
      <c r="BO188" s="24">
        <f t="shared" si="110"/>
        <v>1.669129202498552</v>
      </c>
      <c r="BP188" s="24">
        <f t="shared" si="111"/>
        <v>1.3623275612891044</v>
      </c>
      <c r="BQ188" s="24">
        <f t="shared" si="112"/>
        <v>0.37194331403402481</v>
      </c>
      <c r="BS188" s="9"/>
      <c r="BT188" s="13"/>
      <c r="BU188" s="14"/>
      <c r="BV188" s="13"/>
      <c r="BW188" s="26"/>
      <c r="BX188" s="27"/>
      <c r="BZ188" s="13"/>
      <c r="CA188" s="14"/>
      <c r="CB188" s="13"/>
      <c r="CC188" s="6"/>
      <c r="CD188" s="28"/>
      <c r="CF188" s="15"/>
      <c r="CG188" s="15"/>
      <c r="CH188" s="15"/>
    </row>
    <row r="189" spans="1:86" ht="18.75">
      <c r="A189">
        <f t="shared" si="118"/>
        <v>186</v>
      </c>
      <c r="B189">
        <f t="shared" si="119"/>
        <v>8.6</v>
      </c>
      <c r="C189">
        <f t="shared" si="120"/>
        <v>1.7</v>
      </c>
      <c r="D189" s="29">
        <f t="shared" si="121"/>
        <v>7.8445494502972393</v>
      </c>
      <c r="E189">
        <f t="shared" si="122"/>
        <v>0</v>
      </c>
      <c r="F189">
        <f t="shared" si="123"/>
        <v>41.4</v>
      </c>
      <c r="G189">
        <f t="shared" si="123"/>
        <v>20.6</v>
      </c>
      <c r="H189">
        <v>2002</v>
      </c>
      <c r="I189">
        <v>186</v>
      </c>
      <c r="J189">
        <v>26</v>
      </c>
      <c r="K189">
        <v>41.4</v>
      </c>
      <c r="L189">
        <v>20.6</v>
      </c>
      <c r="M189">
        <v>32.299999999999997</v>
      </c>
      <c r="N189">
        <v>46.7</v>
      </c>
      <c r="O189">
        <v>8.6</v>
      </c>
      <c r="P189">
        <v>18.7</v>
      </c>
      <c r="Q189">
        <v>4.2</v>
      </c>
      <c r="R189">
        <v>28.86</v>
      </c>
      <c r="S189">
        <v>0</v>
      </c>
      <c r="T189">
        <v>46.8</v>
      </c>
      <c r="U189">
        <v>32.5</v>
      </c>
      <c r="V189">
        <v>39.5</v>
      </c>
      <c r="W189">
        <v>34.200000000000003</v>
      </c>
      <c r="X189">
        <v>33.9</v>
      </c>
      <c r="Y189">
        <v>34</v>
      </c>
      <c r="Z189">
        <v>1.7</v>
      </c>
      <c r="AA189">
        <v>0.1</v>
      </c>
      <c r="AB189">
        <v>256</v>
      </c>
      <c r="AC189">
        <v>78</v>
      </c>
      <c r="AD189">
        <v>4.5999999999999996</v>
      </c>
      <c r="AE189">
        <v>8.6</v>
      </c>
      <c r="AF189">
        <v>14.4</v>
      </c>
      <c r="AG189"/>
      <c r="AH189"/>
      <c r="AI189"/>
      <c r="AJ189">
        <f t="shared" si="113"/>
        <v>186</v>
      </c>
      <c r="AK189" s="24">
        <f t="shared" si="89"/>
        <v>7.8445494502972393</v>
      </c>
      <c r="AL189" s="17">
        <f t="shared" si="90"/>
        <v>31</v>
      </c>
      <c r="AM189" s="24">
        <f t="shared" si="91"/>
        <v>1.5657000000000001</v>
      </c>
      <c r="AN189" s="17">
        <f t="shared" si="124"/>
        <v>97.885938972846432</v>
      </c>
      <c r="AO189" s="18">
        <f t="shared" si="92"/>
        <v>6.5124114500301908E-2</v>
      </c>
      <c r="AP189" s="24">
        <f t="shared" si="93"/>
        <v>0.25585325971938661</v>
      </c>
      <c r="AQ189" s="24">
        <f t="shared" si="94"/>
        <v>7.9440081622160967</v>
      </c>
      <c r="AR189" s="24">
        <f t="shared" si="95"/>
        <v>2.4265523121060211</v>
      </c>
      <c r="AS189" s="24">
        <f t="shared" si="96"/>
        <v>5.1852802371610593</v>
      </c>
      <c r="AT189" s="24">
        <f t="shared" si="114"/>
        <v>1.1331999297535118</v>
      </c>
      <c r="AU189" s="24">
        <f t="shared" si="115"/>
        <v>0.68318470195058423</v>
      </c>
      <c r="AV189" s="24">
        <f t="shared" si="97"/>
        <v>0.90819231585204796</v>
      </c>
      <c r="AW189" s="24">
        <f t="shared" si="98"/>
        <v>4.2770879213090112</v>
      </c>
      <c r="AX189" s="24">
        <f t="shared" si="99"/>
        <v>22.222200000000001</v>
      </c>
      <c r="AY189" s="24">
        <f t="shared" si="100"/>
        <v>0.96705987736242871</v>
      </c>
      <c r="AZ189" s="24">
        <f t="shared" si="101"/>
        <v>0.39717531711172921</v>
      </c>
      <c r="BA189" s="24">
        <f t="shared" si="125"/>
        <v>1.8511837753295233</v>
      </c>
      <c r="BB189" s="24">
        <f t="shared" si="126"/>
        <v>0.21300940237847454</v>
      </c>
      <c r="BC189" s="24">
        <f t="shared" si="127"/>
        <v>0.76974289601546142</v>
      </c>
      <c r="BD189" s="24">
        <f t="shared" si="102"/>
        <v>41.21866432122777</v>
      </c>
      <c r="BE189" s="24">
        <f t="shared" si="128"/>
        <v>31.164607719993892</v>
      </c>
      <c r="BF189" s="18">
        <f t="shared" si="116"/>
        <v>0.92605048198584083</v>
      </c>
      <c r="BG189" s="25">
        <f t="shared" si="103"/>
        <v>9790705437.465641</v>
      </c>
      <c r="BH189" s="25">
        <f t="shared" si="104"/>
        <v>7446816255.3878994</v>
      </c>
      <c r="BI189" s="24">
        <f t="shared" si="105"/>
        <v>42.257784430030455</v>
      </c>
      <c r="BJ189" s="18">
        <f t="shared" si="106"/>
        <v>0.20658122549393532</v>
      </c>
      <c r="BK189" s="18">
        <f t="shared" si="107"/>
        <v>0.90016815068088529</v>
      </c>
      <c r="BL189" s="24">
        <f t="shared" si="108"/>
        <v>7.8581663038886687</v>
      </c>
      <c r="BM189" s="24">
        <f t="shared" si="109"/>
        <v>14.364033696111331</v>
      </c>
      <c r="BN189" s="24">
        <f t="shared" si="117"/>
        <v>0.49771426528452295</v>
      </c>
      <c r="BO189" s="24">
        <f t="shared" si="110"/>
        <v>1.4994346162986307</v>
      </c>
      <c r="BP189" s="24">
        <f t="shared" si="111"/>
        <v>1.2904434291036115</v>
      </c>
      <c r="BQ189" s="24">
        <f t="shared" si="112"/>
        <v>0.35564541508455028</v>
      </c>
      <c r="BS189" s="9"/>
      <c r="BT189" s="13"/>
      <c r="BU189" s="14"/>
      <c r="BV189" s="13"/>
      <c r="BW189" s="26"/>
      <c r="BX189" s="27"/>
      <c r="BZ189" s="13"/>
      <c r="CA189" s="14"/>
      <c r="CB189" s="13"/>
      <c r="CC189" s="6"/>
      <c r="CD189" s="28"/>
      <c r="CF189" s="15"/>
      <c r="CG189" s="15"/>
      <c r="CH189" s="15"/>
    </row>
    <row r="190" spans="1:86" ht="18.75">
      <c r="A190">
        <f t="shared" si="118"/>
        <v>187</v>
      </c>
      <c r="B190">
        <f t="shared" si="119"/>
        <v>10.199999999999999</v>
      </c>
      <c r="C190">
        <f t="shared" si="120"/>
        <v>1.8</v>
      </c>
      <c r="D190" s="29">
        <f t="shared" si="121"/>
        <v>8.1176902334429393</v>
      </c>
      <c r="E190">
        <f t="shared" si="122"/>
        <v>0</v>
      </c>
      <c r="F190">
        <f t="shared" si="123"/>
        <v>41.6</v>
      </c>
      <c r="G190">
        <f t="shared" si="123"/>
        <v>23.9</v>
      </c>
      <c r="H190">
        <v>2002</v>
      </c>
      <c r="I190">
        <v>187</v>
      </c>
      <c r="J190">
        <v>26</v>
      </c>
      <c r="K190">
        <v>41.6</v>
      </c>
      <c r="L190">
        <v>23.9</v>
      </c>
      <c r="M190">
        <v>33.299999999999997</v>
      </c>
      <c r="N190">
        <v>53.6</v>
      </c>
      <c r="O190">
        <v>10.199999999999999</v>
      </c>
      <c r="P190">
        <v>20.100000000000001</v>
      </c>
      <c r="Q190">
        <v>4.3</v>
      </c>
      <c r="R190">
        <v>29.34</v>
      </c>
      <c r="S190">
        <v>0</v>
      </c>
      <c r="T190">
        <v>47.9</v>
      </c>
      <c r="U190">
        <v>33</v>
      </c>
      <c r="V190">
        <v>40.200000000000003</v>
      </c>
      <c r="W190">
        <v>34.299999999999997</v>
      </c>
      <c r="X190">
        <v>34.1</v>
      </c>
      <c r="Y190">
        <v>34.200000000000003</v>
      </c>
      <c r="Z190">
        <v>1.8</v>
      </c>
      <c r="AA190">
        <v>0.5</v>
      </c>
      <c r="AB190">
        <v>251</v>
      </c>
      <c r="AC190">
        <v>67</v>
      </c>
      <c r="AD190">
        <v>6.1</v>
      </c>
      <c r="AE190">
        <v>9</v>
      </c>
      <c r="AF190">
        <v>15.6</v>
      </c>
      <c r="AG190"/>
      <c r="AH190"/>
      <c r="AI190"/>
      <c r="AJ190">
        <f t="shared" si="113"/>
        <v>187</v>
      </c>
      <c r="AK190" s="24">
        <f t="shared" si="89"/>
        <v>8.1176902334429393</v>
      </c>
      <c r="AL190" s="17">
        <f t="shared" si="90"/>
        <v>32.75</v>
      </c>
      <c r="AM190" s="24">
        <f t="shared" si="91"/>
        <v>1.6578000000000002</v>
      </c>
      <c r="AN190" s="17">
        <f t="shared" si="124"/>
        <v>97.90520093425485</v>
      </c>
      <c r="AO190" s="18">
        <f t="shared" si="92"/>
        <v>6.5136929601157301E-2</v>
      </c>
      <c r="AP190" s="24">
        <f t="shared" si="93"/>
        <v>0.27882516662023032</v>
      </c>
      <c r="AQ190" s="24">
        <f t="shared" si="94"/>
        <v>8.0282186216264044</v>
      </c>
      <c r="AR190" s="24">
        <f t="shared" si="95"/>
        <v>2.9660542018616081</v>
      </c>
      <c r="AS190" s="24">
        <f t="shared" si="96"/>
        <v>5.4971364117440062</v>
      </c>
      <c r="AT190" s="24">
        <f t="shared" si="114"/>
        <v>1.589805052197822</v>
      </c>
      <c r="AU190" s="24">
        <f t="shared" si="115"/>
        <v>0.81887829940589318</v>
      </c>
      <c r="AV190" s="24">
        <f t="shared" si="97"/>
        <v>1.2043416758018575</v>
      </c>
      <c r="AW190" s="24">
        <f t="shared" si="98"/>
        <v>4.2927947359421488</v>
      </c>
      <c r="AX190" s="24">
        <f t="shared" si="99"/>
        <v>22.591799999999999</v>
      </c>
      <c r="AY190" s="24">
        <f t="shared" si="100"/>
        <v>0.96709896139247453</v>
      </c>
      <c r="AZ190" s="24">
        <f t="shared" si="101"/>
        <v>0.3954358299138177</v>
      </c>
      <c r="BA190" s="24">
        <f t="shared" si="125"/>
        <v>1.8497807614361497</v>
      </c>
      <c r="BB190" s="24">
        <f t="shared" si="126"/>
        <v>0.21212575333671413</v>
      </c>
      <c r="BC190" s="24">
        <f t="shared" si="127"/>
        <v>0.7703033806113776</v>
      </c>
      <c r="BD190" s="24">
        <f t="shared" si="102"/>
        <v>41.180474099135211</v>
      </c>
      <c r="BE190" s="24">
        <f t="shared" si="128"/>
        <v>31.135732856874149</v>
      </c>
      <c r="BF190" s="18">
        <f t="shared" si="116"/>
        <v>0.94232565955235936</v>
      </c>
      <c r="BG190" s="25">
        <f t="shared" si="103"/>
        <v>9815629259.7450848</v>
      </c>
      <c r="BH190" s="25">
        <f t="shared" si="104"/>
        <v>7787117124.0910206</v>
      </c>
      <c r="BI190" s="24">
        <f t="shared" si="105"/>
        <v>43.153132759974206</v>
      </c>
      <c r="BJ190" s="18">
        <f t="shared" si="106"/>
        <v>0.18636049711836347</v>
      </c>
      <c r="BK190" s="18">
        <f t="shared" si="107"/>
        <v>0.9221396403956853</v>
      </c>
      <c r="BL190" s="24">
        <f t="shared" si="108"/>
        <v>7.4158832035874243</v>
      </c>
      <c r="BM190" s="24">
        <f t="shared" si="109"/>
        <v>15.175916796412576</v>
      </c>
      <c r="BN190" s="24">
        <f t="shared" si="117"/>
        <v>0.51724324459483895</v>
      </c>
      <c r="BO190" s="24">
        <f t="shared" si="110"/>
        <v>1.7264224319847912</v>
      </c>
      <c r="BP190" s="24">
        <f t="shared" si="111"/>
        <v>1.3637927475474338</v>
      </c>
      <c r="BQ190" s="24">
        <f t="shared" si="112"/>
        <v>0.38067665686493912</v>
      </c>
      <c r="BS190" s="9"/>
      <c r="BT190" s="13"/>
      <c r="BU190" s="14"/>
      <c r="BV190" s="13"/>
      <c r="BW190" s="26"/>
      <c r="BX190" s="27"/>
      <c r="BZ190" s="13"/>
      <c r="CA190" s="14"/>
      <c r="CB190" s="13"/>
      <c r="CC190" s="6"/>
      <c r="CD190" s="28"/>
      <c r="CF190" s="15"/>
      <c r="CG190" s="15"/>
      <c r="CH190" s="15"/>
    </row>
    <row r="191" spans="1:86" ht="18.75">
      <c r="A191">
        <f t="shared" si="118"/>
        <v>188</v>
      </c>
      <c r="B191">
        <f t="shared" si="119"/>
        <v>7.7</v>
      </c>
      <c r="C191">
        <f t="shared" si="120"/>
        <v>1.8</v>
      </c>
      <c r="D191" s="29">
        <f t="shared" si="121"/>
        <v>8.3120115585441354</v>
      </c>
      <c r="E191">
        <f t="shared" si="122"/>
        <v>0</v>
      </c>
      <c r="F191">
        <f t="shared" si="123"/>
        <v>42.9</v>
      </c>
      <c r="G191">
        <f t="shared" si="123"/>
        <v>23.7</v>
      </c>
      <c r="H191">
        <v>2002</v>
      </c>
      <c r="I191">
        <v>188</v>
      </c>
      <c r="J191">
        <v>26</v>
      </c>
      <c r="K191">
        <v>42.9</v>
      </c>
      <c r="L191">
        <v>23.7</v>
      </c>
      <c r="M191">
        <v>33.6</v>
      </c>
      <c r="N191">
        <v>39.6</v>
      </c>
      <c r="O191">
        <v>7.7</v>
      </c>
      <c r="P191">
        <v>18.2</v>
      </c>
      <c r="Q191">
        <v>4.5</v>
      </c>
      <c r="R191">
        <v>29.73</v>
      </c>
      <c r="S191">
        <v>0</v>
      </c>
      <c r="T191">
        <v>48</v>
      </c>
      <c r="U191">
        <v>33.1</v>
      </c>
      <c r="V191">
        <v>40.299999999999997</v>
      </c>
      <c r="W191">
        <v>34.5</v>
      </c>
      <c r="X191">
        <v>34.200000000000003</v>
      </c>
      <c r="Y191">
        <v>34.4</v>
      </c>
      <c r="Z191">
        <v>1.8</v>
      </c>
      <c r="AA191">
        <v>0.5</v>
      </c>
      <c r="AB191">
        <v>242</v>
      </c>
      <c r="AC191">
        <v>67</v>
      </c>
      <c r="AD191">
        <v>7.6</v>
      </c>
      <c r="AE191">
        <v>9.3000000000000007</v>
      </c>
      <c r="AF191">
        <v>15.6</v>
      </c>
      <c r="AG191"/>
      <c r="AH191"/>
      <c r="AI191"/>
      <c r="AJ191">
        <f t="shared" si="113"/>
        <v>188</v>
      </c>
      <c r="AK191" s="24">
        <f t="shared" si="89"/>
        <v>8.3120115585441354</v>
      </c>
      <c r="AL191" s="17">
        <f t="shared" si="90"/>
        <v>33.299999999999997</v>
      </c>
      <c r="AM191" s="24">
        <f t="shared" si="91"/>
        <v>1.6578000000000002</v>
      </c>
      <c r="AN191" s="17">
        <f t="shared" si="124"/>
        <v>97.911209887812504</v>
      </c>
      <c r="AO191" s="18">
        <f t="shared" si="92"/>
        <v>6.5140927394748721E-2</v>
      </c>
      <c r="AP191" s="24">
        <f t="shared" si="93"/>
        <v>0.28639170800411895</v>
      </c>
      <c r="AQ191" s="24">
        <f t="shared" si="94"/>
        <v>8.5946193462109957</v>
      </c>
      <c r="AR191" s="24">
        <f t="shared" si="95"/>
        <v>2.9306073746865935</v>
      </c>
      <c r="AS191" s="24">
        <f t="shared" si="96"/>
        <v>5.7626133604487944</v>
      </c>
      <c r="AT191" s="24">
        <f t="shared" si="114"/>
        <v>1.160520520375891</v>
      </c>
      <c r="AU191" s="24">
        <f t="shared" si="115"/>
        <v>0.66178568965824669</v>
      </c>
      <c r="AV191" s="24">
        <f t="shared" si="97"/>
        <v>0.91115310501706892</v>
      </c>
      <c r="AW191" s="24">
        <f t="shared" si="98"/>
        <v>4.851460255431725</v>
      </c>
      <c r="AX191" s="24">
        <f t="shared" si="99"/>
        <v>22.892099999999999</v>
      </c>
      <c r="AY191" s="24">
        <f t="shared" si="100"/>
        <v>0.96714779471032231</v>
      </c>
      <c r="AZ191" s="24">
        <f t="shared" si="101"/>
        <v>0.39357916654529862</v>
      </c>
      <c r="BA191" s="24">
        <f t="shared" si="125"/>
        <v>1.8482861034414866</v>
      </c>
      <c r="BB191" s="24">
        <f t="shared" si="126"/>
        <v>0.21118187140603384</v>
      </c>
      <c r="BC191" s="24">
        <f t="shared" si="127"/>
        <v>0.77089904920152452</v>
      </c>
      <c r="BD191" s="24">
        <f t="shared" si="102"/>
        <v>41.139931321388353</v>
      </c>
      <c r="BE191" s="24">
        <f t="shared" si="128"/>
        <v>31.105079273475305</v>
      </c>
      <c r="BF191" s="18">
        <f t="shared" si="116"/>
        <v>0.95579245237134325</v>
      </c>
      <c r="BG191" s="25">
        <f t="shared" si="103"/>
        <v>9978795972.2026367</v>
      </c>
      <c r="BH191" s="25">
        <f t="shared" si="104"/>
        <v>7766167130.2389145</v>
      </c>
      <c r="BI191" s="24">
        <f t="shared" si="105"/>
        <v>43.501777045635464</v>
      </c>
      <c r="BJ191" s="18">
        <f t="shared" si="106"/>
        <v>0.20636392381420895</v>
      </c>
      <c r="BK191" s="18">
        <f t="shared" si="107"/>
        <v>0.94031981070131343</v>
      </c>
      <c r="BL191" s="24">
        <f t="shared" si="108"/>
        <v>8.4414365635841389</v>
      </c>
      <c r="BM191" s="24">
        <f t="shared" si="109"/>
        <v>14.45066343641586</v>
      </c>
      <c r="BN191" s="24">
        <f t="shared" si="117"/>
        <v>0.48606335137624823</v>
      </c>
      <c r="BO191" s="24">
        <f t="shared" si="110"/>
        <v>1.688528474805906</v>
      </c>
      <c r="BP191" s="24">
        <f t="shared" si="111"/>
        <v>1.538605436261584</v>
      </c>
      <c r="BQ191" s="24">
        <f t="shared" si="112"/>
        <v>0.38824944940677258</v>
      </c>
      <c r="BS191" s="9"/>
      <c r="BT191" s="13"/>
      <c r="BU191" s="14"/>
      <c r="BV191" s="13"/>
      <c r="BW191" s="26"/>
      <c r="BX191" s="27"/>
      <c r="BZ191" s="13"/>
      <c r="CA191" s="14"/>
      <c r="CB191" s="13"/>
      <c r="CC191" s="6"/>
      <c r="CD191" s="28"/>
      <c r="CF191" s="15"/>
      <c r="CG191" s="15"/>
      <c r="CH191" s="15"/>
    </row>
    <row r="192" spans="1:86" ht="18.75">
      <c r="A192">
        <f t="shared" si="118"/>
        <v>189</v>
      </c>
      <c r="B192">
        <f t="shared" si="119"/>
        <v>8</v>
      </c>
      <c r="C192">
        <f t="shared" si="120"/>
        <v>2</v>
      </c>
      <c r="D192" s="29">
        <f t="shared" si="121"/>
        <v>8.7917314516699605</v>
      </c>
      <c r="E192">
        <f t="shared" si="122"/>
        <v>0</v>
      </c>
      <c r="F192">
        <f t="shared" si="123"/>
        <v>44.4</v>
      </c>
      <c r="G192">
        <f t="shared" si="123"/>
        <v>23.9</v>
      </c>
      <c r="H192">
        <v>2002</v>
      </c>
      <c r="I192">
        <v>189</v>
      </c>
      <c r="J192">
        <v>26</v>
      </c>
      <c r="K192">
        <v>44.4</v>
      </c>
      <c r="L192">
        <v>23.9</v>
      </c>
      <c r="M192">
        <v>34.799999999999997</v>
      </c>
      <c r="N192">
        <v>61.1</v>
      </c>
      <c r="O192">
        <v>8</v>
      </c>
      <c r="P192">
        <v>16.2</v>
      </c>
      <c r="Q192">
        <v>5</v>
      </c>
      <c r="R192">
        <v>29.35</v>
      </c>
      <c r="S192">
        <v>0</v>
      </c>
      <c r="T192">
        <v>47.7</v>
      </c>
      <c r="U192">
        <v>33.4</v>
      </c>
      <c r="V192">
        <v>40.4</v>
      </c>
      <c r="W192">
        <v>34.700000000000003</v>
      </c>
      <c r="X192">
        <v>34.4</v>
      </c>
      <c r="Y192">
        <v>34.6</v>
      </c>
      <c r="Z192">
        <v>2</v>
      </c>
      <c r="AA192">
        <v>0.3</v>
      </c>
      <c r="AB192">
        <v>252</v>
      </c>
      <c r="AC192">
        <v>74</v>
      </c>
      <c r="AD192">
        <v>6.3</v>
      </c>
      <c r="AE192">
        <v>9.4</v>
      </c>
      <c r="AF192">
        <v>15.8</v>
      </c>
      <c r="AG192"/>
      <c r="AH192"/>
      <c r="AI192"/>
      <c r="AJ192">
        <f t="shared" si="113"/>
        <v>189</v>
      </c>
      <c r="AK192" s="24">
        <f t="shared" si="89"/>
        <v>8.7917314516699605</v>
      </c>
      <c r="AL192" s="17">
        <f t="shared" si="90"/>
        <v>34.15</v>
      </c>
      <c r="AM192" s="24">
        <f t="shared" si="91"/>
        <v>1.8420000000000001</v>
      </c>
      <c r="AN192" s="17">
        <f t="shared" si="124"/>
        <v>97.920454729169478</v>
      </c>
      <c r="AO192" s="18">
        <f t="shared" si="92"/>
        <v>6.5147078044304585E-2</v>
      </c>
      <c r="AP192" s="24">
        <f t="shared" si="93"/>
        <v>0.2984227926700681</v>
      </c>
      <c r="AQ192" s="24">
        <f t="shared" si="94"/>
        <v>9.290723454050255</v>
      </c>
      <c r="AR192" s="24">
        <f t="shared" si="95"/>
        <v>2.9660542018616081</v>
      </c>
      <c r="AS192" s="24">
        <f t="shared" si="96"/>
        <v>6.1283888279559315</v>
      </c>
      <c r="AT192" s="24">
        <f t="shared" si="114"/>
        <v>1.8122591173374425</v>
      </c>
      <c r="AU192" s="24">
        <f t="shared" si="115"/>
        <v>0.74325787632402041</v>
      </c>
      <c r="AV192" s="24">
        <f t="shared" si="97"/>
        <v>1.2777584968307314</v>
      </c>
      <c r="AW192" s="24">
        <f t="shared" si="98"/>
        <v>4.8506303311251999</v>
      </c>
      <c r="AX192" s="24">
        <f t="shared" si="99"/>
        <v>22.599500000000003</v>
      </c>
      <c r="AY192" s="24">
        <f t="shared" si="100"/>
        <v>0.96720636284560613</v>
      </c>
      <c r="AZ192" s="24">
        <f t="shared" si="101"/>
        <v>0.39160587717559803</v>
      </c>
      <c r="BA192" s="24">
        <f t="shared" si="125"/>
        <v>1.8467007782990248</v>
      </c>
      <c r="BB192" s="24">
        <f t="shared" si="126"/>
        <v>0.21017790174898468</v>
      </c>
      <c r="BC192" s="24">
        <f t="shared" si="127"/>
        <v>0.77152922149385028</v>
      </c>
      <c r="BD192" s="24">
        <f t="shared" si="102"/>
        <v>41.097030842752702</v>
      </c>
      <c r="BE192" s="24">
        <f t="shared" si="128"/>
        <v>31.072643079588463</v>
      </c>
      <c r="BF192" s="18">
        <f t="shared" si="116"/>
        <v>0.94456078051757164</v>
      </c>
      <c r="BG192" s="25">
        <f t="shared" si="103"/>
        <v>10169583653.001833</v>
      </c>
      <c r="BH192" s="25">
        <f t="shared" si="104"/>
        <v>7787117124.0910206</v>
      </c>
      <c r="BI192" s="24">
        <f t="shared" si="105"/>
        <v>44.020851955043135</v>
      </c>
      <c r="BJ192" s="18">
        <f t="shared" si="106"/>
        <v>0.18174682771621184</v>
      </c>
      <c r="BK192" s="18">
        <f t="shared" si="107"/>
        <v>0.92515705369872181</v>
      </c>
      <c r="BL192" s="24">
        <f t="shared" si="108"/>
        <v>7.4018579631850274</v>
      </c>
      <c r="BM192" s="24">
        <f t="shared" si="109"/>
        <v>15.197642036814976</v>
      </c>
      <c r="BN192" s="24">
        <f t="shared" si="117"/>
        <v>0.51780722442299743</v>
      </c>
      <c r="BO192" s="24">
        <f t="shared" si="110"/>
        <v>1.8504116936795496</v>
      </c>
      <c r="BP192" s="24">
        <f t="shared" si="111"/>
        <v>1.7047023601383853</v>
      </c>
      <c r="BQ192" s="24">
        <f t="shared" si="112"/>
        <v>0.40437018275195979</v>
      </c>
      <c r="BS192" s="9"/>
      <c r="BT192" s="13"/>
      <c r="BU192" s="14"/>
      <c r="BV192" s="13"/>
      <c r="BW192" s="26"/>
      <c r="BX192" s="27"/>
      <c r="BZ192" s="13"/>
      <c r="CA192" s="14"/>
      <c r="CB192" s="13"/>
      <c r="CC192" s="6"/>
      <c r="CD192" s="28"/>
      <c r="CF192" s="15"/>
      <c r="CG192" s="15"/>
      <c r="CH192" s="15"/>
    </row>
    <row r="193" spans="1:86" ht="18.75">
      <c r="A193">
        <f t="shared" si="118"/>
        <v>190</v>
      </c>
      <c r="B193">
        <f t="shared" si="119"/>
        <v>11.9</v>
      </c>
      <c r="C193">
        <f t="shared" si="120"/>
        <v>2.8</v>
      </c>
      <c r="D193" s="29">
        <f t="shared" si="121"/>
        <v>9.1562623316625764</v>
      </c>
      <c r="E193">
        <f t="shared" si="122"/>
        <v>0</v>
      </c>
      <c r="F193">
        <f t="shared" si="123"/>
        <v>43</v>
      </c>
      <c r="G193">
        <f t="shared" si="123"/>
        <v>25.9</v>
      </c>
      <c r="H193">
        <v>2002</v>
      </c>
      <c r="I193">
        <v>190</v>
      </c>
      <c r="J193">
        <v>26</v>
      </c>
      <c r="K193">
        <v>43</v>
      </c>
      <c r="L193">
        <v>25.9</v>
      </c>
      <c r="M193">
        <v>34.799999999999997</v>
      </c>
      <c r="N193">
        <v>77.3</v>
      </c>
      <c r="O193">
        <v>11.9</v>
      </c>
      <c r="P193">
        <v>32.799999999999997</v>
      </c>
      <c r="Q193">
        <v>4</v>
      </c>
      <c r="R193">
        <v>26.13</v>
      </c>
      <c r="S193">
        <v>0</v>
      </c>
      <c r="T193">
        <v>48.5</v>
      </c>
      <c r="U193">
        <v>35.6</v>
      </c>
      <c r="V193">
        <v>41.6</v>
      </c>
      <c r="W193">
        <v>34.9</v>
      </c>
      <c r="X193">
        <v>34.6</v>
      </c>
      <c r="Y193">
        <v>34.799999999999997</v>
      </c>
      <c r="Z193">
        <v>2.8</v>
      </c>
      <c r="AA193">
        <v>1.2</v>
      </c>
      <c r="AB193">
        <v>96</v>
      </c>
      <c r="AC193">
        <v>61</v>
      </c>
      <c r="AD193">
        <v>15.6</v>
      </c>
      <c r="AE193">
        <v>8.5</v>
      </c>
      <c r="AF193">
        <v>16.399999999999999</v>
      </c>
      <c r="AG193"/>
      <c r="AH193"/>
      <c r="AI193"/>
      <c r="AJ193">
        <f t="shared" si="113"/>
        <v>190</v>
      </c>
      <c r="AK193" s="24">
        <f t="shared" si="89"/>
        <v>9.1562623316625764</v>
      </c>
      <c r="AL193" s="17">
        <f t="shared" si="90"/>
        <v>34.450000000000003</v>
      </c>
      <c r="AM193" s="24">
        <f t="shared" si="91"/>
        <v>2.5787999999999998</v>
      </c>
      <c r="AN193" s="17">
        <f t="shared" si="124"/>
        <v>97.923705584045734</v>
      </c>
      <c r="AO193" s="18">
        <f t="shared" si="92"/>
        <v>6.5149240857956953E-2</v>
      </c>
      <c r="AP193" s="24">
        <f t="shared" si="93"/>
        <v>0.30276862678488536</v>
      </c>
      <c r="AQ193" s="24">
        <f t="shared" si="94"/>
        <v>8.6395827361885367</v>
      </c>
      <c r="AR193" s="24">
        <f t="shared" si="95"/>
        <v>3.3416202151479171</v>
      </c>
      <c r="AS193" s="24">
        <f t="shared" si="96"/>
        <v>5.9906014756682264</v>
      </c>
      <c r="AT193" s="24">
        <f t="shared" si="114"/>
        <v>2.5830724263093394</v>
      </c>
      <c r="AU193" s="24">
        <f t="shared" si="115"/>
        <v>1.028110345606436</v>
      </c>
      <c r="AV193" s="24">
        <f t="shared" si="97"/>
        <v>1.8055913859578876</v>
      </c>
      <c r="AW193" s="24">
        <f t="shared" si="98"/>
        <v>4.1850100897103388</v>
      </c>
      <c r="AX193" s="24">
        <f t="shared" si="99"/>
        <v>20.120100000000001</v>
      </c>
      <c r="AY193" s="24">
        <f t="shared" si="100"/>
        <v>0.96727464844332345</v>
      </c>
      <c r="AZ193" s="24">
        <f t="shared" si="101"/>
        <v>0.38951654653294338</v>
      </c>
      <c r="BA193" s="24">
        <f t="shared" si="125"/>
        <v>1.8450258128966557</v>
      </c>
      <c r="BB193" s="24">
        <f t="shared" si="126"/>
        <v>0.20911400071538763</v>
      </c>
      <c r="BC193" s="24">
        <f t="shared" si="127"/>
        <v>0.7721931772222832</v>
      </c>
      <c r="BD193" s="24">
        <f t="shared" si="102"/>
        <v>41.051767155297988</v>
      </c>
      <c r="BE193" s="24">
        <f t="shared" si="128"/>
        <v>31.0384201107777</v>
      </c>
      <c r="BF193" s="18">
        <f t="shared" si="116"/>
        <v>0.84185985970744326</v>
      </c>
      <c r="BG193" s="25">
        <f t="shared" si="103"/>
        <v>9991430956.4996033</v>
      </c>
      <c r="BH193" s="25">
        <f t="shared" si="104"/>
        <v>7998956148.0799494</v>
      </c>
      <c r="BI193" s="24">
        <f t="shared" si="105"/>
        <v>44.103433986876773</v>
      </c>
      <c r="BJ193" s="18">
        <f t="shared" si="106"/>
        <v>0.15187878597889445</v>
      </c>
      <c r="BK193" s="18">
        <f t="shared" si="107"/>
        <v>0.78651081060504857</v>
      </c>
      <c r="BL193" s="24">
        <f t="shared" si="108"/>
        <v>5.268345146484986</v>
      </c>
      <c r="BM193" s="24">
        <f t="shared" si="109"/>
        <v>14.851754853515015</v>
      </c>
      <c r="BN193" s="24">
        <f t="shared" si="117"/>
        <v>0.56837944330329182</v>
      </c>
      <c r="BO193" s="24">
        <f t="shared" si="110"/>
        <v>1.8346313323165548</v>
      </c>
      <c r="BP193" s="24">
        <f t="shared" si="111"/>
        <v>2.0571482480145153</v>
      </c>
      <c r="BQ193" s="24">
        <f t="shared" si="112"/>
        <v>0.42504020083317212</v>
      </c>
      <c r="BS193" s="9"/>
      <c r="BT193" s="13"/>
      <c r="BU193" s="14"/>
      <c r="BV193" s="13"/>
      <c r="BW193" s="26"/>
      <c r="BX193" s="27"/>
      <c r="BZ193" s="13"/>
      <c r="CA193" s="14"/>
      <c r="CB193" s="13"/>
      <c r="CC193" s="6"/>
      <c r="CD193" s="28"/>
      <c r="CF193" s="15"/>
      <c r="CG193" s="15"/>
      <c r="CH193" s="15"/>
    </row>
    <row r="194" spans="1:86" ht="18.75">
      <c r="A194">
        <f t="shared" si="118"/>
        <v>191</v>
      </c>
      <c r="B194">
        <f t="shared" si="119"/>
        <v>20.2</v>
      </c>
      <c r="C194">
        <f t="shared" si="120"/>
        <v>2.2999999999999998</v>
      </c>
      <c r="D194" s="29">
        <f t="shared" si="121"/>
        <v>8.1982266703475037</v>
      </c>
      <c r="E194">
        <f t="shared" si="122"/>
        <v>0</v>
      </c>
      <c r="F194">
        <f t="shared" si="123"/>
        <v>42.4</v>
      </c>
      <c r="G194">
        <f t="shared" si="123"/>
        <v>24.7</v>
      </c>
      <c r="H194">
        <v>2002</v>
      </c>
      <c r="I194">
        <v>191</v>
      </c>
      <c r="J194">
        <v>26</v>
      </c>
      <c r="K194">
        <v>42.4</v>
      </c>
      <c r="L194">
        <v>24.7</v>
      </c>
      <c r="M194">
        <v>34.200000000000003</v>
      </c>
      <c r="N194">
        <v>79.599999999999994</v>
      </c>
      <c r="O194">
        <v>20.2</v>
      </c>
      <c r="P194">
        <v>41</v>
      </c>
      <c r="Q194">
        <v>3.5</v>
      </c>
      <c r="R194">
        <v>26.04</v>
      </c>
      <c r="S194">
        <v>0</v>
      </c>
      <c r="T194">
        <v>48.9</v>
      </c>
      <c r="U194">
        <v>35.6</v>
      </c>
      <c r="V194">
        <v>41.9</v>
      </c>
      <c r="W194">
        <v>35.200000000000003</v>
      </c>
      <c r="X194">
        <v>34.9</v>
      </c>
      <c r="Y194">
        <v>35.1</v>
      </c>
      <c r="Z194">
        <v>2.2999999999999998</v>
      </c>
      <c r="AA194">
        <v>0.2</v>
      </c>
      <c r="AB194">
        <v>321</v>
      </c>
      <c r="AC194">
        <v>78</v>
      </c>
      <c r="AD194">
        <v>9</v>
      </c>
      <c r="AE194">
        <v>8</v>
      </c>
      <c r="AF194">
        <v>16</v>
      </c>
      <c r="AG194"/>
      <c r="AH194"/>
      <c r="AI194"/>
      <c r="AJ194">
        <f t="shared" si="113"/>
        <v>191</v>
      </c>
      <c r="AK194" s="24">
        <f t="shared" si="89"/>
        <v>8.1982266703475037</v>
      </c>
      <c r="AL194" s="17">
        <f t="shared" si="90"/>
        <v>33.549999999999997</v>
      </c>
      <c r="AM194" s="24">
        <f t="shared" si="91"/>
        <v>2.1183000000000001</v>
      </c>
      <c r="AN194" s="17">
        <f t="shared" si="124"/>
        <v>97.913934204503747</v>
      </c>
      <c r="AO194" s="18">
        <f t="shared" si="92"/>
        <v>6.5142739899322885E-2</v>
      </c>
      <c r="AP194" s="24">
        <f t="shared" si="93"/>
        <v>0.28988738038385975</v>
      </c>
      <c r="AQ194" s="24">
        <f t="shared" si="94"/>
        <v>8.3728196008798026</v>
      </c>
      <c r="AR194" s="24">
        <f t="shared" si="95"/>
        <v>3.1116099111162523</v>
      </c>
      <c r="AS194" s="24">
        <f t="shared" si="96"/>
        <v>5.7422147559980274</v>
      </c>
      <c r="AT194" s="24">
        <f t="shared" si="114"/>
        <v>2.4768414892485366</v>
      </c>
      <c r="AU194" s="24">
        <f t="shared" si="115"/>
        <v>1.6913095593777201</v>
      </c>
      <c r="AV194" s="24">
        <f t="shared" si="97"/>
        <v>2.0840755243131284</v>
      </c>
      <c r="AW194" s="24">
        <f t="shared" si="98"/>
        <v>3.6581392316848991</v>
      </c>
      <c r="AX194" s="24">
        <f t="shared" si="99"/>
        <v>20.050799999999999</v>
      </c>
      <c r="AY194" s="24">
        <f t="shared" si="100"/>
        <v>0.96735263126897786</v>
      </c>
      <c r="AZ194" s="24">
        <f t="shared" si="101"/>
        <v>0.38731179373109537</v>
      </c>
      <c r="BA194" s="24">
        <f t="shared" si="125"/>
        <v>1.8432622818382876</v>
      </c>
      <c r="BB194" s="24">
        <f t="shared" si="126"/>
        <v>0.20799033616307905</v>
      </c>
      <c r="BC194" s="24">
        <f t="shared" si="127"/>
        <v>0.77289015687522411</v>
      </c>
      <c r="BD194" s="24">
        <f t="shared" si="102"/>
        <v>41.004134409937244</v>
      </c>
      <c r="BE194" s="24">
        <f t="shared" si="128"/>
        <v>31.002405944665352</v>
      </c>
      <c r="BF194" s="18">
        <f t="shared" si="116"/>
        <v>0.83993481172001605</v>
      </c>
      <c r="BG194" s="25">
        <f t="shared" si="103"/>
        <v>9915800708.1345043</v>
      </c>
      <c r="BH194" s="25">
        <f t="shared" si="104"/>
        <v>7871341244.5599384</v>
      </c>
      <c r="BI194" s="24">
        <f t="shared" si="105"/>
        <v>43.60517849703043</v>
      </c>
      <c r="BJ194" s="18">
        <f t="shared" si="106"/>
        <v>0.13789141463921598</v>
      </c>
      <c r="BK194" s="18">
        <f t="shared" si="107"/>
        <v>0.78391199582202187</v>
      </c>
      <c r="BL194" s="24">
        <f t="shared" si="108"/>
        <v>4.7134901731248871</v>
      </c>
      <c r="BM194" s="24">
        <f t="shared" si="109"/>
        <v>15.337309826875112</v>
      </c>
      <c r="BN194" s="24">
        <f t="shared" si="117"/>
        <v>0.58899039273713949</v>
      </c>
      <c r="BO194" s="24">
        <f t="shared" si="110"/>
        <v>1.8140057676821697</v>
      </c>
      <c r="BP194" s="24">
        <f t="shared" si="111"/>
        <v>1.4812497556864126</v>
      </c>
      <c r="BQ194" s="24">
        <f t="shared" si="112"/>
        <v>0.40194735469895276</v>
      </c>
      <c r="BS194" s="9"/>
      <c r="BT194" s="13"/>
      <c r="BU194" s="14"/>
      <c r="BV194" s="13"/>
      <c r="BW194" s="26"/>
      <c r="BX194" s="27"/>
      <c r="BZ194" s="13"/>
      <c r="CA194" s="14"/>
      <c r="CB194" s="13"/>
      <c r="CC194" s="6"/>
      <c r="CD194" s="28"/>
      <c r="CF194" s="15"/>
      <c r="CG194" s="15"/>
      <c r="CH194" s="15"/>
    </row>
    <row r="195" spans="1:86" ht="18.75">
      <c r="A195">
        <f t="shared" si="118"/>
        <v>192</v>
      </c>
      <c r="B195">
        <f t="shared" si="119"/>
        <v>15.8</v>
      </c>
      <c r="C195">
        <f t="shared" si="120"/>
        <v>2.1</v>
      </c>
      <c r="D195" s="29">
        <f t="shared" si="121"/>
        <v>8.3325714495069203</v>
      </c>
      <c r="E195">
        <f t="shared" si="122"/>
        <v>0</v>
      </c>
      <c r="F195">
        <f t="shared" si="123"/>
        <v>43.1</v>
      </c>
      <c r="G195">
        <f t="shared" si="123"/>
        <v>24.6</v>
      </c>
      <c r="H195">
        <v>2002</v>
      </c>
      <c r="I195">
        <v>192</v>
      </c>
      <c r="J195">
        <v>26</v>
      </c>
      <c r="K195">
        <v>43.1</v>
      </c>
      <c r="L195">
        <v>24.6</v>
      </c>
      <c r="M195">
        <v>34.9</v>
      </c>
      <c r="N195">
        <v>71.2</v>
      </c>
      <c r="O195">
        <v>15.8</v>
      </c>
      <c r="P195">
        <v>36</v>
      </c>
      <c r="Q195">
        <v>3.9</v>
      </c>
      <c r="R195">
        <v>27.09</v>
      </c>
      <c r="S195">
        <v>0</v>
      </c>
      <c r="T195">
        <v>49.3</v>
      </c>
      <c r="U195">
        <v>36.299999999999997</v>
      </c>
      <c r="V195">
        <v>42.5</v>
      </c>
      <c r="W195">
        <v>35.5</v>
      </c>
      <c r="X195">
        <v>35.200000000000003</v>
      </c>
      <c r="Y195">
        <v>35.4</v>
      </c>
      <c r="Z195">
        <v>2.1</v>
      </c>
      <c r="AA195">
        <v>0.7</v>
      </c>
      <c r="AB195">
        <v>161</v>
      </c>
      <c r="AC195">
        <v>65</v>
      </c>
      <c r="AD195">
        <v>8.4</v>
      </c>
      <c r="AE195">
        <v>8.4</v>
      </c>
      <c r="AF195">
        <v>15.9</v>
      </c>
      <c r="AG195"/>
      <c r="AH195"/>
      <c r="AI195"/>
      <c r="AJ195">
        <f t="shared" si="113"/>
        <v>192</v>
      </c>
      <c r="AK195" s="24">
        <f t="shared" ref="AK195:AK258" si="129">(BO195+BP195)/BQ195</f>
        <v>8.3325714495069203</v>
      </c>
      <c r="AL195" s="17">
        <f t="shared" ref="AL195:AL258" si="130">(K195+L195)/2</f>
        <v>33.85</v>
      </c>
      <c r="AM195" s="24">
        <f t="shared" ref="AM195:AM258" si="131">Z195*0.921</f>
        <v>1.9341000000000002</v>
      </c>
      <c r="AN195" s="17">
        <f t="shared" si="124"/>
        <v>97.917197608698757</v>
      </c>
      <c r="AO195" s="18">
        <f t="shared" ref="AO195:AO258" si="132">AN195*0.00163/2.45</f>
        <v>6.5144911062113856E-2</v>
      </c>
      <c r="AP195" s="24">
        <f t="shared" ref="AP195:AP258" si="133">(2504*EXP(17.27*AL195/(237.3+AL195)))/(AL195+237.3)^2</f>
        <v>0.29412920790713931</v>
      </c>
      <c r="AQ195" s="24">
        <f t="shared" ref="AQ195:AQ258" si="134">0.6108*EXP(17.27*K195/(237.3+K195))</f>
        <v>8.6847490326875256</v>
      </c>
      <c r="AR195" s="24">
        <f t="shared" ref="AR195:AR258" si="135">0.6108*EXP(17.27*L195/(237.3+L195))</f>
        <v>3.0930813295225428</v>
      </c>
      <c r="AS195" s="24">
        <f t="shared" ref="AS195:AS258" si="136">(AQ195+AR195)/2</f>
        <v>5.888915181105034</v>
      </c>
      <c r="AT195" s="24">
        <f t="shared" si="114"/>
        <v>2.2022739066200505</v>
      </c>
      <c r="AU195" s="24">
        <f t="shared" si="115"/>
        <v>1.3721903471646291</v>
      </c>
      <c r="AV195" s="24">
        <f t="shared" ref="AV195:AV258" si="137">(AT195+AU195)/2</f>
        <v>1.7872321268923397</v>
      </c>
      <c r="AW195" s="24">
        <f t="shared" ref="AW195:AW258" si="138">AS195-AV195</f>
        <v>4.1016830542126943</v>
      </c>
      <c r="AX195" s="24">
        <f t="shared" ref="AX195:AX258" si="139">R195*0.77</f>
        <v>20.859300000000001</v>
      </c>
      <c r="AY195" s="24">
        <f t="shared" ref="AY195:AY258" si="140">1+(0.033*COS(2*PI()*I195/365))</f>
        <v>0.96744028821457528</v>
      </c>
      <c r="AZ195" s="24">
        <f t="shared" ref="AZ195:AZ258" si="141">(0.409*SIN((2*PI()*I195/365)-1.39))</f>
        <v>0.38499227208589176</v>
      </c>
      <c r="BA195" s="24">
        <f t="shared" si="125"/>
        <v>1.8414113051567538</v>
      </c>
      <c r="BB195" s="24">
        <f t="shared" si="126"/>
        <v>0.20680708779182339</v>
      </c>
      <c r="BC195" s="24">
        <f t="shared" si="127"/>
        <v>0.77361936246676766</v>
      </c>
      <c r="BD195" s="24">
        <f t="shared" ref="BD195:BD258" si="142">(24*60/PI())*(0.082*AY195)*((BA195*BB195)+(BC195*SIN(BA195)))</f>
        <v>40.954126439458143</v>
      </c>
      <c r="BE195" s="24">
        <f t="shared" si="128"/>
        <v>30.964595918345513</v>
      </c>
      <c r="BF195" s="18">
        <f t="shared" si="116"/>
        <v>0.87487012817596821</v>
      </c>
      <c r="BG195" s="25">
        <f t="shared" ref="BG195:BG258" si="143">(K195+273.16)^4</f>
        <v>10004077935.65424</v>
      </c>
      <c r="BH195" s="25">
        <f t="shared" ref="BH195:BH258" si="144">(L195+273.16)^4</f>
        <v>7860776041.8675165</v>
      </c>
      <c r="BI195" s="24">
        <f t="shared" ref="BI195:BI258" si="145">((BG195+BH195)/2)*4.903*10^-9</f>
        <v>43.795689525894581</v>
      </c>
      <c r="BJ195" s="18">
        <f t="shared" ref="BJ195:BJ258" si="146">(0.34-(0.14*SQRT(AV195)))</f>
        <v>0.15283763816651103</v>
      </c>
      <c r="BK195" s="18">
        <f t="shared" ref="BK195:BK258" si="147">1.35*BF195-0.35</f>
        <v>0.83107467303755722</v>
      </c>
      <c r="BL195" s="24">
        <f t="shared" ref="BL195:BL258" si="148">BI195*BJ195*BK195</f>
        <v>5.5629061550942254</v>
      </c>
      <c r="BM195" s="24">
        <f t="shared" ref="BM195:BM258" si="149">AX195-BL195</f>
        <v>15.296393844905776</v>
      </c>
      <c r="BN195" s="24">
        <f t="shared" si="117"/>
        <v>0.5646509355816085</v>
      </c>
      <c r="BO195" s="24">
        <f t="shared" ref="BO195:BO258" si="150">AP195*0.408*BM195</f>
        <v>1.8356394118186128</v>
      </c>
      <c r="BP195" s="24">
        <f t="shared" ref="BP195:BP258" si="151">(AO195*900*AM195*AW195)/(AL195+273.16)</f>
        <v>1.5149960715591033</v>
      </c>
      <c r="BQ195" s="24">
        <f t="shared" ref="BQ195:BQ258" si="152">AP195+AO195*(1+0.34*AM195)</f>
        <v>0.40211302161423285</v>
      </c>
      <c r="BS195" s="9"/>
      <c r="BT195" s="13"/>
      <c r="BU195" s="14"/>
      <c r="BV195" s="13"/>
      <c r="BW195" s="26"/>
      <c r="BX195" s="27"/>
      <c r="BZ195" s="13"/>
      <c r="CA195" s="14"/>
      <c r="CB195" s="13"/>
      <c r="CC195" s="6"/>
      <c r="CD195" s="28"/>
      <c r="CF195" s="15"/>
      <c r="CG195" s="15"/>
      <c r="CH195" s="15"/>
    </row>
    <row r="196" spans="1:86" ht="18.75">
      <c r="A196">
        <f t="shared" si="118"/>
        <v>193</v>
      </c>
      <c r="B196">
        <f t="shared" si="119"/>
        <v>13.9</v>
      </c>
      <c r="C196">
        <f t="shared" si="120"/>
        <v>2.2000000000000002</v>
      </c>
      <c r="D196" s="29">
        <f t="shared" si="121"/>
        <v>8.4203228777767816</v>
      </c>
      <c r="E196">
        <f t="shared" si="122"/>
        <v>0</v>
      </c>
      <c r="F196">
        <f t="shared" si="123"/>
        <v>43</v>
      </c>
      <c r="G196">
        <f t="shared" si="123"/>
        <v>27</v>
      </c>
      <c r="H196">
        <v>2002</v>
      </c>
      <c r="I196">
        <v>193</v>
      </c>
      <c r="J196">
        <v>26</v>
      </c>
      <c r="K196">
        <v>43</v>
      </c>
      <c r="L196">
        <v>27</v>
      </c>
      <c r="M196">
        <v>35.4</v>
      </c>
      <c r="N196">
        <v>59.2</v>
      </c>
      <c r="O196">
        <v>13.9</v>
      </c>
      <c r="P196">
        <v>32.799999999999997</v>
      </c>
      <c r="Q196">
        <v>4.0999999999999996</v>
      </c>
      <c r="R196">
        <v>25.95</v>
      </c>
      <c r="S196">
        <v>0</v>
      </c>
      <c r="T196">
        <v>49.1</v>
      </c>
      <c r="U196">
        <v>36.5</v>
      </c>
      <c r="V196">
        <v>42.5</v>
      </c>
      <c r="W196">
        <v>35.799999999999997</v>
      </c>
      <c r="X196">
        <v>35.5</v>
      </c>
      <c r="Y196">
        <v>35.700000000000003</v>
      </c>
      <c r="Z196">
        <v>2.2000000000000002</v>
      </c>
      <c r="AA196">
        <v>0.6</v>
      </c>
      <c r="AB196">
        <v>130</v>
      </c>
      <c r="AC196">
        <v>69</v>
      </c>
      <c r="AD196">
        <v>6.8</v>
      </c>
      <c r="AE196">
        <v>8.5</v>
      </c>
      <c r="AF196">
        <v>16.7</v>
      </c>
      <c r="AG196"/>
      <c r="AH196"/>
      <c r="AI196"/>
      <c r="AJ196">
        <f t="shared" ref="AJ196:AJ259" si="153">I196</f>
        <v>193</v>
      </c>
      <c r="AK196" s="24">
        <f t="shared" si="129"/>
        <v>8.4203228777767816</v>
      </c>
      <c r="AL196" s="17">
        <f t="shared" si="130"/>
        <v>35</v>
      </c>
      <c r="AM196" s="24">
        <f t="shared" si="131"/>
        <v>2.0262000000000002</v>
      </c>
      <c r="AN196" s="17">
        <f t="shared" si="124"/>
        <v>97.929649271399114</v>
      </c>
      <c r="AO196" s="18">
        <f t="shared" si="132"/>
        <v>6.5153195229543076E-2</v>
      </c>
      <c r="AP196" s="24">
        <f t="shared" si="133"/>
        <v>0.31087333812642254</v>
      </c>
      <c r="AQ196" s="24">
        <f t="shared" si="134"/>
        <v>8.6395827361885367</v>
      </c>
      <c r="AR196" s="24">
        <f t="shared" si="135"/>
        <v>3.5653401758108458</v>
      </c>
      <c r="AS196" s="24">
        <f t="shared" si="136"/>
        <v>6.1024614559996913</v>
      </c>
      <c r="AT196" s="24">
        <f t="shared" ref="AT196:AT259" si="154">AR196*N196/100</f>
        <v>2.1106813840800207</v>
      </c>
      <c r="AU196" s="24">
        <f t="shared" ref="AU196:AU259" si="155">AQ196*O196/100</f>
        <v>1.2009020003302067</v>
      </c>
      <c r="AV196" s="24">
        <f t="shared" si="137"/>
        <v>1.6557916922051137</v>
      </c>
      <c r="AW196" s="24">
        <f t="shared" si="138"/>
        <v>4.4466697637945778</v>
      </c>
      <c r="AX196" s="24">
        <f t="shared" si="139"/>
        <v>19.9815</v>
      </c>
      <c r="AY196" s="24">
        <f t="shared" si="140"/>
        <v>0.96753759330547084</v>
      </c>
      <c r="AZ196" s="24">
        <f t="shared" si="141"/>
        <v>0.3825586689216553</v>
      </c>
      <c r="BA196" s="24">
        <f t="shared" si="125"/>
        <v>1.8394740459675827</v>
      </c>
      <c r="BB196" s="24">
        <f t="shared" si="126"/>
        <v>0.20556444748933875</v>
      </c>
      <c r="BC196" s="24">
        <f t="shared" si="127"/>
        <v>0.77437995835034146</v>
      </c>
      <c r="BD196" s="24">
        <f t="shared" si="142"/>
        <v>40.901736783055</v>
      </c>
      <c r="BE196" s="24">
        <f t="shared" si="128"/>
        <v>30.924985146932222</v>
      </c>
      <c r="BF196" s="18">
        <f t="shared" ref="BF196:BF259" si="156">IF(R196/BE196&gt;0.3,MIN(R196/BE196,1),0.3)</f>
        <v>0.83912732299482629</v>
      </c>
      <c r="BG196" s="25">
        <f t="shared" si="143"/>
        <v>9991430956.4996033</v>
      </c>
      <c r="BH196" s="25">
        <f t="shared" si="144"/>
        <v>8117293828.9158564</v>
      </c>
      <c r="BI196" s="24">
        <f t="shared" si="145"/>
        <v>44.393538811445993</v>
      </c>
      <c r="BJ196" s="18">
        <f t="shared" si="146"/>
        <v>0.15985140253884789</v>
      </c>
      <c r="BK196" s="18">
        <f t="shared" si="147"/>
        <v>0.7828218860430155</v>
      </c>
      <c r="BL196" s="24">
        <f t="shared" si="148"/>
        <v>5.5551933111708465</v>
      </c>
      <c r="BM196" s="24">
        <f t="shared" si="149"/>
        <v>14.426306688829154</v>
      </c>
      <c r="BN196" s="24">
        <f t="shared" ref="BN196:BN259" si="157">BM196/R196</f>
        <v>0.55592704003195204</v>
      </c>
      <c r="BO196" s="24">
        <f t="shared" si="150"/>
        <v>1.8297796798142776</v>
      </c>
      <c r="BP196" s="24">
        <f t="shared" si="151"/>
        <v>1.7144276073497784</v>
      </c>
      <c r="BQ196" s="24">
        <f t="shared" si="152"/>
        <v>0.42091109077515965</v>
      </c>
      <c r="BS196" s="9"/>
      <c r="BT196" s="13"/>
      <c r="BU196" s="14"/>
      <c r="BV196" s="13"/>
      <c r="BW196" s="26"/>
      <c r="BX196" s="27"/>
      <c r="BZ196" s="13"/>
      <c r="CA196" s="14"/>
      <c r="CB196" s="13"/>
      <c r="CC196" s="6"/>
      <c r="CD196" s="28"/>
      <c r="CF196" s="15"/>
      <c r="CG196" s="15"/>
      <c r="CH196" s="15"/>
    </row>
    <row r="197" spans="1:86" ht="18.75">
      <c r="A197">
        <f t="shared" ref="A197:A260" si="158">I197</f>
        <v>194</v>
      </c>
      <c r="B197">
        <f t="shared" ref="B197:B260" si="159">O197</f>
        <v>16.600000000000001</v>
      </c>
      <c r="C197">
        <f t="shared" ref="C197:C260" si="160">Z197</f>
        <v>3.2</v>
      </c>
      <c r="D197" s="29">
        <f t="shared" ref="D197:D260" si="161">AK197</f>
        <v>10.14267178640797</v>
      </c>
      <c r="E197">
        <f t="shared" ref="E197:E257" si="162">S197</f>
        <v>0</v>
      </c>
      <c r="F197">
        <f t="shared" ref="F197:G260" si="163">K197</f>
        <v>43.6</v>
      </c>
      <c r="G197">
        <f t="shared" si="163"/>
        <v>29.7</v>
      </c>
      <c r="H197">
        <v>2002</v>
      </c>
      <c r="I197">
        <v>194</v>
      </c>
      <c r="J197">
        <v>26</v>
      </c>
      <c r="K197">
        <v>43.6</v>
      </c>
      <c r="L197">
        <v>29.7</v>
      </c>
      <c r="M197">
        <v>36.299999999999997</v>
      </c>
      <c r="N197">
        <v>53.9</v>
      </c>
      <c r="O197">
        <v>16.600000000000001</v>
      </c>
      <c r="P197">
        <v>30.4</v>
      </c>
      <c r="Q197">
        <v>4.4000000000000004</v>
      </c>
      <c r="R197">
        <v>27.61</v>
      </c>
      <c r="S197">
        <v>0</v>
      </c>
      <c r="T197">
        <v>48.7</v>
      </c>
      <c r="U197">
        <v>37.4</v>
      </c>
      <c r="V197">
        <v>42.7</v>
      </c>
      <c r="W197">
        <v>36</v>
      </c>
      <c r="X197">
        <v>35.799999999999997</v>
      </c>
      <c r="Y197">
        <v>35.9</v>
      </c>
      <c r="Z197">
        <v>3.2</v>
      </c>
      <c r="AA197">
        <v>2.2000000000000002</v>
      </c>
      <c r="AB197">
        <v>240</v>
      </c>
      <c r="AC197">
        <v>46</v>
      </c>
      <c r="AD197">
        <v>10</v>
      </c>
      <c r="AE197">
        <v>9.8000000000000007</v>
      </c>
      <c r="AF197">
        <v>17.2</v>
      </c>
      <c r="AG197"/>
      <c r="AH197"/>
      <c r="AI197"/>
      <c r="AJ197">
        <f t="shared" si="153"/>
        <v>194</v>
      </c>
      <c r="AK197" s="24">
        <f t="shared" si="129"/>
        <v>10.14267178640797</v>
      </c>
      <c r="AL197" s="17">
        <f t="shared" si="130"/>
        <v>36.65</v>
      </c>
      <c r="AM197" s="24">
        <f t="shared" si="131"/>
        <v>2.9472000000000005</v>
      </c>
      <c r="AN197" s="17">
        <f t="shared" ref="AN197:AN260" si="164">101.3*(((273.16+AL197)-0.0065*$AN$1)/(273.16+AL197))^5.26</f>
        <v>97.947355444205598</v>
      </c>
      <c r="AO197" s="18">
        <f t="shared" si="132"/>
        <v>6.5164975254716373E-2</v>
      </c>
      <c r="AP197" s="24">
        <f t="shared" si="133"/>
        <v>0.33628213047684691</v>
      </c>
      <c r="AQ197" s="24">
        <f t="shared" si="134"/>
        <v>8.9136507345687228</v>
      </c>
      <c r="AR197" s="24">
        <f t="shared" si="135"/>
        <v>4.1705971966496023</v>
      </c>
      <c r="AS197" s="24">
        <f t="shared" si="136"/>
        <v>6.5421239656091625</v>
      </c>
      <c r="AT197" s="24">
        <f t="shared" si="154"/>
        <v>2.2479518889941357</v>
      </c>
      <c r="AU197" s="24">
        <f t="shared" si="155"/>
        <v>1.4796660219384079</v>
      </c>
      <c r="AV197" s="24">
        <f t="shared" si="137"/>
        <v>1.8638089554662718</v>
      </c>
      <c r="AW197" s="24">
        <f t="shared" si="138"/>
        <v>4.6783150101428905</v>
      </c>
      <c r="AX197" s="24">
        <f t="shared" si="139"/>
        <v>21.259699999999999</v>
      </c>
      <c r="AY197" s="24">
        <f t="shared" si="140"/>
        <v>0.96764451770806614</v>
      </c>
      <c r="AZ197" s="24">
        <f t="shared" si="141"/>
        <v>0.38001170536752515</v>
      </c>
      <c r="BA197" s="24">
        <f t="shared" ref="BA197:BA260" si="165">ACOS(-TAN(PI()*$AN$2/180)*TAN(AZ197))</f>
        <v>1.8374517080732335</v>
      </c>
      <c r="BB197" s="24">
        <f t="shared" ref="BB197:BB260" si="166">SIN(PI()*$AN$2/180)*SIN(AZ197)</f>
        <v>0.20426261968833884</v>
      </c>
      <c r="BC197" s="24">
        <f t="shared" ref="BC197:BC260" si="167">COS(PI()*$AN$2/180)*COS(AZ197)</f>
        <v>0.77517107207441338</v>
      </c>
      <c r="BD197" s="24">
        <f t="shared" si="142"/>
        <v>40.846958712367503</v>
      </c>
      <c r="BE197" s="24">
        <f t="shared" ref="BE197:BE260" si="168">BD197*(0.75+(2*10^-5*$AN$1))</f>
        <v>30.88356854324682</v>
      </c>
      <c r="BF197" s="18">
        <f t="shared" si="156"/>
        <v>0.89400290518037828</v>
      </c>
      <c r="BG197" s="25">
        <f t="shared" si="143"/>
        <v>10067493019.992891</v>
      </c>
      <c r="BH197" s="25">
        <f t="shared" si="144"/>
        <v>8413325123.2930565</v>
      </c>
      <c r="BI197" s="24">
        <f t="shared" si="145"/>
        <v>45.305725678265503</v>
      </c>
      <c r="BJ197" s="18">
        <f t="shared" si="146"/>
        <v>0.1488700559118511</v>
      </c>
      <c r="BK197" s="18">
        <f t="shared" si="147"/>
        <v>0.85690392199351073</v>
      </c>
      <c r="BL197" s="24">
        <f t="shared" si="148"/>
        <v>5.7795306749712356</v>
      </c>
      <c r="BM197" s="24">
        <f t="shared" si="149"/>
        <v>15.480169325028763</v>
      </c>
      <c r="BN197" s="24">
        <f t="shared" si="157"/>
        <v>0.56067255795105986</v>
      </c>
      <c r="BO197" s="24">
        <f t="shared" si="150"/>
        <v>2.123927362871306</v>
      </c>
      <c r="BP197" s="24">
        <f t="shared" si="151"/>
        <v>2.6101194455111867</v>
      </c>
      <c r="BQ197" s="24">
        <f t="shared" si="152"/>
        <v>0.46674553885560133</v>
      </c>
      <c r="BS197" s="9"/>
      <c r="BT197" s="13"/>
      <c r="BU197" s="14"/>
      <c r="BV197" s="13"/>
      <c r="BW197" s="26"/>
      <c r="BX197" s="27"/>
      <c r="BZ197" s="13"/>
      <c r="CA197" s="14"/>
      <c r="CB197" s="13"/>
      <c r="CC197" s="6"/>
      <c r="CD197" s="28"/>
      <c r="CF197" s="15"/>
      <c r="CG197" s="15"/>
      <c r="CH197" s="15"/>
    </row>
    <row r="198" spans="1:86" ht="18.75">
      <c r="A198">
        <f t="shared" si="158"/>
        <v>195</v>
      </c>
      <c r="B198">
        <f t="shared" si="159"/>
        <v>18.399999999999999</v>
      </c>
      <c r="C198">
        <f t="shared" si="160"/>
        <v>3.5</v>
      </c>
      <c r="D198" s="29">
        <f t="shared" si="161"/>
        <v>9.6543389405406081</v>
      </c>
      <c r="E198">
        <f t="shared" si="162"/>
        <v>41.15</v>
      </c>
      <c r="F198">
        <f t="shared" si="163"/>
        <v>42.5</v>
      </c>
      <c r="G198">
        <f t="shared" si="163"/>
        <v>20.100000000000001</v>
      </c>
      <c r="H198">
        <v>2002</v>
      </c>
      <c r="I198">
        <v>195</v>
      </c>
      <c r="J198">
        <v>26</v>
      </c>
      <c r="K198">
        <v>42.5</v>
      </c>
      <c r="L198">
        <v>20.100000000000001</v>
      </c>
      <c r="M198">
        <v>34.200000000000003</v>
      </c>
      <c r="N198">
        <v>100</v>
      </c>
      <c r="O198">
        <v>18.399999999999999</v>
      </c>
      <c r="P198">
        <v>38.1</v>
      </c>
      <c r="Q198">
        <v>3.7</v>
      </c>
      <c r="R198">
        <v>27.6</v>
      </c>
      <c r="S198">
        <v>41.15</v>
      </c>
      <c r="T198">
        <v>48.3</v>
      </c>
      <c r="U198">
        <v>35</v>
      </c>
      <c r="V198">
        <v>42.1</v>
      </c>
      <c r="W198">
        <v>36.200000000000003</v>
      </c>
      <c r="X198">
        <v>36</v>
      </c>
      <c r="Y198">
        <v>36.1</v>
      </c>
      <c r="Z198">
        <v>3.5</v>
      </c>
      <c r="AA198">
        <v>2</v>
      </c>
      <c r="AB198">
        <v>221</v>
      </c>
      <c r="AC198">
        <v>53</v>
      </c>
      <c r="AD198">
        <v>29.2</v>
      </c>
      <c r="AE198">
        <v>9.4</v>
      </c>
      <c r="AF198">
        <v>14.2</v>
      </c>
      <c r="AG198"/>
      <c r="AH198"/>
      <c r="AI198"/>
      <c r="AJ198">
        <f t="shared" si="153"/>
        <v>195</v>
      </c>
      <c r="AK198" s="24">
        <f t="shared" si="129"/>
        <v>9.6543389405406081</v>
      </c>
      <c r="AL198" s="17">
        <f t="shared" si="130"/>
        <v>31.3</v>
      </c>
      <c r="AM198" s="24">
        <f t="shared" si="131"/>
        <v>3.2235</v>
      </c>
      <c r="AN198" s="17">
        <f t="shared" si="164"/>
        <v>97.889256530675851</v>
      </c>
      <c r="AO198" s="18">
        <f t="shared" si="132"/>
        <v>6.5126321691837394E-2</v>
      </c>
      <c r="AP198" s="24">
        <f t="shared" si="133"/>
        <v>0.25967458305492058</v>
      </c>
      <c r="AQ198" s="24">
        <f t="shared" si="134"/>
        <v>8.4167797588218445</v>
      </c>
      <c r="AR198" s="24">
        <f t="shared" si="135"/>
        <v>2.3527951289901101</v>
      </c>
      <c r="AS198" s="24">
        <f t="shared" si="136"/>
        <v>5.3847874439059771</v>
      </c>
      <c r="AT198" s="24">
        <f t="shared" si="154"/>
        <v>2.3527951289901101</v>
      </c>
      <c r="AU198" s="24">
        <f t="shared" si="155"/>
        <v>1.5486874756232192</v>
      </c>
      <c r="AV198" s="24">
        <f t="shared" si="137"/>
        <v>1.9507413023066646</v>
      </c>
      <c r="AW198" s="24">
        <f t="shared" si="138"/>
        <v>3.4340461415993122</v>
      </c>
      <c r="AX198" s="24">
        <f t="shared" si="139"/>
        <v>21.252000000000002</v>
      </c>
      <c r="AY198" s="24">
        <f t="shared" si="140"/>
        <v>0.96776102973835298</v>
      </c>
      <c r="AZ198" s="24">
        <f t="shared" si="141"/>
        <v>0.37735213614377028</v>
      </c>
      <c r="BA198" s="24">
        <f t="shared" si="165"/>
        <v>1.8353455335273883</v>
      </c>
      <c r="BB198" s="24">
        <f t="shared" si="166"/>
        <v>0.20290182173344895</v>
      </c>
      <c r="BC198" s="24">
        <f t="shared" si="167"/>
        <v>0.77599179527988327</v>
      </c>
      <c r="BD198" s="24">
        <f t="shared" si="142"/>
        <v>40.78978525902869</v>
      </c>
      <c r="BE198" s="24">
        <f t="shared" si="168"/>
        <v>30.840340838646412</v>
      </c>
      <c r="BF198" s="18">
        <f t="shared" si="156"/>
        <v>0.89493174360168226</v>
      </c>
      <c r="BG198" s="25">
        <f t="shared" si="143"/>
        <v>9928375831.8947105</v>
      </c>
      <c r="BH198" s="25">
        <f t="shared" si="144"/>
        <v>7396245549.2380457</v>
      </c>
      <c r="BI198" s="24">
        <f t="shared" si="145"/>
        <v>42.471309315846952</v>
      </c>
      <c r="BJ198" s="18">
        <f t="shared" si="146"/>
        <v>0.14446348288564967</v>
      </c>
      <c r="BK198" s="18">
        <f t="shared" si="147"/>
        <v>0.85815785386227106</v>
      </c>
      <c r="BL198" s="24">
        <f t="shared" si="148"/>
        <v>5.265273223420972</v>
      </c>
      <c r="BM198" s="24">
        <f t="shared" si="149"/>
        <v>15.98672677657903</v>
      </c>
      <c r="BN198" s="24">
        <f t="shared" si="157"/>
        <v>0.57922923103547208</v>
      </c>
      <c r="BO198" s="24">
        <f t="shared" si="150"/>
        <v>1.6937494169294063</v>
      </c>
      <c r="BP198" s="24">
        <f t="shared" si="151"/>
        <v>2.1310940537599983</v>
      </c>
      <c r="BQ198" s="24">
        <f t="shared" si="152"/>
        <v>0.39617870205779482</v>
      </c>
      <c r="BS198" s="9"/>
      <c r="BT198" s="13"/>
      <c r="BU198" s="14"/>
      <c r="BV198" s="13"/>
      <c r="BW198" s="26"/>
      <c r="BX198" s="27"/>
      <c r="BZ198" s="13"/>
      <c r="CA198" s="14"/>
      <c r="CB198" s="13"/>
      <c r="CC198" s="6"/>
      <c r="CD198" s="28"/>
      <c r="CF198" s="15"/>
      <c r="CG198" s="15"/>
      <c r="CH198" s="15"/>
    </row>
    <row r="199" spans="1:86" ht="18.75">
      <c r="A199">
        <f t="shared" si="158"/>
        <v>196</v>
      </c>
      <c r="B199">
        <f t="shared" si="159"/>
        <v>29.5</v>
      </c>
      <c r="C199">
        <f t="shared" si="160"/>
        <v>2.4</v>
      </c>
      <c r="D199" s="29">
        <f t="shared" si="161"/>
        <v>6.819021474017311</v>
      </c>
      <c r="E199">
        <f t="shared" si="162"/>
        <v>2.54</v>
      </c>
      <c r="F199">
        <f t="shared" si="163"/>
        <v>36.9</v>
      </c>
      <c r="G199">
        <f t="shared" si="163"/>
        <v>24</v>
      </c>
      <c r="H199">
        <v>2002</v>
      </c>
      <c r="I199">
        <v>196</v>
      </c>
      <c r="J199">
        <v>26</v>
      </c>
      <c r="K199">
        <v>36.9</v>
      </c>
      <c r="L199">
        <v>24</v>
      </c>
      <c r="M199">
        <v>30.5</v>
      </c>
      <c r="N199">
        <v>96.2</v>
      </c>
      <c r="O199">
        <v>29.5</v>
      </c>
      <c r="P199">
        <v>59.7</v>
      </c>
      <c r="Q199">
        <v>2</v>
      </c>
      <c r="R199">
        <v>24.15</v>
      </c>
      <c r="S199">
        <v>2.54</v>
      </c>
      <c r="T199">
        <v>36</v>
      </c>
      <c r="U199">
        <v>29.8</v>
      </c>
      <c r="V199">
        <v>33.200000000000003</v>
      </c>
      <c r="W199">
        <v>36.299999999999997</v>
      </c>
      <c r="X199">
        <v>35.4</v>
      </c>
      <c r="Y199">
        <v>36</v>
      </c>
      <c r="Z199">
        <v>2.4</v>
      </c>
      <c r="AA199">
        <v>1</v>
      </c>
      <c r="AB199">
        <v>274</v>
      </c>
      <c r="AC199">
        <v>61</v>
      </c>
      <c r="AD199">
        <v>9.5</v>
      </c>
      <c r="AE199">
        <v>6.4</v>
      </c>
      <c r="AF199">
        <v>15.4</v>
      </c>
      <c r="AG199"/>
      <c r="AH199"/>
      <c r="AI199"/>
      <c r="AJ199">
        <f t="shared" si="153"/>
        <v>196</v>
      </c>
      <c r="AK199" s="24">
        <f t="shared" si="129"/>
        <v>6.819021474017311</v>
      </c>
      <c r="AL199" s="17">
        <f t="shared" si="130"/>
        <v>30.45</v>
      </c>
      <c r="AM199" s="24">
        <f t="shared" si="131"/>
        <v>2.2103999999999999</v>
      </c>
      <c r="AN199" s="17">
        <f t="shared" si="164"/>
        <v>97.879839993119816</v>
      </c>
      <c r="AO199" s="18">
        <f t="shared" si="132"/>
        <v>6.5120056811749094E-2</v>
      </c>
      <c r="AP199" s="24">
        <f t="shared" si="133"/>
        <v>0.24896985085561638</v>
      </c>
      <c r="AQ199" s="24">
        <f t="shared" si="134"/>
        <v>6.24071810795619</v>
      </c>
      <c r="AR199" s="24">
        <f t="shared" si="135"/>
        <v>2.9839174771655594</v>
      </c>
      <c r="AS199" s="24">
        <f t="shared" si="136"/>
        <v>4.6123177925608747</v>
      </c>
      <c r="AT199" s="24">
        <f t="shared" si="154"/>
        <v>2.8705286130332683</v>
      </c>
      <c r="AU199" s="24">
        <f t="shared" si="155"/>
        <v>1.841011841847076</v>
      </c>
      <c r="AV199" s="24">
        <f t="shared" si="137"/>
        <v>2.3557702274401722</v>
      </c>
      <c r="AW199" s="24">
        <f t="shared" si="138"/>
        <v>2.2565475651207025</v>
      </c>
      <c r="AX199" s="24">
        <f t="shared" si="139"/>
        <v>18.595499999999998</v>
      </c>
      <c r="AY199" s="24">
        <f t="shared" si="140"/>
        <v>0.96788709487130231</v>
      </c>
      <c r="AZ199" s="24">
        <f t="shared" si="141"/>
        <v>0.37458074933814994</v>
      </c>
      <c r="BA199" s="24">
        <f t="shared" si="165"/>
        <v>1.8331568001688141</v>
      </c>
      <c r="BB199" s="24">
        <f t="shared" si="166"/>
        <v>0.2014822842568175</v>
      </c>
      <c r="BC199" s="24">
        <f t="shared" si="167"/>
        <v>0.77684118463873397</v>
      </c>
      <c r="BD199" s="24">
        <f t="shared" si="142"/>
        <v>40.730209243722108</v>
      </c>
      <c r="BE199" s="24">
        <f t="shared" si="168"/>
        <v>30.79529660499341</v>
      </c>
      <c r="BF199" s="18">
        <f t="shared" si="156"/>
        <v>0.78421066404290174</v>
      </c>
      <c r="BG199" s="25">
        <f t="shared" si="143"/>
        <v>9242361916.0278549</v>
      </c>
      <c r="BH199" s="25">
        <f t="shared" si="144"/>
        <v>7797608001.4891062</v>
      </c>
      <c r="BI199" s="24">
        <f t="shared" si="145"/>
        <v>41.773486252792829</v>
      </c>
      <c r="BJ199" s="18">
        <f t="shared" si="146"/>
        <v>0.1251207398145941</v>
      </c>
      <c r="BK199" s="18">
        <f t="shared" si="147"/>
        <v>0.70868439645791736</v>
      </c>
      <c r="BL199" s="24">
        <f t="shared" si="148"/>
        <v>3.7041016444050539</v>
      </c>
      <c r="BM199" s="24">
        <f t="shared" si="149"/>
        <v>14.891398355594944</v>
      </c>
      <c r="BN199" s="24">
        <f t="shared" si="157"/>
        <v>0.61662104992111577</v>
      </c>
      <c r="BO199" s="24">
        <f t="shared" si="150"/>
        <v>1.5126637648706098</v>
      </c>
      <c r="BP199" s="24">
        <f t="shared" si="151"/>
        <v>0.96284542820772923</v>
      </c>
      <c r="BQ199" s="24">
        <f t="shared" si="152"/>
        <v>0.36302997468344012</v>
      </c>
      <c r="BS199" s="9"/>
      <c r="BT199" s="13"/>
      <c r="BU199" s="14"/>
      <c r="BV199" s="13"/>
      <c r="BW199" s="26"/>
      <c r="BX199" s="27"/>
      <c r="BZ199" s="13"/>
      <c r="CA199" s="14"/>
      <c r="CB199" s="13"/>
      <c r="CC199" s="6"/>
      <c r="CD199" s="28"/>
      <c r="CF199" s="15"/>
      <c r="CG199" s="15"/>
      <c r="CH199" s="15"/>
    </row>
    <row r="200" spans="1:86" ht="18.75">
      <c r="A200">
        <f t="shared" si="158"/>
        <v>197</v>
      </c>
      <c r="B200">
        <f t="shared" si="159"/>
        <v>23.9</v>
      </c>
      <c r="C200">
        <f t="shared" si="160"/>
        <v>1.4</v>
      </c>
      <c r="D200" s="29">
        <f t="shared" si="161"/>
        <v>6.4623552177030508</v>
      </c>
      <c r="E200">
        <f t="shared" si="162"/>
        <v>0</v>
      </c>
      <c r="F200">
        <f t="shared" si="163"/>
        <v>38.9</v>
      </c>
      <c r="G200">
        <f t="shared" si="163"/>
        <v>24.5</v>
      </c>
      <c r="H200">
        <v>2002</v>
      </c>
      <c r="I200">
        <v>197</v>
      </c>
      <c r="J200">
        <v>26</v>
      </c>
      <c r="K200">
        <v>38.9</v>
      </c>
      <c r="L200">
        <v>24.5</v>
      </c>
      <c r="M200">
        <v>32.6</v>
      </c>
      <c r="N200">
        <v>87.2</v>
      </c>
      <c r="O200">
        <v>23.9</v>
      </c>
      <c r="P200">
        <v>43</v>
      </c>
      <c r="Q200">
        <v>3</v>
      </c>
      <c r="R200">
        <v>24.84</v>
      </c>
      <c r="S200">
        <v>0</v>
      </c>
      <c r="T200">
        <v>40.4</v>
      </c>
      <c r="U200">
        <v>28.8</v>
      </c>
      <c r="V200">
        <v>34.1</v>
      </c>
      <c r="W200">
        <v>35.4</v>
      </c>
      <c r="X200">
        <v>34.4</v>
      </c>
      <c r="Y200">
        <v>34.9</v>
      </c>
      <c r="Z200">
        <v>1.4</v>
      </c>
      <c r="AA200">
        <v>0.5</v>
      </c>
      <c r="AB200">
        <v>221</v>
      </c>
      <c r="AC200">
        <v>64</v>
      </c>
      <c r="AD200">
        <v>6</v>
      </c>
      <c r="AE200">
        <v>6.9</v>
      </c>
      <c r="AF200">
        <v>15.7</v>
      </c>
      <c r="AG200"/>
      <c r="AH200"/>
      <c r="AI200"/>
      <c r="AJ200">
        <f t="shared" si="153"/>
        <v>197</v>
      </c>
      <c r="AK200" s="24">
        <f t="shared" si="129"/>
        <v>6.4623552177030508</v>
      </c>
      <c r="AL200" s="17">
        <f t="shared" si="130"/>
        <v>31.7</v>
      </c>
      <c r="AM200" s="24">
        <f t="shared" si="131"/>
        <v>1.2893999999999999</v>
      </c>
      <c r="AN200" s="17">
        <f t="shared" si="164"/>
        <v>97.89366992550525</v>
      </c>
      <c r="AO200" s="18">
        <f t="shared" si="132"/>
        <v>6.5129257950438182E-2</v>
      </c>
      <c r="AP200" s="24">
        <f t="shared" si="133"/>
        <v>0.26484395957696955</v>
      </c>
      <c r="AQ200" s="24">
        <f t="shared" si="134"/>
        <v>6.9540247601744039</v>
      </c>
      <c r="AR200" s="24">
        <f t="shared" si="135"/>
        <v>3.07464905088159</v>
      </c>
      <c r="AS200" s="24">
        <f t="shared" si="136"/>
        <v>5.0143369055279967</v>
      </c>
      <c r="AT200" s="24">
        <f t="shared" si="154"/>
        <v>2.6810939723687466</v>
      </c>
      <c r="AU200" s="24">
        <f t="shared" si="155"/>
        <v>1.6620119176816823</v>
      </c>
      <c r="AV200" s="24">
        <f t="shared" si="137"/>
        <v>2.1715529450252147</v>
      </c>
      <c r="AW200" s="24">
        <f t="shared" si="138"/>
        <v>2.842783960502782</v>
      </c>
      <c r="AX200" s="24">
        <f t="shared" si="139"/>
        <v>19.126799999999999</v>
      </c>
      <c r="AY200" s="24">
        <f t="shared" si="140"/>
        <v>0.96802267575109457</v>
      </c>
      <c r="AZ200" s="24">
        <f t="shared" si="141"/>
        <v>0.37169836617238611</v>
      </c>
      <c r="BA200" s="24">
        <f t="shared" si="165"/>
        <v>1.8308868191341794</v>
      </c>
      <c r="BB200" s="24">
        <f t="shared" si="166"/>
        <v>0.2000042515612033</v>
      </c>
      <c r="BC200" s="24">
        <f t="shared" si="167"/>
        <v>0.77771826283347423</v>
      </c>
      <c r="BD200" s="24">
        <f t="shared" si="142"/>
        <v>40.668223306743279</v>
      </c>
      <c r="BE200" s="24">
        <f t="shared" si="168"/>
        <v>30.748430277762456</v>
      </c>
      <c r="BF200" s="18">
        <f t="shared" si="156"/>
        <v>0.80784611687850982</v>
      </c>
      <c r="BG200" s="25">
        <f t="shared" si="143"/>
        <v>9483145557.6199799</v>
      </c>
      <c r="BH200" s="25">
        <f t="shared" si="144"/>
        <v>7850221478.4973993</v>
      </c>
      <c r="BI200" s="24">
        <f t="shared" si="145"/>
        <v>42.492749289041754</v>
      </c>
      <c r="BJ200" s="18">
        <f t="shared" si="146"/>
        <v>0.13369334057647533</v>
      </c>
      <c r="BK200" s="18">
        <f t="shared" si="147"/>
        <v>0.74059225778598836</v>
      </c>
      <c r="BL200" s="24">
        <f t="shared" si="148"/>
        <v>4.2073028410830711</v>
      </c>
      <c r="BM200" s="24">
        <f t="shared" si="149"/>
        <v>14.919497158916929</v>
      </c>
      <c r="BN200" s="24">
        <f t="shared" si="157"/>
        <v>0.60062387918345128</v>
      </c>
      <c r="BO200" s="24">
        <f t="shared" si="150"/>
        <v>1.612146190605682</v>
      </c>
      <c r="BP200" s="24">
        <f t="shared" si="151"/>
        <v>0.70477374436542217</v>
      </c>
      <c r="BQ200" s="24">
        <f t="shared" si="152"/>
        <v>0.35852562369584801</v>
      </c>
      <c r="BS200" s="9"/>
      <c r="BT200" s="13"/>
      <c r="BU200" s="14"/>
      <c r="BV200" s="13"/>
      <c r="BW200" s="26"/>
      <c r="BX200" s="27"/>
      <c r="BZ200" s="13"/>
      <c r="CA200" s="14"/>
      <c r="CB200" s="13"/>
      <c r="CC200" s="6"/>
      <c r="CD200" s="28"/>
      <c r="CF200" s="15"/>
      <c r="CG200" s="15"/>
      <c r="CH200" s="15"/>
    </row>
    <row r="201" spans="1:86" ht="18.75">
      <c r="A201">
        <f t="shared" si="158"/>
        <v>198</v>
      </c>
      <c r="B201">
        <f t="shared" si="159"/>
        <v>22.6</v>
      </c>
      <c r="C201">
        <f t="shared" si="160"/>
        <v>1.5</v>
      </c>
      <c r="D201" s="29">
        <f t="shared" si="161"/>
        <v>7.1287311985109998</v>
      </c>
      <c r="E201">
        <f t="shared" si="162"/>
        <v>0</v>
      </c>
      <c r="F201">
        <f t="shared" si="163"/>
        <v>40.299999999999997</v>
      </c>
      <c r="G201">
        <f t="shared" si="163"/>
        <v>26.4</v>
      </c>
      <c r="H201">
        <v>2002</v>
      </c>
      <c r="I201">
        <v>198</v>
      </c>
      <c r="J201">
        <v>26</v>
      </c>
      <c r="K201">
        <v>40.299999999999997</v>
      </c>
      <c r="L201">
        <v>26.4</v>
      </c>
      <c r="M201">
        <v>33.6</v>
      </c>
      <c r="N201">
        <v>64.400000000000006</v>
      </c>
      <c r="O201">
        <v>22.6</v>
      </c>
      <c r="P201">
        <v>37.799999999999997</v>
      </c>
      <c r="Q201">
        <v>3.4</v>
      </c>
      <c r="R201">
        <v>26.65</v>
      </c>
      <c r="S201">
        <v>0</v>
      </c>
      <c r="T201">
        <v>43.6</v>
      </c>
      <c r="U201">
        <v>30.5</v>
      </c>
      <c r="V201">
        <v>36.6</v>
      </c>
      <c r="W201">
        <v>34.6</v>
      </c>
      <c r="X201">
        <v>34.299999999999997</v>
      </c>
      <c r="Y201">
        <v>34.4</v>
      </c>
      <c r="Z201">
        <v>1.5</v>
      </c>
      <c r="AA201">
        <v>0.2</v>
      </c>
      <c r="AB201">
        <v>213</v>
      </c>
      <c r="AC201">
        <v>74</v>
      </c>
      <c r="AD201">
        <v>4.9000000000000004</v>
      </c>
      <c r="AE201">
        <v>7.6</v>
      </c>
      <c r="AF201">
        <v>16.5</v>
      </c>
      <c r="AG201"/>
      <c r="AH201"/>
      <c r="AI201"/>
      <c r="AJ201">
        <f t="shared" si="153"/>
        <v>198</v>
      </c>
      <c r="AK201" s="24">
        <f t="shared" si="129"/>
        <v>7.1287311985109998</v>
      </c>
      <c r="AL201" s="17">
        <f t="shared" si="130"/>
        <v>33.349999999999994</v>
      </c>
      <c r="AM201" s="24">
        <f t="shared" si="131"/>
        <v>1.3815</v>
      </c>
      <c r="AN201" s="17">
        <f t="shared" si="164"/>
        <v>97.911755101764427</v>
      </c>
      <c r="AO201" s="18">
        <f t="shared" si="132"/>
        <v>6.5141290128928983E-2</v>
      </c>
      <c r="AP201" s="24">
        <f t="shared" si="133"/>
        <v>0.28708800777583882</v>
      </c>
      <c r="AQ201" s="24">
        <f t="shared" si="134"/>
        <v>7.4943579305143269</v>
      </c>
      <c r="AR201" s="24">
        <f t="shared" si="135"/>
        <v>3.4417464345283828</v>
      </c>
      <c r="AS201" s="24">
        <f t="shared" si="136"/>
        <v>5.4680521825213546</v>
      </c>
      <c r="AT201" s="24">
        <f t="shared" si="154"/>
        <v>2.2164847038362789</v>
      </c>
      <c r="AU201" s="24">
        <f t="shared" si="155"/>
        <v>1.693724892296238</v>
      </c>
      <c r="AV201" s="24">
        <f t="shared" si="137"/>
        <v>1.9551047980662584</v>
      </c>
      <c r="AW201" s="24">
        <f t="shared" si="138"/>
        <v>3.5129473844550962</v>
      </c>
      <c r="AX201" s="24">
        <f t="shared" si="139"/>
        <v>20.520499999999998</v>
      </c>
      <c r="AY201" s="24">
        <f t="shared" si="140"/>
        <v>0.96816773220218899</v>
      </c>
      <c r="AZ201" s="24">
        <f t="shared" si="141"/>
        <v>0.36870584075881746</v>
      </c>
      <c r="BA201" s="24">
        <f t="shared" si="165"/>
        <v>1.8285369323590248</v>
      </c>
      <c r="BB201" s="24">
        <f t="shared" si="166"/>
        <v>0.19846798200928722</v>
      </c>
      <c r="BC201" s="24">
        <f t="shared" si="167"/>
        <v>0.77862201957686139</v>
      </c>
      <c r="BD201" s="24">
        <f t="shared" si="142"/>
        <v>40.603819940057583</v>
      </c>
      <c r="BE201" s="24">
        <f t="shared" si="168"/>
        <v>30.699736180278737</v>
      </c>
      <c r="BF201" s="18">
        <f t="shared" si="156"/>
        <v>0.86808563576907039</v>
      </c>
      <c r="BG201" s="25">
        <f t="shared" si="143"/>
        <v>9654471770.8318501</v>
      </c>
      <c r="BH201" s="25">
        <f t="shared" si="144"/>
        <v>8052584441.8166809</v>
      </c>
      <c r="BI201" s="24">
        <f t="shared" si="145"/>
        <v>43.40884830530787</v>
      </c>
      <c r="BJ201" s="18">
        <f t="shared" si="146"/>
        <v>0.14424491311309773</v>
      </c>
      <c r="BK201" s="18">
        <f t="shared" si="147"/>
        <v>0.82191560828824517</v>
      </c>
      <c r="BL201" s="24">
        <f t="shared" si="148"/>
        <v>5.1464291446863646</v>
      </c>
      <c r="BM201" s="24">
        <f t="shared" si="149"/>
        <v>15.374070855313633</v>
      </c>
      <c r="BN201" s="24">
        <f t="shared" si="157"/>
        <v>0.57688821220689057</v>
      </c>
      <c r="BO201" s="24">
        <f t="shared" si="150"/>
        <v>1.8007942402886832</v>
      </c>
      <c r="BP201" s="24">
        <f t="shared" si="151"/>
        <v>0.92827520724703239</v>
      </c>
      <c r="BQ201" s="24">
        <f t="shared" si="152"/>
        <v>0.38282681329122703</v>
      </c>
      <c r="BS201" s="9"/>
      <c r="BT201" s="13"/>
      <c r="BU201" s="14"/>
      <c r="BV201" s="13"/>
      <c r="BW201" s="26"/>
      <c r="BX201" s="27"/>
      <c r="BZ201" s="13"/>
      <c r="CA201" s="14"/>
      <c r="CB201" s="13"/>
      <c r="CC201" s="6"/>
      <c r="CD201" s="28"/>
      <c r="CF201" s="15"/>
      <c r="CG201" s="15"/>
      <c r="CH201" s="15"/>
    </row>
    <row r="202" spans="1:86" ht="18.75">
      <c r="A202">
        <f t="shared" si="158"/>
        <v>199</v>
      </c>
      <c r="B202">
        <f t="shared" si="159"/>
        <v>18.7</v>
      </c>
      <c r="C202">
        <f t="shared" si="160"/>
        <v>1.9</v>
      </c>
      <c r="D202" s="29">
        <f t="shared" si="161"/>
        <v>8.0669109945639832</v>
      </c>
      <c r="E202">
        <f t="shared" si="162"/>
        <v>0</v>
      </c>
      <c r="F202">
        <f t="shared" si="163"/>
        <v>41.1</v>
      </c>
      <c r="G202">
        <f t="shared" si="163"/>
        <v>27.1</v>
      </c>
      <c r="H202">
        <v>2002</v>
      </c>
      <c r="I202">
        <v>199</v>
      </c>
      <c r="J202">
        <v>26</v>
      </c>
      <c r="K202">
        <v>41.1</v>
      </c>
      <c r="L202">
        <v>27.1</v>
      </c>
      <c r="M202">
        <v>34.200000000000003</v>
      </c>
      <c r="N202">
        <v>51</v>
      </c>
      <c r="O202">
        <v>18.7</v>
      </c>
      <c r="P202">
        <v>31.6</v>
      </c>
      <c r="Q202">
        <v>3.9</v>
      </c>
      <c r="R202">
        <v>28.37</v>
      </c>
      <c r="S202">
        <v>0</v>
      </c>
      <c r="T202">
        <v>45</v>
      </c>
      <c r="U202">
        <v>32.200000000000003</v>
      </c>
      <c r="V202">
        <v>38.4</v>
      </c>
      <c r="W202">
        <v>34.799999999999997</v>
      </c>
      <c r="X202">
        <v>34.4</v>
      </c>
      <c r="Y202">
        <v>34.6</v>
      </c>
      <c r="Z202">
        <v>1.9</v>
      </c>
      <c r="AA202">
        <v>0.3</v>
      </c>
      <c r="AB202">
        <v>231</v>
      </c>
      <c r="AC202">
        <v>74</v>
      </c>
      <c r="AD202">
        <v>8.4</v>
      </c>
      <c r="AE202">
        <v>8.5</v>
      </c>
      <c r="AF202">
        <v>16.7</v>
      </c>
      <c r="AG202"/>
      <c r="AH202"/>
      <c r="AI202"/>
      <c r="AJ202">
        <f t="shared" si="153"/>
        <v>199</v>
      </c>
      <c r="AK202" s="24">
        <f t="shared" si="129"/>
        <v>8.0669109945639832</v>
      </c>
      <c r="AL202" s="17">
        <f t="shared" si="130"/>
        <v>34.1</v>
      </c>
      <c r="AM202" s="24">
        <f t="shared" si="131"/>
        <v>1.7499</v>
      </c>
      <c r="AN202" s="17">
        <f t="shared" si="164"/>
        <v>97.919912311357194</v>
      </c>
      <c r="AO202" s="18">
        <f t="shared" si="132"/>
        <v>6.5146717170413149E-2</v>
      </c>
      <c r="AP202" s="24">
        <f t="shared" si="133"/>
        <v>0.29770358011085457</v>
      </c>
      <c r="AQ202" s="24">
        <f t="shared" si="134"/>
        <v>7.8191236574864957</v>
      </c>
      <c r="AR202" s="24">
        <f t="shared" si="135"/>
        <v>3.5863105663510559</v>
      </c>
      <c r="AS202" s="24">
        <f t="shared" si="136"/>
        <v>5.7027171119187763</v>
      </c>
      <c r="AT202" s="24">
        <f t="shared" si="154"/>
        <v>1.8290183888390386</v>
      </c>
      <c r="AU202" s="24">
        <f t="shared" si="155"/>
        <v>1.4621761239499746</v>
      </c>
      <c r="AV202" s="24">
        <f t="shared" si="137"/>
        <v>1.6455972563945065</v>
      </c>
      <c r="AW202" s="24">
        <f t="shared" si="138"/>
        <v>4.0571198555242702</v>
      </c>
      <c r="AX202" s="24">
        <f t="shared" si="139"/>
        <v>21.844900000000003</v>
      </c>
      <c r="AY202" s="24">
        <f t="shared" si="140"/>
        <v>0.96832222124122846</v>
      </c>
      <c r="AZ202" s="24">
        <f t="shared" si="141"/>
        <v>0.36560405984730826</v>
      </c>
      <c r="BA202" s="24">
        <f t="shared" si="165"/>
        <v>1.8261085100758696</v>
      </c>
      <c r="BB202" s="24">
        <f t="shared" si="166"/>
        <v>0.19687374841792529</v>
      </c>
      <c r="BC202" s="24">
        <f t="shared" si="167"/>
        <v>0.77955141267134742</v>
      </c>
      <c r="BD202" s="24">
        <f t="shared" si="142"/>
        <v>40.536991520841703</v>
      </c>
      <c r="BE202" s="24">
        <f t="shared" si="168"/>
        <v>30.649208549077994</v>
      </c>
      <c r="BF202" s="18">
        <f t="shared" si="156"/>
        <v>0.92563564747754123</v>
      </c>
      <c r="BG202" s="25">
        <f t="shared" si="143"/>
        <v>9753408738.3776302</v>
      </c>
      <c r="BH202" s="25">
        <f t="shared" si="144"/>
        <v>8128116525.0957737</v>
      </c>
      <c r="BI202" s="24">
        <f t="shared" si="145"/>
        <v>43.836559183405051</v>
      </c>
      <c r="BJ202" s="18">
        <f t="shared" si="146"/>
        <v>0.16040683135115544</v>
      </c>
      <c r="BK202" s="18">
        <f t="shared" si="147"/>
        <v>0.89960812409468083</v>
      </c>
      <c r="BL202" s="24">
        <f t="shared" si="148"/>
        <v>6.3257596529932538</v>
      </c>
      <c r="BM202" s="24">
        <f t="shared" si="149"/>
        <v>15.519140347006749</v>
      </c>
      <c r="BN202" s="24">
        <f t="shared" si="157"/>
        <v>0.54702644860792204</v>
      </c>
      <c r="BO202" s="24">
        <f t="shared" si="150"/>
        <v>1.8850022857510613</v>
      </c>
      <c r="BP202" s="24">
        <f t="shared" si="151"/>
        <v>1.3547528962099058</v>
      </c>
      <c r="BQ202" s="24">
        <f t="shared" si="152"/>
        <v>0.40161037900927976</v>
      </c>
      <c r="BS202" s="9"/>
      <c r="BT202" s="13"/>
      <c r="BU202" s="14"/>
      <c r="BV202" s="13"/>
      <c r="BW202" s="26"/>
      <c r="BX202" s="27"/>
      <c r="BZ202" s="13"/>
      <c r="CA202" s="14"/>
      <c r="CB202" s="13"/>
      <c r="CC202" s="6"/>
      <c r="CD202" s="28"/>
      <c r="CF202" s="15"/>
      <c r="CG202" s="15"/>
      <c r="CH202" s="15"/>
    </row>
    <row r="203" spans="1:86" ht="18.75">
      <c r="A203">
        <f t="shared" si="158"/>
        <v>200</v>
      </c>
      <c r="B203">
        <f t="shared" si="159"/>
        <v>17.100000000000001</v>
      </c>
      <c r="C203">
        <f t="shared" si="160"/>
        <v>1.8</v>
      </c>
      <c r="D203" s="29">
        <f t="shared" si="161"/>
        <v>7.8856132765475335</v>
      </c>
      <c r="E203">
        <f t="shared" si="162"/>
        <v>0</v>
      </c>
      <c r="F203">
        <f t="shared" si="163"/>
        <v>41.2</v>
      </c>
      <c r="G203">
        <f t="shared" si="163"/>
        <v>27.3</v>
      </c>
      <c r="H203">
        <v>2002</v>
      </c>
      <c r="I203">
        <v>200</v>
      </c>
      <c r="J203">
        <v>26</v>
      </c>
      <c r="K203">
        <v>41.2</v>
      </c>
      <c r="L203">
        <v>27.3</v>
      </c>
      <c r="M203">
        <v>34.6</v>
      </c>
      <c r="N203">
        <v>59.8</v>
      </c>
      <c r="O203">
        <v>17.100000000000001</v>
      </c>
      <c r="P203">
        <v>32.4</v>
      </c>
      <c r="Q203">
        <v>4</v>
      </c>
      <c r="R203">
        <v>28.07</v>
      </c>
      <c r="S203">
        <v>0</v>
      </c>
      <c r="T203">
        <v>45</v>
      </c>
      <c r="U203">
        <v>33.4</v>
      </c>
      <c r="V203">
        <v>39</v>
      </c>
      <c r="W203">
        <v>35.1</v>
      </c>
      <c r="X203">
        <v>34.799999999999997</v>
      </c>
      <c r="Y203">
        <v>35</v>
      </c>
      <c r="Z203">
        <v>1.8</v>
      </c>
      <c r="AA203">
        <v>1.1000000000000001</v>
      </c>
      <c r="AB203">
        <v>209</v>
      </c>
      <c r="AC203">
        <v>52</v>
      </c>
      <c r="AD203">
        <v>7.3</v>
      </c>
      <c r="AE203">
        <v>8.6999999999999993</v>
      </c>
      <c r="AF203">
        <v>16.7</v>
      </c>
      <c r="AG203"/>
      <c r="AH203"/>
      <c r="AI203"/>
      <c r="AJ203">
        <f t="shared" si="153"/>
        <v>200</v>
      </c>
      <c r="AK203" s="24">
        <f t="shared" si="129"/>
        <v>7.8856132765475335</v>
      </c>
      <c r="AL203" s="17">
        <f t="shared" si="130"/>
        <v>34.25</v>
      </c>
      <c r="AM203" s="24">
        <f t="shared" si="131"/>
        <v>1.6578000000000002</v>
      </c>
      <c r="AN203" s="17">
        <f t="shared" si="164"/>
        <v>97.921539042745437</v>
      </c>
      <c r="AO203" s="18">
        <f t="shared" si="132"/>
        <v>6.5147799444765328E-2</v>
      </c>
      <c r="AP203" s="24">
        <f t="shared" si="133"/>
        <v>0.29986557416685972</v>
      </c>
      <c r="AQ203" s="24">
        <f t="shared" si="134"/>
        <v>7.860561963127549</v>
      </c>
      <c r="AR203" s="24">
        <f t="shared" si="135"/>
        <v>3.6285738459938641</v>
      </c>
      <c r="AS203" s="24">
        <f t="shared" si="136"/>
        <v>5.7445679045607063</v>
      </c>
      <c r="AT203" s="24">
        <f t="shared" si="154"/>
        <v>2.1698871599043308</v>
      </c>
      <c r="AU203" s="24">
        <f t="shared" si="155"/>
        <v>1.3441560956948109</v>
      </c>
      <c r="AV203" s="24">
        <f t="shared" si="137"/>
        <v>1.7570216277995709</v>
      </c>
      <c r="AW203" s="24">
        <f t="shared" si="138"/>
        <v>3.9875462767611354</v>
      </c>
      <c r="AX203" s="24">
        <f t="shared" si="139"/>
        <v>21.613900000000001</v>
      </c>
      <c r="AY203" s="24">
        <f t="shared" si="140"/>
        <v>0.96848609708977662</v>
      </c>
      <c r="AZ203" s="24">
        <f t="shared" si="141"/>
        <v>0.36239394256248464</v>
      </c>
      <c r="BA203" s="24">
        <f t="shared" si="165"/>
        <v>1.8236029483181535</v>
      </c>
      <c r="BB203" s="24">
        <f t="shared" si="166"/>
        <v>0.19522183845602856</v>
      </c>
      <c r="BC203" s="24">
        <f t="shared" si="167"/>
        <v>0.78050536910763724</v>
      </c>
      <c r="BD203" s="24">
        <f t="shared" si="142"/>
        <v>40.467730346491237</v>
      </c>
      <c r="BE203" s="24">
        <f t="shared" si="168"/>
        <v>30.596841560375093</v>
      </c>
      <c r="BF203" s="18">
        <f t="shared" si="156"/>
        <v>0.91741495423999853</v>
      </c>
      <c r="BG203" s="25">
        <f t="shared" si="143"/>
        <v>9765829110.2263317</v>
      </c>
      <c r="BH203" s="25">
        <f t="shared" si="144"/>
        <v>8149794380.8479786</v>
      </c>
      <c r="BI203" s="24">
        <f t="shared" si="145"/>
        <v>43.920150988368668</v>
      </c>
      <c r="BJ203" s="18">
        <f t="shared" si="146"/>
        <v>0.15442623055811044</v>
      </c>
      <c r="BK203" s="18">
        <f t="shared" si="147"/>
        <v>0.88851018822399819</v>
      </c>
      <c r="BL203" s="24">
        <f t="shared" si="148"/>
        <v>6.0262522585868439</v>
      </c>
      <c r="BM203" s="24">
        <f t="shared" si="149"/>
        <v>15.587647741413157</v>
      </c>
      <c r="BN203" s="24">
        <f t="shared" si="157"/>
        <v>0.55531342149672802</v>
      </c>
      <c r="BO203" s="24">
        <f t="shared" si="150"/>
        <v>1.907073167474961</v>
      </c>
      <c r="BP203" s="24">
        <f t="shared" si="151"/>
        <v>1.2608462780947718</v>
      </c>
      <c r="BQ203" s="24">
        <f t="shared" si="152"/>
        <v>0.4017340610642659</v>
      </c>
      <c r="BS203" s="9"/>
      <c r="BT203" s="13"/>
      <c r="BU203" s="14"/>
      <c r="BV203" s="13"/>
      <c r="BW203" s="26"/>
      <c r="BX203" s="27"/>
      <c r="BZ203" s="13"/>
      <c r="CA203" s="14"/>
      <c r="CB203" s="13"/>
      <c r="CC203" s="6"/>
      <c r="CD203" s="28"/>
      <c r="CF203" s="15"/>
      <c r="CG203" s="15"/>
      <c r="CH203" s="15"/>
    </row>
    <row r="204" spans="1:86" ht="18.75">
      <c r="A204">
        <f t="shared" si="158"/>
        <v>201</v>
      </c>
      <c r="B204">
        <f t="shared" si="159"/>
        <v>13</v>
      </c>
      <c r="C204">
        <f t="shared" si="160"/>
        <v>2.6</v>
      </c>
      <c r="D204" s="29">
        <f t="shared" si="161"/>
        <v>9.1633792187690517</v>
      </c>
      <c r="E204">
        <f t="shared" si="162"/>
        <v>0</v>
      </c>
      <c r="F204">
        <f t="shared" si="163"/>
        <v>40.9</v>
      </c>
      <c r="G204">
        <f t="shared" si="163"/>
        <v>25.5</v>
      </c>
      <c r="H204" s="30">
        <v>2002</v>
      </c>
      <c r="I204">
        <v>201</v>
      </c>
      <c r="J204">
        <v>26</v>
      </c>
      <c r="K204">
        <v>40.9</v>
      </c>
      <c r="L204">
        <v>25.5</v>
      </c>
      <c r="M204">
        <v>34.200000000000003</v>
      </c>
      <c r="N204">
        <v>39</v>
      </c>
      <c r="O204">
        <v>13</v>
      </c>
      <c r="P204">
        <v>22.1</v>
      </c>
      <c r="Q204">
        <v>4.4000000000000004</v>
      </c>
      <c r="R204">
        <v>28.89</v>
      </c>
      <c r="S204">
        <v>0</v>
      </c>
      <c r="T204">
        <v>44.1</v>
      </c>
      <c r="U204">
        <v>32.6</v>
      </c>
      <c r="V204">
        <v>38.299999999999997</v>
      </c>
      <c r="W204">
        <v>35.4</v>
      </c>
      <c r="X204">
        <v>35</v>
      </c>
      <c r="Y204">
        <v>35.200000000000003</v>
      </c>
      <c r="Z204">
        <v>2.6</v>
      </c>
      <c r="AA204">
        <v>1.7</v>
      </c>
      <c r="AB204">
        <v>232</v>
      </c>
      <c r="AC204">
        <v>49</v>
      </c>
      <c r="AD204">
        <v>8.1999999999999993</v>
      </c>
      <c r="AE204">
        <v>9.6999999999999993</v>
      </c>
      <c r="AF204">
        <v>16.100000000000001</v>
      </c>
      <c r="AG204"/>
      <c r="AH204"/>
      <c r="AI204"/>
      <c r="AJ204">
        <f t="shared" si="153"/>
        <v>201</v>
      </c>
      <c r="AK204" s="24">
        <f t="shared" si="129"/>
        <v>9.1633792187690517</v>
      </c>
      <c r="AL204" s="17">
        <f t="shared" si="130"/>
        <v>33.200000000000003</v>
      </c>
      <c r="AM204" s="24">
        <f t="shared" si="131"/>
        <v>2.3946000000000001</v>
      </c>
      <c r="AN204" s="17">
        <f t="shared" si="164"/>
        <v>97.910118933395722</v>
      </c>
      <c r="AO204" s="18">
        <f t="shared" si="132"/>
        <v>6.5140201576095916E-2</v>
      </c>
      <c r="AP204" s="24">
        <f t="shared" si="133"/>
        <v>0.28500334478646422</v>
      </c>
      <c r="AQ204" s="24">
        <f t="shared" si="134"/>
        <v>7.7368130449896437</v>
      </c>
      <c r="AR204" s="24">
        <f t="shared" si="135"/>
        <v>3.263356619324485</v>
      </c>
      <c r="AS204" s="24">
        <f t="shared" si="136"/>
        <v>5.5000848321570643</v>
      </c>
      <c r="AT204" s="24">
        <f t="shared" si="154"/>
        <v>1.2727090815365492</v>
      </c>
      <c r="AU204" s="24">
        <f t="shared" si="155"/>
        <v>1.0057856958486537</v>
      </c>
      <c r="AV204" s="24">
        <f t="shared" si="137"/>
        <v>1.1392473886926013</v>
      </c>
      <c r="AW204" s="24">
        <f t="shared" si="138"/>
        <v>4.3608374434644634</v>
      </c>
      <c r="AX204" s="24">
        <f t="shared" si="139"/>
        <v>22.2453</v>
      </c>
      <c r="AY204" s="24">
        <f t="shared" si="140"/>
        <v>0.96865931118788273</v>
      </c>
      <c r="AZ204" s="24">
        <f t="shared" si="141"/>
        <v>0.35907644013137774</v>
      </c>
      <c r="BA204" s="24">
        <f t="shared" si="165"/>
        <v>1.8210216664384098</v>
      </c>
      <c r="BB204" s="24">
        <f t="shared" si="166"/>
        <v>0.19351255504473394</v>
      </c>
      <c r="BC204" s="24">
        <f t="shared" si="167"/>
        <v>0.78148278620170342</v>
      </c>
      <c r="BD204" s="24">
        <f t="shared" si="142"/>
        <v>40.396028671072564</v>
      </c>
      <c r="BE204" s="24">
        <f t="shared" si="168"/>
        <v>30.542629357624545</v>
      </c>
      <c r="BF204" s="18">
        <f t="shared" si="156"/>
        <v>0.94589105809215512</v>
      </c>
      <c r="BG204" s="25">
        <f t="shared" si="143"/>
        <v>9728603540.5049095</v>
      </c>
      <c r="BH204" s="25">
        <f t="shared" si="144"/>
        <v>7956246739.8993816</v>
      </c>
      <c r="BI204" s="24">
        <f t="shared" si="145"/>
        <v>43.35441046241111</v>
      </c>
      <c r="BJ204" s="18">
        <f t="shared" si="146"/>
        <v>0.19057025457301019</v>
      </c>
      <c r="BK204" s="18">
        <f t="shared" si="147"/>
        <v>0.92695292842440946</v>
      </c>
      <c r="BL204" s="24">
        <f t="shared" si="148"/>
        <v>7.6585416746297792</v>
      </c>
      <c r="BM204" s="24">
        <f t="shared" si="149"/>
        <v>14.586758325370221</v>
      </c>
      <c r="BN204" s="24">
        <f t="shared" si="157"/>
        <v>0.50490683023088334</v>
      </c>
      <c r="BO204" s="24">
        <f t="shared" si="150"/>
        <v>1.696168164227505</v>
      </c>
      <c r="BP204" s="24">
        <f t="shared" si="151"/>
        <v>1.9983079811289257</v>
      </c>
      <c r="BQ204" s="24">
        <f t="shared" si="152"/>
        <v>0.40317835343856068</v>
      </c>
      <c r="BS204" s="9"/>
      <c r="BT204" s="13"/>
      <c r="BU204" s="14"/>
      <c r="BV204" s="13"/>
      <c r="BW204" s="26"/>
      <c r="BX204" s="27"/>
      <c r="BZ204" s="13"/>
      <c r="CA204" s="14"/>
      <c r="CB204" s="13"/>
      <c r="CC204" s="6"/>
      <c r="CD204" s="28"/>
      <c r="CF204" s="15"/>
      <c r="CG204" s="15"/>
      <c r="CH204" s="15"/>
    </row>
    <row r="205" spans="1:86" ht="18.75">
      <c r="A205">
        <f t="shared" si="158"/>
        <v>202</v>
      </c>
      <c r="B205">
        <f t="shared" si="159"/>
        <v>15.1</v>
      </c>
      <c r="C205">
        <f t="shared" si="160"/>
        <v>3.4</v>
      </c>
      <c r="D205" s="29">
        <f t="shared" si="161"/>
        <v>10.146873697909834</v>
      </c>
      <c r="E205">
        <f t="shared" si="162"/>
        <v>0</v>
      </c>
      <c r="F205">
        <f t="shared" si="163"/>
        <v>40.799999999999997</v>
      </c>
      <c r="G205">
        <f t="shared" si="163"/>
        <v>25.9</v>
      </c>
      <c r="H205" s="30">
        <v>2002</v>
      </c>
      <c r="I205">
        <v>202</v>
      </c>
      <c r="J205">
        <v>26</v>
      </c>
      <c r="K205">
        <v>40.799999999999997</v>
      </c>
      <c r="L205">
        <v>25.9</v>
      </c>
      <c r="M205">
        <v>33.700000000000003</v>
      </c>
      <c r="N205">
        <v>44.1</v>
      </c>
      <c r="O205">
        <v>15.1</v>
      </c>
      <c r="P205">
        <v>27.3</v>
      </c>
      <c r="Q205">
        <v>4</v>
      </c>
      <c r="R205">
        <v>28.96</v>
      </c>
      <c r="S205">
        <v>0</v>
      </c>
      <c r="T205">
        <v>43.3</v>
      </c>
      <c r="U205">
        <v>32.6</v>
      </c>
      <c r="V205">
        <v>37.9</v>
      </c>
      <c r="W205">
        <v>35.4</v>
      </c>
      <c r="X205">
        <v>35</v>
      </c>
      <c r="Y205">
        <v>35.200000000000003</v>
      </c>
      <c r="Z205">
        <v>3.4</v>
      </c>
      <c r="AA205">
        <v>2.9</v>
      </c>
      <c r="AB205">
        <v>248</v>
      </c>
      <c r="AC205">
        <v>33</v>
      </c>
      <c r="AD205">
        <v>9.4</v>
      </c>
      <c r="AE205">
        <v>10.199999999999999</v>
      </c>
      <c r="AF205">
        <v>16.3</v>
      </c>
      <c r="AG205"/>
      <c r="AH205"/>
      <c r="AI205"/>
      <c r="AJ205">
        <f t="shared" si="153"/>
        <v>202</v>
      </c>
      <c r="AK205" s="24">
        <f t="shared" si="129"/>
        <v>10.146873697909834</v>
      </c>
      <c r="AL205" s="17">
        <f t="shared" si="130"/>
        <v>33.349999999999994</v>
      </c>
      <c r="AM205" s="24">
        <f t="shared" si="131"/>
        <v>3.1314000000000002</v>
      </c>
      <c r="AN205" s="17">
        <f t="shared" si="164"/>
        <v>97.911755101764427</v>
      </c>
      <c r="AO205" s="18">
        <f t="shared" si="132"/>
        <v>6.5141290128928983E-2</v>
      </c>
      <c r="AP205" s="24">
        <f t="shared" si="133"/>
        <v>0.28708800777583882</v>
      </c>
      <c r="AQ205" s="24">
        <f t="shared" si="134"/>
        <v>7.6959393088196224</v>
      </c>
      <c r="AR205" s="24">
        <f t="shared" si="135"/>
        <v>3.3416202151479171</v>
      </c>
      <c r="AS205" s="24">
        <f t="shared" si="136"/>
        <v>5.5187797619837697</v>
      </c>
      <c r="AT205" s="24">
        <f t="shared" si="154"/>
        <v>1.4736545148802316</v>
      </c>
      <c r="AU205" s="24">
        <f t="shared" si="155"/>
        <v>1.1620868356317628</v>
      </c>
      <c r="AV205" s="24">
        <f t="shared" si="137"/>
        <v>1.3178706752559972</v>
      </c>
      <c r="AW205" s="24">
        <f t="shared" si="138"/>
        <v>4.2009090867277727</v>
      </c>
      <c r="AX205" s="24">
        <f t="shared" si="139"/>
        <v>22.299200000000003</v>
      </c>
      <c r="AY205" s="24">
        <f t="shared" si="140"/>
        <v>0.96884181220847143</v>
      </c>
      <c r="AZ205" s="24">
        <f t="shared" si="141"/>
        <v>0.35565253560155563</v>
      </c>
      <c r="BA205" s="24">
        <f t="shared" si="165"/>
        <v>1.8183661046487174</v>
      </c>
      <c r="BB205" s="24">
        <f t="shared" si="166"/>
        <v>0.19174621675850634</v>
      </c>
      <c r="BC205" s="24">
        <f t="shared" si="167"/>
        <v>0.78248253276954061</v>
      </c>
      <c r="BD205" s="24">
        <f t="shared" si="142"/>
        <v>40.321878743191711</v>
      </c>
      <c r="BE205" s="24">
        <f t="shared" si="168"/>
        <v>30.486566080152386</v>
      </c>
      <c r="BF205" s="18">
        <f t="shared" si="156"/>
        <v>0.94992659795993806</v>
      </c>
      <c r="BG205" s="25">
        <f t="shared" si="143"/>
        <v>9716218699.4012222</v>
      </c>
      <c r="BH205" s="25">
        <f t="shared" si="144"/>
        <v>7998956148.0799494</v>
      </c>
      <c r="BI205" s="24">
        <f t="shared" si="145"/>
        <v>43.428751138600084</v>
      </c>
      <c r="BJ205" s="18">
        <f t="shared" si="146"/>
        <v>0.17928203200943105</v>
      </c>
      <c r="BK205" s="18">
        <f t="shared" si="147"/>
        <v>0.9324009072459164</v>
      </c>
      <c r="BL205" s="24">
        <f t="shared" si="148"/>
        <v>7.2596685703530746</v>
      </c>
      <c r="BM205" s="24">
        <f t="shared" si="149"/>
        <v>15.039531429646928</v>
      </c>
      <c r="BN205" s="24">
        <f t="shared" si="157"/>
        <v>0.51932083665907902</v>
      </c>
      <c r="BO205" s="24">
        <f t="shared" si="150"/>
        <v>1.7616089993359352</v>
      </c>
      <c r="BP205" s="24">
        <f t="shared" si="151"/>
        <v>2.516147213825378</v>
      </c>
      <c r="BQ205" s="24">
        <f t="shared" si="152"/>
        <v>0.42158366611407538</v>
      </c>
      <c r="BS205" s="9"/>
      <c r="BT205" s="13"/>
      <c r="BU205" s="14"/>
      <c r="BV205" s="13"/>
      <c r="BW205" s="26"/>
      <c r="BX205" s="27"/>
      <c r="BZ205" s="13"/>
      <c r="CA205" s="14"/>
      <c r="CB205" s="13"/>
      <c r="CC205" s="6"/>
      <c r="CD205" s="28"/>
      <c r="CF205" s="15"/>
      <c r="CG205" s="15"/>
      <c r="CH205" s="15"/>
    </row>
    <row r="206" spans="1:86" ht="18.75">
      <c r="A206">
        <f t="shared" si="158"/>
        <v>203</v>
      </c>
      <c r="B206">
        <f t="shared" si="159"/>
        <v>13.3</v>
      </c>
      <c r="C206">
        <f t="shared" si="160"/>
        <v>2.5</v>
      </c>
      <c r="D206" s="29">
        <f t="shared" si="161"/>
        <v>8.9957998833883543</v>
      </c>
      <c r="E206">
        <f t="shared" si="162"/>
        <v>0</v>
      </c>
      <c r="F206">
        <f t="shared" si="163"/>
        <v>41.2</v>
      </c>
      <c r="G206">
        <f t="shared" si="163"/>
        <v>26.6</v>
      </c>
      <c r="H206" s="30">
        <v>2002</v>
      </c>
      <c r="I206">
        <v>203</v>
      </c>
      <c r="J206">
        <v>26</v>
      </c>
      <c r="K206">
        <v>41.2</v>
      </c>
      <c r="L206">
        <v>26.6</v>
      </c>
      <c r="M206">
        <v>33.4</v>
      </c>
      <c r="N206">
        <v>52.2</v>
      </c>
      <c r="O206">
        <v>13.3</v>
      </c>
      <c r="P206">
        <v>29.2</v>
      </c>
      <c r="Q206">
        <v>3.9</v>
      </c>
      <c r="R206">
        <v>28.94</v>
      </c>
      <c r="S206">
        <v>0</v>
      </c>
      <c r="T206">
        <v>44</v>
      </c>
      <c r="U206">
        <v>32.799999999999997</v>
      </c>
      <c r="V206">
        <v>38.299999999999997</v>
      </c>
      <c r="W206">
        <v>35.299999999999997</v>
      </c>
      <c r="X206">
        <v>35</v>
      </c>
      <c r="Y206">
        <v>35.1</v>
      </c>
      <c r="Z206">
        <v>2.5</v>
      </c>
      <c r="AA206">
        <v>1</v>
      </c>
      <c r="AB206">
        <v>155</v>
      </c>
      <c r="AC206">
        <v>62</v>
      </c>
      <c r="AD206">
        <v>10.1</v>
      </c>
      <c r="AE206">
        <v>9.1</v>
      </c>
      <c r="AF206">
        <v>16.5</v>
      </c>
      <c r="AG206"/>
      <c r="AH206"/>
      <c r="AI206"/>
      <c r="AJ206">
        <f t="shared" si="153"/>
        <v>203</v>
      </c>
      <c r="AK206" s="24">
        <f t="shared" si="129"/>
        <v>8.9957998833883543</v>
      </c>
      <c r="AL206" s="17">
        <f t="shared" si="130"/>
        <v>33.900000000000006</v>
      </c>
      <c r="AM206" s="24">
        <f t="shared" si="131"/>
        <v>2.3025000000000002</v>
      </c>
      <c r="AN206" s="17">
        <f t="shared" si="164"/>
        <v>97.917740897989844</v>
      </c>
      <c r="AO206" s="18">
        <f t="shared" si="132"/>
        <v>6.5145272515805486E-2</v>
      </c>
      <c r="AP206" s="24">
        <f t="shared" si="133"/>
        <v>0.29484119786321777</v>
      </c>
      <c r="AQ206" s="24">
        <f t="shared" si="134"/>
        <v>7.860561963127549</v>
      </c>
      <c r="AR206" s="24">
        <f t="shared" si="135"/>
        <v>3.482522891456</v>
      </c>
      <c r="AS206" s="24">
        <f t="shared" si="136"/>
        <v>5.671542427291774</v>
      </c>
      <c r="AT206" s="24">
        <f t="shared" si="154"/>
        <v>1.8178769493400322</v>
      </c>
      <c r="AU206" s="24">
        <f t="shared" si="155"/>
        <v>1.045454741095964</v>
      </c>
      <c r="AV206" s="24">
        <f t="shared" si="137"/>
        <v>1.431665845217998</v>
      </c>
      <c r="AW206" s="24">
        <f t="shared" si="138"/>
        <v>4.2398765820737765</v>
      </c>
      <c r="AX206" s="24">
        <f t="shared" si="139"/>
        <v>22.283800000000003</v>
      </c>
      <c r="AY206" s="24">
        <f t="shared" si="140"/>
        <v>0.96903354607255143</v>
      </c>
      <c r="AZ206" s="24">
        <f t="shared" si="141"/>
        <v>0.3521232435498246</v>
      </c>
      <c r="BA206" s="24">
        <f t="shared" si="165"/>
        <v>1.8156377215910966</v>
      </c>
      <c r="BB206" s="24">
        <f t="shared" si="166"/>
        <v>0.18992315822579184</v>
      </c>
      <c r="BC206" s="24">
        <f t="shared" si="167"/>
        <v>0.78350345033889335</v>
      </c>
      <c r="BD206" s="24">
        <f t="shared" si="142"/>
        <v>40.245272845247761</v>
      </c>
      <c r="BE206" s="24">
        <f t="shared" si="168"/>
        <v>30.428645892834925</v>
      </c>
      <c r="BF206" s="18">
        <f t="shared" si="156"/>
        <v>0.9510774847465211</v>
      </c>
      <c r="BG206" s="25">
        <f t="shared" si="143"/>
        <v>9765829110.2263317</v>
      </c>
      <c r="BH206" s="25">
        <f t="shared" si="144"/>
        <v>8074111087.4145231</v>
      </c>
      <c r="BI206" s="24">
        <f t="shared" si="145"/>
        <v>43.73461339451655</v>
      </c>
      <c r="BJ206" s="18">
        <f t="shared" si="146"/>
        <v>0.17248686449632447</v>
      </c>
      <c r="BK206" s="18">
        <f t="shared" si="147"/>
        <v>0.93395460440780365</v>
      </c>
      <c r="BL206" s="24">
        <f t="shared" si="148"/>
        <v>7.0454232280174232</v>
      </c>
      <c r="BM206" s="24">
        <f t="shared" si="149"/>
        <v>15.23837677198258</v>
      </c>
      <c r="BN206" s="24">
        <f t="shared" si="157"/>
        <v>0.52655068320603249</v>
      </c>
      <c r="BO206" s="24">
        <f t="shared" si="150"/>
        <v>1.8331037144644899</v>
      </c>
      <c r="BP206" s="24">
        <f t="shared" si="151"/>
        <v>1.8640391214447496</v>
      </c>
      <c r="BQ206" s="24">
        <f t="shared" si="152"/>
        <v>0.41098544696802158</v>
      </c>
      <c r="BS206" s="9"/>
      <c r="BT206" s="13"/>
      <c r="BU206" s="14"/>
      <c r="BV206" s="13"/>
      <c r="BW206" s="26"/>
      <c r="BX206" s="27"/>
      <c r="BZ206" s="13"/>
      <c r="CA206" s="14"/>
      <c r="CB206" s="13"/>
      <c r="CC206" s="6"/>
      <c r="CD206" s="28"/>
      <c r="CF206" s="15"/>
      <c r="CG206" s="15"/>
      <c r="CH206" s="15"/>
    </row>
    <row r="207" spans="1:86" ht="18.75">
      <c r="A207">
        <f t="shared" si="158"/>
        <v>204</v>
      </c>
      <c r="B207">
        <f t="shared" si="159"/>
        <v>24.2</v>
      </c>
      <c r="C207">
        <f t="shared" si="160"/>
        <v>3.8</v>
      </c>
      <c r="D207" s="29">
        <f t="shared" si="161"/>
        <v>8.9215634152434031</v>
      </c>
      <c r="E207">
        <f t="shared" si="162"/>
        <v>8.1300000000000008</v>
      </c>
      <c r="F207">
        <f t="shared" si="163"/>
        <v>40.200000000000003</v>
      </c>
      <c r="G207">
        <f t="shared" si="163"/>
        <v>25</v>
      </c>
      <c r="H207">
        <v>2002</v>
      </c>
      <c r="I207">
        <v>204</v>
      </c>
      <c r="J207">
        <v>26</v>
      </c>
      <c r="K207">
        <v>40.200000000000003</v>
      </c>
      <c r="L207">
        <v>25</v>
      </c>
      <c r="M207">
        <v>32</v>
      </c>
      <c r="N207">
        <v>82.8</v>
      </c>
      <c r="O207">
        <v>24.2</v>
      </c>
      <c r="P207">
        <v>46.9</v>
      </c>
      <c r="Q207">
        <v>2.8</v>
      </c>
      <c r="R207">
        <v>24.6</v>
      </c>
      <c r="S207">
        <v>8.1300000000000008</v>
      </c>
      <c r="T207">
        <v>42.6</v>
      </c>
      <c r="U207">
        <v>33.5</v>
      </c>
      <c r="V207">
        <v>37.799999999999997</v>
      </c>
      <c r="W207">
        <v>35.299999999999997</v>
      </c>
      <c r="X207">
        <v>35</v>
      </c>
      <c r="Y207">
        <v>35.200000000000003</v>
      </c>
      <c r="Z207">
        <v>3.8</v>
      </c>
      <c r="AA207">
        <v>3</v>
      </c>
      <c r="AB207">
        <v>91</v>
      </c>
      <c r="AC207">
        <v>36</v>
      </c>
      <c r="AD207">
        <v>20.8</v>
      </c>
      <c r="AE207">
        <v>7.7</v>
      </c>
      <c r="AF207">
        <v>16</v>
      </c>
      <c r="AG207"/>
      <c r="AH207"/>
      <c r="AI207"/>
      <c r="AJ207">
        <f t="shared" si="153"/>
        <v>204</v>
      </c>
      <c r="AK207" s="24">
        <f t="shared" si="129"/>
        <v>8.9215634152434031</v>
      </c>
      <c r="AL207" s="17">
        <f t="shared" si="130"/>
        <v>32.6</v>
      </c>
      <c r="AM207" s="24">
        <f t="shared" si="131"/>
        <v>3.4998</v>
      </c>
      <c r="AN207" s="17">
        <f t="shared" si="164"/>
        <v>97.903558428875215</v>
      </c>
      <c r="AO207" s="18">
        <f t="shared" si="132"/>
        <v>6.5135836832272073E-2</v>
      </c>
      <c r="AP207" s="24">
        <f t="shared" si="133"/>
        <v>0.27679084352350392</v>
      </c>
      <c r="AQ207" s="24">
        <f t="shared" si="134"/>
        <v>7.4545941784537115</v>
      </c>
      <c r="AR207" s="24">
        <f t="shared" si="135"/>
        <v>3.1677777175068473</v>
      </c>
      <c r="AS207" s="24">
        <f t="shared" si="136"/>
        <v>5.3111859479802792</v>
      </c>
      <c r="AT207" s="24">
        <f t="shared" si="154"/>
        <v>2.6229199500956697</v>
      </c>
      <c r="AU207" s="24">
        <f t="shared" si="155"/>
        <v>1.8040117911857982</v>
      </c>
      <c r="AV207" s="24">
        <f t="shared" si="137"/>
        <v>2.213465870640734</v>
      </c>
      <c r="AW207" s="24">
        <f t="shared" si="138"/>
        <v>3.0977200773395452</v>
      </c>
      <c r="AX207" s="24">
        <f t="shared" si="139"/>
        <v>18.942</v>
      </c>
      <c r="AY207" s="24">
        <f t="shared" si="140"/>
        <v>0.96923445596524105</v>
      </c>
      <c r="AZ207" s="24">
        <f t="shared" si="141"/>
        <v>0.34848960978158766</v>
      </c>
      <c r="BA207" s="24">
        <f t="shared" si="165"/>
        <v>1.8128379919451179</v>
      </c>
      <c r="BB207" s="24">
        <f t="shared" si="166"/>
        <v>0.18804373052782916</v>
      </c>
      <c r="BC207" s="24">
        <f t="shared" si="167"/>
        <v>0.78454435439712855</v>
      </c>
      <c r="BD207" s="24">
        <f t="shared" si="142"/>
        <v>40.166203334033206</v>
      </c>
      <c r="BE207" s="24">
        <f t="shared" si="168"/>
        <v>30.368863016795824</v>
      </c>
      <c r="BF207" s="18">
        <f t="shared" si="156"/>
        <v>0.81004020421820566</v>
      </c>
      <c r="BG207" s="25">
        <f t="shared" si="143"/>
        <v>9642157787.804512</v>
      </c>
      <c r="BH207" s="25">
        <f t="shared" si="144"/>
        <v>7903100760.0574884</v>
      </c>
      <c r="BI207" s="24">
        <f t="shared" si="145"/>
        <v>43.012201330083691</v>
      </c>
      <c r="BJ207" s="18">
        <f t="shared" si="146"/>
        <v>0.13171190368972502</v>
      </c>
      <c r="BK207" s="18">
        <f t="shared" si="147"/>
        <v>0.74355427569457777</v>
      </c>
      <c r="BL207" s="24">
        <f t="shared" si="148"/>
        <v>4.2123977500210898</v>
      </c>
      <c r="BM207" s="24">
        <f t="shared" si="149"/>
        <v>14.72960224997891</v>
      </c>
      <c r="BN207" s="24">
        <f t="shared" si="157"/>
        <v>0.59876431910483374</v>
      </c>
      <c r="BO207" s="24">
        <f t="shared" si="150"/>
        <v>1.6634237648672443</v>
      </c>
      <c r="BP207" s="24">
        <f t="shared" si="151"/>
        <v>2.0785823452683805</v>
      </c>
      <c r="BQ207" s="24">
        <f t="shared" si="152"/>
        <v>0.41943389694927513</v>
      </c>
      <c r="BS207" s="9"/>
      <c r="BT207" s="13"/>
      <c r="BU207" s="14"/>
      <c r="BV207" s="13"/>
      <c r="BW207" s="26"/>
      <c r="BX207" s="27"/>
      <c r="BZ207" s="13"/>
      <c r="CA207" s="14"/>
      <c r="CB207" s="13"/>
      <c r="CC207" s="6"/>
      <c r="CD207" s="28"/>
      <c r="CF207" s="15"/>
      <c r="CG207" s="15"/>
      <c r="CH207" s="15"/>
    </row>
    <row r="208" spans="1:86" ht="18.75">
      <c r="A208">
        <f t="shared" si="158"/>
        <v>205</v>
      </c>
      <c r="B208">
        <f t="shared" si="159"/>
        <v>26.6</v>
      </c>
      <c r="C208">
        <f t="shared" si="160"/>
        <v>1.7</v>
      </c>
      <c r="D208" s="29">
        <f t="shared" si="161"/>
        <v>7.0908716679954447</v>
      </c>
      <c r="E208">
        <f t="shared" si="162"/>
        <v>0</v>
      </c>
      <c r="F208">
        <f t="shared" si="163"/>
        <v>40.200000000000003</v>
      </c>
      <c r="G208">
        <f t="shared" si="163"/>
        <v>24.2</v>
      </c>
      <c r="H208">
        <v>2002</v>
      </c>
      <c r="I208">
        <v>205</v>
      </c>
      <c r="J208">
        <v>26</v>
      </c>
      <c r="K208">
        <v>40.200000000000003</v>
      </c>
      <c r="L208">
        <v>24.2</v>
      </c>
      <c r="M208">
        <v>32.1</v>
      </c>
      <c r="N208">
        <v>91.8</v>
      </c>
      <c r="O208">
        <v>26.6</v>
      </c>
      <c r="P208">
        <v>57.3</v>
      </c>
      <c r="Q208">
        <v>2.4</v>
      </c>
      <c r="R208">
        <v>26.53</v>
      </c>
      <c r="S208">
        <v>0</v>
      </c>
      <c r="T208">
        <v>38.5</v>
      </c>
      <c r="U208">
        <v>29.8</v>
      </c>
      <c r="V208">
        <v>34.1</v>
      </c>
      <c r="W208">
        <v>35.200000000000003</v>
      </c>
      <c r="X208">
        <v>34.5</v>
      </c>
      <c r="Y208">
        <v>34.9</v>
      </c>
      <c r="Z208">
        <v>1.7</v>
      </c>
      <c r="AA208">
        <v>0.4</v>
      </c>
      <c r="AB208">
        <v>108</v>
      </c>
      <c r="AC208">
        <v>71</v>
      </c>
      <c r="AD208">
        <v>9.3000000000000007</v>
      </c>
      <c r="AE208">
        <v>6.9</v>
      </c>
      <c r="AF208">
        <v>15.7</v>
      </c>
      <c r="AG208"/>
      <c r="AH208"/>
      <c r="AI208"/>
      <c r="AJ208">
        <f t="shared" si="153"/>
        <v>205</v>
      </c>
      <c r="AK208" s="24">
        <f t="shared" si="129"/>
        <v>7.0908716679954447</v>
      </c>
      <c r="AL208" s="17">
        <f t="shared" si="130"/>
        <v>32.200000000000003</v>
      </c>
      <c r="AM208" s="24">
        <f t="shared" si="131"/>
        <v>1.5657000000000001</v>
      </c>
      <c r="AN208" s="17">
        <f t="shared" si="164"/>
        <v>97.899170634898454</v>
      </c>
      <c r="AO208" s="18">
        <f t="shared" si="132"/>
        <v>6.51329176060753E-2</v>
      </c>
      <c r="AP208" s="24">
        <f t="shared" si="133"/>
        <v>0.27142661330469364</v>
      </c>
      <c r="AQ208" s="24">
        <f t="shared" si="134"/>
        <v>7.4545941784537115</v>
      </c>
      <c r="AR208" s="24">
        <f t="shared" si="135"/>
        <v>3.0199258182559934</v>
      </c>
      <c r="AS208" s="24">
        <f t="shared" si="136"/>
        <v>5.2372599983548529</v>
      </c>
      <c r="AT208" s="24">
        <f t="shared" si="154"/>
        <v>2.7722919011590017</v>
      </c>
      <c r="AU208" s="24">
        <f t="shared" si="155"/>
        <v>1.9829220514686872</v>
      </c>
      <c r="AV208" s="24">
        <f t="shared" si="137"/>
        <v>2.3776069763138445</v>
      </c>
      <c r="AW208" s="24">
        <f t="shared" si="138"/>
        <v>2.8596530220410084</v>
      </c>
      <c r="AX208" s="24">
        <f t="shared" si="139"/>
        <v>20.428100000000001</v>
      </c>
      <c r="AY208" s="24">
        <f t="shared" si="140"/>
        <v>0.96944448235260294</v>
      </c>
      <c r="AZ208" s="24">
        <f t="shared" si="141"/>
        <v>0.34475271102095079</v>
      </c>
      <c r="BA208" s="24">
        <f t="shared" si="165"/>
        <v>1.8099684040795567</v>
      </c>
      <c r="BB208" s="24">
        <f t="shared" si="166"/>
        <v>0.18610830159421363</v>
      </c>
      <c r="BC208" s="24">
        <f t="shared" si="167"/>
        <v>0.78560403567436576</v>
      </c>
      <c r="BD208" s="24">
        <f t="shared" si="142"/>
        <v>40.084662682638012</v>
      </c>
      <c r="BE208" s="24">
        <f t="shared" si="168"/>
        <v>30.307211761088947</v>
      </c>
      <c r="BF208" s="18">
        <f t="shared" si="156"/>
        <v>0.87536920945204</v>
      </c>
      <c r="BG208" s="25">
        <f t="shared" si="143"/>
        <v>9642157787.804512</v>
      </c>
      <c r="BH208" s="25">
        <f t="shared" si="144"/>
        <v>7818621552.8825264</v>
      </c>
      <c r="BI208" s="24">
        <f t="shared" si="145"/>
        <v>42.805100553694267</v>
      </c>
      <c r="BJ208" s="18">
        <f t="shared" si="146"/>
        <v>0.1241271283005867</v>
      </c>
      <c r="BK208" s="18">
        <f t="shared" si="147"/>
        <v>0.83174843276025412</v>
      </c>
      <c r="BL208" s="24">
        <f t="shared" si="148"/>
        <v>4.4193074956188649</v>
      </c>
      <c r="BM208" s="24">
        <f t="shared" si="149"/>
        <v>16.008792504381134</v>
      </c>
      <c r="BN208" s="24">
        <f t="shared" si="157"/>
        <v>0.6034222579864732</v>
      </c>
      <c r="BO208" s="24">
        <f t="shared" si="150"/>
        <v>1.7728466316851881</v>
      </c>
      <c r="BP208" s="24">
        <f t="shared" si="151"/>
        <v>0.85951366883675462</v>
      </c>
      <c r="BQ208" s="24">
        <f t="shared" si="152"/>
        <v>0.37123225800335186</v>
      </c>
      <c r="BS208" s="9"/>
      <c r="BT208" s="13"/>
      <c r="BU208" s="14"/>
      <c r="BV208" s="13"/>
      <c r="BW208" s="26"/>
      <c r="BX208" s="27"/>
      <c r="BZ208" s="13"/>
      <c r="CA208" s="14"/>
      <c r="CB208" s="13"/>
      <c r="CC208" s="6"/>
      <c r="CD208" s="28"/>
      <c r="CF208" s="15"/>
      <c r="CG208" s="15"/>
      <c r="CH208" s="15"/>
    </row>
    <row r="209" spans="1:86" ht="18.75">
      <c r="A209">
        <f t="shared" si="158"/>
        <v>206</v>
      </c>
      <c r="B209">
        <f t="shared" si="159"/>
        <v>20.6</v>
      </c>
      <c r="C209">
        <f t="shared" si="160"/>
        <v>2.8</v>
      </c>
      <c r="D209" s="29">
        <f t="shared" si="161"/>
        <v>8.9187738564088708</v>
      </c>
      <c r="E209">
        <f t="shared" si="162"/>
        <v>0</v>
      </c>
      <c r="F209">
        <f t="shared" si="163"/>
        <v>41.2</v>
      </c>
      <c r="G209">
        <f t="shared" si="163"/>
        <v>27.2</v>
      </c>
      <c r="H209">
        <v>2002</v>
      </c>
      <c r="I209">
        <v>206</v>
      </c>
      <c r="J209">
        <v>26</v>
      </c>
      <c r="K209">
        <v>41.2</v>
      </c>
      <c r="L209">
        <v>27.2</v>
      </c>
      <c r="M209">
        <v>34.6</v>
      </c>
      <c r="N209">
        <v>65.099999999999994</v>
      </c>
      <c r="O209">
        <v>20.6</v>
      </c>
      <c r="P209">
        <v>37.200000000000003</v>
      </c>
      <c r="Q209">
        <v>3.6</v>
      </c>
      <c r="R209">
        <v>27.51</v>
      </c>
      <c r="S209">
        <v>0</v>
      </c>
      <c r="T209">
        <v>41.9</v>
      </c>
      <c r="U209">
        <v>29.5</v>
      </c>
      <c r="V209">
        <v>35.4</v>
      </c>
      <c r="W209">
        <v>34.6</v>
      </c>
      <c r="X209">
        <v>34</v>
      </c>
      <c r="Y209">
        <v>34.299999999999997</v>
      </c>
      <c r="Z209">
        <v>2.8</v>
      </c>
      <c r="AA209">
        <v>2.2000000000000002</v>
      </c>
      <c r="AB209">
        <v>229</v>
      </c>
      <c r="AC209">
        <v>36</v>
      </c>
      <c r="AD209">
        <v>9.1999999999999993</v>
      </c>
      <c r="AE209">
        <v>8.9</v>
      </c>
      <c r="AF209">
        <v>16.600000000000001</v>
      </c>
      <c r="AG209"/>
      <c r="AH209"/>
      <c r="AI209"/>
      <c r="AJ209">
        <f t="shared" si="153"/>
        <v>206</v>
      </c>
      <c r="AK209" s="24">
        <f t="shared" si="129"/>
        <v>8.9187738564088708</v>
      </c>
      <c r="AL209" s="17">
        <f t="shared" si="130"/>
        <v>34.200000000000003</v>
      </c>
      <c r="AM209" s="24">
        <f t="shared" si="131"/>
        <v>2.5787999999999998</v>
      </c>
      <c r="AN209" s="17">
        <f t="shared" si="164"/>
        <v>97.920996972937616</v>
      </c>
      <c r="AO209" s="18">
        <f t="shared" si="132"/>
        <v>6.5147438802403396E-2</v>
      </c>
      <c r="AP209" s="24">
        <f t="shared" si="133"/>
        <v>0.29914345659317632</v>
      </c>
      <c r="AQ209" s="24">
        <f t="shared" si="134"/>
        <v>7.860561963127549</v>
      </c>
      <c r="AR209" s="24">
        <f t="shared" si="135"/>
        <v>3.6073883025255133</v>
      </c>
      <c r="AS209" s="24">
        <f t="shared" si="136"/>
        <v>5.7339751328265312</v>
      </c>
      <c r="AT209" s="24">
        <f t="shared" si="154"/>
        <v>2.348409784944109</v>
      </c>
      <c r="AU209" s="24">
        <f t="shared" si="155"/>
        <v>1.6192757644042752</v>
      </c>
      <c r="AV209" s="24">
        <f t="shared" si="137"/>
        <v>1.983842774674192</v>
      </c>
      <c r="AW209" s="24">
        <f t="shared" si="138"/>
        <v>3.7501323581523391</v>
      </c>
      <c r="AX209" s="24">
        <f t="shared" si="139"/>
        <v>21.182700000000001</v>
      </c>
      <c r="AY209" s="24">
        <f t="shared" si="140"/>
        <v>0.9696635629992858</v>
      </c>
      <c r="AZ209" s="24">
        <f t="shared" si="141"/>
        <v>0.34091365459166534</v>
      </c>
      <c r="BA209" s="24">
        <f t="shared" si="165"/>
        <v>1.8070304577544858</v>
      </c>
      <c r="BB209" s="24">
        <f t="shared" si="166"/>
        <v>0.18411725659379791</v>
      </c>
      <c r="BC209" s="24">
        <f t="shared" si="167"/>
        <v>0.78668126146091766</v>
      </c>
      <c r="BD209" s="24">
        <f t="shared" si="142"/>
        <v>40.000643523608623</v>
      </c>
      <c r="BE209" s="24">
        <f t="shared" si="168"/>
        <v>30.243686555330008</v>
      </c>
      <c r="BF209" s="18">
        <f t="shared" si="156"/>
        <v>0.90961133159713181</v>
      </c>
      <c r="BG209" s="25">
        <f t="shared" si="143"/>
        <v>9765829110.2263317</v>
      </c>
      <c r="BH209" s="25">
        <f t="shared" si="144"/>
        <v>8138950040.0039988</v>
      </c>
      <c r="BI209" s="24">
        <f t="shared" si="145"/>
        <v>43.893566086789654</v>
      </c>
      <c r="BJ209" s="18">
        <f t="shared" si="146"/>
        <v>0.14281146487786325</v>
      </c>
      <c r="BK209" s="18">
        <f t="shared" si="147"/>
        <v>0.87797529765612803</v>
      </c>
      <c r="BL209" s="24">
        <f t="shared" si="148"/>
        <v>5.5035920792834476</v>
      </c>
      <c r="BM209" s="24">
        <f t="shared" si="149"/>
        <v>15.679107920716554</v>
      </c>
      <c r="BN209" s="24">
        <f t="shared" si="157"/>
        <v>0.56994212725251014</v>
      </c>
      <c r="BO209" s="24">
        <f t="shared" si="150"/>
        <v>1.9136434361978445</v>
      </c>
      <c r="BP209" s="24">
        <f t="shared" si="151"/>
        <v>1.8448317577475575</v>
      </c>
      <c r="BQ209" s="24">
        <f t="shared" si="152"/>
        <v>0.4214116485580166</v>
      </c>
      <c r="BS209" s="9"/>
      <c r="BT209" s="13"/>
      <c r="BU209" s="14"/>
      <c r="BV209" s="13"/>
      <c r="BW209" s="26"/>
      <c r="BX209" s="27"/>
      <c r="BZ209" s="13"/>
      <c r="CA209" s="14"/>
      <c r="CB209" s="13"/>
      <c r="CC209" s="6"/>
      <c r="CD209" s="28"/>
      <c r="CF209" s="15"/>
      <c r="CG209" s="15"/>
      <c r="CH209" s="15"/>
    </row>
    <row r="210" spans="1:86" ht="18.75">
      <c r="A210">
        <f t="shared" si="158"/>
        <v>207</v>
      </c>
      <c r="B210">
        <f t="shared" si="159"/>
        <v>21.3</v>
      </c>
      <c r="C210">
        <f t="shared" si="160"/>
        <v>2.6</v>
      </c>
      <c r="D210" s="29">
        <f t="shared" si="161"/>
        <v>8.7579998723883143</v>
      </c>
      <c r="E210">
        <f t="shared" si="162"/>
        <v>0</v>
      </c>
      <c r="F210">
        <f t="shared" si="163"/>
        <v>41.2</v>
      </c>
      <c r="G210">
        <f t="shared" si="163"/>
        <v>26.7</v>
      </c>
      <c r="H210">
        <v>2002</v>
      </c>
      <c r="I210">
        <v>207</v>
      </c>
      <c r="J210">
        <v>26</v>
      </c>
      <c r="K210">
        <v>41.2</v>
      </c>
      <c r="L210">
        <v>26.7</v>
      </c>
      <c r="M210">
        <v>34.4</v>
      </c>
      <c r="N210">
        <v>62.3</v>
      </c>
      <c r="O210">
        <v>21.3</v>
      </c>
      <c r="P210">
        <v>36.5</v>
      </c>
      <c r="Q210">
        <v>3.7</v>
      </c>
      <c r="R210">
        <v>28.02</v>
      </c>
      <c r="S210">
        <v>0</v>
      </c>
      <c r="T210">
        <v>42.8</v>
      </c>
      <c r="U210">
        <v>31.3</v>
      </c>
      <c r="V210">
        <v>37</v>
      </c>
      <c r="W210">
        <v>34.4</v>
      </c>
      <c r="X210">
        <v>34.200000000000003</v>
      </c>
      <c r="Y210">
        <v>34.299999999999997</v>
      </c>
      <c r="Z210">
        <v>2.6</v>
      </c>
      <c r="AA210">
        <v>2</v>
      </c>
      <c r="AB210">
        <v>219</v>
      </c>
      <c r="AC210">
        <v>40</v>
      </c>
      <c r="AD210">
        <v>8.1999999999999993</v>
      </c>
      <c r="AE210">
        <v>9</v>
      </c>
      <c r="AF210">
        <v>16.600000000000001</v>
      </c>
      <c r="AG210"/>
      <c r="AH210"/>
      <c r="AI210"/>
      <c r="AJ210">
        <f t="shared" si="153"/>
        <v>207</v>
      </c>
      <c r="AK210" s="24">
        <f t="shared" si="129"/>
        <v>8.7579998723883143</v>
      </c>
      <c r="AL210" s="17">
        <f t="shared" si="130"/>
        <v>33.950000000000003</v>
      </c>
      <c r="AM210" s="24">
        <f t="shared" si="131"/>
        <v>2.3946000000000001</v>
      </c>
      <c r="AN210" s="17">
        <f t="shared" si="164"/>
        <v>97.918284012817168</v>
      </c>
      <c r="AO210" s="18">
        <f t="shared" si="132"/>
        <v>6.5145633853425283E-2</v>
      </c>
      <c r="AP210" s="24">
        <f t="shared" si="133"/>
        <v>0.29555462778572861</v>
      </c>
      <c r="AQ210" s="24">
        <f t="shared" si="134"/>
        <v>7.860561963127549</v>
      </c>
      <c r="AR210" s="24">
        <f t="shared" si="135"/>
        <v>3.5030684848343494</v>
      </c>
      <c r="AS210" s="24">
        <f t="shared" si="136"/>
        <v>5.6818152239809496</v>
      </c>
      <c r="AT210" s="24">
        <f t="shared" si="154"/>
        <v>2.1824116660517996</v>
      </c>
      <c r="AU210" s="24">
        <f t="shared" si="155"/>
        <v>1.6742996981461682</v>
      </c>
      <c r="AV210" s="24">
        <f t="shared" si="137"/>
        <v>1.9283556820989838</v>
      </c>
      <c r="AW210" s="24">
        <f t="shared" si="138"/>
        <v>3.7534595418819658</v>
      </c>
      <c r="AX210" s="24">
        <f t="shared" si="139"/>
        <v>21.575400000000002</v>
      </c>
      <c r="AY210" s="24">
        <f t="shared" si="140"/>
        <v>0.96989163298696601</v>
      </c>
      <c r="AZ210" s="24">
        <f t="shared" si="141"/>
        <v>0.3369735780890053</v>
      </c>
      <c r="BA210" s="24">
        <f t="shared" si="165"/>
        <v>1.8040256618797361</v>
      </c>
      <c r="BB210" s="24">
        <f t="shared" si="166"/>
        <v>0.18207099831951259</v>
      </c>
      <c r="BC210" s="24">
        <f t="shared" si="167"/>
        <v>0.78777477695802878</v>
      </c>
      <c r="BD210" s="24">
        <f t="shared" si="142"/>
        <v>39.914138693307876</v>
      </c>
      <c r="BE210" s="24">
        <f t="shared" si="168"/>
        <v>30.178281983236218</v>
      </c>
      <c r="BF210" s="18">
        <f t="shared" si="156"/>
        <v>0.92848227793632765</v>
      </c>
      <c r="BG210" s="25">
        <f t="shared" si="143"/>
        <v>9765829110.2263317</v>
      </c>
      <c r="BH210" s="25">
        <f t="shared" si="144"/>
        <v>8084890580.7075863</v>
      </c>
      <c r="BI210" s="24">
        <f t="shared" si="145"/>
        <v>43.761039322324493</v>
      </c>
      <c r="BJ210" s="18">
        <f t="shared" si="146"/>
        <v>0.14558865421704401</v>
      </c>
      <c r="BK210" s="18">
        <f t="shared" si="147"/>
        <v>0.90345107521404244</v>
      </c>
      <c r="BL210" s="24">
        <f t="shared" si="148"/>
        <v>5.7559869225127143</v>
      </c>
      <c r="BM210" s="24">
        <f t="shared" si="149"/>
        <v>15.819413077487287</v>
      </c>
      <c r="BN210" s="24">
        <f t="shared" si="157"/>
        <v>0.56457577007449278</v>
      </c>
      <c r="BO210" s="24">
        <f t="shared" si="150"/>
        <v>1.9076043035134205</v>
      </c>
      <c r="BP210" s="24">
        <f t="shared" si="151"/>
        <v>1.7159261100686214</v>
      </c>
      <c r="BQ210" s="24">
        <f t="shared" si="152"/>
        <v>0.41373949147979405</v>
      </c>
      <c r="BS210" s="9"/>
      <c r="BT210" s="13"/>
      <c r="BU210" s="14"/>
      <c r="BV210" s="13"/>
      <c r="BW210" s="26"/>
      <c r="BX210" s="27"/>
      <c r="BZ210" s="13"/>
      <c r="CA210" s="14"/>
      <c r="CB210" s="13"/>
      <c r="CC210" s="6"/>
      <c r="CD210" s="28"/>
      <c r="CF210" s="15"/>
      <c r="CG210" s="15"/>
      <c r="CH210" s="15"/>
    </row>
    <row r="211" spans="1:86" ht="18.75">
      <c r="A211">
        <f t="shared" si="158"/>
        <v>208</v>
      </c>
      <c r="B211">
        <f t="shared" si="159"/>
        <v>24.5</v>
      </c>
      <c r="C211">
        <f t="shared" si="160"/>
        <v>3</v>
      </c>
      <c r="D211" s="29">
        <f t="shared" si="161"/>
        <v>7.9077744400373833</v>
      </c>
      <c r="E211">
        <f t="shared" si="162"/>
        <v>0</v>
      </c>
      <c r="F211">
        <f t="shared" si="163"/>
        <v>37.5</v>
      </c>
      <c r="G211">
        <f t="shared" si="163"/>
        <v>26.1</v>
      </c>
      <c r="H211">
        <v>2002</v>
      </c>
      <c r="I211">
        <v>208</v>
      </c>
      <c r="J211">
        <v>26</v>
      </c>
      <c r="K211">
        <v>37.5</v>
      </c>
      <c r="L211">
        <v>26.1</v>
      </c>
      <c r="M211">
        <v>31.8</v>
      </c>
      <c r="N211">
        <v>68</v>
      </c>
      <c r="O211">
        <v>24.5</v>
      </c>
      <c r="P211">
        <v>45.6</v>
      </c>
      <c r="Q211">
        <v>2.7</v>
      </c>
      <c r="R211">
        <v>24.05</v>
      </c>
      <c r="S211">
        <v>0</v>
      </c>
      <c r="T211">
        <v>40.9</v>
      </c>
      <c r="U211">
        <v>32.200000000000003</v>
      </c>
      <c r="V211">
        <v>36.299999999999997</v>
      </c>
      <c r="W211">
        <v>34.700000000000003</v>
      </c>
      <c r="X211">
        <v>34.4</v>
      </c>
      <c r="Y211">
        <v>34.6</v>
      </c>
      <c r="Z211">
        <v>3</v>
      </c>
      <c r="AA211">
        <v>2.6</v>
      </c>
      <c r="AB211">
        <v>99</v>
      </c>
      <c r="AC211">
        <v>30</v>
      </c>
      <c r="AD211">
        <v>9</v>
      </c>
      <c r="AE211">
        <v>7.4</v>
      </c>
      <c r="AF211">
        <v>16.2</v>
      </c>
      <c r="AG211"/>
      <c r="AH211"/>
      <c r="AI211"/>
      <c r="AJ211">
        <f t="shared" si="153"/>
        <v>208</v>
      </c>
      <c r="AK211" s="24">
        <f t="shared" si="129"/>
        <v>7.9077744400373833</v>
      </c>
      <c r="AL211" s="17">
        <f t="shared" si="130"/>
        <v>31.8</v>
      </c>
      <c r="AM211" s="24">
        <f t="shared" si="131"/>
        <v>2.7629999999999999</v>
      </c>
      <c r="AN211" s="17">
        <f t="shared" si="164"/>
        <v>97.894771490336979</v>
      </c>
      <c r="AO211" s="18">
        <f t="shared" si="132"/>
        <v>6.5129990828264997E-2</v>
      </c>
      <c r="AP211" s="24">
        <f t="shared" si="133"/>
        <v>0.26614968281511719</v>
      </c>
      <c r="AQ211" s="24">
        <f t="shared" si="134"/>
        <v>6.4477308851637058</v>
      </c>
      <c r="AR211" s="24">
        <f t="shared" si="135"/>
        <v>3.3813618118460984</v>
      </c>
      <c r="AS211" s="24">
        <f t="shared" si="136"/>
        <v>4.9145463485049019</v>
      </c>
      <c r="AT211" s="24">
        <f t="shared" si="154"/>
        <v>2.299326032055347</v>
      </c>
      <c r="AU211" s="24">
        <f t="shared" si="155"/>
        <v>1.5796940668651078</v>
      </c>
      <c r="AV211" s="24">
        <f t="shared" si="137"/>
        <v>1.9395100494602273</v>
      </c>
      <c r="AW211" s="24">
        <f t="shared" si="138"/>
        <v>2.9750362990446746</v>
      </c>
      <c r="AX211" s="24">
        <f t="shared" si="139"/>
        <v>18.5185</v>
      </c>
      <c r="AY211" s="24">
        <f t="shared" si="140"/>
        <v>0.97012862473358386</v>
      </c>
      <c r="AZ211" s="24">
        <f t="shared" si="141"/>
        <v>0.33293364904267192</v>
      </c>
      <c r="BA211" s="24">
        <f t="shared" si="165"/>
        <v>1.8009555323351849</v>
      </c>
      <c r="BB211" s="24">
        <f t="shared" si="166"/>
        <v>0.17996994756568371</v>
      </c>
      <c r="BC211" s="24">
        <f t="shared" si="167"/>
        <v>0.78888330666083573</v>
      </c>
      <c r="BD211" s="24">
        <f t="shared" si="142"/>
        <v>39.825141277415767</v>
      </c>
      <c r="BE211" s="24">
        <f t="shared" si="168"/>
        <v>30.110992817028514</v>
      </c>
      <c r="BF211" s="18">
        <f t="shared" si="156"/>
        <v>0.79871162489199388</v>
      </c>
      <c r="BG211" s="25">
        <f t="shared" si="143"/>
        <v>9314109763.6447887</v>
      </c>
      <c r="BH211" s="25">
        <f t="shared" si="144"/>
        <v>8020375218.0310717</v>
      </c>
      <c r="BI211" s="24">
        <f t="shared" si="145"/>
        <v>42.495489932578373</v>
      </c>
      <c r="BJ211" s="18">
        <f t="shared" si="146"/>
        <v>0.14502718915340926</v>
      </c>
      <c r="BK211" s="18">
        <f t="shared" si="147"/>
        <v>0.72826069360419188</v>
      </c>
      <c r="BL211" s="24">
        <f t="shared" si="148"/>
        <v>4.4882717154808836</v>
      </c>
      <c r="BM211" s="24">
        <f t="shared" si="149"/>
        <v>14.030228284519115</v>
      </c>
      <c r="BN211" s="24">
        <f t="shared" si="157"/>
        <v>0.58337747544778018</v>
      </c>
      <c r="BO211" s="24">
        <f t="shared" si="150"/>
        <v>1.5235294495613667</v>
      </c>
      <c r="BP211" s="24">
        <f t="shared" si="151"/>
        <v>1.5799880470257068</v>
      </c>
      <c r="BQ211" s="24">
        <f t="shared" si="152"/>
        <v>0.39246408962727092</v>
      </c>
      <c r="BS211" s="9"/>
      <c r="BT211" s="13"/>
      <c r="BU211" s="14"/>
      <c r="BV211" s="13"/>
      <c r="BW211" s="26"/>
      <c r="BX211" s="27"/>
      <c r="BZ211" s="13"/>
      <c r="CA211" s="14"/>
      <c r="CB211" s="13"/>
      <c r="CC211" s="6"/>
      <c r="CD211" s="28"/>
      <c r="CF211" s="15"/>
      <c r="CG211" s="15"/>
      <c r="CH211" s="15"/>
    </row>
    <row r="212" spans="1:86" ht="18.75">
      <c r="A212">
        <f t="shared" si="158"/>
        <v>209</v>
      </c>
      <c r="B212">
        <f t="shared" si="159"/>
        <v>12.2</v>
      </c>
      <c r="C212">
        <f t="shared" si="160"/>
        <v>2</v>
      </c>
      <c r="D212" s="29">
        <f t="shared" si="161"/>
        <v>7.8578575985037942</v>
      </c>
      <c r="E212">
        <f t="shared" si="162"/>
        <v>0</v>
      </c>
      <c r="F212">
        <f t="shared" si="163"/>
        <v>39.299999999999997</v>
      </c>
      <c r="G212">
        <f t="shared" si="163"/>
        <v>24.6</v>
      </c>
      <c r="H212">
        <v>2002</v>
      </c>
      <c r="I212">
        <v>209</v>
      </c>
      <c r="J212">
        <v>26</v>
      </c>
      <c r="K212">
        <v>39.299999999999997</v>
      </c>
      <c r="L212">
        <v>24.6</v>
      </c>
      <c r="M212">
        <v>32.6</v>
      </c>
      <c r="N212">
        <v>65.7</v>
      </c>
      <c r="O212">
        <v>12.2</v>
      </c>
      <c r="P212">
        <v>27.2</v>
      </c>
      <c r="Q212">
        <v>3.8</v>
      </c>
      <c r="R212">
        <v>28.32</v>
      </c>
      <c r="S212">
        <v>0</v>
      </c>
      <c r="T212">
        <v>41.5</v>
      </c>
      <c r="U212">
        <v>30.2</v>
      </c>
      <c r="V212">
        <v>35.700000000000003</v>
      </c>
      <c r="W212">
        <v>34.700000000000003</v>
      </c>
      <c r="X212">
        <v>34.200000000000003</v>
      </c>
      <c r="Y212">
        <v>34.5</v>
      </c>
      <c r="Z212">
        <v>2</v>
      </c>
      <c r="AA212">
        <v>0.6</v>
      </c>
      <c r="AB212">
        <v>196</v>
      </c>
      <c r="AC212">
        <v>67</v>
      </c>
      <c r="AD212">
        <v>6</v>
      </c>
      <c r="AE212">
        <v>8.6</v>
      </c>
      <c r="AF212">
        <v>15.8</v>
      </c>
      <c r="AG212"/>
      <c r="AH212"/>
      <c r="AI212"/>
      <c r="AJ212">
        <f t="shared" si="153"/>
        <v>209</v>
      </c>
      <c r="AK212" s="24">
        <f t="shared" si="129"/>
        <v>7.8578575985037942</v>
      </c>
      <c r="AL212" s="17">
        <f t="shared" si="130"/>
        <v>31.95</v>
      </c>
      <c r="AM212" s="24">
        <f t="shared" si="131"/>
        <v>1.8420000000000001</v>
      </c>
      <c r="AN212" s="17">
        <f t="shared" si="164"/>
        <v>97.896422502488306</v>
      </c>
      <c r="AO212" s="18">
        <f t="shared" si="132"/>
        <v>6.5131089256757521E-2</v>
      </c>
      <c r="AP212" s="24">
        <f t="shared" si="133"/>
        <v>0.26811837247362175</v>
      </c>
      <c r="AQ212" s="24">
        <f t="shared" si="134"/>
        <v>7.1048514381134327</v>
      </c>
      <c r="AR212" s="24">
        <f t="shared" si="135"/>
        <v>3.0930813295225428</v>
      </c>
      <c r="AS212" s="24">
        <f t="shared" si="136"/>
        <v>5.0989663838179879</v>
      </c>
      <c r="AT212" s="24">
        <f t="shared" si="154"/>
        <v>2.0321544334963106</v>
      </c>
      <c r="AU212" s="24">
        <f t="shared" si="155"/>
        <v>0.86679187544983871</v>
      </c>
      <c r="AV212" s="24">
        <f t="shared" si="137"/>
        <v>1.4494731544730746</v>
      </c>
      <c r="AW212" s="24">
        <f t="shared" si="138"/>
        <v>3.6494932293449134</v>
      </c>
      <c r="AX212" s="24">
        <f t="shared" si="139"/>
        <v>21.8064</v>
      </c>
      <c r="AY212" s="24">
        <f t="shared" si="140"/>
        <v>0.97037446801337024</v>
      </c>
      <c r="AZ212" s="24">
        <f t="shared" si="141"/>
        <v>0.32879506457083052</v>
      </c>
      <c r="BA212" s="24">
        <f t="shared" si="165"/>
        <v>1.7978215898578547</v>
      </c>
      <c r="BB212" s="24">
        <f t="shared" si="166"/>
        <v>0.1778145434964325</v>
      </c>
      <c r="BC212" s="24">
        <f t="shared" si="167"/>
        <v>0.79000555577240772</v>
      </c>
      <c r="BD212" s="24">
        <f t="shared" si="142"/>
        <v>39.733644657505828</v>
      </c>
      <c r="BE212" s="24">
        <f t="shared" si="168"/>
        <v>30.041814052647005</v>
      </c>
      <c r="BF212" s="18">
        <f t="shared" si="156"/>
        <v>0.94268608248391395</v>
      </c>
      <c r="BG212" s="25">
        <f t="shared" si="143"/>
        <v>9531861288.9825058</v>
      </c>
      <c r="BH212" s="25">
        <f t="shared" si="144"/>
        <v>7860776041.8675165</v>
      </c>
      <c r="BI212" s="24">
        <f t="shared" si="145"/>
        <v>42.638050416578828</v>
      </c>
      <c r="BJ212" s="18">
        <f t="shared" si="146"/>
        <v>0.17144830517709927</v>
      </c>
      <c r="BK212" s="18">
        <f t="shared" si="147"/>
        <v>0.92262621135328404</v>
      </c>
      <c r="BL212" s="24">
        <f t="shared" si="148"/>
        <v>6.7446019482256387</v>
      </c>
      <c r="BM212" s="24">
        <f t="shared" si="149"/>
        <v>15.06179805177436</v>
      </c>
      <c r="BN212" s="24">
        <f t="shared" si="157"/>
        <v>0.53184315154570483</v>
      </c>
      <c r="BO212" s="24">
        <f t="shared" si="150"/>
        <v>1.6476446703085881</v>
      </c>
      <c r="BP212" s="24">
        <f t="shared" si="151"/>
        <v>1.2915065023866794</v>
      </c>
      <c r="BQ212" s="24">
        <f t="shared" si="152"/>
        <v>0.37403976031010133</v>
      </c>
      <c r="BS212" s="9"/>
      <c r="BT212" s="13"/>
      <c r="BU212" s="14"/>
      <c r="BV212" s="13"/>
      <c r="BW212" s="26"/>
      <c r="BX212" s="27"/>
      <c r="BZ212" s="13"/>
      <c r="CA212" s="14"/>
      <c r="CB212" s="13"/>
      <c r="CC212" s="6"/>
      <c r="CD212" s="28"/>
      <c r="CF212" s="15"/>
      <c r="CG212" s="15"/>
      <c r="CH212" s="15"/>
    </row>
    <row r="213" spans="1:86" ht="18.75">
      <c r="A213">
        <f t="shared" si="158"/>
        <v>210</v>
      </c>
      <c r="B213">
        <f t="shared" si="159"/>
        <v>9.1999999999999993</v>
      </c>
      <c r="C213">
        <f t="shared" si="160"/>
        <v>2.2000000000000002</v>
      </c>
      <c r="D213" s="29">
        <f t="shared" si="161"/>
        <v>8.7333369861695065</v>
      </c>
      <c r="E213">
        <f t="shared" si="162"/>
        <v>0</v>
      </c>
      <c r="F213">
        <f t="shared" si="163"/>
        <v>42.8</v>
      </c>
      <c r="G213">
        <f t="shared" si="163"/>
        <v>24.1</v>
      </c>
      <c r="H213">
        <v>2002</v>
      </c>
      <c r="I213">
        <v>210</v>
      </c>
      <c r="J213">
        <v>26</v>
      </c>
      <c r="K213">
        <v>42.8</v>
      </c>
      <c r="L213">
        <v>24.1</v>
      </c>
      <c r="M213">
        <v>34.200000000000003</v>
      </c>
      <c r="N213">
        <v>43.9</v>
      </c>
      <c r="O213">
        <v>9.1999999999999993</v>
      </c>
      <c r="P213">
        <v>18.5</v>
      </c>
      <c r="Q213">
        <v>4.7</v>
      </c>
      <c r="R213">
        <v>28.67</v>
      </c>
      <c r="S213">
        <v>0</v>
      </c>
      <c r="T213">
        <v>41.6</v>
      </c>
      <c r="U213">
        <v>30.1</v>
      </c>
      <c r="V213">
        <v>35.700000000000003</v>
      </c>
      <c r="W213">
        <v>34.5</v>
      </c>
      <c r="X213">
        <v>34.1</v>
      </c>
      <c r="Y213">
        <v>34.299999999999997</v>
      </c>
      <c r="Z213">
        <v>2.2000000000000002</v>
      </c>
      <c r="AA213">
        <v>1.2</v>
      </c>
      <c r="AB213">
        <v>220</v>
      </c>
      <c r="AC213">
        <v>56</v>
      </c>
      <c r="AD213">
        <v>7.6</v>
      </c>
      <c r="AE213">
        <v>9.5</v>
      </c>
      <c r="AF213">
        <v>15.7</v>
      </c>
      <c r="AG213"/>
      <c r="AH213"/>
      <c r="AI213"/>
      <c r="AJ213">
        <f t="shared" si="153"/>
        <v>210</v>
      </c>
      <c r="AK213" s="24">
        <f t="shared" si="129"/>
        <v>8.7333369861695065</v>
      </c>
      <c r="AL213" s="17">
        <f t="shared" si="130"/>
        <v>33.450000000000003</v>
      </c>
      <c r="AM213" s="24">
        <f t="shared" si="131"/>
        <v>2.0262000000000002</v>
      </c>
      <c r="AN213" s="17">
        <f t="shared" si="164"/>
        <v>97.912845003578624</v>
      </c>
      <c r="AO213" s="18">
        <f t="shared" si="132"/>
        <v>6.5142015247278834E-2</v>
      </c>
      <c r="AP213" s="24">
        <f t="shared" si="133"/>
        <v>0.28848485487521103</v>
      </c>
      <c r="AQ213" s="24">
        <f t="shared" si="134"/>
        <v>8.5498581064936978</v>
      </c>
      <c r="AR213" s="24">
        <f t="shared" si="135"/>
        <v>3.0018745443431598</v>
      </c>
      <c r="AS213" s="24">
        <f t="shared" si="136"/>
        <v>5.7758663254184288</v>
      </c>
      <c r="AT213" s="24">
        <f t="shared" si="154"/>
        <v>1.3178229249666473</v>
      </c>
      <c r="AU213" s="24">
        <f t="shared" si="155"/>
        <v>0.78658694579742017</v>
      </c>
      <c r="AV213" s="24">
        <f t="shared" si="137"/>
        <v>1.0522049353820337</v>
      </c>
      <c r="AW213" s="24">
        <f t="shared" si="138"/>
        <v>4.7236613900363951</v>
      </c>
      <c r="AX213" s="24">
        <f t="shared" si="139"/>
        <v>22.075900000000001</v>
      </c>
      <c r="AY213" s="24">
        <f t="shared" si="140"/>
        <v>0.97062908997765562</v>
      </c>
      <c r="AZ213" s="24">
        <f t="shared" si="141"/>
        <v>0.32455905102537808</v>
      </c>
      <c r="BA213" s="24">
        <f t="shared" si="165"/>
        <v>1.7946253580003304</v>
      </c>
      <c r="BB213" s="24">
        <f t="shared" si="166"/>
        <v>0.17560524400374405</v>
      </c>
      <c r="BC213" s="24">
        <f t="shared" si="167"/>
        <v>0.79114021164765846</v>
      </c>
      <c r="BD213" s="24">
        <f t="shared" si="142"/>
        <v>39.639642558626541</v>
      </c>
      <c r="BE213" s="24">
        <f t="shared" si="168"/>
        <v>29.970740945726355</v>
      </c>
      <c r="BF213" s="18">
        <f t="shared" si="156"/>
        <v>0.95659964002618925</v>
      </c>
      <c r="BG213" s="25">
        <f t="shared" si="143"/>
        <v>9966172975.1767101</v>
      </c>
      <c r="BH213" s="25">
        <f t="shared" si="144"/>
        <v>7808109475.3752623</v>
      </c>
      <c r="BI213" s="24">
        <f t="shared" si="145"/>
        <v>43.573653427528157</v>
      </c>
      <c r="BJ213" s="18">
        <f t="shared" si="146"/>
        <v>0.19639214250784234</v>
      </c>
      <c r="BK213" s="18">
        <f t="shared" si="147"/>
        <v>0.94140951403535567</v>
      </c>
      <c r="BL213" s="24">
        <f t="shared" si="148"/>
        <v>8.0561337133076325</v>
      </c>
      <c r="BM213" s="24">
        <f t="shared" si="149"/>
        <v>14.019766286692368</v>
      </c>
      <c r="BN213" s="24">
        <f t="shared" si="157"/>
        <v>0.48900475363419488</v>
      </c>
      <c r="BO213" s="24">
        <f t="shared" si="150"/>
        <v>1.6501520189811361</v>
      </c>
      <c r="BP213" s="24">
        <f t="shared" si="151"/>
        <v>1.8301153065998581</v>
      </c>
      <c r="BQ213" s="24">
        <f t="shared" si="152"/>
        <v>0.39850372556246222</v>
      </c>
      <c r="BS213" s="9"/>
      <c r="BT213" s="13"/>
      <c r="BU213" s="14"/>
      <c r="BV213" s="13"/>
      <c r="BW213" s="26"/>
      <c r="BX213" s="27"/>
      <c r="BZ213" s="13"/>
      <c r="CA213" s="14"/>
      <c r="CB213" s="13"/>
      <c r="CC213" s="6"/>
      <c r="CD213" s="28"/>
      <c r="CF213" s="15"/>
      <c r="CG213" s="15"/>
      <c r="CH213" s="15"/>
    </row>
    <row r="214" spans="1:86" ht="18.75">
      <c r="A214">
        <f t="shared" si="158"/>
        <v>211</v>
      </c>
      <c r="B214">
        <f t="shared" si="159"/>
        <v>12.9</v>
      </c>
      <c r="C214">
        <f t="shared" si="160"/>
        <v>2.5</v>
      </c>
      <c r="D214" s="29">
        <f t="shared" si="161"/>
        <v>7.2030786454731857</v>
      </c>
      <c r="E214">
        <f t="shared" si="162"/>
        <v>0</v>
      </c>
      <c r="F214">
        <f t="shared" si="163"/>
        <v>39.4</v>
      </c>
      <c r="G214">
        <f t="shared" si="163"/>
        <v>24.9</v>
      </c>
      <c r="H214">
        <v>2002</v>
      </c>
      <c r="I214">
        <v>211</v>
      </c>
      <c r="J214">
        <v>26</v>
      </c>
      <c r="K214">
        <v>39.4</v>
      </c>
      <c r="L214">
        <v>24.9</v>
      </c>
      <c r="M214">
        <v>33.200000000000003</v>
      </c>
      <c r="N214">
        <v>53.6</v>
      </c>
      <c r="O214">
        <v>12.9</v>
      </c>
      <c r="P214">
        <v>26.1</v>
      </c>
      <c r="Q214">
        <v>3.9</v>
      </c>
      <c r="R214">
        <v>16.95</v>
      </c>
      <c r="S214">
        <v>0</v>
      </c>
      <c r="T214">
        <v>37.6</v>
      </c>
      <c r="U214">
        <v>31.4</v>
      </c>
      <c r="V214">
        <v>34.9</v>
      </c>
      <c r="W214">
        <v>34.5</v>
      </c>
      <c r="X214">
        <v>34.200000000000003</v>
      </c>
      <c r="Y214">
        <v>34.299999999999997</v>
      </c>
      <c r="Z214">
        <v>2.5</v>
      </c>
      <c r="AA214">
        <v>1.4</v>
      </c>
      <c r="AB214">
        <v>211</v>
      </c>
      <c r="AC214">
        <v>55</v>
      </c>
      <c r="AD214">
        <v>8.8000000000000007</v>
      </c>
      <c r="AE214">
        <v>6.4</v>
      </c>
      <c r="AF214">
        <v>15.8</v>
      </c>
      <c r="AG214"/>
      <c r="AH214"/>
      <c r="AI214"/>
      <c r="AJ214">
        <f t="shared" si="153"/>
        <v>211</v>
      </c>
      <c r="AK214" s="24">
        <f t="shared" si="129"/>
        <v>7.2030786454731857</v>
      </c>
      <c r="AL214" s="17">
        <f t="shared" si="130"/>
        <v>32.15</v>
      </c>
      <c r="AM214" s="24">
        <f t="shared" si="131"/>
        <v>2.3025000000000002</v>
      </c>
      <c r="AN214" s="17">
        <f t="shared" si="164"/>
        <v>97.898621363465494</v>
      </c>
      <c r="AO214" s="18">
        <f t="shared" si="132"/>
        <v>6.5132552172428068E-2</v>
      </c>
      <c r="AP214" s="24">
        <f t="shared" si="133"/>
        <v>0.2707622458051876</v>
      </c>
      <c r="AQ214" s="24">
        <f t="shared" si="134"/>
        <v>7.1429972622472837</v>
      </c>
      <c r="AR214" s="24">
        <f t="shared" si="135"/>
        <v>3.1489576792404375</v>
      </c>
      <c r="AS214" s="24">
        <f t="shared" si="136"/>
        <v>5.1459774707438601</v>
      </c>
      <c r="AT214" s="24">
        <f t="shared" si="154"/>
        <v>1.6878413160728747</v>
      </c>
      <c r="AU214" s="24">
        <f t="shared" si="155"/>
        <v>0.92144664682989974</v>
      </c>
      <c r="AV214" s="24">
        <f t="shared" si="137"/>
        <v>1.3046439814513873</v>
      </c>
      <c r="AW214" s="24">
        <f t="shared" si="138"/>
        <v>3.8413334892924729</v>
      </c>
      <c r="AX214" s="24">
        <f t="shared" si="139"/>
        <v>13.051499999999999</v>
      </c>
      <c r="AY214" s="24">
        <f t="shared" si="140"/>
        <v>0.97089241517645686</v>
      </c>
      <c r="AZ214" s="24">
        <f t="shared" si="141"/>
        <v>0.32022686362854907</v>
      </c>
      <c r="BA214" s="24">
        <f t="shared" si="165"/>
        <v>1.7913683611645153</v>
      </c>
      <c r="BB214" s="24">
        <f t="shared" si="166"/>
        <v>0.17334252605380515</v>
      </c>
      <c r="BC214" s="24">
        <f t="shared" si="167"/>
        <v>0.79228594526585283</v>
      </c>
      <c r="BD214" s="24">
        <f t="shared" si="142"/>
        <v>39.543129097811367</v>
      </c>
      <c r="BE214" s="24">
        <f t="shared" si="168"/>
        <v>29.897769048273219</v>
      </c>
      <c r="BF214" s="18">
        <f t="shared" si="156"/>
        <v>0.56693193303595224</v>
      </c>
      <c r="BG214" s="25">
        <f t="shared" si="143"/>
        <v>9544069492.4575119</v>
      </c>
      <c r="BH214" s="25">
        <f t="shared" si="144"/>
        <v>7892503596.5038862</v>
      </c>
      <c r="BI214" s="24">
        <f t="shared" si="145"/>
        <v>42.745758927588867</v>
      </c>
      <c r="BJ214" s="18">
        <f t="shared" si="146"/>
        <v>0.18009058177690976</v>
      </c>
      <c r="BK214" s="18">
        <f t="shared" si="147"/>
        <v>0.41535810959853559</v>
      </c>
      <c r="BL214" s="24">
        <f t="shared" si="148"/>
        <v>3.1974718329904772</v>
      </c>
      <c r="BM214" s="24">
        <f t="shared" si="149"/>
        <v>9.8540281670095222</v>
      </c>
      <c r="BN214" s="24">
        <f t="shared" si="157"/>
        <v>0.58135859392386569</v>
      </c>
      <c r="BO214" s="24">
        <f t="shared" si="150"/>
        <v>1.0885843090646463</v>
      </c>
      <c r="BP214" s="24">
        <f t="shared" si="151"/>
        <v>1.6981702474552707</v>
      </c>
      <c r="BQ214" s="24">
        <f t="shared" si="152"/>
        <v>0.386883816445801</v>
      </c>
      <c r="BS214" s="9"/>
      <c r="BT214" s="13"/>
      <c r="BU214" s="14"/>
      <c r="BV214" s="13"/>
      <c r="BW214" s="26"/>
      <c r="BX214" s="27"/>
      <c r="BZ214" s="13"/>
      <c r="CA214" s="14"/>
      <c r="CB214" s="13"/>
      <c r="CC214" s="6"/>
      <c r="CD214" s="28"/>
      <c r="CF214" s="15"/>
      <c r="CG214" s="15"/>
      <c r="CH214" s="15"/>
    </row>
    <row r="215" spans="1:86" ht="18.75">
      <c r="A215">
        <f t="shared" si="158"/>
        <v>212</v>
      </c>
      <c r="B215">
        <f t="shared" si="159"/>
        <v>23.3</v>
      </c>
      <c r="C215">
        <f t="shared" si="160"/>
        <v>2.2000000000000002</v>
      </c>
      <c r="D215" s="29">
        <f t="shared" si="161"/>
        <v>6.4376991853940568</v>
      </c>
      <c r="E215">
        <f t="shared" si="162"/>
        <v>0</v>
      </c>
      <c r="F215">
        <f t="shared" si="163"/>
        <v>38.4</v>
      </c>
      <c r="G215">
        <f t="shared" si="163"/>
        <v>26.2</v>
      </c>
      <c r="H215">
        <v>2002</v>
      </c>
      <c r="I215">
        <v>212</v>
      </c>
      <c r="J215">
        <v>26</v>
      </c>
      <c r="K215">
        <v>38.4</v>
      </c>
      <c r="L215">
        <v>26.2</v>
      </c>
      <c r="M215">
        <v>32.6</v>
      </c>
      <c r="N215">
        <v>64</v>
      </c>
      <c r="O215">
        <v>23.3</v>
      </c>
      <c r="P215">
        <v>36.200000000000003</v>
      </c>
      <c r="Q215">
        <v>3.3</v>
      </c>
      <c r="R215">
        <v>18.04</v>
      </c>
      <c r="S215">
        <v>0</v>
      </c>
      <c r="T215">
        <v>38.1</v>
      </c>
      <c r="U215">
        <v>31.4</v>
      </c>
      <c r="V215">
        <v>34.299999999999997</v>
      </c>
      <c r="W215">
        <v>34.200000000000003</v>
      </c>
      <c r="X215">
        <v>33.799999999999997</v>
      </c>
      <c r="Y215">
        <v>34</v>
      </c>
      <c r="Z215">
        <v>2.2000000000000002</v>
      </c>
      <c r="AA215">
        <v>1.5</v>
      </c>
      <c r="AB215">
        <v>244</v>
      </c>
      <c r="AC215">
        <v>45</v>
      </c>
      <c r="AD215">
        <v>7.6</v>
      </c>
      <c r="AE215">
        <v>5.9</v>
      </c>
      <c r="AF215">
        <v>16.3</v>
      </c>
      <c r="AG215"/>
      <c r="AH215"/>
      <c r="AI215"/>
      <c r="AJ215">
        <f t="shared" si="153"/>
        <v>212</v>
      </c>
      <c r="AK215" s="24">
        <f t="shared" si="129"/>
        <v>6.4376991853940568</v>
      </c>
      <c r="AL215" s="17">
        <f t="shared" si="130"/>
        <v>32.299999999999997</v>
      </c>
      <c r="AM215" s="24">
        <f t="shared" si="131"/>
        <v>2.0262000000000002</v>
      </c>
      <c r="AN215" s="17">
        <f t="shared" si="164"/>
        <v>97.900268645792451</v>
      </c>
      <c r="AO215" s="18">
        <f t="shared" si="132"/>
        <v>6.5133648119445581E-2</v>
      </c>
      <c r="AP215" s="24">
        <f t="shared" si="133"/>
        <v>0.27275944263495522</v>
      </c>
      <c r="AQ215" s="24">
        <f t="shared" si="134"/>
        <v>6.7693932881163699</v>
      </c>
      <c r="AR215" s="24">
        <f t="shared" si="135"/>
        <v>3.4013866095362415</v>
      </c>
      <c r="AS215" s="24">
        <f t="shared" si="136"/>
        <v>5.0853899488263057</v>
      </c>
      <c r="AT215" s="24">
        <f t="shared" si="154"/>
        <v>2.1768874301031946</v>
      </c>
      <c r="AU215" s="24">
        <f t="shared" si="155"/>
        <v>1.5772686361311141</v>
      </c>
      <c r="AV215" s="24">
        <f t="shared" si="137"/>
        <v>1.8770780331171544</v>
      </c>
      <c r="AW215" s="24">
        <f t="shared" si="138"/>
        <v>3.2083119157091513</v>
      </c>
      <c r="AX215" s="24">
        <f t="shared" si="139"/>
        <v>13.8908</v>
      </c>
      <c r="AY215" s="24">
        <f t="shared" si="140"/>
        <v>0.9711643655808343</v>
      </c>
      <c r="AZ215" s="24">
        <f t="shared" si="141"/>
        <v>0.31579978610096499</v>
      </c>
      <c r="BA215" s="24">
        <f t="shared" si="165"/>
        <v>1.7880521227142814</v>
      </c>
      <c r="BB215" s="24">
        <f t="shared" si="166"/>
        <v>0.17102688602022317</v>
      </c>
      <c r="BC215" s="24">
        <f t="shared" si="167"/>
        <v>0.79344141273036362</v>
      </c>
      <c r="BD215" s="24">
        <f t="shared" si="142"/>
        <v>39.444098833436257</v>
      </c>
      <c r="BE215" s="24">
        <f t="shared" si="168"/>
        <v>29.822894245984486</v>
      </c>
      <c r="BF215" s="18">
        <f t="shared" si="156"/>
        <v>0.60490440167218185</v>
      </c>
      <c r="BG215" s="25">
        <f t="shared" si="143"/>
        <v>9422513767.2382488</v>
      </c>
      <c r="BH215" s="25">
        <f t="shared" si="144"/>
        <v>8031100869.5949745</v>
      </c>
      <c r="BI215" s="24">
        <f t="shared" si="145"/>
        <v>42.787536282196641</v>
      </c>
      <c r="BJ215" s="18">
        <f t="shared" si="146"/>
        <v>0.14819090363307524</v>
      </c>
      <c r="BK215" s="18">
        <f t="shared" si="147"/>
        <v>0.46662094225744555</v>
      </c>
      <c r="BL215" s="24">
        <f t="shared" si="148"/>
        <v>2.9587144515724755</v>
      </c>
      <c r="BM215" s="24">
        <f t="shared" si="149"/>
        <v>10.932085548427525</v>
      </c>
      <c r="BN215" s="24">
        <f t="shared" si="157"/>
        <v>0.60599143838290048</v>
      </c>
      <c r="BO215" s="24">
        <f t="shared" si="150"/>
        <v>1.2165864608989101</v>
      </c>
      <c r="BP215" s="24">
        <f t="shared" si="151"/>
        <v>1.2475342018446649</v>
      </c>
      <c r="BQ215" s="24">
        <f t="shared" si="152"/>
        <v>0.38276418201307183</v>
      </c>
      <c r="BS215" s="9"/>
      <c r="BT215" s="13"/>
      <c r="BU215" s="14"/>
      <c r="BV215" s="13"/>
      <c r="BW215" s="26"/>
      <c r="BX215" s="27"/>
      <c r="BZ215" s="13"/>
      <c r="CA215" s="14"/>
      <c r="CB215" s="13"/>
      <c r="CC215" s="6"/>
      <c r="CD215" s="28"/>
      <c r="CF215" s="15"/>
      <c r="CG215" s="15"/>
      <c r="CH215" s="15"/>
    </row>
    <row r="216" spans="1:86" ht="18.75">
      <c r="A216">
        <f t="shared" si="158"/>
        <v>213</v>
      </c>
      <c r="B216">
        <f t="shared" si="159"/>
        <v>16.5</v>
      </c>
      <c r="C216">
        <f t="shared" si="160"/>
        <v>2.7</v>
      </c>
      <c r="D216" s="29">
        <f t="shared" si="161"/>
        <v>8.56049355255848</v>
      </c>
      <c r="E216">
        <f t="shared" si="162"/>
        <v>0</v>
      </c>
      <c r="F216">
        <f t="shared" si="163"/>
        <v>40.700000000000003</v>
      </c>
      <c r="G216">
        <f t="shared" si="163"/>
        <v>27.4</v>
      </c>
      <c r="H216">
        <v>2002</v>
      </c>
      <c r="I216">
        <v>213</v>
      </c>
      <c r="J216">
        <v>26</v>
      </c>
      <c r="K216">
        <v>40.700000000000003</v>
      </c>
      <c r="L216">
        <v>27.4</v>
      </c>
      <c r="M216">
        <v>34.1</v>
      </c>
      <c r="N216">
        <v>62.4</v>
      </c>
      <c r="O216">
        <v>16.5</v>
      </c>
      <c r="P216">
        <v>32</v>
      </c>
      <c r="Q216">
        <v>3.9</v>
      </c>
      <c r="R216">
        <v>25.65</v>
      </c>
      <c r="S216">
        <v>0</v>
      </c>
      <c r="T216">
        <v>40.5</v>
      </c>
      <c r="U216">
        <v>31.1</v>
      </c>
      <c r="V216">
        <v>35.4</v>
      </c>
      <c r="W216">
        <v>33.9</v>
      </c>
      <c r="X216">
        <v>33.6</v>
      </c>
      <c r="Y216">
        <v>33.799999999999997</v>
      </c>
      <c r="Z216">
        <v>2.7</v>
      </c>
      <c r="AA216">
        <v>1.9</v>
      </c>
      <c r="AB216">
        <v>245</v>
      </c>
      <c r="AC216">
        <v>43</v>
      </c>
      <c r="AD216">
        <v>8.3000000000000007</v>
      </c>
      <c r="AE216">
        <v>8.6999999999999993</v>
      </c>
      <c r="AF216">
        <v>16.7</v>
      </c>
      <c r="AG216"/>
      <c r="AH216"/>
      <c r="AI216"/>
      <c r="AJ216">
        <f t="shared" si="153"/>
        <v>213</v>
      </c>
      <c r="AK216" s="24">
        <f t="shared" si="129"/>
        <v>8.56049355255848</v>
      </c>
      <c r="AL216" s="17">
        <f t="shared" si="130"/>
        <v>34.049999999999997</v>
      </c>
      <c r="AM216" s="24">
        <f t="shared" si="131"/>
        <v>2.4867000000000004</v>
      </c>
      <c r="AN216" s="17">
        <f t="shared" si="164"/>
        <v>97.919369719416949</v>
      </c>
      <c r="AO216" s="18">
        <f t="shared" si="132"/>
        <v>6.5146356180673312E-2</v>
      </c>
      <c r="AP216" s="24">
        <f t="shared" si="133"/>
        <v>0.29698581663125234</v>
      </c>
      <c r="AQ216" s="24">
        <f t="shared" si="134"/>
        <v>7.6552523366466589</v>
      </c>
      <c r="AR216" s="24">
        <f t="shared" si="135"/>
        <v>3.6498676599831983</v>
      </c>
      <c r="AS216" s="24">
        <f t="shared" si="136"/>
        <v>5.6525599983149286</v>
      </c>
      <c r="AT216" s="24">
        <f t="shared" si="154"/>
        <v>2.2775174198295156</v>
      </c>
      <c r="AU216" s="24">
        <f t="shared" si="155"/>
        <v>1.2631166355466987</v>
      </c>
      <c r="AV216" s="24">
        <f t="shared" si="137"/>
        <v>1.7703170276881073</v>
      </c>
      <c r="AW216" s="24">
        <f t="shared" si="138"/>
        <v>3.8822429706268213</v>
      </c>
      <c r="AX216" s="24">
        <f t="shared" si="139"/>
        <v>19.750499999999999</v>
      </c>
      <c r="AY216" s="24">
        <f t="shared" si="140"/>
        <v>0.9714448606060142</v>
      </c>
      <c r="AZ216" s="24">
        <f t="shared" si="141"/>
        <v>0.31127913028124182</v>
      </c>
      <c r="BA216" s="24">
        <f t="shared" si="165"/>
        <v>1.7846781631701008</v>
      </c>
      <c r="BB216" s="24">
        <f t="shared" si="166"/>
        <v>0.16865884000275908</v>
      </c>
      <c r="BC216" s="24">
        <f t="shared" si="167"/>
        <v>0.79460525679426519</v>
      </c>
      <c r="BD216" s="24">
        <f t="shared" si="142"/>
        <v>39.342546815338409</v>
      </c>
      <c r="BE216" s="24">
        <f t="shared" si="168"/>
        <v>29.746112796141063</v>
      </c>
      <c r="BF216" s="18">
        <f t="shared" si="156"/>
        <v>0.86229754374250711</v>
      </c>
      <c r="BG216" s="25">
        <f t="shared" si="143"/>
        <v>9703845686.8035202</v>
      </c>
      <c r="BH216" s="25">
        <f t="shared" si="144"/>
        <v>8160649554.8375463</v>
      </c>
      <c r="BI216" s="24">
        <f t="shared" si="145"/>
        <v>43.794810084883075</v>
      </c>
      <c r="BJ216" s="18">
        <f t="shared" si="146"/>
        <v>0.15372543452557219</v>
      </c>
      <c r="BK216" s="18">
        <f t="shared" si="147"/>
        <v>0.81410168405238459</v>
      </c>
      <c r="BL216" s="24">
        <f t="shared" si="148"/>
        <v>5.4808388104497761</v>
      </c>
      <c r="BM216" s="24">
        <f t="shared" si="149"/>
        <v>14.269661189550224</v>
      </c>
      <c r="BN216" s="24">
        <f t="shared" si="157"/>
        <v>0.55632207366667541</v>
      </c>
      <c r="BO216" s="24">
        <f t="shared" si="150"/>
        <v>1.7290578884233831</v>
      </c>
      <c r="BP216" s="24">
        <f t="shared" si="151"/>
        <v>1.8424826084574091</v>
      </c>
      <c r="BQ216" s="24">
        <f t="shared" si="152"/>
        <v>0.41721198374284896</v>
      </c>
      <c r="BS216" s="9"/>
      <c r="BT216" s="13"/>
      <c r="BU216" s="14"/>
      <c r="BV216" s="13"/>
      <c r="BW216" s="26"/>
      <c r="BX216" s="27"/>
      <c r="BZ216" s="13"/>
      <c r="CA216" s="14"/>
      <c r="CB216" s="13"/>
      <c r="CC216" s="6"/>
      <c r="CD216" s="28"/>
      <c r="CF216" s="15"/>
      <c r="CG216" s="15"/>
      <c r="CH216" s="15"/>
    </row>
    <row r="217" spans="1:86" ht="18.75">
      <c r="A217">
        <f t="shared" si="158"/>
        <v>214</v>
      </c>
      <c r="B217">
        <f t="shared" si="159"/>
        <v>17.5</v>
      </c>
      <c r="C217">
        <f t="shared" si="160"/>
        <v>1.5</v>
      </c>
      <c r="D217" s="29">
        <f t="shared" si="161"/>
        <v>6.0055983043149075</v>
      </c>
      <c r="E217">
        <f t="shared" si="162"/>
        <v>0</v>
      </c>
      <c r="F217">
        <f t="shared" si="163"/>
        <v>40.6</v>
      </c>
      <c r="G217">
        <f t="shared" si="163"/>
        <v>26.5</v>
      </c>
      <c r="H217">
        <v>2002</v>
      </c>
      <c r="I217">
        <v>214</v>
      </c>
      <c r="J217">
        <v>26</v>
      </c>
      <c r="K217">
        <v>40.6</v>
      </c>
      <c r="L217">
        <v>26.5</v>
      </c>
      <c r="M217">
        <v>33.1</v>
      </c>
      <c r="N217">
        <v>57</v>
      </c>
      <c r="O217">
        <v>17.5</v>
      </c>
      <c r="P217">
        <v>30.8</v>
      </c>
      <c r="Q217">
        <v>3.6</v>
      </c>
      <c r="R217">
        <v>18.690000000000001</v>
      </c>
      <c r="S217">
        <v>0</v>
      </c>
      <c r="T217">
        <v>38.700000000000003</v>
      </c>
      <c r="U217">
        <v>32</v>
      </c>
      <c r="V217">
        <v>35.1</v>
      </c>
      <c r="W217">
        <v>34</v>
      </c>
      <c r="X217">
        <v>33.799999999999997</v>
      </c>
      <c r="Y217">
        <v>33.9</v>
      </c>
      <c r="Z217">
        <v>1.5</v>
      </c>
      <c r="AA217">
        <v>0.4</v>
      </c>
      <c r="AB217">
        <v>70</v>
      </c>
      <c r="AC217">
        <v>69</v>
      </c>
      <c r="AD217">
        <v>5.8</v>
      </c>
      <c r="AE217">
        <v>5.6</v>
      </c>
      <c r="AF217">
        <v>16.5</v>
      </c>
      <c r="AG217"/>
      <c r="AH217"/>
      <c r="AI217"/>
      <c r="AJ217">
        <f t="shared" si="153"/>
        <v>214</v>
      </c>
      <c r="AK217" s="24">
        <f t="shared" si="129"/>
        <v>6.0055983043149075</v>
      </c>
      <c r="AL217" s="17">
        <f t="shared" si="130"/>
        <v>33.549999999999997</v>
      </c>
      <c r="AM217" s="24">
        <f t="shared" si="131"/>
        <v>1.3815</v>
      </c>
      <c r="AN217" s="17">
        <f t="shared" si="164"/>
        <v>97.913934204503747</v>
      </c>
      <c r="AO217" s="18">
        <f t="shared" si="132"/>
        <v>6.5142739899322885E-2</v>
      </c>
      <c r="AP217" s="24">
        <f t="shared" si="133"/>
        <v>0.28988738038385975</v>
      </c>
      <c r="AQ217" s="24">
        <f t="shared" si="134"/>
        <v>7.6147514190390817</v>
      </c>
      <c r="AR217" s="24">
        <f t="shared" si="135"/>
        <v>3.4620823587978249</v>
      </c>
      <c r="AS217" s="24">
        <f t="shared" si="136"/>
        <v>5.5384168889184533</v>
      </c>
      <c r="AT217" s="24">
        <f t="shared" si="154"/>
        <v>1.9733869445147603</v>
      </c>
      <c r="AU217" s="24">
        <f t="shared" si="155"/>
        <v>1.3325814983318391</v>
      </c>
      <c r="AV217" s="24">
        <f t="shared" si="137"/>
        <v>1.6529842214232997</v>
      </c>
      <c r="AW217" s="24">
        <f t="shared" si="138"/>
        <v>3.8854326674951536</v>
      </c>
      <c r="AX217" s="24">
        <f t="shared" si="139"/>
        <v>14.391300000000001</v>
      </c>
      <c r="AY217" s="24">
        <f t="shared" si="140"/>
        <v>0.97173381713526685</v>
      </c>
      <c r="AZ217" s="24">
        <f t="shared" si="141"/>
        <v>0.30666623573726226</v>
      </c>
      <c r="BA217" s="24">
        <f t="shared" si="165"/>
        <v>1.781247998488281</v>
      </c>
      <c r="BB217" s="24">
        <f t="shared" si="166"/>
        <v>0.16623892413022345</v>
      </c>
      <c r="BC217" s="24">
        <f t="shared" si="167"/>
        <v>0.79577610841028235</v>
      </c>
      <c r="BD217" s="24">
        <f t="shared" si="142"/>
        <v>39.238468635604669</v>
      </c>
      <c r="BE217" s="24">
        <f t="shared" si="168"/>
        <v>29.667421366007975</v>
      </c>
      <c r="BF217" s="18">
        <f t="shared" si="156"/>
        <v>0.62998397364640635</v>
      </c>
      <c r="BG217" s="25">
        <f t="shared" si="143"/>
        <v>9691484495.1779785</v>
      </c>
      <c r="BH217" s="25">
        <f t="shared" si="144"/>
        <v>8063342376.848567</v>
      </c>
      <c r="BI217" s="24">
        <f t="shared" si="145"/>
        <v>43.525958076773072</v>
      </c>
      <c r="BJ217" s="18">
        <f t="shared" si="146"/>
        <v>0.16000419243799963</v>
      </c>
      <c r="BK217" s="18">
        <f t="shared" si="147"/>
        <v>0.5004783644226487</v>
      </c>
      <c r="BL217" s="24">
        <f t="shared" si="148"/>
        <v>3.4854993765429345</v>
      </c>
      <c r="BM217" s="24">
        <f t="shared" si="149"/>
        <v>10.905800623457067</v>
      </c>
      <c r="BN217" s="24">
        <f t="shared" si="157"/>
        <v>0.58350993169914744</v>
      </c>
      <c r="BO217" s="24">
        <f t="shared" si="150"/>
        <v>1.2898732212788344</v>
      </c>
      <c r="BP217" s="24">
        <f t="shared" si="151"/>
        <v>1.0260555432379308</v>
      </c>
      <c r="BQ217" s="24">
        <f t="shared" si="152"/>
        <v>0.3856283166412936</v>
      </c>
      <c r="BS217" s="9"/>
      <c r="BT217" s="13"/>
      <c r="BU217" s="14"/>
      <c r="BV217" s="13"/>
      <c r="BW217" s="26"/>
      <c r="BX217" s="27"/>
      <c r="BZ217" s="13"/>
      <c r="CA217" s="14"/>
      <c r="CB217" s="13"/>
      <c r="CC217" s="6"/>
      <c r="CD217" s="28"/>
      <c r="CF217" s="15"/>
      <c r="CG217" s="15"/>
      <c r="CH217" s="15"/>
    </row>
    <row r="218" spans="1:86" ht="18.75">
      <c r="A218">
        <f t="shared" si="158"/>
        <v>215</v>
      </c>
      <c r="B218">
        <f t="shared" si="159"/>
        <v>20.2</v>
      </c>
      <c r="C218">
        <f t="shared" si="160"/>
        <v>2.6</v>
      </c>
      <c r="D218" s="29">
        <f t="shared" si="161"/>
        <v>8.5084366982935045</v>
      </c>
      <c r="E218">
        <f t="shared" si="162"/>
        <v>0</v>
      </c>
      <c r="F218">
        <f t="shared" si="163"/>
        <v>39.200000000000003</v>
      </c>
      <c r="G218">
        <f t="shared" si="163"/>
        <v>27.2</v>
      </c>
      <c r="H218">
        <v>2002</v>
      </c>
      <c r="I218">
        <v>215</v>
      </c>
      <c r="J218">
        <v>26</v>
      </c>
      <c r="K218">
        <v>39.200000000000003</v>
      </c>
      <c r="L218">
        <v>27.2</v>
      </c>
      <c r="M218">
        <v>33.5</v>
      </c>
      <c r="N218">
        <v>44.2</v>
      </c>
      <c r="O218">
        <v>20.2</v>
      </c>
      <c r="P218">
        <v>32.700000000000003</v>
      </c>
      <c r="Q218">
        <v>3.6</v>
      </c>
      <c r="R218">
        <v>27.1</v>
      </c>
      <c r="S218">
        <v>0</v>
      </c>
      <c r="T218">
        <v>40.9</v>
      </c>
      <c r="U218">
        <v>31.4</v>
      </c>
      <c r="V218">
        <v>35.9</v>
      </c>
      <c r="W218">
        <v>34</v>
      </c>
      <c r="X218">
        <v>33.700000000000003</v>
      </c>
      <c r="Y218">
        <v>33.799999999999997</v>
      </c>
      <c r="Z218">
        <v>2.6</v>
      </c>
      <c r="AA218">
        <v>1.8</v>
      </c>
      <c r="AB218">
        <v>215</v>
      </c>
      <c r="AC218">
        <v>47</v>
      </c>
      <c r="AD218">
        <v>9.4</v>
      </c>
      <c r="AE218">
        <v>8.8000000000000007</v>
      </c>
      <c r="AF218">
        <v>16.600000000000001</v>
      </c>
      <c r="AG218"/>
      <c r="AH218"/>
      <c r="AI218"/>
      <c r="AJ218">
        <f t="shared" si="153"/>
        <v>215</v>
      </c>
      <c r="AK218" s="24">
        <f t="shared" si="129"/>
        <v>8.5084366982935045</v>
      </c>
      <c r="AL218" s="17">
        <f t="shared" si="130"/>
        <v>33.200000000000003</v>
      </c>
      <c r="AM218" s="24">
        <f t="shared" si="131"/>
        <v>2.3946000000000001</v>
      </c>
      <c r="AN218" s="17">
        <f t="shared" si="164"/>
        <v>97.910118933395722</v>
      </c>
      <c r="AO218" s="18">
        <f t="shared" si="132"/>
        <v>6.5140201576095916E-2</v>
      </c>
      <c r="AP218" s="24">
        <f t="shared" si="133"/>
        <v>0.28500334478646422</v>
      </c>
      <c r="AQ218" s="24">
        <f t="shared" si="134"/>
        <v>7.0668819534275658</v>
      </c>
      <c r="AR218" s="24">
        <f t="shared" si="135"/>
        <v>3.6073883025255133</v>
      </c>
      <c r="AS218" s="24">
        <f t="shared" si="136"/>
        <v>5.3371351279765396</v>
      </c>
      <c r="AT218" s="24">
        <f t="shared" si="154"/>
        <v>1.5944656297162771</v>
      </c>
      <c r="AU218" s="24">
        <f t="shared" si="155"/>
        <v>1.4275101545923681</v>
      </c>
      <c r="AV218" s="24">
        <f t="shared" si="137"/>
        <v>1.5109878921543225</v>
      </c>
      <c r="AW218" s="24">
        <f t="shared" si="138"/>
        <v>3.8261472358222171</v>
      </c>
      <c r="AX218" s="24">
        <f t="shared" si="139"/>
        <v>20.867000000000001</v>
      </c>
      <c r="AY218" s="24">
        <f t="shared" si="140"/>
        <v>0.97203114954453662</v>
      </c>
      <c r="AZ218" s="24">
        <f t="shared" si="141"/>
        <v>0.30196246936923454</v>
      </c>
      <c r="BA218" s="24">
        <f t="shared" si="165"/>
        <v>1.7777631384269941</v>
      </c>
      <c r="BB218" s="24">
        <f t="shared" si="166"/>
        <v>0.16376769484621759</v>
      </c>
      <c r="BC218" s="24">
        <f t="shared" si="167"/>
        <v>0.79695258830354254</v>
      </c>
      <c r="BD218" s="24">
        <f t="shared" si="142"/>
        <v>39.131860479934303</v>
      </c>
      <c r="BE218" s="24">
        <f t="shared" si="168"/>
        <v>29.586817071668726</v>
      </c>
      <c r="BF218" s="18">
        <f t="shared" si="156"/>
        <v>0.9159484757807892</v>
      </c>
      <c r="BG218" s="25">
        <f t="shared" si="143"/>
        <v>9519664801.2578869</v>
      </c>
      <c r="BH218" s="25">
        <f t="shared" si="144"/>
        <v>8138950040.0039988</v>
      </c>
      <c r="BI218" s="24">
        <f t="shared" si="145"/>
        <v>43.290094283353511</v>
      </c>
      <c r="BJ218" s="18">
        <f t="shared" si="146"/>
        <v>0.16790885355072818</v>
      </c>
      <c r="BK218" s="18">
        <f t="shared" si="147"/>
        <v>0.88653044230406552</v>
      </c>
      <c r="BL218" s="24">
        <f t="shared" si="148"/>
        <v>6.4440037034507069</v>
      </c>
      <c r="BM218" s="24">
        <f t="shared" si="149"/>
        <v>14.422996296549293</v>
      </c>
      <c r="BN218" s="24">
        <f t="shared" si="157"/>
        <v>0.53221388548152371</v>
      </c>
      <c r="BO218" s="24">
        <f t="shared" si="150"/>
        <v>1.6771256920346085</v>
      </c>
      <c r="BP218" s="24">
        <f t="shared" si="151"/>
        <v>1.7532918063195901</v>
      </c>
      <c r="BQ218" s="24">
        <f t="shared" si="152"/>
        <v>0.40317835343856068</v>
      </c>
      <c r="BS218" s="9"/>
      <c r="BT218" s="13"/>
      <c r="BU218" s="14"/>
      <c r="BV218" s="13"/>
      <c r="BW218" s="26"/>
      <c r="BX218" s="27"/>
      <c r="BZ218" s="13"/>
      <c r="CA218" s="14"/>
      <c r="CB218" s="13"/>
      <c r="CC218" s="6"/>
      <c r="CD218" s="28"/>
      <c r="CF218" s="15"/>
      <c r="CG218" s="15"/>
      <c r="CH218" s="15"/>
    </row>
    <row r="219" spans="1:86" ht="18.75">
      <c r="A219">
        <f t="shared" si="158"/>
        <v>216</v>
      </c>
      <c r="B219">
        <f t="shared" si="159"/>
        <v>20.7</v>
      </c>
      <c r="C219">
        <f t="shared" si="160"/>
        <v>2.6</v>
      </c>
      <c r="D219" s="29">
        <f t="shared" si="161"/>
        <v>8.0969336478511487</v>
      </c>
      <c r="E219">
        <f t="shared" si="162"/>
        <v>0</v>
      </c>
      <c r="F219">
        <f t="shared" si="163"/>
        <v>37.4</v>
      </c>
      <c r="G219">
        <f t="shared" si="163"/>
        <v>25.7</v>
      </c>
      <c r="H219">
        <v>2002</v>
      </c>
      <c r="I219">
        <v>216</v>
      </c>
      <c r="J219">
        <v>26</v>
      </c>
      <c r="K219">
        <v>37.4</v>
      </c>
      <c r="L219">
        <v>25.7</v>
      </c>
      <c r="M219">
        <v>31.4</v>
      </c>
      <c r="N219">
        <v>65.2</v>
      </c>
      <c r="O219">
        <v>20.7</v>
      </c>
      <c r="P219">
        <v>44.6</v>
      </c>
      <c r="Q219">
        <v>2.7</v>
      </c>
      <c r="R219">
        <v>27.88</v>
      </c>
      <c r="S219">
        <v>0</v>
      </c>
      <c r="T219">
        <v>41.2</v>
      </c>
      <c r="U219">
        <v>32.1</v>
      </c>
      <c r="V219">
        <v>36.4</v>
      </c>
      <c r="W219">
        <v>34.1</v>
      </c>
      <c r="X219">
        <v>33.9</v>
      </c>
      <c r="Y219">
        <v>34</v>
      </c>
      <c r="Z219">
        <v>2.6</v>
      </c>
      <c r="AA219">
        <v>1.8</v>
      </c>
      <c r="AB219">
        <v>109</v>
      </c>
      <c r="AC219">
        <v>46</v>
      </c>
      <c r="AD219">
        <v>8.5</v>
      </c>
      <c r="AE219">
        <v>8.3000000000000007</v>
      </c>
      <c r="AF219">
        <v>16.100000000000001</v>
      </c>
      <c r="AG219"/>
      <c r="AH219"/>
      <c r="AI219"/>
      <c r="AJ219">
        <f t="shared" si="153"/>
        <v>216</v>
      </c>
      <c r="AK219" s="24">
        <f t="shared" si="129"/>
        <v>8.0969336478511487</v>
      </c>
      <c r="AL219" s="17">
        <f t="shared" si="130"/>
        <v>31.549999999999997</v>
      </c>
      <c r="AM219" s="24">
        <f t="shared" si="131"/>
        <v>2.3946000000000001</v>
      </c>
      <c r="AN219" s="17">
        <f t="shared" si="164"/>
        <v>97.89201624143324</v>
      </c>
      <c r="AO219" s="18">
        <f t="shared" si="132"/>
        <v>6.5128157744300474E-2</v>
      </c>
      <c r="AP219" s="24">
        <f t="shared" si="133"/>
        <v>0.2628954360955455</v>
      </c>
      <c r="AQ219" s="24">
        <f t="shared" si="134"/>
        <v>6.4128214159504626</v>
      </c>
      <c r="AR219" s="24">
        <f t="shared" si="135"/>
        <v>3.3022863265902909</v>
      </c>
      <c r="AS219" s="24">
        <f t="shared" si="136"/>
        <v>4.857553871270377</v>
      </c>
      <c r="AT219" s="24">
        <f t="shared" si="154"/>
        <v>2.1530906849368696</v>
      </c>
      <c r="AU219" s="24">
        <f t="shared" si="155"/>
        <v>1.3274540331017457</v>
      </c>
      <c r="AV219" s="24">
        <f t="shared" si="137"/>
        <v>1.7402723590193077</v>
      </c>
      <c r="AW219" s="24">
        <f t="shared" si="138"/>
        <v>3.1172815122510693</v>
      </c>
      <c r="AX219" s="24">
        <f t="shared" si="139"/>
        <v>21.467600000000001</v>
      </c>
      <c r="AY219" s="24">
        <f t="shared" si="140"/>
        <v>0.97233676972781347</v>
      </c>
      <c r="AZ219" s="24">
        <f t="shared" si="141"/>
        <v>0.29716922500464871</v>
      </c>
      <c r="BA219" s="24">
        <f t="shared" si="165"/>
        <v>1.7742250850008485</v>
      </c>
      <c r="BB219" s="24">
        <f t="shared" si="166"/>
        <v>0.16124572917642291</v>
      </c>
      <c r="BC219" s="24">
        <f t="shared" si="167"/>
        <v>0.79813330856551423</v>
      </c>
      <c r="BD219" s="24">
        <f t="shared" si="142"/>
        <v>39.022719179475352</v>
      </c>
      <c r="BE219" s="24">
        <f t="shared" si="168"/>
        <v>29.504297517217722</v>
      </c>
      <c r="BF219" s="18">
        <f t="shared" si="156"/>
        <v>0.94494708724144894</v>
      </c>
      <c r="BG219" s="25">
        <f t="shared" si="143"/>
        <v>9302122879.6221867</v>
      </c>
      <c r="BH219" s="25">
        <f t="shared" si="144"/>
        <v>7977580007.8361626</v>
      </c>
      <c r="BI219" s="24">
        <f t="shared" si="145"/>
        <v>42.361191628604146</v>
      </c>
      <c r="BJ219" s="18">
        <f t="shared" si="146"/>
        <v>0.15531286391094146</v>
      </c>
      <c r="BK219" s="18">
        <f t="shared" si="147"/>
        <v>0.92567856777595614</v>
      </c>
      <c r="BL219" s="24">
        <f t="shared" si="148"/>
        <v>6.0902596001205174</v>
      </c>
      <c r="BM219" s="24">
        <f t="shared" si="149"/>
        <v>15.377340399879483</v>
      </c>
      <c r="BN219" s="24">
        <f t="shared" si="157"/>
        <v>0.55155453371160268</v>
      </c>
      <c r="BO219" s="24">
        <f t="shared" si="150"/>
        <v>1.6493941050497143</v>
      </c>
      <c r="BP219" s="24">
        <f t="shared" si="151"/>
        <v>1.4359310873901594</v>
      </c>
      <c r="BQ219" s="24">
        <f t="shared" si="152"/>
        <v>0.38104859526157664</v>
      </c>
      <c r="BS219" s="9"/>
      <c r="BT219" s="13"/>
      <c r="BU219" s="14"/>
      <c r="BV219" s="13"/>
      <c r="BW219" s="26"/>
      <c r="BX219" s="27"/>
      <c r="BZ219" s="13"/>
      <c r="CA219" s="14"/>
      <c r="CB219" s="13"/>
      <c r="CC219" s="6"/>
      <c r="CD219" s="28"/>
      <c r="CF219" s="15"/>
      <c r="CG219" s="15"/>
      <c r="CH219" s="15"/>
    </row>
    <row r="220" spans="1:86" ht="18.75">
      <c r="A220">
        <f t="shared" si="158"/>
        <v>217</v>
      </c>
      <c r="B220">
        <f t="shared" si="159"/>
        <v>25.3</v>
      </c>
      <c r="C220">
        <f t="shared" si="160"/>
        <v>3.2</v>
      </c>
      <c r="D220" s="29">
        <f t="shared" si="161"/>
        <v>6.838435485906837</v>
      </c>
      <c r="E220">
        <f t="shared" si="162"/>
        <v>0</v>
      </c>
      <c r="F220">
        <f t="shared" si="163"/>
        <v>36.1</v>
      </c>
      <c r="G220">
        <f t="shared" si="163"/>
        <v>25</v>
      </c>
      <c r="H220">
        <v>2002</v>
      </c>
      <c r="I220">
        <v>217</v>
      </c>
      <c r="J220">
        <v>26</v>
      </c>
      <c r="K220">
        <v>36.1</v>
      </c>
      <c r="L220">
        <v>25</v>
      </c>
      <c r="M220">
        <v>30.5</v>
      </c>
      <c r="N220">
        <v>66.900000000000006</v>
      </c>
      <c r="O220">
        <v>25.3</v>
      </c>
      <c r="P220">
        <v>47</v>
      </c>
      <c r="Q220">
        <v>2.4</v>
      </c>
      <c r="R220">
        <v>16.53</v>
      </c>
      <c r="S220">
        <v>0</v>
      </c>
      <c r="T220">
        <v>37.299999999999997</v>
      </c>
      <c r="U220">
        <v>32</v>
      </c>
      <c r="V220">
        <v>34.799999999999997</v>
      </c>
      <c r="W220">
        <v>34.299999999999997</v>
      </c>
      <c r="X220">
        <v>34.1</v>
      </c>
      <c r="Y220">
        <v>34.200000000000003</v>
      </c>
      <c r="Z220">
        <v>3.2</v>
      </c>
      <c r="AA220">
        <v>1.9</v>
      </c>
      <c r="AB220">
        <v>128</v>
      </c>
      <c r="AC220">
        <v>50</v>
      </c>
      <c r="AD220">
        <v>9.6999999999999993</v>
      </c>
      <c r="AE220">
        <v>5.5</v>
      </c>
      <c r="AF220">
        <v>15.8</v>
      </c>
      <c r="AG220"/>
      <c r="AH220"/>
      <c r="AI220"/>
      <c r="AJ220">
        <f t="shared" si="153"/>
        <v>217</v>
      </c>
      <c r="AK220" s="24">
        <f t="shared" si="129"/>
        <v>6.838435485906837</v>
      </c>
      <c r="AL220" s="17">
        <f t="shared" si="130"/>
        <v>30.55</v>
      </c>
      <c r="AM220" s="24">
        <f t="shared" si="131"/>
        <v>2.9472000000000005</v>
      </c>
      <c r="AN220" s="17">
        <f t="shared" si="164"/>
        <v>97.880950518645292</v>
      </c>
      <c r="AO220" s="18">
        <f t="shared" si="132"/>
        <v>6.5120795651180327E-2</v>
      </c>
      <c r="AP220" s="24">
        <f t="shared" si="133"/>
        <v>0.25020969842648616</v>
      </c>
      <c r="AQ220" s="24">
        <f t="shared" si="134"/>
        <v>5.9736717424605885</v>
      </c>
      <c r="AR220" s="24">
        <f t="shared" si="135"/>
        <v>3.1677777175068473</v>
      </c>
      <c r="AS220" s="24">
        <f t="shared" si="136"/>
        <v>4.5707247299837181</v>
      </c>
      <c r="AT220" s="24">
        <f t="shared" si="154"/>
        <v>2.1192432930120813</v>
      </c>
      <c r="AU220" s="24">
        <f t="shared" si="155"/>
        <v>1.5113389508425288</v>
      </c>
      <c r="AV220" s="24">
        <f t="shared" si="137"/>
        <v>1.8152911219273049</v>
      </c>
      <c r="AW220" s="24">
        <f t="shared" si="138"/>
        <v>2.7554336080564132</v>
      </c>
      <c r="AX220" s="24">
        <f t="shared" si="139"/>
        <v>12.728100000000001</v>
      </c>
      <c r="AY220" s="24">
        <f t="shared" si="140"/>
        <v>0.97265058712324137</v>
      </c>
      <c r="AZ220" s="24">
        <f t="shared" si="141"/>
        <v>0.29228792298525702</v>
      </c>
      <c r="BA220" s="24">
        <f t="shared" si="165"/>
        <v>1.7706353310253466</v>
      </c>
      <c r="BB220" s="24">
        <f t="shared" si="166"/>
        <v>0.15867362497618243</v>
      </c>
      <c r="BC220" s="24">
        <f t="shared" si="167"/>
        <v>0.79931687426744369</v>
      </c>
      <c r="BD220" s="24">
        <f t="shared" si="142"/>
        <v>38.911042263030808</v>
      </c>
      <c r="BE220" s="24">
        <f t="shared" si="168"/>
        <v>29.419860834232331</v>
      </c>
      <c r="BF220" s="18">
        <f t="shared" si="156"/>
        <v>0.56186533624815926</v>
      </c>
      <c r="BG220" s="25">
        <f t="shared" si="143"/>
        <v>9147343883.982111</v>
      </c>
      <c r="BH220" s="25">
        <f t="shared" si="144"/>
        <v>7903100760.0574884</v>
      </c>
      <c r="BI220" s="24">
        <f t="shared" si="145"/>
        <v>41.799165044863081</v>
      </c>
      <c r="BJ220" s="18">
        <f t="shared" si="146"/>
        <v>0.15137416404486057</v>
      </c>
      <c r="BK220" s="18">
        <f t="shared" si="147"/>
        <v>0.40851820393501503</v>
      </c>
      <c r="BL220" s="24">
        <f t="shared" si="148"/>
        <v>2.5848228147472598</v>
      </c>
      <c r="BM220" s="24">
        <f t="shared" si="149"/>
        <v>10.143277185252742</v>
      </c>
      <c r="BN220" s="24">
        <f t="shared" si="157"/>
        <v>0.6136283838628398</v>
      </c>
      <c r="BO220" s="24">
        <f t="shared" si="150"/>
        <v>1.0354821008359651</v>
      </c>
      <c r="BP220" s="24">
        <f t="shared" si="151"/>
        <v>1.5671215237937806</v>
      </c>
      <c r="BQ220" s="24">
        <f t="shared" si="152"/>
        <v>0.38058465711834044</v>
      </c>
      <c r="BS220" s="9"/>
      <c r="BT220" s="13"/>
      <c r="BU220" s="14"/>
      <c r="BV220" s="13"/>
      <c r="BW220" s="26"/>
      <c r="BX220" s="27"/>
      <c r="BZ220" s="13"/>
      <c r="CA220" s="14"/>
      <c r="CB220" s="13"/>
      <c r="CC220" s="6"/>
      <c r="CD220" s="28"/>
      <c r="CF220" s="15"/>
      <c r="CG220" s="15"/>
      <c r="CH220" s="15"/>
    </row>
    <row r="221" spans="1:86" ht="18.75">
      <c r="A221">
        <f t="shared" si="158"/>
        <v>218</v>
      </c>
      <c r="B221">
        <f t="shared" si="159"/>
        <v>22.7</v>
      </c>
      <c r="C221">
        <f t="shared" si="160"/>
        <v>2.9</v>
      </c>
      <c r="D221" s="29">
        <f t="shared" si="161"/>
        <v>7.0829892000052403</v>
      </c>
      <c r="E221">
        <f t="shared" si="162"/>
        <v>0</v>
      </c>
      <c r="F221">
        <f t="shared" si="163"/>
        <v>36.200000000000003</v>
      </c>
      <c r="G221">
        <f t="shared" si="163"/>
        <v>24.5</v>
      </c>
      <c r="H221">
        <v>2002</v>
      </c>
      <c r="I221">
        <v>218</v>
      </c>
      <c r="J221">
        <v>26</v>
      </c>
      <c r="K221">
        <v>36.200000000000003</v>
      </c>
      <c r="L221">
        <v>24.5</v>
      </c>
      <c r="M221">
        <v>29.5</v>
      </c>
      <c r="N221">
        <v>71.400000000000006</v>
      </c>
      <c r="O221">
        <v>22.7</v>
      </c>
      <c r="P221">
        <v>45.6</v>
      </c>
      <c r="Q221">
        <v>2.4</v>
      </c>
      <c r="R221">
        <v>20.47</v>
      </c>
      <c r="S221">
        <v>0</v>
      </c>
      <c r="T221">
        <v>37.9</v>
      </c>
      <c r="U221">
        <v>30.7</v>
      </c>
      <c r="V221">
        <v>33.700000000000003</v>
      </c>
      <c r="W221">
        <v>34.1</v>
      </c>
      <c r="X221">
        <v>33.6</v>
      </c>
      <c r="Y221">
        <v>33.9</v>
      </c>
      <c r="Z221">
        <v>2.9</v>
      </c>
      <c r="AA221">
        <v>2.7</v>
      </c>
      <c r="AB221">
        <v>97</v>
      </c>
      <c r="AC221">
        <v>22</v>
      </c>
      <c r="AD221">
        <v>10.6</v>
      </c>
      <c r="AE221">
        <v>6.2</v>
      </c>
      <c r="AF221">
        <v>15.5</v>
      </c>
      <c r="AG221"/>
      <c r="AH221"/>
      <c r="AI221"/>
      <c r="AJ221">
        <f t="shared" si="153"/>
        <v>218</v>
      </c>
      <c r="AK221" s="24">
        <f t="shared" si="129"/>
        <v>7.0829892000052403</v>
      </c>
      <c r="AL221" s="17">
        <f t="shared" si="130"/>
        <v>30.35</v>
      </c>
      <c r="AM221" s="24">
        <f t="shared" si="131"/>
        <v>2.6709000000000001</v>
      </c>
      <c r="AN221" s="17">
        <f t="shared" si="164"/>
        <v>97.878728746020244</v>
      </c>
      <c r="AO221" s="18">
        <f t="shared" si="132"/>
        <v>6.5119317492250195E-2</v>
      </c>
      <c r="AP221" s="24">
        <f t="shared" si="133"/>
        <v>0.24773515829185205</v>
      </c>
      <c r="AQ221" s="24">
        <f t="shared" si="134"/>
        <v>6.0065013919942043</v>
      </c>
      <c r="AR221" s="24">
        <f t="shared" si="135"/>
        <v>3.07464905088159</v>
      </c>
      <c r="AS221" s="24">
        <f t="shared" si="136"/>
        <v>4.5405752214378969</v>
      </c>
      <c r="AT221" s="24">
        <f t="shared" si="154"/>
        <v>2.1952994223294557</v>
      </c>
      <c r="AU221" s="24">
        <f t="shared" si="155"/>
        <v>1.3634758159826843</v>
      </c>
      <c r="AV221" s="24">
        <f t="shared" si="137"/>
        <v>1.77938761915607</v>
      </c>
      <c r="AW221" s="24">
        <f t="shared" si="138"/>
        <v>2.7611876022818267</v>
      </c>
      <c r="AX221" s="24">
        <f t="shared" si="139"/>
        <v>15.761899999999999</v>
      </c>
      <c r="AY221" s="24">
        <f t="shared" si="140"/>
        <v>0.97297250873995333</v>
      </c>
      <c r="AZ221" s="24">
        <f t="shared" si="141"/>
        <v>0.28732000974619459</v>
      </c>
      <c r="BA221" s="24">
        <f t="shared" si="165"/>
        <v>1.7669953587521701</v>
      </c>
      <c r="BB221" s="24">
        <f t="shared" si="166"/>
        <v>0.15605200115714765</v>
      </c>
      <c r="BC221" s="24">
        <f t="shared" si="167"/>
        <v>0.8005018850915373</v>
      </c>
      <c r="BD221" s="24">
        <f t="shared" si="142"/>
        <v>38.796828009526017</v>
      </c>
      <c r="BE221" s="24">
        <f t="shared" si="168"/>
        <v>29.333505721442428</v>
      </c>
      <c r="BF221" s="18">
        <f t="shared" si="156"/>
        <v>0.69783680799655268</v>
      </c>
      <c r="BG221" s="25">
        <f t="shared" si="143"/>
        <v>9159180890.4692135</v>
      </c>
      <c r="BH221" s="25">
        <f t="shared" si="144"/>
        <v>7850221478.4973993</v>
      </c>
      <c r="BI221" s="24">
        <f t="shared" si="145"/>
        <v>41.698549907521652</v>
      </c>
      <c r="BJ221" s="18">
        <f t="shared" si="146"/>
        <v>0.15324883578553258</v>
      </c>
      <c r="BK221" s="18">
        <f t="shared" si="147"/>
        <v>0.59207969079534617</v>
      </c>
      <c r="BL221" s="24">
        <f t="shared" si="148"/>
        <v>3.7835397469872269</v>
      </c>
      <c r="BM221" s="24">
        <f t="shared" si="149"/>
        <v>11.978360253012772</v>
      </c>
      <c r="BN221" s="24">
        <f t="shared" si="157"/>
        <v>0.58516659760687706</v>
      </c>
      <c r="BO221" s="24">
        <f t="shared" si="150"/>
        <v>1.2107240771296348</v>
      </c>
      <c r="BP221" s="24">
        <f t="shared" si="151"/>
        <v>1.4240750830397115</v>
      </c>
      <c r="BQ221" s="24">
        <f t="shared" si="152"/>
        <v>0.37198971871471964</v>
      </c>
      <c r="BS221" s="9"/>
      <c r="BT221" s="13"/>
      <c r="BU221" s="14"/>
      <c r="BV221" s="13"/>
      <c r="BW221" s="26"/>
      <c r="BX221" s="27"/>
      <c r="BZ221" s="13"/>
      <c r="CA221" s="14"/>
      <c r="CB221" s="13"/>
      <c r="CC221" s="6"/>
      <c r="CD221" s="28"/>
      <c r="CF221" s="15"/>
      <c r="CG221" s="15"/>
      <c r="CH221" s="15"/>
    </row>
    <row r="222" spans="1:86" ht="18.75">
      <c r="A222">
        <f t="shared" si="158"/>
        <v>219</v>
      </c>
      <c r="B222">
        <f t="shared" si="159"/>
        <v>13.1</v>
      </c>
      <c r="C222">
        <f t="shared" si="160"/>
        <v>1.4</v>
      </c>
      <c r="D222" s="29">
        <f t="shared" si="161"/>
        <v>6.9571480274888353</v>
      </c>
      <c r="E222">
        <f t="shared" si="162"/>
        <v>0</v>
      </c>
      <c r="F222">
        <f t="shared" si="163"/>
        <v>40</v>
      </c>
      <c r="G222">
        <f t="shared" si="163"/>
        <v>24.5</v>
      </c>
      <c r="H222">
        <v>2002</v>
      </c>
      <c r="I222">
        <v>219</v>
      </c>
      <c r="J222">
        <v>26</v>
      </c>
      <c r="K222">
        <v>40</v>
      </c>
      <c r="L222">
        <v>24.5</v>
      </c>
      <c r="M222">
        <v>32.4</v>
      </c>
      <c r="N222">
        <v>67.400000000000006</v>
      </c>
      <c r="O222">
        <v>13.1</v>
      </c>
      <c r="P222">
        <v>33</v>
      </c>
      <c r="Q222">
        <v>3.6</v>
      </c>
      <c r="R222">
        <v>27.68</v>
      </c>
      <c r="S222">
        <v>0</v>
      </c>
      <c r="T222">
        <v>40.5</v>
      </c>
      <c r="U222">
        <v>30</v>
      </c>
      <c r="V222">
        <v>34.9</v>
      </c>
      <c r="W222">
        <v>33.700000000000003</v>
      </c>
      <c r="X222">
        <v>33.4</v>
      </c>
      <c r="Y222">
        <v>33.6</v>
      </c>
      <c r="Z222">
        <v>1.4</v>
      </c>
      <c r="AA222">
        <v>0.4</v>
      </c>
      <c r="AB222">
        <v>264</v>
      </c>
      <c r="AC222">
        <v>69</v>
      </c>
      <c r="AD222">
        <v>6.6</v>
      </c>
      <c r="AE222">
        <v>7.9</v>
      </c>
      <c r="AF222">
        <v>15.8</v>
      </c>
      <c r="AG222"/>
      <c r="AH222"/>
      <c r="AI222"/>
      <c r="AJ222">
        <f t="shared" si="153"/>
        <v>219</v>
      </c>
      <c r="AK222" s="24">
        <f t="shared" si="129"/>
        <v>6.9571480274888353</v>
      </c>
      <c r="AL222" s="17">
        <f t="shared" si="130"/>
        <v>32.25</v>
      </c>
      <c r="AM222" s="24">
        <f t="shared" si="131"/>
        <v>1.2893999999999999</v>
      </c>
      <c r="AN222" s="17">
        <f t="shared" si="164"/>
        <v>97.899719728978823</v>
      </c>
      <c r="AO222" s="18">
        <f t="shared" si="132"/>
        <v>6.5133282921728763E-2</v>
      </c>
      <c r="AP222" s="24">
        <f t="shared" si="133"/>
        <v>0.27209234485003664</v>
      </c>
      <c r="AQ222" s="24">
        <f t="shared" si="134"/>
        <v>7.3756135930620479</v>
      </c>
      <c r="AR222" s="24">
        <f t="shared" si="135"/>
        <v>3.07464905088159</v>
      </c>
      <c r="AS222" s="24">
        <f t="shared" si="136"/>
        <v>5.2251313219718192</v>
      </c>
      <c r="AT222" s="24">
        <f t="shared" si="154"/>
        <v>2.0723134602941915</v>
      </c>
      <c r="AU222" s="24">
        <f t="shared" si="155"/>
        <v>0.96620538069112827</v>
      </c>
      <c r="AV222" s="24">
        <f t="shared" si="137"/>
        <v>1.5192594204926599</v>
      </c>
      <c r="AW222" s="24">
        <f t="shared" si="138"/>
        <v>3.705871901479159</v>
      </c>
      <c r="AX222" s="24">
        <f t="shared" si="139"/>
        <v>21.313600000000001</v>
      </c>
      <c r="AY222" s="24">
        <f t="shared" si="140"/>
        <v>0.97330243918562676</v>
      </c>
      <c r="AZ222" s="24">
        <f t="shared" si="141"/>
        <v>0.28226695738737068</v>
      </c>
      <c r="BA222" s="24">
        <f t="shared" si="165"/>
        <v>1.763306638595866</v>
      </c>
      <c r="BB222" s="24">
        <f t="shared" si="166"/>
        <v>0.15338149789181213</v>
      </c>
      <c r="BC222" s="24">
        <f t="shared" si="167"/>
        <v>0.80168693697807158</v>
      </c>
      <c r="BD222" s="24">
        <f t="shared" si="142"/>
        <v>38.680075500626124</v>
      </c>
      <c r="BE222" s="24">
        <f t="shared" si="168"/>
        <v>29.2452314845134</v>
      </c>
      <c r="BF222" s="18">
        <f t="shared" si="156"/>
        <v>0.94647908718581153</v>
      </c>
      <c r="BG222" s="25">
        <f t="shared" si="143"/>
        <v>9617565164.2472496</v>
      </c>
      <c r="BH222" s="25">
        <f t="shared" si="144"/>
        <v>7850221478.4973993</v>
      </c>
      <c r="BI222" s="24">
        <f t="shared" si="145"/>
        <v>42.8222789546885</v>
      </c>
      <c r="BJ222" s="18">
        <f t="shared" si="146"/>
        <v>0.16743846129088866</v>
      </c>
      <c r="BK222" s="18">
        <f t="shared" si="147"/>
        <v>0.92774676770084563</v>
      </c>
      <c r="BL222" s="24">
        <f t="shared" si="148"/>
        <v>6.6520338493268749</v>
      </c>
      <c r="BM222" s="24">
        <f t="shared" si="149"/>
        <v>14.661566150673126</v>
      </c>
      <c r="BN222" s="24">
        <f t="shared" si="157"/>
        <v>0.52968085804454934</v>
      </c>
      <c r="BO222" s="24">
        <f t="shared" si="150"/>
        <v>1.6276343645491151</v>
      </c>
      <c r="BP222" s="24">
        <f t="shared" si="151"/>
        <v>0.91714983888228097</v>
      </c>
      <c r="BQ222" s="24">
        <f t="shared" si="152"/>
        <v>0.36577979847151959</v>
      </c>
      <c r="BS222" s="9"/>
      <c r="BT222" s="13"/>
      <c r="BU222" s="14"/>
      <c r="BV222" s="13"/>
      <c r="BW222" s="26"/>
      <c r="BX222" s="27"/>
      <c r="BZ222" s="13"/>
      <c r="CA222" s="14"/>
      <c r="CB222" s="13"/>
      <c r="CC222" s="6"/>
      <c r="CD222" s="28"/>
      <c r="CF222" s="15"/>
      <c r="CG222" s="15"/>
      <c r="CH222" s="15"/>
    </row>
    <row r="223" spans="1:86" ht="18.75">
      <c r="A223">
        <f t="shared" si="158"/>
        <v>220</v>
      </c>
      <c r="B223">
        <f t="shared" si="159"/>
        <v>10</v>
      </c>
      <c r="C223">
        <f t="shared" si="160"/>
        <v>2.1</v>
      </c>
      <c r="D223" s="29">
        <f t="shared" si="161"/>
        <v>8.2828909898260914</v>
      </c>
      <c r="E223">
        <f t="shared" si="162"/>
        <v>0</v>
      </c>
      <c r="F223">
        <f t="shared" si="163"/>
        <v>42.4</v>
      </c>
      <c r="G223">
        <f t="shared" si="163"/>
        <v>24.1</v>
      </c>
      <c r="H223">
        <v>2002</v>
      </c>
      <c r="I223">
        <v>220</v>
      </c>
      <c r="J223">
        <v>26</v>
      </c>
      <c r="K223">
        <v>42.4</v>
      </c>
      <c r="L223">
        <v>24.1</v>
      </c>
      <c r="M223">
        <v>34.1</v>
      </c>
      <c r="N223">
        <v>38.6</v>
      </c>
      <c r="O223">
        <v>10</v>
      </c>
      <c r="P223">
        <v>18</v>
      </c>
      <c r="Q223">
        <v>4.5999999999999996</v>
      </c>
      <c r="R223">
        <v>27.34</v>
      </c>
      <c r="S223">
        <v>0</v>
      </c>
      <c r="T223">
        <v>41.1</v>
      </c>
      <c r="U223">
        <v>30.5</v>
      </c>
      <c r="V223">
        <v>35.6</v>
      </c>
      <c r="W223">
        <v>33.799999999999997</v>
      </c>
      <c r="X223">
        <v>33.5</v>
      </c>
      <c r="Y223">
        <v>33.6</v>
      </c>
      <c r="Z223">
        <v>2.1</v>
      </c>
      <c r="AA223">
        <v>0.8</v>
      </c>
      <c r="AB223">
        <v>295</v>
      </c>
      <c r="AC223">
        <v>64</v>
      </c>
      <c r="AD223">
        <v>9.1999999999999993</v>
      </c>
      <c r="AE223">
        <v>9</v>
      </c>
      <c r="AF223">
        <v>15.7</v>
      </c>
      <c r="AG223"/>
      <c r="AH223"/>
      <c r="AI223"/>
      <c r="AJ223">
        <f t="shared" si="153"/>
        <v>220</v>
      </c>
      <c r="AK223" s="24">
        <f t="shared" si="129"/>
        <v>8.2828909898260914</v>
      </c>
      <c r="AL223" s="17">
        <f t="shared" si="130"/>
        <v>33.25</v>
      </c>
      <c r="AM223" s="24">
        <f t="shared" si="131"/>
        <v>1.9341000000000002</v>
      </c>
      <c r="AN223" s="17">
        <f t="shared" si="164"/>
        <v>97.910664498384506</v>
      </c>
      <c r="AO223" s="18">
        <f t="shared" si="132"/>
        <v>6.5140564543823151E-2</v>
      </c>
      <c r="AP223" s="24">
        <f t="shared" si="133"/>
        <v>0.28569682108887601</v>
      </c>
      <c r="AQ223" s="24">
        <f t="shared" si="134"/>
        <v>8.3728196008798026</v>
      </c>
      <c r="AR223" s="24">
        <f t="shared" si="135"/>
        <v>3.0018745443431598</v>
      </c>
      <c r="AS223" s="24">
        <f t="shared" si="136"/>
        <v>5.6873470726114812</v>
      </c>
      <c r="AT223" s="24">
        <f t="shared" si="154"/>
        <v>1.1587235741164599</v>
      </c>
      <c r="AU223" s="24">
        <f t="shared" si="155"/>
        <v>0.83728196008798017</v>
      </c>
      <c r="AV223" s="24">
        <f t="shared" si="137"/>
        <v>0.99800276710222002</v>
      </c>
      <c r="AW223" s="24">
        <f t="shared" si="138"/>
        <v>4.6893443055092607</v>
      </c>
      <c r="AX223" s="24">
        <f t="shared" si="139"/>
        <v>21.0518</v>
      </c>
      <c r="AY223" s="24">
        <f t="shared" si="140"/>
        <v>0.97364028069474995</v>
      </c>
      <c r="AZ223" s="24">
        <f t="shared" si="141"/>
        <v>0.27713026323725298</v>
      </c>
      <c r="BA223" s="24">
        <f t="shared" si="165"/>
        <v>1.7595706279521397</v>
      </c>
      <c r="BB223" s="24">
        <f t="shared" si="166"/>
        <v>0.15066277679478923</v>
      </c>
      <c r="BC223" s="24">
        <f t="shared" si="167"/>
        <v>0.8028706237865485</v>
      </c>
      <c r="BD223" s="24">
        <f t="shared" si="142"/>
        <v>38.560784673388511</v>
      </c>
      <c r="BE223" s="24">
        <f t="shared" si="168"/>
        <v>29.155038075855586</v>
      </c>
      <c r="BF223" s="18">
        <f t="shared" si="156"/>
        <v>0.93774530250541199</v>
      </c>
      <c r="BG223" s="25">
        <f t="shared" si="143"/>
        <v>9915800708.1345043</v>
      </c>
      <c r="BH223" s="25">
        <f t="shared" si="144"/>
        <v>7808109475.3752623</v>
      </c>
      <c r="BI223" s="24">
        <f t="shared" si="145"/>
        <v>43.45016581487419</v>
      </c>
      <c r="BJ223" s="18">
        <f t="shared" si="146"/>
        <v>0.20013987617907844</v>
      </c>
      <c r="BK223" s="18">
        <f t="shared" si="147"/>
        <v>0.91595615838230626</v>
      </c>
      <c r="BL223" s="24">
        <f t="shared" si="148"/>
        <v>7.9652562468674164</v>
      </c>
      <c r="BM223" s="24">
        <f t="shared" si="149"/>
        <v>13.086543753132585</v>
      </c>
      <c r="BN223" s="24">
        <f t="shared" si="157"/>
        <v>0.47865924481099431</v>
      </c>
      <c r="BO223" s="24">
        <f t="shared" si="150"/>
        <v>1.5254238513186709</v>
      </c>
      <c r="BP223" s="24">
        <f t="shared" si="151"/>
        <v>1.7353302552383298</v>
      </c>
      <c r="BQ223" s="24">
        <f t="shared" si="152"/>
        <v>0.39367343003333</v>
      </c>
      <c r="BS223" s="9"/>
      <c r="BT223" s="13"/>
      <c r="BU223" s="14"/>
      <c r="BV223" s="13"/>
      <c r="BW223" s="26"/>
      <c r="BX223" s="27"/>
      <c r="BZ223" s="13"/>
      <c r="CA223" s="14"/>
      <c r="CB223" s="13"/>
      <c r="CC223" s="6"/>
      <c r="CD223" s="28"/>
      <c r="CF223" s="15"/>
      <c r="CG223" s="15"/>
      <c r="CH223" s="15"/>
    </row>
    <row r="224" spans="1:86" ht="18.75">
      <c r="A224">
        <f t="shared" si="158"/>
        <v>221</v>
      </c>
      <c r="B224">
        <f t="shared" si="159"/>
        <v>10.4</v>
      </c>
      <c r="C224">
        <f t="shared" si="160"/>
        <v>2.2000000000000002</v>
      </c>
      <c r="D224" s="29">
        <f t="shared" si="161"/>
        <v>8.5643997093832578</v>
      </c>
      <c r="E224">
        <f t="shared" si="162"/>
        <v>0</v>
      </c>
      <c r="F224">
        <f t="shared" si="163"/>
        <v>44.4</v>
      </c>
      <c r="G224">
        <f t="shared" si="163"/>
        <v>26</v>
      </c>
      <c r="H224">
        <v>2002</v>
      </c>
      <c r="I224">
        <v>221</v>
      </c>
      <c r="J224">
        <v>26</v>
      </c>
      <c r="K224">
        <v>44.4</v>
      </c>
      <c r="L224">
        <v>26</v>
      </c>
      <c r="M224">
        <v>35.6</v>
      </c>
      <c r="N224">
        <v>38</v>
      </c>
      <c r="O224">
        <v>10.4</v>
      </c>
      <c r="P224">
        <v>18</v>
      </c>
      <c r="Q224">
        <v>5</v>
      </c>
      <c r="R224">
        <v>26</v>
      </c>
      <c r="S224">
        <v>0</v>
      </c>
      <c r="T224">
        <v>41.4</v>
      </c>
      <c r="U224">
        <v>31.6</v>
      </c>
      <c r="V224">
        <v>36.299999999999997</v>
      </c>
      <c r="W224">
        <v>33.9</v>
      </c>
      <c r="X224">
        <v>33.700000000000003</v>
      </c>
      <c r="Y224">
        <v>33.799999999999997</v>
      </c>
      <c r="Z224">
        <v>2.2000000000000002</v>
      </c>
      <c r="AA224">
        <v>1.1000000000000001</v>
      </c>
      <c r="AB224">
        <v>289</v>
      </c>
      <c r="AC224">
        <v>57</v>
      </c>
      <c r="AD224">
        <v>6.9</v>
      </c>
      <c r="AE224">
        <v>8.8000000000000007</v>
      </c>
      <c r="AF224">
        <v>16.5</v>
      </c>
      <c r="AG224"/>
      <c r="AH224"/>
      <c r="AI224"/>
      <c r="AJ224">
        <f t="shared" si="153"/>
        <v>221</v>
      </c>
      <c r="AK224" s="24">
        <f t="shared" si="129"/>
        <v>8.5643997093832578</v>
      </c>
      <c r="AL224" s="17">
        <f t="shared" si="130"/>
        <v>35.200000000000003</v>
      </c>
      <c r="AM224" s="24">
        <f t="shared" si="131"/>
        <v>2.0262000000000002</v>
      </c>
      <c r="AN224" s="17">
        <f t="shared" si="164"/>
        <v>97.931805427610371</v>
      </c>
      <c r="AO224" s="18">
        <f t="shared" si="132"/>
        <v>6.5154629733471386E-2</v>
      </c>
      <c r="AP224" s="24">
        <f t="shared" si="133"/>
        <v>0.31386506051775942</v>
      </c>
      <c r="AQ224" s="24">
        <f t="shared" si="134"/>
        <v>9.290723454050255</v>
      </c>
      <c r="AR224" s="24">
        <f t="shared" si="135"/>
        <v>3.3614398286025637</v>
      </c>
      <c r="AS224" s="24">
        <f t="shared" si="136"/>
        <v>6.3260816413264092</v>
      </c>
      <c r="AT224" s="24">
        <f t="shared" si="154"/>
        <v>1.2773471348689742</v>
      </c>
      <c r="AU224" s="24">
        <f t="shared" si="155"/>
        <v>0.96623523922122656</v>
      </c>
      <c r="AV224" s="24">
        <f t="shared" si="137"/>
        <v>1.1217911870451003</v>
      </c>
      <c r="AW224" s="24">
        <f t="shared" si="138"/>
        <v>5.2042904542813089</v>
      </c>
      <c r="AX224" s="24">
        <f t="shared" si="139"/>
        <v>20.02</v>
      </c>
      <c r="AY224" s="24">
        <f t="shared" si="140"/>
        <v>0.97398593315759263</v>
      </c>
      <c r="AZ224" s="24">
        <f t="shared" si="141"/>
        <v>0.2719114494091775</v>
      </c>
      <c r="BA224" s="24">
        <f t="shared" si="165"/>
        <v>1.7557887701076409</v>
      </c>
      <c r="BB224" s="24">
        <f t="shared" si="166"/>
        <v>0.14789652107974599</v>
      </c>
      <c r="BC224" s="24">
        <f t="shared" si="167"/>
        <v>0.8040515389689491</v>
      </c>
      <c r="BD224" s="24">
        <f t="shared" si="142"/>
        <v>38.438956372832727</v>
      </c>
      <c r="BE224" s="24">
        <f t="shared" si="168"/>
        <v>29.062926134371367</v>
      </c>
      <c r="BF224" s="18">
        <f t="shared" si="156"/>
        <v>0.89461053851872863</v>
      </c>
      <c r="BG224" s="25">
        <f t="shared" si="143"/>
        <v>10169583653.001833</v>
      </c>
      <c r="BH224" s="25">
        <f t="shared" si="144"/>
        <v>8009660313.2530737</v>
      </c>
      <c r="BI224" s="24">
        <f t="shared" si="145"/>
        <v>44.566416583273899</v>
      </c>
      <c r="BJ224" s="18">
        <f t="shared" si="146"/>
        <v>0.19171949802457516</v>
      </c>
      <c r="BK224" s="18">
        <f t="shared" si="147"/>
        <v>0.85772422700028372</v>
      </c>
      <c r="BL224" s="24">
        <f t="shared" si="148"/>
        <v>7.3286110980802235</v>
      </c>
      <c r="BM224" s="24">
        <f t="shared" si="149"/>
        <v>12.691388901919776</v>
      </c>
      <c r="BN224" s="24">
        <f t="shared" si="157"/>
        <v>0.48813034238152986</v>
      </c>
      <c r="BO224" s="24">
        <f t="shared" si="150"/>
        <v>1.625220486668232</v>
      </c>
      <c r="BP224" s="24">
        <f t="shared" si="151"/>
        <v>2.0052733925796056</v>
      </c>
      <c r="BQ224" s="24">
        <f t="shared" si="152"/>
        <v>0.42390523591165713</v>
      </c>
      <c r="BS224" s="9"/>
      <c r="BT224" s="13"/>
      <c r="BU224" s="14"/>
      <c r="BV224" s="13"/>
      <c r="BW224" s="26"/>
      <c r="BX224" s="27"/>
      <c r="BZ224" s="13"/>
      <c r="CA224" s="14"/>
      <c r="CB224" s="13"/>
      <c r="CC224" s="6"/>
      <c r="CD224" s="28"/>
      <c r="CF224" s="15"/>
      <c r="CG224" s="15"/>
      <c r="CH224" s="15"/>
    </row>
    <row r="225" spans="1:86" ht="18.75">
      <c r="A225">
        <f t="shared" si="158"/>
        <v>222</v>
      </c>
      <c r="B225">
        <f t="shared" si="159"/>
        <v>8.5</v>
      </c>
      <c r="C225">
        <f t="shared" si="160"/>
        <v>1.8</v>
      </c>
      <c r="D225" s="29">
        <f t="shared" si="161"/>
        <v>7.9783034504707713</v>
      </c>
      <c r="E225">
        <f t="shared" si="162"/>
        <v>0</v>
      </c>
      <c r="F225">
        <f t="shared" si="163"/>
        <v>44.6</v>
      </c>
      <c r="G225">
        <f t="shared" si="163"/>
        <v>24.6</v>
      </c>
      <c r="H225">
        <v>2002</v>
      </c>
      <c r="I225">
        <v>222</v>
      </c>
      <c r="J225">
        <v>26</v>
      </c>
      <c r="K225">
        <v>44.6</v>
      </c>
      <c r="L225">
        <v>24.6</v>
      </c>
      <c r="M225">
        <v>34.700000000000003</v>
      </c>
      <c r="N225">
        <v>42.6</v>
      </c>
      <c r="O225">
        <v>8.5</v>
      </c>
      <c r="P225">
        <v>19.899999999999999</v>
      </c>
      <c r="Q225">
        <v>4.8</v>
      </c>
      <c r="R225">
        <v>27.06</v>
      </c>
      <c r="S225">
        <v>0</v>
      </c>
      <c r="T225">
        <v>41.7</v>
      </c>
      <c r="U225">
        <v>31.5</v>
      </c>
      <c r="V225">
        <v>36.4</v>
      </c>
      <c r="W225">
        <v>34.200000000000003</v>
      </c>
      <c r="X225">
        <v>33.9</v>
      </c>
      <c r="Y225">
        <v>34.1</v>
      </c>
      <c r="Z225">
        <v>1.8</v>
      </c>
      <c r="AA225">
        <v>0.5</v>
      </c>
      <c r="AB225">
        <v>273</v>
      </c>
      <c r="AC225">
        <v>69</v>
      </c>
      <c r="AD225">
        <v>6.2</v>
      </c>
      <c r="AE225">
        <v>8.6999999999999993</v>
      </c>
      <c r="AF225">
        <v>16</v>
      </c>
      <c r="AG225"/>
      <c r="AH225"/>
      <c r="AI225"/>
      <c r="AJ225">
        <f t="shared" si="153"/>
        <v>222</v>
      </c>
      <c r="AK225" s="24">
        <f t="shared" si="129"/>
        <v>7.9783034504707713</v>
      </c>
      <c r="AL225" s="17">
        <f t="shared" si="130"/>
        <v>34.6</v>
      </c>
      <c r="AM225" s="24">
        <f t="shared" si="131"/>
        <v>1.6578000000000002</v>
      </c>
      <c r="AN225" s="17">
        <f t="shared" si="164"/>
        <v>97.925328667532455</v>
      </c>
      <c r="AO225" s="18">
        <f t="shared" si="132"/>
        <v>6.5150320705337911E-2</v>
      </c>
      <c r="AP225" s="24">
        <f t="shared" si="133"/>
        <v>0.30496129198357791</v>
      </c>
      <c r="AQ225" s="24">
        <f t="shared" si="134"/>
        <v>9.3871132077697794</v>
      </c>
      <c r="AR225" s="24">
        <f t="shared" si="135"/>
        <v>3.0930813295225428</v>
      </c>
      <c r="AS225" s="24">
        <f t="shared" si="136"/>
        <v>6.2400972686461609</v>
      </c>
      <c r="AT225" s="24">
        <f t="shared" si="154"/>
        <v>1.3176526463766032</v>
      </c>
      <c r="AU225" s="24">
        <f t="shared" si="155"/>
        <v>0.79790462266043116</v>
      </c>
      <c r="AV225" s="24">
        <f t="shared" si="137"/>
        <v>1.0577786345185172</v>
      </c>
      <c r="AW225" s="24">
        <f t="shared" si="138"/>
        <v>5.1823186341276433</v>
      </c>
      <c r="AX225" s="24">
        <f t="shared" si="139"/>
        <v>20.836199999999998</v>
      </c>
      <c r="AY225" s="24">
        <f t="shared" si="140"/>
        <v>0.97433929414987031</v>
      </c>
      <c r="AZ225" s="24">
        <f t="shared" si="141"/>
        <v>0.26661206235031204</v>
      </c>
      <c r="BA225" s="24">
        <f t="shared" si="165"/>
        <v>1.7519624932408016</v>
      </c>
      <c r="BB225" s="24">
        <f t="shared" si="166"/>
        <v>0.14508343569095025</v>
      </c>
      <c r="BC225" s="24">
        <f t="shared" si="167"/>
        <v>0.80522827725308666</v>
      </c>
      <c r="BD225" s="24">
        <f t="shared" si="142"/>
        <v>38.314592404307959</v>
      </c>
      <c r="BE225" s="24">
        <f t="shared" si="168"/>
        <v>28.968897025049159</v>
      </c>
      <c r="BF225" s="18">
        <f t="shared" si="156"/>
        <v>0.93410529149941213</v>
      </c>
      <c r="BG225" s="25">
        <f t="shared" si="143"/>
        <v>10195227172.153595</v>
      </c>
      <c r="BH225" s="25">
        <f t="shared" si="144"/>
        <v>7860776041.8675165</v>
      </c>
      <c r="BI225" s="24">
        <f t="shared" si="145"/>
        <v>44.264291879172752</v>
      </c>
      <c r="BJ225" s="18">
        <f t="shared" si="146"/>
        <v>0.19601228789732461</v>
      </c>
      <c r="BK225" s="18">
        <f t="shared" si="147"/>
        <v>0.91104214352420654</v>
      </c>
      <c r="BL225" s="24">
        <f t="shared" si="148"/>
        <v>7.9045160591704962</v>
      </c>
      <c r="BM225" s="24">
        <f t="shared" si="149"/>
        <v>12.931683940829501</v>
      </c>
      <c r="BN225" s="24">
        <f t="shared" si="157"/>
        <v>0.47788928088800819</v>
      </c>
      <c r="BO225" s="24">
        <f t="shared" si="150"/>
        <v>1.6090145211844094</v>
      </c>
      <c r="BP225" s="24">
        <f t="shared" si="151"/>
        <v>1.6368283608731864</v>
      </c>
      <c r="BQ225" s="24">
        <f t="shared" si="152"/>
        <v>0.40683372125512096</v>
      </c>
      <c r="BS225" s="9"/>
      <c r="BT225" s="13"/>
      <c r="BU225" s="14"/>
      <c r="BV225" s="13"/>
      <c r="BW225" s="26"/>
      <c r="BX225" s="27"/>
      <c r="BZ225" s="13"/>
      <c r="CA225" s="14"/>
      <c r="CB225" s="13"/>
      <c r="CC225" s="6"/>
      <c r="CD225" s="28"/>
      <c r="CF225" s="15"/>
      <c r="CG225" s="15"/>
      <c r="CH225" s="15"/>
    </row>
    <row r="226" spans="1:86" ht="18.75">
      <c r="A226">
        <f t="shared" si="158"/>
        <v>223</v>
      </c>
      <c r="B226">
        <f t="shared" si="159"/>
        <v>14</v>
      </c>
      <c r="C226">
        <f t="shared" si="160"/>
        <v>2.7</v>
      </c>
      <c r="D226" s="29">
        <f t="shared" si="161"/>
        <v>9.0447127179641846</v>
      </c>
      <c r="E226">
        <f t="shared" si="162"/>
        <v>0</v>
      </c>
      <c r="F226">
        <f t="shared" si="163"/>
        <v>42.4</v>
      </c>
      <c r="G226">
        <f t="shared" si="163"/>
        <v>27.1</v>
      </c>
      <c r="H226">
        <v>2002</v>
      </c>
      <c r="I226">
        <v>223</v>
      </c>
      <c r="J226">
        <v>26</v>
      </c>
      <c r="K226">
        <v>42.4</v>
      </c>
      <c r="L226">
        <v>27.1</v>
      </c>
      <c r="M226">
        <v>34.799999999999997</v>
      </c>
      <c r="N226">
        <v>42.2</v>
      </c>
      <c r="O226">
        <v>14</v>
      </c>
      <c r="P226">
        <v>26.2</v>
      </c>
      <c r="Q226">
        <v>4.3</v>
      </c>
      <c r="R226">
        <v>26.28</v>
      </c>
      <c r="S226">
        <v>0</v>
      </c>
      <c r="T226">
        <v>41.7</v>
      </c>
      <c r="U226">
        <v>32.1</v>
      </c>
      <c r="V226">
        <v>36.700000000000003</v>
      </c>
      <c r="W226">
        <v>34.299999999999997</v>
      </c>
      <c r="X226">
        <v>34.1</v>
      </c>
      <c r="Y226">
        <v>34.200000000000003</v>
      </c>
      <c r="Z226">
        <v>2.7</v>
      </c>
      <c r="AA226">
        <v>1.6</v>
      </c>
      <c r="AB226">
        <v>231</v>
      </c>
      <c r="AC226">
        <v>52</v>
      </c>
      <c r="AD226">
        <v>7.6</v>
      </c>
      <c r="AE226">
        <v>8.9</v>
      </c>
      <c r="AF226">
        <v>16.7</v>
      </c>
      <c r="AG226"/>
      <c r="AH226"/>
      <c r="AI226"/>
      <c r="AJ226">
        <f t="shared" si="153"/>
        <v>223</v>
      </c>
      <c r="AK226" s="24">
        <f t="shared" si="129"/>
        <v>9.0447127179641846</v>
      </c>
      <c r="AL226" s="17">
        <f t="shared" si="130"/>
        <v>34.75</v>
      </c>
      <c r="AM226" s="24">
        <f t="shared" si="131"/>
        <v>2.4867000000000004</v>
      </c>
      <c r="AN226" s="17">
        <f t="shared" si="164"/>
        <v>97.926950191387746</v>
      </c>
      <c r="AO226" s="18">
        <f t="shared" si="132"/>
        <v>6.5151399515086528E-2</v>
      </c>
      <c r="AP226" s="24">
        <f t="shared" si="133"/>
        <v>0.30716720547020437</v>
      </c>
      <c r="AQ226" s="24">
        <f t="shared" si="134"/>
        <v>8.3728196008798026</v>
      </c>
      <c r="AR226" s="24">
        <f t="shared" si="135"/>
        <v>3.5863105663510559</v>
      </c>
      <c r="AS226" s="24">
        <f t="shared" si="136"/>
        <v>5.9795650836154293</v>
      </c>
      <c r="AT226" s="24">
        <f t="shared" si="154"/>
        <v>1.5134230590001456</v>
      </c>
      <c r="AU226" s="24">
        <f t="shared" si="155"/>
        <v>1.1721947441231724</v>
      </c>
      <c r="AV226" s="24">
        <f t="shared" si="137"/>
        <v>1.3428089015616589</v>
      </c>
      <c r="AW226" s="24">
        <f t="shared" si="138"/>
        <v>4.6367561820537704</v>
      </c>
      <c r="AX226" s="24">
        <f t="shared" si="139"/>
        <v>20.235600000000002</v>
      </c>
      <c r="AY226" s="24">
        <f t="shared" si="140"/>
        <v>0.97470025896309476</v>
      </c>
      <c r="AZ226" s="24">
        <f t="shared" si="141"/>
        <v>0.26123367238341294</v>
      </c>
      <c r="BA226" s="24">
        <f t="shared" si="165"/>
        <v>1.7480932095130097</v>
      </c>
      <c r="BB226" s="24">
        <f t="shared" si="166"/>
        <v>0.14222424740844916</v>
      </c>
      <c r="BC226" s="24">
        <f t="shared" si="167"/>
        <v>0.80639943633398992</v>
      </c>
      <c r="BD226" s="24">
        <f t="shared" si="142"/>
        <v>38.187695585536019</v>
      </c>
      <c r="BE226" s="24">
        <f t="shared" si="168"/>
        <v>28.872952878312073</v>
      </c>
      <c r="BF226" s="18">
        <f t="shared" si="156"/>
        <v>0.91019439926216317</v>
      </c>
      <c r="BG226" s="25">
        <f t="shared" si="143"/>
        <v>9915800708.1345043</v>
      </c>
      <c r="BH226" s="25">
        <f t="shared" si="144"/>
        <v>8128116525.0957737</v>
      </c>
      <c r="BI226" s="24">
        <f t="shared" si="145"/>
        <v>44.234663097264026</v>
      </c>
      <c r="BJ226" s="18">
        <f t="shared" si="146"/>
        <v>0.17776851578497929</v>
      </c>
      <c r="BK226" s="18">
        <f t="shared" si="147"/>
        <v>0.87876243900392048</v>
      </c>
      <c r="BL226" s="24">
        <f t="shared" si="148"/>
        <v>6.9101751579225397</v>
      </c>
      <c r="BM226" s="24">
        <f t="shared" si="149"/>
        <v>13.325424842077462</v>
      </c>
      <c r="BN226" s="24">
        <f t="shared" si="157"/>
        <v>0.50705573980507845</v>
      </c>
      <c r="BO226" s="24">
        <f t="shared" si="150"/>
        <v>1.6699984722612229</v>
      </c>
      <c r="BP226" s="24">
        <f t="shared" si="151"/>
        <v>2.1957359827248379</v>
      </c>
      <c r="BQ226" s="24">
        <f t="shared" si="152"/>
        <v>0.42740267994450726</v>
      </c>
      <c r="BS226" s="9"/>
      <c r="BT226" s="13"/>
      <c r="BU226" s="14"/>
      <c r="BV226" s="13"/>
      <c r="BW226" s="26"/>
      <c r="BX226" s="27"/>
      <c r="BZ226" s="13"/>
      <c r="CA226" s="14"/>
      <c r="CB226" s="13"/>
      <c r="CC226" s="6"/>
      <c r="CD226" s="28"/>
      <c r="CF226" s="15"/>
      <c r="CG226" s="15"/>
      <c r="CH226" s="15"/>
    </row>
    <row r="227" spans="1:86" ht="18.75">
      <c r="A227">
        <f t="shared" si="158"/>
        <v>224</v>
      </c>
      <c r="B227">
        <f t="shared" si="159"/>
        <v>16.8</v>
      </c>
      <c r="C227">
        <f t="shared" si="160"/>
        <v>3.2</v>
      </c>
      <c r="D227" s="29">
        <f t="shared" si="161"/>
        <v>9.5711678777504492</v>
      </c>
      <c r="E227">
        <f t="shared" si="162"/>
        <v>0</v>
      </c>
      <c r="F227">
        <f t="shared" si="163"/>
        <v>42.3</v>
      </c>
      <c r="G227">
        <f t="shared" si="163"/>
        <v>26.9</v>
      </c>
      <c r="H227">
        <v>2002</v>
      </c>
      <c r="I227">
        <v>224</v>
      </c>
      <c r="J227">
        <v>26</v>
      </c>
      <c r="K227">
        <v>42.3</v>
      </c>
      <c r="L227">
        <v>26.9</v>
      </c>
      <c r="M227">
        <v>34.9</v>
      </c>
      <c r="N227">
        <v>51.6</v>
      </c>
      <c r="O227">
        <v>16.8</v>
      </c>
      <c r="P227">
        <v>33</v>
      </c>
      <c r="Q227">
        <v>4</v>
      </c>
      <c r="R227">
        <v>26.44</v>
      </c>
      <c r="S227">
        <v>0</v>
      </c>
      <c r="T227">
        <v>41.8</v>
      </c>
      <c r="U227">
        <v>32.799999999999997</v>
      </c>
      <c r="V227">
        <v>37.200000000000003</v>
      </c>
      <c r="W227">
        <v>34.5</v>
      </c>
      <c r="X227">
        <v>34.299999999999997</v>
      </c>
      <c r="Y227">
        <v>34.4</v>
      </c>
      <c r="Z227">
        <v>3.2</v>
      </c>
      <c r="AA227">
        <v>2.6</v>
      </c>
      <c r="AB227">
        <v>239</v>
      </c>
      <c r="AC227">
        <v>35</v>
      </c>
      <c r="AD227">
        <v>9.4</v>
      </c>
      <c r="AE227">
        <v>9.3000000000000007</v>
      </c>
      <c r="AF227">
        <v>16.600000000000001</v>
      </c>
      <c r="AG227"/>
      <c r="AH227"/>
      <c r="AI227"/>
      <c r="AJ227">
        <f t="shared" si="153"/>
        <v>224</v>
      </c>
      <c r="AK227" s="24">
        <f t="shared" si="129"/>
        <v>9.5711678777504492</v>
      </c>
      <c r="AL227" s="17">
        <f t="shared" si="130"/>
        <v>34.599999999999994</v>
      </c>
      <c r="AM227" s="24">
        <f t="shared" si="131"/>
        <v>2.9472000000000005</v>
      </c>
      <c r="AN227" s="17">
        <f t="shared" si="164"/>
        <v>97.925328667532455</v>
      </c>
      <c r="AO227" s="18">
        <f t="shared" si="132"/>
        <v>6.5150320705337911E-2</v>
      </c>
      <c r="AP227" s="24">
        <f t="shared" si="133"/>
        <v>0.30496129198357802</v>
      </c>
      <c r="AQ227" s="24">
        <f t="shared" si="134"/>
        <v>8.3290578443669325</v>
      </c>
      <c r="AR227" s="24">
        <f t="shared" si="135"/>
        <v>3.5444766708090345</v>
      </c>
      <c r="AS227" s="24">
        <f t="shared" si="136"/>
        <v>5.9367672575879835</v>
      </c>
      <c r="AT227" s="24">
        <f t="shared" si="154"/>
        <v>1.8289499621374619</v>
      </c>
      <c r="AU227" s="24">
        <f t="shared" si="155"/>
        <v>1.3992817178536447</v>
      </c>
      <c r="AV227" s="24">
        <f t="shared" si="137"/>
        <v>1.6141158399955533</v>
      </c>
      <c r="AW227" s="24">
        <f t="shared" si="138"/>
        <v>4.3226514175924304</v>
      </c>
      <c r="AX227" s="24">
        <f t="shared" si="139"/>
        <v>20.358800000000002</v>
      </c>
      <c r="AY227" s="24">
        <f t="shared" si="140"/>
        <v>0.97506872063560157</v>
      </c>
      <c r="AZ227" s="24">
        <f t="shared" si="141"/>
        <v>0.25577787324150192</v>
      </c>
      <c r="BA227" s="24">
        <f t="shared" si="165"/>
        <v>1.7441823142491206</v>
      </c>
      <c r="BB227" s="24">
        <f t="shared" si="166"/>
        <v>0.13931970492594548</v>
      </c>
      <c r="BC227" s="24">
        <f t="shared" si="167"/>
        <v>0.80756361857120473</v>
      </c>
      <c r="BD227" s="24">
        <f t="shared" si="142"/>
        <v>38.058269798205828</v>
      </c>
      <c r="BE227" s="24">
        <f t="shared" si="168"/>
        <v>28.775096629027463</v>
      </c>
      <c r="BF227" s="18">
        <f t="shared" si="156"/>
        <v>0.91885008557462544</v>
      </c>
      <c r="BG227" s="25">
        <f t="shared" si="143"/>
        <v>9903237533.7481403</v>
      </c>
      <c r="BH227" s="25">
        <f t="shared" si="144"/>
        <v>8106481944.2592125</v>
      </c>
      <c r="BI227" s="24">
        <f t="shared" si="145"/>
        <v>44.150827300335031</v>
      </c>
      <c r="BJ227" s="18">
        <f t="shared" si="146"/>
        <v>0.16213299782165091</v>
      </c>
      <c r="BK227" s="18">
        <f t="shared" si="147"/>
        <v>0.89044761552574447</v>
      </c>
      <c r="BL227" s="24">
        <f t="shared" si="148"/>
        <v>6.3740964968908731</v>
      </c>
      <c r="BM227" s="24">
        <f t="shared" si="149"/>
        <v>13.984703503109129</v>
      </c>
      <c r="BN227" s="24">
        <f t="shared" si="157"/>
        <v>0.52892222023862057</v>
      </c>
      <c r="BO227" s="24">
        <f t="shared" si="150"/>
        <v>1.7400356453126953</v>
      </c>
      <c r="BP227" s="24">
        <f t="shared" si="151"/>
        <v>2.4272064504149871</v>
      </c>
      <c r="BQ227" s="24">
        <f t="shared" si="152"/>
        <v>0.43539536125105838</v>
      </c>
      <c r="BS227" s="9"/>
      <c r="BT227" s="13"/>
      <c r="BU227" s="14"/>
      <c r="BV227" s="13"/>
      <c r="BW227" s="26"/>
      <c r="BX227" s="27"/>
      <c r="BZ227" s="13"/>
      <c r="CA227" s="14"/>
      <c r="CB227" s="13"/>
      <c r="CC227" s="6"/>
      <c r="CD227" s="28"/>
      <c r="CF227" s="15"/>
      <c r="CG227" s="15"/>
      <c r="CH227" s="15"/>
    </row>
    <row r="228" spans="1:86" ht="18.75">
      <c r="A228">
        <f t="shared" si="158"/>
        <v>225</v>
      </c>
      <c r="B228">
        <f t="shared" si="159"/>
        <v>17.3</v>
      </c>
      <c r="C228">
        <f t="shared" si="160"/>
        <v>2.5</v>
      </c>
      <c r="D228" s="29">
        <f t="shared" si="161"/>
        <v>8.6130192459462336</v>
      </c>
      <c r="E228">
        <f t="shared" si="162"/>
        <v>0</v>
      </c>
      <c r="F228">
        <f t="shared" si="163"/>
        <v>42.6</v>
      </c>
      <c r="G228">
        <f t="shared" si="163"/>
        <v>25.8</v>
      </c>
      <c r="H228">
        <v>2002</v>
      </c>
      <c r="I228">
        <v>225</v>
      </c>
      <c r="J228">
        <v>26</v>
      </c>
      <c r="K228">
        <v>42.6</v>
      </c>
      <c r="L228">
        <v>25.8</v>
      </c>
      <c r="M228">
        <v>34.799999999999997</v>
      </c>
      <c r="N228">
        <v>53.8</v>
      </c>
      <c r="O228">
        <v>17.3</v>
      </c>
      <c r="P228">
        <v>31</v>
      </c>
      <c r="Q228">
        <v>4.0999999999999996</v>
      </c>
      <c r="R228">
        <v>26.32</v>
      </c>
      <c r="S228">
        <v>0</v>
      </c>
      <c r="T228">
        <v>42.1</v>
      </c>
      <c r="U228">
        <v>32.9</v>
      </c>
      <c r="V228">
        <v>37.299999999999997</v>
      </c>
      <c r="W228">
        <v>34.700000000000003</v>
      </c>
      <c r="X228">
        <v>34.5</v>
      </c>
      <c r="Y228">
        <v>34.6</v>
      </c>
      <c r="Z228">
        <v>2.5</v>
      </c>
      <c r="AA228">
        <v>1.7</v>
      </c>
      <c r="AB228">
        <v>246</v>
      </c>
      <c r="AC228">
        <v>45</v>
      </c>
      <c r="AD228">
        <v>8.1999999999999993</v>
      </c>
      <c r="AE228">
        <v>8.8000000000000007</v>
      </c>
      <c r="AF228">
        <v>16.399999999999999</v>
      </c>
      <c r="AG228"/>
      <c r="AH228"/>
      <c r="AI228"/>
      <c r="AJ228">
        <f t="shared" si="153"/>
        <v>225</v>
      </c>
      <c r="AK228" s="24">
        <f t="shared" si="129"/>
        <v>8.6130192459462336</v>
      </c>
      <c r="AL228" s="17">
        <f t="shared" si="130"/>
        <v>34.200000000000003</v>
      </c>
      <c r="AM228" s="24">
        <f t="shared" si="131"/>
        <v>2.3025000000000002</v>
      </c>
      <c r="AN228" s="17">
        <f t="shared" si="164"/>
        <v>97.920996972937616</v>
      </c>
      <c r="AO228" s="18">
        <f t="shared" si="132"/>
        <v>6.5147438802403396E-2</v>
      </c>
      <c r="AP228" s="24">
        <f t="shared" si="133"/>
        <v>0.29914345659317632</v>
      </c>
      <c r="AQ228" s="24">
        <f t="shared" si="134"/>
        <v>8.4609390636425328</v>
      </c>
      <c r="AR228" s="24">
        <f t="shared" si="135"/>
        <v>3.3219025283483368</v>
      </c>
      <c r="AS228" s="24">
        <f t="shared" si="136"/>
        <v>5.891420795995435</v>
      </c>
      <c r="AT228" s="24">
        <f t="shared" si="154"/>
        <v>1.787183560251405</v>
      </c>
      <c r="AU228" s="24">
        <f t="shared" si="155"/>
        <v>1.4637424580101583</v>
      </c>
      <c r="AV228" s="24">
        <f t="shared" si="137"/>
        <v>1.6254630091307818</v>
      </c>
      <c r="AW228" s="24">
        <f t="shared" si="138"/>
        <v>4.2659577868646537</v>
      </c>
      <c r="AX228" s="24">
        <f t="shared" si="139"/>
        <v>20.266400000000001</v>
      </c>
      <c r="AY228" s="24">
        <f t="shared" si="140"/>
        <v>0.97544456998424511</v>
      </c>
      <c r="AZ228" s="24">
        <f t="shared" si="141"/>
        <v>0.25024628159561113</v>
      </c>
      <c r="BA228" s="24">
        <f t="shared" si="165"/>
        <v>1.7402311852060768</v>
      </c>
      <c r="BB228" s="24">
        <f t="shared" si="166"/>
        <v>0.13637057890050983</v>
      </c>
      <c r="BC228" s="24">
        <f t="shared" si="167"/>
        <v>0.80871943268984292</v>
      </c>
      <c r="BD228" s="24">
        <f t="shared" si="142"/>
        <v>37.926320038994724</v>
      </c>
      <c r="BE228" s="24">
        <f t="shared" si="168"/>
        <v>28.675332055083132</v>
      </c>
      <c r="BF228" s="18">
        <f t="shared" si="156"/>
        <v>0.91786208262353453</v>
      </c>
      <c r="BG228" s="25">
        <f t="shared" si="143"/>
        <v>9940962912.6033897</v>
      </c>
      <c r="BH228" s="25">
        <f t="shared" si="144"/>
        <v>7988262715.3330622</v>
      </c>
      <c r="BI228" s="24">
        <f t="shared" si="145"/>
        <v>43.953496626886214</v>
      </c>
      <c r="BJ228" s="18">
        <f t="shared" si="146"/>
        <v>0.16150889383791886</v>
      </c>
      <c r="BK228" s="18">
        <f t="shared" si="147"/>
        <v>0.88911381154177171</v>
      </c>
      <c r="BL228" s="24">
        <f t="shared" si="148"/>
        <v>6.3117128061879679</v>
      </c>
      <c r="BM228" s="24">
        <f t="shared" si="149"/>
        <v>13.954687193812033</v>
      </c>
      <c r="BN228" s="24">
        <f t="shared" si="157"/>
        <v>0.5301932824396669</v>
      </c>
      <c r="BO228" s="24">
        <f t="shared" si="150"/>
        <v>1.703176972036053</v>
      </c>
      <c r="BP228" s="24">
        <f t="shared" si="151"/>
        <v>1.8737372946388948</v>
      </c>
      <c r="BQ228" s="24">
        <f t="shared" si="152"/>
        <v>0.41529156786204124</v>
      </c>
      <c r="BS228" s="9"/>
      <c r="BT228" s="13"/>
      <c r="BU228" s="14"/>
      <c r="BV228" s="13"/>
      <c r="BW228" s="26"/>
      <c r="BX228" s="27"/>
      <c r="BZ228" s="13"/>
      <c r="CA228" s="14"/>
      <c r="CB228" s="13"/>
      <c r="CC228" s="6"/>
      <c r="CD228" s="28"/>
      <c r="CF228" s="15"/>
      <c r="CG228" s="15"/>
      <c r="CH228" s="15"/>
    </row>
    <row r="229" spans="1:86" ht="18.75">
      <c r="A229">
        <f t="shared" si="158"/>
        <v>226</v>
      </c>
      <c r="B229">
        <f t="shared" si="159"/>
        <v>16.3</v>
      </c>
      <c r="C229">
        <f t="shared" si="160"/>
        <v>3</v>
      </c>
      <c r="D229" s="29">
        <f t="shared" si="161"/>
        <v>9.3266434082493213</v>
      </c>
      <c r="E229">
        <f t="shared" si="162"/>
        <v>0</v>
      </c>
      <c r="F229">
        <f t="shared" si="163"/>
        <v>42.8</v>
      </c>
      <c r="G229">
        <f t="shared" si="163"/>
        <v>27.3</v>
      </c>
      <c r="H229">
        <v>2002</v>
      </c>
      <c r="I229">
        <v>226</v>
      </c>
      <c r="J229">
        <v>26</v>
      </c>
      <c r="K229">
        <v>42.8</v>
      </c>
      <c r="L229">
        <v>27.3</v>
      </c>
      <c r="M229">
        <v>35.5</v>
      </c>
      <c r="N229">
        <v>42.3</v>
      </c>
      <c r="O229">
        <v>16.3</v>
      </c>
      <c r="P229">
        <v>27.1</v>
      </c>
      <c r="Q229">
        <v>4.4000000000000004</v>
      </c>
      <c r="R229">
        <v>25.13</v>
      </c>
      <c r="S229">
        <v>0</v>
      </c>
      <c r="T229">
        <v>41.5</v>
      </c>
      <c r="U229">
        <v>32.9</v>
      </c>
      <c r="V229">
        <v>37.1</v>
      </c>
      <c r="W229">
        <v>34.799999999999997</v>
      </c>
      <c r="X229">
        <v>34.6</v>
      </c>
      <c r="Y229">
        <v>34.700000000000003</v>
      </c>
      <c r="Z229">
        <v>3</v>
      </c>
      <c r="AA229">
        <v>2.2999999999999998</v>
      </c>
      <c r="AB229">
        <v>248</v>
      </c>
      <c r="AC229">
        <v>37</v>
      </c>
      <c r="AD229">
        <v>8.8000000000000007</v>
      </c>
      <c r="AE229">
        <v>9.1</v>
      </c>
      <c r="AF229">
        <v>16.8</v>
      </c>
      <c r="AG229"/>
      <c r="AH229"/>
      <c r="AI229"/>
      <c r="AJ229">
        <f t="shared" si="153"/>
        <v>226</v>
      </c>
      <c r="AK229" s="24">
        <f t="shared" si="129"/>
        <v>9.3266434082493213</v>
      </c>
      <c r="AL229" s="17">
        <f t="shared" si="130"/>
        <v>35.049999999999997</v>
      </c>
      <c r="AM229" s="24">
        <f t="shared" si="131"/>
        <v>2.7629999999999999</v>
      </c>
      <c r="AN229" s="17">
        <f t="shared" si="164"/>
        <v>97.930188569186456</v>
      </c>
      <c r="AO229" s="18">
        <f t="shared" si="132"/>
        <v>6.5153554027662819E-2</v>
      </c>
      <c r="AP229" s="24">
        <f t="shared" si="133"/>
        <v>0.31161902705640543</v>
      </c>
      <c r="AQ229" s="24">
        <f t="shared" si="134"/>
        <v>8.5498581064936978</v>
      </c>
      <c r="AR229" s="24">
        <f t="shared" si="135"/>
        <v>3.6285738459938641</v>
      </c>
      <c r="AS229" s="24">
        <f t="shared" si="136"/>
        <v>6.0892159762437812</v>
      </c>
      <c r="AT229" s="24">
        <f t="shared" si="154"/>
        <v>1.5348867368554044</v>
      </c>
      <c r="AU229" s="24">
        <f t="shared" si="155"/>
        <v>1.3936268713584727</v>
      </c>
      <c r="AV229" s="24">
        <f t="shared" si="137"/>
        <v>1.4642568041069386</v>
      </c>
      <c r="AW229" s="24">
        <f t="shared" si="138"/>
        <v>4.6249591721368422</v>
      </c>
      <c r="AX229" s="24">
        <f t="shared" si="139"/>
        <v>19.350100000000001</v>
      </c>
      <c r="AY229" s="24">
        <f t="shared" si="140"/>
        <v>0.97582769563675187</v>
      </c>
      <c r="AZ229" s="24">
        <f t="shared" si="141"/>
        <v>0.24464053657572624</v>
      </c>
      <c r="BA229" s="24">
        <f t="shared" si="165"/>
        <v>1.7362411819281698</v>
      </c>
      <c r="BB229" s="24">
        <f t="shared" si="166"/>
        <v>0.13337766197331974</v>
      </c>
      <c r="BC229" s="24">
        <f t="shared" si="167"/>
        <v>0.80986549548315911</v>
      </c>
      <c r="BD229" s="24">
        <f t="shared" si="142"/>
        <v>37.791852469890408</v>
      </c>
      <c r="BE229" s="24">
        <f t="shared" si="168"/>
        <v>28.573663815434738</v>
      </c>
      <c r="BF229" s="18">
        <f t="shared" si="156"/>
        <v>0.87948119507255618</v>
      </c>
      <c r="BG229" s="25">
        <f t="shared" si="143"/>
        <v>9966172975.1767101</v>
      </c>
      <c r="BH229" s="25">
        <f t="shared" si="144"/>
        <v>8149794380.8479786</v>
      </c>
      <c r="BI229" s="24">
        <f t="shared" si="145"/>
        <v>44.411293973294519</v>
      </c>
      <c r="BJ229" s="18">
        <f t="shared" si="146"/>
        <v>0.17059092893089817</v>
      </c>
      <c r="BK229" s="18">
        <f t="shared" si="147"/>
        <v>0.837299613347951</v>
      </c>
      <c r="BL229" s="24">
        <f t="shared" si="148"/>
        <v>6.3435190990462127</v>
      </c>
      <c r="BM229" s="24">
        <f t="shared" si="149"/>
        <v>13.006580900953789</v>
      </c>
      <c r="BN229" s="24">
        <f t="shared" si="157"/>
        <v>0.51757186235391128</v>
      </c>
      <c r="BO229" s="24">
        <f t="shared" si="150"/>
        <v>1.6536640189597431</v>
      </c>
      <c r="BP229" s="24">
        <f t="shared" si="151"/>
        <v>2.4312111730016013</v>
      </c>
      <c r="BQ229" s="24">
        <f t="shared" si="152"/>
        <v>0.43797913280873524</v>
      </c>
      <c r="BS229" s="9"/>
      <c r="BT229" s="13"/>
      <c r="BU229" s="14"/>
      <c r="BV229" s="13"/>
      <c r="BW229" s="26"/>
      <c r="BX229" s="27"/>
      <c r="BZ229" s="13"/>
      <c r="CA229" s="14"/>
      <c r="CB229" s="13"/>
      <c r="CC229" s="6"/>
      <c r="CD229" s="28"/>
      <c r="CF229" s="15"/>
      <c r="CG229" s="15"/>
      <c r="CH229" s="15"/>
    </row>
    <row r="230" spans="1:86" ht="18.75">
      <c r="A230">
        <f t="shared" si="158"/>
        <v>227</v>
      </c>
      <c r="B230">
        <f t="shared" si="159"/>
        <v>14.7</v>
      </c>
      <c r="C230">
        <f t="shared" si="160"/>
        <v>2.2999999999999998</v>
      </c>
      <c r="D230" s="29">
        <f t="shared" si="161"/>
        <v>8.4700341364077101</v>
      </c>
      <c r="E230">
        <f t="shared" si="162"/>
        <v>0</v>
      </c>
      <c r="F230">
        <f t="shared" si="163"/>
        <v>43</v>
      </c>
      <c r="G230">
        <f t="shared" si="163"/>
        <v>26.4</v>
      </c>
      <c r="H230">
        <v>2002</v>
      </c>
      <c r="I230">
        <v>227</v>
      </c>
      <c r="J230">
        <v>26</v>
      </c>
      <c r="K230">
        <v>43</v>
      </c>
      <c r="L230">
        <v>26.4</v>
      </c>
      <c r="M230">
        <v>35.1</v>
      </c>
      <c r="N230">
        <v>41.7</v>
      </c>
      <c r="O230">
        <v>14.7</v>
      </c>
      <c r="P230">
        <v>27.2</v>
      </c>
      <c r="Q230">
        <v>4.3</v>
      </c>
      <c r="R230">
        <v>26.31</v>
      </c>
      <c r="S230">
        <v>0</v>
      </c>
      <c r="T230">
        <v>42</v>
      </c>
      <c r="U230">
        <v>32.6</v>
      </c>
      <c r="V230">
        <v>37.200000000000003</v>
      </c>
      <c r="W230">
        <v>34.9</v>
      </c>
      <c r="X230">
        <v>34.6</v>
      </c>
      <c r="Y230">
        <v>34.799999999999997</v>
      </c>
      <c r="Z230">
        <v>2.2999999999999998</v>
      </c>
      <c r="AA230">
        <v>1.1000000000000001</v>
      </c>
      <c r="AB230">
        <v>219</v>
      </c>
      <c r="AC230">
        <v>58</v>
      </c>
      <c r="AD230">
        <v>10.7</v>
      </c>
      <c r="AE230">
        <v>8.6999999999999993</v>
      </c>
      <c r="AF230">
        <v>16.600000000000001</v>
      </c>
      <c r="AG230"/>
      <c r="AH230"/>
      <c r="AI230"/>
      <c r="AJ230">
        <f t="shared" si="153"/>
        <v>227</v>
      </c>
      <c r="AK230" s="24">
        <f t="shared" si="129"/>
        <v>8.4700341364077101</v>
      </c>
      <c r="AL230" s="17">
        <f t="shared" si="130"/>
        <v>34.700000000000003</v>
      </c>
      <c r="AM230" s="24">
        <f t="shared" si="131"/>
        <v>2.1183000000000001</v>
      </c>
      <c r="AN230" s="17">
        <f t="shared" si="164"/>
        <v>97.926409856589601</v>
      </c>
      <c r="AO230" s="18">
        <f t="shared" si="132"/>
        <v>6.5151040027037158E-2</v>
      </c>
      <c r="AP230" s="24">
        <f t="shared" si="133"/>
        <v>0.3064304250955297</v>
      </c>
      <c r="AQ230" s="24">
        <f t="shared" si="134"/>
        <v>8.6395827361885367</v>
      </c>
      <c r="AR230" s="24">
        <f t="shared" si="135"/>
        <v>3.4417464345283828</v>
      </c>
      <c r="AS230" s="24">
        <f t="shared" si="136"/>
        <v>6.04066458535846</v>
      </c>
      <c r="AT230" s="24">
        <f t="shared" si="154"/>
        <v>1.4352082631983356</v>
      </c>
      <c r="AU230" s="24">
        <f t="shared" si="155"/>
        <v>1.2700186622197149</v>
      </c>
      <c r="AV230" s="24">
        <f t="shared" si="137"/>
        <v>1.3526134627090252</v>
      </c>
      <c r="AW230" s="24">
        <f t="shared" si="138"/>
        <v>4.6880511226494352</v>
      </c>
      <c r="AX230" s="24">
        <f t="shared" si="139"/>
        <v>20.258700000000001</v>
      </c>
      <c r="AY230" s="24">
        <f t="shared" si="140"/>
        <v>0.9762179840647226</v>
      </c>
      <c r="AZ230" s="24">
        <f t="shared" si="141"/>
        <v>0.23896229928507901</v>
      </c>
      <c r="BA230" s="24">
        <f t="shared" si="165"/>
        <v>1.7322136451872927</v>
      </c>
      <c r="BB230" s="24">
        <f t="shared" si="166"/>
        <v>0.13034176876069267</v>
      </c>
      <c r="BC230" s="24">
        <f t="shared" si="167"/>
        <v>0.81100043351439466</v>
      </c>
      <c r="BD230" s="24">
        <f t="shared" si="142"/>
        <v>37.654874467687236</v>
      </c>
      <c r="BE230" s="24">
        <f t="shared" si="168"/>
        <v>28.470097487528964</v>
      </c>
      <c r="BF230" s="18">
        <f t="shared" si="156"/>
        <v>0.92412749944129369</v>
      </c>
      <c r="BG230" s="25">
        <f t="shared" si="143"/>
        <v>9991430956.4996033</v>
      </c>
      <c r="BH230" s="25">
        <f t="shared" si="144"/>
        <v>8052584441.8166809</v>
      </c>
      <c r="BI230" s="24">
        <f t="shared" si="145"/>
        <v>44.234903748972371</v>
      </c>
      <c r="BJ230" s="18">
        <f t="shared" si="146"/>
        <v>0.17717732384862084</v>
      </c>
      <c r="BK230" s="18">
        <f t="shared" si="147"/>
        <v>0.89757212424574651</v>
      </c>
      <c r="BL230" s="24">
        <f t="shared" si="148"/>
        <v>7.0346513937232142</v>
      </c>
      <c r="BM230" s="24">
        <f t="shared" si="149"/>
        <v>13.224048606276787</v>
      </c>
      <c r="BN230" s="24">
        <f t="shared" si="157"/>
        <v>0.50262442441188859</v>
      </c>
      <c r="BO230" s="24">
        <f t="shared" si="150"/>
        <v>1.6533183410493797</v>
      </c>
      <c r="BP230" s="24">
        <f t="shared" si="151"/>
        <v>1.8914305633925481</v>
      </c>
      <c r="BQ230" s="24">
        <f t="shared" si="152"/>
        <v>0.41850467747291964</v>
      </c>
      <c r="BS230" s="9"/>
      <c r="BT230" s="13"/>
      <c r="BU230" s="14"/>
      <c r="BV230" s="13"/>
      <c r="BW230" s="26"/>
      <c r="BX230" s="27"/>
      <c r="BZ230" s="13"/>
      <c r="CA230" s="14"/>
      <c r="CB230" s="13"/>
      <c r="CC230" s="6"/>
      <c r="CD230" s="28"/>
      <c r="CF230" s="15"/>
      <c r="CG230" s="15"/>
      <c r="CH230" s="15"/>
    </row>
    <row r="231" spans="1:86" ht="18.75">
      <c r="A231">
        <f t="shared" si="158"/>
        <v>228</v>
      </c>
      <c r="B231">
        <f t="shared" si="159"/>
        <v>15.7</v>
      </c>
      <c r="C231">
        <f t="shared" si="160"/>
        <v>2</v>
      </c>
      <c r="D231" s="29">
        <f t="shared" si="161"/>
        <v>7.7588148957686638</v>
      </c>
      <c r="E231">
        <f t="shared" si="162"/>
        <v>0</v>
      </c>
      <c r="F231">
        <f t="shared" si="163"/>
        <v>41.9</v>
      </c>
      <c r="G231">
        <f t="shared" si="163"/>
        <v>26.7</v>
      </c>
      <c r="H231">
        <v>2002</v>
      </c>
      <c r="I231">
        <v>228</v>
      </c>
      <c r="J231">
        <v>26</v>
      </c>
      <c r="K231">
        <v>41.9</v>
      </c>
      <c r="L231">
        <v>26.7</v>
      </c>
      <c r="M231">
        <v>34.299999999999997</v>
      </c>
      <c r="N231">
        <v>54.9</v>
      </c>
      <c r="O231">
        <v>15.7</v>
      </c>
      <c r="P231">
        <v>33.200000000000003</v>
      </c>
      <c r="Q231">
        <v>3.8</v>
      </c>
      <c r="R231">
        <v>25.87</v>
      </c>
      <c r="S231">
        <v>0</v>
      </c>
      <c r="T231">
        <v>42.6</v>
      </c>
      <c r="U231">
        <v>33.200000000000003</v>
      </c>
      <c r="V231">
        <v>37.6</v>
      </c>
      <c r="W231">
        <v>35</v>
      </c>
      <c r="X231">
        <v>34.700000000000003</v>
      </c>
      <c r="Y231">
        <v>34.799999999999997</v>
      </c>
      <c r="Z231">
        <v>2</v>
      </c>
      <c r="AA231">
        <v>1</v>
      </c>
      <c r="AB231">
        <v>258</v>
      </c>
      <c r="AC231">
        <v>56</v>
      </c>
      <c r="AD231">
        <v>7.6</v>
      </c>
      <c r="AE231">
        <v>8</v>
      </c>
      <c r="AF231">
        <v>16.600000000000001</v>
      </c>
      <c r="AG231"/>
      <c r="AH231"/>
      <c r="AI231"/>
      <c r="AJ231">
        <f t="shared" si="153"/>
        <v>228</v>
      </c>
      <c r="AK231" s="24">
        <f t="shared" si="129"/>
        <v>7.7588148957686638</v>
      </c>
      <c r="AL231" s="17">
        <f t="shared" si="130"/>
        <v>34.299999999999997</v>
      </c>
      <c r="AM231" s="24">
        <f t="shared" si="131"/>
        <v>1.8420000000000001</v>
      </c>
      <c r="AN231" s="17">
        <f t="shared" si="164"/>
        <v>97.922080938676487</v>
      </c>
      <c r="AO231" s="18">
        <f t="shared" si="132"/>
        <v>6.5148159971445976E-2</v>
      </c>
      <c r="AP231" s="24">
        <f t="shared" si="133"/>
        <v>0.30058914768019646</v>
      </c>
      <c r="AQ231" s="24">
        <f t="shared" si="134"/>
        <v>8.1559799987992179</v>
      </c>
      <c r="AR231" s="24">
        <f t="shared" si="135"/>
        <v>3.5030684848343494</v>
      </c>
      <c r="AS231" s="24">
        <f t="shared" si="136"/>
        <v>5.8295242418167836</v>
      </c>
      <c r="AT231" s="24">
        <f t="shared" si="154"/>
        <v>1.9231845981740576</v>
      </c>
      <c r="AU231" s="24">
        <f t="shared" si="155"/>
        <v>1.2804888598114772</v>
      </c>
      <c r="AV231" s="24">
        <f t="shared" si="137"/>
        <v>1.6018367289927675</v>
      </c>
      <c r="AW231" s="24">
        <f t="shared" si="138"/>
        <v>4.2276875128240157</v>
      </c>
      <c r="AX231" s="24">
        <f t="shared" si="139"/>
        <v>19.919900000000002</v>
      </c>
      <c r="AY231" s="24">
        <f t="shared" si="140"/>
        <v>0.97661531961727277</v>
      </c>
      <c r="AZ231" s="24">
        <f t="shared" si="141"/>
        <v>0.23321325230792456</v>
      </c>
      <c r="BA231" s="24">
        <f t="shared" si="165"/>
        <v>1.7281498965063373</v>
      </c>
      <c r="BB231" s="24">
        <f t="shared" si="166"/>
        <v>0.1272637358147404</v>
      </c>
      <c r="BC231" s="24">
        <f t="shared" si="167"/>
        <v>0.8121228848155807</v>
      </c>
      <c r="BD231" s="24">
        <f t="shared" si="142"/>
        <v>37.515394672530554</v>
      </c>
      <c r="BE231" s="24">
        <f t="shared" si="168"/>
        <v>28.3646396040069</v>
      </c>
      <c r="BF231" s="18">
        <f t="shared" si="156"/>
        <v>0.91205107349030101</v>
      </c>
      <c r="BG231" s="25">
        <f t="shared" si="143"/>
        <v>9853104178.5321732</v>
      </c>
      <c r="BH231" s="25">
        <f t="shared" si="144"/>
        <v>8084890580.7075863</v>
      </c>
      <c r="BI231" s="24">
        <f t="shared" si="145"/>
        <v>43.974994152276274</v>
      </c>
      <c r="BJ231" s="18">
        <f t="shared" si="146"/>
        <v>0.1628108358610543</v>
      </c>
      <c r="BK231" s="18">
        <f t="shared" si="147"/>
        <v>0.88126894921190646</v>
      </c>
      <c r="BL231" s="24">
        <f t="shared" si="148"/>
        <v>6.3095380641534993</v>
      </c>
      <c r="BM231" s="24">
        <f t="shared" si="149"/>
        <v>13.610361935846502</v>
      </c>
      <c r="BN231" s="24">
        <f t="shared" si="157"/>
        <v>0.52610598901609973</v>
      </c>
      <c r="BO231" s="24">
        <f t="shared" si="150"/>
        <v>1.6691798543173562</v>
      </c>
      <c r="BP231" s="24">
        <f t="shared" si="151"/>
        <v>1.4850755423079611</v>
      </c>
      <c r="BQ231" s="24">
        <f t="shared" si="152"/>
        <v>0.40653829727855961</v>
      </c>
      <c r="BS231" s="9"/>
      <c r="BT231" s="13"/>
      <c r="BU231" s="14"/>
      <c r="BV231" s="13"/>
      <c r="BW231" s="26"/>
      <c r="BX231" s="27"/>
      <c r="BZ231" s="13"/>
      <c r="CA231" s="14"/>
      <c r="CB231" s="13"/>
      <c r="CC231" s="6"/>
      <c r="CD231" s="28"/>
      <c r="CF231" s="15"/>
      <c r="CG231" s="15"/>
      <c r="CH231" s="15"/>
    </row>
    <row r="232" spans="1:86" ht="18.75">
      <c r="A232">
        <f t="shared" si="158"/>
        <v>229</v>
      </c>
      <c r="B232">
        <f t="shared" si="159"/>
        <v>14</v>
      </c>
      <c r="C232">
        <f t="shared" si="160"/>
        <v>2.1</v>
      </c>
      <c r="D232" s="29">
        <f t="shared" si="161"/>
        <v>7.9459436045320118</v>
      </c>
      <c r="E232">
        <f t="shared" si="162"/>
        <v>0</v>
      </c>
      <c r="F232">
        <f t="shared" si="163"/>
        <v>42</v>
      </c>
      <c r="G232">
        <f t="shared" si="163"/>
        <v>27.9</v>
      </c>
      <c r="H232">
        <v>2002</v>
      </c>
      <c r="I232">
        <v>229</v>
      </c>
      <c r="J232">
        <v>26</v>
      </c>
      <c r="K232">
        <v>42</v>
      </c>
      <c r="L232">
        <v>27.9</v>
      </c>
      <c r="M232">
        <v>34.4</v>
      </c>
      <c r="N232">
        <v>43.5</v>
      </c>
      <c r="O232">
        <v>14</v>
      </c>
      <c r="P232">
        <v>29.6</v>
      </c>
      <c r="Q232">
        <v>4</v>
      </c>
      <c r="R232">
        <v>25.52</v>
      </c>
      <c r="S232">
        <v>0</v>
      </c>
      <c r="T232">
        <v>42.4</v>
      </c>
      <c r="U232">
        <v>33.200000000000003</v>
      </c>
      <c r="V232">
        <v>37.6</v>
      </c>
      <c r="W232">
        <v>35.1</v>
      </c>
      <c r="X232">
        <v>34.799999999999997</v>
      </c>
      <c r="Y232">
        <v>34.9</v>
      </c>
      <c r="Z232">
        <v>2.1</v>
      </c>
      <c r="AA232">
        <v>1.1000000000000001</v>
      </c>
      <c r="AB232">
        <v>250</v>
      </c>
      <c r="AC232">
        <v>56</v>
      </c>
      <c r="AD232">
        <v>8</v>
      </c>
      <c r="AE232">
        <v>8.1999999999999993</v>
      </c>
      <c r="AF232">
        <v>16.899999999999999</v>
      </c>
      <c r="AG232"/>
      <c r="AH232"/>
      <c r="AI232"/>
      <c r="AJ232">
        <f t="shared" si="153"/>
        <v>229</v>
      </c>
      <c r="AK232" s="24">
        <f t="shared" si="129"/>
        <v>7.9459436045320118</v>
      </c>
      <c r="AL232" s="17">
        <f t="shared" si="130"/>
        <v>34.950000000000003</v>
      </c>
      <c r="AM232" s="24">
        <f t="shared" si="131"/>
        <v>1.9341000000000002</v>
      </c>
      <c r="AN232" s="17">
        <f t="shared" si="164"/>
        <v>97.929109800984037</v>
      </c>
      <c r="AO232" s="18">
        <f t="shared" si="132"/>
        <v>6.5152836316573037E-2</v>
      </c>
      <c r="AP232" s="24">
        <f t="shared" si="133"/>
        <v>0.31012913976044476</v>
      </c>
      <c r="AQ232" s="24">
        <f t="shared" si="134"/>
        <v>8.1989555611411973</v>
      </c>
      <c r="AR232" s="24">
        <f t="shared" si="135"/>
        <v>3.7579771108740125</v>
      </c>
      <c r="AS232" s="24">
        <f t="shared" si="136"/>
        <v>5.9784663360076049</v>
      </c>
      <c r="AT232" s="24">
        <f t="shared" si="154"/>
        <v>1.6347200432301954</v>
      </c>
      <c r="AU232" s="24">
        <f t="shared" si="155"/>
        <v>1.1478537785597676</v>
      </c>
      <c r="AV232" s="24">
        <f t="shared" si="137"/>
        <v>1.3912869108949815</v>
      </c>
      <c r="AW232" s="24">
        <f t="shared" si="138"/>
        <v>4.5871794251126232</v>
      </c>
      <c r="AX232" s="24">
        <f t="shared" si="139"/>
        <v>19.650400000000001</v>
      </c>
      <c r="AY232" s="24">
        <f t="shared" si="140"/>
        <v>0.97701958455530324</v>
      </c>
      <c r="AZ232" s="24">
        <f t="shared" si="141"/>
        <v>0.22739509921095732</v>
      </c>
      <c r="BA232" s="24">
        <f t="shared" si="165"/>
        <v>1.7240512377637456</v>
      </c>
      <c r="BB232" s="24">
        <f t="shared" si="166"/>
        <v>0.12414442155305215</v>
      </c>
      <c r="BC232" s="24">
        <f t="shared" si="167"/>
        <v>0.8132315005809595</v>
      </c>
      <c r="BD232" s="24">
        <f t="shared" si="142"/>
        <v>37.373423035382764</v>
      </c>
      <c r="BE232" s="24">
        <f t="shared" si="168"/>
        <v>28.2572976885922</v>
      </c>
      <c r="BF232" s="18">
        <f t="shared" si="156"/>
        <v>0.90312953068766799</v>
      </c>
      <c r="BG232" s="25">
        <f t="shared" si="143"/>
        <v>9865619631.1216183</v>
      </c>
      <c r="BH232" s="25">
        <f t="shared" si="144"/>
        <v>8215088174.481678</v>
      </c>
      <c r="BI232" s="24">
        <f t="shared" si="145"/>
        <v>44.324855185436476</v>
      </c>
      <c r="BJ232" s="18">
        <f t="shared" si="146"/>
        <v>0.17486604391118815</v>
      </c>
      <c r="BK232" s="18">
        <f t="shared" si="147"/>
        <v>0.86922486642835184</v>
      </c>
      <c r="BL232" s="24">
        <f t="shared" si="148"/>
        <v>6.7372855115369825</v>
      </c>
      <c r="BM232" s="24">
        <f t="shared" si="149"/>
        <v>12.91311448846302</v>
      </c>
      <c r="BN232" s="24">
        <f t="shared" si="157"/>
        <v>0.50599978403068258</v>
      </c>
      <c r="BO232" s="24">
        <f t="shared" si="150"/>
        <v>1.63393109987755</v>
      </c>
      <c r="BP232" s="24">
        <f t="shared" si="151"/>
        <v>1.6884752334027586</v>
      </c>
      <c r="BQ232" s="24">
        <f t="shared" si="152"/>
        <v>0.41812609032177833</v>
      </c>
      <c r="BS232" s="9"/>
      <c r="BT232" s="13"/>
      <c r="BU232" s="14"/>
      <c r="BV232" s="13"/>
      <c r="BW232" s="26"/>
      <c r="BX232" s="27"/>
      <c r="BZ232" s="13"/>
      <c r="CA232" s="14"/>
      <c r="CB232" s="13"/>
      <c r="CC232" s="6"/>
      <c r="CD232" s="28"/>
      <c r="CF232" s="15"/>
      <c r="CG232" s="15"/>
      <c r="CH232" s="15"/>
    </row>
    <row r="233" spans="1:86" ht="18.75">
      <c r="A233">
        <f t="shared" si="158"/>
        <v>230</v>
      </c>
      <c r="B233">
        <f t="shared" si="159"/>
        <v>16.3</v>
      </c>
      <c r="C233">
        <f t="shared" si="160"/>
        <v>3.2</v>
      </c>
      <c r="D233" s="29">
        <f t="shared" si="161"/>
        <v>9.3661242077871218</v>
      </c>
      <c r="E233">
        <f t="shared" si="162"/>
        <v>0</v>
      </c>
      <c r="F233">
        <f t="shared" si="163"/>
        <v>42.1</v>
      </c>
      <c r="G233">
        <f t="shared" si="163"/>
        <v>27.6</v>
      </c>
      <c r="H233">
        <v>2002</v>
      </c>
      <c r="I233">
        <v>230</v>
      </c>
      <c r="J233">
        <v>26</v>
      </c>
      <c r="K233">
        <v>42.1</v>
      </c>
      <c r="L233">
        <v>27.6</v>
      </c>
      <c r="M233">
        <v>34.5</v>
      </c>
      <c r="N233">
        <v>49</v>
      </c>
      <c r="O233">
        <v>16.3</v>
      </c>
      <c r="P233">
        <v>31.6</v>
      </c>
      <c r="Q233">
        <v>4</v>
      </c>
      <c r="R233">
        <v>25.04</v>
      </c>
      <c r="S233">
        <v>0</v>
      </c>
      <c r="T233">
        <v>42.5</v>
      </c>
      <c r="U233">
        <v>33.299999999999997</v>
      </c>
      <c r="V233">
        <v>37.6</v>
      </c>
      <c r="W233">
        <v>35.1</v>
      </c>
      <c r="X233">
        <v>34.9</v>
      </c>
      <c r="Y233">
        <v>35</v>
      </c>
      <c r="Z233">
        <v>3.2</v>
      </c>
      <c r="AA233">
        <v>2.2999999999999998</v>
      </c>
      <c r="AB233">
        <v>242</v>
      </c>
      <c r="AC233">
        <v>44</v>
      </c>
      <c r="AD233">
        <v>10.199999999999999</v>
      </c>
      <c r="AE233">
        <v>8.8000000000000007</v>
      </c>
      <c r="AF233">
        <v>16.8</v>
      </c>
      <c r="AG233"/>
      <c r="AH233"/>
      <c r="AI233"/>
      <c r="AJ233">
        <f t="shared" si="153"/>
        <v>230</v>
      </c>
      <c r="AK233" s="24">
        <f t="shared" si="129"/>
        <v>9.3661242077871218</v>
      </c>
      <c r="AL233" s="17">
        <f t="shared" si="130"/>
        <v>34.85</v>
      </c>
      <c r="AM233" s="24">
        <f t="shared" si="131"/>
        <v>2.9472000000000005</v>
      </c>
      <c r="AN233" s="17">
        <f t="shared" si="164"/>
        <v>97.928030341939049</v>
      </c>
      <c r="AO233" s="18">
        <f t="shared" si="132"/>
        <v>6.5152118145861485E-2</v>
      </c>
      <c r="AP233" s="24">
        <f t="shared" si="133"/>
        <v>0.30864520542241308</v>
      </c>
      <c r="AQ233" s="24">
        <f t="shared" si="134"/>
        <v>8.242126564578987</v>
      </c>
      <c r="AR233" s="24">
        <f t="shared" si="135"/>
        <v>3.6927819602923044</v>
      </c>
      <c r="AS233" s="24">
        <f t="shared" si="136"/>
        <v>5.9674542624356457</v>
      </c>
      <c r="AT233" s="24">
        <f t="shared" si="154"/>
        <v>1.8094631605432292</v>
      </c>
      <c r="AU233" s="24">
        <f t="shared" si="155"/>
        <v>1.3434666300263749</v>
      </c>
      <c r="AV233" s="24">
        <f t="shared" si="137"/>
        <v>1.5764648952848019</v>
      </c>
      <c r="AW233" s="24">
        <f t="shared" si="138"/>
        <v>4.3909893671508442</v>
      </c>
      <c r="AX233" s="24">
        <f t="shared" si="139"/>
        <v>19.280799999999999</v>
      </c>
      <c r="AY233" s="24">
        <f t="shared" si="140"/>
        <v>0.97743065908638782</v>
      </c>
      <c r="AZ233" s="24">
        <f t="shared" si="141"/>
        <v>0.22150956403850508</v>
      </c>
      <c r="BA233" s="24">
        <f t="shared" si="165"/>
        <v>1.7199189508770703</v>
      </c>
      <c r="BB233" s="24">
        <f t="shared" si="166"/>
        <v>0.12098470615687923</v>
      </c>
      <c r="BC233" s="24">
        <f t="shared" si="167"/>
        <v>0.81432494685264722</v>
      </c>
      <c r="BD233" s="24">
        <f t="shared" si="142"/>
        <v>37.228970864285976</v>
      </c>
      <c r="BE233" s="24">
        <f t="shared" si="168"/>
        <v>28.148080291069341</v>
      </c>
      <c r="BF233" s="18">
        <f t="shared" si="156"/>
        <v>0.88958109189224333</v>
      </c>
      <c r="BG233" s="25">
        <f t="shared" si="143"/>
        <v>9878147002.8103352</v>
      </c>
      <c r="BH233" s="25">
        <f t="shared" si="144"/>
        <v>8182392431.1048279</v>
      </c>
      <c r="BI233" s="24">
        <f t="shared" si="145"/>
        <v>44.275412422243015</v>
      </c>
      <c r="BJ233" s="18">
        <f t="shared" si="146"/>
        <v>0.16421970546280759</v>
      </c>
      <c r="BK233" s="18">
        <f t="shared" si="147"/>
        <v>0.85093447405452849</v>
      </c>
      <c r="BL233" s="24">
        <f t="shared" si="148"/>
        <v>6.1870553720469763</v>
      </c>
      <c r="BM233" s="24">
        <f t="shared" si="149"/>
        <v>13.093744627953022</v>
      </c>
      <c r="BN233" s="24">
        <f t="shared" si="157"/>
        <v>0.52291312411952962</v>
      </c>
      <c r="BO233" s="24">
        <f t="shared" si="150"/>
        <v>1.6488591721808166</v>
      </c>
      <c r="BP233" s="24">
        <f t="shared" si="151"/>
        <v>2.4636455562103907</v>
      </c>
      <c r="BQ233" s="24">
        <f t="shared" si="152"/>
        <v>0.43908287325209883</v>
      </c>
      <c r="BS233" s="9"/>
      <c r="BT233" s="13"/>
      <c r="BU233" s="14"/>
      <c r="BV233" s="13"/>
      <c r="BW233" s="26"/>
      <c r="BX233" s="27"/>
      <c r="BZ233" s="13"/>
      <c r="CA233" s="14"/>
      <c r="CB233" s="13"/>
      <c r="CC233" s="6"/>
      <c r="CD233" s="28"/>
      <c r="CF233" s="15"/>
      <c r="CG233" s="15"/>
      <c r="CH233" s="15"/>
    </row>
    <row r="234" spans="1:86" ht="18.75">
      <c r="A234">
        <f t="shared" si="158"/>
        <v>231</v>
      </c>
      <c r="B234">
        <f t="shared" si="159"/>
        <v>33.200000000000003</v>
      </c>
      <c r="C234">
        <f t="shared" si="160"/>
        <v>1.5</v>
      </c>
      <c r="D234" s="29">
        <f t="shared" si="161"/>
        <v>4.2805341046543717</v>
      </c>
      <c r="E234">
        <f t="shared" si="162"/>
        <v>0.51</v>
      </c>
      <c r="F234">
        <f t="shared" si="163"/>
        <v>34.4</v>
      </c>
      <c r="G234">
        <f t="shared" si="163"/>
        <v>25.1</v>
      </c>
      <c r="H234">
        <v>2002</v>
      </c>
      <c r="I234">
        <v>231</v>
      </c>
      <c r="J234">
        <v>26</v>
      </c>
      <c r="K234">
        <v>34.4</v>
      </c>
      <c r="L234">
        <v>25.1</v>
      </c>
      <c r="M234">
        <v>29.5</v>
      </c>
      <c r="N234">
        <v>80.2</v>
      </c>
      <c r="O234">
        <v>33.200000000000003</v>
      </c>
      <c r="P234">
        <v>46.4</v>
      </c>
      <c r="Q234">
        <v>2.2999999999999998</v>
      </c>
      <c r="R234">
        <v>13.73</v>
      </c>
      <c r="S234">
        <v>0.51</v>
      </c>
      <c r="T234">
        <v>37.9</v>
      </c>
      <c r="U234">
        <v>32.700000000000003</v>
      </c>
      <c r="V234">
        <v>35.299999999999997</v>
      </c>
      <c r="W234">
        <v>35.200000000000003</v>
      </c>
      <c r="X234">
        <v>34.9</v>
      </c>
      <c r="Y234">
        <v>35.1</v>
      </c>
      <c r="Z234">
        <v>1.5</v>
      </c>
      <c r="AA234">
        <v>0.3</v>
      </c>
      <c r="AB234">
        <v>251</v>
      </c>
      <c r="AC234">
        <v>72</v>
      </c>
      <c r="AD234">
        <v>5.7</v>
      </c>
      <c r="AE234">
        <v>3.8</v>
      </c>
      <c r="AF234">
        <v>15.6</v>
      </c>
      <c r="AG234"/>
      <c r="AH234"/>
      <c r="AI234"/>
      <c r="AJ234">
        <f t="shared" si="153"/>
        <v>231</v>
      </c>
      <c r="AK234" s="24">
        <f t="shared" si="129"/>
        <v>4.2805341046543717</v>
      </c>
      <c r="AL234" s="17">
        <f t="shared" si="130"/>
        <v>29.75</v>
      </c>
      <c r="AM234" s="24">
        <f t="shared" si="131"/>
        <v>1.3815</v>
      </c>
      <c r="AN234" s="17">
        <f t="shared" si="164"/>
        <v>97.872046070912205</v>
      </c>
      <c r="AO234" s="18">
        <f t="shared" si="132"/>
        <v>6.5114871467586488E-2</v>
      </c>
      <c r="AP234" s="24">
        <f t="shared" si="133"/>
        <v>0.24043431637051671</v>
      </c>
      <c r="AQ234" s="24">
        <f t="shared" si="134"/>
        <v>5.4388791379242765</v>
      </c>
      <c r="AR234" s="24">
        <f t="shared" si="135"/>
        <v>3.1866957622050229</v>
      </c>
      <c r="AS234" s="24">
        <f t="shared" si="136"/>
        <v>4.3127874500646497</v>
      </c>
      <c r="AT234" s="24">
        <f t="shared" si="154"/>
        <v>2.5557300012884285</v>
      </c>
      <c r="AU234" s="24">
        <f t="shared" si="155"/>
        <v>1.8057078737908601</v>
      </c>
      <c r="AV234" s="24">
        <f t="shared" si="137"/>
        <v>2.1807189375396443</v>
      </c>
      <c r="AW234" s="24">
        <f t="shared" si="138"/>
        <v>2.1320685125250054</v>
      </c>
      <c r="AX234" s="24">
        <f t="shared" si="139"/>
        <v>10.572100000000001</v>
      </c>
      <c r="AY234" s="24">
        <f t="shared" si="140"/>
        <v>0.97784842140027151</v>
      </c>
      <c r="AZ234" s="24">
        <f t="shared" si="141"/>
        <v>0.21555839080166095</v>
      </c>
      <c r="BA234" s="24">
        <f t="shared" si="165"/>
        <v>1.7157542975633029</v>
      </c>
      <c r="BB234" s="24">
        <f t="shared" si="166"/>
        <v>0.11778549143738008</v>
      </c>
      <c r="BC234" s="24">
        <f t="shared" si="167"/>
        <v>0.81540190619613351</v>
      </c>
      <c r="BD234" s="24">
        <f t="shared" si="142"/>
        <v>37.082050869297163</v>
      </c>
      <c r="BE234" s="24">
        <f t="shared" si="168"/>
        <v>28.036997021258198</v>
      </c>
      <c r="BF234" s="18">
        <f t="shared" si="156"/>
        <v>0.48971007806540928</v>
      </c>
      <c r="BG234" s="25">
        <f t="shared" si="143"/>
        <v>8947864707.9931946</v>
      </c>
      <c r="BH234" s="25">
        <f t="shared" si="144"/>
        <v>7913708591.5375671</v>
      </c>
      <c r="BI234" s="24">
        <f t="shared" si="145"/>
        <v>41.336146943799662</v>
      </c>
      <c r="BJ234" s="18">
        <f t="shared" si="146"/>
        <v>0.13325839515042692</v>
      </c>
      <c r="BK234" s="18">
        <f t="shared" si="147"/>
        <v>0.31110860538830265</v>
      </c>
      <c r="BL234" s="24">
        <f t="shared" si="148"/>
        <v>1.7137070963508507</v>
      </c>
      <c r="BM234" s="24">
        <f t="shared" si="149"/>
        <v>8.8583929036491504</v>
      </c>
      <c r="BN234" s="24">
        <f t="shared" si="157"/>
        <v>0.64518520784043332</v>
      </c>
      <c r="BO234" s="24">
        <f t="shared" si="150"/>
        <v>0.86898354990757054</v>
      </c>
      <c r="BP234" s="24">
        <f t="shared" si="151"/>
        <v>0.56985075979622346</v>
      </c>
      <c r="BQ234" s="24">
        <f t="shared" si="152"/>
        <v>0.33613429411514328</v>
      </c>
      <c r="BS234" s="9"/>
      <c r="BT234" s="13"/>
      <c r="BU234" s="14"/>
      <c r="BV234" s="13"/>
      <c r="BW234" s="26"/>
      <c r="BX234" s="27"/>
      <c r="BZ234" s="13"/>
      <c r="CA234" s="14"/>
      <c r="CB234" s="13"/>
      <c r="CC234" s="6"/>
      <c r="CD234" s="28"/>
      <c r="CF234" s="15"/>
      <c r="CG234" s="15"/>
      <c r="CH234" s="15"/>
    </row>
    <row r="235" spans="1:86" ht="18.75">
      <c r="A235">
        <f t="shared" si="158"/>
        <v>232</v>
      </c>
      <c r="B235">
        <f t="shared" si="159"/>
        <v>12.7</v>
      </c>
      <c r="C235">
        <f t="shared" si="160"/>
        <v>2.6</v>
      </c>
      <c r="D235" s="29">
        <f t="shared" si="161"/>
        <v>8.0728172405353433</v>
      </c>
      <c r="E235">
        <f t="shared" si="162"/>
        <v>0</v>
      </c>
      <c r="F235">
        <f t="shared" si="163"/>
        <v>40.1</v>
      </c>
      <c r="G235">
        <f t="shared" si="163"/>
        <v>23.9</v>
      </c>
      <c r="H235">
        <v>2002</v>
      </c>
      <c r="I235">
        <v>232</v>
      </c>
      <c r="J235">
        <v>26</v>
      </c>
      <c r="K235">
        <v>40.1</v>
      </c>
      <c r="L235">
        <v>23.9</v>
      </c>
      <c r="M235">
        <v>31.5</v>
      </c>
      <c r="N235">
        <v>76.3</v>
      </c>
      <c r="O235">
        <v>12.7</v>
      </c>
      <c r="P235">
        <v>36.799999999999997</v>
      </c>
      <c r="Q235">
        <v>3.3</v>
      </c>
      <c r="R235">
        <v>25.35</v>
      </c>
      <c r="S235">
        <v>0</v>
      </c>
      <c r="T235">
        <v>40.299999999999997</v>
      </c>
      <c r="U235">
        <v>30.3</v>
      </c>
      <c r="V235">
        <v>34.9</v>
      </c>
      <c r="W235">
        <v>35</v>
      </c>
      <c r="X235">
        <v>34.200000000000003</v>
      </c>
      <c r="Y235">
        <v>34.6</v>
      </c>
      <c r="Z235">
        <v>2.6</v>
      </c>
      <c r="AA235">
        <v>1.6</v>
      </c>
      <c r="AB235">
        <v>221</v>
      </c>
      <c r="AC235">
        <v>50</v>
      </c>
      <c r="AD235">
        <v>9.8000000000000007</v>
      </c>
      <c r="AE235">
        <v>8.4</v>
      </c>
      <c r="AF235">
        <v>15.6</v>
      </c>
      <c r="AG235"/>
      <c r="AH235"/>
      <c r="AI235"/>
      <c r="AJ235">
        <f t="shared" si="153"/>
        <v>232</v>
      </c>
      <c r="AK235" s="24">
        <f t="shared" si="129"/>
        <v>8.0728172405353433</v>
      </c>
      <c r="AL235" s="17">
        <f t="shared" si="130"/>
        <v>32</v>
      </c>
      <c r="AM235" s="24">
        <f t="shared" si="131"/>
        <v>2.3946000000000001</v>
      </c>
      <c r="AN235" s="17">
        <f t="shared" si="164"/>
        <v>97.89697248419148</v>
      </c>
      <c r="AO235" s="18">
        <f t="shared" si="132"/>
        <v>6.5131455162951879E-2</v>
      </c>
      <c r="AP235" s="24">
        <f t="shared" si="133"/>
        <v>0.26877730567981856</v>
      </c>
      <c r="AQ235" s="24">
        <f t="shared" si="134"/>
        <v>7.415012964967123</v>
      </c>
      <c r="AR235" s="24">
        <f t="shared" si="135"/>
        <v>2.9660542018616081</v>
      </c>
      <c r="AS235" s="24">
        <f t="shared" si="136"/>
        <v>5.190533583414366</v>
      </c>
      <c r="AT235" s="24">
        <f t="shared" si="154"/>
        <v>2.2630993560204069</v>
      </c>
      <c r="AU235" s="24">
        <f t="shared" si="155"/>
        <v>0.94170664655082459</v>
      </c>
      <c r="AV235" s="24">
        <f t="shared" si="137"/>
        <v>1.6024030012856159</v>
      </c>
      <c r="AW235" s="24">
        <f t="shared" si="138"/>
        <v>3.5881305821287501</v>
      </c>
      <c r="AX235" s="24">
        <f t="shared" si="139"/>
        <v>19.519500000000001</v>
      </c>
      <c r="AY235" s="24">
        <f t="shared" si="140"/>
        <v>0.97827274770496442</v>
      </c>
      <c r="AZ235" s="24">
        <f t="shared" si="141"/>
        <v>0.20954334296149085</v>
      </c>
      <c r="BA235" s="24">
        <f t="shared" si="165"/>
        <v>1.7115585191735987</v>
      </c>
      <c r="BB235" s="24">
        <f t="shared" si="166"/>
        <v>0.11454770066954946</v>
      </c>
      <c r="BC235" s="24">
        <f t="shared" si="167"/>
        <v>0.81646107936318912</v>
      </c>
      <c r="BD235" s="24">
        <f t="shared" si="142"/>
        <v>36.932677205973</v>
      </c>
      <c r="BE235" s="24">
        <f t="shared" si="168"/>
        <v>27.924058581892066</v>
      </c>
      <c r="BF235" s="18">
        <f t="shared" si="156"/>
        <v>0.90781932453181191</v>
      </c>
      <c r="BG235" s="25">
        <f t="shared" si="143"/>
        <v>9629855588.1161289</v>
      </c>
      <c r="BH235" s="25">
        <f t="shared" si="144"/>
        <v>7787117124.0910206</v>
      </c>
      <c r="BI235" s="24">
        <f t="shared" si="145"/>
        <v>42.697708603975826</v>
      </c>
      <c r="BJ235" s="18">
        <f t="shared" si="146"/>
        <v>0.16277951917118025</v>
      </c>
      <c r="BK235" s="18">
        <f t="shared" si="147"/>
        <v>0.87555608811794616</v>
      </c>
      <c r="BL235" s="24">
        <f t="shared" si="148"/>
        <v>6.0853884029171219</v>
      </c>
      <c r="BM235" s="24">
        <f t="shared" si="149"/>
        <v>13.434111597082879</v>
      </c>
      <c r="BN235" s="24">
        <f t="shared" si="157"/>
        <v>0.52994523065415688</v>
      </c>
      <c r="BO235" s="24">
        <f t="shared" si="150"/>
        <v>1.4732000022605036</v>
      </c>
      <c r="BP235" s="24">
        <f t="shared" si="151"/>
        <v>1.6504672172980801</v>
      </c>
      <c r="BQ235" s="24">
        <f t="shared" si="152"/>
        <v>0.38693644690405998</v>
      </c>
      <c r="BS235" s="9"/>
      <c r="BT235" s="13"/>
      <c r="BU235" s="14"/>
      <c r="BV235" s="13"/>
      <c r="BW235" s="26"/>
      <c r="BX235" s="27"/>
      <c r="BZ235" s="13"/>
      <c r="CA235" s="14"/>
      <c r="CB235" s="13"/>
      <c r="CC235" s="6"/>
      <c r="CD235" s="28"/>
      <c r="CF235" s="15"/>
      <c r="CG235" s="15"/>
      <c r="CH235" s="15"/>
    </row>
    <row r="236" spans="1:86" ht="18.75">
      <c r="A236">
        <f t="shared" si="158"/>
        <v>233</v>
      </c>
      <c r="B236">
        <f t="shared" si="159"/>
        <v>12.8</v>
      </c>
      <c r="C236">
        <f t="shared" si="160"/>
        <v>2.7</v>
      </c>
      <c r="D236" s="29">
        <f t="shared" si="161"/>
        <v>8.3873708222566563</v>
      </c>
      <c r="E236">
        <f t="shared" si="162"/>
        <v>0</v>
      </c>
      <c r="F236">
        <f t="shared" si="163"/>
        <v>39.1</v>
      </c>
      <c r="G236">
        <f t="shared" si="163"/>
        <v>21.1</v>
      </c>
      <c r="H236">
        <v>2002</v>
      </c>
      <c r="I236">
        <v>233</v>
      </c>
      <c r="J236">
        <v>26</v>
      </c>
      <c r="K236">
        <v>39.1</v>
      </c>
      <c r="L236">
        <v>21.1</v>
      </c>
      <c r="M236">
        <v>30.9</v>
      </c>
      <c r="N236">
        <v>41</v>
      </c>
      <c r="O236">
        <v>12.8</v>
      </c>
      <c r="P236">
        <v>21.6</v>
      </c>
      <c r="Q236">
        <v>3.7</v>
      </c>
      <c r="R236">
        <v>26.09</v>
      </c>
      <c r="S236">
        <v>0</v>
      </c>
      <c r="T236">
        <v>40.1</v>
      </c>
      <c r="U236">
        <v>29.9</v>
      </c>
      <c r="V236">
        <v>34.799999999999997</v>
      </c>
      <c r="W236">
        <v>34.4</v>
      </c>
      <c r="X236">
        <v>34</v>
      </c>
      <c r="Y236">
        <v>34.200000000000003</v>
      </c>
      <c r="Z236">
        <v>2.7</v>
      </c>
      <c r="AA236">
        <v>0.7</v>
      </c>
      <c r="AB236">
        <v>178</v>
      </c>
      <c r="AC236">
        <v>70</v>
      </c>
      <c r="AD236">
        <v>9.5</v>
      </c>
      <c r="AE236">
        <v>8.8000000000000007</v>
      </c>
      <c r="AF236">
        <v>14.4</v>
      </c>
      <c r="AG236"/>
      <c r="AH236"/>
      <c r="AI236"/>
      <c r="AJ236">
        <f t="shared" si="153"/>
        <v>233</v>
      </c>
      <c r="AK236" s="24">
        <f t="shared" si="129"/>
        <v>8.3873708222566563</v>
      </c>
      <c r="AL236" s="17">
        <f t="shared" si="130"/>
        <v>30.1</v>
      </c>
      <c r="AM236" s="24">
        <f t="shared" si="131"/>
        <v>2.4867000000000004</v>
      </c>
      <c r="AN236" s="17">
        <f t="shared" si="164"/>
        <v>97.875947466766576</v>
      </c>
      <c r="AO236" s="18">
        <f t="shared" si="132"/>
        <v>6.5117467090134495E-2</v>
      </c>
      <c r="AP236" s="24">
        <f t="shared" si="133"/>
        <v>0.24467086946984418</v>
      </c>
      <c r="AQ236" s="24">
        <f t="shared" si="134"/>
        <v>7.029088129589752</v>
      </c>
      <c r="AR236" s="24">
        <f t="shared" si="135"/>
        <v>2.5023227554890153</v>
      </c>
      <c r="AS236" s="24">
        <f t="shared" si="136"/>
        <v>4.7657054425393834</v>
      </c>
      <c r="AT236" s="24">
        <f t="shared" si="154"/>
        <v>1.0259523297504962</v>
      </c>
      <c r="AU236" s="24">
        <f t="shared" si="155"/>
        <v>0.89972328058748829</v>
      </c>
      <c r="AV236" s="24">
        <f t="shared" si="137"/>
        <v>0.96283780516899231</v>
      </c>
      <c r="AW236" s="24">
        <f t="shared" si="138"/>
        <v>3.8028676373703911</v>
      </c>
      <c r="AX236" s="24">
        <f t="shared" si="139"/>
        <v>20.089300000000001</v>
      </c>
      <c r="AY236" s="24">
        <f t="shared" si="140"/>
        <v>0.97870351226342489</v>
      </c>
      <c r="AZ236" s="24">
        <f t="shared" si="141"/>
        <v>0.20346620290648557</v>
      </c>
      <c r="BA236" s="24">
        <f t="shared" si="165"/>
        <v>1.7073328365999725</v>
      </c>
      <c r="BB236" s="24">
        <f t="shared" si="166"/>
        <v>0.11127227839355125</v>
      </c>
      <c r="BC236" s="24">
        <f t="shared" si="167"/>
        <v>0.81750118693973117</v>
      </c>
      <c r="BD236" s="24">
        <f t="shared" si="142"/>
        <v>36.780865517284234</v>
      </c>
      <c r="BE236" s="24">
        <f t="shared" si="168"/>
        <v>27.809276800308261</v>
      </c>
      <c r="BF236" s="18">
        <f t="shared" si="156"/>
        <v>0.93817614126918958</v>
      </c>
      <c r="BG236" s="25">
        <f t="shared" si="143"/>
        <v>9507480021.7858238</v>
      </c>
      <c r="BH236" s="25">
        <f t="shared" si="144"/>
        <v>7497645846.4755507</v>
      </c>
      <c r="BI236" s="24">
        <f t="shared" si="145"/>
        <v>41.688066066042758</v>
      </c>
      <c r="BJ236" s="18">
        <f t="shared" si="146"/>
        <v>0.20262598141820176</v>
      </c>
      <c r="BK236" s="18">
        <f t="shared" si="147"/>
        <v>0.91653779071340613</v>
      </c>
      <c r="BL236" s="24">
        <f t="shared" si="148"/>
        <v>7.7420728988835332</v>
      </c>
      <c r="BM236" s="24">
        <f t="shared" si="149"/>
        <v>12.347227101116468</v>
      </c>
      <c r="BN236" s="24">
        <f t="shared" si="157"/>
        <v>0.47325515910756871</v>
      </c>
      <c r="BO236" s="24">
        <f t="shared" si="150"/>
        <v>1.2325707704716902</v>
      </c>
      <c r="BP236" s="24">
        <f t="shared" si="151"/>
        <v>1.8275088214730277</v>
      </c>
      <c r="BQ236" s="24">
        <f t="shared" si="152"/>
        <v>0.36484372240041141</v>
      </c>
      <c r="BS236" s="9"/>
      <c r="BT236" s="13"/>
      <c r="BU236" s="14"/>
      <c r="BV236" s="13"/>
      <c r="BW236" s="26"/>
      <c r="BX236" s="27"/>
      <c r="BZ236" s="13"/>
      <c r="CA236" s="14"/>
      <c r="CB236" s="13"/>
      <c r="CC236" s="6"/>
      <c r="CD236" s="28"/>
      <c r="CF236" s="15"/>
      <c r="CG236" s="15"/>
      <c r="CH236" s="15"/>
    </row>
    <row r="237" spans="1:86" ht="18.75">
      <c r="A237">
        <f t="shared" si="158"/>
        <v>234</v>
      </c>
      <c r="B237">
        <f t="shared" si="159"/>
        <v>8.6</v>
      </c>
      <c r="C237">
        <f t="shared" si="160"/>
        <v>2</v>
      </c>
      <c r="D237" s="29">
        <f t="shared" si="161"/>
        <v>7.5399171128118061</v>
      </c>
      <c r="E237">
        <f t="shared" si="162"/>
        <v>0</v>
      </c>
      <c r="F237">
        <f t="shared" si="163"/>
        <v>39.799999999999997</v>
      </c>
      <c r="G237">
        <f t="shared" si="163"/>
        <v>20.9</v>
      </c>
      <c r="H237">
        <v>2002</v>
      </c>
      <c r="I237">
        <v>234</v>
      </c>
      <c r="J237">
        <v>26</v>
      </c>
      <c r="K237">
        <v>39.799999999999997</v>
      </c>
      <c r="L237">
        <v>20.9</v>
      </c>
      <c r="M237">
        <v>30.6</v>
      </c>
      <c r="N237">
        <v>49.2</v>
      </c>
      <c r="O237">
        <v>8.6</v>
      </c>
      <c r="P237">
        <v>20.6</v>
      </c>
      <c r="Q237">
        <v>3.8</v>
      </c>
      <c r="R237">
        <v>26.88</v>
      </c>
      <c r="S237">
        <v>0</v>
      </c>
      <c r="T237">
        <v>40.4</v>
      </c>
      <c r="U237">
        <v>29.1</v>
      </c>
      <c r="V237">
        <v>34.4</v>
      </c>
      <c r="W237">
        <v>34.200000000000003</v>
      </c>
      <c r="X237">
        <v>33.799999999999997</v>
      </c>
      <c r="Y237">
        <v>34</v>
      </c>
      <c r="Z237">
        <v>2</v>
      </c>
      <c r="AA237">
        <v>0.7</v>
      </c>
      <c r="AB237">
        <v>116</v>
      </c>
      <c r="AC237">
        <v>66</v>
      </c>
      <c r="AD237">
        <v>6</v>
      </c>
      <c r="AE237">
        <v>8.4</v>
      </c>
      <c r="AF237">
        <v>14.4</v>
      </c>
      <c r="AG237"/>
      <c r="AH237"/>
      <c r="AI237"/>
      <c r="AJ237">
        <f t="shared" si="153"/>
        <v>234</v>
      </c>
      <c r="AK237" s="24">
        <f t="shared" si="129"/>
        <v>7.5399171128118061</v>
      </c>
      <c r="AL237" s="17">
        <f t="shared" si="130"/>
        <v>30.349999999999998</v>
      </c>
      <c r="AM237" s="24">
        <f t="shared" si="131"/>
        <v>1.8420000000000001</v>
      </c>
      <c r="AN237" s="17">
        <f t="shared" si="164"/>
        <v>97.878728746020244</v>
      </c>
      <c r="AO237" s="18">
        <f t="shared" si="132"/>
        <v>6.5119317492250195E-2</v>
      </c>
      <c r="AP237" s="24">
        <f t="shared" si="133"/>
        <v>0.24773515829185205</v>
      </c>
      <c r="AQ237" s="24">
        <f t="shared" si="134"/>
        <v>7.2973575963193085</v>
      </c>
      <c r="AR237" s="24">
        <f t="shared" si="135"/>
        <v>2.4717700446226427</v>
      </c>
      <c r="AS237" s="24">
        <f t="shared" si="136"/>
        <v>4.8845638204709756</v>
      </c>
      <c r="AT237" s="24">
        <f t="shared" si="154"/>
        <v>1.2161108619543404</v>
      </c>
      <c r="AU237" s="24">
        <f t="shared" si="155"/>
        <v>0.62757275328346052</v>
      </c>
      <c r="AV237" s="24">
        <f t="shared" si="137"/>
        <v>0.92184180761890044</v>
      </c>
      <c r="AW237" s="24">
        <f t="shared" si="138"/>
        <v>3.9627220128520753</v>
      </c>
      <c r="AX237" s="24">
        <f t="shared" si="139"/>
        <v>20.697600000000001</v>
      </c>
      <c r="AY237" s="24">
        <f t="shared" si="140"/>
        <v>0.97914058743081744</v>
      </c>
      <c r="AZ237" s="24">
        <f t="shared" si="141"/>
        <v>0.19732877142439911</v>
      </c>
      <c r="BA237" s="24">
        <f t="shared" si="165"/>
        <v>1.7030784502514518</v>
      </c>
      <c r="BB237" s="24">
        <f t="shared" si="166"/>
        <v>0.10796019018323996</v>
      </c>
      <c r="BC237" s="24">
        <f t="shared" si="167"/>
        <v>0.81852097097618792</v>
      </c>
      <c r="BD237" s="24">
        <f t="shared" si="142"/>
        <v>36.626632973841026</v>
      </c>
      <c r="BE237" s="24">
        <f t="shared" si="168"/>
        <v>27.692664658861723</v>
      </c>
      <c r="BF237" s="18">
        <f t="shared" si="156"/>
        <v>0.97065415448918635</v>
      </c>
      <c r="BG237" s="25">
        <f t="shared" si="143"/>
        <v>9593019613.9022789</v>
      </c>
      <c r="BH237" s="25">
        <f t="shared" si="144"/>
        <v>7477282887.4316282</v>
      </c>
      <c r="BI237" s="24">
        <f t="shared" si="145"/>
        <v>41.847846582020075</v>
      </c>
      <c r="BJ237" s="18">
        <f t="shared" si="146"/>
        <v>0.20558236935085322</v>
      </c>
      <c r="BK237" s="18">
        <f t="shared" si="147"/>
        <v>0.96038310856040165</v>
      </c>
      <c r="BL237" s="24">
        <f t="shared" si="148"/>
        <v>8.2623482261551331</v>
      </c>
      <c r="BM237" s="24">
        <f t="shared" si="149"/>
        <v>12.435251773844868</v>
      </c>
      <c r="BN237" s="24">
        <f t="shared" si="157"/>
        <v>0.4626209737293478</v>
      </c>
      <c r="BO237" s="24">
        <f t="shared" si="150"/>
        <v>1.2569048191697367</v>
      </c>
      <c r="BP237" s="24">
        <f t="shared" si="151"/>
        <v>1.4094918794717171</v>
      </c>
      <c r="BQ237" s="24">
        <f t="shared" si="152"/>
        <v>0.35363740194314869</v>
      </c>
      <c r="BS237" s="9"/>
      <c r="BT237" s="13"/>
      <c r="BU237" s="14"/>
      <c r="BV237" s="13"/>
      <c r="BW237" s="26"/>
      <c r="BX237" s="27"/>
      <c r="BZ237" s="13"/>
      <c r="CA237" s="14"/>
      <c r="CB237" s="13"/>
      <c r="CC237" s="6"/>
      <c r="CD237" s="28"/>
      <c r="CF237" s="15"/>
      <c r="CG237" s="15"/>
      <c r="CH237" s="15"/>
    </row>
    <row r="238" spans="1:86" ht="18.75">
      <c r="A238">
        <f t="shared" si="158"/>
        <v>235</v>
      </c>
      <c r="B238">
        <f t="shared" si="159"/>
        <v>6.8</v>
      </c>
      <c r="C238">
        <f t="shared" si="160"/>
        <v>1.7</v>
      </c>
      <c r="D238" s="29">
        <f t="shared" si="161"/>
        <v>7.1525469445499015</v>
      </c>
      <c r="E238">
        <f t="shared" si="162"/>
        <v>0</v>
      </c>
      <c r="F238">
        <f t="shared" si="163"/>
        <v>40.700000000000003</v>
      </c>
      <c r="G238">
        <f t="shared" si="163"/>
        <v>20.6</v>
      </c>
      <c r="H238">
        <v>2002</v>
      </c>
      <c r="I238">
        <v>235</v>
      </c>
      <c r="J238">
        <v>26</v>
      </c>
      <c r="K238">
        <v>40.700000000000003</v>
      </c>
      <c r="L238">
        <v>20.6</v>
      </c>
      <c r="M238">
        <v>30.9</v>
      </c>
      <c r="N238">
        <v>31</v>
      </c>
      <c r="O238">
        <v>6.8</v>
      </c>
      <c r="P238">
        <v>15.3</v>
      </c>
      <c r="Q238">
        <v>4</v>
      </c>
      <c r="R238">
        <v>27.2</v>
      </c>
      <c r="S238">
        <v>0</v>
      </c>
      <c r="T238">
        <v>40.299999999999997</v>
      </c>
      <c r="U238">
        <v>29</v>
      </c>
      <c r="V238">
        <v>34.4</v>
      </c>
      <c r="W238">
        <v>34</v>
      </c>
      <c r="X238">
        <v>33.6</v>
      </c>
      <c r="Y238">
        <v>33.799999999999997</v>
      </c>
      <c r="Z238">
        <v>1.7</v>
      </c>
      <c r="AA238">
        <v>0.3</v>
      </c>
      <c r="AB238">
        <v>109</v>
      </c>
      <c r="AC238">
        <v>74</v>
      </c>
      <c r="AD238">
        <v>5.7</v>
      </c>
      <c r="AE238">
        <v>8.4</v>
      </c>
      <c r="AF238">
        <v>14.4</v>
      </c>
      <c r="AG238"/>
      <c r="AH238"/>
      <c r="AI238"/>
      <c r="AJ238">
        <f t="shared" si="153"/>
        <v>235</v>
      </c>
      <c r="AK238" s="24">
        <f t="shared" si="129"/>
        <v>7.1525469445499015</v>
      </c>
      <c r="AL238" s="17">
        <f t="shared" si="130"/>
        <v>30.650000000000002</v>
      </c>
      <c r="AM238" s="24">
        <f t="shared" si="131"/>
        <v>1.5657000000000001</v>
      </c>
      <c r="AN238" s="17">
        <f t="shared" si="164"/>
        <v>97.882060323299299</v>
      </c>
      <c r="AO238" s="18">
        <f t="shared" si="132"/>
        <v>6.5121534011011367E-2</v>
      </c>
      <c r="AP238" s="24">
        <f t="shared" si="133"/>
        <v>0.25145471790448487</v>
      </c>
      <c r="AQ238" s="24">
        <f t="shared" si="134"/>
        <v>7.6552523366466589</v>
      </c>
      <c r="AR238" s="24">
        <f t="shared" si="135"/>
        <v>2.4265523121060211</v>
      </c>
      <c r="AS238" s="24">
        <f t="shared" si="136"/>
        <v>5.04090232437634</v>
      </c>
      <c r="AT238" s="24">
        <f t="shared" si="154"/>
        <v>0.75223121675286653</v>
      </c>
      <c r="AU238" s="24">
        <f t="shared" si="155"/>
        <v>0.52055715889197285</v>
      </c>
      <c r="AV238" s="24">
        <f t="shared" si="137"/>
        <v>0.63639418782241974</v>
      </c>
      <c r="AW238" s="24">
        <f t="shared" si="138"/>
        <v>4.40450813655392</v>
      </c>
      <c r="AX238" s="24">
        <f t="shared" si="139"/>
        <v>20.943999999999999</v>
      </c>
      <c r="AY238" s="24">
        <f t="shared" si="140"/>
        <v>0.97958384369233742</v>
      </c>
      <c r="AZ238" s="24">
        <f t="shared" si="141"/>
        <v>0.19113286716863562</v>
      </c>
      <c r="BA238" s="24">
        <f t="shared" si="165"/>
        <v>1.6987965400971317</v>
      </c>
      <c r="BB238" s="24">
        <f t="shared" si="166"/>
        <v>0.10461242238174888</v>
      </c>
      <c r="BC238" s="24">
        <f t="shared" si="167"/>
        <v>0.8195191965978873</v>
      </c>
      <c r="BD238" s="24">
        <f t="shared" si="142"/>
        <v>36.469998312314118</v>
      </c>
      <c r="BE238" s="24">
        <f t="shared" si="168"/>
        <v>27.574236323974457</v>
      </c>
      <c r="BF238" s="18">
        <f t="shared" si="156"/>
        <v>0.98642804393284045</v>
      </c>
      <c r="BG238" s="25">
        <f t="shared" si="143"/>
        <v>9703845686.8035202</v>
      </c>
      <c r="BH238" s="25">
        <f t="shared" si="144"/>
        <v>7446816255.3878994</v>
      </c>
      <c r="BI238" s="24">
        <f t="shared" si="145"/>
        <v>42.044847751282269</v>
      </c>
      <c r="BJ238" s="18">
        <f t="shared" si="146"/>
        <v>0.22831595422210285</v>
      </c>
      <c r="BK238" s="18">
        <f t="shared" si="147"/>
        <v>0.98167785930933482</v>
      </c>
      <c r="BL238" s="24">
        <f t="shared" si="148"/>
        <v>9.4236259702053431</v>
      </c>
      <c r="BM238" s="24">
        <f t="shared" si="149"/>
        <v>11.520374029794656</v>
      </c>
      <c r="BN238" s="24">
        <f t="shared" si="157"/>
        <v>0.42354316286009763</v>
      </c>
      <c r="BO238" s="24">
        <f t="shared" si="150"/>
        <v>1.1819157799409967</v>
      </c>
      <c r="BP238" s="24">
        <f t="shared" si="151"/>
        <v>1.3303656877755929</v>
      </c>
      <c r="BQ238" s="24">
        <f t="shared" si="152"/>
        <v>0.35124291908784999</v>
      </c>
      <c r="BS238" s="9"/>
      <c r="BT238" s="13"/>
      <c r="BU238" s="14"/>
      <c r="BV238" s="13"/>
      <c r="BW238" s="26"/>
      <c r="BX238" s="27"/>
      <c r="BZ238" s="13"/>
      <c r="CA238" s="14"/>
      <c r="CB238" s="13"/>
      <c r="CC238" s="6"/>
      <c r="CD238" s="28"/>
      <c r="CF238" s="15"/>
      <c r="CG238" s="15"/>
      <c r="CH238" s="15"/>
    </row>
    <row r="239" spans="1:86" ht="18.75">
      <c r="A239">
        <f t="shared" si="158"/>
        <v>236</v>
      </c>
      <c r="B239">
        <f t="shared" si="159"/>
        <v>4.8</v>
      </c>
      <c r="C239">
        <f t="shared" si="160"/>
        <v>2.2000000000000002</v>
      </c>
      <c r="D239" s="29">
        <f t="shared" si="161"/>
        <v>8.2296630136817317</v>
      </c>
      <c r="E239">
        <f t="shared" si="162"/>
        <v>0</v>
      </c>
      <c r="F239">
        <f t="shared" si="163"/>
        <v>41.4</v>
      </c>
      <c r="G239">
        <f t="shared" si="163"/>
        <v>19.399999999999999</v>
      </c>
      <c r="H239">
        <v>2002</v>
      </c>
      <c r="I239">
        <v>236</v>
      </c>
      <c r="J239">
        <v>26</v>
      </c>
      <c r="K239">
        <v>41.4</v>
      </c>
      <c r="L239">
        <v>19.399999999999999</v>
      </c>
      <c r="M239">
        <v>30.4</v>
      </c>
      <c r="N239">
        <v>33.299999999999997</v>
      </c>
      <c r="O239">
        <v>4.8</v>
      </c>
      <c r="P239">
        <v>14.4</v>
      </c>
      <c r="Q239">
        <v>4.0999999999999996</v>
      </c>
      <c r="R239">
        <v>27.86</v>
      </c>
      <c r="S239">
        <v>0</v>
      </c>
      <c r="T239">
        <v>40.200000000000003</v>
      </c>
      <c r="U239">
        <v>28.5</v>
      </c>
      <c r="V239">
        <v>34</v>
      </c>
      <c r="W239">
        <v>33.799999999999997</v>
      </c>
      <c r="X239">
        <v>33.4</v>
      </c>
      <c r="Y239">
        <v>33.6</v>
      </c>
      <c r="Z239">
        <v>2.2000000000000002</v>
      </c>
      <c r="AA239">
        <v>0.5</v>
      </c>
      <c r="AB239">
        <v>102</v>
      </c>
      <c r="AC239">
        <v>72</v>
      </c>
      <c r="AD239">
        <v>6.7</v>
      </c>
      <c r="AE239">
        <v>8.9</v>
      </c>
      <c r="AF239">
        <v>13.9</v>
      </c>
      <c r="AG239"/>
      <c r="AH239"/>
      <c r="AI239"/>
      <c r="AJ239">
        <f t="shared" si="153"/>
        <v>236</v>
      </c>
      <c r="AK239" s="24">
        <f t="shared" si="129"/>
        <v>8.2296630136817317</v>
      </c>
      <c r="AL239" s="17">
        <f t="shared" si="130"/>
        <v>30.4</v>
      </c>
      <c r="AM239" s="24">
        <f t="shared" si="131"/>
        <v>2.0262000000000002</v>
      </c>
      <c r="AN239" s="17">
        <f t="shared" si="164"/>
        <v>97.879284459810719</v>
      </c>
      <c r="AO239" s="18">
        <f t="shared" si="132"/>
        <v>6.5119687212037328E-2</v>
      </c>
      <c r="AP239" s="24">
        <f t="shared" si="133"/>
        <v>0.24835186125263486</v>
      </c>
      <c r="AQ239" s="24">
        <f t="shared" si="134"/>
        <v>7.9440081622160967</v>
      </c>
      <c r="AR239" s="24">
        <f t="shared" si="135"/>
        <v>2.2528310020993629</v>
      </c>
      <c r="AS239" s="24">
        <f t="shared" si="136"/>
        <v>5.0984195821577298</v>
      </c>
      <c r="AT239" s="24">
        <f t="shared" si="154"/>
        <v>0.75019272369908774</v>
      </c>
      <c r="AU239" s="24">
        <f t="shared" si="155"/>
        <v>0.38131239178637266</v>
      </c>
      <c r="AV239" s="24">
        <f t="shared" si="137"/>
        <v>0.56575255774273026</v>
      </c>
      <c r="AW239" s="24">
        <f t="shared" si="138"/>
        <v>4.5326670244149998</v>
      </c>
      <c r="AX239" s="24">
        <f t="shared" si="139"/>
        <v>21.452200000000001</v>
      </c>
      <c r="AY239" s="24">
        <f t="shared" si="140"/>
        <v>0.98003314970158795</v>
      </c>
      <c r="AZ239" s="24">
        <f t="shared" si="141"/>
        <v>0.18488032611934527</v>
      </c>
      <c r="BA239" s="24">
        <f t="shared" si="165"/>
        <v>1.6944882657735385</v>
      </c>
      <c r="BB239" s="24">
        <f t="shared" si="166"/>
        <v>0.10122998180410392</v>
      </c>
      <c r="BC239" s="24">
        <f t="shared" si="167"/>
        <v>0.82049465359299822</v>
      </c>
      <c r="BD239" s="24">
        <f t="shared" si="142"/>
        <v>36.310981871939475</v>
      </c>
      <c r="BE239" s="24">
        <f t="shared" si="168"/>
        <v>27.454007173735999</v>
      </c>
      <c r="BF239" s="18">
        <f t="shared" si="156"/>
        <v>1</v>
      </c>
      <c r="BG239" s="25">
        <f t="shared" si="143"/>
        <v>9790705437.465641</v>
      </c>
      <c r="BH239" s="25">
        <f t="shared" si="144"/>
        <v>7325879811.0802336</v>
      </c>
      <c r="BI239" s="24">
        <f t="shared" si="145"/>
        <v>41.961308736810217</v>
      </c>
      <c r="BJ239" s="18">
        <f t="shared" si="146"/>
        <v>0.23469686551788921</v>
      </c>
      <c r="BK239" s="18">
        <f t="shared" si="147"/>
        <v>1</v>
      </c>
      <c r="BL239" s="24">
        <f t="shared" si="148"/>
        <v>9.8481876335577763</v>
      </c>
      <c r="BM239" s="24">
        <f t="shared" si="149"/>
        <v>11.604012366442225</v>
      </c>
      <c r="BN239" s="24">
        <f t="shared" si="157"/>
        <v>0.41651157094193197</v>
      </c>
      <c r="BO239" s="24">
        <f t="shared" si="150"/>
        <v>1.1758062522354435</v>
      </c>
      <c r="BP239" s="24">
        <f t="shared" si="151"/>
        <v>1.7731537650259022</v>
      </c>
      <c r="BQ239" s="24">
        <f t="shared" si="152"/>
        <v>0.35833302194254241</v>
      </c>
      <c r="BS239" s="9"/>
      <c r="BT239" s="13"/>
      <c r="BU239" s="14"/>
      <c r="BV239" s="13"/>
      <c r="BW239" s="26"/>
      <c r="BX239" s="27"/>
      <c r="BZ239" s="13"/>
      <c r="CA239" s="14"/>
      <c r="CB239" s="13"/>
      <c r="CC239" s="6"/>
      <c r="CD239" s="28"/>
      <c r="CF239" s="15"/>
      <c r="CG239" s="15"/>
      <c r="CH239" s="15"/>
    </row>
    <row r="240" spans="1:86" ht="18.75">
      <c r="A240">
        <f t="shared" si="158"/>
        <v>237</v>
      </c>
      <c r="B240">
        <f t="shared" si="159"/>
        <v>4.7</v>
      </c>
      <c r="C240">
        <f t="shared" si="160"/>
        <v>2</v>
      </c>
      <c r="D240" s="29">
        <f t="shared" si="161"/>
        <v>7.97272965596206</v>
      </c>
      <c r="E240">
        <f t="shared" si="162"/>
        <v>0</v>
      </c>
      <c r="F240">
        <f t="shared" si="163"/>
        <v>42.7</v>
      </c>
      <c r="G240">
        <f t="shared" si="163"/>
        <v>18.600000000000001</v>
      </c>
      <c r="H240">
        <v>2002</v>
      </c>
      <c r="I240">
        <v>237</v>
      </c>
      <c r="J240">
        <v>26</v>
      </c>
      <c r="K240">
        <v>42.7</v>
      </c>
      <c r="L240">
        <v>18.600000000000001</v>
      </c>
      <c r="M240">
        <v>30.8</v>
      </c>
      <c r="N240">
        <v>29.4</v>
      </c>
      <c r="O240">
        <v>4.7</v>
      </c>
      <c r="P240">
        <v>10.7</v>
      </c>
      <c r="Q240">
        <v>4.4000000000000004</v>
      </c>
      <c r="R240">
        <v>27.55</v>
      </c>
      <c r="S240">
        <v>0</v>
      </c>
      <c r="T240">
        <v>40.200000000000003</v>
      </c>
      <c r="U240">
        <v>28</v>
      </c>
      <c r="V240">
        <v>33.799999999999997</v>
      </c>
      <c r="W240">
        <v>33.6</v>
      </c>
      <c r="X240">
        <v>33.200000000000003</v>
      </c>
      <c r="Y240">
        <v>33.4</v>
      </c>
      <c r="Z240">
        <v>2</v>
      </c>
      <c r="AA240">
        <v>0.5</v>
      </c>
      <c r="AB240">
        <v>61</v>
      </c>
      <c r="AC240">
        <v>71</v>
      </c>
      <c r="AD240">
        <v>6.9</v>
      </c>
      <c r="AE240">
        <v>8.9</v>
      </c>
      <c r="AF240">
        <v>13.6</v>
      </c>
      <c r="AG240"/>
      <c r="AH240"/>
      <c r="AI240"/>
      <c r="AJ240">
        <f t="shared" si="153"/>
        <v>237</v>
      </c>
      <c r="AK240" s="24">
        <f t="shared" si="129"/>
        <v>7.97272965596206</v>
      </c>
      <c r="AL240" s="17">
        <f t="shared" si="130"/>
        <v>30.650000000000002</v>
      </c>
      <c r="AM240" s="24">
        <f t="shared" si="131"/>
        <v>1.8420000000000001</v>
      </c>
      <c r="AN240" s="17">
        <f t="shared" si="164"/>
        <v>97.882060323299299</v>
      </c>
      <c r="AO240" s="18">
        <f t="shared" si="132"/>
        <v>6.5121534011011367E-2</v>
      </c>
      <c r="AP240" s="24">
        <f t="shared" si="133"/>
        <v>0.25145471790448487</v>
      </c>
      <c r="AQ240" s="24">
        <f t="shared" si="134"/>
        <v>8.5052982629457432</v>
      </c>
      <c r="AR240" s="24">
        <f t="shared" si="135"/>
        <v>2.143152914469288</v>
      </c>
      <c r="AS240" s="24">
        <f t="shared" si="136"/>
        <v>5.3242255887075158</v>
      </c>
      <c r="AT240" s="24">
        <f t="shared" si="154"/>
        <v>0.63008695685397065</v>
      </c>
      <c r="AU240" s="24">
        <f t="shared" si="155"/>
        <v>0.39974901835844995</v>
      </c>
      <c r="AV240" s="24">
        <f t="shared" si="137"/>
        <v>0.51491798760621033</v>
      </c>
      <c r="AW240" s="24">
        <f t="shared" si="138"/>
        <v>4.8093076011013052</v>
      </c>
      <c r="AX240" s="24">
        <f t="shared" si="139"/>
        <v>21.2135</v>
      </c>
      <c r="AY240" s="24">
        <f t="shared" si="140"/>
        <v>0.98048837231950192</v>
      </c>
      <c r="AZ240" s="24">
        <f t="shared" si="141"/>
        <v>0.17857300103938117</v>
      </c>
      <c r="BA240" s="24">
        <f t="shared" si="165"/>
        <v>1.6901547667536805</v>
      </c>
      <c r="BB240" s="24">
        <f t="shared" si="166"/>
        <v>9.7813895406901732E-2</v>
      </c>
      <c r="BC240" s="24">
        <f t="shared" si="167"/>
        <v>0.82144615797555065</v>
      </c>
      <c r="BD240" s="24">
        <f t="shared" si="142"/>
        <v>36.149605628997591</v>
      </c>
      <c r="BE240" s="24">
        <f t="shared" si="168"/>
        <v>27.331993823972496</v>
      </c>
      <c r="BF240" s="18">
        <f t="shared" si="156"/>
        <v>1</v>
      </c>
      <c r="BG240" s="25">
        <f t="shared" si="143"/>
        <v>9953561957.8375683</v>
      </c>
      <c r="BH240" s="25">
        <f t="shared" si="144"/>
        <v>7246077942.6152897</v>
      </c>
      <c r="BI240" s="24">
        <f t="shared" si="145"/>
        <v>42.16491721596018</v>
      </c>
      <c r="BJ240" s="18">
        <f t="shared" si="146"/>
        <v>0.23953909936158385</v>
      </c>
      <c r="BK240" s="18">
        <f t="shared" si="147"/>
        <v>1</v>
      </c>
      <c r="BL240" s="24">
        <f t="shared" si="148"/>
        <v>10.100146294566843</v>
      </c>
      <c r="BM240" s="24">
        <f t="shared" si="149"/>
        <v>11.113353705433157</v>
      </c>
      <c r="BN240" s="24">
        <f t="shared" si="157"/>
        <v>0.40338851925347213</v>
      </c>
      <c r="BO240" s="24">
        <f t="shared" si="150"/>
        <v>1.140158130156762</v>
      </c>
      <c r="BP240" s="24">
        <f t="shared" si="151"/>
        <v>1.7089810541436909</v>
      </c>
      <c r="BQ240" s="24">
        <f t="shared" si="152"/>
        <v>0.35736056623591245</v>
      </c>
      <c r="BS240" s="9"/>
      <c r="BT240" s="13"/>
      <c r="BU240" s="14"/>
      <c r="BV240" s="13"/>
      <c r="BW240" s="26"/>
      <c r="BX240" s="27"/>
      <c r="BZ240" s="13"/>
      <c r="CA240" s="14"/>
      <c r="CB240" s="13"/>
      <c r="CC240" s="6"/>
      <c r="CD240" s="28"/>
      <c r="CF240" s="15"/>
      <c r="CG240" s="15"/>
      <c r="CH240" s="15"/>
    </row>
    <row r="241" spans="1:86" ht="18.75">
      <c r="A241">
        <f t="shared" si="158"/>
        <v>238</v>
      </c>
      <c r="B241">
        <f t="shared" si="159"/>
        <v>4.4000000000000004</v>
      </c>
      <c r="C241">
        <f t="shared" si="160"/>
        <v>1.7</v>
      </c>
      <c r="D241" s="29">
        <f t="shared" si="161"/>
        <v>7.4519305075176439</v>
      </c>
      <c r="E241">
        <f t="shared" si="162"/>
        <v>0</v>
      </c>
      <c r="F241">
        <f t="shared" si="163"/>
        <v>43.3</v>
      </c>
      <c r="G241">
        <f t="shared" si="163"/>
        <v>18.5</v>
      </c>
      <c r="H241">
        <v>2002</v>
      </c>
      <c r="I241">
        <v>238</v>
      </c>
      <c r="J241">
        <v>26</v>
      </c>
      <c r="K241">
        <v>43.3</v>
      </c>
      <c r="L241">
        <v>18.5</v>
      </c>
      <c r="M241">
        <v>31.6</v>
      </c>
      <c r="N241">
        <v>41.1</v>
      </c>
      <c r="O241">
        <v>4.4000000000000004</v>
      </c>
      <c r="P241">
        <v>12.1</v>
      </c>
      <c r="Q241">
        <v>4.5</v>
      </c>
      <c r="R241">
        <v>27.4</v>
      </c>
      <c r="S241">
        <v>0</v>
      </c>
      <c r="T241">
        <v>40.6</v>
      </c>
      <c r="U241">
        <v>28.2</v>
      </c>
      <c r="V241">
        <v>34.1</v>
      </c>
      <c r="W241">
        <v>33.5</v>
      </c>
      <c r="X241">
        <v>33.1</v>
      </c>
      <c r="Y241">
        <v>33.299999999999997</v>
      </c>
      <c r="Z241">
        <v>1.7</v>
      </c>
      <c r="AA241">
        <v>0.3</v>
      </c>
      <c r="AB241">
        <v>99</v>
      </c>
      <c r="AC241">
        <v>73</v>
      </c>
      <c r="AD241">
        <v>6.3</v>
      </c>
      <c r="AE241">
        <v>8.6</v>
      </c>
      <c r="AF241">
        <v>13.7</v>
      </c>
      <c r="AG241"/>
      <c r="AH241"/>
      <c r="AI241"/>
      <c r="AJ241">
        <f t="shared" si="153"/>
        <v>238</v>
      </c>
      <c r="AK241" s="24">
        <f t="shared" si="129"/>
        <v>7.4519305075176439</v>
      </c>
      <c r="AL241" s="17">
        <f t="shared" si="130"/>
        <v>30.9</v>
      </c>
      <c r="AM241" s="24">
        <f t="shared" si="131"/>
        <v>1.5657000000000001</v>
      </c>
      <c r="AN241" s="17">
        <f t="shared" si="164"/>
        <v>97.884831685723483</v>
      </c>
      <c r="AO241" s="18">
        <f t="shared" si="132"/>
        <v>6.5123377815399702E-2</v>
      </c>
      <c r="AP241" s="24">
        <f t="shared" si="133"/>
        <v>0.25459000493766959</v>
      </c>
      <c r="AQ241" s="24">
        <f t="shared" si="134"/>
        <v>8.7756933811700417</v>
      </c>
      <c r="AR241" s="24">
        <f t="shared" si="135"/>
        <v>2.1297773032821605</v>
      </c>
      <c r="AS241" s="24">
        <f t="shared" si="136"/>
        <v>5.4527353422261013</v>
      </c>
      <c r="AT241" s="24">
        <f t="shared" si="154"/>
        <v>0.87533847164896794</v>
      </c>
      <c r="AU241" s="24">
        <f t="shared" si="155"/>
        <v>0.38613050877148192</v>
      </c>
      <c r="AV241" s="24">
        <f t="shared" si="137"/>
        <v>0.63073449021022499</v>
      </c>
      <c r="AW241" s="24">
        <f t="shared" si="138"/>
        <v>4.8220008520158766</v>
      </c>
      <c r="AX241" s="24">
        <f t="shared" si="139"/>
        <v>21.097999999999999</v>
      </c>
      <c r="AY241" s="24">
        <f t="shared" si="140"/>
        <v>0.980949376653793</v>
      </c>
      <c r="AZ241" s="24">
        <f t="shared" si="141"/>
        <v>0.17221276092528845</v>
      </c>
      <c r="BA241" s="24">
        <f t="shared" si="165"/>
        <v>1.6857971625751591</v>
      </c>
      <c r="BB241" s="24">
        <f t="shared" si="166"/>
        <v>9.4365209925184629E-2</v>
      </c>
      <c r="BC241" s="24">
        <f t="shared" si="167"/>
        <v>0.82237255352107064</v>
      </c>
      <c r="BD241" s="24">
        <f t="shared" si="142"/>
        <v>35.985893229162734</v>
      </c>
      <c r="BE241" s="24">
        <f t="shared" si="168"/>
        <v>27.208214152705359</v>
      </c>
      <c r="BF241" s="18">
        <f t="shared" si="156"/>
        <v>1</v>
      </c>
      <c r="BG241" s="25">
        <f t="shared" si="143"/>
        <v>10029407908.895084</v>
      </c>
      <c r="BH241" s="25">
        <f t="shared" si="144"/>
        <v>7236148749.5366955</v>
      </c>
      <c r="BI241" s="24">
        <f t="shared" si="145"/>
        <v>42.326512148145504</v>
      </c>
      <c r="BJ241" s="18">
        <f t="shared" si="146"/>
        <v>0.22881368785628148</v>
      </c>
      <c r="BK241" s="18">
        <f t="shared" si="147"/>
        <v>1</v>
      </c>
      <c r="BL241" s="24">
        <f t="shared" si="148"/>
        <v>9.6848853387108722</v>
      </c>
      <c r="BM241" s="24">
        <f t="shared" si="149"/>
        <v>11.413114661289127</v>
      </c>
      <c r="BN241" s="24">
        <f t="shared" si="157"/>
        <v>0.41653703143390974</v>
      </c>
      <c r="BO241" s="24">
        <f t="shared" si="150"/>
        <v>1.1855112865324893</v>
      </c>
      <c r="BP241" s="24">
        <f t="shared" si="151"/>
        <v>1.4553115330344391</v>
      </c>
      <c r="BQ241" s="24">
        <f t="shared" si="152"/>
        <v>0.35438103145256356</v>
      </c>
      <c r="BS241" s="9"/>
      <c r="BT241" s="13"/>
      <c r="BU241" s="14"/>
      <c r="BV241" s="13"/>
      <c r="BW241" s="26"/>
      <c r="BX241" s="27"/>
      <c r="BZ241" s="13"/>
      <c r="CA241" s="14"/>
      <c r="CB241" s="13"/>
      <c r="CC241" s="6"/>
      <c r="CD241" s="28"/>
      <c r="CF241" s="15"/>
      <c r="CG241" s="15"/>
      <c r="CH241" s="15"/>
    </row>
    <row r="242" spans="1:86" ht="18.75">
      <c r="A242">
        <f t="shared" si="158"/>
        <v>239</v>
      </c>
      <c r="B242">
        <f t="shared" si="159"/>
        <v>8.9</v>
      </c>
      <c r="C242">
        <f t="shared" si="160"/>
        <v>2.2000000000000002</v>
      </c>
      <c r="D242" s="29">
        <f t="shared" si="161"/>
        <v>8.1723675613518534</v>
      </c>
      <c r="E242">
        <f t="shared" si="162"/>
        <v>0</v>
      </c>
      <c r="F242">
        <f t="shared" si="163"/>
        <v>43.1</v>
      </c>
      <c r="G242">
        <f t="shared" si="163"/>
        <v>20.5</v>
      </c>
      <c r="H242">
        <v>2002</v>
      </c>
      <c r="I242">
        <v>239</v>
      </c>
      <c r="J242">
        <v>26</v>
      </c>
      <c r="K242">
        <v>43.1</v>
      </c>
      <c r="L242">
        <v>20.5</v>
      </c>
      <c r="M242">
        <v>32</v>
      </c>
      <c r="N242">
        <v>39.1</v>
      </c>
      <c r="O242">
        <v>8.9</v>
      </c>
      <c r="P242">
        <v>17.600000000000001</v>
      </c>
      <c r="Q242">
        <v>4.2</v>
      </c>
      <c r="R242">
        <v>25.92</v>
      </c>
      <c r="S242">
        <v>0</v>
      </c>
      <c r="T242">
        <v>40.799999999999997</v>
      </c>
      <c r="U242">
        <v>28.9</v>
      </c>
      <c r="V242">
        <v>34.6</v>
      </c>
      <c r="W242">
        <v>33.4</v>
      </c>
      <c r="X242">
        <v>33.1</v>
      </c>
      <c r="Y242">
        <v>33.200000000000003</v>
      </c>
      <c r="Z242">
        <v>2.2000000000000002</v>
      </c>
      <c r="AA242">
        <v>0.7</v>
      </c>
      <c r="AB242">
        <v>173</v>
      </c>
      <c r="AC242">
        <v>67</v>
      </c>
      <c r="AD242">
        <v>8.1</v>
      </c>
      <c r="AE242">
        <v>8.6</v>
      </c>
      <c r="AF242">
        <v>14.5</v>
      </c>
      <c r="AG242"/>
      <c r="AH242"/>
      <c r="AI242"/>
      <c r="AJ242">
        <f t="shared" si="153"/>
        <v>239</v>
      </c>
      <c r="AK242" s="24">
        <f t="shared" si="129"/>
        <v>8.1723675613518534</v>
      </c>
      <c r="AL242" s="17">
        <f t="shared" si="130"/>
        <v>31.8</v>
      </c>
      <c r="AM242" s="24">
        <f t="shared" si="131"/>
        <v>2.0262000000000002</v>
      </c>
      <c r="AN242" s="17">
        <f t="shared" si="164"/>
        <v>97.894771490336979</v>
      </c>
      <c r="AO242" s="18">
        <f t="shared" si="132"/>
        <v>6.5129990828264997E-2</v>
      </c>
      <c r="AP242" s="24">
        <f t="shared" si="133"/>
        <v>0.26614968281511719</v>
      </c>
      <c r="AQ242" s="24">
        <f t="shared" si="134"/>
        <v>8.6847490326875256</v>
      </c>
      <c r="AR242" s="24">
        <f t="shared" si="135"/>
        <v>2.4116412804606884</v>
      </c>
      <c r="AS242" s="24">
        <f t="shared" si="136"/>
        <v>5.5481951565741072</v>
      </c>
      <c r="AT242" s="24">
        <f t="shared" si="154"/>
        <v>0.94295174066012921</v>
      </c>
      <c r="AU242" s="24">
        <f t="shared" si="155"/>
        <v>0.77294266390918975</v>
      </c>
      <c r="AV242" s="24">
        <f t="shared" si="137"/>
        <v>0.85794720228465948</v>
      </c>
      <c r="AW242" s="24">
        <f t="shared" si="138"/>
        <v>4.6902479542894477</v>
      </c>
      <c r="AX242" s="24">
        <f t="shared" si="139"/>
        <v>19.958400000000001</v>
      </c>
      <c r="AY242" s="24">
        <f t="shared" si="140"/>
        <v>0.98141602609892764</v>
      </c>
      <c r="AZ242" s="24">
        <f t="shared" si="141"/>
        <v>0.16580149045347745</v>
      </c>
      <c r="BA242" s="24">
        <f t="shared" si="165"/>
        <v>1.6814165531247018</v>
      </c>
      <c r="BB242" s="24">
        <f t="shared" si="166"/>
        <v>9.0884991476719176E-2</v>
      </c>
      <c r="BC242" s="24">
        <f t="shared" si="167"/>
        <v>0.82327271327238205</v>
      </c>
      <c r="BD242" s="24">
        <f t="shared" si="142"/>
        <v>35.819870017621291</v>
      </c>
      <c r="BE242" s="24">
        <f t="shared" si="168"/>
        <v>27.082687322923103</v>
      </c>
      <c r="BF242" s="18">
        <f t="shared" si="156"/>
        <v>0.95706898251788364</v>
      </c>
      <c r="BG242" s="25">
        <f t="shared" si="143"/>
        <v>10004077935.65424</v>
      </c>
      <c r="BH242" s="25">
        <f t="shared" si="144"/>
        <v>7436681431.5614634</v>
      </c>
      <c r="BI242" s="24">
        <f t="shared" si="145"/>
        <v>42.75602158872929</v>
      </c>
      <c r="BJ242" s="18">
        <f t="shared" si="146"/>
        <v>0.21032438484904217</v>
      </c>
      <c r="BK242" s="18">
        <f t="shared" si="147"/>
        <v>0.942043126399143</v>
      </c>
      <c r="BL242" s="24">
        <f t="shared" si="148"/>
        <v>8.4714489906864383</v>
      </c>
      <c r="BM242" s="24">
        <f t="shared" si="149"/>
        <v>11.486951009313563</v>
      </c>
      <c r="BN242" s="24">
        <f t="shared" si="157"/>
        <v>0.44316940622351703</v>
      </c>
      <c r="BO242" s="24">
        <f t="shared" si="150"/>
        <v>1.2473573339977706</v>
      </c>
      <c r="BP242" s="24">
        <f t="shared" si="151"/>
        <v>1.8266643846817603</v>
      </c>
      <c r="BQ242" s="24">
        <f t="shared" si="152"/>
        <v>0.37614824536490055</v>
      </c>
      <c r="BS242" s="9"/>
      <c r="BT242" s="13"/>
      <c r="BU242" s="14"/>
      <c r="BV242" s="13"/>
      <c r="BW242" s="26"/>
      <c r="BX242" s="27"/>
      <c r="BZ242" s="13"/>
      <c r="CA242" s="14"/>
      <c r="CB242" s="13"/>
      <c r="CC242" s="6"/>
      <c r="CD242" s="28"/>
      <c r="CF242" s="15"/>
      <c r="CG242" s="15"/>
      <c r="CH242" s="15"/>
    </row>
    <row r="243" spans="1:86" ht="18.75">
      <c r="A243">
        <f t="shared" si="158"/>
        <v>240</v>
      </c>
      <c r="B243">
        <f t="shared" si="159"/>
        <v>12.3</v>
      </c>
      <c r="C243">
        <f t="shared" si="160"/>
        <v>2.5</v>
      </c>
      <c r="D243" s="29">
        <f t="shared" si="161"/>
        <v>7.9195845676985517</v>
      </c>
      <c r="E243">
        <f t="shared" si="162"/>
        <v>0</v>
      </c>
      <c r="F243">
        <f t="shared" si="163"/>
        <v>41.6</v>
      </c>
      <c r="G243">
        <f t="shared" si="163"/>
        <v>22.3</v>
      </c>
      <c r="H243">
        <v>2002</v>
      </c>
      <c r="I243">
        <v>240</v>
      </c>
      <c r="J243">
        <v>26</v>
      </c>
      <c r="K243">
        <v>41.6</v>
      </c>
      <c r="L243">
        <v>22.3</v>
      </c>
      <c r="M243">
        <v>32.6</v>
      </c>
      <c r="N243">
        <v>52.2</v>
      </c>
      <c r="O243">
        <v>12.3</v>
      </c>
      <c r="P243">
        <v>29.5</v>
      </c>
      <c r="Q243">
        <v>3.8</v>
      </c>
      <c r="R243">
        <v>22.12</v>
      </c>
      <c r="S243">
        <v>0</v>
      </c>
      <c r="T243">
        <v>40.700000000000003</v>
      </c>
      <c r="U243">
        <v>30.4</v>
      </c>
      <c r="V243">
        <v>35.200000000000003</v>
      </c>
      <c r="W243">
        <v>33.4</v>
      </c>
      <c r="X243">
        <v>33.200000000000003</v>
      </c>
      <c r="Y243">
        <v>33.299999999999997</v>
      </c>
      <c r="Z243">
        <v>2.5</v>
      </c>
      <c r="AA243">
        <v>0.7</v>
      </c>
      <c r="AB243">
        <v>119</v>
      </c>
      <c r="AC243">
        <v>68</v>
      </c>
      <c r="AD243">
        <v>8.4</v>
      </c>
      <c r="AE243">
        <v>7.4</v>
      </c>
      <c r="AF243">
        <v>15.1</v>
      </c>
      <c r="AG243"/>
      <c r="AH243"/>
      <c r="AI243"/>
      <c r="AJ243">
        <f t="shared" si="153"/>
        <v>240</v>
      </c>
      <c r="AK243" s="24">
        <f t="shared" si="129"/>
        <v>7.9195845676985517</v>
      </c>
      <c r="AL243" s="17">
        <f t="shared" si="130"/>
        <v>31.950000000000003</v>
      </c>
      <c r="AM243" s="24">
        <f t="shared" si="131"/>
        <v>2.3025000000000002</v>
      </c>
      <c r="AN243" s="17">
        <f t="shared" si="164"/>
        <v>97.896422502488306</v>
      </c>
      <c r="AO243" s="18">
        <f t="shared" si="132"/>
        <v>6.5131089256757521E-2</v>
      </c>
      <c r="AP243" s="24">
        <f t="shared" si="133"/>
        <v>0.26811837247362191</v>
      </c>
      <c r="AQ243" s="24">
        <f t="shared" si="134"/>
        <v>8.0282186216264044</v>
      </c>
      <c r="AR243" s="24">
        <f t="shared" si="135"/>
        <v>2.6926645530366384</v>
      </c>
      <c r="AS243" s="24">
        <f t="shared" si="136"/>
        <v>5.3604415873315219</v>
      </c>
      <c r="AT243" s="24">
        <f t="shared" si="154"/>
        <v>1.4055708966851252</v>
      </c>
      <c r="AU243" s="24">
        <f t="shared" si="155"/>
        <v>0.98747089046004777</v>
      </c>
      <c r="AV243" s="24">
        <f t="shared" si="137"/>
        <v>1.1965208935725866</v>
      </c>
      <c r="AW243" s="24">
        <f t="shared" si="138"/>
        <v>4.1639206937589357</v>
      </c>
      <c r="AX243" s="24">
        <f t="shared" si="139"/>
        <v>17.032400000000003</v>
      </c>
      <c r="AY243" s="24">
        <f t="shared" si="140"/>
        <v>0.98188818237660425</v>
      </c>
      <c r="AZ243" s="24">
        <f t="shared" si="141"/>
        <v>0.1593410894217562</v>
      </c>
      <c r="BA243" s="24">
        <f t="shared" si="165"/>
        <v>1.6770140189765035</v>
      </c>
      <c r="BB243" s="24">
        <f t="shared" si="166"/>
        <v>8.7374325133981939E-2</v>
      </c>
      <c r="BC243" s="24">
        <f t="shared" si="167"/>
        <v>0.82414554101314064</v>
      </c>
      <c r="BD243" s="24">
        <f t="shared" si="142"/>
        <v>35.651563066863311</v>
      </c>
      <c r="BE243" s="24">
        <f t="shared" si="168"/>
        <v>26.955433803594012</v>
      </c>
      <c r="BF243" s="18">
        <f t="shared" si="156"/>
        <v>0.82061376422926291</v>
      </c>
      <c r="BG243" s="25">
        <f t="shared" si="143"/>
        <v>9815629259.7450848</v>
      </c>
      <c r="BH243" s="25">
        <f t="shared" si="144"/>
        <v>7620698396.841258</v>
      </c>
      <c r="BI243" s="24">
        <f t="shared" si="145"/>
        <v>42.745157250121416</v>
      </c>
      <c r="BJ243" s="18">
        <f t="shared" si="146"/>
        <v>0.18686016353011639</v>
      </c>
      <c r="BK243" s="18">
        <f t="shared" si="147"/>
        <v>0.75782858170950507</v>
      </c>
      <c r="BL243" s="24">
        <f t="shared" si="148"/>
        <v>6.0530550611903369</v>
      </c>
      <c r="BM243" s="24">
        <f t="shared" si="149"/>
        <v>10.979344938809666</v>
      </c>
      <c r="BN243" s="24">
        <f t="shared" si="157"/>
        <v>0.49635374949410782</v>
      </c>
      <c r="BO243" s="24">
        <f t="shared" si="150"/>
        <v>1.2010557510946194</v>
      </c>
      <c r="BP243" s="24">
        <f t="shared" si="151"/>
        <v>1.8419443171488721</v>
      </c>
      <c r="BQ243" s="24">
        <f t="shared" si="152"/>
        <v>0.38423733495503209</v>
      </c>
      <c r="BS243" s="9"/>
      <c r="BT243" s="13"/>
      <c r="BU243" s="14"/>
      <c r="BV243" s="13"/>
      <c r="BW243" s="26"/>
      <c r="BX243" s="27"/>
      <c r="BZ243" s="13"/>
      <c r="CA243" s="14"/>
      <c r="CB243" s="13"/>
      <c r="CC243" s="6"/>
      <c r="CD243" s="28"/>
      <c r="CF243" s="15"/>
      <c r="CG243" s="15"/>
      <c r="CH243" s="15"/>
    </row>
    <row r="244" spans="1:86" ht="18.75">
      <c r="A244">
        <f t="shared" si="158"/>
        <v>241</v>
      </c>
      <c r="B244">
        <f t="shared" si="159"/>
        <v>9</v>
      </c>
      <c r="C244">
        <f t="shared" si="160"/>
        <v>3.4</v>
      </c>
      <c r="D244" s="29">
        <f t="shared" si="161"/>
        <v>9.4992484688146526</v>
      </c>
      <c r="E244">
        <f t="shared" si="162"/>
        <v>0</v>
      </c>
      <c r="F244">
        <f t="shared" si="163"/>
        <v>41.2</v>
      </c>
      <c r="G244">
        <f t="shared" si="163"/>
        <v>25.7</v>
      </c>
      <c r="H244">
        <v>2002</v>
      </c>
      <c r="I244">
        <v>241</v>
      </c>
      <c r="J244">
        <v>26</v>
      </c>
      <c r="K244">
        <v>41.2</v>
      </c>
      <c r="L244">
        <v>25.7</v>
      </c>
      <c r="M244">
        <v>32.4</v>
      </c>
      <c r="N244">
        <v>55.4</v>
      </c>
      <c r="O244">
        <v>9</v>
      </c>
      <c r="P244">
        <v>31.5</v>
      </c>
      <c r="Q244">
        <v>3.6</v>
      </c>
      <c r="R244">
        <v>25.4</v>
      </c>
      <c r="S244">
        <v>0</v>
      </c>
      <c r="T244">
        <v>41.2</v>
      </c>
      <c r="U244">
        <v>31.5</v>
      </c>
      <c r="V244">
        <v>35.799999999999997</v>
      </c>
      <c r="W244">
        <v>33.5</v>
      </c>
      <c r="X244">
        <v>33.299999999999997</v>
      </c>
      <c r="Y244">
        <v>33.4</v>
      </c>
      <c r="Z244">
        <v>3.4</v>
      </c>
      <c r="AA244">
        <v>2.2000000000000002</v>
      </c>
      <c r="AB244">
        <v>99</v>
      </c>
      <c r="AC244">
        <v>48</v>
      </c>
      <c r="AD244">
        <v>9.4</v>
      </c>
      <c r="AE244">
        <v>8.6999999999999993</v>
      </c>
      <c r="AF244">
        <v>16.3</v>
      </c>
      <c r="AG244"/>
      <c r="AH244"/>
      <c r="AI244"/>
      <c r="AJ244">
        <f t="shared" si="153"/>
        <v>241</v>
      </c>
      <c r="AK244" s="24">
        <f t="shared" si="129"/>
        <v>9.4992484688146526</v>
      </c>
      <c r="AL244" s="17">
        <f t="shared" si="130"/>
        <v>33.450000000000003</v>
      </c>
      <c r="AM244" s="24">
        <f t="shared" si="131"/>
        <v>3.1314000000000002</v>
      </c>
      <c r="AN244" s="17">
        <f t="shared" si="164"/>
        <v>97.912845003578624</v>
      </c>
      <c r="AO244" s="18">
        <f t="shared" si="132"/>
        <v>6.5142015247278834E-2</v>
      </c>
      <c r="AP244" s="24">
        <f t="shared" si="133"/>
        <v>0.28848485487521103</v>
      </c>
      <c r="AQ244" s="24">
        <f t="shared" si="134"/>
        <v>7.860561963127549</v>
      </c>
      <c r="AR244" s="24">
        <f t="shared" si="135"/>
        <v>3.3022863265902909</v>
      </c>
      <c r="AS244" s="24">
        <f t="shared" si="136"/>
        <v>5.5814241448589197</v>
      </c>
      <c r="AT244" s="24">
        <f t="shared" si="154"/>
        <v>1.8294666249310212</v>
      </c>
      <c r="AU244" s="24">
        <f t="shared" si="155"/>
        <v>0.70745057668147937</v>
      </c>
      <c r="AV244" s="24">
        <f t="shared" si="137"/>
        <v>1.2684586008062504</v>
      </c>
      <c r="AW244" s="24">
        <f t="shared" si="138"/>
        <v>4.3129655440526697</v>
      </c>
      <c r="AX244" s="24">
        <f t="shared" si="139"/>
        <v>19.558</v>
      </c>
      <c r="AY244" s="24">
        <f t="shared" si="140"/>
        <v>0.98236570557672775</v>
      </c>
      <c r="AZ244" s="24">
        <f t="shared" si="141"/>
        <v>0.15283347218637625</v>
      </c>
      <c r="BA244" s="24">
        <f t="shared" si="165"/>
        <v>1.6725906217817612</v>
      </c>
      <c r="BB244" s="24">
        <f t="shared" si="166"/>
        <v>8.3834314464229065E-2</v>
      </c>
      <c r="BC244" s="24">
        <f t="shared" si="167"/>
        <v>0.82498997270670027</v>
      </c>
      <c r="BD244" s="24">
        <f t="shared" si="142"/>
        <v>35.481001202055623</v>
      </c>
      <c r="BE244" s="24">
        <f t="shared" si="168"/>
        <v>26.826475388850213</v>
      </c>
      <c r="BF244" s="18">
        <f t="shared" si="156"/>
        <v>0.9468258364852844</v>
      </c>
      <c r="BG244" s="25">
        <f t="shared" si="143"/>
        <v>9765829110.2263317</v>
      </c>
      <c r="BH244" s="25">
        <f t="shared" si="144"/>
        <v>7977580007.8361626</v>
      </c>
      <c r="BI244" s="24">
        <f t="shared" si="145"/>
        <v>43.497967452930205</v>
      </c>
      <c r="BJ244" s="18">
        <f t="shared" si="146"/>
        <v>0.18232378563714022</v>
      </c>
      <c r="BK244" s="18">
        <f t="shared" si="147"/>
        <v>0.92821487925513402</v>
      </c>
      <c r="BL244" s="24">
        <f t="shared" si="148"/>
        <v>7.361406824741616</v>
      </c>
      <c r="BM244" s="24">
        <f t="shared" si="149"/>
        <v>12.196593175258384</v>
      </c>
      <c r="BN244" s="24">
        <f t="shared" si="157"/>
        <v>0.48018083367158992</v>
      </c>
      <c r="BO244" s="24">
        <f t="shared" si="150"/>
        <v>1.4355612241516527</v>
      </c>
      <c r="BP244" s="24">
        <f t="shared" si="151"/>
        <v>2.5824499899817965</v>
      </c>
      <c r="BQ244" s="24">
        <f t="shared" si="152"/>
        <v>0.42298201034790173</v>
      </c>
      <c r="BS244" s="9"/>
      <c r="BT244" s="13"/>
      <c r="BU244" s="14"/>
      <c r="BV244" s="13"/>
      <c r="BW244" s="26"/>
      <c r="BX244" s="27"/>
      <c r="BZ244" s="13"/>
      <c r="CA244" s="14"/>
      <c r="CB244" s="13"/>
      <c r="CC244" s="6"/>
      <c r="CD244" s="28"/>
      <c r="CF244" s="15"/>
      <c r="CG244" s="15"/>
      <c r="CH244" s="15"/>
    </row>
    <row r="245" spans="1:86" ht="18.75">
      <c r="A245">
        <f t="shared" si="158"/>
        <v>242</v>
      </c>
      <c r="B245">
        <f t="shared" si="159"/>
        <v>8.8000000000000007</v>
      </c>
      <c r="C245">
        <f t="shared" si="160"/>
        <v>1.8</v>
      </c>
      <c r="D245" s="29">
        <f t="shared" si="161"/>
        <v>7.2708338522207461</v>
      </c>
      <c r="E245">
        <f t="shared" si="162"/>
        <v>0</v>
      </c>
      <c r="F245">
        <f t="shared" si="163"/>
        <v>42.2</v>
      </c>
      <c r="G245">
        <f t="shared" si="163"/>
        <v>21.3</v>
      </c>
      <c r="H245">
        <v>2002</v>
      </c>
      <c r="I245">
        <v>242</v>
      </c>
      <c r="J245">
        <v>26</v>
      </c>
      <c r="K245">
        <v>42.2</v>
      </c>
      <c r="L245">
        <v>21.3</v>
      </c>
      <c r="M245">
        <v>31.9</v>
      </c>
      <c r="N245">
        <v>46.2</v>
      </c>
      <c r="O245">
        <v>8.8000000000000007</v>
      </c>
      <c r="P245">
        <v>21.6</v>
      </c>
      <c r="Q245">
        <v>4</v>
      </c>
      <c r="R245">
        <v>25.69</v>
      </c>
      <c r="S245">
        <v>0</v>
      </c>
      <c r="T245">
        <v>41.1</v>
      </c>
      <c r="U245">
        <v>29.8</v>
      </c>
      <c r="V245">
        <v>35.200000000000003</v>
      </c>
      <c r="W245">
        <v>33.700000000000003</v>
      </c>
      <c r="X245">
        <v>33.4</v>
      </c>
      <c r="Y245">
        <v>33.5</v>
      </c>
      <c r="Z245">
        <v>1.8</v>
      </c>
      <c r="AA245">
        <v>0.4</v>
      </c>
      <c r="AB245">
        <v>71</v>
      </c>
      <c r="AC245">
        <v>71</v>
      </c>
      <c r="AD245">
        <v>6</v>
      </c>
      <c r="AE245">
        <v>8</v>
      </c>
      <c r="AF245">
        <v>14.8</v>
      </c>
      <c r="AG245"/>
      <c r="AH245"/>
      <c r="AI245"/>
      <c r="AJ245">
        <f t="shared" si="153"/>
        <v>242</v>
      </c>
      <c r="AK245" s="24">
        <f t="shared" si="129"/>
        <v>7.2708338522207461</v>
      </c>
      <c r="AL245" s="17">
        <f t="shared" si="130"/>
        <v>31.75</v>
      </c>
      <c r="AM245" s="24">
        <f t="shared" si="131"/>
        <v>1.6578000000000002</v>
      </c>
      <c r="AN245" s="17">
        <f t="shared" si="164"/>
        <v>97.894220796985095</v>
      </c>
      <c r="AO245" s="18">
        <f t="shared" si="132"/>
        <v>6.5129624448606413E-2</v>
      </c>
      <c r="AP245" s="24">
        <f t="shared" si="133"/>
        <v>0.26549614899171459</v>
      </c>
      <c r="AQ245" s="24">
        <f t="shared" si="134"/>
        <v>8.2854937459841977</v>
      </c>
      <c r="AR245" s="24">
        <f t="shared" si="135"/>
        <v>2.5332049812438213</v>
      </c>
      <c r="AS245" s="24">
        <f t="shared" si="136"/>
        <v>5.4093493636140098</v>
      </c>
      <c r="AT245" s="24">
        <f t="shared" si="154"/>
        <v>1.1703407013346456</v>
      </c>
      <c r="AU245" s="24">
        <f t="shared" si="155"/>
        <v>0.72912344964660947</v>
      </c>
      <c r="AV245" s="24">
        <f t="shared" si="137"/>
        <v>0.94973207549062755</v>
      </c>
      <c r="AW245" s="24">
        <f t="shared" si="138"/>
        <v>4.4596172881233827</v>
      </c>
      <c r="AX245" s="24">
        <f t="shared" si="139"/>
        <v>19.781300000000002</v>
      </c>
      <c r="AY245" s="24">
        <f t="shared" si="140"/>
        <v>0.98284845419886802</v>
      </c>
      <c r="AZ245" s="24">
        <f t="shared" si="141"/>
        <v>0.14628056709477169</v>
      </c>
      <c r="BA245" s="24">
        <f t="shared" si="165"/>
        <v>1.6681474047068345</v>
      </c>
      <c r="BB245" s="24">
        <f t="shared" si="166"/>
        <v>8.0266081038124062E-2</v>
      </c>
      <c r="BC245" s="24">
        <f t="shared" si="167"/>
        <v>0.82580497789793528</v>
      </c>
      <c r="BD245" s="24">
        <f t="shared" si="142"/>
        <v>35.308215023911032</v>
      </c>
      <c r="BE245" s="24">
        <f t="shared" si="168"/>
        <v>26.695835215278652</v>
      </c>
      <c r="BF245" s="18">
        <f t="shared" si="156"/>
        <v>0.96232239196985347</v>
      </c>
      <c r="BG245" s="25">
        <f t="shared" si="143"/>
        <v>9890686301.1633568</v>
      </c>
      <c r="BH245" s="25">
        <f t="shared" si="144"/>
        <v>7518050368.217514</v>
      </c>
      <c r="BI245" s="24">
        <f t="shared" si="145"/>
        <v>42.677517944987201</v>
      </c>
      <c r="BJ245" s="18">
        <f t="shared" si="146"/>
        <v>0.20356412246180883</v>
      </c>
      <c r="BK245" s="18">
        <f t="shared" si="147"/>
        <v>0.94913522915930237</v>
      </c>
      <c r="BL245" s="24">
        <f t="shared" si="148"/>
        <v>8.2457181217621756</v>
      </c>
      <c r="BM245" s="24">
        <f t="shared" si="149"/>
        <v>11.535581878237826</v>
      </c>
      <c r="BN245" s="24">
        <f t="shared" si="157"/>
        <v>0.44903004586367556</v>
      </c>
      <c r="BO245" s="24">
        <f t="shared" si="150"/>
        <v>1.249562246540707</v>
      </c>
      <c r="BP245" s="24">
        <f t="shared" si="151"/>
        <v>1.4212783516797942</v>
      </c>
      <c r="BQ245" s="24">
        <f t="shared" si="152"/>
        <v>0.3673362165200269</v>
      </c>
      <c r="BS245" s="9"/>
      <c r="BT245" s="13"/>
      <c r="BU245" s="14"/>
      <c r="BV245" s="13"/>
      <c r="BW245" s="26"/>
      <c r="BX245" s="27"/>
      <c r="BZ245" s="13"/>
      <c r="CA245" s="14"/>
      <c r="CB245" s="13"/>
      <c r="CC245" s="6"/>
      <c r="CD245" s="28"/>
      <c r="CF245" s="15"/>
      <c r="CG245" s="15"/>
      <c r="CH245" s="15"/>
    </row>
    <row r="246" spans="1:86" ht="18.75">
      <c r="A246">
        <f t="shared" si="158"/>
        <v>243</v>
      </c>
      <c r="B246">
        <f t="shared" si="159"/>
        <v>8.8000000000000007</v>
      </c>
      <c r="C246">
        <f t="shared" si="160"/>
        <v>2</v>
      </c>
      <c r="D246" s="29">
        <f t="shared" si="161"/>
        <v>7.7087828075809588</v>
      </c>
      <c r="E246">
        <f t="shared" si="162"/>
        <v>0</v>
      </c>
      <c r="F246">
        <f t="shared" si="163"/>
        <v>43.2</v>
      </c>
      <c r="G246">
        <f t="shared" si="163"/>
        <v>20.6</v>
      </c>
      <c r="H246">
        <v>2002</v>
      </c>
      <c r="I246">
        <v>243</v>
      </c>
      <c r="J246">
        <v>26</v>
      </c>
      <c r="K246">
        <v>43.2</v>
      </c>
      <c r="L246">
        <v>20.6</v>
      </c>
      <c r="M246">
        <v>33.299999999999997</v>
      </c>
      <c r="N246">
        <v>51.8</v>
      </c>
      <c r="O246">
        <v>8.8000000000000007</v>
      </c>
      <c r="P246">
        <v>22.3</v>
      </c>
      <c r="Q246">
        <v>4.3</v>
      </c>
      <c r="R246">
        <v>25.49</v>
      </c>
      <c r="S246">
        <v>0</v>
      </c>
      <c r="T246">
        <v>41.4</v>
      </c>
      <c r="U246">
        <v>30.1</v>
      </c>
      <c r="V246">
        <v>35.6</v>
      </c>
      <c r="W246">
        <v>33.700000000000003</v>
      </c>
      <c r="X246">
        <v>33.4</v>
      </c>
      <c r="Y246">
        <v>33.5</v>
      </c>
      <c r="Z246">
        <v>2</v>
      </c>
      <c r="AA246">
        <v>1.2</v>
      </c>
      <c r="AB246">
        <v>88</v>
      </c>
      <c r="AC246">
        <v>53</v>
      </c>
      <c r="AD246">
        <v>8.4</v>
      </c>
      <c r="AE246">
        <v>8.1999999999999993</v>
      </c>
      <c r="AF246">
        <v>14.6</v>
      </c>
      <c r="AG246"/>
      <c r="AH246"/>
      <c r="AI246"/>
      <c r="AJ246">
        <f t="shared" si="153"/>
        <v>243</v>
      </c>
      <c r="AK246" s="24">
        <f t="shared" si="129"/>
        <v>7.7087828075809588</v>
      </c>
      <c r="AL246" s="17">
        <f t="shared" si="130"/>
        <v>31.900000000000002</v>
      </c>
      <c r="AM246" s="24">
        <f t="shared" si="131"/>
        <v>1.8420000000000001</v>
      </c>
      <c r="AN246" s="17">
        <f t="shared" si="164"/>
        <v>97.895872343002296</v>
      </c>
      <c r="AO246" s="18">
        <f t="shared" si="132"/>
        <v>6.5130723232283153E-2</v>
      </c>
      <c r="AP246" s="24">
        <f t="shared" si="133"/>
        <v>0.26746079238007353</v>
      </c>
      <c r="AQ246" s="24">
        <f t="shared" si="134"/>
        <v>8.7301189941434512</v>
      </c>
      <c r="AR246" s="24">
        <f t="shared" si="135"/>
        <v>2.4265523121060211</v>
      </c>
      <c r="AS246" s="24">
        <f t="shared" si="136"/>
        <v>5.5783356531247357</v>
      </c>
      <c r="AT246" s="24">
        <f t="shared" si="154"/>
        <v>1.2569540976709188</v>
      </c>
      <c r="AU246" s="24">
        <f t="shared" si="155"/>
        <v>0.76825047148462378</v>
      </c>
      <c r="AV246" s="24">
        <f t="shared" si="137"/>
        <v>1.0126022845777713</v>
      </c>
      <c r="AW246" s="24">
        <f t="shared" si="138"/>
        <v>4.5657333685469643</v>
      </c>
      <c r="AX246" s="24">
        <f t="shared" si="139"/>
        <v>19.627299999999998</v>
      </c>
      <c r="AY246" s="24">
        <f t="shared" si="140"/>
        <v>0.98333628519418981</v>
      </c>
      <c r="AZ246" s="24">
        <f t="shared" si="141"/>
        <v>0.13968431591414338</v>
      </c>
      <c r="BA246" s="24">
        <f t="shared" si="165"/>
        <v>1.6636853929174702</v>
      </c>
      <c r="BB246" s="24">
        <f t="shared" si="166"/>
        <v>7.6670763907466036E-2</v>
      </c>
      <c r="BC246" s="24">
        <f t="shared" si="167"/>
        <v>0.82658956107568504</v>
      </c>
      <c r="BD246" s="24">
        <f t="shared" si="142"/>
        <v>35.133236928971996</v>
      </c>
      <c r="BE246" s="24">
        <f t="shared" si="168"/>
        <v>26.563537777257146</v>
      </c>
      <c r="BF246" s="18">
        <f t="shared" si="156"/>
        <v>0.95958603909392381</v>
      </c>
      <c r="BG246" s="25">
        <f t="shared" si="143"/>
        <v>10016736917.255581</v>
      </c>
      <c r="BH246" s="25">
        <f t="shared" si="144"/>
        <v>7446816255.3878994</v>
      </c>
      <c r="BI246" s="24">
        <f t="shared" si="145"/>
        <v>42.811900602735484</v>
      </c>
      <c r="BJ246" s="18">
        <f t="shared" si="146"/>
        <v>0.19912060201106652</v>
      </c>
      <c r="BK246" s="18">
        <f t="shared" si="147"/>
        <v>0.9454411527767973</v>
      </c>
      <c r="BL246" s="24">
        <f t="shared" si="148"/>
        <v>8.0596319020235629</v>
      </c>
      <c r="BM246" s="24">
        <f t="shared" si="149"/>
        <v>11.567668097976435</v>
      </c>
      <c r="BN246" s="24">
        <f t="shared" si="157"/>
        <v>0.45381200855144904</v>
      </c>
      <c r="BO246" s="24">
        <f t="shared" si="150"/>
        <v>1.262310251593586</v>
      </c>
      <c r="BP246" s="24">
        <f t="shared" si="151"/>
        <v>1.6160072912000627</v>
      </c>
      <c r="BQ246" s="24">
        <f t="shared" si="152"/>
        <v>0.37338158495827101</v>
      </c>
      <c r="BS246" s="9"/>
      <c r="BT246" s="13"/>
      <c r="BU246" s="14"/>
      <c r="BV246" s="13"/>
      <c r="BW246" s="26"/>
      <c r="BX246" s="27"/>
      <c r="BZ246" s="13"/>
      <c r="CA246" s="14"/>
      <c r="CB246" s="13"/>
      <c r="CC246" s="6"/>
      <c r="CD246" s="28"/>
      <c r="CF246" s="15"/>
      <c r="CG246" s="15"/>
      <c r="CH246" s="15"/>
    </row>
    <row r="247" spans="1:86" ht="18.75">
      <c r="A247">
        <f t="shared" si="158"/>
        <v>244</v>
      </c>
      <c r="B247">
        <f t="shared" si="159"/>
        <v>13.1</v>
      </c>
      <c r="C247">
        <f t="shared" si="160"/>
        <v>3.2</v>
      </c>
      <c r="D247" s="29">
        <f t="shared" si="161"/>
        <v>9.2159643423769637</v>
      </c>
      <c r="E247">
        <f t="shared" si="162"/>
        <v>0</v>
      </c>
      <c r="F247">
        <f t="shared" si="163"/>
        <v>42.5</v>
      </c>
      <c r="G247">
        <f t="shared" si="163"/>
        <v>27.1</v>
      </c>
      <c r="H247">
        <v>2002</v>
      </c>
      <c r="I247">
        <v>244</v>
      </c>
      <c r="J247">
        <v>26</v>
      </c>
      <c r="K247">
        <v>42.5</v>
      </c>
      <c r="L247">
        <v>27.1</v>
      </c>
      <c r="M247">
        <v>34.799999999999997</v>
      </c>
      <c r="N247">
        <v>41.6</v>
      </c>
      <c r="O247">
        <v>13.1</v>
      </c>
      <c r="P247">
        <v>25.7</v>
      </c>
      <c r="Q247">
        <v>4.3</v>
      </c>
      <c r="R247">
        <v>23.07</v>
      </c>
      <c r="S247">
        <v>0</v>
      </c>
      <c r="T247">
        <v>41.9</v>
      </c>
      <c r="U247">
        <v>32.6</v>
      </c>
      <c r="V247">
        <v>36.700000000000003</v>
      </c>
      <c r="W247">
        <v>33.700000000000003</v>
      </c>
      <c r="X247">
        <v>33.5</v>
      </c>
      <c r="Y247">
        <v>33.6</v>
      </c>
      <c r="Z247">
        <v>3.2</v>
      </c>
      <c r="AA247">
        <v>1.8</v>
      </c>
      <c r="AB247">
        <v>100</v>
      </c>
      <c r="AC247">
        <v>53</v>
      </c>
      <c r="AD247">
        <v>9.5</v>
      </c>
      <c r="AE247">
        <v>8.4</v>
      </c>
      <c r="AF247">
        <v>16.7</v>
      </c>
      <c r="AG247"/>
      <c r="AH247"/>
      <c r="AI247"/>
      <c r="AJ247">
        <f t="shared" si="153"/>
        <v>244</v>
      </c>
      <c r="AK247" s="24">
        <f t="shared" si="129"/>
        <v>9.2159643423769637</v>
      </c>
      <c r="AL247" s="17">
        <f t="shared" si="130"/>
        <v>34.799999999999997</v>
      </c>
      <c r="AM247" s="24">
        <f t="shared" si="131"/>
        <v>2.9472000000000005</v>
      </c>
      <c r="AN247" s="17">
        <f t="shared" si="164"/>
        <v>97.927490353143227</v>
      </c>
      <c r="AO247" s="18">
        <f t="shared" si="132"/>
        <v>6.5151758888009559E-2</v>
      </c>
      <c r="AP247" s="24">
        <f t="shared" si="133"/>
        <v>0.30790546480733311</v>
      </c>
      <c r="AQ247" s="24">
        <f t="shared" si="134"/>
        <v>8.4167797588218445</v>
      </c>
      <c r="AR247" s="24">
        <f t="shared" si="135"/>
        <v>3.5863105663510559</v>
      </c>
      <c r="AS247" s="24">
        <f t="shared" si="136"/>
        <v>6.0015451625864502</v>
      </c>
      <c r="AT247" s="24">
        <f t="shared" si="154"/>
        <v>1.4919051956020395</v>
      </c>
      <c r="AU247" s="24">
        <f t="shared" si="155"/>
        <v>1.1025981484056617</v>
      </c>
      <c r="AV247" s="24">
        <f t="shared" si="137"/>
        <v>1.2972516720038505</v>
      </c>
      <c r="AW247" s="24">
        <f t="shared" si="138"/>
        <v>4.7042934905826002</v>
      </c>
      <c r="AX247" s="24">
        <f t="shared" si="139"/>
        <v>17.7639</v>
      </c>
      <c r="AY247" s="24">
        <f t="shared" si="140"/>
        <v>0.98382905400784104</v>
      </c>
      <c r="AZ247" s="24">
        <f t="shared" si="141"/>
        <v>0.13304667325607564</v>
      </c>
      <c r="BA247" s="24">
        <f t="shared" si="165"/>
        <v>1.6592055941066006</v>
      </c>
      <c r="BB247" s="24">
        <f t="shared" si="166"/>
        <v>7.3049519052662021E-2</v>
      </c>
      <c r="BC247" s="24">
        <f t="shared" si="167"/>
        <v>0.82734276299352993</v>
      </c>
      <c r="BD247" s="24">
        <f t="shared" si="142"/>
        <v>34.956101127234902</v>
      </c>
      <c r="BE247" s="24">
        <f t="shared" si="168"/>
        <v>26.429608940279763</v>
      </c>
      <c r="BF247" s="18">
        <f t="shared" si="156"/>
        <v>0.87288465191175846</v>
      </c>
      <c r="BG247" s="25">
        <f t="shared" si="143"/>
        <v>9928375831.8947105</v>
      </c>
      <c r="BH247" s="25">
        <f t="shared" si="144"/>
        <v>8128116525.0957737</v>
      </c>
      <c r="BI247" s="24">
        <f t="shared" si="145"/>
        <v>44.265491013162176</v>
      </c>
      <c r="BJ247" s="18">
        <f t="shared" si="146"/>
        <v>0.18054426077661717</v>
      </c>
      <c r="BK247" s="18">
        <f t="shared" si="147"/>
        <v>0.82839428008087401</v>
      </c>
      <c r="BL247" s="24">
        <f t="shared" si="148"/>
        <v>6.6204279714209457</v>
      </c>
      <c r="BM247" s="24">
        <f t="shared" si="149"/>
        <v>11.143472028579055</v>
      </c>
      <c r="BN247" s="24">
        <f t="shared" si="157"/>
        <v>0.48302869651404656</v>
      </c>
      <c r="BO247" s="24">
        <f t="shared" si="150"/>
        <v>1.3999034612870767</v>
      </c>
      <c r="BP247" s="24">
        <f t="shared" si="151"/>
        <v>2.63984459022566</v>
      </c>
      <c r="BQ247" s="24">
        <f t="shared" si="152"/>
        <v>0.43834241338555491</v>
      </c>
      <c r="BS247" s="9"/>
      <c r="BT247" s="13"/>
      <c r="BU247" s="14"/>
      <c r="BV247" s="13"/>
      <c r="BW247" s="26"/>
      <c r="BX247" s="27"/>
      <c r="BZ247" s="13"/>
      <c r="CA247" s="14"/>
      <c r="CB247" s="13"/>
      <c r="CC247" s="6"/>
      <c r="CD247" s="28"/>
      <c r="CF247" s="15"/>
      <c r="CG247" s="15"/>
      <c r="CH247" s="15"/>
    </row>
    <row r="248" spans="1:86" ht="18.75">
      <c r="A248">
        <f t="shared" si="158"/>
        <v>245</v>
      </c>
      <c r="B248">
        <f t="shared" si="159"/>
        <v>10.5</v>
      </c>
      <c r="C248">
        <f t="shared" si="160"/>
        <v>1.9</v>
      </c>
      <c r="D248" s="29">
        <f t="shared" si="161"/>
        <v>7.4214581066110696</v>
      </c>
      <c r="E248">
        <f t="shared" si="162"/>
        <v>0</v>
      </c>
      <c r="F248">
        <f t="shared" si="163"/>
        <v>43.3</v>
      </c>
      <c r="G248">
        <f t="shared" si="163"/>
        <v>25.2</v>
      </c>
      <c r="H248">
        <v>2002</v>
      </c>
      <c r="I248">
        <v>245</v>
      </c>
      <c r="J248">
        <v>26</v>
      </c>
      <c r="K248">
        <v>43.3</v>
      </c>
      <c r="L248">
        <v>25.2</v>
      </c>
      <c r="M248">
        <v>33.6</v>
      </c>
      <c r="N248">
        <v>36.5</v>
      </c>
      <c r="O248">
        <v>10.5</v>
      </c>
      <c r="P248">
        <v>23.3</v>
      </c>
      <c r="Q248">
        <v>4.2</v>
      </c>
      <c r="R248">
        <v>24.51</v>
      </c>
      <c r="S248">
        <v>0</v>
      </c>
      <c r="T248">
        <v>42.2</v>
      </c>
      <c r="U248">
        <v>31.4</v>
      </c>
      <c r="V248">
        <v>36.5</v>
      </c>
      <c r="W248">
        <v>34</v>
      </c>
      <c r="X248">
        <v>33.700000000000003</v>
      </c>
      <c r="Y248">
        <v>33.799999999999997</v>
      </c>
      <c r="Z248">
        <v>1.9</v>
      </c>
      <c r="AA248">
        <v>0.8</v>
      </c>
      <c r="AB248">
        <v>270</v>
      </c>
      <c r="AC248">
        <v>62</v>
      </c>
      <c r="AD248">
        <v>7.3</v>
      </c>
      <c r="AE248">
        <v>8</v>
      </c>
      <c r="AF248">
        <v>16.100000000000001</v>
      </c>
      <c r="AG248"/>
      <c r="AH248"/>
      <c r="AI248"/>
      <c r="AJ248">
        <f t="shared" si="153"/>
        <v>245</v>
      </c>
      <c r="AK248" s="24">
        <f t="shared" si="129"/>
        <v>7.4214581066110696</v>
      </c>
      <c r="AL248" s="17">
        <f t="shared" si="130"/>
        <v>34.25</v>
      </c>
      <c r="AM248" s="24">
        <f t="shared" si="131"/>
        <v>1.7499</v>
      </c>
      <c r="AN248" s="17">
        <f t="shared" si="164"/>
        <v>97.921539042745437</v>
      </c>
      <c r="AO248" s="18">
        <f t="shared" si="132"/>
        <v>6.5147799444765328E-2</v>
      </c>
      <c r="AP248" s="24">
        <f t="shared" si="133"/>
        <v>0.29986557416685972</v>
      </c>
      <c r="AQ248" s="24">
        <f t="shared" si="134"/>
        <v>8.7756933811700417</v>
      </c>
      <c r="AR248" s="24">
        <f t="shared" si="135"/>
        <v>3.2057122429156886</v>
      </c>
      <c r="AS248" s="24">
        <f t="shared" si="136"/>
        <v>5.9907028120428656</v>
      </c>
      <c r="AT248" s="24">
        <f t="shared" si="154"/>
        <v>1.1700849686642263</v>
      </c>
      <c r="AU248" s="24">
        <f t="shared" si="155"/>
        <v>0.92144780502285439</v>
      </c>
      <c r="AV248" s="24">
        <f t="shared" si="137"/>
        <v>1.0457663868435403</v>
      </c>
      <c r="AW248" s="24">
        <f t="shared" si="138"/>
        <v>4.9449364251993249</v>
      </c>
      <c r="AX248" s="24">
        <f t="shared" si="139"/>
        <v>18.872700000000002</v>
      </c>
      <c r="AY248" s="24">
        <f t="shared" si="140"/>
        <v>0.98432661462178739</v>
      </c>
      <c r="AZ248" s="24">
        <f t="shared" si="141"/>
        <v>0.1263696059973394</v>
      </c>
      <c r="BA248" s="24">
        <f t="shared" si="165"/>
        <v>1.654708999063234</v>
      </c>
      <c r="BB248" s="24">
        <f t="shared" si="166"/>
        <v>6.9403518800649933E-2</v>
      </c>
      <c r="BC248" s="24">
        <f t="shared" si="167"/>
        <v>0.82806366194665759</v>
      </c>
      <c r="BD248" s="24">
        <f t="shared" si="142"/>
        <v>34.776843657044992</v>
      </c>
      <c r="BE248" s="24">
        <f t="shared" si="168"/>
        <v>26.294075952218577</v>
      </c>
      <c r="BF248" s="18">
        <f t="shared" si="156"/>
        <v>0.93214912912472803</v>
      </c>
      <c r="BG248" s="25">
        <f t="shared" si="143"/>
        <v>10029407908.895084</v>
      </c>
      <c r="BH248" s="25">
        <f t="shared" si="144"/>
        <v>7924327098.1011505</v>
      </c>
      <c r="BI248" s="24">
        <f t="shared" si="145"/>
        <v>44.01358136965127</v>
      </c>
      <c r="BJ248" s="18">
        <f t="shared" si="146"/>
        <v>0.19683219222837353</v>
      </c>
      <c r="BK248" s="18">
        <f t="shared" si="147"/>
        <v>0.90840132431838294</v>
      </c>
      <c r="BL248" s="24">
        <f t="shared" si="148"/>
        <v>7.8697438444371475</v>
      </c>
      <c r="BM248" s="24">
        <f t="shared" si="149"/>
        <v>11.002956155562854</v>
      </c>
      <c r="BN248" s="24">
        <f t="shared" si="157"/>
        <v>0.44891701981080595</v>
      </c>
      <c r="BO248" s="24">
        <f t="shared" si="150"/>
        <v>1.3461583681692206</v>
      </c>
      <c r="BP248" s="24">
        <f t="shared" si="151"/>
        <v>1.6504341939943918</v>
      </c>
      <c r="BQ248" s="24">
        <f t="shared" si="152"/>
        <v>0.40377409925607927</v>
      </c>
      <c r="BS248" s="9"/>
      <c r="BT248" s="13"/>
      <c r="BU248" s="14"/>
      <c r="BV248" s="13"/>
      <c r="BW248" s="26"/>
      <c r="BX248" s="27"/>
      <c r="BZ248" s="13"/>
      <c r="CA248" s="14"/>
      <c r="CB248" s="13"/>
      <c r="CC248" s="6"/>
      <c r="CD248" s="28"/>
      <c r="CF248" s="15"/>
      <c r="CG248" s="15"/>
      <c r="CH248" s="15"/>
    </row>
    <row r="249" spans="1:86" ht="18.75">
      <c r="A249">
        <f t="shared" si="158"/>
        <v>246</v>
      </c>
      <c r="B249">
        <f t="shared" si="159"/>
        <v>12.2</v>
      </c>
      <c r="C249">
        <f t="shared" si="160"/>
        <v>1.8</v>
      </c>
      <c r="D249" s="29">
        <f t="shared" si="161"/>
        <v>7.1295652505679161</v>
      </c>
      <c r="E249">
        <f t="shared" si="162"/>
        <v>0</v>
      </c>
      <c r="F249">
        <f t="shared" si="163"/>
        <v>43.1</v>
      </c>
      <c r="G249">
        <f t="shared" si="163"/>
        <v>25.6</v>
      </c>
      <c r="H249">
        <v>2002</v>
      </c>
      <c r="I249">
        <v>246</v>
      </c>
      <c r="J249">
        <v>26</v>
      </c>
      <c r="K249">
        <v>43.1</v>
      </c>
      <c r="L249">
        <v>25.6</v>
      </c>
      <c r="M249">
        <v>34.1</v>
      </c>
      <c r="N249">
        <v>57.9</v>
      </c>
      <c r="O249">
        <v>12.2</v>
      </c>
      <c r="P249">
        <v>29.6</v>
      </c>
      <c r="Q249">
        <v>4</v>
      </c>
      <c r="R249">
        <v>23.91</v>
      </c>
      <c r="S249">
        <v>0</v>
      </c>
      <c r="T249">
        <v>42.5</v>
      </c>
      <c r="U249">
        <v>32.1</v>
      </c>
      <c r="V249">
        <v>36.9</v>
      </c>
      <c r="W249">
        <v>34.1</v>
      </c>
      <c r="X249">
        <v>33.799999999999997</v>
      </c>
      <c r="Y249">
        <v>34</v>
      </c>
      <c r="Z249">
        <v>1.8</v>
      </c>
      <c r="AA249">
        <v>0.5</v>
      </c>
      <c r="AB249">
        <v>236</v>
      </c>
      <c r="AC249">
        <v>68</v>
      </c>
      <c r="AD249">
        <v>8.1999999999999993</v>
      </c>
      <c r="AE249">
        <v>7.6</v>
      </c>
      <c r="AF249">
        <v>16.3</v>
      </c>
      <c r="AG249"/>
      <c r="AH249"/>
      <c r="AI249"/>
      <c r="AJ249">
        <f t="shared" si="153"/>
        <v>246</v>
      </c>
      <c r="AK249" s="24">
        <f t="shared" si="129"/>
        <v>7.1295652505679161</v>
      </c>
      <c r="AL249" s="17">
        <f t="shared" si="130"/>
        <v>34.35</v>
      </c>
      <c r="AM249" s="24">
        <f t="shared" si="131"/>
        <v>1.6578000000000002</v>
      </c>
      <c r="AN249" s="17">
        <f t="shared" si="164"/>
        <v>97.922622660814568</v>
      </c>
      <c r="AO249" s="18">
        <f t="shared" si="132"/>
        <v>6.5148520382501116E-2</v>
      </c>
      <c r="AP249" s="24">
        <f t="shared" si="133"/>
        <v>0.30131417942466276</v>
      </c>
      <c r="AQ249" s="24">
        <f t="shared" si="134"/>
        <v>8.6847490326875256</v>
      </c>
      <c r="AR249" s="24">
        <f t="shared" si="135"/>
        <v>3.2827711697769288</v>
      </c>
      <c r="AS249" s="24">
        <f t="shared" si="136"/>
        <v>5.9837601012322272</v>
      </c>
      <c r="AT249" s="24">
        <f t="shared" si="154"/>
        <v>1.9007245073008416</v>
      </c>
      <c r="AU249" s="24">
        <f t="shared" si="155"/>
        <v>1.059539381987878</v>
      </c>
      <c r="AV249" s="24">
        <f t="shared" si="137"/>
        <v>1.4801319446443597</v>
      </c>
      <c r="AW249" s="24">
        <f t="shared" si="138"/>
        <v>4.5036281565878671</v>
      </c>
      <c r="AX249" s="24">
        <f t="shared" si="139"/>
        <v>18.410700000000002</v>
      </c>
      <c r="AY249" s="24">
        <f t="shared" si="140"/>
        <v>0.98482881959808055</v>
      </c>
      <c r="AZ249" s="24">
        <f t="shared" si="141"/>
        <v>0.11965509269706703</v>
      </c>
      <c r="BA249" s="24">
        <f t="shared" si="165"/>
        <v>1.650196582280034</v>
      </c>
      <c r="BB249" s="24">
        <f t="shared" si="166"/>
        <v>6.5733951214074951E-2</v>
      </c>
      <c r="BC249" s="24">
        <f t="shared" si="167"/>
        <v>0.8287513750026323</v>
      </c>
      <c r="BD249" s="24">
        <f t="shared" si="142"/>
        <v>34.595502397199688</v>
      </c>
      <c r="BE249" s="24">
        <f t="shared" si="168"/>
        <v>26.156967452474738</v>
      </c>
      <c r="BF249" s="18">
        <f t="shared" si="156"/>
        <v>0.91409679059480764</v>
      </c>
      <c r="BG249" s="25">
        <f t="shared" si="143"/>
        <v>10004077935.65424</v>
      </c>
      <c r="BH249" s="25">
        <f t="shared" si="144"/>
        <v>7966908018.4154186</v>
      </c>
      <c r="BI249" s="24">
        <f t="shared" si="145"/>
        <v>44.055872066401761</v>
      </c>
      <c r="BJ249" s="18">
        <f t="shared" si="146"/>
        <v>0.16967505727278387</v>
      </c>
      <c r="BK249" s="18">
        <f t="shared" si="147"/>
        <v>0.8840306673029904</v>
      </c>
      <c r="BL249" s="24">
        <f t="shared" si="148"/>
        <v>6.6082906762953311</v>
      </c>
      <c r="BM249" s="24">
        <f t="shared" si="149"/>
        <v>11.802409323704671</v>
      </c>
      <c r="BN249" s="24">
        <f t="shared" si="157"/>
        <v>0.49361812311604647</v>
      </c>
      <c r="BO249" s="24">
        <f t="shared" si="150"/>
        <v>1.4509431784872731</v>
      </c>
      <c r="BP249" s="24">
        <f t="shared" si="151"/>
        <v>1.4235819860823504</v>
      </c>
      <c r="BQ249" s="24">
        <f t="shared" si="152"/>
        <v>0.40318379361780143</v>
      </c>
      <c r="BS249" s="9"/>
      <c r="BT249" s="13"/>
      <c r="BU249" s="14"/>
      <c r="BV249" s="13"/>
      <c r="BW249" s="26"/>
      <c r="BX249" s="27"/>
      <c r="BZ249" s="13"/>
      <c r="CA249" s="14"/>
      <c r="CB249" s="13"/>
      <c r="CC249" s="6"/>
      <c r="CD249" s="28"/>
      <c r="CF249" s="15"/>
      <c r="CG249" s="15"/>
      <c r="CH249" s="15"/>
    </row>
    <row r="250" spans="1:86" ht="18.75">
      <c r="A250">
        <f t="shared" si="158"/>
        <v>247</v>
      </c>
      <c r="B250">
        <f t="shared" si="159"/>
        <v>11</v>
      </c>
      <c r="C250">
        <f t="shared" si="160"/>
        <v>1.5</v>
      </c>
      <c r="D250" s="29">
        <f t="shared" si="161"/>
        <v>6.650675704995118</v>
      </c>
      <c r="E250">
        <f t="shared" si="162"/>
        <v>0</v>
      </c>
      <c r="F250">
        <f t="shared" si="163"/>
        <v>43.4</v>
      </c>
      <c r="G250">
        <f t="shared" si="163"/>
        <v>26.1</v>
      </c>
      <c r="H250">
        <v>2002</v>
      </c>
      <c r="I250">
        <v>247</v>
      </c>
      <c r="J250">
        <v>26</v>
      </c>
      <c r="K250">
        <v>43.4</v>
      </c>
      <c r="L250">
        <v>26.1</v>
      </c>
      <c r="M250">
        <v>34.6</v>
      </c>
      <c r="N250">
        <v>55.1</v>
      </c>
      <c r="O250">
        <v>11</v>
      </c>
      <c r="P250">
        <v>26.4</v>
      </c>
      <c r="Q250">
        <v>4.3</v>
      </c>
      <c r="R250">
        <v>23.84</v>
      </c>
      <c r="S250">
        <v>0</v>
      </c>
      <c r="T250">
        <v>42.7</v>
      </c>
      <c r="U250">
        <v>32.200000000000003</v>
      </c>
      <c r="V250">
        <v>37.1</v>
      </c>
      <c r="W250">
        <v>34.200000000000003</v>
      </c>
      <c r="X250">
        <v>34</v>
      </c>
      <c r="Y250">
        <v>34.1</v>
      </c>
      <c r="Z250">
        <v>1.5</v>
      </c>
      <c r="AA250">
        <v>0.6</v>
      </c>
      <c r="AB250">
        <v>88</v>
      </c>
      <c r="AC250">
        <v>62</v>
      </c>
      <c r="AD250">
        <v>5.6</v>
      </c>
      <c r="AE250">
        <v>7.3</v>
      </c>
      <c r="AF250">
        <v>16.5</v>
      </c>
      <c r="AG250"/>
      <c r="AH250"/>
      <c r="AI250"/>
      <c r="AJ250">
        <f t="shared" si="153"/>
        <v>247</v>
      </c>
      <c r="AK250" s="24">
        <f t="shared" si="129"/>
        <v>6.650675704995118</v>
      </c>
      <c r="AL250" s="17">
        <f t="shared" si="130"/>
        <v>34.75</v>
      </c>
      <c r="AM250" s="24">
        <f t="shared" si="131"/>
        <v>1.3815</v>
      </c>
      <c r="AN250" s="17">
        <f t="shared" si="164"/>
        <v>97.926950191387746</v>
      </c>
      <c r="AO250" s="18">
        <f t="shared" si="132"/>
        <v>6.5151399515086528E-2</v>
      </c>
      <c r="AP250" s="24">
        <f t="shared" si="133"/>
        <v>0.30716720547020437</v>
      </c>
      <c r="AQ250" s="24">
        <f t="shared" si="134"/>
        <v>8.8214729565632872</v>
      </c>
      <c r="AR250" s="24">
        <f t="shared" si="135"/>
        <v>3.3813618118460984</v>
      </c>
      <c r="AS250" s="24">
        <f t="shared" si="136"/>
        <v>6.1014173842046926</v>
      </c>
      <c r="AT250" s="24">
        <f t="shared" si="154"/>
        <v>1.8631303583272003</v>
      </c>
      <c r="AU250" s="24">
        <f t="shared" si="155"/>
        <v>0.97036202522196158</v>
      </c>
      <c r="AV250" s="24">
        <f t="shared" si="137"/>
        <v>1.4167461917745809</v>
      </c>
      <c r="AW250" s="24">
        <f t="shared" si="138"/>
        <v>4.6846711924301117</v>
      </c>
      <c r="AX250" s="24">
        <f t="shared" si="139"/>
        <v>18.3568</v>
      </c>
      <c r="AY250" s="24">
        <f t="shared" si="140"/>
        <v>0.98533552012254777</v>
      </c>
      <c r="AZ250" s="24">
        <f t="shared" si="141"/>
        <v>0.11290512301045975</v>
      </c>
      <c r="BA250" s="24">
        <f t="shared" si="165"/>
        <v>1.6456693025972093</v>
      </c>
      <c r="BB250" s="24">
        <f t="shared" si="166"/>
        <v>6.204201945258684E-2</v>
      </c>
      <c r="BC250" s="24">
        <f t="shared" si="167"/>
        <v>0.82940505918394569</v>
      </c>
      <c r="BD250" s="24">
        <f t="shared" si="142"/>
        <v>34.412117076203472</v>
      </c>
      <c r="BE250" s="24">
        <f t="shared" si="168"/>
        <v>26.018313478975919</v>
      </c>
      <c r="BF250" s="18">
        <f t="shared" si="156"/>
        <v>0.9162776833811267</v>
      </c>
      <c r="BG250" s="25">
        <f t="shared" si="143"/>
        <v>10042090918.166571</v>
      </c>
      <c r="BH250" s="25">
        <f t="shared" si="144"/>
        <v>8020375218.0310717</v>
      </c>
      <c r="BI250" s="24">
        <f t="shared" si="145"/>
        <v>44.280135732888525</v>
      </c>
      <c r="BJ250" s="18">
        <f t="shared" si="146"/>
        <v>0.17336199305446015</v>
      </c>
      <c r="BK250" s="18">
        <f t="shared" si="147"/>
        <v>0.88697487256452112</v>
      </c>
      <c r="BL250" s="24">
        <f t="shared" si="148"/>
        <v>6.8088560308820405</v>
      </c>
      <c r="BM250" s="24">
        <f t="shared" si="149"/>
        <v>11.547943969117959</v>
      </c>
      <c r="BN250" s="24">
        <f t="shared" si="157"/>
        <v>0.48439362286568621</v>
      </c>
      <c r="BO250" s="24">
        <f t="shared" si="150"/>
        <v>1.4472370685915492</v>
      </c>
      <c r="BP250" s="24">
        <f t="shared" si="151"/>
        <v>1.2324589649147937</v>
      </c>
      <c r="BQ250" s="24">
        <f t="shared" si="152"/>
        <v>0.40292086885152223</v>
      </c>
      <c r="BS250" s="9"/>
      <c r="BT250" s="13"/>
      <c r="BU250" s="14"/>
      <c r="BV250" s="13"/>
      <c r="BW250" s="26"/>
      <c r="BX250" s="27"/>
      <c r="BZ250" s="13"/>
      <c r="CA250" s="14"/>
      <c r="CB250" s="13"/>
      <c r="CC250" s="6"/>
      <c r="CD250" s="28"/>
      <c r="CF250" s="15"/>
      <c r="CG250" s="15"/>
      <c r="CH250" s="15"/>
    </row>
    <row r="251" spans="1:86" ht="18.75">
      <c r="A251">
        <f t="shared" si="158"/>
        <v>248</v>
      </c>
      <c r="B251">
        <f t="shared" si="159"/>
        <v>15.3</v>
      </c>
      <c r="C251">
        <f t="shared" si="160"/>
        <v>1.9</v>
      </c>
      <c r="D251" s="29">
        <f t="shared" si="161"/>
        <v>6.6106941463883953</v>
      </c>
      <c r="E251">
        <f t="shared" si="162"/>
        <v>0</v>
      </c>
      <c r="F251">
        <f t="shared" si="163"/>
        <v>42.1</v>
      </c>
      <c r="G251">
        <f t="shared" si="163"/>
        <v>23</v>
      </c>
      <c r="H251">
        <v>2002</v>
      </c>
      <c r="I251">
        <v>248</v>
      </c>
      <c r="J251">
        <v>26</v>
      </c>
      <c r="K251">
        <v>42.1</v>
      </c>
      <c r="L251">
        <v>23</v>
      </c>
      <c r="M251">
        <v>34.200000000000003</v>
      </c>
      <c r="N251">
        <v>65.8</v>
      </c>
      <c r="O251">
        <v>15.3</v>
      </c>
      <c r="P251">
        <v>26.6</v>
      </c>
      <c r="Q251">
        <v>4.2</v>
      </c>
      <c r="R251">
        <v>20.03</v>
      </c>
      <c r="S251">
        <v>0</v>
      </c>
      <c r="T251">
        <v>41.5</v>
      </c>
      <c r="U251">
        <v>32.4</v>
      </c>
      <c r="V251">
        <v>36.799999999999997</v>
      </c>
      <c r="W251">
        <v>34.299999999999997</v>
      </c>
      <c r="X251">
        <v>34.1</v>
      </c>
      <c r="Y251">
        <v>34.200000000000003</v>
      </c>
      <c r="Z251">
        <v>1.9</v>
      </c>
      <c r="AA251">
        <v>0.7</v>
      </c>
      <c r="AB251">
        <v>217</v>
      </c>
      <c r="AC251">
        <v>64</v>
      </c>
      <c r="AD251">
        <v>10.7</v>
      </c>
      <c r="AE251">
        <v>6.7</v>
      </c>
      <c r="AF251">
        <v>15.4</v>
      </c>
      <c r="AG251"/>
      <c r="AH251"/>
      <c r="AI251"/>
      <c r="AJ251">
        <f t="shared" si="153"/>
        <v>248</v>
      </c>
      <c r="AK251" s="24">
        <f t="shared" si="129"/>
        <v>6.6106941463883953</v>
      </c>
      <c r="AL251" s="17">
        <f t="shared" si="130"/>
        <v>32.549999999999997</v>
      </c>
      <c r="AM251" s="24">
        <f t="shared" si="131"/>
        <v>1.7499</v>
      </c>
      <c r="AN251" s="17">
        <f t="shared" si="164"/>
        <v>97.903010573861621</v>
      </c>
      <c r="AO251" s="18">
        <f t="shared" si="132"/>
        <v>6.5135472340977316E-2</v>
      </c>
      <c r="AP251" s="24">
        <f t="shared" si="133"/>
        <v>0.27611550209990576</v>
      </c>
      <c r="AQ251" s="24">
        <f t="shared" si="134"/>
        <v>8.242126564578987</v>
      </c>
      <c r="AR251" s="24">
        <f t="shared" si="135"/>
        <v>2.809437622397069</v>
      </c>
      <c r="AS251" s="24">
        <f t="shared" si="136"/>
        <v>5.5257820934880275</v>
      </c>
      <c r="AT251" s="24">
        <f t="shared" si="154"/>
        <v>1.8486099555372713</v>
      </c>
      <c r="AU251" s="24">
        <f t="shared" si="155"/>
        <v>1.261045364380585</v>
      </c>
      <c r="AV251" s="24">
        <f t="shared" si="137"/>
        <v>1.5548276599589281</v>
      </c>
      <c r="AW251" s="24">
        <f t="shared" si="138"/>
        <v>3.9709544335290996</v>
      </c>
      <c r="AX251" s="24">
        <f t="shared" si="139"/>
        <v>15.423100000000002</v>
      </c>
      <c r="AY251" s="24">
        <f t="shared" si="140"/>
        <v>0.98584656604888798</v>
      </c>
      <c r="AZ251" s="24">
        <f t="shared" si="141"/>
        <v>0.10612169709921272</v>
      </c>
      <c r="BA251" s="24">
        <f t="shared" si="165"/>
        <v>1.6411281038804091</v>
      </c>
      <c r="BB251" s="24">
        <f t="shared" si="166"/>
        <v>5.832894110721408E-2</v>
      </c>
      <c r="BC251" s="24">
        <f t="shared" si="167"/>
        <v>0.83002391260029174</v>
      </c>
      <c r="BD251" s="24">
        <f t="shared" si="142"/>
        <v>34.226729278624866</v>
      </c>
      <c r="BE251" s="24">
        <f t="shared" si="168"/>
        <v>25.878145472982688</v>
      </c>
      <c r="BF251" s="18">
        <f t="shared" si="156"/>
        <v>0.77401218804151672</v>
      </c>
      <c r="BG251" s="25">
        <f t="shared" si="143"/>
        <v>9878147002.8103352</v>
      </c>
      <c r="BH251" s="25">
        <f t="shared" si="144"/>
        <v>7693174893.707921</v>
      </c>
      <c r="BI251" s="24">
        <f t="shared" si="145"/>
        <v>43.076095629314509</v>
      </c>
      <c r="BJ251" s="18">
        <f t="shared" si="146"/>
        <v>0.1654301797698268</v>
      </c>
      <c r="BK251" s="18">
        <f t="shared" si="147"/>
        <v>0.69491645385604761</v>
      </c>
      <c r="BL251" s="24">
        <f t="shared" si="148"/>
        <v>4.9520345823719891</v>
      </c>
      <c r="BM251" s="24">
        <f t="shared" si="149"/>
        <v>10.471065417628012</v>
      </c>
      <c r="BN251" s="24">
        <f t="shared" si="157"/>
        <v>0.52276911720559216</v>
      </c>
      <c r="BO251" s="24">
        <f t="shared" si="150"/>
        <v>1.1796191820062016</v>
      </c>
      <c r="BP251" s="24">
        <f t="shared" si="151"/>
        <v>1.3324734551035768</v>
      </c>
      <c r="BQ251" s="24">
        <f t="shared" si="152"/>
        <v>0.38000436587770497</v>
      </c>
      <c r="BS251" s="9"/>
      <c r="BT251" s="13"/>
      <c r="BU251" s="14"/>
      <c r="BV251" s="13"/>
      <c r="BW251" s="26"/>
      <c r="BX251" s="27"/>
      <c r="BZ251" s="13"/>
      <c r="CA251" s="14"/>
      <c r="CB251" s="13"/>
      <c r="CC251" s="6"/>
      <c r="CD251" s="28"/>
      <c r="CF251" s="15"/>
      <c r="CG251" s="15"/>
      <c r="CH251" s="15"/>
    </row>
    <row r="252" spans="1:86" ht="18.75">
      <c r="A252">
        <f t="shared" si="158"/>
        <v>249</v>
      </c>
      <c r="B252">
        <f t="shared" si="159"/>
        <v>21.1</v>
      </c>
      <c r="C252">
        <f t="shared" si="160"/>
        <v>2.8</v>
      </c>
      <c r="D252" s="29">
        <f t="shared" si="161"/>
        <v>7.1202885510617628</v>
      </c>
      <c r="E252">
        <f t="shared" si="162"/>
        <v>2.79</v>
      </c>
      <c r="F252">
        <f t="shared" si="163"/>
        <v>40.200000000000003</v>
      </c>
      <c r="G252">
        <f t="shared" si="163"/>
        <v>22.2</v>
      </c>
      <c r="H252">
        <v>2002</v>
      </c>
      <c r="I252">
        <v>249</v>
      </c>
      <c r="J252">
        <v>26</v>
      </c>
      <c r="K252">
        <v>40.200000000000003</v>
      </c>
      <c r="L252">
        <v>22.2</v>
      </c>
      <c r="M252">
        <v>31.6</v>
      </c>
      <c r="N252">
        <v>97.6</v>
      </c>
      <c r="O252">
        <v>21.1</v>
      </c>
      <c r="P252">
        <v>44</v>
      </c>
      <c r="Q252">
        <v>2.9</v>
      </c>
      <c r="R252">
        <v>20.79</v>
      </c>
      <c r="S252">
        <v>2.79</v>
      </c>
      <c r="T252">
        <v>41.8</v>
      </c>
      <c r="U252">
        <v>33.1</v>
      </c>
      <c r="V252">
        <v>37</v>
      </c>
      <c r="W252">
        <v>34.4</v>
      </c>
      <c r="X252">
        <v>34.200000000000003</v>
      </c>
      <c r="Y252">
        <v>34.299999999999997</v>
      </c>
      <c r="Z252">
        <v>2.8</v>
      </c>
      <c r="AA252">
        <v>0.7</v>
      </c>
      <c r="AB252">
        <v>149</v>
      </c>
      <c r="AC252">
        <v>70</v>
      </c>
      <c r="AD252">
        <v>10.7</v>
      </c>
      <c r="AE252">
        <v>6.7</v>
      </c>
      <c r="AF252">
        <v>14.9</v>
      </c>
      <c r="AG252"/>
      <c r="AH252"/>
      <c r="AI252"/>
      <c r="AJ252">
        <f t="shared" si="153"/>
        <v>249</v>
      </c>
      <c r="AK252" s="24">
        <f t="shared" si="129"/>
        <v>7.1202885510617628</v>
      </c>
      <c r="AL252" s="17">
        <f t="shared" si="130"/>
        <v>31.200000000000003</v>
      </c>
      <c r="AM252" s="24">
        <f t="shared" si="131"/>
        <v>2.5787999999999998</v>
      </c>
      <c r="AN252" s="17">
        <f t="shared" si="164"/>
        <v>97.88815139462551</v>
      </c>
      <c r="AO252" s="18">
        <f t="shared" si="132"/>
        <v>6.5125586438056965E-2</v>
      </c>
      <c r="AP252" s="24">
        <f t="shared" si="133"/>
        <v>0.25839553165281715</v>
      </c>
      <c r="AQ252" s="24">
        <f t="shared" si="134"/>
        <v>7.4545941784537115</v>
      </c>
      <c r="AR252" s="24">
        <f t="shared" si="135"/>
        <v>2.6763336594163714</v>
      </c>
      <c r="AS252" s="24">
        <f t="shared" si="136"/>
        <v>5.0654639189350412</v>
      </c>
      <c r="AT252" s="24">
        <f t="shared" si="154"/>
        <v>2.6121016515903785</v>
      </c>
      <c r="AU252" s="24">
        <f t="shared" si="155"/>
        <v>1.5729193716537333</v>
      </c>
      <c r="AV252" s="24">
        <f t="shared" si="137"/>
        <v>2.0925105116220557</v>
      </c>
      <c r="AW252" s="24">
        <f t="shared" si="138"/>
        <v>2.9729534073129855</v>
      </c>
      <c r="AX252" s="24">
        <f t="shared" si="139"/>
        <v>16.008299999999998</v>
      </c>
      <c r="AY252" s="24">
        <f t="shared" si="140"/>
        <v>0.98636180594316414</v>
      </c>
      <c r="AZ252" s="24">
        <f t="shared" si="141"/>
        <v>9.9306825038821045E-2</v>
      </c>
      <c r="BA252" s="24">
        <f t="shared" si="165"/>
        <v>1.636573915730358</v>
      </c>
      <c r="BB252" s="24">
        <f t="shared" si="166"/>
        <v>5.4595947508832669E-2</v>
      </c>
      <c r="BC252" s="24">
        <f t="shared" si="167"/>
        <v>0.83060717552858232</v>
      </c>
      <c r="BD252" s="24">
        <f t="shared" si="142"/>
        <v>34.039382448511901</v>
      </c>
      <c r="BE252" s="24">
        <f t="shared" si="168"/>
        <v>25.736496281670878</v>
      </c>
      <c r="BF252" s="18">
        <f t="shared" si="156"/>
        <v>0.80780226540806588</v>
      </c>
      <c r="BG252" s="25">
        <f t="shared" si="143"/>
        <v>9642157787.804512</v>
      </c>
      <c r="BH252" s="25">
        <f t="shared" si="144"/>
        <v>7610386570.7108774</v>
      </c>
      <c r="BI252" s="24">
        <f t="shared" si="145"/>
        <v>42.294612494900477</v>
      </c>
      <c r="BJ252" s="18">
        <f t="shared" si="146"/>
        <v>0.13748282535105252</v>
      </c>
      <c r="BK252" s="18">
        <f t="shared" si="147"/>
        <v>0.740533058300889</v>
      </c>
      <c r="BL252" s="24">
        <f t="shared" si="148"/>
        <v>4.306038907217494</v>
      </c>
      <c r="BM252" s="24">
        <f t="shared" si="149"/>
        <v>11.702261092782503</v>
      </c>
      <c r="BN252" s="24">
        <f t="shared" si="157"/>
        <v>0.56287932144215991</v>
      </c>
      <c r="BO252" s="24">
        <f t="shared" si="150"/>
        <v>1.2337152864567216</v>
      </c>
      <c r="BP252" s="24">
        <f t="shared" si="151"/>
        <v>1.4764282469092536</v>
      </c>
      <c r="BQ252" s="24">
        <f t="shared" si="152"/>
        <v>0.38062271127507097</v>
      </c>
      <c r="BS252" s="9"/>
      <c r="BT252" s="13"/>
      <c r="BU252" s="14"/>
      <c r="BV252" s="13"/>
      <c r="BW252" s="26"/>
      <c r="BX252" s="27"/>
      <c r="BZ252" s="13"/>
      <c r="CA252" s="14"/>
      <c r="CB252" s="13"/>
      <c r="CC252" s="6"/>
      <c r="CD252" s="28"/>
      <c r="CF252" s="15"/>
      <c r="CG252" s="15"/>
      <c r="CH252" s="15"/>
    </row>
    <row r="253" spans="1:86" ht="18.75">
      <c r="A253">
        <f t="shared" si="158"/>
        <v>250</v>
      </c>
      <c r="B253">
        <f t="shared" si="159"/>
        <v>43.9</v>
      </c>
      <c r="C253">
        <f t="shared" si="160"/>
        <v>2.8</v>
      </c>
      <c r="D253" s="29">
        <f t="shared" si="161"/>
        <v>4.852188408945052</v>
      </c>
      <c r="E253">
        <f t="shared" si="162"/>
        <v>20.83</v>
      </c>
      <c r="F253">
        <f t="shared" si="163"/>
        <v>33.9</v>
      </c>
      <c r="G253">
        <f t="shared" si="163"/>
        <v>21.6</v>
      </c>
      <c r="H253">
        <v>2002</v>
      </c>
      <c r="I253">
        <v>250</v>
      </c>
      <c r="J253">
        <v>26</v>
      </c>
      <c r="K253">
        <v>33.9</v>
      </c>
      <c r="L253">
        <v>21.6</v>
      </c>
      <c r="M253">
        <v>25.4</v>
      </c>
      <c r="N253">
        <v>100</v>
      </c>
      <c r="O253">
        <v>43.9</v>
      </c>
      <c r="P253">
        <v>80.8</v>
      </c>
      <c r="Q253">
        <v>0.8</v>
      </c>
      <c r="R253">
        <v>16.510000000000002</v>
      </c>
      <c r="S253">
        <v>20.83</v>
      </c>
      <c r="T253">
        <v>37.700000000000003</v>
      </c>
      <c r="U253">
        <v>30.1</v>
      </c>
      <c r="V253">
        <v>32.9</v>
      </c>
      <c r="W253">
        <v>34.4</v>
      </c>
      <c r="X253">
        <v>33.9</v>
      </c>
      <c r="Y253">
        <v>34.200000000000003</v>
      </c>
      <c r="Z253">
        <v>2.8</v>
      </c>
      <c r="AA253">
        <v>2.5</v>
      </c>
      <c r="AB253">
        <v>102</v>
      </c>
      <c r="AC253">
        <v>28</v>
      </c>
      <c r="AD253">
        <v>11.6</v>
      </c>
      <c r="AE253">
        <v>3.8</v>
      </c>
      <c r="AF253">
        <v>14</v>
      </c>
      <c r="AG253"/>
      <c r="AH253"/>
      <c r="AI253"/>
      <c r="AJ253">
        <f t="shared" si="153"/>
        <v>250</v>
      </c>
      <c r="AK253" s="24">
        <f t="shared" si="129"/>
        <v>4.852188408945052</v>
      </c>
      <c r="AL253" s="17">
        <f t="shared" si="130"/>
        <v>27.75</v>
      </c>
      <c r="AM253" s="24">
        <f t="shared" si="131"/>
        <v>2.5787999999999998</v>
      </c>
      <c r="AN253" s="17">
        <f t="shared" si="164"/>
        <v>97.849580725629579</v>
      </c>
      <c r="AO253" s="18">
        <f t="shared" si="132"/>
        <v>6.5099925135827019E-2</v>
      </c>
      <c r="AP253" s="24">
        <f t="shared" si="133"/>
        <v>0.21738808047435773</v>
      </c>
      <c r="AQ253" s="24">
        <f t="shared" si="134"/>
        <v>5.2897146042222154</v>
      </c>
      <c r="AR253" s="24">
        <f t="shared" si="135"/>
        <v>2.5801527260359443</v>
      </c>
      <c r="AS253" s="24">
        <f t="shared" si="136"/>
        <v>3.9349336651290798</v>
      </c>
      <c r="AT253" s="24">
        <f t="shared" si="154"/>
        <v>2.5801527260359443</v>
      </c>
      <c r="AU253" s="24">
        <f t="shared" si="155"/>
        <v>2.3221847112535525</v>
      </c>
      <c r="AV253" s="24">
        <f t="shared" si="137"/>
        <v>2.4511687186447482</v>
      </c>
      <c r="AW253" s="24">
        <f t="shared" si="138"/>
        <v>1.4837649464843317</v>
      </c>
      <c r="AX253" s="24">
        <f t="shared" si="139"/>
        <v>12.712700000000002</v>
      </c>
      <c r="AY253" s="24">
        <f t="shared" si="140"/>
        <v>0.98688108712867562</v>
      </c>
      <c r="AZ253" s="24">
        <f t="shared" si="141"/>
        <v>9.2462526222953909E-2</v>
      </c>
      <c r="BA253" s="24">
        <f t="shared" si="165"/>
        <v>1.6320076542220325</v>
      </c>
      <c r="BB253" s="24">
        <f t="shared" si="166"/>
        <v>5.0844283011831422E-2</v>
      </c>
      <c r="BC253" s="24">
        <f t="shared" si="167"/>
        <v>0.83115413143879924</v>
      </c>
      <c r="BD253" s="24">
        <f t="shared" si="142"/>
        <v>33.850121889830262</v>
      </c>
      <c r="BE253" s="24">
        <f t="shared" si="168"/>
        <v>25.593400158462863</v>
      </c>
      <c r="BF253" s="18">
        <f t="shared" si="156"/>
        <v>0.64508818280406199</v>
      </c>
      <c r="BG253" s="25">
        <f t="shared" si="143"/>
        <v>8889820303.3636627</v>
      </c>
      <c r="BH253" s="25">
        <f t="shared" si="144"/>
        <v>7548735204.531002</v>
      </c>
      <c r="BI253" s="24">
        <f t="shared" si="145"/>
        <v>40.29911882760377</v>
      </c>
      <c r="BJ253" s="18">
        <f t="shared" si="146"/>
        <v>0.12081307774997829</v>
      </c>
      <c r="BK253" s="18">
        <f t="shared" si="147"/>
        <v>0.52086904678548374</v>
      </c>
      <c r="BL253" s="24">
        <f t="shared" si="148"/>
        <v>2.5359345934342885</v>
      </c>
      <c r="BM253" s="24">
        <f t="shared" si="149"/>
        <v>10.176765406565714</v>
      </c>
      <c r="BN253" s="24">
        <f t="shared" si="157"/>
        <v>0.61640008519477363</v>
      </c>
      <c r="BO253" s="24">
        <f t="shared" si="150"/>
        <v>0.90262145884583622</v>
      </c>
      <c r="BP253" s="24">
        <f t="shared" si="151"/>
        <v>0.74502208380533508</v>
      </c>
      <c r="BQ253" s="24">
        <f t="shared" si="152"/>
        <v>0.33956709916987682</v>
      </c>
      <c r="BS253" s="9"/>
      <c r="BT253" s="13"/>
      <c r="BU253" s="14"/>
      <c r="BV253" s="13"/>
      <c r="BW253" s="26"/>
      <c r="BX253" s="27"/>
      <c r="BZ253" s="13"/>
      <c r="CA253" s="14"/>
      <c r="CB253" s="13"/>
      <c r="CC253" s="6"/>
      <c r="CD253" s="28"/>
      <c r="CF253" s="15"/>
      <c r="CG253" s="15"/>
      <c r="CH253" s="15"/>
    </row>
    <row r="254" spans="1:86" ht="18.75">
      <c r="A254">
        <f t="shared" si="158"/>
        <v>251</v>
      </c>
      <c r="B254">
        <f t="shared" si="159"/>
        <v>64.599999999999994</v>
      </c>
      <c r="C254">
        <f t="shared" si="160"/>
        <v>2</v>
      </c>
      <c r="D254" s="29">
        <f t="shared" si="161"/>
        <v>2.9473637206506669</v>
      </c>
      <c r="E254">
        <f t="shared" si="162"/>
        <v>0.51</v>
      </c>
      <c r="F254">
        <f t="shared" si="163"/>
        <v>28.6</v>
      </c>
      <c r="G254">
        <f t="shared" si="163"/>
        <v>22.8</v>
      </c>
      <c r="H254">
        <v>2002</v>
      </c>
      <c r="I254">
        <v>251</v>
      </c>
      <c r="J254">
        <v>26</v>
      </c>
      <c r="K254">
        <v>28.6</v>
      </c>
      <c r="L254">
        <v>22.8</v>
      </c>
      <c r="M254">
        <v>25.3</v>
      </c>
      <c r="N254">
        <v>98.4</v>
      </c>
      <c r="O254">
        <v>64.599999999999994</v>
      </c>
      <c r="P254">
        <v>86.4</v>
      </c>
      <c r="Q254">
        <v>0.5</v>
      </c>
      <c r="R254">
        <v>11.86</v>
      </c>
      <c r="S254">
        <v>0.51</v>
      </c>
      <c r="T254">
        <v>31.7</v>
      </c>
      <c r="U254">
        <v>27.3</v>
      </c>
      <c r="V254">
        <v>29.5</v>
      </c>
      <c r="W254">
        <v>33.9</v>
      </c>
      <c r="X254">
        <v>32.9</v>
      </c>
      <c r="Y254">
        <v>33.5</v>
      </c>
      <c r="Z254">
        <v>2</v>
      </c>
      <c r="AA254">
        <v>1.5</v>
      </c>
      <c r="AB254">
        <v>94</v>
      </c>
      <c r="AC254">
        <v>41</v>
      </c>
      <c r="AD254">
        <v>8.4</v>
      </c>
      <c r="AE254">
        <v>2.2999999999999998</v>
      </c>
      <c r="AF254">
        <v>13</v>
      </c>
      <c r="AG254"/>
      <c r="AH254"/>
      <c r="AI254"/>
      <c r="AJ254">
        <f t="shared" si="153"/>
        <v>251</v>
      </c>
      <c r="AK254" s="24">
        <f t="shared" si="129"/>
        <v>2.9473637206506669</v>
      </c>
      <c r="AL254" s="17">
        <f t="shared" si="130"/>
        <v>25.700000000000003</v>
      </c>
      <c r="AM254" s="24">
        <f t="shared" si="131"/>
        <v>1.8420000000000001</v>
      </c>
      <c r="AN254" s="17">
        <f t="shared" si="164"/>
        <v>97.826246119975693</v>
      </c>
      <c r="AO254" s="18">
        <f t="shared" si="132"/>
        <v>6.5084400479820545E-2</v>
      </c>
      <c r="AP254" s="24">
        <f t="shared" si="133"/>
        <v>0.19572149547912829</v>
      </c>
      <c r="AQ254" s="24">
        <f t="shared" si="134"/>
        <v>3.9140092986798436</v>
      </c>
      <c r="AR254" s="24">
        <f t="shared" si="135"/>
        <v>2.7756312335019815</v>
      </c>
      <c r="AS254" s="24">
        <f t="shared" si="136"/>
        <v>3.3448202660909123</v>
      </c>
      <c r="AT254" s="24">
        <f t="shared" si="154"/>
        <v>2.73122113376595</v>
      </c>
      <c r="AU254" s="24">
        <f t="shared" si="155"/>
        <v>2.5284500069471787</v>
      </c>
      <c r="AV254" s="24">
        <f t="shared" si="137"/>
        <v>2.6298355703565646</v>
      </c>
      <c r="AW254" s="24">
        <f t="shared" si="138"/>
        <v>0.71498469573434775</v>
      </c>
      <c r="AX254" s="24">
        <f t="shared" si="139"/>
        <v>9.1321999999999992</v>
      </c>
      <c r="AY254" s="24">
        <f t="shared" si="140"/>
        <v>0.98740425573120028</v>
      </c>
      <c r="AZ254" s="24">
        <f t="shared" si="141"/>
        <v>8.5590828765061439E-2</v>
      </c>
      <c r="BA254" s="24">
        <f t="shared" si="165"/>
        <v>1.6274302226712243</v>
      </c>
      <c r="BB254" s="24">
        <f t="shared" si="166"/>
        <v>4.7075204254130941E-2</v>
      </c>
      <c r="BC254" s="24">
        <f t="shared" si="167"/>
        <v>0.83166410796386137</v>
      </c>
      <c r="BD254" s="24">
        <f t="shared" si="142"/>
        <v>33.658994763894569</v>
      </c>
      <c r="BE254" s="24">
        <f t="shared" si="168"/>
        <v>25.448892761085403</v>
      </c>
      <c r="BF254" s="18">
        <f t="shared" si="156"/>
        <v>0.46603206321555368</v>
      </c>
      <c r="BG254" s="25">
        <f t="shared" si="143"/>
        <v>8291759255.7263298</v>
      </c>
      <c r="BH254" s="25">
        <f t="shared" si="144"/>
        <v>7672414803.2778311</v>
      </c>
      <c r="BI254" s="24">
        <f t="shared" si="145"/>
        <v>39.136172705648697</v>
      </c>
      <c r="BJ254" s="18">
        <f t="shared" si="146"/>
        <v>0.11296525116408135</v>
      </c>
      <c r="BK254" s="18">
        <f t="shared" si="147"/>
        <v>0.27914328534099753</v>
      </c>
      <c r="BL254" s="24">
        <f t="shared" si="148"/>
        <v>1.2341001630674158</v>
      </c>
      <c r="BM254" s="24">
        <f t="shared" si="149"/>
        <v>7.8980998369325839</v>
      </c>
      <c r="BN254" s="24">
        <f t="shared" si="157"/>
        <v>0.66594433700949274</v>
      </c>
      <c r="BO254" s="24">
        <f t="shared" si="150"/>
        <v>0.63069778790338504</v>
      </c>
      <c r="BP254" s="24">
        <f t="shared" si="151"/>
        <v>0.25812971252235511</v>
      </c>
      <c r="BQ254" s="24">
        <f t="shared" si="152"/>
        <v>0.30156695429145086</v>
      </c>
      <c r="BS254" s="9"/>
      <c r="BT254" s="13"/>
      <c r="BU254" s="14"/>
      <c r="BV254" s="13"/>
      <c r="BW254" s="26"/>
      <c r="BX254" s="27"/>
      <c r="BZ254" s="13"/>
      <c r="CA254" s="14"/>
      <c r="CB254" s="13"/>
      <c r="CC254" s="6"/>
      <c r="CD254" s="28"/>
      <c r="CF254" s="15"/>
      <c r="CG254" s="15"/>
      <c r="CH254" s="15"/>
    </row>
    <row r="255" spans="1:86" ht="18.75">
      <c r="A255">
        <f t="shared" si="158"/>
        <v>252</v>
      </c>
      <c r="B255">
        <f t="shared" si="159"/>
        <v>48.1</v>
      </c>
      <c r="C255">
        <f t="shared" si="160"/>
        <v>1.9</v>
      </c>
      <c r="D255" s="29">
        <f t="shared" si="161"/>
        <v>3.7543886714018386</v>
      </c>
      <c r="E255">
        <f t="shared" si="162"/>
        <v>0</v>
      </c>
      <c r="F255">
        <f t="shared" si="163"/>
        <v>30</v>
      </c>
      <c r="G255">
        <f t="shared" si="163"/>
        <v>22.5</v>
      </c>
      <c r="H255">
        <v>2002</v>
      </c>
      <c r="I255">
        <v>252</v>
      </c>
      <c r="J255">
        <v>26</v>
      </c>
      <c r="K255">
        <v>30</v>
      </c>
      <c r="L255">
        <v>22.5</v>
      </c>
      <c r="M255">
        <v>25.9</v>
      </c>
      <c r="N255">
        <v>95</v>
      </c>
      <c r="O255">
        <v>48.1</v>
      </c>
      <c r="P255">
        <v>73.5</v>
      </c>
      <c r="Q255">
        <v>1</v>
      </c>
      <c r="R255">
        <v>14.56</v>
      </c>
      <c r="S255">
        <v>0</v>
      </c>
      <c r="T255">
        <v>32.299999999999997</v>
      </c>
      <c r="U255">
        <v>25.8</v>
      </c>
      <c r="V255">
        <v>28.4</v>
      </c>
      <c r="W255">
        <v>33</v>
      </c>
      <c r="X255">
        <v>31.9</v>
      </c>
      <c r="Y255">
        <v>32.4</v>
      </c>
      <c r="Z255">
        <v>1.9</v>
      </c>
      <c r="AA255">
        <v>0.8</v>
      </c>
      <c r="AB255">
        <v>48</v>
      </c>
      <c r="AC255">
        <v>63</v>
      </c>
      <c r="AD255">
        <v>7.1</v>
      </c>
      <c r="AE255">
        <v>3.3</v>
      </c>
      <c r="AF255">
        <v>13.5</v>
      </c>
      <c r="AG255"/>
      <c r="AH255"/>
      <c r="AI255"/>
      <c r="AJ255">
        <f t="shared" si="153"/>
        <v>252</v>
      </c>
      <c r="AK255" s="24">
        <f t="shared" si="129"/>
        <v>3.7543886714018386</v>
      </c>
      <c r="AL255" s="17">
        <f t="shared" si="130"/>
        <v>26.25</v>
      </c>
      <c r="AM255" s="24">
        <f t="shared" si="131"/>
        <v>1.7499</v>
      </c>
      <c r="AN255" s="17">
        <f t="shared" si="164"/>
        <v>97.832537544320587</v>
      </c>
      <c r="AO255" s="18">
        <f t="shared" si="132"/>
        <v>6.5088586202956142E-2</v>
      </c>
      <c r="AP255" s="24">
        <f t="shared" si="133"/>
        <v>0.20134771251884981</v>
      </c>
      <c r="AQ255" s="24">
        <f t="shared" si="134"/>
        <v>4.2430650587590133</v>
      </c>
      <c r="AR255" s="24">
        <f t="shared" si="135"/>
        <v>2.7255876066054592</v>
      </c>
      <c r="AS255" s="24">
        <f t="shared" si="136"/>
        <v>3.4843263326822362</v>
      </c>
      <c r="AT255" s="24">
        <f t="shared" si="154"/>
        <v>2.5893082262751865</v>
      </c>
      <c r="AU255" s="24">
        <f t="shared" si="155"/>
        <v>2.0409142932630853</v>
      </c>
      <c r="AV255" s="24">
        <f t="shared" si="137"/>
        <v>2.3151112597691359</v>
      </c>
      <c r="AW255" s="24">
        <f t="shared" si="138"/>
        <v>1.1692150729131003</v>
      </c>
      <c r="AX255" s="24">
        <f t="shared" si="139"/>
        <v>11.2112</v>
      </c>
      <c r="AY255" s="24">
        <f t="shared" si="140"/>
        <v>0.98793115672459009</v>
      </c>
      <c r="AZ255" s="24">
        <f t="shared" si="141"/>
        <v>7.8693768897405231E-2</v>
      </c>
      <c r="BA255" s="24">
        <f t="shared" si="165"/>
        <v>1.622842512426405</v>
      </c>
      <c r="BB255" s="24">
        <f t="shared" si="166"/>
        <v>4.3289979394793822E-2</v>
      </c>
      <c r="BC255" s="24">
        <f t="shared" si="167"/>
        <v>0.83213647781177669</v>
      </c>
      <c r="BD255" s="24">
        <f t="shared" si="142"/>
        <v>33.466050083771087</v>
      </c>
      <c r="BE255" s="24">
        <f t="shared" si="168"/>
        <v>25.303011147337642</v>
      </c>
      <c r="BF255" s="18">
        <f t="shared" si="156"/>
        <v>0.57542558532730159</v>
      </c>
      <c r="BG255" s="25">
        <f t="shared" si="143"/>
        <v>8446710189.1074104</v>
      </c>
      <c r="BH255" s="25">
        <f t="shared" si="144"/>
        <v>7641353482.9750309</v>
      </c>
      <c r="BI255" s="24">
        <f t="shared" si="145"/>
        <v>39.439888092110102</v>
      </c>
      <c r="BJ255" s="18">
        <f t="shared" si="146"/>
        <v>0.12698314458363849</v>
      </c>
      <c r="BK255" s="18">
        <f t="shared" si="147"/>
        <v>0.42682454019185723</v>
      </c>
      <c r="BL255" s="24">
        <f t="shared" si="148"/>
        <v>2.1376230941194754</v>
      </c>
      <c r="BM255" s="24">
        <f t="shared" si="149"/>
        <v>9.0735769058805253</v>
      </c>
      <c r="BN255" s="24">
        <f t="shared" si="157"/>
        <v>0.62318522705223389</v>
      </c>
      <c r="BO255" s="24">
        <f t="shared" si="150"/>
        <v>0.74539313338006585</v>
      </c>
      <c r="BP255" s="24">
        <f t="shared" si="151"/>
        <v>0.40030285083777017</v>
      </c>
      <c r="BQ255" s="24">
        <f t="shared" si="152"/>
        <v>0.30516179450063396</v>
      </c>
      <c r="BS255" s="9"/>
      <c r="BT255" s="13"/>
      <c r="BU255" s="14"/>
      <c r="BV255" s="13"/>
      <c r="BW255" s="26"/>
      <c r="BX255" s="27"/>
      <c r="BZ255" s="13"/>
      <c r="CA255" s="14"/>
      <c r="CB255" s="13"/>
      <c r="CC255" s="6"/>
      <c r="CD255" s="28"/>
      <c r="CF255" s="15"/>
      <c r="CG255" s="15"/>
      <c r="CH255" s="15"/>
    </row>
    <row r="256" spans="1:86" ht="18.75">
      <c r="A256">
        <f t="shared" si="158"/>
        <v>253</v>
      </c>
      <c r="B256">
        <f t="shared" si="159"/>
        <v>32.4</v>
      </c>
      <c r="C256">
        <f t="shared" si="160"/>
        <v>2.2000000000000002</v>
      </c>
      <c r="D256" s="29">
        <f t="shared" si="161"/>
        <v>5.7750165864530549</v>
      </c>
      <c r="E256">
        <f t="shared" si="162"/>
        <v>0.25</v>
      </c>
      <c r="F256">
        <f t="shared" si="163"/>
        <v>35.299999999999997</v>
      </c>
      <c r="G256">
        <f t="shared" si="163"/>
        <v>21.2</v>
      </c>
      <c r="H256">
        <v>2002</v>
      </c>
      <c r="I256">
        <v>253</v>
      </c>
      <c r="J256">
        <v>26</v>
      </c>
      <c r="K256">
        <v>35.299999999999997</v>
      </c>
      <c r="L256">
        <v>21.2</v>
      </c>
      <c r="M256">
        <v>27.4</v>
      </c>
      <c r="N256">
        <v>96.2</v>
      </c>
      <c r="O256">
        <v>32.4</v>
      </c>
      <c r="P256">
        <v>65.599999999999994</v>
      </c>
      <c r="Q256">
        <v>1.5</v>
      </c>
      <c r="R256">
        <v>22.39</v>
      </c>
      <c r="S256">
        <v>0.25</v>
      </c>
      <c r="T256">
        <v>37.700000000000003</v>
      </c>
      <c r="U256">
        <v>25.1</v>
      </c>
      <c r="V256">
        <v>30.6</v>
      </c>
      <c r="W256">
        <v>31.9</v>
      </c>
      <c r="X256">
        <v>31.4</v>
      </c>
      <c r="Y256">
        <v>31.7</v>
      </c>
      <c r="Z256">
        <v>2.2000000000000002</v>
      </c>
      <c r="AA256">
        <v>0.4</v>
      </c>
      <c r="AB256">
        <v>315</v>
      </c>
      <c r="AC256">
        <v>72</v>
      </c>
      <c r="AD256">
        <v>11.9</v>
      </c>
      <c r="AE256">
        <v>5.9</v>
      </c>
      <c r="AF256">
        <v>14</v>
      </c>
      <c r="AG256"/>
      <c r="AH256"/>
      <c r="AI256"/>
      <c r="AJ256">
        <f t="shared" si="153"/>
        <v>253</v>
      </c>
      <c r="AK256" s="24">
        <f t="shared" si="129"/>
        <v>5.7750165864530549</v>
      </c>
      <c r="AL256" s="17">
        <f t="shared" si="130"/>
        <v>28.25</v>
      </c>
      <c r="AM256" s="24">
        <f t="shared" si="131"/>
        <v>2.0262000000000002</v>
      </c>
      <c r="AN256" s="17">
        <f t="shared" si="164"/>
        <v>97.855224619401284</v>
      </c>
      <c r="AO256" s="18">
        <f t="shared" si="132"/>
        <v>6.5103680052907786E-2</v>
      </c>
      <c r="AP256" s="24">
        <f t="shared" si="133"/>
        <v>0.22296788776083973</v>
      </c>
      <c r="AQ256" s="24">
        <f t="shared" si="134"/>
        <v>5.7165849731789038</v>
      </c>
      <c r="AR256" s="24">
        <f t="shared" si="135"/>
        <v>2.5177224920902961</v>
      </c>
      <c r="AS256" s="24">
        <f t="shared" si="136"/>
        <v>4.1171537326346002</v>
      </c>
      <c r="AT256" s="24">
        <f t="shared" si="154"/>
        <v>2.422049037390865</v>
      </c>
      <c r="AU256" s="24">
        <f t="shared" si="155"/>
        <v>1.8521735313099648</v>
      </c>
      <c r="AV256" s="24">
        <f t="shared" si="137"/>
        <v>2.1371112843504148</v>
      </c>
      <c r="AW256" s="24">
        <f t="shared" si="138"/>
        <v>1.9800424482841854</v>
      </c>
      <c r="AX256" s="24">
        <f t="shared" si="139"/>
        <v>17.240300000000001</v>
      </c>
      <c r="AY256" s="24">
        <f t="shared" si="140"/>
        <v>0.9884616339767095</v>
      </c>
      <c r="AZ256" s="24">
        <f t="shared" si="141"/>
        <v>7.1773390367673717E-2</v>
      </c>
      <c r="BA256" s="24">
        <f t="shared" si="165"/>
        <v>1.618245403683843</v>
      </c>
      <c r="BB256" s="24">
        <f t="shared" si="166"/>
        <v>3.9489887330508767E-2</v>
      </c>
      <c r="BC256" s="24">
        <f t="shared" si="167"/>
        <v>0.83257065961843879</v>
      </c>
      <c r="BD256" s="24">
        <f t="shared" si="142"/>
        <v>33.271338705636467</v>
      </c>
      <c r="BE256" s="24">
        <f t="shared" si="168"/>
        <v>25.155793768557619</v>
      </c>
      <c r="BF256" s="18">
        <f t="shared" si="156"/>
        <v>0.89005340900772523</v>
      </c>
      <c r="BG256" s="25">
        <f t="shared" si="143"/>
        <v>9053060381.3771305</v>
      </c>
      <c r="BH256" s="25">
        <f t="shared" si="144"/>
        <v>7507842908.4778538</v>
      </c>
      <c r="BI256" s="24">
        <f t="shared" si="145"/>
        <v>40.599054415079493</v>
      </c>
      <c r="BJ256" s="18">
        <f t="shared" si="146"/>
        <v>0.13533593091783763</v>
      </c>
      <c r="BK256" s="18">
        <f t="shared" si="147"/>
        <v>0.85157210216042911</v>
      </c>
      <c r="BL256" s="24">
        <f t="shared" si="148"/>
        <v>4.6789721324377789</v>
      </c>
      <c r="BM256" s="24">
        <f t="shared" si="149"/>
        <v>12.561327867562223</v>
      </c>
      <c r="BN256" s="24">
        <f t="shared" si="157"/>
        <v>0.56102402266914797</v>
      </c>
      <c r="BO256" s="24">
        <f t="shared" si="150"/>
        <v>1.1427152787775026</v>
      </c>
      <c r="BP256" s="24">
        <f t="shared" si="151"/>
        <v>0.77991487309554941</v>
      </c>
      <c r="BQ256" s="24">
        <f t="shared" si="152"/>
        <v>0.33292201383163611</v>
      </c>
      <c r="BS256" s="9"/>
      <c r="BT256" s="13"/>
      <c r="BU256" s="14"/>
      <c r="BV256" s="13"/>
      <c r="BW256" s="26"/>
      <c r="BX256" s="27"/>
      <c r="BZ256" s="13"/>
      <c r="CA256" s="14"/>
      <c r="CB256" s="13"/>
      <c r="CC256" s="6"/>
      <c r="CD256" s="28"/>
      <c r="CF256" s="15"/>
      <c r="CG256" s="15"/>
      <c r="CH256" s="15"/>
    </row>
    <row r="257" spans="1:86" ht="18.75">
      <c r="A257">
        <f t="shared" si="158"/>
        <v>254</v>
      </c>
      <c r="B257">
        <f t="shared" si="159"/>
        <v>26.9</v>
      </c>
      <c r="C257">
        <f t="shared" si="160"/>
        <v>1.9</v>
      </c>
      <c r="D257" s="29">
        <f t="shared" si="161"/>
        <v>5.6935835345086003</v>
      </c>
      <c r="E257">
        <f t="shared" si="162"/>
        <v>12.45</v>
      </c>
      <c r="F257">
        <f t="shared" si="163"/>
        <v>35.200000000000003</v>
      </c>
      <c r="G257">
        <f t="shared" si="163"/>
        <v>20.8</v>
      </c>
      <c r="H257">
        <v>2002</v>
      </c>
      <c r="I257">
        <v>254</v>
      </c>
      <c r="J257">
        <v>26</v>
      </c>
      <c r="K257">
        <v>35.200000000000003</v>
      </c>
      <c r="L257">
        <v>20.8</v>
      </c>
      <c r="M257">
        <v>27.9</v>
      </c>
      <c r="N257">
        <v>97.9</v>
      </c>
      <c r="O257">
        <v>26.9</v>
      </c>
      <c r="P257">
        <v>61.2</v>
      </c>
      <c r="Q257">
        <v>1.7</v>
      </c>
      <c r="R257">
        <v>23.08</v>
      </c>
      <c r="S257">
        <v>12.45</v>
      </c>
      <c r="T257">
        <v>33.700000000000003</v>
      </c>
      <c r="U257">
        <v>25.6</v>
      </c>
      <c r="V257">
        <v>29.4</v>
      </c>
      <c r="W257">
        <v>31.7</v>
      </c>
      <c r="X257">
        <v>31.4</v>
      </c>
      <c r="Y257">
        <v>31.6</v>
      </c>
      <c r="Z257">
        <v>1.9</v>
      </c>
      <c r="AA257">
        <v>1.2</v>
      </c>
      <c r="AB257">
        <v>94</v>
      </c>
      <c r="AC257">
        <v>50</v>
      </c>
      <c r="AD257">
        <v>7.5</v>
      </c>
      <c r="AE257">
        <v>5.9</v>
      </c>
      <c r="AF257">
        <v>13.8</v>
      </c>
      <c r="AG257"/>
      <c r="AH257"/>
      <c r="AI257"/>
      <c r="AJ257">
        <f t="shared" si="153"/>
        <v>254</v>
      </c>
      <c r="AK257" s="24">
        <f t="shared" si="129"/>
        <v>5.6935835345086003</v>
      </c>
      <c r="AL257" s="17">
        <f t="shared" si="130"/>
        <v>28</v>
      </c>
      <c r="AM257" s="24">
        <f t="shared" si="131"/>
        <v>1.7499</v>
      </c>
      <c r="AN257" s="17">
        <f t="shared" si="164"/>
        <v>97.852404982125037</v>
      </c>
      <c r="AO257" s="18">
        <f t="shared" si="132"/>
        <v>6.5101804130964808E-2</v>
      </c>
      <c r="AP257" s="24">
        <f t="shared" si="133"/>
        <v>0.22016313224867329</v>
      </c>
      <c r="AQ257" s="24">
        <f t="shared" si="134"/>
        <v>5.6851337931165737</v>
      </c>
      <c r="AR257" s="24">
        <f t="shared" si="135"/>
        <v>2.4566163260716172</v>
      </c>
      <c r="AS257" s="24">
        <f t="shared" si="136"/>
        <v>4.0708750595940959</v>
      </c>
      <c r="AT257" s="24">
        <f t="shared" si="154"/>
        <v>2.4050273832241134</v>
      </c>
      <c r="AU257" s="24">
        <f t="shared" si="155"/>
        <v>1.5293009903483581</v>
      </c>
      <c r="AV257" s="24">
        <f t="shared" si="137"/>
        <v>1.9671641867862357</v>
      </c>
      <c r="AW257" s="24">
        <f t="shared" si="138"/>
        <v>2.1037108728078602</v>
      </c>
      <c r="AX257" s="24">
        <f t="shared" si="139"/>
        <v>17.771599999999999</v>
      </c>
      <c r="AY257" s="24">
        <f t="shared" si="140"/>
        <v>0.98899553029569987</v>
      </c>
      <c r="AZ257" s="24">
        <f t="shared" si="141"/>
        <v>6.4831743833380015E-2</v>
      </c>
      <c r="BA257" s="24">
        <f t="shared" si="165"/>
        <v>1.6136397663239987</v>
      </c>
      <c r="BB257" s="24">
        <f t="shared" si="166"/>
        <v>3.5676216892310271E-2</v>
      </c>
      <c r="BC257" s="24">
        <f t="shared" si="167"/>
        <v>0.83296611873953219</v>
      </c>
      <c r="BD257" s="24">
        <f t="shared" si="142"/>
        <v>33.07491331708561</v>
      </c>
      <c r="BE257" s="24">
        <f t="shared" si="168"/>
        <v>25.007280460782088</v>
      </c>
      <c r="BF257" s="18">
        <f t="shared" si="156"/>
        <v>0.92293122541635164</v>
      </c>
      <c r="BG257" s="25">
        <f t="shared" si="143"/>
        <v>9041326401.0233898</v>
      </c>
      <c r="BH257" s="25">
        <f t="shared" si="144"/>
        <v>7467116976.2703438</v>
      </c>
      <c r="BI257" s="24">
        <f t="shared" si="145"/>
        <v>40.470448939435585</v>
      </c>
      <c r="BJ257" s="18">
        <f t="shared" si="146"/>
        <v>0.14364211739527691</v>
      </c>
      <c r="BK257" s="18">
        <f t="shared" si="147"/>
        <v>0.8959571543120749</v>
      </c>
      <c r="BL257" s="24">
        <f t="shared" si="148"/>
        <v>5.2084327627621043</v>
      </c>
      <c r="BM257" s="24">
        <f t="shared" si="149"/>
        <v>12.563167237237895</v>
      </c>
      <c r="BN257" s="24">
        <f t="shared" si="157"/>
        <v>0.54433133610216189</v>
      </c>
      <c r="BO257" s="24">
        <f t="shared" si="150"/>
        <v>1.128506069964996</v>
      </c>
      <c r="BP257" s="24">
        <f t="shared" si="151"/>
        <v>0.71620529549149725</v>
      </c>
      <c r="BQ257" s="24">
        <f t="shared" si="152"/>
        <v>0.32399829637622168</v>
      </c>
      <c r="BS257" s="9"/>
      <c r="BT257" s="13"/>
      <c r="BU257" s="14"/>
      <c r="BV257" s="13"/>
      <c r="BW257" s="26"/>
      <c r="BX257" s="27"/>
      <c r="BZ257" s="13"/>
      <c r="CA257" s="14"/>
      <c r="CB257" s="13"/>
      <c r="CC257" s="6"/>
      <c r="CD257" s="28"/>
      <c r="CF257" s="15"/>
      <c r="CG257" s="15"/>
      <c r="CH257" s="15"/>
    </row>
    <row r="258" spans="1:86" ht="18.75">
      <c r="A258">
        <f t="shared" si="158"/>
        <v>255</v>
      </c>
      <c r="B258">
        <f t="shared" si="159"/>
        <v>21.7</v>
      </c>
      <c r="C258">
        <f t="shared" si="160"/>
        <v>1.5</v>
      </c>
      <c r="D258" s="29">
        <f t="shared" si="161"/>
        <v>5.5250703521186022</v>
      </c>
      <c r="E258">
        <f>S258</f>
        <v>0</v>
      </c>
      <c r="F258">
        <f t="shared" si="163"/>
        <v>36.299999999999997</v>
      </c>
      <c r="G258">
        <f t="shared" si="163"/>
        <v>22</v>
      </c>
      <c r="H258">
        <v>2002</v>
      </c>
      <c r="I258">
        <v>255</v>
      </c>
      <c r="J258">
        <v>26</v>
      </c>
      <c r="K258">
        <v>36.299999999999997</v>
      </c>
      <c r="L258">
        <v>22</v>
      </c>
      <c r="M258">
        <v>29.1</v>
      </c>
      <c r="N258">
        <v>91.9</v>
      </c>
      <c r="O258">
        <v>21.7</v>
      </c>
      <c r="P258">
        <v>53.7</v>
      </c>
      <c r="Q258">
        <v>2.1</v>
      </c>
      <c r="R258">
        <v>22.82</v>
      </c>
      <c r="S258">
        <v>0</v>
      </c>
      <c r="T258">
        <v>36.9</v>
      </c>
      <c r="U258">
        <v>24.7</v>
      </c>
      <c r="V258">
        <v>30.1</v>
      </c>
      <c r="W258">
        <v>31.4</v>
      </c>
      <c r="X258">
        <v>31.1</v>
      </c>
      <c r="Y258">
        <v>31.3</v>
      </c>
      <c r="Z258">
        <v>1.5</v>
      </c>
      <c r="AA258">
        <v>0.4</v>
      </c>
      <c r="AB258">
        <v>133</v>
      </c>
      <c r="AC258">
        <v>68</v>
      </c>
      <c r="AD258">
        <v>4.8</v>
      </c>
      <c r="AE258">
        <v>6</v>
      </c>
      <c r="AF258">
        <v>14.5</v>
      </c>
      <c r="AG258"/>
      <c r="AH258"/>
      <c r="AI258"/>
      <c r="AJ258">
        <f t="shared" si="153"/>
        <v>255</v>
      </c>
      <c r="AK258" s="24">
        <f t="shared" si="129"/>
        <v>5.5250703521186022</v>
      </c>
      <c r="AL258" s="17">
        <f t="shared" si="130"/>
        <v>29.15</v>
      </c>
      <c r="AM258" s="24">
        <f t="shared" si="131"/>
        <v>1.3815</v>
      </c>
      <c r="AN258" s="17">
        <f t="shared" si="164"/>
        <v>97.865337241083822</v>
      </c>
      <c r="AO258" s="18">
        <f t="shared" si="132"/>
        <v>6.5110408042027182E-2</v>
      </c>
      <c r="AP258" s="24">
        <f t="shared" si="133"/>
        <v>0.23331483748840709</v>
      </c>
      <c r="AQ258" s="24">
        <f t="shared" si="134"/>
        <v>6.0394872679051952</v>
      </c>
      <c r="AR258" s="24">
        <f t="shared" si="135"/>
        <v>2.6439311922105757</v>
      </c>
      <c r="AS258" s="24">
        <f t="shared" si="136"/>
        <v>4.3417092300578854</v>
      </c>
      <c r="AT258" s="24">
        <f t="shared" si="154"/>
        <v>2.4297727656415193</v>
      </c>
      <c r="AU258" s="24">
        <f t="shared" si="155"/>
        <v>1.3105687371354273</v>
      </c>
      <c r="AV258" s="24">
        <f t="shared" si="137"/>
        <v>1.8701707513884733</v>
      </c>
      <c r="AW258" s="24">
        <f t="shared" si="138"/>
        <v>2.4715384786694123</v>
      </c>
      <c r="AX258" s="24">
        <f t="shared" si="139"/>
        <v>17.571400000000001</v>
      </c>
      <c r="AY258" s="24">
        <f t="shared" si="140"/>
        <v>0.98953268747655954</v>
      </c>
      <c r="AZ258" s="24">
        <f t="shared" si="141"/>
        <v>5.7870886254204473E-2</v>
      </c>
      <c r="BA258" s="24">
        <f t="shared" si="165"/>
        <v>1.6090264607672493</v>
      </c>
      <c r="BB258" s="24">
        <f t="shared" si="166"/>
        <v>3.1850266023931199E-2</v>
      </c>
      <c r="BC258" s="24">
        <f t="shared" si="167"/>
        <v>0.83332236798010706</v>
      </c>
      <c r="BD258" s="24">
        <f t="shared" si="142"/>
        <v>32.876828422387661</v>
      </c>
      <c r="BE258" s="24">
        <f t="shared" si="168"/>
        <v>24.857512433598863</v>
      </c>
      <c r="BF258" s="18">
        <f t="shared" si="156"/>
        <v>0.91803232769000476</v>
      </c>
      <c r="BG258" s="25">
        <f t="shared" si="143"/>
        <v>9171029381.3896751</v>
      </c>
      <c r="BH258" s="25">
        <f t="shared" si="144"/>
        <v>7589794316.8739386</v>
      </c>
      <c r="BI258" s="24">
        <f t="shared" si="145"/>
        <v>41.089159296293253</v>
      </c>
      <c r="BJ258" s="18">
        <f t="shared" si="146"/>
        <v>0.14854413895831217</v>
      </c>
      <c r="BK258" s="18">
        <f t="shared" si="147"/>
        <v>0.88934364238150654</v>
      </c>
      <c r="BL258" s="24">
        <f t="shared" si="148"/>
        <v>5.4281567574592779</v>
      </c>
      <c r="BM258" s="24">
        <f t="shared" si="149"/>
        <v>12.143243242540724</v>
      </c>
      <c r="BN258" s="24">
        <f t="shared" si="157"/>
        <v>0.53213160572045237</v>
      </c>
      <c r="BO258" s="24">
        <f t="shared" si="150"/>
        <v>1.1559451200759592</v>
      </c>
      <c r="BP258" s="24">
        <f t="shared" si="151"/>
        <v>0.66184863683933626</v>
      </c>
      <c r="BQ258" s="24">
        <f t="shared" si="152"/>
        <v>0.32900825529185485</v>
      </c>
      <c r="BS258" s="9"/>
      <c r="BT258" s="13"/>
      <c r="BU258" s="14"/>
      <c r="BV258" s="13"/>
      <c r="BW258" s="26"/>
      <c r="BX258" s="27"/>
      <c r="BZ258" s="13"/>
      <c r="CA258" s="14"/>
      <c r="CB258" s="13"/>
      <c r="CC258" s="6"/>
      <c r="CD258" s="28"/>
      <c r="CF258" s="15"/>
      <c r="CG258" s="15"/>
      <c r="CH258" s="15"/>
    </row>
    <row r="259" spans="1:86" ht="18.75">
      <c r="A259">
        <f t="shared" si="158"/>
        <v>256</v>
      </c>
      <c r="B259">
        <f t="shared" si="159"/>
        <v>11.7</v>
      </c>
      <c r="C259">
        <f t="shared" si="160"/>
        <v>1.9</v>
      </c>
      <c r="D259" s="29">
        <f t="shared" si="161"/>
        <v>6.5051595772011037</v>
      </c>
      <c r="E259">
        <f>S259</f>
        <v>0</v>
      </c>
      <c r="F259">
        <f t="shared" si="163"/>
        <v>39.299999999999997</v>
      </c>
      <c r="G259">
        <f t="shared" si="163"/>
        <v>20.9</v>
      </c>
      <c r="H259">
        <v>2002</v>
      </c>
      <c r="I259">
        <v>256</v>
      </c>
      <c r="J259">
        <v>26</v>
      </c>
      <c r="K259">
        <v>39.299999999999997</v>
      </c>
      <c r="L259">
        <v>20.9</v>
      </c>
      <c r="M259">
        <v>29.8</v>
      </c>
      <c r="N259">
        <v>75</v>
      </c>
      <c r="O259">
        <v>11.7</v>
      </c>
      <c r="P259">
        <v>39.1</v>
      </c>
      <c r="Q259">
        <v>2.9</v>
      </c>
      <c r="R259">
        <v>23.14</v>
      </c>
      <c r="S259">
        <v>0</v>
      </c>
      <c r="T259">
        <v>37.6</v>
      </c>
      <c r="U259">
        <v>24.9</v>
      </c>
      <c r="V259">
        <v>30.7</v>
      </c>
      <c r="W259">
        <v>31.4</v>
      </c>
      <c r="X259">
        <v>31.1</v>
      </c>
      <c r="Y259">
        <v>31.2</v>
      </c>
      <c r="Z259">
        <v>1.9</v>
      </c>
      <c r="AA259">
        <v>0.6</v>
      </c>
      <c r="AB259">
        <v>295</v>
      </c>
      <c r="AC259">
        <v>68</v>
      </c>
      <c r="AD259">
        <v>8</v>
      </c>
      <c r="AE259">
        <v>6.9</v>
      </c>
      <c r="AF259">
        <v>14.3</v>
      </c>
      <c r="AG259"/>
      <c r="AH259"/>
      <c r="AI259"/>
      <c r="AJ259">
        <f t="shared" si="153"/>
        <v>256</v>
      </c>
      <c r="AK259" s="24">
        <f t="shared" ref="AK259:AK322" si="169">(BO259+BP259)/BQ259</f>
        <v>6.5051595772011037</v>
      </c>
      <c r="AL259" s="17">
        <f t="shared" ref="AL259:AL322" si="170">(K259+L259)/2</f>
        <v>30.099999999999998</v>
      </c>
      <c r="AM259" s="24">
        <f t="shared" ref="AM259:AM322" si="171">Z259*0.921</f>
        <v>1.7499</v>
      </c>
      <c r="AN259" s="17">
        <f t="shared" si="164"/>
        <v>97.875947466766576</v>
      </c>
      <c r="AO259" s="18">
        <f t="shared" ref="AO259:AO322" si="172">AN259*0.00163/2.45</f>
        <v>6.5117467090134495E-2</v>
      </c>
      <c r="AP259" s="24">
        <f t="shared" ref="AP259:AP322" si="173">(2504*EXP(17.27*AL259/(237.3+AL259)))/(AL259+237.3)^2</f>
        <v>0.24467086946984418</v>
      </c>
      <c r="AQ259" s="24">
        <f t="shared" ref="AQ259:AQ322" si="174">0.6108*EXP(17.27*K259/(237.3+K259))</f>
        <v>7.1048514381134327</v>
      </c>
      <c r="AR259" s="24">
        <f t="shared" ref="AR259:AR322" si="175">0.6108*EXP(17.27*L259/(237.3+L259))</f>
        <v>2.4717700446226427</v>
      </c>
      <c r="AS259" s="24">
        <f t="shared" ref="AS259:AS322" si="176">(AQ259+AR259)/2</f>
        <v>4.7883107413680381</v>
      </c>
      <c r="AT259" s="24">
        <f t="shared" si="154"/>
        <v>1.853827533466982</v>
      </c>
      <c r="AU259" s="24">
        <f t="shared" si="155"/>
        <v>0.83126761825927165</v>
      </c>
      <c r="AV259" s="24">
        <f t="shared" ref="AV259:AV322" si="177">(AT259+AU259)/2</f>
        <v>1.3425475758631269</v>
      </c>
      <c r="AW259" s="24">
        <f t="shared" ref="AW259:AW322" si="178">AS259-AV259</f>
        <v>3.4457631655049115</v>
      </c>
      <c r="AX259" s="24">
        <f t="shared" ref="AX259:AX322" si="179">R259*0.77</f>
        <v>17.817800000000002</v>
      </c>
      <c r="AY259" s="24">
        <f t="shared" ref="AY259:AY322" si="180">1+(0.033*COS(2*PI()*I259/365))</f>
        <v>0.99007294634802301</v>
      </c>
      <c r="AZ259" s="24">
        <f t="shared" ref="AZ259:AZ322" si="181">(0.409*SIN((2*PI()*I259/365)-1.39))</f>
        <v>5.0892880282476169E-2</v>
      </c>
      <c r="BA259" s="24">
        <f t="shared" si="165"/>
        <v>1.6044063388470655</v>
      </c>
      <c r="BB259" s="24">
        <f t="shared" si="166"/>
        <v>2.8013340943254198E-2</v>
      </c>
      <c r="BC259" s="24">
        <f t="shared" si="167"/>
        <v>0.83363896826049799</v>
      </c>
      <c r="BD259" s="24">
        <f t="shared" ref="BD259:BD322" si="182">(24*60/PI())*(0.082*AY259)*((BA259*BB259)+(BC259*SIN(BA259)))</f>
        <v>32.67714032469793</v>
      </c>
      <c r="BE259" s="24">
        <f t="shared" si="168"/>
        <v>24.70653225669761</v>
      </c>
      <c r="BF259" s="18">
        <f t="shared" si="156"/>
        <v>0.93659440991469201</v>
      </c>
      <c r="BG259" s="25">
        <f t="shared" ref="BG259:BG322" si="183">(K259+273.16)^4</f>
        <v>9531861288.9825058</v>
      </c>
      <c r="BH259" s="25">
        <f t="shared" ref="BH259:BH322" si="184">(L259+273.16)^4</f>
        <v>7477282887.4316282</v>
      </c>
      <c r="BI259" s="24">
        <f t="shared" ref="BI259:BI322" si="185">((BG259+BH259)/2)*4.903*10^-9</f>
        <v>41.697916948479254</v>
      </c>
      <c r="BJ259" s="18">
        <f t="shared" ref="BJ259:BJ322" si="186">(0.34-(0.14*SQRT(AV259)))</f>
        <v>0.17778430258782818</v>
      </c>
      <c r="BK259" s="18">
        <f t="shared" ref="BK259:BK322" si="187">1.35*BF259-0.35</f>
        <v>0.91440245338483439</v>
      </c>
      <c r="BL259" s="24">
        <f t="shared" ref="BL259:BL322" si="188">BI259*BJ259*BK259</f>
        <v>6.7786803483743654</v>
      </c>
      <c r="BM259" s="24">
        <f t="shared" ref="BM259:BM322" si="189">AX259-BL259</f>
        <v>11.039119651625636</v>
      </c>
      <c r="BN259" s="24">
        <f t="shared" si="157"/>
        <v>0.47705789332867921</v>
      </c>
      <c r="BO259" s="24">
        <f t="shared" ref="BO259:BO322" si="190">AP259*0.408*BM259</f>
        <v>1.1019880093647141</v>
      </c>
      <c r="BP259" s="24">
        <f t="shared" ref="BP259:BP322" si="191">(AO259*900*AM259*AW259)/(AL259+273.16)</f>
        <v>1.1652618639673882</v>
      </c>
      <c r="BQ259" s="24">
        <f t="shared" ref="BQ259:BQ322" si="192">AP259+AO259*(1+0.34*AM259)</f>
        <v>0.34853101548472765</v>
      </c>
      <c r="BS259" s="9"/>
      <c r="BT259" s="13"/>
      <c r="BU259" s="14"/>
      <c r="BV259" s="13"/>
      <c r="BW259" s="26"/>
      <c r="BX259" s="27"/>
      <c r="BZ259" s="13"/>
      <c r="CA259" s="14"/>
      <c r="CB259" s="13"/>
      <c r="CC259" s="6"/>
      <c r="CD259" s="28"/>
      <c r="CF259" s="15"/>
      <c r="CG259" s="15"/>
      <c r="CH259" s="15"/>
    </row>
    <row r="260" spans="1:86" ht="18.75">
      <c r="A260">
        <f t="shared" si="158"/>
        <v>257</v>
      </c>
      <c r="B260">
        <f t="shared" si="159"/>
        <v>15.4</v>
      </c>
      <c r="C260">
        <f t="shared" si="160"/>
        <v>1.9</v>
      </c>
      <c r="D260" s="29">
        <f t="shared" si="161"/>
        <v>6.4076865243750127</v>
      </c>
      <c r="E260">
        <f>S260</f>
        <v>0</v>
      </c>
      <c r="F260">
        <f t="shared" si="163"/>
        <v>38.200000000000003</v>
      </c>
      <c r="G260">
        <f t="shared" si="163"/>
        <v>21.1</v>
      </c>
      <c r="H260">
        <v>2002</v>
      </c>
      <c r="I260">
        <v>257</v>
      </c>
      <c r="J260">
        <v>26</v>
      </c>
      <c r="K260">
        <v>38.200000000000003</v>
      </c>
      <c r="L260">
        <v>21.1</v>
      </c>
      <c r="M260">
        <v>30.6</v>
      </c>
      <c r="N260">
        <v>65.099999999999994</v>
      </c>
      <c r="O260">
        <v>15.4</v>
      </c>
      <c r="P260">
        <v>32.299999999999997</v>
      </c>
      <c r="Q260">
        <v>3.2</v>
      </c>
      <c r="R260">
        <v>23.64</v>
      </c>
      <c r="S260">
        <v>0</v>
      </c>
      <c r="T260">
        <v>37.799999999999997</v>
      </c>
      <c r="U260">
        <v>25.4</v>
      </c>
      <c r="V260">
        <v>31.2</v>
      </c>
      <c r="W260">
        <v>31.4</v>
      </c>
      <c r="X260">
        <v>31.2</v>
      </c>
      <c r="Y260">
        <v>31.3</v>
      </c>
      <c r="Z260">
        <v>1.9</v>
      </c>
      <c r="AA260">
        <v>0.8</v>
      </c>
      <c r="AB260">
        <v>120</v>
      </c>
      <c r="AC260">
        <v>63</v>
      </c>
      <c r="AD260">
        <v>6.6</v>
      </c>
      <c r="AE260">
        <v>7.2</v>
      </c>
      <c r="AF260">
        <v>14.4</v>
      </c>
      <c r="AG260"/>
      <c r="AH260"/>
      <c r="AI260"/>
      <c r="AJ260">
        <f t="shared" ref="AJ260:AJ323" si="193">I260</f>
        <v>257</v>
      </c>
      <c r="AK260" s="24">
        <f t="shared" si="169"/>
        <v>6.4076865243750127</v>
      </c>
      <c r="AL260" s="17">
        <f t="shared" si="170"/>
        <v>29.650000000000002</v>
      </c>
      <c r="AM260" s="24">
        <f t="shared" si="171"/>
        <v>1.7499</v>
      </c>
      <c r="AN260" s="17">
        <f t="shared" si="164"/>
        <v>97.870929753047051</v>
      </c>
      <c r="AO260" s="18">
        <f t="shared" si="172"/>
        <v>6.5114128774476199E-2</v>
      </c>
      <c r="AP260" s="24">
        <f t="shared" si="173"/>
        <v>0.23923523879690675</v>
      </c>
      <c r="AQ260" s="24">
        <f t="shared" si="174"/>
        <v>6.6967374829686319</v>
      </c>
      <c r="AR260" s="24">
        <f t="shared" si="175"/>
        <v>2.5023227554890153</v>
      </c>
      <c r="AS260" s="24">
        <f t="shared" si="176"/>
        <v>4.5995301192288238</v>
      </c>
      <c r="AT260" s="24">
        <f t="shared" ref="AT260:AT323" si="194">AR260*N260/100</f>
        <v>1.6290121138233489</v>
      </c>
      <c r="AU260" s="24">
        <f t="shared" ref="AU260:AU323" si="195">AQ260*O260/100</f>
        <v>1.0312975723771693</v>
      </c>
      <c r="AV260" s="24">
        <f t="shared" si="177"/>
        <v>1.3301548431002592</v>
      </c>
      <c r="AW260" s="24">
        <f t="shared" si="178"/>
        <v>3.2693752761285646</v>
      </c>
      <c r="AX260" s="24">
        <f t="shared" si="179"/>
        <v>18.2028</v>
      </c>
      <c r="AY260" s="24">
        <f t="shared" si="180"/>
        <v>0.99061614681972687</v>
      </c>
      <c r="AZ260" s="24">
        <f t="shared" si="181"/>
        <v>4.3899793651961491E-2</v>
      </c>
      <c r="BA260" s="24">
        <f t="shared" si="165"/>
        <v>1.5997802446987879</v>
      </c>
      <c r="BB260" s="24">
        <f t="shared" si="166"/>
        <v>2.4166755288361159E-2</v>
      </c>
      <c r="BC260" s="24">
        <f t="shared" si="167"/>
        <v>0.83391552921736645</v>
      </c>
      <c r="BD260" s="24">
        <f t="shared" si="182"/>
        <v>32.475907105239457</v>
      </c>
      <c r="BE260" s="24">
        <f t="shared" si="168"/>
        <v>24.554383844129447</v>
      </c>
      <c r="BF260" s="18">
        <f t="shared" ref="BF260:BF323" si="196">IF(R260/BE260&gt;0.3,MIN(R260/BE260,1),0.3)</f>
        <v>0.96276087195126014</v>
      </c>
      <c r="BG260" s="25">
        <f t="shared" si="183"/>
        <v>9398342641.9464626</v>
      </c>
      <c r="BH260" s="25">
        <f t="shared" si="184"/>
        <v>7497645846.4755507</v>
      </c>
      <c r="BI260" s="24">
        <f t="shared" si="185"/>
        <v>41.420515779366568</v>
      </c>
      <c r="BJ260" s="18">
        <f t="shared" si="186"/>
        <v>0.17853472532843145</v>
      </c>
      <c r="BK260" s="18">
        <f t="shared" si="187"/>
        <v>0.94972717713420141</v>
      </c>
      <c r="BL260" s="24">
        <f t="shared" si="188"/>
        <v>7.0232328620458206</v>
      </c>
      <c r="BM260" s="24">
        <f t="shared" si="189"/>
        <v>11.17956713795418</v>
      </c>
      <c r="BN260" s="24">
        <f t="shared" ref="BN260:BN323" si="197">BM260/R260</f>
        <v>0.47290893138554058</v>
      </c>
      <c r="BO260" s="24">
        <f t="shared" si="190"/>
        <v>1.0912149368689639</v>
      </c>
      <c r="BP260" s="24">
        <f t="shared" si="191"/>
        <v>1.107198619238082</v>
      </c>
      <c r="BQ260" s="24">
        <f t="shared" si="192"/>
        <v>0.34309006031181793</v>
      </c>
      <c r="BS260" s="9"/>
      <c r="BT260" s="13"/>
      <c r="BU260" s="14"/>
      <c r="BV260" s="13"/>
      <c r="BW260" s="26"/>
      <c r="BX260" s="27"/>
      <c r="BZ260" s="13"/>
      <c r="CA260" s="14"/>
      <c r="CB260" s="13"/>
      <c r="CC260" s="6"/>
      <c r="CD260" s="28"/>
      <c r="CF260" s="15"/>
      <c r="CG260" s="15"/>
      <c r="CH260" s="15"/>
    </row>
    <row r="261" spans="1:86" ht="18.75">
      <c r="A261">
        <f t="shared" ref="A261:A324" si="198">I261</f>
        <v>258</v>
      </c>
      <c r="B261">
        <f t="shared" ref="B261:B324" si="199">O261</f>
        <v>17.600000000000001</v>
      </c>
      <c r="C261">
        <f t="shared" ref="C261:C324" si="200">Z261</f>
        <v>4.5</v>
      </c>
      <c r="D261" s="29">
        <f t="shared" ref="D261:D324" si="201">AK261</f>
        <v>9.4639900053999853</v>
      </c>
      <c r="E261">
        <f t="shared" ref="E261:E324" si="202">S261</f>
        <v>0</v>
      </c>
      <c r="F261">
        <f t="shared" ref="F261:G324" si="203">K261</f>
        <v>36.4</v>
      </c>
      <c r="G261">
        <f t="shared" si="203"/>
        <v>26.4</v>
      </c>
      <c r="H261">
        <v>2002</v>
      </c>
      <c r="I261">
        <v>258</v>
      </c>
      <c r="J261">
        <v>26</v>
      </c>
      <c r="K261">
        <v>36.4</v>
      </c>
      <c r="L261">
        <v>26.4</v>
      </c>
      <c r="M261">
        <v>31.7</v>
      </c>
      <c r="N261">
        <v>39.6</v>
      </c>
      <c r="O261">
        <v>17.600000000000001</v>
      </c>
      <c r="P261">
        <v>27.4</v>
      </c>
      <c r="Q261">
        <v>3.4</v>
      </c>
      <c r="R261">
        <v>23.41</v>
      </c>
      <c r="S261">
        <v>0</v>
      </c>
      <c r="T261">
        <v>37.4</v>
      </c>
      <c r="U261">
        <v>28.2</v>
      </c>
      <c r="V261">
        <v>32.1</v>
      </c>
      <c r="W261">
        <v>31.6</v>
      </c>
      <c r="X261">
        <v>31.3</v>
      </c>
      <c r="Y261">
        <v>31.5</v>
      </c>
      <c r="Z261">
        <v>4.5</v>
      </c>
      <c r="AA261">
        <v>4.4000000000000004</v>
      </c>
      <c r="AB261">
        <v>82</v>
      </c>
      <c r="AC261">
        <v>14</v>
      </c>
      <c r="AD261">
        <v>11.9</v>
      </c>
      <c r="AE261">
        <v>9.3000000000000007</v>
      </c>
      <c r="AF261">
        <v>16.3</v>
      </c>
      <c r="AG261"/>
      <c r="AH261"/>
      <c r="AI261"/>
      <c r="AJ261">
        <f t="shared" si="193"/>
        <v>258</v>
      </c>
      <c r="AK261" s="24">
        <f t="shared" si="169"/>
        <v>9.4639900053999853</v>
      </c>
      <c r="AL261" s="17">
        <f t="shared" si="170"/>
        <v>31.4</v>
      </c>
      <c r="AM261" s="24">
        <f t="shared" si="171"/>
        <v>4.1444999999999999</v>
      </c>
      <c r="AN261" s="17">
        <f t="shared" ref="AN261:AN324" si="204">101.3*(((273.16+AL261)-0.0065*$AN$1)/(273.16+AL261))^5.26</f>
        <v>97.890360951094593</v>
      </c>
      <c r="AO261" s="18">
        <f t="shared" si="172"/>
        <v>6.5127056469503744E-2</v>
      </c>
      <c r="AP261" s="24">
        <f t="shared" si="173"/>
        <v>0.26095893431024897</v>
      </c>
      <c r="AQ261" s="24">
        <f t="shared" si="174"/>
        <v>6.0726299897773925</v>
      </c>
      <c r="AR261" s="24">
        <f t="shared" si="175"/>
        <v>3.4417464345283828</v>
      </c>
      <c r="AS261" s="24">
        <f t="shared" si="176"/>
        <v>4.7571882121528875</v>
      </c>
      <c r="AT261" s="24">
        <f t="shared" si="194"/>
        <v>1.3629315880732398</v>
      </c>
      <c r="AU261" s="24">
        <f t="shared" si="195"/>
        <v>1.0687828782008213</v>
      </c>
      <c r="AV261" s="24">
        <f t="shared" si="177"/>
        <v>1.2158572331370305</v>
      </c>
      <c r="AW261" s="24">
        <f t="shared" si="178"/>
        <v>3.5413309790158571</v>
      </c>
      <c r="AX261" s="24">
        <f t="shared" si="179"/>
        <v>18.025700000000001</v>
      </c>
      <c r="AY261" s="24">
        <f t="shared" si="180"/>
        <v>0.9911621279296482</v>
      </c>
      <c r="AZ261" s="24">
        <f t="shared" si="181"/>
        <v>3.6893698565152948E-2</v>
      </c>
      <c r="BA261" s="24">
        <f t="shared" ref="BA261:BA324" si="205">ACOS(-TAN(PI()*$AN$2/180)*TAN(AZ261))</f>
        <v>1.5951490156622121</v>
      </c>
      <c r="BB261" s="24">
        <f t="shared" ref="BB261:BB324" si="206">SIN(PI()*$AN$2/180)*SIN(AZ261)</f>
        <v>2.0311829249736693E-2</v>
      </c>
      <c r="BC261" s="24">
        <f t="shared" ref="BC261:BC324" si="207">COS(PI()*$AN$2/180)*COS(AZ261)</f>
        <v>0.83415170973876596</v>
      </c>
      <c r="BD261" s="24">
        <f t="shared" si="182"/>
        <v>32.273188599476612</v>
      </c>
      <c r="BE261" s="24">
        <f t="shared" ref="BE261:BE324" si="208">BD261*(0.75+(2*10^-5*$AN$1))</f>
        <v>24.401112436292276</v>
      </c>
      <c r="BF261" s="18">
        <f t="shared" si="196"/>
        <v>0.95938248967624218</v>
      </c>
      <c r="BG261" s="25">
        <f t="shared" si="183"/>
        <v>9182889364.1693211</v>
      </c>
      <c r="BH261" s="25">
        <f t="shared" si="184"/>
        <v>8052584441.8166809</v>
      </c>
      <c r="BI261" s="24">
        <f t="shared" si="185"/>
        <v>42.252764035374675</v>
      </c>
      <c r="BJ261" s="18">
        <f t="shared" si="186"/>
        <v>0.18562771696484567</v>
      </c>
      <c r="BK261" s="18">
        <f t="shared" si="187"/>
        <v>0.94516636106292695</v>
      </c>
      <c r="BL261" s="24">
        <f t="shared" si="188"/>
        <v>7.4132083136407863</v>
      </c>
      <c r="BM261" s="24">
        <f t="shared" si="189"/>
        <v>10.612491686359213</v>
      </c>
      <c r="BN261" s="24">
        <f t="shared" si="197"/>
        <v>0.45333155430838162</v>
      </c>
      <c r="BO261" s="24">
        <f t="shared" si="190"/>
        <v>1.1299252045062602</v>
      </c>
      <c r="BP261" s="24">
        <f t="shared" si="191"/>
        <v>2.8246832725852493</v>
      </c>
      <c r="BQ261" s="24">
        <f t="shared" si="192"/>
        <v>0.41785847986262453</v>
      </c>
      <c r="BS261" s="9"/>
      <c r="BT261" s="13"/>
      <c r="BU261" s="14"/>
      <c r="BV261" s="13"/>
      <c r="BW261" s="26"/>
      <c r="BX261" s="27"/>
      <c r="BZ261" s="13"/>
      <c r="CA261" s="14"/>
      <c r="CB261" s="13"/>
      <c r="CC261" s="6"/>
      <c r="CD261" s="28"/>
      <c r="CF261" s="15"/>
      <c r="CG261" s="15"/>
      <c r="CH261" s="15"/>
    </row>
    <row r="262" spans="1:86" ht="18.75">
      <c r="A262">
        <f t="shared" si="198"/>
        <v>259</v>
      </c>
      <c r="B262">
        <f t="shared" si="199"/>
        <v>12.7</v>
      </c>
      <c r="C262">
        <f t="shared" si="200"/>
        <v>4</v>
      </c>
      <c r="D262" s="29">
        <f t="shared" si="201"/>
        <v>9.6461807261677315</v>
      </c>
      <c r="E262">
        <f t="shared" si="202"/>
        <v>0</v>
      </c>
      <c r="F262">
        <f t="shared" si="203"/>
        <v>40</v>
      </c>
      <c r="G262">
        <f t="shared" si="203"/>
        <v>26.2</v>
      </c>
      <c r="H262">
        <v>2002</v>
      </c>
      <c r="I262">
        <v>259</v>
      </c>
      <c r="J262">
        <v>26</v>
      </c>
      <c r="K262">
        <v>40</v>
      </c>
      <c r="L262">
        <v>26.2</v>
      </c>
      <c r="M262">
        <v>31.9</v>
      </c>
      <c r="N262">
        <v>39.5</v>
      </c>
      <c r="O262">
        <v>12.7</v>
      </c>
      <c r="P262">
        <v>27.7</v>
      </c>
      <c r="Q262">
        <v>3.6</v>
      </c>
      <c r="R262">
        <v>22.82</v>
      </c>
      <c r="S262">
        <v>0</v>
      </c>
      <c r="T262">
        <v>38.1</v>
      </c>
      <c r="U262">
        <v>27.8</v>
      </c>
      <c r="V262">
        <v>32.200000000000003</v>
      </c>
      <c r="W262">
        <v>31.7</v>
      </c>
      <c r="X262">
        <v>31.5</v>
      </c>
      <c r="Y262">
        <v>31.6</v>
      </c>
      <c r="Z262">
        <v>4</v>
      </c>
      <c r="AA262">
        <v>2.4</v>
      </c>
      <c r="AB262">
        <v>105</v>
      </c>
      <c r="AC262">
        <v>51</v>
      </c>
      <c r="AD262">
        <v>10</v>
      </c>
      <c r="AE262">
        <v>8.6</v>
      </c>
      <c r="AF262">
        <v>16.399999999999999</v>
      </c>
      <c r="AG262"/>
      <c r="AH262"/>
      <c r="AI262"/>
      <c r="AJ262">
        <f t="shared" si="193"/>
        <v>259</v>
      </c>
      <c r="AK262" s="24">
        <f t="shared" si="169"/>
        <v>9.6461807261677315</v>
      </c>
      <c r="AL262" s="17">
        <f t="shared" si="170"/>
        <v>33.1</v>
      </c>
      <c r="AM262" s="24">
        <f t="shared" si="171"/>
        <v>3.6840000000000002</v>
      </c>
      <c r="AN262" s="17">
        <f t="shared" si="204"/>
        <v>97.909027276396642</v>
      </c>
      <c r="AO262" s="18">
        <f t="shared" si="172"/>
        <v>6.5139475290010823E-2</v>
      </c>
      <c r="AP262" s="24">
        <f t="shared" si="173"/>
        <v>0.28362061505747349</v>
      </c>
      <c r="AQ262" s="24">
        <f t="shared" si="174"/>
        <v>7.3756135930620479</v>
      </c>
      <c r="AR262" s="24">
        <f t="shared" si="175"/>
        <v>3.4013866095362415</v>
      </c>
      <c r="AS262" s="24">
        <f t="shared" si="176"/>
        <v>5.3885001012991447</v>
      </c>
      <c r="AT262" s="24">
        <f t="shared" si="194"/>
        <v>1.3435477107668155</v>
      </c>
      <c r="AU262" s="24">
        <f t="shared" si="195"/>
        <v>0.93670292631888008</v>
      </c>
      <c r="AV262" s="24">
        <f t="shared" si="177"/>
        <v>1.1401253185428477</v>
      </c>
      <c r="AW262" s="24">
        <f t="shared" si="178"/>
        <v>4.2483747827562972</v>
      </c>
      <c r="AX262" s="24">
        <f t="shared" si="179"/>
        <v>17.571400000000001</v>
      </c>
      <c r="AY262" s="24">
        <f t="shared" si="180"/>
        <v>0.99171072789180092</v>
      </c>
      <c r="AZ262" s="24">
        <f t="shared" si="181"/>
        <v>2.9876671079227975E-2</v>
      </c>
      <c r="BA262" s="24">
        <f t="shared" si="205"/>
        <v>1.5905134831962078</v>
      </c>
      <c r="BB262" s="24">
        <f t="shared" si="206"/>
        <v>1.6449888690207835E-2</v>
      </c>
      <c r="BC262" s="24">
        <f t="shared" si="207"/>
        <v>0.83434721843224413</v>
      </c>
      <c r="BD262" s="24">
        <f t="shared" si="182"/>
        <v>32.069046370309181</v>
      </c>
      <c r="BE262" s="24">
        <f t="shared" si="208"/>
        <v>24.246764579663363</v>
      </c>
      <c r="BF262" s="18">
        <f t="shared" si="196"/>
        <v>0.94115649636570309</v>
      </c>
      <c r="BG262" s="25">
        <f t="shared" si="183"/>
        <v>9617565164.2472496</v>
      </c>
      <c r="BH262" s="25">
        <f t="shared" si="184"/>
        <v>8031100869.5949745</v>
      </c>
      <c r="BI262" s="24">
        <f t="shared" si="185"/>
        <v>43.26570478196421</v>
      </c>
      <c r="BJ262" s="18">
        <f t="shared" si="186"/>
        <v>0.1905126886875016</v>
      </c>
      <c r="BK262" s="18">
        <f t="shared" si="187"/>
        <v>0.92056127009369926</v>
      </c>
      <c r="BL262" s="24">
        <f t="shared" si="188"/>
        <v>7.5878788480695345</v>
      </c>
      <c r="BM262" s="24">
        <f t="shared" si="189"/>
        <v>9.9835211519304661</v>
      </c>
      <c r="BN262" s="24">
        <f t="shared" si="197"/>
        <v>0.43748997160080921</v>
      </c>
      <c r="BO262" s="24">
        <f t="shared" si="190"/>
        <v>1.1552652230963245</v>
      </c>
      <c r="BP262" s="24">
        <f t="shared" si="191"/>
        <v>2.995980145995774</v>
      </c>
      <c r="BQ262" s="24">
        <f t="shared" si="192"/>
        <v>0.43035119151674028</v>
      </c>
      <c r="BS262" s="9"/>
      <c r="BT262" s="13"/>
      <c r="BU262" s="14"/>
      <c r="BV262" s="13"/>
      <c r="BW262" s="26"/>
      <c r="BX262" s="27"/>
      <c r="BZ262" s="13"/>
      <c r="CA262" s="14"/>
      <c r="CB262" s="13"/>
      <c r="CC262" s="6"/>
      <c r="CD262" s="28"/>
      <c r="CF262" s="15"/>
      <c r="CG262" s="15"/>
      <c r="CH262" s="15"/>
    </row>
    <row r="263" spans="1:86" ht="18.75">
      <c r="A263">
        <f t="shared" si="198"/>
        <v>260</v>
      </c>
      <c r="B263">
        <f t="shared" si="199"/>
        <v>20.5</v>
      </c>
      <c r="C263">
        <f t="shared" si="200"/>
        <v>3.5</v>
      </c>
      <c r="D263" s="29">
        <f t="shared" si="201"/>
        <v>7.745772622801387</v>
      </c>
      <c r="E263">
        <f t="shared" si="202"/>
        <v>0</v>
      </c>
      <c r="F263">
        <f t="shared" si="203"/>
        <v>37.799999999999997</v>
      </c>
      <c r="G263">
        <f t="shared" si="203"/>
        <v>22.2</v>
      </c>
      <c r="H263">
        <v>2002</v>
      </c>
      <c r="I263">
        <v>260</v>
      </c>
      <c r="J263">
        <v>26</v>
      </c>
      <c r="K263">
        <v>37.799999999999997</v>
      </c>
      <c r="L263">
        <v>22.2</v>
      </c>
      <c r="M263">
        <v>30.2</v>
      </c>
      <c r="N263">
        <v>68.3</v>
      </c>
      <c r="O263">
        <v>20.5</v>
      </c>
      <c r="P263">
        <v>38.200000000000003</v>
      </c>
      <c r="Q263">
        <v>2.8</v>
      </c>
      <c r="R263">
        <v>21.21</v>
      </c>
      <c r="S263">
        <v>0</v>
      </c>
      <c r="T263">
        <v>37.1</v>
      </c>
      <c r="U263">
        <v>27.2</v>
      </c>
      <c r="V263">
        <v>31.9</v>
      </c>
      <c r="W263">
        <v>31.8</v>
      </c>
      <c r="X263">
        <v>31.6</v>
      </c>
      <c r="Y263">
        <v>31.7</v>
      </c>
      <c r="Z263">
        <v>3.5</v>
      </c>
      <c r="AA263">
        <v>2.2999999999999998</v>
      </c>
      <c r="AB263">
        <v>205</v>
      </c>
      <c r="AC263">
        <v>49</v>
      </c>
      <c r="AD263">
        <v>11.3</v>
      </c>
      <c r="AE263">
        <v>7.5</v>
      </c>
      <c r="AF263">
        <v>14.8</v>
      </c>
      <c r="AG263"/>
      <c r="AH263"/>
      <c r="AI263"/>
      <c r="AJ263">
        <f t="shared" si="193"/>
        <v>260</v>
      </c>
      <c r="AK263" s="24">
        <f t="shared" si="169"/>
        <v>7.745772622801387</v>
      </c>
      <c r="AL263" s="17">
        <f t="shared" si="170"/>
        <v>30</v>
      </c>
      <c r="AM263" s="24">
        <f t="shared" si="171"/>
        <v>3.2235</v>
      </c>
      <c r="AN263" s="17">
        <f t="shared" si="204"/>
        <v>97.874833688612426</v>
      </c>
      <c r="AO263" s="18">
        <f t="shared" si="172"/>
        <v>6.5116726086709487E-2</v>
      </c>
      <c r="AP263" s="24">
        <f t="shared" si="173"/>
        <v>0.24345408688348516</v>
      </c>
      <c r="AQ263" s="24">
        <f t="shared" si="174"/>
        <v>6.5534484603429339</v>
      </c>
      <c r="AR263" s="24">
        <f t="shared" si="175"/>
        <v>2.6763336594163714</v>
      </c>
      <c r="AS263" s="24">
        <f t="shared" si="176"/>
        <v>4.6148910598796524</v>
      </c>
      <c r="AT263" s="24">
        <f t="shared" si="194"/>
        <v>1.8279358893813815</v>
      </c>
      <c r="AU263" s="24">
        <f t="shared" si="195"/>
        <v>1.3434569343703016</v>
      </c>
      <c r="AV263" s="24">
        <f t="shared" si="177"/>
        <v>1.5856964118758414</v>
      </c>
      <c r="AW263" s="24">
        <f t="shared" si="178"/>
        <v>3.029194648003811</v>
      </c>
      <c r="AX263" s="24">
        <f t="shared" si="179"/>
        <v>16.331700000000001</v>
      </c>
      <c r="AY263" s="24">
        <f t="shared" si="180"/>
        <v>0.99226178414417643</v>
      </c>
      <c r="AZ263" s="24">
        <f t="shared" si="181"/>
        <v>2.2850790490871208E-2</v>
      </c>
      <c r="BA263" s="24">
        <f t="shared" si="205"/>
        <v>1.5858744738036514</v>
      </c>
      <c r="BB263" s="24">
        <f t="shared" si="206"/>
        <v>1.2582264254249555E-2</v>
      </c>
      <c r="BC263" s="24">
        <f t="shared" si="207"/>
        <v>0.83450181402511825</v>
      </c>
      <c r="BD263" s="24">
        <f t="shared" si="182"/>
        <v>31.863543678323502</v>
      </c>
      <c r="BE263" s="24">
        <f t="shared" si="208"/>
        <v>24.091388104306834</v>
      </c>
      <c r="BF263" s="18">
        <f t="shared" si="196"/>
        <v>0.88039758888813369</v>
      </c>
      <c r="BG263" s="25">
        <f t="shared" si="183"/>
        <v>9350139932.4819927</v>
      </c>
      <c r="BH263" s="25">
        <f t="shared" si="184"/>
        <v>7610386570.7108774</v>
      </c>
      <c r="BI263" s="24">
        <f t="shared" si="185"/>
        <v>41.578730722577319</v>
      </c>
      <c r="BJ263" s="18">
        <f t="shared" si="186"/>
        <v>0.16370578661576413</v>
      </c>
      <c r="BK263" s="18">
        <f t="shared" si="187"/>
        <v>0.83853674499898057</v>
      </c>
      <c r="BL263" s="24">
        <f t="shared" si="188"/>
        <v>5.7076503014937732</v>
      </c>
      <c r="BM263" s="24">
        <f t="shared" si="189"/>
        <v>10.624049698506228</v>
      </c>
      <c r="BN263" s="24">
        <f t="shared" si="197"/>
        <v>0.50089814702999658</v>
      </c>
      <c r="BO263" s="24">
        <f t="shared" si="190"/>
        <v>1.0552790738886766</v>
      </c>
      <c r="BP263" s="24">
        <f t="shared" si="191"/>
        <v>1.8876350098308268</v>
      </c>
      <c r="BQ263" s="24">
        <f t="shared" si="192"/>
        <v>0.37993809359396735</v>
      </c>
      <c r="BS263" s="9"/>
      <c r="BT263" s="13"/>
      <c r="BU263" s="14"/>
      <c r="BV263" s="13"/>
      <c r="BW263" s="26"/>
      <c r="BX263" s="27"/>
      <c r="BZ263" s="13"/>
      <c r="CA263" s="14"/>
      <c r="CB263" s="13"/>
      <c r="CC263" s="6"/>
      <c r="CD263" s="28"/>
      <c r="CF263" s="15"/>
      <c r="CG263" s="15"/>
      <c r="CH263" s="15"/>
    </row>
    <row r="264" spans="1:86" ht="18.75">
      <c r="A264">
        <f t="shared" si="198"/>
        <v>261</v>
      </c>
      <c r="B264">
        <f t="shared" si="199"/>
        <v>21.9</v>
      </c>
      <c r="C264">
        <f t="shared" si="200"/>
        <v>2.7</v>
      </c>
      <c r="D264" s="29">
        <f t="shared" si="201"/>
        <v>6.006599122225639</v>
      </c>
      <c r="E264">
        <f t="shared" si="202"/>
        <v>0</v>
      </c>
      <c r="F264">
        <f t="shared" si="203"/>
        <v>35.299999999999997</v>
      </c>
      <c r="G264">
        <f t="shared" si="203"/>
        <v>23.2</v>
      </c>
      <c r="H264">
        <v>2002</v>
      </c>
      <c r="I264">
        <v>261</v>
      </c>
      <c r="J264">
        <v>26</v>
      </c>
      <c r="K264">
        <v>35.299999999999997</v>
      </c>
      <c r="L264">
        <v>23.2</v>
      </c>
      <c r="M264">
        <v>29.1</v>
      </c>
      <c r="N264">
        <v>84.7</v>
      </c>
      <c r="O264">
        <v>21.9</v>
      </c>
      <c r="P264">
        <v>52.1</v>
      </c>
      <c r="Q264">
        <v>2.1</v>
      </c>
      <c r="R264">
        <v>18.440000000000001</v>
      </c>
      <c r="S264">
        <v>0</v>
      </c>
      <c r="T264">
        <v>35.700000000000003</v>
      </c>
      <c r="U264">
        <v>28.4</v>
      </c>
      <c r="V264">
        <v>31.7</v>
      </c>
      <c r="W264">
        <v>31.8</v>
      </c>
      <c r="X264">
        <v>31.6</v>
      </c>
      <c r="Y264">
        <v>31.7</v>
      </c>
      <c r="Z264">
        <v>2.7</v>
      </c>
      <c r="AA264">
        <v>2</v>
      </c>
      <c r="AB264">
        <v>252</v>
      </c>
      <c r="AC264">
        <v>40</v>
      </c>
      <c r="AD264">
        <v>7.6</v>
      </c>
      <c r="AE264">
        <v>5.7</v>
      </c>
      <c r="AF264">
        <v>14.9</v>
      </c>
      <c r="AG264"/>
      <c r="AH264"/>
      <c r="AI264"/>
      <c r="AJ264">
        <f t="shared" si="193"/>
        <v>261</v>
      </c>
      <c r="AK264" s="24">
        <f t="shared" si="169"/>
        <v>6.006599122225639</v>
      </c>
      <c r="AL264" s="17">
        <f t="shared" si="170"/>
        <v>29.25</v>
      </c>
      <c r="AM264" s="24">
        <f t="shared" si="171"/>
        <v>2.4867000000000004</v>
      </c>
      <c r="AN264" s="17">
        <f t="shared" si="204"/>
        <v>97.866457202202028</v>
      </c>
      <c r="AO264" s="18">
        <f t="shared" si="172"/>
        <v>6.5111153159016041E-2</v>
      </c>
      <c r="AP264" s="24">
        <f t="shared" si="173"/>
        <v>0.23448897456999526</v>
      </c>
      <c r="AQ264" s="24">
        <f t="shared" si="174"/>
        <v>5.7165849731789038</v>
      </c>
      <c r="AR264" s="24">
        <f t="shared" si="175"/>
        <v>2.8436029029276386</v>
      </c>
      <c r="AS264" s="24">
        <f t="shared" si="176"/>
        <v>4.2800939380532714</v>
      </c>
      <c r="AT264" s="24">
        <f t="shared" si="194"/>
        <v>2.4085316587797099</v>
      </c>
      <c r="AU264" s="24">
        <f t="shared" si="195"/>
        <v>1.2519321091261799</v>
      </c>
      <c r="AV264" s="24">
        <f t="shared" si="177"/>
        <v>1.830231883952945</v>
      </c>
      <c r="AW264" s="24">
        <f t="shared" si="178"/>
        <v>2.4498620541003264</v>
      </c>
      <c r="AX264" s="24">
        <f t="shared" si="179"/>
        <v>14.198800000000002</v>
      </c>
      <c r="AY264" s="24">
        <f t="shared" si="180"/>
        <v>0.99281513339691441</v>
      </c>
      <c r="AZ264" s="24">
        <f t="shared" si="181"/>
        <v>1.5818138720131186E-2</v>
      </c>
      <c r="BA264" s="24">
        <f t="shared" si="205"/>
        <v>1.5812328099649675</v>
      </c>
      <c r="BB264" s="24">
        <f t="shared" si="206"/>
        <v>8.7102904683035651E-3</v>
      </c>
      <c r="BC264" s="24">
        <f t="shared" si="207"/>
        <v>0.83461530569618403</v>
      </c>
      <c r="BD264" s="24">
        <f t="shared" si="182"/>
        <v>31.656745449143855</v>
      </c>
      <c r="BE264" s="24">
        <f t="shared" si="208"/>
        <v>23.935032099188685</v>
      </c>
      <c r="BF264" s="18">
        <f t="shared" si="196"/>
        <v>0.77041885398704157</v>
      </c>
      <c r="BG264" s="25">
        <f t="shared" si="183"/>
        <v>9053060381.3771305</v>
      </c>
      <c r="BH264" s="25">
        <f t="shared" si="184"/>
        <v>7713977085.2991018</v>
      </c>
      <c r="BI264" s="24">
        <f t="shared" si="185"/>
        <v>41.104392349556782</v>
      </c>
      <c r="BJ264" s="18">
        <f t="shared" si="186"/>
        <v>0.15059951181299</v>
      </c>
      <c r="BK264" s="18">
        <f t="shared" si="187"/>
        <v>0.6900654528825062</v>
      </c>
      <c r="BL264" s="24">
        <f t="shared" si="188"/>
        <v>4.2717131537084692</v>
      </c>
      <c r="BM264" s="24">
        <f t="shared" si="189"/>
        <v>9.9270868462915338</v>
      </c>
      <c r="BN264" s="24">
        <f t="shared" si="197"/>
        <v>0.53834527366006146</v>
      </c>
      <c r="BO264" s="24">
        <f t="shared" si="190"/>
        <v>0.94973930534210949</v>
      </c>
      <c r="BP264" s="24">
        <f t="shared" si="191"/>
        <v>1.1805021261894442</v>
      </c>
      <c r="BQ264" s="24">
        <f t="shared" si="192"/>
        <v>0.35465017527958986</v>
      </c>
      <c r="BS264" s="9"/>
      <c r="BT264" s="13"/>
      <c r="BU264" s="14"/>
      <c r="BV264" s="13"/>
      <c r="BW264" s="26"/>
      <c r="BX264" s="27"/>
      <c r="BZ264" s="13"/>
      <c r="CA264" s="14"/>
      <c r="CB264" s="13"/>
      <c r="CC264" s="6"/>
      <c r="CD264" s="28"/>
      <c r="CF264" s="15"/>
      <c r="CG264" s="15"/>
      <c r="CH264" s="15"/>
    </row>
    <row r="265" spans="1:86" ht="18.75">
      <c r="A265">
        <f t="shared" si="198"/>
        <v>262</v>
      </c>
      <c r="B265">
        <f t="shared" si="199"/>
        <v>16.2</v>
      </c>
      <c r="C265">
        <f t="shared" si="200"/>
        <v>2</v>
      </c>
      <c r="D265" s="29">
        <f t="shared" si="201"/>
        <v>6.1105215140748577</v>
      </c>
      <c r="E265">
        <f t="shared" si="202"/>
        <v>0</v>
      </c>
      <c r="F265">
        <f t="shared" si="203"/>
        <v>35.799999999999997</v>
      </c>
      <c r="G265">
        <f t="shared" si="203"/>
        <v>17.100000000000001</v>
      </c>
      <c r="H265">
        <v>2002</v>
      </c>
      <c r="I265">
        <v>262</v>
      </c>
      <c r="J265">
        <v>26</v>
      </c>
      <c r="K265">
        <v>35.799999999999997</v>
      </c>
      <c r="L265">
        <v>17.100000000000001</v>
      </c>
      <c r="M265">
        <v>26.7</v>
      </c>
      <c r="N265">
        <v>51.2</v>
      </c>
      <c r="O265">
        <v>16.2</v>
      </c>
      <c r="P265">
        <v>29.4</v>
      </c>
      <c r="Q265">
        <v>2.6</v>
      </c>
      <c r="R265">
        <v>22.92</v>
      </c>
      <c r="S265">
        <v>0</v>
      </c>
      <c r="T265">
        <v>35.4</v>
      </c>
      <c r="U265">
        <v>25</v>
      </c>
      <c r="V265">
        <v>29.9</v>
      </c>
      <c r="W265">
        <v>31.8</v>
      </c>
      <c r="X265">
        <v>31.3</v>
      </c>
      <c r="Y265">
        <v>31.6</v>
      </c>
      <c r="Z265">
        <v>2</v>
      </c>
      <c r="AA265">
        <v>1.1000000000000001</v>
      </c>
      <c r="AB265">
        <v>50</v>
      </c>
      <c r="AC265">
        <v>56</v>
      </c>
      <c r="AD265">
        <v>8.1999999999999993</v>
      </c>
      <c r="AE265">
        <v>6.8</v>
      </c>
      <c r="AF265">
        <v>12.3</v>
      </c>
      <c r="AG265"/>
      <c r="AH265"/>
      <c r="AI265"/>
      <c r="AJ265">
        <f t="shared" si="193"/>
        <v>262</v>
      </c>
      <c r="AK265" s="24">
        <f t="shared" si="169"/>
        <v>6.1105215140748577</v>
      </c>
      <c r="AL265" s="17">
        <f t="shared" si="170"/>
        <v>26.45</v>
      </c>
      <c r="AM265" s="24">
        <f t="shared" si="171"/>
        <v>1.8420000000000001</v>
      </c>
      <c r="AN265" s="17">
        <f t="shared" si="204"/>
        <v>97.834819689056729</v>
      </c>
      <c r="AO265" s="18">
        <f t="shared" si="172"/>
        <v>6.5090104527821407E-2</v>
      </c>
      <c r="AP265" s="24">
        <f t="shared" si="173"/>
        <v>0.20342706589567866</v>
      </c>
      <c r="AQ265" s="24">
        <f t="shared" si="174"/>
        <v>5.8761139848648147</v>
      </c>
      <c r="AR265" s="24">
        <f t="shared" si="175"/>
        <v>1.9500432630582893</v>
      </c>
      <c r="AS265" s="24">
        <f t="shared" si="176"/>
        <v>3.9130786239615523</v>
      </c>
      <c r="AT265" s="24">
        <f t="shared" si="194"/>
        <v>0.99842215068584428</v>
      </c>
      <c r="AU265" s="24">
        <f t="shared" si="195"/>
        <v>0.95193046554810001</v>
      </c>
      <c r="AV265" s="24">
        <f t="shared" si="177"/>
        <v>0.9751763081169722</v>
      </c>
      <c r="AW265" s="24">
        <f t="shared" si="178"/>
        <v>2.9379023158445801</v>
      </c>
      <c r="AX265" s="24">
        <f t="shared" si="179"/>
        <v>17.648400000000002</v>
      </c>
      <c r="AY265" s="24">
        <f t="shared" si="180"/>
        <v>0.99337061168068908</v>
      </c>
      <c r="AZ265" s="24">
        <f t="shared" si="181"/>
        <v>8.7807996935049988E-3</v>
      </c>
      <c r="BA265" s="24">
        <f t="shared" si="205"/>
        <v>1.5765893110786089</v>
      </c>
      <c r="BB265" s="24">
        <f t="shared" si="206"/>
        <v>4.8353048337953898E-3</v>
      </c>
      <c r="BC265" s="24">
        <f t="shared" si="207"/>
        <v>0.83468755333824018</v>
      </c>
      <c r="BD265" s="24">
        <f t="shared" si="182"/>
        <v>31.448718237934457</v>
      </c>
      <c r="BE265" s="24">
        <f t="shared" si="208"/>
        <v>23.777746885337482</v>
      </c>
      <c r="BF265" s="18">
        <f t="shared" si="196"/>
        <v>0.96392648599239616</v>
      </c>
      <c r="BG265" s="25">
        <f t="shared" si="183"/>
        <v>9111901696.8985023</v>
      </c>
      <c r="BH265" s="25">
        <f t="shared" si="184"/>
        <v>7098208691.3527346</v>
      </c>
      <c r="BI265" s="24">
        <f t="shared" si="185"/>
        <v>39.739085616797908</v>
      </c>
      <c r="BJ265" s="18">
        <f t="shared" si="186"/>
        <v>0.20174857816610833</v>
      </c>
      <c r="BK265" s="18">
        <f t="shared" si="187"/>
        <v>0.95130075608973497</v>
      </c>
      <c r="BL265" s="24">
        <f t="shared" si="188"/>
        <v>7.6268673767980379</v>
      </c>
      <c r="BM265" s="24">
        <f t="shared" si="189"/>
        <v>10.021532623201963</v>
      </c>
      <c r="BN265" s="24">
        <f t="shared" si="197"/>
        <v>0.43723964324615894</v>
      </c>
      <c r="BO265" s="24">
        <f t="shared" si="190"/>
        <v>0.83176959874484602</v>
      </c>
      <c r="BP265" s="24">
        <f t="shared" si="191"/>
        <v>1.0581035007102131</v>
      </c>
      <c r="BQ265" s="24">
        <f t="shared" si="192"/>
        <v>0.30928180108718406</v>
      </c>
      <c r="BS265" s="9"/>
      <c r="BT265" s="13"/>
      <c r="BU265" s="14"/>
      <c r="BV265" s="13"/>
      <c r="BW265" s="26"/>
      <c r="BX265" s="27"/>
      <c r="BZ265" s="13"/>
      <c r="CA265" s="14"/>
      <c r="CB265" s="13"/>
      <c r="CC265" s="6"/>
      <c r="CD265" s="28"/>
      <c r="CF265" s="15"/>
      <c r="CG265" s="15"/>
      <c r="CH265" s="15"/>
    </row>
    <row r="266" spans="1:86" ht="18.75">
      <c r="A266">
        <f t="shared" si="198"/>
        <v>263</v>
      </c>
      <c r="B266">
        <f t="shared" si="199"/>
        <v>11.8</v>
      </c>
      <c r="C266">
        <f t="shared" si="200"/>
        <v>1.4</v>
      </c>
      <c r="D266" s="29">
        <f t="shared" si="201"/>
        <v>5.3787897707110686</v>
      </c>
      <c r="E266">
        <f t="shared" si="202"/>
        <v>0</v>
      </c>
      <c r="F266">
        <f t="shared" si="203"/>
        <v>37.1</v>
      </c>
      <c r="G266">
        <f t="shared" si="203"/>
        <v>15.9</v>
      </c>
      <c r="H266">
        <v>2002</v>
      </c>
      <c r="I266">
        <v>263</v>
      </c>
      <c r="J266">
        <v>26</v>
      </c>
      <c r="K266">
        <v>37.1</v>
      </c>
      <c r="L266">
        <v>15.9</v>
      </c>
      <c r="M266">
        <v>27.3</v>
      </c>
      <c r="N266">
        <v>67.599999999999994</v>
      </c>
      <c r="O266">
        <v>11.8</v>
      </c>
      <c r="P266">
        <v>30.7</v>
      </c>
      <c r="Q266">
        <v>2.8</v>
      </c>
      <c r="R266">
        <v>22.81</v>
      </c>
      <c r="S266">
        <v>0</v>
      </c>
      <c r="T266">
        <v>35.6</v>
      </c>
      <c r="U266">
        <v>24.6</v>
      </c>
      <c r="V266">
        <v>29.8</v>
      </c>
      <c r="W266">
        <v>31.4</v>
      </c>
      <c r="X266">
        <v>31</v>
      </c>
      <c r="Y266">
        <v>31.2</v>
      </c>
      <c r="Z266">
        <v>1.4</v>
      </c>
      <c r="AA266">
        <v>0.1</v>
      </c>
      <c r="AB266">
        <v>79</v>
      </c>
      <c r="AC266">
        <v>78</v>
      </c>
      <c r="AD266">
        <v>5.2</v>
      </c>
      <c r="AE266">
        <v>6.4</v>
      </c>
      <c r="AF266">
        <v>11.9</v>
      </c>
      <c r="AG266"/>
      <c r="AH266"/>
      <c r="AI266"/>
      <c r="AJ266">
        <f t="shared" si="193"/>
        <v>263</v>
      </c>
      <c r="AK266" s="24">
        <f t="shared" si="169"/>
        <v>5.3787897707110686</v>
      </c>
      <c r="AL266" s="17">
        <f t="shared" si="170"/>
        <v>26.5</v>
      </c>
      <c r="AM266" s="24">
        <f t="shared" si="171"/>
        <v>1.2893999999999999</v>
      </c>
      <c r="AN266" s="17">
        <f t="shared" si="204"/>
        <v>97.83538975598438</v>
      </c>
      <c r="AO266" s="18">
        <f t="shared" si="172"/>
        <v>6.5090483796838572E-2</v>
      </c>
      <c r="AP266" s="24">
        <f t="shared" si="173"/>
        <v>0.20394971780488436</v>
      </c>
      <c r="AQ266" s="24">
        <f t="shared" si="174"/>
        <v>6.3090731770616983</v>
      </c>
      <c r="AR266" s="24">
        <f t="shared" si="175"/>
        <v>1.8067051290327525</v>
      </c>
      <c r="AS266" s="24">
        <f t="shared" si="176"/>
        <v>4.0578891530472259</v>
      </c>
      <c r="AT266" s="24">
        <f t="shared" si="194"/>
        <v>1.2213326672261404</v>
      </c>
      <c r="AU266" s="24">
        <f t="shared" si="195"/>
        <v>0.74447063489328047</v>
      </c>
      <c r="AV266" s="24">
        <f t="shared" si="177"/>
        <v>0.98290165105971039</v>
      </c>
      <c r="AW266" s="24">
        <f t="shared" si="178"/>
        <v>3.0749875019875157</v>
      </c>
      <c r="AX266" s="24">
        <f t="shared" si="179"/>
        <v>17.563700000000001</v>
      </c>
      <c r="AY266" s="24">
        <f t="shared" si="180"/>
        <v>0.99392805439529652</v>
      </c>
      <c r="AZ266" s="24">
        <f t="shared" si="181"/>
        <v>1.7408587264244454E-3</v>
      </c>
      <c r="BA266" s="24">
        <f t="shared" si="205"/>
        <v>1.5719447944068168</v>
      </c>
      <c r="BB266" s="24">
        <f t="shared" si="206"/>
        <v>9.5864691454459171E-4</v>
      </c>
      <c r="BC266" s="24">
        <f t="shared" si="207"/>
        <v>0.83471846775094583</v>
      </c>
      <c r="BD266" s="24">
        <f t="shared" si="182"/>
        <v>31.239530191109253</v>
      </c>
      <c r="BE266" s="24">
        <f t="shared" si="208"/>
        <v>23.619583986893883</v>
      </c>
      <c r="BF266" s="18">
        <f t="shared" si="196"/>
        <v>0.96572403699645559</v>
      </c>
      <c r="BG266" s="25">
        <f t="shared" si="183"/>
        <v>9266231639.9588165</v>
      </c>
      <c r="BH266" s="25">
        <f t="shared" si="184"/>
        <v>6981552261.8633099</v>
      </c>
      <c r="BI266" s="24">
        <f t="shared" si="185"/>
        <v>39.831442235316942</v>
      </c>
      <c r="BJ266" s="18">
        <f t="shared" si="186"/>
        <v>0.20120204482496754</v>
      </c>
      <c r="BK266" s="18">
        <f t="shared" si="187"/>
        <v>0.95372744994521519</v>
      </c>
      <c r="BL266" s="24">
        <f t="shared" si="188"/>
        <v>7.6433316534484304</v>
      </c>
      <c r="BM266" s="24">
        <f t="shared" si="189"/>
        <v>9.9203683465515695</v>
      </c>
      <c r="BN266" s="24">
        <f t="shared" si="197"/>
        <v>0.43491312347880623</v>
      </c>
      <c r="BO266" s="24">
        <f t="shared" si="190"/>
        <v>0.82548858051827745</v>
      </c>
      <c r="BP266" s="24">
        <f t="shared" si="191"/>
        <v>0.77510806299304302</v>
      </c>
      <c r="BQ266" s="24">
        <f t="shared" si="192"/>
        <v>0.29757560933632177</v>
      </c>
      <c r="BS266" s="9"/>
      <c r="BT266" s="13"/>
      <c r="BU266" s="14"/>
      <c r="BV266" s="13"/>
      <c r="BW266" s="26"/>
      <c r="BX266" s="27"/>
      <c r="BZ266" s="13"/>
      <c r="CA266" s="14"/>
      <c r="CB266" s="13"/>
      <c r="CC266" s="6"/>
      <c r="CD266" s="28"/>
      <c r="CF266" s="15"/>
      <c r="CG266" s="15"/>
      <c r="CH266" s="15"/>
    </row>
    <row r="267" spans="1:86" ht="18.75">
      <c r="A267">
        <f t="shared" si="198"/>
        <v>264</v>
      </c>
      <c r="B267">
        <f t="shared" si="199"/>
        <v>11.3</v>
      </c>
      <c r="C267">
        <f t="shared" si="200"/>
        <v>1.3</v>
      </c>
      <c r="D267" s="29">
        <f t="shared" si="201"/>
        <v>5.3420079261927622</v>
      </c>
      <c r="E267">
        <f t="shared" si="202"/>
        <v>0</v>
      </c>
      <c r="F267">
        <f t="shared" si="203"/>
        <v>38.4</v>
      </c>
      <c r="G267">
        <f t="shared" si="203"/>
        <v>16.5</v>
      </c>
      <c r="H267">
        <v>2002</v>
      </c>
      <c r="I267">
        <v>264</v>
      </c>
      <c r="J267">
        <v>26</v>
      </c>
      <c r="K267">
        <v>38.4</v>
      </c>
      <c r="L267">
        <v>16.5</v>
      </c>
      <c r="M267">
        <v>27.8</v>
      </c>
      <c r="N267">
        <v>56.6</v>
      </c>
      <c r="O267">
        <v>11.3</v>
      </c>
      <c r="P267">
        <v>27.3</v>
      </c>
      <c r="Q267">
        <v>3.1</v>
      </c>
      <c r="R267">
        <v>22.92</v>
      </c>
      <c r="S267">
        <v>0</v>
      </c>
      <c r="T267">
        <v>35.799999999999997</v>
      </c>
      <c r="U267">
        <v>24.7</v>
      </c>
      <c r="V267">
        <v>29.9</v>
      </c>
      <c r="W267">
        <v>31.2</v>
      </c>
      <c r="X267">
        <v>30.8</v>
      </c>
      <c r="Y267">
        <v>31</v>
      </c>
      <c r="Z267">
        <v>1.3</v>
      </c>
      <c r="AA267">
        <v>0.1</v>
      </c>
      <c r="AB267">
        <v>85</v>
      </c>
      <c r="AC267">
        <v>78</v>
      </c>
      <c r="AD267">
        <v>3.6</v>
      </c>
      <c r="AE267">
        <v>6.5</v>
      </c>
      <c r="AF267">
        <v>12.4</v>
      </c>
      <c r="AG267"/>
      <c r="AH267"/>
      <c r="AI267"/>
      <c r="AJ267">
        <f t="shared" si="193"/>
        <v>264</v>
      </c>
      <c r="AK267" s="24">
        <f t="shared" si="169"/>
        <v>5.3420079261927622</v>
      </c>
      <c r="AL267" s="17">
        <f t="shared" si="170"/>
        <v>27.45</v>
      </c>
      <c r="AM267" s="24">
        <f t="shared" si="171"/>
        <v>1.1973</v>
      </c>
      <c r="AN267" s="17">
        <f t="shared" si="204"/>
        <v>97.846185504469247</v>
      </c>
      <c r="AO267" s="18">
        <f t="shared" si="172"/>
        <v>6.5097666274401986E-2</v>
      </c>
      <c r="AP267" s="24">
        <f t="shared" si="173"/>
        <v>0.21409687699225768</v>
      </c>
      <c r="AQ267" s="24">
        <f t="shared" si="174"/>
        <v>6.7693932881163699</v>
      </c>
      <c r="AR267" s="24">
        <f t="shared" si="175"/>
        <v>1.877175834096539</v>
      </c>
      <c r="AS267" s="24">
        <f t="shared" si="176"/>
        <v>4.3232845611064548</v>
      </c>
      <c r="AT267" s="24">
        <f t="shared" si="194"/>
        <v>1.062481522098641</v>
      </c>
      <c r="AU267" s="24">
        <f t="shared" si="195"/>
        <v>0.76494144155714983</v>
      </c>
      <c r="AV267" s="24">
        <f t="shared" si="177"/>
        <v>0.91371148182789541</v>
      </c>
      <c r="AW267" s="24">
        <f t="shared" si="178"/>
        <v>3.4095730792785592</v>
      </c>
      <c r="AX267" s="24">
        <f t="shared" si="179"/>
        <v>17.648400000000002</v>
      </c>
      <c r="AY267" s="24">
        <f t="shared" si="180"/>
        <v>0.99448729635843003</v>
      </c>
      <c r="AZ267" s="24">
        <f t="shared" si="181"/>
        <v>-5.2995980946671916E-3</v>
      </c>
      <c r="BA267" s="24">
        <f t="shared" si="205"/>
        <v>1.5673000760250306</v>
      </c>
      <c r="BB267" s="24">
        <f t="shared" si="206"/>
        <v>-2.9183425797127188E-3</v>
      </c>
      <c r="BC267" s="24">
        <f t="shared" si="207"/>
        <v>0.83470801076364831</v>
      </c>
      <c r="BD267" s="24">
        <f t="shared" si="182"/>
        <v>31.029251005313618</v>
      </c>
      <c r="BE267" s="24">
        <f t="shared" si="208"/>
        <v>23.460596100097519</v>
      </c>
      <c r="BF267" s="18">
        <f t="shared" si="196"/>
        <v>0.97695727347289063</v>
      </c>
      <c r="BG267" s="25">
        <f t="shared" si="183"/>
        <v>9422513767.2382488</v>
      </c>
      <c r="BH267" s="25">
        <f t="shared" si="184"/>
        <v>7039699246.1807251</v>
      </c>
      <c r="BI267" s="24">
        <f t="shared" si="185"/>
        <v>40.357115202396614</v>
      </c>
      <c r="BJ267" s="18">
        <f t="shared" si="186"/>
        <v>0.20617644062487822</v>
      </c>
      <c r="BK267" s="18">
        <f t="shared" si="187"/>
        <v>0.96889231918840235</v>
      </c>
      <c r="BL267" s="24">
        <f t="shared" si="188"/>
        <v>8.0618491107014538</v>
      </c>
      <c r="BM267" s="24">
        <f t="shared" si="189"/>
        <v>9.5865508892985485</v>
      </c>
      <c r="BN267" s="24">
        <f t="shared" si="197"/>
        <v>0.41826138260464868</v>
      </c>
      <c r="BO267" s="24">
        <f t="shared" si="190"/>
        <v>0.83739984746267726</v>
      </c>
      <c r="BP267" s="24">
        <f t="shared" si="191"/>
        <v>0.79562329673232657</v>
      </c>
      <c r="BQ267" s="24">
        <f t="shared" si="192"/>
        <v>0.3056946314489758</v>
      </c>
      <c r="BS267" s="9"/>
      <c r="BT267" s="13"/>
      <c r="BU267" s="14"/>
      <c r="BV267" s="13"/>
      <c r="BW267" s="26"/>
      <c r="BX267" s="27"/>
      <c r="BZ267" s="13"/>
      <c r="CA267" s="14"/>
      <c r="CB267" s="13"/>
      <c r="CC267" s="6"/>
      <c r="CD267" s="28"/>
      <c r="CF267" s="15"/>
      <c r="CG267" s="15"/>
      <c r="CH267" s="15"/>
    </row>
    <row r="268" spans="1:86" ht="18.75">
      <c r="A268">
        <f t="shared" si="198"/>
        <v>265</v>
      </c>
      <c r="B268">
        <f t="shared" si="199"/>
        <v>8.6</v>
      </c>
      <c r="C268">
        <f t="shared" si="200"/>
        <v>1.9</v>
      </c>
      <c r="D268" s="29">
        <f t="shared" si="201"/>
        <v>6.5088345366011513</v>
      </c>
      <c r="E268">
        <f t="shared" si="202"/>
        <v>0</v>
      </c>
      <c r="F268">
        <f t="shared" si="203"/>
        <v>40.200000000000003</v>
      </c>
      <c r="G268">
        <f t="shared" si="203"/>
        <v>18.899999999999999</v>
      </c>
      <c r="H268">
        <v>2002</v>
      </c>
      <c r="I268">
        <v>265</v>
      </c>
      <c r="J268">
        <v>26</v>
      </c>
      <c r="K268">
        <v>40.200000000000003</v>
      </c>
      <c r="L268">
        <v>18.899999999999999</v>
      </c>
      <c r="M268">
        <v>28.8</v>
      </c>
      <c r="N268">
        <v>52.5</v>
      </c>
      <c r="O268">
        <v>8.6</v>
      </c>
      <c r="P268">
        <v>24.6</v>
      </c>
      <c r="Q268">
        <v>3.3</v>
      </c>
      <c r="R268">
        <v>22.9</v>
      </c>
      <c r="S268">
        <v>0</v>
      </c>
      <c r="T268">
        <v>35.799999999999997</v>
      </c>
      <c r="U268">
        <v>25.1</v>
      </c>
      <c r="V268">
        <v>30.1</v>
      </c>
      <c r="W268">
        <v>31.1</v>
      </c>
      <c r="X268">
        <v>30.8</v>
      </c>
      <c r="Y268">
        <v>30.9</v>
      </c>
      <c r="Z268">
        <v>1.9</v>
      </c>
      <c r="AA268">
        <v>1.2</v>
      </c>
      <c r="AB268">
        <v>73</v>
      </c>
      <c r="AC268">
        <v>52</v>
      </c>
      <c r="AD268">
        <v>6.6</v>
      </c>
      <c r="AE268">
        <v>7.1</v>
      </c>
      <c r="AF268">
        <v>13.6</v>
      </c>
      <c r="AG268"/>
      <c r="AH268"/>
      <c r="AI268"/>
      <c r="AJ268">
        <f t="shared" si="193"/>
        <v>265</v>
      </c>
      <c r="AK268" s="24">
        <f t="shared" si="169"/>
        <v>6.5088345366011513</v>
      </c>
      <c r="AL268" s="17">
        <f t="shared" si="170"/>
        <v>29.55</v>
      </c>
      <c r="AM268" s="24">
        <f t="shared" si="171"/>
        <v>1.7499</v>
      </c>
      <c r="AN268" s="17">
        <f t="shared" si="204"/>
        <v>97.869812707954708</v>
      </c>
      <c r="AO268" s="18">
        <f t="shared" si="172"/>
        <v>6.511338559753721E-2</v>
      </c>
      <c r="AP268" s="24">
        <f t="shared" si="173"/>
        <v>0.23804118237556091</v>
      </c>
      <c r="AQ268" s="24">
        <f t="shared" si="174"/>
        <v>7.4545941784537115</v>
      </c>
      <c r="AR268" s="24">
        <f t="shared" si="175"/>
        <v>2.1837218414652266</v>
      </c>
      <c r="AS268" s="24">
        <f t="shared" si="176"/>
        <v>4.8191580099594695</v>
      </c>
      <c r="AT268" s="24">
        <f t="shared" si="194"/>
        <v>1.1464539667692439</v>
      </c>
      <c r="AU268" s="24">
        <f t="shared" si="195"/>
        <v>0.64109509934701914</v>
      </c>
      <c r="AV268" s="24">
        <f t="shared" si="177"/>
        <v>0.89377453305813148</v>
      </c>
      <c r="AW268" s="24">
        <f t="shared" si="178"/>
        <v>3.925383476901338</v>
      </c>
      <c r="AX268" s="24">
        <f t="shared" si="179"/>
        <v>17.632999999999999</v>
      </c>
      <c r="AY268" s="24">
        <f t="shared" si="180"/>
        <v>0.99504817185462646</v>
      </c>
      <c r="AZ268" s="24">
        <f t="shared" si="181"/>
        <v>-1.2338484530469047E-2</v>
      </c>
      <c r="BA268" s="24">
        <f t="shared" si="205"/>
        <v>1.5626559717733139</v>
      </c>
      <c r="BB268" s="24">
        <f t="shared" si="206"/>
        <v>-6.7943227119645396E-3</v>
      </c>
      <c r="BC268" s="24">
        <f t="shared" si="207"/>
        <v>0.83465619528795376</v>
      </c>
      <c r="BD268" s="24">
        <f t="shared" si="182"/>
        <v>30.817951883748162</v>
      </c>
      <c r="BE268" s="24">
        <f t="shared" si="208"/>
        <v>23.30083706026431</v>
      </c>
      <c r="BF268" s="18">
        <f t="shared" si="196"/>
        <v>0.9827973107048642</v>
      </c>
      <c r="BG268" s="25">
        <f t="shared" si="183"/>
        <v>9642157787.804512</v>
      </c>
      <c r="BH268" s="25">
        <f t="shared" si="184"/>
        <v>7275926839.0747013</v>
      </c>
      <c r="BI268" s="24">
        <f t="shared" si="185"/>
        <v>41.474684462794393</v>
      </c>
      <c r="BJ268" s="18">
        <f t="shared" si="186"/>
        <v>0.20764449067779847</v>
      </c>
      <c r="BK268" s="18">
        <f t="shared" si="187"/>
        <v>0.97677636945156687</v>
      </c>
      <c r="BL268" s="24">
        <f t="shared" si="188"/>
        <v>8.411988063492748</v>
      </c>
      <c r="BM268" s="24">
        <f t="shared" si="189"/>
        <v>9.2210119365072511</v>
      </c>
      <c r="BN268" s="24">
        <f t="shared" si="197"/>
        <v>0.40266427670337346</v>
      </c>
      <c r="BO268" s="24">
        <f t="shared" si="190"/>
        <v>0.89555207829866135</v>
      </c>
      <c r="BP268" s="24">
        <f t="shared" si="191"/>
        <v>1.3297847245549455</v>
      </c>
      <c r="BQ268" s="24">
        <f t="shared" si="192"/>
        <v>0.34189481854852244</v>
      </c>
      <c r="BS268" s="9"/>
      <c r="BT268" s="13"/>
      <c r="BU268" s="14"/>
      <c r="BV268" s="13"/>
      <c r="BW268" s="26"/>
      <c r="BX268" s="27"/>
      <c r="BZ268" s="13"/>
      <c r="CA268" s="14"/>
      <c r="CB268" s="13"/>
      <c r="CC268" s="6"/>
      <c r="CD268" s="28"/>
      <c r="CF268" s="15"/>
      <c r="CG268" s="15"/>
      <c r="CH268" s="15"/>
    </row>
    <row r="269" spans="1:86" ht="18.75">
      <c r="A269">
        <f t="shared" si="198"/>
        <v>266</v>
      </c>
      <c r="B269">
        <f t="shared" si="199"/>
        <v>8</v>
      </c>
      <c r="C269">
        <f t="shared" si="200"/>
        <v>2</v>
      </c>
      <c r="D269" s="29">
        <f t="shared" si="201"/>
        <v>6.6385209845082507</v>
      </c>
      <c r="E269">
        <f t="shared" si="202"/>
        <v>0</v>
      </c>
      <c r="F269">
        <f t="shared" si="203"/>
        <v>40.200000000000003</v>
      </c>
      <c r="G269">
        <f t="shared" si="203"/>
        <v>18.100000000000001</v>
      </c>
      <c r="H269">
        <v>2002</v>
      </c>
      <c r="I269">
        <v>266</v>
      </c>
      <c r="J269">
        <v>26</v>
      </c>
      <c r="K269">
        <v>40.200000000000003</v>
      </c>
      <c r="L269">
        <v>18.100000000000001</v>
      </c>
      <c r="M269">
        <v>29.4</v>
      </c>
      <c r="N269">
        <v>44.4</v>
      </c>
      <c r="O269">
        <v>8</v>
      </c>
      <c r="P269">
        <v>23.4</v>
      </c>
      <c r="Q269">
        <v>3.5</v>
      </c>
      <c r="R269">
        <v>22.36</v>
      </c>
      <c r="S269">
        <v>0</v>
      </c>
      <c r="T269">
        <v>36</v>
      </c>
      <c r="U269">
        <v>25.2</v>
      </c>
      <c r="V269">
        <v>30.3</v>
      </c>
      <c r="W269">
        <v>31</v>
      </c>
      <c r="X269">
        <v>30.7</v>
      </c>
      <c r="Y269">
        <v>30.9</v>
      </c>
      <c r="Z269">
        <v>2</v>
      </c>
      <c r="AA269">
        <v>1.3</v>
      </c>
      <c r="AB269">
        <v>75</v>
      </c>
      <c r="AC269">
        <v>49</v>
      </c>
      <c r="AD269">
        <v>8.1999999999999993</v>
      </c>
      <c r="AE269">
        <v>7.3</v>
      </c>
      <c r="AF269">
        <v>13.3</v>
      </c>
      <c r="AG269"/>
      <c r="AH269"/>
      <c r="AI269"/>
      <c r="AJ269">
        <f t="shared" si="193"/>
        <v>266</v>
      </c>
      <c r="AK269" s="24">
        <f t="shared" si="169"/>
        <v>6.6385209845082507</v>
      </c>
      <c r="AL269" s="17">
        <f t="shared" si="170"/>
        <v>29.150000000000002</v>
      </c>
      <c r="AM269" s="24">
        <f t="shared" si="171"/>
        <v>1.8420000000000001</v>
      </c>
      <c r="AN269" s="17">
        <f t="shared" si="204"/>
        <v>97.865337241083822</v>
      </c>
      <c r="AO269" s="18">
        <f t="shared" si="172"/>
        <v>6.5110408042027182E-2</v>
      </c>
      <c r="AP269" s="24">
        <f t="shared" si="173"/>
        <v>0.23331483748840715</v>
      </c>
      <c r="AQ269" s="24">
        <f t="shared" si="174"/>
        <v>7.4545941784537115</v>
      </c>
      <c r="AR269" s="24">
        <f t="shared" si="175"/>
        <v>2.0770026187312354</v>
      </c>
      <c r="AS269" s="24">
        <f t="shared" si="176"/>
        <v>4.765798398592473</v>
      </c>
      <c r="AT269" s="24">
        <f t="shared" si="194"/>
        <v>0.9221891627166684</v>
      </c>
      <c r="AU269" s="24">
        <f t="shared" si="195"/>
        <v>0.59636753427629696</v>
      </c>
      <c r="AV269" s="24">
        <f t="shared" si="177"/>
        <v>0.75927834849648268</v>
      </c>
      <c r="AW269" s="24">
        <f t="shared" si="178"/>
        <v>4.0065200500959905</v>
      </c>
      <c r="AX269" s="24">
        <f t="shared" si="179"/>
        <v>17.217199999999998</v>
      </c>
      <c r="AY269" s="24">
        <f t="shared" si="180"/>
        <v>0.99561051468437156</v>
      </c>
      <c r="AZ269" s="24">
        <f t="shared" si="181"/>
        <v>-1.9373714807017859E-2</v>
      </c>
      <c r="BA269" s="24">
        <f t="shared" si="205"/>
        <v>1.5580132982081851</v>
      </c>
      <c r="BB269" s="24">
        <f t="shared" si="206"/>
        <v>-1.0667953236990336E-2</v>
      </c>
      <c r="BC269" s="24">
        <f t="shared" si="207"/>
        <v>0.83456308529994416</v>
      </c>
      <c r="BD269" s="24">
        <f t="shared" si="182"/>
        <v>30.605705489912154</v>
      </c>
      <c r="BE269" s="24">
        <f t="shared" si="208"/>
        <v>23.140361806812781</v>
      </c>
      <c r="BF269" s="18">
        <f t="shared" si="196"/>
        <v>0.96627702655094039</v>
      </c>
      <c r="BG269" s="25">
        <f t="shared" si="183"/>
        <v>9642157787.804512</v>
      </c>
      <c r="BH269" s="25">
        <f t="shared" si="184"/>
        <v>7196533985.9166393</v>
      </c>
      <c r="BI269" s="24">
        <f t="shared" si="185"/>
        <v>41.280052883277399</v>
      </c>
      <c r="BJ269" s="18">
        <f t="shared" si="186"/>
        <v>0.21800878871602652</v>
      </c>
      <c r="BK269" s="18">
        <f t="shared" si="187"/>
        <v>0.95447398584376952</v>
      </c>
      <c r="BL269" s="24">
        <f t="shared" si="188"/>
        <v>8.5897068631581668</v>
      </c>
      <c r="BM269" s="24">
        <f t="shared" si="189"/>
        <v>8.6274931368418315</v>
      </c>
      <c r="BN269" s="24">
        <f t="shared" si="197"/>
        <v>0.38584495245267586</v>
      </c>
      <c r="BO269" s="24">
        <f t="shared" si="190"/>
        <v>0.82127224093507678</v>
      </c>
      <c r="BP269" s="24">
        <f t="shared" si="191"/>
        <v>1.4305312832532204</v>
      </c>
      <c r="BQ269" s="24">
        <f t="shared" si="192"/>
        <v>0.3392025918789951</v>
      </c>
      <c r="BS269" s="9"/>
      <c r="BT269" s="13"/>
      <c r="BU269" s="14"/>
      <c r="BV269" s="13"/>
      <c r="BW269" s="26"/>
      <c r="BX269" s="27"/>
      <c r="BZ269" s="13"/>
      <c r="CA269" s="14"/>
      <c r="CB269" s="13"/>
      <c r="CC269" s="6"/>
      <c r="CD269" s="28"/>
      <c r="CF269" s="15"/>
      <c r="CG269" s="15"/>
      <c r="CH269" s="15"/>
    </row>
    <row r="270" spans="1:86" ht="18.75">
      <c r="A270">
        <f t="shared" si="198"/>
        <v>267</v>
      </c>
      <c r="B270">
        <f t="shared" si="199"/>
        <v>9</v>
      </c>
      <c r="C270">
        <f t="shared" si="200"/>
        <v>2.7</v>
      </c>
      <c r="D270" s="29">
        <f t="shared" si="201"/>
        <v>7.7039220407854172</v>
      </c>
      <c r="E270">
        <f t="shared" si="202"/>
        <v>0</v>
      </c>
      <c r="F270">
        <f t="shared" si="203"/>
        <v>40.200000000000003</v>
      </c>
      <c r="G270">
        <f t="shared" si="203"/>
        <v>18.600000000000001</v>
      </c>
      <c r="H270">
        <v>2002</v>
      </c>
      <c r="I270">
        <v>267</v>
      </c>
      <c r="J270">
        <v>26</v>
      </c>
      <c r="K270">
        <v>40.200000000000003</v>
      </c>
      <c r="L270">
        <v>18.600000000000001</v>
      </c>
      <c r="M270">
        <v>29.9</v>
      </c>
      <c r="N270">
        <v>47.1</v>
      </c>
      <c r="O270">
        <v>9</v>
      </c>
      <c r="P270">
        <v>23.1</v>
      </c>
      <c r="Q270">
        <v>3.6</v>
      </c>
      <c r="R270">
        <v>22.1</v>
      </c>
      <c r="S270">
        <v>0</v>
      </c>
      <c r="T270">
        <v>35.6</v>
      </c>
      <c r="U270">
        <v>25.7</v>
      </c>
      <c r="V270">
        <v>30.5</v>
      </c>
      <c r="W270">
        <v>31</v>
      </c>
      <c r="X270">
        <v>30.7</v>
      </c>
      <c r="Y270">
        <v>30.8</v>
      </c>
      <c r="Z270">
        <v>2.7</v>
      </c>
      <c r="AA270">
        <v>1.8</v>
      </c>
      <c r="AB270">
        <v>77</v>
      </c>
      <c r="AC270">
        <v>45</v>
      </c>
      <c r="AD270">
        <v>9.9</v>
      </c>
      <c r="AE270">
        <v>7.9</v>
      </c>
      <c r="AF270">
        <v>13.5</v>
      </c>
      <c r="AG270"/>
      <c r="AH270"/>
      <c r="AI270"/>
      <c r="AJ270">
        <f t="shared" si="193"/>
        <v>267</v>
      </c>
      <c r="AK270" s="24">
        <f t="shared" si="169"/>
        <v>7.7039220407854172</v>
      </c>
      <c r="AL270" s="17">
        <f t="shared" si="170"/>
        <v>29.400000000000002</v>
      </c>
      <c r="AM270" s="24">
        <f t="shared" si="171"/>
        <v>2.4867000000000004</v>
      </c>
      <c r="AN270" s="17">
        <f t="shared" si="204"/>
        <v>97.868135775210106</v>
      </c>
      <c r="AO270" s="18">
        <f t="shared" si="172"/>
        <v>6.5112269923915292E-2</v>
      </c>
      <c r="AP270" s="24">
        <f t="shared" si="173"/>
        <v>0.23625947618023499</v>
      </c>
      <c r="AQ270" s="24">
        <f t="shared" si="174"/>
        <v>7.4545941784537115</v>
      </c>
      <c r="AR270" s="24">
        <f t="shared" si="175"/>
        <v>2.143152914469288</v>
      </c>
      <c r="AS270" s="24">
        <f t="shared" si="176"/>
        <v>4.7988735464614996</v>
      </c>
      <c r="AT270" s="24">
        <f t="shared" si="194"/>
        <v>1.0094250227150348</v>
      </c>
      <c r="AU270" s="24">
        <f t="shared" si="195"/>
        <v>0.67091347606083407</v>
      </c>
      <c r="AV270" s="24">
        <f t="shared" si="177"/>
        <v>0.84016924938793447</v>
      </c>
      <c r="AW270" s="24">
        <f t="shared" si="178"/>
        <v>3.9587042970735649</v>
      </c>
      <c r="AX270" s="24">
        <f t="shared" si="179"/>
        <v>17.017000000000003</v>
      </c>
      <c r="AY270" s="24">
        <f t="shared" si="180"/>
        <v>0.99617415821334843</v>
      </c>
      <c r="AZ270" s="24">
        <f t="shared" si="181"/>
        <v>-2.6403204233750699E-2</v>
      </c>
      <c r="BA270" s="24">
        <f t="shared" si="205"/>
        <v>1.5533728735532237</v>
      </c>
      <c r="BB270" s="24">
        <f t="shared" si="206"/>
        <v>-1.4537895519125996E-2</v>
      </c>
      <c r="BC270" s="24">
        <f t="shared" si="207"/>
        <v>0.83442879575207252</v>
      </c>
      <c r="BD270" s="24">
        <f t="shared" si="182"/>
        <v>30.392585898848939</v>
      </c>
      <c r="BE270" s="24">
        <f t="shared" si="208"/>
        <v>22.979226346401706</v>
      </c>
      <c r="BF270" s="18">
        <f t="shared" si="196"/>
        <v>0.96173820940932675</v>
      </c>
      <c r="BG270" s="25">
        <f t="shared" si="183"/>
        <v>9642157787.804512</v>
      </c>
      <c r="BH270" s="25">
        <f t="shared" si="184"/>
        <v>7246077942.6152897</v>
      </c>
      <c r="BI270" s="24">
        <f t="shared" si="185"/>
        <v>41.401509893124143</v>
      </c>
      <c r="BJ270" s="18">
        <f t="shared" si="186"/>
        <v>0.21167495455678376</v>
      </c>
      <c r="BK270" s="18">
        <f t="shared" si="187"/>
        <v>0.94834658270259131</v>
      </c>
      <c r="BL270" s="24">
        <f t="shared" si="188"/>
        <v>8.3109895974103054</v>
      </c>
      <c r="BM270" s="24">
        <f t="shared" si="189"/>
        <v>8.7060104025896976</v>
      </c>
      <c r="BN270" s="24">
        <f t="shared" si="197"/>
        <v>0.39393712228912658</v>
      </c>
      <c r="BO270" s="24">
        <f t="shared" si="190"/>
        <v>0.83920600259289158</v>
      </c>
      <c r="BP270" s="24">
        <f t="shared" si="191"/>
        <v>1.9066469834044191</v>
      </c>
      <c r="BQ270" s="24">
        <f t="shared" si="192"/>
        <v>0.35642273785488232</v>
      </c>
      <c r="BS270" s="9"/>
      <c r="BT270" s="13"/>
      <c r="BU270" s="14"/>
      <c r="BV270" s="13"/>
      <c r="BW270" s="26"/>
      <c r="BX270" s="27"/>
      <c r="BZ270" s="13"/>
      <c r="CA270" s="14"/>
      <c r="CB270" s="13"/>
      <c r="CC270" s="6"/>
      <c r="CD270" s="28"/>
      <c r="CF270" s="15"/>
      <c r="CG270" s="15"/>
      <c r="CH270" s="15"/>
    </row>
    <row r="271" spans="1:86" ht="18.75">
      <c r="A271">
        <f t="shared" si="198"/>
        <v>268</v>
      </c>
      <c r="B271">
        <f t="shared" si="199"/>
        <v>9.6999999999999993</v>
      </c>
      <c r="C271">
        <f t="shared" si="200"/>
        <v>2</v>
      </c>
      <c r="D271" s="29">
        <f t="shared" si="201"/>
        <v>6.5509340921277399</v>
      </c>
      <c r="E271">
        <f t="shared" si="202"/>
        <v>0</v>
      </c>
      <c r="F271">
        <f t="shared" si="203"/>
        <v>40.6</v>
      </c>
      <c r="G271">
        <f t="shared" si="203"/>
        <v>19.600000000000001</v>
      </c>
      <c r="H271">
        <v>2002</v>
      </c>
      <c r="I271">
        <v>268</v>
      </c>
      <c r="J271">
        <v>26</v>
      </c>
      <c r="K271">
        <v>40.6</v>
      </c>
      <c r="L271">
        <v>19.600000000000001</v>
      </c>
      <c r="M271">
        <v>29.6</v>
      </c>
      <c r="N271">
        <v>47.1</v>
      </c>
      <c r="O271">
        <v>9.6999999999999993</v>
      </c>
      <c r="P271">
        <v>23.7</v>
      </c>
      <c r="Q271">
        <v>3.5</v>
      </c>
      <c r="R271">
        <v>21.5</v>
      </c>
      <c r="S271">
        <v>0</v>
      </c>
      <c r="T271">
        <v>35.799999999999997</v>
      </c>
      <c r="U271">
        <v>26.1</v>
      </c>
      <c r="V271">
        <v>30.6</v>
      </c>
      <c r="W271">
        <v>31</v>
      </c>
      <c r="X271">
        <v>30.7</v>
      </c>
      <c r="Y271">
        <v>30.8</v>
      </c>
      <c r="Z271">
        <v>2</v>
      </c>
      <c r="AA271">
        <v>1.2</v>
      </c>
      <c r="AB271">
        <v>76</v>
      </c>
      <c r="AC271">
        <v>50</v>
      </c>
      <c r="AD271">
        <v>7.3</v>
      </c>
      <c r="AE271">
        <v>6.8</v>
      </c>
      <c r="AF271">
        <v>14</v>
      </c>
      <c r="AG271"/>
      <c r="AH271"/>
      <c r="AI271"/>
      <c r="AJ271">
        <f t="shared" si="193"/>
        <v>268</v>
      </c>
      <c r="AK271" s="24">
        <f t="shared" si="169"/>
        <v>6.5509340921277399</v>
      </c>
      <c r="AL271" s="17">
        <f t="shared" si="170"/>
        <v>30.1</v>
      </c>
      <c r="AM271" s="24">
        <f t="shared" si="171"/>
        <v>1.8420000000000001</v>
      </c>
      <c r="AN271" s="17">
        <f t="shared" si="204"/>
        <v>97.875947466766576</v>
      </c>
      <c r="AO271" s="18">
        <f t="shared" si="172"/>
        <v>6.5117467090134495E-2</v>
      </c>
      <c r="AP271" s="24">
        <f t="shared" si="173"/>
        <v>0.24467086946984418</v>
      </c>
      <c r="AQ271" s="24">
        <f t="shared" si="174"/>
        <v>7.6147514190390817</v>
      </c>
      <c r="AR271" s="24">
        <f t="shared" si="175"/>
        <v>2.2810057729824531</v>
      </c>
      <c r="AS271" s="24">
        <f t="shared" si="176"/>
        <v>4.9478785960107672</v>
      </c>
      <c r="AT271" s="24">
        <f t="shared" si="194"/>
        <v>1.0743537190747354</v>
      </c>
      <c r="AU271" s="24">
        <f t="shared" si="195"/>
        <v>0.73863088764679086</v>
      </c>
      <c r="AV271" s="24">
        <f t="shared" si="177"/>
        <v>0.90649230336076314</v>
      </c>
      <c r="AW271" s="24">
        <f t="shared" si="178"/>
        <v>4.0413862926500039</v>
      </c>
      <c r="AX271" s="24">
        <f t="shared" si="179"/>
        <v>16.555</v>
      </c>
      <c r="AY271" s="24">
        <f t="shared" si="180"/>
        <v>0.99673893542181524</v>
      </c>
      <c r="AZ271" s="24">
        <f t="shared" si="181"/>
        <v>-3.3424869821240911E-2</v>
      </c>
      <c r="BA271" s="24">
        <f t="shared" si="205"/>
        <v>1.5487355186468428</v>
      </c>
      <c r="BB271" s="24">
        <f t="shared" si="206"/>
        <v>-1.8402813446989637E-2</v>
      </c>
      <c r="BC271" s="24">
        <f t="shared" si="207"/>
        <v>0.83425349241489966</v>
      </c>
      <c r="BD271" s="24">
        <f t="shared" si="182"/>
        <v>30.178668545983118</v>
      </c>
      <c r="BE271" s="24">
        <f t="shared" si="208"/>
        <v>22.817487714246916</v>
      </c>
      <c r="BF271" s="18">
        <f t="shared" si="196"/>
        <v>0.9422597381996487</v>
      </c>
      <c r="BG271" s="25">
        <f t="shared" si="183"/>
        <v>9691484495.1779785</v>
      </c>
      <c r="BH271" s="25">
        <f t="shared" si="184"/>
        <v>7345932847.4959946</v>
      </c>
      <c r="BI271" s="24">
        <f t="shared" si="185"/>
        <v>41.767228615565244</v>
      </c>
      <c r="BJ271" s="18">
        <f t="shared" si="186"/>
        <v>0.20670615488376459</v>
      </c>
      <c r="BK271" s="18">
        <f t="shared" si="187"/>
        <v>0.92205064656952584</v>
      </c>
      <c r="BL271" s="24">
        <f t="shared" si="188"/>
        <v>7.9605641148945274</v>
      </c>
      <c r="BM271" s="24">
        <f t="shared" si="189"/>
        <v>8.5944358851054723</v>
      </c>
      <c r="BN271" s="24">
        <f t="shared" si="197"/>
        <v>0.39974120395839408</v>
      </c>
      <c r="BO271" s="24">
        <f t="shared" si="190"/>
        <v>0.85794570504952694</v>
      </c>
      <c r="BP271" s="24">
        <f t="shared" si="191"/>
        <v>1.4386159399368814</v>
      </c>
      <c r="BQ271" s="24">
        <f t="shared" si="192"/>
        <v>0.35057010384918807</v>
      </c>
      <c r="BS271" s="9"/>
      <c r="BT271" s="13"/>
      <c r="BU271" s="14"/>
      <c r="BV271" s="13"/>
      <c r="BW271" s="26"/>
      <c r="BX271" s="27"/>
      <c r="BZ271" s="13"/>
      <c r="CA271" s="14"/>
      <c r="CB271" s="13"/>
      <c r="CC271" s="6"/>
      <c r="CD271" s="28"/>
      <c r="CF271" s="15"/>
      <c r="CG271" s="15"/>
      <c r="CH271" s="15"/>
    </row>
    <row r="272" spans="1:86" ht="18.75">
      <c r="A272">
        <f t="shared" si="198"/>
        <v>269</v>
      </c>
      <c r="B272">
        <f t="shared" si="199"/>
        <v>11.8</v>
      </c>
      <c r="C272">
        <f t="shared" si="200"/>
        <v>1.9</v>
      </c>
      <c r="D272" s="29">
        <f t="shared" si="201"/>
        <v>6.3187035814144634</v>
      </c>
      <c r="E272">
        <f t="shared" si="202"/>
        <v>0</v>
      </c>
      <c r="F272">
        <f t="shared" si="203"/>
        <v>40.6</v>
      </c>
      <c r="G272">
        <f t="shared" si="203"/>
        <v>19.7</v>
      </c>
      <c r="H272">
        <v>2002</v>
      </c>
      <c r="I272">
        <v>269</v>
      </c>
      <c r="J272">
        <v>26</v>
      </c>
      <c r="K272">
        <v>40.6</v>
      </c>
      <c r="L272">
        <v>19.7</v>
      </c>
      <c r="M272">
        <v>30</v>
      </c>
      <c r="N272">
        <v>55.8</v>
      </c>
      <c r="O272">
        <v>11.8</v>
      </c>
      <c r="P272">
        <v>24</v>
      </c>
      <c r="Q272">
        <v>3.5</v>
      </c>
      <c r="R272">
        <v>21.41</v>
      </c>
      <c r="S272">
        <v>0</v>
      </c>
      <c r="T272">
        <v>36.4</v>
      </c>
      <c r="U272">
        <v>26.4</v>
      </c>
      <c r="V272">
        <v>31</v>
      </c>
      <c r="W272">
        <v>31</v>
      </c>
      <c r="X272">
        <v>30.7</v>
      </c>
      <c r="Y272">
        <v>30.8</v>
      </c>
      <c r="Z272">
        <v>1.9</v>
      </c>
      <c r="AA272">
        <v>0.4</v>
      </c>
      <c r="AB272">
        <v>142</v>
      </c>
      <c r="AC272">
        <v>72</v>
      </c>
      <c r="AD272">
        <v>6.9</v>
      </c>
      <c r="AE272">
        <v>6.8</v>
      </c>
      <c r="AF272">
        <v>14</v>
      </c>
      <c r="AG272"/>
      <c r="AH272"/>
      <c r="AI272"/>
      <c r="AJ272">
        <f t="shared" si="193"/>
        <v>269</v>
      </c>
      <c r="AK272" s="24">
        <f t="shared" si="169"/>
        <v>6.3187035814144634</v>
      </c>
      <c r="AL272" s="17">
        <f t="shared" si="170"/>
        <v>30.15</v>
      </c>
      <c r="AM272" s="24">
        <f t="shared" si="171"/>
        <v>1.7499</v>
      </c>
      <c r="AN272" s="17">
        <f t="shared" si="204"/>
        <v>97.876504084284463</v>
      </c>
      <c r="AO272" s="18">
        <f t="shared" si="172"/>
        <v>6.5117837411177007E-2</v>
      </c>
      <c r="AP272" s="24">
        <f t="shared" si="173"/>
        <v>0.24528117077269554</v>
      </c>
      <c r="AQ272" s="24">
        <f t="shared" si="174"/>
        <v>7.6147514190390817</v>
      </c>
      <c r="AR272" s="24">
        <f t="shared" si="175"/>
        <v>2.2952083710657747</v>
      </c>
      <c r="AS272" s="24">
        <f t="shared" si="176"/>
        <v>4.9549798950524284</v>
      </c>
      <c r="AT272" s="24">
        <f t="shared" si="194"/>
        <v>1.2807262710547023</v>
      </c>
      <c r="AU272" s="24">
        <f t="shared" si="195"/>
        <v>0.89854066744661165</v>
      </c>
      <c r="AV272" s="24">
        <f t="shared" si="177"/>
        <v>1.0896334692506571</v>
      </c>
      <c r="AW272" s="24">
        <f t="shared" si="178"/>
        <v>3.8653464258017713</v>
      </c>
      <c r="AX272" s="24">
        <f t="shared" si="179"/>
        <v>16.485700000000001</v>
      </c>
      <c r="AY272" s="24">
        <f t="shared" si="180"/>
        <v>0.99730467895409602</v>
      </c>
      <c r="AZ272" s="24">
        <f t="shared" si="181"/>
        <v>-4.0436630898435667E-2</v>
      </c>
      <c r="BA272" s="24">
        <f t="shared" si="205"/>
        <v>1.5441020578855829</v>
      </c>
      <c r="BB272" s="24">
        <f t="shared" si="206"/>
        <v>-2.2261374343452652E-2</v>
      </c>
      <c r="BC272" s="24">
        <f t="shared" si="207"/>
        <v>0.83403739164896928</v>
      </c>
      <c r="BD272" s="24">
        <f t="shared" si="182"/>
        <v>29.964030173643707</v>
      </c>
      <c r="BE272" s="24">
        <f t="shared" si="208"/>
        <v>22.655203933688533</v>
      </c>
      <c r="BF272" s="18">
        <f t="shared" si="196"/>
        <v>0.94503673693102797</v>
      </c>
      <c r="BG272" s="25">
        <f t="shared" si="183"/>
        <v>9691484495.1779785</v>
      </c>
      <c r="BH272" s="25">
        <f t="shared" si="184"/>
        <v>7355974789.7068176</v>
      </c>
      <c r="BI272" s="24">
        <f t="shared" si="185"/>
        <v>41.791846436895078</v>
      </c>
      <c r="BJ272" s="18">
        <f t="shared" si="186"/>
        <v>0.19386028603657088</v>
      </c>
      <c r="BK272" s="18">
        <f t="shared" si="187"/>
        <v>0.9257995948568879</v>
      </c>
      <c r="BL272" s="24">
        <f t="shared" si="188"/>
        <v>7.5006239974972777</v>
      </c>
      <c r="BM272" s="24">
        <f t="shared" si="189"/>
        <v>8.9850760025027228</v>
      </c>
      <c r="BN272" s="24">
        <f t="shared" si="197"/>
        <v>0.41966725840741348</v>
      </c>
      <c r="BO272" s="24">
        <f t="shared" si="190"/>
        <v>0.8991789442412117</v>
      </c>
      <c r="BP272" s="24">
        <f t="shared" si="191"/>
        <v>1.3069452767031584</v>
      </c>
      <c r="BQ272" s="24">
        <f t="shared" si="192"/>
        <v>0.34914190743705087</v>
      </c>
      <c r="BS272" s="9"/>
      <c r="BT272" s="13"/>
      <c r="BU272" s="14"/>
      <c r="BV272" s="13"/>
      <c r="BW272" s="26"/>
      <c r="BX272" s="27"/>
      <c r="BZ272" s="13"/>
      <c r="CA272" s="14"/>
      <c r="CB272" s="13"/>
      <c r="CC272" s="6"/>
      <c r="CD272" s="28"/>
      <c r="CF272" s="15"/>
      <c r="CG272" s="15"/>
      <c r="CH272" s="15"/>
    </row>
    <row r="273" spans="1:86" ht="18.75">
      <c r="A273">
        <f t="shared" si="198"/>
        <v>270</v>
      </c>
      <c r="B273">
        <f t="shared" si="199"/>
        <v>9.1999999999999993</v>
      </c>
      <c r="C273">
        <f t="shared" si="200"/>
        <v>2.2000000000000002</v>
      </c>
      <c r="D273" s="29">
        <f t="shared" si="201"/>
        <v>6.5198042171892574</v>
      </c>
      <c r="E273">
        <f t="shared" si="202"/>
        <v>0</v>
      </c>
      <c r="F273">
        <f t="shared" si="203"/>
        <v>38.1</v>
      </c>
      <c r="G273">
        <f t="shared" si="203"/>
        <v>19.8</v>
      </c>
      <c r="H273">
        <v>2002</v>
      </c>
      <c r="I273">
        <v>270</v>
      </c>
      <c r="J273">
        <v>26</v>
      </c>
      <c r="K273">
        <v>38.1</v>
      </c>
      <c r="L273">
        <v>19.8</v>
      </c>
      <c r="M273">
        <v>28.8</v>
      </c>
      <c r="N273">
        <v>41.8</v>
      </c>
      <c r="O273">
        <v>9.1999999999999993</v>
      </c>
      <c r="P273">
        <v>22.3</v>
      </c>
      <c r="Q273">
        <v>3.3</v>
      </c>
      <c r="R273">
        <v>21.28</v>
      </c>
      <c r="S273">
        <v>0</v>
      </c>
      <c r="T273">
        <v>35.6</v>
      </c>
      <c r="U273">
        <v>26.4</v>
      </c>
      <c r="V273">
        <v>30.8</v>
      </c>
      <c r="W273">
        <v>31</v>
      </c>
      <c r="X273">
        <v>30.8</v>
      </c>
      <c r="Y273">
        <v>30.9</v>
      </c>
      <c r="Z273">
        <v>2.2000000000000002</v>
      </c>
      <c r="AA273">
        <v>0.1</v>
      </c>
      <c r="AB273">
        <v>351</v>
      </c>
      <c r="AC273">
        <v>80</v>
      </c>
      <c r="AD273">
        <v>14.4</v>
      </c>
      <c r="AE273">
        <v>7</v>
      </c>
      <c r="AF273">
        <v>13.8</v>
      </c>
      <c r="AG273"/>
      <c r="AH273"/>
      <c r="AI273"/>
      <c r="AJ273">
        <f t="shared" si="193"/>
        <v>270</v>
      </c>
      <c r="AK273" s="24">
        <f t="shared" si="169"/>
        <v>6.5198042171892574</v>
      </c>
      <c r="AL273" s="17">
        <f t="shared" si="170"/>
        <v>28.950000000000003</v>
      </c>
      <c r="AM273" s="24">
        <f t="shared" si="171"/>
        <v>2.0262000000000002</v>
      </c>
      <c r="AN273" s="17">
        <f t="shared" si="204"/>
        <v>97.86309512576058</v>
      </c>
      <c r="AO273" s="18">
        <f t="shared" si="172"/>
        <v>6.5108916348975407E-2</v>
      </c>
      <c r="AP273" s="24">
        <f t="shared" si="173"/>
        <v>0.2309813630567629</v>
      </c>
      <c r="AQ273" s="24">
        <f t="shared" si="174"/>
        <v>6.6606633879406205</v>
      </c>
      <c r="AR273" s="24">
        <f t="shared" si="175"/>
        <v>2.3094882494907831</v>
      </c>
      <c r="AS273" s="24">
        <f t="shared" si="176"/>
        <v>4.4850758187157016</v>
      </c>
      <c r="AT273" s="24">
        <f t="shared" si="194"/>
        <v>0.96536608828714732</v>
      </c>
      <c r="AU273" s="24">
        <f t="shared" si="195"/>
        <v>0.61278103169053699</v>
      </c>
      <c r="AV273" s="24">
        <f t="shared" si="177"/>
        <v>0.7890735599888421</v>
      </c>
      <c r="AW273" s="24">
        <f t="shared" si="178"/>
        <v>3.6960022587268595</v>
      </c>
      <c r="AX273" s="24">
        <f t="shared" si="179"/>
        <v>16.3856</v>
      </c>
      <c r="AY273" s="24">
        <f t="shared" si="180"/>
        <v>0.99787122116817262</v>
      </c>
      <c r="AZ273" s="24">
        <f t="shared" si="181"/>
        <v>-4.7436409729201254E-2</v>
      </c>
      <c r="BA273" s="24">
        <f t="shared" si="205"/>
        <v>1.539473320161294</v>
      </c>
      <c r="BB273" s="24">
        <f t="shared" si="206"/>
        <v>-2.6112249869141617E-2</v>
      </c>
      <c r="BC273" s="24">
        <f t="shared" si="207"/>
        <v>0.83378076010724211</v>
      </c>
      <c r="BD273" s="24">
        <f t="shared" si="182"/>
        <v>29.748748775373951</v>
      </c>
      <c r="BE273" s="24">
        <f t="shared" si="208"/>
        <v>22.492433974084737</v>
      </c>
      <c r="BF273" s="18">
        <f t="shared" si="196"/>
        <v>0.9460959193886409</v>
      </c>
      <c r="BG273" s="25">
        <f t="shared" si="183"/>
        <v>9386274533.146719</v>
      </c>
      <c r="BH273" s="25">
        <f t="shared" si="184"/>
        <v>7366027023.9553976</v>
      </c>
      <c r="BI273" s="24">
        <f t="shared" si="185"/>
        <v>41.068267267235832</v>
      </c>
      <c r="BJ273" s="18">
        <f t="shared" si="186"/>
        <v>0.21563826241250367</v>
      </c>
      <c r="BK273" s="18">
        <f t="shared" si="187"/>
        <v>0.92722949117466535</v>
      </c>
      <c r="BL273" s="24">
        <f t="shared" si="188"/>
        <v>8.2114421874031915</v>
      </c>
      <c r="BM273" s="24">
        <f t="shared" si="189"/>
        <v>8.1741578125968086</v>
      </c>
      <c r="BN273" s="24">
        <f t="shared" si="197"/>
        <v>0.38412395735887256</v>
      </c>
      <c r="BO273" s="24">
        <f t="shared" si="190"/>
        <v>0.77033587026503691</v>
      </c>
      <c r="BP273" s="24">
        <f t="shared" si="191"/>
        <v>1.452554428224397</v>
      </c>
      <c r="BQ273" s="24">
        <f t="shared" si="192"/>
        <v>0.34094433274987823</v>
      </c>
      <c r="BS273" s="9"/>
      <c r="BT273" s="13"/>
      <c r="BU273" s="14"/>
      <c r="BV273" s="13"/>
      <c r="BW273" s="26"/>
      <c r="BX273" s="27"/>
      <c r="BZ273" s="13"/>
      <c r="CA273" s="14"/>
      <c r="CB273" s="13"/>
      <c r="CC273" s="6"/>
      <c r="CD273" s="28"/>
      <c r="CF273" s="15"/>
      <c r="CG273" s="15"/>
      <c r="CH273" s="15"/>
    </row>
    <row r="274" spans="1:86" ht="18.75">
      <c r="A274">
        <f t="shared" si="198"/>
        <v>271</v>
      </c>
      <c r="B274">
        <f t="shared" si="199"/>
        <v>25.3</v>
      </c>
      <c r="C274">
        <f t="shared" si="200"/>
        <v>2.2000000000000002</v>
      </c>
      <c r="D274" s="29">
        <f t="shared" si="201"/>
        <v>4.9624306942234488</v>
      </c>
      <c r="E274">
        <f t="shared" si="202"/>
        <v>1.78</v>
      </c>
      <c r="F274">
        <f t="shared" si="203"/>
        <v>32.5</v>
      </c>
      <c r="G274">
        <f t="shared" si="203"/>
        <v>19.100000000000001</v>
      </c>
      <c r="H274">
        <v>2002</v>
      </c>
      <c r="I274">
        <v>271</v>
      </c>
      <c r="J274">
        <v>26</v>
      </c>
      <c r="K274">
        <v>32.5</v>
      </c>
      <c r="L274">
        <v>19.100000000000001</v>
      </c>
      <c r="M274">
        <v>25.4</v>
      </c>
      <c r="N274">
        <v>71.599999999999994</v>
      </c>
      <c r="O274">
        <v>25.3</v>
      </c>
      <c r="P274">
        <v>46</v>
      </c>
      <c r="Q274">
        <v>1.9</v>
      </c>
      <c r="R274">
        <v>16.739999999999998</v>
      </c>
      <c r="S274">
        <v>1.78</v>
      </c>
      <c r="T274">
        <v>33</v>
      </c>
      <c r="U274">
        <v>26</v>
      </c>
      <c r="V274">
        <v>29</v>
      </c>
      <c r="W274">
        <v>31</v>
      </c>
      <c r="X274">
        <v>30.8</v>
      </c>
      <c r="Y274">
        <v>30.9</v>
      </c>
      <c r="Z274">
        <v>2.2000000000000002</v>
      </c>
      <c r="AA274">
        <v>1.3</v>
      </c>
      <c r="AB274">
        <v>95</v>
      </c>
      <c r="AC274">
        <v>53</v>
      </c>
      <c r="AD274">
        <v>16.7</v>
      </c>
      <c r="AE274">
        <v>4.8</v>
      </c>
      <c r="AF274">
        <v>12.6</v>
      </c>
      <c r="AG274"/>
      <c r="AH274"/>
      <c r="AI274"/>
      <c r="AJ274">
        <f t="shared" si="193"/>
        <v>271</v>
      </c>
      <c r="AK274" s="24">
        <f t="shared" si="169"/>
        <v>4.9624306942234488</v>
      </c>
      <c r="AL274" s="17">
        <f t="shared" si="170"/>
        <v>25.8</v>
      </c>
      <c r="AM274" s="24">
        <f t="shared" si="171"/>
        <v>2.0262000000000002</v>
      </c>
      <c r="AN274" s="17">
        <f t="shared" si="204"/>
        <v>97.827391712721663</v>
      </c>
      <c r="AO274" s="18">
        <f t="shared" si="172"/>
        <v>6.5085162649688277E-2</v>
      </c>
      <c r="AP274" s="24">
        <f t="shared" si="173"/>
        <v>0.19673448155336012</v>
      </c>
      <c r="AQ274" s="24">
        <f t="shared" si="174"/>
        <v>4.8907789302521092</v>
      </c>
      <c r="AR274" s="24">
        <f t="shared" si="175"/>
        <v>2.2111396340059919</v>
      </c>
      <c r="AS274" s="24">
        <f t="shared" si="176"/>
        <v>3.5509592821290505</v>
      </c>
      <c r="AT274" s="24">
        <f t="shared" si="194"/>
        <v>1.5831759779482899</v>
      </c>
      <c r="AU274" s="24">
        <f t="shared" si="195"/>
        <v>1.2373670693537837</v>
      </c>
      <c r="AV274" s="24">
        <f t="shared" si="177"/>
        <v>1.4102715236510368</v>
      </c>
      <c r="AW274" s="24">
        <f t="shared" si="178"/>
        <v>2.1406877584780135</v>
      </c>
      <c r="AX274" s="24">
        <f t="shared" si="179"/>
        <v>12.889799999999999</v>
      </c>
      <c r="AY274" s="24">
        <f t="shared" si="180"/>
        <v>0.99843839418535973</v>
      </c>
      <c r="AZ274" s="24">
        <f t="shared" si="181"/>
        <v>-5.4422132128002149E-2</v>
      </c>
      <c r="BA274" s="24">
        <f t="shared" si="205"/>
        <v>1.5348501397905361</v>
      </c>
      <c r="BB274" s="24">
        <f t="shared" si="206"/>
        <v>-2.9954116917785795E-2</v>
      </c>
      <c r="BC274" s="24">
        <f t="shared" si="207"/>
        <v>0.83348391436864455</v>
      </c>
      <c r="BD274" s="24">
        <f t="shared" si="182"/>
        <v>29.532903538133148</v>
      </c>
      <c r="BE274" s="24">
        <f t="shared" si="208"/>
        <v>22.329237707111709</v>
      </c>
      <c r="BF274" s="18">
        <f t="shared" si="196"/>
        <v>0.74968972159172387</v>
      </c>
      <c r="BG274" s="25">
        <f t="shared" si="183"/>
        <v>8728797836.0748711</v>
      </c>
      <c r="BH274" s="25">
        <f t="shared" si="184"/>
        <v>7295877271.1317434</v>
      </c>
      <c r="BI274" s="24">
        <f t="shared" si="185"/>
        <v>39.284491025317017</v>
      </c>
      <c r="BJ274" s="18">
        <f t="shared" si="186"/>
        <v>0.17374320506048388</v>
      </c>
      <c r="BK274" s="18">
        <f t="shared" si="187"/>
        <v>0.66208112414882725</v>
      </c>
      <c r="BL274" s="24">
        <f t="shared" si="188"/>
        <v>4.5189773633501957</v>
      </c>
      <c r="BM274" s="24">
        <f t="shared" si="189"/>
        <v>8.3708226366498035</v>
      </c>
      <c r="BN274" s="24">
        <f t="shared" si="197"/>
        <v>0.50004914197430128</v>
      </c>
      <c r="BO274" s="24">
        <f t="shared" si="190"/>
        <v>0.6719064162513434</v>
      </c>
      <c r="BP274" s="24">
        <f t="shared" si="191"/>
        <v>0.84985934778886274</v>
      </c>
      <c r="BQ274" s="24">
        <f t="shared" si="192"/>
        <v>0.30665733343371987</v>
      </c>
      <c r="BS274" s="9"/>
      <c r="BT274" s="13"/>
      <c r="BU274" s="14"/>
      <c r="BV274" s="13"/>
      <c r="BW274" s="26"/>
      <c r="BX274" s="27"/>
      <c r="BZ274" s="13"/>
      <c r="CA274" s="14"/>
      <c r="CB274" s="13"/>
      <c r="CC274" s="6"/>
      <c r="CD274" s="28"/>
      <c r="CF274" s="15"/>
      <c r="CG274" s="15"/>
      <c r="CH274" s="15"/>
    </row>
    <row r="275" spans="1:86" ht="18.75">
      <c r="A275">
        <f t="shared" si="198"/>
        <v>272</v>
      </c>
      <c r="B275">
        <f t="shared" si="199"/>
        <v>22.6</v>
      </c>
      <c r="C275">
        <f t="shared" si="200"/>
        <v>3</v>
      </c>
      <c r="D275" s="29">
        <f t="shared" si="201"/>
        <v>5.8628352065436102</v>
      </c>
      <c r="E275">
        <f t="shared" si="202"/>
        <v>0</v>
      </c>
      <c r="F275">
        <f t="shared" si="203"/>
        <v>31.3</v>
      </c>
      <c r="G275">
        <f t="shared" si="203"/>
        <v>17</v>
      </c>
      <c r="H275">
        <v>2002</v>
      </c>
      <c r="I275">
        <v>272</v>
      </c>
      <c r="J275">
        <v>26</v>
      </c>
      <c r="K275">
        <v>31.3</v>
      </c>
      <c r="L275">
        <v>17</v>
      </c>
      <c r="M275">
        <v>24.3</v>
      </c>
      <c r="N275">
        <v>80.099999999999994</v>
      </c>
      <c r="O275">
        <v>22.6</v>
      </c>
      <c r="P275">
        <v>43.2</v>
      </c>
      <c r="Q275">
        <v>1.9</v>
      </c>
      <c r="R275">
        <v>21.61</v>
      </c>
      <c r="S275">
        <v>0</v>
      </c>
      <c r="T275">
        <v>32.200000000000003</v>
      </c>
      <c r="U275">
        <v>23.1</v>
      </c>
      <c r="V275">
        <v>27.2</v>
      </c>
      <c r="W275">
        <v>30.8</v>
      </c>
      <c r="X275">
        <v>30</v>
      </c>
      <c r="Y275">
        <v>30.4</v>
      </c>
      <c r="Z275">
        <v>3</v>
      </c>
      <c r="AA275">
        <v>1.7</v>
      </c>
      <c r="AB275">
        <v>229</v>
      </c>
      <c r="AC275">
        <v>52</v>
      </c>
      <c r="AD275">
        <v>10.5</v>
      </c>
      <c r="AE275">
        <v>6.7</v>
      </c>
      <c r="AF275">
        <v>11.2</v>
      </c>
      <c r="AG275"/>
      <c r="AH275"/>
      <c r="AI275"/>
      <c r="AJ275">
        <f t="shared" si="193"/>
        <v>272</v>
      </c>
      <c r="AK275" s="24">
        <f t="shared" si="169"/>
        <v>5.8628352065436102</v>
      </c>
      <c r="AL275" s="17">
        <f t="shared" si="170"/>
        <v>24.15</v>
      </c>
      <c r="AM275" s="24">
        <f t="shared" si="171"/>
        <v>2.7629999999999999</v>
      </c>
      <c r="AN275" s="17">
        <f t="shared" si="204"/>
        <v>97.808392291299</v>
      </c>
      <c r="AO275" s="18">
        <f t="shared" si="172"/>
        <v>6.5072522218292794E-2</v>
      </c>
      <c r="AP275" s="24">
        <f t="shared" si="173"/>
        <v>0.18057293595487006</v>
      </c>
      <c r="AQ275" s="24">
        <f t="shared" si="174"/>
        <v>4.5698943880770111</v>
      </c>
      <c r="AR275" s="24">
        <f t="shared" si="175"/>
        <v>1.9377293518704448</v>
      </c>
      <c r="AS275" s="24">
        <f t="shared" si="176"/>
        <v>3.253811869973728</v>
      </c>
      <c r="AT275" s="24">
        <f t="shared" si="194"/>
        <v>1.5521212108482263</v>
      </c>
      <c r="AU275" s="24">
        <f t="shared" si="195"/>
        <v>1.0327961317054046</v>
      </c>
      <c r="AV275" s="24">
        <f t="shared" si="177"/>
        <v>1.2924586712768154</v>
      </c>
      <c r="AW275" s="24">
        <f t="shared" si="178"/>
        <v>1.9613531986969126</v>
      </c>
      <c r="AX275" s="24">
        <f t="shared" si="179"/>
        <v>16.639700000000001</v>
      </c>
      <c r="AY275" s="24">
        <f t="shared" si="180"/>
        <v>0.99900602994005205</v>
      </c>
      <c r="AZ275" s="24">
        <f t="shared" si="181"/>
        <v>-6.1391728074528064E-2</v>
      </c>
      <c r="BA275" s="24">
        <f t="shared" si="205"/>
        <v>1.5302333574345115</v>
      </c>
      <c r="BB275" s="24">
        <f t="shared" si="206"/>
        <v>-3.3785658501741735E-2</v>
      </c>
      <c r="BC275" s="24">
        <f t="shared" si="207"/>
        <v>0.83314722050340673</v>
      </c>
      <c r="BD275" s="24">
        <f t="shared" si="182"/>
        <v>29.316574782500648</v>
      </c>
      <c r="BE275" s="24">
        <f t="shared" si="208"/>
        <v>22.16567586155309</v>
      </c>
      <c r="BF275" s="18">
        <f t="shared" si="196"/>
        <v>0.97493079547748307</v>
      </c>
      <c r="BG275" s="25">
        <f t="shared" si="183"/>
        <v>8592528319.5189533</v>
      </c>
      <c r="BH275" s="25">
        <f t="shared" si="184"/>
        <v>7088431882.5120173</v>
      </c>
      <c r="BI275" s="24">
        <f t="shared" si="185"/>
        <v>38.441873935278927</v>
      </c>
      <c r="BJ275" s="18">
        <f t="shared" si="186"/>
        <v>0.18083910669694778</v>
      </c>
      <c r="BK275" s="18">
        <f t="shared" si="187"/>
        <v>0.96615657389460219</v>
      </c>
      <c r="BL275" s="24">
        <f t="shared" si="188"/>
        <v>6.7165216108606147</v>
      </c>
      <c r="BM275" s="24">
        <f t="shared" si="189"/>
        <v>9.9231783891393874</v>
      </c>
      <c r="BN275" s="24">
        <f t="shared" si="197"/>
        <v>0.45919381717442792</v>
      </c>
      <c r="BO275" s="24">
        <f t="shared" si="190"/>
        <v>0.73107784193817338</v>
      </c>
      <c r="BP275" s="24">
        <f t="shared" si="191"/>
        <v>1.0674986288575208</v>
      </c>
      <c r="BQ275" s="24">
        <f t="shared" si="192"/>
        <v>0.30677588699547148</v>
      </c>
      <c r="BS275" s="9"/>
      <c r="BT275" s="13"/>
      <c r="BU275" s="14"/>
      <c r="BV275" s="13"/>
      <c r="BW275" s="26"/>
      <c r="BX275" s="27"/>
      <c r="BZ275" s="13"/>
      <c r="CA275" s="14"/>
      <c r="CB275" s="13"/>
      <c r="CC275" s="6"/>
      <c r="CD275" s="28"/>
      <c r="CF275" s="15"/>
      <c r="CG275" s="15"/>
      <c r="CH275" s="15"/>
    </row>
    <row r="276" spans="1:86" ht="18.75">
      <c r="A276">
        <f t="shared" si="198"/>
        <v>273</v>
      </c>
      <c r="B276">
        <f t="shared" si="199"/>
        <v>18.3</v>
      </c>
      <c r="C276">
        <f t="shared" si="200"/>
        <v>1.8</v>
      </c>
      <c r="D276" s="29">
        <f t="shared" si="201"/>
        <v>5.0351746529508103</v>
      </c>
      <c r="E276">
        <f t="shared" si="202"/>
        <v>0</v>
      </c>
      <c r="F276">
        <f t="shared" si="203"/>
        <v>31.8</v>
      </c>
      <c r="G276">
        <f t="shared" si="203"/>
        <v>15</v>
      </c>
      <c r="H276">
        <v>2002</v>
      </c>
      <c r="I276">
        <v>273</v>
      </c>
      <c r="J276">
        <v>26</v>
      </c>
      <c r="K276">
        <v>31.8</v>
      </c>
      <c r="L276">
        <v>15</v>
      </c>
      <c r="M276">
        <v>23.4</v>
      </c>
      <c r="N276">
        <v>58.7</v>
      </c>
      <c r="O276">
        <v>18.3</v>
      </c>
      <c r="P276">
        <v>34.9</v>
      </c>
      <c r="Q276">
        <v>2.1</v>
      </c>
      <c r="R276">
        <v>21.79</v>
      </c>
      <c r="S276">
        <v>0</v>
      </c>
      <c r="T276">
        <v>32.9</v>
      </c>
      <c r="U276">
        <v>22.5</v>
      </c>
      <c r="V276">
        <v>27.3</v>
      </c>
      <c r="W276">
        <v>30.1</v>
      </c>
      <c r="X276">
        <v>29.5</v>
      </c>
      <c r="Y276">
        <v>29.8</v>
      </c>
      <c r="Z276">
        <v>1.8</v>
      </c>
      <c r="AA276">
        <v>0.5</v>
      </c>
      <c r="AB276">
        <v>159</v>
      </c>
      <c r="AC276">
        <v>70</v>
      </c>
      <c r="AD276">
        <v>5.4</v>
      </c>
      <c r="AE276">
        <v>5.8</v>
      </c>
      <c r="AF276">
        <v>10.3</v>
      </c>
      <c r="AG276"/>
      <c r="AH276"/>
      <c r="AI276"/>
      <c r="AJ276">
        <f t="shared" si="193"/>
        <v>273</v>
      </c>
      <c r="AK276" s="24">
        <f t="shared" si="169"/>
        <v>5.0351746529508103</v>
      </c>
      <c r="AL276" s="17">
        <f t="shared" si="170"/>
        <v>23.4</v>
      </c>
      <c r="AM276" s="24">
        <f t="shared" si="171"/>
        <v>1.6578000000000002</v>
      </c>
      <c r="AN276" s="17">
        <f t="shared" si="204"/>
        <v>97.799687298924752</v>
      </c>
      <c r="AO276" s="18">
        <f t="shared" si="172"/>
        <v>6.5066730733570333E-2</v>
      </c>
      <c r="AP276" s="24">
        <f t="shared" si="173"/>
        <v>0.17360558122129321</v>
      </c>
      <c r="AQ276" s="24">
        <f t="shared" si="174"/>
        <v>4.7013009415600848</v>
      </c>
      <c r="AR276" s="24">
        <f t="shared" si="175"/>
        <v>1.7053462321157722</v>
      </c>
      <c r="AS276" s="24">
        <f t="shared" si="176"/>
        <v>3.2033235868379286</v>
      </c>
      <c r="AT276" s="24">
        <f t="shared" si="194"/>
        <v>1.0010382382519583</v>
      </c>
      <c r="AU276" s="24">
        <f t="shared" si="195"/>
        <v>0.86033807230549553</v>
      </c>
      <c r="AV276" s="24">
        <f t="shared" si="177"/>
        <v>0.93068815527872695</v>
      </c>
      <c r="AW276" s="24">
        <f t="shared" si="178"/>
        <v>2.2726354315592019</v>
      </c>
      <c r="AX276" s="24">
        <f t="shared" si="179"/>
        <v>16.778299999999998</v>
      </c>
      <c r="AY276" s="24">
        <f t="shared" si="180"/>
        <v>0.99957396022952472</v>
      </c>
      <c r="AZ276" s="24">
        <f t="shared" si="181"/>
        <v>-6.8343132327083486E-2</v>
      </c>
      <c r="BA276" s="24">
        <f t="shared" si="205"/>
        <v>1.5256238210078208</v>
      </c>
      <c r="BB276" s="24">
        <f t="shared" si="206"/>
        <v>-3.7605564626054175E-2</v>
      </c>
      <c r="BC276" s="24">
        <f t="shared" si="207"/>
        <v>0.8327710935709971</v>
      </c>
      <c r="BD276" s="24">
        <f t="shared" si="182"/>
        <v>29.099843900997499</v>
      </c>
      <c r="BE276" s="24">
        <f t="shared" si="208"/>
        <v>22.001809976666188</v>
      </c>
      <c r="BF276" s="18">
        <f t="shared" si="196"/>
        <v>0.99037306581182083</v>
      </c>
      <c r="BG276" s="25">
        <f t="shared" si="183"/>
        <v>8649111897.9619274</v>
      </c>
      <c r="BH276" s="25">
        <f t="shared" si="184"/>
        <v>6895008118.9976492</v>
      </c>
      <c r="BI276" s="24">
        <f t="shared" si="185"/>
        <v>38.106410221576397</v>
      </c>
      <c r="BJ276" s="18">
        <f t="shared" si="186"/>
        <v>0.20493894771821505</v>
      </c>
      <c r="BK276" s="18">
        <f t="shared" si="187"/>
        <v>0.98700363884595832</v>
      </c>
      <c r="BL276" s="24">
        <f t="shared" si="188"/>
        <v>7.7079926906932643</v>
      </c>
      <c r="BM276" s="24">
        <f t="shared" si="189"/>
        <v>9.0703073093067346</v>
      </c>
      <c r="BN276" s="24">
        <f t="shared" si="197"/>
        <v>0.41626008762307182</v>
      </c>
      <c r="BO276" s="24">
        <f t="shared" si="190"/>
        <v>0.64245963669347939</v>
      </c>
      <c r="BP276" s="24">
        <f t="shared" si="191"/>
        <v>0.74396213352764351</v>
      </c>
      <c r="BQ276" s="24">
        <f t="shared" si="192"/>
        <v>0.27534730486630193</v>
      </c>
      <c r="BS276" s="9"/>
      <c r="BT276" s="13"/>
      <c r="BU276" s="14"/>
      <c r="BV276" s="13"/>
      <c r="BW276" s="26"/>
      <c r="BX276" s="27"/>
      <c r="BZ276" s="13"/>
      <c r="CA276" s="14"/>
      <c r="CB276" s="13"/>
      <c r="CC276" s="6"/>
      <c r="CD276" s="28"/>
      <c r="CF276" s="15"/>
      <c r="CG276" s="15"/>
      <c r="CH276" s="15"/>
    </row>
    <row r="277" spans="1:86" ht="18.75">
      <c r="A277">
        <f t="shared" si="198"/>
        <v>274</v>
      </c>
      <c r="B277">
        <f t="shared" si="199"/>
        <v>25</v>
      </c>
      <c r="C277">
        <f t="shared" si="200"/>
        <v>3.5</v>
      </c>
      <c r="D277" s="29">
        <f t="shared" si="201"/>
        <v>5.8965884010301428</v>
      </c>
      <c r="E277">
        <f t="shared" si="202"/>
        <v>0</v>
      </c>
      <c r="F277">
        <f t="shared" si="203"/>
        <v>29.6</v>
      </c>
      <c r="G277">
        <f t="shared" si="203"/>
        <v>14.9</v>
      </c>
      <c r="H277">
        <v>2002</v>
      </c>
      <c r="I277">
        <v>274</v>
      </c>
      <c r="J277">
        <v>26</v>
      </c>
      <c r="K277">
        <v>29.6</v>
      </c>
      <c r="L277">
        <v>14.9</v>
      </c>
      <c r="M277">
        <v>22.4</v>
      </c>
      <c r="N277">
        <v>61.9</v>
      </c>
      <c r="O277">
        <v>25</v>
      </c>
      <c r="P277">
        <v>37.799999999999997</v>
      </c>
      <c r="Q277">
        <v>1.8</v>
      </c>
      <c r="R277">
        <v>18.920000000000002</v>
      </c>
      <c r="S277">
        <v>0</v>
      </c>
      <c r="T277">
        <v>30.8</v>
      </c>
      <c r="U277">
        <v>23</v>
      </c>
      <c r="V277">
        <v>26.7</v>
      </c>
      <c r="W277">
        <v>29.7</v>
      </c>
      <c r="X277">
        <v>29.3</v>
      </c>
      <c r="Y277">
        <v>29.5</v>
      </c>
      <c r="Z277">
        <v>3.5</v>
      </c>
      <c r="AA277">
        <v>2.1</v>
      </c>
      <c r="AB277">
        <v>203</v>
      </c>
      <c r="AC277">
        <v>52</v>
      </c>
      <c r="AD277">
        <v>11.5</v>
      </c>
      <c r="AE277">
        <v>6.1</v>
      </c>
      <c r="AF277">
        <v>9.5</v>
      </c>
      <c r="AG277"/>
      <c r="AH277"/>
      <c r="AI277"/>
      <c r="AJ277">
        <f t="shared" si="193"/>
        <v>274</v>
      </c>
      <c r="AK277" s="24">
        <f t="shared" si="169"/>
        <v>5.8965884010301428</v>
      </c>
      <c r="AL277" s="17">
        <f t="shared" si="170"/>
        <v>22.25</v>
      </c>
      <c r="AM277" s="24">
        <f t="shared" si="171"/>
        <v>3.2235</v>
      </c>
      <c r="AN277" s="17">
        <f t="shared" si="204"/>
        <v>97.78625502660239</v>
      </c>
      <c r="AO277" s="18">
        <f t="shared" si="172"/>
        <v>6.5057794160555876E-2</v>
      </c>
      <c r="AP277" s="24">
        <f t="shared" si="173"/>
        <v>0.16336339069941525</v>
      </c>
      <c r="AQ277" s="24">
        <f t="shared" si="174"/>
        <v>4.1466816501200547</v>
      </c>
      <c r="AR277" s="24">
        <f t="shared" si="175"/>
        <v>1.6943980378095331</v>
      </c>
      <c r="AS277" s="24">
        <f t="shared" si="176"/>
        <v>2.9205398439647938</v>
      </c>
      <c r="AT277" s="24">
        <f t="shared" si="194"/>
        <v>1.0488323854041011</v>
      </c>
      <c r="AU277" s="24">
        <f t="shared" si="195"/>
        <v>1.0366704125300137</v>
      </c>
      <c r="AV277" s="24">
        <f t="shared" si="177"/>
        <v>1.0427513989670574</v>
      </c>
      <c r="AW277" s="24">
        <f t="shared" si="178"/>
        <v>1.8777884449977365</v>
      </c>
      <c r="AX277" s="24">
        <f t="shared" si="179"/>
        <v>14.568400000000002</v>
      </c>
      <c r="AY277" s="24">
        <f t="shared" si="180"/>
        <v>1.000142016763776</v>
      </c>
      <c r="AZ277" s="24">
        <f t="shared" si="181"/>
        <v>-7.5274285034564459E-2</v>
      </c>
      <c r="BA277" s="24">
        <f t="shared" si="205"/>
        <v>1.52102238657429</v>
      </c>
      <c r="BB277" s="24">
        <f t="shared" si="206"/>
        <v>-4.141253314945046E-2</v>
      </c>
      <c r="BC277" s="24">
        <f t="shared" si="207"/>
        <v>0.83235599705157615</v>
      </c>
      <c r="BD277" s="24">
        <f t="shared" si="182"/>
        <v>28.882793294644678</v>
      </c>
      <c r="BE277" s="24">
        <f t="shared" si="208"/>
        <v>21.837702354214947</v>
      </c>
      <c r="BF277" s="18">
        <f t="shared" si="196"/>
        <v>0.86639151377334378</v>
      </c>
      <c r="BG277" s="25">
        <f t="shared" si="183"/>
        <v>8402218791.5190344</v>
      </c>
      <c r="BH277" s="25">
        <f t="shared" si="184"/>
        <v>6885442017.1192436</v>
      </c>
      <c r="BI277" s="24">
        <f t="shared" si="185"/>
        <v>37.477700472376739</v>
      </c>
      <c r="BJ277" s="18">
        <f t="shared" si="186"/>
        <v>0.19703872055778768</v>
      </c>
      <c r="BK277" s="18">
        <f t="shared" si="187"/>
        <v>0.81962854359401416</v>
      </c>
      <c r="BL277" s="24">
        <f t="shared" si="188"/>
        <v>6.0525946420002006</v>
      </c>
      <c r="BM277" s="24">
        <f t="shared" si="189"/>
        <v>8.5158053579998025</v>
      </c>
      <c r="BN277" s="24">
        <f t="shared" si="197"/>
        <v>0.45009542061309732</v>
      </c>
      <c r="BO277" s="24">
        <f t="shared" si="190"/>
        <v>0.56759770183019087</v>
      </c>
      <c r="BP277" s="24">
        <f t="shared" si="191"/>
        <v>1.1997506329246717</v>
      </c>
      <c r="BQ277" s="24">
        <f t="shared" si="192"/>
        <v>0.29972387668199874</v>
      </c>
      <c r="BS277" s="9"/>
      <c r="BT277" s="13"/>
      <c r="BU277" s="14"/>
      <c r="BV277" s="13"/>
      <c r="BW277" s="26"/>
      <c r="BX277" s="27"/>
      <c r="BZ277" s="13"/>
      <c r="CA277" s="14"/>
      <c r="CB277" s="13"/>
      <c r="CC277" s="6"/>
      <c r="CD277" s="28"/>
      <c r="CF277" s="15"/>
      <c r="CG277" s="15"/>
      <c r="CH277" s="15"/>
    </row>
    <row r="278" spans="1:86" ht="18.75">
      <c r="A278">
        <f t="shared" si="198"/>
        <v>275</v>
      </c>
      <c r="B278">
        <f t="shared" si="199"/>
        <v>19.899999999999999</v>
      </c>
      <c r="C278">
        <f t="shared" si="200"/>
        <v>3.6</v>
      </c>
      <c r="D278" s="29">
        <f t="shared" si="201"/>
        <v>5.1767873249792649</v>
      </c>
      <c r="E278">
        <f t="shared" si="202"/>
        <v>0</v>
      </c>
      <c r="F278">
        <f t="shared" si="203"/>
        <v>24.8</v>
      </c>
      <c r="G278">
        <f t="shared" si="203"/>
        <v>14.3</v>
      </c>
      <c r="H278">
        <v>2002</v>
      </c>
      <c r="I278">
        <v>275</v>
      </c>
      <c r="J278">
        <v>26</v>
      </c>
      <c r="K278">
        <v>24.8</v>
      </c>
      <c r="L278">
        <v>14.3</v>
      </c>
      <c r="M278">
        <v>18.7</v>
      </c>
      <c r="N278">
        <v>65.099999999999994</v>
      </c>
      <c r="O278">
        <v>19.899999999999999</v>
      </c>
      <c r="P278">
        <v>38.700000000000003</v>
      </c>
      <c r="Q278">
        <v>1.4</v>
      </c>
      <c r="R278">
        <v>16.12</v>
      </c>
      <c r="S278">
        <v>0</v>
      </c>
      <c r="T278">
        <v>28</v>
      </c>
      <c r="U278">
        <v>22.5</v>
      </c>
      <c r="V278">
        <v>24.8</v>
      </c>
      <c r="W278">
        <v>29.3</v>
      </c>
      <c r="X278">
        <v>28.8</v>
      </c>
      <c r="Y278">
        <v>29.1</v>
      </c>
      <c r="Z278">
        <v>3.6</v>
      </c>
      <c r="AA278">
        <v>2.7</v>
      </c>
      <c r="AB278">
        <v>278</v>
      </c>
      <c r="AC278">
        <v>41</v>
      </c>
      <c r="AD278">
        <v>11.8</v>
      </c>
      <c r="AE278">
        <v>5.2</v>
      </c>
      <c r="AF278">
        <v>6.7</v>
      </c>
      <c r="AG278"/>
      <c r="AH278"/>
      <c r="AI278"/>
      <c r="AJ278">
        <f t="shared" si="193"/>
        <v>275</v>
      </c>
      <c r="AK278" s="24">
        <f t="shared" si="169"/>
        <v>5.1767873249792649</v>
      </c>
      <c r="AL278" s="17">
        <f t="shared" si="170"/>
        <v>19.55</v>
      </c>
      <c r="AM278" s="24">
        <f t="shared" si="171"/>
        <v>3.3156000000000003</v>
      </c>
      <c r="AN278" s="17">
        <f t="shared" si="204"/>
        <v>97.754309591402375</v>
      </c>
      <c r="AO278" s="18">
        <f t="shared" si="172"/>
        <v>6.5036540666932999E-2</v>
      </c>
      <c r="AP278" s="24">
        <f t="shared" si="173"/>
        <v>0.14130381454300145</v>
      </c>
      <c r="AQ278" s="24">
        <f t="shared" si="174"/>
        <v>3.1302352193130303</v>
      </c>
      <c r="AR278" s="24">
        <f t="shared" si="175"/>
        <v>1.6299939408502728</v>
      </c>
      <c r="AS278" s="24">
        <f t="shared" si="176"/>
        <v>2.3801145800816514</v>
      </c>
      <c r="AT278" s="24">
        <f t="shared" si="194"/>
        <v>1.0611260554935276</v>
      </c>
      <c r="AU278" s="24">
        <f t="shared" si="195"/>
        <v>0.62291680864329302</v>
      </c>
      <c r="AV278" s="24">
        <f t="shared" si="177"/>
        <v>0.84202143206841029</v>
      </c>
      <c r="AW278" s="24">
        <f t="shared" si="178"/>
        <v>1.5380931480132412</v>
      </c>
      <c r="AX278" s="24">
        <f t="shared" si="179"/>
        <v>12.412400000000002</v>
      </c>
      <c r="AY278" s="24">
        <f t="shared" si="180"/>
        <v>1.0007100312153954</v>
      </c>
      <c r="AZ278" s="24">
        <f t="shared" si="181"/>
        <v>-8.2183132346837912E-2</v>
      </c>
      <c r="BA278" s="24">
        <f t="shared" si="205"/>
        <v>1.5164299192280883</v>
      </c>
      <c r="BB278" s="24">
        <f t="shared" si="206"/>
        <v>-4.5205270630697326E-2</v>
      </c>
      <c r="BC278" s="24">
        <f t="shared" si="207"/>
        <v>0.8319024422120157</v>
      </c>
      <c r="BD278" s="24">
        <f t="shared" si="182"/>
        <v>28.665506307881436</v>
      </c>
      <c r="BE278" s="24">
        <f t="shared" si="208"/>
        <v>21.673416009262997</v>
      </c>
      <c r="BF278" s="18">
        <f t="shared" si="196"/>
        <v>0.74376831013212119</v>
      </c>
      <c r="BG278" s="25">
        <f t="shared" si="183"/>
        <v>7881917093.7221184</v>
      </c>
      <c r="BH278" s="25">
        <f t="shared" si="184"/>
        <v>6828254269.9889059</v>
      </c>
      <c r="BI278" s="24">
        <f t="shared" si="185"/>
        <v>36.061985098137576</v>
      </c>
      <c r="BJ278" s="18">
        <f t="shared" si="186"/>
        <v>0.21153358388846974</v>
      </c>
      <c r="BK278" s="18">
        <f t="shared" si="187"/>
        <v>0.65408721867836361</v>
      </c>
      <c r="BL278" s="24">
        <f t="shared" si="188"/>
        <v>4.9895872333332134</v>
      </c>
      <c r="BM278" s="24">
        <f t="shared" si="189"/>
        <v>7.4228127666667882</v>
      </c>
      <c r="BN278" s="24">
        <f t="shared" si="197"/>
        <v>0.460472255996699</v>
      </c>
      <c r="BO278" s="24">
        <f t="shared" si="190"/>
        <v>0.42793967749595097</v>
      </c>
      <c r="BP278" s="24">
        <f t="shared" si="191"/>
        <v>1.0197815512967119</v>
      </c>
      <c r="BQ278" s="24">
        <f t="shared" si="192"/>
        <v>0.27965630764993066</v>
      </c>
      <c r="BS278" s="9"/>
      <c r="BT278" s="13"/>
      <c r="BU278" s="14"/>
      <c r="BV278" s="13"/>
      <c r="BW278" s="26"/>
      <c r="BX278" s="27"/>
      <c r="BZ278" s="13"/>
      <c r="CA278" s="14"/>
      <c r="CB278" s="13"/>
      <c r="CC278" s="6"/>
      <c r="CD278" s="28"/>
      <c r="CF278" s="15"/>
      <c r="CG278" s="15"/>
      <c r="CH278" s="15"/>
    </row>
    <row r="279" spans="1:86" ht="18.75">
      <c r="A279">
        <f t="shared" si="198"/>
        <v>276</v>
      </c>
      <c r="B279">
        <f t="shared" si="199"/>
        <v>17.399999999999999</v>
      </c>
      <c r="C279">
        <f t="shared" si="200"/>
        <v>1.6</v>
      </c>
      <c r="D279" s="29">
        <f t="shared" si="201"/>
        <v>4.1008980875166436</v>
      </c>
      <c r="E279">
        <f t="shared" si="202"/>
        <v>0</v>
      </c>
      <c r="F279">
        <f t="shared" si="203"/>
        <v>25.6</v>
      </c>
      <c r="G279">
        <f t="shared" si="203"/>
        <v>9.1999999999999993</v>
      </c>
      <c r="H279">
        <v>2002</v>
      </c>
      <c r="I279">
        <v>276</v>
      </c>
      <c r="J279">
        <v>26</v>
      </c>
      <c r="K279">
        <v>25.6</v>
      </c>
      <c r="L279">
        <v>9.1999999999999993</v>
      </c>
      <c r="M279">
        <v>17.3</v>
      </c>
      <c r="N279">
        <v>64</v>
      </c>
      <c r="O279">
        <v>17.399999999999999</v>
      </c>
      <c r="P279">
        <v>36.4</v>
      </c>
      <c r="Q279">
        <v>1.4</v>
      </c>
      <c r="R279">
        <v>21.75</v>
      </c>
      <c r="S279">
        <v>0</v>
      </c>
      <c r="T279">
        <v>29.3</v>
      </c>
      <c r="U279">
        <v>19.100000000000001</v>
      </c>
      <c r="V279">
        <v>23.8</v>
      </c>
      <c r="W279">
        <v>28.8</v>
      </c>
      <c r="X279">
        <v>28</v>
      </c>
      <c r="Y279">
        <v>28.4</v>
      </c>
      <c r="Z279">
        <v>1.6</v>
      </c>
      <c r="AA279">
        <v>0.6</v>
      </c>
      <c r="AB279">
        <v>25</v>
      </c>
      <c r="AC279">
        <v>65</v>
      </c>
      <c r="AD279">
        <v>5.5</v>
      </c>
      <c r="AE279">
        <v>5</v>
      </c>
      <c r="AF279">
        <v>5.3</v>
      </c>
      <c r="AG279"/>
      <c r="AH279"/>
      <c r="AI279"/>
      <c r="AJ279">
        <f t="shared" si="193"/>
        <v>276</v>
      </c>
      <c r="AK279" s="24">
        <f t="shared" si="169"/>
        <v>4.1008980875166436</v>
      </c>
      <c r="AL279" s="17">
        <f t="shared" si="170"/>
        <v>17.399999999999999</v>
      </c>
      <c r="AM279" s="24">
        <f t="shared" si="171"/>
        <v>1.4736000000000002</v>
      </c>
      <c r="AN279" s="17">
        <f t="shared" si="204"/>
        <v>97.728453142153867</v>
      </c>
      <c r="AO279" s="18">
        <f t="shared" si="172"/>
        <v>6.5019338212943187E-2</v>
      </c>
      <c r="AP279" s="24">
        <f t="shared" si="173"/>
        <v>0.12559202919826476</v>
      </c>
      <c r="AQ279" s="24">
        <f t="shared" si="174"/>
        <v>3.2827711697769288</v>
      </c>
      <c r="AR279" s="24">
        <f t="shared" si="175"/>
        <v>1.1636645634990301</v>
      </c>
      <c r="AS279" s="24">
        <f t="shared" si="176"/>
        <v>2.2232178666379796</v>
      </c>
      <c r="AT279" s="24">
        <f t="shared" si="194"/>
        <v>0.74474532063937926</v>
      </c>
      <c r="AU279" s="24">
        <f t="shared" si="195"/>
        <v>0.57120218354118557</v>
      </c>
      <c r="AV279" s="24">
        <f t="shared" si="177"/>
        <v>0.65797375209028242</v>
      </c>
      <c r="AW279" s="24">
        <f t="shared" si="178"/>
        <v>1.5652441145476972</v>
      </c>
      <c r="AX279" s="24">
        <f t="shared" si="179"/>
        <v>16.747499999999999</v>
      </c>
      <c r="AY279" s="24">
        <f t="shared" si="180"/>
        <v>1.0012778352694418</v>
      </c>
      <c r="AZ279" s="24">
        <f t="shared" si="181"/>
        <v>-8.9067627023339382E-2</v>
      </c>
      <c r="BA279" s="24">
        <f t="shared" si="205"/>
        <v>1.5118472939583183</v>
      </c>
      <c r="BB279" s="24">
        <f t="shared" si="206"/>
        <v>-4.8982493158790177E-2</v>
      </c>
      <c r="BC279" s="24">
        <f t="shared" si="207"/>
        <v>0.83141098740764341</v>
      </c>
      <c r="BD279" s="24">
        <f t="shared" si="182"/>
        <v>28.448067161970773</v>
      </c>
      <c r="BE279" s="24">
        <f t="shared" si="208"/>
        <v>21.50901461982286</v>
      </c>
      <c r="BF279" s="18">
        <f t="shared" si="196"/>
        <v>1</v>
      </c>
      <c r="BG279" s="25">
        <f t="shared" si="183"/>
        <v>7966908018.4154186</v>
      </c>
      <c r="BH279" s="25">
        <f t="shared" si="184"/>
        <v>6356421572.427165</v>
      </c>
      <c r="BI279" s="24">
        <f t="shared" si="185"/>
        <v>35.113642491950593</v>
      </c>
      <c r="BJ279" s="18">
        <f t="shared" si="186"/>
        <v>0.22643818625537221</v>
      </c>
      <c r="BK279" s="18">
        <f t="shared" si="187"/>
        <v>1</v>
      </c>
      <c r="BL279" s="24">
        <f t="shared" si="188"/>
        <v>7.9510695186968601</v>
      </c>
      <c r="BM279" s="24">
        <f t="shared" si="189"/>
        <v>8.7964304813031386</v>
      </c>
      <c r="BN279" s="24">
        <f t="shared" si="197"/>
        <v>0.40443358534727075</v>
      </c>
      <c r="BO279" s="24">
        <f t="shared" si="190"/>
        <v>0.45074271397011856</v>
      </c>
      <c r="BP279" s="24">
        <f t="shared" si="191"/>
        <v>0.46452695495400731</v>
      </c>
      <c r="BQ279" s="24">
        <f t="shared" si="192"/>
        <v>0.22318761632000961</v>
      </c>
      <c r="BS279" s="9"/>
      <c r="BT279" s="13"/>
      <c r="BU279" s="14"/>
      <c r="BV279" s="13"/>
      <c r="BW279" s="26"/>
      <c r="BX279" s="27"/>
      <c r="BZ279" s="13"/>
      <c r="CA279" s="14"/>
      <c r="CB279" s="13"/>
      <c r="CC279" s="6"/>
      <c r="CD279" s="28"/>
      <c r="CF279" s="15"/>
      <c r="CG279" s="15"/>
      <c r="CH279" s="15"/>
    </row>
    <row r="280" spans="1:86" ht="18.75">
      <c r="A280">
        <f t="shared" si="198"/>
        <v>277</v>
      </c>
      <c r="B280">
        <f t="shared" si="199"/>
        <v>10.6</v>
      </c>
      <c r="C280">
        <f t="shared" si="200"/>
        <v>1.7</v>
      </c>
      <c r="D280" s="29">
        <f t="shared" si="201"/>
        <v>4.6052834721688054</v>
      </c>
      <c r="E280">
        <f t="shared" si="202"/>
        <v>0</v>
      </c>
      <c r="F280">
        <f t="shared" si="203"/>
        <v>28.8</v>
      </c>
      <c r="G280">
        <f t="shared" si="203"/>
        <v>8.6</v>
      </c>
      <c r="H280">
        <v>2002</v>
      </c>
      <c r="I280">
        <v>277</v>
      </c>
      <c r="J280">
        <v>26</v>
      </c>
      <c r="K280">
        <v>28.8</v>
      </c>
      <c r="L280">
        <v>8.6</v>
      </c>
      <c r="M280">
        <v>18.899999999999999</v>
      </c>
      <c r="N280">
        <v>56.9</v>
      </c>
      <c r="O280">
        <v>10.6</v>
      </c>
      <c r="P280">
        <v>29.3</v>
      </c>
      <c r="Q280">
        <v>1.7</v>
      </c>
      <c r="R280">
        <v>21.68</v>
      </c>
      <c r="S280">
        <v>0</v>
      </c>
      <c r="T280">
        <v>29.3</v>
      </c>
      <c r="U280">
        <v>19</v>
      </c>
      <c r="V280">
        <v>23.8</v>
      </c>
      <c r="W280">
        <v>28</v>
      </c>
      <c r="X280">
        <v>27.5</v>
      </c>
      <c r="Y280">
        <v>27.8</v>
      </c>
      <c r="Z280">
        <v>1.7</v>
      </c>
      <c r="AA280">
        <v>0.8</v>
      </c>
      <c r="AB280">
        <v>67</v>
      </c>
      <c r="AC280">
        <v>59</v>
      </c>
      <c r="AD280">
        <v>6.6</v>
      </c>
      <c r="AE280">
        <v>5.5</v>
      </c>
      <c r="AF280">
        <v>6.7</v>
      </c>
      <c r="AG280"/>
      <c r="AH280"/>
      <c r="AI280"/>
      <c r="AJ280">
        <f t="shared" si="193"/>
        <v>277</v>
      </c>
      <c r="AK280" s="24">
        <f t="shared" si="169"/>
        <v>4.6052834721688054</v>
      </c>
      <c r="AL280" s="17">
        <f t="shared" si="170"/>
        <v>18.7</v>
      </c>
      <c r="AM280" s="24">
        <f t="shared" si="171"/>
        <v>1.5657000000000001</v>
      </c>
      <c r="AN280" s="17">
        <f t="shared" si="204"/>
        <v>97.744132145307006</v>
      </c>
      <c r="AO280" s="18">
        <f t="shared" si="172"/>
        <v>6.5029769549734856E-2</v>
      </c>
      <c r="AP280" s="24">
        <f t="shared" si="173"/>
        <v>0.13490416716303841</v>
      </c>
      <c r="AQ280" s="24">
        <f t="shared" si="174"/>
        <v>3.9596126295507381</v>
      </c>
      <c r="AR280" s="24">
        <f t="shared" si="175"/>
        <v>1.1174036087713535</v>
      </c>
      <c r="AS280" s="24">
        <f t="shared" si="176"/>
        <v>2.5385081191610457</v>
      </c>
      <c r="AT280" s="24">
        <f t="shared" si="194"/>
        <v>0.63580265339090014</v>
      </c>
      <c r="AU280" s="24">
        <f t="shared" si="195"/>
        <v>0.41971893873237826</v>
      </c>
      <c r="AV280" s="24">
        <f t="shared" si="177"/>
        <v>0.52776079606163917</v>
      </c>
      <c r="AW280" s="24">
        <f t="shared" si="178"/>
        <v>2.0107473230994066</v>
      </c>
      <c r="AX280" s="24">
        <f t="shared" si="179"/>
        <v>16.6936</v>
      </c>
      <c r="AY280" s="24">
        <f t="shared" si="180"/>
        <v>1.0018452606733199</v>
      </c>
      <c r="AZ280" s="24">
        <f t="shared" si="181"/>
        <v>-9.5925729039717356E-2</v>
      </c>
      <c r="BA280" s="24">
        <f t="shared" si="205"/>
        <v>1.5072753964952073</v>
      </c>
      <c r="BB280" s="24">
        <f t="shared" si="206"/>
        <v>-5.2742927165497291E-2</v>
      </c>
      <c r="BC280" s="24">
        <f t="shared" si="207"/>
        <v>0.83088223732098909</v>
      </c>
      <c r="BD280" s="24">
        <f t="shared" si="182"/>
        <v>28.230560887022204</v>
      </c>
      <c r="BE280" s="24">
        <f t="shared" si="208"/>
        <v>21.344562475459746</v>
      </c>
      <c r="BF280" s="18">
        <f t="shared" si="196"/>
        <v>1</v>
      </c>
      <c r="BG280" s="25">
        <f t="shared" si="183"/>
        <v>8313763514.2010956</v>
      </c>
      <c r="BH280" s="25">
        <f t="shared" si="184"/>
        <v>6302565306.6242504</v>
      </c>
      <c r="BI280" s="24">
        <f t="shared" si="185"/>
        <v>35.831930104253338</v>
      </c>
      <c r="BJ280" s="18">
        <f t="shared" si="186"/>
        <v>0.23829399426381881</v>
      </c>
      <c r="BK280" s="18">
        <f t="shared" si="187"/>
        <v>1</v>
      </c>
      <c r="BL280" s="24">
        <f t="shared" si="188"/>
        <v>8.5385337467245019</v>
      </c>
      <c r="BM280" s="24">
        <f t="shared" si="189"/>
        <v>8.1550662532754981</v>
      </c>
      <c r="BN280" s="24">
        <f t="shared" si="197"/>
        <v>0.3761561924942573</v>
      </c>
      <c r="BO280" s="24">
        <f t="shared" si="190"/>
        <v>0.44886218779147263</v>
      </c>
      <c r="BP280" s="24">
        <f t="shared" si="191"/>
        <v>0.63131512908042131</v>
      </c>
      <c r="BQ280" s="24">
        <f t="shared" si="192"/>
        <v>0.23455175417534002</v>
      </c>
      <c r="BS280" s="9"/>
      <c r="BT280" s="13"/>
      <c r="BU280" s="14"/>
      <c r="BV280" s="13"/>
      <c r="BW280" s="26"/>
      <c r="BX280" s="27"/>
      <c r="BZ280" s="13"/>
      <c r="CA280" s="14"/>
      <c r="CB280" s="13"/>
      <c r="CC280" s="6"/>
      <c r="CD280" s="28"/>
      <c r="CF280" s="15"/>
      <c r="CG280" s="15"/>
      <c r="CH280" s="15"/>
    </row>
    <row r="281" spans="1:86" ht="18.75">
      <c r="A281">
        <f t="shared" si="198"/>
        <v>278</v>
      </c>
      <c r="B281">
        <f t="shared" si="199"/>
        <v>10.1</v>
      </c>
      <c r="C281">
        <f t="shared" si="200"/>
        <v>1.3</v>
      </c>
      <c r="D281" s="29">
        <f t="shared" si="201"/>
        <v>4.3069848713772654</v>
      </c>
      <c r="E281">
        <f t="shared" si="202"/>
        <v>0</v>
      </c>
      <c r="F281">
        <f t="shared" si="203"/>
        <v>32.200000000000003</v>
      </c>
      <c r="G281">
        <f t="shared" si="203"/>
        <v>9.1</v>
      </c>
      <c r="H281">
        <v>2002</v>
      </c>
      <c r="I281">
        <v>278</v>
      </c>
      <c r="J281">
        <v>26</v>
      </c>
      <c r="K281">
        <v>32.200000000000003</v>
      </c>
      <c r="L281">
        <v>9.1</v>
      </c>
      <c r="M281">
        <v>20.5</v>
      </c>
      <c r="N281">
        <v>51</v>
      </c>
      <c r="O281">
        <v>10.1</v>
      </c>
      <c r="P281">
        <v>26.1</v>
      </c>
      <c r="Q281">
        <v>2</v>
      </c>
      <c r="R281">
        <v>20.76</v>
      </c>
      <c r="S281">
        <v>0</v>
      </c>
      <c r="T281">
        <v>30.2</v>
      </c>
      <c r="U281">
        <v>19.100000000000001</v>
      </c>
      <c r="V281">
        <v>24.3</v>
      </c>
      <c r="W281">
        <v>27.6</v>
      </c>
      <c r="X281">
        <v>27.2</v>
      </c>
      <c r="Y281">
        <v>27.4</v>
      </c>
      <c r="Z281">
        <v>1.3</v>
      </c>
      <c r="AA281">
        <v>0.4</v>
      </c>
      <c r="AB281">
        <v>47</v>
      </c>
      <c r="AC281">
        <v>66</v>
      </c>
      <c r="AD281">
        <v>3.6</v>
      </c>
      <c r="AE281">
        <v>5.3</v>
      </c>
      <c r="AF281">
        <v>8.1999999999999993</v>
      </c>
      <c r="AG281"/>
      <c r="AH281"/>
      <c r="AI281"/>
      <c r="AJ281">
        <f t="shared" si="193"/>
        <v>278</v>
      </c>
      <c r="AK281" s="24">
        <f t="shared" si="169"/>
        <v>4.3069848713772654</v>
      </c>
      <c r="AL281" s="17">
        <f t="shared" si="170"/>
        <v>20.650000000000002</v>
      </c>
      <c r="AM281" s="24">
        <f t="shared" si="171"/>
        <v>1.1973</v>
      </c>
      <c r="AN281" s="17">
        <f t="shared" si="204"/>
        <v>97.767394250865479</v>
      </c>
      <c r="AO281" s="18">
        <f t="shared" si="172"/>
        <v>6.5045245970983961E-2</v>
      </c>
      <c r="AP281" s="24">
        <f t="shared" si="173"/>
        <v>0.14996557822374157</v>
      </c>
      <c r="AQ281" s="24">
        <f t="shared" si="174"/>
        <v>4.8087773652629577</v>
      </c>
      <c r="AR281" s="24">
        <f t="shared" si="175"/>
        <v>1.1558393550367974</v>
      </c>
      <c r="AS281" s="24">
        <f t="shared" si="176"/>
        <v>2.9823083601498777</v>
      </c>
      <c r="AT281" s="24">
        <f t="shared" si="194"/>
        <v>0.58947807106876671</v>
      </c>
      <c r="AU281" s="24">
        <f t="shared" si="195"/>
        <v>0.48568651389155876</v>
      </c>
      <c r="AV281" s="24">
        <f t="shared" si="177"/>
        <v>0.53758229248016276</v>
      </c>
      <c r="AW281" s="24">
        <f t="shared" si="178"/>
        <v>2.4447260676697149</v>
      </c>
      <c r="AX281" s="24">
        <f t="shared" si="179"/>
        <v>15.985200000000001</v>
      </c>
      <c r="AY281" s="24">
        <f t="shared" si="180"/>
        <v>1.0024121392866365</v>
      </c>
      <c r="AZ281" s="24">
        <f t="shared" si="181"/>
        <v>-0.1027554061923341</v>
      </c>
      <c r="BA281" s="24">
        <f t="shared" si="205"/>
        <v>1.5027151241359924</v>
      </c>
      <c r="BB281" s="24">
        <f t="shared" si="206"/>
        <v>-5.6485310218820493E-2</v>
      </c>
      <c r="BC281" s="24">
        <f t="shared" si="207"/>
        <v>0.83031684213891344</v>
      </c>
      <c r="BD281" s="24">
        <f t="shared" si="182"/>
        <v>28.01307325276537</v>
      </c>
      <c r="BE281" s="24">
        <f t="shared" si="208"/>
        <v>21.18012442495084</v>
      </c>
      <c r="BF281" s="18">
        <f t="shared" si="196"/>
        <v>0.98016421355599215</v>
      </c>
      <c r="BG281" s="25">
        <f t="shared" si="183"/>
        <v>8694579598.1771164</v>
      </c>
      <c r="BH281" s="25">
        <f t="shared" si="184"/>
        <v>6347421649.4847012</v>
      </c>
      <c r="BI281" s="24">
        <f t="shared" si="185"/>
        <v>36.875466058642949</v>
      </c>
      <c r="BJ281" s="18">
        <f t="shared" si="186"/>
        <v>0.23735199498961906</v>
      </c>
      <c r="BK281" s="18">
        <f t="shared" si="187"/>
        <v>0.97322168830058942</v>
      </c>
      <c r="BL281" s="24">
        <f t="shared" si="188"/>
        <v>8.5180891876290303</v>
      </c>
      <c r="BM281" s="24">
        <f t="shared" si="189"/>
        <v>7.4671108123709704</v>
      </c>
      <c r="BN281" s="24">
        <f t="shared" si="197"/>
        <v>0.35968741870765752</v>
      </c>
      <c r="BO281" s="24">
        <f t="shared" si="190"/>
        <v>0.45688231298028975</v>
      </c>
      <c r="BP281" s="24">
        <f t="shared" si="191"/>
        <v>0.58320962459103964</v>
      </c>
      <c r="BQ281" s="24">
        <f t="shared" si="192"/>
        <v>0.24148957301508561</v>
      </c>
      <c r="BS281" s="9"/>
      <c r="BT281" s="13"/>
      <c r="BU281" s="14"/>
      <c r="BV281" s="13"/>
      <c r="BW281" s="26"/>
      <c r="BX281" s="27"/>
      <c r="BZ281" s="13"/>
      <c r="CA281" s="14"/>
      <c r="CB281" s="13"/>
      <c r="CC281" s="6"/>
      <c r="CD281" s="28"/>
      <c r="CF281" s="15"/>
      <c r="CG281" s="15"/>
      <c r="CH281" s="15"/>
    </row>
    <row r="282" spans="1:86" ht="18.75">
      <c r="A282">
        <f t="shared" si="198"/>
        <v>279</v>
      </c>
      <c r="B282">
        <f t="shared" si="199"/>
        <v>8.8000000000000007</v>
      </c>
      <c r="C282">
        <f t="shared" si="200"/>
        <v>1.4</v>
      </c>
      <c r="D282" s="29">
        <f t="shared" si="201"/>
        <v>4.6089818405797214</v>
      </c>
      <c r="E282">
        <f t="shared" si="202"/>
        <v>0</v>
      </c>
      <c r="F282">
        <f t="shared" si="203"/>
        <v>33.5</v>
      </c>
      <c r="G282">
        <f t="shared" si="203"/>
        <v>11.8</v>
      </c>
      <c r="H282">
        <v>2002</v>
      </c>
      <c r="I282">
        <v>279</v>
      </c>
      <c r="J282">
        <v>26</v>
      </c>
      <c r="K282">
        <v>33.5</v>
      </c>
      <c r="L282">
        <v>11.8</v>
      </c>
      <c r="M282">
        <v>22.7</v>
      </c>
      <c r="N282">
        <v>45.5</v>
      </c>
      <c r="O282">
        <v>8.8000000000000007</v>
      </c>
      <c r="P282">
        <v>22.2</v>
      </c>
      <c r="Q282">
        <v>2.4</v>
      </c>
      <c r="R282">
        <v>21.22</v>
      </c>
      <c r="S282">
        <v>0</v>
      </c>
      <c r="T282">
        <v>31.1</v>
      </c>
      <c r="U282">
        <v>20.100000000000001</v>
      </c>
      <c r="V282">
        <v>25.2</v>
      </c>
      <c r="W282">
        <v>27.4</v>
      </c>
      <c r="X282">
        <v>27.1</v>
      </c>
      <c r="Y282">
        <v>27.2</v>
      </c>
      <c r="Z282">
        <v>1.4</v>
      </c>
      <c r="AA282">
        <v>0.3</v>
      </c>
      <c r="AB282">
        <v>9</v>
      </c>
      <c r="AC282">
        <v>73</v>
      </c>
      <c r="AD282">
        <v>4.3</v>
      </c>
      <c r="AE282">
        <v>5.7</v>
      </c>
      <c r="AF282">
        <v>9.5</v>
      </c>
      <c r="AG282"/>
      <c r="AH282"/>
      <c r="AI282"/>
      <c r="AJ282">
        <f t="shared" si="193"/>
        <v>279</v>
      </c>
      <c r="AK282" s="24">
        <f t="shared" si="169"/>
        <v>4.6089818405797214</v>
      </c>
      <c r="AL282" s="17">
        <f t="shared" si="170"/>
        <v>22.65</v>
      </c>
      <c r="AM282" s="24">
        <f t="shared" si="171"/>
        <v>1.2893999999999999</v>
      </c>
      <c r="AN282" s="17">
        <f t="shared" si="204"/>
        <v>97.790938797328494</v>
      </c>
      <c r="AO282" s="18">
        <f t="shared" si="172"/>
        <v>6.5060910301896091E-2</v>
      </c>
      <c r="AP282" s="24">
        <f t="shared" si="173"/>
        <v>0.16686639680432699</v>
      </c>
      <c r="AQ282" s="24">
        <f t="shared" si="174"/>
        <v>5.1729513859624818</v>
      </c>
      <c r="AR282" s="24">
        <f t="shared" si="175"/>
        <v>1.3841737831842924</v>
      </c>
      <c r="AS282" s="24">
        <f t="shared" si="176"/>
        <v>3.278562584573387</v>
      </c>
      <c r="AT282" s="24">
        <f t="shared" si="194"/>
        <v>0.62979907134885305</v>
      </c>
      <c r="AU282" s="24">
        <f t="shared" si="195"/>
        <v>0.45521972196469845</v>
      </c>
      <c r="AV282" s="24">
        <f t="shared" si="177"/>
        <v>0.54250939665677578</v>
      </c>
      <c r="AW282" s="24">
        <f t="shared" si="178"/>
        <v>2.7360531879166112</v>
      </c>
      <c r="AX282" s="24">
        <f t="shared" si="179"/>
        <v>16.339400000000001</v>
      </c>
      <c r="AY282" s="24">
        <f t="shared" si="180"/>
        <v>1.0029783031310244</v>
      </c>
      <c r="AZ282" s="24">
        <f t="shared" si="181"/>
        <v>-0.10955463470045239</v>
      </c>
      <c r="BA282" s="24">
        <f t="shared" si="205"/>
        <v>1.4981673865485361</v>
      </c>
      <c r="BB282" s="24">
        <f t="shared" si="206"/>
        <v>-6.0208391795997851E-2</v>
      </c>
      <c r="BC282" s="24">
        <f t="shared" si="207"/>
        <v>0.82971549666961042</v>
      </c>
      <c r="BD282" s="24">
        <f t="shared" si="182"/>
        <v>27.79569069821023</v>
      </c>
      <c r="BE282" s="24">
        <f t="shared" si="208"/>
        <v>21.01576582310279</v>
      </c>
      <c r="BF282" s="18">
        <f t="shared" si="196"/>
        <v>1</v>
      </c>
      <c r="BG282" s="25">
        <f t="shared" si="183"/>
        <v>8843588481.3744526</v>
      </c>
      <c r="BH282" s="25">
        <f t="shared" si="184"/>
        <v>6593797544.6870451</v>
      </c>
      <c r="BI282" s="24">
        <f t="shared" si="185"/>
        <v>37.844751842889757</v>
      </c>
      <c r="BJ282" s="18">
        <f t="shared" si="186"/>
        <v>0.2368826679239964</v>
      </c>
      <c r="BK282" s="18">
        <f t="shared" si="187"/>
        <v>1</v>
      </c>
      <c r="BL282" s="24">
        <f t="shared" si="188"/>
        <v>8.9647657834653049</v>
      </c>
      <c r="BM282" s="24">
        <f t="shared" si="189"/>
        <v>7.3746342165346963</v>
      </c>
      <c r="BN282" s="24">
        <f t="shared" si="197"/>
        <v>0.34753224394602716</v>
      </c>
      <c r="BO282" s="24">
        <f t="shared" si="190"/>
        <v>0.5020760849009227</v>
      </c>
      <c r="BP282" s="24">
        <f t="shared" si="191"/>
        <v>0.69833208295114946</v>
      </c>
      <c r="BQ282" s="24">
        <f t="shared" si="192"/>
        <v>0.26044974993893311</v>
      </c>
      <c r="BS282" s="9"/>
      <c r="BT282" s="13"/>
      <c r="BU282" s="14"/>
      <c r="BV282" s="13"/>
      <c r="BW282" s="26"/>
      <c r="BX282" s="27"/>
      <c r="BZ282" s="13"/>
      <c r="CA282" s="14"/>
      <c r="CB282" s="13"/>
      <c r="CC282" s="6"/>
      <c r="CD282" s="28"/>
      <c r="CF282" s="15"/>
      <c r="CG282" s="15"/>
      <c r="CH282" s="15"/>
    </row>
    <row r="283" spans="1:86" ht="18.75">
      <c r="A283">
        <f t="shared" si="198"/>
        <v>280</v>
      </c>
      <c r="B283">
        <f t="shared" si="199"/>
        <v>16.8</v>
      </c>
      <c r="C283">
        <f t="shared" si="200"/>
        <v>2</v>
      </c>
      <c r="D283" s="29">
        <f t="shared" si="201"/>
        <v>5.2680996550755417</v>
      </c>
      <c r="E283">
        <f t="shared" si="202"/>
        <v>0</v>
      </c>
      <c r="F283">
        <f t="shared" si="203"/>
        <v>34</v>
      </c>
      <c r="G283">
        <f t="shared" si="203"/>
        <v>15.7</v>
      </c>
      <c r="H283">
        <v>2002</v>
      </c>
      <c r="I283">
        <v>280</v>
      </c>
      <c r="J283">
        <v>26</v>
      </c>
      <c r="K283">
        <v>34</v>
      </c>
      <c r="L283">
        <v>15.7</v>
      </c>
      <c r="M283">
        <v>24</v>
      </c>
      <c r="N283">
        <v>59.5</v>
      </c>
      <c r="O283">
        <v>16.8</v>
      </c>
      <c r="P283">
        <v>30.5</v>
      </c>
      <c r="Q283">
        <v>2.2000000000000002</v>
      </c>
      <c r="R283">
        <v>20.079999999999998</v>
      </c>
      <c r="S283">
        <v>0</v>
      </c>
      <c r="T283">
        <v>31.8</v>
      </c>
      <c r="U283">
        <v>21.8</v>
      </c>
      <c r="V283">
        <v>26.4</v>
      </c>
      <c r="W283">
        <v>27.4</v>
      </c>
      <c r="X283">
        <v>27.2</v>
      </c>
      <c r="Y283">
        <v>27.3</v>
      </c>
      <c r="Z283">
        <v>2</v>
      </c>
      <c r="AA283">
        <v>1.6</v>
      </c>
      <c r="AB283">
        <v>87</v>
      </c>
      <c r="AC283">
        <v>39</v>
      </c>
      <c r="AD283">
        <v>6.2</v>
      </c>
      <c r="AE283">
        <v>5.8</v>
      </c>
      <c r="AF283">
        <v>11.3</v>
      </c>
      <c r="AG283"/>
      <c r="AH283"/>
      <c r="AI283"/>
      <c r="AJ283">
        <f t="shared" si="193"/>
        <v>280</v>
      </c>
      <c r="AK283" s="24">
        <f t="shared" si="169"/>
        <v>5.2680996550755417</v>
      </c>
      <c r="AL283" s="17">
        <f t="shared" si="170"/>
        <v>24.85</v>
      </c>
      <c r="AM283" s="24">
        <f t="shared" si="171"/>
        <v>1.8420000000000001</v>
      </c>
      <c r="AN283" s="17">
        <f t="shared" si="204"/>
        <v>97.816477981503922</v>
      </c>
      <c r="AO283" s="18">
        <f t="shared" si="172"/>
        <v>6.5077901677490363E-2</v>
      </c>
      <c r="AP283" s="24">
        <f t="shared" si="173"/>
        <v>0.18728703651353068</v>
      </c>
      <c r="AQ283" s="24">
        <f t="shared" si="174"/>
        <v>5.3192602098598769</v>
      </c>
      <c r="AR283" s="24">
        <f t="shared" si="175"/>
        <v>1.7837358312436735</v>
      </c>
      <c r="AS283" s="24">
        <f t="shared" si="176"/>
        <v>3.551498020551775</v>
      </c>
      <c r="AT283" s="24">
        <f t="shared" si="194"/>
        <v>1.0613228195899858</v>
      </c>
      <c r="AU283" s="24">
        <f t="shared" si="195"/>
        <v>0.89363571525645935</v>
      </c>
      <c r="AV283" s="24">
        <f t="shared" si="177"/>
        <v>0.97747926742322255</v>
      </c>
      <c r="AW283" s="24">
        <f t="shared" si="178"/>
        <v>2.5740187531285526</v>
      </c>
      <c r="AX283" s="24">
        <f t="shared" si="179"/>
        <v>15.461599999999999</v>
      </c>
      <c r="AY283" s="24">
        <f t="shared" si="180"/>
        <v>1.0035435844399174</v>
      </c>
      <c r="AZ283" s="24">
        <f t="shared" si="181"/>
        <v>-0.11632139980592662</v>
      </c>
      <c r="BA283" s="24">
        <f t="shared" si="205"/>
        <v>1.4936331065506585</v>
      </c>
      <c r="BB283" s="24">
        <f t="shared" si="206"/>
        <v>-6.3910934034724906E-2</v>
      </c>
      <c r="BC283" s="24">
        <f t="shared" si="207"/>
        <v>0.82907893940107058</v>
      </c>
      <c r="BD283" s="24">
        <f t="shared" si="182"/>
        <v>27.578500260331943</v>
      </c>
      <c r="BE283" s="24">
        <f t="shared" si="208"/>
        <v>20.851552476831774</v>
      </c>
      <c r="BF283" s="18">
        <f t="shared" si="196"/>
        <v>0.96299784019971413</v>
      </c>
      <c r="BG283" s="25">
        <f t="shared" si="183"/>
        <v>8901406526.1969452</v>
      </c>
      <c r="BH283" s="25">
        <f t="shared" si="184"/>
        <v>6962250221.2579203</v>
      </c>
      <c r="BI283" s="24">
        <f t="shared" si="185"/>
        <v>38.889754516385601</v>
      </c>
      <c r="BJ283" s="18">
        <f t="shared" si="186"/>
        <v>0.20158542836285206</v>
      </c>
      <c r="BK283" s="18">
        <f t="shared" si="187"/>
        <v>0.95004708426961415</v>
      </c>
      <c r="BL283" s="24">
        <f t="shared" si="188"/>
        <v>7.4479965541645772</v>
      </c>
      <c r="BM283" s="24">
        <f t="shared" si="189"/>
        <v>8.0136034458354217</v>
      </c>
      <c r="BN283" s="24">
        <f t="shared" si="197"/>
        <v>0.39908383694399513</v>
      </c>
      <c r="BO283" s="24">
        <f t="shared" si="190"/>
        <v>0.61234436879537457</v>
      </c>
      <c r="BP283" s="24">
        <f t="shared" si="191"/>
        <v>0.93185115084991221</v>
      </c>
      <c r="BQ283" s="24">
        <f t="shared" si="192"/>
        <v>0.29312192645359969</v>
      </c>
      <c r="BS283" s="9"/>
      <c r="BT283" s="13"/>
      <c r="BU283" s="14"/>
      <c r="BV283" s="13"/>
      <c r="BW283" s="26"/>
      <c r="BX283" s="27"/>
      <c r="BZ283" s="13"/>
      <c r="CA283" s="14"/>
      <c r="CB283" s="13"/>
      <c r="CC283" s="6"/>
      <c r="CD283" s="28"/>
      <c r="CF283" s="15"/>
      <c r="CG283" s="15"/>
      <c r="CH283" s="15"/>
    </row>
    <row r="284" spans="1:86" ht="18.75">
      <c r="A284">
        <f t="shared" si="198"/>
        <v>281</v>
      </c>
      <c r="B284">
        <f t="shared" si="199"/>
        <v>15.6</v>
      </c>
      <c r="C284">
        <f t="shared" si="200"/>
        <v>2.2000000000000002</v>
      </c>
      <c r="D284" s="29">
        <f t="shared" si="201"/>
        <v>5.5609109111884534</v>
      </c>
      <c r="E284">
        <f t="shared" si="202"/>
        <v>0</v>
      </c>
      <c r="F284">
        <f t="shared" si="203"/>
        <v>34.6</v>
      </c>
      <c r="G284">
        <f t="shared" si="203"/>
        <v>15.9</v>
      </c>
      <c r="H284">
        <v>2002</v>
      </c>
      <c r="I284">
        <v>281</v>
      </c>
      <c r="J284">
        <v>26</v>
      </c>
      <c r="K284">
        <v>34.6</v>
      </c>
      <c r="L284">
        <v>15.9</v>
      </c>
      <c r="M284">
        <v>24.1</v>
      </c>
      <c r="N284">
        <v>65.099999999999994</v>
      </c>
      <c r="O284">
        <v>15.6</v>
      </c>
      <c r="P284">
        <v>39.4</v>
      </c>
      <c r="Q284">
        <v>2</v>
      </c>
      <c r="R284">
        <v>20.2</v>
      </c>
      <c r="S284">
        <v>0</v>
      </c>
      <c r="T284">
        <v>32.1</v>
      </c>
      <c r="U284">
        <v>22.8</v>
      </c>
      <c r="V284">
        <v>27</v>
      </c>
      <c r="W284">
        <v>27.5</v>
      </c>
      <c r="X284">
        <v>27.3</v>
      </c>
      <c r="Y284">
        <v>27.4</v>
      </c>
      <c r="Z284">
        <v>2.2000000000000002</v>
      </c>
      <c r="AA284">
        <v>1.6</v>
      </c>
      <c r="AB284">
        <v>80</v>
      </c>
      <c r="AC284">
        <v>40</v>
      </c>
      <c r="AD284">
        <v>6.2</v>
      </c>
      <c r="AE284">
        <v>5.6</v>
      </c>
      <c r="AF284">
        <v>11.5</v>
      </c>
      <c r="AG284"/>
      <c r="AH284"/>
      <c r="AI284"/>
      <c r="AJ284">
        <f t="shared" si="193"/>
        <v>281</v>
      </c>
      <c r="AK284" s="24">
        <f t="shared" si="169"/>
        <v>5.5609109111884534</v>
      </c>
      <c r="AL284" s="17">
        <f t="shared" si="170"/>
        <v>25.25</v>
      </c>
      <c r="AM284" s="24">
        <f t="shared" si="171"/>
        <v>2.0262000000000002</v>
      </c>
      <c r="AN284" s="17">
        <f t="shared" si="204"/>
        <v>97.821081586023553</v>
      </c>
      <c r="AO284" s="18">
        <f t="shared" si="172"/>
        <v>6.5080964483762604E-2</v>
      </c>
      <c r="AP284" s="24">
        <f t="shared" si="173"/>
        <v>0.19121722667692251</v>
      </c>
      <c r="AQ284" s="24">
        <f t="shared" si="174"/>
        <v>5.4995586494348254</v>
      </c>
      <c r="AR284" s="24">
        <f t="shared" si="175"/>
        <v>1.8067051290327525</v>
      </c>
      <c r="AS284" s="24">
        <f t="shared" si="176"/>
        <v>3.653131889233789</v>
      </c>
      <c r="AT284" s="24">
        <f t="shared" si="194"/>
        <v>1.1761650390003218</v>
      </c>
      <c r="AU284" s="24">
        <f t="shared" si="195"/>
        <v>0.85793114931183267</v>
      </c>
      <c r="AV284" s="24">
        <f t="shared" si="177"/>
        <v>1.0170480941560771</v>
      </c>
      <c r="AW284" s="24">
        <f t="shared" si="178"/>
        <v>2.6360837950777118</v>
      </c>
      <c r="AX284" s="24">
        <f t="shared" si="179"/>
        <v>15.554</v>
      </c>
      <c r="AY284" s="24">
        <f t="shared" si="180"/>
        <v>1.0041078157082641</v>
      </c>
      <c r="AZ284" s="24">
        <f t="shared" si="181"/>
        <v>-0.12305369637021663</v>
      </c>
      <c r="BA284" s="24">
        <f t="shared" si="205"/>
        <v>1.4891132208631239</v>
      </c>
      <c r="BB284" s="24">
        <f t="shared" si="206"/>
        <v>-6.7591712461331152E-2</v>
      </c>
      <c r="BC284" s="24">
        <f t="shared" si="207"/>
        <v>0.82840795150269231</v>
      </c>
      <c r="BD284" s="24">
        <f t="shared" si="182"/>
        <v>27.361589501920776</v>
      </c>
      <c r="BE284" s="24">
        <f t="shared" si="208"/>
        <v>20.687550590612258</v>
      </c>
      <c r="BF284" s="18">
        <f t="shared" si="196"/>
        <v>0.97643265748273256</v>
      </c>
      <c r="BG284" s="25">
        <f t="shared" si="183"/>
        <v>8971161876.4505558</v>
      </c>
      <c r="BH284" s="25">
        <f t="shared" si="184"/>
        <v>6981552261.8633099</v>
      </c>
      <c r="BI284" s="24">
        <f t="shared" si="185"/>
        <v>39.108078710076441</v>
      </c>
      <c r="BJ284" s="18">
        <f t="shared" si="186"/>
        <v>0.19881167666744143</v>
      </c>
      <c r="BK284" s="18">
        <f t="shared" si="187"/>
        <v>0.96818408760168906</v>
      </c>
      <c r="BL284" s="24">
        <f t="shared" si="188"/>
        <v>7.5277694405779636</v>
      </c>
      <c r="BM284" s="24">
        <f t="shared" si="189"/>
        <v>8.0262305594220358</v>
      </c>
      <c r="BN284" s="24">
        <f t="shared" si="197"/>
        <v>0.39733814650604138</v>
      </c>
      <c r="BO284" s="24">
        <f t="shared" si="190"/>
        <v>0.62617944768283629</v>
      </c>
      <c r="BP284" s="24">
        <f t="shared" si="191"/>
        <v>1.0483942723467989</v>
      </c>
      <c r="BQ284" s="24">
        <f t="shared" si="192"/>
        <v>0.30113298824126505</v>
      </c>
      <c r="BS284" s="9"/>
      <c r="BT284" s="13"/>
      <c r="BU284" s="14"/>
      <c r="BV284" s="13"/>
      <c r="BW284" s="26"/>
      <c r="BX284" s="27"/>
      <c r="BZ284" s="13"/>
      <c r="CA284" s="14"/>
      <c r="CB284" s="13"/>
      <c r="CC284" s="6"/>
      <c r="CD284" s="28"/>
      <c r="CF284" s="15"/>
      <c r="CG284" s="15"/>
      <c r="CH284" s="15"/>
    </row>
    <row r="285" spans="1:86" ht="18.75">
      <c r="A285">
        <f t="shared" si="198"/>
        <v>282</v>
      </c>
      <c r="B285">
        <f t="shared" si="199"/>
        <v>12.7</v>
      </c>
      <c r="C285">
        <f t="shared" si="200"/>
        <v>1.5</v>
      </c>
      <c r="D285" s="29">
        <f t="shared" si="201"/>
        <v>4.7654484320647903</v>
      </c>
      <c r="E285">
        <f t="shared" si="202"/>
        <v>0</v>
      </c>
      <c r="F285">
        <f t="shared" si="203"/>
        <v>35.5</v>
      </c>
      <c r="G285">
        <f t="shared" si="203"/>
        <v>13.9</v>
      </c>
      <c r="H285">
        <v>2002</v>
      </c>
      <c r="I285">
        <v>282</v>
      </c>
      <c r="J285">
        <v>26</v>
      </c>
      <c r="K285">
        <v>35.5</v>
      </c>
      <c r="L285">
        <v>13.9</v>
      </c>
      <c r="M285">
        <v>24.4</v>
      </c>
      <c r="N285">
        <v>55.3</v>
      </c>
      <c r="O285">
        <v>12.7</v>
      </c>
      <c r="P285">
        <v>31.2</v>
      </c>
      <c r="Q285">
        <v>2.4</v>
      </c>
      <c r="R285">
        <v>20.13</v>
      </c>
      <c r="S285">
        <v>0</v>
      </c>
      <c r="T285">
        <v>32.4</v>
      </c>
      <c r="U285">
        <v>22.1</v>
      </c>
      <c r="V285">
        <v>26.9</v>
      </c>
      <c r="W285">
        <v>27.7</v>
      </c>
      <c r="X285">
        <v>27.5</v>
      </c>
      <c r="Y285">
        <v>27.6</v>
      </c>
      <c r="Z285">
        <v>1.5</v>
      </c>
      <c r="AA285">
        <v>0.6</v>
      </c>
      <c r="AB285">
        <v>76</v>
      </c>
      <c r="AC285">
        <v>63</v>
      </c>
      <c r="AD285">
        <v>5.9</v>
      </c>
      <c r="AE285">
        <v>5.5</v>
      </c>
      <c r="AF285">
        <v>10.8</v>
      </c>
      <c r="AG285"/>
      <c r="AH285"/>
      <c r="AI285"/>
      <c r="AJ285">
        <f t="shared" si="193"/>
        <v>282</v>
      </c>
      <c r="AK285" s="24">
        <f t="shared" si="169"/>
        <v>4.7654484320647903</v>
      </c>
      <c r="AL285" s="17">
        <f t="shared" si="170"/>
        <v>24.7</v>
      </c>
      <c r="AM285" s="24">
        <f t="shared" si="171"/>
        <v>1.3815</v>
      </c>
      <c r="AN285" s="17">
        <f t="shared" si="204"/>
        <v>97.814748487435651</v>
      </c>
      <c r="AO285" s="18">
        <f t="shared" si="172"/>
        <v>6.5076751034498004E-2</v>
      </c>
      <c r="AP285" s="24">
        <f t="shared" si="173"/>
        <v>0.18583086979660421</v>
      </c>
      <c r="AQ285" s="24">
        <f t="shared" si="174"/>
        <v>5.7799401422607124</v>
      </c>
      <c r="AR285" s="24">
        <f t="shared" si="175"/>
        <v>1.5882603446201491</v>
      </c>
      <c r="AS285" s="24">
        <f t="shared" si="176"/>
        <v>3.6841002434404309</v>
      </c>
      <c r="AT285" s="24">
        <f t="shared" si="194"/>
        <v>0.87830797057494236</v>
      </c>
      <c r="AU285" s="24">
        <f t="shared" si="195"/>
        <v>0.73405239806711042</v>
      </c>
      <c r="AV285" s="24">
        <f t="shared" si="177"/>
        <v>0.80618018432102634</v>
      </c>
      <c r="AW285" s="24">
        <f t="shared" si="178"/>
        <v>2.8779200591194045</v>
      </c>
      <c r="AX285" s="24">
        <f t="shared" si="179"/>
        <v>15.5001</v>
      </c>
      <c r="AY285" s="24">
        <f t="shared" si="180"/>
        <v>1.0046708297421625</v>
      </c>
      <c r="AZ285" s="24">
        <f t="shared" si="181"/>
        <v>-0.12974952946855617</v>
      </c>
      <c r="BA285" s="24">
        <f t="shared" si="205"/>
        <v>1.484608680834155</v>
      </c>
      <c r="BB285" s="24">
        <f t="shared" si="206"/>
        <v>-7.124951669471985E-2</v>
      </c>
      <c r="BC285" s="24">
        <f t="shared" si="207"/>
        <v>0.82770335577181886</v>
      </c>
      <c r="BD285" s="24">
        <f t="shared" si="182"/>
        <v>27.145046438738195</v>
      </c>
      <c r="BE285" s="24">
        <f t="shared" si="208"/>
        <v>20.523826711401174</v>
      </c>
      <c r="BF285" s="18">
        <f t="shared" si="196"/>
        <v>0.98081124358829241</v>
      </c>
      <c r="BG285" s="25">
        <f t="shared" si="183"/>
        <v>9076562602.615221</v>
      </c>
      <c r="BH285" s="25">
        <f t="shared" si="184"/>
        <v>6790327517.138381</v>
      </c>
      <c r="BI285" s="24">
        <f t="shared" si="185"/>
        <v>38.897681128575954</v>
      </c>
      <c r="BJ285" s="18">
        <f t="shared" si="186"/>
        <v>0.2142974478672286</v>
      </c>
      <c r="BK285" s="18">
        <f t="shared" si="187"/>
        <v>0.97409517884419483</v>
      </c>
      <c r="BL285" s="24">
        <f t="shared" si="188"/>
        <v>8.1197396549653824</v>
      </c>
      <c r="BM285" s="24">
        <f t="shared" si="189"/>
        <v>7.3803603450346174</v>
      </c>
      <c r="BN285" s="24">
        <f t="shared" si="197"/>
        <v>0.36663489046371672</v>
      </c>
      <c r="BO285" s="24">
        <f t="shared" si="190"/>
        <v>0.5595715031907007</v>
      </c>
      <c r="BP285" s="24">
        <f t="shared" si="191"/>
        <v>0.78178224387581285</v>
      </c>
      <c r="BQ285" s="24">
        <f t="shared" si="192"/>
        <v>0.28147482155951631</v>
      </c>
      <c r="BS285" s="9"/>
      <c r="BT285" s="13"/>
      <c r="BU285" s="14"/>
      <c r="BV285" s="13"/>
      <c r="BW285" s="26"/>
      <c r="BX285" s="27"/>
      <c r="BZ285" s="13"/>
      <c r="CA285" s="14"/>
      <c r="CB285" s="13"/>
      <c r="CC285" s="6"/>
      <c r="CD285" s="28"/>
      <c r="CF285" s="15"/>
      <c r="CG285" s="15"/>
      <c r="CH285" s="15"/>
    </row>
    <row r="286" spans="1:86" ht="18.75">
      <c r="A286">
        <f t="shared" si="198"/>
        <v>283</v>
      </c>
      <c r="B286">
        <f t="shared" si="199"/>
        <v>11.2</v>
      </c>
      <c r="C286">
        <f t="shared" si="200"/>
        <v>1.8</v>
      </c>
      <c r="D286" s="29">
        <f t="shared" si="201"/>
        <v>5.2382642430709065</v>
      </c>
      <c r="E286">
        <f t="shared" si="202"/>
        <v>0</v>
      </c>
      <c r="F286">
        <f t="shared" si="203"/>
        <v>36.1</v>
      </c>
      <c r="G286">
        <f t="shared" si="203"/>
        <v>13.5</v>
      </c>
      <c r="H286">
        <v>2002</v>
      </c>
      <c r="I286">
        <v>283</v>
      </c>
      <c r="J286">
        <v>26</v>
      </c>
      <c r="K286">
        <v>36.1</v>
      </c>
      <c r="L286">
        <v>13.5</v>
      </c>
      <c r="M286">
        <v>24.4</v>
      </c>
      <c r="N286">
        <v>60.6</v>
      </c>
      <c r="O286">
        <v>11.2</v>
      </c>
      <c r="P286">
        <v>28.7</v>
      </c>
      <c r="Q286">
        <v>2.5</v>
      </c>
      <c r="R286">
        <v>19.77</v>
      </c>
      <c r="S286">
        <v>0</v>
      </c>
      <c r="T286">
        <v>32.200000000000003</v>
      </c>
      <c r="U286">
        <v>22.2</v>
      </c>
      <c r="V286">
        <v>26.9</v>
      </c>
      <c r="W286">
        <v>27.8</v>
      </c>
      <c r="X286">
        <v>27.5</v>
      </c>
      <c r="Y286">
        <v>27.6</v>
      </c>
      <c r="Z286">
        <v>1.8</v>
      </c>
      <c r="AA286">
        <v>0.9</v>
      </c>
      <c r="AB286">
        <v>72</v>
      </c>
      <c r="AC286">
        <v>55</v>
      </c>
      <c r="AD286">
        <v>6</v>
      </c>
      <c r="AE286">
        <v>5.7</v>
      </c>
      <c r="AF286">
        <v>10.6</v>
      </c>
      <c r="AG286"/>
      <c r="AH286"/>
      <c r="AI286"/>
      <c r="AJ286">
        <f t="shared" si="193"/>
        <v>283</v>
      </c>
      <c r="AK286" s="24">
        <f t="shared" si="169"/>
        <v>5.2382642430709065</v>
      </c>
      <c r="AL286" s="17">
        <f t="shared" si="170"/>
        <v>24.8</v>
      </c>
      <c r="AM286" s="24">
        <f t="shared" si="171"/>
        <v>1.6578000000000002</v>
      </c>
      <c r="AN286" s="17">
        <f t="shared" si="204"/>
        <v>97.815901674211545</v>
      </c>
      <c r="AO286" s="18">
        <f t="shared" si="172"/>
        <v>6.5077518256720326E-2</v>
      </c>
      <c r="AP286" s="24">
        <f t="shared" si="173"/>
        <v>0.18680058320079074</v>
      </c>
      <c r="AQ286" s="24">
        <f t="shared" si="174"/>
        <v>5.9736717424605885</v>
      </c>
      <c r="AR286" s="24">
        <f t="shared" si="175"/>
        <v>1.5474672427794578</v>
      </c>
      <c r="AS286" s="24">
        <f t="shared" si="176"/>
        <v>3.7605694926200233</v>
      </c>
      <c r="AT286" s="24">
        <f t="shared" si="194"/>
        <v>0.93776514912435149</v>
      </c>
      <c r="AU286" s="24">
        <f t="shared" si="195"/>
        <v>0.66905123515558584</v>
      </c>
      <c r="AV286" s="24">
        <f t="shared" si="177"/>
        <v>0.80340819213996872</v>
      </c>
      <c r="AW286" s="24">
        <f t="shared" si="178"/>
        <v>2.9571613004800543</v>
      </c>
      <c r="AX286" s="24">
        <f t="shared" si="179"/>
        <v>15.222899999999999</v>
      </c>
      <c r="AY286" s="24">
        <f t="shared" si="180"/>
        <v>1.0052324597084035</v>
      </c>
      <c r="AZ286" s="24">
        <f t="shared" si="181"/>
        <v>-0.13640691498109001</v>
      </c>
      <c r="BA286" s="24">
        <f t="shared" si="205"/>
        <v>1.4801204531333041</v>
      </c>
      <c r="BB286" s="24">
        <f t="shared" si="206"/>
        <v>-7.4883151124935765E-2</v>
      </c>
      <c r="BC286" s="24">
        <f t="shared" si="207"/>
        <v>0.82696601552706306</v>
      </c>
      <c r="BD286" s="24">
        <f t="shared" si="182"/>
        <v>26.928959466122247</v>
      </c>
      <c r="BE286" s="24">
        <f t="shared" si="208"/>
        <v>20.360447673145707</v>
      </c>
      <c r="BF286" s="18">
        <f t="shared" si="196"/>
        <v>0.97100026076909518</v>
      </c>
      <c r="BG286" s="25">
        <f t="shared" si="183"/>
        <v>9147343883.982111</v>
      </c>
      <c r="BH286" s="25">
        <f t="shared" si="184"/>
        <v>6752558978.9507742</v>
      </c>
      <c r="BI286" s="24">
        <f t="shared" si="185"/>
        <v>38.978611868479966</v>
      </c>
      <c r="BJ286" s="18">
        <f t="shared" si="186"/>
        <v>0.21451374351769281</v>
      </c>
      <c r="BK286" s="18">
        <f t="shared" si="187"/>
        <v>0.96085035203827862</v>
      </c>
      <c r="BL286" s="24">
        <f t="shared" si="188"/>
        <v>8.034100205375994</v>
      </c>
      <c r="BM286" s="24">
        <f t="shared" si="189"/>
        <v>7.1887997946240052</v>
      </c>
      <c r="BN286" s="24">
        <f t="shared" si="197"/>
        <v>0.36362163857481061</v>
      </c>
      <c r="BO286" s="24">
        <f t="shared" si="190"/>
        <v>0.54789177361299146</v>
      </c>
      <c r="BP286" s="24">
        <f t="shared" si="191"/>
        <v>0.96365743363638168</v>
      </c>
      <c r="BQ286" s="24">
        <f t="shared" si="192"/>
        <v>0.28855917477794801</v>
      </c>
      <c r="BS286" s="9"/>
      <c r="BT286" s="13"/>
      <c r="BU286" s="14"/>
      <c r="BV286" s="13"/>
      <c r="BW286" s="26"/>
      <c r="BX286" s="27"/>
      <c r="BZ286" s="13"/>
      <c r="CA286" s="14"/>
      <c r="CB286" s="13"/>
      <c r="CC286" s="6"/>
      <c r="CD286" s="28"/>
      <c r="CF286" s="15"/>
      <c r="CG286" s="15"/>
      <c r="CH286" s="15"/>
    </row>
    <row r="287" spans="1:86" ht="18.75">
      <c r="A287">
        <f t="shared" si="198"/>
        <v>284</v>
      </c>
      <c r="B287">
        <f t="shared" si="199"/>
        <v>12.9</v>
      </c>
      <c r="C287">
        <f t="shared" si="200"/>
        <v>1.4</v>
      </c>
      <c r="D287" s="29">
        <f t="shared" si="201"/>
        <v>4.3132729247400272</v>
      </c>
      <c r="E287">
        <f t="shared" si="202"/>
        <v>0</v>
      </c>
      <c r="F287">
        <f t="shared" si="203"/>
        <v>34.700000000000003</v>
      </c>
      <c r="G287">
        <f t="shared" si="203"/>
        <v>12.9</v>
      </c>
      <c r="H287">
        <v>2002</v>
      </c>
      <c r="I287">
        <v>284</v>
      </c>
      <c r="J287">
        <v>26</v>
      </c>
      <c r="K287">
        <v>34.700000000000003</v>
      </c>
      <c r="L287">
        <v>12.9</v>
      </c>
      <c r="M287">
        <v>24.4</v>
      </c>
      <c r="N287">
        <v>60.6</v>
      </c>
      <c r="O287">
        <v>12.9</v>
      </c>
      <c r="P287">
        <v>26.6</v>
      </c>
      <c r="Q287">
        <v>2.4</v>
      </c>
      <c r="R287">
        <v>17.18</v>
      </c>
      <c r="S287">
        <v>0</v>
      </c>
      <c r="T287">
        <v>31</v>
      </c>
      <c r="U287">
        <v>22.3</v>
      </c>
      <c r="V287">
        <v>26.5</v>
      </c>
      <c r="W287">
        <v>27.8</v>
      </c>
      <c r="X287">
        <v>27.5</v>
      </c>
      <c r="Y287">
        <v>27.7</v>
      </c>
      <c r="Z287">
        <v>1.4</v>
      </c>
      <c r="AA287">
        <v>0.9</v>
      </c>
      <c r="AB287">
        <v>75</v>
      </c>
      <c r="AC287">
        <v>51</v>
      </c>
      <c r="AD287">
        <v>5.4</v>
      </c>
      <c r="AE287">
        <v>4.8</v>
      </c>
      <c r="AF287">
        <v>10</v>
      </c>
      <c r="AG287"/>
      <c r="AH287"/>
      <c r="AI287"/>
      <c r="AJ287">
        <f t="shared" si="193"/>
        <v>284</v>
      </c>
      <c r="AK287" s="24">
        <f t="shared" si="169"/>
        <v>4.3132729247400272</v>
      </c>
      <c r="AL287" s="17">
        <f t="shared" si="170"/>
        <v>23.8</v>
      </c>
      <c r="AM287" s="24">
        <f t="shared" si="171"/>
        <v>1.2893999999999999</v>
      </c>
      <c r="AN287" s="17">
        <f t="shared" si="204"/>
        <v>97.804335355338651</v>
      </c>
      <c r="AO287" s="18">
        <f t="shared" si="172"/>
        <v>6.5069823113959993E-2</v>
      </c>
      <c r="AP287" s="24">
        <f t="shared" si="173"/>
        <v>0.1772927241107069</v>
      </c>
      <c r="AQ287" s="24">
        <f t="shared" si="174"/>
        <v>5.5301179659422894</v>
      </c>
      <c r="AR287" s="24">
        <f t="shared" si="175"/>
        <v>1.4880015210641748</v>
      </c>
      <c r="AS287" s="24">
        <f t="shared" si="176"/>
        <v>3.509059743503232</v>
      </c>
      <c r="AT287" s="24">
        <f t="shared" si="194"/>
        <v>0.90172892176489006</v>
      </c>
      <c r="AU287" s="24">
        <f t="shared" si="195"/>
        <v>0.71338521760655538</v>
      </c>
      <c r="AV287" s="24">
        <f t="shared" si="177"/>
        <v>0.80755706968572272</v>
      </c>
      <c r="AW287" s="24">
        <f t="shared" si="178"/>
        <v>2.7015026738175094</v>
      </c>
      <c r="AX287" s="24">
        <f t="shared" si="179"/>
        <v>13.2286</v>
      </c>
      <c r="AY287" s="24">
        <f t="shared" si="180"/>
        <v>1.0057925391839071</v>
      </c>
      <c r="AZ287" s="24">
        <f t="shared" si="181"/>
        <v>-0.14302388018081227</v>
      </c>
      <c r="BA287" s="24">
        <f t="shared" si="205"/>
        <v>1.4756495204124449</v>
      </c>
      <c r="BB287" s="24">
        <f t="shared" si="206"/>
        <v>-7.8491435565305939E-2</v>
      </c>
      <c r="BC287" s="24">
        <f t="shared" si="207"/>
        <v>0.82619683345036676</v>
      </c>
      <c r="BD287" s="24">
        <f t="shared" si="182"/>
        <v>26.713417285185145</v>
      </c>
      <c r="BE287" s="24">
        <f t="shared" si="208"/>
        <v>20.197480540982784</v>
      </c>
      <c r="BF287" s="18">
        <f t="shared" si="196"/>
        <v>0.85060114132255238</v>
      </c>
      <c r="BG287" s="25">
        <f t="shared" si="183"/>
        <v>8982827505.9061775</v>
      </c>
      <c r="BH287" s="25">
        <f t="shared" si="184"/>
        <v>6696201860.4807177</v>
      </c>
      <c r="BI287" s="24">
        <f t="shared" si="185"/>
        <v>38.437140491697477</v>
      </c>
      <c r="BJ287" s="18">
        <f t="shared" si="186"/>
        <v>0.21419014917010606</v>
      </c>
      <c r="BK287" s="18">
        <f t="shared" si="187"/>
        <v>0.79831154078544586</v>
      </c>
      <c r="BL287" s="24">
        <f t="shared" si="188"/>
        <v>6.5723846414512801</v>
      </c>
      <c r="BM287" s="24">
        <f t="shared" si="189"/>
        <v>6.65621535854872</v>
      </c>
      <c r="BN287" s="24">
        <f t="shared" si="197"/>
        <v>0.38743977639980909</v>
      </c>
      <c r="BO287" s="24">
        <f t="shared" si="190"/>
        <v>0.48148020969932825</v>
      </c>
      <c r="BP287" s="24">
        <f t="shared" si="191"/>
        <v>0.68693753706244964</v>
      </c>
      <c r="BQ287" s="24">
        <f t="shared" si="192"/>
        <v>0.2708888973985345</v>
      </c>
      <c r="BS287" s="9"/>
      <c r="BT287" s="13"/>
      <c r="BU287" s="14"/>
      <c r="BV287" s="13"/>
      <c r="BW287" s="26"/>
      <c r="BX287" s="27"/>
      <c r="BZ287" s="13"/>
      <c r="CA287" s="14"/>
      <c r="CB287" s="13"/>
      <c r="CC287" s="6"/>
      <c r="CD287" s="28"/>
      <c r="CF287" s="15"/>
      <c r="CG287" s="15"/>
      <c r="CH287" s="15"/>
    </row>
    <row r="288" spans="1:86" ht="18.75">
      <c r="A288">
        <f t="shared" si="198"/>
        <v>285</v>
      </c>
      <c r="B288">
        <f t="shared" si="199"/>
        <v>16</v>
      </c>
      <c r="C288">
        <f t="shared" si="200"/>
        <v>1.3</v>
      </c>
      <c r="D288" s="29">
        <f t="shared" si="201"/>
        <v>3.457650719855724</v>
      </c>
      <c r="E288">
        <f t="shared" si="202"/>
        <v>0</v>
      </c>
      <c r="F288">
        <f t="shared" si="203"/>
        <v>30.8</v>
      </c>
      <c r="G288">
        <f t="shared" si="203"/>
        <v>15.3</v>
      </c>
      <c r="H288">
        <v>2002</v>
      </c>
      <c r="I288">
        <v>285</v>
      </c>
      <c r="J288">
        <v>26</v>
      </c>
      <c r="K288">
        <v>30.8</v>
      </c>
      <c r="L288">
        <v>15.3</v>
      </c>
      <c r="M288">
        <v>23.5</v>
      </c>
      <c r="N288">
        <v>56.6</v>
      </c>
      <c r="O288">
        <v>16</v>
      </c>
      <c r="P288">
        <v>30.6</v>
      </c>
      <c r="Q288">
        <v>2.1</v>
      </c>
      <c r="R288">
        <v>11.23</v>
      </c>
      <c r="S288">
        <v>0</v>
      </c>
      <c r="T288">
        <v>28.6</v>
      </c>
      <c r="U288">
        <v>22.9</v>
      </c>
      <c r="V288">
        <v>25.8</v>
      </c>
      <c r="W288">
        <v>27.7</v>
      </c>
      <c r="X288">
        <v>27.5</v>
      </c>
      <c r="Y288">
        <v>27.6</v>
      </c>
      <c r="Z288">
        <v>1.3</v>
      </c>
      <c r="AA288">
        <v>0.6</v>
      </c>
      <c r="AB288">
        <v>54</v>
      </c>
      <c r="AC288">
        <v>60</v>
      </c>
      <c r="AD288">
        <v>5.6</v>
      </c>
      <c r="AE288">
        <v>3.3</v>
      </c>
      <c r="AF288">
        <v>10.199999999999999</v>
      </c>
      <c r="AG288"/>
      <c r="AH288"/>
      <c r="AI288"/>
      <c r="AJ288">
        <f t="shared" si="193"/>
        <v>285</v>
      </c>
      <c r="AK288" s="24">
        <f t="shared" si="169"/>
        <v>3.457650719855724</v>
      </c>
      <c r="AL288" s="17">
        <f t="shared" si="170"/>
        <v>23.05</v>
      </c>
      <c r="AM288" s="24">
        <f t="shared" si="171"/>
        <v>1.1973</v>
      </c>
      <c r="AN288" s="17">
        <f t="shared" si="204"/>
        <v>97.795610099144909</v>
      </c>
      <c r="AO288" s="18">
        <f t="shared" si="172"/>
        <v>6.5064018147594355E-2</v>
      </c>
      <c r="AP288" s="24">
        <f t="shared" si="173"/>
        <v>0.1704326006324699</v>
      </c>
      <c r="AQ288" s="24">
        <f t="shared" si="174"/>
        <v>4.4416910990407947</v>
      </c>
      <c r="AR288" s="24">
        <f t="shared" si="175"/>
        <v>1.7385638954612772</v>
      </c>
      <c r="AS288" s="24">
        <f t="shared" si="176"/>
        <v>3.0901274972510357</v>
      </c>
      <c r="AT288" s="24">
        <f t="shared" si="194"/>
        <v>0.98402716483108288</v>
      </c>
      <c r="AU288" s="24">
        <f t="shared" si="195"/>
        <v>0.71067057584652715</v>
      </c>
      <c r="AV288" s="24">
        <f t="shared" si="177"/>
        <v>0.84734887033880502</v>
      </c>
      <c r="AW288" s="24">
        <f t="shared" si="178"/>
        <v>2.242778626912231</v>
      </c>
      <c r="AX288" s="24">
        <f t="shared" si="179"/>
        <v>8.6471</v>
      </c>
      <c r="AY288" s="24">
        <f t="shared" si="180"/>
        <v>1.0063509022050374</v>
      </c>
      <c r="AZ288" s="24">
        <f t="shared" si="181"/>
        <v>-0.14959846431812918</v>
      </c>
      <c r="BA288" s="24">
        <f t="shared" si="205"/>
        <v>1.4711968819316004</v>
      </c>
      <c r="BB288" s="24">
        <f t="shared" si="206"/>
        <v>-8.207320587716456E-2</v>
      </c>
      <c r="BC288" s="24">
        <f t="shared" si="207"/>
        <v>0.82539675037981519</v>
      </c>
      <c r="BD288" s="24">
        <f t="shared" si="182"/>
        <v>26.498508828747273</v>
      </c>
      <c r="BE288" s="24">
        <f t="shared" si="208"/>
        <v>20.034992555239238</v>
      </c>
      <c r="BF288" s="18">
        <f t="shared" si="196"/>
        <v>0.5605192998718288</v>
      </c>
      <c r="BG288" s="25">
        <f t="shared" si="183"/>
        <v>8536222828.875783</v>
      </c>
      <c r="BH288" s="25">
        <f t="shared" si="184"/>
        <v>6923766238.3582497</v>
      </c>
      <c r="BI288" s="24">
        <f t="shared" si="185"/>
        <v>37.900163198324229</v>
      </c>
      <c r="BJ288" s="18">
        <f t="shared" si="186"/>
        <v>0.2111278235667583</v>
      </c>
      <c r="BK288" s="18">
        <f t="shared" si="187"/>
        <v>0.40670105482696894</v>
      </c>
      <c r="BL288" s="24">
        <f t="shared" si="188"/>
        <v>3.2543319471386578</v>
      </c>
      <c r="BM288" s="24">
        <f t="shared" si="189"/>
        <v>5.3927680528613422</v>
      </c>
      <c r="BN288" s="24">
        <f t="shared" si="197"/>
        <v>0.48021086846494587</v>
      </c>
      <c r="BO288" s="24">
        <f t="shared" si="190"/>
        <v>0.37499422141359867</v>
      </c>
      <c r="BP288" s="24">
        <f t="shared" si="191"/>
        <v>0.53085151968230004</v>
      </c>
      <c r="BQ288" s="24">
        <f t="shared" si="192"/>
        <v>0.26198300941562325</v>
      </c>
      <c r="BS288" s="9"/>
      <c r="BT288" s="13"/>
      <c r="BU288" s="14"/>
      <c r="BV288" s="13"/>
      <c r="BW288" s="26"/>
      <c r="BX288" s="27"/>
      <c r="BZ288" s="13"/>
      <c r="CA288" s="14"/>
      <c r="CB288" s="13"/>
      <c r="CC288" s="6"/>
      <c r="CD288" s="28"/>
      <c r="CF288" s="15"/>
      <c r="CG288" s="15"/>
      <c r="CH288" s="15"/>
    </row>
    <row r="289" spans="1:86" ht="18.75">
      <c r="A289">
        <f t="shared" si="198"/>
        <v>286</v>
      </c>
      <c r="B289">
        <f t="shared" si="199"/>
        <v>20.8</v>
      </c>
      <c r="C289">
        <f t="shared" si="200"/>
        <v>2.7</v>
      </c>
      <c r="D289" s="29">
        <f t="shared" si="201"/>
        <v>5.6879461832597054</v>
      </c>
      <c r="E289">
        <f t="shared" si="202"/>
        <v>0</v>
      </c>
      <c r="F289">
        <f t="shared" si="203"/>
        <v>33.4</v>
      </c>
      <c r="G289">
        <f t="shared" si="203"/>
        <v>17.600000000000001</v>
      </c>
      <c r="H289">
        <v>2002</v>
      </c>
      <c r="I289">
        <v>286</v>
      </c>
      <c r="J289">
        <v>26</v>
      </c>
      <c r="K289">
        <v>33.4</v>
      </c>
      <c r="L289">
        <v>17.600000000000001</v>
      </c>
      <c r="M289">
        <v>25.6</v>
      </c>
      <c r="N289">
        <v>51.6</v>
      </c>
      <c r="O289">
        <v>20.8</v>
      </c>
      <c r="P289">
        <v>31.6</v>
      </c>
      <c r="Q289">
        <v>2.4</v>
      </c>
      <c r="R289">
        <v>17.43</v>
      </c>
      <c r="S289">
        <v>0</v>
      </c>
      <c r="T289">
        <v>31</v>
      </c>
      <c r="U289">
        <v>22.7</v>
      </c>
      <c r="V289">
        <v>26.5</v>
      </c>
      <c r="W289">
        <v>27.5</v>
      </c>
      <c r="X289">
        <v>27.3</v>
      </c>
      <c r="Y289">
        <v>27.4</v>
      </c>
      <c r="Z289">
        <v>2.7</v>
      </c>
      <c r="AA289">
        <v>2.4</v>
      </c>
      <c r="AB289">
        <v>80</v>
      </c>
      <c r="AC289">
        <v>30</v>
      </c>
      <c r="AD289">
        <v>9.1</v>
      </c>
      <c r="AE289">
        <v>5.9</v>
      </c>
      <c r="AF289">
        <v>12.1</v>
      </c>
      <c r="AG289"/>
      <c r="AH289"/>
      <c r="AI289"/>
      <c r="AJ289">
        <f t="shared" si="193"/>
        <v>286</v>
      </c>
      <c r="AK289" s="24">
        <f t="shared" si="169"/>
        <v>5.6879461832597054</v>
      </c>
      <c r="AL289" s="17">
        <f t="shared" si="170"/>
        <v>25.5</v>
      </c>
      <c r="AM289" s="24">
        <f t="shared" si="171"/>
        <v>2.4867000000000004</v>
      </c>
      <c r="AN289" s="17">
        <f t="shared" si="204"/>
        <v>97.823952665667633</v>
      </c>
      <c r="AO289" s="18">
        <f t="shared" si="172"/>
        <v>6.5082874630627841E-2</v>
      </c>
      <c r="AP289" s="24">
        <f t="shared" si="173"/>
        <v>0.19370869281197356</v>
      </c>
      <c r="AQ289" s="24">
        <f t="shared" si="174"/>
        <v>5.1441125216319277</v>
      </c>
      <c r="AR289" s="24">
        <f t="shared" si="175"/>
        <v>2.0126465426273383</v>
      </c>
      <c r="AS289" s="24">
        <f t="shared" si="176"/>
        <v>3.5783795321296328</v>
      </c>
      <c r="AT289" s="24">
        <f t="shared" si="194"/>
        <v>1.0385256159957066</v>
      </c>
      <c r="AU289" s="24">
        <f t="shared" si="195"/>
        <v>1.069975404499441</v>
      </c>
      <c r="AV289" s="24">
        <f t="shared" si="177"/>
        <v>1.0542505102475737</v>
      </c>
      <c r="AW289" s="24">
        <f t="shared" si="178"/>
        <v>2.5241290218820591</v>
      </c>
      <c r="AX289" s="24">
        <f t="shared" si="179"/>
        <v>13.421100000000001</v>
      </c>
      <c r="AY289" s="24">
        <f t="shared" si="180"/>
        <v>1.0069073833167805</v>
      </c>
      <c r="AZ289" s="24">
        <f t="shared" si="181"/>
        <v>-0.1561287192018693</v>
      </c>
      <c r="BA289" s="24">
        <f t="shared" si="205"/>
        <v>1.4667635541472659</v>
      </c>
      <c r="BB289" s="24">
        <f t="shared" si="206"/>
        <v>-8.5627314566249016E-2</v>
      </c>
      <c r="BC289" s="24">
        <f t="shared" si="207"/>
        <v>0.82456674405529651</v>
      </c>
      <c r="BD289" s="24">
        <f t="shared" si="182"/>
        <v>26.284323187151017</v>
      </c>
      <c r="BE289" s="24">
        <f t="shared" si="208"/>
        <v>19.873051075341142</v>
      </c>
      <c r="BF289" s="18">
        <f t="shared" si="196"/>
        <v>0.87706713649156143</v>
      </c>
      <c r="BG289" s="25">
        <f t="shared" si="183"/>
        <v>8832058756.3899288</v>
      </c>
      <c r="BH289" s="25">
        <f t="shared" si="184"/>
        <v>7147244526.505785</v>
      </c>
      <c r="BI289" s="24">
        <f t="shared" si="185"/>
        <v>39.173261998018837</v>
      </c>
      <c r="BJ289" s="18">
        <f t="shared" si="186"/>
        <v>0.19625261741216837</v>
      </c>
      <c r="BK289" s="18">
        <f t="shared" si="187"/>
        <v>0.83404063426360808</v>
      </c>
      <c r="BL289" s="24">
        <f t="shared" si="188"/>
        <v>6.4119836268710744</v>
      </c>
      <c r="BM289" s="24">
        <f t="shared" si="189"/>
        <v>7.0091163731289265</v>
      </c>
      <c r="BN289" s="24">
        <f t="shared" si="197"/>
        <v>0.40212945342105144</v>
      </c>
      <c r="BO289" s="24">
        <f t="shared" si="190"/>
        <v>0.55395252232556869</v>
      </c>
      <c r="BP289" s="24">
        <f t="shared" si="191"/>
        <v>1.2310257014364725</v>
      </c>
      <c r="BQ289" s="24">
        <f t="shared" si="192"/>
        <v>0.3138177061195554</v>
      </c>
      <c r="BS289" s="9"/>
      <c r="BT289" s="13"/>
      <c r="BU289" s="14"/>
      <c r="BV289" s="13"/>
      <c r="BW289" s="26"/>
      <c r="BX289" s="27"/>
      <c r="BZ289" s="13"/>
      <c r="CA289" s="14"/>
      <c r="CB289" s="13"/>
      <c r="CC289" s="6"/>
      <c r="CD289" s="28"/>
      <c r="CF289" s="15"/>
      <c r="CG289" s="15"/>
      <c r="CH289" s="15"/>
    </row>
    <row r="290" spans="1:86" ht="18.75">
      <c r="A290">
        <f t="shared" si="198"/>
        <v>287</v>
      </c>
      <c r="B290">
        <f t="shared" si="199"/>
        <v>24.4</v>
      </c>
      <c r="C290">
        <f t="shared" si="200"/>
        <v>3.1</v>
      </c>
      <c r="D290" s="29">
        <f t="shared" si="201"/>
        <v>5.735000394197475</v>
      </c>
      <c r="E290">
        <f t="shared" si="202"/>
        <v>0</v>
      </c>
      <c r="F290">
        <f t="shared" si="203"/>
        <v>31.8</v>
      </c>
      <c r="G290">
        <f t="shared" si="203"/>
        <v>19.5</v>
      </c>
      <c r="H290">
        <v>2002</v>
      </c>
      <c r="I290">
        <v>287</v>
      </c>
      <c r="J290">
        <v>26</v>
      </c>
      <c r="K290">
        <v>31.8</v>
      </c>
      <c r="L290">
        <v>19.5</v>
      </c>
      <c r="M290">
        <v>25.4</v>
      </c>
      <c r="N290">
        <v>54.7</v>
      </c>
      <c r="O290">
        <v>24.4</v>
      </c>
      <c r="P290">
        <v>36.299999999999997</v>
      </c>
      <c r="Q290">
        <v>2.1</v>
      </c>
      <c r="R290">
        <v>17.28</v>
      </c>
      <c r="S290">
        <v>0</v>
      </c>
      <c r="T290">
        <v>31.4</v>
      </c>
      <c r="U290">
        <v>24.3</v>
      </c>
      <c r="V290">
        <v>27.5</v>
      </c>
      <c r="W290">
        <v>27.5</v>
      </c>
      <c r="X290">
        <v>27.3</v>
      </c>
      <c r="Y290">
        <v>27.4</v>
      </c>
      <c r="Z290">
        <v>3.1</v>
      </c>
      <c r="AA290">
        <v>2.6</v>
      </c>
      <c r="AB290">
        <v>85</v>
      </c>
      <c r="AC290">
        <v>33</v>
      </c>
      <c r="AD290">
        <v>7.8</v>
      </c>
      <c r="AE290">
        <v>5.6</v>
      </c>
      <c r="AF290">
        <v>12.6</v>
      </c>
      <c r="AG290"/>
      <c r="AH290"/>
      <c r="AI290"/>
      <c r="AJ290">
        <f t="shared" si="193"/>
        <v>287</v>
      </c>
      <c r="AK290" s="24">
        <f t="shared" si="169"/>
        <v>5.735000394197475</v>
      </c>
      <c r="AL290" s="17">
        <f t="shared" si="170"/>
        <v>25.65</v>
      </c>
      <c r="AM290" s="24">
        <f t="shared" si="171"/>
        <v>2.8551000000000002</v>
      </c>
      <c r="AN290" s="17">
        <f t="shared" si="204"/>
        <v>97.825673040141027</v>
      </c>
      <c r="AO290" s="18">
        <f t="shared" si="172"/>
        <v>6.5084019206297902E-2</v>
      </c>
      <c r="AP290" s="24">
        <f t="shared" si="173"/>
        <v>0.19521665146262207</v>
      </c>
      <c r="AQ290" s="24">
        <f t="shared" si="174"/>
        <v>4.7013009415600848</v>
      </c>
      <c r="AR290" s="24">
        <f t="shared" si="175"/>
        <v>2.2668801009804516</v>
      </c>
      <c r="AS290" s="24">
        <f t="shared" si="176"/>
        <v>3.484090521270268</v>
      </c>
      <c r="AT290" s="24">
        <f t="shared" si="194"/>
        <v>1.2399834152363072</v>
      </c>
      <c r="AU290" s="24">
        <f t="shared" si="195"/>
        <v>1.1471174297406608</v>
      </c>
      <c r="AV290" s="24">
        <f t="shared" si="177"/>
        <v>1.1935504224884839</v>
      </c>
      <c r="AW290" s="24">
        <f t="shared" si="178"/>
        <v>2.2905400987817841</v>
      </c>
      <c r="AX290" s="24">
        <f t="shared" si="179"/>
        <v>13.305600000000002</v>
      </c>
      <c r="AY290" s="24">
        <f t="shared" si="180"/>
        <v>1.0074618176217736</v>
      </c>
      <c r="AZ290" s="24">
        <f t="shared" si="181"/>
        <v>-0.16261270977657588</v>
      </c>
      <c r="BA290" s="24">
        <f t="shared" si="205"/>
        <v>1.4623505712608318</v>
      </c>
      <c r="BB290" s="24">
        <f t="shared" si="206"/>
        <v>-8.9152631349935549E-2</v>
      </c>
      <c r="BC290" s="24">
        <f t="shared" si="207"/>
        <v>0.82370782781916452</v>
      </c>
      <c r="BD290" s="24">
        <f t="shared" si="182"/>
        <v>26.070949534097846</v>
      </c>
      <c r="BE290" s="24">
        <f t="shared" si="208"/>
        <v>19.711723523740698</v>
      </c>
      <c r="BF290" s="18">
        <f t="shared" si="196"/>
        <v>0.8766356721261872</v>
      </c>
      <c r="BG290" s="25">
        <f t="shared" si="183"/>
        <v>8649111897.9619274</v>
      </c>
      <c r="BH290" s="25">
        <f t="shared" si="184"/>
        <v>7335901190.2954779</v>
      </c>
      <c r="BI290" s="24">
        <f t="shared" si="185"/>
        <v>39.187259585863025</v>
      </c>
      <c r="BJ290" s="18">
        <f t="shared" si="186"/>
        <v>0.18705037338792133</v>
      </c>
      <c r="BK290" s="18">
        <f t="shared" si="187"/>
        <v>0.83345815737035289</v>
      </c>
      <c r="BL290" s="24">
        <f t="shared" si="188"/>
        <v>6.1092412404559395</v>
      </c>
      <c r="BM290" s="24">
        <f t="shared" si="189"/>
        <v>7.1963587595440623</v>
      </c>
      <c r="BN290" s="24">
        <f t="shared" si="197"/>
        <v>0.41645594673287395</v>
      </c>
      <c r="BO290" s="24">
        <f t="shared" si="190"/>
        <v>0.57317841638285538</v>
      </c>
      <c r="BP290" s="24">
        <f t="shared" si="191"/>
        <v>1.2819791725900602</v>
      </c>
      <c r="BQ290" s="24">
        <f t="shared" si="192"/>
        <v>0.32347994096912636</v>
      </c>
      <c r="BS290" s="9"/>
      <c r="BT290" s="13"/>
      <c r="BU290" s="14"/>
      <c r="BV290" s="13"/>
      <c r="BW290" s="26"/>
      <c r="BX290" s="27"/>
      <c r="BZ290" s="13"/>
      <c r="CA290" s="14"/>
      <c r="CB290" s="13"/>
      <c r="CC290" s="6"/>
      <c r="CD290" s="28"/>
      <c r="CF290" s="15"/>
      <c r="CG290" s="15"/>
      <c r="CH290" s="15"/>
    </row>
    <row r="291" spans="1:86" ht="18.75">
      <c r="A291">
        <f t="shared" si="198"/>
        <v>288</v>
      </c>
      <c r="B291">
        <f t="shared" si="199"/>
        <v>13.9</v>
      </c>
      <c r="C291">
        <f t="shared" si="200"/>
        <v>1.3</v>
      </c>
      <c r="D291" s="29">
        <f t="shared" si="201"/>
        <v>4.0529520925094618</v>
      </c>
      <c r="E291">
        <f t="shared" si="202"/>
        <v>0</v>
      </c>
      <c r="F291">
        <f t="shared" si="203"/>
        <v>34.5</v>
      </c>
      <c r="G291">
        <f t="shared" si="203"/>
        <v>15.7</v>
      </c>
      <c r="H291">
        <v>2002</v>
      </c>
      <c r="I291">
        <v>288</v>
      </c>
      <c r="J291">
        <v>26</v>
      </c>
      <c r="K291">
        <v>34.5</v>
      </c>
      <c r="L291">
        <v>15.7</v>
      </c>
      <c r="M291">
        <v>24.8</v>
      </c>
      <c r="N291">
        <v>56.4</v>
      </c>
      <c r="O291">
        <v>13.9</v>
      </c>
      <c r="P291">
        <v>31.7</v>
      </c>
      <c r="Q291">
        <v>2.2999999999999998</v>
      </c>
      <c r="R291">
        <v>17.04</v>
      </c>
      <c r="S291">
        <v>0</v>
      </c>
      <c r="T291">
        <v>31.6</v>
      </c>
      <c r="U291">
        <v>22.8</v>
      </c>
      <c r="V291">
        <v>26.9</v>
      </c>
      <c r="W291">
        <v>27.6</v>
      </c>
      <c r="X291">
        <v>27.4</v>
      </c>
      <c r="Y291">
        <v>27.5</v>
      </c>
      <c r="Z291">
        <v>1.3</v>
      </c>
      <c r="AA291">
        <v>0.5</v>
      </c>
      <c r="AB291">
        <v>58</v>
      </c>
      <c r="AC291">
        <v>63</v>
      </c>
      <c r="AD291">
        <v>4.2</v>
      </c>
      <c r="AE291">
        <v>4.5999999999999996</v>
      </c>
      <c r="AF291">
        <v>11.4</v>
      </c>
      <c r="AG291"/>
      <c r="AH291"/>
      <c r="AI291"/>
      <c r="AJ291">
        <f t="shared" si="193"/>
        <v>288</v>
      </c>
      <c r="AK291" s="24">
        <f t="shared" si="169"/>
        <v>4.0529520925094618</v>
      </c>
      <c r="AL291" s="17">
        <f t="shared" si="170"/>
        <v>25.1</v>
      </c>
      <c r="AM291" s="24">
        <f t="shared" si="171"/>
        <v>1.1973</v>
      </c>
      <c r="AN291" s="17">
        <f t="shared" si="204"/>
        <v>97.819356660792025</v>
      </c>
      <c r="AO291" s="18">
        <f t="shared" si="172"/>
        <v>6.5079816880445299E-2</v>
      </c>
      <c r="AP291" s="24">
        <f t="shared" si="173"/>
        <v>0.18973534336087272</v>
      </c>
      <c r="AQ291" s="24">
        <f t="shared" si="174"/>
        <v>5.4691459026600384</v>
      </c>
      <c r="AR291" s="24">
        <f t="shared" si="175"/>
        <v>1.7837358312436735</v>
      </c>
      <c r="AS291" s="24">
        <f t="shared" si="176"/>
        <v>3.6264408669518557</v>
      </c>
      <c r="AT291" s="24">
        <f t="shared" si="194"/>
        <v>1.0060270088214318</v>
      </c>
      <c r="AU291" s="24">
        <f t="shared" si="195"/>
        <v>0.7602112804697454</v>
      </c>
      <c r="AV291" s="24">
        <f t="shared" si="177"/>
        <v>0.88311914464558861</v>
      </c>
      <c r="AW291" s="24">
        <f t="shared" si="178"/>
        <v>2.7433217223062671</v>
      </c>
      <c r="AX291" s="24">
        <f t="shared" si="179"/>
        <v>13.120799999999999</v>
      </c>
      <c r="AY291" s="24">
        <f t="shared" si="180"/>
        <v>1.0080140408291658</v>
      </c>
      <c r="AZ291" s="24">
        <f t="shared" si="181"/>
        <v>-0.16904851469590629</v>
      </c>
      <c r="BA291" s="24">
        <f t="shared" si="205"/>
        <v>1.4579589857246682</v>
      </c>
      <c r="BB291" s="24">
        <f t="shared" si="206"/>
        <v>-9.2648043694557869E-2</v>
      </c>
      <c r="BC291" s="24">
        <f t="shared" si="207"/>
        <v>0.8228210492741157</v>
      </c>
      <c r="BD291" s="24">
        <f t="shared" si="182"/>
        <v>25.858477052651043</v>
      </c>
      <c r="BE291" s="24">
        <f t="shared" si="208"/>
        <v>19.5510773299684</v>
      </c>
      <c r="BF291" s="18">
        <f t="shared" si="196"/>
        <v>0.87156322449201529</v>
      </c>
      <c r="BG291" s="25">
        <f t="shared" si="183"/>
        <v>8959507612.9412384</v>
      </c>
      <c r="BH291" s="25">
        <f t="shared" si="184"/>
        <v>6962250221.2579203</v>
      </c>
      <c r="BI291" s="24">
        <f t="shared" si="185"/>
        <v>39.032189330539232</v>
      </c>
      <c r="BJ291" s="18">
        <f t="shared" si="186"/>
        <v>0.20843581325051436</v>
      </c>
      <c r="BK291" s="18">
        <f t="shared" si="187"/>
        <v>0.8266103530642207</v>
      </c>
      <c r="BL291" s="24">
        <f t="shared" si="188"/>
        <v>6.7250589132883691</v>
      </c>
      <c r="BM291" s="24">
        <f t="shared" si="189"/>
        <v>6.39574108671163</v>
      </c>
      <c r="BN291" s="24">
        <f t="shared" si="197"/>
        <v>0.37533691823425058</v>
      </c>
      <c r="BO291" s="24">
        <f t="shared" si="190"/>
        <v>0.49510723750286462</v>
      </c>
      <c r="BP291" s="24">
        <f t="shared" si="191"/>
        <v>0.64502053782381308</v>
      </c>
      <c r="BQ291" s="24">
        <f t="shared" si="192"/>
        <v>0.28130798225664344</v>
      </c>
      <c r="BS291" s="9"/>
      <c r="BT291" s="13"/>
      <c r="BU291" s="14"/>
      <c r="BV291" s="13"/>
      <c r="BW291" s="26"/>
      <c r="BX291" s="27"/>
      <c r="BZ291" s="13"/>
      <c r="CA291" s="14"/>
      <c r="CB291" s="13"/>
      <c r="CC291" s="6"/>
      <c r="CD291" s="28"/>
      <c r="CF291" s="15"/>
      <c r="CG291" s="15"/>
      <c r="CH291" s="15"/>
    </row>
    <row r="292" spans="1:86" ht="18.75">
      <c r="A292">
        <f t="shared" si="198"/>
        <v>289</v>
      </c>
      <c r="B292">
        <f t="shared" si="199"/>
        <v>14.8</v>
      </c>
      <c r="C292">
        <f t="shared" si="200"/>
        <v>1.5</v>
      </c>
      <c r="D292" s="29">
        <f t="shared" si="201"/>
        <v>4.2346686952204378</v>
      </c>
      <c r="E292">
        <f t="shared" si="202"/>
        <v>0</v>
      </c>
      <c r="F292">
        <f t="shared" si="203"/>
        <v>32.700000000000003</v>
      </c>
      <c r="G292">
        <f t="shared" si="203"/>
        <v>14.6</v>
      </c>
      <c r="H292">
        <v>2002</v>
      </c>
      <c r="I292">
        <v>289</v>
      </c>
      <c r="J292">
        <v>26</v>
      </c>
      <c r="K292">
        <v>32.700000000000003</v>
      </c>
      <c r="L292">
        <v>14.6</v>
      </c>
      <c r="M292">
        <v>24.3</v>
      </c>
      <c r="N292">
        <v>51.9</v>
      </c>
      <c r="O292">
        <v>14.8</v>
      </c>
      <c r="P292">
        <v>32</v>
      </c>
      <c r="Q292">
        <v>2.2000000000000002</v>
      </c>
      <c r="R292">
        <v>18.36</v>
      </c>
      <c r="S292">
        <v>0</v>
      </c>
      <c r="T292">
        <v>31.6</v>
      </c>
      <c r="U292">
        <v>22.6</v>
      </c>
      <c r="V292">
        <v>26.8</v>
      </c>
      <c r="W292">
        <v>27.6</v>
      </c>
      <c r="X292">
        <v>27.4</v>
      </c>
      <c r="Y292">
        <v>27.5</v>
      </c>
      <c r="Z292">
        <v>1.5</v>
      </c>
      <c r="AA292">
        <v>0.4</v>
      </c>
      <c r="AB292">
        <v>142</v>
      </c>
      <c r="AC292">
        <v>69</v>
      </c>
      <c r="AD292">
        <v>5.0999999999999996</v>
      </c>
      <c r="AE292">
        <v>5.0999999999999996</v>
      </c>
      <c r="AF292">
        <v>10.4</v>
      </c>
      <c r="AG292"/>
      <c r="AH292"/>
      <c r="AI292"/>
      <c r="AJ292">
        <f t="shared" si="193"/>
        <v>289</v>
      </c>
      <c r="AK292" s="24">
        <f t="shared" si="169"/>
        <v>4.2346686952204378</v>
      </c>
      <c r="AL292" s="17">
        <f t="shared" si="170"/>
        <v>23.650000000000002</v>
      </c>
      <c r="AM292" s="24">
        <f t="shared" si="171"/>
        <v>1.3815</v>
      </c>
      <c r="AN292" s="17">
        <f t="shared" si="204"/>
        <v>97.802593781353934</v>
      </c>
      <c r="AO292" s="18">
        <f t="shared" si="172"/>
        <v>6.5068664434125262E-2</v>
      </c>
      <c r="AP292" s="24">
        <f t="shared" si="173"/>
        <v>0.17590238182133991</v>
      </c>
      <c r="AQ292" s="24">
        <f t="shared" si="174"/>
        <v>4.9461187754219553</v>
      </c>
      <c r="AR292" s="24">
        <f t="shared" si="175"/>
        <v>1.6619223807933985</v>
      </c>
      <c r="AS292" s="24">
        <f t="shared" si="176"/>
        <v>3.3040205781076768</v>
      </c>
      <c r="AT292" s="24">
        <f t="shared" si="194"/>
        <v>0.86253771563177384</v>
      </c>
      <c r="AU292" s="24">
        <f t="shared" si="195"/>
        <v>0.73202557876244934</v>
      </c>
      <c r="AV292" s="24">
        <f t="shared" si="177"/>
        <v>0.79728164719711159</v>
      </c>
      <c r="AW292" s="24">
        <f t="shared" si="178"/>
        <v>2.506738930910565</v>
      </c>
      <c r="AX292" s="24">
        <f t="shared" si="179"/>
        <v>14.1372</v>
      </c>
      <c r="AY292" s="24">
        <f t="shared" si="180"/>
        <v>1.0085638893033033</v>
      </c>
      <c r="AZ292" s="24">
        <f t="shared" si="181"/>
        <v>-0.17543422689196619</v>
      </c>
      <c r="BA292" s="24">
        <f t="shared" si="205"/>
        <v>1.4535898687033815</v>
      </c>
      <c r="BB292" s="24">
        <f t="shared" si="206"/>
        <v>-9.6112457322132527E-2</v>
      </c>
      <c r="BC292" s="24">
        <f t="shared" si="207"/>
        <v>0.82190748890055088</v>
      </c>
      <c r="BD292" s="24">
        <f t="shared" si="182"/>
        <v>25.646994861545444</v>
      </c>
      <c r="BE292" s="24">
        <f t="shared" si="208"/>
        <v>19.391179874917277</v>
      </c>
      <c r="BF292" s="18">
        <f t="shared" si="196"/>
        <v>0.94682222115575743</v>
      </c>
      <c r="BG292" s="25">
        <f t="shared" si="183"/>
        <v>8751666039.2753296</v>
      </c>
      <c r="BH292" s="25">
        <f t="shared" si="184"/>
        <v>6856803428.4044733</v>
      </c>
      <c r="BI292" s="24">
        <f t="shared" si="185"/>
        <v>38.264162900017034</v>
      </c>
      <c r="BJ292" s="18">
        <f t="shared" si="186"/>
        <v>0.2149931190491364</v>
      </c>
      <c r="BK292" s="18">
        <f t="shared" si="187"/>
        <v>0.92820999856027264</v>
      </c>
      <c r="BL292" s="24">
        <f t="shared" si="188"/>
        <v>7.635949004961299</v>
      </c>
      <c r="BM292" s="24">
        <f t="shared" si="189"/>
        <v>6.501250995038701</v>
      </c>
      <c r="BN292" s="24">
        <f t="shared" si="197"/>
        <v>0.35409863807400332</v>
      </c>
      <c r="BO292" s="24">
        <f t="shared" si="190"/>
        <v>0.46658289821703075</v>
      </c>
      <c r="BP292" s="24">
        <f t="shared" si="191"/>
        <v>0.68327553105689809</v>
      </c>
      <c r="BQ292" s="24">
        <f t="shared" si="192"/>
        <v>0.27153444862681814</v>
      </c>
      <c r="BS292" s="9"/>
      <c r="BT292" s="13"/>
      <c r="BU292" s="14"/>
      <c r="BV292" s="13"/>
      <c r="BW292" s="26"/>
      <c r="BX292" s="27"/>
      <c r="BZ292" s="13"/>
      <c r="CA292" s="14"/>
      <c r="CB292" s="13"/>
      <c r="CC292" s="6"/>
      <c r="CD292" s="28"/>
      <c r="CF292" s="15"/>
      <c r="CG292" s="15"/>
      <c r="CH292" s="15"/>
    </row>
    <row r="293" spans="1:86" ht="18.75">
      <c r="A293">
        <f t="shared" si="198"/>
        <v>290</v>
      </c>
      <c r="B293">
        <f t="shared" si="199"/>
        <v>29.9</v>
      </c>
      <c r="C293">
        <f t="shared" si="200"/>
        <v>2.1</v>
      </c>
      <c r="D293" s="29">
        <f t="shared" si="201"/>
        <v>3.799501957384567</v>
      </c>
      <c r="E293">
        <f t="shared" si="202"/>
        <v>0</v>
      </c>
      <c r="F293">
        <f t="shared" si="203"/>
        <v>28.4</v>
      </c>
      <c r="G293">
        <f t="shared" si="203"/>
        <v>14.6</v>
      </c>
      <c r="H293">
        <v>2002</v>
      </c>
      <c r="I293">
        <v>290</v>
      </c>
      <c r="J293">
        <v>26</v>
      </c>
      <c r="K293">
        <v>28.4</v>
      </c>
      <c r="L293">
        <v>14.6</v>
      </c>
      <c r="M293">
        <v>20.6</v>
      </c>
      <c r="N293">
        <v>79.3</v>
      </c>
      <c r="O293">
        <v>29.9</v>
      </c>
      <c r="P293">
        <v>52.3</v>
      </c>
      <c r="Q293">
        <v>1.3</v>
      </c>
      <c r="R293">
        <v>14.29</v>
      </c>
      <c r="S293">
        <v>0</v>
      </c>
      <c r="T293">
        <v>30</v>
      </c>
      <c r="U293">
        <v>22.6</v>
      </c>
      <c r="V293">
        <v>25.9</v>
      </c>
      <c r="W293">
        <v>27.6</v>
      </c>
      <c r="X293">
        <v>27.4</v>
      </c>
      <c r="Y293">
        <v>27.5</v>
      </c>
      <c r="Z293">
        <v>2.1</v>
      </c>
      <c r="AA293">
        <v>0.6</v>
      </c>
      <c r="AB293">
        <v>228</v>
      </c>
      <c r="AC293">
        <v>69</v>
      </c>
      <c r="AD293">
        <v>8.6</v>
      </c>
      <c r="AE293">
        <v>3.7</v>
      </c>
      <c r="AF293">
        <v>8.6999999999999993</v>
      </c>
      <c r="AG293"/>
      <c r="AH293"/>
      <c r="AI293"/>
      <c r="AJ293">
        <f t="shared" si="193"/>
        <v>290</v>
      </c>
      <c r="AK293" s="24">
        <f t="shared" si="169"/>
        <v>3.799501957384567</v>
      </c>
      <c r="AL293" s="17">
        <f t="shared" si="170"/>
        <v>21.5</v>
      </c>
      <c r="AM293" s="24">
        <f t="shared" si="171"/>
        <v>1.9341000000000002</v>
      </c>
      <c r="AN293" s="17">
        <f t="shared" si="204"/>
        <v>97.777439174656976</v>
      </c>
      <c r="AO293" s="18">
        <f t="shared" si="172"/>
        <v>6.5051928920281984E-2</v>
      </c>
      <c r="AP293" s="24">
        <f t="shared" si="173"/>
        <v>0.15696248297524862</v>
      </c>
      <c r="AQ293" s="24">
        <f t="shared" si="174"/>
        <v>3.868863716528768</v>
      </c>
      <c r="AR293" s="24">
        <f t="shared" si="175"/>
        <v>1.6619223807933985</v>
      </c>
      <c r="AS293" s="24">
        <f t="shared" si="176"/>
        <v>2.7653930486610832</v>
      </c>
      <c r="AT293" s="24">
        <f t="shared" si="194"/>
        <v>1.3179044479691648</v>
      </c>
      <c r="AU293" s="24">
        <f t="shared" si="195"/>
        <v>1.1567902512421016</v>
      </c>
      <c r="AV293" s="24">
        <f t="shared" si="177"/>
        <v>1.2373473496056331</v>
      </c>
      <c r="AW293" s="24">
        <f t="shared" si="178"/>
        <v>1.5280456990554501</v>
      </c>
      <c r="AX293" s="24">
        <f t="shared" si="179"/>
        <v>11.003299999999999</v>
      </c>
      <c r="AY293" s="24">
        <f t="shared" si="180"/>
        <v>1.0091112001122164</v>
      </c>
      <c r="AZ293" s="24">
        <f t="shared" si="181"/>
        <v>-0.18176795414041763</v>
      </c>
      <c r="BA293" s="24">
        <f t="shared" si="205"/>
        <v>1.4492443104877148</v>
      </c>
      <c r="BB293" s="24">
        <f t="shared" si="206"/>
        <v>-9.9544796685903297E-2</v>
      </c>
      <c r="BC293" s="24">
        <f t="shared" si="207"/>
        <v>0.82096825863573397</v>
      </c>
      <c r="BD293" s="24">
        <f t="shared" si="182"/>
        <v>25.436591941943686</v>
      </c>
      <c r="BE293" s="24">
        <f t="shared" si="208"/>
        <v>19.232098435464781</v>
      </c>
      <c r="BF293" s="18">
        <f t="shared" si="196"/>
        <v>0.74302864286762649</v>
      </c>
      <c r="BG293" s="25">
        <f t="shared" si="183"/>
        <v>8269798705.6216097</v>
      </c>
      <c r="BH293" s="25">
        <f t="shared" si="184"/>
        <v>6856803428.4044733</v>
      </c>
      <c r="BI293" s="24">
        <f t="shared" si="185"/>
        <v>37.082865131564944</v>
      </c>
      <c r="BJ293" s="18">
        <f t="shared" si="186"/>
        <v>0.18426943764222001</v>
      </c>
      <c r="BK293" s="18">
        <f t="shared" si="187"/>
        <v>0.65308866787129582</v>
      </c>
      <c r="BL293" s="24">
        <f t="shared" si="188"/>
        <v>4.4627107624130478</v>
      </c>
      <c r="BM293" s="24">
        <f t="shared" si="189"/>
        <v>6.5405892375869517</v>
      </c>
      <c r="BN293" s="24">
        <f t="shared" si="197"/>
        <v>0.45770393545045152</v>
      </c>
      <c r="BO293" s="24">
        <f t="shared" si="190"/>
        <v>0.41886386775595719</v>
      </c>
      <c r="BP293" s="24">
        <f t="shared" si="191"/>
        <v>0.58721450061848013</v>
      </c>
      <c r="BQ293" s="24">
        <f t="shared" si="192"/>
        <v>0.2647921700419345</v>
      </c>
      <c r="BS293" s="9"/>
      <c r="BT293" s="13"/>
      <c r="BU293" s="14"/>
      <c r="BV293" s="13"/>
      <c r="BW293" s="26"/>
      <c r="BX293" s="27"/>
      <c r="BZ293" s="13"/>
      <c r="CA293" s="14"/>
      <c r="CB293" s="13"/>
      <c r="CC293" s="6"/>
      <c r="CD293" s="28"/>
      <c r="CF293" s="15"/>
      <c r="CG293" s="15"/>
      <c r="CH293" s="15"/>
    </row>
    <row r="294" spans="1:86" ht="18.75">
      <c r="A294">
        <f t="shared" si="198"/>
        <v>291</v>
      </c>
      <c r="B294">
        <f t="shared" si="199"/>
        <v>26.9</v>
      </c>
      <c r="C294">
        <f t="shared" si="200"/>
        <v>1.6</v>
      </c>
      <c r="D294" s="29">
        <f t="shared" si="201"/>
        <v>3.5202004921804226</v>
      </c>
      <c r="E294">
        <f t="shared" si="202"/>
        <v>0</v>
      </c>
      <c r="F294">
        <f t="shared" si="203"/>
        <v>26.4</v>
      </c>
      <c r="G294">
        <f t="shared" si="203"/>
        <v>11.6</v>
      </c>
      <c r="H294">
        <v>2002</v>
      </c>
      <c r="I294">
        <v>291</v>
      </c>
      <c r="J294">
        <v>26</v>
      </c>
      <c r="K294">
        <v>26.4</v>
      </c>
      <c r="L294">
        <v>11.6</v>
      </c>
      <c r="M294">
        <v>19</v>
      </c>
      <c r="N294">
        <v>78.2</v>
      </c>
      <c r="O294">
        <v>26.9</v>
      </c>
      <c r="P294">
        <v>48.5</v>
      </c>
      <c r="Q294">
        <v>1.3</v>
      </c>
      <c r="R294">
        <v>18.46</v>
      </c>
      <c r="S294">
        <v>0</v>
      </c>
      <c r="T294">
        <v>29.1</v>
      </c>
      <c r="U294">
        <v>20.2</v>
      </c>
      <c r="V294">
        <v>24.3</v>
      </c>
      <c r="W294">
        <v>27.4</v>
      </c>
      <c r="X294">
        <v>26.9</v>
      </c>
      <c r="Y294">
        <v>27.2</v>
      </c>
      <c r="Z294">
        <v>1.6</v>
      </c>
      <c r="AA294">
        <v>0.4</v>
      </c>
      <c r="AB294">
        <v>250</v>
      </c>
      <c r="AC294">
        <v>70</v>
      </c>
      <c r="AD294">
        <v>6.2</v>
      </c>
      <c r="AE294">
        <v>4.3</v>
      </c>
      <c r="AF294">
        <v>6.4</v>
      </c>
      <c r="AG294"/>
      <c r="AH294"/>
      <c r="AI294"/>
      <c r="AJ294">
        <f t="shared" si="193"/>
        <v>291</v>
      </c>
      <c r="AK294" s="24">
        <f t="shared" si="169"/>
        <v>3.5202004921804226</v>
      </c>
      <c r="AL294" s="17">
        <f t="shared" si="170"/>
        <v>19</v>
      </c>
      <c r="AM294" s="24">
        <f t="shared" si="171"/>
        <v>1.4736000000000002</v>
      </c>
      <c r="AN294" s="17">
        <f t="shared" si="204"/>
        <v>97.747730849150059</v>
      </c>
      <c r="AO294" s="18">
        <f t="shared" si="172"/>
        <v>6.5032163789434522E-2</v>
      </c>
      <c r="AP294" s="24">
        <f t="shared" si="173"/>
        <v>0.13713423384165116</v>
      </c>
      <c r="AQ294" s="24">
        <f t="shared" si="174"/>
        <v>3.4417464345283828</v>
      </c>
      <c r="AR294" s="24">
        <f t="shared" si="175"/>
        <v>1.3659958455711463</v>
      </c>
      <c r="AS294" s="24">
        <f t="shared" si="176"/>
        <v>2.4038711400497643</v>
      </c>
      <c r="AT294" s="24">
        <f t="shared" si="194"/>
        <v>1.0682087512366365</v>
      </c>
      <c r="AU294" s="24">
        <f t="shared" si="195"/>
        <v>0.92582979088813488</v>
      </c>
      <c r="AV294" s="24">
        <f t="shared" si="177"/>
        <v>0.99701927106238575</v>
      </c>
      <c r="AW294" s="24">
        <f t="shared" si="178"/>
        <v>1.4068518689873786</v>
      </c>
      <c r="AX294" s="24">
        <f t="shared" si="179"/>
        <v>14.214200000000002</v>
      </c>
      <c r="AY294" s="24">
        <f t="shared" si="180"/>
        <v>1.0096558110759004</v>
      </c>
      <c r="AZ294" s="24">
        <f t="shared" si="181"/>
        <v>-0.18804781962118322</v>
      </c>
      <c r="BA294" s="24">
        <f t="shared" si="205"/>
        <v>1.4449234208585309</v>
      </c>
      <c r="BB294" s="24">
        <f t="shared" si="206"/>
        <v>-0.10294400541419019</v>
      </c>
      <c r="BC294" s="24">
        <f t="shared" si="207"/>
        <v>0.82000450041710282</v>
      </c>
      <c r="BD294" s="24">
        <f t="shared" si="182"/>
        <v>25.227357064776889</v>
      </c>
      <c r="BE294" s="24">
        <f t="shared" si="208"/>
        <v>19.073900129536511</v>
      </c>
      <c r="BF294" s="18">
        <f t="shared" si="196"/>
        <v>0.96781465115328624</v>
      </c>
      <c r="BG294" s="25">
        <f t="shared" si="183"/>
        <v>8052584441.8166809</v>
      </c>
      <c r="BH294" s="25">
        <f t="shared" si="184"/>
        <v>6575305520.6039619</v>
      </c>
      <c r="BI294" s="24">
        <f t="shared" si="185"/>
        <v>35.86027224287421</v>
      </c>
      <c r="BJ294" s="18">
        <f t="shared" si="186"/>
        <v>0.2002088067408295</v>
      </c>
      <c r="BK294" s="18">
        <f t="shared" si="187"/>
        <v>0.9565497790569365</v>
      </c>
      <c r="BL294" s="24">
        <f t="shared" si="188"/>
        <v>6.8675896152839178</v>
      </c>
      <c r="BM294" s="24">
        <f t="shared" si="189"/>
        <v>7.346610384716084</v>
      </c>
      <c r="BN294" s="24">
        <f t="shared" si="197"/>
        <v>0.39797456038548668</v>
      </c>
      <c r="BO294" s="24">
        <f t="shared" si="190"/>
        <v>0.41104848886799256</v>
      </c>
      <c r="BP294" s="24">
        <f t="shared" si="191"/>
        <v>0.41531531154995954</v>
      </c>
      <c r="BQ294" s="24">
        <f t="shared" si="192"/>
        <v>0.23474907246152332</v>
      </c>
      <c r="BS294" s="9"/>
      <c r="BT294" s="13"/>
      <c r="BU294" s="14"/>
      <c r="BV294" s="13"/>
      <c r="BW294" s="26"/>
      <c r="BX294" s="27"/>
      <c r="BZ294" s="13"/>
      <c r="CA294" s="14"/>
      <c r="CB294" s="13"/>
      <c r="CC294" s="6"/>
      <c r="CD294" s="28"/>
      <c r="CF294" s="15"/>
      <c r="CG294" s="15"/>
      <c r="CH294" s="15"/>
    </row>
    <row r="295" spans="1:86" ht="18.75">
      <c r="A295">
        <f t="shared" si="198"/>
        <v>292</v>
      </c>
      <c r="B295">
        <f t="shared" si="199"/>
        <v>24</v>
      </c>
      <c r="C295">
        <f t="shared" si="200"/>
        <v>1.4</v>
      </c>
      <c r="D295" s="29">
        <f t="shared" si="201"/>
        <v>3.6022915535831506</v>
      </c>
      <c r="E295">
        <f t="shared" si="202"/>
        <v>0</v>
      </c>
      <c r="F295">
        <f t="shared" si="203"/>
        <v>29.2</v>
      </c>
      <c r="G295">
        <f t="shared" si="203"/>
        <v>12.4</v>
      </c>
      <c r="H295">
        <v>2002</v>
      </c>
      <c r="I295">
        <v>292</v>
      </c>
      <c r="J295">
        <v>26</v>
      </c>
      <c r="K295">
        <v>29.2</v>
      </c>
      <c r="L295">
        <v>12.4</v>
      </c>
      <c r="M295">
        <v>20.6</v>
      </c>
      <c r="N295">
        <v>67.5</v>
      </c>
      <c r="O295">
        <v>24</v>
      </c>
      <c r="P295">
        <v>43.5</v>
      </c>
      <c r="Q295">
        <v>1.5</v>
      </c>
      <c r="R295">
        <v>17.97</v>
      </c>
      <c r="S295">
        <v>0</v>
      </c>
      <c r="T295">
        <v>29.7</v>
      </c>
      <c r="U295">
        <v>20.399999999999999</v>
      </c>
      <c r="V295">
        <v>24.6</v>
      </c>
      <c r="W295">
        <v>27</v>
      </c>
      <c r="X295">
        <v>26.6</v>
      </c>
      <c r="Y295">
        <v>26.8</v>
      </c>
      <c r="Z295">
        <v>1.4</v>
      </c>
      <c r="AA295">
        <v>0.4</v>
      </c>
      <c r="AB295">
        <v>44</v>
      </c>
      <c r="AC295">
        <v>69</v>
      </c>
      <c r="AD295">
        <v>4.4000000000000004</v>
      </c>
      <c r="AE295">
        <v>4.4000000000000004</v>
      </c>
      <c r="AF295">
        <v>8.1</v>
      </c>
      <c r="AG295"/>
      <c r="AH295"/>
      <c r="AI295"/>
      <c r="AJ295">
        <f t="shared" si="193"/>
        <v>292</v>
      </c>
      <c r="AK295" s="24">
        <f t="shared" si="169"/>
        <v>3.6022915535831506</v>
      </c>
      <c r="AL295" s="17">
        <f t="shared" si="170"/>
        <v>20.8</v>
      </c>
      <c r="AM295" s="24">
        <f t="shared" si="171"/>
        <v>1.2893999999999999</v>
      </c>
      <c r="AN295" s="17">
        <f t="shared" si="204"/>
        <v>97.769171044760441</v>
      </c>
      <c r="AO295" s="18">
        <f t="shared" si="172"/>
        <v>6.5046428082840613E-2</v>
      </c>
      <c r="AP295" s="24">
        <f t="shared" si="173"/>
        <v>0.15118079361047537</v>
      </c>
      <c r="AQ295" s="24">
        <f t="shared" si="174"/>
        <v>4.0522081272490516</v>
      </c>
      <c r="AR295" s="24">
        <f t="shared" si="175"/>
        <v>1.4399889496967868</v>
      </c>
      <c r="AS295" s="24">
        <f t="shared" si="176"/>
        <v>2.7460985384729191</v>
      </c>
      <c r="AT295" s="24">
        <f t="shared" si="194"/>
        <v>0.97199254104533106</v>
      </c>
      <c r="AU295" s="24">
        <f t="shared" si="195"/>
        <v>0.97252995053977231</v>
      </c>
      <c r="AV295" s="24">
        <f t="shared" si="177"/>
        <v>0.97226124579255169</v>
      </c>
      <c r="AW295" s="24">
        <f t="shared" si="178"/>
        <v>1.7738372926803674</v>
      </c>
      <c r="AX295" s="24">
        <f t="shared" si="179"/>
        <v>13.8369</v>
      </c>
      <c r="AY295" s="24">
        <f t="shared" si="180"/>
        <v>1.0101975608143732</v>
      </c>
      <c r="AZ295" s="24">
        <f t="shared" si="181"/>
        <v>-0.19427196247459103</v>
      </c>
      <c r="BA295" s="24">
        <f t="shared" si="205"/>
        <v>1.4406283293982798</v>
      </c>
      <c r="BB295" s="24">
        <f t="shared" si="206"/>
        <v>-0.10630904672212421</v>
      </c>
      <c r="BC295" s="24">
        <f t="shared" si="207"/>
        <v>0.81901738469212237</v>
      </c>
      <c r="BD295" s="24">
        <f t="shared" si="182"/>
        <v>25.01937871880488</v>
      </c>
      <c r="BE295" s="24">
        <f t="shared" si="208"/>
        <v>18.916651861713994</v>
      </c>
      <c r="BF295" s="18">
        <f t="shared" si="196"/>
        <v>0.9499566906113045</v>
      </c>
      <c r="BG295" s="25">
        <f t="shared" si="183"/>
        <v>8357903388.1276445</v>
      </c>
      <c r="BH295" s="25">
        <f t="shared" si="184"/>
        <v>6649507698.2605858</v>
      </c>
      <c r="BI295" s="24">
        <f t="shared" si="185"/>
        <v>36.790668278280741</v>
      </c>
      <c r="BJ295" s="18">
        <f t="shared" si="186"/>
        <v>0.2019553680234758</v>
      </c>
      <c r="BK295" s="18">
        <f t="shared" si="187"/>
        <v>0.93244153232526117</v>
      </c>
      <c r="BL295" s="24">
        <f t="shared" si="188"/>
        <v>6.9281086086231998</v>
      </c>
      <c r="BM295" s="24">
        <f t="shared" si="189"/>
        <v>6.9087913913768002</v>
      </c>
      <c r="BN295" s="24">
        <f t="shared" si="197"/>
        <v>0.38446251482341687</v>
      </c>
      <c r="BO295" s="24">
        <f t="shared" si="190"/>
        <v>0.42614643869852648</v>
      </c>
      <c r="BP295" s="24">
        <f t="shared" si="191"/>
        <v>0.45549033980807657</v>
      </c>
      <c r="BQ295" s="24">
        <f t="shared" si="192"/>
        <v>0.24474331557912099</v>
      </c>
      <c r="BS295" s="9"/>
      <c r="BT295" s="13"/>
      <c r="BU295" s="14"/>
      <c r="BV295" s="13"/>
      <c r="BW295" s="26"/>
      <c r="BX295" s="27"/>
      <c r="BZ295" s="13"/>
      <c r="CA295" s="14"/>
      <c r="CB295" s="13"/>
      <c r="CC295" s="6"/>
      <c r="CD295" s="28"/>
      <c r="CF295" s="15"/>
      <c r="CG295" s="15"/>
      <c r="CH295" s="15"/>
    </row>
    <row r="296" spans="1:86" ht="18.75">
      <c r="A296">
        <f t="shared" si="198"/>
        <v>293</v>
      </c>
      <c r="B296">
        <f t="shared" si="199"/>
        <v>18.5</v>
      </c>
      <c r="C296">
        <f t="shared" si="200"/>
        <v>1.6</v>
      </c>
      <c r="D296" s="29">
        <f t="shared" si="201"/>
        <v>3.7412431717809671</v>
      </c>
      <c r="E296">
        <f t="shared" si="202"/>
        <v>0</v>
      </c>
      <c r="F296">
        <f t="shared" si="203"/>
        <v>30.3</v>
      </c>
      <c r="G296">
        <f t="shared" si="203"/>
        <v>13.5</v>
      </c>
      <c r="H296">
        <v>2002</v>
      </c>
      <c r="I296">
        <v>293</v>
      </c>
      <c r="J296">
        <v>26</v>
      </c>
      <c r="K296">
        <v>30.3</v>
      </c>
      <c r="L296">
        <v>13.5</v>
      </c>
      <c r="M296">
        <v>21.4</v>
      </c>
      <c r="N296">
        <v>74.400000000000006</v>
      </c>
      <c r="O296">
        <v>18.5</v>
      </c>
      <c r="P296">
        <v>40.4</v>
      </c>
      <c r="Q296">
        <v>1.7</v>
      </c>
      <c r="R296">
        <v>14.79</v>
      </c>
      <c r="S296">
        <v>0</v>
      </c>
      <c r="T296">
        <v>28.7</v>
      </c>
      <c r="U296">
        <v>21.1</v>
      </c>
      <c r="V296">
        <v>24.5</v>
      </c>
      <c r="W296">
        <v>26.8</v>
      </c>
      <c r="X296">
        <v>26.5</v>
      </c>
      <c r="Y296">
        <v>26.6</v>
      </c>
      <c r="Z296">
        <v>1.6</v>
      </c>
      <c r="AA296">
        <v>0.7</v>
      </c>
      <c r="AB296">
        <v>75</v>
      </c>
      <c r="AC296">
        <v>59</v>
      </c>
      <c r="AD296">
        <v>6.1</v>
      </c>
      <c r="AE296">
        <v>3.9</v>
      </c>
      <c r="AF296">
        <v>9.1</v>
      </c>
      <c r="AG296"/>
      <c r="AH296"/>
      <c r="AI296"/>
      <c r="AJ296">
        <f t="shared" si="193"/>
        <v>293</v>
      </c>
      <c r="AK296" s="24">
        <f t="shared" si="169"/>
        <v>3.7412431717809671</v>
      </c>
      <c r="AL296" s="17">
        <f t="shared" si="170"/>
        <v>21.9</v>
      </c>
      <c r="AM296" s="24">
        <f t="shared" si="171"/>
        <v>1.4736000000000002</v>
      </c>
      <c r="AN296" s="17">
        <f t="shared" si="204"/>
        <v>97.782146459525791</v>
      </c>
      <c r="AO296" s="18">
        <f t="shared" si="172"/>
        <v>6.5055060705725309E-2</v>
      </c>
      <c r="AP296" s="24">
        <f t="shared" si="173"/>
        <v>0.16034939848006349</v>
      </c>
      <c r="AQ296" s="24">
        <f t="shared" si="174"/>
        <v>4.3166253828706109</v>
      </c>
      <c r="AR296" s="24">
        <f t="shared" si="175"/>
        <v>1.5474672427794578</v>
      </c>
      <c r="AS296" s="24">
        <f t="shared" si="176"/>
        <v>2.9320463128250345</v>
      </c>
      <c r="AT296" s="24">
        <f t="shared" si="194"/>
        <v>1.1513156286279167</v>
      </c>
      <c r="AU296" s="24">
        <f t="shared" si="195"/>
        <v>0.79857569583106303</v>
      </c>
      <c r="AV296" s="24">
        <f t="shared" si="177"/>
        <v>0.97494566222948986</v>
      </c>
      <c r="AW296" s="24">
        <f t="shared" si="178"/>
        <v>1.9571006505955446</v>
      </c>
      <c r="AX296" s="24">
        <f t="shared" si="179"/>
        <v>11.388299999999999</v>
      </c>
      <c r="AY296" s="24">
        <f t="shared" si="180"/>
        <v>1.0107362887954954</v>
      </c>
      <c r="AZ296" s="24">
        <f t="shared" si="181"/>
        <v>-0.20043853835278497</v>
      </c>
      <c r="BA296" s="24">
        <f t="shared" si="205"/>
        <v>1.4363601857473425</v>
      </c>
      <c r="BB296" s="24">
        <f t="shared" si="206"/>
        <v>-0.10963890379092267</v>
      </c>
      <c r="BC296" s="24">
        <f t="shared" si="207"/>
        <v>0.81800810889709763</v>
      </c>
      <c r="BD296" s="24">
        <f t="shared" si="182"/>
        <v>24.812745039528714</v>
      </c>
      <c r="BE296" s="24">
        <f t="shared" si="208"/>
        <v>18.760420269486868</v>
      </c>
      <c r="BF296" s="18">
        <f t="shared" si="196"/>
        <v>0.78836186969944322</v>
      </c>
      <c r="BG296" s="25">
        <f t="shared" si="183"/>
        <v>8480194513.4024105</v>
      </c>
      <c r="BH296" s="25">
        <f t="shared" si="184"/>
        <v>6752558978.9507742</v>
      </c>
      <c r="BI296" s="24">
        <f t="shared" si="185"/>
        <v>37.343095186503831</v>
      </c>
      <c r="BJ296" s="18">
        <f t="shared" si="186"/>
        <v>0.20176492854670347</v>
      </c>
      <c r="BK296" s="18">
        <f t="shared" si="187"/>
        <v>0.71428852409424837</v>
      </c>
      <c r="BL296" s="24">
        <f t="shared" si="188"/>
        <v>5.381826122019282</v>
      </c>
      <c r="BM296" s="24">
        <f t="shared" si="189"/>
        <v>6.0064738779807172</v>
      </c>
      <c r="BN296" s="24">
        <f t="shared" si="197"/>
        <v>0.40611723312918985</v>
      </c>
      <c r="BO296" s="24">
        <f t="shared" si="190"/>
        <v>0.39295886511473227</v>
      </c>
      <c r="BP296" s="24">
        <f t="shared" si="191"/>
        <v>0.57227665761552216</v>
      </c>
      <c r="BQ296" s="24">
        <f t="shared" si="192"/>
        <v>0.25799860592081414</v>
      </c>
      <c r="BS296" s="9"/>
      <c r="BT296" s="13"/>
      <c r="BU296" s="14"/>
      <c r="BV296" s="13"/>
      <c r="BW296" s="26"/>
      <c r="BX296" s="27"/>
      <c r="BZ296" s="13"/>
      <c r="CA296" s="14"/>
      <c r="CB296" s="13"/>
      <c r="CC296" s="6"/>
      <c r="CD296" s="28"/>
      <c r="CF296" s="15"/>
      <c r="CG296" s="15"/>
      <c r="CH296" s="15"/>
    </row>
    <row r="297" spans="1:86" ht="18.75">
      <c r="A297">
        <f t="shared" si="198"/>
        <v>294</v>
      </c>
      <c r="B297">
        <f t="shared" si="199"/>
        <v>19.3</v>
      </c>
      <c r="C297">
        <f t="shared" si="200"/>
        <v>1.3</v>
      </c>
      <c r="D297" s="29">
        <f t="shared" si="201"/>
        <v>3.5912082931690104</v>
      </c>
      <c r="E297">
        <f t="shared" si="202"/>
        <v>0</v>
      </c>
      <c r="F297">
        <f t="shared" si="203"/>
        <v>30.4</v>
      </c>
      <c r="G297">
        <f t="shared" si="203"/>
        <v>12.9</v>
      </c>
      <c r="H297">
        <v>2002</v>
      </c>
      <c r="I297">
        <v>294</v>
      </c>
      <c r="J297">
        <v>26</v>
      </c>
      <c r="K297">
        <v>30.4</v>
      </c>
      <c r="L297">
        <v>12.9</v>
      </c>
      <c r="M297">
        <v>21.3</v>
      </c>
      <c r="N297">
        <v>59.8</v>
      </c>
      <c r="O297">
        <v>19.3</v>
      </c>
      <c r="P297">
        <v>37.799999999999997</v>
      </c>
      <c r="Q297">
        <v>1.7</v>
      </c>
      <c r="R297">
        <v>17.760000000000002</v>
      </c>
      <c r="S297">
        <v>0</v>
      </c>
      <c r="T297">
        <v>29.8</v>
      </c>
      <c r="U297">
        <v>20.399999999999999</v>
      </c>
      <c r="V297">
        <v>24.8</v>
      </c>
      <c r="W297">
        <v>26.6</v>
      </c>
      <c r="X297">
        <v>26.3</v>
      </c>
      <c r="Y297">
        <v>26.5</v>
      </c>
      <c r="Z297">
        <v>1.3</v>
      </c>
      <c r="AA297">
        <v>0.5</v>
      </c>
      <c r="AB297">
        <v>75</v>
      </c>
      <c r="AC297">
        <v>62</v>
      </c>
      <c r="AD297">
        <v>4.4000000000000004</v>
      </c>
      <c r="AE297">
        <v>4.4000000000000004</v>
      </c>
      <c r="AF297">
        <v>8.9</v>
      </c>
      <c r="AG297"/>
      <c r="AH297"/>
      <c r="AI297"/>
      <c r="AJ297">
        <f t="shared" si="193"/>
        <v>294</v>
      </c>
      <c r="AK297" s="24">
        <f t="shared" si="169"/>
        <v>3.5912082931690104</v>
      </c>
      <c r="AL297" s="17">
        <f t="shared" si="170"/>
        <v>21.65</v>
      </c>
      <c r="AM297" s="24">
        <f t="shared" si="171"/>
        <v>1.1973</v>
      </c>
      <c r="AN297" s="17">
        <f t="shared" si="204"/>
        <v>97.779205881890988</v>
      </c>
      <c r="AO297" s="18">
        <f t="shared" si="172"/>
        <v>6.5053104321421348E-2</v>
      </c>
      <c r="AP297" s="24">
        <f t="shared" si="173"/>
        <v>0.15822542203311099</v>
      </c>
      <c r="AQ297" s="24">
        <f t="shared" si="174"/>
        <v>4.3413906376622462</v>
      </c>
      <c r="AR297" s="24">
        <f t="shared" si="175"/>
        <v>1.4880015210641748</v>
      </c>
      <c r="AS297" s="24">
        <f t="shared" si="176"/>
        <v>2.9146960793632104</v>
      </c>
      <c r="AT297" s="24">
        <f>AR297*N297/100</f>
        <v>0.88982490959637639</v>
      </c>
      <c r="AU297" s="24">
        <f t="shared" si="195"/>
        <v>0.83788839306881358</v>
      </c>
      <c r="AV297" s="24">
        <f>(AT297+AU297)/2</f>
        <v>0.86385665133259493</v>
      </c>
      <c r="AW297" s="24">
        <f t="shared" si="178"/>
        <v>2.0508394280306153</v>
      </c>
      <c r="AX297" s="24">
        <f>R297*0.77</f>
        <v>13.675200000000002</v>
      </c>
      <c r="AY297" s="24">
        <f t="shared" si="180"/>
        <v>1.0112718353825392</v>
      </c>
      <c r="AZ297" s="24">
        <f t="shared" si="181"/>
        <v>-0.20654571996624763</v>
      </c>
      <c r="BA297" s="24">
        <f t="shared" si="205"/>
        <v>1.432120159802615</v>
      </c>
      <c r="BB297" s="24">
        <f t="shared" si="206"/>
        <v>-0.11293258011445544</v>
      </c>
      <c r="BC297" s="24">
        <f t="shared" si="207"/>
        <v>0.81697789590738912</v>
      </c>
      <c r="BD297" s="24">
        <f t="shared" si="182"/>
        <v>24.607543739084935</v>
      </c>
      <c r="BE297" s="24">
        <f t="shared" si="208"/>
        <v>18.605271670247337</v>
      </c>
      <c r="BF297" s="18">
        <f t="shared" si="196"/>
        <v>0.95456816297936387</v>
      </c>
      <c r="BG297" s="25">
        <f t="shared" si="183"/>
        <v>8491378046.239336</v>
      </c>
      <c r="BH297" s="25">
        <f t="shared" si="184"/>
        <v>6696201860.4807177</v>
      </c>
      <c r="BI297" s="24">
        <f t="shared" si="185"/>
        <v>37.232352141324213</v>
      </c>
      <c r="BJ297" s="18">
        <f t="shared" si="186"/>
        <v>0.20987855531804583</v>
      </c>
      <c r="BK297" s="18">
        <f t="shared" si="187"/>
        <v>0.93866702002214131</v>
      </c>
      <c r="BL297" s="24">
        <f t="shared" si="188"/>
        <v>7.3349996733142477</v>
      </c>
      <c r="BM297" s="24">
        <f t="shared" si="189"/>
        <v>6.3402003266857543</v>
      </c>
      <c r="BN297" s="24">
        <f t="shared" si="197"/>
        <v>0.35699326163771133</v>
      </c>
      <c r="BO297" s="24">
        <f t="shared" si="190"/>
        <v>0.40929779596544325</v>
      </c>
      <c r="BP297" s="24">
        <f t="shared" si="191"/>
        <v>0.48764409017216231</v>
      </c>
      <c r="BQ297" s="24">
        <f t="shared" si="192"/>
        <v>0.2497604741679052</v>
      </c>
      <c r="BS297" s="9"/>
      <c r="BT297" s="13"/>
      <c r="BU297" s="14"/>
      <c r="BV297" s="13"/>
      <c r="BW297" s="26"/>
      <c r="BX297" s="27"/>
      <c r="BZ297" s="13"/>
      <c r="CA297" s="14"/>
      <c r="CB297" s="13"/>
      <c r="CC297" s="6"/>
      <c r="CD297" s="28"/>
      <c r="CF297" s="15"/>
      <c r="CG297" s="15"/>
      <c r="CH297" s="15"/>
    </row>
    <row r="298" spans="1:86" ht="18.75">
      <c r="A298">
        <f t="shared" si="198"/>
        <v>295</v>
      </c>
      <c r="B298">
        <f t="shared" si="199"/>
        <v>24.6</v>
      </c>
      <c r="C298">
        <f t="shared" si="200"/>
        <v>1.7</v>
      </c>
      <c r="D298" s="29">
        <f t="shared" si="201"/>
        <v>3.8307808996854686</v>
      </c>
      <c r="E298">
        <f t="shared" si="202"/>
        <v>0</v>
      </c>
      <c r="F298">
        <f t="shared" si="203"/>
        <v>29.7</v>
      </c>
      <c r="G298">
        <f t="shared" si="203"/>
        <v>14.3</v>
      </c>
      <c r="H298">
        <v>2002</v>
      </c>
      <c r="I298">
        <v>295</v>
      </c>
      <c r="J298">
        <v>26</v>
      </c>
      <c r="K298">
        <v>29.7</v>
      </c>
      <c r="L298">
        <v>14.3</v>
      </c>
      <c r="M298">
        <v>22.4</v>
      </c>
      <c r="N298">
        <v>71.2</v>
      </c>
      <c r="O298">
        <v>24.6</v>
      </c>
      <c r="P298">
        <v>45.4</v>
      </c>
      <c r="Q298">
        <v>1.6</v>
      </c>
      <c r="R298">
        <v>17.16</v>
      </c>
      <c r="S298">
        <v>0</v>
      </c>
      <c r="T298">
        <v>30.2</v>
      </c>
      <c r="U298">
        <v>21.8</v>
      </c>
      <c r="V298">
        <v>25.5</v>
      </c>
      <c r="W298">
        <v>26.5</v>
      </c>
      <c r="X298">
        <v>26.3</v>
      </c>
      <c r="Y298">
        <v>26.4</v>
      </c>
      <c r="Z298">
        <v>1.7</v>
      </c>
      <c r="AA298">
        <v>0.8</v>
      </c>
      <c r="AB298">
        <v>94</v>
      </c>
      <c r="AC298">
        <v>58</v>
      </c>
      <c r="AD298">
        <v>6.4</v>
      </c>
      <c r="AE298">
        <v>4.4000000000000004</v>
      </c>
      <c r="AF298">
        <v>9.1999999999999993</v>
      </c>
      <c r="AG298"/>
      <c r="AH298"/>
      <c r="AI298"/>
      <c r="AJ298">
        <f t="shared" si="193"/>
        <v>295</v>
      </c>
      <c r="AK298" s="24">
        <f t="shared" si="169"/>
        <v>3.8307808996854686</v>
      </c>
      <c r="AL298" s="17">
        <f t="shared" si="170"/>
        <v>22</v>
      </c>
      <c r="AM298" s="24">
        <f t="shared" si="171"/>
        <v>1.5657000000000001</v>
      </c>
      <c r="AN298" s="17">
        <f t="shared" si="204"/>
        <v>97.783321315831074</v>
      </c>
      <c r="AO298" s="18">
        <f t="shared" si="172"/>
        <v>6.5055842344818218E-2</v>
      </c>
      <c r="AP298" s="24">
        <f t="shared" si="173"/>
        <v>0.16120570645247995</v>
      </c>
      <c r="AQ298" s="24">
        <f t="shared" si="174"/>
        <v>4.1705971966496023</v>
      </c>
      <c r="AR298" s="24">
        <f t="shared" si="175"/>
        <v>1.6299939408502728</v>
      </c>
      <c r="AS298" s="24">
        <f t="shared" si="176"/>
        <v>2.9002955687499377</v>
      </c>
      <c r="AT298" s="24">
        <f t="shared" si="194"/>
        <v>1.1605556858853943</v>
      </c>
      <c r="AU298" s="24">
        <f t="shared" si="195"/>
        <v>1.0259669103758022</v>
      </c>
      <c r="AV298" s="24">
        <f t="shared" si="177"/>
        <v>1.0932612981305982</v>
      </c>
      <c r="AW298" s="24">
        <f t="shared" si="178"/>
        <v>1.8070342706193394</v>
      </c>
      <c r="AX298" s="24">
        <f t="shared" si="179"/>
        <v>13.213200000000001</v>
      </c>
      <c r="AY298" s="24">
        <f t="shared" si="180"/>
        <v>1.0118040418814931</v>
      </c>
      <c r="AZ298" s="24">
        <f t="shared" si="181"/>
        <v>-0.212591697625262</v>
      </c>
      <c r="BA298" s="24">
        <f t="shared" si="205"/>
        <v>1.4279094418557081</v>
      </c>
      <c r="BB298" s="24">
        <f t="shared" si="206"/>
        <v>-0.11618909981292719</v>
      </c>
      <c r="BC298" s="24">
        <f t="shared" si="207"/>
        <v>0.8159279924614864</v>
      </c>
      <c r="BD298" s="24">
        <f t="shared" si="182"/>
        <v>24.403862037247624</v>
      </c>
      <c r="BE298" s="24">
        <f t="shared" si="208"/>
        <v>18.451272009122182</v>
      </c>
      <c r="BF298" s="18">
        <f t="shared" si="196"/>
        <v>0.93001718209542483</v>
      </c>
      <c r="BG298" s="25">
        <f t="shared" si="183"/>
        <v>8413325123.2930565</v>
      </c>
      <c r="BH298" s="25">
        <f t="shared" si="184"/>
        <v>6828254269.9889059</v>
      </c>
      <c r="BI298" s="24">
        <f t="shared" si="185"/>
        <v>37.364731882630736</v>
      </c>
      <c r="BJ298" s="18">
        <f t="shared" si="186"/>
        <v>0.19361720919671013</v>
      </c>
      <c r="BK298" s="18">
        <f t="shared" si="187"/>
        <v>0.90552319582882357</v>
      </c>
      <c r="BL298" s="24">
        <f t="shared" si="188"/>
        <v>6.5509669108330622</v>
      </c>
      <c r="BM298" s="24">
        <f t="shared" si="189"/>
        <v>6.6622330891669383</v>
      </c>
      <c r="BN298" s="24">
        <f t="shared" si="197"/>
        <v>0.38824202151322484</v>
      </c>
      <c r="BO298" s="24">
        <f t="shared" si="190"/>
        <v>0.43818791660961959</v>
      </c>
      <c r="BP298" s="24">
        <f t="shared" si="191"/>
        <v>0.56123694625587495</v>
      </c>
      <c r="BQ298" s="24">
        <f t="shared" si="192"/>
        <v>0.260893245799454</v>
      </c>
      <c r="BS298" s="9"/>
      <c r="BT298" s="13"/>
      <c r="BU298" s="14"/>
      <c r="BV298" s="13"/>
      <c r="BW298" s="26"/>
      <c r="BX298" s="27"/>
      <c r="BZ298" s="13"/>
      <c r="CA298" s="14"/>
      <c r="CB298" s="13"/>
      <c r="CC298" s="6"/>
      <c r="CD298" s="28"/>
      <c r="CF298" s="15"/>
      <c r="CG298" s="15"/>
      <c r="CH298" s="15"/>
    </row>
    <row r="299" spans="1:86" ht="18.75">
      <c r="A299">
        <f t="shared" si="198"/>
        <v>296</v>
      </c>
      <c r="B299">
        <f t="shared" si="199"/>
        <v>35.4</v>
      </c>
      <c r="C299">
        <f t="shared" si="200"/>
        <v>1.2</v>
      </c>
      <c r="D299" s="29">
        <f t="shared" si="201"/>
        <v>2.9221970767690224</v>
      </c>
      <c r="E299">
        <f t="shared" si="202"/>
        <v>0</v>
      </c>
      <c r="F299">
        <f t="shared" si="203"/>
        <v>27</v>
      </c>
      <c r="G299">
        <f t="shared" si="203"/>
        <v>16.600000000000001</v>
      </c>
      <c r="H299">
        <v>2002</v>
      </c>
      <c r="I299">
        <v>296</v>
      </c>
      <c r="J299">
        <v>26</v>
      </c>
      <c r="K299">
        <v>27</v>
      </c>
      <c r="L299">
        <v>16.600000000000001</v>
      </c>
      <c r="M299">
        <v>21</v>
      </c>
      <c r="N299">
        <v>74</v>
      </c>
      <c r="O299">
        <v>35.4</v>
      </c>
      <c r="P299">
        <v>52.9</v>
      </c>
      <c r="Q299">
        <v>1.2</v>
      </c>
      <c r="R299">
        <v>14.8</v>
      </c>
      <c r="S299">
        <v>0</v>
      </c>
      <c r="T299">
        <v>29.6</v>
      </c>
      <c r="U299">
        <v>22.2</v>
      </c>
      <c r="V299">
        <v>25.3</v>
      </c>
      <c r="W299">
        <v>26.5</v>
      </c>
      <c r="X299">
        <v>26.4</v>
      </c>
      <c r="Y299">
        <v>26.4</v>
      </c>
      <c r="Z299">
        <v>1.2</v>
      </c>
      <c r="AA299">
        <v>0.6</v>
      </c>
      <c r="AB299">
        <v>298</v>
      </c>
      <c r="AC299">
        <v>57</v>
      </c>
      <c r="AD299">
        <v>5</v>
      </c>
      <c r="AE299">
        <v>3.4</v>
      </c>
      <c r="AF299">
        <v>9</v>
      </c>
      <c r="AG299"/>
      <c r="AH299"/>
      <c r="AI299"/>
      <c r="AJ299">
        <f t="shared" si="193"/>
        <v>296</v>
      </c>
      <c r="AK299" s="24">
        <f t="shared" si="169"/>
        <v>2.9221970767690224</v>
      </c>
      <c r="AL299" s="17">
        <f t="shared" si="170"/>
        <v>21.8</v>
      </c>
      <c r="AM299" s="24">
        <f t="shared" si="171"/>
        <v>1.1052</v>
      </c>
      <c r="AN299" s="17">
        <f t="shared" si="204"/>
        <v>97.780970818043585</v>
      </c>
      <c r="AO299" s="18">
        <f t="shared" si="172"/>
        <v>6.5054278544249403E-2</v>
      </c>
      <c r="AP299" s="24">
        <f t="shared" si="173"/>
        <v>0.15949693590345146</v>
      </c>
      <c r="AQ299" s="24">
        <f t="shared" si="174"/>
        <v>3.5653401758108458</v>
      </c>
      <c r="AR299" s="24">
        <f t="shared" si="175"/>
        <v>1.889152127641528</v>
      </c>
      <c r="AS299" s="24">
        <f t="shared" si="176"/>
        <v>2.7272461517261868</v>
      </c>
      <c r="AT299" s="24">
        <f t="shared" si="194"/>
        <v>1.3979725744547307</v>
      </c>
      <c r="AU299" s="24">
        <f t="shared" si="195"/>
        <v>1.2621304222370393</v>
      </c>
      <c r="AV299" s="24">
        <f t="shared" si="177"/>
        <v>1.3300514983458851</v>
      </c>
      <c r="AW299" s="24">
        <f t="shared" si="178"/>
        <v>1.3971946533803017</v>
      </c>
      <c r="AX299" s="24">
        <f t="shared" si="179"/>
        <v>11.396000000000001</v>
      </c>
      <c r="AY299" s="24">
        <f t="shared" si="180"/>
        <v>1.0123327505880855</v>
      </c>
      <c r="AZ299" s="24">
        <f t="shared" si="181"/>
        <v>-0.21857467977616568</v>
      </c>
      <c r="BA299" s="24">
        <f t="shared" si="205"/>
        <v>1.4237292426681281</v>
      </c>
      <c r="BB299" s="24">
        <f t="shared" si="206"/>
        <v>-0.11940750791359821</v>
      </c>
      <c r="BC299" s="24">
        <f t="shared" si="207"/>
        <v>0.81485966756141126</v>
      </c>
      <c r="BD299" s="24">
        <f t="shared" si="182"/>
        <v>24.201786593660458</v>
      </c>
      <c r="BE299" s="24">
        <f t="shared" si="208"/>
        <v>18.298486807734797</v>
      </c>
      <c r="BF299" s="18">
        <f t="shared" si="196"/>
        <v>0.8088100483666234</v>
      </c>
      <c r="BG299" s="25">
        <f t="shared" si="183"/>
        <v>8117293828.9158564</v>
      </c>
      <c r="BH299" s="25">
        <f t="shared" si="184"/>
        <v>7049425608.9274836</v>
      </c>
      <c r="BI299" s="24">
        <f t="shared" si="185"/>
        <v>37.181212701872951</v>
      </c>
      <c r="BJ299" s="18">
        <f t="shared" si="186"/>
        <v>0.1785409978738276</v>
      </c>
      <c r="BK299" s="18">
        <f t="shared" si="187"/>
        <v>0.74189356529494177</v>
      </c>
      <c r="BL299" s="24">
        <f t="shared" si="188"/>
        <v>4.9249645938798858</v>
      </c>
      <c r="BM299" s="24">
        <f t="shared" si="189"/>
        <v>6.471035406120115</v>
      </c>
      <c r="BN299" s="24">
        <f t="shared" si="197"/>
        <v>0.43723212203514289</v>
      </c>
      <c r="BO299" s="24">
        <f t="shared" si="190"/>
        <v>0.42110101031475317</v>
      </c>
      <c r="BP299" s="24">
        <f t="shared" si="191"/>
        <v>0.30651592349430001</v>
      </c>
      <c r="BQ299" s="24">
        <f t="shared" si="192"/>
        <v>0.24899653058771637</v>
      </c>
      <c r="BS299" s="9"/>
      <c r="BT299" s="13"/>
      <c r="BU299" s="14"/>
      <c r="BV299" s="13"/>
      <c r="BW299" s="26"/>
      <c r="BX299" s="27"/>
      <c r="BZ299" s="13"/>
      <c r="CA299" s="14"/>
      <c r="CB299" s="13"/>
      <c r="CC299" s="6"/>
      <c r="CD299" s="28"/>
      <c r="CF299" s="15"/>
      <c r="CG299" s="15"/>
      <c r="CH299" s="15"/>
    </row>
    <row r="300" spans="1:86" ht="18.75">
      <c r="A300">
        <f t="shared" si="198"/>
        <v>297</v>
      </c>
      <c r="B300">
        <f t="shared" si="199"/>
        <v>24.5</v>
      </c>
      <c r="C300">
        <f t="shared" si="200"/>
        <v>1.4</v>
      </c>
      <c r="D300" s="29">
        <f t="shared" si="201"/>
        <v>3.1917559610300188</v>
      </c>
      <c r="E300">
        <f t="shared" si="202"/>
        <v>0</v>
      </c>
      <c r="F300">
        <f t="shared" si="203"/>
        <v>27.2</v>
      </c>
      <c r="G300">
        <f t="shared" si="203"/>
        <v>13.1</v>
      </c>
      <c r="H300">
        <v>2002</v>
      </c>
      <c r="I300">
        <v>297</v>
      </c>
      <c r="J300">
        <v>26</v>
      </c>
      <c r="K300">
        <v>27.2</v>
      </c>
      <c r="L300">
        <v>13.1</v>
      </c>
      <c r="M300">
        <v>19.600000000000001</v>
      </c>
      <c r="N300">
        <v>81.5</v>
      </c>
      <c r="O300">
        <v>24.5</v>
      </c>
      <c r="P300">
        <v>49.5</v>
      </c>
      <c r="Q300">
        <v>1.3</v>
      </c>
      <c r="R300">
        <v>16.13</v>
      </c>
      <c r="S300">
        <v>0</v>
      </c>
      <c r="T300">
        <v>28.7</v>
      </c>
      <c r="U300">
        <v>20.6</v>
      </c>
      <c r="V300">
        <v>24.1</v>
      </c>
      <c r="W300">
        <v>26.5</v>
      </c>
      <c r="X300">
        <v>26.2</v>
      </c>
      <c r="Y300">
        <v>26.4</v>
      </c>
      <c r="Z300">
        <v>1.4</v>
      </c>
      <c r="AA300">
        <v>0.6</v>
      </c>
      <c r="AB300">
        <v>33</v>
      </c>
      <c r="AC300">
        <v>63</v>
      </c>
      <c r="AD300">
        <v>4.2</v>
      </c>
      <c r="AE300">
        <v>3.7</v>
      </c>
      <c r="AF300">
        <v>7.4</v>
      </c>
      <c r="AG300"/>
      <c r="AH300"/>
      <c r="AI300"/>
      <c r="AJ300">
        <f t="shared" si="193"/>
        <v>297</v>
      </c>
      <c r="AK300" s="24">
        <f t="shared" si="169"/>
        <v>3.1917559610300188</v>
      </c>
      <c r="AL300" s="17">
        <f t="shared" si="170"/>
        <v>20.149999999999999</v>
      </c>
      <c r="AM300" s="24">
        <f t="shared" si="171"/>
        <v>1.2893999999999999</v>
      </c>
      <c r="AN300" s="17">
        <f t="shared" si="204"/>
        <v>97.761458669070876</v>
      </c>
      <c r="AO300" s="18">
        <f t="shared" si="172"/>
        <v>6.5041296992075712E-2</v>
      </c>
      <c r="AP300" s="24">
        <f t="shared" si="173"/>
        <v>0.14597433786253922</v>
      </c>
      <c r="AQ300" s="24">
        <f t="shared" si="174"/>
        <v>3.6073883025255133</v>
      </c>
      <c r="AR300" s="24">
        <f t="shared" si="175"/>
        <v>1.5075965447621003</v>
      </c>
      <c r="AS300" s="24">
        <f t="shared" si="176"/>
        <v>2.557492423643807</v>
      </c>
      <c r="AT300" s="24">
        <f t="shared" si="194"/>
        <v>1.2286911839811117</v>
      </c>
      <c r="AU300" s="24">
        <f t="shared" si="195"/>
        <v>0.88381013411875076</v>
      </c>
      <c r="AV300" s="24">
        <f t="shared" si="177"/>
        <v>1.0562506590499312</v>
      </c>
      <c r="AW300" s="24">
        <f t="shared" si="178"/>
        <v>1.5012417645938758</v>
      </c>
      <c r="AX300" s="24">
        <f t="shared" si="179"/>
        <v>12.4201</v>
      </c>
      <c r="AY300" s="24">
        <f t="shared" si="180"/>
        <v>1.012857804834516</v>
      </c>
      <c r="AZ300" s="24">
        <f t="shared" si="181"/>
        <v>-0.22449289353222343</v>
      </c>
      <c r="BA300" s="24">
        <f t="shared" si="205"/>
        <v>1.4195807934808387</v>
      </c>
      <c r="BB300" s="24">
        <f t="shared" si="206"/>
        <v>-0.12258687059853624</v>
      </c>
      <c r="BC300" s="24">
        <f t="shared" si="207"/>
        <v>0.81377421085192259</v>
      </c>
      <c r="BD300" s="24">
        <f t="shared" si="182"/>
        <v>24.001403441416759</v>
      </c>
      <c r="BE300" s="24">
        <f t="shared" si="208"/>
        <v>18.146981113986381</v>
      </c>
      <c r="BF300" s="18">
        <f>IF(R300/BE300&gt;0.3,MIN(R300/BE300,1),0.3)</f>
        <v>0.88885307692132665</v>
      </c>
      <c r="BG300" s="25">
        <f t="shared" si="183"/>
        <v>8138950040.0039988</v>
      </c>
      <c r="BH300" s="25">
        <f t="shared" si="184"/>
        <v>6714948214.8091183</v>
      </c>
      <c r="BI300" s="24">
        <f t="shared" si="185"/>
        <v>36.41433157167436</v>
      </c>
      <c r="BJ300" s="18">
        <f t="shared" si="186"/>
        <v>0.19611632157406231</v>
      </c>
      <c r="BK300" s="18">
        <f t="shared" si="187"/>
        <v>0.84995165384379112</v>
      </c>
      <c r="BL300" s="24">
        <f>BI300*BJ300*BK300</f>
        <v>6.0698827849488222</v>
      </c>
      <c r="BM300" s="24">
        <f t="shared" si="189"/>
        <v>6.3502172150511775</v>
      </c>
      <c r="BN300" s="24">
        <f t="shared" si="197"/>
        <v>0.39368984594241646</v>
      </c>
      <c r="BO300" s="24">
        <f>AP300*0.408*BM300</f>
        <v>0.37820325132616051</v>
      </c>
      <c r="BP300" s="24">
        <f t="shared" si="191"/>
        <v>0.38631639204251672</v>
      </c>
      <c r="BQ300" s="24">
        <f t="shared" si="192"/>
        <v>0.23952947929075297</v>
      </c>
      <c r="BS300" s="9"/>
      <c r="BT300" s="13"/>
      <c r="BU300" s="14"/>
      <c r="BV300" s="13"/>
      <c r="BW300" s="26"/>
      <c r="BX300" s="27"/>
      <c r="BZ300" s="13"/>
      <c r="CA300" s="14"/>
      <c r="CB300" s="13"/>
      <c r="CC300" s="6"/>
      <c r="CD300" s="28"/>
      <c r="CF300" s="15"/>
      <c r="CG300" s="15"/>
      <c r="CH300" s="15"/>
    </row>
    <row r="301" spans="1:86" ht="18.75">
      <c r="A301">
        <f t="shared" si="198"/>
        <v>298</v>
      </c>
      <c r="B301">
        <f t="shared" si="199"/>
        <v>21.5</v>
      </c>
      <c r="C301">
        <f t="shared" si="200"/>
        <v>1.9</v>
      </c>
      <c r="D301" s="29">
        <f t="shared" si="201"/>
        <v>3.7487152730531479</v>
      </c>
      <c r="E301">
        <f t="shared" si="202"/>
        <v>0</v>
      </c>
      <c r="F301">
        <f t="shared" si="203"/>
        <v>27.9</v>
      </c>
      <c r="G301">
        <f t="shared" si="203"/>
        <v>10.9</v>
      </c>
      <c r="H301">
        <v>2002</v>
      </c>
      <c r="I301">
        <v>298</v>
      </c>
      <c r="J301">
        <v>26</v>
      </c>
      <c r="K301">
        <v>27.9</v>
      </c>
      <c r="L301">
        <v>10.9</v>
      </c>
      <c r="M301">
        <v>19.3</v>
      </c>
      <c r="N301">
        <v>78.2</v>
      </c>
      <c r="O301">
        <v>21.5</v>
      </c>
      <c r="P301">
        <v>42.1</v>
      </c>
      <c r="Q301">
        <v>1.5</v>
      </c>
      <c r="R301">
        <v>16.45</v>
      </c>
      <c r="S301">
        <v>0</v>
      </c>
      <c r="T301">
        <v>27.3</v>
      </c>
      <c r="U301">
        <v>19.399999999999999</v>
      </c>
      <c r="V301">
        <v>23.1</v>
      </c>
      <c r="W301">
        <v>26.3</v>
      </c>
      <c r="X301">
        <v>25.9</v>
      </c>
      <c r="Y301">
        <v>26.1</v>
      </c>
      <c r="Z301">
        <v>1.9</v>
      </c>
      <c r="AA301">
        <v>1.2</v>
      </c>
      <c r="AB301">
        <v>77</v>
      </c>
      <c r="AC301">
        <v>49</v>
      </c>
      <c r="AD301">
        <v>7.7</v>
      </c>
      <c r="AE301">
        <v>4.3</v>
      </c>
      <c r="AF301">
        <v>6.9</v>
      </c>
      <c r="AG301"/>
      <c r="AH301"/>
      <c r="AI301"/>
      <c r="AJ301">
        <f t="shared" si="193"/>
        <v>298</v>
      </c>
      <c r="AK301" s="24">
        <f t="shared" si="169"/>
        <v>3.7487152730531479</v>
      </c>
      <c r="AL301" s="17">
        <f t="shared" si="170"/>
        <v>19.399999999999999</v>
      </c>
      <c r="AM301" s="24">
        <f t="shared" si="171"/>
        <v>1.7499</v>
      </c>
      <c r="AN301" s="17">
        <f t="shared" si="204"/>
        <v>97.752517806545328</v>
      </c>
      <c r="AO301" s="18">
        <f t="shared" si="172"/>
        <v>6.5035348581497496E-2</v>
      </c>
      <c r="AP301" s="24">
        <f t="shared" si="173"/>
        <v>0.14015615439449611</v>
      </c>
      <c r="AQ301" s="24">
        <f t="shared" si="174"/>
        <v>3.7579771108740125</v>
      </c>
      <c r="AR301" s="24">
        <f t="shared" si="175"/>
        <v>1.3040137525909687</v>
      </c>
      <c r="AS301" s="24">
        <f t="shared" si="176"/>
        <v>2.5309954317324905</v>
      </c>
      <c r="AT301" s="24">
        <f t="shared" si="194"/>
        <v>1.0197387545261376</v>
      </c>
      <c r="AU301" s="24">
        <f t="shared" si="195"/>
        <v>0.80796507883791269</v>
      </c>
      <c r="AV301" s="24">
        <f t="shared" si="177"/>
        <v>0.91385191668202514</v>
      </c>
      <c r="AW301" s="24">
        <f t="shared" si="178"/>
        <v>1.6171435150504654</v>
      </c>
      <c r="AX301" s="24">
        <f t="shared" si="179"/>
        <v>12.666499999999999</v>
      </c>
      <c r="AY301" s="24">
        <f t="shared" si="180"/>
        <v>1.0133790490358798</v>
      </c>
      <c r="AZ301" s="24">
        <f t="shared" si="181"/>
        <v>-0.23034458519897447</v>
      </c>
      <c r="BA301" s="24">
        <f t="shared" si="205"/>
        <v>1.4154653459556199</v>
      </c>
      <c r="BB301" s="24">
        <f t="shared" si="206"/>
        <v>-0.12572627541949061</v>
      </c>
      <c r="BC301" s="24">
        <f t="shared" si="207"/>
        <v>0.8126729309809968</v>
      </c>
      <c r="BD301" s="24">
        <f t="shared" si="182"/>
        <v>23.802797922101107</v>
      </c>
      <c r="BE301" s="24">
        <f t="shared" si="208"/>
        <v>17.996819452942205</v>
      </c>
      <c r="BF301" s="18">
        <f t="shared" si="196"/>
        <v>0.91405039890593975</v>
      </c>
      <c r="BG301" s="25">
        <f t="shared" si="183"/>
        <v>8215088174.481678</v>
      </c>
      <c r="BH301" s="25">
        <f t="shared" si="184"/>
        <v>6510889591.3749886</v>
      </c>
      <c r="BI301" s="24">
        <f t="shared" si="185"/>
        <v>36.100734492997617</v>
      </c>
      <c r="BJ301" s="18">
        <f t="shared" si="186"/>
        <v>0.20616615686991691</v>
      </c>
      <c r="BK301" s="18">
        <f t="shared" si="187"/>
        <v>0.88396803852301875</v>
      </c>
      <c r="BL301" s="24">
        <f t="shared" si="188"/>
        <v>6.5791528452197561</v>
      </c>
      <c r="BM301" s="24">
        <f t="shared" si="189"/>
        <v>6.0873471547802431</v>
      </c>
      <c r="BN301" s="24">
        <f t="shared" si="197"/>
        <v>0.37005149877083549</v>
      </c>
      <c r="BO301" s="24">
        <f t="shared" si="190"/>
        <v>0.34809710041273673</v>
      </c>
      <c r="BP301" s="24">
        <f>(AO301*900*AM301*AW301)/(AL301+273.16)</f>
        <v>0.56615953921484541</v>
      </c>
      <c r="BQ301" s="24">
        <f t="shared" si="192"/>
        <v>0.24388532418013284</v>
      </c>
      <c r="BS301" s="9"/>
      <c r="BT301" s="13"/>
      <c r="BU301" s="14"/>
      <c r="BV301" s="13"/>
      <c r="BW301" s="26"/>
      <c r="BX301" s="27"/>
      <c r="BZ301" s="13"/>
      <c r="CA301" s="14"/>
      <c r="CB301" s="13"/>
      <c r="CC301" s="6"/>
      <c r="CD301" s="28"/>
      <c r="CF301" s="15"/>
      <c r="CG301" s="15"/>
      <c r="CH301" s="15"/>
    </row>
    <row r="302" spans="1:86" ht="18.75">
      <c r="A302">
        <f t="shared" si="198"/>
        <v>299</v>
      </c>
      <c r="B302">
        <f t="shared" si="199"/>
        <v>44.6</v>
      </c>
      <c r="C302">
        <f t="shared" si="200"/>
        <v>1.9</v>
      </c>
      <c r="D302" s="29">
        <f t="shared" si="201"/>
        <v>2.0224147346127461</v>
      </c>
      <c r="E302">
        <f t="shared" si="202"/>
        <v>6.35</v>
      </c>
      <c r="F302">
        <f t="shared" si="203"/>
        <v>19.899999999999999</v>
      </c>
      <c r="G302">
        <f t="shared" si="203"/>
        <v>12.4</v>
      </c>
      <c r="H302">
        <v>2002</v>
      </c>
      <c r="I302">
        <v>299</v>
      </c>
      <c r="J302">
        <v>26</v>
      </c>
      <c r="K302">
        <v>19.899999999999999</v>
      </c>
      <c r="L302">
        <v>12.4</v>
      </c>
      <c r="M302">
        <v>16.600000000000001</v>
      </c>
      <c r="N302">
        <v>93.9</v>
      </c>
      <c r="O302">
        <v>44.6</v>
      </c>
      <c r="P302">
        <v>73.8</v>
      </c>
      <c r="Q302">
        <v>0.5</v>
      </c>
      <c r="R302">
        <v>7.06</v>
      </c>
      <c r="S302">
        <v>6.35</v>
      </c>
      <c r="T302">
        <v>23.1</v>
      </c>
      <c r="U302">
        <v>18.2</v>
      </c>
      <c r="V302">
        <v>21.1</v>
      </c>
      <c r="W302">
        <v>25.9</v>
      </c>
      <c r="X302">
        <v>25.5</v>
      </c>
      <c r="Y302">
        <v>25.8</v>
      </c>
      <c r="Z302">
        <v>1.9</v>
      </c>
      <c r="AA302">
        <v>1.2</v>
      </c>
      <c r="AB302">
        <v>88</v>
      </c>
      <c r="AC302">
        <v>50</v>
      </c>
      <c r="AD302">
        <v>10.1</v>
      </c>
      <c r="AE302">
        <v>1</v>
      </c>
      <c r="AF302">
        <v>3.4</v>
      </c>
      <c r="AG302"/>
      <c r="AH302"/>
      <c r="AI302"/>
      <c r="AJ302">
        <f t="shared" si="193"/>
        <v>299</v>
      </c>
      <c r="AK302" s="24">
        <f t="shared" si="169"/>
        <v>2.0224147346127461</v>
      </c>
      <c r="AL302" s="17">
        <f t="shared" si="170"/>
        <v>16.149999999999999</v>
      </c>
      <c r="AM302" s="24">
        <f t="shared" si="171"/>
        <v>1.7499</v>
      </c>
      <c r="AN302" s="17">
        <f t="shared" si="204"/>
        <v>97.713246243162516</v>
      </c>
      <c r="AO302" s="18">
        <f t="shared" si="172"/>
        <v>6.5009220969940759E-2</v>
      </c>
      <c r="AP302" s="24">
        <f t="shared" si="173"/>
        <v>0.11715789940933308</v>
      </c>
      <c r="AQ302" s="24">
        <f t="shared" si="174"/>
        <v>2.3238457638211925</v>
      </c>
      <c r="AR302" s="24">
        <f t="shared" si="175"/>
        <v>1.4399889496967868</v>
      </c>
      <c r="AS302" s="24">
        <f t="shared" si="176"/>
        <v>1.8819173567589895</v>
      </c>
      <c r="AT302" s="24">
        <f t="shared" si="194"/>
        <v>1.3521496237652828</v>
      </c>
      <c r="AU302" s="24">
        <f t="shared" si="195"/>
        <v>1.0364352106642518</v>
      </c>
      <c r="AV302" s="24">
        <f t="shared" si="177"/>
        <v>1.1942924172147673</v>
      </c>
      <c r="AW302" s="24">
        <f t="shared" si="178"/>
        <v>0.68762493954422221</v>
      </c>
      <c r="AX302" s="24">
        <f t="shared" si="179"/>
        <v>5.4361999999999995</v>
      </c>
      <c r="AY302" s="24">
        <f t="shared" si="180"/>
        <v>1.013896328736271</v>
      </c>
      <c r="AZ302" s="24">
        <f t="shared" si="181"/>
        <v>-0.23612802079388742</v>
      </c>
      <c r="BA302" s="24">
        <f t="shared" si="205"/>
        <v>1.4113841720456946</v>
      </c>
      <c r="BB302" s="24">
        <f t="shared" si="206"/>
        <v>-0.12882483148005003</v>
      </c>
      <c r="BC302" s="24">
        <f t="shared" si="207"/>
        <v>0.81155715394405192</v>
      </c>
      <c r="BD302" s="24">
        <f t="shared" si="182"/>
        <v>23.606054622401192</v>
      </c>
      <c r="BE302" s="24">
        <f t="shared" si="208"/>
        <v>17.848065778905092</v>
      </c>
      <c r="BF302" s="18">
        <f t="shared" si="196"/>
        <v>0.39556107017177872</v>
      </c>
      <c r="BG302" s="25">
        <f t="shared" si="183"/>
        <v>7376089557.2715645</v>
      </c>
      <c r="BH302" s="25">
        <f t="shared" si="184"/>
        <v>6649507698.2605858</v>
      </c>
      <c r="BI302" s="24">
        <f t="shared" si="185"/>
        <v>34.38375167193707</v>
      </c>
      <c r="BJ302" s="18">
        <f t="shared" si="186"/>
        <v>0.1870028386622502</v>
      </c>
      <c r="BK302" s="18">
        <f t="shared" si="187"/>
        <v>0.18400744473190134</v>
      </c>
      <c r="BL302" s="24">
        <f t="shared" si="188"/>
        <v>1.1831419552155207</v>
      </c>
      <c r="BM302" s="24">
        <f t="shared" si="189"/>
        <v>4.2530580447844786</v>
      </c>
      <c r="BN302" s="24">
        <f t="shared" si="197"/>
        <v>0.60241615365219248</v>
      </c>
      <c r="BO302" s="24">
        <f t="shared" si="190"/>
        <v>0.20329797340990918</v>
      </c>
      <c r="BP302" s="24">
        <f t="shared" si="191"/>
        <v>0.2433430106297973</v>
      </c>
      <c r="BQ302" s="24">
        <f t="shared" si="192"/>
        <v>0.2208453965428756</v>
      </c>
      <c r="BS302" s="9"/>
      <c r="BT302" s="13"/>
      <c r="BU302" s="14"/>
      <c r="BV302" s="13"/>
      <c r="BW302" s="26"/>
      <c r="BX302" s="27"/>
      <c r="BZ302" s="13"/>
      <c r="CA302" s="14"/>
      <c r="CB302" s="13"/>
      <c r="CC302" s="6"/>
      <c r="CD302" s="28"/>
      <c r="CF302" s="15"/>
      <c r="CG302" s="15"/>
      <c r="CH302" s="15"/>
    </row>
    <row r="303" spans="1:86" ht="18.75">
      <c r="A303">
        <f t="shared" si="198"/>
        <v>300</v>
      </c>
      <c r="B303">
        <f t="shared" si="199"/>
        <v>41.8</v>
      </c>
      <c r="C303">
        <f t="shared" si="200"/>
        <v>1.6</v>
      </c>
      <c r="D303" s="29">
        <f t="shared" si="201"/>
        <v>2.4286719356717508</v>
      </c>
      <c r="E303">
        <f t="shared" si="202"/>
        <v>0</v>
      </c>
      <c r="F303">
        <f t="shared" si="203"/>
        <v>22.3</v>
      </c>
      <c r="G303">
        <f t="shared" si="203"/>
        <v>11.7</v>
      </c>
      <c r="H303">
        <v>2002</v>
      </c>
      <c r="I303">
        <v>300</v>
      </c>
      <c r="J303">
        <v>26</v>
      </c>
      <c r="K303">
        <v>22.3</v>
      </c>
      <c r="L303">
        <v>11.7</v>
      </c>
      <c r="M303">
        <v>15.9</v>
      </c>
      <c r="N303">
        <v>98</v>
      </c>
      <c r="O303">
        <v>41.8</v>
      </c>
      <c r="P303">
        <v>74.099999999999994</v>
      </c>
      <c r="Q303">
        <v>0.5</v>
      </c>
      <c r="R303">
        <v>13.22</v>
      </c>
      <c r="S303">
        <v>0</v>
      </c>
      <c r="T303">
        <v>22.6</v>
      </c>
      <c r="U303">
        <v>16.8</v>
      </c>
      <c r="V303">
        <v>19</v>
      </c>
      <c r="W303">
        <v>25.5</v>
      </c>
      <c r="X303">
        <v>24.6</v>
      </c>
      <c r="Y303">
        <v>25.1</v>
      </c>
      <c r="Z303">
        <v>1.6</v>
      </c>
      <c r="AA303">
        <v>0.7</v>
      </c>
      <c r="AB303">
        <v>57</v>
      </c>
      <c r="AC303">
        <v>61</v>
      </c>
      <c r="AD303">
        <v>5.4</v>
      </c>
      <c r="AE303">
        <v>2.4</v>
      </c>
      <c r="AF303">
        <v>4.4000000000000004</v>
      </c>
      <c r="AG303"/>
      <c r="AH303"/>
      <c r="AI303"/>
      <c r="AJ303">
        <f t="shared" si="193"/>
        <v>300</v>
      </c>
      <c r="AK303" s="24">
        <f t="shared" si="169"/>
        <v>2.4286719356717508</v>
      </c>
      <c r="AL303" s="17">
        <f t="shared" si="170"/>
        <v>17</v>
      </c>
      <c r="AM303" s="24">
        <f t="shared" si="171"/>
        <v>1.4736000000000002</v>
      </c>
      <c r="AN303" s="17">
        <f t="shared" si="204"/>
        <v>97.723600981437656</v>
      </c>
      <c r="AO303" s="18">
        <f t="shared" si="172"/>
        <v>6.5016110040711575E-2</v>
      </c>
      <c r="AP303" s="24">
        <f t="shared" si="173"/>
        <v>0.12283883631879508</v>
      </c>
      <c r="AQ303" s="24">
        <f t="shared" si="174"/>
        <v>2.6926645530366384</v>
      </c>
      <c r="AR303" s="24">
        <f t="shared" si="175"/>
        <v>1.3750584263039283</v>
      </c>
      <c r="AS303" s="24">
        <f t="shared" si="176"/>
        <v>2.0338614896702834</v>
      </c>
      <c r="AT303" s="24">
        <f t="shared" si="194"/>
        <v>1.3475572577778496</v>
      </c>
      <c r="AU303" s="24">
        <f t="shared" si="195"/>
        <v>1.1255337831693146</v>
      </c>
      <c r="AV303" s="24">
        <f t="shared" si="177"/>
        <v>1.236545520473582</v>
      </c>
      <c r="AW303" s="24">
        <f t="shared" si="178"/>
        <v>0.79731596919670134</v>
      </c>
      <c r="AX303" s="24">
        <f t="shared" si="179"/>
        <v>10.179400000000001</v>
      </c>
      <c r="AY303" s="24">
        <f t="shared" si="180"/>
        <v>1.0144094906545502</v>
      </c>
      <c r="AZ303" s="24">
        <f t="shared" si="181"/>
        <v>-0.2418414865601794</v>
      </c>
      <c r="BA303" s="24">
        <f t="shared" si="205"/>
        <v>1.4073385637931473</v>
      </c>
      <c r="BB303" s="24">
        <f t="shared" si="206"/>
        <v>-0.13188166958533828</v>
      </c>
      <c r="BC303" s="24">
        <f t="shared" si="207"/>
        <v>0.81042822141437032</v>
      </c>
      <c r="BD303" s="24">
        <f t="shared" si="182"/>
        <v>23.411257312393264</v>
      </c>
      <c r="BE303" s="24">
        <f t="shared" si="208"/>
        <v>17.700783428754299</v>
      </c>
      <c r="BF303" s="18">
        <f t="shared" si="196"/>
        <v>0.74685959823250403</v>
      </c>
      <c r="BG303" s="25">
        <f t="shared" si="183"/>
        <v>7620698396.841258</v>
      </c>
      <c r="BH303" s="25">
        <f t="shared" si="184"/>
        <v>6584546663.9322262</v>
      </c>
      <c r="BI303" s="24">
        <f t="shared" si="185"/>
        <v>34.824158266486194</v>
      </c>
      <c r="BJ303" s="18">
        <f t="shared" si="186"/>
        <v>0.18431990428676437</v>
      </c>
      <c r="BK303" s="18">
        <f t="shared" si="187"/>
        <v>0.65826045761388052</v>
      </c>
      <c r="BL303" s="24">
        <f t="shared" si="188"/>
        <v>4.2252326927633534</v>
      </c>
      <c r="BM303" s="24">
        <f t="shared" si="189"/>
        <v>5.9541673072366477</v>
      </c>
      <c r="BN303" s="24">
        <f t="shared" si="197"/>
        <v>0.45039087044150133</v>
      </c>
      <c r="BO303" s="24">
        <f t="shared" si="190"/>
        <v>0.29841241717349226</v>
      </c>
      <c r="BP303" s="24">
        <f t="shared" si="191"/>
        <v>0.23693871240724115</v>
      </c>
      <c r="BQ303" s="24">
        <f t="shared" si="192"/>
        <v>0.22042957787654416</v>
      </c>
      <c r="BS303" s="9"/>
      <c r="BT303" s="13"/>
      <c r="BU303" s="14"/>
      <c r="BV303" s="13"/>
      <c r="BW303" s="26"/>
      <c r="BX303" s="27"/>
      <c r="BZ303" s="13"/>
      <c r="CA303" s="14"/>
      <c r="CB303" s="13"/>
      <c r="CC303" s="6"/>
      <c r="CD303" s="28"/>
      <c r="CF303" s="15"/>
      <c r="CG303" s="15"/>
      <c r="CH303" s="15"/>
    </row>
    <row r="304" spans="1:86" ht="18.75">
      <c r="A304">
        <f t="shared" si="198"/>
        <v>301</v>
      </c>
      <c r="B304">
        <f t="shared" si="199"/>
        <v>31.7</v>
      </c>
      <c r="C304">
        <f t="shared" si="200"/>
        <v>1.4</v>
      </c>
      <c r="D304" s="29">
        <f t="shared" si="201"/>
        <v>2.8051175885846265</v>
      </c>
      <c r="E304">
        <f t="shared" si="202"/>
        <v>0</v>
      </c>
      <c r="F304">
        <f t="shared" si="203"/>
        <v>24.5</v>
      </c>
      <c r="G304">
        <f t="shared" si="203"/>
        <v>9.4</v>
      </c>
      <c r="H304">
        <v>2002</v>
      </c>
      <c r="I304">
        <v>301</v>
      </c>
      <c r="J304">
        <v>26</v>
      </c>
      <c r="K304">
        <v>24.5</v>
      </c>
      <c r="L304">
        <v>9.4</v>
      </c>
      <c r="M304">
        <v>16.100000000000001</v>
      </c>
      <c r="N304">
        <v>93.7</v>
      </c>
      <c r="O304">
        <v>31.7</v>
      </c>
      <c r="P304">
        <v>65.8</v>
      </c>
      <c r="Q304">
        <v>0.8</v>
      </c>
      <c r="R304">
        <v>16.84</v>
      </c>
      <c r="S304">
        <v>0</v>
      </c>
      <c r="T304">
        <v>23.6</v>
      </c>
      <c r="U304">
        <v>14.5</v>
      </c>
      <c r="V304">
        <v>18.600000000000001</v>
      </c>
      <c r="W304">
        <v>24.6</v>
      </c>
      <c r="X304">
        <v>23.9</v>
      </c>
      <c r="Y304">
        <v>24.3</v>
      </c>
      <c r="Z304">
        <v>1.4</v>
      </c>
      <c r="AA304">
        <v>0.6</v>
      </c>
      <c r="AB304">
        <v>72</v>
      </c>
      <c r="AC304">
        <v>62</v>
      </c>
      <c r="AD304">
        <v>4.5</v>
      </c>
      <c r="AE304">
        <v>3.2</v>
      </c>
      <c r="AF304">
        <v>4.9000000000000004</v>
      </c>
      <c r="AG304"/>
      <c r="AH304"/>
      <c r="AI304"/>
      <c r="AJ304">
        <f t="shared" si="193"/>
        <v>301</v>
      </c>
      <c r="AK304" s="24">
        <f t="shared" si="169"/>
        <v>2.8051175885846265</v>
      </c>
      <c r="AL304" s="17">
        <f t="shared" si="170"/>
        <v>16.95</v>
      </c>
      <c r="AM304" s="24">
        <f t="shared" si="171"/>
        <v>1.2893999999999999</v>
      </c>
      <c r="AN304" s="17">
        <f t="shared" si="204"/>
        <v>97.722993534295483</v>
      </c>
      <c r="AO304" s="18">
        <f t="shared" si="172"/>
        <v>6.5015705902408821E-2</v>
      </c>
      <c r="AP304" s="24">
        <f t="shared" si="173"/>
        <v>0.12249831498652301</v>
      </c>
      <c r="AQ304" s="24">
        <f t="shared" si="174"/>
        <v>3.07464905088159</v>
      </c>
      <c r="AR304" s="24">
        <f t="shared" si="175"/>
        <v>1.1794549173707165</v>
      </c>
      <c r="AS304" s="24">
        <f t="shared" si="176"/>
        <v>2.1270519841261533</v>
      </c>
      <c r="AT304" s="24">
        <f t="shared" si="194"/>
        <v>1.1051492575763613</v>
      </c>
      <c r="AU304" s="24">
        <f t="shared" si="195"/>
        <v>0.97466374912946407</v>
      </c>
      <c r="AV304" s="24">
        <f t="shared" si="177"/>
        <v>1.0399065033529127</v>
      </c>
      <c r="AW304" s="24">
        <f t="shared" si="178"/>
        <v>1.0871454807732406</v>
      </c>
      <c r="AX304" s="24">
        <f t="shared" si="179"/>
        <v>12.966800000000001</v>
      </c>
      <c r="AY304" s="24">
        <f t="shared" si="180"/>
        <v>1.0149183827297661</v>
      </c>
      <c r="AZ304" s="24">
        <f t="shared" si="181"/>
        <v>-0.24748328947463652</v>
      </c>
      <c r="BA304" s="24">
        <f t="shared" si="205"/>
        <v>1.4033298330507353</v>
      </c>
      <c r="BB304" s="24">
        <f t="shared" si="206"/>
        <v>-0.13489594235957253</v>
      </c>
      <c r="BC304" s="24">
        <f t="shared" si="207"/>
        <v>0.80928748906215942</v>
      </c>
      <c r="BD304" s="24">
        <f t="shared" si="182"/>
        <v>23.218488885599314</v>
      </c>
      <c r="BE304" s="24">
        <f t="shared" si="208"/>
        <v>17.555035076623927</v>
      </c>
      <c r="BF304" s="18">
        <f t="shared" si="196"/>
        <v>0.95926894628789094</v>
      </c>
      <c r="BG304" s="25">
        <f t="shared" si="183"/>
        <v>7850221478.4973993</v>
      </c>
      <c r="BH304" s="25">
        <f t="shared" si="184"/>
        <v>6374450126.8715935</v>
      </c>
      <c r="BI304" s="24">
        <f t="shared" si="185"/>
        <v>34.871782440562086</v>
      </c>
      <c r="BJ304" s="18">
        <f t="shared" si="186"/>
        <v>0.19723387143402296</v>
      </c>
      <c r="BK304" s="18">
        <f t="shared" si="187"/>
        <v>0.94501307748865282</v>
      </c>
      <c r="BL304" s="24">
        <f t="shared" si="188"/>
        <v>6.4997022841718604</v>
      </c>
      <c r="BM304" s="24">
        <f t="shared" si="189"/>
        <v>6.4670977158281406</v>
      </c>
      <c r="BN304" s="24">
        <f t="shared" si="197"/>
        <v>0.38403193086865445</v>
      </c>
      <c r="BO304" s="24">
        <f t="shared" si="190"/>
        <v>0.32322109780119268</v>
      </c>
      <c r="BP304" s="24">
        <f t="shared" si="191"/>
        <v>0.28273099614439723</v>
      </c>
      <c r="BQ304" s="24">
        <f t="shared" si="192"/>
        <v>0.21601664629372425</v>
      </c>
      <c r="BS304" s="9"/>
      <c r="BT304" s="13"/>
      <c r="BU304" s="14"/>
      <c r="BV304" s="13"/>
      <c r="BW304" s="26"/>
      <c r="BX304" s="27"/>
      <c r="BZ304" s="13"/>
      <c r="CA304" s="14"/>
      <c r="CB304" s="13"/>
      <c r="CC304" s="6"/>
      <c r="CD304" s="28"/>
      <c r="CF304" s="15"/>
      <c r="CG304" s="15"/>
      <c r="CH304" s="15"/>
    </row>
    <row r="305" spans="1:86" ht="18.75">
      <c r="A305">
        <f t="shared" si="198"/>
        <v>302</v>
      </c>
      <c r="B305">
        <f t="shared" si="199"/>
        <v>32</v>
      </c>
      <c r="C305">
        <f t="shared" si="200"/>
        <v>1.9</v>
      </c>
      <c r="D305" s="29">
        <f t="shared" si="201"/>
        <v>3.2605971845134509</v>
      </c>
      <c r="E305">
        <f t="shared" si="202"/>
        <v>0</v>
      </c>
      <c r="F305">
        <f t="shared" si="203"/>
        <v>26.4</v>
      </c>
      <c r="G305">
        <f t="shared" si="203"/>
        <v>9.1999999999999993</v>
      </c>
      <c r="H305">
        <v>2002</v>
      </c>
      <c r="I305">
        <v>302</v>
      </c>
      <c r="J305">
        <v>26</v>
      </c>
      <c r="K305">
        <v>26.4</v>
      </c>
      <c r="L305">
        <v>9.1999999999999993</v>
      </c>
      <c r="M305">
        <v>17.5</v>
      </c>
      <c r="N305">
        <v>90.7</v>
      </c>
      <c r="O305">
        <v>32</v>
      </c>
      <c r="P305">
        <v>58.2</v>
      </c>
      <c r="Q305">
        <v>1</v>
      </c>
      <c r="R305">
        <v>16.100000000000001</v>
      </c>
      <c r="S305">
        <v>0</v>
      </c>
      <c r="T305">
        <v>24</v>
      </c>
      <c r="U305">
        <v>14.7</v>
      </c>
      <c r="V305">
        <v>18.899999999999999</v>
      </c>
      <c r="W305">
        <v>24</v>
      </c>
      <c r="X305">
        <v>23.6</v>
      </c>
      <c r="Y305">
        <v>23.8</v>
      </c>
      <c r="Z305">
        <v>1.9</v>
      </c>
      <c r="AA305">
        <v>1.6</v>
      </c>
      <c r="AB305">
        <v>86</v>
      </c>
      <c r="AC305">
        <v>29</v>
      </c>
      <c r="AD305">
        <v>6.6</v>
      </c>
      <c r="AE305">
        <v>3.5</v>
      </c>
      <c r="AF305">
        <v>5.7</v>
      </c>
      <c r="AG305"/>
      <c r="AH305"/>
      <c r="AI305"/>
      <c r="AJ305">
        <f t="shared" si="193"/>
        <v>302</v>
      </c>
      <c r="AK305" s="24">
        <f t="shared" si="169"/>
        <v>3.2605971845134509</v>
      </c>
      <c r="AL305" s="17">
        <f t="shared" si="170"/>
        <v>17.799999999999997</v>
      </c>
      <c r="AM305" s="24">
        <f t="shared" si="171"/>
        <v>1.7499</v>
      </c>
      <c r="AN305" s="17">
        <f t="shared" si="204"/>
        <v>97.733292156073759</v>
      </c>
      <c r="AO305" s="18">
        <f t="shared" si="172"/>
        <v>6.5022557638530695E-2</v>
      </c>
      <c r="AP305" s="24">
        <f t="shared" si="173"/>
        <v>0.12839737167633508</v>
      </c>
      <c r="AQ305" s="24">
        <f t="shared" si="174"/>
        <v>3.4417464345283828</v>
      </c>
      <c r="AR305" s="24">
        <f t="shared" si="175"/>
        <v>1.1636645634990301</v>
      </c>
      <c r="AS305" s="24">
        <f t="shared" si="176"/>
        <v>2.3027054990137064</v>
      </c>
      <c r="AT305" s="24">
        <f t="shared" si="194"/>
        <v>1.0554437590936203</v>
      </c>
      <c r="AU305" s="24">
        <f t="shared" si="195"/>
        <v>1.1013588590490826</v>
      </c>
      <c r="AV305" s="24">
        <f t="shared" si="177"/>
        <v>1.0784013090713516</v>
      </c>
      <c r="AW305" s="24">
        <f t="shared" si="178"/>
        <v>1.2243041899423548</v>
      </c>
      <c r="AX305" s="24">
        <f t="shared" si="179"/>
        <v>12.397000000000002</v>
      </c>
      <c r="AY305" s="24">
        <f t="shared" si="180"/>
        <v>1.015422854166214</v>
      </c>
      <c r="AZ305" s="24">
        <f t="shared" si="181"/>
        <v>-0.25305175774929578</v>
      </c>
      <c r="BA305" s="24">
        <f t="shared" si="205"/>
        <v>1.399359311125788</v>
      </c>
      <c r="BB305" s="24">
        <f t="shared" si="206"/>
        <v>-0.13786682433189709</v>
      </c>
      <c r="BC305" s="24">
        <f t="shared" si="207"/>
        <v>0.80813632486466846</v>
      </c>
      <c r="BD305" s="24">
        <f t="shared" si="182"/>
        <v>23.027831300908154</v>
      </c>
      <c r="BE305" s="24">
        <f t="shared" si="208"/>
        <v>17.410882689990636</v>
      </c>
      <c r="BF305" s="18">
        <f t="shared" si="196"/>
        <v>0.92470900451564986</v>
      </c>
      <c r="BG305" s="25">
        <f t="shared" si="183"/>
        <v>8052584441.8166809</v>
      </c>
      <c r="BH305" s="25">
        <f t="shared" si="184"/>
        <v>6356421572.427165</v>
      </c>
      <c r="BI305" s="24">
        <f t="shared" si="185"/>
        <v>35.323678243918785</v>
      </c>
      <c r="BJ305" s="18">
        <f t="shared" si="186"/>
        <v>0.19461545591845575</v>
      </c>
      <c r="BK305" s="18">
        <f t="shared" si="187"/>
        <v>0.89835715609612732</v>
      </c>
      <c r="BL305" s="24">
        <f t="shared" si="188"/>
        <v>6.1757865856845404</v>
      </c>
      <c r="BM305" s="24">
        <f t="shared" si="189"/>
        <v>6.2212134143154616</v>
      </c>
      <c r="BN305" s="24">
        <f t="shared" si="197"/>
        <v>0.38641077107549449</v>
      </c>
      <c r="BO305" s="24">
        <f t="shared" si="190"/>
        <v>0.32590528002255087</v>
      </c>
      <c r="BP305" s="24">
        <f t="shared" si="191"/>
        <v>0.43089934768757049</v>
      </c>
      <c r="BQ305" s="24">
        <f t="shared" si="192"/>
        <v>0.23210614034283183</v>
      </c>
      <c r="BS305" s="9"/>
      <c r="BT305" s="13"/>
      <c r="BU305" s="14"/>
      <c r="BV305" s="13"/>
      <c r="BW305" s="26"/>
      <c r="BX305" s="27"/>
      <c r="BZ305" s="13"/>
      <c r="CA305" s="14"/>
      <c r="CB305" s="13"/>
      <c r="CC305" s="6"/>
      <c r="CD305" s="28"/>
      <c r="CF305" s="15"/>
      <c r="CG305" s="15"/>
      <c r="CH305" s="15"/>
    </row>
    <row r="306" spans="1:86" ht="18.75">
      <c r="A306">
        <f t="shared" si="198"/>
        <v>303</v>
      </c>
      <c r="B306">
        <f t="shared" si="199"/>
        <v>25.9</v>
      </c>
      <c r="C306">
        <f t="shared" si="200"/>
        <v>1.6</v>
      </c>
      <c r="D306" s="29">
        <f t="shared" si="201"/>
        <v>3.1219888460553311</v>
      </c>
      <c r="E306">
        <f t="shared" si="202"/>
        <v>0</v>
      </c>
      <c r="F306">
        <f t="shared" si="203"/>
        <v>26.3</v>
      </c>
      <c r="G306">
        <f t="shared" si="203"/>
        <v>9.8000000000000007</v>
      </c>
      <c r="H306">
        <v>2002</v>
      </c>
      <c r="I306">
        <v>303</v>
      </c>
      <c r="J306">
        <v>26</v>
      </c>
      <c r="K306">
        <v>26.3</v>
      </c>
      <c r="L306">
        <v>9.8000000000000007</v>
      </c>
      <c r="M306">
        <v>17.899999999999999</v>
      </c>
      <c r="N306">
        <v>90.1</v>
      </c>
      <c r="O306">
        <v>25.9</v>
      </c>
      <c r="P306">
        <v>54</v>
      </c>
      <c r="Q306">
        <v>1.1000000000000001</v>
      </c>
      <c r="R306">
        <v>16.350000000000001</v>
      </c>
      <c r="S306">
        <v>0</v>
      </c>
      <c r="T306">
        <v>24.8</v>
      </c>
      <c r="U306">
        <v>15.4</v>
      </c>
      <c r="V306">
        <v>19.7</v>
      </c>
      <c r="W306">
        <v>23.7</v>
      </c>
      <c r="X306">
        <v>23.4</v>
      </c>
      <c r="Y306">
        <v>23.6</v>
      </c>
      <c r="Z306">
        <v>1.6</v>
      </c>
      <c r="AA306">
        <v>1</v>
      </c>
      <c r="AB306">
        <v>66</v>
      </c>
      <c r="AC306">
        <v>52</v>
      </c>
      <c r="AD306">
        <v>6.5</v>
      </c>
      <c r="AE306">
        <v>3.6</v>
      </c>
      <c r="AF306">
        <v>5.8</v>
      </c>
      <c r="AG306"/>
      <c r="AH306"/>
      <c r="AI306"/>
      <c r="AJ306">
        <f t="shared" si="193"/>
        <v>303</v>
      </c>
      <c r="AK306" s="24">
        <f t="shared" si="169"/>
        <v>3.1219888460553311</v>
      </c>
      <c r="AL306" s="17">
        <f t="shared" si="170"/>
        <v>18.05</v>
      </c>
      <c r="AM306" s="24">
        <f t="shared" si="171"/>
        <v>1.4736000000000002</v>
      </c>
      <c r="AN306" s="17">
        <f t="shared" si="204"/>
        <v>97.736309887385076</v>
      </c>
      <c r="AO306" s="18">
        <f t="shared" si="172"/>
        <v>6.502456535364802E-2</v>
      </c>
      <c r="AP306" s="24">
        <f t="shared" si="173"/>
        <v>0.13017754338148887</v>
      </c>
      <c r="AQ306" s="24">
        <f t="shared" si="174"/>
        <v>3.4215146678582187</v>
      </c>
      <c r="AR306" s="24">
        <f t="shared" si="175"/>
        <v>1.2116020265985501</v>
      </c>
      <c r="AS306" s="24">
        <f t="shared" si="176"/>
        <v>2.3165583472283844</v>
      </c>
      <c r="AT306" s="24">
        <f t="shared" si="194"/>
        <v>1.0916534259652935</v>
      </c>
      <c r="AU306" s="24">
        <f t="shared" si="195"/>
        <v>0.88617229897527861</v>
      </c>
      <c r="AV306" s="24">
        <f t="shared" si="177"/>
        <v>0.98891286247028609</v>
      </c>
      <c r="AW306" s="24">
        <f t="shared" si="178"/>
        <v>1.3276454847580983</v>
      </c>
      <c r="AX306" s="24">
        <f t="shared" si="179"/>
        <v>12.589500000000001</v>
      </c>
      <c r="AY306" s="24">
        <f t="shared" si="180"/>
        <v>1.0159227554781203</v>
      </c>
      <c r="AZ306" s="24">
        <f t="shared" si="181"/>
        <v>-0.25854524132682943</v>
      </c>
      <c r="BA306" s="24">
        <f t="shared" si="205"/>
        <v>1.3954283483439947</v>
      </c>
      <c r="BB306" s="24">
        <f t="shared" si="206"/>
        <v>-0.14079351199097401</v>
      </c>
      <c r="BC306" s="24">
        <f t="shared" si="207"/>
        <v>0.80697610740975179</v>
      </c>
      <c r="BD306" s="24">
        <f t="shared" si="182"/>
        <v>22.839365526446411</v>
      </c>
      <c r="BE306" s="24">
        <f t="shared" si="208"/>
        <v>17.2683874872356</v>
      </c>
      <c r="BF306" s="18">
        <f t="shared" si="196"/>
        <v>0.94681683579810505</v>
      </c>
      <c r="BG306" s="25">
        <f t="shared" si="183"/>
        <v>8041837275.1282349</v>
      </c>
      <c r="BH306" s="25">
        <f t="shared" si="184"/>
        <v>6410622259.8619576</v>
      </c>
      <c r="BI306" s="24">
        <f t="shared" si="185"/>
        <v>35.430204550028449</v>
      </c>
      <c r="BJ306" s="18">
        <f t="shared" si="186"/>
        <v>0.2007782628164064</v>
      </c>
      <c r="BK306" s="18">
        <f t="shared" si="187"/>
        <v>0.92820272832744199</v>
      </c>
      <c r="BL306" s="24">
        <f t="shared" si="188"/>
        <v>6.6028767777431119</v>
      </c>
      <c r="BM306" s="24">
        <f t="shared" si="189"/>
        <v>5.9866232222568891</v>
      </c>
      <c r="BN306" s="24">
        <f t="shared" si="197"/>
        <v>0.36615432552029897</v>
      </c>
      <c r="BO306" s="24">
        <f t="shared" si="190"/>
        <v>0.31796415292338176</v>
      </c>
      <c r="BP306" s="24">
        <f t="shared" si="191"/>
        <v>0.39316551526201793</v>
      </c>
      <c r="BQ306" s="24">
        <f t="shared" si="192"/>
        <v>0.22778097656688306</v>
      </c>
      <c r="BS306" s="9"/>
      <c r="BT306" s="13"/>
      <c r="BU306" s="14"/>
      <c r="BV306" s="13"/>
      <c r="BW306" s="26"/>
      <c r="BX306" s="27"/>
      <c r="BZ306" s="13"/>
      <c r="CA306" s="14"/>
      <c r="CB306" s="13"/>
      <c r="CC306" s="6"/>
      <c r="CD306" s="28"/>
      <c r="CF306" s="15"/>
      <c r="CG306" s="15"/>
      <c r="CH306" s="15"/>
    </row>
    <row r="307" spans="1:86" ht="18.75">
      <c r="A307">
        <f t="shared" si="198"/>
        <v>304</v>
      </c>
      <c r="B307">
        <f t="shared" si="199"/>
        <v>29.2</v>
      </c>
      <c r="C307">
        <f t="shared" si="200"/>
        <v>1.8</v>
      </c>
      <c r="D307" s="29">
        <f t="shared" si="201"/>
        <v>3.2964631533771103</v>
      </c>
      <c r="E307">
        <f t="shared" si="202"/>
        <v>0</v>
      </c>
      <c r="F307">
        <f t="shared" si="203"/>
        <v>26.7</v>
      </c>
      <c r="G307">
        <f t="shared" si="203"/>
        <v>8.8000000000000007</v>
      </c>
      <c r="H307">
        <v>2002</v>
      </c>
      <c r="I307">
        <v>304</v>
      </c>
      <c r="J307">
        <v>26</v>
      </c>
      <c r="K307">
        <v>26.7</v>
      </c>
      <c r="L307">
        <v>8.8000000000000007</v>
      </c>
      <c r="M307">
        <v>17.8</v>
      </c>
      <c r="N307">
        <v>78.2</v>
      </c>
      <c r="O307">
        <v>29.2</v>
      </c>
      <c r="P307">
        <v>49.5</v>
      </c>
      <c r="Q307">
        <v>1.2</v>
      </c>
      <c r="R307">
        <v>16.05</v>
      </c>
      <c r="S307">
        <v>0</v>
      </c>
      <c r="T307">
        <v>24.7</v>
      </c>
      <c r="U307">
        <v>15.3</v>
      </c>
      <c r="V307">
        <v>19.7</v>
      </c>
      <c r="W307">
        <v>23.6</v>
      </c>
      <c r="X307">
        <v>23.3</v>
      </c>
      <c r="Y307">
        <v>23.4</v>
      </c>
      <c r="Z307">
        <v>1.8</v>
      </c>
      <c r="AA307">
        <v>1.1000000000000001</v>
      </c>
      <c r="AB307">
        <v>75</v>
      </c>
      <c r="AC307">
        <v>52</v>
      </c>
      <c r="AD307">
        <v>7.6</v>
      </c>
      <c r="AE307">
        <v>3.8</v>
      </c>
      <c r="AF307">
        <v>5.8</v>
      </c>
      <c r="AG307"/>
      <c r="AH307"/>
      <c r="AI307"/>
      <c r="AJ307">
        <f t="shared" si="193"/>
        <v>304</v>
      </c>
      <c r="AK307" s="24">
        <f t="shared" si="169"/>
        <v>3.2964631533771103</v>
      </c>
      <c r="AL307" s="17">
        <f t="shared" si="170"/>
        <v>17.75</v>
      </c>
      <c r="AM307" s="24">
        <f t="shared" si="171"/>
        <v>1.6578000000000002</v>
      </c>
      <c r="AN307" s="17">
        <f t="shared" si="204"/>
        <v>97.732687996472819</v>
      </c>
      <c r="AO307" s="18">
        <f t="shared" si="172"/>
        <v>6.5022155687449248E-2</v>
      </c>
      <c r="AP307" s="24">
        <f t="shared" si="173"/>
        <v>0.12804382503279024</v>
      </c>
      <c r="AQ307" s="24">
        <f t="shared" si="174"/>
        <v>3.5030684848343494</v>
      </c>
      <c r="AR307" s="24">
        <f t="shared" si="175"/>
        <v>1.1326407811431278</v>
      </c>
      <c r="AS307" s="24">
        <f t="shared" si="176"/>
        <v>2.3178546329887384</v>
      </c>
      <c r="AT307" s="24">
        <f t="shared" si="194"/>
        <v>0.88572509085392592</v>
      </c>
      <c r="AU307" s="24">
        <f t="shared" si="195"/>
        <v>1.0228959975716301</v>
      </c>
      <c r="AV307" s="24">
        <f t="shared" si="177"/>
        <v>0.95431054421277794</v>
      </c>
      <c r="AW307" s="24">
        <f t="shared" si="178"/>
        <v>1.3635440887759605</v>
      </c>
      <c r="AX307" s="24">
        <f t="shared" si="179"/>
        <v>12.358500000000001</v>
      </c>
      <c r="AY307" s="24">
        <f t="shared" si="180"/>
        <v>1.0164179385339369</v>
      </c>
      <c r="AZ307" s="24">
        <f t="shared" si="181"/>
        <v>-0.26396211236949496</v>
      </c>
      <c r="BA307" s="24">
        <f t="shared" si="205"/>
        <v>1.3915383135310126</v>
      </c>
      <c r="BB307" s="24">
        <f t="shared" si="206"/>
        <v>-0.14367522380889475</v>
      </c>
      <c r="BC307" s="24">
        <f t="shared" si="207"/>
        <v>0.80580822419523779</v>
      </c>
      <c r="BD307" s="24">
        <f t="shared" si="182"/>
        <v>22.65317148547938</v>
      </c>
      <c r="BE307" s="24">
        <f t="shared" si="208"/>
        <v>17.127609896741248</v>
      </c>
      <c r="BF307" s="18">
        <f t="shared" si="196"/>
        <v>0.93708346329476611</v>
      </c>
      <c r="BG307" s="25">
        <f t="shared" si="183"/>
        <v>8084890580.7075863</v>
      </c>
      <c r="BH307" s="25">
        <f t="shared" si="184"/>
        <v>6320479216.4782133</v>
      </c>
      <c r="BI307" s="24">
        <f t="shared" si="185"/>
        <v>35.314764057800978</v>
      </c>
      <c r="BJ307" s="18">
        <f t="shared" si="186"/>
        <v>0.20323565279441266</v>
      </c>
      <c r="BK307" s="18">
        <f t="shared" si="187"/>
        <v>0.9150626754479344</v>
      </c>
      <c r="BL307" s="24">
        <f t="shared" si="188"/>
        <v>6.5676053362332576</v>
      </c>
      <c r="BM307" s="24">
        <f t="shared" si="189"/>
        <v>5.7908946637667436</v>
      </c>
      <c r="BN307" s="24">
        <f t="shared" si="197"/>
        <v>0.36080340584216469</v>
      </c>
      <c r="BO307" s="24">
        <f t="shared" si="190"/>
        <v>0.30252722766915235</v>
      </c>
      <c r="BP307" s="24">
        <f t="shared" si="191"/>
        <v>0.45472260370541151</v>
      </c>
      <c r="BQ307" s="24">
        <f t="shared" si="192"/>
        <v>0.22971584881778162</v>
      </c>
      <c r="BS307" s="9"/>
      <c r="BT307" s="13"/>
      <c r="BU307" s="14"/>
      <c r="BV307" s="13"/>
      <c r="BW307" s="26"/>
      <c r="BX307" s="27"/>
      <c r="BZ307" s="13"/>
      <c r="CA307" s="14"/>
      <c r="CB307" s="13"/>
      <c r="CC307" s="6"/>
      <c r="CD307" s="28"/>
      <c r="CF307" s="15"/>
      <c r="CG307" s="15"/>
      <c r="CH307" s="15"/>
    </row>
    <row r="308" spans="1:86" ht="18.75">
      <c r="A308">
        <f t="shared" si="198"/>
        <v>305</v>
      </c>
      <c r="B308">
        <f t="shared" si="199"/>
        <v>22</v>
      </c>
      <c r="C308">
        <f t="shared" si="200"/>
        <v>1.4</v>
      </c>
      <c r="D308" s="29">
        <f t="shared" si="201"/>
        <v>2.9877444288989303</v>
      </c>
      <c r="E308">
        <f t="shared" si="202"/>
        <v>0</v>
      </c>
      <c r="F308">
        <f t="shared" si="203"/>
        <v>26.9</v>
      </c>
      <c r="G308">
        <f t="shared" si="203"/>
        <v>8.6999999999999993</v>
      </c>
      <c r="H308">
        <v>2002</v>
      </c>
      <c r="I308">
        <v>305</v>
      </c>
      <c r="J308">
        <v>26</v>
      </c>
      <c r="K308">
        <v>26.9</v>
      </c>
      <c r="L308">
        <v>8.6999999999999993</v>
      </c>
      <c r="M308">
        <v>17.600000000000001</v>
      </c>
      <c r="N308">
        <v>80.7</v>
      </c>
      <c r="O308">
        <v>22</v>
      </c>
      <c r="P308">
        <v>48.4</v>
      </c>
      <c r="Q308">
        <v>1.2</v>
      </c>
      <c r="R308">
        <v>15.1</v>
      </c>
      <c r="S308">
        <v>0</v>
      </c>
      <c r="T308">
        <v>24.5</v>
      </c>
      <c r="U308">
        <v>15.5</v>
      </c>
      <c r="V308">
        <v>19.7</v>
      </c>
      <c r="W308">
        <v>23.5</v>
      </c>
      <c r="X308">
        <v>23.2</v>
      </c>
      <c r="Y308">
        <v>23.4</v>
      </c>
      <c r="Z308">
        <v>1.4</v>
      </c>
      <c r="AA308">
        <v>0.4</v>
      </c>
      <c r="AB308">
        <v>36</v>
      </c>
      <c r="AC308">
        <v>68</v>
      </c>
      <c r="AD308">
        <v>5.2</v>
      </c>
      <c r="AE308">
        <v>3.5</v>
      </c>
      <c r="AF308">
        <v>5.9</v>
      </c>
      <c r="AG308"/>
      <c r="AH308"/>
      <c r="AI308"/>
      <c r="AJ308">
        <f t="shared" si="193"/>
        <v>305</v>
      </c>
      <c r="AK308" s="24">
        <f t="shared" si="169"/>
        <v>2.9877444288989303</v>
      </c>
      <c r="AL308" s="17">
        <f t="shared" si="170"/>
        <v>17.799999999999997</v>
      </c>
      <c r="AM308" s="24">
        <f t="shared" si="171"/>
        <v>1.2893999999999999</v>
      </c>
      <c r="AN308" s="17">
        <f t="shared" si="204"/>
        <v>97.733292156073759</v>
      </c>
      <c r="AO308" s="18">
        <f t="shared" si="172"/>
        <v>6.5022557638530695E-2</v>
      </c>
      <c r="AP308" s="24">
        <f t="shared" si="173"/>
        <v>0.12839737167633508</v>
      </c>
      <c r="AQ308" s="24">
        <f t="shared" si="174"/>
        <v>3.5444766708090345</v>
      </c>
      <c r="AR308" s="24">
        <f t="shared" si="175"/>
        <v>1.1249994953126072</v>
      </c>
      <c r="AS308" s="24">
        <f t="shared" si="176"/>
        <v>2.3347380830608211</v>
      </c>
      <c r="AT308" s="24">
        <f t="shared" si="194"/>
        <v>0.90787459271727411</v>
      </c>
      <c r="AU308" s="24">
        <f t="shared" si="195"/>
        <v>0.77978486757798759</v>
      </c>
      <c r="AV308" s="24">
        <f t="shared" si="177"/>
        <v>0.84382973014763085</v>
      </c>
      <c r="AW308" s="24">
        <f t="shared" si="178"/>
        <v>1.4909083529131903</v>
      </c>
      <c r="AX308" s="24">
        <f t="shared" si="179"/>
        <v>11.627000000000001</v>
      </c>
      <c r="AY308" s="24">
        <f t="shared" si="180"/>
        <v>1.0169082566002379</v>
      </c>
      <c r="AZ308" s="24">
        <f t="shared" si="181"/>
        <v>-0.26930076574149636</v>
      </c>
      <c r="BA308" s="24">
        <f t="shared" si="205"/>
        <v>1.3876905934099806</v>
      </c>
      <c r="BB308" s="24">
        <f t="shared" si="206"/>
        <v>-0.14651120023504238</v>
      </c>
      <c r="BC308" s="24">
        <f t="shared" si="207"/>
        <v>0.80463406992642927</v>
      </c>
      <c r="BD308" s="24">
        <f t="shared" si="182"/>
        <v>22.469328004414695</v>
      </c>
      <c r="BE308" s="24">
        <f t="shared" si="208"/>
        <v>16.988609517577864</v>
      </c>
      <c r="BF308" s="18">
        <f t="shared" si="196"/>
        <v>0.88883083600080703</v>
      </c>
      <c r="BG308" s="25">
        <f t="shared" si="183"/>
        <v>8106481944.2592125</v>
      </c>
      <c r="BH308" s="25">
        <f t="shared" si="184"/>
        <v>6311517494.8475533</v>
      </c>
      <c r="BI308" s="24">
        <f t="shared" si="185"/>
        <v>35.345725624970235</v>
      </c>
      <c r="BJ308" s="18">
        <f t="shared" si="186"/>
        <v>0.21139571270407209</v>
      </c>
      <c r="BK308" s="18">
        <f t="shared" si="187"/>
        <v>0.84992162860108966</v>
      </c>
      <c r="BL308" s="24">
        <f t="shared" si="188"/>
        <v>6.3505590446156832</v>
      </c>
      <c r="BM308" s="24">
        <f t="shared" si="189"/>
        <v>5.2764409553843175</v>
      </c>
      <c r="BN308" s="24">
        <f t="shared" si="197"/>
        <v>0.34943317585326605</v>
      </c>
      <c r="BO308" s="24">
        <f t="shared" si="190"/>
        <v>0.2764123093945004</v>
      </c>
      <c r="BP308" s="24">
        <f t="shared" si="191"/>
        <v>0.38664454162434087</v>
      </c>
      <c r="BQ308" s="24">
        <f t="shared" si="192"/>
        <v>0.22192555849336709</v>
      </c>
      <c r="BS308" s="9"/>
      <c r="BT308" s="13"/>
      <c r="BU308" s="14"/>
      <c r="BV308" s="13"/>
      <c r="BW308" s="26"/>
      <c r="BX308" s="27"/>
      <c r="BZ308" s="13"/>
      <c r="CA308" s="14"/>
      <c r="CB308" s="13"/>
      <c r="CC308" s="6"/>
      <c r="CD308" s="28"/>
      <c r="CF308" s="15"/>
      <c r="CG308" s="15"/>
      <c r="CH308" s="15"/>
    </row>
    <row r="309" spans="1:86" ht="18.75">
      <c r="A309">
        <f t="shared" si="198"/>
        <v>306</v>
      </c>
      <c r="B309">
        <f t="shared" si="199"/>
        <v>25.8</v>
      </c>
      <c r="C309">
        <f t="shared" si="200"/>
        <v>1.5</v>
      </c>
      <c r="D309" s="29">
        <f t="shared" si="201"/>
        <v>2.929677917149252</v>
      </c>
      <c r="E309">
        <f t="shared" si="202"/>
        <v>0</v>
      </c>
      <c r="F309">
        <f t="shared" si="203"/>
        <v>25.9</v>
      </c>
      <c r="G309">
        <f t="shared" si="203"/>
        <v>10</v>
      </c>
      <c r="H309">
        <v>2002</v>
      </c>
      <c r="I309">
        <v>306</v>
      </c>
      <c r="J309">
        <v>26</v>
      </c>
      <c r="K309">
        <v>25.9</v>
      </c>
      <c r="L309">
        <v>10</v>
      </c>
      <c r="M309">
        <v>18.2</v>
      </c>
      <c r="N309">
        <v>70.5</v>
      </c>
      <c r="O309">
        <v>25.8</v>
      </c>
      <c r="P309">
        <v>45.6</v>
      </c>
      <c r="Q309">
        <v>1.3</v>
      </c>
      <c r="R309">
        <v>13.76</v>
      </c>
      <c r="S309">
        <v>0</v>
      </c>
      <c r="T309">
        <v>24</v>
      </c>
      <c r="U309">
        <v>15.6</v>
      </c>
      <c r="V309">
        <v>19.7</v>
      </c>
      <c r="W309">
        <v>23.3</v>
      </c>
      <c r="X309">
        <v>23.1</v>
      </c>
      <c r="Y309">
        <v>23.2</v>
      </c>
      <c r="Z309">
        <v>1.5</v>
      </c>
      <c r="AA309">
        <v>0.7</v>
      </c>
      <c r="AB309">
        <v>324</v>
      </c>
      <c r="AC309">
        <v>60</v>
      </c>
      <c r="AD309">
        <v>4</v>
      </c>
      <c r="AE309">
        <v>3.2</v>
      </c>
      <c r="AF309">
        <v>5.7</v>
      </c>
      <c r="AG309"/>
      <c r="AH309"/>
      <c r="AI309"/>
      <c r="AJ309">
        <f t="shared" si="193"/>
        <v>306</v>
      </c>
      <c r="AK309" s="24">
        <f t="shared" si="169"/>
        <v>2.929677917149252</v>
      </c>
      <c r="AL309" s="17">
        <f t="shared" si="170"/>
        <v>17.95</v>
      </c>
      <c r="AM309" s="24">
        <f t="shared" si="171"/>
        <v>1.3815</v>
      </c>
      <c r="AN309" s="17">
        <f t="shared" si="204"/>
        <v>97.735103407784052</v>
      </c>
      <c r="AO309" s="18">
        <f t="shared" si="172"/>
        <v>6.5023762675382846E-2</v>
      </c>
      <c r="AP309" s="24">
        <f t="shared" si="173"/>
        <v>0.12946298078667018</v>
      </c>
      <c r="AQ309" s="24">
        <f t="shared" si="174"/>
        <v>3.3416202151479171</v>
      </c>
      <c r="AR309" s="24">
        <f t="shared" si="175"/>
        <v>1.2279626193393784</v>
      </c>
      <c r="AS309" s="24">
        <f t="shared" si="176"/>
        <v>2.2847914172436479</v>
      </c>
      <c r="AT309" s="24">
        <f t="shared" si="194"/>
        <v>0.86571364663426176</v>
      </c>
      <c r="AU309" s="24">
        <f t="shared" si="195"/>
        <v>0.8621380155081626</v>
      </c>
      <c r="AV309" s="24">
        <f t="shared" si="177"/>
        <v>0.86392583107121212</v>
      </c>
      <c r="AW309" s="24">
        <f t="shared" si="178"/>
        <v>1.4208655861724357</v>
      </c>
      <c r="AX309" s="24">
        <f t="shared" si="179"/>
        <v>10.5952</v>
      </c>
      <c r="AY309" s="24">
        <f t="shared" si="180"/>
        <v>1.0173935643851983</v>
      </c>
      <c r="AZ309" s="24">
        <f t="shared" si="181"/>
        <v>-0.2745596194846221</v>
      </c>
      <c r="BA309" s="24">
        <f t="shared" si="205"/>
        <v>1.3838865919131775</v>
      </c>
      <c r="BB309" s="24">
        <f t="shared" si="206"/>
        <v>-0.14930070366061174</v>
      </c>
      <c r="BC309" s="24">
        <f t="shared" si="207"/>
        <v>0.80345504481401908</v>
      </c>
      <c r="BD309" s="24">
        <f t="shared" si="182"/>
        <v>22.287912762975285</v>
      </c>
      <c r="BE309" s="24">
        <f t="shared" si="208"/>
        <v>16.851445081830352</v>
      </c>
      <c r="BF309" s="18">
        <f t="shared" si="196"/>
        <v>0.81654718234440171</v>
      </c>
      <c r="BG309" s="25">
        <f t="shared" si="183"/>
        <v>7998956148.0799494</v>
      </c>
      <c r="BH309" s="25">
        <f t="shared" si="184"/>
        <v>6428765946.987731</v>
      </c>
      <c r="BI309" s="24">
        <f t="shared" si="185"/>
        <v>35.369560716058423</v>
      </c>
      <c r="BJ309" s="18">
        <f t="shared" si="186"/>
        <v>0.2098733452017007</v>
      </c>
      <c r="BK309" s="18">
        <f t="shared" si="187"/>
        <v>0.75233869616494242</v>
      </c>
      <c r="BL309" s="24">
        <f t="shared" si="188"/>
        <v>5.5847064603911818</v>
      </c>
      <c r="BM309" s="24">
        <f t="shared" si="189"/>
        <v>5.0104935396088184</v>
      </c>
      <c r="BN309" s="24">
        <f t="shared" si="197"/>
        <v>0.36413470491343158</v>
      </c>
      <c r="BO309" s="24">
        <f t="shared" si="190"/>
        <v>0.26465875897084551</v>
      </c>
      <c r="BP309" s="24">
        <f t="shared" si="191"/>
        <v>0.39460389426254966</v>
      </c>
      <c r="BQ309" s="24">
        <f t="shared" si="192"/>
        <v>0.22502905502830711</v>
      </c>
      <c r="BS309" s="9"/>
      <c r="BT309" s="13"/>
      <c r="BU309" s="14"/>
      <c r="BV309" s="13"/>
      <c r="BW309" s="26"/>
      <c r="BX309" s="27"/>
      <c r="BZ309" s="13"/>
      <c r="CA309" s="14"/>
      <c r="CB309" s="13"/>
      <c r="CC309" s="6"/>
      <c r="CD309" s="28"/>
      <c r="CF309" s="15"/>
      <c r="CG309" s="15"/>
      <c r="CH309" s="15"/>
    </row>
    <row r="310" spans="1:86" ht="18.75">
      <c r="A310">
        <f t="shared" si="198"/>
        <v>307</v>
      </c>
      <c r="B310">
        <f t="shared" si="199"/>
        <v>17.600000000000001</v>
      </c>
      <c r="C310">
        <f t="shared" si="200"/>
        <v>1.6</v>
      </c>
      <c r="D310" s="29">
        <f t="shared" si="201"/>
        <v>3.2067864934874413</v>
      </c>
      <c r="E310">
        <f t="shared" si="202"/>
        <v>0</v>
      </c>
      <c r="F310">
        <f t="shared" si="203"/>
        <v>26.8</v>
      </c>
      <c r="G310">
        <f t="shared" si="203"/>
        <v>12.1</v>
      </c>
      <c r="H310">
        <v>2002</v>
      </c>
      <c r="I310">
        <v>307</v>
      </c>
      <c r="J310">
        <v>26</v>
      </c>
      <c r="K310">
        <v>26.8</v>
      </c>
      <c r="L310">
        <v>12.1</v>
      </c>
      <c r="M310">
        <v>18.8</v>
      </c>
      <c r="N310">
        <v>68.2</v>
      </c>
      <c r="O310">
        <v>17.600000000000001</v>
      </c>
      <c r="P310">
        <v>36.799999999999997</v>
      </c>
      <c r="Q310">
        <v>1.5</v>
      </c>
      <c r="R310">
        <v>13.93</v>
      </c>
      <c r="S310">
        <v>0</v>
      </c>
      <c r="T310">
        <v>24.7</v>
      </c>
      <c r="U310">
        <v>17.5</v>
      </c>
      <c r="V310">
        <v>20.399999999999999</v>
      </c>
      <c r="W310">
        <v>23.2</v>
      </c>
      <c r="X310">
        <v>23.1</v>
      </c>
      <c r="Y310">
        <v>23.2</v>
      </c>
      <c r="Z310">
        <v>1.6</v>
      </c>
      <c r="AA310">
        <v>0.6</v>
      </c>
      <c r="AB310">
        <v>312</v>
      </c>
      <c r="AC310">
        <v>63</v>
      </c>
      <c r="AD310">
        <v>5.0999999999999996</v>
      </c>
      <c r="AE310">
        <v>3.6</v>
      </c>
      <c r="AF310">
        <v>6.7</v>
      </c>
      <c r="AG310"/>
      <c r="AH310"/>
      <c r="AI310"/>
      <c r="AJ310">
        <f t="shared" si="193"/>
        <v>307</v>
      </c>
      <c r="AK310" s="24">
        <f t="shared" si="169"/>
        <v>3.2067864934874413</v>
      </c>
      <c r="AL310" s="17">
        <f t="shared" si="170"/>
        <v>19.45</v>
      </c>
      <c r="AM310" s="24">
        <f t="shared" si="171"/>
        <v>1.4736000000000002</v>
      </c>
      <c r="AN310" s="17">
        <f t="shared" si="204"/>
        <v>97.753115269323686</v>
      </c>
      <c r="AO310" s="18">
        <f t="shared" si="172"/>
        <v>6.5035746077141882E-2</v>
      </c>
      <c r="AP310" s="24">
        <f t="shared" si="173"/>
        <v>0.14053782778455351</v>
      </c>
      <c r="AQ310" s="24">
        <f t="shared" si="174"/>
        <v>3.5237195928099276</v>
      </c>
      <c r="AR310" s="24">
        <f t="shared" si="175"/>
        <v>1.4118391324838375</v>
      </c>
      <c r="AS310" s="24">
        <f t="shared" si="176"/>
        <v>2.4677793626468825</v>
      </c>
      <c r="AT310" s="24">
        <f t="shared" si="194"/>
        <v>0.96287428835397715</v>
      </c>
      <c r="AU310" s="24">
        <f t="shared" si="195"/>
        <v>0.62017464833454727</v>
      </c>
      <c r="AV310" s="24">
        <f t="shared" si="177"/>
        <v>0.79152446834426216</v>
      </c>
      <c r="AW310" s="24">
        <f t="shared" si="178"/>
        <v>1.6762548943026203</v>
      </c>
      <c r="AX310" s="24">
        <f t="shared" si="179"/>
        <v>10.726100000000001</v>
      </c>
      <c r="AY310" s="24">
        <f t="shared" si="180"/>
        <v>1.0178737180816473</v>
      </c>
      <c r="AZ310" s="24">
        <f t="shared" si="181"/>
        <v>-0.27973711528701239</v>
      </c>
      <c r="BA310" s="24">
        <f t="shared" si="205"/>
        <v>1.3801277294062757</v>
      </c>
      <c r="BB310" s="24">
        <f t="shared" si="206"/>
        <v>-0.1520430183545555</v>
      </c>
      <c r="BC310" s="24">
        <f t="shared" si="207"/>
        <v>0.8022725528746607</v>
      </c>
      <c r="BD310" s="24">
        <f t="shared" si="182"/>
        <v>22.109002246600649</v>
      </c>
      <c r="BE310" s="24">
        <f t="shared" si="208"/>
        <v>16.716174418609818</v>
      </c>
      <c r="BF310" s="18">
        <f t="shared" si="196"/>
        <v>0.83332463823133962</v>
      </c>
      <c r="BG310" s="25">
        <f t="shared" si="183"/>
        <v>8095680863.9232054</v>
      </c>
      <c r="BH310" s="25">
        <f t="shared" si="184"/>
        <v>6621608679.9012136</v>
      </c>
      <c r="BI310" s="24">
        <f t="shared" si="185"/>
        <v>36.079435316685561</v>
      </c>
      <c r="BJ310" s="18">
        <f t="shared" si="186"/>
        <v>0.21544527476025838</v>
      </c>
      <c r="BK310" s="18">
        <f t="shared" si="187"/>
        <v>0.7749882616123086</v>
      </c>
      <c r="BL310" s="24">
        <f t="shared" si="188"/>
        <v>6.0240952434475235</v>
      </c>
      <c r="BM310" s="24">
        <f t="shared" si="189"/>
        <v>4.7020047565524772</v>
      </c>
      <c r="BN310" s="24">
        <f t="shared" si="197"/>
        <v>0.33754520865416204</v>
      </c>
      <c r="BO310" s="24">
        <f t="shared" si="190"/>
        <v>0.26961029016515758</v>
      </c>
      <c r="BP310" s="24">
        <f t="shared" si="191"/>
        <v>0.49411170705966362</v>
      </c>
      <c r="BQ310" s="24">
        <f t="shared" si="192"/>
        <v>0.23815804350424935</v>
      </c>
      <c r="BS310" s="9"/>
      <c r="BT310" s="13"/>
      <c r="BU310" s="14"/>
      <c r="BV310" s="13"/>
      <c r="BW310" s="26"/>
      <c r="BX310" s="27"/>
      <c r="BZ310" s="13"/>
      <c r="CA310" s="14"/>
      <c r="CB310" s="13"/>
      <c r="CC310" s="6"/>
      <c r="CD310" s="28"/>
      <c r="CF310" s="15"/>
      <c r="CG310" s="15"/>
      <c r="CH310" s="15"/>
    </row>
    <row r="311" spans="1:86" ht="18.75">
      <c r="A311">
        <f t="shared" si="198"/>
        <v>308</v>
      </c>
      <c r="B311">
        <f t="shared" si="199"/>
        <v>14</v>
      </c>
      <c r="C311">
        <f t="shared" si="200"/>
        <v>1.7</v>
      </c>
      <c r="D311" s="29">
        <f t="shared" si="201"/>
        <v>3.1510161404753254</v>
      </c>
      <c r="E311">
        <f t="shared" si="202"/>
        <v>0</v>
      </c>
      <c r="F311">
        <f t="shared" si="203"/>
        <v>23.9</v>
      </c>
      <c r="G311">
        <f t="shared" si="203"/>
        <v>7.5</v>
      </c>
      <c r="H311">
        <v>2002</v>
      </c>
      <c r="I311">
        <v>308</v>
      </c>
      <c r="J311">
        <v>26</v>
      </c>
      <c r="K311">
        <v>23.9</v>
      </c>
      <c r="L311">
        <v>7.5</v>
      </c>
      <c r="M311">
        <v>15.4</v>
      </c>
      <c r="N311">
        <v>68.900000000000006</v>
      </c>
      <c r="O311">
        <v>14</v>
      </c>
      <c r="P311">
        <v>34.4</v>
      </c>
      <c r="Q311">
        <v>1.3</v>
      </c>
      <c r="R311">
        <v>16.3</v>
      </c>
      <c r="S311">
        <v>0</v>
      </c>
      <c r="T311">
        <v>23.1</v>
      </c>
      <c r="U311">
        <v>14.9</v>
      </c>
      <c r="V311">
        <v>18.7</v>
      </c>
      <c r="W311">
        <v>23.3</v>
      </c>
      <c r="X311">
        <v>23</v>
      </c>
      <c r="Y311">
        <v>23.1</v>
      </c>
      <c r="Z311">
        <v>1.7</v>
      </c>
      <c r="AA311">
        <v>1.2</v>
      </c>
      <c r="AB311">
        <v>296</v>
      </c>
      <c r="AC311">
        <v>47</v>
      </c>
      <c r="AD311">
        <v>7.2</v>
      </c>
      <c r="AE311">
        <v>4</v>
      </c>
      <c r="AF311">
        <v>4.3</v>
      </c>
      <c r="AG311"/>
      <c r="AH311"/>
      <c r="AI311"/>
      <c r="AJ311">
        <f t="shared" si="193"/>
        <v>308</v>
      </c>
      <c r="AK311" s="24">
        <f t="shared" si="169"/>
        <v>3.1510161404753254</v>
      </c>
      <c r="AL311" s="17">
        <f t="shared" si="170"/>
        <v>15.7</v>
      </c>
      <c r="AM311" s="24">
        <f t="shared" si="171"/>
        <v>1.5657000000000001</v>
      </c>
      <c r="AN311" s="17">
        <f t="shared" si="204"/>
        <v>97.707740013725456</v>
      </c>
      <c r="AO311" s="18">
        <f t="shared" si="172"/>
        <v>6.5005557641784686E-2</v>
      </c>
      <c r="AP311" s="24">
        <f t="shared" si="173"/>
        <v>0.1142417350137228</v>
      </c>
      <c r="AQ311" s="24">
        <f t="shared" si="174"/>
        <v>2.9660542018616081</v>
      </c>
      <c r="AR311" s="24">
        <f t="shared" si="175"/>
        <v>1.0367799276460743</v>
      </c>
      <c r="AS311" s="24">
        <f t="shared" si="176"/>
        <v>2.0014170647538414</v>
      </c>
      <c r="AT311" s="24">
        <f t="shared" si="194"/>
        <v>0.71434137014814525</v>
      </c>
      <c r="AU311" s="24">
        <f t="shared" si="195"/>
        <v>0.41524758826062508</v>
      </c>
      <c r="AV311" s="24">
        <f t="shared" si="177"/>
        <v>0.56479447920438519</v>
      </c>
      <c r="AW311" s="24">
        <f t="shared" si="178"/>
        <v>1.4366225855494563</v>
      </c>
      <c r="AX311" s="24">
        <f t="shared" si="179"/>
        <v>12.551</v>
      </c>
      <c r="AY311" s="24">
        <f t="shared" si="180"/>
        <v>1.0183485754096824</v>
      </c>
      <c r="AZ311" s="24">
        <f t="shared" si="181"/>
        <v>-0.28483171894492193</v>
      </c>
      <c r="BA311" s="24">
        <f t="shared" si="205"/>
        <v>1.3764154418238332</v>
      </c>
      <c r="BB311" s="24">
        <f t="shared" si="206"/>
        <v>-0.15473745037179576</v>
      </c>
      <c r="BC311" s="24">
        <f t="shared" si="207"/>
        <v>0.80108800023639026</v>
      </c>
      <c r="BD311" s="24">
        <f t="shared" si="182"/>
        <v>21.932671701128385</v>
      </c>
      <c r="BE311" s="24">
        <f t="shared" si="208"/>
        <v>16.58285441978915</v>
      </c>
      <c r="BF311" s="18">
        <f t="shared" si="196"/>
        <v>0.9829429594791832</v>
      </c>
      <c r="BG311" s="25">
        <f t="shared" si="183"/>
        <v>7787117124.0910206</v>
      </c>
      <c r="BH311" s="25">
        <f t="shared" si="184"/>
        <v>6204718508.4252701</v>
      </c>
      <c r="BI311" s="24">
        <f t="shared" si="185"/>
        <v>34.300985053113685</v>
      </c>
      <c r="BJ311" s="18">
        <f t="shared" si="186"/>
        <v>0.2347860665481708</v>
      </c>
      <c r="BK311" s="18">
        <f t="shared" si="187"/>
        <v>0.97697299529689741</v>
      </c>
      <c r="BL311" s="24">
        <f t="shared" si="188"/>
        <v>7.8679478325865162</v>
      </c>
      <c r="BM311" s="24">
        <f t="shared" si="189"/>
        <v>4.683052167413484</v>
      </c>
      <c r="BN311" s="24">
        <f t="shared" si="197"/>
        <v>0.28730381395174748</v>
      </c>
      <c r="BO311" s="24">
        <f t="shared" si="190"/>
        <v>0.21828000194415731</v>
      </c>
      <c r="BP311" s="24">
        <f t="shared" si="191"/>
        <v>0.45557179873171433</v>
      </c>
      <c r="BQ311" s="24">
        <f t="shared" si="192"/>
        <v>0.21385222119941988</v>
      </c>
      <c r="BS311" s="9"/>
      <c r="BT311" s="13"/>
      <c r="BU311" s="14"/>
      <c r="BV311" s="13"/>
      <c r="BW311" s="26"/>
      <c r="BX311" s="27"/>
      <c r="BZ311" s="13"/>
      <c r="CA311" s="14"/>
      <c r="CB311" s="13"/>
      <c r="CC311" s="6"/>
      <c r="CD311" s="28"/>
      <c r="CF311" s="15"/>
      <c r="CG311" s="15"/>
      <c r="CH311" s="15"/>
    </row>
    <row r="312" spans="1:86" ht="18.75">
      <c r="A312">
        <f t="shared" si="198"/>
        <v>309</v>
      </c>
      <c r="B312">
        <f t="shared" si="199"/>
        <v>13.8</v>
      </c>
      <c r="C312">
        <f t="shared" si="200"/>
        <v>2</v>
      </c>
      <c r="D312" s="29">
        <f t="shared" si="201"/>
        <v>3.5909289318560567</v>
      </c>
      <c r="E312">
        <f t="shared" si="202"/>
        <v>0</v>
      </c>
      <c r="F312">
        <f t="shared" si="203"/>
        <v>25</v>
      </c>
      <c r="G312">
        <f t="shared" si="203"/>
        <v>6.5</v>
      </c>
      <c r="H312">
        <v>2002</v>
      </c>
      <c r="I312">
        <v>309</v>
      </c>
      <c r="J312">
        <v>26</v>
      </c>
      <c r="K312">
        <v>25</v>
      </c>
      <c r="L312">
        <v>6.5</v>
      </c>
      <c r="M312">
        <v>14.5</v>
      </c>
      <c r="N312">
        <v>56.7</v>
      </c>
      <c r="O312">
        <v>13.8</v>
      </c>
      <c r="P312">
        <v>27.9</v>
      </c>
      <c r="Q312">
        <v>1.3</v>
      </c>
      <c r="R312">
        <v>16.39</v>
      </c>
      <c r="S312">
        <v>0</v>
      </c>
      <c r="T312">
        <v>22.1</v>
      </c>
      <c r="U312">
        <v>12.8</v>
      </c>
      <c r="V312">
        <v>17.100000000000001</v>
      </c>
      <c r="W312">
        <v>23</v>
      </c>
      <c r="X312">
        <v>22.5</v>
      </c>
      <c r="Y312">
        <v>22.8</v>
      </c>
      <c r="Z312">
        <v>2</v>
      </c>
      <c r="AA312">
        <v>0.8</v>
      </c>
      <c r="AB312">
        <v>47</v>
      </c>
      <c r="AC312">
        <v>136</v>
      </c>
      <c r="AD312">
        <v>6.4</v>
      </c>
      <c r="AE312">
        <v>4.2</v>
      </c>
      <c r="AF312">
        <v>4.5999999999999996</v>
      </c>
      <c r="AG312"/>
      <c r="AH312"/>
      <c r="AI312"/>
      <c r="AJ312">
        <f t="shared" si="193"/>
        <v>309</v>
      </c>
      <c r="AK312" s="24">
        <f t="shared" si="169"/>
        <v>3.5909289318560567</v>
      </c>
      <c r="AL312" s="17">
        <f t="shared" si="170"/>
        <v>15.75</v>
      </c>
      <c r="AM312" s="24">
        <f t="shared" si="171"/>
        <v>1.8420000000000001</v>
      </c>
      <c r="AN312" s="17">
        <f t="shared" si="204"/>
        <v>97.708352651621766</v>
      </c>
      <c r="AO312" s="18">
        <f t="shared" si="172"/>
        <v>6.5005965233527946E-2</v>
      </c>
      <c r="AP312" s="24">
        <f t="shared" si="173"/>
        <v>0.11456267824131003</v>
      </c>
      <c r="AQ312" s="24">
        <f t="shared" si="174"/>
        <v>3.1677777175068473</v>
      </c>
      <c r="AR312" s="24">
        <f t="shared" si="175"/>
        <v>0.96797712681678449</v>
      </c>
      <c r="AS312" s="24">
        <f t="shared" si="176"/>
        <v>2.0678774221618159</v>
      </c>
      <c r="AT312" s="24">
        <f t="shared" si="194"/>
        <v>0.54884303090511688</v>
      </c>
      <c r="AU312" s="24">
        <f t="shared" si="195"/>
        <v>0.43715332501594495</v>
      </c>
      <c r="AV312" s="24">
        <f t="shared" si="177"/>
        <v>0.49299817796053091</v>
      </c>
      <c r="AW312" s="24">
        <f t="shared" si="178"/>
        <v>1.5748792442012851</v>
      </c>
      <c r="AX312" s="24">
        <f t="shared" si="179"/>
        <v>12.6203</v>
      </c>
      <c r="AY312" s="24">
        <f t="shared" si="180"/>
        <v>1.018817995658829</v>
      </c>
      <c r="AZ312" s="24">
        <f t="shared" si="181"/>
        <v>-0.2898419208173359</v>
      </c>
      <c r="BA312" s="24">
        <f t="shared" si="205"/>
        <v>1.3727511797149117</v>
      </c>
      <c r="BB312" s="24">
        <f t="shared" si="206"/>
        <v>-0.15738332743459607</v>
      </c>
      <c r="BC312" s="24">
        <f t="shared" si="207"/>
        <v>0.79990279345104143</v>
      </c>
      <c r="BD312" s="24">
        <f t="shared" si="182"/>
        <v>21.758995089800518</v>
      </c>
      <c r="BE312" s="24">
        <f t="shared" si="208"/>
        <v>16.451541007496374</v>
      </c>
      <c r="BF312" s="18">
        <f t="shared" si="196"/>
        <v>0.99625925574580942</v>
      </c>
      <c r="BG312" s="25">
        <f t="shared" si="183"/>
        <v>7903100760.0574884</v>
      </c>
      <c r="BH312" s="25">
        <f t="shared" si="184"/>
        <v>6116759614.2328854</v>
      </c>
      <c r="BI312" s="24">
        <f t="shared" si="185"/>
        <v>34.369687707572858</v>
      </c>
      <c r="BJ312" s="18">
        <f t="shared" si="186"/>
        <v>0.24170063943226078</v>
      </c>
      <c r="BK312" s="18">
        <f t="shared" si="187"/>
        <v>0.99494999525684291</v>
      </c>
      <c r="BL312" s="24">
        <f t="shared" si="188"/>
        <v>8.2652242203503956</v>
      </c>
      <c r="BM312" s="24">
        <f t="shared" si="189"/>
        <v>4.3550757796496047</v>
      </c>
      <c r="BN312" s="24">
        <f t="shared" si="197"/>
        <v>0.26571542279741334</v>
      </c>
      <c r="BO312" s="24">
        <f t="shared" si="190"/>
        <v>0.20356309126629218</v>
      </c>
      <c r="BP312" s="24">
        <f t="shared" si="191"/>
        <v>0.5874488143600034</v>
      </c>
      <c r="BQ312" s="24">
        <f t="shared" si="192"/>
        <v>0.22028057938129186</v>
      </c>
      <c r="BS312" s="9"/>
      <c r="BT312" s="13"/>
      <c r="BU312" s="14"/>
      <c r="BV312" s="13"/>
      <c r="BW312" s="26"/>
      <c r="BX312" s="27"/>
      <c r="BZ312" s="13"/>
      <c r="CA312" s="14"/>
      <c r="CB312" s="13"/>
      <c r="CC312" s="6"/>
      <c r="CD312" s="28"/>
      <c r="CF312" s="15"/>
      <c r="CG312" s="15"/>
      <c r="CH312" s="15"/>
    </row>
    <row r="313" spans="1:86" ht="18.75">
      <c r="A313">
        <f t="shared" si="198"/>
        <v>310</v>
      </c>
      <c r="B313">
        <f t="shared" si="199"/>
        <v>12.5</v>
      </c>
      <c r="C313">
        <f t="shared" si="200"/>
        <v>2.2000000000000002</v>
      </c>
      <c r="D313" s="29">
        <f t="shared" si="201"/>
        <v>3.9274720696740517</v>
      </c>
      <c r="E313">
        <f t="shared" si="202"/>
        <v>0</v>
      </c>
      <c r="F313">
        <f t="shared" si="203"/>
        <v>26.1</v>
      </c>
      <c r="G313">
        <f t="shared" si="203"/>
        <v>4.7</v>
      </c>
      <c r="H313">
        <v>2002</v>
      </c>
      <c r="I313">
        <v>310</v>
      </c>
      <c r="J313">
        <v>26</v>
      </c>
      <c r="K313">
        <v>26.1</v>
      </c>
      <c r="L313">
        <v>4.7</v>
      </c>
      <c r="M313">
        <v>15.2</v>
      </c>
      <c r="N313">
        <v>63.5</v>
      </c>
      <c r="O313">
        <v>12.5</v>
      </c>
      <c r="P313">
        <v>27.7</v>
      </c>
      <c r="Q313">
        <v>1.4</v>
      </c>
      <c r="R313">
        <v>16.489999999999998</v>
      </c>
      <c r="S313">
        <v>0</v>
      </c>
      <c r="T313">
        <v>22</v>
      </c>
      <c r="U313">
        <v>12.6</v>
      </c>
      <c r="V313">
        <v>17.100000000000001</v>
      </c>
      <c r="W313">
        <v>22.5</v>
      </c>
      <c r="X313">
        <v>22.1</v>
      </c>
      <c r="Y313">
        <v>22.3</v>
      </c>
      <c r="Z313">
        <v>2.2000000000000002</v>
      </c>
      <c r="AA313">
        <v>1.5</v>
      </c>
      <c r="AB313">
        <v>65</v>
      </c>
      <c r="AC313">
        <v>46</v>
      </c>
      <c r="AD313">
        <v>8.3000000000000007</v>
      </c>
      <c r="AE313">
        <v>4.7</v>
      </c>
      <c r="AF313">
        <v>4.8</v>
      </c>
      <c r="AG313"/>
      <c r="AH313"/>
      <c r="AI313"/>
      <c r="AJ313">
        <f t="shared" si="193"/>
        <v>310</v>
      </c>
      <c r="AK313" s="24">
        <f t="shared" si="169"/>
        <v>3.9274720696740517</v>
      </c>
      <c r="AL313" s="17">
        <f t="shared" si="170"/>
        <v>15.4</v>
      </c>
      <c r="AM313" s="24">
        <f t="shared" si="171"/>
        <v>2.0262000000000002</v>
      </c>
      <c r="AN313" s="17">
        <f t="shared" si="204"/>
        <v>97.704059793343546</v>
      </c>
      <c r="AO313" s="18">
        <f t="shared" si="172"/>
        <v>6.5003109168632639E-2</v>
      </c>
      <c r="AP313" s="24">
        <f t="shared" si="173"/>
        <v>0.11233206562408599</v>
      </c>
      <c r="AQ313" s="24">
        <f t="shared" si="174"/>
        <v>3.3813618118460984</v>
      </c>
      <c r="AR313" s="24">
        <f t="shared" si="175"/>
        <v>0.85421136592944225</v>
      </c>
      <c r="AS313" s="24">
        <f t="shared" si="176"/>
        <v>2.1177865888877703</v>
      </c>
      <c r="AT313" s="24">
        <f t="shared" si="194"/>
        <v>0.54242421736519586</v>
      </c>
      <c r="AU313" s="24">
        <f t="shared" si="195"/>
        <v>0.4226702264807623</v>
      </c>
      <c r="AV313" s="24">
        <f t="shared" si="177"/>
        <v>0.48254722192297905</v>
      </c>
      <c r="AW313" s="24">
        <f t="shared" si="178"/>
        <v>1.6352393669647913</v>
      </c>
      <c r="AX313" s="24">
        <f t="shared" si="179"/>
        <v>12.697299999999998</v>
      </c>
      <c r="AY313" s="24">
        <f t="shared" si="180"/>
        <v>1.0192818397297361</v>
      </c>
      <c r="AZ313" s="24">
        <f t="shared" si="181"/>
        <v>-0.294766236273311</v>
      </c>
      <c r="BA313" s="24">
        <f t="shared" si="205"/>
        <v>1.3691364071979628</v>
      </c>
      <c r="BB313" s="24">
        <f t="shared" si="206"/>
        <v>-0.15997999878805627</v>
      </c>
      <c r="BC313" s="24">
        <f t="shared" si="207"/>
        <v>0.79871833781574308</v>
      </c>
      <c r="BD313" s="24">
        <f t="shared" si="182"/>
        <v>21.588045052630985</v>
      </c>
      <c r="BE313" s="24">
        <f t="shared" si="208"/>
        <v>16.322289103393235</v>
      </c>
      <c r="BF313" s="18">
        <f t="shared" si="196"/>
        <v>1</v>
      </c>
      <c r="BG313" s="25">
        <f t="shared" si="183"/>
        <v>8020375218.0310717</v>
      </c>
      <c r="BH313" s="25">
        <f t="shared" si="184"/>
        <v>5960794168.4274569</v>
      </c>
      <c r="BI313" s="24">
        <f t="shared" si="185"/>
        <v>34.274836750903084</v>
      </c>
      <c r="BJ313" s="18">
        <f t="shared" si="186"/>
        <v>0.24274813343852786</v>
      </c>
      <c r="BK313" s="18">
        <f t="shared" si="187"/>
        <v>1</v>
      </c>
      <c r="BL313" s="24">
        <f t="shared" si="188"/>
        <v>8.3201526451919801</v>
      </c>
      <c r="BM313" s="24">
        <f t="shared" si="189"/>
        <v>4.3771473548080184</v>
      </c>
      <c r="BN313" s="24">
        <f t="shared" si="197"/>
        <v>0.26544253212904906</v>
      </c>
      <c r="BO313" s="24">
        <f t="shared" si="190"/>
        <v>0.20061115359388818</v>
      </c>
      <c r="BP313" s="24">
        <f t="shared" si="191"/>
        <v>0.67174455510740061</v>
      </c>
      <c r="BQ313" s="24">
        <f t="shared" si="192"/>
        <v>0.22211633672386299</v>
      </c>
      <c r="BS313" s="9"/>
      <c r="BT313" s="13"/>
      <c r="BU313" s="14"/>
      <c r="BV313" s="13"/>
      <c r="BW313" s="26"/>
      <c r="BX313" s="27"/>
      <c r="BZ313" s="13"/>
      <c r="CA313" s="14"/>
      <c r="CB313" s="13"/>
      <c r="CC313" s="6"/>
      <c r="CD313" s="28"/>
      <c r="CF313" s="15"/>
      <c r="CG313" s="15"/>
      <c r="CH313" s="15"/>
    </row>
    <row r="314" spans="1:86" ht="18.75">
      <c r="A314">
        <f t="shared" si="198"/>
        <v>311</v>
      </c>
      <c r="B314">
        <f t="shared" si="199"/>
        <v>9.8000000000000007</v>
      </c>
      <c r="C314">
        <f t="shared" si="200"/>
        <v>1.6</v>
      </c>
      <c r="D314" s="29">
        <f t="shared" si="201"/>
        <v>3.2749297150482173</v>
      </c>
      <c r="E314">
        <f t="shared" si="202"/>
        <v>0</v>
      </c>
      <c r="F314">
        <f t="shared" si="203"/>
        <v>26.5</v>
      </c>
      <c r="G314">
        <f t="shared" si="203"/>
        <v>6.9</v>
      </c>
      <c r="H314">
        <v>2002</v>
      </c>
      <c r="I314">
        <v>311</v>
      </c>
      <c r="J314">
        <v>26</v>
      </c>
      <c r="K314">
        <v>26.5</v>
      </c>
      <c r="L314">
        <v>6.9</v>
      </c>
      <c r="M314">
        <v>17.2</v>
      </c>
      <c r="N314">
        <v>58.4</v>
      </c>
      <c r="O314">
        <v>9.8000000000000007</v>
      </c>
      <c r="P314">
        <v>27.2</v>
      </c>
      <c r="Q314">
        <v>1.6</v>
      </c>
      <c r="R314">
        <v>14.6</v>
      </c>
      <c r="S314">
        <v>0</v>
      </c>
      <c r="T314">
        <v>22.6</v>
      </c>
      <c r="U314">
        <v>13.8</v>
      </c>
      <c r="V314">
        <v>17.899999999999999</v>
      </c>
      <c r="W314">
        <v>22.1</v>
      </c>
      <c r="X314">
        <v>21.8</v>
      </c>
      <c r="Y314">
        <v>22</v>
      </c>
      <c r="Z314">
        <v>1.6</v>
      </c>
      <c r="AA314">
        <v>0.2</v>
      </c>
      <c r="AB314">
        <v>20</v>
      </c>
      <c r="AC314">
        <v>76</v>
      </c>
      <c r="AD314">
        <v>5.4</v>
      </c>
      <c r="AE314">
        <v>3.8</v>
      </c>
      <c r="AF314">
        <v>5.3</v>
      </c>
      <c r="AG314"/>
      <c r="AH314"/>
      <c r="AI314"/>
      <c r="AJ314">
        <f t="shared" si="193"/>
        <v>311</v>
      </c>
      <c r="AK314" s="24">
        <f t="shared" si="169"/>
        <v>3.2749297150482173</v>
      </c>
      <c r="AL314" s="17">
        <f t="shared" si="170"/>
        <v>16.7</v>
      </c>
      <c r="AM314" s="24">
        <f t="shared" si="171"/>
        <v>1.4736000000000002</v>
      </c>
      <c r="AN314" s="17">
        <f t="shared" si="204"/>
        <v>97.719953201056455</v>
      </c>
      <c r="AO314" s="18">
        <f t="shared" si="172"/>
        <v>6.5013683150090609E-2</v>
      </c>
      <c r="AP314" s="24">
        <f t="shared" si="173"/>
        <v>0.12080769467369847</v>
      </c>
      <c r="AQ314" s="24">
        <f t="shared" si="174"/>
        <v>3.4620823587978249</v>
      </c>
      <c r="AR314" s="24">
        <f t="shared" si="175"/>
        <v>0.99499981011308136</v>
      </c>
      <c r="AS314" s="24">
        <f t="shared" si="176"/>
        <v>2.2285410844554532</v>
      </c>
      <c r="AT314" s="24">
        <f t="shared" si="194"/>
        <v>0.58107988910603947</v>
      </c>
      <c r="AU314" s="24">
        <f t="shared" si="195"/>
        <v>0.33928407116218684</v>
      </c>
      <c r="AV314" s="24">
        <f t="shared" si="177"/>
        <v>0.46018198013411316</v>
      </c>
      <c r="AW314" s="24">
        <f t="shared" si="178"/>
        <v>1.76835910432134</v>
      </c>
      <c r="AX314" s="24">
        <f t="shared" si="179"/>
        <v>11.241999999999999</v>
      </c>
      <c r="AY314" s="24">
        <f t="shared" si="180"/>
        <v>1.0197399701753953</v>
      </c>
      <c r="AZ314" s="24">
        <f t="shared" si="181"/>
        <v>-0.29960320613190167</v>
      </c>
      <c r="BA314" s="24">
        <f t="shared" si="205"/>
        <v>1.3655726008244022</v>
      </c>
      <c r="BB314" s="24">
        <f t="shared" si="206"/>
        <v>-0.16252683503073848</v>
      </c>
      <c r="BC314" s="24">
        <f t="shared" si="207"/>
        <v>0.797536035705534</v>
      </c>
      <c r="BD314" s="24">
        <f t="shared" si="182"/>
        <v>21.419892868163693</v>
      </c>
      <c r="BE314" s="24">
        <f t="shared" si="208"/>
        <v>16.195152599761204</v>
      </c>
      <c r="BF314" s="18">
        <f t="shared" si="196"/>
        <v>0.90150431803990994</v>
      </c>
      <c r="BG314" s="25">
        <f t="shared" si="183"/>
        <v>8063342376.848567</v>
      </c>
      <c r="BH314" s="25">
        <f t="shared" si="184"/>
        <v>6151830173.6819334</v>
      </c>
      <c r="BI314" s="24">
        <f t="shared" si="185"/>
        <v>34.848495507625522</v>
      </c>
      <c r="BJ314" s="18">
        <f t="shared" si="186"/>
        <v>0.24502860003859783</v>
      </c>
      <c r="BK314" s="18">
        <f t="shared" si="187"/>
        <v>0.86703082935387854</v>
      </c>
      <c r="BL314" s="24">
        <f t="shared" si="188"/>
        <v>7.4034705327764367</v>
      </c>
      <c r="BM314" s="24">
        <f t="shared" si="189"/>
        <v>3.8385294672235624</v>
      </c>
      <c r="BN314" s="24">
        <f t="shared" si="197"/>
        <v>0.26291297720709333</v>
      </c>
      <c r="BO314" s="24">
        <f t="shared" si="190"/>
        <v>0.18919934951591413</v>
      </c>
      <c r="BP314" s="24">
        <f t="shared" si="191"/>
        <v>0.52602824903555623</v>
      </c>
      <c r="BQ314" s="24">
        <f t="shared" si="192"/>
        <v>0.21839479341038009</v>
      </c>
      <c r="BS314" s="9"/>
      <c r="BT314" s="13"/>
      <c r="BU314" s="14"/>
      <c r="BV314" s="13"/>
      <c r="BW314" s="26"/>
      <c r="BX314" s="27"/>
      <c r="BZ314" s="13"/>
      <c r="CA314" s="14"/>
      <c r="CB314" s="13"/>
      <c r="CC314" s="6"/>
      <c r="CD314" s="28"/>
      <c r="CF314" s="15"/>
      <c r="CG314" s="15"/>
      <c r="CH314" s="15"/>
    </row>
    <row r="315" spans="1:86" ht="18.75">
      <c r="A315">
        <f t="shared" si="198"/>
        <v>312</v>
      </c>
      <c r="B315">
        <f t="shared" si="199"/>
        <v>17.2</v>
      </c>
      <c r="C315">
        <f t="shared" si="200"/>
        <v>1.5</v>
      </c>
      <c r="D315" s="29">
        <f t="shared" si="201"/>
        <v>2.5693950509314174</v>
      </c>
      <c r="E315">
        <f t="shared" si="202"/>
        <v>0</v>
      </c>
      <c r="F315">
        <f t="shared" si="203"/>
        <v>22.9</v>
      </c>
      <c r="G315">
        <f t="shared" si="203"/>
        <v>14.2</v>
      </c>
      <c r="H315">
        <v>2002</v>
      </c>
      <c r="I315">
        <v>312</v>
      </c>
      <c r="J315">
        <v>26</v>
      </c>
      <c r="K315">
        <v>22.9</v>
      </c>
      <c r="L315">
        <v>14.2</v>
      </c>
      <c r="M315">
        <v>18.600000000000001</v>
      </c>
      <c r="N315">
        <v>65.599999999999994</v>
      </c>
      <c r="O315">
        <v>17.2</v>
      </c>
      <c r="P315">
        <v>34.799999999999997</v>
      </c>
      <c r="Q315">
        <v>1.4</v>
      </c>
      <c r="R315">
        <v>6.66</v>
      </c>
      <c r="S315">
        <v>0</v>
      </c>
      <c r="T315">
        <v>21.3</v>
      </c>
      <c r="U315">
        <v>17.2</v>
      </c>
      <c r="V315">
        <v>19.2</v>
      </c>
      <c r="W315">
        <v>22</v>
      </c>
      <c r="X315">
        <v>21.8</v>
      </c>
      <c r="Y315">
        <v>22</v>
      </c>
      <c r="Z315">
        <v>1.5</v>
      </c>
      <c r="AA315">
        <v>0.6</v>
      </c>
      <c r="AB315">
        <v>94</v>
      </c>
      <c r="AC315">
        <v>63</v>
      </c>
      <c r="AD315">
        <v>7</v>
      </c>
      <c r="AE315">
        <v>2</v>
      </c>
      <c r="AF315">
        <v>5.8</v>
      </c>
      <c r="AG315"/>
      <c r="AH315"/>
      <c r="AI315"/>
      <c r="AJ315">
        <f t="shared" si="193"/>
        <v>312</v>
      </c>
      <c r="AK315" s="24">
        <f t="shared" si="169"/>
        <v>2.5693950509314174</v>
      </c>
      <c r="AL315" s="17">
        <f t="shared" si="170"/>
        <v>18.549999999999997</v>
      </c>
      <c r="AM315" s="24">
        <f t="shared" si="171"/>
        <v>1.3815</v>
      </c>
      <c r="AN315" s="17">
        <f t="shared" si="204"/>
        <v>97.742330057976559</v>
      </c>
      <c r="AO315" s="18">
        <f t="shared" si="172"/>
        <v>6.5028570610000724E-2</v>
      </c>
      <c r="AP315" s="24">
        <f t="shared" si="173"/>
        <v>0.13380070324572266</v>
      </c>
      <c r="AQ315" s="24">
        <f t="shared" si="174"/>
        <v>2.7924897662121242</v>
      </c>
      <c r="AR315" s="24">
        <f t="shared" si="175"/>
        <v>1.6194713704253727</v>
      </c>
      <c r="AS315" s="24">
        <f t="shared" si="176"/>
        <v>2.2059805683187483</v>
      </c>
      <c r="AT315" s="24">
        <f t="shared" si="194"/>
        <v>1.0623732189990445</v>
      </c>
      <c r="AU315" s="24">
        <f t="shared" si="195"/>
        <v>0.4803082397884853</v>
      </c>
      <c r="AV315" s="24">
        <f t="shared" si="177"/>
        <v>0.77134072939376486</v>
      </c>
      <c r="AW315" s="24">
        <f t="shared" si="178"/>
        <v>1.4346398389249835</v>
      </c>
      <c r="AX315" s="24">
        <f t="shared" si="179"/>
        <v>5.1282000000000005</v>
      </c>
      <c r="AY315" s="24">
        <f t="shared" si="180"/>
        <v>1.020192251241868</v>
      </c>
      <c r="AZ315" s="24">
        <f t="shared" si="181"/>
        <v>-0.30435139709454895</v>
      </c>
      <c r="BA315" s="24">
        <f t="shared" si="205"/>
        <v>1.3620612483505905</v>
      </c>
      <c r="BB315" s="24">
        <f t="shared" si="206"/>
        <v>-0.16502322792149626</v>
      </c>
      <c r="BC315" s="24">
        <f t="shared" si="207"/>
        <v>0.79635728491906832</v>
      </c>
      <c r="BD315" s="24">
        <f t="shared" si="182"/>
        <v>21.254608417641492</v>
      </c>
      <c r="BE315" s="24">
        <f t="shared" si="208"/>
        <v>16.070184332410378</v>
      </c>
      <c r="BF315" s="18">
        <f t="shared" si="196"/>
        <v>0.41443208504883788</v>
      </c>
      <c r="BG315" s="25">
        <f t="shared" si="183"/>
        <v>7682789589.4013567</v>
      </c>
      <c r="BH315" s="25">
        <f t="shared" si="184"/>
        <v>6818757725.0322866</v>
      </c>
      <c r="BI315" s="24">
        <f t="shared" si="185"/>
        <v>35.550543241334076</v>
      </c>
      <c r="BJ315" s="18">
        <f t="shared" si="186"/>
        <v>0.21704359188672684</v>
      </c>
      <c r="BK315" s="18">
        <f t="shared" si="187"/>
        <v>0.20948331481593119</v>
      </c>
      <c r="BL315" s="24">
        <f t="shared" si="188"/>
        <v>1.616376943737722</v>
      </c>
      <c r="BM315" s="24">
        <f t="shared" si="189"/>
        <v>3.5118230562622785</v>
      </c>
      <c r="BN315" s="24">
        <f t="shared" si="197"/>
        <v>0.52730075919854036</v>
      </c>
      <c r="BO315" s="24">
        <f t="shared" si="190"/>
        <v>0.19171283299779382</v>
      </c>
      <c r="BP315" s="24">
        <f t="shared" si="191"/>
        <v>0.39763918596442149</v>
      </c>
      <c r="BQ315" s="24">
        <f t="shared" si="192"/>
        <v>0.22937384375694683</v>
      </c>
      <c r="BS315" s="9"/>
      <c r="BT315" s="13"/>
      <c r="BU315" s="14"/>
      <c r="BV315" s="13"/>
      <c r="BW315" s="26"/>
      <c r="BX315" s="27"/>
      <c r="BZ315" s="13"/>
      <c r="CA315" s="14"/>
      <c r="CB315" s="13"/>
      <c r="CC315" s="6"/>
      <c r="CD315" s="28"/>
      <c r="CF315" s="15"/>
      <c r="CG315" s="15"/>
      <c r="CH315" s="15"/>
    </row>
    <row r="316" spans="1:86" ht="18.75">
      <c r="A316">
        <f t="shared" si="198"/>
        <v>313</v>
      </c>
      <c r="B316">
        <f t="shared" si="199"/>
        <v>34.6</v>
      </c>
      <c r="C316">
        <f t="shared" si="200"/>
        <v>4.5999999999999996</v>
      </c>
      <c r="D316" s="29">
        <f t="shared" si="201"/>
        <v>4.7666203758018373</v>
      </c>
      <c r="E316">
        <f t="shared" si="202"/>
        <v>0</v>
      </c>
      <c r="F316">
        <f t="shared" si="203"/>
        <v>27.2</v>
      </c>
      <c r="G316">
        <f t="shared" si="203"/>
        <v>12.9</v>
      </c>
      <c r="H316">
        <v>2002</v>
      </c>
      <c r="I316">
        <v>313</v>
      </c>
      <c r="J316">
        <v>26</v>
      </c>
      <c r="K316">
        <v>27.2</v>
      </c>
      <c r="L316">
        <v>12.9</v>
      </c>
      <c r="M316">
        <v>21</v>
      </c>
      <c r="N316">
        <v>77.8</v>
      </c>
      <c r="O316">
        <v>34.6</v>
      </c>
      <c r="P316">
        <v>53.8</v>
      </c>
      <c r="Q316">
        <v>1.3</v>
      </c>
      <c r="R316">
        <v>14.7</v>
      </c>
      <c r="S316">
        <v>0</v>
      </c>
      <c r="T316">
        <v>24.1</v>
      </c>
      <c r="U316">
        <v>16.7</v>
      </c>
      <c r="V316">
        <v>20.3</v>
      </c>
      <c r="W316">
        <v>22</v>
      </c>
      <c r="X316">
        <v>22</v>
      </c>
      <c r="Y316">
        <v>22</v>
      </c>
      <c r="Z316">
        <v>4.5999999999999996</v>
      </c>
      <c r="AA316">
        <v>3.7</v>
      </c>
      <c r="AB316">
        <v>238</v>
      </c>
      <c r="AC316">
        <v>35</v>
      </c>
      <c r="AD316">
        <v>13.7</v>
      </c>
      <c r="AE316">
        <v>5</v>
      </c>
      <c r="AF316">
        <v>7.3</v>
      </c>
      <c r="AG316"/>
      <c r="AH316"/>
      <c r="AI316"/>
      <c r="AJ316">
        <f t="shared" si="193"/>
        <v>313</v>
      </c>
      <c r="AK316" s="24">
        <f t="shared" si="169"/>
        <v>4.7666203758018373</v>
      </c>
      <c r="AL316" s="17">
        <f t="shared" si="170"/>
        <v>20.05</v>
      </c>
      <c r="AM316" s="24">
        <f t="shared" si="171"/>
        <v>4.2366000000000001</v>
      </c>
      <c r="AN316" s="17">
        <f t="shared" si="204"/>
        <v>97.76026915860416</v>
      </c>
      <c r="AO316" s="18">
        <f t="shared" si="172"/>
        <v>6.5040505603479501E-2</v>
      </c>
      <c r="AP316" s="24">
        <f t="shared" si="173"/>
        <v>0.14518697066870848</v>
      </c>
      <c r="AQ316" s="24">
        <f t="shared" si="174"/>
        <v>3.6073883025255133</v>
      </c>
      <c r="AR316" s="24">
        <f t="shared" si="175"/>
        <v>1.4880015210641748</v>
      </c>
      <c r="AS316" s="24">
        <f t="shared" si="176"/>
        <v>2.547694911794844</v>
      </c>
      <c r="AT316" s="24">
        <f t="shared" si="194"/>
        <v>1.1576651833879279</v>
      </c>
      <c r="AU316" s="24">
        <f t="shared" si="195"/>
        <v>1.2481563526738275</v>
      </c>
      <c r="AV316" s="24">
        <f t="shared" si="177"/>
        <v>1.2029107680308777</v>
      </c>
      <c r="AW316" s="24">
        <f t="shared" si="178"/>
        <v>1.3447841437639663</v>
      </c>
      <c r="AX316" s="24">
        <f t="shared" si="179"/>
        <v>11.318999999999999</v>
      </c>
      <c r="AY316" s="24">
        <f t="shared" si="180"/>
        <v>1.020638548908513</v>
      </c>
      <c r="AZ316" s="24">
        <f t="shared" si="181"/>
        <v>-0.30900940216979578</v>
      </c>
      <c r="BA316" s="24">
        <f t="shared" si="205"/>
        <v>1.3586038474182704</v>
      </c>
      <c r="BB316" s="24">
        <f t="shared" si="206"/>
        <v>-0.16746859016361659</v>
      </c>
      <c r="BC316" s="24">
        <f t="shared" si="207"/>
        <v>0.79518347703932568</v>
      </c>
      <c r="BD316" s="24">
        <f t="shared" si="182"/>
        <v>21.092260151599596</v>
      </c>
      <c r="BE316" s="24">
        <f t="shared" si="208"/>
        <v>15.947436055421422</v>
      </c>
      <c r="BF316" s="18">
        <f t="shared" si="196"/>
        <v>0.921778268864897</v>
      </c>
      <c r="BG316" s="25">
        <f t="shared" si="183"/>
        <v>8138950040.0039988</v>
      </c>
      <c r="BH316" s="25">
        <f t="shared" si="184"/>
        <v>6696201860.4807177</v>
      </c>
      <c r="BI316" s="24">
        <f t="shared" si="185"/>
        <v>36.368374884038282</v>
      </c>
      <c r="BJ316" s="18">
        <f t="shared" si="186"/>
        <v>0.1864517956685745</v>
      </c>
      <c r="BK316" s="18">
        <f t="shared" si="187"/>
        <v>0.894400662967611</v>
      </c>
      <c r="BL316" s="24">
        <f t="shared" si="188"/>
        <v>6.0648851046635777</v>
      </c>
      <c r="BM316" s="24">
        <f t="shared" si="189"/>
        <v>5.2541148953364214</v>
      </c>
      <c r="BN316" s="24">
        <f t="shared" si="197"/>
        <v>0.35742278199567495</v>
      </c>
      <c r="BO316" s="24">
        <f t="shared" si="190"/>
        <v>0.31123424228128715</v>
      </c>
      <c r="BP316" s="24">
        <f t="shared" si="191"/>
        <v>1.1374116749976722</v>
      </c>
      <c r="BQ316" s="24">
        <f t="shared" si="192"/>
        <v>0.30391468232568641</v>
      </c>
      <c r="BS316" s="9"/>
      <c r="BT316" s="13"/>
      <c r="BU316" s="14"/>
      <c r="BV316" s="13"/>
      <c r="BW316" s="26"/>
      <c r="BX316" s="27"/>
      <c r="BZ316" s="13"/>
      <c r="CA316" s="14"/>
      <c r="CB316" s="13"/>
      <c r="CC316" s="6"/>
      <c r="CD316" s="28"/>
      <c r="CF316" s="15"/>
      <c r="CG316" s="15"/>
      <c r="CH316" s="15"/>
    </row>
    <row r="317" spans="1:86" ht="18.75">
      <c r="A317">
        <f t="shared" si="198"/>
        <v>314</v>
      </c>
      <c r="B317">
        <f t="shared" si="199"/>
        <v>17.8</v>
      </c>
      <c r="C317">
        <f t="shared" si="200"/>
        <v>2.7</v>
      </c>
      <c r="D317" s="29">
        <f t="shared" si="201"/>
        <v>3.8536497850539413</v>
      </c>
      <c r="E317">
        <f t="shared" si="202"/>
        <v>0</v>
      </c>
      <c r="F317">
        <f t="shared" si="203"/>
        <v>25.8</v>
      </c>
      <c r="G317">
        <f t="shared" si="203"/>
        <v>11.3</v>
      </c>
      <c r="H317">
        <v>2002</v>
      </c>
      <c r="I317">
        <v>314</v>
      </c>
      <c r="J317">
        <v>26</v>
      </c>
      <c r="K317">
        <v>25.8</v>
      </c>
      <c r="L317">
        <v>11.3</v>
      </c>
      <c r="M317">
        <v>18.8</v>
      </c>
      <c r="N317">
        <v>87.3</v>
      </c>
      <c r="O317">
        <v>17.8</v>
      </c>
      <c r="P317">
        <v>46.7</v>
      </c>
      <c r="Q317">
        <v>1.2</v>
      </c>
      <c r="R317">
        <v>15.17</v>
      </c>
      <c r="S317">
        <v>0</v>
      </c>
      <c r="T317">
        <v>24.5</v>
      </c>
      <c r="U317">
        <v>18.399999999999999</v>
      </c>
      <c r="V317">
        <v>21.1</v>
      </c>
      <c r="W317">
        <v>22.4</v>
      </c>
      <c r="X317">
        <v>22</v>
      </c>
      <c r="Y317">
        <v>22.2</v>
      </c>
      <c r="Z317">
        <v>2.7</v>
      </c>
      <c r="AA317">
        <v>2.4</v>
      </c>
      <c r="AB317">
        <v>263</v>
      </c>
      <c r="AC317">
        <v>29</v>
      </c>
      <c r="AD317">
        <v>10.199999999999999</v>
      </c>
      <c r="AE317">
        <v>4.0999999999999996</v>
      </c>
      <c r="AF317">
        <v>6</v>
      </c>
      <c r="AG317"/>
      <c r="AH317"/>
      <c r="AI317"/>
      <c r="AJ317">
        <f t="shared" si="193"/>
        <v>314</v>
      </c>
      <c r="AK317" s="24">
        <f t="shared" si="169"/>
        <v>3.8536497850539413</v>
      </c>
      <c r="AL317" s="17">
        <f t="shared" si="170"/>
        <v>18.55</v>
      </c>
      <c r="AM317" s="24">
        <f t="shared" si="171"/>
        <v>2.4867000000000004</v>
      </c>
      <c r="AN317" s="17">
        <f t="shared" si="204"/>
        <v>97.742330057976559</v>
      </c>
      <c r="AO317" s="18">
        <f t="shared" si="172"/>
        <v>6.5028570610000724E-2</v>
      </c>
      <c r="AP317" s="24">
        <f t="shared" si="173"/>
        <v>0.13380070324572269</v>
      </c>
      <c r="AQ317" s="24">
        <f t="shared" si="174"/>
        <v>3.3219025283483368</v>
      </c>
      <c r="AR317" s="24">
        <f t="shared" si="175"/>
        <v>1.3391221593998479</v>
      </c>
      <c r="AS317" s="24">
        <f t="shared" si="176"/>
        <v>2.3305123438740925</v>
      </c>
      <c r="AT317" s="24">
        <f t="shared" si="194"/>
        <v>1.1690536451560671</v>
      </c>
      <c r="AU317" s="24">
        <f t="shared" si="195"/>
        <v>0.59129865004600402</v>
      </c>
      <c r="AV317" s="24">
        <f t="shared" si="177"/>
        <v>0.88017614760103557</v>
      </c>
      <c r="AW317" s="24">
        <f t="shared" si="178"/>
        <v>1.450336196273057</v>
      </c>
      <c r="AX317" s="24">
        <f t="shared" si="179"/>
        <v>11.680899999999999</v>
      </c>
      <c r="AY317" s="24">
        <f t="shared" si="180"/>
        <v>1.0210787309277003</v>
      </c>
      <c r="AZ317" s="24">
        <f t="shared" si="181"/>
        <v>-0.31357584109021086</v>
      </c>
      <c r="BA317" s="24">
        <f t="shared" si="205"/>
        <v>1.3552019041438463</v>
      </c>
      <c r="BB317" s="24">
        <f t="shared" si="206"/>
        <v>-0.16986235516744183</v>
      </c>
      <c r="BC317" s="24">
        <f t="shared" si="207"/>
        <v>0.79401599581117455</v>
      </c>
      <c r="BD317" s="24">
        <f t="shared" si="182"/>
        <v>20.932915058887637</v>
      </c>
      <c r="BE317" s="24">
        <f t="shared" si="208"/>
        <v>15.826958417723764</v>
      </c>
      <c r="BF317" s="18">
        <f t="shared" si="196"/>
        <v>0.95849117686515994</v>
      </c>
      <c r="BG317" s="25">
        <f t="shared" si="183"/>
        <v>7988262715.3330622</v>
      </c>
      <c r="BH317" s="25">
        <f t="shared" si="184"/>
        <v>6547640446.8360739</v>
      </c>
      <c r="BI317" s="24">
        <f t="shared" si="185"/>
        <v>35.634766602057631</v>
      </c>
      <c r="BJ317" s="18">
        <f t="shared" si="186"/>
        <v>0.20865521520448446</v>
      </c>
      <c r="BK317" s="18">
        <f t="shared" si="187"/>
        <v>0.94396308876796609</v>
      </c>
      <c r="BL317" s="24">
        <f t="shared" si="188"/>
        <v>7.0187241710109989</v>
      </c>
      <c r="BM317" s="24">
        <f t="shared" si="189"/>
        <v>4.6621758289890005</v>
      </c>
      <c r="BN317" s="24">
        <f t="shared" si="197"/>
        <v>0.30732866374350698</v>
      </c>
      <c r="BO317" s="24">
        <f t="shared" si="190"/>
        <v>0.25451138106616683</v>
      </c>
      <c r="BP317" s="24">
        <f t="shared" si="191"/>
        <v>0.72358154281231946</v>
      </c>
      <c r="BQ317" s="24">
        <f t="shared" si="192"/>
        <v>0.2538094996779256</v>
      </c>
      <c r="BS317" s="9"/>
      <c r="BT317" s="13"/>
      <c r="BU317" s="14"/>
      <c r="BV317" s="13"/>
      <c r="BW317" s="26"/>
      <c r="BX317" s="27"/>
      <c r="BZ317" s="13"/>
      <c r="CA317" s="14"/>
      <c r="CB317" s="13"/>
      <c r="CC317" s="6"/>
      <c r="CD317" s="28"/>
      <c r="CF317" s="15"/>
      <c r="CG317" s="15"/>
      <c r="CH317" s="15"/>
    </row>
    <row r="318" spans="1:86" ht="18.75">
      <c r="A318">
        <f t="shared" si="198"/>
        <v>315</v>
      </c>
      <c r="B318">
        <f t="shared" si="199"/>
        <v>10.8</v>
      </c>
      <c r="C318">
        <f t="shared" si="200"/>
        <v>2.9</v>
      </c>
      <c r="D318" s="29">
        <f t="shared" si="201"/>
        <v>4.3474437989708337</v>
      </c>
      <c r="E318">
        <f t="shared" si="202"/>
        <v>0</v>
      </c>
      <c r="F318">
        <f t="shared" si="203"/>
        <v>25.4</v>
      </c>
      <c r="G318">
        <f t="shared" si="203"/>
        <v>6.7</v>
      </c>
      <c r="H318">
        <v>2002</v>
      </c>
      <c r="I318">
        <v>315</v>
      </c>
      <c r="J318">
        <v>26</v>
      </c>
      <c r="K318">
        <v>25.4</v>
      </c>
      <c r="L318">
        <v>6.7</v>
      </c>
      <c r="M318">
        <v>17</v>
      </c>
      <c r="N318">
        <v>68.5</v>
      </c>
      <c r="O318">
        <v>10.8</v>
      </c>
      <c r="P318">
        <v>30.6</v>
      </c>
      <c r="Q318">
        <v>1.5</v>
      </c>
      <c r="R318">
        <v>15.39</v>
      </c>
      <c r="S318">
        <v>0</v>
      </c>
      <c r="T318">
        <v>22.6</v>
      </c>
      <c r="U318">
        <v>15.1</v>
      </c>
      <c r="V318">
        <v>18.7</v>
      </c>
      <c r="W318">
        <v>22.5</v>
      </c>
      <c r="X318">
        <v>22.2</v>
      </c>
      <c r="Y318">
        <v>22.4</v>
      </c>
      <c r="Z318">
        <v>2.9</v>
      </c>
      <c r="AA318">
        <v>2</v>
      </c>
      <c r="AB318">
        <v>330</v>
      </c>
      <c r="AC318">
        <v>45</v>
      </c>
      <c r="AD318">
        <v>10</v>
      </c>
      <c r="AE318">
        <v>4.9000000000000004</v>
      </c>
      <c r="AF318">
        <v>4.9000000000000004</v>
      </c>
      <c r="AG318"/>
      <c r="AH318"/>
      <c r="AI318"/>
      <c r="AJ318">
        <f t="shared" si="193"/>
        <v>315</v>
      </c>
      <c r="AK318" s="24">
        <f t="shared" si="169"/>
        <v>4.3474437989708337</v>
      </c>
      <c r="AL318" s="17">
        <f t="shared" si="170"/>
        <v>16.05</v>
      </c>
      <c r="AM318" s="24">
        <f t="shared" si="171"/>
        <v>2.6709000000000001</v>
      </c>
      <c r="AN318" s="17">
        <f t="shared" si="204"/>
        <v>97.712024095722853</v>
      </c>
      <c r="AO318" s="18">
        <f t="shared" si="172"/>
        <v>6.5008407867766627E-2</v>
      </c>
      <c r="AP318" s="24">
        <f t="shared" si="173"/>
        <v>0.11650446093741033</v>
      </c>
      <c r="AQ318" s="24">
        <f t="shared" si="174"/>
        <v>3.2440422381586771</v>
      </c>
      <c r="AR318" s="24">
        <f t="shared" si="175"/>
        <v>0.9814065388970683</v>
      </c>
      <c r="AS318" s="24">
        <f t="shared" si="176"/>
        <v>2.1127243885278726</v>
      </c>
      <c r="AT318" s="24">
        <f t="shared" si="194"/>
        <v>0.6722634791444918</v>
      </c>
      <c r="AU318" s="24">
        <f t="shared" si="195"/>
        <v>0.35035656172113716</v>
      </c>
      <c r="AV318" s="24">
        <f t="shared" si="177"/>
        <v>0.51131002043281448</v>
      </c>
      <c r="AW318" s="24">
        <f t="shared" si="178"/>
        <v>1.6014143680950581</v>
      </c>
      <c r="AX318" s="24">
        <f t="shared" si="179"/>
        <v>11.850300000000001</v>
      </c>
      <c r="AY318" s="24">
        <f t="shared" si="180"/>
        <v>1.0215126668639976</v>
      </c>
      <c r="AZ318" s="24">
        <f t="shared" si="181"/>
        <v>-0.3180493607213899</v>
      </c>
      <c r="BA318" s="24">
        <f t="shared" si="205"/>
        <v>1.3518569316172644</v>
      </c>
      <c r="BB318" s="24">
        <f t="shared" si="206"/>
        <v>-0.17220397679266994</v>
      </c>
      <c r="BC318" s="24">
        <f t="shared" si="207"/>
        <v>0.79285621553757779</v>
      </c>
      <c r="BD318" s="24">
        <f t="shared" si="182"/>
        <v>20.776638638117316</v>
      </c>
      <c r="BE318" s="24">
        <f t="shared" si="208"/>
        <v>15.708800941507739</v>
      </c>
      <c r="BF318" s="18">
        <f t="shared" si="196"/>
        <v>0.97970558397838226</v>
      </c>
      <c r="BG318" s="25">
        <f t="shared" si="183"/>
        <v>7945596165.1190176</v>
      </c>
      <c r="BH318" s="25">
        <f t="shared" si="184"/>
        <v>6134276096.7671051</v>
      </c>
      <c r="BI318" s="24">
        <f t="shared" si="185"/>
        <v>34.516806850013836</v>
      </c>
      <c r="BJ318" s="18">
        <f t="shared" si="186"/>
        <v>0.23989167666730621</v>
      </c>
      <c r="BK318" s="18">
        <f t="shared" si="187"/>
        <v>0.97260253837081623</v>
      </c>
      <c r="BL318" s="24">
        <f t="shared" si="188"/>
        <v>8.0534356129941482</v>
      </c>
      <c r="BM318" s="24">
        <f t="shared" si="189"/>
        <v>3.7968643870058525</v>
      </c>
      <c r="BN318" s="24">
        <f t="shared" si="197"/>
        <v>0.24670983671253102</v>
      </c>
      <c r="BO318" s="24">
        <f t="shared" si="190"/>
        <v>0.18047946857351163</v>
      </c>
      <c r="BP318" s="24">
        <f t="shared" si="191"/>
        <v>0.8652868080057714</v>
      </c>
      <c r="BQ318" s="24">
        <f t="shared" si="192"/>
        <v>0.24054739404034303</v>
      </c>
      <c r="BS318" s="9"/>
      <c r="BT318" s="13"/>
      <c r="BU318" s="14"/>
      <c r="BV318" s="13"/>
      <c r="BW318" s="26"/>
      <c r="BX318" s="27"/>
      <c r="BZ318" s="13"/>
      <c r="CA318" s="14"/>
      <c r="CB318" s="13"/>
      <c r="CC318" s="6"/>
      <c r="CD318" s="28"/>
      <c r="CF318" s="15"/>
      <c r="CG318" s="15"/>
      <c r="CH318" s="15"/>
    </row>
    <row r="319" spans="1:86" ht="18.75">
      <c r="A319">
        <f t="shared" si="198"/>
        <v>316</v>
      </c>
      <c r="B319">
        <f t="shared" si="199"/>
        <v>11.5</v>
      </c>
      <c r="C319">
        <f t="shared" si="200"/>
        <v>2.8</v>
      </c>
      <c r="D319" s="29">
        <f t="shared" si="201"/>
        <v>4.4611777965681529</v>
      </c>
      <c r="E319">
        <f t="shared" si="202"/>
        <v>0</v>
      </c>
      <c r="F319">
        <f t="shared" si="203"/>
        <v>25.7</v>
      </c>
      <c r="G319">
        <f t="shared" si="203"/>
        <v>10.3</v>
      </c>
      <c r="H319">
        <v>2002</v>
      </c>
      <c r="I319">
        <v>316</v>
      </c>
      <c r="J319">
        <v>26</v>
      </c>
      <c r="K319">
        <v>25.7</v>
      </c>
      <c r="L319">
        <v>10.3</v>
      </c>
      <c r="M319">
        <v>18.5</v>
      </c>
      <c r="N319">
        <v>40.700000000000003</v>
      </c>
      <c r="O319">
        <v>11.5</v>
      </c>
      <c r="P319">
        <v>21.4</v>
      </c>
      <c r="Q319">
        <v>1.8</v>
      </c>
      <c r="R319">
        <v>15.45</v>
      </c>
      <c r="S319">
        <v>0</v>
      </c>
      <c r="T319">
        <v>23.1</v>
      </c>
      <c r="U319">
        <v>15.7</v>
      </c>
      <c r="V319">
        <v>19.100000000000001</v>
      </c>
      <c r="W319">
        <v>22.2</v>
      </c>
      <c r="X319">
        <v>22</v>
      </c>
      <c r="Y319">
        <v>22.1</v>
      </c>
      <c r="Z319">
        <v>2.8</v>
      </c>
      <c r="AA319">
        <v>2</v>
      </c>
      <c r="AB319">
        <v>32</v>
      </c>
      <c r="AC319">
        <v>42</v>
      </c>
      <c r="AD319">
        <v>7.4</v>
      </c>
      <c r="AE319">
        <v>5</v>
      </c>
      <c r="AF319">
        <v>5.7</v>
      </c>
      <c r="AG319"/>
      <c r="AH319"/>
      <c r="AI319"/>
      <c r="AJ319">
        <f t="shared" si="193"/>
        <v>316</v>
      </c>
      <c r="AK319" s="24">
        <f t="shared" si="169"/>
        <v>4.4611777965681529</v>
      </c>
      <c r="AL319" s="17">
        <f t="shared" si="170"/>
        <v>18</v>
      </c>
      <c r="AM319" s="24">
        <f t="shared" si="171"/>
        <v>2.5787999999999998</v>
      </c>
      <c r="AN319" s="17">
        <f t="shared" si="204"/>
        <v>97.735706749669376</v>
      </c>
      <c r="AO319" s="18">
        <f t="shared" si="172"/>
        <v>6.5024164082433084E-2</v>
      </c>
      <c r="AP319" s="24">
        <f t="shared" si="173"/>
        <v>0.12981984539434818</v>
      </c>
      <c r="AQ319" s="24">
        <f t="shared" si="174"/>
        <v>3.3022863265902909</v>
      </c>
      <c r="AR319" s="24">
        <f t="shared" si="175"/>
        <v>1.2528677634951673</v>
      </c>
      <c r="AS319" s="24">
        <f t="shared" si="176"/>
        <v>2.2775770450427291</v>
      </c>
      <c r="AT319" s="24">
        <f t="shared" si="194"/>
        <v>0.50991717974253314</v>
      </c>
      <c r="AU319" s="24">
        <f t="shared" si="195"/>
        <v>0.37976292755788343</v>
      </c>
      <c r="AV319" s="24">
        <f t="shared" si="177"/>
        <v>0.44484005365020829</v>
      </c>
      <c r="AW319" s="24">
        <f t="shared" si="178"/>
        <v>1.8327369913925207</v>
      </c>
      <c r="AX319" s="24">
        <f t="shared" si="179"/>
        <v>11.8965</v>
      </c>
      <c r="AY319" s="24">
        <f t="shared" si="180"/>
        <v>1.0219402281328214</v>
      </c>
      <c r="AZ319" s="24">
        <f t="shared" si="181"/>
        <v>-0.32242863546291989</v>
      </c>
      <c r="BA319" s="24">
        <f t="shared" si="205"/>
        <v>1.3485704483116341</v>
      </c>
      <c r="BB319" s="24">
        <f t="shared" si="206"/>
        <v>-0.17449292907157929</v>
      </c>
      <c r="BC319" s="24">
        <f t="shared" si="207"/>
        <v>0.7917054994961561</v>
      </c>
      <c r="BD319" s="24">
        <f t="shared" si="182"/>
        <v>20.623494871523789</v>
      </c>
      <c r="BE319" s="24">
        <f t="shared" si="208"/>
        <v>15.593012002461705</v>
      </c>
      <c r="BF319" s="18">
        <f t="shared" si="196"/>
        <v>0.99082845556463828</v>
      </c>
      <c r="BG319" s="25">
        <f t="shared" si="183"/>
        <v>7977580007.8361626</v>
      </c>
      <c r="BH319" s="25">
        <f t="shared" si="184"/>
        <v>6456053656.3035307</v>
      </c>
      <c r="BI319" s="24">
        <f t="shared" si="185"/>
        <v>35.384052927638457</v>
      </c>
      <c r="BJ319" s="18">
        <f t="shared" si="186"/>
        <v>0.2466251369396234</v>
      </c>
      <c r="BK319" s="18">
        <f t="shared" si="187"/>
        <v>0.98761841501226189</v>
      </c>
      <c r="BL319" s="24">
        <f t="shared" si="188"/>
        <v>8.6185477976020159</v>
      </c>
      <c r="BM319" s="24">
        <f t="shared" si="189"/>
        <v>3.2779522023979837</v>
      </c>
      <c r="BN319" s="24">
        <f t="shared" si="197"/>
        <v>0.21216519109372065</v>
      </c>
      <c r="BO319" s="24">
        <f t="shared" si="190"/>
        <v>0.1736216452351507</v>
      </c>
      <c r="BP319" s="24">
        <f t="shared" si="191"/>
        <v>0.94995576721914077</v>
      </c>
      <c r="BQ319" s="24">
        <f t="shared" si="192"/>
        <v>0.25185667635094594</v>
      </c>
      <c r="BS319" s="9"/>
      <c r="BT319" s="13"/>
      <c r="BU319" s="14"/>
      <c r="BV319" s="13"/>
      <c r="BW319" s="26"/>
      <c r="BX319" s="27"/>
      <c r="BZ319" s="13"/>
      <c r="CA319" s="14"/>
      <c r="CB319" s="13"/>
      <c r="CC319" s="6"/>
      <c r="CD319" s="28"/>
      <c r="CF319" s="15"/>
      <c r="CG319" s="15"/>
      <c r="CH319" s="15"/>
    </row>
    <row r="320" spans="1:86" ht="18.75">
      <c r="A320">
        <f t="shared" si="198"/>
        <v>317</v>
      </c>
      <c r="B320">
        <f t="shared" si="199"/>
        <v>14.4</v>
      </c>
      <c r="C320">
        <f t="shared" si="200"/>
        <v>2</v>
      </c>
      <c r="D320" s="29">
        <f t="shared" si="201"/>
        <v>3.6868653765115882</v>
      </c>
      <c r="E320">
        <f t="shared" si="202"/>
        <v>0</v>
      </c>
      <c r="F320">
        <f t="shared" si="203"/>
        <v>27.3</v>
      </c>
      <c r="G320">
        <f t="shared" si="203"/>
        <v>10.3</v>
      </c>
      <c r="H320">
        <v>2002</v>
      </c>
      <c r="I320">
        <v>317</v>
      </c>
      <c r="J320">
        <v>26</v>
      </c>
      <c r="K320">
        <v>27.3</v>
      </c>
      <c r="L320">
        <v>10.3</v>
      </c>
      <c r="M320">
        <v>17.8</v>
      </c>
      <c r="N320">
        <v>45.2</v>
      </c>
      <c r="O320">
        <v>14.4</v>
      </c>
      <c r="P320">
        <v>26.4</v>
      </c>
      <c r="Q320">
        <v>1.6</v>
      </c>
      <c r="R320">
        <v>15.01</v>
      </c>
      <c r="S320">
        <v>0</v>
      </c>
      <c r="T320">
        <v>23.2</v>
      </c>
      <c r="U320">
        <v>15.3</v>
      </c>
      <c r="V320">
        <v>18.8</v>
      </c>
      <c r="W320">
        <v>22.1</v>
      </c>
      <c r="X320">
        <v>21.9</v>
      </c>
      <c r="Y320">
        <v>22</v>
      </c>
      <c r="Z320">
        <v>2</v>
      </c>
      <c r="AA320">
        <v>0.5</v>
      </c>
      <c r="AB320">
        <v>40</v>
      </c>
      <c r="AC320">
        <v>71</v>
      </c>
      <c r="AD320">
        <v>7.8</v>
      </c>
      <c r="AE320">
        <v>4.2</v>
      </c>
      <c r="AF320">
        <v>6.4</v>
      </c>
      <c r="AG320"/>
      <c r="AH320"/>
      <c r="AI320"/>
      <c r="AJ320">
        <f t="shared" si="193"/>
        <v>317</v>
      </c>
      <c r="AK320" s="24">
        <f t="shared" si="169"/>
        <v>3.6868653765115882</v>
      </c>
      <c r="AL320" s="17">
        <f t="shared" si="170"/>
        <v>18.8</v>
      </c>
      <c r="AM320" s="24">
        <f t="shared" si="171"/>
        <v>1.8420000000000001</v>
      </c>
      <c r="AN320" s="17">
        <f t="shared" si="204"/>
        <v>97.745332523062373</v>
      </c>
      <c r="AO320" s="18">
        <f t="shared" si="172"/>
        <v>6.5030568168404759E-2</v>
      </c>
      <c r="AP320" s="24">
        <f t="shared" si="173"/>
        <v>0.13564408414395754</v>
      </c>
      <c r="AQ320" s="24">
        <f t="shared" si="174"/>
        <v>3.6285738459938641</v>
      </c>
      <c r="AR320" s="24">
        <f t="shared" si="175"/>
        <v>1.2528677634951673</v>
      </c>
      <c r="AS320" s="24">
        <f t="shared" si="176"/>
        <v>2.4407208047445157</v>
      </c>
      <c r="AT320" s="24">
        <f t="shared" si="194"/>
        <v>0.56629622909981558</v>
      </c>
      <c r="AU320" s="24">
        <f t="shared" si="195"/>
        <v>0.52251463382311636</v>
      </c>
      <c r="AV320" s="24">
        <f t="shared" si="177"/>
        <v>0.54440543146146592</v>
      </c>
      <c r="AW320" s="24">
        <f t="shared" si="178"/>
        <v>1.8963153732830498</v>
      </c>
      <c r="AX320" s="24">
        <f t="shared" si="179"/>
        <v>11.557700000000001</v>
      </c>
      <c r="AY320" s="24">
        <f t="shared" si="180"/>
        <v>1.0223612880385406</v>
      </c>
      <c r="AZ320" s="24">
        <f t="shared" si="181"/>
        <v>-0.32671236764118211</v>
      </c>
      <c r="BA320" s="24">
        <f t="shared" si="205"/>
        <v>1.3453439764051396</v>
      </c>
      <c r="BB320" s="24">
        <f t="shared" si="206"/>
        <v>-0.17672870591445208</v>
      </c>
      <c r="BC320" s="24">
        <f t="shared" si="207"/>
        <v>0.79056519837776462</v>
      </c>
      <c r="BD320" s="24">
        <f t="shared" si="182"/>
        <v>20.473546201221076</v>
      </c>
      <c r="BE320" s="24">
        <f t="shared" si="208"/>
        <v>15.47963881181923</v>
      </c>
      <c r="BF320" s="18">
        <f t="shared" si="196"/>
        <v>0.96966086757394854</v>
      </c>
      <c r="BG320" s="25">
        <f t="shared" si="183"/>
        <v>8149794380.8479786</v>
      </c>
      <c r="BH320" s="25">
        <f t="shared" si="184"/>
        <v>6456053656.3035307</v>
      </c>
      <c r="BI320" s="24">
        <f t="shared" si="185"/>
        <v>35.806236463076921</v>
      </c>
      <c r="BJ320" s="18">
        <f t="shared" si="186"/>
        <v>0.23670263093067312</v>
      </c>
      <c r="BK320" s="18">
        <f t="shared" si="187"/>
        <v>0.9590421712248306</v>
      </c>
      <c r="BL320" s="24">
        <f t="shared" si="188"/>
        <v>8.128295148459987</v>
      </c>
      <c r="BM320" s="24">
        <f t="shared" si="189"/>
        <v>3.4294048515400135</v>
      </c>
      <c r="BN320" s="24">
        <f t="shared" si="197"/>
        <v>0.22847467365356519</v>
      </c>
      <c r="BO320" s="24">
        <f t="shared" si="190"/>
        <v>0.18979281994036384</v>
      </c>
      <c r="BP320" s="24">
        <f t="shared" si="191"/>
        <v>0.70022384294169038</v>
      </c>
      <c r="BQ320" s="24">
        <f t="shared" si="192"/>
        <v>0.24140199654487082</v>
      </c>
      <c r="BS320" s="9"/>
      <c r="BT320" s="13"/>
      <c r="BU320" s="14"/>
      <c r="BV320" s="13"/>
      <c r="BW320" s="26"/>
      <c r="BX320" s="27"/>
      <c r="BZ320" s="13"/>
      <c r="CA320" s="14"/>
      <c r="CB320" s="13"/>
      <c r="CC320" s="6"/>
      <c r="CD320" s="28"/>
      <c r="CF320" s="15"/>
      <c r="CG320" s="15"/>
      <c r="CH320" s="15"/>
    </row>
    <row r="321" spans="1:86" ht="18.75">
      <c r="A321">
        <f t="shared" si="198"/>
        <v>318</v>
      </c>
      <c r="B321">
        <f t="shared" si="199"/>
        <v>16.2</v>
      </c>
      <c r="C321">
        <f t="shared" si="200"/>
        <v>1.8</v>
      </c>
      <c r="D321" s="29">
        <f t="shared" si="201"/>
        <v>3.2502632430055045</v>
      </c>
      <c r="E321">
        <f t="shared" si="202"/>
        <v>0</v>
      </c>
      <c r="F321">
        <f t="shared" si="203"/>
        <v>25.6</v>
      </c>
      <c r="G321">
        <f t="shared" si="203"/>
        <v>7.2</v>
      </c>
      <c r="H321">
        <v>2002</v>
      </c>
      <c r="I321">
        <v>318</v>
      </c>
      <c r="J321">
        <v>26</v>
      </c>
      <c r="K321">
        <v>25.6</v>
      </c>
      <c r="L321">
        <v>7.2</v>
      </c>
      <c r="M321">
        <v>16.7</v>
      </c>
      <c r="N321">
        <v>50.1</v>
      </c>
      <c r="O321">
        <v>16.2</v>
      </c>
      <c r="P321">
        <v>29</v>
      </c>
      <c r="Q321">
        <v>1.5</v>
      </c>
      <c r="R321">
        <v>14.89</v>
      </c>
      <c r="S321">
        <v>0</v>
      </c>
      <c r="T321">
        <v>22.5</v>
      </c>
      <c r="U321">
        <v>14.2</v>
      </c>
      <c r="V321">
        <v>18.100000000000001</v>
      </c>
      <c r="W321">
        <v>22</v>
      </c>
      <c r="X321">
        <v>21.7</v>
      </c>
      <c r="Y321">
        <v>21.8</v>
      </c>
      <c r="Z321">
        <v>1.8</v>
      </c>
      <c r="AA321">
        <v>0.7</v>
      </c>
      <c r="AB321">
        <v>316</v>
      </c>
      <c r="AC321">
        <v>64</v>
      </c>
      <c r="AD321">
        <v>6.4</v>
      </c>
      <c r="AE321">
        <v>3.8</v>
      </c>
      <c r="AF321">
        <v>5</v>
      </c>
      <c r="AG321"/>
      <c r="AH321"/>
      <c r="AI321"/>
      <c r="AJ321">
        <f t="shared" si="193"/>
        <v>318</v>
      </c>
      <c r="AK321" s="24">
        <f t="shared" si="169"/>
        <v>3.2502632430055045</v>
      </c>
      <c r="AL321" s="17">
        <f t="shared" si="170"/>
        <v>16.400000000000002</v>
      </c>
      <c r="AM321" s="24">
        <f t="shared" si="171"/>
        <v>1.6578000000000002</v>
      </c>
      <c r="AN321" s="17">
        <f t="shared" si="204"/>
        <v>97.716297972695216</v>
      </c>
      <c r="AO321" s="18">
        <f t="shared" si="172"/>
        <v>6.5011251304282938E-2</v>
      </c>
      <c r="AP321" s="24">
        <f t="shared" si="173"/>
        <v>0.1188051212701247</v>
      </c>
      <c r="AQ321" s="24">
        <f t="shared" si="174"/>
        <v>3.2827711697769288</v>
      </c>
      <c r="AR321" s="24">
        <f t="shared" si="175"/>
        <v>1.0157006922779299</v>
      </c>
      <c r="AS321" s="24">
        <f t="shared" si="176"/>
        <v>2.1492359310274294</v>
      </c>
      <c r="AT321" s="24">
        <f t="shared" si="194"/>
        <v>0.50886604683124292</v>
      </c>
      <c r="AU321" s="24">
        <f t="shared" si="195"/>
        <v>0.53180892950386249</v>
      </c>
      <c r="AV321" s="24">
        <f t="shared" si="177"/>
        <v>0.52033748816755265</v>
      </c>
      <c r="AW321" s="24">
        <f t="shared" si="178"/>
        <v>1.6288984428598767</v>
      </c>
      <c r="AX321" s="24">
        <f t="shared" si="179"/>
        <v>11.465300000000001</v>
      </c>
      <c r="AY321" s="24">
        <f t="shared" si="180"/>
        <v>1.0227757218120181</v>
      </c>
      <c r="AZ321" s="24">
        <f t="shared" si="181"/>
        <v>-0.33089928789388207</v>
      </c>
      <c r="BA321" s="24">
        <f t="shared" si="205"/>
        <v>1.3421790400172093</v>
      </c>
      <c r="BB321" s="24">
        <f t="shared" si="206"/>
        <v>-0.17891082079850656</v>
      </c>
      <c r="BC321" s="24">
        <f t="shared" si="207"/>
        <v>0.7894366487486657</v>
      </c>
      <c r="BD321" s="24">
        <f t="shared" si="182"/>
        <v>20.326853507823351</v>
      </c>
      <c r="BE321" s="24">
        <f t="shared" si="208"/>
        <v>15.368727400195079</v>
      </c>
      <c r="BF321" s="18">
        <f t="shared" si="196"/>
        <v>0.96885055035923129</v>
      </c>
      <c r="BG321" s="25">
        <f t="shared" si="183"/>
        <v>7966908018.4154186</v>
      </c>
      <c r="BH321" s="25">
        <f t="shared" si="184"/>
        <v>6178231896.111517</v>
      </c>
      <c r="BI321" s="24">
        <f t="shared" si="185"/>
        <v>34.676810500462778</v>
      </c>
      <c r="BJ321" s="18">
        <f t="shared" si="186"/>
        <v>0.23901180876912376</v>
      </c>
      <c r="BK321" s="18">
        <f t="shared" si="187"/>
        <v>0.95794824298496228</v>
      </c>
      <c r="BL321" s="24">
        <f t="shared" si="188"/>
        <v>7.9396352068628335</v>
      </c>
      <c r="BM321" s="24">
        <f t="shared" si="189"/>
        <v>3.5256647931371674</v>
      </c>
      <c r="BN321" s="24">
        <f t="shared" si="197"/>
        <v>0.23678071142627047</v>
      </c>
      <c r="BO321" s="24">
        <f t="shared" si="190"/>
        <v>0.17089774958903986</v>
      </c>
      <c r="BP321" s="24">
        <f t="shared" si="191"/>
        <v>0.54565559177115264</v>
      </c>
      <c r="BQ321" s="24">
        <f t="shared" si="192"/>
        <v>0.22046009439456932</v>
      </c>
      <c r="BS321" s="9"/>
      <c r="BT321" s="13"/>
      <c r="BU321" s="14"/>
      <c r="BV321" s="13"/>
      <c r="BW321" s="26"/>
      <c r="BX321" s="27"/>
      <c r="BZ321" s="13"/>
      <c r="CA321" s="14"/>
      <c r="CB321" s="13"/>
      <c r="CC321" s="6"/>
      <c r="CD321" s="28"/>
      <c r="CF321" s="15"/>
      <c r="CG321" s="15"/>
      <c r="CH321" s="15"/>
    </row>
    <row r="322" spans="1:86" ht="18.75">
      <c r="A322">
        <f t="shared" si="198"/>
        <v>319</v>
      </c>
      <c r="B322">
        <f t="shared" si="199"/>
        <v>7.9</v>
      </c>
      <c r="C322">
        <f t="shared" si="200"/>
        <v>2.8</v>
      </c>
      <c r="D322" s="29">
        <f t="shared" si="201"/>
        <v>4.5884689964031296</v>
      </c>
      <c r="E322">
        <f t="shared" si="202"/>
        <v>0</v>
      </c>
      <c r="F322">
        <f t="shared" si="203"/>
        <v>26.6</v>
      </c>
      <c r="G322">
        <f t="shared" si="203"/>
        <v>9.6999999999999993</v>
      </c>
      <c r="H322">
        <v>2002</v>
      </c>
      <c r="I322">
        <v>319</v>
      </c>
      <c r="J322">
        <v>26</v>
      </c>
      <c r="K322">
        <v>26.6</v>
      </c>
      <c r="L322">
        <v>9.6999999999999993</v>
      </c>
      <c r="M322">
        <v>17.600000000000001</v>
      </c>
      <c r="N322">
        <v>43.1</v>
      </c>
      <c r="O322">
        <v>7.9</v>
      </c>
      <c r="P322">
        <v>20.7</v>
      </c>
      <c r="Q322">
        <v>1.7</v>
      </c>
      <c r="R322">
        <v>15.31</v>
      </c>
      <c r="S322">
        <v>0</v>
      </c>
      <c r="T322">
        <v>22.1</v>
      </c>
      <c r="U322">
        <v>14.6</v>
      </c>
      <c r="V322">
        <v>18</v>
      </c>
      <c r="W322">
        <v>21.7</v>
      </c>
      <c r="X322">
        <v>21.5</v>
      </c>
      <c r="Y322">
        <v>21.6</v>
      </c>
      <c r="Z322">
        <v>2.8</v>
      </c>
      <c r="AA322">
        <v>2</v>
      </c>
      <c r="AB322">
        <v>359</v>
      </c>
      <c r="AC322">
        <v>45</v>
      </c>
      <c r="AD322">
        <v>11.7</v>
      </c>
      <c r="AE322">
        <v>4.9000000000000004</v>
      </c>
      <c r="AF322">
        <v>5.9</v>
      </c>
      <c r="AG322"/>
      <c r="AH322"/>
      <c r="AI322"/>
      <c r="AJ322">
        <f t="shared" si="193"/>
        <v>319</v>
      </c>
      <c r="AK322" s="24">
        <f t="shared" si="169"/>
        <v>4.5884689964031296</v>
      </c>
      <c r="AL322" s="17">
        <f t="shared" si="170"/>
        <v>18.149999999999999</v>
      </c>
      <c r="AM322" s="24">
        <f t="shared" si="171"/>
        <v>2.5787999999999998</v>
      </c>
      <c r="AN322" s="17">
        <f t="shared" si="204"/>
        <v>97.737515550722321</v>
      </c>
      <c r="AO322" s="18">
        <f t="shared" si="172"/>
        <v>6.5025367488847907E-2</v>
      </c>
      <c r="AP322" s="24">
        <f t="shared" si="173"/>
        <v>0.13089544573430714</v>
      </c>
      <c r="AQ322" s="24">
        <f t="shared" si="174"/>
        <v>3.482522891456</v>
      </c>
      <c r="AR322" s="24">
        <f t="shared" si="175"/>
        <v>1.2034938513584403</v>
      </c>
      <c r="AS322" s="24">
        <f t="shared" si="176"/>
        <v>2.3430083714072203</v>
      </c>
      <c r="AT322" s="24">
        <f t="shared" si="194"/>
        <v>0.51870584993548785</v>
      </c>
      <c r="AU322" s="24">
        <f t="shared" si="195"/>
        <v>0.27511930842502402</v>
      </c>
      <c r="AV322" s="24">
        <f t="shared" si="177"/>
        <v>0.39691257918025591</v>
      </c>
      <c r="AW322" s="24">
        <f t="shared" si="178"/>
        <v>1.9460957922269644</v>
      </c>
      <c r="AX322" s="24">
        <f t="shared" si="179"/>
        <v>11.7887</v>
      </c>
      <c r="AY322" s="24">
        <f t="shared" si="180"/>
        <v>1.0231834066475822</v>
      </c>
      <c r="AZ322" s="24">
        <f t="shared" si="181"/>
        <v>-0.33498815554618733</v>
      </c>
      <c r="BA322" s="24">
        <f t="shared" si="205"/>
        <v>1.3390771633613499</v>
      </c>
      <c r="BB322" s="24">
        <f t="shared" si="206"/>
        <v>-0.18103880644167145</v>
      </c>
      <c r="BC322" s="24">
        <f t="shared" si="207"/>
        <v>0.788321171537814</v>
      </c>
      <c r="BD322" s="24">
        <f t="shared" si="182"/>
        <v>20.183476091396017</v>
      </c>
      <c r="BE322" s="24">
        <f t="shared" si="208"/>
        <v>15.260322603182701</v>
      </c>
      <c r="BF322" s="18">
        <f t="shared" si="196"/>
        <v>1</v>
      </c>
      <c r="BG322" s="25">
        <f t="shared" si="183"/>
        <v>8074111087.4145231</v>
      </c>
      <c r="BH322" s="25">
        <f t="shared" si="184"/>
        <v>6401564831.6405773</v>
      </c>
      <c r="BI322" s="24">
        <f t="shared" si="185"/>
        <v>35.487119515563577</v>
      </c>
      <c r="BJ322" s="18">
        <f t="shared" si="186"/>
        <v>0.25179860232437917</v>
      </c>
      <c r="BK322" s="18">
        <f t="shared" si="187"/>
        <v>1</v>
      </c>
      <c r="BL322" s="24">
        <f t="shared" si="188"/>
        <v>8.935607094537108</v>
      </c>
      <c r="BM322" s="24">
        <f t="shared" si="189"/>
        <v>2.8530929054628924</v>
      </c>
      <c r="BN322" s="24">
        <f t="shared" si="197"/>
        <v>0.18635485992572778</v>
      </c>
      <c r="BO322" s="24">
        <f t="shared" si="190"/>
        <v>0.15237040197343751</v>
      </c>
      <c r="BP322" s="24">
        <f t="shared" si="191"/>
        <v>1.0082118710694115</v>
      </c>
      <c r="BQ322" s="24">
        <f t="shared" si="192"/>
        <v>0.25293453523443699</v>
      </c>
      <c r="BS322" s="9"/>
      <c r="BT322" s="13"/>
      <c r="BU322" s="14"/>
      <c r="BV322" s="13"/>
      <c r="BW322" s="26"/>
      <c r="BX322" s="27"/>
      <c r="BZ322" s="13"/>
      <c r="CA322" s="14"/>
      <c r="CB322" s="13"/>
      <c r="CC322" s="6"/>
      <c r="CD322" s="28"/>
      <c r="CF322" s="15"/>
      <c r="CG322" s="15"/>
      <c r="CH322" s="15"/>
    </row>
    <row r="323" spans="1:86" ht="18.75">
      <c r="A323">
        <f t="shared" si="198"/>
        <v>320</v>
      </c>
      <c r="B323">
        <f t="shared" si="199"/>
        <v>9.6999999999999993</v>
      </c>
      <c r="C323">
        <f t="shared" si="200"/>
        <v>3.3</v>
      </c>
      <c r="D323" s="29">
        <f t="shared" si="201"/>
        <v>4.4732833198826469</v>
      </c>
      <c r="E323">
        <f t="shared" si="202"/>
        <v>0</v>
      </c>
      <c r="F323">
        <f t="shared" si="203"/>
        <v>22.6</v>
      </c>
      <c r="G323">
        <f t="shared" si="203"/>
        <v>6.9</v>
      </c>
      <c r="H323">
        <v>2002</v>
      </c>
      <c r="I323">
        <v>320</v>
      </c>
      <c r="J323">
        <v>26</v>
      </c>
      <c r="K323">
        <v>22.6</v>
      </c>
      <c r="L323">
        <v>6.9</v>
      </c>
      <c r="M323">
        <v>16</v>
      </c>
      <c r="N323">
        <v>40.6</v>
      </c>
      <c r="O323">
        <v>9.6999999999999993</v>
      </c>
      <c r="P323">
        <v>17.600000000000001</v>
      </c>
      <c r="Q323">
        <v>1.6</v>
      </c>
      <c r="R323">
        <v>15.16</v>
      </c>
      <c r="S323">
        <v>0</v>
      </c>
      <c r="T323">
        <v>21.1</v>
      </c>
      <c r="U323">
        <v>14.2</v>
      </c>
      <c r="V323">
        <v>17.399999999999999</v>
      </c>
      <c r="W323">
        <v>21.6</v>
      </c>
      <c r="X323">
        <v>21.3</v>
      </c>
      <c r="Y323">
        <v>21.4</v>
      </c>
      <c r="Z323">
        <v>3.3</v>
      </c>
      <c r="AA323">
        <v>2.8</v>
      </c>
      <c r="AB323">
        <v>76</v>
      </c>
      <c r="AC323">
        <v>32</v>
      </c>
      <c r="AD323">
        <v>10.199999999999999</v>
      </c>
      <c r="AE323">
        <v>5.2</v>
      </c>
      <c r="AF323">
        <v>3.6</v>
      </c>
      <c r="AG323"/>
      <c r="AH323"/>
      <c r="AI323"/>
      <c r="AJ323">
        <f t="shared" si="193"/>
        <v>320</v>
      </c>
      <c r="AK323" s="24">
        <f t="shared" ref="AK323:AK331" si="209">(BO323+BP323)/BQ323</f>
        <v>4.4732833198826469</v>
      </c>
      <c r="AL323" s="17">
        <f t="shared" ref="AL323:AL331" si="210">(K323+L323)/2</f>
        <v>14.75</v>
      </c>
      <c r="AM323" s="24">
        <f t="shared" ref="AM323:AM331" si="211">Z323*0.921</f>
        <v>3.0392999999999999</v>
      </c>
      <c r="AN323" s="17">
        <f t="shared" si="204"/>
        <v>97.69606005906509</v>
      </c>
      <c r="AO323" s="18">
        <f t="shared" ref="AO323:AO331" si="212">AN323*0.00163/2.45</f>
        <v>6.4997786896439216E-2</v>
      </c>
      <c r="AP323" s="24">
        <f t="shared" ref="AP323:AP331" si="213">(2504*EXP(17.27*AL323/(237.3+AL323)))/(AL323+237.3)^2</f>
        <v>0.10828728911525078</v>
      </c>
      <c r="AQ323" s="24">
        <f t="shared" ref="AQ323:AQ331" si="214">0.6108*EXP(17.27*K323/(237.3+K323))</f>
        <v>2.7421805492514406</v>
      </c>
      <c r="AR323" s="24">
        <f t="shared" ref="AR323:AR331" si="215">0.6108*EXP(17.27*L323/(237.3+L323))</f>
        <v>0.99499981011308136</v>
      </c>
      <c r="AS323" s="24">
        <f t="shared" ref="AS323:AS331" si="216">(AQ323+AR323)/2</f>
        <v>1.868590179682261</v>
      </c>
      <c r="AT323" s="24">
        <f t="shared" si="194"/>
        <v>0.40396992290591105</v>
      </c>
      <c r="AU323" s="24">
        <f t="shared" si="195"/>
        <v>0.26599151327738974</v>
      </c>
      <c r="AV323" s="24">
        <f t="shared" ref="AV323:AV331" si="217">(AT323+AU323)/2</f>
        <v>0.33498071809165042</v>
      </c>
      <c r="AW323" s="24">
        <f t="shared" ref="AW323:AW331" si="218">AS323-AV323</f>
        <v>1.5336094615906106</v>
      </c>
      <c r="AX323" s="24">
        <f t="shared" ref="AX323:AX331" si="219">R323*0.77</f>
        <v>11.6732</v>
      </c>
      <c r="AY323" s="24">
        <f t="shared" ref="AY323:AY331" si="220">1+(0.033*COS(2*PI()*I323/365))</f>
        <v>1.0235842217394178</v>
      </c>
      <c r="AZ323" s="24">
        <f t="shared" ref="AZ323:AZ331" si="221">(0.409*SIN((2*PI()*I323/365)-1.39))</f>
        <v>-0.33897775897836802</v>
      </c>
      <c r="BA323" s="24">
        <f t="shared" si="205"/>
        <v>1.3360398688175026</v>
      </c>
      <c r="BB323" s="24">
        <f t="shared" si="206"/>
        <v>-0.18311221446256387</v>
      </c>
      <c r="BC323" s="24">
        <f t="shared" si="207"/>
        <v>0.78722007055070198</v>
      </c>
      <c r="BD323" s="24">
        <f t="shared" ref="BD323:BD331" si="222">(24*60/PI())*(0.082*AY323)*((BA323*BB323)+(BC323*SIN(BA323)))</f>
        <v>20.043471654692432</v>
      </c>
      <c r="BE323" s="24">
        <f t="shared" si="208"/>
        <v>15.154468048679854</v>
      </c>
      <c r="BF323" s="18">
        <f t="shared" si="196"/>
        <v>1</v>
      </c>
      <c r="BG323" s="25">
        <f t="shared" ref="BG323:BG331" si="223">(K323+273.16)^4</f>
        <v>7651696757.1653061</v>
      </c>
      <c r="BH323" s="25">
        <f t="shared" ref="BH323:BH331" si="224">(L323+273.16)^4</f>
        <v>6151830173.6819334</v>
      </c>
      <c r="BI323" s="24">
        <f t="shared" ref="BI323:BI331" si="225">((BG323+BH323)/2)*4.903*10^-9</f>
        <v>33.839346270972008</v>
      </c>
      <c r="BJ323" s="18">
        <f t="shared" ref="BJ323:BJ331" si="226">(0.34-(0.14*SQRT(AV323)))</f>
        <v>0.25897147369847862</v>
      </c>
      <c r="BK323" s="18">
        <f t="shared" ref="BK323:BK331" si="227">1.35*BF323-0.35</f>
        <v>1</v>
      </c>
      <c r="BL323" s="24">
        <f t="shared" ref="BL323:BL331" si="228">BI323*BJ323*BK323</f>
        <v>8.7634253727867382</v>
      </c>
      <c r="BM323" s="24">
        <f t="shared" ref="BM323:BM331" si="229">AX323-BL323</f>
        <v>2.9097746272132614</v>
      </c>
      <c r="BN323" s="24">
        <f t="shared" si="197"/>
        <v>0.19193764031749747</v>
      </c>
      <c r="BO323" s="24">
        <f t="shared" ref="BO323:BO331" si="230">AP323*0.408*BM323</f>
        <v>0.12855737537744349</v>
      </c>
      <c r="BP323" s="24">
        <f t="shared" ref="BP323:BP331" si="231">(AO323*900*AM323*AW323)/(AL323+273.16)</f>
        <v>0.94704949948260264</v>
      </c>
      <c r="BQ323" s="24">
        <f t="shared" ref="BQ323:BQ331" si="232">AP323+AO323*(1+0.34*AM323)</f>
        <v>0.24045131907456824</v>
      </c>
      <c r="BS323" s="9"/>
      <c r="BT323" s="13"/>
      <c r="BU323" s="14"/>
      <c r="BV323" s="13"/>
      <c r="BW323" s="26"/>
      <c r="BX323" s="27"/>
      <c r="BZ323" s="13"/>
      <c r="CA323" s="14"/>
      <c r="CB323" s="13"/>
      <c r="CC323" s="6"/>
      <c r="CD323" s="28"/>
      <c r="CF323" s="15"/>
      <c r="CG323" s="15"/>
      <c r="CH323" s="15"/>
    </row>
    <row r="324" spans="1:86" ht="18.75">
      <c r="A324">
        <f t="shared" si="198"/>
        <v>321</v>
      </c>
      <c r="B324">
        <f t="shared" si="199"/>
        <v>11.9</v>
      </c>
      <c r="C324">
        <f t="shared" si="200"/>
        <v>1.8</v>
      </c>
      <c r="D324" s="29">
        <f t="shared" si="201"/>
        <v>3.2173024562940604</v>
      </c>
      <c r="E324">
        <f t="shared" si="202"/>
        <v>0</v>
      </c>
      <c r="F324">
        <f t="shared" si="203"/>
        <v>24.6</v>
      </c>
      <c r="G324">
        <f t="shared" si="203"/>
        <v>4.5</v>
      </c>
      <c r="H324">
        <v>2002</v>
      </c>
      <c r="I324">
        <v>321</v>
      </c>
      <c r="J324">
        <v>26</v>
      </c>
      <c r="K324">
        <v>24.6</v>
      </c>
      <c r="L324">
        <v>4.5</v>
      </c>
      <c r="M324">
        <v>14</v>
      </c>
      <c r="N324">
        <v>40</v>
      </c>
      <c r="O324">
        <v>11.9</v>
      </c>
      <c r="P324">
        <v>24.5</v>
      </c>
      <c r="Q324">
        <v>1.3</v>
      </c>
      <c r="R324">
        <v>13.85</v>
      </c>
      <c r="S324">
        <v>0</v>
      </c>
      <c r="T324">
        <v>20.399999999999999</v>
      </c>
      <c r="U324">
        <v>12.4</v>
      </c>
      <c r="V324">
        <v>16.2</v>
      </c>
      <c r="W324">
        <v>21.3</v>
      </c>
      <c r="X324">
        <v>20.9</v>
      </c>
      <c r="Y324">
        <v>21.1</v>
      </c>
      <c r="Z324">
        <v>1.8</v>
      </c>
      <c r="AA324">
        <v>0.8</v>
      </c>
      <c r="AB324">
        <v>39</v>
      </c>
      <c r="AC324">
        <v>62</v>
      </c>
      <c r="AD324">
        <v>6.4</v>
      </c>
      <c r="AE324">
        <v>3.6</v>
      </c>
      <c r="AF324">
        <v>4.2</v>
      </c>
      <c r="AG324"/>
      <c r="AH324"/>
      <c r="AI324"/>
      <c r="AJ324">
        <f t="shared" ref="AJ324:AJ368" si="233">I324</f>
        <v>321</v>
      </c>
      <c r="AK324" s="24">
        <f t="shared" si="209"/>
        <v>3.2173024562940604</v>
      </c>
      <c r="AL324" s="17">
        <f t="shared" si="210"/>
        <v>14.55</v>
      </c>
      <c r="AM324" s="24">
        <f t="shared" si="211"/>
        <v>1.6578000000000002</v>
      </c>
      <c r="AN324" s="17">
        <f t="shared" si="204"/>
        <v>97.69359143744029</v>
      </c>
      <c r="AO324" s="18">
        <f t="shared" si="212"/>
        <v>6.4996144507358231E-2</v>
      </c>
      <c r="AP324" s="24">
        <f t="shared" si="213"/>
        <v>0.10706792637256354</v>
      </c>
      <c r="AQ324" s="24">
        <f t="shared" si="214"/>
        <v>3.0930813295225428</v>
      </c>
      <c r="AR324" s="24">
        <f t="shared" si="215"/>
        <v>0.84232974477864808</v>
      </c>
      <c r="AS324" s="24">
        <f t="shared" si="216"/>
        <v>1.9677055371505954</v>
      </c>
      <c r="AT324" s="24">
        <f t="shared" ref="AT324:AT331" si="234">AR324*N324/100</f>
        <v>0.33693189791145928</v>
      </c>
      <c r="AU324" s="24">
        <f t="shared" ref="AU324:AU331" si="235">AQ324*O324/100</f>
        <v>0.36807667821318263</v>
      </c>
      <c r="AV324" s="24">
        <f t="shared" si="217"/>
        <v>0.35250428806232093</v>
      </c>
      <c r="AW324" s="24">
        <f t="shared" si="218"/>
        <v>1.6152012490882743</v>
      </c>
      <c r="AX324" s="24">
        <f t="shared" si="219"/>
        <v>10.6645</v>
      </c>
      <c r="AY324" s="24">
        <f t="shared" si="220"/>
        <v>1.0239780483173626</v>
      </c>
      <c r="AZ324" s="24">
        <f t="shared" si="221"/>
        <v>-0.34286691598482394</v>
      </c>
      <c r="BA324" s="24">
        <f t="shared" si="205"/>
        <v>1.3330686749272449</v>
      </c>
      <c r="BB324" s="24">
        <f t="shared" si="206"/>
        <v>-0.18513061502804659</v>
      </c>
      <c r="BC324" s="24">
        <f t="shared" si="207"/>
        <v>0.78613463101114378</v>
      </c>
      <c r="BD324" s="24">
        <f t="shared" si="222"/>
        <v>19.906896288624317</v>
      </c>
      <c r="BE324" s="24">
        <f t="shared" si="208"/>
        <v>15.051206145903073</v>
      </c>
      <c r="BF324" s="18">
        <f t="shared" ref="BF324:BF331" si="236">IF(R324/BE324&gt;0.3,MIN(R324/BE324,1),0.3)</f>
        <v>0.92019203416265472</v>
      </c>
      <c r="BG324" s="25">
        <f t="shared" si="223"/>
        <v>7860776041.8675165</v>
      </c>
      <c r="BH324" s="25">
        <f t="shared" si="224"/>
        <v>5943650681.7697172</v>
      </c>
      <c r="BI324" s="24">
        <f t="shared" si="225"/>
        <v>33.841552112996681</v>
      </c>
      <c r="BJ324" s="18">
        <f t="shared" si="226"/>
        <v>0.25687909982428314</v>
      </c>
      <c r="BK324" s="18">
        <f t="shared" si="227"/>
        <v>0.89225924611958407</v>
      </c>
      <c r="BL324" s="24">
        <f t="shared" si="228"/>
        <v>7.756576874662823</v>
      </c>
      <c r="BM324" s="24">
        <f t="shared" si="229"/>
        <v>2.9079231253371773</v>
      </c>
      <c r="BN324" s="24">
        <f t="shared" ref="BN324:BN331" si="237">BM324/R324</f>
        <v>0.20995834839979621</v>
      </c>
      <c r="BO324" s="24">
        <f t="shared" si="230"/>
        <v>0.12702888202491569</v>
      </c>
      <c r="BP324" s="24">
        <f t="shared" si="231"/>
        <v>0.54441981682260854</v>
      </c>
      <c r="BQ324" s="24">
        <f t="shared" si="232"/>
        <v>0.20869927772378327</v>
      </c>
      <c r="BS324" s="9"/>
      <c r="BT324" s="13"/>
      <c r="BU324" s="14"/>
      <c r="BV324" s="13"/>
      <c r="BW324" s="26"/>
      <c r="BX324" s="27"/>
      <c r="BZ324" s="13"/>
      <c r="CA324" s="14"/>
      <c r="CB324" s="13"/>
      <c r="CC324" s="6"/>
      <c r="CD324" s="28"/>
      <c r="CF324" s="15"/>
      <c r="CG324" s="15"/>
      <c r="CH324" s="15"/>
    </row>
    <row r="325" spans="1:86" ht="18.75">
      <c r="A325">
        <f t="shared" ref="A325:A366" si="238">I325</f>
        <v>322</v>
      </c>
      <c r="B325">
        <f t="shared" ref="B325:B366" si="239">O325</f>
        <v>9</v>
      </c>
      <c r="C325">
        <f t="shared" ref="C325:C366" si="240">Z325</f>
        <v>1.6</v>
      </c>
      <c r="D325" s="29">
        <f t="shared" ref="D325:D368" si="241">AK325</f>
        <v>3.1184176288123977</v>
      </c>
      <c r="E325">
        <f t="shared" ref="E325:E368" si="242">S325</f>
        <v>0</v>
      </c>
      <c r="F325">
        <f t="shared" ref="F325:G366" si="243">K325</f>
        <v>26.3</v>
      </c>
      <c r="G325">
        <f t="shared" si="243"/>
        <v>4.2</v>
      </c>
      <c r="H325">
        <v>2002</v>
      </c>
      <c r="I325">
        <v>322</v>
      </c>
      <c r="J325">
        <v>26</v>
      </c>
      <c r="K325">
        <v>26.3</v>
      </c>
      <c r="L325">
        <v>4.2</v>
      </c>
      <c r="M325">
        <v>15.5</v>
      </c>
      <c r="N325">
        <v>51</v>
      </c>
      <c r="O325">
        <v>9</v>
      </c>
      <c r="P325">
        <v>20.5</v>
      </c>
      <c r="Q325">
        <v>1.5</v>
      </c>
      <c r="R325">
        <v>14.86</v>
      </c>
      <c r="S325">
        <v>0</v>
      </c>
      <c r="T325">
        <v>21</v>
      </c>
      <c r="U325">
        <v>12.3</v>
      </c>
      <c r="V325">
        <v>16.399999999999999</v>
      </c>
      <c r="W325">
        <v>20.9</v>
      </c>
      <c r="X325">
        <v>20.6</v>
      </c>
      <c r="Y325">
        <v>20.8</v>
      </c>
      <c r="Z325">
        <v>1.6</v>
      </c>
      <c r="AA325">
        <v>0.9</v>
      </c>
      <c r="AB325">
        <v>356</v>
      </c>
      <c r="AC325">
        <v>51</v>
      </c>
      <c r="AD325">
        <v>4.5999999999999996</v>
      </c>
      <c r="AE325">
        <v>3.8</v>
      </c>
      <c r="AF325">
        <v>4.8</v>
      </c>
      <c r="AG325"/>
      <c r="AH325"/>
      <c r="AI325"/>
      <c r="AJ325">
        <f t="shared" si="233"/>
        <v>322</v>
      </c>
      <c r="AK325" s="24">
        <f t="shared" si="209"/>
        <v>3.1184176288123977</v>
      </c>
      <c r="AL325" s="17">
        <f t="shared" si="210"/>
        <v>15.25</v>
      </c>
      <c r="AM325" s="24">
        <f t="shared" si="211"/>
        <v>1.4736000000000002</v>
      </c>
      <c r="AN325" s="17">
        <f t="shared" ref="AN325:AN368" si="244">101.3*(((273.16+AL325)-0.0065*$AN$1)/(273.16+AL325))^5.26</f>
        <v>97.702216854255042</v>
      </c>
      <c r="AO325" s="18">
        <f t="shared" si="212"/>
        <v>6.5001883049973758E-2</v>
      </c>
      <c r="AP325" s="24">
        <f t="shared" si="213"/>
        <v>0.1113874446171612</v>
      </c>
      <c r="AQ325" s="24">
        <f t="shared" si="214"/>
        <v>3.4215146678582187</v>
      </c>
      <c r="AR325" s="24">
        <f t="shared" si="215"/>
        <v>0.82478058998620984</v>
      </c>
      <c r="AS325" s="24">
        <f t="shared" si="216"/>
        <v>2.1231476289222142</v>
      </c>
      <c r="AT325" s="24">
        <f t="shared" si="234"/>
        <v>0.42063810089296699</v>
      </c>
      <c r="AU325" s="24">
        <f t="shared" si="235"/>
        <v>0.3079363201072397</v>
      </c>
      <c r="AV325" s="24">
        <f t="shared" si="217"/>
        <v>0.36428721050010338</v>
      </c>
      <c r="AW325" s="24">
        <f t="shared" si="218"/>
        <v>1.7588604184221108</v>
      </c>
      <c r="AX325" s="24">
        <f t="shared" si="219"/>
        <v>11.4422</v>
      </c>
      <c r="AY325" s="24">
        <f t="shared" si="220"/>
        <v>1.0243647696821025</v>
      </c>
      <c r="AZ325" s="24">
        <f t="shared" si="221"/>
        <v>-0.3466544741243997</v>
      </c>
      <c r="BA325" s="24">
        <f t="shared" ref="BA325:BA368" si="245">ACOS(-TAN(PI()*$AN$2/180)*TAN(AZ325))</f>
        <v>1.3301650943156222</v>
      </c>
      <c r="BB325" s="24">
        <f t="shared" ref="BB325:BB368" si="246">SIN(PI()*$AN$2/180)*SIN(AZ325)</f>
        <v>-0.18709359648976262</v>
      </c>
      <c r="BC325" s="24">
        <f t="shared" ref="BC325:BC368" si="247">COS(PI()*$AN$2/180)*COS(AZ325)</f>
        <v>0.78506611813230698</v>
      </c>
      <c r="BD325" s="24">
        <f t="shared" si="222"/>
        <v>19.773804459905914</v>
      </c>
      <c r="BE325" s="24">
        <f t="shared" ref="BE325:BE368" si="248">BD325*(0.75+(2*10^-5*$AN$1))</f>
        <v>14.950578076045664</v>
      </c>
      <c r="BF325" s="18">
        <f t="shared" si="236"/>
        <v>0.99394150008214122</v>
      </c>
      <c r="BG325" s="25">
        <f t="shared" si="223"/>
        <v>8041837275.1282349</v>
      </c>
      <c r="BH325" s="25">
        <f t="shared" si="224"/>
        <v>5918004820.7020445</v>
      </c>
      <c r="BI325" s="24">
        <f t="shared" si="225"/>
        <v>34.222552897927933</v>
      </c>
      <c r="BJ325" s="18">
        <f t="shared" si="226"/>
        <v>0.25550130577457408</v>
      </c>
      <c r="BK325" s="18">
        <f t="shared" si="227"/>
        <v>0.99182102511089065</v>
      </c>
      <c r="BL325" s="24">
        <f t="shared" si="228"/>
        <v>8.67239075696396</v>
      </c>
      <c r="BM325" s="24">
        <f t="shared" si="229"/>
        <v>2.7698092430360397</v>
      </c>
      <c r="BN325" s="24">
        <f t="shared" si="237"/>
        <v>0.18639362335370388</v>
      </c>
      <c r="BO325" s="24">
        <f t="shared" si="230"/>
        <v>0.12587696525278144</v>
      </c>
      <c r="BP325" s="24">
        <f t="shared" si="231"/>
        <v>0.52573770057373981</v>
      </c>
      <c r="BQ325" s="24">
        <f t="shared" si="232"/>
        <v>0.20895683112036501</v>
      </c>
      <c r="BS325" s="9"/>
      <c r="BT325" s="13"/>
      <c r="BU325" s="14"/>
      <c r="BV325" s="13"/>
      <c r="BW325" s="26"/>
      <c r="BX325" s="27"/>
      <c r="BZ325" s="13"/>
      <c r="CA325" s="14"/>
      <c r="CB325" s="13"/>
      <c r="CC325" s="6"/>
      <c r="CD325" s="28"/>
      <c r="CF325" s="15"/>
      <c r="CG325" s="15"/>
      <c r="CH325" s="15"/>
    </row>
    <row r="326" spans="1:86" ht="18.75">
      <c r="A326">
        <f t="shared" si="238"/>
        <v>323</v>
      </c>
      <c r="B326">
        <f t="shared" si="239"/>
        <v>9.6</v>
      </c>
      <c r="C326">
        <f t="shared" si="240"/>
        <v>1.5</v>
      </c>
      <c r="D326" s="29">
        <f t="shared" si="241"/>
        <v>3.0230507718756154</v>
      </c>
      <c r="E326">
        <f t="shared" si="242"/>
        <v>0</v>
      </c>
      <c r="F326">
        <f t="shared" si="243"/>
        <v>27</v>
      </c>
      <c r="G326">
        <f t="shared" si="243"/>
        <v>5.8</v>
      </c>
      <c r="H326">
        <v>2002</v>
      </c>
      <c r="I326">
        <v>323</v>
      </c>
      <c r="J326">
        <v>26</v>
      </c>
      <c r="K326">
        <v>27</v>
      </c>
      <c r="L326">
        <v>5.8</v>
      </c>
      <c r="M326">
        <v>15.4</v>
      </c>
      <c r="N326">
        <v>44.4</v>
      </c>
      <c r="O326">
        <v>9.6</v>
      </c>
      <c r="P326">
        <v>23.1</v>
      </c>
      <c r="Q326">
        <v>1.5</v>
      </c>
      <c r="R326">
        <v>14.68</v>
      </c>
      <c r="S326">
        <v>0</v>
      </c>
      <c r="T326">
        <v>20.9</v>
      </c>
      <c r="U326">
        <v>12.2</v>
      </c>
      <c r="V326">
        <v>16.399999999999999</v>
      </c>
      <c r="W326">
        <v>20.6</v>
      </c>
      <c r="X326">
        <v>20.399999999999999</v>
      </c>
      <c r="Y326">
        <v>20.5</v>
      </c>
      <c r="Z326">
        <v>1.5</v>
      </c>
      <c r="AA326">
        <v>0.6</v>
      </c>
      <c r="AB326">
        <v>341</v>
      </c>
      <c r="AC326">
        <v>64</v>
      </c>
      <c r="AD326">
        <v>4.3</v>
      </c>
      <c r="AE326">
        <v>3.6</v>
      </c>
      <c r="AF326">
        <v>5.4</v>
      </c>
      <c r="AG326"/>
      <c r="AH326"/>
      <c r="AI326"/>
      <c r="AJ326">
        <f t="shared" si="233"/>
        <v>323</v>
      </c>
      <c r="AK326" s="24">
        <f t="shared" si="209"/>
        <v>3.0230507718756154</v>
      </c>
      <c r="AL326" s="17">
        <f t="shared" si="210"/>
        <v>16.399999999999999</v>
      </c>
      <c r="AM326" s="24">
        <f t="shared" si="211"/>
        <v>1.3815</v>
      </c>
      <c r="AN326" s="17">
        <f t="shared" si="244"/>
        <v>97.716297972695216</v>
      </c>
      <c r="AO326" s="18">
        <f t="shared" si="212"/>
        <v>6.5011251304282938E-2</v>
      </c>
      <c r="AP326" s="24">
        <f t="shared" si="213"/>
        <v>0.11880512127012467</v>
      </c>
      <c r="AQ326" s="24">
        <f t="shared" si="214"/>
        <v>3.5653401758108458</v>
      </c>
      <c r="AR326" s="24">
        <f t="shared" si="215"/>
        <v>0.92224025736807469</v>
      </c>
      <c r="AS326" s="24">
        <f t="shared" si="216"/>
        <v>2.2437902165894603</v>
      </c>
      <c r="AT326" s="24">
        <f t="shared" si="234"/>
        <v>0.40947467427142514</v>
      </c>
      <c r="AU326" s="24">
        <f t="shared" si="235"/>
        <v>0.3422726568778412</v>
      </c>
      <c r="AV326" s="24">
        <f t="shared" si="217"/>
        <v>0.3758736655746332</v>
      </c>
      <c r="AW326" s="24">
        <f t="shared" si="218"/>
        <v>1.8679165510148272</v>
      </c>
      <c r="AX326" s="24">
        <f t="shared" si="219"/>
        <v>11.303599999999999</v>
      </c>
      <c r="AY326" s="24">
        <f t="shared" si="220"/>
        <v>1.0247442712397508</v>
      </c>
      <c r="AZ326" s="24">
        <f t="shared" si="221"/>
        <v>-0.35033931106187588</v>
      </c>
      <c r="BA326" s="24">
        <f t="shared" si="245"/>
        <v>1.3273306315438846</v>
      </c>
      <c r="BB326" s="24">
        <f t="shared" si="246"/>
        <v>-0.18900076501104957</v>
      </c>
      <c r="BC326" s="24">
        <f t="shared" si="247"/>
        <v>0.784015775718236</v>
      </c>
      <c r="BD326" s="24">
        <f t="shared" si="222"/>
        <v>19.644249000805058</v>
      </c>
      <c r="BE326" s="24">
        <f t="shared" si="248"/>
        <v>14.852623784528687</v>
      </c>
      <c r="BF326" s="18">
        <f t="shared" si="236"/>
        <v>0.98837755624642554</v>
      </c>
      <c r="BG326" s="25">
        <f t="shared" si="223"/>
        <v>8117293828.9158564</v>
      </c>
      <c r="BH326" s="25">
        <f t="shared" si="224"/>
        <v>6055747205.962182</v>
      </c>
      <c r="BI326" s="24">
        <f t="shared" si="225"/>
        <v>34.745210097003515</v>
      </c>
      <c r="BJ326" s="18">
        <f t="shared" si="226"/>
        <v>0.25416804880894989</v>
      </c>
      <c r="BK326" s="18">
        <f t="shared" si="227"/>
        <v>0.98430970093267456</v>
      </c>
      <c r="BL326" s="24">
        <f t="shared" si="228"/>
        <v>8.6925593065185982</v>
      </c>
      <c r="BM326" s="24">
        <f t="shared" si="229"/>
        <v>2.6110406934814012</v>
      </c>
      <c r="BN326" s="24">
        <f t="shared" si="237"/>
        <v>0.17786380745786112</v>
      </c>
      <c r="BO326" s="24">
        <f t="shared" si="230"/>
        <v>0.12656364254195762</v>
      </c>
      <c r="BP326" s="24">
        <f t="shared" si="231"/>
        <v>0.52143577739651026</v>
      </c>
      <c r="BQ326" s="24">
        <f t="shared" si="232"/>
        <v>0.21435280742454235</v>
      </c>
      <c r="BS326" s="9"/>
      <c r="BT326" s="13"/>
      <c r="BU326" s="14"/>
      <c r="BV326" s="13"/>
      <c r="BW326" s="26"/>
      <c r="BX326" s="27"/>
      <c r="BZ326" s="13"/>
      <c r="CA326" s="14"/>
      <c r="CB326" s="13"/>
      <c r="CC326" s="6"/>
      <c r="CD326" s="28"/>
      <c r="CF326" s="15"/>
      <c r="CG326" s="15"/>
      <c r="CH326" s="15"/>
    </row>
    <row r="327" spans="1:86" ht="18.75">
      <c r="A327">
        <f t="shared" si="238"/>
        <v>324</v>
      </c>
      <c r="B327">
        <f t="shared" si="239"/>
        <v>12.7</v>
      </c>
      <c r="C327">
        <f t="shared" si="240"/>
        <v>1.7</v>
      </c>
      <c r="D327" s="29">
        <f t="shared" si="241"/>
        <v>3.4101683392146422</v>
      </c>
      <c r="E327">
        <f t="shared" si="242"/>
        <v>0</v>
      </c>
      <c r="F327">
        <f t="shared" si="243"/>
        <v>29.1</v>
      </c>
      <c r="G327">
        <f t="shared" si="243"/>
        <v>8.8000000000000007</v>
      </c>
      <c r="H327">
        <v>2002</v>
      </c>
      <c r="I327">
        <v>324</v>
      </c>
      <c r="J327">
        <v>26</v>
      </c>
      <c r="K327">
        <v>29.1</v>
      </c>
      <c r="L327">
        <v>8.8000000000000007</v>
      </c>
      <c r="M327">
        <v>18.5</v>
      </c>
      <c r="N327">
        <v>40</v>
      </c>
      <c r="O327">
        <v>12.7</v>
      </c>
      <c r="P327">
        <v>23.5</v>
      </c>
      <c r="Q327">
        <v>1.8</v>
      </c>
      <c r="R327">
        <v>14.17</v>
      </c>
      <c r="S327">
        <v>0</v>
      </c>
      <c r="T327">
        <v>22.2</v>
      </c>
      <c r="U327">
        <v>13.5</v>
      </c>
      <c r="V327">
        <v>17.399999999999999</v>
      </c>
      <c r="W327">
        <v>20.5</v>
      </c>
      <c r="X327">
        <v>20.3</v>
      </c>
      <c r="Y327">
        <v>20.399999999999999</v>
      </c>
      <c r="Z327">
        <v>1.7</v>
      </c>
      <c r="AA327">
        <v>0.8</v>
      </c>
      <c r="AB327">
        <v>32</v>
      </c>
      <c r="AC327">
        <v>60</v>
      </c>
      <c r="AD327">
        <v>6.1</v>
      </c>
      <c r="AE327">
        <v>3.9</v>
      </c>
      <c r="AF327">
        <v>7</v>
      </c>
      <c r="AG327"/>
      <c r="AH327"/>
      <c r="AI327"/>
      <c r="AJ327">
        <f t="shared" si="233"/>
        <v>324</v>
      </c>
      <c r="AK327" s="24">
        <f t="shared" si="209"/>
        <v>3.4101683392146422</v>
      </c>
      <c r="AL327" s="17">
        <f t="shared" si="210"/>
        <v>18.950000000000003</v>
      </c>
      <c r="AM327" s="24">
        <f t="shared" si="211"/>
        <v>1.5657000000000001</v>
      </c>
      <c r="AN327" s="17">
        <f t="shared" si="244"/>
        <v>97.747131571049891</v>
      </c>
      <c r="AO327" s="18">
        <f t="shared" si="212"/>
        <v>6.5031765086045426E-2</v>
      </c>
      <c r="AP327" s="24">
        <f t="shared" si="213"/>
        <v>0.13676040296412509</v>
      </c>
      <c r="AQ327" s="24">
        <f t="shared" si="214"/>
        <v>4.0288844232591545</v>
      </c>
      <c r="AR327" s="24">
        <f t="shared" si="215"/>
        <v>1.1326407811431278</v>
      </c>
      <c r="AS327" s="24">
        <f t="shared" si="216"/>
        <v>2.5807626022011414</v>
      </c>
      <c r="AT327" s="24">
        <f t="shared" si="234"/>
        <v>0.45305631245725109</v>
      </c>
      <c r="AU327" s="24">
        <f t="shared" si="235"/>
        <v>0.51166832175391253</v>
      </c>
      <c r="AV327" s="24">
        <f t="shared" si="217"/>
        <v>0.48236231710558181</v>
      </c>
      <c r="AW327" s="24">
        <f t="shared" si="218"/>
        <v>2.0984002850955594</v>
      </c>
      <c r="AX327" s="24">
        <f t="shared" si="219"/>
        <v>10.9109</v>
      </c>
      <c r="AY327" s="24">
        <f t="shared" si="220"/>
        <v>1.0251164405358055</v>
      </c>
      <c r="AZ327" s="24">
        <f t="shared" si="221"/>
        <v>-0.35392033490054309</v>
      </c>
      <c r="BA327" s="24">
        <f t="shared" si="245"/>
        <v>1.3245667808978676</v>
      </c>
      <c r="BB327" s="24">
        <f t="shared" si="246"/>
        <v>-0.19085174418565326</v>
      </c>
      <c r="BC327" s="24">
        <f t="shared" si="247"/>
        <v>0.78298482479704001</v>
      </c>
      <c r="BD327" s="24">
        <f t="shared" si="222"/>
        <v>19.51828110092616</v>
      </c>
      <c r="BE327" s="24">
        <f t="shared" si="248"/>
        <v>14.757381974788251</v>
      </c>
      <c r="BF327" s="18">
        <f t="shared" si="236"/>
        <v>0.96019741334934994</v>
      </c>
      <c r="BG327" s="25">
        <f t="shared" si="223"/>
        <v>8346851981.8987837</v>
      </c>
      <c r="BH327" s="25">
        <f t="shared" si="224"/>
        <v>6320479216.4782133</v>
      </c>
      <c r="BI327" s="24">
        <f t="shared" si="225"/>
        <v>35.956962432821207</v>
      </c>
      <c r="BJ327" s="18">
        <f t="shared" si="226"/>
        <v>0.24276676794804464</v>
      </c>
      <c r="BK327" s="18">
        <f t="shared" si="227"/>
        <v>0.94626650802162249</v>
      </c>
      <c r="BL327" s="24">
        <f t="shared" si="228"/>
        <v>8.2601075450502304</v>
      </c>
      <c r="BM327" s="24">
        <f t="shared" si="229"/>
        <v>2.6507924549497694</v>
      </c>
      <c r="BN327" s="24">
        <f t="shared" si="237"/>
        <v>0.18707074488001196</v>
      </c>
      <c r="BO327" s="24">
        <f t="shared" si="230"/>
        <v>0.14790956527978269</v>
      </c>
      <c r="BP327" s="24">
        <f t="shared" si="231"/>
        <v>0.65829190501112</v>
      </c>
      <c r="BQ327" s="24">
        <f t="shared" si="232"/>
        <v>0.23641104781254579</v>
      </c>
      <c r="BS327" s="9"/>
      <c r="BT327" s="13"/>
      <c r="BU327" s="14"/>
      <c r="BV327" s="13"/>
      <c r="BW327" s="26"/>
      <c r="BX327" s="27"/>
      <c r="BZ327" s="13"/>
      <c r="CA327" s="14"/>
      <c r="CB327" s="13"/>
      <c r="CC327" s="6"/>
      <c r="CD327" s="28"/>
      <c r="CF327" s="15"/>
      <c r="CG327" s="15"/>
      <c r="CH327" s="15"/>
    </row>
    <row r="328" spans="1:86" ht="18.75">
      <c r="A328">
        <f t="shared" si="238"/>
        <v>325</v>
      </c>
      <c r="B328">
        <f t="shared" si="239"/>
        <v>12.5</v>
      </c>
      <c r="C328">
        <f t="shared" si="240"/>
        <v>2.6</v>
      </c>
      <c r="D328" s="29">
        <f t="shared" si="241"/>
        <v>4.2507627664488945</v>
      </c>
      <c r="E328">
        <f t="shared" si="242"/>
        <v>0</v>
      </c>
      <c r="F328">
        <f t="shared" si="243"/>
        <v>27.7</v>
      </c>
      <c r="G328">
        <f t="shared" si="243"/>
        <v>9</v>
      </c>
      <c r="H328">
        <v>2002</v>
      </c>
      <c r="I328">
        <v>325</v>
      </c>
      <c r="J328">
        <v>26</v>
      </c>
      <c r="K328">
        <v>27.7</v>
      </c>
      <c r="L328">
        <v>9</v>
      </c>
      <c r="M328">
        <v>19.3</v>
      </c>
      <c r="N328">
        <v>53</v>
      </c>
      <c r="O328">
        <v>12.5</v>
      </c>
      <c r="P328">
        <v>23.8</v>
      </c>
      <c r="Q328">
        <v>1.8</v>
      </c>
      <c r="R328">
        <v>14.37</v>
      </c>
      <c r="S328">
        <v>0</v>
      </c>
      <c r="T328">
        <v>22.2</v>
      </c>
      <c r="U328">
        <v>15</v>
      </c>
      <c r="V328">
        <v>18.3</v>
      </c>
      <c r="W328">
        <v>20.5</v>
      </c>
      <c r="X328">
        <v>20.3</v>
      </c>
      <c r="Y328">
        <v>20.399999999999999</v>
      </c>
      <c r="Z328">
        <v>2.6</v>
      </c>
      <c r="AA328">
        <v>1.9</v>
      </c>
      <c r="AB328">
        <v>78</v>
      </c>
      <c r="AC328">
        <v>44</v>
      </c>
      <c r="AD328">
        <v>8.4</v>
      </c>
      <c r="AE328">
        <v>4.8</v>
      </c>
      <c r="AF328">
        <v>6.3</v>
      </c>
      <c r="AG328"/>
      <c r="AH328"/>
      <c r="AI328"/>
      <c r="AJ328">
        <f t="shared" si="233"/>
        <v>325</v>
      </c>
      <c r="AK328" s="24">
        <f t="shared" si="209"/>
        <v>4.2507627664488945</v>
      </c>
      <c r="AL328" s="17">
        <f t="shared" si="210"/>
        <v>18.350000000000001</v>
      </c>
      <c r="AM328" s="24">
        <f t="shared" si="211"/>
        <v>2.3946000000000001</v>
      </c>
      <c r="AN328" s="17">
        <f t="shared" si="244"/>
        <v>97.739924431916222</v>
      </c>
      <c r="AO328" s="18">
        <f t="shared" si="212"/>
        <v>6.5026970132254461E-2</v>
      </c>
      <c r="AP328" s="24">
        <f t="shared" si="213"/>
        <v>0.13234131975142796</v>
      </c>
      <c r="AQ328" s="24">
        <f t="shared" si="214"/>
        <v>3.7144033809363424</v>
      </c>
      <c r="AR328" s="24">
        <f t="shared" si="215"/>
        <v>1.1480604779781116</v>
      </c>
      <c r="AS328" s="24">
        <f t="shared" si="216"/>
        <v>2.4312319294572271</v>
      </c>
      <c r="AT328" s="24">
        <f t="shared" si="234"/>
        <v>0.60847205332839915</v>
      </c>
      <c r="AU328" s="24">
        <f t="shared" si="235"/>
        <v>0.4643004226170428</v>
      </c>
      <c r="AV328" s="24">
        <f t="shared" si="217"/>
        <v>0.536386237972721</v>
      </c>
      <c r="AW328" s="24">
        <f t="shared" si="218"/>
        <v>1.8948456914845062</v>
      </c>
      <c r="AX328" s="24">
        <f t="shared" si="219"/>
        <v>11.0649</v>
      </c>
      <c r="AY328" s="24">
        <f t="shared" si="220"/>
        <v>1.0254811672884725</v>
      </c>
      <c r="AZ328" s="24">
        <f t="shared" si="221"/>
        <v>-0.35739648450575284</v>
      </c>
      <c r="BA328" s="24">
        <f t="shared" si="245"/>
        <v>1.3218750241172499</v>
      </c>
      <c r="BB328" s="24">
        <f t="shared" si="246"/>
        <v>-0.19264617464965517</v>
      </c>
      <c r="BC328" s="24">
        <f t="shared" si="247"/>
        <v>0.78197446228685619</v>
      </c>
      <c r="BD328" s="24">
        <f t="shared" si="222"/>
        <v>19.395950300944282</v>
      </c>
      <c r="BE328" s="24">
        <f t="shared" si="248"/>
        <v>14.664890103537953</v>
      </c>
      <c r="BF328" s="18">
        <f t="shared" si="236"/>
        <v>0.9798914208387548</v>
      </c>
      <c r="BG328" s="25">
        <f t="shared" si="223"/>
        <v>8193280147.8142109</v>
      </c>
      <c r="BH328" s="25">
        <f t="shared" si="224"/>
        <v>6338431287.0273457</v>
      </c>
      <c r="BI328" s="24">
        <f t="shared" si="225"/>
        <v>35.624490582514078</v>
      </c>
      <c r="BJ328" s="18">
        <f t="shared" si="226"/>
        <v>0.23746624817034476</v>
      </c>
      <c r="BK328" s="18">
        <f t="shared" si="227"/>
        <v>0.97285341813231907</v>
      </c>
      <c r="BL328" s="24">
        <f t="shared" si="228"/>
        <v>8.2299645142881399</v>
      </c>
      <c r="BM328" s="24">
        <f t="shared" si="229"/>
        <v>2.8349354857118598</v>
      </c>
      <c r="BN328" s="24">
        <f t="shared" si="237"/>
        <v>0.19728152301404733</v>
      </c>
      <c r="BO328" s="24">
        <f t="shared" si="230"/>
        <v>0.1530730742644193</v>
      </c>
      <c r="BP328" s="24">
        <f t="shared" si="231"/>
        <v>0.91093921347435791</v>
      </c>
      <c r="BQ328" s="24">
        <f t="shared" si="232"/>
        <v>0.25031090799443922</v>
      </c>
      <c r="BS328" s="9"/>
      <c r="BT328" s="13"/>
      <c r="BU328" s="14"/>
      <c r="BV328" s="13"/>
      <c r="BW328" s="26"/>
      <c r="BX328" s="27"/>
      <c r="BZ328" s="13"/>
      <c r="CA328" s="14"/>
      <c r="CB328" s="13"/>
      <c r="CC328" s="6"/>
      <c r="CD328" s="28"/>
      <c r="CF328" s="15"/>
      <c r="CG328" s="15"/>
      <c r="CH328" s="15"/>
    </row>
    <row r="329" spans="1:86" ht="18.75">
      <c r="A329">
        <f t="shared" si="238"/>
        <v>326</v>
      </c>
      <c r="B329">
        <f t="shared" si="239"/>
        <v>14.3</v>
      </c>
      <c r="C329">
        <f t="shared" si="240"/>
        <v>1.9</v>
      </c>
      <c r="D329" s="29">
        <f t="shared" si="241"/>
        <v>3.3657702116921344</v>
      </c>
      <c r="E329">
        <f t="shared" si="242"/>
        <v>0</v>
      </c>
      <c r="F329">
        <f t="shared" si="243"/>
        <v>26.7</v>
      </c>
      <c r="G329">
        <f t="shared" si="243"/>
        <v>6.6</v>
      </c>
      <c r="H329">
        <v>2002</v>
      </c>
      <c r="I329">
        <v>326</v>
      </c>
      <c r="J329">
        <v>26</v>
      </c>
      <c r="K329">
        <v>26.7</v>
      </c>
      <c r="L329">
        <v>6.6</v>
      </c>
      <c r="M329">
        <v>16</v>
      </c>
      <c r="N329">
        <v>50.1</v>
      </c>
      <c r="O329">
        <v>14.3</v>
      </c>
      <c r="P329">
        <v>26.3</v>
      </c>
      <c r="Q329">
        <v>1.5</v>
      </c>
      <c r="R329">
        <v>14.13</v>
      </c>
      <c r="S329">
        <v>0</v>
      </c>
      <c r="T329">
        <v>21.5</v>
      </c>
      <c r="U329">
        <v>13.3</v>
      </c>
      <c r="V329">
        <v>17.100000000000001</v>
      </c>
      <c r="W329">
        <v>20.6</v>
      </c>
      <c r="X329">
        <v>20.399999999999999</v>
      </c>
      <c r="Y329">
        <v>20.5</v>
      </c>
      <c r="Z329">
        <v>1.9</v>
      </c>
      <c r="AA329">
        <v>1.1000000000000001</v>
      </c>
      <c r="AB329">
        <v>61</v>
      </c>
      <c r="AC329">
        <v>50</v>
      </c>
      <c r="AD329">
        <v>6.7</v>
      </c>
      <c r="AE329">
        <v>3.9</v>
      </c>
      <c r="AF329">
        <v>5.4</v>
      </c>
      <c r="AG329"/>
      <c r="AH329"/>
      <c r="AI329"/>
      <c r="AJ329">
        <f t="shared" si="233"/>
        <v>326</v>
      </c>
      <c r="AK329" s="24">
        <f t="shared" si="209"/>
        <v>3.3657702116921344</v>
      </c>
      <c r="AL329" s="17">
        <f t="shared" si="210"/>
        <v>16.649999999999999</v>
      </c>
      <c r="AM329" s="24">
        <f t="shared" si="211"/>
        <v>1.7499</v>
      </c>
      <c r="AN329" s="17">
        <f t="shared" si="244"/>
        <v>97.719344514165897</v>
      </c>
      <c r="AO329" s="18">
        <f t="shared" si="212"/>
        <v>6.5013278186975679E-2</v>
      </c>
      <c r="AP329" s="24">
        <f t="shared" si="213"/>
        <v>0.12047195731021053</v>
      </c>
      <c r="AQ329" s="24">
        <f t="shared" si="214"/>
        <v>3.5030684848343494</v>
      </c>
      <c r="AR329" s="24">
        <f t="shared" si="215"/>
        <v>0.9746714566306458</v>
      </c>
      <c r="AS329" s="24">
        <f t="shared" si="216"/>
        <v>2.2388699707324977</v>
      </c>
      <c r="AT329" s="24">
        <f t="shared" si="234"/>
        <v>0.48831039977195351</v>
      </c>
      <c r="AU329" s="24">
        <f t="shared" si="235"/>
        <v>0.50093879333131197</v>
      </c>
      <c r="AV329" s="24">
        <f t="shared" si="217"/>
        <v>0.49462459655163271</v>
      </c>
      <c r="AW329" s="24">
        <f t="shared" si="218"/>
        <v>1.744245374180865</v>
      </c>
      <c r="AX329" s="24">
        <f t="shared" si="219"/>
        <v>10.880100000000001</v>
      </c>
      <c r="AY329" s="24">
        <f t="shared" si="220"/>
        <v>1.0258383434213432</v>
      </c>
      <c r="AZ329" s="24">
        <f t="shared" si="221"/>
        <v>-0.36076672981935554</v>
      </c>
      <c r="BA329" s="24">
        <f t="shared" si="245"/>
        <v>1.3192568280713792</v>
      </c>
      <c r="BB329" s="24">
        <f t="shared" si="246"/>
        <v>-0.19438371368803792</v>
      </c>
      <c r="BC329" s="24">
        <f t="shared" si="247"/>
        <v>0.7809858596956295</v>
      </c>
      <c r="BD329" s="24">
        <f t="shared" si="222"/>
        <v>19.277304488201693</v>
      </c>
      <c r="BE329" s="24">
        <f t="shared" si="248"/>
        <v>14.575184377439536</v>
      </c>
      <c r="BF329" s="18">
        <f t="shared" si="236"/>
        <v>0.96945600371761875</v>
      </c>
      <c r="BG329" s="25">
        <f t="shared" si="223"/>
        <v>8084890580.7075863</v>
      </c>
      <c r="BH329" s="25">
        <f t="shared" si="224"/>
        <v>6125513159.560441</v>
      </c>
      <c r="BI329" s="24">
        <f t="shared" si="225"/>
        <v>34.836804769267069</v>
      </c>
      <c r="BJ329" s="18">
        <f t="shared" si="226"/>
        <v>0.24153862639383911</v>
      </c>
      <c r="BK329" s="18">
        <f t="shared" si="227"/>
        <v>0.95876560501878549</v>
      </c>
      <c r="BL329" s="24">
        <f t="shared" si="228"/>
        <v>8.0674698779776488</v>
      </c>
      <c r="BM329" s="24">
        <f t="shared" si="229"/>
        <v>2.8126301220223517</v>
      </c>
      <c r="BN329" s="24">
        <f t="shared" si="237"/>
        <v>0.19905379490604044</v>
      </c>
      <c r="BO329" s="24">
        <f t="shared" si="230"/>
        <v>0.13824796684379309</v>
      </c>
      <c r="BP329" s="24">
        <f t="shared" si="231"/>
        <v>0.61624302790593888</v>
      </c>
      <c r="BQ329" s="24">
        <f t="shared" si="232"/>
        <v>0.22416592556697837</v>
      </c>
      <c r="BS329" s="9"/>
      <c r="BT329" s="13"/>
      <c r="BU329" s="14"/>
      <c r="BV329" s="13"/>
      <c r="BW329" s="26"/>
      <c r="BX329" s="27"/>
      <c r="BZ329" s="13"/>
      <c r="CA329" s="14"/>
      <c r="CB329" s="13"/>
      <c r="CC329" s="6"/>
      <c r="CD329" s="28"/>
      <c r="CF329" s="15"/>
      <c r="CG329" s="15"/>
      <c r="CH329" s="15"/>
    </row>
    <row r="330" spans="1:86" ht="18.75">
      <c r="A330">
        <f t="shared" si="238"/>
        <v>327</v>
      </c>
      <c r="B330">
        <f t="shared" si="239"/>
        <v>12.5</v>
      </c>
      <c r="C330">
        <f t="shared" si="240"/>
        <v>1.8</v>
      </c>
      <c r="D330" s="29">
        <f t="shared" si="241"/>
        <v>3.2851282632570618</v>
      </c>
      <c r="E330">
        <f t="shared" si="242"/>
        <v>0</v>
      </c>
      <c r="F330">
        <f t="shared" si="243"/>
        <v>27.1</v>
      </c>
      <c r="G330">
        <f t="shared" si="243"/>
        <v>5.5</v>
      </c>
      <c r="H330">
        <v>2002</v>
      </c>
      <c r="I330">
        <v>327</v>
      </c>
      <c r="J330">
        <v>26</v>
      </c>
      <c r="K330">
        <v>27.1</v>
      </c>
      <c r="L330">
        <v>5.5</v>
      </c>
      <c r="M330">
        <v>15.5</v>
      </c>
      <c r="N330">
        <v>58.4</v>
      </c>
      <c r="O330">
        <v>12.5</v>
      </c>
      <c r="P330">
        <v>28.2</v>
      </c>
      <c r="Q330">
        <v>1.4</v>
      </c>
      <c r="R330">
        <v>13.22</v>
      </c>
      <c r="S330">
        <v>0</v>
      </c>
      <c r="T330">
        <v>21</v>
      </c>
      <c r="U330">
        <v>13.3</v>
      </c>
      <c r="V330">
        <v>16.899999999999999</v>
      </c>
      <c r="W330">
        <v>20.5</v>
      </c>
      <c r="X330">
        <v>20.2</v>
      </c>
      <c r="Y330">
        <v>20.399999999999999</v>
      </c>
      <c r="Z330">
        <v>1.8</v>
      </c>
      <c r="AA330">
        <v>0.3</v>
      </c>
      <c r="AB330">
        <v>89</v>
      </c>
      <c r="AC330">
        <v>75</v>
      </c>
      <c r="AD330">
        <v>6.2</v>
      </c>
      <c r="AE330">
        <v>3.6</v>
      </c>
      <c r="AF330">
        <v>5.4</v>
      </c>
      <c r="AG330"/>
      <c r="AH330"/>
      <c r="AI330"/>
      <c r="AJ330">
        <f t="shared" si="233"/>
        <v>327</v>
      </c>
      <c r="AK330" s="24">
        <f t="shared" si="209"/>
        <v>3.2851282632570618</v>
      </c>
      <c r="AL330" s="17">
        <f t="shared" si="210"/>
        <v>16.3</v>
      </c>
      <c r="AM330" s="24">
        <f t="shared" si="211"/>
        <v>1.6578000000000002</v>
      </c>
      <c r="AN330" s="17">
        <f t="shared" si="244"/>
        <v>97.715077904191261</v>
      </c>
      <c r="AO330" s="18">
        <f t="shared" si="212"/>
        <v>6.5010439585237445E-2</v>
      </c>
      <c r="AP330" s="24">
        <f t="shared" si="213"/>
        <v>0.1181438892665138</v>
      </c>
      <c r="AQ330" s="24">
        <f t="shared" si="214"/>
        <v>3.5863105663510559</v>
      </c>
      <c r="AR330" s="24">
        <f t="shared" si="215"/>
        <v>0.90322918741527269</v>
      </c>
      <c r="AS330" s="24">
        <f t="shared" si="216"/>
        <v>2.2447698768831641</v>
      </c>
      <c r="AT330" s="24">
        <f t="shared" si="234"/>
        <v>0.52748584545051924</v>
      </c>
      <c r="AU330" s="24">
        <f t="shared" si="235"/>
        <v>0.44828882079388199</v>
      </c>
      <c r="AV330" s="24">
        <f t="shared" si="217"/>
        <v>0.48788733312220062</v>
      </c>
      <c r="AW330" s="24">
        <f t="shared" si="218"/>
        <v>1.7568825437609634</v>
      </c>
      <c r="AX330" s="24">
        <f t="shared" si="219"/>
        <v>10.179400000000001</v>
      </c>
      <c r="AY330" s="24">
        <f t="shared" si="220"/>
        <v>1.0261878630954209</v>
      </c>
      <c r="AZ330" s="24">
        <f t="shared" si="221"/>
        <v>-0.36403007216492916</v>
      </c>
      <c r="BA330" s="24">
        <f t="shared" si="245"/>
        <v>1.3167136423878349</v>
      </c>
      <c r="BB330" s="24">
        <f t="shared" si="246"/>
        <v>-0.19606403483730386</v>
      </c>
      <c r="BC330" s="24">
        <f t="shared" si="247"/>
        <v>0.78002016185568956</v>
      </c>
      <c r="BD330" s="24">
        <f t="shared" si="222"/>
        <v>19.162389894072739</v>
      </c>
      <c r="BE330" s="24">
        <f t="shared" si="248"/>
        <v>14.488299751110516</v>
      </c>
      <c r="BF330" s="18">
        <f t="shared" si="236"/>
        <v>0.91246041475547879</v>
      </c>
      <c r="BG330" s="25">
        <f t="shared" si="223"/>
        <v>8128116525.0957737</v>
      </c>
      <c r="BH330" s="25">
        <f t="shared" si="224"/>
        <v>6029739238.6277018</v>
      </c>
      <c r="BI330" s="24">
        <f t="shared" si="225"/>
        <v>34.7079834047681</v>
      </c>
      <c r="BJ330" s="18">
        <f t="shared" si="226"/>
        <v>0.24221149490254423</v>
      </c>
      <c r="BK330" s="18">
        <f t="shared" si="227"/>
        <v>0.88182155991989652</v>
      </c>
      <c r="BL330" s="24">
        <f t="shared" si="228"/>
        <v>7.4131850978276059</v>
      </c>
      <c r="BM330" s="24">
        <f t="shared" si="229"/>
        <v>2.7662149021723952</v>
      </c>
      <c r="BN330" s="24">
        <f t="shared" si="237"/>
        <v>0.20924469759246558</v>
      </c>
      <c r="BO330" s="24">
        <f t="shared" si="230"/>
        <v>0.1333390459325714</v>
      </c>
      <c r="BP330" s="24">
        <f t="shared" si="231"/>
        <v>0.58872423950345032</v>
      </c>
      <c r="BQ330" s="24">
        <f t="shared" si="232"/>
        <v>0.21979759314484951</v>
      </c>
      <c r="BS330" s="9"/>
      <c r="BT330" s="13"/>
      <c r="BU330" s="14"/>
      <c r="BV330" s="13"/>
      <c r="BW330" s="26"/>
      <c r="BX330" s="27"/>
      <c r="BZ330" s="13"/>
      <c r="CA330" s="14"/>
      <c r="CB330" s="13"/>
      <c r="CC330" s="6"/>
      <c r="CD330" s="28"/>
      <c r="CF330" s="15"/>
      <c r="CG330" s="15"/>
      <c r="CH330" s="15"/>
    </row>
    <row r="331" spans="1:86" ht="18.75">
      <c r="A331">
        <f t="shared" si="238"/>
        <v>328</v>
      </c>
      <c r="B331">
        <f t="shared" si="239"/>
        <v>15.5</v>
      </c>
      <c r="C331">
        <f t="shared" si="240"/>
        <v>1.4</v>
      </c>
      <c r="D331" s="29">
        <f t="shared" si="241"/>
        <v>2.6509993306256883</v>
      </c>
      <c r="E331">
        <f t="shared" si="242"/>
        <v>0</v>
      </c>
      <c r="F331">
        <f t="shared" si="243"/>
        <v>25.8</v>
      </c>
      <c r="G331">
        <f t="shared" si="243"/>
        <v>5.9</v>
      </c>
      <c r="H331">
        <v>2002</v>
      </c>
      <c r="I331">
        <v>328</v>
      </c>
      <c r="J331">
        <v>26</v>
      </c>
      <c r="K331">
        <v>25.8</v>
      </c>
      <c r="L331">
        <v>5.9</v>
      </c>
      <c r="M331">
        <v>14.9</v>
      </c>
      <c r="N331">
        <v>56.6</v>
      </c>
      <c r="O331">
        <v>15.5</v>
      </c>
      <c r="P331">
        <v>31.2</v>
      </c>
      <c r="Q331">
        <v>1.3</v>
      </c>
      <c r="R331">
        <v>13.68</v>
      </c>
      <c r="S331">
        <v>0</v>
      </c>
      <c r="T331">
        <v>21</v>
      </c>
      <c r="U331">
        <v>12.9</v>
      </c>
      <c r="V331">
        <v>16.7</v>
      </c>
      <c r="W331">
        <v>20.3</v>
      </c>
      <c r="X331">
        <v>20.100000000000001</v>
      </c>
      <c r="Y331">
        <v>20.2</v>
      </c>
      <c r="Z331">
        <v>1.4</v>
      </c>
      <c r="AA331">
        <v>0.6</v>
      </c>
      <c r="AB331">
        <v>42</v>
      </c>
      <c r="AC331">
        <v>59</v>
      </c>
      <c r="AD331">
        <v>4</v>
      </c>
      <c r="AE331">
        <v>3.2</v>
      </c>
      <c r="AF331">
        <v>4.8</v>
      </c>
      <c r="AG331"/>
      <c r="AH331"/>
      <c r="AI331"/>
      <c r="AJ331">
        <f t="shared" si="233"/>
        <v>328</v>
      </c>
      <c r="AK331" s="24">
        <f t="shared" si="209"/>
        <v>2.6509993306256883</v>
      </c>
      <c r="AL331" s="17">
        <f t="shared" si="210"/>
        <v>15.850000000000001</v>
      </c>
      <c r="AM331" s="24">
        <f t="shared" si="211"/>
        <v>1.2893999999999999</v>
      </c>
      <c r="AN331" s="17">
        <f t="shared" si="244"/>
        <v>97.709577300805037</v>
      </c>
      <c r="AO331" s="18">
        <f t="shared" si="212"/>
        <v>6.5006780000127426E-2</v>
      </c>
      <c r="AP331" s="24">
        <f t="shared" si="213"/>
        <v>0.11520686214953549</v>
      </c>
      <c r="AQ331" s="24">
        <f t="shared" si="214"/>
        <v>3.3219025283483368</v>
      </c>
      <c r="AR331" s="24">
        <f t="shared" si="215"/>
        <v>0.92865518405702308</v>
      </c>
      <c r="AS331" s="24">
        <f t="shared" si="216"/>
        <v>2.1252788562026801</v>
      </c>
      <c r="AT331" s="24">
        <f t="shared" si="234"/>
        <v>0.52561883417627508</v>
      </c>
      <c r="AU331" s="24">
        <f t="shared" si="235"/>
        <v>0.51489489189399218</v>
      </c>
      <c r="AV331" s="24">
        <f t="shared" si="217"/>
        <v>0.52025686303513363</v>
      </c>
      <c r="AW331" s="24">
        <f t="shared" si="218"/>
        <v>1.6050219931675465</v>
      </c>
      <c r="AX331" s="24">
        <f t="shared" si="219"/>
        <v>10.5336</v>
      </c>
      <c r="AY331" s="24">
        <f t="shared" si="220"/>
        <v>1.026529622740483</v>
      </c>
      <c r="AZ331" s="24">
        <f t="shared" si="221"/>
        <v>-0.36718554454370778</v>
      </c>
      <c r="BA331" s="24">
        <f t="shared" si="245"/>
        <v>1.3142468970403456</v>
      </c>
      <c r="BB331" s="24">
        <f t="shared" si="246"/>
        <v>-0.19768682748555655</v>
      </c>
      <c r="BC331" s="24">
        <f t="shared" si="247"/>
        <v>0.77907848569404192</v>
      </c>
      <c r="BD331" s="24">
        <f t="shared" si="222"/>
        <v>19.051251092996843</v>
      </c>
      <c r="BE331" s="24">
        <f t="shared" si="248"/>
        <v>14.404269926393052</v>
      </c>
      <c r="BF331" s="18">
        <f t="shared" si="236"/>
        <v>0.94971838697177102</v>
      </c>
      <c r="BG331" s="25">
        <f t="shared" si="223"/>
        <v>7988262715.3330622</v>
      </c>
      <c r="BH331" s="25">
        <f t="shared" si="224"/>
        <v>6064435195.96667</v>
      </c>
      <c r="BI331" s="24">
        <f t="shared" si="225"/>
        <v>34.450188929551295</v>
      </c>
      <c r="BJ331" s="18">
        <f t="shared" si="226"/>
        <v>0.23901963301963786</v>
      </c>
      <c r="BK331" s="18">
        <f t="shared" si="227"/>
        <v>0.93211982241189106</v>
      </c>
      <c r="BL331" s="24">
        <f t="shared" si="228"/>
        <v>7.6753277026245819</v>
      </c>
      <c r="BM331" s="24">
        <f t="shared" si="229"/>
        <v>2.858272297375418</v>
      </c>
      <c r="BN331" s="24">
        <f t="shared" si="237"/>
        <v>0.2089380334338756</v>
      </c>
      <c r="BO331" s="24">
        <f t="shared" si="230"/>
        <v>0.13435137368022287</v>
      </c>
      <c r="BP331" s="24">
        <f t="shared" si="231"/>
        <v>0.41894493832524987</v>
      </c>
      <c r="BQ331" s="24">
        <f t="shared" si="232"/>
        <v>0.20871235447459879</v>
      </c>
      <c r="BS331" s="9"/>
      <c r="BT331" s="13"/>
      <c r="BU331" s="14"/>
      <c r="BV331" s="13"/>
      <c r="BW331" s="26"/>
      <c r="BX331" s="27"/>
      <c r="BZ331" s="13"/>
      <c r="CA331" s="14"/>
      <c r="CB331" s="13"/>
      <c r="CC331" s="6"/>
      <c r="CD331" s="28"/>
      <c r="CF331" s="15"/>
      <c r="CG331" s="15"/>
      <c r="CH331" s="15"/>
    </row>
    <row r="332" spans="1:86" ht="18.75">
      <c r="A332">
        <f t="shared" si="238"/>
        <v>329</v>
      </c>
      <c r="B332">
        <f t="shared" si="239"/>
        <v>17.899999999999999</v>
      </c>
      <c r="C332">
        <f t="shared" si="240"/>
        <v>1.8</v>
      </c>
      <c r="D332" s="29">
        <f t="shared" si="241"/>
        <v>0</v>
      </c>
      <c r="E332">
        <f t="shared" si="242"/>
        <v>0</v>
      </c>
      <c r="F332">
        <f t="shared" si="243"/>
        <v>17.899999999999999</v>
      </c>
      <c r="G332">
        <f t="shared" si="243"/>
        <v>3.8</v>
      </c>
      <c r="H332">
        <v>2002</v>
      </c>
      <c r="I332">
        <v>329</v>
      </c>
      <c r="J332">
        <v>26</v>
      </c>
      <c r="K332">
        <v>17.899999999999999</v>
      </c>
      <c r="L332">
        <v>3.8</v>
      </c>
      <c r="M332">
        <v>10.9</v>
      </c>
      <c r="N332">
        <v>66</v>
      </c>
      <c r="O332">
        <v>17.899999999999999</v>
      </c>
      <c r="P332">
        <v>38</v>
      </c>
      <c r="Q332">
        <v>0.9</v>
      </c>
      <c r="R332">
        <v>6.9</v>
      </c>
      <c r="S332">
        <v>0</v>
      </c>
      <c r="T332">
        <v>17.100000000000001</v>
      </c>
      <c r="U332">
        <v>12.5</v>
      </c>
      <c r="V332">
        <v>14.9</v>
      </c>
      <c r="W332">
        <v>20.2</v>
      </c>
      <c r="X332">
        <v>19.8</v>
      </c>
      <c r="Y332">
        <v>20.100000000000001</v>
      </c>
      <c r="Z332">
        <v>1.8</v>
      </c>
      <c r="AA332">
        <v>1.1000000000000001</v>
      </c>
      <c r="AB332">
        <v>290</v>
      </c>
      <c r="AC332">
        <v>52</v>
      </c>
      <c r="AD332">
        <v>7.4</v>
      </c>
      <c r="AE332">
        <v>1.8</v>
      </c>
      <c r="AF332">
        <v>1.4</v>
      </c>
      <c r="AG332"/>
      <c r="AH332"/>
      <c r="AI332"/>
      <c r="AJ332">
        <f t="shared" si="233"/>
        <v>329</v>
      </c>
      <c r="AN332" s="17">
        <f t="shared" si="244"/>
        <v>97.504452048402399</v>
      </c>
      <c r="BA332" s="24">
        <f t="shared" si="245"/>
        <v>1.5707963267948966</v>
      </c>
      <c r="BB332" s="24">
        <f t="shared" si="246"/>
        <v>0</v>
      </c>
      <c r="BC332" s="24">
        <f t="shared" si="247"/>
        <v>0.83471973259689025</v>
      </c>
      <c r="BE332" s="24">
        <f t="shared" si="248"/>
        <v>0</v>
      </c>
      <c r="BS332" s="9"/>
      <c r="BT332" s="13"/>
      <c r="BU332" s="14"/>
      <c r="BV332" s="13"/>
      <c r="BW332" s="26"/>
      <c r="BX332" s="27"/>
      <c r="BZ332" s="13"/>
      <c r="CA332" s="14"/>
      <c r="CB332" s="13"/>
      <c r="CC332" s="6"/>
      <c r="CD332" s="28"/>
      <c r="CF332" s="15"/>
      <c r="CG332" s="15"/>
      <c r="CH332" s="15"/>
    </row>
    <row r="333" spans="1:86" ht="15.75">
      <c r="A333">
        <f t="shared" si="238"/>
        <v>330</v>
      </c>
      <c r="B333">
        <f t="shared" si="239"/>
        <v>24.7</v>
      </c>
      <c r="C333">
        <f t="shared" si="240"/>
        <v>3.3</v>
      </c>
      <c r="D333" s="29">
        <f t="shared" si="241"/>
        <v>3.4831090090393526</v>
      </c>
      <c r="E333">
        <f t="shared" si="242"/>
        <v>0</v>
      </c>
      <c r="F333">
        <f t="shared" si="243"/>
        <v>21.8</v>
      </c>
      <c r="G333">
        <f t="shared" si="243"/>
        <v>2.9</v>
      </c>
      <c r="H333">
        <v>2002</v>
      </c>
      <c r="I333">
        <v>330</v>
      </c>
      <c r="J333">
        <v>26</v>
      </c>
      <c r="K333">
        <v>21.8</v>
      </c>
      <c r="L333">
        <v>2.9</v>
      </c>
      <c r="M333">
        <v>13</v>
      </c>
      <c r="N333">
        <v>75.7</v>
      </c>
      <c r="O333">
        <v>24.7</v>
      </c>
      <c r="P333">
        <v>45.2</v>
      </c>
      <c r="Q333">
        <v>0.9</v>
      </c>
      <c r="R333">
        <v>8.85</v>
      </c>
      <c r="S333">
        <v>0</v>
      </c>
      <c r="T333">
        <v>17.3</v>
      </c>
      <c r="U333">
        <v>11.2</v>
      </c>
      <c r="V333">
        <v>14.2</v>
      </c>
      <c r="W333">
        <v>19.8</v>
      </c>
      <c r="X333">
        <v>19.3</v>
      </c>
      <c r="Y333">
        <v>19.600000000000001</v>
      </c>
      <c r="Z333">
        <v>3.3</v>
      </c>
      <c r="AA333">
        <v>2.6</v>
      </c>
      <c r="AB333">
        <v>75</v>
      </c>
      <c r="AC333">
        <v>39</v>
      </c>
      <c r="AD333">
        <v>11.8</v>
      </c>
      <c r="AE333">
        <v>2.8</v>
      </c>
      <c r="AF333">
        <v>2.8</v>
      </c>
      <c r="AG333"/>
      <c r="AH333"/>
      <c r="AI333"/>
      <c r="AJ333">
        <f t="shared" si="233"/>
        <v>330</v>
      </c>
      <c r="AK333" s="24">
        <f t="shared" ref="AK333:AK368" si="249">(BO333+BP333)/BQ333</f>
        <v>3.4831090090393526</v>
      </c>
      <c r="AL333" s="17">
        <f t="shared" ref="AL333:AL368" si="250">(K333+L333)/2</f>
        <v>12.35</v>
      </c>
      <c r="AM333" s="24">
        <f t="shared" ref="AM333:AM368" si="251">Z333*0.921</f>
        <v>3.0392999999999999</v>
      </c>
      <c r="AN333" s="17">
        <f t="shared" si="244"/>
        <v>97.666211723757115</v>
      </c>
      <c r="AO333" s="18">
        <f t="shared" ref="AO333:AO368" si="252">AN333*0.00163/2.45</f>
        <v>6.4977928616213904E-2</v>
      </c>
      <c r="AP333" s="24">
        <f t="shared" ref="AP333:AP368" si="253">(2504*EXP(17.27*AL333/(237.3+AL333)))/(AL333+237.3)^2</f>
        <v>9.4406903899292752E-2</v>
      </c>
      <c r="AQ333" s="24">
        <f t="shared" ref="AQ333:AQ368" si="254">0.6108*EXP(17.27*K333/(237.3+K333))</f>
        <v>2.6118719061836697</v>
      </c>
      <c r="AR333" s="24">
        <f t="shared" ref="AR333:AR368" si="255">0.6108*EXP(17.27*L333/(237.3+L333))</f>
        <v>0.75240518260483069</v>
      </c>
      <c r="AS333" s="24">
        <f t="shared" ref="AS333:AS368" si="256">(AQ333+AR333)/2</f>
        <v>1.6821385443942503</v>
      </c>
      <c r="AT333" s="24">
        <f t="shared" ref="AT333:AT368" si="257">AR333*N333/100</f>
        <v>0.56957072323185687</v>
      </c>
      <c r="AU333" s="24">
        <f t="shared" ref="AU333:AU368" si="258">AQ333*O333/100</f>
        <v>0.64513236082736636</v>
      </c>
      <c r="AV333" s="24">
        <f t="shared" ref="AV333:AV368" si="259">(AT333+AU333)/2</f>
        <v>0.60735154202961161</v>
      </c>
      <c r="AW333" s="24">
        <f t="shared" ref="AW333:AW368" si="260">AS333-AV333</f>
        <v>1.0747870023646386</v>
      </c>
      <c r="AX333" s="24">
        <f t="shared" ref="AX333:AX368" si="261">R333*0.77</f>
        <v>6.8144999999999998</v>
      </c>
      <c r="AY333" s="24">
        <f t="shared" ref="AY333:AY368" si="262">1+(0.033*COS(2*PI()*I333/365))</f>
        <v>1.0271894591899993</v>
      </c>
      <c r="AZ333" s="24">
        <f t="shared" ref="AZ333:AZ368" si="263">(0.409*SIN((2*PI()*I333/365)-1.39))</f>
        <v>-0.37316917150388462</v>
      </c>
      <c r="BA333" s="24">
        <f t="shared" si="245"/>
        <v>1.3095483342790304</v>
      </c>
      <c r="BB333" s="24">
        <f t="shared" si="246"/>
        <v>-0.20075866168337653</v>
      </c>
      <c r="BC333" s="24">
        <f t="shared" si="247"/>
        <v>0.77727151946556305</v>
      </c>
      <c r="BD333" s="24">
        <f t="shared" ref="BD333:BD368" si="264">(24*60/PI())*(0.082*AY333)*((BA333*BB333)+(BC333*SIN(BA333)))</f>
        <v>18.840470888109923</v>
      </c>
      <c r="BE333" s="24">
        <f t="shared" si="248"/>
        <v>14.24490322908215</v>
      </c>
      <c r="BF333" s="18">
        <f t="shared" ref="BF333:BF368" si="265">IF(R333/BE333&gt;0.3,MIN(R333/BE333,1),0.3)</f>
        <v>0.62127484179267656</v>
      </c>
      <c r="BG333" s="25">
        <f t="shared" ref="BG333:BG368" si="266">(K333+273.16)^4</f>
        <v>7569243880.3644876</v>
      </c>
      <c r="BH333" s="25">
        <f t="shared" ref="BH333:BH368" si="267">(L333+273.16)^4</f>
        <v>5807830519.8800783</v>
      </c>
      <c r="BI333" s="24">
        <f t="shared" ref="BI333:BI368" si="268">((BG333+BH333)/2)*4.903*10^-9</f>
        <v>32.793897892199553</v>
      </c>
      <c r="BJ333" s="18">
        <f t="shared" ref="BJ333:BJ368" si="269">(0.34-(0.14*SQRT(AV333)))</f>
        <v>0.23089413295436223</v>
      </c>
      <c r="BK333" s="18">
        <f t="shared" ref="BK333:BK368" si="270">1.35*BF333-0.35</f>
        <v>0.48872103642011344</v>
      </c>
      <c r="BL333" s="24">
        <f t="shared" ref="BL333:BL368" si="271">BI333*BJ333*BK333</f>
        <v>3.7005559156616568</v>
      </c>
      <c r="BM333" s="24">
        <f t="shared" ref="BM333:BM368" si="272">AX333-BL333</f>
        <v>3.113944084338343</v>
      </c>
      <c r="BN333" s="24">
        <f t="shared" ref="BN333:BN368" si="273">BM333/R333</f>
        <v>0.35185808862580148</v>
      </c>
      <c r="BO333" s="24">
        <f t="shared" ref="BO333:BO368" si="274">AP333*0.408*BM333</f>
        <v>0.11994295052650365</v>
      </c>
      <c r="BP333" s="24">
        <f t="shared" ref="BP333:BP368" si="275">(AO333*900*AM333*AW333)/(AL333+273.16)</f>
        <v>0.66908766567204347</v>
      </c>
      <c r="BQ333" s="24">
        <f t="shared" ref="BQ333:BQ368" si="276">AP333+AO333*(1+0.34*AM333)</f>
        <v>0.2265305547862147</v>
      </c>
    </row>
    <row r="334" spans="1:86" ht="18.75">
      <c r="A334">
        <f t="shared" si="238"/>
        <v>331</v>
      </c>
      <c r="B334">
        <f t="shared" si="239"/>
        <v>25.7</v>
      </c>
      <c r="C334">
        <f t="shared" si="240"/>
        <v>6.9</v>
      </c>
      <c r="D334" s="29">
        <f t="shared" si="241"/>
        <v>5.8697219148117448</v>
      </c>
      <c r="E334">
        <f t="shared" si="242"/>
        <v>0</v>
      </c>
      <c r="F334">
        <f t="shared" si="243"/>
        <v>21.7</v>
      </c>
      <c r="G334">
        <f t="shared" si="243"/>
        <v>14.1</v>
      </c>
      <c r="H334">
        <v>2002</v>
      </c>
      <c r="I334">
        <v>331</v>
      </c>
      <c r="J334">
        <v>26</v>
      </c>
      <c r="K334">
        <v>21.7</v>
      </c>
      <c r="L334">
        <v>14.1</v>
      </c>
      <c r="M334">
        <v>17.600000000000001</v>
      </c>
      <c r="N334">
        <v>44.2</v>
      </c>
      <c r="O334">
        <v>25.7</v>
      </c>
      <c r="P334">
        <v>35.799999999999997</v>
      </c>
      <c r="Q334">
        <v>1.3</v>
      </c>
      <c r="R334">
        <v>12.97</v>
      </c>
      <c r="S334">
        <v>0</v>
      </c>
      <c r="T334">
        <v>19.5</v>
      </c>
      <c r="U334">
        <v>14.6</v>
      </c>
      <c r="V334">
        <v>16.5</v>
      </c>
      <c r="W334">
        <v>19.399999999999999</v>
      </c>
      <c r="X334">
        <v>19.2</v>
      </c>
      <c r="Y334">
        <v>19.3</v>
      </c>
      <c r="Z334">
        <v>6.9</v>
      </c>
      <c r="AA334">
        <v>6.8</v>
      </c>
      <c r="AB334">
        <v>84</v>
      </c>
      <c r="AC334">
        <v>11</v>
      </c>
      <c r="AD334">
        <v>12.8</v>
      </c>
      <c r="AE334">
        <v>5.7</v>
      </c>
      <c r="AF334">
        <v>5.2</v>
      </c>
      <c r="AG334"/>
      <c r="AH334"/>
      <c r="AI334"/>
      <c r="AJ334">
        <f t="shared" si="233"/>
        <v>331</v>
      </c>
      <c r="AK334" s="24">
        <f t="shared" si="249"/>
        <v>5.8697219148117448</v>
      </c>
      <c r="AL334" s="17">
        <f t="shared" si="250"/>
        <v>17.899999999999999</v>
      </c>
      <c r="AM334" s="24">
        <f t="shared" si="251"/>
        <v>6.3549000000000007</v>
      </c>
      <c r="AN334" s="17">
        <f t="shared" si="244"/>
        <v>97.734499861625537</v>
      </c>
      <c r="AO334" s="18">
        <f t="shared" si="252"/>
        <v>6.5023361132428403E-2</v>
      </c>
      <c r="AP334" s="24">
        <f t="shared" si="253"/>
        <v>0.1291069480010108</v>
      </c>
      <c r="AQ334" s="24">
        <f t="shared" si="254"/>
        <v>2.5959699942202965</v>
      </c>
      <c r="AR334" s="24">
        <f t="shared" si="255"/>
        <v>1.6090084391753954</v>
      </c>
      <c r="AS334" s="24">
        <f t="shared" si="256"/>
        <v>2.1024892166978457</v>
      </c>
      <c r="AT334" s="24">
        <f t="shared" si="257"/>
        <v>0.71118173011552488</v>
      </c>
      <c r="AU334" s="24">
        <f t="shared" si="258"/>
        <v>0.66716428851461618</v>
      </c>
      <c r="AV334" s="24">
        <f t="shared" si="259"/>
        <v>0.68917300931507053</v>
      </c>
      <c r="AW334" s="24">
        <f t="shared" si="260"/>
        <v>1.4133162073827752</v>
      </c>
      <c r="AX334" s="24">
        <f t="shared" si="261"/>
        <v>9.9869000000000003</v>
      </c>
      <c r="AY334" s="24">
        <f t="shared" si="262"/>
        <v>1.0275073404706727</v>
      </c>
      <c r="AZ334" s="24">
        <f t="shared" si="263"/>
        <v>-0.37599555300747733</v>
      </c>
      <c r="BA334" s="24">
        <f t="shared" si="245"/>
        <v>1.307319256409611</v>
      </c>
      <c r="BB334" s="24">
        <f t="shared" si="246"/>
        <v>-0.20220715766030389</v>
      </c>
      <c r="BC334" s="24">
        <f t="shared" si="247"/>
        <v>0.776408313175458</v>
      </c>
      <c r="BD334" s="24">
        <f t="shared" si="264"/>
        <v>18.740910361002406</v>
      </c>
      <c r="BE334" s="24">
        <f t="shared" si="248"/>
        <v>14.169627505746698</v>
      </c>
      <c r="BF334" s="18">
        <f t="shared" si="265"/>
        <v>0.9153381057293023</v>
      </c>
      <c r="BG334" s="25">
        <f t="shared" si="266"/>
        <v>7558984325.9024658</v>
      </c>
      <c r="BH334" s="25">
        <f t="shared" si="267"/>
        <v>6809271089.1682224</v>
      </c>
      <c r="BI334" s="24">
        <f t="shared" si="268"/>
        <v>35.223778150045796</v>
      </c>
      <c r="BJ334" s="18">
        <f t="shared" si="269"/>
        <v>0.22377697739872973</v>
      </c>
      <c r="BK334" s="18">
        <f t="shared" si="270"/>
        <v>0.88570644273455812</v>
      </c>
      <c r="BL334" s="24">
        <f t="shared" si="271"/>
        <v>6.9813778599800145</v>
      </c>
      <c r="BM334" s="24">
        <f t="shared" si="272"/>
        <v>3.0055221400199859</v>
      </c>
      <c r="BN334" s="24">
        <f t="shared" si="273"/>
        <v>0.23172876946954402</v>
      </c>
      <c r="BO334" s="24">
        <f t="shared" si="274"/>
        <v>0.15831778658415838</v>
      </c>
      <c r="BP334" s="24">
        <f t="shared" si="275"/>
        <v>1.8058324781290764</v>
      </c>
      <c r="BQ334" s="24">
        <f t="shared" si="276"/>
        <v>0.33462407473799882</v>
      </c>
      <c r="BS334" s="9"/>
      <c r="BT334" s="13"/>
      <c r="BU334" s="14"/>
      <c r="BV334" s="13"/>
      <c r="BW334" s="26"/>
      <c r="BX334" s="27"/>
      <c r="BZ334" s="13"/>
      <c r="CA334" s="14"/>
      <c r="CB334" s="13"/>
      <c r="CC334" s="6"/>
      <c r="CD334" s="28"/>
      <c r="CF334" s="15"/>
      <c r="CG334" s="15"/>
      <c r="CH334" s="15"/>
    </row>
    <row r="335" spans="1:86" ht="18.75">
      <c r="A335">
        <f t="shared" si="238"/>
        <v>332</v>
      </c>
      <c r="B335">
        <f t="shared" si="239"/>
        <v>24.6</v>
      </c>
      <c r="C335">
        <f t="shared" si="240"/>
        <v>5.3</v>
      </c>
      <c r="D335" s="29">
        <f t="shared" si="241"/>
        <v>5.0088514895064469</v>
      </c>
      <c r="E335">
        <f t="shared" si="242"/>
        <v>0</v>
      </c>
      <c r="F335">
        <f t="shared" si="243"/>
        <v>21.5</v>
      </c>
      <c r="G335">
        <f t="shared" si="243"/>
        <v>12.9</v>
      </c>
      <c r="H335">
        <v>2002</v>
      </c>
      <c r="I335">
        <v>332</v>
      </c>
      <c r="J335">
        <v>26</v>
      </c>
      <c r="K335">
        <v>21.5</v>
      </c>
      <c r="L335">
        <v>12.9</v>
      </c>
      <c r="M335">
        <v>17</v>
      </c>
      <c r="N335">
        <v>46.5</v>
      </c>
      <c r="O335">
        <v>24.6</v>
      </c>
      <c r="P335">
        <v>32.9</v>
      </c>
      <c r="Q335">
        <v>1.3</v>
      </c>
      <c r="R335">
        <v>7.89</v>
      </c>
      <c r="S335">
        <v>0</v>
      </c>
      <c r="T335">
        <v>18.399999999999999</v>
      </c>
      <c r="U335">
        <v>14.6</v>
      </c>
      <c r="V335">
        <v>16.5</v>
      </c>
      <c r="W335">
        <v>19.399999999999999</v>
      </c>
      <c r="X335">
        <v>19.3</v>
      </c>
      <c r="Y335">
        <v>19.399999999999999</v>
      </c>
      <c r="Z335">
        <v>5.3</v>
      </c>
      <c r="AA335">
        <v>5.2</v>
      </c>
      <c r="AB335">
        <v>82</v>
      </c>
      <c r="AC335">
        <v>13</v>
      </c>
      <c r="AD335">
        <v>13.3</v>
      </c>
      <c r="AE335">
        <v>4.0999999999999996</v>
      </c>
      <c r="AF335">
        <v>4.5</v>
      </c>
      <c r="AG335"/>
      <c r="AH335"/>
      <c r="AI335"/>
      <c r="AJ335">
        <f t="shared" si="233"/>
        <v>332</v>
      </c>
      <c r="AK335" s="24">
        <f t="shared" si="249"/>
        <v>5.0088514895064469</v>
      </c>
      <c r="AL335" s="17">
        <f t="shared" si="250"/>
        <v>17.2</v>
      </c>
      <c r="AM335" s="24">
        <f t="shared" si="251"/>
        <v>4.8813000000000004</v>
      </c>
      <c r="AN335" s="17">
        <f t="shared" si="244"/>
        <v>97.726028708491171</v>
      </c>
      <c r="AO335" s="18">
        <f t="shared" si="252"/>
        <v>6.5017725222383915E-2</v>
      </c>
      <c r="AP335" s="24">
        <f t="shared" si="253"/>
        <v>0.12420896307079911</v>
      </c>
      <c r="AQ335" s="24">
        <f t="shared" si="254"/>
        <v>2.5644197206554633</v>
      </c>
      <c r="AR335" s="24">
        <f t="shared" si="255"/>
        <v>1.4880015210641748</v>
      </c>
      <c r="AS335" s="24">
        <f t="shared" si="256"/>
        <v>2.026210620859819</v>
      </c>
      <c r="AT335" s="24">
        <f t="shared" si="257"/>
        <v>0.69192070729484134</v>
      </c>
      <c r="AU335" s="24">
        <f t="shared" si="258"/>
        <v>0.63084725128124408</v>
      </c>
      <c r="AV335" s="24">
        <f t="shared" si="259"/>
        <v>0.66138397928804271</v>
      </c>
      <c r="AW335" s="24">
        <f t="shared" si="260"/>
        <v>1.3648266415717762</v>
      </c>
      <c r="AX335" s="24">
        <f t="shared" si="261"/>
        <v>6.0752999999999995</v>
      </c>
      <c r="AY335" s="24">
        <f t="shared" si="262"/>
        <v>1.0278170707327079</v>
      </c>
      <c r="AZ335" s="24">
        <f t="shared" si="263"/>
        <v>-0.37871051891406543</v>
      </c>
      <c r="BA335" s="24">
        <f t="shared" si="245"/>
        <v>1.305172092974934</v>
      </c>
      <c r="BB335" s="24">
        <f t="shared" si="246"/>
        <v>-0.2035970331955442</v>
      </c>
      <c r="BC335" s="24">
        <f t="shared" si="247"/>
        <v>0.77557329392056928</v>
      </c>
      <c r="BD335" s="24">
        <f t="shared" si="264"/>
        <v>18.64528738833836</v>
      </c>
      <c r="BE335" s="24">
        <f t="shared" si="248"/>
        <v>14.097328888574866</v>
      </c>
      <c r="BF335" s="18">
        <f t="shared" si="265"/>
        <v>0.5596804942526683</v>
      </c>
      <c r="BG335" s="25">
        <f t="shared" si="266"/>
        <v>7538496509.1746454</v>
      </c>
      <c r="BH335" s="25">
        <f t="shared" si="267"/>
        <v>6696201860.4807177</v>
      </c>
      <c r="BI335" s="24">
        <f t="shared" si="268"/>
        <v>34.896363053210123</v>
      </c>
      <c r="BJ335" s="18">
        <f t="shared" si="269"/>
        <v>0.22614427553238425</v>
      </c>
      <c r="BK335" s="18">
        <f t="shared" si="270"/>
        <v>0.4055686672411023</v>
      </c>
      <c r="BL335" s="24">
        <f t="shared" si="271"/>
        <v>3.2005908619057122</v>
      </c>
      <c r="BM335" s="24">
        <f t="shared" si="272"/>
        <v>2.8747091380942873</v>
      </c>
      <c r="BN335" s="24">
        <f t="shared" si="273"/>
        <v>0.36434843321854088</v>
      </c>
      <c r="BO335" s="24">
        <f t="shared" si="274"/>
        <v>0.14568237359851957</v>
      </c>
      <c r="BP335" s="24">
        <f t="shared" si="275"/>
        <v>1.3426118736632866</v>
      </c>
      <c r="BQ335" s="24">
        <f t="shared" si="276"/>
        <v>0.29713283581671074</v>
      </c>
      <c r="BS335" s="9"/>
      <c r="BT335" s="13"/>
      <c r="BU335" s="14"/>
      <c r="BV335" s="13"/>
      <c r="BW335" s="26"/>
      <c r="BX335" s="27"/>
      <c r="BZ335" s="13"/>
      <c r="CA335" s="14"/>
      <c r="CB335" s="13"/>
      <c r="CC335" s="6"/>
      <c r="CD335" s="28"/>
      <c r="CF335" s="15"/>
      <c r="CG335" s="15"/>
      <c r="CH335" s="15"/>
    </row>
    <row r="336" spans="1:86" ht="18.75">
      <c r="A336">
        <f t="shared" si="238"/>
        <v>333</v>
      </c>
      <c r="B336">
        <f t="shared" si="239"/>
        <v>30.5</v>
      </c>
      <c r="C336">
        <f t="shared" si="240"/>
        <v>4.2</v>
      </c>
      <c r="D336" s="29">
        <f t="shared" si="241"/>
        <v>3.1740042143778164</v>
      </c>
      <c r="E336">
        <f t="shared" si="242"/>
        <v>7.62</v>
      </c>
      <c r="F336">
        <f t="shared" si="243"/>
        <v>21</v>
      </c>
      <c r="G336">
        <f t="shared" si="243"/>
        <v>11.8</v>
      </c>
      <c r="H336">
        <v>2002</v>
      </c>
      <c r="I336">
        <v>333</v>
      </c>
      <c r="J336">
        <v>26</v>
      </c>
      <c r="K336">
        <v>21</v>
      </c>
      <c r="L336">
        <v>11.8</v>
      </c>
      <c r="M336">
        <v>16.3</v>
      </c>
      <c r="N336">
        <v>100</v>
      </c>
      <c r="O336">
        <v>30.5</v>
      </c>
      <c r="P336">
        <v>65.900000000000006</v>
      </c>
      <c r="Q336">
        <v>0.7</v>
      </c>
      <c r="R336">
        <v>11.01</v>
      </c>
      <c r="S336">
        <v>7.62</v>
      </c>
      <c r="T336">
        <v>19.8</v>
      </c>
      <c r="U336">
        <v>15.7</v>
      </c>
      <c r="V336">
        <v>17.399999999999999</v>
      </c>
      <c r="W336">
        <v>19.399999999999999</v>
      </c>
      <c r="X336">
        <v>19.399999999999999</v>
      </c>
      <c r="Y336">
        <v>19.399999999999999</v>
      </c>
      <c r="Z336">
        <v>4.2</v>
      </c>
      <c r="AA336">
        <v>3.7</v>
      </c>
      <c r="AB336">
        <v>90</v>
      </c>
      <c r="AC336">
        <v>28</v>
      </c>
      <c r="AD336">
        <v>10.3</v>
      </c>
      <c r="AE336">
        <v>3</v>
      </c>
      <c r="AF336">
        <v>3.7</v>
      </c>
      <c r="AG336"/>
      <c r="AH336"/>
      <c r="AI336"/>
      <c r="AJ336">
        <f t="shared" si="233"/>
        <v>333</v>
      </c>
      <c r="AK336" s="24">
        <f t="shared" si="249"/>
        <v>3.1740042143778164</v>
      </c>
      <c r="AL336" s="17">
        <f t="shared" si="250"/>
        <v>16.399999999999999</v>
      </c>
      <c r="AM336" s="24">
        <f t="shared" si="251"/>
        <v>3.8682000000000003</v>
      </c>
      <c r="AN336" s="17">
        <f t="shared" si="244"/>
        <v>97.716297972695216</v>
      </c>
      <c r="AO336" s="18">
        <f t="shared" si="252"/>
        <v>6.5011251304282938E-2</v>
      </c>
      <c r="AP336" s="24">
        <f t="shared" si="253"/>
        <v>0.11880512127012467</v>
      </c>
      <c r="AQ336" s="24">
        <f t="shared" si="254"/>
        <v>2.4870053972720654</v>
      </c>
      <c r="AR336" s="24">
        <f t="shared" si="255"/>
        <v>1.3841737831842924</v>
      </c>
      <c r="AS336" s="24">
        <f t="shared" si="256"/>
        <v>1.935589590228179</v>
      </c>
      <c r="AT336" s="24">
        <f t="shared" si="257"/>
        <v>1.3841737831842922</v>
      </c>
      <c r="AU336" s="24">
        <f t="shared" si="258"/>
        <v>0.75853664616798</v>
      </c>
      <c r="AV336" s="24">
        <f t="shared" si="259"/>
        <v>1.071355214676136</v>
      </c>
      <c r="AW336" s="24">
        <f t="shared" si="260"/>
        <v>0.86423437555204297</v>
      </c>
      <c r="AX336" s="24">
        <f t="shared" si="261"/>
        <v>8.4777000000000005</v>
      </c>
      <c r="AY336" s="24">
        <f t="shared" si="262"/>
        <v>1.0281185581963432</v>
      </c>
      <c r="AZ336" s="24">
        <f t="shared" si="263"/>
        <v>-0.38131326472065658</v>
      </c>
      <c r="BA336" s="24">
        <f t="shared" si="245"/>
        <v>1.3031081385920811</v>
      </c>
      <c r="BB336" s="24">
        <f t="shared" si="246"/>
        <v>-0.20492805094484579</v>
      </c>
      <c r="BC336" s="24">
        <f t="shared" si="247"/>
        <v>0.7747674219623506</v>
      </c>
      <c r="BD336" s="24">
        <f t="shared" si="264"/>
        <v>18.553638296090359</v>
      </c>
      <c r="BE336" s="24">
        <f t="shared" si="248"/>
        <v>14.028034842907998</v>
      </c>
      <c r="BF336" s="18">
        <f t="shared" si="265"/>
        <v>0.78485690428450905</v>
      </c>
      <c r="BG336" s="25">
        <f t="shared" si="266"/>
        <v>7487459175.1471529</v>
      </c>
      <c r="BH336" s="25">
        <f t="shared" si="267"/>
        <v>6593797544.6870451</v>
      </c>
      <c r="BI336" s="24">
        <f t="shared" si="268"/>
        <v>34.520200848673532</v>
      </c>
      <c r="BJ336" s="18">
        <f t="shared" si="269"/>
        <v>0.19509119347792464</v>
      </c>
      <c r="BK336" s="18">
        <f t="shared" si="270"/>
        <v>0.70955682078408733</v>
      </c>
      <c r="BL336" s="24">
        <f t="shared" si="271"/>
        <v>4.7785722706253146</v>
      </c>
      <c r="BM336" s="24">
        <f t="shared" si="272"/>
        <v>3.6991277293746858</v>
      </c>
      <c r="BN336" s="24">
        <f t="shared" si="273"/>
        <v>0.33597890366709227</v>
      </c>
      <c r="BO336" s="24">
        <f t="shared" si="274"/>
        <v>0.17930592994067249</v>
      </c>
      <c r="BP336" s="24">
        <f t="shared" si="275"/>
        <v>0.67551177542006369</v>
      </c>
      <c r="BQ336" s="24">
        <f t="shared" si="276"/>
        <v>0.26931839015478487</v>
      </c>
      <c r="BS336" s="9"/>
      <c r="BT336" s="13"/>
      <c r="BU336" s="14"/>
      <c r="BV336" s="13"/>
      <c r="BW336" s="26"/>
      <c r="BX336" s="27"/>
      <c r="BZ336" s="13"/>
      <c r="CA336" s="14"/>
      <c r="CB336" s="13"/>
      <c r="CC336" s="6"/>
      <c r="CD336" s="28"/>
      <c r="CF336" s="15"/>
      <c r="CG336" s="15"/>
      <c r="CH336" s="15"/>
    </row>
    <row r="337" spans="1:86" ht="18.75">
      <c r="A337">
        <f t="shared" si="238"/>
        <v>334</v>
      </c>
      <c r="B337">
        <f t="shared" si="239"/>
        <v>55.9</v>
      </c>
      <c r="C337">
        <f t="shared" si="240"/>
        <v>2.2000000000000002</v>
      </c>
      <c r="D337" s="29">
        <f t="shared" si="241"/>
        <v>1.8072666484733206</v>
      </c>
      <c r="E337">
        <f t="shared" si="242"/>
        <v>1.02</v>
      </c>
      <c r="F337">
        <f t="shared" si="243"/>
        <v>20.8</v>
      </c>
      <c r="G337">
        <f t="shared" si="243"/>
        <v>10.9</v>
      </c>
      <c r="H337">
        <v>2002</v>
      </c>
      <c r="I337">
        <v>334</v>
      </c>
      <c r="J337">
        <v>26</v>
      </c>
      <c r="K337">
        <v>20.8</v>
      </c>
      <c r="L337">
        <v>10.9</v>
      </c>
      <c r="M337">
        <v>15.4</v>
      </c>
      <c r="N337">
        <v>100</v>
      </c>
      <c r="O337">
        <v>55.9</v>
      </c>
      <c r="P337">
        <v>87</v>
      </c>
      <c r="Q337">
        <v>0.3</v>
      </c>
      <c r="R337">
        <v>9.93</v>
      </c>
      <c r="S337">
        <v>1.02</v>
      </c>
      <c r="T337">
        <v>20.2</v>
      </c>
      <c r="U337">
        <v>15.1</v>
      </c>
      <c r="V337">
        <v>17.3</v>
      </c>
      <c r="W337">
        <v>19.600000000000001</v>
      </c>
      <c r="X337">
        <v>19.399999999999999</v>
      </c>
      <c r="Y337">
        <v>19.5</v>
      </c>
      <c r="Z337">
        <v>2.2000000000000002</v>
      </c>
      <c r="AA337">
        <v>0.9</v>
      </c>
      <c r="AB337">
        <v>78</v>
      </c>
      <c r="AC337">
        <v>63</v>
      </c>
      <c r="AD337">
        <v>8.4</v>
      </c>
      <c r="AE337">
        <v>1.3</v>
      </c>
      <c r="AF337">
        <v>3.4</v>
      </c>
      <c r="AG337"/>
      <c r="AH337"/>
      <c r="AI337"/>
      <c r="AJ337">
        <f t="shared" si="233"/>
        <v>334</v>
      </c>
      <c r="AK337" s="24">
        <f t="shared" si="249"/>
        <v>1.8072666484733206</v>
      </c>
      <c r="AL337" s="17">
        <f t="shared" si="250"/>
        <v>15.850000000000001</v>
      </c>
      <c r="AM337" s="24">
        <f t="shared" si="251"/>
        <v>2.0262000000000002</v>
      </c>
      <c r="AN337" s="17">
        <f t="shared" si="244"/>
        <v>97.709577300805037</v>
      </c>
      <c r="AO337" s="18">
        <f t="shared" si="252"/>
        <v>6.5006780000127426E-2</v>
      </c>
      <c r="AP337" s="24">
        <f t="shared" si="253"/>
        <v>0.11520686214953549</v>
      </c>
      <c r="AQ337" s="24">
        <f t="shared" si="254"/>
        <v>2.4566163260716172</v>
      </c>
      <c r="AR337" s="24">
        <f t="shared" si="255"/>
        <v>1.3040137525909687</v>
      </c>
      <c r="AS337" s="24">
        <f t="shared" si="256"/>
        <v>1.8803150393312928</v>
      </c>
      <c r="AT337" s="24">
        <f t="shared" si="257"/>
        <v>1.3040137525909687</v>
      </c>
      <c r="AU337" s="24">
        <f t="shared" si="258"/>
        <v>1.3732485262740339</v>
      </c>
      <c r="AV337" s="24">
        <f t="shared" si="259"/>
        <v>1.3386311394325014</v>
      </c>
      <c r="AW337" s="24">
        <f t="shared" si="260"/>
        <v>0.5416838998987914</v>
      </c>
      <c r="AX337" s="24">
        <f t="shared" si="261"/>
        <v>7.6460999999999997</v>
      </c>
      <c r="AY337" s="24">
        <f t="shared" si="262"/>
        <v>1.0284117135243369</v>
      </c>
      <c r="AZ337" s="24">
        <f t="shared" si="263"/>
        <v>-0.38380301917749693</v>
      </c>
      <c r="BA337" s="24">
        <f t="shared" si="245"/>
        <v>1.3011286533209607</v>
      </c>
      <c r="BB337" s="24">
        <f t="shared" si="246"/>
        <v>-0.20619998704006787</v>
      </c>
      <c r="BC337" s="24">
        <f t="shared" si="247"/>
        <v>0.77399162307262603</v>
      </c>
      <c r="BD337" s="24">
        <f t="shared" si="264"/>
        <v>18.465997776280602</v>
      </c>
      <c r="BE337" s="24">
        <f t="shared" si="248"/>
        <v>13.961771598690238</v>
      </c>
      <c r="BF337" s="18">
        <f t="shared" si="265"/>
        <v>0.71122779296371952</v>
      </c>
      <c r="BG337" s="25">
        <f t="shared" si="266"/>
        <v>7467116976.2703438</v>
      </c>
      <c r="BH337" s="25">
        <f t="shared" si="267"/>
        <v>6510889591.3749886</v>
      </c>
      <c r="BI337" s="24">
        <f t="shared" si="268"/>
        <v>34.267083100582532</v>
      </c>
      <c r="BJ337" s="18">
        <f t="shared" si="269"/>
        <v>0.17802108059109351</v>
      </c>
      <c r="BK337" s="18">
        <f t="shared" si="270"/>
        <v>0.61015752050102146</v>
      </c>
      <c r="BL337" s="24">
        <f t="shared" si="271"/>
        <v>3.7221214454946892</v>
      </c>
      <c r="BM337" s="24">
        <f t="shared" si="272"/>
        <v>3.9239785545053105</v>
      </c>
      <c r="BN337" s="24">
        <f t="shared" si="273"/>
        <v>0.39516400347485503</v>
      </c>
      <c r="BO337" s="24">
        <f t="shared" si="274"/>
        <v>0.18444425661390373</v>
      </c>
      <c r="BP337" s="24">
        <f t="shared" si="275"/>
        <v>0.2221859192148328</v>
      </c>
      <c r="BQ337" s="24">
        <f t="shared" si="276"/>
        <v>0.22499733294599072</v>
      </c>
      <c r="BS337" s="9"/>
      <c r="BT337" s="13"/>
      <c r="BU337" s="14"/>
      <c r="BV337" s="13"/>
      <c r="BW337" s="26"/>
      <c r="BX337" s="27"/>
      <c r="BZ337" s="13"/>
      <c r="CA337" s="14"/>
      <c r="CB337" s="13"/>
      <c r="CC337" s="6"/>
      <c r="CD337" s="28"/>
      <c r="CF337" s="15"/>
      <c r="CG337" s="15"/>
      <c r="CH337" s="15"/>
    </row>
    <row r="338" spans="1:86" ht="18.75">
      <c r="A338">
        <f t="shared" si="238"/>
        <v>335</v>
      </c>
      <c r="B338">
        <f t="shared" si="239"/>
        <v>47</v>
      </c>
      <c r="C338">
        <f t="shared" si="240"/>
        <v>1.3</v>
      </c>
      <c r="D338" s="29">
        <f t="shared" si="241"/>
        <v>1.6397864271627616</v>
      </c>
      <c r="E338">
        <f t="shared" si="242"/>
        <v>0</v>
      </c>
      <c r="F338">
        <f t="shared" si="243"/>
        <v>20.399999999999999</v>
      </c>
      <c r="G338">
        <f t="shared" si="243"/>
        <v>7.9</v>
      </c>
      <c r="H338">
        <v>2002</v>
      </c>
      <c r="I338">
        <v>335</v>
      </c>
      <c r="J338">
        <v>26</v>
      </c>
      <c r="K338">
        <v>20.399999999999999</v>
      </c>
      <c r="L338">
        <v>7.9</v>
      </c>
      <c r="M338">
        <v>13.3</v>
      </c>
      <c r="N338">
        <v>100</v>
      </c>
      <c r="O338">
        <v>47</v>
      </c>
      <c r="P338">
        <v>83.6</v>
      </c>
      <c r="Q338">
        <v>0.3</v>
      </c>
      <c r="R338">
        <v>11.65</v>
      </c>
      <c r="S338">
        <v>0</v>
      </c>
      <c r="T338">
        <v>19.2</v>
      </c>
      <c r="U338">
        <v>12.6</v>
      </c>
      <c r="V338">
        <v>15.6</v>
      </c>
      <c r="W338">
        <v>19.600000000000001</v>
      </c>
      <c r="X338">
        <v>19.3</v>
      </c>
      <c r="Y338">
        <v>19.5</v>
      </c>
      <c r="Z338">
        <v>1.3</v>
      </c>
      <c r="AA338">
        <v>0.9</v>
      </c>
      <c r="AB338">
        <v>326</v>
      </c>
      <c r="AC338">
        <v>47</v>
      </c>
      <c r="AD338">
        <v>3.9</v>
      </c>
      <c r="AE338">
        <v>1.7</v>
      </c>
      <c r="AF338">
        <v>2.7</v>
      </c>
      <c r="AG338"/>
      <c r="AH338"/>
      <c r="AI338"/>
      <c r="AJ338">
        <f t="shared" si="233"/>
        <v>335</v>
      </c>
      <c r="AK338" s="24">
        <f t="shared" si="249"/>
        <v>1.6397864271627616</v>
      </c>
      <c r="AL338" s="17">
        <f t="shared" si="250"/>
        <v>14.149999999999999</v>
      </c>
      <c r="AM338" s="24">
        <f t="shared" si="251"/>
        <v>1.1973</v>
      </c>
      <c r="AN338" s="17">
        <f t="shared" si="244"/>
        <v>97.688644035650015</v>
      </c>
      <c r="AO338" s="18">
        <f t="shared" si="252"/>
        <v>6.4992852970656947E-2</v>
      </c>
      <c r="AP338" s="24">
        <f t="shared" si="253"/>
        <v>0.10466418463095502</v>
      </c>
      <c r="AQ338" s="24">
        <f t="shared" si="254"/>
        <v>2.3968104104453793</v>
      </c>
      <c r="AR338" s="24">
        <f t="shared" si="255"/>
        <v>1.0654843299074719</v>
      </c>
      <c r="AS338" s="24">
        <f t="shared" si="256"/>
        <v>1.7311473701764255</v>
      </c>
      <c r="AT338" s="24">
        <f t="shared" si="257"/>
        <v>1.0654843299074719</v>
      </c>
      <c r="AU338" s="24">
        <f t="shared" si="258"/>
        <v>1.1265008929093283</v>
      </c>
      <c r="AV338" s="24">
        <f t="shared" si="259"/>
        <v>1.0959926114084002</v>
      </c>
      <c r="AW338" s="24">
        <f t="shared" si="260"/>
        <v>0.6351547587680253</v>
      </c>
      <c r="AX338" s="24">
        <f t="shared" si="261"/>
        <v>8.9705000000000013</v>
      </c>
      <c r="AY338" s="24">
        <f t="shared" si="262"/>
        <v>1.0286964498484381</v>
      </c>
      <c r="AZ338" s="24">
        <f t="shared" si="263"/>
        <v>-0.38617904451660728</v>
      </c>
      <c r="BA338" s="24">
        <f t="shared" si="245"/>
        <v>1.2992348601865988</v>
      </c>
      <c r="BB338" s="24">
        <f t="shared" si="246"/>
        <v>-0.20741263070971683</v>
      </c>
      <c r="BC338" s="24">
        <f t="shared" si="247"/>
        <v>0.773246787574705</v>
      </c>
      <c r="BD338" s="24">
        <f t="shared" si="264"/>
        <v>18.38239889448716</v>
      </c>
      <c r="BE338" s="24">
        <f t="shared" si="248"/>
        <v>13.898564156143852</v>
      </c>
      <c r="BF338" s="18">
        <f t="shared" si="265"/>
        <v>0.8382160825476439</v>
      </c>
      <c r="BG338" s="25">
        <f t="shared" si="266"/>
        <v>7426556956.0786963</v>
      </c>
      <c r="BH338" s="25">
        <f t="shared" si="267"/>
        <v>6240166356.6403961</v>
      </c>
      <c r="BI338" s="24">
        <f t="shared" si="268"/>
        <v>33.503972201130857</v>
      </c>
      <c r="BJ338" s="18">
        <f t="shared" si="269"/>
        <v>0.19343446795509989</v>
      </c>
      <c r="BK338" s="18">
        <f t="shared" si="270"/>
        <v>0.78159171143931927</v>
      </c>
      <c r="BL338" s="24">
        <f t="shared" si="271"/>
        <v>5.0653575691087687</v>
      </c>
      <c r="BM338" s="24">
        <f t="shared" si="272"/>
        <v>3.9051424308912326</v>
      </c>
      <c r="BN338" s="24">
        <f t="shared" si="273"/>
        <v>0.33520535887478392</v>
      </c>
      <c r="BO338" s="24">
        <f t="shared" si="274"/>
        <v>0.16676124774596637</v>
      </c>
      <c r="BP338" s="24">
        <f t="shared" si="275"/>
        <v>0.154824578939143</v>
      </c>
      <c r="BQ338" s="24">
        <f t="shared" si="276"/>
        <v>0.19611445817461293</v>
      </c>
      <c r="BS338" s="9"/>
      <c r="BT338" s="13"/>
      <c r="BU338" s="14"/>
      <c r="BV338" s="13"/>
      <c r="BW338" s="26"/>
      <c r="BX338" s="27"/>
      <c r="BZ338" s="13"/>
      <c r="CA338" s="14"/>
      <c r="CB338" s="13"/>
      <c r="CC338" s="6"/>
      <c r="CD338" s="28"/>
      <c r="CF338" s="15"/>
      <c r="CG338" s="15"/>
      <c r="CH338" s="15"/>
    </row>
    <row r="339" spans="1:86" ht="18.75">
      <c r="A339">
        <f t="shared" si="238"/>
        <v>336</v>
      </c>
      <c r="B339">
        <f t="shared" si="239"/>
        <v>67.2</v>
      </c>
      <c r="C339">
        <f t="shared" si="240"/>
        <v>1.3</v>
      </c>
      <c r="D339" s="29">
        <f t="shared" si="241"/>
        <v>1.0215536715965854</v>
      </c>
      <c r="E339">
        <f t="shared" si="242"/>
        <v>0</v>
      </c>
      <c r="F339">
        <f t="shared" si="243"/>
        <v>15.1</v>
      </c>
      <c r="G339">
        <f t="shared" si="243"/>
        <v>7.8</v>
      </c>
      <c r="H339">
        <v>2002</v>
      </c>
      <c r="I339">
        <v>336</v>
      </c>
      <c r="J339">
        <v>26</v>
      </c>
      <c r="K339">
        <v>15.1</v>
      </c>
      <c r="L339">
        <v>7.8</v>
      </c>
      <c r="M339">
        <v>11.4</v>
      </c>
      <c r="N339">
        <v>98.9</v>
      </c>
      <c r="O339">
        <v>67.2</v>
      </c>
      <c r="P339">
        <v>86.6</v>
      </c>
      <c r="Q339">
        <v>0.2</v>
      </c>
      <c r="R339">
        <v>5.81</v>
      </c>
      <c r="S339">
        <v>0</v>
      </c>
      <c r="T339">
        <v>15.4</v>
      </c>
      <c r="U339">
        <v>11.8</v>
      </c>
      <c r="V339">
        <v>13.6</v>
      </c>
      <c r="W339">
        <v>19.399999999999999</v>
      </c>
      <c r="X339">
        <v>18.899999999999999</v>
      </c>
      <c r="Y339">
        <v>19.2</v>
      </c>
      <c r="Z339">
        <v>1.3</v>
      </c>
      <c r="AA339">
        <v>0.7</v>
      </c>
      <c r="AB339">
        <v>349</v>
      </c>
      <c r="AC339">
        <v>57</v>
      </c>
      <c r="AD339">
        <v>3.9</v>
      </c>
      <c r="AE339">
        <v>0.4</v>
      </c>
      <c r="AF339">
        <v>0.6</v>
      </c>
      <c r="AG339"/>
      <c r="AH339"/>
      <c r="AI339"/>
      <c r="AJ339">
        <f t="shared" si="233"/>
        <v>336</v>
      </c>
      <c r="AK339" s="24">
        <f t="shared" si="249"/>
        <v>1.0215536715965854</v>
      </c>
      <c r="AL339" s="17">
        <f t="shared" si="250"/>
        <v>11.45</v>
      </c>
      <c r="AM339" s="24">
        <f t="shared" si="251"/>
        <v>1.1973</v>
      </c>
      <c r="AN339" s="17">
        <f t="shared" si="244"/>
        <v>97.654890748268357</v>
      </c>
      <c r="AO339" s="18">
        <f t="shared" si="252"/>
        <v>6.4970396701909142E-2</v>
      </c>
      <c r="AP339" s="24">
        <f t="shared" si="253"/>
        <v>8.9607942734491033E-2</v>
      </c>
      <c r="AQ339" s="24">
        <f t="shared" si="254"/>
        <v>1.7163564077019398</v>
      </c>
      <c r="AR339" s="24">
        <f t="shared" si="255"/>
        <v>1.0582434147156987</v>
      </c>
      <c r="AS339" s="24">
        <f t="shared" si="256"/>
        <v>1.3872999112088191</v>
      </c>
      <c r="AT339" s="24">
        <f t="shared" si="257"/>
        <v>1.0466027371538262</v>
      </c>
      <c r="AU339" s="24">
        <f t="shared" si="258"/>
        <v>1.1533915059757036</v>
      </c>
      <c r="AV339" s="24">
        <f t="shared" si="259"/>
        <v>1.099997121564765</v>
      </c>
      <c r="AW339" s="24">
        <f t="shared" si="260"/>
        <v>0.28730278964405409</v>
      </c>
      <c r="AX339" s="24">
        <f t="shared" si="261"/>
        <v>4.4737</v>
      </c>
      <c r="AY339" s="24">
        <f t="shared" si="262"/>
        <v>1.0289726827951293</v>
      </c>
      <c r="AZ339" s="24">
        <f t="shared" si="263"/>
        <v>-0.38844063667040113</v>
      </c>
      <c r="BA339" s="24">
        <f t="shared" si="245"/>
        <v>1.2974279427272006</v>
      </c>
      <c r="BB339" s="24">
        <f t="shared" si="246"/>
        <v>-0.20856578390758093</v>
      </c>
      <c r="BC339" s="24">
        <f t="shared" si="247"/>
        <v>0.7725337694255322</v>
      </c>
      <c r="BD339" s="24">
        <f t="shared" si="264"/>
        <v>18.302873098063294</v>
      </c>
      <c r="BE339" s="24">
        <f t="shared" si="248"/>
        <v>13.838436291983696</v>
      </c>
      <c r="BF339" s="18">
        <f t="shared" si="265"/>
        <v>0.41984512392961665</v>
      </c>
      <c r="BG339" s="25">
        <f t="shared" si="266"/>
        <v>6904584185.2185268</v>
      </c>
      <c r="BH339" s="25">
        <f t="shared" si="267"/>
        <v>6231290192.3936701</v>
      </c>
      <c r="BI339" s="24">
        <f t="shared" si="268"/>
        <v>32.202596036716301</v>
      </c>
      <c r="BJ339" s="18">
        <f t="shared" si="269"/>
        <v>0.19316695336992631</v>
      </c>
      <c r="BK339" s="18">
        <f t="shared" si="270"/>
        <v>0.21679091730498257</v>
      </c>
      <c r="BL339" s="24">
        <f t="shared" si="271"/>
        <v>1.348542994470054</v>
      </c>
      <c r="BM339" s="24">
        <f t="shared" si="272"/>
        <v>3.125157005529946</v>
      </c>
      <c r="BN339" s="24">
        <f t="shared" si="273"/>
        <v>0.53789277203613528</v>
      </c>
      <c r="BO339" s="24">
        <f t="shared" si="274"/>
        <v>0.1142558671150309</v>
      </c>
      <c r="BP339" s="24">
        <f t="shared" si="275"/>
        <v>7.0672539636245452E-2</v>
      </c>
      <c r="BQ339" s="24">
        <f t="shared" si="276"/>
        <v>0.18102661846660675</v>
      </c>
      <c r="BS339" s="9"/>
      <c r="BT339" s="13"/>
      <c r="BU339" s="14"/>
      <c r="BV339" s="13"/>
      <c r="BW339" s="26"/>
      <c r="BX339" s="27"/>
      <c r="BZ339" s="13"/>
      <c r="CA339" s="14"/>
      <c r="CB339" s="13"/>
      <c r="CC339" s="6"/>
      <c r="CD339" s="28"/>
      <c r="CF339" s="15"/>
      <c r="CG339" s="15"/>
      <c r="CH339" s="15"/>
    </row>
    <row r="340" spans="1:86" ht="18.75">
      <c r="A340">
        <f t="shared" si="238"/>
        <v>337</v>
      </c>
      <c r="B340">
        <f t="shared" si="239"/>
        <v>54.6</v>
      </c>
      <c r="C340">
        <f t="shared" si="240"/>
        <v>1</v>
      </c>
      <c r="D340" s="29">
        <f t="shared" si="241"/>
        <v>1.3355169413169461</v>
      </c>
      <c r="E340">
        <f t="shared" si="242"/>
        <v>0</v>
      </c>
      <c r="F340">
        <f t="shared" si="243"/>
        <v>18.600000000000001</v>
      </c>
      <c r="G340">
        <f t="shared" si="243"/>
        <v>5.3</v>
      </c>
      <c r="H340">
        <v>2002</v>
      </c>
      <c r="I340">
        <v>337</v>
      </c>
      <c r="J340">
        <v>26</v>
      </c>
      <c r="K340">
        <v>18.600000000000001</v>
      </c>
      <c r="L340">
        <v>5.3</v>
      </c>
      <c r="M340">
        <v>11.1</v>
      </c>
      <c r="N340">
        <v>100</v>
      </c>
      <c r="O340">
        <v>54.6</v>
      </c>
      <c r="P340">
        <v>86.4</v>
      </c>
      <c r="Q340">
        <v>0.2</v>
      </c>
      <c r="R340">
        <v>11.49</v>
      </c>
      <c r="S340">
        <v>0</v>
      </c>
      <c r="T340">
        <v>17.600000000000001</v>
      </c>
      <c r="U340">
        <v>10.1</v>
      </c>
      <c r="V340">
        <v>13.4</v>
      </c>
      <c r="W340">
        <v>18.899999999999999</v>
      </c>
      <c r="X340">
        <v>18.399999999999999</v>
      </c>
      <c r="Y340">
        <v>18.7</v>
      </c>
      <c r="Z340">
        <v>1</v>
      </c>
      <c r="AA340">
        <v>0.4</v>
      </c>
      <c r="AB340">
        <v>35</v>
      </c>
      <c r="AC340">
        <v>63</v>
      </c>
      <c r="AD340">
        <v>3.3</v>
      </c>
      <c r="AE340">
        <v>1.4</v>
      </c>
      <c r="AF340">
        <v>1.7</v>
      </c>
      <c r="AG340"/>
      <c r="AH340"/>
      <c r="AI340"/>
      <c r="AJ340">
        <f t="shared" si="233"/>
        <v>337</v>
      </c>
      <c r="AK340" s="24">
        <f t="shared" si="249"/>
        <v>1.3355169413169461</v>
      </c>
      <c r="AL340" s="17">
        <f t="shared" si="250"/>
        <v>11.950000000000001</v>
      </c>
      <c r="AM340" s="24">
        <f t="shared" si="251"/>
        <v>0.92100000000000004</v>
      </c>
      <c r="AN340" s="17">
        <f t="shared" si="244"/>
        <v>97.661188871791083</v>
      </c>
      <c r="AO340" s="18">
        <f t="shared" si="252"/>
        <v>6.4974586882048754E-2</v>
      </c>
      <c r="AP340" s="24">
        <f t="shared" si="253"/>
        <v>9.2247682755904711E-2</v>
      </c>
      <c r="AQ340" s="24">
        <f t="shared" si="254"/>
        <v>2.143152914469288</v>
      </c>
      <c r="AR340" s="24">
        <f t="shared" si="255"/>
        <v>0.89074786868336131</v>
      </c>
      <c r="AS340" s="24">
        <f t="shared" si="256"/>
        <v>1.5169503915763247</v>
      </c>
      <c r="AT340" s="24">
        <f t="shared" si="257"/>
        <v>0.89074786868336131</v>
      </c>
      <c r="AU340" s="24">
        <f t="shared" si="258"/>
        <v>1.1701614913002312</v>
      </c>
      <c r="AV340" s="24">
        <f t="shared" si="259"/>
        <v>1.0304546799917962</v>
      </c>
      <c r="AW340" s="24">
        <f t="shared" si="260"/>
        <v>0.48649571158452853</v>
      </c>
      <c r="AX340" s="24">
        <f t="shared" si="261"/>
        <v>8.8473000000000006</v>
      </c>
      <c r="AY340" s="24">
        <f t="shared" si="262"/>
        <v>1.0292403305106266</v>
      </c>
      <c r="AZ340" s="24">
        <f t="shared" si="263"/>
        <v>-0.39058712548031388</v>
      </c>
      <c r="BA340" s="24">
        <f t="shared" si="245"/>
        <v>1.2957090425774402</v>
      </c>
      <c r="BB340" s="24">
        <f t="shared" si="246"/>
        <v>-0.20965926095065968</v>
      </c>
      <c r="BC340" s="24">
        <f t="shared" si="247"/>
        <v>0.77185338533931502</v>
      </c>
      <c r="BD340" s="24">
        <f t="shared" si="264"/>
        <v>18.227450224940096</v>
      </c>
      <c r="BE340" s="24">
        <f t="shared" si="248"/>
        <v>13.781410566072708</v>
      </c>
      <c r="BF340" s="18">
        <f t="shared" si="265"/>
        <v>0.8337317827455385</v>
      </c>
      <c r="BG340" s="25">
        <f t="shared" si="266"/>
        <v>7246077942.6152897</v>
      </c>
      <c r="BH340" s="25">
        <f t="shared" si="267"/>
        <v>6012447195.7288094</v>
      </c>
      <c r="BI340" s="24">
        <f t="shared" si="268"/>
        <v>32.503274376650559</v>
      </c>
      <c r="BJ340" s="18">
        <f t="shared" si="269"/>
        <v>0.19788416088331601</v>
      </c>
      <c r="BK340" s="18">
        <f t="shared" si="270"/>
        <v>0.77553790670647704</v>
      </c>
      <c r="BL340" s="24">
        <f t="shared" si="271"/>
        <v>4.9881692144829923</v>
      </c>
      <c r="BM340" s="24">
        <f t="shared" si="272"/>
        <v>3.8591307855170083</v>
      </c>
      <c r="BN340" s="24">
        <f t="shared" si="273"/>
        <v>0.33586864974038366</v>
      </c>
      <c r="BO340" s="24">
        <f t="shared" si="274"/>
        <v>0.14524631594569468</v>
      </c>
      <c r="BP340" s="24">
        <f t="shared" si="275"/>
        <v>9.1899306221490507E-2</v>
      </c>
      <c r="BQ340" s="24">
        <f t="shared" si="276"/>
        <v>0.17756841177419821</v>
      </c>
      <c r="BS340" s="9"/>
      <c r="BT340" s="13"/>
      <c r="BU340" s="14"/>
      <c r="BV340" s="13"/>
      <c r="BW340" s="26"/>
      <c r="BX340" s="27"/>
      <c r="BZ340" s="13"/>
      <c r="CA340" s="14"/>
      <c r="CB340" s="13"/>
      <c r="CC340" s="6"/>
      <c r="CD340" s="28"/>
      <c r="CF340" s="15"/>
      <c r="CG340" s="15"/>
      <c r="CH340" s="15"/>
    </row>
    <row r="341" spans="1:86" ht="18.75">
      <c r="A341">
        <f t="shared" si="238"/>
        <v>338</v>
      </c>
      <c r="B341">
        <f t="shared" si="239"/>
        <v>43.9</v>
      </c>
      <c r="C341">
        <f t="shared" si="240"/>
        <v>1</v>
      </c>
      <c r="D341" s="29">
        <f t="shared" si="241"/>
        <v>1.4974685767366473</v>
      </c>
      <c r="E341">
        <f t="shared" si="242"/>
        <v>0</v>
      </c>
      <c r="F341">
        <f t="shared" si="243"/>
        <v>20.100000000000001</v>
      </c>
      <c r="G341">
        <f t="shared" si="243"/>
        <v>4.8</v>
      </c>
      <c r="H341">
        <v>2002</v>
      </c>
      <c r="I341">
        <v>338</v>
      </c>
      <c r="J341">
        <v>26</v>
      </c>
      <c r="K341">
        <v>20.100000000000001</v>
      </c>
      <c r="L341">
        <v>4.8</v>
      </c>
      <c r="M341">
        <v>11.5</v>
      </c>
      <c r="N341">
        <v>100</v>
      </c>
      <c r="O341">
        <v>43.9</v>
      </c>
      <c r="P341">
        <v>80.400000000000006</v>
      </c>
      <c r="Q341">
        <v>0.4</v>
      </c>
      <c r="R341">
        <v>12.52</v>
      </c>
      <c r="S341">
        <v>0</v>
      </c>
      <c r="T341">
        <v>17.899999999999999</v>
      </c>
      <c r="U341">
        <v>9.9</v>
      </c>
      <c r="V341">
        <v>13.6</v>
      </c>
      <c r="W341">
        <v>18.399999999999999</v>
      </c>
      <c r="X341">
        <v>18.100000000000001</v>
      </c>
      <c r="Y341">
        <v>18.3</v>
      </c>
      <c r="Z341">
        <v>1</v>
      </c>
      <c r="AA341">
        <v>0.5</v>
      </c>
      <c r="AB341">
        <v>40</v>
      </c>
      <c r="AC341">
        <v>55</v>
      </c>
      <c r="AD341">
        <v>4.0999999999999996</v>
      </c>
      <c r="AE341">
        <v>1.7</v>
      </c>
      <c r="AF341">
        <v>2.2999999999999998</v>
      </c>
      <c r="AG341"/>
      <c r="AH341"/>
      <c r="AI341"/>
      <c r="AJ341">
        <f t="shared" si="233"/>
        <v>338</v>
      </c>
      <c r="AK341" s="24">
        <f t="shared" si="249"/>
        <v>1.4974685767366473</v>
      </c>
      <c r="AL341" s="17">
        <f t="shared" si="250"/>
        <v>12.450000000000001</v>
      </c>
      <c r="AM341" s="24">
        <f t="shared" si="251"/>
        <v>0.92100000000000004</v>
      </c>
      <c r="AN341" s="17">
        <f t="shared" si="244"/>
        <v>97.667465271069887</v>
      </c>
      <c r="AO341" s="18">
        <f t="shared" si="252"/>
        <v>6.4978762608915872E-2</v>
      </c>
      <c r="AP341" s="24">
        <f t="shared" si="253"/>
        <v>9.4953384628408036E-2</v>
      </c>
      <c r="AQ341" s="24">
        <f t="shared" si="254"/>
        <v>2.3527951289901101</v>
      </c>
      <c r="AR341" s="24">
        <f t="shared" si="255"/>
        <v>0.8602074134922596</v>
      </c>
      <c r="AS341" s="24">
        <f t="shared" si="256"/>
        <v>1.6065012712411848</v>
      </c>
      <c r="AT341" s="24">
        <f t="shared" si="257"/>
        <v>0.8602074134922596</v>
      </c>
      <c r="AU341" s="24">
        <f t="shared" si="258"/>
        <v>1.0328770616266583</v>
      </c>
      <c r="AV341" s="24">
        <f t="shared" si="259"/>
        <v>0.94654223755945899</v>
      </c>
      <c r="AW341" s="24">
        <f t="shared" si="260"/>
        <v>0.65995903368172582</v>
      </c>
      <c r="AX341" s="24">
        <f t="shared" si="261"/>
        <v>9.6403999999999996</v>
      </c>
      <c r="AY341" s="24">
        <f t="shared" si="262"/>
        <v>1.0294993136851356</v>
      </c>
      <c r="AZ341" s="24">
        <f t="shared" si="263"/>
        <v>-0.3926178748953863</v>
      </c>
      <c r="BA341" s="24">
        <f t="shared" si="245"/>
        <v>1.2940792570965312</v>
      </c>
      <c r="BB341" s="24">
        <f t="shared" si="246"/>
        <v>-0.21069288816755102</v>
      </c>
      <c r="BC341" s="24">
        <f t="shared" si="247"/>
        <v>0.77120641395303546</v>
      </c>
      <c r="BD341" s="24">
        <f t="shared" si="264"/>
        <v>18.156158512882712</v>
      </c>
      <c r="BE341" s="24">
        <f t="shared" si="248"/>
        <v>13.72750832842036</v>
      </c>
      <c r="BF341" s="18">
        <f t="shared" si="265"/>
        <v>0.91203732683808103</v>
      </c>
      <c r="BG341" s="25">
        <f t="shared" si="266"/>
        <v>7396245549.2380457</v>
      </c>
      <c r="BH341" s="25">
        <f t="shared" si="267"/>
        <v>5969379805.5352392</v>
      </c>
      <c r="BI341" s="24">
        <f t="shared" si="268"/>
        <v>32.765830557226707</v>
      </c>
      <c r="BJ341" s="18">
        <f t="shared" si="269"/>
        <v>0.20379343680950837</v>
      </c>
      <c r="BK341" s="18">
        <f t="shared" si="270"/>
        <v>0.88125039123140947</v>
      </c>
      <c r="BL341" s="24">
        <f t="shared" si="271"/>
        <v>5.8845153118307438</v>
      </c>
      <c r="BM341" s="24">
        <f t="shared" si="272"/>
        <v>3.7558846881692558</v>
      </c>
      <c r="BN341" s="24">
        <f t="shared" si="273"/>
        <v>0.2999907897898767</v>
      </c>
      <c r="BO341" s="24">
        <f t="shared" si="274"/>
        <v>0.14550665707359894</v>
      </c>
      <c r="BP341" s="24">
        <f t="shared" si="275"/>
        <v>0.12445637440176671</v>
      </c>
      <c r="BQ341" s="24">
        <f t="shared" si="276"/>
        <v>0.18027959696067983</v>
      </c>
      <c r="BS341" s="9"/>
      <c r="BT341" s="13"/>
      <c r="BU341" s="14"/>
      <c r="BV341" s="13"/>
      <c r="BW341" s="26"/>
      <c r="BX341" s="27"/>
      <c r="BZ341" s="13"/>
      <c r="CA341" s="14"/>
      <c r="CB341" s="13"/>
      <c r="CC341" s="6"/>
      <c r="CD341" s="28"/>
      <c r="CF341" s="15"/>
      <c r="CG341" s="15"/>
      <c r="CH341" s="15"/>
    </row>
    <row r="342" spans="1:86" ht="18.75">
      <c r="A342">
        <f t="shared" si="238"/>
        <v>339</v>
      </c>
      <c r="B342">
        <f t="shared" si="239"/>
        <v>31.6</v>
      </c>
      <c r="C342">
        <f t="shared" si="240"/>
        <v>2</v>
      </c>
      <c r="D342" s="29">
        <f t="shared" si="241"/>
        <v>2.2822517518796284</v>
      </c>
      <c r="E342">
        <f t="shared" si="242"/>
        <v>0</v>
      </c>
      <c r="F342">
        <f t="shared" si="243"/>
        <v>21.4</v>
      </c>
      <c r="G342">
        <f t="shared" si="243"/>
        <v>4.7</v>
      </c>
      <c r="H342">
        <v>2002</v>
      </c>
      <c r="I342">
        <v>339</v>
      </c>
      <c r="J342">
        <v>26</v>
      </c>
      <c r="K342">
        <v>21.4</v>
      </c>
      <c r="L342">
        <v>4.7</v>
      </c>
      <c r="M342">
        <v>12.7</v>
      </c>
      <c r="N342">
        <v>99.8</v>
      </c>
      <c r="O342">
        <v>31.6</v>
      </c>
      <c r="P342">
        <v>64.3</v>
      </c>
      <c r="Q342">
        <v>0.7</v>
      </c>
      <c r="R342">
        <v>12.57</v>
      </c>
      <c r="S342">
        <v>0</v>
      </c>
      <c r="T342">
        <v>17.8</v>
      </c>
      <c r="U342">
        <v>9.8000000000000007</v>
      </c>
      <c r="V342">
        <v>13.5</v>
      </c>
      <c r="W342">
        <v>18.2</v>
      </c>
      <c r="X342">
        <v>17.899999999999999</v>
      </c>
      <c r="Y342">
        <v>18.100000000000001</v>
      </c>
      <c r="Z342">
        <v>2</v>
      </c>
      <c r="AA342">
        <v>1.1000000000000001</v>
      </c>
      <c r="AB342">
        <v>55</v>
      </c>
      <c r="AC342">
        <v>53</v>
      </c>
      <c r="AD342">
        <v>6.4</v>
      </c>
      <c r="AE342">
        <v>2.5</v>
      </c>
      <c r="AF342">
        <v>2.8</v>
      </c>
      <c r="AG342"/>
      <c r="AH342"/>
      <c r="AI342"/>
      <c r="AJ342">
        <f t="shared" si="233"/>
        <v>339</v>
      </c>
      <c r="AK342" s="24">
        <f t="shared" si="249"/>
        <v>2.2822517518796284</v>
      </c>
      <c r="AL342" s="17">
        <f t="shared" si="250"/>
        <v>13.049999999999999</v>
      </c>
      <c r="AM342" s="24">
        <f t="shared" si="251"/>
        <v>1.8420000000000001</v>
      </c>
      <c r="AN342" s="17">
        <f t="shared" si="244"/>
        <v>97.674968432118433</v>
      </c>
      <c r="AO342" s="18">
        <f t="shared" si="252"/>
        <v>6.4983754507899186E-2</v>
      </c>
      <c r="AP342" s="24">
        <f t="shared" si="253"/>
        <v>9.8289165907687243E-2</v>
      </c>
      <c r="AQ342" s="24">
        <f t="shared" si="254"/>
        <v>2.548770598472057</v>
      </c>
      <c r="AR342" s="24">
        <f t="shared" si="255"/>
        <v>0.85421136592944225</v>
      </c>
      <c r="AS342" s="24">
        <f t="shared" si="256"/>
        <v>1.7014909822007496</v>
      </c>
      <c r="AT342" s="24">
        <f t="shared" si="257"/>
        <v>0.85250294319758335</v>
      </c>
      <c r="AU342" s="24">
        <f t="shared" si="258"/>
        <v>0.80541150911717008</v>
      </c>
      <c r="AV342" s="24">
        <f t="shared" si="259"/>
        <v>0.82895722615737677</v>
      </c>
      <c r="AW342" s="24">
        <f t="shared" si="260"/>
        <v>0.8725337560433728</v>
      </c>
      <c r="AX342" s="24">
        <f t="shared" si="261"/>
        <v>9.6789000000000005</v>
      </c>
      <c r="AY342" s="24">
        <f t="shared" si="262"/>
        <v>1.0297495555763521</v>
      </c>
      <c r="AZ342" s="24">
        <f t="shared" si="263"/>
        <v>-0.39453228316073946</v>
      </c>
      <c r="BA342" s="24">
        <f t="shared" si="245"/>
        <v>1.2925396370506914</v>
      </c>
      <c r="BB342" s="24">
        <f t="shared" si="246"/>
        <v>-0.21166650355841388</v>
      </c>
      <c r="BC342" s="24">
        <f t="shared" si="247"/>
        <v>0.77059359503421121</v>
      </c>
      <c r="BD342" s="24">
        <f t="shared" si="264"/>
        <v>18.089024609071057</v>
      </c>
      <c r="BE342" s="24">
        <f t="shared" si="248"/>
        <v>13.676749726426443</v>
      </c>
      <c r="BF342" s="18">
        <f t="shared" si="265"/>
        <v>0.91907801571538861</v>
      </c>
      <c r="BG342" s="25">
        <f t="shared" si="266"/>
        <v>7528268232.7603626</v>
      </c>
      <c r="BH342" s="25">
        <f t="shared" si="267"/>
        <v>5960794168.4274569</v>
      </c>
      <c r="BI342" s="24">
        <f t="shared" si="268"/>
        <v>33.068436476511941</v>
      </c>
      <c r="BJ342" s="18">
        <f t="shared" si="269"/>
        <v>0.21253407658246626</v>
      </c>
      <c r="BK342" s="18">
        <f t="shared" si="270"/>
        <v>0.89075532121577472</v>
      </c>
      <c r="BL342" s="24">
        <f t="shared" si="271"/>
        <v>6.260379479014575</v>
      </c>
      <c r="BM342" s="24">
        <f t="shared" si="272"/>
        <v>3.4185205209854255</v>
      </c>
      <c r="BN342" s="24">
        <f t="shared" si="273"/>
        <v>0.27195867310942129</v>
      </c>
      <c r="BO342" s="24">
        <f t="shared" si="274"/>
        <v>0.13708944050355573</v>
      </c>
      <c r="BP342" s="24">
        <f t="shared" si="275"/>
        <v>0.32842360876836368</v>
      </c>
      <c r="BQ342" s="24">
        <f t="shared" si="276"/>
        <v>0.20397094618879352</v>
      </c>
      <c r="BS342" s="9"/>
      <c r="BT342" s="13"/>
      <c r="BU342" s="14"/>
      <c r="BV342" s="13"/>
      <c r="BW342" s="26"/>
      <c r="BX342" s="27"/>
      <c r="BZ342" s="13"/>
      <c r="CA342" s="14"/>
      <c r="CB342" s="13"/>
      <c r="CC342" s="6"/>
      <c r="CD342" s="28"/>
      <c r="CF342" s="15"/>
      <c r="CG342" s="15"/>
      <c r="CH342" s="15"/>
    </row>
    <row r="343" spans="1:86" ht="18.75">
      <c r="A343">
        <f t="shared" si="238"/>
        <v>340</v>
      </c>
      <c r="B343">
        <f t="shared" si="239"/>
        <v>30.5</v>
      </c>
      <c r="C343">
        <f t="shared" si="240"/>
        <v>3.4</v>
      </c>
      <c r="D343" s="29">
        <f t="shared" si="241"/>
        <v>3.0264858514681725</v>
      </c>
      <c r="E343">
        <f t="shared" si="242"/>
        <v>0</v>
      </c>
      <c r="F343">
        <f t="shared" si="243"/>
        <v>20.399999999999999</v>
      </c>
      <c r="G343">
        <f t="shared" si="243"/>
        <v>7.9</v>
      </c>
      <c r="H343">
        <v>2002</v>
      </c>
      <c r="I343">
        <v>340</v>
      </c>
      <c r="J343">
        <v>26</v>
      </c>
      <c r="K343">
        <v>20.399999999999999</v>
      </c>
      <c r="L343">
        <v>7.9</v>
      </c>
      <c r="M343">
        <v>14.9</v>
      </c>
      <c r="N343">
        <v>84.4</v>
      </c>
      <c r="O343">
        <v>30.5</v>
      </c>
      <c r="P343">
        <v>48.3</v>
      </c>
      <c r="Q343">
        <v>0.9</v>
      </c>
      <c r="R343">
        <v>12.24</v>
      </c>
      <c r="S343">
        <v>0</v>
      </c>
      <c r="T343">
        <v>18.100000000000001</v>
      </c>
      <c r="U343">
        <v>11.9</v>
      </c>
      <c r="V343">
        <v>14.4</v>
      </c>
      <c r="W343">
        <v>18</v>
      </c>
      <c r="X343">
        <v>17.899999999999999</v>
      </c>
      <c r="Y343">
        <v>17.899999999999999</v>
      </c>
      <c r="Z343">
        <v>3.4</v>
      </c>
      <c r="AA343">
        <v>3.1</v>
      </c>
      <c r="AB343">
        <v>83</v>
      </c>
      <c r="AC343">
        <v>23</v>
      </c>
      <c r="AD343">
        <v>9.4</v>
      </c>
      <c r="AE343">
        <v>3.5</v>
      </c>
      <c r="AF343">
        <v>2.7</v>
      </c>
      <c r="AG343"/>
      <c r="AH343"/>
      <c r="AI343"/>
      <c r="AJ343">
        <f t="shared" si="233"/>
        <v>340</v>
      </c>
      <c r="AK343" s="24">
        <f t="shared" si="249"/>
        <v>3.0264858514681725</v>
      </c>
      <c r="AL343" s="17">
        <f t="shared" si="250"/>
        <v>14.149999999999999</v>
      </c>
      <c r="AM343" s="24">
        <f t="shared" si="251"/>
        <v>3.1314000000000002</v>
      </c>
      <c r="AN343" s="17">
        <f t="shared" si="244"/>
        <v>97.688644035650015</v>
      </c>
      <c r="AO343" s="18">
        <f t="shared" si="252"/>
        <v>6.4992852970656947E-2</v>
      </c>
      <c r="AP343" s="24">
        <f t="shared" si="253"/>
        <v>0.10466418463095502</v>
      </c>
      <c r="AQ343" s="24">
        <f t="shared" si="254"/>
        <v>2.3968104104453793</v>
      </c>
      <c r="AR343" s="24">
        <f t="shared" si="255"/>
        <v>1.0654843299074719</v>
      </c>
      <c r="AS343" s="24">
        <f t="shared" si="256"/>
        <v>1.7311473701764255</v>
      </c>
      <c r="AT343" s="24">
        <f t="shared" si="257"/>
        <v>0.89926877444190634</v>
      </c>
      <c r="AU343" s="24">
        <f t="shared" si="258"/>
        <v>0.73102717518584071</v>
      </c>
      <c r="AV343" s="24">
        <f t="shared" si="259"/>
        <v>0.81514797481387347</v>
      </c>
      <c r="AW343" s="24">
        <f t="shared" si="260"/>
        <v>0.91599939536255204</v>
      </c>
      <c r="AX343" s="24">
        <f t="shared" si="261"/>
        <v>9.4248000000000012</v>
      </c>
      <c r="AY343" s="24">
        <f t="shared" si="262"/>
        <v>1.0299909820322035</v>
      </c>
      <c r="AZ343" s="24">
        <f t="shared" si="263"/>
        <v>-0.39632978299588817</v>
      </c>
      <c r="BA343" s="24">
        <f t="shared" si="245"/>
        <v>1.2910911843595914</v>
      </c>
      <c r="BB343" s="24">
        <f t="shared" si="246"/>
        <v>-0.21257995646758263</v>
      </c>
      <c r="BC343" s="24">
        <f t="shared" si="247"/>
        <v>0.77001562873123541</v>
      </c>
      <c r="BD343" s="24">
        <f t="shared" si="264"/>
        <v>18.026073579876979</v>
      </c>
      <c r="BE343" s="24">
        <f t="shared" si="248"/>
        <v>13.629153712273386</v>
      </c>
      <c r="BF343" s="18">
        <f t="shared" si="265"/>
        <v>0.89807483710287761</v>
      </c>
      <c r="BG343" s="25">
        <f t="shared" si="266"/>
        <v>7426556956.0786963</v>
      </c>
      <c r="BH343" s="25">
        <f t="shared" si="267"/>
        <v>6240166356.6403961</v>
      </c>
      <c r="BI343" s="24">
        <f t="shared" si="268"/>
        <v>33.503972201130857</v>
      </c>
      <c r="BJ343" s="18">
        <f t="shared" si="269"/>
        <v>0.21360023613015761</v>
      </c>
      <c r="BK343" s="18">
        <f t="shared" si="270"/>
        <v>0.8624010300888848</v>
      </c>
      <c r="BL343" s="24">
        <f t="shared" si="271"/>
        <v>6.1717353482578856</v>
      </c>
      <c r="BM343" s="24">
        <f t="shared" si="272"/>
        <v>3.2530646517421156</v>
      </c>
      <c r="BN343" s="24">
        <f t="shared" si="273"/>
        <v>0.26577325586128392</v>
      </c>
      <c r="BO343" s="24">
        <f t="shared" si="274"/>
        <v>0.13891557860515902</v>
      </c>
      <c r="BP343" s="24">
        <f t="shared" si="275"/>
        <v>0.58397076122412594</v>
      </c>
      <c r="BQ343" s="24">
        <f t="shared" si="276"/>
        <v>0.23885336833099913</v>
      </c>
      <c r="BS343" s="9"/>
      <c r="BT343" s="13"/>
      <c r="BU343" s="14"/>
      <c r="BV343" s="13"/>
      <c r="BW343" s="26"/>
      <c r="BX343" s="27"/>
      <c r="BZ343" s="13"/>
      <c r="CA343" s="14"/>
      <c r="CB343" s="13"/>
      <c r="CC343" s="6"/>
      <c r="CD343" s="28"/>
      <c r="CF343" s="15"/>
      <c r="CG343" s="15"/>
      <c r="CH343" s="15"/>
    </row>
    <row r="344" spans="1:86" ht="18.75">
      <c r="A344">
        <f t="shared" si="238"/>
        <v>341</v>
      </c>
      <c r="B344">
        <f t="shared" si="239"/>
        <v>31.5</v>
      </c>
      <c r="C344">
        <f t="shared" si="240"/>
        <v>1.3</v>
      </c>
      <c r="D344" s="29">
        <f t="shared" si="241"/>
        <v>1.854345054466638</v>
      </c>
      <c r="E344">
        <f t="shared" si="242"/>
        <v>0</v>
      </c>
      <c r="F344">
        <f t="shared" si="243"/>
        <v>21.6</v>
      </c>
      <c r="G344">
        <f t="shared" si="243"/>
        <v>6.2</v>
      </c>
      <c r="H344">
        <v>2002</v>
      </c>
      <c r="I344">
        <v>341</v>
      </c>
      <c r="J344">
        <v>26</v>
      </c>
      <c r="K344">
        <v>21.6</v>
      </c>
      <c r="L344">
        <v>6.2</v>
      </c>
      <c r="M344">
        <v>12</v>
      </c>
      <c r="N344">
        <v>87.5</v>
      </c>
      <c r="O344">
        <v>31.5</v>
      </c>
      <c r="P344">
        <v>60.6</v>
      </c>
      <c r="Q344">
        <v>0.6</v>
      </c>
      <c r="R344">
        <v>9.9400010000000005</v>
      </c>
      <c r="S344">
        <v>0</v>
      </c>
      <c r="T344">
        <v>17.5</v>
      </c>
      <c r="U344">
        <v>10.7</v>
      </c>
      <c r="V344">
        <v>13.6</v>
      </c>
      <c r="W344">
        <v>18</v>
      </c>
      <c r="X344">
        <v>17.8</v>
      </c>
      <c r="Y344">
        <v>17.899999999999999</v>
      </c>
      <c r="Z344">
        <v>1.3</v>
      </c>
      <c r="AA344">
        <v>0.4</v>
      </c>
      <c r="AB344">
        <v>45</v>
      </c>
      <c r="AC344">
        <v>67</v>
      </c>
      <c r="AD344">
        <v>4.5999999999999996</v>
      </c>
      <c r="AE344">
        <v>1.8</v>
      </c>
      <c r="AF344">
        <v>3</v>
      </c>
      <c r="AG344"/>
      <c r="AH344"/>
      <c r="AI344"/>
      <c r="AJ344">
        <f t="shared" si="233"/>
        <v>341</v>
      </c>
      <c r="AK344" s="24">
        <f t="shared" si="249"/>
        <v>1.854345054466638</v>
      </c>
      <c r="AL344" s="17">
        <f t="shared" si="250"/>
        <v>13.9</v>
      </c>
      <c r="AM344" s="24">
        <f t="shared" si="251"/>
        <v>1.1973</v>
      </c>
      <c r="AN344" s="17">
        <f t="shared" si="244"/>
        <v>97.685545011288667</v>
      </c>
      <c r="AO344" s="18">
        <f t="shared" si="252"/>
        <v>6.4990791170775719E-2</v>
      </c>
      <c r="AP344" s="24">
        <f t="shared" si="253"/>
        <v>0.10318527327220896</v>
      </c>
      <c r="AQ344" s="24">
        <f t="shared" si="254"/>
        <v>2.5801527260359443</v>
      </c>
      <c r="AR344" s="24">
        <f t="shared" si="255"/>
        <v>0.94813654445332363</v>
      </c>
      <c r="AS344" s="24">
        <f t="shared" si="256"/>
        <v>1.7641446352446339</v>
      </c>
      <c r="AT344" s="24">
        <f t="shared" si="257"/>
        <v>0.82961947639665823</v>
      </c>
      <c r="AU344" s="24">
        <f t="shared" si="258"/>
        <v>0.81274810870132241</v>
      </c>
      <c r="AV344" s="24">
        <f t="shared" si="259"/>
        <v>0.82118379254899032</v>
      </c>
      <c r="AW344" s="24">
        <f t="shared" si="260"/>
        <v>0.94296084269564362</v>
      </c>
      <c r="AX344" s="24">
        <f t="shared" si="261"/>
        <v>7.6538007700000001</v>
      </c>
      <c r="AY344" s="24">
        <f t="shared" si="262"/>
        <v>1.0302235215128204</v>
      </c>
      <c r="AZ344" s="24">
        <f t="shared" si="263"/>
        <v>-0.39800984176283782</v>
      </c>
      <c r="BA344" s="24">
        <f t="shared" si="245"/>
        <v>1.2897348499163099</v>
      </c>
      <c r="BB344" s="24">
        <f t="shared" si="246"/>
        <v>-0.2134331072698622</v>
      </c>
      <c r="BC344" s="24">
        <f t="shared" si="247"/>
        <v>0.76947317486659361</v>
      </c>
      <c r="BD344" s="24">
        <f t="shared" si="264"/>
        <v>17.967328920712429</v>
      </c>
      <c r="BE344" s="24">
        <f t="shared" si="248"/>
        <v>13.584738050372254</v>
      </c>
      <c r="BF344" s="18">
        <f t="shared" si="265"/>
        <v>0.73170354578369079</v>
      </c>
      <c r="BG344" s="25">
        <f t="shared" si="266"/>
        <v>7548735204.531002</v>
      </c>
      <c r="BH344" s="25">
        <f t="shared" si="267"/>
        <v>6090555262.4064932</v>
      </c>
      <c r="BI344" s="24">
        <f t="shared" si="268"/>
        <v>33.436720579697273</v>
      </c>
      <c r="BJ344" s="18">
        <f t="shared" si="269"/>
        <v>0.21313313145678969</v>
      </c>
      <c r="BK344" s="18">
        <f t="shared" si="270"/>
        <v>0.63779978680798266</v>
      </c>
      <c r="BL344" s="24">
        <f t="shared" si="271"/>
        <v>4.5452629363645007</v>
      </c>
      <c r="BM344" s="24">
        <f t="shared" si="272"/>
        <v>3.1085378336354994</v>
      </c>
      <c r="BN344" s="24">
        <f t="shared" si="273"/>
        <v>0.31273013288786383</v>
      </c>
      <c r="BO344" s="24">
        <f t="shared" si="274"/>
        <v>0.13086817294299721</v>
      </c>
      <c r="BP344" s="24">
        <f t="shared" si="275"/>
        <v>0.23004791103810848</v>
      </c>
      <c r="BQ344" s="24">
        <f t="shared" si="276"/>
        <v>0.19463264569436639</v>
      </c>
      <c r="BS344" s="9"/>
      <c r="BT344" s="13"/>
      <c r="BU344" s="14"/>
      <c r="BV344" s="13"/>
      <c r="BW344" s="26"/>
      <c r="BX344" s="27"/>
      <c r="BZ344" s="13"/>
      <c r="CA344" s="14"/>
      <c r="CB344" s="13"/>
      <c r="CC344" s="6"/>
      <c r="CD344" s="28"/>
      <c r="CF344" s="15"/>
      <c r="CG344" s="15"/>
      <c r="CH344" s="15"/>
    </row>
    <row r="345" spans="1:86" ht="18.75">
      <c r="A345">
        <f t="shared" si="238"/>
        <v>342</v>
      </c>
      <c r="B345">
        <f t="shared" si="239"/>
        <v>31.1</v>
      </c>
      <c r="C345">
        <f t="shared" si="240"/>
        <v>1.1000000000000001</v>
      </c>
      <c r="D345" s="29">
        <f t="shared" si="241"/>
        <v>1.7138385699751522</v>
      </c>
      <c r="E345">
        <f t="shared" si="242"/>
        <v>0</v>
      </c>
      <c r="F345">
        <f t="shared" si="243"/>
        <v>21.3</v>
      </c>
      <c r="G345">
        <f t="shared" si="243"/>
        <v>4.3</v>
      </c>
      <c r="H345">
        <v>2002</v>
      </c>
      <c r="I345">
        <v>342</v>
      </c>
      <c r="J345">
        <v>26</v>
      </c>
      <c r="K345">
        <v>21.3</v>
      </c>
      <c r="L345">
        <v>4.3</v>
      </c>
      <c r="M345">
        <v>12.3</v>
      </c>
      <c r="N345">
        <v>91.2</v>
      </c>
      <c r="O345">
        <v>31.1</v>
      </c>
      <c r="P345">
        <v>60.3</v>
      </c>
      <c r="Q345">
        <v>0.7</v>
      </c>
      <c r="R345">
        <v>12.57</v>
      </c>
      <c r="S345">
        <v>0</v>
      </c>
      <c r="T345">
        <v>18.100000000000001</v>
      </c>
      <c r="U345">
        <v>9.8000000000000007</v>
      </c>
      <c r="V345">
        <v>13.5</v>
      </c>
      <c r="W345">
        <v>17.8</v>
      </c>
      <c r="X345">
        <v>17.600000000000001</v>
      </c>
      <c r="Y345">
        <v>17.7</v>
      </c>
      <c r="Z345">
        <v>1.1000000000000001</v>
      </c>
      <c r="AA345">
        <v>0.5</v>
      </c>
      <c r="AB345">
        <v>34</v>
      </c>
      <c r="AC345">
        <v>60</v>
      </c>
      <c r="AD345">
        <v>3.4</v>
      </c>
      <c r="AE345">
        <v>2.1</v>
      </c>
      <c r="AF345">
        <v>2.7</v>
      </c>
      <c r="AG345"/>
      <c r="AH345"/>
      <c r="AI345"/>
      <c r="AJ345">
        <f t="shared" si="233"/>
        <v>342</v>
      </c>
      <c r="AK345" s="24">
        <f t="shared" si="249"/>
        <v>1.7138385699751522</v>
      </c>
      <c r="AL345" s="17">
        <f t="shared" si="250"/>
        <v>12.8</v>
      </c>
      <c r="AM345" s="24">
        <f t="shared" si="251"/>
        <v>1.0131000000000001</v>
      </c>
      <c r="AN345" s="17">
        <f t="shared" si="244"/>
        <v>97.671845884751306</v>
      </c>
      <c r="AO345" s="18">
        <f t="shared" si="252"/>
        <v>6.4981677058018203E-2</v>
      </c>
      <c r="AP345" s="24">
        <f t="shared" si="253"/>
        <v>9.6887332931856113E-2</v>
      </c>
      <c r="AQ345" s="24">
        <f t="shared" si="254"/>
        <v>2.5332049812438213</v>
      </c>
      <c r="AR345" s="24">
        <f t="shared" si="255"/>
        <v>0.83059412841761049</v>
      </c>
      <c r="AS345" s="24">
        <f t="shared" si="256"/>
        <v>1.6818995548307158</v>
      </c>
      <c r="AT345" s="24">
        <f t="shared" si="257"/>
        <v>0.75750184511686069</v>
      </c>
      <c r="AU345" s="24">
        <f t="shared" si="258"/>
        <v>0.78782674916682849</v>
      </c>
      <c r="AV345" s="24">
        <f t="shared" si="259"/>
        <v>0.77266429714184459</v>
      </c>
      <c r="AW345" s="24">
        <f t="shared" si="260"/>
        <v>0.90923525768887126</v>
      </c>
      <c r="AX345" s="24">
        <f t="shared" si="261"/>
        <v>9.6789000000000005</v>
      </c>
      <c r="AY345" s="24">
        <f t="shared" si="262"/>
        <v>1.0304471051117361</v>
      </c>
      <c r="AZ345" s="24">
        <f t="shared" si="263"/>
        <v>-0.39957196162391734</v>
      </c>
      <c r="BA345" s="24">
        <f t="shared" si="245"/>
        <v>1.2884715314901909</v>
      </c>
      <c r="BB345" s="24">
        <f t="shared" si="246"/>
        <v>-0.21422582707148546</v>
      </c>
      <c r="BC345" s="24">
        <f t="shared" si="247"/>
        <v>0.76896685227321948</v>
      </c>
      <c r="BD345" s="24">
        <f t="shared" si="264"/>
        <v>17.91281256582532</v>
      </c>
      <c r="BE345" s="24">
        <f t="shared" si="248"/>
        <v>13.543519324769207</v>
      </c>
      <c r="BF345" s="18">
        <f t="shared" si="265"/>
        <v>0.92811917630679819</v>
      </c>
      <c r="BG345" s="25">
        <f t="shared" si="266"/>
        <v>7518050368.217514</v>
      </c>
      <c r="BH345" s="25">
        <f t="shared" si="267"/>
        <v>5926544200.7514658</v>
      </c>
      <c r="BI345" s="24">
        <f t="shared" si="268"/>
        <v>32.959423585827452</v>
      </c>
      <c r="BJ345" s="18">
        <f t="shared" si="269"/>
        <v>0.2169381447239635</v>
      </c>
      <c r="BK345" s="18">
        <f t="shared" si="270"/>
        <v>0.90296088801417762</v>
      </c>
      <c r="BL345" s="24">
        <f t="shared" si="271"/>
        <v>6.4563113952961544</v>
      </c>
      <c r="BM345" s="24">
        <f t="shared" si="272"/>
        <v>3.2225886047038461</v>
      </c>
      <c r="BN345" s="24">
        <f t="shared" si="273"/>
        <v>0.25637140848877055</v>
      </c>
      <c r="BO345" s="24">
        <f t="shared" si="274"/>
        <v>0.12738903013890965</v>
      </c>
      <c r="BP345" s="24">
        <f t="shared" si="275"/>
        <v>0.18838951152725894</v>
      </c>
      <c r="BQ345" s="24">
        <f t="shared" si="276"/>
        <v>0.18425220857921693</v>
      </c>
      <c r="BS345" s="9"/>
      <c r="BT345" s="13"/>
      <c r="BU345" s="14"/>
      <c r="BV345" s="13"/>
      <c r="BW345" s="26"/>
      <c r="BX345" s="27"/>
      <c r="BZ345" s="13"/>
      <c r="CA345" s="14"/>
      <c r="CB345" s="13"/>
      <c r="CC345" s="6"/>
      <c r="CD345" s="28"/>
      <c r="CF345" s="15"/>
      <c r="CG345" s="15"/>
      <c r="CH345" s="15"/>
    </row>
    <row r="346" spans="1:86" ht="18.75">
      <c r="A346">
        <f t="shared" si="238"/>
        <v>343</v>
      </c>
      <c r="B346">
        <f t="shared" si="239"/>
        <v>32.4</v>
      </c>
      <c r="C346">
        <f t="shared" si="240"/>
        <v>2.2000000000000002</v>
      </c>
      <c r="D346" s="29">
        <f t="shared" si="241"/>
        <v>2.1338120507831682</v>
      </c>
      <c r="E346">
        <f t="shared" si="242"/>
        <v>0</v>
      </c>
      <c r="F346">
        <f t="shared" si="243"/>
        <v>18</v>
      </c>
      <c r="G346">
        <f t="shared" si="243"/>
        <v>3.7</v>
      </c>
      <c r="H346">
        <v>2002</v>
      </c>
      <c r="I346">
        <v>343</v>
      </c>
      <c r="J346">
        <v>26</v>
      </c>
      <c r="K346">
        <v>18</v>
      </c>
      <c r="L346">
        <v>3.7</v>
      </c>
      <c r="M346">
        <v>11.4</v>
      </c>
      <c r="N346">
        <v>85.8</v>
      </c>
      <c r="O346">
        <v>32.4</v>
      </c>
      <c r="P346">
        <v>54.2</v>
      </c>
      <c r="Q346">
        <v>0.7</v>
      </c>
      <c r="R346">
        <v>8.58</v>
      </c>
      <c r="S346">
        <v>0</v>
      </c>
      <c r="T346">
        <v>15.4</v>
      </c>
      <c r="U346">
        <v>9.5</v>
      </c>
      <c r="V346">
        <v>12.6</v>
      </c>
      <c r="W346">
        <v>17.7</v>
      </c>
      <c r="X346">
        <v>17.399999999999999</v>
      </c>
      <c r="Y346">
        <v>17.600000000000001</v>
      </c>
      <c r="Z346">
        <v>2.2000000000000002</v>
      </c>
      <c r="AA346">
        <v>1.5</v>
      </c>
      <c r="AB346">
        <v>52</v>
      </c>
      <c r="AC346">
        <v>46</v>
      </c>
      <c r="AD346">
        <v>7.8</v>
      </c>
      <c r="AE346">
        <v>2</v>
      </c>
      <c r="AF346">
        <v>1.4</v>
      </c>
      <c r="AG346"/>
      <c r="AH346"/>
      <c r="AI346"/>
      <c r="AJ346">
        <f t="shared" si="233"/>
        <v>343</v>
      </c>
      <c r="AK346" s="24">
        <f t="shared" si="249"/>
        <v>2.1338120507831682</v>
      </c>
      <c r="AL346" s="17">
        <f t="shared" si="250"/>
        <v>10.85</v>
      </c>
      <c r="AM346" s="24">
        <f t="shared" si="251"/>
        <v>2.0262000000000002</v>
      </c>
      <c r="AN346" s="17">
        <f t="shared" si="244"/>
        <v>97.647304164918324</v>
      </c>
      <c r="AO346" s="18">
        <f t="shared" si="252"/>
        <v>6.4965349301557909E-2</v>
      </c>
      <c r="AP346" s="24">
        <f t="shared" si="253"/>
        <v>8.6525484576527964E-2</v>
      </c>
      <c r="AQ346" s="24">
        <f t="shared" si="254"/>
        <v>2.0639892026604851</v>
      </c>
      <c r="AR346" s="24">
        <f t="shared" si="255"/>
        <v>0.79624796581976021</v>
      </c>
      <c r="AS346" s="24">
        <f t="shared" si="256"/>
        <v>1.4301185842401227</v>
      </c>
      <c r="AT346" s="24">
        <f t="shared" si="257"/>
        <v>0.68318075467335415</v>
      </c>
      <c r="AU346" s="24">
        <f t="shared" si="258"/>
        <v>0.66873250166199716</v>
      </c>
      <c r="AV346" s="24">
        <f t="shared" si="259"/>
        <v>0.67595662816767565</v>
      </c>
      <c r="AW346" s="24">
        <f t="shared" si="260"/>
        <v>0.75416195607244707</v>
      </c>
      <c r="AX346" s="24">
        <f t="shared" si="261"/>
        <v>6.6066000000000003</v>
      </c>
      <c r="AY346" s="24">
        <f t="shared" si="262"/>
        <v>1.0306616665763046</v>
      </c>
      <c r="AZ346" s="24">
        <f t="shared" si="263"/>
        <v>-0.40101567968929847</v>
      </c>
      <c r="BA346" s="24">
        <f t="shared" si="245"/>
        <v>1.2873020717217956</v>
      </c>
      <c r="BB346" s="24">
        <f t="shared" si="246"/>
        <v>-0.21495799742666141</v>
      </c>
      <c r="BC346" s="24">
        <f t="shared" si="247"/>
        <v>0.76849723817422722</v>
      </c>
      <c r="BD346" s="24">
        <f t="shared" si="264"/>
        <v>17.862544897923829</v>
      </c>
      <c r="BE346" s="24">
        <f t="shared" si="248"/>
        <v>13.505512946422249</v>
      </c>
      <c r="BF346" s="18">
        <f t="shared" si="265"/>
        <v>0.63529612196424812</v>
      </c>
      <c r="BG346" s="25">
        <f t="shared" si="266"/>
        <v>7186655762.2100019</v>
      </c>
      <c r="BH346" s="25">
        <f t="shared" si="267"/>
        <v>5875446258.8104324</v>
      </c>
      <c r="BI346" s="24">
        <f t="shared" si="268"/>
        <v>32.021743104531595</v>
      </c>
      <c r="BJ346" s="18">
        <f t="shared" si="269"/>
        <v>0.22489678583077516</v>
      </c>
      <c r="BK346" s="18">
        <f t="shared" si="270"/>
        <v>0.50764976465173506</v>
      </c>
      <c r="BL346" s="24">
        <f t="shared" si="271"/>
        <v>3.6558839968948882</v>
      </c>
      <c r="BM346" s="24">
        <f t="shared" si="272"/>
        <v>2.9507160031051121</v>
      </c>
      <c r="BN346" s="24">
        <f t="shared" si="273"/>
        <v>0.3439062940681949</v>
      </c>
      <c r="BO346" s="24">
        <f t="shared" si="274"/>
        <v>0.10416734986268532</v>
      </c>
      <c r="BP346" s="24">
        <f t="shared" si="275"/>
        <v>0.3145846930144533</v>
      </c>
      <c r="BQ346" s="24">
        <f t="shared" si="276"/>
        <v>0.19624598273472355</v>
      </c>
      <c r="BS346" s="9"/>
      <c r="BT346" s="13"/>
      <c r="BU346" s="14"/>
      <c r="BV346" s="13"/>
      <c r="BW346" s="26"/>
      <c r="BX346" s="27"/>
      <c r="BZ346" s="13"/>
      <c r="CA346" s="14"/>
      <c r="CB346" s="13"/>
      <c r="CC346" s="6"/>
      <c r="CD346" s="28"/>
      <c r="CF346" s="15"/>
      <c r="CG346" s="15"/>
      <c r="CH346" s="15"/>
    </row>
    <row r="347" spans="1:86" ht="18.75">
      <c r="A347">
        <f t="shared" si="238"/>
        <v>344</v>
      </c>
      <c r="B347">
        <f t="shared" si="239"/>
        <v>25.5</v>
      </c>
      <c r="C347">
        <f t="shared" si="240"/>
        <v>1.3</v>
      </c>
      <c r="D347" s="29">
        <f t="shared" si="241"/>
        <v>1.9062709419210828</v>
      </c>
      <c r="E347">
        <f t="shared" si="242"/>
        <v>0</v>
      </c>
      <c r="F347">
        <f t="shared" si="243"/>
        <v>20.9</v>
      </c>
      <c r="G347">
        <f t="shared" si="243"/>
        <v>3.3</v>
      </c>
      <c r="H347">
        <v>2002</v>
      </c>
      <c r="I347">
        <v>344</v>
      </c>
      <c r="J347">
        <v>26</v>
      </c>
      <c r="K347">
        <v>20.9</v>
      </c>
      <c r="L347">
        <v>3.3</v>
      </c>
      <c r="M347">
        <v>11.6</v>
      </c>
      <c r="N347">
        <v>83.7</v>
      </c>
      <c r="O347">
        <v>25.5</v>
      </c>
      <c r="P347">
        <v>52.4</v>
      </c>
      <c r="Q347">
        <v>0.7</v>
      </c>
      <c r="R347">
        <v>12.5</v>
      </c>
      <c r="S347">
        <v>0</v>
      </c>
      <c r="T347">
        <v>17.3</v>
      </c>
      <c r="U347">
        <v>9.1999999999999993</v>
      </c>
      <c r="V347">
        <v>12.8</v>
      </c>
      <c r="W347">
        <v>17.399999999999999</v>
      </c>
      <c r="X347">
        <v>17.100000000000001</v>
      </c>
      <c r="Y347">
        <v>17.3</v>
      </c>
      <c r="Z347">
        <v>1.3</v>
      </c>
      <c r="AA347">
        <v>0.5</v>
      </c>
      <c r="AB347">
        <v>345</v>
      </c>
      <c r="AC347">
        <v>65</v>
      </c>
      <c r="AD347">
        <v>3.6</v>
      </c>
      <c r="AE347">
        <v>2.2999999999999998</v>
      </c>
      <c r="AF347">
        <v>2.5</v>
      </c>
      <c r="AG347"/>
      <c r="AH347"/>
      <c r="AI347"/>
      <c r="AJ347">
        <f t="shared" si="233"/>
        <v>344</v>
      </c>
      <c r="AK347" s="24">
        <f t="shared" si="249"/>
        <v>1.9062709419210828</v>
      </c>
      <c r="AL347" s="17">
        <f t="shared" si="250"/>
        <v>12.1</v>
      </c>
      <c r="AM347" s="24">
        <f t="shared" si="251"/>
        <v>1.1973</v>
      </c>
      <c r="AN347" s="17">
        <f t="shared" si="244"/>
        <v>97.663074067500489</v>
      </c>
      <c r="AO347" s="18">
        <f t="shared" si="252"/>
        <v>6.4975841114296232E-2</v>
      </c>
      <c r="AP347" s="24">
        <f t="shared" si="253"/>
        <v>9.3052407328109737E-2</v>
      </c>
      <c r="AQ347" s="24">
        <f t="shared" si="254"/>
        <v>2.4717700446226427</v>
      </c>
      <c r="AR347" s="24">
        <f t="shared" si="255"/>
        <v>0.77405265232365905</v>
      </c>
      <c r="AS347" s="24">
        <f t="shared" si="256"/>
        <v>1.622911348473151</v>
      </c>
      <c r="AT347" s="24">
        <f t="shared" si="257"/>
        <v>0.64788206999490272</v>
      </c>
      <c r="AU347" s="24">
        <f t="shared" si="258"/>
        <v>0.63030136137877391</v>
      </c>
      <c r="AV347" s="24">
        <f t="shared" si="259"/>
        <v>0.63909171568683831</v>
      </c>
      <c r="AW347" s="24">
        <f t="shared" si="260"/>
        <v>0.98381963278631268</v>
      </c>
      <c r="AX347" s="24">
        <f t="shared" si="261"/>
        <v>9.625</v>
      </c>
      <c r="AY347" s="24">
        <f t="shared" si="262"/>
        <v>1.0308671423273339</v>
      </c>
      <c r="AZ347" s="24">
        <f t="shared" si="263"/>
        <v>-0.40234056815416047</v>
      </c>
      <c r="BA347" s="24">
        <f t="shared" si="245"/>
        <v>1.2862272562188894</v>
      </c>
      <c r="BB347" s="24">
        <f t="shared" si="246"/>
        <v>-0.21562951007059283</v>
      </c>
      <c r="BC347" s="24">
        <f t="shared" si="247"/>
        <v>0.76806486760623061</v>
      </c>
      <c r="BD347" s="24">
        <f t="shared" si="264"/>
        <v>17.81654475751397</v>
      </c>
      <c r="BE347" s="24">
        <f t="shared" si="248"/>
        <v>13.470733160261162</v>
      </c>
      <c r="BF347" s="18">
        <f t="shared" si="265"/>
        <v>0.92793761492322946</v>
      </c>
      <c r="BG347" s="25">
        <f t="shared" si="266"/>
        <v>7477282887.4316282</v>
      </c>
      <c r="BH347" s="25">
        <f t="shared" si="267"/>
        <v>5841565016.393322</v>
      </c>
      <c r="BI347" s="24">
        <f t="shared" si="268"/>
        <v>32.651155636226868</v>
      </c>
      <c r="BJ347" s="18">
        <f t="shared" si="269"/>
        <v>0.22807950309500039</v>
      </c>
      <c r="BK347" s="18">
        <f t="shared" si="270"/>
        <v>0.90271578014635978</v>
      </c>
      <c r="BL347" s="24">
        <f t="shared" si="271"/>
        <v>6.7225779936289385</v>
      </c>
      <c r="BM347" s="24">
        <f t="shared" si="272"/>
        <v>2.9024220063710615</v>
      </c>
      <c r="BN347" s="24">
        <f t="shared" si="273"/>
        <v>0.23219376050968493</v>
      </c>
      <c r="BO347" s="24">
        <f t="shared" si="274"/>
        <v>0.11019156074816308</v>
      </c>
      <c r="BP347" s="24">
        <f t="shared" si="275"/>
        <v>0.2414749079501512</v>
      </c>
      <c r="BQ347" s="24">
        <f t="shared" si="276"/>
        <v>0.1844787437948959</v>
      </c>
      <c r="BS347" s="9"/>
      <c r="BT347" s="13"/>
      <c r="BU347" s="14"/>
      <c r="BV347" s="13"/>
      <c r="BW347" s="26"/>
      <c r="BX347" s="27"/>
      <c r="BZ347" s="13"/>
      <c r="CA347" s="14"/>
      <c r="CB347" s="13"/>
      <c r="CC347" s="6"/>
      <c r="CD347" s="28"/>
      <c r="CF347" s="15"/>
      <c r="CG347" s="15"/>
      <c r="CH347" s="15"/>
    </row>
    <row r="348" spans="1:86" ht="18.75">
      <c r="A348">
        <f t="shared" si="238"/>
        <v>345</v>
      </c>
      <c r="B348">
        <f t="shared" si="239"/>
        <v>27.3</v>
      </c>
      <c r="C348">
        <f t="shared" si="240"/>
        <v>1.4</v>
      </c>
      <c r="D348" s="29">
        <f t="shared" si="241"/>
        <v>1.9029540239208467</v>
      </c>
      <c r="E348">
        <f t="shared" si="242"/>
        <v>0</v>
      </c>
      <c r="F348">
        <f t="shared" si="243"/>
        <v>19.899999999999999</v>
      </c>
      <c r="G348">
        <f t="shared" si="243"/>
        <v>4.2</v>
      </c>
      <c r="H348">
        <v>2002</v>
      </c>
      <c r="I348">
        <v>345</v>
      </c>
      <c r="J348">
        <v>26</v>
      </c>
      <c r="K348">
        <v>19.899999999999999</v>
      </c>
      <c r="L348">
        <v>4.2</v>
      </c>
      <c r="M348">
        <v>11.1</v>
      </c>
      <c r="N348">
        <v>81.2</v>
      </c>
      <c r="O348">
        <v>27.3</v>
      </c>
      <c r="P348">
        <v>54.4</v>
      </c>
      <c r="Q348">
        <v>0.7</v>
      </c>
      <c r="R348">
        <v>12.32</v>
      </c>
      <c r="S348">
        <v>0</v>
      </c>
      <c r="T348">
        <v>17.2</v>
      </c>
      <c r="U348">
        <v>9.6999999999999993</v>
      </c>
      <c r="V348">
        <v>12.9</v>
      </c>
      <c r="W348">
        <v>17.2</v>
      </c>
      <c r="X348">
        <v>17</v>
      </c>
      <c r="Y348">
        <v>17.100000000000001</v>
      </c>
      <c r="Z348">
        <v>1.4</v>
      </c>
      <c r="AA348">
        <v>0.1</v>
      </c>
      <c r="AB348">
        <v>201</v>
      </c>
      <c r="AC348">
        <v>79</v>
      </c>
      <c r="AD348">
        <v>4</v>
      </c>
      <c r="AE348">
        <v>2.2999999999999998</v>
      </c>
      <c r="AF348">
        <v>2.2000000000000002</v>
      </c>
      <c r="AG348"/>
      <c r="AH348"/>
      <c r="AI348"/>
      <c r="AJ348">
        <f t="shared" si="233"/>
        <v>345</v>
      </c>
      <c r="AK348" s="24">
        <f t="shared" si="249"/>
        <v>1.9029540239208467</v>
      </c>
      <c r="AL348" s="17">
        <f t="shared" si="250"/>
        <v>12.049999999999999</v>
      </c>
      <c r="AM348" s="24">
        <f t="shared" si="251"/>
        <v>1.2893999999999999</v>
      </c>
      <c r="AN348" s="17">
        <f t="shared" si="244"/>
        <v>97.662445885984937</v>
      </c>
      <c r="AO348" s="18">
        <f t="shared" si="252"/>
        <v>6.4975423181287933E-2</v>
      </c>
      <c r="AP348" s="24">
        <f t="shared" si="253"/>
        <v>9.2783504003212225E-2</v>
      </c>
      <c r="AQ348" s="24">
        <f t="shared" si="254"/>
        <v>2.3238457638211925</v>
      </c>
      <c r="AR348" s="24">
        <f t="shared" si="255"/>
        <v>0.82478058998620984</v>
      </c>
      <c r="AS348" s="24">
        <f t="shared" si="256"/>
        <v>1.5743131769037011</v>
      </c>
      <c r="AT348" s="24">
        <f t="shared" si="257"/>
        <v>0.66972183906880245</v>
      </c>
      <c r="AU348" s="24">
        <f t="shared" si="258"/>
        <v>0.63440989352318555</v>
      </c>
      <c r="AV348" s="24">
        <f t="shared" si="259"/>
        <v>0.65206586629599395</v>
      </c>
      <c r="AW348" s="24">
        <f t="shared" si="260"/>
        <v>0.92224731060770715</v>
      </c>
      <c r="AX348" s="24">
        <f t="shared" si="261"/>
        <v>9.4863999999999997</v>
      </c>
      <c r="AY348" s="24">
        <f t="shared" si="262"/>
        <v>1.0310634714779239</v>
      </c>
      <c r="AZ348" s="24">
        <f t="shared" si="263"/>
        <v>-0.40354623442545778</v>
      </c>
      <c r="BA348" s="24">
        <f t="shared" si="245"/>
        <v>1.2852478117620798</v>
      </c>
      <c r="BB348" s="24">
        <f t="shared" si="246"/>
        <v>-0.21624026666978541</v>
      </c>
      <c r="BC348" s="24">
        <f t="shared" si="247"/>
        <v>0.76767023288642966</v>
      </c>
      <c r="BD348" s="24">
        <f t="shared" si="264"/>
        <v>17.774829451839832</v>
      </c>
      <c r="BE348" s="24">
        <f t="shared" si="248"/>
        <v>13.439193051947059</v>
      </c>
      <c r="BF348" s="18">
        <f t="shared" si="265"/>
        <v>0.91672170735095504</v>
      </c>
      <c r="BG348" s="25">
        <f t="shared" si="266"/>
        <v>7376089557.2715645</v>
      </c>
      <c r="BH348" s="25">
        <f t="shared" si="267"/>
        <v>5918004820.7020445</v>
      </c>
      <c r="BI348" s="24">
        <f t="shared" si="268"/>
        <v>32.590472367602302</v>
      </c>
      <c r="BJ348" s="18">
        <f t="shared" si="269"/>
        <v>0.22694916639227519</v>
      </c>
      <c r="BK348" s="18">
        <f t="shared" si="270"/>
        <v>0.8875743049237893</v>
      </c>
      <c r="BL348" s="24">
        <f t="shared" si="271"/>
        <v>6.5648373133321227</v>
      </c>
      <c r="BM348" s="24">
        <f t="shared" si="272"/>
        <v>2.921562686667877</v>
      </c>
      <c r="BN348" s="24">
        <f t="shared" si="273"/>
        <v>0.2371398284633017</v>
      </c>
      <c r="BO348" s="24">
        <f t="shared" si="274"/>
        <v>0.11059771187950644</v>
      </c>
      <c r="BP348" s="24">
        <f t="shared" si="275"/>
        <v>0.24381585336537226</v>
      </c>
      <c r="BQ348" s="24">
        <f t="shared" si="276"/>
        <v>0.18624389280548406</v>
      </c>
      <c r="BS348" s="9"/>
      <c r="BT348" s="13"/>
      <c r="BU348" s="14"/>
      <c r="BV348" s="13"/>
      <c r="BW348" s="26"/>
      <c r="BX348" s="27"/>
      <c r="BZ348" s="13"/>
      <c r="CA348" s="14"/>
      <c r="CB348" s="13"/>
      <c r="CC348" s="6"/>
      <c r="CD348" s="28"/>
      <c r="CF348" s="15"/>
      <c r="CG348" s="15"/>
      <c r="CH348" s="15"/>
    </row>
    <row r="349" spans="1:86" ht="18.75">
      <c r="A349">
        <f t="shared" si="238"/>
        <v>346</v>
      </c>
      <c r="B349">
        <f t="shared" si="239"/>
        <v>26.7</v>
      </c>
      <c r="C349">
        <f t="shared" si="240"/>
        <v>1.3</v>
      </c>
      <c r="D349" s="29">
        <f t="shared" si="241"/>
        <v>1.8950248596931105</v>
      </c>
      <c r="E349">
        <f t="shared" si="242"/>
        <v>0</v>
      </c>
      <c r="F349">
        <f t="shared" si="243"/>
        <v>21.1</v>
      </c>
      <c r="G349">
        <f t="shared" si="243"/>
        <v>1.5</v>
      </c>
      <c r="H349">
        <v>2002</v>
      </c>
      <c r="I349">
        <v>346</v>
      </c>
      <c r="J349">
        <v>26</v>
      </c>
      <c r="K349">
        <v>21.1</v>
      </c>
      <c r="L349">
        <v>1.5</v>
      </c>
      <c r="M349">
        <v>10.1</v>
      </c>
      <c r="N349">
        <v>87.2</v>
      </c>
      <c r="O349">
        <v>26.7</v>
      </c>
      <c r="P349">
        <v>53.3</v>
      </c>
      <c r="Q349">
        <v>0.7</v>
      </c>
      <c r="R349">
        <v>12.31</v>
      </c>
      <c r="S349">
        <v>0</v>
      </c>
      <c r="T349">
        <v>16.3</v>
      </c>
      <c r="U349">
        <v>8.3000000000000007</v>
      </c>
      <c r="V349">
        <v>12.1</v>
      </c>
      <c r="W349">
        <v>17.100000000000001</v>
      </c>
      <c r="X349">
        <v>16.8</v>
      </c>
      <c r="Y349">
        <v>17</v>
      </c>
      <c r="Z349">
        <v>1.3</v>
      </c>
      <c r="AA349">
        <v>0.7</v>
      </c>
      <c r="AB349">
        <v>52</v>
      </c>
      <c r="AC349">
        <v>57</v>
      </c>
      <c r="AD349">
        <v>5.3</v>
      </c>
      <c r="AE349">
        <v>2.2000000000000002</v>
      </c>
      <c r="AF349">
        <v>2.5</v>
      </c>
      <c r="AG349"/>
      <c r="AH349"/>
      <c r="AI349"/>
      <c r="AJ349">
        <f t="shared" si="233"/>
        <v>346</v>
      </c>
      <c r="AK349" s="24">
        <f t="shared" si="249"/>
        <v>1.8950248596931105</v>
      </c>
      <c r="AL349" s="17">
        <f t="shared" si="250"/>
        <v>11.3</v>
      </c>
      <c r="AM349" s="24">
        <f t="shared" si="251"/>
        <v>1.1973</v>
      </c>
      <c r="AN349" s="17">
        <f t="shared" si="244"/>
        <v>97.652997058114977</v>
      </c>
      <c r="AO349" s="18">
        <f t="shared" si="252"/>
        <v>6.4969136818256085E-2</v>
      </c>
      <c r="AP349" s="24">
        <f t="shared" si="253"/>
        <v>8.8828687303703149E-2</v>
      </c>
      <c r="AQ349" s="24">
        <f t="shared" si="254"/>
        <v>2.5023227554890153</v>
      </c>
      <c r="AR349" s="24">
        <f t="shared" si="255"/>
        <v>0.68078699383700858</v>
      </c>
      <c r="AS349" s="24">
        <f t="shared" si="256"/>
        <v>1.5915548746630119</v>
      </c>
      <c r="AT349" s="24">
        <f t="shared" si="257"/>
        <v>0.5936462586258715</v>
      </c>
      <c r="AU349" s="24">
        <f t="shared" si="258"/>
        <v>0.66812017571556703</v>
      </c>
      <c r="AV349" s="24">
        <f t="shared" si="259"/>
        <v>0.63088321717071927</v>
      </c>
      <c r="AW349" s="24">
        <f t="shared" si="260"/>
        <v>0.96067165749229266</v>
      </c>
      <c r="AX349" s="24">
        <f t="shared" si="261"/>
        <v>9.4786999999999999</v>
      </c>
      <c r="AY349" s="24">
        <f t="shared" si="262"/>
        <v>1.0312505958515106</v>
      </c>
      <c r="AZ349" s="24">
        <f t="shared" si="263"/>
        <v>-0.40463232123825377</v>
      </c>
      <c r="BA349" s="24">
        <f t="shared" si="245"/>
        <v>1.2843644046283442</v>
      </c>
      <c r="BB349" s="24">
        <f t="shared" si="246"/>
        <v>-0.21679017859041441</v>
      </c>
      <c r="BC349" s="24">
        <f t="shared" si="247"/>
        <v>0.76731378312363052</v>
      </c>
      <c r="BD349" s="24">
        <f t="shared" si="264"/>
        <v>17.737414763322175</v>
      </c>
      <c r="BE349" s="24">
        <f t="shared" si="248"/>
        <v>13.41090455425263</v>
      </c>
      <c r="BF349" s="18">
        <f t="shared" si="265"/>
        <v>0.91790974652015322</v>
      </c>
      <c r="BG349" s="25">
        <f t="shared" si="266"/>
        <v>7497645846.4755507</v>
      </c>
      <c r="BH349" s="25">
        <f t="shared" si="267"/>
        <v>5690909285.278966</v>
      </c>
      <c r="BI349" s="24">
        <f t="shared" si="268"/>
        <v>32.331742905496192</v>
      </c>
      <c r="BJ349" s="18">
        <f t="shared" si="269"/>
        <v>0.22880057978322865</v>
      </c>
      <c r="BK349" s="18">
        <f t="shared" si="270"/>
        <v>0.88917815780220699</v>
      </c>
      <c r="BL349" s="24">
        <f t="shared" si="271"/>
        <v>6.5777145593940292</v>
      </c>
      <c r="BM349" s="24">
        <f t="shared" si="272"/>
        <v>2.9009854406059707</v>
      </c>
      <c r="BN349" s="24">
        <f t="shared" si="273"/>
        <v>0.23566088063411622</v>
      </c>
      <c r="BO349" s="24">
        <f t="shared" si="274"/>
        <v>0.10513781725908276</v>
      </c>
      <c r="BP349" s="24">
        <f t="shared" si="275"/>
        <v>0.23643205716439125</v>
      </c>
      <c r="BQ349" s="24">
        <f t="shared" si="276"/>
        <v>0.18024559027620857</v>
      </c>
      <c r="BS349" s="9"/>
      <c r="BT349" s="13"/>
      <c r="BU349" s="14"/>
      <c r="BV349" s="13"/>
      <c r="BW349" s="26"/>
      <c r="BX349" s="27"/>
      <c r="BZ349" s="13"/>
      <c r="CA349" s="14"/>
      <c r="CB349" s="13"/>
      <c r="CC349" s="6"/>
      <c r="CD349" s="28"/>
      <c r="CF349" s="15"/>
      <c r="CG349" s="15"/>
      <c r="CH349" s="15"/>
    </row>
    <row r="350" spans="1:86" ht="18.75">
      <c r="A350">
        <f t="shared" si="238"/>
        <v>347</v>
      </c>
      <c r="B350">
        <f t="shared" si="239"/>
        <v>29.9</v>
      </c>
      <c r="C350">
        <f t="shared" si="240"/>
        <v>1.5</v>
      </c>
      <c r="D350" s="29">
        <f t="shared" si="241"/>
        <v>1.8400269614479265</v>
      </c>
      <c r="E350">
        <f t="shared" si="242"/>
        <v>0</v>
      </c>
      <c r="F350">
        <f t="shared" si="243"/>
        <v>18.5</v>
      </c>
      <c r="G350">
        <f t="shared" si="243"/>
        <v>1.1000000000000001</v>
      </c>
      <c r="H350">
        <v>2002</v>
      </c>
      <c r="I350">
        <v>347</v>
      </c>
      <c r="J350">
        <v>26</v>
      </c>
      <c r="K350">
        <v>18.5</v>
      </c>
      <c r="L350">
        <v>1.1000000000000001</v>
      </c>
      <c r="M350">
        <v>9.4</v>
      </c>
      <c r="N350">
        <v>81.7</v>
      </c>
      <c r="O350">
        <v>29.9</v>
      </c>
      <c r="P350">
        <v>54.6</v>
      </c>
      <c r="Q350">
        <v>0.6</v>
      </c>
      <c r="R350">
        <v>10.14</v>
      </c>
      <c r="S350">
        <v>0</v>
      </c>
      <c r="T350">
        <v>15</v>
      </c>
      <c r="U350">
        <v>8.1999999999999993</v>
      </c>
      <c r="V350">
        <v>11.5</v>
      </c>
      <c r="W350">
        <v>16.899999999999999</v>
      </c>
      <c r="X350">
        <v>16.600000000000001</v>
      </c>
      <c r="Y350">
        <v>16.8</v>
      </c>
      <c r="Z350">
        <v>1.5</v>
      </c>
      <c r="AA350">
        <v>0.9</v>
      </c>
      <c r="AB350">
        <v>53</v>
      </c>
      <c r="AC350">
        <v>52</v>
      </c>
      <c r="AD350">
        <v>6.2</v>
      </c>
      <c r="AE350">
        <v>1.9</v>
      </c>
      <c r="AF350">
        <v>1.5</v>
      </c>
      <c r="AG350"/>
      <c r="AH350"/>
      <c r="AI350"/>
      <c r="AJ350">
        <f t="shared" si="233"/>
        <v>347</v>
      </c>
      <c r="AK350" s="24">
        <f t="shared" si="249"/>
        <v>1.8400269614479265</v>
      </c>
      <c r="AL350" s="17">
        <f t="shared" si="250"/>
        <v>9.8000000000000007</v>
      </c>
      <c r="AM350" s="24">
        <f t="shared" si="251"/>
        <v>1.3815</v>
      </c>
      <c r="AN350" s="17">
        <f t="shared" si="244"/>
        <v>97.633951385408608</v>
      </c>
      <c r="AO350" s="18">
        <f t="shared" si="252"/>
        <v>6.4956465615598369E-2</v>
      </c>
      <c r="AP350" s="24">
        <f t="shared" si="253"/>
        <v>8.1348546289969931E-2</v>
      </c>
      <c r="AQ350" s="24">
        <f t="shared" si="254"/>
        <v>2.1297773032821605</v>
      </c>
      <c r="AR350" s="24">
        <f t="shared" si="255"/>
        <v>0.66146361352234562</v>
      </c>
      <c r="AS350" s="24">
        <f t="shared" si="256"/>
        <v>1.3956204584022531</v>
      </c>
      <c r="AT350" s="24">
        <f t="shared" si="257"/>
        <v>0.54041577224775639</v>
      </c>
      <c r="AU350" s="24">
        <f t="shared" si="258"/>
        <v>0.63680341368136595</v>
      </c>
      <c r="AV350" s="24">
        <f t="shared" si="259"/>
        <v>0.58860959296456117</v>
      </c>
      <c r="AW350" s="24">
        <f t="shared" si="260"/>
        <v>0.80701086543769196</v>
      </c>
      <c r="AX350" s="24">
        <f t="shared" si="261"/>
        <v>7.8078000000000003</v>
      </c>
      <c r="AY350" s="24">
        <f t="shared" si="262"/>
        <v>1.031428459999103</v>
      </c>
      <c r="AZ350" s="24">
        <f t="shared" si="263"/>
        <v>-0.40559850676158615</v>
      </c>
      <c r="BA350" s="24">
        <f t="shared" si="245"/>
        <v>1.2835776390402376</v>
      </c>
      <c r="BB350" s="24">
        <f t="shared" si="246"/>
        <v>-0.2172791666854576</v>
      </c>
      <c r="BC350" s="24">
        <f t="shared" si="247"/>
        <v>0.76699592377333603</v>
      </c>
      <c r="BD350" s="24">
        <f t="shared" si="264"/>
        <v>17.704314957396576</v>
      </c>
      <c r="BE350" s="24">
        <f t="shared" si="248"/>
        <v>13.385878452988402</v>
      </c>
      <c r="BF350" s="18">
        <f t="shared" si="265"/>
        <v>0.75751472237044271</v>
      </c>
      <c r="BG350" s="25">
        <f t="shared" si="266"/>
        <v>7236148749.5366955</v>
      </c>
      <c r="BH350" s="25">
        <f t="shared" si="267"/>
        <v>5657829903.0534687</v>
      </c>
      <c r="BI350" s="24">
        <f t="shared" si="268"/>
        <v>31.609588666824784</v>
      </c>
      <c r="BJ350" s="18">
        <f t="shared" si="269"/>
        <v>0.232590745174797</v>
      </c>
      <c r="BK350" s="18">
        <f t="shared" si="270"/>
        <v>0.67264487520009764</v>
      </c>
      <c r="BL350" s="24">
        <f t="shared" si="271"/>
        <v>4.9453508954934664</v>
      </c>
      <c r="BM350" s="24">
        <f t="shared" si="272"/>
        <v>2.8624491045065339</v>
      </c>
      <c r="BN350" s="24">
        <f t="shared" si="273"/>
        <v>0.2822928110953189</v>
      </c>
      <c r="BO350" s="24">
        <f t="shared" si="274"/>
        <v>9.5005277980098154E-2</v>
      </c>
      <c r="BP350" s="24">
        <f t="shared" si="275"/>
        <v>0.23034040182811311</v>
      </c>
      <c r="BQ350" s="24">
        <f t="shared" si="276"/>
        <v>0.17681571336987101</v>
      </c>
      <c r="BS350" s="9"/>
      <c r="BT350" s="13"/>
      <c r="BU350" s="14"/>
      <c r="BV350" s="13"/>
      <c r="BW350" s="26"/>
      <c r="BX350" s="27"/>
      <c r="BZ350" s="13"/>
      <c r="CA350" s="14"/>
      <c r="CB350" s="13"/>
      <c r="CC350" s="6"/>
      <c r="CD350" s="28"/>
      <c r="CF350" s="15"/>
      <c r="CG350" s="15"/>
      <c r="CH350" s="15"/>
    </row>
    <row r="351" spans="1:86" ht="18.75">
      <c r="A351">
        <f t="shared" si="238"/>
        <v>348</v>
      </c>
      <c r="B351">
        <f t="shared" si="239"/>
        <v>26.9</v>
      </c>
      <c r="C351">
        <f t="shared" si="240"/>
        <v>1.8</v>
      </c>
      <c r="D351" s="29">
        <f t="shared" si="241"/>
        <v>2.134954826860298</v>
      </c>
      <c r="E351">
        <f t="shared" si="242"/>
        <v>0</v>
      </c>
      <c r="F351">
        <f t="shared" si="243"/>
        <v>19.7</v>
      </c>
      <c r="G351">
        <f t="shared" si="243"/>
        <v>2</v>
      </c>
      <c r="H351">
        <v>2002</v>
      </c>
      <c r="I351">
        <v>348</v>
      </c>
      <c r="J351">
        <v>26</v>
      </c>
      <c r="K351">
        <v>19.7</v>
      </c>
      <c r="L351">
        <v>2</v>
      </c>
      <c r="M351">
        <v>10.6</v>
      </c>
      <c r="N351">
        <v>87.8</v>
      </c>
      <c r="O351">
        <v>26.9</v>
      </c>
      <c r="P351">
        <v>52</v>
      </c>
      <c r="Q351">
        <v>0.7</v>
      </c>
      <c r="R351">
        <v>10.79</v>
      </c>
      <c r="S351">
        <v>0</v>
      </c>
      <c r="T351">
        <v>15.4</v>
      </c>
      <c r="U351">
        <v>8.1</v>
      </c>
      <c r="V351">
        <v>11.6</v>
      </c>
      <c r="W351">
        <v>16.600000000000001</v>
      </c>
      <c r="X351">
        <v>16.3</v>
      </c>
      <c r="Y351">
        <v>16.5</v>
      </c>
      <c r="Z351">
        <v>1.8</v>
      </c>
      <c r="AA351">
        <v>1.1000000000000001</v>
      </c>
      <c r="AB351">
        <v>62</v>
      </c>
      <c r="AC351">
        <v>50</v>
      </c>
      <c r="AD351">
        <v>6.1</v>
      </c>
      <c r="AE351">
        <v>2.2999999999999998</v>
      </c>
      <c r="AF351">
        <v>1.9</v>
      </c>
      <c r="AG351"/>
      <c r="AH351"/>
      <c r="AI351"/>
      <c r="AJ351">
        <f t="shared" si="233"/>
        <v>348</v>
      </c>
      <c r="AK351" s="24">
        <f t="shared" si="249"/>
        <v>2.134954826860298</v>
      </c>
      <c r="AL351" s="17">
        <f t="shared" si="250"/>
        <v>10.85</v>
      </c>
      <c r="AM351" s="24">
        <f t="shared" si="251"/>
        <v>1.6578000000000002</v>
      </c>
      <c r="AN351" s="17">
        <f t="shared" si="244"/>
        <v>97.647304164918324</v>
      </c>
      <c r="AO351" s="18">
        <f t="shared" si="252"/>
        <v>6.4965349301557909E-2</v>
      </c>
      <c r="AP351" s="24">
        <f t="shared" si="253"/>
        <v>8.6525484576527964E-2</v>
      </c>
      <c r="AQ351" s="24">
        <f t="shared" si="254"/>
        <v>2.2952083710657747</v>
      </c>
      <c r="AR351" s="24">
        <f t="shared" si="255"/>
        <v>0.70564143414402813</v>
      </c>
      <c r="AS351" s="24">
        <f t="shared" si="256"/>
        <v>1.5004249026049015</v>
      </c>
      <c r="AT351" s="24">
        <f t="shared" si="257"/>
        <v>0.61955317917845665</v>
      </c>
      <c r="AU351" s="24">
        <f t="shared" si="258"/>
        <v>0.61741105181669331</v>
      </c>
      <c r="AV351" s="24">
        <f t="shared" si="259"/>
        <v>0.61848211549757504</v>
      </c>
      <c r="AW351" s="24">
        <f t="shared" si="260"/>
        <v>0.88194278710732643</v>
      </c>
      <c r="AX351" s="24">
        <f t="shared" si="261"/>
        <v>8.3082999999999991</v>
      </c>
      <c r="AY351" s="24">
        <f t="shared" si="262"/>
        <v>1.0315970112157162</v>
      </c>
      <c r="AZ351" s="24">
        <f t="shared" si="263"/>
        <v>-0.40644450469383236</v>
      </c>
      <c r="BA351" s="24">
        <f t="shared" si="245"/>
        <v>1.2828880557480744</v>
      </c>
      <c r="BB351" s="24">
        <f t="shared" si="246"/>
        <v>-0.21770716110124225</v>
      </c>
      <c r="BC351" s="24">
        <f t="shared" si="247"/>
        <v>0.76671701623703181</v>
      </c>
      <c r="BD351" s="24">
        <f t="shared" si="264"/>
        <v>17.675542789659822</v>
      </c>
      <c r="BE351" s="24">
        <f t="shared" si="248"/>
        <v>13.364124392405998</v>
      </c>
      <c r="BF351" s="18">
        <f t="shared" si="265"/>
        <v>0.80738548094713081</v>
      </c>
      <c r="BG351" s="25">
        <f t="shared" si="266"/>
        <v>7355974789.7068176</v>
      </c>
      <c r="BH351" s="25">
        <f t="shared" si="267"/>
        <v>5732462245.5062571</v>
      </c>
      <c r="BI351" s="24">
        <f t="shared" si="268"/>
        <v>32.086303391824849</v>
      </c>
      <c r="BJ351" s="18">
        <f t="shared" si="269"/>
        <v>0.22989891252238936</v>
      </c>
      <c r="BK351" s="18">
        <f t="shared" si="270"/>
        <v>0.73997039927862673</v>
      </c>
      <c r="BL351" s="24">
        <f t="shared" si="271"/>
        <v>5.4584702770500666</v>
      </c>
      <c r="BM351" s="24">
        <f t="shared" si="272"/>
        <v>2.8498297229499325</v>
      </c>
      <c r="BN351" s="24">
        <f t="shared" si="273"/>
        <v>0.26411767589897428</v>
      </c>
      <c r="BO351" s="24">
        <f t="shared" si="274"/>
        <v>0.1006058222774448</v>
      </c>
      <c r="BP351" s="24">
        <f t="shared" si="275"/>
        <v>0.30099771834520861</v>
      </c>
      <c r="BQ351" s="24">
        <f t="shared" si="276"/>
        <v>0.18810868294260757</v>
      </c>
      <c r="BS351" s="9"/>
      <c r="BT351" s="13"/>
      <c r="BU351" s="14"/>
      <c r="BV351" s="13"/>
      <c r="BW351" s="26"/>
      <c r="BX351" s="27"/>
      <c r="BZ351" s="13"/>
      <c r="CA351" s="14"/>
      <c r="CB351" s="13"/>
      <c r="CC351" s="6"/>
      <c r="CD351" s="28"/>
      <c r="CF351" s="15"/>
      <c r="CG351" s="15"/>
      <c r="CH351" s="15"/>
    </row>
    <row r="352" spans="1:86" ht="18.75">
      <c r="A352">
        <f t="shared" si="238"/>
        <v>349</v>
      </c>
      <c r="B352">
        <f t="shared" si="239"/>
        <v>25.6</v>
      </c>
      <c r="C352">
        <f t="shared" si="240"/>
        <v>2</v>
      </c>
      <c r="D352" s="29">
        <f t="shared" si="241"/>
        <v>2.4298449412192102</v>
      </c>
      <c r="E352">
        <f t="shared" si="242"/>
        <v>0</v>
      </c>
      <c r="F352">
        <f t="shared" si="243"/>
        <v>20.8</v>
      </c>
      <c r="G352">
        <f t="shared" si="243"/>
        <v>6.8</v>
      </c>
      <c r="H352">
        <v>2002</v>
      </c>
      <c r="I352">
        <v>349</v>
      </c>
      <c r="J352">
        <v>26</v>
      </c>
      <c r="K352">
        <v>20.8</v>
      </c>
      <c r="L352">
        <v>6.8</v>
      </c>
      <c r="M352">
        <v>13.6</v>
      </c>
      <c r="N352">
        <v>74.2</v>
      </c>
      <c r="O352">
        <v>25.6</v>
      </c>
      <c r="P352">
        <v>45.4</v>
      </c>
      <c r="Q352">
        <v>0.9</v>
      </c>
      <c r="R352">
        <v>10.42</v>
      </c>
      <c r="S352">
        <v>0</v>
      </c>
      <c r="T352">
        <v>16.8</v>
      </c>
      <c r="U352">
        <v>11.1</v>
      </c>
      <c r="V352">
        <v>13.4</v>
      </c>
      <c r="W352">
        <v>16.399999999999999</v>
      </c>
      <c r="X352">
        <v>16.3</v>
      </c>
      <c r="Y352">
        <v>16.399999999999999</v>
      </c>
      <c r="Z352">
        <v>2</v>
      </c>
      <c r="AA352">
        <v>1.2</v>
      </c>
      <c r="AB352">
        <v>77</v>
      </c>
      <c r="AC352">
        <v>52</v>
      </c>
      <c r="AD352">
        <v>10.6</v>
      </c>
      <c r="AE352">
        <v>2.5</v>
      </c>
      <c r="AF352">
        <v>2.8</v>
      </c>
      <c r="AG352"/>
      <c r="AH352"/>
      <c r="AI352"/>
      <c r="AJ352">
        <f t="shared" si="233"/>
        <v>349</v>
      </c>
      <c r="AK352" s="24">
        <f t="shared" si="249"/>
        <v>2.4298449412192102</v>
      </c>
      <c r="AL352" s="17">
        <f t="shared" si="250"/>
        <v>13.8</v>
      </c>
      <c r="AM352" s="24">
        <f t="shared" si="251"/>
        <v>1.8420000000000001</v>
      </c>
      <c r="AN352" s="17">
        <f t="shared" si="244"/>
        <v>97.684303911943445</v>
      </c>
      <c r="AO352" s="18">
        <f t="shared" si="252"/>
        <v>6.4989965459782778E-2</v>
      </c>
      <c r="AP352" s="24">
        <f t="shared" si="253"/>
        <v>0.10259870557099535</v>
      </c>
      <c r="AQ352" s="24">
        <f t="shared" si="254"/>
        <v>2.4566163260716172</v>
      </c>
      <c r="AR352" s="24">
        <f t="shared" si="255"/>
        <v>0.98818258572263085</v>
      </c>
      <c r="AS352" s="24">
        <f t="shared" si="256"/>
        <v>1.7223994558971241</v>
      </c>
      <c r="AT352" s="24">
        <f t="shared" si="257"/>
        <v>0.7332314786061922</v>
      </c>
      <c r="AU352" s="24">
        <f t="shared" si="258"/>
        <v>0.628893779474334</v>
      </c>
      <c r="AV352" s="24">
        <f t="shared" si="259"/>
        <v>0.68106262904026305</v>
      </c>
      <c r="AW352" s="24">
        <f t="shared" si="260"/>
        <v>1.041336826856861</v>
      </c>
      <c r="AX352" s="24">
        <f t="shared" si="261"/>
        <v>8.0234000000000005</v>
      </c>
      <c r="AY352" s="24">
        <f t="shared" si="262"/>
        <v>1.031756199555987</v>
      </c>
      <c r="AZ352" s="24">
        <f t="shared" si="263"/>
        <v>-0.40717006434754704</v>
      </c>
      <c r="BA352" s="24">
        <f t="shared" si="245"/>
        <v>1.282296130751821</v>
      </c>
      <c r="BB352" s="24">
        <f t="shared" si="246"/>
        <v>-0.21807410110399461</v>
      </c>
      <c r="BC352" s="24">
        <f t="shared" si="247"/>
        <v>0.76647737750577094</v>
      </c>
      <c r="BD352" s="24">
        <f t="shared" si="264"/>
        <v>17.651109512240279</v>
      </c>
      <c r="BE352" s="24">
        <f t="shared" si="248"/>
        <v>13.345650880014629</v>
      </c>
      <c r="BF352" s="18">
        <f t="shared" si="265"/>
        <v>0.78077870413979977</v>
      </c>
      <c r="BG352" s="25">
        <f t="shared" si="266"/>
        <v>7467116976.2703438</v>
      </c>
      <c r="BH352" s="25">
        <f t="shared" si="267"/>
        <v>6143048432.568326</v>
      </c>
      <c r="BI352" s="24">
        <f t="shared" si="268"/>
        <v>33.365320499767996</v>
      </c>
      <c r="BJ352" s="18">
        <f t="shared" si="269"/>
        <v>0.22446287380590968</v>
      </c>
      <c r="BK352" s="18">
        <f t="shared" si="270"/>
        <v>0.70405125058872986</v>
      </c>
      <c r="BL352" s="24">
        <f t="shared" si="271"/>
        <v>5.2728339400725996</v>
      </c>
      <c r="BM352" s="24">
        <f t="shared" si="272"/>
        <v>2.7505660599274009</v>
      </c>
      <c r="BN352" s="24">
        <f t="shared" si="273"/>
        <v>0.26396987139418437</v>
      </c>
      <c r="BO352" s="24">
        <f t="shared" si="274"/>
        <v>0.11513944307311416</v>
      </c>
      <c r="BP352" s="24">
        <f t="shared" si="275"/>
        <v>0.39097438507787985</v>
      </c>
      <c r="BQ352" s="24">
        <f t="shared" si="276"/>
        <v>0.20829058659893088</v>
      </c>
      <c r="BS352" s="9"/>
      <c r="BT352" s="13"/>
      <c r="BU352" s="14"/>
      <c r="BV352" s="13"/>
      <c r="BW352" s="26"/>
      <c r="BX352" s="27"/>
      <c r="BZ352" s="13"/>
      <c r="CA352" s="14"/>
      <c r="CB352" s="13"/>
      <c r="CC352" s="6"/>
      <c r="CD352" s="28"/>
      <c r="CF352" s="15"/>
      <c r="CG352" s="15"/>
      <c r="CH352" s="15"/>
    </row>
    <row r="353" spans="1:86" ht="18.75">
      <c r="A353">
        <f t="shared" si="238"/>
        <v>350</v>
      </c>
      <c r="B353">
        <f t="shared" si="239"/>
        <v>30.6</v>
      </c>
      <c r="C353">
        <f t="shared" si="240"/>
        <v>1.9</v>
      </c>
      <c r="D353" s="29">
        <f t="shared" si="241"/>
        <v>2.0694182456831034</v>
      </c>
      <c r="E353">
        <f t="shared" si="242"/>
        <v>0</v>
      </c>
      <c r="F353">
        <f t="shared" si="243"/>
        <v>18.600000000000001</v>
      </c>
      <c r="G353">
        <f t="shared" si="243"/>
        <v>3.9</v>
      </c>
      <c r="H353">
        <v>2002</v>
      </c>
      <c r="I353">
        <v>350</v>
      </c>
      <c r="J353">
        <v>26</v>
      </c>
      <c r="K353">
        <v>18.600000000000001</v>
      </c>
      <c r="L353">
        <v>3.9</v>
      </c>
      <c r="M353">
        <v>12</v>
      </c>
      <c r="N353">
        <v>79.900000000000006</v>
      </c>
      <c r="O353">
        <v>30.6</v>
      </c>
      <c r="P353">
        <v>49.6</v>
      </c>
      <c r="Q353">
        <v>0.8</v>
      </c>
      <c r="R353">
        <v>8.01</v>
      </c>
      <c r="S353">
        <v>0</v>
      </c>
      <c r="T353">
        <v>15.4</v>
      </c>
      <c r="U353">
        <v>9.8000000000000007</v>
      </c>
      <c r="V353">
        <v>12.7</v>
      </c>
      <c r="W353">
        <v>16.5</v>
      </c>
      <c r="X353">
        <v>16.399999999999999</v>
      </c>
      <c r="Y353">
        <v>16.399999999999999</v>
      </c>
      <c r="Z353">
        <v>1.9</v>
      </c>
      <c r="AA353">
        <v>1.4</v>
      </c>
      <c r="AB353">
        <v>83</v>
      </c>
      <c r="AC353">
        <v>41</v>
      </c>
      <c r="AD353">
        <v>6.4</v>
      </c>
      <c r="AE353">
        <v>1.9</v>
      </c>
      <c r="AF353">
        <v>1.7</v>
      </c>
      <c r="AG353"/>
      <c r="AH353"/>
      <c r="AI353"/>
      <c r="AJ353">
        <f t="shared" si="233"/>
        <v>350</v>
      </c>
      <c r="AK353" s="24">
        <f t="shared" si="249"/>
        <v>2.0694182456831034</v>
      </c>
      <c r="AL353" s="17">
        <f t="shared" si="250"/>
        <v>11.25</v>
      </c>
      <c r="AM353" s="24">
        <f t="shared" si="251"/>
        <v>1.7499</v>
      </c>
      <c r="AN353" s="17">
        <f t="shared" si="244"/>
        <v>97.652365390791303</v>
      </c>
      <c r="AO353" s="18">
        <f t="shared" si="252"/>
        <v>6.4968716566118287E-2</v>
      </c>
      <c r="AP353" s="24">
        <f t="shared" si="253"/>
        <v>8.8570222500621479E-2</v>
      </c>
      <c r="AQ353" s="24">
        <f t="shared" si="254"/>
        <v>2.143152914469288</v>
      </c>
      <c r="AR353" s="24">
        <f t="shared" si="255"/>
        <v>0.80755475986901437</v>
      </c>
      <c r="AS353" s="24">
        <f t="shared" si="256"/>
        <v>1.4753538371691512</v>
      </c>
      <c r="AT353" s="24">
        <f t="shared" si="257"/>
        <v>0.6452362531353425</v>
      </c>
      <c r="AU353" s="24">
        <f t="shared" si="258"/>
        <v>0.6558047918276021</v>
      </c>
      <c r="AV353" s="24">
        <f t="shared" si="259"/>
        <v>0.6505205224814723</v>
      </c>
      <c r="AW353" s="24">
        <f t="shared" si="260"/>
        <v>0.82483331468767895</v>
      </c>
      <c r="AX353" s="24">
        <f t="shared" si="261"/>
        <v>6.1677</v>
      </c>
      <c r="AY353" s="24">
        <f t="shared" si="262"/>
        <v>1.0319059778489741</v>
      </c>
      <c r="AZ353" s="24">
        <f t="shared" si="263"/>
        <v>-0.4077749707237458</v>
      </c>
      <c r="BA353" s="24">
        <f t="shared" si="245"/>
        <v>1.2818022741688286</v>
      </c>
      <c r="BB353" s="24">
        <f t="shared" si="246"/>
        <v>-0.21837993492691651</v>
      </c>
      <c r="BC353" s="24">
        <f t="shared" si="247"/>
        <v>0.76627727984814697</v>
      </c>
      <c r="BD353" s="24">
        <f t="shared" si="264"/>
        <v>17.631024879316172</v>
      </c>
      <c r="BE353" s="24">
        <f t="shared" si="248"/>
        <v>13.33046529075337</v>
      </c>
      <c r="BF353" s="18">
        <f t="shared" si="265"/>
        <v>0.6008792510458062</v>
      </c>
      <c r="BG353" s="25">
        <f t="shared" si="266"/>
        <v>7246077942.6152897</v>
      </c>
      <c r="BH353" s="25">
        <f t="shared" si="267"/>
        <v>5892442042.5057411</v>
      </c>
      <c r="BI353" s="24">
        <f t="shared" si="268"/>
        <v>32.209081743524209</v>
      </c>
      <c r="BJ353" s="18">
        <f t="shared" si="269"/>
        <v>0.22708320656059677</v>
      </c>
      <c r="BK353" s="18">
        <f t="shared" si="270"/>
        <v>0.4611869889118384</v>
      </c>
      <c r="BL353" s="24">
        <f t="shared" si="271"/>
        <v>3.3731869237727845</v>
      </c>
      <c r="BM353" s="24">
        <f t="shared" si="272"/>
        <v>2.7945130762272155</v>
      </c>
      <c r="BN353" s="24">
        <f t="shared" si="273"/>
        <v>0.34887803698217423</v>
      </c>
      <c r="BO353" s="24">
        <f t="shared" si="274"/>
        <v>0.10098434313647499</v>
      </c>
      <c r="BP353" s="24">
        <f t="shared" si="275"/>
        <v>0.29674359881686968</v>
      </c>
      <c r="BQ353" s="24">
        <f t="shared" si="276"/>
        <v>0.19219311648721688</v>
      </c>
      <c r="BS353" s="9"/>
      <c r="BT353" s="13"/>
      <c r="BU353" s="14"/>
      <c r="BV353" s="13"/>
      <c r="BW353" s="26"/>
      <c r="BX353" s="27"/>
      <c r="BZ353" s="13"/>
      <c r="CA353" s="14"/>
      <c r="CB353" s="13"/>
      <c r="CC353" s="6"/>
      <c r="CD353" s="28"/>
      <c r="CF353" s="15"/>
      <c r="CG353" s="15"/>
      <c r="CH353" s="15"/>
    </row>
    <row r="354" spans="1:86" ht="18.75">
      <c r="A354">
        <f t="shared" si="238"/>
        <v>351</v>
      </c>
      <c r="B354">
        <f t="shared" si="239"/>
        <v>30.5</v>
      </c>
      <c r="C354">
        <f t="shared" si="240"/>
        <v>3.3</v>
      </c>
      <c r="D354" s="29">
        <f t="shared" si="241"/>
        <v>2.6189705252341491</v>
      </c>
      <c r="E354">
        <f t="shared" si="242"/>
        <v>0.25</v>
      </c>
      <c r="F354">
        <f t="shared" si="243"/>
        <v>18.5</v>
      </c>
      <c r="G354">
        <f t="shared" si="243"/>
        <v>10.199999999999999</v>
      </c>
      <c r="H354">
        <v>2002</v>
      </c>
      <c r="I354">
        <v>351</v>
      </c>
      <c r="J354">
        <v>26</v>
      </c>
      <c r="K354">
        <v>18.5</v>
      </c>
      <c r="L354">
        <v>10.199999999999999</v>
      </c>
      <c r="M354">
        <v>14</v>
      </c>
      <c r="N354">
        <v>92.5</v>
      </c>
      <c r="O354">
        <v>30.5</v>
      </c>
      <c r="P354">
        <v>54</v>
      </c>
      <c r="Q354">
        <v>0.8</v>
      </c>
      <c r="R354">
        <v>11.22</v>
      </c>
      <c r="S354">
        <v>0.25</v>
      </c>
      <c r="T354">
        <v>17.100000000000001</v>
      </c>
      <c r="U354">
        <v>12.9</v>
      </c>
      <c r="V354">
        <v>14.5</v>
      </c>
      <c r="W354">
        <v>16.600000000000001</v>
      </c>
      <c r="X354">
        <v>16.399999999999999</v>
      </c>
      <c r="Y354">
        <v>16.5</v>
      </c>
      <c r="Z354">
        <v>3.3</v>
      </c>
      <c r="AA354">
        <v>2.7</v>
      </c>
      <c r="AB354">
        <v>263</v>
      </c>
      <c r="AC354">
        <v>34</v>
      </c>
      <c r="AD354">
        <v>11.2</v>
      </c>
      <c r="AE354">
        <v>2.9</v>
      </c>
      <c r="AF354">
        <v>2.2000000000000002</v>
      </c>
      <c r="AG354"/>
      <c r="AH354"/>
      <c r="AI354"/>
      <c r="AJ354">
        <f t="shared" si="233"/>
        <v>351</v>
      </c>
      <c r="AK354" s="24">
        <f t="shared" si="249"/>
        <v>2.6189705252341491</v>
      </c>
      <c r="AL354" s="17">
        <f t="shared" si="250"/>
        <v>14.35</v>
      </c>
      <c r="AM354" s="24">
        <f t="shared" si="251"/>
        <v>3.0392999999999999</v>
      </c>
      <c r="AN354" s="17">
        <f t="shared" si="244"/>
        <v>97.691119431955826</v>
      </c>
      <c r="AO354" s="18">
        <f t="shared" si="252"/>
        <v>6.4994499866974684E-2</v>
      </c>
      <c r="AP354" s="24">
        <f t="shared" si="253"/>
        <v>0.10586025505334089</v>
      </c>
      <c r="AQ354" s="24">
        <f t="shared" si="254"/>
        <v>2.1297773032821605</v>
      </c>
      <c r="AR354" s="24">
        <f t="shared" si="255"/>
        <v>1.2445171553891614</v>
      </c>
      <c r="AS354" s="24">
        <f t="shared" si="256"/>
        <v>1.6871472293356611</v>
      </c>
      <c r="AT354" s="24">
        <f t="shared" si="257"/>
        <v>1.1511783687349741</v>
      </c>
      <c r="AU354" s="24">
        <f t="shared" si="258"/>
        <v>0.64958207750105901</v>
      </c>
      <c r="AV354" s="24">
        <f t="shared" si="259"/>
        <v>0.90038022311801658</v>
      </c>
      <c r="AW354" s="24">
        <f t="shared" si="260"/>
        <v>0.7867670062176445</v>
      </c>
      <c r="AX354" s="24">
        <f t="shared" si="261"/>
        <v>8.6394000000000002</v>
      </c>
      <c r="AY354" s="24">
        <f t="shared" si="262"/>
        <v>1.0320463017121373</v>
      </c>
      <c r="AZ354" s="24">
        <f t="shared" si="263"/>
        <v>-0.40825904457561446</v>
      </c>
      <c r="BA354" s="24">
        <f t="shared" si="245"/>
        <v>1.2814068292528809</v>
      </c>
      <c r="BB354" s="24">
        <f t="shared" si="246"/>
        <v>-0.21862461963825208</v>
      </c>
      <c r="BC354" s="24">
        <f t="shared" si="247"/>
        <v>0.76611695054273021</v>
      </c>
      <c r="BD354" s="24">
        <f t="shared" si="264"/>
        <v>17.61529715171412</v>
      </c>
      <c r="BE354" s="24">
        <f t="shared" si="248"/>
        <v>13.318573870468011</v>
      </c>
      <c r="BF354" s="18">
        <f t="shared" si="265"/>
        <v>0.8424325388830638</v>
      </c>
      <c r="BG354" s="25">
        <f t="shared" si="266"/>
        <v>7236148749.5366955</v>
      </c>
      <c r="BH354" s="25">
        <f t="shared" si="267"/>
        <v>6446948120.31779</v>
      </c>
      <c r="BI354" s="24">
        <f t="shared" si="268"/>
        <v>33.544111976448271</v>
      </c>
      <c r="BJ354" s="18">
        <f t="shared" si="269"/>
        <v>0.20715628591042359</v>
      </c>
      <c r="BK354" s="18">
        <f t="shared" si="270"/>
        <v>0.78728392749213627</v>
      </c>
      <c r="BL354" s="24">
        <f t="shared" si="271"/>
        <v>5.4707365397668068</v>
      </c>
      <c r="BM354" s="24">
        <f t="shared" si="272"/>
        <v>3.1686634602331933</v>
      </c>
      <c r="BN354" s="24">
        <f t="shared" si="273"/>
        <v>0.28241207310456268</v>
      </c>
      <c r="BO354" s="24">
        <f t="shared" si="274"/>
        <v>0.13685769300802292</v>
      </c>
      <c r="BP354" s="24">
        <f t="shared" si="275"/>
        <v>0.48650338926227171</v>
      </c>
      <c r="BQ354" s="24">
        <f t="shared" si="276"/>
        <v>0.23801760129185229</v>
      </c>
      <c r="BS354" s="9"/>
      <c r="BT354" s="13"/>
      <c r="BU354" s="14"/>
      <c r="BV354" s="13"/>
      <c r="BW354" s="26"/>
      <c r="BX354" s="27"/>
      <c r="BZ354" s="13"/>
      <c r="CA354" s="14"/>
      <c r="CB354" s="13"/>
      <c r="CC354" s="6"/>
      <c r="CD354" s="28"/>
      <c r="CF354" s="15"/>
      <c r="CG354" s="15"/>
      <c r="CH354" s="15"/>
    </row>
    <row r="355" spans="1:86" ht="18.75">
      <c r="A355">
        <f t="shared" si="238"/>
        <v>352</v>
      </c>
      <c r="B355">
        <f t="shared" si="239"/>
        <v>26.5</v>
      </c>
      <c r="C355">
        <f t="shared" si="240"/>
        <v>3.1</v>
      </c>
      <c r="D355" s="29">
        <f t="shared" si="241"/>
        <v>2.3739610598096208</v>
      </c>
      <c r="E355">
        <f t="shared" si="242"/>
        <v>0</v>
      </c>
      <c r="F355">
        <f t="shared" si="243"/>
        <v>14.8</v>
      </c>
      <c r="G355">
        <f t="shared" si="243"/>
        <v>2.7</v>
      </c>
      <c r="H355">
        <v>2002</v>
      </c>
      <c r="I355">
        <v>352</v>
      </c>
      <c r="J355">
        <v>26</v>
      </c>
      <c r="K355">
        <v>14.8</v>
      </c>
      <c r="L355">
        <v>2.7</v>
      </c>
      <c r="M355">
        <v>9.1999999999999993</v>
      </c>
      <c r="N355">
        <v>86.7</v>
      </c>
      <c r="O355">
        <v>26.5</v>
      </c>
      <c r="P355">
        <v>52.6</v>
      </c>
      <c r="Q355">
        <v>0.6</v>
      </c>
      <c r="R355">
        <v>12.58</v>
      </c>
      <c r="S355">
        <v>0</v>
      </c>
      <c r="T355">
        <v>15.4</v>
      </c>
      <c r="U355">
        <v>9.8000000000000007</v>
      </c>
      <c r="V355">
        <v>12.5</v>
      </c>
      <c r="W355">
        <v>16.7</v>
      </c>
      <c r="X355">
        <v>16.5</v>
      </c>
      <c r="Y355">
        <v>16.600000000000001</v>
      </c>
      <c r="Z355">
        <v>3.1</v>
      </c>
      <c r="AA355">
        <v>2.6</v>
      </c>
      <c r="AB355">
        <v>272</v>
      </c>
      <c r="AC355">
        <v>30</v>
      </c>
      <c r="AD355">
        <v>8.8000000000000007</v>
      </c>
      <c r="AE355">
        <v>2.8</v>
      </c>
      <c r="AF355">
        <v>0.4</v>
      </c>
      <c r="AG355"/>
      <c r="AH355"/>
      <c r="AI355"/>
      <c r="AJ355">
        <f t="shared" si="233"/>
        <v>352</v>
      </c>
      <c r="AK355" s="24">
        <f t="shared" si="249"/>
        <v>2.3739610598096208</v>
      </c>
      <c r="AL355" s="17">
        <f t="shared" si="250"/>
        <v>8.75</v>
      </c>
      <c r="AM355" s="24">
        <f t="shared" si="251"/>
        <v>2.8551000000000002</v>
      </c>
      <c r="AN355" s="17">
        <f t="shared" si="244"/>
        <v>97.620500633956695</v>
      </c>
      <c r="AO355" s="18">
        <f t="shared" si="252"/>
        <v>6.4947516748305872E-2</v>
      </c>
      <c r="AP355" s="24">
        <f t="shared" si="253"/>
        <v>7.643831715504984E-2</v>
      </c>
      <c r="AQ355" s="24">
        <f t="shared" si="254"/>
        <v>1.6835115280330897</v>
      </c>
      <c r="AR355" s="24">
        <f t="shared" si="255"/>
        <v>0.74178324165807108</v>
      </c>
      <c r="AS355" s="24">
        <f t="shared" si="256"/>
        <v>1.2126473848455803</v>
      </c>
      <c r="AT355" s="24">
        <f t="shared" si="257"/>
        <v>0.64312607051754767</v>
      </c>
      <c r="AU355" s="24">
        <f t="shared" si="258"/>
        <v>0.44613055492876874</v>
      </c>
      <c r="AV355" s="24">
        <f t="shared" si="259"/>
        <v>0.54462831272315815</v>
      </c>
      <c r="AW355" s="24">
        <f t="shared" si="260"/>
        <v>0.66801907212242218</v>
      </c>
      <c r="AX355" s="24">
        <f t="shared" si="261"/>
        <v>9.6866000000000003</v>
      </c>
      <c r="AY355" s="24">
        <f t="shared" si="262"/>
        <v>1.0321771295644875</v>
      </c>
      <c r="AZ355" s="24">
        <f t="shared" si="263"/>
        <v>-0.40862214246162354</v>
      </c>
      <c r="BA355" s="24">
        <f t="shared" si="245"/>
        <v>1.2811100715693318</v>
      </c>
      <c r="BB355" s="24">
        <f t="shared" si="246"/>
        <v>-0.21880812103074174</v>
      </c>
      <c r="BC355" s="24">
        <f t="shared" si="247"/>
        <v>0.76599657165502932</v>
      </c>
      <c r="BD355" s="24">
        <f t="shared" si="264"/>
        <v>17.603933100529385</v>
      </c>
      <c r="BE355" s="24">
        <f t="shared" si="248"/>
        <v>13.309981738648258</v>
      </c>
      <c r="BF355" s="18">
        <f t="shared" si="265"/>
        <v>0.94515531628953287</v>
      </c>
      <c r="BG355" s="25">
        <f t="shared" si="266"/>
        <v>6875885872.6686783</v>
      </c>
      <c r="BH355" s="25">
        <f t="shared" si="267"/>
        <v>5791018168.7086086</v>
      </c>
      <c r="BI355" s="24">
        <f t="shared" si="268"/>
        <v>31.052915257436418</v>
      </c>
      <c r="BJ355" s="18">
        <f t="shared" si="269"/>
        <v>0.23668148796380245</v>
      </c>
      <c r="BK355" s="18">
        <f t="shared" si="270"/>
        <v>0.92595967699086945</v>
      </c>
      <c r="BL355" s="24">
        <f t="shared" si="271"/>
        <v>6.8054797147651982</v>
      </c>
      <c r="BM355" s="24">
        <f t="shared" si="272"/>
        <v>2.8811202852348021</v>
      </c>
      <c r="BN355" s="24">
        <f t="shared" si="273"/>
        <v>0.22902387005046121</v>
      </c>
      <c r="BO355" s="24">
        <f t="shared" si="274"/>
        <v>8.9853018338847193E-2</v>
      </c>
      <c r="BP355" s="24">
        <f t="shared" si="275"/>
        <v>0.39546200540824494</v>
      </c>
      <c r="BQ355" s="24">
        <f t="shared" si="276"/>
        <v>0.20443259662650567</v>
      </c>
      <c r="BS355" s="9"/>
      <c r="BT355" s="13"/>
      <c r="BU355" s="14"/>
      <c r="BV355" s="13"/>
      <c r="BW355" s="26"/>
      <c r="BX355" s="27"/>
      <c r="BZ355" s="13"/>
      <c r="CA355" s="14"/>
      <c r="CB355" s="13"/>
      <c r="CC355" s="6"/>
      <c r="CD355" s="28"/>
      <c r="CF355" s="15"/>
      <c r="CG355" s="15"/>
      <c r="CH355" s="15"/>
    </row>
    <row r="356" spans="1:86" ht="18.75">
      <c r="A356">
        <f t="shared" si="238"/>
        <v>353</v>
      </c>
      <c r="B356">
        <f t="shared" si="239"/>
        <v>24.1</v>
      </c>
      <c r="C356">
        <f t="shared" si="240"/>
        <v>2.2999999999999998</v>
      </c>
      <c r="D356" s="29">
        <f t="shared" si="241"/>
        <v>2.1380871424194599</v>
      </c>
      <c r="E356">
        <f t="shared" si="242"/>
        <v>0</v>
      </c>
      <c r="F356">
        <f t="shared" si="243"/>
        <v>15.2</v>
      </c>
      <c r="G356">
        <f t="shared" si="243"/>
        <v>-1.9</v>
      </c>
      <c r="H356">
        <v>2002</v>
      </c>
      <c r="I356">
        <v>353</v>
      </c>
      <c r="J356">
        <v>26</v>
      </c>
      <c r="K356">
        <v>15.2</v>
      </c>
      <c r="L356">
        <v>-1.9</v>
      </c>
      <c r="M356">
        <v>7.1</v>
      </c>
      <c r="N356">
        <v>85.4</v>
      </c>
      <c r="O356">
        <v>24.1</v>
      </c>
      <c r="P356">
        <v>49.7</v>
      </c>
      <c r="Q356">
        <v>0.6</v>
      </c>
      <c r="R356">
        <v>12.72</v>
      </c>
      <c r="S356">
        <v>0</v>
      </c>
      <c r="T356">
        <v>14.2</v>
      </c>
      <c r="U356">
        <v>7</v>
      </c>
      <c r="V356">
        <v>10.4</v>
      </c>
      <c r="W356">
        <v>16.600000000000001</v>
      </c>
      <c r="X356">
        <v>16.100000000000001</v>
      </c>
      <c r="Y356">
        <v>16.399999999999999</v>
      </c>
      <c r="Z356">
        <v>2.2999999999999998</v>
      </c>
      <c r="AA356">
        <v>1.5</v>
      </c>
      <c r="AB356">
        <v>76</v>
      </c>
      <c r="AC356">
        <v>48</v>
      </c>
      <c r="AD356">
        <v>6.7</v>
      </c>
      <c r="AE356">
        <v>2.5</v>
      </c>
      <c r="AF356">
        <v>0.4</v>
      </c>
      <c r="AG356"/>
      <c r="AH356"/>
      <c r="AI356"/>
      <c r="AJ356">
        <f t="shared" si="233"/>
        <v>353</v>
      </c>
      <c r="AK356" s="24">
        <f t="shared" si="249"/>
        <v>2.1380871424194599</v>
      </c>
      <c r="AL356" s="17">
        <f t="shared" si="250"/>
        <v>6.6499999999999995</v>
      </c>
      <c r="AM356" s="24">
        <f t="shared" si="251"/>
        <v>2.1183000000000001</v>
      </c>
      <c r="AN356" s="17">
        <f t="shared" si="244"/>
        <v>97.593300870814858</v>
      </c>
      <c r="AO356" s="18">
        <f t="shared" si="252"/>
        <v>6.4929420579358452E-2</v>
      </c>
      <c r="AP356" s="24">
        <f t="shared" si="253"/>
        <v>6.7373258942892492E-2</v>
      </c>
      <c r="AQ356" s="24">
        <f t="shared" si="254"/>
        <v>1.727428862466867</v>
      </c>
      <c r="AR356" s="24">
        <f t="shared" si="255"/>
        <v>0.53132668070862032</v>
      </c>
      <c r="AS356" s="24">
        <f t="shared" si="256"/>
        <v>1.1293777715877438</v>
      </c>
      <c r="AT356" s="24">
        <f t="shared" si="257"/>
        <v>0.45375298532516178</v>
      </c>
      <c r="AU356" s="24">
        <f t="shared" si="258"/>
        <v>0.41631035585451498</v>
      </c>
      <c r="AV356" s="24">
        <f t="shared" si="259"/>
        <v>0.43503167058983838</v>
      </c>
      <c r="AW356" s="24">
        <f t="shared" si="260"/>
        <v>0.69434610099790539</v>
      </c>
      <c r="AX356" s="24">
        <f t="shared" si="261"/>
        <v>9.7944000000000013</v>
      </c>
      <c r="AY356" s="24">
        <f t="shared" si="262"/>
        <v>1.0322984226389083</v>
      </c>
      <c r="AZ356" s="24">
        <f t="shared" si="263"/>
        <v>-0.40886415678803323</v>
      </c>
      <c r="BA356" s="24">
        <f t="shared" si="245"/>
        <v>1.2809122083303746</v>
      </c>
      <c r="BB356" s="24">
        <f t="shared" si="246"/>
        <v>-0.21893041353279666</v>
      </c>
      <c r="BC356" s="24">
        <f t="shared" si="247"/>
        <v>0.7659162798590271</v>
      </c>
      <c r="BD356" s="24">
        <f t="shared" si="264"/>
        <v>17.596938009718276</v>
      </c>
      <c r="BE356" s="24">
        <f t="shared" si="248"/>
        <v>13.304692890387793</v>
      </c>
      <c r="BF356" s="18">
        <f t="shared" si="265"/>
        <v>0.95605363496889029</v>
      </c>
      <c r="BG356" s="25">
        <f t="shared" si="266"/>
        <v>6914170222.6989079</v>
      </c>
      <c r="BH356" s="25">
        <f t="shared" si="267"/>
        <v>5414308899.1665573</v>
      </c>
      <c r="BI356" s="24">
        <f t="shared" si="268"/>
        <v>30.223266567253187</v>
      </c>
      <c r="BJ356" s="18">
        <f t="shared" si="269"/>
        <v>0.24766029703556097</v>
      </c>
      <c r="BK356" s="18">
        <f t="shared" si="270"/>
        <v>0.94067240720800205</v>
      </c>
      <c r="BL356" s="24">
        <f t="shared" si="271"/>
        <v>7.0410300222328104</v>
      </c>
      <c r="BM356" s="24">
        <f t="shared" si="272"/>
        <v>2.7533699777671909</v>
      </c>
      <c r="BN356" s="24">
        <f t="shared" si="273"/>
        <v>0.21645990391251499</v>
      </c>
      <c r="BO356" s="24">
        <f t="shared" si="274"/>
        <v>7.5685431458899596E-2</v>
      </c>
      <c r="BP356" s="24">
        <f t="shared" si="275"/>
        <v>0.30717387233177301</v>
      </c>
      <c r="BQ356" s="24">
        <f t="shared" si="276"/>
        <v>0.17906627667075764</v>
      </c>
      <c r="BS356" s="9"/>
      <c r="BT356" s="13"/>
      <c r="BU356" s="14"/>
      <c r="BV356" s="13"/>
      <c r="BW356" s="26"/>
      <c r="BX356" s="27"/>
      <c r="BZ356" s="13"/>
      <c r="CA356" s="14"/>
      <c r="CB356" s="13"/>
      <c r="CC356" s="6"/>
      <c r="CD356" s="28"/>
      <c r="CF356" s="15"/>
      <c r="CG356" s="15"/>
      <c r="CH356" s="15"/>
    </row>
    <row r="357" spans="1:86" ht="18.75">
      <c r="A357">
        <f t="shared" si="238"/>
        <v>354</v>
      </c>
      <c r="B357">
        <f t="shared" si="239"/>
        <v>22.5</v>
      </c>
      <c r="C357">
        <f t="shared" si="240"/>
        <v>2.8</v>
      </c>
      <c r="D357" s="29">
        <f t="shared" si="241"/>
        <v>2.5032757345272985</v>
      </c>
      <c r="E357">
        <f t="shared" si="242"/>
        <v>1.27</v>
      </c>
      <c r="F357">
        <f t="shared" si="243"/>
        <v>17</v>
      </c>
      <c r="G357">
        <f t="shared" si="243"/>
        <v>-1.7</v>
      </c>
      <c r="H357">
        <v>2002</v>
      </c>
      <c r="I357">
        <v>354</v>
      </c>
      <c r="J357">
        <v>26</v>
      </c>
      <c r="K357">
        <v>17</v>
      </c>
      <c r="L357">
        <v>-1.7</v>
      </c>
      <c r="M357">
        <v>5.8</v>
      </c>
      <c r="N357">
        <v>100</v>
      </c>
      <c r="O357">
        <v>22.5</v>
      </c>
      <c r="P357">
        <v>68.599999999999994</v>
      </c>
      <c r="Q357">
        <v>0.4</v>
      </c>
      <c r="R357">
        <v>11.58</v>
      </c>
      <c r="S357">
        <v>1.27</v>
      </c>
      <c r="T357">
        <v>13.2</v>
      </c>
      <c r="U357">
        <v>5.6</v>
      </c>
      <c r="V357">
        <v>9.1999999999999993</v>
      </c>
      <c r="W357">
        <v>16.100000000000001</v>
      </c>
      <c r="X357">
        <v>15.5</v>
      </c>
      <c r="Y357">
        <v>15.8</v>
      </c>
      <c r="Z357">
        <v>2.8</v>
      </c>
      <c r="AA357">
        <v>0.5</v>
      </c>
      <c r="AB357">
        <v>61</v>
      </c>
      <c r="AC357">
        <v>73</v>
      </c>
      <c r="AD357">
        <v>15.9</v>
      </c>
      <c r="AE357">
        <v>2.4</v>
      </c>
      <c r="AF357">
        <v>0.9</v>
      </c>
      <c r="AG357"/>
      <c r="AH357"/>
      <c r="AI357"/>
      <c r="AJ357">
        <f t="shared" si="233"/>
        <v>354</v>
      </c>
      <c r="AK357" s="24">
        <f t="shared" si="249"/>
        <v>2.5032757345272985</v>
      </c>
      <c r="AL357" s="17">
        <f t="shared" si="250"/>
        <v>7.65</v>
      </c>
      <c r="AM357" s="24">
        <f t="shared" si="251"/>
        <v>2.5787999999999998</v>
      </c>
      <c r="AN357" s="17">
        <f t="shared" si="244"/>
        <v>97.606303110259503</v>
      </c>
      <c r="AO357" s="18">
        <f t="shared" si="252"/>
        <v>6.4938071048866522E-2</v>
      </c>
      <c r="AP357" s="24">
        <f t="shared" si="253"/>
        <v>7.1568054390089925E-2</v>
      </c>
      <c r="AQ357" s="24">
        <f t="shared" si="254"/>
        <v>1.9377293518704448</v>
      </c>
      <c r="AR357" s="24">
        <f t="shared" si="255"/>
        <v>0.53923734716108329</v>
      </c>
      <c r="AS357" s="24">
        <f t="shared" si="256"/>
        <v>1.2384833495157641</v>
      </c>
      <c r="AT357" s="24">
        <f t="shared" si="257"/>
        <v>0.53923734716108329</v>
      </c>
      <c r="AU357" s="24">
        <f t="shared" si="258"/>
        <v>0.43598910417085007</v>
      </c>
      <c r="AV357" s="24">
        <f t="shared" si="259"/>
        <v>0.48761322566596665</v>
      </c>
      <c r="AW357" s="24">
        <f t="shared" si="260"/>
        <v>0.75087012384979746</v>
      </c>
      <c r="AX357" s="24">
        <f t="shared" si="261"/>
        <v>8.9166000000000007</v>
      </c>
      <c r="AY357" s="24">
        <f t="shared" si="262"/>
        <v>1.032410144993644</v>
      </c>
      <c r="AZ357" s="24">
        <f t="shared" si="263"/>
        <v>-0.40898501584077535</v>
      </c>
      <c r="BA357" s="24">
        <f t="shared" si="245"/>
        <v>1.2808133778937121</v>
      </c>
      <c r="BB357" s="24">
        <f t="shared" si="246"/>
        <v>-0.21899148014166067</v>
      </c>
      <c r="BC357" s="24">
        <f t="shared" si="247"/>
        <v>0.76587616630333022</v>
      </c>
      <c r="BD357" s="24">
        <f t="shared" si="264"/>
        <v>17.594315677623193</v>
      </c>
      <c r="BE357" s="24">
        <f t="shared" si="248"/>
        <v>13.302710197537344</v>
      </c>
      <c r="BF357" s="18">
        <f t="shared" si="265"/>
        <v>0.87049930638523121</v>
      </c>
      <c r="BG357" s="25">
        <f t="shared" si="266"/>
        <v>7088431882.5120173</v>
      </c>
      <c r="BH357" s="25">
        <f t="shared" si="267"/>
        <v>5430294447.4906006</v>
      </c>
      <c r="BI357" s="24">
        <f t="shared" si="268"/>
        <v>30.689657598001414</v>
      </c>
      <c r="BJ357" s="18">
        <f t="shared" si="269"/>
        <v>0.24223896879096996</v>
      </c>
      <c r="BK357" s="18">
        <f t="shared" si="270"/>
        <v>0.82517406362006229</v>
      </c>
      <c r="BL357" s="24">
        <f t="shared" si="271"/>
        <v>6.1345346116592712</v>
      </c>
      <c r="BM357" s="24">
        <f t="shared" si="272"/>
        <v>2.7820653883407296</v>
      </c>
      <c r="BN357" s="24">
        <f t="shared" si="273"/>
        <v>0.24024744286189376</v>
      </c>
      <c r="BO357" s="24">
        <f t="shared" si="274"/>
        <v>8.1235658868058835E-2</v>
      </c>
      <c r="BP357" s="24">
        <f t="shared" si="275"/>
        <v>0.40300627662562954</v>
      </c>
      <c r="BQ357" s="24">
        <f t="shared" si="276"/>
        <v>0.19344330663003423</v>
      </c>
      <c r="BS357" s="9"/>
      <c r="BT357" s="13"/>
      <c r="BU357" s="14"/>
      <c r="BV357" s="13"/>
      <c r="BW357" s="26"/>
      <c r="BX357" s="27"/>
      <c r="BZ357" s="13"/>
      <c r="CA357" s="14"/>
      <c r="CB357" s="13"/>
      <c r="CC357" s="6"/>
      <c r="CD357" s="28"/>
      <c r="CF357" s="15"/>
      <c r="CG357" s="15"/>
      <c r="CH357" s="15"/>
    </row>
    <row r="358" spans="1:86" ht="18.75">
      <c r="A358">
        <f t="shared" si="238"/>
        <v>355</v>
      </c>
      <c r="B358">
        <f t="shared" si="239"/>
        <v>69.5</v>
      </c>
      <c r="C358">
        <f t="shared" si="240"/>
        <v>1</v>
      </c>
      <c r="D358" s="29">
        <f t="shared" si="241"/>
        <v>0.73613385418129273</v>
      </c>
      <c r="E358">
        <f t="shared" si="242"/>
        <v>0.25</v>
      </c>
      <c r="F358">
        <f t="shared" si="243"/>
        <v>10</v>
      </c>
      <c r="G358">
        <f t="shared" si="243"/>
        <v>0.5</v>
      </c>
      <c r="H358">
        <v>2002</v>
      </c>
      <c r="I358">
        <v>355</v>
      </c>
      <c r="J358">
        <v>26</v>
      </c>
      <c r="K358">
        <v>10</v>
      </c>
      <c r="L358">
        <v>0.5</v>
      </c>
      <c r="M358">
        <v>4.5</v>
      </c>
      <c r="N358">
        <v>100</v>
      </c>
      <c r="O358">
        <v>69.5</v>
      </c>
      <c r="P358">
        <v>93.2</v>
      </c>
      <c r="Q358">
        <v>0.1</v>
      </c>
      <c r="R358">
        <v>5.22</v>
      </c>
      <c r="S358">
        <v>0.25</v>
      </c>
      <c r="T358">
        <v>10.1</v>
      </c>
      <c r="U358">
        <v>5.9</v>
      </c>
      <c r="V358">
        <v>8</v>
      </c>
      <c r="W358">
        <v>15.5</v>
      </c>
      <c r="X358">
        <v>15</v>
      </c>
      <c r="Y358">
        <v>15.3</v>
      </c>
      <c r="Z358">
        <v>1</v>
      </c>
      <c r="AA358">
        <v>0.5</v>
      </c>
      <c r="AB358">
        <v>44</v>
      </c>
      <c r="AC358">
        <v>57</v>
      </c>
      <c r="AD358">
        <v>3.4</v>
      </c>
      <c r="AE358">
        <v>0.1</v>
      </c>
      <c r="AF358">
        <v>0</v>
      </c>
      <c r="AG358"/>
      <c r="AH358"/>
      <c r="AI358"/>
      <c r="AJ358">
        <f t="shared" si="233"/>
        <v>355</v>
      </c>
      <c r="AK358" s="24">
        <f t="shared" si="249"/>
        <v>0.73613385418129273</v>
      </c>
      <c r="AL358" s="17">
        <f t="shared" si="250"/>
        <v>5.25</v>
      </c>
      <c r="AM358" s="24">
        <f t="shared" si="251"/>
        <v>0.92100000000000004</v>
      </c>
      <c r="AN358" s="17">
        <f t="shared" si="244"/>
        <v>97.574943206581381</v>
      </c>
      <c r="AO358" s="18">
        <f t="shared" si="252"/>
        <v>6.4917207112950057E-2</v>
      </c>
      <c r="AP358" s="24">
        <f t="shared" si="253"/>
        <v>6.1855052534364768E-2</v>
      </c>
      <c r="AQ358" s="24">
        <f t="shared" si="254"/>
        <v>1.2279626193393784</v>
      </c>
      <c r="AR358" s="24">
        <f t="shared" si="255"/>
        <v>0.63338699399503895</v>
      </c>
      <c r="AS358" s="24">
        <f t="shared" si="256"/>
        <v>0.9306748066672087</v>
      </c>
      <c r="AT358" s="24">
        <f t="shared" si="257"/>
        <v>0.63338699399503895</v>
      </c>
      <c r="AU358" s="24">
        <f t="shared" si="258"/>
        <v>0.85343402044086802</v>
      </c>
      <c r="AV358" s="24">
        <f t="shared" si="259"/>
        <v>0.74341050721795354</v>
      </c>
      <c r="AW358" s="24">
        <f t="shared" si="260"/>
        <v>0.18726429944925516</v>
      </c>
      <c r="AX358" s="24">
        <f t="shared" si="261"/>
        <v>4.0194000000000001</v>
      </c>
      <c r="AY358" s="24">
        <f t="shared" si="262"/>
        <v>1.03251226352295</v>
      </c>
      <c r="AZ358" s="24">
        <f t="shared" si="263"/>
        <v>-0.40898468380670427</v>
      </c>
      <c r="BA358" s="24">
        <f t="shared" si="245"/>
        <v>1.2808136494271063</v>
      </c>
      <c r="BB358" s="24">
        <f t="shared" si="246"/>
        <v>-0.21899131237876046</v>
      </c>
      <c r="BC358" s="24">
        <f t="shared" si="247"/>
        <v>0.76587627652196155</v>
      </c>
      <c r="BD358" s="24">
        <f t="shared" si="264"/>
        <v>17.59606841740063</v>
      </c>
      <c r="BE358" s="24">
        <f t="shared" si="248"/>
        <v>13.304035409028268</v>
      </c>
      <c r="BF358" s="18">
        <f t="shared" si="265"/>
        <v>0.39236215475325997</v>
      </c>
      <c r="BG358" s="25">
        <f t="shared" si="266"/>
        <v>6428765946.987731</v>
      </c>
      <c r="BH358" s="25">
        <f t="shared" si="267"/>
        <v>5608481485.0097809</v>
      </c>
      <c r="BI358" s="24">
        <f t="shared" si="268"/>
        <v>29.509312079541903</v>
      </c>
      <c r="BJ358" s="18">
        <f t="shared" si="269"/>
        <v>0.21929024090210483</v>
      </c>
      <c r="BK358" s="18">
        <f t="shared" si="270"/>
        <v>0.17968890891690104</v>
      </c>
      <c r="BL358" s="24">
        <f t="shared" si="271"/>
        <v>1.1627856450597085</v>
      </c>
      <c r="BM358" s="24">
        <f t="shared" si="272"/>
        <v>2.8566143549402918</v>
      </c>
      <c r="BN358" s="24">
        <f t="shared" si="273"/>
        <v>0.54724412929890653</v>
      </c>
      <c r="BO358" s="24">
        <f t="shared" si="274"/>
        <v>7.2091980646062925E-2</v>
      </c>
      <c r="BP358" s="24">
        <f t="shared" si="275"/>
        <v>3.6193628699722959E-2</v>
      </c>
      <c r="BQ358" s="24">
        <f t="shared" si="276"/>
        <v>0.147100433882664</v>
      </c>
      <c r="BS358" s="9"/>
      <c r="BT358" s="13"/>
      <c r="BU358" s="14"/>
      <c r="BV358" s="13"/>
      <c r="BW358" s="26"/>
      <c r="BX358" s="27"/>
      <c r="BZ358" s="13"/>
      <c r="CA358" s="14"/>
      <c r="CB358" s="13"/>
      <c r="CC358" s="6"/>
      <c r="CD358" s="28"/>
      <c r="CF358" s="15"/>
      <c r="CG358" s="15"/>
      <c r="CH358" s="15"/>
    </row>
    <row r="359" spans="1:86" ht="18.75">
      <c r="A359">
        <f t="shared" si="238"/>
        <v>356</v>
      </c>
      <c r="B359">
        <f t="shared" si="239"/>
        <v>47.8</v>
      </c>
      <c r="C359">
        <f t="shared" si="240"/>
        <v>1.4</v>
      </c>
      <c r="D359" s="29">
        <f t="shared" si="241"/>
        <v>1.1590296042271429</v>
      </c>
      <c r="E359">
        <f t="shared" si="242"/>
        <v>0</v>
      </c>
      <c r="F359">
        <f t="shared" si="243"/>
        <v>12.8</v>
      </c>
      <c r="G359">
        <f t="shared" si="243"/>
        <v>-0.7</v>
      </c>
      <c r="H359">
        <v>2002</v>
      </c>
      <c r="I359">
        <v>356</v>
      </c>
      <c r="J359">
        <v>26</v>
      </c>
      <c r="K359">
        <v>12.8</v>
      </c>
      <c r="L359">
        <v>-0.7</v>
      </c>
      <c r="M359">
        <v>5.8</v>
      </c>
      <c r="N359">
        <v>100</v>
      </c>
      <c r="O359">
        <v>47.8</v>
      </c>
      <c r="P359">
        <v>79.400000000000006</v>
      </c>
      <c r="Q359">
        <v>0.2</v>
      </c>
      <c r="R359">
        <v>7.73</v>
      </c>
      <c r="S359">
        <v>0</v>
      </c>
      <c r="T359">
        <v>10.8</v>
      </c>
      <c r="U359">
        <v>5.3</v>
      </c>
      <c r="V359">
        <v>8</v>
      </c>
      <c r="W359">
        <v>15</v>
      </c>
      <c r="X359">
        <v>14.5</v>
      </c>
      <c r="Y359">
        <v>14.7</v>
      </c>
      <c r="Z359">
        <v>1.4</v>
      </c>
      <c r="AA359">
        <v>0.8</v>
      </c>
      <c r="AB359">
        <v>38</v>
      </c>
      <c r="AC359">
        <v>53</v>
      </c>
      <c r="AD359">
        <v>6.2</v>
      </c>
      <c r="AE359">
        <v>0.8</v>
      </c>
      <c r="AF359">
        <v>0</v>
      </c>
      <c r="AG359"/>
      <c r="AH359"/>
      <c r="AI359"/>
      <c r="AJ359">
        <f t="shared" si="233"/>
        <v>356</v>
      </c>
      <c r="AK359" s="24">
        <f t="shared" si="249"/>
        <v>1.1590296042271429</v>
      </c>
      <c r="AL359" s="17">
        <f t="shared" si="250"/>
        <v>6.0500000000000007</v>
      </c>
      <c r="AM359" s="24">
        <f t="shared" si="251"/>
        <v>1.2893999999999999</v>
      </c>
      <c r="AN359" s="17">
        <f t="shared" si="244"/>
        <v>97.585455500570134</v>
      </c>
      <c r="AO359" s="18">
        <f t="shared" si="252"/>
        <v>6.4924201006501758E-2</v>
      </c>
      <c r="AP359" s="24">
        <f t="shared" si="253"/>
        <v>6.4958810041103723E-2</v>
      </c>
      <c r="AQ359" s="24">
        <f t="shared" si="254"/>
        <v>1.4782881252432811</v>
      </c>
      <c r="AR359" s="24">
        <f t="shared" si="255"/>
        <v>0.58037526258967109</v>
      </c>
      <c r="AS359" s="24">
        <f t="shared" si="256"/>
        <v>1.0293316939164761</v>
      </c>
      <c r="AT359" s="24">
        <f t="shared" si="257"/>
        <v>0.58037526258967109</v>
      </c>
      <c r="AU359" s="24">
        <f t="shared" si="258"/>
        <v>0.70662172386628841</v>
      </c>
      <c r="AV359" s="24">
        <f t="shared" si="259"/>
        <v>0.6434984932279797</v>
      </c>
      <c r="AW359" s="24">
        <f t="shared" si="260"/>
        <v>0.38583320068849636</v>
      </c>
      <c r="AX359" s="24">
        <f t="shared" si="261"/>
        <v>5.9521000000000006</v>
      </c>
      <c r="AY359" s="24">
        <f t="shared" si="262"/>
        <v>1.032604747966902</v>
      </c>
      <c r="AZ359" s="24">
        <f t="shared" si="263"/>
        <v>-0.40886316078420892</v>
      </c>
      <c r="BA359" s="24">
        <f t="shared" si="245"/>
        <v>1.2809130227404666</v>
      </c>
      <c r="BB359" s="24">
        <f t="shared" si="246"/>
        <v>-0.21892991026737782</v>
      </c>
      <c r="BC359" s="24">
        <f t="shared" si="247"/>
        <v>0.76591661038981207</v>
      </c>
      <c r="BD359" s="24">
        <f t="shared" si="264"/>
        <v>17.602197056332365</v>
      </c>
      <c r="BE359" s="24">
        <f t="shared" si="248"/>
        <v>13.308669150351774</v>
      </c>
      <c r="BF359" s="18">
        <f t="shared" si="265"/>
        <v>0.58082441697753695</v>
      </c>
      <c r="BG359" s="25">
        <f t="shared" si="266"/>
        <v>6686843416.2083912</v>
      </c>
      <c r="BH359" s="25">
        <f t="shared" si="267"/>
        <v>5510753804.3527451</v>
      </c>
      <c r="BI359" s="24">
        <f t="shared" si="268"/>
        <v>29.902409586205625</v>
      </c>
      <c r="BJ359" s="18">
        <f t="shared" si="269"/>
        <v>0.22769429904377786</v>
      </c>
      <c r="BK359" s="18">
        <f t="shared" si="270"/>
        <v>0.43411296291967494</v>
      </c>
      <c r="BL359" s="24">
        <f t="shared" si="271"/>
        <v>2.9557050749158646</v>
      </c>
      <c r="BM359" s="24">
        <f t="shared" si="272"/>
        <v>2.996394925084136</v>
      </c>
      <c r="BN359" s="24">
        <f t="shared" si="273"/>
        <v>0.38763194373662818</v>
      </c>
      <c r="BO359" s="24">
        <f t="shared" si="274"/>
        <v>7.9414037488640371E-2</v>
      </c>
      <c r="BP359" s="24">
        <f t="shared" si="275"/>
        <v>0.10411310913064055</v>
      </c>
      <c r="BQ359" s="24">
        <f t="shared" si="276"/>
        <v>0.15834552107205183</v>
      </c>
      <c r="BS359" s="9"/>
      <c r="BT359" s="13"/>
      <c r="BU359" s="14"/>
      <c r="BV359" s="13"/>
      <c r="BW359" s="26"/>
      <c r="BX359" s="27"/>
      <c r="BZ359" s="13"/>
      <c r="CA359" s="14"/>
      <c r="CB359" s="13"/>
      <c r="CC359" s="6"/>
      <c r="CD359" s="28"/>
      <c r="CF359" s="15"/>
      <c r="CG359" s="15"/>
      <c r="CH359" s="15"/>
    </row>
    <row r="360" spans="1:86" ht="18.75">
      <c r="A360">
        <f t="shared" si="238"/>
        <v>357</v>
      </c>
      <c r="B360">
        <f t="shared" si="239"/>
        <v>42</v>
      </c>
      <c r="C360">
        <f t="shared" si="240"/>
        <v>2</v>
      </c>
      <c r="D360" s="29">
        <f t="shared" si="241"/>
        <v>1.5159958616237543</v>
      </c>
      <c r="E360">
        <f t="shared" si="242"/>
        <v>0</v>
      </c>
      <c r="F360">
        <f t="shared" si="243"/>
        <v>13.5</v>
      </c>
      <c r="G360">
        <f t="shared" si="243"/>
        <v>4.7</v>
      </c>
      <c r="H360">
        <v>2002</v>
      </c>
      <c r="I360">
        <v>357</v>
      </c>
      <c r="J360">
        <v>26</v>
      </c>
      <c r="K360">
        <v>13.5</v>
      </c>
      <c r="L360">
        <v>4.7</v>
      </c>
      <c r="M360">
        <v>8.4</v>
      </c>
      <c r="N360">
        <v>95.2</v>
      </c>
      <c r="O360">
        <v>42</v>
      </c>
      <c r="P360">
        <v>72.5</v>
      </c>
      <c r="Q360">
        <v>0.3</v>
      </c>
      <c r="R360">
        <v>9.7199989999999996</v>
      </c>
      <c r="S360">
        <v>0</v>
      </c>
      <c r="T360">
        <v>13.8</v>
      </c>
      <c r="U360">
        <v>8.1999999999999993</v>
      </c>
      <c r="V360">
        <v>10.4</v>
      </c>
      <c r="W360">
        <v>14.5</v>
      </c>
      <c r="X360">
        <v>14.4</v>
      </c>
      <c r="Y360">
        <v>14.4</v>
      </c>
      <c r="Z360">
        <v>2</v>
      </c>
      <c r="AA360">
        <v>0.5</v>
      </c>
      <c r="AB360">
        <v>12</v>
      </c>
      <c r="AC360">
        <v>71</v>
      </c>
      <c r="AD360">
        <v>6.1</v>
      </c>
      <c r="AE360">
        <v>1.3</v>
      </c>
      <c r="AF360">
        <v>0.1</v>
      </c>
      <c r="AG360"/>
      <c r="AH360"/>
      <c r="AI360"/>
      <c r="AJ360">
        <f t="shared" si="233"/>
        <v>357</v>
      </c>
      <c r="AK360" s="24">
        <f t="shared" si="249"/>
        <v>1.5159958616237543</v>
      </c>
      <c r="AL360" s="17">
        <f t="shared" si="250"/>
        <v>9.1</v>
      </c>
      <c r="AM360" s="24">
        <f t="shared" si="251"/>
        <v>1.8420000000000001</v>
      </c>
      <c r="AN360" s="17">
        <f t="shared" si="244"/>
        <v>97.624995170015652</v>
      </c>
      <c r="AO360" s="18">
        <f t="shared" si="252"/>
        <v>6.4950506990663459E-2</v>
      </c>
      <c r="AP360" s="24">
        <f t="shared" si="253"/>
        <v>7.8046128887961211E-2</v>
      </c>
      <c r="AQ360" s="24">
        <f t="shared" si="254"/>
        <v>1.5474672427794578</v>
      </c>
      <c r="AR360" s="24">
        <f t="shared" si="255"/>
        <v>0.85421136592944225</v>
      </c>
      <c r="AS360" s="24">
        <f t="shared" si="256"/>
        <v>1.2008393043544501</v>
      </c>
      <c r="AT360" s="24">
        <f t="shared" si="257"/>
        <v>0.81320922036482901</v>
      </c>
      <c r="AU360" s="24">
        <f t="shared" si="258"/>
        <v>0.64993624196737232</v>
      </c>
      <c r="AV360" s="24">
        <f t="shared" si="259"/>
        <v>0.73157273116610066</v>
      </c>
      <c r="AW360" s="24">
        <f t="shared" si="260"/>
        <v>0.46926657318834941</v>
      </c>
      <c r="AX360" s="24">
        <f t="shared" si="261"/>
        <v>7.4843992300000002</v>
      </c>
      <c r="AY360" s="24">
        <f t="shared" si="262"/>
        <v>1.0326875709203633</v>
      </c>
      <c r="AZ360" s="24">
        <f t="shared" si="263"/>
        <v>-0.40862048278318358</v>
      </c>
      <c r="BA360" s="24">
        <f t="shared" si="245"/>
        <v>1.2811114282863114</v>
      </c>
      <c r="BB360" s="24">
        <f t="shared" si="246"/>
        <v>-0.21880728233271088</v>
      </c>
      <c r="BC360" s="24">
        <f t="shared" si="247"/>
        <v>0.76599712212276339</v>
      </c>
      <c r="BD360" s="24">
        <f t="shared" si="264"/>
        <v>17.612700934010725</v>
      </c>
      <c r="BE360" s="24">
        <f t="shared" si="248"/>
        <v>13.316610922186829</v>
      </c>
      <c r="BF360" s="18">
        <f t="shared" si="265"/>
        <v>0.7299153708700381</v>
      </c>
      <c r="BG360" s="25">
        <f t="shared" si="266"/>
        <v>6752558978.9507742</v>
      </c>
      <c r="BH360" s="25">
        <f t="shared" si="267"/>
        <v>5960794168.4274569</v>
      </c>
      <c r="BI360" s="24">
        <f t="shared" si="268"/>
        <v>31.166785240797733</v>
      </c>
      <c r="BJ360" s="18">
        <f t="shared" si="269"/>
        <v>0.22025516490948108</v>
      </c>
      <c r="BK360" s="18">
        <f t="shared" si="270"/>
        <v>0.6353857506745515</v>
      </c>
      <c r="BL360" s="24">
        <f t="shared" si="271"/>
        <v>4.361697885150476</v>
      </c>
      <c r="BM360" s="24">
        <f t="shared" si="272"/>
        <v>3.1227013448495242</v>
      </c>
      <c r="BN360" s="24">
        <f t="shared" si="273"/>
        <v>0.32126560350978683</v>
      </c>
      <c r="BO360" s="24">
        <f t="shared" si="274"/>
        <v>9.9435618668604189E-2</v>
      </c>
      <c r="BP360" s="24">
        <f t="shared" si="275"/>
        <v>0.17901316174539578</v>
      </c>
      <c r="BQ360" s="24">
        <f t="shared" si="276"/>
        <v>0.18367383939673737</v>
      </c>
      <c r="BS360" s="9"/>
      <c r="BT360" s="13"/>
      <c r="BU360" s="14"/>
      <c r="BV360" s="13"/>
      <c r="BW360" s="26"/>
      <c r="BX360" s="27"/>
      <c r="BZ360" s="13"/>
      <c r="CA360" s="14"/>
      <c r="CB360" s="13"/>
      <c r="CC360" s="6"/>
      <c r="CD360" s="28"/>
      <c r="CF360" s="15"/>
      <c r="CG360" s="15"/>
      <c r="CH360" s="15"/>
    </row>
    <row r="361" spans="1:86" ht="18.75">
      <c r="A361">
        <f t="shared" si="238"/>
        <v>358</v>
      </c>
      <c r="B361">
        <f t="shared" si="239"/>
        <v>36.4</v>
      </c>
      <c r="C361">
        <f t="shared" si="240"/>
        <v>1.1000000000000001</v>
      </c>
      <c r="D361" s="29">
        <f t="shared" si="241"/>
        <v>1.2420977505908035</v>
      </c>
      <c r="E361">
        <f t="shared" si="242"/>
        <v>0</v>
      </c>
      <c r="F361">
        <f t="shared" si="243"/>
        <v>14</v>
      </c>
      <c r="G361">
        <f t="shared" si="243"/>
        <v>-0.6</v>
      </c>
      <c r="H361">
        <v>2002</v>
      </c>
      <c r="I361">
        <v>358</v>
      </c>
      <c r="J361">
        <v>26</v>
      </c>
      <c r="K361">
        <v>14</v>
      </c>
      <c r="L361">
        <v>-0.6</v>
      </c>
      <c r="M361">
        <v>6</v>
      </c>
      <c r="N361">
        <v>100</v>
      </c>
      <c r="O361">
        <v>36.4</v>
      </c>
      <c r="P361">
        <v>78.2</v>
      </c>
      <c r="Q361">
        <v>0.3</v>
      </c>
      <c r="R361">
        <v>10.75</v>
      </c>
      <c r="S361">
        <v>0</v>
      </c>
      <c r="T361">
        <v>13.3</v>
      </c>
      <c r="U361">
        <v>6.6</v>
      </c>
      <c r="V361">
        <v>9.8000000000000007</v>
      </c>
      <c r="W361">
        <v>14.6</v>
      </c>
      <c r="X361">
        <v>14.4</v>
      </c>
      <c r="Y361">
        <v>14.5</v>
      </c>
      <c r="Z361">
        <v>1.1000000000000001</v>
      </c>
      <c r="AA361">
        <v>0.6</v>
      </c>
      <c r="AB361">
        <v>44</v>
      </c>
      <c r="AC361">
        <v>56</v>
      </c>
      <c r="AD361">
        <v>3.6</v>
      </c>
      <c r="AE361">
        <v>1.2</v>
      </c>
      <c r="AF361">
        <v>0.1</v>
      </c>
      <c r="AG361"/>
      <c r="AH361"/>
      <c r="AI361"/>
      <c r="AJ361">
        <f t="shared" si="233"/>
        <v>358</v>
      </c>
      <c r="AK361" s="24">
        <f t="shared" si="249"/>
        <v>1.2420977505908035</v>
      </c>
      <c r="AL361" s="17">
        <f t="shared" si="250"/>
        <v>6.7</v>
      </c>
      <c r="AM361" s="24">
        <f t="shared" si="251"/>
        <v>1.0131000000000001</v>
      </c>
      <c r="AN361" s="17">
        <f t="shared" si="244"/>
        <v>97.593953156203142</v>
      </c>
      <c r="AO361" s="18">
        <f t="shared" si="252"/>
        <v>6.4929854548820859E-2</v>
      </c>
      <c r="AP361" s="24">
        <f t="shared" si="253"/>
        <v>6.7577884268507374E-2</v>
      </c>
      <c r="AQ361" s="24">
        <f t="shared" si="254"/>
        <v>1.5986048594252917</v>
      </c>
      <c r="AR361" s="24">
        <f t="shared" si="255"/>
        <v>0.58463787619877605</v>
      </c>
      <c r="AS361" s="24">
        <f t="shared" si="256"/>
        <v>1.0916213678120339</v>
      </c>
      <c r="AT361" s="24">
        <f t="shared" si="257"/>
        <v>0.58463787619877605</v>
      </c>
      <c r="AU361" s="24">
        <f t="shared" si="258"/>
        <v>0.58189216883080619</v>
      </c>
      <c r="AV361" s="24">
        <f t="shared" si="259"/>
        <v>0.58326502251479106</v>
      </c>
      <c r="AW361" s="24">
        <f t="shared" si="260"/>
        <v>0.50835634529724283</v>
      </c>
      <c r="AX361" s="24">
        <f t="shared" si="261"/>
        <v>8.2774999999999999</v>
      </c>
      <c r="AY361" s="24">
        <f t="shared" si="262"/>
        <v>1.0327607078411054</v>
      </c>
      <c r="AZ361" s="24">
        <f t="shared" si="263"/>
        <v>-0.40825672171435723</v>
      </c>
      <c r="BA361" s="24">
        <f t="shared" si="245"/>
        <v>1.2814087273286008</v>
      </c>
      <c r="BB361" s="24">
        <f t="shared" si="246"/>
        <v>-0.21862344562432445</v>
      </c>
      <c r="BC361" s="24">
        <f t="shared" si="247"/>
        <v>0.76611772032248016</v>
      </c>
      <c r="BD361" s="24">
        <f t="shared" si="264"/>
        <v>17.627577899399043</v>
      </c>
      <c r="BE361" s="24">
        <f t="shared" si="248"/>
        <v>13.327859098177628</v>
      </c>
      <c r="BF361" s="18">
        <f t="shared" si="265"/>
        <v>0.80658115611905679</v>
      </c>
      <c r="BG361" s="25">
        <f t="shared" si="266"/>
        <v>6799794355.5012665</v>
      </c>
      <c r="BH361" s="25">
        <f t="shared" si="267"/>
        <v>5518848626.982954</v>
      </c>
      <c r="BI361" s="24">
        <f t="shared" si="268"/>
        <v>30.199153271560064</v>
      </c>
      <c r="BJ361" s="18">
        <f t="shared" si="269"/>
        <v>0.23307949475760087</v>
      </c>
      <c r="BK361" s="18">
        <f t="shared" si="270"/>
        <v>0.73888456076072673</v>
      </c>
      <c r="BL361" s="24">
        <f t="shared" si="271"/>
        <v>5.2008631486205106</v>
      </c>
      <c r="BM361" s="24">
        <f t="shared" si="272"/>
        <v>3.0766368513794893</v>
      </c>
      <c r="BN361" s="24">
        <f t="shared" si="273"/>
        <v>0.28619877687251061</v>
      </c>
      <c r="BO361" s="24">
        <f t="shared" si="274"/>
        <v>8.4828344504129197E-2</v>
      </c>
      <c r="BP361" s="24">
        <f t="shared" si="275"/>
        <v>0.10753916840623935</v>
      </c>
      <c r="BQ361" s="24">
        <f t="shared" si="276"/>
        <v>0.15487308693608776</v>
      </c>
      <c r="BS361" s="9"/>
      <c r="BT361" s="13"/>
      <c r="BU361" s="14"/>
      <c r="BV361" s="13"/>
      <c r="BW361" s="26"/>
      <c r="BX361" s="27"/>
      <c r="BZ361" s="13"/>
      <c r="CA361" s="14"/>
      <c r="CB361" s="13"/>
      <c r="CC361" s="6"/>
      <c r="CD361" s="28"/>
      <c r="CF361" s="15"/>
      <c r="CG361" s="15"/>
      <c r="CH361" s="15"/>
    </row>
    <row r="362" spans="1:86" ht="18.75">
      <c r="A362">
        <f t="shared" si="238"/>
        <v>359</v>
      </c>
      <c r="B362">
        <f t="shared" si="239"/>
        <v>27</v>
      </c>
      <c r="C362">
        <f t="shared" si="240"/>
        <v>1.3</v>
      </c>
      <c r="D362" s="29">
        <f t="shared" si="241"/>
        <v>1.5641746829562626</v>
      </c>
      <c r="E362">
        <f t="shared" si="242"/>
        <v>0</v>
      </c>
      <c r="F362">
        <f t="shared" si="243"/>
        <v>16.2</v>
      </c>
      <c r="G362">
        <f t="shared" si="243"/>
        <v>-0.3</v>
      </c>
      <c r="H362">
        <v>2002</v>
      </c>
      <c r="I362">
        <v>359</v>
      </c>
      <c r="J362">
        <v>26</v>
      </c>
      <c r="K362">
        <v>16.2</v>
      </c>
      <c r="L362">
        <v>-0.3</v>
      </c>
      <c r="M362">
        <v>7</v>
      </c>
      <c r="N362">
        <v>97</v>
      </c>
      <c r="O362">
        <v>27</v>
      </c>
      <c r="P362">
        <v>61.7</v>
      </c>
      <c r="Q362">
        <v>0.5</v>
      </c>
      <c r="R362">
        <v>12.26</v>
      </c>
      <c r="S362">
        <v>0</v>
      </c>
      <c r="T362">
        <v>13.7</v>
      </c>
      <c r="U362">
        <v>6.4</v>
      </c>
      <c r="V362">
        <v>9.6999999999999993</v>
      </c>
      <c r="W362">
        <v>14.5</v>
      </c>
      <c r="X362">
        <v>14.3</v>
      </c>
      <c r="Y362">
        <v>14.4</v>
      </c>
      <c r="Z362">
        <v>1.3</v>
      </c>
      <c r="AA362">
        <v>0.8</v>
      </c>
      <c r="AB362">
        <v>319</v>
      </c>
      <c r="AC362">
        <v>51</v>
      </c>
      <c r="AD362">
        <v>5.3</v>
      </c>
      <c r="AE362">
        <v>1.9</v>
      </c>
      <c r="AF362">
        <v>0.7</v>
      </c>
      <c r="AG362"/>
      <c r="AH362"/>
      <c r="AI362"/>
      <c r="AJ362">
        <f t="shared" si="233"/>
        <v>359</v>
      </c>
      <c r="AK362" s="24">
        <f t="shared" si="249"/>
        <v>1.5641746829562626</v>
      </c>
      <c r="AL362" s="17">
        <f t="shared" si="250"/>
        <v>7.9499999999999993</v>
      </c>
      <c r="AM362" s="24">
        <f t="shared" si="251"/>
        <v>1.1973</v>
      </c>
      <c r="AN362" s="17">
        <f t="shared" si="244"/>
        <v>97.610186015347637</v>
      </c>
      <c r="AO362" s="18">
        <f t="shared" si="252"/>
        <v>6.4940654369394543E-2</v>
      </c>
      <c r="AP362" s="24">
        <f t="shared" si="253"/>
        <v>7.2869228500130181E-2</v>
      </c>
      <c r="AQ362" s="24">
        <f t="shared" si="254"/>
        <v>1.841645130417793</v>
      </c>
      <c r="AR362" s="24">
        <f t="shared" si="255"/>
        <v>0.5975923388363501</v>
      </c>
      <c r="AS362" s="24">
        <f t="shared" si="256"/>
        <v>1.2196187346270715</v>
      </c>
      <c r="AT362" s="24">
        <f t="shared" si="257"/>
        <v>0.57966456867125959</v>
      </c>
      <c r="AU362" s="24">
        <f t="shared" si="258"/>
        <v>0.49724418521280411</v>
      </c>
      <c r="AV362" s="24">
        <f t="shared" si="259"/>
        <v>0.5384543769420318</v>
      </c>
      <c r="AW362" s="24">
        <f t="shared" si="260"/>
        <v>0.68116435768503969</v>
      </c>
      <c r="AX362" s="24">
        <f t="shared" si="261"/>
        <v>9.4402000000000008</v>
      </c>
      <c r="AY362" s="24">
        <f t="shared" si="262"/>
        <v>1.0328241370570801</v>
      </c>
      <c r="AZ362" s="24">
        <f t="shared" si="263"/>
        <v>-0.4077719853679852</v>
      </c>
      <c r="BA362" s="24">
        <f t="shared" si="245"/>
        <v>1.2818047122791016</v>
      </c>
      <c r="BB362" s="24">
        <f t="shared" si="246"/>
        <v>-0.21837842576092203</v>
      </c>
      <c r="BC362" s="24">
        <f t="shared" si="247"/>
        <v>0.76627826806586297</v>
      </c>
      <c r="BD362" s="24">
        <f t="shared" si="264"/>
        <v>17.646824306778665</v>
      </c>
      <c r="BE362" s="24">
        <f t="shared" si="248"/>
        <v>13.342410921869213</v>
      </c>
      <c r="BF362" s="18">
        <f t="shared" si="265"/>
        <v>0.91887441271239367</v>
      </c>
      <c r="BG362" s="25">
        <f t="shared" si="266"/>
        <v>7010580540.2407322</v>
      </c>
      <c r="BH362" s="25">
        <f t="shared" si="267"/>
        <v>5543186609.0943375</v>
      </c>
      <c r="BI362" s="24">
        <f t="shared" si="268"/>
        <v>30.775560166594921</v>
      </c>
      <c r="BJ362" s="18">
        <f t="shared" si="269"/>
        <v>0.23726876916894346</v>
      </c>
      <c r="BK362" s="18">
        <f t="shared" si="270"/>
        <v>0.89048045716173163</v>
      </c>
      <c r="BL362" s="24">
        <f t="shared" si="271"/>
        <v>6.5023588965655312</v>
      </c>
      <c r="BM362" s="24">
        <f t="shared" si="272"/>
        <v>2.9378411034344696</v>
      </c>
      <c r="BN362" s="24">
        <f t="shared" si="273"/>
        <v>0.23962814873038088</v>
      </c>
      <c r="BO362" s="24">
        <f t="shared" si="274"/>
        <v>8.7343911582602296E-2</v>
      </c>
      <c r="BP362" s="24">
        <f t="shared" si="275"/>
        <v>0.16956560837823034</v>
      </c>
      <c r="BQ362" s="24">
        <f t="shared" si="276"/>
        <v>0.16424605433152659</v>
      </c>
      <c r="BS362" s="9"/>
      <c r="BT362" s="13"/>
      <c r="BU362" s="14"/>
      <c r="BV362" s="13"/>
      <c r="BW362" s="26"/>
      <c r="BX362" s="27"/>
      <c r="BZ362" s="13"/>
      <c r="CA362" s="14"/>
      <c r="CB362" s="13"/>
      <c r="CC362" s="6"/>
      <c r="CD362" s="28"/>
      <c r="CF362" s="15"/>
      <c r="CG362" s="15"/>
      <c r="CH362" s="15"/>
    </row>
    <row r="363" spans="1:86" ht="18.75">
      <c r="A363">
        <f t="shared" si="238"/>
        <v>360</v>
      </c>
      <c r="B363">
        <f t="shared" si="239"/>
        <v>30.2</v>
      </c>
      <c r="C363">
        <f t="shared" si="240"/>
        <v>1.9</v>
      </c>
      <c r="D363" s="29">
        <f t="shared" si="241"/>
        <v>1.8646614907914103</v>
      </c>
      <c r="E363">
        <f t="shared" si="242"/>
        <v>0</v>
      </c>
      <c r="F363">
        <f t="shared" si="243"/>
        <v>15.2</v>
      </c>
      <c r="G363">
        <f t="shared" si="243"/>
        <v>-2.2999999999999998</v>
      </c>
      <c r="H363">
        <v>2002</v>
      </c>
      <c r="I363">
        <v>360</v>
      </c>
      <c r="J363">
        <v>26</v>
      </c>
      <c r="K363">
        <v>15.2</v>
      </c>
      <c r="L363">
        <v>-2.2999999999999998</v>
      </c>
      <c r="M363">
        <v>6.4</v>
      </c>
      <c r="N363">
        <v>81.5</v>
      </c>
      <c r="O363">
        <v>30.2</v>
      </c>
      <c r="P363">
        <v>53.2</v>
      </c>
      <c r="Q363">
        <v>0.5</v>
      </c>
      <c r="R363">
        <v>12.81</v>
      </c>
      <c r="S363">
        <v>0</v>
      </c>
      <c r="T363">
        <v>13.1</v>
      </c>
      <c r="U363">
        <v>5.3</v>
      </c>
      <c r="V363">
        <v>9</v>
      </c>
      <c r="W363">
        <v>14.4</v>
      </c>
      <c r="X363">
        <v>14.1</v>
      </c>
      <c r="Y363">
        <v>14.3</v>
      </c>
      <c r="Z363">
        <v>1.9</v>
      </c>
      <c r="AA363">
        <v>1.2</v>
      </c>
      <c r="AB363">
        <v>55</v>
      </c>
      <c r="AC363">
        <v>50</v>
      </c>
      <c r="AD363">
        <v>6.4</v>
      </c>
      <c r="AE363">
        <v>2.4</v>
      </c>
      <c r="AF363">
        <v>0.4</v>
      </c>
      <c r="AG363"/>
      <c r="AH363"/>
      <c r="AI363"/>
      <c r="AJ363">
        <f t="shared" si="233"/>
        <v>360</v>
      </c>
      <c r="AK363" s="24">
        <f t="shared" si="249"/>
        <v>1.8646614907914103</v>
      </c>
      <c r="AL363" s="17">
        <f t="shared" si="250"/>
        <v>6.4499999999999993</v>
      </c>
      <c r="AM363" s="24">
        <f t="shared" si="251"/>
        <v>1.7499</v>
      </c>
      <c r="AN363" s="17">
        <f t="shared" si="244"/>
        <v>97.590689431786686</v>
      </c>
      <c r="AO363" s="18">
        <f t="shared" si="252"/>
        <v>6.4927683172984599E-2</v>
      </c>
      <c r="AP363" s="24">
        <f t="shared" si="253"/>
        <v>6.6560050862777206E-2</v>
      </c>
      <c r="AQ363" s="24">
        <f t="shared" si="254"/>
        <v>1.727428862466867</v>
      </c>
      <c r="AR363" s="24">
        <f t="shared" si="255"/>
        <v>0.51581286832980944</v>
      </c>
      <c r="AS363" s="24">
        <f t="shared" si="256"/>
        <v>1.1216208653983382</v>
      </c>
      <c r="AT363" s="24">
        <f t="shared" si="257"/>
        <v>0.42038748768879475</v>
      </c>
      <c r="AU363" s="24">
        <f t="shared" si="258"/>
        <v>0.52168351646499378</v>
      </c>
      <c r="AV363" s="24">
        <f t="shared" si="259"/>
        <v>0.47103550207689426</v>
      </c>
      <c r="AW363" s="24">
        <f t="shared" si="260"/>
        <v>0.6505853633214439</v>
      </c>
      <c r="AX363" s="24">
        <f t="shared" si="261"/>
        <v>9.8637000000000015</v>
      </c>
      <c r="AY363" s="24">
        <f t="shared" si="262"/>
        <v>1.032877839772842</v>
      </c>
      <c r="AZ363" s="24">
        <f t="shared" si="263"/>
        <v>-0.40716641738190851</v>
      </c>
      <c r="BA363" s="24">
        <f t="shared" si="245"/>
        <v>1.282299107199619</v>
      </c>
      <c r="BB363" s="24">
        <f t="shared" si="246"/>
        <v>-0.21807225699730493</v>
      </c>
      <c r="BC363" s="24">
        <f t="shared" si="247"/>
        <v>0.76647858303914274</v>
      </c>
      <c r="BD363" s="24">
        <f t="shared" si="264"/>
        <v>17.670435010604439</v>
      </c>
      <c r="BE363" s="24">
        <f t="shared" si="248"/>
        <v>13.360262502817804</v>
      </c>
      <c r="BF363" s="18">
        <f t="shared" si="265"/>
        <v>0.95881349616433453</v>
      </c>
      <c r="BG363" s="25">
        <f t="shared" si="266"/>
        <v>6914170222.6989079</v>
      </c>
      <c r="BH363" s="25">
        <f t="shared" si="267"/>
        <v>5382443708.5274897</v>
      </c>
      <c r="BI363" s="24">
        <f t="shared" si="268"/>
        <v>30.145149052401514</v>
      </c>
      <c r="BJ363" s="18">
        <f t="shared" si="269"/>
        <v>0.24391516331539548</v>
      </c>
      <c r="BK363" s="18">
        <f t="shared" si="270"/>
        <v>0.94439821982185179</v>
      </c>
      <c r="BL363" s="24">
        <f t="shared" si="271"/>
        <v>6.9440269070264566</v>
      </c>
      <c r="BM363" s="24">
        <f t="shared" si="272"/>
        <v>2.9196730929735448</v>
      </c>
      <c r="BN363" s="24">
        <f t="shared" si="273"/>
        <v>0.22792139679731027</v>
      </c>
      <c r="BO363" s="24">
        <f t="shared" si="274"/>
        <v>7.9288104544968471E-2</v>
      </c>
      <c r="BP363" s="24">
        <f t="shared" si="275"/>
        <v>0.23792344285270969</v>
      </c>
      <c r="BQ363" s="24">
        <f t="shared" si="276"/>
        <v>0.17011749798245976</v>
      </c>
      <c r="BS363" s="9"/>
      <c r="BT363" s="13"/>
      <c r="BU363" s="14"/>
      <c r="BV363" s="13"/>
      <c r="BW363" s="26"/>
      <c r="BX363" s="27"/>
      <c r="BZ363" s="13"/>
      <c r="CA363" s="14"/>
      <c r="CB363" s="13"/>
      <c r="CC363" s="6"/>
      <c r="CD363" s="28"/>
      <c r="CF363" s="15"/>
      <c r="CG363" s="15"/>
      <c r="CH363" s="15"/>
    </row>
    <row r="364" spans="1:86" ht="18.75">
      <c r="A364">
        <f t="shared" si="238"/>
        <v>361</v>
      </c>
      <c r="B364">
        <f t="shared" si="239"/>
        <v>23.3</v>
      </c>
      <c r="C364">
        <f t="shared" si="240"/>
        <v>1.7</v>
      </c>
      <c r="D364" s="29">
        <f t="shared" si="241"/>
        <v>2.0327225062344945</v>
      </c>
      <c r="E364">
        <f t="shared" si="242"/>
        <v>0</v>
      </c>
      <c r="F364">
        <f t="shared" si="243"/>
        <v>17.7</v>
      </c>
      <c r="G364">
        <f t="shared" si="243"/>
        <v>-1.8</v>
      </c>
      <c r="H364">
        <v>2002</v>
      </c>
      <c r="I364">
        <v>361</v>
      </c>
      <c r="J364">
        <v>26</v>
      </c>
      <c r="K364">
        <v>17.7</v>
      </c>
      <c r="L364">
        <v>-1.8</v>
      </c>
      <c r="M364">
        <v>7.6</v>
      </c>
      <c r="N364">
        <v>80.8</v>
      </c>
      <c r="O364">
        <v>23.3</v>
      </c>
      <c r="P364">
        <v>48.7</v>
      </c>
      <c r="Q364">
        <v>0.7</v>
      </c>
      <c r="R364">
        <v>12.72</v>
      </c>
      <c r="S364">
        <v>0</v>
      </c>
      <c r="T364">
        <v>13.6</v>
      </c>
      <c r="U364">
        <v>5.2</v>
      </c>
      <c r="V364">
        <v>9.1</v>
      </c>
      <c r="W364">
        <v>14.2</v>
      </c>
      <c r="X364">
        <v>13.9</v>
      </c>
      <c r="Y364">
        <v>14.1</v>
      </c>
      <c r="Z364">
        <v>1.7</v>
      </c>
      <c r="AA364">
        <v>1</v>
      </c>
      <c r="AB364">
        <v>40</v>
      </c>
      <c r="AC364">
        <v>53</v>
      </c>
      <c r="AD364">
        <v>5.4</v>
      </c>
      <c r="AE364">
        <v>2.4</v>
      </c>
      <c r="AF364">
        <v>1.1000000000000001</v>
      </c>
      <c r="AG364"/>
      <c r="AH364"/>
      <c r="AI364"/>
      <c r="AJ364">
        <f t="shared" si="233"/>
        <v>361</v>
      </c>
      <c r="AK364" s="24">
        <f t="shared" si="249"/>
        <v>2.0327225062344945</v>
      </c>
      <c r="AL364" s="17">
        <f t="shared" si="250"/>
        <v>7.9499999999999993</v>
      </c>
      <c r="AM364" s="24">
        <f t="shared" si="251"/>
        <v>1.5657000000000001</v>
      </c>
      <c r="AN364" s="17">
        <f t="shared" si="244"/>
        <v>97.610186015347637</v>
      </c>
      <c r="AO364" s="18">
        <f t="shared" si="252"/>
        <v>6.4940654369394543E-2</v>
      </c>
      <c r="AP364" s="24">
        <f t="shared" si="253"/>
        <v>7.2869228500130181E-2</v>
      </c>
      <c r="AQ364" s="24">
        <f t="shared" si="254"/>
        <v>2.0253762197498539</v>
      </c>
      <c r="AR364" s="24">
        <f t="shared" si="255"/>
        <v>0.53526907979448124</v>
      </c>
      <c r="AS364" s="24">
        <f t="shared" si="256"/>
        <v>1.2803226497721676</v>
      </c>
      <c r="AT364" s="24">
        <f t="shared" si="257"/>
        <v>0.4324974164739408</v>
      </c>
      <c r="AU364" s="24">
        <f t="shared" si="258"/>
        <v>0.47191265920171593</v>
      </c>
      <c r="AV364" s="24">
        <f t="shared" si="259"/>
        <v>0.45220503783782839</v>
      </c>
      <c r="AW364" s="24">
        <f t="shared" si="260"/>
        <v>0.82811761193433919</v>
      </c>
      <c r="AX364" s="24">
        <f t="shared" si="261"/>
        <v>9.7944000000000013</v>
      </c>
      <c r="AY364" s="24">
        <f t="shared" si="262"/>
        <v>1.0329218000751172</v>
      </c>
      <c r="AZ364" s="24">
        <f t="shared" si="263"/>
        <v>-0.40644019719899055</v>
      </c>
      <c r="BA364" s="24">
        <f t="shared" si="245"/>
        <v>1.2828915684676159</v>
      </c>
      <c r="BB364" s="24">
        <f t="shared" si="246"/>
        <v>-0.21770498231331747</v>
      </c>
      <c r="BC364" s="24">
        <f t="shared" si="247"/>
        <v>0.76671843771658943</v>
      </c>
      <c r="BD364" s="24">
        <f t="shared" si="264"/>
        <v>17.698403359300659</v>
      </c>
      <c r="BE364" s="24">
        <f t="shared" si="248"/>
        <v>13.381408811900043</v>
      </c>
      <c r="BF364" s="18">
        <f t="shared" si="265"/>
        <v>0.95057255770320281</v>
      </c>
      <c r="BG364" s="25">
        <f t="shared" si="266"/>
        <v>7157082100.5319691</v>
      </c>
      <c r="BH364" s="25">
        <f t="shared" si="267"/>
        <v>5422297255.1535015</v>
      </c>
      <c r="BI364" s="24">
        <f t="shared" si="268"/>
        <v>30.838348490462931</v>
      </c>
      <c r="BJ364" s="18">
        <f t="shared" si="269"/>
        <v>0.24585533078489558</v>
      </c>
      <c r="BK364" s="18">
        <f t="shared" si="270"/>
        <v>0.93327295289932388</v>
      </c>
      <c r="BL364" s="24">
        <f t="shared" si="271"/>
        <v>7.0758630870109389</v>
      </c>
      <c r="BM364" s="24">
        <f t="shared" si="272"/>
        <v>2.7185369129890624</v>
      </c>
      <c r="BN364" s="24">
        <f t="shared" si="273"/>
        <v>0.21372145542366841</v>
      </c>
      <c r="BO364" s="24">
        <f t="shared" si="274"/>
        <v>8.0823856499444499E-2</v>
      </c>
      <c r="BP364" s="24">
        <f t="shared" si="275"/>
        <v>0.26957737953415095</v>
      </c>
      <c r="BQ364" s="24">
        <f t="shared" si="276"/>
        <v>0.17238026093521949</v>
      </c>
      <c r="BS364" s="9"/>
      <c r="BT364" s="13"/>
      <c r="BU364" s="14"/>
      <c r="BV364" s="13"/>
      <c r="BW364" s="26"/>
      <c r="BX364" s="27"/>
      <c r="BZ364" s="13"/>
      <c r="CA364" s="14"/>
      <c r="CB364" s="13"/>
      <c r="CC364" s="6"/>
      <c r="CD364" s="28"/>
      <c r="CF364" s="15"/>
      <c r="CG364" s="15"/>
      <c r="CH364" s="15"/>
    </row>
    <row r="365" spans="1:86" ht="18.75">
      <c r="A365">
        <f t="shared" si="238"/>
        <v>362</v>
      </c>
      <c r="B365">
        <f t="shared" si="239"/>
        <v>20</v>
      </c>
      <c r="C365">
        <f t="shared" si="240"/>
        <v>2.5</v>
      </c>
      <c r="D365" s="29">
        <f t="shared" si="241"/>
        <v>2.9054272004275945</v>
      </c>
      <c r="E365">
        <f t="shared" si="242"/>
        <v>0</v>
      </c>
      <c r="F365">
        <f t="shared" si="243"/>
        <v>20.6</v>
      </c>
      <c r="G365">
        <f t="shared" si="243"/>
        <v>-0.1</v>
      </c>
      <c r="H365">
        <v>2002</v>
      </c>
      <c r="I365">
        <v>362</v>
      </c>
      <c r="J365">
        <v>26</v>
      </c>
      <c r="K365">
        <v>20.6</v>
      </c>
      <c r="L365">
        <v>-0.1</v>
      </c>
      <c r="M365">
        <v>10.3</v>
      </c>
      <c r="N365">
        <v>79.3</v>
      </c>
      <c r="O365">
        <v>20</v>
      </c>
      <c r="P365">
        <v>42.5</v>
      </c>
      <c r="Q365">
        <v>0.9</v>
      </c>
      <c r="R365">
        <v>12.51</v>
      </c>
      <c r="S365">
        <v>0</v>
      </c>
      <c r="T365">
        <v>14.3</v>
      </c>
      <c r="U365">
        <v>6.2</v>
      </c>
      <c r="V365">
        <v>10</v>
      </c>
      <c r="W365">
        <v>14</v>
      </c>
      <c r="X365">
        <v>13.9</v>
      </c>
      <c r="Y365">
        <v>14</v>
      </c>
      <c r="Z365">
        <v>2.5</v>
      </c>
      <c r="AA365">
        <v>1.5</v>
      </c>
      <c r="AB365">
        <v>75</v>
      </c>
      <c r="AC365">
        <v>51</v>
      </c>
      <c r="AD365">
        <v>9.4</v>
      </c>
      <c r="AE365">
        <v>3.2</v>
      </c>
      <c r="AF365">
        <v>2.2000000000000002</v>
      </c>
      <c r="AG365"/>
      <c r="AH365"/>
      <c r="AI365"/>
      <c r="AJ365">
        <f t="shared" si="233"/>
        <v>362</v>
      </c>
      <c r="AK365" s="24">
        <f t="shared" si="249"/>
        <v>2.9054272004275945</v>
      </c>
      <c r="AL365" s="17">
        <f t="shared" si="250"/>
        <v>10.25</v>
      </c>
      <c r="AM365" s="24">
        <f t="shared" si="251"/>
        <v>2.3025000000000002</v>
      </c>
      <c r="AN365" s="17">
        <f t="shared" si="244"/>
        <v>97.63968593922543</v>
      </c>
      <c r="AO365" s="18">
        <f t="shared" si="252"/>
        <v>6.4960280849362215E-2</v>
      </c>
      <c r="AP365" s="24">
        <f t="shared" si="253"/>
        <v>8.3533906028274887E-2</v>
      </c>
      <c r="AQ365" s="24">
        <f t="shared" si="254"/>
        <v>2.4265523121060211</v>
      </c>
      <c r="AR365" s="24">
        <f t="shared" si="255"/>
        <v>0.60636905213463521</v>
      </c>
      <c r="AS365" s="24">
        <f t="shared" si="256"/>
        <v>1.5164606821203281</v>
      </c>
      <c r="AT365" s="24">
        <f t="shared" si="257"/>
        <v>0.48085065834276569</v>
      </c>
      <c r="AU365" s="24">
        <f t="shared" si="258"/>
        <v>0.48531046242120424</v>
      </c>
      <c r="AV365" s="24">
        <f t="shared" si="259"/>
        <v>0.48308056038198499</v>
      </c>
      <c r="AW365" s="24">
        <f t="shared" si="260"/>
        <v>1.0333801217383431</v>
      </c>
      <c r="AX365" s="24">
        <f t="shared" si="261"/>
        <v>9.6326999999999998</v>
      </c>
      <c r="AY365" s="24">
        <f t="shared" si="262"/>
        <v>1.0329560049375197</v>
      </c>
      <c r="AZ365" s="24">
        <f t="shared" si="263"/>
        <v>-0.40559354001394465</v>
      </c>
      <c r="BA365" s="24">
        <f t="shared" si="245"/>
        <v>1.2835816856019411</v>
      </c>
      <c r="BB365" s="24">
        <f t="shared" si="246"/>
        <v>-0.21727665352451123</v>
      </c>
      <c r="BC365" s="24">
        <f t="shared" si="247"/>
        <v>0.76699755958379445</v>
      </c>
      <c r="BD365" s="24">
        <f t="shared" si="264"/>
        <v>17.730721188039567</v>
      </c>
      <c r="BE365" s="24">
        <f t="shared" si="248"/>
        <v>13.405843675852955</v>
      </c>
      <c r="BF365" s="18">
        <f t="shared" si="265"/>
        <v>0.93317513634247595</v>
      </c>
      <c r="BG365" s="25">
        <f t="shared" si="266"/>
        <v>7446816255.3878994</v>
      </c>
      <c r="BH365" s="25">
        <f t="shared" si="267"/>
        <v>5559456591.1422853</v>
      </c>
      <c r="BI365" s="24">
        <f t="shared" si="268"/>
        <v>31.88487788326875</v>
      </c>
      <c r="BJ365" s="18">
        <f t="shared" si="269"/>
        <v>0.24269440415121593</v>
      </c>
      <c r="BK365" s="18">
        <f t="shared" si="270"/>
        <v>0.90978643406234261</v>
      </c>
      <c r="BL365" s="24">
        <f t="shared" si="271"/>
        <v>7.0401834764444713</v>
      </c>
      <c r="BM365" s="24">
        <f t="shared" si="272"/>
        <v>2.5925165235555285</v>
      </c>
      <c r="BN365" s="24">
        <f t="shared" si="273"/>
        <v>0.20723553345767615</v>
      </c>
      <c r="BO365" s="24">
        <f t="shared" si="274"/>
        <v>8.8357716915418466E-2</v>
      </c>
      <c r="BP365" s="24">
        <f t="shared" si="275"/>
        <v>0.49083438044316835</v>
      </c>
      <c r="BQ365" s="24">
        <f t="shared" si="276"/>
        <v>0.19934834274056035</v>
      </c>
      <c r="BS365" s="9"/>
      <c r="BT365" s="13"/>
      <c r="BU365" s="14"/>
      <c r="BV365" s="13"/>
      <c r="BW365" s="26"/>
      <c r="BX365" s="27"/>
      <c r="BZ365" s="13"/>
      <c r="CA365" s="14"/>
      <c r="CB365" s="13"/>
      <c r="CC365" s="6"/>
      <c r="CD365" s="28"/>
      <c r="CF365" s="15"/>
      <c r="CG365" s="15"/>
      <c r="CH365" s="15"/>
    </row>
    <row r="366" spans="1:86" ht="18.75">
      <c r="A366">
        <f t="shared" si="238"/>
        <v>363</v>
      </c>
      <c r="B366">
        <f t="shared" si="239"/>
        <v>29.9</v>
      </c>
      <c r="C366">
        <f t="shared" si="240"/>
        <v>2.6</v>
      </c>
      <c r="D366" s="29">
        <f t="shared" si="241"/>
        <v>2.5617594443575706</v>
      </c>
      <c r="E366">
        <f t="shared" si="242"/>
        <v>0</v>
      </c>
      <c r="F366">
        <f t="shared" si="243"/>
        <v>18.8</v>
      </c>
      <c r="G366">
        <f t="shared" si="243"/>
        <v>2.5</v>
      </c>
      <c r="H366">
        <v>2002</v>
      </c>
      <c r="I366">
        <v>363</v>
      </c>
      <c r="J366">
        <v>26</v>
      </c>
      <c r="K366">
        <v>18.8</v>
      </c>
      <c r="L366">
        <v>2.5</v>
      </c>
      <c r="M366">
        <v>9.4</v>
      </c>
      <c r="N366">
        <v>75.099999999999994</v>
      </c>
      <c r="O366">
        <v>29.9</v>
      </c>
      <c r="P366">
        <v>54.9</v>
      </c>
      <c r="Q366">
        <v>0.6</v>
      </c>
      <c r="R366">
        <v>11.57</v>
      </c>
      <c r="S366">
        <v>0</v>
      </c>
      <c r="T366">
        <v>14.7</v>
      </c>
      <c r="U366">
        <v>7.8</v>
      </c>
      <c r="V366">
        <v>11.1</v>
      </c>
      <c r="W366">
        <v>14.1</v>
      </c>
      <c r="X366">
        <v>13.9</v>
      </c>
      <c r="Y366">
        <v>14.1</v>
      </c>
      <c r="Z366">
        <v>2.6</v>
      </c>
      <c r="AA366">
        <v>1.7</v>
      </c>
      <c r="AB366">
        <v>295</v>
      </c>
      <c r="AC366">
        <v>47</v>
      </c>
      <c r="AD366">
        <v>12</v>
      </c>
      <c r="AE366">
        <v>2.5</v>
      </c>
      <c r="AF366">
        <v>1.6</v>
      </c>
      <c r="AG366"/>
      <c r="AH366"/>
      <c r="AI366"/>
      <c r="AJ366">
        <f t="shared" si="233"/>
        <v>363</v>
      </c>
      <c r="AK366" s="24">
        <f t="shared" si="249"/>
        <v>2.5617594443575706</v>
      </c>
      <c r="AL366" s="17">
        <f t="shared" si="250"/>
        <v>10.65</v>
      </c>
      <c r="AM366" s="24">
        <f t="shared" si="251"/>
        <v>2.3946000000000001</v>
      </c>
      <c r="AN366" s="17">
        <f t="shared" si="244"/>
        <v>97.644768281931164</v>
      </c>
      <c r="AO366" s="18">
        <f t="shared" si="252"/>
        <v>6.4963662163080721E-2</v>
      </c>
      <c r="AP366" s="24">
        <f t="shared" si="253"/>
        <v>8.5518302668379495E-2</v>
      </c>
      <c r="AQ366" s="24">
        <f t="shared" si="254"/>
        <v>2.1701248415136294</v>
      </c>
      <c r="AR366" s="24">
        <f t="shared" si="255"/>
        <v>0.73129391021763079</v>
      </c>
      <c r="AS366" s="24">
        <f t="shared" si="256"/>
        <v>1.45070937586563</v>
      </c>
      <c r="AT366" s="24">
        <f t="shared" si="257"/>
        <v>0.54920172657344069</v>
      </c>
      <c r="AU366" s="24">
        <f t="shared" si="258"/>
        <v>0.64886732761257515</v>
      </c>
      <c r="AV366" s="24">
        <f t="shared" si="259"/>
        <v>0.59903452709300797</v>
      </c>
      <c r="AW366" s="24">
        <f t="shared" si="260"/>
        <v>0.85167484877262201</v>
      </c>
      <c r="AX366" s="24">
        <f t="shared" si="261"/>
        <v>8.9089000000000009</v>
      </c>
      <c r="AY366" s="24">
        <f t="shared" si="262"/>
        <v>1.0329804442244102</v>
      </c>
      <c r="AZ366" s="24">
        <f t="shared" si="263"/>
        <v>-0.40462669670956708</v>
      </c>
      <c r="BA366" s="24">
        <f t="shared" si="245"/>
        <v>1.2843689822446238</v>
      </c>
      <c r="BB366" s="24">
        <f t="shared" si="246"/>
        <v>-0.21678733141419448</v>
      </c>
      <c r="BC366" s="24">
        <f t="shared" si="247"/>
        <v>0.76731563140547854</v>
      </c>
      <c r="BD366" s="24">
        <f t="shared" si="264"/>
        <v>17.767378810554167</v>
      </c>
      <c r="BE366" s="24">
        <f t="shared" si="248"/>
        <v>13.433559771083795</v>
      </c>
      <c r="BF366" s="18">
        <f t="shared" si="265"/>
        <v>0.86127580456409092</v>
      </c>
      <c r="BG366" s="25">
        <f t="shared" si="266"/>
        <v>7265966980.3796539</v>
      </c>
      <c r="BH366" s="25">
        <f t="shared" si="267"/>
        <v>5774242344.9353495</v>
      </c>
      <c r="BI366" s="24">
        <f t="shared" si="268"/>
        <v>31.96807316100973</v>
      </c>
      <c r="BJ366" s="18">
        <f t="shared" si="269"/>
        <v>0.23164375084461925</v>
      </c>
      <c r="BK366" s="18">
        <f t="shared" si="270"/>
        <v>0.8127223361615229</v>
      </c>
      <c r="BL366" s="24">
        <f t="shared" si="271"/>
        <v>6.0183749988277144</v>
      </c>
      <c r="BM366" s="24">
        <f t="shared" si="272"/>
        <v>2.8905250011722865</v>
      </c>
      <c r="BN366" s="24">
        <f t="shared" si="273"/>
        <v>0.24982930001489079</v>
      </c>
      <c r="BO366" s="24">
        <f t="shared" si="274"/>
        <v>0.100854659103674</v>
      </c>
      <c r="BP366" s="24">
        <f t="shared" si="275"/>
        <v>0.42013814651818704</v>
      </c>
      <c r="BQ366" s="24">
        <f t="shared" si="276"/>
        <v>0.20337303987280267</v>
      </c>
      <c r="BS366" s="9"/>
      <c r="BT366" s="13"/>
      <c r="BU366" s="14"/>
      <c r="BV366" s="13"/>
      <c r="BW366" s="26"/>
      <c r="BX366" s="27"/>
      <c r="BZ366" s="13"/>
      <c r="CA366" s="14"/>
      <c r="CB366" s="13"/>
      <c r="CC366" s="6"/>
      <c r="CD366" s="28"/>
      <c r="CF366" s="15"/>
      <c r="CG366" s="15"/>
      <c r="CH366" s="15"/>
    </row>
    <row r="367" spans="1:86" ht="18.75">
      <c r="A367">
        <f>I367</f>
        <v>364</v>
      </c>
      <c r="B367">
        <f>O367</f>
        <v>28.2</v>
      </c>
      <c r="C367">
        <f>Z367</f>
        <v>1.3</v>
      </c>
      <c r="D367" s="29">
        <f t="shared" si="241"/>
        <v>1.6700721543156483</v>
      </c>
      <c r="E367">
        <f t="shared" si="242"/>
        <v>0</v>
      </c>
      <c r="F367">
        <f t="shared" ref="F367:G376" si="277">K367</f>
        <v>17.7</v>
      </c>
      <c r="G367">
        <f t="shared" si="277"/>
        <v>0.4</v>
      </c>
      <c r="H367">
        <v>2002</v>
      </c>
      <c r="I367">
        <v>364</v>
      </c>
      <c r="J367">
        <v>26</v>
      </c>
      <c r="K367">
        <v>17.7</v>
      </c>
      <c r="L367">
        <v>0.4</v>
      </c>
      <c r="M367">
        <v>8.1999999999999993</v>
      </c>
      <c r="N367">
        <v>92.5</v>
      </c>
      <c r="O367">
        <v>28.2</v>
      </c>
      <c r="P367">
        <v>56.5</v>
      </c>
      <c r="Q367">
        <v>0.6</v>
      </c>
      <c r="R367">
        <v>12.88</v>
      </c>
      <c r="S367">
        <v>0</v>
      </c>
      <c r="T367">
        <v>14.6</v>
      </c>
      <c r="U367">
        <v>6.6</v>
      </c>
      <c r="V367">
        <v>10.199999999999999</v>
      </c>
      <c r="W367">
        <v>14.3</v>
      </c>
      <c r="X367">
        <v>14.1</v>
      </c>
      <c r="Y367">
        <v>14.2</v>
      </c>
      <c r="Z367">
        <v>1.3</v>
      </c>
      <c r="AA367">
        <v>0.6</v>
      </c>
      <c r="AB367">
        <v>0</v>
      </c>
      <c r="AC367">
        <v>61</v>
      </c>
      <c r="AD367">
        <v>4.5999999999999996</v>
      </c>
      <c r="AE367">
        <v>2.1</v>
      </c>
      <c r="AF367">
        <v>1.1000000000000001</v>
      </c>
      <c r="AG367"/>
      <c r="AH367"/>
      <c r="AI367"/>
      <c r="AJ367">
        <f t="shared" si="233"/>
        <v>364</v>
      </c>
      <c r="AK367" s="24">
        <f t="shared" si="249"/>
        <v>1.6700721543156483</v>
      </c>
      <c r="AL367" s="17">
        <f t="shared" si="250"/>
        <v>9.0499999999999989</v>
      </c>
      <c r="AM367" s="24">
        <f t="shared" si="251"/>
        <v>1.1973</v>
      </c>
      <c r="AN367" s="17">
        <f t="shared" si="244"/>
        <v>97.624353765736288</v>
      </c>
      <c r="AO367" s="18">
        <f t="shared" si="252"/>
        <v>6.4950080260469445E-2</v>
      </c>
      <c r="AP367" s="24">
        <f t="shared" si="253"/>
        <v>7.7814688391124195E-2</v>
      </c>
      <c r="AQ367" s="24">
        <f t="shared" si="254"/>
        <v>2.0253762197498539</v>
      </c>
      <c r="AR367" s="24">
        <f t="shared" si="255"/>
        <v>0.62881142847361471</v>
      </c>
      <c r="AS367" s="24">
        <f t="shared" si="256"/>
        <v>1.3270938241117343</v>
      </c>
      <c r="AT367" s="24">
        <f t="shared" si="257"/>
        <v>0.58165057133809361</v>
      </c>
      <c r="AU367" s="24">
        <f t="shared" si="258"/>
        <v>0.57115609396945877</v>
      </c>
      <c r="AV367" s="24">
        <f t="shared" si="259"/>
        <v>0.57640333265377619</v>
      </c>
      <c r="AW367" s="24">
        <f t="shared" si="260"/>
        <v>0.75069049145795808</v>
      </c>
      <c r="AX367" s="24">
        <f t="shared" si="261"/>
        <v>9.9176000000000002</v>
      </c>
      <c r="AY367" s="24">
        <f t="shared" si="262"/>
        <v>1.0329951106939008</v>
      </c>
      <c r="AZ367" s="24">
        <f t="shared" si="263"/>
        <v>-0.40353995378239521</v>
      </c>
      <c r="BA367" s="24">
        <f t="shared" si="245"/>
        <v>1.2852529172939575</v>
      </c>
      <c r="BB367" s="24">
        <f t="shared" si="246"/>
        <v>-0.21623708588646939</v>
      </c>
      <c r="BC367" s="24">
        <f t="shared" si="247"/>
        <v>0.76767229153776162</v>
      </c>
      <c r="BD367" s="24">
        <f t="shared" si="264"/>
        <v>17.808365010046597</v>
      </c>
      <c r="BE367" s="24">
        <f t="shared" si="248"/>
        <v>13.46454861679603</v>
      </c>
      <c r="BF367" s="18">
        <f t="shared" si="265"/>
        <v>0.9565860963161551</v>
      </c>
      <c r="BG367" s="25">
        <f t="shared" si="266"/>
        <v>7157082100.5319691</v>
      </c>
      <c r="BH367" s="25">
        <f t="shared" si="267"/>
        <v>5600288240.7174177</v>
      </c>
      <c r="BI367" s="24">
        <f t="shared" si="268"/>
        <v>31.274693391572871</v>
      </c>
      <c r="BJ367" s="18">
        <f t="shared" si="269"/>
        <v>0.23371027650796145</v>
      </c>
      <c r="BK367" s="18">
        <f t="shared" si="270"/>
        <v>0.94139123002680958</v>
      </c>
      <c r="BL367" s="24">
        <f t="shared" si="271"/>
        <v>6.8808330083285423</v>
      </c>
      <c r="BM367" s="24">
        <f t="shared" si="272"/>
        <v>3.0367669916714579</v>
      </c>
      <c r="BN367" s="24">
        <f t="shared" si="273"/>
        <v>0.23577383475710076</v>
      </c>
      <c r="BO367" s="24">
        <f t="shared" si="274"/>
        <v>9.6412471486733375E-2</v>
      </c>
      <c r="BP367" s="24">
        <f t="shared" si="275"/>
        <v>0.18617171533256238</v>
      </c>
      <c r="BQ367" s="24">
        <f t="shared" si="276"/>
        <v>0.16920477722418606</v>
      </c>
      <c r="BS367" s="9"/>
      <c r="BT367" s="13"/>
      <c r="BU367" s="14"/>
      <c r="BV367" s="13"/>
      <c r="BW367" s="26"/>
      <c r="BX367" s="27"/>
      <c r="BZ367" s="13"/>
      <c r="CA367" s="14"/>
      <c r="CB367" s="13"/>
      <c r="CC367" s="6"/>
      <c r="CD367" s="28"/>
      <c r="CF367" s="15"/>
      <c r="CG367" s="15"/>
      <c r="CH367" s="15"/>
    </row>
    <row r="368" spans="1:86" ht="18.75">
      <c r="A368">
        <f>I368</f>
        <v>365</v>
      </c>
      <c r="B368">
        <f>O368</f>
        <v>26.1</v>
      </c>
      <c r="C368">
        <f>Z368</f>
        <v>1.8</v>
      </c>
      <c r="D368" s="29">
        <f t="shared" si="241"/>
        <v>2.0329419814164029</v>
      </c>
      <c r="E368">
        <f t="shared" si="242"/>
        <v>0</v>
      </c>
      <c r="F368">
        <f t="shared" si="277"/>
        <v>17.5</v>
      </c>
      <c r="G368">
        <f t="shared" si="277"/>
        <v>-0.3</v>
      </c>
      <c r="H368">
        <v>2002</v>
      </c>
      <c r="I368">
        <v>365</v>
      </c>
      <c r="J368">
        <v>26</v>
      </c>
      <c r="K368">
        <v>17.5</v>
      </c>
      <c r="L368">
        <v>-0.3</v>
      </c>
      <c r="M368">
        <v>8.4</v>
      </c>
      <c r="N368">
        <v>84.3</v>
      </c>
      <c r="O368">
        <v>26.1</v>
      </c>
      <c r="P368">
        <v>48.8</v>
      </c>
      <c r="Q368">
        <v>0.7</v>
      </c>
      <c r="R368">
        <v>12.53</v>
      </c>
      <c r="S368">
        <v>0</v>
      </c>
      <c r="T368">
        <v>14.3</v>
      </c>
      <c r="U368">
        <v>6.5</v>
      </c>
      <c r="V368">
        <v>10.1</v>
      </c>
      <c r="W368">
        <v>14.2</v>
      </c>
      <c r="X368">
        <v>14</v>
      </c>
      <c r="Y368">
        <v>14.1</v>
      </c>
      <c r="Z368">
        <v>1.8</v>
      </c>
      <c r="AA368">
        <v>1</v>
      </c>
      <c r="AB368">
        <v>67</v>
      </c>
      <c r="AC368">
        <v>55</v>
      </c>
      <c r="AD368">
        <v>6.1</v>
      </c>
      <c r="AE368">
        <v>2.4</v>
      </c>
      <c r="AF368">
        <v>1.1000000000000001</v>
      </c>
      <c r="AG368"/>
      <c r="AH368"/>
      <c r="AI368"/>
      <c r="AJ368">
        <f t="shared" si="233"/>
        <v>365</v>
      </c>
      <c r="AK368" s="24">
        <f t="shared" si="249"/>
        <v>2.0329419814164029</v>
      </c>
      <c r="AL368" s="17">
        <f t="shared" si="250"/>
        <v>8.6</v>
      </c>
      <c r="AM368" s="24">
        <f t="shared" si="251"/>
        <v>1.6578000000000002</v>
      </c>
      <c r="AN368" s="17">
        <f t="shared" si="244"/>
        <v>97.618571037427387</v>
      </c>
      <c r="AO368" s="18">
        <f t="shared" si="252"/>
        <v>6.4946232975921073E-2</v>
      </c>
      <c r="AP368" s="24">
        <f t="shared" si="253"/>
        <v>7.5757966414490258E-2</v>
      </c>
      <c r="AQ368" s="24">
        <f t="shared" si="254"/>
        <v>1.9999869748999506</v>
      </c>
      <c r="AR368" s="24">
        <f t="shared" si="255"/>
        <v>0.5975923388363501</v>
      </c>
      <c r="AS368" s="24">
        <f t="shared" si="256"/>
        <v>1.2987896568681503</v>
      </c>
      <c r="AT368" s="24">
        <f t="shared" si="257"/>
        <v>0.50377034163904311</v>
      </c>
      <c r="AU368" s="24">
        <f t="shared" si="258"/>
        <v>0.52199660044888718</v>
      </c>
      <c r="AV368" s="24">
        <f t="shared" si="259"/>
        <v>0.51288347104396514</v>
      </c>
      <c r="AW368" s="24">
        <f t="shared" si="260"/>
        <v>0.78590618582418514</v>
      </c>
      <c r="AX368" s="24">
        <f t="shared" si="261"/>
        <v>9.6480999999999995</v>
      </c>
      <c r="AY368" s="24">
        <f t="shared" si="262"/>
        <v>1.0329999999999999</v>
      </c>
      <c r="AZ368" s="24">
        <f t="shared" si="263"/>
        <v>-0.40233363325781202</v>
      </c>
      <c r="BA368" s="24">
        <f t="shared" si="245"/>
        <v>1.2862328861833878</v>
      </c>
      <c r="BB368" s="24">
        <f t="shared" si="246"/>
        <v>-0.21562599613979364</v>
      </c>
      <c r="BC368" s="24">
        <f t="shared" si="247"/>
        <v>0.76806713428482165</v>
      </c>
      <c r="BD368" s="24">
        <f t="shared" si="264"/>
        <v>17.853667029262507</v>
      </c>
      <c r="BE368" s="24">
        <f t="shared" si="248"/>
        <v>13.498800567484796</v>
      </c>
      <c r="BF368" s="18">
        <f t="shared" si="265"/>
        <v>0.92823061851744126</v>
      </c>
      <c r="BG368" s="25">
        <f t="shared" si="266"/>
        <v>7137417097.4451094</v>
      </c>
      <c r="BH368" s="25">
        <f t="shared" si="267"/>
        <v>5543186609.0943375</v>
      </c>
      <c r="BI368" s="24">
        <f t="shared" si="268"/>
        <v>31.086499986581458</v>
      </c>
      <c r="BJ368" s="18">
        <f t="shared" si="269"/>
        <v>0.23973776367713656</v>
      </c>
      <c r="BK368" s="18">
        <f t="shared" si="270"/>
        <v>0.9031113349985459</v>
      </c>
      <c r="BL368" s="24">
        <f t="shared" si="271"/>
        <v>6.7305347486605669</v>
      </c>
      <c r="BM368" s="24">
        <f t="shared" si="272"/>
        <v>2.9175652513394326</v>
      </c>
      <c r="BN368" s="24">
        <f t="shared" si="273"/>
        <v>0.23284638877409677</v>
      </c>
      <c r="BO368" s="24">
        <f t="shared" si="274"/>
        <v>9.0179754611807064E-2</v>
      </c>
      <c r="BP368" s="24">
        <f t="shared" si="275"/>
        <v>0.270283777064251</v>
      </c>
      <c r="BQ368" s="24">
        <f t="shared" si="276"/>
        <v>0.1773112734997552</v>
      </c>
      <c r="BS368" s="9"/>
      <c r="BT368" s="13"/>
      <c r="BU368" s="14"/>
      <c r="BV368" s="13"/>
      <c r="BW368" s="26"/>
      <c r="BX368" s="27"/>
      <c r="BZ368" s="13"/>
      <c r="CA368" s="14"/>
      <c r="CB368" s="13"/>
      <c r="CC368" s="6"/>
      <c r="CD368" s="28"/>
      <c r="CF368" s="15"/>
      <c r="CG368" s="15"/>
      <c r="CH368" s="15"/>
    </row>
    <row r="369" spans="1:86" ht="18.75">
      <c r="A369">
        <f>I369</f>
        <v>0</v>
      </c>
      <c r="B369">
        <f>O369</f>
        <v>0</v>
      </c>
      <c r="C369">
        <f>Z369</f>
        <v>0</v>
      </c>
      <c r="D369">
        <f>AG369</f>
        <v>0</v>
      </c>
      <c r="E369">
        <f t="shared" ref="E369:E376" si="278">S369</f>
        <v>0</v>
      </c>
      <c r="F369">
        <f t="shared" si="277"/>
        <v>0</v>
      </c>
      <c r="G369">
        <f t="shared" si="277"/>
        <v>0</v>
      </c>
      <c r="H369" t="s">
        <v>916</v>
      </c>
      <c r="AJ369" s="9"/>
      <c r="AK369" s="24"/>
      <c r="AL369" s="17"/>
      <c r="AM369" s="24"/>
      <c r="AN369" s="17"/>
      <c r="AO369" s="18"/>
      <c r="AP369" s="24"/>
      <c r="AQ369" s="24"/>
      <c r="AR369" s="24"/>
      <c r="AS369" s="24"/>
      <c r="AT369" s="24"/>
      <c r="AU369" s="24"/>
      <c r="AV369" s="24"/>
      <c r="AW369" s="24"/>
      <c r="AX369" s="24"/>
      <c r="AY369" s="24"/>
      <c r="AZ369" s="24"/>
      <c r="BA369" s="24"/>
      <c r="BB369" s="24"/>
      <c r="BC369" s="24"/>
      <c r="BD369" s="24"/>
      <c r="BE369" s="24"/>
      <c r="BF369" s="18"/>
      <c r="BG369" s="25"/>
      <c r="BH369" s="25"/>
      <c r="BI369" s="24"/>
      <c r="BJ369" s="18"/>
      <c r="BK369" s="18"/>
      <c r="BL369" s="24"/>
      <c r="BM369" s="24"/>
      <c r="BN369" s="24"/>
      <c r="BO369" s="24"/>
      <c r="BP369" s="24"/>
      <c r="BQ369" s="24"/>
      <c r="BS369" s="9"/>
      <c r="BT369" s="13"/>
      <c r="BU369" s="14"/>
      <c r="BV369" s="13"/>
      <c r="BW369" s="26"/>
      <c r="BX369" s="27"/>
      <c r="BZ369" s="13"/>
      <c r="CA369" s="14"/>
      <c r="CB369" s="13"/>
      <c r="CC369" s="6"/>
      <c r="CD369" s="28"/>
      <c r="CF369" s="15"/>
      <c r="CG369" s="15"/>
      <c r="CH369" s="15"/>
    </row>
    <row r="370" spans="1:86" ht="18.75">
      <c r="A370">
        <f t="shared" ref="A370:A376" si="279">H370</f>
        <v>0</v>
      </c>
      <c r="B370">
        <f t="shared" ref="B370:B376" si="280">Z370</f>
        <v>0</v>
      </c>
      <c r="C370">
        <f t="shared" ref="C370:C376" si="281">AG370</f>
        <v>0</v>
      </c>
      <c r="D370">
        <f t="shared" ref="D370:D376" si="282">O370</f>
        <v>0</v>
      </c>
      <c r="E370">
        <f t="shared" si="278"/>
        <v>0</v>
      </c>
      <c r="F370">
        <f t="shared" si="277"/>
        <v>0</v>
      </c>
      <c r="BS370" s="9"/>
      <c r="BT370" s="13"/>
      <c r="BU370" s="14"/>
      <c r="BV370" s="13"/>
      <c r="BW370" s="26"/>
      <c r="BX370" s="14"/>
      <c r="BZ370" s="13"/>
      <c r="CA370" s="14"/>
      <c r="CB370" s="13"/>
      <c r="CC370" s="6"/>
      <c r="CD370" s="13"/>
      <c r="CF370" s="15"/>
      <c r="CG370" s="15"/>
      <c r="CH370" s="15"/>
    </row>
    <row r="371" spans="1:86">
      <c r="A371">
        <f t="shared" si="279"/>
        <v>0</v>
      </c>
      <c r="B371">
        <f t="shared" si="280"/>
        <v>0</v>
      </c>
      <c r="C371">
        <f t="shared" si="281"/>
        <v>0</v>
      </c>
      <c r="D371">
        <f t="shared" si="282"/>
        <v>0</v>
      </c>
      <c r="E371">
        <f t="shared" si="278"/>
        <v>0</v>
      </c>
      <c r="F371">
        <f t="shared" si="277"/>
        <v>0</v>
      </c>
    </row>
    <row r="372" spans="1:86">
      <c r="A372">
        <f t="shared" si="279"/>
        <v>0</v>
      </c>
      <c r="B372">
        <f t="shared" si="280"/>
        <v>0</v>
      </c>
      <c r="C372">
        <f t="shared" si="281"/>
        <v>0</v>
      </c>
      <c r="D372">
        <f t="shared" si="282"/>
        <v>0</v>
      </c>
      <c r="E372">
        <f t="shared" si="278"/>
        <v>0</v>
      </c>
      <c r="F372">
        <f t="shared" si="277"/>
        <v>0</v>
      </c>
    </row>
    <row r="373" spans="1:86">
      <c r="A373">
        <f t="shared" si="279"/>
        <v>0</v>
      </c>
      <c r="B373">
        <f t="shared" si="280"/>
        <v>0</v>
      </c>
      <c r="C373">
        <f t="shared" si="281"/>
        <v>0</v>
      </c>
      <c r="D373">
        <f t="shared" si="282"/>
        <v>0</v>
      </c>
      <c r="E373">
        <f t="shared" si="278"/>
        <v>0</v>
      </c>
      <c r="F373">
        <f t="shared" si="277"/>
        <v>0</v>
      </c>
    </row>
    <row r="374" spans="1:86">
      <c r="A374">
        <f t="shared" si="279"/>
        <v>0</v>
      </c>
      <c r="B374">
        <f t="shared" si="280"/>
        <v>0</v>
      </c>
      <c r="C374">
        <f t="shared" si="281"/>
        <v>0</v>
      </c>
      <c r="D374">
        <f t="shared" si="282"/>
        <v>0</v>
      </c>
      <c r="E374">
        <f t="shared" si="278"/>
        <v>0</v>
      </c>
      <c r="F374">
        <f t="shared" si="277"/>
        <v>0</v>
      </c>
    </row>
    <row r="375" spans="1:86">
      <c r="A375">
        <f t="shared" si="279"/>
        <v>0</v>
      </c>
      <c r="B375">
        <f t="shared" si="280"/>
        <v>0</v>
      </c>
      <c r="C375">
        <f t="shared" si="281"/>
        <v>0</v>
      </c>
      <c r="D375">
        <f t="shared" si="282"/>
        <v>0</v>
      </c>
      <c r="E375">
        <f t="shared" si="278"/>
        <v>0</v>
      </c>
      <c r="F375">
        <f t="shared" si="277"/>
        <v>0</v>
      </c>
    </row>
    <row r="376" spans="1:86">
      <c r="A376">
        <f t="shared" si="279"/>
        <v>0</v>
      </c>
      <c r="B376">
        <f t="shared" si="280"/>
        <v>0</v>
      </c>
      <c r="C376">
        <f t="shared" si="281"/>
        <v>0</v>
      </c>
      <c r="D376">
        <f t="shared" si="282"/>
        <v>0</v>
      </c>
      <c r="E376">
        <f t="shared" si="278"/>
        <v>0</v>
      </c>
      <c r="F376">
        <f t="shared" si="277"/>
        <v>0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20"/>
  <dimension ref="B2:AO11"/>
  <sheetViews>
    <sheetView topLeftCell="AC1" workbookViewId="0">
      <selection activeCell="H37" sqref="H37"/>
    </sheetView>
  </sheetViews>
  <sheetFormatPr defaultColWidth="8.7109375" defaultRowHeight="12.75"/>
  <sheetData>
    <row r="2" spans="2:41"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</row>
    <row r="3" spans="2:41"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</row>
    <row r="4" spans="2:41"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</row>
    <row r="5" spans="2:41"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</row>
    <row r="6" spans="2:41"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</row>
    <row r="7" spans="2:41"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</row>
    <row r="8" spans="2:41"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</row>
    <row r="9" spans="2:41"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</row>
    <row r="10" spans="2:41"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</row>
    <row r="11" spans="2:41"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9"/>
  <dimension ref="B1:IS162"/>
  <sheetViews>
    <sheetView workbookViewId="0">
      <selection activeCell="H37" sqref="H37"/>
    </sheetView>
  </sheetViews>
  <sheetFormatPr defaultColWidth="8.7109375" defaultRowHeight="12.75"/>
  <sheetData>
    <row r="1" spans="2:253">
      <c r="F1" t="s">
        <v>2</v>
      </c>
      <c r="G1" t="s">
        <v>917</v>
      </c>
      <c r="H1" t="s">
        <v>918</v>
      </c>
      <c r="I1" t="s">
        <v>919</v>
      </c>
      <c r="J1" t="s">
        <v>920</v>
      </c>
      <c r="K1" t="s">
        <v>921</v>
      </c>
      <c r="L1" t="s">
        <v>922</v>
      </c>
      <c r="M1" t="s">
        <v>147</v>
      </c>
      <c r="N1" t="s">
        <v>923</v>
      </c>
      <c r="O1" t="s">
        <v>924</v>
      </c>
      <c r="P1" t="s">
        <v>677</v>
      </c>
      <c r="Q1" t="s">
        <v>925</v>
      </c>
      <c r="R1" t="s">
        <v>926</v>
      </c>
      <c r="S1" t="s">
        <v>927</v>
      </c>
      <c r="T1" t="s">
        <v>928</v>
      </c>
      <c r="Y1" t="s">
        <v>929</v>
      </c>
      <c r="AM1" t="s">
        <v>930</v>
      </c>
      <c r="BA1" t="s">
        <v>931</v>
      </c>
      <c r="BO1" t="s">
        <v>932</v>
      </c>
      <c r="CC1" t="s">
        <v>933</v>
      </c>
      <c r="CP1" t="s">
        <v>667</v>
      </c>
      <c r="CQ1" t="s">
        <v>934</v>
      </c>
      <c r="CR1" t="s">
        <v>935</v>
      </c>
      <c r="CS1" t="s">
        <v>936</v>
      </c>
      <c r="CT1" t="s">
        <v>937</v>
      </c>
      <c r="CU1" t="s">
        <v>938</v>
      </c>
      <c r="CV1" t="s">
        <v>939</v>
      </c>
      <c r="CW1" t="s">
        <v>940</v>
      </c>
      <c r="DA1" t="s">
        <v>718</v>
      </c>
      <c r="DO1" t="s">
        <v>719</v>
      </c>
      <c r="EC1" t="s">
        <v>720</v>
      </c>
      <c r="EQ1" t="s">
        <v>722</v>
      </c>
      <c r="ER1" t="s">
        <v>723</v>
      </c>
      <c r="ES1" t="s">
        <v>724</v>
      </c>
      <c r="ET1" t="s">
        <v>725</v>
      </c>
      <c r="EU1" t="s">
        <v>726</v>
      </c>
      <c r="EV1" t="s">
        <v>727</v>
      </c>
      <c r="EW1" t="s">
        <v>941</v>
      </c>
      <c r="FA1" t="s">
        <v>745</v>
      </c>
      <c r="GC1" t="s">
        <v>747</v>
      </c>
      <c r="GQ1" t="s">
        <v>748</v>
      </c>
      <c r="HE1" t="s">
        <v>749</v>
      </c>
      <c r="HQ1" t="s">
        <v>750</v>
      </c>
      <c r="HR1" t="s">
        <v>751</v>
      </c>
      <c r="HS1" t="s">
        <v>752</v>
      </c>
      <c r="HT1" t="s">
        <v>753</v>
      </c>
      <c r="HU1" t="s">
        <v>754</v>
      </c>
      <c r="HV1" t="s">
        <v>755</v>
      </c>
      <c r="HW1" t="s">
        <v>756</v>
      </c>
      <c r="HX1" t="s">
        <v>757</v>
      </c>
      <c r="HY1" t="s">
        <v>758</v>
      </c>
      <c r="HZ1" t="s">
        <v>759</v>
      </c>
      <c r="IA1" t="s">
        <v>760</v>
      </c>
      <c r="IB1" t="s">
        <v>761</v>
      </c>
      <c r="IC1" t="s">
        <v>762</v>
      </c>
      <c r="ID1" t="s">
        <v>763</v>
      </c>
      <c r="IE1" t="s">
        <v>764</v>
      </c>
      <c r="IF1" t="s">
        <v>756</v>
      </c>
      <c r="IG1" t="s">
        <v>757</v>
      </c>
      <c r="IH1" t="s">
        <v>758</v>
      </c>
      <c r="II1" t="s">
        <v>759</v>
      </c>
      <c r="IJ1" t="s">
        <v>750</v>
      </c>
      <c r="IK1" t="s">
        <v>752</v>
      </c>
      <c r="IL1" t="s">
        <v>765</v>
      </c>
      <c r="IN1" t="s">
        <v>2</v>
      </c>
      <c r="IO1" t="s">
        <v>942</v>
      </c>
      <c r="IP1" t="s">
        <v>943</v>
      </c>
      <c r="IQ1" t="s">
        <v>944</v>
      </c>
      <c r="IR1" t="s">
        <v>945</v>
      </c>
      <c r="IS1" t="s">
        <v>946</v>
      </c>
    </row>
    <row r="2" spans="2:253">
      <c r="W2" t="s">
        <v>2</v>
      </c>
      <c r="X2" t="s">
        <v>730</v>
      </c>
      <c r="Y2" t="s">
        <v>731</v>
      </c>
      <c r="Z2" t="s">
        <v>732</v>
      </c>
      <c r="AA2" t="s">
        <v>733</v>
      </c>
      <c r="AB2" t="s">
        <v>734</v>
      </c>
      <c r="AC2" t="s">
        <v>735</v>
      </c>
      <c r="AD2" t="s">
        <v>736</v>
      </c>
      <c r="AE2" t="s">
        <v>766</v>
      </c>
      <c r="AF2" t="s">
        <v>947</v>
      </c>
      <c r="AG2" t="s">
        <v>948</v>
      </c>
      <c r="AH2" t="s">
        <v>949</v>
      </c>
      <c r="AI2" t="s">
        <v>950</v>
      </c>
      <c r="AJ2" t="s">
        <v>195</v>
      </c>
      <c r="AL2" t="s">
        <v>730</v>
      </c>
      <c r="AM2" t="s">
        <v>731</v>
      </c>
      <c r="AN2" t="s">
        <v>732</v>
      </c>
      <c r="AO2" t="s">
        <v>733</v>
      </c>
      <c r="AP2" t="s">
        <v>734</v>
      </c>
      <c r="AQ2" t="s">
        <v>735</v>
      </c>
      <c r="AR2" t="s">
        <v>736</v>
      </c>
      <c r="AS2" t="s">
        <v>766</v>
      </c>
      <c r="AT2" t="s">
        <v>947</v>
      </c>
      <c r="AU2" t="s">
        <v>948</v>
      </c>
      <c r="AV2" t="s">
        <v>949</v>
      </c>
      <c r="AW2" t="s">
        <v>950</v>
      </c>
      <c r="AX2" t="s">
        <v>195</v>
      </c>
      <c r="AZ2" t="s">
        <v>730</v>
      </c>
      <c r="BA2" t="s">
        <v>731</v>
      </c>
      <c r="BB2" t="s">
        <v>732</v>
      </c>
      <c r="BC2" t="s">
        <v>733</v>
      </c>
      <c r="BD2" t="s">
        <v>734</v>
      </c>
      <c r="BE2" t="s">
        <v>735</v>
      </c>
      <c r="BF2" t="s">
        <v>736</v>
      </c>
      <c r="BG2" t="s">
        <v>766</v>
      </c>
      <c r="BH2" t="s">
        <v>947</v>
      </c>
      <c r="BI2" t="s">
        <v>948</v>
      </c>
      <c r="BJ2" t="s">
        <v>949</v>
      </c>
      <c r="BK2" t="s">
        <v>950</v>
      </c>
      <c r="BL2" t="s">
        <v>195</v>
      </c>
      <c r="BN2" t="s">
        <v>730</v>
      </c>
      <c r="BO2" t="s">
        <v>731</v>
      </c>
      <c r="BP2" t="s">
        <v>732</v>
      </c>
      <c r="BQ2" t="s">
        <v>733</v>
      </c>
      <c r="BR2" t="s">
        <v>734</v>
      </c>
      <c r="BS2" t="s">
        <v>735</v>
      </c>
      <c r="BT2" t="s">
        <v>736</v>
      </c>
      <c r="BU2" t="s">
        <v>766</v>
      </c>
      <c r="BV2" t="s">
        <v>947</v>
      </c>
      <c r="BW2" t="s">
        <v>948</v>
      </c>
      <c r="BX2" t="s">
        <v>949</v>
      </c>
      <c r="BY2" t="s">
        <v>950</v>
      </c>
      <c r="BZ2" t="s">
        <v>195</v>
      </c>
      <c r="CB2" t="s">
        <v>730</v>
      </c>
      <c r="CC2" t="s">
        <v>731</v>
      </c>
      <c r="CD2" t="s">
        <v>732</v>
      </c>
      <c r="CE2" t="s">
        <v>733</v>
      </c>
      <c r="CF2" t="s">
        <v>734</v>
      </c>
      <c r="CG2" t="s">
        <v>735</v>
      </c>
      <c r="CH2" t="s">
        <v>736</v>
      </c>
      <c r="CI2" t="s">
        <v>766</v>
      </c>
      <c r="CJ2" t="s">
        <v>947</v>
      </c>
      <c r="CK2" t="s">
        <v>948</v>
      </c>
      <c r="CL2" t="s">
        <v>949</v>
      </c>
      <c r="CM2" t="s">
        <v>950</v>
      </c>
      <c r="CN2" t="s">
        <v>195</v>
      </c>
      <c r="CY2" t="s">
        <v>2</v>
      </c>
      <c r="CZ2" t="s">
        <v>730</v>
      </c>
      <c r="DA2" t="s">
        <v>731</v>
      </c>
      <c r="DB2" t="s">
        <v>732</v>
      </c>
      <c r="DC2" t="s">
        <v>733</v>
      </c>
      <c r="DD2" t="s">
        <v>734</v>
      </c>
      <c r="DE2" t="s">
        <v>735</v>
      </c>
      <c r="DF2" t="s">
        <v>736</v>
      </c>
      <c r="DG2" t="s">
        <v>766</v>
      </c>
      <c r="DH2" t="s">
        <v>947</v>
      </c>
      <c r="DI2" t="s">
        <v>948</v>
      </c>
      <c r="DJ2" t="s">
        <v>949</v>
      </c>
      <c r="DK2" t="s">
        <v>950</v>
      </c>
      <c r="DL2" t="s">
        <v>195</v>
      </c>
      <c r="DN2" t="s">
        <v>730</v>
      </c>
      <c r="DO2" t="s">
        <v>731</v>
      </c>
      <c r="DP2" t="s">
        <v>732</v>
      </c>
      <c r="DQ2" t="s">
        <v>733</v>
      </c>
      <c r="DR2" t="s">
        <v>734</v>
      </c>
      <c r="DS2" t="s">
        <v>735</v>
      </c>
      <c r="DT2" t="s">
        <v>736</v>
      </c>
      <c r="DU2" t="s">
        <v>766</v>
      </c>
      <c r="DV2" t="s">
        <v>947</v>
      </c>
      <c r="DW2" t="s">
        <v>948</v>
      </c>
      <c r="DX2" t="s">
        <v>949</v>
      </c>
      <c r="DY2" t="s">
        <v>950</v>
      </c>
      <c r="DZ2" t="s">
        <v>195</v>
      </c>
      <c r="EB2" t="s">
        <v>730</v>
      </c>
      <c r="EC2" t="s">
        <v>731</v>
      </c>
      <c r="ED2" t="s">
        <v>732</v>
      </c>
      <c r="EE2" t="s">
        <v>733</v>
      </c>
      <c r="EF2" t="s">
        <v>734</v>
      </c>
      <c r="EG2" t="s">
        <v>735</v>
      </c>
      <c r="EH2" t="s">
        <v>736</v>
      </c>
      <c r="EI2" t="s">
        <v>766</v>
      </c>
      <c r="EJ2" t="s">
        <v>947</v>
      </c>
      <c r="EK2" t="s">
        <v>948</v>
      </c>
      <c r="EL2" t="s">
        <v>949</v>
      </c>
      <c r="EM2" t="s">
        <v>950</v>
      </c>
      <c r="EN2" t="s">
        <v>195</v>
      </c>
      <c r="EY2" t="s">
        <v>2</v>
      </c>
      <c r="EZ2" t="s">
        <v>730</v>
      </c>
      <c r="FA2" t="s">
        <v>731</v>
      </c>
      <c r="FB2" t="s">
        <v>732</v>
      </c>
      <c r="FC2" t="s">
        <v>733</v>
      </c>
      <c r="FD2" t="s">
        <v>734</v>
      </c>
      <c r="FE2" t="s">
        <v>735</v>
      </c>
      <c r="FF2" t="s">
        <v>736</v>
      </c>
      <c r="FG2" t="s">
        <v>766</v>
      </c>
      <c r="FH2" t="s">
        <v>947</v>
      </c>
      <c r="FI2" t="s">
        <v>948</v>
      </c>
      <c r="FJ2" t="s">
        <v>949</v>
      </c>
      <c r="FK2" t="s">
        <v>950</v>
      </c>
      <c r="FL2" t="s">
        <v>951</v>
      </c>
      <c r="GA2" t="s">
        <v>2</v>
      </c>
      <c r="GB2" t="s">
        <v>730</v>
      </c>
      <c r="GC2" t="s">
        <v>731</v>
      </c>
      <c r="GD2" t="s">
        <v>732</v>
      </c>
      <c r="GE2" t="s">
        <v>733</v>
      </c>
      <c r="GF2" t="s">
        <v>734</v>
      </c>
      <c r="GG2" t="s">
        <v>735</v>
      </c>
      <c r="GH2" t="s">
        <v>736</v>
      </c>
      <c r="GI2" t="s">
        <v>766</v>
      </c>
      <c r="GJ2" t="s">
        <v>947</v>
      </c>
      <c r="GK2" t="s">
        <v>948</v>
      </c>
      <c r="GL2" t="s">
        <v>949</v>
      </c>
      <c r="GM2" t="s">
        <v>950</v>
      </c>
      <c r="GN2" t="s">
        <v>951</v>
      </c>
      <c r="GO2" t="s">
        <v>2</v>
      </c>
      <c r="GP2" t="s">
        <v>730</v>
      </c>
      <c r="GQ2" t="s">
        <v>731</v>
      </c>
      <c r="GR2" t="s">
        <v>732</v>
      </c>
      <c r="GS2" t="s">
        <v>733</v>
      </c>
      <c r="GT2" t="s">
        <v>734</v>
      </c>
      <c r="GU2" t="s">
        <v>735</v>
      </c>
      <c r="GV2" t="s">
        <v>736</v>
      </c>
      <c r="GW2" t="s">
        <v>766</v>
      </c>
      <c r="GX2" t="s">
        <v>947</v>
      </c>
      <c r="GY2" t="s">
        <v>948</v>
      </c>
      <c r="GZ2" t="s">
        <v>949</v>
      </c>
      <c r="HA2" t="s">
        <v>950</v>
      </c>
      <c r="HB2" t="s">
        <v>951</v>
      </c>
      <c r="HC2" t="s">
        <v>2</v>
      </c>
      <c r="HD2" t="s">
        <v>730</v>
      </c>
      <c r="HE2" t="s">
        <v>731</v>
      </c>
      <c r="HF2" t="s">
        <v>732</v>
      </c>
      <c r="HG2" t="s">
        <v>733</v>
      </c>
      <c r="HH2" t="s">
        <v>734</v>
      </c>
      <c r="HI2" t="s">
        <v>735</v>
      </c>
      <c r="HJ2" t="s">
        <v>736</v>
      </c>
      <c r="HK2" t="s">
        <v>766</v>
      </c>
      <c r="HL2" t="s">
        <v>947</v>
      </c>
      <c r="HM2" t="s">
        <v>948</v>
      </c>
      <c r="HN2" t="s">
        <v>949</v>
      </c>
      <c r="HO2" t="s">
        <v>950</v>
      </c>
      <c r="HP2" t="s">
        <v>951</v>
      </c>
    </row>
    <row r="3" spans="2:253">
      <c r="B3">
        <v>12</v>
      </c>
      <c r="W3">
        <v>0</v>
      </c>
      <c r="X3">
        <v>0.19304999709129333</v>
      </c>
      <c r="Y3">
        <v>0.19304999709129333</v>
      </c>
      <c r="Z3">
        <v>0.19304999709129333</v>
      </c>
      <c r="AA3">
        <v>0.19304999709129333</v>
      </c>
      <c r="AB3">
        <v>0.19304999709129333</v>
      </c>
      <c r="AC3">
        <v>0.19304999709129333</v>
      </c>
      <c r="AD3">
        <v>0.19304999709129333</v>
      </c>
      <c r="AE3">
        <v>0.19304999709129333</v>
      </c>
      <c r="AF3">
        <v>0.19304999709129333</v>
      </c>
      <c r="AG3">
        <v>0.19304999709129333</v>
      </c>
      <c r="AH3">
        <v>0.19304999709129333</v>
      </c>
      <c r="AI3">
        <v>0.19304999709129333</v>
      </c>
      <c r="AJ3">
        <v>0.19304999709129333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Y3">
        <v>111</v>
      </c>
      <c r="CZ3">
        <v>3.4731614589691162</v>
      </c>
      <c r="DA3">
        <v>3.3077731132507324</v>
      </c>
      <c r="DB3">
        <v>3.1423842906951904</v>
      </c>
      <c r="DC3">
        <v>2.9769957065582275</v>
      </c>
      <c r="DD3">
        <v>2.8116071224212646</v>
      </c>
      <c r="DE3">
        <v>2.6462185382843018</v>
      </c>
      <c r="DF3">
        <v>2.4808297157287598</v>
      </c>
      <c r="DG3">
        <v>2.3154411315917969</v>
      </c>
      <c r="DH3">
        <v>2.1500523090362549</v>
      </c>
      <c r="DI3">
        <v>1.8864643573760986</v>
      </c>
      <c r="DJ3">
        <v>1.7292588949203491</v>
      </c>
      <c r="DK3">
        <v>1.5720535516738892</v>
      </c>
      <c r="DL3">
        <v>1.4148482084274292</v>
      </c>
      <c r="DN3">
        <v>2.0999999046325684</v>
      </c>
      <c r="DO3">
        <v>2</v>
      </c>
      <c r="DP3">
        <v>1.8999999761581421</v>
      </c>
      <c r="DQ3">
        <v>1.7999999523162842</v>
      </c>
      <c r="DR3">
        <v>1.7000000476837158</v>
      </c>
      <c r="DS3">
        <v>1.6000000238418579</v>
      </c>
      <c r="DT3">
        <v>1.5</v>
      </c>
      <c r="DU3">
        <v>1.3999999761581421</v>
      </c>
      <c r="DV3">
        <v>1.2999999523162842</v>
      </c>
      <c r="DW3">
        <v>1.2000000476837158</v>
      </c>
      <c r="DX3">
        <v>1.1000000238418579</v>
      </c>
      <c r="DY3">
        <v>1</v>
      </c>
      <c r="DZ3">
        <v>0.89999997615814209</v>
      </c>
      <c r="EB3">
        <v>254.51327514648438</v>
      </c>
      <c r="EC3">
        <v>242.39361572265625</v>
      </c>
      <c r="ED3">
        <v>92.109588623046875</v>
      </c>
      <c r="EE3">
        <v>87.261665344238281</v>
      </c>
      <c r="EF3">
        <v>82.413848876953125</v>
      </c>
      <c r="EG3">
        <v>77.565933227539063</v>
      </c>
      <c r="EH3">
        <v>72.718101501464844</v>
      </c>
      <c r="EI3">
        <v>67.870208740234375</v>
      </c>
      <c r="EJ3">
        <v>63.022331237792969</v>
      </c>
      <c r="EK3">
        <v>58.495494842529297</v>
      </c>
      <c r="EL3">
        <v>53.620861053466797</v>
      </c>
      <c r="EM3">
        <v>24.373119354248047</v>
      </c>
      <c r="EN3">
        <v>21.935808181762695</v>
      </c>
      <c r="EQ3">
        <v>0</v>
      </c>
      <c r="ER3">
        <v>0</v>
      </c>
      <c r="EU3">
        <v>1198.293701171875</v>
      </c>
      <c r="EV3">
        <v>0</v>
      </c>
      <c r="EW3">
        <v>0</v>
      </c>
      <c r="EY3">
        <v>111</v>
      </c>
      <c r="EZ3">
        <v>71.892532348632813</v>
      </c>
      <c r="FA3">
        <v>71.892532348632813</v>
      </c>
      <c r="FB3">
        <v>71.892532348632813</v>
      </c>
      <c r="FC3">
        <v>71.892532348632813</v>
      </c>
      <c r="FD3">
        <v>71.892532348632813</v>
      </c>
      <c r="FE3">
        <v>71.892532348632813</v>
      </c>
      <c r="FF3">
        <v>71.892532348632813</v>
      </c>
      <c r="FG3">
        <v>71.892532348632813</v>
      </c>
      <c r="FH3">
        <v>71.892532348632813</v>
      </c>
      <c r="FI3">
        <v>135.46339416503906</v>
      </c>
      <c r="FJ3">
        <v>203.19509887695313</v>
      </c>
      <c r="FK3">
        <v>203.19509887695313</v>
      </c>
      <c r="FL3">
        <v>203.19509887695313</v>
      </c>
      <c r="GA3">
        <v>111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J3">
        <v>0</v>
      </c>
      <c r="GK3">
        <v>0</v>
      </c>
      <c r="GL3">
        <v>0</v>
      </c>
      <c r="GM3">
        <v>0</v>
      </c>
      <c r="GN3">
        <v>0</v>
      </c>
      <c r="GO3">
        <v>111</v>
      </c>
      <c r="GP3">
        <v>82.316947937011719</v>
      </c>
      <c r="GQ3">
        <v>82.316947937011719</v>
      </c>
      <c r="GR3">
        <v>32.926788330078125</v>
      </c>
      <c r="GS3">
        <v>32.926769256591797</v>
      </c>
      <c r="GT3">
        <v>32.926788330078125</v>
      </c>
      <c r="GU3">
        <v>32.926769256591797</v>
      </c>
      <c r="GV3">
        <v>32.926788330078125</v>
      </c>
      <c r="GW3">
        <v>32.926776885986328</v>
      </c>
      <c r="GX3">
        <v>32.926776885986328</v>
      </c>
      <c r="GY3">
        <v>65.632026672363281</v>
      </c>
      <c r="GZ3">
        <v>98.448028564453125</v>
      </c>
      <c r="HA3">
        <v>49.224014282226563</v>
      </c>
      <c r="HB3">
        <v>0</v>
      </c>
      <c r="HC3">
        <v>111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L3">
        <v>0</v>
      </c>
      <c r="HM3">
        <v>0</v>
      </c>
      <c r="HN3">
        <v>0</v>
      </c>
      <c r="HO3">
        <v>0</v>
      </c>
      <c r="HP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65.764945983886719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</row>
    <row r="4" spans="2:253">
      <c r="F4">
        <v>1</v>
      </c>
      <c r="G4">
        <v>0.5</v>
      </c>
      <c r="H4">
        <v>0.5</v>
      </c>
      <c r="I4">
        <v>1</v>
      </c>
      <c r="J4">
        <v>0.5</v>
      </c>
      <c r="K4">
        <v>0.5</v>
      </c>
      <c r="L4">
        <v>1</v>
      </c>
      <c r="M4">
        <v>5.1734084263443947E-3</v>
      </c>
      <c r="N4">
        <v>9.9999997764825821E-3</v>
      </c>
      <c r="O4">
        <v>9.9999997764825821E-3</v>
      </c>
      <c r="P4">
        <v>5.0000190734863281E-2</v>
      </c>
      <c r="Q4">
        <v>2.5000095367431641E-2</v>
      </c>
      <c r="R4">
        <v>2.5000095367431641E-2</v>
      </c>
      <c r="S4">
        <v>7.0000268518924713E-2</v>
      </c>
      <c r="T4">
        <v>7.0000268518924713E-2</v>
      </c>
      <c r="W4">
        <v>1</v>
      </c>
      <c r="X4">
        <v>0.19304999709129333</v>
      </c>
      <c r="Y4">
        <v>0.19304999709129333</v>
      </c>
      <c r="Z4">
        <v>0.19304999709129333</v>
      </c>
      <c r="AA4">
        <v>0.19304999709129333</v>
      </c>
      <c r="AB4">
        <v>0.19304999709129333</v>
      </c>
      <c r="AC4">
        <v>0.19304999709129333</v>
      </c>
      <c r="AD4">
        <v>0.19304999709129333</v>
      </c>
      <c r="AE4">
        <v>0.19304999709129333</v>
      </c>
      <c r="AF4">
        <v>0.19304999709129333</v>
      </c>
      <c r="AG4">
        <v>0.15802955627441406</v>
      </c>
      <c r="AH4">
        <v>0.15102545917034149</v>
      </c>
      <c r="AI4">
        <v>8.0984599888324738E-2</v>
      </c>
      <c r="AJ4">
        <v>0.17683519423007965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3.5020444393157959</v>
      </c>
      <c r="AV4">
        <v>4.2024540901184082</v>
      </c>
      <c r="AW4">
        <v>5.6032700538635254</v>
      </c>
      <c r="AX4">
        <v>0.81074017286300659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0.25</v>
      </c>
      <c r="BJ4">
        <v>0.30000001192092896</v>
      </c>
      <c r="BK4">
        <v>0.39999997615814209</v>
      </c>
      <c r="BL4">
        <v>5.000000074505806E-2</v>
      </c>
      <c r="BN4">
        <v>4.0329992771148682E-2</v>
      </c>
      <c r="BO4">
        <v>4.0329992771148682E-2</v>
      </c>
      <c r="BP4">
        <v>4.0331490337848663E-2</v>
      </c>
      <c r="BQ4">
        <v>4.0331467986106873E-2</v>
      </c>
      <c r="BR4">
        <v>4.0331490337848663E-2</v>
      </c>
      <c r="BS4">
        <v>4.0331467986106873E-2</v>
      </c>
      <c r="BT4">
        <v>4.0331490337848663E-2</v>
      </c>
      <c r="BU4">
        <v>4.0331479161977768E-2</v>
      </c>
      <c r="BV4">
        <v>4.0331479161977768E-2</v>
      </c>
      <c r="BW4">
        <v>4.0331065654754639E-2</v>
      </c>
      <c r="BX4">
        <v>4.0331065654754639E-2</v>
      </c>
      <c r="BY4">
        <v>4.0331065654754639E-2</v>
      </c>
      <c r="BZ4">
        <v>4.0331065654754639E-2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33.464347839355469</v>
      </c>
      <c r="CL4">
        <v>40.1572265625</v>
      </c>
      <c r="CM4">
        <v>107.08590698242188</v>
      </c>
      <c r="CN4">
        <v>15.494317054748535</v>
      </c>
      <c r="CP4">
        <v>0</v>
      </c>
      <c r="CQ4">
        <v>0</v>
      </c>
      <c r="CR4">
        <v>0</v>
      </c>
      <c r="CS4">
        <v>0</v>
      </c>
      <c r="CT4">
        <v>-4.0329992771148682E-2</v>
      </c>
      <c r="CU4">
        <v>-14.118492126464844</v>
      </c>
      <c r="CV4">
        <v>-14.078176498413086</v>
      </c>
      <c r="CW4">
        <v>-14.11850643157959</v>
      </c>
      <c r="CY4">
        <v>112</v>
      </c>
      <c r="CZ4">
        <v>3.4722263813018799</v>
      </c>
      <c r="DA4">
        <v>3.3068382740020752</v>
      </c>
      <c r="DB4">
        <v>3.1400468349456787</v>
      </c>
      <c r="DC4">
        <v>2.9746582508087158</v>
      </c>
      <c r="DD4">
        <v>2.8092696666717529</v>
      </c>
      <c r="DE4">
        <v>2.64388108253479</v>
      </c>
      <c r="DF4">
        <v>2.478492259979248</v>
      </c>
      <c r="DG4">
        <v>2.3131036758422852</v>
      </c>
      <c r="DH4">
        <v>2.146327018737793</v>
      </c>
      <c r="DI4">
        <v>1.9001767635345459</v>
      </c>
      <c r="DJ4">
        <v>1.7443770170211792</v>
      </c>
      <c r="DK4">
        <v>1.612551212310791</v>
      </c>
      <c r="DL4">
        <v>2.5727744102478027</v>
      </c>
      <c r="DN4">
        <v>2.0994346141815186</v>
      </c>
      <c r="DO4">
        <v>1.9994348287582397</v>
      </c>
      <c r="DP4">
        <v>1.898586630821228</v>
      </c>
      <c r="DQ4">
        <v>1.7985867261886597</v>
      </c>
      <c r="DR4">
        <v>1.6985867023468018</v>
      </c>
      <c r="DS4">
        <v>1.5985867977142334</v>
      </c>
      <c r="DT4">
        <v>1.4985866546630859</v>
      </c>
      <c r="DU4">
        <v>1.3985867500305176</v>
      </c>
      <c r="DV4">
        <v>1.2977474927902222</v>
      </c>
      <c r="DW4">
        <v>1.1915502548217773</v>
      </c>
      <c r="DX4">
        <v>1.0993107557296753</v>
      </c>
      <c r="DY4">
        <v>0.98621451854705811</v>
      </c>
      <c r="DZ4">
        <v>0.90000003576278687</v>
      </c>
      <c r="EB4">
        <v>254.44474792480469</v>
      </c>
      <c r="EC4">
        <v>242.32510375976563</v>
      </c>
      <c r="ED4">
        <v>92.04107666015625</v>
      </c>
      <c r="EE4">
        <v>87.193153381347656</v>
      </c>
      <c r="EF4">
        <v>82.345329284667969</v>
      </c>
      <c r="EG4">
        <v>77.497413635253906</v>
      </c>
      <c r="EH4">
        <v>72.649581909179688</v>
      </c>
      <c r="EI4">
        <v>67.801689147949219</v>
      </c>
      <c r="EJ4">
        <v>62.913135528564453</v>
      </c>
      <c r="EK4">
        <v>58.083599090576172</v>
      </c>
      <c r="EL4">
        <v>53.587265014648438</v>
      </c>
      <c r="EM4">
        <v>24.037124633789063</v>
      </c>
      <c r="EN4">
        <v>21.935808181762695</v>
      </c>
      <c r="EQ4">
        <v>0</v>
      </c>
      <c r="ER4">
        <v>0</v>
      </c>
      <c r="ES4">
        <v>-1.438798189163208</v>
      </c>
      <c r="ET4">
        <v>28.783870697021484</v>
      </c>
      <c r="EU4">
        <v>1196.8551025390625</v>
      </c>
      <c r="EV4">
        <v>-1.4385986328125</v>
      </c>
      <c r="EW4">
        <v>0</v>
      </c>
      <c r="EY4">
        <v>112</v>
      </c>
      <c r="EZ4">
        <v>71.893356323242188</v>
      </c>
      <c r="FA4">
        <v>71.895393371582031</v>
      </c>
      <c r="FB4">
        <v>71.899101257324219</v>
      </c>
      <c r="FC4">
        <v>71.902870178222656</v>
      </c>
      <c r="FD4">
        <v>71.908470153808594</v>
      </c>
      <c r="FE4">
        <v>71.916648864746094</v>
      </c>
      <c r="FF4">
        <v>71.928565979003906</v>
      </c>
      <c r="FG4">
        <v>71.946571350097656</v>
      </c>
      <c r="FH4">
        <v>71.976287841796875</v>
      </c>
      <c r="FI4">
        <v>136.64337158203125</v>
      </c>
      <c r="FJ4">
        <v>205.29901123046875</v>
      </c>
      <c r="FK4">
        <v>208.8179931640625</v>
      </c>
      <c r="FL4">
        <v>370.34515380859375</v>
      </c>
      <c r="GA4">
        <v>112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112</v>
      </c>
      <c r="GP4">
        <v>82.317893981933594</v>
      </c>
      <c r="GQ4">
        <v>82.320228576660156</v>
      </c>
      <c r="GR4">
        <v>32.929794311523438</v>
      </c>
      <c r="GS4">
        <v>32.931503295898438</v>
      </c>
      <c r="GT4">
        <v>32.934089660644531</v>
      </c>
      <c r="GU4">
        <v>32.937812805175781</v>
      </c>
      <c r="GV4">
        <v>32.943290710449219</v>
      </c>
      <c r="GW4">
        <v>32.951526641845703</v>
      </c>
      <c r="GX4">
        <v>32.965137481689453</v>
      </c>
      <c r="GY4">
        <v>65.263160705566406</v>
      </c>
      <c r="GZ4">
        <v>98.543525695800781</v>
      </c>
      <c r="HA4">
        <v>48.635898590087891</v>
      </c>
      <c r="HB4">
        <v>49.337669372558594</v>
      </c>
      <c r="HC4">
        <v>112</v>
      </c>
      <c r="HD4">
        <v>9.4698145403526723E-5</v>
      </c>
      <c r="HE4">
        <v>3.2741625909693539E-4</v>
      </c>
      <c r="HF4">
        <v>3.0103145400062203E-4</v>
      </c>
      <c r="HG4">
        <v>4.7349859960377216E-4</v>
      </c>
      <c r="HH4">
        <v>7.3010369669646025E-4</v>
      </c>
      <c r="HI4">
        <v>1.1044782586395741E-3</v>
      </c>
      <c r="HJ4">
        <v>1.6503077931702137E-3</v>
      </c>
      <c r="HK4">
        <v>2.4750465527176857E-3</v>
      </c>
      <c r="HL4">
        <v>3.8361498154699802E-3</v>
      </c>
      <c r="HM4">
        <v>5.5587198585271835E-3</v>
      </c>
      <c r="HN4">
        <v>9.5499623566865921E-3</v>
      </c>
      <c r="HO4">
        <v>9.0459771454334259E-3</v>
      </c>
      <c r="HP4">
        <v>1.13652553409338E-2</v>
      </c>
      <c r="HQ4">
        <v>0</v>
      </c>
      <c r="HR4">
        <v>0</v>
      </c>
      <c r="HS4">
        <v>-4.6534892171621323E-2</v>
      </c>
      <c r="HT4">
        <v>4.6512648463249207E-2</v>
      </c>
      <c r="HU4">
        <v>5.5786991119384766</v>
      </c>
      <c r="HV4">
        <v>-6.378936767578125E-2</v>
      </c>
      <c r="HW4">
        <v>4.6688094735145569E-2</v>
      </c>
      <c r="HX4">
        <v>-1.7544855654705316E-4</v>
      </c>
      <c r="HY4">
        <v>0</v>
      </c>
      <c r="HZ4">
        <v>0</v>
      </c>
      <c r="IA4">
        <v>0</v>
      </c>
      <c r="IB4">
        <v>65.701156616210938</v>
      </c>
      <c r="IC4">
        <v>27.368419647216797</v>
      </c>
      <c r="ID4">
        <v>0</v>
      </c>
      <c r="IE4">
        <v>0</v>
      </c>
      <c r="IF4">
        <v>0.46688094735145569</v>
      </c>
      <c r="IG4">
        <v>-1.7544855363667011E-3</v>
      </c>
      <c r="IH4">
        <v>0</v>
      </c>
      <c r="II4">
        <v>0</v>
      </c>
      <c r="IJ4">
        <v>0</v>
      </c>
      <c r="IK4">
        <v>-0.46535426378250122</v>
      </c>
      <c r="IL4">
        <v>-2.2780196741223335E-4</v>
      </c>
      <c r="IN4">
        <v>112</v>
      </c>
      <c r="IO4">
        <v>400</v>
      </c>
      <c r="IP4">
        <v>0</v>
      </c>
      <c r="IQ4">
        <v>2.915024995803833</v>
      </c>
      <c r="IR4">
        <v>8.9144487380981445</v>
      </c>
      <c r="IS4">
        <v>0</v>
      </c>
    </row>
    <row r="5" spans="2:253">
      <c r="F5">
        <v>2</v>
      </c>
      <c r="G5">
        <v>0.19291596114635468</v>
      </c>
      <c r="H5">
        <v>0.19291596114635468</v>
      </c>
      <c r="I5">
        <v>0.38583192229270935</v>
      </c>
      <c r="J5">
        <v>0.5</v>
      </c>
      <c r="K5">
        <v>0.5</v>
      </c>
      <c r="L5">
        <v>1</v>
      </c>
      <c r="M5">
        <v>5.1703816279768944E-3</v>
      </c>
      <c r="N5">
        <v>9.9999997764825821E-3</v>
      </c>
      <c r="O5">
        <v>9.9999997764825821E-3</v>
      </c>
      <c r="P5">
        <v>5.0000190734863281E-2</v>
      </c>
      <c r="Q5">
        <v>2.5000095367431641E-2</v>
      </c>
      <c r="R5">
        <v>2.5000095367431641E-2</v>
      </c>
      <c r="S5">
        <v>6.2500238418579102E-2</v>
      </c>
      <c r="T5">
        <v>6.2500238418579102E-2</v>
      </c>
      <c r="W5">
        <v>2</v>
      </c>
      <c r="X5">
        <v>0.19304999709129333</v>
      </c>
      <c r="Y5">
        <v>0.19304999709129333</v>
      </c>
      <c r="Z5">
        <v>0.19304999709129333</v>
      </c>
      <c r="AA5">
        <v>0.19304999709129333</v>
      </c>
      <c r="AB5">
        <v>0.19304999709129333</v>
      </c>
      <c r="AC5">
        <v>0.19304999709129333</v>
      </c>
      <c r="AD5">
        <v>0.19304999709129333</v>
      </c>
      <c r="AE5">
        <v>0.19304999709129333</v>
      </c>
      <c r="AF5">
        <v>0.19072869420051575</v>
      </c>
      <c r="AG5">
        <v>0.13926379382610321</v>
      </c>
      <c r="AH5">
        <v>0.13645975291728973</v>
      </c>
      <c r="AI5">
        <v>8.1459388136863708E-2</v>
      </c>
      <c r="AJ5">
        <v>0.1710951179265976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0.2321302741765976</v>
      </c>
      <c r="AU5">
        <v>5.3786206245422363</v>
      </c>
      <c r="AV5">
        <v>5.659024715423584</v>
      </c>
      <c r="AW5">
        <v>5.5795307159423828</v>
      </c>
      <c r="AX5">
        <v>1.0977439880371094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0.42923742532730103</v>
      </c>
      <c r="BJ5">
        <v>0.31262317299842834</v>
      </c>
      <c r="BK5">
        <v>0</v>
      </c>
      <c r="BL5">
        <v>4.2252842336893082E-2</v>
      </c>
      <c r="BN5">
        <v>4.0329992771148682E-2</v>
      </c>
      <c r="BO5">
        <v>4.0329992771148682E-2</v>
      </c>
      <c r="BP5">
        <v>4.0331490337848663E-2</v>
      </c>
      <c r="BQ5">
        <v>4.0331467986106873E-2</v>
      </c>
      <c r="BR5">
        <v>4.0331490337848663E-2</v>
      </c>
      <c r="BS5">
        <v>4.0331467986106873E-2</v>
      </c>
      <c r="BT5">
        <v>4.0331490337848663E-2</v>
      </c>
      <c r="BU5">
        <v>4.0331479161977768E-2</v>
      </c>
      <c r="BV5">
        <v>4.0331065654754639E-2</v>
      </c>
      <c r="BW5">
        <v>-0.19179905951023102</v>
      </c>
      <c r="BX5">
        <v>-2.8856437653303146E-2</v>
      </c>
      <c r="BY5">
        <v>0</v>
      </c>
      <c r="BZ5">
        <v>2.3739499971270561E-2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2.218158483505249</v>
      </c>
      <c r="CK5">
        <v>51.396278381347656</v>
      </c>
      <c r="CL5">
        <v>54.075725555419922</v>
      </c>
      <c r="CM5">
        <v>106.63220977783203</v>
      </c>
      <c r="CN5">
        <v>20.979339599609375</v>
      </c>
      <c r="CP5">
        <v>0</v>
      </c>
      <c r="CQ5">
        <v>0</v>
      </c>
      <c r="CR5">
        <v>0</v>
      </c>
      <c r="CS5">
        <v>0</v>
      </c>
      <c r="CT5">
        <v>-4.0329992771148682E-2</v>
      </c>
      <c r="CU5">
        <v>-3.8285255432128906</v>
      </c>
      <c r="CV5">
        <v>-4.8139925003051758</v>
      </c>
      <c r="CW5">
        <v>-4.8543224334716797</v>
      </c>
      <c r="CY5">
        <v>113</v>
      </c>
      <c r="CZ5">
        <v>3.4714889526367188</v>
      </c>
      <c r="DA5">
        <v>3.3060944080352783</v>
      </c>
      <c r="DB5">
        <v>3.1382029056549072</v>
      </c>
      <c r="DC5">
        <v>2.9728143215179443</v>
      </c>
      <c r="DD5">
        <v>2.8074257373809814</v>
      </c>
      <c r="DE5">
        <v>2.6420371532440186</v>
      </c>
      <c r="DF5">
        <v>2.4766483306884766</v>
      </c>
      <c r="DG5">
        <v>2.3112442493438721</v>
      </c>
      <c r="DH5">
        <v>2.143582820892334</v>
      </c>
      <c r="DI5">
        <v>1.9149249792098999</v>
      </c>
      <c r="DJ5">
        <v>1.7619134187698364</v>
      </c>
      <c r="DK5">
        <v>1.6577342748641968</v>
      </c>
      <c r="DL5">
        <v>2.5727744102478027</v>
      </c>
      <c r="DN5">
        <v>2.0989885330200195</v>
      </c>
      <c r="DO5">
        <v>1.9989850521087646</v>
      </c>
      <c r="DP5">
        <v>1.8974717855453491</v>
      </c>
      <c r="DQ5">
        <v>1.7974717617034912</v>
      </c>
      <c r="DR5">
        <v>1.6974718570709229</v>
      </c>
      <c r="DS5">
        <v>1.5974718332290649</v>
      </c>
      <c r="DT5">
        <v>1.497471809387207</v>
      </c>
      <c r="DU5">
        <v>1.3974624872207642</v>
      </c>
      <c r="DV5">
        <v>1.2960882186889648</v>
      </c>
      <c r="DW5">
        <v>1.1867371797561646</v>
      </c>
      <c r="DX5">
        <v>1.0899652242660522</v>
      </c>
      <c r="DY5">
        <v>0.98905462026596069</v>
      </c>
      <c r="DZ5">
        <v>0.90000003576278687</v>
      </c>
      <c r="EB5">
        <v>254.39071655273438</v>
      </c>
      <c r="EC5">
        <v>242.27059936523438</v>
      </c>
      <c r="ED5">
        <v>91.987030029296875</v>
      </c>
      <c r="EE5">
        <v>87.139106750488281</v>
      </c>
      <c r="EF5">
        <v>82.291282653808594</v>
      </c>
      <c r="EG5">
        <v>77.443367004394531</v>
      </c>
      <c r="EH5">
        <v>72.595535278320313</v>
      </c>
      <c r="EI5">
        <v>67.747184753417969</v>
      </c>
      <c r="EJ5">
        <v>62.832695007324219</v>
      </c>
      <c r="EK5">
        <v>57.848976135253906</v>
      </c>
      <c r="EL5">
        <v>53.131702423095703</v>
      </c>
      <c r="EM5">
        <v>24.106346130371094</v>
      </c>
      <c r="EN5">
        <v>21.935808181762695</v>
      </c>
      <c r="EQ5">
        <v>0</v>
      </c>
      <c r="ER5">
        <v>0</v>
      </c>
      <c r="ES5">
        <v>-1.1346917152404785</v>
      </c>
      <c r="ET5">
        <v>28.972871780395508</v>
      </c>
      <c r="EU5">
        <v>1195.72021484375</v>
      </c>
      <c r="EV5">
        <v>-1.1348876953125</v>
      </c>
      <c r="EW5">
        <v>0</v>
      </c>
      <c r="EY5">
        <v>113</v>
      </c>
      <c r="EZ5">
        <v>71.894180297851563</v>
      </c>
      <c r="FA5">
        <v>71.898246765136719</v>
      </c>
      <c r="FB5">
        <v>71.905662536621094</v>
      </c>
      <c r="FC5">
        <v>71.913192749023438</v>
      </c>
      <c r="FD5">
        <v>71.924385070800781</v>
      </c>
      <c r="FE5">
        <v>71.94073486328125</v>
      </c>
      <c r="FF5">
        <v>71.964607238769531</v>
      </c>
      <c r="FG5">
        <v>72.000762939453125</v>
      </c>
      <c r="FH5">
        <v>72.06060791015625</v>
      </c>
      <c r="FI5">
        <v>137.90655517578125</v>
      </c>
      <c r="FJ5">
        <v>207.57112121582031</v>
      </c>
      <c r="FK5">
        <v>215.04283142089844</v>
      </c>
      <c r="FL5">
        <v>370.34515380859375</v>
      </c>
      <c r="GA5">
        <v>113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113</v>
      </c>
      <c r="GP5">
        <v>82.318840026855469</v>
      </c>
      <c r="GQ5">
        <v>82.323493957519531</v>
      </c>
      <c r="GR5">
        <v>32.93280029296875</v>
      </c>
      <c r="GS5">
        <v>32.936233520507813</v>
      </c>
      <c r="GT5">
        <v>32.941375732421875</v>
      </c>
      <c r="GU5">
        <v>32.948844909667969</v>
      </c>
      <c r="GV5">
        <v>32.959800720214844</v>
      </c>
      <c r="GW5">
        <v>32.976348876953125</v>
      </c>
      <c r="GX5">
        <v>33.003757476806641</v>
      </c>
      <c r="GY5">
        <v>65.095184326171875</v>
      </c>
      <c r="GZ5">
        <v>97.80389404296875</v>
      </c>
      <c r="HA5">
        <v>48.86090087890625</v>
      </c>
      <c r="HB5">
        <v>49.337669372558594</v>
      </c>
      <c r="HC5">
        <v>113</v>
      </c>
      <c r="HD5">
        <v>9.4676252047065645E-5</v>
      </c>
      <c r="HE5">
        <v>3.2711951644159853E-4</v>
      </c>
      <c r="HF5">
        <v>3.0057801632210612E-4</v>
      </c>
      <c r="HG5">
        <v>4.7268182970583439E-4</v>
      </c>
      <c r="HH5">
        <v>7.2888797149062157E-4</v>
      </c>
      <c r="HI5">
        <v>1.1032669572159648E-3</v>
      </c>
      <c r="HJ5">
        <v>1.6507601831108332E-3</v>
      </c>
      <c r="HK5">
        <v>2.4819341488182545E-3</v>
      </c>
      <c r="HL5">
        <v>3.8620552513748407E-3</v>
      </c>
      <c r="HM5">
        <v>5.6873941794037819E-3</v>
      </c>
      <c r="HN5">
        <v>9.8108174279332161E-3</v>
      </c>
      <c r="HO5">
        <v>9.5524461939930916E-3</v>
      </c>
      <c r="HP5">
        <v>0</v>
      </c>
      <c r="HQ5">
        <v>0</v>
      </c>
      <c r="HR5">
        <v>0</v>
      </c>
      <c r="HS5">
        <v>-3.6709513515233994E-2</v>
      </c>
      <c r="HT5">
        <v>3.6072615534067154E-2</v>
      </c>
      <c r="HU5">
        <v>5.5690898895263672</v>
      </c>
      <c r="HV5">
        <v>-5.724334716796875E-2</v>
      </c>
      <c r="HW5">
        <v>3.6124203354120255E-2</v>
      </c>
      <c r="HX5">
        <v>-5.1586219342425466E-5</v>
      </c>
      <c r="HY5">
        <v>0</v>
      </c>
      <c r="HZ5">
        <v>0</v>
      </c>
      <c r="IA5">
        <v>0</v>
      </c>
      <c r="IB5">
        <v>65.643913269042969</v>
      </c>
      <c r="IC5">
        <v>27.197111129760742</v>
      </c>
      <c r="ID5">
        <v>0</v>
      </c>
      <c r="IE5">
        <v>0</v>
      </c>
      <c r="IF5">
        <v>0.82812297344207764</v>
      </c>
      <c r="IG5">
        <v>-2.2703476715832949E-3</v>
      </c>
      <c r="IH5">
        <v>0</v>
      </c>
      <c r="II5">
        <v>0</v>
      </c>
      <c r="IJ5">
        <v>0</v>
      </c>
      <c r="IK5">
        <v>-0.83245360851287842</v>
      </c>
      <c r="IL5">
        <v>-6.6009825095534325E-3</v>
      </c>
      <c r="IN5">
        <v>113</v>
      </c>
      <c r="IO5">
        <v>400</v>
      </c>
      <c r="IP5">
        <v>0</v>
      </c>
      <c r="IQ5">
        <v>6.6461105346679688</v>
      </c>
      <c r="IR5">
        <v>20.324495315551758</v>
      </c>
      <c r="IS5">
        <v>0</v>
      </c>
    </row>
    <row r="6" spans="2:253">
      <c r="F6">
        <v>3</v>
      </c>
      <c r="G6">
        <v>0.31800350546836853</v>
      </c>
      <c r="H6">
        <v>0.31800350546836853</v>
      </c>
      <c r="I6">
        <v>0.63600701093673706</v>
      </c>
      <c r="J6">
        <v>0.5</v>
      </c>
      <c r="K6">
        <v>0.5</v>
      </c>
      <c r="L6">
        <v>1</v>
      </c>
      <c r="M6">
        <v>5.1673827692866325E-3</v>
      </c>
      <c r="N6">
        <v>9.9999997764825821E-3</v>
      </c>
      <c r="O6">
        <v>9.9999997764825821E-3</v>
      </c>
      <c r="P6">
        <v>5.0000190734863281E-2</v>
      </c>
      <c r="Q6">
        <v>2.5000095367431641E-2</v>
      </c>
      <c r="R6">
        <v>2.5000095367431641E-2</v>
      </c>
      <c r="S6">
        <v>5.7500217109918594E-2</v>
      </c>
      <c r="T6">
        <v>5.7500217109918594E-2</v>
      </c>
      <c r="W6">
        <v>3</v>
      </c>
      <c r="X6">
        <v>0.19304999709129333</v>
      </c>
      <c r="Y6">
        <v>0.19304999709129333</v>
      </c>
      <c r="Z6">
        <v>0.19304999709129333</v>
      </c>
      <c r="AA6">
        <v>0.19304999709129333</v>
      </c>
      <c r="AB6">
        <v>0.19304999709129333</v>
      </c>
      <c r="AC6">
        <v>0.19304999709129333</v>
      </c>
      <c r="AD6">
        <v>0.19304999709129333</v>
      </c>
      <c r="AE6">
        <v>0.19304999709129333</v>
      </c>
      <c r="AF6">
        <v>0.18903502821922302</v>
      </c>
      <c r="AG6">
        <v>0.11512519419193268</v>
      </c>
      <c r="AH6">
        <v>0.11890235543251038</v>
      </c>
      <c r="AI6">
        <v>8.1948786973953247E-2</v>
      </c>
      <c r="AJ6">
        <v>0.1636660248041153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0.40149685740470886</v>
      </c>
      <c r="AU6">
        <v>7.7924809455871582</v>
      </c>
      <c r="AV6">
        <v>7.414764404296875</v>
      </c>
      <c r="AW6">
        <v>5.555060863494873</v>
      </c>
      <c r="AX6">
        <v>1.4691985845565796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0.34989374876022339</v>
      </c>
      <c r="BJ6">
        <v>0.24059887230396271</v>
      </c>
      <c r="BK6">
        <v>0</v>
      </c>
      <c r="BL6">
        <v>3.9510332047939301E-2</v>
      </c>
      <c r="BN6">
        <v>1.2546777725219727E-2</v>
      </c>
      <c r="BO6">
        <v>1.2546777725219727E-2</v>
      </c>
      <c r="BP6">
        <v>1.2545290403068066E-2</v>
      </c>
      <c r="BQ6">
        <v>1.2545283883810043E-2</v>
      </c>
      <c r="BR6">
        <v>1.2545290403068066E-2</v>
      </c>
      <c r="BS6">
        <v>1.2545283883810043E-2</v>
      </c>
      <c r="BT6">
        <v>1.2545290403068066E-2</v>
      </c>
      <c r="BU6">
        <v>1.2545286677777767E-2</v>
      </c>
      <c r="BV6">
        <v>1.2545217759907246E-2</v>
      </c>
      <c r="BW6">
        <v>-0.15682171285152435</v>
      </c>
      <c r="BX6">
        <v>-7.080473005771637E-3</v>
      </c>
      <c r="BY6">
        <v>0</v>
      </c>
      <c r="BZ6">
        <v>2.4469887837767601E-2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3.8365685939788818</v>
      </c>
      <c r="CK6">
        <v>74.462303161621094</v>
      </c>
      <c r="CL6">
        <v>70.852981567382813</v>
      </c>
      <c r="CM6">
        <v>106.16455841064453</v>
      </c>
      <c r="CN6">
        <v>28.078330993652344</v>
      </c>
      <c r="CP6">
        <v>0</v>
      </c>
      <c r="CQ6">
        <v>0</v>
      </c>
      <c r="CR6">
        <v>0</v>
      </c>
      <c r="CS6">
        <v>0</v>
      </c>
      <c r="CT6">
        <v>-1.2546777725219727E-2</v>
      </c>
      <c r="CU6">
        <v>-4.6859683990478516</v>
      </c>
      <c r="CV6">
        <v>-7.3843016624450684</v>
      </c>
      <c r="CW6">
        <v>-7.396848201751709</v>
      </c>
      <c r="CY6">
        <v>114</v>
      </c>
      <c r="CZ6">
        <v>3.4709084033966064</v>
      </c>
      <c r="DA6">
        <v>3.3055050373077393</v>
      </c>
      <c r="DB6">
        <v>3.136751651763916</v>
      </c>
      <c r="DC6">
        <v>2.9713630676269531</v>
      </c>
      <c r="DD6">
        <v>2.8059744834899902</v>
      </c>
      <c r="DE6">
        <v>2.6405858993530273</v>
      </c>
      <c r="DF6">
        <v>2.4751968383789063</v>
      </c>
      <c r="DG6">
        <v>2.3097729682922363</v>
      </c>
      <c r="DH6">
        <v>2.1415762901306152</v>
      </c>
      <c r="DI6">
        <v>1.930301308631897</v>
      </c>
      <c r="DJ6">
        <v>1.7799577713012695</v>
      </c>
      <c r="DK6">
        <v>1.705491304397583</v>
      </c>
      <c r="DL6">
        <v>2.5727744102478027</v>
      </c>
      <c r="DN6">
        <v>2.098637580871582</v>
      </c>
      <c r="DO6">
        <v>1.9986287355422974</v>
      </c>
      <c r="DP6">
        <v>1.8965942859649658</v>
      </c>
      <c r="DQ6">
        <v>1.7965942621231079</v>
      </c>
      <c r="DR6">
        <v>1.6965943574905396</v>
      </c>
      <c r="DS6">
        <v>1.5965943336486816</v>
      </c>
      <c r="DT6">
        <v>1.4965941905975342</v>
      </c>
      <c r="DU6">
        <v>1.3965728282928467</v>
      </c>
      <c r="DV6">
        <v>1.2948750257492065</v>
      </c>
      <c r="DW6">
        <v>1.1824498176574707</v>
      </c>
      <c r="DX6">
        <v>1.0808855295181274</v>
      </c>
      <c r="DY6">
        <v>0.99558085203170776</v>
      </c>
      <c r="DZ6">
        <v>0.90000003576278687</v>
      </c>
      <c r="EB6">
        <v>254.34817504882813</v>
      </c>
      <c r="EC6">
        <v>242.2274169921875</v>
      </c>
      <c r="ED6">
        <v>91.944488525390625</v>
      </c>
      <c r="EE6">
        <v>87.096565246582031</v>
      </c>
      <c r="EF6">
        <v>82.248741149902344</v>
      </c>
      <c r="EG6">
        <v>77.400825500488281</v>
      </c>
      <c r="EH6">
        <v>72.552986145019531</v>
      </c>
      <c r="EI6">
        <v>67.704063415527344</v>
      </c>
      <c r="EJ6">
        <v>62.773880004882813</v>
      </c>
      <c r="EK6">
        <v>57.639987945556641</v>
      </c>
      <c r="EL6">
        <v>52.689105987548828</v>
      </c>
      <c r="EM6">
        <v>24.265411376953125</v>
      </c>
      <c r="EN6">
        <v>21.935808181762695</v>
      </c>
      <c r="EQ6">
        <v>0</v>
      </c>
      <c r="ER6">
        <v>0</v>
      </c>
      <c r="ES6">
        <v>-0.8928876519203186</v>
      </c>
      <c r="ET6">
        <v>29.113943099975586</v>
      </c>
      <c r="EU6">
        <v>1194.827392578125</v>
      </c>
      <c r="EV6">
        <v>-0.892822265625</v>
      </c>
      <c r="EW6">
        <v>0</v>
      </c>
      <c r="EY6">
        <v>114</v>
      </c>
      <c r="EZ6">
        <v>71.895004272460938</v>
      </c>
      <c r="FA6">
        <v>71.901100158691406</v>
      </c>
      <c r="FB6">
        <v>71.912216186523438</v>
      </c>
      <c r="FC6">
        <v>71.923492431640625</v>
      </c>
      <c r="FD6">
        <v>71.940277099609375</v>
      </c>
      <c r="FE6">
        <v>71.964797973632813</v>
      </c>
      <c r="FF6">
        <v>72.000663757324219</v>
      </c>
      <c r="FG6">
        <v>72.05511474609375</v>
      </c>
      <c r="FH6">
        <v>72.145515441894531</v>
      </c>
      <c r="FI6">
        <v>139.19773864746094</v>
      </c>
      <c r="FJ6">
        <v>209.91621398925781</v>
      </c>
      <c r="FK6">
        <v>221.59963989257813</v>
      </c>
      <c r="FL6">
        <v>370.34515380859375</v>
      </c>
      <c r="GA6">
        <v>114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114</v>
      </c>
      <c r="GP6">
        <v>82.319786071777344</v>
      </c>
      <c r="GQ6">
        <v>82.326759338378906</v>
      </c>
      <c r="GR6">
        <v>32.935802459716797</v>
      </c>
      <c r="GS6">
        <v>32.940948486328125</v>
      </c>
      <c r="GT6">
        <v>32.948654174804688</v>
      </c>
      <c r="GU6">
        <v>32.959865570068359</v>
      </c>
      <c r="GV6">
        <v>32.976314544677734</v>
      </c>
      <c r="GW6">
        <v>33.001239776611328</v>
      </c>
      <c r="GX6">
        <v>33.042644500732422</v>
      </c>
      <c r="GY6">
        <v>64.945785522460938</v>
      </c>
      <c r="GZ6">
        <v>97.090583801269531</v>
      </c>
      <c r="HA6">
        <v>49.263721466064453</v>
      </c>
      <c r="HB6">
        <v>49.337669372558594</v>
      </c>
      <c r="HC6">
        <v>114</v>
      </c>
      <c r="HD6">
        <v>9.4653798441868275E-5</v>
      </c>
      <c r="HE6">
        <v>3.2682207529433072E-4</v>
      </c>
      <c r="HF6">
        <v>3.0012830393388867E-4</v>
      </c>
      <c r="HG6">
        <v>4.7187760355882347E-4</v>
      </c>
      <c r="HH6">
        <v>7.2770594852045178E-4</v>
      </c>
      <c r="HI6">
        <v>1.1021333048120141E-3</v>
      </c>
      <c r="HJ6">
        <v>1.6513742739334702E-3</v>
      </c>
      <c r="HK6">
        <v>2.489152830094099E-3</v>
      </c>
      <c r="HL6">
        <v>3.8886885158717632E-3</v>
      </c>
      <c r="HM6">
        <v>5.8059608563780785E-3</v>
      </c>
      <c r="HN6">
        <v>1.014286745339632E-2</v>
      </c>
      <c r="HO6">
        <v>9.9478503689169884E-3</v>
      </c>
      <c r="HP6">
        <v>0</v>
      </c>
      <c r="HQ6">
        <v>0</v>
      </c>
      <c r="HR6">
        <v>0</v>
      </c>
      <c r="HS6">
        <v>-2.8893142938613892E-2</v>
      </c>
      <c r="HT6">
        <v>3.6949217319488525E-2</v>
      </c>
      <c r="HU6">
        <v>5.5658102035522461</v>
      </c>
      <c r="HV6">
        <v>-3.493499755859375E-2</v>
      </c>
      <c r="HW6">
        <v>3.696901723742485E-2</v>
      </c>
      <c r="HX6">
        <v>-1.9803192117251456E-5</v>
      </c>
      <c r="HY6">
        <v>0</v>
      </c>
      <c r="HZ6">
        <v>0</v>
      </c>
      <c r="IA6">
        <v>0</v>
      </c>
      <c r="IB6">
        <v>65.608978271484375</v>
      </c>
      <c r="IC6">
        <v>27.170204162597656</v>
      </c>
      <c r="ID6">
        <v>0</v>
      </c>
      <c r="IE6">
        <v>0</v>
      </c>
      <c r="IF6">
        <v>1.1978131532669067</v>
      </c>
      <c r="IG6">
        <v>-2.4683796800673008E-3</v>
      </c>
      <c r="IH6">
        <v>0</v>
      </c>
      <c r="II6">
        <v>0</v>
      </c>
      <c r="IJ6">
        <v>0</v>
      </c>
      <c r="IK6">
        <v>-1.12138831615448</v>
      </c>
      <c r="IL6">
        <v>7.3956459760665894E-2</v>
      </c>
      <c r="IN6">
        <v>114</v>
      </c>
      <c r="IO6">
        <v>400</v>
      </c>
      <c r="IP6">
        <v>0</v>
      </c>
      <c r="IQ6">
        <v>9.9290351867675781</v>
      </c>
      <c r="IR6">
        <v>30.364019393920898</v>
      </c>
      <c r="IS6">
        <v>0</v>
      </c>
    </row>
    <row r="7" spans="2:253">
      <c r="F7">
        <v>4</v>
      </c>
      <c r="G7">
        <v>0.16383916139602661</v>
      </c>
      <c r="H7">
        <v>0.16383916139602661</v>
      </c>
      <c r="I7">
        <v>0.32767832279205322</v>
      </c>
      <c r="J7">
        <v>0.5</v>
      </c>
      <c r="K7">
        <v>0.5</v>
      </c>
      <c r="L7">
        <v>1</v>
      </c>
      <c r="M7">
        <v>5.1772012375295162E-3</v>
      </c>
      <c r="N7">
        <v>9.9999997764825821E-3</v>
      </c>
      <c r="O7">
        <v>9.9999997764825821E-3</v>
      </c>
      <c r="P7">
        <v>5.0000190734863281E-2</v>
      </c>
      <c r="Q7">
        <v>2.5000095367431641E-2</v>
      </c>
      <c r="R7">
        <v>2.5000095367431641E-2</v>
      </c>
      <c r="S7">
        <v>7.5000286102294922E-2</v>
      </c>
      <c r="T7">
        <v>7.5000286102294922E-2</v>
      </c>
      <c r="W7">
        <v>4</v>
      </c>
      <c r="X7">
        <v>0.19304999709129333</v>
      </c>
      <c r="Y7">
        <v>0.19304999709129333</v>
      </c>
      <c r="Z7">
        <v>0.19304999709129333</v>
      </c>
      <c r="AA7">
        <v>0.19304999709129333</v>
      </c>
      <c r="AB7">
        <v>0.19304999709129333</v>
      </c>
      <c r="AC7">
        <v>0.19304999709129333</v>
      </c>
      <c r="AD7">
        <v>0.19304999709129333</v>
      </c>
      <c r="AE7">
        <v>0.1925775557756424</v>
      </c>
      <c r="AF7">
        <v>0.18832406401634216</v>
      </c>
      <c r="AG7">
        <v>0.10609743744134903</v>
      </c>
      <c r="AH7">
        <v>0.11151681840419769</v>
      </c>
      <c r="AI7">
        <v>8.2451693713665009E-2</v>
      </c>
      <c r="AJ7">
        <v>0.1582312136888504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4.7244127839803696E-2</v>
      </c>
      <c r="AT7">
        <v>0.4725932776927948</v>
      </c>
      <c r="AU7">
        <v>8.6952571868896484</v>
      </c>
      <c r="AV7">
        <v>8.1533184051513672</v>
      </c>
      <c r="AW7">
        <v>5.5299153327941895</v>
      </c>
      <c r="AX7">
        <v>1.7409392595291138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0.20705263316631317</v>
      </c>
      <c r="BJ7">
        <v>0.15326656401157379</v>
      </c>
      <c r="BK7">
        <v>0</v>
      </c>
      <c r="BL7">
        <v>3.5960834473371506E-2</v>
      </c>
      <c r="BN7">
        <v>4.0329992771148682E-2</v>
      </c>
      <c r="BO7">
        <v>4.0329992771148682E-2</v>
      </c>
      <c r="BP7">
        <v>4.0331490337848663E-2</v>
      </c>
      <c r="BQ7">
        <v>4.0331467986106873E-2</v>
      </c>
      <c r="BR7">
        <v>4.0331490337848663E-2</v>
      </c>
      <c r="BS7">
        <v>4.0331467986106873E-2</v>
      </c>
      <c r="BT7">
        <v>4.0331490337848663E-2</v>
      </c>
      <c r="BU7">
        <v>4.0331065654754639E-2</v>
      </c>
      <c r="BV7">
        <v>-6.9126873277127743E-3</v>
      </c>
      <c r="BW7">
        <v>-7.800871878862381E-2</v>
      </c>
      <c r="BX7">
        <v>7.2102700360119343E-3</v>
      </c>
      <c r="BY7">
        <v>0</v>
      </c>
      <c r="BZ7">
        <v>2.5145500898361206E-2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0.4514489471912384</v>
      </c>
      <c r="CJ7">
        <v>4.5159416198730469</v>
      </c>
      <c r="CK7">
        <v>83.08892822265625</v>
      </c>
      <c r="CL7">
        <v>77.910346984863281</v>
      </c>
      <c r="CM7">
        <v>105.68399810791016</v>
      </c>
      <c r="CN7">
        <v>33.271652221679688</v>
      </c>
      <c r="CP7">
        <v>0</v>
      </c>
      <c r="CQ7">
        <v>0</v>
      </c>
      <c r="CR7">
        <v>0</v>
      </c>
      <c r="CS7">
        <v>0</v>
      </c>
      <c r="CT7">
        <v>-4.0329992771148682E-2</v>
      </c>
      <c r="CU7">
        <v>-2.0062625408172607</v>
      </c>
      <c r="CV7">
        <v>-4.8467097282409668</v>
      </c>
      <c r="CW7">
        <v>-4.8870396614074707</v>
      </c>
      <c r="CY7">
        <v>115</v>
      </c>
      <c r="CZ7">
        <v>3.4704771041870117</v>
      </c>
      <c r="DA7">
        <v>3.3050649166107178</v>
      </c>
      <c r="DB7">
        <v>3.1356735229492188</v>
      </c>
      <c r="DC7">
        <v>2.9702849388122559</v>
      </c>
      <c r="DD7">
        <v>2.804896354675293</v>
      </c>
      <c r="DE7">
        <v>2.6395077705383301</v>
      </c>
      <c r="DF7">
        <v>2.4741184711456299</v>
      </c>
      <c r="DG7">
        <v>2.3086764812469482</v>
      </c>
      <c r="DH7">
        <v>2.1401989459991455</v>
      </c>
      <c r="DI7">
        <v>1.9462722539901733</v>
      </c>
      <c r="DJ7">
        <v>1.798514723777771</v>
      </c>
      <c r="DK7">
        <v>1.7555593252182007</v>
      </c>
      <c r="DL7">
        <v>2.5727744102478027</v>
      </c>
      <c r="DN7">
        <v>2.0983767509460449</v>
      </c>
      <c r="DO7">
        <v>1.9983625411987305</v>
      </c>
      <c r="DP7">
        <v>1.8959423303604126</v>
      </c>
      <c r="DQ7">
        <v>1.7959424257278442</v>
      </c>
      <c r="DR7">
        <v>1.6959425210952759</v>
      </c>
      <c r="DS7">
        <v>1.595942497253418</v>
      </c>
      <c r="DT7">
        <v>1.4959421157836914</v>
      </c>
      <c r="DU7">
        <v>1.3959099054336548</v>
      </c>
      <c r="DV7">
        <v>1.2940422296524048</v>
      </c>
      <c r="DW7">
        <v>1.178800106048584</v>
      </c>
      <c r="DX7">
        <v>1.0728617906570435</v>
      </c>
      <c r="DY7">
        <v>1.0037950277328491</v>
      </c>
      <c r="DZ7">
        <v>0.90000003576278687</v>
      </c>
      <c r="EB7">
        <v>254.31655883789063</v>
      </c>
      <c r="EC7">
        <v>242.19515991210938</v>
      </c>
      <c r="ED7">
        <v>91.912887573242188</v>
      </c>
      <c r="EE7">
        <v>87.064964294433594</v>
      </c>
      <c r="EF7">
        <v>82.217140197753906</v>
      </c>
      <c r="EG7">
        <v>77.369224548339844</v>
      </c>
      <c r="EH7">
        <v>72.521377563476563</v>
      </c>
      <c r="EI7">
        <v>67.671920776367188</v>
      </c>
      <c r="EJ7">
        <v>62.733509063720703</v>
      </c>
      <c r="EK7">
        <v>57.462078094482422</v>
      </c>
      <c r="EL7">
        <v>52.2979736328125</v>
      </c>
      <c r="EM7">
        <v>24.465616226196289</v>
      </c>
      <c r="EN7">
        <v>21.935808181762695</v>
      </c>
      <c r="EQ7">
        <v>0</v>
      </c>
      <c r="ER7">
        <v>0</v>
      </c>
      <c r="ES7">
        <v>-0.66321486234664917</v>
      </c>
      <c r="ET7">
        <v>29.266010284423828</v>
      </c>
      <c r="EU7">
        <v>1194.1640625</v>
      </c>
      <c r="EV7">
        <v>-0.663330078125</v>
      </c>
      <c r="EW7">
        <v>0</v>
      </c>
      <c r="EY7">
        <v>115</v>
      </c>
      <c r="EZ7">
        <v>71.895828247070313</v>
      </c>
      <c r="FA7">
        <v>71.903953552246094</v>
      </c>
      <c r="FB7">
        <v>71.91876220703125</v>
      </c>
      <c r="FC7">
        <v>71.93377685546875</v>
      </c>
      <c r="FD7">
        <v>71.956138610839844</v>
      </c>
      <c r="FE7">
        <v>71.988838195800781</v>
      </c>
      <c r="FF7">
        <v>72.036735534667969</v>
      </c>
      <c r="FG7">
        <v>72.109626770019531</v>
      </c>
      <c r="FH7">
        <v>72.23101806640625</v>
      </c>
      <c r="FI7">
        <v>140.51725769042969</v>
      </c>
      <c r="FJ7">
        <v>212.33517456054688</v>
      </c>
      <c r="FK7">
        <v>228.50151062011719</v>
      </c>
      <c r="FL7">
        <v>370.34515380859375</v>
      </c>
      <c r="GA7">
        <v>115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115</v>
      </c>
      <c r="GP7">
        <v>82.320724487304688</v>
      </c>
      <c r="GQ7">
        <v>82.330024719238281</v>
      </c>
      <c r="GR7">
        <v>32.938800811767578</v>
      </c>
      <c r="GS7">
        <v>32.945659637451172</v>
      </c>
      <c r="GT7">
        <v>32.955917358398438</v>
      </c>
      <c r="GU7">
        <v>32.970878601074219</v>
      </c>
      <c r="GV7">
        <v>32.992832183837891</v>
      </c>
      <c r="GW7">
        <v>33.026206970214844</v>
      </c>
      <c r="GX7">
        <v>33.081802368164063</v>
      </c>
      <c r="GY7">
        <v>64.822746276855469</v>
      </c>
      <c r="GZ7">
        <v>96.474571228027344</v>
      </c>
      <c r="HA7">
        <v>49.756488800048828</v>
      </c>
      <c r="HB7">
        <v>49.337669372558594</v>
      </c>
      <c r="HC7">
        <v>115</v>
      </c>
      <c r="HD7">
        <v>9.4630799139849842E-5</v>
      </c>
      <c r="HE7">
        <v>3.2652393565513194E-4</v>
      </c>
      <c r="HF7">
        <v>2.9968234593980014E-4</v>
      </c>
      <c r="HG7">
        <v>4.7108629951253533E-4</v>
      </c>
      <c r="HH7">
        <v>7.2655815165489912E-4</v>
      </c>
      <c r="HI7">
        <v>1.1010769521817565E-3</v>
      </c>
      <c r="HJ7">
        <v>1.6521498328074813E-3</v>
      </c>
      <c r="HK7">
        <v>2.4967028293758631E-3</v>
      </c>
      <c r="HL7">
        <v>3.9160544984042645E-3</v>
      </c>
      <c r="HM7">
        <v>5.9245815500617027E-3</v>
      </c>
      <c r="HN7">
        <v>1.0471818037331104E-2</v>
      </c>
      <c r="HO7">
        <v>1.0331693105399609E-2</v>
      </c>
      <c r="HP7">
        <v>0</v>
      </c>
      <c r="HQ7">
        <v>0</v>
      </c>
      <c r="HR7">
        <v>0</v>
      </c>
      <c r="HS7">
        <v>-2.1464947611093521E-2</v>
      </c>
      <c r="HT7">
        <v>3.7812557071447372E-2</v>
      </c>
      <c r="HU7">
        <v>5.5663981437683105</v>
      </c>
      <c r="HV7">
        <v>-1.354217529296875E-2</v>
      </c>
      <c r="HW7">
        <v>3.781735897064209E-2</v>
      </c>
      <c r="HX7">
        <v>-4.7990706661948934E-6</v>
      </c>
      <c r="HY7">
        <v>0</v>
      </c>
      <c r="HZ7">
        <v>0</v>
      </c>
      <c r="IA7">
        <v>0</v>
      </c>
      <c r="IB7">
        <v>65.595436096191406</v>
      </c>
      <c r="IC7">
        <v>27.192951202392578</v>
      </c>
      <c r="ID7">
        <v>0</v>
      </c>
      <c r="IE7">
        <v>0</v>
      </c>
      <c r="IF7">
        <v>1.5759867429733276</v>
      </c>
      <c r="IG7">
        <v>-2.5163704995065928E-3</v>
      </c>
      <c r="IH7">
        <v>0</v>
      </c>
      <c r="II7">
        <v>0</v>
      </c>
      <c r="IJ7">
        <v>0</v>
      </c>
      <c r="IK7">
        <v>-1.3360402584075928</v>
      </c>
      <c r="IL7">
        <v>0.23743011057376862</v>
      </c>
      <c r="IN7">
        <v>115</v>
      </c>
      <c r="IO7">
        <v>400</v>
      </c>
      <c r="IP7">
        <v>0</v>
      </c>
      <c r="IQ7">
        <v>12.029528617858887</v>
      </c>
      <c r="IR7">
        <v>36.787544250488281</v>
      </c>
      <c r="IS7">
        <v>0</v>
      </c>
    </row>
    <row r="8" spans="2:253">
      <c r="F8">
        <v>5</v>
      </c>
      <c r="G8">
        <v>0.16848230361938477</v>
      </c>
      <c r="H8">
        <v>0.16848230361938477</v>
      </c>
      <c r="I8">
        <v>0.33696460723876953</v>
      </c>
      <c r="J8">
        <v>0.5</v>
      </c>
      <c r="K8">
        <v>0.5</v>
      </c>
      <c r="L8">
        <v>1</v>
      </c>
      <c r="M8">
        <v>5.1863412372767925E-3</v>
      </c>
      <c r="N8">
        <v>9.9999997764825821E-3</v>
      </c>
      <c r="O8">
        <v>9.9999997764825821E-3</v>
      </c>
      <c r="P8">
        <v>5.0000190734863281E-2</v>
      </c>
      <c r="Q8">
        <v>2.5000095367431641E-2</v>
      </c>
      <c r="R8">
        <v>2.5000095367431641E-2</v>
      </c>
      <c r="S8">
        <v>7.0000268518924713E-2</v>
      </c>
      <c r="T8">
        <v>7.0000268518924713E-2</v>
      </c>
      <c r="W8">
        <v>5</v>
      </c>
      <c r="X8">
        <v>0.19304999709129333</v>
      </c>
      <c r="Y8">
        <v>0.19304999709129333</v>
      </c>
      <c r="Z8">
        <v>0.19304999709129333</v>
      </c>
      <c r="AA8">
        <v>0.19304999709129333</v>
      </c>
      <c r="AB8">
        <v>0.19304999709129333</v>
      </c>
      <c r="AC8">
        <v>0.19304999709129333</v>
      </c>
      <c r="AD8">
        <v>0.19304999709129333</v>
      </c>
      <c r="AE8">
        <v>0.19213250279426575</v>
      </c>
      <c r="AF8">
        <v>0.18789088726043701</v>
      </c>
      <c r="AG8">
        <v>0.10025357455015182</v>
      </c>
      <c r="AH8">
        <v>0.10621829330921173</v>
      </c>
      <c r="AI8">
        <v>8.2968950271606445E-2</v>
      </c>
      <c r="AJ8">
        <v>0.15332041680812836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9.1749422252178192E-2</v>
      </c>
      <c r="AT8">
        <v>0.51591098308563232</v>
      </c>
      <c r="AU8">
        <v>9.2796430587768555</v>
      </c>
      <c r="AV8">
        <v>8.6831703186035156</v>
      </c>
      <c r="AW8">
        <v>5.5040526390075684</v>
      </c>
      <c r="AX8">
        <v>1.9864791631698608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0.14377233386039734</v>
      </c>
      <c r="BJ8">
        <v>0.11646896600723267</v>
      </c>
      <c r="BK8">
        <v>0</v>
      </c>
      <c r="BL8">
        <v>3.3364173024892807E-2</v>
      </c>
      <c r="BN8">
        <v>3.4578144550323486E-2</v>
      </c>
      <c r="BO8">
        <v>3.4578144550323486E-2</v>
      </c>
      <c r="BP8">
        <v>3.4578152000904083E-2</v>
      </c>
      <c r="BQ8">
        <v>3.4578133374452591E-2</v>
      </c>
      <c r="BR8">
        <v>3.4578152000904083E-2</v>
      </c>
      <c r="BS8">
        <v>3.4578133374452591E-2</v>
      </c>
      <c r="BT8">
        <v>3.4578152000904083E-2</v>
      </c>
      <c r="BU8">
        <v>3.4578230232000351E-2</v>
      </c>
      <c r="BV8">
        <v>-9.9269002676010132E-3</v>
      </c>
      <c r="BW8">
        <v>-5.3244315087795258E-2</v>
      </c>
      <c r="BX8">
        <v>7.3543936014175415E-3</v>
      </c>
      <c r="BY8">
        <v>0</v>
      </c>
      <c r="BZ8">
        <v>2.5862708687782288E-2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0.87672650814056396</v>
      </c>
      <c r="CJ8">
        <v>4.9298710823059082</v>
      </c>
      <c r="CK8">
        <v>88.673126220703125</v>
      </c>
      <c r="CL8">
        <v>82.973442077636719</v>
      </c>
      <c r="CM8">
        <v>105.18972778320313</v>
      </c>
      <c r="CN8">
        <v>37.964244842529297</v>
      </c>
      <c r="CP8">
        <v>0</v>
      </c>
      <c r="CQ8">
        <v>0</v>
      </c>
      <c r="CR8">
        <v>0</v>
      </c>
      <c r="CS8">
        <v>0</v>
      </c>
      <c r="CT8">
        <v>-3.4578144550323486E-2</v>
      </c>
      <c r="CU8">
        <v>-1.4217495918273926</v>
      </c>
      <c r="CV8">
        <v>-4.5561556816101074</v>
      </c>
      <c r="CW8">
        <v>-4.5907340049743652</v>
      </c>
      <c r="CY8">
        <v>116</v>
      </c>
      <c r="CZ8">
        <v>3.4701852798461914</v>
      </c>
      <c r="DA8">
        <v>3.3047661781311035</v>
      </c>
      <c r="DB8">
        <v>3.1349442005157471</v>
      </c>
      <c r="DC8">
        <v>2.9695556163787842</v>
      </c>
      <c r="DD8">
        <v>2.8041670322418213</v>
      </c>
      <c r="DE8">
        <v>2.6387784481048584</v>
      </c>
      <c r="DF8">
        <v>2.4733889102935791</v>
      </c>
      <c r="DG8">
        <v>2.3079335689544678</v>
      </c>
      <c r="DH8">
        <v>2.1393437385559082</v>
      </c>
      <c r="DI8">
        <v>1.9627891778945923</v>
      </c>
      <c r="DJ8">
        <v>1.8175891637802124</v>
      </c>
      <c r="DK8">
        <v>1.8079109191894531</v>
      </c>
      <c r="DL8">
        <v>2.5727744102478027</v>
      </c>
      <c r="DN8">
        <v>2.0982003211975098</v>
      </c>
      <c r="DO8">
        <v>1.998181939125061</v>
      </c>
      <c r="DP8">
        <v>1.8955013751983643</v>
      </c>
      <c r="DQ8">
        <v>1.7955014705657959</v>
      </c>
      <c r="DR8">
        <v>1.695501446723938</v>
      </c>
      <c r="DS8">
        <v>1.5955015420913696</v>
      </c>
      <c r="DT8">
        <v>1.4955010414123535</v>
      </c>
      <c r="DU8">
        <v>1.3954607248306274</v>
      </c>
      <c r="DV8">
        <v>1.2935250997543335</v>
      </c>
      <c r="DW8">
        <v>1.1759639978408813</v>
      </c>
      <c r="DX8">
        <v>1.0658282041549683</v>
      </c>
      <c r="DY8">
        <v>1.0132124423980713</v>
      </c>
      <c r="DZ8">
        <v>0.90000003576278687</v>
      </c>
      <c r="EB8">
        <v>254.29518127441406</v>
      </c>
      <c r="EC8">
        <v>242.17326354980469</v>
      </c>
      <c r="ED8">
        <v>91.891510009765625</v>
      </c>
      <c r="EE8">
        <v>87.043586730957031</v>
      </c>
      <c r="EF8">
        <v>82.195762634277344</v>
      </c>
      <c r="EG8">
        <v>77.347846984863281</v>
      </c>
      <c r="EH8">
        <v>72.499992370605469</v>
      </c>
      <c r="EI8">
        <v>67.650146484375</v>
      </c>
      <c r="EJ8">
        <v>62.708438873291016</v>
      </c>
      <c r="EK8">
        <v>57.323829650878906</v>
      </c>
      <c r="EL8">
        <v>51.955116271972656</v>
      </c>
      <c r="EM8">
        <v>24.695150375366211</v>
      </c>
      <c r="EN8">
        <v>21.935808181762695</v>
      </c>
      <c r="EQ8">
        <v>0</v>
      </c>
      <c r="ER8">
        <v>0</v>
      </c>
      <c r="ES8">
        <v>-0.44859740138053894</v>
      </c>
      <c r="ET8">
        <v>29.424654006958008</v>
      </c>
      <c r="EU8">
        <v>1193.715576171875</v>
      </c>
      <c r="EV8">
        <v>-0.448486328125</v>
      </c>
      <c r="EW8">
        <v>0</v>
      </c>
      <c r="EY8">
        <v>116</v>
      </c>
      <c r="EZ8">
        <v>71.896652221679688</v>
      </c>
      <c r="FA8">
        <v>71.90679931640625</v>
      </c>
      <c r="FB8">
        <v>71.92529296875</v>
      </c>
      <c r="FC8">
        <v>71.944046020507813</v>
      </c>
      <c r="FD8">
        <v>71.971977233886719</v>
      </c>
      <c r="FE8">
        <v>72.012855529785156</v>
      </c>
      <c r="FF8">
        <v>72.072830200195313</v>
      </c>
      <c r="FG8">
        <v>72.164314270019531</v>
      </c>
      <c r="FH8">
        <v>72.317131042480469</v>
      </c>
      <c r="FI8">
        <v>141.86518859863281</v>
      </c>
      <c r="FJ8">
        <v>214.82879638671875</v>
      </c>
      <c r="FK8">
        <v>235.76274108886719</v>
      </c>
      <c r="FL8">
        <v>370.34515380859375</v>
      </c>
      <c r="GA8">
        <v>116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116</v>
      </c>
      <c r="GP8">
        <v>82.321662902832031</v>
      </c>
      <c r="GQ8">
        <v>82.333282470703125</v>
      </c>
      <c r="GR8">
        <v>32.941791534423828</v>
      </c>
      <c r="GS8">
        <v>32.950363159179688</v>
      </c>
      <c r="GT8">
        <v>32.963176727294922</v>
      </c>
      <c r="GU8">
        <v>32.981876373291016</v>
      </c>
      <c r="GV8">
        <v>33.009365081787109</v>
      </c>
      <c r="GW8">
        <v>33.051254272460938</v>
      </c>
      <c r="GX8">
        <v>33.121242523193359</v>
      </c>
      <c r="GY8">
        <v>64.737716674804688</v>
      </c>
      <c r="GZ8">
        <v>95.950027465820313</v>
      </c>
      <c r="HA8">
        <v>50.318748474121094</v>
      </c>
      <c r="HB8">
        <v>49.337669372558594</v>
      </c>
      <c r="HC8">
        <v>116</v>
      </c>
      <c r="HD8">
        <v>9.4607239589095116E-5</v>
      </c>
      <c r="HE8">
        <v>3.2622535945847631E-4</v>
      </c>
      <c r="HF8">
        <v>2.9924028785899282E-4</v>
      </c>
      <c r="HG8">
        <v>4.7030794667080045E-4</v>
      </c>
      <c r="HH8">
        <v>7.2544428985565901E-4</v>
      </c>
      <c r="HI8">
        <v>1.1000981321558356E-3</v>
      </c>
      <c r="HJ8">
        <v>1.6530873253941536E-3</v>
      </c>
      <c r="HK8">
        <v>2.5045839138329029E-3</v>
      </c>
      <c r="HL8">
        <v>3.9441580884158611E-3</v>
      </c>
      <c r="HM8">
        <v>6.0429144650697708E-3</v>
      </c>
      <c r="HN8">
        <v>1.0793979279696941E-2</v>
      </c>
      <c r="HO8">
        <v>1.0659817606210709E-2</v>
      </c>
      <c r="HP8">
        <v>0</v>
      </c>
      <c r="HQ8">
        <v>0</v>
      </c>
      <c r="HR8">
        <v>0</v>
      </c>
      <c r="HS8">
        <v>-1.4520824886858463E-2</v>
      </c>
      <c r="HT8">
        <v>3.8614463061094284E-2</v>
      </c>
      <c r="HU8">
        <v>5.5704488754272461</v>
      </c>
      <c r="HV8">
        <v>6.38580322265625E-3</v>
      </c>
      <c r="HW8">
        <v>3.8615263998508453E-2</v>
      </c>
      <c r="HX8">
        <v>-7.9948080156100332E-7</v>
      </c>
      <c r="HY8">
        <v>0</v>
      </c>
      <c r="HZ8">
        <v>0</v>
      </c>
      <c r="IA8">
        <v>0</v>
      </c>
      <c r="IB8">
        <v>65.601821899414063</v>
      </c>
      <c r="IC8">
        <v>27.250255584716797</v>
      </c>
      <c r="ID8">
        <v>0</v>
      </c>
      <c r="IE8">
        <v>0</v>
      </c>
      <c r="IF8">
        <v>1.962139368057251</v>
      </c>
      <c r="IG8">
        <v>-2.5243652053177357E-3</v>
      </c>
      <c r="IH8">
        <v>0</v>
      </c>
      <c r="II8">
        <v>0</v>
      </c>
      <c r="IJ8">
        <v>0</v>
      </c>
      <c r="IK8">
        <v>-1.4812501668930054</v>
      </c>
      <c r="IL8">
        <v>0.47836482524871826</v>
      </c>
      <c r="IN8">
        <v>116</v>
      </c>
      <c r="IO8">
        <v>400</v>
      </c>
      <c r="IP8">
        <v>0</v>
      </c>
      <c r="IQ8">
        <v>12.830384254455566</v>
      </c>
      <c r="IR8">
        <v>39.236648559570313</v>
      </c>
      <c r="IS8">
        <v>0</v>
      </c>
    </row>
    <row r="9" spans="2:253">
      <c r="F9">
        <v>6</v>
      </c>
      <c r="G9">
        <v>0.14240555465221405</v>
      </c>
      <c r="H9">
        <v>0.14240555465221405</v>
      </c>
      <c r="I9">
        <v>0.2848111093044281</v>
      </c>
      <c r="J9">
        <v>0.5</v>
      </c>
      <c r="K9">
        <v>0.5</v>
      </c>
      <c r="L9">
        <v>1</v>
      </c>
      <c r="M9">
        <v>5.1941210404038429E-3</v>
      </c>
      <c r="N9">
        <v>9.9999997764825821E-3</v>
      </c>
      <c r="O9">
        <v>9.9999997764825821E-3</v>
      </c>
      <c r="P9">
        <v>5.0000190734863281E-2</v>
      </c>
      <c r="Q9">
        <v>2.5000095367431641E-2</v>
      </c>
      <c r="R9">
        <v>2.5000095367431641E-2</v>
      </c>
      <c r="S9">
        <v>4.2500164359807968E-2</v>
      </c>
      <c r="T9">
        <v>4.2500164359807968E-2</v>
      </c>
      <c r="W9">
        <v>6</v>
      </c>
      <c r="X9">
        <v>0.19304999709129333</v>
      </c>
      <c r="Y9">
        <v>0.19304999709129333</v>
      </c>
      <c r="Z9">
        <v>0.19304999709129333</v>
      </c>
      <c r="AA9">
        <v>0.19304999709129333</v>
      </c>
      <c r="AB9">
        <v>0.19304999709129333</v>
      </c>
      <c r="AC9">
        <v>0.19304999709129333</v>
      </c>
      <c r="AD9">
        <v>0.19304999709129333</v>
      </c>
      <c r="AE9">
        <v>0.19173945486545563</v>
      </c>
      <c r="AF9">
        <v>0.18759164214134216</v>
      </c>
      <c r="AG9">
        <v>9.8461218178272247E-2</v>
      </c>
      <c r="AH9">
        <v>0.10411457717418671</v>
      </c>
      <c r="AI9">
        <v>8.3500564098358154E-2</v>
      </c>
      <c r="AJ9">
        <v>0.15053273737430573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0.13105420768260956</v>
      </c>
      <c r="AT9">
        <v>0.54583549499511719</v>
      </c>
      <c r="AU9">
        <v>9.4588794708251953</v>
      </c>
      <c r="AV9">
        <v>8.8935422897338867</v>
      </c>
      <c r="AW9">
        <v>5.4774718284606934</v>
      </c>
      <c r="AX9">
        <v>2.1258630752563477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9.9562175571918488E-2</v>
      </c>
      <c r="BJ9">
        <v>8.9991457760334015E-2</v>
      </c>
      <c r="BK9">
        <v>0</v>
      </c>
      <c r="BL9">
        <v>3.1017877161502838E-2</v>
      </c>
      <c r="BN9">
        <v>2.9202550649642944E-2</v>
      </c>
      <c r="BO9">
        <v>2.9202550649642944E-2</v>
      </c>
      <c r="BP9">
        <v>2.9203301295638084E-2</v>
      </c>
      <c r="BQ9">
        <v>2.9203286394476891E-2</v>
      </c>
      <c r="BR9">
        <v>2.9203301295638084E-2</v>
      </c>
      <c r="BS9">
        <v>2.9203286394476891E-2</v>
      </c>
      <c r="BT9">
        <v>2.9203301295638084E-2</v>
      </c>
      <c r="BU9">
        <v>2.9203321784734726E-2</v>
      </c>
      <c r="BV9">
        <v>-1.0100971907377243E-2</v>
      </c>
      <c r="BW9">
        <v>-4.0025264024734497E-2</v>
      </c>
      <c r="BX9">
        <v>6.40119519084692E-3</v>
      </c>
      <c r="BY9">
        <v>0</v>
      </c>
      <c r="BZ9">
        <v>2.6580782607197762E-2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1.2523097991943359</v>
      </c>
      <c r="CJ9">
        <v>5.2158193588256836</v>
      </c>
      <c r="CK9">
        <v>90.385841369628906</v>
      </c>
      <c r="CL9">
        <v>84.983680725097656</v>
      </c>
      <c r="CM9">
        <v>104.68173217773438</v>
      </c>
      <c r="CN9">
        <v>40.628055572509766</v>
      </c>
      <c r="CP9">
        <v>0</v>
      </c>
      <c r="CQ9">
        <v>0</v>
      </c>
      <c r="CR9">
        <v>0</v>
      </c>
      <c r="CS9">
        <v>0</v>
      </c>
      <c r="CT9">
        <v>-2.9202550649642944E-2</v>
      </c>
      <c r="CU9">
        <v>-0.57160854339599609</v>
      </c>
      <c r="CV9">
        <v>-2.3090462684631348</v>
      </c>
      <c r="CW9">
        <v>-2.3382487297058105</v>
      </c>
      <c r="CY9">
        <v>117</v>
      </c>
      <c r="CZ9">
        <v>3.4700210094451904</v>
      </c>
      <c r="DA9">
        <v>3.3045976161956787</v>
      </c>
      <c r="DB9">
        <v>3.1345336437225342</v>
      </c>
      <c r="DC9">
        <v>2.9691450595855713</v>
      </c>
      <c r="DD9">
        <v>2.8037564754486084</v>
      </c>
      <c r="DE9">
        <v>2.6383678913116455</v>
      </c>
      <c r="DF9">
        <v>2.4729783535003662</v>
      </c>
      <c r="DG9">
        <v>2.3075151443481445</v>
      </c>
      <c r="DH9">
        <v>2.1389055252075195</v>
      </c>
      <c r="DI9">
        <v>1.9798141717910767</v>
      </c>
      <c r="DJ9">
        <v>1.8371869325637817</v>
      </c>
      <c r="DK9">
        <v>1.8625689744949341</v>
      </c>
      <c r="DL9">
        <v>2.5727744102478027</v>
      </c>
      <c r="DN9">
        <v>2.0981011390686035</v>
      </c>
      <c r="DO9">
        <v>1.9980800151824951</v>
      </c>
      <c r="DP9">
        <v>1.8952531814575195</v>
      </c>
      <c r="DQ9">
        <v>1.7952531576156616</v>
      </c>
      <c r="DR9">
        <v>1.6952532529830933</v>
      </c>
      <c r="DS9">
        <v>1.5952533483505249</v>
      </c>
      <c r="DT9">
        <v>1.4952527284622192</v>
      </c>
      <c r="DU9">
        <v>1.3952076435089111</v>
      </c>
      <c r="DV9">
        <v>1.2932602167129517</v>
      </c>
      <c r="DW9">
        <v>1.1739962100982666</v>
      </c>
      <c r="DX9">
        <v>1.0596702098846436</v>
      </c>
      <c r="DY9">
        <v>1.0236054658889771</v>
      </c>
      <c r="DZ9">
        <v>0.90000003576278687</v>
      </c>
      <c r="EB9">
        <v>254.28314208984375</v>
      </c>
      <c r="EC9">
        <v>242.16091918945313</v>
      </c>
      <c r="ED9">
        <v>91.879470825195313</v>
      </c>
      <c r="EE9">
        <v>87.031547546386719</v>
      </c>
      <c r="EF9">
        <v>82.183731079101563</v>
      </c>
      <c r="EG9">
        <v>77.3358154296875</v>
      </c>
      <c r="EH9">
        <v>72.487960815429688</v>
      </c>
      <c r="EI9">
        <v>67.63787841796875</v>
      </c>
      <c r="EJ9">
        <v>62.695594787597656</v>
      </c>
      <c r="EK9">
        <v>57.227901458740234</v>
      </c>
      <c r="EL9">
        <v>51.654937744140625</v>
      </c>
      <c r="EM9">
        <v>24.948459625244141</v>
      </c>
      <c r="EN9">
        <v>21.935808181762695</v>
      </c>
      <c r="EQ9">
        <v>0</v>
      </c>
      <c r="ER9">
        <v>0</v>
      </c>
      <c r="ES9">
        <v>-0.25245961546897888</v>
      </c>
      <c r="ET9">
        <v>29.584299087524414</v>
      </c>
      <c r="EU9">
        <v>1193.463134765625</v>
      </c>
      <c r="EV9">
        <v>-0.25244140625</v>
      </c>
      <c r="EW9">
        <v>0</v>
      </c>
      <c r="EY9">
        <v>117</v>
      </c>
      <c r="EZ9">
        <v>71.897476196289063</v>
      </c>
      <c r="FA9">
        <v>71.909645080566406</v>
      </c>
      <c r="FB9">
        <v>71.931816101074219</v>
      </c>
      <c r="FC9">
        <v>71.954299926757813</v>
      </c>
      <c r="FD9">
        <v>71.98779296875</v>
      </c>
      <c r="FE9">
        <v>72.036857604980469</v>
      </c>
      <c r="FF9">
        <v>72.10894775390625</v>
      </c>
      <c r="FG9">
        <v>72.21917724609375</v>
      </c>
      <c r="FH9">
        <v>72.403877258300781</v>
      </c>
      <c r="FI9">
        <v>143.24147033691406</v>
      </c>
      <c r="FJ9">
        <v>217.398193359375</v>
      </c>
      <c r="FK9">
        <v>243.39982604980469</v>
      </c>
      <c r="FL9">
        <v>370.34515380859375</v>
      </c>
      <c r="GA9">
        <v>117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117</v>
      </c>
      <c r="GP9">
        <v>82.322608947753906</v>
      </c>
      <c r="GQ9">
        <v>82.336540222167969</v>
      </c>
      <c r="GR9">
        <v>32.944778442382813</v>
      </c>
      <c r="GS9">
        <v>32.955055236816406</v>
      </c>
      <c r="GT9">
        <v>32.970417022705078</v>
      </c>
      <c r="GU9">
        <v>32.992870330810547</v>
      </c>
      <c r="GV9">
        <v>33.025905609130859</v>
      </c>
      <c r="GW9">
        <v>33.076381683349609</v>
      </c>
      <c r="GX9">
        <v>33.160976409912109</v>
      </c>
      <c r="GY9">
        <v>64.695220947265625</v>
      </c>
      <c r="GZ9">
        <v>95.5068359375</v>
      </c>
      <c r="HA9">
        <v>50.941490173339844</v>
      </c>
      <c r="HB9">
        <v>49.337669372558594</v>
      </c>
      <c r="HC9">
        <v>117</v>
      </c>
      <c r="HD9">
        <v>9.4583156169392169E-5</v>
      </c>
      <c r="HE9">
        <v>3.2592640491202474E-4</v>
      </c>
      <c r="HF9">
        <v>2.9880215879529715E-4</v>
      </c>
      <c r="HG9">
        <v>4.6954289427958429E-4</v>
      </c>
      <c r="HH9">
        <v>7.2436488699167967E-4</v>
      </c>
      <c r="HI9">
        <v>1.0991968447342515E-3</v>
      </c>
      <c r="HJ9">
        <v>1.6541859367862344E-3</v>
      </c>
      <c r="HK9">
        <v>2.5127977132797241E-3</v>
      </c>
      <c r="HL9">
        <v>3.973003476858139E-3</v>
      </c>
      <c r="HM9">
        <v>6.1604678630828857E-3</v>
      </c>
      <c r="HN9">
        <v>1.11170569434762E-2</v>
      </c>
      <c r="HO9">
        <v>1.0935002006590366E-2</v>
      </c>
      <c r="HP9">
        <v>0</v>
      </c>
      <c r="HQ9">
        <v>0</v>
      </c>
      <c r="HR9">
        <v>0</v>
      </c>
      <c r="HS9">
        <v>-8.1727448850870132E-3</v>
      </c>
      <c r="HT9">
        <v>3.9364930242300034E-2</v>
      </c>
      <c r="HU9">
        <v>5.5774517059326172</v>
      </c>
      <c r="HV9">
        <v>2.484893798828125E-2</v>
      </c>
      <c r="HW9">
        <v>3.9365239441394806E-2</v>
      </c>
      <c r="HX9">
        <v>-3.0773961157137819E-7</v>
      </c>
      <c r="HY9">
        <v>0</v>
      </c>
      <c r="HZ9">
        <v>0</v>
      </c>
      <c r="IA9">
        <v>0</v>
      </c>
      <c r="IB9">
        <v>65.626670837402344</v>
      </c>
      <c r="IC9">
        <v>27.337244033813477</v>
      </c>
      <c r="ID9">
        <v>0</v>
      </c>
      <c r="IE9">
        <v>0</v>
      </c>
      <c r="IF9">
        <v>2.3557918071746826</v>
      </c>
      <c r="IG9">
        <v>-2.5274425279349089E-3</v>
      </c>
      <c r="IH9">
        <v>0</v>
      </c>
      <c r="II9">
        <v>0</v>
      </c>
      <c r="IJ9">
        <v>0</v>
      </c>
      <c r="IK9">
        <v>-1.5629785060882568</v>
      </c>
      <c r="IL9">
        <v>0.79028588533401489</v>
      </c>
      <c r="IN9">
        <v>117</v>
      </c>
      <c r="IO9">
        <v>400</v>
      </c>
      <c r="IP9">
        <v>0</v>
      </c>
      <c r="IQ9">
        <v>13.440361976623535</v>
      </c>
      <c r="IR9">
        <v>41.102020263671875</v>
      </c>
      <c r="IS9">
        <v>0</v>
      </c>
    </row>
    <row r="10" spans="2:253">
      <c r="F10">
        <v>7</v>
      </c>
      <c r="G10">
        <v>0.17871205508708954</v>
      </c>
      <c r="H10">
        <v>0.17871205508708954</v>
      </c>
      <c r="I10">
        <v>0.35742411017417908</v>
      </c>
      <c r="J10">
        <v>0.5</v>
      </c>
      <c r="K10">
        <v>0.5</v>
      </c>
      <c r="L10">
        <v>1</v>
      </c>
      <c r="M10">
        <v>5.2004517056047916E-3</v>
      </c>
      <c r="N10">
        <v>9.9999997764825821E-3</v>
      </c>
      <c r="O10">
        <v>9.9999997764825821E-3</v>
      </c>
      <c r="P10">
        <v>5.0000190734863281E-2</v>
      </c>
      <c r="Q10">
        <v>2.5000095367431641E-2</v>
      </c>
      <c r="R10">
        <v>2.5000095367431641E-2</v>
      </c>
      <c r="S10">
        <v>6.2500238418579102E-2</v>
      </c>
      <c r="T10">
        <v>6.2500238418579102E-2</v>
      </c>
      <c r="W10">
        <v>7</v>
      </c>
      <c r="X10">
        <v>0.19304999709129333</v>
      </c>
      <c r="Y10">
        <v>0.19304999709129333</v>
      </c>
      <c r="Z10">
        <v>0.19304999709129333</v>
      </c>
      <c r="AA10">
        <v>0.19304999709129333</v>
      </c>
      <c r="AB10">
        <v>0.19304999709129333</v>
      </c>
      <c r="AC10">
        <v>0.19304999709129333</v>
      </c>
      <c r="AD10">
        <v>0.19304999709129333</v>
      </c>
      <c r="AE10">
        <v>0.19140112400054932</v>
      </c>
      <c r="AF10">
        <v>0.18732085824012756</v>
      </c>
      <c r="AG10">
        <v>9.5319196581840515E-2</v>
      </c>
      <c r="AH10">
        <v>0.10075271874666214</v>
      </c>
      <c r="AI10">
        <v>8.4048740565776825E-2</v>
      </c>
      <c r="AJ10">
        <v>0.14626504480838776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0.16488729417324066</v>
      </c>
      <c r="AT10">
        <v>0.57291382551193237</v>
      </c>
      <c r="AU10">
        <v>9.7730808258056641</v>
      </c>
      <c r="AV10">
        <v>9.2297277450561523</v>
      </c>
      <c r="AW10">
        <v>5.4500627517700195</v>
      </c>
      <c r="AX10">
        <v>2.3392477035522461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8.5646606981754303E-2</v>
      </c>
      <c r="BJ10">
        <v>7.9475708305835724E-2</v>
      </c>
      <c r="BK10">
        <v>0</v>
      </c>
      <c r="BL10">
        <v>2.9685972258448601E-2</v>
      </c>
      <c r="BN10">
        <v>2.4493783712387085E-2</v>
      </c>
      <c r="BO10">
        <v>2.4493783712387085E-2</v>
      </c>
      <c r="BP10">
        <v>2.449304610490799E-2</v>
      </c>
      <c r="BQ10">
        <v>2.4493031203746796E-2</v>
      </c>
      <c r="BR10">
        <v>2.449304610490799E-2</v>
      </c>
      <c r="BS10">
        <v>2.4493031203746796E-2</v>
      </c>
      <c r="BT10">
        <v>2.449304610490799E-2</v>
      </c>
      <c r="BU10">
        <v>2.4493260309100151E-2</v>
      </c>
      <c r="BV10">
        <v>-9.3394061550498009E-3</v>
      </c>
      <c r="BW10">
        <v>-3.6419056355953217E-2</v>
      </c>
      <c r="BX10">
        <v>5.6156441569328308E-3</v>
      </c>
      <c r="BY10">
        <v>0</v>
      </c>
      <c r="BZ10">
        <v>2.7408979833126068E-2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1.5756074190139771</v>
      </c>
      <c r="CJ10">
        <v>5.4745712280273438</v>
      </c>
      <c r="CK10">
        <v>93.388252258300781</v>
      </c>
      <c r="CL10">
        <v>88.196159362792969</v>
      </c>
      <c r="CM10">
        <v>104.15791320800781</v>
      </c>
      <c r="CN10">
        <v>44.706119537353516</v>
      </c>
      <c r="CP10">
        <v>0</v>
      </c>
      <c r="CQ10">
        <v>0</v>
      </c>
      <c r="CR10">
        <v>0</v>
      </c>
      <c r="CS10">
        <v>0</v>
      </c>
      <c r="CT10">
        <v>-2.4493783712387085E-2</v>
      </c>
      <c r="CU10">
        <v>-0.89731812477111816</v>
      </c>
      <c r="CV10">
        <v>-4.2218847274780273</v>
      </c>
      <c r="CW10">
        <v>-4.2463788986206055</v>
      </c>
      <c r="CY10">
        <v>118</v>
      </c>
      <c r="CZ10">
        <v>3.4699718952178955</v>
      </c>
      <c r="DA10">
        <v>3.3045470714569092</v>
      </c>
      <c r="DB10">
        <v>3.1344108581542969</v>
      </c>
      <c r="DC10">
        <v>2.969022274017334</v>
      </c>
      <c r="DD10">
        <v>2.8036336898803711</v>
      </c>
      <c r="DE10">
        <v>2.6382451057434082</v>
      </c>
      <c r="DF10">
        <v>2.4728555679321289</v>
      </c>
      <c r="DG10">
        <v>2.3073899745941162</v>
      </c>
      <c r="DH10">
        <v>2.1387875080108643</v>
      </c>
      <c r="DI10">
        <v>1.9972870349884033</v>
      </c>
      <c r="DJ10">
        <v>1.8573470115661621</v>
      </c>
      <c r="DK10">
        <v>1.9195798635482788</v>
      </c>
      <c r="DL10">
        <v>2.5727744102478027</v>
      </c>
      <c r="DN10">
        <v>2.0980713367462158</v>
      </c>
      <c r="DO10">
        <v>1.9980494976043701</v>
      </c>
      <c r="DP10">
        <v>1.8951789140701294</v>
      </c>
      <c r="DQ10">
        <v>1.795179009437561</v>
      </c>
      <c r="DR10">
        <v>1.6951789855957031</v>
      </c>
      <c r="DS10">
        <v>1.5951790809631348</v>
      </c>
      <c r="DT10">
        <v>1.4951784610748291</v>
      </c>
      <c r="DU10">
        <v>1.3951319456100464</v>
      </c>
      <c r="DV10">
        <v>1.2931888103485107</v>
      </c>
      <c r="DW10">
        <v>1.1728619337081909</v>
      </c>
      <c r="DX10">
        <v>1.0543074607849121</v>
      </c>
      <c r="DY10">
        <v>1.0348320007324219</v>
      </c>
      <c r="DZ10">
        <v>0.90000003576278687</v>
      </c>
      <c r="EB10">
        <v>254.279541015625</v>
      </c>
      <c r="EC10">
        <v>242.15721130371094</v>
      </c>
      <c r="ED10">
        <v>91.875877380371094</v>
      </c>
      <c r="EE10">
        <v>87.0279541015625</v>
      </c>
      <c r="EF10">
        <v>82.180130004882813</v>
      </c>
      <c r="EG10">
        <v>77.33221435546875</v>
      </c>
      <c r="EH10">
        <v>72.484359741210938</v>
      </c>
      <c r="EI10">
        <v>67.634208679199219</v>
      </c>
      <c r="EJ10">
        <v>62.692134857177734</v>
      </c>
      <c r="EK10">
        <v>57.172615051269531</v>
      </c>
      <c r="EL10">
        <v>51.393524169921875</v>
      </c>
      <c r="EM10">
        <v>25.222084045410156</v>
      </c>
      <c r="EN10">
        <v>21.935808181762695</v>
      </c>
      <c r="EQ10">
        <v>0</v>
      </c>
      <c r="ER10">
        <v>0</v>
      </c>
      <c r="ES10">
        <v>-7.5500994920730591E-2</v>
      </c>
      <c r="ET10">
        <v>29.742292404174805</v>
      </c>
      <c r="EU10">
        <v>1193.3875732421875</v>
      </c>
      <c r="EV10">
        <v>-7.55615234375E-2</v>
      </c>
      <c r="EW10">
        <v>0</v>
      </c>
      <c r="EY10">
        <v>118</v>
      </c>
      <c r="EZ10">
        <v>71.898300170898438</v>
      </c>
      <c r="FA10">
        <v>71.912490844726563</v>
      </c>
      <c r="FB10">
        <v>71.938331604003906</v>
      </c>
      <c r="FC10">
        <v>71.96453857421875</v>
      </c>
      <c r="FD10">
        <v>72.003585815429688</v>
      </c>
      <c r="FE10">
        <v>72.060836791992188</v>
      </c>
      <c r="FF10">
        <v>72.145095825195313</v>
      </c>
      <c r="FG10">
        <v>72.27423095703125</v>
      </c>
      <c r="FH10">
        <v>72.49127197265625</v>
      </c>
      <c r="FI10">
        <v>144.64601135253906</v>
      </c>
      <c r="FJ10">
        <v>220.04447937011719</v>
      </c>
      <c r="FK10">
        <v>251.4339599609375</v>
      </c>
      <c r="FL10">
        <v>370.34515380859375</v>
      </c>
      <c r="GA10">
        <v>118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118</v>
      </c>
      <c r="GP10">
        <v>82.323554992675781</v>
      </c>
      <c r="GQ10">
        <v>82.339797973632813</v>
      </c>
      <c r="GR10">
        <v>32.947761535644531</v>
      </c>
      <c r="GS10">
        <v>32.959747314453125</v>
      </c>
      <c r="GT10">
        <v>32.977649688720703</v>
      </c>
      <c r="GU10">
        <v>33.003852844238281</v>
      </c>
      <c r="GV10">
        <v>33.042461395263672</v>
      </c>
      <c r="GW10">
        <v>33.101596832275391</v>
      </c>
      <c r="GX10">
        <v>33.201000213623047</v>
      </c>
      <c r="GY10">
        <v>64.69549560546875</v>
      </c>
      <c r="GZ10">
        <v>95.136215209960938</v>
      </c>
      <c r="HA10">
        <v>51.620086669921875</v>
      </c>
      <c r="HB10">
        <v>49.337669372558594</v>
      </c>
      <c r="HC10">
        <v>118</v>
      </c>
      <c r="HD10">
        <v>9.4558534328825772E-5</v>
      </c>
      <c r="HE10">
        <v>3.256269556004554E-4</v>
      </c>
      <c r="HF10">
        <v>2.9836816247552633E-4</v>
      </c>
      <c r="HG10">
        <v>4.6879105502739549E-4</v>
      </c>
      <c r="HH10">
        <v>7.2332000127062201E-4</v>
      </c>
      <c r="HI10">
        <v>1.0983735555782914E-3</v>
      </c>
      <c r="HJ10">
        <v>1.6554463654756546E-3</v>
      </c>
      <c r="HK10">
        <v>2.521344693377614E-3</v>
      </c>
      <c r="HL10">
        <v>4.0025957860052586E-3</v>
      </c>
      <c r="HM10">
        <v>6.2779132276773453E-3</v>
      </c>
      <c r="HN10">
        <v>1.1434082873165607E-2</v>
      </c>
      <c r="HO10">
        <v>1.1217016726732254E-2</v>
      </c>
      <c r="HP10">
        <v>0</v>
      </c>
      <c r="HQ10">
        <v>0</v>
      </c>
      <c r="HR10">
        <v>0</v>
      </c>
      <c r="HS10">
        <v>-2.4442984722554684E-3</v>
      </c>
      <c r="HT10">
        <v>4.011743888258934E-2</v>
      </c>
      <c r="HU10">
        <v>5.5870981216430664</v>
      </c>
      <c r="HV10">
        <v>4.2022705078125E-2</v>
      </c>
      <c r="HW10">
        <v>4.0117751806974411E-2</v>
      </c>
      <c r="HX10">
        <v>-3.0896171665517613E-7</v>
      </c>
      <c r="HY10">
        <v>0</v>
      </c>
      <c r="HZ10">
        <v>0</v>
      </c>
      <c r="IA10">
        <v>0</v>
      </c>
      <c r="IB10">
        <v>65.668693542480469</v>
      </c>
      <c r="IC10">
        <v>27.450994491577148</v>
      </c>
      <c r="ID10">
        <v>0</v>
      </c>
      <c r="IE10">
        <v>0</v>
      </c>
      <c r="IF10">
        <v>2.7569692134857178</v>
      </c>
      <c r="IG10">
        <v>-2.5305321905761957E-3</v>
      </c>
      <c r="IH10">
        <v>0</v>
      </c>
      <c r="II10">
        <v>0</v>
      </c>
      <c r="IJ10">
        <v>0</v>
      </c>
      <c r="IK10">
        <v>-1.5874217748641968</v>
      </c>
      <c r="IL10">
        <v>1.167016863822937</v>
      </c>
      <c r="IN10">
        <v>118</v>
      </c>
      <c r="IO10">
        <v>400</v>
      </c>
      <c r="IP10">
        <v>0</v>
      </c>
      <c r="IQ10">
        <v>14.063695907592773</v>
      </c>
      <c r="IR10">
        <v>43.00823974609375</v>
      </c>
      <c r="IS10">
        <v>0</v>
      </c>
    </row>
    <row r="11" spans="2:253">
      <c r="F11">
        <v>8</v>
      </c>
      <c r="G11">
        <v>0.11494448035955429</v>
      </c>
      <c r="H11">
        <v>0.11494448035955429</v>
      </c>
      <c r="I11">
        <v>0.22988896071910858</v>
      </c>
      <c r="J11">
        <v>0.5</v>
      </c>
      <c r="K11">
        <v>0.5</v>
      </c>
      <c r="L11">
        <v>1</v>
      </c>
      <c r="M11">
        <v>5.2055791020393372E-3</v>
      </c>
      <c r="N11">
        <v>9.9999997764825821E-3</v>
      </c>
      <c r="O11">
        <v>9.9999997764825821E-3</v>
      </c>
      <c r="P11">
        <v>5.0000190734863281E-2</v>
      </c>
      <c r="Q11">
        <v>2.5000095367431641E-2</v>
      </c>
      <c r="R11">
        <v>2.5000095367431641E-2</v>
      </c>
      <c r="S11">
        <v>7.5000286102294922E-2</v>
      </c>
      <c r="T11">
        <v>7.5000286102294922E-2</v>
      </c>
      <c r="W11">
        <v>8</v>
      </c>
      <c r="X11">
        <v>0.19304999709129333</v>
      </c>
      <c r="Y11">
        <v>0.19304999709129333</v>
      </c>
      <c r="Z11">
        <v>0.19304999709129333</v>
      </c>
      <c r="AA11">
        <v>0.19304999709129333</v>
      </c>
      <c r="AB11">
        <v>0.19304999709129333</v>
      </c>
      <c r="AC11">
        <v>0.19304999709129333</v>
      </c>
      <c r="AD11">
        <v>0.19304999709129333</v>
      </c>
      <c r="AE11">
        <v>0.19110812246799469</v>
      </c>
      <c r="AF11">
        <v>0.18710286915302277</v>
      </c>
      <c r="AG11">
        <v>9.3761764466762543E-2</v>
      </c>
      <c r="AH11">
        <v>9.8717063665390015E-2</v>
      </c>
      <c r="AI11">
        <v>8.4611207246780396E-2</v>
      </c>
      <c r="AJ11">
        <v>0.1424461156129837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0.19418744742870331</v>
      </c>
      <c r="AT11">
        <v>0.59471273422241211</v>
      </c>
      <c r="AU11">
        <v>9.9288244247436523</v>
      </c>
      <c r="AV11">
        <v>9.433293342590332</v>
      </c>
      <c r="AW11">
        <v>5.4219398498535156</v>
      </c>
      <c r="AX11">
        <v>2.5301940441131592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6.0150288045406342E-2</v>
      </c>
      <c r="BJ11">
        <v>6.2604546546936035E-2</v>
      </c>
      <c r="BK11">
        <v>0</v>
      </c>
      <c r="BL11">
        <v>2.7646942064166069E-2</v>
      </c>
      <c r="BN11">
        <v>2.0466744899749756E-2</v>
      </c>
      <c r="BO11">
        <v>2.0466744899749756E-2</v>
      </c>
      <c r="BP11">
        <v>2.0466750487685204E-2</v>
      </c>
      <c r="BQ11">
        <v>2.0466737449169159E-2</v>
      </c>
      <c r="BR11">
        <v>2.0466750487685204E-2</v>
      </c>
      <c r="BS11">
        <v>2.0466737449169159E-2</v>
      </c>
      <c r="BT11">
        <v>2.0466750487685204E-2</v>
      </c>
      <c r="BU11">
        <v>2.0467145368456841E-2</v>
      </c>
      <c r="BV11">
        <v>-8.8331708684563637E-3</v>
      </c>
      <c r="BW11">
        <v>-3.0632020905613899E-2</v>
      </c>
      <c r="BX11">
        <v>4.6965423971414566E-3</v>
      </c>
      <c r="BY11">
        <v>0</v>
      </c>
      <c r="BZ11">
        <v>2.8123516589403152E-2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1.855589747428894</v>
      </c>
      <c r="CJ11">
        <v>5.6828742027282715</v>
      </c>
      <c r="CK11">
        <v>94.876480102539063</v>
      </c>
      <c r="CL11">
        <v>90.141365051269531</v>
      </c>
      <c r="CM11">
        <v>103.62043762207031</v>
      </c>
      <c r="CN11">
        <v>48.355358123779297</v>
      </c>
      <c r="CP11">
        <v>0</v>
      </c>
      <c r="CQ11">
        <v>0</v>
      </c>
      <c r="CR11">
        <v>0</v>
      </c>
      <c r="CS11">
        <v>0</v>
      </c>
      <c r="CT11">
        <v>-2.0466744899749756E-2</v>
      </c>
      <c r="CU11">
        <v>-0.57318806648254395</v>
      </c>
      <c r="CV11">
        <v>-3.2515833377838135</v>
      </c>
      <c r="CW11">
        <v>-3.272050142288208</v>
      </c>
      <c r="CY11">
        <v>119</v>
      </c>
      <c r="CZ11">
        <v>3.4696459770202637</v>
      </c>
      <c r="DA11">
        <v>3.3042118549346924</v>
      </c>
      <c r="DB11">
        <v>3.1335961818695068</v>
      </c>
      <c r="DC11">
        <v>2.9682075977325439</v>
      </c>
      <c r="DD11">
        <v>2.8028190135955811</v>
      </c>
      <c r="DE11">
        <v>2.6374304294586182</v>
      </c>
      <c r="DF11">
        <v>2.4720406532287598</v>
      </c>
      <c r="DG11">
        <v>2.3065595626831055</v>
      </c>
      <c r="DH11">
        <v>2.1387875080108643</v>
      </c>
      <c r="DI11">
        <v>2.0151968002319336</v>
      </c>
      <c r="DJ11">
        <v>1.8781890869140625</v>
      </c>
      <c r="DK11">
        <v>1.9790074825286865</v>
      </c>
      <c r="DL11">
        <v>2.5727744102478027</v>
      </c>
      <c r="DN11">
        <v>2.0978744029998779</v>
      </c>
      <c r="DO11">
        <v>1.9978468418121338</v>
      </c>
      <c r="DP11">
        <v>1.8946863412857056</v>
      </c>
      <c r="DQ11">
        <v>1.7946864366531372</v>
      </c>
      <c r="DR11">
        <v>1.6946864128112793</v>
      </c>
      <c r="DS11">
        <v>1.5946865081787109</v>
      </c>
      <c r="DT11">
        <v>1.4946857690811157</v>
      </c>
      <c r="DU11">
        <v>1.394629955291748</v>
      </c>
      <c r="DV11">
        <v>1.2857626676559448</v>
      </c>
      <c r="DW11">
        <v>1.1725205183029175</v>
      </c>
      <c r="DX11">
        <v>1.0497199296951294</v>
      </c>
      <c r="DY11">
        <v>1.046791672706604</v>
      </c>
      <c r="DZ11">
        <v>0.90000003576278687</v>
      </c>
      <c r="EB11">
        <v>254.25566101074219</v>
      </c>
      <c r="EC11">
        <v>242.13264465332031</v>
      </c>
      <c r="ED11">
        <v>91.851997375488281</v>
      </c>
      <c r="EE11">
        <v>87.004074096679688</v>
      </c>
      <c r="EF11">
        <v>82.15625</v>
      </c>
      <c r="EG11">
        <v>77.308334350585938</v>
      </c>
      <c r="EH11">
        <v>72.460472106933594</v>
      </c>
      <c r="EI11">
        <v>67.609870910644531</v>
      </c>
      <c r="EJ11">
        <v>62.332122802734375</v>
      </c>
      <c r="EK11">
        <v>57.155967712402344</v>
      </c>
      <c r="EL11">
        <v>51.169898986816406</v>
      </c>
      <c r="EM11">
        <v>25.513578414916992</v>
      </c>
      <c r="EN11">
        <v>21.935808181762695</v>
      </c>
      <c r="EQ11">
        <v>0</v>
      </c>
      <c r="ER11">
        <v>0</v>
      </c>
      <c r="ES11">
        <v>-0.50098329782485962</v>
      </c>
      <c r="ET11">
        <v>29.313722610473633</v>
      </c>
      <c r="EU11">
        <v>1192.88671875</v>
      </c>
      <c r="EV11">
        <v>-0.5008544921875</v>
      </c>
      <c r="EW11">
        <v>0</v>
      </c>
      <c r="EY11">
        <v>119</v>
      </c>
      <c r="EZ11">
        <v>71.899124145507813</v>
      </c>
      <c r="FA11">
        <v>71.915328979492188</v>
      </c>
      <c r="FB11">
        <v>71.944839477539063</v>
      </c>
      <c r="FC11">
        <v>71.974761962890625</v>
      </c>
      <c r="FD11">
        <v>72.019355773925781</v>
      </c>
      <c r="FE11">
        <v>72.084800720214844</v>
      </c>
      <c r="FF11">
        <v>72.1812744140625</v>
      </c>
      <c r="FG11">
        <v>72.329475402832031</v>
      </c>
      <c r="FH11">
        <v>72.579841613769531</v>
      </c>
      <c r="FI11">
        <v>146.07872009277344</v>
      </c>
      <c r="FJ11">
        <v>222.76701354980469</v>
      </c>
      <c r="FK11">
        <v>259.888427734375</v>
      </c>
      <c r="FL11">
        <v>370.34515380859375</v>
      </c>
      <c r="GA11">
        <v>119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119</v>
      </c>
      <c r="GP11">
        <v>82.324501037597656</v>
      </c>
      <c r="GQ11">
        <v>82.343048095703125</v>
      </c>
      <c r="GR11">
        <v>32.95074462890625</v>
      </c>
      <c r="GS11">
        <v>32.964431762695313</v>
      </c>
      <c r="GT11">
        <v>32.984874725341797</v>
      </c>
      <c r="GU11">
        <v>33.014827728271484</v>
      </c>
      <c r="GV11">
        <v>33.059032440185547</v>
      </c>
      <c r="GW11">
        <v>33.126899719238281</v>
      </c>
      <c r="GX11">
        <v>33.050674438476563</v>
      </c>
      <c r="GY11">
        <v>64.736778259277344</v>
      </c>
      <c r="GZ11">
        <v>94.830093383789063</v>
      </c>
      <c r="HA11">
        <v>52.351715087890625</v>
      </c>
      <c r="HB11">
        <v>49.337669372558594</v>
      </c>
      <c r="HC11">
        <v>119</v>
      </c>
      <c r="HD11">
        <v>9.4533374067395926E-5</v>
      </c>
      <c r="HE11">
        <v>3.2532738987356424E-4</v>
      </c>
      <c r="HF11">
        <v>2.9793835710734129E-4</v>
      </c>
      <c r="HG11">
        <v>4.6805286547169089E-4</v>
      </c>
      <c r="HH11">
        <v>7.2230974910780787E-4</v>
      </c>
      <c r="HI11">
        <v>1.0976277990266681E-3</v>
      </c>
      <c r="HJ11">
        <v>1.6568682622164488E-3</v>
      </c>
      <c r="HK11">
        <v>2.5302253197878599E-3</v>
      </c>
      <c r="HL11">
        <v>4.0329387411475182E-3</v>
      </c>
      <c r="HM11">
        <v>6.3957329839468002E-3</v>
      </c>
      <c r="HN11">
        <v>1.1663777753710747E-2</v>
      </c>
      <c r="HO11">
        <v>1.1505935341119766E-2</v>
      </c>
      <c r="HP11">
        <v>0</v>
      </c>
      <c r="HQ11">
        <v>0</v>
      </c>
      <c r="HR11">
        <v>0</v>
      </c>
      <c r="HS11">
        <v>-1.6219442710280418E-2</v>
      </c>
      <c r="HT11">
        <v>4.0791265666484833E-2</v>
      </c>
      <c r="HU11">
        <v>5.5801591873168945</v>
      </c>
      <c r="HV11">
        <v>3.884124755859375E-2</v>
      </c>
      <c r="HW11">
        <v>4.0791574865579605E-2</v>
      </c>
      <c r="HX11">
        <v>-3.1022537427816133E-7</v>
      </c>
      <c r="HY11">
        <v>0</v>
      </c>
      <c r="HZ11">
        <v>0</v>
      </c>
      <c r="IA11">
        <v>0</v>
      </c>
      <c r="IB11">
        <v>65.707534790039063</v>
      </c>
      <c r="IC11">
        <v>27.589487075805664</v>
      </c>
      <c r="ID11">
        <v>0</v>
      </c>
      <c r="IE11">
        <v>0</v>
      </c>
      <c r="IF11">
        <v>3.1648850440979004</v>
      </c>
      <c r="IG11">
        <v>-2.5336344260722399E-3</v>
      </c>
      <c r="IH11">
        <v>0</v>
      </c>
      <c r="II11">
        <v>0</v>
      </c>
      <c r="IJ11">
        <v>0</v>
      </c>
      <c r="IK11">
        <v>-1.7496180534362793</v>
      </c>
      <c r="IL11">
        <v>1.4127333164215088</v>
      </c>
      <c r="IN11">
        <v>119</v>
      </c>
      <c r="IO11">
        <v>400</v>
      </c>
      <c r="IP11">
        <v>0</v>
      </c>
      <c r="IQ11">
        <v>14.651263236999512</v>
      </c>
      <c r="IR11">
        <v>44.805084228515625</v>
      </c>
      <c r="IS11">
        <v>0</v>
      </c>
    </row>
    <row r="12" spans="2:253">
      <c r="F12">
        <v>9</v>
      </c>
      <c r="G12">
        <v>0.1160280704498291</v>
      </c>
      <c r="H12">
        <v>0.1160280704498291</v>
      </c>
      <c r="I12">
        <v>0.2320561408996582</v>
      </c>
      <c r="J12">
        <v>0.5</v>
      </c>
      <c r="K12">
        <v>0.5</v>
      </c>
      <c r="L12">
        <v>1</v>
      </c>
      <c r="M12">
        <v>5.2096201106905937E-3</v>
      </c>
      <c r="N12">
        <v>9.9999997764825821E-3</v>
      </c>
      <c r="O12">
        <v>9.9999997764825821E-3</v>
      </c>
      <c r="P12">
        <v>5.0000190734863281E-2</v>
      </c>
      <c r="Q12">
        <v>2.5000095367431641E-2</v>
      </c>
      <c r="R12">
        <v>2.5000095367431641E-2</v>
      </c>
      <c r="S12">
        <v>6.2500238418579102E-2</v>
      </c>
      <c r="T12">
        <v>6.2500238418579102E-2</v>
      </c>
      <c r="W12">
        <v>9</v>
      </c>
      <c r="X12">
        <v>0.19304999709129333</v>
      </c>
      <c r="Y12">
        <v>0.19304999709129333</v>
      </c>
      <c r="Z12">
        <v>0.19304999709129333</v>
      </c>
      <c r="AA12">
        <v>0.19304999709129333</v>
      </c>
      <c r="AB12">
        <v>0.19304999709129333</v>
      </c>
      <c r="AC12">
        <v>0.19304999709129333</v>
      </c>
      <c r="AD12">
        <v>0.19304999709129333</v>
      </c>
      <c r="AE12">
        <v>0.19085590541362762</v>
      </c>
      <c r="AF12">
        <v>0.18690507113933563</v>
      </c>
      <c r="AG12">
        <v>9.2825964093208313E-2</v>
      </c>
      <c r="AH12">
        <v>9.7284555435180664E-2</v>
      </c>
      <c r="AI12">
        <v>8.5187673568725586E-2</v>
      </c>
      <c r="AJ12">
        <v>0.13924664258956909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0.21940915286540985</v>
      </c>
      <c r="AT12">
        <v>0.61449259519577026</v>
      </c>
      <c r="AU12">
        <v>10.022404670715332</v>
      </c>
      <c r="AV12">
        <v>9.5765438079833984</v>
      </c>
      <c r="AW12">
        <v>5.3931164741516113</v>
      </c>
      <c r="AX12">
        <v>2.6901679039001465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4.7228187322616577E-2</v>
      </c>
      <c r="BJ12">
        <v>5.2385792136192322E-2</v>
      </c>
      <c r="BK12">
        <v>0</v>
      </c>
      <c r="BL12">
        <v>2.5822320953011513E-2</v>
      </c>
      <c r="BN12">
        <v>1.7002224922180176E-2</v>
      </c>
      <c r="BO12">
        <v>1.7002224922180176E-2</v>
      </c>
      <c r="BP12">
        <v>1.7002228647470474E-2</v>
      </c>
      <c r="BQ12">
        <v>1.7002219334244728E-2</v>
      </c>
      <c r="BR12">
        <v>1.7002228647470474E-2</v>
      </c>
      <c r="BS12">
        <v>1.7002219334244728E-2</v>
      </c>
      <c r="BT12">
        <v>1.7002228647470474E-2</v>
      </c>
      <c r="BU12">
        <v>1.7002018168568611E-2</v>
      </c>
      <c r="BV12">
        <v>-8.2193715497851372E-3</v>
      </c>
      <c r="BW12">
        <v>-2.7998907491564751E-2</v>
      </c>
      <c r="BX12">
        <v>3.9803679101169109E-3</v>
      </c>
      <c r="BY12">
        <v>0</v>
      </c>
      <c r="BZ12">
        <v>2.8823161497712135E-2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2.096599817276001</v>
      </c>
      <c r="CJ12">
        <v>5.8718833923339844</v>
      </c>
      <c r="CK12">
        <v>95.770698547363281</v>
      </c>
      <c r="CL12">
        <v>91.510215759277344</v>
      </c>
      <c r="CM12">
        <v>103.06958770751953</v>
      </c>
      <c r="CN12">
        <v>51.412666320800781</v>
      </c>
      <c r="CP12">
        <v>0</v>
      </c>
      <c r="CQ12">
        <v>0</v>
      </c>
      <c r="CR12">
        <v>0</v>
      </c>
      <c r="CS12">
        <v>0</v>
      </c>
      <c r="CT12">
        <v>-1.7002224922180176E-2</v>
      </c>
      <c r="CU12">
        <v>-0.41300058364868164</v>
      </c>
      <c r="CV12">
        <v>-2.7210617065429688</v>
      </c>
      <c r="CW12">
        <v>-2.7380638122558594</v>
      </c>
      <c r="IN12">
        <v>120</v>
      </c>
      <c r="IO12">
        <v>400</v>
      </c>
      <c r="IP12">
        <v>0</v>
      </c>
      <c r="IQ12">
        <v>15.164966583251953</v>
      </c>
      <c r="IR12">
        <v>46.376041412353516</v>
      </c>
      <c r="IS12">
        <v>0</v>
      </c>
    </row>
    <row r="13" spans="2:253">
      <c r="F13">
        <v>10</v>
      </c>
      <c r="G13">
        <v>0.11421984434127808</v>
      </c>
      <c r="H13">
        <v>0.11421984434127808</v>
      </c>
      <c r="I13">
        <v>0.22843968868255615</v>
      </c>
      <c r="J13">
        <v>0.5</v>
      </c>
      <c r="K13">
        <v>0.5</v>
      </c>
      <c r="L13">
        <v>1</v>
      </c>
      <c r="M13">
        <v>5.2127595990896225E-3</v>
      </c>
      <c r="N13">
        <v>9.9999997764825821E-3</v>
      </c>
      <c r="O13">
        <v>9.9999997764825821E-3</v>
      </c>
      <c r="P13">
        <v>5.0000190734863281E-2</v>
      </c>
      <c r="Q13">
        <v>2.5000095367431641E-2</v>
      </c>
      <c r="R13">
        <v>2.5000095367431641E-2</v>
      </c>
      <c r="S13">
        <v>6.5000243484973907E-2</v>
      </c>
      <c r="T13">
        <v>6.5000243484973907E-2</v>
      </c>
      <c r="W13">
        <v>10</v>
      </c>
      <c r="X13">
        <v>0.19304999709129333</v>
      </c>
      <c r="Y13">
        <v>0.19304999709129333</v>
      </c>
      <c r="Z13">
        <v>0.19304999709129333</v>
      </c>
      <c r="AA13">
        <v>0.19304999709129333</v>
      </c>
      <c r="AB13">
        <v>0.19304999709129333</v>
      </c>
      <c r="AC13">
        <v>0.19304999709129333</v>
      </c>
      <c r="AD13">
        <v>0.19304999709129333</v>
      </c>
      <c r="AE13">
        <v>0.19063751399517059</v>
      </c>
      <c r="AF13">
        <v>0.18671821057796478</v>
      </c>
      <c r="AG13">
        <v>9.2057913541793823E-2</v>
      </c>
      <c r="AH13">
        <v>9.6025183796882629E-2</v>
      </c>
      <c r="AI13">
        <v>8.5778273642063141E-2</v>
      </c>
      <c r="AJ13">
        <v>0.13603855669498444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0.24124829471111298</v>
      </c>
      <c r="AT13">
        <v>0.63317865133285522</v>
      </c>
      <c r="AU13">
        <v>10.099208831787109</v>
      </c>
      <c r="AV13">
        <v>9.7024812698364258</v>
      </c>
      <c r="AW13">
        <v>5.36358642578125</v>
      </c>
      <c r="AX13">
        <v>2.8505721092224121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3.9354614913463593E-2</v>
      </c>
      <c r="BJ13">
        <v>4.5182913541793823E-2</v>
      </c>
      <c r="BK13">
        <v>0</v>
      </c>
      <c r="BL13">
        <v>2.4293666705489159E-2</v>
      </c>
      <c r="BN13">
        <v>1.4036893844604492E-2</v>
      </c>
      <c r="BO13">
        <v>1.4036893844604492E-2</v>
      </c>
      <c r="BP13">
        <v>1.4035406522452831E-2</v>
      </c>
      <c r="BQ13">
        <v>1.4035399071872234E-2</v>
      </c>
      <c r="BR13">
        <v>1.4035406522452831E-2</v>
      </c>
      <c r="BS13">
        <v>1.4035399071872234E-2</v>
      </c>
      <c r="BT13">
        <v>1.4035406522452831E-2</v>
      </c>
      <c r="BU13">
        <v>1.4035521075129509E-2</v>
      </c>
      <c r="BV13">
        <v>-7.8041292726993561E-3</v>
      </c>
      <c r="BW13">
        <v>-2.6489458978176117E-2</v>
      </c>
      <c r="BX13">
        <v>3.4191233571618795E-3</v>
      </c>
      <c r="BY13">
        <v>0</v>
      </c>
      <c r="BZ13">
        <v>2.9529953375458717E-2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2.3052873611450195</v>
      </c>
      <c r="CJ13">
        <v>6.0504412651062012</v>
      </c>
      <c r="CK13">
        <v>96.504623413085938</v>
      </c>
      <c r="CL13">
        <v>92.713630676269531</v>
      </c>
      <c r="CM13">
        <v>102.50523376464844</v>
      </c>
      <c r="CN13">
        <v>54.478206634521484</v>
      </c>
      <c r="CP13">
        <v>0</v>
      </c>
      <c r="CQ13">
        <v>0</v>
      </c>
      <c r="CR13">
        <v>0</v>
      </c>
      <c r="CS13">
        <v>0</v>
      </c>
      <c r="CT13">
        <v>-1.4036893844604492E-2</v>
      </c>
      <c r="CU13">
        <v>-0.37413835525512695</v>
      </c>
      <c r="CV13">
        <v>-2.7765960693359375</v>
      </c>
      <c r="CW13">
        <v>-2.790632963180542</v>
      </c>
      <c r="IN13">
        <v>121</v>
      </c>
      <c r="IO13">
        <v>400</v>
      </c>
      <c r="IP13">
        <v>0</v>
      </c>
      <c r="IQ13">
        <v>15.644138336181641</v>
      </c>
      <c r="IR13">
        <v>47.841400146484375</v>
      </c>
      <c r="IS13">
        <v>0</v>
      </c>
    </row>
    <row r="14" spans="2:253">
      <c r="F14">
        <v>11</v>
      </c>
      <c r="G14">
        <v>0.10307194292545319</v>
      </c>
      <c r="H14">
        <v>0.10307194292545319</v>
      </c>
      <c r="I14">
        <v>0.20614388585090637</v>
      </c>
      <c r="J14">
        <v>0.5</v>
      </c>
      <c r="K14">
        <v>0.5</v>
      </c>
      <c r="L14">
        <v>1</v>
      </c>
      <c r="M14">
        <v>5.2151679992675781E-3</v>
      </c>
      <c r="N14">
        <v>9.9999997764825821E-3</v>
      </c>
      <c r="O14">
        <v>9.9999997764825821E-3</v>
      </c>
      <c r="P14">
        <v>5.0000190734863281E-2</v>
      </c>
      <c r="Q14">
        <v>2.5000095367431641E-2</v>
      </c>
      <c r="R14">
        <v>2.5000095367431641E-2</v>
      </c>
      <c r="S14">
        <v>8.2500316202640533E-2</v>
      </c>
      <c r="T14">
        <v>8.2500316202640533E-2</v>
      </c>
      <c r="W14">
        <v>11</v>
      </c>
      <c r="X14">
        <v>0.19304999709129333</v>
      </c>
      <c r="Y14">
        <v>0.19304999709129333</v>
      </c>
      <c r="Z14">
        <v>0.19304999709129333</v>
      </c>
      <c r="AA14">
        <v>0.19304999709129333</v>
      </c>
      <c r="AB14">
        <v>0.19304999709129333</v>
      </c>
      <c r="AC14">
        <v>0.19304999709129333</v>
      </c>
      <c r="AD14">
        <v>0.19304999709129333</v>
      </c>
      <c r="AE14">
        <v>0.19044657051563263</v>
      </c>
      <c r="AF14">
        <v>0.18654143810272217</v>
      </c>
      <c r="AG14">
        <v>9.1324977576732635E-2</v>
      </c>
      <c r="AH14">
        <v>9.4793953001499176E-2</v>
      </c>
      <c r="AI14">
        <v>8.6381539702415466E-2</v>
      </c>
      <c r="AJ14">
        <v>0.13237647712230682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0.26034262776374817</v>
      </c>
      <c r="AT14">
        <v>0.6508558988571167</v>
      </c>
      <c r="AU14">
        <v>10.172503471374512</v>
      </c>
      <c r="AV14">
        <v>9.8256053924560547</v>
      </c>
      <c r="AW14">
        <v>5.3334231376647949</v>
      </c>
      <c r="AX14">
        <v>3.0336759090423584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3.2800670713186264E-2</v>
      </c>
      <c r="BJ14">
        <v>3.8839228451251984E-2</v>
      </c>
      <c r="BK14">
        <v>0</v>
      </c>
      <c r="BL14">
        <v>2.2760897874832153E-2</v>
      </c>
      <c r="BN14">
        <v>1.1481344699859619E-2</v>
      </c>
      <c r="BO14">
        <v>1.1481344699859619E-2</v>
      </c>
      <c r="BP14">
        <v>1.1479857377707958E-2</v>
      </c>
      <c r="BQ14">
        <v>1.1479850858449936E-2</v>
      </c>
      <c r="BR14">
        <v>1.1479857377707958E-2</v>
      </c>
      <c r="BS14">
        <v>1.1479850858449936E-2</v>
      </c>
      <c r="BT14">
        <v>1.1479857377707958E-2</v>
      </c>
      <c r="BU14">
        <v>1.147930696606636E-2</v>
      </c>
      <c r="BV14">
        <v>-7.6141534373164177E-3</v>
      </c>
      <c r="BW14">
        <v>-2.5291621685028076E-2</v>
      </c>
      <c r="BX14">
        <v>2.9248076025396585E-3</v>
      </c>
      <c r="BY14">
        <v>0</v>
      </c>
      <c r="BZ14">
        <v>3.016345389187336E-2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2.4877464771270752</v>
      </c>
      <c r="CJ14">
        <v>6.2193589210510254</v>
      </c>
      <c r="CK14">
        <v>97.204986572265625</v>
      </c>
      <c r="CL14">
        <v>93.890151977539063</v>
      </c>
      <c r="CM14">
        <v>101.92877197265625</v>
      </c>
      <c r="CN14">
        <v>57.977565765380859</v>
      </c>
      <c r="CP14">
        <v>0</v>
      </c>
      <c r="CQ14">
        <v>0</v>
      </c>
      <c r="CR14">
        <v>0</v>
      </c>
      <c r="CS14">
        <v>0</v>
      </c>
      <c r="CT14">
        <v>-1.1481344699859619E-2</v>
      </c>
      <c r="CU14">
        <v>-0.38614869117736816</v>
      </c>
      <c r="CV14">
        <v>-3.1772656440734863</v>
      </c>
      <c r="CW14">
        <v>-3.1887471675872803</v>
      </c>
      <c r="IN14">
        <v>122</v>
      </c>
      <c r="IO14">
        <v>400</v>
      </c>
      <c r="IP14">
        <v>0</v>
      </c>
      <c r="IQ14">
        <v>16.26530647277832</v>
      </c>
      <c r="IR14">
        <v>49.740997314453125</v>
      </c>
      <c r="IS14">
        <v>0</v>
      </c>
    </row>
    <row r="15" spans="2:253">
      <c r="F15">
        <v>12</v>
      </c>
      <c r="G15">
        <v>8.7070383131504059E-2</v>
      </c>
      <c r="H15">
        <v>8.7070383131504059E-2</v>
      </c>
      <c r="I15">
        <v>0.17414076626300812</v>
      </c>
      <c r="J15">
        <v>0.5</v>
      </c>
      <c r="K15">
        <v>0.5</v>
      </c>
      <c r="L15">
        <v>0.98730802536010742</v>
      </c>
      <c r="M15">
        <v>5.2169822156429291E-3</v>
      </c>
      <c r="N15">
        <v>9.9999997764825821E-3</v>
      </c>
      <c r="O15">
        <v>9.9999997764825821E-3</v>
      </c>
      <c r="P15">
        <v>4.9365591257810593E-2</v>
      </c>
      <c r="Q15">
        <v>2.4682795628905296E-2</v>
      </c>
      <c r="R15">
        <v>2.4682793766260147E-2</v>
      </c>
      <c r="S15">
        <v>8.6389787495136261E-2</v>
      </c>
      <c r="T15">
        <v>8.6389780044555664E-2</v>
      </c>
      <c r="W15">
        <v>12</v>
      </c>
      <c r="X15">
        <v>0.19304999709129333</v>
      </c>
      <c r="Y15">
        <v>0.19304999709129333</v>
      </c>
      <c r="Z15">
        <v>0.19304999709129333</v>
      </c>
      <c r="AA15">
        <v>0.19304999709129333</v>
      </c>
      <c r="AB15">
        <v>0.19304999709129333</v>
      </c>
      <c r="AC15">
        <v>0.19304999709129333</v>
      </c>
      <c r="AD15">
        <v>0.19304999709129333</v>
      </c>
      <c r="AE15">
        <v>0.19027811288833618</v>
      </c>
      <c r="AF15">
        <v>0.18637552857398987</v>
      </c>
      <c r="AG15">
        <v>9.0860523283481598E-2</v>
      </c>
      <c r="AH15">
        <v>9.3867816030979156E-2</v>
      </c>
      <c r="AI15">
        <v>8.699345588684082E-2</v>
      </c>
      <c r="AJ15">
        <v>0.12887559831142426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0.27718839049339294</v>
      </c>
      <c r="AT15">
        <v>0.6674467921257019</v>
      </c>
      <c r="AU15">
        <v>10.218948364257813</v>
      </c>
      <c r="AV15">
        <v>9.9182186126708984</v>
      </c>
      <c r="AW15">
        <v>5.3028273582458496</v>
      </c>
      <c r="AX15">
        <v>3.2087199687957764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2.645091712474823E-2</v>
      </c>
      <c r="BJ15">
        <v>3.2626178115606308E-2</v>
      </c>
      <c r="BK15">
        <v>0</v>
      </c>
      <c r="BL15">
        <v>2.1011218428611755E-2</v>
      </c>
      <c r="BN15">
        <v>9.2536211013793945E-3</v>
      </c>
      <c r="BO15">
        <v>9.2536211013793945E-3</v>
      </c>
      <c r="BP15">
        <v>9.2536229640245438E-3</v>
      </c>
      <c r="BQ15">
        <v>9.2536173760890961E-3</v>
      </c>
      <c r="BR15">
        <v>9.2536229640245438E-3</v>
      </c>
      <c r="BS15">
        <v>9.2536173760890961E-3</v>
      </c>
      <c r="BT15">
        <v>9.2536229640245438E-3</v>
      </c>
      <c r="BU15">
        <v>9.2538157477974892E-3</v>
      </c>
      <c r="BV15">
        <v>-7.5919423252344131E-3</v>
      </c>
      <c r="BW15">
        <v>-2.4183418601751328E-2</v>
      </c>
      <c r="BX15">
        <v>2.4607852101325989E-3</v>
      </c>
      <c r="BY15">
        <v>0</v>
      </c>
      <c r="BZ15">
        <v>3.059573657810688E-2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2.6487188339233398</v>
      </c>
      <c r="CJ15">
        <v>6.3778963088989258</v>
      </c>
      <c r="CK15">
        <v>97.6488037109375</v>
      </c>
      <c r="CL15">
        <v>94.775138854980469</v>
      </c>
      <c r="CM15">
        <v>101.34404754638672</v>
      </c>
      <c r="CN15">
        <v>61.322887420654297</v>
      </c>
      <c r="CP15">
        <v>0</v>
      </c>
      <c r="CQ15">
        <v>0</v>
      </c>
      <c r="CR15">
        <v>0</v>
      </c>
      <c r="CS15">
        <v>0</v>
      </c>
      <c r="CT15">
        <v>-9.2536211013793945E-3</v>
      </c>
      <c r="CU15">
        <v>-0.31694769859313965</v>
      </c>
      <c r="CV15">
        <v>-2.8496031761169434</v>
      </c>
      <c r="CW15">
        <v>-2.8588569164276123</v>
      </c>
      <c r="IN15">
        <v>123</v>
      </c>
      <c r="IO15">
        <v>400</v>
      </c>
      <c r="IP15">
        <v>0</v>
      </c>
      <c r="IQ15">
        <v>16.783584594726563</v>
      </c>
      <c r="IR15">
        <v>51.325942993164063</v>
      </c>
      <c r="IS15">
        <v>0</v>
      </c>
    </row>
    <row r="16" spans="2:253">
      <c r="F16">
        <v>13</v>
      </c>
      <c r="G16">
        <v>8.2841403782367706E-2</v>
      </c>
      <c r="H16">
        <v>8.2841403782367706E-2</v>
      </c>
      <c r="I16">
        <v>0.16568280756473541</v>
      </c>
      <c r="J16">
        <v>0.5</v>
      </c>
      <c r="K16">
        <v>0.5</v>
      </c>
      <c r="L16">
        <v>0.94810885190963745</v>
      </c>
      <c r="M16">
        <v>5.2183037623763084E-3</v>
      </c>
      <c r="N16">
        <v>9.9999997764825821E-3</v>
      </c>
      <c r="O16">
        <v>9.9999997764825821E-3</v>
      </c>
      <c r="P16">
        <v>4.7405626624822617E-2</v>
      </c>
      <c r="Q16">
        <v>2.3702813312411308E-2</v>
      </c>
      <c r="R16">
        <v>2.3702811449766159E-2</v>
      </c>
      <c r="S16">
        <v>6.3997596502304077E-2</v>
      </c>
      <c r="T16">
        <v>6.399758905172348E-2</v>
      </c>
      <c r="W16">
        <v>13</v>
      </c>
      <c r="X16">
        <v>0.19304999709129333</v>
      </c>
      <c r="Y16">
        <v>0.19304999709129333</v>
      </c>
      <c r="Z16">
        <v>0.19304999709129333</v>
      </c>
      <c r="AA16">
        <v>0.19304999709129333</v>
      </c>
      <c r="AB16">
        <v>0.19304999709129333</v>
      </c>
      <c r="AC16">
        <v>0.19304999709129333</v>
      </c>
      <c r="AD16">
        <v>0.19304999709129333</v>
      </c>
      <c r="AE16">
        <v>0.19012834131717682</v>
      </c>
      <c r="AF16">
        <v>0.18621733784675598</v>
      </c>
      <c r="AG16">
        <v>9.0663038194179535E-2</v>
      </c>
      <c r="AH16">
        <v>9.328152984380722E-2</v>
      </c>
      <c r="AI16">
        <v>8.7610654532909393E-2</v>
      </c>
      <c r="AJ16">
        <v>0.12619586288928986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0.29216554760932922</v>
      </c>
      <c r="AT16">
        <v>0.68326592445373535</v>
      </c>
      <c r="AU16">
        <v>10.238697052001953</v>
      </c>
      <c r="AV16">
        <v>9.9768466949462891</v>
      </c>
      <c r="AW16">
        <v>5.2719669342041016</v>
      </c>
      <c r="AX16">
        <v>3.3427066802978516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2.2400153800845146E-2</v>
      </c>
      <c r="BJ16">
        <v>2.7948090806603432E-2</v>
      </c>
      <c r="BK16">
        <v>0</v>
      </c>
      <c r="BL16">
        <v>1.9338557496666908E-2</v>
      </c>
      <c r="BN16">
        <v>7.2978436946868896E-3</v>
      </c>
      <c r="BO16">
        <v>7.2978436946868896E-3</v>
      </c>
      <c r="BP16">
        <v>7.2985906153917313E-3</v>
      </c>
      <c r="BQ16">
        <v>7.2985864244401455E-3</v>
      </c>
      <c r="BR16">
        <v>7.2985906153917313E-3</v>
      </c>
      <c r="BS16">
        <v>7.2985864244401455E-3</v>
      </c>
      <c r="BT16">
        <v>7.2985906153917313E-3</v>
      </c>
      <c r="BU16">
        <v>7.297963835299015E-3</v>
      </c>
      <c r="BV16">
        <v>-7.6782954856753349E-3</v>
      </c>
      <c r="BW16">
        <v>-2.3497013375163078E-2</v>
      </c>
      <c r="BX16">
        <v>2.0789725240319967E-3</v>
      </c>
      <c r="BY16">
        <v>0</v>
      </c>
      <c r="BZ16">
        <v>3.0859926715493202E-2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2.7918355464935303</v>
      </c>
      <c r="CJ16">
        <v>6.5290579795837402</v>
      </c>
      <c r="CK16">
        <v>97.837516784667969</v>
      </c>
      <c r="CL16">
        <v>95.335372924804688</v>
      </c>
      <c r="CM16">
        <v>100.7542724609375</v>
      </c>
      <c r="CN16">
        <v>63.883548736572266</v>
      </c>
      <c r="CP16">
        <v>0</v>
      </c>
      <c r="CQ16">
        <v>0</v>
      </c>
      <c r="CR16">
        <v>0</v>
      </c>
      <c r="CS16">
        <v>0</v>
      </c>
      <c r="CT16">
        <v>-7.2978436946868896E-3</v>
      </c>
      <c r="CU16">
        <v>-0.21228194236755371</v>
      </c>
      <c r="CV16">
        <v>-2.0874009132385254</v>
      </c>
      <c r="CW16">
        <v>-2.0946989059448242</v>
      </c>
      <c r="IN16">
        <v>124</v>
      </c>
      <c r="IO16">
        <v>400</v>
      </c>
      <c r="IP16">
        <v>0</v>
      </c>
      <c r="IQ16">
        <v>17.352685928344727</v>
      </c>
      <c r="IR16">
        <v>53.066314697265625</v>
      </c>
      <c r="IS16">
        <v>0</v>
      </c>
    </row>
    <row r="17" spans="6:253">
      <c r="F17">
        <v>14</v>
      </c>
      <c r="G17">
        <v>8.746819943189621E-2</v>
      </c>
      <c r="H17">
        <v>8.746819943189621E-2</v>
      </c>
      <c r="I17">
        <v>0.17493639886379242</v>
      </c>
      <c r="J17">
        <v>0.5</v>
      </c>
      <c r="K17">
        <v>0.5</v>
      </c>
      <c r="L17">
        <v>0.91810399293899536</v>
      </c>
      <c r="M17">
        <v>5.2192211151123047E-3</v>
      </c>
      <c r="N17">
        <v>9.9999997764825821E-3</v>
      </c>
      <c r="O17">
        <v>9.9999997764825821E-3</v>
      </c>
      <c r="P17">
        <v>4.5905373990535736E-2</v>
      </c>
      <c r="Q17">
        <v>2.2952686995267868E-2</v>
      </c>
      <c r="R17">
        <v>2.2952686995267868E-2</v>
      </c>
      <c r="S17">
        <v>5.5086452513933182E-2</v>
      </c>
      <c r="T17">
        <v>5.5086452513933182E-2</v>
      </c>
      <c r="W17">
        <v>14</v>
      </c>
      <c r="X17">
        <v>0.19304999709129333</v>
      </c>
      <c r="Y17">
        <v>0.19304999709129333</v>
      </c>
      <c r="Z17">
        <v>0.19304999709129333</v>
      </c>
      <c r="AA17">
        <v>0.19304999709129333</v>
      </c>
      <c r="AB17">
        <v>0.19304999709129333</v>
      </c>
      <c r="AC17">
        <v>0.19304999709129333</v>
      </c>
      <c r="AD17">
        <v>0.19304999709129333</v>
      </c>
      <c r="AE17">
        <v>0.18999400734901428</v>
      </c>
      <c r="AF17">
        <v>0.18606394529342651</v>
      </c>
      <c r="AG17">
        <v>9.0520627796649933E-2</v>
      </c>
      <c r="AH17">
        <v>9.2789947986602783E-2</v>
      </c>
      <c r="AI17">
        <v>8.8233008980751038E-2</v>
      </c>
      <c r="AJ17">
        <v>0.12378700822591782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0.30559894442558289</v>
      </c>
      <c r="AT17">
        <v>0.69860512018203735</v>
      </c>
      <c r="AU17">
        <v>10.252937316894531</v>
      </c>
      <c r="AV17">
        <v>10.026004791259766</v>
      </c>
      <c r="AW17">
        <v>5.240849494934082</v>
      </c>
      <c r="AX17">
        <v>3.4631495475769043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2.0694056525826454E-2</v>
      </c>
      <c r="BJ17">
        <v>2.4983933195471764E-2</v>
      </c>
      <c r="BK17">
        <v>0</v>
      </c>
      <c r="BL17">
        <v>1.8058225512504578E-2</v>
      </c>
      <c r="BN17">
        <v>5.5655837059020996E-3</v>
      </c>
      <c r="BO17">
        <v>5.5655837059020996E-3</v>
      </c>
      <c r="BP17">
        <v>5.5655851028859615E-3</v>
      </c>
      <c r="BQ17">
        <v>5.5655818432569504E-3</v>
      </c>
      <c r="BR17">
        <v>5.5655851028859615E-3</v>
      </c>
      <c r="BS17">
        <v>5.5655818432569504E-3</v>
      </c>
      <c r="BT17">
        <v>5.5655851028859615E-3</v>
      </c>
      <c r="BU17">
        <v>5.5649233981966972E-3</v>
      </c>
      <c r="BV17">
        <v>-7.8675569966435432E-3</v>
      </c>
      <c r="BW17">
        <v>-2.3206792771816254E-2</v>
      </c>
      <c r="BX17">
        <v>1.7881670501083136E-3</v>
      </c>
      <c r="BY17">
        <v>0</v>
      </c>
      <c r="BZ17">
        <v>3.1117727980017662E-2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2.9202005863189697</v>
      </c>
      <c r="CJ17">
        <v>6.6756348609924316</v>
      </c>
      <c r="CK17">
        <v>97.973602294921875</v>
      </c>
      <c r="CL17">
        <v>95.80511474609375</v>
      </c>
      <c r="CM17">
        <v>100.15956878662109</v>
      </c>
      <c r="CN17">
        <v>66.185371398925781</v>
      </c>
      <c r="CP17">
        <v>0</v>
      </c>
      <c r="CQ17">
        <v>0</v>
      </c>
      <c r="CR17">
        <v>0</v>
      </c>
      <c r="CS17">
        <v>0</v>
      </c>
      <c r="CT17">
        <v>-5.5655837059020996E-3</v>
      </c>
      <c r="CU17">
        <v>-0.18149614334106445</v>
      </c>
      <c r="CV17">
        <v>-1.9510955810546875</v>
      </c>
      <c r="CW17">
        <v>-1.9566611051559448</v>
      </c>
      <c r="IN17">
        <v>125</v>
      </c>
      <c r="IO17">
        <v>400</v>
      </c>
      <c r="IP17">
        <v>0</v>
      </c>
      <c r="IQ17">
        <v>17.902286529541016</v>
      </c>
      <c r="IR17">
        <v>54.747051239013672</v>
      </c>
      <c r="IS17">
        <v>0</v>
      </c>
    </row>
    <row r="18" spans="6:253">
      <c r="F18">
        <v>15</v>
      </c>
      <c r="G18">
        <v>8.4226556122303009E-2</v>
      </c>
      <c r="H18">
        <v>8.4226556122303009E-2</v>
      </c>
      <c r="I18">
        <v>0.16845311224460602</v>
      </c>
      <c r="J18">
        <v>0.5</v>
      </c>
      <c r="K18">
        <v>0.5</v>
      </c>
      <c r="L18">
        <v>0.89113211631774902</v>
      </c>
      <c r="M18">
        <v>5.2198120392858982E-3</v>
      </c>
      <c r="N18">
        <v>9.9999997764825821E-3</v>
      </c>
      <c r="O18">
        <v>9.9999997764825821E-3</v>
      </c>
      <c r="P18">
        <v>2.6014950126409531E-2</v>
      </c>
      <c r="Q18">
        <v>1.3007475063204765E-2</v>
      </c>
      <c r="R18">
        <v>1.3007475063204765E-2</v>
      </c>
      <c r="S18">
        <v>2.8616445139050484E-2</v>
      </c>
      <c r="T18">
        <v>2.8616445139050484E-2</v>
      </c>
      <c r="W18">
        <v>15</v>
      </c>
      <c r="X18">
        <v>0.19304999709129333</v>
      </c>
      <c r="Y18">
        <v>0.19304999709129333</v>
      </c>
      <c r="Z18">
        <v>0.19304999709129333</v>
      </c>
      <c r="AA18">
        <v>0.19304999709129333</v>
      </c>
      <c r="AB18">
        <v>0.19304999709129333</v>
      </c>
      <c r="AC18">
        <v>0.19304999709129333</v>
      </c>
      <c r="AD18">
        <v>0.19304999709129333</v>
      </c>
      <c r="AE18">
        <v>0.18987226486206055</v>
      </c>
      <c r="AF18">
        <v>0.18591554462909698</v>
      </c>
      <c r="AG18">
        <v>9.0440787374973297E-2</v>
      </c>
      <c r="AH18">
        <v>9.2398814857006073E-2</v>
      </c>
      <c r="AI18">
        <v>8.8858030736446381E-2</v>
      </c>
      <c r="AJ18">
        <v>0.1220247820019722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0.31777319312095642</v>
      </c>
      <c r="AT18">
        <v>0.71344518661499023</v>
      </c>
      <c r="AU18">
        <v>10.260921478271484</v>
      </c>
      <c r="AV18">
        <v>10.065118789672852</v>
      </c>
      <c r="AW18">
        <v>5.2095980644226074</v>
      </c>
      <c r="AX18">
        <v>3.5512607097625732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1.9465593621134758E-2</v>
      </c>
      <c r="BJ18">
        <v>2.2494332864880562E-2</v>
      </c>
      <c r="BK18">
        <v>0</v>
      </c>
      <c r="BL18">
        <v>1.6907313838601112E-2</v>
      </c>
      <c r="BN18">
        <v>4.0158629417419434E-3</v>
      </c>
      <c r="BO18">
        <v>4.0158629417419434E-3</v>
      </c>
      <c r="BP18">
        <v>4.015863873064518E-3</v>
      </c>
      <c r="BQ18">
        <v>4.0158615447580814E-3</v>
      </c>
      <c r="BR18">
        <v>4.015863873064518E-3</v>
      </c>
      <c r="BS18">
        <v>4.0158615447580814E-3</v>
      </c>
      <c r="BT18">
        <v>4.015863873064518E-3</v>
      </c>
      <c r="BU18">
        <v>4.0152710862457752E-3</v>
      </c>
      <c r="BV18">
        <v>-8.1579321995377541E-3</v>
      </c>
      <c r="BW18">
        <v>-2.2997988387942314E-2</v>
      </c>
      <c r="BX18">
        <v>1.5359848039224744E-3</v>
      </c>
      <c r="BY18">
        <v>0</v>
      </c>
      <c r="BZ18">
        <v>3.1251050531864166E-2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3.0365335941314697</v>
      </c>
      <c r="CJ18">
        <v>6.817441463470459</v>
      </c>
      <c r="CK18">
        <v>98.049888610839844</v>
      </c>
      <c r="CL18">
        <v>96.178863525390625</v>
      </c>
      <c r="CM18">
        <v>99.56231689453125</v>
      </c>
      <c r="CN18">
        <v>67.869293212890625</v>
      </c>
      <c r="CP18">
        <v>0</v>
      </c>
      <c r="CQ18">
        <v>0</v>
      </c>
      <c r="CR18">
        <v>0</v>
      </c>
      <c r="CS18">
        <v>0</v>
      </c>
      <c r="CT18">
        <v>-4.0158629417419434E-3</v>
      </c>
      <c r="CU18">
        <v>-0.1309514045715332</v>
      </c>
      <c r="CV18">
        <v>-1.6991305351257324</v>
      </c>
      <c r="CW18">
        <v>-1.7031464576721191</v>
      </c>
      <c r="IN18">
        <v>126</v>
      </c>
      <c r="IO18">
        <v>400</v>
      </c>
      <c r="IP18">
        <v>0</v>
      </c>
      <c r="IQ18">
        <v>18.418312072753906</v>
      </c>
      <c r="IR18">
        <v>56.325107574462891</v>
      </c>
      <c r="IS18">
        <v>0</v>
      </c>
    </row>
    <row r="19" spans="6:253">
      <c r="F19">
        <v>16</v>
      </c>
      <c r="G19">
        <v>8.4323190152645111E-2</v>
      </c>
      <c r="H19">
        <v>8.4323190152645111E-2</v>
      </c>
      <c r="I19">
        <v>0.16864638030529022</v>
      </c>
      <c r="J19">
        <v>0.5</v>
      </c>
      <c r="K19">
        <v>0.5</v>
      </c>
      <c r="L19">
        <v>0.87140053510665894</v>
      </c>
      <c r="M19">
        <v>5.2201375365257263E-3</v>
      </c>
      <c r="N19">
        <v>9.9999997764825821E-3</v>
      </c>
      <c r="O19">
        <v>9.9999997764825821E-3</v>
      </c>
      <c r="P19">
        <v>2.6014974340796471E-2</v>
      </c>
      <c r="Q19">
        <v>1.3007487170398235E-2</v>
      </c>
      <c r="R19">
        <v>1.3007486239075661E-2</v>
      </c>
      <c r="S19">
        <v>2.7315720915794373E-2</v>
      </c>
      <c r="T19">
        <v>2.7315719053149223E-2</v>
      </c>
      <c r="W19">
        <v>16</v>
      </c>
      <c r="X19">
        <v>0.19304999709129333</v>
      </c>
      <c r="Y19">
        <v>0.19304999709129333</v>
      </c>
      <c r="Z19">
        <v>0.19304999709129333</v>
      </c>
      <c r="AA19">
        <v>0.19304999709129333</v>
      </c>
      <c r="AB19">
        <v>0.19304999709129333</v>
      </c>
      <c r="AC19">
        <v>0.19304999709129333</v>
      </c>
      <c r="AD19">
        <v>0.19304999709129333</v>
      </c>
      <c r="AE19">
        <v>0.18976092338562012</v>
      </c>
      <c r="AF19">
        <v>0.18577194213867188</v>
      </c>
      <c r="AG19">
        <v>9.038388729095459E-2</v>
      </c>
      <c r="AH19">
        <v>9.2028506100177765E-2</v>
      </c>
      <c r="AI19">
        <v>8.9490585029125214E-2</v>
      </c>
      <c r="AJ19">
        <v>0.12033776193857193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0.32890737056732178</v>
      </c>
      <c r="AT19">
        <v>0.72780543565750122</v>
      </c>
      <c r="AU19">
        <v>10.26661205291748</v>
      </c>
      <c r="AV19">
        <v>10.10214900970459</v>
      </c>
      <c r="AW19">
        <v>5.1779704093933105</v>
      </c>
      <c r="AX19">
        <v>3.6356117725372314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1.875324547290802E-2</v>
      </c>
      <c r="BJ19">
        <v>2.0469881594181061E-2</v>
      </c>
      <c r="BK19">
        <v>1.813263283111155E-3</v>
      </c>
      <c r="BL19">
        <v>1.6065353527665138E-2</v>
      </c>
      <c r="BN19">
        <v>2.6151537895202637E-3</v>
      </c>
      <c r="BO19">
        <v>2.6151537895202637E-3</v>
      </c>
      <c r="BP19">
        <v>2.6151544880121946E-3</v>
      </c>
      <c r="BQ19">
        <v>2.6151528581976891E-3</v>
      </c>
      <c r="BR19">
        <v>2.6151544880121946E-3</v>
      </c>
      <c r="BS19">
        <v>2.6151528581976891E-3</v>
      </c>
      <c r="BT19">
        <v>2.6151544880121946E-3</v>
      </c>
      <c r="BU19">
        <v>2.6148669421672821E-3</v>
      </c>
      <c r="BV19">
        <v>-8.5184955969452858E-3</v>
      </c>
      <c r="BW19">
        <v>-2.2879781201481819E-2</v>
      </c>
      <c r="BX19">
        <v>1.3187595177441835E-3</v>
      </c>
      <c r="BY19">
        <v>-3.0872297938913107E-3</v>
      </c>
      <c r="BZ19">
        <v>3.1430497765541077E-2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3.1429276466369629</v>
      </c>
      <c r="CJ19">
        <v>6.9546632766723633</v>
      </c>
      <c r="CK19">
        <v>98.104263305664063</v>
      </c>
      <c r="CL19">
        <v>96.532722473144531</v>
      </c>
      <c r="CM19">
        <v>98.957870483398438</v>
      </c>
      <c r="CN19">
        <v>69.481353759765625</v>
      </c>
      <c r="CP19">
        <v>0</v>
      </c>
      <c r="CQ19">
        <v>0</v>
      </c>
      <c r="CR19">
        <v>0</v>
      </c>
      <c r="CS19">
        <v>0</v>
      </c>
      <c r="CT19">
        <v>-2.6151537895202637E-3</v>
      </c>
      <c r="CU19">
        <v>-0.12096762657165527</v>
      </c>
      <c r="CV19">
        <v>-1.6211034059524536</v>
      </c>
      <c r="CW19">
        <v>-1.6237185001373291</v>
      </c>
      <c r="IN19">
        <v>127</v>
      </c>
      <c r="IO19">
        <v>400</v>
      </c>
      <c r="IP19">
        <v>0</v>
      </c>
      <c r="IQ19">
        <v>18.992088317871094</v>
      </c>
      <c r="IR19">
        <v>58.079780578613281</v>
      </c>
      <c r="IS19">
        <v>0</v>
      </c>
    </row>
    <row r="20" spans="6:253">
      <c r="F20">
        <v>17</v>
      </c>
      <c r="G20">
        <v>8.2010544836521149E-2</v>
      </c>
      <c r="H20">
        <v>8.2010544836521149E-2</v>
      </c>
      <c r="I20">
        <v>0.1640210896730423</v>
      </c>
      <c r="J20">
        <v>0.5</v>
      </c>
      <c r="K20">
        <v>0.5</v>
      </c>
      <c r="L20">
        <v>0.85251104831695557</v>
      </c>
      <c r="M20">
        <v>5.2202446386218071E-3</v>
      </c>
      <c r="N20">
        <v>9.9999997764825821E-3</v>
      </c>
      <c r="O20">
        <v>9.9999997764825821E-3</v>
      </c>
      <c r="P20">
        <v>2.6014981791377068E-2</v>
      </c>
      <c r="Q20">
        <v>1.3007490895688534E-2</v>
      </c>
      <c r="R20">
        <v>1.3007490895688534E-2</v>
      </c>
      <c r="S20">
        <v>2.8616480529308319E-2</v>
      </c>
      <c r="T20">
        <v>2.8616480529308319E-2</v>
      </c>
      <c r="W20">
        <v>17</v>
      </c>
      <c r="X20">
        <v>0.19304999709129333</v>
      </c>
      <c r="Y20">
        <v>0.19304999709129333</v>
      </c>
      <c r="Z20">
        <v>0.19304999709129333</v>
      </c>
      <c r="AA20">
        <v>0.19304999709129333</v>
      </c>
      <c r="AB20">
        <v>0.19304999709129333</v>
      </c>
      <c r="AC20">
        <v>0.19304999709129333</v>
      </c>
      <c r="AD20">
        <v>0.19304999709129333</v>
      </c>
      <c r="AE20">
        <v>0.1896582692861557</v>
      </c>
      <c r="AF20">
        <v>0.18563328683376312</v>
      </c>
      <c r="AG20">
        <v>9.0326897799968719E-2</v>
      </c>
      <c r="AH20">
        <v>9.1694548726081848E-2</v>
      </c>
      <c r="AI20">
        <v>9.0023376047611237E-2</v>
      </c>
      <c r="AJ20">
        <v>0.11864082515239716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0.33917275071144104</v>
      </c>
      <c r="AT20">
        <v>0.74167096614837646</v>
      </c>
      <c r="AU20">
        <v>10.272311210632324</v>
      </c>
      <c r="AV20">
        <v>10.13554573059082</v>
      </c>
      <c r="AW20">
        <v>5.1513309478759766</v>
      </c>
      <c r="AX20">
        <v>3.7204585075378418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1.8234631046652794E-2</v>
      </c>
      <c r="BJ20">
        <v>1.8542120233178139E-2</v>
      </c>
      <c r="BK20">
        <v>4.320954903960228E-3</v>
      </c>
      <c r="BL20">
        <v>1.5259322710335255E-2</v>
      </c>
      <c r="BN20">
        <v>1.3373792171478271E-3</v>
      </c>
      <c r="BO20">
        <v>1.3373792171478271E-3</v>
      </c>
      <c r="BP20">
        <v>1.3366345083341002E-3</v>
      </c>
      <c r="BQ20">
        <v>1.3366336934268475E-3</v>
      </c>
      <c r="BR20">
        <v>1.3366345083341002E-3</v>
      </c>
      <c r="BS20">
        <v>1.3366336934268475E-3</v>
      </c>
      <c r="BT20">
        <v>1.3366345083341002E-3</v>
      </c>
      <c r="BU20">
        <v>1.3373376568779349E-3</v>
      </c>
      <c r="BV20">
        <v>-8.9291315525770187E-3</v>
      </c>
      <c r="BW20">
        <v>-2.2794764488935471E-2</v>
      </c>
      <c r="BX20">
        <v>1.1048221495002508E-3</v>
      </c>
      <c r="BY20">
        <v>-2.1927263587713242E-3</v>
      </c>
      <c r="BZ20">
        <v>3.1460840255022049E-2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3.2410204410552979</v>
      </c>
      <c r="CJ20">
        <v>7.0871577262878418</v>
      </c>
      <c r="CK20">
        <v>98.158721923828125</v>
      </c>
      <c r="CL20">
        <v>96.851837158203125</v>
      </c>
      <c r="CM20">
        <v>98.448753356933594</v>
      </c>
      <c r="CN20">
        <v>71.102890014648438</v>
      </c>
      <c r="CP20">
        <v>0</v>
      </c>
      <c r="CQ20">
        <v>0</v>
      </c>
      <c r="CR20">
        <v>0</v>
      </c>
      <c r="CS20">
        <v>0</v>
      </c>
      <c r="CT20">
        <v>-1.3373792171478271E-3</v>
      </c>
      <c r="CU20">
        <v>-0.1214146614074707</v>
      </c>
      <c r="CV20">
        <v>-1.6518571376800537</v>
      </c>
      <c r="CW20">
        <v>-1.6531945466995239</v>
      </c>
      <c r="IN20">
        <v>128</v>
      </c>
      <c r="IO20">
        <v>400</v>
      </c>
      <c r="IP20">
        <v>0</v>
      </c>
      <c r="IQ20">
        <v>19.606840133666992</v>
      </c>
      <c r="IR20">
        <v>59.959751129150391</v>
      </c>
      <c r="IS20">
        <v>0</v>
      </c>
    </row>
    <row r="21" spans="6:253">
      <c r="F21">
        <v>18</v>
      </c>
      <c r="G21">
        <v>7.7957712113857269E-2</v>
      </c>
      <c r="H21">
        <v>7.7957712113857269E-2</v>
      </c>
      <c r="I21">
        <v>0.15591542422771454</v>
      </c>
      <c r="J21">
        <v>0.5</v>
      </c>
      <c r="K21">
        <v>0.5</v>
      </c>
      <c r="L21">
        <v>0.83351057767868042</v>
      </c>
      <c r="M21">
        <v>6.6281585022807121E-3</v>
      </c>
      <c r="N21">
        <v>9.9999997764825821E-3</v>
      </c>
      <c r="O21">
        <v>9.9999997764825821E-3</v>
      </c>
      <c r="P21">
        <v>2.6120133697986603E-2</v>
      </c>
      <c r="Q21">
        <v>1.3060066848993301E-2</v>
      </c>
      <c r="R21">
        <v>1.3060066848993301E-2</v>
      </c>
      <c r="S21">
        <v>1.6978086903691292E-2</v>
      </c>
      <c r="T21">
        <v>1.6978086903691292E-2</v>
      </c>
      <c r="W21">
        <v>18</v>
      </c>
      <c r="X21">
        <v>0.19304999709129333</v>
      </c>
      <c r="Y21">
        <v>0.19304999709129333</v>
      </c>
      <c r="Z21">
        <v>0.19304999709129333</v>
      </c>
      <c r="AA21">
        <v>0.19304999709129333</v>
      </c>
      <c r="AB21">
        <v>0.19304999709129333</v>
      </c>
      <c r="AC21">
        <v>0.19304999709129333</v>
      </c>
      <c r="AD21">
        <v>0.19304999709129333</v>
      </c>
      <c r="AE21">
        <v>0.18956293165683746</v>
      </c>
      <c r="AF21">
        <v>0.18549990653991699</v>
      </c>
      <c r="AG21">
        <v>9.043557196855545E-2</v>
      </c>
      <c r="AH21">
        <v>9.1550081968307495E-2</v>
      </c>
      <c r="AI21">
        <v>9.0581990778446198E-2</v>
      </c>
      <c r="AJ21">
        <v>0.11947021633386612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0.34870651364326477</v>
      </c>
      <c r="AT21">
        <v>0.7550089955329895</v>
      </c>
      <c r="AU21">
        <v>10.261443138122559</v>
      </c>
      <c r="AV21">
        <v>10.149991989135742</v>
      </c>
      <c r="AW21">
        <v>5.1234006881713867</v>
      </c>
      <c r="AX21">
        <v>3.6789891719818115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1.7718635499477386E-2</v>
      </c>
      <c r="BJ21">
        <v>1.6813110560178757E-2</v>
      </c>
      <c r="BK21">
        <v>6.437190342694521E-3</v>
      </c>
      <c r="BL21">
        <v>1.4448556117713451E-2</v>
      </c>
      <c r="BN21">
        <v>1.6391277313232422E-4</v>
      </c>
      <c r="BO21">
        <v>1.6391277313232422E-4</v>
      </c>
      <c r="BP21">
        <v>1.6242270066868514E-4</v>
      </c>
      <c r="BQ21">
        <v>1.6242259880527854E-4</v>
      </c>
      <c r="BR21">
        <v>1.6242270066868514E-4</v>
      </c>
      <c r="BS21">
        <v>1.6242259880527854E-4</v>
      </c>
      <c r="BT21">
        <v>1.6242270066868514E-4</v>
      </c>
      <c r="BU21">
        <v>1.6236247029155493E-4</v>
      </c>
      <c r="BV21">
        <v>-9.3713533133268356E-3</v>
      </c>
      <c r="BW21">
        <v>-2.270999364554882E-2</v>
      </c>
      <c r="BX21">
        <v>9.1806263662874699E-4</v>
      </c>
      <c r="BY21">
        <v>-1.4200266450643539E-3</v>
      </c>
      <c r="BZ21">
        <v>3.1146647408604622E-2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3.3321218490600586</v>
      </c>
      <c r="CJ21">
        <v>7.2146110534667969</v>
      </c>
      <c r="CK21">
        <v>98.054878234863281</v>
      </c>
      <c r="CL21">
        <v>96.989883422851563</v>
      </c>
      <c r="CM21">
        <v>97.914962768554688</v>
      </c>
      <c r="CN21">
        <v>69.354789733886719</v>
      </c>
      <c r="CP21">
        <v>0</v>
      </c>
      <c r="CQ21">
        <v>0</v>
      </c>
      <c r="CR21">
        <v>0</v>
      </c>
      <c r="CS21">
        <v>9.9999994039535522E-2</v>
      </c>
      <c r="CT21">
        <v>-1.6391277313232422E-4</v>
      </c>
      <c r="CU21">
        <v>4.2945146560668945E-2</v>
      </c>
      <c r="CV21">
        <v>-0.73716586828231812</v>
      </c>
      <c r="CW21">
        <v>-0.6373298168182373</v>
      </c>
      <c r="IN21">
        <v>129</v>
      </c>
      <c r="IO21">
        <v>400</v>
      </c>
      <c r="IP21">
        <v>0</v>
      </c>
      <c r="IQ21">
        <v>20.247093200683594</v>
      </c>
      <c r="IR21">
        <v>61.917709350585938</v>
      </c>
      <c r="IS21">
        <v>0</v>
      </c>
    </row>
    <row r="22" spans="6:253">
      <c r="F22">
        <v>19</v>
      </c>
      <c r="G22">
        <v>0</v>
      </c>
      <c r="H22">
        <v>0.19797515869140625</v>
      </c>
      <c r="I22">
        <v>0.19797515869140625</v>
      </c>
      <c r="J22">
        <v>0</v>
      </c>
      <c r="K22">
        <v>1</v>
      </c>
      <c r="L22">
        <v>0.85399407148361206</v>
      </c>
      <c r="M22">
        <v>1.7705580219626427E-2</v>
      </c>
      <c r="N22">
        <v>1.7705580219626427E-2</v>
      </c>
      <c r="O22">
        <v>1.7705580219626427E-2</v>
      </c>
      <c r="P22">
        <v>2.6947328820824623E-2</v>
      </c>
      <c r="Q22">
        <v>1.3384753838181496E-2</v>
      </c>
      <c r="R22">
        <v>1.3562574982643127E-2</v>
      </c>
      <c r="S22">
        <v>3.3461883664131165E-2</v>
      </c>
      <c r="T22">
        <v>3.3906437456607819E-2</v>
      </c>
      <c r="W22">
        <v>19</v>
      </c>
      <c r="X22">
        <v>0.19304999709129333</v>
      </c>
      <c r="Y22">
        <v>0.19304999709129333</v>
      </c>
      <c r="Z22">
        <v>0.19304999709129333</v>
      </c>
      <c r="AA22">
        <v>0.19304999709129333</v>
      </c>
      <c r="AB22">
        <v>0.19304999709129333</v>
      </c>
      <c r="AC22">
        <v>0.19304999709129333</v>
      </c>
      <c r="AD22">
        <v>0.19263741374015808</v>
      </c>
      <c r="AE22">
        <v>0.18947391211986542</v>
      </c>
      <c r="AF22">
        <v>0.1853695809841156</v>
      </c>
      <c r="AG22">
        <v>9.0671740472316742E-2</v>
      </c>
      <c r="AH22">
        <v>9.1534487903118134E-2</v>
      </c>
      <c r="AI22">
        <v>9.1244250535964966E-2</v>
      </c>
      <c r="AJ22">
        <v>0.12015479058027267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4.1258346289396286E-2</v>
      </c>
      <c r="AS22">
        <v>0.35760849714279175</v>
      </c>
      <c r="AT22">
        <v>0.76804161071777344</v>
      </c>
      <c r="AU22">
        <v>10.237827301025391</v>
      </c>
      <c r="AV22">
        <v>10.151551246643066</v>
      </c>
      <c r="AW22">
        <v>5.0902872085571289</v>
      </c>
      <c r="AX22">
        <v>3.6447603702545166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1.8682403489947319E-2</v>
      </c>
      <c r="BJ22">
        <v>1.6033032909035683E-2</v>
      </c>
      <c r="BK22">
        <v>8.6487587541341782E-3</v>
      </c>
      <c r="BL22">
        <v>1.4844823628664017E-2</v>
      </c>
      <c r="BN22">
        <v>4.0329992771148682E-2</v>
      </c>
      <c r="BO22">
        <v>4.0329992771148682E-2</v>
      </c>
      <c r="BP22">
        <v>4.0331490337848663E-2</v>
      </c>
      <c r="BQ22">
        <v>4.0331467986106873E-2</v>
      </c>
      <c r="BR22">
        <v>4.0331490337848663E-2</v>
      </c>
      <c r="BS22">
        <v>4.0331467986106873E-2</v>
      </c>
      <c r="BT22">
        <v>4.0331065654754639E-2</v>
      </c>
      <c r="BU22">
        <v>-9.2646328266710043E-4</v>
      </c>
      <c r="BV22">
        <v>-9.8281297832727432E-3</v>
      </c>
      <c r="BW22">
        <v>-2.2860769182443619E-2</v>
      </c>
      <c r="BX22">
        <v>7.5597729301080108E-4</v>
      </c>
      <c r="BY22">
        <v>-8.0344552407041192E-4</v>
      </c>
      <c r="BZ22">
        <v>3.2309584319591522E-2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0.39425069093704224</v>
      </c>
      <c r="CI22">
        <v>3.4171857833862305</v>
      </c>
      <c r="CJ22">
        <v>7.3391461372375488</v>
      </c>
      <c r="CK22">
        <v>98.069297790527344</v>
      </c>
      <c r="CL22">
        <v>97.210838317871094</v>
      </c>
      <c r="CM22">
        <v>97.492713928222656</v>
      </c>
      <c r="CN22">
        <v>68.159309387207031</v>
      </c>
      <c r="CP22">
        <v>0</v>
      </c>
      <c r="CQ22">
        <v>0</v>
      </c>
      <c r="CR22">
        <v>0</v>
      </c>
      <c r="CS22">
        <v>9.9999994039535522E-2</v>
      </c>
      <c r="CT22">
        <v>-4.0329992771148682E-2</v>
      </c>
      <c r="CU22">
        <v>2.619624137878418E-2</v>
      </c>
      <c r="CV22">
        <v>-3.3461883664131165E-2</v>
      </c>
      <c r="CW22">
        <v>2.6208117604255676E-2</v>
      </c>
      <c r="IN22">
        <v>130</v>
      </c>
      <c r="IO22">
        <v>400</v>
      </c>
      <c r="IP22">
        <v>0</v>
      </c>
      <c r="IQ22">
        <v>20.7706298828125</v>
      </c>
      <c r="IR22">
        <v>63.51873779296875</v>
      </c>
      <c r="IS22">
        <v>0</v>
      </c>
    </row>
    <row r="23" spans="6:253">
      <c r="F23">
        <v>20</v>
      </c>
      <c r="G23">
        <v>0</v>
      </c>
      <c r="H23">
        <v>0.204700767993927</v>
      </c>
      <c r="I23">
        <v>0.204700767993927</v>
      </c>
      <c r="J23">
        <v>0</v>
      </c>
      <c r="K23">
        <v>1</v>
      </c>
      <c r="L23">
        <v>0.86800229549407959</v>
      </c>
      <c r="M23">
        <v>0.62658596038818359</v>
      </c>
      <c r="N23">
        <v>0.62658596038818359</v>
      </c>
      <c r="O23">
        <v>0.62658596038818359</v>
      </c>
      <c r="P23">
        <v>0.38468414545059204</v>
      </c>
      <c r="Q23">
        <v>0.19037888944149017</v>
      </c>
      <c r="R23">
        <v>0.19430527091026306</v>
      </c>
      <c r="S23">
        <v>0.41883355379104614</v>
      </c>
      <c r="T23">
        <v>0.42747160792350769</v>
      </c>
      <c r="W23">
        <v>20</v>
      </c>
      <c r="X23">
        <v>0.19304999709129333</v>
      </c>
      <c r="Y23">
        <v>0.19304999709129333</v>
      </c>
      <c r="Z23">
        <v>0.19304999709129333</v>
      </c>
      <c r="AA23">
        <v>0.19304999709129333</v>
      </c>
      <c r="AB23">
        <v>0.19304999709129333</v>
      </c>
      <c r="AC23">
        <v>0.19304999709129333</v>
      </c>
      <c r="AD23">
        <v>0.19230818748474121</v>
      </c>
      <c r="AE23">
        <v>0.18934696912765503</v>
      </c>
      <c r="AF23">
        <v>0.18524076044559479</v>
      </c>
      <c r="AG23">
        <v>9.0909674763679504E-2</v>
      </c>
      <c r="AH23">
        <v>9.1526396572589874E-2</v>
      </c>
      <c r="AI23">
        <v>9.1919153928756714E-2</v>
      </c>
      <c r="AJ23">
        <v>0.14766743779182434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7.4180975556373596E-2</v>
      </c>
      <c r="AS23">
        <v>0.37030276656150818</v>
      </c>
      <c r="AT23">
        <v>0.78092366456985474</v>
      </c>
      <c r="AU23">
        <v>10.214033126831055</v>
      </c>
      <c r="AV23">
        <v>10.152359962463379</v>
      </c>
      <c r="AW23">
        <v>5.0565423965454102</v>
      </c>
      <c r="AX23">
        <v>2.2691280841827393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2.0788680762052536E-2</v>
      </c>
      <c r="BJ23">
        <v>1.5905514359474182E-2</v>
      </c>
      <c r="BK23">
        <v>1.1270035989582539E-2</v>
      </c>
      <c r="BL23">
        <v>1.5171901322901249E-2</v>
      </c>
      <c r="BN23">
        <v>3.530457615852356E-2</v>
      </c>
      <c r="BO23">
        <v>3.530457615852356E-2</v>
      </c>
      <c r="BP23">
        <v>3.5303842276334763E-2</v>
      </c>
      <c r="BQ23">
        <v>3.5303819924592972E-2</v>
      </c>
      <c r="BR23">
        <v>3.5303842276334763E-2</v>
      </c>
      <c r="BS23">
        <v>3.5303819924592972E-2</v>
      </c>
      <c r="BT23">
        <v>3.5304509103298187E-2</v>
      </c>
      <c r="BU23">
        <v>2.3806905373930931E-3</v>
      </c>
      <c r="BV23">
        <v>-1.0312821716070175E-2</v>
      </c>
      <c r="BW23">
        <v>-2.3195106536149979E-2</v>
      </c>
      <c r="BX23">
        <v>5.9859437169507146E-4</v>
      </c>
      <c r="BY23">
        <v>-2.1062108862679452E-4</v>
      </c>
      <c r="BZ23">
        <v>3.3534601330757141E-2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0.70884817838668823</v>
      </c>
      <c r="CI23">
        <v>3.5384883880615234</v>
      </c>
      <c r="CJ23">
        <v>7.4588108062744141</v>
      </c>
      <c r="CK23">
        <v>97.885902404785156</v>
      </c>
      <c r="CL23">
        <v>97.251289367675781</v>
      </c>
      <c r="CM23">
        <v>96.879966735839844</v>
      </c>
      <c r="CN23">
        <v>24.649881362915039</v>
      </c>
      <c r="CP23">
        <v>0</v>
      </c>
      <c r="CQ23">
        <v>0</v>
      </c>
      <c r="CR23">
        <v>0</v>
      </c>
      <c r="CS23">
        <v>1.8279999494552612</v>
      </c>
      <c r="CT23">
        <v>-3.530457615852356E-2</v>
      </c>
      <c r="CU23">
        <v>1.3738870620727539</v>
      </c>
      <c r="CV23">
        <v>-0.41883355379104614</v>
      </c>
      <c r="CW23">
        <v>1.3738617897033691</v>
      </c>
      <c r="IN23">
        <v>131</v>
      </c>
      <c r="IO23">
        <v>400</v>
      </c>
      <c r="IP23">
        <v>0</v>
      </c>
      <c r="IQ23">
        <v>21.31744384765625</v>
      </c>
      <c r="IR23">
        <v>65.190956115722656</v>
      </c>
      <c r="IS23">
        <v>0</v>
      </c>
    </row>
    <row r="24" spans="6:253">
      <c r="F24">
        <v>21</v>
      </c>
      <c r="G24">
        <v>0</v>
      </c>
      <c r="H24">
        <v>0.42849013209342957</v>
      </c>
      <c r="I24">
        <v>0.42849013209342957</v>
      </c>
      <c r="J24">
        <v>0</v>
      </c>
      <c r="K24">
        <v>1</v>
      </c>
      <c r="L24">
        <v>1</v>
      </c>
      <c r="M24">
        <v>1</v>
      </c>
      <c r="N24">
        <v>1</v>
      </c>
      <c r="O24">
        <v>1</v>
      </c>
      <c r="P24">
        <v>1.0864229202270508</v>
      </c>
      <c r="Q24">
        <v>0.54321146011352539</v>
      </c>
      <c r="R24">
        <v>0.54321146011352539</v>
      </c>
      <c r="S24">
        <v>0.92345952987670898</v>
      </c>
      <c r="T24">
        <v>0.92345952987670898</v>
      </c>
      <c r="W24">
        <v>21</v>
      </c>
      <c r="X24">
        <v>0.19304999709129333</v>
      </c>
      <c r="Y24">
        <v>0.19304999709129333</v>
      </c>
      <c r="Z24">
        <v>0.19304999709129333</v>
      </c>
      <c r="AA24">
        <v>0.19304999709129333</v>
      </c>
      <c r="AB24">
        <v>0.19304999709129333</v>
      </c>
      <c r="AC24">
        <v>0.19304999709129333</v>
      </c>
      <c r="AD24">
        <v>0.19203862547874451</v>
      </c>
      <c r="AE24">
        <v>0.18919926881790161</v>
      </c>
      <c r="AF24">
        <v>0.18510948121547699</v>
      </c>
      <c r="AG24">
        <v>9.1149456799030304E-2</v>
      </c>
      <c r="AH24">
        <v>9.1525867581367493E-2</v>
      </c>
      <c r="AI24">
        <v>9.9179588258266449E-2</v>
      </c>
      <c r="AJ24">
        <v>0.19304999709129333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0.1011371836066246</v>
      </c>
      <c r="AS24">
        <v>0.38507279753684998</v>
      </c>
      <c r="AT24">
        <v>0.79405158758163452</v>
      </c>
      <c r="AU24">
        <v>10.190054893493652</v>
      </c>
      <c r="AV24">
        <v>10.152413368225098</v>
      </c>
      <c r="AW24">
        <v>4.6935205459594727</v>
      </c>
      <c r="AX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2.2598205134272575E-2</v>
      </c>
      <c r="BJ24">
        <v>1.5609699301421642E-2</v>
      </c>
      <c r="BK24">
        <v>1.3758138753473759E-2</v>
      </c>
      <c r="BL24">
        <v>2.8316980227828026E-2</v>
      </c>
      <c r="BN24">
        <v>3.1318515539169312E-2</v>
      </c>
      <c r="BO24">
        <v>3.1318515539169312E-2</v>
      </c>
      <c r="BP24">
        <v>3.1319268047809601E-2</v>
      </c>
      <c r="BQ24">
        <v>3.1319249421358109E-2</v>
      </c>
      <c r="BR24">
        <v>3.1319268047809601E-2</v>
      </c>
      <c r="BS24">
        <v>3.1319249421358109E-2</v>
      </c>
      <c r="BT24">
        <v>3.1319919973611832E-2</v>
      </c>
      <c r="BU24">
        <v>4.3637477792799473E-3</v>
      </c>
      <c r="BV24">
        <v>-1.0406944900751114E-2</v>
      </c>
      <c r="BW24">
        <v>-2.3535158485174179E-2</v>
      </c>
      <c r="BX24">
        <v>4.4298145803622901E-4</v>
      </c>
      <c r="BY24">
        <v>3.9063394069671631E-4</v>
      </c>
      <c r="BZ24">
        <v>0.3634125292301178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0.96643251180648804</v>
      </c>
      <c r="CI24">
        <v>3.6792697906494141</v>
      </c>
      <c r="CJ24">
        <v>7.5805120468139648</v>
      </c>
      <c r="CK24">
        <v>97.679405212402344</v>
      </c>
      <c r="CL24">
        <v>97.265602111816406</v>
      </c>
      <c r="CM24">
        <v>37.341342926025391</v>
      </c>
      <c r="CN24">
        <v>0</v>
      </c>
      <c r="CP24">
        <v>0</v>
      </c>
      <c r="CQ24">
        <v>0</v>
      </c>
      <c r="CR24">
        <v>0</v>
      </c>
      <c r="CS24">
        <v>3.5559999942779541</v>
      </c>
      <c r="CT24">
        <v>-3.1318515539169312E-2</v>
      </c>
      <c r="CU24">
        <v>2.6012063026428223</v>
      </c>
      <c r="CV24">
        <v>-0.92345952987670898</v>
      </c>
      <c r="CW24">
        <v>2.601222038269043</v>
      </c>
      <c r="IN24">
        <v>132</v>
      </c>
      <c r="IO24">
        <v>400</v>
      </c>
      <c r="IP24">
        <v>0</v>
      </c>
      <c r="IQ24">
        <v>21.864620208740234</v>
      </c>
      <c r="IR24">
        <v>66.864280700683594</v>
      </c>
      <c r="IS24">
        <v>0</v>
      </c>
    </row>
    <row r="25" spans="6:253">
      <c r="F25">
        <v>22</v>
      </c>
      <c r="G25">
        <v>0</v>
      </c>
      <c r="H25">
        <v>0.76207154989242554</v>
      </c>
      <c r="I25">
        <v>0.76207154989242554</v>
      </c>
      <c r="J25">
        <v>0</v>
      </c>
      <c r="K25">
        <v>1</v>
      </c>
      <c r="L25">
        <v>1</v>
      </c>
      <c r="M25">
        <v>1</v>
      </c>
      <c r="N25">
        <v>1</v>
      </c>
      <c r="O25">
        <v>1</v>
      </c>
      <c r="P25">
        <v>1.0407478809356689</v>
      </c>
      <c r="Q25">
        <v>0.52037394046783447</v>
      </c>
      <c r="R25">
        <v>0.52037394046783447</v>
      </c>
      <c r="S25">
        <v>0.72852349281311035</v>
      </c>
      <c r="T25">
        <v>0.72852349281311035</v>
      </c>
      <c r="W25">
        <v>22</v>
      </c>
      <c r="X25">
        <v>0.19304999709129333</v>
      </c>
      <c r="Y25">
        <v>0.19304999709129333</v>
      </c>
      <c r="Z25">
        <v>0.19304999709129333</v>
      </c>
      <c r="AA25">
        <v>0.19304999709129333</v>
      </c>
      <c r="AB25">
        <v>0.19304999709129333</v>
      </c>
      <c r="AC25">
        <v>0.19304999709129333</v>
      </c>
      <c r="AD25">
        <v>0.191812664270401</v>
      </c>
      <c r="AE25">
        <v>0.18904125690460205</v>
      </c>
      <c r="AF25">
        <v>0.18497389554977417</v>
      </c>
      <c r="AG25">
        <v>9.139116108417511E-2</v>
      </c>
      <c r="AH25">
        <v>0.12366253137588501</v>
      </c>
      <c r="AI25">
        <v>0.19304999709129333</v>
      </c>
      <c r="AJ25">
        <v>0.19304999709129333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0.12373330444097519</v>
      </c>
      <c r="AS25">
        <v>0.40087401866912842</v>
      </c>
      <c r="AT25">
        <v>0.80761009454727173</v>
      </c>
      <c r="AU25">
        <v>10.165884017944336</v>
      </c>
      <c r="AV25">
        <v>6.938746452331543</v>
      </c>
      <c r="AW25">
        <v>0</v>
      </c>
      <c r="AX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2.3487739264965057E-2</v>
      </c>
      <c r="BJ25">
        <v>1.4806638471782207E-2</v>
      </c>
      <c r="BK25">
        <v>4.1202418506145477E-2</v>
      </c>
      <c r="BL25">
        <v>5.000000074505806E-2</v>
      </c>
      <c r="BN25">
        <v>2.8073787689208984E-2</v>
      </c>
      <c r="BO25">
        <v>2.8073787689208984E-2</v>
      </c>
      <c r="BP25">
        <v>2.8075285255908966E-2</v>
      </c>
      <c r="BQ25">
        <v>2.8075268492102623E-2</v>
      </c>
      <c r="BR25">
        <v>2.8075285255908966E-2</v>
      </c>
      <c r="BS25">
        <v>2.8075268492102623E-2</v>
      </c>
      <c r="BT25">
        <v>2.8075141832232475E-2</v>
      </c>
      <c r="BU25">
        <v>5.4796892218291759E-3</v>
      </c>
      <c r="BV25">
        <v>-1.0322379879653454E-2</v>
      </c>
      <c r="BW25">
        <v>-2.3881001397967339E-2</v>
      </c>
      <c r="BX25">
        <v>2.8933028806932271E-4</v>
      </c>
      <c r="BY25">
        <v>3.2139556407928467</v>
      </c>
      <c r="BZ25">
        <v>7.907475471496582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1.1823107004165649</v>
      </c>
      <c r="CI25">
        <v>3.8295912742614746</v>
      </c>
      <c r="CJ25">
        <v>7.7063283920288086</v>
      </c>
      <c r="CK25">
        <v>97.034858703613281</v>
      </c>
      <c r="CL25">
        <v>0</v>
      </c>
      <c r="CM25">
        <v>0</v>
      </c>
      <c r="CN25">
        <v>0</v>
      </c>
      <c r="CP25">
        <v>0</v>
      </c>
      <c r="CQ25">
        <v>0</v>
      </c>
      <c r="CR25">
        <v>0</v>
      </c>
      <c r="CS25">
        <v>8.6359996795654297</v>
      </c>
      <c r="CT25">
        <v>-2.8073787689208984E-2</v>
      </c>
      <c r="CU25">
        <v>7.8793764114379883</v>
      </c>
      <c r="CV25">
        <v>-0.72852349281311035</v>
      </c>
      <c r="CW25">
        <v>7.8794021606445313</v>
      </c>
      <c r="IN25">
        <v>133</v>
      </c>
      <c r="IO25">
        <v>400</v>
      </c>
      <c r="IP25">
        <v>0</v>
      </c>
      <c r="IQ25">
        <v>22.352457046508789</v>
      </c>
      <c r="IR25">
        <v>68.356132507324219</v>
      </c>
      <c r="IS25">
        <v>0</v>
      </c>
    </row>
    <row r="26" spans="6:253">
      <c r="F26">
        <v>23</v>
      </c>
      <c r="G26">
        <v>0.40219813585281372</v>
      </c>
      <c r="H26">
        <v>0.59780186414718628</v>
      </c>
      <c r="I26">
        <v>1</v>
      </c>
      <c r="J26">
        <v>0.40219813585281372</v>
      </c>
      <c r="K26">
        <v>0.59780186414718628</v>
      </c>
      <c r="L26">
        <v>1</v>
      </c>
      <c r="M26">
        <v>1</v>
      </c>
      <c r="N26">
        <v>1</v>
      </c>
      <c r="O26">
        <v>1</v>
      </c>
      <c r="P26">
        <v>1.0673331022262573</v>
      </c>
      <c r="Q26">
        <v>0.53366655111312866</v>
      </c>
      <c r="R26">
        <v>0.53366655111312866</v>
      </c>
      <c r="S26">
        <v>0.74713313579559326</v>
      </c>
      <c r="T26">
        <v>0.74713313579559326</v>
      </c>
      <c r="W26">
        <v>23</v>
      </c>
      <c r="X26">
        <v>0.19304999709129333</v>
      </c>
      <c r="Y26">
        <v>0.19304999709129333</v>
      </c>
      <c r="Z26">
        <v>0.19304999709129333</v>
      </c>
      <c r="AA26">
        <v>0.19304999709129333</v>
      </c>
      <c r="AB26">
        <v>0.19304999709129333</v>
      </c>
      <c r="AC26">
        <v>0.19304999709129333</v>
      </c>
      <c r="AD26">
        <v>0.19161921739578247</v>
      </c>
      <c r="AE26">
        <v>0.18887920677661896</v>
      </c>
      <c r="AF26">
        <v>0.18483339250087738</v>
      </c>
      <c r="AG26">
        <v>9.2583559453487396E-2</v>
      </c>
      <c r="AH26">
        <v>0.14016483724117279</v>
      </c>
      <c r="AI26">
        <v>0.19304999709129333</v>
      </c>
      <c r="AJ26">
        <v>0.19304999709129333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0.14307801425457001</v>
      </c>
      <c r="AS26">
        <v>0.41707903146743774</v>
      </c>
      <c r="AT26">
        <v>0.82166039943695068</v>
      </c>
      <c r="AU26">
        <v>10.046645164489746</v>
      </c>
      <c r="AV26">
        <v>5.2885160446166992</v>
      </c>
      <c r="AW26">
        <v>0</v>
      </c>
      <c r="AX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1.2831085361540318E-2</v>
      </c>
      <c r="BJ26">
        <v>0.1010870561003685</v>
      </c>
      <c r="BK26">
        <v>0.39999997615814209</v>
      </c>
      <c r="BL26">
        <v>5.000000074505806E-2</v>
      </c>
      <c r="BN26">
        <v>2.5369226932525635E-2</v>
      </c>
      <c r="BO26">
        <v>2.5369226932525635E-2</v>
      </c>
      <c r="BP26">
        <v>2.5367742404341698E-2</v>
      </c>
      <c r="BQ26">
        <v>2.5367727503180504E-2</v>
      </c>
      <c r="BR26">
        <v>2.5367742404341698E-2</v>
      </c>
      <c r="BS26">
        <v>2.5367727503180504E-2</v>
      </c>
      <c r="BT26">
        <v>2.536788210272789E-2</v>
      </c>
      <c r="BU26">
        <v>6.0224095359444618E-3</v>
      </c>
      <c r="BV26">
        <v>-1.0181860066950321E-2</v>
      </c>
      <c r="BW26">
        <v>-2.42327731102705E-2</v>
      </c>
      <c r="BX26">
        <v>9.6090838313102722E-2</v>
      </c>
      <c r="BY26">
        <v>1.7548590898513794</v>
      </c>
      <c r="BZ26">
        <v>1.7886437177658081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1.3670623302459717</v>
      </c>
      <c r="CI26">
        <v>3.9835155010223389</v>
      </c>
      <c r="CJ26">
        <v>7.8432083129882813</v>
      </c>
      <c r="CK26">
        <v>68.442581176757813</v>
      </c>
      <c r="CL26">
        <v>0</v>
      </c>
      <c r="CM26">
        <v>0</v>
      </c>
      <c r="CN26">
        <v>0</v>
      </c>
      <c r="CP26">
        <v>0</v>
      </c>
      <c r="CQ26">
        <v>0</v>
      </c>
      <c r="CR26">
        <v>0</v>
      </c>
      <c r="CS26">
        <v>2.5399997234344482</v>
      </c>
      <c r="CT26">
        <v>-2.5369226932525635E-2</v>
      </c>
      <c r="CU26">
        <v>1.7198920249938965</v>
      </c>
      <c r="CV26">
        <v>-0.83159476518630981</v>
      </c>
      <c r="CW26">
        <v>1.6830357313156128</v>
      </c>
      <c r="IN26">
        <v>134</v>
      </c>
      <c r="IO26">
        <v>400</v>
      </c>
      <c r="IP26">
        <v>0</v>
      </c>
      <c r="IQ26">
        <v>22.865413665771484</v>
      </c>
      <c r="IR26">
        <v>69.924812316894531</v>
      </c>
      <c r="IS26">
        <v>0</v>
      </c>
    </row>
    <row r="27" spans="6:253">
      <c r="F27">
        <v>24</v>
      </c>
      <c r="G27">
        <v>0.39858308434486389</v>
      </c>
      <c r="H27">
        <v>0.6014169454574585</v>
      </c>
      <c r="I27">
        <v>1</v>
      </c>
      <c r="J27">
        <v>0.39858308434486389</v>
      </c>
      <c r="K27">
        <v>0.6014169454574585</v>
      </c>
      <c r="L27">
        <v>1</v>
      </c>
      <c r="M27">
        <v>1</v>
      </c>
      <c r="N27">
        <v>1</v>
      </c>
      <c r="O27">
        <v>1</v>
      </c>
      <c r="P27">
        <v>1.0749456882476807</v>
      </c>
      <c r="Q27">
        <v>0.53747284412384033</v>
      </c>
      <c r="R27">
        <v>0.53747284412384033</v>
      </c>
      <c r="S27">
        <v>0.96745109558105469</v>
      </c>
      <c r="T27">
        <v>0.96745109558105469</v>
      </c>
      <c r="W27">
        <v>24</v>
      </c>
      <c r="X27">
        <v>0.19304999709129333</v>
      </c>
      <c r="Y27">
        <v>0.19304999709129333</v>
      </c>
      <c r="Z27">
        <v>0.19304999709129333</v>
      </c>
      <c r="AA27">
        <v>0.19304999709129333</v>
      </c>
      <c r="AB27">
        <v>0.19304999709129333</v>
      </c>
      <c r="AC27">
        <v>0.19304999709129333</v>
      </c>
      <c r="AD27">
        <v>0.19145044684410095</v>
      </c>
      <c r="AE27">
        <v>0.18871684372425079</v>
      </c>
      <c r="AF27">
        <v>0.18467357754707336</v>
      </c>
      <c r="AG27">
        <v>9.3053266406059265E-2</v>
      </c>
      <c r="AH27">
        <v>0.14155544340610504</v>
      </c>
      <c r="AI27">
        <v>0.18944180011749268</v>
      </c>
      <c r="AJ27">
        <v>0.17278674244880676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0.15995505452156067</v>
      </c>
      <c r="AS27">
        <v>0.43331530690193176</v>
      </c>
      <c r="AT27">
        <v>0.83764189481735229</v>
      </c>
      <c r="AU27">
        <v>9.9996738433837891</v>
      </c>
      <c r="AV27">
        <v>5.1494550704956055</v>
      </c>
      <c r="AW27">
        <v>0.18040986359119415</v>
      </c>
      <c r="AX27">
        <v>1.0131627321243286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1.6054855659604073E-2</v>
      </c>
      <c r="BJ27">
        <v>0.14839419722557068</v>
      </c>
      <c r="BK27">
        <v>0.39999997615814209</v>
      </c>
      <c r="BL27">
        <v>5.000000074505806E-2</v>
      </c>
      <c r="BN27">
        <v>2.3059546947479248E-2</v>
      </c>
      <c r="BO27">
        <v>2.3059546947479248E-2</v>
      </c>
      <c r="BP27">
        <v>2.3059552535414696E-2</v>
      </c>
      <c r="BQ27">
        <v>2.3059537634253502E-2</v>
      </c>
      <c r="BR27">
        <v>2.3059552535414696E-2</v>
      </c>
      <c r="BS27">
        <v>2.3059537634253502E-2</v>
      </c>
      <c r="BT27">
        <v>2.3059433326125145E-2</v>
      </c>
      <c r="BU27">
        <v>6.1827516183257103E-3</v>
      </c>
      <c r="BV27">
        <v>-1.0053100064396858E-2</v>
      </c>
      <c r="BW27">
        <v>-2.6035381481051445E-2</v>
      </c>
      <c r="BX27">
        <v>2.266322635114193E-2</v>
      </c>
      <c r="BY27">
        <v>0.17769399285316467</v>
      </c>
      <c r="BZ27">
        <v>4.0331065654754639E-2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1.5281343460083008</v>
      </c>
      <c r="CI27">
        <v>4.1382083892822266</v>
      </c>
      <c r="CJ27">
        <v>8.6587352752685547</v>
      </c>
      <c r="CK27">
        <v>66.674919128417969</v>
      </c>
      <c r="CL27">
        <v>1.059256911277771</v>
      </c>
      <c r="CM27">
        <v>1.2413315773010254</v>
      </c>
      <c r="CN27">
        <v>19.41520881652832</v>
      </c>
      <c r="CP27">
        <v>0</v>
      </c>
      <c r="CQ27">
        <v>0</v>
      </c>
      <c r="CR27">
        <v>0</v>
      </c>
      <c r="CS27">
        <v>0</v>
      </c>
      <c r="CT27">
        <v>-2.3059546947479248E-2</v>
      </c>
      <c r="CU27">
        <v>-1.0566413402557373</v>
      </c>
      <c r="CV27">
        <v>-1.075068473815918</v>
      </c>
      <c r="CW27">
        <v>-1.098128080368042</v>
      </c>
      <c r="IN27">
        <v>135</v>
      </c>
      <c r="IO27">
        <v>400</v>
      </c>
      <c r="IP27">
        <v>0</v>
      </c>
      <c r="IQ27">
        <v>23.350324630737305</v>
      </c>
      <c r="IR27">
        <v>71.40771484375</v>
      </c>
      <c r="IS27">
        <v>0</v>
      </c>
    </row>
    <row r="28" spans="6:253">
      <c r="F28">
        <v>25</v>
      </c>
      <c r="G28">
        <v>0.39323565363883972</v>
      </c>
      <c r="H28">
        <v>0.60676437616348267</v>
      </c>
      <c r="I28">
        <v>1</v>
      </c>
      <c r="J28">
        <v>0.39323565363883972</v>
      </c>
      <c r="K28">
        <v>0.60676437616348267</v>
      </c>
      <c r="L28">
        <v>1</v>
      </c>
      <c r="M28">
        <v>1</v>
      </c>
      <c r="N28">
        <v>1</v>
      </c>
      <c r="O28">
        <v>1</v>
      </c>
      <c r="P28">
        <v>1.0617115497589111</v>
      </c>
      <c r="Q28">
        <v>0.53085577487945557</v>
      </c>
      <c r="R28">
        <v>0.53085577487945557</v>
      </c>
      <c r="S28">
        <v>0.84936922788619995</v>
      </c>
      <c r="T28">
        <v>0.84936922788619995</v>
      </c>
      <c r="W28">
        <v>25</v>
      </c>
      <c r="X28">
        <v>0.19304999709129333</v>
      </c>
      <c r="Y28">
        <v>0.19304999709129333</v>
      </c>
      <c r="Z28">
        <v>0.19304999709129333</v>
      </c>
      <c r="AA28">
        <v>0.19304999709129333</v>
      </c>
      <c r="AB28">
        <v>0.19304999709129333</v>
      </c>
      <c r="AC28">
        <v>0.19304999709129333</v>
      </c>
      <c r="AD28">
        <v>0.19130079448223114</v>
      </c>
      <c r="AE28">
        <v>0.18855476379394531</v>
      </c>
      <c r="AF28">
        <v>0.18450713157653809</v>
      </c>
      <c r="AG28">
        <v>9.3537993729114532E-2</v>
      </c>
      <c r="AH28">
        <v>0.14293506741523743</v>
      </c>
      <c r="AI28">
        <v>0.18003767728805542</v>
      </c>
      <c r="AJ28">
        <v>0.16086514294147491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0.17492030560970306</v>
      </c>
      <c r="AS28">
        <v>0.44952329993247986</v>
      </c>
      <c r="AT28">
        <v>0.85428649187088013</v>
      </c>
      <c r="AU28">
        <v>9.9512014389038086</v>
      </c>
      <c r="AV28">
        <v>5.0114927291870117</v>
      </c>
      <c r="AW28">
        <v>0.65061599016189575</v>
      </c>
      <c r="AX28">
        <v>1.6092427968978882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1.8308205530047417E-2</v>
      </c>
      <c r="BJ28">
        <v>0.15779350697994232</v>
      </c>
      <c r="BK28">
        <v>0.39014434814453125</v>
      </c>
      <c r="BL28">
        <v>4.0318559855222702E-2</v>
      </c>
      <c r="BN28">
        <v>2.1051615476608276E-2</v>
      </c>
      <c r="BO28">
        <v>2.1051615476608276E-2</v>
      </c>
      <c r="BP28">
        <v>2.1052364259958267E-2</v>
      </c>
      <c r="BQ28">
        <v>2.1052353084087372E-2</v>
      </c>
      <c r="BR28">
        <v>2.1052364259958267E-2</v>
      </c>
      <c r="BS28">
        <v>2.1052353084087372E-2</v>
      </c>
      <c r="BT28">
        <v>2.1052386611700058E-2</v>
      </c>
      <c r="BU28">
        <v>6.086571142077446E-3</v>
      </c>
      <c r="BV28">
        <v>-1.0120189748704433E-2</v>
      </c>
      <c r="BW28">
        <v>-2.6764806360006332E-2</v>
      </c>
      <c r="BX28">
        <v>2.3435946553945541E-2</v>
      </c>
      <c r="BY28">
        <v>0.17629088461399078</v>
      </c>
      <c r="BZ28">
        <v>-0.25709420442581177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1.6709520816802979</v>
      </c>
      <c r="CI28">
        <v>4.3602805137634277</v>
      </c>
      <c r="CJ28">
        <v>9.4542989730834961</v>
      </c>
      <c r="CK28">
        <v>64.797653198242188</v>
      </c>
      <c r="CL28">
        <v>2.1786737442016602</v>
      </c>
      <c r="CM28">
        <v>8.7021503448486328</v>
      </c>
      <c r="CN28">
        <v>30.088327407836914</v>
      </c>
      <c r="CP28">
        <v>0</v>
      </c>
      <c r="CQ28">
        <v>0</v>
      </c>
      <c r="CR28">
        <v>0</v>
      </c>
      <c r="CS28">
        <v>0</v>
      </c>
      <c r="CT28">
        <v>-2.1051615476608276E-2</v>
      </c>
      <c r="CU28">
        <v>-0.92765688896179199</v>
      </c>
      <c r="CV28">
        <v>-0.94374579191207886</v>
      </c>
      <c r="CW28">
        <v>-0.96479737758636475</v>
      </c>
      <c r="IN28">
        <v>136</v>
      </c>
      <c r="IO28">
        <v>400</v>
      </c>
      <c r="IP28">
        <v>0</v>
      </c>
      <c r="IQ28">
        <v>23.845048904418945</v>
      </c>
      <c r="IR28">
        <v>72.920631408691406</v>
      </c>
      <c r="IS28">
        <v>0</v>
      </c>
    </row>
    <row r="29" spans="6:253">
      <c r="F29">
        <v>26</v>
      </c>
      <c r="G29">
        <v>0.38798153400421143</v>
      </c>
      <c r="H29">
        <v>0.61201846599578857</v>
      </c>
      <c r="I29">
        <v>1</v>
      </c>
      <c r="J29">
        <v>0.38798153400421143</v>
      </c>
      <c r="K29">
        <v>0.61201846599578857</v>
      </c>
      <c r="L29">
        <v>1</v>
      </c>
      <c r="M29">
        <v>1</v>
      </c>
      <c r="N29">
        <v>1</v>
      </c>
      <c r="O29">
        <v>1</v>
      </c>
      <c r="P29">
        <v>1.0690898895263672</v>
      </c>
      <c r="Q29">
        <v>0.53454494476318359</v>
      </c>
      <c r="R29">
        <v>0.53454494476318359</v>
      </c>
      <c r="S29">
        <v>1.0690898895263672</v>
      </c>
      <c r="T29">
        <v>1.0690898895263672</v>
      </c>
      <c r="W29">
        <v>26</v>
      </c>
      <c r="X29">
        <v>0.19304999709129333</v>
      </c>
      <c r="Y29">
        <v>0.19304999709129333</v>
      </c>
      <c r="Z29">
        <v>0.19304999709129333</v>
      </c>
      <c r="AA29">
        <v>0.19304999709129333</v>
      </c>
      <c r="AB29">
        <v>0.19304999709129333</v>
      </c>
      <c r="AC29">
        <v>0.19304999709129333</v>
      </c>
      <c r="AD29">
        <v>0.19116601347923279</v>
      </c>
      <c r="AE29">
        <v>0.1883942037820816</v>
      </c>
      <c r="AF29">
        <v>0.18433438241481781</v>
      </c>
      <c r="AG29">
        <v>9.4030797481536865E-2</v>
      </c>
      <c r="AH29">
        <v>0.14407022297382355</v>
      </c>
      <c r="AI29">
        <v>0.17133118212223053</v>
      </c>
      <c r="AJ29">
        <v>0.14412222802639008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0.18839840590953827</v>
      </c>
      <c r="AS29">
        <v>0.46557930111885071</v>
      </c>
      <c r="AT29">
        <v>0.87156140804290771</v>
      </c>
      <c r="AU29">
        <v>9.901921272277832</v>
      </c>
      <c r="AV29">
        <v>4.8979778289794922</v>
      </c>
      <c r="AW29">
        <v>1.0859407186508179</v>
      </c>
      <c r="AX29">
        <v>2.4463884830474854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2.1416667848825455E-2</v>
      </c>
      <c r="BJ29">
        <v>0.17323245108127594</v>
      </c>
      <c r="BK29">
        <v>0.35593307018280029</v>
      </c>
      <c r="BL29">
        <v>3.4622620791196823E-2</v>
      </c>
      <c r="BN29">
        <v>1.9278377294540405E-2</v>
      </c>
      <c r="BO29">
        <v>1.9278377294540405E-2</v>
      </c>
      <c r="BP29">
        <v>1.9277637824416161E-2</v>
      </c>
      <c r="BQ29">
        <v>1.9277626648545265E-2</v>
      </c>
      <c r="BR29">
        <v>1.9277637824416161E-2</v>
      </c>
      <c r="BS29">
        <v>1.9277626648545265E-2</v>
      </c>
      <c r="BT29">
        <v>1.9278343766927719E-2</v>
      </c>
      <c r="BU29">
        <v>5.799533799290657E-3</v>
      </c>
      <c r="BV29">
        <v>-1.0257085785269737E-2</v>
      </c>
      <c r="BW29">
        <v>-2.7530951425433159E-2</v>
      </c>
      <c r="BX29">
        <v>2.4242445826530457E-2</v>
      </c>
      <c r="BY29">
        <v>0.15792152285575867</v>
      </c>
      <c r="BZ29">
        <v>-0.23597432672977448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1.8071057796478271</v>
      </c>
      <c r="CI29">
        <v>4.6302385330200195</v>
      </c>
      <c r="CJ29">
        <v>10.241647720336914</v>
      </c>
      <c r="CK29">
        <v>62.860389709472656</v>
      </c>
      <c r="CL29">
        <v>4.4438924789428711</v>
      </c>
      <c r="CM29">
        <v>14.152386665344238</v>
      </c>
      <c r="CN29">
        <v>45.274471282958984</v>
      </c>
      <c r="CP29">
        <v>0</v>
      </c>
      <c r="CQ29">
        <v>0</v>
      </c>
      <c r="CR29">
        <v>0</v>
      </c>
      <c r="CS29">
        <v>0</v>
      </c>
      <c r="CT29">
        <v>-1.9278377294540405E-2</v>
      </c>
      <c r="CU29">
        <v>-1.1565089225769043</v>
      </c>
      <c r="CV29">
        <v>-1.1854844093322754</v>
      </c>
      <c r="CW29">
        <v>-1.2047626972198486</v>
      </c>
      <c r="IN29">
        <v>137</v>
      </c>
      <c r="IO29">
        <v>400</v>
      </c>
      <c r="IP29">
        <v>0</v>
      </c>
      <c r="IQ29">
        <v>24.31135368347168</v>
      </c>
      <c r="IR29">
        <v>74.346641540527344</v>
      </c>
      <c r="IS29">
        <v>0</v>
      </c>
    </row>
    <row r="30" spans="6:253">
      <c r="F30">
        <v>27</v>
      </c>
      <c r="G30">
        <v>0.3807847797870636</v>
      </c>
      <c r="H30">
        <v>0.61921519041061401</v>
      </c>
      <c r="I30">
        <v>1</v>
      </c>
      <c r="J30">
        <v>0.3807847797870636</v>
      </c>
      <c r="K30">
        <v>0.61921519041061401</v>
      </c>
      <c r="L30">
        <v>1</v>
      </c>
      <c r="M30">
        <v>1</v>
      </c>
      <c r="N30">
        <v>1</v>
      </c>
      <c r="O30">
        <v>1</v>
      </c>
      <c r="P30">
        <v>1.0443785190582275</v>
      </c>
      <c r="Q30">
        <v>0.52218925952911377</v>
      </c>
      <c r="R30">
        <v>0.52218925952911377</v>
      </c>
      <c r="S30">
        <v>0.57440817356109619</v>
      </c>
      <c r="T30">
        <v>0.57440817356109619</v>
      </c>
      <c r="W30">
        <v>27</v>
      </c>
      <c r="X30">
        <v>0.19304999709129333</v>
      </c>
      <c r="Y30">
        <v>0.19304999709129333</v>
      </c>
      <c r="Z30">
        <v>0.19304999709129333</v>
      </c>
      <c r="AA30">
        <v>0.19304999709129333</v>
      </c>
      <c r="AB30">
        <v>0.19304999709129333</v>
      </c>
      <c r="AC30">
        <v>0.19304999709129333</v>
      </c>
      <c r="AD30">
        <v>0.19104297459125519</v>
      </c>
      <c r="AE30">
        <v>0.18823568522930145</v>
      </c>
      <c r="AF30">
        <v>0.18415585160255432</v>
      </c>
      <c r="AG30">
        <v>9.7963601350784302E-2</v>
      </c>
      <c r="AH30">
        <v>0.15079867839813232</v>
      </c>
      <c r="AI30">
        <v>0.19304999709129333</v>
      </c>
      <c r="AJ30">
        <v>0.19304999709129333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0.20070229470729828</v>
      </c>
      <c r="AS30">
        <v>0.48143115639686584</v>
      </c>
      <c r="AT30">
        <v>0.88941448926925659</v>
      </c>
      <c r="AU30">
        <v>9.5086402893066406</v>
      </c>
      <c r="AV30">
        <v>4.2251319885253906</v>
      </c>
      <c r="AW30">
        <v>0</v>
      </c>
      <c r="AX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2.4771964177489281E-2</v>
      </c>
      <c r="BJ30">
        <v>0.18819746375083923</v>
      </c>
      <c r="BK30">
        <v>0.32478505373001099</v>
      </c>
      <c r="BL30">
        <v>2.6623137295246124E-2</v>
      </c>
      <c r="BN30">
        <v>1.7683953046798706E-2</v>
      </c>
      <c r="BO30">
        <v>1.7683953046798706E-2</v>
      </c>
      <c r="BP30">
        <v>1.7684701830148697E-2</v>
      </c>
      <c r="BQ30">
        <v>1.7684690654277802E-2</v>
      </c>
      <c r="BR30">
        <v>1.7684701830148697E-2</v>
      </c>
      <c r="BS30">
        <v>1.7684690654277802E-2</v>
      </c>
      <c r="BT30">
        <v>1.7685014754533768E-2</v>
      </c>
      <c r="BU30">
        <v>5.380136426538229E-3</v>
      </c>
      <c r="BV30">
        <v>-1.047158520668745E-2</v>
      </c>
      <c r="BW30">
        <v>-2.8323730453848839E-2</v>
      </c>
      <c r="BX30">
        <v>0.36651372909545898</v>
      </c>
      <c r="BY30">
        <v>1.051183819770813</v>
      </c>
      <c r="BZ30">
        <v>2.1575303077697754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1.9433592557907104</v>
      </c>
      <c r="CI30">
        <v>4.9353103637695313</v>
      </c>
      <c r="CJ30">
        <v>11.026674270629883</v>
      </c>
      <c r="CK30">
        <v>27.994718551635742</v>
      </c>
      <c r="CL30">
        <v>0</v>
      </c>
      <c r="CM30">
        <v>0</v>
      </c>
      <c r="CN30">
        <v>0</v>
      </c>
      <c r="CP30">
        <v>0</v>
      </c>
      <c r="CQ30">
        <v>0</v>
      </c>
      <c r="CR30">
        <v>0</v>
      </c>
      <c r="CS30">
        <v>5.179999828338623</v>
      </c>
      <c r="CT30">
        <v>-1.7683953046798706E-2</v>
      </c>
      <c r="CU30">
        <v>4.5524539947509766</v>
      </c>
      <c r="CV30">
        <v>-0.63723766803741455</v>
      </c>
      <c r="CW30">
        <v>4.525078296661377</v>
      </c>
      <c r="IN30">
        <v>138</v>
      </c>
      <c r="IO30">
        <v>400</v>
      </c>
      <c r="IP30">
        <v>0</v>
      </c>
      <c r="IQ30">
        <v>24.764934539794922</v>
      </c>
      <c r="IR30">
        <v>75.733741760253906</v>
      </c>
      <c r="IS30">
        <v>0</v>
      </c>
    </row>
    <row r="31" spans="6:253">
      <c r="F31">
        <v>28</v>
      </c>
      <c r="G31">
        <v>0.38288611173629761</v>
      </c>
      <c r="H31">
        <v>0.61711388826370239</v>
      </c>
      <c r="I31">
        <v>1</v>
      </c>
      <c r="J31">
        <v>0.38288611173629761</v>
      </c>
      <c r="K31">
        <v>0.61711388826370239</v>
      </c>
      <c r="L31">
        <v>1</v>
      </c>
      <c r="M31">
        <v>1</v>
      </c>
      <c r="N31">
        <v>1</v>
      </c>
      <c r="O31">
        <v>1</v>
      </c>
      <c r="P31">
        <v>1.0338380336761475</v>
      </c>
      <c r="Q31">
        <v>0.51691901683807373</v>
      </c>
      <c r="R31">
        <v>0.51691901683807373</v>
      </c>
      <c r="S31">
        <v>0.72368663549423218</v>
      </c>
      <c r="T31">
        <v>0.72368663549423218</v>
      </c>
      <c r="W31">
        <v>28</v>
      </c>
      <c r="X31">
        <v>0.19304999709129333</v>
      </c>
      <c r="Y31">
        <v>0.19304999709129333</v>
      </c>
      <c r="Z31">
        <v>0.19304999709129333</v>
      </c>
      <c r="AA31">
        <v>0.19304999709129333</v>
      </c>
      <c r="AB31">
        <v>0.19304999709129333</v>
      </c>
      <c r="AC31">
        <v>0.19304999709129333</v>
      </c>
      <c r="AD31">
        <v>0.19092929363250732</v>
      </c>
      <c r="AE31">
        <v>0.18807938694953918</v>
      </c>
      <c r="AF31">
        <v>0.18391110002994537</v>
      </c>
      <c r="AG31">
        <v>0.10282427072525024</v>
      </c>
      <c r="AH31">
        <v>0.14620098471641541</v>
      </c>
      <c r="AI31">
        <v>0.19304999709129333</v>
      </c>
      <c r="AJ31">
        <v>0.18376924097537994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0.21207040548324585</v>
      </c>
      <c r="AS31">
        <v>0.49706101417541504</v>
      </c>
      <c r="AT31">
        <v>0.91388964653015137</v>
      </c>
      <c r="AU31">
        <v>9.0225734710693359</v>
      </c>
      <c r="AV31">
        <v>4.684901237487793</v>
      </c>
      <c r="AW31">
        <v>0</v>
      </c>
      <c r="AX31">
        <v>0.46403780579566956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3.391554206609726E-2</v>
      </c>
      <c r="BJ31">
        <v>0.17887820303440094</v>
      </c>
      <c r="BK31">
        <v>0.39999997615814209</v>
      </c>
      <c r="BL31">
        <v>5.000000074505806E-2</v>
      </c>
      <c r="BN31">
        <v>1.6234815120697021E-2</v>
      </c>
      <c r="BO31">
        <v>1.6234815120697021E-2</v>
      </c>
      <c r="BP31">
        <v>1.623481884598732E-2</v>
      </c>
      <c r="BQ31">
        <v>1.6234809532761574E-2</v>
      </c>
      <c r="BR31">
        <v>1.623481884598732E-2</v>
      </c>
      <c r="BS31">
        <v>1.6234809532761574E-2</v>
      </c>
      <c r="BT31">
        <v>1.6234315931797028E-2</v>
      </c>
      <c r="BU31">
        <v>4.8668785020709038E-3</v>
      </c>
      <c r="BV31">
        <v>-1.0762651450932026E-2</v>
      </c>
      <c r="BW31">
        <v>-3.5238053649663925E-2</v>
      </c>
      <c r="BX31">
        <v>0.45355594158172607</v>
      </c>
      <c r="BY31">
        <v>8.1688165664672852E-3</v>
      </c>
      <c r="BZ31">
        <v>4.0331065654754639E-2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2.0834572315216064</v>
      </c>
      <c r="CI31">
        <v>5.2668380737304688</v>
      </c>
      <c r="CJ31">
        <v>11.743226051330566</v>
      </c>
      <c r="CK31">
        <v>27.167715072631836</v>
      </c>
      <c r="CL31">
        <v>0</v>
      </c>
      <c r="CM31">
        <v>0.99068158864974976</v>
      </c>
      <c r="CN31">
        <v>6.0104579925537109</v>
      </c>
      <c r="CP31">
        <v>0</v>
      </c>
      <c r="CQ31">
        <v>0</v>
      </c>
      <c r="CR31">
        <v>0</v>
      </c>
      <c r="CS31">
        <v>0.30399999022483826</v>
      </c>
      <c r="CT31">
        <v>-1.6234815120697021E-2</v>
      </c>
      <c r="CU31">
        <v>-0.48920512199401855</v>
      </c>
      <c r="CV31">
        <v>-0.80409270524978638</v>
      </c>
      <c r="CW31">
        <v>-0.51632755994796753</v>
      </c>
      <c r="IN31">
        <v>139</v>
      </c>
      <c r="IO31">
        <v>400</v>
      </c>
      <c r="IP31">
        <v>0</v>
      </c>
      <c r="IQ31">
        <v>25.318155288696289</v>
      </c>
      <c r="IR31">
        <v>77.425544738769531</v>
      </c>
      <c r="IS31">
        <v>0</v>
      </c>
    </row>
    <row r="32" spans="6:253">
      <c r="F32">
        <v>29</v>
      </c>
      <c r="G32">
        <v>0.37929633259773254</v>
      </c>
      <c r="H32">
        <v>0.62070363759994507</v>
      </c>
      <c r="I32">
        <v>1</v>
      </c>
      <c r="J32">
        <v>0.37929633259773254</v>
      </c>
      <c r="K32">
        <v>0.62070363759994507</v>
      </c>
      <c r="L32">
        <v>1</v>
      </c>
      <c r="M32">
        <v>1</v>
      </c>
      <c r="N32">
        <v>1</v>
      </c>
      <c r="O32">
        <v>1</v>
      </c>
      <c r="P32">
        <v>1.0374686717987061</v>
      </c>
      <c r="Q32">
        <v>0.51873433589935303</v>
      </c>
      <c r="R32">
        <v>0.51873433589935303</v>
      </c>
      <c r="S32">
        <v>0.72622805833816528</v>
      </c>
      <c r="T32">
        <v>0.72622805833816528</v>
      </c>
      <c r="W32">
        <v>29</v>
      </c>
      <c r="X32">
        <v>0.19304999709129333</v>
      </c>
      <c r="Y32">
        <v>0.19304999709129333</v>
      </c>
      <c r="Z32">
        <v>0.19304999709129333</v>
      </c>
      <c r="AA32">
        <v>0.19304999709129333</v>
      </c>
      <c r="AB32">
        <v>0.19304999709129333</v>
      </c>
      <c r="AC32">
        <v>0.19304999709129333</v>
      </c>
      <c r="AD32">
        <v>0.19082319736480713</v>
      </c>
      <c r="AE32">
        <v>0.18791908025741577</v>
      </c>
      <c r="AF32">
        <v>0.18357743322849274</v>
      </c>
      <c r="AG32">
        <v>0.10360778868198395</v>
      </c>
      <c r="AH32">
        <v>0.1476990133523941</v>
      </c>
      <c r="AI32">
        <v>0.18526472151279449</v>
      </c>
      <c r="AJ32">
        <v>0.17230629920959473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0.22268003225326538</v>
      </c>
      <c r="AS32">
        <v>0.51309162378311157</v>
      </c>
      <c r="AT32">
        <v>0.94725632667541504</v>
      </c>
      <c r="AU32">
        <v>8.9442214965820313</v>
      </c>
      <c r="AV32">
        <v>4.5350985527038574</v>
      </c>
      <c r="AW32">
        <v>0.38926377892494202</v>
      </c>
      <c r="AX32">
        <v>1.0371849536895752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5.3216923028230667E-2</v>
      </c>
      <c r="BJ32">
        <v>0.16647140681743622</v>
      </c>
      <c r="BK32">
        <v>0.40186700224876404</v>
      </c>
      <c r="BL32">
        <v>4.5565813779830933E-2</v>
      </c>
      <c r="BN32">
        <v>1.4897435903549194E-2</v>
      </c>
      <c r="BO32">
        <v>1.4897435903549194E-2</v>
      </c>
      <c r="BP32">
        <v>1.48966945707798E-2</v>
      </c>
      <c r="BQ32">
        <v>1.4896685257554054E-2</v>
      </c>
      <c r="BR32">
        <v>1.48966945707798E-2</v>
      </c>
      <c r="BS32">
        <v>1.4896685257554054E-2</v>
      </c>
      <c r="BT32">
        <v>1.4897136017680168E-2</v>
      </c>
      <c r="BU32">
        <v>4.2865262366831303E-3</v>
      </c>
      <c r="BV32">
        <v>-1.1742918752133846E-2</v>
      </c>
      <c r="BW32">
        <v>-4.5109950006008148E-2</v>
      </c>
      <c r="BX32">
        <v>3.7480194121599197E-2</v>
      </c>
      <c r="BY32">
        <v>0.20054386556148529</v>
      </c>
      <c r="BZ32">
        <v>-0.15671053528785706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2.2292935848236084</v>
      </c>
      <c r="CI32">
        <v>5.6123485565185547</v>
      </c>
      <c r="CJ32">
        <v>12.332209587097168</v>
      </c>
      <c r="CK32">
        <v>24.397039413452148</v>
      </c>
      <c r="CL32">
        <v>2.20273756980896</v>
      </c>
      <c r="CM32">
        <v>3.9001884460449219</v>
      </c>
      <c r="CN32">
        <v>18.546840667724609</v>
      </c>
      <c r="CP32">
        <v>0</v>
      </c>
      <c r="CQ32">
        <v>0</v>
      </c>
      <c r="CR32">
        <v>0</v>
      </c>
      <c r="CS32">
        <v>0</v>
      </c>
      <c r="CT32">
        <v>-1.4897435903549194E-2</v>
      </c>
      <c r="CU32">
        <v>-0.79426169395446777</v>
      </c>
      <c r="CV32">
        <v>-0.80588030815124512</v>
      </c>
      <c r="CW32">
        <v>-0.82077771425247192</v>
      </c>
      <c r="IN32">
        <v>140</v>
      </c>
      <c r="IO32">
        <v>400</v>
      </c>
      <c r="IP32">
        <v>0</v>
      </c>
      <c r="IQ32">
        <v>25.62849235534668</v>
      </c>
      <c r="IR32">
        <v>78.374588012695313</v>
      </c>
      <c r="IS32">
        <v>0</v>
      </c>
    </row>
    <row r="33" spans="6:253">
      <c r="F33">
        <v>30</v>
      </c>
      <c r="G33">
        <v>0.37538635730743408</v>
      </c>
      <c r="H33">
        <v>0.62461364269256592</v>
      </c>
      <c r="I33">
        <v>1</v>
      </c>
      <c r="J33">
        <v>0.37538635730743408</v>
      </c>
      <c r="K33">
        <v>0.62461364269256592</v>
      </c>
      <c r="L33">
        <v>1</v>
      </c>
      <c r="M33">
        <v>1</v>
      </c>
      <c r="N33">
        <v>1</v>
      </c>
      <c r="O33">
        <v>1</v>
      </c>
      <c r="P33">
        <v>1.0612430572509766</v>
      </c>
      <c r="Q33">
        <v>0.53062152862548828</v>
      </c>
      <c r="R33">
        <v>0.53062152862548828</v>
      </c>
      <c r="S33">
        <v>0.95511871576309204</v>
      </c>
      <c r="T33">
        <v>0.95511871576309204</v>
      </c>
      <c r="W33">
        <v>30</v>
      </c>
      <c r="X33">
        <v>0.19304999709129333</v>
      </c>
      <c r="Y33">
        <v>0.19304999709129333</v>
      </c>
      <c r="Z33">
        <v>0.19304999709129333</v>
      </c>
      <c r="AA33">
        <v>0.19304999709129333</v>
      </c>
      <c r="AB33">
        <v>0.19304999709129333</v>
      </c>
      <c r="AC33">
        <v>0.19304999709129333</v>
      </c>
      <c r="AD33">
        <v>0.19072255492210388</v>
      </c>
      <c r="AE33">
        <v>0.18774750828742981</v>
      </c>
      <c r="AF33">
        <v>0.18324512243270874</v>
      </c>
      <c r="AG33">
        <v>0.1044081449508667</v>
      </c>
      <c r="AH33">
        <v>0.14895345270633698</v>
      </c>
      <c r="AI33">
        <v>0.17699526250362396</v>
      </c>
      <c r="AJ33">
        <v>0.15697395801544189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0.23274427652359009</v>
      </c>
      <c r="AS33">
        <v>0.53024888038635254</v>
      </c>
      <c r="AT33">
        <v>0.98048746585845947</v>
      </c>
      <c r="AU33">
        <v>8.8641853332519531</v>
      </c>
      <c r="AV33">
        <v>4.4096546173095703</v>
      </c>
      <c r="AW33">
        <v>0.80273675918579102</v>
      </c>
      <c r="AX33">
        <v>1.8038020133972168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5.8817978948354721E-2</v>
      </c>
      <c r="BJ33">
        <v>0.18105913698673248</v>
      </c>
      <c r="BK33">
        <v>0.37410518527030945</v>
      </c>
      <c r="BL33">
        <v>4.0089011192321777E-2</v>
      </c>
      <c r="BN33">
        <v>1.3653188943862915E-2</v>
      </c>
      <c r="BO33">
        <v>1.3653188943862915E-2</v>
      </c>
      <c r="BP33">
        <v>1.3652446679770947E-2</v>
      </c>
      <c r="BQ33">
        <v>1.3652438297867775E-2</v>
      </c>
      <c r="BR33">
        <v>1.3652446679770947E-2</v>
      </c>
      <c r="BS33">
        <v>1.3652438297867775E-2</v>
      </c>
      <c r="BT33">
        <v>1.365189254283905E-2</v>
      </c>
      <c r="BU33">
        <v>3.5885092802345753E-3</v>
      </c>
      <c r="BV33">
        <v>-1.3569040223956108E-2</v>
      </c>
      <c r="BW33">
        <v>-4.6800505369901657E-2</v>
      </c>
      <c r="BX33">
        <v>3.9196379482746124E-2</v>
      </c>
      <c r="BY33">
        <v>0.18299061059951782</v>
      </c>
      <c r="BZ33">
        <v>-0.19256487488746643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2.3809678554534912</v>
      </c>
      <c r="CI33">
        <v>5.9571609497070313</v>
      </c>
      <c r="CJ33">
        <v>12.696629524230957</v>
      </c>
      <c r="CK33">
        <v>22.138156890869141</v>
      </c>
      <c r="CL33">
        <v>4.4402756690979004</v>
      </c>
      <c r="CM33">
        <v>9.8934879302978516</v>
      </c>
      <c r="CN33">
        <v>32.378620147705078</v>
      </c>
      <c r="CP33">
        <v>0</v>
      </c>
      <c r="CQ33">
        <v>0</v>
      </c>
      <c r="CR33">
        <v>0</v>
      </c>
      <c r="CS33">
        <v>0</v>
      </c>
      <c r="CT33">
        <v>-1.3653188943862915E-2</v>
      </c>
      <c r="CU33">
        <v>-1.0350644588470459</v>
      </c>
      <c r="CV33">
        <v>-1.0564730167388916</v>
      </c>
      <c r="CW33">
        <v>-1.0701261758804321</v>
      </c>
      <c r="IN33">
        <v>141</v>
      </c>
      <c r="IO33">
        <v>400</v>
      </c>
      <c r="IP33">
        <v>0</v>
      </c>
      <c r="IQ33">
        <v>25.811019897460938</v>
      </c>
      <c r="IR33">
        <v>78.932777404785156</v>
      </c>
      <c r="IS33">
        <v>0</v>
      </c>
    </row>
    <row r="34" spans="6:253">
      <c r="F34">
        <v>31</v>
      </c>
      <c r="G34">
        <v>0.37013334035873413</v>
      </c>
      <c r="H34">
        <v>0.62986665964126587</v>
      </c>
      <c r="I34">
        <v>1</v>
      </c>
      <c r="J34">
        <v>0.37013334035873413</v>
      </c>
      <c r="K34">
        <v>0.62986665964126587</v>
      </c>
      <c r="L34">
        <v>1</v>
      </c>
      <c r="M34">
        <v>1</v>
      </c>
      <c r="N34">
        <v>1</v>
      </c>
      <c r="O34">
        <v>1</v>
      </c>
      <c r="P34">
        <v>1.0528107881546021</v>
      </c>
      <c r="Q34">
        <v>0.52640539407730103</v>
      </c>
      <c r="R34">
        <v>0.52640539407730103</v>
      </c>
      <c r="S34">
        <v>1.0528107881546021</v>
      </c>
      <c r="T34">
        <v>1.0528107881546021</v>
      </c>
      <c r="W34">
        <v>31</v>
      </c>
      <c r="X34">
        <v>0.19304999709129333</v>
      </c>
      <c r="Y34">
        <v>0.19304999709129333</v>
      </c>
      <c r="Z34">
        <v>0.19304999709129333</v>
      </c>
      <c r="AA34">
        <v>0.19304999709129333</v>
      </c>
      <c r="AB34">
        <v>0.19304999709129333</v>
      </c>
      <c r="AC34">
        <v>0.19304999709129333</v>
      </c>
      <c r="AD34">
        <v>0.19062496721744537</v>
      </c>
      <c r="AE34">
        <v>0.1875678151845932</v>
      </c>
      <c r="AF34">
        <v>0.18291206657886505</v>
      </c>
      <c r="AG34">
        <v>0.10523033142089844</v>
      </c>
      <c r="AH34">
        <v>0.14986728131771088</v>
      </c>
      <c r="AI34">
        <v>0.16860848665237427</v>
      </c>
      <c r="AJ34">
        <v>0.14038422703742981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0.24250304698944092</v>
      </c>
      <c r="AS34">
        <v>0.54821813106536865</v>
      </c>
      <c r="AT34">
        <v>1.0137929916381836</v>
      </c>
      <c r="AU34">
        <v>8.7819681167602539</v>
      </c>
      <c r="AV34">
        <v>4.3182716369628906</v>
      </c>
      <c r="AW34">
        <v>1.2220755815505981</v>
      </c>
      <c r="AX34">
        <v>2.6332883834838867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6.5164640545845032E-2</v>
      </c>
      <c r="BJ34">
        <v>0.19645732641220093</v>
      </c>
      <c r="BK34">
        <v>0.3447786271572113</v>
      </c>
      <c r="BL34">
        <v>3.276347741484642E-2</v>
      </c>
      <c r="BN34">
        <v>1.2472271919250488E-2</v>
      </c>
      <c r="BO34">
        <v>1.2472271919250488E-2</v>
      </c>
      <c r="BP34">
        <v>1.2473765760660172E-2</v>
      </c>
      <c r="BQ34">
        <v>1.2473757378757E-2</v>
      </c>
      <c r="BR34">
        <v>1.2473765760660172E-2</v>
      </c>
      <c r="BS34">
        <v>1.2473757378757E-2</v>
      </c>
      <c r="BT34">
        <v>1.2473335489630699E-2</v>
      </c>
      <c r="BU34">
        <v>2.7154977433383465E-3</v>
      </c>
      <c r="BV34">
        <v>-1.5254219062626362E-2</v>
      </c>
      <c r="BW34">
        <v>-4.8560023307800293E-2</v>
      </c>
      <c r="BX34">
        <v>4.0894996374845505E-2</v>
      </c>
      <c r="BY34">
        <v>0.15409202873706818</v>
      </c>
      <c r="BZ34">
        <v>-0.22696231305599213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2.5369422435760498</v>
      </c>
      <c r="CI34">
        <v>6.2813558578491211</v>
      </c>
      <c r="CJ34">
        <v>12.882050514221191</v>
      </c>
      <c r="CK34">
        <v>20.394058227539063</v>
      </c>
      <c r="CL34">
        <v>7.0415215492248535</v>
      </c>
      <c r="CM34">
        <v>15.669073104858398</v>
      </c>
      <c r="CN34">
        <v>47.26165771484375</v>
      </c>
      <c r="CP34">
        <v>0</v>
      </c>
      <c r="CQ34">
        <v>0</v>
      </c>
      <c r="CR34">
        <v>0</v>
      </c>
      <c r="CS34">
        <v>0</v>
      </c>
      <c r="CT34">
        <v>-1.2472271919250488E-2</v>
      </c>
      <c r="CU34">
        <v>-1.1362433433532715</v>
      </c>
      <c r="CV34">
        <v>-1.1638507843017578</v>
      </c>
      <c r="CW34">
        <v>-1.1763230562210083</v>
      </c>
      <c r="IN34">
        <v>142</v>
      </c>
      <c r="IO34">
        <v>400</v>
      </c>
      <c r="IP34">
        <v>0</v>
      </c>
      <c r="IQ34">
        <v>25.932762145996094</v>
      </c>
      <c r="IR34">
        <v>79.305084228515625</v>
      </c>
      <c r="IS34">
        <v>0</v>
      </c>
    </row>
    <row r="35" spans="6:253">
      <c r="F35">
        <v>32</v>
      </c>
      <c r="G35">
        <v>0.36398404836654663</v>
      </c>
      <c r="H35">
        <v>0.63601595163345337</v>
      </c>
      <c r="I35">
        <v>1</v>
      </c>
      <c r="J35">
        <v>0.36398404836654663</v>
      </c>
      <c r="K35">
        <v>0.63601595163345337</v>
      </c>
      <c r="L35">
        <v>1</v>
      </c>
      <c r="M35">
        <v>0.98023545742034912</v>
      </c>
      <c r="N35">
        <v>0.98023545742034912</v>
      </c>
      <c r="O35">
        <v>0.98023545742034912</v>
      </c>
      <c r="P35">
        <v>1.0232720375061035</v>
      </c>
      <c r="Q35">
        <v>0.51163601875305176</v>
      </c>
      <c r="R35">
        <v>0.51163601875305176</v>
      </c>
      <c r="S35">
        <v>0.8697812557220459</v>
      </c>
      <c r="T35">
        <v>0.8697812557220459</v>
      </c>
      <c r="W35">
        <v>32</v>
      </c>
      <c r="X35">
        <v>0.19304999709129333</v>
      </c>
      <c r="Y35">
        <v>0.19304999709129333</v>
      </c>
      <c r="Z35">
        <v>0.19304999709129333</v>
      </c>
      <c r="AA35">
        <v>0.19304999709129333</v>
      </c>
      <c r="AB35">
        <v>0.19304999709129333</v>
      </c>
      <c r="AC35">
        <v>0.19304999709129333</v>
      </c>
      <c r="AD35">
        <v>0.19052891433238983</v>
      </c>
      <c r="AE35">
        <v>0.1873820424079895</v>
      </c>
      <c r="AF35">
        <v>0.18257656693458557</v>
      </c>
      <c r="AG35">
        <v>0.10608226805925369</v>
      </c>
      <c r="AH35">
        <v>0.1503564864397049</v>
      </c>
      <c r="AI35">
        <v>0.16143764555454254</v>
      </c>
      <c r="AJ35">
        <v>0.1271481066942215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0.25210833549499512</v>
      </c>
      <c r="AS35">
        <v>0.56679540872573853</v>
      </c>
      <c r="AT35">
        <v>1.0473428964614868</v>
      </c>
      <c r="AU35">
        <v>8.6967744827270508</v>
      </c>
      <c r="AV35">
        <v>4.2693514823913574</v>
      </c>
      <c r="AW35">
        <v>1.5806176662445068</v>
      </c>
      <c r="AX35">
        <v>3.2950944900512695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7.2188816964626312E-2</v>
      </c>
      <c r="BJ35">
        <v>0.21159859001636505</v>
      </c>
      <c r="BK35">
        <v>0.31469842791557312</v>
      </c>
      <c r="BL35">
        <v>2.4837186560034752E-2</v>
      </c>
      <c r="BN35">
        <v>1.1332333087921143E-2</v>
      </c>
      <c r="BO35">
        <v>1.1332333087921143E-2</v>
      </c>
      <c r="BP35">
        <v>1.1332335881888866E-2</v>
      </c>
      <c r="BQ35">
        <v>1.1332329362630844E-2</v>
      </c>
      <c r="BR35">
        <v>1.1332335881888866E-2</v>
      </c>
      <c r="BS35">
        <v>1.1332329362630844E-2</v>
      </c>
      <c r="BT35">
        <v>1.1332753114402294E-2</v>
      </c>
      <c r="BU35">
        <v>1.7277429578825831E-3</v>
      </c>
      <c r="BV35">
        <v>-1.6850072890520096E-2</v>
      </c>
      <c r="BW35">
        <v>-5.0400793552398682E-2</v>
      </c>
      <c r="BX35">
        <v>4.2535476386547089E-2</v>
      </c>
      <c r="BY35">
        <v>0.11414999514818192</v>
      </c>
      <c r="BZ35">
        <v>-0.21063905954360962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2.6938850879669189</v>
      </c>
      <c r="CI35">
        <v>6.5734696388244629</v>
      </c>
      <c r="CJ35">
        <v>12.939263343811035</v>
      </c>
      <c r="CK35">
        <v>19.136081695556641</v>
      </c>
      <c r="CL35">
        <v>9.739436149597168</v>
      </c>
      <c r="CM35">
        <v>20.223943710327148</v>
      </c>
      <c r="CN35">
        <v>58.958065032958984</v>
      </c>
      <c r="CP35">
        <v>0</v>
      </c>
      <c r="CQ35">
        <v>0</v>
      </c>
      <c r="CR35">
        <v>0</v>
      </c>
      <c r="CS35">
        <v>0</v>
      </c>
      <c r="CT35">
        <v>-1.1332333087921143E-2</v>
      </c>
      <c r="CU35">
        <v>-0.9479820728302002</v>
      </c>
      <c r="CV35">
        <v>-0.97703522443771362</v>
      </c>
      <c r="CW35">
        <v>-0.98836755752563477</v>
      </c>
      <c r="IN35">
        <v>143</v>
      </c>
      <c r="IO35">
        <v>400</v>
      </c>
      <c r="IP35">
        <v>0</v>
      </c>
      <c r="IQ35">
        <v>26.185104370117188</v>
      </c>
      <c r="IR35">
        <v>80.076766967773438</v>
      </c>
      <c r="IS35">
        <v>0</v>
      </c>
    </row>
    <row r="36" spans="6:253">
      <c r="F36">
        <v>33</v>
      </c>
      <c r="G36">
        <v>0.35870924592018127</v>
      </c>
      <c r="H36">
        <v>0.64129078388214111</v>
      </c>
      <c r="I36">
        <v>1</v>
      </c>
      <c r="J36">
        <v>0.35870924592018127</v>
      </c>
      <c r="K36">
        <v>0.64129078388214111</v>
      </c>
      <c r="L36">
        <v>0.975818932056427</v>
      </c>
      <c r="M36">
        <v>0.96140468120574951</v>
      </c>
      <c r="N36">
        <v>0.96140468120574951</v>
      </c>
      <c r="O36">
        <v>0.96140468120574951</v>
      </c>
      <c r="P36">
        <v>0.97664046287536621</v>
      </c>
      <c r="Q36">
        <v>0.47625631093978882</v>
      </c>
      <c r="R36">
        <v>0.50038415193557739</v>
      </c>
      <c r="S36">
        <v>1.1906408071517944</v>
      </c>
      <c r="T36">
        <v>1.2509603500366211</v>
      </c>
      <c r="W36">
        <v>33</v>
      </c>
      <c r="X36">
        <v>0.19304999709129333</v>
      </c>
      <c r="Y36">
        <v>0.19304999709129333</v>
      </c>
      <c r="Z36">
        <v>0.19304999709129333</v>
      </c>
      <c r="AA36">
        <v>0.19304999709129333</v>
      </c>
      <c r="AB36">
        <v>0.19304999709129333</v>
      </c>
      <c r="AC36">
        <v>0.19304999709129333</v>
      </c>
      <c r="AD36">
        <v>0.19043344259262085</v>
      </c>
      <c r="AE36">
        <v>0.18719145655632019</v>
      </c>
      <c r="AF36">
        <v>0.18223707377910614</v>
      </c>
      <c r="AG36">
        <v>0.10690659284591675</v>
      </c>
      <c r="AH36">
        <v>0.15025041997432709</v>
      </c>
      <c r="AI36">
        <v>0.15562692284584045</v>
      </c>
      <c r="AJ36">
        <v>0.10660456120967865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0.26165550947189331</v>
      </c>
      <c r="AS36">
        <v>0.58585399389266968</v>
      </c>
      <c r="AT36">
        <v>1.0812922716140747</v>
      </c>
      <c r="AU36">
        <v>8.6143407821655273</v>
      </c>
      <c r="AV36">
        <v>4.2799577713012695</v>
      </c>
      <c r="AW36">
        <v>1.871153712272644</v>
      </c>
      <c r="AX36">
        <v>4.3222718238830566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7.9287946224212646E-2</v>
      </c>
      <c r="BJ36">
        <v>0.22381025552749634</v>
      </c>
      <c r="BK36">
        <v>0.28842198848724365</v>
      </c>
      <c r="BL36">
        <v>1.8513191491365433E-2</v>
      </c>
      <c r="BN36">
        <v>1.0211020708084106E-2</v>
      </c>
      <c r="BO36">
        <v>1.0211020708084106E-2</v>
      </c>
      <c r="BP36">
        <v>1.0211768560111523E-2</v>
      </c>
      <c r="BQ36">
        <v>1.02117620408535E-2</v>
      </c>
      <c r="BR36">
        <v>1.0211768560111523E-2</v>
      </c>
      <c r="BS36">
        <v>1.02117620408535E-2</v>
      </c>
      <c r="BT36">
        <v>1.0212487541139126E-2</v>
      </c>
      <c r="BU36">
        <v>6.6394667373970151E-4</v>
      </c>
      <c r="BV36">
        <v>-1.8393717706203461E-2</v>
      </c>
      <c r="BW36">
        <v>-5.2342578768730164E-2</v>
      </c>
      <c r="BX36">
        <v>4.4073786586523056E-2</v>
      </c>
      <c r="BY36">
        <v>7.2939358651638031E-2</v>
      </c>
      <c r="BZ36">
        <v>-0.1667286604642868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2.8480513095855713</v>
      </c>
      <c r="CI36">
        <v>6.8286333084106445</v>
      </c>
      <c r="CJ36">
        <v>12.916750907897949</v>
      </c>
      <c r="CK36">
        <v>18.656881332397461</v>
      </c>
      <c r="CL36">
        <v>12.699563026428223</v>
      </c>
      <c r="CM36">
        <v>24.236978530883789</v>
      </c>
      <c r="CN36">
        <v>78.891098022460938</v>
      </c>
      <c r="CP36">
        <v>0</v>
      </c>
      <c r="CQ36">
        <v>0</v>
      </c>
      <c r="CR36">
        <v>0</v>
      </c>
      <c r="CS36">
        <v>0</v>
      </c>
      <c r="CT36">
        <v>-1.0211020708084106E-2</v>
      </c>
      <c r="CU36">
        <v>-1.3084113597869873</v>
      </c>
      <c r="CV36">
        <v>-1.3670061826705933</v>
      </c>
      <c r="CW36">
        <v>-1.377217173576355</v>
      </c>
      <c r="IN36">
        <v>144</v>
      </c>
      <c r="IO36">
        <v>425</v>
      </c>
      <c r="IP36">
        <v>0</v>
      </c>
      <c r="IQ36">
        <v>26.542633056640625</v>
      </c>
      <c r="IR36">
        <v>81.170127868652344</v>
      </c>
      <c r="IS36">
        <v>0</v>
      </c>
    </row>
    <row r="37" spans="6:253">
      <c r="F37">
        <v>34</v>
      </c>
      <c r="G37">
        <v>0</v>
      </c>
      <c r="H37">
        <v>1</v>
      </c>
      <c r="I37">
        <v>1</v>
      </c>
      <c r="J37">
        <v>0</v>
      </c>
      <c r="K37">
        <v>1</v>
      </c>
      <c r="L37">
        <v>0.74225127696990967</v>
      </c>
      <c r="M37">
        <v>0.9396827220916748</v>
      </c>
      <c r="N37">
        <v>0.9396827220916748</v>
      </c>
      <c r="O37">
        <v>0.9396827220916748</v>
      </c>
      <c r="P37">
        <v>0.55363595485687256</v>
      </c>
      <c r="Q37">
        <v>0.26845958828926086</v>
      </c>
      <c r="R37">
        <v>0.28517639636993408</v>
      </c>
      <c r="S37">
        <v>0.21476767957210541</v>
      </c>
      <c r="T37">
        <v>0.22814111411571503</v>
      </c>
      <c r="W37">
        <v>34</v>
      </c>
      <c r="X37">
        <v>0.19304999709129333</v>
      </c>
      <c r="Y37">
        <v>0.19304999709129333</v>
      </c>
      <c r="Z37">
        <v>0.19304999709129333</v>
      </c>
      <c r="AA37">
        <v>0.19304999709129333</v>
      </c>
      <c r="AB37">
        <v>0.19304999709129333</v>
      </c>
      <c r="AC37">
        <v>0.19304999709129333</v>
      </c>
      <c r="AD37">
        <v>0.19033791124820709</v>
      </c>
      <c r="AE37">
        <v>0.18699684739112854</v>
      </c>
      <c r="AF37">
        <v>0.18189370632171631</v>
      </c>
      <c r="AG37">
        <v>0.10790207982063293</v>
      </c>
      <c r="AH37">
        <v>0.15020835399627686</v>
      </c>
      <c r="AI37">
        <v>0.15294061601161957</v>
      </c>
      <c r="AJ37">
        <v>0.18137365579605103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0.27120864391326904</v>
      </c>
      <c r="AS37">
        <v>0.60531491041183472</v>
      </c>
      <c r="AT37">
        <v>1.1156289577484131</v>
      </c>
      <c r="AU37">
        <v>8.5147924423217773</v>
      </c>
      <c r="AV37">
        <v>4.2841644287109375</v>
      </c>
      <c r="AW37">
        <v>2.0054690837860107</v>
      </c>
      <c r="AX37">
        <v>0.58381706476211548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8.6659833788871765E-2</v>
      </c>
      <c r="BJ37">
        <v>0.23313279449939728</v>
      </c>
      <c r="BK37">
        <v>0.26813063025474548</v>
      </c>
      <c r="BL37">
        <v>8.697832003235817E-3</v>
      </c>
      <c r="BN37">
        <v>9.1008841991424561E-3</v>
      </c>
      <c r="BO37">
        <v>9.1008841991424561E-3</v>
      </c>
      <c r="BP37">
        <v>9.1016320511698723E-3</v>
      </c>
      <c r="BQ37">
        <v>9.1016264632344246E-3</v>
      </c>
      <c r="BR37">
        <v>9.1016320511698723E-3</v>
      </c>
      <c r="BS37">
        <v>9.1016264632344246E-3</v>
      </c>
      <c r="BT37">
        <v>9.1011933982372284E-3</v>
      </c>
      <c r="BU37">
        <v>-4.5159627916291356E-4</v>
      </c>
      <c r="BV37">
        <v>-1.9912261515855789E-2</v>
      </c>
      <c r="BW37">
        <v>-5.4249182343482971E-2</v>
      </c>
      <c r="BX37">
        <v>4.529925063252449E-2</v>
      </c>
      <c r="BY37">
        <v>4.1092336177825928E-2</v>
      </c>
      <c r="BZ37">
        <v>-9.3223266303539276E-2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2.9960517883300781</v>
      </c>
      <c r="CI37">
        <v>7.046846866607666</v>
      </c>
      <c r="CJ37">
        <v>12.883417129516602</v>
      </c>
      <c r="CK37">
        <v>18.188173294067383</v>
      </c>
      <c r="CL37">
        <v>12.869918823242188</v>
      </c>
      <c r="CM37">
        <v>0</v>
      </c>
      <c r="CN37">
        <v>0</v>
      </c>
      <c r="CP37">
        <v>0</v>
      </c>
      <c r="CQ37">
        <v>0</v>
      </c>
      <c r="CR37">
        <v>0</v>
      </c>
      <c r="CS37">
        <v>3.8599996566772461</v>
      </c>
      <c r="CT37">
        <v>-9.1008841991424561E-3</v>
      </c>
      <c r="CU37">
        <v>3.6361217498779297</v>
      </c>
      <c r="CV37">
        <v>-0.21476767957210541</v>
      </c>
      <c r="CW37">
        <v>3.6361310482025146</v>
      </c>
    </row>
    <row r="38" spans="6:253">
      <c r="F38">
        <v>35</v>
      </c>
      <c r="G38">
        <v>0.36254140734672546</v>
      </c>
      <c r="H38">
        <v>0.63745856285095215</v>
      </c>
      <c r="I38">
        <v>1</v>
      </c>
      <c r="J38">
        <v>0.36254140734672546</v>
      </c>
      <c r="K38">
        <v>0.63745856285095215</v>
      </c>
      <c r="L38">
        <v>1</v>
      </c>
      <c r="M38">
        <v>0.92131894826889038</v>
      </c>
      <c r="N38">
        <v>0.92131894826889038</v>
      </c>
      <c r="O38">
        <v>0.92131894826889038</v>
      </c>
      <c r="P38">
        <v>0.95360887050628662</v>
      </c>
      <c r="Q38">
        <v>0.47680443525314331</v>
      </c>
      <c r="R38">
        <v>0.47680443525314331</v>
      </c>
      <c r="S38">
        <v>0.85824793577194214</v>
      </c>
      <c r="T38">
        <v>0.85824793577194214</v>
      </c>
      <c r="W38">
        <v>35</v>
      </c>
      <c r="X38">
        <v>0.19304999709129333</v>
      </c>
      <c r="Y38">
        <v>0.19304999709129333</v>
      </c>
      <c r="Z38">
        <v>0.19304999709129333</v>
      </c>
      <c r="AA38">
        <v>0.19304999709129333</v>
      </c>
      <c r="AB38">
        <v>0.19304999709129333</v>
      </c>
      <c r="AC38">
        <v>0.19304999709129333</v>
      </c>
      <c r="AD38">
        <v>0.19024196267127991</v>
      </c>
      <c r="AE38">
        <v>0.18679876625537872</v>
      </c>
      <c r="AF38">
        <v>0.1815418004989624</v>
      </c>
      <c r="AG38">
        <v>0.1087941974401474</v>
      </c>
      <c r="AH38">
        <v>0.14959625899791718</v>
      </c>
      <c r="AI38">
        <v>0.15791244804859161</v>
      </c>
      <c r="AJ38">
        <v>0.15987209975719452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0.28080350160598755</v>
      </c>
      <c r="AS38">
        <v>0.62512302398681641</v>
      </c>
      <c r="AT38">
        <v>1.1508195400238037</v>
      </c>
      <c r="AU38">
        <v>8.4255800247192383</v>
      </c>
      <c r="AV38">
        <v>4.3453736305236816</v>
      </c>
      <c r="AW38">
        <v>1.7568775415420532</v>
      </c>
      <c r="AX38">
        <v>1.6588948965072632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8.9363493025302887E-2</v>
      </c>
      <c r="BJ38">
        <v>0.22790580987930298</v>
      </c>
      <c r="BK38">
        <v>0.24813997745513916</v>
      </c>
      <c r="BL38">
        <v>4.44212406873703E-2</v>
      </c>
      <c r="BN38">
        <v>7.9907476902008057E-3</v>
      </c>
      <c r="BO38">
        <v>7.9907476902008057E-3</v>
      </c>
      <c r="BP38">
        <v>7.9914946109056473E-3</v>
      </c>
      <c r="BQ38">
        <v>7.9914899542927742E-3</v>
      </c>
      <c r="BR38">
        <v>7.9914946109056473E-3</v>
      </c>
      <c r="BS38">
        <v>7.9914899542927742E-3</v>
      </c>
      <c r="BT38">
        <v>7.9913977533578873E-3</v>
      </c>
      <c r="BU38">
        <v>-1.6032143030315638E-3</v>
      </c>
      <c r="BV38">
        <v>-2.1411661058664322E-2</v>
      </c>
      <c r="BW38">
        <v>-5.6601341813802719E-2</v>
      </c>
      <c r="BX38">
        <v>4.6800948679447174E-2</v>
      </c>
      <c r="BY38">
        <v>2.1781545132398605E-2</v>
      </c>
      <c r="BZ38">
        <v>0.30977591872215271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3.1352670192718506</v>
      </c>
      <c r="CI38">
        <v>7.2339334487915039</v>
      </c>
      <c r="CJ38">
        <v>12.837994575500488</v>
      </c>
      <c r="CK38">
        <v>17.949342727661133</v>
      </c>
      <c r="CL38">
        <v>12.446378707885742</v>
      </c>
      <c r="CM38">
        <v>4.8406062126159668</v>
      </c>
      <c r="CN38">
        <v>14.573136329650879</v>
      </c>
      <c r="CP38">
        <v>0</v>
      </c>
      <c r="CQ38">
        <v>0</v>
      </c>
      <c r="CR38">
        <v>0</v>
      </c>
      <c r="CS38">
        <v>9.9999994039535522E-2</v>
      </c>
      <c r="CT38">
        <v>-7.9907476902008057E-3</v>
      </c>
      <c r="CU38">
        <v>-0.86310505867004395</v>
      </c>
      <c r="CV38">
        <v>-1.0170410871505737</v>
      </c>
      <c r="CW38">
        <v>-0.92503184080123901</v>
      </c>
    </row>
    <row r="39" spans="6:253">
      <c r="F39">
        <v>36</v>
      </c>
      <c r="G39">
        <v>0.35863041877746582</v>
      </c>
      <c r="H39">
        <v>0.64136958122253418</v>
      </c>
      <c r="I39">
        <v>1</v>
      </c>
      <c r="J39">
        <v>0.35863041877746582</v>
      </c>
      <c r="K39">
        <v>0.64136958122253418</v>
      </c>
      <c r="L39">
        <v>1</v>
      </c>
      <c r="M39">
        <v>0.90185195207595825</v>
      </c>
      <c r="N39">
        <v>0.90185195207595825</v>
      </c>
      <c r="O39">
        <v>0.90185195207595825</v>
      </c>
      <c r="P39">
        <v>0.92925608158111572</v>
      </c>
      <c r="Q39">
        <v>0.46462804079055786</v>
      </c>
      <c r="R39">
        <v>0.46462804079055786</v>
      </c>
      <c r="S39">
        <v>0.88279324769973755</v>
      </c>
      <c r="T39">
        <v>0.88279324769973755</v>
      </c>
      <c r="W39">
        <v>36</v>
      </c>
      <c r="X39">
        <v>0.19304999709129333</v>
      </c>
      <c r="Y39">
        <v>0.19304999709129333</v>
      </c>
      <c r="Z39">
        <v>0.19304999709129333</v>
      </c>
      <c r="AA39">
        <v>0.19304999709129333</v>
      </c>
      <c r="AB39">
        <v>0.19304999709129333</v>
      </c>
      <c r="AC39">
        <v>0.19304999709129333</v>
      </c>
      <c r="AD39">
        <v>0.19014535844326019</v>
      </c>
      <c r="AE39">
        <v>0.18659715354442596</v>
      </c>
      <c r="AF39">
        <v>0.18118388950824738</v>
      </c>
      <c r="AG39">
        <v>0.10969151556491852</v>
      </c>
      <c r="AH39">
        <v>0.14926746487617493</v>
      </c>
      <c r="AI39">
        <v>0.15642113983631134</v>
      </c>
      <c r="AJ39">
        <v>0.14149734377861023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0.29046395421028137</v>
      </c>
      <c r="AS39">
        <v>0.64528429508209229</v>
      </c>
      <c r="AT39">
        <v>1.1866106986999512</v>
      </c>
      <c r="AU39">
        <v>8.3358488082885742</v>
      </c>
      <c r="AV39">
        <v>4.3782529830932617</v>
      </c>
      <c r="AW39">
        <v>1.8314429521560669</v>
      </c>
      <c r="AX39">
        <v>2.5776326656341553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9.2336408793926239E-2</v>
      </c>
      <c r="BJ39">
        <v>0.22191204130649567</v>
      </c>
      <c r="BK39">
        <v>0.27012839913368225</v>
      </c>
      <c r="BL39">
        <v>3.4148160368204117E-2</v>
      </c>
      <c r="BN39">
        <v>6.8806111812591553E-3</v>
      </c>
      <c r="BO39">
        <v>6.8806111812591553E-3</v>
      </c>
      <c r="BP39">
        <v>6.8798675201833248E-3</v>
      </c>
      <c r="BQ39">
        <v>6.8798637948930264E-3</v>
      </c>
      <c r="BR39">
        <v>6.8798675201833248E-3</v>
      </c>
      <c r="BS39">
        <v>6.8798637948930264E-3</v>
      </c>
      <c r="BT39">
        <v>6.879149004817009E-3</v>
      </c>
      <c r="BU39">
        <v>-2.7810826431959867E-3</v>
      </c>
      <c r="BV39">
        <v>-2.2941308096051216E-2</v>
      </c>
      <c r="BW39">
        <v>-5.8733195066452026E-2</v>
      </c>
      <c r="BX39">
        <v>4.7777179628610611E-2</v>
      </c>
      <c r="BY39">
        <v>5.5221349000930786E-2</v>
      </c>
      <c r="BZ39">
        <v>2.9739774763584137E-2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3.2643013000488281</v>
      </c>
      <c r="CI39">
        <v>7.3940944671630859</v>
      </c>
      <c r="CJ39">
        <v>12.797968864440918</v>
      </c>
      <c r="CK39">
        <v>17.8389892578125</v>
      </c>
      <c r="CL39">
        <v>12.79920768737793</v>
      </c>
      <c r="CM39">
        <v>12.554253578186035</v>
      </c>
      <c r="CN39">
        <v>28.651153564453125</v>
      </c>
      <c r="CP39">
        <v>0</v>
      </c>
      <c r="CQ39">
        <v>0</v>
      </c>
      <c r="CR39">
        <v>0</v>
      </c>
      <c r="CS39">
        <v>0</v>
      </c>
      <c r="CT39">
        <v>-6.8806111812591553E-3</v>
      </c>
      <c r="CU39">
        <v>-1.0020732879638672</v>
      </c>
      <c r="CV39">
        <v>-1.0644993782043457</v>
      </c>
      <c r="CW39">
        <v>-1.0713798999786377</v>
      </c>
    </row>
    <row r="40" spans="6:253">
      <c r="F40">
        <v>37</v>
      </c>
      <c r="G40">
        <v>0.35410028696060181</v>
      </c>
      <c r="H40">
        <v>0.64589971303939819</v>
      </c>
      <c r="I40">
        <v>1</v>
      </c>
      <c r="J40">
        <v>0.35410028696060181</v>
      </c>
      <c r="K40">
        <v>0.64589971303939819</v>
      </c>
      <c r="L40">
        <v>1</v>
      </c>
      <c r="M40">
        <v>0.88384276628494263</v>
      </c>
      <c r="N40">
        <v>0.88384276628494263</v>
      </c>
      <c r="O40">
        <v>0.88384276628494263</v>
      </c>
      <c r="P40">
        <v>0.91686373949050903</v>
      </c>
      <c r="Q40">
        <v>0.45843186974525452</v>
      </c>
      <c r="R40">
        <v>0.45843186974525452</v>
      </c>
      <c r="S40">
        <v>0.96270686388015747</v>
      </c>
      <c r="T40">
        <v>0.96270686388015747</v>
      </c>
      <c r="W40">
        <v>37</v>
      </c>
      <c r="X40">
        <v>0.19304999709129333</v>
      </c>
      <c r="Y40">
        <v>0.19304999709129333</v>
      </c>
      <c r="Z40">
        <v>0.19304999709129333</v>
      </c>
      <c r="AA40">
        <v>0.19304999709129333</v>
      </c>
      <c r="AB40">
        <v>0.19304999709129333</v>
      </c>
      <c r="AC40">
        <v>0.19304999709129333</v>
      </c>
      <c r="AD40">
        <v>0.19004790484905243</v>
      </c>
      <c r="AE40">
        <v>0.18639223277568817</v>
      </c>
      <c r="AF40">
        <v>0.18081960082054138</v>
      </c>
      <c r="AG40">
        <v>0.11057709157466888</v>
      </c>
      <c r="AH40">
        <v>0.14877282083034515</v>
      </c>
      <c r="AI40">
        <v>0.15197901427745819</v>
      </c>
      <c r="AJ40">
        <v>0.12446904182434082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0.30020931363105774</v>
      </c>
      <c r="AS40">
        <v>0.66577637195587158</v>
      </c>
      <c r="AT40">
        <v>1.2230396270751953</v>
      </c>
      <c r="AU40">
        <v>8.2472915649414063</v>
      </c>
      <c r="AV40">
        <v>4.4277176856994629</v>
      </c>
      <c r="AW40">
        <v>2.0535492897033691</v>
      </c>
      <c r="AX40">
        <v>3.4290478229522705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9.8332405090332031E-2</v>
      </c>
      <c r="BJ40">
        <v>0.22458130121231079</v>
      </c>
      <c r="BK40">
        <v>0.26673576235771179</v>
      </c>
      <c r="BL40">
        <v>2.5369014590978622E-2</v>
      </c>
      <c r="BN40">
        <v>5.7630240917205811E-3</v>
      </c>
      <c r="BO40">
        <v>5.7630240917205811E-3</v>
      </c>
      <c r="BP40">
        <v>5.7622804306447506E-3</v>
      </c>
      <c r="BQ40">
        <v>5.7622771710157394E-3</v>
      </c>
      <c r="BR40">
        <v>5.7622804306447506E-3</v>
      </c>
      <c r="BS40">
        <v>5.7622771710157394E-3</v>
      </c>
      <c r="BT40">
        <v>5.7615684345364571E-3</v>
      </c>
      <c r="BU40">
        <v>-3.9827204309403896E-3</v>
      </c>
      <c r="BV40">
        <v>-2.4475108832120895E-2</v>
      </c>
      <c r="BW40">
        <v>-6.090380996465683E-2</v>
      </c>
      <c r="BX40">
        <v>4.8858575522899628E-2</v>
      </c>
      <c r="BY40">
        <v>4.7823335975408554E-2</v>
      </c>
      <c r="BZ40">
        <v>-0.11676236242055893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0.3865046501159668</v>
      </c>
      <c r="CH40">
        <v>3.3825280666351318</v>
      </c>
      <c r="CI40">
        <v>7.532127857208252</v>
      </c>
      <c r="CJ40">
        <v>12.770373344421387</v>
      </c>
      <c r="CK40">
        <v>17.996702194213867</v>
      </c>
      <c r="CL40">
        <v>14.247104644775391</v>
      </c>
      <c r="CM40">
        <v>19.820281982421875</v>
      </c>
      <c r="CN40">
        <v>43.202007293701172</v>
      </c>
      <c r="CP40">
        <v>0</v>
      </c>
      <c r="CQ40">
        <v>0</v>
      </c>
      <c r="CR40">
        <v>0</v>
      </c>
      <c r="CS40">
        <v>0</v>
      </c>
      <c r="CT40">
        <v>-5.7630240917205811E-3</v>
      </c>
      <c r="CU40">
        <v>-1.1011064052581787</v>
      </c>
      <c r="CV40">
        <v>-1.1783539056777954</v>
      </c>
      <c r="CW40">
        <v>-1.1841169595718384</v>
      </c>
    </row>
    <row r="41" spans="6:253">
      <c r="F41">
        <v>38</v>
      </c>
      <c r="G41">
        <v>0.34871548414230347</v>
      </c>
      <c r="H41">
        <v>0.65128451585769653</v>
      </c>
      <c r="I41">
        <v>1</v>
      </c>
      <c r="J41">
        <v>0.34871548414230347</v>
      </c>
      <c r="K41">
        <v>0.65128451585769653</v>
      </c>
      <c r="L41">
        <v>1</v>
      </c>
      <c r="M41">
        <v>0.86382007598876953</v>
      </c>
      <c r="N41">
        <v>0.86382007598876953</v>
      </c>
      <c r="O41">
        <v>0.86382007598876953</v>
      </c>
      <c r="P41">
        <v>0.51815330982208252</v>
      </c>
      <c r="Q41">
        <v>0.24526421725749969</v>
      </c>
      <c r="R41">
        <v>0.27288907766342163</v>
      </c>
      <c r="S41">
        <v>0.34336990118026733</v>
      </c>
      <c r="T41">
        <v>0.38204470276832581</v>
      </c>
      <c r="W41">
        <v>38</v>
      </c>
      <c r="X41">
        <v>0.19304999709129333</v>
      </c>
      <c r="Y41">
        <v>0.19304999709129333</v>
      </c>
      <c r="Z41">
        <v>0.19304999709129333</v>
      </c>
      <c r="AA41">
        <v>0.19304999709129333</v>
      </c>
      <c r="AB41">
        <v>0.19304999709129333</v>
      </c>
      <c r="AC41">
        <v>0.19304999709129333</v>
      </c>
      <c r="AD41">
        <v>0.18994951248168945</v>
      </c>
      <c r="AE41">
        <v>0.18618409335613251</v>
      </c>
      <c r="AF41">
        <v>0.18044911324977875</v>
      </c>
      <c r="AG41">
        <v>0.11154261231422424</v>
      </c>
      <c r="AH41">
        <v>0.14815995097160339</v>
      </c>
      <c r="AI41">
        <v>0.14815835654735565</v>
      </c>
      <c r="AJ41">
        <v>0.14452745020389557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0.31004855036735535</v>
      </c>
      <c r="AS41">
        <v>0.68659031391143799</v>
      </c>
      <c r="AT41">
        <v>1.260088324546814</v>
      </c>
      <c r="AU41">
        <v>8.1507396697998047</v>
      </c>
      <c r="AV41">
        <v>4.4890046119689941</v>
      </c>
      <c r="AW41">
        <v>2.2445821762084961</v>
      </c>
      <c r="AX41">
        <v>2.4261274337768555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0.10621823370456696</v>
      </c>
      <c r="BJ41">
        <v>0.23014280200004578</v>
      </c>
      <c r="BK41">
        <v>0.2513977587223053</v>
      </c>
      <c r="BL41">
        <v>1.723317988216877E-2</v>
      </c>
      <c r="BN41">
        <v>4.6342611312866211E-3</v>
      </c>
      <c r="BO41">
        <v>4.6342611312866211E-3</v>
      </c>
      <c r="BP41">
        <v>4.6357521787285805E-3</v>
      </c>
      <c r="BQ41">
        <v>4.6357493847608566E-3</v>
      </c>
      <c r="BR41">
        <v>4.6357521787285805E-3</v>
      </c>
      <c r="BS41">
        <v>4.6357493847608566E-3</v>
      </c>
      <c r="BT41">
        <v>4.6364185400307178E-3</v>
      </c>
      <c r="BU41">
        <v>-5.2034715190529823E-3</v>
      </c>
      <c r="BV41">
        <v>-2.6017593219876289E-2</v>
      </c>
      <c r="BW41">
        <v>-6.3066586852073669E-2</v>
      </c>
      <c r="BX41">
        <v>4.9733370542526245E-2</v>
      </c>
      <c r="BY41">
        <v>2.3650215938687325E-2</v>
      </c>
      <c r="BZ41">
        <v>-0.12892645597457886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0.69892358779907227</v>
      </c>
      <c r="CH41">
        <v>3.5304574966430664</v>
      </c>
      <c r="CI41">
        <v>7.6524477005004883</v>
      </c>
      <c r="CJ41">
        <v>12.772893905639648</v>
      </c>
      <c r="CK41">
        <v>18.036428451538086</v>
      </c>
      <c r="CL41">
        <v>15.990235328674316</v>
      </c>
      <c r="CM41">
        <v>25.012977600097656</v>
      </c>
      <c r="CN41">
        <v>11.404934883117676</v>
      </c>
      <c r="CP41">
        <v>0</v>
      </c>
      <c r="CQ41">
        <v>0</v>
      </c>
      <c r="CR41">
        <v>0</v>
      </c>
      <c r="CS41">
        <v>1.2199999094009399</v>
      </c>
      <c r="CT41">
        <v>-4.6342611312866211E-3</v>
      </c>
      <c r="CU41">
        <v>0.7794499397277832</v>
      </c>
      <c r="CV41">
        <v>-0.49633973836898804</v>
      </c>
      <c r="CW41">
        <v>0.71902590990066528</v>
      </c>
    </row>
    <row r="42" spans="6:253">
      <c r="F42">
        <v>39</v>
      </c>
      <c r="G42">
        <v>0.35199847817420959</v>
      </c>
      <c r="H42">
        <v>0.64800155162811279</v>
      </c>
      <c r="I42">
        <v>1</v>
      </c>
      <c r="J42">
        <v>0.35199847817420959</v>
      </c>
      <c r="K42">
        <v>0.64800155162811279</v>
      </c>
      <c r="L42">
        <v>1</v>
      </c>
      <c r="M42">
        <v>0.84448200464248657</v>
      </c>
      <c r="N42">
        <v>0.84448200464248657</v>
      </c>
      <c r="O42">
        <v>0.84448200464248657</v>
      </c>
      <c r="P42">
        <v>0.86184847354888916</v>
      </c>
      <c r="Q42">
        <v>0.43092423677444458</v>
      </c>
      <c r="R42">
        <v>0.43092423677444458</v>
      </c>
      <c r="S42">
        <v>0.73257124423980713</v>
      </c>
      <c r="T42">
        <v>0.73257124423980713</v>
      </c>
      <c r="W42">
        <v>39</v>
      </c>
      <c r="X42">
        <v>0.19304999709129333</v>
      </c>
      <c r="Y42">
        <v>0.19304999709129333</v>
      </c>
      <c r="Z42">
        <v>0.19304999709129333</v>
      </c>
      <c r="AA42">
        <v>0.19304999709129333</v>
      </c>
      <c r="AB42">
        <v>0.19304999709129333</v>
      </c>
      <c r="AC42">
        <v>0.19304999709129333</v>
      </c>
      <c r="AD42">
        <v>0.18985006213188171</v>
      </c>
      <c r="AE42">
        <v>0.18597283959388733</v>
      </c>
      <c r="AF42">
        <v>0.18007023632526398</v>
      </c>
      <c r="AG42">
        <v>0.11247553676366806</v>
      </c>
      <c r="AH42">
        <v>0.14723345637321472</v>
      </c>
      <c r="AI42">
        <v>0.14660583436489105</v>
      </c>
      <c r="AJ42">
        <v>0.13029275834560394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0.31999355554580688</v>
      </c>
      <c r="AS42">
        <v>0.70771569013595581</v>
      </c>
      <c r="AT42">
        <v>1.297976016998291</v>
      </c>
      <c r="AU42">
        <v>8.0574474334716797</v>
      </c>
      <c r="AV42">
        <v>4.5816540718078613</v>
      </c>
      <c r="AW42">
        <v>2.3222081661224365</v>
      </c>
      <c r="AX42">
        <v>3.137861967086792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0.11255120486021042</v>
      </c>
      <c r="BJ42">
        <v>0.23024478554725647</v>
      </c>
      <c r="BK42">
        <v>0.23398628830909729</v>
      </c>
      <c r="BL42">
        <v>2.6816746219992638E-2</v>
      </c>
      <c r="BN42">
        <v>3.5017728805541992E-3</v>
      </c>
      <c r="BO42">
        <v>3.5017728805541992E-3</v>
      </c>
      <c r="BP42">
        <v>3.5032636951655149E-3</v>
      </c>
      <c r="BQ42">
        <v>3.5032618325203657E-3</v>
      </c>
      <c r="BR42">
        <v>3.5032636951655149E-3</v>
      </c>
      <c r="BS42">
        <v>3.5032618325203657E-3</v>
      </c>
      <c r="BT42">
        <v>3.5030406434088945E-3</v>
      </c>
      <c r="BU42">
        <v>-6.4411656931042671E-3</v>
      </c>
      <c r="BV42">
        <v>-2.7567032724618912E-2</v>
      </c>
      <c r="BW42">
        <v>-6.5454177558422089E-2</v>
      </c>
      <c r="BX42">
        <v>5.0512861460447311E-2</v>
      </c>
      <c r="BY42">
        <v>4.2485557496547699E-3</v>
      </c>
      <c r="BZ42">
        <v>-2.6239093393087387E-2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0.95783215761184692</v>
      </c>
      <c r="CH42">
        <v>3.6920137405395508</v>
      </c>
      <c r="CI42">
        <v>7.7641959190368652</v>
      </c>
      <c r="CJ42">
        <v>12.789069175720215</v>
      </c>
      <c r="CK42">
        <v>18.483377456665039</v>
      </c>
      <c r="CL42">
        <v>18.175031661987305</v>
      </c>
      <c r="CM42">
        <v>21.27508544921875</v>
      </c>
      <c r="CN42">
        <v>30.018884658813477</v>
      </c>
      <c r="CP42">
        <v>0</v>
      </c>
      <c r="CQ42">
        <v>0</v>
      </c>
      <c r="CR42">
        <v>0</v>
      </c>
      <c r="CS42">
        <v>0</v>
      </c>
      <c r="CT42">
        <v>-3.5017728805541992E-3</v>
      </c>
      <c r="CU42">
        <v>-0.85762143135070801</v>
      </c>
      <c r="CV42">
        <v>-0.93403172492980957</v>
      </c>
      <c r="CW42">
        <v>-0.93753349781036377</v>
      </c>
    </row>
    <row r="43" spans="6:253">
      <c r="F43">
        <v>40</v>
      </c>
      <c r="G43">
        <v>0.34832671284675598</v>
      </c>
      <c r="H43">
        <v>0.65167331695556641</v>
      </c>
      <c r="I43">
        <v>1</v>
      </c>
      <c r="J43">
        <v>0.34832671284675598</v>
      </c>
      <c r="K43">
        <v>0.65167331695556641</v>
      </c>
      <c r="L43">
        <v>1</v>
      </c>
      <c r="M43">
        <v>0.8304639458656311</v>
      </c>
      <c r="N43">
        <v>0.8304639458656311</v>
      </c>
      <c r="O43">
        <v>0.8304639458656311</v>
      </c>
      <c r="P43">
        <v>0.85226374864578247</v>
      </c>
      <c r="Q43">
        <v>0.41831576824188232</v>
      </c>
      <c r="R43">
        <v>0.43394798040390015</v>
      </c>
      <c r="S43">
        <v>0.92029470205307007</v>
      </c>
      <c r="T43">
        <v>0.95468556880950928</v>
      </c>
      <c r="W43">
        <v>40</v>
      </c>
      <c r="X43">
        <v>0.19304999709129333</v>
      </c>
      <c r="Y43">
        <v>0.19304999709129333</v>
      </c>
      <c r="Z43">
        <v>0.19304999709129333</v>
      </c>
      <c r="AA43">
        <v>0.19304999709129333</v>
      </c>
      <c r="AB43">
        <v>0.19304999709129333</v>
      </c>
      <c r="AC43">
        <v>0.19304999709129333</v>
      </c>
      <c r="AD43">
        <v>0.18974952399730682</v>
      </c>
      <c r="AE43">
        <v>0.18575833737850189</v>
      </c>
      <c r="AF43">
        <v>0.17968393862247467</v>
      </c>
      <c r="AG43">
        <v>0.11333124339580536</v>
      </c>
      <c r="AH43">
        <v>0.14609462022781372</v>
      </c>
      <c r="AI43">
        <v>0.14343000948429108</v>
      </c>
      <c r="AJ43">
        <v>0.11367744952440262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0.33004739880561829</v>
      </c>
      <c r="AS43">
        <v>0.72916591167449951</v>
      </c>
      <c r="AT43">
        <v>1.3366057872772217</v>
      </c>
      <c r="AU43">
        <v>7.9718761444091797</v>
      </c>
      <c r="AV43">
        <v>4.6955380439758301</v>
      </c>
      <c r="AW43">
        <v>2.480999231338501</v>
      </c>
      <c r="AX43">
        <v>3.9686276912689209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0.11971002072095871</v>
      </c>
      <c r="BJ43">
        <v>0.23013640940189362</v>
      </c>
      <c r="BK43">
        <v>0.22950005531311035</v>
      </c>
      <c r="BL43">
        <v>2.0015651360154152E-2</v>
      </c>
      <c r="BN43">
        <v>2.3618340492248535E-3</v>
      </c>
      <c r="BO43">
        <v>2.3618340492248535E-3</v>
      </c>
      <c r="BP43">
        <v>2.3603446315973997E-3</v>
      </c>
      <c r="BQ43">
        <v>2.3603432346135378E-3</v>
      </c>
      <c r="BR43">
        <v>2.3603446315973997E-3</v>
      </c>
      <c r="BS43">
        <v>2.3603432346135378E-3</v>
      </c>
      <c r="BT43">
        <v>2.3598952684551477E-3</v>
      </c>
      <c r="BU43">
        <v>-7.6929656788706779E-3</v>
      </c>
      <c r="BV43">
        <v>-2.9143402352929115E-2</v>
      </c>
      <c r="BW43">
        <v>-6.7773140966892242E-2</v>
      </c>
      <c r="BX43">
        <v>5.082191526889801E-2</v>
      </c>
      <c r="BY43">
        <v>4.2715872405096889E-4</v>
      </c>
      <c r="BZ43">
        <v>-9.5051273703575134E-2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1.1770707368850708</v>
      </c>
      <c r="CH43">
        <v>3.8577847480773926</v>
      </c>
      <c r="CI43">
        <v>7.8716435432434082</v>
      </c>
      <c r="CJ43">
        <v>12.848574638366699</v>
      </c>
      <c r="CK43">
        <v>19.452644348144531</v>
      </c>
      <c r="CL43">
        <v>19.945415496826172</v>
      </c>
      <c r="CM43">
        <v>26.132978439331055</v>
      </c>
      <c r="CN43">
        <v>46.574295043945313</v>
      </c>
      <c r="CP43">
        <v>0</v>
      </c>
      <c r="CQ43">
        <v>0</v>
      </c>
      <c r="CR43">
        <v>0</v>
      </c>
      <c r="CS43">
        <v>0</v>
      </c>
      <c r="CT43">
        <v>-2.3618340492248535E-3</v>
      </c>
      <c r="CU43">
        <v>-1.0880231857299805</v>
      </c>
      <c r="CV43">
        <v>-1.1961694955825806</v>
      </c>
      <c r="CW43">
        <v>-1.1985312700271606</v>
      </c>
    </row>
    <row r="44" spans="6:253">
      <c r="F44">
        <v>41</v>
      </c>
      <c r="G44">
        <v>0</v>
      </c>
      <c r="H44">
        <v>1</v>
      </c>
      <c r="I44">
        <v>1</v>
      </c>
      <c r="J44">
        <v>0</v>
      </c>
      <c r="K44">
        <v>1</v>
      </c>
      <c r="L44">
        <v>1</v>
      </c>
      <c r="M44">
        <v>0.81148803234100342</v>
      </c>
      <c r="N44">
        <v>0.81148803234100342</v>
      </c>
      <c r="O44">
        <v>0.81148803234100342</v>
      </c>
      <c r="P44">
        <v>0.49741825461387634</v>
      </c>
      <c r="Q44">
        <v>0.21764536201953888</v>
      </c>
      <c r="R44">
        <v>0.27977290749549866</v>
      </c>
      <c r="S44">
        <v>0.41352617740631104</v>
      </c>
      <c r="T44">
        <v>0.53156852722167969</v>
      </c>
      <c r="W44">
        <v>41</v>
      </c>
      <c r="X44">
        <v>0.19304999709129333</v>
      </c>
      <c r="Y44">
        <v>0.19304999709129333</v>
      </c>
      <c r="Z44">
        <v>0.19304999709129333</v>
      </c>
      <c r="AA44">
        <v>0.19304999709129333</v>
      </c>
      <c r="AB44">
        <v>0.19304999709129333</v>
      </c>
      <c r="AC44">
        <v>0.19304999709129333</v>
      </c>
      <c r="AD44">
        <v>0.1896478533744812</v>
      </c>
      <c r="AE44">
        <v>0.1855405867099762</v>
      </c>
      <c r="AF44">
        <v>0.17929232120513916</v>
      </c>
      <c r="AG44">
        <v>0.11453641206026077</v>
      </c>
      <c r="AH44">
        <v>0.1454785168170929</v>
      </c>
      <c r="AI44">
        <v>0.1417701244354248</v>
      </c>
      <c r="AJ44">
        <v>0.10728663951158524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0.34021446108818054</v>
      </c>
      <c r="AS44">
        <v>0.75094097852706909</v>
      </c>
      <c r="AT44">
        <v>1.3757674694061279</v>
      </c>
      <c r="AU44">
        <v>7.8513593673706055</v>
      </c>
      <c r="AV44">
        <v>4.757148265838623</v>
      </c>
      <c r="AW44">
        <v>2.5639936923980713</v>
      </c>
      <c r="AX44">
        <v>4.2881679534912109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0.12814188003540039</v>
      </c>
      <c r="BJ44">
        <v>0.23130586743354797</v>
      </c>
      <c r="BK44">
        <v>0.21873575448989868</v>
      </c>
      <c r="BL44">
        <v>1.2077135965228081E-2</v>
      </c>
      <c r="BN44">
        <v>1.2069940567016602E-3</v>
      </c>
      <c r="BO44">
        <v>1.2069940567016602E-3</v>
      </c>
      <c r="BP44">
        <v>1.2069944059476256E-3</v>
      </c>
      <c r="BQ44">
        <v>1.2069935910403728E-3</v>
      </c>
      <c r="BR44">
        <v>1.2069944059476256E-3</v>
      </c>
      <c r="BS44">
        <v>1.2069935910403728E-3</v>
      </c>
      <c r="BT44">
        <v>1.2067717034369707E-3</v>
      </c>
      <c r="BU44">
        <v>-8.9596156030893326E-3</v>
      </c>
      <c r="BV44">
        <v>-3.0735034495592117E-2</v>
      </c>
      <c r="BW44">
        <v>-6.9897584617137909E-2</v>
      </c>
      <c r="BX44">
        <v>5.0619494169950485E-2</v>
      </c>
      <c r="BY44">
        <v>-1.0991299524903297E-2</v>
      </c>
      <c r="BZ44">
        <v>-9.3985579907894135E-2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1.3661652803421021</v>
      </c>
      <c r="CH44">
        <v>4.0223169326782227</v>
      </c>
      <c r="CI44">
        <v>7.9799885749816895</v>
      </c>
      <c r="CJ44">
        <v>12.983959197998047</v>
      </c>
      <c r="CK44">
        <v>21.103775024414063</v>
      </c>
      <c r="CL44">
        <v>22.567207336425781</v>
      </c>
      <c r="CM44">
        <v>32.848155975341797</v>
      </c>
      <c r="CN44">
        <v>53.660144805908203</v>
      </c>
      <c r="CP44">
        <v>0</v>
      </c>
      <c r="CQ44">
        <v>0</v>
      </c>
      <c r="CR44">
        <v>0</v>
      </c>
      <c r="CS44">
        <v>0</v>
      </c>
      <c r="CT44">
        <v>-1.2069940567016602E-3</v>
      </c>
      <c r="CU44">
        <v>-0.41472911834716797</v>
      </c>
      <c r="CV44">
        <v>-0.41352617740631104</v>
      </c>
      <c r="CW44">
        <v>-0.4147331714630127</v>
      </c>
    </row>
    <row r="45" spans="6:253">
      <c r="F45">
        <v>42</v>
      </c>
      <c r="G45">
        <v>0.40099814534187317</v>
      </c>
      <c r="H45">
        <v>0.59900182485580444</v>
      </c>
      <c r="I45">
        <v>1</v>
      </c>
      <c r="J45">
        <v>0.40099814534187317</v>
      </c>
      <c r="K45">
        <v>0.59900182485580444</v>
      </c>
      <c r="L45">
        <v>1</v>
      </c>
      <c r="M45">
        <v>0.80100595951080322</v>
      </c>
      <c r="N45">
        <v>0.80100595951080322</v>
      </c>
      <c r="O45">
        <v>0.80100595951080322</v>
      </c>
      <c r="P45">
        <v>0.50713008642196655</v>
      </c>
      <c r="Q45">
        <v>0.2099333256483078</v>
      </c>
      <c r="R45">
        <v>0.29719677567481995</v>
      </c>
      <c r="S45">
        <v>0.62979996204376221</v>
      </c>
      <c r="T45">
        <v>0.89159035682678223</v>
      </c>
      <c r="W45">
        <v>42</v>
      </c>
      <c r="X45">
        <v>0.19304999709129333</v>
      </c>
      <c r="Y45">
        <v>0.19304999709129333</v>
      </c>
      <c r="Z45">
        <v>0.19304999709129333</v>
      </c>
      <c r="AA45">
        <v>0.19304999709129333</v>
      </c>
      <c r="AB45">
        <v>0.19304999709129333</v>
      </c>
      <c r="AC45">
        <v>0.19304999709129333</v>
      </c>
      <c r="AD45">
        <v>0.18954502046108246</v>
      </c>
      <c r="AE45">
        <v>0.18531976640224457</v>
      </c>
      <c r="AF45">
        <v>0.17662069201469421</v>
      </c>
      <c r="AG45">
        <v>0.11534208059310913</v>
      </c>
      <c r="AH45">
        <v>0.14390860497951508</v>
      </c>
      <c r="AI45">
        <v>0.13867351412773132</v>
      </c>
      <c r="AJ45">
        <v>9.6206851303577423E-2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0.35049775242805481</v>
      </c>
      <c r="AS45">
        <v>0.77302300930023193</v>
      </c>
      <c r="AT45">
        <v>1.6429303884506226</v>
      </c>
      <c r="AU45">
        <v>7.7707920074462891</v>
      </c>
      <c r="AV45">
        <v>4.9141392707824707</v>
      </c>
      <c r="AW45">
        <v>2.7188241481781006</v>
      </c>
      <c r="AX45">
        <v>4.8421573638916016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0.4630470871925354</v>
      </c>
      <c r="BI45">
        <v>8.8752470910549164E-2</v>
      </c>
      <c r="BJ45">
        <v>0.18289437890052795</v>
      </c>
      <c r="BK45">
        <v>0.18619441986083984</v>
      </c>
      <c r="BL45">
        <v>9.0237148106098175E-3</v>
      </c>
      <c r="BN45">
        <v>4.4703483581542969E-5</v>
      </c>
      <c r="BO45">
        <v>4.4703483581542969E-5</v>
      </c>
      <c r="BP45">
        <v>4.3213374738115817E-5</v>
      </c>
      <c r="BQ45">
        <v>4.3213352910242975E-5</v>
      </c>
      <c r="BR45">
        <v>4.3213374738115817E-5</v>
      </c>
      <c r="BS45">
        <v>4.3213352910242975E-5</v>
      </c>
      <c r="BT45">
        <v>4.3290438043186441E-5</v>
      </c>
      <c r="BU45">
        <v>-1.0240235365927219E-2</v>
      </c>
      <c r="BV45">
        <v>-3.2321527600288391E-2</v>
      </c>
      <c r="BW45">
        <v>-7.2954334318637848E-2</v>
      </c>
      <c r="BX45">
        <v>5.1031455397605896E-2</v>
      </c>
      <c r="BY45">
        <v>-1.6484474763274193E-2</v>
      </c>
      <c r="BZ45">
        <v>-8.0225385725498199E-2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1.5318223237991333</v>
      </c>
      <c r="CH45">
        <v>4.1828479766845703</v>
      </c>
      <c r="CI45">
        <v>8.0958938598632813</v>
      </c>
      <c r="CJ45">
        <v>14.892219543457031</v>
      </c>
      <c r="CK45">
        <v>22.174837112426758</v>
      </c>
      <c r="CL45">
        <v>25.062643051147461</v>
      </c>
      <c r="CM45">
        <v>37.492431640625</v>
      </c>
      <c r="CN45">
        <v>68.132911682128906</v>
      </c>
      <c r="CP45">
        <v>0</v>
      </c>
      <c r="CQ45">
        <v>0</v>
      </c>
      <c r="CR45">
        <v>0</v>
      </c>
      <c r="CS45">
        <v>0</v>
      </c>
      <c r="CT45">
        <v>-4.4703483581542969E-5</v>
      </c>
      <c r="CU45">
        <v>-1.0847747325897217</v>
      </c>
      <c r="CV45">
        <v>-1.1190177202224731</v>
      </c>
      <c r="CW45">
        <v>-1.1190624237060547</v>
      </c>
    </row>
    <row r="46" spans="6:253">
      <c r="F46">
        <v>43</v>
      </c>
      <c r="G46">
        <v>0.40100759267807007</v>
      </c>
      <c r="H46">
        <v>0.59899240732192993</v>
      </c>
      <c r="I46">
        <v>1</v>
      </c>
      <c r="J46">
        <v>0.40100759267807007</v>
      </c>
      <c r="K46">
        <v>0.59899240732192993</v>
      </c>
      <c r="L46">
        <v>0.86831164360046387</v>
      </c>
      <c r="M46">
        <v>0.77330982685089111</v>
      </c>
      <c r="N46">
        <v>0.77330982685089111</v>
      </c>
      <c r="O46">
        <v>0.77330982685089111</v>
      </c>
      <c r="P46">
        <v>0.47276163101196289</v>
      </c>
      <c r="Q46">
        <v>0.18977808952331543</v>
      </c>
      <c r="R46">
        <v>0.28298354148864746</v>
      </c>
      <c r="S46">
        <v>0.45546743273735046</v>
      </c>
      <c r="T46">
        <v>0.67916053533554077</v>
      </c>
      <c r="W46">
        <v>43</v>
      </c>
      <c r="X46">
        <v>0.19304999709129333</v>
      </c>
      <c r="Y46">
        <v>0.19304999709129333</v>
      </c>
      <c r="Z46">
        <v>0.19304999709129333</v>
      </c>
      <c r="AA46">
        <v>0.19304999709129333</v>
      </c>
      <c r="AB46">
        <v>0.19304999709129333</v>
      </c>
      <c r="AC46">
        <v>0.19263537228107452</v>
      </c>
      <c r="AD46">
        <v>0.1894410103559494</v>
      </c>
      <c r="AE46">
        <v>0.18489934504032135</v>
      </c>
      <c r="AF46">
        <v>0.17451637983322144</v>
      </c>
      <c r="AG46">
        <v>0.11618965864181519</v>
      </c>
      <c r="AH46">
        <v>0.14242468774318695</v>
      </c>
      <c r="AI46">
        <v>0.13663424551486969</v>
      </c>
      <c r="AJ46">
        <v>8.8120624423027039E-2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4.146246612071991E-2</v>
      </c>
      <c r="AR46">
        <v>0.36089876294136047</v>
      </c>
      <c r="AS46">
        <v>0.81506514549255371</v>
      </c>
      <c r="AT46">
        <v>1.8533616065979004</v>
      </c>
      <c r="AU46">
        <v>7.6860342025756836</v>
      </c>
      <c r="AV46">
        <v>5.0625309944152832</v>
      </c>
      <c r="AW46">
        <v>2.8207876682281494</v>
      </c>
      <c r="AX46">
        <v>5.2464690208435059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0.45923799276351929</v>
      </c>
      <c r="BI46">
        <v>9.3965724110603333E-2</v>
      </c>
      <c r="BJ46">
        <v>0.18121449649333954</v>
      </c>
      <c r="BK46">
        <v>0.17632807791233063</v>
      </c>
      <c r="BL46">
        <v>3.7299804389476776E-3</v>
      </c>
      <c r="BN46">
        <v>4.0329992771148682E-2</v>
      </c>
      <c r="BO46">
        <v>4.0329992771148682E-2</v>
      </c>
      <c r="BP46">
        <v>4.0331490337848663E-2</v>
      </c>
      <c r="BQ46">
        <v>4.0331467986106873E-2</v>
      </c>
      <c r="BR46">
        <v>4.0331490337848663E-2</v>
      </c>
      <c r="BS46">
        <v>4.0331065654754639E-2</v>
      </c>
      <c r="BT46">
        <v>-1.1307821841910481E-3</v>
      </c>
      <c r="BU46">
        <v>-1.1532335542142391E-2</v>
      </c>
      <c r="BV46">
        <v>-5.3573638200759888E-2</v>
      </c>
      <c r="BW46">
        <v>-7.3954105377197266E-2</v>
      </c>
      <c r="BX46">
        <v>4.9690272659063339E-2</v>
      </c>
      <c r="BY46">
        <v>-2.3707721382379532E-2</v>
      </c>
      <c r="BZ46">
        <v>-5.2699659019708633E-2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1.6788262128829956</v>
      </c>
      <c r="CH46">
        <v>4.3386373519897461</v>
      </c>
      <c r="CI46">
        <v>8.3748369216918945</v>
      </c>
      <c r="CJ46">
        <v>16.363595962524414</v>
      </c>
      <c r="CK46">
        <v>23.222759246826172</v>
      </c>
      <c r="CL46">
        <v>27.316184997558594</v>
      </c>
      <c r="CM46">
        <v>40.83648681640625</v>
      </c>
      <c r="CN46">
        <v>78.765800476074219</v>
      </c>
      <c r="CP46">
        <v>0</v>
      </c>
      <c r="CQ46">
        <v>0</v>
      </c>
      <c r="CR46">
        <v>0</v>
      </c>
      <c r="CS46">
        <v>0</v>
      </c>
      <c r="CT46">
        <v>-4.0329992771148682E-2</v>
      </c>
      <c r="CU46">
        <v>-0.87425112724304199</v>
      </c>
      <c r="CV46">
        <v>-0.86930727958679199</v>
      </c>
      <c r="CW46">
        <v>-0.90963727235794067</v>
      </c>
    </row>
    <row r="47" spans="6:253">
      <c r="F47">
        <v>44</v>
      </c>
      <c r="G47">
        <v>0.40155482292175293</v>
      </c>
      <c r="H47">
        <v>0.59844517707824707</v>
      </c>
      <c r="I47">
        <v>1</v>
      </c>
      <c r="J47">
        <v>0.40155482292175293</v>
      </c>
      <c r="K47">
        <v>0.59844517707824707</v>
      </c>
      <c r="L47">
        <v>0.74371951818466187</v>
      </c>
      <c r="M47">
        <v>0.75610727071762085</v>
      </c>
      <c r="N47">
        <v>0.75610727071762085</v>
      </c>
      <c r="O47">
        <v>0.75610727071762085</v>
      </c>
      <c r="P47">
        <v>0.464763343334198</v>
      </c>
      <c r="Q47">
        <v>0.18499444425106049</v>
      </c>
      <c r="R47">
        <v>0.27976888418197632</v>
      </c>
      <c r="S47">
        <v>0.4439866840839386</v>
      </c>
      <c r="T47">
        <v>0.67144536972045898</v>
      </c>
      <c r="W47">
        <v>44</v>
      </c>
      <c r="X47">
        <v>0.19304999709129333</v>
      </c>
      <c r="Y47">
        <v>0.19304999709129333</v>
      </c>
      <c r="Z47">
        <v>0.19304999709129333</v>
      </c>
      <c r="AA47">
        <v>0.19304999709129333</v>
      </c>
      <c r="AB47">
        <v>0.19304999709129333</v>
      </c>
      <c r="AC47">
        <v>0.19230283796787262</v>
      </c>
      <c r="AD47">
        <v>0.18927207589149475</v>
      </c>
      <c r="AE47">
        <v>0.18437962234020233</v>
      </c>
      <c r="AF47">
        <v>0.17244654893875122</v>
      </c>
      <c r="AG47">
        <v>0.11698943376541138</v>
      </c>
      <c r="AH47">
        <v>0.14090777933597565</v>
      </c>
      <c r="AI47">
        <v>0.13566245138645172</v>
      </c>
      <c r="AJ47">
        <v>7.9240888357162476E-2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7.4715882539749146E-2</v>
      </c>
      <c r="AR47">
        <v>0.37779220938682556</v>
      </c>
      <c r="AS47">
        <v>0.86703747510910034</v>
      </c>
      <c r="AT47">
        <v>2.0603446960449219</v>
      </c>
      <c r="AU47">
        <v>7.6060571670532227</v>
      </c>
      <c r="AV47">
        <v>5.2142219543457031</v>
      </c>
      <c r="AW47">
        <v>2.8693773746490479</v>
      </c>
      <c r="AX47">
        <v>5.690455436706543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0.45484814047813416</v>
      </c>
      <c r="BI47">
        <v>9.8877601325511932E-2</v>
      </c>
      <c r="BJ47">
        <v>0.17857465147972107</v>
      </c>
      <c r="BK47">
        <v>0.16980898380279541</v>
      </c>
      <c r="BL47">
        <v>0</v>
      </c>
      <c r="BN47">
        <v>3.5278499126434326E-2</v>
      </c>
      <c r="BO47">
        <v>3.5278499126434326E-2</v>
      </c>
      <c r="BP47">
        <v>3.5279996693134308E-2</v>
      </c>
      <c r="BQ47">
        <v>3.5279974341392517E-2</v>
      </c>
      <c r="BR47">
        <v>3.5279996693134308E-2</v>
      </c>
      <c r="BS47">
        <v>3.5279735922813416E-2</v>
      </c>
      <c r="BT47">
        <v>2.0272175315767527E-3</v>
      </c>
      <c r="BU47">
        <v>-1.486743800342083E-2</v>
      </c>
      <c r="BV47">
        <v>-6.683880090713501E-2</v>
      </c>
      <c r="BW47">
        <v>-7.5102224946022034E-2</v>
      </c>
      <c r="BX47">
        <v>4.8074577003717422E-2</v>
      </c>
      <c r="BY47">
        <v>-2.5598837062716484E-2</v>
      </c>
      <c r="BZ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1.8108221292495728</v>
      </c>
      <c r="CH47">
        <v>4.5054478645324707</v>
      </c>
      <c r="CI47">
        <v>8.7399835586547852</v>
      </c>
      <c r="CJ47">
        <v>17.820436477661133</v>
      </c>
      <c r="CK47">
        <v>24.493209838867188</v>
      </c>
      <c r="CL47">
        <v>29.577688217163086</v>
      </c>
      <c r="CM47">
        <v>43.506278991699219</v>
      </c>
      <c r="CN47">
        <v>89.816459655761719</v>
      </c>
      <c r="CP47">
        <v>0</v>
      </c>
      <c r="CQ47">
        <v>0</v>
      </c>
      <c r="CR47">
        <v>0</v>
      </c>
      <c r="CS47">
        <v>0</v>
      </c>
      <c r="CT47">
        <v>-3.5278499126434326E-2</v>
      </c>
      <c r="CU47">
        <v>-0.87338685989379883</v>
      </c>
      <c r="CV47">
        <v>-0.88087832927703857</v>
      </c>
      <c r="CW47">
        <v>-0.91615688800811768</v>
      </c>
    </row>
    <row r="48" spans="6:253">
      <c r="F48">
        <v>45</v>
      </c>
      <c r="G48">
        <v>0.40234911441802979</v>
      </c>
      <c r="H48">
        <v>0.59765088558197021</v>
      </c>
      <c r="I48">
        <v>1</v>
      </c>
      <c r="J48">
        <v>0.40234911441802979</v>
      </c>
      <c r="K48">
        <v>0.59765088558197021</v>
      </c>
      <c r="L48">
        <v>0.61423212289810181</v>
      </c>
      <c r="M48">
        <v>0.73992139101028442</v>
      </c>
      <c r="N48">
        <v>0.73992139101028442</v>
      </c>
      <c r="O48">
        <v>0.73992139101028442</v>
      </c>
      <c r="P48">
        <v>0.38378113508224487</v>
      </c>
      <c r="Q48">
        <v>0.14959219098091125</v>
      </c>
      <c r="R48">
        <v>0.23418894410133362</v>
      </c>
      <c r="S48">
        <v>0.41885814070701599</v>
      </c>
      <c r="T48">
        <v>0.65572905540466309</v>
      </c>
      <c r="W48">
        <v>45</v>
      </c>
      <c r="X48">
        <v>0.19304999709129333</v>
      </c>
      <c r="Y48">
        <v>0.19304999709129333</v>
      </c>
      <c r="Z48">
        <v>0.19304999709129333</v>
      </c>
      <c r="AA48">
        <v>0.19304999709129333</v>
      </c>
      <c r="AB48">
        <v>0.19304999709129333</v>
      </c>
      <c r="AC48">
        <v>0.19202597439289093</v>
      </c>
      <c r="AD48">
        <v>0.18905100226402283</v>
      </c>
      <c r="AE48">
        <v>0.18378584086894989</v>
      </c>
      <c r="AF48">
        <v>0.1700667142868042</v>
      </c>
      <c r="AG48">
        <v>0.11765572428703308</v>
      </c>
      <c r="AH48">
        <v>0.13928972184658051</v>
      </c>
      <c r="AI48">
        <v>0.13432048261165619</v>
      </c>
      <c r="AJ48">
        <v>7.0863723754882813E-2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0.10240223258733749</v>
      </c>
      <c r="AR48">
        <v>0.39989957213401794</v>
      </c>
      <c r="AS48">
        <v>0.92641556262969971</v>
      </c>
      <c r="AT48">
        <v>2.298328161239624</v>
      </c>
      <c r="AU48">
        <v>7.5394277572631836</v>
      </c>
      <c r="AV48">
        <v>5.3760275840759277</v>
      </c>
      <c r="AW48">
        <v>2.9364757537841797</v>
      </c>
      <c r="AX48">
        <v>6.1093134880065918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0.44686257839202881</v>
      </c>
      <c r="BI48">
        <v>0.10292841494083405</v>
      </c>
      <c r="BJ48">
        <v>0.17427586019039154</v>
      </c>
      <c r="BK48">
        <v>0.16638776659965515</v>
      </c>
      <c r="BL48">
        <v>0</v>
      </c>
      <c r="BN48">
        <v>3.1255185604095459E-2</v>
      </c>
      <c r="BO48">
        <v>3.1255185604095459E-2</v>
      </c>
      <c r="BP48">
        <v>3.1255193054676056E-2</v>
      </c>
      <c r="BQ48">
        <v>3.1255174428224564E-2</v>
      </c>
      <c r="BR48">
        <v>3.1255193054676056E-2</v>
      </c>
      <c r="BS48">
        <v>3.1255301088094711E-2</v>
      </c>
      <c r="BT48">
        <v>3.5687517374753952E-3</v>
      </c>
      <c r="BU48">
        <v>-1.8539080396294594E-2</v>
      </c>
      <c r="BV48">
        <v>-7.791631668806076E-2</v>
      </c>
      <c r="BW48">
        <v>-7.5934678316116333E-2</v>
      </c>
      <c r="BX48">
        <v>4.5966703444719315E-2</v>
      </c>
      <c r="BY48">
        <v>-2.225155383348465E-2</v>
      </c>
      <c r="BZ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1.9323809146881104</v>
      </c>
      <c r="CH48">
        <v>4.6880636215209961</v>
      </c>
      <c r="CI48">
        <v>9.1698312759399414</v>
      </c>
      <c r="CJ48">
        <v>19.580282211303711</v>
      </c>
      <c r="CK48">
        <v>26.201923370361328</v>
      </c>
      <c r="CL48">
        <v>32.059608459472656</v>
      </c>
      <c r="CM48">
        <v>46.011341094970703</v>
      </c>
      <c r="CN48">
        <v>101.19441223144531</v>
      </c>
      <c r="CP48">
        <v>0</v>
      </c>
      <c r="CQ48">
        <v>0</v>
      </c>
      <c r="CR48">
        <v>0</v>
      </c>
      <c r="CS48">
        <v>0</v>
      </c>
      <c r="CT48">
        <v>-3.1255185604095459E-2</v>
      </c>
      <c r="CU48">
        <v>-0.92831254005432129</v>
      </c>
      <c r="CV48">
        <v>-0.95586013793945313</v>
      </c>
      <c r="CW48">
        <v>-0.98711526393890381</v>
      </c>
    </row>
    <row r="49" spans="6:101">
      <c r="F49">
        <v>46</v>
      </c>
      <c r="G49">
        <v>0.40357083082199097</v>
      </c>
      <c r="H49">
        <v>0.59642916917800903</v>
      </c>
      <c r="I49">
        <v>1</v>
      </c>
      <c r="J49">
        <v>0.40357083082199097</v>
      </c>
      <c r="K49">
        <v>0.59642916917800903</v>
      </c>
      <c r="L49">
        <v>0.48090970516204834</v>
      </c>
      <c r="M49">
        <v>0.7256159782409668</v>
      </c>
      <c r="N49">
        <v>0.7256159782409668</v>
      </c>
      <c r="O49">
        <v>0.7256159782409668</v>
      </c>
      <c r="P49">
        <v>0.29418984055519104</v>
      </c>
      <c r="Q49">
        <v>0.11268169432878494</v>
      </c>
      <c r="R49">
        <v>0.18150815367698669</v>
      </c>
      <c r="S49">
        <v>0.37184959650039673</v>
      </c>
      <c r="T49">
        <v>0.59897691011428833</v>
      </c>
      <c r="W49">
        <v>46</v>
      </c>
      <c r="X49">
        <v>0.19304999709129333</v>
      </c>
      <c r="Y49">
        <v>0.19304999709129333</v>
      </c>
      <c r="Z49">
        <v>0.19304999709129333</v>
      </c>
      <c r="AA49">
        <v>0.19304999709129333</v>
      </c>
      <c r="AB49">
        <v>0.19304999709129333</v>
      </c>
      <c r="AC49">
        <v>0.19178606569766998</v>
      </c>
      <c r="AD49">
        <v>0.1887877881526947</v>
      </c>
      <c r="AE49">
        <v>0.18311572074890137</v>
      </c>
      <c r="AF49">
        <v>0.16728182137012482</v>
      </c>
      <c r="AG49">
        <v>0.1181374117732048</v>
      </c>
      <c r="AH49">
        <v>0.13752357661724091</v>
      </c>
      <c r="AI49">
        <v>0.13257220387458801</v>
      </c>
      <c r="AJ49">
        <v>6.3426733016967773E-2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0.12639309465885162</v>
      </c>
      <c r="AR49">
        <v>0.42622101306915283</v>
      </c>
      <c r="AS49">
        <v>0.993427574634552</v>
      </c>
      <c r="AT49">
        <v>2.576817512512207</v>
      </c>
      <c r="AU49">
        <v>7.4912595748901367</v>
      </c>
      <c r="AV49">
        <v>5.5526418685913086</v>
      </c>
      <c r="AW49">
        <v>3.0238895416259766</v>
      </c>
      <c r="AX49">
        <v>6.4811630249023438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0.4383290708065033</v>
      </c>
      <c r="BI49">
        <v>0.10678692162036896</v>
      </c>
      <c r="BJ49">
        <v>0.16986271739006042</v>
      </c>
      <c r="BK49">
        <v>0.16166336834430695</v>
      </c>
      <c r="BL49">
        <v>0</v>
      </c>
      <c r="BN49">
        <v>2.7924776077270508E-2</v>
      </c>
      <c r="BO49">
        <v>2.7924776077270508E-2</v>
      </c>
      <c r="BP49">
        <v>2.7923291549086571E-2</v>
      </c>
      <c r="BQ49">
        <v>2.7923274785280228E-2</v>
      </c>
      <c r="BR49">
        <v>2.7923291549086571E-2</v>
      </c>
      <c r="BS49">
        <v>2.7923358604311943E-2</v>
      </c>
      <c r="BT49">
        <v>3.9327493868768215E-3</v>
      </c>
      <c r="BU49">
        <v>-2.2388659417629242E-2</v>
      </c>
      <c r="BV49">
        <v>-8.9401304721832275E-2</v>
      </c>
      <c r="BW49">
        <v>-7.6009936630725861E-2</v>
      </c>
      <c r="BX49">
        <v>4.3266948312520981E-2</v>
      </c>
      <c r="BY49">
        <v>-2.0236747339367867E-2</v>
      </c>
      <c r="BZ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2.0475320816040039</v>
      </c>
      <c r="CH49">
        <v>4.8883781433105469</v>
      </c>
      <c r="CI49">
        <v>9.6715154647827148</v>
      </c>
      <c r="CJ49">
        <v>21.762002944946289</v>
      </c>
      <c r="CK49">
        <v>28.408819198608398</v>
      </c>
      <c r="CL49">
        <v>34.820106506347656</v>
      </c>
      <c r="CM49">
        <v>47.970134735107422</v>
      </c>
      <c r="CN49">
        <v>112.64165496826172</v>
      </c>
      <c r="CP49">
        <v>0</v>
      </c>
      <c r="CQ49">
        <v>0</v>
      </c>
      <c r="CR49">
        <v>0</v>
      </c>
      <c r="CS49">
        <v>0</v>
      </c>
      <c r="CT49">
        <v>-2.7924776077270508E-2</v>
      </c>
      <c r="CU49">
        <v>-0.98350644111633301</v>
      </c>
      <c r="CV49">
        <v>-1.0377414226531982</v>
      </c>
      <c r="CW49">
        <v>-1.0656661987304688</v>
      </c>
    </row>
    <row r="50" spans="6:101">
      <c r="F50">
        <v>47</v>
      </c>
      <c r="G50">
        <v>0</v>
      </c>
      <c r="H50">
        <v>1</v>
      </c>
      <c r="I50">
        <v>1</v>
      </c>
      <c r="J50">
        <v>0</v>
      </c>
      <c r="K50">
        <v>1</v>
      </c>
      <c r="L50">
        <v>0.34677538275718689</v>
      </c>
      <c r="M50">
        <v>0.70877474546432495</v>
      </c>
      <c r="N50">
        <v>0.70877474546432495</v>
      </c>
      <c r="O50">
        <v>0.70877474546432495</v>
      </c>
      <c r="P50">
        <v>0.20717434585094452</v>
      </c>
      <c r="Q50">
        <v>7.9352691769599915E-2</v>
      </c>
      <c r="R50">
        <v>0.1278216540813446</v>
      </c>
      <c r="S50">
        <v>0.26979917287826538</v>
      </c>
      <c r="T50">
        <v>0.43459364771842957</v>
      </c>
      <c r="W50">
        <v>47</v>
      </c>
      <c r="X50">
        <v>0.19304999709129333</v>
      </c>
      <c r="Y50">
        <v>0.19304999709129333</v>
      </c>
      <c r="Z50">
        <v>0.19304999709129333</v>
      </c>
      <c r="AA50">
        <v>0.19304999709129333</v>
      </c>
      <c r="AB50">
        <v>0.19304999709129333</v>
      </c>
      <c r="AC50">
        <v>0.1915699690580368</v>
      </c>
      <c r="AD50">
        <v>0.18848825991153717</v>
      </c>
      <c r="AE50">
        <v>0.18236809968948364</v>
      </c>
      <c r="AF50">
        <v>0.16754370927810669</v>
      </c>
      <c r="AG50">
        <v>0.11928792297840118</v>
      </c>
      <c r="AH50">
        <v>0.13693036139011383</v>
      </c>
      <c r="AI50">
        <v>0.13295932114124298</v>
      </c>
      <c r="AJ50">
        <v>5.8030750602483749E-2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0.14800275862216949</v>
      </c>
      <c r="AR50">
        <v>0.45617380738258362</v>
      </c>
      <c r="AS50">
        <v>1.0681896209716797</v>
      </c>
      <c r="AT50">
        <v>2.550628662109375</v>
      </c>
      <c r="AU50">
        <v>7.3762078285217285</v>
      </c>
      <c r="AV50">
        <v>5.6119637489318848</v>
      </c>
      <c r="AW50">
        <v>3.0045340061187744</v>
      </c>
      <c r="AX50">
        <v>6.7509622573852539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0.42890438437461853</v>
      </c>
      <c r="BI50">
        <v>0.11030630022287369</v>
      </c>
      <c r="BJ50">
        <v>0.16517136991024017</v>
      </c>
      <c r="BK50">
        <v>0.15550854802131653</v>
      </c>
      <c r="BL50">
        <v>0</v>
      </c>
      <c r="BN50">
        <v>2.504885196685791E-2</v>
      </c>
      <c r="BO50">
        <v>2.504885196685791E-2</v>
      </c>
      <c r="BP50">
        <v>2.5050347670912743E-2</v>
      </c>
      <c r="BQ50">
        <v>2.5050332769751549E-2</v>
      </c>
      <c r="BR50">
        <v>2.5050347670912743E-2</v>
      </c>
      <c r="BS50">
        <v>2.5050034746527672E-2</v>
      </c>
      <c r="BT50">
        <v>3.440511180087924E-3</v>
      </c>
      <c r="BU50">
        <v>-2.6511598378419876E-2</v>
      </c>
      <c r="BV50">
        <v>-0.10127373039722443</v>
      </c>
      <c r="BW50">
        <v>-7.5084909796714783E-2</v>
      </c>
      <c r="BX50">
        <v>3.9966370910406113E-2</v>
      </c>
      <c r="BY50">
        <v>-1.9355779513716698E-2</v>
      </c>
      <c r="BZ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2.1596503257751465</v>
      </c>
      <c r="CH50">
        <v>5.108884334564209</v>
      </c>
      <c r="CI50">
        <v>10.255117416381836</v>
      </c>
      <c r="CJ50">
        <v>25.940708160400391</v>
      </c>
      <c r="CK50">
        <v>32.462673187255859</v>
      </c>
      <c r="CL50">
        <v>39.060508728027344</v>
      </c>
      <c r="CM50">
        <v>52.90228271484375</v>
      </c>
      <c r="CN50">
        <v>120.94731140136719</v>
      </c>
      <c r="CP50">
        <v>0</v>
      </c>
      <c r="CQ50">
        <v>0</v>
      </c>
      <c r="CR50">
        <v>0</v>
      </c>
      <c r="CS50">
        <v>0</v>
      </c>
      <c r="CT50">
        <v>-2.504885196685791E-2</v>
      </c>
      <c r="CU50">
        <v>-0.29483437538146973</v>
      </c>
      <c r="CV50">
        <v>-0.26979917287826538</v>
      </c>
      <c r="CW50">
        <v>-0.29484802484512329</v>
      </c>
    </row>
    <row r="51" spans="6:101">
      <c r="F51">
        <v>48</v>
      </c>
      <c r="G51">
        <v>0</v>
      </c>
      <c r="H51">
        <v>1</v>
      </c>
      <c r="I51">
        <v>1</v>
      </c>
      <c r="J51">
        <v>0</v>
      </c>
      <c r="K51">
        <v>1</v>
      </c>
      <c r="L51">
        <v>0.24945296347141266</v>
      </c>
      <c r="M51">
        <v>0.68876773118972778</v>
      </c>
      <c r="N51">
        <v>0.68876773118972778</v>
      </c>
      <c r="O51">
        <v>0.68876773118972778</v>
      </c>
      <c r="P51">
        <v>0.14338904619216919</v>
      </c>
      <c r="Q51">
        <v>5.4921399801969528E-2</v>
      </c>
      <c r="R51">
        <v>8.8467642664909363E-2</v>
      </c>
      <c r="S51">
        <v>0.19771704077720642</v>
      </c>
      <c r="T51">
        <v>0.31848350167274475</v>
      </c>
      <c r="W51">
        <v>48</v>
      </c>
      <c r="X51">
        <v>0.19304999709129333</v>
      </c>
      <c r="Y51">
        <v>0.19304999709129333</v>
      </c>
      <c r="Z51">
        <v>0.19304999709129333</v>
      </c>
      <c r="AA51">
        <v>0.19304999709129333</v>
      </c>
      <c r="AB51">
        <v>0.19304999709129333</v>
      </c>
      <c r="AC51">
        <v>0.19136829674243927</v>
      </c>
      <c r="AD51">
        <v>0.18815575540065765</v>
      </c>
      <c r="AE51">
        <v>0.1817358136177063</v>
      </c>
      <c r="AF51">
        <v>0.16770830750465393</v>
      </c>
      <c r="AG51">
        <v>0.12044673413038254</v>
      </c>
      <c r="AH51">
        <v>0.13639864325523376</v>
      </c>
      <c r="AI51">
        <v>0.13325940072536469</v>
      </c>
      <c r="AJ51">
        <v>5.4076410830020905E-2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0.16816997528076172</v>
      </c>
      <c r="AR51">
        <v>0.48942428827285767</v>
      </c>
      <c r="AS51">
        <v>1.1314182281494141</v>
      </c>
      <c r="AT51">
        <v>2.5341687202453613</v>
      </c>
      <c r="AU51">
        <v>7.2603268623352051</v>
      </c>
      <c r="AV51">
        <v>5.665135383605957</v>
      </c>
      <c r="AW51">
        <v>2.9895298480987549</v>
      </c>
      <c r="AX51">
        <v>6.9486794471740723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0.42766359448432922</v>
      </c>
      <c r="BI51">
        <v>0.11472491919994354</v>
      </c>
      <c r="BJ51">
        <v>0.16291342675685883</v>
      </c>
      <c r="BK51">
        <v>0.15687137842178345</v>
      </c>
      <c r="BL51">
        <v>0</v>
      </c>
      <c r="BN51">
        <v>2.2470951080322266E-2</v>
      </c>
      <c r="BO51">
        <v>2.2470951080322266E-2</v>
      </c>
      <c r="BP51">
        <v>2.2472446784377098E-2</v>
      </c>
      <c r="BQ51">
        <v>2.2472433745861053E-2</v>
      </c>
      <c r="BR51">
        <v>2.2472446784377098E-2</v>
      </c>
      <c r="BS51">
        <v>2.2473044693470001E-2</v>
      </c>
      <c r="BT51">
        <v>2.3045146372169256E-3</v>
      </c>
      <c r="BU51">
        <v>-3.0945669859647751E-2</v>
      </c>
      <c r="BV51">
        <v>-9.4173446297645569E-2</v>
      </c>
      <c r="BW51">
        <v>-7.7713645994663239E-2</v>
      </c>
      <c r="BX51">
        <v>3.8167919963598251E-2</v>
      </c>
      <c r="BY51">
        <v>-1.5004172921180725E-2</v>
      </c>
      <c r="BZ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2.271540641784668</v>
      </c>
      <c r="CH51">
        <v>5.3526706695556641</v>
      </c>
      <c r="CI51">
        <v>11.01126766204834</v>
      </c>
      <c r="CJ51">
        <v>30.531120300292969</v>
      </c>
      <c r="CK51">
        <v>36.912147521972656</v>
      </c>
      <c r="CL51">
        <v>43.478458404541016</v>
      </c>
      <c r="CM51">
        <v>57.933139801025391</v>
      </c>
      <c r="CN51">
        <v>127.03395080566406</v>
      </c>
      <c r="CP51">
        <v>0</v>
      </c>
      <c r="CQ51">
        <v>0</v>
      </c>
      <c r="CR51">
        <v>0</v>
      </c>
      <c r="CS51">
        <v>0</v>
      </c>
      <c r="CT51">
        <v>-2.2470951080322266E-2</v>
      </c>
      <c r="CU51">
        <v>-0.22023916244506836</v>
      </c>
      <c r="CV51">
        <v>-0.19771704077720642</v>
      </c>
      <c r="CW51">
        <v>-0.22018799185752869</v>
      </c>
    </row>
    <row r="52" spans="6:101">
      <c r="F52">
        <v>49</v>
      </c>
      <c r="G52">
        <v>0</v>
      </c>
      <c r="H52">
        <v>1</v>
      </c>
      <c r="I52">
        <v>1</v>
      </c>
      <c r="J52">
        <v>0</v>
      </c>
      <c r="K52">
        <v>1</v>
      </c>
      <c r="L52">
        <v>0.1781320720911026</v>
      </c>
      <c r="M52">
        <v>0.66971027851104736</v>
      </c>
      <c r="N52">
        <v>0.66971027851104736</v>
      </c>
      <c r="O52">
        <v>0.66971027851104736</v>
      </c>
      <c r="P52">
        <v>9.8910115659236908E-2</v>
      </c>
      <c r="Q52">
        <v>3.7884917110204697E-2</v>
      </c>
      <c r="R52">
        <v>6.1025198549032211E-2</v>
      </c>
      <c r="S52">
        <v>0.13638569414615631</v>
      </c>
      <c r="T52">
        <v>0.2196907103061676</v>
      </c>
      <c r="W52">
        <v>49</v>
      </c>
      <c r="X52">
        <v>0.19304999709129333</v>
      </c>
      <c r="Y52">
        <v>0.19304999709129333</v>
      </c>
      <c r="Z52">
        <v>0.19304999709129333</v>
      </c>
      <c r="AA52">
        <v>0.19304999709129333</v>
      </c>
      <c r="AB52">
        <v>0.19304999709129333</v>
      </c>
      <c r="AC52">
        <v>0.19117419421672821</v>
      </c>
      <c r="AD52">
        <v>0.18781054019927979</v>
      </c>
      <c r="AE52">
        <v>0.18118990957736969</v>
      </c>
      <c r="AF52">
        <v>0.16779014468193054</v>
      </c>
      <c r="AG52">
        <v>0.12161058932542801</v>
      </c>
      <c r="AH52">
        <v>0.13592381775379181</v>
      </c>
      <c r="AI52">
        <v>0.1334865540266037</v>
      </c>
      <c r="AJ52">
        <v>5.1348697394132614E-2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0.18758022785186768</v>
      </c>
      <c r="AR52">
        <v>0.52394586801528931</v>
      </c>
      <c r="AS52">
        <v>1.1860086917877197</v>
      </c>
      <c r="AT52">
        <v>2.5259850025177002</v>
      </c>
      <c r="AU52">
        <v>7.1439414024353027</v>
      </c>
      <c r="AV52">
        <v>5.712618350982666</v>
      </c>
      <c r="AW52">
        <v>2.9781720638275146</v>
      </c>
      <c r="AX52">
        <v>7.0850648880004883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0.42587295174598694</v>
      </c>
      <c r="BI52">
        <v>0.11919182538986206</v>
      </c>
      <c r="BJ52">
        <v>0.16092658042907715</v>
      </c>
      <c r="BK52">
        <v>0.15792782604694366</v>
      </c>
      <c r="BL52">
        <v>0</v>
      </c>
      <c r="BN52">
        <v>2.0079314708709717E-2</v>
      </c>
      <c r="BO52">
        <v>2.0079314708709717E-2</v>
      </c>
      <c r="BP52">
        <v>2.007782831788063E-2</v>
      </c>
      <c r="BQ52">
        <v>2.0077817142009735E-2</v>
      </c>
      <c r="BR52">
        <v>2.007782831788063E-2</v>
      </c>
      <c r="BS52">
        <v>2.0077913999557495E-2</v>
      </c>
      <c r="BT52">
        <v>6.6789129050448537E-4</v>
      </c>
      <c r="BU52">
        <v>-3.3854562789201736E-2</v>
      </c>
      <c r="BV52">
        <v>-8.8443763554096222E-2</v>
      </c>
      <c r="BW52">
        <v>-8.026045560836792E-2</v>
      </c>
      <c r="BX52">
        <v>3.6124754697084427E-2</v>
      </c>
      <c r="BY52">
        <v>-1.1357318609952927E-2</v>
      </c>
      <c r="BZ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2.3857522010803223</v>
      </c>
      <c r="CH52">
        <v>5.6308021545410156</v>
      </c>
      <c r="CI52">
        <v>11.881330490112305</v>
      </c>
      <c r="CJ52">
        <v>35.284183502197266</v>
      </c>
      <c r="CK52">
        <v>41.45758056640625</v>
      </c>
      <c r="CL52">
        <v>47.817832946777344</v>
      </c>
      <c r="CM52">
        <v>62.629844665527344</v>
      </c>
      <c r="CN52">
        <v>131.23252868652344</v>
      </c>
      <c r="CP52">
        <v>0</v>
      </c>
      <c r="CQ52">
        <v>0</v>
      </c>
      <c r="CR52">
        <v>0</v>
      </c>
      <c r="CS52">
        <v>0</v>
      </c>
      <c r="CT52">
        <v>-2.0079314708709717E-2</v>
      </c>
      <c r="CU52">
        <v>-0.156402587890625</v>
      </c>
      <c r="CV52">
        <v>-0.13638569414615631</v>
      </c>
      <c r="CW52">
        <v>-0.15646500885486603</v>
      </c>
    </row>
    <row r="53" spans="6:101">
      <c r="F53">
        <v>50</v>
      </c>
      <c r="G53">
        <v>0</v>
      </c>
      <c r="H53">
        <v>1</v>
      </c>
      <c r="I53">
        <v>1</v>
      </c>
      <c r="J53">
        <v>0</v>
      </c>
      <c r="K53">
        <v>1</v>
      </c>
      <c r="L53">
        <v>0.12893465161323547</v>
      </c>
      <c r="M53">
        <v>0.64673423767089844</v>
      </c>
      <c r="N53">
        <v>0.64673423767089844</v>
      </c>
      <c r="O53">
        <v>0.64673423767089844</v>
      </c>
      <c r="P53">
        <v>6.8013831973075867E-2</v>
      </c>
      <c r="Q53">
        <v>2.605091966688633E-2</v>
      </c>
      <c r="R53">
        <v>4.1962910443544388E-2</v>
      </c>
      <c r="S53">
        <v>8.3362944424152374E-2</v>
      </c>
      <c r="T53">
        <v>0.13428132236003876</v>
      </c>
      <c r="W53">
        <v>50</v>
      </c>
      <c r="X53">
        <v>0.19304999709129333</v>
      </c>
      <c r="Y53">
        <v>0.19304999709129333</v>
      </c>
      <c r="Z53">
        <v>0.19304999709129333</v>
      </c>
      <c r="AA53">
        <v>0.19304999709129333</v>
      </c>
      <c r="AB53">
        <v>0.19304999709129333</v>
      </c>
      <c r="AC53">
        <v>0.19098471105098724</v>
      </c>
      <c r="AD53">
        <v>0.18746457993984222</v>
      </c>
      <c r="AE53">
        <v>0.18070916831493378</v>
      </c>
      <c r="AF53">
        <v>0.16780149936676025</v>
      </c>
      <c r="AG53">
        <v>0.1227760910987854</v>
      </c>
      <c r="AH53">
        <v>0.13550209999084473</v>
      </c>
      <c r="AI53">
        <v>0.13365301489830017</v>
      </c>
      <c r="AJ53">
        <v>4.9681439995765686E-2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0.20652854442596436</v>
      </c>
      <c r="AR53">
        <v>0.55854183435440063</v>
      </c>
      <c r="AS53">
        <v>1.234082818031311</v>
      </c>
      <c r="AT53">
        <v>2.5248496532440186</v>
      </c>
      <c r="AU53">
        <v>7.0273914337158203</v>
      </c>
      <c r="AV53">
        <v>5.7547898292541504</v>
      </c>
      <c r="AW53">
        <v>2.9698491096496582</v>
      </c>
      <c r="AX53">
        <v>7.1684279441833496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0.423614501953125</v>
      </c>
      <c r="BI53">
        <v>0.12369167059659958</v>
      </c>
      <c r="BJ53">
        <v>0.1591833084821701</v>
      </c>
      <c r="BK53">
        <v>0.15872751176357269</v>
      </c>
      <c r="BL53">
        <v>0</v>
      </c>
      <c r="BN53">
        <v>1.7780810594558716E-2</v>
      </c>
      <c r="BO53">
        <v>1.7780810594558716E-2</v>
      </c>
      <c r="BP53">
        <v>1.7781559377908707E-2</v>
      </c>
      <c r="BQ53">
        <v>1.7781548202037811E-2</v>
      </c>
      <c r="BR53">
        <v>1.7781559377908707E-2</v>
      </c>
      <c r="BS53">
        <v>1.7781667411327362E-2</v>
      </c>
      <c r="BT53">
        <v>-1.1670097010210156E-3</v>
      </c>
      <c r="BU53">
        <v>-3.5762488842010498E-2</v>
      </c>
      <c r="BV53">
        <v>-8.3836957812309265E-2</v>
      </c>
      <c r="BW53">
        <v>-8.2700841128826141E-2</v>
      </c>
      <c r="BX53">
        <v>3.3849459141492844E-2</v>
      </c>
      <c r="BY53">
        <v>-8.3229020237922668E-3</v>
      </c>
      <c r="BZ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2.5054171085357666</v>
      </c>
      <c r="CH53">
        <v>5.9460263252258301</v>
      </c>
      <c r="CI53">
        <v>12.799378395080566</v>
      </c>
      <c r="CJ53">
        <v>39.548236846923828</v>
      </c>
      <c r="CK53">
        <v>45.533222198486328</v>
      </c>
      <c r="CL53">
        <v>51.619987487792969</v>
      </c>
      <c r="CM53">
        <v>66.377227783203125</v>
      </c>
      <c r="CN53">
        <v>133.798828125</v>
      </c>
      <c r="CP53">
        <v>0</v>
      </c>
      <c r="CQ53">
        <v>0</v>
      </c>
      <c r="CR53">
        <v>0</v>
      </c>
      <c r="CS53">
        <v>0</v>
      </c>
      <c r="CT53">
        <v>-1.7780810594558716E-2</v>
      </c>
      <c r="CU53">
        <v>-0.10114908218383789</v>
      </c>
      <c r="CV53">
        <v>-8.3362944424152374E-2</v>
      </c>
      <c r="CW53">
        <v>-0.10114375501871109</v>
      </c>
    </row>
    <row r="54" spans="6:101">
      <c r="F54">
        <v>51</v>
      </c>
      <c r="G54">
        <v>0</v>
      </c>
      <c r="H54">
        <v>1</v>
      </c>
      <c r="I54">
        <v>1</v>
      </c>
      <c r="J54">
        <v>0</v>
      </c>
      <c r="K54">
        <v>0</v>
      </c>
      <c r="L54">
        <v>8.0119632184505463E-2</v>
      </c>
      <c r="M54">
        <v>0.72442054748535156</v>
      </c>
      <c r="N54">
        <v>0.72442054748535156</v>
      </c>
      <c r="O54">
        <v>0.72442054748535156</v>
      </c>
      <c r="P54">
        <v>5.9895336627960205E-2</v>
      </c>
      <c r="Q54">
        <v>0</v>
      </c>
      <c r="R54">
        <v>5.9895336627960205E-2</v>
      </c>
      <c r="S54">
        <v>0</v>
      </c>
      <c r="T54">
        <v>0.14973834156990051</v>
      </c>
      <c r="W54">
        <v>51</v>
      </c>
      <c r="X54">
        <v>0.19304999709129333</v>
      </c>
      <c r="Y54">
        <v>0.19304999709129333</v>
      </c>
      <c r="Z54">
        <v>0.19304999709129333</v>
      </c>
      <c r="AA54">
        <v>0.19304999709129333</v>
      </c>
      <c r="AB54">
        <v>0.19304999709129333</v>
      </c>
      <c r="AC54">
        <v>0.19098471105098724</v>
      </c>
      <c r="AD54">
        <v>0.18746457993984222</v>
      </c>
      <c r="AE54">
        <v>0.18070916831493378</v>
      </c>
      <c r="AF54">
        <v>0.16780149936676025</v>
      </c>
      <c r="AG54">
        <v>0.1227760910987854</v>
      </c>
      <c r="AH54">
        <v>0.13550209999084473</v>
      </c>
      <c r="AI54">
        <v>0.13365301489830017</v>
      </c>
      <c r="AJ54">
        <v>4.9681439995765686E-2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-262.13055419921875</v>
      </c>
      <c r="CV54">
        <v>0</v>
      </c>
      <c r="CW54">
        <v>0</v>
      </c>
    </row>
    <row r="55" spans="6:101">
      <c r="F55">
        <v>52</v>
      </c>
      <c r="G55">
        <v>0</v>
      </c>
      <c r="H55">
        <v>1</v>
      </c>
      <c r="I55">
        <v>1</v>
      </c>
      <c r="J55">
        <v>0</v>
      </c>
      <c r="K55">
        <v>0</v>
      </c>
      <c r="L55">
        <v>1</v>
      </c>
      <c r="M55">
        <v>0.71471589803695679</v>
      </c>
      <c r="N55">
        <v>0.71471589803695679</v>
      </c>
      <c r="O55">
        <v>0.71471589803695679</v>
      </c>
      <c r="P55">
        <v>0.71615540981292725</v>
      </c>
      <c r="Q55">
        <v>0</v>
      </c>
      <c r="R55">
        <v>0.71615540981292725</v>
      </c>
      <c r="S55">
        <v>0</v>
      </c>
      <c r="T55">
        <v>1.7187730073928833</v>
      </c>
      <c r="W55">
        <v>52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</row>
    <row r="56" spans="6:101">
      <c r="F56">
        <v>53</v>
      </c>
      <c r="G56">
        <v>0</v>
      </c>
      <c r="H56">
        <v>1</v>
      </c>
      <c r="I56">
        <v>1</v>
      </c>
      <c r="J56">
        <v>0</v>
      </c>
      <c r="K56">
        <v>0</v>
      </c>
      <c r="L56">
        <v>1</v>
      </c>
      <c r="M56">
        <v>0.97780060768127441</v>
      </c>
      <c r="N56">
        <v>0.97780060768127441</v>
      </c>
      <c r="O56">
        <v>0.97780060768127441</v>
      </c>
      <c r="P56">
        <v>1.0042626857757568</v>
      </c>
      <c r="Q56">
        <v>0</v>
      </c>
      <c r="R56">
        <v>1.0042626857757568</v>
      </c>
      <c r="S56">
        <v>0</v>
      </c>
      <c r="T56">
        <v>1.0042626857757568</v>
      </c>
      <c r="W56">
        <v>53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</row>
    <row r="57" spans="6:101">
      <c r="F57">
        <v>54</v>
      </c>
      <c r="G57">
        <v>0</v>
      </c>
      <c r="H57">
        <v>1</v>
      </c>
      <c r="I57">
        <v>1</v>
      </c>
      <c r="J57">
        <v>0</v>
      </c>
      <c r="K57">
        <v>0</v>
      </c>
      <c r="L57">
        <v>1</v>
      </c>
      <c r="M57">
        <v>0.95999699831008911</v>
      </c>
      <c r="N57">
        <v>0.95999699831008911</v>
      </c>
      <c r="O57">
        <v>0.95999699831008911</v>
      </c>
      <c r="P57">
        <v>1.0238780975341797</v>
      </c>
      <c r="Q57">
        <v>0</v>
      </c>
      <c r="R57">
        <v>1.0238780975341797</v>
      </c>
      <c r="S57">
        <v>0</v>
      </c>
      <c r="T57">
        <v>2.5596952438354492</v>
      </c>
      <c r="W57">
        <v>54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</row>
    <row r="58" spans="6:101">
      <c r="F58">
        <v>55</v>
      </c>
      <c r="G58">
        <v>0</v>
      </c>
      <c r="H58">
        <v>1</v>
      </c>
      <c r="I58">
        <v>1</v>
      </c>
      <c r="J58">
        <v>0</v>
      </c>
      <c r="K58">
        <v>0</v>
      </c>
      <c r="L58">
        <v>1</v>
      </c>
      <c r="M58">
        <v>0.9469725489616394</v>
      </c>
      <c r="N58">
        <v>0.9469725489616394</v>
      </c>
      <c r="O58">
        <v>0.9469725489616394</v>
      </c>
      <c r="P58">
        <v>1.0037875175476074</v>
      </c>
      <c r="Q58">
        <v>0</v>
      </c>
      <c r="R58">
        <v>1.0037875175476074</v>
      </c>
      <c r="S58">
        <v>0</v>
      </c>
      <c r="T58">
        <v>2.5094687938690186</v>
      </c>
      <c r="W58">
        <v>55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</row>
    <row r="59" spans="6:101">
      <c r="F59">
        <v>56</v>
      </c>
      <c r="G59">
        <v>0</v>
      </c>
      <c r="H59">
        <v>1</v>
      </c>
      <c r="I59">
        <v>1</v>
      </c>
      <c r="J59">
        <v>0</v>
      </c>
      <c r="K59">
        <v>0</v>
      </c>
      <c r="L59">
        <v>1</v>
      </c>
      <c r="M59">
        <v>0.94030404090881348</v>
      </c>
      <c r="N59">
        <v>0.94030404090881348</v>
      </c>
      <c r="O59">
        <v>0.94030404090881348</v>
      </c>
      <c r="P59">
        <v>1.0354366302490234</v>
      </c>
      <c r="Q59">
        <v>0</v>
      </c>
      <c r="R59">
        <v>1.0354366302490234</v>
      </c>
      <c r="S59">
        <v>0</v>
      </c>
      <c r="T59">
        <v>4.0382027626037598</v>
      </c>
      <c r="W59">
        <v>56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</row>
    <row r="60" spans="6:101">
      <c r="F60">
        <v>57</v>
      </c>
      <c r="G60">
        <v>0</v>
      </c>
      <c r="H60">
        <v>1</v>
      </c>
      <c r="I60">
        <v>1</v>
      </c>
      <c r="J60">
        <v>0</v>
      </c>
      <c r="K60">
        <v>0</v>
      </c>
      <c r="L60">
        <v>0.75545662641525269</v>
      </c>
      <c r="M60">
        <v>0.93017774820327759</v>
      </c>
      <c r="N60">
        <v>0.93017774820327759</v>
      </c>
      <c r="O60">
        <v>0.93017774820327759</v>
      </c>
      <c r="P60">
        <v>0.73948657512664795</v>
      </c>
      <c r="Q60">
        <v>0</v>
      </c>
      <c r="R60">
        <v>0.73948657512664795</v>
      </c>
      <c r="S60">
        <v>0</v>
      </c>
      <c r="T60">
        <v>2.2924082279205322</v>
      </c>
      <c r="W60">
        <v>57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</row>
    <row r="61" spans="6:101">
      <c r="F61">
        <v>58</v>
      </c>
      <c r="G61">
        <v>0</v>
      </c>
      <c r="H61">
        <v>1</v>
      </c>
      <c r="I61">
        <v>1</v>
      </c>
      <c r="J61">
        <v>0</v>
      </c>
      <c r="K61">
        <v>0</v>
      </c>
      <c r="L61">
        <v>0.52484214305877686</v>
      </c>
      <c r="M61">
        <v>0.92668277025222778</v>
      </c>
      <c r="N61">
        <v>0.92668277025222778</v>
      </c>
      <c r="O61">
        <v>0.92668277025222778</v>
      </c>
      <c r="P61">
        <v>0.52388298511505127</v>
      </c>
      <c r="Q61">
        <v>0</v>
      </c>
      <c r="R61">
        <v>0.52388298511505127</v>
      </c>
      <c r="S61">
        <v>0</v>
      </c>
      <c r="T61">
        <v>1.8335905075073242</v>
      </c>
      <c r="W61">
        <v>58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</row>
    <row r="62" spans="6:101">
      <c r="F62">
        <v>59</v>
      </c>
      <c r="G62">
        <v>0</v>
      </c>
      <c r="H62">
        <v>1</v>
      </c>
      <c r="I62">
        <v>1</v>
      </c>
      <c r="J62">
        <v>0</v>
      </c>
      <c r="K62">
        <v>0</v>
      </c>
      <c r="L62">
        <v>0.32951292395591736</v>
      </c>
      <c r="M62">
        <v>0.48953485488891602</v>
      </c>
      <c r="N62">
        <v>0.48953485488891602</v>
      </c>
      <c r="O62">
        <v>0.48953485488891602</v>
      </c>
      <c r="P62">
        <v>0.15971335768699646</v>
      </c>
      <c r="Q62">
        <v>0</v>
      </c>
      <c r="R62">
        <v>0.15971335768699646</v>
      </c>
      <c r="S62">
        <v>0</v>
      </c>
      <c r="T62">
        <v>0.39928340911865234</v>
      </c>
      <c r="W62">
        <v>59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</row>
    <row r="63" spans="6:101">
      <c r="F63">
        <v>60</v>
      </c>
      <c r="G63">
        <v>0</v>
      </c>
      <c r="H63">
        <v>1</v>
      </c>
      <c r="I63">
        <v>1</v>
      </c>
      <c r="J63">
        <v>0</v>
      </c>
      <c r="K63">
        <v>0</v>
      </c>
      <c r="L63">
        <v>0.45499899983406067</v>
      </c>
      <c r="M63">
        <v>0.99148935079574585</v>
      </c>
      <c r="N63">
        <v>0.99148935079574585</v>
      </c>
      <c r="O63">
        <v>0.99148935079574585</v>
      </c>
      <c r="P63">
        <v>0.49060693383216858</v>
      </c>
      <c r="Q63">
        <v>0</v>
      </c>
      <c r="R63">
        <v>0.49060693383216858</v>
      </c>
      <c r="S63">
        <v>0</v>
      </c>
      <c r="T63">
        <v>1.5208814144134521</v>
      </c>
      <c r="W63">
        <v>60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</row>
    <row r="64" spans="6:101">
      <c r="F64">
        <v>61</v>
      </c>
      <c r="G64">
        <v>0</v>
      </c>
      <c r="H64">
        <v>1</v>
      </c>
      <c r="I64">
        <v>1</v>
      </c>
      <c r="J64">
        <v>0</v>
      </c>
      <c r="K64">
        <v>0</v>
      </c>
      <c r="L64">
        <v>0.284706711769104</v>
      </c>
      <c r="M64">
        <v>0.9828031063079834</v>
      </c>
      <c r="N64">
        <v>0.9828031063079834</v>
      </c>
      <c r="O64">
        <v>0.9828031063079834</v>
      </c>
      <c r="P64">
        <v>0.30735689401626587</v>
      </c>
      <c r="Q64">
        <v>0</v>
      </c>
      <c r="R64">
        <v>0.30735689401626587</v>
      </c>
      <c r="S64">
        <v>0</v>
      </c>
      <c r="T64">
        <v>1.1064847707748413</v>
      </c>
      <c r="W64">
        <v>61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</row>
    <row r="65" spans="6:101">
      <c r="F65">
        <v>62</v>
      </c>
      <c r="G65">
        <v>0</v>
      </c>
      <c r="H65">
        <v>1</v>
      </c>
      <c r="I65">
        <v>1</v>
      </c>
      <c r="J65">
        <v>0</v>
      </c>
      <c r="K65">
        <v>0</v>
      </c>
      <c r="L65">
        <v>0.16081412136554718</v>
      </c>
      <c r="M65">
        <v>0.97623211145401001</v>
      </c>
      <c r="N65">
        <v>0.97623211145401001</v>
      </c>
      <c r="O65">
        <v>0.97623211145401001</v>
      </c>
      <c r="P65">
        <v>0.17053620517253876</v>
      </c>
      <c r="Q65">
        <v>0</v>
      </c>
      <c r="R65">
        <v>0.17053620517253876</v>
      </c>
      <c r="S65">
        <v>0</v>
      </c>
      <c r="T65">
        <v>0.69919842481613159</v>
      </c>
      <c r="W65">
        <v>62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</row>
    <row r="66" spans="6:101">
      <c r="F66">
        <v>63</v>
      </c>
      <c r="G66">
        <v>0</v>
      </c>
      <c r="H66">
        <v>1</v>
      </c>
      <c r="I66">
        <v>1</v>
      </c>
      <c r="J66">
        <v>0</v>
      </c>
      <c r="K66">
        <v>0</v>
      </c>
      <c r="L66">
        <v>8.2525156438350677E-2</v>
      </c>
      <c r="M66">
        <v>0.97132366895675659</v>
      </c>
      <c r="N66">
        <v>0.97132366895675659</v>
      </c>
      <c r="O66">
        <v>0.97132366895675659</v>
      </c>
      <c r="P66">
        <v>8.7287344038486481E-2</v>
      </c>
      <c r="Q66">
        <v>0</v>
      </c>
      <c r="R66">
        <v>8.7287344038486481E-2</v>
      </c>
      <c r="S66">
        <v>0</v>
      </c>
      <c r="T66">
        <v>0.36660683155059814</v>
      </c>
      <c r="W66">
        <v>63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</row>
    <row r="67" spans="6:101">
      <c r="F67">
        <v>64</v>
      </c>
      <c r="G67">
        <v>0</v>
      </c>
      <c r="H67">
        <v>1</v>
      </c>
      <c r="I67">
        <v>1</v>
      </c>
      <c r="J67">
        <v>0</v>
      </c>
      <c r="K67">
        <v>0</v>
      </c>
      <c r="L67">
        <v>4.147636890411377E-2</v>
      </c>
      <c r="M67">
        <v>0.96637505292892456</v>
      </c>
      <c r="N67">
        <v>0.96637505292892456</v>
      </c>
      <c r="O67">
        <v>0.96637505292892456</v>
      </c>
      <c r="P67">
        <v>4.2765777558088303E-2</v>
      </c>
      <c r="Q67">
        <v>0</v>
      </c>
      <c r="R67">
        <v>4.2765777558088303E-2</v>
      </c>
      <c r="S67">
        <v>0</v>
      </c>
      <c r="T67">
        <v>0.15395680069923401</v>
      </c>
      <c r="W67">
        <v>64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</row>
    <row r="68" spans="6:101">
      <c r="F68">
        <v>65</v>
      </c>
      <c r="G68">
        <v>0</v>
      </c>
      <c r="H68">
        <v>1</v>
      </c>
      <c r="I68">
        <v>1</v>
      </c>
      <c r="J68">
        <v>0</v>
      </c>
      <c r="K68">
        <v>0</v>
      </c>
      <c r="L68">
        <v>2.4237880483269691E-2</v>
      </c>
      <c r="M68">
        <v>0.36406084895133972</v>
      </c>
      <c r="N68">
        <v>0.36406084895133972</v>
      </c>
      <c r="O68">
        <v>0.36406084895133972</v>
      </c>
      <c r="P68">
        <v>8.3775995299220085E-3</v>
      </c>
      <c r="Q68">
        <v>0</v>
      </c>
      <c r="R68">
        <v>8.3775995299220085E-3</v>
      </c>
      <c r="S68">
        <v>0</v>
      </c>
      <c r="T68">
        <v>3.5185918211936951E-2</v>
      </c>
      <c r="W68">
        <v>65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</row>
    <row r="69" spans="6:101">
      <c r="F69">
        <v>66</v>
      </c>
      <c r="G69">
        <v>0</v>
      </c>
      <c r="H69">
        <v>1</v>
      </c>
      <c r="I69">
        <v>1</v>
      </c>
      <c r="J69">
        <v>0</v>
      </c>
      <c r="K69">
        <v>0</v>
      </c>
      <c r="L69">
        <v>7.7402621507644653E-2</v>
      </c>
      <c r="M69">
        <v>0.37821882963180542</v>
      </c>
      <c r="N69">
        <v>0.37821882963180542</v>
      </c>
      <c r="O69">
        <v>0.37821882963180542</v>
      </c>
      <c r="P69">
        <v>2.900191955268383E-2</v>
      </c>
      <c r="Q69">
        <v>0</v>
      </c>
      <c r="R69">
        <v>2.900191955268383E-2</v>
      </c>
      <c r="S69">
        <v>0</v>
      </c>
      <c r="T69">
        <v>0.13340882956981659</v>
      </c>
      <c r="W69">
        <v>66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</row>
    <row r="70" spans="6:101">
      <c r="F70">
        <v>67</v>
      </c>
      <c r="G70">
        <v>0</v>
      </c>
      <c r="H70">
        <v>0.99021202325820923</v>
      </c>
      <c r="I70">
        <v>0.99021202325820923</v>
      </c>
      <c r="J70">
        <v>0</v>
      </c>
      <c r="K70">
        <v>0</v>
      </c>
      <c r="L70">
        <v>0.11956929415464401</v>
      </c>
      <c r="M70">
        <v>0.27108371257781982</v>
      </c>
      <c r="N70">
        <v>0.27108371257781982</v>
      </c>
      <c r="O70">
        <v>0.27108371257781982</v>
      </c>
      <c r="P70">
        <v>2.8521537780761719E-2</v>
      </c>
      <c r="Q70">
        <v>0</v>
      </c>
      <c r="R70">
        <v>2.8521537780761719E-2</v>
      </c>
      <c r="S70">
        <v>0</v>
      </c>
      <c r="T70">
        <v>7.1303844451904297E-2</v>
      </c>
      <c r="W70">
        <v>67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</row>
    <row r="71" spans="6:101">
      <c r="F71">
        <v>68</v>
      </c>
      <c r="G71">
        <v>0</v>
      </c>
      <c r="H71">
        <v>1</v>
      </c>
      <c r="I71">
        <v>1</v>
      </c>
      <c r="J71">
        <v>0</v>
      </c>
      <c r="K71">
        <v>0</v>
      </c>
      <c r="L71">
        <v>0.45309257507324219</v>
      </c>
      <c r="M71">
        <v>0.30342715978622437</v>
      </c>
      <c r="N71">
        <v>0.30342715978622437</v>
      </c>
      <c r="O71">
        <v>0.30342715978622437</v>
      </c>
      <c r="P71">
        <v>0.12864865362644196</v>
      </c>
      <c r="Q71">
        <v>0</v>
      </c>
      <c r="R71">
        <v>0.12864865362644196</v>
      </c>
      <c r="S71">
        <v>0</v>
      </c>
      <c r="T71">
        <v>0.48886486887931824</v>
      </c>
      <c r="W71">
        <v>68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</row>
    <row r="72" spans="6:101">
      <c r="F72">
        <v>69</v>
      </c>
      <c r="G72">
        <v>0.5</v>
      </c>
      <c r="H72">
        <v>0.5</v>
      </c>
      <c r="I72">
        <v>1</v>
      </c>
      <c r="J72">
        <v>0.5</v>
      </c>
      <c r="K72">
        <v>0.5</v>
      </c>
      <c r="L72">
        <v>1</v>
      </c>
      <c r="M72">
        <v>0.31007125973701477</v>
      </c>
      <c r="N72">
        <v>0.31007125973701477</v>
      </c>
      <c r="O72">
        <v>0.31007125973701477</v>
      </c>
      <c r="P72">
        <v>0.29871654510498047</v>
      </c>
      <c r="Q72">
        <v>0.14935827255249023</v>
      </c>
      <c r="R72">
        <v>0.14935827255249023</v>
      </c>
      <c r="S72">
        <v>0.6123688817024231</v>
      </c>
      <c r="T72">
        <v>0.6123688817024231</v>
      </c>
      <c r="W72">
        <v>69</v>
      </c>
      <c r="X72">
        <v>0.19304999709129333</v>
      </c>
      <c r="Y72">
        <v>0.19304999709129333</v>
      </c>
      <c r="Z72">
        <v>0.19304999709129333</v>
      </c>
      <c r="AA72">
        <v>0.19304999709129333</v>
      </c>
      <c r="AB72">
        <v>0.19304999709129333</v>
      </c>
      <c r="AC72">
        <v>0.19304999709129333</v>
      </c>
      <c r="AD72">
        <v>0.19198741018772125</v>
      </c>
      <c r="AE72">
        <v>0.19198741018772125</v>
      </c>
      <c r="AF72">
        <v>0.19092482328414917</v>
      </c>
      <c r="AG72">
        <v>0.1887996643781662</v>
      </c>
      <c r="AH72">
        <v>0.18773707747459412</v>
      </c>
      <c r="AI72">
        <v>0.18029899895191193</v>
      </c>
      <c r="AJ72">
        <v>0.17787083983421326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0.10625872015953064</v>
      </c>
      <c r="AS72">
        <v>0.10625868290662766</v>
      </c>
      <c r="AT72">
        <v>0.21251736581325531</v>
      </c>
      <c r="AU72">
        <v>0.42503330111503601</v>
      </c>
      <c r="AV72">
        <v>0.53129202127456665</v>
      </c>
      <c r="AW72">
        <v>0.63754987716674805</v>
      </c>
      <c r="AX72">
        <v>0.75895786285400391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4.9999997019767761E-2</v>
      </c>
      <c r="BG72">
        <v>4.9999997019767761E-2</v>
      </c>
      <c r="BH72">
        <v>9.9999994039535522E-2</v>
      </c>
      <c r="BI72">
        <v>0.19999998807907104</v>
      </c>
      <c r="BJ72">
        <v>0.25</v>
      </c>
      <c r="BK72">
        <v>0.30000001192092896</v>
      </c>
      <c r="BL72">
        <v>5.000000074505806E-2</v>
      </c>
      <c r="BN72">
        <v>4.0329992771148682E-2</v>
      </c>
      <c r="BO72">
        <v>4.0329992771148682E-2</v>
      </c>
      <c r="BP72">
        <v>4.0331490337848663E-2</v>
      </c>
      <c r="BQ72">
        <v>4.0331467986106873E-2</v>
      </c>
      <c r="BR72">
        <v>4.0331490337848663E-2</v>
      </c>
      <c r="BS72">
        <v>4.0331467986106873E-2</v>
      </c>
      <c r="BT72">
        <v>4.0331065654754639E-2</v>
      </c>
      <c r="BU72">
        <v>4.0331065654754639E-2</v>
      </c>
      <c r="BV72">
        <v>4.0331065654754639E-2</v>
      </c>
      <c r="BW72">
        <v>4.0331065654754639E-2</v>
      </c>
      <c r="BX72">
        <v>4.0331065654754639E-2</v>
      </c>
      <c r="BY72">
        <v>4.0331065654754639E-2</v>
      </c>
      <c r="BZ72">
        <v>4.0331065654754639E-2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1.0153721570968628</v>
      </c>
      <c r="CI72">
        <v>1.0153721570968628</v>
      </c>
      <c r="CJ72">
        <v>2.0307443141937256</v>
      </c>
      <c r="CK72">
        <v>4.0614743232727051</v>
      </c>
      <c r="CL72">
        <v>5.0768461227416992</v>
      </c>
      <c r="CM72">
        <v>12.184422492980957</v>
      </c>
      <c r="CN72">
        <v>14.50468921661377</v>
      </c>
      <c r="CP72">
        <v>0</v>
      </c>
      <c r="CQ72">
        <v>0</v>
      </c>
      <c r="CR72">
        <v>0</v>
      </c>
      <c r="CS72">
        <v>0</v>
      </c>
      <c r="CT72">
        <v>-4.0329992771148682E-2</v>
      </c>
      <c r="CU72">
        <v>-2.7778148651123047</v>
      </c>
      <c r="CV72">
        <v>-2.7375357151031494</v>
      </c>
      <c r="CW72">
        <v>-2.7778658866882324</v>
      </c>
    </row>
    <row r="73" spans="6:101">
      <c r="F73">
        <v>70</v>
      </c>
      <c r="G73">
        <v>0.5</v>
      </c>
      <c r="H73">
        <v>0.5</v>
      </c>
      <c r="I73">
        <v>1</v>
      </c>
      <c r="J73">
        <v>0.5</v>
      </c>
      <c r="K73">
        <v>0.5</v>
      </c>
      <c r="L73">
        <v>1</v>
      </c>
      <c r="M73">
        <v>0.28652408719062805</v>
      </c>
      <c r="N73">
        <v>0.28652408719062805</v>
      </c>
      <c r="O73">
        <v>0.28652408719062805</v>
      </c>
      <c r="P73">
        <v>0.27343142032623291</v>
      </c>
      <c r="Q73">
        <v>0.13671571016311646</v>
      </c>
      <c r="R73">
        <v>0.13671571016311646</v>
      </c>
      <c r="S73">
        <v>0.57420593500137329</v>
      </c>
      <c r="T73">
        <v>0.57420593500137329</v>
      </c>
      <c r="W73">
        <v>70</v>
      </c>
      <c r="X73">
        <v>0.19304999709129333</v>
      </c>
      <c r="Y73">
        <v>0.19304999709129333</v>
      </c>
      <c r="Z73">
        <v>0.19304999709129333</v>
      </c>
      <c r="AA73">
        <v>0.19304999709129333</v>
      </c>
      <c r="AB73">
        <v>0.19304999709129333</v>
      </c>
      <c r="AC73">
        <v>0.19304999709129333</v>
      </c>
      <c r="AD73">
        <v>0.19080045819282532</v>
      </c>
      <c r="AE73">
        <v>0.19057701528072357</v>
      </c>
      <c r="AF73">
        <v>0.18829739093780518</v>
      </c>
      <c r="AG73">
        <v>0.18420280516147614</v>
      </c>
      <c r="AH73">
        <v>0.18119199573993683</v>
      </c>
      <c r="AI73">
        <v>0.16948422789573669</v>
      </c>
      <c r="AJ73">
        <v>0.16489230096340179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0.22495393455028534</v>
      </c>
      <c r="AS73">
        <v>0.24729815125465393</v>
      </c>
      <c r="AT73">
        <v>0.47526058554649353</v>
      </c>
      <c r="AU73">
        <v>0.88471925258636475</v>
      </c>
      <c r="AV73">
        <v>1.1858001947402954</v>
      </c>
      <c r="AW73">
        <v>1.178288459777832</v>
      </c>
      <c r="AX73">
        <v>1.4078848361968994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5.8287594467401505E-2</v>
      </c>
      <c r="BG73">
        <v>5.7701706886291504E-2</v>
      </c>
      <c r="BH73">
        <v>0.11194626986980438</v>
      </c>
      <c r="BI73">
        <v>0.21069434285163879</v>
      </c>
      <c r="BJ73">
        <v>0.25256657600402832</v>
      </c>
      <c r="BK73">
        <v>0.26545789837837219</v>
      </c>
      <c r="BL73">
        <v>4.2747654020786285E-2</v>
      </c>
      <c r="BN73">
        <v>2.746284008026123E-2</v>
      </c>
      <c r="BO73">
        <v>2.746284008026123E-2</v>
      </c>
      <c r="BP73">
        <v>2.7461355552077293E-2</v>
      </c>
      <c r="BQ73">
        <v>2.746133878827095E-2</v>
      </c>
      <c r="BR73">
        <v>2.7461355552077293E-2</v>
      </c>
      <c r="BS73">
        <v>2.746133878827095E-2</v>
      </c>
      <c r="BT73">
        <v>2.7460616081953049E-2</v>
      </c>
      <c r="BU73">
        <v>3.8514561951160431E-2</v>
      </c>
      <c r="BV73">
        <v>2.591998316347599E-2</v>
      </c>
      <c r="BW73">
        <v>1.2369359843432903E-2</v>
      </c>
      <c r="BX73">
        <v>2.1689120680093765E-2</v>
      </c>
      <c r="BY73">
        <v>-7.0605993270874023E-2</v>
      </c>
      <c r="BZ73">
        <v>-2.043546549975872E-2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2.1495833396911621</v>
      </c>
      <c r="CI73">
        <v>2.3630979061126709</v>
      </c>
      <c r="CJ73">
        <v>4.5414295196533203</v>
      </c>
      <c r="CK73">
        <v>8.4540777206420898</v>
      </c>
      <c r="CL73">
        <v>11.33110523223877</v>
      </c>
      <c r="CM73">
        <v>22.518651962280273</v>
      </c>
      <c r="CN73">
        <v>26.90654182434082</v>
      </c>
      <c r="CP73">
        <v>0</v>
      </c>
      <c r="CQ73">
        <v>0</v>
      </c>
      <c r="CR73">
        <v>0</v>
      </c>
      <c r="CS73">
        <v>0</v>
      </c>
      <c r="CT73">
        <v>-2.746284008026123E-2</v>
      </c>
      <c r="CU73">
        <v>-2.826392650604248</v>
      </c>
      <c r="CV73">
        <v>-2.8002059459686279</v>
      </c>
      <c r="CW73">
        <v>-2.8276689052581787</v>
      </c>
    </row>
    <row r="74" spans="6:101">
      <c r="F74">
        <v>71</v>
      </c>
      <c r="G74">
        <v>0.5</v>
      </c>
      <c r="H74">
        <v>0.5</v>
      </c>
      <c r="I74">
        <v>1</v>
      </c>
      <c r="J74">
        <v>0.5</v>
      </c>
      <c r="K74">
        <v>0.5</v>
      </c>
      <c r="L74">
        <v>1</v>
      </c>
      <c r="M74">
        <v>0.18553350865840912</v>
      </c>
      <c r="N74">
        <v>0.18553350865840912</v>
      </c>
      <c r="O74">
        <v>0.18553350865840912</v>
      </c>
      <c r="P74">
        <v>0.16071915626525879</v>
      </c>
      <c r="Q74">
        <v>8.0359578132629395E-2</v>
      </c>
      <c r="R74">
        <v>8.0359578132629395E-2</v>
      </c>
      <c r="S74">
        <v>0.27322256565093994</v>
      </c>
      <c r="T74">
        <v>0.27322256565093994</v>
      </c>
      <c r="W74">
        <v>71</v>
      </c>
      <c r="X74">
        <v>0.19304999709129333</v>
      </c>
      <c r="Y74">
        <v>0.19304999709129333</v>
      </c>
      <c r="Z74">
        <v>0.19304999709129333</v>
      </c>
      <c r="AA74">
        <v>0.19304999709129333</v>
      </c>
      <c r="AB74">
        <v>0.19304999709129333</v>
      </c>
      <c r="AC74">
        <v>0.19304999709129333</v>
      </c>
      <c r="AD74">
        <v>0.18975257873535156</v>
      </c>
      <c r="AE74">
        <v>0.18911795318126678</v>
      </c>
      <c r="AF74">
        <v>0.18580015003681183</v>
      </c>
      <c r="AG74">
        <v>0.18024373054504395</v>
      </c>
      <c r="AH74">
        <v>0.17551331222057343</v>
      </c>
      <c r="AI74">
        <v>0.16207696497440338</v>
      </c>
      <c r="AJ74">
        <v>0.15907306969165802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0.32974192500114441</v>
      </c>
      <c r="AS74">
        <v>0.39320436120033264</v>
      </c>
      <c r="AT74">
        <v>0.72498470544815063</v>
      </c>
      <c r="AU74">
        <v>1.2806267738342285</v>
      </c>
      <c r="AV74">
        <v>1.7536685466766357</v>
      </c>
      <c r="AW74">
        <v>1.5486515760421753</v>
      </c>
      <c r="AX74">
        <v>1.6988463401794434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6.8073190748691559E-2</v>
      </c>
      <c r="BG74">
        <v>6.6356576979160309E-2</v>
      </c>
      <c r="BH74">
        <v>0.12411563843488693</v>
      </c>
      <c r="BI74">
        <v>0.2195000946521759</v>
      </c>
      <c r="BJ74">
        <v>0.24817657470703125</v>
      </c>
      <c r="BK74">
        <v>0.23573577404022217</v>
      </c>
      <c r="BL74">
        <v>3.6546729505062103E-2</v>
      </c>
      <c r="BN74">
        <v>1.3384968042373657E-2</v>
      </c>
      <c r="BO74">
        <v>1.3384968042373657E-2</v>
      </c>
      <c r="BP74">
        <v>1.3385716825723648E-2</v>
      </c>
      <c r="BQ74">
        <v>1.3385708443820477E-2</v>
      </c>
      <c r="BR74">
        <v>1.3385716825723648E-2</v>
      </c>
      <c r="BS74">
        <v>1.3385708443820477E-2</v>
      </c>
      <c r="BT74">
        <v>1.3385404832661152E-2</v>
      </c>
      <c r="BU74">
        <v>3.3965729176998138E-2</v>
      </c>
      <c r="BV74">
        <v>1.0265865363180637E-2</v>
      </c>
      <c r="BW74">
        <v>-1.0879320092499256E-2</v>
      </c>
      <c r="BX74">
        <v>-2.5413997936993837E-3</v>
      </c>
      <c r="BY74">
        <v>-0.11335150897502899</v>
      </c>
      <c r="BZ74">
        <v>-4.9567840993404388E-2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3.1509015560150146</v>
      </c>
      <c r="CI74">
        <v>3.7573282718658447</v>
      </c>
      <c r="CJ74">
        <v>6.927708625793457</v>
      </c>
      <c r="CK74">
        <v>12.237235069274902</v>
      </c>
      <c r="CL74">
        <v>16.757463455200195</v>
      </c>
      <c r="CM74">
        <v>29.596782684326172</v>
      </c>
      <c r="CN74">
        <v>32.467201232910156</v>
      </c>
      <c r="CP74">
        <v>0</v>
      </c>
      <c r="CQ74">
        <v>0</v>
      </c>
      <c r="CR74">
        <v>0</v>
      </c>
      <c r="CS74">
        <v>0</v>
      </c>
      <c r="CT74">
        <v>-1.3384968042373657E-2</v>
      </c>
      <c r="CU74">
        <v>-2.1255314350128174</v>
      </c>
      <c r="CV74">
        <v>-2.11488938331604</v>
      </c>
      <c r="CW74">
        <v>-2.1282744407653809</v>
      </c>
    </row>
    <row r="75" spans="6:101">
      <c r="F75">
        <v>72</v>
      </c>
      <c r="G75">
        <v>0.5</v>
      </c>
      <c r="H75">
        <v>0.5</v>
      </c>
      <c r="I75">
        <v>1</v>
      </c>
      <c r="J75">
        <v>0.5</v>
      </c>
      <c r="K75">
        <v>0.5</v>
      </c>
      <c r="L75">
        <v>1</v>
      </c>
      <c r="M75">
        <v>0.17469309270381927</v>
      </c>
      <c r="N75">
        <v>0.17469309270381927</v>
      </c>
      <c r="O75">
        <v>0.17469309270381927</v>
      </c>
      <c r="P75">
        <v>0.15246963500976563</v>
      </c>
      <c r="Q75">
        <v>7.6234817504882813E-2</v>
      </c>
      <c r="R75">
        <v>7.6234817504882813E-2</v>
      </c>
      <c r="S75">
        <v>0.30493927001953125</v>
      </c>
      <c r="T75">
        <v>0.30493927001953125</v>
      </c>
      <c r="W75">
        <v>72</v>
      </c>
      <c r="X75">
        <v>0.19304999709129333</v>
      </c>
      <c r="Y75">
        <v>0.19304999709129333</v>
      </c>
      <c r="Z75">
        <v>0.19304999709129333</v>
      </c>
      <c r="AA75">
        <v>0.19304999709129333</v>
      </c>
      <c r="AB75">
        <v>0.19304999709129333</v>
      </c>
      <c r="AC75">
        <v>0.19304999709129333</v>
      </c>
      <c r="AD75">
        <v>0.1883128434419632</v>
      </c>
      <c r="AE75">
        <v>0.18718542158603668</v>
      </c>
      <c r="AF75">
        <v>0.18261079490184784</v>
      </c>
      <c r="AG75">
        <v>0.17534711956977844</v>
      </c>
      <c r="AH75">
        <v>0.169194296002388</v>
      </c>
      <c r="AI75">
        <v>0.15441751480102539</v>
      </c>
      <c r="AJ75">
        <v>0.15200769901275635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0.47371548414230347</v>
      </c>
      <c r="AS75">
        <v>0.58645749092102051</v>
      </c>
      <c r="AT75">
        <v>1.0439201593399048</v>
      </c>
      <c r="AU75">
        <v>1.7702878713607788</v>
      </c>
      <c r="AV75">
        <v>2.3855702877044678</v>
      </c>
      <c r="AW75">
        <v>1.931624174118042</v>
      </c>
      <c r="AX75">
        <v>2.0521149635314941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7.7007979154586792E-2</v>
      </c>
      <c r="BG75">
        <v>7.3754586279392242E-2</v>
      </c>
      <c r="BH75">
        <v>0.13340789079666138</v>
      </c>
      <c r="BI75">
        <v>0.22416326403617859</v>
      </c>
      <c r="BJ75">
        <v>0.24057567119598389</v>
      </c>
      <c r="BK75">
        <v>0.21481882035732269</v>
      </c>
      <c r="BL75">
        <v>3.3766400068998337E-2</v>
      </c>
      <c r="BN75">
        <v>1.2405216693878174E-3</v>
      </c>
      <c r="BO75">
        <v>1.2405216693878174E-3</v>
      </c>
      <c r="BP75">
        <v>1.2412669602781534E-3</v>
      </c>
      <c r="BQ75">
        <v>1.2412662617862225E-3</v>
      </c>
      <c r="BR75">
        <v>1.2412669602781534E-3</v>
      </c>
      <c r="BS75">
        <v>1.2412662617862225E-3</v>
      </c>
      <c r="BT75">
        <v>1.2417107354849577E-3</v>
      </c>
      <c r="BU75">
        <v>2.7711851522326469E-2</v>
      </c>
      <c r="BV75">
        <v>-2.298662206158042E-3</v>
      </c>
      <c r="BW75">
        <v>-2.5958910584449768E-2</v>
      </c>
      <c r="BX75">
        <v>-1.9473155960440636E-2</v>
      </c>
      <c r="BY75">
        <v>-0.11890018731355667</v>
      </c>
      <c r="BZ75">
        <v>-2.6406776160001755E-2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4.5266637802124023</v>
      </c>
      <c r="CI75">
        <v>5.6039900779724121</v>
      </c>
      <c r="CJ75">
        <v>9.9753484725952148</v>
      </c>
      <c r="CK75">
        <v>16.916271209716797</v>
      </c>
      <c r="CL75">
        <v>22.79570198059082</v>
      </c>
      <c r="CM75">
        <v>36.9158935546875</v>
      </c>
      <c r="CN75">
        <v>39.218631744384766</v>
      </c>
      <c r="CP75">
        <v>0</v>
      </c>
      <c r="CQ75">
        <v>0</v>
      </c>
      <c r="CR75">
        <v>0</v>
      </c>
      <c r="CS75">
        <v>0</v>
      </c>
      <c r="CT75">
        <v>-1.2405216693878174E-3</v>
      </c>
      <c r="CU75">
        <v>-2.5139153003692627</v>
      </c>
      <c r="CV75">
        <v>-2.5182726383209229</v>
      </c>
      <c r="CW75">
        <v>-2.5195131301879883</v>
      </c>
    </row>
    <row r="76" spans="6:101">
      <c r="F76">
        <v>73</v>
      </c>
      <c r="G76">
        <v>0.5</v>
      </c>
      <c r="H76">
        <v>0.5</v>
      </c>
      <c r="I76">
        <v>1</v>
      </c>
      <c r="J76">
        <v>0.5</v>
      </c>
      <c r="K76">
        <v>0.5</v>
      </c>
      <c r="L76">
        <v>1</v>
      </c>
      <c r="M76">
        <v>0.99927401542663574</v>
      </c>
      <c r="N76">
        <v>0.99927401542663574</v>
      </c>
      <c r="O76">
        <v>0.99927401542663574</v>
      </c>
      <c r="P76">
        <v>1.1916403770446777</v>
      </c>
      <c r="Q76">
        <v>0.59582018852233887</v>
      </c>
      <c r="R76">
        <v>0.59582018852233887</v>
      </c>
      <c r="S76">
        <v>3.4557571411132813</v>
      </c>
      <c r="T76">
        <v>3.4557571411132813</v>
      </c>
      <c r="W76">
        <v>73</v>
      </c>
      <c r="X76">
        <v>0.19304999709129333</v>
      </c>
      <c r="Y76">
        <v>0.19304999709129333</v>
      </c>
      <c r="Z76">
        <v>0.19304999709129333</v>
      </c>
      <c r="AA76">
        <v>0.19304999709129333</v>
      </c>
      <c r="AB76">
        <v>0.19304999709129333</v>
      </c>
      <c r="AC76">
        <v>0.19249686598777771</v>
      </c>
      <c r="AD76">
        <v>0.18826965987682343</v>
      </c>
      <c r="AE76">
        <v>0.18644796311855316</v>
      </c>
      <c r="AF76">
        <v>0.18172146379947662</v>
      </c>
      <c r="AG76">
        <v>0.17443272471427917</v>
      </c>
      <c r="AH76">
        <v>0.16730837523937225</v>
      </c>
      <c r="AI76">
        <v>0.15463599562644958</v>
      </c>
      <c r="AJ76">
        <v>8.2979142665863037E-2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5.5313091725111008E-2</v>
      </c>
      <c r="AR76">
        <v>0.47803384065628052</v>
      </c>
      <c r="AS76">
        <v>0.66020333766937256</v>
      </c>
      <c r="AT76">
        <v>1.1328532695770264</v>
      </c>
      <c r="AU76">
        <v>1.8617274761199951</v>
      </c>
      <c r="AV76">
        <v>2.5741622447967529</v>
      </c>
      <c r="AW76">
        <v>1.9207000732421875</v>
      </c>
      <c r="AX76">
        <v>5.5035429000854492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8.8460460305213928E-2</v>
      </c>
      <c r="BG76">
        <v>8.2820989191532135E-2</v>
      </c>
      <c r="BH76">
        <v>0.14364247024059296</v>
      </c>
      <c r="BI76">
        <v>0.22677356004714966</v>
      </c>
      <c r="BJ76">
        <v>0.23055893182754517</v>
      </c>
      <c r="BK76">
        <v>0.19315876066684723</v>
      </c>
      <c r="BL76">
        <v>3.0390683561563492E-2</v>
      </c>
      <c r="BN76">
        <v>4.0329992771148682E-2</v>
      </c>
      <c r="BO76">
        <v>4.0329992771148682E-2</v>
      </c>
      <c r="BP76">
        <v>4.0331490337848663E-2</v>
      </c>
      <c r="BQ76">
        <v>4.0331467986106873E-2</v>
      </c>
      <c r="BR76">
        <v>4.0331490337848663E-2</v>
      </c>
      <c r="BS76">
        <v>4.0331065654754639E-2</v>
      </c>
      <c r="BT76">
        <v>-1.4982047490775585E-2</v>
      </c>
      <c r="BU76">
        <v>2.0386854186654091E-2</v>
      </c>
      <c r="BV76">
        <v>-1.6202788800001144E-2</v>
      </c>
      <c r="BW76">
        <v>-4.069209098815918E-2</v>
      </c>
      <c r="BX76">
        <v>-3.039250336587429E-2</v>
      </c>
      <c r="BY76">
        <v>-0.11554650962352753</v>
      </c>
      <c r="BZ76">
        <v>-1.7963850870728493E-2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0.52855336666107178</v>
      </c>
      <c r="CH76">
        <v>4.5679287910461426</v>
      </c>
      <c r="CI76">
        <v>6.308680534362793</v>
      </c>
      <c r="CJ76">
        <v>10.825163841247559</v>
      </c>
      <c r="CK76">
        <v>17.790035247802734</v>
      </c>
      <c r="CL76">
        <v>24.597824096679688</v>
      </c>
      <c r="CM76">
        <v>36.707122802734375</v>
      </c>
      <c r="CN76">
        <v>105.17998504638672</v>
      </c>
      <c r="CP76">
        <v>0</v>
      </c>
      <c r="CQ76">
        <v>0</v>
      </c>
      <c r="CR76">
        <v>0</v>
      </c>
      <c r="CS76">
        <v>0</v>
      </c>
      <c r="CT76">
        <v>-4.0329992771148682E-2</v>
      </c>
      <c r="CU76">
        <v>-3.9428770542144775</v>
      </c>
      <c r="CV76">
        <v>-3.9043974876403809</v>
      </c>
      <c r="CW76">
        <v>-3.9447274208068848</v>
      </c>
    </row>
    <row r="77" spans="6:101">
      <c r="F77">
        <v>74</v>
      </c>
      <c r="G77">
        <v>0.5</v>
      </c>
      <c r="H77">
        <v>0.5</v>
      </c>
      <c r="I77">
        <v>1</v>
      </c>
      <c r="J77">
        <v>0.5</v>
      </c>
      <c r="K77">
        <v>0.5</v>
      </c>
      <c r="L77">
        <v>0.43420833349227905</v>
      </c>
      <c r="M77">
        <v>0.99806737899780273</v>
      </c>
      <c r="N77">
        <v>0.99806737899780273</v>
      </c>
      <c r="O77">
        <v>0.99806737899780273</v>
      </c>
      <c r="P77">
        <v>0.49502041935920715</v>
      </c>
      <c r="Q77">
        <v>0.24751020967960358</v>
      </c>
      <c r="R77">
        <v>0.24751020967960358</v>
      </c>
      <c r="S77">
        <v>1.2375510931015015</v>
      </c>
      <c r="T77">
        <v>1.2375510931015015</v>
      </c>
      <c r="W77">
        <v>74</v>
      </c>
      <c r="X77">
        <v>0.19304999709129333</v>
      </c>
      <c r="Y77">
        <v>0.19304999709129333</v>
      </c>
      <c r="Z77">
        <v>0.19304999709129333</v>
      </c>
      <c r="AA77">
        <v>0.19304999709129333</v>
      </c>
      <c r="AB77">
        <v>0.19304999709129333</v>
      </c>
      <c r="AC77">
        <v>0.19169245660305023</v>
      </c>
      <c r="AD77">
        <v>0.18815422058105469</v>
      </c>
      <c r="AE77">
        <v>0.18581557273864746</v>
      </c>
      <c r="AF77">
        <v>0.18119648098945618</v>
      </c>
      <c r="AG77">
        <v>0.17353679239749908</v>
      </c>
      <c r="AH77">
        <v>0.16578856110572815</v>
      </c>
      <c r="AI77">
        <v>0.15496338903903961</v>
      </c>
      <c r="AJ77">
        <v>5.822812020778656E-2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0.13575400412082672</v>
      </c>
      <c r="AR77">
        <v>0.4895777702331543</v>
      </c>
      <c r="AS77">
        <v>0.7234424352645874</v>
      </c>
      <c r="AT77">
        <v>1.1853514909744263</v>
      </c>
      <c r="AU77">
        <v>1.9513206481933594</v>
      </c>
      <c r="AV77">
        <v>2.7261435985565186</v>
      </c>
      <c r="AW77">
        <v>1.9043304920196533</v>
      </c>
      <c r="AX77">
        <v>6.7410941123962402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9.2984482645988464E-2</v>
      </c>
      <c r="BF77">
        <v>8.5311569273471832E-2</v>
      </c>
      <c r="BG77">
        <v>8.1194266676902771E-2</v>
      </c>
      <c r="BH77">
        <v>7.4588768184185028E-2</v>
      </c>
      <c r="BI77">
        <v>0.233510822057724</v>
      </c>
      <c r="BJ77">
        <v>0.23204374313354492</v>
      </c>
      <c r="BK77">
        <v>0.19987225532531738</v>
      </c>
      <c r="BL77">
        <v>0</v>
      </c>
      <c r="BN77">
        <v>3.3602118492126465E-2</v>
      </c>
      <c r="BO77">
        <v>3.3602118492126465E-2</v>
      </c>
      <c r="BP77">
        <v>3.3600639551877975E-2</v>
      </c>
      <c r="BQ77">
        <v>3.3600617200136185E-2</v>
      </c>
      <c r="BR77">
        <v>3.3600639551877975E-2</v>
      </c>
      <c r="BS77">
        <v>3.3600509166717529E-2</v>
      </c>
      <c r="BT77">
        <v>-9.6916034817695618E-3</v>
      </c>
      <c r="BU77">
        <v>1.2848245911300182E-2</v>
      </c>
      <c r="BV77">
        <v>-1.7951978370547295E-2</v>
      </c>
      <c r="BW77">
        <v>-4.0649227797985077E-2</v>
      </c>
      <c r="BX77">
        <v>-3.6949433386325836E-2</v>
      </c>
      <c r="BY77">
        <v>-9.6223197877407074E-2</v>
      </c>
      <c r="BZ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1.2972197532653809</v>
      </c>
      <c r="CH77">
        <v>4.6782383918762207</v>
      </c>
      <c r="CI77">
        <v>6.9129714965820313</v>
      </c>
      <c r="CJ77">
        <v>11.32681941986084</v>
      </c>
      <c r="CK77">
        <v>18.646158218383789</v>
      </c>
      <c r="CL77">
        <v>26.050106048583984</v>
      </c>
      <c r="CM77">
        <v>36.394275665283203</v>
      </c>
      <c r="CN77">
        <v>128.83122253417969</v>
      </c>
      <c r="CP77">
        <v>0</v>
      </c>
      <c r="CQ77">
        <v>0</v>
      </c>
      <c r="CR77">
        <v>0</v>
      </c>
      <c r="CS77">
        <v>0</v>
      </c>
      <c r="CT77">
        <v>-3.3602118492126465E-2</v>
      </c>
      <c r="CU77">
        <v>-1.67044997215271</v>
      </c>
      <c r="CV77">
        <v>-1.6370739936828613</v>
      </c>
      <c r="CW77">
        <v>-1.6706759929656982</v>
      </c>
    </row>
    <row r="78" spans="6:101">
      <c r="F78">
        <v>75</v>
      </c>
      <c r="G78">
        <v>0.5</v>
      </c>
      <c r="H78">
        <v>0.5</v>
      </c>
      <c r="I78">
        <v>1</v>
      </c>
      <c r="J78">
        <v>0.5</v>
      </c>
      <c r="K78">
        <v>0.5</v>
      </c>
      <c r="L78">
        <v>0.15707226097583771</v>
      </c>
      <c r="M78">
        <v>0.99712008237838745</v>
      </c>
      <c r="N78">
        <v>0.99712008237838745</v>
      </c>
      <c r="O78">
        <v>0.99712008237838745</v>
      </c>
      <c r="P78">
        <v>0.17935407161712646</v>
      </c>
      <c r="Q78">
        <v>8.9677028357982635E-2</v>
      </c>
      <c r="R78">
        <v>8.9677043259143829E-2</v>
      </c>
      <c r="S78">
        <v>0.4752882719039917</v>
      </c>
      <c r="T78">
        <v>0.47528833150863647</v>
      </c>
      <c r="W78">
        <v>75</v>
      </c>
      <c r="X78">
        <v>0.19304999709129333</v>
      </c>
      <c r="Y78">
        <v>0.19304999709129333</v>
      </c>
      <c r="Z78">
        <v>0.19304999709129333</v>
      </c>
      <c r="AA78">
        <v>0.19304999709129333</v>
      </c>
      <c r="AB78">
        <v>0.19304999709129333</v>
      </c>
      <c r="AC78">
        <v>0.19101844727993011</v>
      </c>
      <c r="AD78">
        <v>0.18787680566310883</v>
      </c>
      <c r="AE78">
        <v>0.1852165013551712</v>
      </c>
      <c r="AF78">
        <v>0.18060742318630219</v>
      </c>
      <c r="AG78">
        <v>0.17255488038063049</v>
      </c>
      <c r="AH78">
        <v>0.16441206634044647</v>
      </c>
      <c r="AI78">
        <v>0.15481708943843842</v>
      </c>
      <c r="AJ78">
        <v>4.8722356557846069E-2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0.20315490663051605</v>
      </c>
      <c r="AR78">
        <v>0.51731926202774048</v>
      </c>
      <c r="AS78">
        <v>0.78334951400756836</v>
      </c>
      <c r="AT78">
        <v>1.2442573308944702</v>
      </c>
      <c r="AU78">
        <v>2.0495116710662842</v>
      </c>
      <c r="AV78">
        <v>2.8637931346893311</v>
      </c>
      <c r="AW78">
        <v>1.9116454124450684</v>
      </c>
      <c r="AX78">
        <v>7.2163825035095215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9.4076648354530334E-2</v>
      </c>
      <c r="BF78">
        <v>8.6793683469295502E-2</v>
      </c>
      <c r="BG78">
        <v>8.1927075982093811E-2</v>
      </c>
      <c r="BH78">
        <v>7.5203023850917816E-2</v>
      </c>
      <c r="BI78">
        <v>0.23260946571826935</v>
      </c>
      <c r="BJ78">
        <v>0.2272934764623642</v>
      </c>
      <c r="BK78">
        <v>0.20086018741130829</v>
      </c>
      <c r="BL78">
        <v>0</v>
      </c>
      <c r="BN78">
        <v>2.3931264877319336E-2</v>
      </c>
      <c r="BO78">
        <v>2.3931264877319336E-2</v>
      </c>
      <c r="BP78">
        <v>2.3932760581374168E-2</v>
      </c>
      <c r="BQ78">
        <v>2.3932745680212975E-2</v>
      </c>
      <c r="BR78">
        <v>2.3932760581374168E-2</v>
      </c>
      <c r="BS78">
        <v>2.3932404816150665E-2</v>
      </c>
      <c r="BT78">
        <v>-2.6663276366889477E-3</v>
      </c>
      <c r="BU78">
        <v>7.2358669713139534E-3</v>
      </c>
      <c r="BV78">
        <v>-1.7138427123427391E-2</v>
      </c>
      <c r="BW78">
        <v>-4.3426450341939926E-2</v>
      </c>
      <c r="BX78">
        <v>-4.0731988847255707E-2</v>
      </c>
      <c r="BY78">
        <v>-7.9800762236118317E-2</v>
      </c>
      <c r="BZ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1.9412803649902344</v>
      </c>
      <c r="CH78">
        <v>4.9433269500732422</v>
      </c>
      <c r="CI78">
        <v>7.4854235649108887</v>
      </c>
      <c r="CJ78">
        <v>11.889702796936035</v>
      </c>
      <c r="CK78">
        <v>19.584440231323242</v>
      </c>
      <c r="CL78">
        <v>27.365438461303711</v>
      </c>
      <c r="CM78">
        <v>36.534072875976563</v>
      </c>
      <c r="CN78">
        <v>137.91461181640625</v>
      </c>
      <c r="CP78">
        <v>0</v>
      </c>
      <c r="CQ78">
        <v>0</v>
      </c>
      <c r="CR78">
        <v>0</v>
      </c>
      <c r="CS78">
        <v>0</v>
      </c>
      <c r="CT78">
        <v>-2.3931264877319336E-2</v>
      </c>
      <c r="CU78">
        <v>-0.93239545822143555</v>
      </c>
      <c r="CV78">
        <v>-0.90900218486785889</v>
      </c>
      <c r="CW78">
        <v>-0.93293344974517822</v>
      </c>
    </row>
    <row r="79" spans="6:101">
      <c r="F79">
        <v>76</v>
      </c>
      <c r="G79">
        <v>0.5</v>
      </c>
      <c r="H79">
        <v>0.5</v>
      </c>
      <c r="I79">
        <v>1</v>
      </c>
      <c r="J79">
        <v>0.5</v>
      </c>
      <c r="K79">
        <v>0.5</v>
      </c>
      <c r="L79">
        <v>5.0636615604162216E-2</v>
      </c>
      <c r="M79">
        <v>0.99629074335098267</v>
      </c>
      <c r="N79">
        <v>0.99629074335098267</v>
      </c>
      <c r="O79">
        <v>0.99629074335098267</v>
      </c>
      <c r="P79">
        <v>5.7309627532958984E-2</v>
      </c>
      <c r="Q79">
        <v>2.8654804453253746E-2</v>
      </c>
      <c r="R79">
        <v>2.8654821217060089E-2</v>
      </c>
      <c r="S79">
        <v>0.17192882299423218</v>
      </c>
      <c r="T79">
        <v>0.17192892730236053</v>
      </c>
      <c r="W79">
        <v>76</v>
      </c>
      <c r="X79">
        <v>0.19304999709129333</v>
      </c>
      <c r="Y79">
        <v>0.19304999709129333</v>
      </c>
      <c r="Z79">
        <v>0.19304999709129333</v>
      </c>
      <c r="AA79">
        <v>0.19304999709129333</v>
      </c>
      <c r="AB79">
        <v>0.19304999709129333</v>
      </c>
      <c r="AC79">
        <v>0.19039203226566315</v>
      </c>
      <c r="AD79">
        <v>0.18745958805084229</v>
      </c>
      <c r="AE79">
        <v>0.18459334969520569</v>
      </c>
      <c r="AF79">
        <v>0.17993773519992828</v>
      </c>
      <c r="AG79">
        <v>0.17143028974533081</v>
      </c>
      <c r="AH79">
        <v>0.16303600370883942</v>
      </c>
      <c r="AI79">
        <v>0.15418249368667603</v>
      </c>
      <c r="AJ79">
        <v>4.5283779501914978E-2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0.26579636335372925</v>
      </c>
      <c r="AR79">
        <v>0.55904102325439453</v>
      </c>
      <c r="AS79">
        <v>0.84566468000411987</v>
      </c>
      <c r="AT79">
        <v>1.3112261295318604</v>
      </c>
      <c r="AU79">
        <v>2.161970853805542</v>
      </c>
      <c r="AV79">
        <v>3.0013992786407471</v>
      </c>
      <c r="AW79">
        <v>1.9433752298355103</v>
      </c>
      <c r="AX79">
        <v>7.3883109092712402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9.5596477389335632E-2</v>
      </c>
      <c r="BF79">
        <v>8.8304623961448669E-2</v>
      </c>
      <c r="BG79">
        <v>8.2842528820037842E-2</v>
      </c>
      <c r="BH79">
        <v>7.5890965759754181E-2</v>
      </c>
      <c r="BI79">
        <v>0.23168015480041504</v>
      </c>
      <c r="BJ79">
        <v>0.22337399423122406</v>
      </c>
      <c r="BK79">
        <v>0.20041872560977936</v>
      </c>
      <c r="BL79">
        <v>0</v>
      </c>
      <c r="BN79">
        <v>1.5944242477416992E-2</v>
      </c>
      <c r="BO79">
        <v>1.5944242477416992E-2</v>
      </c>
      <c r="BP79">
        <v>1.5945736318826675E-2</v>
      </c>
      <c r="BQ79">
        <v>1.5945727005600929E-2</v>
      </c>
      <c r="BR79">
        <v>1.5945736318826675E-2</v>
      </c>
      <c r="BS79">
        <v>1.59455556422472E-2</v>
      </c>
      <c r="BT79">
        <v>1.1446024291217327E-3</v>
      </c>
      <c r="BU79">
        <v>3.6146659404039383E-3</v>
      </c>
      <c r="BV79">
        <v>-1.7241893336176872E-2</v>
      </c>
      <c r="BW79">
        <v>-4.6231232583522797E-2</v>
      </c>
      <c r="BX79">
        <v>-4.2746830731630325E-2</v>
      </c>
      <c r="BY79">
        <v>-6.8568214774131775E-2</v>
      </c>
      <c r="BZ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2.5398612022399902</v>
      </c>
      <c r="CH79">
        <v>5.342005729675293</v>
      </c>
      <c r="CI79">
        <v>8.0808858871459961</v>
      </c>
      <c r="CJ79">
        <v>12.529634475708008</v>
      </c>
      <c r="CK79">
        <v>20.659061431884766</v>
      </c>
      <c r="CL79">
        <v>28.680356979370117</v>
      </c>
      <c r="CM79">
        <v>37.140472412109375</v>
      </c>
      <c r="CN79">
        <v>141.20040893554688</v>
      </c>
      <c r="CP79">
        <v>0</v>
      </c>
      <c r="CQ79">
        <v>0</v>
      </c>
      <c r="CR79">
        <v>0</v>
      </c>
      <c r="CS79">
        <v>0</v>
      </c>
      <c r="CT79">
        <v>-1.5944242477416992E-2</v>
      </c>
      <c r="CU79">
        <v>-0.68739056587219238</v>
      </c>
      <c r="CV79">
        <v>-0.67237061262130737</v>
      </c>
      <c r="CW79">
        <v>-0.68831485509872437</v>
      </c>
    </row>
    <row r="80" spans="6:101">
      <c r="F80">
        <v>77</v>
      </c>
      <c r="G80">
        <v>0.5</v>
      </c>
      <c r="H80">
        <v>0.5</v>
      </c>
      <c r="I80">
        <v>1</v>
      </c>
      <c r="J80">
        <v>0.5</v>
      </c>
      <c r="K80">
        <v>0.5</v>
      </c>
      <c r="L80">
        <v>1.2135067023336887E-2</v>
      </c>
      <c r="M80">
        <v>0.99554061889648438</v>
      </c>
      <c r="N80">
        <v>0.99554061889648438</v>
      </c>
      <c r="O80">
        <v>0.99554061889648438</v>
      </c>
      <c r="P80">
        <v>1.3703815639019012E-2</v>
      </c>
      <c r="Q80">
        <v>6.8518994376063347E-3</v>
      </c>
      <c r="R80">
        <v>6.8519166670739651E-3</v>
      </c>
      <c r="S80">
        <v>4.4537346810102463E-2</v>
      </c>
      <c r="T80">
        <v>4.4537458568811417E-2</v>
      </c>
      <c r="W80">
        <v>77</v>
      </c>
      <c r="X80">
        <v>0.19304999709129333</v>
      </c>
      <c r="Y80">
        <v>0.19304999709129333</v>
      </c>
      <c r="Z80">
        <v>0.19304999709129333</v>
      </c>
      <c r="AA80">
        <v>0.19304999709129333</v>
      </c>
      <c r="AB80">
        <v>0.19304999709129333</v>
      </c>
      <c r="AC80">
        <v>0.18979750573635101</v>
      </c>
      <c r="AD80">
        <v>0.18694689869880676</v>
      </c>
      <c r="AE80">
        <v>0.18394096195697784</v>
      </c>
      <c r="AF80">
        <v>0.1792009025812149</v>
      </c>
      <c r="AG80">
        <v>0.17021737992763519</v>
      </c>
      <c r="AH80">
        <v>0.16164916753768921</v>
      </c>
      <c r="AI80">
        <v>0.15322457253932953</v>
      </c>
      <c r="AJ80">
        <v>4.4393032789230347E-2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0.32524901628494263</v>
      </c>
      <c r="AR80">
        <v>0.61031001806259155</v>
      </c>
      <c r="AS80">
        <v>0.9109034538269043</v>
      </c>
      <c r="AT80">
        <v>1.3849093914031982</v>
      </c>
      <c r="AU80">
        <v>2.283261775970459</v>
      </c>
      <c r="AV80">
        <v>3.1400830745697021</v>
      </c>
      <c r="AW80">
        <v>1.9912712574005127</v>
      </c>
      <c r="AX80">
        <v>7.4328479766845703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9.7617022693157196E-2</v>
      </c>
      <c r="BF80">
        <v>9.0002432465553284E-2</v>
      </c>
      <c r="BG80">
        <v>8.4004111588001251E-2</v>
      </c>
      <c r="BH80">
        <v>7.6733626425266266E-2</v>
      </c>
      <c r="BI80">
        <v>0.23073960840702057</v>
      </c>
      <c r="BJ80">
        <v>0.21985547244548798</v>
      </c>
      <c r="BK80">
        <v>0.198503777384758</v>
      </c>
      <c r="BL80">
        <v>0</v>
      </c>
      <c r="BN80">
        <v>8.6203217506408691E-3</v>
      </c>
      <c r="BO80">
        <v>8.6203217506408691E-3</v>
      </c>
      <c r="BP80">
        <v>8.6203236132860184E-3</v>
      </c>
      <c r="BQ80">
        <v>8.6203189566731453E-3</v>
      </c>
      <c r="BR80">
        <v>8.6203236132860184E-3</v>
      </c>
      <c r="BS80">
        <v>8.6198756471276283E-3</v>
      </c>
      <c r="BT80">
        <v>2.8857456054538488E-3</v>
      </c>
      <c r="BU80">
        <v>1.1444796109572053E-3</v>
      </c>
      <c r="BV80">
        <v>-1.7867462709546089E-2</v>
      </c>
      <c r="BW80">
        <v>-4.932485893368721E-2</v>
      </c>
      <c r="BX80">
        <v>-4.3640598654747009E-2</v>
      </c>
      <c r="BY80">
        <v>-6.1339393258094788E-2</v>
      </c>
      <c r="BZ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3.1079707145690918</v>
      </c>
      <c r="CH80">
        <v>5.8319144248962402</v>
      </c>
      <c r="CI80">
        <v>8.7042856216430664</v>
      </c>
      <c r="CJ80">
        <v>13.233726501464844</v>
      </c>
      <c r="CK80">
        <v>21.818077087402344</v>
      </c>
      <c r="CL80">
        <v>30.005571365356445</v>
      </c>
      <c r="CM80">
        <v>38.055828094482422</v>
      </c>
      <c r="CN80">
        <v>142.05157470703125</v>
      </c>
      <c r="CP80">
        <v>0</v>
      </c>
      <c r="CQ80">
        <v>0</v>
      </c>
      <c r="CR80">
        <v>0</v>
      </c>
      <c r="CS80">
        <v>0</v>
      </c>
      <c r="CT80">
        <v>-8.6203217506408691E-3</v>
      </c>
      <c r="CU80">
        <v>-0.60203671455383301</v>
      </c>
      <c r="CV80">
        <v>-0.59483116865158081</v>
      </c>
      <c r="CW80">
        <v>-0.60345149040222168</v>
      </c>
    </row>
    <row r="81" spans="6:101">
      <c r="F81">
        <v>78</v>
      </c>
      <c r="G81">
        <v>0.5</v>
      </c>
      <c r="H81">
        <v>0.5</v>
      </c>
      <c r="I81">
        <v>1</v>
      </c>
      <c r="J81">
        <v>0.5</v>
      </c>
      <c r="K81">
        <v>0.5</v>
      </c>
      <c r="L81">
        <v>2.161333104595542E-3</v>
      </c>
      <c r="M81">
        <v>0.98998957872390747</v>
      </c>
      <c r="N81">
        <v>0.98998957872390747</v>
      </c>
      <c r="O81">
        <v>0.98998957872390747</v>
      </c>
      <c r="P81">
        <v>2.4215490557253361E-3</v>
      </c>
      <c r="Q81">
        <v>1.2107951333746314E-3</v>
      </c>
      <c r="R81">
        <v>1.2107539223507047E-3</v>
      </c>
      <c r="S81">
        <v>5.9328963980078697E-3</v>
      </c>
      <c r="T81">
        <v>5.9326943010091782E-3</v>
      </c>
      <c r="W81">
        <v>78</v>
      </c>
      <c r="X81">
        <v>0.19304999709129333</v>
      </c>
      <c r="Y81">
        <v>0.19304999709129333</v>
      </c>
      <c r="Z81">
        <v>0.19304999709129333</v>
      </c>
      <c r="AA81">
        <v>0.19304999709129333</v>
      </c>
      <c r="AB81">
        <v>0.19304999709129333</v>
      </c>
      <c r="AC81">
        <v>0.19304999709129333</v>
      </c>
      <c r="AD81">
        <v>0.19304999709129333</v>
      </c>
      <c r="AE81">
        <v>0.19304999709129333</v>
      </c>
      <c r="AF81">
        <v>0.19304999709129333</v>
      </c>
      <c r="AG81">
        <v>0.19304999709129333</v>
      </c>
      <c r="AH81">
        <v>0.19304999709129333</v>
      </c>
      <c r="AI81">
        <v>0.19304999709129333</v>
      </c>
      <c r="AJ81">
        <v>0.19304999709129333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0.10000760853290558</v>
      </c>
      <c r="BF81">
        <v>9.1840043663978577E-2</v>
      </c>
      <c r="BG81">
        <v>8.5325196385383606E-2</v>
      </c>
      <c r="BH81">
        <v>7.7665947377681732E-2</v>
      </c>
      <c r="BI81">
        <v>0.22979168593883514</v>
      </c>
      <c r="BJ81">
        <v>0.21654845774173737</v>
      </c>
      <c r="BK81">
        <v>0.19561317563056946</v>
      </c>
      <c r="BL81">
        <v>0</v>
      </c>
      <c r="BN81">
        <v>159.16111755371094</v>
      </c>
      <c r="BO81">
        <v>159.16111755371094</v>
      </c>
      <c r="BP81">
        <v>159.1611328125</v>
      </c>
      <c r="BQ81">
        <v>159.1611328125</v>
      </c>
      <c r="BR81">
        <v>159.1611328125</v>
      </c>
      <c r="BS81">
        <v>159.1611328125</v>
      </c>
      <c r="BT81">
        <v>159.53190612792969</v>
      </c>
      <c r="BU81">
        <v>160.18402099609375</v>
      </c>
      <c r="BV81">
        <v>161.13375854492188</v>
      </c>
      <c r="BW81">
        <v>162.55404663085938</v>
      </c>
      <c r="BX81">
        <v>164.94190979003906</v>
      </c>
      <c r="BY81">
        <v>168.18055725097656</v>
      </c>
      <c r="BZ81">
        <v>170.26087951660156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P81">
        <v>0</v>
      </c>
      <c r="CQ81">
        <v>0</v>
      </c>
      <c r="CR81">
        <v>0</v>
      </c>
      <c r="CS81">
        <v>177.69966125488281</v>
      </c>
      <c r="CT81">
        <v>-159.16111755371094</v>
      </c>
      <c r="CU81">
        <v>18.078804016113281</v>
      </c>
      <c r="CV81">
        <v>-0.4611530601978302</v>
      </c>
      <c r="CW81">
        <v>18.077386856079102</v>
      </c>
    </row>
    <row r="82" spans="6:101">
      <c r="F82">
        <v>190</v>
      </c>
      <c r="G82">
        <v>0</v>
      </c>
      <c r="H82">
        <v>-3.9616298675537109</v>
      </c>
      <c r="I82">
        <v>-3.9616298675537109</v>
      </c>
      <c r="J82">
        <v>0</v>
      </c>
      <c r="K82">
        <v>0</v>
      </c>
      <c r="L82">
        <v>0</v>
      </c>
      <c r="M82">
        <v>0.24253207445144653</v>
      </c>
      <c r="N82">
        <v>0.24253207445144653</v>
      </c>
      <c r="O82">
        <v>0.24253207445144653</v>
      </c>
      <c r="P82">
        <v>0</v>
      </c>
      <c r="Q82">
        <v>0</v>
      </c>
      <c r="R82">
        <v>0</v>
      </c>
      <c r="S82">
        <v>0</v>
      </c>
      <c r="T82">
        <v>0</v>
      </c>
      <c r="W82">
        <v>190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</row>
    <row r="83" spans="6:101">
      <c r="F83">
        <v>191</v>
      </c>
      <c r="G83">
        <v>0</v>
      </c>
      <c r="H83">
        <v>-3.9616298675537109</v>
      </c>
      <c r="I83">
        <v>-3.9616298675537109</v>
      </c>
      <c r="J83">
        <v>0</v>
      </c>
      <c r="K83">
        <v>0</v>
      </c>
      <c r="L83">
        <v>0</v>
      </c>
      <c r="M83">
        <v>0.21855553984642029</v>
      </c>
      <c r="N83">
        <v>0.21855553984642029</v>
      </c>
      <c r="O83">
        <v>0.21855553984642029</v>
      </c>
      <c r="P83">
        <v>0</v>
      </c>
      <c r="Q83">
        <v>0</v>
      </c>
      <c r="R83">
        <v>0</v>
      </c>
      <c r="S83">
        <v>0</v>
      </c>
      <c r="T83">
        <v>0</v>
      </c>
      <c r="W83">
        <v>191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</row>
    <row r="84" spans="6:101">
      <c r="F84">
        <v>192</v>
      </c>
      <c r="G84">
        <v>0</v>
      </c>
      <c r="H84">
        <v>0.64163786172866821</v>
      </c>
      <c r="I84">
        <v>0.64163786172866821</v>
      </c>
      <c r="J84">
        <v>0</v>
      </c>
      <c r="K84">
        <v>0</v>
      </c>
      <c r="L84">
        <v>0</v>
      </c>
      <c r="M84">
        <v>0.19230577349662781</v>
      </c>
      <c r="N84">
        <v>0.19230577349662781</v>
      </c>
      <c r="O84">
        <v>0.19230577349662781</v>
      </c>
      <c r="P84">
        <v>0</v>
      </c>
      <c r="Q84">
        <v>0</v>
      </c>
      <c r="R84">
        <v>0</v>
      </c>
      <c r="S84">
        <v>0</v>
      </c>
      <c r="T84">
        <v>0</v>
      </c>
      <c r="W84">
        <v>192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</row>
    <row r="85" spans="6:101">
      <c r="F85">
        <v>193</v>
      </c>
      <c r="G85">
        <v>0</v>
      </c>
      <c r="H85">
        <v>-1.8195949792861938</v>
      </c>
      <c r="I85">
        <v>-1.8195949792861938</v>
      </c>
      <c r="J85">
        <v>0</v>
      </c>
      <c r="K85">
        <v>0</v>
      </c>
      <c r="L85">
        <v>0</v>
      </c>
      <c r="M85">
        <v>0.16669835150241852</v>
      </c>
      <c r="N85">
        <v>0.16669835150241852</v>
      </c>
      <c r="O85">
        <v>0.16669835150241852</v>
      </c>
      <c r="P85">
        <v>0</v>
      </c>
      <c r="Q85">
        <v>0</v>
      </c>
      <c r="R85">
        <v>0</v>
      </c>
      <c r="S85">
        <v>0</v>
      </c>
      <c r="T85">
        <v>0</v>
      </c>
      <c r="W85">
        <v>193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</row>
    <row r="86" spans="6:101">
      <c r="F86">
        <v>194</v>
      </c>
      <c r="G86">
        <v>0</v>
      </c>
      <c r="H86">
        <v>1</v>
      </c>
      <c r="I86">
        <v>1</v>
      </c>
      <c r="J86">
        <v>0</v>
      </c>
      <c r="K86">
        <v>0</v>
      </c>
      <c r="L86">
        <v>0</v>
      </c>
      <c r="M86">
        <v>0.1389153003692627</v>
      </c>
      <c r="N86">
        <v>0.1389153003692627</v>
      </c>
      <c r="O86">
        <v>0.1389153003692627</v>
      </c>
      <c r="P86">
        <v>0</v>
      </c>
      <c r="Q86">
        <v>0</v>
      </c>
      <c r="R86">
        <v>0</v>
      </c>
      <c r="S86">
        <v>0</v>
      </c>
      <c r="T86">
        <v>0</v>
      </c>
      <c r="W86">
        <v>194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</row>
    <row r="87" spans="6:101">
      <c r="F87">
        <v>195</v>
      </c>
      <c r="G87">
        <v>0</v>
      </c>
      <c r="H87">
        <v>-1.340294361114502</v>
      </c>
      <c r="I87">
        <v>-1.340294361114502</v>
      </c>
      <c r="J87">
        <v>0</v>
      </c>
      <c r="K87">
        <v>0</v>
      </c>
      <c r="L87">
        <v>0</v>
      </c>
      <c r="M87">
        <v>0.1208031103014946</v>
      </c>
      <c r="N87">
        <v>0.1208031103014946</v>
      </c>
      <c r="O87">
        <v>0.1208031103014946</v>
      </c>
      <c r="P87">
        <v>0</v>
      </c>
      <c r="Q87">
        <v>0</v>
      </c>
      <c r="R87">
        <v>0</v>
      </c>
      <c r="S87">
        <v>0</v>
      </c>
      <c r="T87">
        <v>0</v>
      </c>
      <c r="W87">
        <v>195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</row>
    <row r="88" spans="6:101">
      <c r="F88">
        <v>196</v>
      </c>
      <c r="G88">
        <v>0</v>
      </c>
      <c r="H88">
        <v>1</v>
      </c>
      <c r="I88">
        <v>1</v>
      </c>
      <c r="J88">
        <v>0</v>
      </c>
      <c r="K88">
        <v>0</v>
      </c>
      <c r="L88">
        <v>0</v>
      </c>
      <c r="M88">
        <v>0.11444868892431259</v>
      </c>
      <c r="N88">
        <v>0.11444868892431259</v>
      </c>
      <c r="O88">
        <v>0.11444868892431259</v>
      </c>
      <c r="P88">
        <v>0</v>
      </c>
      <c r="Q88">
        <v>0</v>
      </c>
      <c r="R88">
        <v>0</v>
      </c>
      <c r="S88">
        <v>0</v>
      </c>
      <c r="T88">
        <v>0</v>
      </c>
      <c r="W88">
        <v>196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</row>
    <row r="89" spans="6:101">
      <c r="F89">
        <v>197</v>
      </c>
      <c r="G89">
        <v>0</v>
      </c>
      <c r="H89">
        <v>-1.3853951692581177</v>
      </c>
      <c r="I89">
        <v>-1.3853951692581177</v>
      </c>
      <c r="J89">
        <v>0</v>
      </c>
      <c r="K89">
        <v>0</v>
      </c>
      <c r="L89">
        <v>0</v>
      </c>
      <c r="M89">
        <v>0.11150418221950531</v>
      </c>
      <c r="N89">
        <v>0.11150418221950531</v>
      </c>
      <c r="O89">
        <v>0.11150418221950531</v>
      </c>
      <c r="P89">
        <v>0</v>
      </c>
      <c r="Q89">
        <v>0</v>
      </c>
      <c r="R89">
        <v>0</v>
      </c>
      <c r="S89">
        <v>0</v>
      </c>
      <c r="T89">
        <v>0</v>
      </c>
      <c r="W89">
        <v>197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</row>
    <row r="90" spans="6:101">
      <c r="F90">
        <v>198</v>
      </c>
      <c r="G90">
        <v>0</v>
      </c>
      <c r="H90">
        <v>1</v>
      </c>
      <c r="I90">
        <v>1</v>
      </c>
      <c r="J90">
        <v>0</v>
      </c>
      <c r="K90">
        <v>0</v>
      </c>
      <c r="L90">
        <v>0</v>
      </c>
      <c r="M90">
        <v>0.11772100627422333</v>
      </c>
      <c r="N90">
        <v>0.11772100627422333</v>
      </c>
      <c r="O90">
        <v>0.11772100627422333</v>
      </c>
      <c r="P90">
        <v>0</v>
      </c>
      <c r="Q90">
        <v>0</v>
      </c>
      <c r="R90">
        <v>0</v>
      </c>
      <c r="S90">
        <v>0</v>
      </c>
      <c r="T90">
        <v>0</v>
      </c>
      <c r="W90">
        <v>198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</row>
    <row r="91" spans="6:101">
      <c r="F91">
        <v>199</v>
      </c>
      <c r="G91">
        <v>0</v>
      </c>
      <c r="H91">
        <v>-1.3530679941177368</v>
      </c>
      <c r="I91">
        <v>-1.3530679941177368</v>
      </c>
      <c r="J91">
        <v>0</v>
      </c>
      <c r="K91">
        <v>0</v>
      </c>
      <c r="L91">
        <v>0</v>
      </c>
      <c r="M91">
        <v>0.12029064446687698</v>
      </c>
      <c r="N91">
        <v>0.12029064446687698</v>
      </c>
      <c r="O91">
        <v>0.12029064446687698</v>
      </c>
      <c r="P91">
        <v>0</v>
      </c>
      <c r="Q91">
        <v>0</v>
      </c>
      <c r="R91">
        <v>0</v>
      </c>
      <c r="S91">
        <v>0</v>
      </c>
      <c r="T91">
        <v>0</v>
      </c>
      <c r="W91">
        <v>199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</row>
    <row r="92" spans="6:101">
      <c r="F92">
        <v>200</v>
      </c>
      <c r="G92">
        <v>0</v>
      </c>
      <c r="H92">
        <v>1</v>
      </c>
      <c r="I92">
        <v>1</v>
      </c>
      <c r="J92">
        <v>0</v>
      </c>
      <c r="K92">
        <v>0</v>
      </c>
      <c r="L92">
        <v>0</v>
      </c>
      <c r="M92">
        <v>0.11496669799089432</v>
      </c>
      <c r="N92">
        <v>0.11496669799089432</v>
      </c>
      <c r="O92">
        <v>0.11496669799089432</v>
      </c>
      <c r="P92">
        <v>0</v>
      </c>
      <c r="Q92">
        <v>0</v>
      </c>
      <c r="R92">
        <v>0</v>
      </c>
      <c r="S92">
        <v>0</v>
      </c>
      <c r="T92">
        <v>0</v>
      </c>
      <c r="W92">
        <v>200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</row>
    <row r="93" spans="6:101">
      <c r="F93">
        <v>201</v>
      </c>
      <c r="G93">
        <v>0</v>
      </c>
      <c r="H93">
        <v>-1.3218905925750732</v>
      </c>
      <c r="I93">
        <v>-1.3218905925750732</v>
      </c>
      <c r="J93">
        <v>0</v>
      </c>
      <c r="K93">
        <v>0</v>
      </c>
      <c r="L93">
        <v>0</v>
      </c>
      <c r="M93">
        <v>0.12011966109275818</v>
      </c>
      <c r="N93">
        <v>0.12011966109275818</v>
      </c>
      <c r="O93">
        <v>0.12011966109275818</v>
      </c>
      <c r="P93">
        <v>0</v>
      </c>
      <c r="Q93">
        <v>0</v>
      </c>
      <c r="R93">
        <v>0</v>
      </c>
      <c r="S93">
        <v>0</v>
      </c>
      <c r="T93">
        <v>0</v>
      </c>
      <c r="W93">
        <v>201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</row>
    <row r="94" spans="6:101">
      <c r="F94">
        <v>202</v>
      </c>
      <c r="G94">
        <v>0</v>
      </c>
      <c r="H94">
        <v>1</v>
      </c>
      <c r="I94">
        <v>1</v>
      </c>
      <c r="J94">
        <v>0</v>
      </c>
      <c r="K94">
        <v>0</v>
      </c>
      <c r="L94">
        <v>0</v>
      </c>
      <c r="M94">
        <v>0.1286003589630127</v>
      </c>
      <c r="N94">
        <v>0.1286003589630127</v>
      </c>
      <c r="O94">
        <v>0.1286003589630127</v>
      </c>
      <c r="P94">
        <v>0</v>
      </c>
      <c r="Q94">
        <v>0</v>
      </c>
      <c r="R94">
        <v>0</v>
      </c>
      <c r="S94">
        <v>0</v>
      </c>
      <c r="T94">
        <v>0</v>
      </c>
      <c r="W94">
        <v>202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</row>
    <row r="95" spans="6:101">
      <c r="F95">
        <v>203</v>
      </c>
      <c r="G95">
        <v>0</v>
      </c>
      <c r="H95">
        <v>-1.3232642412185669</v>
      </c>
      <c r="I95">
        <v>-1.3232642412185669</v>
      </c>
      <c r="J95">
        <v>0</v>
      </c>
      <c r="K95">
        <v>0</v>
      </c>
      <c r="L95">
        <v>0</v>
      </c>
      <c r="M95">
        <v>0.11754936724901199</v>
      </c>
      <c r="N95">
        <v>0.11754936724901199</v>
      </c>
      <c r="O95">
        <v>0.11754936724901199</v>
      </c>
      <c r="P95">
        <v>0</v>
      </c>
      <c r="Q95">
        <v>0</v>
      </c>
      <c r="R95">
        <v>0</v>
      </c>
      <c r="S95">
        <v>0</v>
      </c>
      <c r="T95">
        <v>0</v>
      </c>
      <c r="W95">
        <v>203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  <c r="CV95">
        <v>0</v>
      </c>
      <c r="CW95">
        <v>0</v>
      </c>
    </row>
    <row r="96" spans="6:101">
      <c r="F96">
        <v>204</v>
      </c>
      <c r="G96">
        <v>0</v>
      </c>
      <c r="H96">
        <v>1</v>
      </c>
      <c r="I96">
        <v>1</v>
      </c>
      <c r="J96">
        <v>0</v>
      </c>
      <c r="K96">
        <v>0</v>
      </c>
      <c r="L96">
        <v>0</v>
      </c>
      <c r="M96">
        <v>0.11185139417648315</v>
      </c>
      <c r="N96">
        <v>0.11185139417648315</v>
      </c>
      <c r="O96">
        <v>0.11185139417648315</v>
      </c>
      <c r="P96">
        <v>0</v>
      </c>
      <c r="Q96">
        <v>0</v>
      </c>
      <c r="R96">
        <v>0</v>
      </c>
      <c r="S96">
        <v>0</v>
      </c>
      <c r="T96">
        <v>0</v>
      </c>
      <c r="W96">
        <v>204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0</v>
      </c>
      <c r="CW96">
        <v>0</v>
      </c>
    </row>
    <row r="97" spans="6:101">
      <c r="F97">
        <v>205</v>
      </c>
      <c r="G97">
        <v>0</v>
      </c>
      <c r="H97">
        <v>-1.3767479658126831</v>
      </c>
      <c r="I97">
        <v>-1.3767479658126831</v>
      </c>
      <c r="J97">
        <v>0</v>
      </c>
      <c r="K97">
        <v>0</v>
      </c>
      <c r="L97">
        <v>0</v>
      </c>
      <c r="M97">
        <v>0.1130649745464325</v>
      </c>
      <c r="N97">
        <v>0.1130649745464325</v>
      </c>
      <c r="O97">
        <v>0.1130649745464325</v>
      </c>
      <c r="P97">
        <v>0</v>
      </c>
      <c r="Q97">
        <v>0</v>
      </c>
      <c r="R97">
        <v>0</v>
      </c>
      <c r="S97">
        <v>0</v>
      </c>
      <c r="T97">
        <v>0</v>
      </c>
      <c r="W97">
        <v>205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0</v>
      </c>
      <c r="CV97">
        <v>0</v>
      </c>
      <c r="CW97">
        <v>0</v>
      </c>
    </row>
    <row r="98" spans="6:101">
      <c r="F98">
        <v>206</v>
      </c>
      <c r="G98">
        <v>0</v>
      </c>
      <c r="H98">
        <v>1</v>
      </c>
      <c r="I98">
        <v>1</v>
      </c>
      <c r="J98">
        <v>0</v>
      </c>
      <c r="K98">
        <v>0</v>
      </c>
      <c r="L98">
        <v>0</v>
      </c>
      <c r="M98">
        <v>0.11393018811941147</v>
      </c>
      <c r="N98">
        <v>0.11393018811941147</v>
      </c>
      <c r="O98">
        <v>0.11393018811941147</v>
      </c>
      <c r="P98">
        <v>0</v>
      </c>
      <c r="Q98">
        <v>0</v>
      </c>
      <c r="R98">
        <v>0</v>
      </c>
      <c r="S98">
        <v>0</v>
      </c>
      <c r="T98">
        <v>0</v>
      </c>
      <c r="W98">
        <v>206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0</v>
      </c>
      <c r="CV98">
        <v>0</v>
      </c>
      <c r="CW98">
        <v>0</v>
      </c>
    </row>
    <row r="99" spans="6:101">
      <c r="F99">
        <v>207</v>
      </c>
      <c r="G99">
        <v>0</v>
      </c>
      <c r="H99">
        <v>-1.3843705654144287</v>
      </c>
      <c r="I99">
        <v>-1.3843705654144287</v>
      </c>
      <c r="J99">
        <v>0</v>
      </c>
      <c r="K99">
        <v>0</v>
      </c>
      <c r="L99">
        <v>0</v>
      </c>
      <c r="M99">
        <v>0.11462146043777466</v>
      </c>
      <c r="N99">
        <v>0.11462146043777466</v>
      </c>
      <c r="O99">
        <v>0.11462146043777466</v>
      </c>
      <c r="P99">
        <v>0</v>
      </c>
      <c r="Q99">
        <v>0</v>
      </c>
      <c r="R99">
        <v>0</v>
      </c>
      <c r="S99">
        <v>0</v>
      </c>
      <c r="T99">
        <v>0</v>
      </c>
      <c r="W99">
        <v>207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0</v>
      </c>
    </row>
    <row r="100" spans="6:101">
      <c r="F100">
        <v>208</v>
      </c>
      <c r="G100">
        <v>0</v>
      </c>
      <c r="H100">
        <v>1</v>
      </c>
      <c r="I100">
        <v>1</v>
      </c>
      <c r="J100">
        <v>0</v>
      </c>
      <c r="K100">
        <v>0</v>
      </c>
      <c r="L100">
        <v>0</v>
      </c>
      <c r="M100">
        <v>0.12114443629980087</v>
      </c>
      <c r="N100">
        <v>0.12114443629980087</v>
      </c>
      <c r="O100">
        <v>0.12114443629980087</v>
      </c>
      <c r="P100">
        <v>0</v>
      </c>
      <c r="Q100">
        <v>0</v>
      </c>
      <c r="R100">
        <v>0</v>
      </c>
      <c r="S100">
        <v>0</v>
      </c>
      <c r="T100">
        <v>0</v>
      </c>
      <c r="W100">
        <v>208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</row>
    <row r="101" spans="6:101">
      <c r="F101">
        <v>209</v>
      </c>
      <c r="G101">
        <v>0</v>
      </c>
      <c r="H101">
        <v>-1.3876469135284424</v>
      </c>
      <c r="I101">
        <v>-1.3876469135284424</v>
      </c>
      <c r="J101">
        <v>0</v>
      </c>
      <c r="K101">
        <v>0</v>
      </c>
      <c r="L101">
        <v>0</v>
      </c>
      <c r="M101">
        <v>0.12029064446687698</v>
      </c>
      <c r="N101">
        <v>0.12029064446687698</v>
      </c>
      <c r="O101">
        <v>0.12029064446687698</v>
      </c>
      <c r="P101">
        <v>0</v>
      </c>
      <c r="Q101">
        <v>0</v>
      </c>
      <c r="R101">
        <v>0</v>
      </c>
      <c r="S101">
        <v>0</v>
      </c>
      <c r="T101">
        <v>0</v>
      </c>
      <c r="W101">
        <v>209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</row>
    <row r="102" spans="6:101">
      <c r="F102">
        <v>210</v>
      </c>
      <c r="G102">
        <v>0</v>
      </c>
      <c r="H102">
        <v>1</v>
      </c>
      <c r="I102">
        <v>1</v>
      </c>
      <c r="J102">
        <v>0</v>
      </c>
      <c r="K102">
        <v>0</v>
      </c>
      <c r="L102">
        <v>0</v>
      </c>
      <c r="M102">
        <v>0.11899019777774811</v>
      </c>
      <c r="N102">
        <v>0.11899019777774811</v>
      </c>
      <c r="O102">
        <v>0.11899019777774811</v>
      </c>
      <c r="P102">
        <v>0</v>
      </c>
      <c r="Q102">
        <v>0</v>
      </c>
      <c r="R102">
        <v>0</v>
      </c>
      <c r="S102">
        <v>0</v>
      </c>
      <c r="T102">
        <v>0</v>
      </c>
      <c r="W102">
        <v>210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</row>
    <row r="103" spans="6:101">
      <c r="F103">
        <v>211</v>
      </c>
      <c r="G103">
        <v>0</v>
      </c>
      <c r="H103">
        <v>-1.3880132436752319</v>
      </c>
      <c r="I103">
        <v>-1.3880132436752319</v>
      </c>
      <c r="J103">
        <v>0</v>
      </c>
      <c r="K103">
        <v>0</v>
      </c>
      <c r="L103">
        <v>0</v>
      </c>
      <c r="M103">
        <v>0.106899693608284</v>
      </c>
      <c r="N103">
        <v>0.106899693608284</v>
      </c>
      <c r="O103">
        <v>0.106899693608284</v>
      </c>
      <c r="P103">
        <v>0</v>
      </c>
      <c r="Q103">
        <v>0</v>
      </c>
      <c r="R103">
        <v>0</v>
      </c>
      <c r="S103">
        <v>0</v>
      </c>
      <c r="T103">
        <v>0</v>
      </c>
      <c r="W103">
        <v>211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0</v>
      </c>
      <c r="CV103">
        <v>0</v>
      </c>
      <c r="CW103">
        <v>0</v>
      </c>
    </row>
    <row r="104" spans="6:101">
      <c r="F104">
        <v>212</v>
      </c>
      <c r="G104">
        <v>0</v>
      </c>
      <c r="H104">
        <v>1</v>
      </c>
      <c r="I104">
        <v>1</v>
      </c>
      <c r="J104">
        <v>0</v>
      </c>
      <c r="K104">
        <v>0</v>
      </c>
      <c r="L104">
        <v>0</v>
      </c>
      <c r="M104">
        <v>0.1078270748257637</v>
      </c>
      <c r="N104">
        <v>0.1078270748257637</v>
      </c>
      <c r="O104">
        <v>0.1078270748257637</v>
      </c>
      <c r="P104">
        <v>0</v>
      </c>
      <c r="Q104">
        <v>0</v>
      </c>
      <c r="R104">
        <v>0</v>
      </c>
      <c r="S104">
        <v>0</v>
      </c>
      <c r="T104">
        <v>0</v>
      </c>
      <c r="W104">
        <v>212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0</v>
      </c>
      <c r="CV104">
        <v>0</v>
      </c>
      <c r="CW104">
        <v>0</v>
      </c>
    </row>
    <row r="105" spans="6:101">
      <c r="F105">
        <v>213</v>
      </c>
      <c r="G105">
        <v>0</v>
      </c>
      <c r="H105">
        <v>-1.4289171695709229</v>
      </c>
      <c r="I105">
        <v>-1.4289171695709229</v>
      </c>
      <c r="J105">
        <v>0</v>
      </c>
      <c r="K105">
        <v>0</v>
      </c>
      <c r="L105">
        <v>0</v>
      </c>
      <c r="M105">
        <v>0.11289185285568237</v>
      </c>
      <c r="N105">
        <v>0.11289185285568237</v>
      </c>
      <c r="O105">
        <v>0.11289185285568237</v>
      </c>
      <c r="P105">
        <v>0</v>
      </c>
      <c r="Q105">
        <v>0</v>
      </c>
      <c r="R105">
        <v>0</v>
      </c>
      <c r="S105">
        <v>0</v>
      </c>
      <c r="T105">
        <v>0</v>
      </c>
      <c r="W105">
        <v>213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0</v>
      </c>
    </row>
    <row r="106" spans="6:101">
      <c r="F106">
        <v>214</v>
      </c>
      <c r="G106">
        <v>0</v>
      </c>
      <c r="H106">
        <v>1</v>
      </c>
      <c r="I106">
        <v>1</v>
      </c>
      <c r="J106">
        <v>0</v>
      </c>
      <c r="K106">
        <v>0</v>
      </c>
      <c r="L106">
        <v>0</v>
      </c>
      <c r="M106">
        <v>0.11098287254571915</v>
      </c>
      <c r="N106">
        <v>0.11098287254571915</v>
      </c>
      <c r="O106">
        <v>0.11098287254571915</v>
      </c>
      <c r="P106">
        <v>0</v>
      </c>
      <c r="Q106">
        <v>0</v>
      </c>
      <c r="R106">
        <v>0</v>
      </c>
      <c r="S106">
        <v>0</v>
      </c>
      <c r="T106">
        <v>0</v>
      </c>
      <c r="W106">
        <v>214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0</v>
      </c>
      <c r="CV106">
        <v>0</v>
      </c>
      <c r="CW106">
        <v>0</v>
      </c>
    </row>
    <row r="107" spans="6:101">
      <c r="F107">
        <v>215</v>
      </c>
      <c r="G107">
        <v>0</v>
      </c>
      <c r="H107">
        <v>-1.3856756687164307</v>
      </c>
      <c r="I107">
        <v>-1.3856756687164307</v>
      </c>
      <c r="J107">
        <v>0</v>
      </c>
      <c r="K107">
        <v>0</v>
      </c>
      <c r="L107">
        <v>0</v>
      </c>
      <c r="M107">
        <v>0.11026955395936966</v>
      </c>
      <c r="N107">
        <v>0.11026955395936966</v>
      </c>
      <c r="O107">
        <v>0.11026955395936966</v>
      </c>
      <c r="P107">
        <v>0</v>
      </c>
      <c r="Q107">
        <v>0</v>
      </c>
      <c r="R107">
        <v>0</v>
      </c>
      <c r="S107">
        <v>0</v>
      </c>
      <c r="T107">
        <v>0</v>
      </c>
      <c r="W107">
        <v>215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0</v>
      </c>
    </row>
    <row r="108" spans="6:101">
      <c r="F108">
        <v>216</v>
      </c>
      <c r="G108">
        <v>0</v>
      </c>
      <c r="H108">
        <v>1</v>
      </c>
      <c r="I108">
        <v>1</v>
      </c>
      <c r="J108">
        <v>0</v>
      </c>
      <c r="K108">
        <v>0</v>
      </c>
      <c r="L108">
        <v>0</v>
      </c>
      <c r="M108">
        <v>0.11358429491519928</v>
      </c>
      <c r="N108">
        <v>0.11358429491519928</v>
      </c>
      <c r="O108">
        <v>0.11358429491519928</v>
      </c>
      <c r="P108">
        <v>0</v>
      </c>
      <c r="Q108">
        <v>0</v>
      </c>
      <c r="R108">
        <v>0</v>
      </c>
      <c r="S108">
        <v>0</v>
      </c>
      <c r="T108">
        <v>0</v>
      </c>
      <c r="W108">
        <v>216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V108">
        <v>0</v>
      </c>
      <c r="CW108">
        <v>0</v>
      </c>
    </row>
    <row r="109" spans="6:101">
      <c r="F109">
        <v>217</v>
      </c>
      <c r="G109">
        <v>0</v>
      </c>
      <c r="H109">
        <v>-1.4039632081985474</v>
      </c>
      <c r="I109">
        <v>-1.4039632081985474</v>
      </c>
      <c r="J109">
        <v>0</v>
      </c>
      <c r="K109">
        <v>0</v>
      </c>
      <c r="L109">
        <v>0</v>
      </c>
      <c r="M109">
        <v>0.11254515498876572</v>
      </c>
      <c r="N109">
        <v>0.11254515498876572</v>
      </c>
      <c r="O109">
        <v>0.11254515498876572</v>
      </c>
      <c r="P109">
        <v>0</v>
      </c>
      <c r="Q109">
        <v>0</v>
      </c>
      <c r="R109">
        <v>0</v>
      </c>
      <c r="S109">
        <v>0</v>
      </c>
      <c r="T109">
        <v>0</v>
      </c>
      <c r="W109">
        <v>217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V109">
        <v>0</v>
      </c>
      <c r="CW109">
        <v>0</v>
      </c>
    </row>
    <row r="110" spans="6:101">
      <c r="F110">
        <v>218</v>
      </c>
      <c r="G110">
        <v>0</v>
      </c>
      <c r="H110">
        <v>1</v>
      </c>
      <c r="I110">
        <v>1</v>
      </c>
      <c r="J110">
        <v>0</v>
      </c>
      <c r="K110">
        <v>0</v>
      </c>
      <c r="L110">
        <v>0</v>
      </c>
      <c r="M110">
        <v>0.10077057033777237</v>
      </c>
      <c r="N110">
        <v>0.10077057033777237</v>
      </c>
      <c r="O110">
        <v>0.10077057033777237</v>
      </c>
      <c r="P110">
        <v>0</v>
      </c>
      <c r="Q110">
        <v>0</v>
      </c>
      <c r="R110">
        <v>0</v>
      </c>
      <c r="S110">
        <v>0</v>
      </c>
      <c r="T110">
        <v>0</v>
      </c>
      <c r="W110">
        <v>218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0</v>
      </c>
      <c r="CW110">
        <v>0</v>
      </c>
    </row>
    <row r="111" spans="6:101">
      <c r="F111">
        <v>219</v>
      </c>
      <c r="G111">
        <v>0</v>
      </c>
      <c r="H111">
        <v>-1.4336419105529785</v>
      </c>
      <c r="I111">
        <v>-1.4336419105529785</v>
      </c>
      <c r="J111">
        <v>0</v>
      </c>
      <c r="K111">
        <v>0</v>
      </c>
      <c r="L111">
        <v>0</v>
      </c>
      <c r="M111">
        <v>0.1184074878692627</v>
      </c>
      <c r="N111">
        <v>0.1184074878692627</v>
      </c>
      <c r="O111">
        <v>0.1184074878692627</v>
      </c>
      <c r="P111">
        <v>0</v>
      </c>
      <c r="Q111">
        <v>0</v>
      </c>
      <c r="R111">
        <v>0</v>
      </c>
      <c r="S111">
        <v>0</v>
      </c>
      <c r="T111">
        <v>0</v>
      </c>
      <c r="W111">
        <v>219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</row>
    <row r="112" spans="6:101">
      <c r="F112">
        <v>220</v>
      </c>
      <c r="G112">
        <v>0</v>
      </c>
      <c r="H112">
        <v>1</v>
      </c>
      <c r="I112">
        <v>1</v>
      </c>
      <c r="J112">
        <v>0</v>
      </c>
      <c r="K112">
        <v>0</v>
      </c>
      <c r="L112">
        <v>0</v>
      </c>
      <c r="M112">
        <v>0.11346317827701569</v>
      </c>
      <c r="N112">
        <v>0.11346317827701569</v>
      </c>
      <c r="O112">
        <v>0.11346317827701569</v>
      </c>
      <c r="P112">
        <v>0</v>
      </c>
      <c r="Q112">
        <v>0</v>
      </c>
      <c r="R112">
        <v>0</v>
      </c>
      <c r="S112">
        <v>0</v>
      </c>
      <c r="T112">
        <v>0</v>
      </c>
      <c r="W112">
        <v>220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</row>
    <row r="113" spans="6:101">
      <c r="F113">
        <v>221</v>
      </c>
      <c r="G113">
        <v>0</v>
      </c>
      <c r="H113">
        <v>-1.4352177381515503</v>
      </c>
      <c r="I113">
        <v>-1.4352177381515503</v>
      </c>
      <c r="J113">
        <v>0</v>
      </c>
      <c r="K113">
        <v>0</v>
      </c>
      <c r="L113">
        <v>0</v>
      </c>
      <c r="M113">
        <v>9.9600449204444885E-2</v>
      </c>
      <c r="N113">
        <v>9.9600449204444885E-2</v>
      </c>
      <c r="O113">
        <v>9.9600449204444885E-2</v>
      </c>
      <c r="P113">
        <v>0</v>
      </c>
      <c r="Q113">
        <v>0</v>
      </c>
      <c r="R113">
        <v>0</v>
      </c>
      <c r="S113">
        <v>0</v>
      </c>
      <c r="T113">
        <v>0</v>
      </c>
      <c r="W113">
        <v>221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</row>
    <row r="114" spans="6:101">
      <c r="F114">
        <v>222</v>
      </c>
      <c r="G114">
        <v>0</v>
      </c>
      <c r="H114">
        <v>1</v>
      </c>
      <c r="I114">
        <v>1</v>
      </c>
      <c r="J114">
        <v>0</v>
      </c>
      <c r="K114">
        <v>0</v>
      </c>
      <c r="L114">
        <v>0</v>
      </c>
      <c r="M114">
        <v>0.106899693608284</v>
      </c>
      <c r="N114">
        <v>0.106899693608284</v>
      </c>
      <c r="O114">
        <v>0.106899693608284</v>
      </c>
      <c r="P114">
        <v>0</v>
      </c>
      <c r="Q114">
        <v>0</v>
      </c>
      <c r="R114">
        <v>0</v>
      </c>
      <c r="S114">
        <v>0</v>
      </c>
      <c r="T114">
        <v>0</v>
      </c>
      <c r="W114">
        <v>222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</row>
    <row r="115" spans="6:101">
      <c r="F115">
        <v>223</v>
      </c>
      <c r="G115">
        <v>0</v>
      </c>
      <c r="H115">
        <v>-1.4443854093551636</v>
      </c>
      <c r="I115">
        <v>-1.4443854093551636</v>
      </c>
      <c r="J115">
        <v>0</v>
      </c>
      <c r="K115">
        <v>0</v>
      </c>
      <c r="L115">
        <v>0</v>
      </c>
      <c r="M115">
        <v>0.10133706033229828</v>
      </c>
      <c r="N115">
        <v>0.10133706033229828</v>
      </c>
      <c r="O115">
        <v>0.10133706033229828</v>
      </c>
      <c r="P115">
        <v>0</v>
      </c>
      <c r="Q115">
        <v>0</v>
      </c>
      <c r="R115">
        <v>0</v>
      </c>
      <c r="S115">
        <v>0</v>
      </c>
      <c r="T115">
        <v>0</v>
      </c>
      <c r="W115">
        <v>223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</row>
    <row r="116" spans="6:101">
      <c r="F116">
        <v>224</v>
      </c>
      <c r="G116">
        <v>0</v>
      </c>
      <c r="H116">
        <v>1</v>
      </c>
      <c r="I116">
        <v>1</v>
      </c>
      <c r="J116">
        <v>0</v>
      </c>
      <c r="K116">
        <v>0</v>
      </c>
      <c r="L116">
        <v>0</v>
      </c>
      <c r="M116">
        <v>0.11909294873476028</v>
      </c>
      <c r="N116">
        <v>0.11909294873476028</v>
      </c>
      <c r="O116">
        <v>0.11909294873476028</v>
      </c>
      <c r="P116">
        <v>0</v>
      </c>
      <c r="Q116">
        <v>0</v>
      </c>
      <c r="R116">
        <v>0</v>
      </c>
      <c r="S116">
        <v>0</v>
      </c>
      <c r="T116">
        <v>0</v>
      </c>
      <c r="W116">
        <v>224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</row>
    <row r="117" spans="6:101">
      <c r="F117">
        <v>225</v>
      </c>
      <c r="G117">
        <v>0</v>
      </c>
      <c r="H117">
        <v>-1.3907945156097412</v>
      </c>
      <c r="I117">
        <v>-1.3907945156097412</v>
      </c>
      <c r="J117">
        <v>0</v>
      </c>
      <c r="K117">
        <v>0</v>
      </c>
      <c r="L117">
        <v>0</v>
      </c>
      <c r="M117">
        <v>0.11513930559158325</v>
      </c>
      <c r="N117">
        <v>0.11513930559158325</v>
      </c>
      <c r="O117">
        <v>0.11513930559158325</v>
      </c>
      <c r="P117">
        <v>0</v>
      </c>
      <c r="Q117">
        <v>0</v>
      </c>
      <c r="R117">
        <v>0</v>
      </c>
      <c r="S117">
        <v>0</v>
      </c>
      <c r="T117">
        <v>0</v>
      </c>
      <c r="W117">
        <v>225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N117">
        <v>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>
        <v>0</v>
      </c>
      <c r="CW117">
        <v>0</v>
      </c>
    </row>
    <row r="118" spans="6:101">
      <c r="F118">
        <v>226</v>
      </c>
      <c r="G118">
        <v>0</v>
      </c>
      <c r="H118">
        <v>1</v>
      </c>
      <c r="I118">
        <v>1</v>
      </c>
      <c r="J118">
        <v>0</v>
      </c>
      <c r="K118">
        <v>0</v>
      </c>
      <c r="L118">
        <v>0</v>
      </c>
      <c r="M118">
        <v>0.11356697231531143</v>
      </c>
      <c r="N118">
        <v>0.11356697231531143</v>
      </c>
      <c r="O118">
        <v>0.11356697231531143</v>
      </c>
      <c r="P118">
        <v>0</v>
      </c>
      <c r="Q118">
        <v>0</v>
      </c>
      <c r="R118">
        <v>0</v>
      </c>
      <c r="S118">
        <v>0</v>
      </c>
      <c r="T118">
        <v>0</v>
      </c>
      <c r="W118">
        <v>226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</row>
    <row r="119" spans="6:101">
      <c r="F119">
        <v>227</v>
      </c>
      <c r="G119">
        <v>0</v>
      </c>
      <c r="H119">
        <v>-1.4391151666641235</v>
      </c>
      <c r="I119">
        <v>-1.4391151666641235</v>
      </c>
      <c r="J119">
        <v>0</v>
      </c>
      <c r="K119">
        <v>0</v>
      </c>
      <c r="L119">
        <v>0</v>
      </c>
      <c r="M119">
        <v>9.6521608531475067E-2</v>
      </c>
      <c r="N119">
        <v>9.6521608531475067E-2</v>
      </c>
      <c r="O119">
        <v>9.6521608531475067E-2</v>
      </c>
      <c r="P119">
        <v>0</v>
      </c>
      <c r="Q119">
        <v>0</v>
      </c>
      <c r="R119">
        <v>0</v>
      </c>
      <c r="S119">
        <v>0</v>
      </c>
      <c r="T119">
        <v>0</v>
      </c>
      <c r="W119">
        <v>227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</row>
    <row r="120" spans="6:101">
      <c r="F120">
        <v>228</v>
      </c>
      <c r="G120">
        <v>0</v>
      </c>
      <c r="H120">
        <v>1</v>
      </c>
      <c r="I120">
        <v>1</v>
      </c>
      <c r="J120">
        <v>0</v>
      </c>
      <c r="K120">
        <v>0</v>
      </c>
      <c r="L120">
        <v>0</v>
      </c>
      <c r="M120">
        <v>0.10319168120622635</v>
      </c>
      <c r="N120">
        <v>0.10319168120622635</v>
      </c>
      <c r="O120">
        <v>0.10319168120622635</v>
      </c>
      <c r="P120">
        <v>0</v>
      </c>
      <c r="Q120">
        <v>0</v>
      </c>
      <c r="R120">
        <v>0</v>
      </c>
      <c r="S120">
        <v>0</v>
      </c>
      <c r="T120">
        <v>0</v>
      </c>
      <c r="W120">
        <v>228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</row>
    <row r="121" spans="6:101">
      <c r="F121">
        <v>229</v>
      </c>
      <c r="G121">
        <v>0</v>
      </c>
      <c r="H121">
        <v>-1.4613660573959351</v>
      </c>
      <c r="I121">
        <v>-1.4613660573959351</v>
      </c>
      <c r="J121">
        <v>0</v>
      </c>
      <c r="K121">
        <v>0</v>
      </c>
      <c r="L121">
        <v>0</v>
      </c>
      <c r="M121">
        <v>0.10133706033229828</v>
      </c>
      <c r="N121">
        <v>0.10133706033229828</v>
      </c>
      <c r="O121">
        <v>0.10133706033229828</v>
      </c>
      <c r="P121">
        <v>0</v>
      </c>
      <c r="Q121">
        <v>0</v>
      </c>
      <c r="R121">
        <v>0</v>
      </c>
      <c r="S121">
        <v>0</v>
      </c>
      <c r="T121">
        <v>0</v>
      </c>
      <c r="W121">
        <v>229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</row>
    <row r="122" spans="6:101">
      <c r="F122">
        <v>230</v>
      </c>
      <c r="G122">
        <v>0</v>
      </c>
      <c r="H122">
        <v>1</v>
      </c>
      <c r="I122">
        <v>1</v>
      </c>
      <c r="J122">
        <v>0</v>
      </c>
      <c r="K122">
        <v>0</v>
      </c>
      <c r="L122">
        <v>0</v>
      </c>
      <c r="M122">
        <v>0.10871808230876923</v>
      </c>
      <c r="N122">
        <v>0.10871808230876923</v>
      </c>
      <c r="O122">
        <v>0.10871808230876923</v>
      </c>
      <c r="P122">
        <v>0</v>
      </c>
      <c r="Q122">
        <v>0</v>
      </c>
      <c r="R122">
        <v>0</v>
      </c>
      <c r="S122">
        <v>0</v>
      </c>
      <c r="T122">
        <v>0</v>
      </c>
      <c r="W122">
        <v>230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</row>
    <row r="123" spans="6:101">
      <c r="F123">
        <v>231</v>
      </c>
      <c r="G123">
        <v>0</v>
      </c>
      <c r="H123">
        <v>-1.4311844110488892</v>
      </c>
      <c r="I123">
        <v>-1.4311844110488892</v>
      </c>
      <c r="J123">
        <v>0</v>
      </c>
      <c r="K123">
        <v>0</v>
      </c>
      <c r="L123">
        <v>0</v>
      </c>
      <c r="M123">
        <v>0.10986901074647903</v>
      </c>
      <c r="N123">
        <v>0.10986901074647903</v>
      </c>
      <c r="O123">
        <v>0.10986901074647903</v>
      </c>
      <c r="P123">
        <v>0</v>
      </c>
      <c r="Q123">
        <v>0</v>
      </c>
      <c r="R123">
        <v>0</v>
      </c>
      <c r="S123">
        <v>0</v>
      </c>
      <c r="T123">
        <v>0</v>
      </c>
      <c r="W123">
        <v>231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</row>
    <row r="124" spans="6:101">
      <c r="F124">
        <v>232</v>
      </c>
      <c r="G124">
        <v>0</v>
      </c>
      <c r="H124">
        <v>1</v>
      </c>
      <c r="I124">
        <v>1</v>
      </c>
      <c r="J124">
        <v>0</v>
      </c>
      <c r="K124">
        <v>0</v>
      </c>
      <c r="L124">
        <v>0</v>
      </c>
      <c r="M124">
        <v>0.10801944881677628</v>
      </c>
      <c r="N124">
        <v>0.10801944881677628</v>
      </c>
      <c r="O124">
        <v>0.10801944881677628</v>
      </c>
      <c r="P124">
        <v>0</v>
      </c>
      <c r="Q124">
        <v>0</v>
      </c>
      <c r="R124">
        <v>0</v>
      </c>
      <c r="S124">
        <v>0</v>
      </c>
      <c r="T124">
        <v>0</v>
      </c>
      <c r="W124">
        <v>232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N124">
        <v>0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B124">
        <v>0</v>
      </c>
      <c r="CC124">
        <v>0</v>
      </c>
      <c r="CD124">
        <v>0</v>
      </c>
      <c r="CE124">
        <v>0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N124">
        <v>0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0</v>
      </c>
      <c r="CV124">
        <v>0</v>
      </c>
      <c r="CW124">
        <v>0</v>
      </c>
    </row>
    <row r="125" spans="6:101">
      <c r="F125">
        <v>233</v>
      </c>
      <c r="G125">
        <v>0</v>
      </c>
      <c r="H125">
        <v>-1.4586179256439209</v>
      </c>
      <c r="I125">
        <v>-1.4586179256439209</v>
      </c>
      <c r="J125">
        <v>0</v>
      </c>
      <c r="K125">
        <v>0</v>
      </c>
      <c r="L125">
        <v>0</v>
      </c>
      <c r="M125">
        <v>0.11115659773349762</v>
      </c>
      <c r="N125">
        <v>0.11115659773349762</v>
      </c>
      <c r="O125">
        <v>0.11115659773349762</v>
      </c>
      <c r="P125">
        <v>0</v>
      </c>
      <c r="Q125">
        <v>0</v>
      </c>
      <c r="R125">
        <v>0</v>
      </c>
      <c r="S125">
        <v>0</v>
      </c>
      <c r="T125">
        <v>0</v>
      </c>
      <c r="W125">
        <v>233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N125">
        <v>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0</v>
      </c>
      <c r="CV125">
        <v>0</v>
      </c>
      <c r="CW125">
        <v>0</v>
      </c>
    </row>
    <row r="126" spans="6:101">
      <c r="F126">
        <v>234</v>
      </c>
      <c r="G126">
        <v>0</v>
      </c>
      <c r="H126">
        <v>1</v>
      </c>
      <c r="I126">
        <v>1</v>
      </c>
      <c r="J126">
        <v>0</v>
      </c>
      <c r="K126">
        <v>0</v>
      </c>
      <c r="L126">
        <v>0</v>
      </c>
      <c r="M126">
        <v>0.103103406727314</v>
      </c>
      <c r="N126">
        <v>0.103103406727314</v>
      </c>
      <c r="O126">
        <v>0.103103406727314</v>
      </c>
      <c r="P126">
        <v>0</v>
      </c>
      <c r="Q126">
        <v>0</v>
      </c>
      <c r="R126">
        <v>0</v>
      </c>
      <c r="S126">
        <v>0</v>
      </c>
      <c r="T126">
        <v>0</v>
      </c>
      <c r="W126">
        <v>234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  <c r="CN126">
        <v>0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0</v>
      </c>
      <c r="CV126">
        <v>0</v>
      </c>
      <c r="CW126">
        <v>0</v>
      </c>
    </row>
    <row r="127" spans="6:101">
      <c r="F127">
        <v>235</v>
      </c>
      <c r="G127">
        <v>0</v>
      </c>
      <c r="H127">
        <v>-1.493592381477356</v>
      </c>
      <c r="I127">
        <v>-1.493592381477356</v>
      </c>
      <c r="J127">
        <v>0</v>
      </c>
      <c r="K127">
        <v>0</v>
      </c>
      <c r="L127">
        <v>0</v>
      </c>
      <c r="M127">
        <v>0.11384377628564835</v>
      </c>
      <c r="N127">
        <v>0.11384377628564835</v>
      </c>
      <c r="O127">
        <v>0.11384377628564835</v>
      </c>
      <c r="P127">
        <v>0</v>
      </c>
      <c r="Q127">
        <v>0</v>
      </c>
      <c r="R127">
        <v>0</v>
      </c>
      <c r="S127">
        <v>0</v>
      </c>
      <c r="T127">
        <v>0</v>
      </c>
      <c r="W127">
        <v>235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N127">
        <v>0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B127">
        <v>0</v>
      </c>
      <c r="CC127">
        <v>0</v>
      </c>
      <c r="CD127">
        <v>0</v>
      </c>
      <c r="CE127">
        <v>0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  <c r="CN127">
        <v>0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0</v>
      </c>
      <c r="CV127">
        <v>0</v>
      </c>
      <c r="CW127">
        <v>0</v>
      </c>
    </row>
    <row r="128" spans="6:101">
      <c r="F128">
        <v>236</v>
      </c>
      <c r="G128">
        <v>0</v>
      </c>
      <c r="H128">
        <v>1</v>
      </c>
      <c r="I128">
        <v>1</v>
      </c>
      <c r="J128">
        <v>0</v>
      </c>
      <c r="K128">
        <v>0</v>
      </c>
      <c r="L128">
        <v>0</v>
      </c>
      <c r="M128">
        <v>0.1003808006644249</v>
      </c>
      <c r="N128">
        <v>0.1003808006644249</v>
      </c>
      <c r="O128">
        <v>0.1003808006644249</v>
      </c>
      <c r="P128">
        <v>0</v>
      </c>
      <c r="Q128">
        <v>0</v>
      </c>
      <c r="R128">
        <v>0</v>
      </c>
      <c r="S128">
        <v>0</v>
      </c>
      <c r="T128">
        <v>0</v>
      </c>
      <c r="W128">
        <v>236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B128">
        <v>0</v>
      </c>
      <c r="CC128">
        <v>0</v>
      </c>
      <c r="CD128">
        <v>0</v>
      </c>
      <c r="CE128">
        <v>0</v>
      </c>
      <c r="CF128">
        <v>0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  <c r="CN128">
        <v>0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0</v>
      </c>
      <c r="CV128">
        <v>0</v>
      </c>
      <c r="CW128">
        <v>0</v>
      </c>
    </row>
    <row r="129" spans="6:101">
      <c r="F129">
        <v>237</v>
      </c>
      <c r="G129">
        <v>0</v>
      </c>
      <c r="H129">
        <v>-1.5327627658843994</v>
      </c>
      <c r="I129">
        <v>-1.5327627658843994</v>
      </c>
      <c r="J129">
        <v>0</v>
      </c>
      <c r="K129">
        <v>0</v>
      </c>
      <c r="L129">
        <v>0</v>
      </c>
      <c r="M129">
        <v>9.4698287546634674E-2</v>
      </c>
      <c r="N129">
        <v>9.4698287546634674E-2</v>
      </c>
      <c r="O129">
        <v>9.4698287546634674E-2</v>
      </c>
      <c r="P129">
        <v>0</v>
      </c>
      <c r="Q129">
        <v>0</v>
      </c>
      <c r="R129">
        <v>0</v>
      </c>
      <c r="S129">
        <v>0</v>
      </c>
      <c r="T129">
        <v>0</v>
      </c>
      <c r="W129">
        <v>237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  <c r="CN129">
        <v>0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0</v>
      </c>
      <c r="CV129">
        <v>0</v>
      </c>
      <c r="CW129">
        <v>0</v>
      </c>
    </row>
    <row r="130" spans="6:101">
      <c r="F130">
        <v>238</v>
      </c>
      <c r="G130">
        <v>0</v>
      </c>
      <c r="H130">
        <v>1</v>
      </c>
      <c r="I130">
        <v>1</v>
      </c>
      <c r="J130">
        <v>0</v>
      </c>
      <c r="K130">
        <v>0</v>
      </c>
      <c r="L130">
        <v>0</v>
      </c>
      <c r="M130">
        <v>9.5735803246498108E-2</v>
      </c>
      <c r="N130">
        <v>9.5735803246498108E-2</v>
      </c>
      <c r="O130">
        <v>9.5735803246498108E-2</v>
      </c>
      <c r="P130">
        <v>0</v>
      </c>
      <c r="Q130">
        <v>0</v>
      </c>
      <c r="R130">
        <v>0</v>
      </c>
      <c r="S130">
        <v>0</v>
      </c>
      <c r="T130">
        <v>0</v>
      </c>
      <c r="W130">
        <v>238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N130">
        <v>0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B130">
        <v>0</v>
      </c>
      <c r="CC130">
        <v>0</v>
      </c>
      <c r="CD130">
        <v>0</v>
      </c>
      <c r="CE130">
        <v>0</v>
      </c>
      <c r="CF130">
        <v>0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  <c r="CN130">
        <v>0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0</v>
      </c>
      <c r="CV130">
        <v>0</v>
      </c>
      <c r="CW130">
        <v>0</v>
      </c>
    </row>
    <row r="131" spans="6:101">
      <c r="F131">
        <v>239</v>
      </c>
      <c r="G131">
        <v>0</v>
      </c>
      <c r="H131">
        <v>-1.5504939556121826</v>
      </c>
      <c r="I131">
        <v>-1.5504939556121826</v>
      </c>
      <c r="J131">
        <v>0</v>
      </c>
      <c r="K131">
        <v>0</v>
      </c>
      <c r="L131">
        <v>0</v>
      </c>
      <c r="M131">
        <v>7.9102881252765656E-2</v>
      </c>
      <c r="N131">
        <v>7.9102881252765656E-2</v>
      </c>
      <c r="O131">
        <v>7.9102881252765656E-2</v>
      </c>
      <c r="P131">
        <v>0</v>
      </c>
      <c r="Q131">
        <v>0</v>
      </c>
      <c r="R131">
        <v>0</v>
      </c>
      <c r="S131">
        <v>0</v>
      </c>
      <c r="T131">
        <v>0</v>
      </c>
      <c r="W131">
        <v>239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N131">
        <v>0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N131">
        <v>0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0</v>
      </c>
      <c r="CV131">
        <v>0</v>
      </c>
      <c r="CW131">
        <v>0</v>
      </c>
    </row>
    <row r="132" spans="6:101">
      <c r="F132">
        <v>240</v>
      </c>
      <c r="G132">
        <v>0</v>
      </c>
      <c r="H132">
        <v>1</v>
      </c>
      <c r="I132">
        <v>1</v>
      </c>
      <c r="J132">
        <v>0</v>
      </c>
      <c r="K132">
        <v>0</v>
      </c>
      <c r="L132">
        <v>0</v>
      </c>
      <c r="M132">
        <v>0.10039854794740677</v>
      </c>
      <c r="N132">
        <v>0.10039854794740677</v>
      </c>
      <c r="O132">
        <v>0.10039854794740677</v>
      </c>
      <c r="P132">
        <v>0</v>
      </c>
      <c r="Q132">
        <v>0</v>
      </c>
      <c r="R132">
        <v>0</v>
      </c>
      <c r="S132">
        <v>0</v>
      </c>
      <c r="T132">
        <v>0</v>
      </c>
      <c r="W132">
        <v>240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N132">
        <v>0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>
        <v>0</v>
      </c>
      <c r="BZ132">
        <v>0</v>
      </c>
      <c r="CB132">
        <v>0</v>
      </c>
      <c r="CC132">
        <v>0</v>
      </c>
      <c r="CD132">
        <v>0</v>
      </c>
      <c r="CE132">
        <v>0</v>
      </c>
      <c r="CF132">
        <v>0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  <c r="CN132">
        <v>0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0</v>
      </c>
      <c r="CV132">
        <v>0</v>
      </c>
      <c r="CW132">
        <v>0</v>
      </c>
    </row>
    <row r="133" spans="6:101">
      <c r="F133">
        <v>241</v>
      </c>
      <c r="G133">
        <v>0</v>
      </c>
      <c r="H133">
        <v>-1.527937650680542</v>
      </c>
      <c r="I133">
        <v>-1.527937650680542</v>
      </c>
      <c r="J133">
        <v>0</v>
      </c>
      <c r="K133">
        <v>0</v>
      </c>
      <c r="L133">
        <v>0</v>
      </c>
      <c r="M133">
        <v>9.7377665340900421E-2</v>
      </c>
      <c r="N133">
        <v>9.7377665340900421E-2</v>
      </c>
      <c r="O133">
        <v>9.7377665340900421E-2</v>
      </c>
      <c r="P133">
        <v>0</v>
      </c>
      <c r="Q133">
        <v>0</v>
      </c>
      <c r="R133">
        <v>0</v>
      </c>
      <c r="S133">
        <v>0</v>
      </c>
      <c r="T133">
        <v>0</v>
      </c>
      <c r="W133">
        <v>241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N133">
        <v>0</v>
      </c>
      <c r="BO133">
        <v>0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B133">
        <v>0</v>
      </c>
      <c r="CC133">
        <v>0</v>
      </c>
      <c r="CD133">
        <v>0</v>
      </c>
      <c r="CE133">
        <v>0</v>
      </c>
      <c r="CF133">
        <v>0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  <c r="CN133">
        <v>0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0</v>
      </c>
      <c r="CV133">
        <v>0</v>
      </c>
      <c r="CW133">
        <v>0</v>
      </c>
    </row>
    <row r="134" spans="6:101">
      <c r="F134">
        <v>242</v>
      </c>
      <c r="G134">
        <v>0</v>
      </c>
      <c r="H134">
        <v>1</v>
      </c>
      <c r="I134">
        <v>1</v>
      </c>
      <c r="J134">
        <v>0</v>
      </c>
      <c r="K134">
        <v>0</v>
      </c>
      <c r="L134">
        <v>0</v>
      </c>
      <c r="M134">
        <v>9.5860883593559265E-2</v>
      </c>
      <c r="N134">
        <v>9.5860883593559265E-2</v>
      </c>
      <c r="O134">
        <v>9.5860883593559265E-2</v>
      </c>
      <c r="P134">
        <v>0</v>
      </c>
      <c r="Q134">
        <v>0</v>
      </c>
      <c r="R134">
        <v>0</v>
      </c>
      <c r="S134">
        <v>0</v>
      </c>
      <c r="T134">
        <v>0</v>
      </c>
      <c r="W134">
        <v>242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N134">
        <v>0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B134">
        <v>0</v>
      </c>
      <c r="CC134">
        <v>0</v>
      </c>
      <c r="CD134">
        <v>0</v>
      </c>
      <c r="CE134">
        <v>0</v>
      </c>
      <c r="CF134">
        <v>0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  <c r="CN134">
        <v>0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0</v>
      </c>
      <c r="CV134">
        <v>0</v>
      </c>
      <c r="CW134">
        <v>0</v>
      </c>
    </row>
    <row r="135" spans="6:101">
      <c r="F135">
        <v>243</v>
      </c>
      <c r="G135">
        <v>0</v>
      </c>
      <c r="H135">
        <v>-1.5285495519638062</v>
      </c>
      <c r="I135">
        <v>-1.5285495519638062</v>
      </c>
      <c r="J135">
        <v>0</v>
      </c>
      <c r="K135">
        <v>0</v>
      </c>
      <c r="L135">
        <v>0</v>
      </c>
      <c r="M135">
        <v>8.8739991188049316E-2</v>
      </c>
      <c r="N135">
        <v>8.8739991188049316E-2</v>
      </c>
      <c r="O135">
        <v>8.8739991188049316E-2</v>
      </c>
      <c r="P135">
        <v>0</v>
      </c>
      <c r="Q135">
        <v>0</v>
      </c>
      <c r="R135">
        <v>0</v>
      </c>
      <c r="S135">
        <v>0</v>
      </c>
      <c r="T135">
        <v>0</v>
      </c>
      <c r="W135">
        <v>243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N135">
        <v>0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B135">
        <v>0</v>
      </c>
      <c r="CC135">
        <v>0</v>
      </c>
      <c r="CD135">
        <v>0</v>
      </c>
      <c r="CE135">
        <v>0</v>
      </c>
      <c r="CF135">
        <v>0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  <c r="CN135">
        <v>0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0</v>
      </c>
      <c r="CV135">
        <v>0</v>
      </c>
      <c r="CW135">
        <v>0</v>
      </c>
    </row>
    <row r="136" spans="6:101">
      <c r="F136">
        <v>244</v>
      </c>
      <c r="G136">
        <v>0</v>
      </c>
      <c r="H136">
        <v>1</v>
      </c>
      <c r="I136">
        <v>1</v>
      </c>
      <c r="J136">
        <v>0</v>
      </c>
      <c r="K136">
        <v>0</v>
      </c>
      <c r="L136">
        <v>0</v>
      </c>
      <c r="M136">
        <v>0.10724983364343643</v>
      </c>
      <c r="N136">
        <v>0.10724983364343643</v>
      </c>
      <c r="O136">
        <v>0.10724983364343643</v>
      </c>
      <c r="P136">
        <v>0</v>
      </c>
      <c r="Q136">
        <v>0</v>
      </c>
      <c r="R136">
        <v>0</v>
      </c>
      <c r="S136">
        <v>0</v>
      </c>
      <c r="T136">
        <v>0</v>
      </c>
      <c r="W136">
        <v>244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N136">
        <v>0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B136">
        <v>0</v>
      </c>
      <c r="CC136">
        <v>0</v>
      </c>
      <c r="CD136">
        <v>0</v>
      </c>
      <c r="CE136">
        <v>0</v>
      </c>
      <c r="CF136">
        <v>0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  <c r="CN136">
        <v>0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0</v>
      </c>
      <c r="CV136">
        <v>0</v>
      </c>
      <c r="CW136">
        <v>0</v>
      </c>
    </row>
    <row r="137" spans="6:101">
      <c r="F137">
        <v>245</v>
      </c>
      <c r="G137">
        <v>0</v>
      </c>
      <c r="H137">
        <v>-1.542344331741333</v>
      </c>
      <c r="I137">
        <v>-1.542344331741333</v>
      </c>
      <c r="J137">
        <v>0</v>
      </c>
      <c r="K137">
        <v>0</v>
      </c>
      <c r="L137">
        <v>0</v>
      </c>
      <c r="M137">
        <v>0.10489931702613831</v>
      </c>
      <c r="N137">
        <v>0.10489931702613831</v>
      </c>
      <c r="O137">
        <v>0.10489931702613831</v>
      </c>
      <c r="P137">
        <v>0</v>
      </c>
      <c r="Q137">
        <v>0</v>
      </c>
      <c r="R137">
        <v>0</v>
      </c>
      <c r="S137">
        <v>0</v>
      </c>
      <c r="T137">
        <v>0</v>
      </c>
      <c r="W137">
        <v>245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  <c r="CN137">
        <v>0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0</v>
      </c>
      <c r="CV137">
        <v>0</v>
      </c>
      <c r="CW137">
        <v>0</v>
      </c>
    </row>
    <row r="138" spans="6:101">
      <c r="F138">
        <v>246</v>
      </c>
      <c r="G138">
        <v>0</v>
      </c>
      <c r="H138">
        <v>1</v>
      </c>
      <c r="I138">
        <v>1</v>
      </c>
      <c r="J138">
        <v>0</v>
      </c>
      <c r="K138">
        <v>0</v>
      </c>
      <c r="L138">
        <v>0</v>
      </c>
      <c r="M138">
        <v>0.14312824606895447</v>
      </c>
      <c r="N138">
        <v>0.14312824606895447</v>
      </c>
      <c r="O138">
        <v>0.14312824606895447</v>
      </c>
      <c r="P138">
        <v>0</v>
      </c>
      <c r="Q138">
        <v>0</v>
      </c>
      <c r="R138">
        <v>0</v>
      </c>
      <c r="S138">
        <v>0</v>
      </c>
      <c r="T138">
        <v>0</v>
      </c>
      <c r="W138">
        <v>246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N138">
        <v>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B138">
        <v>0</v>
      </c>
      <c r="CC138">
        <v>0</v>
      </c>
      <c r="CD138">
        <v>0</v>
      </c>
      <c r="CE138">
        <v>0</v>
      </c>
      <c r="CF138">
        <v>0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  <c r="CN138">
        <v>0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0</v>
      </c>
      <c r="CV138">
        <v>0</v>
      </c>
      <c r="CW138">
        <v>0</v>
      </c>
    </row>
    <row r="139" spans="6:101">
      <c r="F139">
        <v>247</v>
      </c>
      <c r="G139">
        <v>0</v>
      </c>
      <c r="H139">
        <v>-1.6062434911727905</v>
      </c>
      <c r="I139">
        <v>-1.6062434911727905</v>
      </c>
      <c r="J139">
        <v>0</v>
      </c>
      <c r="K139">
        <v>0</v>
      </c>
      <c r="L139">
        <v>0</v>
      </c>
      <c r="M139">
        <v>0.18407389521598816</v>
      </c>
      <c r="N139">
        <v>0.18407389521598816</v>
      </c>
      <c r="O139">
        <v>0.18407389521598816</v>
      </c>
      <c r="P139">
        <v>0</v>
      </c>
      <c r="Q139">
        <v>0</v>
      </c>
      <c r="R139">
        <v>0</v>
      </c>
      <c r="S139">
        <v>0</v>
      </c>
      <c r="T139">
        <v>0</v>
      </c>
      <c r="W139">
        <v>247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N139">
        <v>0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  <c r="CN139">
        <v>0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0</v>
      </c>
      <c r="CV139">
        <v>0</v>
      </c>
      <c r="CW139">
        <v>0</v>
      </c>
    </row>
    <row r="140" spans="6:101">
      <c r="F140">
        <v>248</v>
      </c>
      <c r="G140">
        <v>0</v>
      </c>
      <c r="H140">
        <v>1</v>
      </c>
      <c r="I140">
        <v>1</v>
      </c>
      <c r="J140">
        <v>0</v>
      </c>
      <c r="K140">
        <v>0</v>
      </c>
      <c r="L140">
        <v>0</v>
      </c>
      <c r="M140">
        <v>0.22011713683605194</v>
      </c>
      <c r="N140">
        <v>0.22011713683605194</v>
      </c>
      <c r="O140">
        <v>0.22011713683605194</v>
      </c>
      <c r="P140">
        <v>0</v>
      </c>
      <c r="Q140">
        <v>0</v>
      </c>
      <c r="R140">
        <v>0</v>
      </c>
      <c r="S140">
        <v>0</v>
      </c>
      <c r="T140">
        <v>0</v>
      </c>
      <c r="W140">
        <v>248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  <c r="CN140">
        <v>0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0</v>
      </c>
      <c r="CV140">
        <v>0</v>
      </c>
      <c r="CW140">
        <v>0</v>
      </c>
    </row>
    <row r="141" spans="6:101">
      <c r="F141">
        <v>249</v>
      </c>
      <c r="G141">
        <v>0</v>
      </c>
      <c r="H141">
        <v>-1.6559197902679443</v>
      </c>
      <c r="I141">
        <v>-1.6559197902679443</v>
      </c>
      <c r="J141">
        <v>0</v>
      </c>
      <c r="K141">
        <v>0</v>
      </c>
      <c r="L141">
        <v>0</v>
      </c>
      <c r="M141">
        <v>0.26222208142280579</v>
      </c>
      <c r="N141">
        <v>0.26222208142280579</v>
      </c>
      <c r="O141">
        <v>0.26222208142280579</v>
      </c>
      <c r="P141">
        <v>0</v>
      </c>
      <c r="Q141">
        <v>0</v>
      </c>
      <c r="R141">
        <v>0</v>
      </c>
      <c r="S141">
        <v>0</v>
      </c>
      <c r="T141">
        <v>0</v>
      </c>
      <c r="W141">
        <v>249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B141">
        <v>0</v>
      </c>
      <c r="CC141">
        <v>0</v>
      </c>
      <c r="CD141">
        <v>0</v>
      </c>
      <c r="CE141">
        <v>0</v>
      </c>
      <c r="CF141">
        <v>0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  <c r="CN141">
        <v>0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0</v>
      </c>
      <c r="CV141">
        <v>0</v>
      </c>
      <c r="CW141">
        <v>0</v>
      </c>
    </row>
    <row r="142" spans="6:101">
      <c r="F142">
        <v>250</v>
      </c>
      <c r="G142">
        <v>0</v>
      </c>
      <c r="H142">
        <v>1</v>
      </c>
      <c r="I142">
        <v>1</v>
      </c>
      <c r="J142">
        <v>0</v>
      </c>
      <c r="K142">
        <v>0</v>
      </c>
      <c r="L142">
        <v>0</v>
      </c>
      <c r="M142">
        <v>0.29443499445915222</v>
      </c>
      <c r="N142">
        <v>0.29443499445915222</v>
      </c>
      <c r="O142">
        <v>0.29443499445915222</v>
      </c>
      <c r="P142">
        <v>0</v>
      </c>
      <c r="Q142">
        <v>0</v>
      </c>
      <c r="R142">
        <v>0</v>
      </c>
      <c r="S142">
        <v>0</v>
      </c>
      <c r="T142">
        <v>0</v>
      </c>
      <c r="W142">
        <v>250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B142">
        <v>0</v>
      </c>
      <c r="CC142">
        <v>0</v>
      </c>
      <c r="CD142">
        <v>0</v>
      </c>
      <c r="CE142">
        <v>0</v>
      </c>
      <c r="CF142">
        <v>0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  <c r="CN142">
        <v>0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0</v>
      </c>
      <c r="CV142">
        <v>0</v>
      </c>
      <c r="CW142">
        <v>0</v>
      </c>
    </row>
    <row r="143" spans="6:101">
      <c r="F143">
        <v>251</v>
      </c>
      <c r="G143">
        <v>0</v>
      </c>
      <c r="H143">
        <v>-1.7199009656906128</v>
      </c>
      <c r="I143">
        <v>-1.7199009656906128</v>
      </c>
      <c r="J143">
        <v>0</v>
      </c>
      <c r="K143">
        <v>0</v>
      </c>
      <c r="L143">
        <v>0</v>
      </c>
      <c r="M143">
        <v>0.33063021302223206</v>
      </c>
      <c r="N143">
        <v>0.33063021302223206</v>
      </c>
      <c r="O143">
        <v>0.33063021302223206</v>
      </c>
      <c r="P143">
        <v>0</v>
      </c>
      <c r="Q143">
        <v>0</v>
      </c>
      <c r="R143">
        <v>0</v>
      </c>
      <c r="S143">
        <v>0</v>
      </c>
      <c r="T143">
        <v>0</v>
      </c>
      <c r="W143">
        <v>251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B143">
        <v>0</v>
      </c>
      <c r="CC143">
        <v>0</v>
      </c>
      <c r="CD143">
        <v>0</v>
      </c>
      <c r="CE143">
        <v>0</v>
      </c>
      <c r="CF143">
        <v>0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  <c r="CN143">
        <v>0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0</v>
      </c>
      <c r="CV143">
        <v>0</v>
      </c>
      <c r="CW143">
        <v>0</v>
      </c>
    </row>
    <row r="144" spans="6:101">
      <c r="F144">
        <v>252</v>
      </c>
      <c r="G144">
        <v>0</v>
      </c>
      <c r="H144">
        <v>1</v>
      </c>
      <c r="I144">
        <v>1</v>
      </c>
      <c r="J144">
        <v>0</v>
      </c>
      <c r="K144">
        <v>0</v>
      </c>
      <c r="L144">
        <v>0</v>
      </c>
      <c r="M144">
        <v>0.37766531109809875</v>
      </c>
      <c r="N144">
        <v>0.37766531109809875</v>
      </c>
      <c r="O144">
        <v>0.37766531109809875</v>
      </c>
      <c r="P144">
        <v>0</v>
      </c>
      <c r="Q144">
        <v>0</v>
      </c>
      <c r="R144">
        <v>0</v>
      </c>
      <c r="S144">
        <v>0</v>
      </c>
      <c r="T144">
        <v>0</v>
      </c>
      <c r="W144">
        <v>252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0</v>
      </c>
      <c r="BZ144">
        <v>0</v>
      </c>
      <c r="CB144">
        <v>0</v>
      </c>
      <c r="CC144">
        <v>0</v>
      </c>
      <c r="CD144">
        <v>0</v>
      </c>
      <c r="CE144">
        <v>0</v>
      </c>
      <c r="CF144">
        <v>0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  <c r="CN144">
        <v>0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0</v>
      </c>
      <c r="CV144">
        <v>0</v>
      </c>
      <c r="CW144">
        <v>0</v>
      </c>
    </row>
    <row r="145" spans="6:101">
      <c r="F145">
        <v>253</v>
      </c>
      <c r="G145">
        <v>0</v>
      </c>
      <c r="H145">
        <v>-1.768283486366272</v>
      </c>
      <c r="I145">
        <v>-1.768283486366272</v>
      </c>
      <c r="J145">
        <v>0</v>
      </c>
      <c r="K145">
        <v>0</v>
      </c>
      <c r="L145">
        <v>0</v>
      </c>
      <c r="M145">
        <v>0.40353861451148987</v>
      </c>
      <c r="N145">
        <v>0.40353861451148987</v>
      </c>
      <c r="O145">
        <v>0.40353861451148987</v>
      </c>
      <c r="P145">
        <v>0</v>
      </c>
      <c r="Q145">
        <v>0</v>
      </c>
      <c r="R145">
        <v>0</v>
      </c>
      <c r="S145">
        <v>0</v>
      </c>
      <c r="T145">
        <v>0</v>
      </c>
      <c r="W145">
        <v>253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  <c r="CN145">
        <v>0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0</v>
      </c>
      <c r="CV145">
        <v>0</v>
      </c>
      <c r="CW145">
        <v>0</v>
      </c>
    </row>
    <row r="146" spans="6:101">
      <c r="F146">
        <v>254</v>
      </c>
      <c r="G146">
        <v>0</v>
      </c>
      <c r="H146">
        <v>1</v>
      </c>
      <c r="I146">
        <v>1</v>
      </c>
      <c r="J146">
        <v>0</v>
      </c>
      <c r="K146">
        <v>0</v>
      </c>
      <c r="L146">
        <v>0</v>
      </c>
      <c r="M146">
        <v>0.44366374611854553</v>
      </c>
      <c r="N146">
        <v>0.44366374611854553</v>
      </c>
      <c r="O146">
        <v>0.44366374611854553</v>
      </c>
      <c r="P146">
        <v>0</v>
      </c>
      <c r="Q146">
        <v>0</v>
      </c>
      <c r="R146">
        <v>0</v>
      </c>
      <c r="S146">
        <v>0</v>
      </c>
      <c r="T146">
        <v>0</v>
      </c>
      <c r="W146">
        <v>254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B146">
        <v>0</v>
      </c>
      <c r="CC146">
        <v>0</v>
      </c>
      <c r="CD146">
        <v>0</v>
      </c>
      <c r="CE146">
        <v>0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  <c r="CN146">
        <v>0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0</v>
      </c>
      <c r="CV146">
        <v>0</v>
      </c>
      <c r="CW146">
        <v>0</v>
      </c>
    </row>
    <row r="147" spans="6:101">
      <c r="F147">
        <v>255</v>
      </c>
      <c r="G147">
        <v>0</v>
      </c>
      <c r="H147">
        <v>-1.8328018188476563</v>
      </c>
      <c r="I147">
        <v>-1.8328018188476563</v>
      </c>
      <c r="J147">
        <v>0</v>
      </c>
      <c r="K147">
        <v>0</v>
      </c>
      <c r="L147">
        <v>0</v>
      </c>
      <c r="M147">
        <v>0.47729736566543579</v>
      </c>
      <c r="N147">
        <v>0.47729736566543579</v>
      </c>
      <c r="O147">
        <v>0.47729736566543579</v>
      </c>
      <c r="P147">
        <v>0</v>
      </c>
      <c r="Q147">
        <v>0</v>
      </c>
      <c r="R147">
        <v>0</v>
      </c>
      <c r="S147">
        <v>0</v>
      </c>
      <c r="T147">
        <v>0</v>
      </c>
      <c r="W147">
        <v>255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B147">
        <v>0</v>
      </c>
      <c r="CC147">
        <v>0</v>
      </c>
      <c r="CD147">
        <v>0</v>
      </c>
      <c r="CE147">
        <v>0</v>
      </c>
      <c r="CF147">
        <v>0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  <c r="CN147">
        <v>0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0</v>
      </c>
      <c r="CV147">
        <v>0</v>
      </c>
      <c r="CW147">
        <v>0</v>
      </c>
    </row>
    <row r="148" spans="6:101">
      <c r="F148">
        <v>256</v>
      </c>
      <c r="G148">
        <v>0</v>
      </c>
      <c r="H148">
        <v>1</v>
      </c>
      <c r="I148">
        <v>1</v>
      </c>
      <c r="J148">
        <v>0</v>
      </c>
      <c r="K148">
        <v>0</v>
      </c>
      <c r="L148">
        <v>0</v>
      </c>
      <c r="M148">
        <v>0.50996178388595581</v>
      </c>
      <c r="N148">
        <v>0.50996178388595581</v>
      </c>
      <c r="O148">
        <v>0.50996178388595581</v>
      </c>
      <c r="P148">
        <v>0</v>
      </c>
      <c r="Q148">
        <v>0</v>
      </c>
      <c r="R148">
        <v>0</v>
      </c>
      <c r="S148">
        <v>0</v>
      </c>
      <c r="T148">
        <v>0</v>
      </c>
      <c r="W148">
        <v>256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0</v>
      </c>
      <c r="BZ148">
        <v>0</v>
      </c>
      <c r="CB148">
        <v>0</v>
      </c>
      <c r="CC148">
        <v>0</v>
      </c>
      <c r="CD148">
        <v>0</v>
      </c>
      <c r="CE148">
        <v>0</v>
      </c>
      <c r="CF148">
        <v>0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  <c r="CN148">
        <v>0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0</v>
      </c>
      <c r="CV148">
        <v>0</v>
      </c>
      <c r="CW148">
        <v>0</v>
      </c>
    </row>
    <row r="149" spans="6:101">
      <c r="F149">
        <v>257</v>
      </c>
      <c r="G149">
        <v>0</v>
      </c>
      <c r="H149">
        <v>-1.9102365970611572</v>
      </c>
      <c r="I149">
        <v>-1.9102365970611572</v>
      </c>
      <c r="J149">
        <v>0</v>
      </c>
      <c r="K149">
        <v>0</v>
      </c>
      <c r="L149">
        <v>0</v>
      </c>
      <c r="M149">
        <v>0.54231023788452148</v>
      </c>
      <c r="N149">
        <v>0.54231023788452148</v>
      </c>
      <c r="O149">
        <v>0.54231023788452148</v>
      </c>
      <c r="P149">
        <v>0</v>
      </c>
      <c r="Q149">
        <v>0</v>
      </c>
      <c r="R149">
        <v>0</v>
      </c>
      <c r="S149">
        <v>0</v>
      </c>
      <c r="T149">
        <v>0</v>
      </c>
      <c r="W149">
        <v>257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>
        <v>0</v>
      </c>
      <c r="CW149">
        <v>0</v>
      </c>
    </row>
    <row r="150" spans="6:101">
      <c r="F150">
        <v>258</v>
      </c>
      <c r="G150">
        <v>0</v>
      </c>
      <c r="H150">
        <v>1</v>
      </c>
      <c r="I150">
        <v>1</v>
      </c>
      <c r="J150">
        <v>0</v>
      </c>
      <c r="K150">
        <v>0</v>
      </c>
      <c r="L150">
        <v>0</v>
      </c>
      <c r="M150">
        <v>0.57481855154037476</v>
      </c>
      <c r="N150">
        <v>0.57481855154037476</v>
      </c>
      <c r="O150">
        <v>0.57481855154037476</v>
      </c>
      <c r="P150">
        <v>0</v>
      </c>
      <c r="Q150">
        <v>0</v>
      </c>
      <c r="R150">
        <v>0</v>
      </c>
      <c r="S150">
        <v>0</v>
      </c>
      <c r="T150">
        <v>0</v>
      </c>
      <c r="W150">
        <v>258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0</v>
      </c>
      <c r="CB150">
        <v>0</v>
      </c>
      <c r="CC150">
        <v>0</v>
      </c>
      <c r="CD150">
        <v>0</v>
      </c>
      <c r="CE150">
        <v>0</v>
      </c>
      <c r="CF150">
        <v>0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  <c r="CN150">
        <v>0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0</v>
      </c>
      <c r="CV150">
        <v>0</v>
      </c>
      <c r="CW150">
        <v>0</v>
      </c>
    </row>
    <row r="151" spans="6:101">
      <c r="F151">
        <v>259</v>
      </c>
      <c r="G151">
        <v>0</v>
      </c>
      <c r="H151">
        <v>-2.0050919055938721</v>
      </c>
      <c r="I151">
        <v>-2.0050919055938721</v>
      </c>
      <c r="J151">
        <v>0</v>
      </c>
      <c r="K151">
        <v>0</v>
      </c>
      <c r="L151">
        <v>0</v>
      </c>
      <c r="M151">
        <v>0.60593527555465698</v>
      </c>
      <c r="N151">
        <v>0.60593527555465698</v>
      </c>
      <c r="O151">
        <v>0.60593527555465698</v>
      </c>
      <c r="P151">
        <v>0</v>
      </c>
      <c r="Q151">
        <v>0</v>
      </c>
      <c r="R151">
        <v>0</v>
      </c>
      <c r="S151">
        <v>0</v>
      </c>
      <c r="T151">
        <v>0</v>
      </c>
      <c r="W151">
        <v>259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B151">
        <v>0</v>
      </c>
      <c r="CC151">
        <v>0</v>
      </c>
      <c r="CD151">
        <v>0</v>
      </c>
      <c r="CE151">
        <v>0</v>
      </c>
      <c r="CF151">
        <v>0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  <c r="CN151">
        <v>0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0</v>
      </c>
      <c r="CV151">
        <v>0</v>
      </c>
      <c r="CW151">
        <v>0</v>
      </c>
    </row>
    <row r="152" spans="6:101">
      <c r="F152">
        <v>260</v>
      </c>
      <c r="G152">
        <v>0</v>
      </c>
      <c r="H152">
        <v>1</v>
      </c>
      <c r="I152">
        <v>1</v>
      </c>
      <c r="J152">
        <v>0</v>
      </c>
      <c r="K152">
        <v>0</v>
      </c>
      <c r="L152">
        <v>0</v>
      </c>
      <c r="M152">
        <v>0.63574177026748657</v>
      </c>
      <c r="N152">
        <v>0.63574177026748657</v>
      </c>
      <c r="O152">
        <v>0.63574177026748657</v>
      </c>
      <c r="P152">
        <v>0</v>
      </c>
      <c r="Q152">
        <v>0</v>
      </c>
      <c r="R152">
        <v>0</v>
      </c>
      <c r="S152">
        <v>0</v>
      </c>
      <c r="T152">
        <v>0</v>
      </c>
      <c r="W152">
        <v>260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0</v>
      </c>
      <c r="BZ152">
        <v>0</v>
      </c>
      <c r="CB152">
        <v>0</v>
      </c>
      <c r="CC152">
        <v>0</v>
      </c>
      <c r="CD152">
        <v>0</v>
      </c>
      <c r="CE152">
        <v>0</v>
      </c>
      <c r="CF152">
        <v>0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  <c r="CN152">
        <v>0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0</v>
      </c>
      <c r="CV152">
        <v>0</v>
      </c>
      <c r="CW152">
        <v>0</v>
      </c>
    </row>
    <row r="153" spans="6:101">
      <c r="F153">
        <v>261</v>
      </c>
      <c r="G153">
        <v>0</v>
      </c>
      <c r="H153">
        <v>-2.06545090675354</v>
      </c>
      <c r="I153">
        <v>-2.06545090675354</v>
      </c>
      <c r="J153">
        <v>0</v>
      </c>
      <c r="K153">
        <v>0</v>
      </c>
      <c r="L153">
        <v>0</v>
      </c>
      <c r="M153">
        <v>0.65823614597320557</v>
      </c>
      <c r="N153">
        <v>0.65823614597320557</v>
      </c>
      <c r="O153">
        <v>0.65823614597320557</v>
      </c>
      <c r="P153">
        <v>0</v>
      </c>
      <c r="Q153">
        <v>0</v>
      </c>
      <c r="R153">
        <v>0</v>
      </c>
      <c r="S153">
        <v>0</v>
      </c>
      <c r="T153">
        <v>0</v>
      </c>
      <c r="W153">
        <v>261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N153">
        <v>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  <c r="CN153">
        <v>0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0</v>
      </c>
      <c r="CV153">
        <v>0</v>
      </c>
      <c r="CW153">
        <v>0</v>
      </c>
    </row>
    <row r="154" spans="6:101">
      <c r="F154">
        <v>262</v>
      </c>
      <c r="G154">
        <v>0</v>
      </c>
      <c r="H154">
        <v>1</v>
      </c>
      <c r="I154">
        <v>1</v>
      </c>
      <c r="J154">
        <v>0</v>
      </c>
      <c r="K154">
        <v>0</v>
      </c>
      <c r="L154">
        <v>0</v>
      </c>
      <c r="M154">
        <v>0.69091928005218506</v>
      </c>
      <c r="N154">
        <v>0.69091928005218506</v>
      </c>
      <c r="O154">
        <v>0.69091928005218506</v>
      </c>
      <c r="P154">
        <v>0</v>
      </c>
      <c r="Q154">
        <v>0</v>
      </c>
      <c r="R154">
        <v>0</v>
      </c>
      <c r="S154">
        <v>0</v>
      </c>
      <c r="T154">
        <v>0</v>
      </c>
      <c r="W154">
        <v>262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  <c r="CN154">
        <v>0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0</v>
      </c>
      <c r="CV154">
        <v>0</v>
      </c>
      <c r="CW154">
        <v>0</v>
      </c>
    </row>
    <row r="155" spans="6:101">
      <c r="F155">
        <v>263</v>
      </c>
      <c r="G155">
        <v>0</v>
      </c>
      <c r="H155">
        <v>-2.2045390605926514</v>
      </c>
      <c r="I155">
        <v>-2.2045390605926514</v>
      </c>
      <c r="J155">
        <v>0</v>
      </c>
      <c r="K155">
        <v>0</v>
      </c>
      <c r="L155">
        <v>0</v>
      </c>
      <c r="M155">
        <v>0.72062599658966064</v>
      </c>
      <c r="N155">
        <v>0.72062599658966064</v>
      </c>
      <c r="O155">
        <v>0.72062599658966064</v>
      </c>
      <c r="P155">
        <v>0</v>
      </c>
      <c r="Q155">
        <v>0</v>
      </c>
      <c r="R155">
        <v>0</v>
      </c>
      <c r="S155">
        <v>0</v>
      </c>
      <c r="T155">
        <v>0</v>
      </c>
      <c r="W155">
        <v>263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0</v>
      </c>
      <c r="BZ155">
        <v>0</v>
      </c>
      <c r="CB155">
        <v>0</v>
      </c>
      <c r="CC155">
        <v>0</v>
      </c>
      <c r="CD155">
        <v>0</v>
      </c>
      <c r="CE155">
        <v>0</v>
      </c>
      <c r="CF155">
        <v>0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  <c r="CN155">
        <v>0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0</v>
      </c>
      <c r="CV155">
        <v>0</v>
      </c>
      <c r="CW155">
        <v>0</v>
      </c>
    </row>
    <row r="156" spans="6:101">
      <c r="F156">
        <v>264</v>
      </c>
      <c r="G156">
        <v>0</v>
      </c>
      <c r="H156">
        <v>1</v>
      </c>
      <c r="I156">
        <v>1</v>
      </c>
      <c r="J156">
        <v>0</v>
      </c>
      <c r="K156">
        <v>0</v>
      </c>
      <c r="L156">
        <v>0</v>
      </c>
      <c r="M156">
        <v>0.74264335632324219</v>
      </c>
      <c r="N156">
        <v>0.74264335632324219</v>
      </c>
      <c r="O156">
        <v>0.74264335632324219</v>
      </c>
      <c r="P156">
        <v>0</v>
      </c>
      <c r="Q156">
        <v>0</v>
      </c>
      <c r="R156">
        <v>0</v>
      </c>
      <c r="S156">
        <v>0</v>
      </c>
      <c r="T156">
        <v>0</v>
      </c>
      <c r="W156">
        <v>264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N156">
        <v>0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0</v>
      </c>
      <c r="CV156">
        <v>0</v>
      </c>
      <c r="CW156">
        <v>0</v>
      </c>
    </row>
    <row r="157" spans="6:101">
      <c r="F157">
        <v>265</v>
      </c>
      <c r="G157">
        <v>0</v>
      </c>
      <c r="H157">
        <v>-2.3478448390960693</v>
      </c>
      <c r="I157">
        <v>-2.3478448390960693</v>
      </c>
      <c r="J157">
        <v>0</v>
      </c>
      <c r="K157">
        <v>0</v>
      </c>
      <c r="L157">
        <v>0</v>
      </c>
      <c r="M157">
        <v>0.76993644237518311</v>
      </c>
      <c r="N157">
        <v>0.76993644237518311</v>
      </c>
      <c r="O157">
        <v>0.76993644237518311</v>
      </c>
      <c r="P157">
        <v>0</v>
      </c>
      <c r="Q157">
        <v>0</v>
      </c>
      <c r="R157">
        <v>0</v>
      </c>
      <c r="S157">
        <v>0</v>
      </c>
      <c r="T157">
        <v>0</v>
      </c>
      <c r="W157">
        <v>265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B157">
        <v>0</v>
      </c>
      <c r="CC157">
        <v>0</v>
      </c>
      <c r="CD157">
        <v>0</v>
      </c>
      <c r="CE157">
        <v>0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  <c r="CN157">
        <v>0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0</v>
      </c>
      <c r="CV157">
        <v>0</v>
      </c>
      <c r="CW157">
        <v>0</v>
      </c>
    </row>
    <row r="158" spans="6:101">
      <c r="F158">
        <v>266</v>
      </c>
      <c r="G158">
        <v>0</v>
      </c>
      <c r="H158">
        <v>1</v>
      </c>
      <c r="I158">
        <v>1</v>
      </c>
      <c r="J158">
        <v>0</v>
      </c>
      <c r="K158">
        <v>0</v>
      </c>
      <c r="L158">
        <v>0</v>
      </c>
      <c r="M158">
        <v>0.79318320751190186</v>
      </c>
      <c r="N158">
        <v>0.79318320751190186</v>
      </c>
      <c r="O158">
        <v>0.79318320751190186</v>
      </c>
      <c r="P158">
        <v>0</v>
      </c>
      <c r="Q158">
        <v>0</v>
      </c>
      <c r="R158">
        <v>0</v>
      </c>
      <c r="S158">
        <v>0</v>
      </c>
      <c r="T158">
        <v>0</v>
      </c>
      <c r="W158">
        <v>266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  <c r="CN158">
        <v>0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0</v>
      </c>
      <c r="CV158">
        <v>0</v>
      </c>
      <c r="CW158">
        <v>0</v>
      </c>
    </row>
    <row r="159" spans="6:101">
      <c r="F159">
        <v>267</v>
      </c>
      <c r="G159">
        <v>0</v>
      </c>
      <c r="H159">
        <v>-2.4225153923034668</v>
      </c>
      <c r="I159">
        <v>-2.4225153923034668</v>
      </c>
      <c r="J159">
        <v>0</v>
      </c>
      <c r="K159">
        <v>0</v>
      </c>
      <c r="L159">
        <v>0</v>
      </c>
      <c r="M159">
        <v>0.81395554542541504</v>
      </c>
      <c r="N159">
        <v>0.81395554542541504</v>
      </c>
      <c r="O159">
        <v>0.81395554542541504</v>
      </c>
      <c r="P159">
        <v>0</v>
      </c>
      <c r="Q159">
        <v>0</v>
      </c>
      <c r="R159">
        <v>0</v>
      </c>
      <c r="S159">
        <v>0</v>
      </c>
      <c r="T159">
        <v>0</v>
      </c>
      <c r="W159">
        <v>267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  <c r="CN159">
        <v>0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0</v>
      </c>
      <c r="CV159">
        <v>0</v>
      </c>
      <c r="CW159">
        <v>0</v>
      </c>
    </row>
    <row r="160" spans="6:101">
      <c r="F160">
        <v>268</v>
      </c>
      <c r="G160">
        <v>0</v>
      </c>
      <c r="H160">
        <v>1</v>
      </c>
      <c r="I160">
        <v>1</v>
      </c>
      <c r="J160">
        <v>0</v>
      </c>
      <c r="K160">
        <v>0</v>
      </c>
      <c r="L160">
        <v>0</v>
      </c>
      <c r="M160">
        <v>0.83574062585830688</v>
      </c>
      <c r="N160">
        <v>0.83574062585830688</v>
      </c>
      <c r="O160">
        <v>0.83574062585830688</v>
      </c>
      <c r="P160">
        <v>0</v>
      </c>
      <c r="Q160">
        <v>0</v>
      </c>
      <c r="R160">
        <v>0</v>
      </c>
      <c r="S160">
        <v>0</v>
      </c>
      <c r="T160">
        <v>0</v>
      </c>
      <c r="W160">
        <v>268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  <c r="CN160">
        <v>0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0</v>
      </c>
      <c r="CV160">
        <v>0</v>
      </c>
      <c r="CW160">
        <v>0</v>
      </c>
    </row>
    <row r="161" spans="6:101">
      <c r="F161">
        <v>269</v>
      </c>
      <c r="G161">
        <v>0</v>
      </c>
      <c r="H161">
        <v>-2.6128344535827637</v>
      </c>
      <c r="I161">
        <v>-2.6128344535827637</v>
      </c>
      <c r="J161">
        <v>0</v>
      </c>
      <c r="K161">
        <v>0</v>
      </c>
      <c r="L161">
        <v>0</v>
      </c>
      <c r="M161">
        <v>0.83722949028015137</v>
      </c>
      <c r="N161">
        <v>0.83722949028015137</v>
      </c>
      <c r="O161">
        <v>0.83722949028015137</v>
      </c>
      <c r="P161">
        <v>0</v>
      </c>
      <c r="Q161">
        <v>0</v>
      </c>
      <c r="R161">
        <v>0</v>
      </c>
      <c r="S161">
        <v>0</v>
      </c>
      <c r="T161">
        <v>0</v>
      </c>
      <c r="W161">
        <v>269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N161">
        <v>0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>
        <v>0</v>
      </c>
      <c r="BZ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  <c r="CN161">
        <v>0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0</v>
      </c>
      <c r="CV161">
        <v>0</v>
      </c>
      <c r="CW161">
        <v>0</v>
      </c>
    </row>
    <row r="162" spans="6:101">
      <c r="F162">
        <v>270</v>
      </c>
      <c r="G162">
        <v>0</v>
      </c>
      <c r="H162">
        <v>1</v>
      </c>
      <c r="I162">
        <v>1</v>
      </c>
      <c r="J162">
        <v>0</v>
      </c>
      <c r="K162">
        <v>0</v>
      </c>
      <c r="L162">
        <v>0</v>
      </c>
      <c r="M162">
        <v>0.8372616171836853</v>
      </c>
      <c r="N162">
        <v>0.8372616171836853</v>
      </c>
      <c r="O162">
        <v>0.8372616171836853</v>
      </c>
      <c r="P162">
        <v>0</v>
      </c>
      <c r="Q162">
        <v>0</v>
      </c>
      <c r="R162">
        <v>0</v>
      </c>
      <c r="S162">
        <v>0</v>
      </c>
      <c r="T162">
        <v>0</v>
      </c>
      <c r="W162">
        <v>270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  <c r="CN162">
        <v>0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0</v>
      </c>
      <c r="CV162">
        <v>0</v>
      </c>
      <c r="CW162">
        <v>0</v>
      </c>
    </row>
  </sheetData>
  <phoneticPr fontId="55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470">
    <tabColor rgb="FFFFFF00"/>
  </sheetPr>
  <dimension ref="A1:J12"/>
  <sheetViews>
    <sheetView workbookViewId="0">
      <selection sqref="A1:J12"/>
    </sheetView>
  </sheetViews>
  <sheetFormatPr defaultColWidth="8.7109375" defaultRowHeight="12.75"/>
  <cols>
    <col min="1" max="1" width="29.7109375" customWidth="1"/>
  </cols>
  <sheetData>
    <row r="1" spans="1:10">
      <c r="A1" t="s">
        <v>2</v>
      </c>
      <c r="B1" t="s">
        <v>952</v>
      </c>
      <c r="C1" s="16" t="s">
        <v>953</v>
      </c>
      <c r="D1" s="16" t="s">
        <v>954</v>
      </c>
      <c r="E1" s="16" t="s">
        <v>955</v>
      </c>
      <c r="F1" s="16" t="s">
        <v>956</v>
      </c>
      <c r="G1" s="16" t="s">
        <v>957</v>
      </c>
      <c r="H1" s="16" t="s">
        <v>958</v>
      </c>
      <c r="I1" s="16" t="s">
        <v>959</v>
      </c>
      <c r="J1" s="16" t="s">
        <v>960</v>
      </c>
    </row>
    <row r="2" spans="1:10">
      <c r="A2">
        <v>167</v>
      </c>
      <c r="B2">
        <v>43.18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174</v>
      </c>
      <c r="B3">
        <v>43.18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181</v>
      </c>
      <c r="B4">
        <v>40.64</v>
      </c>
      <c r="C4">
        <v>1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</row>
    <row r="5" spans="1:10">
      <c r="A5">
        <v>185</v>
      </c>
      <c r="B5">
        <v>12.7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190</v>
      </c>
      <c r="B6">
        <v>10.16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199</v>
      </c>
      <c r="B7">
        <v>17.78</v>
      </c>
      <c r="C7">
        <v>1</v>
      </c>
      <c r="D7">
        <v>0</v>
      </c>
      <c r="E7">
        <v>1</v>
      </c>
      <c r="F7">
        <v>0</v>
      </c>
      <c r="G7">
        <v>1</v>
      </c>
      <c r="H7">
        <v>0</v>
      </c>
      <c r="I7">
        <v>1</v>
      </c>
      <c r="J7">
        <v>0</v>
      </c>
    </row>
    <row r="8" spans="1:10">
      <c r="A8">
        <v>217</v>
      </c>
      <c r="B8">
        <v>30.48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225</v>
      </c>
      <c r="B9">
        <v>31.75</v>
      </c>
      <c r="C9">
        <v>1</v>
      </c>
      <c r="D9">
        <v>1</v>
      </c>
      <c r="E9">
        <v>0</v>
      </c>
      <c r="F9">
        <v>0</v>
      </c>
      <c r="G9">
        <v>1</v>
      </c>
      <c r="H9">
        <v>1</v>
      </c>
      <c r="I9">
        <v>0</v>
      </c>
      <c r="J9">
        <v>0</v>
      </c>
    </row>
    <row r="10" spans="1:10">
      <c r="A10">
        <v>240</v>
      </c>
      <c r="B10">
        <v>31.75</v>
      </c>
      <c r="C10">
        <v>1</v>
      </c>
      <c r="D10">
        <v>1</v>
      </c>
      <c r="E10">
        <v>0</v>
      </c>
      <c r="F10">
        <v>0</v>
      </c>
      <c r="G10">
        <v>1</v>
      </c>
      <c r="H10">
        <v>1</v>
      </c>
      <c r="I10">
        <v>0</v>
      </c>
      <c r="J10">
        <v>0</v>
      </c>
    </row>
    <row r="11" spans="1:10">
      <c r="A11">
        <v>253</v>
      </c>
      <c r="B11">
        <v>31.75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260</v>
      </c>
      <c r="B12">
        <v>31.75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471">
    <tabColor rgb="FFFFFF00"/>
  </sheetPr>
  <dimension ref="A1:J659"/>
  <sheetViews>
    <sheetView workbookViewId="0">
      <selection activeCell="A2" sqref="A2:J16"/>
    </sheetView>
  </sheetViews>
  <sheetFormatPr defaultColWidth="8.7109375" defaultRowHeight="12.75"/>
  <cols>
    <col min="1" max="1" width="29.7109375" customWidth="1"/>
  </cols>
  <sheetData>
    <row r="1" spans="1:10">
      <c r="A1" t="s">
        <v>2</v>
      </c>
      <c r="B1" t="s">
        <v>952</v>
      </c>
      <c r="C1" s="16" t="s">
        <v>953</v>
      </c>
      <c r="D1" s="16" t="s">
        <v>954</v>
      </c>
      <c r="E1" s="16" t="s">
        <v>955</v>
      </c>
      <c r="F1" s="16" t="s">
        <v>956</v>
      </c>
      <c r="G1" s="16" t="s">
        <v>957</v>
      </c>
      <c r="H1" s="16" t="s">
        <v>958</v>
      </c>
      <c r="I1" s="16" t="s">
        <v>959</v>
      </c>
      <c r="J1" s="16" t="s">
        <v>960</v>
      </c>
    </row>
    <row r="2" spans="1:10">
      <c r="A2">
        <v>135</v>
      </c>
      <c r="B2">
        <v>38.1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144</v>
      </c>
      <c r="B3">
        <v>50.8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151</v>
      </c>
      <c r="B4">
        <v>30.48</v>
      </c>
      <c r="C4">
        <v>1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</row>
    <row r="5" spans="1:10">
      <c r="A5">
        <v>167</v>
      </c>
      <c r="B5">
        <v>20.32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172</v>
      </c>
      <c r="B6">
        <v>15.24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175</v>
      </c>
      <c r="B7">
        <v>10.16</v>
      </c>
      <c r="C7">
        <v>1</v>
      </c>
      <c r="D7">
        <v>1</v>
      </c>
      <c r="E7">
        <v>1</v>
      </c>
      <c r="F7">
        <v>0</v>
      </c>
      <c r="G7">
        <v>1</v>
      </c>
      <c r="H7">
        <v>1</v>
      </c>
      <c r="I7">
        <v>1</v>
      </c>
      <c r="J7">
        <v>0</v>
      </c>
    </row>
    <row r="8" spans="1:10">
      <c r="A8">
        <v>181</v>
      </c>
      <c r="B8">
        <v>25.4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193</v>
      </c>
      <c r="B9">
        <v>30.48</v>
      </c>
      <c r="C9">
        <v>1</v>
      </c>
      <c r="D9">
        <v>0</v>
      </c>
      <c r="E9">
        <v>1</v>
      </c>
      <c r="F9">
        <v>0</v>
      </c>
      <c r="G9">
        <v>1</v>
      </c>
      <c r="H9">
        <v>0</v>
      </c>
      <c r="I9">
        <v>1</v>
      </c>
      <c r="J9">
        <v>0</v>
      </c>
    </row>
    <row r="10" spans="1:10">
      <c r="A10">
        <v>197</v>
      </c>
      <c r="B10">
        <v>20.32</v>
      </c>
      <c r="C10">
        <v>1</v>
      </c>
      <c r="D10">
        <v>0</v>
      </c>
      <c r="E10">
        <v>1</v>
      </c>
      <c r="F10">
        <v>0</v>
      </c>
      <c r="G10">
        <v>1</v>
      </c>
      <c r="H10">
        <v>0</v>
      </c>
      <c r="I10">
        <v>1</v>
      </c>
      <c r="J10">
        <v>0</v>
      </c>
    </row>
    <row r="11" spans="1:10">
      <c r="A11">
        <v>205</v>
      </c>
      <c r="B11">
        <v>30.48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213</v>
      </c>
      <c r="B12">
        <v>20.32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  <row r="13" spans="1:10">
      <c r="A13">
        <v>229</v>
      </c>
      <c r="B13">
        <v>20.32</v>
      </c>
      <c r="C13">
        <v>1</v>
      </c>
      <c r="D13">
        <v>1</v>
      </c>
      <c r="E13">
        <v>0</v>
      </c>
      <c r="F13">
        <v>0</v>
      </c>
      <c r="G13">
        <v>1</v>
      </c>
      <c r="H13">
        <v>1</v>
      </c>
      <c r="I13">
        <v>0</v>
      </c>
      <c r="J13">
        <v>0</v>
      </c>
    </row>
    <row r="14" spans="1:10">
      <c r="A14">
        <v>238</v>
      </c>
      <c r="B14">
        <v>25.4</v>
      </c>
      <c r="C14">
        <v>1</v>
      </c>
      <c r="D14">
        <v>1</v>
      </c>
      <c r="E14">
        <v>0</v>
      </c>
      <c r="F14">
        <v>0</v>
      </c>
      <c r="G14">
        <v>1</v>
      </c>
      <c r="H14">
        <v>1</v>
      </c>
      <c r="I14">
        <v>0</v>
      </c>
      <c r="J14">
        <v>0</v>
      </c>
    </row>
    <row r="15" spans="1:10">
      <c r="A15">
        <v>247</v>
      </c>
      <c r="B15">
        <v>31.75</v>
      </c>
      <c r="C15">
        <v>1</v>
      </c>
      <c r="D15">
        <v>1</v>
      </c>
      <c r="E15">
        <v>0</v>
      </c>
      <c r="F15">
        <v>0</v>
      </c>
      <c r="G15">
        <v>1</v>
      </c>
      <c r="H15">
        <v>1</v>
      </c>
      <c r="I15">
        <v>0</v>
      </c>
      <c r="J15">
        <v>0</v>
      </c>
    </row>
    <row r="16" spans="1:10">
      <c r="A16">
        <v>260</v>
      </c>
      <c r="B16">
        <v>19.05</v>
      </c>
      <c r="C16">
        <v>1</v>
      </c>
      <c r="D16">
        <v>1</v>
      </c>
      <c r="E16">
        <v>0</v>
      </c>
      <c r="F16">
        <v>0</v>
      </c>
      <c r="G16">
        <v>1</v>
      </c>
      <c r="H16">
        <v>1</v>
      </c>
      <c r="I16">
        <v>0</v>
      </c>
      <c r="J16">
        <v>0</v>
      </c>
    </row>
    <row r="17" spans="1:1">
      <c r="A17">
        <v>261</v>
      </c>
    </row>
    <row r="18" spans="1:1">
      <c r="A18">
        <v>262</v>
      </c>
    </row>
    <row r="19" spans="1:1">
      <c r="A19">
        <v>263</v>
      </c>
    </row>
    <row r="20" spans="1:1">
      <c r="A20">
        <v>264</v>
      </c>
    </row>
    <row r="21" spans="1:1">
      <c r="A21">
        <v>265</v>
      </c>
    </row>
    <row r="22" spans="1:1">
      <c r="A22">
        <v>266</v>
      </c>
    </row>
    <row r="23" spans="1:1">
      <c r="A23">
        <v>267</v>
      </c>
    </row>
    <row r="24" spans="1:1">
      <c r="A24">
        <v>268</v>
      </c>
    </row>
    <row r="25" spans="1:1">
      <c r="A25">
        <v>269</v>
      </c>
    </row>
    <row r="26" spans="1:1">
      <c r="A26">
        <v>270</v>
      </c>
    </row>
    <row r="27" spans="1:1">
      <c r="A27">
        <v>271</v>
      </c>
    </row>
    <row r="28" spans="1:1">
      <c r="A28">
        <v>272</v>
      </c>
    </row>
    <row r="29" spans="1:1">
      <c r="A29">
        <v>273</v>
      </c>
    </row>
    <row r="30" spans="1:1">
      <c r="A30">
        <v>274</v>
      </c>
    </row>
    <row r="31" spans="1:1">
      <c r="A31">
        <v>275</v>
      </c>
    </row>
    <row r="32" spans="1:1">
      <c r="A32">
        <v>276</v>
      </c>
    </row>
    <row r="33" spans="1:1">
      <c r="A33">
        <v>277</v>
      </c>
    </row>
    <row r="34" spans="1:1">
      <c r="A34">
        <v>278</v>
      </c>
    </row>
    <row r="35" spans="1:1">
      <c r="A35">
        <v>279</v>
      </c>
    </row>
    <row r="36" spans="1:1">
      <c r="A36">
        <v>280</v>
      </c>
    </row>
    <row r="37" spans="1:1">
      <c r="A37">
        <v>281</v>
      </c>
    </row>
    <row r="38" spans="1:1">
      <c r="A38">
        <v>282</v>
      </c>
    </row>
    <row r="39" spans="1:1">
      <c r="A39">
        <v>283</v>
      </c>
    </row>
    <row r="40" spans="1:1">
      <c r="A40">
        <v>284</v>
      </c>
    </row>
    <row r="41" spans="1:1">
      <c r="A41">
        <v>285</v>
      </c>
    </row>
    <row r="42" spans="1:1">
      <c r="A42">
        <v>286</v>
      </c>
    </row>
    <row r="43" spans="1:1">
      <c r="A43">
        <v>287</v>
      </c>
    </row>
    <row r="44" spans="1:1">
      <c r="A44">
        <v>288</v>
      </c>
    </row>
    <row r="45" spans="1:1">
      <c r="A45">
        <v>289</v>
      </c>
    </row>
    <row r="46" spans="1:1">
      <c r="A46">
        <v>290</v>
      </c>
    </row>
    <row r="47" spans="1:1">
      <c r="A47">
        <v>291</v>
      </c>
    </row>
    <row r="48" spans="1:1">
      <c r="A48">
        <v>292</v>
      </c>
    </row>
    <row r="49" spans="1:1">
      <c r="A49">
        <v>293</v>
      </c>
    </row>
    <row r="50" spans="1:1">
      <c r="A50">
        <v>294</v>
      </c>
    </row>
    <row r="51" spans="1:1">
      <c r="A51">
        <v>295</v>
      </c>
    </row>
    <row r="52" spans="1:1">
      <c r="A52">
        <v>296</v>
      </c>
    </row>
    <row r="53" spans="1:1">
      <c r="A53">
        <v>297</v>
      </c>
    </row>
    <row r="54" spans="1:1">
      <c r="A54">
        <v>298</v>
      </c>
    </row>
    <row r="55" spans="1:1">
      <c r="A55">
        <v>299</v>
      </c>
    </row>
    <row r="56" spans="1:1">
      <c r="A56">
        <v>300</v>
      </c>
    </row>
    <row r="57" spans="1:1">
      <c r="A57">
        <v>301</v>
      </c>
    </row>
    <row r="58" spans="1:1">
      <c r="A58">
        <v>302</v>
      </c>
    </row>
    <row r="59" spans="1:1">
      <c r="A59">
        <v>303</v>
      </c>
    </row>
    <row r="60" spans="1:1">
      <c r="A60">
        <v>304</v>
      </c>
    </row>
    <row r="61" spans="1:1">
      <c r="A61">
        <v>305</v>
      </c>
    </row>
    <row r="62" spans="1:1">
      <c r="A62">
        <v>306</v>
      </c>
    </row>
    <row r="63" spans="1:1">
      <c r="A63">
        <v>307</v>
      </c>
    </row>
    <row r="64" spans="1:1">
      <c r="A64">
        <v>308</v>
      </c>
    </row>
    <row r="65" spans="1:1">
      <c r="A65">
        <v>309</v>
      </c>
    </row>
    <row r="66" spans="1:1">
      <c r="A66">
        <v>310</v>
      </c>
    </row>
    <row r="67" spans="1:1">
      <c r="A67">
        <v>311</v>
      </c>
    </row>
    <row r="68" spans="1:1">
      <c r="A68">
        <v>312</v>
      </c>
    </row>
    <row r="69" spans="1:1">
      <c r="A69">
        <v>313</v>
      </c>
    </row>
    <row r="70" spans="1:1">
      <c r="A70">
        <v>314</v>
      </c>
    </row>
    <row r="71" spans="1:1">
      <c r="A71">
        <v>315</v>
      </c>
    </row>
    <row r="72" spans="1:1">
      <c r="A72">
        <v>316</v>
      </c>
    </row>
    <row r="73" spans="1:1">
      <c r="A73">
        <v>317</v>
      </c>
    </row>
    <row r="74" spans="1:1">
      <c r="A74">
        <v>318</v>
      </c>
    </row>
    <row r="75" spans="1:1">
      <c r="A75">
        <v>319</v>
      </c>
    </row>
    <row r="76" spans="1:1">
      <c r="A76">
        <v>320</v>
      </c>
    </row>
    <row r="77" spans="1:1">
      <c r="A77">
        <v>321</v>
      </c>
    </row>
    <row r="78" spans="1:1">
      <c r="A78">
        <v>322</v>
      </c>
    </row>
    <row r="79" spans="1:1">
      <c r="A79">
        <v>323</v>
      </c>
    </row>
    <row r="80" spans="1:1">
      <c r="A80">
        <v>324</v>
      </c>
    </row>
    <row r="81" spans="1:1">
      <c r="A81">
        <v>325</v>
      </c>
    </row>
    <row r="82" spans="1:1">
      <c r="A82">
        <v>326</v>
      </c>
    </row>
    <row r="83" spans="1:1">
      <c r="A83">
        <v>327</v>
      </c>
    </row>
    <row r="84" spans="1:1">
      <c r="A84">
        <v>328</v>
      </c>
    </row>
    <row r="85" spans="1:1">
      <c r="A85">
        <v>329</v>
      </c>
    </row>
    <row r="86" spans="1:1">
      <c r="A86">
        <v>330</v>
      </c>
    </row>
    <row r="87" spans="1:1">
      <c r="A87">
        <v>331</v>
      </c>
    </row>
    <row r="88" spans="1:1">
      <c r="A88">
        <v>332</v>
      </c>
    </row>
    <row r="89" spans="1:1">
      <c r="A89">
        <v>333</v>
      </c>
    </row>
    <row r="90" spans="1:1">
      <c r="A90">
        <v>334</v>
      </c>
    </row>
    <row r="91" spans="1:1">
      <c r="A91">
        <v>335</v>
      </c>
    </row>
    <row r="92" spans="1:1">
      <c r="A92">
        <v>336</v>
      </c>
    </row>
    <row r="93" spans="1:1">
      <c r="A93">
        <v>337</v>
      </c>
    </row>
    <row r="94" spans="1:1">
      <c r="A94">
        <v>338</v>
      </c>
    </row>
    <row r="95" spans="1:1">
      <c r="A95">
        <v>339</v>
      </c>
    </row>
    <row r="96" spans="1:1">
      <c r="A96">
        <v>340</v>
      </c>
    </row>
    <row r="97" spans="1:1">
      <c r="A97">
        <v>341</v>
      </c>
    </row>
    <row r="98" spans="1:1">
      <c r="A98">
        <v>342</v>
      </c>
    </row>
    <row r="99" spans="1:1">
      <c r="A99">
        <v>343</v>
      </c>
    </row>
    <row r="100" spans="1:1">
      <c r="A100">
        <v>344</v>
      </c>
    </row>
    <row r="101" spans="1:1">
      <c r="A101">
        <v>345</v>
      </c>
    </row>
    <row r="102" spans="1:1">
      <c r="A102">
        <v>346</v>
      </c>
    </row>
    <row r="103" spans="1:1">
      <c r="A103">
        <v>347</v>
      </c>
    </row>
    <row r="104" spans="1:1">
      <c r="A104">
        <v>348</v>
      </c>
    </row>
    <row r="105" spans="1:1">
      <c r="A105">
        <v>349</v>
      </c>
    </row>
    <row r="106" spans="1:1">
      <c r="A106">
        <v>350</v>
      </c>
    </row>
    <row r="107" spans="1:1">
      <c r="A107">
        <v>351</v>
      </c>
    </row>
    <row r="108" spans="1:1">
      <c r="A108">
        <v>352</v>
      </c>
    </row>
    <row r="109" spans="1:1">
      <c r="A109">
        <v>353</v>
      </c>
    </row>
    <row r="110" spans="1:1">
      <c r="A110">
        <v>354</v>
      </c>
    </row>
    <row r="111" spans="1:1">
      <c r="A111">
        <v>355</v>
      </c>
    </row>
    <row r="112" spans="1:1">
      <c r="A112">
        <v>356</v>
      </c>
    </row>
    <row r="113" spans="1:1">
      <c r="A113">
        <v>357</v>
      </c>
    </row>
    <row r="114" spans="1:1">
      <c r="A114">
        <v>358</v>
      </c>
    </row>
    <row r="115" spans="1:1">
      <c r="A115">
        <v>359</v>
      </c>
    </row>
    <row r="116" spans="1:1">
      <c r="A116">
        <v>360</v>
      </c>
    </row>
    <row r="117" spans="1:1">
      <c r="A117">
        <v>361</v>
      </c>
    </row>
    <row r="118" spans="1:1">
      <c r="A118">
        <v>362</v>
      </c>
    </row>
    <row r="119" spans="1:1">
      <c r="A119">
        <v>363</v>
      </c>
    </row>
    <row r="120" spans="1:1">
      <c r="A120">
        <v>364</v>
      </c>
    </row>
    <row r="121" spans="1:1">
      <c r="A121">
        <v>365</v>
      </c>
    </row>
    <row r="122" spans="1:1">
      <c r="A122">
        <v>366</v>
      </c>
    </row>
    <row r="123" spans="1:1">
      <c r="A123">
        <v>367</v>
      </c>
    </row>
    <row r="124" spans="1:1">
      <c r="A124">
        <v>368</v>
      </c>
    </row>
    <row r="125" spans="1:1">
      <c r="A125">
        <v>369</v>
      </c>
    </row>
    <row r="126" spans="1:1">
      <c r="A126">
        <v>370</v>
      </c>
    </row>
    <row r="127" spans="1:1">
      <c r="A127">
        <v>371</v>
      </c>
    </row>
    <row r="128" spans="1:1">
      <c r="A128">
        <v>372</v>
      </c>
    </row>
    <row r="129" spans="1:1">
      <c r="A129">
        <v>373</v>
      </c>
    </row>
    <row r="130" spans="1:1">
      <c r="A130">
        <v>374</v>
      </c>
    </row>
    <row r="131" spans="1:1">
      <c r="A131">
        <v>375</v>
      </c>
    </row>
    <row r="132" spans="1:1">
      <c r="A132">
        <v>376</v>
      </c>
    </row>
    <row r="133" spans="1:1">
      <c r="A133">
        <v>377</v>
      </c>
    </row>
    <row r="134" spans="1:1">
      <c r="A134">
        <v>378</v>
      </c>
    </row>
    <row r="135" spans="1:1">
      <c r="A135">
        <v>379</v>
      </c>
    </row>
    <row r="136" spans="1:1">
      <c r="A136">
        <v>380</v>
      </c>
    </row>
    <row r="137" spans="1:1">
      <c r="A137">
        <v>381</v>
      </c>
    </row>
    <row r="138" spans="1:1">
      <c r="A138">
        <v>382</v>
      </c>
    </row>
    <row r="139" spans="1:1">
      <c r="A139">
        <v>383</v>
      </c>
    </row>
    <row r="140" spans="1:1">
      <c r="A140">
        <v>384</v>
      </c>
    </row>
    <row r="141" spans="1:1">
      <c r="A141">
        <v>385</v>
      </c>
    </row>
    <row r="142" spans="1:1">
      <c r="A142">
        <v>386</v>
      </c>
    </row>
    <row r="143" spans="1:1">
      <c r="A143">
        <v>387</v>
      </c>
    </row>
    <row r="144" spans="1:1">
      <c r="A144">
        <v>388</v>
      </c>
    </row>
    <row r="145" spans="1:1">
      <c r="A145">
        <v>389</v>
      </c>
    </row>
    <row r="146" spans="1:1">
      <c r="A146">
        <v>390</v>
      </c>
    </row>
    <row r="147" spans="1:1">
      <c r="A147">
        <v>391</v>
      </c>
    </row>
    <row r="148" spans="1:1">
      <c r="A148">
        <v>392</v>
      </c>
    </row>
    <row r="149" spans="1:1">
      <c r="A149">
        <v>393</v>
      </c>
    </row>
    <row r="150" spans="1:1">
      <c r="A150">
        <v>394</v>
      </c>
    </row>
    <row r="151" spans="1:1">
      <c r="A151">
        <v>395</v>
      </c>
    </row>
    <row r="152" spans="1:1">
      <c r="A152">
        <v>396</v>
      </c>
    </row>
    <row r="153" spans="1:1">
      <c r="A153">
        <v>397</v>
      </c>
    </row>
    <row r="154" spans="1:1">
      <c r="A154">
        <v>398</v>
      </c>
    </row>
    <row r="155" spans="1:1">
      <c r="A155">
        <v>399</v>
      </c>
    </row>
    <row r="156" spans="1:1">
      <c r="A156">
        <v>400</v>
      </c>
    </row>
    <row r="157" spans="1:1">
      <c r="A157">
        <v>401</v>
      </c>
    </row>
    <row r="158" spans="1:1">
      <c r="A158">
        <v>402</v>
      </c>
    </row>
    <row r="159" spans="1:1">
      <c r="A159">
        <v>403</v>
      </c>
    </row>
    <row r="160" spans="1:1">
      <c r="A160">
        <v>404</v>
      </c>
    </row>
    <row r="161" spans="1:1">
      <c r="A161">
        <v>405</v>
      </c>
    </row>
    <row r="162" spans="1:1">
      <c r="A162">
        <v>406</v>
      </c>
    </row>
    <row r="163" spans="1:1">
      <c r="A163">
        <v>407</v>
      </c>
    </row>
    <row r="164" spans="1:1">
      <c r="A164">
        <v>408</v>
      </c>
    </row>
    <row r="165" spans="1:1">
      <c r="A165">
        <v>409</v>
      </c>
    </row>
    <row r="166" spans="1:1">
      <c r="A166">
        <v>410</v>
      </c>
    </row>
    <row r="167" spans="1:1">
      <c r="A167">
        <v>411</v>
      </c>
    </row>
    <row r="168" spans="1:1">
      <c r="A168">
        <v>412</v>
      </c>
    </row>
    <row r="169" spans="1:1">
      <c r="A169">
        <v>413</v>
      </c>
    </row>
    <row r="170" spans="1:1">
      <c r="A170">
        <v>414</v>
      </c>
    </row>
    <row r="171" spans="1:1">
      <c r="A171">
        <v>415</v>
      </c>
    </row>
    <row r="172" spans="1:1">
      <c r="A172">
        <v>416</v>
      </c>
    </row>
    <row r="173" spans="1:1">
      <c r="A173">
        <v>417</v>
      </c>
    </row>
    <row r="174" spans="1:1">
      <c r="A174">
        <v>418</v>
      </c>
    </row>
    <row r="175" spans="1:1">
      <c r="A175">
        <v>419</v>
      </c>
    </row>
    <row r="176" spans="1:1">
      <c r="A176">
        <v>420</v>
      </c>
    </row>
    <row r="177" spans="1:1">
      <c r="A177">
        <v>421</v>
      </c>
    </row>
    <row r="178" spans="1:1">
      <c r="A178">
        <v>422</v>
      </c>
    </row>
    <row r="179" spans="1:1">
      <c r="A179">
        <v>423</v>
      </c>
    </row>
    <row r="180" spans="1:1">
      <c r="A180">
        <v>424</v>
      </c>
    </row>
    <row r="181" spans="1:1">
      <c r="A181">
        <v>425</v>
      </c>
    </row>
    <row r="182" spans="1:1">
      <c r="A182">
        <v>426</v>
      </c>
    </row>
    <row r="183" spans="1:1">
      <c r="A183">
        <v>427</v>
      </c>
    </row>
    <row r="184" spans="1:1">
      <c r="A184">
        <v>428</v>
      </c>
    </row>
    <row r="185" spans="1:1">
      <c r="A185">
        <v>429</v>
      </c>
    </row>
    <row r="186" spans="1:1">
      <c r="A186">
        <v>430</v>
      </c>
    </row>
    <row r="187" spans="1:1">
      <c r="A187">
        <v>431</v>
      </c>
    </row>
    <row r="188" spans="1:1">
      <c r="A188">
        <v>432</v>
      </c>
    </row>
    <row r="189" spans="1:1">
      <c r="A189">
        <v>433</v>
      </c>
    </row>
    <row r="190" spans="1:1">
      <c r="A190">
        <v>434</v>
      </c>
    </row>
    <row r="191" spans="1:1">
      <c r="A191">
        <v>435</v>
      </c>
    </row>
    <row r="192" spans="1:1">
      <c r="A192">
        <v>436</v>
      </c>
    </row>
    <row r="193" spans="1:1">
      <c r="A193">
        <v>437</v>
      </c>
    </row>
    <row r="194" spans="1:1">
      <c r="A194">
        <v>438</v>
      </c>
    </row>
    <row r="195" spans="1:1">
      <c r="A195">
        <v>439</v>
      </c>
    </row>
    <row r="196" spans="1:1">
      <c r="A196">
        <v>440</v>
      </c>
    </row>
    <row r="197" spans="1:1">
      <c r="A197">
        <v>441</v>
      </c>
    </row>
    <row r="198" spans="1:1">
      <c r="A198">
        <v>442</v>
      </c>
    </row>
    <row r="199" spans="1:1">
      <c r="A199">
        <v>443</v>
      </c>
    </row>
    <row r="200" spans="1:1">
      <c r="A200">
        <v>444</v>
      </c>
    </row>
    <row r="201" spans="1:1">
      <c r="A201">
        <v>445</v>
      </c>
    </row>
    <row r="202" spans="1:1">
      <c r="A202">
        <v>446</v>
      </c>
    </row>
    <row r="203" spans="1:1">
      <c r="A203">
        <v>447</v>
      </c>
    </row>
    <row r="204" spans="1:1">
      <c r="A204">
        <v>448</v>
      </c>
    </row>
    <row r="205" spans="1:1">
      <c r="A205">
        <v>449</v>
      </c>
    </row>
    <row r="206" spans="1:1">
      <c r="A206">
        <v>450</v>
      </c>
    </row>
    <row r="207" spans="1:1">
      <c r="A207">
        <v>451</v>
      </c>
    </row>
    <row r="208" spans="1:1">
      <c r="A208">
        <v>452</v>
      </c>
    </row>
    <row r="209" spans="1:1">
      <c r="A209">
        <v>453</v>
      </c>
    </row>
    <row r="210" spans="1:1">
      <c r="A210">
        <v>454</v>
      </c>
    </row>
    <row r="211" spans="1:1">
      <c r="A211">
        <v>455</v>
      </c>
    </row>
    <row r="212" spans="1:1">
      <c r="A212">
        <v>456</v>
      </c>
    </row>
    <row r="213" spans="1:1">
      <c r="A213">
        <v>457</v>
      </c>
    </row>
    <row r="214" spans="1:1">
      <c r="A214">
        <v>458</v>
      </c>
    </row>
    <row r="215" spans="1:1">
      <c r="A215">
        <v>459</v>
      </c>
    </row>
    <row r="216" spans="1:1">
      <c r="A216">
        <v>460</v>
      </c>
    </row>
    <row r="217" spans="1:1">
      <c r="A217">
        <v>461</v>
      </c>
    </row>
    <row r="218" spans="1:1">
      <c r="A218">
        <v>462</v>
      </c>
    </row>
    <row r="219" spans="1:1">
      <c r="A219">
        <v>463</v>
      </c>
    </row>
    <row r="220" spans="1:1">
      <c r="A220">
        <v>464</v>
      </c>
    </row>
    <row r="221" spans="1:1">
      <c r="A221">
        <v>465</v>
      </c>
    </row>
    <row r="222" spans="1:1">
      <c r="A222">
        <v>466</v>
      </c>
    </row>
    <row r="223" spans="1:1">
      <c r="A223">
        <v>467</v>
      </c>
    </row>
    <row r="224" spans="1:1">
      <c r="A224">
        <v>468</v>
      </c>
    </row>
    <row r="225" spans="1:1">
      <c r="A225">
        <v>469</v>
      </c>
    </row>
    <row r="226" spans="1:1">
      <c r="A226">
        <v>470</v>
      </c>
    </row>
    <row r="227" spans="1:1">
      <c r="A227">
        <v>471</v>
      </c>
    </row>
    <row r="228" spans="1:1">
      <c r="A228">
        <v>472</v>
      </c>
    </row>
    <row r="229" spans="1:1">
      <c r="A229">
        <v>473</v>
      </c>
    </row>
    <row r="230" spans="1:1">
      <c r="A230">
        <v>474</v>
      </c>
    </row>
    <row r="231" spans="1:1">
      <c r="A231">
        <v>475</v>
      </c>
    </row>
    <row r="232" spans="1:1">
      <c r="A232">
        <v>476</v>
      </c>
    </row>
    <row r="233" spans="1:1">
      <c r="A233">
        <v>477</v>
      </c>
    </row>
    <row r="234" spans="1:1">
      <c r="A234">
        <v>478</v>
      </c>
    </row>
    <row r="235" spans="1:1">
      <c r="A235">
        <v>479</v>
      </c>
    </row>
    <row r="236" spans="1:1">
      <c r="A236">
        <v>480</v>
      </c>
    </row>
    <row r="237" spans="1:1">
      <c r="A237">
        <v>481</v>
      </c>
    </row>
    <row r="238" spans="1:1">
      <c r="A238">
        <v>482</v>
      </c>
    </row>
    <row r="239" spans="1:1">
      <c r="A239">
        <v>483</v>
      </c>
    </row>
    <row r="240" spans="1:1">
      <c r="A240">
        <v>484</v>
      </c>
    </row>
    <row r="241" spans="1:1">
      <c r="A241">
        <v>485</v>
      </c>
    </row>
    <row r="242" spans="1:1">
      <c r="A242">
        <v>486</v>
      </c>
    </row>
    <row r="243" spans="1:1">
      <c r="A243">
        <v>487</v>
      </c>
    </row>
    <row r="244" spans="1:1">
      <c r="A244">
        <v>488</v>
      </c>
    </row>
    <row r="245" spans="1:1">
      <c r="A245">
        <v>489</v>
      </c>
    </row>
    <row r="246" spans="1:1">
      <c r="A246">
        <v>490</v>
      </c>
    </row>
    <row r="247" spans="1:1">
      <c r="A247">
        <v>491</v>
      </c>
    </row>
    <row r="248" spans="1:1">
      <c r="A248">
        <v>492</v>
      </c>
    </row>
    <row r="249" spans="1:1">
      <c r="A249">
        <v>493</v>
      </c>
    </row>
    <row r="250" spans="1:1">
      <c r="A250">
        <v>494</v>
      </c>
    </row>
    <row r="251" spans="1:1">
      <c r="A251">
        <v>495</v>
      </c>
    </row>
    <row r="252" spans="1:1">
      <c r="A252">
        <v>496</v>
      </c>
    </row>
    <row r="253" spans="1:1">
      <c r="A253">
        <v>497</v>
      </c>
    </row>
    <row r="254" spans="1:1">
      <c r="A254">
        <v>498</v>
      </c>
    </row>
    <row r="255" spans="1:1">
      <c r="A255">
        <v>499</v>
      </c>
    </row>
    <row r="256" spans="1:1">
      <c r="A256">
        <v>500</v>
      </c>
    </row>
    <row r="257" spans="1:1">
      <c r="A257">
        <v>501</v>
      </c>
    </row>
    <row r="258" spans="1:1">
      <c r="A258">
        <v>502</v>
      </c>
    </row>
    <row r="259" spans="1:1">
      <c r="A259">
        <v>503</v>
      </c>
    </row>
    <row r="260" spans="1:1">
      <c r="A260">
        <v>504</v>
      </c>
    </row>
    <row r="261" spans="1:1">
      <c r="A261">
        <v>505</v>
      </c>
    </row>
    <row r="262" spans="1:1">
      <c r="A262">
        <v>506</v>
      </c>
    </row>
    <row r="263" spans="1:1">
      <c r="A263">
        <v>507</v>
      </c>
    </row>
    <row r="264" spans="1:1">
      <c r="A264">
        <v>508</v>
      </c>
    </row>
    <row r="265" spans="1:1">
      <c r="A265">
        <v>509</v>
      </c>
    </row>
    <row r="266" spans="1:1">
      <c r="A266">
        <v>510</v>
      </c>
    </row>
    <row r="267" spans="1:1">
      <c r="A267">
        <v>511</v>
      </c>
    </row>
    <row r="268" spans="1:1">
      <c r="A268">
        <v>512</v>
      </c>
    </row>
    <row r="269" spans="1:1">
      <c r="A269">
        <v>513</v>
      </c>
    </row>
    <row r="270" spans="1:1">
      <c r="A270">
        <v>514</v>
      </c>
    </row>
    <row r="271" spans="1:1">
      <c r="A271">
        <v>515</v>
      </c>
    </row>
    <row r="272" spans="1:1">
      <c r="A272">
        <v>516</v>
      </c>
    </row>
    <row r="273" spans="1:1">
      <c r="A273">
        <v>517</v>
      </c>
    </row>
    <row r="274" spans="1:1">
      <c r="A274">
        <v>518</v>
      </c>
    </row>
    <row r="275" spans="1:1">
      <c r="A275">
        <v>519</v>
      </c>
    </row>
    <row r="276" spans="1:1">
      <c r="A276">
        <v>520</v>
      </c>
    </row>
    <row r="277" spans="1:1">
      <c r="A277">
        <v>521</v>
      </c>
    </row>
    <row r="278" spans="1:1">
      <c r="A278">
        <v>522</v>
      </c>
    </row>
    <row r="279" spans="1:1">
      <c r="A279">
        <v>523</v>
      </c>
    </row>
    <row r="280" spans="1:1">
      <c r="A280">
        <v>524</v>
      </c>
    </row>
    <row r="281" spans="1:1">
      <c r="A281">
        <v>525</v>
      </c>
    </row>
    <row r="282" spans="1:1">
      <c r="A282">
        <v>526</v>
      </c>
    </row>
    <row r="283" spans="1:1">
      <c r="A283">
        <v>527</v>
      </c>
    </row>
    <row r="284" spans="1:1">
      <c r="A284">
        <v>528</v>
      </c>
    </row>
    <row r="285" spans="1:1">
      <c r="A285">
        <v>529</v>
      </c>
    </row>
    <row r="286" spans="1:1">
      <c r="A286">
        <v>530</v>
      </c>
    </row>
    <row r="287" spans="1:1">
      <c r="A287">
        <v>531</v>
      </c>
    </row>
    <row r="288" spans="1:1">
      <c r="A288">
        <v>532</v>
      </c>
    </row>
    <row r="289" spans="1:1">
      <c r="A289">
        <v>533</v>
      </c>
    </row>
    <row r="290" spans="1:1">
      <c r="A290">
        <v>534</v>
      </c>
    </row>
    <row r="291" spans="1:1">
      <c r="A291">
        <v>535</v>
      </c>
    </row>
    <row r="292" spans="1:1">
      <c r="A292">
        <v>536</v>
      </c>
    </row>
    <row r="293" spans="1:1">
      <c r="A293">
        <v>537</v>
      </c>
    </row>
    <row r="294" spans="1:1">
      <c r="A294">
        <v>538</v>
      </c>
    </row>
    <row r="295" spans="1:1">
      <c r="A295">
        <v>539</v>
      </c>
    </row>
    <row r="296" spans="1:1">
      <c r="A296">
        <v>540</v>
      </c>
    </row>
    <row r="297" spans="1:1">
      <c r="A297">
        <v>541</v>
      </c>
    </row>
    <row r="298" spans="1:1">
      <c r="A298">
        <v>542</v>
      </c>
    </row>
    <row r="299" spans="1:1">
      <c r="A299">
        <v>543</v>
      </c>
    </row>
    <row r="300" spans="1:1">
      <c r="A300">
        <v>544</v>
      </c>
    </row>
    <row r="301" spans="1:1">
      <c r="A301">
        <v>545</v>
      </c>
    </row>
    <row r="302" spans="1:1">
      <c r="A302">
        <v>546</v>
      </c>
    </row>
    <row r="303" spans="1:1">
      <c r="A303">
        <v>547</v>
      </c>
    </row>
    <row r="304" spans="1:1">
      <c r="A304">
        <v>548</v>
      </c>
    </row>
    <row r="305" spans="1:1">
      <c r="A305">
        <v>549</v>
      </c>
    </row>
    <row r="306" spans="1:1">
      <c r="A306">
        <v>550</v>
      </c>
    </row>
    <row r="307" spans="1:1">
      <c r="A307">
        <v>551</v>
      </c>
    </row>
    <row r="308" spans="1:1">
      <c r="A308">
        <v>552</v>
      </c>
    </row>
    <row r="309" spans="1:1">
      <c r="A309">
        <v>553</v>
      </c>
    </row>
    <row r="310" spans="1:1">
      <c r="A310">
        <v>554</v>
      </c>
    </row>
    <row r="311" spans="1:1">
      <c r="A311">
        <v>555</v>
      </c>
    </row>
    <row r="312" spans="1:1">
      <c r="A312">
        <v>556</v>
      </c>
    </row>
    <row r="313" spans="1:1">
      <c r="A313">
        <v>557</v>
      </c>
    </row>
    <row r="314" spans="1:1">
      <c r="A314">
        <v>558</v>
      </c>
    </row>
    <row r="315" spans="1:1">
      <c r="A315">
        <v>559</v>
      </c>
    </row>
    <row r="316" spans="1:1">
      <c r="A316">
        <v>560</v>
      </c>
    </row>
    <row r="317" spans="1:1">
      <c r="A317">
        <v>561</v>
      </c>
    </row>
    <row r="318" spans="1:1">
      <c r="A318">
        <v>562</v>
      </c>
    </row>
    <row r="319" spans="1:1">
      <c r="A319">
        <v>563</v>
      </c>
    </row>
    <row r="320" spans="1:1">
      <c r="A320">
        <v>564</v>
      </c>
    </row>
    <row r="321" spans="1:1">
      <c r="A321">
        <v>565</v>
      </c>
    </row>
    <row r="322" spans="1:1">
      <c r="A322">
        <v>566</v>
      </c>
    </row>
    <row r="323" spans="1:1">
      <c r="A323">
        <v>567</v>
      </c>
    </row>
    <row r="324" spans="1:1">
      <c r="A324">
        <v>568</v>
      </c>
    </row>
    <row r="325" spans="1:1">
      <c r="A325">
        <v>569</v>
      </c>
    </row>
    <row r="326" spans="1:1">
      <c r="A326">
        <v>570</v>
      </c>
    </row>
    <row r="327" spans="1:1">
      <c r="A327">
        <v>571</v>
      </c>
    </row>
    <row r="328" spans="1:1">
      <c r="A328">
        <v>572</v>
      </c>
    </row>
    <row r="329" spans="1:1">
      <c r="A329">
        <v>573</v>
      </c>
    </row>
    <row r="330" spans="1:1">
      <c r="A330">
        <v>574</v>
      </c>
    </row>
    <row r="331" spans="1:1">
      <c r="A331">
        <v>575</v>
      </c>
    </row>
    <row r="332" spans="1:1">
      <c r="A332">
        <v>576</v>
      </c>
    </row>
    <row r="333" spans="1:1">
      <c r="A333">
        <v>577</v>
      </c>
    </row>
    <row r="334" spans="1:1">
      <c r="A334">
        <v>578</v>
      </c>
    </row>
    <row r="335" spans="1:1">
      <c r="A335">
        <v>579</v>
      </c>
    </row>
    <row r="336" spans="1:1">
      <c r="A336">
        <v>580</v>
      </c>
    </row>
    <row r="337" spans="1:1">
      <c r="A337">
        <v>581</v>
      </c>
    </row>
    <row r="338" spans="1:1">
      <c r="A338">
        <v>582</v>
      </c>
    </row>
    <row r="339" spans="1:1">
      <c r="A339">
        <v>583</v>
      </c>
    </row>
    <row r="340" spans="1:1">
      <c r="A340">
        <v>584</v>
      </c>
    </row>
    <row r="341" spans="1:1">
      <c r="A341">
        <v>585</v>
      </c>
    </row>
    <row r="342" spans="1:1">
      <c r="A342">
        <v>586</v>
      </c>
    </row>
    <row r="343" spans="1:1">
      <c r="A343">
        <v>587</v>
      </c>
    </row>
    <row r="344" spans="1:1">
      <c r="A344">
        <v>588</v>
      </c>
    </row>
    <row r="345" spans="1:1">
      <c r="A345">
        <v>589</v>
      </c>
    </row>
    <row r="346" spans="1:1">
      <c r="A346">
        <v>590</v>
      </c>
    </row>
    <row r="347" spans="1:1">
      <c r="A347">
        <v>591</v>
      </c>
    </row>
    <row r="348" spans="1:1">
      <c r="A348">
        <v>592</v>
      </c>
    </row>
    <row r="349" spans="1:1">
      <c r="A349">
        <v>593</v>
      </c>
    </row>
    <row r="350" spans="1:1">
      <c r="A350">
        <v>594</v>
      </c>
    </row>
    <row r="351" spans="1:1">
      <c r="A351">
        <v>595</v>
      </c>
    </row>
    <row r="352" spans="1:1">
      <c r="A352">
        <v>596</v>
      </c>
    </row>
    <row r="353" spans="1:1">
      <c r="A353">
        <v>597</v>
      </c>
    </row>
    <row r="354" spans="1:1">
      <c r="A354">
        <v>598</v>
      </c>
    </row>
    <row r="355" spans="1:1">
      <c r="A355">
        <v>599</v>
      </c>
    </row>
    <row r="356" spans="1:1">
      <c r="A356">
        <v>600</v>
      </c>
    </row>
    <row r="357" spans="1:1">
      <c r="A357">
        <v>601</v>
      </c>
    </row>
    <row r="358" spans="1:1">
      <c r="A358">
        <v>602</v>
      </c>
    </row>
    <row r="359" spans="1:1">
      <c r="A359">
        <v>603</v>
      </c>
    </row>
    <row r="360" spans="1:1">
      <c r="A360">
        <v>604</v>
      </c>
    </row>
    <row r="361" spans="1:1">
      <c r="A361">
        <v>605</v>
      </c>
    </row>
    <row r="362" spans="1:1">
      <c r="A362">
        <v>606</v>
      </c>
    </row>
    <row r="363" spans="1:1">
      <c r="A363">
        <v>607</v>
      </c>
    </row>
    <row r="364" spans="1:1">
      <c r="A364">
        <v>608</v>
      </c>
    </row>
    <row r="365" spans="1:1">
      <c r="A365">
        <v>609</v>
      </c>
    </row>
    <row r="366" spans="1:1">
      <c r="A366">
        <v>610</v>
      </c>
    </row>
    <row r="367" spans="1:1">
      <c r="A367">
        <v>611</v>
      </c>
    </row>
    <row r="368" spans="1:1">
      <c r="A368">
        <v>612</v>
      </c>
    </row>
    <row r="369" spans="1:1">
      <c r="A369">
        <v>613</v>
      </c>
    </row>
    <row r="370" spans="1:1">
      <c r="A370">
        <v>614</v>
      </c>
    </row>
    <row r="371" spans="1:1">
      <c r="A371">
        <v>615</v>
      </c>
    </row>
    <row r="372" spans="1:1">
      <c r="A372">
        <v>616</v>
      </c>
    </row>
    <row r="373" spans="1:1">
      <c r="A373">
        <v>617</v>
      </c>
    </row>
    <row r="374" spans="1:1">
      <c r="A374">
        <v>618</v>
      </c>
    </row>
    <row r="375" spans="1:1">
      <c r="A375">
        <v>619</v>
      </c>
    </row>
    <row r="376" spans="1:1">
      <c r="A376">
        <v>620</v>
      </c>
    </row>
    <row r="377" spans="1:1">
      <c r="A377">
        <v>621</v>
      </c>
    </row>
    <row r="378" spans="1:1">
      <c r="A378">
        <v>622</v>
      </c>
    </row>
    <row r="379" spans="1:1">
      <c r="A379">
        <v>623</v>
      </c>
    </row>
    <row r="380" spans="1:1">
      <c r="A380">
        <v>624</v>
      </c>
    </row>
    <row r="381" spans="1:1">
      <c r="A381">
        <v>625</v>
      </c>
    </row>
    <row r="382" spans="1:1">
      <c r="A382">
        <v>626</v>
      </c>
    </row>
    <row r="383" spans="1:1">
      <c r="A383">
        <v>627</v>
      </c>
    </row>
    <row r="384" spans="1:1">
      <c r="A384">
        <v>628</v>
      </c>
    </row>
    <row r="385" spans="1:1">
      <c r="A385">
        <v>629</v>
      </c>
    </row>
    <row r="386" spans="1:1">
      <c r="A386">
        <v>630</v>
      </c>
    </row>
    <row r="387" spans="1:1">
      <c r="A387">
        <v>631</v>
      </c>
    </row>
    <row r="388" spans="1:1">
      <c r="A388">
        <v>632</v>
      </c>
    </row>
    <row r="389" spans="1:1">
      <c r="A389">
        <v>633</v>
      </c>
    </row>
    <row r="390" spans="1:1">
      <c r="A390">
        <v>634</v>
      </c>
    </row>
    <row r="391" spans="1:1">
      <c r="A391">
        <v>635</v>
      </c>
    </row>
    <row r="392" spans="1:1">
      <c r="A392">
        <v>636</v>
      </c>
    </row>
    <row r="393" spans="1:1">
      <c r="A393">
        <v>637</v>
      </c>
    </row>
    <row r="394" spans="1:1">
      <c r="A394">
        <v>638</v>
      </c>
    </row>
    <row r="395" spans="1:1">
      <c r="A395">
        <v>639</v>
      </c>
    </row>
    <row r="396" spans="1:1">
      <c r="A396">
        <v>640</v>
      </c>
    </row>
    <row r="397" spans="1:1">
      <c r="A397">
        <v>641</v>
      </c>
    </row>
    <row r="398" spans="1:1">
      <c r="A398">
        <v>642</v>
      </c>
    </row>
    <row r="399" spans="1:1">
      <c r="A399">
        <v>643</v>
      </c>
    </row>
    <row r="400" spans="1:1">
      <c r="A400">
        <v>644</v>
      </c>
    </row>
    <row r="401" spans="1:1">
      <c r="A401">
        <v>645</v>
      </c>
    </row>
    <row r="402" spans="1:1">
      <c r="A402">
        <v>646</v>
      </c>
    </row>
    <row r="403" spans="1:1">
      <c r="A403">
        <v>647</v>
      </c>
    </row>
    <row r="404" spans="1:1">
      <c r="A404">
        <v>648</v>
      </c>
    </row>
    <row r="405" spans="1:1">
      <c r="A405">
        <v>649</v>
      </c>
    </row>
    <row r="406" spans="1:1">
      <c r="A406">
        <v>650</v>
      </c>
    </row>
    <row r="407" spans="1:1">
      <c r="A407">
        <v>651</v>
      </c>
    </row>
    <row r="408" spans="1:1">
      <c r="A408">
        <v>652</v>
      </c>
    </row>
    <row r="409" spans="1:1">
      <c r="A409">
        <v>653</v>
      </c>
    </row>
    <row r="410" spans="1:1">
      <c r="A410">
        <v>654</v>
      </c>
    </row>
    <row r="411" spans="1:1">
      <c r="A411">
        <v>655</v>
      </c>
    </row>
    <row r="412" spans="1:1">
      <c r="A412">
        <v>656</v>
      </c>
    </row>
    <row r="413" spans="1:1">
      <c r="A413">
        <v>657</v>
      </c>
    </row>
    <row r="414" spans="1:1">
      <c r="A414">
        <v>658</v>
      </c>
    </row>
    <row r="415" spans="1:1">
      <c r="A415">
        <v>659</v>
      </c>
    </row>
    <row r="416" spans="1:1">
      <c r="A416">
        <v>660</v>
      </c>
    </row>
    <row r="417" spans="1:1">
      <c r="A417">
        <v>661</v>
      </c>
    </row>
    <row r="418" spans="1:1">
      <c r="A418">
        <v>662</v>
      </c>
    </row>
    <row r="419" spans="1:1">
      <c r="A419">
        <v>663</v>
      </c>
    </row>
    <row r="420" spans="1:1">
      <c r="A420">
        <v>664</v>
      </c>
    </row>
    <row r="421" spans="1:1">
      <c r="A421">
        <v>665</v>
      </c>
    </row>
    <row r="422" spans="1:1">
      <c r="A422">
        <v>666</v>
      </c>
    </row>
    <row r="423" spans="1:1">
      <c r="A423">
        <v>667</v>
      </c>
    </row>
    <row r="424" spans="1:1">
      <c r="A424">
        <v>668</v>
      </c>
    </row>
    <row r="425" spans="1:1">
      <c r="A425">
        <v>669</v>
      </c>
    </row>
    <row r="426" spans="1:1">
      <c r="A426">
        <v>670</v>
      </c>
    </row>
    <row r="427" spans="1:1">
      <c r="A427">
        <v>671</v>
      </c>
    </row>
    <row r="428" spans="1:1">
      <c r="A428">
        <v>672</v>
      </c>
    </row>
    <row r="429" spans="1:1">
      <c r="A429">
        <v>673</v>
      </c>
    </row>
    <row r="430" spans="1:1">
      <c r="A430">
        <v>674</v>
      </c>
    </row>
    <row r="431" spans="1:1">
      <c r="A431">
        <v>675</v>
      </c>
    </row>
    <row r="432" spans="1:1">
      <c r="A432">
        <v>676</v>
      </c>
    </row>
    <row r="433" spans="1:1">
      <c r="A433">
        <v>677</v>
      </c>
    </row>
    <row r="434" spans="1:1">
      <c r="A434">
        <v>678</v>
      </c>
    </row>
    <row r="435" spans="1:1">
      <c r="A435">
        <v>679</v>
      </c>
    </row>
    <row r="436" spans="1:1">
      <c r="A436">
        <v>680</v>
      </c>
    </row>
    <row r="437" spans="1:1">
      <c r="A437">
        <v>681</v>
      </c>
    </row>
    <row r="438" spans="1:1">
      <c r="A438">
        <v>682</v>
      </c>
    </row>
    <row r="439" spans="1:1">
      <c r="A439">
        <v>683</v>
      </c>
    </row>
    <row r="440" spans="1:1">
      <c r="A440">
        <v>684</v>
      </c>
    </row>
    <row r="441" spans="1:1">
      <c r="A441">
        <v>685</v>
      </c>
    </row>
    <row r="442" spans="1:1">
      <c r="A442">
        <v>686</v>
      </c>
    </row>
    <row r="443" spans="1:1">
      <c r="A443">
        <v>687</v>
      </c>
    </row>
    <row r="444" spans="1:1">
      <c r="A444">
        <v>688</v>
      </c>
    </row>
    <row r="445" spans="1:1">
      <c r="A445">
        <v>689</v>
      </c>
    </row>
    <row r="446" spans="1:1">
      <c r="A446">
        <v>690</v>
      </c>
    </row>
    <row r="447" spans="1:1">
      <c r="A447">
        <v>691</v>
      </c>
    </row>
    <row r="448" spans="1:1">
      <c r="A448">
        <v>692</v>
      </c>
    </row>
    <row r="449" spans="1:1">
      <c r="A449">
        <v>693</v>
      </c>
    </row>
    <row r="450" spans="1:1">
      <c r="A450">
        <v>694</v>
      </c>
    </row>
    <row r="451" spans="1:1">
      <c r="A451">
        <v>695</v>
      </c>
    </row>
    <row r="452" spans="1:1">
      <c r="A452">
        <v>696</v>
      </c>
    </row>
    <row r="453" spans="1:1">
      <c r="A453">
        <v>697</v>
      </c>
    </row>
    <row r="454" spans="1:1">
      <c r="A454">
        <v>698</v>
      </c>
    </row>
    <row r="455" spans="1:1">
      <c r="A455">
        <v>699</v>
      </c>
    </row>
    <row r="456" spans="1:1">
      <c r="A456">
        <v>700</v>
      </c>
    </row>
    <row r="457" spans="1:1">
      <c r="A457">
        <v>701</v>
      </c>
    </row>
    <row r="458" spans="1:1">
      <c r="A458">
        <v>702</v>
      </c>
    </row>
    <row r="459" spans="1:1">
      <c r="A459">
        <v>703</v>
      </c>
    </row>
    <row r="460" spans="1:1">
      <c r="A460">
        <v>704</v>
      </c>
    </row>
    <row r="461" spans="1:1">
      <c r="A461">
        <v>705</v>
      </c>
    </row>
    <row r="462" spans="1:1">
      <c r="A462">
        <v>706</v>
      </c>
    </row>
    <row r="463" spans="1:1">
      <c r="A463">
        <v>707</v>
      </c>
    </row>
    <row r="464" spans="1:1">
      <c r="A464">
        <v>708</v>
      </c>
    </row>
    <row r="465" spans="1:1">
      <c r="A465">
        <v>709</v>
      </c>
    </row>
    <row r="466" spans="1:1">
      <c r="A466">
        <v>710</v>
      </c>
    </row>
    <row r="467" spans="1:1">
      <c r="A467">
        <v>711</v>
      </c>
    </row>
    <row r="468" spans="1:1">
      <c r="A468">
        <v>712</v>
      </c>
    </row>
    <row r="469" spans="1:1">
      <c r="A469">
        <v>713</v>
      </c>
    </row>
    <row r="470" spans="1:1">
      <c r="A470">
        <v>714</v>
      </c>
    </row>
    <row r="471" spans="1:1">
      <c r="A471">
        <v>715</v>
      </c>
    </row>
    <row r="472" spans="1:1">
      <c r="A472">
        <v>716</v>
      </c>
    </row>
    <row r="473" spans="1:1">
      <c r="A473">
        <v>717</v>
      </c>
    </row>
    <row r="474" spans="1:1">
      <c r="A474">
        <v>718</v>
      </c>
    </row>
    <row r="475" spans="1:1">
      <c r="A475">
        <v>719</v>
      </c>
    </row>
    <row r="476" spans="1:1">
      <c r="A476">
        <v>720</v>
      </c>
    </row>
    <row r="477" spans="1:1">
      <c r="A477">
        <v>721</v>
      </c>
    </row>
    <row r="478" spans="1:1">
      <c r="A478">
        <v>722</v>
      </c>
    </row>
    <row r="479" spans="1:1">
      <c r="A479">
        <v>723</v>
      </c>
    </row>
    <row r="480" spans="1:1">
      <c r="A480">
        <v>724</v>
      </c>
    </row>
    <row r="481" spans="1:1">
      <c r="A481">
        <v>725</v>
      </c>
    </row>
    <row r="482" spans="1:1">
      <c r="A482">
        <v>726</v>
      </c>
    </row>
    <row r="483" spans="1:1">
      <c r="A483">
        <v>727</v>
      </c>
    </row>
    <row r="484" spans="1:1">
      <c r="A484">
        <v>728</v>
      </c>
    </row>
    <row r="485" spans="1:1">
      <c r="A485">
        <v>729</v>
      </c>
    </row>
    <row r="486" spans="1:1">
      <c r="A486">
        <v>730</v>
      </c>
    </row>
    <row r="487" spans="1:1">
      <c r="A487">
        <v>731</v>
      </c>
    </row>
    <row r="488" spans="1:1">
      <c r="A488">
        <v>732</v>
      </c>
    </row>
    <row r="489" spans="1:1">
      <c r="A489">
        <v>733</v>
      </c>
    </row>
    <row r="490" spans="1:1">
      <c r="A490">
        <v>734</v>
      </c>
    </row>
    <row r="491" spans="1:1">
      <c r="A491">
        <v>735</v>
      </c>
    </row>
    <row r="492" spans="1:1">
      <c r="A492">
        <v>736</v>
      </c>
    </row>
    <row r="493" spans="1:1">
      <c r="A493">
        <v>737</v>
      </c>
    </row>
    <row r="494" spans="1:1">
      <c r="A494">
        <v>738</v>
      </c>
    </row>
    <row r="495" spans="1:1">
      <c r="A495">
        <v>739</v>
      </c>
    </row>
    <row r="496" spans="1:1">
      <c r="A496">
        <v>740</v>
      </c>
    </row>
    <row r="497" spans="1:1">
      <c r="A497">
        <v>741</v>
      </c>
    </row>
    <row r="498" spans="1:1">
      <c r="A498">
        <v>742</v>
      </c>
    </row>
    <row r="499" spans="1:1">
      <c r="A499">
        <v>743</v>
      </c>
    </row>
    <row r="500" spans="1:1">
      <c r="A500">
        <v>744</v>
      </c>
    </row>
    <row r="501" spans="1:1">
      <c r="A501">
        <v>745</v>
      </c>
    </row>
    <row r="502" spans="1:1">
      <c r="A502">
        <v>746</v>
      </c>
    </row>
    <row r="503" spans="1:1">
      <c r="A503">
        <v>747</v>
      </c>
    </row>
    <row r="504" spans="1:1">
      <c r="A504">
        <v>748</v>
      </c>
    </row>
    <row r="505" spans="1:1">
      <c r="A505">
        <v>749</v>
      </c>
    </row>
    <row r="506" spans="1:1">
      <c r="A506">
        <v>750</v>
      </c>
    </row>
    <row r="507" spans="1:1">
      <c r="A507">
        <v>751</v>
      </c>
    </row>
    <row r="508" spans="1:1">
      <c r="A508">
        <v>752</v>
      </c>
    </row>
    <row r="509" spans="1:1">
      <c r="A509">
        <v>753</v>
      </c>
    </row>
    <row r="510" spans="1:1">
      <c r="A510">
        <v>754</v>
      </c>
    </row>
    <row r="511" spans="1:1">
      <c r="A511">
        <v>755</v>
      </c>
    </row>
    <row r="512" spans="1:1">
      <c r="A512">
        <v>756</v>
      </c>
    </row>
    <row r="513" spans="1:1">
      <c r="A513">
        <v>757</v>
      </c>
    </row>
    <row r="514" spans="1:1">
      <c r="A514">
        <v>758</v>
      </c>
    </row>
    <row r="515" spans="1:1">
      <c r="A515">
        <v>759</v>
      </c>
    </row>
    <row r="516" spans="1:1">
      <c r="A516">
        <v>760</v>
      </c>
    </row>
    <row r="517" spans="1:1">
      <c r="A517">
        <v>761</v>
      </c>
    </row>
    <row r="518" spans="1:1">
      <c r="A518">
        <v>762</v>
      </c>
    </row>
    <row r="519" spans="1:1">
      <c r="A519">
        <v>763</v>
      </c>
    </row>
    <row r="520" spans="1:1">
      <c r="A520">
        <v>764</v>
      </c>
    </row>
    <row r="521" spans="1:1">
      <c r="A521">
        <v>765</v>
      </c>
    </row>
    <row r="522" spans="1:1">
      <c r="A522">
        <v>766</v>
      </c>
    </row>
    <row r="523" spans="1:1">
      <c r="A523">
        <v>767</v>
      </c>
    </row>
    <row r="524" spans="1:1">
      <c r="A524">
        <v>768</v>
      </c>
    </row>
    <row r="525" spans="1:1">
      <c r="A525">
        <v>769</v>
      </c>
    </row>
    <row r="526" spans="1:1">
      <c r="A526">
        <v>770</v>
      </c>
    </row>
    <row r="527" spans="1:1">
      <c r="A527">
        <v>771</v>
      </c>
    </row>
    <row r="528" spans="1:1">
      <c r="A528">
        <v>772</v>
      </c>
    </row>
    <row r="529" spans="1:1">
      <c r="A529">
        <v>773</v>
      </c>
    </row>
    <row r="530" spans="1:1">
      <c r="A530">
        <v>774</v>
      </c>
    </row>
    <row r="531" spans="1:1">
      <c r="A531">
        <v>775</v>
      </c>
    </row>
    <row r="532" spans="1:1">
      <c r="A532">
        <v>776</v>
      </c>
    </row>
    <row r="533" spans="1:1">
      <c r="A533">
        <v>777</v>
      </c>
    </row>
    <row r="534" spans="1:1">
      <c r="A534">
        <v>778</v>
      </c>
    </row>
    <row r="535" spans="1:1">
      <c r="A535">
        <v>779</v>
      </c>
    </row>
    <row r="536" spans="1:1">
      <c r="A536">
        <v>780</v>
      </c>
    </row>
    <row r="537" spans="1:1">
      <c r="A537">
        <v>781</v>
      </c>
    </row>
    <row r="538" spans="1:1">
      <c r="A538">
        <v>782</v>
      </c>
    </row>
    <row r="539" spans="1:1">
      <c r="A539">
        <v>783</v>
      </c>
    </row>
    <row r="540" spans="1:1">
      <c r="A540">
        <v>784</v>
      </c>
    </row>
    <row r="541" spans="1:1">
      <c r="A541">
        <v>785</v>
      </c>
    </row>
    <row r="542" spans="1:1">
      <c r="A542">
        <v>786</v>
      </c>
    </row>
    <row r="543" spans="1:1">
      <c r="A543">
        <v>787</v>
      </c>
    </row>
    <row r="544" spans="1:1">
      <c r="A544">
        <v>788</v>
      </c>
    </row>
    <row r="545" spans="1:1">
      <c r="A545">
        <v>789</v>
      </c>
    </row>
    <row r="546" spans="1:1">
      <c r="A546">
        <v>790</v>
      </c>
    </row>
    <row r="547" spans="1:1">
      <c r="A547">
        <v>791</v>
      </c>
    </row>
    <row r="548" spans="1:1">
      <c r="A548">
        <v>792</v>
      </c>
    </row>
    <row r="549" spans="1:1">
      <c r="A549">
        <v>793</v>
      </c>
    </row>
    <row r="550" spans="1:1">
      <c r="A550">
        <v>794</v>
      </c>
    </row>
    <row r="551" spans="1:1">
      <c r="A551">
        <v>795</v>
      </c>
    </row>
    <row r="552" spans="1:1">
      <c r="A552">
        <v>796</v>
      </c>
    </row>
    <row r="553" spans="1:1">
      <c r="A553">
        <v>797</v>
      </c>
    </row>
    <row r="554" spans="1:1">
      <c r="A554">
        <v>798</v>
      </c>
    </row>
    <row r="555" spans="1:1">
      <c r="A555">
        <v>799</v>
      </c>
    </row>
    <row r="556" spans="1:1">
      <c r="A556">
        <v>800</v>
      </c>
    </row>
    <row r="557" spans="1:1">
      <c r="A557">
        <v>801</v>
      </c>
    </row>
    <row r="558" spans="1:1">
      <c r="A558">
        <v>802</v>
      </c>
    </row>
    <row r="559" spans="1:1">
      <c r="A559">
        <v>803</v>
      </c>
    </row>
    <row r="560" spans="1:1">
      <c r="A560">
        <v>804</v>
      </c>
    </row>
    <row r="561" spans="1:1">
      <c r="A561">
        <v>805</v>
      </c>
    </row>
    <row r="562" spans="1:1">
      <c r="A562">
        <v>806</v>
      </c>
    </row>
    <row r="563" spans="1:1">
      <c r="A563">
        <v>807</v>
      </c>
    </row>
    <row r="564" spans="1:1">
      <c r="A564">
        <v>808</v>
      </c>
    </row>
    <row r="565" spans="1:1">
      <c r="A565">
        <v>809</v>
      </c>
    </row>
    <row r="566" spans="1:1">
      <c r="A566">
        <v>810</v>
      </c>
    </row>
    <row r="567" spans="1:1">
      <c r="A567">
        <v>811</v>
      </c>
    </row>
    <row r="568" spans="1:1">
      <c r="A568">
        <v>812</v>
      </c>
    </row>
    <row r="569" spans="1:1">
      <c r="A569">
        <v>813</v>
      </c>
    </row>
    <row r="570" spans="1:1">
      <c r="A570">
        <v>814</v>
      </c>
    </row>
    <row r="571" spans="1:1">
      <c r="A571">
        <v>815</v>
      </c>
    </row>
    <row r="572" spans="1:1">
      <c r="A572">
        <v>816</v>
      </c>
    </row>
    <row r="573" spans="1:1">
      <c r="A573">
        <v>817</v>
      </c>
    </row>
    <row r="574" spans="1:1">
      <c r="A574">
        <v>818</v>
      </c>
    </row>
    <row r="575" spans="1:1">
      <c r="A575">
        <v>819</v>
      </c>
    </row>
    <row r="576" spans="1:1">
      <c r="A576">
        <v>820</v>
      </c>
    </row>
    <row r="577" spans="1:1">
      <c r="A577">
        <v>821</v>
      </c>
    </row>
    <row r="578" spans="1:1">
      <c r="A578">
        <v>822</v>
      </c>
    </row>
    <row r="579" spans="1:1">
      <c r="A579">
        <v>823</v>
      </c>
    </row>
    <row r="580" spans="1:1">
      <c r="A580">
        <v>824</v>
      </c>
    </row>
    <row r="581" spans="1:1">
      <c r="A581">
        <v>825</v>
      </c>
    </row>
    <row r="582" spans="1:1">
      <c r="A582">
        <v>826</v>
      </c>
    </row>
    <row r="583" spans="1:1">
      <c r="A583">
        <v>827</v>
      </c>
    </row>
    <row r="584" spans="1:1">
      <c r="A584">
        <v>828</v>
      </c>
    </row>
    <row r="585" spans="1:1">
      <c r="A585">
        <v>829</v>
      </c>
    </row>
    <row r="586" spans="1:1">
      <c r="A586">
        <v>830</v>
      </c>
    </row>
    <row r="587" spans="1:1">
      <c r="A587">
        <v>831</v>
      </c>
    </row>
    <row r="588" spans="1:1">
      <c r="A588">
        <v>832</v>
      </c>
    </row>
    <row r="589" spans="1:1">
      <c r="A589">
        <v>833</v>
      </c>
    </row>
    <row r="590" spans="1:1">
      <c r="A590">
        <v>834</v>
      </c>
    </row>
    <row r="591" spans="1:1">
      <c r="A591">
        <v>835</v>
      </c>
    </row>
    <row r="592" spans="1:1">
      <c r="A592">
        <v>836</v>
      </c>
    </row>
    <row r="593" spans="1:1">
      <c r="A593">
        <v>837</v>
      </c>
    </row>
    <row r="594" spans="1:1">
      <c r="A594">
        <v>838</v>
      </c>
    </row>
    <row r="595" spans="1:1">
      <c r="A595">
        <v>839</v>
      </c>
    </row>
    <row r="596" spans="1:1">
      <c r="A596">
        <v>840</v>
      </c>
    </row>
    <row r="597" spans="1:1">
      <c r="A597">
        <v>841</v>
      </c>
    </row>
    <row r="598" spans="1:1">
      <c r="A598">
        <v>842</v>
      </c>
    </row>
    <row r="599" spans="1:1">
      <c r="A599">
        <v>843</v>
      </c>
    </row>
    <row r="600" spans="1:1">
      <c r="A600">
        <v>844</v>
      </c>
    </row>
    <row r="601" spans="1:1">
      <c r="A601">
        <v>845</v>
      </c>
    </row>
    <row r="602" spans="1:1">
      <c r="A602">
        <v>846</v>
      </c>
    </row>
    <row r="603" spans="1:1">
      <c r="A603">
        <v>847</v>
      </c>
    </row>
    <row r="604" spans="1:1">
      <c r="A604">
        <v>848</v>
      </c>
    </row>
    <row r="605" spans="1:1">
      <c r="A605">
        <v>849</v>
      </c>
    </row>
    <row r="606" spans="1:1">
      <c r="A606">
        <v>850</v>
      </c>
    </row>
    <row r="607" spans="1:1">
      <c r="A607">
        <v>851</v>
      </c>
    </row>
    <row r="608" spans="1:1">
      <c r="A608">
        <v>852</v>
      </c>
    </row>
    <row r="609" spans="1:1">
      <c r="A609">
        <v>853</v>
      </c>
    </row>
    <row r="610" spans="1:1">
      <c r="A610">
        <v>854</v>
      </c>
    </row>
    <row r="611" spans="1:1">
      <c r="A611">
        <v>855</v>
      </c>
    </row>
    <row r="612" spans="1:1">
      <c r="A612">
        <v>856</v>
      </c>
    </row>
    <row r="613" spans="1:1">
      <c r="A613">
        <v>857</v>
      </c>
    </row>
    <row r="614" spans="1:1">
      <c r="A614">
        <v>858</v>
      </c>
    </row>
    <row r="615" spans="1:1">
      <c r="A615">
        <v>859</v>
      </c>
    </row>
    <row r="616" spans="1:1">
      <c r="A616">
        <v>860</v>
      </c>
    </row>
    <row r="617" spans="1:1">
      <c r="A617">
        <v>861</v>
      </c>
    </row>
    <row r="618" spans="1:1">
      <c r="A618">
        <v>862</v>
      </c>
    </row>
    <row r="619" spans="1:1">
      <c r="A619">
        <v>863</v>
      </c>
    </row>
    <row r="620" spans="1:1">
      <c r="A620">
        <v>864</v>
      </c>
    </row>
    <row r="621" spans="1:1">
      <c r="A621">
        <v>865</v>
      </c>
    </row>
    <row r="622" spans="1:1">
      <c r="A622">
        <v>866</v>
      </c>
    </row>
    <row r="623" spans="1:1">
      <c r="A623">
        <v>867</v>
      </c>
    </row>
    <row r="624" spans="1:1">
      <c r="A624">
        <v>868</v>
      </c>
    </row>
    <row r="625" spans="1:1">
      <c r="A625">
        <v>869</v>
      </c>
    </row>
    <row r="626" spans="1:1">
      <c r="A626">
        <v>870</v>
      </c>
    </row>
    <row r="627" spans="1:1">
      <c r="A627">
        <v>871</v>
      </c>
    </row>
    <row r="628" spans="1:1">
      <c r="A628">
        <v>872</v>
      </c>
    </row>
    <row r="629" spans="1:1">
      <c r="A629">
        <v>873</v>
      </c>
    </row>
    <row r="630" spans="1:1">
      <c r="A630">
        <v>874</v>
      </c>
    </row>
    <row r="631" spans="1:1">
      <c r="A631">
        <v>875</v>
      </c>
    </row>
    <row r="632" spans="1:1">
      <c r="A632">
        <v>876</v>
      </c>
    </row>
    <row r="633" spans="1:1">
      <c r="A633">
        <v>877</v>
      </c>
    </row>
    <row r="634" spans="1:1">
      <c r="A634">
        <v>878</v>
      </c>
    </row>
    <row r="635" spans="1:1">
      <c r="A635">
        <v>879</v>
      </c>
    </row>
    <row r="636" spans="1:1">
      <c r="A636">
        <v>880</v>
      </c>
    </row>
    <row r="637" spans="1:1">
      <c r="A637">
        <v>881</v>
      </c>
    </row>
    <row r="638" spans="1:1">
      <c r="A638">
        <v>882</v>
      </c>
    </row>
    <row r="639" spans="1:1">
      <c r="A639">
        <v>883</v>
      </c>
    </row>
    <row r="640" spans="1:1">
      <c r="A640">
        <v>884</v>
      </c>
    </row>
    <row r="641" spans="1:1">
      <c r="A641">
        <v>885</v>
      </c>
    </row>
    <row r="642" spans="1:1">
      <c r="A642">
        <v>886</v>
      </c>
    </row>
    <row r="643" spans="1:1">
      <c r="A643">
        <v>887</v>
      </c>
    </row>
    <row r="644" spans="1:1">
      <c r="A644">
        <v>888</v>
      </c>
    </row>
    <row r="645" spans="1:1">
      <c r="A645">
        <v>889</v>
      </c>
    </row>
    <row r="646" spans="1:1">
      <c r="A646">
        <v>890</v>
      </c>
    </row>
    <row r="647" spans="1:1">
      <c r="A647">
        <v>891</v>
      </c>
    </row>
    <row r="648" spans="1:1">
      <c r="A648">
        <v>892</v>
      </c>
    </row>
    <row r="649" spans="1:1">
      <c r="A649">
        <v>893</v>
      </c>
    </row>
    <row r="650" spans="1:1">
      <c r="A650">
        <v>894</v>
      </c>
    </row>
    <row r="651" spans="1:1">
      <c r="A651">
        <v>895</v>
      </c>
    </row>
    <row r="652" spans="1:1">
      <c r="A652">
        <v>896</v>
      </c>
    </row>
    <row r="653" spans="1:1">
      <c r="A653">
        <v>897</v>
      </c>
    </row>
    <row r="654" spans="1:1">
      <c r="A654">
        <v>898</v>
      </c>
    </row>
    <row r="655" spans="1:1">
      <c r="A655">
        <v>899</v>
      </c>
    </row>
    <row r="656" spans="1:1">
      <c r="A656">
        <v>900</v>
      </c>
    </row>
    <row r="657" spans="1:1">
      <c r="A657">
        <v>901</v>
      </c>
    </row>
    <row r="658" spans="1:1">
      <c r="A658">
        <v>902</v>
      </c>
    </row>
    <row r="659" spans="1:1">
      <c r="A659">
        <v>903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1477">
    <tabColor rgb="FFFFFF00"/>
  </sheetPr>
  <dimension ref="A1:J678"/>
  <sheetViews>
    <sheetView workbookViewId="0">
      <selection activeCell="A2" sqref="A2:J14"/>
    </sheetView>
  </sheetViews>
  <sheetFormatPr defaultColWidth="8.7109375" defaultRowHeight="12.75"/>
  <cols>
    <col min="1" max="1" width="29.7109375" customWidth="1"/>
  </cols>
  <sheetData>
    <row r="1" spans="1:10">
      <c r="A1" t="s">
        <v>2</v>
      </c>
      <c r="B1" t="s">
        <v>952</v>
      </c>
      <c r="C1" s="16" t="s">
        <v>953</v>
      </c>
      <c r="D1" s="16" t="s">
        <v>954</v>
      </c>
      <c r="E1" s="16" t="s">
        <v>955</v>
      </c>
      <c r="F1" s="16" t="s">
        <v>956</v>
      </c>
      <c r="G1" s="16" t="s">
        <v>957</v>
      </c>
      <c r="H1" s="16" t="s">
        <v>958</v>
      </c>
      <c r="I1" s="16" t="s">
        <v>959</v>
      </c>
      <c r="J1" s="16" t="s">
        <v>960</v>
      </c>
    </row>
    <row r="2" spans="1:10">
      <c r="A2">
        <v>136</v>
      </c>
      <c r="B2" s="159">
        <v>30.48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145</v>
      </c>
      <c r="B3" s="159">
        <v>30.48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156</v>
      </c>
      <c r="B4">
        <v>20.32</v>
      </c>
      <c r="C4">
        <v>1</v>
      </c>
      <c r="D4">
        <v>1</v>
      </c>
      <c r="E4">
        <v>1</v>
      </c>
      <c r="F4">
        <v>0</v>
      </c>
      <c r="G4">
        <v>1</v>
      </c>
      <c r="H4">
        <v>1</v>
      </c>
      <c r="I4">
        <v>1</v>
      </c>
      <c r="J4">
        <v>0</v>
      </c>
    </row>
    <row r="5" spans="1:10">
      <c r="A5">
        <v>160</v>
      </c>
      <c r="B5">
        <v>20.32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164</v>
      </c>
      <c r="B6">
        <v>20.32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174</v>
      </c>
      <c r="B7">
        <v>30.48</v>
      </c>
      <c r="C7">
        <v>1</v>
      </c>
      <c r="D7">
        <v>0</v>
      </c>
      <c r="E7">
        <v>1</v>
      </c>
      <c r="F7">
        <v>0</v>
      </c>
      <c r="G7">
        <v>1</v>
      </c>
      <c r="H7">
        <v>0</v>
      </c>
      <c r="I7">
        <v>1</v>
      </c>
      <c r="J7">
        <v>0</v>
      </c>
    </row>
    <row r="8" spans="1:10">
      <c r="A8">
        <v>180</v>
      </c>
      <c r="B8">
        <v>25.4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191</v>
      </c>
      <c r="B9">
        <v>17.78</v>
      </c>
      <c r="C9">
        <v>1</v>
      </c>
      <c r="D9">
        <v>0</v>
      </c>
      <c r="E9">
        <v>1</v>
      </c>
      <c r="F9">
        <v>0</v>
      </c>
      <c r="G9">
        <v>1</v>
      </c>
      <c r="H9">
        <v>0</v>
      </c>
      <c r="I9">
        <v>1</v>
      </c>
      <c r="J9">
        <v>0</v>
      </c>
    </row>
    <row r="10" spans="1:10">
      <c r="A10">
        <v>197</v>
      </c>
      <c r="B10">
        <v>20.32</v>
      </c>
      <c r="C10">
        <v>1</v>
      </c>
      <c r="D10">
        <v>0</v>
      </c>
      <c r="E10">
        <v>1</v>
      </c>
      <c r="F10">
        <v>0</v>
      </c>
      <c r="G10">
        <v>1</v>
      </c>
      <c r="H10">
        <v>0</v>
      </c>
      <c r="I10">
        <v>1</v>
      </c>
      <c r="J10">
        <v>0</v>
      </c>
    </row>
    <row r="11" spans="1:10">
      <c r="A11">
        <v>209</v>
      </c>
      <c r="B11">
        <v>25.4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220</v>
      </c>
      <c r="B12">
        <v>25.4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  <row r="13" spans="1:10">
      <c r="A13">
        <v>230</v>
      </c>
      <c r="B13">
        <v>25.4</v>
      </c>
      <c r="C13">
        <v>1</v>
      </c>
      <c r="D13">
        <v>1</v>
      </c>
      <c r="E13">
        <v>0</v>
      </c>
      <c r="F13">
        <v>0</v>
      </c>
      <c r="G13">
        <v>1</v>
      </c>
      <c r="H13">
        <v>1</v>
      </c>
      <c r="I13">
        <v>0</v>
      </c>
      <c r="J13">
        <v>0</v>
      </c>
    </row>
    <row r="14" spans="1:10">
      <c r="A14">
        <v>239</v>
      </c>
      <c r="B14">
        <v>25.4</v>
      </c>
      <c r="C14">
        <v>1</v>
      </c>
      <c r="D14">
        <v>1</v>
      </c>
      <c r="E14">
        <v>0</v>
      </c>
      <c r="F14">
        <v>0</v>
      </c>
      <c r="G14">
        <v>1</v>
      </c>
      <c r="H14">
        <v>1</v>
      </c>
      <c r="I14">
        <v>0</v>
      </c>
      <c r="J14">
        <v>0</v>
      </c>
    </row>
    <row r="15" spans="1:10">
      <c r="A15">
        <v>240</v>
      </c>
    </row>
    <row r="16" spans="1:10">
      <c r="A16">
        <v>241</v>
      </c>
    </row>
    <row r="17" spans="1:1">
      <c r="A17">
        <v>242</v>
      </c>
    </row>
    <row r="18" spans="1:1">
      <c r="A18">
        <v>243</v>
      </c>
    </row>
    <row r="19" spans="1:1">
      <c r="A19">
        <v>244</v>
      </c>
    </row>
    <row r="20" spans="1:1">
      <c r="A20">
        <v>245</v>
      </c>
    </row>
    <row r="21" spans="1:1">
      <c r="A21">
        <v>246</v>
      </c>
    </row>
    <row r="22" spans="1:1">
      <c r="A22">
        <v>247</v>
      </c>
    </row>
    <row r="23" spans="1:1">
      <c r="A23">
        <v>248</v>
      </c>
    </row>
    <row r="24" spans="1:1">
      <c r="A24">
        <v>249</v>
      </c>
    </row>
    <row r="25" spans="1:1">
      <c r="A25">
        <v>250</v>
      </c>
    </row>
    <row r="26" spans="1:1">
      <c r="A26">
        <v>251</v>
      </c>
    </row>
    <row r="27" spans="1:1">
      <c r="A27">
        <v>252</v>
      </c>
    </row>
    <row r="28" spans="1:1">
      <c r="A28">
        <v>253</v>
      </c>
    </row>
    <row r="29" spans="1:1">
      <c r="A29">
        <v>254</v>
      </c>
    </row>
    <row r="30" spans="1:1">
      <c r="A30">
        <v>255</v>
      </c>
    </row>
    <row r="31" spans="1:1">
      <c r="A31">
        <v>256</v>
      </c>
    </row>
    <row r="32" spans="1:1">
      <c r="A32">
        <v>257</v>
      </c>
    </row>
    <row r="33" spans="1:1">
      <c r="A33">
        <v>258</v>
      </c>
    </row>
    <row r="34" spans="1:1">
      <c r="A34">
        <v>259</v>
      </c>
    </row>
    <row r="35" spans="1:1">
      <c r="A35">
        <v>260</v>
      </c>
    </row>
    <row r="36" spans="1:1">
      <c r="A36">
        <v>261</v>
      </c>
    </row>
    <row r="37" spans="1:1">
      <c r="A37">
        <v>262</v>
      </c>
    </row>
    <row r="38" spans="1:1">
      <c r="A38">
        <v>263</v>
      </c>
    </row>
    <row r="39" spans="1:1">
      <c r="A39">
        <v>264</v>
      </c>
    </row>
    <row r="40" spans="1:1">
      <c r="A40">
        <v>265</v>
      </c>
    </row>
    <row r="41" spans="1:1">
      <c r="A41">
        <v>266</v>
      </c>
    </row>
    <row r="42" spans="1:1">
      <c r="A42">
        <v>267</v>
      </c>
    </row>
    <row r="43" spans="1:1">
      <c r="A43">
        <v>268</v>
      </c>
    </row>
    <row r="44" spans="1:1">
      <c r="A44">
        <v>269</v>
      </c>
    </row>
    <row r="45" spans="1:1">
      <c r="A45">
        <v>270</v>
      </c>
    </row>
    <row r="46" spans="1:1">
      <c r="A46">
        <v>271</v>
      </c>
    </row>
    <row r="47" spans="1:1">
      <c r="A47">
        <v>272</v>
      </c>
    </row>
    <row r="48" spans="1:1">
      <c r="A48">
        <v>273</v>
      </c>
    </row>
    <row r="49" spans="1:1">
      <c r="A49">
        <v>274</v>
      </c>
    </row>
    <row r="50" spans="1:1">
      <c r="A50">
        <v>275</v>
      </c>
    </row>
    <row r="51" spans="1:1">
      <c r="A51">
        <v>276</v>
      </c>
    </row>
    <row r="52" spans="1:1">
      <c r="A52">
        <v>277</v>
      </c>
    </row>
    <row r="53" spans="1:1">
      <c r="A53">
        <v>278</v>
      </c>
    </row>
    <row r="54" spans="1:1">
      <c r="A54">
        <v>279</v>
      </c>
    </row>
    <row r="55" spans="1:1">
      <c r="A55">
        <v>280</v>
      </c>
    </row>
    <row r="56" spans="1:1">
      <c r="A56">
        <v>281</v>
      </c>
    </row>
    <row r="57" spans="1:1">
      <c r="A57">
        <v>282</v>
      </c>
    </row>
    <row r="58" spans="1:1">
      <c r="A58">
        <v>283</v>
      </c>
    </row>
    <row r="59" spans="1:1">
      <c r="A59">
        <v>284</v>
      </c>
    </row>
    <row r="60" spans="1:1">
      <c r="A60">
        <v>285</v>
      </c>
    </row>
    <row r="61" spans="1:1">
      <c r="A61">
        <v>286</v>
      </c>
    </row>
    <row r="62" spans="1:1">
      <c r="A62">
        <v>287</v>
      </c>
    </row>
    <row r="63" spans="1:1">
      <c r="A63">
        <v>288</v>
      </c>
    </row>
    <row r="64" spans="1:1">
      <c r="A64">
        <v>289</v>
      </c>
    </row>
    <row r="65" spans="1:1">
      <c r="A65">
        <v>290</v>
      </c>
    </row>
    <row r="66" spans="1:1">
      <c r="A66">
        <v>291</v>
      </c>
    </row>
    <row r="67" spans="1:1">
      <c r="A67">
        <v>292</v>
      </c>
    </row>
    <row r="68" spans="1:1">
      <c r="A68">
        <v>293</v>
      </c>
    </row>
    <row r="69" spans="1:1">
      <c r="A69">
        <v>294</v>
      </c>
    </row>
    <row r="70" spans="1:1">
      <c r="A70">
        <v>295</v>
      </c>
    </row>
    <row r="71" spans="1:1">
      <c r="A71">
        <v>296</v>
      </c>
    </row>
    <row r="72" spans="1:1">
      <c r="A72">
        <v>297</v>
      </c>
    </row>
    <row r="73" spans="1:1">
      <c r="A73">
        <v>298</v>
      </c>
    </row>
    <row r="74" spans="1:1">
      <c r="A74">
        <v>299</v>
      </c>
    </row>
    <row r="75" spans="1:1">
      <c r="A75">
        <v>300</v>
      </c>
    </row>
    <row r="76" spans="1:1">
      <c r="A76">
        <v>301</v>
      </c>
    </row>
    <row r="77" spans="1:1">
      <c r="A77">
        <v>302</v>
      </c>
    </row>
    <row r="78" spans="1:1">
      <c r="A78">
        <v>303</v>
      </c>
    </row>
    <row r="79" spans="1:1">
      <c r="A79">
        <v>304</v>
      </c>
    </row>
    <row r="80" spans="1:1">
      <c r="A80">
        <v>305</v>
      </c>
    </row>
    <row r="81" spans="1:1">
      <c r="A81">
        <v>306</v>
      </c>
    </row>
    <row r="82" spans="1:1">
      <c r="A82">
        <v>307</v>
      </c>
    </row>
    <row r="83" spans="1:1">
      <c r="A83">
        <v>308</v>
      </c>
    </row>
    <row r="84" spans="1:1">
      <c r="A84">
        <v>309</v>
      </c>
    </row>
    <row r="85" spans="1:1">
      <c r="A85">
        <v>310</v>
      </c>
    </row>
    <row r="86" spans="1:1">
      <c r="A86">
        <v>311</v>
      </c>
    </row>
    <row r="87" spans="1:1">
      <c r="A87">
        <v>312</v>
      </c>
    </row>
    <row r="88" spans="1:1">
      <c r="A88">
        <v>313</v>
      </c>
    </row>
    <row r="89" spans="1:1">
      <c r="A89">
        <v>314</v>
      </c>
    </row>
    <row r="90" spans="1:1">
      <c r="A90">
        <v>315</v>
      </c>
    </row>
    <row r="91" spans="1:1">
      <c r="A91">
        <v>316</v>
      </c>
    </row>
    <row r="92" spans="1:1">
      <c r="A92">
        <v>317</v>
      </c>
    </row>
    <row r="93" spans="1:1">
      <c r="A93">
        <v>318</v>
      </c>
    </row>
    <row r="94" spans="1:1">
      <c r="A94">
        <v>319</v>
      </c>
    </row>
    <row r="95" spans="1:1">
      <c r="A95">
        <v>320</v>
      </c>
    </row>
    <row r="96" spans="1:1">
      <c r="A96">
        <v>321</v>
      </c>
    </row>
    <row r="97" spans="1:1">
      <c r="A97">
        <v>322</v>
      </c>
    </row>
    <row r="98" spans="1:1">
      <c r="A98">
        <v>323</v>
      </c>
    </row>
    <row r="99" spans="1:1">
      <c r="A99">
        <v>324</v>
      </c>
    </row>
    <row r="100" spans="1:1">
      <c r="A100">
        <v>325</v>
      </c>
    </row>
    <row r="101" spans="1:1">
      <c r="A101">
        <v>326</v>
      </c>
    </row>
    <row r="102" spans="1:1">
      <c r="A102">
        <v>327</v>
      </c>
    </row>
    <row r="103" spans="1:1">
      <c r="A103">
        <v>328</v>
      </c>
    </row>
    <row r="104" spans="1:1">
      <c r="A104">
        <v>329</v>
      </c>
    </row>
    <row r="105" spans="1:1">
      <c r="A105">
        <v>330</v>
      </c>
    </row>
    <row r="106" spans="1:1">
      <c r="A106">
        <v>331</v>
      </c>
    </row>
    <row r="107" spans="1:1">
      <c r="A107">
        <v>332</v>
      </c>
    </row>
    <row r="108" spans="1:1">
      <c r="A108">
        <v>333</v>
      </c>
    </row>
    <row r="109" spans="1:1">
      <c r="A109">
        <v>334</v>
      </c>
    </row>
    <row r="110" spans="1:1">
      <c r="A110">
        <v>335</v>
      </c>
    </row>
    <row r="111" spans="1:1">
      <c r="A111">
        <v>336</v>
      </c>
    </row>
    <row r="112" spans="1:1">
      <c r="A112">
        <v>337</v>
      </c>
    </row>
    <row r="113" spans="1:1">
      <c r="A113">
        <v>338</v>
      </c>
    </row>
    <row r="114" spans="1:1">
      <c r="A114">
        <v>339</v>
      </c>
    </row>
    <row r="115" spans="1:1">
      <c r="A115">
        <v>340</v>
      </c>
    </row>
    <row r="116" spans="1:1">
      <c r="A116">
        <v>341</v>
      </c>
    </row>
    <row r="117" spans="1:1">
      <c r="A117">
        <v>342</v>
      </c>
    </row>
    <row r="118" spans="1:1">
      <c r="A118">
        <v>343</v>
      </c>
    </row>
    <row r="119" spans="1:1">
      <c r="A119">
        <v>344</v>
      </c>
    </row>
    <row r="120" spans="1:1">
      <c r="A120">
        <v>345</v>
      </c>
    </row>
    <row r="121" spans="1:1">
      <c r="A121">
        <v>346</v>
      </c>
    </row>
    <row r="122" spans="1:1">
      <c r="A122">
        <v>347</v>
      </c>
    </row>
    <row r="123" spans="1:1">
      <c r="A123">
        <v>348</v>
      </c>
    </row>
    <row r="124" spans="1:1">
      <c r="A124">
        <v>349</v>
      </c>
    </row>
    <row r="125" spans="1:1">
      <c r="A125">
        <v>350</v>
      </c>
    </row>
    <row r="126" spans="1:1">
      <c r="A126">
        <v>351</v>
      </c>
    </row>
    <row r="127" spans="1:1">
      <c r="A127">
        <v>352</v>
      </c>
    </row>
    <row r="128" spans="1:1">
      <c r="A128">
        <v>353</v>
      </c>
    </row>
    <row r="129" spans="1:1">
      <c r="A129">
        <v>354</v>
      </c>
    </row>
    <row r="130" spans="1:1">
      <c r="A130">
        <v>355</v>
      </c>
    </row>
    <row r="131" spans="1:1">
      <c r="A131">
        <v>356</v>
      </c>
    </row>
    <row r="132" spans="1:1">
      <c r="A132">
        <v>357</v>
      </c>
    </row>
    <row r="133" spans="1:1">
      <c r="A133">
        <v>358</v>
      </c>
    </row>
    <row r="134" spans="1:1">
      <c r="A134">
        <v>359</v>
      </c>
    </row>
    <row r="135" spans="1:1">
      <c r="A135">
        <v>360</v>
      </c>
    </row>
    <row r="136" spans="1:1">
      <c r="A136">
        <v>361</v>
      </c>
    </row>
    <row r="137" spans="1:1">
      <c r="A137">
        <v>362</v>
      </c>
    </row>
    <row r="138" spans="1:1">
      <c r="A138">
        <v>363</v>
      </c>
    </row>
    <row r="139" spans="1:1">
      <c r="A139">
        <v>364</v>
      </c>
    </row>
    <row r="140" spans="1:1">
      <c r="A140">
        <v>365</v>
      </c>
    </row>
    <row r="141" spans="1:1">
      <c r="A141">
        <v>366</v>
      </c>
    </row>
    <row r="142" spans="1:1">
      <c r="A142">
        <v>367</v>
      </c>
    </row>
    <row r="143" spans="1:1">
      <c r="A143">
        <v>368</v>
      </c>
    </row>
    <row r="144" spans="1:1">
      <c r="A144">
        <v>369</v>
      </c>
    </row>
    <row r="145" spans="1:1">
      <c r="A145">
        <v>370</v>
      </c>
    </row>
    <row r="146" spans="1:1">
      <c r="A146">
        <v>371</v>
      </c>
    </row>
    <row r="147" spans="1:1">
      <c r="A147">
        <v>372</v>
      </c>
    </row>
    <row r="148" spans="1:1">
      <c r="A148">
        <v>373</v>
      </c>
    </row>
    <row r="149" spans="1:1">
      <c r="A149">
        <v>374</v>
      </c>
    </row>
    <row r="150" spans="1:1">
      <c r="A150">
        <v>375</v>
      </c>
    </row>
    <row r="151" spans="1:1">
      <c r="A151">
        <v>376</v>
      </c>
    </row>
    <row r="152" spans="1:1">
      <c r="A152">
        <v>377</v>
      </c>
    </row>
    <row r="153" spans="1:1">
      <c r="A153">
        <v>378</v>
      </c>
    </row>
    <row r="154" spans="1:1">
      <c r="A154">
        <v>379</v>
      </c>
    </row>
    <row r="155" spans="1:1">
      <c r="A155">
        <v>380</v>
      </c>
    </row>
    <row r="156" spans="1:1">
      <c r="A156">
        <v>381</v>
      </c>
    </row>
    <row r="157" spans="1:1">
      <c r="A157">
        <v>382</v>
      </c>
    </row>
    <row r="158" spans="1:1">
      <c r="A158">
        <v>383</v>
      </c>
    </row>
    <row r="159" spans="1:1">
      <c r="A159">
        <v>384</v>
      </c>
    </row>
    <row r="160" spans="1:1">
      <c r="A160">
        <v>385</v>
      </c>
    </row>
    <row r="161" spans="1:1">
      <c r="A161">
        <v>386</v>
      </c>
    </row>
    <row r="162" spans="1:1">
      <c r="A162">
        <v>387</v>
      </c>
    </row>
    <row r="163" spans="1:1">
      <c r="A163">
        <v>388</v>
      </c>
    </row>
    <row r="164" spans="1:1">
      <c r="A164">
        <v>389</v>
      </c>
    </row>
    <row r="165" spans="1:1">
      <c r="A165">
        <v>390</v>
      </c>
    </row>
    <row r="166" spans="1:1">
      <c r="A166">
        <v>391</v>
      </c>
    </row>
    <row r="167" spans="1:1">
      <c r="A167">
        <v>392</v>
      </c>
    </row>
    <row r="168" spans="1:1">
      <c r="A168">
        <v>393</v>
      </c>
    </row>
    <row r="169" spans="1:1">
      <c r="A169">
        <v>394</v>
      </c>
    </row>
    <row r="170" spans="1:1">
      <c r="A170">
        <v>395</v>
      </c>
    </row>
    <row r="171" spans="1:1">
      <c r="A171">
        <v>396</v>
      </c>
    </row>
    <row r="172" spans="1:1">
      <c r="A172">
        <v>397</v>
      </c>
    </row>
    <row r="173" spans="1:1">
      <c r="A173">
        <v>398</v>
      </c>
    </row>
    <row r="174" spans="1:1">
      <c r="A174">
        <v>399</v>
      </c>
    </row>
    <row r="175" spans="1:1">
      <c r="A175">
        <v>400</v>
      </c>
    </row>
    <row r="176" spans="1:1">
      <c r="A176">
        <v>401</v>
      </c>
    </row>
    <row r="177" spans="1:1">
      <c r="A177">
        <v>402</v>
      </c>
    </row>
    <row r="178" spans="1:1">
      <c r="A178">
        <v>403</v>
      </c>
    </row>
    <row r="179" spans="1:1">
      <c r="A179">
        <v>404</v>
      </c>
    </row>
    <row r="180" spans="1:1">
      <c r="A180">
        <v>405</v>
      </c>
    </row>
    <row r="181" spans="1:1">
      <c r="A181">
        <v>406</v>
      </c>
    </row>
    <row r="182" spans="1:1">
      <c r="A182">
        <v>407</v>
      </c>
    </row>
    <row r="183" spans="1:1">
      <c r="A183">
        <v>408</v>
      </c>
    </row>
    <row r="184" spans="1:1">
      <c r="A184">
        <v>409</v>
      </c>
    </row>
    <row r="185" spans="1:1">
      <c r="A185">
        <v>410</v>
      </c>
    </row>
    <row r="186" spans="1:1">
      <c r="A186">
        <v>411</v>
      </c>
    </row>
    <row r="187" spans="1:1">
      <c r="A187">
        <v>412</v>
      </c>
    </row>
    <row r="188" spans="1:1">
      <c r="A188">
        <v>413</v>
      </c>
    </row>
    <row r="189" spans="1:1">
      <c r="A189">
        <v>414</v>
      </c>
    </row>
    <row r="190" spans="1:1">
      <c r="A190">
        <v>415</v>
      </c>
    </row>
    <row r="191" spans="1:1">
      <c r="A191">
        <v>416</v>
      </c>
    </row>
    <row r="192" spans="1:1">
      <c r="A192">
        <v>417</v>
      </c>
    </row>
    <row r="193" spans="1:1">
      <c r="A193">
        <v>418</v>
      </c>
    </row>
    <row r="194" spans="1:1">
      <c r="A194">
        <v>419</v>
      </c>
    </row>
    <row r="195" spans="1:1">
      <c r="A195">
        <v>420</v>
      </c>
    </row>
    <row r="196" spans="1:1">
      <c r="A196">
        <v>421</v>
      </c>
    </row>
    <row r="197" spans="1:1">
      <c r="A197">
        <v>422</v>
      </c>
    </row>
    <row r="198" spans="1:1">
      <c r="A198">
        <v>423</v>
      </c>
    </row>
    <row r="199" spans="1:1">
      <c r="A199">
        <v>424</v>
      </c>
    </row>
    <row r="200" spans="1:1">
      <c r="A200">
        <v>425</v>
      </c>
    </row>
    <row r="201" spans="1:1">
      <c r="A201">
        <v>426</v>
      </c>
    </row>
    <row r="202" spans="1:1">
      <c r="A202">
        <v>427</v>
      </c>
    </row>
    <row r="203" spans="1:1">
      <c r="A203">
        <v>428</v>
      </c>
    </row>
    <row r="204" spans="1:1">
      <c r="A204">
        <v>429</v>
      </c>
    </row>
    <row r="205" spans="1:1">
      <c r="A205">
        <v>430</v>
      </c>
    </row>
    <row r="206" spans="1:1">
      <c r="A206">
        <v>431</v>
      </c>
    </row>
    <row r="207" spans="1:1">
      <c r="A207">
        <v>432</v>
      </c>
    </row>
    <row r="208" spans="1:1">
      <c r="A208">
        <v>433</v>
      </c>
    </row>
    <row r="209" spans="1:1">
      <c r="A209">
        <v>434</v>
      </c>
    </row>
    <row r="210" spans="1:1">
      <c r="A210">
        <v>435</v>
      </c>
    </row>
    <row r="211" spans="1:1">
      <c r="A211">
        <v>436</v>
      </c>
    </row>
    <row r="212" spans="1:1">
      <c r="A212">
        <v>437</v>
      </c>
    </row>
    <row r="213" spans="1:1">
      <c r="A213">
        <v>438</v>
      </c>
    </row>
    <row r="214" spans="1:1">
      <c r="A214">
        <v>439</v>
      </c>
    </row>
    <row r="215" spans="1:1">
      <c r="A215">
        <v>440</v>
      </c>
    </row>
    <row r="216" spans="1:1">
      <c r="A216">
        <v>441</v>
      </c>
    </row>
    <row r="217" spans="1:1">
      <c r="A217">
        <v>442</v>
      </c>
    </row>
    <row r="218" spans="1:1">
      <c r="A218">
        <v>443</v>
      </c>
    </row>
    <row r="219" spans="1:1">
      <c r="A219">
        <v>444</v>
      </c>
    </row>
    <row r="220" spans="1:1">
      <c r="A220">
        <v>445</v>
      </c>
    </row>
    <row r="221" spans="1:1">
      <c r="A221">
        <v>446</v>
      </c>
    </row>
    <row r="222" spans="1:1">
      <c r="A222">
        <v>447</v>
      </c>
    </row>
    <row r="223" spans="1:1">
      <c r="A223">
        <v>448</v>
      </c>
    </row>
    <row r="224" spans="1:1">
      <c r="A224">
        <v>449</v>
      </c>
    </row>
    <row r="225" spans="1:1">
      <c r="A225">
        <v>450</v>
      </c>
    </row>
    <row r="226" spans="1:1">
      <c r="A226">
        <v>451</v>
      </c>
    </row>
    <row r="227" spans="1:1">
      <c r="A227">
        <v>452</v>
      </c>
    </row>
    <row r="228" spans="1:1">
      <c r="A228">
        <v>453</v>
      </c>
    </row>
    <row r="229" spans="1:1">
      <c r="A229">
        <v>454</v>
      </c>
    </row>
    <row r="230" spans="1:1">
      <c r="A230">
        <v>455</v>
      </c>
    </row>
    <row r="231" spans="1:1">
      <c r="A231">
        <v>456</v>
      </c>
    </row>
    <row r="232" spans="1:1">
      <c r="A232">
        <v>457</v>
      </c>
    </row>
    <row r="233" spans="1:1">
      <c r="A233">
        <v>458</v>
      </c>
    </row>
    <row r="234" spans="1:1">
      <c r="A234">
        <v>459</v>
      </c>
    </row>
    <row r="235" spans="1:1">
      <c r="A235">
        <v>460</v>
      </c>
    </row>
    <row r="236" spans="1:1">
      <c r="A236">
        <v>461</v>
      </c>
    </row>
    <row r="237" spans="1:1">
      <c r="A237">
        <v>462</v>
      </c>
    </row>
    <row r="238" spans="1:1">
      <c r="A238">
        <v>463</v>
      </c>
    </row>
    <row r="239" spans="1:1">
      <c r="A239">
        <v>464</v>
      </c>
    </row>
    <row r="240" spans="1:1">
      <c r="A240">
        <v>465</v>
      </c>
    </row>
    <row r="241" spans="1:1">
      <c r="A241">
        <v>466</v>
      </c>
    </row>
    <row r="242" spans="1:1">
      <c r="A242">
        <v>467</v>
      </c>
    </row>
    <row r="243" spans="1:1">
      <c r="A243">
        <v>468</v>
      </c>
    </row>
    <row r="244" spans="1:1">
      <c r="A244">
        <v>469</v>
      </c>
    </row>
    <row r="245" spans="1:1">
      <c r="A245">
        <v>470</v>
      </c>
    </row>
    <row r="246" spans="1:1">
      <c r="A246">
        <v>471</v>
      </c>
    </row>
    <row r="247" spans="1:1">
      <c r="A247">
        <v>472</v>
      </c>
    </row>
    <row r="248" spans="1:1">
      <c r="A248">
        <v>473</v>
      </c>
    </row>
    <row r="249" spans="1:1">
      <c r="A249">
        <v>474</v>
      </c>
    </row>
    <row r="250" spans="1:1">
      <c r="A250">
        <v>475</v>
      </c>
    </row>
    <row r="251" spans="1:1">
      <c r="A251">
        <v>476</v>
      </c>
    </row>
    <row r="252" spans="1:1">
      <c r="A252">
        <v>477</v>
      </c>
    </row>
    <row r="253" spans="1:1">
      <c r="A253">
        <v>478</v>
      </c>
    </row>
    <row r="254" spans="1:1">
      <c r="A254">
        <v>479</v>
      </c>
    </row>
    <row r="255" spans="1:1">
      <c r="A255">
        <v>480</v>
      </c>
    </row>
    <row r="256" spans="1:1">
      <c r="A256">
        <v>481</v>
      </c>
    </row>
    <row r="257" spans="1:1">
      <c r="A257">
        <v>482</v>
      </c>
    </row>
    <row r="258" spans="1:1">
      <c r="A258">
        <v>483</v>
      </c>
    </row>
    <row r="259" spans="1:1">
      <c r="A259">
        <v>484</v>
      </c>
    </row>
    <row r="260" spans="1:1">
      <c r="A260">
        <v>485</v>
      </c>
    </row>
    <row r="261" spans="1:1">
      <c r="A261">
        <v>486</v>
      </c>
    </row>
    <row r="262" spans="1:1">
      <c r="A262">
        <v>487</v>
      </c>
    </row>
    <row r="263" spans="1:1">
      <c r="A263">
        <v>488</v>
      </c>
    </row>
    <row r="264" spans="1:1">
      <c r="A264">
        <v>489</v>
      </c>
    </row>
    <row r="265" spans="1:1">
      <c r="A265">
        <v>490</v>
      </c>
    </row>
    <row r="266" spans="1:1">
      <c r="A266">
        <v>491</v>
      </c>
    </row>
    <row r="267" spans="1:1">
      <c r="A267">
        <v>492</v>
      </c>
    </row>
    <row r="268" spans="1:1">
      <c r="A268">
        <v>493</v>
      </c>
    </row>
    <row r="269" spans="1:1">
      <c r="A269">
        <v>494</v>
      </c>
    </row>
    <row r="270" spans="1:1">
      <c r="A270">
        <v>495</v>
      </c>
    </row>
    <row r="271" spans="1:1">
      <c r="A271">
        <v>496</v>
      </c>
    </row>
    <row r="272" spans="1:1">
      <c r="A272">
        <v>497</v>
      </c>
    </row>
    <row r="273" spans="1:1">
      <c r="A273">
        <v>498</v>
      </c>
    </row>
    <row r="274" spans="1:1">
      <c r="A274">
        <v>499</v>
      </c>
    </row>
    <row r="275" spans="1:1">
      <c r="A275">
        <v>500</v>
      </c>
    </row>
    <row r="276" spans="1:1">
      <c r="A276">
        <v>501</v>
      </c>
    </row>
    <row r="277" spans="1:1">
      <c r="A277">
        <v>502</v>
      </c>
    </row>
    <row r="278" spans="1:1">
      <c r="A278">
        <v>503</v>
      </c>
    </row>
    <row r="279" spans="1:1">
      <c r="A279">
        <v>504</v>
      </c>
    </row>
    <row r="280" spans="1:1">
      <c r="A280">
        <v>505</v>
      </c>
    </row>
    <row r="281" spans="1:1">
      <c r="A281">
        <v>506</v>
      </c>
    </row>
    <row r="282" spans="1:1">
      <c r="A282">
        <v>507</v>
      </c>
    </row>
    <row r="283" spans="1:1">
      <c r="A283">
        <v>508</v>
      </c>
    </row>
    <row r="284" spans="1:1">
      <c r="A284">
        <v>509</v>
      </c>
    </row>
    <row r="285" spans="1:1">
      <c r="A285">
        <v>510</v>
      </c>
    </row>
    <row r="286" spans="1:1">
      <c r="A286">
        <v>511</v>
      </c>
    </row>
    <row r="287" spans="1:1">
      <c r="A287">
        <v>512</v>
      </c>
    </row>
    <row r="288" spans="1:1">
      <c r="A288">
        <v>513</v>
      </c>
    </row>
    <row r="289" spans="1:1">
      <c r="A289">
        <v>514</v>
      </c>
    </row>
    <row r="290" spans="1:1">
      <c r="A290">
        <v>515</v>
      </c>
    </row>
    <row r="291" spans="1:1">
      <c r="A291">
        <v>516</v>
      </c>
    </row>
    <row r="292" spans="1:1">
      <c r="A292">
        <v>517</v>
      </c>
    </row>
    <row r="293" spans="1:1">
      <c r="A293">
        <v>518</v>
      </c>
    </row>
    <row r="294" spans="1:1">
      <c r="A294">
        <v>519</v>
      </c>
    </row>
    <row r="295" spans="1:1">
      <c r="A295">
        <v>520</v>
      </c>
    </row>
    <row r="296" spans="1:1">
      <c r="A296">
        <v>521</v>
      </c>
    </row>
    <row r="297" spans="1:1">
      <c r="A297">
        <v>522</v>
      </c>
    </row>
    <row r="298" spans="1:1">
      <c r="A298">
        <v>523</v>
      </c>
    </row>
    <row r="299" spans="1:1">
      <c r="A299">
        <v>524</v>
      </c>
    </row>
    <row r="300" spans="1:1">
      <c r="A300">
        <v>525</v>
      </c>
    </row>
    <row r="301" spans="1:1">
      <c r="A301">
        <v>526</v>
      </c>
    </row>
    <row r="302" spans="1:1">
      <c r="A302">
        <v>527</v>
      </c>
    </row>
    <row r="303" spans="1:1">
      <c r="A303">
        <v>528</v>
      </c>
    </row>
    <row r="304" spans="1:1">
      <c r="A304">
        <v>529</v>
      </c>
    </row>
    <row r="305" spans="1:1">
      <c r="A305">
        <v>530</v>
      </c>
    </row>
    <row r="306" spans="1:1">
      <c r="A306">
        <v>531</v>
      </c>
    </row>
    <row r="307" spans="1:1">
      <c r="A307">
        <v>532</v>
      </c>
    </row>
    <row r="308" spans="1:1">
      <c r="A308">
        <v>533</v>
      </c>
    </row>
    <row r="309" spans="1:1">
      <c r="A309">
        <v>534</v>
      </c>
    </row>
    <row r="310" spans="1:1">
      <c r="A310">
        <v>535</v>
      </c>
    </row>
    <row r="311" spans="1:1">
      <c r="A311">
        <v>536</v>
      </c>
    </row>
    <row r="312" spans="1:1">
      <c r="A312">
        <v>537</v>
      </c>
    </row>
    <row r="313" spans="1:1">
      <c r="A313">
        <v>538</v>
      </c>
    </row>
    <row r="314" spans="1:1">
      <c r="A314">
        <v>539</v>
      </c>
    </row>
    <row r="315" spans="1:1">
      <c r="A315">
        <v>540</v>
      </c>
    </row>
    <row r="316" spans="1:1">
      <c r="A316">
        <v>541</v>
      </c>
    </row>
    <row r="317" spans="1:1">
      <c r="A317">
        <v>542</v>
      </c>
    </row>
    <row r="318" spans="1:1">
      <c r="A318">
        <v>543</v>
      </c>
    </row>
    <row r="319" spans="1:1">
      <c r="A319">
        <v>544</v>
      </c>
    </row>
    <row r="320" spans="1:1">
      <c r="A320">
        <v>545</v>
      </c>
    </row>
    <row r="321" spans="1:1">
      <c r="A321">
        <v>546</v>
      </c>
    </row>
    <row r="322" spans="1:1">
      <c r="A322">
        <v>547</v>
      </c>
    </row>
    <row r="323" spans="1:1">
      <c r="A323">
        <v>548</v>
      </c>
    </row>
    <row r="324" spans="1:1">
      <c r="A324">
        <v>549</v>
      </c>
    </row>
    <row r="325" spans="1:1">
      <c r="A325">
        <v>550</v>
      </c>
    </row>
    <row r="326" spans="1:1">
      <c r="A326">
        <v>551</v>
      </c>
    </row>
    <row r="327" spans="1:1">
      <c r="A327">
        <v>552</v>
      </c>
    </row>
    <row r="328" spans="1:1">
      <c r="A328">
        <v>553</v>
      </c>
    </row>
    <row r="329" spans="1:1">
      <c r="A329">
        <v>554</v>
      </c>
    </row>
    <row r="330" spans="1:1">
      <c r="A330">
        <v>555</v>
      </c>
    </row>
    <row r="331" spans="1:1">
      <c r="A331">
        <v>556</v>
      </c>
    </row>
    <row r="332" spans="1:1">
      <c r="A332">
        <v>557</v>
      </c>
    </row>
    <row r="333" spans="1:1">
      <c r="A333">
        <v>558</v>
      </c>
    </row>
    <row r="334" spans="1:1">
      <c r="A334">
        <v>559</v>
      </c>
    </row>
    <row r="335" spans="1:1">
      <c r="A335">
        <v>560</v>
      </c>
    </row>
    <row r="336" spans="1:1">
      <c r="A336">
        <v>561</v>
      </c>
    </row>
    <row r="337" spans="1:1">
      <c r="A337">
        <v>562</v>
      </c>
    </row>
    <row r="338" spans="1:1">
      <c r="A338">
        <v>563</v>
      </c>
    </row>
    <row r="339" spans="1:1">
      <c r="A339">
        <v>564</v>
      </c>
    </row>
    <row r="340" spans="1:1">
      <c r="A340">
        <v>565</v>
      </c>
    </row>
    <row r="341" spans="1:1">
      <c r="A341">
        <v>566</v>
      </c>
    </row>
    <row r="342" spans="1:1">
      <c r="A342">
        <v>567</v>
      </c>
    </row>
    <row r="343" spans="1:1">
      <c r="A343">
        <v>568</v>
      </c>
    </row>
    <row r="344" spans="1:1">
      <c r="A344">
        <v>569</v>
      </c>
    </row>
    <row r="345" spans="1:1">
      <c r="A345">
        <v>570</v>
      </c>
    </row>
    <row r="346" spans="1:1">
      <c r="A346">
        <v>571</v>
      </c>
    </row>
    <row r="347" spans="1:1">
      <c r="A347">
        <v>572</v>
      </c>
    </row>
    <row r="348" spans="1:1">
      <c r="A348">
        <v>573</v>
      </c>
    </row>
    <row r="349" spans="1:1">
      <c r="A349">
        <v>574</v>
      </c>
    </row>
    <row r="350" spans="1:1">
      <c r="A350">
        <v>575</v>
      </c>
    </row>
    <row r="351" spans="1:1">
      <c r="A351">
        <v>576</v>
      </c>
    </row>
    <row r="352" spans="1:1">
      <c r="A352">
        <v>577</v>
      </c>
    </row>
    <row r="353" spans="1:1">
      <c r="A353">
        <v>578</v>
      </c>
    </row>
    <row r="354" spans="1:1">
      <c r="A354">
        <v>579</v>
      </c>
    </row>
    <row r="355" spans="1:1">
      <c r="A355">
        <v>580</v>
      </c>
    </row>
    <row r="356" spans="1:1">
      <c r="A356">
        <v>581</v>
      </c>
    </row>
    <row r="357" spans="1:1">
      <c r="A357">
        <v>582</v>
      </c>
    </row>
    <row r="358" spans="1:1">
      <c r="A358">
        <v>583</v>
      </c>
    </row>
    <row r="359" spans="1:1">
      <c r="A359">
        <v>584</v>
      </c>
    </row>
    <row r="360" spans="1:1">
      <c r="A360">
        <v>585</v>
      </c>
    </row>
    <row r="361" spans="1:1">
      <c r="A361">
        <v>586</v>
      </c>
    </row>
    <row r="362" spans="1:1">
      <c r="A362">
        <v>587</v>
      </c>
    </row>
    <row r="363" spans="1:1">
      <c r="A363">
        <v>588</v>
      </c>
    </row>
    <row r="364" spans="1:1">
      <c r="A364">
        <v>589</v>
      </c>
    </row>
    <row r="365" spans="1:1">
      <c r="A365">
        <v>590</v>
      </c>
    </row>
    <row r="366" spans="1:1">
      <c r="A366">
        <v>591</v>
      </c>
    </row>
    <row r="367" spans="1:1">
      <c r="A367">
        <v>592</v>
      </c>
    </row>
    <row r="368" spans="1:1">
      <c r="A368">
        <v>593</v>
      </c>
    </row>
    <row r="369" spans="1:1">
      <c r="A369">
        <v>594</v>
      </c>
    </row>
    <row r="370" spans="1:1">
      <c r="A370">
        <v>595</v>
      </c>
    </row>
    <row r="371" spans="1:1">
      <c r="A371">
        <v>596</v>
      </c>
    </row>
    <row r="372" spans="1:1">
      <c r="A372">
        <v>597</v>
      </c>
    </row>
    <row r="373" spans="1:1">
      <c r="A373">
        <v>598</v>
      </c>
    </row>
    <row r="374" spans="1:1">
      <c r="A374">
        <v>599</v>
      </c>
    </row>
    <row r="375" spans="1:1">
      <c r="A375">
        <v>600</v>
      </c>
    </row>
    <row r="376" spans="1:1">
      <c r="A376">
        <v>601</v>
      </c>
    </row>
    <row r="377" spans="1:1">
      <c r="A377">
        <v>602</v>
      </c>
    </row>
    <row r="378" spans="1:1">
      <c r="A378">
        <v>603</v>
      </c>
    </row>
    <row r="379" spans="1:1">
      <c r="A379">
        <v>604</v>
      </c>
    </row>
    <row r="380" spans="1:1">
      <c r="A380">
        <v>605</v>
      </c>
    </row>
    <row r="381" spans="1:1">
      <c r="A381">
        <v>606</v>
      </c>
    </row>
    <row r="382" spans="1:1">
      <c r="A382">
        <v>607</v>
      </c>
    </row>
    <row r="383" spans="1:1">
      <c r="A383">
        <v>608</v>
      </c>
    </row>
    <row r="384" spans="1:1">
      <c r="A384">
        <v>609</v>
      </c>
    </row>
    <row r="385" spans="1:1">
      <c r="A385">
        <v>610</v>
      </c>
    </row>
    <row r="386" spans="1:1">
      <c r="A386">
        <v>611</v>
      </c>
    </row>
    <row r="387" spans="1:1">
      <c r="A387">
        <v>612</v>
      </c>
    </row>
    <row r="388" spans="1:1">
      <c r="A388">
        <v>613</v>
      </c>
    </row>
    <row r="389" spans="1:1">
      <c r="A389">
        <v>614</v>
      </c>
    </row>
    <row r="390" spans="1:1">
      <c r="A390">
        <v>615</v>
      </c>
    </row>
    <row r="391" spans="1:1">
      <c r="A391">
        <v>616</v>
      </c>
    </row>
    <row r="392" spans="1:1">
      <c r="A392">
        <v>617</v>
      </c>
    </row>
    <row r="393" spans="1:1">
      <c r="A393">
        <v>618</v>
      </c>
    </row>
    <row r="394" spans="1:1">
      <c r="A394">
        <v>619</v>
      </c>
    </row>
    <row r="395" spans="1:1">
      <c r="A395">
        <v>620</v>
      </c>
    </row>
    <row r="396" spans="1:1">
      <c r="A396">
        <v>621</v>
      </c>
    </row>
    <row r="397" spans="1:1">
      <c r="A397">
        <v>622</v>
      </c>
    </row>
    <row r="398" spans="1:1">
      <c r="A398">
        <v>623</v>
      </c>
    </row>
    <row r="399" spans="1:1">
      <c r="A399">
        <v>624</v>
      </c>
    </row>
    <row r="400" spans="1:1">
      <c r="A400">
        <v>625</v>
      </c>
    </row>
    <row r="401" spans="1:1">
      <c r="A401">
        <v>626</v>
      </c>
    </row>
    <row r="402" spans="1:1">
      <c r="A402">
        <v>627</v>
      </c>
    </row>
    <row r="403" spans="1:1">
      <c r="A403">
        <v>628</v>
      </c>
    </row>
    <row r="404" spans="1:1">
      <c r="A404">
        <v>629</v>
      </c>
    </row>
    <row r="405" spans="1:1">
      <c r="A405">
        <v>630</v>
      </c>
    </row>
    <row r="406" spans="1:1">
      <c r="A406">
        <v>631</v>
      </c>
    </row>
    <row r="407" spans="1:1">
      <c r="A407">
        <v>632</v>
      </c>
    </row>
    <row r="408" spans="1:1">
      <c r="A408">
        <v>633</v>
      </c>
    </row>
    <row r="409" spans="1:1">
      <c r="A409">
        <v>634</v>
      </c>
    </row>
    <row r="410" spans="1:1">
      <c r="A410">
        <v>635</v>
      </c>
    </row>
    <row r="411" spans="1:1">
      <c r="A411">
        <v>636</v>
      </c>
    </row>
    <row r="412" spans="1:1">
      <c r="A412">
        <v>637</v>
      </c>
    </row>
    <row r="413" spans="1:1">
      <c r="A413">
        <v>638</v>
      </c>
    </row>
    <row r="414" spans="1:1">
      <c r="A414">
        <v>639</v>
      </c>
    </row>
    <row r="415" spans="1:1">
      <c r="A415">
        <v>640</v>
      </c>
    </row>
    <row r="416" spans="1:1">
      <c r="A416">
        <v>641</v>
      </c>
    </row>
    <row r="417" spans="1:1">
      <c r="A417">
        <v>642</v>
      </c>
    </row>
    <row r="418" spans="1:1">
      <c r="A418">
        <v>643</v>
      </c>
    </row>
    <row r="419" spans="1:1">
      <c r="A419">
        <v>644</v>
      </c>
    </row>
    <row r="420" spans="1:1">
      <c r="A420">
        <v>645</v>
      </c>
    </row>
    <row r="421" spans="1:1">
      <c r="A421">
        <v>646</v>
      </c>
    </row>
    <row r="422" spans="1:1">
      <c r="A422">
        <v>647</v>
      </c>
    </row>
    <row r="423" spans="1:1">
      <c r="A423">
        <v>648</v>
      </c>
    </row>
    <row r="424" spans="1:1">
      <c r="A424">
        <v>649</v>
      </c>
    </row>
    <row r="425" spans="1:1">
      <c r="A425">
        <v>650</v>
      </c>
    </row>
    <row r="426" spans="1:1">
      <c r="A426">
        <v>651</v>
      </c>
    </row>
    <row r="427" spans="1:1">
      <c r="A427">
        <v>652</v>
      </c>
    </row>
    <row r="428" spans="1:1">
      <c r="A428">
        <v>653</v>
      </c>
    </row>
    <row r="429" spans="1:1">
      <c r="A429">
        <v>654</v>
      </c>
    </row>
    <row r="430" spans="1:1">
      <c r="A430">
        <v>655</v>
      </c>
    </row>
    <row r="431" spans="1:1">
      <c r="A431">
        <v>656</v>
      </c>
    </row>
    <row r="432" spans="1:1">
      <c r="A432">
        <v>657</v>
      </c>
    </row>
    <row r="433" spans="1:1">
      <c r="A433">
        <v>658</v>
      </c>
    </row>
    <row r="434" spans="1:1">
      <c r="A434">
        <v>659</v>
      </c>
    </row>
    <row r="435" spans="1:1">
      <c r="A435">
        <v>660</v>
      </c>
    </row>
    <row r="436" spans="1:1">
      <c r="A436">
        <v>661</v>
      </c>
    </row>
    <row r="437" spans="1:1">
      <c r="A437">
        <v>662</v>
      </c>
    </row>
    <row r="438" spans="1:1">
      <c r="A438">
        <v>663</v>
      </c>
    </row>
    <row r="439" spans="1:1">
      <c r="A439">
        <v>664</v>
      </c>
    </row>
    <row r="440" spans="1:1">
      <c r="A440">
        <v>665</v>
      </c>
    </row>
    <row r="441" spans="1:1">
      <c r="A441">
        <v>666</v>
      </c>
    </row>
    <row r="442" spans="1:1">
      <c r="A442">
        <v>667</v>
      </c>
    </row>
    <row r="443" spans="1:1">
      <c r="A443">
        <v>668</v>
      </c>
    </row>
    <row r="444" spans="1:1">
      <c r="A444">
        <v>669</v>
      </c>
    </row>
    <row r="445" spans="1:1">
      <c r="A445">
        <v>670</v>
      </c>
    </row>
    <row r="446" spans="1:1">
      <c r="A446">
        <v>671</v>
      </c>
    </row>
    <row r="447" spans="1:1">
      <c r="A447">
        <v>672</v>
      </c>
    </row>
    <row r="448" spans="1:1">
      <c r="A448">
        <v>673</v>
      </c>
    </row>
    <row r="449" spans="1:1">
      <c r="A449">
        <v>674</v>
      </c>
    </row>
    <row r="450" spans="1:1">
      <c r="A450">
        <v>675</v>
      </c>
    </row>
    <row r="451" spans="1:1">
      <c r="A451">
        <v>676</v>
      </c>
    </row>
    <row r="452" spans="1:1">
      <c r="A452">
        <v>677</v>
      </c>
    </row>
    <row r="453" spans="1:1">
      <c r="A453">
        <v>678</v>
      </c>
    </row>
    <row r="454" spans="1:1">
      <c r="A454">
        <v>679</v>
      </c>
    </row>
    <row r="455" spans="1:1">
      <c r="A455">
        <v>680</v>
      </c>
    </row>
    <row r="456" spans="1:1">
      <c r="A456">
        <v>681</v>
      </c>
    </row>
    <row r="457" spans="1:1">
      <c r="A457">
        <v>682</v>
      </c>
    </row>
    <row r="458" spans="1:1">
      <c r="A458">
        <v>683</v>
      </c>
    </row>
    <row r="459" spans="1:1">
      <c r="A459">
        <v>684</v>
      </c>
    </row>
    <row r="460" spans="1:1">
      <c r="A460">
        <v>685</v>
      </c>
    </row>
    <row r="461" spans="1:1">
      <c r="A461">
        <v>686</v>
      </c>
    </row>
    <row r="462" spans="1:1">
      <c r="A462">
        <v>687</v>
      </c>
    </row>
    <row r="463" spans="1:1">
      <c r="A463">
        <v>688</v>
      </c>
    </row>
    <row r="464" spans="1:1">
      <c r="A464">
        <v>689</v>
      </c>
    </row>
    <row r="465" spans="1:1">
      <c r="A465">
        <v>690</v>
      </c>
    </row>
    <row r="466" spans="1:1">
      <c r="A466">
        <v>691</v>
      </c>
    </row>
    <row r="467" spans="1:1">
      <c r="A467">
        <v>692</v>
      </c>
    </row>
    <row r="468" spans="1:1">
      <c r="A468">
        <v>693</v>
      </c>
    </row>
    <row r="469" spans="1:1">
      <c r="A469">
        <v>694</v>
      </c>
    </row>
    <row r="470" spans="1:1">
      <c r="A470">
        <v>695</v>
      </c>
    </row>
    <row r="471" spans="1:1">
      <c r="A471">
        <v>696</v>
      </c>
    </row>
    <row r="472" spans="1:1">
      <c r="A472">
        <v>697</v>
      </c>
    </row>
    <row r="473" spans="1:1">
      <c r="A473">
        <v>698</v>
      </c>
    </row>
    <row r="474" spans="1:1">
      <c r="A474">
        <v>699</v>
      </c>
    </row>
    <row r="475" spans="1:1">
      <c r="A475">
        <v>700</v>
      </c>
    </row>
    <row r="476" spans="1:1">
      <c r="A476">
        <v>701</v>
      </c>
    </row>
    <row r="477" spans="1:1">
      <c r="A477">
        <v>702</v>
      </c>
    </row>
    <row r="478" spans="1:1">
      <c r="A478">
        <v>703</v>
      </c>
    </row>
    <row r="479" spans="1:1">
      <c r="A479">
        <v>704</v>
      </c>
    </row>
    <row r="480" spans="1:1">
      <c r="A480">
        <v>705</v>
      </c>
    </row>
    <row r="481" spans="1:1">
      <c r="A481">
        <v>706</v>
      </c>
    </row>
    <row r="482" spans="1:1">
      <c r="A482">
        <v>707</v>
      </c>
    </row>
    <row r="483" spans="1:1">
      <c r="A483">
        <v>708</v>
      </c>
    </row>
    <row r="484" spans="1:1">
      <c r="A484">
        <v>709</v>
      </c>
    </row>
    <row r="485" spans="1:1">
      <c r="A485">
        <v>710</v>
      </c>
    </row>
    <row r="486" spans="1:1">
      <c r="A486">
        <v>711</v>
      </c>
    </row>
    <row r="487" spans="1:1">
      <c r="A487">
        <v>712</v>
      </c>
    </row>
    <row r="488" spans="1:1">
      <c r="A488">
        <v>713</v>
      </c>
    </row>
    <row r="489" spans="1:1">
      <c r="A489">
        <v>714</v>
      </c>
    </row>
    <row r="490" spans="1:1">
      <c r="A490">
        <v>715</v>
      </c>
    </row>
    <row r="491" spans="1:1">
      <c r="A491">
        <v>716</v>
      </c>
    </row>
    <row r="492" spans="1:1">
      <c r="A492">
        <v>717</v>
      </c>
    </row>
    <row r="493" spans="1:1">
      <c r="A493">
        <v>718</v>
      </c>
    </row>
    <row r="494" spans="1:1">
      <c r="A494">
        <v>719</v>
      </c>
    </row>
    <row r="495" spans="1:1">
      <c r="A495">
        <v>720</v>
      </c>
    </row>
    <row r="496" spans="1:1">
      <c r="A496">
        <v>721</v>
      </c>
    </row>
    <row r="497" spans="1:1">
      <c r="A497">
        <v>722</v>
      </c>
    </row>
    <row r="498" spans="1:1">
      <c r="A498">
        <v>723</v>
      </c>
    </row>
    <row r="499" spans="1:1">
      <c r="A499">
        <v>724</v>
      </c>
    </row>
    <row r="500" spans="1:1">
      <c r="A500">
        <v>725</v>
      </c>
    </row>
    <row r="501" spans="1:1">
      <c r="A501">
        <v>726</v>
      </c>
    </row>
    <row r="502" spans="1:1">
      <c r="A502">
        <v>727</v>
      </c>
    </row>
    <row r="503" spans="1:1">
      <c r="A503">
        <v>728</v>
      </c>
    </row>
    <row r="504" spans="1:1">
      <c r="A504">
        <v>729</v>
      </c>
    </row>
    <row r="505" spans="1:1">
      <c r="A505">
        <v>730</v>
      </c>
    </row>
    <row r="506" spans="1:1">
      <c r="A506">
        <v>731</v>
      </c>
    </row>
    <row r="507" spans="1:1">
      <c r="A507">
        <v>732</v>
      </c>
    </row>
    <row r="508" spans="1:1">
      <c r="A508">
        <v>733</v>
      </c>
    </row>
    <row r="509" spans="1:1">
      <c r="A509">
        <v>734</v>
      </c>
    </row>
    <row r="510" spans="1:1">
      <c r="A510">
        <v>735</v>
      </c>
    </row>
    <row r="511" spans="1:1">
      <c r="A511">
        <v>736</v>
      </c>
    </row>
    <row r="512" spans="1:1">
      <c r="A512">
        <v>737</v>
      </c>
    </row>
    <row r="513" spans="1:1">
      <c r="A513">
        <v>738</v>
      </c>
    </row>
    <row r="514" spans="1:1">
      <c r="A514">
        <v>739</v>
      </c>
    </row>
    <row r="515" spans="1:1">
      <c r="A515">
        <v>740</v>
      </c>
    </row>
    <row r="516" spans="1:1">
      <c r="A516">
        <v>741</v>
      </c>
    </row>
    <row r="517" spans="1:1">
      <c r="A517">
        <v>742</v>
      </c>
    </row>
    <row r="518" spans="1:1">
      <c r="A518">
        <v>743</v>
      </c>
    </row>
    <row r="519" spans="1:1">
      <c r="A519">
        <v>744</v>
      </c>
    </row>
    <row r="520" spans="1:1">
      <c r="A520">
        <v>745</v>
      </c>
    </row>
    <row r="521" spans="1:1">
      <c r="A521">
        <v>746</v>
      </c>
    </row>
    <row r="522" spans="1:1">
      <c r="A522">
        <v>747</v>
      </c>
    </row>
    <row r="523" spans="1:1">
      <c r="A523">
        <v>748</v>
      </c>
    </row>
    <row r="524" spans="1:1">
      <c r="A524">
        <v>749</v>
      </c>
    </row>
    <row r="525" spans="1:1">
      <c r="A525">
        <v>750</v>
      </c>
    </row>
    <row r="526" spans="1:1">
      <c r="A526">
        <v>751</v>
      </c>
    </row>
    <row r="527" spans="1:1">
      <c r="A527">
        <v>752</v>
      </c>
    </row>
    <row r="528" spans="1:1">
      <c r="A528">
        <v>753</v>
      </c>
    </row>
    <row r="529" spans="1:1">
      <c r="A529">
        <v>754</v>
      </c>
    </row>
    <row r="530" spans="1:1">
      <c r="A530">
        <v>755</v>
      </c>
    </row>
    <row r="531" spans="1:1">
      <c r="A531">
        <v>756</v>
      </c>
    </row>
    <row r="532" spans="1:1">
      <c r="A532">
        <v>757</v>
      </c>
    </row>
    <row r="533" spans="1:1">
      <c r="A533">
        <v>758</v>
      </c>
    </row>
    <row r="534" spans="1:1">
      <c r="A534">
        <v>759</v>
      </c>
    </row>
    <row r="535" spans="1:1">
      <c r="A535">
        <v>760</v>
      </c>
    </row>
    <row r="536" spans="1:1">
      <c r="A536">
        <v>761</v>
      </c>
    </row>
    <row r="537" spans="1:1">
      <c r="A537">
        <v>762</v>
      </c>
    </row>
    <row r="538" spans="1:1">
      <c r="A538">
        <v>763</v>
      </c>
    </row>
    <row r="539" spans="1:1">
      <c r="A539">
        <v>764</v>
      </c>
    </row>
    <row r="540" spans="1:1">
      <c r="A540">
        <v>765</v>
      </c>
    </row>
    <row r="541" spans="1:1">
      <c r="A541">
        <v>766</v>
      </c>
    </row>
    <row r="542" spans="1:1">
      <c r="A542">
        <v>767</v>
      </c>
    </row>
    <row r="543" spans="1:1">
      <c r="A543">
        <v>768</v>
      </c>
    </row>
    <row r="544" spans="1:1">
      <c r="A544">
        <v>769</v>
      </c>
    </row>
    <row r="545" spans="1:1">
      <c r="A545">
        <v>770</v>
      </c>
    </row>
    <row r="546" spans="1:1">
      <c r="A546">
        <v>771</v>
      </c>
    </row>
    <row r="547" spans="1:1">
      <c r="A547">
        <v>772</v>
      </c>
    </row>
    <row r="548" spans="1:1">
      <c r="A548">
        <v>773</v>
      </c>
    </row>
    <row r="549" spans="1:1">
      <c r="A549">
        <v>774</v>
      </c>
    </row>
    <row r="550" spans="1:1">
      <c r="A550">
        <v>775</v>
      </c>
    </row>
    <row r="551" spans="1:1">
      <c r="A551">
        <v>776</v>
      </c>
    </row>
    <row r="552" spans="1:1">
      <c r="A552">
        <v>777</v>
      </c>
    </row>
    <row r="553" spans="1:1">
      <c r="A553">
        <v>778</v>
      </c>
    </row>
    <row r="554" spans="1:1">
      <c r="A554">
        <v>779</v>
      </c>
    </row>
    <row r="555" spans="1:1">
      <c r="A555">
        <v>780</v>
      </c>
    </row>
    <row r="556" spans="1:1">
      <c r="A556">
        <v>781</v>
      </c>
    </row>
    <row r="557" spans="1:1">
      <c r="A557">
        <v>782</v>
      </c>
    </row>
    <row r="558" spans="1:1">
      <c r="A558">
        <v>783</v>
      </c>
    </row>
    <row r="559" spans="1:1">
      <c r="A559">
        <v>784</v>
      </c>
    </row>
    <row r="560" spans="1:1">
      <c r="A560">
        <v>785</v>
      </c>
    </row>
    <row r="561" spans="1:1">
      <c r="A561">
        <v>786</v>
      </c>
    </row>
    <row r="562" spans="1:1">
      <c r="A562">
        <v>787</v>
      </c>
    </row>
    <row r="563" spans="1:1">
      <c r="A563">
        <v>788</v>
      </c>
    </row>
    <row r="564" spans="1:1">
      <c r="A564">
        <v>789</v>
      </c>
    </row>
    <row r="565" spans="1:1">
      <c r="A565">
        <v>790</v>
      </c>
    </row>
    <row r="566" spans="1:1">
      <c r="A566">
        <v>791</v>
      </c>
    </row>
    <row r="567" spans="1:1">
      <c r="A567">
        <v>792</v>
      </c>
    </row>
    <row r="568" spans="1:1">
      <c r="A568">
        <v>793</v>
      </c>
    </row>
    <row r="569" spans="1:1">
      <c r="A569">
        <v>794</v>
      </c>
    </row>
    <row r="570" spans="1:1">
      <c r="A570">
        <v>795</v>
      </c>
    </row>
    <row r="571" spans="1:1">
      <c r="A571">
        <v>796</v>
      </c>
    </row>
    <row r="572" spans="1:1">
      <c r="A572">
        <v>797</v>
      </c>
    </row>
    <row r="573" spans="1:1">
      <c r="A573">
        <v>798</v>
      </c>
    </row>
    <row r="574" spans="1:1">
      <c r="A574">
        <v>799</v>
      </c>
    </row>
    <row r="575" spans="1:1">
      <c r="A575">
        <v>800</v>
      </c>
    </row>
    <row r="576" spans="1:1">
      <c r="A576">
        <v>801</v>
      </c>
    </row>
    <row r="577" spans="1:1">
      <c r="A577">
        <v>802</v>
      </c>
    </row>
    <row r="578" spans="1:1">
      <c r="A578">
        <v>803</v>
      </c>
    </row>
    <row r="579" spans="1:1">
      <c r="A579">
        <v>804</v>
      </c>
    </row>
    <row r="580" spans="1:1">
      <c r="A580">
        <v>805</v>
      </c>
    </row>
    <row r="581" spans="1:1">
      <c r="A581">
        <v>806</v>
      </c>
    </row>
    <row r="582" spans="1:1">
      <c r="A582">
        <v>807</v>
      </c>
    </row>
    <row r="583" spans="1:1">
      <c r="A583">
        <v>808</v>
      </c>
    </row>
    <row r="584" spans="1:1">
      <c r="A584">
        <v>809</v>
      </c>
    </row>
    <row r="585" spans="1:1">
      <c r="A585">
        <v>810</v>
      </c>
    </row>
    <row r="586" spans="1:1">
      <c r="A586">
        <v>811</v>
      </c>
    </row>
    <row r="587" spans="1:1">
      <c r="A587">
        <v>812</v>
      </c>
    </row>
    <row r="588" spans="1:1">
      <c r="A588">
        <v>813</v>
      </c>
    </row>
    <row r="589" spans="1:1">
      <c r="A589">
        <v>814</v>
      </c>
    </row>
    <row r="590" spans="1:1">
      <c r="A590">
        <v>815</v>
      </c>
    </row>
    <row r="591" spans="1:1">
      <c r="A591">
        <v>816</v>
      </c>
    </row>
    <row r="592" spans="1:1">
      <c r="A592">
        <v>817</v>
      </c>
    </row>
    <row r="593" spans="1:1">
      <c r="A593">
        <v>818</v>
      </c>
    </row>
    <row r="594" spans="1:1">
      <c r="A594">
        <v>819</v>
      </c>
    </row>
    <row r="595" spans="1:1">
      <c r="A595">
        <v>820</v>
      </c>
    </row>
    <row r="596" spans="1:1">
      <c r="A596">
        <v>821</v>
      </c>
    </row>
    <row r="597" spans="1:1">
      <c r="A597">
        <v>822</v>
      </c>
    </row>
    <row r="598" spans="1:1">
      <c r="A598">
        <v>823</v>
      </c>
    </row>
    <row r="599" spans="1:1">
      <c r="A599">
        <v>824</v>
      </c>
    </row>
    <row r="600" spans="1:1">
      <c r="A600">
        <v>825</v>
      </c>
    </row>
    <row r="601" spans="1:1">
      <c r="A601">
        <v>826</v>
      </c>
    </row>
    <row r="602" spans="1:1">
      <c r="A602">
        <v>827</v>
      </c>
    </row>
    <row r="603" spans="1:1">
      <c r="A603">
        <v>828</v>
      </c>
    </row>
    <row r="604" spans="1:1">
      <c r="A604">
        <v>829</v>
      </c>
    </row>
    <row r="605" spans="1:1">
      <c r="A605">
        <v>830</v>
      </c>
    </row>
    <row r="606" spans="1:1">
      <c r="A606">
        <v>831</v>
      </c>
    </row>
    <row r="607" spans="1:1">
      <c r="A607">
        <v>832</v>
      </c>
    </row>
    <row r="608" spans="1:1">
      <c r="A608">
        <v>833</v>
      </c>
    </row>
    <row r="609" spans="1:1">
      <c r="A609">
        <v>834</v>
      </c>
    </row>
    <row r="610" spans="1:1">
      <c r="A610">
        <v>835</v>
      </c>
    </row>
    <row r="611" spans="1:1">
      <c r="A611">
        <v>836</v>
      </c>
    </row>
    <row r="612" spans="1:1">
      <c r="A612">
        <v>837</v>
      </c>
    </row>
    <row r="613" spans="1:1">
      <c r="A613">
        <v>838</v>
      </c>
    </row>
    <row r="614" spans="1:1">
      <c r="A614">
        <v>839</v>
      </c>
    </row>
    <row r="615" spans="1:1">
      <c r="A615">
        <v>840</v>
      </c>
    </row>
    <row r="616" spans="1:1">
      <c r="A616">
        <v>841</v>
      </c>
    </row>
    <row r="617" spans="1:1">
      <c r="A617">
        <v>842</v>
      </c>
    </row>
    <row r="618" spans="1:1">
      <c r="A618">
        <v>843</v>
      </c>
    </row>
    <row r="619" spans="1:1">
      <c r="A619">
        <v>844</v>
      </c>
    </row>
    <row r="620" spans="1:1">
      <c r="A620">
        <v>845</v>
      </c>
    </row>
    <row r="621" spans="1:1">
      <c r="A621">
        <v>846</v>
      </c>
    </row>
    <row r="622" spans="1:1">
      <c r="A622">
        <v>847</v>
      </c>
    </row>
    <row r="623" spans="1:1">
      <c r="A623">
        <v>848</v>
      </c>
    </row>
    <row r="624" spans="1:1">
      <c r="A624">
        <v>849</v>
      </c>
    </row>
    <row r="625" spans="1:1">
      <c r="A625">
        <v>850</v>
      </c>
    </row>
    <row r="626" spans="1:1">
      <c r="A626">
        <v>851</v>
      </c>
    </row>
    <row r="627" spans="1:1">
      <c r="A627">
        <v>852</v>
      </c>
    </row>
    <row r="628" spans="1:1">
      <c r="A628">
        <v>853</v>
      </c>
    </row>
    <row r="629" spans="1:1">
      <c r="A629">
        <v>854</v>
      </c>
    </row>
    <row r="630" spans="1:1">
      <c r="A630">
        <v>855</v>
      </c>
    </row>
    <row r="631" spans="1:1">
      <c r="A631">
        <v>856</v>
      </c>
    </row>
    <row r="632" spans="1:1">
      <c r="A632">
        <v>857</v>
      </c>
    </row>
    <row r="633" spans="1:1">
      <c r="A633">
        <v>858</v>
      </c>
    </row>
    <row r="634" spans="1:1">
      <c r="A634">
        <v>859</v>
      </c>
    </row>
    <row r="635" spans="1:1">
      <c r="A635">
        <v>860</v>
      </c>
    </row>
    <row r="636" spans="1:1">
      <c r="A636">
        <v>861</v>
      </c>
    </row>
    <row r="637" spans="1:1">
      <c r="A637">
        <v>862</v>
      </c>
    </row>
    <row r="638" spans="1:1">
      <c r="A638">
        <v>863</v>
      </c>
    </row>
    <row r="639" spans="1:1">
      <c r="A639">
        <v>864</v>
      </c>
    </row>
    <row r="640" spans="1:1">
      <c r="A640">
        <v>865</v>
      </c>
    </row>
    <row r="641" spans="1:1">
      <c r="A641">
        <v>866</v>
      </c>
    </row>
    <row r="642" spans="1:1">
      <c r="A642">
        <v>867</v>
      </c>
    </row>
    <row r="643" spans="1:1">
      <c r="A643">
        <v>868</v>
      </c>
    </row>
    <row r="644" spans="1:1">
      <c r="A644">
        <v>869</v>
      </c>
    </row>
    <row r="645" spans="1:1">
      <c r="A645">
        <v>870</v>
      </c>
    </row>
    <row r="646" spans="1:1">
      <c r="A646">
        <v>871</v>
      </c>
    </row>
    <row r="647" spans="1:1">
      <c r="A647">
        <v>872</v>
      </c>
    </row>
    <row r="648" spans="1:1">
      <c r="A648">
        <v>873</v>
      </c>
    </row>
    <row r="649" spans="1:1">
      <c r="A649">
        <v>874</v>
      </c>
    </row>
    <row r="650" spans="1:1">
      <c r="A650">
        <v>875</v>
      </c>
    </row>
    <row r="651" spans="1:1">
      <c r="A651">
        <v>876</v>
      </c>
    </row>
    <row r="652" spans="1:1">
      <c r="A652">
        <v>877</v>
      </c>
    </row>
    <row r="653" spans="1:1">
      <c r="A653">
        <v>878</v>
      </c>
    </row>
    <row r="654" spans="1:1">
      <c r="A654">
        <v>879</v>
      </c>
    </row>
    <row r="655" spans="1:1">
      <c r="A655">
        <v>880</v>
      </c>
    </row>
    <row r="656" spans="1:1">
      <c r="A656">
        <v>881</v>
      </c>
    </row>
    <row r="657" spans="1:1">
      <c r="A657">
        <v>882</v>
      </c>
    </row>
    <row r="658" spans="1:1">
      <c r="A658">
        <v>883</v>
      </c>
    </row>
    <row r="659" spans="1:1">
      <c r="A659">
        <v>884</v>
      </c>
    </row>
    <row r="660" spans="1:1">
      <c r="A660">
        <v>885</v>
      </c>
    </row>
    <row r="661" spans="1:1">
      <c r="A661">
        <v>886</v>
      </c>
    </row>
    <row r="662" spans="1:1">
      <c r="A662">
        <v>887</v>
      </c>
    </row>
    <row r="663" spans="1:1">
      <c r="A663">
        <v>888</v>
      </c>
    </row>
    <row r="664" spans="1:1">
      <c r="A664">
        <v>889</v>
      </c>
    </row>
    <row r="665" spans="1:1">
      <c r="A665">
        <v>890</v>
      </c>
    </row>
    <row r="666" spans="1:1">
      <c r="A666">
        <v>891</v>
      </c>
    </row>
    <row r="667" spans="1:1">
      <c r="A667">
        <v>892</v>
      </c>
    </row>
    <row r="668" spans="1:1">
      <c r="A668">
        <v>893</v>
      </c>
    </row>
    <row r="669" spans="1:1">
      <c r="A669">
        <v>894</v>
      </c>
    </row>
    <row r="670" spans="1:1">
      <c r="A670">
        <v>895</v>
      </c>
    </row>
    <row r="671" spans="1:1">
      <c r="A671">
        <v>896</v>
      </c>
    </row>
    <row r="672" spans="1:1">
      <c r="A672">
        <v>897</v>
      </c>
    </row>
    <row r="673" spans="1:1">
      <c r="A673">
        <v>898</v>
      </c>
    </row>
    <row r="674" spans="1:1">
      <c r="A674">
        <v>899</v>
      </c>
    </row>
    <row r="675" spans="1:1">
      <c r="A675">
        <v>900</v>
      </c>
    </row>
    <row r="676" spans="1:1">
      <c r="A676">
        <v>901</v>
      </c>
    </row>
    <row r="677" spans="1:1">
      <c r="A677">
        <v>902</v>
      </c>
    </row>
    <row r="678" spans="1:1">
      <c r="A678">
        <v>903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468">
    <tabColor rgb="FFFFFF00"/>
  </sheetPr>
  <dimension ref="A1:H800"/>
  <sheetViews>
    <sheetView topLeftCell="A152" workbookViewId="0">
      <selection activeCell="C157" sqref="C157"/>
    </sheetView>
  </sheetViews>
  <sheetFormatPr defaultColWidth="8.7109375" defaultRowHeight="12.75"/>
  <sheetData>
    <row r="1" spans="1:8">
      <c r="A1" t="s">
        <v>2</v>
      </c>
      <c r="B1" t="s">
        <v>952</v>
      </c>
      <c r="C1" s="16" t="s">
        <v>961</v>
      </c>
      <c r="D1" s="16" t="s">
        <v>962</v>
      </c>
      <c r="E1" s="16" t="s">
        <v>963</v>
      </c>
      <c r="F1" s="16" t="s">
        <v>964</v>
      </c>
      <c r="G1" s="16" t="s">
        <v>965</v>
      </c>
      <c r="H1" s="16" t="s">
        <v>966</v>
      </c>
    </row>
    <row r="2" spans="1:8">
      <c r="A2">
        <v>1</v>
      </c>
    </row>
    <row r="3" spans="1:8">
      <c r="A3">
        <v>2</v>
      </c>
    </row>
    <row r="4" spans="1:8">
      <c r="A4">
        <v>3</v>
      </c>
    </row>
    <row r="5" spans="1:8">
      <c r="A5">
        <v>4</v>
      </c>
    </row>
    <row r="6" spans="1:8">
      <c r="A6">
        <v>5</v>
      </c>
    </row>
    <row r="7" spans="1:8">
      <c r="A7">
        <v>6</v>
      </c>
    </row>
    <row r="8" spans="1:8">
      <c r="A8">
        <v>7</v>
      </c>
    </row>
    <row r="9" spans="1:8">
      <c r="A9">
        <v>8</v>
      </c>
    </row>
    <row r="10" spans="1:8">
      <c r="A10">
        <v>9</v>
      </c>
    </row>
    <row r="11" spans="1:8">
      <c r="A11">
        <v>10</v>
      </c>
    </row>
    <row r="12" spans="1:8">
      <c r="A12">
        <v>11</v>
      </c>
    </row>
    <row r="13" spans="1:8">
      <c r="A13">
        <v>12</v>
      </c>
    </row>
    <row r="14" spans="1:8">
      <c r="A14">
        <v>13</v>
      </c>
    </row>
    <row r="15" spans="1:8">
      <c r="A15">
        <v>14</v>
      </c>
    </row>
    <row r="16" spans="1:8">
      <c r="A16">
        <v>15</v>
      </c>
    </row>
    <row r="17" spans="1:1">
      <c r="A17">
        <v>16</v>
      </c>
    </row>
    <row r="18" spans="1:1">
      <c r="A18">
        <v>17</v>
      </c>
    </row>
    <row r="19" spans="1:1">
      <c r="A19">
        <v>18</v>
      </c>
    </row>
    <row r="20" spans="1:1">
      <c r="A20">
        <v>19</v>
      </c>
    </row>
    <row r="21" spans="1:1">
      <c r="A21">
        <v>20</v>
      </c>
    </row>
    <row r="22" spans="1:1">
      <c r="A22">
        <v>21</v>
      </c>
    </row>
    <row r="23" spans="1:1">
      <c r="A23">
        <v>22</v>
      </c>
    </row>
    <row r="24" spans="1:1">
      <c r="A24">
        <v>23</v>
      </c>
    </row>
    <row r="25" spans="1:1">
      <c r="A25">
        <v>24</v>
      </c>
    </row>
    <row r="26" spans="1:1">
      <c r="A26">
        <v>25</v>
      </c>
    </row>
    <row r="27" spans="1:1">
      <c r="A27">
        <v>26</v>
      </c>
    </row>
    <row r="28" spans="1:1">
      <c r="A28">
        <v>27</v>
      </c>
    </row>
    <row r="29" spans="1:1">
      <c r="A29">
        <v>28</v>
      </c>
    </row>
    <row r="30" spans="1:1">
      <c r="A30">
        <v>29</v>
      </c>
    </row>
    <row r="31" spans="1:1">
      <c r="A31">
        <v>30</v>
      </c>
    </row>
    <row r="32" spans="1:1">
      <c r="A32">
        <v>31</v>
      </c>
    </row>
    <row r="33" spans="1:1">
      <c r="A33">
        <v>32</v>
      </c>
    </row>
    <row r="34" spans="1:1">
      <c r="A34">
        <v>33</v>
      </c>
    </row>
    <row r="35" spans="1:1">
      <c r="A35">
        <v>34</v>
      </c>
    </row>
    <row r="36" spans="1:1">
      <c r="A36">
        <v>35</v>
      </c>
    </row>
    <row r="37" spans="1:1">
      <c r="A37">
        <v>36</v>
      </c>
    </row>
    <row r="38" spans="1:1">
      <c r="A38">
        <v>37</v>
      </c>
    </row>
    <row r="39" spans="1:1">
      <c r="A39">
        <v>38</v>
      </c>
    </row>
    <row r="40" spans="1:1">
      <c r="A40">
        <v>39</v>
      </c>
    </row>
    <row r="41" spans="1:1">
      <c r="A41">
        <v>40</v>
      </c>
    </row>
    <row r="42" spans="1:1">
      <c r="A42">
        <v>41</v>
      </c>
    </row>
    <row r="43" spans="1:1">
      <c r="A43">
        <v>42</v>
      </c>
    </row>
    <row r="44" spans="1:1">
      <c r="A44">
        <v>43</v>
      </c>
    </row>
    <row r="45" spans="1:1">
      <c r="A45">
        <v>44</v>
      </c>
    </row>
    <row r="46" spans="1:1">
      <c r="A46">
        <v>45</v>
      </c>
    </row>
    <row r="47" spans="1:1">
      <c r="A47">
        <v>46</v>
      </c>
    </row>
    <row r="48" spans="1:1">
      <c r="A48">
        <v>47</v>
      </c>
    </row>
    <row r="49" spans="1:1">
      <c r="A49">
        <v>48</v>
      </c>
    </row>
    <row r="50" spans="1:1">
      <c r="A50">
        <v>49</v>
      </c>
    </row>
    <row r="51" spans="1:1">
      <c r="A51">
        <v>50</v>
      </c>
    </row>
    <row r="52" spans="1:1">
      <c r="A52">
        <v>51</v>
      </c>
    </row>
    <row r="53" spans="1:1">
      <c r="A53">
        <v>52</v>
      </c>
    </row>
    <row r="54" spans="1:1">
      <c r="A54">
        <v>53</v>
      </c>
    </row>
    <row r="55" spans="1:1">
      <c r="A55">
        <v>54</v>
      </c>
    </row>
    <row r="56" spans="1:1">
      <c r="A56">
        <v>55</v>
      </c>
    </row>
    <row r="57" spans="1:1">
      <c r="A57">
        <v>56</v>
      </c>
    </row>
    <row r="58" spans="1:1">
      <c r="A58">
        <v>57</v>
      </c>
    </row>
    <row r="59" spans="1:1">
      <c r="A59">
        <v>58</v>
      </c>
    </row>
    <row r="60" spans="1:1">
      <c r="A60">
        <v>59</v>
      </c>
    </row>
    <row r="61" spans="1:1">
      <c r="A61">
        <v>60</v>
      </c>
    </row>
    <row r="62" spans="1:1">
      <c r="A62">
        <v>61</v>
      </c>
    </row>
    <row r="63" spans="1:1">
      <c r="A63">
        <v>62</v>
      </c>
    </row>
    <row r="64" spans="1:1">
      <c r="A64">
        <v>63</v>
      </c>
    </row>
    <row r="65" spans="1:1">
      <c r="A65">
        <v>64</v>
      </c>
    </row>
    <row r="66" spans="1:1">
      <c r="A66">
        <v>65</v>
      </c>
    </row>
    <row r="67" spans="1:1">
      <c r="A67">
        <v>66</v>
      </c>
    </row>
    <row r="68" spans="1:1">
      <c r="A68">
        <v>67</v>
      </c>
    </row>
    <row r="69" spans="1:1">
      <c r="A69">
        <v>68</v>
      </c>
    </row>
    <row r="70" spans="1:1">
      <c r="A70">
        <v>69</v>
      </c>
    </row>
    <row r="71" spans="1:1">
      <c r="A71">
        <v>70</v>
      </c>
    </row>
    <row r="72" spans="1:1">
      <c r="A72">
        <v>71</v>
      </c>
    </row>
    <row r="73" spans="1:1">
      <c r="A73">
        <v>72</v>
      </c>
    </row>
    <row r="74" spans="1:1">
      <c r="A74">
        <v>73</v>
      </c>
    </row>
    <row r="75" spans="1:1">
      <c r="A75">
        <v>74</v>
      </c>
    </row>
    <row r="76" spans="1:1">
      <c r="A76">
        <v>75</v>
      </c>
    </row>
    <row r="77" spans="1:1">
      <c r="A77">
        <v>76</v>
      </c>
    </row>
    <row r="78" spans="1:1">
      <c r="A78">
        <v>77</v>
      </c>
    </row>
    <row r="79" spans="1:1">
      <c r="A79">
        <v>78</v>
      </c>
    </row>
    <row r="80" spans="1:1">
      <c r="A80">
        <v>79</v>
      </c>
    </row>
    <row r="81" spans="1:1">
      <c r="A81">
        <v>80</v>
      </c>
    </row>
    <row r="82" spans="1:1">
      <c r="A82">
        <v>81</v>
      </c>
    </row>
    <row r="83" spans="1:1">
      <c r="A83">
        <v>82</v>
      </c>
    </row>
    <row r="84" spans="1:1">
      <c r="A84">
        <v>83</v>
      </c>
    </row>
    <row r="85" spans="1:1">
      <c r="A85">
        <v>84</v>
      </c>
    </row>
    <row r="86" spans="1:1">
      <c r="A86">
        <v>85</v>
      </c>
    </row>
    <row r="87" spans="1:1">
      <c r="A87">
        <v>86</v>
      </c>
    </row>
    <row r="88" spans="1:1">
      <c r="A88">
        <v>87</v>
      </c>
    </row>
    <row r="89" spans="1:1">
      <c r="A89">
        <v>88</v>
      </c>
    </row>
    <row r="90" spans="1:1">
      <c r="A90">
        <v>89</v>
      </c>
    </row>
    <row r="91" spans="1:1">
      <c r="A91">
        <v>90</v>
      </c>
    </row>
    <row r="92" spans="1:1">
      <c r="A92">
        <v>91</v>
      </c>
    </row>
    <row r="93" spans="1:1">
      <c r="A93">
        <v>92</v>
      </c>
    </row>
    <row r="94" spans="1:1">
      <c r="A94">
        <v>93</v>
      </c>
    </row>
    <row r="95" spans="1:1">
      <c r="A95">
        <v>94</v>
      </c>
    </row>
    <row r="96" spans="1:1">
      <c r="A96">
        <v>95</v>
      </c>
    </row>
    <row r="97" spans="1:7">
      <c r="A97">
        <v>96</v>
      </c>
    </row>
    <row r="98" spans="1:7">
      <c r="A98">
        <v>97</v>
      </c>
    </row>
    <row r="99" spans="1:7">
      <c r="A99">
        <v>98</v>
      </c>
    </row>
    <row r="100" spans="1:7">
      <c r="A100">
        <v>99</v>
      </c>
    </row>
    <row r="101" spans="1:7">
      <c r="A101">
        <v>100</v>
      </c>
    </row>
    <row r="102" spans="1:7">
      <c r="A102">
        <v>101</v>
      </c>
    </row>
    <row r="103" spans="1:7">
      <c r="A103">
        <v>102</v>
      </c>
    </row>
    <row r="104" spans="1:7">
      <c r="A104">
        <v>103</v>
      </c>
    </row>
    <row r="105" spans="1:7">
      <c r="A105">
        <v>104</v>
      </c>
    </row>
    <row r="106" spans="1:7">
      <c r="A106">
        <v>105</v>
      </c>
    </row>
    <row r="107" spans="1:7">
      <c r="A107">
        <v>106</v>
      </c>
    </row>
    <row r="108" spans="1:7">
      <c r="A108">
        <v>107</v>
      </c>
    </row>
    <row r="109" spans="1:7">
      <c r="A109">
        <v>108</v>
      </c>
    </row>
    <row r="110" spans="1:7">
      <c r="A110">
        <v>109</v>
      </c>
    </row>
    <row r="111" spans="1:7">
      <c r="A111">
        <v>110</v>
      </c>
      <c r="B111">
        <v>44</v>
      </c>
      <c r="C111">
        <v>1</v>
      </c>
      <c r="D111">
        <v>1</v>
      </c>
      <c r="E111">
        <v>1</v>
      </c>
      <c r="F111">
        <v>1</v>
      </c>
      <c r="G111">
        <v>1</v>
      </c>
    </row>
    <row r="112" spans="1:7">
      <c r="A112">
        <v>111</v>
      </c>
      <c r="B112">
        <v>42</v>
      </c>
      <c r="C112">
        <v>1</v>
      </c>
      <c r="D112">
        <v>1</v>
      </c>
      <c r="E112">
        <v>1</v>
      </c>
      <c r="F112">
        <v>1</v>
      </c>
      <c r="G112">
        <v>1</v>
      </c>
    </row>
    <row r="113" spans="1:7">
      <c r="A113">
        <v>112</v>
      </c>
      <c r="B113">
        <v>21</v>
      </c>
      <c r="C113">
        <v>1</v>
      </c>
      <c r="D113">
        <v>1</v>
      </c>
      <c r="E113">
        <v>1</v>
      </c>
      <c r="F113">
        <v>1</v>
      </c>
      <c r="G113">
        <v>1</v>
      </c>
    </row>
    <row r="114" spans="1:7">
      <c r="A114">
        <v>113</v>
      </c>
      <c r="B114">
        <v>20</v>
      </c>
      <c r="C114">
        <v>1</v>
      </c>
      <c r="D114">
        <v>1</v>
      </c>
      <c r="E114">
        <v>1</v>
      </c>
      <c r="F114">
        <v>1</v>
      </c>
      <c r="G114">
        <v>1</v>
      </c>
    </row>
    <row r="115" spans="1:7">
      <c r="A115">
        <v>114</v>
      </c>
      <c r="B115">
        <v>12</v>
      </c>
      <c r="C115">
        <v>1</v>
      </c>
      <c r="D115">
        <v>1</v>
      </c>
      <c r="E115">
        <v>1</v>
      </c>
      <c r="F115">
        <v>1</v>
      </c>
      <c r="G115">
        <v>1</v>
      </c>
    </row>
    <row r="116" spans="1:7">
      <c r="A116">
        <v>115</v>
      </c>
      <c r="B116">
        <v>15</v>
      </c>
      <c r="C116">
        <v>1</v>
      </c>
      <c r="D116">
        <v>1</v>
      </c>
      <c r="E116">
        <v>1</v>
      </c>
      <c r="F116">
        <v>1</v>
      </c>
      <c r="G116">
        <v>1</v>
      </c>
    </row>
    <row r="117" spans="1:7">
      <c r="A117">
        <v>116</v>
      </c>
      <c r="B117">
        <v>39</v>
      </c>
      <c r="C117">
        <v>1</v>
      </c>
      <c r="D117">
        <v>1</v>
      </c>
      <c r="E117">
        <v>1</v>
      </c>
      <c r="F117">
        <v>1</v>
      </c>
      <c r="G117">
        <v>1</v>
      </c>
    </row>
    <row r="118" spans="1:7">
      <c r="A118">
        <v>117</v>
      </c>
      <c r="B118">
        <v>60</v>
      </c>
      <c r="C118">
        <v>1</v>
      </c>
      <c r="D118">
        <v>1</v>
      </c>
      <c r="E118">
        <v>1</v>
      </c>
      <c r="F118">
        <v>1</v>
      </c>
      <c r="G118">
        <v>1</v>
      </c>
    </row>
    <row r="119" spans="1:7">
      <c r="A119">
        <v>118</v>
      </c>
      <c r="B119">
        <v>11</v>
      </c>
      <c r="C119">
        <v>1</v>
      </c>
      <c r="D119">
        <v>1</v>
      </c>
      <c r="E119">
        <v>1</v>
      </c>
      <c r="F119">
        <v>1</v>
      </c>
      <c r="G119">
        <v>1</v>
      </c>
    </row>
    <row r="120" spans="1:7">
      <c r="A120">
        <v>119</v>
      </c>
      <c r="B120">
        <v>6</v>
      </c>
      <c r="C120">
        <v>1</v>
      </c>
      <c r="D120">
        <v>1</v>
      </c>
      <c r="E120">
        <v>1</v>
      </c>
      <c r="F120">
        <v>1</v>
      </c>
      <c r="G120">
        <v>1</v>
      </c>
    </row>
    <row r="121" spans="1:7">
      <c r="A121">
        <v>120</v>
      </c>
      <c r="B121">
        <v>6</v>
      </c>
      <c r="C121">
        <v>1</v>
      </c>
      <c r="D121">
        <v>1</v>
      </c>
      <c r="E121">
        <v>1</v>
      </c>
      <c r="F121">
        <v>1</v>
      </c>
      <c r="G121">
        <v>1</v>
      </c>
    </row>
    <row r="122" spans="1:7">
      <c r="A122">
        <v>121</v>
      </c>
      <c r="B122">
        <v>8</v>
      </c>
      <c r="C122">
        <v>1</v>
      </c>
      <c r="D122">
        <v>1</v>
      </c>
      <c r="E122">
        <v>1</v>
      </c>
      <c r="F122">
        <v>1</v>
      </c>
      <c r="G122">
        <v>1</v>
      </c>
    </row>
    <row r="123" spans="1:7">
      <c r="A123">
        <v>122</v>
      </c>
      <c r="C123">
        <v>1</v>
      </c>
      <c r="D123">
        <v>1</v>
      </c>
      <c r="E123">
        <v>1</v>
      </c>
      <c r="F123">
        <v>1</v>
      </c>
      <c r="G123">
        <v>1</v>
      </c>
    </row>
    <row r="124" spans="1:7">
      <c r="A124">
        <v>123</v>
      </c>
      <c r="B124">
        <v>12.2</v>
      </c>
      <c r="C124">
        <v>1</v>
      </c>
      <c r="D124">
        <v>1</v>
      </c>
      <c r="E124">
        <v>1</v>
      </c>
      <c r="F124">
        <v>1</v>
      </c>
      <c r="G124">
        <v>1</v>
      </c>
    </row>
    <row r="125" spans="1:7">
      <c r="A125">
        <v>124</v>
      </c>
      <c r="C125">
        <v>1</v>
      </c>
      <c r="D125">
        <v>1</v>
      </c>
      <c r="E125">
        <v>1</v>
      </c>
      <c r="F125">
        <v>1</v>
      </c>
      <c r="G125">
        <v>1</v>
      </c>
    </row>
    <row r="126" spans="1:7">
      <c r="A126">
        <v>125</v>
      </c>
      <c r="B126">
        <v>14.8</v>
      </c>
      <c r="C126">
        <v>1</v>
      </c>
      <c r="D126">
        <v>1</v>
      </c>
      <c r="E126">
        <v>1</v>
      </c>
      <c r="F126">
        <v>1</v>
      </c>
      <c r="G126">
        <v>1</v>
      </c>
    </row>
    <row r="127" spans="1:7">
      <c r="A127">
        <v>126</v>
      </c>
      <c r="C127">
        <v>1</v>
      </c>
      <c r="D127">
        <v>1</v>
      </c>
      <c r="E127">
        <v>1</v>
      </c>
      <c r="F127">
        <v>1</v>
      </c>
      <c r="G127">
        <v>1</v>
      </c>
    </row>
    <row r="128" spans="1:7">
      <c r="A128">
        <v>127</v>
      </c>
      <c r="B128">
        <v>14.8</v>
      </c>
      <c r="C128">
        <v>1</v>
      </c>
      <c r="D128">
        <v>1</v>
      </c>
      <c r="E128">
        <v>1</v>
      </c>
      <c r="F128">
        <v>1</v>
      </c>
      <c r="G128">
        <v>1</v>
      </c>
    </row>
    <row r="129" spans="1:7">
      <c r="A129">
        <v>128</v>
      </c>
      <c r="C129">
        <v>1</v>
      </c>
      <c r="D129">
        <v>1</v>
      </c>
      <c r="E129">
        <v>1</v>
      </c>
      <c r="F129">
        <v>1</v>
      </c>
      <c r="G129">
        <v>1</v>
      </c>
    </row>
    <row r="130" spans="1:7">
      <c r="A130">
        <v>129</v>
      </c>
      <c r="B130">
        <v>14.8</v>
      </c>
      <c r="C130">
        <v>1</v>
      </c>
      <c r="D130">
        <v>1</v>
      </c>
      <c r="E130">
        <v>1</v>
      </c>
      <c r="F130">
        <v>1</v>
      </c>
      <c r="G130">
        <v>1</v>
      </c>
    </row>
    <row r="131" spans="1:7">
      <c r="A131">
        <v>130</v>
      </c>
      <c r="C131">
        <v>1</v>
      </c>
      <c r="D131">
        <v>1</v>
      </c>
      <c r="E131">
        <v>1</v>
      </c>
      <c r="F131">
        <v>1</v>
      </c>
      <c r="G131">
        <v>1</v>
      </c>
    </row>
    <row r="132" spans="1:7">
      <c r="A132">
        <v>131</v>
      </c>
      <c r="B132">
        <v>14.8</v>
      </c>
      <c r="C132">
        <v>1</v>
      </c>
      <c r="D132">
        <v>1</v>
      </c>
      <c r="E132">
        <v>1</v>
      </c>
      <c r="F132">
        <v>1</v>
      </c>
      <c r="G132">
        <v>1</v>
      </c>
    </row>
    <row r="133" spans="1:7">
      <c r="A133">
        <v>132</v>
      </c>
      <c r="C133">
        <v>1</v>
      </c>
      <c r="D133">
        <v>1</v>
      </c>
      <c r="E133">
        <v>1</v>
      </c>
      <c r="F133">
        <v>1</v>
      </c>
      <c r="G133">
        <v>1</v>
      </c>
    </row>
    <row r="134" spans="1:7">
      <c r="A134">
        <v>133</v>
      </c>
      <c r="B134">
        <v>14.8</v>
      </c>
      <c r="C134">
        <v>1</v>
      </c>
      <c r="D134">
        <v>1</v>
      </c>
      <c r="E134">
        <v>1</v>
      </c>
      <c r="F134">
        <v>1</v>
      </c>
      <c r="G134">
        <v>1</v>
      </c>
    </row>
    <row r="135" spans="1:7">
      <c r="A135">
        <v>134</v>
      </c>
      <c r="C135">
        <v>1</v>
      </c>
      <c r="D135">
        <v>1</v>
      </c>
      <c r="E135">
        <v>1</v>
      </c>
      <c r="F135">
        <v>1</v>
      </c>
      <c r="G135">
        <v>1</v>
      </c>
    </row>
    <row r="136" spans="1:7">
      <c r="A136">
        <v>135</v>
      </c>
      <c r="C136">
        <v>1</v>
      </c>
      <c r="D136">
        <v>1</v>
      </c>
      <c r="E136">
        <v>1</v>
      </c>
      <c r="F136">
        <v>1</v>
      </c>
      <c r="G136">
        <v>1</v>
      </c>
    </row>
    <row r="137" spans="1:7">
      <c r="A137">
        <v>136</v>
      </c>
      <c r="B137">
        <v>11.9</v>
      </c>
      <c r="C137">
        <v>1</v>
      </c>
      <c r="D137">
        <v>1</v>
      </c>
      <c r="E137">
        <v>1</v>
      </c>
      <c r="F137">
        <v>1</v>
      </c>
      <c r="G137">
        <v>1</v>
      </c>
    </row>
    <row r="138" spans="1:7">
      <c r="A138">
        <v>137</v>
      </c>
      <c r="B138">
        <v>14.8</v>
      </c>
      <c r="C138">
        <v>1</v>
      </c>
      <c r="D138">
        <v>1</v>
      </c>
      <c r="E138">
        <v>1</v>
      </c>
      <c r="F138">
        <v>1</v>
      </c>
      <c r="G138">
        <v>1</v>
      </c>
    </row>
    <row r="139" spans="1:7">
      <c r="A139">
        <v>138</v>
      </c>
      <c r="C139">
        <v>1</v>
      </c>
      <c r="D139">
        <v>1</v>
      </c>
      <c r="E139">
        <v>1</v>
      </c>
      <c r="F139">
        <v>1</v>
      </c>
      <c r="G139">
        <v>1</v>
      </c>
    </row>
    <row r="140" spans="1:7">
      <c r="A140">
        <v>139</v>
      </c>
      <c r="B140">
        <v>14.8</v>
      </c>
      <c r="C140">
        <v>1</v>
      </c>
      <c r="D140">
        <v>1</v>
      </c>
      <c r="E140">
        <v>1</v>
      </c>
      <c r="F140">
        <v>1</v>
      </c>
      <c r="G140">
        <v>1</v>
      </c>
    </row>
    <row r="141" spans="1:7">
      <c r="A141">
        <v>140</v>
      </c>
      <c r="C141">
        <v>1</v>
      </c>
      <c r="D141">
        <v>1</v>
      </c>
      <c r="E141">
        <v>1</v>
      </c>
      <c r="F141">
        <v>1</v>
      </c>
      <c r="G141">
        <v>1</v>
      </c>
    </row>
    <row r="142" spans="1:7">
      <c r="A142">
        <v>141</v>
      </c>
      <c r="B142">
        <v>15</v>
      </c>
      <c r="C142">
        <v>1</v>
      </c>
      <c r="D142">
        <v>1</v>
      </c>
      <c r="E142">
        <v>1</v>
      </c>
      <c r="F142">
        <v>1</v>
      </c>
      <c r="G142">
        <v>1</v>
      </c>
    </row>
    <row r="143" spans="1:7">
      <c r="A143">
        <v>142</v>
      </c>
      <c r="B143">
        <v>17</v>
      </c>
      <c r="C143">
        <v>1</v>
      </c>
      <c r="D143">
        <v>1</v>
      </c>
      <c r="E143">
        <v>1</v>
      </c>
      <c r="F143">
        <v>1</v>
      </c>
      <c r="G143">
        <v>1</v>
      </c>
    </row>
    <row r="144" spans="1:7">
      <c r="A144">
        <v>143</v>
      </c>
      <c r="C144">
        <v>1</v>
      </c>
      <c r="D144">
        <v>1</v>
      </c>
      <c r="E144">
        <v>1</v>
      </c>
      <c r="F144">
        <v>1</v>
      </c>
      <c r="G144">
        <v>1</v>
      </c>
    </row>
    <row r="145" spans="1:7">
      <c r="A145">
        <v>144</v>
      </c>
      <c r="C145">
        <v>1</v>
      </c>
      <c r="D145">
        <v>1</v>
      </c>
      <c r="E145">
        <v>1</v>
      </c>
      <c r="F145">
        <v>1</v>
      </c>
      <c r="G145">
        <v>1</v>
      </c>
    </row>
    <row r="146" spans="1:7">
      <c r="A146">
        <v>145</v>
      </c>
      <c r="C146">
        <v>1</v>
      </c>
      <c r="D146">
        <v>1</v>
      </c>
      <c r="E146">
        <v>1</v>
      </c>
      <c r="F146">
        <v>1</v>
      </c>
      <c r="G146">
        <v>1</v>
      </c>
    </row>
    <row r="147" spans="1:7">
      <c r="A147">
        <v>146</v>
      </c>
      <c r="B147">
        <v>15</v>
      </c>
      <c r="C147">
        <v>1</v>
      </c>
      <c r="D147">
        <v>1</v>
      </c>
      <c r="E147">
        <v>1</v>
      </c>
      <c r="F147">
        <v>1</v>
      </c>
      <c r="G147">
        <v>1</v>
      </c>
    </row>
    <row r="148" spans="1:7">
      <c r="A148">
        <v>147</v>
      </c>
      <c r="C148">
        <v>1</v>
      </c>
      <c r="D148">
        <v>1</v>
      </c>
      <c r="E148">
        <v>1</v>
      </c>
      <c r="F148">
        <v>1</v>
      </c>
      <c r="G148">
        <v>1</v>
      </c>
    </row>
    <row r="149" spans="1:7">
      <c r="A149">
        <v>148</v>
      </c>
      <c r="B149">
        <v>15</v>
      </c>
      <c r="C149">
        <v>1</v>
      </c>
      <c r="D149">
        <v>1</v>
      </c>
      <c r="E149">
        <v>1</v>
      </c>
      <c r="F149">
        <v>1</v>
      </c>
      <c r="G149">
        <v>1</v>
      </c>
    </row>
    <row r="150" spans="1:7">
      <c r="A150">
        <v>149</v>
      </c>
      <c r="B150">
        <v>10</v>
      </c>
      <c r="C150">
        <v>1</v>
      </c>
      <c r="D150">
        <v>1</v>
      </c>
      <c r="E150">
        <v>1</v>
      </c>
      <c r="F150">
        <v>1</v>
      </c>
      <c r="G150">
        <v>1</v>
      </c>
    </row>
    <row r="151" spans="1:7">
      <c r="A151">
        <v>150</v>
      </c>
      <c r="B151">
        <v>10</v>
      </c>
      <c r="C151">
        <v>1</v>
      </c>
      <c r="D151">
        <v>1</v>
      </c>
      <c r="E151">
        <v>1</v>
      </c>
      <c r="F151">
        <v>1</v>
      </c>
      <c r="G151">
        <v>1</v>
      </c>
    </row>
    <row r="152" spans="1:7">
      <c r="A152">
        <v>151</v>
      </c>
      <c r="B152">
        <v>15</v>
      </c>
      <c r="C152">
        <v>1</v>
      </c>
      <c r="D152">
        <v>1</v>
      </c>
      <c r="E152">
        <v>1</v>
      </c>
      <c r="F152">
        <v>1</v>
      </c>
      <c r="G152">
        <v>1</v>
      </c>
    </row>
    <row r="153" spans="1:7">
      <c r="A153">
        <v>152</v>
      </c>
      <c r="B153">
        <v>15</v>
      </c>
      <c r="C153">
        <v>1</v>
      </c>
      <c r="D153">
        <v>1</v>
      </c>
      <c r="E153">
        <v>1</v>
      </c>
      <c r="F153">
        <v>1</v>
      </c>
      <c r="G153">
        <v>1</v>
      </c>
    </row>
    <row r="154" spans="1:7">
      <c r="A154">
        <v>153</v>
      </c>
    </row>
    <row r="155" spans="1:7">
      <c r="A155">
        <v>154</v>
      </c>
    </row>
    <row r="156" spans="1:7">
      <c r="A156">
        <v>155</v>
      </c>
    </row>
    <row r="157" spans="1:7">
      <c r="A157">
        <v>156</v>
      </c>
      <c r="B157">
        <v>11</v>
      </c>
      <c r="C157">
        <v>0.5</v>
      </c>
      <c r="D157">
        <v>0.75</v>
      </c>
      <c r="E157">
        <v>1</v>
      </c>
      <c r="F157">
        <v>1.25</v>
      </c>
      <c r="G157">
        <v>1.5</v>
      </c>
    </row>
    <row r="158" spans="1:7">
      <c r="A158">
        <v>157</v>
      </c>
      <c r="B158">
        <v>11</v>
      </c>
      <c r="C158">
        <v>0.5</v>
      </c>
      <c r="D158">
        <v>0.75</v>
      </c>
      <c r="E158">
        <v>1</v>
      </c>
      <c r="F158">
        <v>1.25</v>
      </c>
      <c r="G158">
        <v>1.5</v>
      </c>
    </row>
    <row r="159" spans="1:7">
      <c r="A159">
        <v>158</v>
      </c>
      <c r="B159">
        <v>16</v>
      </c>
      <c r="C159">
        <v>0.5</v>
      </c>
      <c r="D159">
        <v>0.75</v>
      </c>
      <c r="E159">
        <v>1</v>
      </c>
      <c r="F159">
        <v>1.25</v>
      </c>
      <c r="G159">
        <v>1.5</v>
      </c>
    </row>
    <row r="160" spans="1:7">
      <c r="A160">
        <v>159</v>
      </c>
      <c r="B160">
        <v>16</v>
      </c>
      <c r="C160">
        <v>0.5</v>
      </c>
      <c r="D160">
        <v>0.75</v>
      </c>
      <c r="E160">
        <v>1</v>
      </c>
      <c r="F160">
        <v>1.25</v>
      </c>
      <c r="G160">
        <v>1.5</v>
      </c>
    </row>
    <row r="161" spans="1:7">
      <c r="A161">
        <v>160</v>
      </c>
      <c r="B161">
        <v>16</v>
      </c>
      <c r="C161">
        <v>0.5</v>
      </c>
      <c r="D161">
        <v>0.75</v>
      </c>
      <c r="E161">
        <v>1</v>
      </c>
      <c r="F161">
        <v>1.25</v>
      </c>
      <c r="G161">
        <v>1.5</v>
      </c>
    </row>
    <row r="162" spans="1:7">
      <c r="A162">
        <v>161</v>
      </c>
      <c r="B162">
        <v>16</v>
      </c>
      <c r="C162">
        <v>0.5</v>
      </c>
      <c r="D162">
        <v>0.75</v>
      </c>
      <c r="E162">
        <v>1</v>
      </c>
      <c r="F162">
        <v>1.25</v>
      </c>
      <c r="G162">
        <v>1.5</v>
      </c>
    </row>
    <row r="163" spans="1:7">
      <c r="A163">
        <v>162</v>
      </c>
      <c r="C163">
        <v>0.5</v>
      </c>
      <c r="D163">
        <v>0.75</v>
      </c>
      <c r="E163">
        <v>1</v>
      </c>
      <c r="F163">
        <v>1.25</v>
      </c>
      <c r="G163">
        <v>1.5</v>
      </c>
    </row>
    <row r="164" spans="1:7">
      <c r="A164">
        <v>163</v>
      </c>
      <c r="C164">
        <v>0.5</v>
      </c>
      <c r="D164">
        <v>0.75</v>
      </c>
      <c r="E164">
        <v>1</v>
      </c>
      <c r="F164">
        <v>1.25</v>
      </c>
      <c r="G164">
        <v>1.5</v>
      </c>
    </row>
    <row r="165" spans="1:7">
      <c r="A165">
        <v>164</v>
      </c>
      <c r="C165">
        <v>0.5</v>
      </c>
      <c r="D165">
        <v>0.75</v>
      </c>
      <c r="E165">
        <v>1</v>
      </c>
      <c r="F165">
        <v>1.25</v>
      </c>
      <c r="G165">
        <v>1.5</v>
      </c>
    </row>
    <row r="166" spans="1:7">
      <c r="A166">
        <v>165</v>
      </c>
      <c r="C166">
        <v>0.5</v>
      </c>
      <c r="D166">
        <v>0.75</v>
      </c>
      <c r="E166">
        <v>1</v>
      </c>
      <c r="F166">
        <v>1.25</v>
      </c>
      <c r="G166">
        <v>1.5</v>
      </c>
    </row>
    <row r="167" spans="1:7">
      <c r="A167">
        <v>166</v>
      </c>
      <c r="B167">
        <v>16</v>
      </c>
      <c r="C167">
        <v>0.5</v>
      </c>
      <c r="D167">
        <v>0.75</v>
      </c>
      <c r="E167">
        <v>1</v>
      </c>
      <c r="F167">
        <v>1.25</v>
      </c>
      <c r="G167">
        <v>1.5</v>
      </c>
    </row>
    <row r="168" spans="1:7">
      <c r="A168">
        <v>167</v>
      </c>
      <c r="C168">
        <v>0.5</v>
      </c>
      <c r="D168">
        <v>0.75</v>
      </c>
      <c r="E168">
        <v>1</v>
      </c>
      <c r="F168">
        <v>1.25</v>
      </c>
      <c r="G168">
        <v>1.5</v>
      </c>
    </row>
    <row r="169" spans="1:7">
      <c r="A169">
        <v>168</v>
      </c>
      <c r="C169">
        <v>0.5</v>
      </c>
      <c r="D169">
        <v>0.75</v>
      </c>
      <c r="E169">
        <v>1</v>
      </c>
      <c r="F169">
        <v>1.25</v>
      </c>
      <c r="G169">
        <v>1.5</v>
      </c>
    </row>
    <row r="170" spans="1:7">
      <c r="A170">
        <v>169</v>
      </c>
      <c r="C170">
        <v>0.5</v>
      </c>
      <c r="D170">
        <v>0.75</v>
      </c>
      <c r="E170">
        <v>1</v>
      </c>
      <c r="F170">
        <v>1.25</v>
      </c>
      <c r="G170">
        <v>1.5</v>
      </c>
    </row>
    <row r="171" spans="1:7">
      <c r="A171">
        <v>170</v>
      </c>
      <c r="C171">
        <v>0.5</v>
      </c>
      <c r="D171">
        <v>0.75</v>
      </c>
      <c r="E171">
        <v>1</v>
      </c>
      <c r="F171">
        <v>1.25</v>
      </c>
      <c r="G171">
        <v>1.5</v>
      </c>
    </row>
    <row r="172" spans="1:7">
      <c r="A172">
        <v>171</v>
      </c>
      <c r="C172">
        <v>0.5</v>
      </c>
      <c r="D172">
        <v>0.75</v>
      </c>
      <c r="E172">
        <v>1</v>
      </c>
      <c r="F172">
        <v>1.25</v>
      </c>
      <c r="G172">
        <v>1.5</v>
      </c>
    </row>
    <row r="173" spans="1:7">
      <c r="A173">
        <v>172</v>
      </c>
      <c r="C173">
        <v>0.5</v>
      </c>
      <c r="D173">
        <v>0.75</v>
      </c>
      <c r="E173">
        <v>1</v>
      </c>
      <c r="F173">
        <v>1.25</v>
      </c>
      <c r="G173">
        <v>1.5</v>
      </c>
    </row>
    <row r="174" spans="1:7">
      <c r="A174">
        <v>173</v>
      </c>
      <c r="B174">
        <v>16</v>
      </c>
      <c r="C174">
        <v>0.5</v>
      </c>
      <c r="D174">
        <v>0.75</v>
      </c>
      <c r="E174">
        <v>1</v>
      </c>
      <c r="F174">
        <v>1.25</v>
      </c>
      <c r="G174">
        <v>1.5</v>
      </c>
    </row>
    <row r="175" spans="1:7">
      <c r="A175">
        <v>174</v>
      </c>
      <c r="C175">
        <v>0.5</v>
      </c>
      <c r="D175">
        <v>0.75</v>
      </c>
      <c r="E175">
        <v>1</v>
      </c>
      <c r="F175">
        <v>1.25</v>
      </c>
      <c r="G175">
        <v>1.5</v>
      </c>
    </row>
    <row r="176" spans="1:7">
      <c r="A176">
        <v>175</v>
      </c>
      <c r="C176">
        <v>0.5</v>
      </c>
      <c r="D176">
        <v>0.75</v>
      </c>
      <c r="E176">
        <v>1</v>
      </c>
      <c r="F176">
        <v>1.25</v>
      </c>
      <c r="G176">
        <v>1.5</v>
      </c>
    </row>
    <row r="177" spans="1:7">
      <c r="A177">
        <v>176</v>
      </c>
      <c r="C177">
        <v>0.5</v>
      </c>
      <c r="D177">
        <v>0.75</v>
      </c>
      <c r="E177">
        <v>1</v>
      </c>
      <c r="F177">
        <v>1.25</v>
      </c>
      <c r="G177">
        <v>1.5</v>
      </c>
    </row>
    <row r="178" spans="1:7">
      <c r="A178">
        <v>177</v>
      </c>
      <c r="C178">
        <v>0.5</v>
      </c>
      <c r="D178">
        <v>0.75</v>
      </c>
      <c r="E178">
        <v>1</v>
      </c>
      <c r="F178">
        <v>1.25</v>
      </c>
      <c r="G178">
        <v>1.5</v>
      </c>
    </row>
    <row r="179" spans="1:7">
      <c r="A179">
        <v>178</v>
      </c>
      <c r="C179">
        <v>0.5</v>
      </c>
      <c r="D179">
        <v>0.75</v>
      </c>
      <c r="E179">
        <v>1</v>
      </c>
      <c r="F179">
        <v>1.25</v>
      </c>
      <c r="G179">
        <v>1.5</v>
      </c>
    </row>
    <row r="180" spans="1:7">
      <c r="A180">
        <v>179</v>
      </c>
      <c r="B180">
        <v>10.8</v>
      </c>
      <c r="C180">
        <v>0.5</v>
      </c>
      <c r="D180">
        <v>0.75</v>
      </c>
      <c r="E180">
        <v>1</v>
      </c>
      <c r="F180">
        <v>1.25</v>
      </c>
      <c r="G180">
        <v>1.5</v>
      </c>
    </row>
    <row r="181" spans="1:7">
      <c r="A181">
        <v>180</v>
      </c>
      <c r="C181">
        <v>0.5</v>
      </c>
      <c r="D181">
        <v>0.75</v>
      </c>
      <c r="E181">
        <v>1</v>
      </c>
      <c r="F181">
        <v>1.25</v>
      </c>
      <c r="G181">
        <v>1.5</v>
      </c>
    </row>
    <row r="182" spans="1:7">
      <c r="A182">
        <v>181</v>
      </c>
      <c r="C182">
        <v>0.5</v>
      </c>
      <c r="D182">
        <v>0.75</v>
      </c>
      <c r="E182">
        <v>1</v>
      </c>
      <c r="F182">
        <v>1.25</v>
      </c>
      <c r="G182">
        <v>1.5</v>
      </c>
    </row>
    <row r="183" spans="1:7">
      <c r="A183">
        <v>182</v>
      </c>
      <c r="C183">
        <v>0.5</v>
      </c>
      <c r="D183">
        <v>0.75</v>
      </c>
      <c r="E183">
        <v>1</v>
      </c>
      <c r="F183">
        <v>1.25</v>
      </c>
      <c r="G183">
        <v>1.5</v>
      </c>
    </row>
    <row r="184" spans="1:7">
      <c r="A184">
        <v>183</v>
      </c>
      <c r="B184">
        <v>18</v>
      </c>
      <c r="C184">
        <v>0.5</v>
      </c>
      <c r="D184">
        <v>0.75</v>
      </c>
      <c r="E184">
        <v>1</v>
      </c>
      <c r="F184">
        <v>1.25</v>
      </c>
      <c r="G184">
        <v>1.5</v>
      </c>
    </row>
    <row r="185" spans="1:7">
      <c r="A185">
        <v>184</v>
      </c>
      <c r="C185">
        <v>0.5</v>
      </c>
      <c r="D185">
        <v>0.75</v>
      </c>
      <c r="E185">
        <v>1</v>
      </c>
      <c r="F185">
        <v>1.25</v>
      </c>
      <c r="G185">
        <v>1.5</v>
      </c>
    </row>
    <row r="186" spans="1:7">
      <c r="A186">
        <v>185</v>
      </c>
      <c r="B186">
        <v>18</v>
      </c>
      <c r="C186">
        <v>0.5</v>
      </c>
      <c r="D186">
        <v>0.75</v>
      </c>
      <c r="E186">
        <v>1</v>
      </c>
      <c r="F186">
        <v>1.25</v>
      </c>
      <c r="G186">
        <v>1.5</v>
      </c>
    </row>
    <row r="187" spans="1:7">
      <c r="A187">
        <v>186</v>
      </c>
      <c r="B187">
        <v>18</v>
      </c>
      <c r="C187">
        <v>0.5</v>
      </c>
      <c r="D187">
        <v>0.75</v>
      </c>
      <c r="E187">
        <v>1</v>
      </c>
      <c r="F187">
        <v>1.25</v>
      </c>
      <c r="G187">
        <v>1.5</v>
      </c>
    </row>
    <row r="188" spans="1:7">
      <c r="A188">
        <v>187</v>
      </c>
      <c r="B188">
        <v>18</v>
      </c>
      <c r="C188">
        <v>0.5</v>
      </c>
      <c r="D188">
        <v>0.75</v>
      </c>
      <c r="E188">
        <v>1</v>
      </c>
      <c r="F188">
        <v>1.25</v>
      </c>
      <c r="G188">
        <v>1.5</v>
      </c>
    </row>
    <row r="189" spans="1:7">
      <c r="A189">
        <v>188</v>
      </c>
      <c r="B189">
        <v>18</v>
      </c>
      <c r="C189">
        <v>0.5</v>
      </c>
      <c r="D189">
        <v>0.75</v>
      </c>
      <c r="E189">
        <v>1</v>
      </c>
      <c r="F189">
        <v>1.25</v>
      </c>
      <c r="G189">
        <v>1.5</v>
      </c>
    </row>
    <row r="190" spans="1:7">
      <c r="A190">
        <v>189</v>
      </c>
      <c r="C190">
        <v>0.5</v>
      </c>
      <c r="D190">
        <v>0.75</v>
      </c>
      <c r="E190">
        <v>1</v>
      </c>
      <c r="F190">
        <v>1.25</v>
      </c>
      <c r="G190">
        <v>1.5</v>
      </c>
    </row>
    <row r="191" spans="1:7">
      <c r="A191">
        <v>190</v>
      </c>
      <c r="B191">
        <v>11</v>
      </c>
      <c r="C191">
        <v>0.5</v>
      </c>
      <c r="D191">
        <v>0.75</v>
      </c>
      <c r="E191">
        <v>1</v>
      </c>
      <c r="F191">
        <v>1.25</v>
      </c>
      <c r="G191">
        <v>1.5</v>
      </c>
    </row>
    <row r="192" spans="1:7">
      <c r="A192">
        <v>191</v>
      </c>
      <c r="B192">
        <v>11</v>
      </c>
      <c r="C192">
        <v>0.5</v>
      </c>
      <c r="D192">
        <v>0.75</v>
      </c>
      <c r="E192">
        <v>1</v>
      </c>
      <c r="F192">
        <v>1.25</v>
      </c>
      <c r="G192">
        <v>1.5</v>
      </c>
    </row>
    <row r="193" spans="1:7">
      <c r="A193">
        <v>192</v>
      </c>
      <c r="B193">
        <v>11</v>
      </c>
      <c r="C193">
        <v>0.5</v>
      </c>
      <c r="D193">
        <v>0.75</v>
      </c>
      <c r="E193">
        <v>1</v>
      </c>
      <c r="F193">
        <v>1.25</v>
      </c>
      <c r="G193">
        <v>1.5</v>
      </c>
    </row>
    <row r="194" spans="1:7">
      <c r="A194">
        <v>193</v>
      </c>
      <c r="C194">
        <v>0.5</v>
      </c>
      <c r="D194">
        <v>0.75</v>
      </c>
      <c r="E194">
        <v>1</v>
      </c>
      <c r="F194">
        <v>1.25</v>
      </c>
      <c r="G194">
        <v>1.5</v>
      </c>
    </row>
    <row r="195" spans="1:7">
      <c r="A195">
        <v>194</v>
      </c>
      <c r="B195">
        <v>11</v>
      </c>
      <c r="C195">
        <v>0.5</v>
      </c>
      <c r="D195">
        <v>0.75</v>
      </c>
      <c r="E195">
        <v>1</v>
      </c>
      <c r="F195">
        <v>1.25</v>
      </c>
      <c r="G195">
        <v>1.5</v>
      </c>
    </row>
    <row r="196" spans="1:7">
      <c r="A196">
        <v>195</v>
      </c>
      <c r="C196">
        <v>0.5</v>
      </c>
      <c r="D196">
        <v>0.75</v>
      </c>
      <c r="E196">
        <v>1</v>
      </c>
      <c r="F196">
        <v>1.25</v>
      </c>
      <c r="G196">
        <v>1.5</v>
      </c>
    </row>
    <row r="197" spans="1:7">
      <c r="A197">
        <v>196</v>
      </c>
      <c r="C197">
        <v>0.5</v>
      </c>
      <c r="D197">
        <v>0.75</v>
      </c>
      <c r="E197">
        <v>1</v>
      </c>
      <c r="F197">
        <v>1.25</v>
      </c>
      <c r="G197">
        <v>1.5</v>
      </c>
    </row>
    <row r="198" spans="1:7">
      <c r="A198">
        <v>197</v>
      </c>
      <c r="B198">
        <v>11</v>
      </c>
      <c r="C198">
        <v>0.5</v>
      </c>
      <c r="D198">
        <v>0.75</v>
      </c>
      <c r="E198">
        <v>1</v>
      </c>
      <c r="F198">
        <v>1.25</v>
      </c>
      <c r="G198">
        <v>1.5</v>
      </c>
    </row>
    <row r="199" spans="1:7">
      <c r="A199">
        <v>198</v>
      </c>
      <c r="C199">
        <v>0.5</v>
      </c>
      <c r="D199">
        <v>0.75</v>
      </c>
      <c r="E199">
        <v>1</v>
      </c>
      <c r="F199">
        <v>1.25</v>
      </c>
      <c r="G199">
        <v>1.5</v>
      </c>
    </row>
    <row r="200" spans="1:7">
      <c r="A200">
        <v>199</v>
      </c>
      <c r="C200">
        <v>0.5</v>
      </c>
      <c r="D200">
        <v>0.75</v>
      </c>
      <c r="E200">
        <v>1</v>
      </c>
      <c r="F200">
        <v>1.25</v>
      </c>
      <c r="G200">
        <v>1.5</v>
      </c>
    </row>
    <row r="201" spans="1:7">
      <c r="A201">
        <v>200</v>
      </c>
      <c r="C201">
        <v>0.5</v>
      </c>
      <c r="D201">
        <v>0.75</v>
      </c>
      <c r="E201">
        <v>1</v>
      </c>
      <c r="F201">
        <v>1.25</v>
      </c>
      <c r="G201">
        <v>1.5</v>
      </c>
    </row>
    <row r="202" spans="1:7">
      <c r="A202">
        <v>201</v>
      </c>
      <c r="B202">
        <v>27.1</v>
      </c>
      <c r="C202">
        <v>0.5</v>
      </c>
      <c r="D202">
        <v>0.75</v>
      </c>
      <c r="E202">
        <v>1</v>
      </c>
      <c r="F202">
        <v>1.25</v>
      </c>
      <c r="G202">
        <v>1.5</v>
      </c>
    </row>
    <row r="203" spans="1:7">
      <c r="A203">
        <v>202</v>
      </c>
      <c r="B203">
        <v>28.8</v>
      </c>
      <c r="C203">
        <v>0.5</v>
      </c>
      <c r="D203">
        <v>0.75</v>
      </c>
      <c r="E203">
        <v>1</v>
      </c>
      <c r="F203">
        <v>1.25</v>
      </c>
      <c r="G203">
        <v>1.5</v>
      </c>
    </row>
    <row r="204" spans="1:7">
      <c r="A204">
        <v>203</v>
      </c>
      <c r="B204">
        <v>11.2</v>
      </c>
      <c r="C204">
        <v>0.5</v>
      </c>
      <c r="D204">
        <v>0.75</v>
      </c>
      <c r="E204">
        <v>1</v>
      </c>
      <c r="F204">
        <v>1.25</v>
      </c>
      <c r="G204">
        <v>1.5</v>
      </c>
    </row>
    <row r="205" spans="1:7">
      <c r="A205">
        <v>204</v>
      </c>
      <c r="B205">
        <v>11.2</v>
      </c>
      <c r="C205">
        <v>0.5</v>
      </c>
      <c r="D205">
        <v>0.75</v>
      </c>
      <c r="E205">
        <v>1</v>
      </c>
      <c r="F205">
        <v>1.25</v>
      </c>
      <c r="G205">
        <v>1.5</v>
      </c>
    </row>
    <row r="206" spans="1:7">
      <c r="A206">
        <v>205</v>
      </c>
      <c r="C206">
        <v>0.5</v>
      </c>
      <c r="D206">
        <v>0.75</v>
      </c>
      <c r="E206">
        <v>1</v>
      </c>
      <c r="F206">
        <v>1.25</v>
      </c>
      <c r="G206">
        <v>1.5</v>
      </c>
    </row>
    <row r="207" spans="1:7">
      <c r="A207">
        <v>206</v>
      </c>
      <c r="B207">
        <v>11.2</v>
      </c>
      <c r="C207">
        <v>0.5</v>
      </c>
      <c r="D207">
        <v>0.75</v>
      </c>
      <c r="E207">
        <v>1</v>
      </c>
      <c r="F207">
        <v>1.25</v>
      </c>
      <c r="G207">
        <v>1.5</v>
      </c>
    </row>
    <row r="208" spans="1:7">
      <c r="A208">
        <v>207</v>
      </c>
      <c r="B208">
        <v>14.2</v>
      </c>
      <c r="C208">
        <v>0.5</v>
      </c>
      <c r="D208">
        <v>0.75</v>
      </c>
      <c r="E208">
        <v>1</v>
      </c>
      <c r="F208">
        <v>1.25</v>
      </c>
      <c r="G208">
        <v>1.5</v>
      </c>
    </row>
    <row r="209" spans="1:7">
      <c r="A209">
        <v>208</v>
      </c>
      <c r="B209">
        <v>11</v>
      </c>
      <c r="C209">
        <v>0.5</v>
      </c>
      <c r="D209">
        <v>0.75</v>
      </c>
      <c r="E209">
        <v>1</v>
      </c>
      <c r="F209">
        <v>1.25</v>
      </c>
      <c r="G209">
        <v>1.5</v>
      </c>
    </row>
    <row r="210" spans="1:7">
      <c r="A210">
        <v>209</v>
      </c>
      <c r="B210">
        <v>11</v>
      </c>
      <c r="C210">
        <v>0.5</v>
      </c>
      <c r="D210">
        <v>0.75</v>
      </c>
      <c r="E210">
        <v>1</v>
      </c>
      <c r="F210">
        <v>1.25</v>
      </c>
      <c r="G210">
        <v>1.5</v>
      </c>
    </row>
    <row r="211" spans="1:7">
      <c r="A211">
        <v>210</v>
      </c>
      <c r="B211">
        <v>23.7</v>
      </c>
      <c r="C211">
        <v>0.5</v>
      </c>
      <c r="D211">
        <v>0.75</v>
      </c>
      <c r="E211">
        <v>1</v>
      </c>
      <c r="F211">
        <v>1.25</v>
      </c>
      <c r="G211">
        <v>1.5</v>
      </c>
    </row>
    <row r="212" spans="1:7">
      <c r="A212">
        <v>211</v>
      </c>
      <c r="C212">
        <v>0.5</v>
      </c>
      <c r="D212">
        <v>0.75</v>
      </c>
      <c r="E212">
        <v>1</v>
      </c>
      <c r="F212">
        <v>1.25</v>
      </c>
      <c r="G212">
        <v>1.5</v>
      </c>
    </row>
    <row r="213" spans="1:7">
      <c r="A213">
        <v>212</v>
      </c>
      <c r="B213">
        <v>16</v>
      </c>
      <c r="C213">
        <v>0.5</v>
      </c>
      <c r="D213">
        <v>0.75</v>
      </c>
      <c r="E213">
        <v>1</v>
      </c>
      <c r="F213">
        <v>1.25</v>
      </c>
      <c r="G213">
        <v>1.5</v>
      </c>
    </row>
    <row r="214" spans="1:7">
      <c r="A214">
        <v>213</v>
      </c>
      <c r="C214">
        <v>0.5</v>
      </c>
      <c r="D214">
        <v>0.75</v>
      </c>
      <c r="E214">
        <v>1</v>
      </c>
      <c r="F214">
        <v>1.25</v>
      </c>
      <c r="G214">
        <v>1.5</v>
      </c>
    </row>
    <row r="215" spans="1:7">
      <c r="A215">
        <v>214</v>
      </c>
      <c r="B215">
        <v>16</v>
      </c>
      <c r="C215">
        <v>0.5</v>
      </c>
      <c r="D215">
        <v>0.75</v>
      </c>
      <c r="E215">
        <v>1</v>
      </c>
      <c r="F215">
        <v>1.25</v>
      </c>
      <c r="G215">
        <v>1.5</v>
      </c>
    </row>
    <row r="216" spans="1:7">
      <c r="A216">
        <v>215</v>
      </c>
      <c r="C216">
        <v>0.5</v>
      </c>
      <c r="D216">
        <v>0.75</v>
      </c>
      <c r="E216">
        <v>1</v>
      </c>
      <c r="F216">
        <v>1.25</v>
      </c>
      <c r="G216">
        <v>1.5</v>
      </c>
    </row>
    <row r="217" spans="1:7">
      <c r="A217">
        <v>216</v>
      </c>
      <c r="C217">
        <v>0.5</v>
      </c>
      <c r="D217">
        <v>0.75</v>
      </c>
      <c r="E217">
        <v>1</v>
      </c>
      <c r="F217">
        <v>1.25</v>
      </c>
      <c r="G217">
        <v>1.5</v>
      </c>
    </row>
    <row r="218" spans="1:7">
      <c r="A218">
        <v>217</v>
      </c>
      <c r="C218">
        <v>0.5</v>
      </c>
      <c r="D218">
        <v>0.75</v>
      </c>
      <c r="E218">
        <v>1</v>
      </c>
      <c r="F218">
        <v>1.25</v>
      </c>
      <c r="G218">
        <v>1.5</v>
      </c>
    </row>
    <row r="219" spans="1:7">
      <c r="A219">
        <v>218</v>
      </c>
      <c r="C219">
        <v>0.5</v>
      </c>
      <c r="D219">
        <v>0.75</v>
      </c>
      <c r="E219">
        <v>1</v>
      </c>
      <c r="F219">
        <v>1.25</v>
      </c>
      <c r="G219">
        <v>1.5</v>
      </c>
    </row>
    <row r="220" spans="1:7">
      <c r="A220">
        <v>219</v>
      </c>
      <c r="C220">
        <v>0.5</v>
      </c>
      <c r="D220">
        <v>0.75</v>
      </c>
      <c r="E220">
        <v>1</v>
      </c>
      <c r="F220">
        <v>1.25</v>
      </c>
      <c r="G220">
        <v>1.5</v>
      </c>
    </row>
    <row r="221" spans="1:7">
      <c r="A221">
        <v>220</v>
      </c>
      <c r="B221">
        <v>16</v>
      </c>
      <c r="C221">
        <v>0.5</v>
      </c>
      <c r="D221">
        <v>0.75</v>
      </c>
      <c r="E221">
        <v>1</v>
      </c>
      <c r="F221">
        <v>1.25</v>
      </c>
      <c r="G221">
        <v>1.5</v>
      </c>
    </row>
    <row r="222" spans="1:7">
      <c r="A222">
        <v>221</v>
      </c>
      <c r="B222">
        <v>16</v>
      </c>
      <c r="C222">
        <v>0.5</v>
      </c>
      <c r="D222">
        <v>0.75</v>
      </c>
      <c r="E222">
        <v>1</v>
      </c>
      <c r="F222">
        <v>1.25</v>
      </c>
      <c r="G222">
        <v>1.5</v>
      </c>
    </row>
    <row r="223" spans="1:7">
      <c r="A223">
        <v>222</v>
      </c>
      <c r="C223">
        <v>0.5</v>
      </c>
      <c r="D223">
        <v>0.75</v>
      </c>
      <c r="E223">
        <v>1</v>
      </c>
      <c r="F223">
        <v>1.25</v>
      </c>
      <c r="G223">
        <v>1.5</v>
      </c>
    </row>
    <row r="224" spans="1:7">
      <c r="A224">
        <v>223</v>
      </c>
      <c r="C224">
        <v>0.5</v>
      </c>
      <c r="D224">
        <v>0.75</v>
      </c>
      <c r="E224">
        <v>1</v>
      </c>
      <c r="F224">
        <v>1.25</v>
      </c>
      <c r="G224">
        <v>1.5</v>
      </c>
    </row>
    <row r="225" spans="1:7">
      <c r="A225">
        <v>224</v>
      </c>
      <c r="B225">
        <v>32</v>
      </c>
      <c r="C225">
        <v>0.5</v>
      </c>
      <c r="D225">
        <v>0.75</v>
      </c>
      <c r="E225">
        <v>1</v>
      </c>
      <c r="F225">
        <v>1.25</v>
      </c>
      <c r="G225">
        <v>1.5</v>
      </c>
    </row>
    <row r="226" spans="1:7">
      <c r="A226">
        <v>225</v>
      </c>
      <c r="C226">
        <v>0.5</v>
      </c>
      <c r="D226">
        <v>0.75</v>
      </c>
      <c r="E226">
        <v>1</v>
      </c>
      <c r="F226">
        <v>1.25</v>
      </c>
      <c r="G226">
        <v>1.5</v>
      </c>
    </row>
    <row r="227" spans="1:7">
      <c r="A227">
        <v>226</v>
      </c>
      <c r="C227">
        <v>0.5</v>
      </c>
      <c r="D227">
        <v>0.75</v>
      </c>
      <c r="E227">
        <v>1</v>
      </c>
      <c r="F227">
        <v>1.25</v>
      </c>
      <c r="G227">
        <v>1.5</v>
      </c>
    </row>
    <row r="228" spans="1:7">
      <c r="A228">
        <v>227</v>
      </c>
      <c r="C228">
        <v>0.5</v>
      </c>
      <c r="D228">
        <v>0.75</v>
      </c>
      <c r="E228">
        <v>1</v>
      </c>
      <c r="F228">
        <v>1.25</v>
      </c>
      <c r="G228">
        <v>1.5</v>
      </c>
    </row>
    <row r="229" spans="1:7">
      <c r="A229">
        <v>228</v>
      </c>
      <c r="B229">
        <v>8.1999999999999993</v>
      </c>
      <c r="C229">
        <v>0.5</v>
      </c>
      <c r="D229">
        <v>0.75</v>
      </c>
      <c r="E229">
        <v>1</v>
      </c>
      <c r="F229">
        <v>1.25</v>
      </c>
      <c r="G229">
        <v>1.5</v>
      </c>
    </row>
    <row r="230" spans="1:7">
      <c r="A230">
        <v>229</v>
      </c>
      <c r="B230">
        <v>10.7</v>
      </c>
      <c r="C230">
        <v>0.5</v>
      </c>
      <c r="D230">
        <v>0.75</v>
      </c>
      <c r="E230">
        <v>1</v>
      </c>
      <c r="F230">
        <v>1.25</v>
      </c>
      <c r="G230">
        <v>1.5</v>
      </c>
    </row>
    <row r="231" spans="1:7">
      <c r="A231">
        <v>230</v>
      </c>
      <c r="C231">
        <v>0.5</v>
      </c>
      <c r="D231">
        <v>0.75</v>
      </c>
      <c r="E231">
        <v>1</v>
      </c>
      <c r="F231">
        <v>1.25</v>
      </c>
      <c r="G231">
        <v>1.5</v>
      </c>
    </row>
    <row r="232" spans="1:7">
      <c r="A232">
        <v>231</v>
      </c>
      <c r="B232">
        <v>10.7</v>
      </c>
      <c r="C232">
        <v>0.5</v>
      </c>
      <c r="D232">
        <v>0.75</v>
      </c>
      <c r="E232">
        <v>1</v>
      </c>
      <c r="F232">
        <v>1.25</v>
      </c>
      <c r="G232">
        <v>1.5</v>
      </c>
    </row>
    <row r="233" spans="1:7">
      <c r="A233">
        <v>232</v>
      </c>
      <c r="C233">
        <v>0.5</v>
      </c>
      <c r="D233">
        <v>0.75</v>
      </c>
      <c r="E233">
        <v>1</v>
      </c>
      <c r="F233">
        <v>1.25</v>
      </c>
      <c r="G233">
        <v>1.5</v>
      </c>
    </row>
    <row r="234" spans="1:7">
      <c r="A234">
        <v>233</v>
      </c>
      <c r="C234">
        <v>0.5</v>
      </c>
      <c r="D234">
        <v>0.75</v>
      </c>
      <c r="E234">
        <v>1</v>
      </c>
      <c r="F234">
        <v>1.25</v>
      </c>
      <c r="G234">
        <v>1.5</v>
      </c>
    </row>
    <row r="235" spans="1:7">
      <c r="A235">
        <v>234</v>
      </c>
      <c r="C235">
        <v>0.5</v>
      </c>
      <c r="D235">
        <v>0.75</v>
      </c>
      <c r="E235">
        <v>1</v>
      </c>
      <c r="F235">
        <v>1.25</v>
      </c>
      <c r="G235">
        <v>1.5</v>
      </c>
    </row>
    <row r="236" spans="1:7">
      <c r="A236">
        <v>235</v>
      </c>
      <c r="B236">
        <v>12.2</v>
      </c>
      <c r="C236">
        <v>0.5</v>
      </c>
      <c r="D236">
        <v>0.75</v>
      </c>
      <c r="E236">
        <v>1</v>
      </c>
      <c r="F236">
        <v>1.25</v>
      </c>
      <c r="G236">
        <v>1.5</v>
      </c>
    </row>
    <row r="237" spans="1:7">
      <c r="A237">
        <v>236</v>
      </c>
      <c r="B237">
        <v>12.2</v>
      </c>
      <c r="C237">
        <v>0.5</v>
      </c>
      <c r="D237">
        <v>0.75</v>
      </c>
      <c r="E237">
        <v>1</v>
      </c>
      <c r="F237">
        <v>1.25</v>
      </c>
      <c r="G237">
        <v>1.5</v>
      </c>
    </row>
    <row r="238" spans="1:7">
      <c r="A238">
        <v>237</v>
      </c>
      <c r="B238">
        <v>12.2</v>
      </c>
      <c r="C238">
        <v>0.5</v>
      </c>
      <c r="D238">
        <v>0.75</v>
      </c>
      <c r="E238">
        <v>1</v>
      </c>
      <c r="F238">
        <v>1.25</v>
      </c>
      <c r="G238">
        <v>1.5</v>
      </c>
    </row>
    <row r="239" spans="1:7">
      <c r="A239">
        <v>238</v>
      </c>
      <c r="C239">
        <v>0.5</v>
      </c>
      <c r="D239">
        <v>0.75</v>
      </c>
      <c r="E239">
        <v>1</v>
      </c>
      <c r="F239">
        <v>1.25</v>
      </c>
      <c r="G239">
        <v>1.5</v>
      </c>
    </row>
    <row r="240" spans="1:7">
      <c r="A240">
        <v>239</v>
      </c>
      <c r="C240">
        <v>0.5</v>
      </c>
      <c r="D240">
        <v>0.75</v>
      </c>
      <c r="E240">
        <v>1</v>
      </c>
      <c r="F240">
        <v>1.25</v>
      </c>
      <c r="G240">
        <v>1.5</v>
      </c>
    </row>
    <row r="241" spans="1:7">
      <c r="A241">
        <v>240</v>
      </c>
      <c r="B241">
        <v>12</v>
      </c>
      <c r="C241">
        <v>0.5</v>
      </c>
      <c r="D241">
        <v>0.75</v>
      </c>
      <c r="E241">
        <v>1</v>
      </c>
      <c r="F241">
        <v>1.25</v>
      </c>
      <c r="G241">
        <v>1.5</v>
      </c>
    </row>
    <row r="242" spans="1:7">
      <c r="A242">
        <v>241</v>
      </c>
      <c r="B242">
        <v>12</v>
      </c>
      <c r="C242">
        <v>0.5</v>
      </c>
      <c r="D242">
        <v>0.75</v>
      </c>
      <c r="E242">
        <v>1</v>
      </c>
      <c r="F242">
        <v>1.25</v>
      </c>
      <c r="G242">
        <v>1.5</v>
      </c>
    </row>
    <row r="243" spans="1:7">
      <c r="A243">
        <v>242</v>
      </c>
      <c r="B243">
        <v>12</v>
      </c>
      <c r="C243">
        <v>0.5</v>
      </c>
      <c r="D243">
        <v>0.75</v>
      </c>
      <c r="E243">
        <v>1</v>
      </c>
      <c r="F243">
        <v>1.25</v>
      </c>
      <c r="G243">
        <v>1.5</v>
      </c>
    </row>
    <row r="244" spans="1:7">
      <c r="A244">
        <v>243</v>
      </c>
      <c r="B244">
        <v>12</v>
      </c>
      <c r="C244">
        <v>0.5</v>
      </c>
      <c r="D244">
        <v>0.75</v>
      </c>
      <c r="E244">
        <v>1</v>
      </c>
      <c r="F244">
        <v>1.25</v>
      </c>
      <c r="G244">
        <v>1.5</v>
      </c>
    </row>
    <row r="245" spans="1:7">
      <c r="A245">
        <v>244</v>
      </c>
      <c r="B245">
        <v>12</v>
      </c>
      <c r="C245">
        <v>0.5</v>
      </c>
      <c r="D245">
        <v>0.75</v>
      </c>
      <c r="E245">
        <v>1</v>
      </c>
      <c r="F245">
        <v>1.25</v>
      </c>
      <c r="G245">
        <v>1.5</v>
      </c>
    </row>
    <row r="246" spans="1:7">
      <c r="A246">
        <v>245</v>
      </c>
      <c r="B246">
        <v>12</v>
      </c>
      <c r="C246">
        <v>0.5</v>
      </c>
      <c r="D246">
        <v>0.75</v>
      </c>
      <c r="E246">
        <v>1</v>
      </c>
      <c r="F246">
        <v>1.25</v>
      </c>
      <c r="G246">
        <v>1.5</v>
      </c>
    </row>
    <row r="247" spans="1:7">
      <c r="A247">
        <v>246</v>
      </c>
      <c r="B247">
        <v>12</v>
      </c>
      <c r="C247">
        <v>0.5</v>
      </c>
      <c r="D247">
        <v>0.75</v>
      </c>
      <c r="E247">
        <v>1</v>
      </c>
      <c r="F247">
        <v>1.25</v>
      </c>
      <c r="G247">
        <v>1.5</v>
      </c>
    </row>
    <row r="248" spans="1:7">
      <c r="A248">
        <v>247</v>
      </c>
      <c r="B248">
        <v>12</v>
      </c>
      <c r="C248">
        <v>0.5</v>
      </c>
      <c r="D248">
        <v>0.75</v>
      </c>
      <c r="E248">
        <v>1</v>
      </c>
      <c r="F248">
        <v>1.25</v>
      </c>
      <c r="G248">
        <v>1.5</v>
      </c>
    </row>
    <row r="249" spans="1:7">
      <c r="A249">
        <v>248</v>
      </c>
      <c r="C249">
        <v>0.5</v>
      </c>
      <c r="D249">
        <v>0.75</v>
      </c>
      <c r="E249">
        <v>1</v>
      </c>
      <c r="F249">
        <v>1.25</v>
      </c>
      <c r="G249">
        <v>1.5</v>
      </c>
    </row>
    <row r="250" spans="1:7">
      <c r="A250">
        <v>249</v>
      </c>
      <c r="C250">
        <v>0.5</v>
      </c>
      <c r="D250">
        <v>0.75</v>
      </c>
      <c r="E250">
        <v>1</v>
      </c>
      <c r="F250">
        <v>1.25</v>
      </c>
      <c r="G250">
        <v>1.5</v>
      </c>
    </row>
    <row r="251" spans="1:7">
      <c r="A251">
        <v>250</v>
      </c>
      <c r="C251">
        <v>0.5</v>
      </c>
      <c r="D251">
        <v>0.75</v>
      </c>
      <c r="E251">
        <v>1</v>
      </c>
      <c r="F251">
        <v>1.25</v>
      </c>
      <c r="G251">
        <v>1.5</v>
      </c>
    </row>
    <row r="252" spans="1:7">
      <c r="A252">
        <v>251</v>
      </c>
      <c r="C252">
        <v>0.5</v>
      </c>
      <c r="D252">
        <v>0.75</v>
      </c>
      <c r="E252">
        <v>1</v>
      </c>
      <c r="F252">
        <v>1.25</v>
      </c>
      <c r="G252">
        <v>1.5</v>
      </c>
    </row>
    <row r="253" spans="1:7">
      <c r="A253">
        <v>252</v>
      </c>
      <c r="C253">
        <v>0.5</v>
      </c>
      <c r="D253">
        <v>0.75</v>
      </c>
      <c r="E253">
        <v>1</v>
      </c>
      <c r="F253">
        <v>1.25</v>
      </c>
      <c r="G253">
        <v>1.5</v>
      </c>
    </row>
    <row r="254" spans="1:7">
      <c r="A254">
        <v>253</v>
      </c>
      <c r="C254">
        <v>0.5</v>
      </c>
      <c r="D254">
        <v>0.75</v>
      </c>
      <c r="E254">
        <v>1</v>
      </c>
      <c r="F254">
        <v>1.25</v>
      </c>
      <c r="G254">
        <v>1.5</v>
      </c>
    </row>
    <row r="255" spans="1:7">
      <c r="A255">
        <v>254</v>
      </c>
      <c r="B255">
        <v>12</v>
      </c>
      <c r="C255">
        <v>0.5</v>
      </c>
      <c r="D255">
        <v>0.75</v>
      </c>
      <c r="E255">
        <v>1</v>
      </c>
      <c r="F255">
        <v>1.25</v>
      </c>
      <c r="G255">
        <v>1.5</v>
      </c>
    </row>
    <row r="256" spans="1:7">
      <c r="A256">
        <v>255</v>
      </c>
      <c r="B256">
        <v>18</v>
      </c>
      <c r="C256">
        <v>0.5</v>
      </c>
      <c r="D256">
        <v>0.75</v>
      </c>
      <c r="E256">
        <v>1</v>
      </c>
      <c r="F256">
        <v>1.25</v>
      </c>
      <c r="G256">
        <v>1.5</v>
      </c>
    </row>
    <row r="257" spans="1:7">
      <c r="A257">
        <v>256</v>
      </c>
      <c r="B257">
        <v>12</v>
      </c>
      <c r="C257">
        <v>0.5</v>
      </c>
      <c r="D257">
        <v>0.75</v>
      </c>
      <c r="E257">
        <v>1</v>
      </c>
      <c r="F257">
        <v>1.25</v>
      </c>
      <c r="G257">
        <v>1.5</v>
      </c>
    </row>
    <row r="258" spans="1:7">
      <c r="A258">
        <v>257</v>
      </c>
      <c r="B258">
        <v>12</v>
      </c>
      <c r="C258">
        <v>0.5</v>
      </c>
      <c r="D258">
        <v>0.75</v>
      </c>
      <c r="E258">
        <v>1</v>
      </c>
      <c r="F258">
        <v>1.25</v>
      </c>
      <c r="G258">
        <v>1.5</v>
      </c>
    </row>
    <row r="259" spans="1:7">
      <c r="A259">
        <v>258</v>
      </c>
      <c r="B259">
        <v>12</v>
      </c>
      <c r="C259">
        <v>0.5</v>
      </c>
      <c r="D259">
        <v>0.75</v>
      </c>
      <c r="E259">
        <v>1</v>
      </c>
      <c r="F259">
        <v>1.25</v>
      </c>
      <c r="G259">
        <v>1.5</v>
      </c>
    </row>
    <row r="260" spans="1:7">
      <c r="A260">
        <v>259</v>
      </c>
      <c r="C260">
        <v>0.5</v>
      </c>
      <c r="D260">
        <v>0.75</v>
      </c>
      <c r="E260">
        <v>1</v>
      </c>
      <c r="F260">
        <v>1.25</v>
      </c>
      <c r="G260">
        <v>1.5</v>
      </c>
    </row>
    <row r="261" spans="1:7">
      <c r="A261">
        <v>260</v>
      </c>
      <c r="C261">
        <v>0.5</v>
      </c>
      <c r="D261">
        <v>0.75</v>
      </c>
      <c r="E261">
        <v>1</v>
      </c>
      <c r="F261">
        <v>1.25</v>
      </c>
      <c r="G261">
        <v>1.5</v>
      </c>
    </row>
    <row r="262" spans="1:7">
      <c r="A262">
        <v>261</v>
      </c>
      <c r="B262">
        <v>24</v>
      </c>
      <c r="C262">
        <v>0.5</v>
      </c>
      <c r="D262">
        <v>0.75</v>
      </c>
      <c r="E262">
        <v>1</v>
      </c>
      <c r="F262">
        <v>1.25</v>
      </c>
      <c r="G262">
        <v>1.5</v>
      </c>
    </row>
    <row r="263" spans="1:7">
      <c r="A263">
        <v>262</v>
      </c>
      <c r="B263">
        <v>24</v>
      </c>
      <c r="C263">
        <v>0.5</v>
      </c>
      <c r="D263">
        <v>0.75</v>
      </c>
      <c r="E263">
        <v>1</v>
      </c>
      <c r="F263">
        <v>1.25</v>
      </c>
      <c r="G263">
        <v>1.5</v>
      </c>
    </row>
    <row r="264" spans="1:7">
      <c r="A264">
        <v>263</v>
      </c>
      <c r="B264">
        <v>12</v>
      </c>
      <c r="C264">
        <v>0.5</v>
      </c>
      <c r="D264">
        <v>0.75</v>
      </c>
      <c r="E264">
        <v>1</v>
      </c>
      <c r="F264">
        <v>1.25</v>
      </c>
      <c r="G264">
        <v>1.5</v>
      </c>
    </row>
    <row r="265" spans="1:7">
      <c r="A265">
        <v>264</v>
      </c>
      <c r="B265">
        <v>12</v>
      </c>
      <c r="C265">
        <v>0.5</v>
      </c>
      <c r="D265">
        <v>0.75</v>
      </c>
      <c r="E265">
        <v>1</v>
      </c>
      <c r="F265">
        <v>1.25</v>
      </c>
      <c r="G265">
        <v>1.5</v>
      </c>
    </row>
    <row r="266" spans="1:7">
      <c r="A266">
        <v>265</v>
      </c>
      <c r="B266">
        <v>12</v>
      </c>
      <c r="C266">
        <v>0.5</v>
      </c>
      <c r="D266">
        <v>0.75</v>
      </c>
      <c r="E266">
        <v>1</v>
      </c>
      <c r="F266">
        <v>1.25</v>
      </c>
      <c r="G266">
        <v>1.5</v>
      </c>
    </row>
    <row r="267" spans="1:7">
      <c r="A267">
        <v>266</v>
      </c>
      <c r="B267">
        <v>12</v>
      </c>
      <c r="C267">
        <v>0.5</v>
      </c>
      <c r="D267">
        <v>0.75</v>
      </c>
      <c r="E267">
        <v>1</v>
      </c>
      <c r="F267">
        <v>1.25</v>
      </c>
      <c r="G267">
        <v>1.5</v>
      </c>
    </row>
    <row r="268" spans="1:7">
      <c r="A268">
        <v>267</v>
      </c>
      <c r="C268">
        <v>0.5</v>
      </c>
      <c r="D268">
        <v>0.75</v>
      </c>
      <c r="E268">
        <v>1</v>
      </c>
      <c r="F268">
        <v>1.25</v>
      </c>
      <c r="G268">
        <v>1.5</v>
      </c>
    </row>
    <row r="269" spans="1:7">
      <c r="A269">
        <v>268</v>
      </c>
      <c r="C269">
        <v>0.5</v>
      </c>
      <c r="D269">
        <v>0.75</v>
      </c>
      <c r="E269">
        <v>1</v>
      </c>
      <c r="F269">
        <v>1.25</v>
      </c>
      <c r="G269">
        <v>1.5</v>
      </c>
    </row>
    <row r="270" spans="1:7">
      <c r="A270">
        <v>269</v>
      </c>
      <c r="C270">
        <v>0.5</v>
      </c>
      <c r="D270">
        <v>0.75</v>
      </c>
      <c r="E270">
        <v>1</v>
      </c>
      <c r="F270">
        <v>1.25</v>
      </c>
      <c r="G270">
        <v>1.5</v>
      </c>
    </row>
    <row r="271" spans="1:7">
      <c r="A271">
        <v>270</v>
      </c>
      <c r="C271">
        <v>0.5</v>
      </c>
      <c r="D271">
        <v>0.75</v>
      </c>
      <c r="E271">
        <v>1</v>
      </c>
      <c r="F271">
        <v>1.25</v>
      </c>
      <c r="G271">
        <v>1.5</v>
      </c>
    </row>
    <row r="272" spans="1:7">
      <c r="A272">
        <v>271</v>
      </c>
      <c r="B272">
        <v>24</v>
      </c>
      <c r="C272">
        <v>0.5</v>
      </c>
      <c r="D272">
        <v>0.75</v>
      </c>
      <c r="E272">
        <v>1</v>
      </c>
      <c r="F272">
        <v>1.25</v>
      </c>
      <c r="G272">
        <v>1.5</v>
      </c>
    </row>
    <row r="273" spans="1:7">
      <c r="A273">
        <v>272</v>
      </c>
      <c r="B273">
        <v>12</v>
      </c>
      <c r="C273">
        <v>0.5</v>
      </c>
      <c r="D273">
        <v>0.75</v>
      </c>
      <c r="E273">
        <v>1</v>
      </c>
      <c r="F273">
        <v>1.25</v>
      </c>
      <c r="G273">
        <v>1.5</v>
      </c>
    </row>
    <row r="274" spans="1:7">
      <c r="A274">
        <v>273</v>
      </c>
      <c r="B274">
        <v>12</v>
      </c>
      <c r="C274">
        <v>0.5</v>
      </c>
      <c r="D274">
        <v>0.75</v>
      </c>
      <c r="E274">
        <v>1</v>
      </c>
      <c r="F274">
        <v>1.25</v>
      </c>
      <c r="G274">
        <v>1.5</v>
      </c>
    </row>
    <row r="275" spans="1:7">
      <c r="A275">
        <v>274</v>
      </c>
      <c r="C275">
        <v>0.5</v>
      </c>
      <c r="D275">
        <v>0.75</v>
      </c>
      <c r="E275">
        <v>1</v>
      </c>
      <c r="F275">
        <v>1.25</v>
      </c>
      <c r="G275">
        <v>1.5</v>
      </c>
    </row>
    <row r="276" spans="1:7">
      <c r="A276">
        <v>275</v>
      </c>
      <c r="C276">
        <v>0.5</v>
      </c>
      <c r="D276">
        <v>0.75</v>
      </c>
      <c r="E276">
        <v>1</v>
      </c>
      <c r="F276">
        <v>1.25</v>
      </c>
      <c r="G276">
        <v>1.5</v>
      </c>
    </row>
    <row r="277" spans="1:7">
      <c r="A277">
        <v>276</v>
      </c>
      <c r="C277">
        <v>0.5</v>
      </c>
      <c r="D277">
        <v>0.75</v>
      </c>
      <c r="E277">
        <v>1</v>
      </c>
      <c r="F277">
        <v>1.25</v>
      </c>
      <c r="G277">
        <v>1.5</v>
      </c>
    </row>
    <row r="278" spans="1:7">
      <c r="A278">
        <v>277</v>
      </c>
      <c r="B278">
        <v>12</v>
      </c>
      <c r="C278">
        <v>0.5</v>
      </c>
      <c r="D278">
        <v>0.75</v>
      </c>
      <c r="E278">
        <v>1</v>
      </c>
      <c r="F278">
        <v>1.25</v>
      </c>
      <c r="G278">
        <v>1.5</v>
      </c>
    </row>
    <row r="279" spans="1:7">
      <c r="A279">
        <v>278</v>
      </c>
      <c r="C279">
        <v>0.5</v>
      </c>
      <c r="D279">
        <v>0.75</v>
      </c>
      <c r="E279">
        <v>1</v>
      </c>
      <c r="F279">
        <v>1.25</v>
      </c>
      <c r="G279">
        <v>1.5</v>
      </c>
    </row>
    <row r="280" spans="1:7">
      <c r="A280">
        <v>279</v>
      </c>
      <c r="C280">
        <v>0.5</v>
      </c>
      <c r="D280">
        <v>0.75</v>
      </c>
      <c r="E280">
        <v>1</v>
      </c>
      <c r="F280">
        <v>1.25</v>
      </c>
      <c r="G280">
        <v>1.5</v>
      </c>
    </row>
    <row r="281" spans="1:7">
      <c r="A281">
        <v>280</v>
      </c>
      <c r="C281">
        <v>0.5</v>
      </c>
      <c r="D281">
        <v>0.75</v>
      </c>
      <c r="E281">
        <v>1</v>
      </c>
      <c r="F281">
        <v>1.25</v>
      </c>
      <c r="G281">
        <v>1.5</v>
      </c>
    </row>
    <row r="282" spans="1:7">
      <c r="A282">
        <v>281</v>
      </c>
      <c r="C282">
        <v>0.5</v>
      </c>
      <c r="D282">
        <v>0.75</v>
      </c>
      <c r="E282">
        <v>1</v>
      </c>
      <c r="F282">
        <v>1.25</v>
      </c>
      <c r="G282">
        <v>1.5</v>
      </c>
    </row>
    <row r="283" spans="1:7">
      <c r="A283">
        <v>282</v>
      </c>
      <c r="C283">
        <v>0.5</v>
      </c>
      <c r="D283">
        <v>0.75</v>
      </c>
      <c r="E283">
        <v>1</v>
      </c>
      <c r="F283">
        <v>1.25</v>
      </c>
      <c r="G283">
        <v>1.5</v>
      </c>
    </row>
    <row r="284" spans="1:7">
      <c r="A284">
        <v>283</v>
      </c>
      <c r="C284">
        <v>0.5</v>
      </c>
      <c r="D284">
        <v>0.75</v>
      </c>
      <c r="E284">
        <v>1</v>
      </c>
      <c r="F284">
        <v>1.25</v>
      </c>
      <c r="G284">
        <v>1.5</v>
      </c>
    </row>
    <row r="285" spans="1:7">
      <c r="A285">
        <v>284</v>
      </c>
      <c r="C285">
        <v>0.5</v>
      </c>
      <c r="D285">
        <v>0.75</v>
      </c>
      <c r="E285">
        <v>1</v>
      </c>
      <c r="F285">
        <v>1.25</v>
      </c>
      <c r="G285">
        <v>1.5</v>
      </c>
    </row>
    <row r="286" spans="1:7">
      <c r="A286">
        <v>285</v>
      </c>
      <c r="C286">
        <v>0.5</v>
      </c>
      <c r="D286">
        <v>0.75</v>
      </c>
      <c r="E286">
        <v>1</v>
      </c>
      <c r="F286">
        <v>1.25</v>
      </c>
      <c r="G286">
        <v>1.5</v>
      </c>
    </row>
    <row r="287" spans="1:7">
      <c r="A287">
        <v>286</v>
      </c>
      <c r="C287">
        <v>0.5</v>
      </c>
      <c r="D287">
        <v>0.75</v>
      </c>
      <c r="E287">
        <v>1</v>
      </c>
      <c r="F287">
        <v>1.25</v>
      </c>
      <c r="G287">
        <v>1.5</v>
      </c>
    </row>
    <row r="288" spans="1:7">
      <c r="A288">
        <v>287</v>
      </c>
      <c r="C288">
        <v>0.5</v>
      </c>
      <c r="D288">
        <v>0.75</v>
      </c>
      <c r="E288">
        <v>1</v>
      </c>
      <c r="F288">
        <v>1.25</v>
      </c>
      <c r="G288">
        <v>1.5</v>
      </c>
    </row>
    <row r="289" spans="1:7">
      <c r="A289">
        <v>288</v>
      </c>
      <c r="C289">
        <v>0.5</v>
      </c>
      <c r="D289">
        <v>0.75</v>
      </c>
      <c r="E289">
        <v>1</v>
      </c>
      <c r="F289">
        <v>1.25</v>
      </c>
      <c r="G289">
        <v>1.5</v>
      </c>
    </row>
    <row r="290" spans="1:7">
      <c r="A290">
        <v>289</v>
      </c>
      <c r="C290">
        <v>0.5</v>
      </c>
      <c r="D290">
        <v>0.75</v>
      </c>
      <c r="E290">
        <v>1</v>
      </c>
      <c r="F290">
        <v>1.25</v>
      </c>
      <c r="G290">
        <v>1.5</v>
      </c>
    </row>
    <row r="291" spans="1:7">
      <c r="A291">
        <v>290</v>
      </c>
      <c r="C291">
        <v>0.5</v>
      </c>
      <c r="D291">
        <v>0.75</v>
      </c>
      <c r="E291">
        <v>1</v>
      </c>
      <c r="F291">
        <v>1.25</v>
      </c>
      <c r="G291">
        <v>1.5</v>
      </c>
    </row>
    <row r="292" spans="1:7">
      <c r="A292">
        <v>291</v>
      </c>
      <c r="C292">
        <v>0.5</v>
      </c>
      <c r="D292">
        <v>0.75</v>
      </c>
      <c r="E292">
        <v>1</v>
      </c>
      <c r="F292">
        <v>1.25</v>
      </c>
      <c r="G292">
        <v>1.5</v>
      </c>
    </row>
    <row r="293" spans="1:7">
      <c r="A293">
        <v>292</v>
      </c>
      <c r="C293">
        <v>0.5</v>
      </c>
      <c r="D293">
        <v>0.75</v>
      </c>
      <c r="E293">
        <v>1</v>
      </c>
      <c r="F293">
        <v>1.25</v>
      </c>
      <c r="G293">
        <v>1.5</v>
      </c>
    </row>
    <row r="294" spans="1:7">
      <c r="A294">
        <v>293</v>
      </c>
      <c r="C294">
        <v>0.5</v>
      </c>
      <c r="D294">
        <v>0.75</v>
      </c>
      <c r="E294">
        <v>1</v>
      </c>
      <c r="F294">
        <v>1.25</v>
      </c>
      <c r="G294">
        <v>1.5</v>
      </c>
    </row>
    <row r="295" spans="1:7">
      <c r="A295">
        <v>294</v>
      </c>
      <c r="C295">
        <v>0.5</v>
      </c>
      <c r="D295">
        <v>0.75</v>
      </c>
      <c r="E295">
        <v>1</v>
      </c>
      <c r="F295">
        <v>1.25</v>
      </c>
      <c r="G295">
        <v>1.5</v>
      </c>
    </row>
    <row r="296" spans="1:7">
      <c r="A296">
        <v>295</v>
      </c>
      <c r="C296">
        <v>0.5</v>
      </c>
      <c r="D296">
        <v>0.75</v>
      </c>
      <c r="E296">
        <v>1</v>
      </c>
      <c r="F296">
        <v>1.25</v>
      </c>
      <c r="G296">
        <v>1.5</v>
      </c>
    </row>
    <row r="297" spans="1:7">
      <c r="A297">
        <v>296</v>
      </c>
      <c r="C297">
        <v>0.5</v>
      </c>
      <c r="D297">
        <v>0.75</v>
      </c>
      <c r="E297">
        <v>1</v>
      </c>
      <c r="F297">
        <v>1.25</v>
      </c>
      <c r="G297">
        <v>1.5</v>
      </c>
    </row>
    <row r="298" spans="1:7">
      <c r="A298">
        <v>297</v>
      </c>
      <c r="C298">
        <v>0.5</v>
      </c>
      <c r="D298">
        <v>0.75</v>
      </c>
      <c r="E298">
        <v>1</v>
      </c>
      <c r="F298">
        <v>1.25</v>
      </c>
      <c r="G298">
        <v>1.5</v>
      </c>
    </row>
    <row r="299" spans="1:7">
      <c r="A299">
        <v>298</v>
      </c>
      <c r="C299">
        <v>0.5</v>
      </c>
      <c r="D299">
        <v>0.75</v>
      </c>
      <c r="E299">
        <v>1</v>
      </c>
      <c r="F299">
        <v>1.25</v>
      </c>
      <c r="G299">
        <v>1.5</v>
      </c>
    </row>
    <row r="300" spans="1:7">
      <c r="A300">
        <v>299</v>
      </c>
      <c r="C300">
        <v>0.5</v>
      </c>
      <c r="D300">
        <v>0.75</v>
      </c>
      <c r="E300">
        <v>1</v>
      </c>
      <c r="F300">
        <v>1.25</v>
      </c>
      <c r="G300">
        <v>1.5</v>
      </c>
    </row>
    <row r="301" spans="1:7">
      <c r="A301">
        <v>300</v>
      </c>
      <c r="C301">
        <v>0.5</v>
      </c>
      <c r="D301">
        <v>0.75</v>
      </c>
      <c r="E301">
        <v>1</v>
      </c>
      <c r="F301">
        <v>1.25</v>
      </c>
      <c r="G301">
        <v>1.5</v>
      </c>
    </row>
    <row r="302" spans="1:7">
      <c r="A302">
        <v>301</v>
      </c>
      <c r="B302">
        <v>31</v>
      </c>
      <c r="C302">
        <v>0.5</v>
      </c>
      <c r="D302">
        <v>0.75</v>
      </c>
      <c r="E302">
        <v>1</v>
      </c>
      <c r="F302">
        <v>1.25</v>
      </c>
      <c r="G302">
        <v>1.5</v>
      </c>
    </row>
    <row r="303" spans="1:7">
      <c r="A303">
        <v>302</v>
      </c>
      <c r="C303">
        <v>0.5</v>
      </c>
      <c r="D303">
        <v>0.75</v>
      </c>
      <c r="E303">
        <v>1</v>
      </c>
      <c r="F303">
        <v>1.25</v>
      </c>
      <c r="G303">
        <v>1.5</v>
      </c>
    </row>
    <row r="304" spans="1:7">
      <c r="A304">
        <v>303</v>
      </c>
      <c r="B304">
        <v>31</v>
      </c>
      <c r="C304">
        <v>0.5</v>
      </c>
      <c r="D304">
        <v>0.75</v>
      </c>
      <c r="E304">
        <v>1</v>
      </c>
      <c r="F304">
        <v>1.25</v>
      </c>
      <c r="G304">
        <v>1.5</v>
      </c>
    </row>
    <row r="305" spans="1:7">
      <c r="A305">
        <v>304</v>
      </c>
      <c r="C305">
        <v>0.5</v>
      </c>
      <c r="D305">
        <v>0.75</v>
      </c>
      <c r="E305">
        <v>1</v>
      </c>
      <c r="F305">
        <v>1.25</v>
      </c>
      <c r="G305">
        <v>1.5</v>
      </c>
    </row>
    <row r="306" spans="1:7">
      <c r="A306">
        <v>305</v>
      </c>
      <c r="B306">
        <v>12</v>
      </c>
      <c r="C306">
        <v>0.5</v>
      </c>
      <c r="D306">
        <v>0.75</v>
      </c>
      <c r="E306">
        <v>1</v>
      </c>
      <c r="F306">
        <v>1.25</v>
      </c>
      <c r="G306">
        <v>1.5</v>
      </c>
    </row>
    <row r="307" spans="1:7">
      <c r="A307">
        <v>306</v>
      </c>
      <c r="C307">
        <v>0.5</v>
      </c>
      <c r="D307">
        <v>0.75</v>
      </c>
      <c r="E307">
        <v>1</v>
      </c>
      <c r="F307">
        <v>1.25</v>
      </c>
      <c r="G307">
        <v>1.5</v>
      </c>
    </row>
    <row r="308" spans="1:7">
      <c r="A308">
        <v>307</v>
      </c>
      <c r="B308">
        <v>24</v>
      </c>
      <c r="C308">
        <v>0.5</v>
      </c>
      <c r="D308">
        <v>0.75</v>
      </c>
      <c r="E308">
        <v>1</v>
      </c>
      <c r="F308">
        <v>1.25</v>
      </c>
      <c r="G308">
        <v>1.5</v>
      </c>
    </row>
    <row r="309" spans="1:7">
      <c r="A309">
        <v>308</v>
      </c>
      <c r="C309">
        <v>0.5</v>
      </c>
      <c r="D309">
        <v>0.75</v>
      </c>
      <c r="E309">
        <v>1</v>
      </c>
      <c r="F309">
        <v>1.25</v>
      </c>
      <c r="G309">
        <v>1.5</v>
      </c>
    </row>
    <row r="310" spans="1:7">
      <c r="A310">
        <v>309</v>
      </c>
      <c r="C310">
        <v>0.5</v>
      </c>
      <c r="D310">
        <v>0.75</v>
      </c>
      <c r="E310">
        <v>1</v>
      </c>
      <c r="F310">
        <v>1.25</v>
      </c>
      <c r="G310">
        <v>1.5</v>
      </c>
    </row>
    <row r="311" spans="1:7">
      <c r="A311">
        <v>310</v>
      </c>
      <c r="C311">
        <v>0.5</v>
      </c>
      <c r="D311">
        <v>0.75</v>
      </c>
      <c r="E311">
        <v>1</v>
      </c>
      <c r="F311">
        <v>1.25</v>
      </c>
      <c r="G311">
        <v>1.5</v>
      </c>
    </row>
    <row r="312" spans="1:7">
      <c r="A312">
        <v>311</v>
      </c>
      <c r="B312">
        <v>12</v>
      </c>
      <c r="C312">
        <v>0.5</v>
      </c>
      <c r="D312">
        <v>0.75</v>
      </c>
      <c r="E312">
        <v>1</v>
      </c>
      <c r="F312">
        <v>1.25</v>
      </c>
      <c r="G312">
        <v>1.5</v>
      </c>
    </row>
    <row r="313" spans="1:7">
      <c r="A313">
        <v>312</v>
      </c>
      <c r="C313">
        <v>0.5</v>
      </c>
      <c r="D313">
        <v>0.75</v>
      </c>
      <c r="E313">
        <v>1</v>
      </c>
      <c r="F313">
        <v>1.25</v>
      </c>
      <c r="G313">
        <v>1.5</v>
      </c>
    </row>
    <row r="314" spans="1:7">
      <c r="A314">
        <v>313</v>
      </c>
      <c r="C314">
        <v>0.5</v>
      </c>
      <c r="D314">
        <v>0.75</v>
      </c>
      <c r="E314">
        <v>1</v>
      </c>
      <c r="F314">
        <v>1.25</v>
      </c>
      <c r="G314">
        <v>1.5</v>
      </c>
    </row>
    <row r="315" spans="1:7">
      <c r="A315">
        <v>314</v>
      </c>
      <c r="B315">
        <v>12</v>
      </c>
      <c r="C315">
        <v>0.5</v>
      </c>
      <c r="D315">
        <v>0.75</v>
      </c>
      <c r="E315">
        <v>1</v>
      </c>
      <c r="F315">
        <v>1.25</v>
      </c>
      <c r="G315">
        <v>1.5</v>
      </c>
    </row>
    <row r="316" spans="1:7">
      <c r="A316">
        <v>315</v>
      </c>
      <c r="C316">
        <v>0.5</v>
      </c>
      <c r="D316">
        <v>0.75</v>
      </c>
      <c r="E316">
        <v>1</v>
      </c>
      <c r="F316">
        <v>1.25</v>
      </c>
      <c r="G316">
        <v>1.5</v>
      </c>
    </row>
    <row r="317" spans="1:7">
      <c r="A317">
        <v>316</v>
      </c>
      <c r="C317">
        <v>0.5</v>
      </c>
      <c r="D317">
        <v>0.75</v>
      </c>
      <c r="E317">
        <v>1</v>
      </c>
      <c r="F317">
        <v>1.25</v>
      </c>
      <c r="G317">
        <v>1.5</v>
      </c>
    </row>
    <row r="318" spans="1:7">
      <c r="A318">
        <v>317</v>
      </c>
      <c r="B318">
        <v>12</v>
      </c>
      <c r="C318">
        <v>0.5</v>
      </c>
      <c r="D318">
        <v>0.75</v>
      </c>
      <c r="E318">
        <v>1</v>
      </c>
      <c r="F318">
        <v>1.25</v>
      </c>
      <c r="G318">
        <v>1.5</v>
      </c>
    </row>
    <row r="319" spans="1:7">
      <c r="A319">
        <v>318</v>
      </c>
      <c r="C319">
        <v>0.5</v>
      </c>
      <c r="D319">
        <v>0.75</v>
      </c>
      <c r="E319">
        <v>1</v>
      </c>
      <c r="F319">
        <v>1.25</v>
      </c>
      <c r="G319">
        <v>1.5</v>
      </c>
    </row>
    <row r="320" spans="1:7">
      <c r="A320">
        <v>319</v>
      </c>
      <c r="B320">
        <v>12</v>
      </c>
      <c r="C320">
        <v>0.5</v>
      </c>
      <c r="D320">
        <v>0.75</v>
      </c>
      <c r="E320">
        <v>1</v>
      </c>
      <c r="F320">
        <v>1.25</v>
      </c>
      <c r="G320">
        <v>1.5</v>
      </c>
    </row>
    <row r="321" spans="1:7">
      <c r="A321">
        <v>320</v>
      </c>
      <c r="C321">
        <v>0.5</v>
      </c>
      <c r="D321">
        <v>0.75</v>
      </c>
      <c r="E321">
        <v>1</v>
      </c>
      <c r="F321">
        <v>1.25</v>
      </c>
      <c r="G321">
        <v>1.5</v>
      </c>
    </row>
    <row r="322" spans="1:7">
      <c r="A322">
        <v>321</v>
      </c>
      <c r="C322">
        <v>0.5</v>
      </c>
      <c r="D322">
        <v>0.75</v>
      </c>
      <c r="E322">
        <v>1</v>
      </c>
      <c r="F322">
        <v>1.25</v>
      </c>
      <c r="G322">
        <v>1.5</v>
      </c>
    </row>
    <row r="323" spans="1:7">
      <c r="A323">
        <v>322</v>
      </c>
      <c r="C323">
        <v>0.5</v>
      </c>
      <c r="D323">
        <v>0.75</v>
      </c>
      <c r="E323">
        <v>1</v>
      </c>
      <c r="F323">
        <v>1.25</v>
      </c>
      <c r="G323">
        <v>1.5</v>
      </c>
    </row>
    <row r="324" spans="1:7">
      <c r="A324">
        <v>323</v>
      </c>
      <c r="C324">
        <v>0.5</v>
      </c>
      <c r="D324">
        <v>0.75</v>
      </c>
      <c r="E324">
        <v>1</v>
      </c>
      <c r="F324">
        <v>1.25</v>
      </c>
      <c r="G324">
        <v>1.5</v>
      </c>
    </row>
    <row r="325" spans="1:7">
      <c r="A325">
        <v>324</v>
      </c>
      <c r="C325">
        <v>0.5</v>
      </c>
      <c r="D325">
        <v>0.75</v>
      </c>
      <c r="E325">
        <v>1</v>
      </c>
      <c r="F325">
        <v>1.25</v>
      </c>
      <c r="G325">
        <v>1.5</v>
      </c>
    </row>
    <row r="326" spans="1:7">
      <c r="A326">
        <v>325</v>
      </c>
      <c r="C326">
        <v>0.5</v>
      </c>
      <c r="D326">
        <v>0.75</v>
      </c>
      <c r="E326">
        <v>1</v>
      </c>
      <c r="F326">
        <v>1.25</v>
      </c>
      <c r="G326">
        <v>1.5</v>
      </c>
    </row>
    <row r="327" spans="1:7">
      <c r="A327">
        <v>326</v>
      </c>
      <c r="C327">
        <v>0.5</v>
      </c>
      <c r="D327">
        <v>0.75</v>
      </c>
      <c r="E327">
        <v>1</v>
      </c>
      <c r="F327">
        <v>1.25</v>
      </c>
      <c r="G327">
        <v>1.5</v>
      </c>
    </row>
    <row r="328" spans="1:7">
      <c r="A328">
        <v>327</v>
      </c>
      <c r="C328">
        <v>0.5</v>
      </c>
      <c r="D328">
        <v>0.75</v>
      </c>
      <c r="E328">
        <v>1</v>
      </c>
      <c r="F328">
        <v>1.25</v>
      </c>
      <c r="G328">
        <v>1.5</v>
      </c>
    </row>
    <row r="329" spans="1:7">
      <c r="A329">
        <v>328</v>
      </c>
      <c r="C329">
        <v>0.5</v>
      </c>
      <c r="D329">
        <v>0.75</v>
      </c>
      <c r="E329">
        <v>1</v>
      </c>
      <c r="F329">
        <v>1.25</v>
      </c>
      <c r="G329">
        <v>1.5</v>
      </c>
    </row>
    <row r="330" spans="1:7">
      <c r="A330">
        <v>329</v>
      </c>
      <c r="C330">
        <v>0.5</v>
      </c>
      <c r="D330">
        <v>0.75</v>
      </c>
      <c r="E330">
        <v>1</v>
      </c>
      <c r="F330">
        <v>1.25</v>
      </c>
      <c r="G330">
        <v>1.5</v>
      </c>
    </row>
    <row r="331" spans="1:7">
      <c r="A331">
        <v>330</v>
      </c>
      <c r="C331">
        <v>0.5</v>
      </c>
      <c r="D331">
        <v>0.75</v>
      </c>
      <c r="E331">
        <v>1</v>
      </c>
      <c r="F331">
        <v>1.25</v>
      </c>
      <c r="G331">
        <v>1.5</v>
      </c>
    </row>
    <row r="332" spans="1:7">
      <c r="A332">
        <v>331</v>
      </c>
      <c r="C332">
        <v>0.5</v>
      </c>
      <c r="D332">
        <v>0.75</v>
      </c>
      <c r="E332">
        <v>1</v>
      </c>
      <c r="F332">
        <v>1.25</v>
      </c>
      <c r="G332">
        <v>1.5</v>
      </c>
    </row>
    <row r="333" spans="1:7">
      <c r="A333">
        <v>332</v>
      </c>
      <c r="C333">
        <v>0.5</v>
      </c>
      <c r="D333">
        <v>0.75</v>
      </c>
      <c r="E333">
        <v>1</v>
      </c>
      <c r="F333">
        <v>1.25</v>
      </c>
      <c r="G333">
        <v>1.5</v>
      </c>
    </row>
    <row r="334" spans="1:7">
      <c r="A334">
        <v>333</v>
      </c>
      <c r="C334">
        <v>0.5</v>
      </c>
      <c r="D334">
        <v>0.75</v>
      </c>
      <c r="E334">
        <v>1</v>
      </c>
      <c r="F334">
        <v>1.25</v>
      </c>
      <c r="G334">
        <v>1.5</v>
      </c>
    </row>
    <row r="335" spans="1:7">
      <c r="A335">
        <v>334</v>
      </c>
      <c r="C335">
        <v>0.5</v>
      </c>
      <c r="D335">
        <v>0.75</v>
      </c>
      <c r="E335">
        <v>1</v>
      </c>
      <c r="F335">
        <v>1.25</v>
      </c>
      <c r="G335">
        <v>1.5</v>
      </c>
    </row>
    <row r="336" spans="1:7">
      <c r="A336">
        <v>335</v>
      </c>
      <c r="C336">
        <v>0.5</v>
      </c>
      <c r="D336">
        <v>0.75</v>
      </c>
      <c r="E336">
        <v>1</v>
      </c>
      <c r="F336">
        <v>1.25</v>
      </c>
      <c r="G336">
        <v>1.5</v>
      </c>
    </row>
    <row r="337" spans="1:7">
      <c r="A337">
        <v>336</v>
      </c>
      <c r="C337">
        <v>0.5</v>
      </c>
      <c r="D337">
        <v>0.75</v>
      </c>
      <c r="E337">
        <v>1</v>
      </c>
      <c r="F337">
        <v>1.25</v>
      </c>
      <c r="G337">
        <v>1.5</v>
      </c>
    </row>
    <row r="338" spans="1:7">
      <c r="A338">
        <v>337</v>
      </c>
      <c r="C338">
        <v>0.5</v>
      </c>
      <c r="D338">
        <v>0.75</v>
      </c>
      <c r="E338">
        <v>1</v>
      </c>
      <c r="F338">
        <v>1.25</v>
      </c>
      <c r="G338">
        <v>1.5</v>
      </c>
    </row>
    <row r="339" spans="1:7">
      <c r="A339">
        <v>338</v>
      </c>
      <c r="C339">
        <v>0.5</v>
      </c>
      <c r="D339">
        <v>0.75</v>
      </c>
      <c r="E339">
        <v>1</v>
      </c>
      <c r="F339">
        <v>1.25</v>
      </c>
      <c r="G339">
        <v>1.5</v>
      </c>
    </row>
    <row r="340" spans="1:7">
      <c r="A340">
        <v>339</v>
      </c>
      <c r="C340">
        <v>0.5</v>
      </c>
      <c r="D340">
        <v>0.75</v>
      </c>
      <c r="E340">
        <v>1</v>
      </c>
      <c r="F340">
        <v>1.25</v>
      </c>
      <c r="G340">
        <v>1.5</v>
      </c>
    </row>
    <row r="341" spans="1:7">
      <c r="A341">
        <v>340</v>
      </c>
      <c r="C341">
        <v>0.5</v>
      </c>
      <c r="D341">
        <v>0.75</v>
      </c>
      <c r="E341">
        <v>1</v>
      </c>
      <c r="F341">
        <v>1.25</v>
      </c>
      <c r="G341">
        <v>1.5</v>
      </c>
    </row>
    <row r="342" spans="1:7">
      <c r="A342">
        <v>341</v>
      </c>
      <c r="C342">
        <v>0.5</v>
      </c>
      <c r="D342">
        <v>0.75</v>
      </c>
      <c r="E342">
        <v>1</v>
      </c>
      <c r="F342">
        <v>1.25</v>
      </c>
      <c r="G342">
        <v>1.5</v>
      </c>
    </row>
    <row r="343" spans="1:7">
      <c r="A343">
        <v>342</v>
      </c>
      <c r="C343">
        <v>0.5</v>
      </c>
      <c r="D343">
        <v>0.75</v>
      </c>
      <c r="E343">
        <v>1</v>
      </c>
      <c r="F343">
        <v>1.25</v>
      </c>
      <c r="G343">
        <v>1.5</v>
      </c>
    </row>
    <row r="344" spans="1:7">
      <c r="A344">
        <v>343</v>
      </c>
      <c r="C344">
        <v>0.5</v>
      </c>
      <c r="D344">
        <v>0.75</v>
      </c>
      <c r="E344">
        <v>1</v>
      </c>
      <c r="F344">
        <v>1.25</v>
      </c>
      <c r="G344">
        <v>1.5</v>
      </c>
    </row>
    <row r="345" spans="1:7">
      <c r="A345">
        <v>344</v>
      </c>
      <c r="C345">
        <v>0.5</v>
      </c>
      <c r="D345">
        <v>0.75</v>
      </c>
      <c r="E345">
        <v>1</v>
      </c>
      <c r="F345">
        <v>1.25</v>
      </c>
      <c r="G345">
        <v>1.5</v>
      </c>
    </row>
    <row r="346" spans="1:7">
      <c r="A346">
        <v>345</v>
      </c>
      <c r="C346">
        <v>0.5</v>
      </c>
      <c r="D346">
        <v>0.75</v>
      </c>
      <c r="E346">
        <v>1</v>
      </c>
      <c r="F346">
        <v>1.25</v>
      </c>
      <c r="G346">
        <v>1.5</v>
      </c>
    </row>
    <row r="347" spans="1:7">
      <c r="A347">
        <v>346</v>
      </c>
      <c r="C347">
        <v>0.5</v>
      </c>
      <c r="D347">
        <v>0.75</v>
      </c>
      <c r="E347">
        <v>1</v>
      </c>
      <c r="F347">
        <v>1.25</v>
      </c>
      <c r="G347">
        <v>1.5</v>
      </c>
    </row>
    <row r="348" spans="1:7">
      <c r="A348">
        <v>347</v>
      </c>
      <c r="C348">
        <v>0.5</v>
      </c>
      <c r="D348">
        <v>0.75</v>
      </c>
      <c r="E348">
        <v>1</v>
      </c>
      <c r="F348">
        <v>1.25</v>
      </c>
      <c r="G348">
        <v>1.5</v>
      </c>
    </row>
    <row r="349" spans="1:7">
      <c r="A349">
        <v>348</v>
      </c>
      <c r="C349">
        <v>0.5</v>
      </c>
      <c r="D349">
        <v>0.75</v>
      </c>
      <c r="E349">
        <v>1</v>
      </c>
      <c r="F349">
        <v>1.25</v>
      </c>
      <c r="G349">
        <v>1.5</v>
      </c>
    </row>
    <row r="350" spans="1:7">
      <c r="A350">
        <v>349</v>
      </c>
      <c r="C350">
        <v>0.5</v>
      </c>
      <c r="D350">
        <v>0.75</v>
      </c>
      <c r="E350">
        <v>1</v>
      </c>
      <c r="F350">
        <v>1.25</v>
      </c>
      <c r="G350">
        <v>1.5</v>
      </c>
    </row>
    <row r="351" spans="1:7">
      <c r="A351">
        <v>350</v>
      </c>
      <c r="C351">
        <v>0.5</v>
      </c>
      <c r="D351">
        <v>0.75</v>
      </c>
      <c r="E351">
        <v>1</v>
      </c>
      <c r="F351">
        <v>1.25</v>
      </c>
      <c r="G351">
        <v>1.5</v>
      </c>
    </row>
    <row r="352" spans="1:7">
      <c r="A352">
        <v>351</v>
      </c>
      <c r="C352">
        <v>0.5</v>
      </c>
      <c r="D352">
        <v>0.75</v>
      </c>
      <c r="E352">
        <v>1</v>
      </c>
      <c r="F352">
        <v>1.25</v>
      </c>
      <c r="G352">
        <v>1.5</v>
      </c>
    </row>
    <row r="353" spans="1:7">
      <c r="A353">
        <v>352</v>
      </c>
      <c r="C353">
        <v>0.5</v>
      </c>
      <c r="D353">
        <v>0.75</v>
      </c>
      <c r="E353">
        <v>1</v>
      </c>
      <c r="F353">
        <v>1.25</v>
      </c>
      <c r="G353">
        <v>1.5</v>
      </c>
    </row>
    <row r="354" spans="1:7">
      <c r="A354">
        <v>353</v>
      </c>
      <c r="C354">
        <v>0.5</v>
      </c>
      <c r="D354">
        <v>0.75</v>
      </c>
      <c r="E354">
        <v>1</v>
      </c>
      <c r="F354">
        <v>1.25</v>
      </c>
      <c r="G354">
        <v>1.5</v>
      </c>
    </row>
    <row r="355" spans="1:7">
      <c r="A355">
        <v>354</v>
      </c>
      <c r="C355">
        <v>0.5</v>
      </c>
      <c r="D355">
        <v>0.75</v>
      </c>
      <c r="E355">
        <v>1</v>
      </c>
      <c r="F355">
        <v>1.25</v>
      </c>
      <c r="G355">
        <v>1.5</v>
      </c>
    </row>
    <row r="356" spans="1:7">
      <c r="A356">
        <v>355</v>
      </c>
      <c r="C356">
        <v>0.5</v>
      </c>
      <c r="D356">
        <v>0.75</v>
      </c>
      <c r="E356">
        <v>1</v>
      </c>
      <c r="F356">
        <v>1.25</v>
      </c>
      <c r="G356">
        <v>1.5</v>
      </c>
    </row>
    <row r="357" spans="1:7">
      <c r="A357">
        <v>356</v>
      </c>
      <c r="C357">
        <v>0.5</v>
      </c>
      <c r="D357">
        <v>0.75</v>
      </c>
      <c r="E357">
        <v>1</v>
      </c>
      <c r="F357">
        <v>1.25</v>
      </c>
      <c r="G357">
        <v>1.5</v>
      </c>
    </row>
    <row r="358" spans="1:7">
      <c r="A358">
        <v>357</v>
      </c>
      <c r="C358">
        <v>0.5</v>
      </c>
      <c r="D358">
        <v>0.75</v>
      </c>
      <c r="E358">
        <v>1</v>
      </c>
      <c r="F358">
        <v>1.25</v>
      </c>
      <c r="G358">
        <v>1.5</v>
      </c>
    </row>
    <row r="359" spans="1:7">
      <c r="A359">
        <v>358</v>
      </c>
      <c r="C359">
        <v>0.5</v>
      </c>
      <c r="D359">
        <v>0.75</v>
      </c>
      <c r="E359">
        <v>1</v>
      </c>
      <c r="F359">
        <v>1.25</v>
      </c>
      <c r="G359">
        <v>1.5</v>
      </c>
    </row>
    <row r="360" spans="1:7">
      <c r="A360">
        <v>359</v>
      </c>
      <c r="C360">
        <v>0.5</v>
      </c>
      <c r="D360">
        <v>0.75</v>
      </c>
      <c r="E360">
        <v>1</v>
      </c>
      <c r="F360">
        <v>1.25</v>
      </c>
      <c r="G360">
        <v>1.5</v>
      </c>
    </row>
    <row r="361" spans="1:7">
      <c r="A361">
        <v>360</v>
      </c>
      <c r="C361">
        <v>0.5</v>
      </c>
      <c r="D361">
        <v>0.75</v>
      </c>
      <c r="E361">
        <v>1</v>
      </c>
      <c r="F361">
        <v>1.25</v>
      </c>
      <c r="G361">
        <v>1.5</v>
      </c>
    </row>
    <row r="362" spans="1:7">
      <c r="A362">
        <v>361</v>
      </c>
      <c r="C362">
        <v>0.5</v>
      </c>
      <c r="D362">
        <v>0.75</v>
      </c>
      <c r="E362">
        <v>1</v>
      </c>
      <c r="F362">
        <v>1.25</v>
      </c>
      <c r="G362">
        <v>1.5</v>
      </c>
    </row>
    <row r="363" spans="1:7">
      <c r="A363">
        <v>362</v>
      </c>
      <c r="C363">
        <v>0.5</v>
      </c>
      <c r="D363">
        <v>0.75</v>
      </c>
      <c r="E363">
        <v>1</v>
      </c>
      <c r="F363">
        <v>1.25</v>
      </c>
      <c r="G363">
        <v>1.5</v>
      </c>
    </row>
    <row r="364" spans="1:7">
      <c r="A364">
        <v>363</v>
      </c>
      <c r="C364">
        <v>0.5</v>
      </c>
      <c r="D364">
        <v>0.75</v>
      </c>
      <c r="E364">
        <v>1</v>
      </c>
      <c r="F364">
        <v>1.25</v>
      </c>
      <c r="G364">
        <v>1.5</v>
      </c>
    </row>
    <row r="365" spans="1:7">
      <c r="A365">
        <v>364</v>
      </c>
      <c r="C365">
        <v>0.5</v>
      </c>
      <c r="D365">
        <v>0.75</v>
      </c>
      <c r="E365">
        <v>1</v>
      </c>
      <c r="F365">
        <v>1.25</v>
      </c>
      <c r="G365">
        <v>1.5</v>
      </c>
    </row>
    <row r="366" spans="1:7">
      <c r="A366">
        <v>365</v>
      </c>
      <c r="C366">
        <v>0.5</v>
      </c>
      <c r="D366">
        <v>0.75</v>
      </c>
      <c r="E366">
        <v>1</v>
      </c>
      <c r="F366">
        <v>1.25</v>
      </c>
      <c r="G366">
        <v>1.5</v>
      </c>
    </row>
    <row r="367" spans="1:7">
      <c r="A367">
        <v>366</v>
      </c>
      <c r="C367">
        <v>0.5</v>
      </c>
      <c r="D367">
        <v>0.75</v>
      </c>
      <c r="E367">
        <v>1</v>
      </c>
      <c r="F367">
        <v>1.25</v>
      </c>
      <c r="G367">
        <v>1.5</v>
      </c>
    </row>
    <row r="368" spans="1:7">
      <c r="A368">
        <v>367</v>
      </c>
      <c r="C368">
        <v>0.5</v>
      </c>
      <c r="D368">
        <v>0.75</v>
      </c>
      <c r="E368">
        <v>1</v>
      </c>
      <c r="F368">
        <v>1.25</v>
      </c>
      <c r="G368">
        <v>1.5</v>
      </c>
    </row>
    <row r="369" spans="1:7">
      <c r="A369">
        <v>368</v>
      </c>
      <c r="C369">
        <v>0.5</v>
      </c>
      <c r="D369">
        <v>0.75</v>
      </c>
      <c r="E369">
        <v>1</v>
      </c>
      <c r="F369">
        <v>1.25</v>
      </c>
      <c r="G369">
        <v>1.5</v>
      </c>
    </row>
    <row r="370" spans="1:7">
      <c r="A370">
        <v>369</v>
      </c>
      <c r="C370">
        <v>0.5</v>
      </c>
      <c r="D370">
        <v>0.75</v>
      </c>
      <c r="E370">
        <v>1</v>
      </c>
      <c r="F370">
        <v>1.25</v>
      </c>
      <c r="G370">
        <v>1.5</v>
      </c>
    </row>
    <row r="371" spans="1:7">
      <c r="A371">
        <v>370</v>
      </c>
      <c r="C371">
        <v>0.5</v>
      </c>
      <c r="D371">
        <v>0.75</v>
      </c>
      <c r="E371">
        <v>1</v>
      </c>
      <c r="F371">
        <v>1.25</v>
      </c>
      <c r="G371">
        <v>1.5</v>
      </c>
    </row>
    <row r="372" spans="1:7">
      <c r="A372">
        <v>371</v>
      </c>
      <c r="C372">
        <v>0.5</v>
      </c>
      <c r="D372">
        <v>0.75</v>
      </c>
      <c r="E372">
        <v>1</v>
      </c>
      <c r="F372">
        <v>1.25</v>
      </c>
      <c r="G372">
        <v>1.5</v>
      </c>
    </row>
    <row r="373" spans="1:7">
      <c r="A373">
        <v>372</v>
      </c>
      <c r="C373">
        <v>0.5</v>
      </c>
      <c r="D373">
        <v>0.75</v>
      </c>
      <c r="E373">
        <v>1</v>
      </c>
      <c r="F373">
        <v>1.25</v>
      </c>
      <c r="G373">
        <v>1.5</v>
      </c>
    </row>
    <row r="374" spans="1:7">
      <c r="A374">
        <v>373</v>
      </c>
      <c r="C374">
        <v>0.5</v>
      </c>
      <c r="D374">
        <v>0.75</v>
      </c>
      <c r="E374">
        <v>1</v>
      </c>
      <c r="F374">
        <v>1.25</v>
      </c>
      <c r="G374">
        <v>1.5</v>
      </c>
    </row>
    <row r="375" spans="1:7">
      <c r="A375">
        <v>374</v>
      </c>
      <c r="C375">
        <v>0.5</v>
      </c>
      <c r="D375">
        <v>0.75</v>
      </c>
      <c r="E375">
        <v>1</v>
      </c>
      <c r="F375">
        <v>1.25</v>
      </c>
      <c r="G375">
        <v>1.5</v>
      </c>
    </row>
    <row r="376" spans="1:7">
      <c r="A376">
        <v>375</v>
      </c>
      <c r="C376">
        <v>0.5</v>
      </c>
      <c r="D376">
        <v>0.75</v>
      </c>
      <c r="E376">
        <v>1</v>
      </c>
      <c r="F376">
        <v>1.25</v>
      </c>
      <c r="G376">
        <v>1.5</v>
      </c>
    </row>
    <row r="377" spans="1:7">
      <c r="A377">
        <v>376</v>
      </c>
      <c r="C377">
        <v>0.5</v>
      </c>
      <c r="D377">
        <v>0.75</v>
      </c>
      <c r="E377">
        <v>1</v>
      </c>
      <c r="F377">
        <v>1.25</v>
      </c>
      <c r="G377">
        <v>1.5</v>
      </c>
    </row>
    <row r="378" spans="1:7">
      <c r="A378">
        <v>377</v>
      </c>
      <c r="C378">
        <v>0.5</v>
      </c>
      <c r="D378">
        <v>0.75</v>
      </c>
      <c r="E378">
        <v>1</v>
      </c>
      <c r="F378">
        <v>1.25</v>
      </c>
      <c r="G378">
        <v>1.5</v>
      </c>
    </row>
    <row r="379" spans="1:7">
      <c r="A379">
        <v>378</v>
      </c>
      <c r="C379">
        <v>0.5</v>
      </c>
      <c r="D379">
        <v>0.75</v>
      </c>
      <c r="E379">
        <v>1</v>
      </c>
      <c r="F379">
        <v>1.25</v>
      </c>
      <c r="G379">
        <v>1.5</v>
      </c>
    </row>
    <row r="380" spans="1:7">
      <c r="A380">
        <v>379</v>
      </c>
      <c r="C380">
        <v>0.5</v>
      </c>
      <c r="D380">
        <v>0.75</v>
      </c>
      <c r="E380">
        <v>1</v>
      </c>
      <c r="F380">
        <v>1.25</v>
      </c>
      <c r="G380">
        <v>1.5</v>
      </c>
    </row>
    <row r="381" spans="1:7">
      <c r="A381">
        <v>380</v>
      </c>
      <c r="C381">
        <v>0.5</v>
      </c>
      <c r="D381">
        <v>0.75</v>
      </c>
      <c r="E381">
        <v>1</v>
      </c>
      <c r="F381">
        <v>1.25</v>
      </c>
      <c r="G381">
        <v>1.5</v>
      </c>
    </row>
    <row r="382" spans="1:7">
      <c r="A382">
        <v>381</v>
      </c>
      <c r="C382">
        <v>0.5</v>
      </c>
      <c r="D382">
        <v>0.75</v>
      </c>
      <c r="E382">
        <v>1</v>
      </c>
      <c r="F382">
        <v>1.25</v>
      </c>
      <c r="G382">
        <v>1.5</v>
      </c>
    </row>
    <row r="383" spans="1:7">
      <c r="A383">
        <v>382</v>
      </c>
      <c r="C383">
        <v>0.5</v>
      </c>
      <c r="D383">
        <v>0.75</v>
      </c>
      <c r="E383">
        <v>1</v>
      </c>
      <c r="F383">
        <v>1.25</v>
      </c>
      <c r="G383">
        <v>1.5</v>
      </c>
    </row>
    <row r="384" spans="1:7">
      <c r="A384">
        <v>383</v>
      </c>
      <c r="C384">
        <v>0.5</v>
      </c>
      <c r="D384">
        <v>0.75</v>
      </c>
      <c r="E384">
        <v>1</v>
      </c>
      <c r="F384">
        <v>1.25</v>
      </c>
      <c r="G384">
        <v>1.5</v>
      </c>
    </row>
    <row r="385" spans="1:7">
      <c r="A385">
        <v>384</v>
      </c>
      <c r="C385">
        <v>0.5</v>
      </c>
      <c r="D385">
        <v>0.75</v>
      </c>
      <c r="E385">
        <v>1</v>
      </c>
      <c r="F385">
        <v>1.25</v>
      </c>
      <c r="G385">
        <v>1.5</v>
      </c>
    </row>
    <row r="386" spans="1:7">
      <c r="A386">
        <v>385</v>
      </c>
      <c r="C386">
        <v>0.5</v>
      </c>
      <c r="D386">
        <v>0.75</v>
      </c>
      <c r="E386">
        <v>1</v>
      </c>
      <c r="F386">
        <v>1.25</v>
      </c>
      <c r="G386">
        <v>1.5</v>
      </c>
    </row>
    <row r="387" spans="1:7">
      <c r="A387">
        <v>386</v>
      </c>
      <c r="C387">
        <v>0.5</v>
      </c>
      <c r="D387">
        <v>0.75</v>
      </c>
      <c r="E387">
        <v>1</v>
      </c>
      <c r="F387">
        <v>1.25</v>
      </c>
      <c r="G387">
        <v>1.5</v>
      </c>
    </row>
    <row r="388" spans="1:7">
      <c r="A388">
        <v>387</v>
      </c>
      <c r="C388">
        <v>0.5</v>
      </c>
      <c r="D388">
        <v>0.75</v>
      </c>
      <c r="E388">
        <v>1</v>
      </c>
      <c r="F388">
        <v>1.25</v>
      </c>
      <c r="G388">
        <v>1.5</v>
      </c>
    </row>
    <row r="389" spans="1:7">
      <c r="A389">
        <v>388</v>
      </c>
      <c r="C389">
        <v>0.5</v>
      </c>
      <c r="D389">
        <v>0.75</v>
      </c>
      <c r="E389">
        <v>1</v>
      </c>
      <c r="F389">
        <v>1.25</v>
      </c>
      <c r="G389">
        <v>1.5</v>
      </c>
    </row>
    <row r="390" spans="1:7">
      <c r="A390">
        <v>389</v>
      </c>
      <c r="C390">
        <v>0.5</v>
      </c>
      <c r="D390">
        <v>0.75</v>
      </c>
      <c r="E390">
        <v>1</v>
      </c>
      <c r="F390">
        <v>1.25</v>
      </c>
      <c r="G390">
        <v>1.5</v>
      </c>
    </row>
    <row r="391" spans="1:7">
      <c r="A391">
        <v>390</v>
      </c>
      <c r="C391">
        <v>0.5</v>
      </c>
      <c r="D391">
        <v>0.75</v>
      </c>
      <c r="E391">
        <v>1</v>
      </c>
      <c r="F391">
        <v>1.25</v>
      </c>
      <c r="G391">
        <v>1.5</v>
      </c>
    </row>
    <row r="392" spans="1:7">
      <c r="A392">
        <v>391</v>
      </c>
      <c r="C392">
        <v>0.5</v>
      </c>
      <c r="D392">
        <v>0.75</v>
      </c>
      <c r="E392">
        <v>1</v>
      </c>
      <c r="F392">
        <v>1.25</v>
      </c>
      <c r="G392">
        <v>1.5</v>
      </c>
    </row>
    <row r="393" spans="1:7">
      <c r="A393">
        <v>392</v>
      </c>
      <c r="C393">
        <v>0.5</v>
      </c>
      <c r="D393">
        <v>0.75</v>
      </c>
      <c r="E393">
        <v>1</v>
      </c>
      <c r="F393">
        <v>1.25</v>
      </c>
      <c r="G393">
        <v>1.5</v>
      </c>
    </row>
    <row r="394" spans="1:7">
      <c r="A394">
        <v>393</v>
      </c>
      <c r="C394">
        <v>0.5</v>
      </c>
      <c r="D394">
        <v>0.75</v>
      </c>
      <c r="E394">
        <v>1</v>
      </c>
      <c r="F394">
        <v>1.25</v>
      </c>
      <c r="G394">
        <v>1.5</v>
      </c>
    </row>
    <row r="395" spans="1:7">
      <c r="A395">
        <v>394</v>
      </c>
      <c r="C395">
        <v>0.5</v>
      </c>
      <c r="D395">
        <v>0.75</v>
      </c>
      <c r="E395">
        <v>1</v>
      </c>
      <c r="F395">
        <v>1.25</v>
      </c>
      <c r="G395">
        <v>1.5</v>
      </c>
    </row>
    <row r="396" spans="1:7">
      <c r="A396">
        <v>395</v>
      </c>
      <c r="C396">
        <v>0.5</v>
      </c>
      <c r="D396">
        <v>0.75</v>
      </c>
      <c r="E396">
        <v>1</v>
      </c>
      <c r="F396">
        <v>1.25</v>
      </c>
      <c r="G396">
        <v>1.5</v>
      </c>
    </row>
    <row r="397" spans="1:7">
      <c r="A397">
        <v>396</v>
      </c>
      <c r="C397">
        <v>0.5</v>
      </c>
      <c r="D397">
        <v>0.75</v>
      </c>
      <c r="E397">
        <v>1</v>
      </c>
      <c r="F397">
        <v>1.25</v>
      </c>
      <c r="G397">
        <v>1.5</v>
      </c>
    </row>
    <row r="398" spans="1:7">
      <c r="A398">
        <v>397</v>
      </c>
      <c r="C398">
        <v>0.5</v>
      </c>
      <c r="D398">
        <v>0.75</v>
      </c>
      <c r="E398">
        <v>1</v>
      </c>
      <c r="F398">
        <v>1.25</v>
      </c>
      <c r="G398">
        <v>1.5</v>
      </c>
    </row>
    <row r="399" spans="1:7">
      <c r="A399">
        <v>398</v>
      </c>
      <c r="C399">
        <v>0.5</v>
      </c>
      <c r="D399">
        <v>0.75</v>
      </c>
      <c r="E399">
        <v>1</v>
      </c>
      <c r="F399">
        <v>1.25</v>
      </c>
      <c r="G399">
        <v>1.5</v>
      </c>
    </row>
    <row r="400" spans="1:7">
      <c r="A400">
        <v>399</v>
      </c>
      <c r="C400">
        <v>0.5</v>
      </c>
      <c r="D400">
        <v>0.75</v>
      </c>
      <c r="E400">
        <v>1</v>
      </c>
      <c r="F400">
        <v>1.25</v>
      </c>
      <c r="G400">
        <v>1.5</v>
      </c>
    </row>
    <row r="401" spans="1:7">
      <c r="A401">
        <v>400</v>
      </c>
      <c r="C401">
        <v>0.5</v>
      </c>
      <c r="D401">
        <v>0.75</v>
      </c>
      <c r="E401">
        <v>1</v>
      </c>
      <c r="F401">
        <v>1.25</v>
      </c>
      <c r="G401">
        <v>1.5</v>
      </c>
    </row>
    <row r="402" spans="1:7">
      <c r="A402">
        <v>401</v>
      </c>
      <c r="C402">
        <v>0.5</v>
      </c>
      <c r="D402">
        <v>0.75</v>
      </c>
      <c r="E402">
        <v>1</v>
      </c>
      <c r="F402">
        <v>1.25</v>
      </c>
      <c r="G402">
        <v>1.5</v>
      </c>
    </row>
    <row r="403" spans="1:7">
      <c r="A403">
        <v>402</v>
      </c>
      <c r="C403">
        <v>0.5</v>
      </c>
      <c r="D403">
        <v>0.75</v>
      </c>
      <c r="E403">
        <v>1</v>
      </c>
      <c r="F403">
        <v>1.25</v>
      </c>
      <c r="G403">
        <v>1.5</v>
      </c>
    </row>
    <row r="404" spans="1:7">
      <c r="A404">
        <v>403</v>
      </c>
      <c r="C404">
        <v>0.5</v>
      </c>
      <c r="D404">
        <v>0.75</v>
      </c>
      <c r="E404">
        <v>1</v>
      </c>
      <c r="F404">
        <v>1.25</v>
      </c>
      <c r="G404">
        <v>1.5</v>
      </c>
    </row>
    <row r="405" spans="1:7">
      <c r="A405">
        <v>404</v>
      </c>
      <c r="C405">
        <v>0.5</v>
      </c>
      <c r="D405">
        <v>0.75</v>
      </c>
      <c r="E405">
        <v>1</v>
      </c>
      <c r="F405">
        <v>1.25</v>
      </c>
      <c r="G405">
        <v>1.5</v>
      </c>
    </row>
    <row r="406" spans="1:7">
      <c r="A406">
        <v>405</v>
      </c>
      <c r="C406">
        <v>0.5</v>
      </c>
      <c r="D406">
        <v>0.75</v>
      </c>
      <c r="E406">
        <v>1</v>
      </c>
      <c r="F406">
        <v>1.25</v>
      </c>
      <c r="G406">
        <v>1.5</v>
      </c>
    </row>
    <row r="407" spans="1:7">
      <c r="A407">
        <v>406</v>
      </c>
      <c r="C407">
        <v>0.5</v>
      </c>
      <c r="D407">
        <v>0.75</v>
      </c>
      <c r="E407">
        <v>1</v>
      </c>
      <c r="F407">
        <v>1.25</v>
      </c>
      <c r="G407">
        <v>1.5</v>
      </c>
    </row>
    <row r="408" spans="1:7">
      <c r="A408">
        <v>407</v>
      </c>
      <c r="C408">
        <v>0.5</v>
      </c>
      <c r="D408">
        <v>0.75</v>
      </c>
      <c r="E408">
        <v>1</v>
      </c>
      <c r="F408">
        <v>1.25</v>
      </c>
      <c r="G408">
        <v>1.5</v>
      </c>
    </row>
    <row r="409" spans="1:7">
      <c r="A409">
        <v>408</v>
      </c>
      <c r="C409">
        <v>0.5</v>
      </c>
      <c r="D409">
        <v>0.75</v>
      </c>
      <c r="E409">
        <v>1</v>
      </c>
      <c r="F409">
        <v>1.25</v>
      </c>
      <c r="G409">
        <v>1.5</v>
      </c>
    </row>
    <row r="410" spans="1:7">
      <c r="A410">
        <v>409</v>
      </c>
      <c r="B410">
        <v>14.47</v>
      </c>
      <c r="C410">
        <v>0.5</v>
      </c>
      <c r="D410">
        <v>0.75</v>
      </c>
      <c r="E410">
        <v>1</v>
      </c>
      <c r="F410">
        <v>1.25</v>
      </c>
      <c r="G410">
        <v>1.5</v>
      </c>
    </row>
    <row r="411" spans="1:7">
      <c r="A411">
        <v>410</v>
      </c>
      <c r="C411">
        <v>0.5</v>
      </c>
      <c r="D411">
        <v>0.75</v>
      </c>
      <c r="E411">
        <v>1</v>
      </c>
      <c r="F411">
        <v>1.25</v>
      </c>
      <c r="G411">
        <v>1.5</v>
      </c>
    </row>
    <row r="412" spans="1:7">
      <c r="A412">
        <v>411</v>
      </c>
      <c r="C412">
        <v>0.5</v>
      </c>
      <c r="D412">
        <v>0.75</v>
      </c>
      <c r="E412">
        <v>1</v>
      </c>
      <c r="F412">
        <v>1.25</v>
      </c>
      <c r="G412">
        <v>1.5</v>
      </c>
    </row>
    <row r="413" spans="1:7">
      <c r="A413">
        <v>412</v>
      </c>
      <c r="B413">
        <v>7.2333299999999996</v>
      </c>
      <c r="C413">
        <v>0.5</v>
      </c>
      <c r="D413">
        <v>0.75</v>
      </c>
      <c r="E413">
        <v>1</v>
      </c>
      <c r="F413">
        <v>1.25</v>
      </c>
      <c r="G413">
        <v>1.5</v>
      </c>
    </row>
    <row r="414" spans="1:7">
      <c r="A414">
        <v>413</v>
      </c>
      <c r="B414">
        <v>10.3</v>
      </c>
      <c r="C414">
        <v>0.5</v>
      </c>
      <c r="D414">
        <v>0.75</v>
      </c>
      <c r="E414">
        <v>1</v>
      </c>
      <c r="F414">
        <v>1.25</v>
      </c>
      <c r="G414">
        <v>1.5</v>
      </c>
    </row>
    <row r="415" spans="1:7">
      <c r="A415">
        <v>414</v>
      </c>
      <c r="C415">
        <v>0.5</v>
      </c>
      <c r="D415">
        <v>0.75</v>
      </c>
      <c r="E415">
        <v>1</v>
      </c>
      <c r="F415">
        <v>1.25</v>
      </c>
      <c r="G415">
        <v>1.5</v>
      </c>
    </row>
    <row r="416" spans="1:7">
      <c r="A416">
        <v>415</v>
      </c>
      <c r="C416">
        <v>0.5</v>
      </c>
      <c r="D416">
        <v>0.75</v>
      </c>
      <c r="E416">
        <v>1</v>
      </c>
      <c r="F416">
        <v>1.25</v>
      </c>
      <c r="G416">
        <v>1.5</v>
      </c>
    </row>
    <row r="417" spans="1:7">
      <c r="A417">
        <v>416</v>
      </c>
      <c r="C417">
        <v>0.5</v>
      </c>
      <c r="D417">
        <v>0.75</v>
      </c>
      <c r="E417">
        <v>1</v>
      </c>
      <c r="F417">
        <v>1.25</v>
      </c>
      <c r="G417">
        <v>1.5</v>
      </c>
    </row>
    <row r="418" spans="1:7">
      <c r="A418">
        <v>417</v>
      </c>
      <c r="B418">
        <v>10.3</v>
      </c>
      <c r="C418">
        <v>0.5</v>
      </c>
      <c r="D418">
        <v>0.75</v>
      </c>
      <c r="E418">
        <v>1</v>
      </c>
      <c r="F418">
        <v>1.25</v>
      </c>
      <c r="G418">
        <v>1.5</v>
      </c>
    </row>
    <row r="419" spans="1:7">
      <c r="A419">
        <v>418</v>
      </c>
      <c r="C419">
        <v>0.5</v>
      </c>
      <c r="D419">
        <v>0.75</v>
      </c>
      <c r="E419">
        <v>1</v>
      </c>
      <c r="F419">
        <v>1.25</v>
      </c>
      <c r="G419">
        <v>1.5</v>
      </c>
    </row>
    <row r="420" spans="1:7">
      <c r="A420">
        <v>419</v>
      </c>
      <c r="C420">
        <v>0.5</v>
      </c>
      <c r="D420">
        <v>0.75</v>
      </c>
      <c r="E420">
        <v>1</v>
      </c>
      <c r="F420">
        <v>1.25</v>
      </c>
      <c r="G420">
        <v>1.5</v>
      </c>
    </row>
    <row r="421" spans="1:7">
      <c r="A421">
        <v>420</v>
      </c>
      <c r="C421">
        <v>0.5</v>
      </c>
      <c r="D421">
        <v>0.75</v>
      </c>
      <c r="E421">
        <v>1</v>
      </c>
      <c r="F421">
        <v>1.25</v>
      </c>
      <c r="G421">
        <v>1.5</v>
      </c>
    </row>
    <row r="422" spans="1:7">
      <c r="A422">
        <v>421</v>
      </c>
      <c r="C422">
        <v>0.5</v>
      </c>
      <c r="D422">
        <v>0.75</v>
      </c>
      <c r="E422">
        <v>1</v>
      </c>
      <c r="F422">
        <v>1.25</v>
      </c>
      <c r="G422">
        <v>1.5</v>
      </c>
    </row>
    <row r="423" spans="1:7">
      <c r="A423">
        <v>422</v>
      </c>
      <c r="C423">
        <v>0.5</v>
      </c>
      <c r="D423">
        <v>0.75</v>
      </c>
      <c r="E423">
        <v>1</v>
      </c>
      <c r="F423">
        <v>1.25</v>
      </c>
      <c r="G423">
        <v>1.5</v>
      </c>
    </row>
    <row r="424" spans="1:7">
      <c r="A424">
        <v>423</v>
      </c>
      <c r="C424">
        <v>0.5</v>
      </c>
      <c r="D424">
        <v>0.75</v>
      </c>
      <c r="E424">
        <v>1</v>
      </c>
      <c r="F424">
        <v>1.25</v>
      </c>
      <c r="G424">
        <v>1.5</v>
      </c>
    </row>
    <row r="425" spans="1:7">
      <c r="A425">
        <v>424</v>
      </c>
      <c r="C425">
        <v>0.5</v>
      </c>
      <c r="D425">
        <v>0.75</v>
      </c>
      <c r="E425">
        <v>1</v>
      </c>
      <c r="F425">
        <v>1.25</v>
      </c>
      <c r="G425">
        <v>1.5</v>
      </c>
    </row>
    <row r="426" spans="1:7">
      <c r="A426">
        <v>425</v>
      </c>
      <c r="C426">
        <v>0.5</v>
      </c>
      <c r="D426">
        <v>0.75</v>
      </c>
      <c r="E426">
        <v>1</v>
      </c>
      <c r="F426">
        <v>1.25</v>
      </c>
      <c r="G426">
        <v>1.5</v>
      </c>
    </row>
    <row r="427" spans="1:7">
      <c r="A427">
        <v>426</v>
      </c>
      <c r="C427">
        <v>0.5</v>
      </c>
      <c r="D427">
        <v>0.75</v>
      </c>
      <c r="E427">
        <v>1</v>
      </c>
      <c r="F427">
        <v>1.25</v>
      </c>
      <c r="G427">
        <v>1.5</v>
      </c>
    </row>
    <row r="428" spans="1:7">
      <c r="A428">
        <v>427</v>
      </c>
      <c r="C428">
        <v>0.5</v>
      </c>
      <c r="D428">
        <v>0.75</v>
      </c>
      <c r="E428">
        <v>1</v>
      </c>
      <c r="F428">
        <v>1.25</v>
      </c>
      <c r="G428">
        <v>1.5</v>
      </c>
    </row>
    <row r="429" spans="1:7">
      <c r="A429">
        <v>428</v>
      </c>
      <c r="C429">
        <v>0.5</v>
      </c>
      <c r="D429">
        <v>0.75</v>
      </c>
      <c r="E429">
        <v>1</v>
      </c>
      <c r="F429">
        <v>1.25</v>
      </c>
      <c r="G429">
        <v>1.5</v>
      </c>
    </row>
    <row r="430" spans="1:7">
      <c r="A430">
        <v>429</v>
      </c>
      <c r="C430">
        <v>0.5</v>
      </c>
      <c r="D430">
        <v>0.75</v>
      </c>
      <c r="E430">
        <v>1</v>
      </c>
      <c r="F430">
        <v>1.25</v>
      </c>
      <c r="G430">
        <v>1.5</v>
      </c>
    </row>
    <row r="431" spans="1:7">
      <c r="A431">
        <v>430</v>
      </c>
      <c r="C431">
        <v>0.5</v>
      </c>
      <c r="D431">
        <v>0.75</v>
      </c>
      <c r="E431">
        <v>1</v>
      </c>
      <c r="F431">
        <v>1.25</v>
      </c>
      <c r="G431">
        <v>1.5</v>
      </c>
    </row>
    <row r="432" spans="1:7">
      <c r="A432">
        <v>431</v>
      </c>
      <c r="C432">
        <v>0.5</v>
      </c>
      <c r="D432">
        <v>0.75</v>
      </c>
      <c r="E432">
        <v>1</v>
      </c>
      <c r="F432">
        <v>1.25</v>
      </c>
      <c r="G432">
        <v>1.5</v>
      </c>
    </row>
    <row r="433" spans="1:7">
      <c r="A433">
        <v>432</v>
      </c>
      <c r="C433">
        <v>0.5</v>
      </c>
      <c r="D433">
        <v>0.75</v>
      </c>
      <c r="E433">
        <v>1</v>
      </c>
      <c r="F433">
        <v>1.25</v>
      </c>
      <c r="G433">
        <v>1.5</v>
      </c>
    </row>
    <row r="434" spans="1:7">
      <c r="A434">
        <v>433</v>
      </c>
      <c r="C434">
        <v>0.5</v>
      </c>
      <c r="D434">
        <v>0.75</v>
      </c>
      <c r="E434">
        <v>1</v>
      </c>
      <c r="F434">
        <v>1.25</v>
      </c>
      <c r="G434">
        <v>1.5</v>
      </c>
    </row>
    <row r="435" spans="1:7">
      <c r="A435">
        <v>434</v>
      </c>
      <c r="C435">
        <v>0.5</v>
      </c>
      <c r="D435">
        <v>0.75</v>
      </c>
      <c r="E435">
        <v>1</v>
      </c>
      <c r="F435">
        <v>1.25</v>
      </c>
      <c r="G435">
        <v>1.5</v>
      </c>
    </row>
    <row r="436" spans="1:7">
      <c r="A436">
        <v>435</v>
      </c>
      <c r="C436">
        <v>0.5</v>
      </c>
      <c r="D436">
        <v>0.75</v>
      </c>
      <c r="E436">
        <v>1</v>
      </c>
      <c r="F436">
        <v>1.25</v>
      </c>
      <c r="G436">
        <v>1.5</v>
      </c>
    </row>
    <row r="437" spans="1:7">
      <c r="A437">
        <v>436</v>
      </c>
      <c r="C437">
        <v>0.5</v>
      </c>
      <c r="D437">
        <v>0.75</v>
      </c>
      <c r="E437">
        <v>1</v>
      </c>
      <c r="F437">
        <v>1.25</v>
      </c>
      <c r="G437">
        <v>1.5</v>
      </c>
    </row>
    <row r="438" spans="1:7">
      <c r="A438">
        <v>437</v>
      </c>
      <c r="C438">
        <v>0.5</v>
      </c>
      <c r="D438">
        <v>0.75</v>
      </c>
      <c r="E438">
        <v>1</v>
      </c>
      <c r="F438">
        <v>1.25</v>
      </c>
      <c r="G438">
        <v>1.5</v>
      </c>
    </row>
    <row r="439" spans="1:7">
      <c r="A439">
        <v>438</v>
      </c>
      <c r="C439">
        <v>0.5</v>
      </c>
      <c r="D439">
        <v>0.75</v>
      </c>
      <c r="E439">
        <v>1</v>
      </c>
      <c r="F439">
        <v>1.25</v>
      </c>
      <c r="G439">
        <v>1.5</v>
      </c>
    </row>
    <row r="440" spans="1:7">
      <c r="A440">
        <v>439</v>
      </c>
      <c r="C440">
        <v>0.5</v>
      </c>
      <c r="D440">
        <v>0.75</v>
      </c>
      <c r="E440">
        <v>1</v>
      </c>
      <c r="F440">
        <v>1.25</v>
      </c>
      <c r="G440">
        <v>1.5</v>
      </c>
    </row>
    <row r="441" spans="1:7">
      <c r="A441">
        <v>440</v>
      </c>
      <c r="C441">
        <v>0.5</v>
      </c>
      <c r="D441">
        <v>0.75</v>
      </c>
      <c r="E441">
        <v>1</v>
      </c>
      <c r="F441">
        <v>1.25</v>
      </c>
      <c r="G441">
        <v>1.5</v>
      </c>
    </row>
    <row r="442" spans="1:7">
      <c r="A442">
        <v>441</v>
      </c>
      <c r="C442">
        <v>0.5</v>
      </c>
      <c r="D442">
        <v>0.75</v>
      </c>
      <c r="E442">
        <v>1</v>
      </c>
      <c r="F442">
        <v>1.25</v>
      </c>
      <c r="G442">
        <v>1.5</v>
      </c>
    </row>
    <row r="443" spans="1:7">
      <c r="A443">
        <v>442</v>
      </c>
      <c r="C443">
        <v>0.5</v>
      </c>
      <c r="D443">
        <v>0.75</v>
      </c>
      <c r="E443">
        <v>1</v>
      </c>
      <c r="F443">
        <v>1.25</v>
      </c>
      <c r="G443">
        <v>1.5</v>
      </c>
    </row>
    <row r="444" spans="1:7">
      <c r="A444">
        <v>443</v>
      </c>
      <c r="B444">
        <v>10.0524056792284</v>
      </c>
      <c r="C444">
        <v>0.5</v>
      </c>
      <c r="D444">
        <v>0.75</v>
      </c>
      <c r="E444">
        <v>1</v>
      </c>
      <c r="F444">
        <v>1.25</v>
      </c>
      <c r="G444">
        <v>1.5</v>
      </c>
    </row>
    <row r="445" spans="1:7">
      <c r="A445">
        <v>444</v>
      </c>
      <c r="B445">
        <v>9.9730917123013896</v>
      </c>
      <c r="C445">
        <v>0.5</v>
      </c>
      <c r="D445">
        <v>0.75</v>
      </c>
      <c r="E445">
        <v>1</v>
      </c>
      <c r="F445">
        <v>1.25</v>
      </c>
      <c r="G445">
        <v>1.5</v>
      </c>
    </row>
    <row r="446" spans="1:7">
      <c r="A446">
        <v>445</v>
      </c>
      <c r="B446">
        <v>10.1291611310932</v>
      </c>
      <c r="C446">
        <v>0.5</v>
      </c>
      <c r="D446">
        <v>0.75</v>
      </c>
      <c r="E446">
        <v>1</v>
      </c>
      <c r="F446">
        <v>1.25</v>
      </c>
      <c r="G446">
        <v>1.5</v>
      </c>
    </row>
    <row r="447" spans="1:7">
      <c r="A447">
        <v>446</v>
      </c>
      <c r="B447">
        <v>9.8912192303122595</v>
      </c>
      <c r="C447">
        <v>0.5</v>
      </c>
      <c r="D447">
        <v>0.75</v>
      </c>
      <c r="E447">
        <v>1</v>
      </c>
      <c r="F447">
        <v>1.25</v>
      </c>
      <c r="G447">
        <v>1.5</v>
      </c>
    </row>
    <row r="448" spans="1:7">
      <c r="A448">
        <v>447</v>
      </c>
      <c r="B448">
        <v>9.4409205793720208</v>
      </c>
      <c r="C448">
        <v>0.5</v>
      </c>
      <c r="D448">
        <v>0.75</v>
      </c>
      <c r="E448">
        <v>1</v>
      </c>
      <c r="F448">
        <v>1.25</v>
      </c>
      <c r="G448">
        <v>1.5</v>
      </c>
    </row>
    <row r="449" spans="1:7">
      <c r="A449">
        <v>448</v>
      </c>
      <c r="C449">
        <v>0.5</v>
      </c>
      <c r="D449">
        <v>0.75</v>
      </c>
      <c r="E449">
        <v>1</v>
      </c>
      <c r="F449">
        <v>1.25</v>
      </c>
      <c r="G449">
        <v>1.5</v>
      </c>
    </row>
    <row r="450" spans="1:7">
      <c r="A450">
        <v>449</v>
      </c>
      <c r="C450">
        <v>0.5</v>
      </c>
      <c r="D450">
        <v>0.75</v>
      </c>
      <c r="E450">
        <v>1</v>
      </c>
      <c r="F450">
        <v>1.25</v>
      </c>
      <c r="G450">
        <v>1.5</v>
      </c>
    </row>
    <row r="451" spans="1:7">
      <c r="A451">
        <v>450</v>
      </c>
      <c r="C451">
        <v>0.5</v>
      </c>
      <c r="D451">
        <v>0.75</v>
      </c>
      <c r="E451">
        <v>1</v>
      </c>
      <c r="F451">
        <v>1.25</v>
      </c>
      <c r="G451">
        <v>1.5</v>
      </c>
    </row>
    <row r="452" spans="1:7">
      <c r="A452">
        <v>451</v>
      </c>
      <c r="B452">
        <v>10.1</v>
      </c>
      <c r="C452">
        <v>0.5</v>
      </c>
      <c r="D452">
        <v>0.75</v>
      </c>
      <c r="E452">
        <v>1</v>
      </c>
      <c r="F452">
        <v>1.25</v>
      </c>
      <c r="G452">
        <v>1.5</v>
      </c>
    </row>
    <row r="453" spans="1:7">
      <c r="A453">
        <v>452</v>
      </c>
      <c r="B453">
        <v>10.1</v>
      </c>
      <c r="C453">
        <v>0.5</v>
      </c>
      <c r="D453">
        <v>0.75</v>
      </c>
      <c r="E453">
        <v>1</v>
      </c>
      <c r="F453">
        <v>1.25</v>
      </c>
      <c r="G453">
        <v>1.5</v>
      </c>
    </row>
    <row r="454" spans="1:7">
      <c r="A454">
        <v>453</v>
      </c>
      <c r="C454">
        <v>0.5</v>
      </c>
      <c r="D454">
        <v>0.75</v>
      </c>
      <c r="E454">
        <v>1</v>
      </c>
      <c r="F454">
        <v>1.25</v>
      </c>
      <c r="G454">
        <v>1.5</v>
      </c>
    </row>
    <row r="455" spans="1:7">
      <c r="A455">
        <v>454</v>
      </c>
      <c r="C455">
        <v>0.5</v>
      </c>
      <c r="D455">
        <v>0.75</v>
      </c>
      <c r="E455">
        <v>1</v>
      </c>
      <c r="F455">
        <v>1.25</v>
      </c>
      <c r="G455">
        <v>1.5</v>
      </c>
    </row>
    <row r="456" spans="1:7">
      <c r="A456">
        <v>455</v>
      </c>
      <c r="C456">
        <v>0.5</v>
      </c>
      <c r="D456">
        <v>0.75</v>
      </c>
      <c r="E456">
        <v>1</v>
      </c>
      <c r="F456">
        <v>1.25</v>
      </c>
      <c r="G456">
        <v>1.5</v>
      </c>
    </row>
    <row r="457" spans="1:7">
      <c r="A457">
        <v>456</v>
      </c>
      <c r="C457">
        <v>0.5</v>
      </c>
      <c r="D457">
        <v>0.75</v>
      </c>
      <c r="E457">
        <v>1</v>
      </c>
      <c r="F457">
        <v>1.25</v>
      </c>
      <c r="G457">
        <v>1.5</v>
      </c>
    </row>
    <row r="458" spans="1:7">
      <c r="A458">
        <v>457</v>
      </c>
      <c r="B458">
        <v>9.4</v>
      </c>
      <c r="C458">
        <v>0.5</v>
      </c>
      <c r="D458">
        <v>0.75</v>
      </c>
      <c r="E458">
        <v>1</v>
      </c>
      <c r="F458">
        <v>1.25</v>
      </c>
      <c r="G458">
        <v>1.5</v>
      </c>
    </row>
    <row r="459" spans="1:7">
      <c r="A459">
        <v>458</v>
      </c>
      <c r="B459">
        <v>9.4</v>
      </c>
      <c r="C459">
        <v>0.5</v>
      </c>
      <c r="D459">
        <v>0.75</v>
      </c>
      <c r="E459">
        <v>1</v>
      </c>
      <c r="F459">
        <v>1.25</v>
      </c>
      <c r="G459">
        <v>1.5</v>
      </c>
    </row>
    <row r="460" spans="1:7">
      <c r="A460">
        <v>459</v>
      </c>
      <c r="B460">
        <v>9.4</v>
      </c>
      <c r="C460">
        <v>0.5</v>
      </c>
      <c r="D460">
        <v>0.75</v>
      </c>
      <c r="E460">
        <v>1</v>
      </c>
      <c r="F460">
        <v>1.25</v>
      </c>
      <c r="G460">
        <v>1.5</v>
      </c>
    </row>
    <row r="461" spans="1:7">
      <c r="A461">
        <v>460</v>
      </c>
      <c r="C461">
        <v>0.5</v>
      </c>
      <c r="D461">
        <v>0.75</v>
      </c>
      <c r="E461">
        <v>1</v>
      </c>
      <c r="F461">
        <v>1.25</v>
      </c>
      <c r="G461">
        <v>1.5</v>
      </c>
    </row>
    <row r="462" spans="1:7">
      <c r="A462">
        <v>461</v>
      </c>
      <c r="C462">
        <v>0.5</v>
      </c>
      <c r="D462">
        <v>0.75</v>
      </c>
      <c r="E462">
        <v>1</v>
      </c>
      <c r="F462">
        <v>1.25</v>
      </c>
      <c r="G462">
        <v>1.5</v>
      </c>
    </row>
    <row r="463" spans="1:7">
      <c r="A463">
        <v>462</v>
      </c>
      <c r="B463">
        <v>9.4</v>
      </c>
      <c r="C463">
        <v>0.5</v>
      </c>
      <c r="D463">
        <v>0.75</v>
      </c>
      <c r="E463">
        <v>1</v>
      </c>
      <c r="F463">
        <v>1.25</v>
      </c>
      <c r="G463">
        <v>1.5</v>
      </c>
    </row>
    <row r="464" spans="1:7">
      <c r="A464">
        <v>463</v>
      </c>
      <c r="C464">
        <v>0.5</v>
      </c>
      <c r="D464">
        <v>0.75</v>
      </c>
      <c r="E464">
        <v>1</v>
      </c>
      <c r="F464">
        <v>1.25</v>
      </c>
      <c r="G464">
        <v>1.5</v>
      </c>
    </row>
    <row r="465" spans="1:7">
      <c r="A465">
        <v>464</v>
      </c>
      <c r="C465">
        <v>0.5</v>
      </c>
      <c r="D465">
        <v>0.75</v>
      </c>
      <c r="E465">
        <v>1</v>
      </c>
      <c r="F465">
        <v>1.25</v>
      </c>
      <c r="G465">
        <v>1.5</v>
      </c>
    </row>
    <row r="466" spans="1:7">
      <c r="A466">
        <v>465</v>
      </c>
      <c r="B466">
        <v>12.5</v>
      </c>
      <c r="C466">
        <v>0.5</v>
      </c>
      <c r="D466">
        <v>0.75</v>
      </c>
      <c r="E466">
        <v>1</v>
      </c>
      <c r="F466">
        <v>1.25</v>
      </c>
      <c r="G466">
        <v>1.5</v>
      </c>
    </row>
    <row r="467" spans="1:7">
      <c r="A467">
        <v>466</v>
      </c>
      <c r="C467">
        <v>0.5</v>
      </c>
      <c r="D467">
        <v>0.75</v>
      </c>
      <c r="E467">
        <v>1</v>
      </c>
      <c r="F467">
        <v>1.25</v>
      </c>
      <c r="G467">
        <v>1.5</v>
      </c>
    </row>
    <row r="468" spans="1:7">
      <c r="A468">
        <v>467</v>
      </c>
      <c r="B468">
        <v>9.4</v>
      </c>
      <c r="C468">
        <v>0.5</v>
      </c>
      <c r="D468">
        <v>0.75</v>
      </c>
      <c r="E468">
        <v>1</v>
      </c>
      <c r="F468">
        <v>1.25</v>
      </c>
      <c r="G468">
        <v>1.5</v>
      </c>
    </row>
    <row r="469" spans="1:7">
      <c r="A469">
        <v>468</v>
      </c>
      <c r="B469">
        <v>9.4</v>
      </c>
      <c r="C469">
        <v>0.5</v>
      </c>
      <c r="D469">
        <v>0.75</v>
      </c>
      <c r="E469">
        <v>1</v>
      </c>
      <c r="F469">
        <v>1.25</v>
      </c>
      <c r="G469">
        <v>1.5</v>
      </c>
    </row>
    <row r="470" spans="1:7">
      <c r="A470">
        <v>469</v>
      </c>
      <c r="B470">
        <v>9.4</v>
      </c>
      <c r="C470">
        <v>0.5</v>
      </c>
      <c r="D470">
        <v>0.75</v>
      </c>
      <c r="E470">
        <v>1</v>
      </c>
      <c r="F470">
        <v>1.25</v>
      </c>
      <c r="G470">
        <v>1.5</v>
      </c>
    </row>
    <row r="471" spans="1:7">
      <c r="A471">
        <v>470</v>
      </c>
      <c r="B471">
        <v>9.8000000000000007</v>
      </c>
      <c r="C471">
        <v>0.5</v>
      </c>
      <c r="D471">
        <v>0.75</v>
      </c>
      <c r="E471">
        <v>1</v>
      </c>
      <c r="F471">
        <v>1.25</v>
      </c>
      <c r="G471">
        <v>1.5</v>
      </c>
    </row>
    <row r="472" spans="1:7">
      <c r="A472">
        <v>471</v>
      </c>
      <c r="C472">
        <v>0.5</v>
      </c>
      <c r="D472">
        <v>0.75</v>
      </c>
      <c r="E472">
        <v>1</v>
      </c>
      <c r="F472">
        <v>1.25</v>
      </c>
      <c r="G472">
        <v>1.5</v>
      </c>
    </row>
    <row r="473" spans="1:7">
      <c r="A473">
        <v>472</v>
      </c>
      <c r="C473">
        <v>0.5</v>
      </c>
      <c r="D473">
        <v>0.75</v>
      </c>
      <c r="E473">
        <v>1</v>
      </c>
      <c r="F473">
        <v>1.25</v>
      </c>
      <c r="G473">
        <v>1.5</v>
      </c>
    </row>
    <row r="474" spans="1:7">
      <c r="A474">
        <v>473</v>
      </c>
      <c r="B474">
        <v>9.5</v>
      </c>
      <c r="C474">
        <v>0.5</v>
      </c>
      <c r="D474">
        <v>0.75</v>
      </c>
      <c r="E474">
        <v>1</v>
      </c>
      <c r="F474">
        <v>1.25</v>
      </c>
      <c r="G474">
        <v>1.5</v>
      </c>
    </row>
    <row r="475" spans="1:7">
      <c r="A475">
        <v>474</v>
      </c>
      <c r="B475">
        <v>9.5</v>
      </c>
      <c r="C475">
        <v>0.5</v>
      </c>
      <c r="D475">
        <v>0.75</v>
      </c>
      <c r="E475">
        <v>1</v>
      </c>
      <c r="F475">
        <v>1.25</v>
      </c>
      <c r="G475">
        <v>1.5</v>
      </c>
    </row>
    <row r="476" spans="1:7">
      <c r="A476">
        <v>475</v>
      </c>
      <c r="B476">
        <v>9.5</v>
      </c>
      <c r="C476">
        <v>0.5</v>
      </c>
      <c r="D476">
        <v>0.75</v>
      </c>
      <c r="E476">
        <v>1</v>
      </c>
      <c r="F476">
        <v>1.25</v>
      </c>
      <c r="G476">
        <v>1.5</v>
      </c>
    </row>
    <row r="477" spans="1:7">
      <c r="A477">
        <v>476</v>
      </c>
      <c r="C477">
        <v>0.5</v>
      </c>
      <c r="D477">
        <v>0.75</v>
      </c>
      <c r="E477">
        <v>1</v>
      </c>
      <c r="F477">
        <v>1.25</v>
      </c>
      <c r="G477">
        <v>1.5</v>
      </c>
    </row>
    <row r="478" spans="1:7">
      <c r="A478">
        <v>477</v>
      </c>
      <c r="B478">
        <v>9.9</v>
      </c>
      <c r="C478">
        <v>0.5</v>
      </c>
      <c r="D478">
        <v>0.75</v>
      </c>
      <c r="E478">
        <v>1</v>
      </c>
      <c r="F478">
        <v>1.25</v>
      </c>
      <c r="G478">
        <v>1.5</v>
      </c>
    </row>
    <row r="479" spans="1:7">
      <c r="A479">
        <v>478</v>
      </c>
      <c r="B479">
        <v>14.4</v>
      </c>
      <c r="C479">
        <v>0.5</v>
      </c>
      <c r="D479">
        <v>0.75</v>
      </c>
      <c r="E479">
        <v>1</v>
      </c>
      <c r="F479">
        <v>1.25</v>
      </c>
      <c r="G479">
        <v>1.5</v>
      </c>
    </row>
    <row r="480" spans="1:7">
      <c r="A480">
        <v>479</v>
      </c>
      <c r="B480">
        <v>14.4</v>
      </c>
      <c r="C480">
        <v>0.5</v>
      </c>
      <c r="D480">
        <v>0.75</v>
      </c>
      <c r="E480">
        <v>1</v>
      </c>
      <c r="F480">
        <v>1.25</v>
      </c>
      <c r="G480">
        <v>1.5</v>
      </c>
    </row>
    <row r="481" spans="1:7">
      <c r="A481">
        <v>480</v>
      </c>
      <c r="B481">
        <v>14.3</v>
      </c>
      <c r="C481">
        <v>0.5</v>
      </c>
      <c r="D481">
        <v>0.75</v>
      </c>
      <c r="E481">
        <v>1</v>
      </c>
      <c r="F481">
        <v>1.25</v>
      </c>
      <c r="G481">
        <v>1.5</v>
      </c>
    </row>
    <row r="482" spans="1:7">
      <c r="A482">
        <v>481</v>
      </c>
      <c r="C482">
        <v>0.5</v>
      </c>
      <c r="D482">
        <v>0.75</v>
      </c>
      <c r="E482">
        <v>1</v>
      </c>
      <c r="F482">
        <v>1.25</v>
      </c>
      <c r="G482">
        <v>1.5</v>
      </c>
    </row>
    <row r="483" spans="1:7">
      <c r="A483">
        <v>482</v>
      </c>
      <c r="C483">
        <v>0.5</v>
      </c>
      <c r="D483">
        <v>0.75</v>
      </c>
      <c r="E483">
        <v>1</v>
      </c>
      <c r="F483">
        <v>1.25</v>
      </c>
      <c r="G483">
        <v>1.5</v>
      </c>
    </row>
    <row r="484" spans="1:7">
      <c r="A484">
        <v>483</v>
      </c>
      <c r="B484">
        <v>13.9</v>
      </c>
      <c r="C484">
        <v>0.5</v>
      </c>
      <c r="D484">
        <v>0.75</v>
      </c>
      <c r="E484">
        <v>1</v>
      </c>
      <c r="F484">
        <v>1.25</v>
      </c>
      <c r="G484">
        <v>1.5</v>
      </c>
    </row>
    <row r="485" spans="1:7">
      <c r="A485">
        <v>484</v>
      </c>
      <c r="B485">
        <v>14</v>
      </c>
      <c r="C485">
        <v>0.5</v>
      </c>
      <c r="D485">
        <v>0.75</v>
      </c>
      <c r="E485">
        <v>1</v>
      </c>
      <c r="F485">
        <v>1.25</v>
      </c>
      <c r="G485">
        <v>1.5</v>
      </c>
    </row>
    <row r="486" spans="1:7">
      <c r="A486">
        <v>485</v>
      </c>
      <c r="B486">
        <v>13.7</v>
      </c>
      <c r="C486">
        <v>0.5</v>
      </c>
      <c r="D486">
        <v>0.75</v>
      </c>
      <c r="E486">
        <v>1</v>
      </c>
      <c r="F486">
        <v>1.25</v>
      </c>
      <c r="G486">
        <v>1.5</v>
      </c>
    </row>
    <row r="487" spans="1:7">
      <c r="A487">
        <v>486</v>
      </c>
      <c r="B487">
        <v>13.9</v>
      </c>
      <c r="C487">
        <v>0.5</v>
      </c>
      <c r="D487">
        <v>0.75</v>
      </c>
      <c r="E487">
        <v>1</v>
      </c>
      <c r="F487">
        <v>1.25</v>
      </c>
      <c r="G487">
        <v>1.5</v>
      </c>
    </row>
    <row r="488" spans="1:7">
      <c r="A488">
        <v>487</v>
      </c>
      <c r="B488">
        <v>14</v>
      </c>
      <c r="C488">
        <v>0.5</v>
      </c>
      <c r="D488">
        <v>0.75</v>
      </c>
      <c r="E488">
        <v>1</v>
      </c>
      <c r="F488">
        <v>1.25</v>
      </c>
      <c r="G488">
        <v>1.5</v>
      </c>
    </row>
    <row r="489" spans="1:7">
      <c r="A489">
        <v>488</v>
      </c>
      <c r="B489">
        <v>14</v>
      </c>
      <c r="C489">
        <v>0.5</v>
      </c>
      <c r="D489">
        <v>0.75</v>
      </c>
      <c r="E489">
        <v>1</v>
      </c>
      <c r="F489">
        <v>1.25</v>
      </c>
      <c r="G489">
        <v>1.5</v>
      </c>
    </row>
    <row r="490" spans="1:7">
      <c r="A490">
        <v>489</v>
      </c>
      <c r="C490">
        <v>0.5</v>
      </c>
      <c r="D490">
        <v>0.75</v>
      </c>
      <c r="E490">
        <v>1</v>
      </c>
      <c r="F490">
        <v>1.25</v>
      </c>
      <c r="G490">
        <v>1.5</v>
      </c>
    </row>
    <row r="491" spans="1:7">
      <c r="A491">
        <v>490</v>
      </c>
      <c r="C491">
        <v>0.5</v>
      </c>
      <c r="D491">
        <v>0.75</v>
      </c>
      <c r="E491">
        <v>1</v>
      </c>
      <c r="F491">
        <v>1.25</v>
      </c>
      <c r="G491">
        <v>1.5</v>
      </c>
    </row>
    <row r="492" spans="1:7">
      <c r="A492">
        <v>491</v>
      </c>
      <c r="C492">
        <v>0.5</v>
      </c>
      <c r="D492">
        <v>0.75</v>
      </c>
      <c r="E492">
        <v>1</v>
      </c>
      <c r="F492">
        <v>1.25</v>
      </c>
      <c r="G492">
        <v>1.5</v>
      </c>
    </row>
    <row r="493" spans="1:7">
      <c r="A493">
        <v>492</v>
      </c>
      <c r="C493">
        <v>0.5</v>
      </c>
      <c r="D493">
        <v>0.75</v>
      </c>
      <c r="E493">
        <v>1</v>
      </c>
      <c r="F493">
        <v>1.25</v>
      </c>
      <c r="G493">
        <v>1.5</v>
      </c>
    </row>
    <row r="494" spans="1:7">
      <c r="A494">
        <v>493</v>
      </c>
      <c r="B494">
        <v>13.8</v>
      </c>
      <c r="C494">
        <v>0.5</v>
      </c>
      <c r="D494">
        <v>0.75</v>
      </c>
      <c r="E494">
        <v>1</v>
      </c>
      <c r="F494">
        <v>1.25</v>
      </c>
      <c r="G494">
        <v>1.5</v>
      </c>
    </row>
    <row r="495" spans="1:7">
      <c r="A495">
        <v>494</v>
      </c>
      <c r="B495">
        <v>13.7</v>
      </c>
      <c r="C495">
        <v>0.5</v>
      </c>
      <c r="D495">
        <v>0.75</v>
      </c>
      <c r="E495">
        <v>1</v>
      </c>
      <c r="F495">
        <v>1.25</v>
      </c>
      <c r="G495">
        <v>1.5</v>
      </c>
    </row>
    <row r="496" spans="1:7">
      <c r="A496">
        <v>495</v>
      </c>
      <c r="B496">
        <v>13.7</v>
      </c>
      <c r="C496">
        <v>0.5</v>
      </c>
      <c r="D496">
        <v>0.75</v>
      </c>
      <c r="E496">
        <v>1</v>
      </c>
      <c r="F496">
        <v>1.25</v>
      </c>
      <c r="G496">
        <v>1.5</v>
      </c>
    </row>
    <row r="497" spans="1:7">
      <c r="A497">
        <v>496</v>
      </c>
      <c r="B497">
        <v>13.7</v>
      </c>
      <c r="C497">
        <v>0.5</v>
      </c>
      <c r="D497">
        <v>0.75</v>
      </c>
      <c r="E497">
        <v>1</v>
      </c>
      <c r="F497">
        <v>1.25</v>
      </c>
      <c r="G497">
        <v>1.5</v>
      </c>
    </row>
    <row r="498" spans="1:7">
      <c r="A498">
        <v>497</v>
      </c>
      <c r="B498">
        <v>13.7</v>
      </c>
      <c r="C498">
        <v>0.5</v>
      </c>
      <c r="D498">
        <v>0.75</v>
      </c>
      <c r="E498">
        <v>1</v>
      </c>
      <c r="F498">
        <v>1.25</v>
      </c>
      <c r="G498">
        <v>1.5</v>
      </c>
    </row>
    <row r="499" spans="1:7">
      <c r="A499">
        <v>498</v>
      </c>
      <c r="C499">
        <v>0.5</v>
      </c>
      <c r="D499">
        <v>0.75</v>
      </c>
      <c r="E499">
        <v>1</v>
      </c>
      <c r="F499">
        <v>1.25</v>
      </c>
      <c r="G499">
        <v>1.5</v>
      </c>
    </row>
    <row r="500" spans="1:7">
      <c r="A500">
        <v>499</v>
      </c>
      <c r="B500">
        <v>9.5</v>
      </c>
      <c r="C500">
        <v>0.5</v>
      </c>
      <c r="D500">
        <v>0.75</v>
      </c>
      <c r="E500">
        <v>1</v>
      </c>
      <c r="F500">
        <v>1.25</v>
      </c>
      <c r="G500">
        <v>1.5</v>
      </c>
    </row>
    <row r="501" spans="1:7">
      <c r="A501">
        <v>500</v>
      </c>
      <c r="B501">
        <v>9.5</v>
      </c>
      <c r="C501">
        <v>0.5</v>
      </c>
      <c r="D501">
        <v>0.75</v>
      </c>
      <c r="E501">
        <v>1</v>
      </c>
      <c r="F501">
        <v>1.25</v>
      </c>
      <c r="G501">
        <v>1.5</v>
      </c>
    </row>
    <row r="502" spans="1:7">
      <c r="A502">
        <v>501</v>
      </c>
      <c r="B502">
        <v>9.5</v>
      </c>
      <c r="C502">
        <v>0.5</v>
      </c>
      <c r="D502">
        <v>0.75</v>
      </c>
      <c r="E502">
        <v>1</v>
      </c>
      <c r="F502">
        <v>1.25</v>
      </c>
      <c r="G502">
        <v>1.5</v>
      </c>
    </row>
    <row r="503" spans="1:7">
      <c r="A503">
        <v>502</v>
      </c>
      <c r="B503">
        <v>9.5</v>
      </c>
      <c r="C503">
        <v>0.5</v>
      </c>
      <c r="D503">
        <v>0.75</v>
      </c>
      <c r="E503">
        <v>1</v>
      </c>
      <c r="F503">
        <v>1.25</v>
      </c>
      <c r="G503">
        <v>1.5</v>
      </c>
    </row>
    <row r="504" spans="1:7">
      <c r="A504">
        <v>503</v>
      </c>
      <c r="B504">
        <v>9.5</v>
      </c>
      <c r="C504">
        <v>0.5</v>
      </c>
      <c r="D504">
        <v>0.75</v>
      </c>
      <c r="E504">
        <v>1</v>
      </c>
      <c r="F504">
        <v>1.25</v>
      </c>
      <c r="G504">
        <v>1.5</v>
      </c>
    </row>
    <row r="505" spans="1:7">
      <c r="A505">
        <v>504</v>
      </c>
      <c r="B505">
        <v>9.5</v>
      </c>
      <c r="C505">
        <v>0.5</v>
      </c>
      <c r="D505">
        <v>0.75</v>
      </c>
      <c r="E505">
        <v>1</v>
      </c>
      <c r="F505">
        <v>1.25</v>
      </c>
      <c r="G505">
        <v>1.5</v>
      </c>
    </row>
    <row r="506" spans="1:7">
      <c r="A506">
        <v>505</v>
      </c>
      <c r="C506">
        <v>0.5</v>
      </c>
      <c r="D506">
        <v>0.75</v>
      </c>
      <c r="E506">
        <v>1</v>
      </c>
      <c r="F506">
        <v>1.25</v>
      </c>
      <c r="G506">
        <v>1.5</v>
      </c>
    </row>
    <row r="507" spans="1:7">
      <c r="A507">
        <v>506</v>
      </c>
      <c r="B507">
        <v>9.4</v>
      </c>
      <c r="C507">
        <v>0.5</v>
      </c>
      <c r="D507">
        <v>0.75</v>
      </c>
      <c r="E507">
        <v>1</v>
      </c>
      <c r="F507">
        <v>1.25</v>
      </c>
      <c r="G507">
        <v>1.5</v>
      </c>
    </row>
    <row r="508" spans="1:7">
      <c r="A508">
        <v>507</v>
      </c>
      <c r="B508">
        <v>9.4</v>
      </c>
      <c r="C508">
        <v>0.5</v>
      </c>
      <c r="D508">
        <v>0.75</v>
      </c>
      <c r="E508">
        <v>1</v>
      </c>
      <c r="F508">
        <v>1.25</v>
      </c>
      <c r="G508">
        <v>1.5</v>
      </c>
    </row>
    <row r="509" spans="1:7">
      <c r="A509">
        <v>508</v>
      </c>
      <c r="B509">
        <v>9.4</v>
      </c>
      <c r="C509">
        <v>0.5</v>
      </c>
      <c r="D509">
        <v>0.75</v>
      </c>
      <c r="E509">
        <v>1</v>
      </c>
      <c r="F509">
        <v>1.25</v>
      </c>
      <c r="G509">
        <v>1.5</v>
      </c>
    </row>
    <row r="510" spans="1:7">
      <c r="A510">
        <v>509</v>
      </c>
      <c r="B510">
        <v>10</v>
      </c>
      <c r="C510">
        <v>0.5</v>
      </c>
      <c r="D510">
        <v>0.75</v>
      </c>
      <c r="E510">
        <v>1</v>
      </c>
      <c r="F510">
        <v>1.25</v>
      </c>
      <c r="G510">
        <v>1.5</v>
      </c>
    </row>
    <row r="511" spans="1:7">
      <c r="A511">
        <v>510</v>
      </c>
      <c r="C511">
        <v>0.5</v>
      </c>
      <c r="D511">
        <v>0.75</v>
      </c>
      <c r="E511">
        <v>1</v>
      </c>
      <c r="F511">
        <v>1.25</v>
      </c>
      <c r="G511">
        <v>1.5</v>
      </c>
    </row>
    <row r="512" spans="1:7">
      <c r="A512">
        <v>511</v>
      </c>
      <c r="C512">
        <v>0.5</v>
      </c>
      <c r="D512">
        <v>0.75</v>
      </c>
      <c r="E512">
        <v>1</v>
      </c>
      <c r="F512">
        <v>1.25</v>
      </c>
      <c r="G512">
        <v>1.5</v>
      </c>
    </row>
    <row r="513" spans="1:7">
      <c r="A513">
        <v>512</v>
      </c>
      <c r="B513">
        <v>13.9</v>
      </c>
      <c r="C513">
        <v>0.5</v>
      </c>
      <c r="D513">
        <v>0.75</v>
      </c>
      <c r="E513">
        <v>1</v>
      </c>
      <c r="F513">
        <v>1.25</v>
      </c>
      <c r="G513">
        <v>1.5</v>
      </c>
    </row>
    <row r="514" spans="1:7">
      <c r="A514">
        <v>513</v>
      </c>
      <c r="B514">
        <v>13.9</v>
      </c>
      <c r="C514">
        <v>0.5</v>
      </c>
      <c r="D514">
        <v>0.75</v>
      </c>
      <c r="E514">
        <v>1</v>
      </c>
      <c r="F514">
        <v>1.25</v>
      </c>
      <c r="G514">
        <v>1.5</v>
      </c>
    </row>
    <row r="515" spans="1:7">
      <c r="A515">
        <v>514</v>
      </c>
      <c r="B515">
        <v>13.9</v>
      </c>
      <c r="C515">
        <v>0.5</v>
      </c>
      <c r="D515">
        <v>0.75</v>
      </c>
      <c r="E515">
        <v>1</v>
      </c>
      <c r="F515">
        <v>1.25</v>
      </c>
      <c r="G515">
        <v>1.5</v>
      </c>
    </row>
    <row r="516" spans="1:7">
      <c r="A516">
        <v>515</v>
      </c>
      <c r="B516">
        <v>13.9</v>
      </c>
      <c r="C516">
        <v>0.5</v>
      </c>
      <c r="D516">
        <v>0.75</v>
      </c>
      <c r="E516">
        <v>1</v>
      </c>
      <c r="F516">
        <v>1.25</v>
      </c>
      <c r="G516">
        <v>1.5</v>
      </c>
    </row>
    <row r="517" spans="1:7">
      <c r="A517">
        <v>516</v>
      </c>
      <c r="B517">
        <v>13.9</v>
      </c>
      <c r="C517">
        <v>0.5</v>
      </c>
      <c r="D517">
        <v>0.75</v>
      </c>
      <c r="E517">
        <v>1</v>
      </c>
      <c r="F517">
        <v>1.25</v>
      </c>
      <c r="G517">
        <v>1.5</v>
      </c>
    </row>
    <row r="518" spans="1:7">
      <c r="A518">
        <v>517</v>
      </c>
      <c r="C518">
        <v>0.5</v>
      </c>
      <c r="D518">
        <v>0.75</v>
      </c>
      <c r="E518">
        <v>1</v>
      </c>
      <c r="F518">
        <v>1.25</v>
      </c>
      <c r="G518">
        <v>1.5</v>
      </c>
    </row>
    <row r="519" spans="1:7">
      <c r="A519">
        <v>518</v>
      </c>
      <c r="C519">
        <v>0.5</v>
      </c>
      <c r="D519">
        <v>0.75</v>
      </c>
      <c r="E519">
        <v>1</v>
      </c>
      <c r="F519">
        <v>1.25</v>
      </c>
      <c r="G519">
        <v>1.5</v>
      </c>
    </row>
    <row r="520" spans="1:7">
      <c r="A520">
        <v>519</v>
      </c>
      <c r="B520">
        <v>11.4</v>
      </c>
      <c r="C520">
        <v>0.5</v>
      </c>
      <c r="D520">
        <v>0.75</v>
      </c>
      <c r="E520">
        <v>1</v>
      </c>
      <c r="F520">
        <v>1.25</v>
      </c>
      <c r="G520">
        <v>1.5</v>
      </c>
    </row>
    <row r="521" spans="1:7">
      <c r="A521">
        <v>520</v>
      </c>
      <c r="B521">
        <v>11.4</v>
      </c>
      <c r="C521">
        <v>0.5</v>
      </c>
      <c r="D521">
        <v>0.75</v>
      </c>
      <c r="E521">
        <v>1</v>
      </c>
      <c r="F521">
        <v>1.25</v>
      </c>
      <c r="G521">
        <v>1.5</v>
      </c>
    </row>
    <row r="522" spans="1:7">
      <c r="A522">
        <v>521</v>
      </c>
      <c r="B522">
        <v>11.4</v>
      </c>
      <c r="C522">
        <v>0.5</v>
      </c>
      <c r="D522">
        <v>0.75</v>
      </c>
      <c r="E522">
        <v>1</v>
      </c>
      <c r="F522">
        <v>1.25</v>
      </c>
      <c r="G522">
        <v>1.5</v>
      </c>
    </row>
    <row r="523" spans="1:7">
      <c r="A523">
        <v>522</v>
      </c>
      <c r="B523">
        <v>11.4</v>
      </c>
      <c r="C523">
        <v>0.5</v>
      </c>
      <c r="D523">
        <v>0.75</v>
      </c>
      <c r="E523">
        <v>1</v>
      </c>
      <c r="F523">
        <v>1.25</v>
      </c>
      <c r="G523">
        <v>1.5</v>
      </c>
    </row>
    <row r="524" spans="1:7">
      <c r="A524">
        <v>523</v>
      </c>
      <c r="B524">
        <v>11.4</v>
      </c>
      <c r="C524">
        <v>0.5</v>
      </c>
      <c r="D524">
        <v>0.75</v>
      </c>
      <c r="E524">
        <v>1</v>
      </c>
      <c r="F524">
        <v>1.25</v>
      </c>
      <c r="G524">
        <v>1.5</v>
      </c>
    </row>
    <row r="525" spans="1:7">
      <c r="A525">
        <v>524</v>
      </c>
      <c r="B525">
        <v>11.4</v>
      </c>
      <c r="C525">
        <v>0.5</v>
      </c>
      <c r="D525">
        <v>0.75</v>
      </c>
      <c r="E525">
        <v>1</v>
      </c>
      <c r="F525">
        <v>1.25</v>
      </c>
      <c r="G525">
        <v>1.5</v>
      </c>
    </row>
    <row r="526" spans="1:7">
      <c r="A526">
        <v>525</v>
      </c>
      <c r="B526">
        <v>11.4</v>
      </c>
      <c r="C526">
        <v>0.5</v>
      </c>
      <c r="D526">
        <v>0.75</v>
      </c>
      <c r="E526">
        <v>1</v>
      </c>
      <c r="F526">
        <v>1.25</v>
      </c>
      <c r="G526">
        <v>1.5</v>
      </c>
    </row>
    <row r="527" spans="1:7">
      <c r="A527">
        <v>526</v>
      </c>
      <c r="B527">
        <v>16.2</v>
      </c>
      <c r="C527">
        <v>0.5</v>
      </c>
      <c r="D527">
        <v>0.75</v>
      </c>
      <c r="E527">
        <v>1</v>
      </c>
      <c r="F527">
        <v>1.25</v>
      </c>
      <c r="G527">
        <v>1.5</v>
      </c>
    </row>
    <row r="528" spans="1:7">
      <c r="A528">
        <v>527</v>
      </c>
      <c r="B528">
        <v>16.2</v>
      </c>
      <c r="C528">
        <v>0.5</v>
      </c>
      <c r="D528">
        <v>0.75</v>
      </c>
      <c r="E528">
        <v>1</v>
      </c>
      <c r="F528">
        <v>1.25</v>
      </c>
      <c r="G528">
        <v>1.5</v>
      </c>
    </row>
    <row r="529" spans="1:7">
      <c r="A529">
        <v>528</v>
      </c>
      <c r="B529">
        <v>16.2</v>
      </c>
      <c r="C529">
        <v>0.5</v>
      </c>
      <c r="D529">
        <v>0.75</v>
      </c>
      <c r="E529">
        <v>1</v>
      </c>
      <c r="F529">
        <v>1.25</v>
      </c>
      <c r="G529">
        <v>1.5</v>
      </c>
    </row>
    <row r="530" spans="1:7">
      <c r="A530">
        <v>529</v>
      </c>
      <c r="B530">
        <v>16.2</v>
      </c>
      <c r="C530">
        <v>0.5</v>
      </c>
      <c r="D530">
        <v>0.75</v>
      </c>
      <c r="E530">
        <v>1</v>
      </c>
      <c r="F530">
        <v>1.25</v>
      </c>
      <c r="G530">
        <v>1.5</v>
      </c>
    </row>
    <row r="531" spans="1:7">
      <c r="A531">
        <v>530</v>
      </c>
      <c r="B531">
        <v>16.2</v>
      </c>
      <c r="C531">
        <v>0.5</v>
      </c>
      <c r="D531">
        <v>0.75</v>
      </c>
      <c r="E531">
        <v>1</v>
      </c>
      <c r="F531">
        <v>1.25</v>
      </c>
      <c r="G531">
        <v>1.5</v>
      </c>
    </row>
    <row r="532" spans="1:7">
      <c r="A532">
        <v>531</v>
      </c>
      <c r="B532">
        <v>16.2</v>
      </c>
      <c r="C532">
        <v>0.5</v>
      </c>
      <c r="D532">
        <v>0.75</v>
      </c>
      <c r="E532">
        <v>1</v>
      </c>
      <c r="F532">
        <v>1.25</v>
      </c>
      <c r="G532">
        <v>1.5</v>
      </c>
    </row>
    <row r="533" spans="1:7">
      <c r="A533">
        <v>532</v>
      </c>
      <c r="C533">
        <v>0.5</v>
      </c>
      <c r="D533">
        <v>0.75</v>
      </c>
      <c r="E533">
        <v>1</v>
      </c>
      <c r="F533">
        <v>1.25</v>
      </c>
      <c r="G533">
        <v>1.5</v>
      </c>
    </row>
    <row r="534" spans="1:7">
      <c r="A534">
        <v>533</v>
      </c>
      <c r="B534">
        <v>11</v>
      </c>
      <c r="C534">
        <v>0.5</v>
      </c>
      <c r="D534">
        <v>0.75</v>
      </c>
      <c r="E534">
        <v>1</v>
      </c>
      <c r="F534">
        <v>1.25</v>
      </c>
      <c r="G534">
        <v>1.5</v>
      </c>
    </row>
    <row r="535" spans="1:7">
      <c r="A535">
        <v>534</v>
      </c>
      <c r="B535">
        <v>11</v>
      </c>
      <c r="C535">
        <v>0.5</v>
      </c>
      <c r="D535">
        <v>0.75</v>
      </c>
      <c r="E535">
        <v>1</v>
      </c>
      <c r="F535">
        <v>1.25</v>
      </c>
      <c r="G535">
        <v>1.5</v>
      </c>
    </row>
    <row r="536" spans="1:7">
      <c r="A536">
        <v>535</v>
      </c>
      <c r="B536">
        <v>11</v>
      </c>
      <c r="C536">
        <v>0.5</v>
      </c>
      <c r="D536">
        <v>0.75</v>
      </c>
      <c r="E536">
        <v>1</v>
      </c>
      <c r="F536">
        <v>1.25</v>
      </c>
      <c r="G536">
        <v>1.5</v>
      </c>
    </row>
    <row r="537" spans="1:7">
      <c r="A537">
        <v>536</v>
      </c>
      <c r="B537">
        <v>11</v>
      </c>
      <c r="C537">
        <v>0.5</v>
      </c>
      <c r="D537">
        <v>0.75</v>
      </c>
      <c r="E537">
        <v>1</v>
      </c>
      <c r="F537">
        <v>1.25</v>
      </c>
      <c r="G537">
        <v>1.5</v>
      </c>
    </row>
    <row r="538" spans="1:7">
      <c r="A538">
        <v>537</v>
      </c>
      <c r="B538">
        <v>11</v>
      </c>
      <c r="C538">
        <v>0.5</v>
      </c>
      <c r="D538">
        <v>0.75</v>
      </c>
      <c r="E538">
        <v>1</v>
      </c>
      <c r="F538">
        <v>1.25</v>
      </c>
      <c r="G538">
        <v>1.5</v>
      </c>
    </row>
    <row r="539" spans="1:7">
      <c r="A539">
        <v>538</v>
      </c>
      <c r="B539">
        <v>11</v>
      </c>
      <c r="C539">
        <v>0.5</v>
      </c>
      <c r="D539">
        <v>0.75</v>
      </c>
      <c r="E539">
        <v>1</v>
      </c>
      <c r="F539">
        <v>1.25</v>
      </c>
      <c r="G539">
        <v>1.5</v>
      </c>
    </row>
    <row r="540" spans="1:7">
      <c r="A540">
        <v>539</v>
      </c>
      <c r="C540">
        <v>0.5</v>
      </c>
      <c r="D540">
        <v>0.75</v>
      </c>
      <c r="E540">
        <v>1</v>
      </c>
      <c r="F540">
        <v>1.25</v>
      </c>
      <c r="G540">
        <v>1.5</v>
      </c>
    </row>
    <row r="541" spans="1:7">
      <c r="A541">
        <v>540</v>
      </c>
      <c r="B541">
        <v>9.1999999999999993</v>
      </c>
      <c r="C541">
        <v>0.5</v>
      </c>
      <c r="D541">
        <v>0.75</v>
      </c>
      <c r="E541">
        <v>1</v>
      </c>
      <c r="F541">
        <v>1.25</v>
      </c>
      <c r="G541">
        <v>1.5</v>
      </c>
    </row>
    <row r="542" spans="1:7">
      <c r="A542">
        <v>541</v>
      </c>
      <c r="B542">
        <v>9.1999999999999993</v>
      </c>
      <c r="C542">
        <v>0.5</v>
      </c>
      <c r="D542">
        <v>0.75</v>
      </c>
      <c r="E542">
        <v>1</v>
      </c>
      <c r="F542">
        <v>1.25</v>
      </c>
      <c r="G542">
        <v>1.5</v>
      </c>
    </row>
    <row r="543" spans="1:7">
      <c r="A543">
        <v>542</v>
      </c>
      <c r="B543">
        <v>9.1999999999999993</v>
      </c>
      <c r="C543">
        <v>0.5</v>
      </c>
      <c r="D543">
        <v>0.75</v>
      </c>
      <c r="E543">
        <v>1</v>
      </c>
      <c r="F543">
        <v>1.25</v>
      </c>
      <c r="G543">
        <v>1.5</v>
      </c>
    </row>
    <row r="544" spans="1:7">
      <c r="A544">
        <v>543</v>
      </c>
      <c r="B544">
        <v>9.1999999999999993</v>
      </c>
      <c r="C544">
        <v>0.5</v>
      </c>
      <c r="D544">
        <v>0.75</v>
      </c>
      <c r="E544">
        <v>1</v>
      </c>
      <c r="F544">
        <v>1.25</v>
      </c>
      <c r="G544">
        <v>1.5</v>
      </c>
    </row>
    <row r="545" spans="1:7">
      <c r="A545">
        <v>544</v>
      </c>
      <c r="B545">
        <v>9.1999999999999993</v>
      </c>
      <c r="C545">
        <v>0.5</v>
      </c>
      <c r="D545">
        <v>0.75</v>
      </c>
      <c r="E545">
        <v>1</v>
      </c>
      <c r="F545">
        <v>1.25</v>
      </c>
      <c r="G545">
        <v>1.5</v>
      </c>
    </row>
    <row r="546" spans="1:7">
      <c r="A546">
        <v>545</v>
      </c>
      <c r="B546">
        <v>9.1999999999999993</v>
      </c>
      <c r="C546">
        <v>0.5</v>
      </c>
      <c r="D546">
        <v>0.75</v>
      </c>
      <c r="E546">
        <v>1</v>
      </c>
      <c r="F546">
        <v>1.25</v>
      </c>
      <c r="G546">
        <v>1.5</v>
      </c>
    </row>
    <row r="547" spans="1:7">
      <c r="A547">
        <v>546</v>
      </c>
      <c r="B547">
        <v>9.1999999999999993</v>
      </c>
      <c r="C547">
        <v>0.5</v>
      </c>
      <c r="D547">
        <v>0.75</v>
      </c>
      <c r="E547">
        <v>1</v>
      </c>
      <c r="F547">
        <v>1.25</v>
      </c>
      <c r="G547">
        <v>1.5</v>
      </c>
    </row>
    <row r="548" spans="1:7">
      <c r="A548">
        <v>547</v>
      </c>
      <c r="B548">
        <v>22.2</v>
      </c>
      <c r="C548">
        <v>0.5</v>
      </c>
      <c r="D548">
        <v>0.75</v>
      </c>
      <c r="E548">
        <v>1</v>
      </c>
      <c r="F548">
        <v>1.25</v>
      </c>
      <c r="G548">
        <v>1.5</v>
      </c>
    </row>
    <row r="549" spans="1:7">
      <c r="A549">
        <v>548</v>
      </c>
      <c r="B549">
        <v>17.100000000000001</v>
      </c>
      <c r="C549">
        <v>0.5</v>
      </c>
      <c r="D549">
        <v>0.75</v>
      </c>
      <c r="E549">
        <v>1</v>
      </c>
      <c r="F549">
        <v>1.25</v>
      </c>
      <c r="G549">
        <v>1.5</v>
      </c>
    </row>
    <row r="550" spans="1:7">
      <c r="A550">
        <v>549</v>
      </c>
      <c r="B550">
        <v>17</v>
      </c>
      <c r="C550">
        <v>0.5</v>
      </c>
      <c r="D550">
        <v>0.75</v>
      </c>
      <c r="E550">
        <v>1</v>
      </c>
      <c r="F550">
        <v>1.25</v>
      </c>
      <c r="G550">
        <v>1.5</v>
      </c>
    </row>
    <row r="551" spans="1:7">
      <c r="A551">
        <v>550</v>
      </c>
      <c r="B551">
        <v>25.4</v>
      </c>
      <c r="C551">
        <v>0.5</v>
      </c>
      <c r="D551">
        <v>0.75</v>
      </c>
      <c r="E551">
        <v>1</v>
      </c>
      <c r="F551">
        <v>1.25</v>
      </c>
      <c r="G551">
        <v>1.5</v>
      </c>
    </row>
    <row r="552" spans="1:7">
      <c r="A552">
        <v>551</v>
      </c>
      <c r="B552">
        <v>25.4</v>
      </c>
      <c r="C552">
        <v>0.5</v>
      </c>
      <c r="D552">
        <v>0.75</v>
      </c>
      <c r="E552">
        <v>1</v>
      </c>
      <c r="F552">
        <v>1.25</v>
      </c>
      <c r="G552">
        <v>1.5</v>
      </c>
    </row>
    <row r="553" spans="1:7">
      <c r="A553">
        <v>552</v>
      </c>
      <c r="C553">
        <v>0.5</v>
      </c>
      <c r="D553">
        <v>0.75</v>
      </c>
      <c r="E553">
        <v>1</v>
      </c>
      <c r="F553">
        <v>1.25</v>
      </c>
      <c r="G553">
        <v>1.5</v>
      </c>
    </row>
    <row r="554" spans="1:7">
      <c r="A554">
        <v>553</v>
      </c>
      <c r="B554">
        <v>24.3</v>
      </c>
      <c r="C554">
        <v>0.5</v>
      </c>
      <c r="D554">
        <v>0.75</v>
      </c>
      <c r="E554">
        <v>1</v>
      </c>
      <c r="F554">
        <v>1.25</v>
      </c>
      <c r="G554">
        <v>1.5</v>
      </c>
    </row>
    <row r="555" spans="1:7">
      <c r="A555">
        <v>554</v>
      </c>
      <c r="B555">
        <v>5.8</v>
      </c>
      <c r="C555">
        <v>0.5</v>
      </c>
      <c r="D555">
        <v>0.75</v>
      </c>
      <c r="E555">
        <v>1</v>
      </c>
      <c r="F555">
        <v>1.25</v>
      </c>
      <c r="G555">
        <v>1.5</v>
      </c>
    </row>
    <row r="556" spans="1:7">
      <c r="A556">
        <v>555</v>
      </c>
      <c r="B556">
        <v>5.8</v>
      </c>
      <c r="C556">
        <v>0.5</v>
      </c>
      <c r="D556">
        <v>0.75</v>
      </c>
      <c r="E556">
        <v>1</v>
      </c>
      <c r="F556">
        <v>1.25</v>
      </c>
      <c r="G556">
        <v>1.5</v>
      </c>
    </row>
    <row r="557" spans="1:7">
      <c r="A557">
        <v>556</v>
      </c>
      <c r="B557">
        <v>5.8</v>
      </c>
      <c r="C557">
        <v>0.5</v>
      </c>
      <c r="D557">
        <v>0.75</v>
      </c>
      <c r="E557">
        <v>1</v>
      </c>
      <c r="F557">
        <v>1.25</v>
      </c>
      <c r="G557">
        <v>1.5</v>
      </c>
    </row>
    <row r="558" spans="1:7">
      <c r="A558">
        <v>557</v>
      </c>
      <c r="B558">
        <v>24</v>
      </c>
      <c r="C558">
        <v>0.5</v>
      </c>
      <c r="D558">
        <v>0.75</v>
      </c>
      <c r="E558">
        <v>1</v>
      </c>
      <c r="F558">
        <v>1.25</v>
      </c>
      <c r="G558">
        <v>1.5</v>
      </c>
    </row>
    <row r="559" spans="1:7">
      <c r="A559">
        <v>558</v>
      </c>
      <c r="B559">
        <v>27.1</v>
      </c>
      <c r="C559">
        <v>0.5</v>
      </c>
      <c r="D559">
        <v>0.75</v>
      </c>
      <c r="E559">
        <v>1</v>
      </c>
      <c r="F559">
        <v>1.25</v>
      </c>
      <c r="G559">
        <v>1.5</v>
      </c>
    </row>
    <row r="560" spans="1:7">
      <c r="A560">
        <v>559</v>
      </c>
      <c r="C560">
        <v>0.5</v>
      </c>
      <c r="D560">
        <v>0.75</v>
      </c>
      <c r="E560">
        <v>1</v>
      </c>
      <c r="F560">
        <v>1.25</v>
      </c>
      <c r="G560">
        <v>1.5</v>
      </c>
    </row>
    <row r="561" spans="1:7">
      <c r="A561">
        <v>560</v>
      </c>
      <c r="C561">
        <v>0.5</v>
      </c>
      <c r="D561">
        <v>0.75</v>
      </c>
      <c r="E561">
        <v>1</v>
      </c>
      <c r="F561">
        <v>1.25</v>
      </c>
      <c r="G561">
        <v>1.5</v>
      </c>
    </row>
    <row r="562" spans="1:7">
      <c r="A562">
        <v>561</v>
      </c>
      <c r="C562">
        <v>0.5</v>
      </c>
      <c r="D562">
        <v>0.75</v>
      </c>
      <c r="E562">
        <v>1</v>
      </c>
      <c r="F562">
        <v>1.25</v>
      </c>
      <c r="G562">
        <v>1.5</v>
      </c>
    </row>
    <row r="563" spans="1:7">
      <c r="A563">
        <v>562</v>
      </c>
      <c r="B563">
        <v>11.2</v>
      </c>
      <c r="C563">
        <v>0.5</v>
      </c>
      <c r="D563">
        <v>0.75</v>
      </c>
      <c r="E563">
        <v>1</v>
      </c>
      <c r="F563">
        <v>1.25</v>
      </c>
      <c r="G563">
        <v>1.5</v>
      </c>
    </row>
    <row r="564" spans="1:7">
      <c r="A564">
        <v>563</v>
      </c>
      <c r="B564">
        <v>11.2</v>
      </c>
      <c r="C564">
        <v>0.5</v>
      </c>
      <c r="D564">
        <v>0.75</v>
      </c>
      <c r="E564">
        <v>1</v>
      </c>
      <c r="F564">
        <v>1.25</v>
      </c>
      <c r="G564">
        <v>1.5</v>
      </c>
    </row>
    <row r="565" spans="1:7">
      <c r="A565">
        <v>564</v>
      </c>
      <c r="B565">
        <v>11.2</v>
      </c>
      <c r="C565">
        <v>0.5</v>
      </c>
      <c r="D565">
        <v>0.75</v>
      </c>
      <c r="E565">
        <v>1</v>
      </c>
      <c r="F565">
        <v>1.25</v>
      </c>
      <c r="G565">
        <v>1.5</v>
      </c>
    </row>
    <row r="566" spans="1:7">
      <c r="A566">
        <v>565</v>
      </c>
      <c r="B566">
        <v>10.8</v>
      </c>
      <c r="C566">
        <v>0.5</v>
      </c>
      <c r="D566">
        <v>0.75</v>
      </c>
      <c r="E566">
        <v>1</v>
      </c>
      <c r="F566">
        <v>1.25</v>
      </c>
      <c r="G566">
        <v>1.5</v>
      </c>
    </row>
    <row r="567" spans="1:7">
      <c r="A567">
        <v>566</v>
      </c>
      <c r="B567">
        <v>10.8</v>
      </c>
      <c r="C567">
        <v>0.5</v>
      </c>
      <c r="D567">
        <v>0.75</v>
      </c>
      <c r="E567">
        <v>1</v>
      </c>
      <c r="F567">
        <v>1.25</v>
      </c>
      <c r="G567">
        <v>1.5</v>
      </c>
    </row>
    <row r="568" spans="1:7">
      <c r="A568">
        <v>567</v>
      </c>
      <c r="B568">
        <v>10.8</v>
      </c>
      <c r="C568">
        <v>0.5</v>
      </c>
      <c r="D568">
        <v>0.75</v>
      </c>
      <c r="E568">
        <v>1</v>
      </c>
      <c r="F568">
        <v>1.25</v>
      </c>
      <c r="G568">
        <v>1.5</v>
      </c>
    </row>
    <row r="569" spans="1:7">
      <c r="A569">
        <v>568</v>
      </c>
      <c r="B569">
        <v>11.1</v>
      </c>
      <c r="C569">
        <v>0.5</v>
      </c>
      <c r="D569">
        <v>0.75</v>
      </c>
      <c r="E569">
        <v>1</v>
      </c>
      <c r="F569">
        <v>1.25</v>
      </c>
      <c r="G569">
        <v>1.5</v>
      </c>
    </row>
    <row r="570" spans="1:7">
      <c r="A570">
        <v>569</v>
      </c>
      <c r="C570">
        <v>0.5</v>
      </c>
      <c r="D570">
        <v>0.75</v>
      </c>
      <c r="E570">
        <v>1</v>
      </c>
      <c r="F570">
        <v>1.25</v>
      </c>
      <c r="G570">
        <v>1.5</v>
      </c>
    </row>
    <row r="571" spans="1:7">
      <c r="A571">
        <v>570</v>
      </c>
      <c r="B571">
        <v>11</v>
      </c>
      <c r="C571">
        <v>0.5</v>
      </c>
      <c r="D571">
        <v>0.75</v>
      </c>
      <c r="E571">
        <v>1</v>
      </c>
      <c r="F571">
        <v>1.25</v>
      </c>
      <c r="G571">
        <v>1.5</v>
      </c>
    </row>
    <row r="572" spans="1:7">
      <c r="A572">
        <v>571</v>
      </c>
      <c r="B572">
        <v>11</v>
      </c>
      <c r="C572">
        <v>0.5</v>
      </c>
      <c r="D572">
        <v>0.75</v>
      </c>
      <c r="E572">
        <v>1</v>
      </c>
      <c r="F572">
        <v>1.25</v>
      </c>
      <c r="G572">
        <v>1.5</v>
      </c>
    </row>
    <row r="573" spans="1:7">
      <c r="A573">
        <v>572</v>
      </c>
      <c r="B573">
        <v>13.1</v>
      </c>
      <c r="C573">
        <v>0.5</v>
      </c>
      <c r="D573">
        <v>0.75</v>
      </c>
      <c r="E573">
        <v>1</v>
      </c>
      <c r="F573">
        <v>1.25</v>
      </c>
      <c r="G573">
        <v>1.5</v>
      </c>
    </row>
    <row r="574" spans="1:7">
      <c r="A574">
        <v>573</v>
      </c>
      <c r="B574">
        <v>13.1</v>
      </c>
      <c r="C574">
        <v>0.5</v>
      </c>
      <c r="D574">
        <v>0.75</v>
      </c>
      <c r="E574">
        <v>1</v>
      </c>
      <c r="F574">
        <v>1.25</v>
      </c>
      <c r="G574">
        <v>1.5</v>
      </c>
    </row>
    <row r="575" spans="1:7">
      <c r="A575">
        <v>574</v>
      </c>
      <c r="B575">
        <v>13.1</v>
      </c>
      <c r="C575">
        <v>0.5</v>
      </c>
      <c r="D575">
        <v>0.75</v>
      </c>
      <c r="E575">
        <v>1</v>
      </c>
      <c r="F575">
        <v>1.25</v>
      </c>
      <c r="G575">
        <v>1.5</v>
      </c>
    </row>
    <row r="576" spans="1:7">
      <c r="A576">
        <v>575</v>
      </c>
      <c r="C576">
        <v>0.5</v>
      </c>
      <c r="D576">
        <v>0.75</v>
      </c>
      <c r="E576">
        <v>1</v>
      </c>
      <c r="F576">
        <v>1.25</v>
      </c>
      <c r="G576">
        <v>1.5</v>
      </c>
    </row>
    <row r="577" spans="1:7">
      <c r="A577">
        <v>576</v>
      </c>
      <c r="B577">
        <v>10</v>
      </c>
      <c r="C577">
        <v>0.5</v>
      </c>
      <c r="D577">
        <v>0.75</v>
      </c>
      <c r="E577">
        <v>1</v>
      </c>
      <c r="F577">
        <v>1.25</v>
      </c>
      <c r="G577">
        <v>1.5</v>
      </c>
    </row>
    <row r="578" spans="1:7">
      <c r="A578">
        <v>577</v>
      </c>
      <c r="B578">
        <v>10</v>
      </c>
      <c r="C578">
        <v>0.5</v>
      </c>
      <c r="D578">
        <v>0.75</v>
      </c>
      <c r="E578">
        <v>1</v>
      </c>
      <c r="F578">
        <v>1.25</v>
      </c>
      <c r="G578">
        <v>1.5</v>
      </c>
    </row>
    <row r="579" spans="1:7">
      <c r="A579">
        <v>578</v>
      </c>
      <c r="C579">
        <v>0.5</v>
      </c>
      <c r="D579">
        <v>0.75</v>
      </c>
      <c r="E579">
        <v>1</v>
      </c>
      <c r="F579">
        <v>1.25</v>
      </c>
      <c r="G579">
        <v>1.5</v>
      </c>
    </row>
    <row r="580" spans="1:7">
      <c r="A580">
        <v>579</v>
      </c>
      <c r="C580">
        <v>0.5</v>
      </c>
      <c r="D580">
        <v>0.75</v>
      </c>
      <c r="E580">
        <v>1</v>
      </c>
      <c r="F580">
        <v>1.25</v>
      </c>
      <c r="G580">
        <v>1.5</v>
      </c>
    </row>
    <row r="581" spans="1:7">
      <c r="A581">
        <v>580</v>
      </c>
      <c r="C581">
        <v>0.5</v>
      </c>
      <c r="D581">
        <v>0.75</v>
      </c>
      <c r="E581">
        <v>1</v>
      </c>
      <c r="F581">
        <v>1.25</v>
      </c>
      <c r="G581">
        <v>1.5</v>
      </c>
    </row>
    <row r="582" spans="1:7">
      <c r="A582">
        <v>581</v>
      </c>
      <c r="C582">
        <v>0.5</v>
      </c>
      <c r="D582">
        <v>0.75</v>
      </c>
      <c r="E582">
        <v>1</v>
      </c>
      <c r="F582">
        <v>1.25</v>
      </c>
      <c r="G582">
        <v>1.5</v>
      </c>
    </row>
    <row r="583" spans="1:7">
      <c r="A583">
        <v>582</v>
      </c>
      <c r="C583">
        <v>0.5</v>
      </c>
      <c r="D583">
        <v>0.75</v>
      </c>
      <c r="E583">
        <v>1</v>
      </c>
      <c r="F583">
        <v>1.25</v>
      </c>
      <c r="G583">
        <v>1.5</v>
      </c>
    </row>
    <row r="584" spans="1:7">
      <c r="A584">
        <v>583</v>
      </c>
      <c r="C584">
        <v>0.5</v>
      </c>
      <c r="D584">
        <v>0.75</v>
      </c>
      <c r="E584">
        <v>1</v>
      </c>
      <c r="F584">
        <v>1.25</v>
      </c>
      <c r="G584">
        <v>1.5</v>
      </c>
    </row>
    <row r="585" spans="1:7">
      <c r="A585">
        <v>584</v>
      </c>
      <c r="C585">
        <v>0.5</v>
      </c>
      <c r="D585">
        <v>0.75</v>
      </c>
      <c r="E585">
        <v>1</v>
      </c>
      <c r="F585">
        <v>1.25</v>
      </c>
      <c r="G585">
        <v>1.5</v>
      </c>
    </row>
    <row r="586" spans="1:7">
      <c r="A586">
        <v>585</v>
      </c>
      <c r="C586">
        <v>0.5</v>
      </c>
      <c r="D586">
        <v>0.75</v>
      </c>
      <c r="E586">
        <v>1</v>
      </c>
      <c r="F586">
        <v>1.25</v>
      </c>
      <c r="G586">
        <v>1.5</v>
      </c>
    </row>
    <row r="587" spans="1:7">
      <c r="A587">
        <v>586</v>
      </c>
      <c r="C587">
        <v>0.5</v>
      </c>
      <c r="D587">
        <v>0.75</v>
      </c>
      <c r="E587">
        <v>1</v>
      </c>
      <c r="F587">
        <v>1.25</v>
      </c>
      <c r="G587">
        <v>1.5</v>
      </c>
    </row>
    <row r="588" spans="1:7">
      <c r="A588">
        <v>587</v>
      </c>
      <c r="C588">
        <v>0.5</v>
      </c>
      <c r="D588">
        <v>0.75</v>
      </c>
      <c r="E588">
        <v>1</v>
      </c>
      <c r="F588">
        <v>1.25</v>
      </c>
      <c r="G588">
        <v>1.5</v>
      </c>
    </row>
    <row r="589" spans="1:7">
      <c r="A589">
        <v>588</v>
      </c>
      <c r="C589">
        <v>0.5</v>
      </c>
      <c r="D589">
        <v>0.75</v>
      </c>
      <c r="E589">
        <v>1</v>
      </c>
      <c r="F589">
        <v>1.25</v>
      </c>
      <c r="G589">
        <v>1.5</v>
      </c>
    </row>
    <row r="590" spans="1:7">
      <c r="A590">
        <v>589</v>
      </c>
      <c r="C590">
        <v>0.5</v>
      </c>
      <c r="D590">
        <v>0.75</v>
      </c>
      <c r="E590">
        <v>1</v>
      </c>
      <c r="F590">
        <v>1.25</v>
      </c>
      <c r="G590">
        <v>1.5</v>
      </c>
    </row>
    <row r="591" spans="1:7">
      <c r="A591">
        <v>590</v>
      </c>
      <c r="C591">
        <v>0.5</v>
      </c>
      <c r="D591">
        <v>0.75</v>
      </c>
      <c r="E591">
        <v>1</v>
      </c>
      <c r="F591">
        <v>1.25</v>
      </c>
      <c r="G591">
        <v>1.5</v>
      </c>
    </row>
    <row r="592" spans="1:7">
      <c r="A592">
        <v>591</v>
      </c>
      <c r="C592">
        <v>0.5</v>
      </c>
      <c r="D592">
        <v>0.75</v>
      </c>
      <c r="E592">
        <v>1</v>
      </c>
      <c r="F592">
        <v>1.25</v>
      </c>
      <c r="G592">
        <v>1.5</v>
      </c>
    </row>
    <row r="593" spans="1:7">
      <c r="A593">
        <v>592</v>
      </c>
      <c r="C593">
        <v>0.5</v>
      </c>
      <c r="D593">
        <v>0.75</v>
      </c>
      <c r="E593">
        <v>1</v>
      </c>
      <c r="F593">
        <v>1.25</v>
      </c>
      <c r="G593">
        <v>1.5</v>
      </c>
    </row>
    <row r="594" spans="1:7">
      <c r="A594">
        <v>593</v>
      </c>
      <c r="C594">
        <v>0.5</v>
      </c>
      <c r="D594">
        <v>0.75</v>
      </c>
      <c r="E594">
        <v>1</v>
      </c>
      <c r="F594">
        <v>1.25</v>
      </c>
      <c r="G594">
        <v>1.5</v>
      </c>
    </row>
    <row r="595" spans="1:7">
      <c r="A595">
        <v>594</v>
      </c>
      <c r="C595">
        <v>0.5</v>
      </c>
      <c r="D595">
        <v>0.75</v>
      </c>
      <c r="E595">
        <v>1</v>
      </c>
      <c r="F595">
        <v>1.25</v>
      </c>
      <c r="G595">
        <v>1.5</v>
      </c>
    </row>
    <row r="596" spans="1:7">
      <c r="A596">
        <v>595</v>
      </c>
      <c r="C596">
        <v>0.5</v>
      </c>
      <c r="D596">
        <v>0.75</v>
      </c>
      <c r="E596">
        <v>1</v>
      </c>
      <c r="F596">
        <v>1.25</v>
      </c>
      <c r="G596">
        <v>1.5</v>
      </c>
    </row>
    <row r="597" spans="1:7">
      <c r="A597">
        <v>596</v>
      </c>
      <c r="C597">
        <v>0.5</v>
      </c>
      <c r="D597">
        <v>0.75</v>
      </c>
      <c r="E597">
        <v>1</v>
      </c>
      <c r="F597">
        <v>1.25</v>
      </c>
      <c r="G597">
        <v>1.5</v>
      </c>
    </row>
    <row r="598" spans="1:7">
      <c r="A598">
        <v>597</v>
      </c>
      <c r="C598">
        <v>0.5</v>
      </c>
      <c r="D598">
        <v>0.75</v>
      </c>
      <c r="E598">
        <v>1</v>
      </c>
      <c r="F598">
        <v>1.25</v>
      </c>
      <c r="G598">
        <v>1.5</v>
      </c>
    </row>
    <row r="599" spans="1:7">
      <c r="A599">
        <v>598</v>
      </c>
      <c r="C599">
        <v>0.5</v>
      </c>
      <c r="D599">
        <v>0.75</v>
      </c>
      <c r="E599">
        <v>1</v>
      </c>
      <c r="F599">
        <v>1.25</v>
      </c>
      <c r="G599">
        <v>1.5</v>
      </c>
    </row>
    <row r="600" spans="1:7">
      <c r="A600">
        <v>599</v>
      </c>
      <c r="C600">
        <v>0.5</v>
      </c>
      <c r="D600">
        <v>0.75</v>
      </c>
      <c r="E600">
        <v>1</v>
      </c>
      <c r="F600">
        <v>1.25</v>
      </c>
      <c r="G600">
        <v>1.5</v>
      </c>
    </row>
    <row r="601" spans="1:7">
      <c r="A601">
        <v>600</v>
      </c>
      <c r="C601">
        <v>0.5</v>
      </c>
      <c r="D601">
        <v>0.75</v>
      </c>
      <c r="E601">
        <v>1</v>
      </c>
      <c r="F601">
        <v>1.25</v>
      </c>
      <c r="G601">
        <v>1.5</v>
      </c>
    </row>
    <row r="602" spans="1:7">
      <c r="A602">
        <v>601</v>
      </c>
      <c r="C602">
        <v>0.5</v>
      </c>
      <c r="D602">
        <v>0.75</v>
      </c>
      <c r="E602">
        <v>1</v>
      </c>
      <c r="F602">
        <v>1.25</v>
      </c>
      <c r="G602">
        <v>1.5</v>
      </c>
    </row>
    <row r="603" spans="1:7">
      <c r="A603">
        <v>602</v>
      </c>
      <c r="C603">
        <v>0.5</v>
      </c>
      <c r="D603">
        <v>0.75</v>
      </c>
      <c r="E603">
        <v>1</v>
      </c>
      <c r="F603">
        <v>1.25</v>
      </c>
      <c r="G603">
        <v>1.5</v>
      </c>
    </row>
    <row r="604" spans="1:7">
      <c r="A604">
        <v>603</v>
      </c>
      <c r="C604">
        <v>0.5</v>
      </c>
      <c r="D604">
        <v>0.75</v>
      </c>
      <c r="E604">
        <v>1</v>
      </c>
      <c r="F604">
        <v>1.25</v>
      </c>
      <c r="G604">
        <v>1.5</v>
      </c>
    </row>
    <row r="605" spans="1:7">
      <c r="A605">
        <v>604</v>
      </c>
      <c r="C605">
        <v>0.5</v>
      </c>
      <c r="D605">
        <v>0.75</v>
      </c>
      <c r="E605">
        <v>1</v>
      </c>
      <c r="F605">
        <v>1.25</v>
      </c>
      <c r="G605">
        <v>1.5</v>
      </c>
    </row>
    <row r="606" spans="1:7">
      <c r="A606">
        <v>605</v>
      </c>
      <c r="C606">
        <v>0.5</v>
      </c>
      <c r="D606">
        <v>0.75</v>
      </c>
      <c r="E606">
        <v>1</v>
      </c>
      <c r="F606">
        <v>1.25</v>
      </c>
      <c r="G606">
        <v>1.5</v>
      </c>
    </row>
    <row r="607" spans="1:7">
      <c r="A607">
        <v>606</v>
      </c>
      <c r="C607">
        <v>0.5</v>
      </c>
      <c r="D607">
        <v>0.75</v>
      </c>
      <c r="E607">
        <v>1</v>
      </c>
      <c r="F607">
        <v>1.25</v>
      </c>
      <c r="G607">
        <v>1.5</v>
      </c>
    </row>
    <row r="608" spans="1:7">
      <c r="A608">
        <v>607</v>
      </c>
      <c r="C608">
        <v>0.5</v>
      </c>
      <c r="D608">
        <v>0.75</v>
      </c>
      <c r="E608">
        <v>1</v>
      </c>
      <c r="F608">
        <v>1.25</v>
      </c>
      <c r="G608">
        <v>1.5</v>
      </c>
    </row>
    <row r="609" spans="1:7">
      <c r="A609">
        <v>608</v>
      </c>
      <c r="C609">
        <v>0.5</v>
      </c>
      <c r="D609">
        <v>0.75</v>
      </c>
      <c r="E609">
        <v>1</v>
      </c>
      <c r="F609">
        <v>1.25</v>
      </c>
      <c r="G609">
        <v>1.5</v>
      </c>
    </row>
    <row r="610" spans="1:7">
      <c r="A610">
        <v>609</v>
      </c>
      <c r="C610">
        <v>0.5</v>
      </c>
      <c r="D610">
        <v>0.75</v>
      </c>
      <c r="E610">
        <v>1</v>
      </c>
      <c r="F610">
        <v>1.25</v>
      </c>
      <c r="G610">
        <v>1.5</v>
      </c>
    </row>
    <row r="611" spans="1:7">
      <c r="A611">
        <v>610</v>
      </c>
      <c r="C611">
        <v>0.5</v>
      </c>
      <c r="D611">
        <v>0.75</v>
      </c>
      <c r="E611">
        <v>1</v>
      </c>
      <c r="F611">
        <v>1.25</v>
      </c>
      <c r="G611">
        <v>1.5</v>
      </c>
    </row>
    <row r="612" spans="1:7">
      <c r="A612">
        <v>611</v>
      </c>
      <c r="C612">
        <v>0.5</v>
      </c>
      <c r="D612">
        <v>0.75</v>
      </c>
      <c r="E612">
        <v>1</v>
      </c>
      <c r="F612">
        <v>1.25</v>
      </c>
      <c r="G612">
        <v>1.5</v>
      </c>
    </row>
    <row r="613" spans="1:7">
      <c r="A613">
        <v>612</v>
      </c>
      <c r="C613">
        <v>0.5</v>
      </c>
      <c r="D613">
        <v>0.75</v>
      </c>
      <c r="E613">
        <v>1</v>
      </c>
      <c r="F613">
        <v>1.25</v>
      </c>
      <c r="G613">
        <v>1.5</v>
      </c>
    </row>
    <row r="614" spans="1:7">
      <c r="A614">
        <v>613</v>
      </c>
      <c r="C614">
        <v>0.5</v>
      </c>
      <c r="D614">
        <v>0.75</v>
      </c>
      <c r="E614">
        <v>1</v>
      </c>
      <c r="F614">
        <v>1.25</v>
      </c>
      <c r="G614">
        <v>1.5</v>
      </c>
    </row>
    <row r="615" spans="1:7">
      <c r="A615">
        <v>614</v>
      </c>
      <c r="C615">
        <v>0.5</v>
      </c>
      <c r="D615">
        <v>0.75</v>
      </c>
      <c r="E615">
        <v>1</v>
      </c>
      <c r="F615">
        <v>1.25</v>
      </c>
      <c r="G615">
        <v>1.5</v>
      </c>
    </row>
    <row r="616" spans="1:7">
      <c r="A616">
        <v>615</v>
      </c>
      <c r="C616">
        <v>0.5</v>
      </c>
      <c r="D616">
        <v>0.75</v>
      </c>
      <c r="E616">
        <v>1</v>
      </c>
      <c r="F616">
        <v>1.25</v>
      </c>
      <c r="G616">
        <v>1.5</v>
      </c>
    </row>
    <row r="617" spans="1:7">
      <c r="A617">
        <v>616</v>
      </c>
      <c r="C617">
        <v>0.5</v>
      </c>
      <c r="D617">
        <v>0.75</v>
      </c>
      <c r="E617">
        <v>1</v>
      </c>
      <c r="F617">
        <v>1.25</v>
      </c>
      <c r="G617">
        <v>1.5</v>
      </c>
    </row>
    <row r="618" spans="1:7">
      <c r="A618">
        <v>617</v>
      </c>
      <c r="C618">
        <v>0.5</v>
      </c>
      <c r="D618">
        <v>0.75</v>
      </c>
      <c r="E618">
        <v>1</v>
      </c>
      <c r="F618">
        <v>1.25</v>
      </c>
      <c r="G618">
        <v>1.5</v>
      </c>
    </row>
    <row r="619" spans="1:7">
      <c r="A619">
        <v>618</v>
      </c>
      <c r="C619">
        <v>0.5</v>
      </c>
      <c r="D619">
        <v>0.75</v>
      </c>
      <c r="E619">
        <v>1</v>
      </c>
      <c r="F619">
        <v>1.25</v>
      </c>
      <c r="G619">
        <v>1.5</v>
      </c>
    </row>
    <row r="620" spans="1:7">
      <c r="A620">
        <v>619</v>
      </c>
      <c r="C620">
        <v>0.5</v>
      </c>
      <c r="D620">
        <v>0.75</v>
      </c>
      <c r="E620">
        <v>1</v>
      </c>
      <c r="F620">
        <v>1.25</v>
      </c>
      <c r="G620">
        <v>1.5</v>
      </c>
    </row>
    <row r="621" spans="1:7">
      <c r="A621">
        <v>620</v>
      </c>
      <c r="C621">
        <v>0.5</v>
      </c>
      <c r="D621">
        <v>0.75</v>
      </c>
      <c r="E621">
        <v>1</v>
      </c>
      <c r="F621">
        <v>1.25</v>
      </c>
      <c r="G621">
        <v>1.5</v>
      </c>
    </row>
    <row r="622" spans="1:7">
      <c r="A622">
        <v>621</v>
      </c>
      <c r="C622">
        <v>0.5</v>
      </c>
      <c r="D622">
        <v>0.75</v>
      </c>
      <c r="E622">
        <v>1</v>
      </c>
      <c r="F622">
        <v>1.25</v>
      </c>
      <c r="G622">
        <v>1.5</v>
      </c>
    </row>
    <row r="623" spans="1:7">
      <c r="A623">
        <v>622</v>
      </c>
      <c r="C623">
        <v>0.5</v>
      </c>
      <c r="D623">
        <v>0.75</v>
      </c>
      <c r="E623">
        <v>1</v>
      </c>
      <c r="F623">
        <v>1.25</v>
      </c>
      <c r="G623">
        <v>1.5</v>
      </c>
    </row>
    <row r="624" spans="1:7">
      <c r="A624">
        <v>623</v>
      </c>
      <c r="C624">
        <v>0.5</v>
      </c>
      <c r="D624">
        <v>0.75</v>
      </c>
      <c r="E624">
        <v>1</v>
      </c>
      <c r="F624">
        <v>1.25</v>
      </c>
      <c r="G624">
        <v>1.5</v>
      </c>
    </row>
    <row r="625" spans="1:7">
      <c r="A625">
        <v>624</v>
      </c>
      <c r="C625">
        <v>0.5</v>
      </c>
      <c r="D625">
        <v>0.75</v>
      </c>
      <c r="E625">
        <v>1</v>
      </c>
      <c r="F625">
        <v>1.25</v>
      </c>
      <c r="G625">
        <v>1.5</v>
      </c>
    </row>
    <row r="626" spans="1:7">
      <c r="A626">
        <v>625</v>
      </c>
      <c r="C626">
        <v>0.5</v>
      </c>
      <c r="D626">
        <v>0.75</v>
      </c>
      <c r="E626">
        <v>1</v>
      </c>
      <c r="F626">
        <v>1.25</v>
      </c>
      <c r="G626">
        <v>1.5</v>
      </c>
    </row>
    <row r="627" spans="1:7">
      <c r="A627">
        <v>626</v>
      </c>
      <c r="C627">
        <v>0.5</v>
      </c>
      <c r="D627">
        <v>0.75</v>
      </c>
      <c r="E627">
        <v>1</v>
      </c>
      <c r="F627">
        <v>1.25</v>
      </c>
      <c r="G627">
        <v>1.5</v>
      </c>
    </row>
    <row r="628" spans="1:7">
      <c r="A628">
        <v>627</v>
      </c>
      <c r="C628">
        <v>0.5</v>
      </c>
      <c r="D628">
        <v>0.75</v>
      </c>
      <c r="E628">
        <v>1</v>
      </c>
      <c r="F628">
        <v>1.25</v>
      </c>
      <c r="G628">
        <v>1.5</v>
      </c>
    </row>
    <row r="629" spans="1:7">
      <c r="A629">
        <v>628</v>
      </c>
      <c r="C629">
        <v>0.5</v>
      </c>
      <c r="D629">
        <v>0.75</v>
      </c>
      <c r="E629">
        <v>1</v>
      </c>
      <c r="F629">
        <v>1.25</v>
      </c>
      <c r="G629">
        <v>1.5</v>
      </c>
    </row>
    <row r="630" spans="1:7">
      <c r="A630">
        <v>629</v>
      </c>
      <c r="C630">
        <v>0.5</v>
      </c>
      <c r="D630">
        <v>0.75</v>
      </c>
      <c r="E630">
        <v>1</v>
      </c>
      <c r="F630">
        <v>1.25</v>
      </c>
      <c r="G630">
        <v>1.5</v>
      </c>
    </row>
    <row r="631" spans="1:7">
      <c r="A631">
        <v>630</v>
      </c>
      <c r="C631">
        <v>0.5</v>
      </c>
      <c r="D631">
        <v>0.75</v>
      </c>
      <c r="E631">
        <v>1</v>
      </c>
      <c r="F631">
        <v>1.25</v>
      </c>
      <c r="G631">
        <v>1.5</v>
      </c>
    </row>
    <row r="632" spans="1:7">
      <c r="A632">
        <v>631</v>
      </c>
      <c r="C632">
        <v>0.5</v>
      </c>
      <c r="D632">
        <v>0.75</v>
      </c>
      <c r="E632">
        <v>1</v>
      </c>
      <c r="F632">
        <v>1.25</v>
      </c>
      <c r="G632">
        <v>1.5</v>
      </c>
    </row>
    <row r="633" spans="1:7">
      <c r="A633">
        <v>632</v>
      </c>
      <c r="C633">
        <v>0.5</v>
      </c>
      <c r="D633">
        <v>0.75</v>
      </c>
      <c r="E633">
        <v>1</v>
      </c>
      <c r="F633">
        <v>1.25</v>
      </c>
      <c r="G633">
        <v>1.5</v>
      </c>
    </row>
    <row r="634" spans="1:7">
      <c r="A634">
        <v>633</v>
      </c>
      <c r="C634">
        <v>0.5</v>
      </c>
      <c r="D634">
        <v>0.75</v>
      </c>
      <c r="E634">
        <v>1</v>
      </c>
      <c r="F634">
        <v>1.25</v>
      </c>
      <c r="G634">
        <v>1.5</v>
      </c>
    </row>
    <row r="635" spans="1:7">
      <c r="A635">
        <v>634</v>
      </c>
      <c r="C635">
        <v>0.5</v>
      </c>
      <c r="D635">
        <v>0.75</v>
      </c>
      <c r="E635">
        <v>1</v>
      </c>
      <c r="F635">
        <v>1.25</v>
      </c>
      <c r="G635">
        <v>1.5</v>
      </c>
    </row>
    <row r="636" spans="1:7">
      <c r="A636">
        <v>635</v>
      </c>
      <c r="C636">
        <v>0.5</v>
      </c>
      <c r="D636">
        <v>0.75</v>
      </c>
      <c r="E636">
        <v>1</v>
      </c>
      <c r="F636">
        <v>1.25</v>
      </c>
      <c r="G636">
        <v>1.5</v>
      </c>
    </row>
    <row r="637" spans="1:7">
      <c r="A637">
        <v>636</v>
      </c>
      <c r="C637">
        <v>0.5</v>
      </c>
      <c r="D637">
        <v>0.75</v>
      </c>
      <c r="E637">
        <v>1</v>
      </c>
      <c r="F637">
        <v>1.25</v>
      </c>
      <c r="G637">
        <v>1.5</v>
      </c>
    </row>
    <row r="638" spans="1:7">
      <c r="A638">
        <v>637</v>
      </c>
      <c r="C638">
        <v>0.5</v>
      </c>
      <c r="D638">
        <v>0.75</v>
      </c>
      <c r="E638">
        <v>1</v>
      </c>
      <c r="F638">
        <v>1.25</v>
      </c>
      <c r="G638">
        <v>1.5</v>
      </c>
    </row>
    <row r="639" spans="1:7">
      <c r="A639">
        <v>638</v>
      </c>
      <c r="C639">
        <v>0.5</v>
      </c>
      <c r="D639">
        <v>0.75</v>
      </c>
      <c r="E639">
        <v>1</v>
      </c>
      <c r="F639">
        <v>1.25</v>
      </c>
      <c r="G639">
        <v>1.5</v>
      </c>
    </row>
    <row r="640" spans="1:7">
      <c r="A640">
        <v>639</v>
      </c>
      <c r="C640">
        <v>0.5</v>
      </c>
      <c r="D640">
        <v>0.75</v>
      </c>
      <c r="E640">
        <v>1</v>
      </c>
      <c r="F640">
        <v>1.25</v>
      </c>
      <c r="G640">
        <v>1.5</v>
      </c>
    </row>
    <row r="641" spans="1:7">
      <c r="A641">
        <v>640</v>
      </c>
      <c r="C641">
        <v>0.5</v>
      </c>
      <c r="D641">
        <v>0.75</v>
      </c>
      <c r="E641">
        <v>1</v>
      </c>
      <c r="F641">
        <v>1.25</v>
      </c>
      <c r="G641">
        <v>1.5</v>
      </c>
    </row>
    <row r="642" spans="1:7">
      <c r="A642">
        <v>641</v>
      </c>
      <c r="C642">
        <v>0.5</v>
      </c>
      <c r="D642">
        <v>0.75</v>
      </c>
      <c r="E642">
        <v>1</v>
      </c>
      <c r="F642">
        <v>1.25</v>
      </c>
      <c r="G642">
        <v>1.5</v>
      </c>
    </row>
    <row r="643" spans="1:7">
      <c r="A643">
        <v>642</v>
      </c>
      <c r="C643">
        <v>0.5</v>
      </c>
      <c r="D643">
        <v>0.75</v>
      </c>
      <c r="E643">
        <v>1</v>
      </c>
      <c r="F643">
        <v>1.25</v>
      </c>
      <c r="G643">
        <v>1.5</v>
      </c>
    </row>
    <row r="644" spans="1:7">
      <c r="A644">
        <v>643</v>
      </c>
      <c r="C644">
        <v>0.5</v>
      </c>
      <c r="D644">
        <v>0.75</v>
      </c>
      <c r="E644">
        <v>1</v>
      </c>
      <c r="F644">
        <v>1.25</v>
      </c>
      <c r="G644">
        <v>1.5</v>
      </c>
    </row>
    <row r="645" spans="1:7">
      <c r="A645">
        <v>644</v>
      </c>
      <c r="C645">
        <v>0.5</v>
      </c>
      <c r="D645">
        <v>0.75</v>
      </c>
      <c r="E645">
        <v>1</v>
      </c>
      <c r="F645">
        <v>1.25</v>
      </c>
      <c r="G645">
        <v>1.5</v>
      </c>
    </row>
    <row r="646" spans="1:7">
      <c r="A646">
        <v>645</v>
      </c>
      <c r="C646">
        <v>0.5</v>
      </c>
      <c r="D646">
        <v>0.75</v>
      </c>
      <c r="E646">
        <v>1</v>
      </c>
      <c r="F646">
        <v>1.25</v>
      </c>
      <c r="G646">
        <v>1.5</v>
      </c>
    </row>
    <row r="647" spans="1:7">
      <c r="A647">
        <v>646</v>
      </c>
      <c r="C647">
        <v>0.5</v>
      </c>
      <c r="D647">
        <v>0.75</v>
      </c>
      <c r="E647">
        <v>1</v>
      </c>
      <c r="F647">
        <v>1.25</v>
      </c>
      <c r="G647">
        <v>1.5</v>
      </c>
    </row>
    <row r="648" spans="1:7">
      <c r="A648">
        <v>647</v>
      </c>
      <c r="C648">
        <v>0.5</v>
      </c>
      <c r="D648">
        <v>0.75</v>
      </c>
      <c r="E648">
        <v>1</v>
      </c>
      <c r="F648">
        <v>1.25</v>
      </c>
      <c r="G648">
        <v>1.5</v>
      </c>
    </row>
    <row r="649" spans="1:7">
      <c r="A649">
        <v>648</v>
      </c>
      <c r="C649">
        <v>0.5</v>
      </c>
      <c r="D649">
        <v>0.75</v>
      </c>
      <c r="E649">
        <v>1</v>
      </c>
      <c r="F649">
        <v>1.25</v>
      </c>
      <c r="G649">
        <v>1.5</v>
      </c>
    </row>
    <row r="650" spans="1:7">
      <c r="A650">
        <v>649</v>
      </c>
      <c r="C650">
        <v>0.5</v>
      </c>
      <c r="D650">
        <v>0.75</v>
      </c>
      <c r="E650">
        <v>1</v>
      </c>
      <c r="F650">
        <v>1.25</v>
      </c>
      <c r="G650">
        <v>1.5</v>
      </c>
    </row>
    <row r="651" spans="1:7">
      <c r="A651">
        <v>650</v>
      </c>
      <c r="C651">
        <v>0.5</v>
      </c>
      <c r="D651">
        <v>0.75</v>
      </c>
      <c r="E651">
        <v>1</v>
      </c>
      <c r="F651">
        <v>1.25</v>
      </c>
      <c r="G651">
        <v>1.5</v>
      </c>
    </row>
    <row r="652" spans="1:7">
      <c r="A652">
        <v>651</v>
      </c>
      <c r="C652">
        <v>0.5</v>
      </c>
      <c r="D652">
        <v>0.75</v>
      </c>
      <c r="E652">
        <v>1</v>
      </c>
      <c r="F652">
        <v>1.25</v>
      </c>
      <c r="G652">
        <v>1.5</v>
      </c>
    </row>
    <row r="653" spans="1:7">
      <c r="A653">
        <v>652</v>
      </c>
      <c r="C653">
        <v>0.5</v>
      </c>
      <c r="D653">
        <v>0.75</v>
      </c>
      <c r="E653">
        <v>1</v>
      </c>
      <c r="F653">
        <v>1.25</v>
      </c>
      <c r="G653">
        <v>1.5</v>
      </c>
    </row>
    <row r="654" spans="1:7">
      <c r="A654">
        <v>653</v>
      </c>
      <c r="C654">
        <v>0.5</v>
      </c>
      <c r="D654">
        <v>0.75</v>
      </c>
      <c r="E654">
        <v>1</v>
      </c>
      <c r="F654">
        <v>1.25</v>
      </c>
      <c r="G654">
        <v>1.5</v>
      </c>
    </row>
    <row r="655" spans="1:7">
      <c r="A655">
        <v>654</v>
      </c>
      <c r="C655">
        <v>0.5</v>
      </c>
      <c r="D655">
        <v>0.75</v>
      </c>
      <c r="E655">
        <v>1</v>
      </c>
      <c r="F655">
        <v>1.25</v>
      </c>
      <c r="G655">
        <v>1.5</v>
      </c>
    </row>
    <row r="656" spans="1:7">
      <c r="A656">
        <v>655</v>
      </c>
      <c r="C656">
        <v>0.5</v>
      </c>
      <c r="D656">
        <v>0.75</v>
      </c>
      <c r="E656">
        <v>1</v>
      </c>
      <c r="F656">
        <v>1.25</v>
      </c>
      <c r="G656">
        <v>1.5</v>
      </c>
    </row>
    <row r="657" spans="1:7">
      <c r="A657">
        <v>656</v>
      </c>
      <c r="C657">
        <v>0.5</v>
      </c>
      <c r="D657">
        <v>0.75</v>
      </c>
      <c r="E657">
        <v>1</v>
      </c>
      <c r="F657">
        <v>1.25</v>
      </c>
      <c r="G657">
        <v>1.5</v>
      </c>
    </row>
    <row r="658" spans="1:7">
      <c r="A658">
        <v>657</v>
      </c>
      <c r="C658">
        <v>0.5</v>
      </c>
      <c r="D658">
        <v>0.75</v>
      </c>
      <c r="E658">
        <v>1</v>
      </c>
      <c r="F658">
        <v>1.25</v>
      </c>
      <c r="G658">
        <v>1.5</v>
      </c>
    </row>
    <row r="659" spans="1:7">
      <c r="A659">
        <v>658</v>
      </c>
      <c r="C659">
        <v>0.5</v>
      </c>
      <c r="D659">
        <v>0.75</v>
      </c>
      <c r="E659">
        <v>1</v>
      </c>
      <c r="F659">
        <v>1.25</v>
      </c>
      <c r="G659">
        <v>1.5</v>
      </c>
    </row>
    <row r="660" spans="1:7">
      <c r="A660">
        <v>659</v>
      </c>
      <c r="C660">
        <v>0.5</v>
      </c>
      <c r="D660">
        <v>0.75</v>
      </c>
      <c r="E660">
        <v>1</v>
      </c>
      <c r="F660">
        <v>1.25</v>
      </c>
      <c r="G660">
        <v>1.5</v>
      </c>
    </row>
    <row r="661" spans="1:7">
      <c r="A661">
        <v>660</v>
      </c>
      <c r="C661">
        <v>0.5</v>
      </c>
      <c r="D661">
        <v>0.75</v>
      </c>
      <c r="E661">
        <v>1</v>
      </c>
      <c r="F661">
        <v>1.25</v>
      </c>
      <c r="G661">
        <v>1.5</v>
      </c>
    </row>
    <row r="662" spans="1:7">
      <c r="A662">
        <v>661</v>
      </c>
      <c r="C662">
        <v>0.5</v>
      </c>
      <c r="D662">
        <v>0.75</v>
      </c>
      <c r="E662">
        <v>1</v>
      </c>
      <c r="F662">
        <v>1.25</v>
      </c>
      <c r="G662">
        <v>1.5</v>
      </c>
    </row>
    <row r="663" spans="1:7">
      <c r="A663">
        <v>662</v>
      </c>
      <c r="C663">
        <v>0.5</v>
      </c>
      <c r="D663">
        <v>0.75</v>
      </c>
      <c r="E663">
        <v>1</v>
      </c>
      <c r="F663">
        <v>1.25</v>
      </c>
      <c r="G663">
        <v>1.5</v>
      </c>
    </row>
    <row r="664" spans="1:7">
      <c r="A664">
        <v>663</v>
      </c>
      <c r="C664">
        <v>0.5</v>
      </c>
      <c r="D664">
        <v>0.75</v>
      </c>
      <c r="E664">
        <v>1</v>
      </c>
      <c r="F664">
        <v>1.25</v>
      </c>
      <c r="G664">
        <v>1.5</v>
      </c>
    </row>
    <row r="665" spans="1:7">
      <c r="A665">
        <v>664</v>
      </c>
      <c r="C665">
        <v>0.5</v>
      </c>
      <c r="D665">
        <v>0.75</v>
      </c>
      <c r="E665">
        <v>1</v>
      </c>
      <c r="F665">
        <v>1.25</v>
      </c>
      <c r="G665">
        <v>1.5</v>
      </c>
    </row>
    <row r="666" spans="1:7">
      <c r="A666">
        <v>665</v>
      </c>
      <c r="C666">
        <v>0.5</v>
      </c>
      <c r="D666">
        <v>0.75</v>
      </c>
      <c r="E666">
        <v>1</v>
      </c>
      <c r="F666">
        <v>1.25</v>
      </c>
      <c r="G666">
        <v>1.5</v>
      </c>
    </row>
    <row r="667" spans="1:7">
      <c r="A667">
        <v>666</v>
      </c>
      <c r="C667">
        <v>0.5</v>
      </c>
      <c r="D667">
        <v>0.75</v>
      </c>
      <c r="E667">
        <v>1</v>
      </c>
      <c r="F667">
        <v>1.25</v>
      </c>
      <c r="G667">
        <v>1.5</v>
      </c>
    </row>
    <row r="668" spans="1:7">
      <c r="A668">
        <v>667</v>
      </c>
      <c r="C668">
        <v>0.5</v>
      </c>
      <c r="D668">
        <v>0.75</v>
      </c>
      <c r="E668">
        <v>1</v>
      </c>
      <c r="F668">
        <v>1.25</v>
      </c>
      <c r="G668">
        <v>1.5</v>
      </c>
    </row>
    <row r="669" spans="1:7">
      <c r="A669">
        <v>668</v>
      </c>
      <c r="C669">
        <v>0.5</v>
      </c>
      <c r="D669">
        <v>0.75</v>
      </c>
      <c r="E669">
        <v>1</v>
      </c>
      <c r="F669">
        <v>1.25</v>
      </c>
      <c r="G669">
        <v>1.5</v>
      </c>
    </row>
    <row r="670" spans="1:7">
      <c r="A670">
        <v>669</v>
      </c>
      <c r="C670">
        <v>0.5</v>
      </c>
      <c r="D670">
        <v>0.75</v>
      </c>
      <c r="E670">
        <v>1</v>
      </c>
      <c r="F670">
        <v>1.25</v>
      </c>
      <c r="G670">
        <v>1.5</v>
      </c>
    </row>
    <row r="671" spans="1:7">
      <c r="A671">
        <v>670</v>
      </c>
      <c r="C671">
        <v>0.5</v>
      </c>
      <c r="D671">
        <v>0.75</v>
      </c>
      <c r="E671">
        <v>1</v>
      </c>
      <c r="F671">
        <v>1.25</v>
      </c>
      <c r="G671">
        <v>1.5</v>
      </c>
    </row>
    <row r="672" spans="1:7">
      <c r="A672">
        <v>671</v>
      </c>
      <c r="C672">
        <v>0.5</v>
      </c>
      <c r="D672">
        <v>0.75</v>
      </c>
      <c r="E672">
        <v>1</v>
      </c>
      <c r="F672">
        <v>1.25</v>
      </c>
      <c r="G672">
        <v>1.5</v>
      </c>
    </row>
    <row r="673" spans="1:7">
      <c r="A673">
        <v>672</v>
      </c>
      <c r="C673">
        <v>0.5</v>
      </c>
      <c r="D673">
        <v>0.75</v>
      </c>
      <c r="E673">
        <v>1</v>
      </c>
      <c r="F673">
        <v>1.25</v>
      </c>
      <c r="G673">
        <v>1.5</v>
      </c>
    </row>
    <row r="674" spans="1:7">
      <c r="A674">
        <v>673</v>
      </c>
      <c r="C674">
        <v>0.5</v>
      </c>
      <c r="D674">
        <v>0.75</v>
      </c>
      <c r="E674">
        <v>1</v>
      </c>
      <c r="F674">
        <v>1.25</v>
      </c>
      <c r="G674">
        <v>1.5</v>
      </c>
    </row>
    <row r="675" spans="1:7">
      <c r="A675">
        <v>674</v>
      </c>
      <c r="C675">
        <v>0.5</v>
      </c>
      <c r="D675">
        <v>0.75</v>
      </c>
      <c r="E675">
        <v>1</v>
      </c>
      <c r="F675">
        <v>1.25</v>
      </c>
      <c r="G675">
        <v>1.5</v>
      </c>
    </row>
    <row r="676" spans="1:7">
      <c r="A676">
        <v>675</v>
      </c>
      <c r="C676">
        <v>0.5</v>
      </c>
      <c r="D676">
        <v>0.75</v>
      </c>
      <c r="E676">
        <v>1</v>
      </c>
      <c r="F676">
        <v>1.25</v>
      </c>
      <c r="G676">
        <v>1.5</v>
      </c>
    </row>
    <row r="677" spans="1:7">
      <c r="A677">
        <v>676</v>
      </c>
      <c r="C677">
        <v>0.5</v>
      </c>
      <c r="D677">
        <v>0.75</v>
      </c>
      <c r="E677">
        <v>1</v>
      </c>
      <c r="F677">
        <v>1.25</v>
      </c>
      <c r="G677">
        <v>1.5</v>
      </c>
    </row>
    <row r="678" spans="1:7">
      <c r="A678">
        <v>677</v>
      </c>
      <c r="C678">
        <v>0.5</v>
      </c>
      <c r="D678">
        <v>0.75</v>
      </c>
      <c r="E678">
        <v>1</v>
      </c>
      <c r="F678">
        <v>1.25</v>
      </c>
      <c r="G678">
        <v>1.5</v>
      </c>
    </row>
    <row r="679" spans="1:7">
      <c r="A679">
        <v>678</v>
      </c>
      <c r="C679">
        <v>0.5</v>
      </c>
      <c r="D679">
        <v>0.75</v>
      </c>
      <c r="E679">
        <v>1</v>
      </c>
      <c r="F679">
        <v>1.25</v>
      </c>
      <c r="G679">
        <v>1.5</v>
      </c>
    </row>
    <row r="680" spans="1:7">
      <c r="A680">
        <v>679</v>
      </c>
      <c r="C680">
        <v>0.5</v>
      </c>
      <c r="D680">
        <v>0.75</v>
      </c>
      <c r="E680">
        <v>1</v>
      </c>
      <c r="F680">
        <v>1.25</v>
      </c>
      <c r="G680">
        <v>1.5</v>
      </c>
    </row>
    <row r="681" spans="1:7">
      <c r="A681">
        <v>680</v>
      </c>
      <c r="C681">
        <v>0.5</v>
      </c>
      <c r="D681">
        <v>0.75</v>
      </c>
      <c r="E681">
        <v>1</v>
      </c>
      <c r="F681">
        <v>1.25</v>
      </c>
      <c r="G681">
        <v>1.5</v>
      </c>
    </row>
    <row r="682" spans="1:7">
      <c r="A682">
        <v>681</v>
      </c>
      <c r="C682">
        <v>0.5</v>
      </c>
      <c r="D682">
        <v>0.75</v>
      </c>
      <c r="E682">
        <v>1</v>
      </c>
      <c r="F682">
        <v>1.25</v>
      </c>
      <c r="G682">
        <v>1.5</v>
      </c>
    </row>
    <row r="683" spans="1:7">
      <c r="A683">
        <v>682</v>
      </c>
      <c r="C683">
        <v>0.5</v>
      </c>
      <c r="D683">
        <v>0.75</v>
      </c>
      <c r="E683">
        <v>1</v>
      </c>
      <c r="F683">
        <v>1.25</v>
      </c>
      <c r="G683">
        <v>1.5</v>
      </c>
    </row>
    <row r="684" spans="1:7">
      <c r="A684">
        <v>683</v>
      </c>
      <c r="C684">
        <v>0.5</v>
      </c>
      <c r="D684">
        <v>0.75</v>
      </c>
      <c r="E684">
        <v>1</v>
      </c>
      <c r="F684">
        <v>1.25</v>
      </c>
      <c r="G684">
        <v>1.5</v>
      </c>
    </row>
    <row r="685" spans="1:7">
      <c r="A685">
        <v>684</v>
      </c>
      <c r="C685">
        <v>0.5</v>
      </c>
      <c r="D685">
        <v>0.75</v>
      </c>
      <c r="E685">
        <v>1</v>
      </c>
      <c r="F685">
        <v>1.25</v>
      </c>
      <c r="G685">
        <v>1.5</v>
      </c>
    </row>
    <row r="686" spans="1:7">
      <c r="A686">
        <v>685</v>
      </c>
      <c r="C686">
        <v>0.5</v>
      </c>
      <c r="D686">
        <v>0.75</v>
      </c>
      <c r="E686">
        <v>1</v>
      </c>
      <c r="F686">
        <v>1.25</v>
      </c>
      <c r="G686">
        <v>1.5</v>
      </c>
    </row>
    <row r="687" spans="1:7">
      <c r="A687">
        <v>686</v>
      </c>
      <c r="C687">
        <v>0.5</v>
      </c>
      <c r="D687">
        <v>0.75</v>
      </c>
      <c r="E687">
        <v>1</v>
      </c>
      <c r="F687">
        <v>1.25</v>
      </c>
      <c r="G687">
        <v>1.5</v>
      </c>
    </row>
    <row r="688" spans="1:7">
      <c r="A688">
        <v>687</v>
      </c>
      <c r="C688">
        <v>0.5</v>
      </c>
      <c r="D688">
        <v>0.75</v>
      </c>
      <c r="E688">
        <v>1</v>
      </c>
      <c r="F688">
        <v>1.25</v>
      </c>
      <c r="G688">
        <v>1.5</v>
      </c>
    </row>
    <row r="689" spans="1:7">
      <c r="A689">
        <v>688</v>
      </c>
      <c r="C689">
        <v>0.5</v>
      </c>
      <c r="D689">
        <v>0.75</v>
      </c>
      <c r="E689">
        <v>1</v>
      </c>
      <c r="F689">
        <v>1.25</v>
      </c>
      <c r="G689">
        <v>1.5</v>
      </c>
    </row>
    <row r="690" spans="1:7">
      <c r="A690">
        <v>689</v>
      </c>
      <c r="C690">
        <v>0.5</v>
      </c>
      <c r="D690">
        <v>0.75</v>
      </c>
      <c r="E690">
        <v>1</v>
      </c>
      <c r="F690">
        <v>1.25</v>
      </c>
      <c r="G690">
        <v>1.5</v>
      </c>
    </row>
    <row r="691" spans="1:7">
      <c r="A691">
        <v>690</v>
      </c>
      <c r="C691">
        <v>0.5</v>
      </c>
      <c r="D691">
        <v>0.75</v>
      </c>
      <c r="E691">
        <v>1</v>
      </c>
      <c r="F691">
        <v>1.25</v>
      </c>
      <c r="G691">
        <v>1.5</v>
      </c>
    </row>
    <row r="692" spans="1:7">
      <c r="A692">
        <v>691</v>
      </c>
      <c r="C692">
        <v>0.5</v>
      </c>
      <c r="D692">
        <v>0.75</v>
      </c>
      <c r="E692">
        <v>1</v>
      </c>
      <c r="F692">
        <v>1.25</v>
      </c>
      <c r="G692">
        <v>1.5</v>
      </c>
    </row>
    <row r="693" spans="1:7">
      <c r="A693">
        <v>692</v>
      </c>
      <c r="C693">
        <v>0.5</v>
      </c>
      <c r="D693">
        <v>0.75</v>
      </c>
      <c r="E693">
        <v>1</v>
      </c>
      <c r="F693">
        <v>1.25</v>
      </c>
      <c r="G693">
        <v>1.5</v>
      </c>
    </row>
    <row r="694" spans="1:7">
      <c r="A694">
        <v>693</v>
      </c>
      <c r="C694">
        <v>0.5</v>
      </c>
      <c r="D694">
        <v>0.75</v>
      </c>
      <c r="E694">
        <v>1</v>
      </c>
      <c r="F694">
        <v>1.25</v>
      </c>
      <c r="G694">
        <v>1.5</v>
      </c>
    </row>
    <row r="695" spans="1:7">
      <c r="A695">
        <v>694</v>
      </c>
      <c r="C695">
        <v>0.5</v>
      </c>
      <c r="D695">
        <v>0.75</v>
      </c>
      <c r="E695">
        <v>1</v>
      </c>
      <c r="F695">
        <v>1.25</v>
      </c>
      <c r="G695">
        <v>1.5</v>
      </c>
    </row>
    <row r="696" spans="1:7">
      <c r="A696">
        <v>695</v>
      </c>
      <c r="C696">
        <v>0.5</v>
      </c>
      <c r="D696">
        <v>0.75</v>
      </c>
      <c r="E696">
        <v>1</v>
      </c>
      <c r="F696">
        <v>1.25</v>
      </c>
      <c r="G696">
        <v>1.5</v>
      </c>
    </row>
    <row r="697" spans="1:7">
      <c r="A697">
        <v>696</v>
      </c>
      <c r="C697">
        <v>0.5</v>
      </c>
      <c r="D697">
        <v>0.75</v>
      </c>
      <c r="E697">
        <v>1</v>
      </c>
      <c r="F697">
        <v>1.25</v>
      </c>
      <c r="G697">
        <v>1.5</v>
      </c>
    </row>
    <row r="698" spans="1:7">
      <c r="A698">
        <v>697</v>
      </c>
      <c r="C698">
        <v>0.5</v>
      </c>
      <c r="D698">
        <v>0.75</v>
      </c>
      <c r="E698">
        <v>1</v>
      </c>
      <c r="F698">
        <v>1.25</v>
      </c>
      <c r="G698">
        <v>1.5</v>
      </c>
    </row>
    <row r="699" spans="1:7">
      <c r="A699">
        <v>698</v>
      </c>
      <c r="C699">
        <v>0.5</v>
      </c>
      <c r="D699">
        <v>0.75</v>
      </c>
      <c r="E699">
        <v>1</v>
      </c>
      <c r="F699">
        <v>1.25</v>
      </c>
      <c r="G699">
        <v>1.5</v>
      </c>
    </row>
    <row r="700" spans="1:7">
      <c r="A700">
        <v>699</v>
      </c>
      <c r="C700">
        <v>0.5</v>
      </c>
      <c r="D700">
        <v>0.75</v>
      </c>
      <c r="E700">
        <v>1</v>
      </c>
      <c r="F700">
        <v>1.25</v>
      </c>
      <c r="G700">
        <v>1.5</v>
      </c>
    </row>
    <row r="701" spans="1:7">
      <c r="A701">
        <v>700</v>
      </c>
      <c r="C701">
        <v>0.5</v>
      </c>
      <c r="D701">
        <v>0.75</v>
      </c>
      <c r="E701">
        <v>1</v>
      </c>
      <c r="F701">
        <v>1.25</v>
      </c>
      <c r="G701">
        <v>1.5</v>
      </c>
    </row>
    <row r="702" spans="1:7">
      <c r="A702">
        <v>701</v>
      </c>
      <c r="C702">
        <v>0.5</v>
      </c>
      <c r="D702">
        <v>0.75</v>
      </c>
      <c r="E702">
        <v>1</v>
      </c>
      <c r="F702">
        <v>1.25</v>
      </c>
      <c r="G702">
        <v>1.5</v>
      </c>
    </row>
    <row r="703" spans="1:7">
      <c r="A703">
        <v>702</v>
      </c>
      <c r="C703">
        <v>0.5</v>
      </c>
      <c r="D703">
        <v>0.75</v>
      </c>
      <c r="E703">
        <v>1</v>
      </c>
      <c r="F703">
        <v>1.25</v>
      </c>
      <c r="G703">
        <v>1.5</v>
      </c>
    </row>
    <row r="704" spans="1:7">
      <c r="A704">
        <v>703</v>
      </c>
      <c r="C704">
        <v>0.5</v>
      </c>
      <c r="D704">
        <v>0.75</v>
      </c>
      <c r="E704">
        <v>1</v>
      </c>
      <c r="F704">
        <v>1.25</v>
      </c>
      <c r="G704">
        <v>1.5</v>
      </c>
    </row>
    <row r="705" spans="1:7">
      <c r="A705">
        <v>704</v>
      </c>
      <c r="C705">
        <v>0.5</v>
      </c>
      <c r="D705">
        <v>0.75</v>
      </c>
      <c r="E705">
        <v>1</v>
      </c>
      <c r="F705">
        <v>1.25</v>
      </c>
      <c r="G705">
        <v>1.5</v>
      </c>
    </row>
    <row r="706" spans="1:7">
      <c r="A706">
        <v>705</v>
      </c>
      <c r="C706">
        <v>0.5</v>
      </c>
      <c r="D706">
        <v>0.75</v>
      </c>
      <c r="E706">
        <v>1</v>
      </c>
      <c r="F706">
        <v>1.25</v>
      </c>
      <c r="G706">
        <v>1.5</v>
      </c>
    </row>
    <row r="707" spans="1:7">
      <c r="A707">
        <v>706</v>
      </c>
      <c r="C707">
        <v>0.5</v>
      </c>
      <c r="D707">
        <v>0.75</v>
      </c>
      <c r="E707">
        <v>1</v>
      </c>
      <c r="F707">
        <v>1.25</v>
      </c>
      <c r="G707">
        <v>1.5</v>
      </c>
    </row>
    <row r="708" spans="1:7">
      <c r="A708">
        <v>707</v>
      </c>
      <c r="C708">
        <v>0.5</v>
      </c>
      <c r="D708">
        <v>0.75</v>
      </c>
      <c r="E708">
        <v>1</v>
      </c>
      <c r="F708">
        <v>1.25</v>
      </c>
      <c r="G708">
        <v>1.5</v>
      </c>
    </row>
    <row r="709" spans="1:7">
      <c r="A709">
        <v>708</v>
      </c>
      <c r="C709">
        <v>0.5</v>
      </c>
      <c r="D709">
        <v>0.75</v>
      </c>
      <c r="E709">
        <v>1</v>
      </c>
      <c r="F709">
        <v>1.25</v>
      </c>
      <c r="G709">
        <v>1.5</v>
      </c>
    </row>
    <row r="710" spans="1:7">
      <c r="A710">
        <v>709</v>
      </c>
      <c r="C710">
        <v>0.5</v>
      </c>
      <c r="D710">
        <v>0.75</v>
      </c>
      <c r="E710">
        <v>1</v>
      </c>
      <c r="F710">
        <v>1.25</v>
      </c>
      <c r="G710">
        <v>1.5</v>
      </c>
    </row>
    <row r="711" spans="1:7">
      <c r="A711">
        <v>710</v>
      </c>
      <c r="C711">
        <v>0.5</v>
      </c>
      <c r="D711">
        <v>0.75</v>
      </c>
      <c r="E711">
        <v>1</v>
      </c>
      <c r="F711">
        <v>1.25</v>
      </c>
      <c r="G711">
        <v>1.5</v>
      </c>
    </row>
    <row r="712" spans="1:7">
      <c r="A712">
        <v>711</v>
      </c>
      <c r="C712">
        <v>0.5</v>
      </c>
      <c r="D712">
        <v>0.75</v>
      </c>
      <c r="E712">
        <v>1</v>
      </c>
      <c r="F712">
        <v>1.25</v>
      </c>
      <c r="G712">
        <v>1.5</v>
      </c>
    </row>
    <row r="713" spans="1:7">
      <c r="A713">
        <v>712</v>
      </c>
      <c r="C713">
        <v>0.5</v>
      </c>
      <c r="D713">
        <v>0.75</v>
      </c>
      <c r="E713">
        <v>1</v>
      </c>
      <c r="F713">
        <v>1.25</v>
      </c>
      <c r="G713">
        <v>1.5</v>
      </c>
    </row>
    <row r="714" spans="1:7">
      <c r="A714">
        <v>713</v>
      </c>
      <c r="C714">
        <v>0.5</v>
      </c>
      <c r="D714">
        <v>0.75</v>
      </c>
      <c r="E714">
        <v>1</v>
      </c>
      <c r="F714">
        <v>1.25</v>
      </c>
      <c r="G714">
        <v>1.5</v>
      </c>
    </row>
    <row r="715" spans="1:7">
      <c r="A715">
        <v>714</v>
      </c>
      <c r="C715">
        <v>0.5</v>
      </c>
      <c r="D715">
        <v>0.75</v>
      </c>
      <c r="E715">
        <v>1</v>
      </c>
      <c r="F715">
        <v>1.25</v>
      </c>
      <c r="G715">
        <v>1.5</v>
      </c>
    </row>
    <row r="716" spans="1:7">
      <c r="A716">
        <v>715</v>
      </c>
      <c r="C716">
        <v>0.5</v>
      </c>
      <c r="D716">
        <v>0.75</v>
      </c>
      <c r="E716">
        <v>1</v>
      </c>
      <c r="F716">
        <v>1.25</v>
      </c>
      <c r="G716">
        <v>1.5</v>
      </c>
    </row>
    <row r="717" spans="1:7">
      <c r="A717">
        <v>716</v>
      </c>
      <c r="C717">
        <v>0.5</v>
      </c>
      <c r="D717">
        <v>0.75</v>
      </c>
      <c r="E717">
        <v>1</v>
      </c>
      <c r="F717">
        <v>1.25</v>
      </c>
      <c r="G717">
        <v>1.5</v>
      </c>
    </row>
    <row r="718" spans="1:7">
      <c r="A718">
        <v>717</v>
      </c>
      <c r="C718">
        <v>0.5</v>
      </c>
      <c r="D718">
        <v>0.75</v>
      </c>
      <c r="E718">
        <v>1</v>
      </c>
      <c r="F718">
        <v>1.25</v>
      </c>
      <c r="G718">
        <v>1.5</v>
      </c>
    </row>
    <row r="719" spans="1:7">
      <c r="A719">
        <v>718</v>
      </c>
      <c r="C719">
        <v>0.5</v>
      </c>
      <c r="D719">
        <v>0.75</v>
      </c>
      <c r="E719">
        <v>1</v>
      </c>
      <c r="F719">
        <v>1.25</v>
      </c>
      <c r="G719">
        <v>1.5</v>
      </c>
    </row>
    <row r="720" spans="1:7">
      <c r="A720">
        <v>719</v>
      </c>
      <c r="C720">
        <v>0.5</v>
      </c>
      <c r="D720">
        <v>0.75</v>
      </c>
      <c r="E720">
        <v>1</v>
      </c>
      <c r="F720">
        <v>1.25</v>
      </c>
      <c r="G720">
        <v>1.5</v>
      </c>
    </row>
    <row r="721" spans="1:7">
      <c r="A721">
        <v>720</v>
      </c>
      <c r="C721">
        <v>0.5</v>
      </c>
      <c r="D721">
        <v>0.75</v>
      </c>
      <c r="E721">
        <v>1</v>
      </c>
      <c r="F721">
        <v>1.25</v>
      </c>
      <c r="G721">
        <v>1.5</v>
      </c>
    </row>
    <row r="722" spans="1:7">
      <c r="A722">
        <v>721</v>
      </c>
      <c r="C722">
        <v>0.5</v>
      </c>
      <c r="D722">
        <v>0.75</v>
      </c>
      <c r="E722">
        <v>1</v>
      </c>
      <c r="F722">
        <v>1.25</v>
      </c>
      <c r="G722">
        <v>1.5</v>
      </c>
    </row>
    <row r="723" spans="1:7">
      <c r="A723">
        <v>722</v>
      </c>
      <c r="C723">
        <v>0.5</v>
      </c>
      <c r="D723">
        <v>0.75</v>
      </c>
      <c r="E723">
        <v>1</v>
      </c>
      <c r="F723">
        <v>1.25</v>
      </c>
      <c r="G723">
        <v>1.5</v>
      </c>
    </row>
    <row r="724" spans="1:7">
      <c r="A724">
        <v>723</v>
      </c>
      <c r="C724">
        <v>0.5</v>
      </c>
      <c r="D724">
        <v>0.75</v>
      </c>
      <c r="E724">
        <v>1</v>
      </c>
      <c r="F724">
        <v>1.25</v>
      </c>
      <c r="G724">
        <v>1.5</v>
      </c>
    </row>
    <row r="725" spans="1:7">
      <c r="A725">
        <v>724</v>
      </c>
      <c r="C725">
        <v>0.5</v>
      </c>
      <c r="D725">
        <v>0.75</v>
      </c>
      <c r="E725">
        <v>1</v>
      </c>
      <c r="F725">
        <v>1.25</v>
      </c>
      <c r="G725">
        <v>1.5</v>
      </c>
    </row>
    <row r="726" spans="1:7">
      <c r="A726">
        <v>725</v>
      </c>
      <c r="C726">
        <v>0.5</v>
      </c>
      <c r="D726">
        <v>0.75</v>
      </c>
      <c r="E726">
        <v>1</v>
      </c>
      <c r="F726">
        <v>1.25</v>
      </c>
      <c r="G726">
        <v>1.5</v>
      </c>
    </row>
    <row r="727" spans="1:7">
      <c r="A727">
        <v>726</v>
      </c>
      <c r="C727">
        <v>0.5</v>
      </c>
      <c r="D727">
        <v>0.75</v>
      </c>
      <c r="E727">
        <v>1</v>
      </c>
      <c r="F727">
        <v>1.25</v>
      </c>
      <c r="G727">
        <v>1.5</v>
      </c>
    </row>
    <row r="728" spans="1:7">
      <c r="A728">
        <v>727</v>
      </c>
      <c r="C728">
        <v>0.5</v>
      </c>
      <c r="D728">
        <v>0.75</v>
      </c>
      <c r="E728">
        <v>1</v>
      </c>
      <c r="F728">
        <v>1.25</v>
      </c>
      <c r="G728">
        <v>1.5</v>
      </c>
    </row>
    <row r="729" spans="1:7">
      <c r="A729">
        <v>728</v>
      </c>
      <c r="C729">
        <v>0.5</v>
      </c>
      <c r="D729">
        <v>0.75</v>
      </c>
      <c r="E729">
        <v>1</v>
      </c>
      <c r="F729">
        <v>1.25</v>
      </c>
      <c r="G729">
        <v>1.5</v>
      </c>
    </row>
    <row r="730" spans="1:7">
      <c r="A730">
        <v>729</v>
      </c>
      <c r="C730">
        <v>0.5</v>
      </c>
      <c r="D730">
        <v>0.75</v>
      </c>
      <c r="E730">
        <v>1</v>
      </c>
      <c r="F730">
        <v>1.25</v>
      </c>
      <c r="G730">
        <v>1.5</v>
      </c>
    </row>
    <row r="731" spans="1:7">
      <c r="A731">
        <v>730</v>
      </c>
      <c r="C731">
        <v>0.5</v>
      </c>
      <c r="D731">
        <v>0.75</v>
      </c>
      <c r="E731">
        <v>1</v>
      </c>
      <c r="F731">
        <v>1.25</v>
      </c>
      <c r="G731">
        <v>1.5</v>
      </c>
    </row>
    <row r="732" spans="1:7">
      <c r="A732">
        <v>731</v>
      </c>
      <c r="C732">
        <v>0.5</v>
      </c>
      <c r="D732">
        <v>0.75</v>
      </c>
      <c r="E732">
        <v>1</v>
      </c>
      <c r="F732">
        <v>1.25</v>
      </c>
      <c r="G732">
        <v>1.5</v>
      </c>
    </row>
    <row r="733" spans="1:7">
      <c r="A733">
        <v>732</v>
      </c>
      <c r="C733">
        <v>0.5</v>
      </c>
      <c r="D733">
        <v>0.75</v>
      </c>
      <c r="E733">
        <v>1</v>
      </c>
      <c r="F733">
        <v>1.25</v>
      </c>
      <c r="G733">
        <v>1.5</v>
      </c>
    </row>
    <row r="734" spans="1:7">
      <c r="A734">
        <v>733</v>
      </c>
      <c r="C734">
        <v>0.5</v>
      </c>
      <c r="D734">
        <v>0.75</v>
      </c>
      <c r="E734">
        <v>1</v>
      </c>
      <c r="F734">
        <v>1.25</v>
      </c>
      <c r="G734">
        <v>1.5</v>
      </c>
    </row>
    <row r="735" spans="1:7">
      <c r="A735">
        <v>734</v>
      </c>
      <c r="C735">
        <v>0.5</v>
      </c>
      <c r="D735">
        <v>0.75</v>
      </c>
      <c r="E735">
        <v>1</v>
      </c>
      <c r="F735">
        <v>1.25</v>
      </c>
      <c r="G735">
        <v>1.5</v>
      </c>
    </row>
    <row r="736" spans="1:7">
      <c r="A736">
        <v>735</v>
      </c>
      <c r="C736">
        <v>0.5</v>
      </c>
      <c r="D736">
        <v>0.75</v>
      </c>
      <c r="E736">
        <v>1</v>
      </c>
      <c r="F736">
        <v>1.25</v>
      </c>
      <c r="G736">
        <v>1.5</v>
      </c>
    </row>
    <row r="737" spans="1:7">
      <c r="A737">
        <v>736</v>
      </c>
      <c r="C737">
        <v>0.5</v>
      </c>
      <c r="D737">
        <v>0.75</v>
      </c>
      <c r="E737">
        <v>1</v>
      </c>
      <c r="F737">
        <v>1.25</v>
      </c>
      <c r="G737">
        <v>1.5</v>
      </c>
    </row>
    <row r="738" spans="1:7">
      <c r="A738">
        <v>737</v>
      </c>
      <c r="C738">
        <v>0.5</v>
      </c>
      <c r="D738">
        <v>0.75</v>
      </c>
      <c r="E738">
        <v>1</v>
      </c>
      <c r="F738">
        <v>1.25</v>
      </c>
      <c r="G738">
        <v>1.5</v>
      </c>
    </row>
    <row r="739" spans="1:7">
      <c r="A739">
        <v>738</v>
      </c>
      <c r="C739">
        <v>0.5</v>
      </c>
      <c r="D739">
        <v>0.75</v>
      </c>
      <c r="E739">
        <v>1</v>
      </c>
      <c r="F739">
        <v>1.25</v>
      </c>
      <c r="G739">
        <v>1.5</v>
      </c>
    </row>
    <row r="740" spans="1:7">
      <c r="A740">
        <v>739</v>
      </c>
      <c r="C740">
        <v>0.5</v>
      </c>
      <c r="D740">
        <v>0.75</v>
      </c>
      <c r="E740">
        <v>1</v>
      </c>
      <c r="F740">
        <v>1.25</v>
      </c>
      <c r="G740">
        <v>1.5</v>
      </c>
    </row>
    <row r="741" spans="1:7">
      <c r="A741">
        <v>740</v>
      </c>
      <c r="C741">
        <v>0.5</v>
      </c>
      <c r="D741">
        <v>0.75</v>
      </c>
      <c r="E741">
        <v>1</v>
      </c>
      <c r="F741">
        <v>1.25</v>
      </c>
      <c r="G741">
        <v>1.5</v>
      </c>
    </row>
    <row r="742" spans="1:7">
      <c r="A742">
        <v>741</v>
      </c>
      <c r="C742">
        <v>0.5</v>
      </c>
      <c r="D742">
        <v>0.75</v>
      </c>
      <c r="E742">
        <v>1</v>
      </c>
      <c r="F742">
        <v>1.25</v>
      </c>
      <c r="G742">
        <v>1.5</v>
      </c>
    </row>
    <row r="743" spans="1:7">
      <c r="A743">
        <v>742</v>
      </c>
      <c r="C743">
        <v>0.5</v>
      </c>
      <c r="D743">
        <v>0.75</v>
      </c>
      <c r="E743">
        <v>1</v>
      </c>
      <c r="F743">
        <v>1.25</v>
      </c>
      <c r="G743">
        <v>1.5</v>
      </c>
    </row>
    <row r="744" spans="1:7">
      <c r="A744">
        <v>743</v>
      </c>
      <c r="C744">
        <v>0.5</v>
      </c>
      <c r="D744">
        <v>0.75</v>
      </c>
      <c r="E744">
        <v>1</v>
      </c>
      <c r="F744">
        <v>1.25</v>
      </c>
      <c r="G744">
        <v>1.5</v>
      </c>
    </row>
    <row r="745" spans="1:7">
      <c r="A745">
        <v>744</v>
      </c>
      <c r="C745">
        <v>0.5</v>
      </c>
      <c r="D745">
        <v>0.75</v>
      </c>
      <c r="E745">
        <v>1</v>
      </c>
      <c r="F745">
        <v>1.25</v>
      </c>
      <c r="G745">
        <v>1.5</v>
      </c>
    </row>
    <row r="746" spans="1:7">
      <c r="A746">
        <v>745</v>
      </c>
      <c r="C746">
        <v>0.5</v>
      </c>
      <c r="D746">
        <v>0.75</v>
      </c>
      <c r="E746">
        <v>1</v>
      </c>
      <c r="F746">
        <v>1.25</v>
      </c>
      <c r="G746">
        <v>1.5</v>
      </c>
    </row>
    <row r="747" spans="1:7">
      <c r="A747">
        <v>746</v>
      </c>
      <c r="C747">
        <v>0.5</v>
      </c>
      <c r="D747">
        <v>0.75</v>
      </c>
      <c r="E747">
        <v>1</v>
      </c>
      <c r="F747">
        <v>1.25</v>
      </c>
      <c r="G747">
        <v>1.5</v>
      </c>
    </row>
    <row r="748" spans="1:7">
      <c r="A748">
        <v>747</v>
      </c>
      <c r="C748">
        <v>0.5</v>
      </c>
      <c r="D748">
        <v>0.75</v>
      </c>
      <c r="E748">
        <v>1</v>
      </c>
      <c r="F748">
        <v>1.25</v>
      </c>
      <c r="G748">
        <v>1.5</v>
      </c>
    </row>
    <row r="749" spans="1:7">
      <c r="A749">
        <v>748</v>
      </c>
      <c r="C749">
        <v>0.5</v>
      </c>
      <c r="D749">
        <v>0.75</v>
      </c>
      <c r="E749">
        <v>1</v>
      </c>
      <c r="F749">
        <v>1.25</v>
      </c>
      <c r="G749">
        <v>1.5</v>
      </c>
    </row>
    <row r="750" spans="1:7">
      <c r="A750">
        <v>749</v>
      </c>
      <c r="C750">
        <v>0.5</v>
      </c>
      <c r="D750">
        <v>0.75</v>
      </c>
      <c r="E750">
        <v>1</v>
      </c>
      <c r="F750">
        <v>1.25</v>
      </c>
      <c r="G750">
        <v>1.5</v>
      </c>
    </row>
    <row r="751" spans="1:7">
      <c r="A751">
        <v>750</v>
      </c>
      <c r="C751">
        <v>0.5</v>
      </c>
      <c r="D751">
        <v>0.75</v>
      </c>
      <c r="E751">
        <v>1</v>
      </c>
      <c r="F751">
        <v>1.25</v>
      </c>
      <c r="G751">
        <v>1.5</v>
      </c>
    </row>
    <row r="752" spans="1:7">
      <c r="A752">
        <v>751</v>
      </c>
      <c r="C752">
        <v>0.5</v>
      </c>
      <c r="D752">
        <v>0.75</v>
      </c>
      <c r="E752">
        <v>1</v>
      </c>
      <c r="F752">
        <v>1.25</v>
      </c>
      <c r="G752">
        <v>1.5</v>
      </c>
    </row>
    <row r="753" spans="1:7">
      <c r="A753">
        <v>752</v>
      </c>
      <c r="C753">
        <v>0.5</v>
      </c>
      <c r="D753">
        <v>0.75</v>
      </c>
      <c r="E753">
        <v>1</v>
      </c>
      <c r="F753">
        <v>1.25</v>
      </c>
      <c r="G753">
        <v>1.5</v>
      </c>
    </row>
    <row r="754" spans="1:7">
      <c r="A754">
        <v>753</v>
      </c>
      <c r="C754">
        <v>0.5</v>
      </c>
      <c r="D754">
        <v>0.75</v>
      </c>
      <c r="E754">
        <v>1</v>
      </c>
      <c r="F754">
        <v>1.25</v>
      </c>
      <c r="G754">
        <v>1.5</v>
      </c>
    </row>
    <row r="755" spans="1:7">
      <c r="A755">
        <v>754</v>
      </c>
      <c r="C755">
        <v>0.5</v>
      </c>
      <c r="D755">
        <v>0.75</v>
      </c>
      <c r="E755">
        <v>1</v>
      </c>
      <c r="F755">
        <v>1.25</v>
      </c>
      <c r="G755">
        <v>1.5</v>
      </c>
    </row>
    <row r="756" spans="1:7">
      <c r="A756">
        <v>755</v>
      </c>
      <c r="C756">
        <v>0.5</v>
      </c>
      <c r="D756">
        <v>0.75</v>
      </c>
      <c r="E756">
        <v>1</v>
      </c>
      <c r="F756">
        <v>1.25</v>
      </c>
      <c r="G756">
        <v>1.5</v>
      </c>
    </row>
    <row r="757" spans="1:7">
      <c r="A757">
        <v>756</v>
      </c>
      <c r="C757">
        <v>0.5</v>
      </c>
      <c r="D757">
        <v>0.75</v>
      </c>
      <c r="E757">
        <v>1</v>
      </c>
      <c r="F757">
        <v>1.25</v>
      </c>
      <c r="G757">
        <v>1.5</v>
      </c>
    </row>
    <row r="758" spans="1:7">
      <c r="A758">
        <v>757</v>
      </c>
      <c r="C758">
        <v>0.5</v>
      </c>
      <c r="D758">
        <v>0.75</v>
      </c>
      <c r="E758">
        <v>1</v>
      </c>
      <c r="F758">
        <v>1.25</v>
      </c>
      <c r="G758">
        <v>1.5</v>
      </c>
    </row>
    <row r="759" spans="1:7">
      <c r="A759">
        <v>758</v>
      </c>
      <c r="C759">
        <v>0.5</v>
      </c>
      <c r="D759">
        <v>0.75</v>
      </c>
      <c r="E759">
        <v>1</v>
      </c>
      <c r="F759">
        <v>1.25</v>
      </c>
      <c r="G759">
        <v>1.5</v>
      </c>
    </row>
    <row r="760" spans="1:7">
      <c r="A760">
        <v>759</v>
      </c>
      <c r="C760">
        <v>0.5</v>
      </c>
      <c r="D760">
        <v>0.75</v>
      </c>
      <c r="E760">
        <v>1</v>
      </c>
      <c r="F760">
        <v>1.25</v>
      </c>
      <c r="G760">
        <v>1.5</v>
      </c>
    </row>
    <row r="761" spans="1:7">
      <c r="A761">
        <v>760</v>
      </c>
      <c r="C761">
        <v>0.5</v>
      </c>
      <c r="D761">
        <v>0.75</v>
      </c>
      <c r="E761">
        <v>1</v>
      </c>
      <c r="F761">
        <v>1.25</v>
      </c>
      <c r="G761">
        <v>1.5</v>
      </c>
    </row>
    <row r="762" spans="1:7">
      <c r="A762">
        <v>761</v>
      </c>
      <c r="C762">
        <v>0.5</v>
      </c>
      <c r="D762">
        <v>0.75</v>
      </c>
      <c r="E762">
        <v>1</v>
      </c>
      <c r="F762">
        <v>1.25</v>
      </c>
      <c r="G762">
        <v>1.5</v>
      </c>
    </row>
    <row r="763" spans="1:7">
      <c r="A763">
        <v>762</v>
      </c>
      <c r="C763">
        <v>0.5</v>
      </c>
      <c r="D763">
        <v>0.75</v>
      </c>
      <c r="E763">
        <v>1</v>
      </c>
      <c r="F763">
        <v>1.25</v>
      </c>
      <c r="G763">
        <v>1.5</v>
      </c>
    </row>
    <row r="764" spans="1:7">
      <c r="A764">
        <v>763</v>
      </c>
      <c r="C764">
        <v>0.5</v>
      </c>
      <c r="D764">
        <v>0.75</v>
      </c>
      <c r="E764">
        <v>1</v>
      </c>
      <c r="F764">
        <v>1.25</v>
      </c>
      <c r="G764">
        <v>1.5</v>
      </c>
    </row>
    <row r="765" spans="1:7">
      <c r="A765">
        <v>764</v>
      </c>
      <c r="C765">
        <v>0.5</v>
      </c>
      <c r="D765">
        <v>0.75</v>
      </c>
      <c r="E765">
        <v>1</v>
      </c>
      <c r="F765">
        <v>1.25</v>
      </c>
      <c r="G765">
        <v>1.5</v>
      </c>
    </row>
    <row r="766" spans="1:7">
      <c r="A766">
        <v>765</v>
      </c>
      <c r="C766">
        <v>0.5</v>
      </c>
      <c r="D766">
        <v>0.75</v>
      </c>
      <c r="E766">
        <v>1</v>
      </c>
      <c r="F766">
        <v>1.25</v>
      </c>
      <c r="G766">
        <v>1.5</v>
      </c>
    </row>
    <row r="767" spans="1:7">
      <c r="A767">
        <v>766</v>
      </c>
      <c r="C767">
        <v>0.5</v>
      </c>
      <c r="D767">
        <v>0.75</v>
      </c>
      <c r="E767">
        <v>1</v>
      </c>
      <c r="F767">
        <v>1.25</v>
      </c>
      <c r="G767">
        <v>1.5</v>
      </c>
    </row>
    <row r="768" spans="1:7">
      <c r="A768">
        <v>767</v>
      </c>
      <c r="C768">
        <v>0.5</v>
      </c>
      <c r="D768">
        <v>0.75</v>
      </c>
      <c r="E768">
        <v>1</v>
      </c>
      <c r="F768">
        <v>1.25</v>
      </c>
      <c r="G768">
        <v>1.5</v>
      </c>
    </row>
    <row r="769" spans="1:7">
      <c r="A769">
        <v>768</v>
      </c>
      <c r="C769">
        <v>0.5</v>
      </c>
      <c r="D769">
        <v>0.75</v>
      </c>
      <c r="E769">
        <v>1</v>
      </c>
      <c r="F769">
        <v>1.25</v>
      </c>
      <c r="G769">
        <v>1.5</v>
      </c>
    </row>
    <row r="770" spans="1:7">
      <c r="A770">
        <v>769</v>
      </c>
      <c r="C770">
        <v>0.5</v>
      </c>
      <c r="D770">
        <v>0.75</v>
      </c>
      <c r="E770">
        <v>1</v>
      </c>
      <c r="F770">
        <v>1.25</v>
      </c>
      <c r="G770">
        <v>1.5</v>
      </c>
    </row>
    <row r="771" spans="1:7">
      <c r="A771">
        <v>770</v>
      </c>
      <c r="C771">
        <v>0.5</v>
      </c>
      <c r="D771">
        <v>0.75</v>
      </c>
      <c r="E771">
        <v>1</v>
      </c>
      <c r="F771">
        <v>1.25</v>
      </c>
      <c r="G771">
        <v>1.5</v>
      </c>
    </row>
    <row r="772" spans="1:7">
      <c r="A772">
        <v>771</v>
      </c>
      <c r="C772">
        <v>0.5</v>
      </c>
      <c r="D772">
        <v>0.75</v>
      </c>
      <c r="E772">
        <v>1</v>
      </c>
      <c r="F772">
        <v>1.25</v>
      </c>
      <c r="G772">
        <v>1.5</v>
      </c>
    </row>
    <row r="773" spans="1:7">
      <c r="A773">
        <v>772</v>
      </c>
      <c r="C773">
        <v>0.5</v>
      </c>
      <c r="D773">
        <v>0.75</v>
      </c>
      <c r="E773">
        <v>1</v>
      </c>
      <c r="F773">
        <v>1.25</v>
      </c>
      <c r="G773">
        <v>1.5</v>
      </c>
    </row>
    <row r="774" spans="1:7">
      <c r="A774">
        <v>773</v>
      </c>
      <c r="C774">
        <v>0.5</v>
      </c>
      <c r="D774">
        <v>0.75</v>
      </c>
      <c r="E774">
        <v>1</v>
      </c>
      <c r="F774">
        <v>1.25</v>
      </c>
      <c r="G774">
        <v>1.5</v>
      </c>
    </row>
    <row r="775" spans="1:7">
      <c r="A775">
        <v>774</v>
      </c>
      <c r="C775">
        <v>0.5</v>
      </c>
      <c r="D775">
        <v>0.75</v>
      </c>
      <c r="E775">
        <v>1</v>
      </c>
      <c r="F775">
        <v>1.25</v>
      </c>
      <c r="G775">
        <v>1.5</v>
      </c>
    </row>
    <row r="776" spans="1:7">
      <c r="A776">
        <v>775</v>
      </c>
      <c r="C776">
        <v>0.5</v>
      </c>
      <c r="D776">
        <v>0.75</v>
      </c>
      <c r="E776">
        <v>1</v>
      </c>
      <c r="F776">
        <v>1.25</v>
      </c>
      <c r="G776">
        <v>1.5</v>
      </c>
    </row>
    <row r="777" spans="1:7">
      <c r="A777">
        <v>776</v>
      </c>
      <c r="C777">
        <v>0.5</v>
      </c>
      <c r="D777">
        <v>0.75</v>
      </c>
      <c r="E777">
        <v>1</v>
      </c>
      <c r="F777">
        <v>1.25</v>
      </c>
      <c r="G777">
        <v>1.5</v>
      </c>
    </row>
    <row r="778" spans="1:7">
      <c r="A778">
        <v>777</v>
      </c>
      <c r="C778">
        <v>0.5</v>
      </c>
      <c r="D778">
        <v>0.75</v>
      </c>
      <c r="E778">
        <v>1</v>
      </c>
      <c r="F778">
        <v>1.25</v>
      </c>
      <c r="G778">
        <v>1.5</v>
      </c>
    </row>
    <row r="779" spans="1:7">
      <c r="A779">
        <v>778</v>
      </c>
      <c r="C779">
        <v>0.5</v>
      </c>
      <c r="D779">
        <v>0.75</v>
      </c>
      <c r="E779">
        <v>1</v>
      </c>
      <c r="F779">
        <v>1.25</v>
      </c>
      <c r="G779">
        <v>1.5</v>
      </c>
    </row>
    <row r="780" spans="1:7">
      <c r="A780">
        <v>779</v>
      </c>
      <c r="C780">
        <v>0.5</v>
      </c>
      <c r="D780">
        <v>0.75</v>
      </c>
      <c r="E780">
        <v>1</v>
      </c>
      <c r="F780">
        <v>1.25</v>
      </c>
      <c r="G780">
        <v>1.5</v>
      </c>
    </row>
    <row r="781" spans="1:7">
      <c r="A781">
        <v>780</v>
      </c>
      <c r="C781">
        <v>0.5</v>
      </c>
      <c r="D781">
        <v>0.75</v>
      </c>
      <c r="E781">
        <v>1</v>
      </c>
      <c r="F781">
        <v>1.25</v>
      </c>
      <c r="G781">
        <v>1.5</v>
      </c>
    </row>
    <row r="782" spans="1:7">
      <c r="A782">
        <v>781</v>
      </c>
      <c r="C782">
        <v>0.5</v>
      </c>
      <c r="D782">
        <v>0.75</v>
      </c>
      <c r="E782">
        <v>1</v>
      </c>
      <c r="F782">
        <v>1.25</v>
      </c>
      <c r="G782">
        <v>1.5</v>
      </c>
    </row>
    <row r="783" spans="1:7">
      <c r="A783">
        <v>782</v>
      </c>
      <c r="C783">
        <v>0.5</v>
      </c>
      <c r="D783">
        <v>0.75</v>
      </c>
      <c r="E783">
        <v>1</v>
      </c>
      <c r="F783">
        <v>1.25</v>
      </c>
      <c r="G783">
        <v>1.5</v>
      </c>
    </row>
    <row r="784" spans="1:7">
      <c r="A784">
        <v>783</v>
      </c>
      <c r="C784">
        <v>0.5</v>
      </c>
      <c r="D784">
        <v>0.75</v>
      </c>
      <c r="E784">
        <v>1</v>
      </c>
      <c r="F784">
        <v>1.25</v>
      </c>
      <c r="G784">
        <v>1.5</v>
      </c>
    </row>
    <row r="785" spans="1:7">
      <c r="A785">
        <v>784</v>
      </c>
      <c r="C785">
        <v>0.5</v>
      </c>
      <c r="D785">
        <v>0.75</v>
      </c>
      <c r="E785">
        <v>1</v>
      </c>
      <c r="F785">
        <v>1.25</v>
      </c>
      <c r="G785">
        <v>1.5</v>
      </c>
    </row>
    <row r="786" spans="1:7">
      <c r="A786">
        <v>785</v>
      </c>
      <c r="C786">
        <v>0.5</v>
      </c>
      <c r="D786">
        <v>0.75</v>
      </c>
      <c r="E786">
        <v>1</v>
      </c>
      <c r="F786">
        <v>1.25</v>
      </c>
      <c r="G786">
        <v>1.5</v>
      </c>
    </row>
    <row r="787" spans="1:7">
      <c r="A787">
        <v>786</v>
      </c>
      <c r="C787">
        <v>0.5</v>
      </c>
      <c r="D787">
        <v>0.75</v>
      </c>
      <c r="E787">
        <v>1</v>
      </c>
      <c r="F787">
        <v>1.25</v>
      </c>
      <c r="G787">
        <v>1.5</v>
      </c>
    </row>
    <row r="788" spans="1:7">
      <c r="A788">
        <v>787</v>
      </c>
      <c r="C788">
        <v>0.5</v>
      </c>
      <c r="D788">
        <v>0.75</v>
      </c>
      <c r="E788">
        <v>1</v>
      </c>
      <c r="F788">
        <v>1.25</v>
      </c>
      <c r="G788">
        <v>1.5</v>
      </c>
    </row>
    <row r="789" spans="1:7">
      <c r="A789">
        <v>788</v>
      </c>
      <c r="C789">
        <v>0.5</v>
      </c>
      <c r="D789">
        <v>0.75</v>
      </c>
      <c r="E789">
        <v>1</v>
      </c>
      <c r="F789">
        <v>1.25</v>
      </c>
      <c r="G789">
        <v>1.5</v>
      </c>
    </row>
    <row r="790" spans="1:7">
      <c r="A790">
        <v>789</v>
      </c>
      <c r="C790">
        <v>0.5</v>
      </c>
      <c r="D790">
        <v>0.75</v>
      </c>
      <c r="E790">
        <v>1</v>
      </c>
      <c r="F790">
        <v>1.25</v>
      </c>
      <c r="G790">
        <v>1.5</v>
      </c>
    </row>
    <row r="791" spans="1:7">
      <c r="A791">
        <v>790</v>
      </c>
      <c r="C791">
        <v>0.5</v>
      </c>
      <c r="D791">
        <v>0.75</v>
      </c>
      <c r="E791">
        <v>1</v>
      </c>
      <c r="F791">
        <v>1.25</v>
      </c>
      <c r="G791">
        <v>1.5</v>
      </c>
    </row>
    <row r="792" spans="1:7">
      <c r="A792">
        <v>791</v>
      </c>
      <c r="C792">
        <v>0.5</v>
      </c>
      <c r="D792">
        <v>0.75</v>
      </c>
      <c r="E792">
        <v>1</v>
      </c>
      <c r="F792">
        <v>1.25</v>
      </c>
      <c r="G792">
        <v>1.5</v>
      </c>
    </row>
    <row r="793" spans="1:7">
      <c r="A793">
        <v>792</v>
      </c>
      <c r="C793">
        <v>0.5</v>
      </c>
      <c r="D793">
        <v>0.75</v>
      </c>
      <c r="E793">
        <v>1</v>
      </c>
      <c r="F793">
        <v>1.25</v>
      </c>
      <c r="G793">
        <v>1.5</v>
      </c>
    </row>
    <row r="794" spans="1:7">
      <c r="A794">
        <v>793</v>
      </c>
      <c r="C794">
        <v>0.5</v>
      </c>
      <c r="D794">
        <v>0.75</v>
      </c>
      <c r="E794">
        <v>1</v>
      </c>
      <c r="F794">
        <v>1.25</v>
      </c>
      <c r="G794">
        <v>1.5</v>
      </c>
    </row>
    <row r="795" spans="1:7">
      <c r="A795">
        <v>794</v>
      </c>
      <c r="C795">
        <v>0.5</v>
      </c>
      <c r="D795">
        <v>0.75</v>
      </c>
      <c r="E795">
        <v>1</v>
      </c>
      <c r="F795">
        <v>1.25</v>
      </c>
      <c r="G795">
        <v>1.5</v>
      </c>
    </row>
    <row r="796" spans="1:7">
      <c r="A796">
        <v>795</v>
      </c>
      <c r="C796">
        <v>0.5</v>
      </c>
      <c r="D796">
        <v>0.75</v>
      </c>
      <c r="E796">
        <v>1</v>
      </c>
      <c r="F796">
        <v>1.25</v>
      </c>
      <c r="G796">
        <v>1.5</v>
      </c>
    </row>
    <row r="797" spans="1:7">
      <c r="A797">
        <v>796</v>
      </c>
      <c r="C797">
        <v>0.5</v>
      </c>
      <c r="D797">
        <v>0.75</v>
      </c>
      <c r="E797">
        <v>1</v>
      </c>
      <c r="F797">
        <v>1.25</v>
      </c>
      <c r="G797">
        <v>1.5</v>
      </c>
    </row>
    <row r="798" spans="1:7">
      <c r="A798">
        <v>797</v>
      </c>
      <c r="C798">
        <v>0.5</v>
      </c>
      <c r="D798">
        <v>0.75</v>
      </c>
      <c r="E798">
        <v>1</v>
      </c>
      <c r="F798">
        <v>1.25</v>
      </c>
      <c r="G798">
        <v>1.5</v>
      </c>
    </row>
    <row r="799" spans="1:7">
      <c r="A799">
        <v>798</v>
      </c>
      <c r="C799">
        <v>0.5</v>
      </c>
      <c r="D799">
        <v>0.75</v>
      </c>
      <c r="E799">
        <v>1</v>
      </c>
      <c r="F799">
        <v>1.25</v>
      </c>
      <c r="G799">
        <v>1.5</v>
      </c>
    </row>
    <row r="800" spans="1:7">
      <c r="A800">
        <v>799</v>
      </c>
      <c r="C800">
        <v>0.5</v>
      </c>
      <c r="D800">
        <v>0.75</v>
      </c>
      <c r="E800">
        <v>1</v>
      </c>
      <c r="F800">
        <v>1.25</v>
      </c>
      <c r="G800">
        <v>1.5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1472">
    <tabColor rgb="FFFFFF00"/>
  </sheetPr>
  <dimension ref="A1:D184"/>
  <sheetViews>
    <sheetView topLeftCell="A42" workbookViewId="0">
      <selection activeCell="A2" sqref="A2:C69"/>
    </sheetView>
  </sheetViews>
  <sheetFormatPr defaultColWidth="8.7109375" defaultRowHeight="12.75"/>
  <cols>
    <col min="4" max="4" width="12.42578125" customWidth="1"/>
  </cols>
  <sheetData>
    <row r="1" spans="1:4">
      <c r="A1" t="s">
        <v>2</v>
      </c>
      <c r="B1" t="s">
        <v>952</v>
      </c>
      <c r="C1" s="16" t="s">
        <v>967</v>
      </c>
    </row>
    <row r="2" spans="1:4">
      <c r="A2">
        <v>110</v>
      </c>
      <c r="B2">
        <v>44</v>
      </c>
      <c r="C2">
        <v>1</v>
      </c>
      <c r="D2" s="138"/>
    </row>
    <row r="3" spans="1:4">
      <c r="A3">
        <v>111</v>
      </c>
      <c r="B3">
        <v>42</v>
      </c>
      <c r="C3">
        <v>1</v>
      </c>
      <c r="D3" s="138"/>
    </row>
    <row r="4" spans="1:4">
      <c r="A4">
        <v>112</v>
      </c>
      <c r="B4">
        <v>21</v>
      </c>
      <c r="C4">
        <v>1</v>
      </c>
      <c r="D4" s="138"/>
    </row>
    <row r="5" spans="1:4">
      <c r="A5">
        <v>113</v>
      </c>
      <c r="B5">
        <v>20</v>
      </c>
      <c r="C5">
        <v>1</v>
      </c>
      <c r="D5" s="138"/>
    </row>
    <row r="6" spans="1:4">
      <c r="A6">
        <v>114</v>
      </c>
      <c r="B6">
        <v>12</v>
      </c>
      <c r="C6">
        <v>1</v>
      </c>
      <c r="D6" s="138"/>
    </row>
    <row r="7" spans="1:4">
      <c r="A7">
        <v>115</v>
      </c>
      <c r="B7">
        <v>15</v>
      </c>
      <c r="C7">
        <v>1</v>
      </c>
      <c r="D7" s="138"/>
    </row>
    <row r="8" spans="1:4">
      <c r="A8">
        <v>116</v>
      </c>
      <c r="B8">
        <v>39</v>
      </c>
      <c r="C8">
        <v>1</v>
      </c>
      <c r="D8" s="138"/>
    </row>
    <row r="9" spans="1:4">
      <c r="A9">
        <v>117</v>
      </c>
      <c r="B9">
        <v>60</v>
      </c>
      <c r="C9">
        <v>1</v>
      </c>
      <c r="D9" s="138"/>
    </row>
    <row r="10" spans="1:4">
      <c r="A10">
        <v>118</v>
      </c>
      <c r="B10">
        <v>11</v>
      </c>
      <c r="C10">
        <v>1</v>
      </c>
      <c r="D10" s="138"/>
    </row>
    <row r="11" spans="1:4">
      <c r="A11">
        <v>119</v>
      </c>
      <c r="B11">
        <v>6</v>
      </c>
      <c r="C11">
        <v>1</v>
      </c>
      <c r="D11" s="138"/>
    </row>
    <row r="12" spans="1:4">
      <c r="A12">
        <v>120</v>
      </c>
      <c r="B12">
        <v>6</v>
      </c>
      <c r="C12">
        <v>1</v>
      </c>
      <c r="D12" s="138"/>
    </row>
    <row r="13" spans="1:4">
      <c r="A13">
        <v>121</v>
      </c>
      <c r="B13">
        <v>8</v>
      </c>
      <c r="C13">
        <v>1</v>
      </c>
      <c r="D13" s="138"/>
    </row>
    <row r="14" spans="1:4">
      <c r="A14">
        <v>123</v>
      </c>
      <c r="B14">
        <v>12.2</v>
      </c>
      <c r="C14">
        <v>1</v>
      </c>
      <c r="D14" s="138"/>
    </row>
    <row r="15" spans="1:4">
      <c r="A15">
        <v>125</v>
      </c>
      <c r="B15">
        <v>14.8</v>
      </c>
      <c r="C15">
        <v>1</v>
      </c>
      <c r="D15" s="138"/>
    </row>
    <row r="16" spans="1:4">
      <c r="A16">
        <v>127</v>
      </c>
      <c r="B16">
        <v>14.8</v>
      </c>
      <c r="C16">
        <v>1</v>
      </c>
      <c r="D16" s="138"/>
    </row>
    <row r="17" spans="1:4">
      <c r="A17">
        <v>129</v>
      </c>
      <c r="B17">
        <v>14.8</v>
      </c>
      <c r="C17">
        <v>1</v>
      </c>
      <c r="D17" s="138"/>
    </row>
    <row r="18" spans="1:4">
      <c r="A18">
        <v>131</v>
      </c>
      <c r="B18">
        <v>14.8</v>
      </c>
      <c r="C18">
        <v>1</v>
      </c>
      <c r="D18" s="138"/>
    </row>
    <row r="19" spans="1:4">
      <c r="A19">
        <v>133</v>
      </c>
      <c r="B19">
        <v>14.8</v>
      </c>
      <c r="C19">
        <v>1</v>
      </c>
      <c r="D19" s="138"/>
    </row>
    <row r="20" spans="1:4">
      <c r="A20">
        <v>136</v>
      </c>
      <c r="B20">
        <v>11.9</v>
      </c>
      <c r="C20">
        <v>1</v>
      </c>
      <c r="D20" s="138"/>
    </row>
    <row r="21" spans="1:4">
      <c r="A21">
        <v>137</v>
      </c>
      <c r="B21">
        <v>14.8</v>
      </c>
      <c r="C21">
        <v>1</v>
      </c>
      <c r="D21" s="138"/>
    </row>
    <row r="22" spans="1:4">
      <c r="A22">
        <v>139</v>
      </c>
      <c r="B22">
        <v>14.8</v>
      </c>
      <c r="C22">
        <v>1</v>
      </c>
      <c r="D22" s="138"/>
    </row>
    <row r="23" spans="1:4">
      <c r="A23">
        <v>141</v>
      </c>
      <c r="B23">
        <v>15</v>
      </c>
      <c r="C23">
        <v>1</v>
      </c>
      <c r="D23" s="138"/>
    </row>
    <row r="24" spans="1:4">
      <c r="A24">
        <v>142</v>
      </c>
      <c r="B24">
        <v>17</v>
      </c>
      <c r="C24">
        <v>1</v>
      </c>
      <c r="D24" s="138"/>
    </row>
    <row r="25" spans="1:4">
      <c r="A25">
        <v>146</v>
      </c>
      <c r="B25">
        <v>15</v>
      </c>
      <c r="C25">
        <v>1</v>
      </c>
      <c r="D25" s="138"/>
    </row>
    <row r="26" spans="1:4">
      <c r="A26">
        <v>148</v>
      </c>
      <c r="B26">
        <v>15</v>
      </c>
      <c r="C26">
        <v>1</v>
      </c>
      <c r="D26" s="138"/>
    </row>
    <row r="27" spans="1:4">
      <c r="A27">
        <v>149</v>
      </c>
      <c r="B27">
        <v>10</v>
      </c>
      <c r="C27">
        <v>1</v>
      </c>
      <c r="D27" s="138"/>
    </row>
    <row r="28" spans="1:4">
      <c r="A28">
        <v>150</v>
      </c>
      <c r="B28">
        <v>10</v>
      </c>
      <c r="C28">
        <v>1</v>
      </c>
      <c r="D28" s="138"/>
    </row>
    <row r="29" spans="1:4">
      <c r="A29">
        <v>151</v>
      </c>
      <c r="B29">
        <v>99.7</v>
      </c>
      <c r="C29">
        <v>1</v>
      </c>
      <c r="D29" s="138"/>
    </row>
    <row r="30" spans="1:4">
      <c r="A30">
        <v>159</v>
      </c>
      <c r="B30">
        <v>61.5</v>
      </c>
      <c r="C30">
        <v>1</v>
      </c>
      <c r="D30" s="138"/>
    </row>
    <row r="31" spans="1:4">
      <c r="A31">
        <v>166</v>
      </c>
      <c r="B31">
        <v>41</v>
      </c>
      <c r="C31">
        <v>1</v>
      </c>
      <c r="D31" s="138"/>
    </row>
    <row r="32" spans="1:4">
      <c r="A32">
        <v>173</v>
      </c>
      <c r="B32">
        <v>30</v>
      </c>
      <c r="C32">
        <v>1</v>
      </c>
      <c r="D32" s="138"/>
    </row>
    <row r="33" spans="1:4">
      <c r="A33">
        <v>184</v>
      </c>
      <c r="B33">
        <v>44.4</v>
      </c>
      <c r="C33">
        <v>1</v>
      </c>
      <c r="D33" s="138"/>
    </row>
    <row r="34" spans="1:4">
      <c r="A34">
        <v>188</v>
      </c>
      <c r="B34">
        <v>65</v>
      </c>
      <c r="C34">
        <v>1</v>
      </c>
      <c r="D34" s="138"/>
    </row>
    <row r="35" spans="1:4">
      <c r="A35">
        <v>193</v>
      </c>
      <c r="B35">
        <v>44.4</v>
      </c>
      <c r="C35">
        <v>1</v>
      </c>
      <c r="D35" s="138"/>
    </row>
    <row r="36" spans="1:4">
      <c r="A36">
        <v>206</v>
      </c>
      <c r="B36">
        <v>58.1</v>
      </c>
      <c r="C36">
        <v>1</v>
      </c>
      <c r="D36" s="138"/>
    </row>
    <row r="37" spans="1:4">
      <c r="A37">
        <v>212</v>
      </c>
      <c r="B37">
        <v>75.8</v>
      </c>
      <c r="C37">
        <v>1</v>
      </c>
      <c r="D37" s="138"/>
    </row>
    <row r="38" spans="1:4">
      <c r="A38">
        <v>219</v>
      </c>
      <c r="B38">
        <v>56.7</v>
      </c>
      <c r="C38">
        <v>1</v>
      </c>
      <c r="D38" s="138"/>
    </row>
    <row r="39" spans="1:4">
      <c r="A39">
        <v>230</v>
      </c>
      <c r="B39">
        <v>45.1</v>
      </c>
      <c r="C39">
        <v>1</v>
      </c>
      <c r="D39" s="138"/>
    </row>
    <row r="40" spans="1:4">
      <c r="A40">
        <v>238</v>
      </c>
      <c r="B40">
        <v>30.1</v>
      </c>
      <c r="C40">
        <v>1</v>
      </c>
      <c r="D40" s="138"/>
    </row>
    <row r="41" spans="1:4">
      <c r="A41">
        <v>241</v>
      </c>
      <c r="B41">
        <v>54.7</v>
      </c>
      <c r="C41">
        <v>1</v>
      </c>
      <c r="D41" s="138"/>
    </row>
    <row r="42" spans="1:4">
      <c r="A42">
        <v>249</v>
      </c>
      <c r="B42">
        <v>82</v>
      </c>
      <c r="C42">
        <v>1</v>
      </c>
      <c r="D42" s="138"/>
    </row>
    <row r="43" spans="1:4">
      <c r="A43">
        <v>255</v>
      </c>
      <c r="B43">
        <v>60</v>
      </c>
      <c r="C43">
        <v>1</v>
      </c>
      <c r="D43" s="138"/>
    </row>
    <row r="44" spans="1:4">
      <c r="A44">
        <v>269</v>
      </c>
      <c r="B44">
        <v>82</v>
      </c>
      <c r="C44">
        <v>1</v>
      </c>
      <c r="D44" s="138"/>
    </row>
    <row r="45" spans="1:4">
      <c r="A45">
        <v>271</v>
      </c>
      <c r="B45">
        <v>34.200000000000003</v>
      </c>
      <c r="C45">
        <v>1</v>
      </c>
      <c r="D45" s="138"/>
    </row>
    <row r="46" spans="1:4">
      <c r="A46">
        <v>305</v>
      </c>
      <c r="B46">
        <v>62.9</v>
      </c>
      <c r="C46">
        <v>1</v>
      </c>
      <c r="D46" s="138"/>
    </row>
    <row r="47" spans="1:4">
      <c r="A47">
        <v>319</v>
      </c>
      <c r="B47">
        <v>35.5</v>
      </c>
      <c r="C47">
        <v>1</v>
      </c>
      <c r="D47" s="138"/>
    </row>
    <row r="48" spans="1:4">
      <c r="A48">
        <v>409</v>
      </c>
      <c r="B48">
        <v>50.6</v>
      </c>
      <c r="C48">
        <v>1</v>
      </c>
      <c r="D48" s="138"/>
    </row>
    <row r="49" spans="1:4">
      <c r="A49">
        <v>445</v>
      </c>
      <c r="B49">
        <v>47.8</v>
      </c>
      <c r="C49">
        <v>1</v>
      </c>
      <c r="D49" s="138"/>
    </row>
    <row r="50" spans="1:4">
      <c r="A50">
        <v>463</v>
      </c>
      <c r="B50">
        <v>61.5</v>
      </c>
      <c r="C50">
        <v>1</v>
      </c>
      <c r="D50" s="138"/>
    </row>
    <row r="51" spans="1:4">
      <c r="A51">
        <v>480</v>
      </c>
      <c r="B51">
        <v>69</v>
      </c>
      <c r="C51">
        <v>1</v>
      </c>
      <c r="D51" s="138"/>
    </row>
    <row r="52" spans="1:4">
      <c r="A52">
        <v>493</v>
      </c>
      <c r="B52">
        <v>75.2</v>
      </c>
      <c r="C52">
        <v>1</v>
      </c>
      <c r="D52" s="138"/>
    </row>
    <row r="53" spans="1:4">
      <c r="A53">
        <v>501</v>
      </c>
      <c r="B53">
        <v>71.7</v>
      </c>
      <c r="C53">
        <v>1</v>
      </c>
      <c r="D53" s="138"/>
    </row>
    <row r="54" spans="1:4">
      <c r="A54">
        <v>509</v>
      </c>
      <c r="B54">
        <v>47.8</v>
      </c>
      <c r="C54">
        <v>1</v>
      </c>
      <c r="D54" s="138"/>
    </row>
    <row r="55" spans="1:4">
      <c r="A55">
        <v>516</v>
      </c>
      <c r="B55">
        <v>69</v>
      </c>
      <c r="C55">
        <v>1</v>
      </c>
      <c r="D55" s="138"/>
    </row>
    <row r="56" spans="1:4">
      <c r="A56">
        <v>523</v>
      </c>
      <c r="B56">
        <v>69</v>
      </c>
      <c r="C56">
        <v>1</v>
      </c>
      <c r="D56" s="138"/>
    </row>
    <row r="57" spans="1:4">
      <c r="A57">
        <v>533</v>
      </c>
      <c r="B57">
        <v>102.5</v>
      </c>
      <c r="C57">
        <v>1</v>
      </c>
      <c r="D57" s="138"/>
    </row>
    <row r="58" spans="1:4">
      <c r="A58">
        <v>540</v>
      </c>
      <c r="B58">
        <v>86.1</v>
      </c>
      <c r="C58">
        <v>1</v>
      </c>
      <c r="D58" s="138"/>
    </row>
    <row r="59" spans="1:4">
      <c r="A59">
        <v>548</v>
      </c>
      <c r="B59">
        <v>116.1</v>
      </c>
      <c r="C59">
        <v>1</v>
      </c>
      <c r="D59" s="138"/>
    </row>
    <row r="60" spans="1:4">
      <c r="A60">
        <v>558</v>
      </c>
      <c r="B60">
        <v>85.4</v>
      </c>
      <c r="C60">
        <v>1</v>
      </c>
      <c r="D60" s="138"/>
    </row>
    <row r="61" spans="1:4">
      <c r="A61">
        <v>565</v>
      </c>
      <c r="B61">
        <v>68.3</v>
      </c>
      <c r="C61">
        <v>1</v>
      </c>
      <c r="D61" s="138"/>
    </row>
    <row r="62" spans="1:4">
      <c r="A62">
        <v>577</v>
      </c>
      <c r="B62">
        <v>100</v>
      </c>
      <c r="C62">
        <v>1</v>
      </c>
      <c r="D62" s="138"/>
    </row>
    <row r="63" spans="1:4">
      <c r="A63">
        <v>600</v>
      </c>
      <c r="B63" s="139">
        <v>90.2</v>
      </c>
      <c r="C63">
        <v>1</v>
      </c>
      <c r="D63" s="138"/>
    </row>
    <row r="64" spans="1:4">
      <c r="A64">
        <v>613</v>
      </c>
      <c r="B64" s="139">
        <v>99.1</v>
      </c>
      <c r="C64">
        <v>1</v>
      </c>
      <c r="D64" s="138"/>
    </row>
    <row r="65" spans="1:4">
      <c r="A65">
        <v>618</v>
      </c>
      <c r="B65" s="139">
        <v>75.2</v>
      </c>
      <c r="C65">
        <v>1</v>
      </c>
      <c r="D65" s="138"/>
    </row>
    <row r="66" spans="1:4">
      <c r="A66">
        <v>635</v>
      </c>
      <c r="B66" s="139">
        <v>80.599999999999994</v>
      </c>
      <c r="C66">
        <v>1</v>
      </c>
      <c r="D66" s="138"/>
    </row>
    <row r="67" spans="1:4">
      <c r="A67">
        <v>648</v>
      </c>
      <c r="B67" s="139">
        <v>66.3</v>
      </c>
      <c r="C67">
        <v>1</v>
      </c>
      <c r="D67" s="138"/>
    </row>
    <row r="68" spans="1:4">
      <c r="A68">
        <v>662</v>
      </c>
      <c r="B68" s="139">
        <v>85.4</v>
      </c>
      <c r="C68">
        <v>1</v>
      </c>
      <c r="D68" s="138"/>
    </row>
    <row r="69" spans="1:4">
      <c r="A69">
        <v>684</v>
      </c>
      <c r="B69" s="139">
        <v>95.6</v>
      </c>
      <c r="C69">
        <v>1</v>
      </c>
      <c r="D69" s="138"/>
    </row>
    <row r="70" spans="1:4">
      <c r="A70">
        <v>685</v>
      </c>
      <c r="C70">
        <v>1</v>
      </c>
      <c r="D70" s="138"/>
    </row>
    <row r="71" spans="1:4">
      <c r="A71">
        <v>686</v>
      </c>
      <c r="C71">
        <v>1</v>
      </c>
      <c r="D71" s="138"/>
    </row>
    <row r="72" spans="1:4">
      <c r="A72">
        <v>687</v>
      </c>
      <c r="C72">
        <v>1</v>
      </c>
      <c r="D72" s="138"/>
    </row>
    <row r="73" spans="1:4">
      <c r="A73">
        <v>688</v>
      </c>
      <c r="C73">
        <v>1</v>
      </c>
      <c r="D73" s="138"/>
    </row>
    <row r="74" spans="1:4">
      <c r="A74">
        <v>689</v>
      </c>
      <c r="C74">
        <v>1</v>
      </c>
      <c r="D74" s="138"/>
    </row>
    <row r="75" spans="1:4">
      <c r="A75">
        <v>690</v>
      </c>
      <c r="C75">
        <v>1</v>
      </c>
      <c r="D75" s="138"/>
    </row>
    <row r="76" spans="1:4">
      <c r="A76">
        <v>691</v>
      </c>
      <c r="C76">
        <v>1</v>
      </c>
      <c r="D76" s="138"/>
    </row>
    <row r="77" spans="1:4">
      <c r="A77">
        <v>692</v>
      </c>
      <c r="C77">
        <v>1</v>
      </c>
      <c r="D77" s="138"/>
    </row>
    <row r="78" spans="1:4">
      <c r="A78">
        <v>693</v>
      </c>
      <c r="C78">
        <v>1</v>
      </c>
      <c r="D78" s="138"/>
    </row>
    <row r="79" spans="1:4">
      <c r="A79">
        <v>694</v>
      </c>
      <c r="C79">
        <v>1</v>
      </c>
      <c r="D79" s="138"/>
    </row>
    <row r="80" spans="1:4">
      <c r="A80">
        <v>695</v>
      </c>
      <c r="C80">
        <v>1</v>
      </c>
      <c r="D80" s="138"/>
    </row>
    <row r="81" spans="1:4">
      <c r="A81">
        <v>696</v>
      </c>
      <c r="C81">
        <v>1</v>
      </c>
      <c r="D81" s="138"/>
    </row>
    <row r="82" spans="1:4">
      <c r="A82">
        <v>697</v>
      </c>
      <c r="C82">
        <v>1</v>
      </c>
      <c r="D82" s="138"/>
    </row>
    <row r="83" spans="1:4">
      <c r="A83">
        <v>698</v>
      </c>
      <c r="C83">
        <v>1</v>
      </c>
      <c r="D83" s="138"/>
    </row>
    <row r="84" spans="1:4">
      <c r="A84">
        <v>699</v>
      </c>
      <c r="C84">
        <v>1</v>
      </c>
      <c r="D84" s="138"/>
    </row>
    <row r="85" spans="1:4">
      <c r="A85">
        <v>700</v>
      </c>
      <c r="C85">
        <v>1</v>
      </c>
      <c r="D85" s="138"/>
    </row>
    <row r="86" spans="1:4">
      <c r="A86">
        <v>701</v>
      </c>
      <c r="C86">
        <v>1</v>
      </c>
      <c r="D86" s="138"/>
    </row>
    <row r="87" spans="1:4">
      <c r="A87">
        <v>702</v>
      </c>
      <c r="C87">
        <v>1</v>
      </c>
      <c r="D87" s="138"/>
    </row>
    <row r="88" spans="1:4">
      <c r="A88">
        <v>703</v>
      </c>
      <c r="C88">
        <v>1</v>
      </c>
      <c r="D88" s="138"/>
    </row>
    <row r="89" spans="1:4">
      <c r="A89">
        <v>704</v>
      </c>
      <c r="C89">
        <v>1</v>
      </c>
      <c r="D89" s="138"/>
    </row>
    <row r="90" spans="1:4">
      <c r="A90">
        <v>705</v>
      </c>
      <c r="C90">
        <v>1</v>
      </c>
      <c r="D90" s="138"/>
    </row>
    <row r="91" spans="1:4">
      <c r="A91">
        <v>706</v>
      </c>
      <c r="C91">
        <v>1</v>
      </c>
      <c r="D91" s="138"/>
    </row>
    <row r="92" spans="1:4">
      <c r="A92">
        <v>707</v>
      </c>
      <c r="C92">
        <v>1</v>
      </c>
      <c r="D92" s="138"/>
    </row>
    <row r="93" spans="1:4">
      <c r="A93">
        <v>708</v>
      </c>
      <c r="C93">
        <v>1</v>
      </c>
      <c r="D93" s="138"/>
    </row>
    <row r="94" spans="1:4">
      <c r="A94">
        <v>709</v>
      </c>
      <c r="C94">
        <v>1</v>
      </c>
      <c r="D94" s="138"/>
    </row>
    <row r="95" spans="1:4">
      <c r="A95">
        <v>710</v>
      </c>
      <c r="C95">
        <v>1</v>
      </c>
      <c r="D95" s="138"/>
    </row>
    <row r="96" spans="1:4">
      <c r="A96">
        <v>711</v>
      </c>
      <c r="C96">
        <v>1</v>
      </c>
      <c r="D96" s="138"/>
    </row>
    <row r="97" spans="1:4">
      <c r="A97">
        <v>712</v>
      </c>
      <c r="C97">
        <v>1</v>
      </c>
      <c r="D97" s="138"/>
    </row>
    <row r="98" spans="1:4">
      <c r="A98">
        <v>713</v>
      </c>
      <c r="C98">
        <v>1</v>
      </c>
      <c r="D98" s="138"/>
    </row>
    <row r="99" spans="1:4">
      <c r="A99">
        <v>714</v>
      </c>
      <c r="C99">
        <v>1</v>
      </c>
      <c r="D99" s="138"/>
    </row>
    <row r="100" spans="1:4">
      <c r="A100">
        <v>715</v>
      </c>
      <c r="C100">
        <v>1</v>
      </c>
      <c r="D100" s="138"/>
    </row>
    <row r="101" spans="1:4">
      <c r="A101">
        <v>716</v>
      </c>
      <c r="C101">
        <v>1</v>
      </c>
      <c r="D101" s="138"/>
    </row>
    <row r="102" spans="1:4">
      <c r="A102">
        <v>717</v>
      </c>
      <c r="D102" s="138"/>
    </row>
    <row r="103" spans="1:4">
      <c r="A103">
        <v>718</v>
      </c>
      <c r="D103" s="138"/>
    </row>
    <row r="104" spans="1:4">
      <c r="A104">
        <v>719</v>
      </c>
      <c r="D104" s="138"/>
    </row>
    <row r="105" spans="1:4">
      <c r="A105">
        <v>720</v>
      </c>
      <c r="D105" s="138"/>
    </row>
    <row r="106" spans="1:4">
      <c r="A106">
        <v>721</v>
      </c>
      <c r="D106" s="138"/>
    </row>
    <row r="107" spans="1:4">
      <c r="A107">
        <v>722</v>
      </c>
      <c r="D107" s="138"/>
    </row>
    <row r="108" spans="1:4">
      <c r="A108">
        <v>723</v>
      </c>
      <c r="D108" s="138"/>
    </row>
    <row r="109" spans="1:4">
      <c r="A109">
        <v>724</v>
      </c>
      <c r="D109" s="138"/>
    </row>
    <row r="110" spans="1:4">
      <c r="A110">
        <v>725</v>
      </c>
      <c r="D110" s="138"/>
    </row>
    <row r="111" spans="1:4">
      <c r="A111">
        <v>726</v>
      </c>
      <c r="D111" s="138"/>
    </row>
    <row r="112" spans="1:4">
      <c r="A112">
        <v>727</v>
      </c>
      <c r="D112" s="138"/>
    </row>
    <row r="113" spans="1:4">
      <c r="A113">
        <v>728</v>
      </c>
      <c r="D113" s="138"/>
    </row>
    <row r="114" spans="1:4">
      <c r="A114">
        <v>729</v>
      </c>
      <c r="D114" s="138"/>
    </row>
    <row r="115" spans="1:4">
      <c r="A115">
        <v>730</v>
      </c>
      <c r="D115" s="138"/>
    </row>
    <row r="116" spans="1:4">
      <c r="A116">
        <v>731</v>
      </c>
      <c r="D116" s="138"/>
    </row>
    <row r="117" spans="1:4">
      <c r="A117">
        <v>732</v>
      </c>
      <c r="D117" s="138"/>
    </row>
    <row r="118" spans="1:4">
      <c r="A118">
        <v>733</v>
      </c>
      <c r="D118" s="138"/>
    </row>
    <row r="119" spans="1:4">
      <c r="A119">
        <v>734</v>
      </c>
      <c r="D119" s="138"/>
    </row>
    <row r="120" spans="1:4">
      <c r="A120">
        <v>735</v>
      </c>
      <c r="D120" s="138"/>
    </row>
    <row r="121" spans="1:4">
      <c r="A121">
        <v>736</v>
      </c>
      <c r="D121" s="138"/>
    </row>
    <row r="122" spans="1:4">
      <c r="A122">
        <v>737</v>
      </c>
      <c r="D122" s="138"/>
    </row>
    <row r="123" spans="1:4">
      <c r="A123">
        <v>738</v>
      </c>
      <c r="D123" s="138"/>
    </row>
    <row r="124" spans="1:4">
      <c r="A124">
        <v>739</v>
      </c>
      <c r="D124" s="138"/>
    </row>
    <row r="125" spans="1:4">
      <c r="A125">
        <v>740</v>
      </c>
      <c r="D125" s="138"/>
    </row>
    <row r="126" spans="1:4">
      <c r="A126">
        <v>741</v>
      </c>
      <c r="D126" s="138"/>
    </row>
    <row r="127" spans="1:4">
      <c r="A127">
        <v>742</v>
      </c>
      <c r="D127" s="138"/>
    </row>
    <row r="128" spans="1:4">
      <c r="A128">
        <v>743</v>
      </c>
      <c r="D128" s="138"/>
    </row>
    <row r="129" spans="1:4">
      <c r="A129">
        <v>744</v>
      </c>
      <c r="D129" s="138"/>
    </row>
    <row r="130" spans="1:4">
      <c r="A130">
        <v>745</v>
      </c>
      <c r="D130" s="138"/>
    </row>
    <row r="131" spans="1:4">
      <c r="A131">
        <v>746</v>
      </c>
      <c r="D131" s="138"/>
    </row>
    <row r="132" spans="1:4">
      <c r="A132">
        <v>747</v>
      </c>
      <c r="D132" s="138"/>
    </row>
    <row r="133" spans="1:4">
      <c r="A133">
        <v>748</v>
      </c>
      <c r="D133" s="138"/>
    </row>
    <row r="134" spans="1:4">
      <c r="A134">
        <v>749</v>
      </c>
      <c r="D134" s="138"/>
    </row>
    <row r="135" spans="1:4">
      <c r="A135">
        <v>750</v>
      </c>
      <c r="D135" s="138"/>
    </row>
    <row r="136" spans="1:4">
      <c r="A136">
        <v>751</v>
      </c>
      <c r="D136" s="138"/>
    </row>
    <row r="137" spans="1:4">
      <c r="A137">
        <v>752</v>
      </c>
      <c r="D137" s="138"/>
    </row>
    <row r="138" spans="1:4">
      <c r="A138">
        <v>753</v>
      </c>
      <c r="D138" s="138"/>
    </row>
    <row r="139" spans="1:4">
      <c r="A139">
        <v>754</v>
      </c>
      <c r="D139" s="138"/>
    </row>
    <row r="140" spans="1:4">
      <c r="A140">
        <v>755</v>
      </c>
      <c r="D140" s="138"/>
    </row>
    <row r="141" spans="1:4">
      <c r="A141">
        <v>756</v>
      </c>
      <c r="D141" s="138"/>
    </row>
    <row r="142" spans="1:4">
      <c r="A142">
        <v>757</v>
      </c>
      <c r="D142" s="138"/>
    </row>
    <row r="143" spans="1:4">
      <c r="A143">
        <v>758</v>
      </c>
      <c r="D143" s="138"/>
    </row>
    <row r="144" spans="1:4">
      <c r="A144">
        <v>759</v>
      </c>
      <c r="D144" s="138"/>
    </row>
    <row r="145" spans="1:4">
      <c r="A145">
        <v>760</v>
      </c>
      <c r="D145" s="138"/>
    </row>
    <row r="146" spans="1:4">
      <c r="A146">
        <v>761</v>
      </c>
      <c r="D146" s="138"/>
    </row>
    <row r="147" spans="1:4">
      <c r="A147">
        <v>762</v>
      </c>
      <c r="D147" s="138"/>
    </row>
    <row r="148" spans="1:4">
      <c r="A148">
        <v>763</v>
      </c>
      <c r="D148" s="138"/>
    </row>
    <row r="149" spans="1:4">
      <c r="A149">
        <v>764</v>
      </c>
      <c r="D149" s="138"/>
    </row>
    <row r="150" spans="1:4">
      <c r="A150">
        <v>765</v>
      </c>
      <c r="D150" s="138"/>
    </row>
    <row r="151" spans="1:4">
      <c r="A151">
        <v>766</v>
      </c>
      <c r="D151" s="138"/>
    </row>
    <row r="152" spans="1:4">
      <c r="A152">
        <v>767</v>
      </c>
      <c r="D152" s="138"/>
    </row>
    <row r="153" spans="1:4">
      <c r="A153">
        <v>768</v>
      </c>
      <c r="D153" s="138"/>
    </row>
    <row r="154" spans="1:4">
      <c r="A154">
        <v>769</v>
      </c>
      <c r="D154" s="138"/>
    </row>
    <row r="155" spans="1:4">
      <c r="A155">
        <v>770</v>
      </c>
      <c r="D155" s="138"/>
    </row>
    <row r="156" spans="1:4">
      <c r="A156">
        <v>771</v>
      </c>
      <c r="D156" s="138"/>
    </row>
    <row r="157" spans="1:4">
      <c r="A157">
        <v>772</v>
      </c>
      <c r="D157" s="138"/>
    </row>
    <row r="158" spans="1:4">
      <c r="A158">
        <v>773</v>
      </c>
      <c r="D158" s="138"/>
    </row>
    <row r="159" spans="1:4">
      <c r="A159">
        <v>774</v>
      </c>
      <c r="D159" s="138"/>
    </row>
    <row r="160" spans="1:4">
      <c r="A160">
        <v>775</v>
      </c>
      <c r="D160" s="138"/>
    </row>
    <row r="161" spans="1:4">
      <c r="A161">
        <v>776</v>
      </c>
      <c r="D161" s="138"/>
    </row>
    <row r="162" spans="1:4">
      <c r="A162">
        <v>777</v>
      </c>
      <c r="D162" s="138"/>
    </row>
    <row r="163" spans="1:4">
      <c r="A163">
        <v>778</v>
      </c>
      <c r="D163" s="138"/>
    </row>
    <row r="164" spans="1:4">
      <c r="A164">
        <v>779</v>
      </c>
      <c r="D164" s="138"/>
    </row>
    <row r="165" spans="1:4">
      <c r="A165">
        <v>780</v>
      </c>
      <c r="D165" s="138"/>
    </row>
    <row r="166" spans="1:4">
      <c r="A166">
        <v>781</v>
      </c>
      <c r="D166" s="138"/>
    </row>
    <row r="167" spans="1:4">
      <c r="A167">
        <v>782</v>
      </c>
      <c r="D167" s="138"/>
    </row>
    <row r="168" spans="1:4">
      <c r="A168">
        <v>783</v>
      </c>
      <c r="D168" s="138"/>
    </row>
    <row r="169" spans="1:4">
      <c r="A169">
        <v>784</v>
      </c>
      <c r="D169" s="138"/>
    </row>
    <row r="170" spans="1:4">
      <c r="A170">
        <v>785</v>
      </c>
      <c r="D170" s="138"/>
    </row>
    <row r="171" spans="1:4">
      <c r="A171">
        <v>786</v>
      </c>
      <c r="D171" s="138"/>
    </row>
    <row r="172" spans="1:4">
      <c r="A172">
        <v>787</v>
      </c>
      <c r="D172" s="138"/>
    </row>
    <row r="173" spans="1:4">
      <c r="A173">
        <v>788</v>
      </c>
      <c r="D173" s="138"/>
    </row>
    <row r="174" spans="1:4">
      <c r="A174">
        <v>789</v>
      </c>
      <c r="D174" s="138"/>
    </row>
    <row r="175" spans="1:4">
      <c r="A175">
        <v>790</v>
      </c>
      <c r="D175" s="138"/>
    </row>
    <row r="176" spans="1:4">
      <c r="A176">
        <v>791</v>
      </c>
      <c r="D176" s="138"/>
    </row>
    <row r="177" spans="1:1">
      <c r="A177">
        <v>792</v>
      </c>
    </row>
    <row r="178" spans="1:1">
      <c r="A178">
        <v>793</v>
      </c>
    </row>
    <row r="179" spans="1:1">
      <c r="A179">
        <v>794</v>
      </c>
    </row>
    <row r="180" spans="1:1">
      <c r="A180">
        <v>795</v>
      </c>
    </row>
    <row r="181" spans="1:1">
      <c r="A181">
        <v>796</v>
      </c>
    </row>
    <row r="182" spans="1:1">
      <c r="A182">
        <v>797</v>
      </c>
    </row>
    <row r="183" spans="1:1">
      <c r="A183">
        <v>798</v>
      </c>
    </row>
    <row r="184" spans="1:1">
      <c r="A184">
        <v>799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1473">
    <tabColor rgb="FFFFFF00"/>
  </sheetPr>
  <dimension ref="A1:H800"/>
  <sheetViews>
    <sheetView topLeftCell="A437" workbookViewId="0">
      <selection activeCell="O469" sqref="O469"/>
    </sheetView>
  </sheetViews>
  <sheetFormatPr defaultColWidth="8.7109375" defaultRowHeight="12.75"/>
  <sheetData>
    <row r="1" spans="1:8">
      <c r="A1" t="s">
        <v>2</v>
      </c>
      <c r="B1" t="s">
        <v>952</v>
      </c>
      <c r="C1" s="16" t="s">
        <v>961</v>
      </c>
      <c r="D1" s="16" t="s">
        <v>962</v>
      </c>
      <c r="E1" s="16" t="s">
        <v>963</v>
      </c>
      <c r="F1" s="16" t="s">
        <v>964</v>
      </c>
      <c r="G1" s="16" t="s">
        <v>965</v>
      </c>
      <c r="H1" s="16" t="s">
        <v>966</v>
      </c>
    </row>
    <row r="2" spans="1:8">
      <c r="A2">
        <v>1</v>
      </c>
    </row>
    <row r="3" spans="1:8">
      <c r="A3">
        <v>2</v>
      </c>
    </row>
    <row r="4" spans="1:8">
      <c r="A4">
        <v>3</v>
      </c>
    </row>
    <row r="5" spans="1:8">
      <c r="A5">
        <v>4</v>
      </c>
    </row>
    <row r="6" spans="1:8">
      <c r="A6">
        <v>5</v>
      </c>
    </row>
    <row r="7" spans="1:8">
      <c r="A7">
        <v>6</v>
      </c>
    </row>
    <row r="8" spans="1:8">
      <c r="A8">
        <v>7</v>
      </c>
    </row>
    <row r="9" spans="1:8">
      <c r="A9">
        <v>8</v>
      </c>
    </row>
    <row r="10" spans="1:8">
      <c r="A10">
        <v>9</v>
      </c>
    </row>
    <row r="11" spans="1:8">
      <c r="A11">
        <v>10</v>
      </c>
    </row>
    <row r="12" spans="1:8">
      <c r="A12">
        <v>11</v>
      </c>
    </row>
    <row r="13" spans="1:8">
      <c r="A13">
        <v>12</v>
      </c>
    </row>
    <row r="14" spans="1:8">
      <c r="A14">
        <v>13</v>
      </c>
    </row>
    <row r="15" spans="1:8">
      <c r="A15">
        <v>14</v>
      </c>
    </row>
    <row r="16" spans="1:8">
      <c r="A16">
        <v>15</v>
      </c>
    </row>
    <row r="17" spans="1:1">
      <c r="A17">
        <v>16</v>
      </c>
    </row>
    <row r="18" spans="1:1">
      <c r="A18">
        <v>17</v>
      </c>
    </row>
    <row r="19" spans="1:1">
      <c r="A19">
        <v>18</v>
      </c>
    </row>
    <row r="20" spans="1:1">
      <c r="A20">
        <v>19</v>
      </c>
    </row>
    <row r="21" spans="1:1">
      <c r="A21">
        <v>20</v>
      </c>
    </row>
    <row r="22" spans="1:1">
      <c r="A22">
        <v>21</v>
      </c>
    </row>
    <row r="23" spans="1:1">
      <c r="A23">
        <v>22</v>
      </c>
    </row>
    <row r="24" spans="1:1">
      <c r="A24">
        <v>23</v>
      </c>
    </row>
    <row r="25" spans="1:1">
      <c r="A25">
        <v>24</v>
      </c>
    </row>
    <row r="26" spans="1:1">
      <c r="A26">
        <v>25</v>
      </c>
    </row>
    <row r="27" spans="1:1">
      <c r="A27">
        <v>26</v>
      </c>
    </row>
    <row r="28" spans="1:1">
      <c r="A28">
        <v>27</v>
      </c>
    </row>
    <row r="29" spans="1:1">
      <c r="A29">
        <v>28</v>
      </c>
    </row>
    <row r="30" spans="1:1">
      <c r="A30">
        <v>29</v>
      </c>
    </row>
    <row r="31" spans="1:1">
      <c r="A31">
        <v>30</v>
      </c>
    </row>
    <row r="32" spans="1:1">
      <c r="A32">
        <v>31</v>
      </c>
    </row>
    <row r="33" spans="1:1">
      <c r="A33">
        <v>32</v>
      </c>
    </row>
    <row r="34" spans="1:1">
      <c r="A34">
        <v>33</v>
      </c>
    </row>
    <row r="35" spans="1:1">
      <c r="A35">
        <v>34</v>
      </c>
    </row>
    <row r="36" spans="1:1">
      <c r="A36">
        <v>35</v>
      </c>
    </row>
    <row r="37" spans="1:1">
      <c r="A37">
        <v>36</v>
      </c>
    </row>
    <row r="38" spans="1:1">
      <c r="A38">
        <v>37</v>
      </c>
    </row>
    <row r="39" spans="1:1">
      <c r="A39">
        <v>38</v>
      </c>
    </row>
    <row r="40" spans="1:1">
      <c r="A40">
        <v>39</v>
      </c>
    </row>
    <row r="41" spans="1:1">
      <c r="A41">
        <v>40</v>
      </c>
    </row>
    <row r="42" spans="1:1">
      <c r="A42">
        <v>41</v>
      </c>
    </row>
    <row r="43" spans="1:1">
      <c r="A43">
        <v>42</v>
      </c>
    </row>
    <row r="44" spans="1:1">
      <c r="A44">
        <v>43</v>
      </c>
    </row>
    <row r="45" spans="1:1">
      <c r="A45">
        <v>44</v>
      </c>
    </row>
    <row r="46" spans="1:1">
      <c r="A46">
        <v>45</v>
      </c>
    </row>
    <row r="47" spans="1:1">
      <c r="A47">
        <v>46</v>
      </c>
    </row>
    <row r="48" spans="1:1">
      <c r="A48">
        <v>47</v>
      </c>
    </row>
    <row r="49" spans="1:1">
      <c r="A49">
        <v>48</v>
      </c>
    </row>
    <row r="50" spans="1:1">
      <c r="A50">
        <v>49</v>
      </c>
    </row>
    <row r="51" spans="1:1">
      <c r="A51">
        <v>50</v>
      </c>
    </row>
    <row r="52" spans="1:1">
      <c r="A52">
        <v>51</v>
      </c>
    </row>
    <row r="53" spans="1:1">
      <c r="A53">
        <v>52</v>
      </c>
    </row>
    <row r="54" spans="1:1">
      <c r="A54">
        <v>53</v>
      </c>
    </row>
    <row r="55" spans="1:1">
      <c r="A55">
        <v>54</v>
      </c>
    </row>
    <row r="56" spans="1:1">
      <c r="A56">
        <v>55</v>
      </c>
    </row>
    <row r="57" spans="1:1">
      <c r="A57">
        <v>56</v>
      </c>
    </row>
    <row r="58" spans="1:1">
      <c r="A58">
        <v>57</v>
      </c>
    </row>
    <row r="59" spans="1:1">
      <c r="A59">
        <v>58</v>
      </c>
    </row>
    <row r="60" spans="1:1">
      <c r="A60">
        <v>59</v>
      </c>
    </row>
    <row r="61" spans="1:1">
      <c r="A61">
        <v>60</v>
      </c>
    </row>
    <row r="62" spans="1:1">
      <c r="A62">
        <v>61</v>
      </c>
    </row>
    <row r="63" spans="1:1">
      <c r="A63">
        <v>62</v>
      </c>
    </row>
    <row r="64" spans="1:1">
      <c r="A64">
        <v>63</v>
      </c>
    </row>
    <row r="65" spans="1:1">
      <c r="A65">
        <v>64</v>
      </c>
    </row>
    <row r="66" spans="1:1">
      <c r="A66">
        <v>65</v>
      </c>
    </row>
    <row r="67" spans="1:1">
      <c r="A67">
        <v>66</v>
      </c>
    </row>
    <row r="68" spans="1:1">
      <c r="A68">
        <v>67</v>
      </c>
    </row>
    <row r="69" spans="1:1">
      <c r="A69">
        <v>68</v>
      </c>
    </row>
    <row r="70" spans="1:1">
      <c r="A70">
        <v>69</v>
      </c>
    </row>
    <row r="71" spans="1:1">
      <c r="A71">
        <v>70</v>
      </c>
    </row>
    <row r="72" spans="1:1">
      <c r="A72">
        <v>71</v>
      </c>
    </row>
    <row r="73" spans="1:1">
      <c r="A73">
        <v>72</v>
      </c>
    </row>
    <row r="74" spans="1:1">
      <c r="A74">
        <v>73</v>
      </c>
    </row>
    <row r="75" spans="1:1">
      <c r="A75">
        <v>74</v>
      </c>
    </row>
    <row r="76" spans="1:1">
      <c r="A76">
        <v>75</v>
      </c>
    </row>
    <row r="77" spans="1:1">
      <c r="A77">
        <v>76</v>
      </c>
    </row>
    <row r="78" spans="1:1">
      <c r="A78">
        <v>77</v>
      </c>
    </row>
    <row r="79" spans="1:1">
      <c r="A79">
        <v>78</v>
      </c>
    </row>
    <row r="80" spans="1:1">
      <c r="A80">
        <v>79</v>
      </c>
    </row>
    <row r="81" spans="1:1">
      <c r="A81">
        <v>80</v>
      </c>
    </row>
    <row r="82" spans="1:1">
      <c r="A82">
        <v>81</v>
      </c>
    </row>
    <row r="83" spans="1:1">
      <c r="A83">
        <v>82</v>
      </c>
    </row>
    <row r="84" spans="1:1">
      <c r="A84">
        <v>83</v>
      </c>
    </row>
    <row r="85" spans="1:1">
      <c r="A85">
        <v>84</v>
      </c>
    </row>
    <row r="86" spans="1:1">
      <c r="A86">
        <v>85</v>
      </c>
    </row>
    <row r="87" spans="1:1">
      <c r="A87">
        <v>86</v>
      </c>
    </row>
    <row r="88" spans="1:1">
      <c r="A88">
        <v>87</v>
      </c>
    </row>
    <row r="89" spans="1:1">
      <c r="A89">
        <v>88</v>
      </c>
    </row>
    <row r="90" spans="1:1">
      <c r="A90">
        <v>89</v>
      </c>
    </row>
    <row r="91" spans="1:1">
      <c r="A91">
        <v>90</v>
      </c>
    </row>
    <row r="92" spans="1:1">
      <c r="A92">
        <v>91</v>
      </c>
    </row>
    <row r="93" spans="1:1">
      <c r="A93">
        <v>92</v>
      </c>
    </row>
    <row r="94" spans="1:1">
      <c r="A94">
        <v>93</v>
      </c>
    </row>
    <row r="95" spans="1:1">
      <c r="A95">
        <v>94</v>
      </c>
    </row>
    <row r="96" spans="1:1">
      <c r="A96">
        <v>95</v>
      </c>
    </row>
    <row r="97" spans="1:7">
      <c r="A97">
        <v>96</v>
      </c>
    </row>
    <row r="98" spans="1:7">
      <c r="A98">
        <v>97</v>
      </c>
    </row>
    <row r="99" spans="1:7">
      <c r="A99">
        <v>98</v>
      </c>
    </row>
    <row r="100" spans="1:7">
      <c r="A100">
        <v>99</v>
      </c>
    </row>
    <row r="101" spans="1:7">
      <c r="A101">
        <v>100</v>
      </c>
    </row>
    <row r="102" spans="1:7">
      <c r="A102">
        <v>101</v>
      </c>
    </row>
    <row r="103" spans="1:7">
      <c r="A103">
        <v>102</v>
      </c>
    </row>
    <row r="104" spans="1:7">
      <c r="A104">
        <v>103</v>
      </c>
    </row>
    <row r="105" spans="1:7">
      <c r="A105">
        <v>104</v>
      </c>
    </row>
    <row r="106" spans="1:7">
      <c r="A106">
        <v>105</v>
      </c>
    </row>
    <row r="107" spans="1:7">
      <c r="A107">
        <v>106</v>
      </c>
    </row>
    <row r="108" spans="1:7">
      <c r="A108">
        <v>107</v>
      </c>
    </row>
    <row r="109" spans="1:7">
      <c r="A109">
        <v>108</v>
      </c>
    </row>
    <row r="110" spans="1:7">
      <c r="A110">
        <v>109</v>
      </c>
    </row>
    <row r="111" spans="1:7">
      <c r="A111">
        <v>110</v>
      </c>
      <c r="B111">
        <v>44</v>
      </c>
      <c r="C111">
        <v>1</v>
      </c>
      <c r="D111">
        <v>1</v>
      </c>
      <c r="E111">
        <v>1</v>
      </c>
      <c r="F111">
        <v>1</v>
      </c>
      <c r="G111">
        <v>1</v>
      </c>
    </row>
    <row r="112" spans="1:7">
      <c r="A112">
        <v>111</v>
      </c>
      <c r="B112">
        <v>42</v>
      </c>
      <c r="C112">
        <v>1</v>
      </c>
      <c r="D112">
        <v>1</v>
      </c>
      <c r="E112">
        <v>1</v>
      </c>
      <c r="F112">
        <v>1</v>
      </c>
      <c r="G112">
        <v>1</v>
      </c>
    </row>
    <row r="113" spans="1:7">
      <c r="A113">
        <v>112</v>
      </c>
      <c r="B113">
        <v>21</v>
      </c>
      <c r="C113">
        <v>1</v>
      </c>
      <c r="D113">
        <v>1</v>
      </c>
      <c r="E113">
        <v>1</v>
      </c>
      <c r="F113">
        <v>1</v>
      </c>
      <c r="G113">
        <v>1</v>
      </c>
    </row>
    <row r="114" spans="1:7">
      <c r="A114">
        <v>113</v>
      </c>
      <c r="B114">
        <v>20</v>
      </c>
      <c r="C114">
        <v>1</v>
      </c>
      <c r="D114">
        <v>1</v>
      </c>
      <c r="E114">
        <v>1</v>
      </c>
      <c r="F114">
        <v>1</v>
      </c>
      <c r="G114">
        <v>1</v>
      </c>
    </row>
    <row r="115" spans="1:7">
      <c r="A115">
        <v>114</v>
      </c>
      <c r="B115">
        <v>12</v>
      </c>
      <c r="C115">
        <v>1</v>
      </c>
      <c r="D115">
        <v>1</v>
      </c>
      <c r="E115">
        <v>1</v>
      </c>
      <c r="F115">
        <v>1</v>
      </c>
      <c r="G115">
        <v>1</v>
      </c>
    </row>
    <row r="116" spans="1:7">
      <c r="A116">
        <v>115</v>
      </c>
      <c r="B116">
        <v>15</v>
      </c>
      <c r="C116">
        <v>1</v>
      </c>
      <c r="D116">
        <v>1</v>
      </c>
      <c r="E116">
        <v>1</v>
      </c>
      <c r="F116">
        <v>1</v>
      </c>
      <c r="G116">
        <v>1</v>
      </c>
    </row>
    <row r="117" spans="1:7">
      <c r="A117">
        <v>116</v>
      </c>
      <c r="B117">
        <v>39</v>
      </c>
      <c r="C117">
        <v>1</v>
      </c>
      <c r="D117">
        <v>1</v>
      </c>
      <c r="E117">
        <v>1</v>
      </c>
      <c r="F117">
        <v>1</v>
      </c>
      <c r="G117">
        <v>1</v>
      </c>
    </row>
    <row r="118" spans="1:7">
      <c r="A118">
        <v>117</v>
      </c>
      <c r="B118">
        <v>60</v>
      </c>
      <c r="C118">
        <v>1</v>
      </c>
      <c r="D118">
        <v>1</v>
      </c>
      <c r="E118">
        <v>1</v>
      </c>
      <c r="F118">
        <v>1</v>
      </c>
      <c r="G118">
        <v>1</v>
      </c>
    </row>
    <row r="119" spans="1:7">
      <c r="A119">
        <v>118</v>
      </c>
      <c r="B119">
        <v>11</v>
      </c>
      <c r="C119">
        <v>1</v>
      </c>
      <c r="D119">
        <v>1</v>
      </c>
      <c r="E119">
        <v>1</v>
      </c>
      <c r="F119">
        <v>1</v>
      </c>
      <c r="G119">
        <v>1</v>
      </c>
    </row>
    <row r="120" spans="1:7">
      <c r="A120">
        <v>119</v>
      </c>
      <c r="B120">
        <v>6</v>
      </c>
      <c r="C120">
        <v>1</v>
      </c>
      <c r="D120">
        <v>1</v>
      </c>
      <c r="E120">
        <v>1</v>
      </c>
      <c r="F120">
        <v>1</v>
      </c>
      <c r="G120">
        <v>1</v>
      </c>
    </row>
    <row r="121" spans="1:7">
      <c r="A121">
        <v>120</v>
      </c>
      <c r="B121">
        <v>6</v>
      </c>
      <c r="C121">
        <v>1</v>
      </c>
      <c r="D121">
        <v>1</v>
      </c>
      <c r="E121">
        <v>1</v>
      </c>
      <c r="F121">
        <v>1</v>
      </c>
      <c r="G121">
        <v>1</v>
      </c>
    </row>
    <row r="122" spans="1:7">
      <c r="A122">
        <v>121</v>
      </c>
      <c r="B122">
        <v>8</v>
      </c>
      <c r="C122">
        <v>1</v>
      </c>
      <c r="D122">
        <v>1</v>
      </c>
      <c r="E122">
        <v>1</v>
      </c>
      <c r="F122">
        <v>1</v>
      </c>
      <c r="G122">
        <v>1</v>
      </c>
    </row>
    <row r="123" spans="1:7">
      <c r="A123">
        <v>122</v>
      </c>
      <c r="C123">
        <v>1</v>
      </c>
      <c r="D123">
        <v>1</v>
      </c>
      <c r="E123">
        <v>1</v>
      </c>
      <c r="F123">
        <v>1</v>
      </c>
      <c r="G123">
        <v>1</v>
      </c>
    </row>
    <row r="124" spans="1:7">
      <c r="A124">
        <v>123</v>
      </c>
      <c r="B124">
        <v>12.2</v>
      </c>
      <c r="C124">
        <v>1</v>
      </c>
      <c r="D124">
        <v>1</v>
      </c>
      <c r="E124">
        <v>1</v>
      </c>
      <c r="F124">
        <v>1</v>
      </c>
      <c r="G124">
        <v>1</v>
      </c>
    </row>
    <row r="125" spans="1:7">
      <c r="A125">
        <v>124</v>
      </c>
      <c r="C125">
        <v>1</v>
      </c>
      <c r="D125">
        <v>1</v>
      </c>
      <c r="E125">
        <v>1</v>
      </c>
      <c r="F125">
        <v>1</v>
      </c>
      <c r="G125">
        <v>1</v>
      </c>
    </row>
    <row r="126" spans="1:7">
      <c r="A126">
        <v>125</v>
      </c>
      <c r="B126">
        <v>14.8</v>
      </c>
      <c r="C126">
        <v>1</v>
      </c>
      <c r="D126">
        <v>1</v>
      </c>
      <c r="E126">
        <v>1</v>
      </c>
      <c r="F126">
        <v>1</v>
      </c>
      <c r="G126">
        <v>1</v>
      </c>
    </row>
    <row r="127" spans="1:7">
      <c r="A127">
        <v>126</v>
      </c>
      <c r="C127">
        <v>1</v>
      </c>
      <c r="D127">
        <v>1</v>
      </c>
      <c r="E127">
        <v>1</v>
      </c>
      <c r="F127">
        <v>1</v>
      </c>
      <c r="G127">
        <v>1</v>
      </c>
    </row>
    <row r="128" spans="1:7">
      <c r="A128">
        <v>127</v>
      </c>
      <c r="B128">
        <v>14.8</v>
      </c>
      <c r="C128">
        <v>1</v>
      </c>
      <c r="D128">
        <v>1</v>
      </c>
      <c r="E128">
        <v>1</v>
      </c>
      <c r="F128">
        <v>1</v>
      </c>
      <c r="G128">
        <v>1</v>
      </c>
    </row>
    <row r="129" spans="1:7">
      <c r="A129">
        <v>128</v>
      </c>
      <c r="C129">
        <v>1</v>
      </c>
      <c r="D129">
        <v>1</v>
      </c>
      <c r="E129">
        <v>1</v>
      </c>
      <c r="F129">
        <v>1</v>
      </c>
      <c r="G129">
        <v>1</v>
      </c>
    </row>
    <row r="130" spans="1:7">
      <c r="A130">
        <v>129</v>
      </c>
      <c r="B130">
        <v>14.8</v>
      </c>
      <c r="C130">
        <v>1</v>
      </c>
      <c r="D130">
        <v>1</v>
      </c>
      <c r="E130">
        <v>1</v>
      </c>
      <c r="F130">
        <v>1</v>
      </c>
      <c r="G130">
        <v>1</v>
      </c>
    </row>
    <row r="131" spans="1:7">
      <c r="A131">
        <v>130</v>
      </c>
      <c r="C131">
        <v>1</v>
      </c>
      <c r="D131">
        <v>1</v>
      </c>
      <c r="E131">
        <v>1</v>
      </c>
      <c r="F131">
        <v>1</v>
      </c>
      <c r="G131">
        <v>1</v>
      </c>
    </row>
    <row r="132" spans="1:7">
      <c r="A132">
        <v>131</v>
      </c>
      <c r="B132">
        <v>14.8</v>
      </c>
      <c r="C132">
        <v>1</v>
      </c>
      <c r="D132">
        <v>1</v>
      </c>
      <c r="E132">
        <v>1</v>
      </c>
      <c r="F132">
        <v>1</v>
      </c>
      <c r="G132">
        <v>1</v>
      </c>
    </row>
    <row r="133" spans="1:7">
      <c r="A133">
        <v>132</v>
      </c>
      <c r="C133">
        <v>1</v>
      </c>
      <c r="D133">
        <v>1</v>
      </c>
      <c r="E133">
        <v>1</v>
      </c>
      <c r="F133">
        <v>1</v>
      </c>
      <c r="G133">
        <v>1</v>
      </c>
    </row>
    <row r="134" spans="1:7">
      <c r="A134">
        <v>133</v>
      </c>
      <c r="B134">
        <v>14.8</v>
      </c>
      <c r="C134">
        <v>1</v>
      </c>
      <c r="D134">
        <v>1</v>
      </c>
      <c r="E134">
        <v>1</v>
      </c>
      <c r="F134">
        <v>1</v>
      </c>
      <c r="G134">
        <v>1</v>
      </c>
    </row>
    <row r="135" spans="1:7">
      <c r="A135">
        <v>134</v>
      </c>
      <c r="C135">
        <v>1</v>
      </c>
      <c r="D135">
        <v>1</v>
      </c>
      <c r="E135">
        <v>1</v>
      </c>
      <c r="F135">
        <v>1</v>
      </c>
      <c r="G135">
        <v>1</v>
      </c>
    </row>
    <row r="136" spans="1:7">
      <c r="A136">
        <v>135</v>
      </c>
      <c r="C136">
        <v>1</v>
      </c>
      <c r="D136">
        <v>1</v>
      </c>
      <c r="E136">
        <v>1</v>
      </c>
      <c r="F136">
        <v>1</v>
      </c>
      <c r="G136">
        <v>1</v>
      </c>
    </row>
    <row r="137" spans="1:7">
      <c r="A137">
        <v>136</v>
      </c>
      <c r="B137">
        <v>11.9</v>
      </c>
      <c r="C137">
        <v>1</v>
      </c>
      <c r="D137">
        <v>1</v>
      </c>
      <c r="E137">
        <v>1</v>
      </c>
      <c r="F137">
        <v>1</v>
      </c>
      <c r="G137">
        <v>1</v>
      </c>
    </row>
    <row r="138" spans="1:7">
      <c r="A138">
        <v>137</v>
      </c>
      <c r="B138">
        <v>14.8</v>
      </c>
      <c r="C138">
        <v>1</v>
      </c>
      <c r="D138">
        <v>1</v>
      </c>
      <c r="E138">
        <v>1</v>
      </c>
      <c r="F138">
        <v>1</v>
      </c>
      <c r="G138">
        <v>1</v>
      </c>
    </row>
    <row r="139" spans="1:7">
      <c r="A139">
        <v>138</v>
      </c>
      <c r="C139">
        <v>1</v>
      </c>
      <c r="D139">
        <v>1</v>
      </c>
      <c r="E139">
        <v>1</v>
      </c>
      <c r="F139">
        <v>1</v>
      </c>
      <c r="G139">
        <v>1</v>
      </c>
    </row>
    <row r="140" spans="1:7">
      <c r="A140">
        <v>139</v>
      </c>
      <c r="B140">
        <v>14.8</v>
      </c>
      <c r="C140">
        <v>1</v>
      </c>
      <c r="D140">
        <v>1</v>
      </c>
      <c r="E140">
        <v>1</v>
      </c>
      <c r="F140">
        <v>1</v>
      </c>
      <c r="G140">
        <v>1</v>
      </c>
    </row>
    <row r="141" spans="1:7">
      <c r="A141">
        <v>140</v>
      </c>
      <c r="C141">
        <v>1</v>
      </c>
      <c r="D141">
        <v>1</v>
      </c>
      <c r="E141">
        <v>1</v>
      </c>
      <c r="F141">
        <v>1</v>
      </c>
      <c r="G141">
        <v>1</v>
      </c>
    </row>
    <row r="142" spans="1:7">
      <c r="A142">
        <v>141</v>
      </c>
      <c r="B142">
        <v>15</v>
      </c>
      <c r="C142">
        <v>1</v>
      </c>
      <c r="D142">
        <v>1</v>
      </c>
      <c r="E142">
        <v>1</v>
      </c>
      <c r="F142">
        <v>1</v>
      </c>
      <c r="G142">
        <v>1</v>
      </c>
    </row>
    <row r="143" spans="1:7">
      <c r="A143">
        <v>142</v>
      </c>
      <c r="B143">
        <v>17</v>
      </c>
      <c r="C143">
        <v>1</v>
      </c>
      <c r="D143">
        <v>1</v>
      </c>
      <c r="E143">
        <v>1</v>
      </c>
      <c r="F143">
        <v>1</v>
      </c>
      <c r="G143">
        <v>1</v>
      </c>
    </row>
    <row r="144" spans="1:7">
      <c r="A144">
        <v>143</v>
      </c>
      <c r="C144">
        <v>1</v>
      </c>
      <c r="D144">
        <v>1</v>
      </c>
      <c r="E144">
        <v>1</v>
      </c>
      <c r="F144">
        <v>1</v>
      </c>
      <c r="G144">
        <v>1</v>
      </c>
    </row>
    <row r="145" spans="1:7">
      <c r="A145">
        <v>144</v>
      </c>
      <c r="C145">
        <v>1</v>
      </c>
      <c r="D145">
        <v>1</v>
      </c>
      <c r="E145">
        <v>1</v>
      </c>
      <c r="F145">
        <v>1</v>
      </c>
      <c r="G145">
        <v>1</v>
      </c>
    </row>
    <row r="146" spans="1:7">
      <c r="A146">
        <v>145</v>
      </c>
      <c r="C146">
        <v>1</v>
      </c>
      <c r="D146">
        <v>1</v>
      </c>
      <c r="E146">
        <v>1</v>
      </c>
      <c r="F146">
        <v>1</v>
      </c>
      <c r="G146">
        <v>1</v>
      </c>
    </row>
    <row r="147" spans="1:7">
      <c r="A147">
        <v>146</v>
      </c>
      <c r="B147">
        <v>15</v>
      </c>
      <c r="C147">
        <v>1</v>
      </c>
      <c r="D147">
        <v>1</v>
      </c>
      <c r="E147">
        <v>1</v>
      </c>
      <c r="F147">
        <v>1</v>
      </c>
      <c r="G147">
        <v>1</v>
      </c>
    </row>
    <row r="148" spans="1:7">
      <c r="A148">
        <v>147</v>
      </c>
      <c r="C148">
        <v>1</v>
      </c>
      <c r="D148">
        <v>1</v>
      </c>
      <c r="E148">
        <v>1</v>
      </c>
      <c r="F148">
        <v>1</v>
      </c>
      <c r="G148">
        <v>1</v>
      </c>
    </row>
    <row r="149" spans="1:7">
      <c r="A149">
        <v>148</v>
      </c>
      <c r="B149">
        <v>15</v>
      </c>
      <c r="C149">
        <v>1</v>
      </c>
      <c r="D149">
        <v>1</v>
      </c>
      <c r="E149">
        <v>1</v>
      </c>
      <c r="F149">
        <v>1</v>
      </c>
      <c r="G149">
        <v>1</v>
      </c>
    </row>
    <row r="150" spans="1:7">
      <c r="A150">
        <v>149</v>
      </c>
      <c r="B150">
        <v>10</v>
      </c>
      <c r="C150">
        <v>1</v>
      </c>
      <c r="D150">
        <v>1</v>
      </c>
      <c r="E150">
        <v>1</v>
      </c>
      <c r="F150">
        <v>1</v>
      </c>
      <c r="G150">
        <v>1</v>
      </c>
    </row>
    <row r="151" spans="1:7">
      <c r="A151">
        <v>150</v>
      </c>
      <c r="B151">
        <v>10</v>
      </c>
      <c r="C151">
        <v>1</v>
      </c>
      <c r="D151">
        <v>1</v>
      </c>
      <c r="E151">
        <v>1</v>
      </c>
      <c r="F151">
        <v>1</v>
      </c>
      <c r="G151">
        <v>1</v>
      </c>
    </row>
    <row r="152" spans="1:7">
      <c r="A152">
        <v>151</v>
      </c>
      <c r="B152">
        <v>15</v>
      </c>
      <c r="C152">
        <v>1</v>
      </c>
      <c r="D152">
        <v>1</v>
      </c>
      <c r="E152">
        <v>1</v>
      </c>
      <c r="F152">
        <v>1</v>
      </c>
      <c r="G152">
        <v>1</v>
      </c>
    </row>
    <row r="153" spans="1:7">
      <c r="A153">
        <v>152</v>
      </c>
      <c r="B153">
        <v>15</v>
      </c>
      <c r="C153">
        <v>1</v>
      </c>
      <c r="D153">
        <v>1</v>
      </c>
      <c r="E153">
        <v>1</v>
      </c>
      <c r="F153">
        <v>1</v>
      </c>
      <c r="G153">
        <v>1</v>
      </c>
    </row>
    <row r="154" spans="1:7">
      <c r="A154">
        <v>153</v>
      </c>
    </row>
    <row r="155" spans="1:7">
      <c r="A155">
        <v>154</v>
      </c>
    </row>
    <row r="156" spans="1:7">
      <c r="A156">
        <v>155</v>
      </c>
    </row>
    <row r="157" spans="1:7">
      <c r="A157">
        <v>156</v>
      </c>
      <c r="B157">
        <v>11</v>
      </c>
      <c r="C157">
        <v>0.5</v>
      </c>
      <c r="D157">
        <v>0.75</v>
      </c>
      <c r="E157">
        <v>1</v>
      </c>
      <c r="F157">
        <v>1.25</v>
      </c>
      <c r="G157">
        <v>1.5</v>
      </c>
    </row>
    <row r="158" spans="1:7">
      <c r="A158">
        <v>157</v>
      </c>
      <c r="B158">
        <v>11</v>
      </c>
      <c r="C158">
        <v>0.5</v>
      </c>
      <c r="D158">
        <v>0.75</v>
      </c>
      <c r="E158">
        <v>1</v>
      </c>
      <c r="F158">
        <v>1.25</v>
      </c>
      <c r="G158">
        <v>1.5</v>
      </c>
    </row>
    <row r="159" spans="1:7">
      <c r="A159">
        <v>158</v>
      </c>
      <c r="B159">
        <v>16</v>
      </c>
      <c r="C159">
        <v>0.5</v>
      </c>
      <c r="D159">
        <v>0.75</v>
      </c>
      <c r="E159">
        <v>1</v>
      </c>
      <c r="F159">
        <v>1.25</v>
      </c>
      <c r="G159">
        <v>1.5</v>
      </c>
    </row>
    <row r="160" spans="1:7">
      <c r="A160">
        <v>159</v>
      </c>
      <c r="B160">
        <v>16</v>
      </c>
      <c r="C160">
        <v>0.5</v>
      </c>
      <c r="D160">
        <v>0.75</v>
      </c>
      <c r="E160">
        <v>1</v>
      </c>
      <c r="F160">
        <v>1.25</v>
      </c>
      <c r="G160">
        <v>1.5</v>
      </c>
    </row>
    <row r="161" spans="1:7">
      <c r="A161">
        <v>160</v>
      </c>
      <c r="B161">
        <v>16</v>
      </c>
      <c r="C161">
        <v>0.5</v>
      </c>
      <c r="D161">
        <v>0.75</v>
      </c>
      <c r="E161">
        <v>1</v>
      </c>
      <c r="F161">
        <v>1.25</v>
      </c>
      <c r="G161">
        <v>1.5</v>
      </c>
    </row>
    <row r="162" spans="1:7">
      <c r="A162">
        <v>161</v>
      </c>
      <c r="B162">
        <v>16</v>
      </c>
      <c r="C162">
        <v>0.5</v>
      </c>
      <c r="D162">
        <v>0.75</v>
      </c>
      <c r="E162">
        <v>1</v>
      </c>
      <c r="F162">
        <v>1.25</v>
      </c>
      <c r="G162">
        <v>1.5</v>
      </c>
    </row>
    <row r="163" spans="1:7">
      <c r="A163">
        <v>162</v>
      </c>
      <c r="C163">
        <v>0.5</v>
      </c>
      <c r="D163">
        <v>0.75</v>
      </c>
      <c r="E163">
        <v>1</v>
      </c>
      <c r="F163">
        <v>1.25</v>
      </c>
      <c r="G163">
        <v>1.5</v>
      </c>
    </row>
    <row r="164" spans="1:7">
      <c r="A164">
        <v>163</v>
      </c>
      <c r="C164">
        <v>0.5</v>
      </c>
      <c r="D164">
        <v>0.75</v>
      </c>
      <c r="E164">
        <v>1</v>
      </c>
      <c r="F164">
        <v>1.25</v>
      </c>
      <c r="G164">
        <v>1.5</v>
      </c>
    </row>
    <row r="165" spans="1:7">
      <c r="A165">
        <v>164</v>
      </c>
      <c r="C165">
        <v>0.5</v>
      </c>
      <c r="D165">
        <v>0.75</v>
      </c>
      <c r="E165">
        <v>1</v>
      </c>
      <c r="F165">
        <v>1.25</v>
      </c>
      <c r="G165">
        <v>1.5</v>
      </c>
    </row>
    <row r="166" spans="1:7">
      <c r="A166">
        <v>165</v>
      </c>
      <c r="C166">
        <v>0.5</v>
      </c>
      <c r="D166">
        <v>0.75</v>
      </c>
      <c r="E166">
        <v>1</v>
      </c>
      <c r="F166">
        <v>1.25</v>
      </c>
      <c r="G166">
        <v>1.5</v>
      </c>
    </row>
    <row r="167" spans="1:7">
      <c r="A167">
        <v>166</v>
      </c>
      <c r="B167">
        <v>16</v>
      </c>
      <c r="C167">
        <v>0.5</v>
      </c>
      <c r="D167">
        <v>0.75</v>
      </c>
      <c r="E167">
        <v>1</v>
      </c>
      <c r="F167">
        <v>1.25</v>
      </c>
      <c r="G167">
        <v>1.5</v>
      </c>
    </row>
    <row r="168" spans="1:7">
      <c r="A168">
        <v>167</v>
      </c>
      <c r="C168">
        <v>0.5</v>
      </c>
      <c r="D168">
        <v>0.75</v>
      </c>
      <c r="E168">
        <v>1</v>
      </c>
      <c r="F168">
        <v>1.25</v>
      </c>
      <c r="G168">
        <v>1.5</v>
      </c>
    </row>
    <row r="169" spans="1:7">
      <c r="A169">
        <v>168</v>
      </c>
      <c r="C169">
        <v>0.5</v>
      </c>
      <c r="D169">
        <v>0.75</v>
      </c>
      <c r="E169">
        <v>1</v>
      </c>
      <c r="F169">
        <v>1.25</v>
      </c>
      <c r="G169">
        <v>1.5</v>
      </c>
    </row>
    <row r="170" spans="1:7">
      <c r="A170">
        <v>169</v>
      </c>
      <c r="C170">
        <v>0.5</v>
      </c>
      <c r="D170">
        <v>0.75</v>
      </c>
      <c r="E170">
        <v>1</v>
      </c>
      <c r="F170">
        <v>1.25</v>
      </c>
      <c r="G170">
        <v>1.5</v>
      </c>
    </row>
    <row r="171" spans="1:7">
      <c r="A171">
        <v>170</v>
      </c>
      <c r="C171">
        <v>0.5</v>
      </c>
      <c r="D171">
        <v>0.75</v>
      </c>
      <c r="E171">
        <v>1</v>
      </c>
      <c r="F171">
        <v>1.25</v>
      </c>
      <c r="G171">
        <v>1.5</v>
      </c>
    </row>
    <row r="172" spans="1:7">
      <c r="A172">
        <v>171</v>
      </c>
      <c r="C172">
        <v>0.5</v>
      </c>
      <c r="D172">
        <v>0.75</v>
      </c>
      <c r="E172">
        <v>1</v>
      </c>
      <c r="F172">
        <v>1.25</v>
      </c>
      <c r="G172">
        <v>1.5</v>
      </c>
    </row>
    <row r="173" spans="1:7">
      <c r="A173">
        <v>172</v>
      </c>
      <c r="C173">
        <v>0.5</v>
      </c>
      <c r="D173">
        <v>0.75</v>
      </c>
      <c r="E173">
        <v>1</v>
      </c>
      <c r="F173">
        <v>1.25</v>
      </c>
      <c r="G173">
        <v>1.5</v>
      </c>
    </row>
    <row r="174" spans="1:7">
      <c r="A174">
        <v>173</v>
      </c>
      <c r="B174">
        <v>16</v>
      </c>
      <c r="C174">
        <v>0.5</v>
      </c>
      <c r="D174">
        <v>0.75</v>
      </c>
      <c r="E174">
        <v>1</v>
      </c>
      <c r="F174">
        <v>1.25</v>
      </c>
      <c r="G174">
        <v>1.5</v>
      </c>
    </row>
    <row r="175" spans="1:7">
      <c r="A175">
        <v>174</v>
      </c>
      <c r="C175">
        <v>0.5</v>
      </c>
      <c r="D175">
        <v>0.75</v>
      </c>
      <c r="E175">
        <v>1</v>
      </c>
      <c r="F175">
        <v>1.25</v>
      </c>
      <c r="G175">
        <v>1.5</v>
      </c>
    </row>
    <row r="176" spans="1:7">
      <c r="A176">
        <v>175</v>
      </c>
      <c r="C176">
        <v>0.5</v>
      </c>
      <c r="D176">
        <v>0.75</v>
      </c>
      <c r="E176">
        <v>1</v>
      </c>
      <c r="F176">
        <v>1.25</v>
      </c>
      <c r="G176">
        <v>1.5</v>
      </c>
    </row>
    <row r="177" spans="1:7">
      <c r="A177">
        <v>176</v>
      </c>
      <c r="C177">
        <v>0.5</v>
      </c>
      <c r="D177">
        <v>0.75</v>
      </c>
      <c r="E177">
        <v>1</v>
      </c>
      <c r="F177">
        <v>1.25</v>
      </c>
      <c r="G177">
        <v>1.5</v>
      </c>
    </row>
    <row r="178" spans="1:7">
      <c r="A178">
        <v>177</v>
      </c>
      <c r="C178">
        <v>0.5</v>
      </c>
      <c r="D178">
        <v>0.75</v>
      </c>
      <c r="E178">
        <v>1</v>
      </c>
      <c r="F178">
        <v>1.25</v>
      </c>
      <c r="G178">
        <v>1.5</v>
      </c>
    </row>
    <row r="179" spans="1:7">
      <c r="A179">
        <v>178</v>
      </c>
      <c r="C179">
        <v>0.5</v>
      </c>
      <c r="D179">
        <v>0.75</v>
      </c>
      <c r="E179">
        <v>1</v>
      </c>
      <c r="F179">
        <v>1.25</v>
      </c>
      <c r="G179">
        <v>1.5</v>
      </c>
    </row>
    <row r="180" spans="1:7">
      <c r="A180">
        <v>179</v>
      </c>
      <c r="B180">
        <v>10.8</v>
      </c>
      <c r="C180">
        <v>0.5</v>
      </c>
      <c r="D180">
        <v>0.75</v>
      </c>
      <c r="E180">
        <v>1</v>
      </c>
      <c r="F180">
        <v>1.25</v>
      </c>
      <c r="G180">
        <v>1.5</v>
      </c>
    </row>
    <row r="181" spans="1:7">
      <c r="A181">
        <v>180</v>
      </c>
      <c r="C181">
        <v>0.5</v>
      </c>
      <c r="D181">
        <v>0.75</v>
      </c>
      <c r="E181">
        <v>1</v>
      </c>
      <c r="F181">
        <v>1.25</v>
      </c>
      <c r="G181">
        <v>1.5</v>
      </c>
    </row>
    <row r="182" spans="1:7">
      <c r="A182">
        <v>181</v>
      </c>
      <c r="C182">
        <v>0.5</v>
      </c>
      <c r="D182">
        <v>0.75</v>
      </c>
      <c r="E182">
        <v>1</v>
      </c>
      <c r="F182">
        <v>1.25</v>
      </c>
      <c r="G182">
        <v>1.5</v>
      </c>
    </row>
    <row r="183" spans="1:7">
      <c r="A183">
        <v>182</v>
      </c>
      <c r="C183">
        <v>0.5</v>
      </c>
      <c r="D183">
        <v>0.75</v>
      </c>
      <c r="E183">
        <v>1</v>
      </c>
      <c r="F183">
        <v>1.25</v>
      </c>
      <c r="G183">
        <v>1.5</v>
      </c>
    </row>
    <row r="184" spans="1:7">
      <c r="A184">
        <v>183</v>
      </c>
      <c r="B184">
        <v>18</v>
      </c>
      <c r="C184">
        <v>0.5</v>
      </c>
      <c r="D184">
        <v>0.75</v>
      </c>
      <c r="E184">
        <v>1</v>
      </c>
      <c r="F184">
        <v>1.25</v>
      </c>
      <c r="G184">
        <v>1.5</v>
      </c>
    </row>
    <row r="185" spans="1:7">
      <c r="A185">
        <v>184</v>
      </c>
      <c r="C185">
        <v>0.5</v>
      </c>
      <c r="D185">
        <v>0.75</v>
      </c>
      <c r="E185">
        <v>1</v>
      </c>
      <c r="F185">
        <v>1.25</v>
      </c>
      <c r="G185">
        <v>1.5</v>
      </c>
    </row>
    <row r="186" spans="1:7">
      <c r="A186">
        <v>185</v>
      </c>
      <c r="B186">
        <v>18</v>
      </c>
      <c r="C186">
        <v>0.5</v>
      </c>
      <c r="D186">
        <v>0.75</v>
      </c>
      <c r="E186">
        <v>1</v>
      </c>
      <c r="F186">
        <v>1.25</v>
      </c>
      <c r="G186">
        <v>1.5</v>
      </c>
    </row>
    <row r="187" spans="1:7">
      <c r="A187">
        <v>186</v>
      </c>
      <c r="B187">
        <v>18</v>
      </c>
      <c r="C187">
        <v>0.5</v>
      </c>
      <c r="D187">
        <v>0.75</v>
      </c>
      <c r="E187">
        <v>1</v>
      </c>
      <c r="F187">
        <v>1.25</v>
      </c>
      <c r="G187">
        <v>1.5</v>
      </c>
    </row>
    <row r="188" spans="1:7">
      <c r="A188">
        <v>187</v>
      </c>
      <c r="B188">
        <v>18</v>
      </c>
      <c r="C188">
        <v>0.5</v>
      </c>
      <c r="D188">
        <v>0.75</v>
      </c>
      <c r="E188">
        <v>1</v>
      </c>
      <c r="F188">
        <v>1.25</v>
      </c>
      <c r="G188">
        <v>1.5</v>
      </c>
    </row>
    <row r="189" spans="1:7">
      <c r="A189">
        <v>188</v>
      </c>
      <c r="B189">
        <v>18</v>
      </c>
      <c r="C189">
        <v>0.5</v>
      </c>
      <c r="D189">
        <v>0.75</v>
      </c>
      <c r="E189">
        <v>1</v>
      </c>
      <c r="F189">
        <v>1.25</v>
      </c>
      <c r="G189">
        <v>1.5</v>
      </c>
    </row>
    <row r="190" spans="1:7">
      <c r="A190">
        <v>189</v>
      </c>
      <c r="C190">
        <v>0.5</v>
      </c>
      <c r="D190">
        <v>0.75</v>
      </c>
      <c r="E190">
        <v>1</v>
      </c>
      <c r="F190">
        <v>1.25</v>
      </c>
      <c r="G190">
        <v>1.5</v>
      </c>
    </row>
    <row r="191" spans="1:7">
      <c r="A191">
        <v>190</v>
      </c>
      <c r="B191">
        <v>11</v>
      </c>
      <c r="C191">
        <v>0.5</v>
      </c>
      <c r="D191">
        <v>0.75</v>
      </c>
      <c r="E191">
        <v>1</v>
      </c>
      <c r="F191">
        <v>1.25</v>
      </c>
      <c r="G191">
        <v>1.5</v>
      </c>
    </row>
    <row r="192" spans="1:7">
      <c r="A192">
        <v>191</v>
      </c>
      <c r="B192">
        <v>11</v>
      </c>
      <c r="C192">
        <v>0.5</v>
      </c>
      <c r="D192">
        <v>0.75</v>
      </c>
      <c r="E192">
        <v>1</v>
      </c>
      <c r="F192">
        <v>1.25</v>
      </c>
      <c r="G192">
        <v>1.5</v>
      </c>
    </row>
    <row r="193" spans="1:7">
      <c r="A193">
        <v>192</v>
      </c>
      <c r="B193">
        <v>11</v>
      </c>
      <c r="C193">
        <v>0.5</v>
      </c>
      <c r="D193">
        <v>0.75</v>
      </c>
      <c r="E193">
        <v>1</v>
      </c>
      <c r="F193">
        <v>1.25</v>
      </c>
      <c r="G193">
        <v>1.5</v>
      </c>
    </row>
    <row r="194" spans="1:7">
      <c r="A194">
        <v>193</v>
      </c>
      <c r="C194">
        <v>0.5</v>
      </c>
      <c r="D194">
        <v>0.75</v>
      </c>
      <c r="E194">
        <v>1</v>
      </c>
      <c r="F194">
        <v>1.25</v>
      </c>
      <c r="G194">
        <v>1.5</v>
      </c>
    </row>
    <row r="195" spans="1:7">
      <c r="A195">
        <v>194</v>
      </c>
      <c r="B195">
        <v>11</v>
      </c>
      <c r="C195">
        <v>0.5</v>
      </c>
      <c r="D195">
        <v>0.75</v>
      </c>
      <c r="E195">
        <v>1</v>
      </c>
      <c r="F195">
        <v>1.25</v>
      </c>
      <c r="G195">
        <v>1.5</v>
      </c>
    </row>
    <row r="196" spans="1:7">
      <c r="A196">
        <v>195</v>
      </c>
      <c r="C196">
        <v>0.5</v>
      </c>
      <c r="D196">
        <v>0.75</v>
      </c>
      <c r="E196">
        <v>1</v>
      </c>
      <c r="F196">
        <v>1.25</v>
      </c>
      <c r="G196">
        <v>1.5</v>
      </c>
    </row>
    <row r="197" spans="1:7">
      <c r="A197">
        <v>196</v>
      </c>
      <c r="C197">
        <v>0.5</v>
      </c>
      <c r="D197">
        <v>0.75</v>
      </c>
      <c r="E197">
        <v>1</v>
      </c>
      <c r="F197">
        <v>1.25</v>
      </c>
      <c r="G197">
        <v>1.5</v>
      </c>
    </row>
    <row r="198" spans="1:7">
      <c r="A198">
        <v>197</v>
      </c>
      <c r="B198">
        <v>11</v>
      </c>
      <c r="C198">
        <v>0.5</v>
      </c>
      <c r="D198">
        <v>0.75</v>
      </c>
      <c r="E198">
        <v>1</v>
      </c>
      <c r="F198">
        <v>1.25</v>
      </c>
      <c r="G198">
        <v>1.5</v>
      </c>
    </row>
    <row r="199" spans="1:7">
      <c r="A199">
        <v>198</v>
      </c>
      <c r="C199">
        <v>0.5</v>
      </c>
      <c r="D199">
        <v>0.75</v>
      </c>
      <c r="E199">
        <v>1</v>
      </c>
      <c r="F199">
        <v>1.25</v>
      </c>
      <c r="G199">
        <v>1.5</v>
      </c>
    </row>
    <row r="200" spans="1:7">
      <c r="A200">
        <v>199</v>
      </c>
      <c r="C200">
        <v>0.5</v>
      </c>
      <c r="D200">
        <v>0.75</v>
      </c>
      <c r="E200">
        <v>1</v>
      </c>
      <c r="F200">
        <v>1.25</v>
      </c>
      <c r="G200">
        <v>1.5</v>
      </c>
    </row>
    <row r="201" spans="1:7">
      <c r="A201">
        <v>200</v>
      </c>
      <c r="C201">
        <v>0.5</v>
      </c>
      <c r="D201">
        <v>0.75</v>
      </c>
      <c r="E201">
        <v>1</v>
      </c>
      <c r="F201">
        <v>1.25</v>
      </c>
      <c r="G201">
        <v>1.5</v>
      </c>
    </row>
    <row r="202" spans="1:7">
      <c r="A202">
        <v>201</v>
      </c>
      <c r="B202">
        <v>27.1</v>
      </c>
      <c r="C202">
        <v>0.5</v>
      </c>
      <c r="D202">
        <v>0.75</v>
      </c>
      <c r="E202">
        <v>1</v>
      </c>
      <c r="F202">
        <v>1.25</v>
      </c>
      <c r="G202">
        <v>1.5</v>
      </c>
    </row>
    <row r="203" spans="1:7">
      <c r="A203">
        <v>202</v>
      </c>
      <c r="B203">
        <v>28.8</v>
      </c>
      <c r="C203">
        <v>0.5</v>
      </c>
      <c r="D203">
        <v>0.75</v>
      </c>
      <c r="E203">
        <v>1</v>
      </c>
      <c r="F203">
        <v>1.25</v>
      </c>
      <c r="G203">
        <v>1.5</v>
      </c>
    </row>
    <row r="204" spans="1:7">
      <c r="A204">
        <v>203</v>
      </c>
      <c r="B204">
        <v>11.2</v>
      </c>
      <c r="C204">
        <v>0.5</v>
      </c>
      <c r="D204">
        <v>0.75</v>
      </c>
      <c r="E204">
        <v>1</v>
      </c>
      <c r="F204">
        <v>1.25</v>
      </c>
      <c r="G204">
        <v>1.5</v>
      </c>
    </row>
    <row r="205" spans="1:7">
      <c r="A205">
        <v>204</v>
      </c>
      <c r="B205">
        <v>11.2</v>
      </c>
      <c r="C205">
        <v>0.5</v>
      </c>
      <c r="D205">
        <v>0.75</v>
      </c>
      <c r="E205">
        <v>1</v>
      </c>
      <c r="F205">
        <v>1.25</v>
      </c>
      <c r="G205">
        <v>1.5</v>
      </c>
    </row>
    <row r="206" spans="1:7">
      <c r="A206">
        <v>205</v>
      </c>
      <c r="C206">
        <v>0.5</v>
      </c>
      <c r="D206">
        <v>0.75</v>
      </c>
      <c r="E206">
        <v>1</v>
      </c>
      <c r="F206">
        <v>1.25</v>
      </c>
      <c r="G206">
        <v>1.5</v>
      </c>
    </row>
    <row r="207" spans="1:7">
      <c r="A207">
        <v>206</v>
      </c>
      <c r="B207">
        <v>11.2</v>
      </c>
      <c r="C207">
        <v>0.5</v>
      </c>
      <c r="D207">
        <v>0.75</v>
      </c>
      <c r="E207">
        <v>1</v>
      </c>
      <c r="F207">
        <v>1.25</v>
      </c>
      <c r="G207">
        <v>1.5</v>
      </c>
    </row>
    <row r="208" spans="1:7">
      <c r="A208">
        <v>207</v>
      </c>
      <c r="B208">
        <v>14.2</v>
      </c>
      <c r="C208">
        <v>0.5</v>
      </c>
      <c r="D208">
        <v>0.75</v>
      </c>
      <c r="E208">
        <v>1</v>
      </c>
      <c r="F208">
        <v>1.25</v>
      </c>
      <c r="G208">
        <v>1.5</v>
      </c>
    </row>
    <row r="209" spans="1:7">
      <c r="A209">
        <v>208</v>
      </c>
      <c r="B209">
        <v>11</v>
      </c>
      <c r="C209">
        <v>0.5</v>
      </c>
      <c r="D209">
        <v>0.75</v>
      </c>
      <c r="E209">
        <v>1</v>
      </c>
      <c r="F209">
        <v>1.25</v>
      </c>
      <c r="G209">
        <v>1.5</v>
      </c>
    </row>
    <row r="210" spans="1:7">
      <c r="A210">
        <v>209</v>
      </c>
      <c r="B210">
        <v>11</v>
      </c>
      <c r="C210">
        <v>0.5</v>
      </c>
      <c r="D210">
        <v>0.75</v>
      </c>
      <c r="E210">
        <v>1</v>
      </c>
      <c r="F210">
        <v>1.25</v>
      </c>
      <c r="G210">
        <v>1.5</v>
      </c>
    </row>
    <row r="211" spans="1:7">
      <c r="A211">
        <v>210</v>
      </c>
      <c r="B211">
        <v>23.7</v>
      </c>
      <c r="C211">
        <v>0.5</v>
      </c>
      <c r="D211">
        <v>0.75</v>
      </c>
      <c r="E211">
        <v>1</v>
      </c>
      <c r="F211">
        <v>1.25</v>
      </c>
      <c r="G211">
        <v>1.5</v>
      </c>
    </row>
    <row r="212" spans="1:7">
      <c r="A212">
        <v>211</v>
      </c>
      <c r="C212">
        <v>0.5</v>
      </c>
      <c r="D212">
        <v>0.75</v>
      </c>
      <c r="E212">
        <v>1</v>
      </c>
      <c r="F212">
        <v>1.25</v>
      </c>
      <c r="G212">
        <v>1.5</v>
      </c>
    </row>
    <row r="213" spans="1:7">
      <c r="A213">
        <v>212</v>
      </c>
      <c r="B213">
        <v>16</v>
      </c>
      <c r="C213">
        <v>0.5</v>
      </c>
      <c r="D213">
        <v>0.75</v>
      </c>
      <c r="E213">
        <v>1</v>
      </c>
      <c r="F213">
        <v>1.25</v>
      </c>
      <c r="G213">
        <v>1.5</v>
      </c>
    </row>
    <row r="214" spans="1:7">
      <c r="A214">
        <v>213</v>
      </c>
      <c r="C214">
        <v>0.5</v>
      </c>
      <c r="D214">
        <v>0.75</v>
      </c>
      <c r="E214">
        <v>1</v>
      </c>
      <c r="F214">
        <v>1.25</v>
      </c>
      <c r="G214">
        <v>1.5</v>
      </c>
    </row>
    <row r="215" spans="1:7">
      <c r="A215">
        <v>214</v>
      </c>
      <c r="B215">
        <v>16</v>
      </c>
      <c r="C215">
        <v>0.5</v>
      </c>
      <c r="D215">
        <v>0.75</v>
      </c>
      <c r="E215">
        <v>1</v>
      </c>
      <c r="F215">
        <v>1.25</v>
      </c>
      <c r="G215">
        <v>1.5</v>
      </c>
    </row>
    <row r="216" spans="1:7">
      <c r="A216">
        <v>215</v>
      </c>
      <c r="C216">
        <v>0.5</v>
      </c>
      <c r="D216">
        <v>0.75</v>
      </c>
      <c r="E216">
        <v>1</v>
      </c>
      <c r="F216">
        <v>1.25</v>
      </c>
      <c r="G216">
        <v>1.5</v>
      </c>
    </row>
    <row r="217" spans="1:7">
      <c r="A217">
        <v>216</v>
      </c>
      <c r="C217">
        <v>0.5</v>
      </c>
      <c r="D217">
        <v>0.75</v>
      </c>
      <c r="E217">
        <v>1</v>
      </c>
      <c r="F217">
        <v>1.25</v>
      </c>
      <c r="G217">
        <v>1.5</v>
      </c>
    </row>
    <row r="218" spans="1:7">
      <c r="A218">
        <v>217</v>
      </c>
      <c r="C218">
        <v>0.5</v>
      </c>
      <c r="D218">
        <v>0.75</v>
      </c>
      <c r="E218">
        <v>1</v>
      </c>
      <c r="F218">
        <v>1.25</v>
      </c>
      <c r="G218">
        <v>1.5</v>
      </c>
    </row>
    <row r="219" spans="1:7">
      <c r="A219">
        <v>218</v>
      </c>
      <c r="C219">
        <v>0.5</v>
      </c>
      <c r="D219">
        <v>0.75</v>
      </c>
      <c r="E219">
        <v>1</v>
      </c>
      <c r="F219">
        <v>1.25</v>
      </c>
      <c r="G219">
        <v>1.5</v>
      </c>
    </row>
    <row r="220" spans="1:7">
      <c r="A220">
        <v>219</v>
      </c>
      <c r="C220">
        <v>0.5</v>
      </c>
      <c r="D220">
        <v>0.75</v>
      </c>
      <c r="E220">
        <v>1</v>
      </c>
      <c r="F220">
        <v>1.25</v>
      </c>
      <c r="G220">
        <v>1.5</v>
      </c>
    </row>
    <row r="221" spans="1:7">
      <c r="A221">
        <v>220</v>
      </c>
      <c r="B221">
        <v>16</v>
      </c>
      <c r="C221">
        <v>0.5</v>
      </c>
      <c r="D221">
        <v>0.75</v>
      </c>
      <c r="E221">
        <v>1</v>
      </c>
      <c r="F221">
        <v>1.25</v>
      </c>
      <c r="G221">
        <v>1.5</v>
      </c>
    </row>
    <row r="222" spans="1:7">
      <c r="A222">
        <v>221</v>
      </c>
      <c r="B222">
        <v>16</v>
      </c>
      <c r="C222">
        <v>0.5</v>
      </c>
      <c r="D222">
        <v>0.75</v>
      </c>
      <c r="E222">
        <v>1</v>
      </c>
      <c r="F222">
        <v>1.25</v>
      </c>
      <c r="G222">
        <v>1.5</v>
      </c>
    </row>
    <row r="223" spans="1:7">
      <c r="A223">
        <v>222</v>
      </c>
      <c r="C223">
        <v>0.5</v>
      </c>
      <c r="D223">
        <v>0.75</v>
      </c>
      <c r="E223">
        <v>1</v>
      </c>
      <c r="F223">
        <v>1.25</v>
      </c>
      <c r="G223">
        <v>1.5</v>
      </c>
    </row>
    <row r="224" spans="1:7">
      <c r="A224">
        <v>223</v>
      </c>
      <c r="C224">
        <v>0.5</v>
      </c>
      <c r="D224">
        <v>0.75</v>
      </c>
      <c r="E224">
        <v>1</v>
      </c>
      <c r="F224">
        <v>1.25</v>
      </c>
      <c r="G224">
        <v>1.5</v>
      </c>
    </row>
    <row r="225" spans="1:7">
      <c r="A225">
        <v>224</v>
      </c>
      <c r="B225">
        <v>32</v>
      </c>
      <c r="C225">
        <v>0.5</v>
      </c>
      <c r="D225">
        <v>0.75</v>
      </c>
      <c r="E225">
        <v>1</v>
      </c>
      <c r="F225">
        <v>1.25</v>
      </c>
      <c r="G225">
        <v>1.5</v>
      </c>
    </row>
    <row r="226" spans="1:7">
      <c r="A226">
        <v>225</v>
      </c>
      <c r="C226">
        <v>0.5</v>
      </c>
      <c r="D226">
        <v>0.75</v>
      </c>
      <c r="E226">
        <v>1</v>
      </c>
      <c r="F226">
        <v>1.25</v>
      </c>
      <c r="G226">
        <v>1.5</v>
      </c>
    </row>
    <row r="227" spans="1:7">
      <c r="A227">
        <v>226</v>
      </c>
      <c r="C227">
        <v>0.5</v>
      </c>
      <c r="D227">
        <v>0.75</v>
      </c>
      <c r="E227">
        <v>1</v>
      </c>
      <c r="F227">
        <v>1.25</v>
      </c>
      <c r="G227">
        <v>1.5</v>
      </c>
    </row>
    <row r="228" spans="1:7">
      <c r="A228">
        <v>227</v>
      </c>
      <c r="C228">
        <v>0.5</v>
      </c>
      <c r="D228">
        <v>0.75</v>
      </c>
      <c r="E228">
        <v>1</v>
      </c>
      <c r="F228">
        <v>1.25</v>
      </c>
      <c r="G228">
        <v>1.5</v>
      </c>
    </row>
    <row r="229" spans="1:7">
      <c r="A229">
        <v>228</v>
      </c>
      <c r="B229">
        <v>8.1999999999999993</v>
      </c>
      <c r="C229">
        <v>0.5</v>
      </c>
      <c r="D229">
        <v>0.75</v>
      </c>
      <c r="E229">
        <v>1</v>
      </c>
      <c r="F229">
        <v>1.25</v>
      </c>
      <c r="G229">
        <v>1.5</v>
      </c>
    </row>
    <row r="230" spans="1:7">
      <c r="A230">
        <v>229</v>
      </c>
      <c r="B230">
        <v>10.7</v>
      </c>
      <c r="C230">
        <v>0.5</v>
      </c>
      <c r="D230">
        <v>0.75</v>
      </c>
      <c r="E230">
        <v>1</v>
      </c>
      <c r="F230">
        <v>1.25</v>
      </c>
      <c r="G230">
        <v>1.5</v>
      </c>
    </row>
    <row r="231" spans="1:7">
      <c r="A231">
        <v>230</v>
      </c>
      <c r="C231">
        <v>0.5</v>
      </c>
      <c r="D231">
        <v>0.75</v>
      </c>
      <c r="E231">
        <v>1</v>
      </c>
      <c r="F231">
        <v>1.25</v>
      </c>
      <c r="G231">
        <v>1.5</v>
      </c>
    </row>
    <row r="232" spans="1:7">
      <c r="A232">
        <v>231</v>
      </c>
      <c r="B232">
        <v>10.7</v>
      </c>
      <c r="C232">
        <v>0.5</v>
      </c>
      <c r="D232">
        <v>0.75</v>
      </c>
      <c r="E232">
        <v>1</v>
      </c>
      <c r="F232">
        <v>1.25</v>
      </c>
      <c r="G232">
        <v>1.5</v>
      </c>
    </row>
    <row r="233" spans="1:7">
      <c r="A233">
        <v>232</v>
      </c>
      <c r="C233">
        <v>0.5</v>
      </c>
      <c r="D233">
        <v>0.75</v>
      </c>
      <c r="E233">
        <v>1</v>
      </c>
      <c r="F233">
        <v>1.25</v>
      </c>
      <c r="G233">
        <v>1.5</v>
      </c>
    </row>
    <row r="234" spans="1:7">
      <c r="A234">
        <v>233</v>
      </c>
      <c r="C234">
        <v>0.5</v>
      </c>
      <c r="D234">
        <v>0.75</v>
      </c>
      <c r="E234">
        <v>1</v>
      </c>
      <c r="F234">
        <v>1.25</v>
      </c>
      <c r="G234">
        <v>1.5</v>
      </c>
    </row>
    <row r="235" spans="1:7">
      <c r="A235">
        <v>234</v>
      </c>
      <c r="C235">
        <v>0.5</v>
      </c>
      <c r="D235">
        <v>0.75</v>
      </c>
      <c r="E235">
        <v>1</v>
      </c>
      <c r="F235">
        <v>1.25</v>
      </c>
      <c r="G235">
        <v>1.5</v>
      </c>
    </row>
    <row r="236" spans="1:7">
      <c r="A236">
        <v>235</v>
      </c>
      <c r="B236">
        <v>12.2</v>
      </c>
      <c r="C236">
        <v>0.5</v>
      </c>
      <c r="D236">
        <v>0.75</v>
      </c>
      <c r="E236">
        <v>1</v>
      </c>
      <c r="F236">
        <v>1.25</v>
      </c>
      <c r="G236">
        <v>1.5</v>
      </c>
    </row>
    <row r="237" spans="1:7">
      <c r="A237">
        <v>236</v>
      </c>
      <c r="B237">
        <v>12.2</v>
      </c>
      <c r="C237">
        <v>0.5</v>
      </c>
      <c r="D237">
        <v>0.75</v>
      </c>
      <c r="E237">
        <v>1</v>
      </c>
      <c r="F237">
        <v>1.25</v>
      </c>
      <c r="G237">
        <v>1.5</v>
      </c>
    </row>
    <row r="238" spans="1:7">
      <c r="A238">
        <v>237</v>
      </c>
      <c r="B238">
        <v>12.2</v>
      </c>
      <c r="C238">
        <v>0.5</v>
      </c>
      <c r="D238">
        <v>0.75</v>
      </c>
      <c r="E238">
        <v>1</v>
      </c>
      <c r="F238">
        <v>1.25</v>
      </c>
      <c r="G238">
        <v>1.5</v>
      </c>
    </row>
    <row r="239" spans="1:7">
      <c r="A239">
        <v>238</v>
      </c>
      <c r="C239">
        <v>0.5</v>
      </c>
      <c r="D239">
        <v>0.75</v>
      </c>
      <c r="E239">
        <v>1</v>
      </c>
      <c r="F239">
        <v>1.25</v>
      </c>
      <c r="G239">
        <v>1.5</v>
      </c>
    </row>
    <row r="240" spans="1:7">
      <c r="A240">
        <v>239</v>
      </c>
      <c r="C240">
        <v>0.5</v>
      </c>
      <c r="D240">
        <v>0.75</v>
      </c>
      <c r="E240">
        <v>1</v>
      </c>
      <c r="F240">
        <v>1.25</v>
      </c>
      <c r="G240">
        <v>1.5</v>
      </c>
    </row>
    <row r="241" spans="1:7">
      <c r="A241">
        <v>240</v>
      </c>
      <c r="B241">
        <v>12</v>
      </c>
      <c r="C241">
        <v>0.5</v>
      </c>
      <c r="D241">
        <v>0.75</v>
      </c>
      <c r="E241">
        <v>1</v>
      </c>
      <c r="F241">
        <v>1.25</v>
      </c>
      <c r="G241">
        <v>1.5</v>
      </c>
    </row>
    <row r="242" spans="1:7">
      <c r="A242">
        <v>241</v>
      </c>
      <c r="B242">
        <v>12</v>
      </c>
      <c r="C242">
        <v>0.5</v>
      </c>
      <c r="D242">
        <v>0.75</v>
      </c>
      <c r="E242">
        <v>1</v>
      </c>
      <c r="F242">
        <v>1.25</v>
      </c>
      <c r="G242">
        <v>1.5</v>
      </c>
    </row>
    <row r="243" spans="1:7">
      <c r="A243">
        <v>242</v>
      </c>
      <c r="B243">
        <v>12</v>
      </c>
      <c r="C243">
        <v>0.5</v>
      </c>
      <c r="D243">
        <v>0.75</v>
      </c>
      <c r="E243">
        <v>1</v>
      </c>
      <c r="F243">
        <v>1.25</v>
      </c>
      <c r="G243">
        <v>1.5</v>
      </c>
    </row>
    <row r="244" spans="1:7">
      <c r="A244">
        <v>243</v>
      </c>
      <c r="B244">
        <v>12</v>
      </c>
      <c r="C244">
        <v>0.5</v>
      </c>
      <c r="D244">
        <v>0.75</v>
      </c>
      <c r="E244">
        <v>1</v>
      </c>
      <c r="F244">
        <v>1.25</v>
      </c>
      <c r="G244">
        <v>1.5</v>
      </c>
    </row>
    <row r="245" spans="1:7">
      <c r="A245">
        <v>244</v>
      </c>
      <c r="B245">
        <v>12</v>
      </c>
      <c r="C245">
        <v>0.5</v>
      </c>
      <c r="D245">
        <v>0.75</v>
      </c>
      <c r="E245">
        <v>1</v>
      </c>
      <c r="F245">
        <v>1.25</v>
      </c>
      <c r="G245">
        <v>1.5</v>
      </c>
    </row>
    <row r="246" spans="1:7">
      <c r="A246">
        <v>245</v>
      </c>
      <c r="B246">
        <v>12</v>
      </c>
      <c r="C246">
        <v>0.5</v>
      </c>
      <c r="D246">
        <v>0.75</v>
      </c>
      <c r="E246">
        <v>1</v>
      </c>
      <c r="F246">
        <v>1.25</v>
      </c>
      <c r="G246">
        <v>1.5</v>
      </c>
    </row>
    <row r="247" spans="1:7">
      <c r="A247">
        <v>246</v>
      </c>
      <c r="B247">
        <v>12</v>
      </c>
      <c r="C247">
        <v>0.5</v>
      </c>
      <c r="D247">
        <v>0.75</v>
      </c>
      <c r="E247">
        <v>1</v>
      </c>
      <c r="F247">
        <v>1.25</v>
      </c>
      <c r="G247">
        <v>1.5</v>
      </c>
    </row>
    <row r="248" spans="1:7">
      <c r="A248">
        <v>247</v>
      </c>
      <c r="B248">
        <v>12</v>
      </c>
      <c r="C248">
        <v>0.5</v>
      </c>
      <c r="D248">
        <v>0.75</v>
      </c>
      <c r="E248">
        <v>1</v>
      </c>
      <c r="F248">
        <v>1.25</v>
      </c>
      <c r="G248">
        <v>1.5</v>
      </c>
    </row>
    <row r="249" spans="1:7">
      <c r="A249">
        <v>248</v>
      </c>
      <c r="C249">
        <v>0.5</v>
      </c>
      <c r="D249">
        <v>0.75</v>
      </c>
      <c r="E249">
        <v>1</v>
      </c>
      <c r="F249">
        <v>1.25</v>
      </c>
      <c r="G249">
        <v>1.5</v>
      </c>
    </row>
    <row r="250" spans="1:7">
      <c r="A250">
        <v>249</v>
      </c>
      <c r="C250">
        <v>0.5</v>
      </c>
      <c r="D250">
        <v>0.75</v>
      </c>
      <c r="E250">
        <v>1</v>
      </c>
      <c r="F250">
        <v>1.25</v>
      </c>
      <c r="G250">
        <v>1.5</v>
      </c>
    </row>
    <row r="251" spans="1:7">
      <c r="A251">
        <v>250</v>
      </c>
      <c r="C251">
        <v>0.5</v>
      </c>
      <c r="D251">
        <v>0.75</v>
      </c>
      <c r="E251">
        <v>1</v>
      </c>
      <c r="F251">
        <v>1.25</v>
      </c>
      <c r="G251">
        <v>1.5</v>
      </c>
    </row>
    <row r="252" spans="1:7">
      <c r="A252">
        <v>251</v>
      </c>
      <c r="C252">
        <v>0.5</v>
      </c>
      <c r="D252">
        <v>0.75</v>
      </c>
      <c r="E252">
        <v>1</v>
      </c>
      <c r="F252">
        <v>1.25</v>
      </c>
      <c r="G252">
        <v>1.5</v>
      </c>
    </row>
    <row r="253" spans="1:7">
      <c r="A253">
        <v>252</v>
      </c>
      <c r="C253">
        <v>0.5</v>
      </c>
      <c r="D253">
        <v>0.75</v>
      </c>
      <c r="E253">
        <v>1</v>
      </c>
      <c r="F253">
        <v>1.25</v>
      </c>
      <c r="G253">
        <v>1.5</v>
      </c>
    </row>
    <row r="254" spans="1:7">
      <c r="A254">
        <v>253</v>
      </c>
      <c r="C254">
        <v>0.5</v>
      </c>
      <c r="D254">
        <v>0.75</v>
      </c>
      <c r="E254">
        <v>1</v>
      </c>
      <c r="F254">
        <v>1.25</v>
      </c>
      <c r="G254">
        <v>1.5</v>
      </c>
    </row>
    <row r="255" spans="1:7">
      <c r="A255">
        <v>254</v>
      </c>
      <c r="B255">
        <v>12</v>
      </c>
      <c r="C255">
        <v>0.5</v>
      </c>
      <c r="D255">
        <v>0.75</v>
      </c>
      <c r="E255">
        <v>1</v>
      </c>
      <c r="F255">
        <v>1.25</v>
      </c>
      <c r="G255">
        <v>1.5</v>
      </c>
    </row>
    <row r="256" spans="1:7">
      <c r="A256">
        <v>255</v>
      </c>
      <c r="B256">
        <v>18</v>
      </c>
      <c r="C256">
        <v>0.5</v>
      </c>
      <c r="D256">
        <v>0.75</v>
      </c>
      <c r="E256">
        <v>1</v>
      </c>
      <c r="F256">
        <v>1.25</v>
      </c>
      <c r="G256">
        <v>1.5</v>
      </c>
    </row>
    <row r="257" spans="1:7">
      <c r="A257">
        <v>256</v>
      </c>
      <c r="B257">
        <v>12</v>
      </c>
      <c r="C257">
        <v>0.5</v>
      </c>
      <c r="D257">
        <v>0.75</v>
      </c>
      <c r="E257">
        <v>1</v>
      </c>
      <c r="F257">
        <v>1.25</v>
      </c>
      <c r="G257">
        <v>1.5</v>
      </c>
    </row>
    <row r="258" spans="1:7">
      <c r="A258">
        <v>257</v>
      </c>
      <c r="B258">
        <v>12</v>
      </c>
      <c r="C258">
        <v>0.5</v>
      </c>
      <c r="D258">
        <v>0.75</v>
      </c>
      <c r="E258">
        <v>1</v>
      </c>
      <c r="F258">
        <v>1.25</v>
      </c>
      <c r="G258">
        <v>1.5</v>
      </c>
    </row>
    <row r="259" spans="1:7">
      <c r="A259">
        <v>258</v>
      </c>
      <c r="B259">
        <v>12</v>
      </c>
      <c r="C259">
        <v>0.5</v>
      </c>
      <c r="D259">
        <v>0.75</v>
      </c>
      <c r="E259">
        <v>1</v>
      </c>
      <c r="F259">
        <v>1.25</v>
      </c>
      <c r="G259">
        <v>1.5</v>
      </c>
    </row>
    <row r="260" spans="1:7">
      <c r="A260">
        <v>259</v>
      </c>
      <c r="C260">
        <v>0.5</v>
      </c>
      <c r="D260">
        <v>0.75</v>
      </c>
      <c r="E260">
        <v>1</v>
      </c>
      <c r="F260">
        <v>1.25</v>
      </c>
      <c r="G260">
        <v>1.5</v>
      </c>
    </row>
    <row r="261" spans="1:7">
      <c r="A261">
        <v>260</v>
      </c>
      <c r="C261">
        <v>0.5</v>
      </c>
      <c r="D261">
        <v>0.75</v>
      </c>
      <c r="E261">
        <v>1</v>
      </c>
      <c r="F261">
        <v>1.25</v>
      </c>
      <c r="G261">
        <v>1.5</v>
      </c>
    </row>
    <row r="262" spans="1:7">
      <c r="A262">
        <v>261</v>
      </c>
      <c r="B262">
        <v>24</v>
      </c>
      <c r="C262">
        <v>0.5</v>
      </c>
      <c r="D262">
        <v>0.75</v>
      </c>
      <c r="E262">
        <v>1</v>
      </c>
      <c r="F262">
        <v>1.25</v>
      </c>
      <c r="G262">
        <v>1.5</v>
      </c>
    </row>
    <row r="263" spans="1:7">
      <c r="A263">
        <v>262</v>
      </c>
      <c r="B263">
        <v>24</v>
      </c>
      <c r="C263">
        <v>0.5</v>
      </c>
      <c r="D263">
        <v>0.75</v>
      </c>
      <c r="E263">
        <v>1</v>
      </c>
      <c r="F263">
        <v>1.25</v>
      </c>
      <c r="G263">
        <v>1.5</v>
      </c>
    </row>
    <row r="264" spans="1:7">
      <c r="A264">
        <v>263</v>
      </c>
      <c r="B264">
        <v>12</v>
      </c>
      <c r="C264">
        <v>0.5</v>
      </c>
      <c r="D264">
        <v>0.75</v>
      </c>
      <c r="E264">
        <v>1</v>
      </c>
      <c r="F264">
        <v>1.25</v>
      </c>
      <c r="G264">
        <v>1.5</v>
      </c>
    </row>
    <row r="265" spans="1:7">
      <c r="A265">
        <v>264</v>
      </c>
      <c r="B265">
        <v>12</v>
      </c>
      <c r="C265">
        <v>0.5</v>
      </c>
      <c r="D265">
        <v>0.75</v>
      </c>
      <c r="E265">
        <v>1</v>
      </c>
      <c r="F265">
        <v>1.25</v>
      </c>
      <c r="G265">
        <v>1.5</v>
      </c>
    </row>
    <row r="266" spans="1:7">
      <c r="A266">
        <v>265</v>
      </c>
      <c r="B266">
        <v>12</v>
      </c>
      <c r="C266">
        <v>0.5</v>
      </c>
      <c r="D266">
        <v>0.75</v>
      </c>
      <c r="E266">
        <v>1</v>
      </c>
      <c r="F266">
        <v>1.25</v>
      </c>
      <c r="G266">
        <v>1.5</v>
      </c>
    </row>
    <row r="267" spans="1:7">
      <c r="A267">
        <v>266</v>
      </c>
      <c r="B267">
        <v>12</v>
      </c>
      <c r="C267">
        <v>0.5</v>
      </c>
      <c r="D267">
        <v>0.75</v>
      </c>
      <c r="E267">
        <v>1</v>
      </c>
      <c r="F267">
        <v>1.25</v>
      </c>
      <c r="G267">
        <v>1.5</v>
      </c>
    </row>
    <row r="268" spans="1:7">
      <c r="A268">
        <v>267</v>
      </c>
      <c r="C268">
        <v>0.5</v>
      </c>
      <c r="D268">
        <v>0.75</v>
      </c>
      <c r="E268">
        <v>1</v>
      </c>
      <c r="F268">
        <v>1.25</v>
      </c>
      <c r="G268">
        <v>1.5</v>
      </c>
    </row>
    <row r="269" spans="1:7">
      <c r="A269">
        <v>268</v>
      </c>
      <c r="C269">
        <v>0.5</v>
      </c>
      <c r="D269">
        <v>0.75</v>
      </c>
      <c r="E269">
        <v>1</v>
      </c>
      <c r="F269">
        <v>1.25</v>
      </c>
      <c r="G269">
        <v>1.5</v>
      </c>
    </row>
    <row r="270" spans="1:7">
      <c r="A270">
        <v>269</v>
      </c>
      <c r="C270">
        <v>0.5</v>
      </c>
      <c r="D270">
        <v>0.75</v>
      </c>
      <c r="E270">
        <v>1</v>
      </c>
      <c r="F270">
        <v>1.25</v>
      </c>
      <c r="G270">
        <v>1.5</v>
      </c>
    </row>
    <row r="271" spans="1:7">
      <c r="A271">
        <v>270</v>
      </c>
      <c r="C271">
        <v>0.5</v>
      </c>
      <c r="D271">
        <v>0.75</v>
      </c>
      <c r="E271">
        <v>1</v>
      </c>
      <c r="F271">
        <v>1.25</v>
      </c>
      <c r="G271">
        <v>1.5</v>
      </c>
    </row>
    <row r="272" spans="1:7">
      <c r="A272">
        <v>271</v>
      </c>
      <c r="B272">
        <v>24</v>
      </c>
      <c r="C272">
        <v>0.5</v>
      </c>
      <c r="D272">
        <v>0.75</v>
      </c>
      <c r="E272">
        <v>1</v>
      </c>
      <c r="F272">
        <v>1.25</v>
      </c>
      <c r="G272">
        <v>1.5</v>
      </c>
    </row>
    <row r="273" spans="1:7">
      <c r="A273">
        <v>272</v>
      </c>
      <c r="B273">
        <v>12</v>
      </c>
      <c r="C273">
        <v>0.5</v>
      </c>
      <c r="D273">
        <v>0.75</v>
      </c>
      <c r="E273">
        <v>1</v>
      </c>
      <c r="F273">
        <v>1.25</v>
      </c>
      <c r="G273">
        <v>1.5</v>
      </c>
    </row>
    <row r="274" spans="1:7">
      <c r="A274">
        <v>273</v>
      </c>
      <c r="B274">
        <v>12</v>
      </c>
      <c r="C274">
        <v>0.5</v>
      </c>
      <c r="D274">
        <v>0.75</v>
      </c>
      <c r="E274">
        <v>1</v>
      </c>
      <c r="F274">
        <v>1.25</v>
      </c>
      <c r="G274">
        <v>1.5</v>
      </c>
    </row>
    <row r="275" spans="1:7">
      <c r="A275">
        <v>274</v>
      </c>
      <c r="C275">
        <v>0.5</v>
      </c>
      <c r="D275">
        <v>0.75</v>
      </c>
      <c r="E275">
        <v>1</v>
      </c>
      <c r="F275">
        <v>1.25</v>
      </c>
      <c r="G275">
        <v>1.5</v>
      </c>
    </row>
    <row r="276" spans="1:7">
      <c r="A276">
        <v>275</v>
      </c>
      <c r="C276">
        <v>0.5</v>
      </c>
      <c r="D276">
        <v>0.75</v>
      </c>
      <c r="E276">
        <v>1</v>
      </c>
      <c r="F276">
        <v>1.25</v>
      </c>
      <c r="G276">
        <v>1.5</v>
      </c>
    </row>
    <row r="277" spans="1:7">
      <c r="A277">
        <v>276</v>
      </c>
      <c r="C277">
        <v>0.5</v>
      </c>
      <c r="D277">
        <v>0.75</v>
      </c>
      <c r="E277">
        <v>1</v>
      </c>
      <c r="F277">
        <v>1.25</v>
      </c>
      <c r="G277">
        <v>1.5</v>
      </c>
    </row>
    <row r="278" spans="1:7">
      <c r="A278">
        <v>277</v>
      </c>
      <c r="B278">
        <v>12</v>
      </c>
      <c r="C278">
        <v>0.5</v>
      </c>
      <c r="D278">
        <v>0.75</v>
      </c>
      <c r="E278">
        <v>1</v>
      </c>
      <c r="F278">
        <v>1.25</v>
      </c>
      <c r="G278">
        <v>1.5</v>
      </c>
    </row>
    <row r="279" spans="1:7">
      <c r="A279">
        <v>278</v>
      </c>
      <c r="C279">
        <v>0.5</v>
      </c>
      <c r="D279">
        <v>0.75</v>
      </c>
      <c r="E279">
        <v>1</v>
      </c>
      <c r="F279">
        <v>1.25</v>
      </c>
      <c r="G279">
        <v>1.5</v>
      </c>
    </row>
    <row r="280" spans="1:7">
      <c r="A280">
        <v>279</v>
      </c>
      <c r="C280">
        <v>0.5</v>
      </c>
      <c r="D280">
        <v>0.75</v>
      </c>
      <c r="E280">
        <v>1</v>
      </c>
      <c r="F280">
        <v>1.25</v>
      </c>
      <c r="G280">
        <v>1.5</v>
      </c>
    </row>
    <row r="281" spans="1:7">
      <c r="A281">
        <v>280</v>
      </c>
      <c r="C281">
        <v>0.5</v>
      </c>
      <c r="D281">
        <v>0.75</v>
      </c>
      <c r="E281">
        <v>1</v>
      </c>
      <c r="F281">
        <v>1.25</v>
      </c>
      <c r="G281">
        <v>1.5</v>
      </c>
    </row>
    <row r="282" spans="1:7">
      <c r="A282">
        <v>281</v>
      </c>
      <c r="C282">
        <v>0.5</v>
      </c>
      <c r="D282">
        <v>0.75</v>
      </c>
      <c r="E282">
        <v>1</v>
      </c>
      <c r="F282">
        <v>1.25</v>
      </c>
      <c r="G282">
        <v>1.5</v>
      </c>
    </row>
    <row r="283" spans="1:7">
      <c r="A283">
        <v>282</v>
      </c>
      <c r="C283">
        <v>0.5</v>
      </c>
      <c r="D283">
        <v>0.75</v>
      </c>
      <c r="E283">
        <v>1</v>
      </c>
      <c r="F283">
        <v>1.25</v>
      </c>
      <c r="G283">
        <v>1.5</v>
      </c>
    </row>
    <row r="284" spans="1:7">
      <c r="A284">
        <v>283</v>
      </c>
      <c r="C284">
        <v>0.5</v>
      </c>
      <c r="D284">
        <v>0.75</v>
      </c>
      <c r="E284">
        <v>1</v>
      </c>
      <c r="F284">
        <v>1.25</v>
      </c>
      <c r="G284">
        <v>1.5</v>
      </c>
    </row>
    <row r="285" spans="1:7">
      <c r="A285">
        <v>284</v>
      </c>
      <c r="C285">
        <v>0.5</v>
      </c>
      <c r="D285">
        <v>0.75</v>
      </c>
      <c r="E285">
        <v>1</v>
      </c>
      <c r="F285">
        <v>1.25</v>
      </c>
      <c r="G285">
        <v>1.5</v>
      </c>
    </row>
    <row r="286" spans="1:7">
      <c r="A286">
        <v>285</v>
      </c>
      <c r="C286">
        <v>0.5</v>
      </c>
      <c r="D286">
        <v>0.75</v>
      </c>
      <c r="E286">
        <v>1</v>
      </c>
      <c r="F286">
        <v>1.25</v>
      </c>
      <c r="G286">
        <v>1.5</v>
      </c>
    </row>
    <row r="287" spans="1:7">
      <c r="A287">
        <v>286</v>
      </c>
      <c r="C287">
        <v>0.5</v>
      </c>
      <c r="D287">
        <v>0.75</v>
      </c>
      <c r="E287">
        <v>1</v>
      </c>
      <c r="F287">
        <v>1.25</v>
      </c>
      <c r="G287">
        <v>1.5</v>
      </c>
    </row>
    <row r="288" spans="1:7">
      <c r="A288">
        <v>287</v>
      </c>
      <c r="C288">
        <v>0.5</v>
      </c>
      <c r="D288">
        <v>0.75</v>
      </c>
      <c r="E288">
        <v>1</v>
      </c>
      <c r="F288">
        <v>1.25</v>
      </c>
      <c r="G288">
        <v>1.5</v>
      </c>
    </row>
    <row r="289" spans="1:7">
      <c r="A289">
        <v>288</v>
      </c>
      <c r="C289">
        <v>0.5</v>
      </c>
      <c r="D289">
        <v>0.75</v>
      </c>
      <c r="E289">
        <v>1</v>
      </c>
      <c r="F289">
        <v>1.25</v>
      </c>
      <c r="G289">
        <v>1.5</v>
      </c>
    </row>
    <row r="290" spans="1:7">
      <c r="A290">
        <v>289</v>
      </c>
      <c r="C290">
        <v>0.5</v>
      </c>
      <c r="D290">
        <v>0.75</v>
      </c>
      <c r="E290">
        <v>1</v>
      </c>
      <c r="F290">
        <v>1.25</v>
      </c>
      <c r="G290">
        <v>1.5</v>
      </c>
    </row>
    <row r="291" spans="1:7">
      <c r="A291">
        <v>290</v>
      </c>
      <c r="C291">
        <v>0.5</v>
      </c>
      <c r="D291">
        <v>0.75</v>
      </c>
      <c r="E291">
        <v>1</v>
      </c>
      <c r="F291">
        <v>1.25</v>
      </c>
      <c r="G291">
        <v>1.5</v>
      </c>
    </row>
    <row r="292" spans="1:7">
      <c r="A292">
        <v>291</v>
      </c>
      <c r="C292">
        <v>0.5</v>
      </c>
      <c r="D292">
        <v>0.75</v>
      </c>
      <c r="E292">
        <v>1</v>
      </c>
      <c r="F292">
        <v>1.25</v>
      </c>
      <c r="G292">
        <v>1.5</v>
      </c>
    </row>
    <row r="293" spans="1:7">
      <c r="A293">
        <v>292</v>
      </c>
      <c r="C293">
        <v>0.5</v>
      </c>
      <c r="D293">
        <v>0.75</v>
      </c>
      <c r="E293">
        <v>1</v>
      </c>
      <c r="F293">
        <v>1.25</v>
      </c>
      <c r="G293">
        <v>1.5</v>
      </c>
    </row>
    <row r="294" spans="1:7">
      <c r="A294">
        <v>293</v>
      </c>
      <c r="C294">
        <v>0.5</v>
      </c>
      <c r="D294">
        <v>0.75</v>
      </c>
      <c r="E294">
        <v>1</v>
      </c>
      <c r="F294">
        <v>1.25</v>
      </c>
      <c r="G294">
        <v>1.5</v>
      </c>
    </row>
    <row r="295" spans="1:7">
      <c r="A295">
        <v>294</v>
      </c>
      <c r="C295">
        <v>0.5</v>
      </c>
      <c r="D295">
        <v>0.75</v>
      </c>
      <c r="E295">
        <v>1</v>
      </c>
      <c r="F295">
        <v>1.25</v>
      </c>
      <c r="G295">
        <v>1.5</v>
      </c>
    </row>
    <row r="296" spans="1:7">
      <c r="A296">
        <v>295</v>
      </c>
      <c r="C296">
        <v>0.5</v>
      </c>
      <c r="D296">
        <v>0.75</v>
      </c>
      <c r="E296">
        <v>1</v>
      </c>
      <c r="F296">
        <v>1.25</v>
      </c>
      <c r="G296">
        <v>1.5</v>
      </c>
    </row>
    <row r="297" spans="1:7">
      <c r="A297">
        <v>296</v>
      </c>
      <c r="C297">
        <v>0.5</v>
      </c>
      <c r="D297">
        <v>0.75</v>
      </c>
      <c r="E297">
        <v>1</v>
      </c>
      <c r="F297">
        <v>1.25</v>
      </c>
      <c r="G297">
        <v>1.5</v>
      </c>
    </row>
    <row r="298" spans="1:7">
      <c r="A298">
        <v>297</v>
      </c>
      <c r="C298">
        <v>0.5</v>
      </c>
      <c r="D298">
        <v>0.75</v>
      </c>
      <c r="E298">
        <v>1</v>
      </c>
      <c r="F298">
        <v>1.25</v>
      </c>
      <c r="G298">
        <v>1.5</v>
      </c>
    </row>
    <row r="299" spans="1:7">
      <c r="A299">
        <v>298</v>
      </c>
      <c r="C299">
        <v>0.5</v>
      </c>
      <c r="D299">
        <v>0.75</v>
      </c>
      <c r="E299">
        <v>1</v>
      </c>
      <c r="F299">
        <v>1.25</v>
      </c>
      <c r="G299">
        <v>1.5</v>
      </c>
    </row>
    <row r="300" spans="1:7">
      <c r="A300">
        <v>299</v>
      </c>
      <c r="C300">
        <v>0.5</v>
      </c>
      <c r="D300">
        <v>0.75</v>
      </c>
      <c r="E300">
        <v>1</v>
      </c>
      <c r="F300">
        <v>1.25</v>
      </c>
      <c r="G300">
        <v>1.5</v>
      </c>
    </row>
    <row r="301" spans="1:7">
      <c r="A301">
        <v>300</v>
      </c>
      <c r="C301">
        <v>0.5</v>
      </c>
      <c r="D301">
        <v>0.75</v>
      </c>
      <c r="E301">
        <v>1</v>
      </c>
      <c r="F301">
        <v>1.25</v>
      </c>
      <c r="G301">
        <v>1.5</v>
      </c>
    </row>
    <row r="302" spans="1:7">
      <c r="A302">
        <v>301</v>
      </c>
      <c r="B302">
        <v>31</v>
      </c>
      <c r="C302">
        <v>0.5</v>
      </c>
      <c r="D302">
        <v>0.75</v>
      </c>
      <c r="E302">
        <v>1</v>
      </c>
      <c r="F302">
        <v>1.25</v>
      </c>
      <c r="G302">
        <v>1.5</v>
      </c>
    </row>
    <row r="303" spans="1:7">
      <c r="A303">
        <v>302</v>
      </c>
      <c r="C303">
        <v>0.5</v>
      </c>
      <c r="D303">
        <v>0.75</v>
      </c>
      <c r="E303">
        <v>1</v>
      </c>
      <c r="F303">
        <v>1.25</v>
      </c>
      <c r="G303">
        <v>1.5</v>
      </c>
    </row>
    <row r="304" spans="1:7">
      <c r="A304">
        <v>303</v>
      </c>
      <c r="B304">
        <v>31</v>
      </c>
      <c r="C304">
        <v>0.5</v>
      </c>
      <c r="D304">
        <v>0.75</v>
      </c>
      <c r="E304">
        <v>1</v>
      </c>
      <c r="F304">
        <v>1.25</v>
      </c>
      <c r="G304">
        <v>1.5</v>
      </c>
    </row>
    <row r="305" spans="1:7">
      <c r="A305">
        <v>304</v>
      </c>
      <c r="C305">
        <v>0.5</v>
      </c>
      <c r="D305">
        <v>0.75</v>
      </c>
      <c r="E305">
        <v>1</v>
      </c>
      <c r="F305">
        <v>1.25</v>
      </c>
      <c r="G305">
        <v>1.5</v>
      </c>
    </row>
    <row r="306" spans="1:7">
      <c r="A306">
        <v>305</v>
      </c>
      <c r="B306">
        <v>12</v>
      </c>
      <c r="C306">
        <v>0.5</v>
      </c>
      <c r="D306">
        <v>0.75</v>
      </c>
      <c r="E306">
        <v>1</v>
      </c>
      <c r="F306">
        <v>1.25</v>
      </c>
      <c r="G306">
        <v>1.5</v>
      </c>
    </row>
    <row r="307" spans="1:7">
      <c r="A307">
        <v>306</v>
      </c>
      <c r="C307">
        <v>0.5</v>
      </c>
      <c r="D307">
        <v>0.75</v>
      </c>
      <c r="E307">
        <v>1</v>
      </c>
      <c r="F307">
        <v>1.25</v>
      </c>
      <c r="G307">
        <v>1.5</v>
      </c>
    </row>
    <row r="308" spans="1:7">
      <c r="A308">
        <v>307</v>
      </c>
      <c r="B308">
        <v>24</v>
      </c>
      <c r="C308">
        <v>0.5</v>
      </c>
      <c r="D308">
        <v>0.75</v>
      </c>
      <c r="E308">
        <v>1</v>
      </c>
      <c r="F308">
        <v>1.25</v>
      </c>
      <c r="G308">
        <v>1.5</v>
      </c>
    </row>
    <row r="309" spans="1:7">
      <c r="A309">
        <v>308</v>
      </c>
      <c r="C309">
        <v>0.5</v>
      </c>
      <c r="D309">
        <v>0.75</v>
      </c>
      <c r="E309">
        <v>1</v>
      </c>
      <c r="F309">
        <v>1.25</v>
      </c>
      <c r="G309">
        <v>1.5</v>
      </c>
    </row>
    <row r="310" spans="1:7">
      <c r="A310">
        <v>309</v>
      </c>
      <c r="C310">
        <v>0.5</v>
      </c>
      <c r="D310">
        <v>0.75</v>
      </c>
      <c r="E310">
        <v>1</v>
      </c>
      <c r="F310">
        <v>1.25</v>
      </c>
      <c r="G310">
        <v>1.5</v>
      </c>
    </row>
    <row r="311" spans="1:7">
      <c r="A311">
        <v>310</v>
      </c>
      <c r="C311">
        <v>0.5</v>
      </c>
      <c r="D311">
        <v>0.75</v>
      </c>
      <c r="E311">
        <v>1</v>
      </c>
      <c r="F311">
        <v>1.25</v>
      </c>
      <c r="G311">
        <v>1.5</v>
      </c>
    </row>
    <row r="312" spans="1:7">
      <c r="A312">
        <v>311</v>
      </c>
      <c r="B312">
        <v>12</v>
      </c>
      <c r="C312">
        <v>0.5</v>
      </c>
      <c r="D312">
        <v>0.75</v>
      </c>
      <c r="E312">
        <v>1</v>
      </c>
      <c r="F312">
        <v>1.25</v>
      </c>
      <c r="G312">
        <v>1.5</v>
      </c>
    </row>
    <row r="313" spans="1:7">
      <c r="A313">
        <v>312</v>
      </c>
      <c r="C313">
        <v>0.5</v>
      </c>
      <c r="D313">
        <v>0.75</v>
      </c>
      <c r="E313">
        <v>1</v>
      </c>
      <c r="F313">
        <v>1.25</v>
      </c>
      <c r="G313">
        <v>1.5</v>
      </c>
    </row>
    <row r="314" spans="1:7">
      <c r="A314">
        <v>313</v>
      </c>
      <c r="C314">
        <v>0.5</v>
      </c>
      <c r="D314">
        <v>0.75</v>
      </c>
      <c r="E314">
        <v>1</v>
      </c>
      <c r="F314">
        <v>1.25</v>
      </c>
      <c r="G314">
        <v>1.5</v>
      </c>
    </row>
    <row r="315" spans="1:7">
      <c r="A315">
        <v>314</v>
      </c>
      <c r="B315">
        <v>12</v>
      </c>
      <c r="C315">
        <v>0.5</v>
      </c>
      <c r="D315">
        <v>0.75</v>
      </c>
      <c r="E315">
        <v>1</v>
      </c>
      <c r="F315">
        <v>1.25</v>
      </c>
      <c r="G315">
        <v>1.5</v>
      </c>
    </row>
    <row r="316" spans="1:7">
      <c r="A316">
        <v>315</v>
      </c>
      <c r="C316">
        <v>0.5</v>
      </c>
      <c r="D316">
        <v>0.75</v>
      </c>
      <c r="E316">
        <v>1</v>
      </c>
      <c r="F316">
        <v>1.25</v>
      </c>
      <c r="G316">
        <v>1.5</v>
      </c>
    </row>
    <row r="317" spans="1:7">
      <c r="A317">
        <v>316</v>
      </c>
      <c r="C317">
        <v>0.5</v>
      </c>
      <c r="D317">
        <v>0.75</v>
      </c>
      <c r="E317">
        <v>1</v>
      </c>
      <c r="F317">
        <v>1.25</v>
      </c>
      <c r="G317">
        <v>1.5</v>
      </c>
    </row>
    <row r="318" spans="1:7">
      <c r="A318">
        <v>317</v>
      </c>
      <c r="B318">
        <v>12</v>
      </c>
      <c r="C318">
        <v>0.5</v>
      </c>
      <c r="D318">
        <v>0.75</v>
      </c>
      <c r="E318">
        <v>1</v>
      </c>
      <c r="F318">
        <v>1.25</v>
      </c>
      <c r="G318">
        <v>1.5</v>
      </c>
    </row>
    <row r="319" spans="1:7">
      <c r="A319">
        <v>318</v>
      </c>
      <c r="C319">
        <v>0.5</v>
      </c>
      <c r="D319">
        <v>0.75</v>
      </c>
      <c r="E319">
        <v>1</v>
      </c>
      <c r="F319">
        <v>1.25</v>
      </c>
      <c r="G319">
        <v>1.5</v>
      </c>
    </row>
    <row r="320" spans="1:7">
      <c r="A320">
        <v>319</v>
      </c>
      <c r="B320">
        <v>12</v>
      </c>
      <c r="C320">
        <v>0.5</v>
      </c>
      <c r="D320">
        <v>0.75</v>
      </c>
      <c r="E320">
        <v>1</v>
      </c>
      <c r="F320">
        <v>1.25</v>
      </c>
      <c r="G320">
        <v>1.5</v>
      </c>
    </row>
    <row r="321" spans="1:7">
      <c r="A321">
        <v>320</v>
      </c>
      <c r="C321">
        <v>0.5</v>
      </c>
      <c r="D321">
        <v>0.75</v>
      </c>
      <c r="E321">
        <v>1</v>
      </c>
      <c r="F321">
        <v>1.25</v>
      </c>
      <c r="G321">
        <v>1.5</v>
      </c>
    </row>
    <row r="322" spans="1:7">
      <c r="A322">
        <v>321</v>
      </c>
      <c r="C322">
        <v>0.5</v>
      </c>
      <c r="D322">
        <v>0.75</v>
      </c>
      <c r="E322">
        <v>1</v>
      </c>
      <c r="F322">
        <v>1.25</v>
      </c>
      <c r="G322">
        <v>1.5</v>
      </c>
    </row>
    <row r="323" spans="1:7">
      <c r="A323">
        <v>322</v>
      </c>
      <c r="C323">
        <v>0.5</v>
      </c>
      <c r="D323">
        <v>0.75</v>
      </c>
      <c r="E323">
        <v>1</v>
      </c>
      <c r="F323">
        <v>1.25</v>
      </c>
      <c r="G323">
        <v>1.5</v>
      </c>
    </row>
    <row r="324" spans="1:7">
      <c r="A324">
        <v>323</v>
      </c>
      <c r="C324">
        <v>0.5</v>
      </c>
      <c r="D324">
        <v>0.75</v>
      </c>
      <c r="E324">
        <v>1</v>
      </c>
      <c r="F324">
        <v>1.25</v>
      </c>
      <c r="G324">
        <v>1.5</v>
      </c>
    </row>
    <row r="325" spans="1:7">
      <c r="A325">
        <v>324</v>
      </c>
      <c r="C325">
        <v>0.5</v>
      </c>
      <c r="D325">
        <v>0.75</v>
      </c>
      <c r="E325">
        <v>1</v>
      </c>
      <c r="F325">
        <v>1.25</v>
      </c>
      <c r="G325">
        <v>1.5</v>
      </c>
    </row>
    <row r="326" spans="1:7">
      <c r="A326">
        <v>325</v>
      </c>
      <c r="C326">
        <v>0.5</v>
      </c>
      <c r="D326">
        <v>0.75</v>
      </c>
      <c r="E326">
        <v>1</v>
      </c>
      <c r="F326">
        <v>1.25</v>
      </c>
      <c r="G326">
        <v>1.5</v>
      </c>
    </row>
    <row r="327" spans="1:7">
      <c r="A327">
        <v>326</v>
      </c>
      <c r="C327">
        <v>0.5</v>
      </c>
      <c r="D327">
        <v>0.75</v>
      </c>
      <c r="E327">
        <v>1</v>
      </c>
      <c r="F327">
        <v>1.25</v>
      </c>
      <c r="G327">
        <v>1.5</v>
      </c>
    </row>
    <row r="328" spans="1:7">
      <c r="A328">
        <v>327</v>
      </c>
      <c r="C328">
        <v>0.5</v>
      </c>
      <c r="D328">
        <v>0.75</v>
      </c>
      <c r="E328">
        <v>1</v>
      </c>
      <c r="F328">
        <v>1.25</v>
      </c>
      <c r="G328">
        <v>1.5</v>
      </c>
    </row>
    <row r="329" spans="1:7">
      <c r="A329">
        <v>328</v>
      </c>
      <c r="C329">
        <v>0.5</v>
      </c>
      <c r="D329">
        <v>0.75</v>
      </c>
      <c r="E329">
        <v>1</v>
      </c>
      <c r="F329">
        <v>1.25</v>
      </c>
      <c r="G329">
        <v>1.5</v>
      </c>
    </row>
    <row r="330" spans="1:7">
      <c r="A330">
        <v>329</v>
      </c>
      <c r="C330">
        <v>0.5</v>
      </c>
      <c r="D330">
        <v>0.75</v>
      </c>
      <c r="E330">
        <v>1</v>
      </c>
      <c r="F330">
        <v>1.25</v>
      </c>
      <c r="G330">
        <v>1.5</v>
      </c>
    </row>
    <row r="331" spans="1:7">
      <c r="A331">
        <v>330</v>
      </c>
      <c r="C331">
        <v>0.5</v>
      </c>
      <c r="D331">
        <v>0.75</v>
      </c>
      <c r="E331">
        <v>1</v>
      </c>
      <c r="F331">
        <v>1.25</v>
      </c>
      <c r="G331">
        <v>1.5</v>
      </c>
    </row>
    <row r="332" spans="1:7">
      <c r="A332">
        <v>331</v>
      </c>
      <c r="C332">
        <v>0.5</v>
      </c>
      <c r="D332">
        <v>0.75</v>
      </c>
      <c r="E332">
        <v>1</v>
      </c>
      <c r="F332">
        <v>1.25</v>
      </c>
      <c r="G332">
        <v>1.5</v>
      </c>
    </row>
    <row r="333" spans="1:7">
      <c r="A333">
        <v>332</v>
      </c>
      <c r="C333">
        <v>0.5</v>
      </c>
      <c r="D333">
        <v>0.75</v>
      </c>
      <c r="E333">
        <v>1</v>
      </c>
      <c r="F333">
        <v>1.25</v>
      </c>
      <c r="G333">
        <v>1.5</v>
      </c>
    </row>
    <row r="334" spans="1:7">
      <c r="A334">
        <v>333</v>
      </c>
      <c r="C334">
        <v>0.5</v>
      </c>
      <c r="D334">
        <v>0.75</v>
      </c>
      <c r="E334">
        <v>1</v>
      </c>
      <c r="F334">
        <v>1.25</v>
      </c>
      <c r="G334">
        <v>1.5</v>
      </c>
    </row>
    <row r="335" spans="1:7">
      <c r="A335">
        <v>334</v>
      </c>
      <c r="C335">
        <v>0.5</v>
      </c>
      <c r="D335">
        <v>0.75</v>
      </c>
      <c r="E335">
        <v>1</v>
      </c>
      <c r="F335">
        <v>1.25</v>
      </c>
      <c r="G335">
        <v>1.5</v>
      </c>
    </row>
    <row r="336" spans="1:7">
      <c r="A336">
        <v>335</v>
      </c>
      <c r="C336">
        <v>0.5</v>
      </c>
      <c r="D336">
        <v>0.75</v>
      </c>
      <c r="E336">
        <v>1</v>
      </c>
      <c r="F336">
        <v>1.25</v>
      </c>
      <c r="G336">
        <v>1.5</v>
      </c>
    </row>
    <row r="337" spans="1:7">
      <c r="A337">
        <v>336</v>
      </c>
      <c r="C337">
        <v>0.5</v>
      </c>
      <c r="D337">
        <v>0.75</v>
      </c>
      <c r="E337">
        <v>1</v>
      </c>
      <c r="F337">
        <v>1.25</v>
      </c>
      <c r="G337">
        <v>1.5</v>
      </c>
    </row>
    <row r="338" spans="1:7">
      <c r="A338">
        <v>337</v>
      </c>
      <c r="C338">
        <v>0.5</v>
      </c>
      <c r="D338">
        <v>0.75</v>
      </c>
      <c r="E338">
        <v>1</v>
      </c>
      <c r="F338">
        <v>1.25</v>
      </c>
      <c r="G338">
        <v>1.5</v>
      </c>
    </row>
    <row r="339" spans="1:7">
      <c r="A339">
        <v>338</v>
      </c>
      <c r="C339">
        <v>0.5</v>
      </c>
      <c r="D339">
        <v>0.75</v>
      </c>
      <c r="E339">
        <v>1</v>
      </c>
      <c r="F339">
        <v>1.25</v>
      </c>
      <c r="G339">
        <v>1.5</v>
      </c>
    </row>
    <row r="340" spans="1:7">
      <c r="A340">
        <v>339</v>
      </c>
      <c r="C340">
        <v>0.5</v>
      </c>
      <c r="D340">
        <v>0.75</v>
      </c>
      <c r="E340">
        <v>1</v>
      </c>
      <c r="F340">
        <v>1.25</v>
      </c>
      <c r="G340">
        <v>1.5</v>
      </c>
    </row>
    <row r="341" spans="1:7">
      <c r="A341">
        <v>340</v>
      </c>
      <c r="C341">
        <v>0.5</v>
      </c>
      <c r="D341">
        <v>0.75</v>
      </c>
      <c r="E341">
        <v>1</v>
      </c>
      <c r="F341">
        <v>1.25</v>
      </c>
      <c r="G341">
        <v>1.5</v>
      </c>
    </row>
    <row r="342" spans="1:7">
      <c r="A342">
        <v>341</v>
      </c>
      <c r="C342">
        <v>0.5</v>
      </c>
      <c r="D342">
        <v>0.75</v>
      </c>
      <c r="E342">
        <v>1</v>
      </c>
      <c r="F342">
        <v>1.25</v>
      </c>
      <c r="G342">
        <v>1.5</v>
      </c>
    </row>
    <row r="343" spans="1:7">
      <c r="A343">
        <v>342</v>
      </c>
      <c r="C343">
        <v>0.5</v>
      </c>
      <c r="D343">
        <v>0.75</v>
      </c>
      <c r="E343">
        <v>1</v>
      </c>
      <c r="F343">
        <v>1.25</v>
      </c>
      <c r="G343">
        <v>1.5</v>
      </c>
    </row>
    <row r="344" spans="1:7">
      <c r="A344">
        <v>343</v>
      </c>
      <c r="C344">
        <v>0.5</v>
      </c>
      <c r="D344">
        <v>0.75</v>
      </c>
      <c r="E344">
        <v>1</v>
      </c>
      <c r="F344">
        <v>1.25</v>
      </c>
      <c r="G344">
        <v>1.5</v>
      </c>
    </row>
    <row r="345" spans="1:7">
      <c r="A345">
        <v>344</v>
      </c>
      <c r="C345">
        <v>0.5</v>
      </c>
      <c r="D345">
        <v>0.75</v>
      </c>
      <c r="E345">
        <v>1</v>
      </c>
      <c r="F345">
        <v>1.25</v>
      </c>
      <c r="G345">
        <v>1.5</v>
      </c>
    </row>
    <row r="346" spans="1:7">
      <c r="A346">
        <v>345</v>
      </c>
      <c r="C346">
        <v>0.5</v>
      </c>
      <c r="D346">
        <v>0.75</v>
      </c>
      <c r="E346">
        <v>1</v>
      </c>
      <c r="F346">
        <v>1.25</v>
      </c>
      <c r="G346">
        <v>1.5</v>
      </c>
    </row>
    <row r="347" spans="1:7">
      <c r="A347">
        <v>346</v>
      </c>
      <c r="C347">
        <v>0.5</v>
      </c>
      <c r="D347">
        <v>0.75</v>
      </c>
      <c r="E347">
        <v>1</v>
      </c>
      <c r="F347">
        <v>1.25</v>
      </c>
      <c r="G347">
        <v>1.5</v>
      </c>
    </row>
    <row r="348" spans="1:7">
      <c r="A348">
        <v>347</v>
      </c>
      <c r="C348">
        <v>0.5</v>
      </c>
      <c r="D348">
        <v>0.75</v>
      </c>
      <c r="E348">
        <v>1</v>
      </c>
      <c r="F348">
        <v>1.25</v>
      </c>
      <c r="G348">
        <v>1.5</v>
      </c>
    </row>
    <row r="349" spans="1:7">
      <c r="A349">
        <v>348</v>
      </c>
      <c r="C349">
        <v>0.5</v>
      </c>
      <c r="D349">
        <v>0.75</v>
      </c>
      <c r="E349">
        <v>1</v>
      </c>
      <c r="F349">
        <v>1.25</v>
      </c>
      <c r="G349">
        <v>1.5</v>
      </c>
    </row>
    <row r="350" spans="1:7">
      <c r="A350">
        <v>349</v>
      </c>
      <c r="C350">
        <v>0.5</v>
      </c>
      <c r="D350">
        <v>0.75</v>
      </c>
      <c r="E350">
        <v>1</v>
      </c>
      <c r="F350">
        <v>1.25</v>
      </c>
      <c r="G350">
        <v>1.5</v>
      </c>
    </row>
    <row r="351" spans="1:7">
      <c r="A351">
        <v>350</v>
      </c>
      <c r="C351">
        <v>0.5</v>
      </c>
      <c r="D351">
        <v>0.75</v>
      </c>
      <c r="E351">
        <v>1</v>
      </c>
      <c r="F351">
        <v>1.25</v>
      </c>
      <c r="G351">
        <v>1.5</v>
      </c>
    </row>
    <row r="352" spans="1:7">
      <c r="A352">
        <v>351</v>
      </c>
      <c r="C352">
        <v>0.5</v>
      </c>
      <c r="D352">
        <v>0.75</v>
      </c>
      <c r="E352">
        <v>1</v>
      </c>
      <c r="F352">
        <v>1.25</v>
      </c>
      <c r="G352">
        <v>1.5</v>
      </c>
    </row>
    <row r="353" spans="1:7">
      <c r="A353">
        <v>352</v>
      </c>
      <c r="C353">
        <v>0.5</v>
      </c>
      <c r="D353">
        <v>0.75</v>
      </c>
      <c r="E353">
        <v>1</v>
      </c>
      <c r="F353">
        <v>1.25</v>
      </c>
      <c r="G353">
        <v>1.5</v>
      </c>
    </row>
    <row r="354" spans="1:7">
      <c r="A354">
        <v>353</v>
      </c>
      <c r="C354">
        <v>0.5</v>
      </c>
      <c r="D354">
        <v>0.75</v>
      </c>
      <c r="E354">
        <v>1</v>
      </c>
      <c r="F354">
        <v>1.25</v>
      </c>
      <c r="G354">
        <v>1.5</v>
      </c>
    </row>
    <row r="355" spans="1:7">
      <c r="A355">
        <v>354</v>
      </c>
      <c r="C355">
        <v>0.5</v>
      </c>
      <c r="D355">
        <v>0.75</v>
      </c>
      <c r="E355">
        <v>1</v>
      </c>
      <c r="F355">
        <v>1.25</v>
      </c>
      <c r="G355">
        <v>1.5</v>
      </c>
    </row>
    <row r="356" spans="1:7">
      <c r="A356">
        <v>355</v>
      </c>
      <c r="C356">
        <v>0.5</v>
      </c>
      <c r="D356">
        <v>0.75</v>
      </c>
      <c r="E356">
        <v>1</v>
      </c>
      <c r="F356">
        <v>1.25</v>
      </c>
      <c r="G356">
        <v>1.5</v>
      </c>
    </row>
    <row r="357" spans="1:7">
      <c r="A357">
        <v>356</v>
      </c>
      <c r="C357">
        <v>0.5</v>
      </c>
      <c r="D357">
        <v>0.75</v>
      </c>
      <c r="E357">
        <v>1</v>
      </c>
      <c r="F357">
        <v>1.25</v>
      </c>
      <c r="G357">
        <v>1.5</v>
      </c>
    </row>
    <row r="358" spans="1:7">
      <c r="A358">
        <v>357</v>
      </c>
      <c r="C358">
        <v>0.5</v>
      </c>
      <c r="D358">
        <v>0.75</v>
      </c>
      <c r="E358">
        <v>1</v>
      </c>
      <c r="F358">
        <v>1.25</v>
      </c>
      <c r="G358">
        <v>1.5</v>
      </c>
    </row>
    <row r="359" spans="1:7">
      <c r="A359">
        <v>358</v>
      </c>
      <c r="C359">
        <v>0.5</v>
      </c>
      <c r="D359">
        <v>0.75</v>
      </c>
      <c r="E359">
        <v>1</v>
      </c>
      <c r="F359">
        <v>1.25</v>
      </c>
      <c r="G359">
        <v>1.5</v>
      </c>
    </row>
    <row r="360" spans="1:7">
      <c r="A360">
        <v>359</v>
      </c>
      <c r="C360">
        <v>0.5</v>
      </c>
      <c r="D360">
        <v>0.75</v>
      </c>
      <c r="E360">
        <v>1</v>
      </c>
      <c r="F360">
        <v>1.25</v>
      </c>
      <c r="G360">
        <v>1.5</v>
      </c>
    </row>
    <row r="361" spans="1:7">
      <c r="A361">
        <v>360</v>
      </c>
      <c r="C361">
        <v>0.5</v>
      </c>
      <c r="D361">
        <v>0.75</v>
      </c>
      <c r="E361">
        <v>1</v>
      </c>
      <c r="F361">
        <v>1.25</v>
      </c>
      <c r="G361">
        <v>1.5</v>
      </c>
    </row>
    <row r="362" spans="1:7">
      <c r="A362">
        <v>361</v>
      </c>
      <c r="C362">
        <v>0.5</v>
      </c>
      <c r="D362">
        <v>0.75</v>
      </c>
      <c r="E362">
        <v>1</v>
      </c>
      <c r="F362">
        <v>1.25</v>
      </c>
      <c r="G362">
        <v>1.5</v>
      </c>
    </row>
    <row r="363" spans="1:7">
      <c r="A363">
        <v>362</v>
      </c>
      <c r="C363">
        <v>0.5</v>
      </c>
      <c r="D363">
        <v>0.75</v>
      </c>
      <c r="E363">
        <v>1</v>
      </c>
      <c r="F363">
        <v>1.25</v>
      </c>
      <c r="G363">
        <v>1.5</v>
      </c>
    </row>
    <row r="364" spans="1:7">
      <c r="A364">
        <v>363</v>
      </c>
      <c r="C364">
        <v>0.5</v>
      </c>
      <c r="D364">
        <v>0.75</v>
      </c>
      <c r="E364">
        <v>1</v>
      </c>
      <c r="F364">
        <v>1.25</v>
      </c>
      <c r="G364">
        <v>1.5</v>
      </c>
    </row>
    <row r="365" spans="1:7">
      <c r="A365">
        <v>364</v>
      </c>
      <c r="C365">
        <v>0.5</v>
      </c>
      <c r="D365">
        <v>0.75</v>
      </c>
      <c r="E365">
        <v>1</v>
      </c>
      <c r="F365">
        <v>1.25</v>
      </c>
      <c r="G365">
        <v>1.5</v>
      </c>
    </row>
    <row r="366" spans="1:7">
      <c r="A366">
        <v>365</v>
      </c>
      <c r="C366">
        <v>0.5</v>
      </c>
      <c r="D366">
        <v>0.75</v>
      </c>
      <c r="E366">
        <v>1</v>
      </c>
      <c r="F366">
        <v>1.25</v>
      </c>
      <c r="G366">
        <v>1.5</v>
      </c>
    </row>
    <row r="367" spans="1:7">
      <c r="A367">
        <v>366</v>
      </c>
      <c r="C367">
        <v>0.5</v>
      </c>
      <c r="D367">
        <v>0.75</v>
      </c>
      <c r="E367">
        <v>1</v>
      </c>
      <c r="F367">
        <v>1.25</v>
      </c>
      <c r="G367">
        <v>1.5</v>
      </c>
    </row>
    <row r="368" spans="1:7">
      <c r="A368">
        <v>367</v>
      </c>
      <c r="C368">
        <v>0.5</v>
      </c>
      <c r="D368">
        <v>0.75</v>
      </c>
      <c r="E368">
        <v>1</v>
      </c>
      <c r="F368">
        <v>1.25</v>
      </c>
      <c r="G368">
        <v>1.5</v>
      </c>
    </row>
    <row r="369" spans="1:7">
      <c r="A369">
        <v>368</v>
      </c>
      <c r="C369">
        <v>0.5</v>
      </c>
      <c r="D369">
        <v>0.75</v>
      </c>
      <c r="E369">
        <v>1</v>
      </c>
      <c r="F369">
        <v>1.25</v>
      </c>
      <c r="G369">
        <v>1.5</v>
      </c>
    </row>
    <row r="370" spans="1:7">
      <c r="A370">
        <v>369</v>
      </c>
      <c r="C370">
        <v>0.5</v>
      </c>
      <c r="D370">
        <v>0.75</v>
      </c>
      <c r="E370">
        <v>1</v>
      </c>
      <c r="F370">
        <v>1.25</v>
      </c>
      <c r="G370">
        <v>1.5</v>
      </c>
    </row>
    <row r="371" spans="1:7">
      <c r="A371">
        <v>370</v>
      </c>
      <c r="C371">
        <v>0.5</v>
      </c>
      <c r="D371">
        <v>0.75</v>
      </c>
      <c r="E371">
        <v>1</v>
      </c>
      <c r="F371">
        <v>1.25</v>
      </c>
      <c r="G371">
        <v>1.5</v>
      </c>
    </row>
    <row r="372" spans="1:7">
      <c r="A372">
        <v>371</v>
      </c>
      <c r="C372">
        <v>0.5</v>
      </c>
      <c r="D372">
        <v>0.75</v>
      </c>
      <c r="E372">
        <v>1</v>
      </c>
      <c r="F372">
        <v>1.25</v>
      </c>
      <c r="G372">
        <v>1.5</v>
      </c>
    </row>
    <row r="373" spans="1:7">
      <c r="A373">
        <v>372</v>
      </c>
      <c r="C373">
        <v>0.5</v>
      </c>
      <c r="D373">
        <v>0.75</v>
      </c>
      <c r="E373">
        <v>1</v>
      </c>
      <c r="F373">
        <v>1.25</v>
      </c>
      <c r="G373">
        <v>1.5</v>
      </c>
    </row>
    <row r="374" spans="1:7">
      <c r="A374">
        <v>373</v>
      </c>
      <c r="C374">
        <v>0.5</v>
      </c>
      <c r="D374">
        <v>0.75</v>
      </c>
      <c r="E374">
        <v>1</v>
      </c>
      <c r="F374">
        <v>1.25</v>
      </c>
      <c r="G374">
        <v>1.5</v>
      </c>
    </row>
    <row r="375" spans="1:7">
      <c r="A375">
        <v>374</v>
      </c>
      <c r="C375">
        <v>0.5</v>
      </c>
      <c r="D375">
        <v>0.75</v>
      </c>
      <c r="E375">
        <v>1</v>
      </c>
      <c r="F375">
        <v>1.25</v>
      </c>
      <c r="G375">
        <v>1.5</v>
      </c>
    </row>
    <row r="376" spans="1:7">
      <c r="A376">
        <v>375</v>
      </c>
      <c r="C376">
        <v>0.5</v>
      </c>
      <c r="D376">
        <v>0.75</v>
      </c>
      <c r="E376">
        <v>1</v>
      </c>
      <c r="F376">
        <v>1.25</v>
      </c>
      <c r="G376">
        <v>1.5</v>
      </c>
    </row>
    <row r="377" spans="1:7">
      <c r="A377">
        <v>376</v>
      </c>
      <c r="C377">
        <v>0.5</v>
      </c>
      <c r="D377">
        <v>0.75</v>
      </c>
      <c r="E377">
        <v>1</v>
      </c>
      <c r="F377">
        <v>1.25</v>
      </c>
      <c r="G377">
        <v>1.5</v>
      </c>
    </row>
    <row r="378" spans="1:7">
      <c r="A378">
        <v>377</v>
      </c>
      <c r="C378">
        <v>0.5</v>
      </c>
      <c r="D378">
        <v>0.75</v>
      </c>
      <c r="E378">
        <v>1</v>
      </c>
      <c r="F378">
        <v>1.25</v>
      </c>
      <c r="G378">
        <v>1.5</v>
      </c>
    </row>
    <row r="379" spans="1:7">
      <c r="A379">
        <v>378</v>
      </c>
      <c r="C379">
        <v>0.5</v>
      </c>
      <c r="D379">
        <v>0.75</v>
      </c>
      <c r="E379">
        <v>1</v>
      </c>
      <c r="F379">
        <v>1.25</v>
      </c>
      <c r="G379">
        <v>1.5</v>
      </c>
    </row>
    <row r="380" spans="1:7">
      <c r="A380">
        <v>379</v>
      </c>
      <c r="C380">
        <v>0.5</v>
      </c>
      <c r="D380">
        <v>0.75</v>
      </c>
      <c r="E380">
        <v>1</v>
      </c>
      <c r="F380">
        <v>1.25</v>
      </c>
      <c r="G380">
        <v>1.5</v>
      </c>
    </row>
    <row r="381" spans="1:7">
      <c r="A381">
        <v>380</v>
      </c>
      <c r="C381">
        <v>0.5</v>
      </c>
      <c r="D381">
        <v>0.75</v>
      </c>
      <c r="E381">
        <v>1</v>
      </c>
      <c r="F381">
        <v>1.25</v>
      </c>
      <c r="G381">
        <v>1.5</v>
      </c>
    </row>
    <row r="382" spans="1:7">
      <c r="A382">
        <v>381</v>
      </c>
      <c r="C382">
        <v>0.5</v>
      </c>
      <c r="D382">
        <v>0.75</v>
      </c>
      <c r="E382">
        <v>1</v>
      </c>
      <c r="F382">
        <v>1.25</v>
      </c>
      <c r="G382">
        <v>1.5</v>
      </c>
    </row>
    <row r="383" spans="1:7">
      <c r="A383">
        <v>382</v>
      </c>
      <c r="C383">
        <v>0.5</v>
      </c>
      <c r="D383">
        <v>0.75</v>
      </c>
      <c r="E383">
        <v>1</v>
      </c>
      <c r="F383">
        <v>1.25</v>
      </c>
      <c r="G383">
        <v>1.5</v>
      </c>
    </row>
    <row r="384" spans="1:7">
      <c r="A384">
        <v>383</v>
      </c>
      <c r="C384">
        <v>0.5</v>
      </c>
      <c r="D384">
        <v>0.75</v>
      </c>
      <c r="E384">
        <v>1</v>
      </c>
      <c r="F384">
        <v>1.25</v>
      </c>
      <c r="G384">
        <v>1.5</v>
      </c>
    </row>
    <row r="385" spans="1:7">
      <c r="A385">
        <v>384</v>
      </c>
      <c r="C385">
        <v>0.5</v>
      </c>
      <c r="D385">
        <v>0.75</v>
      </c>
      <c r="E385">
        <v>1</v>
      </c>
      <c r="F385">
        <v>1.25</v>
      </c>
      <c r="G385">
        <v>1.5</v>
      </c>
    </row>
    <row r="386" spans="1:7">
      <c r="A386">
        <v>385</v>
      </c>
      <c r="C386">
        <v>0.5</v>
      </c>
      <c r="D386">
        <v>0.75</v>
      </c>
      <c r="E386">
        <v>1</v>
      </c>
      <c r="F386">
        <v>1.25</v>
      </c>
      <c r="G386">
        <v>1.5</v>
      </c>
    </row>
    <row r="387" spans="1:7">
      <c r="A387">
        <v>386</v>
      </c>
      <c r="C387">
        <v>0.5</v>
      </c>
      <c r="D387">
        <v>0.75</v>
      </c>
      <c r="E387">
        <v>1</v>
      </c>
      <c r="F387">
        <v>1.25</v>
      </c>
      <c r="G387">
        <v>1.5</v>
      </c>
    </row>
    <row r="388" spans="1:7">
      <c r="A388">
        <v>387</v>
      </c>
      <c r="C388">
        <v>0.5</v>
      </c>
      <c r="D388">
        <v>0.75</v>
      </c>
      <c r="E388">
        <v>1</v>
      </c>
      <c r="F388">
        <v>1.25</v>
      </c>
      <c r="G388">
        <v>1.5</v>
      </c>
    </row>
    <row r="389" spans="1:7">
      <c r="A389">
        <v>388</v>
      </c>
      <c r="C389">
        <v>0.5</v>
      </c>
      <c r="D389">
        <v>0.75</v>
      </c>
      <c r="E389">
        <v>1</v>
      </c>
      <c r="F389">
        <v>1.25</v>
      </c>
      <c r="G389">
        <v>1.5</v>
      </c>
    </row>
    <row r="390" spans="1:7">
      <c r="A390">
        <v>389</v>
      </c>
      <c r="C390">
        <v>0.5</v>
      </c>
      <c r="D390">
        <v>0.75</v>
      </c>
      <c r="E390">
        <v>1</v>
      </c>
      <c r="F390">
        <v>1.25</v>
      </c>
      <c r="G390">
        <v>1.5</v>
      </c>
    </row>
    <row r="391" spans="1:7">
      <c r="A391">
        <v>390</v>
      </c>
      <c r="C391">
        <v>0.5</v>
      </c>
      <c r="D391">
        <v>0.75</v>
      </c>
      <c r="E391">
        <v>1</v>
      </c>
      <c r="F391">
        <v>1.25</v>
      </c>
      <c r="G391">
        <v>1.5</v>
      </c>
    </row>
    <row r="392" spans="1:7">
      <c r="A392">
        <v>391</v>
      </c>
      <c r="C392">
        <v>0.5</v>
      </c>
      <c r="D392">
        <v>0.75</v>
      </c>
      <c r="E392">
        <v>1</v>
      </c>
      <c r="F392">
        <v>1.25</v>
      </c>
      <c r="G392">
        <v>1.5</v>
      </c>
    </row>
    <row r="393" spans="1:7">
      <c r="A393">
        <v>392</v>
      </c>
      <c r="C393">
        <v>0.5</v>
      </c>
      <c r="D393">
        <v>0.75</v>
      </c>
      <c r="E393">
        <v>1</v>
      </c>
      <c r="F393">
        <v>1.25</v>
      </c>
      <c r="G393">
        <v>1.5</v>
      </c>
    </row>
    <row r="394" spans="1:7">
      <c r="A394">
        <v>393</v>
      </c>
      <c r="C394">
        <v>0.5</v>
      </c>
      <c r="D394">
        <v>0.75</v>
      </c>
      <c r="E394">
        <v>1</v>
      </c>
      <c r="F394">
        <v>1.25</v>
      </c>
      <c r="G394">
        <v>1.5</v>
      </c>
    </row>
    <row r="395" spans="1:7">
      <c r="A395">
        <v>394</v>
      </c>
      <c r="C395">
        <v>0.5</v>
      </c>
      <c r="D395">
        <v>0.75</v>
      </c>
      <c r="E395">
        <v>1</v>
      </c>
      <c r="F395">
        <v>1.25</v>
      </c>
      <c r="G395">
        <v>1.5</v>
      </c>
    </row>
    <row r="396" spans="1:7">
      <c r="A396">
        <v>395</v>
      </c>
      <c r="C396">
        <v>0.5</v>
      </c>
      <c r="D396">
        <v>0.75</v>
      </c>
      <c r="E396">
        <v>1</v>
      </c>
      <c r="F396">
        <v>1.25</v>
      </c>
      <c r="G396">
        <v>1.5</v>
      </c>
    </row>
    <row r="397" spans="1:7">
      <c r="A397">
        <v>396</v>
      </c>
      <c r="C397">
        <v>0.5</v>
      </c>
      <c r="D397">
        <v>0.75</v>
      </c>
      <c r="E397">
        <v>1</v>
      </c>
      <c r="F397">
        <v>1.25</v>
      </c>
      <c r="G397">
        <v>1.5</v>
      </c>
    </row>
    <row r="398" spans="1:7">
      <c r="A398">
        <v>397</v>
      </c>
      <c r="C398">
        <v>0.5</v>
      </c>
      <c r="D398">
        <v>0.75</v>
      </c>
      <c r="E398">
        <v>1</v>
      </c>
      <c r="F398">
        <v>1.25</v>
      </c>
      <c r="G398">
        <v>1.5</v>
      </c>
    </row>
    <row r="399" spans="1:7">
      <c r="A399">
        <v>398</v>
      </c>
      <c r="C399">
        <v>0.5</v>
      </c>
      <c r="D399">
        <v>0.75</v>
      </c>
      <c r="E399">
        <v>1</v>
      </c>
      <c r="F399">
        <v>1.25</v>
      </c>
      <c r="G399">
        <v>1.5</v>
      </c>
    </row>
    <row r="400" spans="1:7">
      <c r="A400">
        <v>399</v>
      </c>
      <c r="C400">
        <v>0.5</v>
      </c>
      <c r="D400">
        <v>0.75</v>
      </c>
      <c r="E400">
        <v>1</v>
      </c>
      <c r="F400">
        <v>1.25</v>
      </c>
      <c r="G400">
        <v>1.5</v>
      </c>
    </row>
    <row r="401" spans="1:7">
      <c r="A401">
        <v>400</v>
      </c>
      <c r="C401">
        <v>0.5</v>
      </c>
      <c r="D401">
        <v>0.75</v>
      </c>
      <c r="E401">
        <v>1</v>
      </c>
      <c r="F401">
        <v>1.25</v>
      </c>
      <c r="G401">
        <v>1.5</v>
      </c>
    </row>
    <row r="402" spans="1:7">
      <c r="A402">
        <v>401</v>
      </c>
      <c r="C402">
        <v>0.5</v>
      </c>
      <c r="D402">
        <v>0.75</v>
      </c>
      <c r="E402">
        <v>1</v>
      </c>
      <c r="F402">
        <v>1.25</v>
      </c>
      <c r="G402">
        <v>1.5</v>
      </c>
    </row>
    <row r="403" spans="1:7">
      <c r="A403">
        <v>402</v>
      </c>
      <c r="C403">
        <v>0.5</v>
      </c>
      <c r="D403">
        <v>0.75</v>
      </c>
      <c r="E403">
        <v>1</v>
      </c>
      <c r="F403">
        <v>1.25</v>
      </c>
      <c r="G403">
        <v>1.5</v>
      </c>
    </row>
    <row r="404" spans="1:7">
      <c r="A404">
        <v>403</v>
      </c>
      <c r="C404">
        <v>0.5</v>
      </c>
      <c r="D404">
        <v>0.75</v>
      </c>
      <c r="E404">
        <v>1</v>
      </c>
      <c r="F404">
        <v>1.25</v>
      </c>
      <c r="G404">
        <v>1.5</v>
      </c>
    </row>
    <row r="405" spans="1:7">
      <c r="A405">
        <v>404</v>
      </c>
      <c r="C405">
        <v>0.5</v>
      </c>
      <c r="D405">
        <v>0.75</v>
      </c>
      <c r="E405">
        <v>1</v>
      </c>
      <c r="F405">
        <v>1.25</v>
      </c>
      <c r="G405">
        <v>1.5</v>
      </c>
    </row>
    <row r="406" spans="1:7">
      <c r="A406">
        <v>405</v>
      </c>
      <c r="C406">
        <v>0.5</v>
      </c>
      <c r="D406">
        <v>0.75</v>
      </c>
      <c r="E406">
        <v>1</v>
      </c>
      <c r="F406">
        <v>1.25</v>
      </c>
      <c r="G406">
        <v>1.5</v>
      </c>
    </row>
    <row r="407" spans="1:7">
      <c r="A407">
        <v>406</v>
      </c>
      <c r="C407">
        <v>0.5</v>
      </c>
      <c r="D407">
        <v>0.75</v>
      </c>
      <c r="E407">
        <v>1</v>
      </c>
      <c r="F407">
        <v>1.25</v>
      </c>
      <c r="G407">
        <v>1.5</v>
      </c>
    </row>
    <row r="408" spans="1:7">
      <c r="A408">
        <v>407</v>
      </c>
      <c r="C408">
        <v>0.5</v>
      </c>
      <c r="D408">
        <v>0.75</v>
      </c>
      <c r="E408">
        <v>1</v>
      </c>
      <c r="F408">
        <v>1.25</v>
      </c>
      <c r="G408">
        <v>1.5</v>
      </c>
    </row>
    <row r="409" spans="1:7">
      <c r="A409">
        <v>408</v>
      </c>
      <c r="C409">
        <v>0.5</v>
      </c>
      <c r="D409">
        <v>0.75</v>
      </c>
      <c r="E409">
        <v>1</v>
      </c>
      <c r="F409">
        <v>1.25</v>
      </c>
      <c r="G409">
        <v>1.5</v>
      </c>
    </row>
    <row r="410" spans="1:7">
      <c r="A410">
        <v>409</v>
      </c>
      <c r="B410">
        <v>14.47</v>
      </c>
      <c r="C410">
        <v>0.5</v>
      </c>
      <c r="D410">
        <v>0.75</v>
      </c>
      <c r="E410">
        <v>1</v>
      </c>
      <c r="F410">
        <v>1.25</v>
      </c>
      <c r="G410">
        <v>1.5</v>
      </c>
    </row>
    <row r="411" spans="1:7">
      <c r="A411">
        <v>410</v>
      </c>
      <c r="C411">
        <v>0.5</v>
      </c>
      <c r="D411">
        <v>0.75</v>
      </c>
      <c r="E411">
        <v>1</v>
      </c>
      <c r="F411">
        <v>1.25</v>
      </c>
      <c r="G411">
        <v>1.5</v>
      </c>
    </row>
    <row r="412" spans="1:7">
      <c r="A412">
        <v>411</v>
      </c>
      <c r="C412">
        <v>0.5</v>
      </c>
      <c r="D412">
        <v>0.75</v>
      </c>
      <c r="E412">
        <v>1</v>
      </c>
      <c r="F412">
        <v>1.25</v>
      </c>
      <c r="G412">
        <v>1.5</v>
      </c>
    </row>
    <row r="413" spans="1:7">
      <c r="A413">
        <v>412</v>
      </c>
      <c r="B413">
        <v>7.2333299999999996</v>
      </c>
      <c r="C413">
        <v>0.5</v>
      </c>
      <c r="D413">
        <v>0.75</v>
      </c>
      <c r="E413">
        <v>1</v>
      </c>
      <c r="F413">
        <v>1.25</v>
      </c>
      <c r="G413">
        <v>1.5</v>
      </c>
    </row>
    <row r="414" spans="1:7">
      <c r="A414">
        <v>413</v>
      </c>
      <c r="B414">
        <v>10.3</v>
      </c>
      <c r="C414">
        <v>0.5</v>
      </c>
      <c r="D414">
        <v>0.75</v>
      </c>
      <c r="E414">
        <v>1</v>
      </c>
      <c r="F414">
        <v>1.25</v>
      </c>
      <c r="G414">
        <v>1.5</v>
      </c>
    </row>
    <row r="415" spans="1:7">
      <c r="A415">
        <v>414</v>
      </c>
      <c r="C415">
        <v>0.5</v>
      </c>
      <c r="D415">
        <v>0.75</v>
      </c>
      <c r="E415">
        <v>1</v>
      </c>
      <c r="F415">
        <v>1.25</v>
      </c>
      <c r="G415">
        <v>1.5</v>
      </c>
    </row>
    <row r="416" spans="1:7">
      <c r="A416">
        <v>415</v>
      </c>
      <c r="C416">
        <v>0.5</v>
      </c>
      <c r="D416">
        <v>0.75</v>
      </c>
      <c r="E416">
        <v>1</v>
      </c>
      <c r="F416">
        <v>1.25</v>
      </c>
      <c r="G416">
        <v>1.5</v>
      </c>
    </row>
    <row r="417" spans="1:7">
      <c r="A417">
        <v>416</v>
      </c>
      <c r="C417">
        <v>0.5</v>
      </c>
      <c r="D417">
        <v>0.75</v>
      </c>
      <c r="E417">
        <v>1</v>
      </c>
      <c r="F417">
        <v>1.25</v>
      </c>
      <c r="G417">
        <v>1.5</v>
      </c>
    </row>
    <row r="418" spans="1:7">
      <c r="A418">
        <v>417</v>
      </c>
      <c r="B418">
        <v>10.3</v>
      </c>
      <c r="C418">
        <v>0.5</v>
      </c>
      <c r="D418">
        <v>0.75</v>
      </c>
      <c r="E418">
        <v>1</v>
      </c>
      <c r="F418">
        <v>1.25</v>
      </c>
      <c r="G418">
        <v>1.5</v>
      </c>
    </row>
    <row r="419" spans="1:7">
      <c r="A419">
        <v>418</v>
      </c>
      <c r="C419">
        <v>0.5</v>
      </c>
      <c r="D419">
        <v>0.75</v>
      </c>
      <c r="E419">
        <v>1</v>
      </c>
      <c r="F419">
        <v>1.25</v>
      </c>
      <c r="G419">
        <v>1.5</v>
      </c>
    </row>
    <row r="420" spans="1:7">
      <c r="A420">
        <v>419</v>
      </c>
      <c r="C420">
        <v>0.5</v>
      </c>
      <c r="D420">
        <v>0.75</v>
      </c>
      <c r="E420">
        <v>1</v>
      </c>
      <c r="F420">
        <v>1.25</v>
      </c>
      <c r="G420">
        <v>1.5</v>
      </c>
    </row>
    <row r="421" spans="1:7">
      <c r="A421">
        <v>420</v>
      </c>
      <c r="C421">
        <v>0.5</v>
      </c>
      <c r="D421">
        <v>0.75</v>
      </c>
      <c r="E421">
        <v>1</v>
      </c>
      <c r="F421">
        <v>1.25</v>
      </c>
      <c r="G421">
        <v>1.5</v>
      </c>
    </row>
    <row r="422" spans="1:7">
      <c r="A422">
        <v>421</v>
      </c>
      <c r="C422">
        <v>0.5</v>
      </c>
      <c r="D422">
        <v>0.75</v>
      </c>
      <c r="E422">
        <v>1</v>
      </c>
      <c r="F422">
        <v>1.25</v>
      </c>
      <c r="G422">
        <v>1.5</v>
      </c>
    </row>
    <row r="423" spans="1:7">
      <c r="A423">
        <v>422</v>
      </c>
      <c r="C423">
        <v>0.5</v>
      </c>
      <c r="D423">
        <v>0.75</v>
      </c>
      <c r="E423">
        <v>1</v>
      </c>
      <c r="F423">
        <v>1.25</v>
      </c>
      <c r="G423">
        <v>1.5</v>
      </c>
    </row>
    <row r="424" spans="1:7">
      <c r="A424">
        <v>423</v>
      </c>
      <c r="C424">
        <v>0.5</v>
      </c>
      <c r="D424">
        <v>0.75</v>
      </c>
      <c r="E424">
        <v>1</v>
      </c>
      <c r="F424">
        <v>1.25</v>
      </c>
      <c r="G424">
        <v>1.5</v>
      </c>
    </row>
    <row r="425" spans="1:7">
      <c r="A425">
        <v>424</v>
      </c>
      <c r="C425">
        <v>0.5</v>
      </c>
      <c r="D425">
        <v>0.75</v>
      </c>
      <c r="E425">
        <v>1</v>
      </c>
      <c r="F425">
        <v>1.25</v>
      </c>
      <c r="G425">
        <v>1.5</v>
      </c>
    </row>
    <row r="426" spans="1:7">
      <c r="A426">
        <v>425</v>
      </c>
      <c r="C426">
        <v>0.5</v>
      </c>
      <c r="D426">
        <v>0.75</v>
      </c>
      <c r="E426">
        <v>1</v>
      </c>
      <c r="F426">
        <v>1.25</v>
      </c>
      <c r="G426">
        <v>1.5</v>
      </c>
    </row>
    <row r="427" spans="1:7">
      <c r="A427">
        <v>426</v>
      </c>
      <c r="C427">
        <v>0.5</v>
      </c>
      <c r="D427">
        <v>0.75</v>
      </c>
      <c r="E427">
        <v>1</v>
      </c>
      <c r="F427">
        <v>1.25</v>
      </c>
      <c r="G427">
        <v>1.5</v>
      </c>
    </row>
    <row r="428" spans="1:7">
      <c r="A428">
        <v>427</v>
      </c>
      <c r="C428">
        <v>0.5</v>
      </c>
      <c r="D428">
        <v>0.75</v>
      </c>
      <c r="E428">
        <v>1</v>
      </c>
      <c r="F428">
        <v>1.25</v>
      </c>
      <c r="G428">
        <v>1.5</v>
      </c>
    </row>
    <row r="429" spans="1:7">
      <c r="A429">
        <v>428</v>
      </c>
      <c r="C429">
        <v>0.5</v>
      </c>
      <c r="D429">
        <v>0.75</v>
      </c>
      <c r="E429">
        <v>1</v>
      </c>
      <c r="F429">
        <v>1.25</v>
      </c>
      <c r="G429">
        <v>1.5</v>
      </c>
    </row>
    <row r="430" spans="1:7">
      <c r="A430">
        <v>429</v>
      </c>
      <c r="C430">
        <v>0.5</v>
      </c>
      <c r="D430">
        <v>0.75</v>
      </c>
      <c r="E430">
        <v>1</v>
      </c>
      <c r="F430">
        <v>1.25</v>
      </c>
      <c r="G430">
        <v>1.5</v>
      </c>
    </row>
    <row r="431" spans="1:7">
      <c r="A431">
        <v>430</v>
      </c>
      <c r="C431">
        <v>0.5</v>
      </c>
      <c r="D431">
        <v>0.75</v>
      </c>
      <c r="E431">
        <v>1</v>
      </c>
      <c r="F431">
        <v>1.25</v>
      </c>
      <c r="G431">
        <v>1.5</v>
      </c>
    </row>
    <row r="432" spans="1:7">
      <c r="A432">
        <v>431</v>
      </c>
      <c r="C432">
        <v>0.5</v>
      </c>
      <c r="D432">
        <v>0.75</v>
      </c>
      <c r="E432">
        <v>1</v>
      </c>
      <c r="F432">
        <v>1.25</v>
      </c>
      <c r="G432">
        <v>1.5</v>
      </c>
    </row>
    <row r="433" spans="1:7">
      <c r="A433">
        <v>432</v>
      </c>
      <c r="C433">
        <v>0.5</v>
      </c>
      <c r="D433">
        <v>0.75</v>
      </c>
      <c r="E433">
        <v>1</v>
      </c>
      <c r="F433">
        <v>1.25</v>
      </c>
      <c r="G433">
        <v>1.5</v>
      </c>
    </row>
    <row r="434" spans="1:7">
      <c r="A434">
        <v>433</v>
      </c>
      <c r="C434">
        <v>0.5</v>
      </c>
      <c r="D434">
        <v>0.75</v>
      </c>
      <c r="E434">
        <v>1</v>
      </c>
      <c r="F434">
        <v>1.25</v>
      </c>
      <c r="G434">
        <v>1.5</v>
      </c>
    </row>
    <row r="435" spans="1:7">
      <c r="A435">
        <v>434</v>
      </c>
      <c r="C435">
        <v>0.5</v>
      </c>
      <c r="D435">
        <v>0.75</v>
      </c>
      <c r="E435">
        <v>1</v>
      </c>
      <c r="F435">
        <v>1.25</v>
      </c>
      <c r="G435">
        <v>1.5</v>
      </c>
    </row>
    <row r="436" spans="1:7">
      <c r="A436">
        <v>435</v>
      </c>
      <c r="C436">
        <v>0.5</v>
      </c>
      <c r="D436">
        <v>0.75</v>
      </c>
      <c r="E436">
        <v>1</v>
      </c>
      <c r="F436">
        <v>1.25</v>
      </c>
      <c r="G436">
        <v>1.5</v>
      </c>
    </row>
    <row r="437" spans="1:7">
      <c r="A437">
        <v>436</v>
      </c>
      <c r="C437">
        <v>0.5</v>
      </c>
      <c r="D437">
        <v>0.75</v>
      </c>
      <c r="E437">
        <v>1</v>
      </c>
      <c r="F437">
        <v>1.25</v>
      </c>
      <c r="G437">
        <v>1.5</v>
      </c>
    </row>
    <row r="438" spans="1:7">
      <c r="A438">
        <v>437</v>
      </c>
      <c r="C438">
        <v>0.5</v>
      </c>
      <c r="D438">
        <v>0.75</v>
      </c>
      <c r="E438">
        <v>1</v>
      </c>
      <c r="F438">
        <v>1.25</v>
      </c>
      <c r="G438">
        <v>1.5</v>
      </c>
    </row>
    <row r="439" spans="1:7">
      <c r="A439">
        <v>438</v>
      </c>
      <c r="C439">
        <v>0.5</v>
      </c>
      <c r="D439">
        <v>0.75</v>
      </c>
      <c r="E439">
        <v>1</v>
      </c>
      <c r="F439">
        <v>1.25</v>
      </c>
      <c r="G439">
        <v>1.5</v>
      </c>
    </row>
    <row r="440" spans="1:7">
      <c r="A440">
        <v>439</v>
      </c>
      <c r="C440">
        <v>0.5</v>
      </c>
      <c r="D440">
        <v>0.75</v>
      </c>
      <c r="E440">
        <v>1</v>
      </c>
      <c r="F440">
        <v>1.25</v>
      </c>
      <c r="G440">
        <v>1.5</v>
      </c>
    </row>
    <row r="441" spans="1:7">
      <c r="A441">
        <v>440</v>
      </c>
      <c r="C441">
        <v>0.5</v>
      </c>
      <c r="D441">
        <v>0.75</v>
      </c>
      <c r="E441">
        <v>1</v>
      </c>
      <c r="F441">
        <v>1.25</v>
      </c>
      <c r="G441">
        <v>1.5</v>
      </c>
    </row>
    <row r="442" spans="1:7">
      <c r="A442">
        <v>441</v>
      </c>
      <c r="C442">
        <v>0.5</v>
      </c>
      <c r="D442">
        <v>0.75</v>
      </c>
      <c r="E442">
        <v>1</v>
      </c>
      <c r="F442">
        <v>1.25</v>
      </c>
      <c r="G442">
        <v>1.5</v>
      </c>
    </row>
    <row r="443" spans="1:7">
      <c r="A443">
        <v>442</v>
      </c>
      <c r="C443">
        <v>0.5</v>
      </c>
      <c r="D443">
        <v>0.75</v>
      </c>
      <c r="E443">
        <v>1</v>
      </c>
      <c r="F443">
        <v>1.25</v>
      </c>
      <c r="G443">
        <v>1.5</v>
      </c>
    </row>
    <row r="444" spans="1:7">
      <c r="A444">
        <v>443</v>
      </c>
      <c r="B444">
        <v>10.0524056792284</v>
      </c>
      <c r="C444">
        <v>0.5</v>
      </c>
      <c r="D444">
        <v>0.75</v>
      </c>
      <c r="E444">
        <v>1</v>
      </c>
      <c r="F444">
        <v>1.25</v>
      </c>
      <c r="G444">
        <v>1.5</v>
      </c>
    </row>
    <row r="445" spans="1:7">
      <c r="A445">
        <v>444</v>
      </c>
      <c r="B445">
        <v>9.9730917123013896</v>
      </c>
      <c r="C445">
        <v>0.5</v>
      </c>
      <c r="D445">
        <v>0.75</v>
      </c>
      <c r="E445">
        <v>1</v>
      </c>
      <c r="F445">
        <v>1.25</v>
      </c>
      <c r="G445">
        <v>1.5</v>
      </c>
    </row>
    <row r="446" spans="1:7">
      <c r="A446">
        <v>445</v>
      </c>
      <c r="B446">
        <v>10.1291611310932</v>
      </c>
      <c r="C446">
        <v>0.5</v>
      </c>
      <c r="D446">
        <v>0.75</v>
      </c>
      <c r="E446">
        <v>1</v>
      </c>
      <c r="F446">
        <v>1.25</v>
      </c>
      <c r="G446">
        <v>1.5</v>
      </c>
    </row>
    <row r="447" spans="1:7">
      <c r="A447">
        <v>446</v>
      </c>
      <c r="B447">
        <v>9.8912192303122595</v>
      </c>
      <c r="C447">
        <v>0.5</v>
      </c>
      <c r="D447">
        <v>0.75</v>
      </c>
      <c r="E447">
        <v>1</v>
      </c>
      <c r="F447">
        <v>1.25</v>
      </c>
      <c r="G447">
        <v>1.5</v>
      </c>
    </row>
    <row r="448" spans="1:7">
      <c r="A448">
        <v>447</v>
      </c>
      <c r="B448">
        <v>9.4409205793720208</v>
      </c>
      <c r="C448">
        <v>0.5</v>
      </c>
      <c r="D448">
        <v>0.75</v>
      </c>
      <c r="E448">
        <v>1</v>
      </c>
      <c r="F448">
        <v>1.25</v>
      </c>
      <c r="G448">
        <v>1.5</v>
      </c>
    </row>
    <row r="449" spans="1:7">
      <c r="A449">
        <v>448</v>
      </c>
      <c r="C449">
        <v>0.5</v>
      </c>
      <c r="D449">
        <v>0.75</v>
      </c>
      <c r="E449">
        <v>1</v>
      </c>
      <c r="F449">
        <v>1.25</v>
      </c>
      <c r="G449">
        <v>1.5</v>
      </c>
    </row>
    <row r="450" spans="1:7">
      <c r="A450">
        <v>449</v>
      </c>
      <c r="C450">
        <v>0.5</v>
      </c>
      <c r="D450">
        <v>0.75</v>
      </c>
      <c r="E450">
        <v>1</v>
      </c>
      <c r="F450">
        <v>1.25</v>
      </c>
      <c r="G450">
        <v>1.5</v>
      </c>
    </row>
    <row r="451" spans="1:7">
      <c r="A451">
        <v>450</v>
      </c>
      <c r="C451">
        <v>0.5</v>
      </c>
      <c r="D451">
        <v>0.75</v>
      </c>
      <c r="E451">
        <v>1</v>
      </c>
      <c r="F451">
        <v>1.25</v>
      </c>
      <c r="G451">
        <v>1.5</v>
      </c>
    </row>
    <row r="452" spans="1:7">
      <c r="A452">
        <v>451</v>
      </c>
      <c r="B452">
        <v>10.1</v>
      </c>
      <c r="C452">
        <v>0.5</v>
      </c>
      <c r="D452">
        <v>0.75</v>
      </c>
      <c r="E452">
        <v>1</v>
      </c>
      <c r="F452">
        <v>1.25</v>
      </c>
      <c r="G452">
        <v>1.5</v>
      </c>
    </row>
    <row r="453" spans="1:7">
      <c r="A453">
        <v>452</v>
      </c>
      <c r="B453">
        <v>10.1</v>
      </c>
      <c r="C453">
        <v>0.5</v>
      </c>
      <c r="D453">
        <v>0.75</v>
      </c>
      <c r="E453">
        <v>1</v>
      </c>
      <c r="F453">
        <v>1.25</v>
      </c>
      <c r="G453">
        <v>1.5</v>
      </c>
    </row>
    <row r="454" spans="1:7">
      <c r="A454">
        <v>453</v>
      </c>
      <c r="C454">
        <v>0.5</v>
      </c>
      <c r="D454">
        <v>0.75</v>
      </c>
      <c r="E454">
        <v>1</v>
      </c>
      <c r="F454">
        <v>1.25</v>
      </c>
      <c r="G454">
        <v>1.5</v>
      </c>
    </row>
    <row r="455" spans="1:7">
      <c r="A455">
        <v>454</v>
      </c>
      <c r="C455">
        <v>0.5</v>
      </c>
      <c r="D455">
        <v>0.75</v>
      </c>
      <c r="E455">
        <v>1</v>
      </c>
      <c r="F455">
        <v>1.25</v>
      </c>
      <c r="G455">
        <v>1.5</v>
      </c>
    </row>
    <row r="456" spans="1:7">
      <c r="A456">
        <v>455</v>
      </c>
      <c r="C456">
        <v>0.5</v>
      </c>
      <c r="D456">
        <v>0.75</v>
      </c>
      <c r="E456">
        <v>1</v>
      </c>
      <c r="F456">
        <v>1.25</v>
      </c>
      <c r="G456">
        <v>1.5</v>
      </c>
    </row>
    <row r="457" spans="1:7">
      <c r="A457">
        <v>456</v>
      </c>
      <c r="C457">
        <v>0.5</v>
      </c>
      <c r="D457">
        <v>0.75</v>
      </c>
      <c r="E457">
        <v>1</v>
      </c>
      <c r="F457">
        <v>1.25</v>
      </c>
      <c r="G457">
        <v>1.5</v>
      </c>
    </row>
    <row r="458" spans="1:7">
      <c r="A458">
        <v>457</v>
      </c>
      <c r="B458">
        <v>9.4</v>
      </c>
      <c r="C458">
        <v>0.5</v>
      </c>
      <c r="D458">
        <v>0.75</v>
      </c>
      <c r="E458">
        <v>1</v>
      </c>
      <c r="F458">
        <v>1.25</v>
      </c>
      <c r="G458">
        <v>1.5</v>
      </c>
    </row>
    <row r="459" spans="1:7">
      <c r="A459">
        <v>458</v>
      </c>
      <c r="B459">
        <v>9.4</v>
      </c>
      <c r="C459">
        <v>0.5</v>
      </c>
      <c r="D459">
        <v>0.75</v>
      </c>
      <c r="E459">
        <v>1</v>
      </c>
      <c r="F459">
        <v>1.25</v>
      </c>
      <c r="G459">
        <v>1.5</v>
      </c>
    </row>
    <row r="460" spans="1:7">
      <c r="A460">
        <v>459</v>
      </c>
      <c r="B460">
        <v>9.4</v>
      </c>
      <c r="C460">
        <v>0.5</v>
      </c>
      <c r="D460">
        <v>0.75</v>
      </c>
      <c r="E460">
        <v>1</v>
      </c>
      <c r="F460">
        <v>1.25</v>
      </c>
      <c r="G460">
        <v>1.5</v>
      </c>
    </row>
    <row r="461" spans="1:7">
      <c r="A461">
        <v>460</v>
      </c>
      <c r="C461">
        <v>0.5</v>
      </c>
      <c r="D461">
        <v>0.75</v>
      </c>
      <c r="E461">
        <v>1</v>
      </c>
      <c r="F461">
        <v>1.25</v>
      </c>
      <c r="G461">
        <v>1.5</v>
      </c>
    </row>
    <row r="462" spans="1:7">
      <c r="A462">
        <v>461</v>
      </c>
      <c r="C462">
        <v>0.5</v>
      </c>
      <c r="D462">
        <v>0.75</v>
      </c>
      <c r="E462">
        <v>1</v>
      </c>
      <c r="F462">
        <v>1.25</v>
      </c>
      <c r="G462">
        <v>1.5</v>
      </c>
    </row>
    <row r="463" spans="1:7">
      <c r="A463">
        <v>462</v>
      </c>
      <c r="B463">
        <v>9.4</v>
      </c>
      <c r="C463">
        <v>0.5</v>
      </c>
      <c r="D463">
        <v>0.75</v>
      </c>
      <c r="E463">
        <v>1</v>
      </c>
      <c r="F463">
        <v>1.25</v>
      </c>
      <c r="G463">
        <v>1.5</v>
      </c>
    </row>
    <row r="464" spans="1:7">
      <c r="A464">
        <v>463</v>
      </c>
      <c r="C464">
        <v>0.5</v>
      </c>
      <c r="D464">
        <v>0.75</v>
      </c>
      <c r="E464">
        <v>1</v>
      </c>
      <c r="F464">
        <v>1.25</v>
      </c>
      <c r="G464">
        <v>1.5</v>
      </c>
    </row>
    <row r="465" spans="1:7">
      <c r="A465">
        <v>464</v>
      </c>
      <c r="C465">
        <v>0.5</v>
      </c>
      <c r="D465">
        <v>0.75</v>
      </c>
      <c r="E465">
        <v>1</v>
      </c>
      <c r="F465">
        <v>1.25</v>
      </c>
      <c r="G465">
        <v>1.5</v>
      </c>
    </row>
    <row r="466" spans="1:7">
      <c r="A466">
        <v>465</v>
      </c>
      <c r="B466">
        <v>12.5</v>
      </c>
      <c r="C466">
        <v>0.5</v>
      </c>
      <c r="D466">
        <v>0.75</v>
      </c>
      <c r="E466">
        <v>1</v>
      </c>
      <c r="F466">
        <v>1.25</v>
      </c>
      <c r="G466">
        <v>1.5</v>
      </c>
    </row>
    <row r="467" spans="1:7">
      <c r="A467">
        <v>466</v>
      </c>
      <c r="C467">
        <v>0.5</v>
      </c>
      <c r="D467">
        <v>0.75</v>
      </c>
      <c r="E467">
        <v>1</v>
      </c>
      <c r="F467">
        <v>1.25</v>
      </c>
      <c r="G467">
        <v>1.5</v>
      </c>
    </row>
    <row r="468" spans="1:7">
      <c r="A468">
        <v>467</v>
      </c>
      <c r="B468">
        <v>9.4</v>
      </c>
      <c r="C468">
        <v>0.5</v>
      </c>
      <c r="D468">
        <v>0.75</v>
      </c>
      <c r="E468">
        <v>1</v>
      </c>
      <c r="F468">
        <v>1.25</v>
      </c>
      <c r="G468">
        <v>1.5</v>
      </c>
    </row>
    <row r="469" spans="1:7">
      <c r="A469">
        <v>468</v>
      </c>
      <c r="B469">
        <v>9.4</v>
      </c>
      <c r="C469">
        <v>0.5</v>
      </c>
      <c r="D469">
        <v>0.75</v>
      </c>
      <c r="E469">
        <v>1</v>
      </c>
      <c r="F469">
        <v>1.25</v>
      </c>
      <c r="G469">
        <v>1.5</v>
      </c>
    </row>
    <row r="470" spans="1:7">
      <c r="A470">
        <v>469</v>
      </c>
      <c r="B470">
        <v>9.4</v>
      </c>
      <c r="C470">
        <v>0.5</v>
      </c>
      <c r="D470">
        <v>0.75</v>
      </c>
      <c r="E470">
        <v>1</v>
      </c>
      <c r="F470">
        <v>1.25</v>
      </c>
      <c r="G470">
        <v>1.5</v>
      </c>
    </row>
    <row r="471" spans="1:7">
      <c r="A471">
        <v>470</v>
      </c>
      <c r="B471">
        <v>9.8000000000000007</v>
      </c>
      <c r="C471">
        <v>0.5</v>
      </c>
      <c r="D471">
        <v>0.75</v>
      </c>
      <c r="E471">
        <v>1</v>
      </c>
      <c r="F471">
        <v>1.25</v>
      </c>
      <c r="G471">
        <v>1.5</v>
      </c>
    </row>
    <row r="472" spans="1:7">
      <c r="A472">
        <v>471</v>
      </c>
      <c r="C472">
        <v>0.5</v>
      </c>
      <c r="D472">
        <v>0.75</v>
      </c>
      <c r="E472">
        <v>1</v>
      </c>
      <c r="F472">
        <v>1.25</v>
      </c>
      <c r="G472">
        <v>1.5</v>
      </c>
    </row>
    <row r="473" spans="1:7">
      <c r="A473">
        <v>472</v>
      </c>
      <c r="C473">
        <v>0.5</v>
      </c>
      <c r="D473">
        <v>0.75</v>
      </c>
      <c r="E473">
        <v>1</v>
      </c>
      <c r="F473">
        <v>1.25</v>
      </c>
      <c r="G473">
        <v>1.5</v>
      </c>
    </row>
    <row r="474" spans="1:7">
      <c r="A474">
        <v>473</v>
      </c>
      <c r="B474">
        <v>9.5</v>
      </c>
      <c r="C474">
        <v>0.5</v>
      </c>
      <c r="D474">
        <v>0.75</v>
      </c>
      <c r="E474">
        <v>1</v>
      </c>
      <c r="F474">
        <v>1.25</v>
      </c>
      <c r="G474">
        <v>1.5</v>
      </c>
    </row>
    <row r="475" spans="1:7">
      <c r="A475">
        <v>474</v>
      </c>
      <c r="B475">
        <v>9.5</v>
      </c>
      <c r="C475">
        <v>0.5</v>
      </c>
      <c r="D475">
        <v>0.75</v>
      </c>
      <c r="E475">
        <v>1</v>
      </c>
      <c r="F475">
        <v>1.25</v>
      </c>
      <c r="G475">
        <v>1.5</v>
      </c>
    </row>
    <row r="476" spans="1:7">
      <c r="A476">
        <v>475</v>
      </c>
      <c r="B476">
        <v>9.5</v>
      </c>
      <c r="C476">
        <v>0.5</v>
      </c>
      <c r="D476">
        <v>0.75</v>
      </c>
      <c r="E476">
        <v>1</v>
      </c>
      <c r="F476">
        <v>1.25</v>
      </c>
      <c r="G476">
        <v>1.5</v>
      </c>
    </row>
    <row r="477" spans="1:7">
      <c r="A477">
        <v>476</v>
      </c>
      <c r="C477">
        <v>0.5</v>
      </c>
      <c r="D477">
        <v>0.75</v>
      </c>
      <c r="E477">
        <v>1</v>
      </c>
      <c r="F477">
        <v>1.25</v>
      </c>
      <c r="G477">
        <v>1.5</v>
      </c>
    </row>
    <row r="478" spans="1:7">
      <c r="A478">
        <v>477</v>
      </c>
      <c r="B478">
        <v>9.9</v>
      </c>
      <c r="C478">
        <v>0.5</v>
      </c>
      <c r="D478">
        <v>0.75</v>
      </c>
      <c r="E478">
        <v>1</v>
      </c>
      <c r="F478">
        <v>1.25</v>
      </c>
      <c r="G478">
        <v>1.5</v>
      </c>
    </row>
    <row r="479" spans="1:7">
      <c r="A479">
        <v>478</v>
      </c>
      <c r="B479">
        <v>14.4</v>
      </c>
      <c r="C479">
        <v>0.5</v>
      </c>
      <c r="D479">
        <v>0.75</v>
      </c>
      <c r="E479">
        <v>1</v>
      </c>
      <c r="F479">
        <v>1.25</v>
      </c>
      <c r="G479">
        <v>1.5</v>
      </c>
    </row>
    <row r="480" spans="1:7">
      <c r="A480">
        <v>479</v>
      </c>
      <c r="B480">
        <v>14.4</v>
      </c>
      <c r="C480">
        <v>0.5</v>
      </c>
      <c r="D480">
        <v>0.75</v>
      </c>
      <c r="E480">
        <v>1</v>
      </c>
      <c r="F480">
        <v>1.25</v>
      </c>
      <c r="G480">
        <v>1.5</v>
      </c>
    </row>
    <row r="481" spans="1:7">
      <c r="A481">
        <v>480</v>
      </c>
      <c r="B481">
        <v>14.3</v>
      </c>
      <c r="C481">
        <v>0.5</v>
      </c>
      <c r="D481">
        <v>0.75</v>
      </c>
      <c r="E481">
        <v>1</v>
      </c>
      <c r="F481">
        <v>1.25</v>
      </c>
      <c r="G481">
        <v>1.5</v>
      </c>
    </row>
    <row r="482" spans="1:7">
      <c r="A482">
        <v>481</v>
      </c>
      <c r="C482">
        <v>0.5</v>
      </c>
      <c r="D482">
        <v>0.75</v>
      </c>
      <c r="E482">
        <v>1</v>
      </c>
      <c r="F482">
        <v>1.25</v>
      </c>
      <c r="G482">
        <v>1.5</v>
      </c>
    </row>
    <row r="483" spans="1:7">
      <c r="A483">
        <v>482</v>
      </c>
      <c r="C483">
        <v>0.5</v>
      </c>
      <c r="D483">
        <v>0.75</v>
      </c>
      <c r="E483">
        <v>1</v>
      </c>
      <c r="F483">
        <v>1.25</v>
      </c>
      <c r="G483">
        <v>1.5</v>
      </c>
    </row>
    <row r="484" spans="1:7">
      <c r="A484">
        <v>483</v>
      </c>
      <c r="B484">
        <v>13.9</v>
      </c>
      <c r="C484">
        <v>0.5</v>
      </c>
      <c r="D484">
        <v>0.75</v>
      </c>
      <c r="E484">
        <v>1</v>
      </c>
      <c r="F484">
        <v>1.25</v>
      </c>
      <c r="G484">
        <v>1.5</v>
      </c>
    </row>
    <row r="485" spans="1:7">
      <c r="A485">
        <v>484</v>
      </c>
      <c r="B485">
        <v>14</v>
      </c>
      <c r="C485">
        <v>0.5</v>
      </c>
      <c r="D485">
        <v>0.75</v>
      </c>
      <c r="E485">
        <v>1</v>
      </c>
      <c r="F485">
        <v>1.25</v>
      </c>
      <c r="G485">
        <v>1.5</v>
      </c>
    </row>
    <row r="486" spans="1:7">
      <c r="A486">
        <v>485</v>
      </c>
      <c r="B486">
        <v>13.7</v>
      </c>
      <c r="C486">
        <v>0.5</v>
      </c>
      <c r="D486">
        <v>0.75</v>
      </c>
      <c r="E486">
        <v>1</v>
      </c>
      <c r="F486">
        <v>1.25</v>
      </c>
      <c r="G486">
        <v>1.5</v>
      </c>
    </row>
    <row r="487" spans="1:7">
      <c r="A487">
        <v>486</v>
      </c>
      <c r="B487">
        <v>13.9</v>
      </c>
      <c r="C487">
        <v>0.5</v>
      </c>
      <c r="D487">
        <v>0.75</v>
      </c>
      <c r="E487">
        <v>1</v>
      </c>
      <c r="F487">
        <v>1.25</v>
      </c>
      <c r="G487">
        <v>1.5</v>
      </c>
    </row>
    <row r="488" spans="1:7">
      <c r="A488">
        <v>487</v>
      </c>
      <c r="B488">
        <v>14</v>
      </c>
      <c r="C488">
        <v>0.5</v>
      </c>
      <c r="D488">
        <v>0.75</v>
      </c>
      <c r="E488">
        <v>1</v>
      </c>
      <c r="F488">
        <v>1.25</v>
      </c>
      <c r="G488">
        <v>1.5</v>
      </c>
    </row>
    <row r="489" spans="1:7">
      <c r="A489">
        <v>488</v>
      </c>
      <c r="B489">
        <v>14</v>
      </c>
      <c r="C489">
        <v>0.5</v>
      </c>
      <c r="D489">
        <v>0.75</v>
      </c>
      <c r="E489">
        <v>1</v>
      </c>
      <c r="F489">
        <v>1.25</v>
      </c>
      <c r="G489">
        <v>1.5</v>
      </c>
    </row>
    <row r="490" spans="1:7">
      <c r="A490">
        <v>489</v>
      </c>
      <c r="C490">
        <v>0.5</v>
      </c>
      <c r="D490">
        <v>0.75</v>
      </c>
      <c r="E490">
        <v>1</v>
      </c>
      <c r="F490">
        <v>1.25</v>
      </c>
      <c r="G490">
        <v>1.5</v>
      </c>
    </row>
    <row r="491" spans="1:7">
      <c r="A491">
        <v>490</v>
      </c>
      <c r="C491">
        <v>0.5</v>
      </c>
      <c r="D491">
        <v>0.75</v>
      </c>
      <c r="E491">
        <v>1</v>
      </c>
      <c r="F491">
        <v>1.25</v>
      </c>
      <c r="G491">
        <v>1.5</v>
      </c>
    </row>
    <row r="492" spans="1:7">
      <c r="A492">
        <v>491</v>
      </c>
      <c r="C492">
        <v>0.5</v>
      </c>
      <c r="D492">
        <v>0.75</v>
      </c>
      <c r="E492">
        <v>1</v>
      </c>
      <c r="F492">
        <v>1.25</v>
      </c>
      <c r="G492">
        <v>1.5</v>
      </c>
    </row>
    <row r="493" spans="1:7">
      <c r="A493">
        <v>492</v>
      </c>
      <c r="C493">
        <v>0.5</v>
      </c>
      <c r="D493">
        <v>0.75</v>
      </c>
      <c r="E493">
        <v>1</v>
      </c>
      <c r="F493">
        <v>1.25</v>
      </c>
      <c r="G493">
        <v>1.5</v>
      </c>
    </row>
    <row r="494" spans="1:7">
      <c r="A494">
        <v>493</v>
      </c>
      <c r="B494">
        <v>13.8</v>
      </c>
      <c r="C494">
        <v>0.5</v>
      </c>
      <c r="D494">
        <v>0.75</v>
      </c>
      <c r="E494">
        <v>1</v>
      </c>
      <c r="F494">
        <v>1.25</v>
      </c>
      <c r="G494">
        <v>1.5</v>
      </c>
    </row>
    <row r="495" spans="1:7">
      <c r="A495">
        <v>494</v>
      </c>
      <c r="B495">
        <v>13.7</v>
      </c>
      <c r="C495">
        <v>0.5</v>
      </c>
      <c r="D495">
        <v>0.75</v>
      </c>
      <c r="E495">
        <v>1</v>
      </c>
      <c r="F495">
        <v>1.25</v>
      </c>
      <c r="G495">
        <v>1.5</v>
      </c>
    </row>
    <row r="496" spans="1:7">
      <c r="A496">
        <v>495</v>
      </c>
      <c r="B496">
        <v>13.7</v>
      </c>
      <c r="C496">
        <v>0.5</v>
      </c>
      <c r="D496">
        <v>0.75</v>
      </c>
      <c r="E496">
        <v>1</v>
      </c>
      <c r="F496">
        <v>1.25</v>
      </c>
      <c r="G496">
        <v>1.5</v>
      </c>
    </row>
    <row r="497" spans="1:7">
      <c r="A497">
        <v>496</v>
      </c>
      <c r="B497">
        <v>13.7</v>
      </c>
      <c r="C497">
        <v>0.5</v>
      </c>
      <c r="D497">
        <v>0.75</v>
      </c>
      <c r="E497">
        <v>1</v>
      </c>
      <c r="F497">
        <v>1.25</v>
      </c>
      <c r="G497">
        <v>1.5</v>
      </c>
    </row>
    <row r="498" spans="1:7">
      <c r="A498">
        <v>497</v>
      </c>
      <c r="B498">
        <v>13.7</v>
      </c>
      <c r="C498">
        <v>0.5</v>
      </c>
      <c r="D498">
        <v>0.75</v>
      </c>
      <c r="E498">
        <v>1</v>
      </c>
      <c r="F498">
        <v>1.25</v>
      </c>
      <c r="G498">
        <v>1.5</v>
      </c>
    </row>
    <row r="499" spans="1:7">
      <c r="A499">
        <v>498</v>
      </c>
      <c r="C499">
        <v>0.5</v>
      </c>
      <c r="D499">
        <v>0.75</v>
      </c>
      <c r="E499">
        <v>1</v>
      </c>
      <c r="F499">
        <v>1.25</v>
      </c>
      <c r="G499">
        <v>1.5</v>
      </c>
    </row>
    <row r="500" spans="1:7">
      <c r="A500">
        <v>499</v>
      </c>
      <c r="B500">
        <v>9.5</v>
      </c>
      <c r="C500">
        <v>0.5</v>
      </c>
      <c r="D500">
        <v>0.75</v>
      </c>
      <c r="E500">
        <v>1</v>
      </c>
      <c r="F500">
        <v>1.25</v>
      </c>
      <c r="G500">
        <v>1.5</v>
      </c>
    </row>
    <row r="501" spans="1:7">
      <c r="A501">
        <v>500</v>
      </c>
      <c r="B501">
        <v>9.5</v>
      </c>
      <c r="C501">
        <v>0.5</v>
      </c>
      <c r="D501">
        <v>0.75</v>
      </c>
      <c r="E501">
        <v>1</v>
      </c>
      <c r="F501">
        <v>1.25</v>
      </c>
      <c r="G501">
        <v>1.5</v>
      </c>
    </row>
    <row r="502" spans="1:7">
      <c r="A502">
        <v>501</v>
      </c>
      <c r="B502">
        <v>9.5</v>
      </c>
      <c r="C502">
        <v>0.5</v>
      </c>
      <c r="D502">
        <v>0.75</v>
      </c>
      <c r="E502">
        <v>1</v>
      </c>
      <c r="F502">
        <v>1.25</v>
      </c>
      <c r="G502">
        <v>1.5</v>
      </c>
    </row>
    <row r="503" spans="1:7">
      <c r="A503">
        <v>502</v>
      </c>
      <c r="B503">
        <v>9.5</v>
      </c>
      <c r="C503">
        <v>0.5</v>
      </c>
      <c r="D503">
        <v>0.75</v>
      </c>
      <c r="E503">
        <v>1</v>
      </c>
      <c r="F503">
        <v>1.25</v>
      </c>
      <c r="G503">
        <v>1.5</v>
      </c>
    </row>
    <row r="504" spans="1:7">
      <c r="A504">
        <v>503</v>
      </c>
      <c r="B504">
        <v>9.5</v>
      </c>
      <c r="C504">
        <v>0.5</v>
      </c>
      <c r="D504">
        <v>0.75</v>
      </c>
      <c r="E504">
        <v>1</v>
      </c>
      <c r="F504">
        <v>1.25</v>
      </c>
      <c r="G504">
        <v>1.5</v>
      </c>
    </row>
    <row r="505" spans="1:7">
      <c r="A505">
        <v>504</v>
      </c>
      <c r="B505">
        <v>9.5</v>
      </c>
      <c r="C505">
        <v>0.5</v>
      </c>
      <c r="D505">
        <v>0.75</v>
      </c>
      <c r="E505">
        <v>1</v>
      </c>
      <c r="F505">
        <v>1.25</v>
      </c>
      <c r="G505">
        <v>1.5</v>
      </c>
    </row>
    <row r="506" spans="1:7">
      <c r="A506">
        <v>505</v>
      </c>
      <c r="C506">
        <v>0.5</v>
      </c>
      <c r="D506">
        <v>0.75</v>
      </c>
      <c r="E506">
        <v>1</v>
      </c>
      <c r="F506">
        <v>1.25</v>
      </c>
      <c r="G506">
        <v>1.5</v>
      </c>
    </row>
    <row r="507" spans="1:7">
      <c r="A507">
        <v>506</v>
      </c>
      <c r="B507">
        <v>9.4</v>
      </c>
      <c r="C507">
        <v>0.5</v>
      </c>
      <c r="D507">
        <v>0.75</v>
      </c>
      <c r="E507">
        <v>1</v>
      </c>
      <c r="F507">
        <v>1.25</v>
      </c>
      <c r="G507">
        <v>1.5</v>
      </c>
    </row>
    <row r="508" spans="1:7">
      <c r="A508">
        <v>507</v>
      </c>
      <c r="B508">
        <v>9.4</v>
      </c>
      <c r="C508">
        <v>0.5</v>
      </c>
      <c r="D508">
        <v>0.75</v>
      </c>
      <c r="E508">
        <v>1</v>
      </c>
      <c r="F508">
        <v>1.25</v>
      </c>
      <c r="G508">
        <v>1.5</v>
      </c>
    </row>
    <row r="509" spans="1:7">
      <c r="A509">
        <v>508</v>
      </c>
      <c r="B509">
        <v>9.4</v>
      </c>
      <c r="C509">
        <v>0.5</v>
      </c>
      <c r="D509">
        <v>0.75</v>
      </c>
      <c r="E509">
        <v>1</v>
      </c>
      <c r="F509">
        <v>1.25</v>
      </c>
      <c r="G509">
        <v>1.5</v>
      </c>
    </row>
    <row r="510" spans="1:7">
      <c r="A510">
        <v>509</v>
      </c>
      <c r="B510">
        <v>10</v>
      </c>
      <c r="C510">
        <v>0.5</v>
      </c>
      <c r="D510">
        <v>0.75</v>
      </c>
      <c r="E510">
        <v>1</v>
      </c>
      <c r="F510">
        <v>1.25</v>
      </c>
      <c r="G510">
        <v>1.5</v>
      </c>
    </row>
    <row r="511" spans="1:7">
      <c r="A511">
        <v>510</v>
      </c>
      <c r="C511">
        <v>0.5</v>
      </c>
      <c r="D511">
        <v>0.75</v>
      </c>
      <c r="E511">
        <v>1</v>
      </c>
      <c r="F511">
        <v>1.25</v>
      </c>
      <c r="G511">
        <v>1.5</v>
      </c>
    </row>
    <row r="512" spans="1:7">
      <c r="A512">
        <v>511</v>
      </c>
      <c r="C512">
        <v>0.5</v>
      </c>
      <c r="D512">
        <v>0.75</v>
      </c>
      <c r="E512">
        <v>1</v>
      </c>
      <c r="F512">
        <v>1.25</v>
      </c>
      <c r="G512">
        <v>1.5</v>
      </c>
    </row>
    <row r="513" spans="1:7">
      <c r="A513">
        <v>512</v>
      </c>
      <c r="B513">
        <v>13.9</v>
      </c>
      <c r="C513">
        <v>0.5</v>
      </c>
      <c r="D513">
        <v>0.75</v>
      </c>
      <c r="E513">
        <v>1</v>
      </c>
      <c r="F513">
        <v>1.25</v>
      </c>
      <c r="G513">
        <v>1.5</v>
      </c>
    </row>
    <row r="514" spans="1:7">
      <c r="A514">
        <v>513</v>
      </c>
      <c r="B514">
        <v>13.9</v>
      </c>
      <c r="C514">
        <v>0.5</v>
      </c>
      <c r="D514">
        <v>0.75</v>
      </c>
      <c r="E514">
        <v>1</v>
      </c>
      <c r="F514">
        <v>1.25</v>
      </c>
      <c r="G514">
        <v>1.5</v>
      </c>
    </row>
    <row r="515" spans="1:7">
      <c r="A515">
        <v>514</v>
      </c>
      <c r="B515">
        <v>13.9</v>
      </c>
      <c r="C515">
        <v>0.5</v>
      </c>
      <c r="D515">
        <v>0.75</v>
      </c>
      <c r="E515">
        <v>1</v>
      </c>
      <c r="F515">
        <v>1.25</v>
      </c>
      <c r="G515">
        <v>1.5</v>
      </c>
    </row>
    <row r="516" spans="1:7">
      <c r="A516">
        <v>515</v>
      </c>
      <c r="B516">
        <v>13.9</v>
      </c>
      <c r="C516">
        <v>0.5</v>
      </c>
      <c r="D516">
        <v>0.75</v>
      </c>
      <c r="E516">
        <v>1</v>
      </c>
      <c r="F516">
        <v>1.25</v>
      </c>
      <c r="G516">
        <v>1.5</v>
      </c>
    </row>
    <row r="517" spans="1:7">
      <c r="A517">
        <v>516</v>
      </c>
      <c r="B517">
        <v>13.9</v>
      </c>
      <c r="C517">
        <v>0.5</v>
      </c>
      <c r="D517">
        <v>0.75</v>
      </c>
      <c r="E517">
        <v>1</v>
      </c>
      <c r="F517">
        <v>1.25</v>
      </c>
      <c r="G517">
        <v>1.5</v>
      </c>
    </row>
    <row r="518" spans="1:7">
      <c r="A518">
        <v>517</v>
      </c>
      <c r="C518">
        <v>0.5</v>
      </c>
      <c r="D518">
        <v>0.75</v>
      </c>
      <c r="E518">
        <v>1</v>
      </c>
      <c r="F518">
        <v>1.25</v>
      </c>
      <c r="G518">
        <v>1.5</v>
      </c>
    </row>
    <row r="519" spans="1:7">
      <c r="A519">
        <v>518</v>
      </c>
      <c r="C519">
        <v>0.5</v>
      </c>
      <c r="D519">
        <v>0.75</v>
      </c>
      <c r="E519">
        <v>1</v>
      </c>
      <c r="F519">
        <v>1.25</v>
      </c>
      <c r="G519">
        <v>1.5</v>
      </c>
    </row>
    <row r="520" spans="1:7">
      <c r="A520">
        <v>519</v>
      </c>
      <c r="B520">
        <v>11.4</v>
      </c>
      <c r="C520">
        <v>0.5</v>
      </c>
      <c r="D520">
        <v>0.75</v>
      </c>
      <c r="E520">
        <v>1</v>
      </c>
      <c r="F520">
        <v>1.25</v>
      </c>
      <c r="G520">
        <v>1.5</v>
      </c>
    </row>
    <row r="521" spans="1:7">
      <c r="A521">
        <v>520</v>
      </c>
      <c r="B521">
        <v>11.4</v>
      </c>
      <c r="C521">
        <v>0.5</v>
      </c>
      <c r="D521">
        <v>0.75</v>
      </c>
      <c r="E521">
        <v>1</v>
      </c>
      <c r="F521">
        <v>1.25</v>
      </c>
      <c r="G521">
        <v>1.5</v>
      </c>
    </row>
    <row r="522" spans="1:7">
      <c r="A522">
        <v>521</v>
      </c>
      <c r="B522">
        <v>11.4</v>
      </c>
      <c r="C522">
        <v>0.5</v>
      </c>
      <c r="D522">
        <v>0.75</v>
      </c>
      <c r="E522">
        <v>1</v>
      </c>
      <c r="F522">
        <v>1.25</v>
      </c>
      <c r="G522">
        <v>1.5</v>
      </c>
    </row>
    <row r="523" spans="1:7">
      <c r="A523">
        <v>522</v>
      </c>
      <c r="B523">
        <v>11.4</v>
      </c>
      <c r="C523">
        <v>0.5</v>
      </c>
      <c r="D523">
        <v>0.75</v>
      </c>
      <c r="E523">
        <v>1</v>
      </c>
      <c r="F523">
        <v>1.25</v>
      </c>
      <c r="G523">
        <v>1.5</v>
      </c>
    </row>
    <row r="524" spans="1:7">
      <c r="A524">
        <v>523</v>
      </c>
      <c r="B524">
        <v>11.4</v>
      </c>
      <c r="C524">
        <v>0.5</v>
      </c>
      <c r="D524">
        <v>0.75</v>
      </c>
      <c r="E524">
        <v>1</v>
      </c>
      <c r="F524">
        <v>1.25</v>
      </c>
      <c r="G524">
        <v>1.5</v>
      </c>
    </row>
    <row r="525" spans="1:7">
      <c r="A525">
        <v>524</v>
      </c>
      <c r="B525">
        <v>11.4</v>
      </c>
      <c r="C525">
        <v>0.5</v>
      </c>
      <c r="D525">
        <v>0.75</v>
      </c>
      <c r="E525">
        <v>1</v>
      </c>
      <c r="F525">
        <v>1.25</v>
      </c>
      <c r="G525">
        <v>1.5</v>
      </c>
    </row>
    <row r="526" spans="1:7">
      <c r="A526">
        <v>525</v>
      </c>
      <c r="B526">
        <v>11.4</v>
      </c>
      <c r="C526">
        <v>0.5</v>
      </c>
      <c r="D526">
        <v>0.75</v>
      </c>
      <c r="E526">
        <v>1</v>
      </c>
      <c r="F526">
        <v>1.25</v>
      </c>
      <c r="G526">
        <v>1.5</v>
      </c>
    </row>
    <row r="527" spans="1:7">
      <c r="A527">
        <v>526</v>
      </c>
      <c r="B527">
        <v>16.2</v>
      </c>
      <c r="C527">
        <v>0.5</v>
      </c>
      <c r="D527">
        <v>0.75</v>
      </c>
      <c r="E527">
        <v>1</v>
      </c>
      <c r="F527">
        <v>1.25</v>
      </c>
      <c r="G527">
        <v>1.5</v>
      </c>
    </row>
    <row r="528" spans="1:7">
      <c r="A528">
        <v>527</v>
      </c>
      <c r="B528">
        <v>16.2</v>
      </c>
      <c r="C528">
        <v>0.5</v>
      </c>
      <c r="D528">
        <v>0.75</v>
      </c>
      <c r="E528">
        <v>1</v>
      </c>
      <c r="F528">
        <v>1.25</v>
      </c>
      <c r="G528">
        <v>1.5</v>
      </c>
    </row>
    <row r="529" spans="1:7">
      <c r="A529">
        <v>528</v>
      </c>
      <c r="B529">
        <v>16.2</v>
      </c>
      <c r="C529">
        <v>0.5</v>
      </c>
      <c r="D529">
        <v>0.75</v>
      </c>
      <c r="E529">
        <v>1</v>
      </c>
      <c r="F529">
        <v>1.25</v>
      </c>
      <c r="G529">
        <v>1.5</v>
      </c>
    </row>
    <row r="530" spans="1:7">
      <c r="A530">
        <v>529</v>
      </c>
      <c r="B530">
        <v>16.2</v>
      </c>
      <c r="C530">
        <v>0.5</v>
      </c>
      <c r="D530">
        <v>0.75</v>
      </c>
      <c r="E530">
        <v>1</v>
      </c>
      <c r="F530">
        <v>1.25</v>
      </c>
      <c r="G530">
        <v>1.5</v>
      </c>
    </row>
    <row r="531" spans="1:7">
      <c r="A531">
        <v>530</v>
      </c>
      <c r="B531">
        <v>16.2</v>
      </c>
      <c r="C531">
        <v>0.5</v>
      </c>
      <c r="D531">
        <v>0.75</v>
      </c>
      <c r="E531">
        <v>1</v>
      </c>
      <c r="F531">
        <v>1.25</v>
      </c>
      <c r="G531">
        <v>1.5</v>
      </c>
    </row>
    <row r="532" spans="1:7">
      <c r="A532">
        <v>531</v>
      </c>
      <c r="B532">
        <v>16.2</v>
      </c>
      <c r="C532">
        <v>0.5</v>
      </c>
      <c r="D532">
        <v>0.75</v>
      </c>
      <c r="E532">
        <v>1</v>
      </c>
      <c r="F532">
        <v>1.25</v>
      </c>
      <c r="G532">
        <v>1.5</v>
      </c>
    </row>
    <row r="533" spans="1:7">
      <c r="A533">
        <v>532</v>
      </c>
      <c r="C533">
        <v>0.5</v>
      </c>
      <c r="D533">
        <v>0.75</v>
      </c>
      <c r="E533">
        <v>1</v>
      </c>
      <c r="F533">
        <v>1.25</v>
      </c>
      <c r="G533">
        <v>1.5</v>
      </c>
    </row>
    <row r="534" spans="1:7">
      <c r="A534">
        <v>533</v>
      </c>
      <c r="B534">
        <v>11</v>
      </c>
      <c r="C534">
        <v>0.5</v>
      </c>
      <c r="D534">
        <v>0.75</v>
      </c>
      <c r="E534">
        <v>1</v>
      </c>
      <c r="F534">
        <v>1.25</v>
      </c>
      <c r="G534">
        <v>1.5</v>
      </c>
    </row>
    <row r="535" spans="1:7">
      <c r="A535">
        <v>534</v>
      </c>
      <c r="B535">
        <v>11</v>
      </c>
      <c r="C535">
        <v>0.5</v>
      </c>
      <c r="D535">
        <v>0.75</v>
      </c>
      <c r="E535">
        <v>1</v>
      </c>
      <c r="F535">
        <v>1.25</v>
      </c>
      <c r="G535">
        <v>1.5</v>
      </c>
    </row>
    <row r="536" spans="1:7">
      <c r="A536">
        <v>535</v>
      </c>
      <c r="B536">
        <v>11</v>
      </c>
      <c r="C536">
        <v>0.5</v>
      </c>
      <c r="D536">
        <v>0.75</v>
      </c>
      <c r="E536">
        <v>1</v>
      </c>
      <c r="F536">
        <v>1.25</v>
      </c>
      <c r="G536">
        <v>1.5</v>
      </c>
    </row>
    <row r="537" spans="1:7">
      <c r="A537">
        <v>536</v>
      </c>
      <c r="B537">
        <v>11</v>
      </c>
      <c r="C537">
        <v>0.5</v>
      </c>
      <c r="D537">
        <v>0.75</v>
      </c>
      <c r="E537">
        <v>1</v>
      </c>
      <c r="F537">
        <v>1.25</v>
      </c>
      <c r="G537">
        <v>1.5</v>
      </c>
    </row>
    <row r="538" spans="1:7">
      <c r="A538">
        <v>537</v>
      </c>
      <c r="B538">
        <v>11</v>
      </c>
      <c r="C538">
        <v>0.5</v>
      </c>
      <c r="D538">
        <v>0.75</v>
      </c>
      <c r="E538">
        <v>1</v>
      </c>
      <c r="F538">
        <v>1.25</v>
      </c>
      <c r="G538">
        <v>1.5</v>
      </c>
    </row>
    <row r="539" spans="1:7">
      <c r="A539">
        <v>538</v>
      </c>
      <c r="B539">
        <v>11</v>
      </c>
      <c r="C539">
        <v>0.5</v>
      </c>
      <c r="D539">
        <v>0.75</v>
      </c>
      <c r="E539">
        <v>1</v>
      </c>
      <c r="F539">
        <v>1.25</v>
      </c>
      <c r="G539">
        <v>1.5</v>
      </c>
    </row>
    <row r="540" spans="1:7">
      <c r="A540">
        <v>539</v>
      </c>
      <c r="C540">
        <v>0.5</v>
      </c>
      <c r="D540">
        <v>0.75</v>
      </c>
      <c r="E540">
        <v>1</v>
      </c>
      <c r="F540">
        <v>1.25</v>
      </c>
      <c r="G540">
        <v>1.5</v>
      </c>
    </row>
    <row r="541" spans="1:7">
      <c r="A541">
        <v>540</v>
      </c>
      <c r="B541">
        <v>9.1999999999999993</v>
      </c>
      <c r="C541">
        <v>0.5</v>
      </c>
      <c r="D541">
        <v>0.75</v>
      </c>
      <c r="E541">
        <v>1</v>
      </c>
      <c r="F541">
        <v>1.25</v>
      </c>
      <c r="G541">
        <v>1.5</v>
      </c>
    </row>
    <row r="542" spans="1:7">
      <c r="A542">
        <v>541</v>
      </c>
      <c r="B542">
        <v>9.1999999999999993</v>
      </c>
      <c r="C542">
        <v>0.5</v>
      </c>
      <c r="D542">
        <v>0.75</v>
      </c>
      <c r="E542">
        <v>1</v>
      </c>
      <c r="F542">
        <v>1.25</v>
      </c>
      <c r="G542">
        <v>1.5</v>
      </c>
    </row>
    <row r="543" spans="1:7">
      <c r="A543">
        <v>542</v>
      </c>
      <c r="B543">
        <v>9.1999999999999993</v>
      </c>
      <c r="C543">
        <v>0.5</v>
      </c>
      <c r="D543">
        <v>0.75</v>
      </c>
      <c r="E543">
        <v>1</v>
      </c>
      <c r="F543">
        <v>1.25</v>
      </c>
      <c r="G543">
        <v>1.5</v>
      </c>
    </row>
    <row r="544" spans="1:7">
      <c r="A544">
        <v>543</v>
      </c>
      <c r="B544">
        <v>9.1999999999999993</v>
      </c>
      <c r="C544">
        <v>0.5</v>
      </c>
      <c r="D544">
        <v>0.75</v>
      </c>
      <c r="E544">
        <v>1</v>
      </c>
      <c r="F544">
        <v>1.25</v>
      </c>
      <c r="G544">
        <v>1.5</v>
      </c>
    </row>
    <row r="545" spans="1:7">
      <c r="A545">
        <v>544</v>
      </c>
      <c r="B545">
        <v>9.1999999999999993</v>
      </c>
      <c r="C545">
        <v>0.5</v>
      </c>
      <c r="D545">
        <v>0.75</v>
      </c>
      <c r="E545">
        <v>1</v>
      </c>
      <c r="F545">
        <v>1.25</v>
      </c>
      <c r="G545">
        <v>1.5</v>
      </c>
    </row>
    <row r="546" spans="1:7">
      <c r="A546">
        <v>545</v>
      </c>
      <c r="B546">
        <v>9.1999999999999993</v>
      </c>
      <c r="C546">
        <v>0.5</v>
      </c>
      <c r="D546">
        <v>0.75</v>
      </c>
      <c r="E546">
        <v>1</v>
      </c>
      <c r="F546">
        <v>1.25</v>
      </c>
      <c r="G546">
        <v>1.5</v>
      </c>
    </row>
    <row r="547" spans="1:7">
      <c r="A547">
        <v>546</v>
      </c>
      <c r="B547">
        <v>9.1999999999999993</v>
      </c>
      <c r="C547">
        <v>0.5</v>
      </c>
      <c r="D547">
        <v>0.75</v>
      </c>
      <c r="E547">
        <v>1</v>
      </c>
      <c r="F547">
        <v>1.25</v>
      </c>
      <c r="G547">
        <v>1.5</v>
      </c>
    </row>
    <row r="548" spans="1:7">
      <c r="A548">
        <v>547</v>
      </c>
      <c r="B548">
        <v>22.2</v>
      </c>
      <c r="C548">
        <v>0.5</v>
      </c>
      <c r="D548">
        <v>0.75</v>
      </c>
      <c r="E548">
        <v>1</v>
      </c>
      <c r="F548">
        <v>1.25</v>
      </c>
      <c r="G548">
        <v>1.5</v>
      </c>
    </row>
    <row r="549" spans="1:7">
      <c r="A549">
        <v>548</v>
      </c>
      <c r="B549">
        <v>17.100000000000001</v>
      </c>
      <c r="C549">
        <v>0.5</v>
      </c>
      <c r="D549">
        <v>0.75</v>
      </c>
      <c r="E549">
        <v>1</v>
      </c>
      <c r="F549">
        <v>1.25</v>
      </c>
      <c r="G549">
        <v>1.5</v>
      </c>
    </row>
    <row r="550" spans="1:7">
      <c r="A550">
        <v>549</v>
      </c>
      <c r="B550">
        <v>17</v>
      </c>
      <c r="C550">
        <v>0.5</v>
      </c>
      <c r="D550">
        <v>0.75</v>
      </c>
      <c r="E550">
        <v>1</v>
      </c>
      <c r="F550">
        <v>1.25</v>
      </c>
      <c r="G550">
        <v>1.5</v>
      </c>
    </row>
    <row r="551" spans="1:7">
      <c r="A551">
        <v>550</v>
      </c>
      <c r="B551">
        <v>25.4</v>
      </c>
      <c r="C551">
        <v>0.5</v>
      </c>
      <c r="D551">
        <v>0.75</v>
      </c>
      <c r="E551">
        <v>1</v>
      </c>
      <c r="F551">
        <v>1.25</v>
      </c>
      <c r="G551">
        <v>1.5</v>
      </c>
    </row>
    <row r="552" spans="1:7">
      <c r="A552">
        <v>551</v>
      </c>
      <c r="B552">
        <v>25.4</v>
      </c>
      <c r="C552">
        <v>0.5</v>
      </c>
      <c r="D552">
        <v>0.75</v>
      </c>
      <c r="E552">
        <v>1</v>
      </c>
      <c r="F552">
        <v>1.25</v>
      </c>
      <c r="G552">
        <v>1.5</v>
      </c>
    </row>
    <row r="553" spans="1:7">
      <c r="A553">
        <v>552</v>
      </c>
      <c r="C553">
        <v>0.5</v>
      </c>
      <c r="D553">
        <v>0.75</v>
      </c>
      <c r="E553">
        <v>1</v>
      </c>
      <c r="F553">
        <v>1.25</v>
      </c>
      <c r="G553">
        <v>1.5</v>
      </c>
    </row>
    <row r="554" spans="1:7">
      <c r="A554">
        <v>553</v>
      </c>
      <c r="B554">
        <v>24.3</v>
      </c>
      <c r="C554">
        <v>0.5</v>
      </c>
      <c r="D554">
        <v>0.75</v>
      </c>
      <c r="E554">
        <v>1</v>
      </c>
      <c r="F554">
        <v>1.25</v>
      </c>
      <c r="G554">
        <v>1.5</v>
      </c>
    </row>
    <row r="555" spans="1:7">
      <c r="A555">
        <v>554</v>
      </c>
      <c r="B555">
        <v>5.8</v>
      </c>
      <c r="C555">
        <v>0.5</v>
      </c>
      <c r="D555">
        <v>0.75</v>
      </c>
      <c r="E555">
        <v>1</v>
      </c>
      <c r="F555">
        <v>1.25</v>
      </c>
      <c r="G555">
        <v>1.5</v>
      </c>
    </row>
    <row r="556" spans="1:7">
      <c r="A556">
        <v>555</v>
      </c>
      <c r="B556">
        <v>5.8</v>
      </c>
      <c r="C556">
        <v>0.5</v>
      </c>
      <c r="D556">
        <v>0.75</v>
      </c>
      <c r="E556">
        <v>1</v>
      </c>
      <c r="F556">
        <v>1.25</v>
      </c>
      <c r="G556">
        <v>1.5</v>
      </c>
    </row>
    <row r="557" spans="1:7">
      <c r="A557">
        <v>556</v>
      </c>
      <c r="B557">
        <v>5.8</v>
      </c>
      <c r="C557">
        <v>0.5</v>
      </c>
      <c r="D557">
        <v>0.75</v>
      </c>
      <c r="E557">
        <v>1</v>
      </c>
      <c r="F557">
        <v>1.25</v>
      </c>
      <c r="G557">
        <v>1.5</v>
      </c>
    </row>
    <row r="558" spans="1:7">
      <c r="A558">
        <v>557</v>
      </c>
      <c r="B558">
        <v>24</v>
      </c>
      <c r="C558">
        <v>0.5</v>
      </c>
      <c r="D558">
        <v>0.75</v>
      </c>
      <c r="E558">
        <v>1</v>
      </c>
      <c r="F558">
        <v>1.25</v>
      </c>
      <c r="G558">
        <v>1.5</v>
      </c>
    </row>
    <row r="559" spans="1:7">
      <c r="A559">
        <v>558</v>
      </c>
      <c r="B559">
        <v>27.1</v>
      </c>
      <c r="C559">
        <v>0.5</v>
      </c>
      <c r="D559">
        <v>0.75</v>
      </c>
      <c r="E559">
        <v>1</v>
      </c>
      <c r="F559">
        <v>1.25</v>
      </c>
      <c r="G559">
        <v>1.5</v>
      </c>
    </row>
    <row r="560" spans="1:7">
      <c r="A560">
        <v>559</v>
      </c>
      <c r="C560">
        <v>0.5</v>
      </c>
      <c r="D560">
        <v>0.75</v>
      </c>
      <c r="E560">
        <v>1</v>
      </c>
      <c r="F560">
        <v>1.25</v>
      </c>
      <c r="G560">
        <v>1.5</v>
      </c>
    </row>
    <row r="561" spans="1:7">
      <c r="A561">
        <v>560</v>
      </c>
      <c r="C561">
        <v>0.5</v>
      </c>
      <c r="D561">
        <v>0.75</v>
      </c>
      <c r="E561">
        <v>1</v>
      </c>
      <c r="F561">
        <v>1.25</v>
      </c>
      <c r="G561">
        <v>1.5</v>
      </c>
    </row>
    <row r="562" spans="1:7">
      <c r="A562">
        <v>561</v>
      </c>
      <c r="C562">
        <v>0.5</v>
      </c>
      <c r="D562">
        <v>0.75</v>
      </c>
      <c r="E562">
        <v>1</v>
      </c>
      <c r="F562">
        <v>1.25</v>
      </c>
      <c r="G562">
        <v>1.5</v>
      </c>
    </row>
    <row r="563" spans="1:7">
      <c r="A563">
        <v>562</v>
      </c>
      <c r="B563">
        <v>11.2</v>
      </c>
      <c r="C563">
        <v>0.5</v>
      </c>
      <c r="D563">
        <v>0.75</v>
      </c>
      <c r="E563">
        <v>1</v>
      </c>
      <c r="F563">
        <v>1.25</v>
      </c>
      <c r="G563">
        <v>1.5</v>
      </c>
    </row>
    <row r="564" spans="1:7">
      <c r="A564">
        <v>563</v>
      </c>
      <c r="B564">
        <v>11.2</v>
      </c>
      <c r="C564">
        <v>0.5</v>
      </c>
      <c r="D564">
        <v>0.75</v>
      </c>
      <c r="E564">
        <v>1</v>
      </c>
      <c r="F564">
        <v>1.25</v>
      </c>
      <c r="G564">
        <v>1.5</v>
      </c>
    </row>
    <row r="565" spans="1:7">
      <c r="A565">
        <v>564</v>
      </c>
      <c r="B565">
        <v>11.2</v>
      </c>
      <c r="C565">
        <v>0.5</v>
      </c>
      <c r="D565">
        <v>0.75</v>
      </c>
      <c r="E565">
        <v>1</v>
      </c>
      <c r="F565">
        <v>1.25</v>
      </c>
      <c r="G565">
        <v>1.5</v>
      </c>
    </row>
    <row r="566" spans="1:7">
      <c r="A566">
        <v>565</v>
      </c>
      <c r="B566">
        <v>10.8</v>
      </c>
      <c r="C566">
        <v>0.5</v>
      </c>
      <c r="D566">
        <v>0.75</v>
      </c>
      <c r="E566">
        <v>1</v>
      </c>
      <c r="F566">
        <v>1.25</v>
      </c>
      <c r="G566">
        <v>1.5</v>
      </c>
    </row>
    <row r="567" spans="1:7">
      <c r="A567">
        <v>566</v>
      </c>
      <c r="B567">
        <v>10.8</v>
      </c>
      <c r="C567">
        <v>0.5</v>
      </c>
      <c r="D567">
        <v>0.75</v>
      </c>
      <c r="E567">
        <v>1</v>
      </c>
      <c r="F567">
        <v>1.25</v>
      </c>
      <c r="G567">
        <v>1.5</v>
      </c>
    </row>
    <row r="568" spans="1:7">
      <c r="A568">
        <v>567</v>
      </c>
      <c r="B568">
        <v>10.8</v>
      </c>
      <c r="C568">
        <v>0.5</v>
      </c>
      <c r="D568">
        <v>0.75</v>
      </c>
      <c r="E568">
        <v>1</v>
      </c>
      <c r="F568">
        <v>1.25</v>
      </c>
      <c r="G568">
        <v>1.5</v>
      </c>
    </row>
    <row r="569" spans="1:7">
      <c r="A569">
        <v>568</v>
      </c>
      <c r="B569">
        <v>11.1</v>
      </c>
      <c r="C569">
        <v>0.5</v>
      </c>
      <c r="D569">
        <v>0.75</v>
      </c>
      <c r="E569">
        <v>1</v>
      </c>
      <c r="F569">
        <v>1.25</v>
      </c>
      <c r="G569">
        <v>1.5</v>
      </c>
    </row>
    <row r="570" spans="1:7">
      <c r="A570">
        <v>569</v>
      </c>
      <c r="C570">
        <v>0.5</v>
      </c>
      <c r="D570">
        <v>0.75</v>
      </c>
      <c r="E570">
        <v>1</v>
      </c>
      <c r="F570">
        <v>1.25</v>
      </c>
      <c r="G570">
        <v>1.5</v>
      </c>
    </row>
    <row r="571" spans="1:7">
      <c r="A571">
        <v>570</v>
      </c>
      <c r="B571">
        <v>11</v>
      </c>
      <c r="C571">
        <v>0.5</v>
      </c>
      <c r="D571">
        <v>0.75</v>
      </c>
      <c r="E571">
        <v>1</v>
      </c>
      <c r="F571">
        <v>1.25</v>
      </c>
      <c r="G571">
        <v>1.5</v>
      </c>
    </row>
    <row r="572" spans="1:7">
      <c r="A572">
        <v>571</v>
      </c>
      <c r="B572">
        <v>11</v>
      </c>
      <c r="C572">
        <v>0.5</v>
      </c>
      <c r="D572">
        <v>0.75</v>
      </c>
      <c r="E572">
        <v>1</v>
      </c>
      <c r="F572">
        <v>1.25</v>
      </c>
      <c r="G572">
        <v>1.5</v>
      </c>
    </row>
    <row r="573" spans="1:7">
      <c r="A573">
        <v>572</v>
      </c>
      <c r="B573">
        <v>13.1</v>
      </c>
      <c r="C573">
        <v>0.5</v>
      </c>
      <c r="D573">
        <v>0.75</v>
      </c>
      <c r="E573">
        <v>1</v>
      </c>
      <c r="F573">
        <v>1.25</v>
      </c>
      <c r="G573">
        <v>1.5</v>
      </c>
    </row>
    <row r="574" spans="1:7">
      <c r="A574">
        <v>573</v>
      </c>
      <c r="B574">
        <v>13.1</v>
      </c>
      <c r="C574">
        <v>0.5</v>
      </c>
      <c r="D574">
        <v>0.75</v>
      </c>
      <c r="E574">
        <v>1</v>
      </c>
      <c r="F574">
        <v>1.25</v>
      </c>
      <c r="G574">
        <v>1.5</v>
      </c>
    </row>
    <row r="575" spans="1:7">
      <c r="A575">
        <v>574</v>
      </c>
      <c r="B575">
        <v>13.1</v>
      </c>
      <c r="C575">
        <v>0.5</v>
      </c>
      <c r="D575">
        <v>0.75</v>
      </c>
      <c r="E575">
        <v>1</v>
      </c>
      <c r="F575">
        <v>1.25</v>
      </c>
      <c r="G575">
        <v>1.5</v>
      </c>
    </row>
    <row r="576" spans="1:7">
      <c r="A576">
        <v>575</v>
      </c>
      <c r="C576">
        <v>0.5</v>
      </c>
      <c r="D576">
        <v>0.75</v>
      </c>
      <c r="E576">
        <v>1</v>
      </c>
      <c r="F576">
        <v>1.25</v>
      </c>
      <c r="G576">
        <v>1.5</v>
      </c>
    </row>
    <row r="577" spans="1:7">
      <c r="A577">
        <v>576</v>
      </c>
      <c r="B577">
        <v>10</v>
      </c>
      <c r="C577">
        <v>0.5</v>
      </c>
      <c r="D577">
        <v>0.75</v>
      </c>
      <c r="E577">
        <v>1</v>
      </c>
      <c r="F577">
        <v>1.25</v>
      </c>
      <c r="G577">
        <v>1.5</v>
      </c>
    </row>
    <row r="578" spans="1:7">
      <c r="A578">
        <v>577</v>
      </c>
      <c r="B578">
        <v>10</v>
      </c>
      <c r="C578">
        <v>0.5</v>
      </c>
      <c r="D578">
        <v>0.75</v>
      </c>
      <c r="E578">
        <v>1</v>
      </c>
      <c r="F578">
        <v>1.25</v>
      </c>
      <c r="G578">
        <v>1.5</v>
      </c>
    </row>
    <row r="579" spans="1:7">
      <c r="A579">
        <v>578</v>
      </c>
      <c r="C579">
        <v>0.5</v>
      </c>
      <c r="D579">
        <v>0.75</v>
      </c>
      <c r="E579">
        <v>1</v>
      </c>
      <c r="F579">
        <v>1.25</v>
      </c>
      <c r="G579">
        <v>1.5</v>
      </c>
    </row>
    <row r="580" spans="1:7">
      <c r="A580">
        <v>579</v>
      </c>
      <c r="C580">
        <v>0.5</v>
      </c>
      <c r="D580">
        <v>0.75</v>
      </c>
      <c r="E580">
        <v>1</v>
      </c>
      <c r="F580">
        <v>1.25</v>
      </c>
      <c r="G580">
        <v>1.5</v>
      </c>
    </row>
    <row r="581" spans="1:7">
      <c r="A581">
        <v>580</v>
      </c>
      <c r="C581">
        <v>0.5</v>
      </c>
      <c r="D581">
        <v>0.75</v>
      </c>
      <c r="E581">
        <v>1</v>
      </c>
      <c r="F581">
        <v>1.25</v>
      </c>
      <c r="G581">
        <v>1.5</v>
      </c>
    </row>
    <row r="582" spans="1:7">
      <c r="A582">
        <v>581</v>
      </c>
      <c r="C582">
        <v>0.5</v>
      </c>
      <c r="D582">
        <v>0.75</v>
      </c>
      <c r="E582">
        <v>1</v>
      </c>
      <c r="F582">
        <v>1.25</v>
      </c>
      <c r="G582">
        <v>1.5</v>
      </c>
    </row>
    <row r="583" spans="1:7">
      <c r="A583">
        <v>582</v>
      </c>
      <c r="C583">
        <v>0.5</v>
      </c>
      <c r="D583">
        <v>0.75</v>
      </c>
      <c r="E583">
        <v>1</v>
      </c>
      <c r="F583">
        <v>1.25</v>
      </c>
      <c r="G583">
        <v>1.5</v>
      </c>
    </row>
    <row r="584" spans="1:7">
      <c r="A584">
        <v>583</v>
      </c>
      <c r="C584">
        <v>0.5</v>
      </c>
      <c r="D584">
        <v>0.75</v>
      </c>
      <c r="E584">
        <v>1</v>
      </c>
      <c r="F584">
        <v>1.25</v>
      </c>
      <c r="G584">
        <v>1.5</v>
      </c>
    </row>
    <row r="585" spans="1:7">
      <c r="A585">
        <v>584</v>
      </c>
      <c r="C585">
        <v>0.5</v>
      </c>
      <c r="D585">
        <v>0.75</v>
      </c>
      <c r="E585">
        <v>1</v>
      </c>
      <c r="F585">
        <v>1.25</v>
      </c>
      <c r="G585">
        <v>1.5</v>
      </c>
    </row>
    <row r="586" spans="1:7">
      <c r="A586">
        <v>585</v>
      </c>
      <c r="C586">
        <v>0.5</v>
      </c>
      <c r="D586">
        <v>0.75</v>
      </c>
      <c r="E586">
        <v>1</v>
      </c>
      <c r="F586">
        <v>1.25</v>
      </c>
      <c r="G586">
        <v>1.5</v>
      </c>
    </row>
    <row r="587" spans="1:7">
      <c r="A587">
        <v>586</v>
      </c>
      <c r="C587">
        <v>0.5</v>
      </c>
      <c r="D587">
        <v>0.75</v>
      </c>
      <c r="E587">
        <v>1</v>
      </c>
      <c r="F587">
        <v>1.25</v>
      </c>
      <c r="G587">
        <v>1.5</v>
      </c>
    </row>
    <row r="588" spans="1:7">
      <c r="A588">
        <v>587</v>
      </c>
      <c r="C588">
        <v>0.5</v>
      </c>
      <c r="D588">
        <v>0.75</v>
      </c>
      <c r="E588">
        <v>1</v>
      </c>
      <c r="F588">
        <v>1.25</v>
      </c>
      <c r="G588">
        <v>1.5</v>
      </c>
    </row>
    <row r="589" spans="1:7">
      <c r="A589">
        <v>588</v>
      </c>
      <c r="C589">
        <v>0.5</v>
      </c>
      <c r="D589">
        <v>0.75</v>
      </c>
      <c r="E589">
        <v>1</v>
      </c>
      <c r="F589">
        <v>1.25</v>
      </c>
      <c r="G589">
        <v>1.5</v>
      </c>
    </row>
    <row r="590" spans="1:7">
      <c r="A590">
        <v>589</v>
      </c>
      <c r="C590">
        <v>0.5</v>
      </c>
      <c r="D590">
        <v>0.75</v>
      </c>
      <c r="E590">
        <v>1</v>
      </c>
      <c r="F590">
        <v>1.25</v>
      </c>
      <c r="G590">
        <v>1.5</v>
      </c>
    </row>
    <row r="591" spans="1:7">
      <c r="A591">
        <v>590</v>
      </c>
      <c r="C591">
        <v>0.5</v>
      </c>
      <c r="D591">
        <v>0.75</v>
      </c>
      <c r="E591">
        <v>1</v>
      </c>
      <c r="F591">
        <v>1.25</v>
      </c>
      <c r="G591">
        <v>1.5</v>
      </c>
    </row>
    <row r="592" spans="1:7">
      <c r="A592">
        <v>591</v>
      </c>
      <c r="C592">
        <v>0.5</v>
      </c>
      <c r="D592">
        <v>0.75</v>
      </c>
      <c r="E592">
        <v>1</v>
      </c>
      <c r="F592">
        <v>1.25</v>
      </c>
      <c r="G592">
        <v>1.5</v>
      </c>
    </row>
    <row r="593" spans="1:7">
      <c r="A593">
        <v>592</v>
      </c>
      <c r="C593">
        <v>0.5</v>
      </c>
      <c r="D593">
        <v>0.75</v>
      </c>
      <c r="E593">
        <v>1</v>
      </c>
      <c r="F593">
        <v>1.25</v>
      </c>
      <c r="G593">
        <v>1.5</v>
      </c>
    </row>
    <row r="594" spans="1:7">
      <c r="A594">
        <v>593</v>
      </c>
      <c r="C594">
        <v>0.5</v>
      </c>
      <c r="D594">
        <v>0.75</v>
      </c>
      <c r="E594">
        <v>1</v>
      </c>
      <c r="F594">
        <v>1.25</v>
      </c>
      <c r="G594">
        <v>1.5</v>
      </c>
    </row>
    <row r="595" spans="1:7">
      <c r="A595">
        <v>594</v>
      </c>
      <c r="C595">
        <v>0.5</v>
      </c>
      <c r="D595">
        <v>0.75</v>
      </c>
      <c r="E595">
        <v>1</v>
      </c>
      <c r="F595">
        <v>1.25</v>
      </c>
      <c r="G595">
        <v>1.5</v>
      </c>
    </row>
    <row r="596" spans="1:7">
      <c r="A596">
        <v>595</v>
      </c>
      <c r="C596">
        <v>0.5</v>
      </c>
      <c r="D596">
        <v>0.75</v>
      </c>
      <c r="E596">
        <v>1</v>
      </c>
      <c r="F596">
        <v>1.25</v>
      </c>
      <c r="G596">
        <v>1.5</v>
      </c>
    </row>
    <row r="597" spans="1:7">
      <c r="A597">
        <v>596</v>
      </c>
      <c r="C597">
        <v>0.5</v>
      </c>
      <c r="D597">
        <v>0.75</v>
      </c>
      <c r="E597">
        <v>1</v>
      </c>
      <c r="F597">
        <v>1.25</v>
      </c>
      <c r="G597">
        <v>1.5</v>
      </c>
    </row>
    <row r="598" spans="1:7">
      <c r="A598">
        <v>597</v>
      </c>
      <c r="C598">
        <v>0.5</v>
      </c>
      <c r="D598">
        <v>0.75</v>
      </c>
      <c r="E598">
        <v>1</v>
      </c>
      <c r="F598">
        <v>1.25</v>
      </c>
      <c r="G598">
        <v>1.5</v>
      </c>
    </row>
    <row r="599" spans="1:7">
      <c r="A599">
        <v>598</v>
      </c>
      <c r="C599">
        <v>0.5</v>
      </c>
      <c r="D599">
        <v>0.75</v>
      </c>
      <c r="E599">
        <v>1</v>
      </c>
      <c r="F599">
        <v>1.25</v>
      </c>
      <c r="G599">
        <v>1.5</v>
      </c>
    </row>
    <row r="600" spans="1:7">
      <c r="A600">
        <v>599</v>
      </c>
      <c r="C600">
        <v>0.5</v>
      </c>
      <c r="D600">
        <v>0.75</v>
      </c>
      <c r="E600">
        <v>1</v>
      </c>
      <c r="F600">
        <v>1.25</v>
      </c>
      <c r="G600">
        <v>1.5</v>
      </c>
    </row>
    <row r="601" spans="1:7">
      <c r="A601">
        <v>600</v>
      </c>
      <c r="C601">
        <v>0.5</v>
      </c>
      <c r="D601">
        <v>0.75</v>
      </c>
      <c r="E601">
        <v>1</v>
      </c>
      <c r="F601">
        <v>1.25</v>
      </c>
      <c r="G601">
        <v>1.5</v>
      </c>
    </row>
    <row r="602" spans="1:7">
      <c r="A602">
        <v>601</v>
      </c>
      <c r="C602">
        <v>0.5</v>
      </c>
      <c r="D602">
        <v>0.75</v>
      </c>
      <c r="E602">
        <v>1</v>
      </c>
      <c r="F602">
        <v>1.25</v>
      </c>
      <c r="G602">
        <v>1.5</v>
      </c>
    </row>
    <row r="603" spans="1:7">
      <c r="A603">
        <v>602</v>
      </c>
      <c r="C603">
        <v>0.5</v>
      </c>
      <c r="D603">
        <v>0.75</v>
      </c>
      <c r="E603">
        <v>1</v>
      </c>
      <c r="F603">
        <v>1.25</v>
      </c>
      <c r="G603">
        <v>1.5</v>
      </c>
    </row>
    <row r="604" spans="1:7">
      <c r="A604">
        <v>603</v>
      </c>
      <c r="C604">
        <v>0.5</v>
      </c>
      <c r="D604">
        <v>0.75</v>
      </c>
      <c r="E604">
        <v>1</v>
      </c>
      <c r="F604">
        <v>1.25</v>
      </c>
      <c r="G604">
        <v>1.5</v>
      </c>
    </row>
    <row r="605" spans="1:7">
      <c r="A605">
        <v>604</v>
      </c>
      <c r="C605">
        <v>0.5</v>
      </c>
      <c r="D605">
        <v>0.75</v>
      </c>
      <c r="E605">
        <v>1</v>
      </c>
      <c r="F605">
        <v>1.25</v>
      </c>
      <c r="G605">
        <v>1.5</v>
      </c>
    </row>
    <row r="606" spans="1:7">
      <c r="A606">
        <v>605</v>
      </c>
      <c r="C606">
        <v>0.5</v>
      </c>
      <c r="D606">
        <v>0.75</v>
      </c>
      <c r="E606">
        <v>1</v>
      </c>
      <c r="F606">
        <v>1.25</v>
      </c>
      <c r="G606">
        <v>1.5</v>
      </c>
    </row>
    <row r="607" spans="1:7">
      <c r="A607">
        <v>606</v>
      </c>
      <c r="C607">
        <v>0.5</v>
      </c>
      <c r="D607">
        <v>0.75</v>
      </c>
      <c r="E607">
        <v>1</v>
      </c>
      <c r="F607">
        <v>1.25</v>
      </c>
      <c r="G607">
        <v>1.5</v>
      </c>
    </row>
    <row r="608" spans="1:7">
      <c r="A608">
        <v>607</v>
      </c>
      <c r="C608">
        <v>0.5</v>
      </c>
      <c r="D608">
        <v>0.75</v>
      </c>
      <c r="E608">
        <v>1</v>
      </c>
      <c r="F608">
        <v>1.25</v>
      </c>
      <c r="G608">
        <v>1.5</v>
      </c>
    </row>
    <row r="609" spans="1:7">
      <c r="A609">
        <v>608</v>
      </c>
      <c r="C609">
        <v>0.5</v>
      </c>
      <c r="D609">
        <v>0.75</v>
      </c>
      <c r="E609">
        <v>1</v>
      </c>
      <c r="F609">
        <v>1.25</v>
      </c>
      <c r="G609">
        <v>1.5</v>
      </c>
    </row>
    <row r="610" spans="1:7">
      <c r="A610">
        <v>609</v>
      </c>
      <c r="C610">
        <v>0.5</v>
      </c>
      <c r="D610">
        <v>0.75</v>
      </c>
      <c r="E610">
        <v>1</v>
      </c>
      <c r="F610">
        <v>1.25</v>
      </c>
      <c r="G610">
        <v>1.5</v>
      </c>
    </row>
    <row r="611" spans="1:7">
      <c r="A611">
        <v>610</v>
      </c>
      <c r="C611">
        <v>0.5</v>
      </c>
      <c r="D611">
        <v>0.75</v>
      </c>
      <c r="E611">
        <v>1</v>
      </c>
      <c r="F611">
        <v>1.25</v>
      </c>
      <c r="G611">
        <v>1.5</v>
      </c>
    </row>
    <row r="612" spans="1:7">
      <c r="A612">
        <v>611</v>
      </c>
      <c r="C612">
        <v>0.5</v>
      </c>
      <c r="D612">
        <v>0.75</v>
      </c>
      <c r="E612">
        <v>1</v>
      </c>
      <c r="F612">
        <v>1.25</v>
      </c>
      <c r="G612">
        <v>1.5</v>
      </c>
    </row>
    <row r="613" spans="1:7">
      <c r="A613">
        <v>612</v>
      </c>
      <c r="C613">
        <v>0.5</v>
      </c>
      <c r="D613">
        <v>0.75</v>
      </c>
      <c r="E613">
        <v>1</v>
      </c>
      <c r="F613">
        <v>1.25</v>
      </c>
      <c r="G613">
        <v>1.5</v>
      </c>
    </row>
    <row r="614" spans="1:7">
      <c r="A614">
        <v>613</v>
      </c>
      <c r="C614">
        <v>0.5</v>
      </c>
      <c r="D614">
        <v>0.75</v>
      </c>
      <c r="E614">
        <v>1</v>
      </c>
      <c r="F614">
        <v>1.25</v>
      </c>
      <c r="G614">
        <v>1.5</v>
      </c>
    </row>
    <row r="615" spans="1:7">
      <c r="A615">
        <v>614</v>
      </c>
      <c r="C615">
        <v>0.5</v>
      </c>
      <c r="D615">
        <v>0.75</v>
      </c>
      <c r="E615">
        <v>1</v>
      </c>
      <c r="F615">
        <v>1.25</v>
      </c>
      <c r="G615">
        <v>1.5</v>
      </c>
    </row>
    <row r="616" spans="1:7">
      <c r="A616">
        <v>615</v>
      </c>
      <c r="C616">
        <v>0.5</v>
      </c>
      <c r="D616">
        <v>0.75</v>
      </c>
      <c r="E616">
        <v>1</v>
      </c>
      <c r="F616">
        <v>1.25</v>
      </c>
      <c r="G616">
        <v>1.5</v>
      </c>
    </row>
    <row r="617" spans="1:7">
      <c r="A617">
        <v>616</v>
      </c>
      <c r="C617">
        <v>0.5</v>
      </c>
      <c r="D617">
        <v>0.75</v>
      </c>
      <c r="E617">
        <v>1</v>
      </c>
      <c r="F617">
        <v>1.25</v>
      </c>
      <c r="G617">
        <v>1.5</v>
      </c>
    </row>
    <row r="618" spans="1:7">
      <c r="A618">
        <v>617</v>
      </c>
      <c r="C618">
        <v>0.5</v>
      </c>
      <c r="D618">
        <v>0.75</v>
      </c>
      <c r="E618">
        <v>1</v>
      </c>
      <c r="F618">
        <v>1.25</v>
      </c>
      <c r="G618">
        <v>1.5</v>
      </c>
    </row>
    <row r="619" spans="1:7">
      <c r="A619">
        <v>618</v>
      </c>
      <c r="C619">
        <v>0.5</v>
      </c>
      <c r="D619">
        <v>0.75</v>
      </c>
      <c r="E619">
        <v>1</v>
      </c>
      <c r="F619">
        <v>1.25</v>
      </c>
      <c r="G619">
        <v>1.5</v>
      </c>
    </row>
    <row r="620" spans="1:7">
      <c r="A620">
        <v>619</v>
      </c>
      <c r="C620">
        <v>0.5</v>
      </c>
      <c r="D620">
        <v>0.75</v>
      </c>
      <c r="E620">
        <v>1</v>
      </c>
      <c r="F620">
        <v>1.25</v>
      </c>
      <c r="G620">
        <v>1.5</v>
      </c>
    </row>
    <row r="621" spans="1:7">
      <c r="A621">
        <v>620</v>
      </c>
      <c r="C621">
        <v>0.5</v>
      </c>
      <c r="D621">
        <v>0.75</v>
      </c>
      <c r="E621">
        <v>1</v>
      </c>
      <c r="F621">
        <v>1.25</v>
      </c>
      <c r="G621">
        <v>1.5</v>
      </c>
    </row>
    <row r="622" spans="1:7">
      <c r="A622">
        <v>621</v>
      </c>
      <c r="C622">
        <v>0.5</v>
      </c>
      <c r="D622">
        <v>0.75</v>
      </c>
      <c r="E622">
        <v>1</v>
      </c>
      <c r="F622">
        <v>1.25</v>
      </c>
      <c r="G622">
        <v>1.5</v>
      </c>
    </row>
    <row r="623" spans="1:7">
      <c r="A623">
        <v>622</v>
      </c>
      <c r="C623">
        <v>0.5</v>
      </c>
      <c r="D623">
        <v>0.75</v>
      </c>
      <c r="E623">
        <v>1</v>
      </c>
      <c r="F623">
        <v>1.25</v>
      </c>
      <c r="G623">
        <v>1.5</v>
      </c>
    </row>
    <row r="624" spans="1:7">
      <c r="A624">
        <v>623</v>
      </c>
      <c r="C624">
        <v>0.5</v>
      </c>
      <c r="D624">
        <v>0.75</v>
      </c>
      <c r="E624">
        <v>1</v>
      </c>
      <c r="F624">
        <v>1.25</v>
      </c>
      <c r="G624">
        <v>1.5</v>
      </c>
    </row>
    <row r="625" spans="1:7">
      <c r="A625">
        <v>624</v>
      </c>
      <c r="C625">
        <v>0.5</v>
      </c>
      <c r="D625">
        <v>0.75</v>
      </c>
      <c r="E625">
        <v>1</v>
      </c>
      <c r="F625">
        <v>1.25</v>
      </c>
      <c r="G625">
        <v>1.5</v>
      </c>
    </row>
    <row r="626" spans="1:7">
      <c r="A626">
        <v>625</v>
      </c>
      <c r="C626">
        <v>0.5</v>
      </c>
      <c r="D626">
        <v>0.75</v>
      </c>
      <c r="E626">
        <v>1</v>
      </c>
      <c r="F626">
        <v>1.25</v>
      </c>
      <c r="G626">
        <v>1.5</v>
      </c>
    </row>
    <row r="627" spans="1:7">
      <c r="A627">
        <v>626</v>
      </c>
      <c r="C627">
        <v>0.5</v>
      </c>
      <c r="D627">
        <v>0.75</v>
      </c>
      <c r="E627">
        <v>1</v>
      </c>
      <c r="F627">
        <v>1.25</v>
      </c>
      <c r="G627">
        <v>1.5</v>
      </c>
    </row>
    <row r="628" spans="1:7">
      <c r="A628">
        <v>627</v>
      </c>
      <c r="C628">
        <v>0.5</v>
      </c>
      <c r="D628">
        <v>0.75</v>
      </c>
      <c r="E628">
        <v>1</v>
      </c>
      <c r="F628">
        <v>1.25</v>
      </c>
      <c r="G628">
        <v>1.5</v>
      </c>
    </row>
    <row r="629" spans="1:7">
      <c r="A629">
        <v>628</v>
      </c>
      <c r="C629">
        <v>0.5</v>
      </c>
      <c r="D629">
        <v>0.75</v>
      </c>
      <c r="E629">
        <v>1</v>
      </c>
      <c r="F629">
        <v>1.25</v>
      </c>
      <c r="G629">
        <v>1.5</v>
      </c>
    </row>
    <row r="630" spans="1:7">
      <c r="A630">
        <v>629</v>
      </c>
      <c r="C630">
        <v>0.5</v>
      </c>
      <c r="D630">
        <v>0.75</v>
      </c>
      <c r="E630">
        <v>1</v>
      </c>
      <c r="F630">
        <v>1.25</v>
      </c>
      <c r="G630">
        <v>1.5</v>
      </c>
    </row>
    <row r="631" spans="1:7">
      <c r="A631">
        <v>630</v>
      </c>
      <c r="C631">
        <v>0.5</v>
      </c>
      <c r="D631">
        <v>0.75</v>
      </c>
      <c r="E631">
        <v>1</v>
      </c>
      <c r="F631">
        <v>1.25</v>
      </c>
      <c r="G631">
        <v>1.5</v>
      </c>
    </row>
    <row r="632" spans="1:7">
      <c r="A632">
        <v>631</v>
      </c>
      <c r="C632">
        <v>0.5</v>
      </c>
      <c r="D632">
        <v>0.75</v>
      </c>
      <c r="E632">
        <v>1</v>
      </c>
      <c r="F632">
        <v>1.25</v>
      </c>
      <c r="G632">
        <v>1.5</v>
      </c>
    </row>
    <row r="633" spans="1:7">
      <c r="A633">
        <v>632</v>
      </c>
      <c r="C633">
        <v>0.5</v>
      </c>
      <c r="D633">
        <v>0.75</v>
      </c>
      <c r="E633">
        <v>1</v>
      </c>
      <c r="F633">
        <v>1.25</v>
      </c>
      <c r="G633">
        <v>1.5</v>
      </c>
    </row>
    <row r="634" spans="1:7">
      <c r="A634">
        <v>633</v>
      </c>
      <c r="C634">
        <v>0.5</v>
      </c>
      <c r="D634">
        <v>0.75</v>
      </c>
      <c r="E634">
        <v>1</v>
      </c>
      <c r="F634">
        <v>1.25</v>
      </c>
      <c r="G634">
        <v>1.5</v>
      </c>
    </row>
    <row r="635" spans="1:7">
      <c r="A635">
        <v>634</v>
      </c>
      <c r="C635">
        <v>0.5</v>
      </c>
      <c r="D635">
        <v>0.75</v>
      </c>
      <c r="E635">
        <v>1</v>
      </c>
      <c r="F635">
        <v>1.25</v>
      </c>
      <c r="G635">
        <v>1.5</v>
      </c>
    </row>
    <row r="636" spans="1:7">
      <c r="A636">
        <v>635</v>
      </c>
      <c r="C636">
        <v>0.5</v>
      </c>
      <c r="D636">
        <v>0.75</v>
      </c>
      <c r="E636">
        <v>1</v>
      </c>
      <c r="F636">
        <v>1.25</v>
      </c>
      <c r="G636">
        <v>1.5</v>
      </c>
    </row>
    <row r="637" spans="1:7">
      <c r="A637">
        <v>636</v>
      </c>
      <c r="C637">
        <v>0.5</v>
      </c>
      <c r="D637">
        <v>0.75</v>
      </c>
      <c r="E637">
        <v>1</v>
      </c>
      <c r="F637">
        <v>1.25</v>
      </c>
      <c r="G637">
        <v>1.5</v>
      </c>
    </row>
    <row r="638" spans="1:7">
      <c r="A638">
        <v>637</v>
      </c>
      <c r="C638">
        <v>0.5</v>
      </c>
      <c r="D638">
        <v>0.75</v>
      </c>
      <c r="E638">
        <v>1</v>
      </c>
      <c r="F638">
        <v>1.25</v>
      </c>
      <c r="G638">
        <v>1.5</v>
      </c>
    </row>
    <row r="639" spans="1:7">
      <c r="A639">
        <v>638</v>
      </c>
      <c r="C639">
        <v>0.5</v>
      </c>
      <c r="D639">
        <v>0.75</v>
      </c>
      <c r="E639">
        <v>1</v>
      </c>
      <c r="F639">
        <v>1.25</v>
      </c>
      <c r="G639">
        <v>1.5</v>
      </c>
    </row>
    <row r="640" spans="1:7">
      <c r="A640">
        <v>639</v>
      </c>
      <c r="C640">
        <v>0.5</v>
      </c>
      <c r="D640">
        <v>0.75</v>
      </c>
      <c r="E640">
        <v>1</v>
      </c>
      <c r="F640">
        <v>1.25</v>
      </c>
      <c r="G640">
        <v>1.5</v>
      </c>
    </row>
    <row r="641" spans="1:7">
      <c r="A641">
        <v>640</v>
      </c>
      <c r="C641">
        <v>0.5</v>
      </c>
      <c r="D641">
        <v>0.75</v>
      </c>
      <c r="E641">
        <v>1</v>
      </c>
      <c r="F641">
        <v>1.25</v>
      </c>
      <c r="G641">
        <v>1.5</v>
      </c>
    </row>
    <row r="642" spans="1:7">
      <c r="A642">
        <v>641</v>
      </c>
      <c r="C642">
        <v>0.5</v>
      </c>
      <c r="D642">
        <v>0.75</v>
      </c>
      <c r="E642">
        <v>1</v>
      </c>
      <c r="F642">
        <v>1.25</v>
      </c>
      <c r="G642">
        <v>1.5</v>
      </c>
    </row>
    <row r="643" spans="1:7">
      <c r="A643">
        <v>642</v>
      </c>
      <c r="C643">
        <v>0.5</v>
      </c>
      <c r="D643">
        <v>0.75</v>
      </c>
      <c r="E643">
        <v>1</v>
      </c>
      <c r="F643">
        <v>1.25</v>
      </c>
      <c r="G643">
        <v>1.5</v>
      </c>
    </row>
    <row r="644" spans="1:7">
      <c r="A644">
        <v>643</v>
      </c>
      <c r="C644">
        <v>0.5</v>
      </c>
      <c r="D644">
        <v>0.75</v>
      </c>
      <c r="E644">
        <v>1</v>
      </c>
      <c r="F644">
        <v>1.25</v>
      </c>
      <c r="G644">
        <v>1.5</v>
      </c>
    </row>
    <row r="645" spans="1:7">
      <c r="A645">
        <v>644</v>
      </c>
      <c r="C645">
        <v>0.5</v>
      </c>
      <c r="D645">
        <v>0.75</v>
      </c>
      <c r="E645">
        <v>1</v>
      </c>
      <c r="F645">
        <v>1.25</v>
      </c>
      <c r="G645">
        <v>1.5</v>
      </c>
    </row>
    <row r="646" spans="1:7">
      <c r="A646">
        <v>645</v>
      </c>
      <c r="C646">
        <v>0.5</v>
      </c>
      <c r="D646">
        <v>0.75</v>
      </c>
      <c r="E646">
        <v>1</v>
      </c>
      <c r="F646">
        <v>1.25</v>
      </c>
      <c r="G646">
        <v>1.5</v>
      </c>
    </row>
    <row r="647" spans="1:7">
      <c r="A647">
        <v>646</v>
      </c>
      <c r="C647">
        <v>0.5</v>
      </c>
      <c r="D647">
        <v>0.75</v>
      </c>
      <c r="E647">
        <v>1</v>
      </c>
      <c r="F647">
        <v>1.25</v>
      </c>
      <c r="G647">
        <v>1.5</v>
      </c>
    </row>
    <row r="648" spans="1:7">
      <c r="A648">
        <v>647</v>
      </c>
      <c r="C648">
        <v>0.5</v>
      </c>
      <c r="D648">
        <v>0.75</v>
      </c>
      <c r="E648">
        <v>1</v>
      </c>
      <c r="F648">
        <v>1.25</v>
      </c>
      <c r="G648">
        <v>1.5</v>
      </c>
    </row>
    <row r="649" spans="1:7">
      <c r="A649">
        <v>648</v>
      </c>
      <c r="C649">
        <v>0.5</v>
      </c>
      <c r="D649">
        <v>0.75</v>
      </c>
      <c r="E649">
        <v>1</v>
      </c>
      <c r="F649">
        <v>1.25</v>
      </c>
      <c r="G649">
        <v>1.5</v>
      </c>
    </row>
    <row r="650" spans="1:7">
      <c r="A650">
        <v>649</v>
      </c>
      <c r="C650">
        <v>0.5</v>
      </c>
      <c r="D650">
        <v>0.75</v>
      </c>
      <c r="E650">
        <v>1</v>
      </c>
      <c r="F650">
        <v>1.25</v>
      </c>
      <c r="G650">
        <v>1.5</v>
      </c>
    </row>
    <row r="651" spans="1:7">
      <c r="A651">
        <v>650</v>
      </c>
      <c r="C651">
        <v>0.5</v>
      </c>
      <c r="D651">
        <v>0.75</v>
      </c>
      <c r="E651">
        <v>1</v>
      </c>
      <c r="F651">
        <v>1.25</v>
      </c>
      <c r="G651">
        <v>1.5</v>
      </c>
    </row>
    <row r="652" spans="1:7">
      <c r="A652">
        <v>651</v>
      </c>
      <c r="C652">
        <v>0.5</v>
      </c>
      <c r="D652">
        <v>0.75</v>
      </c>
      <c r="E652">
        <v>1</v>
      </c>
      <c r="F652">
        <v>1.25</v>
      </c>
      <c r="G652">
        <v>1.5</v>
      </c>
    </row>
    <row r="653" spans="1:7">
      <c r="A653">
        <v>652</v>
      </c>
      <c r="C653">
        <v>0.5</v>
      </c>
      <c r="D653">
        <v>0.75</v>
      </c>
      <c r="E653">
        <v>1</v>
      </c>
      <c r="F653">
        <v>1.25</v>
      </c>
      <c r="G653">
        <v>1.5</v>
      </c>
    </row>
    <row r="654" spans="1:7">
      <c r="A654">
        <v>653</v>
      </c>
      <c r="C654">
        <v>0.5</v>
      </c>
      <c r="D654">
        <v>0.75</v>
      </c>
      <c r="E654">
        <v>1</v>
      </c>
      <c r="F654">
        <v>1.25</v>
      </c>
      <c r="G654">
        <v>1.5</v>
      </c>
    </row>
    <row r="655" spans="1:7">
      <c r="A655">
        <v>654</v>
      </c>
      <c r="C655">
        <v>0.5</v>
      </c>
      <c r="D655">
        <v>0.75</v>
      </c>
      <c r="E655">
        <v>1</v>
      </c>
      <c r="F655">
        <v>1.25</v>
      </c>
      <c r="G655">
        <v>1.5</v>
      </c>
    </row>
    <row r="656" spans="1:7">
      <c r="A656">
        <v>655</v>
      </c>
      <c r="C656">
        <v>0.5</v>
      </c>
      <c r="D656">
        <v>0.75</v>
      </c>
      <c r="E656">
        <v>1</v>
      </c>
      <c r="F656">
        <v>1.25</v>
      </c>
      <c r="G656">
        <v>1.5</v>
      </c>
    </row>
    <row r="657" spans="1:7">
      <c r="A657">
        <v>656</v>
      </c>
      <c r="C657">
        <v>0.5</v>
      </c>
      <c r="D657">
        <v>0.75</v>
      </c>
      <c r="E657">
        <v>1</v>
      </c>
      <c r="F657">
        <v>1.25</v>
      </c>
      <c r="G657">
        <v>1.5</v>
      </c>
    </row>
    <row r="658" spans="1:7">
      <c r="A658">
        <v>657</v>
      </c>
      <c r="C658">
        <v>0.5</v>
      </c>
      <c r="D658">
        <v>0.75</v>
      </c>
      <c r="E658">
        <v>1</v>
      </c>
      <c r="F658">
        <v>1.25</v>
      </c>
      <c r="G658">
        <v>1.5</v>
      </c>
    </row>
    <row r="659" spans="1:7">
      <c r="A659">
        <v>658</v>
      </c>
      <c r="C659">
        <v>0.5</v>
      </c>
      <c r="D659">
        <v>0.75</v>
      </c>
      <c r="E659">
        <v>1</v>
      </c>
      <c r="F659">
        <v>1.25</v>
      </c>
      <c r="G659">
        <v>1.5</v>
      </c>
    </row>
    <row r="660" spans="1:7">
      <c r="A660">
        <v>659</v>
      </c>
      <c r="C660">
        <v>0.5</v>
      </c>
      <c r="D660">
        <v>0.75</v>
      </c>
      <c r="E660">
        <v>1</v>
      </c>
      <c r="F660">
        <v>1.25</v>
      </c>
      <c r="G660">
        <v>1.5</v>
      </c>
    </row>
    <row r="661" spans="1:7">
      <c r="A661">
        <v>660</v>
      </c>
      <c r="C661">
        <v>0.5</v>
      </c>
      <c r="D661">
        <v>0.75</v>
      </c>
      <c r="E661">
        <v>1</v>
      </c>
      <c r="F661">
        <v>1.25</v>
      </c>
      <c r="G661">
        <v>1.5</v>
      </c>
    </row>
    <row r="662" spans="1:7">
      <c r="A662">
        <v>661</v>
      </c>
      <c r="C662">
        <v>0.5</v>
      </c>
      <c r="D662">
        <v>0.75</v>
      </c>
      <c r="E662">
        <v>1</v>
      </c>
      <c r="F662">
        <v>1.25</v>
      </c>
      <c r="G662">
        <v>1.5</v>
      </c>
    </row>
    <row r="663" spans="1:7">
      <c r="A663">
        <v>662</v>
      </c>
      <c r="C663">
        <v>0.5</v>
      </c>
      <c r="D663">
        <v>0.75</v>
      </c>
      <c r="E663">
        <v>1</v>
      </c>
      <c r="F663">
        <v>1.25</v>
      </c>
      <c r="G663">
        <v>1.5</v>
      </c>
    </row>
    <row r="664" spans="1:7">
      <c r="A664">
        <v>663</v>
      </c>
      <c r="C664">
        <v>0.5</v>
      </c>
      <c r="D664">
        <v>0.75</v>
      </c>
      <c r="E664">
        <v>1</v>
      </c>
      <c r="F664">
        <v>1.25</v>
      </c>
      <c r="G664">
        <v>1.5</v>
      </c>
    </row>
    <row r="665" spans="1:7">
      <c r="A665">
        <v>664</v>
      </c>
      <c r="C665">
        <v>0.5</v>
      </c>
      <c r="D665">
        <v>0.75</v>
      </c>
      <c r="E665">
        <v>1</v>
      </c>
      <c r="F665">
        <v>1.25</v>
      </c>
      <c r="G665">
        <v>1.5</v>
      </c>
    </row>
    <row r="666" spans="1:7">
      <c r="A666">
        <v>665</v>
      </c>
      <c r="C666">
        <v>0.5</v>
      </c>
      <c r="D666">
        <v>0.75</v>
      </c>
      <c r="E666">
        <v>1</v>
      </c>
      <c r="F666">
        <v>1.25</v>
      </c>
      <c r="G666">
        <v>1.5</v>
      </c>
    </row>
    <row r="667" spans="1:7">
      <c r="A667">
        <v>666</v>
      </c>
      <c r="C667">
        <v>0.5</v>
      </c>
      <c r="D667">
        <v>0.75</v>
      </c>
      <c r="E667">
        <v>1</v>
      </c>
      <c r="F667">
        <v>1.25</v>
      </c>
      <c r="G667">
        <v>1.5</v>
      </c>
    </row>
    <row r="668" spans="1:7">
      <c r="A668">
        <v>667</v>
      </c>
      <c r="C668">
        <v>0.5</v>
      </c>
      <c r="D668">
        <v>0.75</v>
      </c>
      <c r="E668">
        <v>1</v>
      </c>
      <c r="F668">
        <v>1.25</v>
      </c>
      <c r="G668">
        <v>1.5</v>
      </c>
    </row>
    <row r="669" spans="1:7">
      <c r="A669">
        <v>668</v>
      </c>
      <c r="C669">
        <v>0.5</v>
      </c>
      <c r="D669">
        <v>0.75</v>
      </c>
      <c r="E669">
        <v>1</v>
      </c>
      <c r="F669">
        <v>1.25</v>
      </c>
      <c r="G669">
        <v>1.5</v>
      </c>
    </row>
    <row r="670" spans="1:7">
      <c r="A670">
        <v>669</v>
      </c>
      <c r="C670">
        <v>0.5</v>
      </c>
      <c r="D670">
        <v>0.75</v>
      </c>
      <c r="E670">
        <v>1</v>
      </c>
      <c r="F670">
        <v>1.25</v>
      </c>
      <c r="G670">
        <v>1.5</v>
      </c>
    </row>
    <row r="671" spans="1:7">
      <c r="A671">
        <v>670</v>
      </c>
      <c r="C671">
        <v>0.5</v>
      </c>
      <c r="D671">
        <v>0.75</v>
      </c>
      <c r="E671">
        <v>1</v>
      </c>
      <c r="F671">
        <v>1.25</v>
      </c>
      <c r="G671">
        <v>1.5</v>
      </c>
    </row>
    <row r="672" spans="1:7">
      <c r="A672">
        <v>671</v>
      </c>
      <c r="C672">
        <v>0.5</v>
      </c>
      <c r="D672">
        <v>0.75</v>
      </c>
      <c r="E672">
        <v>1</v>
      </c>
      <c r="F672">
        <v>1.25</v>
      </c>
      <c r="G672">
        <v>1.5</v>
      </c>
    </row>
    <row r="673" spans="1:7">
      <c r="A673">
        <v>672</v>
      </c>
      <c r="C673">
        <v>0.5</v>
      </c>
      <c r="D673">
        <v>0.75</v>
      </c>
      <c r="E673">
        <v>1</v>
      </c>
      <c r="F673">
        <v>1.25</v>
      </c>
      <c r="G673">
        <v>1.5</v>
      </c>
    </row>
    <row r="674" spans="1:7">
      <c r="A674">
        <v>673</v>
      </c>
      <c r="C674">
        <v>0.5</v>
      </c>
      <c r="D674">
        <v>0.75</v>
      </c>
      <c r="E674">
        <v>1</v>
      </c>
      <c r="F674">
        <v>1.25</v>
      </c>
      <c r="G674">
        <v>1.5</v>
      </c>
    </row>
    <row r="675" spans="1:7">
      <c r="A675">
        <v>674</v>
      </c>
      <c r="C675">
        <v>0.5</v>
      </c>
      <c r="D675">
        <v>0.75</v>
      </c>
      <c r="E675">
        <v>1</v>
      </c>
      <c r="F675">
        <v>1.25</v>
      </c>
      <c r="G675">
        <v>1.5</v>
      </c>
    </row>
    <row r="676" spans="1:7">
      <c r="A676">
        <v>675</v>
      </c>
      <c r="C676">
        <v>0.5</v>
      </c>
      <c r="D676">
        <v>0.75</v>
      </c>
      <c r="E676">
        <v>1</v>
      </c>
      <c r="F676">
        <v>1.25</v>
      </c>
      <c r="G676">
        <v>1.5</v>
      </c>
    </row>
    <row r="677" spans="1:7">
      <c r="A677">
        <v>676</v>
      </c>
      <c r="C677">
        <v>0.5</v>
      </c>
      <c r="D677">
        <v>0.75</v>
      </c>
      <c r="E677">
        <v>1</v>
      </c>
      <c r="F677">
        <v>1.25</v>
      </c>
      <c r="G677">
        <v>1.5</v>
      </c>
    </row>
    <row r="678" spans="1:7">
      <c r="A678">
        <v>677</v>
      </c>
      <c r="C678">
        <v>0.5</v>
      </c>
      <c r="D678">
        <v>0.75</v>
      </c>
      <c r="E678">
        <v>1</v>
      </c>
      <c r="F678">
        <v>1.25</v>
      </c>
      <c r="G678">
        <v>1.5</v>
      </c>
    </row>
    <row r="679" spans="1:7">
      <c r="A679">
        <v>678</v>
      </c>
      <c r="C679">
        <v>0.5</v>
      </c>
      <c r="D679">
        <v>0.75</v>
      </c>
      <c r="E679">
        <v>1</v>
      </c>
      <c r="F679">
        <v>1.25</v>
      </c>
      <c r="G679">
        <v>1.5</v>
      </c>
    </row>
    <row r="680" spans="1:7">
      <c r="A680">
        <v>679</v>
      </c>
      <c r="C680">
        <v>0.5</v>
      </c>
      <c r="D680">
        <v>0.75</v>
      </c>
      <c r="E680">
        <v>1</v>
      </c>
      <c r="F680">
        <v>1.25</v>
      </c>
      <c r="G680">
        <v>1.5</v>
      </c>
    </row>
    <row r="681" spans="1:7">
      <c r="A681">
        <v>680</v>
      </c>
      <c r="C681">
        <v>0.5</v>
      </c>
      <c r="D681">
        <v>0.75</v>
      </c>
      <c r="E681">
        <v>1</v>
      </c>
      <c r="F681">
        <v>1.25</v>
      </c>
      <c r="G681">
        <v>1.5</v>
      </c>
    </row>
    <row r="682" spans="1:7">
      <c r="A682">
        <v>681</v>
      </c>
      <c r="C682">
        <v>0.5</v>
      </c>
      <c r="D682">
        <v>0.75</v>
      </c>
      <c r="E682">
        <v>1</v>
      </c>
      <c r="F682">
        <v>1.25</v>
      </c>
      <c r="G682">
        <v>1.5</v>
      </c>
    </row>
    <row r="683" spans="1:7">
      <c r="A683">
        <v>682</v>
      </c>
      <c r="C683">
        <v>0.5</v>
      </c>
      <c r="D683">
        <v>0.75</v>
      </c>
      <c r="E683">
        <v>1</v>
      </c>
      <c r="F683">
        <v>1.25</v>
      </c>
      <c r="G683">
        <v>1.5</v>
      </c>
    </row>
    <row r="684" spans="1:7">
      <c r="A684">
        <v>683</v>
      </c>
      <c r="C684">
        <v>0.5</v>
      </c>
      <c r="D684">
        <v>0.75</v>
      </c>
      <c r="E684">
        <v>1</v>
      </c>
      <c r="F684">
        <v>1.25</v>
      </c>
      <c r="G684">
        <v>1.5</v>
      </c>
    </row>
    <row r="685" spans="1:7">
      <c r="A685">
        <v>684</v>
      </c>
      <c r="C685">
        <v>0.5</v>
      </c>
      <c r="D685">
        <v>0.75</v>
      </c>
      <c r="E685">
        <v>1</v>
      </c>
      <c r="F685">
        <v>1.25</v>
      </c>
      <c r="G685">
        <v>1.5</v>
      </c>
    </row>
    <row r="686" spans="1:7">
      <c r="A686">
        <v>685</v>
      </c>
      <c r="C686">
        <v>0.5</v>
      </c>
      <c r="D686">
        <v>0.75</v>
      </c>
      <c r="E686">
        <v>1</v>
      </c>
      <c r="F686">
        <v>1.25</v>
      </c>
      <c r="G686">
        <v>1.5</v>
      </c>
    </row>
    <row r="687" spans="1:7">
      <c r="A687">
        <v>686</v>
      </c>
      <c r="C687">
        <v>0.5</v>
      </c>
      <c r="D687">
        <v>0.75</v>
      </c>
      <c r="E687">
        <v>1</v>
      </c>
      <c r="F687">
        <v>1.25</v>
      </c>
      <c r="G687">
        <v>1.5</v>
      </c>
    </row>
    <row r="688" spans="1:7">
      <c r="A688">
        <v>687</v>
      </c>
      <c r="C688">
        <v>0.5</v>
      </c>
      <c r="D688">
        <v>0.75</v>
      </c>
      <c r="E688">
        <v>1</v>
      </c>
      <c r="F688">
        <v>1.25</v>
      </c>
      <c r="G688">
        <v>1.5</v>
      </c>
    </row>
    <row r="689" spans="1:7">
      <c r="A689">
        <v>688</v>
      </c>
      <c r="C689">
        <v>0.5</v>
      </c>
      <c r="D689">
        <v>0.75</v>
      </c>
      <c r="E689">
        <v>1</v>
      </c>
      <c r="F689">
        <v>1.25</v>
      </c>
      <c r="G689">
        <v>1.5</v>
      </c>
    </row>
    <row r="690" spans="1:7">
      <c r="A690">
        <v>689</v>
      </c>
      <c r="C690">
        <v>0.5</v>
      </c>
      <c r="D690">
        <v>0.75</v>
      </c>
      <c r="E690">
        <v>1</v>
      </c>
      <c r="F690">
        <v>1.25</v>
      </c>
      <c r="G690">
        <v>1.5</v>
      </c>
    </row>
    <row r="691" spans="1:7">
      <c r="A691">
        <v>690</v>
      </c>
      <c r="C691">
        <v>0.5</v>
      </c>
      <c r="D691">
        <v>0.75</v>
      </c>
      <c r="E691">
        <v>1</v>
      </c>
      <c r="F691">
        <v>1.25</v>
      </c>
      <c r="G691">
        <v>1.5</v>
      </c>
    </row>
    <row r="692" spans="1:7">
      <c r="A692">
        <v>691</v>
      </c>
      <c r="C692">
        <v>0.5</v>
      </c>
      <c r="D692">
        <v>0.75</v>
      </c>
      <c r="E692">
        <v>1</v>
      </c>
      <c r="F692">
        <v>1.25</v>
      </c>
      <c r="G692">
        <v>1.5</v>
      </c>
    </row>
    <row r="693" spans="1:7">
      <c r="A693">
        <v>692</v>
      </c>
      <c r="C693">
        <v>0.5</v>
      </c>
      <c r="D693">
        <v>0.75</v>
      </c>
      <c r="E693">
        <v>1</v>
      </c>
      <c r="F693">
        <v>1.25</v>
      </c>
      <c r="G693">
        <v>1.5</v>
      </c>
    </row>
    <row r="694" spans="1:7">
      <c r="A694">
        <v>693</v>
      </c>
      <c r="C694">
        <v>0.5</v>
      </c>
      <c r="D694">
        <v>0.75</v>
      </c>
      <c r="E694">
        <v>1</v>
      </c>
      <c r="F694">
        <v>1.25</v>
      </c>
      <c r="G694">
        <v>1.5</v>
      </c>
    </row>
    <row r="695" spans="1:7">
      <c r="A695">
        <v>694</v>
      </c>
      <c r="C695">
        <v>0.5</v>
      </c>
      <c r="D695">
        <v>0.75</v>
      </c>
      <c r="E695">
        <v>1</v>
      </c>
      <c r="F695">
        <v>1.25</v>
      </c>
      <c r="G695">
        <v>1.5</v>
      </c>
    </row>
    <row r="696" spans="1:7">
      <c r="A696">
        <v>695</v>
      </c>
      <c r="C696">
        <v>0.5</v>
      </c>
      <c r="D696">
        <v>0.75</v>
      </c>
      <c r="E696">
        <v>1</v>
      </c>
      <c r="F696">
        <v>1.25</v>
      </c>
      <c r="G696">
        <v>1.5</v>
      </c>
    </row>
    <row r="697" spans="1:7">
      <c r="A697">
        <v>696</v>
      </c>
      <c r="C697">
        <v>0.5</v>
      </c>
      <c r="D697">
        <v>0.75</v>
      </c>
      <c r="E697">
        <v>1</v>
      </c>
      <c r="F697">
        <v>1.25</v>
      </c>
      <c r="G697">
        <v>1.5</v>
      </c>
    </row>
    <row r="698" spans="1:7">
      <c r="A698">
        <v>697</v>
      </c>
      <c r="C698">
        <v>0.5</v>
      </c>
      <c r="D698">
        <v>0.75</v>
      </c>
      <c r="E698">
        <v>1</v>
      </c>
      <c r="F698">
        <v>1.25</v>
      </c>
      <c r="G698">
        <v>1.5</v>
      </c>
    </row>
    <row r="699" spans="1:7">
      <c r="A699">
        <v>698</v>
      </c>
      <c r="C699">
        <v>0.5</v>
      </c>
      <c r="D699">
        <v>0.75</v>
      </c>
      <c r="E699">
        <v>1</v>
      </c>
      <c r="F699">
        <v>1.25</v>
      </c>
      <c r="G699">
        <v>1.5</v>
      </c>
    </row>
    <row r="700" spans="1:7">
      <c r="A700">
        <v>699</v>
      </c>
      <c r="C700">
        <v>0.5</v>
      </c>
      <c r="D700">
        <v>0.75</v>
      </c>
      <c r="E700">
        <v>1</v>
      </c>
      <c r="F700">
        <v>1.25</v>
      </c>
      <c r="G700">
        <v>1.5</v>
      </c>
    </row>
    <row r="701" spans="1:7">
      <c r="A701">
        <v>700</v>
      </c>
      <c r="C701">
        <v>0.5</v>
      </c>
      <c r="D701">
        <v>0.75</v>
      </c>
      <c r="E701">
        <v>1</v>
      </c>
      <c r="F701">
        <v>1.25</v>
      </c>
      <c r="G701">
        <v>1.5</v>
      </c>
    </row>
    <row r="702" spans="1:7">
      <c r="A702">
        <v>701</v>
      </c>
      <c r="C702">
        <v>0.5</v>
      </c>
      <c r="D702">
        <v>0.75</v>
      </c>
      <c r="E702">
        <v>1</v>
      </c>
      <c r="F702">
        <v>1.25</v>
      </c>
      <c r="G702">
        <v>1.5</v>
      </c>
    </row>
    <row r="703" spans="1:7">
      <c r="A703">
        <v>702</v>
      </c>
      <c r="C703">
        <v>0.5</v>
      </c>
      <c r="D703">
        <v>0.75</v>
      </c>
      <c r="E703">
        <v>1</v>
      </c>
      <c r="F703">
        <v>1.25</v>
      </c>
      <c r="G703">
        <v>1.5</v>
      </c>
    </row>
    <row r="704" spans="1:7">
      <c r="A704">
        <v>703</v>
      </c>
      <c r="C704">
        <v>0.5</v>
      </c>
      <c r="D704">
        <v>0.75</v>
      </c>
      <c r="E704">
        <v>1</v>
      </c>
      <c r="F704">
        <v>1.25</v>
      </c>
      <c r="G704">
        <v>1.5</v>
      </c>
    </row>
    <row r="705" spans="1:7">
      <c r="A705">
        <v>704</v>
      </c>
      <c r="C705">
        <v>0.5</v>
      </c>
      <c r="D705">
        <v>0.75</v>
      </c>
      <c r="E705">
        <v>1</v>
      </c>
      <c r="F705">
        <v>1.25</v>
      </c>
      <c r="G705">
        <v>1.5</v>
      </c>
    </row>
    <row r="706" spans="1:7">
      <c r="A706">
        <v>705</v>
      </c>
      <c r="C706">
        <v>0.5</v>
      </c>
      <c r="D706">
        <v>0.75</v>
      </c>
      <c r="E706">
        <v>1</v>
      </c>
      <c r="F706">
        <v>1.25</v>
      </c>
      <c r="G706">
        <v>1.5</v>
      </c>
    </row>
    <row r="707" spans="1:7">
      <c r="A707">
        <v>706</v>
      </c>
      <c r="C707">
        <v>0.5</v>
      </c>
      <c r="D707">
        <v>0.75</v>
      </c>
      <c r="E707">
        <v>1</v>
      </c>
      <c r="F707">
        <v>1.25</v>
      </c>
      <c r="G707">
        <v>1.5</v>
      </c>
    </row>
    <row r="708" spans="1:7">
      <c r="A708">
        <v>707</v>
      </c>
      <c r="C708">
        <v>0.5</v>
      </c>
      <c r="D708">
        <v>0.75</v>
      </c>
      <c r="E708">
        <v>1</v>
      </c>
      <c r="F708">
        <v>1.25</v>
      </c>
      <c r="G708">
        <v>1.5</v>
      </c>
    </row>
    <row r="709" spans="1:7">
      <c r="A709">
        <v>708</v>
      </c>
      <c r="C709">
        <v>0.5</v>
      </c>
      <c r="D709">
        <v>0.75</v>
      </c>
      <c r="E709">
        <v>1</v>
      </c>
      <c r="F709">
        <v>1.25</v>
      </c>
      <c r="G709">
        <v>1.5</v>
      </c>
    </row>
    <row r="710" spans="1:7">
      <c r="A710">
        <v>709</v>
      </c>
      <c r="C710">
        <v>0.5</v>
      </c>
      <c r="D710">
        <v>0.75</v>
      </c>
      <c r="E710">
        <v>1</v>
      </c>
      <c r="F710">
        <v>1.25</v>
      </c>
      <c r="G710">
        <v>1.5</v>
      </c>
    </row>
    <row r="711" spans="1:7">
      <c r="A711">
        <v>710</v>
      </c>
      <c r="C711">
        <v>0.5</v>
      </c>
      <c r="D711">
        <v>0.75</v>
      </c>
      <c r="E711">
        <v>1</v>
      </c>
      <c r="F711">
        <v>1.25</v>
      </c>
      <c r="G711">
        <v>1.5</v>
      </c>
    </row>
    <row r="712" spans="1:7">
      <c r="A712">
        <v>711</v>
      </c>
      <c r="C712">
        <v>0.5</v>
      </c>
      <c r="D712">
        <v>0.75</v>
      </c>
      <c r="E712">
        <v>1</v>
      </c>
      <c r="F712">
        <v>1.25</v>
      </c>
      <c r="G712">
        <v>1.5</v>
      </c>
    </row>
    <row r="713" spans="1:7">
      <c r="A713">
        <v>712</v>
      </c>
      <c r="C713">
        <v>0.5</v>
      </c>
      <c r="D713">
        <v>0.75</v>
      </c>
      <c r="E713">
        <v>1</v>
      </c>
      <c r="F713">
        <v>1.25</v>
      </c>
      <c r="G713">
        <v>1.5</v>
      </c>
    </row>
    <row r="714" spans="1:7">
      <c r="A714">
        <v>713</v>
      </c>
      <c r="C714">
        <v>0.5</v>
      </c>
      <c r="D714">
        <v>0.75</v>
      </c>
      <c r="E714">
        <v>1</v>
      </c>
      <c r="F714">
        <v>1.25</v>
      </c>
      <c r="G714">
        <v>1.5</v>
      </c>
    </row>
    <row r="715" spans="1:7">
      <c r="A715">
        <v>714</v>
      </c>
      <c r="C715">
        <v>0.5</v>
      </c>
      <c r="D715">
        <v>0.75</v>
      </c>
      <c r="E715">
        <v>1</v>
      </c>
      <c r="F715">
        <v>1.25</v>
      </c>
      <c r="G715">
        <v>1.5</v>
      </c>
    </row>
    <row r="716" spans="1:7">
      <c r="A716">
        <v>715</v>
      </c>
      <c r="C716">
        <v>0.5</v>
      </c>
      <c r="D716">
        <v>0.75</v>
      </c>
      <c r="E716">
        <v>1</v>
      </c>
      <c r="F716">
        <v>1.25</v>
      </c>
      <c r="G716">
        <v>1.5</v>
      </c>
    </row>
    <row r="717" spans="1:7">
      <c r="A717">
        <v>716</v>
      </c>
      <c r="C717">
        <v>0.5</v>
      </c>
      <c r="D717">
        <v>0.75</v>
      </c>
      <c r="E717">
        <v>1</v>
      </c>
      <c r="F717">
        <v>1.25</v>
      </c>
      <c r="G717">
        <v>1.5</v>
      </c>
    </row>
    <row r="718" spans="1:7">
      <c r="A718">
        <v>717</v>
      </c>
      <c r="C718">
        <v>0.5</v>
      </c>
      <c r="D718">
        <v>0.75</v>
      </c>
      <c r="E718">
        <v>1</v>
      </c>
      <c r="F718">
        <v>1.25</v>
      </c>
      <c r="G718">
        <v>1.5</v>
      </c>
    </row>
    <row r="719" spans="1:7">
      <c r="A719">
        <v>718</v>
      </c>
      <c r="C719">
        <v>0.5</v>
      </c>
      <c r="D719">
        <v>0.75</v>
      </c>
      <c r="E719">
        <v>1</v>
      </c>
      <c r="F719">
        <v>1.25</v>
      </c>
      <c r="G719">
        <v>1.5</v>
      </c>
    </row>
    <row r="720" spans="1:7">
      <c r="A720">
        <v>719</v>
      </c>
      <c r="C720">
        <v>0.5</v>
      </c>
      <c r="D720">
        <v>0.75</v>
      </c>
      <c r="E720">
        <v>1</v>
      </c>
      <c r="F720">
        <v>1.25</v>
      </c>
      <c r="G720">
        <v>1.5</v>
      </c>
    </row>
    <row r="721" spans="1:7">
      <c r="A721">
        <v>720</v>
      </c>
      <c r="C721">
        <v>0.5</v>
      </c>
      <c r="D721">
        <v>0.75</v>
      </c>
      <c r="E721">
        <v>1</v>
      </c>
      <c r="F721">
        <v>1.25</v>
      </c>
      <c r="G721">
        <v>1.5</v>
      </c>
    </row>
    <row r="722" spans="1:7">
      <c r="A722">
        <v>721</v>
      </c>
      <c r="C722">
        <v>0.5</v>
      </c>
      <c r="D722">
        <v>0.75</v>
      </c>
      <c r="E722">
        <v>1</v>
      </c>
      <c r="F722">
        <v>1.25</v>
      </c>
      <c r="G722">
        <v>1.5</v>
      </c>
    </row>
    <row r="723" spans="1:7">
      <c r="A723">
        <v>722</v>
      </c>
      <c r="C723">
        <v>0.5</v>
      </c>
      <c r="D723">
        <v>0.75</v>
      </c>
      <c r="E723">
        <v>1</v>
      </c>
      <c r="F723">
        <v>1.25</v>
      </c>
      <c r="G723">
        <v>1.5</v>
      </c>
    </row>
    <row r="724" spans="1:7">
      <c r="A724">
        <v>723</v>
      </c>
      <c r="C724">
        <v>0.5</v>
      </c>
      <c r="D724">
        <v>0.75</v>
      </c>
      <c r="E724">
        <v>1</v>
      </c>
      <c r="F724">
        <v>1.25</v>
      </c>
      <c r="G724">
        <v>1.5</v>
      </c>
    </row>
    <row r="725" spans="1:7">
      <c r="A725">
        <v>724</v>
      </c>
      <c r="C725">
        <v>0.5</v>
      </c>
      <c r="D725">
        <v>0.75</v>
      </c>
      <c r="E725">
        <v>1</v>
      </c>
      <c r="F725">
        <v>1.25</v>
      </c>
      <c r="G725">
        <v>1.5</v>
      </c>
    </row>
    <row r="726" spans="1:7">
      <c r="A726">
        <v>725</v>
      </c>
      <c r="C726">
        <v>0.5</v>
      </c>
      <c r="D726">
        <v>0.75</v>
      </c>
      <c r="E726">
        <v>1</v>
      </c>
      <c r="F726">
        <v>1.25</v>
      </c>
      <c r="G726">
        <v>1.5</v>
      </c>
    </row>
    <row r="727" spans="1:7">
      <c r="A727">
        <v>726</v>
      </c>
      <c r="C727">
        <v>0.5</v>
      </c>
      <c r="D727">
        <v>0.75</v>
      </c>
      <c r="E727">
        <v>1</v>
      </c>
      <c r="F727">
        <v>1.25</v>
      </c>
      <c r="G727">
        <v>1.5</v>
      </c>
    </row>
    <row r="728" spans="1:7">
      <c r="A728">
        <v>727</v>
      </c>
      <c r="C728">
        <v>0.5</v>
      </c>
      <c r="D728">
        <v>0.75</v>
      </c>
      <c r="E728">
        <v>1</v>
      </c>
      <c r="F728">
        <v>1.25</v>
      </c>
      <c r="G728">
        <v>1.5</v>
      </c>
    </row>
    <row r="729" spans="1:7">
      <c r="A729">
        <v>728</v>
      </c>
      <c r="C729">
        <v>0.5</v>
      </c>
      <c r="D729">
        <v>0.75</v>
      </c>
      <c r="E729">
        <v>1</v>
      </c>
      <c r="F729">
        <v>1.25</v>
      </c>
      <c r="G729">
        <v>1.5</v>
      </c>
    </row>
    <row r="730" spans="1:7">
      <c r="A730">
        <v>729</v>
      </c>
      <c r="C730">
        <v>0.5</v>
      </c>
      <c r="D730">
        <v>0.75</v>
      </c>
      <c r="E730">
        <v>1</v>
      </c>
      <c r="F730">
        <v>1.25</v>
      </c>
      <c r="G730">
        <v>1.5</v>
      </c>
    </row>
    <row r="731" spans="1:7">
      <c r="A731">
        <v>730</v>
      </c>
      <c r="C731">
        <v>0.5</v>
      </c>
      <c r="D731">
        <v>0.75</v>
      </c>
      <c r="E731">
        <v>1</v>
      </c>
      <c r="F731">
        <v>1.25</v>
      </c>
      <c r="G731">
        <v>1.5</v>
      </c>
    </row>
    <row r="732" spans="1:7">
      <c r="A732">
        <v>731</v>
      </c>
      <c r="C732">
        <v>0.5</v>
      </c>
      <c r="D732">
        <v>0.75</v>
      </c>
      <c r="E732">
        <v>1</v>
      </c>
      <c r="F732">
        <v>1.25</v>
      </c>
      <c r="G732">
        <v>1.5</v>
      </c>
    </row>
    <row r="733" spans="1:7">
      <c r="A733">
        <v>732</v>
      </c>
      <c r="C733">
        <v>0.5</v>
      </c>
      <c r="D733">
        <v>0.75</v>
      </c>
      <c r="E733">
        <v>1</v>
      </c>
      <c r="F733">
        <v>1.25</v>
      </c>
      <c r="G733">
        <v>1.5</v>
      </c>
    </row>
    <row r="734" spans="1:7">
      <c r="A734">
        <v>733</v>
      </c>
      <c r="C734">
        <v>0.5</v>
      </c>
      <c r="D734">
        <v>0.75</v>
      </c>
      <c r="E734">
        <v>1</v>
      </c>
      <c r="F734">
        <v>1.25</v>
      </c>
      <c r="G734">
        <v>1.5</v>
      </c>
    </row>
    <row r="735" spans="1:7">
      <c r="A735">
        <v>734</v>
      </c>
      <c r="C735">
        <v>0.5</v>
      </c>
      <c r="D735">
        <v>0.75</v>
      </c>
      <c r="E735">
        <v>1</v>
      </c>
      <c r="F735">
        <v>1.25</v>
      </c>
      <c r="G735">
        <v>1.5</v>
      </c>
    </row>
    <row r="736" spans="1:7">
      <c r="A736">
        <v>735</v>
      </c>
      <c r="C736">
        <v>0.5</v>
      </c>
      <c r="D736">
        <v>0.75</v>
      </c>
      <c r="E736">
        <v>1</v>
      </c>
      <c r="F736">
        <v>1.25</v>
      </c>
      <c r="G736">
        <v>1.5</v>
      </c>
    </row>
    <row r="737" spans="1:7">
      <c r="A737">
        <v>736</v>
      </c>
      <c r="C737">
        <v>0.5</v>
      </c>
      <c r="D737">
        <v>0.75</v>
      </c>
      <c r="E737">
        <v>1</v>
      </c>
      <c r="F737">
        <v>1.25</v>
      </c>
      <c r="G737">
        <v>1.5</v>
      </c>
    </row>
    <row r="738" spans="1:7">
      <c r="A738">
        <v>737</v>
      </c>
      <c r="C738">
        <v>0.5</v>
      </c>
      <c r="D738">
        <v>0.75</v>
      </c>
      <c r="E738">
        <v>1</v>
      </c>
      <c r="F738">
        <v>1.25</v>
      </c>
      <c r="G738">
        <v>1.5</v>
      </c>
    </row>
    <row r="739" spans="1:7">
      <c r="A739">
        <v>738</v>
      </c>
      <c r="C739">
        <v>0.5</v>
      </c>
      <c r="D739">
        <v>0.75</v>
      </c>
      <c r="E739">
        <v>1</v>
      </c>
      <c r="F739">
        <v>1.25</v>
      </c>
      <c r="G739">
        <v>1.5</v>
      </c>
    </row>
    <row r="740" spans="1:7">
      <c r="A740">
        <v>739</v>
      </c>
      <c r="C740">
        <v>0.5</v>
      </c>
      <c r="D740">
        <v>0.75</v>
      </c>
      <c r="E740">
        <v>1</v>
      </c>
      <c r="F740">
        <v>1.25</v>
      </c>
      <c r="G740">
        <v>1.5</v>
      </c>
    </row>
    <row r="741" spans="1:7">
      <c r="A741">
        <v>740</v>
      </c>
      <c r="C741">
        <v>0.5</v>
      </c>
      <c r="D741">
        <v>0.75</v>
      </c>
      <c r="E741">
        <v>1</v>
      </c>
      <c r="F741">
        <v>1.25</v>
      </c>
      <c r="G741">
        <v>1.5</v>
      </c>
    </row>
    <row r="742" spans="1:7">
      <c r="A742">
        <v>741</v>
      </c>
      <c r="C742">
        <v>0.5</v>
      </c>
      <c r="D742">
        <v>0.75</v>
      </c>
      <c r="E742">
        <v>1</v>
      </c>
      <c r="F742">
        <v>1.25</v>
      </c>
      <c r="G742">
        <v>1.5</v>
      </c>
    </row>
    <row r="743" spans="1:7">
      <c r="A743">
        <v>742</v>
      </c>
      <c r="C743">
        <v>0.5</v>
      </c>
      <c r="D743">
        <v>0.75</v>
      </c>
      <c r="E743">
        <v>1</v>
      </c>
      <c r="F743">
        <v>1.25</v>
      </c>
      <c r="G743">
        <v>1.5</v>
      </c>
    </row>
    <row r="744" spans="1:7">
      <c r="A744">
        <v>743</v>
      </c>
      <c r="C744">
        <v>0.5</v>
      </c>
      <c r="D744">
        <v>0.75</v>
      </c>
      <c r="E744">
        <v>1</v>
      </c>
      <c r="F744">
        <v>1.25</v>
      </c>
      <c r="G744">
        <v>1.5</v>
      </c>
    </row>
    <row r="745" spans="1:7">
      <c r="A745">
        <v>744</v>
      </c>
      <c r="C745">
        <v>0.5</v>
      </c>
      <c r="D745">
        <v>0.75</v>
      </c>
      <c r="E745">
        <v>1</v>
      </c>
      <c r="F745">
        <v>1.25</v>
      </c>
      <c r="G745">
        <v>1.5</v>
      </c>
    </row>
    <row r="746" spans="1:7">
      <c r="A746">
        <v>745</v>
      </c>
      <c r="C746">
        <v>0.5</v>
      </c>
      <c r="D746">
        <v>0.75</v>
      </c>
      <c r="E746">
        <v>1</v>
      </c>
      <c r="F746">
        <v>1.25</v>
      </c>
      <c r="G746">
        <v>1.5</v>
      </c>
    </row>
    <row r="747" spans="1:7">
      <c r="A747">
        <v>746</v>
      </c>
      <c r="C747">
        <v>0.5</v>
      </c>
      <c r="D747">
        <v>0.75</v>
      </c>
      <c r="E747">
        <v>1</v>
      </c>
      <c r="F747">
        <v>1.25</v>
      </c>
      <c r="G747">
        <v>1.5</v>
      </c>
    </row>
    <row r="748" spans="1:7">
      <c r="A748">
        <v>747</v>
      </c>
      <c r="C748">
        <v>0.5</v>
      </c>
      <c r="D748">
        <v>0.75</v>
      </c>
      <c r="E748">
        <v>1</v>
      </c>
      <c r="F748">
        <v>1.25</v>
      </c>
      <c r="G748">
        <v>1.5</v>
      </c>
    </row>
    <row r="749" spans="1:7">
      <c r="A749">
        <v>748</v>
      </c>
      <c r="C749">
        <v>0.5</v>
      </c>
      <c r="D749">
        <v>0.75</v>
      </c>
      <c r="E749">
        <v>1</v>
      </c>
      <c r="F749">
        <v>1.25</v>
      </c>
      <c r="G749">
        <v>1.5</v>
      </c>
    </row>
    <row r="750" spans="1:7">
      <c r="A750">
        <v>749</v>
      </c>
      <c r="C750">
        <v>0.5</v>
      </c>
      <c r="D750">
        <v>0.75</v>
      </c>
      <c r="E750">
        <v>1</v>
      </c>
      <c r="F750">
        <v>1.25</v>
      </c>
      <c r="G750">
        <v>1.5</v>
      </c>
    </row>
    <row r="751" spans="1:7">
      <c r="A751">
        <v>750</v>
      </c>
      <c r="C751">
        <v>0.5</v>
      </c>
      <c r="D751">
        <v>0.75</v>
      </c>
      <c r="E751">
        <v>1</v>
      </c>
      <c r="F751">
        <v>1.25</v>
      </c>
      <c r="G751">
        <v>1.5</v>
      </c>
    </row>
    <row r="752" spans="1:7">
      <c r="A752">
        <v>751</v>
      </c>
      <c r="C752">
        <v>0.5</v>
      </c>
      <c r="D752">
        <v>0.75</v>
      </c>
      <c r="E752">
        <v>1</v>
      </c>
      <c r="F752">
        <v>1.25</v>
      </c>
      <c r="G752">
        <v>1.5</v>
      </c>
    </row>
    <row r="753" spans="1:7">
      <c r="A753">
        <v>752</v>
      </c>
      <c r="C753">
        <v>0.5</v>
      </c>
      <c r="D753">
        <v>0.75</v>
      </c>
      <c r="E753">
        <v>1</v>
      </c>
      <c r="F753">
        <v>1.25</v>
      </c>
      <c r="G753">
        <v>1.5</v>
      </c>
    </row>
    <row r="754" spans="1:7">
      <c r="A754">
        <v>753</v>
      </c>
      <c r="C754">
        <v>0.5</v>
      </c>
      <c r="D754">
        <v>0.75</v>
      </c>
      <c r="E754">
        <v>1</v>
      </c>
      <c r="F754">
        <v>1.25</v>
      </c>
      <c r="G754">
        <v>1.5</v>
      </c>
    </row>
    <row r="755" spans="1:7">
      <c r="A755">
        <v>754</v>
      </c>
      <c r="C755">
        <v>0.5</v>
      </c>
      <c r="D755">
        <v>0.75</v>
      </c>
      <c r="E755">
        <v>1</v>
      </c>
      <c r="F755">
        <v>1.25</v>
      </c>
      <c r="G755">
        <v>1.5</v>
      </c>
    </row>
    <row r="756" spans="1:7">
      <c r="A756">
        <v>755</v>
      </c>
      <c r="C756">
        <v>0.5</v>
      </c>
      <c r="D756">
        <v>0.75</v>
      </c>
      <c r="E756">
        <v>1</v>
      </c>
      <c r="F756">
        <v>1.25</v>
      </c>
      <c r="G756">
        <v>1.5</v>
      </c>
    </row>
    <row r="757" spans="1:7">
      <c r="A757">
        <v>756</v>
      </c>
      <c r="C757">
        <v>0.5</v>
      </c>
      <c r="D757">
        <v>0.75</v>
      </c>
      <c r="E757">
        <v>1</v>
      </c>
      <c r="F757">
        <v>1.25</v>
      </c>
      <c r="G757">
        <v>1.5</v>
      </c>
    </row>
    <row r="758" spans="1:7">
      <c r="A758">
        <v>757</v>
      </c>
      <c r="C758">
        <v>0.5</v>
      </c>
      <c r="D758">
        <v>0.75</v>
      </c>
      <c r="E758">
        <v>1</v>
      </c>
      <c r="F758">
        <v>1.25</v>
      </c>
      <c r="G758">
        <v>1.5</v>
      </c>
    </row>
    <row r="759" spans="1:7">
      <c r="A759">
        <v>758</v>
      </c>
      <c r="C759">
        <v>0.5</v>
      </c>
      <c r="D759">
        <v>0.75</v>
      </c>
      <c r="E759">
        <v>1</v>
      </c>
      <c r="F759">
        <v>1.25</v>
      </c>
      <c r="G759">
        <v>1.5</v>
      </c>
    </row>
    <row r="760" spans="1:7">
      <c r="A760">
        <v>759</v>
      </c>
      <c r="C760">
        <v>0.5</v>
      </c>
      <c r="D760">
        <v>0.75</v>
      </c>
      <c r="E760">
        <v>1</v>
      </c>
      <c r="F760">
        <v>1.25</v>
      </c>
      <c r="G760">
        <v>1.5</v>
      </c>
    </row>
    <row r="761" spans="1:7">
      <c r="A761">
        <v>760</v>
      </c>
      <c r="C761">
        <v>0.5</v>
      </c>
      <c r="D761">
        <v>0.75</v>
      </c>
      <c r="E761">
        <v>1</v>
      </c>
      <c r="F761">
        <v>1.25</v>
      </c>
      <c r="G761">
        <v>1.5</v>
      </c>
    </row>
    <row r="762" spans="1:7">
      <c r="A762">
        <v>761</v>
      </c>
      <c r="C762">
        <v>0.5</v>
      </c>
      <c r="D762">
        <v>0.75</v>
      </c>
      <c r="E762">
        <v>1</v>
      </c>
      <c r="F762">
        <v>1.25</v>
      </c>
      <c r="G762">
        <v>1.5</v>
      </c>
    </row>
    <row r="763" spans="1:7">
      <c r="A763">
        <v>762</v>
      </c>
      <c r="C763">
        <v>0.5</v>
      </c>
      <c r="D763">
        <v>0.75</v>
      </c>
      <c r="E763">
        <v>1</v>
      </c>
      <c r="F763">
        <v>1.25</v>
      </c>
      <c r="G763">
        <v>1.5</v>
      </c>
    </row>
    <row r="764" spans="1:7">
      <c r="A764">
        <v>763</v>
      </c>
      <c r="C764">
        <v>0.5</v>
      </c>
      <c r="D764">
        <v>0.75</v>
      </c>
      <c r="E764">
        <v>1</v>
      </c>
      <c r="F764">
        <v>1.25</v>
      </c>
      <c r="G764">
        <v>1.5</v>
      </c>
    </row>
    <row r="765" spans="1:7">
      <c r="A765">
        <v>764</v>
      </c>
      <c r="C765">
        <v>0.5</v>
      </c>
      <c r="D765">
        <v>0.75</v>
      </c>
      <c r="E765">
        <v>1</v>
      </c>
      <c r="F765">
        <v>1.25</v>
      </c>
      <c r="G765">
        <v>1.5</v>
      </c>
    </row>
    <row r="766" spans="1:7">
      <c r="A766">
        <v>765</v>
      </c>
      <c r="C766">
        <v>0.5</v>
      </c>
      <c r="D766">
        <v>0.75</v>
      </c>
      <c r="E766">
        <v>1</v>
      </c>
      <c r="F766">
        <v>1.25</v>
      </c>
      <c r="G766">
        <v>1.5</v>
      </c>
    </row>
    <row r="767" spans="1:7">
      <c r="A767">
        <v>766</v>
      </c>
      <c r="C767">
        <v>0.5</v>
      </c>
      <c r="D767">
        <v>0.75</v>
      </c>
      <c r="E767">
        <v>1</v>
      </c>
      <c r="F767">
        <v>1.25</v>
      </c>
      <c r="G767">
        <v>1.5</v>
      </c>
    </row>
    <row r="768" spans="1:7">
      <c r="A768">
        <v>767</v>
      </c>
      <c r="C768">
        <v>0.5</v>
      </c>
      <c r="D768">
        <v>0.75</v>
      </c>
      <c r="E768">
        <v>1</v>
      </c>
      <c r="F768">
        <v>1.25</v>
      </c>
      <c r="G768">
        <v>1.5</v>
      </c>
    </row>
    <row r="769" spans="1:7">
      <c r="A769">
        <v>768</v>
      </c>
      <c r="C769">
        <v>0.5</v>
      </c>
      <c r="D769">
        <v>0.75</v>
      </c>
      <c r="E769">
        <v>1</v>
      </c>
      <c r="F769">
        <v>1.25</v>
      </c>
      <c r="G769">
        <v>1.5</v>
      </c>
    </row>
    <row r="770" spans="1:7">
      <c r="A770">
        <v>769</v>
      </c>
      <c r="C770">
        <v>0.5</v>
      </c>
      <c r="D770">
        <v>0.75</v>
      </c>
      <c r="E770">
        <v>1</v>
      </c>
      <c r="F770">
        <v>1.25</v>
      </c>
      <c r="G770">
        <v>1.5</v>
      </c>
    </row>
    <row r="771" spans="1:7">
      <c r="A771">
        <v>770</v>
      </c>
      <c r="C771">
        <v>0.5</v>
      </c>
      <c r="D771">
        <v>0.75</v>
      </c>
      <c r="E771">
        <v>1</v>
      </c>
      <c r="F771">
        <v>1.25</v>
      </c>
      <c r="G771">
        <v>1.5</v>
      </c>
    </row>
    <row r="772" spans="1:7">
      <c r="A772">
        <v>771</v>
      </c>
      <c r="C772">
        <v>0.5</v>
      </c>
      <c r="D772">
        <v>0.75</v>
      </c>
      <c r="E772">
        <v>1</v>
      </c>
      <c r="F772">
        <v>1.25</v>
      </c>
      <c r="G772">
        <v>1.5</v>
      </c>
    </row>
    <row r="773" spans="1:7">
      <c r="A773">
        <v>772</v>
      </c>
      <c r="C773">
        <v>0.5</v>
      </c>
      <c r="D773">
        <v>0.75</v>
      </c>
      <c r="E773">
        <v>1</v>
      </c>
      <c r="F773">
        <v>1.25</v>
      </c>
      <c r="G773">
        <v>1.5</v>
      </c>
    </row>
    <row r="774" spans="1:7">
      <c r="A774">
        <v>773</v>
      </c>
      <c r="C774">
        <v>0.5</v>
      </c>
      <c r="D774">
        <v>0.75</v>
      </c>
      <c r="E774">
        <v>1</v>
      </c>
      <c r="F774">
        <v>1.25</v>
      </c>
      <c r="G774">
        <v>1.5</v>
      </c>
    </row>
    <row r="775" spans="1:7">
      <c r="A775">
        <v>774</v>
      </c>
      <c r="C775">
        <v>0.5</v>
      </c>
      <c r="D775">
        <v>0.75</v>
      </c>
      <c r="E775">
        <v>1</v>
      </c>
      <c r="F775">
        <v>1.25</v>
      </c>
      <c r="G775">
        <v>1.5</v>
      </c>
    </row>
    <row r="776" spans="1:7">
      <c r="A776">
        <v>775</v>
      </c>
      <c r="C776">
        <v>0.5</v>
      </c>
      <c r="D776">
        <v>0.75</v>
      </c>
      <c r="E776">
        <v>1</v>
      </c>
      <c r="F776">
        <v>1.25</v>
      </c>
      <c r="G776">
        <v>1.5</v>
      </c>
    </row>
    <row r="777" spans="1:7">
      <c r="A777">
        <v>776</v>
      </c>
      <c r="C777">
        <v>0.5</v>
      </c>
      <c r="D777">
        <v>0.75</v>
      </c>
      <c r="E777">
        <v>1</v>
      </c>
      <c r="F777">
        <v>1.25</v>
      </c>
      <c r="G777">
        <v>1.5</v>
      </c>
    </row>
    <row r="778" spans="1:7">
      <c r="A778">
        <v>777</v>
      </c>
      <c r="C778">
        <v>0.5</v>
      </c>
      <c r="D778">
        <v>0.75</v>
      </c>
      <c r="E778">
        <v>1</v>
      </c>
      <c r="F778">
        <v>1.25</v>
      </c>
      <c r="G778">
        <v>1.5</v>
      </c>
    </row>
    <row r="779" spans="1:7">
      <c r="A779">
        <v>778</v>
      </c>
      <c r="C779">
        <v>0.5</v>
      </c>
      <c r="D779">
        <v>0.75</v>
      </c>
      <c r="E779">
        <v>1</v>
      </c>
      <c r="F779">
        <v>1.25</v>
      </c>
      <c r="G779">
        <v>1.5</v>
      </c>
    </row>
    <row r="780" spans="1:7">
      <c r="A780">
        <v>779</v>
      </c>
      <c r="C780">
        <v>0.5</v>
      </c>
      <c r="D780">
        <v>0.75</v>
      </c>
      <c r="E780">
        <v>1</v>
      </c>
      <c r="F780">
        <v>1.25</v>
      </c>
      <c r="G780">
        <v>1.5</v>
      </c>
    </row>
    <row r="781" spans="1:7">
      <c r="A781">
        <v>780</v>
      </c>
      <c r="C781">
        <v>0.5</v>
      </c>
      <c r="D781">
        <v>0.75</v>
      </c>
      <c r="E781">
        <v>1</v>
      </c>
      <c r="F781">
        <v>1.25</v>
      </c>
      <c r="G781">
        <v>1.5</v>
      </c>
    </row>
    <row r="782" spans="1:7">
      <c r="A782">
        <v>781</v>
      </c>
      <c r="C782">
        <v>0.5</v>
      </c>
      <c r="D782">
        <v>0.75</v>
      </c>
      <c r="E782">
        <v>1</v>
      </c>
      <c r="F782">
        <v>1.25</v>
      </c>
      <c r="G782">
        <v>1.5</v>
      </c>
    </row>
    <row r="783" spans="1:7">
      <c r="A783">
        <v>782</v>
      </c>
      <c r="C783">
        <v>0.5</v>
      </c>
      <c r="D783">
        <v>0.75</v>
      </c>
      <c r="E783">
        <v>1</v>
      </c>
      <c r="F783">
        <v>1.25</v>
      </c>
      <c r="G783">
        <v>1.5</v>
      </c>
    </row>
    <row r="784" spans="1:7">
      <c r="A784">
        <v>783</v>
      </c>
      <c r="C784">
        <v>0.5</v>
      </c>
      <c r="D784">
        <v>0.75</v>
      </c>
      <c r="E784">
        <v>1</v>
      </c>
      <c r="F784">
        <v>1.25</v>
      </c>
      <c r="G784">
        <v>1.5</v>
      </c>
    </row>
    <row r="785" spans="1:7">
      <c r="A785">
        <v>784</v>
      </c>
      <c r="C785">
        <v>0.5</v>
      </c>
      <c r="D785">
        <v>0.75</v>
      </c>
      <c r="E785">
        <v>1</v>
      </c>
      <c r="F785">
        <v>1.25</v>
      </c>
      <c r="G785">
        <v>1.5</v>
      </c>
    </row>
    <row r="786" spans="1:7">
      <c r="A786">
        <v>785</v>
      </c>
      <c r="C786">
        <v>0.5</v>
      </c>
      <c r="D786">
        <v>0.75</v>
      </c>
      <c r="E786">
        <v>1</v>
      </c>
      <c r="F786">
        <v>1.25</v>
      </c>
      <c r="G786">
        <v>1.5</v>
      </c>
    </row>
    <row r="787" spans="1:7">
      <c r="A787">
        <v>786</v>
      </c>
      <c r="C787">
        <v>0.5</v>
      </c>
      <c r="D787">
        <v>0.75</v>
      </c>
      <c r="E787">
        <v>1</v>
      </c>
      <c r="F787">
        <v>1.25</v>
      </c>
      <c r="G787">
        <v>1.5</v>
      </c>
    </row>
    <row r="788" spans="1:7">
      <c r="A788">
        <v>787</v>
      </c>
      <c r="C788">
        <v>0.5</v>
      </c>
      <c r="D788">
        <v>0.75</v>
      </c>
      <c r="E788">
        <v>1</v>
      </c>
      <c r="F788">
        <v>1.25</v>
      </c>
      <c r="G788">
        <v>1.5</v>
      </c>
    </row>
    <row r="789" spans="1:7">
      <c r="A789">
        <v>788</v>
      </c>
      <c r="C789">
        <v>0.5</v>
      </c>
      <c r="D789">
        <v>0.75</v>
      </c>
      <c r="E789">
        <v>1</v>
      </c>
      <c r="F789">
        <v>1.25</v>
      </c>
      <c r="G789">
        <v>1.5</v>
      </c>
    </row>
    <row r="790" spans="1:7">
      <c r="A790">
        <v>789</v>
      </c>
      <c r="C790">
        <v>0.5</v>
      </c>
      <c r="D790">
        <v>0.75</v>
      </c>
      <c r="E790">
        <v>1</v>
      </c>
      <c r="F790">
        <v>1.25</v>
      </c>
      <c r="G790">
        <v>1.5</v>
      </c>
    </row>
    <row r="791" spans="1:7">
      <c r="A791">
        <v>790</v>
      </c>
      <c r="C791">
        <v>0.5</v>
      </c>
      <c r="D791">
        <v>0.75</v>
      </c>
      <c r="E791">
        <v>1</v>
      </c>
      <c r="F791">
        <v>1.25</v>
      </c>
      <c r="G791">
        <v>1.5</v>
      </c>
    </row>
    <row r="792" spans="1:7">
      <c r="A792">
        <v>791</v>
      </c>
      <c r="C792">
        <v>0.5</v>
      </c>
      <c r="D792">
        <v>0.75</v>
      </c>
      <c r="E792">
        <v>1</v>
      </c>
      <c r="F792">
        <v>1.25</v>
      </c>
      <c r="G792">
        <v>1.5</v>
      </c>
    </row>
    <row r="793" spans="1:7">
      <c r="A793">
        <v>792</v>
      </c>
      <c r="C793">
        <v>0.5</v>
      </c>
      <c r="D793">
        <v>0.75</v>
      </c>
      <c r="E793">
        <v>1</v>
      </c>
      <c r="F793">
        <v>1.25</v>
      </c>
      <c r="G793">
        <v>1.5</v>
      </c>
    </row>
    <row r="794" spans="1:7">
      <c r="A794">
        <v>793</v>
      </c>
      <c r="C794">
        <v>0.5</v>
      </c>
      <c r="D794">
        <v>0.75</v>
      </c>
      <c r="E794">
        <v>1</v>
      </c>
      <c r="F794">
        <v>1.25</v>
      </c>
      <c r="G794">
        <v>1.5</v>
      </c>
    </row>
    <row r="795" spans="1:7">
      <c r="A795">
        <v>794</v>
      </c>
      <c r="C795">
        <v>0.5</v>
      </c>
      <c r="D795">
        <v>0.75</v>
      </c>
      <c r="E795">
        <v>1</v>
      </c>
      <c r="F795">
        <v>1.25</v>
      </c>
      <c r="G795">
        <v>1.5</v>
      </c>
    </row>
    <row r="796" spans="1:7">
      <c r="A796">
        <v>795</v>
      </c>
      <c r="C796">
        <v>0.5</v>
      </c>
      <c r="D796">
        <v>0.75</v>
      </c>
      <c r="E796">
        <v>1</v>
      </c>
      <c r="F796">
        <v>1.25</v>
      </c>
      <c r="G796">
        <v>1.5</v>
      </c>
    </row>
    <row r="797" spans="1:7">
      <c r="A797">
        <v>796</v>
      </c>
      <c r="C797">
        <v>0.5</v>
      </c>
      <c r="D797">
        <v>0.75</v>
      </c>
      <c r="E797">
        <v>1</v>
      </c>
      <c r="F797">
        <v>1.25</v>
      </c>
      <c r="G797">
        <v>1.5</v>
      </c>
    </row>
    <row r="798" spans="1:7">
      <c r="A798">
        <v>797</v>
      </c>
      <c r="C798">
        <v>0.5</v>
      </c>
      <c r="D798">
        <v>0.75</v>
      </c>
      <c r="E798">
        <v>1</v>
      </c>
      <c r="F798">
        <v>1.25</v>
      </c>
      <c r="G798">
        <v>1.5</v>
      </c>
    </row>
    <row r="799" spans="1:7">
      <c r="A799">
        <v>798</v>
      </c>
      <c r="C799">
        <v>0.5</v>
      </c>
      <c r="D799">
        <v>0.75</v>
      </c>
      <c r="E799">
        <v>1</v>
      </c>
      <c r="F799">
        <v>1.25</v>
      </c>
      <c r="G799">
        <v>1.5</v>
      </c>
    </row>
    <row r="800" spans="1:7">
      <c r="A800">
        <v>799</v>
      </c>
      <c r="C800">
        <v>0.5</v>
      </c>
      <c r="D800">
        <v>0.75</v>
      </c>
      <c r="E800">
        <v>1</v>
      </c>
      <c r="F800">
        <v>1.25</v>
      </c>
      <c r="G800">
        <v>1.5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29"/>
  <dimension ref="A1:CX153"/>
  <sheetViews>
    <sheetView workbookViewId="0"/>
  </sheetViews>
  <sheetFormatPr defaultColWidth="8.85546875" defaultRowHeight="15"/>
  <cols>
    <col min="1" max="2" width="8.85546875" style="207"/>
    <col min="3" max="3" width="16.7109375" style="207" customWidth="1"/>
    <col min="4" max="4" width="14.85546875" style="207" customWidth="1"/>
    <col min="5" max="5" width="16.140625" style="207" customWidth="1"/>
    <col min="6" max="16384" width="8.85546875" style="207"/>
  </cols>
  <sheetData>
    <row r="1" spans="1:102">
      <c r="B1" s="208" t="s">
        <v>968</v>
      </c>
      <c r="C1" s="208" t="s">
        <v>54</v>
      </c>
      <c r="D1" s="208" t="s">
        <v>969</v>
      </c>
      <c r="E1" s="208" t="s">
        <v>970</v>
      </c>
      <c r="F1" s="208" t="s">
        <v>971</v>
      </c>
      <c r="G1" s="208" t="s">
        <v>972</v>
      </c>
      <c r="H1" s="208" t="s">
        <v>973</v>
      </c>
      <c r="I1" s="208" t="s">
        <v>148</v>
      </c>
      <c r="J1" s="208" t="s">
        <v>149</v>
      </c>
      <c r="K1" s="208" t="s">
        <v>974</v>
      </c>
      <c r="L1" s="208" t="s">
        <v>675</v>
      </c>
      <c r="M1" s="208" t="s">
        <v>676</v>
      </c>
      <c r="N1" s="208" t="s">
        <v>677</v>
      </c>
      <c r="O1" s="208" t="s">
        <v>195</v>
      </c>
      <c r="P1" s="208" t="s">
        <v>678</v>
      </c>
      <c r="Q1" s="208" t="s">
        <v>679</v>
      </c>
      <c r="R1" s="208" t="s">
        <v>680</v>
      </c>
      <c r="S1" s="208" t="s">
        <v>681</v>
      </c>
      <c r="T1" s="208" t="s">
        <v>682</v>
      </c>
      <c r="U1" s="208" t="s">
        <v>683</v>
      </c>
      <c r="V1" s="208" t="s">
        <v>684</v>
      </c>
      <c r="W1" s="208" t="s">
        <v>975</v>
      </c>
      <c r="X1" s="208" t="s">
        <v>2</v>
      </c>
      <c r="Y1" s="208" t="s">
        <v>598</v>
      </c>
      <c r="Z1" s="208" t="s">
        <v>599</v>
      </c>
      <c r="AA1" s="208" t="s">
        <v>600</v>
      </c>
      <c r="AB1" s="208" t="s">
        <v>601</v>
      </c>
      <c r="AC1" s="208" t="s">
        <v>602</v>
      </c>
      <c r="AD1" s="208" t="s">
        <v>603</v>
      </c>
      <c r="AE1" s="208" t="s">
        <v>604</v>
      </c>
      <c r="AF1" s="208" t="s">
        <v>605</v>
      </c>
      <c r="AG1" s="208" t="s">
        <v>606</v>
      </c>
      <c r="AH1" s="208" t="s">
        <v>607</v>
      </c>
      <c r="AI1" s="208" t="s">
        <v>608</v>
      </c>
      <c r="AJ1" s="208" t="s">
        <v>609</v>
      </c>
      <c r="AK1" s="208" t="s">
        <v>610</v>
      </c>
      <c r="AL1" s="208" t="s">
        <v>611</v>
      </c>
      <c r="AM1" s="208" t="s">
        <v>612</v>
      </c>
      <c r="AN1" s="208" t="s">
        <v>613</v>
      </c>
      <c r="AO1" s="208" t="s">
        <v>614</v>
      </c>
      <c r="AP1" s="208" t="s">
        <v>615</v>
      </c>
      <c r="AQ1" s="208" t="s">
        <v>616</v>
      </c>
      <c r="AR1" s="208" t="s">
        <v>617</v>
      </c>
      <c r="AS1" s="208" t="s">
        <v>618</v>
      </c>
      <c r="AT1" s="208" t="s">
        <v>619</v>
      </c>
      <c r="AU1" s="208" t="s">
        <v>620</v>
      </c>
      <c r="AV1" s="208" t="s">
        <v>621</v>
      </c>
      <c r="AW1" s="208" t="s">
        <v>622</v>
      </c>
      <c r="AX1" s="208" t="s">
        <v>623</v>
      </c>
      <c r="AY1" s="208" t="s">
        <v>624</v>
      </c>
      <c r="AZ1" s="208" t="s">
        <v>625</v>
      </c>
      <c r="BA1" s="208" t="s">
        <v>626</v>
      </c>
      <c r="BB1" s="208" t="s">
        <v>627</v>
      </c>
      <c r="BC1" s="208" t="s">
        <v>628</v>
      </c>
      <c r="BD1" s="208" t="s">
        <v>629</v>
      </c>
      <c r="BE1" s="208" t="s">
        <v>630</v>
      </c>
      <c r="BF1" s="208" t="s">
        <v>631</v>
      </c>
      <c r="BG1" s="208" t="s">
        <v>632</v>
      </c>
      <c r="BH1" s="208" t="s">
        <v>633</v>
      </c>
      <c r="BI1" s="208" t="s">
        <v>634</v>
      </c>
      <c r="BJ1" s="208" t="s">
        <v>635</v>
      </c>
      <c r="BK1" s="208" t="s">
        <v>636</v>
      </c>
      <c r="BL1" s="208" t="s">
        <v>637</v>
      </c>
      <c r="BM1" s="208" t="s">
        <v>638</v>
      </c>
      <c r="BN1" s="208" t="s">
        <v>639</v>
      </c>
      <c r="BO1" s="208" t="s">
        <v>640</v>
      </c>
      <c r="BP1" s="208" t="s">
        <v>641</v>
      </c>
      <c r="BQ1" s="208" t="s">
        <v>642</v>
      </c>
      <c r="BR1" s="208" t="s">
        <v>643</v>
      </c>
      <c r="BS1" s="208" t="s">
        <v>644</v>
      </c>
      <c r="BT1" s="208" t="s">
        <v>645</v>
      </c>
      <c r="BU1" s="208" t="s">
        <v>646</v>
      </c>
      <c r="BV1" s="208" t="s">
        <v>647</v>
      </c>
      <c r="BW1" s="208" t="s">
        <v>648</v>
      </c>
      <c r="BX1" s="208" t="s">
        <v>649</v>
      </c>
      <c r="BY1" s="208" t="s">
        <v>650</v>
      </c>
      <c r="BZ1" s="208" t="s">
        <v>651</v>
      </c>
      <c r="CA1" s="208" t="s">
        <v>652</v>
      </c>
      <c r="CB1" s="208" t="s">
        <v>653</v>
      </c>
      <c r="CC1" s="208" t="s">
        <v>654</v>
      </c>
      <c r="CD1" s="208" t="s">
        <v>655</v>
      </c>
      <c r="CE1" s="208" t="s">
        <v>656</v>
      </c>
      <c r="CF1" s="208" t="s">
        <v>657</v>
      </c>
      <c r="CG1" s="208" t="s">
        <v>658</v>
      </c>
      <c r="CH1" s="208" t="s">
        <v>659</v>
      </c>
      <c r="CI1" s="208" t="s">
        <v>660</v>
      </c>
      <c r="CJ1" s="208" t="s">
        <v>661</v>
      </c>
      <c r="CK1" s="208" t="s">
        <v>662</v>
      </c>
      <c r="CL1" s="208" t="s">
        <v>663</v>
      </c>
      <c r="CM1" s="208" t="s">
        <v>664</v>
      </c>
      <c r="CN1" s="208" t="s">
        <v>665</v>
      </c>
      <c r="CO1" s="208" t="s">
        <v>666</v>
      </c>
      <c r="CP1" s="208" t="s">
        <v>976</v>
      </c>
      <c r="CQ1" s="208" t="s">
        <v>667</v>
      </c>
      <c r="CR1" s="208" t="s">
        <v>668</v>
      </c>
      <c r="CS1" s="208" t="s">
        <v>669</v>
      </c>
      <c r="CT1" s="208" t="s">
        <v>670</v>
      </c>
      <c r="CU1" s="208" t="s">
        <v>671</v>
      </c>
      <c r="CV1" s="208" t="s">
        <v>672</v>
      </c>
      <c r="CW1" s="208" t="s">
        <v>977</v>
      </c>
      <c r="CX1" s="208" t="s">
        <v>673</v>
      </c>
    </row>
    <row r="2" spans="1:102">
      <c r="A2" s="208">
        <v>0</v>
      </c>
      <c r="B2" s="207">
        <v>-19</v>
      </c>
      <c r="C2" s="209">
        <v>43266</v>
      </c>
      <c r="D2" s="207">
        <v>1</v>
      </c>
      <c r="E2" s="207" t="s">
        <v>63</v>
      </c>
      <c r="F2" s="207" t="s">
        <v>410</v>
      </c>
      <c r="G2" s="207" t="s">
        <v>411</v>
      </c>
      <c r="H2" s="207" t="s">
        <v>412</v>
      </c>
      <c r="I2" s="207">
        <v>0</v>
      </c>
      <c r="J2" s="207">
        <v>150</v>
      </c>
      <c r="K2" s="207">
        <v>0</v>
      </c>
      <c r="L2" s="207">
        <v>0</v>
      </c>
      <c r="M2" s="207">
        <v>0</v>
      </c>
      <c r="N2" s="207">
        <v>0.5</v>
      </c>
      <c r="O2" s="207">
        <v>4.7816788969493764</v>
      </c>
      <c r="P2" s="207">
        <v>0</v>
      </c>
      <c r="Q2" s="207">
        <v>4.7816788969493764</v>
      </c>
      <c r="R2" s="207">
        <v>0</v>
      </c>
      <c r="S2" s="207">
        <v>0</v>
      </c>
      <c r="T2" s="207">
        <v>0</v>
      </c>
      <c r="U2" s="207">
        <v>9.5633577938987528</v>
      </c>
      <c r="V2" s="207">
        <v>0</v>
      </c>
      <c r="W2" s="207">
        <v>0</v>
      </c>
      <c r="X2" s="207">
        <v>167</v>
      </c>
      <c r="Y2" s="207">
        <v>0.22</v>
      </c>
      <c r="Z2" s="207">
        <v>0.22</v>
      </c>
      <c r="AA2" s="207">
        <v>0.22</v>
      </c>
      <c r="AB2" s="207">
        <v>0.22</v>
      </c>
      <c r="AC2" s="207">
        <v>0.22</v>
      </c>
      <c r="AD2" s="207">
        <v>0.22</v>
      </c>
      <c r="AE2" s="207">
        <v>0.22</v>
      </c>
      <c r="AF2" s="207">
        <v>0.22</v>
      </c>
      <c r="AG2" s="207">
        <v>0</v>
      </c>
      <c r="AH2" s="207">
        <v>0</v>
      </c>
      <c r="AI2" s="207">
        <v>0</v>
      </c>
      <c r="AJ2" s="207">
        <v>0</v>
      </c>
      <c r="AL2" s="207">
        <v>0</v>
      </c>
      <c r="AM2" s="207">
        <v>1.2E-2</v>
      </c>
      <c r="AN2" s="207">
        <v>8.0000000000000036E-3</v>
      </c>
      <c r="AO2" s="207">
        <v>6.0000000000000019E-3</v>
      </c>
      <c r="AP2" s="207">
        <v>1.399999999999999E-2</v>
      </c>
      <c r="AQ2" s="207">
        <v>2.5999999999999999E-2</v>
      </c>
      <c r="AR2" s="207">
        <v>1.4E-2</v>
      </c>
      <c r="AS2" s="207">
        <v>1.4999999999999999E-2</v>
      </c>
      <c r="AT2" s="207">
        <v>1.4999999999999999E-2</v>
      </c>
      <c r="AU2" s="207">
        <v>0</v>
      </c>
      <c r="AV2" s="207">
        <v>0</v>
      </c>
      <c r="AW2" s="207">
        <v>0</v>
      </c>
      <c r="AX2" s="207">
        <v>0</v>
      </c>
      <c r="AZ2" s="207">
        <v>0</v>
      </c>
      <c r="BA2" s="207">
        <v>0</v>
      </c>
      <c r="BB2" s="207">
        <v>0</v>
      </c>
      <c r="BC2" s="207">
        <v>0</v>
      </c>
      <c r="BD2" s="207">
        <v>0</v>
      </c>
      <c r="BE2" s="207">
        <v>0</v>
      </c>
      <c r="BF2" s="207">
        <v>0</v>
      </c>
      <c r="BG2" s="207">
        <v>0</v>
      </c>
      <c r="BH2" s="207">
        <v>0</v>
      </c>
      <c r="BI2" s="207">
        <v>0</v>
      </c>
      <c r="BJ2" s="207">
        <v>0</v>
      </c>
      <c r="BK2" s="207">
        <v>0</v>
      </c>
      <c r="BL2" s="207">
        <v>0</v>
      </c>
      <c r="BN2" s="207">
        <v>0</v>
      </c>
      <c r="BO2" s="207">
        <v>0</v>
      </c>
      <c r="BP2" s="207">
        <v>0</v>
      </c>
      <c r="BQ2" s="207">
        <v>0</v>
      </c>
      <c r="BR2" s="207">
        <v>0</v>
      </c>
      <c r="BS2" s="207">
        <v>0</v>
      </c>
      <c r="BT2" s="207">
        <v>0</v>
      </c>
      <c r="BU2" s="207">
        <v>0</v>
      </c>
      <c r="BV2" s="207">
        <v>0</v>
      </c>
      <c r="BW2" s="207">
        <v>0</v>
      </c>
      <c r="BX2" s="207">
        <v>0</v>
      </c>
      <c r="BY2" s="207">
        <v>0</v>
      </c>
      <c r="BZ2" s="207">
        <v>0</v>
      </c>
      <c r="CB2" s="207">
        <v>0</v>
      </c>
      <c r="CC2" s="207">
        <v>0.46153846153846162</v>
      </c>
      <c r="CD2" s="207">
        <v>0.36363636363636359</v>
      </c>
      <c r="CE2" s="207">
        <v>0.3</v>
      </c>
      <c r="CF2" s="207">
        <v>0.58333333333333326</v>
      </c>
      <c r="CG2" s="207">
        <v>0.8125</v>
      </c>
      <c r="CH2" s="207">
        <v>1</v>
      </c>
      <c r="CI2" s="207">
        <v>1</v>
      </c>
      <c r="CJ2" s="207">
        <v>0.9375</v>
      </c>
      <c r="CK2" s="207">
        <v>0</v>
      </c>
      <c r="CL2" s="207">
        <v>0</v>
      </c>
      <c r="CM2" s="207">
        <v>0</v>
      </c>
      <c r="CN2" s="207">
        <v>0</v>
      </c>
      <c r="CP2" s="207">
        <v>0</v>
      </c>
      <c r="CQ2" s="207">
        <v>0</v>
      </c>
      <c r="CR2" s="207">
        <v>0</v>
      </c>
      <c r="CS2" s="207">
        <v>0</v>
      </c>
      <c r="CT2" s="207">
        <v>0</v>
      </c>
      <c r="CU2" s="207">
        <v>0</v>
      </c>
      <c r="CV2" s="207">
        <v>281.21832110305058</v>
      </c>
      <c r="CW2" s="207">
        <v>-4.7816788969493764</v>
      </c>
      <c r="CX2" s="207">
        <v>0</v>
      </c>
    </row>
    <row r="3" spans="1:102">
      <c r="A3" s="208">
        <v>1</v>
      </c>
      <c r="B3" s="207">
        <v>-18</v>
      </c>
      <c r="C3" s="209">
        <v>43267</v>
      </c>
      <c r="D3" s="207">
        <v>1</v>
      </c>
      <c r="E3" s="207" t="s">
        <v>63</v>
      </c>
      <c r="F3" s="207" t="s">
        <v>410</v>
      </c>
      <c r="G3" s="207" t="s">
        <v>411</v>
      </c>
      <c r="H3" s="207" t="s">
        <v>412</v>
      </c>
      <c r="I3" s="207">
        <v>0</v>
      </c>
      <c r="J3" s="207">
        <v>150</v>
      </c>
      <c r="K3" s="207">
        <v>0</v>
      </c>
      <c r="L3" s="207">
        <v>0</v>
      </c>
      <c r="M3" s="207">
        <v>0</v>
      </c>
      <c r="N3" s="207">
        <v>2.0230483255941682E-2</v>
      </c>
      <c r="O3" s="207">
        <v>0.1154129078677433</v>
      </c>
      <c r="P3" s="207">
        <v>0</v>
      </c>
      <c r="Q3" s="207">
        <v>0.1154129078677433</v>
      </c>
      <c r="R3" s="207">
        <v>0</v>
      </c>
      <c r="S3" s="207">
        <v>0</v>
      </c>
      <c r="T3" s="207">
        <v>0</v>
      </c>
      <c r="U3" s="207">
        <v>5.7049011834082917</v>
      </c>
      <c r="V3" s="207">
        <v>0</v>
      </c>
      <c r="W3" s="207">
        <v>0</v>
      </c>
      <c r="X3" s="207">
        <v>168</v>
      </c>
      <c r="Y3" s="207">
        <v>0.22125969788066119</v>
      </c>
      <c r="Z3" s="207">
        <v>0.21968135325957169</v>
      </c>
      <c r="AA3" s="207">
        <v>0.2174355746507079</v>
      </c>
      <c r="AB3" s="207">
        <v>0.2200948932218417</v>
      </c>
      <c r="AC3" s="207">
        <v>0.2215284809872175</v>
      </c>
      <c r="AD3" s="207">
        <v>0.22</v>
      </c>
      <c r="AE3" s="207">
        <v>0.22016016270491209</v>
      </c>
      <c r="AF3" s="207">
        <v>0.1720230483255942</v>
      </c>
      <c r="AG3" s="207">
        <v>0</v>
      </c>
      <c r="AH3" s="207">
        <v>0</v>
      </c>
      <c r="AI3" s="207">
        <v>0</v>
      </c>
      <c r="AJ3" s="207">
        <v>0</v>
      </c>
      <c r="AL3" s="207">
        <v>0</v>
      </c>
      <c r="AM3" s="207">
        <v>1.174806042386776E-2</v>
      </c>
      <c r="AN3" s="207">
        <v>8.0637293480856544E-3</v>
      </c>
      <c r="AO3" s="207">
        <v>6.5128850698584276E-3</v>
      </c>
      <c r="AP3" s="207">
        <v>1.3981021355631651E-2</v>
      </c>
      <c r="AQ3" s="207">
        <v>2.5694303802556499E-2</v>
      </c>
      <c r="AR3" s="207">
        <v>1.4E-2</v>
      </c>
      <c r="AS3" s="207">
        <v>1.498398372950879E-2</v>
      </c>
      <c r="AT3" s="207">
        <v>1.9797695167440579E-2</v>
      </c>
      <c r="AU3" s="207">
        <v>0</v>
      </c>
      <c r="AV3" s="207">
        <v>0</v>
      </c>
      <c r="AW3" s="207">
        <v>0</v>
      </c>
      <c r="AX3" s="207">
        <v>0</v>
      </c>
      <c r="AZ3" s="207">
        <v>0</v>
      </c>
      <c r="BA3" s="207">
        <v>0</v>
      </c>
      <c r="BB3" s="207">
        <v>0</v>
      </c>
      <c r="BC3" s="207">
        <v>0</v>
      </c>
      <c r="BD3" s="207">
        <v>0</v>
      </c>
      <c r="BE3" s="207">
        <v>0</v>
      </c>
      <c r="BF3" s="207">
        <v>0</v>
      </c>
      <c r="BG3" s="207">
        <v>0.89795918367346927</v>
      </c>
      <c r="BH3" s="207">
        <v>0.1020408163265307</v>
      </c>
      <c r="BI3" s="207">
        <v>0</v>
      </c>
      <c r="BJ3" s="207">
        <v>0</v>
      </c>
      <c r="BK3" s="207">
        <v>0</v>
      </c>
      <c r="BL3" s="207">
        <v>0</v>
      </c>
      <c r="BN3" s="207">
        <v>0</v>
      </c>
      <c r="BO3" s="207">
        <v>0</v>
      </c>
      <c r="BP3" s="207">
        <v>2.5193957613224528E-4</v>
      </c>
      <c r="BQ3" s="207">
        <v>1.8821022804659229E-4</v>
      </c>
      <c r="BR3" s="207">
        <v>-3.2467484181183129E-4</v>
      </c>
      <c r="BS3" s="207">
        <v>-3.0569619744349671E-4</v>
      </c>
      <c r="BT3" s="207">
        <v>0</v>
      </c>
      <c r="BU3" s="207">
        <v>0</v>
      </c>
      <c r="BV3" s="207">
        <v>1.6016270491207321E-5</v>
      </c>
      <c r="BW3" s="207">
        <v>0</v>
      </c>
      <c r="BX3" s="207">
        <v>0</v>
      </c>
      <c r="BY3" s="207">
        <v>0</v>
      </c>
      <c r="BZ3" s="207">
        <v>0</v>
      </c>
      <c r="CB3" s="207">
        <v>0</v>
      </c>
      <c r="CC3" s="207">
        <v>45.184847784106772</v>
      </c>
      <c r="CD3" s="207">
        <v>36.653315218571137</v>
      </c>
      <c r="CE3" s="207">
        <v>32.564425349292129</v>
      </c>
      <c r="CF3" s="207">
        <v>58.254255648465247</v>
      </c>
      <c r="CG3" s="207">
        <v>80.29469938298908</v>
      </c>
      <c r="CH3" s="207">
        <v>100</v>
      </c>
      <c r="CI3" s="207">
        <v>99.893224863391964</v>
      </c>
      <c r="CJ3" s="207">
        <v>123.73559479650361</v>
      </c>
      <c r="CK3" s="207">
        <v>0</v>
      </c>
      <c r="CL3" s="207">
        <v>0</v>
      </c>
      <c r="CM3" s="207">
        <v>0</v>
      </c>
      <c r="CN3" s="207">
        <v>0</v>
      </c>
      <c r="CP3" s="207">
        <v>0</v>
      </c>
      <c r="CQ3" s="207">
        <v>0</v>
      </c>
      <c r="CR3" s="207">
        <v>0</v>
      </c>
      <c r="CS3" s="207">
        <v>43.18</v>
      </c>
      <c r="CT3" s="207">
        <v>46.735999999999997</v>
      </c>
      <c r="CU3" s="207">
        <v>0</v>
      </c>
      <c r="CV3" s="207">
        <v>46.62058709213224</v>
      </c>
      <c r="CW3" s="207">
        <v>-0.1154129078677433</v>
      </c>
      <c r="CX3" s="207">
        <v>46.735999999999997</v>
      </c>
    </row>
    <row r="4" spans="1:102">
      <c r="A4" s="208">
        <v>2</v>
      </c>
      <c r="B4" s="207">
        <v>-17</v>
      </c>
      <c r="C4" s="209">
        <v>43268</v>
      </c>
      <c r="D4" s="207">
        <v>1</v>
      </c>
      <c r="E4" s="207" t="s">
        <v>63</v>
      </c>
      <c r="F4" s="207" t="s">
        <v>410</v>
      </c>
      <c r="G4" s="207" t="s">
        <v>411</v>
      </c>
      <c r="H4" s="207" t="s">
        <v>412</v>
      </c>
      <c r="I4" s="207">
        <v>0</v>
      </c>
      <c r="J4" s="207">
        <v>150</v>
      </c>
      <c r="K4" s="207">
        <v>0</v>
      </c>
      <c r="L4" s="207">
        <v>0</v>
      </c>
      <c r="M4" s="207">
        <v>0</v>
      </c>
      <c r="N4" s="207">
        <v>1.2</v>
      </c>
      <c r="O4" s="207">
        <v>7.2434612069921203</v>
      </c>
      <c r="P4" s="207">
        <v>0</v>
      </c>
      <c r="Q4" s="207">
        <v>7.2434612069921203</v>
      </c>
      <c r="R4" s="207">
        <v>0</v>
      </c>
      <c r="S4" s="207">
        <v>0</v>
      </c>
      <c r="T4" s="207">
        <v>0</v>
      </c>
      <c r="U4" s="207">
        <v>6.036217672493434</v>
      </c>
      <c r="V4" s="207">
        <v>0</v>
      </c>
      <c r="W4" s="207">
        <v>0</v>
      </c>
      <c r="X4" s="207">
        <v>169</v>
      </c>
      <c r="Y4" s="207">
        <v>0.2224134021320123</v>
      </c>
      <c r="Z4" s="207">
        <v>0.2192206032855179</v>
      </c>
      <c r="AA4" s="207">
        <v>0.21541331205563799</v>
      </c>
      <c r="AB4" s="207">
        <v>0.21993257779382031</v>
      </c>
      <c r="AC4" s="207">
        <v>0.22302010473301151</v>
      </c>
      <c r="AD4" s="207">
        <v>0.33838908195182871</v>
      </c>
      <c r="AE4" s="207">
        <v>0.37</v>
      </c>
      <c r="AF4" s="207">
        <v>0.37</v>
      </c>
      <c r="AG4" s="207">
        <v>0</v>
      </c>
      <c r="AH4" s="207">
        <v>0</v>
      </c>
      <c r="AI4" s="207">
        <v>0</v>
      </c>
      <c r="AJ4" s="207">
        <v>0</v>
      </c>
      <c r="AL4" s="207">
        <v>0</v>
      </c>
      <c r="AM4" s="207">
        <v>1.1517319573597549E-2</v>
      </c>
      <c r="AN4" s="207">
        <v>8.1558793428964296E-3</v>
      </c>
      <c r="AO4" s="207">
        <v>6.9173375888723944E-3</v>
      </c>
      <c r="AP4" s="207">
        <v>1.4013484441235929E-2</v>
      </c>
      <c r="AQ4" s="207">
        <v>2.5395979053397699E-2</v>
      </c>
      <c r="AR4" s="207">
        <v>2.161091804817127E-3</v>
      </c>
      <c r="AS4" s="207">
        <v>0</v>
      </c>
      <c r="AT4" s="207">
        <v>0</v>
      </c>
      <c r="AU4" s="207">
        <v>0</v>
      </c>
      <c r="AV4" s="207">
        <v>0</v>
      </c>
      <c r="AW4" s="207">
        <v>0</v>
      </c>
      <c r="AX4" s="207">
        <v>0</v>
      </c>
      <c r="AZ4" s="207">
        <v>0</v>
      </c>
      <c r="BA4" s="207">
        <v>0</v>
      </c>
      <c r="BB4" s="207">
        <v>0</v>
      </c>
      <c r="BC4" s="207">
        <v>0</v>
      </c>
      <c r="BD4" s="207">
        <v>0</v>
      </c>
      <c r="BE4" s="207">
        <v>0</v>
      </c>
      <c r="BF4" s="207">
        <v>0</v>
      </c>
      <c r="BG4" s="207">
        <v>1</v>
      </c>
      <c r="BH4" s="207">
        <v>0</v>
      </c>
      <c r="BI4" s="207">
        <v>0</v>
      </c>
      <c r="BJ4" s="207">
        <v>0</v>
      </c>
      <c r="BK4" s="207">
        <v>0</v>
      </c>
      <c r="BL4" s="207">
        <v>0</v>
      </c>
      <c r="BN4" s="207">
        <v>0</v>
      </c>
      <c r="BO4" s="207">
        <v>0</v>
      </c>
      <c r="BP4" s="207">
        <v>2.3074085027021199E-4</v>
      </c>
      <c r="BQ4" s="207">
        <v>1.3859085545943361E-4</v>
      </c>
      <c r="BR4" s="207">
        <v>-2.6586166355452951E-4</v>
      </c>
      <c r="BS4" s="207">
        <v>-2.9832474915880561E-4</v>
      </c>
      <c r="BT4" s="207">
        <v>0</v>
      </c>
      <c r="BU4" s="207">
        <v>1.183890819518287E-2</v>
      </c>
      <c r="BV4" s="207">
        <v>2.6822891924691662E-2</v>
      </c>
      <c r="BW4" s="207">
        <v>0</v>
      </c>
      <c r="BX4" s="207">
        <v>0</v>
      </c>
      <c r="BY4" s="207">
        <v>0</v>
      </c>
      <c r="BZ4" s="207">
        <v>0</v>
      </c>
      <c r="CB4" s="207">
        <v>0</v>
      </c>
      <c r="CC4" s="207">
        <v>44.297382975375193</v>
      </c>
      <c r="CD4" s="207">
        <v>37.072178831347387</v>
      </c>
      <c r="CE4" s="207">
        <v>34.586687944361962</v>
      </c>
      <c r="CF4" s="207">
        <v>58.389518505149738</v>
      </c>
      <c r="CG4" s="207">
        <v>79.362434541867813</v>
      </c>
      <c r="CH4" s="207">
        <v>15.436370034408061</v>
      </c>
      <c r="CI4" s="207">
        <v>0</v>
      </c>
      <c r="CJ4" s="207">
        <v>0</v>
      </c>
      <c r="CK4" s="207">
        <v>0</v>
      </c>
      <c r="CL4" s="207">
        <v>0</v>
      </c>
      <c r="CM4" s="207">
        <v>0</v>
      </c>
      <c r="CN4" s="207">
        <v>0</v>
      </c>
      <c r="CP4" s="207">
        <v>0</v>
      </c>
      <c r="CQ4" s="207">
        <v>0</v>
      </c>
      <c r="CR4" s="207">
        <v>0</v>
      </c>
      <c r="CS4" s="207">
        <v>0</v>
      </c>
      <c r="CT4" s="207">
        <v>0</v>
      </c>
      <c r="CU4" s="207">
        <v>0</v>
      </c>
      <c r="CV4" s="207">
        <v>-7.2434612069920963</v>
      </c>
      <c r="CW4" s="207">
        <v>-7.2434612069921203</v>
      </c>
      <c r="CX4" s="207">
        <v>0</v>
      </c>
    </row>
    <row r="5" spans="1:102">
      <c r="A5" s="208">
        <v>3</v>
      </c>
      <c r="B5" s="207">
        <v>-16</v>
      </c>
      <c r="C5" s="209">
        <v>43269</v>
      </c>
      <c r="D5" s="207">
        <v>1</v>
      </c>
      <c r="E5" s="207" t="s">
        <v>63</v>
      </c>
      <c r="F5" s="207" t="s">
        <v>410</v>
      </c>
      <c r="G5" s="207" t="s">
        <v>411</v>
      </c>
      <c r="H5" s="207" t="s">
        <v>412</v>
      </c>
      <c r="I5" s="207">
        <v>0</v>
      </c>
      <c r="J5" s="207">
        <v>150</v>
      </c>
      <c r="K5" s="207">
        <v>0</v>
      </c>
      <c r="L5" s="207">
        <v>0</v>
      </c>
      <c r="M5" s="207">
        <v>0</v>
      </c>
      <c r="N5" s="207">
        <v>1.0909380252734839</v>
      </c>
      <c r="O5" s="207">
        <v>7.6622055663518926</v>
      </c>
      <c r="P5" s="207">
        <v>0</v>
      </c>
      <c r="Q5" s="207">
        <v>7.6622055663518926</v>
      </c>
      <c r="R5" s="207">
        <v>0</v>
      </c>
      <c r="S5" s="207">
        <v>0</v>
      </c>
      <c r="T5" s="207">
        <v>0</v>
      </c>
      <c r="U5" s="207">
        <v>7.0235021502995778</v>
      </c>
      <c r="V5" s="207">
        <v>0</v>
      </c>
      <c r="W5" s="207">
        <v>0</v>
      </c>
      <c r="X5" s="207">
        <v>170</v>
      </c>
      <c r="Y5" s="207">
        <v>0.22344796467934039</v>
      </c>
      <c r="Z5" s="207">
        <v>0.21871018288814759</v>
      </c>
      <c r="AA5" s="207">
        <v>0.2137657679243872</v>
      </c>
      <c r="AB5" s="207">
        <v>0.21962357548492351</v>
      </c>
      <c r="AC5" s="207">
        <v>0.22947190067459561</v>
      </c>
      <c r="AD5" s="207">
        <v>0.32835029864904008</v>
      </c>
      <c r="AE5" s="207">
        <v>0.38847158540273041</v>
      </c>
      <c r="AF5" s="207">
        <v>0.27909380252734839</v>
      </c>
      <c r="AG5" s="207">
        <v>0</v>
      </c>
      <c r="AH5" s="207">
        <v>0</v>
      </c>
      <c r="AI5" s="207">
        <v>0</v>
      </c>
      <c r="AJ5" s="207">
        <v>0</v>
      </c>
      <c r="AL5" s="207">
        <v>0</v>
      </c>
      <c r="AM5" s="207">
        <v>1.131040706413193E-2</v>
      </c>
      <c r="AN5" s="207">
        <v>8.2579634223704877E-3</v>
      </c>
      <c r="AO5" s="207">
        <v>7.2468464151225634E-3</v>
      </c>
      <c r="AP5" s="207">
        <v>1.407528490301529E-2</v>
      </c>
      <c r="AQ5" s="207">
        <v>2.410561986508088E-2</v>
      </c>
      <c r="AR5" s="207">
        <v>3.1649701350959839E-3</v>
      </c>
      <c r="AS5" s="207">
        <v>-1.8471585402730359E-3</v>
      </c>
      <c r="AT5" s="207">
        <v>9.0906197472651554E-3</v>
      </c>
      <c r="AU5" s="207">
        <v>0</v>
      </c>
      <c r="AV5" s="207">
        <v>0</v>
      </c>
      <c r="AW5" s="207">
        <v>0</v>
      </c>
      <c r="AX5" s="207">
        <v>0</v>
      </c>
      <c r="AZ5" s="207">
        <v>0</v>
      </c>
      <c r="BA5" s="207">
        <v>0</v>
      </c>
      <c r="BB5" s="207">
        <v>0</v>
      </c>
      <c r="BC5" s="207">
        <v>0</v>
      </c>
      <c r="BD5" s="207">
        <v>0</v>
      </c>
      <c r="BE5" s="207">
        <v>0</v>
      </c>
      <c r="BF5" s="207">
        <v>0</v>
      </c>
      <c r="BG5" s="207">
        <v>0.5</v>
      </c>
      <c r="BH5" s="207">
        <v>0.5</v>
      </c>
      <c r="BI5" s="207">
        <v>0</v>
      </c>
      <c r="BJ5" s="207">
        <v>0</v>
      </c>
      <c r="BK5" s="207">
        <v>0</v>
      </c>
      <c r="BL5" s="207">
        <v>0</v>
      </c>
      <c r="BN5" s="207">
        <v>0</v>
      </c>
      <c r="BO5" s="207">
        <v>0</v>
      </c>
      <c r="BP5" s="207">
        <v>2.0691250946561901E-4</v>
      </c>
      <c r="BQ5" s="207">
        <v>1.048284299915586E-4</v>
      </c>
      <c r="BR5" s="207">
        <v>-2.2468039625860901E-4</v>
      </c>
      <c r="BS5" s="207">
        <v>-2.8648085803796472E-4</v>
      </c>
      <c r="BT5" s="207">
        <v>1.003878330278858E-3</v>
      </c>
      <c r="BU5" s="207">
        <v>0</v>
      </c>
      <c r="BV5" s="207">
        <v>1.847158540273034E-3</v>
      </c>
      <c r="BW5" s="207">
        <v>0</v>
      </c>
      <c r="BX5" s="207">
        <v>0</v>
      </c>
      <c r="BY5" s="207">
        <v>0</v>
      </c>
      <c r="BZ5" s="207">
        <v>0</v>
      </c>
      <c r="CB5" s="207">
        <v>0</v>
      </c>
      <c r="CC5" s="207">
        <v>43.501565631276662</v>
      </c>
      <c r="CD5" s="207">
        <v>37.536197374411287</v>
      </c>
      <c r="CE5" s="207">
        <v>36.234232075612802</v>
      </c>
      <c r="CF5" s="207">
        <v>58.647020429230388</v>
      </c>
      <c r="CG5" s="207">
        <v>75.33006207837775</v>
      </c>
      <c r="CH5" s="207">
        <v>22.606929536399889</v>
      </c>
      <c r="CI5" s="207">
        <v>-12.31439026848691</v>
      </c>
      <c r="CJ5" s="207">
        <v>56.816373420407217</v>
      </c>
      <c r="CK5" s="207">
        <v>0</v>
      </c>
      <c r="CL5" s="207">
        <v>0</v>
      </c>
      <c r="CM5" s="207">
        <v>0</v>
      </c>
      <c r="CN5" s="207">
        <v>0</v>
      </c>
      <c r="CP5" s="207">
        <v>0</v>
      </c>
      <c r="CQ5" s="207">
        <v>0</v>
      </c>
      <c r="CR5" s="207">
        <v>0</v>
      </c>
      <c r="CS5" s="207">
        <v>0</v>
      </c>
      <c r="CT5" s="207">
        <v>0</v>
      </c>
      <c r="CU5" s="207">
        <v>0</v>
      </c>
      <c r="CV5" s="207">
        <v>-7.6622055663518873</v>
      </c>
      <c r="CW5" s="207">
        <v>-7.6622055663518926</v>
      </c>
      <c r="CX5" s="207">
        <v>0</v>
      </c>
    </row>
    <row r="6" spans="1:102">
      <c r="A6" s="208">
        <v>4</v>
      </c>
      <c r="B6" s="207">
        <v>-15</v>
      </c>
      <c r="C6" s="209">
        <v>43270</v>
      </c>
      <c r="D6" s="207">
        <v>1</v>
      </c>
      <c r="E6" s="207" t="s">
        <v>63</v>
      </c>
      <c r="F6" s="207" t="s">
        <v>410</v>
      </c>
      <c r="G6" s="207" t="s">
        <v>411</v>
      </c>
      <c r="H6" s="207" t="s">
        <v>412</v>
      </c>
      <c r="I6" s="207">
        <v>0</v>
      </c>
      <c r="J6" s="207">
        <v>150</v>
      </c>
      <c r="K6" s="207">
        <v>0</v>
      </c>
      <c r="L6" s="207">
        <v>0</v>
      </c>
      <c r="M6" s="207">
        <v>0</v>
      </c>
      <c r="N6" s="207">
        <v>0.79301737731711819</v>
      </c>
      <c r="O6" s="207">
        <v>6.6926204265845266</v>
      </c>
      <c r="P6" s="207">
        <v>0</v>
      </c>
      <c r="Q6" s="207">
        <v>6.6926204265845266</v>
      </c>
      <c r="R6" s="207">
        <v>0</v>
      </c>
      <c r="S6" s="207">
        <v>0</v>
      </c>
      <c r="T6" s="207">
        <v>0</v>
      </c>
      <c r="U6" s="207">
        <v>8.4394372910547553</v>
      </c>
      <c r="V6" s="207">
        <v>0</v>
      </c>
      <c r="W6" s="207">
        <v>0</v>
      </c>
      <c r="X6" s="207">
        <v>171</v>
      </c>
      <c r="Y6" s="207">
        <v>0.22436164501983691</v>
      </c>
      <c r="Z6" s="207">
        <v>0.21820037829242611</v>
      </c>
      <c r="AA6" s="207">
        <v>0.21238674894306531</v>
      </c>
      <c r="AB6" s="207">
        <v>0.2194657104943791</v>
      </c>
      <c r="AC6" s="207">
        <v>0.230604908901687</v>
      </c>
      <c r="AD6" s="207">
        <v>0.41187727851217792</v>
      </c>
      <c r="AE6" s="207">
        <v>0.25811461467171032</v>
      </c>
      <c r="AF6" s="207">
        <v>0.2493017377317118</v>
      </c>
      <c r="AG6" s="207">
        <v>0</v>
      </c>
      <c r="AH6" s="207">
        <v>0</v>
      </c>
      <c r="AI6" s="207">
        <v>0</v>
      </c>
      <c r="AJ6" s="207">
        <v>0</v>
      </c>
      <c r="AL6" s="207">
        <v>0</v>
      </c>
      <c r="AM6" s="207">
        <v>1.1127670996032631E-2</v>
      </c>
      <c r="AN6" s="207">
        <v>8.3599243415147829E-3</v>
      </c>
      <c r="AO6" s="207">
        <v>7.5226502113869519E-3</v>
      </c>
      <c r="AP6" s="207">
        <v>1.4106857901124179E-2</v>
      </c>
      <c r="AQ6" s="207">
        <v>2.3879018219662599E-2</v>
      </c>
      <c r="AR6" s="207">
        <v>-5.1877278512177929E-3</v>
      </c>
      <c r="AS6" s="207">
        <v>1.118853853282897E-2</v>
      </c>
      <c r="AT6" s="207">
        <v>1.206982622682882E-2</v>
      </c>
      <c r="AU6" s="207">
        <v>0</v>
      </c>
      <c r="AV6" s="207">
        <v>0</v>
      </c>
      <c r="AW6" s="207">
        <v>0</v>
      </c>
      <c r="AX6" s="207">
        <v>0</v>
      </c>
      <c r="AZ6" s="207">
        <v>0</v>
      </c>
      <c r="BA6" s="207">
        <v>0</v>
      </c>
      <c r="BB6" s="207">
        <v>0</v>
      </c>
      <c r="BC6" s="207">
        <v>0</v>
      </c>
      <c r="BD6" s="207">
        <v>0</v>
      </c>
      <c r="BE6" s="207">
        <v>0</v>
      </c>
      <c r="BF6" s="207">
        <v>0</v>
      </c>
      <c r="BG6" s="207">
        <v>0.56017486739924116</v>
      </c>
      <c r="BH6" s="207">
        <v>0.43982513260075878</v>
      </c>
      <c r="BI6" s="207">
        <v>0</v>
      </c>
      <c r="BJ6" s="207">
        <v>0</v>
      </c>
      <c r="BK6" s="207">
        <v>0</v>
      </c>
      <c r="BL6" s="207">
        <v>0</v>
      </c>
      <c r="BN6" s="207">
        <v>0</v>
      </c>
      <c r="BO6" s="207">
        <v>0</v>
      </c>
      <c r="BP6" s="207">
        <v>1.8273606809930359E-4</v>
      </c>
      <c r="BQ6" s="207">
        <v>8.0775148955009797E-5</v>
      </c>
      <c r="BR6" s="207">
        <v>-1.9502864730938269E-4</v>
      </c>
      <c r="BS6" s="207">
        <v>-2.266016454182721E-4</v>
      </c>
      <c r="BT6" s="207">
        <v>0</v>
      </c>
      <c r="BU6" s="207">
        <v>8.3526979863137781E-3</v>
      </c>
      <c r="BV6" s="207">
        <v>-4.6829990867882296E-3</v>
      </c>
      <c r="BW6" s="207">
        <v>0</v>
      </c>
      <c r="BX6" s="207">
        <v>0</v>
      </c>
      <c r="BY6" s="207">
        <v>0</v>
      </c>
      <c r="BZ6" s="207">
        <v>0</v>
      </c>
      <c r="CB6" s="207">
        <v>0</v>
      </c>
      <c r="CC6" s="207">
        <v>42.798734600125478</v>
      </c>
      <c r="CD6" s="207">
        <v>37.99965609779445</v>
      </c>
      <c r="CE6" s="207">
        <v>37.61325105693475</v>
      </c>
      <c r="CF6" s="207">
        <v>58.778574588017442</v>
      </c>
      <c r="CG6" s="207">
        <v>74.621931936445634</v>
      </c>
      <c r="CH6" s="207">
        <v>-37.055198937269957</v>
      </c>
      <c r="CI6" s="207">
        <v>74.5902568855265</v>
      </c>
      <c r="CJ6" s="207">
        <v>75.436413917680099</v>
      </c>
      <c r="CK6" s="207">
        <v>0</v>
      </c>
      <c r="CL6" s="207">
        <v>0</v>
      </c>
      <c r="CM6" s="207">
        <v>0</v>
      </c>
      <c r="CN6" s="207">
        <v>0</v>
      </c>
      <c r="CP6" s="207">
        <v>0</v>
      </c>
      <c r="CQ6" s="207">
        <v>0</v>
      </c>
      <c r="CR6" s="207">
        <v>0</v>
      </c>
      <c r="CS6" s="207">
        <v>0</v>
      </c>
      <c r="CT6" s="207">
        <v>0</v>
      </c>
      <c r="CU6" s="207">
        <v>0</v>
      </c>
      <c r="CV6" s="207">
        <v>-6.6926204265845266</v>
      </c>
      <c r="CW6" s="207">
        <v>-6.6926204265845266</v>
      </c>
      <c r="CX6" s="207">
        <v>0</v>
      </c>
    </row>
    <row r="7" spans="1:102">
      <c r="A7" s="208">
        <v>5</v>
      </c>
      <c r="B7" s="207">
        <v>-14</v>
      </c>
      <c r="C7" s="209">
        <v>43271</v>
      </c>
      <c r="D7" s="207">
        <v>1</v>
      </c>
      <c r="E7" s="207" t="s">
        <v>63</v>
      </c>
      <c r="F7" s="207" t="s">
        <v>410</v>
      </c>
      <c r="G7" s="207" t="s">
        <v>411</v>
      </c>
      <c r="H7" s="207" t="s">
        <v>412</v>
      </c>
      <c r="I7" s="207">
        <v>0</v>
      </c>
      <c r="J7" s="207">
        <v>150</v>
      </c>
      <c r="K7" s="207">
        <v>0</v>
      </c>
      <c r="L7" s="207">
        <v>0</v>
      </c>
      <c r="M7" s="207">
        <v>0</v>
      </c>
      <c r="N7" s="207">
        <v>0.14383981457065789</v>
      </c>
      <c r="O7" s="207">
        <v>0.90129749507947898</v>
      </c>
      <c r="P7" s="207">
        <v>0</v>
      </c>
      <c r="Q7" s="207">
        <v>0.90129749507947898</v>
      </c>
      <c r="R7" s="207">
        <v>0</v>
      </c>
      <c r="S7" s="207">
        <v>0</v>
      </c>
      <c r="T7" s="207">
        <v>0</v>
      </c>
      <c r="U7" s="207">
        <v>6.2659806519476442</v>
      </c>
      <c r="V7" s="207">
        <v>0</v>
      </c>
      <c r="W7" s="207">
        <v>0</v>
      </c>
      <c r="X7" s="207">
        <v>172</v>
      </c>
      <c r="Y7" s="207">
        <v>0.22515945105575791</v>
      </c>
      <c r="Z7" s="207">
        <v>0.21771665542066551</v>
      </c>
      <c r="AA7" s="207">
        <v>0.21122470653890521</v>
      </c>
      <c r="AB7" s="207">
        <v>0.21925363271155171</v>
      </c>
      <c r="AC7" s="207">
        <v>0.23166494592451389</v>
      </c>
      <c r="AD7" s="207">
        <v>0.37257084585167399</v>
      </c>
      <c r="AE7" s="207">
        <v>0.29541259934101499</v>
      </c>
      <c r="AF7" s="207">
        <v>0.1843839814570658</v>
      </c>
      <c r="AG7" s="207">
        <v>0</v>
      </c>
      <c r="AH7" s="207">
        <v>0</v>
      </c>
      <c r="AI7" s="207">
        <v>0</v>
      </c>
      <c r="AJ7" s="207">
        <v>0</v>
      </c>
      <c r="AL7" s="207">
        <v>0</v>
      </c>
      <c r="AM7" s="207">
        <v>1.0968109788848429E-2</v>
      </c>
      <c r="AN7" s="207">
        <v>8.4566689158669019E-3</v>
      </c>
      <c r="AO7" s="207">
        <v>7.7550586922189553E-3</v>
      </c>
      <c r="AP7" s="207">
        <v>1.414927345768965E-2</v>
      </c>
      <c r="AQ7" s="207">
        <v>2.3667010815097211E-2</v>
      </c>
      <c r="AR7" s="207">
        <v>-1.2570845851674001E-3</v>
      </c>
      <c r="AS7" s="207">
        <v>7.4587400658985004E-3</v>
      </c>
      <c r="AT7" s="207">
        <v>1.8561601854293421E-2</v>
      </c>
      <c r="AU7" s="207">
        <v>0</v>
      </c>
      <c r="AV7" s="207">
        <v>0</v>
      </c>
      <c r="AW7" s="207">
        <v>0</v>
      </c>
      <c r="AX7" s="207">
        <v>0</v>
      </c>
      <c r="AZ7" s="207">
        <v>0</v>
      </c>
      <c r="BA7" s="207">
        <v>0</v>
      </c>
      <c r="BB7" s="207">
        <v>0</v>
      </c>
      <c r="BC7" s="207">
        <v>0</v>
      </c>
      <c r="BD7" s="207">
        <v>0</v>
      </c>
      <c r="BE7" s="207">
        <v>0</v>
      </c>
      <c r="BF7" s="207">
        <v>0</v>
      </c>
      <c r="BG7" s="207">
        <v>0.50846608626795176</v>
      </c>
      <c r="BH7" s="207">
        <v>0.49153391373204808</v>
      </c>
      <c r="BI7" s="207">
        <v>0</v>
      </c>
      <c r="BJ7" s="207">
        <v>0</v>
      </c>
      <c r="BK7" s="207">
        <v>0</v>
      </c>
      <c r="BL7" s="207">
        <v>0</v>
      </c>
      <c r="BN7" s="207">
        <v>0</v>
      </c>
      <c r="BO7" s="207">
        <v>0</v>
      </c>
      <c r="BP7" s="207">
        <v>1.5956120718420251E-4</v>
      </c>
      <c r="BQ7" s="207">
        <v>6.2816632832078328E-5</v>
      </c>
      <c r="BR7" s="207">
        <v>-1.6959184799992269E-4</v>
      </c>
      <c r="BS7" s="207">
        <v>-2.1200740456538931E-4</v>
      </c>
      <c r="BT7" s="207">
        <v>0</v>
      </c>
      <c r="BU7" s="207">
        <v>-3.9306432660503919E-3</v>
      </c>
      <c r="BV7" s="207">
        <v>-2.0084479911992081E-4</v>
      </c>
      <c r="BW7" s="207">
        <v>0</v>
      </c>
      <c r="BX7" s="207">
        <v>0</v>
      </c>
      <c r="BY7" s="207">
        <v>0</v>
      </c>
      <c r="BZ7" s="207">
        <v>0</v>
      </c>
      <c r="CB7" s="207">
        <v>0</v>
      </c>
      <c r="CC7" s="207">
        <v>42.185037649417033</v>
      </c>
      <c r="CD7" s="207">
        <v>38.439404163031362</v>
      </c>
      <c r="CE7" s="207">
        <v>38.775293461094762</v>
      </c>
      <c r="CF7" s="207">
        <v>58.955306073706879</v>
      </c>
      <c r="CG7" s="207">
        <v>73.959408797178796</v>
      </c>
      <c r="CH7" s="207">
        <v>-8.9791756083385774</v>
      </c>
      <c r="CI7" s="207">
        <v>49.724933772656669</v>
      </c>
      <c r="CJ7" s="207">
        <v>116.0100115893339</v>
      </c>
      <c r="CK7" s="207">
        <v>0</v>
      </c>
      <c r="CL7" s="207">
        <v>0</v>
      </c>
      <c r="CM7" s="207">
        <v>0</v>
      </c>
      <c r="CN7" s="207">
        <v>0</v>
      </c>
      <c r="CP7" s="207">
        <v>0</v>
      </c>
      <c r="CQ7" s="207">
        <v>0</v>
      </c>
      <c r="CR7" s="207">
        <v>0</v>
      </c>
      <c r="CS7" s="207">
        <v>0</v>
      </c>
      <c r="CT7" s="207">
        <v>0</v>
      </c>
      <c r="CU7" s="207">
        <v>0</v>
      </c>
      <c r="CV7" s="207">
        <v>-0.90129749507950052</v>
      </c>
      <c r="CW7" s="207">
        <v>-0.90129749507947898</v>
      </c>
      <c r="CX7" s="207">
        <v>0</v>
      </c>
    </row>
    <row r="8" spans="1:102">
      <c r="A8" s="208">
        <v>6</v>
      </c>
      <c r="B8" s="207">
        <v>-13</v>
      </c>
      <c r="C8" s="209">
        <v>43272</v>
      </c>
      <c r="D8" s="207">
        <v>1</v>
      </c>
      <c r="E8" s="207" t="s">
        <v>63</v>
      </c>
      <c r="F8" s="207" t="s">
        <v>410</v>
      </c>
      <c r="G8" s="207" t="s">
        <v>411</v>
      </c>
      <c r="H8" s="207" t="s">
        <v>412</v>
      </c>
      <c r="I8" s="207">
        <v>0</v>
      </c>
      <c r="J8" s="207">
        <v>150</v>
      </c>
      <c r="K8" s="207">
        <v>0</v>
      </c>
      <c r="L8" s="207">
        <v>0</v>
      </c>
      <c r="M8" s="207">
        <v>0</v>
      </c>
      <c r="N8" s="207">
        <v>5.3710065062709943E-2</v>
      </c>
      <c r="O8" s="207">
        <v>0.34840711519608197</v>
      </c>
      <c r="P8" s="207">
        <v>0</v>
      </c>
      <c r="Q8" s="207">
        <v>0.34840711519608197</v>
      </c>
      <c r="R8" s="207">
        <v>0</v>
      </c>
      <c r="S8" s="207">
        <v>0</v>
      </c>
      <c r="T8" s="207">
        <v>0</v>
      </c>
      <c r="U8" s="207">
        <v>6.4868123840344323</v>
      </c>
      <c r="V8" s="207">
        <v>0</v>
      </c>
      <c r="W8" s="207">
        <v>0</v>
      </c>
      <c r="X8" s="207">
        <v>173</v>
      </c>
      <c r="Y8" s="207">
        <v>0.22584998676461079</v>
      </c>
      <c r="Z8" s="207">
        <v>0.21727170833758519</v>
      </c>
      <c r="AA8" s="207">
        <v>0.21022913144571301</v>
      </c>
      <c r="AB8" s="207">
        <v>0.21902077766566591</v>
      </c>
      <c r="AC8" s="207">
        <v>0.23940581046154011</v>
      </c>
      <c r="AD8" s="207">
        <v>0.30759001851915102</v>
      </c>
      <c r="AE8" s="207">
        <v>0.3468773806260968</v>
      </c>
      <c r="AF8" s="207">
        <v>0.17537100650627099</v>
      </c>
      <c r="AG8" s="207">
        <v>0</v>
      </c>
      <c r="AH8" s="207">
        <v>0</v>
      </c>
      <c r="AI8" s="207">
        <v>0</v>
      </c>
      <c r="AJ8" s="207">
        <v>0</v>
      </c>
      <c r="AL8" s="207">
        <v>0</v>
      </c>
      <c r="AM8" s="207">
        <v>1.083000264707785E-2</v>
      </c>
      <c r="AN8" s="207">
        <v>8.5456583324829659E-3</v>
      </c>
      <c r="AO8" s="207">
        <v>7.9541737108574061E-3</v>
      </c>
      <c r="AP8" s="207">
        <v>1.419584446686682E-2</v>
      </c>
      <c r="AQ8" s="207">
        <v>2.2118837907691979E-2</v>
      </c>
      <c r="AR8" s="207">
        <v>5.2409981480849013E-3</v>
      </c>
      <c r="AS8" s="207">
        <v>2.3122619373903198E-3</v>
      </c>
      <c r="AT8" s="207">
        <v>1.9462899349372901E-2</v>
      </c>
      <c r="AU8" s="207">
        <v>0</v>
      </c>
      <c r="AV8" s="207">
        <v>0</v>
      </c>
      <c r="AW8" s="207">
        <v>0</v>
      </c>
      <c r="AX8" s="207">
        <v>0</v>
      </c>
      <c r="AZ8" s="207">
        <v>0</v>
      </c>
      <c r="BA8" s="207">
        <v>0</v>
      </c>
      <c r="BB8" s="207">
        <v>0</v>
      </c>
      <c r="BC8" s="207">
        <v>0</v>
      </c>
      <c r="BD8" s="207">
        <v>0</v>
      </c>
      <c r="BE8" s="207">
        <v>0</v>
      </c>
      <c r="BF8" s="207">
        <v>0</v>
      </c>
      <c r="BG8" s="207">
        <v>1</v>
      </c>
      <c r="BH8" s="207">
        <v>0</v>
      </c>
      <c r="BI8" s="207">
        <v>0</v>
      </c>
      <c r="BJ8" s="207">
        <v>0</v>
      </c>
      <c r="BK8" s="207">
        <v>0</v>
      </c>
      <c r="BL8" s="207">
        <v>0</v>
      </c>
      <c r="BN8" s="207">
        <v>0</v>
      </c>
      <c r="BO8" s="207">
        <v>0</v>
      </c>
      <c r="BP8" s="207">
        <v>1.3810714177057729E-4</v>
      </c>
      <c r="BQ8" s="207">
        <v>4.911772515451382E-5</v>
      </c>
      <c r="BR8" s="207">
        <v>-1.4999729348393851E-4</v>
      </c>
      <c r="BS8" s="207">
        <v>-1.9656830266111079E-4</v>
      </c>
      <c r="BT8" s="207">
        <v>1.351604604744123E-3</v>
      </c>
      <c r="BU8" s="207">
        <v>-5.1464781285081801E-3</v>
      </c>
      <c r="BV8" s="207">
        <v>0</v>
      </c>
      <c r="BW8" s="207">
        <v>0</v>
      </c>
      <c r="BX8" s="207">
        <v>0</v>
      </c>
      <c r="BY8" s="207">
        <v>0</v>
      </c>
      <c r="BZ8" s="207">
        <v>0</v>
      </c>
      <c r="CB8" s="207">
        <v>0</v>
      </c>
      <c r="CC8" s="207">
        <v>41.653856334914813</v>
      </c>
      <c r="CD8" s="207">
        <v>38.843901511286191</v>
      </c>
      <c r="CE8" s="207">
        <v>39.77086855428702</v>
      </c>
      <c r="CF8" s="207">
        <v>59.149351945278433</v>
      </c>
      <c r="CG8" s="207">
        <v>69.121368461537443</v>
      </c>
      <c r="CH8" s="207">
        <v>37.435701057749313</v>
      </c>
      <c r="CI8" s="207">
        <v>15.415079582602131</v>
      </c>
      <c r="CJ8" s="207">
        <v>121.6431209335806</v>
      </c>
      <c r="CK8" s="207">
        <v>0</v>
      </c>
      <c r="CL8" s="207">
        <v>0</v>
      </c>
      <c r="CM8" s="207">
        <v>0</v>
      </c>
      <c r="CN8" s="207">
        <v>0</v>
      </c>
      <c r="CP8" s="207">
        <v>0</v>
      </c>
      <c r="CQ8" s="207">
        <v>0</v>
      </c>
      <c r="CR8" s="207">
        <v>0</v>
      </c>
      <c r="CS8" s="207">
        <v>0</v>
      </c>
      <c r="CT8" s="207">
        <v>0</v>
      </c>
      <c r="CU8" s="207">
        <v>0</v>
      </c>
      <c r="CV8" s="207">
        <v>-0.34840711519606993</v>
      </c>
      <c r="CW8" s="207">
        <v>-0.34840711519608197</v>
      </c>
      <c r="CX8" s="207">
        <v>0</v>
      </c>
    </row>
    <row r="9" spans="1:102">
      <c r="A9" s="208">
        <v>7</v>
      </c>
      <c r="B9" s="207">
        <v>-12</v>
      </c>
      <c r="C9" s="209">
        <v>43273</v>
      </c>
      <c r="D9" s="207">
        <v>1</v>
      </c>
      <c r="E9" s="207" t="s">
        <v>63</v>
      </c>
      <c r="F9" s="207" t="s">
        <v>410</v>
      </c>
      <c r="G9" s="207" t="s">
        <v>411</v>
      </c>
      <c r="H9" s="207" t="s">
        <v>412</v>
      </c>
      <c r="I9" s="207">
        <v>0</v>
      </c>
      <c r="J9" s="207">
        <v>150</v>
      </c>
      <c r="K9" s="207">
        <v>0</v>
      </c>
      <c r="L9" s="207">
        <v>0</v>
      </c>
      <c r="M9" s="207">
        <v>0</v>
      </c>
      <c r="N9" s="207">
        <v>1.886935354310175E-2</v>
      </c>
      <c r="O9" s="207">
        <v>0.18884271137039721</v>
      </c>
      <c r="P9" s="207">
        <v>0</v>
      </c>
      <c r="Q9" s="207">
        <v>0.18884271137039721</v>
      </c>
      <c r="R9" s="207">
        <v>0</v>
      </c>
      <c r="S9" s="207">
        <v>0</v>
      </c>
      <c r="T9" s="207">
        <v>0</v>
      </c>
      <c r="U9" s="207">
        <v>10.00790572602495</v>
      </c>
      <c r="V9" s="207">
        <v>0</v>
      </c>
      <c r="W9" s="207">
        <v>0</v>
      </c>
      <c r="X9" s="207">
        <v>174</v>
      </c>
      <c r="Y9" s="207">
        <v>0.22644357105232571</v>
      </c>
      <c r="Z9" s="207">
        <v>0.21686947769169709</v>
      </c>
      <c r="AA9" s="207">
        <v>0.20936553909581501</v>
      </c>
      <c r="AB9" s="207">
        <v>0.21924707853184799</v>
      </c>
      <c r="AC9" s="207">
        <v>0.2452716205265898</v>
      </c>
      <c r="AD9" s="207">
        <v>0.33212650920711573</v>
      </c>
      <c r="AE9" s="207">
        <v>0.31150114549181079</v>
      </c>
      <c r="AF9" s="207">
        <v>0.17188693535431021</v>
      </c>
      <c r="AG9" s="207">
        <v>0</v>
      </c>
      <c r="AH9" s="207">
        <v>0</v>
      </c>
      <c r="AI9" s="207">
        <v>0</v>
      </c>
      <c r="AJ9" s="207">
        <v>0</v>
      </c>
      <c r="AL9" s="207">
        <v>0</v>
      </c>
      <c r="AM9" s="207">
        <v>1.0711285789534871E-2</v>
      </c>
      <c r="AN9" s="207">
        <v>8.6261044616605751E-3</v>
      </c>
      <c r="AO9" s="207">
        <v>8.1268921808370122E-3</v>
      </c>
      <c r="AP9" s="207">
        <v>1.415058429363039E-2</v>
      </c>
      <c r="AQ9" s="207">
        <v>2.0945675894682041E-2</v>
      </c>
      <c r="AR9" s="207">
        <v>2.7873490792884249E-3</v>
      </c>
      <c r="AS9" s="207">
        <v>5.8498854508189204E-3</v>
      </c>
      <c r="AT9" s="207">
        <v>1.9811306464568981E-2</v>
      </c>
      <c r="AU9" s="207">
        <v>0</v>
      </c>
      <c r="AV9" s="207">
        <v>0</v>
      </c>
      <c r="AW9" s="207">
        <v>0</v>
      </c>
      <c r="AX9" s="207">
        <v>0</v>
      </c>
      <c r="AZ9" s="207">
        <v>0</v>
      </c>
      <c r="BA9" s="207">
        <v>0</v>
      </c>
      <c r="BB9" s="207">
        <v>0</v>
      </c>
      <c r="BC9" s="207">
        <v>0</v>
      </c>
      <c r="BD9" s="207">
        <v>0</v>
      </c>
      <c r="BE9" s="207">
        <v>0</v>
      </c>
      <c r="BF9" s="207">
        <v>0</v>
      </c>
      <c r="BG9" s="207">
        <v>1</v>
      </c>
      <c r="BH9" s="207">
        <v>0</v>
      </c>
      <c r="BI9" s="207">
        <v>0</v>
      </c>
      <c r="BJ9" s="207">
        <v>0</v>
      </c>
      <c r="BK9" s="207">
        <v>0</v>
      </c>
      <c r="BL9" s="207">
        <v>0</v>
      </c>
      <c r="BN9" s="207">
        <v>0</v>
      </c>
      <c r="BO9" s="207">
        <v>0</v>
      </c>
      <c r="BP9" s="207">
        <v>1.187168575429772E-4</v>
      </c>
      <c r="BQ9" s="207">
        <v>3.8270728365368708E-5</v>
      </c>
      <c r="BR9" s="207">
        <v>-1.3444774161423809E-4</v>
      </c>
      <c r="BS9" s="207">
        <v>-8.9187568377813292E-5</v>
      </c>
      <c r="BT9" s="207">
        <v>1.083974444632129E-3</v>
      </c>
      <c r="BU9" s="207">
        <v>3.5376235134286032E-3</v>
      </c>
      <c r="BV9" s="207">
        <v>0</v>
      </c>
      <c r="BW9" s="207">
        <v>0</v>
      </c>
      <c r="BX9" s="207">
        <v>0</v>
      </c>
      <c r="BY9" s="207">
        <v>0</v>
      </c>
      <c r="BZ9" s="207">
        <v>0</v>
      </c>
      <c r="CB9" s="207">
        <v>0</v>
      </c>
      <c r="CC9" s="207">
        <v>41.197253036672578</v>
      </c>
      <c r="CD9" s="207">
        <v>39.209565734820778</v>
      </c>
      <c r="CE9" s="207">
        <v>40.63446090418504</v>
      </c>
      <c r="CF9" s="207">
        <v>58.960767890126682</v>
      </c>
      <c r="CG9" s="207">
        <v>65.455237170881375</v>
      </c>
      <c r="CH9" s="207">
        <v>19.90963628063162</v>
      </c>
      <c r="CI9" s="207">
        <v>38.999236338792812</v>
      </c>
      <c r="CJ9" s="207">
        <v>123.82066540355611</v>
      </c>
      <c r="CK9" s="207">
        <v>0</v>
      </c>
      <c r="CL9" s="207">
        <v>0</v>
      </c>
      <c r="CM9" s="207">
        <v>0</v>
      </c>
      <c r="CN9" s="207">
        <v>0</v>
      </c>
      <c r="CP9" s="207">
        <v>0</v>
      </c>
      <c r="CQ9" s="207">
        <v>0</v>
      </c>
      <c r="CR9" s="207">
        <v>0</v>
      </c>
      <c r="CS9" s="207">
        <v>0</v>
      </c>
      <c r="CT9" s="207">
        <v>0.7619999999999999</v>
      </c>
      <c r="CU9" s="207">
        <v>0</v>
      </c>
      <c r="CV9" s="207">
        <v>0.57315728862961102</v>
      </c>
      <c r="CW9" s="207">
        <v>-0.18884271137039721</v>
      </c>
      <c r="CX9" s="207">
        <v>0.7619999999999999</v>
      </c>
    </row>
    <row r="10" spans="1:102">
      <c r="A10" s="208">
        <v>8</v>
      </c>
      <c r="B10" s="207">
        <v>-11</v>
      </c>
      <c r="C10" s="209">
        <v>43274</v>
      </c>
      <c r="D10" s="207">
        <v>1</v>
      </c>
      <c r="E10" s="207" t="s">
        <v>63</v>
      </c>
      <c r="F10" s="207" t="s">
        <v>410</v>
      </c>
      <c r="G10" s="207" t="s">
        <v>411</v>
      </c>
      <c r="H10" s="207" t="s">
        <v>412</v>
      </c>
      <c r="I10" s="207">
        <v>0</v>
      </c>
      <c r="J10" s="207">
        <v>150</v>
      </c>
      <c r="K10" s="207">
        <v>0</v>
      </c>
      <c r="L10" s="207">
        <v>0</v>
      </c>
      <c r="M10" s="207">
        <v>0</v>
      </c>
      <c r="N10" s="207">
        <v>7.6185082406061963E-2</v>
      </c>
      <c r="O10" s="207">
        <v>0.65872181253220818</v>
      </c>
      <c r="P10" s="207">
        <v>0</v>
      </c>
      <c r="Q10" s="207">
        <v>0.65872181253220818</v>
      </c>
      <c r="R10" s="207">
        <v>0</v>
      </c>
      <c r="S10" s="207">
        <v>0</v>
      </c>
      <c r="T10" s="207">
        <v>0</v>
      </c>
      <c r="U10" s="207">
        <v>8.6463358931773548</v>
      </c>
      <c r="V10" s="207">
        <v>0</v>
      </c>
      <c r="W10" s="207">
        <v>0</v>
      </c>
      <c r="X10" s="207">
        <v>175</v>
      </c>
      <c r="Y10" s="207">
        <v>0.22695089746159541</v>
      </c>
      <c r="Z10" s="207">
        <v>0.2165092469859988</v>
      </c>
      <c r="AA10" s="207">
        <v>0.20864325691362701</v>
      </c>
      <c r="AB10" s="207">
        <v>0.21983167081667249</v>
      </c>
      <c r="AC10" s="207">
        <v>0.25248300326395362</v>
      </c>
      <c r="AD10" s="207">
        <v>0.298930516430985</v>
      </c>
      <c r="AE10" s="207">
        <v>0.3302555611807983</v>
      </c>
      <c r="AF10" s="207">
        <v>0.17761850824060621</v>
      </c>
      <c r="AG10" s="207">
        <v>0</v>
      </c>
      <c r="AH10" s="207">
        <v>0</v>
      </c>
      <c r="AI10" s="207">
        <v>0</v>
      </c>
      <c r="AJ10" s="207">
        <v>0</v>
      </c>
      <c r="AL10" s="207">
        <v>0</v>
      </c>
      <c r="AM10" s="207">
        <v>1.0609820507680929E-2</v>
      </c>
      <c r="AN10" s="207">
        <v>8.6981506028002507E-3</v>
      </c>
      <c r="AO10" s="207">
        <v>8.2713486172746129E-3</v>
      </c>
      <c r="AP10" s="207">
        <v>1.40336658366655E-2</v>
      </c>
      <c r="AQ10" s="207">
        <v>1.9503399347209269E-2</v>
      </c>
      <c r="AR10" s="207">
        <v>6.1069483569014971E-3</v>
      </c>
      <c r="AS10" s="207">
        <v>3.97444388192017E-3</v>
      </c>
      <c r="AT10" s="207">
        <v>1.9238149175939381E-2</v>
      </c>
      <c r="AU10" s="207">
        <v>0</v>
      </c>
      <c r="AV10" s="207">
        <v>0</v>
      </c>
      <c r="AW10" s="207">
        <v>0</v>
      </c>
      <c r="AX10" s="207">
        <v>0</v>
      </c>
      <c r="AZ10" s="207">
        <v>0</v>
      </c>
      <c r="BA10" s="207">
        <v>0</v>
      </c>
      <c r="BB10" s="207">
        <v>0</v>
      </c>
      <c r="BC10" s="207">
        <v>0</v>
      </c>
      <c r="BD10" s="207">
        <v>0</v>
      </c>
      <c r="BE10" s="207">
        <v>0</v>
      </c>
      <c r="BF10" s="207">
        <v>0</v>
      </c>
      <c r="BG10" s="207">
        <v>1</v>
      </c>
      <c r="BH10" s="207">
        <v>0</v>
      </c>
      <c r="BI10" s="207">
        <v>0</v>
      </c>
      <c r="BJ10" s="207">
        <v>0</v>
      </c>
      <c r="BK10" s="207">
        <v>0</v>
      </c>
      <c r="BL10" s="207">
        <v>0</v>
      </c>
      <c r="BN10" s="207">
        <v>0</v>
      </c>
      <c r="BO10" s="207">
        <v>0</v>
      </c>
      <c r="BP10" s="207">
        <v>1.014652818539448E-4</v>
      </c>
      <c r="BQ10" s="207">
        <v>2.9419140714270559E-5</v>
      </c>
      <c r="BR10" s="207">
        <v>-1.1503729572332901E-4</v>
      </c>
      <c r="BS10" s="207">
        <v>1.881161241561445E-6</v>
      </c>
      <c r="BT10" s="207">
        <v>1.444157708714322E-3</v>
      </c>
      <c r="BU10" s="207">
        <v>-1.8754415688987519E-3</v>
      </c>
      <c r="BV10" s="207">
        <v>0</v>
      </c>
      <c r="BW10" s="207">
        <v>0</v>
      </c>
      <c r="BX10" s="207">
        <v>0</v>
      </c>
      <c r="BY10" s="207">
        <v>0</v>
      </c>
      <c r="BZ10" s="207">
        <v>0</v>
      </c>
      <c r="CB10" s="207">
        <v>0</v>
      </c>
      <c r="CC10" s="207">
        <v>40.80700195261894</v>
      </c>
      <c r="CD10" s="207">
        <v>39.537048194546578</v>
      </c>
      <c r="CE10" s="207">
        <v>41.356743086373051</v>
      </c>
      <c r="CF10" s="207">
        <v>58.473607652772962</v>
      </c>
      <c r="CG10" s="207">
        <v>60.948122960028982</v>
      </c>
      <c r="CH10" s="207">
        <v>43.621059692153572</v>
      </c>
      <c r="CI10" s="207">
        <v>26.49629254613447</v>
      </c>
      <c r="CJ10" s="207">
        <v>120.23843234962111</v>
      </c>
      <c r="CK10" s="207">
        <v>0</v>
      </c>
      <c r="CL10" s="207">
        <v>0</v>
      </c>
      <c r="CM10" s="207">
        <v>0</v>
      </c>
      <c r="CN10" s="207">
        <v>0</v>
      </c>
      <c r="CP10" s="207">
        <v>0</v>
      </c>
      <c r="CQ10" s="207">
        <v>0</v>
      </c>
      <c r="CR10" s="207">
        <v>0</v>
      </c>
      <c r="CS10" s="207">
        <v>43.18</v>
      </c>
      <c r="CT10" s="207">
        <v>43.18</v>
      </c>
      <c r="CU10" s="207">
        <v>0</v>
      </c>
      <c r="CV10" s="207">
        <v>42.521278187467757</v>
      </c>
      <c r="CW10" s="207">
        <v>-0.65872181253220818</v>
      </c>
      <c r="CX10" s="207">
        <v>43.18</v>
      </c>
    </row>
    <row r="11" spans="1:102">
      <c r="A11" s="208">
        <v>9</v>
      </c>
      <c r="B11" s="207">
        <v>-10</v>
      </c>
      <c r="C11" s="209">
        <v>43275</v>
      </c>
      <c r="D11" s="207">
        <v>1</v>
      </c>
      <c r="E11" s="207" t="s">
        <v>63</v>
      </c>
      <c r="F11" s="207" t="s">
        <v>410</v>
      </c>
      <c r="G11" s="207" t="s">
        <v>411</v>
      </c>
      <c r="H11" s="207" t="s">
        <v>412</v>
      </c>
      <c r="I11" s="207">
        <v>0</v>
      </c>
      <c r="J11" s="207">
        <v>150</v>
      </c>
      <c r="K11" s="207">
        <v>0</v>
      </c>
      <c r="L11" s="207">
        <v>0</v>
      </c>
      <c r="M11" s="207">
        <v>0</v>
      </c>
      <c r="N11" s="207">
        <v>1.2</v>
      </c>
      <c r="O11" s="207">
        <v>10.38080313112391</v>
      </c>
      <c r="P11" s="207">
        <v>0</v>
      </c>
      <c r="Q11" s="207">
        <v>10.38080313112391</v>
      </c>
      <c r="R11" s="207">
        <v>0</v>
      </c>
      <c r="S11" s="207">
        <v>0</v>
      </c>
      <c r="T11" s="207">
        <v>0</v>
      </c>
      <c r="U11" s="207">
        <v>8.6506692759365915</v>
      </c>
      <c r="V11" s="207">
        <v>0</v>
      </c>
      <c r="W11" s="207">
        <v>0</v>
      </c>
      <c r="X11" s="207">
        <v>176</v>
      </c>
      <c r="Y11" s="207">
        <v>0.22738227304118061</v>
      </c>
      <c r="Z11" s="207">
        <v>0.21619072331380951</v>
      </c>
      <c r="AA11" s="207">
        <v>0.20806388999729261</v>
      </c>
      <c r="AB11" s="207">
        <v>0.22091894606453669</v>
      </c>
      <c r="AC11" s="207">
        <v>0.31787092688856161</v>
      </c>
      <c r="AD11" s="207">
        <v>0.36</v>
      </c>
      <c r="AE11" s="207">
        <v>0.37</v>
      </c>
      <c r="AF11" s="207">
        <v>0.37</v>
      </c>
      <c r="AG11" s="207">
        <v>0</v>
      </c>
      <c r="AH11" s="207">
        <v>0</v>
      </c>
      <c r="AI11" s="207">
        <v>0</v>
      </c>
      <c r="AJ11" s="207">
        <v>0</v>
      </c>
      <c r="AL11" s="207">
        <v>0</v>
      </c>
      <c r="AM11" s="207">
        <v>1.0523545391763889E-2</v>
      </c>
      <c r="AN11" s="207">
        <v>8.7618553372381149E-3</v>
      </c>
      <c r="AO11" s="207">
        <v>8.3872220005414746E-3</v>
      </c>
      <c r="AP11" s="207">
        <v>1.381621078709265E-2</v>
      </c>
      <c r="AQ11" s="207">
        <v>6.4258146222876851E-3</v>
      </c>
      <c r="AR11" s="207">
        <v>0</v>
      </c>
      <c r="AS11" s="207">
        <v>0</v>
      </c>
      <c r="AT11" s="207">
        <v>0</v>
      </c>
      <c r="AU11" s="207">
        <v>0</v>
      </c>
      <c r="AV11" s="207">
        <v>0</v>
      </c>
      <c r="AW11" s="207">
        <v>0</v>
      </c>
      <c r="AX11" s="207">
        <v>0</v>
      </c>
      <c r="AZ11" s="207">
        <v>0</v>
      </c>
      <c r="BA11" s="207">
        <v>0</v>
      </c>
      <c r="BB11" s="207">
        <v>0</v>
      </c>
      <c r="BC11" s="207">
        <v>0</v>
      </c>
      <c r="BD11" s="207">
        <v>0</v>
      </c>
      <c r="BE11" s="207">
        <v>0</v>
      </c>
      <c r="BF11" s="207">
        <v>0</v>
      </c>
      <c r="BG11" s="207">
        <v>1</v>
      </c>
      <c r="BH11" s="207">
        <v>0</v>
      </c>
      <c r="BI11" s="207">
        <v>0</v>
      </c>
      <c r="BJ11" s="207">
        <v>0</v>
      </c>
      <c r="BK11" s="207">
        <v>0</v>
      </c>
      <c r="BL11" s="207">
        <v>0</v>
      </c>
      <c r="BN11" s="207">
        <v>0</v>
      </c>
      <c r="BO11" s="207">
        <v>0</v>
      </c>
      <c r="BP11" s="207">
        <v>8.6275115917041126E-5</v>
      </c>
      <c r="BQ11" s="207">
        <v>2.2570381479177981E-5</v>
      </c>
      <c r="BR11" s="207">
        <v>-9.3303001787688647E-5</v>
      </c>
      <c r="BS11" s="207">
        <v>1.241520477851657E-4</v>
      </c>
      <c r="BT11" s="207">
        <v>1.320173677270675E-2</v>
      </c>
      <c r="BU11" s="207">
        <v>1.930868512960825E-2</v>
      </c>
      <c r="BV11" s="207">
        <v>2.328312901152842E-2</v>
      </c>
      <c r="BW11" s="207">
        <v>0</v>
      </c>
      <c r="BX11" s="207">
        <v>0</v>
      </c>
      <c r="BY11" s="207">
        <v>0</v>
      </c>
      <c r="BZ11" s="207">
        <v>0</v>
      </c>
      <c r="CB11" s="207">
        <v>0</v>
      </c>
      <c r="CC11" s="207">
        <v>40.475174583707258</v>
      </c>
      <c r="CD11" s="207">
        <v>39.826615169264137</v>
      </c>
      <c r="CE11" s="207">
        <v>41.936110002707359</v>
      </c>
      <c r="CF11" s="207">
        <v>57.567544946219407</v>
      </c>
      <c r="CG11" s="207">
        <v>20.080670694649019</v>
      </c>
      <c r="CH11" s="207">
        <v>0</v>
      </c>
      <c r="CI11" s="207">
        <v>0</v>
      </c>
      <c r="CJ11" s="207">
        <v>0</v>
      </c>
      <c r="CK11" s="207">
        <v>0</v>
      </c>
      <c r="CL11" s="207">
        <v>0</v>
      </c>
      <c r="CM11" s="207">
        <v>0</v>
      </c>
      <c r="CN11" s="207">
        <v>0</v>
      </c>
      <c r="CP11" s="207">
        <v>0</v>
      </c>
      <c r="CQ11" s="207">
        <v>0</v>
      </c>
      <c r="CR11" s="207">
        <v>0</v>
      </c>
      <c r="CS11" s="207">
        <v>0</v>
      </c>
      <c r="CT11" s="207">
        <v>0</v>
      </c>
      <c r="CU11" s="207">
        <v>0</v>
      </c>
      <c r="CV11" s="207">
        <v>-10.38080313112383</v>
      </c>
      <c r="CW11" s="207">
        <v>-10.38080313112391</v>
      </c>
      <c r="CX11" s="207">
        <v>0</v>
      </c>
    </row>
    <row r="12" spans="1:102">
      <c r="A12" s="208">
        <v>10</v>
      </c>
      <c r="B12" s="207">
        <v>-9</v>
      </c>
      <c r="C12" s="209">
        <v>43276</v>
      </c>
      <c r="D12" s="207">
        <v>1</v>
      </c>
      <c r="E12" s="207" t="s">
        <v>63</v>
      </c>
      <c r="F12" s="207" t="s">
        <v>410</v>
      </c>
      <c r="G12" s="207" t="s">
        <v>411</v>
      </c>
      <c r="H12" s="207" t="s">
        <v>412</v>
      </c>
      <c r="I12" s="207">
        <v>0</v>
      </c>
      <c r="J12" s="207">
        <v>150</v>
      </c>
      <c r="K12" s="207">
        <v>0</v>
      </c>
      <c r="L12" s="207">
        <v>0</v>
      </c>
      <c r="M12" s="207">
        <v>0</v>
      </c>
      <c r="N12" s="207">
        <v>0.77720383286030603</v>
      </c>
      <c r="O12" s="207">
        <v>5.623316488641791</v>
      </c>
      <c r="P12" s="207">
        <v>0</v>
      </c>
      <c r="Q12" s="207">
        <v>5.623316488641791</v>
      </c>
      <c r="R12" s="207">
        <v>0</v>
      </c>
      <c r="S12" s="207">
        <v>0</v>
      </c>
      <c r="T12" s="207">
        <v>0</v>
      </c>
      <c r="U12" s="207">
        <v>7.2353174944423122</v>
      </c>
      <c r="V12" s="207">
        <v>0</v>
      </c>
      <c r="W12" s="207">
        <v>0</v>
      </c>
      <c r="X12" s="207">
        <v>177</v>
      </c>
      <c r="Y12" s="207">
        <v>0.2277475045171386</v>
      </c>
      <c r="Z12" s="207">
        <v>0.2159135891540036</v>
      </c>
      <c r="AA12" s="207">
        <v>0.20764105263396551</v>
      </c>
      <c r="AB12" s="207">
        <v>0.2283827052509928</v>
      </c>
      <c r="AC12" s="207">
        <v>0.33533804479019452</v>
      </c>
      <c r="AD12" s="207">
        <v>0.31080772591817191</v>
      </c>
      <c r="AE12" s="207">
        <v>0.38847158540273041</v>
      </c>
      <c r="AF12" s="207">
        <v>0.2477203832860306</v>
      </c>
      <c r="AG12" s="207">
        <v>0</v>
      </c>
      <c r="AH12" s="207">
        <v>0</v>
      </c>
      <c r="AI12" s="207">
        <v>0</v>
      </c>
      <c r="AJ12" s="207">
        <v>0</v>
      </c>
      <c r="AL12" s="207">
        <v>0</v>
      </c>
      <c r="AM12" s="207">
        <v>1.045049909657229E-2</v>
      </c>
      <c r="AN12" s="207">
        <v>8.817282169199284E-3</v>
      </c>
      <c r="AO12" s="207">
        <v>8.4717894732069064E-3</v>
      </c>
      <c r="AP12" s="207">
        <v>1.2323458949801429E-2</v>
      </c>
      <c r="AQ12" s="207">
        <v>2.9323910419610912E-3</v>
      </c>
      <c r="AR12" s="207">
        <v>4.9192274081828122E-3</v>
      </c>
      <c r="AS12" s="207">
        <v>-1.8471585402730359E-3</v>
      </c>
      <c r="AT12" s="207">
        <v>1.2227961671396941E-2</v>
      </c>
      <c r="AU12" s="207">
        <v>0</v>
      </c>
      <c r="AV12" s="207">
        <v>0</v>
      </c>
      <c r="AW12" s="207">
        <v>0</v>
      </c>
      <c r="AX12" s="207">
        <v>0</v>
      </c>
      <c r="AZ12" s="207">
        <v>0</v>
      </c>
      <c r="BA12" s="207">
        <v>0</v>
      </c>
      <c r="BB12" s="207">
        <v>0</v>
      </c>
      <c r="BC12" s="207">
        <v>0</v>
      </c>
      <c r="BD12" s="207">
        <v>0</v>
      </c>
      <c r="BE12" s="207">
        <v>0</v>
      </c>
      <c r="BF12" s="207">
        <v>0</v>
      </c>
      <c r="BG12" s="207">
        <v>0.5</v>
      </c>
      <c r="BH12" s="207">
        <v>0.5</v>
      </c>
      <c r="BI12" s="207">
        <v>0</v>
      </c>
      <c r="BJ12" s="207">
        <v>0</v>
      </c>
      <c r="BK12" s="207">
        <v>0</v>
      </c>
      <c r="BL12" s="207">
        <v>0</v>
      </c>
      <c r="BN12" s="207">
        <v>0</v>
      </c>
      <c r="BO12" s="207">
        <v>0</v>
      </c>
      <c r="BP12" s="207">
        <v>7.304629519159978E-5</v>
      </c>
      <c r="BQ12" s="207">
        <v>1.7619463230427892E-5</v>
      </c>
      <c r="BR12" s="207">
        <v>-6.6948009435005318E-5</v>
      </c>
      <c r="BS12" s="207">
        <v>1.4258038278562161E-3</v>
      </c>
      <c r="BT12" s="207">
        <v>4.9192274081828122E-3</v>
      </c>
      <c r="BU12" s="207">
        <v>0</v>
      </c>
      <c r="BV12" s="207">
        <v>1.847158540273034E-3</v>
      </c>
      <c r="BW12" s="207">
        <v>0</v>
      </c>
      <c r="BX12" s="207">
        <v>0</v>
      </c>
      <c r="BY12" s="207">
        <v>0</v>
      </c>
      <c r="BZ12" s="207">
        <v>0</v>
      </c>
      <c r="CB12" s="207">
        <v>0</v>
      </c>
      <c r="CC12" s="207">
        <v>40.194227294508799</v>
      </c>
      <c r="CD12" s="207">
        <v>40.078555314542179</v>
      </c>
      <c r="CE12" s="207">
        <v>42.358947366034513</v>
      </c>
      <c r="CF12" s="207">
        <v>51.34774562417266</v>
      </c>
      <c r="CG12" s="207">
        <v>9.1637220061284115</v>
      </c>
      <c r="CH12" s="207">
        <v>35.137338629877249</v>
      </c>
      <c r="CI12" s="207">
        <v>-12.31439026848691</v>
      </c>
      <c r="CJ12" s="207">
        <v>76.424760446230863</v>
      </c>
      <c r="CK12" s="207">
        <v>0</v>
      </c>
      <c r="CL12" s="207">
        <v>0</v>
      </c>
      <c r="CM12" s="207">
        <v>0</v>
      </c>
      <c r="CN12" s="207">
        <v>0</v>
      </c>
      <c r="CP12" s="207">
        <v>0</v>
      </c>
      <c r="CQ12" s="207">
        <v>0</v>
      </c>
      <c r="CR12" s="207">
        <v>0</v>
      </c>
      <c r="CS12" s="207">
        <v>0</v>
      </c>
      <c r="CT12" s="207">
        <v>0</v>
      </c>
      <c r="CU12" s="207">
        <v>0</v>
      </c>
      <c r="CV12" s="207">
        <v>-5.6233164886417271</v>
      </c>
      <c r="CW12" s="207">
        <v>-5.623316488641791</v>
      </c>
      <c r="CX12" s="207">
        <v>0</v>
      </c>
    </row>
    <row r="13" spans="1:102">
      <c r="A13" s="208">
        <v>11</v>
      </c>
      <c r="B13" s="207">
        <v>-8</v>
      </c>
      <c r="C13" s="209">
        <v>43277</v>
      </c>
      <c r="D13" s="207">
        <v>1</v>
      </c>
      <c r="E13" s="207" t="s">
        <v>63</v>
      </c>
      <c r="F13" s="207" t="s">
        <v>410</v>
      </c>
      <c r="G13" s="207" t="s">
        <v>411</v>
      </c>
      <c r="H13" s="207" t="s">
        <v>412</v>
      </c>
      <c r="I13" s="207">
        <v>0</v>
      </c>
      <c r="J13" s="207">
        <v>150</v>
      </c>
      <c r="K13" s="207">
        <v>0</v>
      </c>
      <c r="L13" s="207">
        <v>0</v>
      </c>
      <c r="M13" s="207">
        <v>0</v>
      </c>
      <c r="N13" s="207">
        <v>0.50707170986625683</v>
      </c>
      <c r="O13" s="207">
        <v>3.92880011112688</v>
      </c>
      <c r="P13" s="207">
        <v>0</v>
      </c>
      <c r="Q13" s="207">
        <v>3.92880011112688</v>
      </c>
      <c r="R13" s="207">
        <v>0</v>
      </c>
      <c r="S13" s="207">
        <v>0</v>
      </c>
      <c r="T13" s="207">
        <v>0</v>
      </c>
      <c r="U13" s="207">
        <v>7.7480167689953063</v>
      </c>
      <c r="V13" s="207">
        <v>0</v>
      </c>
      <c r="W13" s="207">
        <v>0</v>
      </c>
      <c r="X13" s="207">
        <v>178</v>
      </c>
      <c r="Y13" s="207">
        <v>0.22805580107920009</v>
      </c>
      <c r="Z13" s="207">
        <v>0.21567868206973051</v>
      </c>
      <c r="AA13" s="207">
        <v>0.20783662074377171</v>
      </c>
      <c r="AB13" s="207">
        <v>0.23751561851751279</v>
      </c>
      <c r="AC13" s="207">
        <v>0.32593617393607988</v>
      </c>
      <c r="AD13" s="207">
        <v>0.38856181650414351</v>
      </c>
      <c r="AE13" s="207">
        <v>0.28149754222974582</v>
      </c>
      <c r="AF13" s="207">
        <v>0.22070717098662571</v>
      </c>
      <c r="AG13" s="207">
        <v>0</v>
      </c>
      <c r="AH13" s="207">
        <v>0</v>
      </c>
      <c r="AI13" s="207">
        <v>0</v>
      </c>
      <c r="AJ13" s="207">
        <v>0</v>
      </c>
      <c r="AL13" s="207">
        <v>0</v>
      </c>
      <c r="AM13" s="207">
        <v>1.038883978415998E-2</v>
      </c>
      <c r="AN13" s="207">
        <v>8.8642635860539023E-3</v>
      </c>
      <c r="AO13" s="207">
        <v>8.4326758512456614E-3</v>
      </c>
      <c r="AP13" s="207">
        <v>1.049687629649743E-2</v>
      </c>
      <c r="AQ13" s="207">
        <v>4.8127652127840214E-3</v>
      </c>
      <c r="AR13" s="207">
        <v>-2.8561816504143458E-3</v>
      </c>
      <c r="AS13" s="207">
        <v>8.8502457770254176E-3</v>
      </c>
      <c r="AT13" s="207">
        <v>1.492928290133743E-2</v>
      </c>
      <c r="AU13" s="207">
        <v>0</v>
      </c>
      <c r="AV13" s="207">
        <v>0</v>
      </c>
      <c r="AW13" s="207">
        <v>0</v>
      </c>
      <c r="AX13" s="207">
        <v>0</v>
      </c>
      <c r="AZ13" s="207">
        <v>0</v>
      </c>
      <c r="BA13" s="207">
        <v>0</v>
      </c>
      <c r="BB13" s="207">
        <v>0</v>
      </c>
      <c r="BC13" s="207">
        <v>0</v>
      </c>
      <c r="BD13" s="207">
        <v>0</v>
      </c>
      <c r="BE13" s="207">
        <v>0</v>
      </c>
      <c r="BF13" s="207">
        <v>0</v>
      </c>
      <c r="BG13" s="207">
        <v>0.69996604925860173</v>
      </c>
      <c r="BH13" s="207">
        <v>0.30003395074139821</v>
      </c>
      <c r="BI13" s="207">
        <v>0</v>
      </c>
      <c r="BJ13" s="207">
        <v>0</v>
      </c>
      <c r="BK13" s="207">
        <v>0</v>
      </c>
      <c r="BL13" s="207">
        <v>0</v>
      </c>
      <c r="BN13" s="207">
        <v>0</v>
      </c>
      <c r="BO13" s="207">
        <v>0</v>
      </c>
      <c r="BP13" s="207">
        <v>6.1659312412302056E-5</v>
      </c>
      <c r="BQ13" s="207">
        <v>1.4677895557684111E-5</v>
      </c>
      <c r="BR13" s="207">
        <v>5.379151751892981E-5</v>
      </c>
      <c r="BS13" s="207">
        <v>1.880374170822933E-3</v>
      </c>
      <c r="BT13" s="207">
        <v>0</v>
      </c>
      <c r="BU13" s="207">
        <v>7.7754090585971571E-3</v>
      </c>
      <c r="BV13" s="207">
        <v>-2.9219952587012988E-3</v>
      </c>
      <c r="BW13" s="207">
        <v>0</v>
      </c>
      <c r="BX13" s="207">
        <v>0</v>
      </c>
      <c r="BY13" s="207">
        <v>0</v>
      </c>
      <c r="BZ13" s="207">
        <v>0</v>
      </c>
      <c r="CB13" s="207">
        <v>0</v>
      </c>
      <c r="CC13" s="207">
        <v>39.957076092923018</v>
      </c>
      <c r="CD13" s="207">
        <v>40.292107209335903</v>
      </c>
      <c r="CE13" s="207">
        <v>42.163379256228289</v>
      </c>
      <c r="CF13" s="207">
        <v>43.73698456873931</v>
      </c>
      <c r="CG13" s="207">
        <v>15.03989128995007</v>
      </c>
      <c r="CH13" s="207">
        <v>-20.401297502959618</v>
      </c>
      <c r="CI13" s="207">
        <v>59.001638513502783</v>
      </c>
      <c r="CJ13" s="207">
        <v>93.308018133358956</v>
      </c>
      <c r="CK13" s="207">
        <v>0</v>
      </c>
      <c r="CL13" s="207">
        <v>0</v>
      </c>
      <c r="CM13" s="207">
        <v>0</v>
      </c>
      <c r="CN13" s="207">
        <v>0</v>
      </c>
      <c r="CP13" s="207">
        <v>0</v>
      </c>
      <c r="CQ13" s="207">
        <v>0</v>
      </c>
      <c r="CR13" s="207">
        <v>0</v>
      </c>
      <c r="CS13" s="207">
        <v>0</v>
      </c>
      <c r="CT13" s="207">
        <v>0</v>
      </c>
      <c r="CU13" s="207">
        <v>0</v>
      </c>
      <c r="CV13" s="207">
        <v>-3.928800111127007</v>
      </c>
      <c r="CW13" s="207">
        <v>-3.92880011112688</v>
      </c>
      <c r="CX13" s="207">
        <v>0</v>
      </c>
    </row>
    <row r="14" spans="1:102">
      <c r="A14" s="208">
        <v>12</v>
      </c>
      <c r="B14" s="207">
        <v>-7</v>
      </c>
      <c r="C14" s="209">
        <v>43278</v>
      </c>
      <c r="D14" s="207">
        <v>1</v>
      </c>
      <c r="E14" s="207" t="s">
        <v>63</v>
      </c>
      <c r="F14" s="207" t="s">
        <v>410</v>
      </c>
      <c r="G14" s="207" t="s">
        <v>411</v>
      </c>
      <c r="H14" s="207" t="s">
        <v>412</v>
      </c>
      <c r="I14" s="207">
        <v>0</v>
      </c>
      <c r="J14" s="207">
        <v>150</v>
      </c>
      <c r="K14" s="207">
        <v>0</v>
      </c>
      <c r="L14" s="207">
        <v>0</v>
      </c>
      <c r="M14" s="207">
        <v>0</v>
      </c>
      <c r="N14" s="207">
        <v>0.21358957411492269</v>
      </c>
      <c r="O14" s="207">
        <v>2.232301338238976</v>
      </c>
      <c r="P14" s="207">
        <v>0</v>
      </c>
      <c r="Q14" s="207">
        <v>2.232301338238976</v>
      </c>
      <c r="R14" s="207">
        <v>0</v>
      </c>
      <c r="S14" s="207">
        <v>0</v>
      </c>
      <c r="T14" s="207">
        <v>0</v>
      </c>
      <c r="U14" s="207">
        <v>10.451359096010361</v>
      </c>
      <c r="V14" s="207">
        <v>0</v>
      </c>
      <c r="W14" s="207">
        <v>0</v>
      </c>
      <c r="X14" s="207">
        <v>179</v>
      </c>
      <c r="Y14" s="207">
        <v>0.22831584598028731</v>
      </c>
      <c r="Z14" s="207">
        <v>0.21552303667437789</v>
      </c>
      <c r="AA14" s="207">
        <v>0.20869248102410401</v>
      </c>
      <c r="AB14" s="207">
        <v>0.2365553587314459</v>
      </c>
      <c r="AC14" s="207">
        <v>0.3548736248769585</v>
      </c>
      <c r="AD14" s="207">
        <v>0.27966417606286459</v>
      </c>
      <c r="AE14" s="207">
        <v>0.32258049325313187</v>
      </c>
      <c r="AF14" s="207">
        <v>0.19135895741149231</v>
      </c>
      <c r="AG14" s="207">
        <v>0</v>
      </c>
      <c r="AH14" s="207">
        <v>0</v>
      </c>
      <c r="AI14" s="207">
        <v>0</v>
      </c>
      <c r="AJ14" s="207">
        <v>0</v>
      </c>
      <c r="AL14" s="207">
        <v>0</v>
      </c>
      <c r="AM14" s="207">
        <v>1.0336830803942531E-2</v>
      </c>
      <c r="AN14" s="207">
        <v>8.895392665124428E-3</v>
      </c>
      <c r="AO14" s="207">
        <v>8.2615037951792002E-3</v>
      </c>
      <c r="AP14" s="207">
        <v>1.068892825371081E-2</v>
      </c>
      <c r="AQ14" s="207">
        <v>-9.7472497539170539E-4</v>
      </c>
      <c r="AR14" s="207">
        <v>8.0335823937135332E-3</v>
      </c>
      <c r="AS14" s="207">
        <v>4.7419506746868116E-3</v>
      </c>
      <c r="AT14" s="207">
        <v>1.7864104258850769E-2</v>
      </c>
      <c r="AU14" s="207">
        <v>0</v>
      </c>
      <c r="AV14" s="207">
        <v>0</v>
      </c>
      <c r="AW14" s="207">
        <v>0</v>
      </c>
      <c r="AX14" s="207">
        <v>0</v>
      </c>
      <c r="AZ14" s="207">
        <v>0</v>
      </c>
      <c r="BA14" s="207">
        <v>0</v>
      </c>
      <c r="BB14" s="207">
        <v>0</v>
      </c>
      <c r="BC14" s="207">
        <v>0</v>
      </c>
      <c r="BD14" s="207">
        <v>0</v>
      </c>
      <c r="BE14" s="207">
        <v>0</v>
      </c>
      <c r="BF14" s="207">
        <v>0</v>
      </c>
      <c r="BG14" s="207">
        <v>0.85967847165435252</v>
      </c>
      <c r="BH14" s="207">
        <v>0.14032152834564751</v>
      </c>
      <c r="BI14" s="207">
        <v>0</v>
      </c>
      <c r="BJ14" s="207">
        <v>0</v>
      </c>
      <c r="BK14" s="207">
        <v>0</v>
      </c>
      <c r="BL14" s="207">
        <v>0</v>
      </c>
      <c r="BN14" s="207">
        <v>0</v>
      </c>
      <c r="BO14" s="207">
        <v>0</v>
      </c>
      <c r="BP14" s="207">
        <v>5.2008980217452197E-5</v>
      </c>
      <c r="BQ14" s="207">
        <v>2.0879901146924149E-5</v>
      </c>
      <c r="BR14" s="207">
        <v>1.9205195721338711E-4</v>
      </c>
      <c r="BS14" s="207">
        <v>0</v>
      </c>
      <c r="BT14" s="207">
        <v>5.7874901881757286E-3</v>
      </c>
      <c r="BU14" s="207">
        <v>-5.1022738559521469E-3</v>
      </c>
      <c r="BV14" s="207">
        <v>-9.9397875361353981E-4</v>
      </c>
      <c r="BW14" s="207">
        <v>0</v>
      </c>
      <c r="BX14" s="207">
        <v>0</v>
      </c>
      <c r="BY14" s="207">
        <v>0</v>
      </c>
      <c r="BZ14" s="207">
        <v>0</v>
      </c>
      <c r="CB14" s="207">
        <v>0</v>
      </c>
      <c r="CC14" s="207">
        <v>39.757041553625143</v>
      </c>
      <c r="CD14" s="207">
        <v>40.433603023292832</v>
      </c>
      <c r="CE14" s="207">
        <v>41.307518975895988</v>
      </c>
      <c r="CF14" s="207">
        <v>44.537201057128406</v>
      </c>
      <c r="CG14" s="207">
        <v>-3.04601554809908</v>
      </c>
      <c r="CH14" s="207">
        <v>57.382731383668109</v>
      </c>
      <c r="CI14" s="207">
        <v>31.61300449791208</v>
      </c>
      <c r="CJ14" s="207">
        <v>111.6506516178173</v>
      </c>
      <c r="CK14" s="207">
        <v>0</v>
      </c>
      <c r="CL14" s="207">
        <v>0</v>
      </c>
      <c r="CM14" s="207">
        <v>0</v>
      </c>
      <c r="CN14" s="207">
        <v>0</v>
      </c>
      <c r="CP14" s="207">
        <v>0</v>
      </c>
      <c r="CQ14" s="207">
        <v>0</v>
      </c>
      <c r="CR14" s="207">
        <v>0</v>
      </c>
      <c r="CS14" s="207">
        <v>0</v>
      </c>
      <c r="CT14" s="207">
        <v>0</v>
      </c>
      <c r="CU14" s="207">
        <v>0</v>
      </c>
      <c r="CV14" s="207">
        <v>-2.232301338238984</v>
      </c>
      <c r="CW14" s="207">
        <v>-2.232301338238976</v>
      </c>
      <c r="CX14" s="207">
        <v>0</v>
      </c>
    </row>
    <row r="15" spans="1:102">
      <c r="A15" s="208">
        <v>13</v>
      </c>
      <c r="B15" s="207">
        <v>-6</v>
      </c>
      <c r="C15" s="209">
        <v>43279</v>
      </c>
      <c r="D15" s="207">
        <v>1</v>
      </c>
      <c r="E15" s="207" t="s">
        <v>63</v>
      </c>
      <c r="F15" s="207" t="s">
        <v>410</v>
      </c>
      <c r="G15" s="207" t="s">
        <v>411</v>
      </c>
      <c r="H15" s="207" t="s">
        <v>412</v>
      </c>
      <c r="I15" s="207">
        <v>0</v>
      </c>
      <c r="J15" s="207">
        <v>150</v>
      </c>
      <c r="K15" s="207">
        <v>0</v>
      </c>
      <c r="L15" s="207">
        <v>0</v>
      </c>
      <c r="M15" s="207">
        <v>0</v>
      </c>
      <c r="N15" s="207">
        <v>0</v>
      </c>
      <c r="O15" s="207">
        <v>0</v>
      </c>
      <c r="P15" s="207">
        <v>0</v>
      </c>
      <c r="Q15" s="207">
        <v>0</v>
      </c>
      <c r="R15" s="207">
        <v>0</v>
      </c>
      <c r="S15" s="207">
        <v>0</v>
      </c>
      <c r="T15" s="207">
        <v>0</v>
      </c>
      <c r="U15" s="207">
        <v>10.894650100646009</v>
      </c>
      <c r="V15" s="207">
        <v>0</v>
      </c>
      <c r="W15" s="207">
        <v>0</v>
      </c>
      <c r="X15" s="207">
        <v>180</v>
      </c>
      <c r="Y15" s="207">
        <v>0.22853941920890011</v>
      </c>
      <c r="Z15" s="207">
        <v>0.21548281205033931</v>
      </c>
      <c r="AA15" s="207">
        <v>0.2093436288311375</v>
      </c>
      <c r="AB15" s="207">
        <v>0.24832375438791379</v>
      </c>
      <c r="AC15" s="207">
        <v>0.32296293412549498</v>
      </c>
      <c r="AD15" s="207">
        <v>0.34221408305319778</v>
      </c>
      <c r="AE15" s="207">
        <v>0.29864618362957429</v>
      </c>
      <c r="AF15" s="207">
        <v>0.16903594402910249</v>
      </c>
      <c r="AG15" s="207">
        <v>0</v>
      </c>
      <c r="AH15" s="207">
        <v>0</v>
      </c>
      <c r="AI15" s="207">
        <v>0</v>
      </c>
      <c r="AJ15" s="207">
        <v>0</v>
      </c>
      <c r="AL15" s="207">
        <v>0</v>
      </c>
      <c r="AM15" s="207">
        <v>1.0292116158219971E-2</v>
      </c>
      <c r="AN15" s="207">
        <v>8.9034375899321432E-3</v>
      </c>
      <c r="AO15" s="207">
        <v>8.1312742337724987E-3</v>
      </c>
      <c r="AP15" s="207">
        <v>8.3352491224172303E-3</v>
      </c>
      <c r="AQ15" s="207">
        <v>5.4074131749009876E-3</v>
      </c>
      <c r="AR15" s="207">
        <v>1.778591694680215E-3</v>
      </c>
      <c r="AS15" s="207">
        <v>7.1353816370425651E-3</v>
      </c>
      <c r="AT15" s="207">
        <v>2.009640559708975E-2</v>
      </c>
      <c r="AU15" s="207">
        <v>0</v>
      </c>
      <c r="AV15" s="207">
        <v>0</v>
      </c>
      <c r="AW15" s="207">
        <v>0</v>
      </c>
      <c r="AX15" s="207">
        <v>0</v>
      </c>
      <c r="AZ15" s="207">
        <v>0</v>
      </c>
      <c r="BA15" s="207">
        <v>0</v>
      </c>
      <c r="BB15" s="207">
        <v>0</v>
      </c>
      <c r="BC15" s="207">
        <v>0</v>
      </c>
      <c r="BD15" s="207">
        <v>0</v>
      </c>
      <c r="BE15" s="207">
        <v>0</v>
      </c>
      <c r="BF15" s="207">
        <v>0</v>
      </c>
      <c r="BG15" s="207">
        <v>1</v>
      </c>
      <c r="BH15" s="207">
        <v>0</v>
      </c>
      <c r="BI15" s="207">
        <v>0</v>
      </c>
      <c r="BJ15" s="207">
        <v>0</v>
      </c>
      <c r="BK15" s="207">
        <v>0</v>
      </c>
      <c r="BL15" s="207">
        <v>0</v>
      </c>
      <c r="BN15" s="207">
        <v>0</v>
      </c>
      <c r="BO15" s="207">
        <v>0</v>
      </c>
      <c r="BP15" s="207">
        <v>4.4714645722561452E-5</v>
      </c>
      <c r="BQ15" s="207">
        <v>3.6669720914846202E-5</v>
      </c>
      <c r="BR15" s="207">
        <v>1.6689928232154711E-4</v>
      </c>
      <c r="BS15" s="207">
        <v>2.520578413615132E-3</v>
      </c>
      <c r="BT15" s="207">
        <v>-3.861559736677565E-3</v>
      </c>
      <c r="BU15" s="207">
        <v>2.3934309623557522E-3</v>
      </c>
      <c r="BV15" s="207">
        <v>0</v>
      </c>
      <c r="BW15" s="207">
        <v>0</v>
      </c>
      <c r="BX15" s="207">
        <v>0</v>
      </c>
      <c r="BY15" s="207">
        <v>0</v>
      </c>
      <c r="BZ15" s="207">
        <v>0</v>
      </c>
      <c r="CB15" s="207">
        <v>0</v>
      </c>
      <c r="CC15" s="207">
        <v>39.585062146999903</v>
      </c>
      <c r="CD15" s="207">
        <v>40.470170863327901</v>
      </c>
      <c r="CE15" s="207">
        <v>40.656371168862478</v>
      </c>
      <c r="CF15" s="207">
        <v>34.730204676738467</v>
      </c>
      <c r="CG15" s="207">
        <v>16.898166171565592</v>
      </c>
      <c r="CH15" s="207">
        <v>12.704226390572961</v>
      </c>
      <c r="CI15" s="207">
        <v>47.569210913617098</v>
      </c>
      <c r="CJ15" s="207">
        <v>125.6025349818109</v>
      </c>
      <c r="CK15" s="207">
        <v>0</v>
      </c>
      <c r="CL15" s="207">
        <v>0</v>
      </c>
      <c r="CM15" s="207">
        <v>0</v>
      </c>
      <c r="CN15" s="207">
        <v>0</v>
      </c>
      <c r="CP15" s="207">
        <v>0</v>
      </c>
      <c r="CQ15" s="207">
        <v>0</v>
      </c>
      <c r="CR15" s="207">
        <v>0</v>
      </c>
      <c r="CS15" s="207">
        <v>0</v>
      </c>
      <c r="CT15" s="207">
        <v>0</v>
      </c>
      <c r="CU15" s="207">
        <v>0</v>
      </c>
      <c r="CV15" s="207">
        <v>0</v>
      </c>
      <c r="CW15" s="207">
        <v>0</v>
      </c>
      <c r="CX15" s="207">
        <v>0</v>
      </c>
    </row>
    <row r="16" spans="1:102">
      <c r="A16" s="208">
        <v>14</v>
      </c>
      <c r="B16" s="207">
        <v>-5</v>
      </c>
      <c r="C16" s="209">
        <v>43280</v>
      </c>
      <c r="D16" s="207">
        <v>1</v>
      </c>
      <c r="E16" s="207" t="s">
        <v>63</v>
      </c>
      <c r="F16" s="207" t="s">
        <v>410</v>
      </c>
      <c r="G16" s="207" t="s">
        <v>411</v>
      </c>
      <c r="H16" s="207" t="s">
        <v>412</v>
      </c>
      <c r="I16" s="207">
        <v>0</v>
      </c>
      <c r="J16" s="207">
        <v>150</v>
      </c>
      <c r="K16" s="207">
        <v>0</v>
      </c>
      <c r="L16" s="207">
        <v>0</v>
      </c>
      <c r="M16" s="207">
        <v>0</v>
      </c>
      <c r="N16" s="207">
        <v>0</v>
      </c>
      <c r="O16" s="207">
        <v>0</v>
      </c>
      <c r="P16" s="207">
        <v>0</v>
      </c>
      <c r="Q16" s="207">
        <v>0</v>
      </c>
      <c r="R16" s="207">
        <v>0</v>
      </c>
      <c r="S16" s="207">
        <v>0</v>
      </c>
      <c r="T16" s="207">
        <v>0</v>
      </c>
      <c r="U16" s="207">
        <v>9.578591622506984</v>
      </c>
      <c r="V16" s="207">
        <v>0</v>
      </c>
      <c r="W16" s="207">
        <v>0</v>
      </c>
      <c r="X16" s="207">
        <v>181</v>
      </c>
      <c r="Y16" s="207">
        <v>0.22874099160812059</v>
      </c>
      <c r="Z16" s="207">
        <v>0.21552080158707601</v>
      </c>
      <c r="AA16" s="207">
        <v>0.21080890929441651</v>
      </c>
      <c r="AB16" s="207">
        <v>0.25547846037617089</v>
      </c>
      <c r="AC16" s="207">
        <v>0.32307147210692561</v>
      </c>
      <c r="AD16" s="207">
        <v>0.29175721025374762</v>
      </c>
      <c r="AE16" s="207">
        <v>0.33116688369117692</v>
      </c>
      <c r="AF16" s="207">
        <v>0.16903594402910249</v>
      </c>
      <c r="AG16" s="207">
        <v>0</v>
      </c>
      <c r="AH16" s="207">
        <v>0</v>
      </c>
      <c r="AI16" s="207">
        <v>0</v>
      </c>
      <c r="AJ16" s="207">
        <v>0</v>
      </c>
      <c r="AL16" s="207">
        <v>0</v>
      </c>
      <c r="AM16" s="207">
        <v>1.0251801678375879E-2</v>
      </c>
      <c r="AN16" s="207">
        <v>8.8958396825848021E-3</v>
      </c>
      <c r="AO16" s="207">
        <v>7.8382181411167009E-3</v>
      </c>
      <c r="AP16" s="207">
        <v>6.9043079247658049E-3</v>
      </c>
      <c r="AQ16" s="207">
        <v>5.3857055786148862E-3</v>
      </c>
      <c r="AR16" s="207">
        <v>6.8242789746252351E-3</v>
      </c>
      <c r="AS16" s="207">
        <v>3.8833116308823138E-3</v>
      </c>
      <c r="AT16" s="207">
        <v>2.009640559708975E-2</v>
      </c>
      <c r="AU16" s="207">
        <v>0</v>
      </c>
      <c r="AV16" s="207">
        <v>0</v>
      </c>
      <c r="AW16" s="207">
        <v>0</v>
      </c>
      <c r="AX16" s="207">
        <v>0</v>
      </c>
      <c r="AZ16" s="207">
        <v>0</v>
      </c>
      <c r="BA16" s="207">
        <v>0</v>
      </c>
      <c r="BB16" s="207">
        <v>0</v>
      </c>
      <c r="BC16" s="207">
        <v>0</v>
      </c>
      <c r="BD16" s="207">
        <v>0</v>
      </c>
      <c r="BE16" s="207">
        <v>0</v>
      </c>
      <c r="BF16" s="207">
        <v>0</v>
      </c>
      <c r="BG16" s="207">
        <v>1</v>
      </c>
      <c r="BH16" s="207">
        <v>0</v>
      </c>
      <c r="BI16" s="207">
        <v>0</v>
      </c>
      <c r="BJ16" s="207">
        <v>0</v>
      </c>
      <c r="BK16" s="207">
        <v>0</v>
      </c>
      <c r="BL16" s="207">
        <v>0</v>
      </c>
      <c r="BN16" s="207">
        <v>0</v>
      </c>
      <c r="BO16" s="207">
        <v>0</v>
      </c>
      <c r="BP16" s="207">
        <v>4.0314479844096532E-5</v>
      </c>
      <c r="BQ16" s="207">
        <v>4.7912387191435961E-5</v>
      </c>
      <c r="BR16" s="207">
        <v>3.4096847984723338E-4</v>
      </c>
      <c r="BS16" s="207">
        <v>1.7719096774986641E-3</v>
      </c>
      <c r="BT16" s="207">
        <v>1.793617273784763E-3</v>
      </c>
      <c r="BU16" s="207">
        <v>-3.2520700061602539E-3</v>
      </c>
      <c r="BV16" s="207">
        <v>0</v>
      </c>
      <c r="BW16" s="207">
        <v>0</v>
      </c>
      <c r="BX16" s="207">
        <v>0</v>
      </c>
      <c r="BY16" s="207">
        <v>0</v>
      </c>
      <c r="BZ16" s="207">
        <v>0</v>
      </c>
      <c r="CB16" s="207">
        <v>0</v>
      </c>
      <c r="CC16" s="207">
        <v>39.430006455291853</v>
      </c>
      <c r="CD16" s="207">
        <v>40.435634920839988</v>
      </c>
      <c r="CE16" s="207">
        <v>39.191090705583491</v>
      </c>
      <c r="CF16" s="207">
        <v>28.767949686524201</v>
      </c>
      <c r="CG16" s="207">
        <v>16.830329933171519</v>
      </c>
      <c r="CH16" s="207">
        <v>48.744849818751703</v>
      </c>
      <c r="CI16" s="207">
        <v>25.888744205882091</v>
      </c>
      <c r="CJ16" s="207">
        <v>125.6025349818109</v>
      </c>
      <c r="CK16" s="207">
        <v>0</v>
      </c>
      <c r="CL16" s="207">
        <v>0</v>
      </c>
      <c r="CM16" s="207">
        <v>0</v>
      </c>
      <c r="CN16" s="207">
        <v>0</v>
      </c>
      <c r="CP16" s="207">
        <v>0</v>
      </c>
      <c r="CQ16" s="207">
        <v>0</v>
      </c>
      <c r="CR16" s="207">
        <v>0</v>
      </c>
      <c r="CS16" s="207">
        <v>0</v>
      </c>
      <c r="CT16" s="207">
        <v>7.1120000000000001</v>
      </c>
      <c r="CU16" s="207">
        <v>0</v>
      </c>
      <c r="CV16" s="207">
        <v>7.1120000000000623</v>
      </c>
      <c r="CW16" s="207">
        <v>0</v>
      </c>
      <c r="CX16" s="207">
        <v>7.1120000000000001</v>
      </c>
    </row>
    <row r="17" spans="1:102">
      <c r="A17" s="208">
        <v>15</v>
      </c>
      <c r="B17" s="207">
        <v>-4</v>
      </c>
      <c r="C17" s="209">
        <v>43281</v>
      </c>
      <c r="D17" s="207">
        <v>1</v>
      </c>
      <c r="E17" s="207" t="s">
        <v>63</v>
      </c>
      <c r="F17" s="207" t="s">
        <v>410</v>
      </c>
      <c r="G17" s="207" t="s">
        <v>411</v>
      </c>
      <c r="H17" s="207" t="s">
        <v>412</v>
      </c>
      <c r="I17" s="207">
        <v>0</v>
      </c>
      <c r="J17" s="207">
        <v>150</v>
      </c>
      <c r="K17" s="207">
        <v>0</v>
      </c>
      <c r="L17" s="207">
        <v>0</v>
      </c>
      <c r="M17" s="207">
        <v>0</v>
      </c>
      <c r="N17" s="207">
        <v>0.70155944029102491</v>
      </c>
      <c r="O17" s="207">
        <v>6.7340450260233942</v>
      </c>
      <c r="P17" s="207">
        <v>0</v>
      </c>
      <c r="Q17" s="207">
        <v>6.7340450260233942</v>
      </c>
      <c r="R17" s="207">
        <v>0</v>
      </c>
      <c r="S17" s="207">
        <v>0</v>
      </c>
      <c r="T17" s="207">
        <v>0</v>
      </c>
      <c r="U17" s="207">
        <v>9.5986806523905361</v>
      </c>
      <c r="V17" s="207">
        <v>0</v>
      </c>
      <c r="W17" s="207">
        <v>0</v>
      </c>
      <c r="X17" s="207">
        <v>182</v>
      </c>
      <c r="Y17" s="207">
        <v>0.22893013423066921</v>
      </c>
      <c r="Z17" s="207">
        <v>0.2156931154735634</v>
      </c>
      <c r="AA17" s="207">
        <v>0.2126374356829476</v>
      </c>
      <c r="AB17" s="207">
        <v>0.26176798869227591</v>
      </c>
      <c r="AC17" s="207">
        <v>0.30567711905872291</v>
      </c>
      <c r="AD17" s="207">
        <v>0.33646820640400399</v>
      </c>
      <c r="AE17" s="207">
        <v>0.30428557120998162</v>
      </c>
      <c r="AF17" s="207">
        <v>0.24015594402910251</v>
      </c>
      <c r="AG17" s="207">
        <v>0</v>
      </c>
      <c r="AH17" s="207">
        <v>0</v>
      </c>
      <c r="AI17" s="207">
        <v>0</v>
      </c>
      <c r="AJ17" s="207">
        <v>0</v>
      </c>
      <c r="AL17" s="207">
        <v>0</v>
      </c>
      <c r="AM17" s="207">
        <v>1.0213973153866161E-2</v>
      </c>
      <c r="AN17" s="207">
        <v>8.8613769052873249E-3</v>
      </c>
      <c r="AO17" s="207">
        <v>7.4725128634104774E-3</v>
      </c>
      <c r="AP17" s="207">
        <v>5.6464022615448127E-3</v>
      </c>
      <c r="AQ17" s="207">
        <v>8.8645761882554137E-3</v>
      </c>
      <c r="AR17" s="207">
        <v>2.353179359599594E-3</v>
      </c>
      <c r="AS17" s="207">
        <v>6.5714428790018438E-3</v>
      </c>
      <c r="AT17" s="207">
        <v>1.298440559708975E-2</v>
      </c>
      <c r="AU17" s="207">
        <v>0</v>
      </c>
      <c r="AV17" s="207">
        <v>0</v>
      </c>
      <c r="AW17" s="207">
        <v>0</v>
      </c>
      <c r="AX17" s="207">
        <v>0</v>
      </c>
      <c r="AZ17" s="207">
        <v>0</v>
      </c>
      <c r="BA17" s="207">
        <v>0</v>
      </c>
      <c r="BB17" s="207">
        <v>0</v>
      </c>
      <c r="BC17" s="207">
        <v>0</v>
      </c>
      <c r="BD17" s="207">
        <v>0</v>
      </c>
      <c r="BE17" s="207">
        <v>0</v>
      </c>
      <c r="BF17" s="207">
        <v>0</v>
      </c>
      <c r="BG17" s="207">
        <v>1</v>
      </c>
      <c r="BH17" s="207">
        <v>0</v>
      </c>
      <c r="BI17" s="207">
        <v>0</v>
      </c>
      <c r="BJ17" s="207">
        <v>0</v>
      </c>
      <c r="BK17" s="207">
        <v>0</v>
      </c>
      <c r="BL17" s="207">
        <v>0</v>
      </c>
      <c r="BN17" s="207">
        <v>0</v>
      </c>
      <c r="BO17" s="207">
        <v>0</v>
      </c>
      <c r="BP17" s="207">
        <v>3.7828524509722992E-5</v>
      </c>
      <c r="BQ17" s="207">
        <v>7.2291301807203987E-5</v>
      </c>
      <c r="BR17" s="207">
        <v>4.379965795134276E-4</v>
      </c>
      <c r="BS17" s="207">
        <v>1.6959022427344131E-3</v>
      </c>
      <c r="BT17" s="207">
        <v>-1.7829683669061101E-3</v>
      </c>
      <c r="BU17" s="207">
        <v>2.6881312481195278E-3</v>
      </c>
      <c r="BV17" s="207">
        <v>0</v>
      </c>
      <c r="BW17" s="207">
        <v>0</v>
      </c>
      <c r="BX17" s="207">
        <v>0</v>
      </c>
      <c r="BY17" s="207">
        <v>0</v>
      </c>
      <c r="BZ17" s="207">
        <v>0</v>
      </c>
      <c r="CB17" s="207">
        <v>0</v>
      </c>
      <c r="CC17" s="207">
        <v>39.284512130254441</v>
      </c>
      <c r="CD17" s="207">
        <v>40.278985933124183</v>
      </c>
      <c r="CE17" s="207">
        <v>37.362564317052367</v>
      </c>
      <c r="CF17" s="207">
        <v>23.526676089770071</v>
      </c>
      <c r="CG17" s="207">
        <v>27.70180058829817</v>
      </c>
      <c r="CH17" s="207">
        <v>16.808423997139961</v>
      </c>
      <c r="CI17" s="207">
        <v>43.809619193345632</v>
      </c>
      <c r="CJ17" s="207">
        <v>81.152534981810931</v>
      </c>
      <c r="CK17" s="207">
        <v>0</v>
      </c>
      <c r="CL17" s="207">
        <v>0</v>
      </c>
      <c r="CM17" s="207">
        <v>0</v>
      </c>
      <c r="CN17" s="207">
        <v>0</v>
      </c>
      <c r="CP17" s="207">
        <v>0</v>
      </c>
      <c r="CQ17" s="207">
        <v>0</v>
      </c>
      <c r="CR17" s="207">
        <v>0</v>
      </c>
      <c r="CS17" s="207">
        <v>40.64</v>
      </c>
      <c r="CT17" s="207">
        <v>40.64</v>
      </c>
      <c r="CU17" s="207">
        <v>0</v>
      </c>
      <c r="CV17" s="207">
        <v>33.905954973976527</v>
      </c>
      <c r="CW17" s="207">
        <v>-6.7340450260233942</v>
      </c>
      <c r="CX17" s="207">
        <v>40.64</v>
      </c>
    </row>
    <row r="18" spans="1:102">
      <c r="A18" s="208">
        <v>16</v>
      </c>
      <c r="B18" s="207">
        <v>-3</v>
      </c>
      <c r="C18" s="209">
        <v>43282</v>
      </c>
      <c r="D18" s="207">
        <v>1</v>
      </c>
      <c r="E18" s="207" t="s">
        <v>63</v>
      </c>
      <c r="F18" s="207" t="s">
        <v>410</v>
      </c>
      <c r="G18" s="207" t="s">
        <v>411</v>
      </c>
      <c r="H18" s="207" t="s">
        <v>412</v>
      </c>
      <c r="I18" s="207">
        <v>0</v>
      </c>
      <c r="J18" s="207">
        <v>150</v>
      </c>
      <c r="K18" s="207">
        <v>0</v>
      </c>
      <c r="L18" s="207">
        <v>0</v>
      </c>
      <c r="M18" s="207">
        <v>0</v>
      </c>
      <c r="N18" s="207">
        <v>1.2</v>
      </c>
      <c r="O18" s="207">
        <v>10.92256207313579</v>
      </c>
      <c r="P18" s="207">
        <v>0</v>
      </c>
      <c r="Q18" s="207">
        <v>10.92256207313579</v>
      </c>
      <c r="R18" s="207">
        <v>0</v>
      </c>
      <c r="S18" s="207">
        <v>0</v>
      </c>
      <c r="T18" s="207">
        <v>0</v>
      </c>
      <c r="U18" s="207">
        <v>9.1021350609464928</v>
      </c>
      <c r="V18" s="207">
        <v>0</v>
      </c>
      <c r="W18" s="207">
        <v>0</v>
      </c>
      <c r="X18" s="207">
        <v>183</v>
      </c>
      <c r="Y18" s="207">
        <v>0.22912136135757949</v>
      </c>
      <c r="Z18" s="207">
        <v>0.21601439282280541</v>
      </c>
      <c r="AA18" s="207">
        <v>0.21474728212778851</v>
      </c>
      <c r="AB18" s="207">
        <v>0.25914563777128269</v>
      </c>
      <c r="AC18" s="207">
        <v>0.36566175475015</v>
      </c>
      <c r="AD18" s="207">
        <v>0.36</v>
      </c>
      <c r="AE18" s="207">
        <v>0.37</v>
      </c>
      <c r="AF18" s="207">
        <v>0.37</v>
      </c>
      <c r="AG18" s="207">
        <v>0</v>
      </c>
      <c r="AH18" s="207">
        <v>0</v>
      </c>
      <c r="AI18" s="207">
        <v>0</v>
      </c>
      <c r="AJ18" s="207">
        <v>0</v>
      </c>
      <c r="AL18" s="207">
        <v>0</v>
      </c>
      <c r="AM18" s="207">
        <v>1.0175727728484111E-2</v>
      </c>
      <c r="AN18" s="207">
        <v>8.7971214354389173E-3</v>
      </c>
      <c r="AO18" s="207">
        <v>7.0505435744422943E-3</v>
      </c>
      <c r="AP18" s="207">
        <v>6.1708724457434456E-3</v>
      </c>
      <c r="AQ18" s="207">
        <v>-3.1323509500300051E-3</v>
      </c>
      <c r="AR18" s="207">
        <v>0</v>
      </c>
      <c r="AS18" s="207">
        <v>0</v>
      </c>
      <c r="AT18" s="207">
        <v>0</v>
      </c>
      <c r="AU18" s="207">
        <v>0</v>
      </c>
      <c r="AV18" s="207">
        <v>0</v>
      </c>
      <c r="AW18" s="207">
        <v>0</v>
      </c>
      <c r="AX18" s="207">
        <v>0</v>
      </c>
      <c r="AZ18" s="207">
        <v>0</v>
      </c>
      <c r="BA18" s="207">
        <v>0</v>
      </c>
      <c r="BB18" s="207">
        <v>0</v>
      </c>
      <c r="BC18" s="207">
        <v>0</v>
      </c>
      <c r="BD18" s="207">
        <v>0</v>
      </c>
      <c r="BE18" s="207">
        <v>0</v>
      </c>
      <c r="BF18" s="207">
        <v>0</v>
      </c>
      <c r="BG18" s="207">
        <v>0.74477844278680616</v>
      </c>
      <c r="BH18" s="207">
        <v>0.25522155721319367</v>
      </c>
      <c r="BI18" s="207">
        <v>0</v>
      </c>
      <c r="BJ18" s="207">
        <v>0</v>
      </c>
      <c r="BK18" s="207">
        <v>0</v>
      </c>
      <c r="BL18" s="207">
        <v>0</v>
      </c>
      <c r="BN18" s="207">
        <v>0</v>
      </c>
      <c r="BO18" s="207">
        <v>0</v>
      </c>
      <c r="BP18" s="207">
        <v>3.8245425382045578E-5</v>
      </c>
      <c r="BQ18" s="207">
        <v>1.025008952304516E-4</v>
      </c>
      <c r="BR18" s="207">
        <v>5.2447018419863364E-4</v>
      </c>
      <c r="BS18" s="207">
        <v>0</v>
      </c>
      <c r="BT18" s="207">
        <v>1.1996927138285421E-2</v>
      </c>
      <c r="BU18" s="207">
        <v>1.4350106497885011E-2</v>
      </c>
      <c r="BV18" s="207">
        <v>2.0921549376886849E-2</v>
      </c>
      <c r="BW18" s="207">
        <v>0</v>
      </c>
      <c r="BX18" s="207">
        <v>0</v>
      </c>
      <c r="BY18" s="207">
        <v>0</v>
      </c>
      <c r="BZ18" s="207">
        <v>0</v>
      </c>
      <c r="CB18" s="207">
        <v>0</v>
      </c>
      <c r="CC18" s="207">
        <v>39.137414340323502</v>
      </c>
      <c r="CD18" s="207">
        <v>39.986915615631418</v>
      </c>
      <c r="CE18" s="207">
        <v>35.252717872211463</v>
      </c>
      <c r="CF18" s="207">
        <v>25.711968523931041</v>
      </c>
      <c r="CG18" s="207">
        <v>-9.7885967188437668</v>
      </c>
      <c r="CH18" s="207">
        <v>0</v>
      </c>
      <c r="CI18" s="207">
        <v>0</v>
      </c>
      <c r="CJ18" s="207">
        <v>0</v>
      </c>
      <c r="CK18" s="207">
        <v>0</v>
      </c>
      <c r="CL18" s="207">
        <v>0</v>
      </c>
      <c r="CM18" s="207">
        <v>0</v>
      </c>
      <c r="CN18" s="207">
        <v>0</v>
      </c>
      <c r="CP18" s="207">
        <v>0</v>
      </c>
      <c r="CQ18" s="207">
        <v>0</v>
      </c>
      <c r="CR18" s="207">
        <v>0</v>
      </c>
      <c r="CS18" s="207">
        <v>0</v>
      </c>
      <c r="CT18" s="207">
        <v>0</v>
      </c>
      <c r="CU18" s="207">
        <v>0</v>
      </c>
      <c r="CV18" s="207">
        <v>-10.92256207313569</v>
      </c>
      <c r="CW18" s="207">
        <v>-10.92256207313579</v>
      </c>
      <c r="CX18" s="207">
        <v>0</v>
      </c>
    </row>
    <row r="19" spans="1:102">
      <c r="A19" s="208">
        <v>17</v>
      </c>
      <c r="B19" s="207">
        <v>-2</v>
      </c>
      <c r="C19" s="209">
        <v>43283</v>
      </c>
      <c r="D19" s="207">
        <v>1</v>
      </c>
      <c r="E19" s="207" t="s">
        <v>63</v>
      </c>
      <c r="F19" s="207" t="s">
        <v>410</v>
      </c>
      <c r="G19" s="207" t="s">
        <v>411</v>
      </c>
      <c r="H19" s="207" t="s">
        <v>412</v>
      </c>
      <c r="I19" s="207">
        <v>0.1</v>
      </c>
      <c r="J19" s="207">
        <v>150</v>
      </c>
      <c r="K19" s="207">
        <v>0</v>
      </c>
      <c r="L19" s="207">
        <v>0.1</v>
      </c>
      <c r="M19" s="207">
        <v>0.15</v>
      </c>
      <c r="N19" s="207">
        <v>0.66782741005282831</v>
      </c>
      <c r="O19" s="207">
        <v>4.8320907865907587</v>
      </c>
      <c r="P19" s="207">
        <v>1.0853307412633419</v>
      </c>
      <c r="Q19" s="207">
        <v>5.9174215278541009</v>
      </c>
      <c r="R19" s="207">
        <v>1.0853307412633419</v>
      </c>
      <c r="S19" s="207">
        <v>1.0853307412633419</v>
      </c>
      <c r="T19" s="207">
        <v>1.0853307412633419</v>
      </c>
      <c r="U19" s="207">
        <v>7.2355382750889454</v>
      </c>
      <c r="V19" s="207">
        <v>0</v>
      </c>
      <c r="W19" s="207">
        <v>0</v>
      </c>
      <c r="X19" s="207">
        <v>184</v>
      </c>
      <c r="Y19" s="207">
        <v>0.22932968084816199</v>
      </c>
      <c r="Z19" s="207">
        <v>0.21649413561890829</v>
      </c>
      <c r="AA19" s="207">
        <v>0.2164423401104448</v>
      </c>
      <c r="AB19" s="207">
        <v>0.25676251750194112</v>
      </c>
      <c r="AC19" s="207">
        <v>0.36596240159115412</v>
      </c>
      <c r="AD19" s="207">
        <v>0.35939870631799192</v>
      </c>
      <c r="AE19" s="207">
        <v>0.38847158540273041</v>
      </c>
      <c r="AF19" s="207">
        <v>0.2423027938659118</v>
      </c>
      <c r="AG19" s="207">
        <v>0</v>
      </c>
      <c r="AH19" s="207">
        <v>0</v>
      </c>
      <c r="AI19" s="207">
        <v>0</v>
      </c>
      <c r="AJ19" s="207">
        <v>0</v>
      </c>
      <c r="AL19" s="207">
        <v>0</v>
      </c>
      <c r="AM19" s="207">
        <v>1.01340638303676E-2</v>
      </c>
      <c r="AN19" s="207">
        <v>8.701172876218341E-3</v>
      </c>
      <c r="AO19" s="207">
        <v>6.711531977911047E-3</v>
      </c>
      <c r="AP19" s="207">
        <v>6.6474964996117696E-3</v>
      </c>
      <c r="AQ19" s="207">
        <v>-3.1924803182308168E-3</v>
      </c>
      <c r="AR19" s="207">
        <v>6.0129368200811928E-5</v>
      </c>
      <c r="AS19" s="207">
        <v>-1.8471585402730359E-3</v>
      </c>
      <c r="AT19" s="207">
        <v>1.276972061340882E-2</v>
      </c>
      <c r="AU19" s="207">
        <v>0</v>
      </c>
      <c r="AV19" s="207">
        <v>0</v>
      </c>
      <c r="AW19" s="207">
        <v>0</v>
      </c>
      <c r="AX19" s="207">
        <v>0</v>
      </c>
      <c r="AZ19" s="207">
        <v>0</v>
      </c>
      <c r="BA19" s="207">
        <v>0</v>
      </c>
      <c r="BB19" s="207">
        <v>0</v>
      </c>
      <c r="BC19" s="207">
        <v>0</v>
      </c>
      <c r="BD19" s="207">
        <v>0</v>
      </c>
      <c r="BE19" s="207">
        <v>0</v>
      </c>
      <c r="BF19" s="207">
        <v>0</v>
      </c>
      <c r="BG19" s="207">
        <v>0.5</v>
      </c>
      <c r="BH19" s="207">
        <v>0.5</v>
      </c>
      <c r="BI19" s="207">
        <v>0</v>
      </c>
      <c r="BJ19" s="207">
        <v>0</v>
      </c>
      <c r="BK19" s="207">
        <v>0</v>
      </c>
      <c r="BL19" s="207">
        <v>0</v>
      </c>
      <c r="BN19" s="207">
        <v>0</v>
      </c>
      <c r="BO19" s="207">
        <v>0</v>
      </c>
      <c r="BP19" s="207">
        <v>4.1663898116508122E-5</v>
      </c>
      <c r="BQ19" s="207">
        <v>1.3761245733708179E-4</v>
      </c>
      <c r="BR19" s="207">
        <v>4.7662405386832802E-4</v>
      </c>
      <c r="BS19" s="207">
        <v>0</v>
      </c>
      <c r="BT19" s="207">
        <v>6.0129368200812613E-5</v>
      </c>
      <c r="BU19" s="207">
        <v>0</v>
      </c>
      <c r="BV19" s="207">
        <v>1.847158540273034E-3</v>
      </c>
      <c r="BW19" s="207">
        <v>0</v>
      </c>
      <c r="BX19" s="207">
        <v>0</v>
      </c>
      <c r="BY19" s="207">
        <v>0</v>
      </c>
      <c r="BZ19" s="207">
        <v>0</v>
      </c>
      <c r="CB19" s="207">
        <v>0</v>
      </c>
      <c r="CC19" s="207">
        <v>38.977168578336943</v>
      </c>
      <c r="CD19" s="207">
        <v>39.550785800992443</v>
      </c>
      <c r="CE19" s="207">
        <v>33.557659889555232</v>
      </c>
      <c r="CF19" s="207">
        <v>27.697902081715721</v>
      </c>
      <c r="CG19" s="207">
        <v>-9.976500994471305</v>
      </c>
      <c r="CH19" s="207">
        <v>0.42949548714865682</v>
      </c>
      <c r="CI19" s="207">
        <v>-12.31439026848691</v>
      </c>
      <c r="CJ19" s="207">
        <v>79.810753833805137</v>
      </c>
      <c r="CK19" s="207">
        <v>0</v>
      </c>
      <c r="CL19" s="207">
        <v>0</v>
      </c>
      <c r="CM19" s="207">
        <v>0</v>
      </c>
      <c r="CN19" s="207">
        <v>0</v>
      </c>
      <c r="CP19" s="207">
        <v>0</v>
      </c>
      <c r="CQ19" s="207">
        <v>0</v>
      </c>
      <c r="CR19" s="207">
        <v>0</v>
      </c>
      <c r="CS19" s="207">
        <v>0</v>
      </c>
      <c r="CT19" s="207">
        <v>0</v>
      </c>
      <c r="CU19" s="207">
        <v>0</v>
      </c>
      <c r="CV19" s="207">
        <v>-5.9174215278541276</v>
      </c>
      <c r="CW19" s="207">
        <v>-5.9174215278541009</v>
      </c>
      <c r="CX19" s="207">
        <v>1.0853307412633419</v>
      </c>
    </row>
    <row r="20" spans="1:102">
      <c r="A20" s="208">
        <v>18</v>
      </c>
      <c r="B20" s="207">
        <v>-1</v>
      </c>
      <c r="C20" s="209">
        <v>43284</v>
      </c>
      <c r="D20" s="207">
        <v>1</v>
      </c>
      <c r="E20" s="207" t="s">
        <v>63</v>
      </c>
      <c r="F20" s="207" t="s">
        <v>410</v>
      </c>
      <c r="G20" s="207" t="s">
        <v>411</v>
      </c>
      <c r="H20" s="207" t="s">
        <v>412</v>
      </c>
      <c r="I20" s="207">
        <v>0.1</v>
      </c>
      <c r="J20" s="207">
        <v>150</v>
      </c>
      <c r="K20" s="207">
        <v>0</v>
      </c>
      <c r="L20" s="207">
        <v>0.1</v>
      </c>
      <c r="M20" s="207">
        <v>0.15</v>
      </c>
      <c r="N20" s="207">
        <v>0.43944932551074511</v>
      </c>
      <c r="O20" s="207">
        <v>3.6016019358423499</v>
      </c>
      <c r="P20" s="207">
        <v>0.52944310596725763</v>
      </c>
      <c r="Q20" s="207">
        <v>4.1310450418096076</v>
      </c>
      <c r="R20" s="207">
        <v>1.229357423062293</v>
      </c>
      <c r="S20" s="207">
        <v>2.3146881643256352</v>
      </c>
      <c r="T20" s="207">
        <v>2.3146881643256352</v>
      </c>
      <c r="U20" s="207">
        <v>8.1957161537486236</v>
      </c>
      <c r="V20" s="207">
        <v>0</v>
      </c>
      <c r="W20" s="207">
        <v>0</v>
      </c>
      <c r="X20" s="207">
        <v>185</v>
      </c>
      <c r="Y20" s="207">
        <v>0.2295702036830756</v>
      </c>
      <c r="Z20" s="207">
        <v>0.2170746117382433</v>
      </c>
      <c r="AA20" s="207">
        <v>0.21774500035669389</v>
      </c>
      <c r="AB20" s="207">
        <v>0.25463885830144339</v>
      </c>
      <c r="AC20" s="207">
        <v>0.36596240159115412</v>
      </c>
      <c r="AD20" s="207">
        <v>0.42757022549415652</v>
      </c>
      <c r="AE20" s="207">
        <v>0.28592230902896248</v>
      </c>
      <c r="AF20" s="207">
        <v>0.217506335784974</v>
      </c>
      <c r="AG20" s="207">
        <v>0</v>
      </c>
      <c r="AH20" s="207">
        <v>0</v>
      </c>
      <c r="AI20" s="207">
        <v>0</v>
      </c>
      <c r="AJ20" s="207">
        <v>0</v>
      </c>
      <c r="AL20" s="207">
        <v>0</v>
      </c>
      <c r="AM20" s="207">
        <v>1.008595926338488E-2</v>
      </c>
      <c r="AN20" s="207">
        <v>8.58507765235135E-3</v>
      </c>
      <c r="AO20" s="207">
        <v>6.4509999286612128E-3</v>
      </c>
      <c r="AP20" s="207">
        <v>7.0722283397113153E-3</v>
      </c>
      <c r="AQ20" s="207">
        <v>-3.1924803182308168E-3</v>
      </c>
      <c r="AR20" s="207">
        <v>-6.7570225494156463E-3</v>
      </c>
      <c r="AS20" s="207">
        <v>8.4077690971037511E-3</v>
      </c>
      <c r="AT20" s="207">
        <v>1.52493664215026E-2</v>
      </c>
      <c r="AU20" s="207">
        <v>0</v>
      </c>
      <c r="AV20" s="207">
        <v>0</v>
      </c>
      <c r="AW20" s="207">
        <v>0</v>
      </c>
      <c r="AX20" s="207">
        <v>0</v>
      </c>
      <c r="AZ20" s="207">
        <v>0</v>
      </c>
      <c r="BA20" s="207">
        <v>0</v>
      </c>
      <c r="BB20" s="207">
        <v>0</v>
      </c>
      <c r="BC20" s="207">
        <v>0</v>
      </c>
      <c r="BD20" s="207">
        <v>0</v>
      </c>
      <c r="BE20" s="207">
        <v>0</v>
      </c>
      <c r="BF20" s="207">
        <v>0</v>
      </c>
      <c r="BG20" s="207">
        <v>0.7314875837221525</v>
      </c>
      <c r="BH20" s="207">
        <v>0.2685124162778475</v>
      </c>
      <c r="BI20" s="207">
        <v>0</v>
      </c>
      <c r="BJ20" s="207">
        <v>0</v>
      </c>
      <c r="BK20" s="207">
        <v>0</v>
      </c>
      <c r="BL20" s="207">
        <v>0</v>
      </c>
      <c r="BN20" s="207">
        <v>0</v>
      </c>
      <c r="BO20" s="207">
        <v>0</v>
      </c>
      <c r="BP20" s="207">
        <v>4.8104566982721073E-5</v>
      </c>
      <c r="BQ20" s="207">
        <v>1.6419979084971269E-4</v>
      </c>
      <c r="BR20" s="207">
        <v>4.2473184009954491E-4</v>
      </c>
      <c r="BS20" s="207">
        <v>0</v>
      </c>
      <c r="BT20" s="207">
        <v>0</v>
      </c>
      <c r="BU20" s="207">
        <v>6.8171519176164598E-3</v>
      </c>
      <c r="BV20" s="207">
        <v>-2.6438697582942322E-3</v>
      </c>
      <c r="BW20" s="207">
        <v>0</v>
      </c>
      <c r="BX20" s="207">
        <v>0</v>
      </c>
      <c r="BY20" s="207">
        <v>0</v>
      </c>
      <c r="BZ20" s="207">
        <v>0</v>
      </c>
      <c r="CB20" s="207">
        <v>0</v>
      </c>
      <c r="CC20" s="207">
        <v>38.792151013018781</v>
      </c>
      <c r="CD20" s="207">
        <v>39.02308023796067</v>
      </c>
      <c r="CE20" s="207">
        <v>32.254999643306057</v>
      </c>
      <c r="CF20" s="207">
        <v>29.4676180821305</v>
      </c>
      <c r="CG20" s="207">
        <v>-9.976500994471305</v>
      </c>
      <c r="CH20" s="207">
        <v>-48.264446781540343</v>
      </c>
      <c r="CI20" s="207">
        <v>56.051793980691677</v>
      </c>
      <c r="CJ20" s="207">
        <v>95.308540134391222</v>
      </c>
      <c r="CK20" s="207">
        <v>0</v>
      </c>
      <c r="CL20" s="207">
        <v>0</v>
      </c>
      <c r="CM20" s="207">
        <v>0</v>
      </c>
      <c r="CN20" s="207">
        <v>0</v>
      </c>
      <c r="CP20" s="207">
        <v>0</v>
      </c>
      <c r="CQ20" s="207">
        <v>0</v>
      </c>
      <c r="CR20" s="207">
        <v>0</v>
      </c>
      <c r="CS20" s="207">
        <v>0</v>
      </c>
      <c r="CT20" s="207">
        <v>0</v>
      </c>
      <c r="CU20" s="207">
        <v>0</v>
      </c>
      <c r="CV20" s="207">
        <v>-4.1310450418096112</v>
      </c>
      <c r="CW20" s="207">
        <v>-4.1310450418096076</v>
      </c>
      <c r="CX20" s="207">
        <v>0.52944310596725763</v>
      </c>
    </row>
    <row r="21" spans="1:102">
      <c r="A21" s="208">
        <v>19</v>
      </c>
      <c r="B21" s="207">
        <v>0</v>
      </c>
      <c r="C21" s="209">
        <v>43285</v>
      </c>
      <c r="D21" s="207">
        <v>1</v>
      </c>
      <c r="E21" s="207" t="s">
        <v>63</v>
      </c>
      <c r="F21" s="207" t="s">
        <v>410</v>
      </c>
      <c r="G21" s="207" t="s">
        <v>411</v>
      </c>
      <c r="H21" s="207" t="s">
        <v>412</v>
      </c>
      <c r="I21" s="207">
        <v>0.1</v>
      </c>
      <c r="J21" s="207">
        <v>150</v>
      </c>
      <c r="K21" s="207">
        <v>0</v>
      </c>
      <c r="L21" s="207">
        <v>0.1</v>
      </c>
      <c r="M21" s="207">
        <v>0.15</v>
      </c>
      <c r="N21" s="207">
        <v>0.19509684066056901</v>
      </c>
      <c r="O21" s="207">
        <v>1.645273942552465</v>
      </c>
      <c r="P21" s="207">
        <v>0.74418706677716029</v>
      </c>
      <c r="Q21" s="207">
        <v>2.3894610093296249</v>
      </c>
      <c r="R21" s="207">
        <v>1.264967134000077</v>
      </c>
      <c r="S21" s="207">
        <v>3.5796552983257119</v>
      </c>
      <c r="T21" s="207">
        <v>3.5796552983257119</v>
      </c>
      <c r="U21" s="207">
        <v>8.4331142266671808</v>
      </c>
      <c r="V21" s="207">
        <v>0</v>
      </c>
      <c r="W21" s="207">
        <v>0</v>
      </c>
      <c r="X21" s="207">
        <v>186</v>
      </c>
      <c r="Y21" s="207">
        <v>0.2298513026776208</v>
      </c>
      <c r="Z21" s="207">
        <v>0.21770619425379409</v>
      </c>
      <c r="AA21" s="207">
        <v>0.21683231884659801</v>
      </c>
      <c r="AB21" s="207">
        <v>0.35021929609431179</v>
      </c>
      <c r="AC21" s="207">
        <v>0.35</v>
      </c>
      <c r="AD21" s="207">
        <v>0.2001462672137363</v>
      </c>
      <c r="AE21" s="207">
        <v>0.33923781713962359</v>
      </c>
      <c r="AF21" s="207">
        <v>0.19106826313320829</v>
      </c>
      <c r="AG21" s="207">
        <v>0</v>
      </c>
      <c r="AH21" s="207">
        <v>0</v>
      </c>
      <c r="AI21" s="207">
        <v>0</v>
      </c>
      <c r="AJ21" s="207">
        <v>0</v>
      </c>
      <c r="AL21" s="207">
        <v>0</v>
      </c>
      <c r="AM21" s="207">
        <v>1.0029739464475849E-2</v>
      </c>
      <c r="AN21" s="207">
        <v>8.4587611492411875E-3</v>
      </c>
      <c r="AO21" s="207">
        <v>6.6335362306804112E-3</v>
      </c>
      <c r="AP21" s="207">
        <v>-1.2043859218862359E-2</v>
      </c>
      <c r="AQ21" s="207">
        <v>0</v>
      </c>
      <c r="AR21" s="207">
        <v>1.5985373278626359E-2</v>
      </c>
      <c r="AS21" s="207">
        <v>3.076218286037641E-3</v>
      </c>
      <c r="AT21" s="207">
        <v>1.789317368667917E-2</v>
      </c>
      <c r="AU21" s="207">
        <v>0</v>
      </c>
      <c r="AV21" s="207">
        <v>0</v>
      </c>
      <c r="AW21" s="207">
        <v>0</v>
      </c>
      <c r="AX21" s="207">
        <v>0</v>
      </c>
      <c r="AZ21" s="207">
        <v>0</v>
      </c>
      <c r="BA21" s="207">
        <v>0</v>
      </c>
      <c r="BB21" s="207">
        <v>0</v>
      </c>
      <c r="BC21" s="207">
        <v>0</v>
      </c>
      <c r="BD21" s="207">
        <v>0</v>
      </c>
      <c r="BE21" s="207">
        <v>0</v>
      </c>
      <c r="BF21" s="207">
        <v>0</v>
      </c>
      <c r="BG21" s="207">
        <v>0.90354662639523664</v>
      </c>
      <c r="BH21" s="207">
        <v>9.6453373604763373E-2</v>
      </c>
      <c r="BI21" s="207">
        <v>0</v>
      </c>
      <c r="BJ21" s="207">
        <v>0</v>
      </c>
      <c r="BK21" s="207">
        <v>0</v>
      </c>
      <c r="BL21" s="207">
        <v>0</v>
      </c>
      <c r="BN21" s="207">
        <v>0</v>
      </c>
      <c r="BO21" s="207">
        <v>0</v>
      </c>
      <c r="BP21" s="207">
        <v>5.6219798909036973E-5</v>
      </c>
      <c r="BQ21" s="207">
        <v>1.825363020191968E-4</v>
      </c>
      <c r="BR21" s="207">
        <v>0</v>
      </c>
      <c r="BS21" s="207">
        <v>1.9116087558573681E-2</v>
      </c>
      <c r="BT21" s="207">
        <v>1.592360724034286E-2</v>
      </c>
      <c r="BU21" s="207">
        <v>-6.8187885876991473E-3</v>
      </c>
      <c r="BV21" s="207">
        <v>-1.0088612443681091E-3</v>
      </c>
      <c r="BW21" s="207">
        <v>0</v>
      </c>
      <c r="BX21" s="207">
        <v>0</v>
      </c>
      <c r="BY21" s="207">
        <v>0</v>
      </c>
      <c r="BZ21" s="207">
        <v>0</v>
      </c>
      <c r="CB21" s="207">
        <v>0</v>
      </c>
      <c r="CC21" s="207">
        <v>38.575921017214803</v>
      </c>
      <c r="CD21" s="207">
        <v>38.448914314732647</v>
      </c>
      <c r="CE21" s="207">
        <v>33.167681153402043</v>
      </c>
      <c r="CF21" s="207">
        <v>-50.182746745259863</v>
      </c>
      <c r="CG21" s="207">
        <v>0</v>
      </c>
      <c r="CH21" s="207">
        <v>114.1812377044741</v>
      </c>
      <c r="CI21" s="207">
        <v>20.508121906917609</v>
      </c>
      <c r="CJ21" s="207">
        <v>111.8323355417448</v>
      </c>
      <c r="CK21" s="207">
        <v>0</v>
      </c>
      <c r="CL21" s="207">
        <v>0</v>
      </c>
      <c r="CM21" s="207">
        <v>0</v>
      </c>
      <c r="CN21" s="207">
        <v>0</v>
      </c>
      <c r="CP21" s="207">
        <v>0</v>
      </c>
      <c r="CQ21" s="207">
        <v>0</v>
      </c>
      <c r="CR21" s="207">
        <v>0</v>
      </c>
      <c r="CS21" s="207">
        <v>12.7</v>
      </c>
      <c r="CT21" s="207">
        <v>12.7</v>
      </c>
      <c r="CU21" s="207">
        <v>0</v>
      </c>
      <c r="CV21" s="207">
        <v>10.310538990670301</v>
      </c>
      <c r="CW21" s="207">
        <v>-2.3894610093296249</v>
      </c>
      <c r="CX21" s="207">
        <v>13.444187066777159</v>
      </c>
    </row>
    <row r="22" spans="1:102">
      <c r="A22" s="208">
        <v>20</v>
      </c>
      <c r="B22" s="207">
        <v>1</v>
      </c>
      <c r="C22" s="209">
        <v>43286</v>
      </c>
      <c r="D22" s="207">
        <v>1</v>
      </c>
      <c r="E22" s="207" t="s">
        <v>63</v>
      </c>
      <c r="F22" s="207" t="s">
        <v>410</v>
      </c>
      <c r="G22" s="207" t="s">
        <v>411</v>
      </c>
      <c r="H22" s="207" t="s">
        <v>412</v>
      </c>
      <c r="I22" s="207">
        <v>0.1</v>
      </c>
      <c r="J22" s="207">
        <v>150</v>
      </c>
      <c r="K22" s="207">
        <v>0</v>
      </c>
      <c r="L22" s="207">
        <v>0.1</v>
      </c>
      <c r="M22" s="207">
        <v>0.15</v>
      </c>
      <c r="N22" s="207">
        <v>1.0887432079477171</v>
      </c>
      <c r="O22" s="207">
        <v>8.077603624075067</v>
      </c>
      <c r="P22" s="207">
        <v>1.1128800021588241</v>
      </c>
      <c r="Q22" s="207">
        <v>9.1904836262338918</v>
      </c>
      <c r="R22" s="207">
        <v>1.1128800021588241</v>
      </c>
      <c r="S22" s="207">
        <v>4.6925353004845363</v>
      </c>
      <c r="T22" s="207">
        <v>4.6925353004845363</v>
      </c>
      <c r="U22" s="207">
        <v>7.4192000143921621</v>
      </c>
      <c r="V22" s="207">
        <v>0</v>
      </c>
      <c r="W22" s="207">
        <v>0</v>
      </c>
      <c r="X22" s="207">
        <v>187</v>
      </c>
      <c r="Y22" s="207">
        <v>0.2301757898843568</v>
      </c>
      <c r="Z22" s="207">
        <v>0.21815687513515841</v>
      </c>
      <c r="AA22" s="207">
        <v>0.21605715075849771</v>
      </c>
      <c r="AB22" s="207">
        <v>0.32413054734333269</v>
      </c>
      <c r="AC22" s="207">
        <v>0.37608874875097897</v>
      </c>
      <c r="AD22" s="207">
        <v>0.21042745753739669</v>
      </c>
      <c r="AE22" s="207">
        <v>0.32151475614819158</v>
      </c>
      <c r="AF22" s="207">
        <v>0.30161552370768369</v>
      </c>
      <c r="AG22" s="207">
        <v>0</v>
      </c>
      <c r="AH22" s="207">
        <v>0</v>
      </c>
      <c r="AI22" s="207">
        <v>0</v>
      </c>
      <c r="AJ22" s="207">
        <v>0</v>
      </c>
      <c r="AL22" s="207">
        <v>0</v>
      </c>
      <c r="AM22" s="207">
        <v>9.9648420231286481E-3</v>
      </c>
      <c r="AN22" s="207">
        <v>8.3686249729683273E-3</v>
      </c>
      <c r="AO22" s="207">
        <v>6.788569848300471E-3</v>
      </c>
      <c r="AP22" s="207">
        <v>-6.8261094686665512E-3</v>
      </c>
      <c r="AQ22" s="207">
        <v>-5.2177497501958107E-3</v>
      </c>
      <c r="AR22" s="207">
        <v>1.4957254246260321E-2</v>
      </c>
      <c r="AS22" s="207">
        <v>4.848524385180842E-3</v>
      </c>
      <c r="AT22" s="207">
        <v>6.8384476292316313E-3</v>
      </c>
      <c r="AU22" s="207">
        <v>0</v>
      </c>
      <c r="AV22" s="207">
        <v>0</v>
      </c>
      <c r="AW22" s="207">
        <v>0</v>
      </c>
      <c r="AX22" s="207">
        <v>0</v>
      </c>
      <c r="AZ22" s="207">
        <v>0</v>
      </c>
      <c r="BA22" s="207">
        <v>0</v>
      </c>
      <c r="BB22" s="207">
        <v>0</v>
      </c>
      <c r="BC22" s="207">
        <v>0</v>
      </c>
      <c r="BD22" s="207">
        <v>0</v>
      </c>
      <c r="BE22" s="207">
        <v>0</v>
      </c>
      <c r="BF22" s="207">
        <v>0</v>
      </c>
      <c r="BG22" s="207">
        <v>1</v>
      </c>
      <c r="BH22" s="207">
        <v>0</v>
      </c>
      <c r="BI22" s="207">
        <v>0</v>
      </c>
      <c r="BJ22" s="207">
        <v>0</v>
      </c>
      <c r="BK22" s="207">
        <v>0</v>
      </c>
      <c r="BL22" s="207">
        <v>0</v>
      </c>
      <c r="BN22" s="207">
        <v>0</v>
      </c>
      <c r="BO22" s="207">
        <v>0</v>
      </c>
      <c r="BP22" s="207">
        <v>6.4897441347198316E-5</v>
      </c>
      <c r="BQ22" s="207">
        <v>1.5503361762005691E-4</v>
      </c>
      <c r="BR22" s="207">
        <v>0</v>
      </c>
      <c r="BS22" s="207">
        <v>-5.2177497501958098E-3</v>
      </c>
      <c r="BT22" s="207">
        <v>0</v>
      </c>
      <c r="BU22" s="207">
        <v>1.0281190323660401E-3</v>
      </c>
      <c r="BV22" s="207">
        <v>0</v>
      </c>
      <c r="BW22" s="207">
        <v>0</v>
      </c>
      <c r="BX22" s="207">
        <v>0</v>
      </c>
      <c r="BY22" s="207">
        <v>0</v>
      </c>
      <c r="BZ22" s="207">
        <v>0</v>
      </c>
      <c r="CB22" s="207">
        <v>0</v>
      </c>
      <c r="CC22" s="207">
        <v>38.326315473571732</v>
      </c>
      <c r="CD22" s="207">
        <v>38.039204422583289</v>
      </c>
      <c r="CE22" s="207">
        <v>33.942849241502337</v>
      </c>
      <c r="CF22" s="207">
        <v>-28.442122786110641</v>
      </c>
      <c r="CG22" s="207">
        <v>-16.30546796936191</v>
      </c>
      <c r="CH22" s="207">
        <v>106.83753033043089</v>
      </c>
      <c r="CI22" s="207">
        <v>32.323495901205611</v>
      </c>
      <c r="CJ22" s="207">
        <v>42.740297682697687</v>
      </c>
      <c r="CK22" s="207">
        <v>0</v>
      </c>
      <c r="CL22" s="207">
        <v>0</v>
      </c>
      <c r="CM22" s="207">
        <v>0</v>
      </c>
      <c r="CN22" s="207">
        <v>0</v>
      </c>
      <c r="CP22" s="207">
        <v>0</v>
      </c>
      <c r="CQ22" s="207">
        <v>0</v>
      </c>
      <c r="CR22" s="207">
        <v>0</v>
      </c>
      <c r="CS22" s="207">
        <v>0</v>
      </c>
      <c r="CT22" s="207">
        <v>0</v>
      </c>
      <c r="CU22" s="207">
        <v>0</v>
      </c>
      <c r="CV22" s="207">
        <v>-9.1904836262338705</v>
      </c>
      <c r="CW22" s="207">
        <v>-9.1904836262338918</v>
      </c>
      <c r="CX22" s="207">
        <v>1.1128800021588241</v>
      </c>
    </row>
    <row r="23" spans="1:102">
      <c r="A23" s="208">
        <v>21</v>
      </c>
      <c r="B23" s="207">
        <v>2</v>
      </c>
      <c r="C23" s="209">
        <v>43287</v>
      </c>
      <c r="D23" s="207">
        <v>1</v>
      </c>
      <c r="E23" s="207" t="s">
        <v>63</v>
      </c>
      <c r="F23" s="207" t="s">
        <v>410</v>
      </c>
      <c r="G23" s="207" t="s">
        <v>411</v>
      </c>
      <c r="H23" s="207" t="s">
        <v>412</v>
      </c>
      <c r="I23" s="207">
        <v>0.1</v>
      </c>
      <c r="J23" s="207">
        <v>150</v>
      </c>
      <c r="K23" s="207">
        <v>0</v>
      </c>
      <c r="L23" s="207">
        <v>0.1</v>
      </c>
      <c r="M23" s="207">
        <v>0.15</v>
      </c>
      <c r="N23" s="207">
        <v>0.50014407279299955</v>
      </c>
      <c r="O23" s="207">
        <v>2.2167823927219179</v>
      </c>
      <c r="P23" s="207">
        <v>0.3459526199386101</v>
      </c>
      <c r="Q23" s="207">
        <v>2.5627350126605291</v>
      </c>
      <c r="R23" s="207">
        <v>0.66484314619861662</v>
      </c>
      <c r="S23" s="207">
        <v>5.3573784466831533</v>
      </c>
      <c r="T23" s="207">
        <v>5.3573784466831533</v>
      </c>
      <c r="U23" s="207">
        <v>4.4322876413241108</v>
      </c>
      <c r="V23" s="207">
        <v>0</v>
      </c>
      <c r="W23" s="207">
        <v>0</v>
      </c>
      <c r="X23" s="207">
        <v>188</v>
      </c>
      <c r="Y23" s="207">
        <v>0.23052151541434479</v>
      </c>
      <c r="Z23" s="207">
        <v>0.2184763238221944</v>
      </c>
      <c r="AA23" s="207">
        <v>0.21539197654147371</v>
      </c>
      <c r="AB23" s="207">
        <v>0.32413054734333269</v>
      </c>
      <c r="AC23" s="207">
        <v>0.37608874875097897</v>
      </c>
      <c r="AD23" s="207">
        <v>0.22293284432235799</v>
      </c>
      <c r="AE23" s="207">
        <v>0.29280989884671887</v>
      </c>
      <c r="AF23" s="207">
        <v>0.22591015796185621</v>
      </c>
      <c r="AG23" s="207">
        <v>0</v>
      </c>
      <c r="AH23" s="207">
        <v>0</v>
      </c>
      <c r="AI23" s="207">
        <v>0</v>
      </c>
      <c r="AJ23" s="207">
        <v>0</v>
      </c>
      <c r="AL23" s="207">
        <v>0</v>
      </c>
      <c r="AM23" s="207">
        <v>9.8956969171310454E-3</v>
      </c>
      <c r="AN23" s="207">
        <v>8.3047352355611302E-3</v>
      </c>
      <c r="AO23" s="207">
        <v>6.9216046917052708E-3</v>
      </c>
      <c r="AP23" s="207">
        <v>-6.8261094686665512E-3</v>
      </c>
      <c r="AQ23" s="207">
        <v>-5.2177497501958107E-3</v>
      </c>
      <c r="AR23" s="207">
        <v>1.3706715567764189E-2</v>
      </c>
      <c r="AS23" s="207">
        <v>7.7190101153281126E-3</v>
      </c>
      <c r="AT23" s="207">
        <v>1.440898420381438E-2</v>
      </c>
      <c r="AU23" s="207">
        <v>0</v>
      </c>
      <c r="AV23" s="207">
        <v>0</v>
      </c>
      <c r="AW23" s="207">
        <v>0</v>
      </c>
      <c r="AX23" s="207">
        <v>0</v>
      </c>
      <c r="AZ23" s="207">
        <v>0</v>
      </c>
      <c r="BA23" s="207">
        <v>0</v>
      </c>
      <c r="BB23" s="207">
        <v>0</v>
      </c>
      <c r="BC23" s="207">
        <v>0</v>
      </c>
      <c r="BD23" s="207">
        <v>0</v>
      </c>
      <c r="BE23" s="207">
        <v>0</v>
      </c>
      <c r="BF23" s="207">
        <v>0</v>
      </c>
      <c r="BG23" s="207">
        <v>0.5</v>
      </c>
      <c r="BH23" s="207">
        <v>0.5</v>
      </c>
      <c r="BI23" s="207">
        <v>0</v>
      </c>
      <c r="BJ23" s="207">
        <v>0</v>
      </c>
      <c r="BK23" s="207">
        <v>0</v>
      </c>
      <c r="BL23" s="207">
        <v>0</v>
      </c>
      <c r="BN23" s="207">
        <v>0</v>
      </c>
      <c r="BO23" s="207">
        <v>0</v>
      </c>
      <c r="BP23" s="207">
        <v>6.9145105997602557E-5</v>
      </c>
      <c r="BQ23" s="207">
        <v>1.3303484340480089E-4</v>
      </c>
      <c r="BR23" s="207">
        <v>0</v>
      </c>
      <c r="BS23" s="207">
        <v>0</v>
      </c>
      <c r="BT23" s="207">
        <v>0</v>
      </c>
      <c r="BU23" s="207">
        <v>1.2505386784961311E-3</v>
      </c>
      <c r="BV23" s="207">
        <v>-1.0635070505717291E-3</v>
      </c>
      <c r="BW23" s="207">
        <v>0</v>
      </c>
      <c r="BX23" s="207">
        <v>0</v>
      </c>
      <c r="BY23" s="207">
        <v>0</v>
      </c>
      <c r="BZ23" s="207">
        <v>0</v>
      </c>
      <c r="CB23" s="207">
        <v>0</v>
      </c>
      <c r="CC23" s="207">
        <v>38.060372758196323</v>
      </c>
      <c r="CD23" s="207">
        <v>37.748796525277847</v>
      </c>
      <c r="CE23" s="207">
        <v>34.608023458526347</v>
      </c>
      <c r="CF23" s="207">
        <v>-28.442122786110641</v>
      </c>
      <c r="CG23" s="207">
        <v>-16.30546796936191</v>
      </c>
      <c r="CH23" s="207">
        <v>97.90511119831568</v>
      </c>
      <c r="CI23" s="207">
        <v>51.460067435520749</v>
      </c>
      <c r="CJ23" s="207">
        <v>90.056151273839873</v>
      </c>
      <c r="CK23" s="207">
        <v>0</v>
      </c>
      <c r="CL23" s="207">
        <v>0</v>
      </c>
      <c r="CM23" s="207">
        <v>0</v>
      </c>
      <c r="CN23" s="207">
        <v>0</v>
      </c>
      <c r="CP23" s="207">
        <v>0</v>
      </c>
      <c r="CQ23" s="207">
        <v>0</v>
      </c>
      <c r="CR23" s="207">
        <v>0</v>
      </c>
      <c r="CS23" s="207">
        <v>0</v>
      </c>
      <c r="CT23" s="207">
        <v>7.3659999999999988</v>
      </c>
      <c r="CU23" s="207">
        <v>0</v>
      </c>
      <c r="CV23" s="207">
        <v>4.8032649873394622</v>
      </c>
      <c r="CW23" s="207">
        <v>-2.5627350126605291</v>
      </c>
      <c r="CX23" s="207">
        <v>7.711952619938609</v>
      </c>
    </row>
    <row r="24" spans="1:102">
      <c r="A24" s="208">
        <v>22</v>
      </c>
      <c r="B24" s="207">
        <v>3</v>
      </c>
      <c r="C24" s="209">
        <v>43288</v>
      </c>
      <c r="D24" s="207">
        <v>1</v>
      </c>
      <c r="E24" s="207" t="s">
        <v>63</v>
      </c>
      <c r="F24" s="207" t="s">
        <v>410</v>
      </c>
      <c r="G24" s="207" t="s">
        <v>411</v>
      </c>
      <c r="H24" s="207" t="s">
        <v>412</v>
      </c>
      <c r="I24" s="207">
        <v>0.1</v>
      </c>
      <c r="J24" s="207">
        <v>150</v>
      </c>
      <c r="K24" s="207">
        <v>0</v>
      </c>
      <c r="L24" s="207">
        <v>0.1</v>
      </c>
      <c r="M24" s="207">
        <v>0.15</v>
      </c>
      <c r="N24" s="207">
        <v>1.0518909691960261</v>
      </c>
      <c r="O24" s="207">
        <v>5.7022120427840584</v>
      </c>
      <c r="P24" s="207">
        <v>0.59106102887973555</v>
      </c>
      <c r="Q24" s="207">
        <v>6.2932730716637941</v>
      </c>
      <c r="R24" s="207">
        <v>0.81313732265555017</v>
      </c>
      <c r="S24" s="207">
        <v>6.1705157693387038</v>
      </c>
      <c r="T24" s="207">
        <v>6.1705157693387038</v>
      </c>
      <c r="U24" s="207">
        <v>5.4209154843703349</v>
      </c>
      <c r="V24" s="207">
        <v>0</v>
      </c>
      <c r="W24" s="207">
        <v>0</v>
      </c>
      <c r="X24" s="207">
        <v>189</v>
      </c>
      <c r="Y24" s="207">
        <v>0.23087287162171249</v>
      </c>
      <c r="Z24" s="207">
        <v>0.21870144860981169</v>
      </c>
      <c r="AA24" s="207">
        <v>0.2148154955464886</v>
      </c>
      <c r="AB24" s="207">
        <v>0.32413054734333269</v>
      </c>
      <c r="AC24" s="207">
        <v>0.36647209645167977</v>
      </c>
      <c r="AD24" s="207">
        <v>0.25498418600138811</v>
      </c>
      <c r="AE24" s="207">
        <v>0.265217742279585</v>
      </c>
      <c r="AF24" s="207">
        <v>0.28871692732195309</v>
      </c>
      <c r="AG24" s="207">
        <v>0</v>
      </c>
      <c r="AH24" s="207">
        <v>0</v>
      </c>
      <c r="AI24" s="207">
        <v>0</v>
      </c>
      <c r="AJ24" s="207">
        <v>0</v>
      </c>
      <c r="AL24" s="207">
        <v>0</v>
      </c>
      <c r="AM24" s="207">
        <v>9.8254256756575044E-3</v>
      </c>
      <c r="AN24" s="207">
        <v>8.2597102780376658E-3</v>
      </c>
      <c r="AO24" s="207">
        <v>7.0369008907022771E-3</v>
      </c>
      <c r="AP24" s="207">
        <v>-6.8261094686665512E-3</v>
      </c>
      <c r="AQ24" s="207">
        <v>-3.2944192903359699E-3</v>
      </c>
      <c r="AR24" s="207">
        <v>1.050158139986119E-2</v>
      </c>
      <c r="AS24" s="207">
        <v>1.0478225772041499E-2</v>
      </c>
      <c r="AT24" s="207">
        <v>8.128307267804686E-3</v>
      </c>
      <c r="AU24" s="207">
        <v>0</v>
      </c>
      <c r="AV24" s="207">
        <v>0</v>
      </c>
      <c r="AW24" s="207">
        <v>0</v>
      </c>
      <c r="AX24" s="207">
        <v>0</v>
      </c>
      <c r="AZ24" s="207">
        <v>0</v>
      </c>
      <c r="BA24" s="207">
        <v>0</v>
      </c>
      <c r="BB24" s="207">
        <v>0</v>
      </c>
      <c r="BC24" s="207">
        <v>0</v>
      </c>
      <c r="BD24" s="207">
        <v>0</v>
      </c>
      <c r="BE24" s="207">
        <v>0</v>
      </c>
      <c r="BF24" s="207">
        <v>0</v>
      </c>
      <c r="BG24" s="207">
        <v>0.82997254098972417</v>
      </c>
      <c r="BH24" s="207">
        <v>0.1700274590102758</v>
      </c>
      <c r="BI24" s="207">
        <v>0</v>
      </c>
      <c r="BJ24" s="207">
        <v>0</v>
      </c>
      <c r="BK24" s="207">
        <v>0</v>
      </c>
      <c r="BL24" s="207">
        <v>0</v>
      </c>
      <c r="BN24" s="207">
        <v>0</v>
      </c>
      <c r="BO24" s="207">
        <v>0</v>
      </c>
      <c r="BP24" s="207">
        <v>7.0271241473540835E-5</v>
      </c>
      <c r="BQ24" s="207">
        <v>1.152961989970082E-4</v>
      </c>
      <c r="BR24" s="207">
        <v>0</v>
      </c>
      <c r="BS24" s="207">
        <v>0</v>
      </c>
      <c r="BT24" s="207">
        <v>-1.9233304598598421E-3</v>
      </c>
      <c r="BU24" s="207">
        <v>1.281803708043161E-3</v>
      </c>
      <c r="BV24" s="207">
        <v>-1.1902807736377239E-3</v>
      </c>
      <c r="BW24" s="207">
        <v>0</v>
      </c>
      <c r="BX24" s="207">
        <v>0</v>
      </c>
      <c r="BY24" s="207">
        <v>0</v>
      </c>
      <c r="BZ24" s="207">
        <v>0</v>
      </c>
      <c r="CB24" s="207">
        <v>0</v>
      </c>
      <c r="CC24" s="207">
        <v>37.790098752528863</v>
      </c>
      <c r="CD24" s="207">
        <v>37.544137627443916</v>
      </c>
      <c r="CE24" s="207">
        <v>35.184504453511373</v>
      </c>
      <c r="CF24" s="207">
        <v>-28.442122786110641</v>
      </c>
      <c r="CG24" s="207">
        <v>-10.295060282299911</v>
      </c>
      <c r="CH24" s="207">
        <v>75.011295713294246</v>
      </c>
      <c r="CI24" s="207">
        <v>69.854838480276669</v>
      </c>
      <c r="CJ24" s="207">
        <v>50.801920423779279</v>
      </c>
      <c r="CK24" s="207">
        <v>0</v>
      </c>
      <c r="CL24" s="207">
        <v>0</v>
      </c>
      <c r="CM24" s="207">
        <v>0</v>
      </c>
      <c r="CN24" s="207">
        <v>0</v>
      </c>
      <c r="CP24" s="207">
        <v>0</v>
      </c>
      <c r="CQ24" s="207">
        <v>0</v>
      </c>
      <c r="CR24" s="207">
        <v>0</v>
      </c>
      <c r="CS24" s="207">
        <v>0</v>
      </c>
      <c r="CT24" s="207">
        <v>0</v>
      </c>
      <c r="CU24" s="207">
        <v>0</v>
      </c>
      <c r="CV24" s="207">
        <v>-6.2932730716637746</v>
      </c>
      <c r="CW24" s="207">
        <v>-6.2932730716637941</v>
      </c>
      <c r="CX24" s="207">
        <v>0.59106102887973555</v>
      </c>
    </row>
    <row r="25" spans="1:102">
      <c r="A25" s="208">
        <v>23</v>
      </c>
      <c r="B25" s="207">
        <v>4</v>
      </c>
      <c r="C25" s="209">
        <v>43289</v>
      </c>
      <c r="D25" s="207">
        <v>1</v>
      </c>
      <c r="E25" s="207" t="s">
        <v>63</v>
      </c>
      <c r="F25" s="207" t="s">
        <v>410</v>
      </c>
      <c r="G25" s="207" t="s">
        <v>411</v>
      </c>
      <c r="H25" s="207" t="s">
        <v>412</v>
      </c>
      <c r="I25" s="207">
        <v>0.1</v>
      </c>
      <c r="J25" s="207">
        <v>150</v>
      </c>
      <c r="K25" s="207">
        <v>0</v>
      </c>
      <c r="L25" s="207">
        <v>0.1</v>
      </c>
      <c r="M25" s="207">
        <v>0.15</v>
      </c>
      <c r="N25" s="207">
        <v>0.43021369598596881</v>
      </c>
      <c r="O25" s="207">
        <v>2.6859612389705969</v>
      </c>
      <c r="P25" s="207">
        <v>0.32071960480024297</v>
      </c>
      <c r="Q25" s="207">
        <v>3.0066808437708401</v>
      </c>
      <c r="R25" s="207">
        <v>0.93649781400434462</v>
      </c>
      <c r="S25" s="207">
        <v>7.1070135833430488</v>
      </c>
      <c r="T25" s="207">
        <v>7.1070135833430488</v>
      </c>
      <c r="U25" s="207">
        <v>6.2433187600289646</v>
      </c>
      <c r="V25" s="207">
        <v>0</v>
      </c>
      <c r="W25" s="207">
        <v>0</v>
      </c>
      <c r="X25" s="207">
        <v>190</v>
      </c>
      <c r="Y25" s="207">
        <v>0.23121920774756741</v>
      </c>
      <c r="Z25" s="207">
        <v>0.21885927328190879</v>
      </c>
      <c r="AA25" s="207">
        <v>0.21431133474853661</v>
      </c>
      <c r="AB25" s="207">
        <v>0.33201508239316169</v>
      </c>
      <c r="AC25" s="207">
        <v>0.34185863365896368</v>
      </c>
      <c r="AD25" s="207">
        <v>0.29105335542802219</v>
      </c>
      <c r="AE25" s="207">
        <v>0.27111267107400089</v>
      </c>
      <c r="AF25" s="207">
        <v>0.21727795387003951</v>
      </c>
      <c r="AG25" s="207">
        <v>0</v>
      </c>
      <c r="AH25" s="207">
        <v>0</v>
      </c>
      <c r="AI25" s="207">
        <v>0</v>
      </c>
      <c r="AJ25" s="207">
        <v>0</v>
      </c>
      <c r="AL25" s="207">
        <v>0</v>
      </c>
      <c r="AM25" s="207">
        <v>9.7561584504865326E-3</v>
      </c>
      <c r="AN25" s="207">
        <v>8.2281453436182407E-3</v>
      </c>
      <c r="AO25" s="207">
        <v>7.1377330502926739E-3</v>
      </c>
      <c r="AP25" s="207">
        <v>-8.4030164786323396E-3</v>
      </c>
      <c r="AQ25" s="207">
        <v>1.6282732682072591E-3</v>
      </c>
      <c r="AR25" s="207">
        <v>6.8946644571977727E-3</v>
      </c>
      <c r="AS25" s="207">
        <v>9.8887328925999062E-3</v>
      </c>
      <c r="AT25" s="207">
        <v>1.5272204612996051E-2</v>
      </c>
      <c r="AU25" s="207">
        <v>0</v>
      </c>
      <c r="AV25" s="207">
        <v>0</v>
      </c>
      <c r="AW25" s="207">
        <v>0</v>
      </c>
      <c r="AX25" s="207">
        <v>0</v>
      </c>
      <c r="AZ25" s="207">
        <v>0</v>
      </c>
      <c r="BA25" s="207">
        <v>0</v>
      </c>
      <c r="BB25" s="207">
        <v>0</v>
      </c>
      <c r="BC25" s="207">
        <v>0</v>
      </c>
      <c r="BD25" s="207">
        <v>0</v>
      </c>
      <c r="BE25" s="207">
        <v>0</v>
      </c>
      <c r="BF25" s="207">
        <v>0</v>
      </c>
      <c r="BG25" s="207">
        <v>0.37993357850444948</v>
      </c>
      <c r="BH25" s="207">
        <v>0.62006642149555047</v>
      </c>
      <c r="BI25" s="207">
        <v>0</v>
      </c>
      <c r="BJ25" s="207">
        <v>0</v>
      </c>
      <c r="BK25" s="207">
        <v>0</v>
      </c>
      <c r="BL25" s="207">
        <v>0</v>
      </c>
      <c r="BN25" s="207">
        <v>0</v>
      </c>
      <c r="BO25" s="207">
        <v>0</v>
      </c>
      <c r="BP25" s="207">
        <v>6.9267225170973148E-5</v>
      </c>
      <c r="BQ25" s="207">
        <v>1.008321595903982E-4</v>
      </c>
      <c r="BR25" s="207">
        <v>0</v>
      </c>
      <c r="BS25" s="207">
        <v>1.5769070099657849E-3</v>
      </c>
      <c r="BT25" s="207">
        <v>-3.34578554857744E-3</v>
      </c>
      <c r="BU25" s="207">
        <v>2.6113139408597658E-4</v>
      </c>
      <c r="BV25" s="207">
        <v>1.0751882053443699E-3</v>
      </c>
      <c r="BW25" s="207">
        <v>0</v>
      </c>
      <c r="BX25" s="207">
        <v>0</v>
      </c>
      <c r="BY25" s="207">
        <v>0</v>
      </c>
      <c r="BZ25" s="207">
        <v>0</v>
      </c>
      <c r="CB25" s="207">
        <v>0</v>
      </c>
      <c r="CC25" s="207">
        <v>37.523686348025123</v>
      </c>
      <c r="CD25" s="207">
        <v>37.400660652810167</v>
      </c>
      <c r="CE25" s="207">
        <v>35.688665251463362</v>
      </c>
      <c r="CF25" s="207">
        <v>-35.0125686609681</v>
      </c>
      <c r="CG25" s="207">
        <v>5.088353963147684</v>
      </c>
      <c r="CH25" s="207">
        <v>49.247603265698388</v>
      </c>
      <c r="CI25" s="207">
        <v>65.924885950666038</v>
      </c>
      <c r="CJ25" s="207">
        <v>95.451278831225309</v>
      </c>
      <c r="CK25" s="207">
        <v>0</v>
      </c>
      <c r="CL25" s="207">
        <v>0</v>
      </c>
      <c r="CM25" s="207">
        <v>0</v>
      </c>
      <c r="CN25" s="207">
        <v>0</v>
      </c>
      <c r="CP25" s="207">
        <v>0</v>
      </c>
      <c r="CQ25" s="207">
        <v>0</v>
      </c>
      <c r="CR25" s="207">
        <v>0</v>
      </c>
      <c r="CS25" s="207">
        <v>0</v>
      </c>
      <c r="CT25" s="207">
        <v>0</v>
      </c>
      <c r="CU25" s="207">
        <v>0</v>
      </c>
      <c r="CV25" s="207">
        <v>-3.0066808437708148</v>
      </c>
      <c r="CW25" s="207">
        <v>-3.0066808437708401</v>
      </c>
      <c r="CX25" s="207">
        <v>0.32071960480024297</v>
      </c>
    </row>
    <row r="26" spans="1:102">
      <c r="A26" s="208">
        <v>24</v>
      </c>
      <c r="B26" s="207">
        <v>5</v>
      </c>
      <c r="C26" s="209">
        <v>43290</v>
      </c>
      <c r="D26" s="207">
        <v>1</v>
      </c>
      <c r="E26" s="207" t="s">
        <v>63</v>
      </c>
      <c r="F26" s="207" t="s">
        <v>410</v>
      </c>
      <c r="G26" s="207" t="s">
        <v>411</v>
      </c>
      <c r="H26" s="207" t="s">
        <v>412</v>
      </c>
      <c r="I26" s="207">
        <v>0.1</v>
      </c>
      <c r="J26" s="207">
        <v>150</v>
      </c>
      <c r="K26" s="207">
        <v>0</v>
      </c>
      <c r="L26" s="207">
        <v>0.1</v>
      </c>
      <c r="M26" s="207">
        <v>0.15</v>
      </c>
      <c r="N26" s="207">
        <v>0.25537167432073948</v>
      </c>
      <c r="O26" s="207">
        <v>1.6201308822820299</v>
      </c>
      <c r="P26" s="207">
        <v>0.21483041574913631</v>
      </c>
      <c r="Q26" s="207">
        <v>1.834961298031166</v>
      </c>
      <c r="R26" s="207">
        <v>0.95163111957780677</v>
      </c>
      <c r="S26" s="207">
        <v>8.058644702920855</v>
      </c>
      <c r="T26" s="207">
        <v>8.058644702920855</v>
      </c>
      <c r="U26" s="207">
        <v>6.3442074638520456</v>
      </c>
      <c r="V26" s="207">
        <v>0</v>
      </c>
      <c r="W26" s="207">
        <v>0</v>
      </c>
      <c r="X26" s="207">
        <v>191</v>
      </c>
      <c r="Y26" s="207">
        <v>0.2315535352214769</v>
      </c>
      <c r="Z26" s="207">
        <v>0.21896938548847891</v>
      </c>
      <c r="AA26" s="207">
        <v>0.21386689506805701</v>
      </c>
      <c r="AB26" s="207">
        <v>0.318602213602523</v>
      </c>
      <c r="AC26" s="207">
        <v>0.3398333861285453</v>
      </c>
      <c r="AD26" s="207">
        <v>0.311763085027568</v>
      </c>
      <c r="AE26" s="207">
        <v>0.27003685936383032</v>
      </c>
      <c r="AF26" s="207">
        <v>0.19845346018507021</v>
      </c>
      <c r="AG26" s="207">
        <v>0</v>
      </c>
      <c r="AH26" s="207">
        <v>0</v>
      </c>
      <c r="AI26" s="207">
        <v>0</v>
      </c>
      <c r="AJ26" s="207">
        <v>0</v>
      </c>
      <c r="AL26" s="207">
        <v>0</v>
      </c>
      <c r="AM26" s="207">
        <v>9.6892929557046183E-3</v>
      </c>
      <c r="AN26" s="207">
        <v>8.2061229023042276E-3</v>
      </c>
      <c r="AO26" s="207">
        <v>7.2266209863886006E-3</v>
      </c>
      <c r="AP26" s="207">
        <v>-5.7204427205046022E-3</v>
      </c>
      <c r="AQ26" s="207">
        <v>2.0333227742909349E-3</v>
      </c>
      <c r="AR26" s="207">
        <v>4.8236914972431977E-3</v>
      </c>
      <c r="AS26" s="207">
        <v>9.9963140636169737E-3</v>
      </c>
      <c r="AT26" s="207">
        <v>1.715465398149298E-2</v>
      </c>
      <c r="AU26" s="207">
        <v>0</v>
      </c>
      <c r="AV26" s="207">
        <v>0</v>
      </c>
      <c r="AW26" s="207">
        <v>0</v>
      </c>
      <c r="AX26" s="207">
        <v>0</v>
      </c>
      <c r="AZ26" s="207">
        <v>0</v>
      </c>
      <c r="BA26" s="207">
        <v>0</v>
      </c>
      <c r="BB26" s="207">
        <v>0</v>
      </c>
      <c r="BC26" s="207">
        <v>0</v>
      </c>
      <c r="BD26" s="207">
        <v>0</v>
      </c>
      <c r="BE26" s="207">
        <v>0</v>
      </c>
      <c r="BF26" s="207">
        <v>0</v>
      </c>
      <c r="BG26" s="207">
        <v>0.88223020466279212</v>
      </c>
      <c r="BH26" s="207">
        <v>0.1177697953372078</v>
      </c>
      <c r="BI26" s="207">
        <v>0</v>
      </c>
      <c r="BJ26" s="207">
        <v>0</v>
      </c>
      <c r="BK26" s="207">
        <v>0</v>
      </c>
      <c r="BL26" s="207">
        <v>0</v>
      </c>
      <c r="BN26" s="207">
        <v>0</v>
      </c>
      <c r="BO26" s="207">
        <v>0</v>
      </c>
      <c r="BP26" s="207">
        <v>6.6865494781914148E-5</v>
      </c>
      <c r="BQ26" s="207">
        <v>8.8887936095927164E-5</v>
      </c>
      <c r="BR26" s="207">
        <v>0</v>
      </c>
      <c r="BS26" s="207">
        <v>-2.6825737581277422E-3</v>
      </c>
      <c r="BT26" s="207">
        <v>-3.0876232642114191E-3</v>
      </c>
      <c r="BU26" s="207">
        <v>-1.016650304256845E-3</v>
      </c>
      <c r="BV26" s="207">
        <v>-8.4128295269162334E-4</v>
      </c>
      <c r="BW26" s="207">
        <v>0</v>
      </c>
      <c r="BX26" s="207">
        <v>0</v>
      </c>
      <c r="BY26" s="207">
        <v>0</v>
      </c>
      <c r="BZ26" s="207">
        <v>0</v>
      </c>
      <c r="CB26" s="207">
        <v>0</v>
      </c>
      <c r="CC26" s="207">
        <v>37.266511368094683</v>
      </c>
      <c r="CD26" s="207">
        <v>37.300558646837381</v>
      </c>
      <c r="CE26" s="207">
        <v>36.133104931943002</v>
      </c>
      <c r="CF26" s="207">
        <v>-23.83517800210252</v>
      </c>
      <c r="CG26" s="207">
        <v>6.3541336696591744</v>
      </c>
      <c r="CH26" s="207">
        <v>34.454939266022848</v>
      </c>
      <c r="CI26" s="207">
        <v>66.642093757446503</v>
      </c>
      <c r="CJ26" s="207">
        <v>107.21658738433111</v>
      </c>
      <c r="CK26" s="207">
        <v>0</v>
      </c>
      <c r="CL26" s="207">
        <v>0</v>
      </c>
      <c r="CM26" s="207">
        <v>0</v>
      </c>
      <c r="CN26" s="207">
        <v>0</v>
      </c>
      <c r="CP26" s="207">
        <v>0</v>
      </c>
      <c r="CQ26" s="207">
        <v>0</v>
      </c>
      <c r="CR26" s="207">
        <v>0</v>
      </c>
      <c r="CS26" s="207">
        <v>10.16</v>
      </c>
      <c r="CT26" s="207">
        <v>10.16</v>
      </c>
      <c r="CU26" s="207">
        <v>0</v>
      </c>
      <c r="CV26" s="207">
        <v>8.3250387019688237</v>
      </c>
      <c r="CW26" s="207">
        <v>-1.834961298031166</v>
      </c>
      <c r="CX26" s="207">
        <v>10.374830415749139</v>
      </c>
    </row>
    <row r="27" spans="1:102">
      <c r="A27" s="208">
        <v>25</v>
      </c>
      <c r="B27" s="207">
        <v>6</v>
      </c>
      <c r="C27" s="209">
        <v>43291</v>
      </c>
      <c r="D27" s="207">
        <v>1</v>
      </c>
      <c r="E27" s="207" t="s">
        <v>63</v>
      </c>
      <c r="F27" s="207" t="s">
        <v>410</v>
      </c>
      <c r="G27" s="207" t="s">
        <v>411</v>
      </c>
      <c r="H27" s="207" t="s">
        <v>412</v>
      </c>
      <c r="I27" s="207">
        <v>0.1</v>
      </c>
      <c r="J27" s="207">
        <v>150</v>
      </c>
      <c r="K27" s="207">
        <v>0</v>
      </c>
      <c r="L27" s="207">
        <v>0.1</v>
      </c>
      <c r="M27" s="207">
        <v>0.15</v>
      </c>
      <c r="N27" s="207">
        <v>1.0272705227773919</v>
      </c>
      <c r="O27" s="207">
        <v>6.8723937627134237</v>
      </c>
      <c r="P27" s="207">
        <v>0.8331529341226801</v>
      </c>
      <c r="Q27" s="207">
        <v>7.7055466968361026</v>
      </c>
      <c r="R27" s="207">
        <v>1.0034932781093719</v>
      </c>
      <c r="S27" s="207">
        <v>9.0621379810302276</v>
      </c>
      <c r="T27" s="207">
        <v>9.0621379810302276</v>
      </c>
      <c r="U27" s="207">
        <v>6.6899551873958147</v>
      </c>
      <c r="V27" s="207">
        <v>0</v>
      </c>
      <c r="W27" s="207">
        <v>0</v>
      </c>
      <c r="X27" s="207">
        <v>192</v>
      </c>
      <c r="Y27" s="207">
        <v>0.2318715189876428</v>
      </c>
      <c r="Z27" s="207">
        <v>0.21904587625269731</v>
      </c>
      <c r="AA27" s="207">
        <v>0.21347242053767271</v>
      </c>
      <c r="AB27" s="207">
        <v>0.31282393351154281</v>
      </c>
      <c r="AC27" s="207">
        <v>0.33533842153575211</v>
      </c>
      <c r="AD27" s="207">
        <v>0.3124922074153183</v>
      </c>
      <c r="AE27" s="207">
        <v>0.28770592218613561</v>
      </c>
      <c r="AF27" s="207">
        <v>0.28385215136224989</v>
      </c>
      <c r="AG27" s="207">
        <v>0</v>
      </c>
      <c r="AH27" s="207">
        <v>0</v>
      </c>
      <c r="AI27" s="207">
        <v>0</v>
      </c>
      <c r="AJ27" s="207">
        <v>0</v>
      </c>
      <c r="AL27" s="207">
        <v>0</v>
      </c>
      <c r="AM27" s="207">
        <v>9.6256962024714385E-3</v>
      </c>
      <c r="AN27" s="207">
        <v>8.1908247494605485E-3</v>
      </c>
      <c r="AO27" s="207">
        <v>7.3055158924654612E-3</v>
      </c>
      <c r="AP27" s="207">
        <v>-4.5647867023085641E-3</v>
      </c>
      <c r="AQ27" s="207">
        <v>2.932315692849585E-3</v>
      </c>
      <c r="AR27" s="207">
        <v>4.7507792584681671E-3</v>
      </c>
      <c r="AS27" s="207">
        <v>8.2294077813864445E-3</v>
      </c>
      <c r="AT27" s="207">
        <v>8.614784863775005E-3</v>
      </c>
      <c r="AU27" s="207">
        <v>0</v>
      </c>
      <c r="AV27" s="207">
        <v>0</v>
      </c>
      <c r="AW27" s="207">
        <v>0</v>
      </c>
      <c r="AX27" s="207">
        <v>0</v>
      </c>
      <c r="AZ27" s="207">
        <v>0</v>
      </c>
      <c r="BA27" s="207">
        <v>0</v>
      </c>
      <c r="BB27" s="207">
        <v>0</v>
      </c>
      <c r="BC27" s="207">
        <v>0</v>
      </c>
      <c r="BD27" s="207">
        <v>0</v>
      </c>
      <c r="BE27" s="207">
        <v>0</v>
      </c>
      <c r="BF27" s="207">
        <v>0</v>
      </c>
      <c r="BG27" s="207">
        <v>1</v>
      </c>
      <c r="BH27" s="207">
        <v>0</v>
      </c>
      <c r="BI27" s="207">
        <v>0</v>
      </c>
      <c r="BJ27" s="207">
        <v>0</v>
      </c>
      <c r="BK27" s="207">
        <v>0</v>
      </c>
      <c r="BL27" s="207">
        <v>0</v>
      </c>
      <c r="BN27" s="207">
        <v>0</v>
      </c>
      <c r="BO27" s="207">
        <v>0</v>
      </c>
      <c r="BP27" s="207">
        <v>6.3596753233181562E-5</v>
      </c>
      <c r="BQ27" s="207">
        <v>7.8894906076859125E-5</v>
      </c>
      <c r="BR27" s="207">
        <v>0</v>
      </c>
      <c r="BS27" s="207">
        <v>-1.155656018196039E-3</v>
      </c>
      <c r="BT27" s="207">
        <v>-2.0546489367546938E-3</v>
      </c>
      <c r="BU27" s="207">
        <v>-1.981736697979665E-3</v>
      </c>
      <c r="BV27" s="207">
        <v>0</v>
      </c>
      <c r="BW27" s="207">
        <v>0</v>
      </c>
      <c r="BX27" s="207">
        <v>0</v>
      </c>
      <c r="BY27" s="207">
        <v>0</v>
      </c>
      <c r="BZ27" s="207">
        <v>0</v>
      </c>
      <c r="CB27" s="207">
        <v>0</v>
      </c>
      <c r="CC27" s="207">
        <v>37.021908471043993</v>
      </c>
      <c r="CD27" s="207">
        <v>37.231021588457018</v>
      </c>
      <c r="CE27" s="207">
        <v>36.527579462327289</v>
      </c>
      <c r="CF27" s="207">
        <v>-19.01994459295236</v>
      </c>
      <c r="CG27" s="207">
        <v>9.1634865401549561</v>
      </c>
      <c r="CH27" s="207">
        <v>33.934137560486917</v>
      </c>
      <c r="CI27" s="207">
        <v>54.862718542576303</v>
      </c>
      <c r="CJ27" s="207">
        <v>53.842405398593783</v>
      </c>
      <c r="CK27" s="207">
        <v>0</v>
      </c>
      <c r="CL27" s="207">
        <v>0</v>
      </c>
      <c r="CM27" s="207">
        <v>0</v>
      </c>
      <c r="CN27" s="207">
        <v>0</v>
      </c>
      <c r="CP27" s="207">
        <v>0</v>
      </c>
      <c r="CQ27" s="207">
        <v>0</v>
      </c>
      <c r="CR27" s="207">
        <v>0</v>
      </c>
      <c r="CS27" s="207">
        <v>0</v>
      </c>
      <c r="CT27" s="207">
        <v>0</v>
      </c>
      <c r="CU27" s="207">
        <v>0</v>
      </c>
      <c r="CV27" s="207">
        <v>-7.7055466968360964</v>
      </c>
      <c r="CW27" s="207">
        <v>-7.7055466968361026</v>
      </c>
      <c r="CX27" s="207">
        <v>0.8331529341226801</v>
      </c>
    </row>
    <row r="28" spans="1:102">
      <c r="A28" s="208">
        <v>26</v>
      </c>
      <c r="B28" s="207">
        <v>7</v>
      </c>
      <c r="C28" s="209">
        <v>43292</v>
      </c>
      <c r="D28" s="207">
        <v>1</v>
      </c>
      <c r="E28" s="207" t="s">
        <v>63</v>
      </c>
      <c r="F28" s="207" t="s">
        <v>410</v>
      </c>
      <c r="G28" s="207" t="s">
        <v>411</v>
      </c>
      <c r="H28" s="207" t="s">
        <v>412</v>
      </c>
      <c r="I28" s="207">
        <v>0.1</v>
      </c>
      <c r="J28" s="207">
        <v>150</v>
      </c>
      <c r="K28" s="207">
        <v>0</v>
      </c>
      <c r="L28" s="207">
        <v>0.1</v>
      </c>
      <c r="M28" s="207">
        <v>0.15</v>
      </c>
      <c r="N28" s="207">
        <v>0.37055769818103179</v>
      </c>
      <c r="O28" s="207">
        <v>2.6587677201765021</v>
      </c>
      <c r="P28" s="207">
        <v>0.50805466268317057</v>
      </c>
      <c r="Q28" s="207">
        <v>3.1668223828596731</v>
      </c>
      <c r="R28" s="207">
        <v>1.0762565721455839</v>
      </c>
      <c r="S28" s="207">
        <v>10.138394553175811</v>
      </c>
      <c r="T28" s="207">
        <v>10.138394553175811</v>
      </c>
      <c r="U28" s="207">
        <v>7.1750438143038959</v>
      </c>
      <c r="V28" s="207">
        <v>0</v>
      </c>
      <c r="W28" s="207">
        <v>0</v>
      </c>
      <c r="X28" s="207">
        <v>193</v>
      </c>
      <c r="Y28" s="207">
        <v>0.23217071302969691</v>
      </c>
      <c r="Z28" s="207">
        <v>0.21909881990569971</v>
      </c>
      <c r="AA28" s="207">
        <v>0.21312028284261619</v>
      </c>
      <c r="AB28" s="207">
        <v>0.30830710592071142</v>
      </c>
      <c r="AC28" s="207">
        <v>0.33183707910784999</v>
      </c>
      <c r="AD28" s="207">
        <v>0.31254540163011668</v>
      </c>
      <c r="AE28" s="207">
        <v>0.29937697435022392</v>
      </c>
      <c r="AF28" s="207">
        <v>0.21110877805246911</v>
      </c>
      <c r="AG28" s="207">
        <v>0</v>
      </c>
      <c r="AH28" s="207">
        <v>0</v>
      </c>
      <c r="AI28" s="207">
        <v>0</v>
      </c>
      <c r="AJ28" s="207">
        <v>0</v>
      </c>
      <c r="AL28" s="207">
        <v>0</v>
      </c>
      <c r="AM28" s="207">
        <v>9.5658573940606215E-3</v>
      </c>
      <c r="AN28" s="207">
        <v>8.1802360188600633E-3</v>
      </c>
      <c r="AO28" s="207">
        <v>7.3759434314767634E-3</v>
      </c>
      <c r="AP28" s="207">
        <v>-3.661421184142288E-3</v>
      </c>
      <c r="AQ28" s="207">
        <v>3.632584178429999E-3</v>
      </c>
      <c r="AR28" s="207">
        <v>4.7454598369883298E-3</v>
      </c>
      <c r="AS28" s="207">
        <v>7.0623025649776076E-3</v>
      </c>
      <c r="AT28" s="207">
        <v>1.5889122194753091E-2</v>
      </c>
      <c r="AU28" s="207">
        <v>0</v>
      </c>
      <c r="AV28" s="207">
        <v>0</v>
      </c>
      <c r="AW28" s="207">
        <v>0</v>
      </c>
      <c r="AX28" s="207">
        <v>0</v>
      </c>
      <c r="AZ28" s="207">
        <v>0</v>
      </c>
      <c r="BA28" s="207">
        <v>0</v>
      </c>
      <c r="BB28" s="207">
        <v>0</v>
      </c>
      <c r="BC28" s="207">
        <v>0</v>
      </c>
      <c r="BD28" s="207">
        <v>0</v>
      </c>
      <c r="BE28" s="207">
        <v>0</v>
      </c>
      <c r="BF28" s="207">
        <v>0</v>
      </c>
      <c r="BG28" s="207">
        <v>0.49441199118707913</v>
      </c>
      <c r="BH28" s="207">
        <v>0.50558800881292087</v>
      </c>
      <c r="BI28" s="207">
        <v>0</v>
      </c>
      <c r="BJ28" s="207">
        <v>0</v>
      </c>
      <c r="BK28" s="207">
        <v>0</v>
      </c>
      <c r="BL28" s="207">
        <v>0</v>
      </c>
      <c r="BN28" s="207">
        <v>0</v>
      </c>
      <c r="BO28" s="207">
        <v>0</v>
      </c>
      <c r="BP28" s="207">
        <v>5.9838808410815278E-5</v>
      </c>
      <c r="BQ28" s="207">
        <v>7.0427539011303793E-5</v>
      </c>
      <c r="BR28" s="207">
        <v>0</v>
      </c>
      <c r="BS28" s="207">
        <v>-9.0336551816627936E-4</v>
      </c>
      <c r="BT28" s="207">
        <v>-1.603634003746687E-3</v>
      </c>
      <c r="BU28" s="207">
        <v>-1.598314582266851E-3</v>
      </c>
      <c r="BV28" s="207">
        <v>-1.9288564735065209E-5</v>
      </c>
      <c r="BW28" s="207">
        <v>0</v>
      </c>
      <c r="BX28" s="207">
        <v>0</v>
      </c>
      <c r="BY28" s="207">
        <v>0</v>
      </c>
      <c r="BZ28" s="207">
        <v>0</v>
      </c>
      <c r="CB28" s="207">
        <v>0</v>
      </c>
      <c r="CC28" s="207">
        <v>36.791759207925459</v>
      </c>
      <c r="CD28" s="207">
        <v>37.182890994818443</v>
      </c>
      <c r="CE28" s="207">
        <v>36.879717157383809</v>
      </c>
      <c r="CF28" s="207">
        <v>-15.25592160059287</v>
      </c>
      <c r="CG28" s="207">
        <v>11.351825557593751</v>
      </c>
      <c r="CH28" s="207">
        <v>33.896141692773789</v>
      </c>
      <c r="CI28" s="207">
        <v>47.082017099850717</v>
      </c>
      <c r="CJ28" s="207">
        <v>99.307013717206814</v>
      </c>
      <c r="CK28" s="207">
        <v>0</v>
      </c>
      <c r="CL28" s="207">
        <v>0</v>
      </c>
      <c r="CM28" s="207">
        <v>0</v>
      </c>
      <c r="CN28" s="207">
        <v>0</v>
      </c>
      <c r="CP28" s="207">
        <v>0</v>
      </c>
      <c r="CQ28" s="207">
        <v>0</v>
      </c>
      <c r="CR28" s="207">
        <v>0</v>
      </c>
      <c r="CS28" s="207">
        <v>0</v>
      </c>
      <c r="CT28" s="207">
        <v>0</v>
      </c>
      <c r="CU28" s="207">
        <v>0</v>
      </c>
      <c r="CV28" s="207">
        <v>-3.166822382859646</v>
      </c>
      <c r="CW28" s="207">
        <v>-3.1668223828596731</v>
      </c>
      <c r="CX28" s="207">
        <v>0.50805466268317057</v>
      </c>
    </row>
    <row r="29" spans="1:102">
      <c r="A29" s="208">
        <v>27</v>
      </c>
      <c r="B29" s="207">
        <v>8</v>
      </c>
      <c r="C29" s="209">
        <v>43293</v>
      </c>
      <c r="D29" s="207">
        <v>1</v>
      </c>
      <c r="E29" s="207" t="s">
        <v>63</v>
      </c>
      <c r="F29" s="207" t="s">
        <v>410</v>
      </c>
      <c r="G29" s="207" t="s">
        <v>411</v>
      </c>
      <c r="H29" s="207" t="s">
        <v>412</v>
      </c>
      <c r="I29" s="207">
        <v>0.1</v>
      </c>
      <c r="J29" s="207">
        <v>150</v>
      </c>
      <c r="K29" s="207">
        <v>0</v>
      </c>
      <c r="L29" s="207">
        <v>0.1</v>
      </c>
      <c r="M29" s="207">
        <v>0.15</v>
      </c>
      <c r="N29" s="207">
        <v>0.22236053156691191</v>
      </c>
      <c r="O29" s="207">
        <v>1.501239130003857</v>
      </c>
      <c r="P29" s="207">
        <v>0.35124382836790519</v>
      </c>
      <c r="Q29" s="207">
        <v>1.8524829583717619</v>
      </c>
      <c r="R29" s="207">
        <v>1.012706112518069</v>
      </c>
      <c r="S29" s="207">
        <v>11.15110066569388</v>
      </c>
      <c r="T29" s="207">
        <v>11.15110066569388</v>
      </c>
      <c r="U29" s="207">
        <v>6.7513740834537899</v>
      </c>
      <c r="V29" s="207">
        <v>0</v>
      </c>
      <c r="W29" s="207">
        <v>0</v>
      </c>
      <c r="X29" s="207">
        <v>194</v>
      </c>
      <c r="Y29" s="207">
        <v>0.23244999161110241</v>
      </c>
      <c r="Z29" s="207">
        <v>0.21913537918144069</v>
      </c>
      <c r="AA29" s="207">
        <v>0.21280444498546969</v>
      </c>
      <c r="AB29" s="207">
        <v>0.30463524305716061</v>
      </c>
      <c r="AC29" s="207">
        <v>0.32901575259462229</v>
      </c>
      <c r="AD29" s="207">
        <v>0.3152136209269944</v>
      </c>
      <c r="AE29" s="207">
        <v>0.29454595826866448</v>
      </c>
      <c r="AF29" s="207">
        <v>0.19458972976211089</v>
      </c>
      <c r="AG29" s="207">
        <v>0</v>
      </c>
      <c r="AH29" s="207">
        <v>0</v>
      </c>
      <c r="AI29" s="207">
        <v>0</v>
      </c>
      <c r="AJ29" s="207">
        <v>0</v>
      </c>
      <c r="AL29" s="207">
        <v>0</v>
      </c>
      <c r="AM29" s="207">
        <v>9.510001677779531E-3</v>
      </c>
      <c r="AN29" s="207">
        <v>8.1729241637118616E-3</v>
      </c>
      <c r="AO29" s="207">
        <v>7.4391110029060539E-3</v>
      </c>
      <c r="AP29" s="207">
        <v>-2.9270486114321248E-3</v>
      </c>
      <c r="AQ29" s="207">
        <v>4.1968494810755274E-3</v>
      </c>
      <c r="AR29" s="207">
        <v>4.4786379073005582E-3</v>
      </c>
      <c r="AS29" s="207">
        <v>7.5454041731335469E-3</v>
      </c>
      <c r="AT29" s="207">
        <v>1.7541027023788909E-2</v>
      </c>
      <c r="AU29" s="207">
        <v>0</v>
      </c>
      <c r="AV29" s="207">
        <v>0</v>
      </c>
      <c r="AW29" s="207">
        <v>0</v>
      </c>
      <c r="AX29" s="207">
        <v>0</v>
      </c>
      <c r="AZ29" s="207">
        <v>0</v>
      </c>
      <c r="BA29" s="207">
        <v>0</v>
      </c>
      <c r="BB29" s="207">
        <v>0</v>
      </c>
      <c r="BC29" s="207">
        <v>0</v>
      </c>
      <c r="BD29" s="207">
        <v>0</v>
      </c>
      <c r="BE29" s="207">
        <v>0</v>
      </c>
      <c r="BF29" s="207">
        <v>0</v>
      </c>
      <c r="BG29" s="207">
        <v>0.98707379677415574</v>
      </c>
      <c r="BH29" s="207">
        <v>1.292620322584421E-2</v>
      </c>
      <c r="BI29" s="207">
        <v>0</v>
      </c>
      <c r="BJ29" s="207">
        <v>0</v>
      </c>
      <c r="BK29" s="207">
        <v>0</v>
      </c>
      <c r="BL29" s="207">
        <v>0</v>
      </c>
      <c r="BN29" s="207">
        <v>0</v>
      </c>
      <c r="BO29" s="207">
        <v>0</v>
      </c>
      <c r="BP29" s="207">
        <v>5.5855716281090477E-5</v>
      </c>
      <c r="BQ29" s="207">
        <v>6.3167571429287921E-5</v>
      </c>
      <c r="BR29" s="207">
        <v>0</v>
      </c>
      <c r="BS29" s="207">
        <v>-7.343725727101579E-4</v>
      </c>
      <c r="BT29" s="207">
        <v>-1.298637875355691E-3</v>
      </c>
      <c r="BU29" s="207">
        <v>-1.0318159456679189E-3</v>
      </c>
      <c r="BV29" s="207">
        <v>-1.013430108960367E-3</v>
      </c>
      <c r="BW29" s="207">
        <v>0</v>
      </c>
      <c r="BX29" s="207">
        <v>0</v>
      </c>
      <c r="BY29" s="207">
        <v>0</v>
      </c>
      <c r="BZ29" s="207">
        <v>0</v>
      </c>
      <c r="CB29" s="207">
        <v>0</v>
      </c>
      <c r="CC29" s="207">
        <v>36.576929529921273</v>
      </c>
      <c r="CD29" s="207">
        <v>37.149655289599352</v>
      </c>
      <c r="CE29" s="207">
        <v>37.195555014530257</v>
      </c>
      <c r="CF29" s="207">
        <v>-12.196035880967189</v>
      </c>
      <c r="CG29" s="207">
        <v>13.115154628361021</v>
      </c>
      <c r="CH29" s="207">
        <v>31.99027076643257</v>
      </c>
      <c r="CI29" s="207">
        <v>50.302694487556977</v>
      </c>
      <c r="CJ29" s="207">
        <v>109.63141889868071</v>
      </c>
      <c r="CK29" s="207">
        <v>0</v>
      </c>
      <c r="CL29" s="207">
        <v>0</v>
      </c>
      <c r="CM29" s="207">
        <v>0</v>
      </c>
      <c r="CN29" s="207">
        <v>0</v>
      </c>
      <c r="CP29" s="207">
        <v>0</v>
      </c>
      <c r="CQ29" s="207">
        <v>0</v>
      </c>
      <c r="CR29" s="207">
        <v>0</v>
      </c>
      <c r="CS29" s="207">
        <v>0</v>
      </c>
      <c r="CT29" s="207">
        <v>10.667999999999999</v>
      </c>
      <c r="CU29" s="207">
        <v>0</v>
      </c>
      <c r="CV29" s="207">
        <v>8.8155170416282509</v>
      </c>
      <c r="CW29" s="207">
        <v>-1.8524829583717619</v>
      </c>
      <c r="CX29" s="207">
        <v>11.019243828367911</v>
      </c>
    </row>
    <row r="30" spans="1:102">
      <c r="A30" s="208">
        <v>28</v>
      </c>
      <c r="B30" s="207">
        <v>9</v>
      </c>
      <c r="C30" s="209">
        <v>43294</v>
      </c>
      <c r="D30" s="207">
        <v>1</v>
      </c>
      <c r="E30" s="207" t="s">
        <v>63</v>
      </c>
      <c r="F30" s="207" t="s">
        <v>410</v>
      </c>
      <c r="G30" s="207" t="s">
        <v>411</v>
      </c>
      <c r="H30" s="207" t="s">
        <v>412</v>
      </c>
      <c r="I30" s="207">
        <v>0.1</v>
      </c>
      <c r="J30" s="207">
        <v>150</v>
      </c>
      <c r="K30" s="207">
        <v>0</v>
      </c>
      <c r="L30" s="207">
        <v>0.1</v>
      </c>
      <c r="M30" s="207">
        <v>0.15</v>
      </c>
      <c r="N30" s="207">
        <v>1.0672171246522399</v>
      </c>
      <c r="O30" s="207">
        <v>6.4076765824601649</v>
      </c>
      <c r="P30" s="207">
        <v>0.8562569531196883</v>
      </c>
      <c r="Q30" s="207">
        <v>7.2639335355798531</v>
      </c>
      <c r="R30" s="207">
        <v>0.90061475323704421</v>
      </c>
      <c r="S30" s="207">
        <v>12.051715418930931</v>
      </c>
      <c r="T30" s="207">
        <v>12.051715418930931</v>
      </c>
      <c r="U30" s="207">
        <v>6.0040983549136282</v>
      </c>
      <c r="V30" s="207">
        <v>0</v>
      </c>
      <c r="W30" s="207">
        <v>0</v>
      </c>
      <c r="X30" s="207">
        <v>195</v>
      </c>
      <c r="Y30" s="207">
        <v>0.23270913209242319</v>
      </c>
      <c r="Z30" s="207">
        <v>0.2191606192959904</v>
      </c>
      <c r="AA30" s="207">
        <v>0.21252006438959931</v>
      </c>
      <c r="AB30" s="207">
        <v>0.30158081981678198</v>
      </c>
      <c r="AC30" s="207">
        <v>0.32769861757607388</v>
      </c>
      <c r="AD30" s="207">
        <v>0.30914519863250739</v>
      </c>
      <c r="AE30" s="207">
        <v>0.3058450587973266</v>
      </c>
      <c r="AF30" s="207">
        <v>0.28625733846207241</v>
      </c>
      <c r="AG30" s="207">
        <v>0</v>
      </c>
      <c r="AH30" s="207">
        <v>0</v>
      </c>
      <c r="AI30" s="207">
        <v>0</v>
      </c>
      <c r="AJ30" s="207">
        <v>0</v>
      </c>
      <c r="AL30" s="207">
        <v>0</v>
      </c>
      <c r="AM30" s="207">
        <v>9.4581735815153709E-3</v>
      </c>
      <c r="AN30" s="207">
        <v>8.1678761408019249E-3</v>
      </c>
      <c r="AO30" s="207">
        <v>7.4959871220801524E-3</v>
      </c>
      <c r="AP30" s="207">
        <v>-2.3161639633564098E-3</v>
      </c>
      <c r="AQ30" s="207">
        <v>4.4602764847852198E-3</v>
      </c>
      <c r="AR30" s="207">
        <v>5.0854801367492576E-3</v>
      </c>
      <c r="AS30" s="207">
        <v>6.4154941202673402E-3</v>
      </c>
      <c r="AT30" s="207">
        <v>8.374266153792765E-3</v>
      </c>
      <c r="AU30" s="207">
        <v>0</v>
      </c>
      <c r="AV30" s="207">
        <v>0</v>
      </c>
      <c r="AW30" s="207">
        <v>0</v>
      </c>
      <c r="AX30" s="207">
        <v>0</v>
      </c>
      <c r="AZ30" s="207">
        <v>0</v>
      </c>
      <c r="BA30" s="207">
        <v>0</v>
      </c>
      <c r="BB30" s="207">
        <v>0</v>
      </c>
      <c r="BC30" s="207">
        <v>0</v>
      </c>
      <c r="BD30" s="207">
        <v>0</v>
      </c>
      <c r="BE30" s="207">
        <v>0</v>
      </c>
      <c r="BF30" s="207">
        <v>0</v>
      </c>
      <c r="BG30" s="207">
        <v>1</v>
      </c>
      <c r="BH30" s="207">
        <v>0</v>
      </c>
      <c r="BI30" s="207">
        <v>0</v>
      </c>
      <c r="BJ30" s="207">
        <v>0</v>
      </c>
      <c r="BK30" s="207">
        <v>0</v>
      </c>
      <c r="BL30" s="207">
        <v>0</v>
      </c>
      <c r="BN30" s="207">
        <v>0</v>
      </c>
      <c r="BO30" s="207">
        <v>0</v>
      </c>
      <c r="BP30" s="207">
        <v>5.1828096264162033E-5</v>
      </c>
      <c r="BQ30" s="207">
        <v>5.6876119174095779E-5</v>
      </c>
      <c r="BR30" s="207">
        <v>0</v>
      </c>
      <c r="BS30" s="207">
        <v>-6.1088464807571659E-4</v>
      </c>
      <c r="BT30" s="207">
        <v>-8.7431165178541016E-4</v>
      </c>
      <c r="BU30" s="207">
        <v>-1.481153881234107E-3</v>
      </c>
      <c r="BV30" s="207">
        <v>0</v>
      </c>
      <c r="BW30" s="207">
        <v>0</v>
      </c>
      <c r="BX30" s="207">
        <v>0</v>
      </c>
      <c r="BY30" s="207">
        <v>0</v>
      </c>
      <c r="BZ30" s="207">
        <v>0</v>
      </c>
      <c r="CB30" s="207">
        <v>0</v>
      </c>
      <c r="CC30" s="207">
        <v>36.377590698136039</v>
      </c>
      <c r="CD30" s="207">
        <v>37.126709730917817</v>
      </c>
      <c r="CE30" s="207">
        <v>37.479935610400752</v>
      </c>
      <c r="CF30" s="207">
        <v>-9.6506831806517113</v>
      </c>
      <c r="CG30" s="207">
        <v>13.938364014953811</v>
      </c>
      <c r="CH30" s="207">
        <v>36.324858119637568</v>
      </c>
      <c r="CI30" s="207">
        <v>42.769960801782268</v>
      </c>
      <c r="CJ30" s="207">
        <v>52.339163461204777</v>
      </c>
      <c r="CK30" s="207">
        <v>0</v>
      </c>
      <c r="CL30" s="207">
        <v>0</v>
      </c>
      <c r="CM30" s="207">
        <v>0</v>
      </c>
      <c r="CN30" s="207">
        <v>0</v>
      </c>
      <c r="CP30" s="207">
        <v>0</v>
      </c>
      <c r="CQ30" s="207">
        <v>0</v>
      </c>
      <c r="CR30" s="207">
        <v>0</v>
      </c>
      <c r="CS30" s="207">
        <v>0</v>
      </c>
      <c r="CT30" s="207">
        <v>0</v>
      </c>
      <c r="CU30" s="207">
        <v>0</v>
      </c>
      <c r="CV30" s="207">
        <v>-7.2639335355799144</v>
      </c>
      <c r="CW30" s="207">
        <v>-7.2639335355798531</v>
      </c>
      <c r="CX30" s="207">
        <v>0.8562569531196883</v>
      </c>
    </row>
    <row r="31" spans="1:102">
      <c r="A31" s="208">
        <v>29</v>
      </c>
      <c r="B31" s="207">
        <v>10</v>
      </c>
      <c r="C31" s="209">
        <v>43295</v>
      </c>
      <c r="D31" s="207">
        <v>1</v>
      </c>
      <c r="E31" s="207" t="s">
        <v>63</v>
      </c>
      <c r="F31" s="207" t="s">
        <v>410</v>
      </c>
      <c r="G31" s="207" t="s">
        <v>411</v>
      </c>
      <c r="H31" s="207" t="s">
        <v>412</v>
      </c>
      <c r="I31" s="207">
        <v>0.1</v>
      </c>
      <c r="J31" s="207">
        <v>150</v>
      </c>
      <c r="K31" s="207">
        <v>0</v>
      </c>
      <c r="L31" s="207">
        <v>0.1</v>
      </c>
      <c r="M31" s="207">
        <v>0.15</v>
      </c>
      <c r="N31" s="207">
        <v>0.51389975932170695</v>
      </c>
      <c r="O31" s="207">
        <v>3.678808882901929</v>
      </c>
      <c r="P31" s="207">
        <v>0.5858147474135631</v>
      </c>
      <c r="Q31" s="207">
        <v>4.2646236303154934</v>
      </c>
      <c r="R31" s="207">
        <v>1.073791770526678</v>
      </c>
      <c r="S31" s="207">
        <v>13.125507189457601</v>
      </c>
      <c r="T31" s="207">
        <v>13.125507189457601</v>
      </c>
      <c r="U31" s="207">
        <v>7.1586118035111861</v>
      </c>
      <c r="V31" s="207">
        <v>0</v>
      </c>
      <c r="W31" s="207">
        <v>0</v>
      </c>
      <c r="X31" s="207">
        <v>196</v>
      </c>
      <c r="Y31" s="207">
        <v>0.23294851265235719</v>
      </c>
      <c r="Z31" s="207">
        <v>0.21917810218032691</v>
      </c>
      <c r="AA31" s="207">
        <v>0.21226320094532869</v>
      </c>
      <c r="AB31" s="207">
        <v>0.29936932353823081</v>
      </c>
      <c r="AC31" s="207">
        <v>0.32396228594494231</v>
      </c>
      <c r="AD31" s="207">
        <v>0.3174864271405744</v>
      </c>
      <c r="AE31" s="207">
        <v>0.29607982652682568</v>
      </c>
      <c r="AF31" s="207">
        <v>0.22693766268807319</v>
      </c>
      <c r="AG31" s="207">
        <v>0</v>
      </c>
      <c r="AH31" s="207">
        <v>0</v>
      </c>
      <c r="AI31" s="207">
        <v>0</v>
      </c>
      <c r="AJ31" s="207">
        <v>0</v>
      </c>
      <c r="AL31" s="207">
        <v>0</v>
      </c>
      <c r="AM31" s="207">
        <v>9.4102974695285651E-3</v>
      </c>
      <c r="AN31" s="207">
        <v>8.1643795639346171E-3</v>
      </c>
      <c r="AO31" s="207">
        <v>7.5473598109342642E-3</v>
      </c>
      <c r="AP31" s="207">
        <v>-1.8738647076461661E-3</v>
      </c>
      <c r="AQ31" s="207">
        <v>5.2075428110115347E-3</v>
      </c>
      <c r="AR31" s="207">
        <v>4.2513572859425577E-3</v>
      </c>
      <c r="AS31" s="207">
        <v>7.3920173473174264E-3</v>
      </c>
      <c r="AT31" s="207">
        <v>1.4306233731192681E-2</v>
      </c>
      <c r="AU31" s="207">
        <v>0</v>
      </c>
      <c r="AV31" s="207">
        <v>0</v>
      </c>
      <c r="AW31" s="207">
        <v>0</v>
      </c>
      <c r="AX31" s="207">
        <v>0</v>
      </c>
      <c r="AZ31" s="207">
        <v>0</v>
      </c>
      <c r="BA31" s="207">
        <v>0</v>
      </c>
      <c r="BB31" s="207">
        <v>0</v>
      </c>
      <c r="BC31" s="207">
        <v>0</v>
      </c>
      <c r="BD31" s="207">
        <v>0</v>
      </c>
      <c r="BE31" s="207">
        <v>0</v>
      </c>
      <c r="BF31" s="207">
        <v>0</v>
      </c>
      <c r="BG31" s="207">
        <v>0.53574470902753324</v>
      </c>
      <c r="BH31" s="207">
        <v>0.46425529097246682</v>
      </c>
      <c r="BI31" s="207">
        <v>0</v>
      </c>
      <c r="BJ31" s="207">
        <v>0</v>
      </c>
      <c r="BK31" s="207">
        <v>0</v>
      </c>
      <c r="BL31" s="207">
        <v>0</v>
      </c>
      <c r="BN31" s="207">
        <v>0</v>
      </c>
      <c r="BO31" s="207">
        <v>0</v>
      </c>
      <c r="BP31" s="207">
        <v>4.7876111986805409E-5</v>
      </c>
      <c r="BQ31" s="207">
        <v>5.1372688854110373E-5</v>
      </c>
      <c r="BR31" s="207">
        <v>0</v>
      </c>
      <c r="BS31" s="207">
        <v>-4.4229925571024757E-4</v>
      </c>
      <c r="BT31" s="207">
        <v>-1.18956558193656E-3</v>
      </c>
      <c r="BU31" s="207">
        <v>-3.554427311298565E-4</v>
      </c>
      <c r="BV31" s="207">
        <v>-8.7323082597803078E-4</v>
      </c>
      <c r="BW31" s="207">
        <v>0</v>
      </c>
      <c r="BX31" s="207">
        <v>0</v>
      </c>
      <c r="BY31" s="207">
        <v>0</v>
      </c>
      <c r="BZ31" s="207">
        <v>0</v>
      </c>
      <c r="CB31" s="207">
        <v>0</v>
      </c>
      <c r="CC31" s="207">
        <v>36.193451805879093</v>
      </c>
      <c r="CD31" s="207">
        <v>37.110816199702789</v>
      </c>
      <c r="CE31" s="207">
        <v>37.736799054671309</v>
      </c>
      <c r="CF31" s="207">
        <v>-7.8077696151923641</v>
      </c>
      <c r="CG31" s="207">
        <v>16.273571284411041</v>
      </c>
      <c r="CH31" s="207">
        <v>30.366837756732561</v>
      </c>
      <c r="CI31" s="207">
        <v>49.280115648782839</v>
      </c>
      <c r="CJ31" s="207">
        <v>89.413960819954227</v>
      </c>
      <c r="CK31" s="207">
        <v>0</v>
      </c>
      <c r="CL31" s="207">
        <v>0</v>
      </c>
      <c r="CM31" s="207">
        <v>0</v>
      </c>
      <c r="CN31" s="207">
        <v>0</v>
      </c>
      <c r="CP31" s="207">
        <v>0</v>
      </c>
      <c r="CQ31" s="207">
        <v>0</v>
      </c>
      <c r="CR31" s="207">
        <v>0</v>
      </c>
      <c r="CS31" s="207">
        <v>0</v>
      </c>
      <c r="CT31" s="207">
        <v>0</v>
      </c>
      <c r="CU31" s="207">
        <v>0</v>
      </c>
      <c r="CV31" s="207">
        <v>-4.264623630315489</v>
      </c>
      <c r="CW31" s="207">
        <v>-4.2646236303154934</v>
      </c>
      <c r="CX31" s="207">
        <v>0.5858147474135631</v>
      </c>
    </row>
    <row r="32" spans="1:102">
      <c r="A32" s="208">
        <v>30</v>
      </c>
      <c r="B32" s="207">
        <v>11</v>
      </c>
      <c r="C32" s="209">
        <v>43296</v>
      </c>
      <c r="D32" s="207">
        <v>1</v>
      </c>
      <c r="E32" s="207" t="s">
        <v>63</v>
      </c>
      <c r="F32" s="207" t="s">
        <v>410</v>
      </c>
      <c r="G32" s="207" t="s">
        <v>411</v>
      </c>
      <c r="H32" s="207" t="s">
        <v>412</v>
      </c>
      <c r="I32" s="207">
        <v>0.1</v>
      </c>
      <c r="J32" s="207">
        <v>150</v>
      </c>
      <c r="K32" s="207">
        <v>0</v>
      </c>
      <c r="L32" s="207">
        <v>0.1</v>
      </c>
      <c r="M32" s="207">
        <v>0.15</v>
      </c>
      <c r="N32" s="207">
        <v>0.2874438222361938</v>
      </c>
      <c r="O32" s="207">
        <v>2.0248296643543</v>
      </c>
      <c r="P32" s="207">
        <v>0.40922332204324258</v>
      </c>
      <c r="Q32" s="207">
        <v>2.4340529863975431</v>
      </c>
      <c r="R32" s="207">
        <v>1.056639336654706</v>
      </c>
      <c r="S32" s="207">
        <v>14.182146526112311</v>
      </c>
      <c r="T32" s="207">
        <v>14.182146526112311</v>
      </c>
      <c r="U32" s="207">
        <v>7.0442622443647078</v>
      </c>
      <c r="V32" s="207">
        <v>0</v>
      </c>
      <c r="W32" s="207">
        <v>0</v>
      </c>
      <c r="X32" s="207">
        <v>197</v>
      </c>
      <c r="Y32" s="207">
        <v>0.23316889580823211</v>
      </c>
      <c r="Z32" s="207">
        <v>0.21919031736709349</v>
      </c>
      <c r="AA32" s="207">
        <v>0.2120306026026873</v>
      </c>
      <c r="AB32" s="207">
        <v>0.29674520187969661</v>
      </c>
      <c r="AC32" s="207">
        <v>0.32502583642753358</v>
      </c>
      <c r="AD32" s="207">
        <v>0.30494628510602728</v>
      </c>
      <c r="AE32" s="207">
        <v>0.2944421490103718</v>
      </c>
      <c r="AF32" s="207">
        <v>0.20159038828780521</v>
      </c>
      <c r="AG32" s="207">
        <v>0</v>
      </c>
      <c r="AH32" s="207">
        <v>0</v>
      </c>
      <c r="AI32" s="207">
        <v>0</v>
      </c>
      <c r="AJ32" s="207">
        <v>0</v>
      </c>
      <c r="AL32" s="207">
        <v>0</v>
      </c>
      <c r="AM32" s="207">
        <v>9.3662208383535877E-3</v>
      </c>
      <c r="AN32" s="207">
        <v>8.1619365265813114E-3</v>
      </c>
      <c r="AO32" s="207">
        <v>7.5938794794625482E-3</v>
      </c>
      <c r="AP32" s="207">
        <v>-1.3490403759393249E-3</v>
      </c>
      <c r="AQ32" s="207">
        <v>4.9948327144932808E-3</v>
      </c>
      <c r="AR32" s="207">
        <v>5.5053714893972634E-3</v>
      </c>
      <c r="AS32" s="207">
        <v>7.5557850989628186E-3</v>
      </c>
      <c r="AT32" s="207">
        <v>1.6840961171219481E-2</v>
      </c>
      <c r="AU32" s="207">
        <v>0</v>
      </c>
      <c r="AV32" s="207">
        <v>0</v>
      </c>
      <c r="AW32" s="207">
        <v>0</v>
      </c>
      <c r="AX32" s="207">
        <v>0</v>
      </c>
      <c r="AZ32" s="207">
        <v>0</v>
      </c>
      <c r="BA32" s="207">
        <v>0</v>
      </c>
      <c r="BB32" s="207">
        <v>0</v>
      </c>
      <c r="BC32" s="207">
        <v>0</v>
      </c>
      <c r="BD32" s="207">
        <v>0</v>
      </c>
      <c r="BE32" s="207">
        <v>0</v>
      </c>
      <c r="BF32" s="207">
        <v>0</v>
      </c>
      <c r="BG32" s="207">
        <v>0.82732436654922215</v>
      </c>
      <c r="BH32" s="207">
        <v>0.1726756334507778</v>
      </c>
      <c r="BI32" s="207">
        <v>0</v>
      </c>
      <c r="BJ32" s="207">
        <v>0</v>
      </c>
      <c r="BK32" s="207">
        <v>0</v>
      </c>
      <c r="BL32" s="207">
        <v>0</v>
      </c>
      <c r="BN32" s="207">
        <v>0</v>
      </c>
      <c r="BO32" s="207">
        <v>0</v>
      </c>
      <c r="BP32" s="207">
        <v>4.4076631174978557E-5</v>
      </c>
      <c r="BQ32" s="207">
        <v>4.6519668528282821E-5</v>
      </c>
      <c r="BR32" s="207">
        <v>0</v>
      </c>
      <c r="BS32" s="207">
        <v>-5.2482433170683671E-4</v>
      </c>
      <c r="BT32" s="207">
        <v>-3.1211423518858752E-4</v>
      </c>
      <c r="BU32" s="207">
        <v>-1.5661284386432959E-3</v>
      </c>
      <c r="BV32" s="207">
        <v>-1.2452373754695679E-3</v>
      </c>
      <c r="BW32" s="207">
        <v>0</v>
      </c>
      <c r="BX32" s="207">
        <v>0</v>
      </c>
      <c r="BY32" s="207">
        <v>0</v>
      </c>
      <c r="BZ32" s="207">
        <v>0</v>
      </c>
      <c r="CB32" s="207">
        <v>0</v>
      </c>
      <c r="CC32" s="207">
        <v>36.02392630135995</v>
      </c>
      <c r="CD32" s="207">
        <v>37.099711484460492</v>
      </c>
      <c r="CE32" s="207">
        <v>37.969397397312733</v>
      </c>
      <c r="CF32" s="207">
        <v>-5.6210015664138577</v>
      </c>
      <c r="CG32" s="207">
        <v>15.6088522327915</v>
      </c>
      <c r="CH32" s="207">
        <v>39.324082067123321</v>
      </c>
      <c r="CI32" s="207">
        <v>50.371900659752143</v>
      </c>
      <c r="CJ32" s="207">
        <v>105.2560073201218</v>
      </c>
      <c r="CK32" s="207">
        <v>0</v>
      </c>
      <c r="CL32" s="207">
        <v>0</v>
      </c>
      <c r="CM32" s="207">
        <v>0</v>
      </c>
      <c r="CN32" s="207">
        <v>0</v>
      </c>
      <c r="CP32" s="207">
        <v>0</v>
      </c>
      <c r="CQ32" s="207">
        <v>0</v>
      </c>
      <c r="CR32" s="207">
        <v>0</v>
      </c>
      <c r="CS32" s="207">
        <v>0</v>
      </c>
      <c r="CT32" s="207">
        <v>0.254</v>
      </c>
      <c r="CU32" s="207">
        <v>0</v>
      </c>
      <c r="CV32" s="207">
        <v>-2.1800529863975071</v>
      </c>
      <c r="CW32" s="207">
        <v>-2.4340529863975431</v>
      </c>
      <c r="CX32" s="207">
        <v>0.66322332204324264</v>
      </c>
    </row>
    <row r="33" spans="1:102">
      <c r="A33" s="208">
        <v>31</v>
      </c>
      <c r="B33" s="207">
        <v>12</v>
      </c>
      <c r="C33" s="209">
        <v>43297</v>
      </c>
      <c r="D33" s="207">
        <v>1</v>
      </c>
      <c r="E33" s="207" t="s">
        <v>63</v>
      </c>
      <c r="F33" s="207" t="s">
        <v>410</v>
      </c>
      <c r="G33" s="207" t="s">
        <v>411</v>
      </c>
      <c r="H33" s="207" t="s">
        <v>412</v>
      </c>
      <c r="I33" s="207">
        <v>0.1</v>
      </c>
      <c r="J33" s="207">
        <v>150</v>
      </c>
      <c r="K33" s="207">
        <v>0</v>
      </c>
      <c r="L33" s="207">
        <v>0.1</v>
      </c>
      <c r="M33" s="207">
        <v>0.15</v>
      </c>
      <c r="N33" s="207">
        <v>0.12644980737715841</v>
      </c>
      <c r="O33" s="207">
        <v>0.89803020017667179</v>
      </c>
      <c r="P33" s="207">
        <v>0.32561199037742711</v>
      </c>
      <c r="Q33" s="207">
        <v>1.2236421905540991</v>
      </c>
      <c r="R33" s="207">
        <v>1.0652806265233861</v>
      </c>
      <c r="S33" s="207">
        <v>15.2474271526357</v>
      </c>
      <c r="T33" s="207">
        <v>15.2474271526357</v>
      </c>
      <c r="U33" s="207">
        <v>7.1018708434892419</v>
      </c>
      <c r="V33" s="207">
        <v>0</v>
      </c>
      <c r="W33" s="207">
        <v>0</v>
      </c>
      <c r="X33" s="207">
        <v>198</v>
      </c>
      <c r="Y33" s="207">
        <v>0.23337127525921669</v>
      </c>
      <c r="Z33" s="207">
        <v>0.21919899282393279</v>
      </c>
      <c r="AA33" s="207">
        <v>0.2118195476948633</v>
      </c>
      <c r="AB33" s="207">
        <v>0.295542645023537</v>
      </c>
      <c r="AC33" s="207">
        <v>0.31999257954600951</v>
      </c>
      <c r="AD33" s="207">
        <v>0.30953515985091162</v>
      </c>
      <c r="AE33" s="207">
        <v>0.29823266852042252</v>
      </c>
      <c r="AF33" s="207">
        <v>0.1838820916442622</v>
      </c>
      <c r="AG33" s="207">
        <v>0</v>
      </c>
      <c r="AH33" s="207">
        <v>0</v>
      </c>
      <c r="AI33" s="207">
        <v>0</v>
      </c>
      <c r="AJ33" s="207">
        <v>0</v>
      </c>
      <c r="AL33" s="207">
        <v>0</v>
      </c>
      <c r="AM33" s="207">
        <v>9.3257449481566543E-3</v>
      </c>
      <c r="AN33" s="207">
        <v>8.1602014352134458E-3</v>
      </c>
      <c r="AO33" s="207">
        <v>7.6360904610273473E-3</v>
      </c>
      <c r="AP33" s="207">
        <v>-1.1085290047074029E-3</v>
      </c>
      <c r="AQ33" s="207">
        <v>6.0014840907981039E-3</v>
      </c>
      <c r="AR33" s="207">
        <v>5.046484014908835E-3</v>
      </c>
      <c r="AS33" s="207">
        <v>7.1767331479577479E-3</v>
      </c>
      <c r="AT33" s="207">
        <v>1.861179083557378E-2</v>
      </c>
      <c r="AU33" s="207">
        <v>0</v>
      </c>
      <c r="AV33" s="207">
        <v>0</v>
      </c>
      <c r="AW33" s="207">
        <v>0</v>
      </c>
      <c r="AX33" s="207">
        <v>0</v>
      </c>
      <c r="AZ33" s="207">
        <v>0</v>
      </c>
      <c r="BA33" s="207">
        <v>0</v>
      </c>
      <c r="BB33" s="207">
        <v>0</v>
      </c>
      <c r="BC33" s="207">
        <v>0</v>
      </c>
      <c r="BD33" s="207">
        <v>0</v>
      </c>
      <c r="BE33" s="207">
        <v>0</v>
      </c>
      <c r="BF33" s="207">
        <v>0</v>
      </c>
      <c r="BG33" s="207">
        <v>1</v>
      </c>
      <c r="BH33" s="207">
        <v>0</v>
      </c>
      <c r="BI33" s="207">
        <v>0</v>
      </c>
      <c r="BJ33" s="207">
        <v>0</v>
      </c>
      <c r="BK33" s="207">
        <v>0</v>
      </c>
      <c r="BL33" s="207">
        <v>0</v>
      </c>
      <c r="BN33" s="207">
        <v>0</v>
      </c>
      <c r="BO33" s="207">
        <v>0</v>
      </c>
      <c r="BP33" s="207">
        <v>4.047589019693334E-5</v>
      </c>
      <c r="BQ33" s="207">
        <v>4.2210981564799063E-5</v>
      </c>
      <c r="BR33" s="207">
        <v>0</v>
      </c>
      <c r="BS33" s="207">
        <v>-2.4051137123192259E-4</v>
      </c>
      <c r="BT33" s="207">
        <v>-1.24716274753675E-3</v>
      </c>
      <c r="BU33" s="207">
        <v>-7.8827527304831948E-4</v>
      </c>
      <c r="BV33" s="207">
        <v>0</v>
      </c>
      <c r="BW33" s="207">
        <v>0</v>
      </c>
      <c r="BX33" s="207">
        <v>0</v>
      </c>
      <c r="BY33" s="207">
        <v>0</v>
      </c>
      <c r="BZ33" s="207">
        <v>0</v>
      </c>
      <c r="CB33" s="207">
        <v>0</v>
      </c>
      <c r="CC33" s="207">
        <v>35.868249800602513</v>
      </c>
      <c r="CD33" s="207">
        <v>37.091824705515648</v>
      </c>
      <c r="CE33" s="207">
        <v>38.180452305136733</v>
      </c>
      <c r="CF33" s="207">
        <v>-4.6188708529475164</v>
      </c>
      <c r="CG33" s="207">
        <v>18.75463778374408</v>
      </c>
      <c r="CH33" s="207">
        <v>36.046314392205979</v>
      </c>
      <c r="CI33" s="207">
        <v>47.844887653051657</v>
      </c>
      <c r="CJ33" s="207">
        <v>116.32369272233611</v>
      </c>
      <c r="CK33" s="207">
        <v>0</v>
      </c>
      <c r="CL33" s="207">
        <v>0</v>
      </c>
      <c r="CM33" s="207">
        <v>0</v>
      </c>
      <c r="CN33" s="207">
        <v>0</v>
      </c>
      <c r="CP33" s="207">
        <v>0</v>
      </c>
      <c r="CQ33" s="207">
        <v>0</v>
      </c>
      <c r="CR33" s="207">
        <v>0</v>
      </c>
      <c r="CS33" s="207">
        <v>0</v>
      </c>
      <c r="CT33" s="207">
        <v>0</v>
      </c>
      <c r="CU33" s="207">
        <v>0</v>
      </c>
      <c r="CV33" s="207">
        <v>-1.2236421905540971</v>
      </c>
      <c r="CW33" s="207">
        <v>-1.2236421905540991</v>
      </c>
      <c r="CX33" s="207">
        <v>0.32561199037742711</v>
      </c>
    </row>
    <row r="34" spans="1:102">
      <c r="A34" s="208">
        <v>32</v>
      </c>
      <c r="B34" s="207">
        <v>13</v>
      </c>
      <c r="C34" s="209">
        <v>43298</v>
      </c>
      <c r="D34" s="207">
        <v>1</v>
      </c>
      <c r="E34" s="207" t="s">
        <v>63</v>
      </c>
      <c r="F34" s="207" t="s">
        <v>410</v>
      </c>
      <c r="G34" s="207" t="s">
        <v>411</v>
      </c>
      <c r="H34" s="207" t="s">
        <v>412</v>
      </c>
      <c r="I34" s="207">
        <v>0.1</v>
      </c>
      <c r="J34" s="207">
        <v>150</v>
      </c>
      <c r="K34" s="207">
        <v>0</v>
      </c>
      <c r="L34" s="207">
        <v>0.1</v>
      </c>
      <c r="M34" s="207">
        <v>0.15</v>
      </c>
      <c r="N34" s="207">
        <v>4.4822198761317107E-2</v>
      </c>
      <c r="O34" s="207">
        <v>0.31807300709383812</v>
      </c>
      <c r="P34" s="207">
        <v>0.30413304082291831</v>
      </c>
      <c r="Q34" s="207">
        <v>0.62220604791675638</v>
      </c>
      <c r="R34" s="207">
        <v>1.0644491431163721</v>
      </c>
      <c r="S34" s="207">
        <v>16.311876295752072</v>
      </c>
      <c r="T34" s="207">
        <v>16.311876295752072</v>
      </c>
      <c r="U34" s="207">
        <v>7.0963276207758144</v>
      </c>
      <c r="V34" s="207">
        <v>0</v>
      </c>
      <c r="W34" s="207">
        <v>0</v>
      </c>
      <c r="X34" s="207">
        <v>199</v>
      </c>
      <c r="Y34" s="207">
        <v>0.23355676900813541</v>
      </c>
      <c r="Z34" s="207">
        <v>0.2192053182187127</v>
      </c>
      <c r="AA34" s="207">
        <v>0.2116277285511648</v>
      </c>
      <c r="AB34" s="207">
        <v>0.2931007080197332</v>
      </c>
      <c r="AC34" s="207">
        <v>0.31950083318492961</v>
      </c>
      <c r="AD34" s="207">
        <v>0.30656582401739929</v>
      </c>
      <c r="AE34" s="207">
        <v>0.30381325117992791</v>
      </c>
      <c r="AF34" s="207">
        <v>0.17490178964249539</v>
      </c>
      <c r="AG34" s="207">
        <v>0</v>
      </c>
      <c r="AH34" s="207">
        <v>0</v>
      </c>
      <c r="AI34" s="207">
        <v>0</v>
      </c>
      <c r="AJ34" s="207">
        <v>0</v>
      </c>
      <c r="AL34" s="207">
        <v>0</v>
      </c>
      <c r="AM34" s="207">
        <v>9.2886461983729338E-3</v>
      </c>
      <c r="AN34" s="207">
        <v>8.1589363562574648E-3</v>
      </c>
      <c r="AO34" s="207">
        <v>7.6744542897670487E-3</v>
      </c>
      <c r="AP34" s="207">
        <v>-6.2014160394664437E-4</v>
      </c>
      <c r="AQ34" s="207">
        <v>6.0998333630140726E-3</v>
      </c>
      <c r="AR34" s="207">
        <v>5.3434175982600687E-3</v>
      </c>
      <c r="AS34" s="207">
        <v>6.6186748820072144E-3</v>
      </c>
      <c r="AT34" s="207">
        <v>1.9509821035750451E-2</v>
      </c>
      <c r="AU34" s="207">
        <v>0</v>
      </c>
      <c r="AV34" s="207">
        <v>0</v>
      </c>
      <c r="AW34" s="207">
        <v>0</v>
      </c>
      <c r="AX34" s="207">
        <v>0</v>
      </c>
      <c r="AZ34" s="207">
        <v>0</v>
      </c>
      <c r="BA34" s="207">
        <v>0</v>
      </c>
      <c r="BB34" s="207">
        <v>0</v>
      </c>
      <c r="BC34" s="207">
        <v>0</v>
      </c>
      <c r="BD34" s="207">
        <v>0</v>
      </c>
      <c r="BE34" s="207">
        <v>0</v>
      </c>
      <c r="BF34" s="207">
        <v>0</v>
      </c>
      <c r="BG34" s="207">
        <v>1</v>
      </c>
      <c r="BH34" s="207">
        <v>0</v>
      </c>
      <c r="BI34" s="207">
        <v>0</v>
      </c>
      <c r="BJ34" s="207">
        <v>0</v>
      </c>
      <c r="BK34" s="207">
        <v>0</v>
      </c>
      <c r="BL34" s="207">
        <v>0</v>
      </c>
      <c r="BN34" s="207">
        <v>0</v>
      </c>
      <c r="BO34" s="207">
        <v>0</v>
      </c>
      <c r="BP34" s="207">
        <v>3.7098749783719828E-5</v>
      </c>
      <c r="BQ34" s="207">
        <v>3.8363828739698989E-5</v>
      </c>
      <c r="BR34" s="207">
        <v>0</v>
      </c>
      <c r="BS34" s="207">
        <v>-4.8838740076076318E-4</v>
      </c>
      <c r="BT34" s="207">
        <v>-5.86736672976727E-4</v>
      </c>
      <c r="BU34" s="207">
        <v>-8.8367025632796051E-4</v>
      </c>
      <c r="BV34" s="207">
        <v>0</v>
      </c>
      <c r="BW34" s="207">
        <v>0</v>
      </c>
      <c r="BX34" s="207">
        <v>0</v>
      </c>
      <c r="BY34" s="207">
        <v>0</v>
      </c>
      <c r="BZ34" s="207">
        <v>0</v>
      </c>
      <c r="CB34" s="207">
        <v>0</v>
      </c>
      <c r="CC34" s="207">
        <v>35.725562301434351</v>
      </c>
      <c r="CD34" s="207">
        <v>37.086074346624827</v>
      </c>
      <c r="CE34" s="207">
        <v>38.372271448835242</v>
      </c>
      <c r="CF34" s="207">
        <v>-2.5839233497776859</v>
      </c>
      <c r="CG34" s="207">
        <v>19.06197925941898</v>
      </c>
      <c r="CH34" s="207">
        <v>38.167268559000497</v>
      </c>
      <c r="CI34" s="207">
        <v>44.124499213381434</v>
      </c>
      <c r="CJ34" s="207">
        <v>121.93638147344031</v>
      </c>
      <c r="CK34" s="207">
        <v>0</v>
      </c>
      <c r="CL34" s="207">
        <v>0</v>
      </c>
      <c r="CM34" s="207">
        <v>0</v>
      </c>
      <c r="CN34" s="207">
        <v>0</v>
      </c>
      <c r="CP34" s="207">
        <v>0</v>
      </c>
      <c r="CQ34" s="207">
        <v>0</v>
      </c>
      <c r="CR34" s="207">
        <v>0</v>
      </c>
      <c r="CS34" s="207">
        <v>0</v>
      </c>
      <c r="CT34" s="207">
        <v>0</v>
      </c>
      <c r="CU34" s="207">
        <v>0</v>
      </c>
      <c r="CV34" s="207">
        <v>-0.62220604791679568</v>
      </c>
      <c r="CW34" s="207">
        <v>-0.62220604791675638</v>
      </c>
      <c r="CX34" s="207">
        <v>0.30413304082291831</v>
      </c>
    </row>
    <row r="35" spans="1:102">
      <c r="A35" s="208">
        <v>33</v>
      </c>
      <c r="B35" s="207">
        <v>14</v>
      </c>
      <c r="C35" s="209">
        <v>43299</v>
      </c>
      <c r="D35" s="207">
        <v>1</v>
      </c>
      <c r="E35" s="207" t="s">
        <v>63</v>
      </c>
      <c r="F35" s="207" t="s">
        <v>410</v>
      </c>
      <c r="G35" s="207" t="s">
        <v>411</v>
      </c>
      <c r="H35" s="207" t="s">
        <v>412</v>
      </c>
      <c r="I35" s="207">
        <v>0.1</v>
      </c>
      <c r="J35" s="207">
        <v>150</v>
      </c>
      <c r="K35" s="207">
        <v>0</v>
      </c>
      <c r="L35" s="207">
        <v>0.1</v>
      </c>
      <c r="M35" s="207">
        <v>0.15</v>
      </c>
      <c r="N35" s="207">
        <v>1.5681992305446431E-2</v>
      </c>
      <c r="O35" s="207">
        <v>0.12666019691640051</v>
      </c>
      <c r="P35" s="207">
        <v>0.32400206993549768</v>
      </c>
      <c r="Q35" s="207">
        <v>0.45066226685189809</v>
      </c>
      <c r="R35" s="207">
        <v>1.211518866187788</v>
      </c>
      <c r="S35" s="207">
        <v>17.52339516193986</v>
      </c>
      <c r="T35" s="207">
        <v>17.52339516193986</v>
      </c>
      <c r="U35" s="207">
        <v>8.0767924412519196</v>
      </c>
      <c r="V35" s="207">
        <v>0</v>
      </c>
      <c r="W35" s="207">
        <v>0</v>
      </c>
      <c r="X35" s="207">
        <v>200</v>
      </c>
      <c r="Y35" s="207">
        <v>0.2337265460090367</v>
      </c>
      <c r="Z35" s="207">
        <v>0.2192101046687131</v>
      </c>
      <c r="AA35" s="207">
        <v>0.21145316510026299</v>
      </c>
      <c r="AB35" s="207">
        <v>0.29140443052628889</v>
      </c>
      <c r="AC35" s="207">
        <v>0.31747474493969219</v>
      </c>
      <c r="AD35" s="207">
        <v>0.31090593561423469</v>
      </c>
      <c r="AE35" s="207">
        <v>0.30387654065222658</v>
      </c>
      <c r="AF35" s="207">
        <v>0.17172105957155709</v>
      </c>
      <c r="AG35" s="207">
        <v>0</v>
      </c>
      <c r="AH35" s="207">
        <v>0</v>
      </c>
      <c r="AI35" s="207">
        <v>0</v>
      </c>
      <c r="AJ35" s="207">
        <v>0</v>
      </c>
      <c r="AL35" s="207">
        <v>0</v>
      </c>
      <c r="AM35" s="207">
        <v>9.2546907981926642E-3</v>
      </c>
      <c r="AN35" s="207">
        <v>8.1579790662573894E-3</v>
      </c>
      <c r="AO35" s="207">
        <v>7.7093669799473937E-3</v>
      </c>
      <c r="AP35" s="207">
        <v>-2.8088610525778263E-4</v>
      </c>
      <c r="AQ35" s="207">
        <v>6.5050510120615466E-3</v>
      </c>
      <c r="AR35" s="207">
        <v>4.9094064385765239E-3</v>
      </c>
      <c r="AS35" s="207">
        <v>6.6123459347773418E-3</v>
      </c>
      <c r="AT35" s="207">
        <v>1.98278940428443E-2</v>
      </c>
      <c r="AU35" s="207">
        <v>0</v>
      </c>
      <c r="AV35" s="207">
        <v>0</v>
      </c>
      <c r="AW35" s="207">
        <v>0</v>
      </c>
      <c r="AX35" s="207">
        <v>0</v>
      </c>
      <c r="AZ35" s="207">
        <v>0</v>
      </c>
      <c r="BA35" s="207">
        <v>0</v>
      </c>
      <c r="BB35" s="207">
        <v>0</v>
      </c>
      <c r="BC35" s="207">
        <v>0</v>
      </c>
      <c r="BD35" s="207">
        <v>0</v>
      </c>
      <c r="BE35" s="207">
        <v>0</v>
      </c>
      <c r="BF35" s="207">
        <v>0</v>
      </c>
      <c r="BG35" s="207">
        <v>1</v>
      </c>
      <c r="BH35" s="207">
        <v>0</v>
      </c>
      <c r="BI35" s="207">
        <v>0</v>
      </c>
      <c r="BJ35" s="207">
        <v>0</v>
      </c>
      <c r="BK35" s="207">
        <v>0</v>
      </c>
      <c r="BL35" s="207">
        <v>0</v>
      </c>
      <c r="BN35" s="207">
        <v>0</v>
      </c>
      <c r="BO35" s="207">
        <v>0</v>
      </c>
      <c r="BP35" s="207">
        <v>3.3955400180266802E-5</v>
      </c>
      <c r="BQ35" s="207">
        <v>3.4912690180346597E-5</v>
      </c>
      <c r="BR35" s="207">
        <v>0</v>
      </c>
      <c r="BS35" s="207">
        <v>-3.3925549868886321E-4</v>
      </c>
      <c r="BT35" s="207">
        <v>-7.4447314773633342E-4</v>
      </c>
      <c r="BU35" s="207">
        <v>-3.1046198805278813E-4</v>
      </c>
      <c r="BV35" s="207">
        <v>0</v>
      </c>
      <c r="BW35" s="207">
        <v>0</v>
      </c>
      <c r="BX35" s="207">
        <v>0</v>
      </c>
      <c r="BY35" s="207">
        <v>0</v>
      </c>
      <c r="BZ35" s="207">
        <v>0</v>
      </c>
      <c r="CB35" s="207">
        <v>0</v>
      </c>
      <c r="CC35" s="207">
        <v>35.594964608433322</v>
      </c>
      <c r="CD35" s="207">
        <v>37.081723028442667</v>
      </c>
      <c r="CE35" s="207">
        <v>38.54683489973695</v>
      </c>
      <c r="CF35" s="207">
        <v>-1.170358771907428</v>
      </c>
      <c r="CG35" s="207">
        <v>20.328284412692341</v>
      </c>
      <c r="CH35" s="207">
        <v>35.067188846975178</v>
      </c>
      <c r="CI35" s="207">
        <v>44.082306231848953</v>
      </c>
      <c r="CJ35" s="207">
        <v>123.92433776777681</v>
      </c>
      <c r="CK35" s="207">
        <v>0</v>
      </c>
      <c r="CL35" s="207">
        <v>0</v>
      </c>
      <c r="CM35" s="207">
        <v>0</v>
      </c>
      <c r="CN35" s="207">
        <v>0</v>
      </c>
      <c r="CP35" s="207">
        <v>0</v>
      </c>
      <c r="CQ35" s="207">
        <v>0</v>
      </c>
      <c r="CR35" s="207">
        <v>0</v>
      </c>
      <c r="CS35" s="207">
        <v>17.78</v>
      </c>
      <c r="CT35" s="207">
        <v>17.78</v>
      </c>
      <c r="CU35" s="207">
        <v>0</v>
      </c>
      <c r="CV35" s="207">
        <v>17.329337733148151</v>
      </c>
      <c r="CW35" s="207">
        <v>-0.45066226685189809</v>
      </c>
      <c r="CX35" s="207">
        <v>18.1040020699355</v>
      </c>
    </row>
    <row r="36" spans="1:102">
      <c r="A36" s="208">
        <v>34</v>
      </c>
      <c r="B36" s="207">
        <v>15</v>
      </c>
      <c r="C36" s="209">
        <v>43300</v>
      </c>
      <c r="D36" s="207">
        <v>1</v>
      </c>
      <c r="E36" s="207" t="s">
        <v>63</v>
      </c>
      <c r="F36" s="207" t="s">
        <v>410</v>
      </c>
      <c r="G36" s="207" t="s">
        <v>411</v>
      </c>
      <c r="H36" s="207" t="s">
        <v>412</v>
      </c>
      <c r="I36" s="207">
        <v>0.1</v>
      </c>
      <c r="J36" s="207">
        <v>150</v>
      </c>
      <c r="K36" s="207">
        <v>0</v>
      </c>
      <c r="L36" s="207">
        <v>0.1</v>
      </c>
      <c r="M36" s="207">
        <v>0.15</v>
      </c>
      <c r="N36" s="207">
        <v>1.099354907432688</v>
      </c>
      <c r="O36" s="207">
        <v>9.6593989331089407</v>
      </c>
      <c r="P36" s="207">
        <v>1.3179636804914669</v>
      </c>
      <c r="Q36" s="207">
        <v>10.977362613600411</v>
      </c>
      <c r="R36" s="207">
        <v>1.3179636804914669</v>
      </c>
      <c r="S36" s="207">
        <v>18.841358842431319</v>
      </c>
      <c r="T36" s="207">
        <v>18.841358842431319</v>
      </c>
      <c r="U36" s="207">
        <v>8.7864245366097808</v>
      </c>
      <c r="V36" s="207">
        <v>0</v>
      </c>
      <c r="W36" s="207">
        <v>0</v>
      </c>
      <c r="X36" s="207">
        <v>201</v>
      </c>
      <c r="Y36" s="207">
        <v>0.2338817768975264</v>
      </c>
      <c r="Z36" s="207">
        <v>0.21921389862083571</v>
      </c>
      <c r="AA36" s="207">
        <v>0.21564159118771861</v>
      </c>
      <c r="AB36" s="207">
        <v>0.28533151043401772</v>
      </c>
      <c r="AC36" s="207">
        <v>0.31758975155172398</v>
      </c>
      <c r="AD36" s="207">
        <v>0.30788335946269019</v>
      </c>
      <c r="AE36" s="207">
        <v>0.3068800212087594</v>
      </c>
      <c r="AF36" s="207">
        <v>0.34825445760239299</v>
      </c>
      <c r="AG36" s="207">
        <v>0</v>
      </c>
      <c r="AH36" s="207">
        <v>0</v>
      </c>
      <c r="AI36" s="207">
        <v>0</v>
      </c>
      <c r="AJ36" s="207">
        <v>0</v>
      </c>
      <c r="AL36" s="207">
        <v>0</v>
      </c>
      <c r="AM36" s="207">
        <v>9.2236446204947281E-3</v>
      </c>
      <c r="AN36" s="207">
        <v>8.157220275832858E-3</v>
      </c>
      <c r="AO36" s="207">
        <v>6.871681762456291E-3</v>
      </c>
      <c r="AP36" s="207">
        <v>9.3369791319646272E-4</v>
      </c>
      <c r="AQ36" s="207">
        <v>6.4820496896552011E-3</v>
      </c>
      <c r="AR36" s="207">
        <v>5.2116640537309732E-3</v>
      </c>
      <c r="AS36" s="207">
        <v>6.3119978791240598E-3</v>
      </c>
      <c r="AT36" s="207">
        <v>2.1745542397606961E-3</v>
      </c>
      <c r="AU36" s="207">
        <v>0</v>
      </c>
      <c r="AV36" s="207">
        <v>0</v>
      </c>
      <c r="AW36" s="207">
        <v>0</v>
      </c>
      <c r="AX36" s="207">
        <v>0</v>
      </c>
      <c r="AZ36" s="207">
        <v>0</v>
      </c>
      <c r="BA36" s="207">
        <v>0</v>
      </c>
      <c r="BB36" s="207">
        <v>0</v>
      </c>
      <c r="BC36" s="207">
        <v>0</v>
      </c>
      <c r="BD36" s="207">
        <v>0</v>
      </c>
      <c r="BE36" s="207">
        <v>0</v>
      </c>
      <c r="BF36" s="207">
        <v>0</v>
      </c>
      <c r="BG36" s="207">
        <v>1</v>
      </c>
      <c r="BH36" s="207">
        <v>0</v>
      </c>
      <c r="BI36" s="207">
        <v>0</v>
      </c>
      <c r="BJ36" s="207">
        <v>0</v>
      </c>
      <c r="BK36" s="207">
        <v>0</v>
      </c>
      <c r="BL36" s="207">
        <v>0</v>
      </c>
      <c r="BN36" s="207">
        <v>0</v>
      </c>
      <c r="BO36" s="207">
        <v>0</v>
      </c>
      <c r="BP36" s="207">
        <v>3.10461776979337E-5</v>
      </c>
      <c r="BQ36" s="207">
        <v>3.1804968122468459E-5</v>
      </c>
      <c r="BR36" s="207">
        <v>8.6949018561357074E-4</v>
      </c>
      <c r="BS36" s="207">
        <v>-3.4509383284066951E-4</v>
      </c>
      <c r="BT36" s="207">
        <v>-3.2209251043432909E-4</v>
      </c>
      <c r="BU36" s="207">
        <v>-6.2435012558877936E-4</v>
      </c>
      <c r="BV36" s="207">
        <v>0</v>
      </c>
      <c r="BW36" s="207">
        <v>0</v>
      </c>
      <c r="BX36" s="207">
        <v>0</v>
      </c>
      <c r="BY36" s="207">
        <v>0</v>
      </c>
      <c r="BZ36" s="207">
        <v>0</v>
      </c>
      <c r="CB36" s="207">
        <v>0</v>
      </c>
      <c r="CC36" s="207">
        <v>35.475556232672027</v>
      </c>
      <c r="CD36" s="207">
        <v>37.078273981058423</v>
      </c>
      <c r="CE36" s="207">
        <v>34.358408812281453</v>
      </c>
      <c r="CF36" s="207">
        <v>3.8904079716519302</v>
      </c>
      <c r="CG36" s="207">
        <v>20.256405280172501</v>
      </c>
      <c r="CH36" s="207">
        <v>37.226171812364107</v>
      </c>
      <c r="CI36" s="207">
        <v>42.079985860827072</v>
      </c>
      <c r="CJ36" s="207">
        <v>13.59096399850435</v>
      </c>
      <c r="CK36" s="207">
        <v>0</v>
      </c>
      <c r="CL36" s="207">
        <v>0</v>
      </c>
      <c r="CM36" s="207">
        <v>0</v>
      </c>
      <c r="CN36" s="207">
        <v>0</v>
      </c>
      <c r="CP36" s="207">
        <v>0</v>
      </c>
      <c r="CQ36" s="207">
        <v>0</v>
      </c>
      <c r="CR36" s="207">
        <v>0</v>
      </c>
      <c r="CS36" s="207">
        <v>0</v>
      </c>
      <c r="CT36" s="207">
        <v>0</v>
      </c>
      <c r="CU36" s="207">
        <v>0</v>
      </c>
      <c r="CV36" s="207">
        <v>-10.977362613600381</v>
      </c>
      <c r="CW36" s="207">
        <v>-10.977362613600411</v>
      </c>
      <c r="CX36" s="207">
        <v>1.3179636804914669</v>
      </c>
    </row>
    <row r="37" spans="1:102">
      <c r="A37" s="208">
        <v>35</v>
      </c>
      <c r="B37" s="207">
        <v>16</v>
      </c>
      <c r="C37" s="209">
        <v>43301</v>
      </c>
      <c r="D37" s="207">
        <v>1</v>
      </c>
      <c r="E37" s="207" t="s">
        <v>63</v>
      </c>
      <c r="F37" s="207" t="s">
        <v>410</v>
      </c>
      <c r="G37" s="207" t="s">
        <v>411</v>
      </c>
      <c r="H37" s="207" t="s">
        <v>412</v>
      </c>
      <c r="I37" s="207">
        <v>0.1</v>
      </c>
      <c r="J37" s="207">
        <v>150</v>
      </c>
      <c r="K37" s="207">
        <v>0</v>
      </c>
      <c r="L37" s="207">
        <v>0.1</v>
      </c>
      <c r="M37" s="207">
        <v>0.15</v>
      </c>
      <c r="N37" s="207">
        <v>0.33285041351350231</v>
      </c>
      <c r="O37" s="207">
        <v>3.5206792981648292</v>
      </c>
      <c r="P37" s="207">
        <v>1.0908891621306249</v>
      </c>
      <c r="Q37" s="207">
        <v>4.6115684602954534</v>
      </c>
      <c r="R37" s="207">
        <v>1.5866042921508989</v>
      </c>
      <c r="S37" s="207">
        <v>20.427963134582221</v>
      </c>
      <c r="T37" s="207">
        <v>20.427963134582221</v>
      </c>
      <c r="U37" s="207">
        <v>10.57736194767266</v>
      </c>
      <c r="V37" s="207">
        <v>0</v>
      </c>
      <c r="W37" s="207">
        <v>0</v>
      </c>
      <c r="X37" s="207">
        <v>202</v>
      </c>
      <c r="Y37" s="207">
        <v>0.2340236018712584</v>
      </c>
      <c r="Z37" s="207">
        <v>0.21961909806681279</v>
      </c>
      <c r="AA37" s="207">
        <v>0.21937631009102049</v>
      </c>
      <c r="AB37" s="207">
        <v>0.28141999169229298</v>
      </c>
      <c r="AC37" s="207">
        <v>0.31457680926150189</v>
      </c>
      <c r="AD37" s="207">
        <v>0.3113002898239704</v>
      </c>
      <c r="AE37" s="207">
        <v>0.34093628965818779</v>
      </c>
      <c r="AF37" s="207">
        <v>0.20629306807355191</v>
      </c>
      <c r="AG37" s="207">
        <v>0</v>
      </c>
      <c r="AH37" s="207">
        <v>0</v>
      </c>
      <c r="AI37" s="207">
        <v>0</v>
      </c>
      <c r="AJ37" s="207">
        <v>0</v>
      </c>
      <c r="AL37" s="207">
        <v>0</v>
      </c>
      <c r="AM37" s="207">
        <v>9.1952796257483184E-3</v>
      </c>
      <c r="AN37" s="207">
        <v>8.0761803866374465E-3</v>
      </c>
      <c r="AO37" s="207">
        <v>6.1247379817959101E-3</v>
      </c>
      <c r="AP37" s="207">
        <v>1.7160016615413989E-3</v>
      </c>
      <c r="AQ37" s="207">
        <v>7.084638147699618E-3</v>
      </c>
      <c r="AR37" s="207">
        <v>4.869971017602958E-3</v>
      </c>
      <c r="AS37" s="207">
        <v>2.9063710341812161E-3</v>
      </c>
      <c r="AT37" s="207">
        <v>1.6370693192644808E-2</v>
      </c>
      <c r="AU37" s="207">
        <v>0</v>
      </c>
      <c r="AV37" s="207">
        <v>0</v>
      </c>
      <c r="AW37" s="207">
        <v>0</v>
      </c>
      <c r="AX37" s="207">
        <v>0</v>
      </c>
      <c r="AZ37" s="207">
        <v>0</v>
      </c>
      <c r="BA37" s="207">
        <v>0</v>
      </c>
      <c r="BB37" s="207">
        <v>0</v>
      </c>
      <c r="BC37" s="207">
        <v>0</v>
      </c>
      <c r="BD37" s="207">
        <v>0</v>
      </c>
      <c r="BE37" s="207">
        <v>0</v>
      </c>
      <c r="BF37" s="207">
        <v>0</v>
      </c>
      <c r="BG37" s="207">
        <v>0.5</v>
      </c>
      <c r="BH37" s="207">
        <v>0.5</v>
      </c>
      <c r="BI37" s="207">
        <v>0</v>
      </c>
      <c r="BJ37" s="207">
        <v>0</v>
      </c>
      <c r="BK37" s="207">
        <v>0</v>
      </c>
      <c r="BL37" s="207">
        <v>0</v>
      </c>
      <c r="BN37" s="207">
        <v>0</v>
      </c>
      <c r="BO37" s="207">
        <v>0</v>
      </c>
      <c r="BP37" s="207">
        <v>2.8364994746412579E-5</v>
      </c>
      <c r="BQ37" s="207">
        <v>1.0940488394182081E-4</v>
      </c>
      <c r="BR37" s="207">
        <v>8.5634866460220004E-4</v>
      </c>
      <c r="BS37" s="207">
        <v>7.4044916257260762E-5</v>
      </c>
      <c r="BT37" s="207">
        <v>-5.2854354178715737E-4</v>
      </c>
      <c r="BU37" s="207">
        <v>-1.868505056591402E-4</v>
      </c>
      <c r="BV37" s="207">
        <v>3.8777581795294371E-3</v>
      </c>
      <c r="BW37" s="207">
        <v>0</v>
      </c>
      <c r="BX37" s="207">
        <v>0</v>
      </c>
      <c r="BY37" s="207">
        <v>0</v>
      </c>
      <c r="BZ37" s="207">
        <v>0</v>
      </c>
      <c r="CB37" s="207">
        <v>0</v>
      </c>
      <c r="CC37" s="207">
        <v>35.366460099031997</v>
      </c>
      <c r="CD37" s="207">
        <v>36.70991084835201</v>
      </c>
      <c r="CE37" s="207">
        <v>30.623689908979539</v>
      </c>
      <c r="CF37" s="207">
        <v>7.1500069230891681</v>
      </c>
      <c r="CG37" s="207">
        <v>22.13949421156131</v>
      </c>
      <c r="CH37" s="207">
        <v>34.785507268592561</v>
      </c>
      <c r="CI37" s="207">
        <v>19.375806894541441</v>
      </c>
      <c r="CJ37" s="207">
        <v>102.31683245403001</v>
      </c>
      <c r="CK37" s="207">
        <v>0</v>
      </c>
      <c r="CL37" s="207">
        <v>0</v>
      </c>
      <c r="CM37" s="207">
        <v>0</v>
      </c>
      <c r="CN37" s="207">
        <v>0</v>
      </c>
      <c r="CP37" s="207">
        <v>0</v>
      </c>
      <c r="CQ37" s="207">
        <v>0</v>
      </c>
      <c r="CR37" s="207">
        <v>0</v>
      </c>
      <c r="CS37" s="207">
        <v>0</v>
      </c>
      <c r="CT37" s="207">
        <v>0</v>
      </c>
      <c r="CU37" s="207">
        <v>0</v>
      </c>
      <c r="CV37" s="207">
        <v>-4.6115684602954783</v>
      </c>
      <c r="CW37" s="207">
        <v>-4.6115684602954534</v>
      </c>
      <c r="CX37" s="207">
        <v>1.0908891621306249</v>
      </c>
    </row>
    <row r="38" spans="1:102">
      <c r="A38" s="208">
        <v>36</v>
      </c>
      <c r="B38" s="207">
        <v>17</v>
      </c>
      <c r="C38" s="209">
        <v>43302</v>
      </c>
      <c r="D38" s="207">
        <v>1</v>
      </c>
      <c r="E38" s="207" t="s">
        <v>63</v>
      </c>
      <c r="F38" s="207" t="s">
        <v>410</v>
      </c>
      <c r="G38" s="207" t="s">
        <v>411</v>
      </c>
      <c r="H38" s="207" t="s">
        <v>412</v>
      </c>
      <c r="I38" s="207">
        <v>0.1</v>
      </c>
      <c r="J38" s="207">
        <v>150</v>
      </c>
      <c r="K38" s="207">
        <v>0</v>
      </c>
      <c r="L38" s="207">
        <v>0.1</v>
      </c>
      <c r="M38" s="207">
        <v>0.15</v>
      </c>
      <c r="N38" s="207">
        <v>1.010213844693483E-2</v>
      </c>
      <c r="O38" s="207">
        <v>9.9151910962656173E-2</v>
      </c>
      <c r="P38" s="207">
        <v>0.37813724503885959</v>
      </c>
      <c r="Q38" s="207">
        <v>0.47728915600151578</v>
      </c>
      <c r="R38" s="207">
        <v>1.47224141923249</v>
      </c>
      <c r="S38" s="207">
        <v>21.90020455381471</v>
      </c>
      <c r="T38" s="207">
        <v>21.90020455381471</v>
      </c>
      <c r="U38" s="207">
        <v>9.8149427948832635</v>
      </c>
      <c r="V38" s="207">
        <v>0</v>
      </c>
      <c r="W38" s="207">
        <v>0</v>
      </c>
      <c r="X38" s="207">
        <v>203</v>
      </c>
      <c r="Y38" s="207">
        <v>0.23419764922243569</v>
      </c>
      <c r="Z38" s="207">
        <v>0.22034679169467239</v>
      </c>
      <c r="AA38" s="207">
        <v>0.22263890885583781</v>
      </c>
      <c r="AB38" s="207">
        <v>0.27791704899000669</v>
      </c>
      <c r="AC38" s="207">
        <v>0.31337828072865459</v>
      </c>
      <c r="AD38" s="207">
        <v>0.33969622318569981</v>
      </c>
      <c r="AE38" s="207">
        <v>0.30270572765771092</v>
      </c>
      <c r="AF38" s="207">
        <v>0.17108627509190369</v>
      </c>
      <c r="AG38" s="207">
        <v>0</v>
      </c>
      <c r="AH38" s="207">
        <v>0</v>
      </c>
      <c r="AI38" s="207">
        <v>0</v>
      </c>
      <c r="AJ38" s="207">
        <v>0</v>
      </c>
      <c r="AL38" s="207">
        <v>0</v>
      </c>
      <c r="AM38" s="207">
        <v>9.16047015551286E-3</v>
      </c>
      <c r="AN38" s="207">
        <v>7.9306416610655205E-3</v>
      </c>
      <c r="AO38" s="207">
        <v>5.4722182288324444E-3</v>
      </c>
      <c r="AP38" s="207">
        <v>2.4165902019986471E-3</v>
      </c>
      <c r="AQ38" s="207">
        <v>7.3243438542690779E-3</v>
      </c>
      <c r="AR38" s="207">
        <v>2.030377681430023E-3</v>
      </c>
      <c r="AS38" s="207">
        <v>6.7294272342289137E-3</v>
      </c>
      <c r="AT38" s="207">
        <v>1.989137249080963E-2</v>
      </c>
      <c r="AU38" s="207">
        <v>0</v>
      </c>
      <c r="AV38" s="207">
        <v>0</v>
      </c>
      <c r="AW38" s="207">
        <v>0</v>
      </c>
      <c r="AX38" s="207">
        <v>0</v>
      </c>
      <c r="AZ38" s="207">
        <v>0</v>
      </c>
      <c r="BA38" s="207">
        <v>0</v>
      </c>
      <c r="BB38" s="207">
        <v>0</v>
      </c>
      <c r="BC38" s="207">
        <v>0</v>
      </c>
      <c r="BD38" s="207">
        <v>0</v>
      </c>
      <c r="BE38" s="207">
        <v>0</v>
      </c>
      <c r="BF38" s="207">
        <v>0</v>
      </c>
      <c r="BG38" s="207">
        <v>1</v>
      </c>
      <c r="BH38" s="207">
        <v>0</v>
      </c>
      <c r="BI38" s="207">
        <v>0</v>
      </c>
      <c r="BJ38" s="207">
        <v>0</v>
      </c>
      <c r="BK38" s="207">
        <v>0</v>
      </c>
      <c r="BL38" s="207">
        <v>0</v>
      </c>
      <c r="BN38" s="207">
        <v>0</v>
      </c>
      <c r="BO38" s="207">
        <v>0</v>
      </c>
      <c r="BP38" s="207">
        <v>3.4809470235459869E-5</v>
      </c>
      <c r="BQ38" s="207">
        <v>1.8034819580738169E-4</v>
      </c>
      <c r="BR38" s="207">
        <v>8.3286794877084677E-4</v>
      </c>
      <c r="BS38" s="207">
        <v>1.3227940831359681E-4</v>
      </c>
      <c r="BT38" s="207">
        <v>-1.074262982558663E-4</v>
      </c>
      <c r="BU38" s="207">
        <v>2.7321670379170711E-3</v>
      </c>
      <c r="BV38" s="207">
        <v>0</v>
      </c>
      <c r="BW38" s="207">
        <v>0</v>
      </c>
      <c r="BX38" s="207">
        <v>0</v>
      </c>
      <c r="BY38" s="207">
        <v>0</v>
      </c>
      <c r="BZ38" s="207">
        <v>0</v>
      </c>
      <c r="CB38" s="207">
        <v>0</v>
      </c>
      <c r="CC38" s="207">
        <v>35.232577521203297</v>
      </c>
      <c r="CD38" s="207">
        <v>36.048371186661441</v>
      </c>
      <c r="CE38" s="207">
        <v>27.361091144162209</v>
      </c>
      <c r="CF38" s="207">
        <v>10.06912584166103</v>
      </c>
      <c r="CG38" s="207">
        <v>22.88857454459087</v>
      </c>
      <c r="CH38" s="207">
        <v>14.50269772450017</v>
      </c>
      <c r="CI38" s="207">
        <v>44.862848228192753</v>
      </c>
      <c r="CJ38" s="207">
        <v>124.32107806756019</v>
      </c>
      <c r="CK38" s="207">
        <v>0</v>
      </c>
      <c r="CL38" s="207">
        <v>0</v>
      </c>
      <c r="CM38" s="207">
        <v>0</v>
      </c>
      <c r="CN38" s="207">
        <v>0</v>
      </c>
      <c r="CP38" s="207">
        <v>0</v>
      </c>
      <c r="CQ38" s="207">
        <v>0</v>
      </c>
      <c r="CR38" s="207">
        <v>0</v>
      </c>
      <c r="CS38" s="207">
        <v>0</v>
      </c>
      <c r="CT38" s="207">
        <v>0</v>
      </c>
      <c r="CU38" s="207">
        <v>0</v>
      </c>
      <c r="CV38" s="207">
        <v>-0.47728915600153687</v>
      </c>
      <c r="CW38" s="207">
        <v>-0.47728915600151578</v>
      </c>
      <c r="CX38" s="207">
        <v>0.37813724503885959</v>
      </c>
    </row>
    <row r="39" spans="1:102">
      <c r="A39" s="208">
        <v>37</v>
      </c>
      <c r="B39" s="207">
        <v>18</v>
      </c>
      <c r="C39" s="209">
        <v>43303</v>
      </c>
      <c r="D39" s="207">
        <v>1</v>
      </c>
      <c r="E39" s="207" t="s">
        <v>63</v>
      </c>
      <c r="F39" s="207" t="s">
        <v>410</v>
      </c>
      <c r="G39" s="207" t="s">
        <v>411</v>
      </c>
      <c r="H39" s="207" t="s">
        <v>412</v>
      </c>
      <c r="I39" s="207">
        <v>0.1</v>
      </c>
      <c r="J39" s="207">
        <v>150</v>
      </c>
      <c r="K39" s="207">
        <v>0</v>
      </c>
      <c r="L39" s="207">
        <v>0.1</v>
      </c>
      <c r="M39" s="207">
        <v>0.15</v>
      </c>
      <c r="N39" s="207">
        <v>8.737118326532171E-4</v>
      </c>
      <c r="O39" s="207">
        <v>8.1036923267029728E-3</v>
      </c>
      <c r="P39" s="207">
        <v>0.55945664988614718</v>
      </c>
      <c r="Q39" s="207">
        <v>0.56756034221285012</v>
      </c>
      <c r="R39" s="207">
        <v>1.3912525887558951</v>
      </c>
      <c r="S39" s="207">
        <v>23.291457142570611</v>
      </c>
      <c r="T39" s="207">
        <v>23.291457142570611</v>
      </c>
      <c r="U39" s="207">
        <v>9.2750172583726354</v>
      </c>
      <c r="V39" s="207">
        <v>0</v>
      </c>
      <c r="W39" s="207">
        <v>0</v>
      </c>
      <c r="X39" s="207">
        <v>204</v>
      </c>
      <c r="Y39" s="207">
        <v>0.23443783760125</v>
      </c>
      <c r="Z39" s="207">
        <v>0.22131743841201301</v>
      </c>
      <c r="AA39" s="207">
        <v>0.22535674182352</v>
      </c>
      <c r="AB39" s="207">
        <v>0.27532118115194448</v>
      </c>
      <c r="AC39" s="207">
        <v>0.32194201484015172</v>
      </c>
      <c r="AD39" s="207">
        <v>0.29036005091926348</v>
      </c>
      <c r="AE39" s="207">
        <v>0.32846745879921468</v>
      </c>
      <c r="AF39" s="207">
        <v>0.17009475598227711</v>
      </c>
      <c r="AG39" s="207">
        <v>0</v>
      </c>
      <c r="AH39" s="207">
        <v>0</v>
      </c>
      <c r="AI39" s="207">
        <v>0</v>
      </c>
      <c r="AJ39" s="207">
        <v>0</v>
      </c>
      <c r="AL39" s="207">
        <v>0</v>
      </c>
      <c r="AM39" s="207">
        <v>9.112432479750002E-3</v>
      </c>
      <c r="AN39" s="207">
        <v>7.7365123175974129E-3</v>
      </c>
      <c r="AO39" s="207">
        <v>4.9286516352960068E-3</v>
      </c>
      <c r="AP39" s="207">
        <v>2.9357637696110989E-3</v>
      </c>
      <c r="AQ39" s="207">
        <v>5.6115970319696512E-3</v>
      </c>
      <c r="AR39" s="207">
        <v>6.9639949080736504E-3</v>
      </c>
      <c r="AS39" s="207">
        <v>4.1532541200785316E-3</v>
      </c>
      <c r="AT39" s="207">
        <v>1.9990524401772292E-2</v>
      </c>
      <c r="AU39" s="207">
        <v>0</v>
      </c>
      <c r="AV39" s="207">
        <v>0</v>
      </c>
      <c r="AW39" s="207">
        <v>0</v>
      </c>
      <c r="AX39" s="207">
        <v>0</v>
      </c>
      <c r="AZ39" s="207">
        <v>0</v>
      </c>
      <c r="BA39" s="207">
        <v>0</v>
      </c>
      <c r="BB39" s="207">
        <v>0</v>
      </c>
      <c r="BC39" s="207">
        <v>0</v>
      </c>
      <c r="BD39" s="207">
        <v>0</v>
      </c>
      <c r="BE39" s="207">
        <v>0</v>
      </c>
      <c r="BF39" s="207">
        <v>0</v>
      </c>
      <c r="BG39" s="207">
        <v>1</v>
      </c>
      <c r="BH39" s="207">
        <v>0</v>
      </c>
      <c r="BI39" s="207">
        <v>0</v>
      </c>
      <c r="BJ39" s="207">
        <v>0</v>
      </c>
      <c r="BK39" s="207">
        <v>0</v>
      </c>
      <c r="BL39" s="207">
        <v>0</v>
      </c>
      <c r="BN39" s="207">
        <v>0</v>
      </c>
      <c r="BO39" s="207">
        <v>0</v>
      </c>
      <c r="BP39" s="207">
        <v>4.8037675762857402E-5</v>
      </c>
      <c r="BQ39" s="207">
        <v>2.4216701923096421E-4</v>
      </c>
      <c r="BR39" s="207">
        <v>7.8573361276740501E-4</v>
      </c>
      <c r="BS39" s="207">
        <v>2.6656004515495491E-4</v>
      </c>
      <c r="BT39" s="207">
        <v>1.979306867454381E-3</v>
      </c>
      <c r="BU39" s="207">
        <v>-2.9543103591892429E-3</v>
      </c>
      <c r="BV39" s="207">
        <v>0</v>
      </c>
      <c r="BW39" s="207">
        <v>0</v>
      </c>
      <c r="BX39" s="207">
        <v>0</v>
      </c>
      <c r="BY39" s="207">
        <v>0</v>
      </c>
      <c r="BZ39" s="207">
        <v>0</v>
      </c>
      <c r="CB39" s="207">
        <v>0</v>
      </c>
      <c r="CC39" s="207">
        <v>35.047817229807698</v>
      </c>
      <c r="CD39" s="207">
        <v>35.165965079988233</v>
      </c>
      <c r="CE39" s="207">
        <v>24.643258176480021</v>
      </c>
      <c r="CF39" s="207">
        <v>12.23234904004625</v>
      </c>
      <c r="CG39" s="207">
        <v>17.536240724905159</v>
      </c>
      <c r="CH39" s="207">
        <v>49.742820771954648</v>
      </c>
      <c r="CI39" s="207">
        <v>27.68836080052354</v>
      </c>
      <c r="CJ39" s="207">
        <v>124.9407775110768</v>
      </c>
      <c r="CK39" s="207">
        <v>0</v>
      </c>
      <c r="CL39" s="207">
        <v>0</v>
      </c>
      <c r="CM39" s="207">
        <v>0</v>
      </c>
      <c r="CN39" s="207">
        <v>0</v>
      </c>
      <c r="CP39" s="207">
        <v>0</v>
      </c>
      <c r="CQ39" s="207">
        <v>0</v>
      </c>
      <c r="CR39" s="207">
        <v>0</v>
      </c>
      <c r="CS39" s="207">
        <v>0</v>
      </c>
      <c r="CT39" s="207">
        <v>0</v>
      </c>
      <c r="CU39" s="207">
        <v>0</v>
      </c>
      <c r="CV39" s="207">
        <v>-0.56756034221283613</v>
      </c>
      <c r="CW39" s="207">
        <v>-0.56756034221285012</v>
      </c>
      <c r="CX39" s="207">
        <v>0.55945664988614718</v>
      </c>
    </row>
    <row r="40" spans="1:102">
      <c r="A40" s="208">
        <v>38</v>
      </c>
      <c r="B40" s="207">
        <v>19</v>
      </c>
      <c r="C40" s="209">
        <v>43304</v>
      </c>
      <c r="D40" s="207">
        <v>1</v>
      </c>
      <c r="E40" s="207" t="s">
        <v>63</v>
      </c>
      <c r="F40" s="207" t="s">
        <v>410</v>
      </c>
      <c r="G40" s="207" t="s">
        <v>411</v>
      </c>
      <c r="H40" s="207" t="s">
        <v>412</v>
      </c>
      <c r="I40" s="207">
        <v>0.12</v>
      </c>
      <c r="J40" s="207">
        <v>168</v>
      </c>
      <c r="K40" s="207">
        <v>0</v>
      </c>
      <c r="L40" s="207">
        <v>0.12</v>
      </c>
      <c r="M40" s="207">
        <v>0.15</v>
      </c>
      <c r="N40" s="207">
        <v>1.2595131556858069E-4</v>
      </c>
      <c r="O40" s="207">
        <v>1.159042264436199E-3</v>
      </c>
      <c r="P40" s="207">
        <v>0.30462063864689359</v>
      </c>
      <c r="Q40" s="207">
        <v>0.30577968091132979</v>
      </c>
      <c r="R40" s="207">
        <v>1.3803455635266051</v>
      </c>
      <c r="S40" s="207">
        <v>24.67180270609721</v>
      </c>
      <c r="T40" s="207">
        <v>24.67180270609721</v>
      </c>
      <c r="U40" s="207">
        <v>9.2023037568440351</v>
      </c>
      <c r="V40" s="207">
        <v>0</v>
      </c>
      <c r="W40" s="207">
        <v>0</v>
      </c>
      <c r="X40" s="207">
        <v>205</v>
      </c>
      <c r="Y40" s="207">
        <v>0.23476766189093301</v>
      </c>
      <c r="Z40" s="207">
        <v>0.2224477530224086</v>
      </c>
      <c r="AA40" s="207">
        <v>0.2275570607121217</v>
      </c>
      <c r="AB40" s="207">
        <v>0.27641289545564168</v>
      </c>
      <c r="AC40" s="207">
        <v>0.30835998083016292</v>
      </c>
      <c r="AD40" s="207">
        <v>0.33327970750403751</v>
      </c>
      <c r="AE40" s="207">
        <v>0.29761295955080191</v>
      </c>
      <c r="AF40" s="207">
        <v>0.17001371905901011</v>
      </c>
      <c r="AG40" s="207">
        <v>0</v>
      </c>
      <c r="AH40" s="207">
        <v>0</v>
      </c>
      <c r="AI40" s="207">
        <v>0</v>
      </c>
      <c r="AJ40" s="207">
        <v>0</v>
      </c>
      <c r="AL40" s="207">
        <v>0</v>
      </c>
      <c r="AM40" s="207">
        <v>9.0464676218134071E-3</v>
      </c>
      <c r="AN40" s="207">
        <v>7.5104493955182898E-3</v>
      </c>
      <c r="AO40" s="207">
        <v>4.4885878575756672E-3</v>
      </c>
      <c r="AP40" s="207">
        <v>2.7174209088716588E-3</v>
      </c>
      <c r="AQ40" s="207">
        <v>8.3280038339674234E-3</v>
      </c>
      <c r="AR40" s="207">
        <v>2.6720292495962471E-3</v>
      </c>
      <c r="AS40" s="207">
        <v>7.2387040449198086E-3</v>
      </c>
      <c r="AT40" s="207">
        <v>1.999862809409899E-2</v>
      </c>
      <c r="AU40" s="207">
        <v>0</v>
      </c>
      <c r="AV40" s="207">
        <v>0</v>
      </c>
      <c r="AW40" s="207">
        <v>0</v>
      </c>
      <c r="AX40" s="207">
        <v>0</v>
      </c>
      <c r="AZ40" s="207">
        <v>0</v>
      </c>
      <c r="BA40" s="207">
        <v>0</v>
      </c>
      <c r="BB40" s="207">
        <v>0</v>
      </c>
      <c r="BC40" s="207">
        <v>0</v>
      </c>
      <c r="BD40" s="207">
        <v>0</v>
      </c>
      <c r="BE40" s="207">
        <v>0</v>
      </c>
      <c r="BF40" s="207">
        <v>0</v>
      </c>
      <c r="BG40" s="207">
        <v>1</v>
      </c>
      <c r="BH40" s="207">
        <v>0</v>
      </c>
      <c r="BI40" s="207">
        <v>0</v>
      </c>
      <c r="BJ40" s="207">
        <v>0</v>
      </c>
      <c r="BK40" s="207">
        <v>0</v>
      </c>
      <c r="BL40" s="207">
        <v>0</v>
      </c>
      <c r="BN40" s="207">
        <v>0</v>
      </c>
      <c r="BO40" s="207">
        <v>0</v>
      </c>
      <c r="BP40" s="207">
        <v>6.5964857936597803E-5</v>
      </c>
      <c r="BQ40" s="207">
        <v>2.920277800157216E-4</v>
      </c>
      <c r="BR40" s="207">
        <v>7.3209155773606071E-4</v>
      </c>
      <c r="BS40" s="207">
        <v>9.5043441847550046E-4</v>
      </c>
      <c r="BT40" s="207">
        <v>-1.765972383522274E-3</v>
      </c>
      <c r="BU40" s="207">
        <v>2.5259932749551271E-3</v>
      </c>
      <c r="BV40" s="207">
        <v>0</v>
      </c>
      <c r="BW40" s="207">
        <v>0</v>
      </c>
      <c r="BX40" s="207">
        <v>0</v>
      </c>
      <c r="BY40" s="207">
        <v>0</v>
      </c>
      <c r="BZ40" s="207">
        <v>0</v>
      </c>
      <c r="CB40" s="207">
        <v>0</v>
      </c>
      <c r="CC40" s="207">
        <v>34.794106237743868</v>
      </c>
      <c r="CD40" s="207">
        <v>34.13840634326494</v>
      </c>
      <c r="CE40" s="207">
        <v>22.442939287878328</v>
      </c>
      <c r="CF40" s="207">
        <v>11.32258712029858</v>
      </c>
      <c r="CG40" s="207">
        <v>26.0250119811482</v>
      </c>
      <c r="CH40" s="207">
        <v>19.08592321140177</v>
      </c>
      <c r="CI40" s="207">
        <v>48.258026966132057</v>
      </c>
      <c r="CJ40" s="207">
        <v>124.9914255881187</v>
      </c>
      <c r="CK40" s="207">
        <v>0</v>
      </c>
      <c r="CL40" s="207">
        <v>0</v>
      </c>
      <c r="CM40" s="207">
        <v>0</v>
      </c>
      <c r="CN40" s="207">
        <v>0</v>
      </c>
      <c r="CP40" s="207">
        <v>0</v>
      </c>
      <c r="CQ40" s="207">
        <v>0</v>
      </c>
      <c r="CR40" s="207">
        <v>0</v>
      </c>
      <c r="CS40" s="207">
        <v>0</v>
      </c>
      <c r="CT40" s="207">
        <v>0</v>
      </c>
      <c r="CU40" s="207">
        <v>0</v>
      </c>
      <c r="CV40" s="207">
        <v>-0.30577968091133328</v>
      </c>
      <c r="CW40" s="207">
        <v>-0.30577968091132979</v>
      </c>
      <c r="CX40" s="207">
        <v>0.30462063864689359</v>
      </c>
    </row>
    <row r="41" spans="1:102">
      <c r="A41" s="208">
        <v>39</v>
      </c>
      <c r="B41" s="207">
        <v>20</v>
      </c>
      <c r="C41" s="209">
        <v>43305</v>
      </c>
      <c r="D41" s="207">
        <v>1</v>
      </c>
      <c r="E41" s="207" t="s">
        <v>63</v>
      </c>
      <c r="F41" s="207" t="s">
        <v>410</v>
      </c>
      <c r="G41" s="207" t="s">
        <v>411</v>
      </c>
      <c r="H41" s="207" t="s">
        <v>412</v>
      </c>
      <c r="I41" s="207">
        <v>0.14000000000000001</v>
      </c>
      <c r="J41" s="207">
        <v>186</v>
      </c>
      <c r="K41" s="207">
        <v>0</v>
      </c>
      <c r="L41" s="207">
        <v>0.14000000000000001</v>
      </c>
      <c r="M41" s="207">
        <v>0.15</v>
      </c>
      <c r="N41" s="207">
        <v>1.939944684098575E-5</v>
      </c>
      <c r="O41" s="207">
        <v>1.275476988729132E-4</v>
      </c>
      <c r="P41" s="207">
        <v>0.35254003189365313</v>
      </c>
      <c r="Q41" s="207">
        <v>0.35266757959252598</v>
      </c>
      <c r="R41" s="207">
        <v>0.98622166847128534</v>
      </c>
      <c r="S41" s="207">
        <v>25.658024374568502</v>
      </c>
      <c r="T41" s="207">
        <v>25.658024374568502</v>
      </c>
      <c r="U41" s="207">
        <v>6.5748111231419024</v>
      </c>
      <c r="V41" s="207">
        <v>0</v>
      </c>
      <c r="W41" s="207">
        <v>0</v>
      </c>
      <c r="X41" s="207">
        <v>206</v>
      </c>
      <c r="Y41" s="207">
        <v>0.23520037613823669</v>
      </c>
      <c r="Z41" s="207">
        <v>0.22366442086730209</v>
      </c>
      <c r="AA41" s="207">
        <v>0.22964506046936839</v>
      </c>
      <c r="AB41" s="207">
        <v>0.27300914489066519</v>
      </c>
      <c r="AC41" s="207">
        <v>0.31651348364669818</v>
      </c>
      <c r="AD41" s="207">
        <v>0.28992648618947031</v>
      </c>
      <c r="AE41" s="207">
        <v>0.32094570627689439</v>
      </c>
      <c r="AF41" s="207">
        <v>0.17000212863636571</v>
      </c>
      <c r="AG41" s="207">
        <v>0</v>
      </c>
      <c r="AH41" s="207">
        <v>0</v>
      </c>
      <c r="AI41" s="207">
        <v>0</v>
      </c>
      <c r="AJ41" s="207">
        <v>0</v>
      </c>
      <c r="AL41" s="207">
        <v>0</v>
      </c>
      <c r="AM41" s="207">
        <v>8.9599247723526655E-3</v>
      </c>
      <c r="AN41" s="207">
        <v>7.2671158265395852E-3</v>
      </c>
      <c r="AO41" s="207">
        <v>4.0709879061263231E-3</v>
      </c>
      <c r="AP41" s="207">
        <v>3.3981710218669459E-3</v>
      </c>
      <c r="AQ41" s="207">
        <v>6.6973032706603491E-3</v>
      </c>
      <c r="AR41" s="207">
        <v>7.0073513810529663E-3</v>
      </c>
      <c r="AS41" s="207">
        <v>4.905429372310555E-3</v>
      </c>
      <c r="AT41" s="207">
        <v>1.9999787136363429E-2</v>
      </c>
      <c r="AU41" s="207">
        <v>0</v>
      </c>
      <c r="AV41" s="207">
        <v>0</v>
      </c>
      <c r="AW41" s="207">
        <v>0</v>
      </c>
      <c r="AX41" s="207">
        <v>0</v>
      </c>
      <c r="AZ41" s="207">
        <v>0</v>
      </c>
      <c r="BA41" s="207">
        <v>0</v>
      </c>
      <c r="BB41" s="207">
        <v>0</v>
      </c>
      <c r="BC41" s="207">
        <v>0</v>
      </c>
      <c r="BD41" s="207">
        <v>0</v>
      </c>
      <c r="BE41" s="207">
        <v>0</v>
      </c>
      <c r="BF41" s="207">
        <v>0</v>
      </c>
      <c r="BG41" s="207">
        <v>1</v>
      </c>
      <c r="BH41" s="207">
        <v>0</v>
      </c>
      <c r="BI41" s="207">
        <v>0</v>
      </c>
      <c r="BJ41" s="207">
        <v>0</v>
      </c>
      <c r="BK41" s="207">
        <v>0</v>
      </c>
      <c r="BL41" s="207">
        <v>0</v>
      </c>
      <c r="BN41" s="207">
        <v>0</v>
      </c>
      <c r="BO41" s="207">
        <v>0</v>
      </c>
      <c r="BP41" s="207">
        <v>8.6542849460742387E-5</v>
      </c>
      <c r="BQ41" s="207">
        <v>3.2987641843944401E-4</v>
      </c>
      <c r="BR41" s="207">
        <v>7.4747636988878796E-4</v>
      </c>
      <c r="BS41" s="207">
        <v>6.672625689350057E-5</v>
      </c>
      <c r="BT41" s="207">
        <v>1.6974268202005741E-3</v>
      </c>
      <c r="BU41" s="207">
        <v>-2.6378953112561462E-3</v>
      </c>
      <c r="BV41" s="207">
        <v>0</v>
      </c>
      <c r="BW41" s="207">
        <v>0</v>
      </c>
      <c r="BX41" s="207">
        <v>0</v>
      </c>
      <c r="BY41" s="207">
        <v>0</v>
      </c>
      <c r="BZ41" s="207">
        <v>0</v>
      </c>
      <c r="CB41" s="207">
        <v>0</v>
      </c>
      <c r="CC41" s="207">
        <v>34.46124912443333</v>
      </c>
      <c r="CD41" s="207">
        <v>33.03234466608901</v>
      </c>
      <c r="CE41" s="207">
        <v>20.354939530631611</v>
      </c>
      <c r="CF41" s="207">
        <v>14.159045924445619</v>
      </c>
      <c r="CG41" s="207">
        <v>20.92907272081359</v>
      </c>
      <c r="CH41" s="207">
        <v>50.05250986466406</v>
      </c>
      <c r="CI41" s="207">
        <v>32.702862482070373</v>
      </c>
      <c r="CJ41" s="207">
        <v>124.99866960227141</v>
      </c>
      <c r="CK41" s="207">
        <v>0</v>
      </c>
      <c r="CL41" s="207">
        <v>0</v>
      </c>
      <c r="CM41" s="207">
        <v>0</v>
      </c>
      <c r="CN41" s="207">
        <v>0</v>
      </c>
      <c r="CP41" s="207">
        <v>0</v>
      </c>
      <c r="CQ41" s="207">
        <v>0</v>
      </c>
      <c r="CR41" s="207">
        <v>0</v>
      </c>
      <c r="CS41" s="207">
        <v>0</v>
      </c>
      <c r="CT41" s="207">
        <v>14.986000000000001</v>
      </c>
      <c r="CU41" s="207">
        <v>0</v>
      </c>
      <c r="CV41" s="207">
        <v>14.633332420407431</v>
      </c>
      <c r="CW41" s="207">
        <v>-0.35266757959252598</v>
      </c>
      <c r="CX41" s="207">
        <v>15.33854003189365</v>
      </c>
    </row>
    <row r="42" spans="1:102">
      <c r="A42" s="208">
        <v>40</v>
      </c>
      <c r="B42" s="207">
        <v>21</v>
      </c>
      <c r="C42" s="209">
        <v>43306</v>
      </c>
      <c r="D42" s="207">
        <v>1</v>
      </c>
      <c r="E42" s="207" t="s">
        <v>63</v>
      </c>
      <c r="F42" s="207" t="s">
        <v>410</v>
      </c>
      <c r="G42" s="207" t="s">
        <v>411</v>
      </c>
      <c r="H42" s="207" t="s">
        <v>412</v>
      </c>
      <c r="I42" s="207">
        <v>0.16</v>
      </c>
      <c r="J42" s="207">
        <v>204</v>
      </c>
      <c r="K42" s="207">
        <v>0</v>
      </c>
      <c r="L42" s="207">
        <v>0.16</v>
      </c>
      <c r="M42" s="207">
        <v>0.15</v>
      </c>
      <c r="N42" s="207">
        <v>1.090580106246948</v>
      </c>
      <c r="O42" s="207">
        <v>7.5028889673367072</v>
      </c>
      <c r="P42" s="207">
        <v>1.0319584399659549</v>
      </c>
      <c r="Q42" s="207">
        <v>8.5348474073026619</v>
      </c>
      <c r="R42" s="207">
        <v>1.0319584399659549</v>
      </c>
      <c r="S42" s="207">
        <v>26.689982814534449</v>
      </c>
      <c r="T42" s="207">
        <v>26.689982814534449</v>
      </c>
      <c r="U42" s="207">
        <v>6.8797229331063692</v>
      </c>
      <c r="V42" s="207">
        <v>0</v>
      </c>
      <c r="W42" s="207">
        <v>0</v>
      </c>
      <c r="X42" s="207">
        <v>207</v>
      </c>
      <c r="Y42" s="207">
        <v>0.2357403801646088</v>
      </c>
      <c r="Z42" s="207">
        <v>0.2249535115846818</v>
      </c>
      <c r="AA42" s="207">
        <v>0.23107590521366431</v>
      </c>
      <c r="AB42" s="207">
        <v>0.27335531673245439</v>
      </c>
      <c r="AC42" s="207">
        <v>0.30572666381565611</v>
      </c>
      <c r="AD42" s="207">
        <v>0.32408671908579412</v>
      </c>
      <c r="AE42" s="207">
        <v>0.29762149006404459</v>
      </c>
      <c r="AF42" s="207">
        <v>0.31986085315937701</v>
      </c>
      <c r="AG42" s="207">
        <v>0</v>
      </c>
      <c r="AH42" s="207">
        <v>0</v>
      </c>
      <c r="AI42" s="207">
        <v>0</v>
      </c>
      <c r="AJ42" s="207">
        <v>0</v>
      </c>
      <c r="AL42" s="207">
        <v>0</v>
      </c>
      <c r="AM42" s="207">
        <v>8.8519239670782485E-3</v>
      </c>
      <c r="AN42" s="207">
        <v>7.0092976830636389E-3</v>
      </c>
      <c r="AO42" s="207">
        <v>3.7848189572671511E-3</v>
      </c>
      <c r="AP42" s="207">
        <v>3.328936653509106E-3</v>
      </c>
      <c r="AQ42" s="207">
        <v>8.8546672368687851E-3</v>
      </c>
      <c r="AR42" s="207">
        <v>3.5913280914205859E-3</v>
      </c>
      <c r="AS42" s="207">
        <v>7.2378509935955406E-3</v>
      </c>
      <c r="AT42" s="207">
        <v>5.0139146840623046E-3</v>
      </c>
      <c r="AU42" s="207">
        <v>0</v>
      </c>
      <c r="AV42" s="207">
        <v>0</v>
      </c>
      <c r="AW42" s="207">
        <v>0</v>
      </c>
      <c r="AX42" s="207">
        <v>0</v>
      </c>
      <c r="AZ42" s="207">
        <v>0</v>
      </c>
      <c r="BA42" s="207">
        <v>0</v>
      </c>
      <c r="BB42" s="207">
        <v>0</v>
      </c>
      <c r="BC42" s="207">
        <v>0</v>
      </c>
      <c r="BD42" s="207">
        <v>0</v>
      </c>
      <c r="BE42" s="207">
        <v>0</v>
      </c>
      <c r="BF42" s="207">
        <v>0</v>
      </c>
      <c r="BG42" s="207">
        <v>1</v>
      </c>
      <c r="BH42" s="207">
        <v>0</v>
      </c>
      <c r="BI42" s="207">
        <v>0</v>
      </c>
      <c r="BJ42" s="207">
        <v>0</v>
      </c>
      <c r="BK42" s="207">
        <v>0</v>
      </c>
      <c r="BL42" s="207">
        <v>0</v>
      </c>
      <c r="BN42" s="207">
        <v>0</v>
      </c>
      <c r="BO42" s="207">
        <v>0</v>
      </c>
      <c r="BP42" s="207">
        <v>1.080008052744162E-4</v>
      </c>
      <c r="BQ42" s="207">
        <v>3.6581894875036339E-4</v>
      </c>
      <c r="BR42" s="207">
        <v>6.5198789760953686E-4</v>
      </c>
      <c r="BS42" s="207">
        <v>7.2122226596737637E-4</v>
      </c>
      <c r="BT42" s="207">
        <v>-1.4361417002410519E-3</v>
      </c>
      <c r="BU42" s="207">
        <v>1.979881589391328E-3</v>
      </c>
      <c r="BV42" s="207">
        <v>0</v>
      </c>
      <c r="BW42" s="207">
        <v>0</v>
      </c>
      <c r="BX42" s="207">
        <v>0</v>
      </c>
      <c r="BY42" s="207">
        <v>0</v>
      </c>
      <c r="BZ42" s="207">
        <v>0</v>
      </c>
      <c r="CB42" s="207">
        <v>0</v>
      </c>
      <c r="CC42" s="207">
        <v>34.045861411839418</v>
      </c>
      <c r="CD42" s="207">
        <v>31.860444013925619</v>
      </c>
      <c r="CE42" s="207">
        <v>18.92409478633575</v>
      </c>
      <c r="CF42" s="207">
        <v>13.870569389621281</v>
      </c>
      <c r="CG42" s="207">
        <v>27.67083511521496</v>
      </c>
      <c r="CH42" s="207">
        <v>25.652343510147048</v>
      </c>
      <c r="CI42" s="207">
        <v>48.252339957303597</v>
      </c>
      <c r="CJ42" s="207">
        <v>31.336966775389399</v>
      </c>
      <c r="CK42" s="207">
        <v>0</v>
      </c>
      <c r="CL42" s="207">
        <v>0</v>
      </c>
      <c r="CM42" s="207">
        <v>0</v>
      </c>
      <c r="CN42" s="207">
        <v>0</v>
      </c>
      <c r="CP42" s="207">
        <v>0</v>
      </c>
      <c r="CQ42" s="207">
        <v>0</v>
      </c>
      <c r="CR42" s="207">
        <v>0</v>
      </c>
      <c r="CS42" s="207">
        <v>0</v>
      </c>
      <c r="CT42" s="207">
        <v>0</v>
      </c>
      <c r="CU42" s="207">
        <v>0</v>
      </c>
      <c r="CV42" s="207">
        <v>-8.5348474073026477</v>
      </c>
      <c r="CW42" s="207">
        <v>-8.5348474073026619</v>
      </c>
      <c r="CX42" s="207">
        <v>1.0319584399659549</v>
      </c>
    </row>
    <row r="43" spans="1:102">
      <c r="A43" s="208">
        <v>41</v>
      </c>
      <c r="B43" s="207">
        <v>22</v>
      </c>
      <c r="C43" s="209">
        <v>43307</v>
      </c>
      <c r="D43" s="207">
        <v>1</v>
      </c>
      <c r="E43" s="207" t="s">
        <v>63</v>
      </c>
      <c r="F43" s="207" t="s">
        <v>410</v>
      </c>
      <c r="G43" s="207" t="s">
        <v>411</v>
      </c>
      <c r="H43" s="207" t="s">
        <v>412</v>
      </c>
      <c r="I43" s="207">
        <v>0.18</v>
      </c>
      <c r="J43" s="207">
        <v>222</v>
      </c>
      <c r="K43" s="207">
        <v>0</v>
      </c>
      <c r="L43" s="207">
        <v>0.18</v>
      </c>
      <c r="M43" s="207">
        <v>0.15</v>
      </c>
      <c r="N43" s="207">
        <v>0.49922966406698333</v>
      </c>
      <c r="O43" s="207">
        <v>3.1369151422969899</v>
      </c>
      <c r="P43" s="207">
        <v>0.73980632364073129</v>
      </c>
      <c r="Q43" s="207">
        <v>3.876721465937722</v>
      </c>
      <c r="R43" s="207">
        <v>0.9425266670079423</v>
      </c>
      <c r="S43" s="207">
        <v>27.632509481542399</v>
      </c>
      <c r="T43" s="207">
        <v>27.632509481542399</v>
      </c>
      <c r="U43" s="207">
        <v>6.2835111133862824</v>
      </c>
      <c r="V43" s="207">
        <v>0</v>
      </c>
      <c r="W43" s="207">
        <v>0</v>
      </c>
      <c r="X43" s="207">
        <v>208</v>
      </c>
      <c r="Y43" s="207">
        <v>0.23639061523796359</v>
      </c>
      <c r="Z43" s="207">
        <v>0.2262277903281199</v>
      </c>
      <c r="AA43" s="207">
        <v>0.23238214493465051</v>
      </c>
      <c r="AB43" s="207">
        <v>0.27058700591201679</v>
      </c>
      <c r="AC43" s="207">
        <v>0.31124088944731548</v>
      </c>
      <c r="AD43" s="207">
        <v>0.2876511020135426</v>
      </c>
      <c r="AE43" s="207">
        <v>0.33061200810477431</v>
      </c>
      <c r="AF43" s="207">
        <v>0.22600414141987021</v>
      </c>
      <c r="AG43" s="207">
        <v>0</v>
      </c>
      <c r="AH43" s="207">
        <v>0</v>
      </c>
      <c r="AI43" s="207">
        <v>0</v>
      </c>
      <c r="AJ43" s="207">
        <v>0</v>
      </c>
      <c r="AL43" s="207">
        <v>0</v>
      </c>
      <c r="AM43" s="207">
        <v>8.7218769524072797E-3</v>
      </c>
      <c r="AN43" s="207">
        <v>6.7544419343760244E-3</v>
      </c>
      <c r="AO43" s="207">
        <v>3.523571013069905E-3</v>
      </c>
      <c r="AP43" s="207">
        <v>3.8825988175966381E-3</v>
      </c>
      <c r="AQ43" s="207">
        <v>7.751822110536888E-3</v>
      </c>
      <c r="AR43" s="207">
        <v>7.2348897986457368E-3</v>
      </c>
      <c r="AS43" s="207">
        <v>3.9387991895225736E-3</v>
      </c>
      <c r="AT43" s="207">
        <v>1.439958585801298E-2</v>
      </c>
      <c r="AU43" s="207">
        <v>0</v>
      </c>
      <c r="AV43" s="207">
        <v>0</v>
      </c>
      <c r="AW43" s="207">
        <v>0</v>
      </c>
      <c r="AX43" s="207">
        <v>0</v>
      </c>
      <c r="AZ43" s="207">
        <v>0</v>
      </c>
      <c r="BA43" s="207">
        <v>0</v>
      </c>
      <c r="BB43" s="207">
        <v>0</v>
      </c>
      <c r="BC43" s="207">
        <v>0</v>
      </c>
      <c r="BD43" s="207">
        <v>0</v>
      </c>
      <c r="BE43" s="207">
        <v>0</v>
      </c>
      <c r="BF43" s="207">
        <v>0.46371039871226438</v>
      </c>
      <c r="BG43" s="207">
        <v>0.48476622365303951</v>
      </c>
      <c r="BH43" s="207">
        <v>5.1523377634696048E-2</v>
      </c>
      <c r="BI43" s="207">
        <v>0</v>
      </c>
      <c r="BJ43" s="207">
        <v>0</v>
      </c>
      <c r="BK43" s="207">
        <v>0</v>
      </c>
      <c r="BL43" s="207">
        <v>0</v>
      </c>
      <c r="BN43" s="207">
        <v>0</v>
      </c>
      <c r="BO43" s="207">
        <v>0</v>
      </c>
      <c r="BP43" s="207">
        <v>1.3004701467096989E-4</v>
      </c>
      <c r="BQ43" s="207">
        <v>3.8490276335858501E-4</v>
      </c>
      <c r="BR43" s="207">
        <v>6.4615070755583343E-4</v>
      </c>
      <c r="BS43" s="207">
        <v>9.2488543468306829E-5</v>
      </c>
      <c r="BT43" s="207">
        <v>1.1953336698001999E-3</v>
      </c>
      <c r="BU43" s="207">
        <v>-1.9696981777738471E-3</v>
      </c>
      <c r="BV43" s="207">
        <v>1.8296122222082941E-3</v>
      </c>
      <c r="BW43" s="207">
        <v>0</v>
      </c>
      <c r="BX43" s="207">
        <v>0</v>
      </c>
      <c r="BY43" s="207">
        <v>0</v>
      </c>
      <c r="BZ43" s="207">
        <v>0</v>
      </c>
      <c r="CB43" s="207">
        <v>0</v>
      </c>
      <c r="CC43" s="207">
        <v>33.545680586181852</v>
      </c>
      <c r="CD43" s="207">
        <v>30.702008792618269</v>
      </c>
      <c r="CE43" s="207">
        <v>17.61785506534952</v>
      </c>
      <c r="CF43" s="207">
        <v>16.177495073319331</v>
      </c>
      <c r="CG43" s="207">
        <v>24.224444095427781</v>
      </c>
      <c r="CH43" s="207">
        <v>51.677784276041002</v>
      </c>
      <c r="CI43" s="207">
        <v>26.25866126348383</v>
      </c>
      <c r="CJ43" s="207">
        <v>89.997411612581118</v>
      </c>
      <c r="CK43" s="207">
        <v>0</v>
      </c>
      <c r="CL43" s="207">
        <v>0</v>
      </c>
      <c r="CM43" s="207">
        <v>0</v>
      </c>
      <c r="CN43" s="207">
        <v>0</v>
      </c>
      <c r="CP43" s="207">
        <v>0</v>
      </c>
      <c r="CQ43" s="207">
        <v>0</v>
      </c>
      <c r="CR43" s="207">
        <v>0</v>
      </c>
      <c r="CS43" s="207">
        <v>0</v>
      </c>
      <c r="CT43" s="207">
        <v>21.844000000000001</v>
      </c>
      <c r="CU43" s="207">
        <v>0</v>
      </c>
      <c r="CV43" s="207">
        <v>17.96727853406232</v>
      </c>
      <c r="CW43" s="207">
        <v>-3.876721465937722</v>
      </c>
      <c r="CX43" s="207">
        <v>22.583806323640729</v>
      </c>
    </row>
    <row r="44" spans="1:102">
      <c r="A44" s="208">
        <v>42</v>
      </c>
      <c r="B44" s="207">
        <v>23</v>
      </c>
      <c r="C44" s="209">
        <v>43308</v>
      </c>
      <c r="D44" s="207">
        <v>1</v>
      </c>
      <c r="E44" s="207" t="s">
        <v>63</v>
      </c>
      <c r="F44" s="207" t="s">
        <v>410</v>
      </c>
      <c r="G44" s="207" t="s">
        <v>411</v>
      </c>
      <c r="H44" s="207" t="s">
        <v>412</v>
      </c>
      <c r="I44" s="207">
        <v>0.2</v>
      </c>
      <c r="J44" s="207">
        <v>240</v>
      </c>
      <c r="K44" s="207">
        <v>0</v>
      </c>
      <c r="L44" s="207">
        <v>0.2</v>
      </c>
      <c r="M44" s="207">
        <v>0.15</v>
      </c>
      <c r="N44" s="207">
        <v>1.0649021523112769</v>
      </c>
      <c r="O44" s="207">
        <v>4.2271983476432116</v>
      </c>
      <c r="P44" s="207">
        <v>0.59543475498689469</v>
      </c>
      <c r="Q44" s="207">
        <v>4.8226331026301068</v>
      </c>
      <c r="R44" s="207">
        <v>0.59543475498689469</v>
      </c>
      <c r="S44" s="207">
        <v>28.227944236529289</v>
      </c>
      <c r="T44" s="207">
        <v>28.227944236529289</v>
      </c>
      <c r="U44" s="207">
        <v>3.9695650332459649</v>
      </c>
      <c r="V44" s="207">
        <v>0</v>
      </c>
      <c r="W44" s="207">
        <v>0</v>
      </c>
      <c r="X44" s="207">
        <v>209</v>
      </c>
      <c r="Y44" s="207">
        <v>0.23714311699642551</v>
      </c>
      <c r="Z44" s="207">
        <v>0.22748325436395059</v>
      </c>
      <c r="AA44" s="207">
        <v>0.23314840598778669</v>
      </c>
      <c r="AB44" s="207">
        <v>0.27047328675269938</v>
      </c>
      <c r="AC44" s="207">
        <v>0.30251499519452119</v>
      </c>
      <c r="AD44" s="207">
        <v>0.3240972742014217</v>
      </c>
      <c r="AE44" s="207">
        <v>0.29897292473562131</v>
      </c>
      <c r="AF44" s="207">
        <v>0.4130006110711324</v>
      </c>
      <c r="AG44" s="207">
        <v>0</v>
      </c>
      <c r="AH44" s="207">
        <v>0</v>
      </c>
      <c r="AI44" s="207">
        <v>0</v>
      </c>
      <c r="AJ44" s="207">
        <v>0</v>
      </c>
      <c r="AL44" s="207">
        <v>0</v>
      </c>
      <c r="AM44" s="207">
        <v>8.5713766007149018E-3</v>
      </c>
      <c r="AN44" s="207">
        <v>6.5033491272098749E-3</v>
      </c>
      <c r="AO44" s="207">
        <v>3.3703188024426581E-3</v>
      </c>
      <c r="AP44" s="207">
        <v>3.9053426494601189E-3</v>
      </c>
      <c r="AQ44" s="207">
        <v>9.4970009610957484E-3</v>
      </c>
      <c r="AR44" s="207">
        <v>3.5902725798578269E-3</v>
      </c>
      <c r="AS44" s="207">
        <v>7.1027075264378688E-3</v>
      </c>
      <c r="AT44" s="207">
        <v>-4.3000611071132401E-3</v>
      </c>
      <c r="AU44" s="207">
        <v>0</v>
      </c>
      <c r="AV44" s="207">
        <v>0</v>
      </c>
      <c r="AW44" s="207">
        <v>0</v>
      </c>
      <c r="AX44" s="207">
        <v>0</v>
      </c>
      <c r="AZ44" s="207">
        <v>0</v>
      </c>
      <c r="BA44" s="207">
        <v>0</v>
      </c>
      <c r="BB44" s="207">
        <v>0</v>
      </c>
      <c r="BC44" s="207">
        <v>0</v>
      </c>
      <c r="BD44" s="207">
        <v>0</v>
      </c>
      <c r="BE44" s="207">
        <v>0</v>
      </c>
      <c r="BF44" s="207">
        <v>0.43712818938957843</v>
      </c>
      <c r="BG44" s="207">
        <v>0.55281797308686687</v>
      </c>
      <c r="BH44" s="207">
        <v>1.0053837523554781E-2</v>
      </c>
      <c r="BI44" s="207">
        <v>0</v>
      </c>
      <c r="BJ44" s="207">
        <v>0</v>
      </c>
      <c r="BK44" s="207">
        <v>0</v>
      </c>
      <c r="BL44" s="207">
        <v>0</v>
      </c>
      <c r="BN44" s="207">
        <v>0</v>
      </c>
      <c r="BO44" s="207">
        <v>0</v>
      </c>
      <c r="BP44" s="207">
        <v>1.505003516923813E-4</v>
      </c>
      <c r="BQ44" s="207">
        <v>4.0159315885852562E-4</v>
      </c>
      <c r="BR44" s="207">
        <v>5.5484536948577541E-4</v>
      </c>
      <c r="BS44" s="207">
        <v>5.3210153762229303E-4</v>
      </c>
      <c r="BT44" s="207">
        <v>-1.2130773129365609E-3</v>
      </c>
      <c r="BU44" s="207">
        <v>2.754930104603379E-3</v>
      </c>
      <c r="BV44" s="207">
        <v>0</v>
      </c>
      <c r="BW44" s="207">
        <v>0</v>
      </c>
      <c r="BX44" s="207">
        <v>0</v>
      </c>
      <c r="BY44" s="207">
        <v>0</v>
      </c>
      <c r="BZ44" s="207">
        <v>0</v>
      </c>
      <c r="CB44" s="207">
        <v>0</v>
      </c>
      <c r="CC44" s="207">
        <v>32.966833079672703</v>
      </c>
      <c r="CD44" s="207">
        <v>29.560677850953969</v>
      </c>
      <c r="CE44" s="207">
        <v>16.85159401221328</v>
      </c>
      <c r="CF44" s="207">
        <v>16.27226103941717</v>
      </c>
      <c r="CG44" s="207">
        <v>29.678128003424209</v>
      </c>
      <c r="CH44" s="207">
        <v>25.644804141841629</v>
      </c>
      <c r="CI44" s="207">
        <v>47.351383509585787</v>
      </c>
      <c r="CJ44" s="207">
        <v>-26.875381919457752</v>
      </c>
      <c r="CK44" s="207">
        <v>0</v>
      </c>
      <c r="CL44" s="207">
        <v>0</v>
      </c>
      <c r="CM44" s="207">
        <v>0</v>
      </c>
      <c r="CN44" s="207">
        <v>0</v>
      </c>
      <c r="CP44" s="207">
        <v>0</v>
      </c>
      <c r="CQ44" s="207">
        <v>0</v>
      </c>
      <c r="CR44" s="207">
        <v>0</v>
      </c>
      <c r="CS44" s="207">
        <v>0</v>
      </c>
      <c r="CT44" s="207">
        <v>11.176</v>
      </c>
      <c r="CU44" s="207">
        <v>0</v>
      </c>
      <c r="CV44" s="207">
        <v>6.353366897369872</v>
      </c>
      <c r="CW44" s="207">
        <v>-4.8226331026301068</v>
      </c>
      <c r="CX44" s="207">
        <v>11.771434754986901</v>
      </c>
    </row>
    <row r="45" spans="1:102">
      <c r="A45" s="208">
        <v>43</v>
      </c>
      <c r="B45" s="207">
        <v>24</v>
      </c>
      <c r="C45" s="209">
        <v>43309</v>
      </c>
      <c r="D45" s="207">
        <v>1</v>
      </c>
      <c r="E45" s="207" t="s">
        <v>63</v>
      </c>
      <c r="F45" s="207" t="s">
        <v>410</v>
      </c>
      <c r="G45" s="207" t="s">
        <v>411</v>
      </c>
      <c r="H45" s="207" t="s">
        <v>412</v>
      </c>
      <c r="I45" s="207">
        <v>0.22</v>
      </c>
      <c r="J45" s="207">
        <v>258</v>
      </c>
      <c r="K45" s="207">
        <v>0</v>
      </c>
      <c r="L45" s="207">
        <v>0.22</v>
      </c>
      <c r="M45" s="207">
        <v>0.15</v>
      </c>
      <c r="N45" s="207">
        <v>1.0877615558982789</v>
      </c>
      <c r="O45" s="207">
        <v>6.7619727842120367</v>
      </c>
      <c r="P45" s="207">
        <v>0.93246163383131753</v>
      </c>
      <c r="Q45" s="207">
        <v>7.6944344180433539</v>
      </c>
      <c r="R45" s="207">
        <v>0.93246163383131753</v>
      </c>
      <c r="S45" s="207">
        <v>29.160405870360609</v>
      </c>
      <c r="T45" s="207">
        <v>29.160405870360609</v>
      </c>
      <c r="U45" s="207">
        <v>6.216410892208784</v>
      </c>
      <c r="V45" s="207">
        <v>0</v>
      </c>
      <c r="W45" s="207">
        <v>0</v>
      </c>
      <c r="X45" s="207">
        <v>210</v>
      </c>
      <c r="Y45" s="207">
        <v>0.23798982506958491</v>
      </c>
      <c r="Z45" s="207">
        <v>0.2286549893084053</v>
      </c>
      <c r="AA45" s="207">
        <v>0.2338291792811914</v>
      </c>
      <c r="AB45" s="207">
        <v>0.26816879339324062</v>
      </c>
      <c r="AC45" s="207">
        <v>0.30867940814583589</v>
      </c>
      <c r="AD45" s="207">
        <v>0.30824101826426681</v>
      </c>
      <c r="AE45" s="207">
        <v>0.40824518891185818</v>
      </c>
      <c r="AF45" s="207">
        <v>0.37</v>
      </c>
      <c r="AG45" s="207">
        <v>0</v>
      </c>
      <c r="AH45" s="207">
        <v>0</v>
      </c>
      <c r="AI45" s="207">
        <v>0</v>
      </c>
      <c r="AJ45" s="207">
        <v>0</v>
      </c>
      <c r="AL45" s="207">
        <v>0</v>
      </c>
      <c r="AM45" s="207">
        <v>8.4020349860830217E-3</v>
      </c>
      <c r="AN45" s="207">
        <v>6.2690021383189371E-3</v>
      </c>
      <c r="AO45" s="207">
        <v>3.2341641437617212E-3</v>
      </c>
      <c r="AP45" s="207">
        <v>4.3662413213518816E-3</v>
      </c>
      <c r="AQ45" s="207">
        <v>8.264118370832808E-3</v>
      </c>
      <c r="AR45" s="207">
        <v>5.1758981735733163E-3</v>
      </c>
      <c r="AS45" s="207">
        <v>-3.824518891185819E-3</v>
      </c>
      <c r="AT45" s="207">
        <v>0</v>
      </c>
      <c r="AU45" s="207">
        <v>0</v>
      </c>
      <c r="AV45" s="207">
        <v>0</v>
      </c>
      <c r="AW45" s="207">
        <v>0</v>
      </c>
      <c r="AX45" s="207">
        <v>0</v>
      </c>
      <c r="AZ45" s="207">
        <v>0</v>
      </c>
      <c r="BA45" s="207">
        <v>0</v>
      </c>
      <c r="BB45" s="207">
        <v>0</v>
      </c>
      <c r="BC45" s="207">
        <v>0</v>
      </c>
      <c r="BD45" s="207">
        <v>0</v>
      </c>
      <c r="BE45" s="207">
        <v>0</v>
      </c>
      <c r="BF45" s="207">
        <v>0.45982941178261988</v>
      </c>
      <c r="BG45" s="207">
        <v>0.4890784313526445</v>
      </c>
      <c r="BH45" s="207">
        <v>5.1092156864735547E-2</v>
      </c>
      <c r="BI45" s="207">
        <v>0</v>
      </c>
      <c r="BJ45" s="207">
        <v>0</v>
      </c>
      <c r="BK45" s="207">
        <v>0</v>
      </c>
      <c r="BL45" s="207">
        <v>0</v>
      </c>
      <c r="BN45" s="207">
        <v>0</v>
      </c>
      <c r="BO45" s="207">
        <v>0</v>
      </c>
      <c r="BP45" s="207">
        <v>1.6934161463187699E-4</v>
      </c>
      <c r="BQ45" s="207">
        <v>4.0368860352281541E-4</v>
      </c>
      <c r="BR45" s="207">
        <v>5.3984326220375516E-4</v>
      </c>
      <c r="BS45" s="207">
        <v>7.8944590311994932E-5</v>
      </c>
      <c r="BT45" s="207">
        <v>1.3118271805749369E-3</v>
      </c>
      <c r="BU45" s="207">
        <v>0</v>
      </c>
      <c r="BV45" s="207">
        <v>1.1218440713565529E-2</v>
      </c>
      <c r="BW45" s="207">
        <v>0</v>
      </c>
      <c r="BX45" s="207">
        <v>0</v>
      </c>
      <c r="BY45" s="207">
        <v>0</v>
      </c>
      <c r="BZ45" s="207">
        <v>0</v>
      </c>
      <c r="CB45" s="207">
        <v>0</v>
      </c>
      <c r="CC45" s="207">
        <v>32.315519177242393</v>
      </c>
      <c r="CD45" s="207">
        <v>28.495464265086071</v>
      </c>
      <c r="CE45" s="207">
        <v>16.170820718808599</v>
      </c>
      <c r="CF45" s="207">
        <v>18.19267217229951</v>
      </c>
      <c r="CG45" s="207">
        <v>25.825369908852529</v>
      </c>
      <c r="CH45" s="207">
        <v>36.970701239809422</v>
      </c>
      <c r="CI45" s="207">
        <v>-25.496792607905459</v>
      </c>
      <c r="CJ45" s="207">
        <v>0</v>
      </c>
      <c r="CK45" s="207">
        <v>0</v>
      </c>
      <c r="CL45" s="207">
        <v>0</v>
      </c>
      <c r="CM45" s="207">
        <v>0</v>
      </c>
      <c r="CN45" s="207">
        <v>0</v>
      </c>
      <c r="CP45" s="207">
        <v>0</v>
      </c>
      <c r="CQ45" s="207">
        <v>0</v>
      </c>
      <c r="CR45" s="207">
        <v>0</v>
      </c>
      <c r="CS45" s="207">
        <v>0</v>
      </c>
      <c r="CT45" s="207">
        <v>0</v>
      </c>
      <c r="CU45" s="207">
        <v>0</v>
      </c>
      <c r="CV45" s="207">
        <v>-7.6944344180434054</v>
      </c>
      <c r="CW45" s="207">
        <v>-7.6944344180433539</v>
      </c>
      <c r="CX45" s="207">
        <v>0.93246163383131753</v>
      </c>
    </row>
    <row r="46" spans="1:102">
      <c r="A46" s="208">
        <v>44</v>
      </c>
      <c r="B46" s="207">
        <v>25</v>
      </c>
      <c r="C46" s="209">
        <v>43310</v>
      </c>
      <c r="D46" s="207">
        <v>1</v>
      </c>
      <c r="E46" s="207" t="s">
        <v>63</v>
      </c>
      <c r="F46" s="207" t="s">
        <v>410</v>
      </c>
      <c r="G46" s="207" t="s">
        <v>411</v>
      </c>
      <c r="H46" s="207" t="s">
        <v>412</v>
      </c>
      <c r="I46" s="207">
        <v>0.24</v>
      </c>
      <c r="J46" s="207">
        <v>276</v>
      </c>
      <c r="K46" s="207">
        <v>0</v>
      </c>
      <c r="L46" s="207">
        <v>0.24</v>
      </c>
      <c r="M46" s="207">
        <v>0.15</v>
      </c>
      <c r="N46" s="207">
        <v>1.1056882876148899</v>
      </c>
      <c r="O46" s="207">
        <v>8.0295133124010398</v>
      </c>
      <c r="P46" s="207">
        <v>1.089300673934295</v>
      </c>
      <c r="Q46" s="207">
        <v>9.1188139863353346</v>
      </c>
      <c r="R46" s="207">
        <v>1.089300673934295</v>
      </c>
      <c r="S46" s="207">
        <v>30.249706544294899</v>
      </c>
      <c r="T46" s="207">
        <v>30.249706544294899</v>
      </c>
      <c r="U46" s="207">
        <v>7.2620044928952989</v>
      </c>
      <c r="V46" s="207">
        <v>0</v>
      </c>
      <c r="W46" s="207">
        <v>0</v>
      </c>
      <c r="X46" s="207">
        <v>211</v>
      </c>
      <c r="Y46" s="207">
        <v>0.23891427184197109</v>
      </c>
      <c r="Z46" s="207">
        <v>0.22975304935293309</v>
      </c>
      <c r="AA46" s="207">
        <v>0.23411607171106749</v>
      </c>
      <c r="AB46" s="207">
        <v>0.26839696234883148</v>
      </c>
      <c r="AC46" s="207">
        <v>0.3061418399434549</v>
      </c>
      <c r="AD46" s="207">
        <v>0.39781597770065352</v>
      </c>
      <c r="AE46" s="207">
        <v>0.23939367316152549</v>
      </c>
      <c r="AF46" s="207">
        <v>0.37233221213351247</v>
      </c>
      <c r="AG46" s="207">
        <v>0</v>
      </c>
      <c r="AH46" s="207">
        <v>0</v>
      </c>
      <c r="AI46" s="207">
        <v>0</v>
      </c>
      <c r="AJ46" s="207">
        <v>0</v>
      </c>
      <c r="AL46" s="207">
        <v>0</v>
      </c>
      <c r="AM46" s="207">
        <v>8.217145631605775E-3</v>
      </c>
      <c r="AN46" s="207">
        <v>6.0493901294133758E-3</v>
      </c>
      <c r="AO46" s="207">
        <v>3.1767856577864968E-3</v>
      </c>
      <c r="AP46" s="207">
        <v>4.3206075302336987E-3</v>
      </c>
      <c r="AQ46" s="207">
        <v>8.7716320113090159E-3</v>
      </c>
      <c r="AR46" s="207">
        <v>-3.7815977700653468E-3</v>
      </c>
      <c r="AS46" s="207">
        <v>1.306063268384745E-2</v>
      </c>
      <c r="AT46" s="207">
        <v>-2.3322121335124789E-4</v>
      </c>
      <c r="AU46" s="207">
        <v>0</v>
      </c>
      <c r="AV46" s="207">
        <v>0</v>
      </c>
      <c r="AW46" s="207">
        <v>0</v>
      </c>
      <c r="AX46" s="207">
        <v>0</v>
      </c>
      <c r="AZ46" s="207">
        <v>0</v>
      </c>
      <c r="BA46" s="207">
        <v>0</v>
      </c>
      <c r="BB46" s="207">
        <v>0</v>
      </c>
      <c r="BC46" s="207">
        <v>0</v>
      </c>
      <c r="BD46" s="207">
        <v>0</v>
      </c>
      <c r="BE46" s="207">
        <v>0</v>
      </c>
      <c r="BF46" s="207">
        <v>0.45</v>
      </c>
      <c r="BG46" s="207">
        <v>0.5</v>
      </c>
      <c r="BH46" s="207">
        <v>0.05</v>
      </c>
      <c r="BI46" s="207">
        <v>0</v>
      </c>
      <c r="BJ46" s="207">
        <v>0</v>
      </c>
      <c r="BK46" s="207">
        <v>0</v>
      </c>
      <c r="BL46" s="207">
        <v>0</v>
      </c>
      <c r="BN46" s="207">
        <v>0</v>
      </c>
      <c r="BO46" s="207">
        <v>0</v>
      </c>
      <c r="BP46" s="207">
        <v>1.8488935447724721E-4</v>
      </c>
      <c r="BQ46" s="207">
        <v>4.0450136338281118E-4</v>
      </c>
      <c r="BR46" s="207">
        <v>4.6187984935802982E-4</v>
      </c>
      <c r="BS46" s="207">
        <v>5.0751364047620464E-4</v>
      </c>
      <c r="BT46" s="207">
        <v>0</v>
      </c>
      <c r="BU46" s="207">
        <v>9.3771036788627589E-3</v>
      </c>
      <c r="BV46" s="207">
        <v>-7.0418170792548472E-3</v>
      </c>
      <c r="BW46" s="207">
        <v>0</v>
      </c>
      <c r="BX46" s="207">
        <v>0</v>
      </c>
      <c r="BY46" s="207">
        <v>0</v>
      </c>
      <c r="BZ46" s="207">
        <v>0</v>
      </c>
      <c r="CB46" s="207">
        <v>0</v>
      </c>
      <c r="CC46" s="207">
        <v>31.604406275406831</v>
      </c>
      <c r="CD46" s="207">
        <v>27.497227860969879</v>
      </c>
      <c r="CE46" s="207">
        <v>15.883928288932481</v>
      </c>
      <c r="CF46" s="207">
        <v>18.002531375973749</v>
      </c>
      <c r="CG46" s="207">
        <v>27.411350035340678</v>
      </c>
      <c r="CH46" s="207">
        <v>-27.011412643323919</v>
      </c>
      <c r="CI46" s="207">
        <v>87.070884558982982</v>
      </c>
      <c r="CJ46" s="207">
        <v>-1.457632583445299</v>
      </c>
      <c r="CK46" s="207">
        <v>0</v>
      </c>
      <c r="CL46" s="207">
        <v>0</v>
      </c>
      <c r="CM46" s="207">
        <v>0</v>
      </c>
      <c r="CN46" s="207">
        <v>0</v>
      </c>
      <c r="CP46" s="207">
        <v>0</v>
      </c>
      <c r="CQ46" s="207">
        <v>0</v>
      </c>
      <c r="CR46" s="207">
        <v>0</v>
      </c>
      <c r="CS46" s="207">
        <v>0</v>
      </c>
      <c r="CT46" s="207">
        <v>0</v>
      </c>
      <c r="CU46" s="207">
        <v>0</v>
      </c>
      <c r="CV46" s="207">
        <v>-9.1188139863352937</v>
      </c>
      <c r="CW46" s="207">
        <v>-9.1188139863353346</v>
      </c>
      <c r="CX46" s="207">
        <v>1.089300673934295</v>
      </c>
    </row>
    <row r="47" spans="1:102">
      <c r="A47" s="208">
        <v>45</v>
      </c>
      <c r="B47" s="207">
        <v>26</v>
      </c>
      <c r="C47" s="209">
        <v>43311</v>
      </c>
      <c r="D47" s="207">
        <v>1</v>
      </c>
      <c r="E47" s="207" t="s">
        <v>63</v>
      </c>
      <c r="F47" s="207" t="s">
        <v>410</v>
      </c>
      <c r="G47" s="207" t="s">
        <v>411</v>
      </c>
      <c r="H47" s="207" t="s">
        <v>412</v>
      </c>
      <c r="I47" s="207">
        <v>0.26</v>
      </c>
      <c r="J47" s="207">
        <v>294</v>
      </c>
      <c r="K47" s="207">
        <v>0</v>
      </c>
      <c r="L47" s="207">
        <v>0.26</v>
      </c>
      <c r="M47" s="207">
        <v>0.15</v>
      </c>
      <c r="N47" s="207">
        <v>0.84383444015412734</v>
      </c>
      <c r="O47" s="207">
        <v>5.268378568550431</v>
      </c>
      <c r="P47" s="207">
        <v>0.93650691140103659</v>
      </c>
      <c r="Q47" s="207">
        <v>6.2048854799514679</v>
      </c>
      <c r="R47" s="207">
        <v>0.93650691140103659</v>
      </c>
      <c r="S47" s="207">
        <v>31.186213455695938</v>
      </c>
      <c r="T47" s="207">
        <v>31.186213455695938</v>
      </c>
      <c r="U47" s="207">
        <v>6.2433794093402444</v>
      </c>
      <c r="V47" s="207">
        <v>0</v>
      </c>
      <c r="W47" s="207">
        <v>0</v>
      </c>
      <c r="X47" s="207">
        <v>212</v>
      </c>
      <c r="Y47" s="207">
        <v>0.2399018789608853</v>
      </c>
      <c r="Z47" s="207">
        <v>0.2307383761110344</v>
      </c>
      <c r="AA47" s="207">
        <v>0.23445883036501169</v>
      </c>
      <c r="AB47" s="207">
        <v>0.26789561670904338</v>
      </c>
      <c r="AC47" s="207">
        <v>0.3043274930522834</v>
      </c>
      <c r="AD47" s="207">
        <v>0.3636276795337825</v>
      </c>
      <c r="AE47" s="207">
        <v>0.28871159738850799</v>
      </c>
      <c r="AF47" s="207">
        <v>0.26601444621004772</v>
      </c>
      <c r="AG47" s="207">
        <v>0</v>
      </c>
      <c r="AH47" s="207">
        <v>0</v>
      </c>
      <c r="AI47" s="207">
        <v>0</v>
      </c>
      <c r="AJ47" s="207">
        <v>0</v>
      </c>
      <c r="AL47" s="207">
        <v>0</v>
      </c>
      <c r="AM47" s="207">
        <v>8.0196242078229493E-3</v>
      </c>
      <c r="AN47" s="207">
        <v>5.852324777793118E-3</v>
      </c>
      <c r="AO47" s="207">
        <v>3.108233926997668E-3</v>
      </c>
      <c r="AP47" s="207">
        <v>4.4208766581913077E-3</v>
      </c>
      <c r="AQ47" s="207">
        <v>9.1345013895433157E-3</v>
      </c>
      <c r="AR47" s="207">
        <v>-3.6276795337825119E-4</v>
      </c>
      <c r="AS47" s="207">
        <v>8.1288402611492012E-3</v>
      </c>
      <c r="AT47" s="207">
        <v>1.039855537899523E-2</v>
      </c>
      <c r="AU47" s="207">
        <v>0</v>
      </c>
      <c r="AV47" s="207">
        <v>0</v>
      </c>
      <c r="AW47" s="207">
        <v>0</v>
      </c>
      <c r="AX47" s="207">
        <v>0</v>
      </c>
      <c r="AZ47" s="207">
        <v>0</v>
      </c>
      <c r="BA47" s="207">
        <v>0</v>
      </c>
      <c r="BB47" s="207">
        <v>0</v>
      </c>
      <c r="BC47" s="207">
        <v>0</v>
      </c>
      <c r="BD47" s="207">
        <v>0</v>
      </c>
      <c r="BE47" s="207">
        <v>0</v>
      </c>
      <c r="BF47" s="207">
        <v>0.72870078873588373</v>
      </c>
      <c r="BG47" s="207">
        <v>0.19033245696012921</v>
      </c>
      <c r="BH47" s="207">
        <v>8.0966754303987087E-2</v>
      </c>
      <c r="BI47" s="207">
        <v>0</v>
      </c>
      <c r="BJ47" s="207">
        <v>0</v>
      </c>
      <c r="BK47" s="207">
        <v>0</v>
      </c>
      <c r="BL47" s="207">
        <v>0</v>
      </c>
      <c r="BN47" s="207">
        <v>0</v>
      </c>
      <c r="BO47" s="207">
        <v>0</v>
      </c>
      <c r="BP47" s="207">
        <v>1.9752142378282809E-4</v>
      </c>
      <c r="BQ47" s="207">
        <v>3.9458677540308272E-4</v>
      </c>
      <c r="BR47" s="207">
        <v>4.6313850619191102E-4</v>
      </c>
      <c r="BS47" s="207">
        <v>3.62869378234295E-4</v>
      </c>
      <c r="BT47" s="207">
        <v>0</v>
      </c>
      <c r="BU47" s="207">
        <v>-2.6250555564206451E-3</v>
      </c>
      <c r="BV47" s="207">
        <v>2.5140661399158382E-3</v>
      </c>
      <c r="BW47" s="207">
        <v>0</v>
      </c>
      <c r="BX47" s="207">
        <v>0</v>
      </c>
      <c r="BY47" s="207">
        <v>0</v>
      </c>
      <c r="BZ47" s="207">
        <v>0</v>
      </c>
      <c r="CB47" s="207">
        <v>0</v>
      </c>
      <c r="CC47" s="207">
        <v>30.844708491626729</v>
      </c>
      <c r="CD47" s="207">
        <v>26.601476262695979</v>
      </c>
      <c r="CE47" s="207">
        <v>15.54116963498833</v>
      </c>
      <c r="CF47" s="207">
        <v>18.42031940913046</v>
      </c>
      <c r="CG47" s="207">
        <v>28.545316842322869</v>
      </c>
      <c r="CH47" s="207">
        <v>-2.5911996669875101</v>
      </c>
      <c r="CI47" s="207">
        <v>54.192268407661338</v>
      </c>
      <c r="CJ47" s="207">
        <v>64.990971118720211</v>
      </c>
      <c r="CK47" s="207">
        <v>0</v>
      </c>
      <c r="CL47" s="207">
        <v>0</v>
      </c>
      <c r="CM47" s="207">
        <v>0</v>
      </c>
      <c r="CN47" s="207">
        <v>0</v>
      </c>
      <c r="CP47" s="207">
        <v>0</v>
      </c>
      <c r="CQ47" s="207">
        <v>0</v>
      </c>
      <c r="CR47" s="207">
        <v>0</v>
      </c>
      <c r="CS47" s="207">
        <v>0</v>
      </c>
      <c r="CT47" s="207">
        <v>2.286</v>
      </c>
      <c r="CU47" s="207">
        <v>0</v>
      </c>
      <c r="CV47" s="207">
        <v>-3.918885479951451</v>
      </c>
      <c r="CW47" s="207">
        <v>-6.2048854799514679</v>
      </c>
      <c r="CX47" s="207">
        <v>3.222506911401037</v>
      </c>
    </row>
    <row r="48" spans="1:102">
      <c r="A48" s="208">
        <v>46</v>
      </c>
      <c r="B48" s="207">
        <v>27</v>
      </c>
      <c r="C48" s="209">
        <v>43312</v>
      </c>
      <c r="D48" s="207">
        <v>1</v>
      </c>
      <c r="E48" s="207" t="s">
        <v>63</v>
      </c>
      <c r="F48" s="207" t="s">
        <v>410</v>
      </c>
      <c r="G48" s="207" t="s">
        <v>411</v>
      </c>
      <c r="H48" s="207" t="s">
        <v>412</v>
      </c>
      <c r="I48" s="207">
        <v>0.28000000000000003</v>
      </c>
      <c r="J48" s="207">
        <v>311.99999999999989</v>
      </c>
      <c r="K48" s="207">
        <v>0</v>
      </c>
      <c r="L48" s="207">
        <v>0.28000000000000003</v>
      </c>
      <c r="M48" s="207">
        <v>0.15</v>
      </c>
      <c r="N48" s="207">
        <v>0.68706707323113925</v>
      </c>
      <c r="O48" s="207">
        <v>3.613812660551623</v>
      </c>
      <c r="P48" s="207">
        <v>0.78896503733396428</v>
      </c>
      <c r="Q48" s="207">
        <v>4.402777697885587</v>
      </c>
      <c r="R48" s="207">
        <v>0.78896503733396428</v>
      </c>
      <c r="S48" s="207">
        <v>31.975178493029901</v>
      </c>
      <c r="T48" s="207">
        <v>31.975178493029901</v>
      </c>
      <c r="U48" s="207">
        <v>5.2597669155597622</v>
      </c>
      <c r="V48" s="207">
        <v>0</v>
      </c>
      <c r="W48" s="207">
        <v>0</v>
      </c>
      <c r="X48" s="207">
        <v>213</v>
      </c>
      <c r="Y48" s="207">
        <v>0.24093295346174781</v>
      </c>
      <c r="Z48" s="207">
        <v>0.23164641984938111</v>
      </c>
      <c r="AA48" s="207">
        <v>0.23472838129045259</v>
      </c>
      <c r="AB48" s="207">
        <v>0.26715812328488397</v>
      </c>
      <c r="AC48" s="207">
        <v>0.32058593093717402</v>
      </c>
      <c r="AD48" s="207">
        <v>0.27876210341695901</v>
      </c>
      <c r="AE48" s="207">
        <v>0.32100489683878491</v>
      </c>
      <c r="AF48" s="207">
        <v>0.243938640826317</v>
      </c>
      <c r="AG48" s="207">
        <v>0</v>
      </c>
      <c r="AH48" s="207">
        <v>0</v>
      </c>
      <c r="AI48" s="207">
        <v>0</v>
      </c>
      <c r="AJ48" s="207">
        <v>0</v>
      </c>
      <c r="AL48" s="207">
        <v>0</v>
      </c>
      <c r="AM48" s="207">
        <v>7.8134093076504523E-3</v>
      </c>
      <c r="AN48" s="207">
        <v>5.6707160301237751E-3</v>
      </c>
      <c r="AO48" s="207">
        <v>3.0543237419094721E-3</v>
      </c>
      <c r="AP48" s="207">
        <v>4.5683753430231996E-3</v>
      </c>
      <c r="AQ48" s="207">
        <v>5.8828138125652024E-3</v>
      </c>
      <c r="AR48" s="207">
        <v>8.1237896583040963E-3</v>
      </c>
      <c r="AS48" s="207">
        <v>4.8995103161215137E-3</v>
      </c>
      <c r="AT48" s="207">
        <v>1.26061359173683E-2</v>
      </c>
      <c r="AU48" s="207">
        <v>0</v>
      </c>
      <c r="AV48" s="207">
        <v>0</v>
      </c>
      <c r="AW48" s="207">
        <v>0</v>
      </c>
      <c r="AX48" s="207">
        <v>0</v>
      </c>
      <c r="AZ48" s="207">
        <v>0</v>
      </c>
      <c r="BA48" s="207">
        <v>0</v>
      </c>
      <c r="BB48" s="207">
        <v>0</v>
      </c>
      <c r="BC48" s="207">
        <v>0</v>
      </c>
      <c r="BD48" s="207">
        <v>0</v>
      </c>
      <c r="BE48" s="207">
        <v>0</v>
      </c>
      <c r="BF48" s="207">
        <v>0.50096836435671621</v>
      </c>
      <c r="BG48" s="207">
        <v>0.46360049233748218</v>
      </c>
      <c r="BH48" s="207">
        <v>3.5431143305801563E-2</v>
      </c>
      <c r="BI48" s="207">
        <v>0</v>
      </c>
      <c r="BJ48" s="207">
        <v>0</v>
      </c>
      <c r="BK48" s="207">
        <v>0</v>
      </c>
      <c r="BL48" s="207">
        <v>0</v>
      </c>
      <c r="BN48" s="207">
        <v>0</v>
      </c>
      <c r="BO48" s="207">
        <v>0</v>
      </c>
      <c r="BP48" s="207">
        <v>2.0621490017249519E-4</v>
      </c>
      <c r="BQ48" s="207">
        <v>3.8782364784183809E-4</v>
      </c>
      <c r="BR48" s="207">
        <v>4.4173383293003661E-4</v>
      </c>
      <c r="BS48" s="207">
        <v>2.9423514809814671E-4</v>
      </c>
      <c r="BT48" s="207">
        <v>3.545922725076259E-3</v>
      </c>
      <c r="BU48" s="207">
        <v>-4.4714745509927501E-3</v>
      </c>
      <c r="BV48" s="207">
        <v>-8.0797954076208952E-4</v>
      </c>
      <c r="BW48" s="207">
        <v>0</v>
      </c>
      <c r="BX48" s="207">
        <v>0</v>
      </c>
      <c r="BY48" s="207">
        <v>0</v>
      </c>
      <c r="BZ48" s="207">
        <v>0</v>
      </c>
      <c r="CB48" s="207">
        <v>0</v>
      </c>
      <c r="CC48" s="207">
        <v>30.051574260194052</v>
      </c>
      <c r="CD48" s="207">
        <v>25.775981955108058</v>
      </c>
      <c r="CE48" s="207">
        <v>15.271618709547351</v>
      </c>
      <c r="CF48" s="207">
        <v>19.034897262596679</v>
      </c>
      <c r="CG48" s="207">
        <v>18.383793164266262</v>
      </c>
      <c r="CH48" s="207">
        <v>58.027068987886423</v>
      </c>
      <c r="CI48" s="207">
        <v>32.663402107476763</v>
      </c>
      <c r="CJ48" s="207">
        <v>78.788349483551869</v>
      </c>
      <c r="CK48" s="207">
        <v>0</v>
      </c>
      <c r="CL48" s="207">
        <v>0</v>
      </c>
      <c r="CM48" s="207">
        <v>0</v>
      </c>
      <c r="CN48" s="207">
        <v>0</v>
      </c>
      <c r="CP48" s="207">
        <v>0</v>
      </c>
      <c r="CQ48" s="207">
        <v>0</v>
      </c>
      <c r="CR48" s="207">
        <v>0</v>
      </c>
      <c r="CS48" s="207">
        <v>0</v>
      </c>
      <c r="CT48" s="207">
        <v>0</v>
      </c>
      <c r="CU48" s="207">
        <v>0</v>
      </c>
      <c r="CV48" s="207">
        <v>-4.4027776978855524</v>
      </c>
      <c r="CW48" s="207">
        <v>-4.402777697885587</v>
      </c>
      <c r="CX48" s="207">
        <v>0.78896503733396428</v>
      </c>
    </row>
    <row r="49" spans="1:102">
      <c r="A49" s="208">
        <v>47</v>
      </c>
      <c r="B49" s="207">
        <v>28</v>
      </c>
      <c r="C49" s="209">
        <v>43313</v>
      </c>
      <c r="D49" s="207">
        <v>1</v>
      </c>
      <c r="E49" s="207" t="s">
        <v>63</v>
      </c>
      <c r="F49" s="207" t="s">
        <v>410</v>
      </c>
      <c r="G49" s="207" t="s">
        <v>411</v>
      </c>
      <c r="H49" s="207" t="s">
        <v>412</v>
      </c>
      <c r="I49" s="207">
        <v>0.3</v>
      </c>
      <c r="J49" s="207">
        <v>329.99999999999989</v>
      </c>
      <c r="K49" s="207">
        <v>0</v>
      </c>
      <c r="L49" s="207">
        <v>0.3</v>
      </c>
      <c r="M49" s="207">
        <v>0.15</v>
      </c>
      <c r="N49" s="207">
        <v>0.51574434829054716</v>
      </c>
      <c r="O49" s="207">
        <v>3.4211953441530092</v>
      </c>
      <c r="P49" s="207">
        <v>0.93634172926935266</v>
      </c>
      <c r="Q49" s="207">
        <v>4.3575370734223613</v>
      </c>
      <c r="R49" s="207">
        <v>0.99502651521805752</v>
      </c>
      <c r="S49" s="207">
        <v>32.970205008247959</v>
      </c>
      <c r="T49" s="207">
        <v>32.970205008247959</v>
      </c>
      <c r="U49" s="207">
        <v>6.6335101014537168</v>
      </c>
      <c r="V49" s="207">
        <v>0</v>
      </c>
      <c r="W49" s="207">
        <v>0</v>
      </c>
      <c r="X49" s="207">
        <v>214</v>
      </c>
      <c r="Y49" s="207">
        <v>0.24199353650871941</v>
      </c>
      <c r="Z49" s="207">
        <v>0.2324851031210273</v>
      </c>
      <c r="AA49" s="207">
        <v>0.2349007933382464</v>
      </c>
      <c r="AB49" s="207">
        <v>0.27124992327034309</v>
      </c>
      <c r="AC49" s="207">
        <v>0.30326069123866528</v>
      </c>
      <c r="AD49" s="207">
        <v>0.3204726479379833</v>
      </c>
      <c r="AE49" s="207">
        <v>0.27497009407187523</v>
      </c>
      <c r="AF49" s="207">
        <v>0.22655864478662269</v>
      </c>
      <c r="AG49" s="207">
        <v>0</v>
      </c>
      <c r="AH49" s="207">
        <v>0</v>
      </c>
      <c r="AI49" s="207">
        <v>0</v>
      </c>
      <c r="AJ49" s="207">
        <v>0</v>
      </c>
      <c r="AL49" s="207">
        <v>0</v>
      </c>
      <c r="AM49" s="207">
        <v>7.6012926982561334E-3</v>
      </c>
      <c r="AN49" s="207">
        <v>5.5029793757945498E-3</v>
      </c>
      <c r="AO49" s="207">
        <v>3.0198413323507208E-3</v>
      </c>
      <c r="AP49" s="207">
        <v>3.7500153459313779E-3</v>
      </c>
      <c r="AQ49" s="207">
        <v>9.3478617522669404E-3</v>
      </c>
      <c r="AR49" s="207">
        <v>3.9527352062016666E-3</v>
      </c>
      <c r="AS49" s="207">
        <v>9.5029905928124773E-3</v>
      </c>
      <c r="AT49" s="207">
        <v>1.4344135521337731E-2</v>
      </c>
      <c r="AU49" s="207">
        <v>0</v>
      </c>
      <c r="AV49" s="207">
        <v>0</v>
      </c>
      <c r="AW49" s="207">
        <v>0</v>
      </c>
      <c r="AX49" s="207">
        <v>0</v>
      </c>
      <c r="AZ49" s="207">
        <v>0</v>
      </c>
      <c r="BA49" s="207">
        <v>0</v>
      </c>
      <c r="BB49" s="207">
        <v>0</v>
      </c>
      <c r="BC49" s="207">
        <v>0</v>
      </c>
      <c r="BD49" s="207">
        <v>0</v>
      </c>
      <c r="BE49" s="207">
        <v>0.22266096855604861</v>
      </c>
      <c r="BF49" s="207">
        <v>0.25488364015345683</v>
      </c>
      <c r="BG49" s="207">
        <v>0.50098717925110925</v>
      </c>
      <c r="BH49" s="207">
        <v>2.1468212039385221E-2</v>
      </c>
      <c r="BI49" s="207">
        <v>0</v>
      </c>
      <c r="BJ49" s="207">
        <v>0</v>
      </c>
      <c r="BK49" s="207">
        <v>0</v>
      </c>
      <c r="BL49" s="207">
        <v>0</v>
      </c>
      <c r="BN49" s="207">
        <v>0</v>
      </c>
      <c r="BO49" s="207">
        <v>0</v>
      </c>
      <c r="BP49" s="207">
        <v>2.1211660939432061E-4</v>
      </c>
      <c r="BQ49" s="207">
        <v>3.7985326372354299E-4</v>
      </c>
      <c r="BR49" s="207">
        <v>4.1433567328229672E-4</v>
      </c>
      <c r="BS49" s="207">
        <v>1.2326956703741119E-3</v>
      </c>
      <c r="BT49" s="207">
        <v>-2.0566805499579819E-3</v>
      </c>
      <c r="BU49" s="207">
        <v>2.3154681828139309E-3</v>
      </c>
      <c r="BV49" s="207">
        <v>-1.892750725295346E-3</v>
      </c>
      <c r="BW49" s="207">
        <v>0</v>
      </c>
      <c r="BX49" s="207">
        <v>0</v>
      </c>
      <c r="BY49" s="207">
        <v>0</v>
      </c>
      <c r="BZ49" s="207">
        <v>0</v>
      </c>
      <c r="CB49" s="207">
        <v>0</v>
      </c>
      <c r="CC49" s="207">
        <v>29.23574114713897</v>
      </c>
      <c r="CD49" s="207">
        <v>25.013542617247939</v>
      </c>
      <c r="CE49" s="207">
        <v>15.0992066617536</v>
      </c>
      <c r="CF49" s="207">
        <v>15.62506394138075</v>
      </c>
      <c r="CG49" s="207">
        <v>29.212067975834191</v>
      </c>
      <c r="CH49" s="207">
        <v>28.23382290144049</v>
      </c>
      <c r="CI49" s="207">
        <v>63.353270618749853</v>
      </c>
      <c r="CJ49" s="207">
        <v>89.650847008360785</v>
      </c>
      <c r="CK49" s="207">
        <v>0</v>
      </c>
      <c r="CL49" s="207">
        <v>0</v>
      </c>
      <c r="CM49" s="207">
        <v>0</v>
      </c>
      <c r="CN49" s="207">
        <v>0</v>
      </c>
      <c r="CP49" s="207">
        <v>0</v>
      </c>
      <c r="CQ49" s="207">
        <v>0</v>
      </c>
      <c r="CR49" s="207">
        <v>0</v>
      </c>
      <c r="CS49" s="207">
        <v>0</v>
      </c>
      <c r="CT49" s="207">
        <v>0</v>
      </c>
      <c r="CU49" s="207">
        <v>0</v>
      </c>
      <c r="CV49" s="207">
        <v>-4.3575370734224572</v>
      </c>
      <c r="CW49" s="207">
        <v>-4.3575370734223613</v>
      </c>
      <c r="CX49" s="207">
        <v>0.93634172926935266</v>
      </c>
    </row>
    <row r="50" spans="1:102">
      <c r="A50" s="208">
        <v>48</v>
      </c>
      <c r="B50" s="207">
        <v>29</v>
      </c>
      <c r="C50" s="209">
        <v>43314</v>
      </c>
      <c r="D50" s="207">
        <v>1</v>
      </c>
      <c r="E50" s="207" t="s">
        <v>63</v>
      </c>
      <c r="F50" s="207" t="s">
        <v>410</v>
      </c>
      <c r="G50" s="207" t="s">
        <v>411</v>
      </c>
      <c r="H50" s="207" t="s">
        <v>412</v>
      </c>
      <c r="I50" s="207">
        <v>0.32</v>
      </c>
      <c r="J50" s="207">
        <v>348</v>
      </c>
      <c r="K50" s="207">
        <v>0</v>
      </c>
      <c r="L50" s="207">
        <v>0.32</v>
      </c>
      <c r="M50" s="207">
        <v>0.18840000000000001</v>
      </c>
      <c r="N50" s="207">
        <v>0.28210374771932201</v>
      </c>
      <c r="O50" s="207">
        <v>1.87422810693</v>
      </c>
      <c r="P50" s="207">
        <v>1.046809951715836</v>
      </c>
      <c r="Q50" s="207">
        <v>2.921038058645836</v>
      </c>
      <c r="R50" s="207">
        <v>1.2516833902431239</v>
      </c>
      <c r="S50" s="207">
        <v>34.221888398491082</v>
      </c>
      <c r="T50" s="207">
        <v>34.221888398491082</v>
      </c>
      <c r="U50" s="207">
        <v>6.6437547252819753</v>
      </c>
      <c r="V50" s="207">
        <v>0</v>
      </c>
      <c r="W50" s="207">
        <v>0</v>
      </c>
      <c r="X50" s="207">
        <v>215</v>
      </c>
      <c r="Y50" s="207">
        <v>0.2430713025878663</v>
      </c>
      <c r="Z50" s="207">
        <v>0.23325641893327531</v>
      </c>
      <c r="AA50" s="207">
        <v>0.23571682318936049</v>
      </c>
      <c r="AB50" s="207">
        <v>0.26896739574114958</v>
      </c>
      <c r="AC50" s="207">
        <v>0.30705409678636159</v>
      </c>
      <c r="AD50" s="207">
        <v>0.28311969160515621</v>
      </c>
      <c r="AE50" s="207">
        <v>0.28540822191974591</v>
      </c>
      <c r="AF50" s="207">
        <v>0.2015461230153317</v>
      </c>
      <c r="AG50" s="207">
        <v>0</v>
      </c>
      <c r="AH50" s="207">
        <v>0</v>
      </c>
      <c r="AI50" s="207">
        <v>0</v>
      </c>
      <c r="AJ50" s="207">
        <v>0</v>
      </c>
      <c r="AL50" s="207">
        <v>0</v>
      </c>
      <c r="AM50" s="207">
        <v>7.385739482426738E-3</v>
      </c>
      <c r="AN50" s="207">
        <v>5.3487162133449414E-3</v>
      </c>
      <c r="AO50" s="207">
        <v>2.8566353621278921E-3</v>
      </c>
      <c r="AP50" s="207">
        <v>4.2065208517700781E-3</v>
      </c>
      <c r="AQ50" s="207">
        <v>8.5891806427276784E-3</v>
      </c>
      <c r="AR50" s="207">
        <v>7.6880308394843763E-3</v>
      </c>
      <c r="AS50" s="207">
        <v>8.4591778080254088E-3</v>
      </c>
      <c r="AT50" s="207">
        <v>1.6845387698466829E-2</v>
      </c>
      <c r="AU50" s="207">
        <v>0</v>
      </c>
      <c r="AV50" s="207">
        <v>0</v>
      </c>
      <c r="AW50" s="207">
        <v>0</v>
      </c>
      <c r="AX50" s="207">
        <v>0</v>
      </c>
      <c r="AZ50" s="207">
        <v>0</v>
      </c>
      <c r="BA50" s="207">
        <v>0</v>
      </c>
      <c r="BB50" s="207">
        <v>0</v>
      </c>
      <c r="BC50" s="207">
        <v>0</v>
      </c>
      <c r="BD50" s="207">
        <v>0</v>
      </c>
      <c r="BE50" s="207">
        <v>0.2471438824462788</v>
      </c>
      <c r="BF50" s="207">
        <v>0.37071582366941808</v>
      </c>
      <c r="BG50" s="207">
        <v>0.37051424910982939</v>
      </c>
      <c r="BH50" s="207">
        <v>1.162604477447381E-2</v>
      </c>
      <c r="BI50" s="207">
        <v>0</v>
      </c>
      <c r="BJ50" s="207">
        <v>0</v>
      </c>
      <c r="BK50" s="207">
        <v>0</v>
      </c>
      <c r="BL50" s="207">
        <v>0</v>
      </c>
      <c r="BN50" s="207">
        <v>0</v>
      </c>
      <c r="BO50" s="207">
        <v>0</v>
      </c>
      <c r="BP50" s="207">
        <v>2.1555321582939711E-4</v>
      </c>
      <c r="BQ50" s="207">
        <v>3.6981637827900591E-4</v>
      </c>
      <c r="BR50" s="207">
        <v>5.3302234850183369E-4</v>
      </c>
      <c r="BS50" s="207">
        <v>7.6516842663126855E-5</v>
      </c>
      <c r="BT50" s="207">
        <v>1.0666090824704749E-3</v>
      </c>
      <c r="BU50" s="207">
        <v>-2.3215698554100968E-3</v>
      </c>
      <c r="BV50" s="207">
        <v>-9.3082911789259975E-4</v>
      </c>
      <c r="BW50" s="207">
        <v>0</v>
      </c>
      <c r="BX50" s="207">
        <v>0</v>
      </c>
      <c r="BY50" s="207">
        <v>0</v>
      </c>
      <c r="BZ50" s="207">
        <v>0</v>
      </c>
      <c r="CB50" s="207">
        <v>0</v>
      </c>
      <c r="CC50" s="207">
        <v>28.40669031702592</v>
      </c>
      <c r="CD50" s="207">
        <v>24.312346424295171</v>
      </c>
      <c r="CE50" s="207">
        <v>14.28317681063945</v>
      </c>
      <c r="CF50" s="207">
        <v>17.527170215708669</v>
      </c>
      <c r="CG50" s="207">
        <v>26.841189508524</v>
      </c>
      <c r="CH50" s="207">
        <v>54.91450599631699</v>
      </c>
      <c r="CI50" s="207">
        <v>56.394518720169387</v>
      </c>
      <c r="CJ50" s="207">
        <v>105.2836731154177</v>
      </c>
      <c r="CK50" s="207">
        <v>0</v>
      </c>
      <c r="CL50" s="207">
        <v>0</v>
      </c>
      <c r="CM50" s="207">
        <v>0</v>
      </c>
      <c r="CN50" s="207">
        <v>0</v>
      </c>
      <c r="CP50" s="207">
        <v>0</v>
      </c>
      <c r="CQ50" s="207">
        <v>0</v>
      </c>
      <c r="CR50" s="207">
        <v>0</v>
      </c>
      <c r="CS50" s="207">
        <v>0</v>
      </c>
      <c r="CT50" s="207">
        <v>1.016</v>
      </c>
      <c r="CU50" s="207">
        <v>0</v>
      </c>
      <c r="CV50" s="207">
        <v>-1.90503805864578</v>
      </c>
      <c r="CW50" s="207">
        <v>-2.921038058645836</v>
      </c>
      <c r="CX50" s="207">
        <v>2.062809951715836</v>
      </c>
    </row>
    <row r="51" spans="1:102">
      <c r="A51" s="208">
        <v>49</v>
      </c>
      <c r="B51" s="207">
        <v>30</v>
      </c>
      <c r="C51" s="209">
        <v>43315</v>
      </c>
      <c r="D51" s="207">
        <v>1</v>
      </c>
      <c r="E51" s="207" t="s">
        <v>63</v>
      </c>
      <c r="F51" s="207" t="s">
        <v>410</v>
      </c>
      <c r="G51" s="207" t="s">
        <v>411</v>
      </c>
      <c r="H51" s="207" t="s">
        <v>412</v>
      </c>
      <c r="I51" s="207">
        <v>0.34</v>
      </c>
      <c r="J51" s="207">
        <v>366</v>
      </c>
      <c r="K51" s="207">
        <v>0</v>
      </c>
      <c r="L51" s="207">
        <v>0.34</v>
      </c>
      <c r="M51" s="207">
        <v>0.2268</v>
      </c>
      <c r="N51" s="207">
        <v>0.1966613681775167</v>
      </c>
      <c r="O51" s="207">
        <v>1.326826923055886</v>
      </c>
      <c r="P51" s="207">
        <v>1.19703726422862</v>
      </c>
      <c r="Q51" s="207">
        <v>2.5238641872845058</v>
      </c>
      <c r="R51" s="207">
        <v>1.5301650188736859</v>
      </c>
      <c r="S51" s="207">
        <v>35.75205341736477</v>
      </c>
      <c r="T51" s="207">
        <v>35.75205341736477</v>
      </c>
      <c r="U51" s="207">
        <v>6.7467593424765706</v>
      </c>
      <c r="V51" s="207">
        <v>0</v>
      </c>
      <c r="W51" s="207">
        <v>0</v>
      </c>
      <c r="X51" s="207">
        <v>216</v>
      </c>
      <c r="Y51" s="207">
        <v>0.24415468419124731</v>
      </c>
      <c r="Z51" s="207">
        <v>0.23407787453449641</v>
      </c>
      <c r="AA51" s="207">
        <v>0.236055133135437</v>
      </c>
      <c r="AB51" s="207">
        <v>0.26863964705493931</v>
      </c>
      <c r="AC51" s="207">
        <v>0.2980278559562774</v>
      </c>
      <c r="AD51" s="207">
        <v>0.29153394712687752</v>
      </c>
      <c r="AE51" s="207">
        <v>0.28074755161209802</v>
      </c>
      <c r="AF51" s="207">
        <v>0.19296384194603169</v>
      </c>
      <c r="AG51" s="207">
        <v>0</v>
      </c>
      <c r="AH51" s="207">
        <v>0</v>
      </c>
      <c r="AI51" s="207">
        <v>0</v>
      </c>
      <c r="AJ51" s="207">
        <v>0</v>
      </c>
      <c r="AL51" s="207">
        <v>0</v>
      </c>
      <c r="AM51" s="207">
        <v>7.1690631617505373E-3</v>
      </c>
      <c r="AN51" s="207">
        <v>5.1844250931007271E-3</v>
      </c>
      <c r="AO51" s="207">
        <v>2.7889733729125959E-3</v>
      </c>
      <c r="AP51" s="207">
        <v>4.2720705890121327E-3</v>
      </c>
      <c r="AQ51" s="207">
        <v>1.039442880874452E-2</v>
      </c>
      <c r="AR51" s="207">
        <v>6.8466052873122447E-3</v>
      </c>
      <c r="AS51" s="207">
        <v>8.9252448387901976E-3</v>
      </c>
      <c r="AT51" s="207">
        <v>1.7703615805396831E-2</v>
      </c>
      <c r="AU51" s="207">
        <v>0</v>
      </c>
      <c r="AV51" s="207">
        <v>0</v>
      </c>
      <c r="AW51" s="207">
        <v>0</v>
      </c>
      <c r="AX51" s="207">
        <v>0</v>
      </c>
      <c r="AZ51" s="207">
        <v>0</v>
      </c>
      <c r="BA51" s="207">
        <v>0</v>
      </c>
      <c r="BB51" s="207">
        <v>0</v>
      </c>
      <c r="BC51" s="207">
        <v>0</v>
      </c>
      <c r="BD51" s="207">
        <v>0</v>
      </c>
      <c r="BE51" s="207">
        <v>0.2491612621638731</v>
      </c>
      <c r="BF51" s="207">
        <v>0.30636977976107421</v>
      </c>
      <c r="BG51" s="207">
        <v>0.44446895807505271</v>
      </c>
      <c r="BH51" s="207">
        <v>0</v>
      </c>
      <c r="BI51" s="207">
        <v>0</v>
      </c>
      <c r="BJ51" s="207">
        <v>0</v>
      </c>
      <c r="BK51" s="207">
        <v>0</v>
      </c>
      <c r="BL51" s="207">
        <v>0</v>
      </c>
      <c r="BN51" s="207">
        <v>0</v>
      </c>
      <c r="BO51" s="207">
        <v>0</v>
      </c>
      <c r="BP51" s="207">
        <v>2.1667632067620069E-4</v>
      </c>
      <c r="BQ51" s="207">
        <v>3.8096744092041342E-4</v>
      </c>
      <c r="BR51" s="207">
        <v>4.4862943013571142E-4</v>
      </c>
      <c r="BS51" s="207">
        <v>3.8307969289366452E-4</v>
      </c>
      <c r="BT51" s="207">
        <v>-1.1613439843079559E-3</v>
      </c>
      <c r="BU51" s="207">
        <v>7.9250222305978247E-7</v>
      </c>
      <c r="BV51" s="207">
        <v>0</v>
      </c>
      <c r="BW51" s="207">
        <v>0</v>
      </c>
      <c r="BX51" s="207">
        <v>0</v>
      </c>
      <c r="BY51" s="207">
        <v>0</v>
      </c>
      <c r="BZ51" s="207">
        <v>0</v>
      </c>
      <c r="CB51" s="207">
        <v>0</v>
      </c>
      <c r="CC51" s="207">
        <v>27.57331985288668</v>
      </c>
      <c r="CD51" s="207">
        <v>23.565568605003289</v>
      </c>
      <c r="CE51" s="207">
        <v>13.944866864562981</v>
      </c>
      <c r="CF51" s="207">
        <v>17.800294120883891</v>
      </c>
      <c r="CG51" s="207">
        <v>32.482590027326623</v>
      </c>
      <c r="CH51" s="207">
        <v>48.904323480801757</v>
      </c>
      <c r="CI51" s="207">
        <v>59.501632258601319</v>
      </c>
      <c r="CJ51" s="207">
        <v>110.6475987837302</v>
      </c>
      <c r="CK51" s="207">
        <v>0</v>
      </c>
      <c r="CL51" s="207">
        <v>0</v>
      </c>
      <c r="CM51" s="207">
        <v>0</v>
      </c>
      <c r="CN51" s="207">
        <v>0</v>
      </c>
      <c r="CP51" s="207">
        <v>0</v>
      </c>
      <c r="CQ51" s="207">
        <v>0</v>
      </c>
      <c r="CR51" s="207">
        <v>0</v>
      </c>
      <c r="CS51" s="207">
        <v>0</v>
      </c>
      <c r="CT51" s="207">
        <v>0</v>
      </c>
      <c r="CU51" s="207">
        <v>0</v>
      </c>
      <c r="CV51" s="207">
        <v>-2.523864187284508</v>
      </c>
      <c r="CW51" s="207">
        <v>-2.5238641872845058</v>
      </c>
      <c r="CX51" s="207">
        <v>1.19703726422862</v>
      </c>
    </row>
    <row r="52" spans="1:102">
      <c r="A52" s="208">
        <v>50</v>
      </c>
      <c r="B52" s="207">
        <v>31</v>
      </c>
      <c r="C52" s="209">
        <v>43316</v>
      </c>
      <c r="D52" s="207">
        <v>1</v>
      </c>
      <c r="E52" s="207" t="s">
        <v>63</v>
      </c>
      <c r="F52" s="207" t="s">
        <v>410</v>
      </c>
      <c r="G52" s="207" t="s">
        <v>411</v>
      </c>
      <c r="H52" s="207" t="s">
        <v>412</v>
      </c>
      <c r="I52" s="207">
        <v>0.36</v>
      </c>
      <c r="J52" s="207">
        <v>384</v>
      </c>
      <c r="K52" s="207">
        <v>0</v>
      </c>
      <c r="L52" s="207">
        <v>0.36</v>
      </c>
      <c r="M52" s="207">
        <v>0.26519999999999999</v>
      </c>
      <c r="N52" s="207">
        <v>8.1496217377925201E-2</v>
      </c>
      <c r="O52" s="207">
        <v>0.58468556467441257</v>
      </c>
      <c r="P52" s="207">
        <v>1.37686171287617</v>
      </c>
      <c r="Q52" s="207">
        <v>1.961547277550582</v>
      </c>
      <c r="R52" s="207">
        <v>1.9026479601205979</v>
      </c>
      <c r="S52" s="207">
        <v>37.654701377485367</v>
      </c>
      <c r="T52" s="207">
        <v>37.654701377485367</v>
      </c>
      <c r="U52" s="207">
        <v>7.1743889898966744</v>
      </c>
      <c r="V52" s="207">
        <v>0</v>
      </c>
      <c r="W52" s="207">
        <v>0</v>
      </c>
      <c r="X52" s="207">
        <v>217</v>
      </c>
      <c r="Y52" s="207">
        <v>0.24525073191200661</v>
      </c>
      <c r="Z52" s="207">
        <v>0.23486239040496459</v>
      </c>
      <c r="AA52" s="207">
        <v>0.2363319844398595</v>
      </c>
      <c r="AB52" s="207">
        <v>0.26627937961266451</v>
      </c>
      <c r="AC52" s="207">
        <v>0.2952498045151275</v>
      </c>
      <c r="AD52" s="207">
        <v>0.2836956153145736</v>
      </c>
      <c r="AE52" s="207">
        <v>0.28257731875766529</v>
      </c>
      <c r="AF52" s="207">
        <v>0.1796955727154729</v>
      </c>
      <c r="AG52" s="207">
        <v>0</v>
      </c>
      <c r="AH52" s="207">
        <v>0</v>
      </c>
      <c r="AI52" s="207">
        <v>0</v>
      </c>
      <c r="AJ52" s="207">
        <v>0</v>
      </c>
      <c r="AL52" s="207">
        <v>0</v>
      </c>
      <c r="AM52" s="207">
        <v>6.9498536175986768E-3</v>
      </c>
      <c r="AN52" s="207">
        <v>5.0275219190070901E-3</v>
      </c>
      <c r="AO52" s="207">
        <v>2.7336031120281002E-3</v>
      </c>
      <c r="AP52" s="207">
        <v>4.7441240774671036E-3</v>
      </c>
      <c r="AQ52" s="207">
        <v>1.09500390969745E-2</v>
      </c>
      <c r="AR52" s="207">
        <v>7.6304384685426368E-3</v>
      </c>
      <c r="AS52" s="207">
        <v>8.7422681242334665E-3</v>
      </c>
      <c r="AT52" s="207">
        <v>1.9030442728452709E-2</v>
      </c>
      <c r="AU52" s="207">
        <v>0</v>
      </c>
      <c r="AV52" s="207">
        <v>0</v>
      </c>
      <c r="AW52" s="207">
        <v>0</v>
      </c>
      <c r="AX52" s="207">
        <v>0</v>
      </c>
      <c r="AZ52" s="207">
        <v>0</v>
      </c>
      <c r="BA52" s="207">
        <v>0</v>
      </c>
      <c r="BB52" s="207">
        <v>0</v>
      </c>
      <c r="BC52" s="207">
        <v>0</v>
      </c>
      <c r="BD52" s="207">
        <v>0</v>
      </c>
      <c r="BE52" s="207">
        <v>0.24689712908725059</v>
      </c>
      <c r="BF52" s="207">
        <v>0.3440557047643879</v>
      </c>
      <c r="BG52" s="207">
        <v>0.4090471661483614</v>
      </c>
      <c r="BH52" s="207">
        <v>0</v>
      </c>
      <c r="BI52" s="207">
        <v>0</v>
      </c>
      <c r="BJ52" s="207">
        <v>0</v>
      </c>
      <c r="BK52" s="207">
        <v>0</v>
      </c>
      <c r="BL52" s="207">
        <v>0</v>
      </c>
      <c r="BN52" s="207">
        <v>0</v>
      </c>
      <c r="BO52" s="207">
        <v>0</v>
      </c>
      <c r="BP52" s="207">
        <v>2.192095441518595E-4</v>
      </c>
      <c r="BQ52" s="207">
        <v>3.761127182454945E-4</v>
      </c>
      <c r="BR52" s="207">
        <v>4.3148297912999102E-4</v>
      </c>
      <c r="BS52" s="207">
        <v>-4.0570509324973919E-5</v>
      </c>
      <c r="BT52" s="207">
        <v>-3.0063573360645748E-4</v>
      </c>
      <c r="BU52" s="207">
        <v>-6.7262141526343658E-4</v>
      </c>
      <c r="BV52" s="207">
        <v>0</v>
      </c>
      <c r="BW52" s="207">
        <v>0</v>
      </c>
      <c r="BX52" s="207">
        <v>0</v>
      </c>
      <c r="BY52" s="207">
        <v>0</v>
      </c>
      <c r="BZ52" s="207">
        <v>0</v>
      </c>
      <c r="CB52" s="207">
        <v>0</v>
      </c>
      <c r="CC52" s="207">
        <v>26.730206221533368</v>
      </c>
      <c r="CD52" s="207">
        <v>22.85237235912313</v>
      </c>
      <c r="CE52" s="207">
        <v>13.668015560140489</v>
      </c>
      <c r="CF52" s="207">
        <v>19.767183656112941</v>
      </c>
      <c r="CG52" s="207">
        <v>34.218872178045302</v>
      </c>
      <c r="CH52" s="207">
        <v>54.503131918161714</v>
      </c>
      <c r="CI52" s="207">
        <v>58.28178749488977</v>
      </c>
      <c r="CJ52" s="207">
        <v>118.9402670528295</v>
      </c>
      <c r="CK52" s="207">
        <v>0</v>
      </c>
      <c r="CL52" s="207">
        <v>0</v>
      </c>
      <c r="CM52" s="207">
        <v>0</v>
      </c>
      <c r="CN52" s="207">
        <v>0</v>
      </c>
      <c r="CP52" s="207">
        <v>0</v>
      </c>
      <c r="CQ52" s="207">
        <v>0</v>
      </c>
      <c r="CR52" s="207">
        <v>0</v>
      </c>
      <c r="CS52" s="207">
        <v>0</v>
      </c>
      <c r="CT52" s="207">
        <v>0</v>
      </c>
      <c r="CU52" s="207">
        <v>0</v>
      </c>
      <c r="CV52" s="207">
        <v>-1.961547277550546</v>
      </c>
      <c r="CW52" s="207">
        <v>-1.961547277550582</v>
      </c>
      <c r="CX52" s="207">
        <v>1.37686171287617</v>
      </c>
    </row>
    <row r="53" spans="1:102">
      <c r="A53" s="208">
        <v>51</v>
      </c>
      <c r="B53" s="207">
        <v>32</v>
      </c>
      <c r="C53" s="209">
        <v>43317</v>
      </c>
      <c r="D53" s="207">
        <v>1</v>
      </c>
      <c r="E53" s="207" t="s">
        <v>63</v>
      </c>
      <c r="F53" s="207" t="s">
        <v>410</v>
      </c>
      <c r="G53" s="207" t="s">
        <v>411</v>
      </c>
      <c r="H53" s="207" t="s">
        <v>412</v>
      </c>
      <c r="I53" s="207">
        <v>0.38</v>
      </c>
      <c r="J53" s="207">
        <v>402</v>
      </c>
      <c r="K53" s="207">
        <v>0</v>
      </c>
      <c r="L53" s="207">
        <v>0.38</v>
      </c>
      <c r="M53" s="207">
        <v>0.30359999999999998</v>
      </c>
      <c r="N53" s="207">
        <v>3.0728910166757661E-2</v>
      </c>
      <c r="O53" s="207">
        <v>0.2408457483389749</v>
      </c>
      <c r="P53" s="207">
        <v>1.6146074384468521</v>
      </c>
      <c r="Q53" s="207">
        <v>1.855453186785827</v>
      </c>
      <c r="R53" s="207">
        <v>2.3795431988608029</v>
      </c>
      <c r="S53" s="207">
        <v>40.034244576346168</v>
      </c>
      <c r="T53" s="207">
        <v>40.034244576346168</v>
      </c>
      <c r="U53" s="207">
        <v>7.8377575720052821</v>
      </c>
      <c r="V53" s="207">
        <v>0</v>
      </c>
      <c r="W53" s="207">
        <v>0</v>
      </c>
      <c r="X53" s="207">
        <v>218</v>
      </c>
      <c r="Y53" s="207">
        <v>0.2463524623251627</v>
      </c>
      <c r="Z53" s="207">
        <v>0.23560956571023181</v>
      </c>
      <c r="AA53" s="207">
        <v>0.23624337903387421</v>
      </c>
      <c r="AB53" s="207">
        <v>0.26426525025524711</v>
      </c>
      <c r="AC53" s="207">
        <v>0.29115183385173621</v>
      </c>
      <c r="AD53" s="207">
        <v>0.28285237814816588</v>
      </c>
      <c r="AE53" s="207">
        <v>0.27835553821205272</v>
      </c>
      <c r="AF53" s="207">
        <v>0.17384871706872879</v>
      </c>
      <c r="AG53" s="207">
        <v>0</v>
      </c>
      <c r="AH53" s="207">
        <v>0</v>
      </c>
      <c r="AI53" s="207">
        <v>0</v>
      </c>
      <c r="AJ53" s="207">
        <v>0</v>
      </c>
      <c r="AL53" s="207">
        <v>0</v>
      </c>
      <c r="AM53" s="207">
        <v>6.7295075349674636E-3</v>
      </c>
      <c r="AN53" s="207">
        <v>4.8780868579536467E-3</v>
      </c>
      <c r="AO53" s="207">
        <v>2.751324193225158E-3</v>
      </c>
      <c r="AP53" s="207">
        <v>5.1469499489505731E-3</v>
      </c>
      <c r="AQ53" s="207">
        <v>1.1769633229652771E-2</v>
      </c>
      <c r="AR53" s="207">
        <v>7.7147621851834033E-3</v>
      </c>
      <c r="AS53" s="207">
        <v>9.164446178794727E-3</v>
      </c>
      <c r="AT53" s="207">
        <v>1.9615128293127129E-2</v>
      </c>
      <c r="AU53" s="207">
        <v>0</v>
      </c>
      <c r="AV53" s="207">
        <v>0</v>
      </c>
      <c r="AW53" s="207">
        <v>0</v>
      </c>
      <c r="AX53" s="207">
        <v>0</v>
      </c>
      <c r="AZ53" s="207">
        <v>0</v>
      </c>
      <c r="BA53" s="207">
        <v>0</v>
      </c>
      <c r="BB53" s="207">
        <v>0</v>
      </c>
      <c r="BC53" s="207">
        <v>0</v>
      </c>
      <c r="BD53" s="207">
        <v>0</v>
      </c>
      <c r="BE53" s="207">
        <v>0.25332631236075698</v>
      </c>
      <c r="BF53" s="207">
        <v>0.31433328586734338</v>
      </c>
      <c r="BG53" s="207">
        <v>0.43234040177189959</v>
      </c>
      <c r="BH53" s="207">
        <v>0</v>
      </c>
      <c r="BI53" s="207">
        <v>0</v>
      </c>
      <c r="BJ53" s="207">
        <v>0</v>
      </c>
      <c r="BK53" s="207">
        <v>0</v>
      </c>
      <c r="BL53" s="207">
        <v>0</v>
      </c>
      <c r="BN53" s="207">
        <v>0</v>
      </c>
      <c r="BO53" s="207">
        <v>0</v>
      </c>
      <c r="BP53" s="207">
        <v>2.2034608263121191E-4</v>
      </c>
      <c r="BQ53" s="207">
        <v>3.6978114368465712E-4</v>
      </c>
      <c r="BR53" s="207">
        <v>3.5206006248759693E-4</v>
      </c>
      <c r="BS53" s="207">
        <v>-5.0765808995864283E-5</v>
      </c>
      <c r="BT53" s="207">
        <v>-5.2156464132050492E-4</v>
      </c>
      <c r="BU53" s="207">
        <v>-1.730948915679674E-4</v>
      </c>
      <c r="BV53" s="207">
        <v>0</v>
      </c>
      <c r="BW53" s="207">
        <v>0</v>
      </c>
      <c r="BX53" s="207">
        <v>0</v>
      </c>
      <c r="BY53" s="207">
        <v>0</v>
      </c>
      <c r="BZ53" s="207">
        <v>0</v>
      </c>
      <c r="CB53" s="207">
        <v>0</v>
      </c>
      <c r="CC53" s="207">
        <v>25.882721288336398</v>
      </c>
      <c r="CD53" s="207">
        <v>22.17312208160747</v>
      </c>
      <c r="CE53" s="207">
        <v>13.756620966125791</v>
      </c>
      <c r="CF53" s="207">
        <v>21.445624787294069</v>
      </c>
      <c r="CG53" s="207">
        <v>36.780103842664893</v>
      </c>
      <c r="CH53" s="207">
        <v>55.105444179881466</v>
      </c>
      <c r="CI53" s="207">
        <v>61.096307858631519</v>
      </c>
      <c r="CJ53" s="207">
        <v>122.5945518320445</v>
      </c>
      <c r="CK53" s="207">
        <v>0</v>
      </c>
      <c r="CL53" s="207">
        <v>0</v>
      </c>
      <c r="CM53" s="207">
        <v>0</v>
      </c>
      <c r="CN53" s="207">
        <v>0</v>
      </c>
      <c r="CP53" s="207">
        <v>0</v>
      </c>
      <c r="CQ53" s="207">
        <v>0</v>
      </c>
      <c r="CR53" s="207">
        <v>0</v>
      </c>
      <c r="CS53" s="207">
        <v>30.48</v>
      </c>
      <c r="CT53" s="207">
        <v>30.48</v>
      </c>
      <c r="CU53" s="207">
        <v>0</v>
      </c>
      <c r="CV53" s="207">
        <v>28.624546813214131</v>
      </c>
      <c r="CW53" s="207">
        <v>-1.855453186785827</v>
      </c>
      <c r="CX53" s="207">
        <v>32.09460743844685</v>
      </c>
    </row>
    <row r="54" spans="1:102">
      <c r="A54" s="208">
        <v>52</v>
      </c>
      <c r="B54" s="207">
        <v>33</v>
      </c>
      <c r="C54" s="209">
        <v>43318</v>
      </c>
      <c r="D54" s="207">
        <v>1</v>
      </c>
      <c r="E54" s="207" t="s">
        <v>63</v>
      </c>
      <c r="F54" s="207" t="s">
        <v>410</v>
      </c>
      <c r="G54" s="207" t="s">
        <v>411</v>
      </c>
      <c r="H54" s="207" t="s">
        <v>412</v>
      </c>
      <c r="I54" s="207">
        <v>0.4</v>
      </c>
      <c r="J54" s="207">
        <v>419.99999999999989</v>
      </c>
      <c r="K54" s="207">
        <v>0</v>
      </c>
      <c r="L54" s="207">
        <v>0.4</v>
      </c>
      <c r="M54" s="207">
        <v>0.34200000000000003</v>
      </c>
      <c r="N54" s="207">
        <v>0.94468336700188638</v>
      </c>
      <c r="O54" s="207">
        <v>7.9099622864877182</v>
      </c>
      <c r="P54" s="207">
        <v>2.8636125039061868</v>
      </c>
      <c r="Q54" s="207">
        <v>10.7735747903939</v>
      </c>
      <c r="R54" s="207">
        <v>2.8636125039061868</v>
      </c>
      <c r="S54" s="207">
        <v>42.897857080252358</v>
      </c>
      <c r="T54" s="207">
        <v>42.897857080252358</v>
      </c>
      <c r="U54" s="207">
        <v>8.3731359763338808</v>
      </c>
      <c r="V54" s="207">
        <v>0</v>
      </c>
      <c r="W54" s="207">
        <v>0</v>
      </c>
      <c r="X54" s="207">
        <v>219</v>
      </c>
      <c r="Y54" s="207">
        <v>0.24745315619389641</v>
      </c>
      <c r="Z54" s="207">
        <v>0.2362692203942045</v>
      </c>
      <c r="AA54" s="207">
        <v>0.235940816002358</v>
      </c>
      <c r="AB54" s="207">
        <v>0.26217120708438252</v>
      </c>
      <c r="AC54" s="207">
        <v>0.28784705850025599</v>
      </c>
      <c r="AD54" s="207">
        <v>0.28132246549557771</v>
      </c>
      <c r="AE54" s="207">
        <v>0.37786170206782038</v>
      </c>
      <c r="AF54" s="207">
        <v>0.37</v>
      </c>
      <c r="AG54" s="207">
        <v>0</v>
      </c>
      <c r="AH54" s="207">
        <v>0</v>
      </c>
      <c r="AI54" s="207">
        <v>0</v>
      </c>
      <c r="AJ54" s="207">
        <v>0</v>
      </c>
      <c r="AL54" s="207">
        <v>0</v>
      </c>
      <c r="AM54" s="207">
        <v>6.5093687612207216E-3</v>
      </c>
      <c r="AN54" s="207">
        <v>4.7461559211590971E-3</v>
      </c>
      <c r="AO54" s="207">
        <v>2.811836799528406E-3</v>
      </c>
      <c r="AP54" s="207">
        <v>5.565758583123491E-3</v>
      </c>
      <c r="AQ54" s="207">
        <v>1.2430588299948791E-2</v>
      </c>
      <c r="AR54" s="207">
        <v>7.867753450442232E-3</v>
      </c>
      <c r="AS54" s="207">
        <v>-7.8617020678203864E-4</v>
      </c>
      <c r="AT54" s="207">
        <v>0</v>
      </c>
      <c r="AU54" s="207">
        <v>0</v>
      </c>
      <c r="AV54" s="207">
        <v>0</v>
      </c>
      <c r="AW54" s="207">
        <v>0</v>
      </c>
      <c r="AX54" s="207">
        <v>0</v>
      </c>
      <c r="AZ54" s="207">
        <v>0</v>
      </c>
      <c r="BA54" s="207">
        <v>0</v>
      </c>
      <c r="BB54" s="207">
        <v>0</v>
      </c>
      <c r="BC54" s="207">
        <v>0</v>
      </c>
      <c r="BD54" s="207">
        <v>0</v>
      </c>
      <c r="BE54" s="207">
        <v>0.26206057432668389</v>
      </c>
      <c r="BF54" s="207">
        <v>0.32086617497349912</v>
      </c>
      <c r="BG54" s="207">
        <v>0.41707325069981699</v>
      </c>
      <c r="BH54" s="207">
        <v>0</v>
      </c>
      <c r="BI54" s="207">
        <v>0</v>
      </c>
      <c r="BJ54" s="207">
        <v>0</v>
      </c>
      <c r="BK54" s="207">
        <v>0</v>
      </c>
      <c r="BL54" s="207">
        <v>0</v>
      </c>
      <c r="BN54" s="207">
        <v>0</v>
      </c>
      <c r="BO54" s="207">
        <v>0</v>
      </c>
      <c r="BP54" s="207">
        <v>2.2013877374674201E-4</v>
      </c>
      <c r="BQ54" s="207">
        <v>3.5206971054129078E-4</v>
      </c>
      <c r="BR54" s="207">
        <v>2.9155710423804432E-4</v>
      </c>
      <c r="BS54" s="207">
        <v>-1.2725152993486399E-4</v>
      </c>
      <c r="BT54" s="207">
        <v>-3.6508164759937491E-4</v>
      </c>
      <c r="BU54" s="207">
        <v>0</v>
      </c>
      <c r="BV54" s="207">
        <v>1.06240259585339E-2</v>
      </c>
      <c r="BW54" s="207">
        <v>0</v>
      </c>
      <c r="BX54" s="207">
        <v>0</v>
      </c>
      <c r="BY54" s="207">
        <v>0</v>
      </c>
      <c r="BZ54" s="207">
        <v>0</v>
      </c>
      <c r="CB54" s="207">
        <v>0</v>
      </c>
      <c r="CC54" s="207">
        <v>25.036033697002779</v>
      </c>
      <c r="CD54" s="207">
        <v>21.573436005268611</v>
      </c>
      <c r="CE54" s="207">
        <v>14.05918399764203</v>
      </c>
      <c r="CF54" s="207">
        <v>23.190660763014559</v>
      </c>
      <c r="CG54" s="207">
        <v>38.845588437339963</v>
      </c>
      <c r="CH54" s="207">
        <v>56.198238931730238</v>
      </c>
      <c r="CI54" s="207">
        <v>-5.2411347118802576</v>
      </c>
      <c r="CJ54" s="207">
        <v>0</v>
      </c>
      <c r="CK54" s="207">
        <v>0</v>
      </c>
      <c r="CL54" s="207">
        <v>0</v>
      </c>
      <c r="CM54" s="207">
        <v>0</v>
      </c>
      <c r="CN54" s="207">
        <v>0</v>
      </c>
      <c r="CP54" s="207">
        <v>0</v>
      </c>
      <c r="CQ54" s="207">
        <v>0</v>
      </c>
      <c r="CR54" s="207">
        <v>0</v>
      </c>
      <c r="CS54" s="207">
        <v>0</v>
      </c>
      <c r="CT54" s="207">
        <v>0</v>
      </c>
      <c r="CU54" s="207">
        <v>0</v>
      </c>
      <c r="CV54" s="207">
        <v>-10.773574790393919</v>
      </c>
      <c r="CW54" s="207">
        <v>-10.7735747903939</v>
      </c>
      <c r="CX54" s="207">
        <v>2.8636125039061868</v>
      </c>
    </row>
    <row r="55" spans="1:102">
      <c r="A55" s="208">
        <v>53</v>
      </c>
      <c r="B55" s="207">
        <v>34</v>
      </c>
      <c r="C55" s="209">
        <v>43319</v>
      </c>
      <c r="D55" s="207">
        <v>1</v>
      </c>
      <c r="E55" s="207" t="s">
        <v>63</v>
      </c>
      <c r="F55" s="207" t="s">
        <v>410</v>
      </c>
      <c r="G55" s="207" t="s">
        <v>411</v>
      </c>
      <c r="H55" s="207" t="s">
        <v>412</v>
      </c>
      <c r="I55" s="207">
        <v>0.42</v>
      </c>
      <c r="J55" s="207">
        <v>437.99999999999989</v>
      </c>
      <c r="K55" s="207">
        <v>0</v>
      </c>
      <c r="L55" s="207">
        <v>0.42</v>
      </c>
      <c r="M55" s="207">
        <v>0.38040000000000002</v>
      </c>
      <c r="N55" s="207">
        <v>0.88572769037279397</v>
      </c>
      <c r="O55" s="207">
        <v>6.0488966156625459</v>
      </c>
      <c r="P55" s="207">
        <v>2.5978642167431438</v>
      </c>
      <c r="Q55" s="207">
        <v>8.6467608324056897</v>
      </c>
      <c r="R55" s="207">
        <v>2.5978642167431438</v>
      </c>
      <c r="S55" s="207">
        <v>45.495721296995512</v>
      </c>
      <c r="T55" s="207">
        <v>45.495721296995512</v>
      </c>
      <c r="U55" s="207">
        <v>6.829296048220673</v>
      </c>
      <c r="V55" s="207">
        <v>0</v>
      </c>
      <c r="W55" s="207">
        <v>0</v>
      </c>
      <c r="X55" s="207">
        <v>220</v>
      </c>
      <c r="Y55" s="207">
        <v>0.24853823892254759</v>
      </c>
      <c r="Z55" s="207">
        <v>0.23682847099241139</v>
      </c>
      <c r="AA55" s="207">
        <v>0.23546924559881391</v>
      </c>
      <c r="AB55" s="207">
        <v>0.26018664820808862</v>
      </c>
      <c r="AC55" s="207">
        <v>0.2841963648705686</v>
      </c>
      <c r="AD55" s="207">
        <v>0.33042800140360379</v>
      </c>
      <c r="AE55" s="207">
        <v>0.31464823588659979</v>
      </c>
      <c r="AF55" s="207">
        <v>0.28529716153459028</v>
      </c>
      <c r="AG55" s="207">
        <v>0</v>
      </c>
      <c r="AH55" s="207">
        <v>0</v>
      </c>
      <c r="AI55" s="207">
        <v>0</v>
      </c>
      <c r="AJ55" s="207">
        <v>0</v>
      </c>
      <c r="AL55" s="207">
        <v>0</v>
      </c>
      <c r="AM55" s="207">
        <v>6.292352215490492E-3</v>
      </c>
      <c r="AN55" s="207">
        <v>4.6343058015177246E-3</v>
      </c>
      <c r="AO55" s="207">
        <v>2.9061508802372192E-3</v>
      </c>
      <c r="AP55" s="207">
        <v>5.9626703583822811E-3</v>
      </c>
      <c r="AQ55" s="207">
        <v>1.316072702588628E-2</v>
      </c>
      <c r="AR55" s="207">
        <v>2.9571998596396188E-3</v>
      </c>
      <c r="AS55" s="207">
        <v>5.5351764113400152E-3</v>
      </c>
      <c r="AT55" s="207">
        <v>8.4702838465409713E-3</v>
      </c>
      <c r="AU55" s="207">
        <v>0</v>
      </c>
      <c r="AV55" s="207">
        <v>0</v>
      </c>
      <c r="AW55" s="207">
        <v>0</v>
      </c>
      <c r="AX55" s="207">
        <v>0</v>
      </c>
      <c r="AZ55" s="207">
        <v>0</v>
      </c>
      <c r="BA55" s="207">
        <v>0</v>
      </c>
      <c r="BB55" s="207">
        <v>0</v>
      </c>
      <c r="BC55" s="207">
        <v>0</v>
      </c>
      <c r="BD55" s="207">
        <v>0</v>
      </c>
      <c r="BE55" s="207">
        <v>0.21301098880580849</v>
      </c>
      <c r="BF55" s="207">
        <v>0.25446153917967018</v>
      </c>
      <c r="BG55" s="207">
        <v>0.47927472481306921</v>
      </c>
      <c r="BH55" s="207">
        <v>5.3252747201452143E-2</v>
      </c>
      <c r="BI55" s="207">
        <v>0</v>
      </c>
      <c r="BJ55" s="207">
        <v>0</v>
      </c>
      <c r="BK55" s="207">
        <v>0</v>
      </c>
      <c r="BL55" s="207">
        <v>0</v>
      </c>
      <c r="BN55" s="207">
        <v>0</v>
      </c>
      <c r="BO55" s="207">
        <v>0</v>
      </c>
      <c r="BP55" s="207">
        <v>2.170165457302336E-4</v>
      </c>
      <c r="BQ55" s="207">
        <v>3.2886666537160431E-4</v>
      </c>
      <c r="BR55" s="207">
        <v>2.3455258466278711E-4</v>
      </c>
      <c r="BS55" s="207">
        <v>-1.6235919059601111E-4</v>
      </c>
      <c r="BT55" s="207">
        <v>-2.8251698551976108E-4</v>
      </c>
      <c r="BU55" s="207">
        <v>5.3567158506409723E-3</v>
      </c>
      <c r="BV55" s="207">
        <v>4.0782632729981981E-4</v>
      </c>
      <c r="BW55" s="207">
        <v>0</v>
      </c>
      <c r="BX55" s="207">
        <v>0</v>
      </c>
      <c r="BY55" s="207">
        <v>0</v>
      </c>
      <c r="BZ55" s="207">
        <v>0</v>
      </c>
      <c r="CB55" s="207">
        <v>0</v>
      </c>
      <c r="CC55" s="207">
        <v>24.201354674963429</v>
      </c>
      <c r="CD55" s="207">
        <v>21.065026370535101</v>
      </c>
      <c r="CE55" s="207">
        <v>14.530754401186091</v>
      </c>
      <c r="CF55" s="207">
        <v>24.84445982659285</v>
      </c>
      <c r="CG55" s="207">
        <v>41.127271955894621</v>
      </c>
      <c r="CH55" s="207">
        <v>21.122856140283002</v>
      </c>
      <c r="CI55" s="207">
        <v>36.901176075600098</v>
      </c>
      <c r="CJ55" s="207">
        <v>52.939274040881067</v>
      </c>
      <c r="CK55" s="207">
        <v>0</v>
      </c>
      <c r="CL55" s="207">
        <v>0</v>
      </c>
      <c r="CM55" s="207">
        <v>0</v>
      </c>
      <c r="CN55" s="207">
        <v>0</v>
      </c>
      <c r="CP55" s="207">
        <v>0</v>
      </c>
      <c r="CQ55" s="207">
        <v>0</v>
      </c>
      <c r="CR55" s="207">
        <v>0</v>
      </c>
      <c r="CS55" s="207">
        <v>0</v>
      </c>
      <c r="CT55" s="207">
        <v>0</v>
      </c>
      <c r="CU55" s="207">
        <v>0</v>
      </c>
      <c r="CV55" s="207">
        <v>-8.6467608324056755</v>
      </c>
      <c r="CW55" s="207">
        <v>-8.6467608324056897</v>
      </c>
      <c r="CX55" s="207">
        <v>2.5978642167431438</v>
      </c>
    </row>
    <row r="56" spans="1:102">
      <c r="A56" s="208">
        <v>54</v>
      </c>
      <c r="B56" s="207">
        <v>35</v>
      </c>
      <c r="C56" s="209">
        <v>43320</v>
      </c>
      <c r="D56" s="207">
        <v>1</v>
      </c>
      <c r="E56" s="207" t="s">
        <v>63</v>
      </c>
      <c r="F56" s="207" t="s">
        <v>410</v>
      </c>
      <c r="G56" s="207" t="s">
        <v>411</v>
      </c>
      <c r="H56" s="207" t="s">
        <v>412</v>
      </c>
      <c r="I56" s="207">
        <v>0.44000000000000011</v>
      </c>
      <c r="J56" s="207">
        <v>455.99999999999989</v>
      </c>
      <c r="K56" s="207">
        <v>0</v>
      </c>
      <c r="L56" s="207">
        <v>0.44000000000000011</v>
      </c>
      <c r="M56" s="207">
        <v>0.41880000000000012</v>
      </c>
      <c r="N56" s="207">
        <v>0.46175748248841042</v>
      </c>
      <c r="O56" s="207">
        <v>3.2927662957278998</v>
      </c>
      <c r="P56" s="207">
        <v>2.7106742239165098</v>
      </c>
      <c r="Q56" s="207">
        <v>6.0034405196444114</v>
      </c>
      <c r="R56" s="207">
        <v>2.9864389359092982</v>
      </c>
      <c r="S56" s="207">
        <v>48.482160232904803</v>
      </c>
      <c r="T56" s="207">
        <v>48.482160232904803</v>
      </c>
      <c r="U56" s="207">
        <v>7.1309430179305107</v>
      </c>
      <c r="V56" s="207">
        <v>0</v>
      </c>
      <c r="W56" s="207">
        <v>0</v>
      </c>
      <c r="X56" s="207">
        <v>221</v>
      </c>
      <c r="Y56" s="207">
        <v>0.24959189562400899</v>
      </c>
      <c r="Z56" s="207">
        <v>0.2372851869561427</v>
      </c>
      <c r="AA56" s="207">
        <v>0.23489095570080409</v>
      </c>
      <c r="AB56" s="207">
        <v>0.25820660364223352</v>
      </c>
      <c r="AC56" s="207">
        <v>0.2922347625140152</v>
      </c>
      <c r="AD56" s="207">
        <v>0.28836421734535961</v>
      </c>
      <c r="AE56" s="207">
        <v>0.30361716348204459</v>
      </c>
      <c r="AF56" s="207">
        <v>0.23794353798378379</v>
      </c>
      <c r="AG56" s="207">
        <v>0</v>
      </c>
      <c r="AH56" s="207">
        <v>0</v>
      </c>
      <c r="AI56" s="207">
        <v>0</v>
      </c>
      <c r="AJ56" s="207">
        <v>0</v>
      </c>
      <c r="AL56" s="207">
        <v>0</v>
      </c>
      <c r="AM56" s="207">
        <v>6.0816208751981954E-3</v>
      </c>
      <c r="AN56" s="207">
        <v>4.5429626087714571E-3</v>
      </c>
      <c r="AO56" s="207">
        <v>3.0218088598391881E-3</v>
      </c>
      <c r="AP56" s="207">
        <v>6.3586792715533006E-3</v>
      </c>
      <c r="AQ56" s="207">
        <v>1.1553047497196959E-2</v>
      </c>
      <c r="AR56" s="207">
        <v>7.1635782654640417E-3</v>
      </c>
      <c r="AS56" s="207">
        <v>6.6382836517955403E-3</v>
      </c>
      <c r="AT56" s="207">
        <v>1.320564620162162E-2</v>
      </c>
      <c r="AU56" s="207">
        <v>0</v>
      </c>
      <c r="AV56" s="207">
        <v>0</v>
      </c>
      <c r="AW56" s="207">
        <v>0</v>
      </c>
      <c r="AX56" s="207">
        <v>0</v>
      </c>
      <c r="AZ56" s="207">
        <v>0</v>
      </c>
      <c r="BA56" s="207">
        <v>0</v>
      </c>
      <c r="BB56" s="207">
        <v>0</v>
      </c>
      <c r="BC56" s="207">
        <v>0</v>
      </c>
      <c r="BD56" s="207">
        <v>0</v>
      </c>
      <c r="BE56" s="207">
        <v>0.20145399863801691</v>
      </c>
      <c r="BF56" s="207">
        <v>0.30218099795702519</v>
      </c>
      <c r="BG56" s="207">
        <v>0.45327149693553792</v>
      </c>
      <c r="BH56" s="207">
        <v>4.3093506469420152E-2</v>
      </c>
      <c r="BI56" s="207">
        <v>0</v>
      </c>
      <c r="BJ56" s="207">
        <v>0</v>
      </c>
      <c r="BK56" s="207">
        <v>0</v>
      </c>
      <c r="BL56" s="207">
        <v>0</v>
      </c>
      <c r="BN56" s="207">
        <v>0</v>
      </c>
      <c r="BO56" s="207">
        <v>0</v>
      </c>
      <c r="BP56" s="207">
        <v>2.1073134029229979E-4</v>
      </c>
      <c r="BQ56" s="207">
        <v>3.0207453303856722E-4</v>
      </c>
      <c r="BR56" s="207">
        <v>1.864165534365981E-4</v>
      </c>
      <c r="BS56" s="207">
        <v>-2.0959235973442821E-4</v>
      </c>
      <c r="BT56" s="207">
        <v>1.921437303336425E-3</v>
      </c>
      <c r="BU56" s="207">
        <v>-1.4999159009157069E-3</v>
      </c>
      <c r="BV56" s="207">
        <v>-1.4254853390127959E-3</v>
      </c>
      <c r="BW56" s="207">
        <v>0</v>
      </c>
      <c r="BX56" s="207">
        <v>0</v>
      </c>
      <c r="BY56" s="207">
        <v>0</v>
      </c>
      <c r="BZ56" s="207">
        <v>0</v>
      </c>
      <c r="CB56" s="207">
        <v>0</v>
      </c>
      <c r="CC56" s="207">
        <v>23.390849519993061</v>
      </c>
      <c r="CD56" s="207">
        <v>20.649830039870249</v>
      </c>
      <c r="CE56" s="207">
        <v>15.109044299195929</v>
      </c>
      <c r="CF56" s="207">
        <v>26.494496964805439</v>
      </c>
      <c r="CG56" s="207">
        <v>36.103273428740494</v>
      </c>
      <c r="CH56" s="207">
        <v>51.16841618188603</v>
      </c>
      <c r="CI56" s="207">
        <v>44.255224345303603</v>
      </c>
      <c r="CJ56" s="207">
        <v>82.535288760135103</v>
      </c>
      <c r="CK56" s="207">
        <v>0</v>
      </c>
      <c r="CL56" s="207">
        <v>0</v>
      </c>
      <c r="CM56" s="207">
        <v>0</v>
      </c>
      <c r="CN56" s="207">
        <v>0</v>
      </c>
      <c r="CP56" s="207">
        <v>0</v>
      </c>
      <c r="CQ56" s="207">
        <v>0</v>
      </c>
      <c r="CR56" s="207">
        <v>0</v>
      </c>
      <c r="CS56" s="207">
        <v>0</v>
      </c>
      <c r="CT56" s="207">
        <v>0</v>
      </c>
      <c r="CU56" s="207">
        <v>0</v>
      </c>
      <c r="CV56" s="207">
        <v>-6.0034405196444096</v>
      </c>
      <c r="CW56" s="207">
        <v>-6.0034405196444114</v>
      </c>
      <c r="CX56" s="207">
        <v>2.7106742239165098</v>
      </c>
    </row>
    <row r="57" spans="1:102">
      <c r="A57" s="208">
        <v>55</v>
      </c>
      <c r="B57" s="207">
        <v>36</v>
      </c>
      <c r="C57" s="209">
        <v>43321</v>
      </c>
      <c r="D57" s="207">
        <v>1</v>
      </c>
      <c r="E57" s="207" t="s">
        <v>63</v>
      </c>
      <c r="F57" s="207" t="s">
        <v>410</v>
      </c>
      <c r="G57" s="207" t="s">
        <v>411</v>
      </c>
      <c r="H57" s="207" t="s">
        <v>412</v>
      </c>
      <c r="I57" s="207">
        <v>0.46</v>
      </c>
      <c r="J57" s="207">
        <v>474</v>
      </c>
      <c r="K57" s="207">
        <v>0</v>
      </c>
      <c r="L57" s="207">
        <v>0.46</v>
      </c>
      <c r="M57" s="207">
        <v>0.45720000000000011</v>
      </c>
      <c r="N57" s="207">
        <v>0.33726845583919118</v>
      </c>
      <c r="O57" s="207">
        <v>1.743637802885345</v>
      </c>
      <c r="P57" s="207">
        <v>1.8007906079949569</v>
      </c>
      <c r="Q57" s="207">
        <v>3.5444284108803021</v>
      </c>
      <c r="R57" s="207">
        <v>2.3636696218613422</v>
      </c>
      <c r="S57" s="207">
        <v>50.845829854766137</v>
      </c>
      <c r="T57" s="207">
        <v>50.845829854766137</v>
      </c>
      <c r="U57" s="207">
        <v>5.1698810626888489</v>
      </c>
      <c r="V57" s="207">
        <v>0</v>
      </c>
      <c r="W57" s="207">
        <v>0</v>
      </c>
      <c r="X57" s="207">
        <v>222</v>
      </c>
      <c r="Y57" s="207">
        <v>0.2505991226087258</v>
      </c>
      <c r="Z57" s="207">
        <v>0.2376478833561908</v>
      </c>
      <c r="AA57" s="207">
        <v>0.2342339259741619</v>
      </c>
      <c r="AB57" s="207">
        <v>0.25834940220150421</v>
      </c>
      <c r="AC57" s="207">
        <v>0.28760567021635391</v>
      </c>
      <c r="AD57" s="207">
        <v>0.2905415056475969</v>
      </c>
      <c r="AE57" s="207">
        <v>0.26739474974507749</v>
      </c>
      <c r="AF57" s="207">
        <v>0.2195010583826052</v>
      </c>
      <c r="AG57" s="207">
        <v>0</v>
      </c>
      <c r="AH57" s="207">
        <v>0</v>
      </c>
      <c r="AI57" s="207">
        <v>0</v>
      </c>
      <c r="AJ57" s="207">
        <v>0</v>
      </c>
      <c r="AL57" s="207">
        <v>0</v>
      </c>
      <c r="AM57" s="207">
        <v>5.8801754782548442E-3</v>
      </c>
      <c r="AN57" s="207">
        <v>4.4704233287618427E-3</v>
      </c>
      <c r="AO57" s="207">
        <v>3.153214805167615E-3</v>
      </c>
      <c r="AP57" s="207">
        <v>6.3301195596991641E-3</v>
      </c>
      <c r="AQ57" s="207">
        <v>1.247886595672921E-2</v>
      </c>
      <c r="AR57" s="207">
        <v>6.9458494352403069E-3</v>
      </c>
      <c r="AS57" s="207">
        <v>1.026052502549225E-2</v>
      </c>
      <c r="AT57" s="207">
        <v>1.5049894161739481E-2</v>
      </c>
      <c r="AU57" s="207">
        <v>0</v>
      </c>
      <c r="AV57" s="207">
        <v>0</v>
      </c>
      <c r="AW57" s="207">
        <v>0</v>
      </c>
      <c r="AX57" s="207">
        <v>0</v>
      </c>
      <c r="AZ57" s="207">
        <v>0</v>
      </c>
      <c r="BA57" s="207">
        <v>0</v>
      </c>
      <c r="BB57" s="207">
        <v>0</v>
      </c>
      <c r="BC57" s="207">
        <v>0</v>
      </c>
      <c r="BD57" s="207">
        <v>0</v>
      </c>
      <c r="BE57" s="207">
        <v>0.21453907640593159</v>
      </c>
      <c r="BF57" s="207">
        <v>0.28571680613937278</v>
      </c>
      <c r="BG57" s="207">
        <v>0.48271292191334603</v>
      </c>
      <c r="BH57" s="207">
        <v>1.7031195541349568E-2</v>
      </c>
      <c r="BI57" s="207">
        <v>0</v>
      </c>
      <c r="BJ57" s="207">
        <v>0</v>
      </c>
      <c r="BK57" s="207">
        <v>0</v>
      </c>
      <c r="BL57" s="207">
        <v>0</v>
      </c>
      <c r="BN57" s="207">
        <v>0</v>
      </c>
      <c r="BO57" s="207">
        <v>0</v>
      </c>
      <c r="BP57" s="207">
        <v>2.0144539694335429E-4</v>
      </c>
      <c r="BQ57" s="207">
        <v>2.7398467695297118E-4</v>
      </c>
      <c r="BR57" s="207">
        <v>1.4257873162454551E-4</v>
      </c>
      <c r="BS57" s="207">
        <v>1.7113844347867621E-4</v>
      </c>
      <c r="BT57" s="207">
        <v>-1.7313447161716009E-4</v>
      </c>
      <c r="BU57" s="207">
        <v>8.1907954034832631E-4</v>
      </c>
      <c r="BV57" s="207">
        <v>-1.4946843583664531E-3</v>
      </c>
      <c r="BW57" s="207">
        <v>0</v>
      </c>
      <c r="BX57" s="207">
        <v>0</v>
      </c>
      <c r="BY57" s="207">
        <v>0</v>
      </c>
      <c r="BZ57" s="207">
        <v>0</v>
      </c>
      <c r="CB57" s="207">
        <v>0</v>
      </c>
      <c r="CC57" s="207">
        <v>22.6160595317494</v>
      </c>
      <c r="CD57" s="207">
        <v>20.320106039826548</v>
      </c>
      <c r="CE57" s="207">
        <v>15.766074025838069</v>
      </c>
      <c r="CF57" s="207">
        <v>26.375498165413202</v>
      </c>
      <c r="CG57" s="207">
        <v>38.996456114778788</v>
      </c>
      <c r="CH57" s="207">
        <v>49.613210251716502</v>
      </c>
      <c r="CI57" s="207">
        <v>68.403500169948344</v>
      </c>
      <c r="CJ57" s="207">
        <v>94.061838510871766</v>
      </c>
      <c r="CK57" s="207">
        <v>0</v>
      </c>
      <c r="CL57" s="207">
        <v>0</v>
      </c>
      <c r="CM57" s="207">
        <v>0</v>
      </c>
      <c r="CN57" s="207">
        <v>0</v>
      </c>
      <c r="CP57" s="207">
        <v>0</v>
      </c>
      <c r="CQ57" s="207">
        <v>0</v>
      </c>
      <c r="CR57" s="207">
        <v>0</v>
      </c>
      <c r="CS57" s="207">
        <v>0</v>
      </c>
      <c r="CT57" s="207">
        <v>0</v>
      </c>
      <c r="CU57" s="207">
        <v>0</v>
      </c>
      <c r="CV57" s="207">
        <v>-3.5444284108802631</v>
      </c>
      <c r="CW57" s="207">
        <v>-3.5444284108803021</v>
      </c>
      <c r="CX57" s="207">
        <v>1.8007906079949569</v>
      </c>
    </row>
    <row r="58" spans="1:102">
      <c r="A58" s="208">
        <v>56</v>
      </c>
      <c r="B58" s="207">
        <v>37</v>
      </c>
      <c r="C58" s="209">
        <v>43322</v>
      </c>
      <c r="D58" s="207">
        <v>1</v>
      </c>
      <c r="E58" s="207" t="s">
        <v>63</v>
      </c>
      <c r="F58" s="207" t="s">
        <v>410</v>
      </c>
      <c r="G58" s="207" t="s">
        <v>411</v>
      </c>
      <c r="H58" s="207" t="s">
        <v>412</v>
      </c>
      <c r="I58" s="207">
        <v>0.48</v>
      </c>
      <c r="J58" s="207">
        <v>492</v>
      </c>
      <c r="K58" s="207">
        <v>0</v>
      </c>
      <c r="L58" s="207">
        <v>0.48</v>
      </c>
      <c r="M58" s="207">
        <v>0.49559999999999998</v>
      </c>
      <c r="N58" s="207">
        <v>0.24487956634938979</v>
      </c>
      <c r="O58" s="207">
        <v>1.1050525022315381</v>
      </c>
      <c r="P58" s="207">
        <v>1.5174626600756771</v>
      </c>
      <c r="Q58" s="207">
        <v>2.6225151623072152</v>
      </c>
      <c r="R58" s="207">
        <v>2.2364627162257911</v>
      </c>
      <c r="S58" s="207">
        <v>53.082292570991939</v>
      </c>
      <c r="T58" s="207">
        <v>53.082292570991939</v>
      </c>
      <c r="U58" s="207">
        <v>4.5126366348381577</v>
      </c>
      <c r="V58" s="207">
        <v>0</v>
      </c>
      <c r="W58" s="207">
        <v>0</v>
      </c>
      <c r="X58" s="207">
        <v>223</v>
      </c>
      <c r="Y58" s="207">
        <v>0.25154769994159643</v>
      </c>
      <c r="Z58" s="207">
        <v>0.2379269733960109</v>
      </c>
      <c r="AA58" s="207">
        <v>0.23382791653648799</v>
      </c>
      <c r="AB58" s="207">
        <v>0.25745540438892922</v>
      </c>
      <c r="AC58" s="207">
        <v>0.28585239353732861</v>
      </c>
      <c r="AD58" s="207">
        <v>0.27158991740604038</v>
      </c>
      <c r="AE58" s="207">
        <v>0.26411662722369872</v>
      </c>
      <c r="AF58" s="207">
        <v>0.20993771814990439</v>
      </c>
      <c r="AG58" s="207">
        <v>0</v>
      </c>
      <c r="AH58" s="207">
        <v>0</v>
      </c>
      <c r="AI58" s="207">
        <v>0</v>
      </c>
      <c r="AJ58" s="207">
        <v>0</v>
      </c>
      <c r="AL58" s="207">
        <v>0</v>
      </c>
      <c r="AM58" s="207">
        <v>5.6904600116807298E-3</v>
      </c>
      <c r="AN58" s="207">
        <v>4.4146053207978278E-3</v>
      </c>
      <c r="AO58" s="207">
        <v>3.234416692702398E-3</v>
      </c>
      <c r="AP58" s="207">
        <v>6.5089191222141504E-3</v>
      </c>
      <c r="AQ58" s="207">
        <v>1.2829521292534269E-2</v>
      </c>
      <c r="AR58" s="207">
        <v>8.8410082593959587E-3</v>
      </c>
      <c r="AS58" s="207">
        <v>1.058833727763013E-2</v>
      </c>
      <c r="AT58" s="207">
        <v>1.6006228185009561E-2</v>
      </c>
      <c r="AU58" s="207">
        <v>0</v>
      </c>
      <c r="AV58" s="207">
        <v>0</v>
      </c>
      <c r="AW58" s="207">
        <v>0</v>
      </c>
      <c r="AX58" s="207">
        <v>0</v>
      </c>
      <c r="AZ58" s="207">
        <v>0</v>
      </c>
      <c r="BA58" s="207">
        <v>0</v>
      </c>
      <c r="BB58" s="207">
        <v>0</v>
      </c>
      <c r="BC58" s="207">
        <v>0</v>
      </c>
      <c r="BD58" s="207">
        <v>0</v>
      </c>
      <c r="BE58" s="207">
        <v>0.27072678132661743</v>
      </c>
      <c r="BF58" s="207">
        <v>0.37202872936183068</v>
      </c>
      <c r="BG58" s="207">
        <v>0.34993712864360033</v>
      </c>
      <c r="BH58" s="207">
        <v>7.3073606679516286E-3</v>
      </c>
      <c r="BI58" s="207">
        <v>0</v>
      </c>
      <c r="BJ58" s="207">
        <v>0</v>
      </c>
      <c r="BK58" s="207">
        <v>0</v>
      </c>
      <c r="BL58" s="207">
        <v>0</v>
      </c>
      <c r="BN58" s="207">
        <v>0</v>
      </c>
      <c r="BO58" s="207">
        <v>0</v>
      </c>
      <c r="BP58" s="207">
        <v>1.8971546657411319E-4</v>
      </c>
      <c r="BQ58" s="207">
        <v>2.4553347453812769E-4</v>
      </c>
      <c r="BR58" s="207">
        <v>1.643315870033475E-4</v>
      </c>
      <c r="BS58" s="207">
        <v>-1.4467975511633521E-5</v>
      </c>
      <c r="BT58" s="207">
        <v>1.2239893382898681E-4</v>
      </c>
      <c r="BU58" s="207">
        <v>-1.1028140485875801E-3</v>
      </c>
      <c r="BV58" s="207">
        <v>-8.0046280607534259E-4</v>
      </c>
      <c r="BW58" s="207">
        <v>0</v>
      </c>
      <c r="BX58" s="207">
        <v>0</v>
      </c>
      <c r="BY58" s="207">
        <v>0</v>
      </c>
      <c r="BZ58" s="207">
        <v>0</v>
      </c>
      <c r="CB58" s="207">
        <v>0</v>
      </c>
      <c r="CC58" s="207">
        <v>21.886384660310501</v>
      </c>
      <c r="CD58" s="207">
        <v>20.066387821808298</v>
      </c>
      <c r="CE58" s="207">
        <v>16.172083463511981</v>
      </c>
      <c r="CF58" s="207">
        <v>27.12049634255898</v>
      </c>
      <c r="CG58" s="207">
        <v>40.09225403916961</v>
      </c>
      <c r="CH58" s="207">
        <v>63.150058995685441</v>
      </c>
      <c r="CI58" s="207">
        <v>70.5889151842009</v>
      </c>
      <c r="CJ58" s="207">
        <v>100.0389261563098</v>
      </c>
      <c r="CK58" s="207">
        <v>0</v>
      </c>
      <c r="CL58" s="207">
        <v>0</v>
      </c>
      <c r="CM58" s="207">
        <v>0</v>
      </c>
      <c r="CN58" s="207">
        <v>0</v>
      </c>
      <c r="CP58" s="207">
        <v>0</v>
      </c>
      <c r="CQ58" s="207">
        <v>0</v>
      </c>
      <c r="CR58" s="207">
        <v>0</v>
      </c>
      <c r="CS58" s="207">
        <v>0</v>
      </c>
      <c r="CT58" s="207">
        <v>1.016</v>
      </c>
      <c r="CU58" s="207">
        <v>0</v>
      </c>
      <c r="CV58" s="207">
        <v>-1.6065151623073091</v>
      </c>
      <c r="CW58" s="207">
        <v>-2.6225151623072152</v>
      </c>
      <c r="CX58" s="207">
        <v>2.5334626600756769</v>
      </c>
    </row>
    <row r="59" spans="1:102">
      <c r="A59" s="208">
        <v>57</v>
      </c>
      <c r="B59" s="207">
        <v>38</v>
      </c>
      <c r="C59" s="209">
        <v>43323</v>
      </c>
      <c r="D59" s="207">
        <v>1</v>
      </c>
      <c r="E59" s="207" t="s">
        <v>63</v>
      </c>
      <c r="F59" s="207" t="s">
        <v>410</v>
      </c>
      <c r="G59" s="207" t="s">
        <v>411</v>
      </c>
      <c r="H59" s="207" t="s">
        <v>412</v>
      </c>
      <c r="I59" s="207">
        <v>0.5</v>
      </c>
      <c r="J59" s="207">
        <v>510</v>
      </c>
      <c r="K59" s="207">
        <v>0</v>
      </c>
      <c r="L59" s="207">
        <v>0.5</v>
      </c>
      <c r="M59" s="207">
        <v>0.53400000000000003</v>
      </c>
      <c r="N59" s="207">
        <v>0.22189236749141111</v>
      </c>
      <c r="O59" s="207">
        <v>0.70254416184008628</v>
      </c>
      <c r="P59" s="207">
        <v>1.353508530310978</v>
      </c>
      <c r="Q59" s="207">
        <v>2.0560526921510651</v>
      </c>
      <c r="R59" s="207">
        <v>1.690723239667663</v>
      </c>
      <c r="S59" s="207">
        <v>54.773015810659601</v>
      </c>
      <c r="T59" s="207">
        <v>54.773015810659601</v>
      </c>
      <c r="U59" s="207">
        <v>3.166148388890754</v>
      </c>
      <c r="V59" s="207">
        <v>0</v>
      </c>
      <c r="W59" s="207">
        <v>0</v>
      </c>
      <c r="X59" s="207">
        <v>224</v>
      </c>
      <c r="Y59" s="207">
        <v>0.25242850810476342</v>
      </c>
      <c r="Z59" s="207">
        <v>0.23818061014377151</v>
      </c>
      <c r="AA59" s="207">
        <v>0.23343805592834471</v>
      </c>
      <c r="AB59" s="207">
        <v>0.25649538730140958</v>
      </c>
      <c r="AC59" s="207">
        <v>0.28087329794396437</v>
      </c>
      <c r="AD59" s="207">
        <v>0.26855039653083451</v>
      </c>
      <c r="AE59" s="207">
        <v>0.26237057825434679</v>
      </c>
      <c r="AF59" s="207">
        <v>0.20904719312758899</v>
      </c>
      <c r="AG59" s="207">
        <v>0</v>
      </c>
      <c r="AH59" s="207">
        <v>0</v>
      </c>
      <c r="AI59" s="207">
        <v>0</v>
      </c>
      <c r="AJ59" s="207">
        <v>0</v>
      </c>
      <c r="AL59" s="207">
        <v>0</v>
      </c>
      <c r="AM59" s="207">
        <v>5.5142983790473213E-3</v>
      </c>
      <c r="AN59" s="207">
        <v>4.3638779712456954E-3</v>
      </c>
      <c r="AO59" s="207">
        <v>3.3123888143310638E-3</v>
      </c>
      <c r="AP59" s="207">
        <v>6.7009225397180782E-3</v>
      </c>
      <c r="AQ59" s="207">
        <v>1.3825340411207121E-2</v>
      </c>
      <c r="AR59" s="207">
        <v>9.1449603469165447E-3</v>
      </c>
      <c r="AS59" s="207">
        <v>1.076294217456532E-2</v>
      </c>
      <c r="AT59" s="207">
        <v>1.6095280687241101E-2</v>
      </c>
      <c r="AU59" s="207">
        <v>0</v>
      </c>
      <c r="AV59" s="207">
        <v>0</v>
      </c>
      <c r="AW59" s="207">
        <v>0</v>
      </c>
      <c r="AX59" s="207">
        <v>0</v>
      </c>
      <c r="AZ59" s="207">
        <v>0</v>
      </c>
      <c r="BA59" s="207">
        <v>0</v>
      </c>
      <c r="BB59" s="207">
        <v>0</v>
      </c>
      <c r="BC59" s="207">
        <v>0</v>
      </c>
      <c r="BD59" s="207">
        <v>0</v>
      </c>
      <c r="BE59" s="207">
        <v>0.31170329286187948</v>
      </c>
      <c r="BF59" s="207">
        <v>0.31326130780393208</v>
      </c>
      <c r="BG59" s="207">
        <v>0.37503539933418839</v>
      </c>
      <c r="BH59" s="207">
        <v>0</v>
      </c>
      <c r="BI59" s="207">
        <v>0</v>
      </c>
      <c r="BJ59" s="207">
        <v>0</v>
      </c>
      <c r="BK59" s="207">
        <v>0</v>
      </c>
      <c r="BL59" s="207">
        <v>0</v>
      </c>
      <c r="BN59" s="207">
        <v>0</v>
      </c>
      <c r="BO59" s="207">
        <v>0</v>
      </c>
      <c r="BP59" s="207">
        <v>1.7616163263340569E-4</v>
      </c>
      <c r="BQ59" s="207">
        <v>2.2688898218553431E-4</v>
      </c>
      <c r="BR59" s="207">
        <v>1.4891686055686879E-4</v>
      </c>
      <c r="BS59" s="207">
        <v>-4.3086556947059693E-5</v>
      </c>
      <c r="BT59" s="207">
        <v>-5.659075676793749E-4</v>
      </c>
      <c r="BU59" s="207">
        <v>-3.9449731776101862E-4</v>
      </c>
      <c r="BV59" s="207">
        <v>0</v>
      </c>
      <c r="BW59" s="207">
        <v>0</v>
      </c>
      <c r="BX59" s="207">
        <v>0</v>
      </c>
      <c r="BY59" s="207">
        <v>0</v>
      </c>
      <c r="BZ59" s="207">
        <v>0</v>
      </c>
      <c r="CB59" s="207">
        <v>0</v>
      </c>
      <c r="CC59" s="207">
        <v>21.208839919412771</v>
      </c>
      <c r="CD59" s="207">
        <v>19.8358089602077</v>
      </c>
      <c r="CE59" s="207">
        <v>16.561944071655319</v>
      </c>
      <c r="CF59" s="207">
        <v>27.92051058215867</v>
      </c>
      <c r="CG59" s="207">
        <v>43.204188785022247</v>
      </c>
      <c r="CH59" s="207">
        <v>65.321145335118203</v>
      </c>
      <c r="CI59" s="207">
        <v>71.752947830435446</v>
      </c>
      <c r="CJ59" s="207">
        <v>100.5955042952569</v>
      </c>
      <c r="CK59" s="207">
        <v>0</v>
      </c>
      <c r="CL59" s="207">
        <v>0</v>
      </c>
      <c r="CM59" s="207">
        <v>0</v>
      </c>
      <c r="CN59" s="207">
        <v>0</v>
      </c>
      <c r="CP59" s="207">
        <v>0</v>
      </c>
      <c r="CQ59" s="207">
        <v>0</v>
      </c>
      <c r="CR59" s="207">
        <v>0</v>
      </c>
      <c r="CS59" s="207">
        <v>0</v>
      </c>
      <c r="CT59" s="207">
        <v>2.794</v>
      </c>
      <c r="CU59" s="207">
        <v>0</v>
      </c>
      <c r="CV59" s="207">
        <v>0.73794730784892959</v>
      </c>
      <c r="CW59" s="207">
        <v>-2.0560526921510651</v>
      </c>
      <c r="CX59" s="207">
        <v>4.1475085303109784</v>
      </c>
    </row>
    <row r="60" spans="1:102">
      <c r="A60" s="208">
        <v>58</v>
      </c>
      <c r="B60" s="207">
        <v>39</v>
      </c>
      <c r="C60" s="209">
        <v>43324</v>
      </c>
      <c r="D60" s="207">
        <v>1</v>
      </c>
      <c r="E60" s="207" t="s">
        <v>63</v>
      </c>
      <c r="F60" s="207" t="s">
        <v>410</v>
      </c>
      <c r="G60" s="207" t="s">
        <v>411</v>
      </c>
      <c r="H60" s="207" t="s">
        <v>412</v>
      </c>
      <c r="I60" s="207">
        <v>0.52</v>
      </c>
      <c r="J60" s="207">
        <v>527.99999999999989</v>
      </c>
      <c r="K60" s="207">
        <v>0</v>
      </c>
      <c r="L60" s="207">
        <v>0.52</v>
      </c>
      <c r="M60" s="207">
        <v>0.57240000000000002</v>
      </c>
      <c r="N60" s="207">
        <v>0.33022636826134127</v>
      </c>
      <c r="O60" s="207">
        <v>1.7898122275140269</v>
      </c>
      <c r="P60" s="207">
        <v>2.517482031122126</v>
      </c>
      <c r="Q60" s="207">
        <v>4.3072942586361531</v>
      </c>
      <c r="R60" s="207">
        <v>3.102382539659124</v>
      </c>
      <c r="S60" s="207">
        <v>57.875398350318733</v>
      </c>
      <c r="T60" s="207">
        <v>57.875398350318733</v>
      </c>
      <c r="U60" s="207">
        <v>5.4199555200194336</v>
      </c>
      <c r="V60" s="207">
        <v>0</v>
      </c>
      <c r="W60" s="207">
        <v>0</v>
      </c>
      <c r="X60" s="207">
        <v>225</v>
      </c>
      <c r="Y60" s="207">
        <v>0.25324369857070822</v>
      </c>
      <c r="Z60" s="207">
        <v>0.2384123204456759</v>
      </c>
      <c r="AA60" s="207">
        <v>0.23304861402040161</v>
      </c>
      <c r="AB60" s="207">
        <v>0.25348303711883929</v>
      </c>
      <c r="AC60" s="207">
        <v>0.27744259595257248</v>
      </c>
      <c r="AD60" s="207">
        <v>0.26678828486398271</v>
      </c>
      <c r="AE60" s="207">
        <v>0.26216879124620113</v>
      </c>
      <c r="AF60" s="207">
        <v>0.2299617515091881</v>
      </c>
      <c r="AG60" s="207">
        <v>0</v>
      </c>
      <c r="AH60" s="207">
        <v>0</v>
      </c>
      <c r="AI60" s="207">
        <v>0</v>
      </c>
      <c r="AJ60" s="207">
        <v>0</v>
      </c>
      <c r="AL60" s="207">
        <v>0</v>
      </c>
      <c r="AM60" s="207">
        <v>5.3512602858583709E-3</v>
      </c>
      <c r="AN60" s="207">
        <v>4.3175359108648184E-3</v>
      </c>
      <c r="AO60" s="207">
        <v>3.3902771959196791E-3</v>
      </c>
      <c r="AP60" s="207">
        <v>7.3033925762321346E-3</v>
      </c>
      <c r="AQ60" s="207">
        <v>1.4511480809485489E-2</v>
      </c>
      <c r="AR60" s="207">
        <v>9.3211715136017267E-3</v>
      </c>
      <c r="AS60" s="207">
        <v>1.078312087537989E-2</v>
      </c>
      <c r="AT60" s="207">
        <v>1.4003824849081191E-2</v>
      </c>
      <c r="AU60" s="207">
        <v>0</v>
      </c>
      <c r="AV60" s="207">
        <v>0</v>
      </c>
      <c r="AW60" s="207">
        <v>0</v>
      </c>
      <c r="AX60" s="207">
        <v>0</v>
      </c>
      <c r="AZ60" s="207">
        <v>0</v>
      </c>
      <c r="BA60" s="207">
        <v>0</v>
      </c>
      <c r="BB60" s="207">
        <v>0</v>
      </c>
      <c r="BC60" s="207">
        <v>0</v>
      </c>
      <c r="BD60" s="207">
        <v>0.2182182801808025</v>
      </c>
      <c r="BE60" s="207">
        <v>0.2909577069077367</v>
      </c>
      <c r="BF60" s="207">
        <v>0.2293200007154699</v>
      </c>
      <c r="BG60" s="207">
        <v>0.26150401219599079</v>
      </c>
      <c r="BH60" s="207">
        <v>0</v>
      </c>
      <c r="BI60" s="207">
        <v>0</v>
      </c>
      <c r="BJ60" s="207">
        <v>0</v>
      </c>
      <c r="BK60" s="207">
        <v>0</v>
      </c>
      <c r="BL60" s="207">
        <v>0</v>
      </c>
      <c r="BN60" s="207">
        <v>0</v>
      </c>
      <c r="BO60" s="207">
        <v>0</v>
      </c>
      <c r="BP60" s="207">
        <v>1.6303809318894921E-4</v>
      </c>
      <c r="BQ60" s="207">
        <v>2.0938015356982681E-4</v>
      </c>
      <c r="BR60" s="207">
        <v>1.3149177198121199E-4</v>
      </c>
      <c r="BS60" s="207">
        <v>-1.756179608383432E-4</v>
      </c>
      <c r="BT60" s="207">
        <v>-4.6794462085736989E-4</v>
      </c>
      <c r="BU60" s="207">
        <v>-3.3376921040324402E-4</v>
      </c>
      <c r="BV60" s="207">
        <v>0</v>
      </c>
      <c r="BW60" s="207">
        <v>0</v>
      </c>
      <c r="BX60" s="207">
        <v>0</v>
      </c>
      <c r="BY60" s="207">
        <v>0</v>
      </c>
      <c r="BZ60" s="207">
        <v>0</v>
      </c>
      <c r="CB60" s="207">
        <v>0</v>
      </c>
      <c r="CC60" s="207">
        <v>20.581770330224501</v>
      </c>
      <c r="CD60" s="207">
        <v>19.625163231203711</v>
      </c>
      <c r="CE60" s="207">
        <v>16.951385979598388</v>
      </c>
      <c r="CF60" s="207">
        <v>30.430802400967249</v>
      </c>
      <c r="CG60" s="207">
        <v>45.348377529642157</v>
      </c>
      <c r="CH60" s="207">
        <v>66.579796525726636</v>
      </c>
      <c r="CI60" s="207">
        <v>71.887472502532617</v>
      </c>
      <c r="CJ60" s="207">
        <v>87.523905306757413</v>
      </c>
      <c r="CK60" s="207">
        <v>0</v>
      </c>
      <c r="CL60" s="207">
        <v>0</v>
      </c>
      <c r="CM60" s="207">
        <v>0</v>
      </c>
      <c r="CN60" s="207">
        <v>0</v>
      </c>
      <c r="CP60" s="207">
        <v>0</v>
      </c>
      <c r="CQ60" s="207">
        <v>0</v>
      </c>
      <c r="CR60" s="207">
        <v>0</v>
      </c>
      <c r="CS60" s="207">
        <v>0</v>
      </c>
      <c r="CT60" s="207">
        <v>0</v>
      </c>
      <c r="CU60" s="207">
        <v>0</v>
      </c>
      <c r="CV60" s="207">
        <v>-4.30729425863613</v>
      </c>
      <c r="CW60" s="207">
        <v>-4.3072942586361531</v>
      </c>
      <c r="CX60" s="207">
        <v>2.517482031122126</v>
      </c>
    </row>
    <row r="61" spans="1:102">
      <c r="A61" s="208">
        <v>59</v>
      </c>
      <c r="B61" s="207">
        <v>40</v>
      </c>
      <c r="C61" s="209">
        <v>43325</v>
      </c>
      <c r="D61" s="207">
        <v>1</v>
      </c>
      <c r="E61" s="207" t="s">
        <v>63</v>
      </c>
      <c r="F61" s="207" t="s">
        <v>410</v>
      </c>
      <c r="G61" s="207" t="s">
        <v>411</v>
      </c>
      <c r="H61" s="207" t="s">
        <v>412</v>
      </c>
      <c r="I61" s="207">
        <v>0.54</v>
      </c>
      <c r="J61" s="207">
        <v>545.99999999999989</v>
      </c>
      <c r="K61" s="207">
        <v>0</v>
      </c>
      <c r="L61" s="207">
        <v>0.54</v>
      </c>
      <c r="M61" s="207">
        <v>0.61080000000000001</v>
      </c>
      <c r="N61" s="207">
        <v>0.25847941453826773</v>
      </c>
      <c r="O61" s="207">
        <v>1.544222856898458</v>
      </c>
      <c r="P61" s="207">
        <v>2.6744498818427069</v>
      </c>
      <c r="Q61" s="207">
        <v>4.218672738741164</v>
      </c>
      <c r="R61" s="207">
        <v>3.6490771331963692</v>
      </c>
      <c r="S61" s="207">
        <v>61.524475483515097</v>
      </c>
      <c r="T61" s="207">
        <v>61.524475483515097</v>
      </c>
      <c r="U61" s="207">
        <v>5.9742585677740161</v>
      </c>
      <c r="V61" s="207">
        <v>0</v>
      </c>
      <c r="W61" s="207">
        <v>0</v>
      </c>
      <c r="X61" s="207">
        <v>226</v>
      </c>
      <c r="Y61" s="207">
        <v>0.25399612856848519</v>
      </c>
      <c r="Z61" s="207">
        <v>0.23862216358434071</v>
      </c>
      <c r="AA61" s="207">
        <v>0.2323688016522813</v>
      </c>
      <c r="AB61" s="207">
        <v>0.2496083602943576</v>
      </c>
      <c r="AC61" s="207">
        <v>0.27270462469999412</v>
      </c>
      <c r="AD61" s="207">
        <v>0.26248197322551842</v>
      </c>
      <c r="AE61" s="207">
        <v>0.25164010052917202</v>
      </c>
      <c r="AF61" s="207">
        <v>0.21838418589579689</v>
      </c>
      <c r="AG61" s="207">
        <v>0</v>
      </c>
      <c r="AH61" s="207">
        <v>0</v>
      </c>
      <c r="AI61" s="207">
        <v>0</v>
      </c>
      <c r="AJ61" s="207">
        <v>0</v>
      </c>
      <c r="AL61" s="207">
        <v>0</v>
      </c>
      <c r="AM61" s="207">
        <v>5.2007742863029536E-3</v>
      </c>
      <c r="AN61" s="207">
        <v>4.2755672831318548E-3</v>
      </c>
      <c r="AO61" s="207">
        <v>3.5262396695437469E-3</v>
      </c>
      <c r="AP61" s="207">
        <v>8.0783279411284752E-3</v>
      </c>
      <c r="AQ61" s="207">
        <v>1.545907506000117E-2</v>
      </c>
      <c r="AR61" s="207">
        <v>9.7518026774481553E-3</v>
      </c>
      <c r="AS61" s="207">
        <v>1.1835989947082799E-2</v>
      </c>
      <c r="AT61" s="207">
        <v>1.5161581410420309E-2</v>
      </c>
      <c r="AU61" s="207">
        <v>0</v>
      </c>
      <c r="AV61" s="207">
        <v>0</v>
      </c>
      <c r="AW61" s="207">
        <v>0</v>
      </c>
      <c r="AX61" s="207">
        <v>0</v>
      </c>
      <c r="AZ61" s="207">
        <v>0</v>
      </c>
      <c r="BA61" s="207">
        <v>0</v>
      </c>
      <c r="BB61" s="207">
        <v>0</v>
      </c>
      <c r="BC61" s="207">
        <v>0</v>
      </c>
      <c r="BD61" s="207">
        <v>0.21711346363959849</v>
      </c>
      <c r="BE61" s="207">
        <v>0.2876509829833479</v>
      </c>
      <c r="BF61" s="207">
        <v>0.21987806460120099</v>
      </c>
      <c r="BG61" s="207">
        <v>0.25894095464527378</v>
      </c>
      <c r="BH61" s="207">
        <v>1.641653413057886E-2</v>
      </c>
      <c r="BI61" s="207">
        <v>0</v>
      </c>
      <c r="BJ61" s="207">
        <v>0</v>
      </c>
      <c r="BK61" s="207">
        <v>0</v>
      </c>
      <c r="BL61" s="207">
        <v>0</v>
      </c>
      <c r="BN61" s="207">
        <v>0</v>
      </c>
      <c r="BO61" s="207">
        <v>0</v>
      </c>
      <c r="BP61" s="207">
        <v>1.5048599955542119E-4</v>
      </c>
      <c r="BQ61" s="207">
        <v>1.9245462728838809E-4</v>
      </c>
      <c r="BR61" s="207">
        <v>5.6492153664319158E-5</v>
      </c>
      <c r="BS61" s="207">
        <v>-1.7186396780464531E-4</v>
      </c>
      <c r="BT61" s="207">
        <v>-3.9530203742512939E-4</v>
      </c>
      <c r="BU61" s="207">
        <v>-2.7239412460011952E-4</v>
      </c>
      <c r="BV61" s="207">
        <v>-6.733839958619432E-4</v>
      </c>
      <c r="BW61" s="207">
        <v>0</v>
      </c>
      <c r="BX61" s="207">
        <v>0</v>
      </c>
      <c r="BY61" s="207">
        <v>0</v>
      </c>
      <c r="BZ61" s="207">
        <v>0</v>
      </c>
      <c r="CB61" s="207">
        <v>0</v>
      </c>
      <c r="CC61" s="207">
        <v>20.002978024242129</v>
      </c>
      <c r="CD61" s="207">
        <v>19.434396741508419</v>
      </c>
      <c r="CE61" s="207">
        <v>17.63119834771873</v>
      </c>
      <c r="CF61" s="207">
        <v>33.659699754701997</v>
      </c>
      <c r="CG61" s="207">
        <v>48.309609562503667</v>
      </c>
      <c r="CH61" s="207">
        <v>69.655733410343984</v>
      </c>
      <c r="CI61" s="207">
        <v>78.906599647218684</v>
      </c>
      <c r="CJ61" s="207">
        <v>94.759883815126898</v>
      </c>
      <c r="CK61" s="207">
        <v>0</v>
      </c>
      <c r="CL61" s="207">
        <v>0</v>
      </c>
      <c r="CM61" s="207">
        <v>0</v>
      </c>
      <c r="CN61" s="207">
        <v>0</v>
      </c>
      <c r="CP61" s="207">
        <v>0</v>
      </c>
      <c r="CQ61" s="207">
        <v>0</v>
      </c>
      <c r="CR61" s="207">
        <v>0</v>
      </c>
      <c r="CS61" s="207">
        <v>31.75</v>
      </c>
      <c r="CT61" s="207">
        <v>31.75</v>
      </c>
      <c r="CU61" s="207">
        <v>0</v>
      </c>
      <c r="CV61" s="207">
        <v>27.531327261258841</v>
      </c>
      <c r="CW61" s="207">
        <v>-4.218672738741164</v>
      </c>
      <c r="CX61" s="207">
        <v>34.424449881842698</v>
      </c>
    </row>
    <row r="62" spans="1:102">
      <c r="A62" s="208">
        <v>60</v>
      </c>
      <c r="B62" s="207">
        <v>41</v>
      </c>
      <c r="C62" s="209">
        <v>43326</v>
      </c>
      <c r="D62" s="207">
        <v>1</v>
      </c>
      <c r="E62" s="207" t="s">
        <v>63</v>
      </c>
      <c r="F62" s="207" t="s">
        <v>410</v>
      </c>
      <c r="G62" s="207" t="s">
        <v>411</v>
      </c>
      <c r="H62" s="207" t="s">
        <v>412</v>
      </c>
      <c r="I62" s="207">
        <v>0.56000000000000005</v>
      </c>
      <c r="J62" s="207">
        <v>564</v>
      </c>
      <c r="K62" s="207">
        <v>0</v>
      </c>
      <c r="L62" s="207">
        <v>0.56000000000000005</v>
      </c>
      <c r="M62" s="207">
        <v>0.6492</v>
      </c>
      <c r="N62" s="207">
        <v>0.61486605227379298</v>
      </c>
      <c r="O62" s="207">
        <v>3.5331354413185792</v>
      </c>
      <c r="P62" s="207">
        <v>3.7304247323816431</v>
      </c>
      <c r="Q62" s="207">
        <v>7.2635601737002222</v>
      </c>
      <c r="R62" s="207">
        <v>3.7304247323816431</v>
      </c>
      <c r="S62" s="207">
        <v>65.25490021589674</v>
      </c>
      <c r="T62" s="207">
        <v>65.25490021589674</v>
      </c>
      <c r="U62" s="207">
        <v>5.7461872032988959</v>
      </c>
      <c r="V62" s="207">
        <v>0</v>
      </c>
      <c r="W62" s="207">
        <v>0</v>
      </c>
      <c r="X62" s="207">
        <v>227</v>
      </c>
      <c r="Y62" s="207">
        <v>0.25468863427239119</v>
      </c>
      <c r="Z62" s="207">
        <v>0.23876671372409899</v>
      </c>
      <c r="AA62" s="207">
        <v>0.23137591776239719</v>
      </c>
      <c r="AB62" s="207">
        <v>0.24562559310813831</v>
      </c>
      <c r="AC62" s="207">
        <v>0.26769447437500599</v>
      </c>
      <c r="AD62" s="207">
        <v>0.26008051756641548</v>
      </c>
      <c r="AE62" s="207">
        <v>0.39603650581151473</v>
      </c>
      <c r="AF62" s="207">
        <v>0.37</v>
      </c>
      <c r="AG62" s="207">
        <v>0</v>
      </c>
      <c r="AH62" s="207">
        <v>0</v>
      </c>
      <c r="AI62" s="207">
        <v>0</v>
      </c>
      <c r="AJ62" s="207">
        <v>0</v>
      </c>
      <c r="AL62" s="207">
        <v>0</v>
      </c>
      <c r="AM62" s="207">
        <v>5.0622731455217656E-3</v>
      </c>
      <c r="AN62" s="207">
        <v>4.2466572551802043E-3</v>
      </c>
      <c r="AO62" s="207">
        <v>3.7248164475205642E-3</v>
      </c>
      <c r="AP62" s="207">
        <v>8.8748813783723277E-3</v>
      </c>
      <c r="AQ62" s="207">
        <v>1.6461105124998789E-2</v>
      </c>
      <c r="AR62" s="207">
        <v>9.9919482433584485E-3</v>
      </c>
      <c r="AS62" s="207">
        <v>-2.603650581151468E-3</v>
      </c>
      <c r="AT62" s="207">
        <v>0</v>
      </c>
      <c r="AU62" s="207">
        <v>0</v>
      </c>
      <c r="AV62" s="207">
        <v>0</v>
      </c>
      <c r="AW62" s="207">
        <v>0</v>
      </c>
      <c r="AX62" s="207">
        <v>0</v>
      </c>
      <c r="AZ62" s="207">
        <v>0</v>
      </c>
      <c r="BA62" s="207">
        <v>0</v>
      </c>
      <c r="BB62" s="207">
        <v>0</v>
      </c>
      <c r="BC62" s="207">
        <v>0</v>
      </c>
      <c r="BD62" s="207">
        <v>0.24394686030430571</v>
      </c>
      <c r="BE62" s="207">
        <v>0.30568990194256812</v>
      </c>
      <c r="BF62" s="207">
        <v>0.2243148049328311</v>
      </c>
      <c r="BG62" s="207">
        <v>0.2183011001479947</v>
      </c>
      <c r="BH62" s="207">
        <v>7.7473326723004089E-3</v>
      </c>
      <c r="BI62" s="207">
        <v>0</v>
      </c>
      <c r="BJ62" s="207">
        <v>0</v>
      </c>
      <c r="BK62" s="207">
        <v>0</v>
      </c>
      <c r="BL62" s="207">
        <v>0</v>
      </c>
      <c r="BN62" s="207">
        <v>0</v>
      </c>
      <c r="BO62" s="207">
        <v>0</v>
      </c>
      <c r="BP62" s="207">
        <v>1.3850114078119339E-4</v>
      </c>
      <c r="BQ62" s="207">
        <v>1.6741116873284639E-4</v>
      </c>
      <c r="BR62" s="207">
        <v>-3.1165609243971919E-5</v>
      </c>
      <c r="BS62" s="207">
        <v>-1.752953947710757E-4</v>
      </c>
      <c r="BT62" s="207">
        <v>-3.5977313763788809E-4</v>
      </c>
      <c r="BU62" s="207">
        <v>0</v>
      </c>
      <c r="BV62" s="207">
        <v>1.5023475879731209E-2</v>
      </c>
      <c r="BW62" s="207">
        <v>0</v>
      </c>
      <c r="BX62" s="207">
        <v>0</v>
      </c>
      <c r="BY62" s="207">
        <v>0</v>
      </c>
      <c r="BZ62" s="207">
        <v>0</v>
      </c>
      <c r="CB62" s="207">
        <v>0</v>
      </c>
      <c r="CC62" s="207">
        <v>19.470281328929872</v>
      </c>
      <c r="CD62" s="207">
        <v>19.302987523546371</v>
      </c>
      <c r="CE62" s="207">
        <v>18.62408223760281</v>
      </c>
      <c r="CF62" s="207">
        <v>36.978672409884723</v>
      </c>
      <c r="CG62" s="207">
        <v>51.44095351562121</v>
      </c>
      <c r="CH62" s="207">
        <v>71.371058881131802</v>
      </c>
      <c r="CI62" s="207">
        <v>-17.357670541009789</v>
      </c>
      <c r="CJ62" s="207">
        <v>0</v>
      </c>
      <c r="CK62" s="207">
        <v>0</v>
      </c>
      <c r="CL62" s="207">
        <v>0</v>
      </c>
      <c r="CM62" s="207">
        <v>0</v>
      </c>
      <c r="CN62" s="207">
        <v>0</v>
      </c>
      <c r="CP62" s="207">
        <v>0</v>
      </c>
      <c r="CQ62" s="207">
        <v>0</v>
      </c>
      <c r="CR62" s="207">
        <v>0</v>
      </c>
      <c r="CS62" s="207">
        <v>0</v>
      </c>
      <c r="CT62" s="207">
        <v>0</v>
      </c>
      <c r="CU62" s="207">
        <v>0</v>
      </c>
      <c r="CV62" s="207">
        <v>-7.2635601737001672</v>
      </c>
      <c r="CW62" s="207">
        <v>-7.2635601737002222</v>
      </c>
      <c r="CX62" s="207">
        <v>3.7304247323816431</v>
      </c>
    </row>
    <row r="63" spans="1:102">
      <c r="A63" s="208">
        <v>61</v>
      </c>
      <c r="B63" s="207">
        <v>42</v>
      </c>
      <c r="C63" s="209">
        <v>43327</v>
      </c>
      <c r="D63" s="207">
        <v>1</v>
      </c>
      <c r="E63" s="207" t="s">
        <v>63</v>
      </c>
      <c r="F63" s="207" t="s">
        <v>410</v>
      </c>
      <c r="G63" s="207" t="s">
        <v>411</v>
      </c>
      <c r="H63" s="207" t="s">
        <v>412</v>
      </c>
      <c r="I63" s="207">
        <v>0.57999999999999996</v>
      </c>
      <c r="J63" s="207">
        <v>582</v>
      </c>
      <c r="K63" s="207">
        <v>0</v>
      </c>
      <c r="L63" s="207">
        <v>0.57999999999999996</v>
      </c>
      <c r="M63" s="207">
        <v>0.6876000000000001</v>
      </c>
      <c r="N63" s="207">
        <v>0.56195828467427245</v>
      </c>
      <c r="O63" s="207">
        <v>3.688638661409227</v>
      </c>
      <c r="P63" s="207">
        <v>4.5133384679168911</v>
      </c>
      <c r="Q63" s="207">
        <v>8.201977129326119</v>
      </c>
      <c r="R63" s="207">
        <v>4.5133384679168911</v>
      </c>
      <c r="S63" s="207">
        <v>69.768238683813635</v>
      </c>
      <c r="T63" s="207">
        <v>69.768238683813635</v>
      </c>
      <c r="U63" s="207">
        <v>6.563901204067613</v>
      </c>
      <c r="V63" s="207">
        <v>0</v>
      </c>
      <c r="W63" s="207">
        <v>0</v>
      </c>
      <c r="X63" s="207">
        <v>228</v>
      </c>
      <c r="Y63" s="207">
        <v>0.25531630235671071</v>
      </c>
      <c r="Z63" s="207">
        <v>0.23881430069482329</v>
      </c>
      <c r="AA63" s="207">
        <v>0.2301633054655943</v>
      </c>
      <c r="AB63" s="207">
        <v>0.241996795554313</v>
      </c>
      <c r="AC63" s="207">
        <v>0.26342800034010749</v>
      </c>
      <c r="AD63" s="207">
        <v>0.30085335114435852</v>
      </c>
      <c r="AE63" s="207">
        <v>0.29988917503217127</v>
      </c>
      <c r="AF63" s="207">
        <v>0.36960415312536399</v>
      </c>
      <c r="AG63" s="207">
        <v>0</v>
      </c>
      <c r="AH63" s="207">
        <v>0</v>
      </c>
      <c r="AI63" s="207">
        <v>0</v>
      </c>
      <c r="AJ63" s="207">
        <v>0</v>
      </c>
      <c r="AL63" s="207">
        <v>0</v>
      </c>
      <c r="AM63" s="207">
        <v>4.9367395286578622E-3</v>
      </c>
      <c r="AN63" s="207">
        <v>4.2371398610353342E-3</v>
      </c>
      <c r="AO63" s="207">
        <v>3.9673389068811422E-3</v>
      </c>
      <c r="AP63" s="207">
        <v>9.6006408891373997E-3</v>
      </c>
      <c r="AQ63" s="207">
        <v>1.7314399931978489E-2</v>
      </c>
      <c r="AR63" s="207">
        <v>5.9146648855641524E-3</v>
      </c>
      <c r="AS63" s="207">
        <v>7.0110824967828667E-3</v>
      </c>
      <c r="AT63" s="207">
        <v>3.9584687463595232E-5</v>
      </c>
      <c r="AU63" s="207">
        <v>0</v>
      </c>
      <c r="AV63" s="207">
        <v>0</v>
      </c>
      <c r="AW63" s="207">
        <v>0</v>
      </c>
      <c r="AX63" s="207">
        <v>0</v>
      </c>
      <c r="AZ63" s="207">
        <v>0</v>
      </c>
      <c r="BA63" s="207">
        <v>0</v>
      </c>
      <c r="BB63" s="207">
        <v>0</v>
      </c>
      <c r="BC63" s="207">
        <v>0</v>
      </c>
      <c r="BD63" s="207">
        <v>0.17508843980462049</v>
      </c>
      <c r="BE63" s="207">
        <v>0.20611218635999809</v>
      </c>
      <c r="BF63" s="207">
        <v>0.15189686768972671</v>
      </c>
      <c r="BG63" s="207">
        <v>0.40853969287744779</v>
      </c>
      <c r="BH63" s="207">
        <v>5.8362813268206852E-2</v>
      </c>
      <c r="BI63" s="207">
        <v>0</v>
      </c>
      <c r="BJ63" s="207">
        <v>0</v>
      </c>
      <c r="BK63" s="207">
        <v>0</v>
      </c>
      <c r="BL63" s="207">
        <v>0</v>
      </c>
      <c r="BN63" s="207">
        <v>0</v>
      </c>
      <c r="BO63" s="207">
        <v>0</v>
      </c>
      <c r="BP63" s="207">
        <v>1.2553361686390061E-4</v>
      </c>
      <c r="BQ63" s="207">
        <v>1.3505101100876651E-4</v>
      </c>
      <c r="BR63" s="207">
        <v>-1.074714483518084E-4</v>
      </c>
      <c r="BS63" s="207">
        <v>-1.8007671291561059E-4</v>
      </c>
      <c r="BT63" s="207">
        <v>-2.6448552225272052E-4</v>
      </c>
      <c r="BU63" s="207">
        <v>4.3794376675426339E-3</v>
      </c>
      <c r="BV63" s="207">
        <v>-3.7112688359220701E-3</v>
      </c>
      <c r="BW63" s="207">
        <v>0</v>
      </c>
      <c r="BX63" s="207">
        <v>0</v>
      </c>
      <c r="BY63" s="207">
        <v>0</v>
      </c>
      <c r="BZ63" s="207">
        <v>0</v>
      </c>
      <c r="CB63" s="207">
        <v>0</v>
      </c>
      <c r="CC63" s="207">
        <v>18.98745972560716</v>
      </c>
      <c r="CD63" s="207">
        <v>19.25972664106969</v>
      </c>
      <c r="CE63" s="207">
        <v>19.836694534405702</v>
      </c>
      <c r="CF63" s="207">
        <v>40.002670371405848</v>
      </c>
      <c r="CG63" s="207">
        <v>54.107499787432779</v>
      </c>
      <c r="CH63" s="207">
        <v>42.247606325458243</v>
      </c>
      <c r="CI63" s="207">
        <v>46.740549978552451</v>
      </c>
      <c r="CJ63" s="207">
        <v>0.24740429664747021</v>
      </c>
      <c r="CK63" s="207">
        <v>0</v>
      </c>
      <c r="CL63" s="207">
        <v>0</v>
      </c>
      <c r="CM63" s="207">
        <v>0</v>
      </c>
      <c r="CN63" s="207">
        <v>0</v>
      </c>
      <c r="CP63" s="207">
        <v>0</v>
      </c>
      <c r="CQ63" s="207">
        <v>0</v>
      </c>
      <c r="CR63" s="207">
        <v>0</v>
      </c>
      <c r="CS63" s="207">
        <v>0</v>
      </c>
      <c r="CT63" s="207">
        <v>0.50800000000000001</v>
      </c>
      <c r="CU63" s="207">
        <v>0</v>
      </c>
      <c r="CV63" s="207">
        <v>-7.6939771293261794</v>
      </c>
      <c r="CW63" s="207">
        <v>-8.201977129326119</v>
      </c>
      <c r="CX63" s="207">
        <v>5.0213384679168911</v>
      </c>
    </row>
    <row r="64" spans="1:102">
      <c r="A64" s="208">
        <v>62</v>
      </c>
      <c r="B64" s="207">
        <v>43</v>
      </c>
      <c r="C64" s="209">
        <v>43328</v>
      </c>
      <c r="D64" s="207">
        <v>1</v>
      </c>
      <c r="E64" s="207" t="s">
        <v>63</v>
      </c>
      <c r="F64" s="207" t="s">
        <v>410</v>
      </c>
      <c r="G64" s="207" t="s">
        <v>411</v>
      </c>
      <c r="H64" s="207" t="s">
        <v>412</v>
      </c>
      <c r="I64" s="207">
        <v>0.6</v>
      </c>
      <c r="J64" s="207">
        <v>600</v>
      </c>
      <c r="K64" s="207">
        <v>0</v>
      </c>
      <c r="L64" s="207">
        <v>0.6</v>
      </c>
      <c r="M64" s="207">
        <v>0.72600000000000009</v>
      </c>
      <c r="N64" s="207">
        <v>0.49780419575109358</v>
      </c>
      <c r="O64" s="207">
        <v>3.607592175253322</v>
      </c>
      <c r="P64" s="207">
        <v>5.07555500795723</v>
      </c>
      <c r="Q64" s="207">
        <v>8.6831471832105525</v>
      </c>
      <c r="R64" s="207">
        <v>5.2613295379765956</v>
      </c>
      <c r="S64" s="207">
        <v>75.029568221790228</v>
      </c>
      <c r="T64" s="207">
        <v>75.029568221790228</v>
      </c>
      <c r="U64" s="207">
        <v>7.247010382887872</v>
      </c>
      <c r="V64" s="207">
        <v>0</v>
      </c>
      <c r="W64" s="207">
        <v>0</v>
      </c>
      <c r="X64" s="207">
        <v>229</v>
      </c>
      <c r="Y64" s="207">
        <v>0.25586944407443069</v>
      </c>
      <c r="Z64" s="207">
        <v>0.2387585762947628</v>
      </c>
      <c r="AA64" s="207">
        <v>0.2288513313312654</v>
      </c>
      <c r="AB64" s="207">
        <v>0.23839360205897411</v>
      </c>
      <c r="AC64" s="207">
        <v>0.26566579535454599</v>
      </c>
      <c r="AD64" s="207">
        <v>0.2766261356444909</v>
      </c>
      <c r="AE64" s="207">
        <v>0.34079697403794651</v>
      </c>
      <c r="AF64" s="207">
        <v>0.28034370892133481</v>
      </c>
      <c r="AG64" s="207">
        <v>0</v>
      </c>
      <c r="AH64" s="207">
        <v>0</v>
      </c>
      <c r="AI64" s="207">
        <v>0</v>
      </c>
      <c r="AJ64" s="207">
        <v>0</v>
      </c>
      <c r="AL64" s="207">
        <v>0</v>
      </c>
      <c r="AM64" s="207">
        <v>4.8261111851138671E-3</v>
      </c>
      <c r="AN64" s="207">
        <v>4.2482847410474384E-3</v>
      </c>
      <c r="AO64" s="207">
        <v>4.2297337337469168E-3</v>
      </c>
      <c r="AP64" s="207">
        <v>1.032127958820517E-2</v>
      </c>
      <c r="AQ64" s="207">
        <v>1.6866840929090791E-2</v>
      </c>
      <c r="AR64" s="207">
        <v>8.3373864355509066E-3</v>
      </c>
      <c r="AS64" s="207">
        <v>2.920302596205349E-3</v>
      </c>
      <c r="AT64" s="207">
        <v>8.9656291078665188E-3</v>
      </c>
      <c r="AU64" s="207">
        <v>0</v>
      </c>
      <c r="AV64" s="207">
        <v>0</v>
      </c>
      <c r="AW64" s="207">
        <v>0</v>
      </c>
      <c r="AX64" s="207">
        <v>0</v>
      </c>
      <c r="AZ64" s="207">
        <v>0</v>
      </c>
      <c r="BA64" s="207">
        <v>0</v>
      </c>
      <c r="BB64" s="207">
        <v>0</v>
      </c>
      <c r="BC64" s="207">
        <v>0</v>
      </c>
      <c r="BD64" s="207">
        <v>0.15693567947704209</v>
      </c>
      <c r="BE64" s="207">
        <v>0.17459807766689781</v>
      </c>
      <c r="BF64" s="207">
        <v>0.26155946579507011</v>
      </c>
      <c r="BG64" s="207">
        <v>0.35459488390197602</v>
      </c>
      <c r="BH64" s="207">
        <v>5.2311893159014022E-2</v>
      </c>
      <c r="BI64" s="207">
        <v>0</v>
      </c>
      <c r="BJ64" s="207">
        <v>0</v>
      </c>
      <c r="BK64" s="207">
        <v>0</v>
      </c>
      <c r="BL64" s="207">
        <v>0</v>
      </c>
      <c r="BN64" s="207">
        <v>0</v>
      </c>
      <c r="BO64" s="207">
        <v>0</v>
      </c>
      <c r="BP64" s="207">
        <v>1.1062834354399691E-4</v>
      </c>
      <c r="BQ64" s="207">
        <v>9.9483463531893542E-5</v>
      </c>
      <c r="BR64" s="207">
        <v>-1.6291136333388681E-4</v>
      </c>
      <c r="BS64" s="207">
        <v>-1.752462232292411E-4</v>
      </c>
      <c r="BT64" s="207">
        <v>1.060333000016805E-3</v>
      </c>
      <c r="BU64" s="207">
        <v>-1.8188215134926739E-4</v>
      </c>
      <c r="BV64" s="207">
        <v>5.5093044792695629E-3</v>
      </c>
      <c r="BW64" s="207">
        <v>0</v>
      </c>
      <c r="BX64" s="207">
        <v>0</v>
      </c>
      <c r="BY64" s="207">
        <v>0</v>
      </c>
      <c r="BZ64" s="207">
        <v>0</v>
      </c>
      <c r="CB64" s="207">
        <v>0</v>
      </c>
      <c r="CC64" s="207">
        <v>18.561966096591799</v>
      </c>
      <c r="CD64" s="207">
        <v>19.31038518657925</v>
      </c>
      <c r="CE64" s="207">
        <v>21.14866866873458</v>
      </c>
      <c r="CF64" s="207">
        <v>43.005331617521541</v>
      </c>
      <c r="CG64" s="207">
        <v>52.708877903408712</v>
      </c>
      <c r="CH64" s="207">
        <v>59.55276025393507</v>
      </c>
      <c r="CI64" s="207">
        <v>19.46868397470233</v>
      </c>
      <c r="CJ64" s="207">
        <v>56.035181924165741</v>
      </c>
      <c r="CK64" s="207">
        <v>0</v>
      </c>
      <c r="CL64" s="207">
        <v>0</v>
      </c>
      <c r="CM64" s="207">
        <v>0</v>
      </c>
      <c r="CN64" s="207">
        <v>0</v>
      </c>
      <c r="CP64" s="207">
        <v>0</v>
      </c>
      <c r="CQ64" s="207">
        <v>0</v>
      </c>
      <c r="CR64" s="207">
        <v>0</v>
      </c>
      <c r="CS64" s="207">
        <v>0</v>
      </c>
      <c r="CT64" s="207">
        <v>47.752000000000002</v>
      </c>
      <c r="CU64" s="207">
        <v>0</v>
      </c>
      <c r="CV64" s="207">
        <v>39.068852816789459</v>
      </c>
      <c r="CW64" s="207">
        <v>-8.6831471832105525</v>
      </c>
      <c r="CX64" s="207">
        <v>52.827555007957223</v>
      </c>
    </row>
    <row r="65" spans="1:102">
      <c r="A65" s="208">
        <v>63</v>
      </c>
      <c r="B65" s="207">
        <v>44</v>
      </c>
      <c r="C65" s="209">
        <v>43329</v>
      </c>
      <c r="D65" s="207">
        <v>1</v>
      </c>
      <c r="E65" s="207" t="s">
        <v>63</v>
      </c>
      <c r="F65" s="207" t="s">
        <v>410</v>
      </c>
      <c r="G65" s="207" t="s">
        <v>411</v>
      </c>
      <c r="H65" s="207" t="s">
        <v>412</v>
      </c>
      <c r="I65" s="207">
        <v>0.6</v>
      </c>
      <c r="J65" s="207">
        <v>600</v>
      </c>
      <c r="K65" s="207">
        <v>0</v>
      </c>
      <c r="L65" s="207">
        <v>0.6</v>
      </c>
      <c r="M65" s="207">
        <v>0.76440000000000008</v>
      </c>
      <c r="N65" s="207">
        <v>0.50129442450185058</v>
      </c>
      <c r="O65" s="207">
        <v>3.0798217535423049</v>
      </c>
      <c r="P65" s="207">
        <v>4.6962735537048603</v>
      </c>
      <c r="Q65" s="207">
        <v>7.7760953072471661</v>
      </c>
      <c r="R65" s="207">
        <v>4.6962735537048603</v>
      </c>
      <c r="S65" s="207">
        <v>79.725841775495084</v>
      </c>
      <c r="T65" s="207">
        <v>79.725841775495084</v>
      </c>
      <c r="U65" s="207">
        <v>6.1437382963171894</v>
      </c>
      <c r="V65" s="207">
        <v>0</v>
      </c>
      <c r="W65" s="207">
        <v>0</v>
      </c>
      <c r="X65" s="207">
        <v>230</v>
      </c>
      <c r="Y65" s="207">
        <v>0.25633879072861049</v>
      </c>
      <c r="Z65" s="207">
        <v>0.23861297990412089</v>
      </c>
      <c r="AA65" s="207">
        <v>0.22747796027944159</v>
      </c>
      <c r="AB65" s="207">
        <v>0.23519370035078629</v>
      </c>
      <c r="AC65" s="207">
        <v>0.36414299123685301</v>
      </c>
      <c r="AD65" s="207">
        <v>0.36</v>
      </c>
      <c r="AE65" s="207">
        <v>0.37</v>
      </c>
      <c r="AF65" s="207">
        <v>0.37</v>
      </c>
      <c r="AG65" s="207">
        <v>0</v>
      </c>
      <c r="AH65" s="207">
        <v>0</v>
      </c>
      <c r="AI65" s="207">
        <v>0</v>
      </c>
      <c r="AJ65" s="207">
        <v>0</v>
      </c>
      <c r="AL65" s="207">
        <v>0</v>
      </c>
      <c r="AM65" s="207">
        <v>4.7322418542778957E-3</v>
      </c>
      <c r="AN65" s="207">
        <v>4.2774040191758192E-3</v>
      </c>
      <c r="AO65" s="207">
        <v>4.5044079441116727E-3</v>
      </c>
      <c r="AP65" s="207">
        <v>1.0961259929842719E-2</v>
      </c>
      <c r="AQ65" s="207">
        <v>-2.8285982473705948E-3</v>
      </c>
      <c r="AR65" s="207">
        <v>0</v>
      </c>
      <c r="AS65" s="207">
        <v>0</v>
      </c>
      <c r="AT65" s="207">
        <v>0</v>
      </c>
      <c r="AU65" s="207">
        <v>0</v>
      </c>
      <c r="AV65" s="207">
        <v>0</v>
      </c>
      <c r="AW65" s="207">
        <v>0</v>
      </c>
      <c r="AX65" s="207">
        <v>0</v>
      </c>
      <c r="AZ65" s="207">
        <v>0</v>
      </c>
      <c r="BA65" s="207">
        <v>0</v>
      </c>
      <c r="BB65" s="207">
        <v>0</v>
      </c>
      <c r="BC65" s="207">
        <v>0</v>
      </c>
      <c r="BD65" s="207">
        <v>0.16745055426692829</v>
      </c>
      <c r="BE65" s="207">
        <v>0.19197392986616221</v>
      </c>
      <c r="BF65" s="207">
        <v>0.2052397792135123</v>
      </c>
      <c r="BG65" s="207">
        <v>0.39071795995616609</v>
      </c>
      <c r="BH65" s="207">
        <v>4.4617776697231007E-2</v>
      </c>
      <c r="BI65" s="207">
        <v>0</v>
      </c>
      <c r="BJ65" s="207">
        <v>0</v>
      </c>
      <c r="BK65" s="207">
        <v>0</v>
      </c>
      <c r="BL65" s="207">
        <v>0</v>
      </c>
      <c r="BN65" s="207">
        <v>0</v>
      </c>
      <c r="BO65" s="207">
        <v>0</v>
      </c>
      <c r="BP65" s="207">
        <v>9.3869330835973206E-5</v>
      </c>
      <c r="BQ65" s="207">
        <v>6.4750052707588499E-5</v>
      </c>
      <c r="BR65" s="207">
        <v>-2.0992415765716399E-4</v>
      </c>
      <c r="BS65" s="207">
        <v>0</v>
      </c>
      <c r="BT65" s="207">
        <v>2.0669813417590811E-2</v>
      </c>
      <c r="BU65" s="207">
        <v>3.0048905642360901E-2</v>
      </c>
      <c r="BV65" s="207">
        <v>3.4952318736920611E-2</v>
      </c>
      <c r="BW65" s="207">
        <v>0</v>
      </c>
      <c r="BX65" s="207">
        <v>0</v>
      </c>
      <c r="BY65" s="207">
        <v>0</v>
      </c>
      <c r="BZ65" s="207">
        <v>0</v>
      </c>
      <c r="CB65" s="207">
        <v>0</v>
      </c>
      <c r="CC65" s="207">
        <v>18.20093020876114</v>
      </c>
      <c r="CD65" s="207">
        <v>19.442745541708259</v>
      </c>
      <c r="CE65" s="207">
        <v>22.522039720558361</v>
      </c>
      <c r="CF65" s="207">
        <v>45.671916374344697</v>
      </c>
      <c r="CG65" s="207">
        <v>-8.8393695230331115</v>
      </c>
      <c r="CH65" s="207">
        <v>0</v>
      </c>
      <c r="CI65" s="207">
        <v>0</v>
      </c>
      <c r="CJ65" s="207">
        <v>0</v>
      </c>
      <c r="CK65" s="207">
        <v>0</v>
      </c>
      <c r="CL65" s="207">
        <v>0</v>
      </c>
      <c r="CM65" s="207">
        <v>0</v>
      </c>
      <c r="CN65" s="207">
        <v>0</v>
      </c>
      <c r="CP65" s="207">
        <v>0</v>
      </c>
      <c r="CQ65" s="207">
        <v>0</v>
      </c>
      <c r="CR65" s="207">
        <v>0</v>
      </c>
      <c r="CS65" s="207">
        <v>0</v>
      </c>
      <c r="CT65" s="207">
        <v>1.016</v>
      </c>
      <c r="CU65" s="207">
        <v>0</v>
      </c>
      <c r="CV65" s="207">
        <v>-6.7600953072471377</v>
      </c>
      <c r="CW65" s="207">
        <v>-7.7760953072471661</v>
      </c>
      <c r="CX65" s="207">
        <v>5.7122735537048603</v>
      </c>
    </row>
    <row r="66" spans="1:102">
      <c r="A66" s="208">
        <v>64</v>
      </c>
      <c r="B66" s="207">
        <v>45</v>
      </c>
      <c r="C66" s="209">
        <v>43330</v>
      </c>
      <c r="D66" s="207">
        <v>1</v>
      </c>
      <c r="E66" s="207" t="s">
        <v>63</v>
      </c>
      <c r="F66" s="207" t="s">
        <v>410</v>
      </c>
      <c r="G66" s="207" t="s">
        <v>411</v>
      </c>
      <c r="H66" s="207" t="s">
        <v>412</v>
      </c>
      <c r="I66" s="207">
        <v>0.6</v>
      </c>
      <c r="J66" s="207">
        <v>600</v>
      </c>
      <c r="K66" s="207">
        <v>0</v>
      </c>
      <c r="L66" s="207">
        <v>0.6</v>
      </c>
      <c r="M66" s="207">
        <v>0.80280000000000007</v>
      </c>
      <c r="N66" s="207">
        <v>0.38176960408977739</v>
      </c>
      <c r="O66" s="207">
        <v>1.6041293606836109</v>
      </c>
      <c r="P66" s="207">
        <v>3.3732257281906688</v>
      </c>
      <c r="Q66" s="207">
        <v>4.9773550888742797</v>
      </c>
      <c r="R66" s="207">
        <v>3.3732257281906688</v>
      </c>
      <c r="S66" s="207">
        <v>83.09906750368576</v>
      </c>
      <c r="T66" s="207">
        <v>83.09906750368576</v>
      </c>
      <c r="U66" s="207">
        <v>4.2018257700431842</v>
      </c>
      <c r="V66" s="207">
        <v>0</v>
      </c>
      <c r="W66" s="207">
        <v>0</v>
      </c>
      <c r="X66" s="207">
        <v>231</v>
      </c>
      <c r="Y66" s="207">
        <v>0.2567190972040036</v>
      </c>
      <c r="Z66" s="207">
        <v>0.23839182502495529</v>
      </c>
      <c r="AA66" s="207">
        <v>0.22610952287261291</v>
      </c>
      <c r="AB66" s="207">
        <v>0.2329174232926465</v>
      </c>
      <c r="AC66" s="207">
        <v>0.36085344585779378</v>
      </c>
      <c r="AD66" s="207">
        <v>0.34540706204070099</v>
      </c>
      <c r="AE66" s="207">
        <v>0.37200445195585019</v>
      </c>
      <c r="AF66" s="207">
        <v>0.32853774942657799</v>
      </c>
      <c r="AG66" s="207">
        <v>0</v>
      </c>
      <c r="AH66" s="207">
        <v>0</v>
      </c>
      <c r="AI66" s="207">
        <v>0</v>
      </c>
      <c r="AJ66" s="207">
        <v>0</v>
      </c>
      <c r="AL66" s="207">
        <v>0</v>
      </c>
      <c r="AM66" s="207">
        <v>4.6561805591992843E-3</v>
      </c>
      <c r="AN66" s="207">
        <v>4.3216349950089506E-3</v>
      </c>
      <c r="AO66" s="207">
        <v>4.7780954254774263E-3</v>
      </c>
      <c r="AP66" s="207">
        <v>1.1416515341470699E-2</v>
      </c>
      <c r="AQ66" s="207">
        <v>-2.1706891715587602E-3</v>
      </c>
      <c r="AR66" s="207">
        <v>1.459293795929894E-3</v>
      </c>
      <c r="AS66" s="207">
        <v>-2.004451955850195E-4</v>
      </c>
      <c r="AT66" s="207">
        <v>4.1462250573422012E-3</v>
      </c>
      <c r="AU66" s="207">
        <v>0</v>
      </c>
      <c r="AV66" s="207">
        <v>0</v>
      </c>
      <c r="AW66" s="207">
        <v>0</v>
      </c>
      <c r="AX66" s="207">
        <v>0</v>
      </c>
      <c r="AZ66" s="207">
        <v>0</v>
      </c>
      <c r="BA66" s="207">
        <v>0</v>
      </c>
      <c r="BB66" s="207">
        <v>0</v>
      </c>
      <c r="BC66" s="207">
        <v>0</v>
      </c>
      <c r="BD66" s="207">
        <v>0.1484395160921384</v>
      </c>
      <c r="BE66" s="207">
        <v>0.20036717268420279</v>
      </c>
      <c r="BF66" s="207">
        <v>0.25045896585525351</v>
      </c>
      <c r="BG66" s="207">
        <v>0.3506425521973548</v>
      </c>
      <c r="BH66" s="207">
        <v>5.009179317105069E-2</v>
      </c>
      <c r="BI66" s="207">
        <v>0</v>
      </c>
      <c r="BJ66" s="207">
        <v>0</v>
      </c>
      <c r="BK66" s="207">
        <v>0</v>
      </c>
      <c r="BL66" s="207">
        <v>0</v>
      </c>
      <c r="BN66" s="207">
        <v>0</v>
      </c>
      <c r="BO66" s="207">
        <v>0</v>
      </c>
      <c r="BP66" s="207">
        <v>7.6061295078607899E-5</v>
      </c>
      <c r="BQ66" s="207">
        <v>3.1830319245472362E-5</v>
      </c>
      <c r="BR66" s="207">
        <v>-2.4185716212027659E-4</v>
      </c>
      <c r="BS66" s="207">
        <v>0</v>
      </c>
      <c r="BT66" s="207">
        <v>2.8306997829559752E-4</v>
      </c>
      <c r="BU66" s="207">
        <v>0</v>
      </c>
      <c r="BV66" s="207">
        <v>1.847158540273034E-3</v>
      </c>
      <c r="BW66" s="207">
        <v>0</v>
      </c>
      <c r="BX66" s="207">
        <v>0</v>
      </c>
      <c r="BY66" s="207">
        <v>0</v>
      </c>
      <c r="BZ66" s="207">
        <v>0</v>
      </c>
      <c r="CB66" s="207">
        <v>0</v>
      </c>
      <c r="CC66" s="207">
        <v>17.908386766151089</v>
      </c>
      <c r="CD66" s="207">
        <v>19.643795431858859</v>
      </c>
      <c r="CE66" s="207">
        <v>23.890477127387118</v>
      </c>
      <c r="CF66" s="207">
        <v>47.568813922794597</v>
      </c>
      <c r="CG66" s="207">
        <v>-6.7834036611211248</v>
      </c>
      <c r="CH66" s="207">
        <v>10.42352711378496</v>
      </c>
      <c r="CI66" s="207">
        <v>-1.3363013039001299</v>
      </c>
      <c r="CJ66" s="207">
        <v>25.91390660838875</v>
      </c>
      <c r="CK66" s="207">
        <v>0</v>
      </c>
      <c r="CL66" s="207">
        <v>0</v>
      </c>
      <c r="CM66" s="207">
        <v>0</v>
      </c>
      <c r="CN66" s="207">
        <v>0</v>
      </c>
      <c r="CP66" s="207">
        <v>0</v>
      </c>
      <c r="CQ66" s="207">
        <v>0</v>
      </c>
      <c r="CR66" s="207">
        <v>0</v>
      </c>
      <c r="CS66" s="207">
        <v>0</v>
      </c>
      <c r="CT66" s="207">
        <v>25.908000000000001</v>
      </c>
      <c r="CU66" s="207">
        <v>0</v>
      </c>
      <c r="CV66" s="207">
        <v>20.930644911125668</v>
      </c>
      <c r="CW66" s="207">
        <v>-4.9773550888742797</v>
      </c>
      <c r="CX66" s="207">
        <v>29.28122572819067</v>
      </c>
    </row>
    <row r="67" spans="1:102">
      <c r="A67" s="208">
        <v>65</v>
      </c>
      <c r="B67" s="207">
        <v>46</v>
      </c>
      <c r="C67" s="209">
        <v>43331</v>
      </c>
      <c r="D67" s="207">
        <v>1</v>
      </c>
      <c r="E67" s="207" t="s">
        <v>63</v>
      </c>
      <c r="F67" s="207" t="s">
        <v>410</v>
      </c>
      <c r="G67" s="207" t="s">
        <v>411</v>
      </c>
      <c r="H67" s="207" t="s">
        <v>412</v>
      </c>
      <c r="I67" s="207">
        <v>0.6</v>
      </c>
      <c r="J67" s="207">
        <v>600</v>
      </c>
      <c r="K67" s="207">
        <v>0</v>
      </c>
      <c r="L67" s="207">
        <v>0.6</v>
      </c>
      <c r="M67" s="207">
        <v>0.84120000000000006</v>
      </c>
      <c r="N67" s="207">
        <v>0.39500820312100698</v>
      </c>
      <c r="O67" s="207">
        <v>2.1333658458739029</v>
      </c>
      <c r="P67" s="207">
        <v>4.5431647630856231</v>
      </c>
      <c r="Q67" s="207">
        <v>6.676530608959526</v>
      </c>
      <c r="R67" s="207">
        <v>4.5431647630856231</v>
      </c>
      <c r="S67" s="207">
        <v>87.642232266771387</v>
      </c>
      <c r="T67" s="207">
        <v>87.642232266771387</v>
      </c>
      <c r="U67" s="207">
        <v>5.4008140312477684</v>
      </c>
      <c r="V67" s="207">
        <v>0</v>
      </c>
      <c r="W67" s="207">
        <v>0</v>
      </c>
      <c r="X67" s="207">
        <v>232</v>
      </c>
      <c r="Y67" s="207">
        <v>0.25700883770734889</v>
      </c>
      <c r="Z67" s="207">
        <v>0.23811304105275771</v>
      </c>
      <c r="AA67" s="207">
        <v>0.22609856634146511</v>
      </c>
      <c r="AB67" s="207">
        <v>0.32139872541763348</v>
      </c>
      <c r="AC67" s="207">
        <v>0.35</v>
      </c>
      <c r="AD67" s="207">
        <v>0.36</v>
      </c>
      <c r="AE67" s="207">
        <v>0.37</v>
      </c>
      <c r="AF67" s="207">
        <v>0.37</v>
      </c>
      <c r="AG67" s="207">
        <v>0</v>
      </c>
      <c r="AH67" s="207">
        <v>0</v>
      </c>
      <c r="AI67" s="207">
        <v>0</v>
      </c>
      <c r="AJ67" s="207">
        <v>0</v>
      </c>
      <c r="AL67" s="207">
        <v>0</v>
      </c>
      <c r="AM67" s="207">
        <v>4.5982324585302154E-3</v>
      </c>
      <c r="AN67" s="207">
        <v>4.3773917894484706E-3</v>
      </c>
      <c r="AO67" s="207">
        <v>4.7802867317069814E-3</v>
      </c>
      <c r="AP67" s="207">
        <v>-6.2797450835266984E-3</v>
      </c>
      <c r="AQ67" s="207">
        <v>0</v>
      </c>
      <c r="AR67" s="207">
        <v>0</v>
      </c>
      <c r="AS67" s="207">
        <v>0</v>
      </c>
      <c r="AT67" s="207">
        <v>0</v>
      </c>
      <c r="AU67" s="207">
        <v>0</v>
      </c>
      <c r="AV67" s="207">
        <v>0</v>
      </c>
      <c r="AW67" s="207">
        <v>0</v>
      </c>
      <c r="AX67" s="207">
        <v>0</v>
      </c>
      <c r="AZ67" s="207">
        <v>0</v>
      </c>
      <c r="BA67" s="207">
        <v>0</v>
      </c>
      <c r="BB67" s="207">
        <v>0</v>
      </c>
      <c r="BC67" s="207">
        <v>0</v>
      </c>
      <c r="BD67" s="207">
        <v>0.1440030082080396</v>
      </c>
      <c r="BE67" s="207">
        <v>0.20141105689222599</v>
      </c>
      <c r="BF67" s="207">
        <v>0.2517638211152825</v>
      </c>
      <c r="BG67" s="207">
        <v>0.35246934956139547</v>
      </c>
      <c r="BH67" s="207">
        <v>5.0352764223056512E-2</v>
      </c>
      <c r="BI67" s="207">
        <v>0</v>
      </c>
      <c r="BJ67" s="207">
        <v>0</v>
      </c>
      <c r="BK67" s="207">
        <v>0</v>
      </c>
      <c r="BL67" s="207">
        <v>0</v>
      </c>
      <c r="BN67" s="207">
        <v>0</v>
      </c>
      <c r="BO67" s="207">
        <v>0</v>
      </c>
      <c r="BP67" s="207">
        <v>5.7948100669073502E-5</v>
      </c>
      <c r="BQ67" s="207">
        <v>2.1913062295560048E-6</v>
      </c>
      <c r="BR67" s="207">
        <v>0</v>
      </c>
      <c r="BS67" s="207">
        <v>1.818201507722161E-2</v>
      </c>
      <c r="BT67" s="207">
        <v>1.6690730864713781E-2</v>
      </c>
      <c r="BU67" s="207">
        <v>1.8999280859457349E-2</v>
      </c>
      <c r="BV67" s="207">
        <v>1.998779434221145E-2</v>
      </c>
      <c r="BW67" s="207">
        <v>0</v>
      </c>
      <c r="BX67" s="207">
        <v>0</v>
      </c>
      <c r="BY67" s="207">
        <v>0</v>
      </c>
      <c r="BZ67" s="207">
        <v>0</v>
      </c>
      <c r="CB67" s="207">
        <v>0</v>
      </c>
      <c r="CC67" s="207">
        <v>17.685509455885441</v>
      </c>
      <c r="CD67" s="207">
        <v>19.89723540658396</v>
      </c>
      <c r="CE67" s="207">
        <v>23.901433658534891</v>
      </c>
      <c r="CF67" s="207">
        <v>-26.165604514694589</v>
      </c>
      <c r="CG67" s="207">
        <v>0</v>
      </c>
      <c r="CH67" s="207">
        <v>0</v>
      </c>
      <c r="CI67" s="207">
        <v>0</v>
      </c>
      <c r="CJ67" s="207">
        <v>0</v>
      </c>
      <c r="CK67" s="207">
        <v>0</v>
      </c>
      <c r="CL67" s="207">
        <v>0</v>
      </c>
      <c r="CM67" s="207">
        <v>0</v>
      </c>
      <c r="CN67" s="207">
        <v>0</v>
      </c>
      <c r="CP67" s="207">
        <v>0</v>
      </c>
      <c r="CQ67" s="207">
        <v>0</v>
      </c>
      <c r="CR67" s="207">
        <v>0</v>
      </c>
      <c r="CS67" s="207">
        <v>0</v>
      </c>
      <c r="CT67" s="207">
        <v>0.254</v>
      </c>
      <c r="CU67" s="207">
        <v>0</v>
      </c>
      <c r="CV67" s="207">
        <v>-6.4225306089594758</v>
      </c>
      <c r="CW67" s="207">
        <v>-6.676530608959526</v>
      </c>
      <c r="CX67" s="207">
        <v>4.7971647630856236</v>
      </c>
    </row>
    <row r="68" spans="1:102">
      <c r="A68" s="208">
        <v>66</v>
      </c>
      <c r="B68" s="207">
        <v>47</v>
      </c>
      <c r="C68" s="209">
        <v>43332</v>
      </c>
      <c r="D68" s="207">
        <v>1</v>
      </c>
      <c r="E68" s="207" t="s">
        <v>63</v>
      </c>
      <c r="F68" s="207" t="s">
        <v>410</v>
      </c>
      <c r="G68" s="207" t="s">
        <v>411</v>
      </c>
      <c r="H68" s="207" t="s">
        <v>412</v>
      </c>
      <c r="I68" s="207">
        <v>0.6</v>
      </c>
      <c r="J68" s="207">
        <v>600</v>
      </c>
      <c r="K68" s="207">
        <v>0</v>
      </c>
      <c r="L68" s="207">
        <v>0.6</v>
      </c>
      <c r="M68" s="207">
        <v>0.87960000000000005</v>
      </c>
      <c r="N68" s="207">
        <v>0.34554957713508422</v>
      </c>
      <c r="O68" s="207">
        <v>1.8035463712509421</v>
      </c>
      <c r="P68" s="207">
        <v>4.5909458240551233</v>
      </c>
      <c r="Q68" s="207">
        <v>6.3944921953060652</v>
      </c>
      <c r="R68" s="207">
        <v>4.5909458240551233</v>
      </c>
      <c r="S68" s="207">
        <v>92.233178090826513</v>
      </c>
      <c r="T68" s="207">
        <v>92.233178090826513</v>
      </c>
      <c r="U68" s="207">
        <v>5.2193563256652151</v>
      </c>
      <c r="V68" s="207">
        <v>0</v>
      </c>
      <c r="W68" s="207">
        <v>0</v>
      </c>
      <c r="X68" s="207">
        <v>233</v>
      </c>
      <c r="Y68" s="207">
        <v>0.25721031588095777</v>
      </c>
      <c r="Z68" s="207">
        <v>0.23794992246504251</v>
      </c>
      <c r="AA68" s="207">
        <v>0.22606020675557131</v>
      </c>
      <c r="AB68" s="207">
        <v>0.31799135184531918</v>
      </c>
      <c r="AC68" s="207">
        <v>0.3551548025037059</v>
      </c>
      <c r="AD68" s="207">
        <v>0.32924615355870279</v>
      </c>
      <c r="AE68" s="207">
        <v>0.37257050873193059</v>
      </c>
      <c r="AF68" s="207">
        <v>0.3304631737569878</v>
      </c>
      <c r="AG68" s="207">
        <v>0</v>
      </c>
      <c r="AH68" s="207">
        <v>0</v>
      </c>
      <c r="AI68" s="207">
        <v>0</v>
      </c>
      <c r="AJ68" s="207">
        <v>0</v>
      </c>
      <c r="AL68" s="207">
        <v>0</v>
      </c>
      <c r="AM68" s="207">
        <v>4.5579368238084384E-3</v>
      </c>
      <c r="AN68" s="207">
        <v>4.4100155069914954E-3</v>
      </c>
      <c r="AO68" s="207">
        <v>4.7879586488857387E-3</v>
      </c>
      <c r="AP68" s="207">
        <v>-5.5982703690638496E-3</v>
      </c>
      <c r="AQ68" s="207">
        <v>-1.0309605007411851E-3</v>
      </c>
      <c r="AR68" s="207">
        <v>3.0753846441297131E-3</v>
      </c>
      <c r="AS68" s="207">
        <v>-2.5705087319306542E-4</v>
      </c>
      <c r="AT68" s="207">
        <v>3.9536826243012193E-3</v>
      </c>
      <c r="AU68" s="207">
        <v>0</v>
      </c>
      <c r="AV68" s="207">
        <v>0</v>
      </c>
      <c r="AW68" s="207">
        <v>0</v>
      </c>
      <c r="AX68" s="207">
        <v>0</v>
      </c>
      <c r="AZ68" s="207">
        <v>0</v>
      </c>
      <c r="BA68" s="207">
        <v>0</v>
      </c>
      <c r="BB68" s="207">
        <v>0</v>
      </c>
      <c r="BC68" s="207">
        <v>0</v>
      </c>
      <c r="BD68" s="207">
        <v>0.15</v>
      </c>
      <c r="BE68" s="207">
        <v>0.2</v>
      </c>
      <c r="BF68" s="207">
        <v>0.25000000000000011</v>
      </c>
      <c r="BG68" s="207">
        <v>0.35</v>
      </c>
      <c r="BH68" s="207">
        <v>5.000000000000001E-2</v>
      </c>
      <c r="BI68" s="207">
        <v>0</v>
      </c>
      <c r="BJ68" s="207">
        <v>0</v>
      </c>
      <c r="BK68" s="207">
        <v>0</v>
      </c>
      <c r="BL68" s="207">
        <v>0</v>
      </c>
      <c r="BN68" s="207">
        <v>0</v>
      </c>
      <c r="BO68" s="207">
        <v>0</v>
      </c>
      <c r="BP68" s="207">
        <v>4.0295634721781373E-5</v>
      </c>
      <c r="BQ68" s="207">
        <v>7.6719171787585532E-6</v>
      </c>
      <c r="BR68" s="207">
        <v>0</v>
      </c>
      <c r="BS68" s="207">
        <v>0</v>
      </c>
      <c r="BT68" s="207">
        <v>1.939593453358308E-3</v>
      </c>
      <c r="BU68" s="207">
        <v>0</v>
      </c>
      <c r="BV68" s="207">
        <v>1.847158540273034E-3</v>
      </c>
      <c r="BW68" s="207">
        <v>0</v>
      </c>
      <c r="BX68" s="207">
        <v>0</v>
      </c>
      <c r="BY68" s="207">
        <v>0</v>
      </c>
      <c r="BZ68" s="207">
        <v>0</v>
      </c>
      <c r="CB68" s="207">
        <v>0</v>
      </c>
      <c r="CC68" s="207">
        <v>17.530526245417072</v>
      </c>
      <c r="CD68" s="207">
        <v>20.045525031779519</v>
      </c>
      <c r="CE68" s="207">
        <v>23.939793244428689</v>
      </c>
      <c r="CF68" s="207">
        <v>-23.326126537766051</v>
      </c>
      <c r="CG68" s="207">
        <v>-3.221751564816203</v>
      </c>
      <c r="CH68" s="207">
        <v>21.967033172355102</v>
      </c>
      <c r="CI68" s="207">
        <v>-1.713672487953769</v>
      </c>
      <c r="CJ68" s="207">
        <v>24.710516401882622</v>
      </c>
      <c r="CK68" s="207">
        <v>0</v>
      </c>
      <c r="CL68" s="207">
        <v>0</v>
      </c>
      <c r="CM68" s="207">
        <v>0</v>
      </c>
      <c r="CN68" s="207">
        <v>0</v>
      </c>
      <c r="CP68" s="207">
        <v>0</v>
      </c>
      <c r="CQ68" s="207">
        <v>0</v>
      </c>
      <c r="CR68" s="207">
        <v>0</v>
      </c>
      <c r="CS68" s="207">
        <v>0</v>
      </c>
      <c r="CT68" s="207">
        <v>0</v>
      </c>
      <c r="CU68" s="207">
        <v>0</v>
      </c>
      <c r="CV68" s="207">
        <v>-6.3944921953060776</v>
      </c>
      <c r="CW68" s="207">
        <v>-6.3944921953060652</v>
      </c>
      <c r="CX68" s="207">
        <v>4.5909458240551233</v>
      </c>
    </row>
    <row r="69" spans="1:102">
      <c r="A69" s="208">
        <v>67</v>
      </c>
      <c r="B69" s="207">
        <v>48</v>
      </c>
      <c r="C69" s="209">
        <v>43333</v>
      </c>
      <c r="D69" s="207">
        <v>1</v>
      </c>
      <c r="E69" s="207" t="s">
        <v>63</v>
      </c>
      <c r="F69" s="207" t="s">
        <v>410</v>
      </c>
      <c r="G69" s="207" t="s">
        <v>411</v>
      </c>
      <c r="H69" s="207" t="s">
        <v>412</v>
      </c>
      <c r="I69" s="207">
        <v>0.6</v>
      </c>
      <c r="J69" s="207">
        <v>600</v>
      </c>
      <c r="K69" s="207">
        <v>0</v>
      </c>
      <c r="L69" s="207">
        <v>0.6</v>
      </c>
      <c r="M69" s="207">
        <v>0.91800000000000015</v>
      </c>
      <c r="N69" s="207">
        <v>0.31507646295674308</v>
      </c>
      <c r="O69" s="207">
        <v>1.683372614331458</v>
      </c>
      <c r="P69" s="207">
        <v>4.9046382121169048</v>
      </c>
      <c r="Q69" s="207">
        <v>6.5880108264483628</v>
      </c>
      <c r="R69" s="207">
        <v>4.9046382121169048</v>
      </c>
      <c r="S69" s="207">
        <v>97.137816302943421</v>
      </c>
      <c r="T69" s="207">
        <v>97.137816302943421</v>
      </c>
      <c r="U69" s="207">
        <v>5.3427431504541438</v>
      </c>
      <c r="V69" s="207">
        <v>0</v>
      </c>
      <c r="W69" s="207">
        <v>0</v>
      </c>
      <c r="X69" s="207">
        <v>234</v>
      </c>
      <c r="Y69" s="207">
        <v>0.25735585699448432</v>
      </c>
      <c r="Z69" s="207">
        <v>0.23785482130467919</v>
      </c>
      <c r="AA69" s="207">
        <v>0.22600976680240831</v>
      </c>
      <c r="AB69" s="207">
        <v>0.31454814247727791</v>
      </c>
      <c r="AC69" s="207">
        <v>0.35056385667965079</v>
      </c>
      <c r="AD69" s="207">
        <v>0.37653488758834708</v>
      </c>
      <c r="AE69" s="207">
        <v>0.25620394363449372</v>
      </c>
      <c r="AF69" s="207">
        <v>0.3516643932559127</v>
      </c>
      <c r="AG69" s="207">
        <v>0</v>
      </c>
      <c r="AH69" s="207">
        <v>0</v>
      </c>
      <c r="AI69" s="207">
        <v>0</v>
      </c>
      <c r="AJ69" s="207">
        <v>0</v>
      </c>
      <c r="AL69" s="207">
        <v>0</v>
      </c>
      <c r="AM69" s="207">
        <v>4.5288286011031511E-3</v>
      </c>
      <c r="AN69" s="207">
        <v>4.4290357390641714E-3</v>
      </c>
      <c r="AO69" s="207">
        <v>4.7980466395183457E-3</v>
      </c>
      <c r="AP69" s="207">
        <v>-4.9096284954555846E-3</v>
      </c>
      <c r="AQ69" s="207">
        <v>-1.127713359301619E-4</v>
      </c>
      <c r="AR69" s="207">
        <v>-1.6534887588347141E-3</v>
      </c>
      <c r="AS69" s="207">
        <v>1.1379605636550629E-2</v>
      </c>
      <c r="AT69" s="207">
        <v>1.83356067440873E-3</v>
      </c>
      <c r="AU69" s="207">
        <v>0</v>
      </c>
      <c r="AV69" s="207">
        <v>0</v>
      </c>
      <c r="AW69" s="207">
        <v>0</v>
      </c>
      <c r="AX69" s="207">
        <v>0</v>
      </c>
      <c r="AZ69" s="207">
        <v>0</v>
      </c>
      <c r="BA69" s="207">
        <v>0</v>
      </c>
      <c r="BB69" s="207">
        <v>0</v>
      </c>
      <c r="BC69" s="207">
        <v>0</v>
      </c>
      <c r="BD69" s="207">
        <v>0.15</v>
      </c>
      <c r="BE69" s="207">
        <v>0.2</v>
      </c>
      <c r="BF69" s="207">
        <v>0.25000000000000011</v>
      </c>
      <c r="BG69" s="207">
        <v>0.35</v>
      </c>
      <c r="BH69" s="207">
        <v>5.000000000000001E-2</v>
      </c>
      <c r="BI69" s="207">
        <v>0</v>
      </c>
      <c r="BJ69" s="207">
        <v>0</v>
      </c>
      <c r="BK69" s="207">
        <v>0</v>
      </c>
      <c r="BL69" s="207">
        <v>0</v>
      </c>
      <c r="BN69" s="207">
        <v>0</v>
      </c>
      <c r="BO69" s="207">
        <v>0</v>
      </c>
      <c r="BP69" s="207">
        <v>2.910822270528299E-5</v>
      </c>
      <c r="BQ69" s="207">
        <v>1.0087990632606009E-5</v>
      </c>
      <c r="BR69" s="207">
        <v>0</v>
      </c>
      <c r="BS69" s="207">
        <v>0</v>
      </c>
      <c r="BT69" s="207">
        <v>0</v>
      </c>
      <c r="BU69" s="207">
        <v>5.8766098589782103E-3</v>
      </c>
      <c r="BV69" s="207">
        <v>-4.1532156123461894E-3</v>
      </c>
      <c r="BW69" s="207">
        <v>0</v>
      </c>
      <c r="BX69" s="207">
        <v>0</v>
      </c>
      <c r="BY69" s="207">
        <v>0</v>
      </c>
      <c r="BZ69" s="207">
        <v>0</v>
      </c>
      <c r="CB69" s="207">
        <v>0</v>
      </c>
      <c r="CC69" s="207">
        <v>17.41857154270442</v>
      </c>
      <c r="CD69" s="207">
        <v>20.131980632109851</v>
      </c>
      <c r="CE69" s="207">
        <v>23.990233197591721</v>
      </c>
      <c r="CF69" s="207">
        <v>-20.456785397731618</v>
      </c>
      <c r="CG69" s="207">
        <v>-0.35241042478175588</v>
      </c>
      <c r="CH69" s="207">
        <v>-11.810633991676539</v>
      </c>
      <c r="CI69" s="207">
        <v>75.864037577004183</v>
      </c>
      <c r="CJ69" s="207">
        <v>11.459754215054559</v>
      </c>
      <c r="CK69" s="207">
        <v>0</v>
      </c>
      <c r="CL69" s="207">
        <v>0</v>
      </c>
      <c r="CM69" s="207">
        <v>0</v>
      </c>
      <c r="CN69" s="207">
        <v>0</v>
      </c>
      <c r="CP69" s="207">
        <v>0</v>
      </c>
      <c r="CQ69" s="207">
        <v>0</v>
      </c>
      <c r="CR69" s="207">
        <v>0</v>
      </c>
      <c r="CS69" s="207">
        <v>0</v>
      </c>
      <c r="CT69" s="207">
        <v>0</v>
      </c>
      <c r="CU69" s="207">
        <v>0</v>
      </c>
      <c r="CV69" s="207">
        <v>-6.5880108264483876</v>
      </c>
      <c r="CW69" s="207">
        <v>-6.5880108264483628</v>
      </c>
      <c r="CX69" s="207">
        <v>4.9046382121169048</v>
      </c>
    </row>
    <row r="70" spans="1:102">
      <c r="A70" s="208">
        <v>68</v>
      </c>
      <c r="B70" s="207">
        <v>49</v>
      </c>
      <c r="C70" s="209">
        <v>43334</v>
      </c>
      <c r="D70" s="207">
        <v>1</v>
      </c>
      <c r="E70" s="207" t="s">
        <v>63</v>
      </c>
      <c r="F70" s="207" t="s">
        <v>410</v>
      </c>
      <c r="G70" s="207" t="s">
        <v>411</v>
      </c>
      <c r="H70" s="207" t="s">
        <v>412</v>
      </c>
      <c r="I70" s="207">
        <v>0.6</v>
      </c>
      <c r="J70" s="207">
        <v>600</v>
      </c>
      <c r="K70" s="207">
        <v>0</v>
      </c>
      <c r="L70" s="207">
        <v>0.6</v>
      </c>
      <c r="M70" s="207">
        <v>0.95640000000000003</v>
      </c>
      <c r="N70" s="207">
        <v>0.29948272410586502</v>
      </c>
      <c r="O70" s="207">
        <v>1.767948334888471</v>
      </c>
      <c r="P70" s="207">
        <v>5.6459543452316954</v>
      </c>
      <c r="Q70" s="207">
        <v>7.4139026801201657</v>
      </c>
      <c r="R70" s="207">
        <v>5.6459543452316954</v>
      </c>
      <c r="S70" s="207">
        <v>102.78377064817511</v>
      </c>
      <c r="T70" s="207">
        <v>102.78377064817511</v>
      </c>
      <c r="U70" s="207">
        <v>5.9033399678290417</v>
      </c>
      <c r="V70" s="207">
        <v>0</v>
      </c>
      <c r="W70" s="207">
        <v>0</v>
      </c>
      <c r="X70" s="207">
        <v>235</v>
      </c>
      <c r="Y70" s="207">
        <v>0.25746494568734402</v>
      </c>
      <c r="Z70" s="207">
        <v>0.23779976139270381</v>
      </c>
      <c r="AA70" s="207">
        <v>0.22595573802152399</v>
      </c>
      <c r="AB70" s="207">
        <v>0.30997060011177763</v>
      </c>
      <c r="AC70" s="207">
        <v>0.36617395506118627</v>
      </c>
      <c r="AD70" s="207">
        <v>0.28452902308600508</v>
      </c>
      <c r="AE70" s="207">
        <v>0.31042008488488559</v>
      </c>
      <c r="AF70" s="207">
        <v>0.30150889621130872</v>
      </c>
      <c r="AG70" s="207">
        <v>0</v>
      </c>
      <c r="AH70" s="207">
        <v>0</v>
      </c>
      <c r="AI70" s="207">
        <v>0</v>
      </c>
      <c r="AJ70" s="207">
        <v>0</v>
      </c>
      <c r="AL70" s="207">
        <v>0</v>
      </c>
      <c r="AM70" s="207">
        <v>4.5070108625312119E-3</v>
      </c>
      <c r="AN70" s="207">
        <v>4.4400477214592516E-3</v>
      </c>
      <c r="AO70" s="207">
        <v>4.8088523956952029E-3</v>
      </c>
      <c r="AP70" s="207">
        <v>-3.9941200223555179E-3</v>
      </c>
      <c r="AQ70" s="207">
        <v>-3.234791012237271E-3</v>
      </c>
      <c r="AR70" s="207">
        <v>7.5470976913994889E-3</v>
      </c>
      <c r="AS70" s="207">
        <v>5.9579915115114349E-3</v>
      </c>
      <c r="AT70" s="207">
        <v>6.8491103788691282E-3</v>
      </c>
      <c r="AU70" s="207">
        <v>0</v>
      </c>
      <c r="AV70" s="207">
        <v>0</v>
      </c>
      <c r="AW70" s="207">
        <v>0</v>
      </c>
      <c r="AX70" s="207">
        <v>0</v>
      </c>
      <c r="AZ70" s="207">
        <v>0</v>
      </c>
      <c r="BA70" s="207">
        <v>0</v>
      </c>
      <c r="BB70" s="207">
        <v>0</v>
      </c>
      <c r="BC70" s="207">
        <v>0</v>
      </c>
      <c r="BD70" s="207">
        <v>0.18666177473361911</v>
      </c>
      <c r="BE70" s="207">
        <v>0.2488823663114921</v>
      </c>
      <c r="BF70" s="207">
        <v>0.31110295788936509</v>
      </c>
      <c r="BG70" s="207">
        <v>0.1911323094876507</v>
      </c>
      <c r="BH70" s="207">
        <v>6.2220591577873033E-2</v>
      </c>
      <c r="BI70" s="207">
        <v>0</v>
      </c>
      <c r="BJ70" s="207">
        <v>0</v>
      </c>
      <c r="BK70" s="207">
        <v>0</v>
      </c>
      <c r="BL70" s="207">
        <v>0</v>
      </c>
      <c r="BN70" s="207">
        <v>0</v>
      </c>
      <c r="BO70" s="207">
        <v>0</v>
      </c>
      <c r="BP70" s="207">
        <v>2.1817738571936778E-5</v>
      </c>
      <c r="BQ70" s="207">
        <v>1.080575617685926E-5</v>
      </c>
      <c r="BR70" s="207">
        <v>0</v>
      </c>
      <c r="BS70" s="207">
        <v>0</v>
      </c>
      <c r="BT70" s="207">
        <v>4.3426976404405317E-3</v>
      </c>
      <c r="BU70" s="207">
        <v>-3.3320413546268899E-3</v>
      </c>
      <c r="BV70" s="207">
        <v>3.027007599095586E-3</v>
      </c>
      <c r="BW70" s="207">
        <v>0</v>
      </c>
      <c r="BX70" s="207">
        <v>0</v>
      </c>
      <c r="BY70" s="207">
        <v>0</v>
      </c>
      <c r="BZ70" s="207">
        <v>0</v>
      </c>
      <c r="CB70" s="207">
        <v>0</v>
      </c>
      <c r="CC70" s="207">
        <v>17.334657163581589</v>
      </c>
      <c r="CD70" s="207">
        <v>20.182035097542041</v>
      </c>
      <c r="CE70" s="207">
        <v>24.044261978476001</v>
      </c>
      <c r="CF70" s="207">
        <v>-16.642166759814661</v>
      </c>
      <c r="CG70" s="207">
        <v>-10.108721913241469</v>
      </c>
      <c r="CH70" s="207">
        <v>53.907840652853508</v>
      </c>
      <c r="CI70" s="207">
        <v>39.719943410076233</v>
      </c>
      <c r="CJ70" s="207">
        <v>42.806939867932037</v>
      </c>
      <c r="CK70" s="207">
        <v>0</v>
      </c>
      <c r="CL70" s="207">
        <v>0</v>
      </c>
      <c r="CM70" s="207">
        <v>0</v>
      </c>
      <c r="CN70" s="207">
        <v>0</v>
      </c>
      <c r="CP70" s="207">
        <v>0</v>
      </c>
      <c r="CQ70" s="207">
        <v>0</v>
      </c>
      <c r="CR70" s="207">
        <v>0</v>
      </c>
      <c r="CS70" s="207">
        <v>0</v>
      </c>
      <c r="CT70" s="207">
        <v>2.286</v>
      </c>
      <c r="CU70" s="207">
        <v>0</v>
      </c>
      <c r="CV70" s="207">
        <v>-5.1279026801201439</v>
      </c>
      <c r="CW70" s="207">
        <v>-7.4139026801201657</v>
      </c>
      <c r="CX70" s="207">
        <v>7.931954345231695</v>
      </c>
    </row>
    <row r="71" spans="1:102">
      <c r="A71" s="208">
        <v>69</v>
      </c>
      <c r="B71" s="207">
        <v>50</v>
      </c>
      <c r="C71" s="209">
        <v>43335</v>
      </c>
      <c r="D71" s="207">
        <v>1</v>
      </c>
      <c r="E71" s="207" t="s">
        <v>63</v>
      </c>
      <c r="F71" s="207" t="s">
        <v>410</v>
      </c>
      <c r="G71" s="207" t="s">
        <v>411</v>
      </c>
      <c r="H71" s="207" t="s">
        <v>412</v>
      </c>
      <c r="I71" s="207">
        <v>0.6</v>
      </c>
      <c r="J71" s="207">
        <v>600</v>
      </c>
      <c r="K71" s="207">
        <v>0</v>
      </c>
      <c r="L71" s="207">
        <v>0.6</v>
      </c>
      <c r="M71" s="207">
        <v>0.99480000000000013</v>
      </c>
      <c r="N71" s="207">
        <v>0.26793579861064343</v>
      </c>
      <c r="O71" s="207">
        <v>1.722872074244655</v>
      </c>
      <c r="P71" s="207">
        <v>6.3967306658756433</v>
      </c>
      <c r="Q71" s="207">
        <v>8.1196027401202979</v>
      </c>
      <c r="R71" s="207">
        <v>6.3967306658756433</v>
      </c>
      <c r="S71" s="207">
        <v>109.1805013140508</v>
      </c>
      <c r="T71" s="207">
        <v>109.1805013140508</v>
      </c>
      <c r="U71" s="207">
        <v>6.4301675370683977</v>
      </c>
      <c r="V71" s="207">
        <v>0</v>
      </c>
      <c r="W71" s="207">
        <v>0</v>
      </c>
      <c r="X71" s="207">
        <v>236</v>
      </c>
      <c r="Y71" s="207">
        <v>0.2575495093033201</v>
      </c>
      <c r="Z71" s="207">
        <v>0.23776826414002039</v>
      </c>
      <c r="AA71" s="207">
        <v>0.22590267165823119</v>
      </c>
      <c r="AB71" s="207">
        <v>0.32166990006469148</v>
      </c>
      <c r="AC71" s="207">
        <v>0.32144964326004999</v>
      </c>
      <c r="AD71" s="207">
        <v>0.33223862205442162</v>
      </c>
      <c r="AE71" s="207">
        <v>0.27236421276208539</v>
      </c>
      <c r="AF71" s="207">
        <v>0.30662616626093558</v>
      </c>
      <c r="AG71" s="207">
        <v>0</v>
      </c>
      <c r="AH71" s="207">
        <v>0</v>
      </c>
      <c r="AI71" s="207">
        <v>0</v>
      </c>
      <c r="AJ71" s="207">
        <v>0</v>
      </c>
      <c r="AL71" s="207">
        <v>0</v>
      </c>
      <c r="AM71" s="207">
        <v>4.4900981393359842E-3</v>
      </c>
      <c r="AN71" s="207">
        <v>4.4463471719959303E-3</v>
      </c>
      <c r="AO71" s="207">
        <v>4.8194656683537519E-3</v>
      </c>
      <c r="AP71" s="207">
        <v>-6.3339800129383096E-3</v>
      </c>
      <c r="AQ71" s="207">
        <v>5.7100713479899994E-3</v>
      </c>
      <c r="AR71" s="207">
        <v>2.776137794557842E-3</v>
      </c>
      <c r="AS71" s="207">
        <v>9.763578723791461E-3</v>
      </c>
      <c r="AT71" s="207">
        <v>6.3373833739064356E-3</v>
      </c>
      <c r="AU71" s="207">
        <v>0</v>
      </c>
      <c r="AV71" s="207">
        <v>0</v>
      </c>
      <c r="AW71" s="207">
        <v>0</v>
      </c>
      <c r="AX71" s="207">
        <v>0</v>
      </c>
      <c r="AZ71" s="207">
        <v>0</v>
      </c>
      <c r="BA71" s="207">
        <v>0</v>
      </c>
      <c r="BB71" s="207">
        <v>0</v>
      </c>
      <c r="BC71" s="207">
        <v>0</v>
      </c>
      <c r="BD71" s="207">
        <v>0.1563298234385421</v>
      </c>
      <c r="BE71" s="207">
        <v>0.2084397645847228</v>
      </c>
      <c r="BF71" s="207">
        <v>0.21835088280728959</v>
      </c>
      <c r="BG71" s="207">
        <v>0.36476958802326492</v>
      </c>
      <c r="BH71" s="207">
        <v>5.2109941146180699E-2</v>
      </c>
      <c r="BI71" s="207">
        <v>0</v>
      </c>
      <c r="BJ71" s="207">
        <v>0</v>
      </c>
      <c r="BK71" s="207">
        <v>0</v>
      </c>
      <c r="BL71" s="207">
        <v>0</v>
      </c>
      <c r="BN71" s="207">
        <v>0</v>
      </c>
      <c r="BO71" s="207">
        <v>0</v>
      </c>
      <c r="BP71" s="207">
        <v>1.6912723195225879E-5</v>
      </c>
      <c r="BQ71" s="207">
        <v>1.061327265854768E-5</v>
      </c>
      <c r="BR71" s="207">
        <v>0</v>
      </c>
      <c r="BS71" s="207">
        <v>3.2224910365149331E-3</v>
      </c>
      <c r="BT71" s="207">
        <v>-4.5455299291361512E-3</v>
      </c>
      <c r="BU71" s="207">
        <v>1.458229083276488E-3</v>
      </c>
      <c r="BV71" s="207">
        <v>-2.8788568849521232E-4</v>
      </c>
      <c r="BW71" s="207">
        <v>0</v>
      </c>
      <c r="BX71" s="207">
        <v>0</v>
      </c>
      <c r="BY71" s="207">
        <v>0</v>
      </c>
      <c r="BZ71" s="207">
        <v>0</v>
      </c>
      <c r="CB71" s="207">
        <v>0</v>
      </c>
      <c r="CC71" s="207">
        <v>17.269608228215318</v>
      </c>
      <c r="CD71" s="207">
        <v>20.210668963617859</v>
      </c>
      <c r="CE71" s="207">
        <v>24.097328341768751</v>
      </c>
      <c r="CF71" s="207">
        <v>-26.391583387242971</v>
      </c>
      <c r="CG71" s="207">
        <v>17.843972962468751</v>
      </c>
      <c r="CH71" s="207">
        <v>19.829555675413161</v>
      </c>
      <c r="CI71" s="207">
        <v>65.090524825276404</v>
      </c>
      <c r="CJ71" s="207">
        <v>39.608646086915222</v>
      </c>
      <c r="CK71" s="207">
        <v>0</v>
      </c>
      <c r="CL71" s="207">
        <v>0</v>
      </c>
      <c r="CM71" s="207">
        <v>0</v>
      </c>
      <c r="CN71" s="207">
        <v>0</v>
      </c>
      <c r="CP71" s="207">
        <v>0</v>
      </c>
      <c r="CQ71" s="207">
        <v>0</v>
      </c>
      <c r="CR71" s="207">
        <v>0</v>
      </c>
      <c r="CS71" s="207">
        <v>0</v>
      </c>
      <c r="CT71" s="207">
        <v>0</v>
      </c>
      <c r="CU71" s="207">
        <v>0</v>
      </c>
      <c r="CV71" s="207">
        <v>-8.1196027401203565</v>
      </c>
      <c r="CW71" s="207">
        <v>-8.1196027401202979</v>
      </c>
      <c r="CX71" s="207">
        <v>6.3967306658756433</v>
      </c>
    </row>
    <row r="72" spans="1:102">
      <c r="A72" s="208">
        <v>70</v>
      </c>
      <c r="B72" s="207">
        <v>51</v>
      </c>
      <c r="C72" s="209">
        <v>43336</v>
      </c>
      <c r="D72" s="207">
        <v>1</v>
      </c>
      <c r="E72" s="207" t="s">
        <v>63</v>
      </c>
      <c r="F72" s="207" t="s">
        <v>410</v>
      </c>
      <c r="G72" s="207" t="s">
        <v>411</v>
      </c>
      <c r="H72" s="207" t="s">
        <v>412</v>
      </c>
      <c r="I72" s="207">
        <v>0.6</v>
      </c>
      <c r="J72" s="207">
        <v>600</v>
      </c>
      <c r="K72" s="207">
        <v>0</v>
      </c>
      <c r="L72" s="207">
        <v>0.6</v>
      </c>
      <c r="M72" s="207">
        <v>1.0331999999999999</v>
      </c>
      <c r="N72" s="207">
        <v>0.20540025549005481</v>
      </c>
      <c r="O72" s="207">
        <v>1.4476721745507311</v>
      </c>
      <c r="P72" s="207">
        <v>7.2820498064971364</v>
      </c>
      <c r="Q72" s="207">
        <v>8.7297219810478666</v>
      </c>
      <c r="R72" s="207">
        <v>7.2820498064971364</v>
      </c>
      <c r="S72" s="207">
        <v>116.4625511205479</v>
      </c>
      <c r="T72" s="207">
        <v>116.4625511205479</v>
      </c>
      <c r="U72" s="207">
        <v>7.0480544004037311</v>
      </c>
      <c r="V72" s="207">
        <v>0</v>
      </c>
      <c r="W72" s="207">
        <v>0</v>
      </c>
      <c r="X72" s="207">
        <v>237</v>
      </c>
      <c r="Y72" s="207">
        <v>0.25761698074396661</v>
      </c>
      <c r="Z72" s="207">
        <v>0.2377506043742573</v>
      </c>
      <c r="AA72" s="207">
        <v>0.22585285998334789</v>
      </c>
      <c r="AB72" s="207">
        <v>0.30336763822873303</v>
      </c>
      <c r="AC72" s="207">
        <v>0.33207057691624647</v>
      </c>
      <c r="AD72" s="207">
        <v>0.27545232448305479</v>
      </c>
      <c r="AE72" s="207">
        <v>0.3017749324547791</v>
      </c>
      <c r="AF72" s="207">
        <v>0.26816837309792968</v>
      </c>
      <c r="AG72" s="207">
        <v>0</v>
      </c>
      <c r="AH72" s="207">
        <v>0</v>
      </c>
      <c r="AI72" s="207">
        <v>0</v>
      </c>
      <c r="AJ72" s="207">
        <v>0</v>
      </c>
      <c r="AL72" s="207">
        <v>0</v>
      </c>
      <c r="AM72" s="207">
        <v>4.4766038512066954E-3</v>
      </c>
      <c r="AN72" s="207">
        <v>4.4498791251485498E-3</v>
      </c>
      <c r="AO72" s="207">
        <v>4.8294280033304229E-3</v>
      </c>
      <c r="AP72" s="207">
        <v>-2.6735276457465979E-3</v>
      </c>
      <c r="AQ72" s="207">
        <v>3.5858846167506901E-3</v>
      </c>
      <c r="AR72" s="207">
        <v>8.4547675516945184E-3</v>
      </c>
      <c r="AS72" s="207">
        <v>6.8225067545220897E-3</v>
      </c>
      <c r="AT72" s="207">
        <v>1.0183162690207029E-2</v>
      </c>
      <c r="AU72" s="207">
        <v>0</v>
      </c>
      <c r="AV72" s="207">
        <v>0</v>
      </c>
      <c r="AW72" s="207">
        <v>0</v>
      </c>
      <c r="AX72" s="207">
        <v>0</v>
      </c>
      <c r="AZ72" s="207">
        <v>0</v>
      </c>
      <c r="BA72" s="207">
        <v>0</v>
      </c>
      <c r="BB72" s="207">
        <v>0</v>
      </c>
      <c r="BC72" s="207">
        <v>0</v>
      </c>
      <c r="BD72" s="207">
        <v>0.171988525644411</v>
      </c>
      <c r="BE72" s="207">
        <v>0.22931803419254801</v>
      </c>
      <c r="BF72" s="207">
        <v>0.28664754274068499</v>
      </c>
      <c r="BG72" s="207">
        <v>0.25471638887421899</v>
      </c>
      <c r="BH72" s="207">
        <v>5.7329508548137009E-2</v>
      </c>
      <c r="BI72" s="207">
        <v>0</v>
      </c>
      <c r="BJ72" s="207">
        <v>0</v>
      </c>
      <c r="BK72" s="207">
        <v>0</v>
      </c>
      <c r="BL72" s="207">
        <v>0</v>
      </c>
      <c r="BN72" s="207">
        <v>0</v>
      </c>
      <c r="BO72" s="207">
        <v>0</v>
      </c>
      <c r="BP72" s="207">
        <v>1.3494288129291341E-5</v>
      </c>
      <c r="BQ72" s="207">
        <v>9.9623349766706275E-6</v>
      </c>
      <c r="BR72" s="207">
        <v>0</v>
      </c>
      <c r="BS72" s="207">
        <v>-2.5602880910233689E-3</v>
      </c>
      <c r="BT72" s="207">
        <v>1.0307843417737381E-3</v>
      </c>
      <c r="BU72" s="207">
        <v>-2.8142382884157012E-3</v>
      </c>
      <c r="BV72" s="207">
        <v>1.756185816666497E-3</v>
      </c>
      <c r="BW72" s="207">
        <v>0</v>
      </c>
      <c r="BX72" s="207">
        <v>0</v>
      </c>
      <c r="BY72" s="207">
        <v>0</v>
      </c>
      <c r="BZ72" s="207">
        <v>0</v>
      </c>
      <c r="CB72" s="207">
        <v>0</v>
      </c>
      <c r="CC72" s="207">
        <v>17.21770712002575</v>
      </c>
      <c r="CD72" s="207">
        <v>20.226723296129759</v>
      </c>
      <c r="CE72" s="207">
        <v>24.147140016652109</v>
      </c>
      <c r="CF72" s="207">
        <v>-11.13969852394416</v>
      </c>
      <c r="CG72" s="207">
        <v>11.205889427345911</v>
      </c>
      <c r="CH72" s="207">
        <v>60.391196797817997</v>
      </c>
      <c r="CI72" s="207">
        <v>45.483378363480597</v>
      </c>
      <c r="CJ72" s="207">
        <v>63.64476681379395</v>
      </c>
      <c r="CK72" s="207">
        <v>0</v>
      </c>
      <c r="CL72" s="207">
        <v>0</v>
      </c>
      <c r="CM72" s="207">
        <v>0</v>
      </c>
      <c r="CN72" s="207">
        <v>0</v>
      </c>
      <c r="CP72" s="207">
        <v>0</v>
      </c>
      <c r="CQ72" s="207">
        <v>0</v>
      </c>
      <c r="CR72" s="207">
        <v>0</v>
      </c>
      <c r="CS72" s="207">
        <v>0</v>
      </c>
      <c r="CT72" s="207">
        <v>0</v>
      </c>
      <c r="CU72" s="207">
        <v>0</v>
      </c>
      <c r="CV72" s="207">
        <v>-8.7297219810477671</v>
      </c>
      <c r="CW72" s="207">
        <v>-8.7297219810478666</v>
      </c>
      <c r="CX72" s="207">
        <v>7.2820498064971364</v>
      </c>
    </row>
    <row r="73" spans="1:102">
      <c r="A73" s="208">
        <v>71</v>
      </c>
      <c r="B73" s="207">
        <v>52</v>
      </c>
      <c r="C73" s="209">
        <v>43337</v>
      </c>
      <c r="D73" s="207">
        <v>1</v>
      </c>
      <c r="E73" s="207" t="s">
        <v>63</v>
      </c>
      <c r="F73" s="207" t="s">
        <v>410</v>
      </c>
      <c r="G73" s="207" t="s">
        <v>411</v>
      </c>
      <c r="H73" s="207" t="s">
        <v>412</v>
      </c>
      <c r="I73" s="207">
        <v>0.6</v>
      </c>
      <c r="J73" s="207">
        <v>600</v>
      </c>
      <c r="K73" s="207">
        <v>0</v>
      </c>
      <c r="L73" s="207">
        <v>0.6</v>
      </c>
      <c r="M73" s="207">
        <v>1.0716000000000001</v>
      </c>
      <c r="N73" s="207">
        <v>0.16119332398902389</v>
      </c>
      <c r="O73" s="207">
        <v>1.009555969384393</v>
      </c>
      <c r="P73" s="207">
        <v>6.7114453007122101</v>
      </c>
      <c r="Q73" s="207">
        <v>7.7210012700966022</v>
      </c>
      <c r="R73" s="207">
        <v>6.7114453007122101</v>
      </c>
      <c r="S73" s="207">
        <v>123.1739964212601</v>
      </c>
      <c r="T73" s="207">
        <v>123.1739964212601</v>
      </c>
      <c r="U73" s="207">
        <v>6.2630135318329687</v>
      </c>
      <c r="V73" s="207">
        <v>0</v>
      </c>
      <c r="W73" s="207">
        <v>0</v>
      </c>
      <c r="X73" s="207">
        <v>238</v>
      </c>
      <c r="Y73" s="207">
        <v>0.25767209297041332</v>
      </c>
      <c r="Z73" s="207">
        <v>0.23774103742103569</v>
      </c>
      <c r="AA73" s="207">
        <v>0.22580731471012269</v>
      </c>
      <c r="AB73" s="207">
        <v>0.29608096981624799</v>
      </c>
      <c r="AC73" s="207">
        <v>0.31180454761643628</v>
      </c>
      <c r="AD73" s="207">
        <v>0.30085219671618407</v>
      </c>
      <c r="AE73" s="207">
        <v>0.24822810021799779</v>
      </c>
      <c r="AF73" s="207">
        <v>0.26412350871569318</v>
      </c>
      <c r="AG73" s="207">
        <v>0</v>
      </c>
      <c r="AH73" s="207">
        <v>0</v>
      </c>
      <c r="AI73" s="207">
        <v>0</v>
      </c>
      <c r="AJ73" s="207">
        <v>0</v>
      </c>
      <c r="AL73" s="207">
        <v>0</v>
      </c>
      <c r="AM73" s="207">
        <v>4.4655814059173507E-3</v>
      </c>
      <c r="AN73" s="207">
        <v>4.4517925157928576E-3</v>
      </c>
      <c r="AO73" s="207">
        <v>4.8385370579754573E-3</v>
      </c>
      <c r="AP73" s="207">
        <v>-1.216193963249612E-3</v>
      </c>
      <c r="AQ73" s="207">
        <v>7.6390904767127399E-3</v>
      </c>
      <c r="AR73" s="207">
        <v>5.9147803283815898E-3</v>
      </c>
      <c r="AS73" s="207">
        <v>1.217718997820021E-2</v>
      </c>
      <c r="AT73" s="207">
        <v>1.058764912843068E-2</v>
      </c>
      <c r="AU73" s="207">
        <v>0</v>
      </c>
      <c r="AV73" s="207">
        <v>0</v>
      </c>
      <c r="AW73" s="207">
        <v>0</v>
      </c>
      <c r="AX73" s="207">
        <v>0</v>
      </c>
      <c r="AZ73" s="207">
        <v>0</v>
      </c>
      <c r="BA73" s="207">
        <v>0</v>
      </c>
      <c r="BB73" s="207">
        <v>0</v>
      </c>
      <c r="BC73" s="207">
        <v>0</v>
      </c>
      <c r="BD73" s="207">
        <v>0.16483259590800109</v>
      </c>
      <c r="BE73" s="207">
        <v>0.21977679454400151</v>
      </c>
      <c r="BF73" s="207">
        <v>0.19784308644317589</v>
      </c>
      <c r="BG73" s="207">
        <v>0.38122917485680319</v>
      </c>
      <c r="BH73" s="207">
        <v>3.6318348248018502E-2</v>
      </c>
      <c r="BI73" s="207">
        <v>0</v>
      </c>
      <c r="BJ73" s="207">
        <v>0</v>
      </c>
      <c r="BK73" s="207">
        <v>0</v>
      </c>
      <c r="BL73" s="207">
        <v>0</v>
      </c>
      <c r="BN73" s="207">
        <v>0</v>
      </c>
      <c r="BO73" s="207">
        <v>0</v>
      </c>
      <c r="BP73" s="207">
        <v>1.1022445289345539E-5</v>
      </c>
      <c r="BQ73" s="207">
        <v>9.1090546450332175E-6</v>
      </c>
      <c r="BR73" s="207">
        <v>0</v>
      </c>
      <c r="BS73" s="207">
        <v>-2.5701450936070191E-4</v>
      </c>
      <c r="BT73" s="207">
        <v>-2.7097948051410421E-3</v>
      </c>
      <c r="BU73" s="207">
        <v>1.2708956275222119E-3</v>
      </c>
      <c r="BV73" s="207">
        <v>-1.307657757158866E-3</v>
      </c>
      <c r="BW73" s="207">
        <v>0</v>
      </c>
      <c r="BX73" s="207">
        <v>0</v>
      </c>
      <c r="BY73" s="207">
        <v>0</v>
      </c>
      <c r="BZ73" s="207">
        <v>0</v>
      </c>
      <c r="CB73" s="207">
        <v>0</v>
      </c>
      <c r="CC73" s="207">
        <v>17.175313099682111</v>
      </c>
      <c r="CD73" s="207">
        <v>20.235420526331161</v>
      </c>
      <c r="CE73" s="207">
        <v>24.192685289877279</v>
      </c>
      <c r="CF73" s="207">
        <v>-5.0674748468733846</v>
      </c>
      <c r="CG73" s="207">
        <v>23.87215773972731</v>
      </c>
      <c r="CH73" s="207">
        <v>42.248430917011369</v>
      </c>
      <c r="CI73" s="207">
        <v>81.181266521334777</v>
      </c>
      <c r="CJ73" s="207">
        <v>66.172807052691724</v>
      </c>
      <c r="CK73" s="207">
        <v>0</v>
      </c>
      <c r="CL73" s="207">
        <v>0</v>
      </c>
      <c r="CM73" s="207">
        <v>0</v>
      </c>
      <c r="CN73" s="207">
        <v>0</v>
      </c>
      <c r="CP73" s="207">
        <v>0</v>
      </c>
      <c r="CQ73" s="207">
        <v>0</v>
      </c>
      <c r="CR73" s="207">
        <v>0</v>
      </c>
      <c r="CS73" s="207">
        <v>0</v>
      </c>
      <c r="CT73" s="207">
        <v>1.778</v>
      </c>
      <c r="CU73" s="207">
        <v>0</v>
      </c>
      <c r="CV73" s="207">
        <v>-5.943001270096671</v>
      </c>
      <c r="CW73" s="207">
        <v>-7.7210012700966022</v>
      </c>
      <c r="CX73" s="207">
        <v>8.4894453007122106</v>
      </c>
    </row>
    <row r="74" spans="1:102">
      <c r="A74" s="208">
        <v>72</v>
      </c>
      <c r="B74" s="207">
        <v>53</v>
      </c>
      <c r="C74" s="209">
        <v>43338</v>
      </c>
      <c r="D74" s="207">
        <v>1</v>
      </c>
      <c r="E74" s="207" t="s">
        <v>63</v>
      </c>
      <c r="F74" s="207" t="s">
        <v>410</v>
      </c>
      <c r="G74" s="207" t="s">
        <v>411</v>
      </c>
      <c r="H74" s="207" t="s">
        <v>412</v>
      </c>
      <c r="I74" s="207">
        <v>0.6</v>
      </c>
      <c r="J74" s="207">
        <v>600</v>
      </c>
      <c r="K74" s="207">
        <v>0</v>
      </c>
      <c r="L74" s="207">
        <v>0.6</v>
      </c>
      <c r="M74" s="207">
        <v>1.1100000000000001</v>
      </c>
      <c r="N74" s="207">
        <v>0.1233575862819962</v>
      </c>
      <c r="O74" s="207">
        <v>0.93554437968993298</v>
      </c>
      <c r="P74" s="207">
        <v>8.4182440071574778</v>
      </c>
      <c r="Q74" s="207">
        <v>9.3537883868474108</v>
      </c>
      <c r="R74" s="207">
        <v>8.4182440071574778</v>
      </c>
      <c r="S74" s="207">
        <v>131.5922404284176</v>
      </c>
      <c r="T74" s="207">
        <v>131.5922404284176</v>
      </c>
      <c r="U74" s="207">
        <v>7.5840036100517816</v>
      </c>
      <c r="V74" s="207">
        <v>0</v>
      </c>
      <c r="W74" s="207">
        <v>0</v>
      </c>
      <c r="X74" s="207">
        <v>239</v>
      </c>
      <c r="Y74" s="207">
        <v>0.25771793929624981</v>
      </c>
      <c r="Z74" s="207">
        <v>0.23773617005590969</v>
      </c>
      <c r="AA74" s="207">
        <v>0.23142039698696371</v>
      </c>
      <c r="AB74" s="207">
        <v>0.27879391467506748</v>
      </c>
      <c r="AC74" s="207">
        <v>0.30488920484785897</v>
      </c>
      <c r="AD74" s="207">
        <v>0.26773437012093593</v>
      </c>
      <c r="AE74" s="207">
        <v>0.25945949855663281</v>
      </c>
      <c r="AF74" s="207">
        <v>0.26367659761575302</v>
      </c>
      <c r="AG74" s="207">
        <v>0</v>
      </c>
      <c r="AH74" s="207">
        <v>0</v>
      </c>
      <c r="AI74" s="207">
        <v>0</v>
      </c>
      <c r="AJ74" s="207">
        <v>0</v>
      </c>
      <c r="AL74" s="207">
        <v>0</v>
      </c>
      <c r="AM74" s="207">
        <v>4.4564121407500538E-3</v>
      </c>
      <c r="AN74" s="207">
        <v>4.4527659888180656E-3</v>
      </c>
      <c r="AO74" s="207">
        <v>3.7159206026072598E-3</v>
      </c>
      <c r="AP74" s="207">
        <v>2.2412170649864891E-3</v>
      </c>
      <c r="AQ74" s="207">
        <v>9.0221590304282017E-3</v>
      </c>
      <c r="AR74" s="207">
        <v>9.2265629879064032E-3</v>
      </c>
      <c r="AS74" s="207">
        <v>1.1054050144336721E-2</v>
      </c>
      <c r="AT74" s="207">
        <v>1.0632340238424701E-2</v>
      </c>
      <c r="AU74" s="207">
        <v>0</v>
      </c>
      <c r="AV74" s="207">
        <v>0</v>
      </c>
      <c r="AW74" s="207">
        <v>0</v>
      </c>
      <c r="AX74" s="207">
        <v>0</v>
      </c>
      <c r="AZ74" s="207">
        <v>0</v>
      </c>
      <c r="BA74" s="207">
        <v>0</v>
      </c>
      <c r="BB74" s="207">
        <v>0</v>
      </c>
      <c r="BC74" s="207">
        <v>0</v>
      </c>
      <c r="BD74" s="207">
        <v>0.19986473946673339</v>
      </c>
      <c r="BE74" s="207">
        <v>0.26648631928897792</v>
      </c>
      <c r="BF74" s="207">
        <v>0.33310789911122241</v>
      </c>
      <c r="BG74" s="207">
        <v>0.15956611422212871</v>
      </c>
      <c r="BH74" s="207">
        <v>4.0974927910937528E-2</v>
      </c>
      <c r="BI74" s="207">
        <v>0</v>
      </c>
      <c r="BJ74" s="207">
        <v>0</v>
      </c>
      <c r="BK74" s="207">
        <v>0</v>
      </c>
      <c r="BL74" s="207">
        <v>0</v>
      </c>
      <c r="BN74" s="207">
        <v>0</v>
      </c>
      <c r="BO74" s="207">
        <v>0</v>
      </c>
      <c r="BP74" s="207">
        <v>9.1692651673001893E-6</v>
      </c>
      <c r="BQ74" s="207">
        <v>8.195792142096882E-6</v>
      </c>
      <c r="BR74" s="207">
        <v>1.130812247510296E-3</v>
      </c>
      <c r="BS74" s="207">
        <v>-9.8521751425372796E-4</v>
      </c>
      <c r="BT74" s="207">
        <v>-5.7977771267307709E-4</v>
      </c>
      <c r="BU74" s="207">
        <v>-1.655924928077762E-3</v>
      </c>
      <c r="BV74" s="207">
        <v>5.3813415323474641E-4</v>
      </c>
      <c r="BW74" s="207">
        <v>0</v>
      </c>
      <c r="BX74" s="207">
        <v>0</v>
      </c>
      <c r="BY74" s="207">
        <v>0</v>
      </c>
      <c r="BZ74" s="207">
        <v>0</v>
      </c>
      <c r="CB74" s="207">
        <v>0</v>
      </c>
      <c r="CC74" s="207">
        <v>17.14004669519251</v>
      </c>
      <c r="CD74" s="207">
        <v>20.239845403718469</v>
      </c>
      <c r="CE74" s="207">
        <v>18.579603013036291</v>
      </c>
      <c r="CF74" s="207">
        <v>9.3384044374437085</v>
      </c>
      <c r="CG74" s="207">
        <v>28.19424697008813</v>
      </c>
      <c r="CH74" s="207">
        <v>65.904021342188628</v>
      </c>
      <c r="CI74" s="207">
        <v>73.69366762891147</v>
      </c>
      <c r="CJ74" s="207">
        <v>66.452126490154356</v>
      </c>
      <c r="CK74" s="207">
        <v>0</v>
      </c>
      <c r="CL74" s="207">
        <v>0</v>
      </c>
      <c r="CM74" s="207">
        <v>0</v>
      </c>
      <c r="CN74" s="207">
        <v>0</v>
      </c>
      <c r="CP74" s="207">
        <v>0</v>
      </c>
      <c r="CQ74" s="207">
        <v>0</v>
      </c>
      <c r="CR74" s="207">
        <v>0</v>
      </c>
      <c r="CS74" s="207">
        <v>0</v>
      </c>
      <c r="CT74" s="207">
        <v>0</v>
      </c>
      <c r="CU74" s="207">
        <v>0</v>
      </c>
      <c r="CV74" s="207">
        <v>-9.3537883868474161</v>
      </c>
      <c r="CW74" s="207">
        <v>-9.3537883868474108</v>
      </c>
      <c r="CX74" s="207">
        <v>8.4182440071574778</v>
      </c>
    </row>
    <row r="75" spans="1:102">
      <c r="A75" s="208">
        <v>73</v>
      </c>
      <c r="B75" s="207">
        <v>54</v>
      </c>
      <c r="C75" s="209">
        <v>43339</v>
      </c>
      <c r="D75" s="207">
        <v>1</v>
      </c>
      <c r="E75" s="207" t="s">
        <v>63</v>
      </c>
      <c r="F75" s="207" t="s">
        <v>410</v>
      </c>
      <c r="G75" s="207" t="s">
        <v>411</v>
      </c>
      <c r="H75" s="207" t="s">
        <v>412</v>
      </c>
      <c r="I75" s="207">
        <v>0.6</v>
      </c>
      <c r="J75" s="207">
        <v>600</v>
      </c>
      <c r="K75" s="207">
        <v>0</v>
      </c>
      <c r="L75" s="207">
        <v>0.6</v>
      </c>
      <c r="M75" s="207">
        <v>1.1100000000000001</v>
      </c>
      <c r="N75" s="207">
        <v>0.12876253597271739</v>
      </c>
      <c r="O75" s="207">
        <v>1.0441042646102809</v>
      </c>
      <c r="P75" s="207">
        <v>7.8886275462047557</v>
      </c>
      <c r="Q75" s="207">
        <v>8.9327318108150369</v>
      </c>
      <c r="R75" s="207">
        <v>9.0007215605242106</v>
      </c>
      <c r="S75" s="207">
        <v>140.59296198894179</v>
      </c>
      <c r="T75" s="207">
        <v>140.59296198894179</v>
      </c>
      <c r="U75" s="207">
        <v>8.1087581626344232</v>
      </c>
      <c r="V75" s="207">
        <v>0</v>
      </c>
      <c r="W75" s="207">
        <v>0</v>
      </c>
      <c r="X75" s="207">
        <v>240</v>
      </c>
      <c r="Y75" s="207">
        <v>0.25775660434600872</v>
      </c>
      <c r="Z75" s="207">
        <v>0.23849028595335581</v>
      </c>
      <c r="AA75" s="207">
        <v>0.23454473235017601</v>
      </c>
      <c r="AB75" s="207">
        <v>0.26466510194729731</v>
      </c>
      <c r="AC75" s="207">
        <v>0.28650808863138583</v>
      </c>
      <c r="AD75" s="207">
        <v>0.2604545304364223</v>
      </c>
      <c r="AE75" s="207">
        <v>0.24561132508377409</v>
      </c>
      <c r="AF75" s="207">
        <v>0.2484523521723031</v>
      </c>
      <c r="AG75" s="207">
        <v>0</v>
      </c>
      <c r="AH75" s="207">
        <v>0</v>
      </c>
      <c r="AI75" s="207">
        <v>0</v>
      </c>
      <c r="AJ75" s="207">
        <v>0</v>
      </c>
      <c r="AL75" s="207">
        <v>0</v>
      </c>
      <c r="AM75" s="207">
        <v>4.4486791307982599E-3</v>
      </c>
      <c r="AN75" s="207">
        <v>4.3019428093288362E-3</v>
      </c>
      <c r="AO75" s="207">
        <v>3.091053529964795E-3</v>
      </c>
      <c r="AP75" s="207">
        <v>5.0669796105405332E-3</v>
      </c>
      <c r="AQ75" s="207">
        <v>1.269838227372283E-2</v>
      </c>
      <c r="AR75" s="207">
        <v>9.9545469563577654E-3</v>
      </c>
      <c r="AS75" s="207">
        <v>1.2438867491622589E-2</v>
      </c>
      <c r="AT75" s="207">
        <v>1.215476478276969E-2</v>
      </c>
      <c r="AU75" s="207">
        <v>0</v>
      </c>
      <c r="AV75" s="207">
        <v>0</v>
      </c>
      <c r="AW75" s="207">
        <v>0</v>
      </c>
      <c r="AX75" s="207">
        <v>0</v>
      </c>
      <c r="AZ75" s="207">
        <v>0</v>
      </c>
      <c r="BA75" s="207">
        <v>0</v>
      </c>
      <c r="BB75" s="207">
        <v>0</v>
      </c>
      <c r="BC75" s="207">
        <v>0</v>
      </c>
      <c r="BD75" s="207">
        <v>0.213406564216719</v>
      </c>
      <c r="BE75" s="207">
        <v>0.284542085622292</v>
      </c>
      <c r="BF75" s="207">
        <v>0.22049411087788201</v>
      </c>
      <c r="BG75" s="207">
        <v>0.2381673215709055</v>
      </c>
      <c r="BH75" s="207">
        <v>4.3389917712201451E-2</v>
      </c>
      <c r="BI75" s="207">
        <v>0</v>
      </c>
      <c r="BJ75" s="207">
        <v>0</v>
      </c>
      <c r="BK75" s="207">
        <v>0</v>
      </c>
      <c r="BL75" s="207">
        <v>0</v>
      </c>
      <c r="BN75" s="207">
        <v>0</v>
      </c>
      <c r="BO75" s="207">
        <v>0</v>
      </c>
      <c r="BP75" s="207">
        <v>7.7330099517928217E-6</v>
      </c>
      <c r="BQ75" s="207">
        <v>1.5855618944102059E-4</v>
      </c>
      <c r="BR75" s="207">
        <v>7.834232620834862E-4</v>
      </c>
      <c r="BS75" s="207">
        <v>-2.4583075316510179E-4</v>
      </c>
      <c r="BT75" s="207">
        <v>-1.5267092893857821E-3</v>
      </c>
      <c r="BU75" s="207">
        <v>-3.9852003032589601E-4</v>
      </c>
      <c r="BV75" s="207">
        <v>2.2161324990326099E-4</v>
      </c>
      <c r="BW75" s="207">
        <v>0</v>
      </c>
      <c r="BX75" s="207">
        <v>0</v>
      </c>
      <c r="BY75" s="207">
        <v>0</v>
      </c>
      <c r="BZ75" s="207">
        <v>0</v>
      </c>
      <c r="CB75" s="207">
        <v>0</v>
      </c>
      <c r="CC75" s="207">
        <v>17.11030434922408</v>
      </c>
      <c r="CD75" s="207">
        <v>19.554285496949252</v>
      </c>
      <c r="CE75" s="207">
        <v>15.45526764982397</v>
      </c>
      <c r="CF75" s="207">
        <v>21.112415043918901</v>
      </c>
      <c r="CG75" s="207">
        <v>39.68244460538385</v>
      </c>
      <c r="CH75" s="207">
        <v>71.103906831126935</v>
      </c>
      <c r="CI75" s="207">
        <v>82.925783277483902</v>
      </c>
      <c r="CJ75" s="207">
        <v>75.967279892310529</v>
      </c>
      <c r="CK75" s="207">
        <v>0</v>
      </c>
      <c r="CL75" s="207">
        <v>0</v>
      </c>
      <c r="CM75" s="207">
        <v>0</v>
      </c>
      <c r="CN75" s="207">
        <v>0</v>
      </c>
      <c r="CP75" s="207">
        <v>0</v>
      </c>
      <c r="CQ75" s="207">
        <v>0</v>
      </c>
      <c r="CR75" s="207">
        <v>0</v>
      </c>
      <c r="CS75" s="207">
        <v>0</v>
      </c>
      <c r="CT75" s="207">
        <v>0</v>
      </c>
      <c r="CU75" s="207">
        <v>0</v>
      </c>
      <c r="CV75" s="207">
        <v>-8.9327318108149978</v>
      </c>
      <c r="CW75" s="207">
        <v>-8.9327318108150369</v>
      </c>
      <c r="CX75" s="207">
        <v>7.8886275462047557</v>
      </c>
    </row>
    <row r="76" spans="1:102">
      <c r="A76" s="208">
        <v>74</v>
      </c>
      <c r="B76" s="207">
        <v>55</v>
      </c>
      <c r="C76" s="209">
        <v>43340</v>
      </c>
      <c r="D76" s="207">
        <v>1</v>
      </c>
      <c r="E76" s="207" t="s">
        <v>63</v>
      </c>
      <c r="F76" s="207" t="s">
        <v>410</v>
      </c>
      <c r="G76" s="207" t="s">
        <v>411</v>
      </c>
      <c r="H76" s="207" t="s">
        <v>412</v>
      </c>
      <c r="I76" s="207">
        <v>0.6</v>
      </c>
      <c r="J76" s="207">
        <v>600</v>
      </c>
      <c r="K76" s="207">
        <v>0</v>
      </c>
      <c r="L76" s="207">
        <v>0.6</v>
      </c>
      <c r="M76" s="207">
        <v>1.1100000000000001</v>
      </c>
      <c r="N76" s="207">
        <v>0.1098039853411827</v>
      </c>
      <c r="O76" s="207">
        <v>0.84178492232753632</v>
      </c>
      <c r="P76" s="207">
        <v>6.0370768738798812</v>
      </c>
      <c r="Q76" s="207">
        <v>6.8788617962074179</v>
      </c>
      <c r="R76" s="207">
        <v>8.5095387100956135</v>
      </c>
      <c r="S76" s="207">
        <v>149.10250069903739</v>
      </c>
      <c r="T76" s="207">
        <v>149.10250069903739</v>
      </c>
      <c r="U76" s="207">
        <v>7.6662510901762273</v>
      </c>
      <c r="V76" s="207">
        <v>0</v>
      </c>
      <c r="W76" s="207">
        <v>0</v>
      </c>
      <c r="X76" s="207">
        <v>241</v>
      </c>
      <c r="Y76" s="207">
        <v>0.25792079362343628</v>
      </c>
      <c r="Z76" s="207">
        <v>0.2395117824948105</v>
      </c>
      <c r="AA76" s="207">
        <v>0.23507844588060259</v>
      </c>
      <c r="AB76" s="207">
        <v>0.2516976831560378</v>
      </c>
      <c r="AC76" s="207">
        <v>0.27055572574114589</v>
      </c>
      <c r="AD76" s="207">
        <v>0.24759390826198591</v>
      </c>
      <c r="AE76" s="207">
        <v>0.23802915005701969</v>
      </c>
      <c r="AF76" s="207">
        <v>0.2339685959297248</v>
      </c>
      <c r="AG76" s="207">
        <v>0</v>
      </c>
      <c r="AH76" s="207">
        <v>0</v>
      </c>
      <c r="AI76" s="207">
        <v>0</v>
      </c>
      <c r="AJ76" s="207">
        <v>0</v>
      </c>
      <c r="AL76" s="207">
        <v>0</v>
      </c>
      <c r="AM76" s="207">
        <v>4.4158412753127476E-3</v>
      </c>
      <c r="AN76" s="207">
        <v>4.0976435010379019E-3</v>
      </c>
      <c r="AO76" s="207">
        <v>2.984310823879472E-3</v>
      </c>
      <c r="AP76" s="207">
        <v>7.6604633687924343E-3</v>
      </c>
      <c r="AQ76" s="207">
        <v>1.5888854851770821E-2</v>
      </c>
      <c r="AR76" s="207">
        <v>1.1240609173801409E-2</v>
      </c>
      <c r="AS76" s="207">
        <v>1.3197084994298031E-2</v>
      </c>
      <c r="AT76" s="207">
        <v>1.3603140407027521E-2</v>
      </c>
      <c r="AU76" s="207">
        <v>0</v>
      </c>
      <c r="AV76" s="207">
        <v>0</v>
      </c>
      <c r="AW76" s="207">
        <v>0</v>
      </c>
      <c r="AX76" s="207">
        <v>0</v>
      </c>
      <c r="AZ76" s="207">
        <v>0</v>
      </c>
      <c r="BA76" s="207">
        <v>0</v>
      </c>
      <c r="BB76" s="207">
        <v>0</v>
      </c>
      <c r="BC76" s="207">
        <v>0</v>
      </c>
      <c r="BD76" s="207">
        <v>0.24515896369099599</v>
      </c>
      <c r="BE76" s="207">
        <v>0.32687861825466152</v>
      </c>
      <c r="BF76" s="207">
        <v>0.21467079563634531</v>
      </c>
      <c r="BG76" s="207">
        <v>0.17758352086480389</v>
      </c>
      <c r="BH76" s="207">
        <v>3.57081015531934E-2</v>
      </c>
      <c r="BI76" s="207">
        <v>0</v>
      </c>
      <c r="BJ76" s="207">
        <v>0</v>
      </c>
      <c r="BK76" s="207">
        <v>0</v>
      </c>
      <c r="BL76" s="207">
        <v>0</v>
      </c>
      <c r="BN76" s="207">
        <v>0</v>
      </c>
      <c r="BO76" s="207">
        <v>0</v>
      </c>
      <c r="BP76" s="207">
        <v>3.2837855485507593E-5</v>
      </c>
      <c r="BQ76" s="207">
        <v>2.3713716377644179E-4</v>
      </c>
      <c r="BR76" s="207">
        <v>3.438798698617626E-4</v>
      </c>
      <c r="BS76" s="207">
        <v>-3.1563613421833111E-4</v>
      </c>
      <c r="BT76" s="207">
        <v>-9.274850400372472E-4</v>
      </c>
      <c r="BU76" s="207">
        <v>-5.2008930565832347E-4</v>
      </c>
      <c r="BV76" s="207">
        <v>1.225834461123504E-4</v>
      </c>
      <c r="BW76" s="207">
        <v>0</v>
      </c>
      <c r="BX76" s="207">
        <v>0</v>
      </c>
      <c r="BY76" s="207">
        <v>0</v>
      </c>
      <c r="BZ76" s="207">
        <v>0</v>
      </c>
      <c r="CB76" s="207">
        <v>0</v>
      </c>
      <c r="CC76" s="207">
        <v>16.98400490504903</v>
      </c>
      <c r="CD76" s="207">
        <v>18.625652277444999</v>
      </c>
      <c r="CE76" s="207">
        <v>14.92155411939736</v>
      </c>
      <c r="CF76" s="207">
        <v>31.918597369968499</v>
      </c>
      <c r="CG76" s="207">
        <v>49.652671411783807</v>
      </c>
      <c r="CH76" s="207">
        <v>80.290065527152919</v>
      </c>
      <c r="CI76" s="207">
        <v>87.980566628653548</v>
      </c>
      <c r="CJ76" s="207">
        <v>85.019627543921985</v>
      </c>
      <c r="CK76" s="207">
        <v>0</v>
      </c>
      <c r="CL76" s="207">
        <v>0</v>
      </c>
      <c r="CM76" s="207">
        <v>0</v>
      </c>
      <c r="CN76" s="207">
        <v>0</v>
      </c>
      <c r="CP76" s="207">
        <v>0</v>
      </c>
      <c r="CQ76" s="207">
        <v>0</v>
      </c>
      <c r="CR76" s="207">
        <v>0</v>
      </c>
      <c r="CS76" s="207">
        <v>31.75</v>
      </c>
      <c r="CT76" s="207">
        <v>32.258000000000003</v>
      </c>
      <c r="CU76" s="207">
        <v>0</v>
      </c>
      <c r="CV76" s="207">
        <v>25.379138203792511</v>
      </c>
      <c r="CW76" s="207">
        <v>-6.8788617962074179</v>
      </c>
      <c r="CX76" s="207">
        <v>38.295076873879893</v>
      </c>
    </row>
    <row r="77" spans="1:102">
      <c r="A77" s="208">
        <v>75</v>
      </c>
      <c r="B77" s="207">
        <v>56</v>
      </c>
      <c r="C77" s="209">
        <v>43341</v>
      </c>
      <c r="D77" s="207">
        <v>1</v>
      </c>
      <c r="E77" s="207" t="s">
        <v>63</v>
      </c>
      <c r="F77" s="207" t="s">
        <v>410</v>
      </c>
      <c r="G77" s="207" t="s">
        <v>411</v>
      </c>
      <c r="H77" s="207" t="s">
        <v>412</v>
      </c>
      <c r="I77" s="207">
        <v>0.6</v>
      </c>
      <c r="J77" s="207">
        <v>600</v>
      </c>
      <c r="K77" s="207">
        <v>0</v>
      </c>
      <c r="L77" s="207">
        <v>0.6</v>
      </c>
      <c r="M77" s="207">
        <v>1.1100000000000001</v>
      </c>
      <c r="N77" s="207">
        <v>0.1320611655809365</v>
      </c>
      <c r="O77" s="207">
        <v>0.88252587588260079</v>
      </c>
      <c r="P77" s="207">
        <v>7.417803090866375</v>
      </c>
      <c r="Q77" s="207">
        <v>8.3003289667489764</v>
      </c>
      <c r="R77" s="207">
        <v>7.417803090866375</v>
      </c>
      <c r="S77" s="207">
        <v>156.52030378990381</v>
      </c>
      <c r="T77" s="207">
        <v>156.52030378990381</v>
      </c>
      <c r="U77" s="207">
        <v>6.682705487267004</v>
      </c>
      <c r="V77" s="207">
        <v>0</v>
      </c>
      <c r="W77" s="207">
        <v>0</v>
      </c>
      <c r="X77" s="207">
        <v>242</v>
      </c>
      <c r="Y77" s="207">
        <v>0.25824361607687091</v>
      </c>
      <c r="Z77" s="207">
        <v>0.24034721879497439</v>
      </c>
      <c r="AA77" s="207">
        <v>0.23365560097045401</v>
      </c>
      <c r="AB77" s="207">
        <v>0.241622706101142</v>
      </c>
      <c r="AC77" s="207">
        <v>0.25795824979856818</v>
      </c>
      <c r="AD77" s="207">
        <v>0.24370563272251791</v>
      </c>
      <c r="AE77" s="207">
        <v>0.40555148187218559</v>
      </c>
      <c r="AF77" s="207">
        <v>0.37</v>
      </c>
      <c r="AG77" s="207">
        <v>0</v>
      </c>
      <c r="AH77" s="207">
        <v>0</v>
      </c>
      <c r="AI77" s="207">
        <v>0</v>
      </c>
      <c r="AJ77" s="207">
        <v>0</v>
      </c>
      <c r="AL77" s="207">
        <v>0</v>
      </c>
      <c r="AM77" s="207">
        <v>4.3512767846258229E-3</v>
      </c>
      <c r="AN77" s="207">
        <v>3.9305562410051247E-3</v>
      </c>
      <c r="AO77" s="207">
        <v>3.268879805909198E-3</v>
      </c>
      <c r="AP77" s="207">
        <v>9.6754587797715993E-3</v>
      </c>
      <c r="AQ77" s="207">
        <v>1.8408350040286361E-2</v>
      </c>
      <c r="AR77" s="207">
        <v>1.1629436727748211E-2</v>
      </c>
      <c r="AS77" s="207">
        <v>-3.5551481872185598E-3</v>
      </c>
      <c r="AT77" s="207">
        <v>0</v>
      </c>
      <c r="AU77" s="207">
        <v>0</v>
      </c>
      <c r="AV77" s="207">
        <v>0</v>
      </c>
      <c r="AW77" s="207">
        <v>0</v>
      </c>
      <c r="AX77" s="207">
        <v>0</v>
      </c>
      <c r="AZ77" s="207">
        <v>0</v>
      </c>
      <c r="BA77" s="207">
        <v>0</v>
      </c>
      <c r="BB77" s="207">
        <v>0</v>
      </c>
      <c r="BC77" s="207">
        <v>0</v>
      </c>
      <c r="BD77" s="207">
        <v>0.29252446145217348</v>
      </c>
      <c r="BE77" s="207">
        <v>0.35703818620178318</v>
      </c>
      <c r="BF77" s="207">
        <v>0.1747163020280976</v>
      </c>
      <c r="BG77" s="207">
        <v>0.14916271465087169</v>
      </c>
      <c r="BH77" s="207">
        <v>2.6558335667073919E-2</v>
      </c>
      <c r="BI77" s="207">
        <v>0</v>
      </c>
      <c r="BJ77" s="207">
        <v>0</v>
      </c>
      <c r="BK77" s="207">
        <v>0</v>
      </c>
      <c r="BL77" s="207">
        <v>0</v>
      </c>
      <c r="BN77" s="207">
        <v>0</v>
      </c>
      <c r="BO77" s="207">
        <v>0</v>
      </c>
      <c r="BP77" s="207">
        <v>6.4564490686928373E-5</v>
      </c>
      <c r="BQ77" s="207">
        <v>2.3165175071970871E-4</v>
      </c>
      <c r="BR77" s="207">
        <v>-5.2917231310018328E-5</v>
      </c>
      <c r="BS77" s="207">
        <v>-3.0191998101209821E-4</v>
      </c>
      <c r="BT77" s="207">
        <v>-6.65948192516836E-4</v>
      </c>
      <c r="BU77" s="207">
        <v>0</v>
      </c>
      <c r="BV77" s="207">
        <v>1.765273995658051E-2</v>
      </c>
      <c r="BW77" s="207">
        <v>0</v>
      </c>
      <c r="BX77" s="207">
        <v>0</v>
      </c>
      <c r="BY77" s="207">
        <v>0</v>
      </c>
      <c r="BZ77" s="207">
        <v>0</v>
      </c>
      <c r="CB77" s="207">
        <v>0</v>
      </c>
      <c r="CC77" s="207">
        <v>16.73567994086855</v>
      </c>
      <c r="CD77" s="207">
        <v>17.866164731841469</v>
      </c>
      <c r="CE77" s="207">
        <v>16.34439902954599</v>
      </c>
      <c r="CF77" s="207">
        <v>40.31441158238168</v>
      </c>
      <c r="CG77" s="207">
        <v>57.52609387589488</v>
      </c>
      <c r="CH77" s="207">
        <v>83.067405198201527</v>
      </c>
      <c r="CI77" s="207">
        <v>-23.700987914790399</v>
      </c>
      <c r="CJ77" s="207">
        <v>0</v>
      </c>
      <c r="CK77" s="207">
        <v>0</v>
      </c>
      <c r="CL77" s="207">
        <v>0</v>
      </c>
      <c r="CM77" s="207">
        <v>0</v>
      </c>
      <c r="CN77" s="207">
        <v>0</v>
      </c>
      <c r="CP77" s="207">
        <v>0</v>
      </c>
      <c r="CQ77" s="207">
        <v>0</v>
      </c>
      <c r="CR77" s="207">
        <v>0</v>
      </c>
      <c r="CS77" s="207">
        <v>0</v>
      </c>
      <c r="CT77" s="207">
        <v>0</v>
      </c>
      <c r="CU77" s="207">
        <v>0</v>
      </c>
      <c r="CV77" s="207">
        <v>-8.3003289667489266</v>
      </c>
      <c r="CW77" s="207">
        <v>-8.3003289667489764</v>
      </c>
      <c r="CX77" s="207">
        <v>7.417803090866375</v>
      </c>
    </row>
    <row r="78" spans="1:102">
      <c r="A78" s="208">
        <v>76</v>
      </c>
      <c r="B78" s="207">
        <v>57</v>
      </c>
      <c r="C78" s="209">
        <v>43342</v>
      </c>
      <c r="D78" s="207">
        <v>1</v>
      </c>
      <c r="E78" s="207" t="s">
        <v>63</v>
      </c>
      <c r="F78" s="207" t="s">
        <v>410</v>
      </c>
      <c r="G78" s="207" t="s">
        <v>411</v>
      </c>
      <c r="H78" s="207" t="s">
        <v>412</v>
      </c>
      <c r="I78" s="207">
        <v>0.6</v>
      </c>
      <c r="J78" s="207">
        <v>600</v>
      </c>
      <c r="K78" s="207">
        <v>0</v>
      </c>
      <c r="L78" s="207">
        <v>0.6</v>
      </c>
      <c r="M78" s="207">
        <v>1.1100000000000001</v>
      </c>
      <c r="N78" s="207">
        <v>0.17651645607562011</v>
      </c>
      <c r="O78" s="207">
        <v>1.11968521942694</v>
      </c>
      <c r="P78" s="207">
        <v>7.0409899518459813</v>
      </c>
      <c r="Q78" s="207">
        <v>8.1606751712729206</v>
      </c>
      <c r="R78" s="207">
        <v>7.0409899518459813</v>
      </c>
      <c r="S78" s="207">
        <v>163.56129374174981</v>
      </c>
      <c r="T78" s="207">
        <v>163.56129374174981</v>
      </c>
      <c r="U78" s="207">
        <v>6.3432341908522352</v>
      </c>
      <c r="V78" s="207">
        <v>0</v>
      </c>
      <c r="W78" s="207">
        <v>0</v>
      </c>
      <c r="X78" s="207">
        <v>243</v>
      </c>
      <c r="Y78" s="207">
        <v>0.25867320841300578</v>
      </c>
      <c r="Z78" s="207">
        <v>0.2407588719880572</v>
      </c>
      <c r="AA78" s="207">
        <v>0.2314315341638612</v>
      </c>
      <c r="AB78" s="207">
        <v>0.23447387463793151</v>
      </c>
      <c r="AC78" s="207">
        <v>0.25012295768737919</v>
      </c>
      <c r="AD78" s="207">
        <v>0.27342354155912502</v>
      </c>
      <c r="AE78" s="207">
        <v>0.27644000545229552</v>
      </c>
      <c r="AF78" s="207">
        <v>0.41912416761934251</v>
      </c>
      <c r="AG78" s="207">
        <v>0</v>
      </c>
      <c r="AH78" s="207">
        <v>0</v>
      </c>
      <c r="AI78" s="207">
        <v>0</v>
      </c>
      <c r="AJ78" s="207">
        <v>0</v>
      </c>
      <c r="AL78" s="207">
        <v>0</v>
      </c>
      <c r="AM78" s="207">
        <v>4.265358317398848E-3</v>
      </c>
      <c r="AN78" s="207">
        <v>3.8482256023885681E-3</v>
      </c>
      <c r="AO78" s="207">
        <v>3.7136931672277561E-3</v>
      </c>
      <c r="AP78" s="207">
        <v>1.11052250724137E-2</v>
      </c>
      <c r="AQ78" s="207">
        <v>1.9975408462524151E-2</v>
      </c>
      <c r="AR78" s="207">
        <v>8.6576458440874998E-3</v>
      </c>
      <c r="AS78" s="207">
        <v>9.3559994547704525E-3</v>
      </c>
      <c r="AT78" s="207">
        <v>-4.912416761934252E-3</v>
      </c>
      <c r="AU78" s="207">
        <v>0</v>
      </c>
      <c r="AV78" s="207">
        <v>0</v>
      </c>
      <c r="AW78" s="207">
        <v>0</v>
      </c>
      <c r="AX78" s="207">
        <v>0</v>
      </c>
      <c r="AZ78" s="207">
        <v>0</v>
      </c>
      <c r="BA78" s="207">
        <v>0</v>
      </c>
      <c r="BB78" s="207">
        <v>0</v>
      </c>
      <c r="BC78" s="207">
        <v>0</v>
      </c>
      <c r="BD78" s="207">
        <v>0.19195898951729351</v>
      </c>
      <c r="BE78" s="207">
        <v>0.19765449940449939</v>
      </c>
      <c r="BF78" s="207">
        <v>9.8495872365424536E-2</v>
      </c>
      <c r="BG78" s="207">
        <v>0.44790430887368471</v>
      </c>
      <c r="BH78" s="207">
        <v>6.3986329839097814E-2</v>
      </c>
      <c r="BI78" s="207">
        <v>0</v>
      </c>
      <c r="BJ78" s="207">
        <v>0</v>
      </c>
      <c r="BK78" s="207">
        <v>0</v>
      </c>
      <c r="BL78" s="207">
        <v>0</v>
      </c>
      <c r="BN78" s="207">
        <v>0</v>
      </c>
      <c r="BO78" s="207">
        <v>0</v>
      </c>
      <c r="BP78" s="207">
        <v>8.5918467226976048E-5</v>
      </c>
      <c r="BQ78" s="207">
        <v>1.6824910584353319E-4</v>
      </c>
      <c r="BR78" s="207">
        <v>-2.7656425547502821E-4</v>
      </c>
      <c r="BS78" s="207">
        <v>-2.824165623561591E-4</v>
      </c>
      <c r="BT78" s="207">
        <v>-3.833128279876116E-4</v>
      </c>
      <c r="BU78" s="207">
        <v>3.3191010421429212E-3</v>
      </c>
      <c r="BV78" s="207">
        <v>-6.2695806330705112E-3</v>
      </c>
      <c r="BW78" s="207">
        <v>0</v>
      </c>
      <c r="BX78" s="207">
        <v>0</v>
      </c>
      <c r="BY78" s="207">
        <v>0</v>
      </c>
      <c r="BZ78" s="207">
        <v>0</v>
      </c>
      <c r="CB78" s="207">
        <v>0</v>
      </c>
      <c r="CC78" s="207">
        <v>16.40522429768788</v>
      </c>
      <c r="CD78" s="207">
        <v>17.491934556311669</v>
      </c>
      <c r="CE78" s="207">
        <v>18.56846583613877</v>
      </c>
      <c r="CF78" s="207">
        <v>46.271771135057087</v>
      </c>
      <c r="CG78" s="207">
        <v>62.423151445387973</v>
      </c>
      <c r="CH78" s="207">
        <v>61.840327457767877</v>
      </c>
      <c r="CI78" s="207">
        <v>62.373329698469689</v>
      </c>
      <c r="CJ78" s="207">
        <v>-30.70260476208907</v>
      </c>
      <c r="CK78" s="207">
        <v>0</v>
      </c>
      <c r="CL78" s="207">
        <v>0</v>
      </c>
      <c r="CM78" s="207">
        <v>0</v>
      </c>
      <c r="CN78" s="207">
        <v>0</v>
      </c>
      <c r="CP78" s="207">
        <v>0</v>
      </c>
      <c r="CQ78" s="207">
        <v>0</v>
      </c>
      <c r="CR78" s="207">
        <v>0</v>
      </c>
      <c r="CS78" s="207">
        <v>0</v>
      </c>
      <c r="CT78" s="207">
        <v>0</v>
      </c>
      <c r="CU78" s="207">
        <v>0</v>
      </c>
      <c r="CV78" s="207">
        <v>-8.1606751712728904</v>
      </c>
      <c r="CW78" s="207">
        <v>-8.1606751712729206</v>
      </c>
      <c r="CX78" s="207">
        <v>7.0409899518459813</v>
      </c>
    </row>
    <row r="79" spans="1:102">
      <c r="A79" s="208">
        <v>77</v>
      </c>
      <c r="B79" s="207">
        <v>58</v>
      </c>
      <c r="C79" s="209">
        <v>43343</v>
      </c>
      <c r="D79" s="207">
        <v>1</v>
      </c>
      <c r="E79" s="207" t="s">
        <v>63</v>
      </c>
      <c r="F79" s="207" t="s">
        <v>410</v>
      </c>
      <c r="G79" s="207" t="s">
        <v>411</v>
      </c>
      <c r="H79" s="207" t="s">
        <v>412</v>
      </c>
      <c r="I79" s="207">
        <v>0.6</v>
      </c>
      <c r="J79" s="207">
        <v>600</v>
      </c>
      <c r="K79" s="207">
        <v>0</v>
      </c>
      <c r="L79" s="207">
        <v>0.6</v>
      </c>
      <c r="M79" s="207">
        <v>1.1100000000000001</v>
      </c>
      <c r="N79" s="207">
        <v>0.1795647757532044</v>
      </c>
      <c r="O79" s="207">
        <v>1.3562802139976411</v>
      </c>
      <c r="P79" s="207">
        <v>7.3995579079190561</v>
      </c>
      <c r="Q79" s="207">
        <v>8.7558381219166979</v>
      </c>
      <c r="R79" s="207">
        <v>8.3839997639989061</v>
      </c>
      <c r="S79" s="207">
        <v>171.94529350574871</v>
      </c>
      <c r="T79" s="207">
        <v>171.94529350574871</v>
      </c>
      <c r="U79" s="207">
        <v>7.5531529405395537</v>
      </c>
      <c r="V79" s="207">
        <v>0</v>
      </c>
      <c r="W79" s="207">
        <v>0</v>
      </c>
      <c r="X79" s="207">
        <v>244</v>
      </c>
      <c r="Y79" s="207">
        <v>0.2591182757998603</v>
      </c>
      <c r="Z79" s="207">
        <v>0.24077743382678921</v>
      </c>
      <c r="AA79" s="207">
        <v>0.22911837869671001</v>
      </c>
      <c r="AB79" s="207">
        <v>0.22818433437411059</v>
      </c>
      <c r="AC79" s="207">
        <v>0.24744457925606689</v>
      </c>
      <c r="AD79" s="207">
        <v>0.25219672305621471</v>
      </c>
      <c r="AE79" s="207">
        <v>0.25361053292110702</v>
      </c>
      <c r="AF79" s="207">
        <v>0.40320859681410781</v>
      </c>
      <c r="AG79" s="207">
        <v>0</v>
      </c>
      <c r="AH79" s="207">
        <v>0</v>
      </c>
      <c r="AI79" s="207">
        <v>0</v>
      </c>
      <c r="AJ79" s="207">
        <v>0</v>
      </c>
      <c r="AL79" s="207">
        <v>0</v>
      </c>
      <c r="AM79" s="207">
        <v>4.176344840027945E-3</v>
      </c>
      <c r="AN79" s="207">
        <v>3.844513234642162E-3</v>
      </c>
      <c r="AO79" s="207">
        <v>4.1763242606579999E-3</v>
      </c>
      <c r="AP79" s="207">
        <v>1.236313312517788E-2</v>
      </c>
      <c r="AQ79" s="207">
        <v>2.051108414878661E-2</v>
      </c>
      <c r="AR79" s="207">
        <v>1.078032769437853E-2</v>
      </c>
      <c r="AS79" s="207">
        <v>1.16389467078893E-2</v>
      </c>
      <c r="AT79" s="207">
        <v>-3.3208596814107822E-3</v>
      </c>
      <c r="AU79" s="207">
        <v>0</v>
      </c>
      <c r="AV79" s="207">
        <v>0</v>
      </c>
      <c r="AW79" s="207">
        <v>0</v>
      </c>
      <c r="AX79" s="207">
        <v>0</v>
      </c>
      <c r="AZ79" s="207">
        <v>0</v>
      </c>
      <c r="BA79" s="207">
        <v>0</v>
      </c>
      <c r="BB79" s="207">
        <v>0</v>
      </c>
      <c r="BC79" s="207">
        <v>0</v>
      </c>
      <c r="BD79" s="207">
        <v>0.19640450500681059</v>
      </c>
      <c r="BE79" s="207">
        <v>0.18315045916579631</v>
      </c>
      <c r="BF79" s="207">
        <v>0.23248894653741681</v>
      </c>
      <c r="BG79" s="207">
        <v>0.32093826021711752</v>
      </c>
      <c r="BH79" s="207">
        <v>6.7017829072859039E-2</v>
      </c>
      <c r="BI79" s="207">
        <v>0</v>
      </c>
      <c r="BJ79" s="207">
        <v>0</v>
      </c>
      <c r="BK79" s="207">
        <v>0</v>
      </c>
      <c r="BL79" s="207">
        <v>0</v>
      </c>
      <c r="BN79" s="207">
        <v>0</v>
      </c>
      <c r="BO79" s="207">
        <v>0</v>
      </c>
      <c r="BP79" s="207">
        <v>8.9013477370905361E-5</v>
      </c>
      <c r="BQ79" s="207">
        <v>9.2725845117306178E-5</v>
      </c>
      <c r="BR79" s="207">
        <v>-3.6990524831293609E-4</v>
      </c>
      <c r="BS79" s="207">
        <v>-2.4493115482687321E-4</v>
      </c>
      <c r="BT79" s="207">
        <v>5.0895370157301608E-4</v>
      </c>
      <c r="BU79" s="207">
        <v>2.3224187767194201E-5</v>
      </c>
      <c r="BV79" s="207">
        <v>0</v>
      </c>
      <c r="BW79" s="207">
        <v>0</v>
      </c>
      <c r="BX79" s="207">
        <v>0</v>
      </c>
      <c r="BY79" s="207">
        <v>0</v>
      </c>
      <c r="BZ79" s="207">
        <v>0</v>
      </c>
      <c r="CB79" s="207">
        <v>0</v>
      </c>
      <c r="CC79" s="207">
        <v>16.062864769338251</v>
      </c>
      <c r="CD79" s="207">
        <v>17.47506015746437</v>
      </c>
      <c r="CE79" s="207">
        <v>20.88162130328999</v>
      </c>
      <c r="CF79" s="207">
        <v>51.513054688241169</v>
      </c>
      <c r="CG79" s="207">
        <v>64.097137964958165</v>
      </c>
      <c r="CH79" s="207">
        <v>77.002340674132384</v>
      </c>
      <c r="CI79" s="207">
        <v>77.592978052595356</v>
      </c>
      <c r="CJ79" s="207">
        <v>-20.75537300881739</v>
      </c>
      <c r="CK79" s="207">
        <v>0</v>
      </c>
      <c r="CL79" s="207">
        <v>0</v>
      </c>
      <c r="CM79" s="207">
        <v>0</v>
      </c>
      <c r="CN79" s="207">
        <v>0</v>
      </c>
      <c r="CP79" s="207">
        <v>0</v>
      </c>
      <c r="CQ79" s="207">
        <v>0</v>
      </c>
      <c r="CR79" s="207">
        <v>0</v>
      </c>
      <c r="CS79" s="207">
        <v>0</v>
      </c>
      <c r="CT79" s="207">
        <v>0</v>
      </c>
      <c r="CU79" s="207">
        <v>0</v>
      </c>
      <c r="CV79" s="207">
        <v>-8.7558381219167138</v>
      </c>
      <c r="CW79" s="207">
        <v>-8.7558381219166979</v>
      </c>
      <c r="CX79" s="207">
        <v>7.3995579079190561</v>
      </c>
    </row>
    <row r="80" spans="1:102">
      <c r="A80" s="208">
        <v>78</v>
      </c>
      <c r="B80" s="207">
        <v>59</v>
      </c>
      <c r="C80" s="209">
        <v>43344</v>
      </c>
      <c r="D80" s="207">
        <v>1</v>
      </c>
      <c r="E80" s="207" t="s">
        <v>63</v>
      </c>
      <c r="F80" s="207" t="s">
        <v>410</v>
      </c>
      <c r="G80" s="207" t="s">
        <v>411</v>
      </c>
      <c r="H80" s="207" t="s">
        <v>412</v>
      </c>
      <c r="I80" s="207">
        <v>0.6</v>
      </c>
      <c r="J80" s="207">
        <v>600</v>
      </c>
      <c r="K80" s="207">
        <v>0</v>
      </c>
      <c r="L80" s="207">
        <v>0.6</v>
      </c>
      <c r="M80" s="207">
        <v>1.1100000000000001</v>
      </c>
      <c r="N80" s="207">
        <v>0.14529940322931159</v>
      </c>
      <c r="O80" s="207">
        <v>0.70323618955269507</v>
      </c>
      <c r="P80" s="207">
        <v>3.9356262047037109</v>
      </c>
      <c r="Q80" s="207">
        <v>4.6388623942564067</v>
      </c>
      <c r="R80" s="207">
        <v>5.3723012831068599</v>
      </c>
      <c r="S80" s="207">
        <v>177.3175947888555</v>
      </c>
      <c r="T80" s="207">
        <v>177.3175947888555</v>
      </c>
      <c r="U80" s="207">
        <v>4.8399110658620357</v>
      </c>
      <c r="V80" s="207">
        <v>0</v>
      </c>
      <c r="W80" s="207">
        <v>0</v>
      </c>
      <c r="X80" s="207">
        <v>245</v>
      </c>
      <c r="Y80" s="207">
        <v>0.25950355192976021</v>
      </c>
      <c r="Z80" s="207">
        <v>0.24053334371338311</v>
      </c>
      <c r="AA80" s="207">
        <v>0.2268614848234026</v>
      </c>
      <c r="AB80" s="207">
        <v>0.22082847459900909</v>
      </c>
      <c r="AC80" s="207">
        <v>0.2398705269617204</v>
      </c>
      <c r="AD80" s="207">
        <v>0.2372990084027651</v>
      </c>
      <c r="AE80" s="207">
        <v>0.23521162474279081</v>
      </c>
      <c r="AF80" s="207">
        <v>0.38303807827922992</v>
      </c>
      <c r="AG80" s="207">
        <v>0</v>
      </c>
      <c r="AH80" s="207">
        <v>0</v>
      </c>
      <c r="AI80" s="207">
        <v>0</v>
      </c>
      <c r="AJ80" s="207">
        <v>0</v>
      </c>
      <c r="AL80" s="207">
        <v>0</v>
      </c>
      <c r="AM80" s="207">
        <v>4.0992896140479617E-3</v>
      </c>
      <c r="AN80" s="207">
        <v>3.8933312573233799E-3</v>
      </c>
      <c r="AO80" s="207">
        <v>4.6277030353194873E-3</v>
      </c>
      <c r="AP80" s="207">
        <v>1.3834305080198169E-2</v>
      </c>
      <c r="AQ80" s="207">
        <v>2.2025894607655919E-2</v>
      </c>
      <c r="AR80" s="207">
        <v>1.2270099159723481E-2</v>
      </c>
      <c r="AS80" s="207">
        <v>1.3478837525720931E-2</v>
      </c>
      <c r="AT80" s="207">
        <v>-1.303807827922987E-3</v>
      </c>
      <c r="AU80" s="207">
        <v>0</v>
      </c>
      <c r="AV80" s="207">
        <v>0</v>
      </c>
      <c r="AW80" s="207">
        <v>0</v>
      </c>
      <c r="AX80" s="207">
        <v>0</v>
      </c>
      <c r="AZ80" s="207">
        <v>0</v>
      </c>
      <c r="BA80" s="207">
        <v>0</v>
      </c>
      <c r="BB80" s="207">
        <v>0</v>
      </c>
      <c r="BC80" s="207">
        <v>0</v>
      </c>
      <c r="BD80" s="207">
        <v>0.23617232822590439</v>
      </c>
      <c r="BE80" s="207">
        <v>0.2331696353116561</v>
      </c>
      <c r="BF80" s="207">
        <v>0.18669667033788631</v>
      </c>
      <c r="BG80" s="207">
        <v>0.2546625664242374</v>
      </c>
      <c r="BH80" s="207">
        <v>8.9298799700315734E-2</v>
      </c>
      <c r="BI80" s="207">
        <v>0</v>
      </c>
      <c r="BJ80" s="207">
        <v>0</v>
      </c>
      <c r="BK80" s="207">
        <v>0</v>
      </c>
      <c r="BL80" s="207">
        <v>0</v>
      </c>
      <c r="BN80" s="207">
        <v>0</v>
      </c>
      <c r="BO80" s="207">
        <v>0</v>
      </c>
      <c r="BP80" s="207">
        <v>7.7055225979985416E-5</v>
      </c>
      <c r="BQ80" s="207">
        <v>2.8237203298762371E-5</v>
      </c>
      <c r="BR80" s="207">
        <v>-4.2314157136272431E-4</v>
      </c>
      <c r="BS80" s="207">
        <v>-1.4674270742737609E-4</v>
      </c>
      <c r="BT80" s="207">
        <v>6.3799052560281014E-5</v>
      </c>
      <c r="BU80" s="207">
        <v>-4.4499589403806918E-5</v>
      </c>
      <c r="BV80" s="207">
        <v>0</v>
      </c>
      <c r="BW80" s="207">
        <v>0</v>
      </c>
      <c r="BX80" s="207">
        <v>0</v>
      </c>
      <c r="BY80" s="207">
        <v>0</v>
      </c>
      <c r="BZ80" s="207">
        <v>0</v>
      </c>
      <c r="CB80" s="207">
        <v>0</v>
      </c>
      <c r="CC80" s="207">
        <v>15.766498515569079</v>
      </c>
      <c r="CD80" s="207">
        <v>17.696960260560811</v>
      </c>
      <c r="CE80" s="207">
        <v>23.13851517659743</v>
      </c>
      <c r="CF80" s="207">
        <v>57.642937834159092</v>
      </c>
      <c r="CG80" s="207">
        <v>68.830920648924746</v>
      </c>
      <c r="CH80" s="207">
        <v>87.643565426596339</v>
      </c>
      <c r="CI80" s="207">
        <v>89.858916838139507</v>
      </c>
      <c r="CJ80" s="207">
        <v>-8.1487989245186689</v>
      </c>
      <c r="CK80" s="207">
        <v>0</v>
      </c>
      <c r="CL80" s="207">
        <v>0</v>
      </c>
      <c r="CM80" s="207">
        <v>0</v>
      </c>
      <c r="CN80" s="207">
        <v>0</v>
      </c>
      <c r="CP80" s="207">
        <v>0</v>
      </c>
      <c r="CQ80" s="207">
        <v>0</v>
      </c>
      <c r="CR80" s="207">
        <v>0</v>
      </c>
      <c r="CS80" s="207">
        <v>0</v>
      </c>
      <c r="CT80" s="207">
        <v>9.1439999999999984</v>
      </c>
      <c r="CU80" s="207">
        <v>0</v>
      </c>
      <c r="CV80" s="207">
        <v>4.5051376057435588</v>
      </c>
      <c r="CW80" s="207">
        <v>-4.6388623942564067</v>
      </c>
      <c r="CX80" s="207">
        <v>13.079626204703709</v>
      </c>
    </row>
    <row r="81" spans="1:102">
      <c r="A81" s="208">
        <v>79</v>
      </c>
      <c r="B81" s="207">
        <v>60</v>
      </c>
      <c r="C81" s="209">
        <v>43345</v>
      </c>
      <c r="D81" s="207">
        <v>1</v>
      </c>
      <c r="E81" s="207" t="s">
        <v>63</v>
      </c>
      <c r="F81" s="207" t="s">
        <v>410</v>
      </c>
      <c r="G81" s="207" t="s">
        <v>411</v>
      </c>
      <c r="H81" s="207" t="s">
        <v>412</v>
      </c>
      <c r="I81" s="207">
        <v>0.6</v>
      </c>
      <c r="J81" s="207">
        <v>600</v>
      </c>
      <c r="K81" s="207">
        <v>0</v>
      </c>
      <c r="L81" s="207">
        <v>0.6</v>
      </c>
      <c r="M81" s="207">
        <v>1.1100000000000001</v>
      </c>
      <c r="N81" s="207">
        <v>0.15802143470836549</v>
      </c>
      <c r="O81" s="207">
        <v>1.0018036735632709</v>
      </c>
      <c r="P81" s="207">
        <v>5.7861728541357538</v>
      </c>
      <c r="Q81" s="207">
        <v>6.7879765276990236</v>
      </c>
      <c r="R81" s="207">
        <v>7.0370331702624567</v>
      </c>
      <c r="S81" s="207">
        <v>184.35462795911801</v>
      </c>
      <c r="T81" s="207">
        <v>184.35462795911801</v>
      </c>
      <c r="U81" s="207">
        <v>6.3396695227589692</v>
      </c>
      <c r="V81" s="207">
        <v>0</v>
      </c>
      <c r="W81" s="207">
        <v>0</v>
      </c>
      <c r="X81" s="207">
        <v>246</v>
      </c>
      <c r="Y81" s="207">
        <v>0.25978851638353367</v>
      </c>
      <c r="Z81" s="207">
        <v>0.24012724332690691</v>
      </c>
      <c r="AA81" s="207">
        <v>0.2246028206906065</v>
      </c>
      <c r="AB81" s="207">
        <v>0.21693588600237121</v>
      </c>
      <c r="AC81" s="207">
        <v>0.23442829882346769</v>
      </c>
      <c r="AD81" s="207">
        <v>0.23148873951279489</v>
      </c>
      <c r="AE81" s="207">
        <v>0.32254058157020549</v>
      </c>
      <c r="AF81" s="207">
        <v>0.37</v>
      </c>
      <c r="AG81" s="207">
        <v>0</v>
      </c>
      <c r="AH81" s="207">
        <v>0</v>
      </c>
      <c r="AI81" s="207">
        <v>0</v>
      </c>
      <c r="AJ81" s="207">
        <v>0</v>
      </c>
      <c r="AL81" s="207">
        <v>0</v>
      </c>
      <c r="AM81" s="207">
        <v>4.0422967232932594E-3</v>
      </c>
      <c r="AN81" s="207">
        <v>3.9745513346186329E-3</v>
      </c>
      <c r="AO81" s="207">
        <v>5.0794358618786971E-3</v>
      </c>
      <c r="AP81" s="207">
        <v>1.4612822799525761E-2</v>
      </c>
      <c r="AQ81" s="207">
        <v>2.3114340235306449E-2</v>
      </c>
      <c r="AR81" s="207">
        <v>1.2851126048720501E-2</v>
      </c>
      <c r="AS81" s="207">
        <v>4.745941842979451E-3</v>
      </c>
      <c r="AT81" s="207">
        <v>0</v>
      </c>
      <c r="AU81" s="207">
        <v>0</v>
      </c>
      <c r="AV81" s="207">
        <v>0</v>
      </c>
      <c r="AW81" s="207">
        <v>0</v>
      </c>
      <c r="AX81" s="207">
        <v>0</v>
      </c>
      <c r="AZ81" s="207">
        <v>0</v>
      </c>
      <c r="BA81" s="207">
        <v>0</v>
      </c>
      <c r="BB81" s="207">
        <v>0</v>
      </c>
      <c r="BC81" s="207">
        <v>0</v>
      </c>
      <c r="BD81" s="207">
        <v>0.28911535081696282</v>
      </c>
      <c r="BE81" s="207">
        <v>0.28366648835544012</v>
      </c>
      <c r="BF81" s="207">
        <v>0.14056825213503829</v>
      </c>
      <c r="BG81" s="207">
        <v>0.16151261570566311</v>
      </c>
      <c r="BH81" s="207">
        <v>0.1251372929868956</v>
      </c>
      <c r="BI81" s="207">
        <v>0</v>
      </c>
      <c r="BJ81" s="207">
        <v>0</v>
      </c>
      <c r="BK81" s="207">
        <v>0</v>
      </c>
      <c r="BL81" s="207">
        <v>0</v>
      </c>
      <c r="BN81" s="207">
        <v>0</v>
      </c>
      <c r="BO81" s="207">
        <v>0</v>
      </c>
      <c r="BP81" s="207">
        <v>5.6992890754705299E-5</v>
      </c>
      <c r="BQ81" s="207">
        <v>-2.4227186540547769E-5</v>
      </c>
      <c r="BR81" s="207">
        <v>-4.7596001309975689E-4</v>
      </c>
      <c r="BS81" s="207">
        <v>-1.166277815699933E-4</v>
      </c>
      <c r="BT81" s="207">
        <v>-8.8668144252581667E-5</v>
      </c>
      <c r="BU81" s="207">
        <v>-1.1647093659754551E-4</v>
      </c>
      <c r="BV81" s="207">
        <v>9.252078028905375E-3</v>
      </c>
      <c r="BW81" s="207">
        <v>0</v>
      </c>
      <c r="BX81" s="207">
        <v>0</v>
      </c>
      <c r="BY81" s="207">
        <v>0</v>
      </c>
      <c r="BZ81" s="207">
        <v>0</v>
      </c>
      <c r="CB81" s="207">
        <v>0</v>
      </c>
      <c r="CC81" s="207">
        <v>15.547295089589459</v>
      </c>
      <c r="CD81" s="207">
        <v>18.066142430084689</v>
      </c>
      <c r="CE81" s="207">
        <v>25.397179309393479</v>
      </c>
      <c r="CF81" s="207">
        <v>60.886761664690681</v>
      </c>
      <c r="CG81" s="207">
        <v>72.232313235332668</v>
      </c>
      <c r="CH81" s="207">
        <v>91.793757490860756</v>
      </c>
      <c r="CI81" s="207">
        <v>31.639612286529669</v>
      </c>
      <c r="CJ81" s="207">
        <v>0</v>
      </c>
      <c r="CK81" s="207">
        <v>0</v>
      </c>
      <c r="CL81" s="207">
        <v>0</v>
      </c>
      <c r="CM81" s="207">
        <v>0</v>
      </c>
      <c r="CN81" s="207">
        <v>0</v>
      </c>
      <c r="CP81" s="207">
        <v>0</v>
      </c>
      <c r="CQ81" s="207">
        <v>0</v>
      </c>
      <c r="CR81" s="207">
        <v>0</v>
      </c>
      <c r="CS81" s="207">
        <v>0</v>
      </c>
      <c r="CT81" s="207">
        <v>0</v>
      </c>
      <c r="CU81" s="207">
        <v>0</v>
      </c>
      <c r="CV81" s="207">
        <v>-6.7879765276990804</v>
      </c>
      <c r="CW81" s="207">
        <v>-6.7879765276990236</v>
      </c>
      <c r="CX81" s="207">
        <v>5.7861728541357538</v>
      </c>
    </row>
    <row r="82" spans="1:102">
      <c r="A82" s="208">
        <v>80</v>
      </c>
      <c r="B82" s="207">
        <v>61</v>
      </c>
      <c r="C82" s="209">
        <v>43346</v>
      </c>
      <c r="D82" s="207">
        <v>1</v>
      </c>
      <c r="E82" s="207" t="s">
        <v>63</v>
      </c>
      <c r="F82" s="207" t="s">
        <v>410</v>
      </c>
      <c r="G82" s="207" t="s">
        <v>411</v>
      </c>
      <c r="H82" s="207" t="s">
        <v>412</v>
      </c>
      <c r="I82" s="207">
        <v>0.6</v>
      </c>
      <c r="J82" s="207">
        <v>600</v>
      </c>
      <c r="K82" s="207">
        <v>0</v>
      </c>
      <c r="L82" s="207">
        <v>0.6</v>
      </c>
      <c r="M82" s="207">
        <v>1.1100000000000001</v>
      </c>
      <c r="N82" s="207">
        <v>0.1493446983018962</v>
      </c>
      <c r="O82" s="207">
        <v>0.59492350803407534</v>
      </c>
      <c r="P82" s="207">
        <v>3.1328512852786519</v>
      </c>
      <c r="Q82" s="207">
        <v>3.7277747933127272</v>
      </c>
      <c r="R82" s="207">
        <v>4.4217511664385549</v>
      </c>
      <c r="S82" s="207">
        <v>188.7763791255565</v>
      </c>
      <c r="T82" s="207">
        <v>188.7763791255565</v>
      </c>
      <c r="U82" s="207">
        <v>3.9835596094041028</v>
      </c>
      <c r="V82" s="207">
        <v>0</v>
      </c>
      <c r="W82" s="207">
        <v>0</v>
      </c>
      <c r="X82" s="207">
        <v>247</v>
      </c>
      <c r="Y82" s="207">
        <v>0.25995799624671823</v>
      </c>
      <c r="Z82" s="207">
        <v>0.2396133476081147</v>
      </c>
      <c r="AA82" s="207">
        <v>0.22259777502119041</v>
      </c>
      <c r="AB82" s="207">
        <v>0.21389081987535319</v>
      </c>
      <c r="AC82" s="207">
        <v>0.2300667887922635</v>
      </c>
      <c r="AD82" s="207">
        <v>0.2476296292699609</v>
      </c>
      <c r="AE82" s="207">
        <v>0.3312743299284015</v>
      </c>
      <c r="AF82" s="207">
        <v>0.2967576719741401</v>
      </c>
      <c r="AG82" s="207">
        <v>0</v>
      </c>
      <c r="AH82" s="207">
        <v>0</v>
      </c>
      <c r="AI82" s="207">
        <v>0</v>
      </c>
      <c r="AJ82" s="207">
        <v>0</v>
      </c>
      <c r="AL82" s="207">
        <v>0</v>
      </c>
      <c r="AM82" s="207">
        <v>4.00840075065637E-3</v>
      </c>
      <c r="AN82" s="207">
        <v>4.0773304783770616E-3</v>
      </c>
      <c r="AO82" s="207">
        <v>5.4804449957619314E-3</v>
      </c>
      <c r="AP82" s="207">
        <v>1.5221836024929349E-2</v>
      </c>
      <c r="AQ82" s="207">
        <v>2.3986642241547299E-2</v>
      </c>
      <c r="AR82" s="207">
        <v>1.123703707300391E-2</v>
      </c>
      <c r="AS82" s="207">
        <v>3.872567007159849E-3</v>
      </c>
      <c r="AT82" s="207">
        <v>7.3242328025859898E-3</v>
      </c>
      <c r="AU82" s="207">
        <v>0</v>
      </c>
      <c r="AV82" s="207">
        <v>0</v>
      </c>
      <c r="AW82" s="207">
        <v>0</v>
      </c>
      <c r="AX82" s="207">
        <v>0</v>
      </c>
      <c r="AZ82" s="207">
        <v>0</v>
      </c>
      <c r="BA82" s="207">
        <v>0</v>
      </c>
      <c r="BB82" s="207">
        <v>0</v>
      </c>
      <c r="BC82" s="207">
        <v>0</v>
      </c>
      <c r="BD82" s="207">
        <v>0.16539726831015999</v>
      </c>
      <c r="BE82" s="207">
        <v>0.1565607872129616</v>
      </c>
      <c r="BF82" s="207">
        <v>5.7835920857391532E-2</v>
      </c>
      <c r="BG82" s="207">
        <v>0.54268027066705105</v>
      </c>
      <c r="BH82" s="207">
        <v>7.752575295243587E-2</v>
      </c>
      <c r="BI82" s="207">
        <v>0</v>
      </c>
      <c r="BJ82" s="207">
        <v>0</v>
      </c>
      <c r="BK82" s="207">
        <v>0</v>
      </c>
      <c r="BL82" s="207">
        <v>0</v>
      </c>
      <c r="BN82" s="207">
        <v>0</v>
      </c>
      <c r="BO82" s="207">
        <v>0</v>
      </c>
      <c r="BP82" s="207">
        <v>3.3895972636889357E-5</v>
      </c>
      <c r="BQ82" s="207">
        <v>-6.8883171121541319E-5</v>
      </c>
      <c r="BR82" s="207">
        <v>-4.6989230500477661E-4</v>
      </c>
      <c r="BS82" s="207">
        <v>-1.2188834636392149E-4</v>
      </c>
      <c r="BT82" s="207">
        <v>-8.8302575611009387E-5</v>
      </c>
      <c r="BU82" s="207">
        <v>1.860435035364568E-3</v>
      </c>
      <c r="BV82" s="207">
        <v>5.8738517217929017E-3</v>
      </c>
      <c r="BW82" s="207">
        <v>0</v>
      </c>
      <c r="BX82" s="207">
        <v>0</v>
      </c>
      <c r="BY82" s="207">
        <v>0</v>
      </c>
      <c r="BZ82" s="207">
        <v>0</v>
      </c>
      <c r="CB82" s="207">
        <v>0</v>
      </c>
      <c r="CC82" s="207">
        <v>15.41692596406296</v>
      </c>
      <c r="CD82" s="207">
        <v>18.53332035625937</v>
      </c>
      <c r="CE82" s="207">
        <v>27.402224978809649</v>
      </c>
      <c r="CF82" s="207">
        <v>63.424316770539008</v>
      </c>
      <c r="CG82" s="207">
        <v>74.958257004835332</v>
      </c>
      <c r="CH82" s="207">
        <v>80.264550521456485</v>
      </c>
      <c r="CI82" s="207">
        <v>25.81711338106566</v>
      </c>
      <c r="CJ82" s="207">
        <v>45.77645501616243</v>
      </c>
      <c r="CK82" s="207">
        <v>0</v>
      </c>
      <c r="CL82" s="207">
        <v>0</v>
      </c>
      <c r="CM82" s="207">
        <v>0</v>
      </c>
      <c r="CN82" s="207">
        <v>0</v>
      </c>
      <c r="CP82" s="207">
        <v>0</v>
      </c>
      <c r="CQ82" s="207">
        <v>0</v>
      </c>
      <c r="CR82" s="207">
        <v>0</v>
      </c>
      <c r="CS82" s="207">
        <v>0</v>
      </c>
      <c r="CT82" s="207">
        <v>5.3339999999999996</v>
      </c>
      <c r="CU82" s="207">
        <v>0</v>
      </c>
      <c r="CV82" s="207">
        <v>1.6062252066872951</v>
      </c>
      <c r="CW82" s="207">
        <v>-3.7277747933127272</v>
      </c>
      <c r="CX82" s="207">
        <v>8.4668512852786506</v>
      </c>
    </row>
    <row r="83" spans="1:102">
      <c r="A83" s="208">
        <v>81</v>
      </c>
      <c r="B83" s="207">
        <v>62</v>
      </c>
      <c r="C83" s="209">
        <v>43347</v>
      </c>
      <c r="D83" s="207">
        <v>1</v>
      </c>
      <c r="E83" s="207" t="s">
        <v>63</v>
      </c>
      <c r="F83" s="207" t="s">
        <v>410</v>
      </c>
      <c r="G83" s="207" t="s">
        <v>411</v>
      </c>
      <c r="H83" s="207" t="s">
        <v>412</v>
      </c>
      <c r="I83" s="207">
        <v>0.6</v>
      </c>
      <c r="J83" s="207">
        <v>600</v>
      </c>
      <c r="K83" s="207">
        <v>0</v>
      </c>
      <c r="L83" s="207">
        <v>0.6</v>
      </c>
      <c r="M83" s="207">
        <v>1.1100000000000001</v>
      </c>
      <c r="N83" s="207">
        <v>9.9122691218709758E-2</v>
      </c>
      <c r="O83" s="207">
        <v>0.44939107009423163</v>
      </c>
      <c r="P83" s="207">
        <v>3.7525079854309289</v>
      </c>
      <c r="Q83" s="207">
        <v>4.2018990555251614</v>
      </c>
      <c r="R83" s="207">
        <v>5.0323904816503031</v>
      </c>
      <c r="S83" s="207">
        <v>193.80876960720681</v>
      </c>
      <c r="T83" s="207">
        <v>193.80876960720681</v>
      </c>
      <c r="U83" s="207">
        <v>4.5336851186038762</v>
      </c>
      <c r="V83" s="207">
        <v>0</v>
      </c>
      <c r="W83" s="207">
        <v>0</v>
      </c>
      <c r="X83" s="207">
        <v>248</v>
      </c>
      <c r="Y83" s="207">
        <v>0.26000996977568391</v>
      </c>
      <c r="Z83" s="207">
        <v>0.23905164816207669</v>
      </c>
      <c r="AA83" s="207">
        <v>0.22081691206727841</v>
      </c>
      <c r="AB83" s="207">
        <v>0.21325563938407741</v>
      </c>
      <c r="AC83" s="207">
        <v>0.22984544078347111</v>
      </c>
      <c r="AD83" s="207">
        <v>0.26570980507636299</v>
      </c>
      <c r="AE83" s="207">
        <v>0.27021669608457671</v>
      </c>
      <c r="AF83" s="207">
        <v>0.36209161682054031</v>
      </c>
      <c r="AG83" s="207">
        <v>0</v>
      </c>
      <c r="AH83" s="207">
        <v>0</v>
      </c>
      <c r="AI83" s="207">
        <v>0</v>
      </c>
      <c r="AJ83" s="207">
        <v>0</v>
      </c>
      <c r="AL83" s="207">
        <v>0</v>
      </c>
      <c r="AM83" s="207">
        <v>3.9980060448632218E-3</v>
      </c>
      <c r="AN83" s="207">
        <v>4.1896703675846653E-3</v>
      </c>
      <c r="AO83" s="207">
        <v>5.836617586544331E-3</v>
      </c>
      <c r="AP83" s="207">
        <v>1.5348872123184519E-2</v>
      </c>
      <c r="AQ83" s="207">
        <v>2.4030911843305771E-2</v>
      </c>
      <c r="AR83" s="207">
        <v>9.4290194923636918E-3</v>
      </c>
      <c r="AS83" s="207">
        <v>9.9783303915423286E-3</v>
      </c>
      <c r="AT83" s="207">
        <v>7.908383179459689E-4</v>
      </c>
      <c r="AU83" s="207">
        <v>0</v>
      </c>
      <c r="AV83" s="207">
        <v>0</v>
      </c>
      <c r="AW83" s="207">
        <v>0</v>
      </c>
      <c r="AX83" s="207">
        <v>0</v>
      </c>
      <c r="AZ83" s="207">
        <v>0</v>
      </c>
      <c r="BA83" s="207">
        <v>0</v>
      </c>
      <c r="BB83" s="207">
        <v>0</v>
      </c>
      <c r="BC83" s="207">
        <v>0</v>
      </c>
      <c r="BD83" s="207">
        <v>0.1467341677521882</v>
      </c>
      <c r="BE83" s="207">
        <v>0.1339498082886558</v>
      </c>
      <c r="BF83" s="207">
        <v>0.1319576514028897</v>
      </c>
      <c r="BG83" s="207">
        <v>0.51484711149190276</v>
      </c>
      <c r="BH83" s="207">
        <v>7.2511261064363702E-2</v>
      </c>
      <c r="BI83" s="207">
        <v>0</v>
      </c>
      <c r="BJ83" s="207">
        <v>0</v>
      </c>
      <c r="BK83" s="207">
        <v>0</v>
      </c>
      <c r="BL83" s="207">
        <v>0</v>
      </c>
      <c r="BN83" s="207">
        <v>0</v>
      </c>
      <c r="BO83" s="207">
        <v>0</v>
      </c>
      <c r="BP83" s="207">
        <v>1.0394705793152069E-5</v>
      </c>
      <c r="BQ83" s="207">
        <v>-1.019451834144505E-4</v>
      </c>
      <c r="BR83" s="207">
        <v>-4.5811777419684538E-4</v>
      </c>
      <c r="BS83" s="207">
        <v>-1.2545754641527909E-4</v>
      </c>
      <c r="BT83" s="207">
        <v>2.4991768088618928E-4</v>
      </c>
      <c r="BU83" s="207">
        <v>2.471338959326302E-3</v>
      </c>
      <c r="BV83" s="207">
        <v>-2.0214849900967681E-3</v>
      </c>
      <c r="BW83" s="207">
        <v>0</v>
      </c>
      <c r="BX83" s="207">
        <v>0</v>
      </c>
      <c r="BY83" s="207">
        <v>0</v>
      </c>
      <c r="BZ83" s="207">
        <v>0</v>
      </c>
      <c r="CB83" s="207">
        <v>0</v>
      </c>
      <c r="CC83" s="207">
        <v>15.376946326397009</v>
      </c>
      <c r="CD83" s="207">
        <v>19.043956216293921</v>
      </c>
      <c r="CE83" s="207">
        <v>29.183087932721651</v>
      </c>
      <c r="CF83" s="207">
        <v>63.953633846602209</v>
      </c>
      <c r="CG83" s="207">
        <v>75.096599510330549</v>
      </c>
      <c r="CH83" s="207">
        <v>67.350139231169251</v>
      </c>
      <c r="CI83" s="207">
        <v>66.522202610282193</v>
      </c>
      <c r="CJ83" s="207">
        <v>4.9427394871623047</v>
      </c>
      <c r="CK83" s="207">
        <v>0</v>
      </c>
      <c r="CL83" s="207">
        <v>0</v>
      </c>
      <c r="CM83" s="207">
        <v>0</v>
      </c>
      <c r="CN83" s="207">
        <v>0</v>
      </c>
      <c r="CP83" s="207">
        <v>0</v>
      </c>
      <c r="CQ83" s="207">
        <v>0</v>
      </c>
      <c r="CR83" s="207">
        <v>0</v>
      </c>
      <c r="CS83" s="207">
        <v>0</v>
      </c>
      <c r="CT83" s="207">
        <v>0</v>
      </c>
      <c r="CU83" s="207">
        <v>0</v>
      </c>
      <c r="CV83" s="207">
        <v>-4.201899055525149</v>
      </c>
      <c r="CW83" s="207">
        <v>-4.2018990555251614</v>
      </c>
      <c r="CX83" s="207">
        <v>3.7525079854309289</v>
      </c>
    </row>
    <row r="84" spans="1:102">
      <c r="A84" s="208">
        <v>82</v>
      </c>
      <c r="B84" s="207">
        <v>63</v>
      </c>
      <c r="C84" s="209">
        <v>43348</v>
      </c>
      <c r="D84" s="207">
        <v>1</v>
      </c>
      <c r="E84" s="207" t="s">
        <v>63</v>
      </c>
      <c r="F84" s="207" t="s">
        <v>410</v>
      </c>
      <c r="G84" s="207" t="s">
        <v>411</v>
      </c>
      <c r="H84" s="207" t="s">
        <v>412</v>
      </c>
      <c r="I84" s="207">
        <v>0.6</v>
      </c>
      <c r="J84" s="207">
        <v>600</v>
      </c>
      <c r="K84" s="207">
        <v>0</v>
      </c>
      <c r="L84" s="207">
        <v>0.6</v>
      </c>
      <c r="M84" s="207">
        <v>1.1100000000000001</v>
      </c>
      <c r="N84" s="207">
        <v>8.8855937326038914E-2</v>
      </c>
      <c r="O84" s="207">
        <v>0.28295538973987489</v>
      </c>
      <c r="P84" s="207">
        <v>2.3955321944550838</v>
      </c>
      <c r="Q84" s="207">
        <v>2.6784875841949591</v>
      </c>
      <c r="R84" s="207">
        <v>3.534715766474966</v>
      </c>
      <c r="S84" s="207">
        <v>197.3434853736818</v>
      </c>
      <c r="T84" s="207">
        <v>197.3434853736818</v>
      </c>
      <c r="U84" s="207">
        <v>3.184428618445915</v>
      </c>
      <c r="V84" s="207">
        <v>0</v>
      </c>
      <c r="W84" s="207">
        <v>0</v>
      </c>
      <c r="X84" s="207">
        <v>249</v>
      </c>
      <c r="Y84" s="207">
        <v>0.25995426314983822</v>
      </c>
      <c r="Z84" s="207">
        <v>0.23847357128429431</v>
      </c>
      <c r="AA84" s="207">
        <v>0.21931581756873431</v>
      </c>
      <c r="AB84" s="207">
        <v>0.21172907877618011</v>
      </c>
      <c r="AC84" s="207">
        <v>0.2302131496731584</v>
      </c>
      <c r="AD84" s="207">
        <v>0.25196257803110023</v>
      </c>
      <c r="AE84" s="207">
        <v>0.29517259828110909</v>
      </c>
      <c r="AF84" s="207">
        <v>0.31545141055478337</v>
      </c>
      <c r="AG84" s="207">
        <v>0</v>
      </c>
      <c r="AH84" s="207">
        <v>0</v>
      </c>
      <c r="AI84" s="207">
        <v>0</v>
      </c>
      <c r="AJ84" s="207">
        <v>0</v>
      </c>
      <c r="AL84" s="207">
        <v>0</v>
      </c>
      <c r="AM84" s="207">
        <v>4.0091473700323609E-3</v>
      </c>
      <c r="AN84" s="207">
        <v>4.3052857431411361E-3</v>
      </c>
      <c r="AO84" s="207">
        <v>6.136836486253152E-3</v>
      </c>
      <c r="AP84" s="207">
        <v>1.5654184244763981E-2</v>
      </c>
      <c r="AQ84" s="207">
        <v>2.3957370065368321E-2</v>
      </c>
      <c r="AR84" s="207">
        <v>1.080374219688998E-2</v>
      </c>
      <c r="AS84" s="207">
        <v>7.4827401718890853E-3</v>
      </c>
      <c r="AT84" s="207">
        <v>5.454858944521657E-3</v>
      </c>
      <c r="AU84" s="207">
        <v>0</v>
      </c>
      <c r="AV84" s="207">
        <v>0</v>
      </c>
      <c r="AW84" s="207">
        <v>0</v>
      </c>
      <c r="AX84" s="207">
        <v>0</v>
      </c>
      <c r="AZ84" s="207">
        <v>0</v>
      </c>
      <c r="BA84" s="207">
        <v>0</v>
      </c>
      <c r="BB84" s="207">
        <v>0</v>
      </c>
      <c r="BC84" s="207">
        <v>0</v>
      </c>
      <c r="BD84" s="207">
        <v>0.16376112295318071</v>
      </c>
      <c r="BE84" s="207">
        <v>0.15085048377917709</v>
      </c>
      <c r="BF84" s="207">
        <v>0.24721760861252709</v>
      </c>
      <c r="BG84" s="207">
        <v>0.35488118921114697</v>
      </c>
      <c r="BH84" s="207">
        <v>8.3289595443968092E-2</v>
      </c>
      <c r="BI84" s="207">
        <v>0</v>
      </c>
      <c r="BJ84" s="207">
        <v>0</v>
      </c>
      <c r="BK84" s="207">
        <v>0</v>
      </c>
      <c r="BL84" s="207">
        <v>0</v>
      </c>
      <c r="BN84" s="207">
        <v>0</v>
      </c>
      <c r="BO84" s="207">
        <v>0</v>
      </c>
      <c r="BP84" s="207">
        <v>-1.1141325169142061E-5</v>
      </c>
      <c r="BQ84" s="207">
        <v>-1.267567007256097E-4</v>
      </c>
      <c r="BR84" s="207">
        <v>-4.2697560043443222E-4</v>
      </c>
      <c r="BS84" s="207">
        <v>-1.177728004289417E-4</v>
      </c>
      <c r="BT84" s="207">
        <v>5.2183662249599542E-4</v>
      </c>
      <c r="BU84" s="207">
        <v>7.4799968427357241E-5</v>
      </c>
      <c r="BV84" s="207">
        <v>3.9020846844746559E-3</v>
      </c>
      <c r="BW84" s="207">
        <v>0</v>
      </c>
      <c r="BX84" s="207">
        <v>0</v>
      </c>
      <c r="BY84" s="207">
        <v>0</v>
      </c>
      <c r="BZ84" s="207">
        <v>0</v>
      </c>
      <c r="CB84" s="207">
        <v>0</v>
      </c>
      <c r="CC84" s="207">
        <v>15.41979757704754</v>
      </c>
      <c r="CD84" s="207">
        <v>19.56948065064152</v>
      </c>
      <c r="CE84" s="207">
        <v>30.68418243126575</v>
      </c>
      <c r="CF84" s="207">
        <v>65.225767686516619</v>
      </c>
      <c r="CG84" s="207">
        <v>74.866781454276023</v>
      </c>
      <c r="CH84" s="207">
        <v>77.169587120642731</v>
      </c>
      <c r="CI84" s="207">
        <v>49.884934479260558</v>
      </c>
      <c r="CJ84" s="207">
        <v>34.092868403260347</v>
      </c>
      <c r="CK84" s="207">
        <v>0</v>
      </c>
      <c r="CL84" s="207">
        <v>0</v>
      </c>
      <c r="CM84" s="207">
        <v>0</v>
      </c>
      <c r="CN84" s="207">
        <v>0</v>
      </c>
      <c r="CP84" s="207">
        <v>0</v>
      </c>
      <c r="CQ84" s="207">
        <v>0</v>
      </c>
      <c r="CR84" s="207">
        <v>0</v>
      </c>
      <c r="CS84" s="207">
        <v>0</v>
      </c>
      <c r="CT84" s="207">
        <v>0</v>
      </c>
      <c r="CU84" s="207">
        <v>0</v>
      </c>
      <c r="CV84" s="207">
        <v>-2.6784875841949218</v>
      </c>
      <c r="CW84" s="207">
        <v>-2.6784875841949591</v>
      </c>
      <c r="CX84" s="207">
        <v>2.3955321944550838</v>
      </c>
    </row>
    <row r="85" spans="1:102">
      <c r="A85" s="208">
        <v>83</v>
      </c>
      <c r="B85" s="207">
        <v>64</v>
      </c>
      <c r="C85" s="209">
        <v>43349</v>
      </c>
      <c r="D85" s="207">
        <v>1</v>
      </c>
      <c r="E85" s="207" t="s">
        <v>63</v>
      </c>
      <c r="F85" s="207" t="s">
        <v>410</v>
      </c>
      <c r="G85" s="207" t="s">
        <v>411</v>
      </c>
      <c r="H85" s="207" t="s">
        <v>412</v>
      </c>
      <c r="I85" s="207">
        <v>0.6</v>
      </c>
      <c r="J85" s="207">
        <v>600</v>
      </c>
      <c r="K85" s="207">
        <v>0</v>
      </c>
      <c r="L85" s="207">
        <v>0.6</v>
      </c>
      <c r="M85" s="207">
        <v>1.1100000000000001</v>
      </c>
      <c r="N85" s="207">
        <v>9.4968571195553464E-2</v>
      </c>
      <c r="O85" s="207">
        <v>0.34080208651063348</v>
      </c>
      <c r="P85" s="207">
        <v>2.5370010803072058</v>
      </c>
      <c r="Q85" s="207">
        <v>2.8778031668178392</v>
      </c>
      <c r="R85" s="207">
        <v>3.9833211268162709</v>
      </c>
      <c r="S85" s="207">
        <v>201.32680650049809</v>
      </c>
      <c r="T85" s="207">
        <v>201.32680650049809</v>
      </c>
      <c r="U85" s="207">
        <v>3.58857759172637</v>
      </c>
      <c r="V85" s="207">
        <v>0</v>
      </c>
      <c r="W85" s="207">
        <v>0</v>
      </c>
      <c r="X85" s="207">
        <v>250</v>
      </c>
      <c r="Y85" s="207">
        <v>0.25980512486599627</v>
      </c>
      <c r="Z85" s="207">
        <v>0.23790248693023969</v>
      </c>
      <c r="AA85" s="207">
        <v>0.217978485826402</v>
      </c>
      <c r="AB85" s="207">
        <v>0.21161988904217141</v>
      </c>
      <c r="AC85" s="207">
        <v>0.23058202534036021</v>
      </c>
      <c r="AD85" s="207">
        <v>0.25975056652800038</v>
      </c>
      <c r="AE85" s="207">
        <v>0.28492432340985802</v>
      </c>
      <c r="AF85" s="207">
        <v>0.29472255798125568</v>
      </c>
      <c r="AG85" s="207">
        <v>0</v>
      </c>
      <c r="AH85" s="207">
        <v>0</v>
      </c>
      <c r="AI85" s="207">
        <v>0</v>
      </c>
      <c r="AJ85" s="207">
        <v>0</v>
      </c>
      <c r="AL85" s="207">
        <v>0</v>
      </c>
      <c r="AM85" s="207">
        <v>4.0389750268007389E-3</v>
      </c>
      <c r="AN85" s="207">
        <v>4.4195026139520546E-3</v>
      </c>
      <c r="AO85" s="207">
        <v>6.4043028347195961E-3</v>
      </c>
      <c r="AP85" s="207">
        <v>1.5676022191565709E-2</v>
      </c>
      <c r="AQ85" s="207">
        <v>2.3883594931927949E-2</v>
      </c>
      <c r="AR85" s="207">
        <v>1.0024943347199951E-2</v>
      </c>
      <c r="AS85" s="207">
        <v>8.5075676590142032E-3</v>
      </c>
      <c r="AT85" s="207">
        <v>7.5277442018744324E-3</v>
      </c>
      <c r="AU85" s="207">
        <v>0</v>
      </c>
      <c r="AV85" s="207">
        <v>0</v>
      </c>
      <c r="AW85" s="207">
        <v>0</v>
      </c>
      <c r="AX85" s="207">
        <v>0</v>
      </c>
      <c r="AZ85" s="207">
        <v>0</v>
      </c>
      <c r="BA85" s="207">
        <v>0</v>
      </c>
      <c r="BB85" s="207">
        <v>0</v>
      </c>
      <c r="BC85" s="207">
        <v>0</v>
      </c>
      <c r="BD85" s="207">
        <v>0.1439304805338647</v>
      </c>
      <c r="BE85" s="207">
        <v>0.13870179083708351</v>
      </c>
      <c r="BF85" s="207">
        <v>0.15749172485389951</v>
      </c>
      <c r="BG85" s="207">
        <v>0.48399437243771393</v>
      </c>
      <c r="BH85" s="207">
        <v>7.5881631337438485E-2</v>
      </c>
      <c r="BI85" s="207">
        <v>0</v>
      </c>
      <c r="BJ85" s="207">
        <v>0</v>
      </c>
      <c r="BK85" s="207">
        <v>0</v>
      </c>
      <c r="BL85" s="207">
        <v>0</v>
      </c>
      <c r="BN85" s="207">
        <v>0</v>
      </c>
      <c r="BO85" s="207">
        <v>0</v>
      </c>
      <c r="BP85" s="207">
        <v>-2.9827656768380069E-5</v>
      </c>
      <c r="BQ85" s="207">
        <v>-1.4404452757929321E-4</v>
      </c>
      <c r="BR85" s="207">
        <v>-4.1151087604574031E-4</v>
      </c>
      <c r="BS85" s="207">
        <v>-8.8558722965204807E-5</v>
      </c>
      <c r="BT85" s="207">
        <v>3.1748101585397633E-4</v>
      </c>
      <c r="BU85" s="207">
        <v>1.473556362791784E-3</v>
      </c>
      <c r="BV85" s="207">
        <v>1.6081529767762949E-3</v>
      </c>
      <c r="BW85" s="207">
        <v>0</v>
      </c>
      <c r="BX85" s="207">
        <v>0</v>
      </c>
      <c r="BY85" s="207">
        <v>0</v>
      </c>
      <c r="BZ85" s="207">
        <v>0</v>
      </c>
      <c r="CB85" s="207">
        <v>0</v>
      </c>
      <c r="CC85" s="207">
        <v>15.534519333848991</v>
      </c>
      <c r="CD85" s="207">
        <v>20.088648245236609</v>
      </c>
      <c r="CE85" s="207">
        <v>32.021514173597971</v>
      </c>
      <c r="CF85" s="207">
        <v>65.316759131523824</v>
      </c>
      <c r="CG85" s="207">
        <v>74.636234162274846</v>
      </c>
      <c r="CH85" s="207">
        <v>71.606738194285398</v>
      </c>
      <c r="CI85" s="207">
        <v>56.717117726761359</v>
      </c>
      <c r="CJ85" s="207">
        <v>47.048401261715192</v>
      </c>
      <c r="CK85" s="207">
        <v>0</v>
      </c>
      <c r="CL85" s="207">
        <v>0</v>
      </c>
      <c r="CM85" s="207">
        <v>0</v>
      </c>
      <c r="CN85" s="207">
        <v>0</v>
      </c>
      <c r="CP85" s="207">
        <v>0</v>
      </c>
      <c r="CQ85" s="207">
        <v>0</v>
      </c>
      <c r="CR85" s="207">
        <v>0</v>
      </c>
      <c r="CS85" s="207">
        <v>0</v>
      </c>
      <c r="CT85" s="207">
        <v>0</v>
      </c>
      <c r="CU85" s="207">
        <v>0</v>
      </c>
      <c r="CV85" s="207">
        <v>-2.877803166817849</v>
      </c>
      <c r="CW85" s="207">
        <v>-2.8778031668178392</v>
      </c>
      <c r="CX85" s="207">
        <v>2.5370010803072058</v>
      </c>
    </row>
    <row r="86" spans="1:102">
      <c r="A86" s="208">
        <v>84</v>
      </c>
      <c r="B86" s="207">
        <v>65</v>
      </c>
      <c r="C86" s="209">
        <v>43350</v>
      </c>
      <c r="D86" s="207">
        <v>1</v>
      </c>
      <c r="E86" s="207" t="s">
        <v>63</v>
      </c>
      <c r="F86" s="207" t="s">
        <v>410</v>
      </c>
      <c r="G86" s="207" t="s">
        <v>411</v>
      </c>
      <c r="H86" s="207" t="s">
        <v>412</v>
      </c>
      <c r="I86" s="207">
        <v>0.6</v>
      </c>
      <c r="J86" s="207">
        <v>600</v>
      </c>
      <c r="K86" s="207">
        <v>0</v>
      </c>
      <c r="L86" s="207">
        <v>0.6</v>
      </c>
      <c r="M86" s="207">
        <v>1.1100000000000001</v>
      </c>
      <c r="N86" s="207">
        <v>5.3895637512208272E-2</v>
      </c>
      <c r="O86" s="207">
        <v>0.15350442306176659</v>
      </c>
      <c r="P86" s="207">
        <v>1.8717317997967891</v>
      </c>
      <c r="Q86" s="207">
        <v>2.0252362228585561</v>
      </c>
      <c r="R86" s="207">
        <v>3.1614786922218858</v>
      </c>
      <c r="S86" s="207">
        <v>204.48828519272001</v>
      </c>
      <c r="T86" s="207">
        <v>204.48828519272001</v>
      </c>
      <c r="U86" s="207">
        <v>2.8481790020016988</v>
      </c>
      <c r="V86" s="207">
        <v>0</v>
      </c>
      <c r="W86" s="207">
        <v>0</v>
      </c>
      <c r="X86" s="207">
        <v>251</v>
      </c>
      <c r="Y86" s="207">
        <v>0.25957875698261212</v>
      </c>
      <c r="Z86" s="207">
        <v>0.2373424698138078</v>
      </c>
      <c r="AA86" s="207">
        <v>0.21683650875592811</v>
      </c>
      <c r="AB86" s="207">
        <v>0.21126103782193931</v>
      </c>
      <c r="AC86" s="207">
        <v>0.2313329328380215</v>
      </c>
      <c r="AD86" s="207">
        <v>0.25946114463452208</v>
      </c>
      <c r="AE86" s="207">
        <v>0.2719177238394988</v>
      </c>
      <c r="AF86" s="207">
        <v>0.2823131593626369</v>
      </c>
      <c r="AG86" s="207">
        <v>0</v>
      </c>
      <c r="AH86" s="207">
        <v>0</v>
      </c>
      <c r="AI86" s="207">
        <v>0</v>
      </c>
      <c r="AJ86" s="207">
        <v>0</v>
      </c>
      <c r="AL86" s="207">
        <v>0</v>
      </c>
      <c r="AM86" s="207">
        <v>4.0842486034775903E-3</v>
      </c>
      <c r="AN86" s="207">
        <v>4.5315060372384487E-3</v>
      </c>
      <c r="AO86" s="207">
        <v>6.6326982488143912E-3</v>
      </c>
      <c r="AP86" s="207">
        <v>1.574779243561214E-2</v>
      </c>
      <c r="AQ86" s="207">
        <v>2.3733413432395691E-2</v>
      </c>
      <c r="AR86" s="207">
        <v>1.0053885536547791E-2</v>
      </c>
      <c r="AS86" s="207">
        <v>9.8082276160501199E-3</v>
      </c>
      <c r="AT86" s="207">
        <v>8.7686840637363102E-3</v>
      </c>
      <c r="AU86" s="207">
        <v>0</v>
      </c>
      <c r="AV86" s="207">
        <v>0</v>
      </c>
      <c r="AW86" s="207">
        <v>0</v>
      </c>
      <c r="AX86" s="207">
        <v>0</v>
      </c>
      <c r="AZ86" s="207">
        <v>0</v>
      </c>
      <c r="BA86" s="207">
        <v>0</v>
      </c>
      <c r="BB86" s="207">
        <v>0</v>
      </c>
      <c r="BC86" s="207">
        <v>0</v>
      </c>
      <c r="BD86" s="207">
        <v>0.14792336951837251</v>
      </c>
      <c r="BE86" s="207">
        <v>0.14423464522318849</v>
      </c>
      <c r="BF86" s="207">
        <v>0.20182787866939919</v>
      </c>
      <c r="BG86" s="207">
        <v>0.43073491592310309</v>
      </c>
      <c r="BH86" s="207">
        <v>7.5279190665936843E-2</v>
      </c>
      <c r="BI86" s="207">
        <v>0</v>
      </c>
      <c r="BJ86" s="207">
        <v>0</v>
      </c>
      <c r="BK86" s="207">
        <v>0</v>
      </c>
      <c r="BL86" s="207">
        <v>0</v>
      </c>
      <c r="BN86" s="207">
        <v>0</v>
      </c>
      <c r="BO86" s="207">
        <v>0</v>
      </c>
      <c r="BP86" s="207">
        <v>-4.5273576676847867E-5</v>
      </c>
      <c r="BQ86" s="207">
        <v>-1.572769999632396E-4</v>
      </c>
      <c r="BR86" s="207">
        <v>-3.8567241405803378E-4</v>
      </c>
      <c r="BS86" s="207">
        <v>-8.2160909833673136E-5</v>
      </c>
      <c r="BT86" s="207">
        <v>4.3394404044754241E-4</v>
      </c>
      <c r="BU86" s="207">
        <v>9.1703939732008138E-4</v>
      </c>
      <c r="BV86" s="207">
        <v>7.0915438730710743E-4</v>
      </c>
      <c r="BW86" s="207">
        <v>0</v>
      </c>
      <c r="BX86" s="207">
        <v>0</v>
      </c>
      <c r="BY86" s="207">
        <v>0</v>
      </c>
      <c r="BZ86" s="207">
        <v>0</v>
      </c>
      <c r="CB86" s="207">
        <v>0</v>
      </c>
      <c r="CC86" s="207">
        <v>15.70864847491381</v>
      </c>
      <c r="CD86" s="207">
        <v>20.59775471472021</v>
      </c>
      <c r="CE86" s="207">
        <v>33.163491244071949</v>
      </c>
      <c r="CF86" s="207">
        <v>65.615801815050617</v>
      </c>
      <c r="CG86" s="207">
        <v>74.166916976236536</v>
      </c>
      <c r="CH86" s="207">
        <v>71.813468118198514</v>
      </c>
      <c r="CI86" s="207">
        <v>65.388184107000797</v>
      </c>
      <c r="CJ86" s="207">
        <v>54.804275398351933</v>
      </c>
      <c r="CK86" s="207">
        <v>0</v>
      </c>
      <c r="CL86" s="207">
        <v>0</v>
      </c>
      <c r="CM86" s="207">
        <v>0</v>
      </c>
      <c r="CN86" s="207">
        <v>0</v>
      </c>
      <c r="CP86" s="207">
        <v>0</v>
      </c>
      <c r="CQ86" s="207">
        <v>0</v>
      </c>
      <c r="CR86" s="207">
        <v>0</v>
      </c>
      <c r="CS86" s="207">
        <v>0</v>
      </c>
      <c r="CT86" s="207">
        <v>0</v>
      </c>
      <c r="CU86" s="207">
        <v>0</v>
      </c>
      <c r="CV86" s="207">
        <v>-2.0252362228586058</v>
      </c>
      <c r="CW86" s="207">
        <v>-2.0252362228585561</v>
      </c>
      <c r="CX86" s="207">
        <v>1.8717317997967891</v>
      </c>
    </row>
    <row r="87" spans="1:102">
      <c r="A87" s="208">
        <v>85</v>
      </c>
      <c r="B87" s="207">
        <v>66</v>
      </c>
      <c r="C87" s="209">
        <v>43351</v>
      </c>
      <c r="D87" s="207">
        <v>1</v>
      </c>
      <c r="E87" s="207" t="s">
        <v>63</v>
      </c>
      <c r="F87" s="207" t="s">
        <v>410</v>
      </c>
      <c r="G87" s="207" t="s">
        <v>411</v>
      </c>
      <c r="H87" s="207" t="s">
        <v>412</v>
      </c>
      <c r="I87" s="207">
        <v>0.6</v>
      </c>
      <c r="J87" s="207">
        <v>600</v>
      </c>
      <c r="K87" s="207">
        <v>0</v>
      </c>
      <c r="L87" s="207">
        <v>0.6</v>
      </c>
      <c r="M87" s="207">
        <v>1.1100000000000001</v>
      </c>
      <c r="N87" s="207">
        <v>0.10510227761756551</v>
      </c>
      <c r="O87" s="207">
        <v>0.4109134771601643</v>
      </c>
      <c r="P87" s="207">
        <v>2.4397235936069031</v>
      </c>
      <c r="Q87" s="207">
        <v>2.8506370707670681</v>
      </c>
      <c r="R87" s="207">
        <v>4.3397152753191444</v>
      </c>
      <c r="S87" s="207">
        <v>208.82800046803911</v>
      </c>
      <c r="T87" s="207">
        <v>208.82800046803911</v>
      </c>
      <c r="U87" s="207">
        <v>3.9096534011884181</v>
      </c>
      <c r="V87" s="207">
        <v>0</v>
      </c>
      <c r="W87" s="207">
        <v>0</v>
      </c>
      <c r="X87" s="207">
        <v>252</v>
      </c>
      <c r="Y87" s="207">
        <v>0.25928948015331899</v>
      </c>
      <c r="Z87" s="207">
        <v>0.2367991379264707</v>
      </c>
      <c r="AA87" s="207">
        <v>0.21583598844580901</v>
      </c>
      <c r="AB87" s="207">
        <v>0.21123995747077151</v>
      </c>
      <c r="AC87" s="207">
        <v>0.23226805811297441</v>
      </c>
      <c r="AD87" s="207">
        <v>0.25478894986200862</v>
      </c>
      <c r="AE87" s="207">
        <v>0.2668149620812173</v>
      </c>
      <c r="AF87" s="207">
        <v>0.27367392187077422</v>
      </c>
      <c r="AG87" s="207">
        <v>0</v>
      </c>
      <c r="AH87" s="207">
        <v>0</v>
      </c>
      <c r="AI87" s="207">
        <v>0</v>
      </c>
      <c r="AJ87" s="207">
        <v>0</v>
      </c>
      <c r="AL87" s="207">
        <v>0</v>
      </c>
      <c r="AM87" s="207">
        <v>4.1421039693361967E-3</v>
      </c>
      <c r="AN87" s="207">
        <v>4.6401724147058579E-3</v>
      </c>
      <c r="AO87" s="207">
        <v>6.8328023108381953E-3</v>
      </c>
      <c r="AP87" s="207">
        <v>1.575200850584569E-2</v>
      </c>
      <c r="AQ87" s="207">
        <v>2.3546388377405119E-2</v>
      </c>
      <c r="AR87" s="207">
        <v>1.052110501379913E-2</v>
      </c>
      <c r="AS87" s="207">
        <v>1.0318503791878269E-2</v>
      </c>
      <c r="AT87" s="207">
        <v>9.6326078129225848E-3</v>
      </c>
      <c r="AU87" s="207">
        <v>0</v>
      </c>
      <c r="AV87" s="207">
        <v>0</v>
      </c>
      <c r="AW87" s="207">
        <v>0</v>
      </c>
      <c r="AX87" s="207">
        <v>0</v>
      </c>
      <c r="AZ87" s="207">
        <v>0</v>
      </c>
      <c r="BA87" s="207">
        <v>0</v>
      </c>
      <c r="BB87" s="207">
        <v>0</v>
      </c>
      <c r="BC87" s="207">
        <v>0</v>
      </c>
      <c r="BD87" s="207">
        <v>0.16247163471630391</v>
      </c>
      <c r="BE87" s="207">
        <v>0.16275473231654489</v>
      </c>
      <c r="BF87" s="207">
        <v>0.2219775436372807</v>
      </c>
      <c r="BG87" s="207">
        <v>0.38161006352115262</v>
      </c>
      <c r="BH87" s="207">
        <v>7.118602580871794E-2</v>
      </c>
      <c r="BI87" s="207">
        <v>0</v>
      </c>
      <c r="BJ87" s="207">
        <v>0</v>
      </c>
      <c r="BK87" s="207">
        <v>0</v>
      </c>
      <c r="BL87" s="207">
        <v>0</v>
      </c>
      <c r="BN87" s="207">
        <v>0</v>
      </c>
      <c r="BO87" s="207">
        <v>0</v>
      </c>
      <c r="BP87" s="207">
        <v>-5.7855365858600747E-5</v>
      </c>
      <c r="BQ87" s="207">
        <v>-1.6652174332600661E-4</v>
      </c>
      <c r="BR87" s="207">
        <v>-3.6662580534981199E-4</v>
      </c>
      <c r="BS87" s="207">
        <v>-6.6738550319883085E-5</v>
      </c>
      <c r="BT87" s="207">
        <v>4.2491971271497878E-4</v>
      </c>
      <c r="BU87" s="207">
        <v>3.7318266273030841E-4</v>
      </c>
      <c r="BV87" s="207">
        <v>5.7717817791717407E-4</v>
      </c>
      <c r="BW87" s="207">
        <v>0</v>
      </c>
      <c r="BX87" s="207">
        <v>0</v>
      </c>
      <c r="BY87" s="207">
        <v>0</v>
      </c>
      <c r="BZ87" s="207">
        <v>0</v>
      </c>
      <c r="CB87" s="207">
        <v>0</v>
      </c>
      <c r="CC87" s="207">
        <v>15.931169112831521</v>
      </c>
      <c r="CD87" s="207">
        <v>21.091692794117531</v>
      </c>
      <c r="CE87" s="207">
        <v>34.164011554190957</v>
      </c>
      <c r="CF87" s="207">
        <v>65.633368774357052</v>
      </c>
      <c r="CG87" s="207">
        <v>73.582463679391012</v>
      </c>
      <c r="CH87" s="207">
        <v>75.150750098565268</v>
      </c>
      <c r="CI87" s="207">
        <v>68.79002527918847</v>
      </c>
      <c r="CJ87" s="207">
        <v>60.203798830766139</v>
      </c>
      <c r="CK87" s="207">
        <v>0</v>
      </c>
      <c r="CL87" s="207">
        <v>0</v>
      </c>
      <c r="CM87" s="207">
        <v>0</v>
      </c>
      <c r="CN87" s="207">
        <v>0</v>
      </c>
      <c r="CP87" s="207">
        <v>0</v>
      </c>
      <c r="CQ87" s="207">
        <v>0</v>
      </c>
      <c r="CR87" s="207">
        <v>0</v>
      </c>
      <c r="CS87" s="207">
        <v>0</v>
      </c>
      <c r="CT87" s="207">
        <v>0</v>
      </c>
      <c r="CU87" s="207">
        <v>0</v>
      </c>
      <c r="CV87" s="207">
        <v>-2.8506370707670481</v>
      </c>
      <c r="CW87" s="207">
        <v>-2.8506370707670681</v>
      </c>
      <c r="CX87" s="207">
        <v>2.4397235936069031</v>
      </c>
    </row>
    <row r="88" spans="1:102">
      <c r="A88" s="208">
        <v>86</v>
      </c>
      <c r="B88" s="207">
        <v>67</v>
      </c>
      <c r="C88" s="209">
        <v>43352</v>
      </c>
      <c r="D88" s="207">
        <v>1</v>
      </c>
      <c r="E88" s="207" t="s">
        <v>63</v>
      </c>
      <c r="F88" s="207" t="s">
        <v>410</v>
      </c>
      <c r="G88" s="207" t="s">
        <v>411</v>
      </c>
      <c r="H88" s="207" t="s">
        <v>412</v>
      </c>
      <c r="I88" s="207">
        <v>0.6</v>
      </c>
      <c r="J88" s="207">
        <v>600</v>
      </c>
      <c r="K88" s="207">
        <v>0</v>
      </c>
      <c r="L88" s="207">
        <v>0.6</v>
      </c>
      <c r="M88" s="207">
        <v>1.1100000000000001</v>
      </c>
      <c r="N88" s="207">
        <v>7.6087248018690962E-2</v>
      </c>
      <c r="O88" s="207">
        <v>0.3552440637731617</v>
      </c>
      <c r="P88" s="207">
        <v>2.6799481357151631</v>
      </c>
      <c r="Q88" s="207">
        <v>3.0351921994883249</v>
      </c>
      <c r="R88" s="207">
        <v>5.18248354430356</v>
      </c>
      <c r="S88" s="207">
        <v>214.01048401234269</v>
      </c>
      <c r="T88" s="207">
        <v>214.01048401234269</v>
      </c>
      <c r="U88" s="207">
        <v>4.6689040939671704</v>
      </c>
      <c r="V88" s="207">
        <v>0</v>
      </c>
      <c r="W88" s="207">
        <v>0</v>
      </c>
      <c r="X88" s="207">
        <v>253</v>
      </c>
      <c r="Y88" s="207">
        <v>0.2589502207917132</v>
      </c>
      <c r="Z88" s="207">
        <v>0.23627242125673961</v>
      </c>
      <c r="AA88" s="207">
        <v>0.21496658316017819</v>
      </c>
      <c r="AB88" s="207">
        <v>0.21057781834204981</v>
      </c>
      <c r="AC88" s="207">
        <v>0.23207708491527301</v>
      </c>
      <c r="AD88" s="207">
        <v>0.24949248394662421</v>
      </c>
      <c r="AE88" s="207">
        <v>0.25824715389029479</v>
      </c>
      <c r="AF88" s="207">
        <v>0.264208812556192</v>
      </c>
      <c r="AG88" s="207">
        <v>0</v>
      </c>
      <c r="AH88" s="207">
        <v>0</v>
      </c>
      <c r="AI88" s="207">
        <v>0</v>
      </c>
      <c r="AJ88" s="207">
        <v>0</v>
      </c>
      <c r="AL88" s="207">
        <v>0</v>
      </c>
      <c r="AM88" s="207">
        <v>4.2099558416573641E-3</v>
      </c>
      <c r="AN88" s="207">
        <v>4.7455157486520809E-3</v>
      </c>
      <c r="AO88" s="207">
        <v>7.0066833679643522E-3</v>
      </c>
      <c r="AP88" s="207">
        <v>1.5884436331590038E-2</v>
      </c>
      <c r="AQ88" s="207">
        <v>2.3584583016945399E-2</v>
      </c>
      <c r="AR88" s="207">
        <v>1.1050751605337569E-2</v>
      </c>
      <c r="AS88" s="207">
        <v>1.117528461097052E-2</v>
      </c>
      <c r="AT88" s="207">
        <v>1.05791187443808E-2</v>
      </c>
      <c r="AU88" s="207">
        <v>0</v>
      </c>
      <c r="AV88" s="207">
        <v>0</v>
      </c>
      <c r="AW88" s="207">
        <v>0</v>
      </c>
      <c r="AX88" s="207">
        <v>0</v>
      </c>
      <c r="AZ88" s="207">
        <v>0</v>
      </c>
      <c r="BA88" s="207">
        <v>0</v>
      </c>
      <c r="BB88" s="207">
        <v>0</v>
      </c>
      <c r="BC88" s="207">
        <v>0</v>
      </c>
      <c r="BD88" s="207">
        <v>0.17436661213384341</v>
      </c>
      <c r="BE88" s="207">
        <v>0.178713523161591</v>
      </c>
      <c r="BF88" s="207">
        <v>0.2101301642927885</v>
      </c>
      <c r="BG88" s="207">
        <v>0.36948479323679512</v>
      </c>
      <c r="BH88" s="207">
        <v>6.7304907174981971E-2</v>
      </c>
      <c r="BI88" s="207">
        <v>0</v>
      </c>
      <c r="BJ88" s="207">
        <v>0</v>
      </c>
      <c r="BK88" s="207">
        <v>0</v>
      </c>
      <c r="BL88" s="207">
        <v>0</v>
      </c>
      <c r="BN88" s="207">
        <v>0</v>
      </c>
      <c r="BO88" s="207">
        <v>0</v>
      </c>
      <c r="BP88" s="207">
        <v>-6.785187232116353E-5</v>
      </c>
      <c r="BQ88" s="207">
        <v>-1.7319520626738559E-4</v>
      </c>
      <c r="BR88" s="207">
        <v>-3.4707626339354123E-4</v>
      </c>
      <c r="BS88" s="207">
        <v>-5.4097751577652999E-5</v>
      </c>
      <c r="BT88" s="207">
        <v>3.4371920783602132E-4</v>
      </c>
      <c r="BU88" s="207">
        <v>3.2673213585119373E-4</v>
      </c>
      <c r="BV88" s="207">
        <v>3.713920842977275E-4</v>
      </c>
      <c r="BW88" s="207">
        <v>0</v>
      </c>
      <c r="BX88" s="207">
        <v>0</v>
      </c>
      <c r="BY88" s="207">
        <v>0</v>
      </c>
      <c r="BZ88" s="207">
        <v>0</v>
      </c>
      <c r="CB88" s="207">
        <v>0</v>
      </c>
      <c r="CC88" s="207">
        <v>16.192137852528319</v>
      </c>
      <c r="CD88" s="207">
        <v>21.570526130236718</v>
      </c>
      <c r="CE88" s="207">
        <v>35.033416839821747</v>
      </c>
      <c r="CF88" s="207">
        <v>66.18515138162519</v>
      </c>
      <c r="CG88" s="207">
        <v>73.70182192795437</v>
      </c>
      <c r="CH88" s="207">
        <v>78.933940038125542</v>
      </c>
      <c r="CI88" s="207">
        <v>74.501897406470107</v>
      </c>
      <c r="CJ88" s="207">
        <v>66.119492152380005</v>
      </c>
      <c r="CK88" s="207">
        <v>0</v>
      </c>
      <c r="CL88" s="207">
        <v>0</v>
      </c>
      <c r="CM88" s="207">
        <v>0</v>
      </c>
      <c r="CN88" s="207">
        <v>0</v>
      </c>
      <c r="CP88" s="207">
        <v>0</v>
      </c>
      <c r="CQ88" s="207">
        <v>0</v>
      </c>
      <c r="CR88" s="207">
        <v>0</v>
      </c>
      <c r="CS88" s="207">
        <v>0</v>
      </c>
      <c r="CT88" s="207">
        <v>0</v>
      </c>
      <c r="CU88" s="207">
        <v>0</v>
      </c>
      <c r="CV88" s="207">
        <v>-3.0351921994883351</v>
      </c>
      <c r="CW88" s="207">
        <v>-3.0351921994883249</v>
      </c>
      <c r="CX88" s="207">
        <v>2.6799481357151631</v>
      </c>
    </row>
    <row r="89" spans="1:102">
      <c r="A89" s="208">
        <v>87</v>
      </c>
      <c r="B89" s="207">
        <v>68</v>
      </c>
      <c r="C89" s="209">
        <v>43353</v>
      </c>
      <c r="D89" s="207">
        <v>1</v>
      </c>
      <c r="E89" s="207" t="s">
        <v>63</v>
      </c>
      <c r="F89" s="207" t="s">
        <v>410</v>
      </c>
      <c r="G89" s="207" t="s">
        <v>411</v>
      </c>
      <c r="H89" s="207" t="s">
        <v>412</v>
      </c>
      <c r="I89" s="207">
        <v>0.6</v>
      </c>
      <c r="J89" s="207">
        <v>600</v>
      </c>
      <c r="K89" s="207">
        <v>0</v>
      </c>
      <c r="L89" s="207">
        <v>0.6</v>
      </c>
      <c r="M89" s="207">
        <v>1.1100000000000001</v>
      </c>
      <c r="N89" s="207">
        <v>0.103139852028218</v>
      </c>
      <c r="O89" s="207">
        <v>0.52591638581870281</v>
      </c>
      <c r="P89" s="207">
        <v>2.6519610393727842</v>
      </c>
      <c r="Q89" s="207">
        <v>3.177877425191487</v>
      </c>
      <c r="R89" s="207">
        <v>5.6599575894199221</v>
      </c>
      <c r="S89" s="207">
        <v>219.6704416017626</v>
      </c>
      <c r="T89" s="207">
        <v>219.6704416017626</v>
      </c>
      <c r="U89" s="207">
        <v>5.099060891369299</v>
      </c>
      <c r="V89" s="207">
        <v>0</v>
      </c>
      <c r="W89" s="207">
        <v>0</v>
      </c>
      <c r="X89" s="207">
        <v>254</v>
      </c>
      <c r="Y89" s="207">
        <v>0.25857175475452698</v>
      </c>
      <c r="Z89" s="207">
        <v>0.23576223990492551</v>
      </c>
      <c r="AA89" s="207">
        <v>0.21416922875412239</v>
      </c>
      <c r="AB89" s="207">
        <v>0.20944172264894409</v>
      </c>
      <c r="AC89" s="207">
        <v>0.23090821607991929</v>
      </c>
      <c r="AD89" s="207">
        <v>0.24339616037767561</v>
      </c>
      <c r="AE89" s="207">
        <v>0.25003755742809258</v>
      </c>
      <c r="AF89" s="207">
        <v>0.2561447432394906</v>
      </c>
      <c r="AG89" s="207">
        <v>0</v>
      </c>
      <c r="AH89" s="207">
        <v>0</v>
      </c>
      <c r="AI89" s="207">
        <v>0</v>
      </c>
      <c r="AJ89" s="207">
        <v>0</v>
      </c>
      <c r="AL89" s="207">
        <v>0</v>
      </c>
      <c r="AM89" s="207">
        <v>4.2856490490945963E-3</v>
      </c>
      <c r="AN89" s="207">
        <v>4.8475520190148962E-3</v>
      </c>
      <c r="AO89" s="207">
        <v>7.1661542491755293E-3</v>
      </c>
      <c r="AP89" s="207">
        <v>1.6111655470211161E-2</v>
      </c>
      <c r="AQ89" s="207">
        <v>2.3818356784016139E-2</v>
      </c>
      <c r="AR89" s="207">
        <v>1.1660383962232439E-2</v>
      </c>
      <c r="AS89" s="207">
        <v>1.1996244257190741E-2</v>
      </c>
      <c r="AT89" s="207">
        <v>1.138552567605094E-2</v>
      </c>
      <c r="AU89" s="207">
        <v>0</v>
      </c>
      <c r="AV89" s="207">
        <v>0</v>
      </c>
      <c r="AW89" s="207">
        <v>0</v>
      </c>
      <c r="AX89" s="207">
        <v>0</v>
      </c>
      <c r="AZ89" s="207">
        <v>0</v>
      </c>
      <c r="BA89" s="207">
        <v>0</v>
      </c>
      <c r="BB89" s="207">
        <v>0</v>
      </c>
      <c r="BC89" s="207">
        <v>0</v>
      </c>
      <c r="BD89" s="207">
        <v>0.1934728516196039</v>
      </c>
      <c r="BE89" s="207">
        <v>0.20062127386385409</v>
      </c>
      <c r="BF89" s="207">
        <v>0.20088367781911329</v>
      </c>
      <c r="BG89" s="207">
        <v>0.34040602229056888</v>
      </c>
      <c r="BH89" s="207">
        <v>6.4616174406859864E-2</v>
      </c>
      <c r="BI89" s="207">
        <v>0</v>
      </c>
      <c r="BJ89" s="207">
        <v>0</v>
      </c>
      <c r="BK89" s="207">
        <v>0</v>
      </c>
      <c r="BL89" s="207">
        <v>0</v>
      </c>
      <c r="BN89" s="207">
        <v>0</v>
      </c>
      <c r="BO89" s="207">
        <v>0</v>
      </c>
      <c r="BP89" s="207">
        <v>-7.5693207437230284E-5</v>
      </c>
      <c r="BQ89" s="207">
        <v>-1.7772947780004709E-4</v>
      </c>
      <c r="BR89" s="207">
        <v>-3.3720035901122251E-4</v>
      </c>
      <c r="BS89" s="207">
        <v>-4.5922289622895008E-5</v>
      </c>
      <c r="BT89" s="207">
        <v>2.5795855218259498E-4</v>
      </c>
      <c r="BU89" s="207">
        <v>1.866840331546657E-4</v>
      </c>
      <c r="BV89" s="207">
        <v>2.7799487175826762E-4</v>
      </c>
      <c r="BW89" s="207">
        <v>0</v>
      </c>
      <c r="BX89" s="207">
        <v>0</v>
      </c>
      <c r="BY89" s="207">
        <v>0</v>
      </c>
      <c r="BZ89" s="207">
        <v>0</v>
      </c>
      <c r="CB89" s="207">
        <v>0</v>
      </c>
      <c r="CC89" s="207">
        <v>16.483265573440761</v>
      </c>
      <c r="CD89" s="207">
        <v>22.03432735915861</v>
      </c>
      <c r="CE89" s="207">
        <v>35.830771245877642</v>
      </c>
      <c r="CF89" s="207">
        <v>67.131897792546553</v>
      </c>
      <c r="CG89" s="207">
        <v>74.432364950050442</v>
      </c>
      <c r="CH89" s="207">
        <v>83.288456873088862</v>
      </c>
      <c r="CI89" s="207">
        <v>79.974961714604902</v>
      </c>
      <c r="CJ89" s="207">
        <v>71.159535475318364</v>
      </c>
      <c r="CK89" s="207">
        <v>0</v>
      </c>
      <c r="CL89" s="207">
        <v>0</v>
      </c>
      <c r="CM89" s="207">
        <v>0</v>
      </c>
      <c r="CN89" s="207">
        <v>0</v>
      </c>
      <c r="CP89" s="207">
        <v>0</v>
      </c>
      <c r="CQ89" s="207">
        <v>0</v>
      </c>
      <c r="CR89" s="207">
        <v>0</v>
      </c>
      <c r="CS89" s="207">
        <v>31.75</v>
      </c>
      <c r="CT89" s="207">
        <v>33.020000000000003</v>
      </c>
      <c r="CU89" s="207">
        <v>0</v>
      </c>
      <c r="CV89" s="207">
        <v>29.84212257480845</v>
      </c>
      <c r="CW89" s="207">
        <v>-3.177877425191487</v>
      </c>
      <c r="CX89" s="207">
        <v>35.671961039372789</v>
      </c>
    </row>
    <row r="90" spans="1:102">
      <c r="A90" s="208">
        <v>88</v>
      </c>
      <c r="B90" s="207">
        <v>69</v>
      </c>
      <c r="C90" s="209">
        <v>43354</v>
      </c>
      <c r="D90" s="207">
        <v>1</v>
      </c>
      <c r="E90" s="207" t="s">
        <v>63</v>
      </c>
      <c r="F90" s="207" t="s">
        <v>410</v>
      </c>
      <c r="G90" s="207" t="s">
        <v>411</v>
      </c>
      <c r="H90" s="207" t="s">
        <v>412</v>
      </c>
      <c r="I90" s="207">
        <v>0.6</v>
      </c>
      <c r="J90" s="207">
        <v>600</v>
      </c>
      <c r="K90" s="207">
        <v>0</v>
      </c>
      <c r="L90" s="207">
        <v>0.6</v>
      </c>
      <c r="M90" s="207">
        <v>1.1100000000000001</v>
      </c>
      <c r="N90" s="207">
        <v>0.14093359533960759</v>
      </c>
      <c r="O90" s="207">
        <v>0.76551732868914657</v>
      </c>
      <c r="P90" s="207">
        <v>6.0292525199358824</v>
      </c>
      <c r="Q90" s="207">
        <v>6.7947698486250294</v>
      </c>
      <c r="R90" s="207">
        <v>6.0292525199358824</v>
      </c>
      <c r="S90" s="207">
        <v>225.69969412169851</v>
      </c>
      <c r="T90" s="207">
        <v>225.69969412169851</v>
      </c>
      <c r="U90" s="207">
        <v>5.4317590269692619</v>
      </c>
      <c r="V90" s="207">
        <v>0</v>
      </c>
      <c r="W90" s="207">
        <v>0</v>
      </c>
      <c r="X90" s="207">
        <v>255</v>
      </c>
      <c r="Y90" s="207">
        <v>0.25816305490779479</v>
      </c>
      <c r="Z90" s="207">
        <v>0.23526497273770999</v>
      </c>
      <c r="AA90" s="207">
        <v>0.2134060123976339</v>
      </c>
      <c r="AB90" s="207">
        <v>0.2080113442216561</v>
      </c>
      <c r="AC90" s="207">
        <v>0.2289846905532292</v>
      </c>
      <c r="AD90" s="207">
        <v>0.31804586144217251</v>
      </c>
      <c r="AE90" s="207">
        <v>0.37</v>
      </c>
      <c r="AF90" s="207">
        <v>0.37</v>
      </c>
      <c r="AG90" s="207">
        <v>0</v>
      </c>
      <c r="AH90" s="207">
        <v>0</v>
      </c>
      <c r="AI90" s="207">
        <v>0</v>
      </c>
      <c r="AJ90" s="207">
        <v>0</v>
      </c>
      <c r="AL90" s="207">
        <v>0</v>
      </c>
      <c r="AM90" s="207">
        <v>4.3673890184410362E-3</v>
      </c>
      <c r="AN90" s="207">
        <v>4.947005452457999E-3</v>
      </c>
      <c r="AO90" s="207">
        <v>7.3187975204732159E-3</v>
      </c>
      <c r="AP90" s="207">
        <v>1.6397731155668768E-2</v>
      </c>
      <c r="AQ90" s="207">
        <v>2.4203061889354161E-2</v>
      </c>
      <c r="AR90" s="207">
        <v>4.195413855782747E-3</v>
      </c>
      <c r="AS90" s="207">
        <v>0</v>
      </c>
      <c r="AT90" s="207">
        <v>0</v>
      </c>
      <c r="AU90" s="207">
        <v>0</v>
      </c>
      <c r="AV90" s="207">
        <v>0</v>
      </c>
      <c r="AW90" s="207">
        <v>0</v>
      </c>
      <c r="AX90" s="207">
        <v>0</v>
      </c>
      <c r="AZ90" s="207">
        <v>0</v>
      </c>
      <c r="BA90" s="207">
        <v>0</v>
      </c>
      <c r="BB90" s="207">
        <v>0</v>
      </c>
      <c r="BC90" s="207">
        <v>0</v>
      </c>
      <c r="BD90" s="207">
        <v>0.21745435524659271</v>
      </c>
      <c r="BE90" s="207">
        <v>0.2255395848483632</v>
      </c>
      <c r="BF90" s="207">
        <v>0.18427176055077149</v>
      </c>
      <c r="BG90" s="207">
        <v>0.30913175669611331</v>
      </c>
      <c r="BH90" s="207">
        <v>6.3602542658159122E-2</v>
      </c>
      <c r="BI90" s="207">
        <v>0</v>
      </c>
      <c r="BJ90" s="207">
        <v>0</v>
      </c>
      <c r="BK90" s="207">
        <v>0</v>
      </c>
      <c r="BL90" s="207">
        <v>0</v>
      </c>
      <c r="BN90" s="207">
        <v>0</v>
      </c>
      <c r="BO90" s="207">
        <v>0</v>
      </c>
      <c r="BP90" s="207">
        <v>-8.1739969346435732E-5</v>
      </c>
      <c r="BQ90" s="207">
        <v>-1.8119340278953411E-4</v>
      </c>
      <c r="BR90" s="207">
        <v>-3.33836674087221E-4</v>
      </c>
      <c r="BS90" s="207">
        <v>-4.3231881588938169E-5</v>
      </c>
      <c r="BT90" s="207">
        <v>1.7018520492720921E-4</v>
      </c>
      <c r="BU90" s="207">
        <v>8.1238368410141756E-3</v>
      </c>
      <c r="BV90" s="207">
        <v>2.0939886472995869E-2</v>
      </c>
      <c r="BW90" s="207">
        <v>0</v>
      </c>
      <c r="BX90" s="207">
        <v>0</v>
      </c>
      <c r="BY90" s="207">
        <v>0</v>
      </c>
      <c r="BZ90" s="207">
        <v>0</v>
      </c>
      <c r="CB90" s="207">
        <v>0</v>
      </c>
      <c r="CC90" s="207">
        <v>16.797650070927059</v>
      </c>
      <c r="CD90" s="207">
        <v>22.486388420263619</v>
      </c>
      <c r="CE90" s="207">
        <v>36.59398760236607</v>
      </c>
      <c r="CF90" s="207">
        <v>68.323879815286588</v>
      </c>
      <c r="CG90" s="207">
        <v>75.634568404231757</v>
      </c>
      <c r="CH90" s="207">
        <v>29.967241827019631</v>
      </c>
      <c r="CI90" s="207">
        <v>0</v>
      </c>
      <c r="CJ90" s="207">
        <v>0</v>
      </c>
      <c r="CK90" s="207">
        <v>0</v>
      </c>
      <c r="CL90" s="207">
        <v>0</v>
      </c>
      <c r="CM90" s="207">
        <v>0</v>
      </c>
      <c r="CN90" s="207">
        <v>0</v>
      </c>
      <c r="CP90" s="207">
        <v>0</v>
      </c>
      <c r="CQ90" s="207">
        <v>0</v>
      </c>
      <c r="CR90" s="207">
        <v>0</v>
      </c>
      <c r="CS90" s="207">
        <v>0</v>
      </c>
      <c r="CT90" s="207">
        <v>0</v>
      </c>
      <c r="CU90" s="207">
        <v>0</v>
      </c>
      <c r="CV90" s="207">
        <v>-6.7947698486249264</v>
      </c>
      <c r="CW90" s="207">
        <v>-6.7947698486250294</v>
      </c>
      <c r="CX90" s="207">
        <v>6.0292525199358824</v>
      </c>
    </row>
    <row r="91" spans="1:102">
      <c r="A91" s="208">
        <v>89</v>
      </c>
      <c r="B91" s="207">
        <v>70</v>
      </c>
      <c r="C91" s="209">
        <v>43355</v>
      </c>
      <c r="D91" s="207">
        <v>1</v>
      </c>
      <c r="E91" s="207" t="s">
        <v>63</v>
      </c>
      <c r="F91" s="207" t="s">
        <v>410</v>
      </c>
      <c r="G91" s="207" t="s">
        <v>411</v>
      </c>
      <c r="H91" s="207" t="s">
        <v>412</v>
      </c>
      <c r="I91" s="207">
        <v>0.6</v>
      </c>
      <c r="J91" s="207">
        <v>600</v>
      </c>
      <c r="K91" s="207">
        <v>0</v>
      </c>
      <c r="L91" s="207">
        <v>0.6</v>
      </c>
      <c r="M91" s="207">
        <v>1.1100000000000001</v>
      </c>
      <c r="N91" s="207">
        <v>0.15504367765296381</v>
      </c>
      <c r="O91" s="207">
        <v>0.95106442388899826</v>
      </c>
      <c r="P91" s="207">
        <v>6.0971388798569466</v>
      </c>
      <c r="Q91" s="207">
        <v>7.0482033037459457</v>
      </c>
      <c r="R91" s="207">
        <v>6.808929757714683</v>
      </c>
      <c r="S91" s="207">
        <v>232.50862387941311</v>
      </c>
      <c r="T91" s="207">
        <v>232.50862387941311</v>
      </c>
      <c r="U91" s="207">
        <v>6.1341709528961106</v>
      </c>
      <c r="V91" s="207">
        <v>0</v>
      </c>
      <c r="W91" s="207">
        <v>0</v>
      </c>
      <c r="X91" s="207">
        <v>256</v>
      </c>
      <c r="Y91" s="207">
        <v>0.2577310266758307</v>
      </c>
      <c r="Z91" s="207">
        <v>0.23477619953184589</v>
      </c>
      <c r="AA91" s="207">
        <v>0.2126573179333642</v>
      </c>
      <c r="AB91" s="207">
        <v>0.20629586039966091</v>
      </c>
      <c r="AC91" s="207">
        <v>0.23106404692235921</v>
      </c>
      <c r="AD91" s="207">
        <v>0.34805034400800078</v>
      </c>
      <c r="AE91" s="207">
        <v>0.30443995669965512</v>
      </c>
      <c r="AF91" s="207">
        <v>0.34021910895819291</v>
      </c>
      <c r="AG91" s="207">
        <v>0</v>
      </c>
      <c r="AH91" s="207">
        <v>0</v>
      </c>
      <c r="AI91" s="207">
        <v>0</v>
      </c>
      <c r="AJ91" s="207">
        <v>0</v>
      </c>
      <c r="AL91" s="207">
        <v>0</v>
      </c>
      <c r="AM91" s="207">
        <v>4.4537946648338647E-3</v>
      </c>
      <c r="AN91" s="207">
        <v>5.0447600936308311E-3</v>
      </c>
      <c r="AO91" s="207">
        <v>7.4685364133271672E-3</v>
      </c>
      <c r="AP91" s="207">
        <v>1.674082792006781E-2</v>
      </c>
      <c r="AQ91" s="207">
        <v>2.378719061552817E-2</v>
      </c>
      <c r="AR91" s="207">
        <v>1.194965599199915E-3</v>
      </c>
      <c r="AS91" s="207">
        <v>6.5560043300344874E-3</v>
      </c>
      <c r="AT91" s="207">
        <v>2.978089104180715E-3</v>
      </c>
      <c r="AU91" s="207">
        <v>0</v>
      </c>
      <c r="AV91" s="207">
        <v>0</v>
      </c>
      <c r="AW91" s="207">
        <v>0</v>
      </c>
      <c r="AX91" s="207">
        <v>0</v>
      </c>
      <c r="AZ91" s="207">
        <v>0</v>
      </c>
      <c r="BA91" s="207">
        <v>0</v>
      </c>
      <c r="BB91" s="207">
        <v>0</v>
      </c>
      <c r="BC91" s="207">
        <v>0</v>
      </c>
      <c r="BD91" s="207">
        <v>0.1047155907508167</v>
      </c>
      <c r="BE91" s="207">
        <v>0.10739701489413191</v>
      </c>
      <c r="BF91" s="207">
        <v>0.30303361321348138</v>
      </c>
      <c r="BG91" s="207">
        <v>0.4242470584988739</v>
      </c>
      <c r="BH91" s="207">
        <v>6.0606722642696273E-2</v>
      </c>
      <c r="BI91" s="207">
        <v>0</v>
      </c>
      <c r="BJ91" s="207">
        <v>0</v>
      </c>
      <c r="BK91" s="207">
        <v>0</v>
      </c>
      <c r="BL91" s="207">
        <v>0</v>
      </c>
      <c r="BN91" s="207">
        <v>0</v>
      </c>
      <c r="BO91" s="207">
        <v>0</v>
      </c>
      <c r="BP91" s="207">
        <v>-8.6405646392831076E-5</v>
      </c>
      <c r="BQ91" s="207">
        <v>-1.8416028756565889E-4</v>
      </c>
      <c r="BR91" s="207">
        <v>-3.33899180419614E-4</v>
      </c>
      <c r="BS91" s="207">
        <v>-4.5639205407719508E-5</v>
      </c>
      <c r="BT91" s="207">
        <v>1.017755791102311E-3</v>
      </c>
      <c r="BU91" s="207">
        <v>5.8452702237777989E-3</v>
      </c>
      <c r="BV91" s="207">
        <v>1.847158540273034E-3</v>
      </c>
      <c r="BW91" s="207">
        <v>0</v>
      </c>
      <c r="BX91" s="207">
        <v>0</v>
      </c>
      <c r="BY91" s="207">
        <v>0</v>
      </c>
      <c r="BZ91" s="207">
        <v>0</v>
      </c>
      <c r="CB91" s="207">
        <v>0</v>
      </c>
      <c r="CC91" s="207">
        <v>17.129979480130249</v>
      </c>
      <c r="CD91" s="207">
        <v>22.930727698321949</v>
      </c>
      <c r="CE91" s="207">
        <v>37.342682066635817</v>
      </c>
      <c r="CF91" s="207">
        <v>69.753449666949237</v>
      </c>
      <c r="CG91" s="207">
        <v>74.334970673525518</v>
      </c>
      <c r="CH91" s="207">
        <v>8.535468565713682</v>
      </c>
      <c r="CI91" s="207">
        <v>43.706695533563249</v>
      </c>
      <c r="CJ91" s="207">
        <v>18.613056901129461</v>
      </c>
      <c r="CK91" s="207">
        <v>0</v>
      </c>
      <c r="CL91" s="207">
        <v>0</v>
      </c>
      <c r="CM91" s="207">
        <v>0</v>
      </c>
      <c r="CN91" s="207">
        <v>0</v>
      </c>
      <c r="CP91" s="207">
        <v>0</v>
      </c>
      <c r="CQ91" s="207">
        <v>0</v>
      </c>
      <c r="CR91" s="207">
        <v>0</v>
      </c>
      <c r="CS91" s="207">
        <v>0</v>
      </c>
      <c r="CT91" s="207">
        <v>0</v>
      </c>
      <c r="CU91" s="207">
        <v>0</v>
      </c>
      <c r="CV91" s="207">
        <v>-7.0482033037459484</v>
      </c>
      <c r="CW91" s="207">
        <v>-7.0482033037459457</v>
      </c>
      <c r="CX91" s="207">
        <v>6.0971388798569466</v>
      </c>
    </row>
    <row r="92" spans="1:102">
      <c r="A92" s="208">
        <v>90</v>
      </c>
      <c r="B92" s="207">
        <v>71</v>
      </c>
      <c r="C92" s="209">
        <v>43356</v>
      </c>
      <c r="D92" s="207">
        <v>1</v>
      </c>
      <c r="E92" s="207" t="s">
        <v>63</v>
      </c>
      <c r="F92" s="207" t="s">
        <v>410</v>
      </c>
      <c r="G92" s="207" t="s">
        <v>411</v>
      </c>
      <c r="H92" s="207" t="s">
        <v>412</v>
      </c>
      <c r="I92" s="207">
        <v>0.6</v>
      </c>
      <c r="J92" s="207">
        <v>600</v>
      </c>
      <c r="K92" s="207">
        <v>0</v>
      </c>
      <c r="L92" s="207">
        <v>0.6</v>
      </c>
      <c r="M92" s="207">
        <v>1.1100000000000001</v>
      </c>
      <c r="N92" s="207">
        <v>0.18631216195726011</v>
      </c>
      <c r="O92" s="207">
        <v>1.231275725788038</v>
      </c>
      <c r="P92" s="207">
        <v>5.6824527887043521</v>
      </c>
      <c r="Q92" s="207">
        <v>6.9137285144923899</v>
      </c>
      <c r="R92" s="207">
        <v>7.3356244770443171</v>
      </c>
      <c r="S92" s="207">
        <v>239.84424835645751</v>
      </c>
      <c r="T92" s="207">
        <v>239.84424835645751</v>
      </c>
      <c r="U92" s="207">
        <v>6.6086707000399247</v>
      </c>
      <c r="V92" s="207">
        <v>0</v>
      </c>
      <c r="W92" s="207">
        <v>0</v>
      </c>
      <c r="X92" s="207">
        <v>257</v>
      </c>
      <c r="Y92" s="207">
        <v>0.25728074079908692</v>
      </c>
      <c r="Z92" s="207">
        <v>0.2342921400413471</v>
      </c>
      <c r="AA92" s="207">
        <v>0.2119095803709844</v>
      </c>
      <c r="AB92" s="207">
        <v>0.20496817986425819</v>
      </c>
      <c r="AC92" s="207">
        <v>0.23372674955431241</v>
      </c>
      <c r="AD92" s="207">
        <v>0.28165886911865079</v>
      </c>
      <c r="AE92" s="207">
        <v>0.34657799250789112</v>
      </c>
      <c r="AF92" s="207">
        <v>0.294684636667991</v>
      </c>
      <c r="AG92" s="207">
        <v>0</v>
      </c>
      <c r="AH92" s="207">
        <v>0</v>
      </c>
      <c r="AI92" s="207">
        <v>0</v>
      </c>
      <c r="AJ92" s="207">
        <v>0</v>
      </c>
      <c r="AL92" s="207">
        <v>0</v>
      </c>
      <c r="AM92" s="207">
        <v>4.5438518401826212E-3</v>
      </c>
      <c r="AN92" s="207">
        <v>5.1415719917305876E-3</v>
      </c>
      <c r="AO92" s="207">
        <v>7.6180839258031237E-3</v>
      </c>
      <c r="AP92" s="207">
        <v>1.7006364027148349E-2</v>
      </c>
      <c r="AQ92" s="207">
        <v>2.3254650089137519E-2</v>
      </c>
      <c r="AR92" s="207">
        <v>7.8341130881349128E-3</v>
      </c>
      <c r="AS92" s="207">
        <v>2.342200749210893E-3</v>
      </c>
      <c r="AT92" s="207">
        <v>7.5315363332009002E-3</v>
      </c>
      <c r="AU92" s="207">
        <v>0</v>
      </c>
      <c r="AV92" s="207">
        <v>0</v>
      </c>
      <c r="AW92" s="207">
        <v>0</v>
      </c>
      <c r="AX92" s="207">
        <v>0</v>
      </c>
      <c r="AZ92" s="207">
        <v>0</v>
      </c>
      <c r="BA92" s="207">
        <v>0</v>
      </c>
      <c r="BB92" s="207">
        <v>0</v>
      </c>
      <c r="BC92" s="207">
        <v>0</v>
      </c>
      <c r="BD92" s="207">
        <v>9.9889557621156227E-2</v>
      </c>
      <c r="BE92" s="207">
        <v>0.1130120469949565</v>
      </c>
      <c r="BF92" s="207">
        <v>0.30273015207072601</v>
      </c>
      <c r="BG92" s="207">
        <v>0.42382221289901628</v>
      </c>
      <c r="BH92" s="207">
        <v>6.0546030414145191E-2</v>
      </c>
      <c r="BI92" s="207">
        <v>0</v>
      </c>
      <c r="BJ92" s="207">
        <v>0</v>
      </c>
      <c r="BK92" s="207">
        <v>0</v>
      </c>
      <c r="BL92" s="207">
        <v>0</v>
      </c>
      <c r="BN92" s="207">
        <v>0</v>
      </c>
      <c r="BO92" s="207">
        <v>0</v>
      </c>
      <c r="BP92" s="207">
        <v>-9.0057175348753186E-5</v>
      </c>
      <c r="BQ92" s="207">
        <v>-1.8686907344851001E-4</v>
      </c>
      <c r="BR92" s="207">
        <v>-3.3641658592446333E-4</v>
      </c>
      <c r="BS92" s="207">
        <v>7.0878124586591833E-6</v>
      </c>
      <c r="BT92" s="207">
        <v>1.228678484474474E-3</v>
      </c>
      <c r="BU92" s="207">
        <v>-3.564681224165092E-3</v>
      </c>
      <c r="BV92" s="207">
        <v>3.2332252490721051E-3</v>
      </c>
      <c r="BW92" s="207">
        <v>0</v>
      </c>
      <c r="BX92" s="207">
        <v>0</v>
      </c>
      <c r="BY92" s="207">
        <v>0</v>
      </c>
      <c r="BZ92" s="207">
        <v>0</v>
      </c>
      <c r="CB92" s="207">
        <v>0</v>
      </c>
      <c r="CC92" s="207">
        <v>17.47635323147162</v>
      </c>
      <c r="CD92" s="207">
        <v>23.370781780593571</v>
      </c>
      <c r="CE92" s="207">
        <v>38.090419629015607</v>
      </c>
      <c r="CF92" s="207">
        <v>70.859850113118156</v>
      </c>
      <c r="CG92" s="207">
        <v>72.670781528554755</v>
      </c>
      <c r="CH92" s="207">
        <v>55.957950629535112</v>
      </c>
      <c r="CI92" s="207">
        <v>15.61467166140595</v>
      </c>
      <c r="CJ92" s="207">
        <v>47.072102082505623</v>
      </c>
      <c r="CK92" s="207">
        <v>0</v>
      </c>
      <c r="CL92" s="207">
        <v>0</v>
      </c>
      <c r="CM92" s="207">
        <v>0</v>
      </c>
      <c r="CN92" s="207">
        <v>0</v>
      </c>
      <c r="CP92" s="207">
        <v>0</v>
      </c>
      <c r="CQ92" s="207">
        <v>0</v>
      </c>
      <c r="CR92" s="207">
        <v>0</v>
      </c>
      <c r="CS92" s="207">
        <v>0</v>
      </c>
      <c r="CT92" s="207">
        <v>0</v>
      </c>
      <c r="CU92" s="207">
        <v>0</v>
      </c>
      <c r="CV92" s="207">
        <v>-6.9137285144924006</v>
      </c>
      <c r="CW92" s="207">
        <v>-6.9137285144923899</v>
      </c>
      <c r="CX92" s="207">
        <v>5.6824527887043521</v>
      </c>
    </row>
    <row r="93" spans="1:102">
      <c r="A93" s="208">
        <v>91</v>
      </c>
      <c r="B93" s="207">
        <v>72</v>
      </c>
      <c r="C93" s="209">
        <v>43357</v>
      </c>
      <c r="D93" s="207">
        <v>1</v>
      </c>
      <c r="E93" s="207" t="s">
        <v>63</v>
      </c>
      <c r="F93" s="207" t="s">
        <v>410</v>
      </c>
      <c r="G93" s="207" t="s">
        <v>411</v>
      </c>
      <c r="H93" s="207" t="s">
        <v>412</v>
      </c>
      <c r="I93" s="207">
        <v>0.6</v>
      </c>
      <c r="J93" s="207">
        <v>600</v>
      </c>
      <c r="K93" s="207">
        <v>0</v>
      </c>
      <c r="L93" s="207">
        <v>0.6</v>
      </c>
      <c r="M93" s="207">
        <v>1.1100000000000001</v>
      </c>
      <c r="N93" s="207">
        <v>0.19172606543485049</v>
      </c>
      <c r="O93" s="207">
        <v>1.2645549931781619</v>
      </c>
      <c r="P93" s="207">
        <v>4.8041970824374616</v>
      </c>
      <c r="Q93" s="207">
        <v>6.0687520756156239</v>
      </c>
      <c r="R93" s="207">
        <v>7.3211539560056824</v>
      </c>
      <c r="S93" s="207">
        <v>247.1654023124631</v>
      </c>
      <c r="T93" s="207">
        <v>247.1654023124631</v>
      </c>
      <c r="U93" s="207">
        <v>6.5956341945997128</v>
      </c>
      <c r="V93" s="207">
        <v>0</v>
      </c>
      <c r="W93" s="207">
        <v>0</v>
      </c>
      <c r="X93" s="207">
        <v>258</v>
      </c>
      <c r="Y93" s="207">
        <v>0.25681585229920062</v>
      </c>
      <c r="Z93" s="207">
        <v>0.2338097409071058</v>
      </c>
      <c r="AA93" s="207">
        <v>0.21118223491387519</v>
      </c>
      <c r="AB93" s="207">
        <v>0.20405055580374651</v>
      </c>
      <c r="AC93" s="207">
        <v>0.23343987111277451</v>
      </c>
      <c r="AD93" s="207">
        <v>0.29775237076737637</v>
      </c>
      <c r="AE93" s="207">
        <v>0.25177060330737527</v>
      </c>
      <c r="AF93" s="207">
        <v>0.31001951026143021</v>
      </c>
      <c r="AG93" s="207">
        <v>0</v>
      </c>
      <c r="AH93" s="207">
        <v>0</v>
      </c>
      <c r="AI93" s="207">
        <v>0</v>
      </c>
      <c r="AJ93" s="207">
        <v>0</v>
      </c>
      <c r="AL93" s="207">
        <v>0</v>
      </c>
      <c r="AM93" s="207">
        <v>4.6368295401598911E-3</v>
      </c>
      <c r="AN93" s="207">
        <v>5.2380518185788502E-3</v>
      </c>
      <c r="AO93" s="207">
        <v>7.7635530172249527E-3</v>
      </c>
      <c r="AP93" s="207">
        <v>1.718988883925068E-2</v>
      </c>
      <c r="AQ93" s="207">
        <v>2.3312025777445091E-2</v>
      </c>
      <c r="AR93" s="207">
        <v>6.2247629232623598E-3</v>
      </c>
      <c r="AS93" s="207">
        <v>1.1822939669262469E-2</v>
      </c>
      <c r="AT93" s="207">
        <v>5.9980489738569844E-3</v>
      </c>
      <c r="AU93" s="207">
        <v>0</v>
      </c>
      <c r="AV93" s="207">
        <v>0</v>
      </c>
      <c r="AW93" s="207">
        <v>0</v>
      </c>
      <c r="AX93" s="207">
        <v>0</v>
      </c>
      <c r="AZ93" s="207">
        <v>0</v>
      </c>
      <c r="BA93" s="207">
        <v>0</v>
      </c>
      <c r="BB93" s="207">
        <v>0</v>
      </c>
      <c r="BC93" s="207">
        <v>0</v>
      </c>
      <c r="BD93" s="207">
        <v>0.10226103438531001</v>
      </c>
      <c r="BE93" s="207">
        <v>0.12787461792662089</v>
      </c>
      <c r="BF93" s="207">
        <v>0.25759336302636981</v>
      </c>
      <c r="BG93" s="207">
        <v>0.45035799279430999</v>
      </c>
      <c r="BH93" s="207">
        <v>6.1912991867389397E-2</v>
      </c>
      <c r="BI93" s="207">
        <v>0</v>
      </c>
      <c r="BJ93" s="207">
        <v>0</v>
      </c>
      <c r="BK93" s="207">
        <v>0</v>
      </c>
      <c r="BL93" s="207">
        <v>0</v>
      </c>
      <c r="BN93" s="207">
        <v>0</v>
      </c>
      <c r="BO93" s="207">
        <v>0</v>
      </c>
      <c r="BP93" s="207">
        <v>-9.2977699977271744E-5</v>
      </c>
      <c r="BQ93" s="207">
        <v>-1.8945752682553011E-4</v>
      </c>
      <c r="BR93" s="207">
        <v>-3.3492661824736052E-4</v>
      </c>
      <c r="BS93" s="207">
        <v>6.2642069668896236E-5</v>
      </c>
      <c r="BT93" s="207">
        <v>7.3190786060294867E-4</v>
      </c>
      <c r="BU93" s="207">
        <v>3.8050201495564259E-3</v>
      </c>
      <c r="BV93" s="207">
        <v>-3.116580738425829E-3</v>
      </c>
      <c r="BW93" s="207">
        <v>0</v>
      </c>
      <c r="BX93" s="207">
        <v>0</v>
      </c>
      <c r="BY93" s="207">
        <v>0</v>
      </c>
      <c r="BZ93" s="207">
        <v>0</v>
      </c>
      <c r="CB93" s="207">
        <v>0</v>
      </c>
      <c r="CC93" s="207">
        <v>17.833959769845741</v>
      </c>
      <c r="CD93" s="207">
        <v>23.80932644808567</v>
      </c>
      <c r="CE93" s="207">
        <v>38.817765086124751</v>
      </c>
      <c r="CF93" s="207">
        <v>71.624536830211227</v>
      </c>
      <c r="CG93" s="207">
        <v>72.850080554515927</v>
      </c>
      <c r="CH93" s="207">
        <v>44.462592309016877</v>
      </c>
      <c r="CI93" s="207">
        <v>78.819597795083155</v>
      </c>
      <c r="CJ93" s="207">
        <v>37.487806086606149</v>
      </c>
      <c r="CK93" s="207">
        <v>0</v>
      </c>
      <c r="CL93" s="207">
        <v>0</v>
      </c>
      <c r="CM93" s="207">
        <v>0</v>
      </c>
      <c r="CN93" s="207">
        <v>0</v>
      </c>
      <c r="CP93" s="207">
        <v>0</v>
      </c>
      <c r="CQ93" s="207">
        <v>0</v>
      </c>
      <c r="CR93" s="207">
        <v>0</v>
      </c>
      <c r="CS93" s="207">
        <v>0</v>
      </c>
      <c r="CT93" s="207">
        <v>0</v>
      </c>
      <c r="CU93" s="207">
        <v>0</v>
      </c>
      <c r="CV93" s="207">
        <v>-6.0687520756156346</v>
      </c>
      <c r="CW93" s="207">
        <v>-6.0687520756156239</v>
      </c>
      <c r="CX93" s="207">
        <v>4.8041970824374616</v>
      </c>
    </row>
    <row r="94" spans="1:102">
      <c r="A94" s="208">
        <v>92</v>
      </c>
      <c r="B94" s="207">
        <v>73</v>
      </c>
      <c r="C94" s="209">
        <v>43358</v>
      </c>
      <c r="D94" s="207">
        <v>1</v>
      </c>
      <c r="E94" s="207" t="s">
        <v>63</v>
      </c>
      <c r="F94" s="207" t="s">
        <v>410</v>
      </c>
      <c r="G94" s="207" t="s">
        <v>411</v>
      </c>
      <c r="H94" s="207" t="s">
        <v>412</v>
      </c>
      <c r="I94" s="207">
        <v>0.6</v>
      </c>
      <c r="J94" s="207">
        <v>600</v>
      </c>
      <c r="K94" s="207">
        <v>0</v>
      </c>
      <c r="L94" s="207">
        <v>0.6</v>
      </c>
      <c r="M94" s="207">
        <v>1.1100000000000001</v>
      </c>
      <c r="N94" s="207">
        <v>0.14596108921194001</v>
      </c>
      <c r="O94" s="207">
        <v>0.72622736802015364</v>
      </c>
      <c r="P94" s="207">
        <v>3.0535647932625052</v>
      </c>
      <c r="Q94" s="207">
        <v>3.7797921612826579</v>
      </c>
      <c r="R94" s="207">
        <v>5.5227895520282839</v>
      </c>
      <c r="S94" s="207">
        <v>252.68819186449139</v>
      </c>
      <c r="T94" s="207">
        <v>252.68819186449139</v>
      </c>
      <c r="U94" s="207">
        <v>4.9754860829083638</v>
      </c>
      <c r="V94" s="207">
        <v>0</v>
      </c>
      <c r="W94" s="207">
        <v>0</v>
      </c>
      <c r="X94" s="207">
        <v>259</v>
      </c>
      <c r="Y94" s="207">
        <v>0.25633895733794593</v>
      </c>
      <c r="Z94" s="207">
        <v>0.23332848090013039</v>
      </c>
      <c r="AA94" s="207">
        <v>0.21048959687753011</v>
      </c>
      <c r="AB94" s="207">
        <v>0.2030169472295778</v>
      </c>
      <c r="AC94" s="207">
        <v>0.23376907510697459</v>
      </c>
      <c r="AD94" s="207">
        <v>0.25314447393383438</v>
      </c>
      <c r="AE94" s="207">
        <v>0.27636341428043892</v>
      </c>
      <c r="AF94" s="207">
        <v>0.27405747053483992</v>
      </c>
      <c r="AG94" s="207">
        <v>0</v>
      </c>
      <c r="AH94" s="207">
        <v>0</v>
      </c>
      <c r="AI94" s="207">
        <v>0</v>
      </c>
      <c r="AJ94" s="207">
        <v>0</v>
      </c>
      <c r="AL94" s="207">
        <v>0</v>
      </c>
      <c r="AM94" s="207">
        <v>4.7322085324108297E-3</v>
      </c>
      <c r="AN94" s="207">
        <v>5.3343038199739137E-3</v>
      </c>
      <c r="AO94" s="207">
        <v>7.9020806244939866E-3</v>
      </c>
      <c r="AP94" s="207">
        <v>1.7396610554084431E-2</v>
      </c>
      <c r="AQ94" s="207">
        <v>2.3246184978605072E-2</v>
      </c>
      <c r="AR94" s="207">
        <v>1.068555260661656E-2</v>
      </c>
      <c r="AS94" s="207">
        <v>9.3636585719561079E-3</v>
      </c>
      <c r="AT94" s="207">
        <v>9.5942529465160142E-3</v>
      </c>
      <c r="AU94" s="207">
        <v>0</v>
      </c>
      <c r="AV94" s="207">
        <v>0</v>
      </c>
      <c r="AW94" s="207">
        <v>0</v>
      </c>
      <c r="AX94" s="207">
        <v>0</v>
      </c>
      <c r="AZ94" s="207">
        <v>0</v>
      </c>
      <c r="BA94" s="207">
        <v>0</v>
      </c>
      <c r="BB94" s="207">
        <v>0</v>
      </c>
      <c r="BC94" s="207">
        <v>0</v>
      </c>
      <c r="BD94" s="207">
        <v>0.12667827057506781</v>
      </c>
      <c r="BE94" s="207">
        <v>0.1616093369602104</v>
      </c>
      <c r="BF94" s="207">
        <v>0.40923296064742221</v>
      </c>
      <c r="BG94" s="207">
        <v>0.22063283968781511</v>
      </c>
      <c r="BH94" s="207">
        <v>8.1846592129484447E-2</v>
      </c>
      <c r="BI94" s="207">
        <v>0</v>
      </c>
      <c r="BJ94" s="207">
        <v>0</v>
      </c>
      <c r="BK94" s="207">
        <v>0</v>
      </c>
      <c r="BL94" s="207">
        <v>0</v>
      </c>
      <c r="BN94" s="207">
        <v>0</v>
      </c>
      <c r="BO94" s="207">
        <v>0</v>
      </c>
      <c r="BP94" s="207">
        <v>-9.5378992250940884E-5</v>
      </c>
      <c r="BQ94" s="207">
        <v>-1.916309936460047E-4</v>
      </c>
      <c r="BR94" s="207">
        <v>-3.3015860091503962E-4</v>
      </c>
      <c r="BS94" s="207">
        <v>7.1707062156181335E-5</v>
      </c>
      <c r="BT94" s="207">
        <v>9.1395096611509967E-4</v>
      </c>
      <c r="BU94" s="207">
        <v>-1.580802921659506E-3</v>
      </c>
      <c r="BV94" s="207">
        <v>1.938441820364951E-3</v>
      </c>
      <c r="BW94" s="207">
        <v>0</v>
      </c>
      <c r="BX94" s="207">
        <v>0</v>
      </c>
      <c r="BY94" s="207">
        <v>0</v>
      </c>
      <c r="BZ94" s="207">
        <v>0</v>
      </c>
      <c r="CB94" s="207">
        <v>0</v>
      </c>
      <c r="CC94" s="207">
        <v>18.200802047733958</v>
      </c>
      <c r="CD94" s="207">
        <v>24.246835545335959</v>
      </c>
      <c r="CE94" s="207">
        <v>39.510403122469917</v>
      </c>
      <c r="CF94" s="207">
        <v>72.485877308685161</v>
      </c>
      <c r="CG94" s="207">
        <v>72.644328058140843</v>
      </c>
      <c r="CH94" s="207">
        <v>76.325375761546866</v>
      </c>
      <c r="CI94" s="207">
        <v>62.424390479707377</v>
      </c>
      <c r="CJ94" s="207">
        <v>59.964080915725077</v>
      </c>
      <c r="CK94" s="207">
        <v>0</v>
      </c>
      <c r="CL94" s="207">
        <v>0</v>
      </c>
      <c r="CM94" s="207">
        <v>0</v>
      </c>
      <c r="CN94" s="207">
        <v>0</v>
      </c>
      <c r="CP94" s="207">
        <v>0</v>
      </c>
      <c r="CQ94" s="207">
        <v>0</v>
      </c>
      <c r="CR94" s="207">
        <v>0</v>
      </c>
      <c r="CS94" s="207">
        <v>0</v>
      </c>
      <c r="CT94" s="207">
        <v>0</v>
      </c>
      <c r="CU94" s="207">
        <v>0</v>
      </c>
      <c r="CV94" s="207">
        <v>-3.779792161282602</v>
      </c>
      <c r="CW94" s="207">
        <v>-3.7797921612826579</v>
      </c>
      <c r="CX94" s="207">
        <v>3.0535647932625052</v>
      </c>
    </row>
    <row r="95" spans="1:102">
      <c r="A95" s="208">
        <v>93</v>
      </c>
      <c r="B95" s="207">
        <v>74</v>
      </c>
      <c r="C95" s="209">
        <v>43359</v>
      </c>
      <c r="D95" s="207">
        <v>1</v>
      </c>
      <c r="E95" s="207" t="s">
        <v>63</v>
      </c>
      <c r="F95" s="207" t="s">
        <v>410</v>
      </c>
      <c r="G95" s="207" t="s">
        <v>411</v>
      </c>
      <c r="H95" s="207" t="s">
        <v>412</v>
      </c>
      <c r="I95" s="207">
        <v>0.6</v>
      </c>
      <c r="J95" s="207">
        <v>600</v>
      </c>
      <c r="K95" s="207">
        <v>0</v>
      </c>
      <c r="L95" s="207">
        <v>0.6</v>
      </c>
      <c r="M95" s="207">
        <v>1.1100000000000001</v>
      </c>
      <c r="N95" s="207">
        <v>9.0522975210873269E-2</v>
      </c>
      <c r="O95" s="207">
        <v>0.47881789227870719</v>
      </c>
      <c r="P95" s="207">
        <v>2.8813087922497318</v>
      </c>
      <c r="Q95" s="207">
        <v>3.360126684528439</v>
      </c>
      <c r="R95" s="207">
        <v>5.8713034916413651</v>
      </c>
      <c r="S95" s="207">
        <v>258.5594953561328</v>
      </c>
      <c r="T95" s="207">
        <v>258.5594953561328</v>
      </c>
      <c r="U95" s="207">
        <v>5.2894626050823108</v>
      </c>
      <c r="V95" s="207">
        <v>0</v>
      </c>
      <c r="W95" s="207">
        <v>0</v>
      </c>
      <c r="X95" s="207">
        <v>260</v>
      </c>
      <c r="Y95" s="207">
        <v>0.25585215918391652</v>
      </c>
      <c r="Z95" s="207">
        <v>0.23284912841529309</v>
      </c>
      <c r="AA95" s="207">
        <v>0.20982125577723751</v>
      </c>
      <c r="AB95" s="207">
        <v>0.2030491374326383</v>
      </c>
      <c r="AC95" s="207">
        <v>0.23209769646982631</v>
      </c>
      <c r="AD95" s="207">
        <v>0.25164828528957939</v>
      </c>
      <c r="AE95" s="207">
        <v>0.25612781977266053</v>
      </c>
      <c r="AF95" s="207">
        <v>0.26453869242054112</v>
      </c>
      <c r="AG95" s="207">
        <v>0</v>
      </c>
      <c r="AH95" s="207">
        <v>0</v>
      </c>
      <c r="AI95" s="207">
        <v>0</v>
      </c>
      <c r="AJ95" s="207">
        <v>0</v>
      </c>
      <c r="AL95" s="207">
        <v>0</v>
      </c>
      <c r="AM95" s="207">
        <v>4.8295681632167121E-3</v>
      </c>
      <c r="AN95" s="207">
        <v>5.4301743169413736E-3</v>
      </c>
      <c r="AO95" s="207">
        <v>8.0357488445525066E-3</v>
      </c>
      <c r="AP95" s="207">
        <v>1.739017251347233E-2</v>
      </c>
      <c r="AQ95" s="207">
        <v>2.3580460706034739E-2</v>
      </c>
      <c r="AR95" s="207">
        <v>1.0835171471042061E-2</v>
      </c>
      <c r="AS95" s="207">
        <v>1.1387218022733949E-2</v>
      </c>
      <c r="AT95" s="207">
        <v>1.0546130757945891E-2</v>
      </c>
      <c r="AU95" s="207">
        <v>0</v>
      </c>
      <c r="AV95" s="207">
        <v>0</v>
      </c>
      <c r="AW95" s="207">
        <v>0</v>
      </c>
      <c r="AX95" s="207">
        <v>0</v>
      </c>
      <c r="AZ95" s="207">
        <v>0</v>
      </c>
      <c r="BA95" s="207">
        <v>0</v>
      </c>
      <c r="BB95" s="207">
        <v>0</v>
      </c>
      <c r="BC95" s="207">
        <v>0</v>
      </c>
      <c r="BD95" s="207">
        <v>0.13456458357605061</v>
      </c>
      <c r="BE95" s="207">
        <v>0.17838618829068051</v>
      </c>
      <c r="BF95" s="207">
        <v>0.1929776202394021</v>
      </c>
      <c r="BG95" s="207">
        <v>0.42880310511922298</v>
      </c>
      <c r="BH95" s="207">
        <v>6.5268502774643786E-2</v>
      </c>
      <c r="BI95" s="207">
        <v>0</v>
      </c>
      <c r="BJ95" s="207">
        <v>0</v>
      </c>
      <c r="BK95" s="207">
        <v>0</v>
      </c>
      <c r="BL95" s="207">
        <v>0</v>
      </c>
      <c r="BN95" s="207">
        <v>0</v>
      </c>
      <c r="BO95" s="207">
        <v>0</v>
      </c>
      <c r="BP95" s="207">
        <v>-9.7359630805886463E-5</v>
      </c>
      <c r="BQ95" s="207">
        <v>-1.9323012777334561E-4</v>
      </c>
      <c r="BR95" s="207">
        <v>-3.2689834783186411E-4</v>
      </c>
      <c r="BS95" s="207">
        <v>9.0441367608095206E-5</v>
      </c>
      <c r="BT95" s="207">
        <v>3.0087942434714248E-4</v>
      </c>
      <c r="BU95" s="207">
        <v>7.4053022697226367E-4</v>
      </c>
      <c r="BV95" s="207">
        <v>2.6348841228119281E-5</v>
      </c>
      <c r="BW95" s="207">
        <v>0</v>
      </c>
      <c r="BX95" s="207">
        <v>0</v>
      </c>
      <c r="BY95" s="207">
        <v>0</v>
      </c>
      <c r="BZ95" s="207">
        <v>0</v>
      </c>
      <c r="CB95" s="207">
        <v>0</v>
      </c>
      <c r="CC95" s="207">
        <v>18.575262166218121</v>
      </c>
      <c r="CD95" s="207">
        <v>24.682610531551688</v>
      </c>
      <c r="CE95" s="207">
        <v>40.178744222762518</v>
      </c>
      <c r="CF95" s="207">
        <v>72.459052139468056</v>
      </c>
      <c r="CG95" s="207">
        <v>73.688939706358568</v>
      </c>
      <c r="CH95" s="207">
        <v>77.394081936014729</v>
      </c>
      <c r="CI95" s="207">
        <v>75.914786818226361</v>
      </c>
      <c r="CJ95" s="207">
        <v>65.913317237161834</v>
      </c>
      <c r="CK95" s="207">
        <v>0</v>
      </c>
      <c r="CL95" s="207">
        <v>0</v>
      </c>
      <c r="CM95" s="207">
        <v>0</v>
      </c>
      <c r="CN95" s="207">
        <v>0</v>
      </c>
      <c r="CP95" s="207">
        <v>0</v>
      </c>
      <c r="CQ95" s="207">
        <v>0</v>
      </c>
      <c r="CR95" s="207">
        <v>0</v>
      </c>
      <c r="CS95" s="207">
        <v>0</v>
      </c>
      <c r="CT95" s="207">
        <v>0</v>
      </c>
      <c r="CU95" s="207">
        <v>0</v>
      </c>
      <c r="CV95" s="207">
        <v>-3.3601266845284532</v>
      </c>
      <c r="CW95" s="207">
        <v>-3.360126684528439</v>
      </c>
      <c r="CX95" s="207">
        <v>2.8813087922497318</v>
      </c>
    </row>
    <row r="96" spans="1:102">
      <c r="A96" s="208">
        <v>94</v>
      </c>
      <c r="B96" s="207">
        <v>75</v>
      </c>
      <c r="C96" s="209">
        <v>43360</v>
      </c>
      <c r="D96" s="207">
        <v>1</v>
      </c>
      <c r="E96" s="207" t="s">
        <v>63</v>
      </c>
      <c r="F96" s="207" t="s">
        <v>410</v>
      </c>
      <c r="G96" s="207" t="s">
        <v>411</v>
      </c>
      <c r="H96" s="207" t="s">
        <v>412</v>
      </c>
      <c r="I96" s="207">
        <v>0.6</v>
      </c>
      <c r="J96" s="207">
        <v>600</v>
      </c>
      <c r="K96" s="207">
        <v>0</v>
      </c>
      <c r="L96" s="207">
        <v>0.6</v>
      </c>
      <c r="M96" s="207">
        <v>1.1100000000000001</v>
      </c>
      <c r="N96" s="207">
        <v>0.11476385350534429</v>
      </c>
      <c r="O96" s="207">
        <v>0.60767951519293817</v>
      </c>
      <c r="P96" s="207">
        <v>2.5622179355406058</v>
      </c>
      <c r="Q96" s="207">
        <v>3.169897450733544</v>
      </c>
      <c r="R96" s="207">
        <v>5.8774974982236072</v>
      </c>
      <c r="S96" s="207">
        <v>264.43699285435639</v>
      </c>
      <c r="T96" s="207">
        <v>264.43699285435639</v>
      </c>
      <c r="U96" s="207">
        <v>5.2950427911924383</v>
      </c>
      <c r="V96" s="207">
        <v>0</v>
      </c>
      <c r="W96" s="207">
        <v>0</v>
      </c>
      <c r="X96" s="207">
        <v>261</v>
      </c>
      <c r="Y96" s="207">
        <v>0.25535734318285891</v>
      </c>
      <c r="Z96" s="207">
        <v>0.2323717773684511</v>
      </c>
      <c r="AA96" s="207">
        <v>0.20921555296678129</v>
      </c>
      <c r="AB96" s="207">
        <v>0.20260051706304141</v>
      </c>
      <c r="AC96" s="207">
        <v>0.23021823411234829</v>
      </c>
      <c r="AD96" s="207">
        <v>0.2427642515030824</v>
      </c>
      <c r="AE96" s="207">
        <v>0.2494810120097429</v>
      </c>
      <c r="AF96" s="207">
        <v>0.25428017229553262</v>
      </c>
      <c r="AG96" s="207">
        <v>0</v>
      </c>
      <c r="AH96" s="207">
        <v>0</v>
      </c>
      <c r="AI96" s="207">
        <v>0</v>
      </c>
      <c r="AJ96" s="207">
        <v>0</v>
      </c>
      <c r="AL96" s="207">
        <v>0</v>
      </c>
      <c r="AM96" s="207">
        <v>4.9285313634282336E-3</v>
      </c>
      <c r="AN96" s="207">
        <v>5.5256445263097828E-3</v>
      </c>
      <c r="AO96" s="207">
        <v>8.1568894066437331E-3</v>
      </c>
      <c r="AP96" s="207">
        <v>1.7479896587391699E-2</v>
      </c>
      <c r="AQ96" s="207">
        <v>2.3956353177530341E-2</v>
      </c>
      <c r="AR96" s="207">
        <v>1.172357484969176E-2</v>
      </c>
      <c r="AS96" s="207">
        <v>1.205189879902571E-2</v>
      </c>
      <c r="AT96" s="207">
        <v>1.1571982770446739E-2</v>
      </c>
      <c r="AU96" s="207">
        <v>0</v>
      </c>
      <c r="AV96" s="207">
        <v>0</v>
      </c>
      <c r="AW96" s="207">
        <v>0</v>
      </c>
      <c r="AX96" s="207">
        <v>0</v>
      </c>
      <c r="AZ96" s="207">
        <v>0</v>
      </c>
      <c r="BA96" s="207">
        <v>0</v>
      </c>
      <c r="BB96" s="207">
        <v>0</v>
      </c>
      <c r="BC96" s="207">
        <v>0</v>
      </c>
      <c r="BD96" s="207">
        <v>0.164070988073347</v>
      </c>
      <c r="BE96" s="207">
        <v>0.2089921611265744</v>
      </c>
      <c r="BF96" s="207">
        <v>0.22445217038556159</v>
      </c>
      <c r="BG96" s="207">
        <v>0.33479594593615852</v>
      </c>
      <c r="BH96" s="207">
        <v>6.7688734478358492E-2</v>
      </c>
      <c r="BI96" s="207">
        <v>0</v>
      </c>
      <c r="BJ96" s="207">
        <v>0</v>
      </c>
      <c r="BK96" s="207">
        <v>0</v>
      </c>
      <c r="BL96" s="207">
        <v>0</v>
      </c>
      <c r="BN96" s="207">
        <v>0</v>
      </c>
      <c r="BO96" s="207">
        <v>0</v>
      </c>
      <c r="BP96" s="207">
        <v>-9.8963200211516739E-5</v>
      </c>
      <c r="BQ96" s="207">
        <v>-1.9443340957992441E-4</v>
      </c>
      <c r="BR96" s="207">
        <v>-3.1557397167115281E-4</v>
      </c>
      <c r="BS96" s="207">
        <v>6.7441134898305844E-5</v>
      </c>
      <c r="BT96" s="207">
        <v>2.9371961476797352E-4</v>
      </c>
      <c r="BU96" s="207">
        <v>5.203224808972468E-5</v>
      </c>
      <c r="BV96" s="207">
        <v>3.520019744333894E-4</v>
      </c>
      <c r="BW96" s="207">
        <v>0</v>
      </c>
      <c r="BX96" s="207">
        <v>0</v>
      </c>
      <c r="BY96" s="207">
        <v>0</v>
      </c>
      <c r="BZ96" s="207">
        <v>0</v>
      </c>
      <c r="CB96" s="207">
        <v>0</v>
      </c>
      <c r="CC96" s="207">
        <v>18.955889859339361</v>
      </c>
      <c r="CD96" s="207">
        <v>25.116566028680818</v>
      </c>
      <c r="CE96" s="207">
        <v>40.784447033218648</v>
      </c>
      <c r="CF96" s="207">
        <v>72.832902447465457</v>
      </c>
      <c r="CG96" s="207">
        <v>74.863603679782329</v>
      </c>
      <c r="CH96" s="207">
        <v>83.739820354941159</v>
      </c>
      <c r="CI96" s="207">
        <v>80.345991993504725</v>
      </c>
      <c r="CJ96" s="207">
        <v>72.324892315292146</v>
      </c>
      <c r="CK96" s="207">
        <v>0</v>
      </c>
      <c r="CL96" s="207">
        <v>0</v>
      </c>
      <c r="CM96" s="207">
        <v>0</v>
      </c>
      <c r="CN96" s="207">
        <v>0</v>
      </c>
      <c r="CP96" s="207">
        <v>0</v>
      </c>
      <c r="CQ96" s="207">
        <v>0</v>
      </c>
      <c r="CR96" s="207">
        <v>0</v>
      </c>
      <c r="CS96" s="207">
        <v>31.75</v>
      </c>
      <c r="CT96" s="207">
        <v>31.75</v>
      </c>
      <c r="CU96" s="207">
        <v>0</v>
      </c>
      <c r="CV96" s="207">
        <v>28.58010254926641</v>
      </c>
      <c r="CW96" s="207">
        <v>-3.169897450733544</v>
      </c>
      <c r="CX96" s="207">
        <v>34.312217935540609</v>
      </c>
    </row>
    <row r="97" spans="1:102">
      <c r="A97" s="208">
        <v>95</v>
      </c>
      <c r="B97" s="207">
        <v>76</v>
      </c>
      <c r="C97" s="209">
        <v>43361</v>
      </c>
      <c r="D97" s="207">
        <v>1</v>
      </c>
      <c r="E97" s="207" t="s">
        <v>63</v>
      </c>
      <c r="F97" s="207" t="s">
        <v>410</v>
      </c>
      <c r="G97" s="207" t="s">
        <v>411</v>
      </c>
      <c r="H97" s="207" t="s">
        <v>412</v>
      </c>
      <c r="I97" s="207">
        <v>0.6</v>
      </c>
      <c r="J97" s="207">
        <v>600</v>
      </c>
      <c r="K97" s="207">
        <v>0</v>
      </c>
      <c r="L97" s="207">
        <v>0.6</v>
      </c>
      <c r="M97" s="207">
        <v>1.1100000000000001</v>
      </c>
      <c r="N97" s="207">
        <v>0.13392026442626959</v>
      </c>
      <c r="O97" s="207">
        <v>0.73182405583490417</v>
      </c>
      <c r="P97" s="207">
        <v>5.7988252400333229</v>
      </c>
      <c r="Q97" s="207">
        <v>6.5306492958682272</v>
      </c>
      <c r="R97" s="207">
        <v>6.0657340056550799</v>
      </c>
      <c r="S97" s="207">
        <v>270.50272686001148</v>
      </c>
      <c r="T97" s="207">
        <v>270.50272686001148</v>
      </c>
      <c r="U97" s="207">
        <v>5.464625230319891</v>
      </c>
      <c r="V97" s="207">
        <v>0</v>
      </c>
      <c r="W97" s="207">
        <v>0</v>
      </c>
      <c r="X97" s="207">
        <v>262</v>
      </c>
      <c r="Y97" s="207">
        <v>0.25485611094609961</v>
      </c>
      <c r="Z97" s="207">
        <v>0.23189893666719241</v>
      </c>
      <c r="AA97" s="207">
        <v>0.20864336186339499</v>
      </c>
      <c r="AB97" s="207">
        <v>0.2019550531266506</v>
      </c>
      <c r="AC97" s="207">
        <v>0.22781202543034371</v>
      </c>
      <c r="AD97" s="207">
        <v>0.23621693966917931</v>
      </c>
      <c r="AE97" s="207">
        <v>0.43530539495144221</v>
      </c>
      <c r="AF97" s="207">
        <v>0.37</v>
      </c>
      <c r="AG97" s="207">
        <v>0</v>
      </c>
      <c r="AH97" s="207">
        <v>0</v>
      </c>
      <c r="AI97" s="207">
        <v>0</v>
      </c>
      <c r="AJ97" s="207">
        <v>0</v>
      </c>
      <c r="AL97" s="207">
        <v>0</v>
      </c>
      <c r="AM97" s="207">
        <v>5.0287778107800819E-3</v>
      </c>
      <c r="AN97" s="207">
        <v>5.6202126665615146E-3</v>
      </c>
      <c r="AO97" s="207">
        <v>8.2713276273209922E-3</v>
      </c>
      <c r="AP97" s="207">
        <v>1.760898937466987E-2</v>
      </c>
      <c r="AQ97" s="207">
        <v>2.4437594913931261E-2</v>
      </c>
      <c r="AR97" s="207">
        <v>1.237830603308206E-2</v>
      </c>
      <c r="AS97" s="207">
        <v>-6.5305394951442226E-3</v>
      </c>
      <c r="AT97" s="207">
        <v>0</v>
      </c>
      <c r="AU97" s="207">
        <v>0</v>
      </c>
      <c r="AV97" s="207">
        <v>0</v>
      </c>
      <c r="AW97" s="207">
        <v>0</v>
      </c>
      <c r="AX97" s="207">
        <v>0</v>
      </c>
      <c r="AZ97" s="207">
        <v>0</v>
      </c>
      <c r="BA97" s="207">
        <v>0</v>
      </c>
      <c r="BB97" s="207">
        <v>0</v>
      </c>
      <c r="BC97" s="207">
        <v>0</v>
      </c>
      <c r="BD97" s="207">
        <v>0.1901565887320989</v>
      </c>
      <c r="BE97" s="207">
        <v>0.23459021183143131</v>
      </c>
      <c r="BF97" s="207">
        <v>0.18968903391908579</v>
      </c>
      <c r="BG97" s="207">
        <v>0.32099336058271449</v>
      </c>
      <c r="BH97" s="207">
        <v>6.4570804934669643E-2</v>
      </c>
      <c r="BI97" s="207">
        <v>0</v>
      </c>
      <c r="BJ97" s="207">
        <v>0</v>
      </c>
      <c r="BK97" s="207">
        <v>0</v>
      </c>
      <c r="BL97" s="207">
        <v>0</v>
      </c>
      <c r="BN97" s="207">
        <v>0</v>
      </c>
      <c r="BO97" s="207">
        <v>0</v>
      </c>
      <c r="BP97" s="207">
        <v>-1.0024644735184529E-4</v>
      </c>
      <c r="BQ97" s="207">
        <v>-1.948145876035756E-4</v>
      </c>
      <c r="BR97" s="207">
        <v>-3.0925280828083662E-4</v>
      </c>
      <c r="BS97" s="207">
        <v>4.8877026651604297E-5</v>
      </c>
      <c r="BT97" s="207">
        <v>1.68706538507451E-4</v>
      </c>
      <c r="BU97" s="207">
        <v>0</v>
      </c>
      <c r="BV97" s="207">
        <v>1.9404893239844411E-2</v>
      </c>
      <c r="BW97" s="207">
        <v>0</v>
      </c>
      <c r="BX97" s="207">
        <v>0</v>
      </c>
      <c r="BY97" s="207">
        <v>0</v>
      </c>
      <c r="BZ97" s="207">
        <v>0</v>
      </c>
      <c r="CB97" s="207">
        <v>0</v>
      </c>
      <c r="CC97" s="207">
        <v>19.34145311838493</v>
      </c>
      <c r="CD97" s="207">
        <v>25.546421211643239</v>
      </c>
      <c r="CE97" s="207">
        <v>41.35663813660495</v>
      </c>
      <c r="CF97" s="207">
        <v>73.370789061124469</v>
      </c>
      <c r="CG97" s="207">
        <v>76.367484106035192</v>
      </c>
      <c r="CH97" s="207">
        <v>88.416471664871892</v>
      </c>
      <c r="CI97" s="207">
        <v>-43.536929967628147</v>
      </c>
      <c r="CJ97" s="207">
        <v>0</v>
      </c>
      <c r="CK97" s="207">
        <v>0</v>
      </c>
      <c r="CL97" s="207">
        <v>0</v>
      </c>
      <c r="CM97" s="207">
        <v>0</v>
      </c>
      <c r="CN97" s="207">
        <v>0</v>
      </c>
      <c r="CP97" s="207">
        <v>0</v>
      </c>
      <c r="CQ97" s="207">
        <v>0</v>
      </c>
      <c r="CR97" s="207">
        <v>0</v>
      </c>
      <c r="CS97" s="207">
        <v>0</v>
      </c>
      <c r="CT97" s="207">
        <v>0</v>
      </c>
      <c r="CU97" s="207">
        <v>0</v>
      </c>
      <c r="CV97" s="207">
        <v>-6.5306492958682183</v>
      </c>
      <c r="CW97" s="207">
        <v>-6.5306492958682272</v>
      </c>
      <c r="CX97" s="207">
        <v>5.7988252400333229</v>
      </c>
    </row>
    <row r="98" spans="1:102">
      <c r="A98" s="208">
        <v>96</v>
      </c>
      <c r="B98" s="207">
        <v>77</v>
      </c>
      <c r="C98" s="209">
        <v>43362</v>
      </c>
      <c r="D98" s="207">
        <v>1</v>
      </c>
      <c r="E98" s="207" t="s">
        <v>63</v>
      </c>
      <c r="F98" s="207" t="s">
        <v>410</v>
      </c>
      <c r="G98" s="207" t="s">
        <v>411</v>
      </c>
      <c r="H98" s="207" t="s">
        <v>412</v>
      </c>
      <c r="I98" s="207">
        <v>0.6</v>
      </c>
      <c r="J98" s="207">
        <v>600</v>
      </c>
      <c r="K98" s="207">
        <v>0</v>
      </c>
      <c r="L98" s="207">
        <v>0.6</v>
      </c>
      <c r="M98" s="207">
        <v>1.1100000000000001</v>
      </c>
      <c r="N98" s="207">
        <v>0.14749187275626091</v>
      </c>
      <c r="O98" s="207">
        <v>0.82578583049874366</v>
      </c>
      <c r="P98" s="207">
        <v>5.2447780138452256</v>
      </c>
      <c r="Q98" s="207">
        <v>6.0705638443439689</v>
      </c>
      <c r="R98" s="207">
        <v>6.2147307151518696</v>
      </c>
      <c r="S98" s="207">
        <v>276.71745757516328</v>
      </c>
      <c r="T98" s="207">
        <v>276.71745757516328</v>
      </c>
      <c r="U98" s="207">
        <v>5.5988565001368187</v>
      </c>
      <c r="V98" s="207">
        <v>0</v>
      </c>
      <c r="W98" s="207">
        <v>0</v>
      </c>
      <c r="X98" s="207">
        <v>263</v>
      </c>
      <c r="Y98" s="207">
        <v>0.25435017911957758</v>
      </c>
      <c r="Z98" s="207">
        <v>0.23143085738521749</v>
      </c>
      <c r="AA98" s="207">
        <v>0.20809169433950281</v>
      </c>
      <c r="AB98" s="207">
        <v>0.20017150484989829</v>
      </c>
      <c r="AC98" s="207">
        <v>0.2240751967711955</v>
      </c>
      <c r="AD98" s="207">
        <v>0.26069923510141679</v>
      </c>
      <c r="AE98" s="207">
        <v>0.2059685804409796</v>
      </c>
      <c r="AF98" s="207">
        <v>0.52364013725612191</v>
      </c>
      <c r="AG98" s="207">
        <v>0</v>
      </c>
      <c r="AH98" s="207">
        <v>0</v>
      </c>
      <c r="AI98" s="207">
        <v>0</v>
      </c>
      <c r="AJ98" s="207">
        <v>0</v>
      </c>
      <c r="AL98" s="207">
        <v>0</v>
      </c>
      <c r="AM98" s="207">
        <v>5.1299641760844767E-3</v>
      </c>
      <c r="AN98" s="207">
        <v>5.7138285229565008E-3</v>
      </c>
      <c r="AO98" s="207">
        <v>8.3816611320994359E-3</v>
      </c>
      <c r="AP98" s="207">
        <v>1.7965699030020332E-2</v>
      </c>
      <c r="AQ98" s="207">
        <v>2.5184960645760899E-2</v>
      </c>
      <c r="AR98" s="207">
        <v>9.9300764898583114E-3</v>
      </c>
      <c r="AS98" s="207">
        <v>1.6403141955902041E-2</v>
      </c>
      <c r="AT98" s="207">
        <v>-1.5364013725612189E-2</v>
      </c>
      <c r="AU98" s="207">
        <v>0</v>
      </c>
      <c r="AV98" s="207">
        <v>0</v>
      </c>
      <c r="AW98" s="207">
        <v>0</v>
      </c>
      <c r="AX98" s="207">
        <v>0</v>
      </c>
      <c r="AZ98" s="207">
        <v>0</v>
      </c>
      <c r="BA98" s="207">
        <v>0</v>
      </c>
      <c r="BB98" s="207">
        <v>0</v>
      </c>
      <c r="BC98" s="207">
        <v>0</v>
      </c>
      <c r="BD98" s="207">
        <v>0.1188211124617872</v>
      </c>
      <c r="BE98" s="207">
        <v>0.14059957616905849</v>
      </c>
      <c r="BF98" s="207">
        <v>8.6143979642747615E-2</v>
      </c>
      <c r="BG98" s="207">
        <v>0.57263091526060594</v>
      </c>
      <c r="BH98" s="207">
        <v>8.1804416465800847E-2</v>
      </c>
      <c r="BI98" s="207">
        <v>0</v>
      </c>
      <c r="BJ98" s="207">
        <v>0</v>
      </c>
      <c r="BK98" s="207">
        <v>0</v>
      </c>
      <c r="BL98" s="207">
        <v>0</v>
      </c>
      <c r="BN98" s="207">
        <v>0</v>
      </c>
      <c r="BO98" s="207">
        <v>0</v>
      </c>
      <c r="BP98" s="207">
        <v>-1.0118636530439219E-4</v>
      </c>
      <c r="BQ98" s="207">
        <v>-1.9480222169937679E-4</v>
      </c>
      <c r="BR98" s="207">
        <v>-3.0513572647781979E-4</v>
      </c>
      <c r="BS98" s="207">
        <v>2.717748416396886E-5</v>
      </c>
      <c r="BT98" s="207">
        <v>9.512412336146024E-5</v>
      </c>
      <c r="BU98" s="207">
        <v>3.0428875500144951E-3</v>
      </c>
      <c r="BV98" s="207">
        <v>-1.6570207296395179E-2</v>
      </c>
      <c r="BW98" s="207">
        <v>0</v>
      </c>
      <c r="BX98" s="207">
        <v>0</v>
      </c>
      <c r="BY98" s="207">
        <v>0</v>
      </c>
      <c r="BZ98" s="207">
        <v>0</v>
      </c>
      <c r="CB98" s="207">
        <v>0</v>
      </c>
      <c r="CC98" s="207">
        <v>19.73063144647876</v>
      </c>
      <c r="CD98" s="207">
        <v>25.971947831620451</v>
      </c>
      <c r="CE98" s="207">
        <v>41.908305660497163</v>
      </c>
      <c r="CF98" s="207">
        <v>74.857079291751404</v>
      </c>
      <c r="CG98" s="207">
        <v>78.703002018002806</v>
      </c>
      <c r="CH98" s="207">
        <v>70.929117784702242</v>
      </c>
      <c r="CI98" s="207">
        <v>109.3542797060136</v>
      </c>
      <c r="CJ98" s="207">
        <v>-96.025085785076186</v>
      </c>
      <c r="CK98" s="207">
        <v>0</v>
      </c>
      <c r="CL98" s="207">
        <v>0</v>
      </c>
      <c r="CM98" s="207">
        <v>0</v>
      </c>
      <c r="CN98" s="207">
        <v>0</v>
      </c>
      <c r="CP98" s="207">
        <v>0</v>
      </c>
      <c r="CQ98" s="207">
        <v>0</v>
      </c>
      <c r="CR98" s="207">
        <v>0</v>
      </c>
      <c r="CS98" s="207">
        <v>0</v>
      </c>
      <c r="CT98" s="207">
        <v>0</v>
      </c>
      <c r="CU98" s="207">
        <v>0</v>
      </c>
      <c r="CV98" s="207">
        <v>-6.0705638443440124</v>
      </c>
      <c r="CW98" s="207">
        <v>-6.0705638443439689</v>
      </c>
      <c r="CX98" s="207">
        <v>5.2447780138452256</v>
      </c>
    </row>
    <row r="99" spans="1:102">
      <c r="A99" s="208">
        <v>97</v>
      </c>
      <c r="B99" s="207">
        <v>78</v>
      </c>
      <c r="C99" s="209">
        <v>43363</v>
      </c>
      <c r="D99" s="207">
        <v>1</v>
      </c>
      <c r="E99" s="207" t="s">
        <v>63</v>
      </c>
      <c r="F99" s="207" t="s">
        <v>410</v>
      </c>
      <c r="G99" s="207" t="s">
        <v>411</v>
      </c>
      <c r="H99" s="207" t="s">
        <v>412</v>
      </c>
      <c r="I99" s="207">
        <v>0.6</v>
      </c>
      <c r="J99" s="207">
        <v>600</v>
      </c>
      <c r="K99" s="207">
        <v>0</v>
      </c>
      <c r="L99" s="207">
        <v>0.6</v>
      </c>
      <c r="M99" s="207">
        <v>1.1100000000000001</v>
      </c>
      <c r="N99" s="207">
        <v>0.14735733207669521</v>
      </c>
      <c r="O99" s="207">
        <v>0.6670435945175156</v>
      </c>
      <c r="P99" s="207">
        <v>3.719364342479119</v>
      </c>
      <c r="Q99" s="207">
        <v>4.3864079369966342</v>
      </c>
      <c r="R99" s="207">
        <v>5.0246457334683292</v>
      </c>
      <c r="S99" s="207">
        <v>281.74210330863173</v>
      </c>
      <c r="T99" s="207">
        <v>281.74210330863173</v>
      </c>
      <c r="U99" s="207">
        <v>4.5267078679894857</v>
      </c>
      <c r="V99" s="207">
        <v>0</v>
      </c>
      <c r="W99" s="207">
        <v>0</v>
      </c>
      <c r="X99" s="207">
        <v>264</v>
      </c>
      <c r="Y99" s="207">
        <v>0.25384103041778289</v>
      </c>
      <c r="Z99" s="207">
        <v>0.23096714589033121</v>
      </c>
      <c r="AA99" s="207">
        <v>0.207515143214343</v>
      </c>
      <c r="AB99" s="207">
        <v>0.19627235484210689</v>
      </c>
      <c r="AC99" s="207">
        <v>0.22020946605860289</v>
      </c>
      <c r="AD99" s="207">
        <v>0.23487133637605889</v>
      </c>
      <c r="AE99" s="207">
        <v>0.34335956206346963</v>
      </c>
      <c r="AF99" s="207">
        <v>0.37</v>
      </c>
      <c r="AG99" s="207">
        <v>0</v>
      </c>
      <c r="AH99" s="207">
        <v>0</v>
      </c>
      <c r="AI99" s="207">
        <v>0</v>
      </c>
      <c r="AJ99" s="207">
        <v>0</v>
      </c>
      <c r="AL99" s="207">
        <v>0</v>
      </c>
      <c r="AM99" s="207">
        <v>5.2317939164434153E-3</v>
      </c>
      <c r="AN99" s="207">
        <v>5.806570821933762E-3</v>
      </c>
      <c r="AO99" s="207">
        <v>8.4969713571314085E-3</v>
      </c>
      <c r="AP99" s="207">
        <v>1.8745529031578612E-2</v>
      </c>
      <c r="AQ99" s="207">
        <v>2.5958106788279419E-2</v>
      </c>
      <c r="AR99" s="207">
        <v>1.251286636239411E-2</v>
      </c>
      <c r="AS99" s="207">
        <v>2.6640437936530431E-3</v>
      </c>
      <c r="AT99" s="207">
        <v>0</v>
      </c>
      <c r="AU99" s="207">
        <v>0</v>
      </c>
      <c r="AV99" s="207">
        <v>0</v>
      </c>
      <c r="AW99" s="207">
        <v>0</v>
      </c>
      <c r="AX99" s="207">
        <v>0</v>
      </c>
      <c r="AZ99" s="207">
        <v>0</v>
      </c>
      <c r="BA99" s="207">
        <v>0</v>
      </c>
      <c r="BB99" s="207">
        <v>0</v>
      </c>
      <c r="BC99" s="207">
        <v>0</v>
      </c>
      <c r="BD99" s="207">
        <v>0.208960630131615</v>
      </c>
      <c r="BE99" s="207">
        <v>0.23599666720607029</v>
      </c>
      <c r="BF99" s="207">
        <v>0.40267596173354642</v>
      </c>
      <c r="BG99" s="207">
        <v>0</v>
      </c>
      <c r="BH99" s="207">
        <v>0.15236674092876831</v>
      </c>
      <c r="BI99" s="207">
        <v>0</v>
      </c>
      <c r="BJ99" s="207">
        <v>0</v>
      </c>
      <c r="BK99" s="207">
        <v>0</v>
      </c>
      <c r="BL99" s="207">
        <v>0</v>
      </c>
      <c r="BN99" s="207">
        <v>0</v>
      </c>
      <c r="BO99" s="207">
        <v>0</v>
      </c>
      <c r="BP99" s="207">
        <v>-1.018297403589404E-4</v>
      </c>
      <c r="BQ99" s="207">
        <v>-1.9457203933620089E-4</v>
      </c>
      <c r="BR99" s="207">
        <v>-3.098822643681735E-4</v>
      </c>
      <c r="BS99" s="207">
        <v>6.2398527470901997E-6</v>
      </c>
      <c r="BT99" s="207">
        <v>4.7084384173170921E-4</v>
      </c>
      <c r="BU99" s="207">
        <v>0</v>
      </c>
      <c r="BV99" s="207">
        <v>1.3739098162249001E-2</v>
      </c>
      <c r="BW99" s="207">
        <v>0</v>
      </c>
      <c r="BX99" s="207">
        <v>0</v>
      </c>
      <c r="BY99" s="207">
        <v>0</v>
      </c>
      <c r="BZ99" s="207">
        <v>0</v>
      </c>
      <c r="CB99" s="207">
        <v>0</v>
      </c>
      <c r="CC99" s="207">
        <v>20.122284294013141</v>
      </c>
      <c r="CD99" s="207">
        <v>26.393503736062542</v>
      </c>
      <c r="CE99" s="207">
        <v>42.48485678565703</v>
      </c>
      <c r="CF99" s="207">
        <v>78.106370964910894</v>
      </c>
      <c r="CG99" s="207">
        <v>81.119083713373215</v>
      </c>
      <c r="CH99" s="207">
        <v>89.377616874243643</v>
      </c>
      <c r="CI99" s="207">
        <v>17.760291957686949</v>
      </c>
      <c r="CJ99" s="207">
        <v>0</v>
      </c>
      <c r="CK99" s="207">
        <v>0</v>
      </c>
      <c r="CL99" s="207">
        <v>0</v>
      </c>
      <c r="CM99" s="207">
        <v>0</v>
      </c>
      <c r="CN99" s="207">
        <v>0</v>
      </c>
      <c r="CP99" s="207">
        <v>0</v>
      </c>
      <c r="CQ99" s="207">
        <v>0</v>
      </c>
      <c r="CR99" s="207">
        <v>0</v>
      </c>
      <c r="CS99" s="207">
        <v>0</v>
      </c>
      <c r="CT99" s="207">
        <v>19.303999999999998</v>
      </c>
      <c r="CU99" s="207">
        <v>0</v>
      </c>
      <c r="CV99" s="207">
        <v>14.91759206300336</v>
      </c>
      <c r="CW99" s="207">
        <v>-4.3864079369966342</v>
      </c>
      <c r="CX99" s="207">
        <v>23.02336434247912</v>
      </c>
    </row>
    <row r="100" spans="1:102">
      <c r="A100" s="208">
        <v>98</v>
      </c>
      <c r="B100" s="207">
        <v>79</v>
      </c>
      <c r="C100" s="209">
        <v>43364</v>
      </c>
      <c r="D100" s="207">
        <v>1</v>
      </c>
      <c r="E100" s="207" t="s">
        <v>63</v>
      </c>
      <c r="F100" s="207" t="s">
        <v>410</v>
      </c>
      <c r="G100" s="207" t="s">
        <v>411</v>
      </c>
      <c r="H100" s="207" t="s">
        <v>412</v>
      </c>
      <c r="I100" s="207">
        <v>0.6</v>
      </c>
      <c r="J100" s="207">
        <v>600</v>
      </c>
      <c r="K100" s="207">
        <v>0</v>
      </c>
      <c r="L100" s="207">
        <v>0.6</v>
      </c>
      <c r="M100" s="207">
        <v>1.1100000000000001</v>
      </c>
      <c r="N100" s="207">
        <v>5.1975030807203337E-2</v>
      </c>
      <c r="O100" s="207">
        <v>0.11187855870950709</v>
      </c>
      <c r="P100" s="207">
        <v>2.38932422432238</v>
      </c>
      <c r="Q100" s="207">
        <v>2.501202783031887</v>
      </c>
      <c r="R100" s="207">
        <v>2.38932422432238</v>
      </c>
      <c r="S100" s="207">
        <v>284.13142753295398</v>
      </c>
      <c r="T100" s="207">
        <v>284.13142753295398</v>
      </c>
      <c r="U100" s="207">
        <v>2.152544346236378</v>
      </c>
      <c r="V100" s="207">
        <v>0</v>
      </c>
      <c r="W100" s="207">
        <v>0</v>
      </c>
      <c r="X100" s="207">
        <v>265</v>
      </c>
      <c r="Y100" s="207">
        <v>0.25332985929002022</v>
      </c>
      <c r="Z100" s="207">
        <v>0.2305051371164602</v>
      </c>
      <c r="AA100" s="207">
        <v>0.20686062246201811</v>
      </c>
      <c r="AB100" s="207">
        <v>0.19603521058624029</v>
      </c>
      <c r="AC100" s="207">
        <v>0.21793449115265209</v>
      </c>
      <c r="AD100" s="207">
        <v>0.36568645870111388</v>
      </c>
      <c r="AE100" s="207">
        <v>0.37</v>
      </c>
      <c r="AF100" s="207">
        <v>0.37</v>
      </c>
      <c r="AG100" s="207">
        <v>0</v>
      </c>
      <c r="AH100" s="207">
        <v>0</v>
      </c>
      <c r="AI100" s="207">
        <v>0</v>
      </c>
      <c r="AJ100" s="207">
        <v>0</v>
      </c>
      <c r="AL100" s="207">
        <v>0</v>
      </c>
      <c r="AM100" s="207">
        <v>5.3340281419959603E-3</v>
      </c>
      <c r="AN100" s="207">
        <v>5.898972576707958E-3</v>
      </c>
      <c r="AO100" s="207">
        <v>8.6278755075963748E-3</v>
      </c>
      <c r="AP100" s="207">
        <v>1.879295788275193E-2</v>
      </c>
      <c r="AQ100" s="207">
        <v>2.6413101769469569E-2</v>
      </c>
      <c r="AR100" s="207">
        <v>-5.6864587011139483E-4</v>
      </c>
      <c r="AS100" s="207">
        <v>0</v>
      </c>
      <c r="AT100" s="207">
        <v>0</v>
      </c>
      <c r="AU100" s="207">
        <v>0</v>
      </c>
      <c r="AV100" s="207">
        <v>0</v>
      </c>
      <c r="AW100" s="207">
        <v>0</v>
      </c>
      <c r="AX100" s="207">
        <v>0</v>
      </c>
      <c r="AZ100" s="207">
        <v>0</v>
      </c>
      <c r="BA100" s="207">
        <v>0</v>
      </c>
      <c r="BB100" s="207">
        <v>0</v>
      </c>
      <c r="BC100" s="207">
        <v>0</v>
      </c>
      <c r="BD100" s="207">
        <v>0.1035459276734956</v>
      </c>
      <c r="BE100" s="207">
        <v>0.11906306862701301</v>
      </c>
      <c r="BF100" s="207">
        <v>8.3730942389442883E-2</v>
      </c>
      <c r="BG100" s="207">
        <v>0.60695255364629241</v>
      </c>
      <c r="BH100" s="207">
        <v>8.6707507663756067E-2</v>
      </c>
      <c r="BI100" s="207">
        <v>0</v>
      </c>
      <c r="BJ100" s="207">
        <v>0</v>
      </c>
      <c r="BK100" s="207">
        <v>0</v>
      </c>
      <c r="BL100" s="207">
        <v>0</v>
      </c>
      <c r="BN100" s="207">
        <v>0</v>
      </c>
      <c r="BO100" s="207">
        <v>0</v>
      </c>
      <c r="BP100" s="207">
        <v>-1.0223422555254209E-4</v>
      </c>
      <c r="BQ100" s="207">
        <v>-1.94635980326739E-4</v>
      </c>
      <c r="BR100" s="207">
        <v>-3.255401307917092E-4</v>
      </c>
      <c r="BS100" s="207">
        <v>1.2156049232693839E-5</v>
      </c>
      <c r="BT100" s="207">
        <v>0</v>
      </c>
      <c r="BU100" s="207">
        <v>1.339293811399097E-2</v>
      </c>
      <c r="BV100" s="207">
        <v>1.8314459593252671E-2</v>
      </c>
      <c r="BW100" s="207">
        <v>0</v>
      </c>
      <c r="BX100" s="207">
        <v>0</v>
      </c>
      <c r="BY100" s="207">
        <v>0</v>
      </c>
      <c r="BZ100" s="207">
        <v>0</v>
      </c>
      <c r="CB100" s="207">
        <v>0</v>
      </c>
      <c r="CC100" s="207">
        <v>20.515492853830619</v>
      </c>
      <c r="CD100" s="207">
        <v>26.81351171230888</v>
      </c>
      <c r="CE100" s="207">
        <v>43.139377537981858</v>
      </c>
      <c r="CF100" s="207">
        <v>78.303991178133074</v>
      </c>
      <c r="CG100" s="207">
        <v>82.540943029592427</v>
      </c>
      <c r="CH100" s="207">
        <v>-4.0617562150813944</v>
      </c>
      <c r="CI100" s="207">
        <v>0</v>
      </c>
      <c r="CJ100" s="207">
        <v>0</v>
      </c>
      <c r="CK100" s="207">
        <v>0</v>
      </c>
      <c r="CL100" s="207">
        <v>0</v>
      </c>
      <c r="CM100" s="207">
        <v>0</v>
      </c>
      <c r="CN100" s="207">
        <v>0</v>
      </c>
      <c r="CP100" s="207">
        <v>0</v>
      </c>
      <c r="CQ100" s="207">
        <v>0</v>
      </c>
      <c r="CR100" s="207">
        <v>0</v>
      </c>
      <c r="CS100" s="207">
        <v>0</v>
      </c>
      <c r="CT100" s="207">
        <v>0.254</v>
      </c>
      <c r="CU100" s="207">
        <v>0</v>
      </c>
      <c r="CV100" s="207">
        <v>-2.2472027830318648</v>
      </c>
      <c r="CW100" s="207">
        <v>-2.501202783031887</v>
      </c>
      <c r="CX100" s="207">
        <v>2.64332422432238</v>
      </c>
    </row>
    <row r="101" spans="1:102">
      <c r="A101" s="208">
        <v>99</v>
      </c>
      <c r="B101" s="207">
        <v>80</v>
      </c>
      <c r="C101" s="209">
        <v>43365</v>
      </c>
      <c r="D101" s="207">
        <v>1</v>
      </c>
      <c r="E101" s="207" t="s">
        <v>63</v>
      </c>
      <c r="F101" s="207" t="s">
        <v>410</v>
      </c>
      <c r="G101" s="207" t="s">
        <v>411</v>
      </c>
      <c r="H101" s="207" t="s">
        <v>412</v>
      </c>
      <c r="I101" s="207">
        <v>0.6</v>
      </c>
      <c r="J101" s="207">
        <v>600</v>
      </c>
      <c r="K101" s="207">
        <v>0</v>
      </c>
      <c r="L101" s="207">
        <v>0.6</v>
      </c>
      <c r="M101" s="207">
        <v>1.1100000000000001</v>
      </c>
      <c r="N101" s="207">
        <v>0.17111541046252679</v>
      </c>
      <c r="O101" s="207">
        <v>0.63467577462011071</v>
      </c>
      <c r="P101" s="207">
        <v>4.0342590305114143</v>
      </c>
      <c r="Q101" s="207">
        <v>4.6689348051315251</v>
      </c>
      <c r="R101" s="207">
        <v>4.1170465472635032</v>
      </c>
      <c r="S101" s="207">
        <v>288.24847408021748</v>
      </c>
      <c r="T101" s="207">
        <v>288.24847408021748</v>
      </c>
      <c r="U101" s="207">
        <v>3.7090509434806331</v>
      </c>
      <c r="V101" s="207">
        <v>0</v>
      </c>
      <c r="W101" s="207">
        <v>0</v>
      </c>
      <c r="X101" s="207">
        <v>266</v>
      </c>
      <c r="Y101" s="207">
        <v>0.25281729854774071</v>
      </c>
      <c r="Z101" s="207">
        <v>0.23004015020245119</v>
      </c>
      <c r="AA101" s="207">
        <v>0.20625021549406819</v>
      </c>
      <c r="AB101" s="207">
        <v>0.1966650806817451</v>
      </c>
      <c r="AC101" s="207">
        <v>0.22185345305528939</v>
      </c>
      <c r="AD101" s="207">
        <v>0.34824083054883048</v>
      </c>
      <c r="AE101" s="207">
        <v>0.37764838766882608</v>
      </c>
      <c r="AF101" s="207">
        <v>0.35140345790533112</v>
      </c>
      <c r="AG101" s="207">
        <v>0</v>
      </c>
      <c r="AH101" s="207">
        <v>0</v>
      </c>
      <c r="AI101" s="207">
        <v>0</v>
      </c>
      <c r="AJ101" s="207">
        <v>0</v>
      </c>
      <c r="AL101" s="207">
        <v>0</v>
      </c>
      <c r="AM101" s="207">
        <v>5.4365402904518623E-3</v>
      </c>
      <c r="AN101" s="207">
        <v>5.9919699595097709E-3</v>
      </c>
      <c r="AO101" s="207">
        <v>8.7499569011863544E-3</v>
      </c>
      <c r="AP101" s="207">
        <v>1.8666983863650968E-2</v>
      </c>
      <c r="AQ101" s="207">
        <v>2.5629309388942111E-2</v>
      </c>
      <c r="AR101" s="207">
        <v>1.1759169451169499E-3</v>
      </c>
      <c r="AS101" s="207">
        <v>-7.6483876688261405E-4</v>
      </c>
      <c r="AT101" s="207">
        <v>1.8596542094668879E-3</v>
      </c>
      <c r="AU101" s="207">
        <v>0</v>
      </c>
      <c r="AV101" s="207">
        <v>0</v>
      </c>
      <c r="AW101" s="207">
        <v>0</v>
      </c>
      <c r="AX101" s="207">
        <v>0</v>
      </c>
      <c r="AZ101" s="207">
        <v>0</v>
      </c>
      <c r="BA101" s="207">
        <v>0</v>
      </c>
      <c r="BB101" s="207">
        <v>0</v>
      </c>
      <c r="BC101" s="207">
        <v>0</v>
      </c>
      <c r="BD101" s="207">
        <v>7.6580973107527664E-2</v>
      </c>
      <c r="BE101" s="207">
        <v>8.2167590258106868E-2</v>
      </c>
      <c r="BF101" s="207">
        <v>0.3235582448593714</v>
      </c>
      <c r="BG101" s="207">
        <v>0.45298154280311992</v>
      </c>
      <c r="BH101" s="207">
        <v>6.4711648971874286E-2</v>
      </c>
      <c r="BI101" s="207">
        <v>0</v>
      </c>
      <c r="BJ101" s="207">
        <v>0</v>
      </c>
      <c r="BK101" s="207">
        <v>0</v>
      </c>
      <c r="BL101" s="207">
        <v>0</v>
      </c>
      <c r="BN101" s="207">
        <v>0</v>
      </c>
      <c r="BO101" s="207">
        <v>0</v>
      </c>
      <c r="BP101" s="207">
        <v>-1.025121484558985E-4</v>
      </c>
      <c r="BQ101" s="207">
        <v>-1.95509531257707E-4</v>
      </c>
      <c r="BR101" s="207">
        <v>-3.1759092484768772E-4</v>
      </c>
      <c r="BS101" s="207">
        <v>-8.6401315787285124E-6</v>
      </c>
      <c r="BT101" s="207">
        <v>9.7147726280661913E-4</v>
      </c>
      <c r="BU101" s="207">
        <v>0</v>
      </c>
      <c r="BV101" s="207">
        <v>1.847158540273034E-3</v>
      </c>
      <c r="BW101" s="207">
        <v>0</v>
      </c>
      <c r="BX101" s="207">
        <v>0</v>
      </c>
      <c r="BY101" s="207">
        <v>0</v>
      </c>
      <c r="BZ101" s="207">
        <v>0</v>
      </c>
      <c r="CB101" s="207">
        <v>0</v>
      </c>
      <c r="CC101" s="207">
        <v>20.909770347891779</v>
      </c>
      <c r="CD101" s="207">
        <v>27.23622708868076</v>
      </c>
      <c r="CE101" s="207">
        <v>43.749784505931757</v>
      </c>
      <c r="CF101" s="207">
        <v>77.779099431879061</v>
      </c>
      <c r="CG101" s="207">
        <v>80.09159184044411</v>
      </c>
      <c r="CH101" s="207">
        <v>8.3994067508353609</v>
      </c>
      <c r="CI101" s="207">
        <v>-5.0989251125507602</v>
      </c>
      <c r="CJ101" s="207">
        <v>11.62283880916805</v>
      </c>
      <c r="CK101" s="207">
        <v>0</v>
      </c>
      <c r="CL101" s="207">
        <v>0</v>
      </c>
      <c r="CM101" s="207">
        <v>0</v>
      </c>
      <c r="CN101" s="207">
        <v>0</v>
      </c>
      <c r="CP101" s="207">
        <v>0</v>
      </c>
      <c r="CQ101" s="207">
        <v>0</v>
      </c>
      <c r="CR101" s="207">
        <v>0</v>
      </c>
      <c r="CS101" s="207">
        <v>0</v>
      </c>
      <c r="CT101" s="207">
        <v>0</v>
      </c>
      <c r="CU101" s="207">
        <v>0</v>
      </c>
      <c r="CV101" s="207">
        <v>-4.6689348051314754</v>
      </c>
      <c r="CW101" s="207">
        <v>-4.6689348051315251</v>
      </c>
      <c r="CX101" s="207">
        <v>4.0342590305114143</v>
      </c>
    </row>
    <row r="102" spans="1:102">
      <c r="A102" s="208">
        <v>100</v>
      </c>
      <c r="B102" s="207">
        <v>81</v>
      </c>
      <c r="C102" s="209">
        <v>43366</v>
      </c>
      <c r="D102" s="207">
        <v>1</v>
      </c>
      <c r="E102" s="207" t="s">
        <v>63</v>
      </c>
      <c r="F102" s="207" t="s">
        <v>410</v>
      </c>
      <c r="G102" s="207" t="s">
        <v>411</v>
      </c>
      <c r="H102" s="207" t="s">
        <v>412</v>
      </c>
      <c r="I102" s="207">
        <v>0.6</v>
      </c>
      <c r="J102" s="207">
        <v>600</v>
      </c>
      <c r="K102" s="207">
        <v>0</v>
      </c>
      <c r="L102" s="207">
        <v>0.6</v>
      </c>
      <c r="M102" s="207">
        <v>1.1100000000000001</v>
      </c>
      <c r="N102" s="207">
        <v>0.15009768553655539</v>
      </c>
      <c r="O102" s="207">
        <v>0.73330814753954676</v>
      </c>
      <c r="P102" s="207">
        <v>4.8879204668279481</v>
      </c>
      <c r="Q102" s="207">
        <v>5.621228614367495</v>
      </c>
      <c r="R102" s="207">
        <v>5.4229486674573577</v>
      </c>
      <c r="S102" s="207">
        <v>293.67142274767491</v>
      </c>
      <c r="T102" s="207">
        <v>293.67142274767491</v>
      </c>
      <c r="U102" s="207">
        <v>4.8855393400516736</v>
      </c>
      <c r="V102" s="207">
        <v>0</v>
      </c>
      <c r="W102" s="207">
        <v>0</v>
      </c>
      <c r="X102" s="207">
        <v>267</v>
      </c>
      <c r="Y102" s="207">
        <v>0.25230323153994971</v>
      </c>
      <c r="Z102" s="207">
        <v>0.22957530297205631</v>
      </c>
      <c r="AA102" s="207">
        <v>0.20570214686363711</v>
      </c>
      <c r="AB102" s="207">
        <v>0.19675693484411411</v>
      </c>
      <c r="AC102" s="207">
        <v>0.21986236662268649</v>
      </c>
      <c r="AD102" s="207">
        <v>0.38989357900360888</v>
      </c>
      <c r="AE102" s="207">
        <v>0.2764656765716782</v>
      </c>
      <c r="AF102" s="207">
        <v>0.37109650277408751</v>
      </c>
      <c r="AG102" s="207">
        <v>0</v>
      </c>
      <c r="AH102" s="207">
        <v>0</v>
      </c>
      <c r="AI102" s="207">
        <v>0</v>
      </c>
      <c r="AJ102" s="207">
        <v>0</v>
      </c>
      <c r="AL102" s="207">
        <v>0</v>
      </c>
      <c r="AM102" s="207">
        <v>5.5393536920100624E-3</v>
      </c>
      <c r="AN102" s="207">
        <v>6.0849394055887372E-3</v>
      </c>
      <c r="AO102" s="207">
        <v>8.8595706272725921E-3</v>
      </c>
      <c r="AP102" s="207">
        <v>1.864861303117718E-2</v>
      </c>
      <c r="AQ102" s="207">
        <v>2.6027526675462709E-2</v>
      </c>
      <c r="AR102" s="207">
        <v>-2.9893579003608941E-3</v>
      </c>
      <c r="AS102" s="207">
        <v>9.3534323428321794E-3</v>
      </c>
      <c r="AT102" s="207">
        <v>-1.0965027740874599E-4</v>
      </c>
      <c r="AU102" s="207">
        <v>0</v>
      </c>
      <c r="AV102" s="207">
        <v>0</v>
      </c>
      <c r="AW102" s="207">
        <v>0</v>
      </c>
      <c r="AX102" s="207">
        <v>0</v>
      </c>
      <c r="AZ102" s="207">
        <v>0</v>
      </c>
      <c r="BA102" s="207">
        <v>0</v>
      </c>
      <c r="BB102" s="207">
        <v>0</v>
      </c>
      <c r="BC102" s="207">
        <v>0</v>
      </c>
      <c r="BD102" s="207">
        <v>7.7398102193532894E-2</v>
      </c>
      <c r="BE102" s="207">
        <v>9.2457879434732063E-2</v>
      </c>
      <c r="BF102" s="207">
        <v>0.3192861609122058</v>
      </c>
      <c r="BG102" s="207">
        <v>0.44700062527708811</v>
      </c>
      <c r="BH102" s="207">
        <v>6.3857232182441159E-2</v>
      </c>
      <c r="BI102" s="207">
        <v>0</v>
      </c>
      <c r="BJ102" s="207">
        <v>0</v>
      </c>
      <c r="BK102" s="207">
        <v>0</v>
      </c>
      <c r="BL102" s="207">
        <v>0</v>
      </c>
      <c r="BN102" s="207">
        <v>0</v>
      </c>
      <c r="BO102" s="207">
        <v>0</v>
      </c>
      <c r="BP102" s="207">
        <v>-1.0281340155819861E-4</v>
      </c>
      <c r="BQ102" s="207">
        <v>-1.9578284763716681E-4</v>
      </c>
      <c r="BR102" s="207">
        <v>-3.0539657372340222E-4</v>
      </c>
      <c r="BS102" s="207">
        <v>2.5218251469087451E-5</v>
      </c>
      <c r="BT102" s="207">
        <v>0</v>
      </c>
      <c r="BU102" s="207">
        <v>5.4533579234552296E-3</v>
      </c>
      <c r="BV102" s="207">
        <v>-2.8615968770912209E-3</v>
      </c>
      <c r="BW102" s="207">
        <v>0</v>
      </c>
      <c r="BX102" s="207">
        <v>0</v>
      </c>
      <c r="BY102" s="207">
        <v>0</v>
      </c>
      <c r="BZ102" s="207">
        <v>0</v>
      </c>
      <c r="CB102" s="207">
        <v>0</v>
      </c>
      <c r="CC102" s="207">
        <v>21.305206507731011</v>
      </c>
      <c r="CD102" s="207">
        <v>27.6588154799488</v>
      </c>
      <c r="CE102" s="207">
        <v>44.297853136362953</v>
      </c>
      <c r="CF102" s="207">
        <v>77.70255429657162</v>
      </c>
      <c r="CG102" s="207">
        <v>81.336020860820952</v>
      </c>
      <c r="CH102" s="207">
        <v>-21.35255643114925</v>
      </c>
      <c r="CI102" s="207">
        <v>62.356215618881208</v>
      </c>
      <c r="CJ102" s="207">
        <v>-0.6853142338046625</v>
      </c>
      <c r="CK102" s="207">
        <v>0</v>
      </c>
      <c r="CL102" s="207">
        <v>0</v>
      </c>
      <c r="CM102" s="207">
        <v>0</v>
      </c>
      <c r="CN102" s="207">
        <v>0</v>
      </c>
      <c r="CP102" s="207">
        <v>0</v>
      </c>
      <c r="CQ102" s="207">
        <v>0</v>
      </c>
      <c r="CR102" s="207">
        <v>0</v>
      </c>
      <c r="CS102" s="207">
        <v>0</v>
      </c>
      <c r="CT102" s="207">
        <v>0</v>
      </c>
      <c r="CU102" s="207">
        <v>0</v>
      </c>
      <c r="CV102" s="207">
        <v>-5.6212286143674799</v>
      </c>
      <c r="CW102" s="207">
        <v>-5.621228614367495</v>
      </c>
      <c r="CX102" s="207">
        <v>4.8879204668279481</v>
      </c>
    </row>
    <row r="103" spans="1:102">
      <c r="A103" s="208">
        <v>101</v>
      </c>
      <c r="B103" s="207">
        <v>82</v>
      </c>
      <c r="C103" s="209">
        <v>43367</v>
      </c>
      <c r="D103" s="207">
        <v>1</v>
      </c>
      <c r="E103" s="207" t="s">
        <v>63</v>
      </c>
      <c r="F103" s="207" t="s">
        <v>410</v>
      </c>
      <c r="G103" s="207" t="s">
        <v>411</v>
      </c>
      <c r="H103" s="207" t="s">
        <v>412</v>
      </c>
      <c r="I103" s="207">
        <v>0.6</v>
      </c>
      <c r="J103" s="207">
        <v>600</v>
      </c>
      <c r="K103" s="207">
        <v>0</v>
      </c>
      <c r="L103" s="207">
        <v>0.6</v>
      </c>
      <c r="M103" s="207">
        <v>1.1100000000000001</v>
      </c>
      <c r="N103" s="207">
        <v>0.1551782183325294</v>
      </c>
      <c r="O103" s="207">
        <v>0.93796968784613133</v>
      </c>
      <c r="P103" s="207">
        <v>5.4043511746459547</v>
      </c>
      <c r="Q103" s="207">
        <v>6.3423208624920857</v>
      </c>
      <c r="R103" s="207">
        <v>6.7093588565255127</v>
      </c>
      <c r="S103" s="207">
        <v>300.38078160420042</v>
      </c>
      <c r="T103" s="207">
        <v>300.38078160420042</v>
      </c>
      <c r="U103" s="207">
        <v>6.0444674383112718</v>
      </c>
      <c r="V103" s="207">
        <v>0</v>
      </c>
      <c r="W103" s="207">
        <v>0</v>
      </c>
      <c r="X103" s="207">
        <v>268</v>
      </c>
      <c r="Y103" s="207">
        <v>0.25178799239371003</v>
      </c>
      <c r="Z103" s="207">
        <v>0.22911378966410689</v>
      </c>
      <c r="AA103" s="207">
        <v>0.20519385949962199</v>
      </c>
      <c r="AB103" s="207">
        <v>0.19603117471577031</v>
      </c>
      <c r="AC103" s="207">
        <v>0.22272796833775249</v>
      </c>
      <c r="AD103" s="207">
        <v>0.31276984624343579</v>
      </c>
      <c r="AE103" s="207">
        <v>0.35203691912252899</v>
      </c>
      <c r="AF103" s="207">
        <v>0.31512710330269872</v>
      </c>
      <c r="AG103" s="207">
        <v>0</v>
      </c>
      <c r="AH103" s="207">
        <v>0</v>
      </c>
      <c r="AI103" s="207">
        <v>0</v>
      </c>
      <c r="AJ103" s="207">
        <v>0</v>
      </c>
      <c r="AL103" s="207">
        <v>0</v>
      </c>
      <c r="AM103" s="207">
        <v>5.6424015212580099E-3</v>
      </c>
      <c r="AN103" s="207">
        <v>6.1772420671786198E-3</v>
      </c>
      <c r="AO103" s="207">
        <v>8.9612281000756057E-3</v>
      </c>
      <c r="AP103" s="207">
        <v>1.8793765056845931E-2</v>
      </c>
      <c r="AQ103" s="207">
        <v>2.545440633244949E-2</v>
      </c>
      <c r="AR103" s="207">
        <v>4.7230153756564188E-3</v>
      </c>
      <c r="AS103" s="207">
        <v>1.796308087747101E-3</v>
      </c>
      <c r="AT103" s="207">
        <v>5.4872896697301284E-3</v>
      </c>
      <c r="AU103" s="207">
        <v>0</v>
      </c>
      <c r="AV103" s="207">
        <v>0</v>
      </c>
      <c r="AW103" s="207">
        <v>0</v>
      </c>
      <c r="AX103" s="207">
        <v>0</v>
      </c>
      <c r="AZ103" s="207">
        <v>0</v>
      </c>
      <c r="BA103" s="207">
        <v>0</v>
      </c>
      <c r="BB103" s="207">
        <v>0</v>
      </c>
      <c r="BC103" s="207">
        <v>0</v>
      </c>
      <c r="BD103" s="207">
        <v>9.1003204354279041E-2</v>
      </c>
      <c r="BE103" s="207">
        <v>0.101565110805827</v>
      </c>
      <c r="BF103" s="207">
        <v>0.37412179449144778</v>
      </c>
      <c r="BG103" s="207">
        <v>0.35848553145015671</v>
      </c>
      <c r="BH103" s="207">
        <v>7.4824358898289575E-2</v>
      </c>
      <c r="BI103" s="207">
        <v>0</v>
      </c>
      <c r="BJ103" s="207">
        <v>0</v>
      </c>
      <c r="BK103" s="207">
        <v>0</v>
      </c>
      <c r="BL103" s="207">
        <v>0</v>
      </c>
      <c r="BN103" s="207">
        <v>0</v>
      </c>
      <c r="BO103" s="207">
        <v>0</v>
      </c>
      <c r="BP103" s="207">
        <v>-1.030478292479542E-4</v>
      </c>
      <c r="BQ103" s="207">
        <v>-1.9535049083783869E-4</v>
      </c>
      <c r="BR103" s="207">
        <v>-2.970079636408511E-4</v>
      </c>
      <c r="BS103" s="207">
        <v>2.656435800610047E-6</v>
      </c>
      <c r="BT103" s="207">
        <v>1.0722189626372689E-3</v>
      </c>
      <c r="BU103" s="207">
        <v>-4.8114767369988954E-3</v>
      </c>
      <c r="BV103" s="207">
        <v>4.4978962843231001E-3</v>
      </c>
      <c r="BW103" s="207">
        <v>0</v>
      </c>
      <c r="BX103" s="207">
        <v>0</v>
      </c>
      <c r="BY103" s="207">
        <v>0</v>
      </c>
      <c r="BZ103" s="207">
        <v>0</v>
      </c>
      <c r="CB103" s="207">
        <v>0</v>
      </c>
      <c r="CC103" s="207">
        <v>21.70154431253081</v>
      </c>
      <c r="CD103" s="207">
        <v>28.078373032630079</v>
      </c>
      <c r="CE103" s="207">
        <v>44.806140500378007</v>
      </c>
      <c r="CF103" s="207">
        <v>78.307354403524755</v>
      </c>
      <c r="CG103" s="207">
        <v>79.545019788904668</v>
      </c>
      <c r="CH103" s="207">
        <v>33.735824111831583</v>
      </c>
      <c r="CI103" s="207">
        <v>11.975387251647341</v>
      </c>
      <c r="CJ103" s="207">
        <v>34.2955604358133</v>
      </c>
      <c r="CK103" s="207">
        <v>0</v>
      </c>
      <c r="CL103" s="207">
        <v>0</v>
      </c>
      <c r="CM103" s="207">
        <v>0</v>
      </c>
      <c r="CN103" s="207">
        <v>0</v>
      </c>
      <c r="CP103" s="207">
        <v>0</v>
      </c>
      <c r="CQ103" s="207">
        <v>0</v>
      </c>
      <c r="CR103" s="207">
        <v>0</v>
      </c>
      <c r="CS103" s="207">
        <v>0</v>
      </c>
      <c r="CT103" s="207">
        <v>0</v>
      </c>
      <c r="CU103" s="207">
        <v>0</v>
      </c>
      <c r="CV103" s="207">
        <v>-6.3423208624921461</v>
      </c>
      <c r="CW103" s="207">
        <v>-6.3423208624920857</v>
      </c>
      <c r="CX103" s="207">
        <v>5.4043511746459547</v>
      </c>
    </row>
    <row r="104" spans="1:102">
      <c r="A104" s="208">
        <v>102</v>
      </c>
      <c r="B104" s="207">
        <v>83</v>
      </c>
      <c r="C104" s="209">
        <v>43368</v>
      </c>
      <c r="D104" s="207">
        <v>1</v>
      </c>
      <c r="E104" s="207" t="s">
        <v>63</v>
      </c>
      <c r="F104" s="207" t="s">
        <v>410</v>
      </c>
      <c r="G104" s="207" t="s">
        <v>411</v>
      </c>
      <c r="H104" s="207" t="s">
        <v>412</v>
      </c>
      <c r="I104" s="207">
        <v>0.6</v>
      </c>
      <c r="J104" s="207">
        <v>600</v>
      </c>
      <c r="K104" s="207">
        <v>0</v>
      </c>
      <c r="L104" s="207">
        <v>0.6</v>
      </c>
      <c r="M104" s="207">
        <v>1.1100000000000001</v>
      </c>
      <c r="N104" s="207">
        <v>0.160835798705359</v>
      </c>
      <c r="O104" s="207">
        <v>1.01784790187417</v>
      </c>
      <c r="P104" s="207">
        <v>4.8934755400007202</v>
      </c>
      <c r="Q104" s="207">
        <v>5.9113234418748908</v>
      </c>
      <c r="R104" s="207">
        <v>7.0246249912935834</v>
      </c>
      <c r="S104" s="207">
        <v>307.40540659549401</v>
      </c>
      <c r="T104" s="207">
        <v>307.40540659549401</v>
      </c>
      <c r="U104" s="207">
        <v>6.3284909831473719</v>
      </c>
      <c r="V104" s="207">
        <v>0</v>
      </c>
      <c r="W104" s="207">
        <v>0</v>
      </c>
      <c r="X104" s="207">
        <v>269</v>
      </c>
      <c r="Y104" s="207">
        <v>0.25127230128620481</v>
      </c>
      <c r="Z104" s="207">
        <v>0.2286568588419878</v>
      </c>
      <c r="AA104" s="207">
        <v>0.2046954897403625</v>
      </c>
      <c r="AB104" s="207">
        <v>0.1956740770123393</v>
      </c>
      <c r="AC104" s="207">
        <v>0.2243661221126122</v>
      </c>
      <c r="AD104" s="207">
        <v>0.325477531936048</v>
      </c>
      <c r="AE104" s="207">
        <v>0.26088308819094319</v>
      </c>
      <c r="AF104" s="207">
        <v>0.3305299111516613</v>
      </c>
      <c r="AG104" s="207">
        <v>0</v>
      </c>
      <c r="AH104" s="207">
        <v>0</v>
      </c>
      <c r="AI104" s="207">
        <v>0</v>
      </c>
      <c r="AJ104" s="207">
        <v>0</v>
      </c>
      <c r="AL104" s="207">
        <v>0</v>
      </c>
      <c r="AM104" s="207">
        <v>5.7455397427590418E-3</v>
      </c>
      <c r="AN104" s="207">
        <v>6.2686282316024378E-3</v>
      </c>
      <c r="AO104" s="207">
        <v>9.0609020519274979E-3</v>
      </c>
      <c r="AP104" s="207">
        <v>1.8865184597532132E-2</v>
      </c>
      <c r="AQ104" s="207">
        <v>2.5126775577477549E-2</v>
      </c>
      <c r="AR104" s="207">
        <v>3.452246806395198E-3</v>
      </c>
      <c r="AS104" s="207">
        <v>1.091169118090568E-2</v>
      </c>
      <c r="AT104" s="207">
        <v>3.9470088848338686E-3</v>
      </c>
      <c r="AU104" s="207">
        <v>0</v>
      </c>
      <c r="AV104" s="207">
        <v>0</v>
      </c>
      <c r="AW104" s="207">
        <v>0</v>
      </c>
      <c r="AX104" s="207">
        <v>0</v>
      </c>
      <c r="AZ104" s="207">
        <v>0</v>
      </c>
      <c r="BA104" s="207">
        <v>0</v>
      </c>
      <c r="BB104" s="207">
        <v>0</v>
      </c>
      <c r="BC104" s="207">
        <v>0</v>
      </c>
      <c r="BD104" s="207">
        <v>7.5505393374669785E-2</v>
      </c>
      <c r="BE104" s="207">
        <v>9.4929950364424684E-2</v>
      </c>
      <c r="BF104" s="207">
        <v>0.31906332933111747</v>
      </c>
      <c r="BG104" s="207">
        <v>0.44668866106356447</v>
      </c>
      <c r="BH104" s="207">
        <v>6.3812665866223514E-2</v>
      </c>
      <c r="BI104" s="207">
        <v>0</v>
      </c>
      <c r="BJ104" s="207">
        <v>0</v>
      </c>
      <c r="BK104" s="207">
        <v>0</v>
      </c>
      <c r="BL104" s="207">
        <v>0</v>
      </c>
      <c r="BN104" s="207">
        <v>0</v>
      </c>
      <c r="BO104" s="207">
        <v>0</v>
      </c>
      <c r="BP104" s="207">
        <v>-1.031382215010304E-4</v>
      </c>
      <c r="BQ104" s="207">
        <v>-1.945243859248519E-4</v>
      </c>
      <c r="BR104" s="207">
        <v>-2.9419833777673851E-4</v>
      </c>
      <c r="BS104" s="207">
        <v>4.2439782913558838E-5</v>
      </c>
      <c r="BT104" s="207">
        <v>8.8310532664656626E-4</v>
      </c>
      <c r="BU104" s="207">
        <v>3.8782041745648631E-3</v>
      </c>
      <c r="BV104" s="207">
        <v>-2.8231165284738082E-3</v>
      </c>
      <c r="BW104" s="207">
        <v>0</v>
      </c>
      <c r="BX104" s="207">
        <v>0</v>
      </c>
      <c r="BY104" s="207">
        <v>0</v>
      </c>
      <c r="BZ104" s="207">
        <v>0</v>
      </c>
      <c r="CB104" s="207">
        <v>0</v>
      </c>
      <c r="CC104" s="207">
        <v>22.09822977984247</v>
      </c>
      <c r="CD104" s="207">
        <v>28.49376468910198</v>
      </c>
      <c r="CE104" s="207">
        <v>45.304510259637468</v>
      </c>
      <c r="CF104" s="207">
        <v>78.604935823050596</v>
      </c>
      <c r="CG104" s="207">
        <v>78.521173679617362</v>
      </c>
      <c r="CH104" s="207">
        <v>24.658905759965709</v>
      </c>
      <c r="CI104" s="207">
        <v>72.744607872704506</v>
      </c>
      <c r="CJ104" s="207">
        <v>24.668805530211682</v>
      </c>
      <c r="CK104" s="207">
        <v>0</v>
      </c>
      <c r="CL104" s="207">
        <v>0</v>
      </c>
      <c r="CM104" s="207">
        <v>0</v>
      </c>
      <c r="CN104" s="207">
        <v>0</v>
      </c>
      <c r="CP104" s="207">
        <v>0</v>
      </c>
      <c r="CQ104" s="207">
        <v>0</v>
      </c>
      <c r="CR104" s="207">
        <v>0</v>
      </c>
      <c r="CS104" s="207">
        <v>0</v>
      </c>
      <c r="CT104" s="207">
        <v>0.50800000000000001</v>
      </c>
      <c r="CU104" s="207">
        <v>0</v>
      </c>
      <c r="CV104" s="207">
        <v>-5.4033234418748846</v>
      </c>
      <c r="CW104" s="207">
        <v>-5.9113234418748908</v>
      </c>
      <c r="CX104" s="207">
        <v>5.4014755400007202</v>
      </c>
    </row>
    <row r="105" spans="1:102">
      <c r="A105" s="208">
        <v>103</v>
      </c>
      <c r="B105" s="207">
        <v>84</v>
      </c>
      <c r="C105" s="209">
        <v>43369</v>
      </c>
      <c r="D105" s="207">
        <v>1</v>
      </c>
      <c r="E105" s="207" t="s">
        <v>63</v>
      </c>
      <c r="F105" s="207" t="s">
        <v>410</v>
      </c>
      <c r="G105" s="207" t="s">
        <v>411</v>
      </c>
      <c r="H105" s="207" t="s">
        <v>412</v>
      </c>
      <c r="I105" s="207">
        <v>0.6</v>
      </c>
      <c r="J105" s="207">
        <v>600</v>
      </c>
      <c r="K105" s="207">
        <v>0</v>
      </c>
      <c r="L105" s="207">
        <v>0.6</v>
      </c>
      <c r="M105" s="207">
        <v>1.080645161290323</v>
      </c>
      <c r="N105" s="207">
        <v>0.13765792590478251</v>
      </c>
      <c r="O105" s="207">
        <v>0.39565874289609138</v>
      </c>
      <c r="P105" s="207">
        <v>1.877757917306107</v>
      </c>
      <c r="Q105" s="207">
        <v>2.2734166602021988</v>
      </c>
      <c r="R105" s="207">
        <v>3.106008631341862</v>
      </c>
      <c r="S105" s="207">
        <v>310.51141522683588</v>
      </c>
      <c r="T105" s="207">
        <v>310.51141522683588</v>
      </c>
      <c r="U105" s="207">
        <v>2.8742169424357522</v>
      </c>
      <c r="V105" s="207">
        <v>0</v>
      </c>
      <c r="W105" s="207">
        <v>0</v>
      </c>
      <c r="X105" s="207">
        <v>270</v>
      </c>
      <c r="Y105" s="207">
        <v>0.25075693791858172</v>
      </c>
      <c r="Z105" s="207">
        <v>0.22820403287949051</v>
      </c>
      <c r="AA105" s="207">
        <v>0.2042169399560563</v>
      </c>
      <c r="AB105" s="207">
        <v>0.19510511120822399</v>
      </c>
      <c r="AC105" s="207">
        <v>0.22578472688644069</v>
      </c>
      <c r="AD105" s="207">
        <v>0.27122779560897892</v>
      </c>
      <c r="AE105" s="207">
        <v>0.29802748039240462</v>
      </c>
      <c r="AF105" s="207">
        <v>0.29479622114794701</v>
      </c>
      <c r="AG105" s="207">
        <v>0</v>
      </c>
      <c r="AH105" s="207">
        <v>0</v>
      </c>
      <c r="AI105" s="207">
        <v>0</v>
      </c>
      <c r="AJ105" s="207">
        <v>0</v>
      </c>
      <c r="AL105" s="207">
        <v>0</v>
      </c>
      <c r="AM105" s="207">
        <v>5.8486124162836703E-3</v>
      </c>
      <c r="AN105" s="207">
        <v>6.359193424101902E-3</v>
      </c>
      <c r="AO105" s="207">
        <v>9.1566120087887368E-3</v>
      </c>
      <c r="AP105" s="207">
        <v>1.8978977758355189E-2</v>
      </c>
      <c r="AQ105" s="207">
        <v>2.4843054622711861E-2</v>
      </c>
      <c r="AR105" s="207">
        <v>8.8772204391021053E-3</v>
      </c>
      <c r="AS105" s="207">
        <v>7.1972519607595431E-3</v>
      </c>
      <c r="AT105" s="207">
        <v>7.5203778852052988E-3</v>
      </c>
      <c r="AU105" s="207">
        <v>0</v>
      </c>
      <c r="AV105" s="207">
        <v>0</v>
      </c>
      <c r="AW105" s="207">
        <v>0</v>
      </c>
      <c r="AX105" s="207">
        <v>0</v>
      </c>
      <c r="AZ105" s="207">
        <v>0</v>
      </c>
      <c r="BA105" s="207">
        <v>0</v>
      </c>
      <c r="BB105" s="207">
        <v>0</v>
      </c>
      <c r="BC105" s="207">
        <v>0</v>
      </c>
      <c r="BD105" s="207">
        <v>9.5671959121245195E-2</v>
      </c>
      <c r="BE105" s="207">
        <v>0.12806202257371749</v>
      </c>
      <c r="BF105" s="207">
        <v>0.40990433651340391</v>
      </c>
      <c r="BG105" s="207">
        <v>0.28438081448895258</v>
      </c>
      <c r="BH105" s="207">
        <v>8.1980867302680782E-2</v>
      </c>
      <c r="BI105" s="207">
        <v>0</v>
      </c>
      <c r="BJ105" s="207">
        <v>0</v>
      </c>
      <c r="BK105" s="207">
        <v>0</v>
      </c>
      <c r="BL105" s="207">
        <v>0</v>
      </c>
      <c r="BN105" s="207">
        <v>0</v>
      </c>
      <c r="BO105" s="207">
        <v>0</v>
      </c>
      <c r="BP105" s="207">
        <v>-1.030726735246251E-4</v>
      </c>
      <c r="BQ105" s="207">
        <v>-1.9363786602408849E-4</v>
      </c>
      <c r="BR105" s="207">
        <v>-2.8934782288532528E-4</v>
      </c>
      <c r="BS105" s="207">
        <v>6.5027408115379083E-5</v>
      </c>
      <c r="BT105" s="207">
        <v>9.7541673794858093E-4</v>
      </c>
      <c r="BU105" s="207">
        <v>-2.443700050289762E-3</v>
      </c>
      <c r="BV105" s="207">
        <v>2.6623497296035452E-3</v>
      </c>
      <c r="BW105" s="207">
        <v>0</v>
      </c>
      <c r="BX105" s="207">
        <v>0</v>
      </c>
      <c r="BY105" s="207">
        <v>0</v>
      </c>
      <c r="BZ105" s="207">
        <v>0</v>
      </c>
      <c r="CB105" s="207">
        <v>0</v>
      </c>
      <c r="CC105" s="207">
        <v>22.494663139552578</v>
      </c>
      <c r="CD105" s="207">
        <v>28.90542465500863</v>
      </c>
      <c r="CE105" s="207">
        <v>45.783060043943671</v>
      </c>
      <c r="CF105" s="207">
        <v>79.07907399314665</v>
      </c>
      <c r="CG105" s="207">
        <v>77.634545695974566</v>
      </c>
      <c r="CH105" s="207">
        <v>63.408717422157913</v>
      </c>
      <c r="CI105" s="207">
        <v>47.981679738396963</v>
      </c>
      <c r="CJ105" s="207">
        <v>47.002361782533107</v>
      </c>
      <c r="CK105" s="207">
        <v>0</v>
      </c>
      <c r="CL105" s="207">
        <v>0</v>
      </c>
      <c r="CM105" s="207">
        <v>0</v>
      </c>
      <c r="CN105" s="207">
        <v>0</v>
      </c>
      <c r="CP105" s="207">
        <v>0</v>
      </c>
      <c r="CQ105" s="207">
        <v>0</v>
      </c>
      <c r="CR105" s="207">
        <v>0</v>
      </c>
      <c r="CS105" s="207">
        <v>0</v>
      </c>
      <c r="CT105" s="207">
        <v>2.794</v>
      </c>
      <c r="CU105" s="207">
        <v>0</v>
      </c>
      <c r="CV105" s="207">
        <v>0.52058333979776439</v>
      </c>
      <c r="CW105" s="207">
        <v>-2.2734166602021988</v>
      </c>
      <c r="CX105" s="207">
        <v>4.671757917306107</v>
      </c>
    </row>
    <row r="106" spans="1:102">
      <c r="A106" s="208">
        <v>104</v>
      </c>
      <c r="B106" s="207">
        <v>85</v>
      </c>
      <c r="C106" s="209">
        <v>43370</v>
      </c>
      <c r="D106" s="207">
        <v>1</v>
      </c>
      <c r="E106" s="207" t="s">
        <v>63</v>
      </c>
      <c r="F106" s="207" t="s">
        <v>410</v>
      </c>
      <c r="G106" s="207" t="s">
        <v>411</v>
      </c>
      <c r="H106" s="207" t="s">
        <v>412</v>
      </c>
      <c r="I106" s="207">
        <v>0.6</v>
      </c>
      <c r="J106" s="207">
        <v>600</v>
      </c>
      <c r="K106" s="207">
        <v>0</v>
      </c>
      <c r="L106" s="207">
        <v>0.6</v>
      </c>
      <c r="M106" s="207">
        <v>1.0512903225806449</v>
      </c>
      <c r="N106" s="207">
        <v>0.17294256299626981</v>
      </c>
      <c r="O106" s="207">
        <v>0.48776494285986222</v>
      </c>
      <c r="P106" s="207">
        <v>1.8355937416427559</v>
      </c>
      <c r="Q106" s="207">
        <v>2.323358684502618</v>
      </c>
      <c r="R106" s="207">
        <v>2.965045476594069</v>
      </c>
      <c r="S106" s="207">
        <v>313.47646070343001</v>
      </c>
      <c r="T106" s="207">
        <v>313.47646070343001</v>
      </c>
      <c r="U106" s="207">
        <v>2.8203869215838031</v>
      </c>
      <c r="V106" s="207">
        <v>0</v>
      </c>
      <c r="W106" s="207">
        <v>0</v>
      </c>
      <c r="X106" s="207">
        <v>271</v>
      </c>
      <c r="Y106" s="207">
        <v>0.25024250091101319</v>
      </c>
      <c r="Z106" s="207">
        <v>0.22775550594973601</v>
      </c>
      <c r="AA106" s="207">
        <v>0.20374955664004721</v>
      </c>
      <c r="AB106" s="207">
        <v>0.19619062267931189</v>
      </c>
      <c r="AC106" s="207">
        <v>0.2271823712258581</v>
      </c>
      <c r="AD106" s="207">
        <v>0.2728230597886252</v>
      </c>
      <c r="AE106" s="207">
        <v>0.27736331338313552</v>
      </c>
      <c r="AF106" s="207">
        <v>0.31696534026120132</v>
      </c>
      <c r="AG106" s="207">
        <v>0</v>
      </c>
      <c r="AH106" s="207">
        <v>0</v>
      </c>
      <c r="AI106" s="207">
        <v>0</v>
      </c>
      <c r="AJ106" s="207">
        <v>0</v>
      </c>
      <c r="AL106" s="207">
        <v>0</v>
      </c>
      <c r="AM106" s="207">
        <v>5.9514998177973661E-3</v>
      </c>
      <c r="AN106" s="207">
        <v>6.4488988100527963E-3</v>
      </c>
      <c r="AO106" s="207">
        <v>9.2500886719905553E-3</v>
      </c>
      <c r="AP106" s="207">
        <v>1.8761875464137621E-2</v>
      </c>
      <c r="AQ106" s="207">
        <v>2.456352575482838E-2</v>
      </c>
      <c r="AR106" s="207">
        <v>8.717694021137477E-3</v>
      </c>
      <c r="AS106" s="207">
        <v>9.2636686616864531E-3</v>
      </c>
      <c r="AT106" s="207">
        <v>5.3034659738798676E-3</v>
      </c>
      <c r="AU106" s="207">
        <v>0</v>
      </c>
      <c r="AV106" s="207">
        <v>0</v>
      </c>
      <c r="AW106" s="207">
        <v>0</v>
      </c>
      <c r="AX106" s="207">
        <v>0</v>
      </c>
      <c r="AZ106" s="207">
        <v>0</v>
      </c>
      <c r="BA106" s="207">
        <v>0</v>
      </c>
      <c r="BB106" s="207">
        <v>0</v>
      </c>
      <c r="BC106" s="207">
        <v>0</v>
      </c>
      <c r="BD106" s="207">
        <v>8.3427094723073913E-2</v>
      </c>
      <c r="BE106" s="207">
        <v>0.1189166530605308</v>
      </c>
      <c r="BF106" s="207">
        <v>0.24319385581214889</v>
      </c>
      <c r="BG106" s="207">
        <v>0.48401556273765151</v>
      </c>
      <c r="BH106" s="207">
        <v>7.0446833666594946E-2</v>
      </c>
      <c r="BI106" s="207">
        <v>0</v>
      </c>
      <c r="BJ106" s="207">
        <v>0</v>
      </c>
      <c r="BK106" s="207">
        <v>0</v>
      </c>
      <c r="BL106" s="207">
        <v>0</v>
      </c>
      <c r="BN106" s="207">
        <v>0</v>
      </c>
      <c r="BO106" s="207">
        <v>0</v>
      </c>
      <c r="BP106" s="207">
        <v>-1.028874015136915E-4</v>
      </c>
      <c r="BQ106" s="207">
        <v>-1.9259278746458391E-4</v>
      </c>
      <c r="BR106" s="207">
        <v>-2.8606945066640422E-4</v>
      </c>
      <c r="BS106" s="207">
        <v>8.7688731185263843E-5</v>
      </c>
      <c r="BT106" s="207">
        <v>5.9051428585270294E-4</v>
      </c>
      <c r="BU106" s="207">
        <v>1.206699892008795E-3</v>
      </c>
      <c r="BV106" s="207">
        <v>4.9147246111881792E-5</v>
      </c>
      <c r="BW106" s="207">
        <v>0</v>
      </c>
      <c r="BX106" s="207">
        <v>0</v>
      </c>
      <c r="BY106" s="207">
        <v>0</v>
      </c>
      <c r="BZ106" s="207">
        <v>0</v>
      </c>
      <c r="CB106" s="207">
        <v>0</v>
      </c>
      <c r="CC106" s="207">
        <v>22.890383914605259</v>
      </c>
      <c r="CD106" s="207">
        <v>29.313176409330879</v>
      </c>
      <c r="CE106" s="207">
        <v>46.250443359952762</v>
      </c>
      <c r="CF106" s="207">
        <v>78.174481100573445</v>
      </c>
      <c r="CG106" s="207">
        <v>76.761017983838684</v>
      </c>
      <c r="CH106" s="207">
        <v>62.269243008124853</v>
      </c>
      <c r="CI106" s="207">
        <v>61.757791077909687</v>
      </c>
      <c r="CJ106" s="207">
        <v>33.146662336749174</v>
      </c>
      <c r="CK106" s="207">
        <v>0</v>
      </c>
      <c r="CL106" s="207">
        <v>0</v>
      </c>
      <c r="CM106" s="207">
        <v>0</v>
      </c>
      <c r="CN106" s="207">
        <v>0</v>
      </c>
      <c r="CP106" s="207">
        <v>0</v>
      </c>
      <c r="CQ106" s="207">
        <v>0</v>
      </c>
      <c r="CR106" s="207">
        <v>0</v>
      </c>
      <c r="CS106" s="207">
        <v>0</v>
      </c>
      <c r="CT106" s="207">
        <v>0</v>
      </c>
      <c r="CU106" s="207">
        <v>0</v>
      </c>
      <c r="CV106" s="207">
        <v>-2.3233586845026188</v>
      </c>
      <c r="CW106" s="207">
        <v>-2.323358684502618</v>
      </c>
      <c r="CX106" s="207">
        <v>1.8355937416427559</v>
      </c>
    </row>
    <row r="107" spans="1:102">
      <c r="A107" s="208">
        <v>105</v>
      </c>
      <c r="B107" s="207">
        <v>86</v>
      </c>
      <c r="C107" s="209">
        <v>43371</v>
      </c>
      <c r="D107" s="207">
        <v>1</v>
      </c>
      <c r="E107" s="207" t="s">
        <v>63</v>
      </c>
      <c r="F107" s="207" t="s">
        <v>410</v>
      </c>
      <c r="G107" s="207" t="s">
        <v>411</v>
      </c>
      <c r="H107" s="207" t="s">
        <v>412</v>
      </c>
      <c r="I107" s="207">
        <v>0.6</v>
      </c>
      <c r="J107" s="207">
        <v>600</v>
      </c>
      <c r="K107" s="207">
        <v>0</v>
      </c>
      <c r="L107" s="207">
        <v>0.6</v>
      </c>
      <c r="M107" s="207">
        <v>1.021935483870968</v>
      </c>
      <c r="N107" s="207">
        <v>0.26031662667361788</v>
      </c>
      <c r="O107" s="207">
        <v>1.21552016627989</v>
      </c>
      <c r="P107" s="207">
        <v>2.7779855668334772</v>
      </c>
      <c r="Q107" s="207">
        <v>3.9935057331133681</v>
      </c>
      <c r="R107" s="207">
        <v>4.7718165572251152</v>
      </c>
      <c r="S107" s="207">
        <v>318.24827726065507</v>
      </c>
      <c r="T107" s="207">
        <v>318.24827726065507</v>
      </c>
      <c r="U107" s="207">
        <v>4.6693912018301313</v>
      </c>
      <c r="V107" s="207">
        <v>0</v>
      </c>
      <c r="W107" s="207">
        <v>0</v>
      </c>
      <c r="X107" s="207">
        <v>272</v>
      </c>
      <c r="Y107" s="207">
        <v>0.24972952485639199</v>
      </c>
      <c r="Z107" s="207">
        <v>0.22731106792521349</v>
      </c>
      <c r="AA107" s="207">
        <v>0.2033426420797485</v>
      </c>
      <c r="AB107" s="207">
        <v>0.19711637489814099</v>
      </c>
      <c r="AC107" s="207">
        <v>0.22850441179805339</v>
      </c>
      <c r="AD107" s="207">
        <v>0.26246052245786761</v>
      </c>
      <c r="AE107" s="207">
        <v>0.2911350236646198</v>
      </c>
      <c r="AF107" s="207">
        <v>0.28855565216228463</v>
      </c>
      <c r="AG107" s="207">
        <v>0</v>
      </c>
      <c r="AH107" s="207">
        <v>0</v>
      </c>
      <c r="AI107" s="207">
        <v>0</v>
      </c>
      <c r="AJ107" s="207">
        <v>0</v>
      </c>
      <c r="AL107" s="207">
        <v>0</v>
      </c>
      <c r="AM107" s="207">
        <v>6.0540950287215943E-3</v>
      </c>
      <c r="AN107" s="207">
        <v>6.5377864149573049E-3</v>
      </c>
      <c r="AO107" s="207">
        <v>9.3314715840503073E-3</v>
      </c>
      <c r="AP107" s="207">
        <v>1.857672502037179E-2</v>
      </c>
      <c r="AQ107" s="207">
        <v>2.429911764038932E-2</v>
      </c>
      <c r="AR107" s="207">
        <v>9.7539477542132411E-3</v>
      </c>
      <c r="AS107" s="207">
        <v>7.8864976335380199E-3</v>
      </c>
      <c r="AT107" s="207">
        <v>8.1444347837715432E-3</v>
      </c>
      <c r="AU107" s="207">
        <v>0</v>
      </c>
      <c r="AV107" s="207">
        <v>0</v>
      </c>
      <c r="AW107" s="207">
        <v>0</v>
      </c>
      <c r="AX107" s="207">
        <v>0</v>
      </c>
      <c r="AZ107" s="207">
        <v>0</v>
      </c>
      <c r="BA107" s="207">
        <v>0</v>
      </c>
      <c r="BB107" s="207">
        <v>0</v>
      </c>
      <c r="BC107" s="207">
        <v>0</v>
      </c>
      <c r="BD107" s="207">
        <v>9.7758050948130434E-2</v>
      </c>
      <c r="BE107" s="207">
        <v>0.1387854036605608</v>
      </c>
      <c r="BF107" s="207">
        <v>0.28166457204828638</v>
      </c>
      <c r="BG107" s="207">
        <v>0.39967566984032998</v>
      </c>
      <c r="BH107" s="207">
        <v>8.2116303502692334E-2</v>
      </c>
      <c r="BI107" s="207">
        <v>0</v>
      </c>
      <c r="BJ107" s="207">
        <v>0</v>
      </c>
      <c r="BK107" s="207">
        <v>0</v>
      </c>
      <c r="BL107" s="207">
        <v>0</v>
      </c>
      <c r="BN107" s="207">
        <v>0</v>
      </c>
      <c r="BO107" s="207">
        <v>0</v>
      </c>
      <c r="BP107" s="207">
        <v>-1.025952109242285E-4</v>
      </c>
      <c r="BQ107" s="207">
        <v>-1.9148281582873631E-4</v>
      </c>
      <c r="BR107" s="207">
        <v>-2.7286572788848572E-4</v>
      </c>
      <c r="BS107" s="207">
        <v>9.172878239292501E-5</v>
      </c>
      <c r="BT107" s="207">
        <v>6.1089051522266618E-4</v>
      </c>
      <c r="BU107" s="207">
        <v>9.1658507841221735E-5</v>
      </c>
      <c r="BV107" s="207">
        <v>2.2024716942354362E-3</v>
      </c>
      <c r="BW107" s="207">
        <v>0</v>
      </c>
      <c r="BX107" s="207">
        <v>0</v>
      </c>
      <c r="BY107" s="207">
        <v>0</v>
      </c>
      <c r="BZ107" s="207">
        <v>0</v>
      </c>
      <c r="CB107" s="207">
        <v>0</v>
      </c>
      <c r="CC107" s="207">
        <v>23.284980879698441</v>
      </c>
      <c r="CD107" s="207">
        <v>29.71721097707864</v>
      </c>
      <c r="CE107" s="207">
        <v>46.657357920251528</v>
      </c>
      <c r="CF107" s="207">
        <v>77.40302091821583</v>
      </c>
      <c r="CG107" s="207">
        <v>75.934742626216646</v>
      </c>
      <c r="CH107" s="207">
        <v>69.671055387237459</v>
      </c>
      <c r="CI107" s="207">
        <v>52.576650890253482</v>
      </c>
      <c r="CJ107" s="207">
        <v>50.902717398572143</v>
      </c>
      <c r="CK107" s="207">
        <v>0</v>
      </c>
      <c r="CL107" s="207">
        <v>0</v>
      </c>
      <c r="CM107" s="207">
        <v>0</v>
      </c>
      <c r="CN107" s="207">
        <v>0</v>
      </c>
      <c r="CP107" s="207">
        <v>0</v>
      </c>
      <c r="CQ107" s="207">
        <v>0</v>
      </c>
      <c r="CR107" s="207">
        <v>0</v>
      </c>
      <c r="CS107" s="207">
        <v>0</v>
      </c>
      <c r="CT107" s="207">
        <v>0</v>
      </c>
      <c r="CU107" s="207">
        <v>0</v>
      </c>
      <c r="CV107" s="207">
        <v>-3.9935057331133561</v>
      </c>
      <c r="CW107" s="207">
        <v>-3.9935057331133681</v>
      </c>
      <c r="CX107" s="207">
        <v>2.7779855668334772</v>
      </c>
    </row>
    <row r="108" spans="1:102">
      <c r="A108" s="208">
        <v>106</v>
      </c>
      <c r="B108" s="207">
        <v>87</v>
      </c>
      <c r="C108" s="209">
        <v>43372</v>
      </c>
      <c r="D108" s="207">
        <v>1</v>
      </c>
      <c r="E108" s="207" t="s">
        <v>63</v>
      </c>
      <c r="F108" s="207" t="s">
        <v>410</v>
      </c>
      <c r="G108" s="207" t="s">
        <v>411</v>
      </c>
      <c r="H108" s="207" t="s">
        <v>412</v>
      </c>
      <c r="I108" s="207">
        <v>0.6</v>
      </c>
      <c r="J108" s="207">
        <v>600</v>
      </c>
      <c r="K108" s="207">
        <v>0</v>
      </c>
      <c r="L108" s="207">
        <v>0.6</v>
      </c>
      <c r="M108" s="207">
        <v>0.99258064516129041</v>
      </c>
      <c r="N108" s="207">
        <v>0.21849522335721491</v>
      </c>
      <c r="O108" s="207">
        <v>0.84763235291380956</v>
      </c>
      <c r="P108" s="207">
        <v>1.982954113343496</v>
      </c>
      <c r="Q108" s="207">
        <v>2.8305864662573059</v>
      </c>
      <c r="R108" s="207">
        <v>3.8506263651323418</v>
      </c>
      <c r="S108" s="207">
        <v>322.09890362578739</v>
      </c>
      <c r="T108" s="207">
        <v>322.09890362578739</v>
      </c>
      <c r="U108" s="207">
        <v>3.879409077643893</v>
      </c>
      <c r="V108" s="207">
        <v>0</v>
      </c>
      <c r="W108" s="207">
        <v>0</v>
      </c>
      <c r="X108" s="207">
        <v>273</v>
      </c>
      <c r="Y108" s="207">
        <v>0.2492184372922687</v>
      </c>
      <c r="Z108" s="207">
        <v>0.22687292417637259</v>
      </c>
      <c r="AA108" s="207">
        <v>0.20298802555742629</v>
      </c>
      <c r="AB108" s="207">
        <v>0.19755314434063709</v>
      </c>
      <c r="AC108" s="207">
        <v>0.22851083721825249</v>
      </c>
      <c r="AD108" s="207">
        <v>0.26281612930817061</v>
      </c>
      <c r="AE108" s="207">
        <v>0.26726884147904761</v>
      </c>
      <c r="AF108" s="207">
        <v>0.27385247611160263</v>
      </c>
      <c r="AG108" s="207">
        <v>0</v>
      </c>
      <c r="AH108" s="207">
        <v>0</v>
      </c>
      <c r="AI108" s="207">
        <v>0</v>
      </c>
      <c r="AJ108" s="207">
        <v>0</v>
      </c>
      <c r="AL108" s="207">
        <v>0</v>
      </c>
      <c r="AM108" s="207">
        <v>6.1563125415462589E-3</v>
      </c>
      <c r="AN108" s="207">
        <v>6.6254151647254754E-3</v>
      </c>
      <c r="AO108" s="207">
        <v>9.402394888514751E-3</v>
      </c>
      <c r="AP108" s="207">
        <v>1.848937113187258E-2</v>
      </c>
      <c r="AQ108" s="207">
        <v>2.42978325563495E-2</v>
      </c>
      <c r="AR108" s="207">
        <v>9.7183870691829408E-3</v>
      </c>
      <c r="AS108" s="207">
        <v>1.0273115852095239E-2</v>
      </c>
      <c r="AT108" s="207">
        <v>9.6147523888397424E-3</v>
      </c>
      <c r="AU108" s="207">
        <v>0</v>
      </c>
      <c r="AV108" s="207">
        <v>0</v>
      </c>
      <c r="AW108" s="207">
        <v>0</v>
      </c>
      <c r="AX108" s="207">
        <v>0</v>
      </c>
      <c r="AZ108" s="207">
        <v>0</v>
      </c>
      <c r="BA108" s="207">
        <v>0</v>
      </c>
      <c r="BB108" s="207">
        <v>0</v>
      </c>
      <c r="BC108" s="207">
        <v>0</v>
      </c>
      <c r="BD108" s="207">
        <v>9.7294891552941618E-2</v>
      </c>
      <c r="BE108" s="207">
        <v>0.13815573004407161</v>
      </c>
      <c r="BF108" s="207">
        <v>0.21764350051202491</v>
      </c>
      <c r="BG108" s="207">
        <v>0.47644048855785393</v>
      </c>
      <c r="BH108" s="207">
        <v>7.0465389333107961E-2</v>
      </c>
      <c r="BI108" s="207">
        <v>0</v>
      </c>
      <c r="BJ108" s="207">
        <v>0</v>
      </c>
      <c r="BK108" s="207">
        <v>0</v>
      </c>
      <c r="BL108" s="207">
        <v>0</v>
      </c>
      <c r="BN108" s="207">
        <v>0</v>
      </c>
      <c r="BO108" s="207">
        <v>0</v>
      </c>
      <c r="BP108" s="207">
        <v>-1.022175128246667E-4</v>
      </c>
      <c r="BQ108" s="207">
        <v>-1.8984626259283601E-4</v>
      </c>
      <c r="BR108" s="207">
        <v>-2.6076956705727651E-4</v>
      </c>
      <c r="BS108" s="207">
        <v>9.6868125902629937E-5</v>
      </c>
      <c r="BT108" s="207">
        <v>4.8194783398022671E-4</v>
      </c>
      <c r="BU108" s="207">
        <v>1.1221190221480479E-3</v>
      </c>
      <c r="BV108" s="207">
        <v>5.9045604259634742E-5</v>
      </c>
      <c r="BW108" s="207">
        <v>0</v>
      </c>
      <c r="BX108" s="207">
        <v>0</v>
      </c>
      <c r="BY108" s="207">
        <v>0</v>
      </c>
      <c r="BZ108" s="207">
        <v>0</v>
      </c>
      <c r="CB108" s="207">
        <v>0</v>
      </c>
      <c r="CC108" s="207">
        <v>23.6781251597933</v>
      </c>
      <c r="CD108" s="207">
        <v>30.11552347602488</v>
      </c>
      <c r="CE108" s="207">
        <v>47.011974442573738</v>
      </c>
      <c r="CF108" s="207">
        <v>77.039046382802454</v>
      </c>
      <c r="CG108" s="207">
        <v>75.930726738592185</v>
      </c>
      <c r="CH108" s="207">
        <v>69.417050494163888</v>
      </c>
      <c r="CI108" s="207">
        <v>68.487439013968299</v>
      </c>
      <c r="CJ108" s="207">
        <v>60.092202430248378</v>
      </c>
      <c r="CK108" s="207">
        <v>0</v>
      </c>
      <c r="CL108" s="207">
        <v>0</v>
      </c>
      <c r="CM108" s="207">
        <v>0</v>
      </c>
      <c r="CN108" s="207">
        <v>0</v>
      </c>
      <c r="CP108" s="207">
        <v>0</v>
      </c>
      <c r="CQ108" s="207">
        <v>0</v>
      </c>
      <c r="CR108" s="207">
        <v>0</v>
      </c>
      <c r="CS108" s="207">
        <v>0</v>
      </c>
      <c r="CT108" s="207">
        <v>0</v>
      </c>
      <c r="CU108" s="207">
        <v>0</v>
      </c>
      <c r="CV108" s="207">
        <v>-2.8305864662573339</v>
      </c>
      <c r="CW108" s="207">
        <v>-2.8305864662573059</v>
      </c>
      <c r="CX108" s="207">
        <v>1.982954113343496</v>
      </c>
    </row>
    <row r="109" spans="1:102">
      <c r="A109" s="208">
        <v>107</v>
      </c>
      <c r="B109" s="207">
        <v>88</v>
      </c>
      <c r="C109" s="209">
        <v>43373</v>
      </c>
      <c r="D109" s="207">
        <v>1</v>
      </c>
      <c r="E109" s="207" t="s">
        <v>63</v>
      </c>
      <c r="F109" s="207" t="s">
        <v>410</v>
      </c>
      <c r="G109" s="207" t="s">
        <v>411</v>
      </c>
      <c r="H109" s="207" t="s">
        <v>412</v>
      </c>
      <c r="I109" s="207">
        <v>0.6</v>
      </c>
      <c r="J109" s="207">
        <v>600</v>
      </c>
      <c r="K109" s="207">
        <v>0</v>
      </c>
      <c r="L109" s="207">
        <v>0.6</v>
      </c>
      <c r="M109" s="207">
        <v>0.96322580645161304</v>
      </c>
      <c r="N109" s="207">
        <v>0.25572408299184463</v>
      </c>
      <c r="O109" s="207">
        <v>1.4300301904791199</v>
      </c>
      <c r="P109" s="207">
        <v>2.5238634129256101</v>
      </c>
      <c r="Q109" s="207">
        <v>3.9538936034047301</v>
      </c>
      <c r="R109" s="207">
        <v>5.3864382554783976</v>
      </c>
      <c r="S109" s="207">
        <v>327.48534188126581</v>
      </c>
      <c r="T109" s="207">
        <v>327.48534188126581</v>
      </c>
      <c r="U109" s="207">
        <v>5.5920825827136742</v>
      </c>
      <c r="V109" s="207">
        <v>0</v>
      </c>
      <c r="W109" s="207">
        <v>0</v>
      </c>
      <c r="X109" s="207">
        <v>274</v>
      </c>
      <c r="Y109" s="207">
        <v>0.24870988678769679</v>
      </c>
      <c r="Z109" s="207">
        <v>0.22644244137764069</v>
      </c>
      <c r="AA109" s="207">
        <v>0.20266460587923571</v>
      </c>
      <c r="AB109" s="207">
        <v>0.19809431557286419</v>
      </c>
      <c r="AC109" s="207">
        <v>0.2288353664893549</v>
      </c>
      <c r="AD109" s="207">
        <v>0.2533817909174656</v>
      </c>
      <c r="AE109" s="207">
        <v>0.26266768542056562</v>
      </c>
      <c r="AF109" s="207">
        <v>0.26037561085454619</v>
      </c>
      <c r="AG109" s="207">
        <v>0</v>
      </c>
      <c r="AH109" s="207">
        <v>0</v>
      </c>
      <c r="AI109" s="207">
        <v>0</v>
      </c>
      <c r="AJ109" s="207">
        <v>0</v>
      </c>
      <c r="AL109" s="207">
        <v>0</v>
      </c>
      <c r="AM109" s="207">
        <v>6.2580226424606396E-3</v>
      </c>
      <c r="AN109" s="207">
        <v>6.71151172447186E-3</v>
      </c>
      <c r="AO109" s="207">
        <v>9.467078824152866E-3</v>
      </c>
      <c r="AP109" s="207">
        <v>1.8381136885427161E-2</v>
      </c>
      <c r="AQ109" s="207">
        <v>2.423292670212902E-2</v>
      </c>
      <c r="AR109" s="207">
        <v>1.066182090825344E-2</v>
      </c>
      <c r="AS109" s="207">
        <v>1.0733231457943439E-2</v>
      </c>
      <c r="AT109" s="207">
        <v>1.096243891454538E-2</v>
      </c>
      <c r="AU109" s="207">
        <v>0</v>
      </c>
      <c r="AV109" s="207">
        <v>0</v>
      </c>
      <c r="AW109" s="207">
        <v>0</v>
      </c>
      <c r="AX109" s="207">
        <v>0</v>
      </c>
      <c r="AZ109" s="207">
        <v>0</v>
      </c>
      <c r="BA109" s="207">
        <v>0</v>
      </c>
      <c r="BB109" s="207">
        <v>0</v>
      </c>
      <c r="BC109" s="207">
        <v>0</v>
      </c>
      <c r="BD109" s="207">
        <v>0.1190570028612065</v>
      </c>
      <c r="BE109" s="207">
        <v>0.1664051405602637</v>
      </c>
      <c r="BF109" s="207">
        <v>0.26429755252654252</v>
      </c>
      <c r="BG109" s="207">
        <v>0.38126374427054921</v>
      </c>
      <c r="BH109" s="207">
        <v>6.8976559781438185E-2</v>
      </c>
      <c r="BI109" s="207">
        <v>0</v>
      </c>
      <c r="BJ109" s="207">
        <v>0</v>
      </c>
      <c r="BK109" s="207">
        <v>0</v>
      </c>
      <c r="BL109" s="207">
        <v>0</v>
      </c>
      <c r="BN109" s="207">
        <v>0</v>
      </c>
      <c r="BO109" s="207">
        <v>0</v>
      </c>
      <c r="BP109" s="207">
        <v>-1.0171010091438311E-4</v>
      </c>
      <c r="BQ109" s="207">
        <v>-1.8780666066076399E-4</v>
      </c>
      <c r="BR109" s="207">
        <v>-2.5249059629888268E-4</v>
      </c>
      <c r="BS109" s="207">
        <v>9.1828223692518897E-5</v>
      </c>
      <c r="BT109" s="207">
        <v>4.8670783586847482E-4</v>
      </c>
      <c r="BU109" s="207">
        <v>6.7363915727108073E-5</v>
      </c>
      <c r="BV109" s="207">
        <v>3.6327681984893949E-4</v>
      </c>
      <c r="BW109" s="207">
        <v>0</v>
      </c>
      <c r="BX109" s="207">
        <v>0</v>
      </c>
      <c r="BY109" s="207">
        <v>0</v>
      </c>
      <c r="BZ109" s="207">
        <v>0</v>
      </c>
      <c r="CB109" s="207">
        <v>0</v>
      </c>
      <c r="CC109" s="207">
        <v>24.06931785561785</v>
      </c>
      <c r="CD109" s="207">
        <v>30.506871474872082</v>
      </c>
      <c r="CE109" s="207">
        <v>47.33539412076432</v>
      </c>
      <c r="CF109" s="207">
        <v>76.588070355946542</v>
      </c>
      <c r="CG109" s="207">
        <v>75.727895944153204</v>
      </c>
      <c r="CH109" s="207">
        <v>76.155863630381717</v>
      </c>
      <c r="CI109" s="207">
        <v>71.554876386289621</v>
      </c>
      <c r="CJ109" s="207">
        <v>68.515243215908626</v>
      </c>
      <c r="CK109" s="207">
        <v>0</v>
      </c>
      <c r="CL109" s="207">
        <v>0</v>
      </c>
      <c r="CM109" s="207">
        <v>0</v>
      </c>
      <c r="CN109" s="207">
        <v>0</v>
      </c>
      <c r="CP109" s="207">
        <v>0</v>
      </c>
      <c r="CQ109" s="207">
        <v>0</v>
      </c>
      <c r="CR109" s="207">
        <v>0</v>
      </c>
      <c r="CS109" s="207">
        <v>0</v>
      </c>
      <c r="CT109" s="207">
        <v>0</v>
      </c>
      <c r="CU109" s="207">
        <v>0</v>
      </c>
      <c r="CV109" s="207">
        <v>-3.9538936034047012</v>
      </c>
      <c r="CW109" s="207">
        <v>-3.9538936034047301</v>
      </c>
      <c r="CX109" s="207">
        <v>2.5238634129256101</v>
      </c>
    </row>
    <row r="110" spans="1:102">
      <c r="A110" s="208">
        <v>108</v>
      </c>
      <c r="B110" s="207">
        <v>89</v>
      </c>
      <c r="C110" s="209">
        <v>43374</v>
      </c>
      <c r="D110" s="207">
        <v>1</v>
      </c>
      <c r="E110" s="207" t="s">
        <v>63</v>
      </c>
      <c r="F110" s="207" t="s">
        <v>410</v>
      </c>
      <c r="G110" s="207" t="s">
        <v>411</v>
      </c>
      <c r="H110" s="207" t="s">
        <v>412</v>
      </c>
      <c r="I110" s="207">
        <v>0.6</v>
      </c>
      <c r="J110" s="207">
        <v>604</v>
      </c>
      <c r="K110" s="207">
        <v>0</v>
      </c>
      <c r="L110" s="207">
        <v>0.6</v>
      </c>
      <c r="M110" s="207">
        <v>0.93387096774193556</v>
      </c>
      <c r="N110" s="207">
        <v>0.2129813418721194</v>
      </c>
      <c r="O110" s="207">
        <v>1.111281524465046</v>
      </c>
      <c r="P110" s="207">
        <v>1.9576965906318511</v>
      </c>
      <c r="Q110" s="207">
        <v>3.0689781150968969</v>
      </c>
      <c r="R110" s="207">
        <v>4.8726970332876833</v>
      </c>
      <c r="S110" s="207">
        <v>332.3580389145535</v>
      </c>
      <c r="T110" s="207">
        <v>332.3580389145535</v>
      </c>
      <c r="U110" s="207">
        <v>5.2177412100835294</v>
      </c>
      <c r="V110" s="207">
        <v>0</v>
      </c>
      <c r="W110" s="207">
        <v>0</v>
      </c>
      <c r="X110" s="207">
        <v>275</v>
      </c>
      <c r="Y110" s="207">
        <v>0.24820460099787989</v>
      </c>
      <c r="Z110" s="207">
        <v>0.2260197907892301</v>
      </c>
      <c r="AA110" s="207">
        <v>0.20237407550445211</v>
      </c>
      <c r="AB110" s="207">
        <v>0.1980456416979306</v>
      </c>
      <c r="AC110" s="207">
        <v>0.22777410939064849</v>
      </c>
      <c r="AD110" s="207">
        <v>0.24625076655890249</v>
      </c>
      <c r="AE110" s="207">
        <v>0.25076108574001132</v>
      </c>
      <c r="AF110" s="207">
        <v>0.24453109431291839</v>
      </c>
      <c r="AG110" s="207">
        <v>0</v>
      </c>
      <c r="AH110" s="207">
        <v>0</v>
      </c>
      <c r="AI110" s="207">
        <v>0</v>
      </c>
      <c r="AJ110" s="207">
        <v>0</v>
      </c>
      <c r="AL110" s="207">
        <v>0</v>
      </c>
      <c r="AM110" s="207">
        <v>6.3590798004240267E-3</v>
      </c>
      <c r="AN110" s="207">
        <v>6.7960418421539794E-3</v>
      </c>
      <c r="AO110" s="207">
        <v>9.5251848991095827E-3</v>
      </c>
      <c r="AP110" s="207">
        <v>1.8390871660413879E-2</v>
      </c>
      <c r="AQ110" s="207">
        <v>2.44451781218703E-2</v>
      </c>
      <c r="AR110" s="207">
        <v>1.137492334410975E-2</v>
      </c>
      <c r="AS110" s="207">
        <v>1.1923891425998871E-2</v>
      </c>
      <c r="AT110" s="207">
        <v>1.254689056870816E-2</v>
      </c>
      <c r="AU110" s="207">
        <v>0</v>
      </c>
      <c r="AV110" s="207">
        <v>0</v>
      </c>
      <c r="AW110" s="207">
        <v>0</v>
      </c>
      <c r="AX110" s="207">
        <v>0</v>
      </c>
      <c r="AZ110" s="207">
        <v>0</v>
      </c>
      <c r="BA110" s="207">
        <v>0</v>
      </c>
      <c r="BB110" s="207">
        <v>0</v>
      </c>
      <c r="BC110" s="207">
        <v>0</v>
      </c>
      <c r="BD110" s="207">
        <v>0.13581436500648861</v>
      </c>
      <c r="BE110" s="207">
        <v>0.1877390686335301</v>
      </c>
      <c r="BF110" s="207">
        <v>0.2305360478897534</v>
      </c>
      <c r="BG110" s="207">
        <v>0.38502870429789338</v>
      </c>
      <c r="BH110" s="207">
        <v>6.088181417233459E-2</v>
      </c>
      <c r="BI110" s="207">
        <v>0</v>
      </c>
      <c r="BJ110" s="207">
        <v>0</v>
      </c>
      <c r="BK110" s="207">
        <v>0</v>
      </c>
      <c r="BL110" s="207">
        <v>0</v>
      </c>
      <c r="BN110" s="207">
        <v>0</v>
      </c>
      <c r="BO110" s="207">
        <v>0</v>
      </c>
      <c r="BP110" s="207">
        <v>-1.0105715796338671E-4</v>
      </c>
      <c r="BQ110" s="207">
        <v>-1.8558727564550189E-4</v>
      </c>
      <c r="BR110" s="207">
        <v>-2.4369335060222001E-4</v>
      </c>
      <c r="BS110" s="207">
        <v>8.9348781200660285E-5</v>
      </c>
      <c r="BT110" s="207">
        <v>3.5092512796028118E-4</v>
      </c>
      <c r="BU110" s="207">
        <v>2.196641887333848E-4</v>
      </c>
      <c r="BV110" s="207">
        <v>7.6408038156603125E-7</v>
      </c>
      <c r="BW110" s="207">
        <v>0</v>
      </c>
      <c r="BX110" s="207">
        <v>0</v>
      </c>
      <c r="BY110" s="207">
        <v>0</v>
      </c>
      <c r="BZ110" s="207">
        <v>0</v>
      </c>
      <c r="CB110" s="207">
        <v>0</v>
      </c>
      <c r="CC110" s="207">
        <v>24.457999232400098</v>
      </c>
      <c r="CD110" s="207">
        <v>30.891099282518081</v>
      </c>
      <c r="CE110" s="207">
        <v>47.625924495547892</v>
      </c>
      <c r="CF110" s="207">
        <v>76.628631918391193</v>
      </c>
      <c r="CG110" s="207">
        <v>76.391181630844699</v>
      </c>
      <c r="CH110" s="207">
        <v>81.249452457926793</v>
      </c>
      <c r="CI110" s="207">
        <v>79.49260950665915</v>
      </c>
      <c r="CJ110" s="207">
        <v>78.418066054425978</v>
      </c>
      <c r="CK110" s="207">
        <v>0</v>
      </c>
      <c r="CL110" s="207">
        <v>0</v>
      </c>
      <c r="CM110" s="207">
        <v>0</v>
      </c>
      <c r="CN110" s="207">
        <v>0</v>
      </c>
      <c r="CP110" s="207">
        <v>0</v>
      </c>
      <c r="CQ110" s="207">
        <v>0</v>
      </c>
      <c r="CR110" s="207">
        <v>0</v>
      </c>
      <c r="CS110" s="207">
        <v>0</v>
      </c>
      <c r="CT110" s="207">
        <v>0</v>
      </c>
      <c r="CU110" s="207">
        <v>0</v>
      </c>
      <c r="CV110" s="207">
        <v>-3.068978115096876</v>
      </c>
      <c r="CW110" s="207">
        <v>-3.0689781150968969</v>
      </c>
      <c r="CX110" s="207">
        <v>1.9576965906318511</v>
      </c>
    </row>
    <row r="111" spans="1:102">
      <c r="A111" s="208">
        <v>109</v>
      </c>
      <c r="B111" s="207">
        <v>90</v>
      </c>
      <c r="C111" s="209">
        <v>43375</v>
      </c>
      <c r="D111" s="207">
        <v>1</v>
      </c>
      <c r="E111" s="207" t="s">
        <v>63</v>
      </c>
      <c r="F111" s="207" t="s">
        <v>410</v>
      </c>
      <c r="G111" s="207" t="s">
        <v>411</v>
      </c>
      <c r="H111" s="207" t="s">
        <v>412</v>
      </c>
      <c r="I111" s="207">
        <v>0.6</v>
      </c>
      <c r="J111" s="207">
        <v>608</v>
      </c>
      <c r="K111" s="207">
        <v>0</v>
      </c>
      <c r="L111" s="207">
        <v>0.6</v>
      </c>
      <c r="M111" s="207">
        <v>0.90451612903225809</v>
      </c>
      <c r="N111" s="207">
        <v>0.17870387249286299</v>
      </c>
      <c r="O111" s="207">
        <v>0.83271909280785461</v>
      </c>
      <c r="P111" s="207">
        <v>1.478729661624121</v>
      </c>
      <c r="Q111" s="207">
        <v>2.3114487544319759</v>
      </c>
      <c r="R111" s="207">
        <v>4.2148378761512051</v>
      </c>
      <c r="S111" s="207">
        <v>336.5728767907047</v>
      </c>
      <c r="T111" s="207">
        <v>336.5728767907047</v>
      </c>
      <c r="U111" s="207">
        <v>4.6597708331200911</v>
      </c>
      <c r="V111" s="207">
        <v>0</v>
      </c>
      <c r="W111" s="207">
        <v>0</v>
      </c>
      <c r="X111" s="207">
        <v>276</v>
      </c>
      <c r="Y111" s="207">
        <v>0.2477032231753459</v>
      </c>
      <c r="Z111" s="207">
        <v>0.22560527699781979</v>
      </c>
      <c r="AA111" s="207">
        <v>0.2020907584077504</v>
      </c>
      <c r="AB111" s="207">
        <v>0.19800898980133211</v>
      </c>
      <c r="AC111" s="207">
        <v>0.22646814759942899</v>
      </c>
      <c r="AD111" s="207">
        <v>0.23986090851262171</v>
      </c>
      <c r="AE111" s="207">
        <v>0.2424654981669323</v>
      </c>
      <c r="AF111" s="207">
        <v>0.23361040357823709</v>
      </c>
      <c r="AG111" s="207">
        <v>0</v>
      </c>
      <c r="AH111" s="207">
        <v>0</v>
      </c>
      <c r="AI111" s="207">
        <v>0</v>
      </c>
      <c r="AJ111" s="207">
        <v>0</v>
      </c>
      <c r="AL111" s="207">
        <v>0</v>
      </c>
      <c r="AM111" s="207">
        <v>6.4593553649308286E-3</v>
      </c>
      <c r="AN111" s="207">
        <v>6.8789446004360348E-3</v>
      </c>
      <c r="AO111" s="207">
        <v>9.5818483184499231E-3</v>
      </c>
      <c r="AP111" s="207">
        <v>1.839820203973358E-2</v>
      </c>
      <c r="AQ111" s="207">
        <v>2.470637048011419E-2</v>
      </c>
      <c r="AR111" s="207">
        <v>1.2013909148737831E-2</v>
      </c>
      <c r="AS111" s="207">
        <v>1.275345018330677E-2</v>
      </c>
      <c r="AT111" s="207">
        <v>1.363895964217629E-2</v>
      </c>
      <c r="AU111" s="207">
        <v>0</v>
      </c>
      <c r="AV111" s="207">
        <v>0</v>
      </c>
      <c r="AW111" s="207">
        <v>0</v>
      </c>
      <c r="AX111" s="207">
        <v>0</v>
      </c>
      <c r="AZ111" s="207">
        <v>0</v>
      </c>
      <c r="BA111" s="207">
        <v>0</v>
      </c>
      <c r="BB111" s="207">
        <v>0</v>
      </c>
      <c r="BC111" s="207">
        <v>0</v>
      </c>
      <c r="BD111" s="207">
        <v>0.1655837959090187</v>
      </c>
      <c r="BE111" s="207">
        <v>0.22302147646875259</v>
      </c>
      <c r="BF111" s="207">
        <v>0.22140957734749209</v>
      </c>
      <c r="BG111" s="207">
        <v>0.33901653869143228</v>
      </c>
      <c r="BH111" s="207">
        <v>5.0968611583304138E-2</v>
      </c>
      <c r="BI111" s="207">
        <v>0</v>
      </c>
      <c r="BJ111" s="207">
        <v>0</v>
      </c>
      <c r="BK111" s="207">
        <v>0</v>
      </c>
      <c r="BL111" s="207">
        <v>0</v>
      </c>
      <c r="BN111" s="207">
        <v>0</v>
      </c>
      <c r="BO111" s="207">
        <v>0</v>
      </c>
      <c r="BP111" s="207">
        <v>-1.002755645068026E-4</v>
      </c>
      <c r="BQ111" s="207">
        <v>-1.8317832278885981E-4</v>
      </c>
      <c r="BR111" s="207">
        <v>-2.3984174212919769E-4</v>
      </c>
      <c r="BS111" s="207">
        <v>7.6990711266071587E-5</v>
      </c>
      <c r="BT111" s="207">
        <v>2.5240673714273568E-4</v>
      </c>
      <c r="BU111" s="207">
        <v>4.6873707221081139E-5</v>
      </c>
      <c r="BV111" s="207">
        <v>-1.1899352812278641E-4</v>
      </c>
      <c r="BW111" s="207">
        <v>0</v>
      </c>
      <c r="BX111" s="207">
        <v>0</v>
      </c>
      <c r="BY111" s="207">
        <v>0</v>
      </c>
      <c r="BZ111" s="207">
        <v>0</v>
      </c>
      <c r="CB111" s="207">
        <v>0</v>
      </c>
      <c r="CC111" s="207">
        <v>24.843674480503189</v>
      </c>
      <c r="CD111" s="207">
        <v>31.267930001981959</v>
      </c>
      <c r="CE111" s="207">
        <v>47.9092415922496</v>
      </c>
      <c r="CF111" s="207">
        <v>76.659175165556604</v>
      </c>
      <c r="CG111" s="207">
        <v>77.207407750356865</v>
      </c>
      <c r="CH111" s="207">
        <v>85.813636776698772</v>
      </c>
      <c r="CI111" s="207">
        <v>85.023001222045139</v>
      </c>
      <c r="CJ111" s="207">
        <v>85.243497763601823</v>
      </c>
      <c r="CK111" s="207">
        <v>0</v>
      </c>
      <c r="CL111" s="207">
        <v>0</v>
      </c>
      <c r="CM111" s="207">
        <v>0</v>
      </c>
      <c r="CN111" s="207">
        <v>0</v>
      </c>
      <c r="CP111" s="207">
        <v>0</v>
      </c>
      <c r="CQ111" s="207">
        <v>0</v>
      </c>
      <c r="CR111" s="207">
        <v>0</v>
      </c>
      <c r="CS111" s="207">
        <v>0</v>
      </c>
      <c r="CT111" s="207">
        <v>0</v>
      </c>
      <c r="CU111" s="207">
        <v>0</v>
      </c>
      <c r="CV111" s="207">
        <v>-2.3114487544319551</v>
      </c>
      <c r="CW111" s="207">
        <v>-2.3114487544319759</v>
      </c>
      <c r="CX111" s="207">
        <v>1.478729661624121</v>
      </c>
    </row>
    <row r="112" spans="1:102">
      <c r="A112" s="208">
        <v>110</v>
      </c>
      <c r="B112" s="207">
        <v>91</v>
      </c>
      <c r="C112" s="209">
        <v>43376</v>
      </c>
      <c r="D112" s="207">
        <v>1</v>
      </c>
      <c r="E112" s="207" t="s">
        <v>63</v>
      </c>
      <c r="F112" s="207" t="s">
        <v>410</v>
      </c>
      <c r="G112" s="207" t="s">
        <v>411</v>
      </c>
      <c r="H112" s="207" t="s">
        <v>412</v>
      </c>
      <c r="I112" s="207">
        <v>0.6</v>
      </c>
      <c r="J112" s="207">
        <v>612</v>
      </c>
      <c r="K112" s="207">
        <v>0</v>
      </c>
      <c r="L112" s="207">
        <v>0.6</v>
      </c>
      <c r="M112" s="207">
        <v>0.87516129032258072</v>
      </c>
      <c r="N112" s="207">
        <v>0.1954942339960121</v>
      </c>
      <c r="O112" s="207">
        <v>1.1569128236290771</v>
      </c>
      <c r="P112" s="207">
        <v>1.623533037430509</v>
      </c>
      <c r="Q112" s="207">
        <v>2.7804458610595861</v>
      </c>
      <c r="R112" s="207">
        <v>5.1791057916246102</v>
      </c>
      <c r="S112" s="207">
        <v>341.75198258232928</v>
      </c>
      <c r="T112" s="207">
        <v>341.75198258232928</v>
      </c>
      <c r="U112" s="207">
        <v>5.9178871927889016</v>
      </c>
      <c r="V112" s="207">
        <v>0</v>
      </c>
      <c r="W112" s="207">
        <v>0</v>
      </c>
      <c r="X112" s="207">
        <v>277</v>
      </c>
      <c r="Y112" s="207">
        <v>0.24720634161551461</v>
      </c>
      <c r="Z112" s="207">
        <v>0.22519805100227139</v>
      </c>
      <c r="AA112" s="207">
        <v>0.20181479437075769</v>
      </c>
      <c r="AB112" s="207">
        <v>0.19802581948953371</v>
      </c>
      <c r="AC112" s="207">
        <v>0.22508740715064149</v>
      </c>
      <c r="AD112" s="207">
        <v>0.2351056837986378</v>
      </c>
      <c r="AE112" s="207">
        <v>0.236484482419964</v>
      </c>
      <c r="AF112" s="207">
        <v>0.22632012120078629</v>
      </c>
      <c r="AG112" s="207">
        <v>0</v>
      </c>
      <c r="AH112" s="207">
        <v>0</v>
      </c>
      <c r="AI112" s="207">
        <v>0</v>
      </c>
      <c r="AJ112" s="207">
        <v>0</v>
      </c>
      <c r="AL112" s="207">
        <v>0</v>
      </c>
      <c r="AM112" s="207">
        <v>6.5587316768970939E-3</v>
      </c>
      <c r="AN112" s="207">
        <v>6.9603897995457152E-3</v>
      </c>
      <c r="AO112" s="207">
        <v>9.6370411258484591E-3</v>
      </c>
      <c r="AP112" s="207">
        <v>1.8394836102093252E-2</v>
      </c>
      <c r="AQ112" s="207">
        <v>2.4982518569871701E-2</v>
      </c>
      <c r="AR112" s="207">
        <v>1.2489431620136221E-2</v>
      </c>
      <c r="AS112" s="207">
        <v>1.3351551758003601E-2</v>
      </c>
      <c r="AT112" s="207">
        <v>1.4367987879921371E-2</v>
      </c>
      <c r="AU112" s="207">
        <v>0</v>
      </c>
      <c r="AV112" s="207">
        <v>0</v>
      </c>
      <c r="AW112" s="207">
        <v>0</v>
      </c>
      <c r="AX112" s="207">
        <v>0</v>
      </c>
      <c r="AZ112" s="207">
        <v>0</v>
      </c>
      <c r="BA112" s="207">
        <v>0</v>
      </c>
      <c r="BB112" s="207">
        <v>0</v>
      </c>
      <c r="BC112" s="207">
        <v>0</v>
      </c>
      <c r="BD112" s="207">
        <v>0.19908576135387579</v>
      </c>
      <c r="BE112" s="207">
        <v>0.25921280922643469</v>
      </c>
      <c r="BF112" s="207">
        <v>0.20167117366148121</v>
      </c>
      <c r="BG112" s="207">
        <v>0.29807501919321411</v>
      </c>
      <c r="BH112" s="207">
        <v>4.1955236564994378E-2</v>
      </c>
      <c r="BI112" s="207">
        <v>0</v>
      </c>
      <c r="BJ112" s="207">
        <v>0</v>
      </c>
      <c r="BK112" s="207">
        <v>0</v>
      </c>
      <c r="BL112" s="207">
        <v>0</v>
      </c>
      <c r="BN112" s="207">
        <v>0</v>
      </c>
      <c r="BO112" s="207">
        <v>0</v>
      </c>
      <c r="BP112" s="207">
        <v>-9.9376311966264418E-5</v>
      </c>
      <c r="BQ112" s="207">
        <v>-1.808215110759479E-4</v>
      </c>
      <c r="BR112" s="207">
        <v>-2.3601431847448151E-4</v>
      </c>
      <c r="BS112" s="207">
        <v>6.1745639686842206E-5</v>
      </c>
      <c r="BT112" s="207">
        <v>1.689032196053768E-4</v>
      </c>
      <c r="BU112" s="207">
        <v>-8.4021054052360024E-6</v>
      </c>
      <c r="BV112" s="207">
        <v>-1.6573130783188429E-4</v>
      </c>
      <c r="BW112" s="207">
        <v>0</v>
      </c>
      <c r="BX112" s="207">
        <v>0</v>
      </c>
      <c r="BY112" s="207">
        <v>0</v>
      </c>
      <c r="BZ112" s="207">
        <v>0</v>
      </c>
      <c r="CB112" s="207">
        <v>0</v>
      </c>
      <c r="CC112" s="207">
        <v>25.225891064988819</v>
      </c>
      <c r="CD112" s="207">
        <v>31.638135452480508</v>
      </c>
      <c r="CE112" s="207">
        <v>48.185205629242283</v>
      </c>
      <c r="CF112" s="207">
        <v>76.645150425388579</v>
      </c>
      <c r="CG112" s="207">
        <v>78.07037053084909</v>
      </c>
      <c r="CH112" s="207">
        <v>89.210225858115876</v>
      </c>
      <c r="CI112" s="207">
        <v>89.010345053357355</v>
      </c>
      <c r="CJ112" s="207">
        <v>89.799924249508578</v>
      </c>
      <c r="CK112" s="207">
        <v>0</v>
      </c>
      <c r="CL112" s="207">
        <v>0</v>
      </c>
      <c r="CM112" s="207">
        <v>0</v>
      </c>
      <c r="CN112" s="207">
        <v>0</v>
      </c>
      <c r="CP112" s="207">
        <v>0</v>
      </c>
      <c r="CQ112" s="207">
        <v>0</v>
      </c>
      <c r="CR112" s="207">
        <v>0</v>
      </c>
      <c r="CS112" s="207">
        <v>0</v>
      </c>
      <c r="CT112" s="207">
        <v>0</v>
      </c>
      <c r="CU112" s="207">
        <v>0</v>
      </c>
      <c r="CV112" s="207">
        <v>-2.7804458610596332</v>
      </c>
      <c r="CW112" s="207">
        <v>-2.7804458610595861</v>
      </c>
      <c r="CX112" s="207">
        <v>1.623533037430509</v>
      </c>
    </row>
    <row r="113" spans="1:102">
      <c r="A113" s="208">
        <v>111</v>
      </c>
      <c r="B113" s="207">
        <v>92</v>
      </c>
      <c r="C113" s="209">
        <v>43377</v>
      </c>
      <c r="D113" s="207">
        <v>1</v>
      </c>
      <c r="E113" s="207" t="s">
        <v>63</v>
      </c>
      <c r="F113" s="207" t="s">
        <v>410</v>
      </c>
      <c r="G113" s="207" t="s">
        <v>411</v>
      </c>
      <c r="H113" s="207" t="s">
        <v>412</v>
      </c>
      <c r="I113" s="207">
        <v>0.6</v>
      </c>
      <c r="J113" s="207">
        <v>616</v>
      </c>
      <c r="K113" s="207">
        <v>0</v>
      </c>
      <c r="L113" s="207">
        <v>0.6</v>
      </c>
      <c r="M113" s="207">
        <v>0.84580645161290324</v>
      </c>
      <c r="N113" s="207">
        <v>0.16652175964187621</v>
      </c>
      <c r="O113" s="207">
        <v>0.84625662029852611</v>
      </c>
      <c r="P113" s="207">
        <v>1.150233911262023</v>
      </c>
      <c r="Q113" s="207">
        <v>1.996490531560549</v>
      </c>
      <c r="R113" s="207">
        <v>4.2983530243012504</v>
      </c>
      <c r="S113" s="207">
        <v>346.0503356066306</v>
      </c>
      <c r="T113" s="207">
        <v>346.0503356066306</v>
      </c>
      <c r="U113" s="207">
        <v>5.0819581904400737</v>
      </c>
      <c r="V113" s="207">
        <v>0</v>
      </c>
      <c r="W113" s="207">
        <v>0</v>
      </c>
      <c r="X113" s="207">
        <v>278</v>
      </c>
      <c r="Y113" s="207">
        <v>0.24671435501415359</v>
      </c>
      <c r="Z113" s="207">
        <v>0.2247975158438463</v>
      </c>
      <c r="AA113" s="207">
        <v>0.20154790339979159</v>
      </c>
      <c r="AB113" s="207">
        <v>0.19750842633474991</v>
      </c>
      <c r="AC113" s="207">
        <v>0.22304728955326689</v>
      </c>
      <c r="AD113" s="207">
        <v>0.2306739970908151</v>
      </c>
      <c r="AE113" s="207">
        <v>0.230911518158815</v>
      </c>
      <c r="AF113" s="207">
        <v>0.21595416052498351</v>
      </c>
      <c r="AG113" s="207">
        <v>0</v>
      </c>
      <c r="AH113" s="207">
        <v>0</v>
      </c>
      <c r="AI113" s="207">
        <v>0</v>
      </c>
      <c r="AJ113" s="207">
        <v>0</v>
      </c>
      <c r="AL113" s="207">
        <v>0</v>
      </c>
      <c r="AM113" s="207">
        <v>6.6571289971692907E-3</v>
      </c>
      <c r="AN113" s="207">
        <v>7.0404968312307494E-3</v>
      </c>
      <c r="AO113" s="207">
        <v>9.6904193200416846E-3</v>
      </c>
      <c r="AP113" s="207">
        <v>1.8498314733050011E-2</v>
      </c>
      <c r="AQ113" s="207">
        <v>2.5390542089346629E-2</v>
      </c>
      <c r="AR113" s="207">
        <v>1.293260029091849E-2</v>
      </c>
      <c r="AS113" s="207">
        <v>1.39088481841185E-2</v>
      </c>
      <c r="AT113" s="207">
        <v>1.540458394750165E-2</v>
      </c>
      <c r="AU113" s="207">
        <v>0</v>
      </c>
      <c r="AV113" s="207">
        <v>0</v>
      </c>
      <c r="AW113" s="207">
        <v>0</v>
      </c>
      <c r="AX113" s="207">
        <v>0</v>
      </c>
      <c r="AZ113" s="207">
        <v>0</v>
      </c>
      <c r="BA113" s="207">
        <v>0</v>
      </c>
      <c r="BB113" s="207">
        <v>0</v>
      </c>
      <c r="BC113" s="207">
        <v>0</v>
      </c>
      <c r="BD113" s="207">
        <v>0.23443968092752851</v>
      </c>
      <c r="BE113" s="207">
        <v>0.29351079421754761</v>
      </c>
      <c r="BF113" s="207">
        <v>0.18051577104092001</v>
      </c>
      <c r="BG113" s="207">
        <v>0.2574037615720306</v>
      </c>
      <c r="BH113" s="207">
        <v>3.4129992241973349E-2</v>
      </c>
      <c r="BI113" s="207">
        <v>0</v>
      </c>
      <c r="BJ113" s="207">
        <v>0</v>
      </c>
      <c r="BK113" s="207">
        <v>0</v>
      </c>
      <c r="BL113" s="207">
        <v>0</v>
      </c>
      <c r="BN113" s="207">
        <v>0</v>
      </c>
      <c r="BO113" s="207">
        <v>0</v>
      </c>
      <c r="BP113" s="207">
        <v>-9.8397320272194968E-5</v>
      </c>
      <c r="BQ113" s="207">
        <v>-1.7850435195722631E-4</v>
      </c>
      <c r="BR113" s="207">
        <v>-2.3188254615045129E-4</v>
      </c>
      <c r="BS113" s="207">
        <v>4.5259390163296028E-5</v>
      </c>
      <c r="BT113" s="207">
        <v>1.137603419430289E-4</v>
      </c>
      <c r="BU113" s="207">
        <v>-3.6335010777067617E-5</v>
      </c>
      <c r="BV113" s="207">
        <v>-1.7572792602088891E-4</v>
      </c>
      <c r="BW113" s="207">
        <v>0</v>
      </c>
      <c r="BX113" s="207">
        <v>0</v>
      </c>
      <c r="BY113" s="207">
        <v>0</v>
      </c>
      <c r="BZ113" s="207">
        <v>0</v>
      </c>
      <c r="CB113" s="207">
        <v>0</v>
      </c>
      <c r="CC113" s="207">
        <v>25.604342296804969</v>
      </c>
      <c r="CD113" s="207">
        <v>32.002258323776118</v>
      </c>
      <c r="CE113" s="207">
        <v>48.452096600208407</v>
      </c>
      <c r="CF113" s="207">
        <v>77.076311387708415</v>
      </c>
      <c r="CG113" s="207">
        <v>79.34544402920821</v>
      </c>
      <c r="CH113" s="207">
        <v>92.375716363703518</v>
      </c>
      <c r="CI113" s="207">
        <v>92.725654560790019</v>
      </c>
      <c r="CJ113" s="207">
        <v>96.278649671885319</v>
      </c>
      <c r="CK113" s="207">
        <v>0</v>
      </c>
      <c r="CL113" s="207">
        <v>0</v>
      </c>
      <c r="CM113" s="207">
        <v>0</v>
      </c>
      <c r="CN113" s="207">
        <v>0</v>
      </c>
      <c r="CP113" s="207">
        <v>0</v>
      </c>
      <c r="CQ113" s="207">
        <v>0</v>
      </c>
      <c r="CR113" s="207">
        <v>0</v>
      </c>
      <c r="CS113" s="207">
        <v>0</v>
      </c>
      <c r="CT113" s="207">
        <v>0</v>
      </c>
      <c r="CU113" s="207">
        <v>0</v>
      </c>
      <c r="CV113" s="207">
        <v>-1.996490531560591</v>
      </c>
      <c r="CW113" s="207">
        <v>-1.996490531560549</v>
      </c>
      <c r="CX113" s="207">
        <v>1.150233911262023</v>
      </c>
    </row>
    <row r="114" spans="1:102">
      <c r="A114" s="208">
        <v>112</v>
      </c>
      <c r="B114" s="207">
        <v>93</v>
      </c>
      <c r="C114" s="209">
        <v>43378</v>
      </c>
      <c r="D114" s="207">
        <v>1</v>
      </c>
      <c r="E114" s="207" t="s">
        <v>63</v>
      </c>
      <c r="F114" s="207" t="s">
        <v>410</v>
      </c>
      <c r="G114" s="207" t="s">
        <v>411</v>
      </c>
      <c r="H114" s="207" t="s">
        <v>412</v>
      </c>
      <c r="I114" s="207">
        <v>0.6</v>
      </c>
      <c r="J114" s="207">
        <v>620</v>
      </c>
      <c r="K114" s="207">
        <v>0</v>
      </c>
      <c r="L114" s="207">
        <v>0.6</v>
      </c>
      <c r="M114" s="207">
        <v>0.81645161290322588</v>
      </c>
      <c r="N114" s="207">
        <v>0.15516906298964439</v>
      </c>
      <c r="O114" s="207">
        <v>0.85285876637640456</v>
      </c>
      <c r="P114" s="207">
        <v>1.0583111683064981</v>
      </c>
      <c r="Q114" s="207">
        <v>1.9111699346829021</v>
      </c>
      <c r="R114" s="207">
        <v>4.4874790243022984</v>
      </c>
      <c r="S114" s="207">
        <v>350.53781463093293</v>
      </c>
      <c r="T114" s="207">
        <v>350.53781463093293</v>
      </c>
      <c r="U114" s="207">
        <v>5.496319626762987</v>
      </c>
      <c r="V114" s="207">
        <v>0</v>
      </c>
      <c r="W114" s="207">
        <v>0</v>
      </c>
      <c r="X114" s="207">
        <v>279</v>
      </c>
      <c r="Y114" s="207">
        <v>0.2462275316331009</v>
      </c>
      <c r="Z114" s="207">
        <v>0.22440332302335991</v>
      </c>
      <c r="AA114" s="207">
        <v>0.20126844389871629</v>
      </c>
      <c r="AB114" s="207">
        <v>0.19719017797636459</v>
      </c>
      <c r="AC114" s="207">
        <v>0.2213326294476371</v>
      </c>
      <c r="AD114" s="207">
        <v>0.22756047715046121</v>
      </c>
      <c r="AE114" s="207">
        <v>0.22678889359900539</v>
      </c>
      <c r="AF114" s="207">
        <v>0.2096121680428</v>
      </c>
      <c r="AG114" s="207">
        <v>0</v>
      </c>
      <c r="AH114" s="207">
        <v>0</v>
      </c>
      <c r="AI114" s="207">
        <v>0</v>
      </c>
      <c r="AJ114" s="207">
        <v>0</v>
      </c>
      <c r="AL114" s="207">
        <v>0</v>
      </c>
      <c r="AM114" s="207">
        <v>6.7544936733798166E-3</v>
      </c>
      <c r="AN114" s="207">
        <v>7.1193353953280213E-3</v>
      </c>
      <c r="AO114" s="207">
        <v>9.7463112202567353E-3</v>
      </c>
      <c r="AP114" s="207">
        <v>1.8561964404727078E-2</v>
      </c>
      <c r="AQ114" s="207">
        <v>2.5733474110472571E-2</v>
      </c>
      <c r="AR114" s="207">
        <v>1.324395228495388E-2</v>
      </c>
      <c r="AS114" s="207">
        <v>1.4321110640099459E-2</v>
      </c>
      <c r="AT114" s="207">
        <v>1.603878319572E-2</v>
      </c>
      <c r="AU114" s="207">
        <v>0</v>
      </c>
      <c r="AV114" s="207">
        <v>0</v>
      </c>
      <c r="AW114" s="207">
        <v>0</v>
      </c>
      <c r="AX114" s="207">
        <v>0</v>
      </c>
      <c r="AZ114" s="207">
        <v>0</v>
      </c>
      <c r="BA114" s="207">
        <v>0</v>
      </c>
      <c r="BB114" s="207">
        <v>0</v>
      </c>
      <c r="BC114" s="207">
        <v>0</v>
      </c>
      <c r="BD114" s="207">
        <v>0.28167261245065411</v>
      </c>
      <c r="BE114" s="207">
        <v>0.33838781868532208</v>
      </c>
      <c r="BF114" s="207">
        <v>0.15613774948569231</v>
      </c>
      <c r="BG114" s="207">
        <v>0.20855990832157251</v>
      </c>
      <c r="BH114" s="207">
        <v>1.524191105675895E-2</v>
      </c>
      <c r="BI114" s="207">
        <v>0</v>
      </c>
      <c r="BJ114" s="207">
        <v>0</v>
      </c>
      <c r="BK114" s="207">
        <v>0</v>
      </c>
      <c r="BL114" s="207">
        <v>0</v>
      </c>
      <c r="BN114" s="207">
        <v>0</v>
      </c>
      <c r="BO114" s="207">
        <v>0</v>
      </c>
      <c r="BP114" s="207">
        <v>-9.7364676210524138E-5</v>
      </c>
      <c r="BQ114" s="207">
        <v>-1.762032403077959E-4</v>
      </c>
      <c r="BR114" s="207">
        <v>-2.32095140522848E-4</v>
      </c>
      <c r="BS114" s="207">
        <v>2.824457851459336E-5</v>
      </c>
      <c r="BT114" s="207">
        <v>7.4537701598488123E-5</v>
      </c>
      <c r="BU114" s="207">
        <v>-5.7219358150322383E-5</v>
      </c>
      <c r="BV114" s="207">
        <v>-2.2958913505010501E-4</v>
      </c>
      <c r="BW114" s="207">
        <v>0</v>
      </c>
      <c r="BX114" s="207">
        <v>0</v>
      </c>
      <c r="BY114" s="207">
        <v>0</v>
      </c>
      <c r="BZ114" s="207">
        <v>0</v>
      </c>
      <c r="CB114" s="207">
        <v>0</v>
      </c>
      <c r="CC114" s="207">
        <v>25.978821820691611</v>
      </c>
      <c r="CD114" s="207">
        <v>32.360615433309178</v>
      </c>
      <c r="CE114" s="207">
        <v>48.731556101283658</v>
      </c>
      <c r="CF114" s="207">
        <v>77.341518353029542</v>
      </c>
      <c r="CG114" s="207">
        <v>80.417106595226798</v>
      </c>
      <c r="CH114" s="207">
        <v>94.599659178242007</v>
      </c>
      <c r="CI114" s="207">
        <v>95.474070933996373</v>
      </c>
      <c r="CJ114" s="207">
        <v>100.24239497325</v>
      </c>
      <c r="CK114" s="207">
        <v>0</v>
      </c>
      <c r="CL114" s="207">
        <v>0</v>
      </c>
      <c r="CM114" s="207">
        <v>0</v>
      </c>
      <c r="CN114" s="207">
        <v>0</v>
      </c>
      <c r="CP114" s="207">
        <v>0</v>
      </c>
      <c r="CQ114" s="207">
        <v>0</v>
      </c>
      <c r="CR114" s="207">
        <v>0</v>
      </c>
      <c r="CS114" s="207">
        <v>0</v>
      </c>
      <c r="CT114" s="207">
        <v>0</v>
      </c>
      <c r="CU114" s="207">
        <v>0</v>
      </c>
      <c r="CV114" s="207">
        <v>-1.911169934682821</v>
      </c>
      <c r="CW114" s="207">
        <v>-1.9111699346829021</v>
      </c>
      <c r="CX114" s="207">
        <v>1.0583111683064981</v>
      </c>
    </row>
    <row r="115" spans="1:102">
      <c r="A115" s="208">
        <v>113</v>
      </c>
      <c r="B115" s="207">
        <v>94</v>
      </c>
      <c r="C115" s="209">
        <v>43379</v>
      </c>
      <c r="D115" s="207">
        <v>1</v>
      </c>
      <c r="E115" s="207" t="s">
        <v>63</v>
      </c>
      <c r="F115" s="207" t="s">
        <v>410</v>
      </c>
      <c r="G115" s="207" t="s">
        <v>411</v>
      </c>
      <c r="H115" s="207" t="s">
        <v>412</v>
      </c>
      <c r="I115" s="207">
        <v>0.6</v>
      </c>
      <c r="J115" s="207">
        <v>624</v>
      </c>
      <c r="K115" s="207">
        <v>0</v>
      </c>
      <c r="L115" s="207">
        <v>0.6</v>
      </c>
      <c r="M115" s="207">
        <v>0.7870967741935484</v>
      </c>
      <c r="N115" s="207">
        <v>0.1047416521321769</v>
      </c>
      <c r="O115" s="207">
        <v>0.23790364210080631</v>
      </c>
      <c r="P115" s="207">
        <v>0.36753267777919868</v>
      </c>
      <c r="Q115" s="207">
        <v>0.60543631988000501</v>
      </c>
      <c r="R115" s="207">
        <v>1.787762417859708</v>
      </c>
      <c r="S115" s="207">
        <v>352.32557704879258</v>
      </c>
      <c r="T115" s="207">
        <v>352.32557704879258</v>
      </c>
      <c r="U115" s="207">
        <v>2.2713374981004488</v>
      </c>
      <c r="V115" s="207">
        <v>0</v>
      </c>
      <c r="W115" s="207">
        <v>0</v>
      </c>
      <c r="X115" s="207">
        <v>280</v>
      </c>
      <c r="Y115" s="207">
        <v>0.24574605872973859</v>
      </c>
      <c r="Z115" s="207">
        <v>0.22401424795959229</v>
      </c>
      <c r="AA115" s="207">
        <v>0.2009861780047833</v>
      </c>
      <c r="AB115" s="207">
        <v>0.19665409189218011</v>
      </c>
      <c r="AC115" s="207">
        <v>0.21950667895542289</v>
      </c>
      <c r="AD115" s="207">
        <v>0.2249115565036735</v>
      </c>
      <c r="AE115" s="207">
        <v>0.22588440343765151</v>
      </c>
      <c r="AF115" s="207">
        <v>0.20108358037903601</v>
      </c>
      <c r="AG115" s="207">
        <v>0</v>
      </c>
      <c r="AH115" s="207">
        <v>0</v>
      </c>
      <c r="AI115" s="207">
        <v>0</v>
      </c>
      <c r="AJ115" s="207">
        <v>0</v>
      </c>
      <c r="AL115" s="207">
        <v>0</v>
      </c>
      <c r="AM115" s="207">
        <v>6.850788254052274E-3</v>
      </c>
      <c r="AN115" s="207">
        <v>7.1971504080815454E-3</v>
      </c>
      <c r="AO115" s="207">
        <v>9.8027643990433438E-3</v>
      </c>
      <c r="AP115" s="207">
        <v>1.8669181621563981E-2</v>
      </c>
      <c r="AQ115" s="207">
        <v>2.609866420891541E-2</v>
      </c>
      <c r="AR115" s="207">
        <v>1.350884434963265E-2</v>
      </c>
      <c r="AS115" s="207">
        <v>1.441155965623485E-2</v>
      </c>
      <c r="AT115" s="207">
        <v>1.6891641962096401E-2</v>
      </c>
      <c r="AU115" s="207">
        <v>0</v>
      </c>
      <c r="AV115" s="207">
        <v>0</v>
      </c>
      <c r="AW115" s="207">
        <v>0</v>
      </c>
      <c r="AX115" s="207">
        <v>0</v>
      </c>
      <c r="AZ115" s="207">
        <v>0</v>
      </c>
      <c r="BA115" s="207">
        <v>0</v>
      </c>
      <c r="BB115" s="207">
        <v>0</v>
      </c>
      <c r="BC115" s="207">
        <v>0</v>
      </c>
      <c r="BD115" s="207">
        <v>0.3316033462860381</v>
      </c>
      <c r="BE115" s="207">
        <v>0.3821234558232236</v>
      </c>
      <c r="BF115" s="207">
        <v>0.13172190995856611</v>
      </c>
      <c r="BG115" s="207">
        <v>0.15455128793217221</v>
      </c>
      <c r="BH115" s="207">
        <v>0</v>
      </c>
      <c r="BI115" s="207">
        <v>0</v>
      </c>
      <c r="BJ115" s="207">
        <v>0</v>
      </c>
      <c r="BK115" s="207">
        <v>0</v>
      </c>
      <c r="BL115" s="207">
        <v>0</v>
      </c>
      <c r="BN115" s="207">
        <v>0</v>
      </c>
      <c r="BO115" s="207">
        <v>0</v>
      </c>
      <c r="BP115" s="207">
        <v>-9.6294580672457719E-5</v>
      </c>
      <c r="BQ115" s="207">
        <v>-1.7410959342598271E-4</v>
      </c>
      <c r="BR115" s="207">
        <v>-2.3056277221258941E-4</v>
      </c>
      <c r="BS115" s="207">
        <v>1.31595357728302E-5</v>
      </c>
      <c r="BT115" s="207">
        <v>5.2374958299584018E-5</v>
      </c>
      <c r="BU115" s="207">
        <v>-7.3114337959373992E-5</v>
      </c>
      <c r="BV115" s="207">
        <v>0</v>
      </c>
      <c r="BW115" s="207">
        <v>0</v>
      </c>
      <c r="BX115" s="207">
        <v>0</v>
      </c>
      <c r="BY115" s="207">
        <v>0</v>
      </c>
      <c r="BZ115" s="207">
        <v>0</v>
      </c>
      <c r="CB115" s="207">
        <v>0</v>
      </c>
      <c r="CC115" s="207">
        <v>26.34918559250875</v>
      </c>
      <c r="CD115" s="207">
        <v>32.714320036734279</v>
      </c>
      <c r="CE115" s="207">
        <v>49.013821995216702</v>
      </c>
      <c r="CF115" s="207">
        <v>77.788256756516631</v>
      </c>
      <c r="CG115" s="207">
        <v>81.558325652860646</v>
      </c>
      <c r="CH115" s="207">
        <v>96.49174535451894</v>
      </c>
      <c r="CI115" s="207">
        <v>96.07706437489901</v>
      </c>
      <c r="CJ115" s="207">
        <v>105.5727622631025</v>
      </c>
      <c r="CK115" s="207">
        <v>0</v>
      </c>
      <c r="CL115" s="207">
        <v>0</v>
      </c>
      <c r="CM115" s="207">
        <v>0</v>
      </c>
      <c r="CN115" s="207">
        <v>0</v>
      </c>
      <c r="CP115" s="207">
        <v>0</v>
      </c>
      <c r="CQ115" s="207">
        <v>0</v>
      </c>
      <c r="CR115" s="207">
        <v>0</v>
      </c>
      <c r="CS115" s="207">
        <v>0</v>
      </c>
      <c r="CT115" s="207">
        <v>0.7619999999999999</v>
      </c>
      <c r="CU115" s="207">
        <v>0</v>
      </c>
      <c r="CV115" s="207">
        <v>0.1565636801199588</v>
      </c>
      <c r="CW115" s="207">
        <v>-0.60543631988000501</v>
      </c>
      <c r="CX115" s="207">
        <v>1.129532677779199</v>
      </c>
    </row>
    <row r="116" spans="1:102">
      <c r="A116" s="208">
        <v>114</v>
      </c>
      <c r="B116" s="207">
        <v>95</v>
      </c>
      <c r="C116" s="209">
        <v>43380</v>
      </c>
      <c r="D116" s="207">
        <v>1</v>
      </c>
      <c r="E116" s="207" t="s">
        <v>63</v>
      </c>
      <c r="F116" s="207" t="s">
        <v>410</v>
      </c>
      <c r="G116" s="207" t="s">
        <v>411</v>
      </c>
      <c r="H116" s="207" t="s">
        <v>412</v>
      </c>
      <c r="I116" s="207">
        <v>0.6</v>
      </c>
      <c r="J116" s="207">
        <v>628</v>
      </c>
      <c r="K116" s="207">
        <v>0</v>
      </c>
      <c r="L116" s="207">
        <v>0.6</v>
      </c>
      <c r="M116" s="207">
        <v>0.75774193548387103</v>
      </c>
      <c r="N116" s="207">
        <v>0.13928778376317161</v>
      </c>
      <c r="O116" s="207">
        <v>0.31197952909793131</v>
      </c>
      <c r="P116" s="207">
        <v>0.36074598868075408</v>
      </c>
      <c r="Q116" s="207">
        <v>0.67272551777868539</v>
      </c>
      <c r="R116" s="207">
        <v>1.6972053529974991</v>
      </c>
      <c r="S116" s="207">
        <v>354.0227824017901</v>
      </c>
      <c r="T116" s="207">
        <v>354.0227824017901</v>
      </c>
      <c r="U116" s="207">
        <v>2.2398197506565549</v>
      </c>
      <c r="V116" s="207">
        <v>0</v>
      </c>
      <c r="W116" s="207">
        <v>0</v>
      </c>
      <c r="X116" s="207">
        <v>281</v>
      </c>
      <c r="Y116" s="207">
        <v>0.24526994886573339</v>
      </c>
      <c r="Z116" s="207">
        <v>0.2236297678729498</v>
      </c>
      <c r="AA116" s="207">
        <v>0.20069354809595069</v>
      </c>
      <c r="AB116" s="207">
        <v>0.19714762534406169</v>
      </c>
      <c r="AC116" s="207">
        <v>0.21897108496808559</v>
      </c>
      <c r="AD116" s="207">
        <v>0.22379403711176479</v>
      </c>
      <c r="AE116" s="207">
        <v>0.22571715684164009</v>
      </c>
      <c r="AF116" s="207">
        <v>0.20632454395802791</v>
      </c>
      <c r="AG116" s="207">
        <v>0</v>
      </c>
      <c r="AH116" s="207">
        <v>0</v>
      </c>
      <c r="AI116" s="207">
        <v>0</v>
      </c>
      <c r="AJ116" s="207">
        <v>0</v>
      </c>
      <c r="AL116" s="207">
        <v>0</v>
      </c>
      <c r="AM116" s="207">
        <v>6.9460102268533146E-3</v>
      </c>
      <c r="AN116" s="207">
        <v>7.2740464254100433E-3</v>
      </c>
      <c r="AO116" s="207">
        <v>9.8612903808098541E-3</v>
      </c>
      <c r="AP116" s="207">
        <v>1.8570474931187651E-2</v>
      </c>
      <c r="AQ116" s="207">
        <v>2.620578300638288E-2</v>
      </c>
      <c r="AR116" s="207">
        <v>1.3620596288823519E-2</v>
      </c>
      <c r="AS116" s="207">
        <v>1.4428284315835991E-2</v>
      </c>
      <c r="AT116" s="207">
        <v>1.636754560419721E-2</v>
      </c>
      <c r="AU116" s="207">
        <v>0</v>
      </c>
      <c r="AV116" s="207">
        <v>0</v>
      </c>
      <c r="AW116" s="207">
        <v>0</v>
      </c>
      <c r="AX116" s="207">
        <v>0</v>
      </c>
      <c r="AZ116" s="207">
        <v>0</v>
      </c>
      <c r="BA116" s="207">
        <v>0</v>
      </c>
      <c r="BB116" s="207">
        <v>0</v>
      </c>
      <c r="BC116" s="207">
        <v>0</v>
      </c>
      <c r="BD116" s="207">
        <v>0.35940605209075871</v>
      </c>
      <c r="BE116" s="207">
        <v>0.39787057974349382</v>
      </c>
      <c r="BF116" s="207">
        <v>9.461121068854246E-2</v>
      </c>
      <c r="BG116" s="207">
        <v>0.14811215747720499</v>
      </c>
      <c r="BH116" s="207">
        <v>0</v>
      </c>
      <c r="BI116" s="207">
        <v>0</v>
      </c>
      <c r="BJ116" s="207">
        <v>0</v>
      </c>
      <c r="BK116" s="207">
        <v>0</v>
      </c>
      <c r="BL116" s="207">
        <v>0</v>
      </c>
      <c r="BN116" s="207">
        <v>0</v>
      </c>
      <c r="BO116" s="207">
        <v>0</v>
      </c>
      <c r="BP116" s="207">
        <v>-9.5221972801038131E-5</v>
      </c>
      <c r="BQ116" s="207">
        <v>-1.7211799012953869E-4</v>
      </c>
      <c r="BR116" s="207">
        <v>-2.306439718960505E-4</v>
      </c>
      <c r="BS116" s="207">
        <v>1.5618721525033951E-7</v>
      </c>
      <c r="BT116" s="207">
        <v>3.9267829330467E-5</v>
      </c>
      <c r="BU116" s="207">
        <v>-3.7711398248110201E-5</v>
      </c>
      <c r="BV116" s="207">
        <v>0</v>
      </c>
      <c r="BW116" s="207">
        <v>0</v>
      </c>
      <c r="BX116" s="207">
        <v>0</v>
      </c>
      <c r="BY116" s="207">
        <v>0</v>
      </c>
      <c r="BZ116" s="207">
        <v>0</v>
      </c>
      <c r="CB116" s="207">
        <v>0</v>
      </c>
      <c r="CC116" s="207">
        <v>26.71542394943582</v>
      </c>
      <c r="CD116" s="207">
        <v>33.063847388227458</v>
      </c>
      <c r="CE116" s="207">
        <v>49.306451904049247</v>
      </c>
      <c r="CF116" s="207">
        <v>77.376978879948581</v>
      </c>
      <c r="CG116" s="207">
        <v>81.893071894946502</v>
      </c>
      <c r="CH116" s="207">
        <v>97.289973491596584</v>
      </c>
      <c r="CI116" s="207">
        <v>96.188562105573297</v>
      </c>
      <c r="CJ116" s="207">
        <v>102.2971600262325</v>
      </c>
      <c r="CK116" s="207">
        <v>0</v>
      </c>
      <c r="CL116" s="207">
        <v>0</v>
      </c>
      <c r="CM116" s="207">
        <v>0</v>
      </c>
      <c r="CN116" s="207">
        <v>0</v>
      </c>
      <c r="CP116" s="207">
        <v>0</v>
      </c>
      <c r="CQ116" s="207">
        <v>0</v>
      </c>
      <c r="CR116" s="207">
        <v>0</v>
      </c>
      <c r="CS116" s="207">
        <v>0</v>
      </c>
      <c r="CT116" s="207">
        <v>1.524</v>
      </c>
      <c r="CU116" s="207">
        <v>0</v>
      </c>
      <c r="CV116" s="207">
        <v>0.85127448222127589</v>
      </c>
      <c r="CW116" s="207">
        <v>-0.67272551777868539</v>
      </c>
      <c r="CX116" s="207">
        <v>1.884745988680754</v>
      </c>
    </row>
    <row r="117" spans="1:102">
      <c r="A117" s="208">
        <v>115</v>
      </c>
      <c r="B117" s="207">
        <v>96</v>
      </c>
      <c r="C117" s="209">
        <v>43381</v>
      </c>
      <c r="D117" s="207">
        <v>1</v>
      </c>
      <c r="E117" s="207" t="s">
        <v>63</v>
      </c>
      <c r="F117" s="207" t="s">
        <v>410</v>
      </c>
      <c r="G117" s="207" t="s">
        <v>411</v>
      </c>
      <c r="H117" s="207" t="s">
        <v>412</v>
      </c>
      <c r="I117" s="207">
        <v>0.6</v>
      </c>
      <c r="J117" s="207">
        <v>632</v>
      </c>
      <c r="K117" s="207">
        <v>0</v>
      </c>
      <c r="L117" s="207">
        <v>0.6</v>
      </c>
      <c r="M117" s="207">
        <v>0.72838709677419355</v>
      </c>
      <c r="N117" s="207">
        <v>0.22429807443795191</v>
      </c>
      <c r="O117" s="207">
        <v>0.7792379047664858</v>
      </c>
      <c r="P117" s="207">
        <v>0.58679071317534781</v>
      </c>
      <c r="Q117" s="207">
        <v>1.3660286179418339</v>
      </c>
      <c r="R117" s="207">
        <v>2.530502486798115</v>
      </c>
      <c r="S117" s="207">
        <v>356.55328488858822</v>
      </c>
      <c r="T117" s="207">
        <v>356.55328488858822</v>
      </c>
      <c r="U117" s="207">
        <v>3.474117674523542</v>
      </c>
      <c r="V117" s="207">
        <v>0</v>
      </c>
      <c r="W117" s="207">
        <v>0</v>
      </c>
      <c r="X117" s="207">
        <v>282</v>
      </c>
      <c r="Y117" s="207">
        <v>0.2447991488563461</v>
      </c>
      <c r="Z117" s="207">
        <v>0.22324912634467481</v>
      </c>
      <c r="AA117" s="207">
        <v>0.20043131795032951</v>
      </c>
      <c r="AB117" s="207">
        <v>0.19752623270423769</v>
      </c>
      <c r="AC117" s="207">
        <v>0.21845998490294341</v>
      </c>
      <c r="AD117" s="207">
        <v>0.22301784115942311</v>
      </c>
      <c r="AE117" s="207">
        <v>0.22537822168367369</v>
      </c>
      <c r="AF117" s="207">
        <v>0.2184447486670486</v>
      </c>
      <c r="AG117" s="207">
        <v>0</v>
      </c>
      <c r="AH117" s="207">
        <v>0</v>
      </c>
      <c r="AI117" s="207">
        <v>0</v>
      </c>
      <c r="AJ117" s="207">
        <v>0</v>
      </c>
      <c r="AL117" s="207">
        <v>0</v>
      </c>
      <c r="AM117" s="207">
        <v>7.0401702287307783E-3</v>
      </c>
      <c r="AN117" s="207">
        <v>7.3501747310650428E-3</v>
      </c>
      <c r="AO117" s="207">
        <v>9.9137364099341069E-3</v>
      </c>
      <c r="AP117" s="207">
        <v>1.8494753459152441E-2</v>
      </c>
      <c r="AQ117" s="207">
        <v>2.630800301941132E-2</v>
      </c>
      <c r="AR117" s="207">
        <v>1.369821588405769E-2</v>
      </c>
      <c r="AS117" s="207">
        <v>1.446217783163263E-2</v>
      </c>
      <c r="AT117" s="207">
        <v>1.515552513329514E-2</v>
      </c>
      <c r="AU117" s="207">
        <v>0</v>
      </c>
      <c r="AV117" s="207">
        <v>0</v>
      </c>
      <c r="AW117" s="207">
        <v>0</v>
      </c>
      <c r="AX117" s="207">
        <v>0</v>
      </c>
      <c r="AZ117" s="207">
        <v>0</v>
      </c>
      <c r="BA117" s="207">
        <v>0</v>
      </c>
      <c r="BB117" s="207">
        <v>0</v>
      </c>
      <c r="BC117" s="207">
        <v>0</v>
      </c>
      <c r="BD117" s="207">
        <v>0.37594970996846888</v>
      </c>
      <c r="BE117" s="207">
        <v>0.40120160983458181</v>
      </c>
      <c r="BF117" s="207">
        <v>7.5058769739799011E-2</v>
      </c>
      <c r="BG117" s="207">
        <v>0.1477899104571502</v>
      </c>
      <c r="BH117" s="207">
        <v>0</v>
      </c>
      <c r="BI117" s="207">
        <v>0</v>
      </c>
      <c r="BJ117" s="207">
        <v>0</v>
      </c>
      <c r="BK117" s="207">
        <v>0</v>
      </c>
      <c r="BL117" s="207">
        <v>0</v>
      </c>
      <c r="BN117" s="207">
        <v>0</v>
      </c>
      <c r="BO117" s="207">
        <v>0</v>
      </c>
      <c r="BP117" s="207">
        <v>-9.416000187746435E-5</v>
      </c>
      <c r="BQ117" s="207">
        <v>-1.702883075324627E-4</v>
      </c>
      <c r="BR117" s="207">
        <v>-2.2273433665671559E-4</v>
      </c>
      <c r="BS117" s="207">
        <v>-1.139051480469353E-5</v>
      </c>
      <c r="BT117" s="207">
        <v>3.1121343566955141E-5</v>
      </c>
      <c r="BU117" s="207">
        <v>-1.942110156827399E-5</v>
      </c>
      <c r="BV117" s="207">
        <v>0</v>
      </c>
      <c r="BW117" s="207">
        <v>0</v>
      </c>
      <c r="BX117" s="207">
        <v>0</v>
      </c>
      <c r="BY117" s="207">
        <v>0</v>
      </c>
      <c r="BZ117" s="207">
        <v>0</v>
      </c>
      <c r="CB117" s="207">
        <v>0</v>
      </c>
      <c r="CC117" s="207">
        <v>27.077577802810691</v>
      </c>
      <c r="CD117" s="207">
        <v>33.409885141204718</v>
      </c>
      <c r="CE117" s="207">
        <v>49.568682049670521</v>
      </c>
      <c r="CF117" s="207">
        <v>77.061472746468553</v>
      </c>
      <c r="CG117" s="207">
        <v>82.212509435660365</v>
      </c>
      <c r="CH117" s="207">
        <v>97.844399171840678</v>
      </c>
      <c r="CI117" s="207">
        <v>96.414518877550833</v>
      </c>
      <c r="CJ117" s="207">
        <v>94.722032083094618</v>
      </c>
      <c r="CK117" s="207">
        <v>0</v>
      </c>
      <c r="CL117" s="207">
        <v>0</v>
      </c>
      <c r="CM117" s="207">
        <v>0</v>
      </c>
      <c r="CN117" s="207">
        <v>0</v>
      </c>
      <c r="CP117" s="207">
        <v>0</v>
      </c>
      <c r="CQ117" s="207">
        <v>0</v>
      </c>
      <c r="CR117" s="207">
        <v>0</v>
      </c>
      <c r="CS117" s="207">
        <v>0</v>
      </c>
      <c r="CT117" s="207">
        <v>8.1</v>
      </c>
      <c r="CU117" s="207">
        <v>0</v>
      </c>
      <c r="CV117" s="207">
        <v>6.7339713820582237</v>
      </c>
      <c r="CW117" s="207">
        <v>-1.3660286179418339</v>
      </c>
      <c r="CX117" s="207">
        <v>8.6867907131753483</v>
      </c>
    </row>
    <row r="118" spans="1:102">
      <c r="A118" s="208">
        <v>116</v>
      </c>
      <c r="B118" s="207">
        <v>97</v>
      </c>
      <c r="C118" s="209">
        <v>43382</v>
      </c>
      <c r="D118" s="207">
        <v>1</v>
      </c>
      <c r="E118" s="207" t="s">
        <v>63</v>
      </c>
      <c r="F118" s="207" t="s">
        <v>410</v>
      </c>
      <c r="G118" s="207" t="s">
        <v>411</v>
      </c>
      <c r="H118" s="207" t="s">
        <v>412</v>
      </c>
      <c r="I118" s="207">
        <v>0.6</v>
      </c>
      <c r="J118" s="207">
        <v>636</v>
      </c>
      <c r="K118" s="207">
        <v>0</v>
      </c>
      <c r="L118" s="207">
        <v>0.6</v>
      </c>
      <c r="M118" s="207">
        <v>0.69903225806451619</v>
      </c>
      <c r="N118" s="207">
        <v>0.44664335755223089</v>
      </c>
      <c r="O118" s="207">
        <v>0.85920760685754671</v>
      </c>
      <c r="P118" s="207">
        <v>0.48006708041133528</v>
      </c>
      <c r="Q118" s="207">
        <v>1.3392746872688821</v>
      </c>
      <c r="R118" s="207">
        <v>1.3447280104184769</v>
      </c>
      <c r="S118" s="207">
        <v>357.89801289900669</v>
      </c>
      <c r="T118" s="207">
        <v>357.89801289900669</v>
      </c>
      <c r="U118" s="207">
        <v>1.9236995072899301</v>
      </c>
      <c r="V118" s="207">
        <v>0</v>
      </c>
      <c r="W118" s="207">
        <v>0</v>
      </c>
      <c r="X118" s="207">
        <v>283</v>
      </c>
      <c r="Y118" s="207">
        <v>0.2443335215516147</v>
      </c>
      <c r="Z118" s="207">
        <v>0.2228735221051461</v>
      </c>
      <c r="AA118" s="207">
        <v>0.2001924489930389</v>
      </c>
      <c r="AB118" s="207">
        <v>0.19738534453457701</v>
      </c>
      <c r="AC118" s="207">
        <v>0.21755013815349719</v>
      </c>
      <c r="AD118" s="207">
        <v>0.22228501367490819</v>
      </c>
      <c r="AE118" s="207">
        <v>0.22369062270594761</v>
      </c>
      <c r="AF118" s="207">
        <v>0.29246655979118658</v>
      </c>
      <c r="AG118" s="207">
        <v>0</v>
      </c>
      <c r="AH118" s="207">
        <v>0</v>
      </c>
      <c r="AI118" s="207">
        <v>0</v>
      </c>
      <c r="AJ118" s="207">
        <v>0</v>
      </c>
      <c r="AL118" s="207">
        <v>0</v>
      </c>
      <c r="AM118" s="207">
        <v>7.1332956896770642E-3</v>
      </c>
      <c r="AN118" s="207">
        <v>7.425295578970789E-3</v>
      </c>
      <c r="AO118" s="207">
        <v>9.9615102013922239E-3</v>
      </c>
      <c r="AP118" s="207">
        <v>1.8522931093084598E-2</v>
      </c>
      <c r="AQ118" s="207">
        <v>2.6489972369300549E-2</v>
      </c>
      <c r="AR118" s="207">
        <v>1.377149863250917E-2</v>
      </c>
      <c r="AS118" s="207">
        <v>1.4630937729405239E-2</v>
      </c>
      <c r="AT118" s="207">
        <v>7.7533440208813371E-3</v>
      </c>
      <c r="AU118" s="207">
        <v>0</v>
      </c>
      <c r="AV118" s="207">
        <v>0</v>
      </c>
      <c r="AW118" s="207">
        <v>0</v>
      </c>
      <c r="AX118" s="207">
        <v>0</v>
      </c>
      <c r="AZ118" s="207">
        <v>0</v>
      </c>
      <c r="BA118" s="207">
        <v>0</v>
      </c>
      <c r="BB118" s="207">
        <v>0</v>
      </c>
      <c r="BC118" s="207">
        <v>0</v>
      </c>
      <c r="BD118" s="207">
        <v>0.37994493076269331</v>
      </c>
      <c r="BE118" s="207">
        <v>0.3928335239203074</v>
      </c>
      <c r="BF118" s="207">
        <v>5.9507569830353907E-2</v>
      </c>
      <c r="BG118" s="207">
        <v>0.1385732328895285</v>
      </c>
      <c r="BH118" s="207">
        <v>2.914074259711686E-2</v>
      </c>
      <c r="BI118" s="207">
        <v>0</v>
      </c>
      <c r="BJ118" s="207">
        <v>0</v>
      </c>
      <c r="BK118" s="207">
        <v>0</v>
      </c>
      <c r="BL118" s="207">
        <v>0</v>
      </c>
      <c r="BN118" s="207">
        <v>0</v>
      </c>
      <c r="BO118" s="207">
        <v>0</v>
      </c>
      <c r="BP118" s="207">
        <v>-9.3125460946285875E-5</v>
      </c>
      <c r="BQ118" s="207">
        <v>-1.6824630885203169E-4</v>
      </c>
      <c r="BR118" s="207">
        <v>-2.1602010031014911E-4</v>
      </c>
      <c r="BS118" s="207">
        <v>-2.1249577352701169E-5</v>
      </c>
      <c r="BT118" s="207">
        <v>2.7292136418447779E-5</v>
      </c>
      <c r="BU118" s="207">
        <v>-1.107212269295097E-5</v>
      </c>
      <c r="BV118" s="207">
        <v>-9.8518534311310712E-5</v>
      </c>
      <c r="BW118" s="207">
        <v>0</v>
      </c>
      <c r="BX118" s="207">
        <v>0</v>
      </c>
      <c r="BY118" s="207">
        <v>0</v>
      </c>
      <c r="BZ118" s="207">
        <v>0</v>
      </c>
      <c r="CB118" s="207">
        <v>0</v>
      </c>
      <c r="CC118" s="207">
        <v>27.435752652604091</v>
      </c>
      <c r="CD118" s="207">
        <v>33.751343540776297</v>
      </c>
      <c r="CE118" s="207">
        <v>49.807551006961113</v>
      </c>
      <c r="CF118" s="207">
        <v>77.178879554519185</v>
      </c>
      <c r="CG118" s="207">
        <v>82.781163654064216</v>
      </c>
      <c r="CH118" s="207">
        <v>98.367847375065566</v>
      </c>
      <c r="CI118" s="207">
        <v>97.539584862701631</v>
      </c>
      <c r="CJ118" s="207">
        <v>48.458400130508352</v>
      </c>
      <c r="CK118" s="207">
        <v>0</v>
      </c>
      <c r="CL118" s="207">
        <v>0</v>
      </c>
      <c r="CM118" s="207">
        <v>0</v>
      </c>
      <c r="CN118" s="207">
        <v>0</v>
      </c>
      <c r="CP118" s="207">
        <v>0</v>
      </c>
      <c r="CQ118" s="207">
        <v>0</v>
      </c>
      <c r="CR118" s="207">
        <v>0</v>
      </c>
      <c r="CS118" s="207">
        <v>0</v>
      </c>
      <c r="CT118" s="207">
        <v>9.6519999999999992</v>
      </c>
      <c r="CU118" s="207">
        <v>0</v>
      </c>
      <c r="CV118" s="207">
        <v>8.3127253127310841</v>
      </c>
      <c r="CW118" s="207">
        <v>-1.3392746872688821</v>
      </c>
      <c r="CX118" s="207">
        <v>10.13206708041133</v>
      </c>
    </row>
    <row r="119" spans="1:102">
      <c r="A119" s="208">
        <v>117</v>
      </c>
      <c r="B119" s="207">
        <v>98</v>
      </c>
      <c r="C119" s="209">
        <v>43383</v>
      </c>
      <c r="D119" s="207">
        <v>1</v>
      </c>
      <c r="E119" s="207" t="s">
        <v>63</v>
      </c>
      <c r="F119" s="207" t="s">
        <v>410</v>
      </c>
      <c r="G119" s="207" t="s">
        <v>411</v>
      </c>
      <c r="H119" s="207" t="s">
        <v>412</v>
      </c>
      <c r="I119" s="207">
        <v>0.6</v>
      </c>
      <c r="J119" s="207">
        <v>640</v>
      </c>
      <c r="K119" s="207">
        <v>0</v>
      </c>
      <c r="L119" s="207">
        <v>0.6</v>
      </c>
      <c r="M119" s="207">
        <v>0.66967741935483871</v>
      </c>
      <c r="N119" s="207">
        <v>0.5822851404084608</v>
      </c>
      <c r="O119" s="207">
        <v>1.421483301286337</v>
      </c>
      <c r="P119" s="207">
        <v>0.83456514319719466</v>
      </c>
      <c r="Q119" s="207">
        <v>2.2560484444835311</v>
      </c>
      <c r="R119" s="207">
        <v>1.634826655878026</v>
      </c>
      <c r="S119" s="207">
        <v>359.53283955488467</v>
      </c>
      <c r="T119" s="207">
        <v>359.53283955488467</v>
      </c>
      <c r="U119" s="207">
        <v>2.44121514124368</v>
      </c>
      <c r="V119" s="207">
        <v>0</v>
      </c>
      <c r="W119" s="207">
        <v>0</v>
      </c>
      <c r="X119" s="207">
        <v>284</v>
      </c>
      <c r="Y119" s="207">
        <v>0.2438730869269953</v>
      </c>
      <c r="Z119" s="207">
        <v>0.2225036024878983</v>
      </c>
      <c r="AA119" s="207">
        <v>0.19995399111326589</v>
      </c>
      <c r="AB119" s="207">
        <v>0.19754367939949979</v>
      </c>
      <c r="AC119" s="207">
        <v>0.21706678227573659</v>
      </c>
      <c r="AD119" s="207">
        <v>0.22153198969991089</v>
      </c>
      <c r="AE119" s="207">
        <v>0.22358545248154629</v>
      </c>
      <c r="AF119" s="207">
        <v>0.37923967338685238</v>
      </c>
      <c r="AG119" s="207">
        <v>0</v>
      </c>
      <c r="AH119" s="207">
        <v>0</v>
      </c>
      <c r="AI119" s="207">
        <v>0</v>
      </c>
      <c r="AJ119" s="207">
        <v>0</v>
      </c>
      <c r="AL119" s="207">
        <v>0</v>
      </c>
      <c r="AM119" s="207">
        <v>7.2253826146009429E-3</v>
      </c>
      <c r="AN119" s="207">
        <v>7.4992795024203442E-3</v>
      </c>
      <c r="AO119" s="207">
        <v>1.0009201777346819E-2</v>
      </c>
      <c r="AP119" s="207">
        <v>1.8491264120100041E-2</v>
      </c>
      <c r="AQ119" s="207">
        <v>2.658664354485267E-2</v>
      </c>
      <c r="AR119" s="207">
        <v>1.38468010300089E-2</v>
      </c>
      <c r="AS119" s="207">
        <v>1.4641454751845371E-2</v>
      </c>
      <c r="AT119" s="207">
        <v>-9.2396733868523875E-4</v>
      </c>
      <c r="AU119" s="207">
        <v>0</v>
      </c>
      <c r="AV119" s="207">
        <v>0</v>
      </c>
      <c r="AW119" s="207">
        <v>0</v>
      </c>
      <c r="AX119" s="207">
        <v>0</v>
      </c>
      <c r="AZ119" s="207">
        <v>0</v>
      </c>
      <c r="BA119" s="207">
        <v>0</v>
      </c>
      <c r="BB119" s="207">
        <v>0</v>
      </c>
      <c r="BC119" s="207">
        <v>0</v>
      </c>
      <c r="BD119" s="207">
        <v>0.31952810135544729</v>
      </c>
      <c r="BE119" s="207">
        <v>0.32145088863689258</v>
      </c>
      <c r="BF119" s="207">
        <v>3.8087425097693202E-2</v>
      </c>
      <c r="BG119" s="207">
        <v>8.0381715623429897E-2</v>
      </c>
      <c r="BH119" s="207">
        <v>0.2405518692865368</v>
      </c>
      <c r="BI119" s="207">
        <v>0</v>
      </c>
      <c r="BJ119" s="207">
        <v>0</v>
      </c>
      <c r="BK119" s="207">
        <v>0</v>
      </c>
      <c r="BL119" s="207">
        <v>0</v>
      </c>
      <c r="BN119" s="207">
        <v>0</v>
      </c>
      <c r="BO119" s="207">
        <v>0</v>
      </c>
      <c r="BP119" s="207">
        <v>-9.2086924923876569E-5</v>
      </c>
      <c r="BQ119" s="207">
        <v>-1.6607084837343399E-4</v>
      </c>
      <c r="BR119" s="207">
        <v>-2.1376242432803521E-4</v>
      </c>
      <c r="BS119" s="207">
        <v>-2.8700528616391819E-5</v>
      </c>
      <c r="BT119" s="207">
        <v>2.894628543503027E-5</v>
      </c>
      <c r="BU119" s="207">
        <v>-2.80715930976635E-5</v>
      </c>
      <c r="BV119" s="207">
        <v>0</v>
      </c>
      <c r="BW119" s="207">
        <v>0</v>
      </c>
      <c r="BX119" s="207">
        <v>0</v>
      </c>
      <c r="BY119" s="207">
        <v>0</v>
      </c>
      <c r="BZ119" s="207">
        <v>0</v>
      </c>
      <c r="CB119" s="207">
        <v>0</v>
      </c>
      <c r="CC119" s="207">
        <v>27.789933133080549</v>
      </c>
      <c r="CD119" s="207">
        <v>34.087634101910638</v>
      </c>
      <c r="CE119" s="207">
        <v>50.046008886734107</v>
      </c>
      <c r="CF119" s="207">
        <v>77.046933833750202</v>
      </c>
      <c r="CG119" s="207">
        <v>83.083261077664588</v>
      </c>
      <c r="CH119" s="207">
        <v>98.905721642920781</v>
      </c>
      <c r="CI119" s="207">
        <v>97.60969834563582</v>
      </c>
      <c r="CJ119" s="207">
        <v>-5.7747958667827417</v>
      </c>
      <c r="CK119" s="207">
        <v>0</v>
      </c>
      <c r="CL119" s="207">
        <v>0</v>
      </c>
      <c r="CM119" s="207">
        <v>0</v>
      </c>
      <c r="CN119" s="207">
        <v>0</v>
      </c>
      <c r="CP119" s="207">
        <v>0</v>
      </c>
      <c r="CQ119" s="207">
        <v>0</v>
      </c>
      <c r="CR119" s="207">
        <v>0</v>
      </c>
      <c r="CS119" s="207">
        <v>0</v>
      </c>
      <c r="CT119" s="207">
        <v>0</v>
      </c>
      <c r="CU119" s="207">
        <v>0</v>
      </c>
      <c r="CV119" s="207">
        <v>-2.256048444483461</v>
      </c>
      <c r="CW119" s="207">
        <v>-2.2560484444835311</v>
      </c>
      <c r="CX119" s="207">
        <v>0.83456514319719466</v>
      </c>
    </row>
    <row r="120" spans="1:102">
      <c r="A120" s="208">
        <v>118</v>
      </c>
      <c r="B120" s="207">
        <v>99</v>
      </c>
      <c r="C120" s="209">
        <v>43384</v>
      </c>
      <c r="D120" s="207">
        <v>1</v>
      </c>
      <c r="E120" s="207" t="s">
        <v>63</v>
      </c>
      <c r="F120" s="207" t="s">
        <v>410</v>
      </c>
      <c r="G120" s="207" t="s">
        <v>411</v>
      </c>
      <c r="H120" s="207" t="s">
        <v>412</v>
      </c>
      <c r="I120" s="207">
        <v>0.6</v>
      </c>
      <c r="J120" s="207">
        <v>644</v>
      </c>
      <c r="K120" s="207">
        <v>0</v>
      </c>
      <c r="L120" s="207">
        <v>0.6</v>
      </c>
      <c r="M120" s="207">
        <v>0.64032258064516134</v>
      </c>
      <c r="N120" s="207">
        <v>0.49868906925420958</v>
      </c>
      <c r="O120" s="207">
        <v>0.71681888190295739</v>
      </c>
      <c r="P120" s="207">
        <v>0.43594277353476962</v>
      </c>
      <c r="Q120" s="207">
        <v>1.1527616554377269</v>
      </c>
      <c r="R120" s="207">
        <v>0.92040380392076593</v>
      </c>
      <c r="S120" s="207">
        <v>360.45324335880548</v>
      </c>
      <c r="T120" s="207">
        <v>360.45324335880548</v>
      </c>
      <c r="U120" s="207">
        <v>1.4374064444102641</v>
      </c>
      <c r="V120" s="207">
        <v>0</v>
      </c>
      <c r="W120" s="207">
        <v>0</v>
      </c>
      <c r="X120" s="207">
        <v>285</v>
      </c>
      <c r="Y120" s="207">
        <v>0.2434179360629429</v>
      </c>
      <c r="Z120" s="207">
        <v>0.22213888626570971</v>
      </c>
      <c r="AA120" s="207">
        <v>0.19972830587646731</v>
      </c>
      <c r="AB120" s="207">
        <v>0.19706783681997811</v>
      </c>
      <c r="AC120" s="207">
        <v>0.2160486784096565</v>
      </c>
      <c r="AD120" s="207">
        <v>0.22090459609888341</v>
      </c>
      <c r="AE120" s="207">
        <v>0.2413963227292249</v>
      </c>
      <c r="AF120" s="207">
        <v>0.34457470983264887</v>
      </c>
      <c r="AG120" s="207">
        <v>0</v>
      </c>
      <c r="AH120" s="207">
        <v>0</v>
      </c>
      <c r="AI120" s="207">
        <v>0</v>
      </c>
      <c r="AJ120" s="207">
        <v>0</v>
      </c>
      <c r="AL120" s="207">
        <v>0</v>
      </c>
      <c r="AM120" s="207">
        <v>7.316412787411429E-3</v>
      </c>
      <c r="AN120" s="207">
        <v>7.5722227468580728E-3</v>
      </c>
      <c r="AO120" s="207">
        <v>1.0054338824706551E-2</v>
      </c>
      <c r="AP120" s="207">
        <v>1.858643263600436E-2</v>
      </c>
      <c r="AQ120" s="207">
        <v>2.6790264318068691E-2</v>
      </c>
      <c r="AR120" s="207">
        <v>1.390954039011166E-2</v>
      </c>
      <c r="AS120" s="207">
        <v>1.286036772707751E-2</v>
      </c>
      <c r="AT120" s="207">
        <v>2.5425290167351072E-3</v>
      </c>
      <c r="AU120" s="207">
        <v>0</v>
      </c>
      <c r="AV120" s="207">
        <v>0</v>
      </c>
      <c r="AW120" s="207">
        <v>0</v>
      </c>
      <c r="AX120" s="207">
        <v>0</v>
      </c>
      <c r="AZ120" s="207">
        <v>0</v>
      </c>
      <c r="BA120" s="207">
        <v>0</v>
      </c>
      <c r="BB120" s="207">
        <v>0</v>
      </c>
      <c r="BC120" s="207">
        <v>0</v>
      </c>
      <c r="BD120" s="207">
        <v>0.32217895862833201</v>
      </c>
      <c r="BE120" s="207">
        <v>0.31660068361001159</v>
      </c>
      <c r="BF120" s="207">
        <v>2.5599590847670779E-2</v>
      </c>
      <c r="BG120" s="207">
        <v>7.8286335046033023E-2</v>
      </c>
      <c r="BH120" s="207">
        <v>0.25733443186795268</v>
      </c>
      <c r="BI120" s="207">
        <v>0</v>
      </c>
      <c r="BJ120" s="207">
        <v>0</v>
      </c>
      <c r="BK120" s="207">
        <v>0</v>
      </c>
      <c r="BL120" s="207">
        <v>0</v>
      </c>
      <c r="BN120" s="207">
        <v>0</v>
      </c>
      <c r="BO120" s="207">
        <v>0</v>
      </c>
      <c r="BP120" s="207">
        <v>-9.1030172810484022E-5</v>
      </c>
      <c r="BQ120" s="207">
        <v>-1.639734172482154E-4</v>
      </c>
      <c r="BR120" s="207">
        <v>-2.0911046460794441E-4</v>
      </c>
      <c r="BS120" s="207">
        <v>-3.539965176949164E-5</v>
      </c>
      <c r="BT120" s="207">
        <v>2.520346986780421E-5</v>
      </c>
      <c r="BU120" s="207">
        <v>-1.6171364033375741E-5</v>
      </c>
      <c r="BV120" s="207">
        <v>1.830250707152562E-3</v>
      </c>
      <c r="BW120" s="207">
        <v>0</v>
      </c>
      <c r="BX120" s="207">
        <v>0</v>
      </c>
      <c r="BY120" s="207">
        <v>0</v>
      </c>
      <c r="BZ120" s="207">
        <v>0</v>
      </c>
      <c r="CB120" s="207">
        <v>0</v>
      </c>
      <c r="CC120" s="207">
        <v>28.14004918235165</v>
      </c>
      <c r="CD120" s="207">
        <v>34.419194303900312</v>
      </c>
      <c r="CE120" s="207">
        <v>50.27169412353274</v>
      </c>
      <c r="CF120" s="207">
        <v>77.443469316684883</v>
      </c>
      <c r="CG120" s="207">
        <v>83.719575993964668</v>
      </c>
      <c r="CH120" s="207">
        <v>99.353859929369037</v>
      </c>
      <c r="CI120" s="207">
        <v>85.73578484718341</v>
      </c>
      <c r="CJ120" s="207">
        <v>15.890806354594419</v>
      </c>
      <c r="CK120" s="207">
        <v>0</v>
      </c>
      <c r="CL120" s="207">
        <v>0</v>
      </c>
      <c r="CM120" s="207">
        <v>0</v>
      </c>
      <c r="CN120" s="207">
        <v>0</v>
      </c>
      <c r="CP120" s="207">
        <v>0</v>
      </c>
      <c r="CQ120" s="207">
        <v>0</v>
      </c>
      <c r="CR120" s="207">
        <v>0</v>
      </c>
      <c r="CS120" s="207">
        <v>0</v>
      </c>
      <c r="CT120" s="207">
        <v>0</v>
      </c>
      <c r="CU120" s="207">
        <v>0</v>
      </c>
      <c r="CV120" s="207">
        <v>-1.152761655437762</v>
      </c>
      <c r="CW120" s="207">
        <v>-1.1527616554377269</v>
      </c>
      <c r="CX120" s="207">
        <v>0.43594277353476962</v>
      </c>
    </row>
    <row r="121" spans="1:102">
      <c r="A121" s="208">
        <v>119</v>
      </c>
      <c r="B121" s="207">
        <v>100</v>
      </c>
      <c r="C121" s="209">
        <v>43385</v>
      </c>
      <c r="D121" s="207">
        <v>1</v>
      </c>
      <c r="E121" s="207" t="s">
        <v>63</v>
      </c>
      <c r="F121" s="207" t="s">
        <v>410</v>
      </c>
      <c r="G121" s="207" t="s">
        <v>411</v>
      </c>
      <c r="H121" s="207" t="s">
        <v>412</v>
      </c>
      <c r="I121" s="207">
        <v>0.6</v>
      </c>
      <c r="J121" s="207">
        <v>647.99999999999989</v>
      </c>
      <c r="K121" s="207">
        <v>0</v>
      </c>
      <c r="L121" s="207">
        <v>0.6</v>
      </c>
      <c r="M121" s="207">
        <v>0.61096774193548398</v>
      </c>
      <c r="N121" s="207">
        <v>0.62124659757092648</v>
      </c>
      <c r="O121" s="207">
        <v>1.315791991923313</v>
      </c>
      <c r="P121" s="207">
        <v>0.59093725929259633</v>
      </c>
      <c r="Q121" s="207">
        <v>1.9067292512159091</v>
      </c>
      <c r="R121" s="207">
        <v>1.2940215130440189</v>
      </c>
      <c r="S121" s="207">
        <v>361.7472648718495</v>
      </c>
      <c r="T121" s="207">
        <v>361.7472648718495</v>
      </c>
      <c r="U121" s="207">
        <v>2.117986636978066</v>
      </c>
      <c r="V121" s="207">
        <v>0</v>
      </c>
      <c r="W121" s="207">
        <v>0</v>
      </c>
      <c r="X121" s="207">
        <v>286</v>
      </c>
      <c r="Y121" s="207">
        <v>0.2429680913419632</v>
      </c>
      <c r="Z121" s="207">
        <v>0.2217795395822062</v>
      </c>
      <c r="AA121" s="207">
        <v>0.19948868698078051</v>
      </c>
      <c r="AB121" s="207">
        <v>0.19741184917381691</v>
      </c>
      <c r="AC121" s="207">
        <v>0.21590545115263959</v>
      </c>
      <c r="AD121" s="207">
        <v>0.22407264921359471</v>
      </c>
      <c r="AE121" s="207">
        <v>0.25959673232398139</v>
      </c>
      <c r="AF121" s="207">
        <v>0.31337468097549998</v>
      </c>
      <c r="AG121" s="207">
        <v>0</v>
      </c>
      <c r="AH121" s="207">
        <v>0</v>
      </c>
      <c r="AI121" s="207">
        <v>0</v>
      </c>
      <c r="AJ121" s="207">
        <v>0</v>
      </c>
      <c r="AL121" s="207">
        <v>0</v>
      </c>
      <c r="AM121" s="207">
        <v>7.4063817316073694E-3</v>
      </c>
      <c r="AN121" s="207">
        <v>7.64409208355877E-3</v>
      </c>
      <c r="AO121" s="207">
        <v>1.010226260384391E-2</v>
      </c>
      <c r="AP121" s="207">
        <v>1.8517630165236609E-2</v>
      </c>
      <c r="AQ121" s="207">
        <v>2.6818909769472071E-2</v>
      </c>
      <c r="AR121" s="207">
        <v>1.359273507864053E-2</v>
      </c>
      <c r="AS121" s="207">
        <v>1.104032676760186E-2</v>
      </c>
      <c r="AT121" s="207">
        <v>5.662531902450002E-3</v>
      </c>
      <c r="AU121" s="207">
        <v>0</v>
      </c>
      <c r="AV121" s="207">
        <v>0</v>
      </c>
      <c r="AW121" s="207">
        <v>0</v>
      </c>
      <c r="AX121" s="207">
        <v>0</v>
      </c>
      <c r="AZ121" s="207">
        <v>0</v>
      </c>
      <c r="BA121" s="207">
        <v>0</v>
      </c>
      <c r="BB121" s="207">
        <v>0</v>
      </c>
      <c r="BC121" s="207">
        <v>0</v>
      </c>
      <c r="BD121" s="207">
        <v>0.23264428907678031</v>
      </c>
      <c r="BE121" s="207">
        <v>0.22388476442755181</v>
      </c>
      <c r="BF121" s="207">
        <v>1.110696790258568E-2</v>
      </c>
      <c r="BG121" s="207">
        <v>0.34327704143851923</v>
      </c>
      <c r="BH121" s="207">
        <v>0.18908693715456279</v>
      </c>
      <c r="BI121" s="207">
        <v>0</v>
      </c>
      <c r="BJ121" s="207">
        <v>0</v>
      </c>
      <c r="BK121" s="207">
        <v>0</v>
      </c>
      <c r="BL121" s="207">
        <v>0</v>
      </c>
      <c r="BN121" s="207">
        <v>0</v>
      </c>
      <c r="BO121" s="207">
        <v>0</v>
      </c>
      <c r="BP121" s="207">
        <v>-8.9968944195937476E-5</v>
      </c>
      <c r="BQ121" s="207">
        <v>-1.6183828089663441E-4</v>
      </c>
      <c r="BR121" s="207">
        <v>-2.097620600339911E-4</v>
      </c>
      <c r="BS121" s="207">
        <v>-3.9539992639077992E-5</v>
      </c>
      <c r="BT121" s="207">
        <v>2.9415501114272211E-5</v>
      </c>
      <c r="BU121" s="207">
        <v>3.5106281497841621E-4</v>
      </c>
      <c r="BV121" s="207">
        <v>2.3207529199895821E-3</v>
      </c>
      <c r="BW121" s="207">
        <v>0</v>
      </c>
      <c r="BX121" s="207">
        <v>0</v>
      </c>
      <c r="BY121" s="207">
        <v>0</v>
      </c>
      <c r="BZ121" s="207">
        <v>0</v>
      </c>
      <c r="CB121" s="207">
        <v>0</v>
      </c>
      <c r="CC121" s="207">
        <v>28.486083583105259</v>
      </c>
      <c r="CD121" s="207">
        <v>34.745873107085302</v>
      </c>
      <c r="CE121" s="207">
        <v>50.511313019219507</v>
      </c>
      <c r="CF121" s="207">
        <v>77.156792355152561</v>
      </c>
      <c r="CG121" s="207">
        <v>83.80909302960022</v>
      </c>
      <c r="CH121" s="207">
        <v>97.090964847432389</v>
      </c>
      <c r="CI121" s="207">
        <v>73.602178450679062</v>
      </c>
      <c r="CJ121" s="207">
        <v>35.390824390312517</v>
      </c>
      <c r="CK121" s="207">
        <v>0</v>
      </c>
      <c r="CL121" s="207">
        <v>0</v>
      </c>
      <c r="CM121" s="207">
        <v>0</v>
      </c>
      <c r="CN121" s="207">
        <v>0</v>
      </c>
      <c r="CP121" s="207">
        <v>0</v>
      </c>
      <c r="CQ121" s="207">
        <v>0</v>
      </c>
      <c r="CR121" s="207">
        <v>0</v>
      </c>
      <c r="CS121" s="207">
        <v>0</v>
      </c>
      <c r="CT121" s="207">
        <v>0</v>
      </c>
      <c r="CU121" s="207">
        <v>0</v>
      </c>
      <c r="CV121" s="207">
        <v>-1.9067292512159331</v>
      </c>
      <c r="CW121" s="207">
        <v>-1.9067292512159091</v>
      </c>
      <c r="CX121" s="207">
        <v>0.59093725929259633</v>
      </c>
    </row>
    <row r="122" spans="1:102">
      <c r="A122" s="208">
        <v>120</v>
      </c>
      <c r="B122" s="207">
        <v>101</v>
      </c>
      <c r="C122" s="209">
        <v>43386</v>
      </c>
      <c r="D122" s="207">
        <v>1</v>
      </c>
      <c r="E122" s="207" t="s">
        <v>63</v>
      </c>
      <c r="F122" s="207" t="s">
        <v>410</v>
      </c>
      <c r="G122" s="207" t="s">
        <v>411</v>
      </c>
      <c r="H122" s="207" t="s">
        <v>412</v>
      </c>
      <c r="I122" s="207">
        <v>0.6</v>
      </c>
      <c r="J122" s="207">
        <v>651.99999999999989</v>
      </c>
      <c r="K122" s="207">
        <v>0</v>
      </c>
      <c r="L122" s="207">
        <v>0.6</v>
      </c>
      <c r="M122" s="207">
        <v>0.58161290322580639</v>
      </c>
      <c r="N122" s="207">
        <v>0.5963298937268926</v>
      </c>
      <c r="O122" s="207">
        <v>1.877808446527053</v>
      </c>
      <c r="P122" s="207">
        <v>0.78021937753197546</v>
      </c>
      <c r="Q122" s="207">
        <v>2.6580278240590278</v>
      </c>
      <c r="R122" s="207">
        <v>1.8314654921303131</v>
      </c>
      <c r="S122" s="207">
        <v>363.57873036397979</v>
      </c>
      <c r="T122" s="207">
        <v>363.57873036397979</v>
      </c>
      <c r="U122" s="207">
        <v>3.1489423325590522</v>
      </c>
      <c r="V122" s="207">
        <v>0</v>
      </c>
      <c r="W122" s="207">
        <v>0</v>
      </c>
      <c r="X122" s="207">
        <v>287</v>
      </c>
      <c r="Y122" s="207">
        <v>0.2425235898631683</v>
      </c>
      <c r="Z122" s="207">
        <v>0.22142452855094091</v>
      </c>
      <c r="AA122" s="207">
        <v>0.19927009818859051</v>
      </c>
      <c r="AB122" s="207">
        <v>0.19768244876354471</v>
      </c>
      <c r="AC122" s="207">
        <v>0.21598874539943441</v>
      </c>
      <c r="AD122" s="207">
        <v>0.23019524430191721</v>
      </c>
      <c r="AE122" s="207">
        <v>0.27076886479120582</v>
      </c>
      <c r="AF122" s="207">
        <v>0.27834107583924927</v>
      </c>
      <c r="AG122" s="207">
        <v>0</v>
      </c>
      <c r="AH122" s="207">
        <v>0</v>
      </c>
      <c r="AI122" s="207">
        <v>0</v>
      </c>
      <c r="AJ122" s="207">
        <v>0</v>
      </c>
      <c r="AL122" s="207">
        <v>0</v>
      </c>
      <c r="AM122" s="207">
        <v>7.4952820273663486E-3</v>
      </c>
      <c r="AN122" s="207">
        <v>7.715094289811833E-3</v>
      </c>
      <c r="AO122" s="207">
        <v>1.01459803622819E-2</v>
      </c>
      <c r="AP122" s="207">
        <v>1.8463510247291051E-2</v>
      </c>
      <c r="AQ122" s="207">
        <v>2.6802250920113121E-2</v>
      </c>
      <c r="AR122" s="207">
        <v>1.298047556980828E-2</v>
      </c>
      <c r="AS122" s="207">
        <v>9.9231135208794237E-3</v>
      </c>
      <c r="AT122" s="207">
        <v>9.1658924160750721E-3</v>
      </c>
      <c r="AU122" s="207">
        <v>0</v>
      </c>
      <c r="AV122" s="207">
        <v>0</v>
      </c>
      <c r="AW122" s="207">
        <v>0</v>
      </c>
      <c r="AX122" s="207">
        <v>0</v>
      </c>
      <c r="AZ122" s="207">
        <v>0</v>
      </c>
      <c r="BA122" s="207">
        <v>0</v>
      </c>
      <c r="BB122" s="207">
        <v>0</v>
      </c>
      <c r="BC122" s="207">
        <v>0</v>
      </c>
      <c r="BD122" s="207">
        <v>0.17679444090501709</v>
      </c>
      <c r="BE122" s="207">
        <v>0.16707883236486629</v>
      </c>
      <c r="BF122" s="207">
        <v>3.7524009424543238E-2</v>
      </c>
      <c r="BG122" s="207">
        <v>0.47671233715473299</v>
      </c>
      <c r="BH122" s="207">
        <v>0.14189038015084021</v>
      </c>
      <c r="BI122" s="207">
        <v>0</v>
      </c>
      <c r="BJ122" s="207">
        <v>0</v>
      </c>
      <c r="BK122" s="207">
        <v>0</v>
      </c>
      <c r="BL122" s="207">
        <v>0</v>
      </c>
      <c r="BN122" s="207">
        <v>0</v>
      </c>
      <c r="BO122" s="207">
        <v>0</v>
      </c>
      <c r="BP122" s="207">
        <v>-8.8900295758979122E-5</v>
      </c>
      <c r="BQ122" s="207">
        <v>-1.599025020120432E-4</v>
      </c>
      <c r="BR122" s="207">
        <v>-2.0362026045003641E-4</v>
      </c>
      <c r="BS122" s="207">
        <v>-4.5025920137902453E-5</v>
      </c>
      <c r="BT122" s="207">
        <v>7.0366036504541194E-5</v>
      </c>
      <c r="BU122" s="207">
        <v>7.0479988062380585E-4</v>
      </c>
      <c r="BV122" s="207">
        <v>2.103720209335433E-3</v>
      </c>
      <c r="BW122" s="207">
        <v>0</v>
      </c>
      <c r="BX122" s="207">
        <v>0</v>
      </c>
      <c r="BY122" s="207">
        <v>0</v>
      </c>
      <c r="BZ122" s="207">
        <v>0</v>
      </c>
      <c r="CB122" s="207">
        <v>0</v>
      </c>
      <c r="CC122" s="207">
        <v>28.828007797562879</v>
      </c>
      <c r="CD122" s="207">
        <v>35.068610408235593</v>
      </c>
      <c r="CE122" s="207">
        <v>50.729901811409484</v>
      </c>
      <c r="CF122" s="207">
        <v>76.931292697046089</v>
      </c>
      <c r="CG122" s="207">
        <v>83.757034125353528</v>
      </c>
      <c r="CH122" s="207">
        <v>92.717682641487713</v>
      </c>
      <c r="CI122" s="207">
        <v>66.154090139196157</v>
      </c>
      <c r="CJ122" s="207">
        <v>57.286827600469202</v>
      </c>
      <c r="CK122" s="207">
        <v>0</v>
      </c>
      <c r="CL122" s="207">
        <v>0</v>
      </c>
      <c r="CM122" s="207">
        <v>0</v>
      </c>
      <c r="CN122" s="207">
        <v>0</v>
      </c>
      <c r="CP122" s="207">
        <v>0</v>
      </c>
      <c r="CQ122" s="207">
        <v>0</v>
      </c>
      <c r="CR122" s="207">
        <v>0</v>
      </c>
      <c r="CS122" s="207">
        <v>0</v>
      </c>
      <c r="CT122" s="207">
        <v>3.048</v>
      </c>
      <c r="CU122" s="207">
        <v>0</v>
      </c>
      <c r="CV122" s="207">
        <v>0.3899721759410002</v>
      </c>
      <c r="CW122" s="207">
        <v>-2.6580278240590278</v>
      </c>
      <c r="CX122" s="207">
        <v>3.8282193775319748</v>
      </c>
    </row>
    <row r="123" spans="1:102">
      <c r="A123" s="208">
        <v>121</v>
      </c>
      <c r="B123" s="207">
        <v>102</v>
      </c>
      <c r="C123" s="209">
        <v>43387</v>
      </c>
      <c r="D123" s="207">
        <v>1</v>
      </c>
      <c r="E123" s="207" t="s">
        <v>63</v>
      </c>
      <c r="F123" s="207" t="s">
        <v>410</v>
      </c>
      <c r="G123" s="207" t="s">
        <v>411</v>
      </c>
      <c r="H123" s="207" t="s">
        <v>412</v>
      </c>
      <c r="I123" s="207">
        <v>0.6</v>
      </c>
      <c r="J123" s="207">
        <v>655.99999999999989</v>
      </c>
      <c r="K123" s="207">
        <v>0</v>
      </c>
      <c r="L123" s="207">
        <v>0.6</v>
      </c>
      <c r="M123" s="207">
        <v>0.55225806451612902</v>
      </c>
      <c r="N123" s="207">
        <v>0.59502543737715852</v>
      </c>
      <c r="O123" s="207">
        <v>1.095156738787664</v>
      </c>
      <c r="P123" s="207">
        <v>0.44377722700440558</v>
      </c>
      <c r="Q123" s="207">
        <v>1.53893396579207</v>
      </c>
      <c r="R123" s="207">
        <v>1.0164424962580401</v>
      </c>
      <c r="S123" s="207">
        <v>364.59517286023782</v>
      </c>
      <c r="T123" s="207">
        <v>364.59517286023782</v>
      </c>
      <c r="U123" s="207">
        <v>1.8405208752336011</v>
      </c>
      <c r="V123" s="207">
        <v>0</v>
      </c>
      <c r="W123" s="207">
        <v>0</v>
      </c>
      <c r="X123" s="207">
        <v>288</v>
      </c>
      <c r="Y123" s="207">
        <v>0.24208434558137851</v>
      </c>
      <c r="Z123" s="207">
        <v>0.22107454628165399</v>
      </c>
      <c r="AA123" s="207">
        <v>0.19906775040446509</v>
      </c>
      <c r="AB123" s="207">
        <v>0.19783692457383831</v>
      </c>
      <c r="AC123" s="207">
        <v>0.21638962587040431</v>
      </c>
      <c r="AD123" s="207">
        <v>0.23725970865498131</v>
      </c>
      <c r="AE123" s="207">
        <v>0.26186830469663752</v>
      </c>
      <c r="AF123" s="207">
        <v>0.28494932944804019</v>
      </c>
      <c r="AG123" s="207">
        <v>0</v>
      </c>
      <c r="AH123" s="207">
        <v>0</v>
      </c>
      <c r="AI123" s="207">
        <v>0</v>
      </c>
      <c r="AJ123" s="207">
        <v>0</v>
      </c>
      <c r="AL123" s="207">
        <v>0</v>
      </c>
      <c r="AM123" s="207">
        <v>7.5831308837243129E-3</v>
      </c>
      <c r="AN123" s="207">
        <v>7.7850907436691954E-3</v>
      </c>
      <c r="AO123" s="207">
        <v>1.018644991910699E-2</v>
      </c>
      <c r="AP123" s="207">
        <v>1.8432615085232331E-2</v>
      </c>
      <c r="AQ123" s="207">
        <v>2.6722074825919141E-2</v>
      </c>
      <c r="AR123" s="207">
        <v>1.227402913450187E-2</v>
      </c>
      <c r="AS123" s="207">
        <v>1.081316953033625E-2</v>
      </c>
      <c r="AT123" s="207">
        <v>8.5050670551959813E-3</v>
      </c>
      <c r="AU123" s="207">
        <v>0</v>
      </c>
      <c r="AV123" s="207">
        <v>0</v>
      </c>
      <c r="AW123" s="207">
        <v>0</v>
      </c>
      <c r="AX123" s="207">
        <v>0</v>
      </c>
      <c r="AZ123" s="207">
        <v>0</v>
      </c>
      <c r="BA123" s="207">
        <v>0</v>
      </c>
      <c r="BB123" s="207">
        <v>0</v>
      </c>
      <c r="BC123" s="207">
        <v>0</v>
      </c>
      <c r="BD123" s="207">
        <v>0.15371482738145639</v>
      </c>
      <c r="BE123" s="207">
        <v>0.14431004811234541</v>
      </c>
      <c r="BF123" s="207">
        <v>8.0874359437077686E-2</v>
      </c>
      <c r="BG123" s="207">
        <v>0.52622985276811551</v>
      </c>
      <c r="BH123" s="207">
        <v>9.4870912301004792E-2</v>
      </c>
      <c r="BI123" s="207">
        <v>0</v>
      </c>
      <c r="BJ123" s="207">
        <v>0</v>
      </c>
      <c r="BK123" s="207">
        <v>0</v>
      </c>
      <c r="BL123" s="207">
        <v>0</v>
      </c>
      <c r="BN123" s="207">
        <v>0</v>
      </c>
      <c r="BO123" s="207">
        <v>0</v>
      </c>
      <c r="BP123" s="207">
        <v>-8.7848856357964755E-5</v>
      </c>
      <c r="BQ123" s="207">
        <v>-1.5784531021532919E-4</v>
      </c>
      <c r="BR123" s="207">
        <v>-1.9831486704041161E-4</v>
      </c>
      <c r="BS123" s="207">
        <v>-4.7488418044698227E-5</v>
      </c>
      <c r="BT123" s="207">
        <v>1.452811720591133E-4</v>
      </c>
      <c r="BU123" s="207">
        <v>9.1482734974381876E-4</v>
      </c>
      <c r="BV123" s="207">
        <v>4.3534606845247419E-4</v>
      </c>
      <c r="BW123" s="207">
        <v>0</v>
      </c>
      <c r="BX123" s="207">
        <v>0</v>
      </c>
      <c r="BY123" s="207">
        <v>0</v>
      </c>
      <c r="BZ123" s="207">
        <v>0</v>
      </c>
      <c r="CB123" s="207">
        <v>0</v>
      </c>
      <c r="CC123" s="207">
        <v>29.165888014324281</v>
      </c>
      <c r="CD123" s="207">
        <v>35.386776107587238</v>
      </c>
      <c r="CE123" s="207">
        <v>50.932249595534913</v>
      </c>
      <c r="CF123" s="207">
        <v>76.802562855134752</v>
      </c>
      <c r="CG123" s="207">
        <v>83.506483830997297</v>
      </c>
      <c r="CH123" s="207">
        <v>87.67163667501336</v>
      </c>
      <c r="CI123" s="207">
        <v>72.087796868908313</v>
      </c>
      <c r="CJ123" s="207">
        <v>53.156669094974873</v>
      </c>
      <c r="CK123" s="207">
        <v>0</v>
      </c>
      <c r="CL123" s="207">
        <v>0</v>
      </c>
      <c r="CM123" s="207">
        <v>0</v>
      </c>
      <c r="CN123" s="207">
        <v>0</v>
      </c>
      <c r="CP123" s="207">
        <v>0</v>
      </c>
      <c r="CQ123" s="207">
        <v>0</v>
      </c>
      <c r="CR123" s="207">
        <v>0</v>
      </c>
      <c r="CS123" s="207">
        <v>0</v>
      </c>
      <c r="CT123" s="207">
        <v>0</v>
      </c>
      <c r="CU123" s="207">
        <v>0</v>
      </c>
      <c r="CV123" s="207">
        <v>-1.538933965792133</v>
      </c>
      <c r="CW123" s="207">
        <v>-1.53893396579207</v>
      </c>
      <c r="CX123" s="207">
        <v>0.44377722700440558</v>
      </c>
    </row>
    <row r="124" spans="1:102">
      <c r="A124" s="208">
        <v>122</v>
      </c>
      <c r="B124" s="207">
        <v>103</v>
      </c>
      <c r="C124" s="209">
        <v>43388</v>
      </c>
      <c r="D124" s="207">
        <v>1</v>
      </c>
      <c r="E124" s="207" t="s">
        <v>63</v>
      </c>
      <c r="F124" s="207" t="s">
        <v>410</v>
      </c>
      <c r="G124" s="207" t="s">
        <v>411</v>
      </c>
      <c r="H124" s="207" t="s">
        <v>412</v>
      </c>
      <c r="I124" s="207">
        <v>0.6</v>
      </c>
      <c r="J124" s="207">
        <v>659.99999999999989</v>
      </c>
      <c r="K124" s="207">
        <v>0</v>
      </c>
      <c r="L124" s="207">
        <v>0.6</v>
      </c>
      <c r="M124" s="207">
        <v>0.52290322580645165</v>
      </c>
      <c r="N124" s="207">
        <v>0.58424973162950222</v>
      </c>
      <c r="O124" s="207">
        <v>1.0936150737656101</v>
      </c>
      <c r="P124" s="207">
        <v>0.40364148816312723</v>
      </c>
      <c r="Q124" s="207">
        <v>1.497256561928737</v>
      </c>
      <c r="R124" s="207">
        <v>0.97878495941738053</v>
      </c>
      <c r="S124" s="207">
        <v>365.57395781965522</v>
      </c>
      <c r="T124" s="207">
        <v>365.57395781965522</v>
      </c>
      <c r="U124" s="207">
        <v>1.87182811486359</v>
      </c>
      <c r="V124" s="207">
        <v>0</v>
      </c>
      <c r="W124" s="207">
        <v>0</v>
      </c>
      <c r="X124" s="207">
        <v>289</v>
      </c>
      <c r="Y124" s="207">
        <v>0.24165035989847591</v>
      </c>
      <c r="Z124" s="207">
        <v>0.22072994772452181</v>
      </c>
      <c r="AA124" s="207">
        <v>0.1988754623573393</v>
      </c>
      <c r="AB124" s="207">
        <v>0.19822876123645261</v>
      </c>
      <c r="AC124" s="207">
        <v>0.2174202179242665</v>
      </c>
      <c r="AD124" s="207">
        <v>0.24033287577922399</v>
      </c>
      <c r="AE124" s="207">
        <v>0.26386889455476892</v>
      </c>
      <c r="AF124" s="207">
        <v>0.26358311994911371</v>
      </c>
      <c r="AG124" s="207">
        <v>0</v>
      </c>
      <c r="AH124" s="207">
        <v>0</v>
      </c>
      <c r="AI124" s="207">
        <v>0</v>
      </c>
      <c r="AJ124" s="207">
        <v>0</v>
      </c>
      <c r="AL124" s="207">
        <v>0</v>
      </c>
      <c r="AM124" s="207">
        <v>7.6699280203048267E-3</v>
      </c>
      <c r="AN124" s="207">
        <v>7.8540104550956363E-3</v>
      </c>
      <c r="AO124" s="207">
        <v>1.022490752853215E-2</v>
      </c>
      <c r="AP124" s="207">
        <v>1.8354247752709479E-2</v>
      </c>
      <c r="AQ124" s="207">
        <v>2.6515956415146699E-2</v>
      </c>
      <c r="AR124" s="207">
        <v>1.1966712422077591E-2</v>
      </c>
      <c r="AS124" s="207">
        <v>1.0613110544523109E-2</v>
      </c>
      <c r="AT124" s="207">
        <v>1.0641688005088631E-2</v>
      </c>
      <c r="AU124" s="207">
        <v>0</v>
      </c>
      <c r="AV124" s="207">
        <v>0</v>
      </c>
      <c r="AW124" s="207">
        <v>0</v>
      </c>
      <c r="AX124" s="207">
        <v>0</v>
      </c>
      <c r="AZ124" s="207">
        <v>0</v>
      </c>
      <c r="BA124" s="207">
        <v>0</v>
      </c>
      <c r="BB124" s="207">
        <v>0</v>
      </c>
      <c r="BC124" s="207">
        <v>0</v>
      </c>
      <c r="BD124" s="207">
        <v>0.15836700154147079</v>
      </c>
      <c r="BE124" s="207">
        <v>0.150133176882079</v>
      </c>
      <c r="BF124" s="207">
        <v>0.14027454279391799</v>
      </c>
      <c r="BG124" s="207">
        <v>0.44462675223961462</v>
      </c>
      <c r="BH124" s="207">
        <v>0.1065985265429176</v>
      </c>
      <c r="BI124" s="207">
        <v>0</v>
      </c>
      <c r="BJ124" s="207">
        <v>0</v>
      </c>
      <c r="BK124" s="207">
        <v>0</v>
      </c>
      <c r="BL124" s="207">
        <v>0</v>
      </c>
      <c r="BN124" s="207">
        <v>0</v>
      </c>
      <c r="BO124" s="207">
        <v>0</v>
      </c>
      <c r="BP124" s="207">
        <v>-8.6797136580514886E-5</v>
      </c>
      <c r="BQ124" s="207">
        <v>-1.5571684800695599E-4</v>
      </c>
      <c r="BR124" s="207">
        <v>-1.9417445743211701E-4</v>
      </c>
      <c r="BS124" s="207">
        <v>-4.5527456116184623E-5</v>
      </c>
      <c r="BT124" s="207">
        <v>2.2721663957433699E-4</v>
      </c>
      <c r="BU124" s="207">
        <v>5.9678399961900685E-4</v>
      </c>
      <c r="BV124" s="207">
        <v>9.9415821259301522E-4</v>
      </c>
      <c r="BW124" s="207">
        <v>0</v>
      </c>
      <c r="BX124" s="207">
        <v>0</v>
      </c>
      <c r="BY124" s="207">
        <v>0</v>
      </c>
      <c r="BZ124" s="207">
        <v>0</v>
      </c>
      <c r="CB124" s="207">
        <v>0</v>
      </c>
      <c r="CC124" s="207">
        <v>29.499723155018561</v>
      </c>
      <c r="CD124" s="207">
        <v>35.700047523161963</v>
      </c>
      <c r="CE124" s="207">
        <v>51.124537642660727</v>
      </c>
      <c r="CF124" s="207">
        <v>76.476032302956185</v>
      </c>
      <c r="CG124" s="207">
        <v>82.862363797333458</v>
      </c>
      <c r="CH124" s="207">
        <v>85.476517300554249</v>
      </c>
      <c r="CI124" s="207">
        <v>70.754070296820728</v>
      </c>
      <c r="CJ124" s="207">
        <v>66.510550031803959</v>
      </c>
      <c r="CK124" s="207">
        <v>0</v>
      </c>
      <c r="CL124" s="207">
        <v>0</v>
      </c>
      <c r="CM124" s="207">
        <v>0</v>
      </c>
      <c r="CN124" s="207">
        <v>0</v>
      </c>
      <c r="CP124" s="207">
        <v>0</v>
      </c>
      <c r="CQ124" s="207">
        <v>0</v>
      </c>
      <c r="CR124" s="207">
        <v>0</v>
      </c>
      <c r="CS124" s="207">
        <v>0</v>
      </c>
      <c r="CT124" s="207">
        <v>0</v>
      </c>
      <c r="CU124" s="207">
        <v>0</v>
      </c>
      <c r="CV124" s="207">
        <v>-1.4972565619286731</v>
      </c>
      <c r="CW124" s="207">
        <v>-1.497256561928737</v>
      </c>
      <c r="CX124" s="207">
        <v>0.40364148816312723</v>
      </c>
    </row>
    <row r="125" spans="1:102">
      <c r="A125" s="208">
        <v>123</v>
      </c>
      <c r="B125" s="207">
        <v>104</v>
      </c>
      <c r="C125" s="209">
        <v>43389</v>
      </c>
      <c r="D125" s="207">
        <v>1</v>
      </c>
      <c r="E125" s="207" t="s">
        <v>63</v>
      </c>
      <c r="F125" s="207" t="s">
        <v>410</v>
      </c>
      <c r="G125" s="207" t="s">
        <v>411</v>
      </c>
      <c r="H125" s="207" t="s">
        <v>412</v>
      </c>
      <c r="I125" s="207">
        <v>0.6</v>
      </c>
      <c r="J125" s="207">
        <v>663.99999999999989</v>
      </c>
      <c r="K125" s="207">
        <v>0</v>
      </c>
      <c r="L125" s="207">
        <v>0.6</v>
      </c>
      <c r="M125" s="207">
        <v>0.49354838709677429</v>
      </c>
      <c r="N125" s="207">
        <v>0.54030660652769058</v>
      </c>
      <c r="O125" s="207">
        <v>0.60954146874987458</v>
      </c>
      <c r="P125" s="207">
        <v>0.2164938484970218</v>
      </c>
      <c r="Q125" s="207">
        <v>0.82603531724689638</v>
      </c>
      <c r="R125" s="207">
        <v>0.55679165336039915</v>
      </c>
      <c r="S125" s="207">
        <v>366.13074947301561</v>
      </c>
      <c r="T125" s="207">
        <v>366.13074947301561</v>
      </c>
      <c r="U125" s="207">
        <v>1.1281399512530961</v>
      </c>
      <c r="V125" s="207">
        <v>0</v>
      </c>
      <c r="W125" s="207">
        <v>0</v>
      </c>
      <c r="X125" s="207">
        <v>290</v>
      </c>
      <c r="Y125" s="207">
        <v>0.2412216723717491</v>
      </c>
      <c r="Z125" s="207">
        <v>0.22039076049589709</v>
      </c>
      <c r="AA125" s="207">
        <v>0.1987026671430987</v>
      </c>
      <c r="AB125" s="207">
        <v>0.19865147968251631</v>
      </c>
      <c r="AC125" s="207">
        <v>0.2185978284848856</v>
      </c>
      <c r="AD125" s="207">
        <v>0.24309768614063851</v>
      </c>
      <c r="AE125" s="207">
        <v>0.25679621170941752</v>
      </c>
      <c r="AF125" s="207">
        <v>0.2515991087395818</v>
      </c>
      <c r="AG125" s="207">
        <v>0</v>
      </c>
      <c r="AH125" s="207">
        <v>0</v>
      </c>
      <c r="AI125" s="207">
        <v>0</v>
      </c>
      <c r="AJ125" s="207">
        <v>0</v>
      </c>
      <c r="AL125" s="207">
        <v>0</v>
      </c>
      <c r="AM125" s="207">
        <v>7.7556655256501832E-3</v>
      </c>
      <c r="AN125" s="207">
        <v>7.9218479008205858E-3</v>
      </c>
      <c r="AO125" s="207">
        <v>1.0259466571380259E-2</v>
      </c>
      <c r="AP125" s="207">
        <v>1.826970406349673E-2</v>
      </c>
      <c r="AQ125" s="207">
        <v>2.6280434303022879E-2</v>
      </c>
      <c r="AR125" s="207">
        <v>1.169023138593615E-2</v>
      </c>
      <c r="AS125" s="207">
        <v>1.132037882905825E-2</v>
      </c>
      <c r="AT125" s="207">
        <v>1.1840089126041819E-2</v>
      </c>
      <c r="AU125" s="207">
        <v>0</v>
      </c>
      <c r="AV125" s="207">
        <v>0</v>
      </c>
      <c r="AW125" s="207">
        <v>0</v>
      </c>
      <c r="AX125" s="207">
        <v>0</v>
      </c>
      <c r="AZ125" s="207">
        <v>0</v>
      </c>
      <c r="BA125" s="207">
        <v>0</v>
      </c>
      <c r="BB125" s="207">
        <v>0</v>
      </c>
      <c r="BC125" s="207">
        <v>0</v>
      </c>
      <c r="BD125" s="207">
        <v>0.15684359282326091</v>
      </c>
      <c r="BE125" s="207">
        <v>0.15235119455702989</v>
      </c>
      <c r="BF125" s="207">
        <v>0.16138966834619789</v>
      </c>
      <c r="BG125" s="207">
        <v>0.4549864099492763</v>
      </c>
      <c r="BH125" s="207">
        <v>7.4429134324234897E-2</v>
      </c>
      <c r="BI125" s="207">
        <v>0</v>
      </c>
      <c r="BJ125" s="207">
        <v>0</v>
      </c>
      <c r="BK125" s="207">
        <v>0</v>
      </c>
      <c r="BL125" s="207">
        <v>0</v>
      </c>
      <c r="BN125" s="207">
        <v>0</v>
      </c>
      <c r="BO125" s="207">
        <v>0</v>
      </c>
      <c r="BP125" s="207">
        <v>-8.573750534535841E-5</v>
      </c>
      <c r="BQ125" s="207">
        <v>-1.5357495107030621E-4</v>
      </c>
      <c r="BR125" s="207">
        <v>-1.8813399391842041E-4</v>
      </c>
      <c r="BS125" s="207">
        <v>-4.0281723489644038E-5</v>
      </c>
      <c r="BT125" s="207">
        <v>2.5673565152861319E-4</v>
      </c>
      <c r="BU125" s="207">
        <v>5.9836025357546589E-4</v>
      </c>
      <c r="BV125" s="207">
        <v>7.4743360646245898E-5</v>
      </c>
      <c r="BW125" s="207">
        <v>0</v>
      </c>
      <c r="BX125" s="207">
        <v>0</v>
      </c>
      <c r="BY125" s="207">
        <v>0</v>
      </c>
      <c r="BZ125" s="207">
        <v>0</v>
      </c>
      <c r="CB125" s="207">
        <v>0</v>
      </c>
      <c r="CC125" s="207">
        <v>29.829482790962238</v>
      </c>
      <c r="CD125" s="207">
        <v>36.008399549184468</v>
      </c>
      <c r="CE125" s="207">
        <v>51.297332856901299</v>
      </c>
      <c r="CF125" s="207">
        <v>76.123766931236418</v>
      </c>
      <c r="CG125" s="207">
        <v>82.1263571969465</v>
      </c>
      <c r="CH125" s="207">
        <v>83.501652756686823</v>
      </c>
      <c r="CI125" s="207">
        <v>75.469192193721696</v>
      </c>
      <c r="CJ125" s="207">
        <v>74.000557037761368</v>
      </c>
      <c r="CK125" s="207">
        <v>0</v>
      </c>
      <c r="CL125" s="207">
        <v>0</v>
      </c>
      <c r="CM125" s="207">
        <v>0</v>
      </c>
      <c r="CN125" s="207">
        <v>0</v>
      </c>
      <c r="CP125" s="207">
        <v>0</v>
      </c>
      <c r="CQ125" s="207">
        <v>0</v>
      </c>
      <c r="CR125" s="207">
        <v>0</v>
      </c>
      <c r="CS125" s="207">
        <v>0</v>
      </c>
      <c r="CT125" s="207">
        <v>0</v>
      </c>
      <c r="CU125" s="207">
        <v>0</v>
      </c>
      <c r="CV125" s="207">
        <v>-0.82603531724689816</v>
      </c>
      <c r="CW125" s="207">
        <v>-0.82603531724689638</v>
      </c>
      <c r="CX125" s="207">
        <v>0.2164938484970218</v>
      </c>
    </row>
    <row r="126" spans="1:102">
      <c r="A126" s="208">
        <v>124</v>
      </c>
      <c r="B126" s="207">
        <v>105</v>
      </c>
      <c r="C126" s="209">
        <v>43390</v>
      </c>
      <c r="D126" s="207">
        <v>1</v>
      </c>
      <c r="E126" s="207" t="s">
        <v>63</v>
      </c>
      <c r="F126" s="207" t="s">
        <v>410</v>
      </c>
      <c r="G126" s="207" t="s">
        <v>411</v>
      </c>
      <c r="H126" s="207" t="s">
        <v>412</v>
      </c>
      <c r="I126" s="207">
        <v>0.6</v>
      </c>
      <c r="J126" s="207">
        <v>667.99999999999989</v>
      </c>
      <c r="K126" s="207">
        <v>0</v>
      </c>
      <c r="L126" s="207">
        <v>0.6</v>
      </c>
      <c r="M126" s="207">
        <v>0.4641935483870967</v>
      </c>
      <c r="N126" s="207">
        <v>0.44320045256245838</v>
      </c>
      <c r="O126" s="207">
        <v>0.45161448312040581</v>
      </c>
      <c r="P126" s="207">
        <v>0.17843230462441581</v>
      </c>
      <c r="Q126" s="207">
        <v>0.6300467877448217</v>
      </c>
      <c r="R126" s="207">
        <v>0.47300612670995079</v>
      </c>
      <c r="S126" s="207">
        <v>366.60375559972562</v>
      </c>
      <c r="T126" s="207">
        <v>366.60375559972562</v>
      </c>
      <c r="U126" s="207">
        <v>1.018984706602396</v>
      </c>
      <c r="V126" s="207">
        <v>0</v>
      </c>
      <c r="W126" s="207">
        <v>0</v>
      </c>
      <c r="X126" s="207">
        <v>291</v>
      </c>
      <c r="Y126" s="207">
        <v>0.24079831955440409</v>
      </c>
      <c r="Z126" s="207">
        <v>0.22005743085014889</v>
      </c>
      <c r="AA126" s="207">
        <v>0.19854923251856441</v>
      </c>
      <c r="AB126" s="207">
        <v>0.19920980410653971</v>
      </c>
      <c r="AC126" s="207">
        <v>0.21999593592743119</v>
      </c>
      <c r="AD126" s="207">
        <v>0.2430079826897138</v>
      </c>
      <c r="AE126" s="207">
        <v>0.25180980357126792</v>
      </c>
      <c r="AF126" s="207">
        <v>0.24632223759830421</v>
      </c>
      <c r="AG126" s="207">
        <v>0</v>
      </c>
      <c r="AH126" s="207">
        <v>0</v>
      </c>
      <c r="AI126" s="207">
        <v>0</v>
      </c>
      <c r="AJ126" s="207">
        <v>0</v>
      </c>
      <c r="AL126" s="207">
        <v>0</v>
      </c>
      <c r="AM126" s="207">
        <v>7.840336089119191E-3</v>
      </c>
      <c r="AN126" s="207">
        <v>7.9885138299702306E-3</v>
      </c>
      <c r="AO126" s="207">
        <v>1.0290153496287129E-2</v>
      </c>
      <c r="AP126" s="207">
        <v>1.8158039178692041E-2</v>
      </c>
      <c r="AQ126" s="207">
        <v>2.600081281451376E-2</v>
      </c>
      <c r="AR126" s="207">
        <v>1.1699201731028621E-2</v>
      </c>
      <c r="AS126" s="207">
        <v>1.181901964287321E-2</v>
      </c>
      <c r="AT126" s="207">
        <v>1.2367776240169579E-2</v>
      </c>
      <c r="AU126" s="207">
        <v>0</v>
      </c>
      <c r="AV126" s="207">
        <v>0</v>
      </c>
      <c r="AW126" s="207">
        <v>0</v>
      </c>
      <c r="AX126" s="207">
        <v>0</v>
      </c>
      <c r="AZ126" s="207">
        <v>0</v>
      </c>
      <c r="BA126" s="207">
        <v>0</v>
      </c>
      <c r="BB126" s="207">
        <v>0</v>
      </c>
      <c r="BC126" s="207">
        <v>0</v>
      </c>
      <c r="BD126" s="207">
        <v>0.16920294231064009</v>
      </c>
      <c r="BE126" s="207">
        <v>0.16888610211257021</v>
      </c>
      <c r="BF126" s="207">
        <v>0.19486385539345799</v>
      </c>
      <c r="BG126" s="207">
        <v>0.40563062471476569</v>
      </c>
      <c r="BH126" s="207">
        <v>6.14164754685659E-2</v>
      </c>
      <c r="BI126" s="207">
        <v>0</v>
      </c>
      <c r="BJ126" s="207">
        <v>0</v>
      </c>
      <c r="BK126" s="207">
        <v>0</v>
      </c>
      <c r="BL126" s="207">
        <v>0</v>
      </c>
      <c r="BN126" s="207">
        <v>0</v>
      </c>
      <c r="BO126" s="207">
        <v>0</v>
      </c>
      <c r="BP126" s="207">
        <v>-8.4670563469009083E-5</v>
      </c>
      <c r="BQ126" s="207">
        <v>-1.5133649261865121E-4</v>
      </c>
      <c r="BR126" s="207">
        <v>-1.8202341752551911E-4</v>
      </c>
      <c r="BS126" s="207">
        <v>-3.3727136562980838E-5</v>
      </c>
      <c r="BT126" s="207">
        <v>2.8245715415014779E-4</v>
      </c>
      <c r="BU126" s="207">
        <v>3.156736350447796E-4</v>
      </c>
      <c r="BV126" s="207">
        <v>-9.5150643757430605E-5</v>
      </c>
      <c r="BW126" s="207">
        <v>0</v>
      </c>
      <c r="BX126" s="207">
        <v>0</v>
      </c>
      <c r="BY126" s="207">
        <v>0</v>
      </c>
      <c r="BZ126" s="207">
        <v>0</v>
      </c>
      <c r="CB126" s="207">
        <v>0</v>
      </c>
      <c r="CC126" s="207">
        <v>30.155138804304581</v>
      </c>
      <c r="CD126" s="207">
        <v>36.311426499864673</v>
      </c>
      <c r="CE126" s="207">
        <v>51.450767481435619</v>
      </c>
      <c r="CF126" s="207">
        <v>75.658496577883554</v>
      </c>
      <c r="CG126" s="207">
        <v>81.252540045355502</v>
      </c>
      <c r="CH126" s="207">
        <v>83.565726650204425</v>
      </c>
      <c r="CI126" s="207">
        <v>78.793464285821429</v>
      </c>
      <c r="CJ126" s="207">
        <v>77.298601501059849</v>
      </c>
      <c r="CK126" s="207">
        <v>0</v>
      </c>
      <c r="CL126" s="207">
        <v>0</v>
      </c>
      <c r="CM126" s="207">
        <v>0</v>
      </c>
      <c r="CN126" s="207">
        <v>0</v>
      </c>
      <c r="CP126" s="207">
        <v>0</v>
      </c>
      <c r="CQ126" s="207">
        <v>0</v>
      </c>
      <c r="CR126" s="207">
        <v>0</v>
      </c>
      <c r="CS126" s="207">
        <v>0</v>
      </c>
      <c r="CT126" s="207">
        <v>0</v>
      </c>
      <c r="CU126" s="207">
        <v>0</v>
      </c>
      <c r="CV126" s="207">
        <v>-0.63004678774486456</v>
      </c>
      <c r="CW126" s="207">
        <v>-0.6300467877448217</v>
      </c>
      <c r="CX126" s="207">
        <v>0.17843230462441581</v>
      </c>
    </row>
    <row r="127" spans="1:102">
      <c r="A127" s="208">
        <v>125</v>
      </c>
      <c r="B127" s="207">
        <v>106</v>
      </c>
      <c r="C127" s="209">
        <v>43391</v>
      </c>
      <c r="D127" s="207">
        <v>1</v>
      </c>
      <c r="E127" s="207" t="s">
        <v>63</v>
      </c>
      <c r="F127" s="207" t="s">
        <v>410</v>
      </c>
      <c r="G127" s="207" t="s">
        <v>411</v>
      </c>
      <c r="H127" s="207" t="s">
        <v>412</v>
      </c>
      <c r="I127" s="207">
        <v>0.6</v>
      </c>
      <c r="J127" s="207">
        <v>671.99999999999989</v>
      </c>
      <c r="K127" s="207">
        <v>0</v>
      </c>
      <c r="L127" s="207">
        <v>0.6</v>
      </c>
      <c r="M127" s="207">
        <v>0.43483870967741928</v>
      </c>
      <c r="N127" s="207">
        <v>0.38988877429709928</v>
      </c>
      <c r="O127" s="207">
        <v>0.27922779927984681</v>
      </c>
      <c r="P127" s="207">
        <v>0.1149253406822658</v>
      </c>
      <c r="Q127" s="207">
        <v>0.3941531399621126</v>
      </c>
      <c r="R127" s="207">
        <v>0.31141972775135968</v>
      </c>
      <c r="S127" s="207">
        <v>366.9151753274769</v>
      </c>
      <c r="T127" s="207">
        <v>366.9151753274769</v>
      </c>
      <c r="U127" s="207">
        <v>0.71617296441336442</v>
      </c>
      <c r="V127" s="207">
        <v>0</v>
      </c>
      <c r="W127" s="207">
        <v>0</v>
      </c>
      <c r="X127" s="207">
        <v>292</v>
      </c>
      <c r="Y127" s="207">
        <v>0.24038038135225059</v>
      </c>
      <c r="Z127" s="207">
        <v>0.2197303363647384</v>
      </c>
      <c r="AA127" s="207">
        <v>0.19841981123186139</v>
      </c>
      <c r="AB127" s="207">
        <v>0.19979041432944961</v>
      </c>
      <c r="AC127" s="207">
        <v>0.22132330477173229</v>
      </c>
      <c r="AD127" s="207">
        <v>0.2415849912083804</v>
      </c>
      <c r="AE127" s="207">
        <v>0.24847897346561371</v>
      </c>
      <c r="AF127" s="207">
        <v>0.2427085411219555</v>
      </c>
      <c r="AG127" s="207">
        <v>0</v>
      </c>
      <c r="AH127" s="207">
        <v>0</v>
      </c>
      <c r="AI127" s="207">
        <v>0</v>
      </c>
      <c r="AJ127" s="207">
        <v>0</v>
      </c>
      <c r="AL127" s="207">
        <v>0</v>
      </c>
      <c r="AM127" s="207">
        <v>7.92392372954988E-3</v>
      </c>
      <c r="AN127" s="207">
        <v>8.0539327270523244E-3</v>
      </c>
      <c r="AO127" s="207">
        <v>1.0316037753627719E-2</v>
      </c>
      <c r="AP127" s="207">
        <v>1.8041917134110071E-2</v>
      </c>
      <c r="AQ127" s="207">
        <v>2.573533904565355E-2</v>
      </c>
      <c r="AR127" s="207">
        <v>1.184150087916196E-2</v>
      </c>
      <c r="AS127" s="207">
        <v>1.2152102653438629E-2</v>
      </c>
      <c r="AT127" s="207">
        <v>1.272914588780445E-2</v>
      </c>
      <c r="AU127" s="207">
        <v>0</v>
      </c>
      <c r="AV127" s="207">
        <v>0</v>
      </c>
      <c r="AW127" s="207">
        <v>0</v>
      </c>
      <c r="AX127" s="207">
        <v>0</v>
      </c>
      <c r="AZ127" s="207">
        <v>0</v>
      </c>
      <c r="BA127" s="207">
        <v>0</v>
      </c>
      <c r="BB127" s="207">
        <v>0</v>
      </c>
      <c r="BC127" s="207">
        <v>0</v>
      </c>
      <c r="BD127" s="207">
        <v>0.18195497198048541</v>
      </c>
      <c r="BE127" s="207">
        <v>0.18685197823638311</v>
      </c>
      <c r="BF127" s="207">
        <v>0.20474616919544469</v>
      </c>
      <c r="BG127" s="207">
        <v>0.36988186820038782</v>
      </c>
      <c r="BH127" s="207">
        <v>5.6565012387298969E-2</v>
      </c>
      <c r="BI127" s="207">
        <v>0</v>
      </c>
      <c r="BJ127" s="207">
        <v>0</v>
      </c>
      <c r="BK127" s="207">
        <v>0</v>
      </c>
      <c r="BL127" s="207">
        <v>0</v>
      </c>
      <c r="BN127" s="207">
        <v>0</v>
      </c>
      <c r="BO127" s="207">
        <v>0</v>
      </c>
      <c r="BP127" s="207">
        <v>-8.3587640430690641E-5</v>
      </c>
      <c r="BQ127" s="207">
        <v>-1.4900653751278E-4</v>
      </c>
      <c r="BR127" s="207">
        <v>-1.7489079485337729E-4</v>
      </c>
      <c r="BS127" s="207">
        <v>-2.630210528305253E-5</v>
      </c>
      <c r="BT127" s="207">
        <v>2.7251209267751078E-4</v>
      </c>
      <c r="BU127" s="207">
        <v>1.6674627537673059E-4</v>
      </c>
      <c r="BV127" s="207">
        <v>-1.0033786100690381E-4</v>
      </c>
      <c r="BW127" s="207">
        <v>0</v>
      </c>
      <c r="BX127" s="207">
        <v>0</v>
      </c>
      <c r="BY127" s="207">
        <v>0</v>
      </c>
      <c r="BZ127" s="207">
        <v>0</v>
      </c>
      <c r="CB127" s="207">
        <v>0</v>
      </c>
      <c r="CC127" s="207">
        <v>30.476629729037999</v>
      </c>
      <c r="CD127" s="207">
        <v>36.608785122965088</v>
      </c>
      <c r="CE127" s="207">
        <v>51.580188768138598</v>
      </c>
      <c r="CF127" s="207">
        <v>75.174654725458666</v>
      </c>
      <c r="CG127" s="207">
        <v>80.422934517667329</v>
      </c>
      <c r="CH127" s="207">
        <v>84.582149136871166</v>
      </c>
      <c r="CI127" s="207">
        <v>81.014017689590844</v>
      </c>
      <c r="CJ127" s="207">
        <v>79.557161798777813</v>
      </c>
      <c r="CK127" s="207">
        <v>0</v>
      </c>
      <c r="CL127" s="207">
        <v>0</v>
      </c>
      <c r="CM127" s="207">
        <v>0</v>
      </c>
      <c r="CN127" s="207">
        <v>0</v>
      </c>
      <c r="CP127" s="207">
        <v>0</v>
      </c>
      <c r="CQ127" s="207">
        <v>0</v>
      </c>
      <c r="CR127" s="207">
        <v>0</v>
      </c>
      <c r="CS127" s="207">
        <v>0</v>
      </c>
      <c r="CT127" s="207">
        <v>0</v>
      </c>
      <c r="CU127" s="207">
        <v>0</v>
      </c>
      <c r="CV127" s="207">
        <v>-0.39415313996210571</v>
      </c>
      <c r="CW127" s="207">
        <v>-0.3941531399621126</v>
      </c>
      <c r="CX127" s="207">
        <v>0.1149253406822658</v>
      </c>
    </row>
    <row r="128" spans="1:102">
      <c r="A128" s="208">
        <v>126</v>
      </c>
      <c r="B128" s="207">
        <v>107</v>
      </c>
      <c r="C128" s="209">
        <v>43392</v>
      </c>
      <c r="D128" s="207">
        <v>1</v>
      </c>
      <c r="E128" s="207" t="s">
        <v>63</v>
      </c>
      <c r="F128" s="207" t="s">
        <v>410</v>
      </c>
      <c r="G128" s="207" t="s">
        <v>411</v>
      </c>
      <c r="H128" s="207" t="s">
        <v>412</v>
      </c>
      <c r="I128" s="207">
        <v>0.6</v>
      </c>
      <c r="J128" s="207">
        <v>675.99999999999989</v>
      </c>
      <c r="K128" s="207">
        <v>0</v>
      </c>
      <c r="L128" s="207">
        <v>0.6</v>
      </c>
      <c r="M128" s="207">
        <v>0.40548387096774202</v>
      </c>
      <c r="N128" s="207">
        <v>0.46741070464916779</v>
      </c>
      <c r="O128" s="207">
        <v>0.71924993568288731</v>
      </c>
      <c r="P128" s="207">
        <v>0.22772031998164499</v>
      </c>
      <c r="Q128" s="207">
        <v>0.9469702556645323</v>
      </c>
      <c r="R128" s="207">
        <v>0.62395714349952869</v>
      </c>
      <c r="S128" s="207">
        <v>367.53913247097643</v>
      </c>
      <c r="T128" s="207">
        <v>367.53913247097643</v>
      </c>
      <c r="U128" s="207">
        <v>1.538796455726761</v>
      </c>
      <c r="V128" s="207">
        <v>0</v>
      </c>
      <c r="W128" s="207">
        <v>0</v>
      </c>
      <c r="X128" s="207">
        <v>293</v>
      </c>
      <c r="Y128" s="207">
        <v>0.23996796801696951</v>
      </c>
      <c r="Z128" s="207">
        <v>0.21941001643253349</v>
      </c>
      <c r="AA128" s="207">
        <v>0.19831370087115921</v>
      </c>
      <c r="AB128" s="207">
        <v>0.20041977010953749</v>
      </c>
      <c r="AC128" s="207">
        <v>0.22252558614171061</v>
      </c>
      <c r="AD128" s="207">
        <v>0.23999105541718871</v>
      </c>
      <c r="AE128" s="207">
        <v>0.24595044078744269</v>
      </c>
      <c r="AF128" s="207">
        <v>0.24090389114794111</v>
      </c>
      <c r="AG128" s="207">
        <v>0</v>
      </c>
      <c r="AH128" s="207">
        <v>0</v>
      </c>
      <c r="AI128" s="207">
        <v>0</v>
      </c>
      <c r="AJ128" s="207">
        <v>0</v>
      </c>
      <c r="AL128" s="207">
        <v>0</v>
      </c>
      <c r="AM128" s="207">
        <v>8.0064063966061062E-3</v>
      </c>
      <c r="AN128" s="207">
        <v>8.117996713493305E-3</v>
      </c>
      <c r="AO128" s="207">
        <v>1.033725982576816E-2</v>
      </c>
      <c r="AP128" s="207">
        <v>1.7916045978092501E-2</v>
      </c>
      <c r="AQ128" s="207">
        <v>2.549488277165788E-2</v>
      </c>
      <c r="AR128" s="207">
        <v>1.2000894458281119E-2</v>
      </c>
      <c r="AS128" s="207">
        <v>1.240495592125573E-2</v>
      </c>
      <c r="AT128" s="207">
        <v>1.290961088520589E-2</v>
      </c>
      <c r="AU128" s="207">
        <v>0</v>
      </c>
      <c r="AV128" s="207">
        <v>0</v>
      </c>
      <c r="AW128" s="207">
        <v>0</v>
      </c>
      <c r="AX128" s="207">
        <v>0</v>
      </c>
      <c r="AZ128" s="207">
        <v>0</v>
      </c>
      <c r="BA128" s="207">
        <v>0</v>
      </c>
      <c r="BB128" s="207">
        <v>0</v>
      </c>
      <c r="BC128" s="207">
        <v>0</v>
      </c>
      <c r="BD128" s="207">
        <v>0.19434364785104211</v>
      </c>
      <c r="BE128" s="207">
        <v>0.2043437612101473</v>
      </c>
      <c r="BF128" s="207">
        <v>0.2011627865008721</v>
      </c>
      <c r="BG128" s="207">
        <v>0.34680464844893072</v>
      </c>
      <c r="BH128" s="207">
        <v>5.3345155989007818E-2</v>
      </c>
      <c r="BI128" s="207">
        <v>0</v>
      </c>
      <c r="BJ128" s="207">
        <v>0</v>
      </c>
      <c r="BK128" s="207">
        <v>0</v>
      </c>
      <c r="BL128" s="207">
        <v>0</v>
      </c>
      <c r="BN128" s="207">
        <v>0</v>
      </c>
      <c r="BO128" s="207">
        <v>0</v>
      </c>
      <c r="BP128" s="207">
        <v>-8.2482667056224616E-5</v>
      </c>
      <c r="BQ128" s="207">
        <v>-1.4654665349720671E-4</v>
      </c>
      <c r="BR128" s="207">
        <v>-1.6776872563764369E-4</v>
      </c>
      <c r="BS128" s="207">
        <v>-1.9562559681359919E-5</v>
      </c>
      <c r="BT128" s="207">
        <v>2.4437799068767919E-4</v>
      </c>
      <c r="BU128" s="207">
        <v>1.081031133397231E-4</v>
      </c>
      <c r="BV128" s="207">
        <v>-1.048935121041923E-4</v>
      </c>
      <c r="BW128" s="207">
        <v>0</v>
      </c>
      <c r="BX128" s="207">
        <v>0</v>
      </c>
      <c r="BY128" s="207">
        <v>0</v>
      </c>
      <c r="BZ128" s="207">
        <v>0</v>
      </c>
      <c r="CB128" s="207">
        <v>0</v>
      </c>
      <c r="CC128" s="207">
        <v>30.793870756177331</v>
      </c>
      <c r="CD128" s="207">
        <v>36.89998506133319</v>
      </c>
      <c r="CE128" s="207">
        <v>51.686299128840787</v>
      </c>
      <c r="CF128" s="207">
        <v>74.650191575385449</v>
      </c>
      <c r="CG128" s="207">
        <v>79.671508661430877</v>
      </c>
      <c r="CH128" s="207">
        <v>85.720674702008054</v>
      </c>
      <c r="CI128" s="207">
        <v>82.699706141704851</v>
      </c>
      <c r="CJ128" s="207">
        <v>80.685068032536805</v>
      </c>
      <c r="CK128" s="207">
        <v>0</v>
      </c>
      <c r="CL128" s="207">
        <v>0</v>
      </c>
      <c r="CM128" s="207">
        <v>0</v>
      </c>
      <c r="CN128" s="207">
        <v>0</v>
      </c>
      <c r="CP128" s="207">
        <v>0</v>
      </c>
      <c r="CQ128" s="207">
        <v>0</v>
      </c>
      <c r="CR128" s="207">
        <v>0</v>
      </c>
      <c r="CS128" s="207">
        <v>0</v>
      </c>
      <c r="CT128" s="207">
        <v>0</v>
      </c>
      <c r="CU128" s="207">
        <v>0</v>
      </c>
      <c r="CV128" s="207">
        <v>-0.94697025566453652</v>
      </c>
      <c r="CW128" s="207">
        <v>-0.9469702556645323</v>
      </c>
      <c r="CX128" s="207">
        <v>0.22772031998164499</v>
      </c>
    </row>
    <row r="129" spans="1:102">
      <c r="A129" s="208">
        <v>127</v>
      </c>
      <c r="B129" s="207">
        <v>108</v>
      </c>
      <c r="C129" s="209">
        <v>43393</v>
      </c>
      <c r="D129" s="207">
        <v>1</v>
      </c>
      <c r="E129" s="207" t="s">
        <v>63</v>
      </c>
      <c r="F129" s="207" t="s">
        <v>410</v>
      </c>
      <c r="G129" s="207" t="s">
        <v>411</v>
      </c>
      <c r="H129" s="207" t="s">
        <v>412</v>
      </c>
      <c r="I129" s="207">
        <v>0.6</v>
      </c>
      <c r="J129" s="207">
        <v>679.99999999999989</v>
      </c>
      <c r="K129" s="207">
        <v>0</v>
      </c>
      <c r="L129" s="207">
        <v>0.6</v>
      </c>
      <c r="M129" s="207">
        <v>0.3761290322580646</v>
      </c>
      <c r="N129" s="207">
        <v>0.43341450667049469</v>
      </c>
      <c r="O129" s="207">
        <v>0.73430428017620564</v>
      </c>
      <c r="P129" s="207">
        <v>0.22354818456811709</v>
      </c>
      <c r="Q129" s="207">
        <v>0.95785246474432273</v>
      </c>
      <c r="R129" s="207">
        <v>0.63724945527863464</v>
      </c>
      <c r="S129" s="207">
        <v>368.17638192625498</v>
      </c>
      <c r="T129" s="207">
        <v>368.17638192625498</v>
      </c>
      <c r="U129" s="207">
        <v>1.6942309702948259</v>
      </c>
      <c r="V129" s="207">
        <v>0</v>
      </c>
      <c r="W129" s="207">
        <v>0</v>
      </c>
      <c r="X129" s="207">
        <v>294</v>
      </c>
      <c r="Y129" s="207">
        <v>0.23956123383541769</v>
      </c>
      <c r="Z129" s="207">
        <v>0.21909691848591031</v>
      </c>
      <c r="AA129" s="207">
        <v>0.1982315628155718</v>
      </c>
      <c r="AB129" s="207">
        <v>0.20091450240026429</v>
      </c>
      <c r="AC129" s="207">
        <v>0.22340931327243291</v>
      </c>
      <c r="AD129" s="207">
        <v>0.23822214935005889</v>
      </c>
      <c r="AE129" s="207">
        <v>0.24355930202790579</v>
      </c>
      <c r="AF129" s="207">
        <v>0.2344412549425893</v>
      </c>
      <c r="AG129" s="207">
        <v>0</v>
      </c>
      <c r="AH129" s="207">
        <v>0</v>
      </c>
      <c r="AI129" s="207">
        <v>0</v>
      </c>
      <c r="AJ129" s="207">
        <v>0</v>
      </c>
      <c r="AL129" s="207">
        <v>0</v>
      </c>
      <c r="AM129" s="207">
        <v>8.0877532329164704E-3</v>
      </c>
      <c r="AN129" s="207">
        <v>8.1806163028179529E-3</v>
      </c>
      <c r="AO129" s="207">
        <v>1.0353687436885641E-2</v>
      </c>
      <c r="AP129" s="207">
        <v>1.781709951994713E-2</v>
      </c>
      <c r="AQ129" s="207">
        <v>2.5318137345513431E-2</v>
      </c>
      <c r="AR129" s="207">
        <v>1.21777850649941E-2</v>
      </c>
      <c r="AS129" s="207">
        <v>1.2644069797209421E-2</v>
      </c>
      <c r="AT129" s="207">
        <v>1.355587450574107E-2</v>
      </c>
      <c r="AU129" s="207">
        <v>0</v>
      </c>
      <c r="AV129" s="207">
        <v>0</v>
      </c>
      <c r="AW129" s="207">
        <v>0</v>
      </c>
      <c r="AX129" s="207">
        <v>0</v>
      </c>
      <c r="AZ129" s="207">
        <v>0</v>
      </c>
      <c r="BA129" s="207">
        <v>0</v>
      </c>
      <c r="BB129" s="207">
        <v>0</v>
      </c>
      <c r="BC129" s="207">
        <v>0</v>
      </c>
      <c r="BD129" s="207">
        <v>0.20599718839087289</v>
      </c>
      <c r="BE129" s="207">
        <v>0.22025739418250331</v>
      </c>
      <c r="BF129" s="207">
        <v>0.19339402322325661</v>
      </c>
      <c r="BG129" s="207">
        <v>0.32803250204959727</v>
      </c>
      <c r="BH129" s="207">
        <v>5.2318892153769947E-2</v>
      </c>
      <c r="BI129" s="207">
        <v>0</v>
      </c>
      <c r="BJ129" s="207">
        <v>0</v>
      </c>
      <c r="BK129" s="207">
        <v>0</v>
      </c>
      <c r="BL129" s="207">
        <v>0</v>
      </c>
      <c r="BN129" s="207">
        <v>0</v>
      </c>
      <c r="BO129" s="207">
        <v>0</v>
      </c>
      <c r="BP129" s="207">
        <v>-8.1346836310365811E-5</v>
      </c>
      <c r="BQ129" s="207">
        <v>-1.4396642563501319E-4</v>
      </c>
      <c r="BR129" s="207">
        <v>-1.603940367524912E-4</v>
      </c>
      <c r="BS129" s="207">
        <v>-1.453783295143725E-5</v>
      </c>
      <c r="BT129" s="207">
        <v>2.123646774745784E-4</v>
      </c>
      <c r="BU129" s="207">
        <v>7.9513819612535457E-5</v>
      </c>
      <c r="BV129" s="207">
        <v>-8.49003900100445E-5</v>
      </c>
      <c r="BW129" s="207">
        <v>0</v>
      </c>
      <c r="BX129" s="207">
        <v>0</v>
      </c>
      <c r="BY129" s="207">
        <v>0</v>
      </c>
      <c r="BZ129" s="207">
        <v>0</v>
      </c>
      <c r="CB129" s="207">
        <v>0</v>
      </c>
      <c r="CC129" s="207">
        <v>31.106743203524889</v>
      </c>
      <c r="CD129" s="207">
        <v>37.184619558263407</v>
      </c>
      <c r="CE129" s="207">
        <v>51.768437184428187</v>
      </c>
      <c r="CF129" s="207">
        <v>74.237914666446429</v>
      </c>
      <c r="CG129" s="207">
        <v>79.119179204729463</v>
      </c>
      <c r="CH129" s="207">
        <v>86.984179035672184</v>
      </c>
      <c r="CI129" s="207">
        <v>84.293798648062818</v>
      </c>
      <c r="CJ129" s="207">
        <v>84.724215660881697</v>
      </c>
      <c r="CK129" s="207">
        <v>0</v>
      </c>
      <c r="CL129" s="207">
        <v>0</v>
      </c>
      <c r="CM129" s="207">
        <v>0</v>
      </c>
      <c r="CN129" s="207">
        <v>0</v>
      </c>
      <c r="CP129" s="207">
        <v>0</v>
      </c>
      <c r="CQ129" s="207">
        <v>0</v>
      </c>
      <c r="CR129" s="207">
        <v>0</v>
      </c>
      <c r="CS129" s="207">
        <v>0</v>
      </c>
      <c r="CT129" s="207">
        <v>0</v>
      </c>
      <c r="CU129" s="207">
        <v>0</v>
      </c>
      <c r="CV129" s="207">
        <v>-0.95785246474433539</v>
      </c>
      <c r="CW129" s="207">
        <v>-0.95785246474432273</v>
      </c>
      <c r="CX129" s="207">
        <v>0.22354818456811709</v>
      </c>
    </row>
    <row r="130" spans="1:102">
      <c r="A130" s="208">
        <v>128</v>
      </c>
      <c r="B130" s="207">
        <v>109</v>
      </c>
      <c r="C130" s="209">
        <v>43394</v>
      </c>
      <c r="D130" s="207">
        <v>1</v>
      </c>
      <c r="E130" s="207" t="s">
        <v>63</v>
      </c>
      <c r="F130" s="207" t="s">
        <v>410</v>
      </c>
      <c r="G130" s="207" t="s">
        <v>411</v>
      </c>
      <c r="H130" s="207" t="s">
        <v>412</v>
      </c>
      <c r="I130" s="207">
        <v>0.6</v>
      </c>
      <c r="J130" s="207">
        <v>683.99999999999989</v>
      </c>
      <c r="K130" s="207">
        <v>0</v>
      </c>
      <c r="L130" s="207">
        <v>0.6</v>
      </c>
      <c r="M130" s="207">
        <v>0.34677419354838701</v>
      </c>
      <c r="N130" s="207">
        <v>0.41692184128753013</v>
      </c>
      <c r="O130" s="207">
        <v>0.68079560611400747</v>
      </c>
      <c r="P130" s="207">
        <v>0.190452940310124</v>
      </c>
      <c r="Q130" s="207">
        <v>0.87124854642413152</v>
      </c>
      <c r="R130" s="207">
        <v>0.56625085064482406</v>
      </c>
      <c r="S130" s="207">
        <v>368.74263277689988</v>
      </c>
      <c r="T130" s="207">
        <v>368.74263277689988</v>
      </c>
      <c r="U130" s="207">
        <v>1.6329094297664699</v>
      </c>
      <c r="V130" s="207">
        <v>0</v>
      </c>
      <c r="W130" s="207">
        <v>0</v>
      </c>
      <c r="X130" s="207">
        <v>295</v>
      </c>
      <c r="Y130" s="207">
        <v>0.239160361830558</v>
      </c>
      <c r="Z130" s="207">
        <v>0.21879148228540049</v>
      </c>
      <c r="AA130" s="207">
        <v>0.1981652791546091</v>
      </c>
      <c r="AB130" s="207">
        <v>0.20138541474621641</v>
      </c>
      <c r="AC130" s="207">
        <v>0.22409268787778669</v>
      </c>
      <c r="AD130" s="207">
        <v>0.23662722612955939</v>
      </c>
      <c r="AE130" s="207">
        <v>0.24051459379256729</v>
      </c>
      <c r="AF130" s="207">
        <v>0.22873897158103629</v>
      </c>
      <c r="AG130" s="207">
        <v>0</v>
      </c>
      <c r="AH130" s="207">
        <v>0</v>
      </c>
      <c r="AI130" s="207">
        <v>0</v>
      </c>
      <c r="AJ130" s="207">
        <v>0</v>
      </c>
      <c r="AL130" s="207">
        <v>0</v>
      </c>
      <c r="AM130" s="207">
        <v>8.1679276338883985E-3</v>
      </c>
      <c r="AN130" s="207">
        <v>8.2417035429199013E-3</v>
      </c>
      <c r="AO130" s="207">
        <v>1.036694416907819E-2</v>
      </c>
      <c r="AP130" s="207">
        <v>1.7722917050756719E-2</v>
      </c>
      <c r="AQ130" s="207">
        <v>2.5181462424442649E-2</v>
      </c>
      <c r="AR130" s="207">
        <v>1.233727738704405E-2</v>
      </c>
      <c r="AS130" s="207">
        <v>1.2948540620743271E-2</v>
      </c>
      <c r="AT130" s="207">
        <v>1.412610284189637E-2</v>
      </c>
      <c r="AU130" s="207">
        <v>0</v>
      </c>
      <c r="AV130" s="207">
        <v>0</v>
      </c>
      <c r="AW130" s="207">
        <v>0</v>
      </c>
      <c r="AX130" s="207">
        <v>0</v>
      </c>
      <c r="AZ130" s="207">
        <v>0</v>
      </c>
      <c r="BA130" s="207">
        <v>0</v>
      </c>
      <c r="BB130" s="207">
        <v>0</v>
      </c>
      <c r="BC130" s="207">
        <v>0</v>
      </c>
      <c r="BD130" s="207">
        <v>0.2201211356704344</v>
      </c>
      <c r="BE130" s="207">
        <v>0.2378849862850895</v>
      </c>
      <c r="BF130" s="207">
        <v>0.18535360881800231</v>
      </c>
      <c r="BG130" s="207">
        <v>0.3131328829072994</v>
      </c>
      <c r="BH130" s="207">
        <v>4.3507386319174411E-2</v>
      </c>
      <c r="BI130" s="207">
        <v>0</v>
      </c>
      <c r="BJ130" s="207">
        <v>0</v>
      </c>
      <c r="BK130" s="207">
        <v>0</v>
      </c>
      <c r="BL130" s="207">
        <v>0</v>
      </c>
      <c r="BN130" s="207">
        <v>0</v>
      </c>
      <c r="BO130" s="207">
        <v>0</v>
      </c>
      <c r="BP130" s="207">
        <v>-8.0174400971930025E-5</v>
      </c>
      <c r="BQ130" s="207">
        <v>-1.412616410738734E-4</v>
      </c>
      <c r="BR130" s="207">
        <v>-1.5451837326642119E-4</v>
      </c>
      <c r="BS130" s="207">
        <v>-1.112822381180686E-5</v>
      </c>
      <c r="BT130" s="207">
        <v>1.787254540790173E-4</v>
      </c>
      <c r="BU130" s="207">
        <v>6.0668594783480208E-5</v>
      </c>
      <c r="BV130" s="207">
        <v>-1.7380194124786051E-4</v>
      </c>
      <c r="BW130" s="207">
        <v>0</v>
      </c>
      <c r="BX130" s="207">
        <v>0</v>
      </c>
      <c r="BY130" s="207">
        <v>0</v>
      </c>
      <c r="BZ130" s="207">
        <v>0</v>
      </c>
      <c r="CB130" s="207">
        <v>0</v>
      </c>
      <c r="CC130" s="207">
        <v>31.415106284186141</v>
      </c>
      <c r="CD130" s="207">
        <v>37.462288831454067</v>
      </c>
      <c r="CE130" s="207">
        <v>51.834720845390933</v>
      </c>
      <c r="CF130" s="207">
        <v>73.845487711486356</v>
      </c>
      <c r="CG130" s="207">
        <v>78.692070076383274</v>
      </c>
      <c r="CH130" s="207">
        <v>88.123409907457543</v>
      </c>
      <c r="CI130" s="207">
        <v>86.323604138288474</v>
      </c>
      <c r="CJ130" s="207">
        <v>88.288142761852313</v>
      </c>
      <c r="CK130" s="207">
        <v>0</v>
      </c>
      <c r="CL130" s="207">
        <v>0</v>
      </c>
      <c r="CM130" s="207">
        <v>0</v>
      </c>
      <c r="CN130" s="207">
        <v>0</v>
      </c>
      <c r="CP130" s="207">
        <v>0</v>
      </c>
      <c r="CQ130" s="207">
        <v>0</v>
      </c>
      <c r="CR130" s="207">
        <v>0</v>
      </c>
      <c r="CS130" s="207">
        <v>0</v>
      </c>
      <c r="CT130" s="207">
        <v>0</v>
      </c>
      <c r="CU130" s="207">
        <v>0</v>
      </c>
      <c r="CV130" s="207">
        <v>-0.87124854642411931</v>
      </c>
      <c r="CW130" s="207">
        <v>-0.87124854642413152</v>
      </c>
      <c r="CX130" s="207">
        <v>0.190452940310124</v>
      </c>
    </row>
    <row r="131" spans="1:102">
      <c r="A131" s="208">
        <v>129</v>
      </c>
      <c r="B131" s="207">
        <v>110</v>
      </c>
      <c r="C131" s="209">
        <v>43395</v>
      </c>
      <c r="D131" s="207">
        <v>1</v>
      </c>
      <c r="E131" s="207" t="s">
        <v>63</v>
      </c>
      <c r="F131" s="207" t="s">
        <v>410</v>
      </c>
      <c r="G131" s="207" t="s">
        <v>411</v>
      </c>
      <c r="H131" s="207" t="s">
        <v>412</v>
      </c>
      <c r="I131" s="207">
        <v>0.6</v>
      </c>
      <c r="J131" s="207">
        <v>688</v>
      </c>
      <c r="K131" s="207">
        <v>0</v>
      </c>
      <c r="L131" s="207">
        <v>0.6</v>
      </c>
      <c r="M131" s="207">
        <v>0.31741935483870959</v>
      </c>
      <c r="N131" s="207">
        <v>0.38095655349988511</v>
      </c>
      <c r="O131" s="207">
        <v>0.5632795412545174</v>
      </c>
      <c r="P131" s="207">
        <v>0.15175387665605841</v>
      </c>
      <c r="Q131" s="207">
        <v>0.71503341791057573</v>
      </c>
      <c r="R131" s="207">
        <v>0.46933390943465458</v>
      </c>
      <c r="S131" s="207">
        <v>369.21196668633462</v>
      </c>
      <c r="T131" s="207">
        <v>369.21196668633462</v>
      </c>
      <c r="U131" s="207">
        <v>1.4785926008612089</v>
      </c>
      <c r="V131" s="207">
        <v>0</v>
      </c>
      <c r="W131" s="207">
        <v>0</v>
      </c>
      <c r="X131" s="207">
        <v>296</v>
      </c>
      <c r="Y131" s="207">
        <v>0.23876555952443809</v>
      </c>
      <c r="Z131" s="207">
        <v>0.21849375449343661</v>
      </c>
      <c r="AA131" s="207">
        <v>0.19811270515947729</v>
      </c>
      <c r="AB131" s="207">
        <v>0.20185648239389009</v>
      </c>
      <c r="AC131" s="207">
        <v>0.22463602769583471</v>
      </c>
      <c r="AD131" s="207">
        <v>0.23503139862082059</v>
      </c>
      <c r="AE131" s="207">
        <v>0.2375652466460661</v>
      </c>
      <c r="AF131" s="207">
        <v>0.22403305402702289</v>
      </c>
      <c r="AG131" s="207">
        <v>0</v>
      </c>
      <c r="AH131" s="207">
        <v>0</v>
      </c>
      <c r="AI131" s="207">
        <v>0</v>
      </c>
      <c r="AJ131" s="207">
        <v>0</v>
      </c>
      <c r="AL131" s="207">
        <v>0</v>
      </c>
      <c r="AM131" s="207">
        <v>8.246888095112391E-3</v>
      </c>
      <c r="AN131" s="207">
        <v>8.3012491013126771E-3</v>
      </c>
      <c r="AO131" s="207">
        <v>1.037745896810453E-2</v>
      </c>
      <c r="AP131" s="207">
        <v>1.7628703521221971E-2</v>
      </c>
      <c r="AQ131" s="207">
        <v>2.5072794460833069E-2</v>
      </c>
      <c r="AR131" s="207">
        <v>1.2496860137917939E-2</v>
      </c>
      <c r="AS131" s="207">
        <v>1.3243475335393389E-2</v>
      </c>
      <c r="AT131" s="207">
        <v>1.459669459729771E-2</v>
      </c>
      <c r="AU131" s="207">
        <v>0</v>
      </c>
      <c r="AV131" s="207">
        <v>0</v>
      </c>
      <c r="AW131" s="207">
        <v>0</v>
      </c>
      <c r="AX131" s="207">
        <v>0</v>
      </c>
      <c r="AZ131" s="207">
        <v>0</v>
      </c>
      <c r="BA131" s="207">
        <v>0</v>
      </c>
      <c r="BB131" s="207">
        <v>0</v>
      </c>
      <c r="BC131" s="207">
        <v>0</v>
      </c>
      <c r="BD131" s="207">
        <v>0.23739074492245471</v>
      </c>
      <c r="BE131" s="207">
        <v>0.25786782290943627</v>
      </c>
      <c r="BF131" s="207">
        <v>0.17966259754761971</v>
      </c>
      <c r="BG131" s="207">
        <v>0.28964471292197658</v>
      </c>
      <c r="BH131" s="207">
        <v>3.5434121698512767E-2</v>
      </c>
      <c r="BI131" s="207">
        <v>0</v>
      </c>
      <c r="BJ131" s="207">
        <v>0</v>
      </c>
      <c r="BK131" s="207">
        <v>0</v>
      </c>
      <c r="BL131" s="207">
        <v>0</v>
      </c>
      <c r="BN131" s="207">
        <v>0</v>
      </c>
      <c r="BO131" s="207">
        <v>0</v>
      </c>
      <c r="BP131" s="207">
        <v>-7.8960461223992256E-5</v>
      </c>
      <c r="BQ131" s="207">
        <v>-1.385060196167687E-4</v>
      </c>
      <c r="BR131" s="207">
        <v>-1.4902081864311541E-4</v>
      </c>
      <c r="BS131" s="207">
        <v>-9.5955237354722294E-6</v>
      </c>
      <c r="BT131" s="207">
        <v>1.4818412495858099E-4</v>
      </c>
      <c r="BU131" s="207">
        <v>2.2818644051390359E-5</v>
      </c>
      <c r="BV131" s="207">
        <v>-2.1695238337745369E-4</v>
      </c>
      <c r="BW131" s="207">
        <v>0</v>
      </c>
      <c r="BX131" s="207">
        <v>0</v>
      </c>
      <c r="BY131" s="207">
        <v>0</v>
      </c>
      <c r="BZ131" s="207">
        <v>0</v>
      </c>
      <c r="CB131" s="207">
        <v>0</v>
      </c>
      <c r="CC131" s="207">
        <v>31.71880036581689</v>
      </c>
      <c r="CD131" s="207">
        <v>37.73295046051215</v>
      </c>
      <c r="CE131" s="207">
        <v>51.88729484052265</v>
      </c>
      <c r="CF131" s="207">
        <v>73.452931338424904</v>
      </c>
      <c r="CG131" s="207">
        <v>78.352482690103344</v>
      </c>
      <c r="CH131" s="207">
        <v>89.263286699413882</v>
      </c>
      <c r="CI131" s="207">
        <v>88.289835569289252</v>
      </c>
      <c r="CJ131" s="207">
        <v>91.229341233110702</v>
      </c>
      <c r="CK131" s="207">
        <v>0</v>
      </c>
      <c r="CL131" s="207">
        <v>0</v>
      </c>
      <c r="CM131" s="207">
        <v>0</v>
      </c>
      <c r="CN131" s="207">
        <v>0</v>
      </c>
      <c r="CP131" s="207">
        <v>0</v>
      </c>
      <c r="CQ131" s="207">
        <v>0</v>
      </c>
      <c r="CR131" s="207">
        <v>0</v>
      </c>
      <c r="CS131" s="207">
        <v>0</v>
      </c>
      <c r="CT131" s="207">
        <v>0</v>
      </c>
      <c r="CU131" s="207">
        <v>0</v>
      </c>
      <c r="CV131" s="207">
        <v>-0.71503341791057107</v>
      </c>
      <c r="CW131" s="207">
        <v>-0.71503341791057573</v>
      </c>
      <c r="CX131" s="207">
        <v>0.15175387665605841</v>
      </c>
    </row>
    <row r="132" spans="1:102">
      <c r="A132" s="208">
        <v>130</v>
      </c>
      <c r="B132" s="207">
        <v>111</v>
      </c>
      <c r="C132" s="209">
        <v>43396</v>
      </c>
      <c r="D132" s="207">
        <v>1</v>
      </c>
      <c r="E132" s="207" t="s">
        <v>63</v>
      </c>
      <c r="F132" s="207" t="s">
        <v>410</v>
      </c>
      <c r="G132" s="207" t="s">
        <v>411</v>
      </c>
      <c r="H132" s="207" t="s">
        <v>412</v>
      </c>
      <c r="I132" s="207">
        <v>0.6</v>
      </c>
      <c r="J132" s="207">
        <v>692</v>
      </c>
      <c r="K132" s="207">
        <v>0</v>
      </c>
      <c r="L132" s="207">
        <v>0.6</v>
      </c>
      <c r="M132" s="207">
        <v>0.28806451612903228</v>
      </c>
      <c r="N132" s="207">
        <v>0.3540303004502473</v>
      </c>
      <c r="O132" s="207">
        <v>0.55143224164629412</v>
      </c>
      <c r="P132" s="207">
        <v>0.14046210745682111</v>
      </c>
      <c r="Q132" s="207">
        <v>0.69189434910311531</v>
      </c>
      <c r="R132" s="207">
        <v>0.44868493365050433</v>
      </c>
      <c r="S132" s="207">
        <v>369.66065161998512</v>
      </c>
      <c r="T132" s="207">
        <v>369.66065161998512</v>
      </c>
      <c r="U132" s="207">
        <v>1.557584876054382</v>
      </c>
      <c r="V132" s="207">
        <v>0</v>
      </c>
      <c r="W132" s="207">
        <v>0</v>
      </c>
      <c r="X132" s="207">
        <v>297</v>
      </c>
      <c r="Y132" s="207">
        <v>0.238377014572627</v>
      </c>
      <c r="Z132" s="207">
        <v>0.21820371670236141</v>
      </c>
      <c r="AA132" s="207">
        <v>0.1980730451321048</v>
      </c>
      <c r="AB132" s="207">
        <v>0.20233195308095439</v>
      </c>
      <c r="AC132" s="207">
        <v>0.22506405482227951</v>
      </c>
      <c r="AD132" s="207">
        <v>0.23348878395926381</v>
      </c>
      <c r="AE132" s="207">
        <v>0.23490209866263481</v>
      </c>
      <c r="AF132" s="207">
        <v>0.2207179724064047</v>
      </c>
      <c r="AG132" s="207">
        <v>0</v>
      </c>
      <c r="AH132" s="207">
        <v>0</v>
      </c>
      <c r="AI132" s="207">
        <v>0</v>
      </c>
      <c r="AJ132" s="207">
        <v>0</v>
      </c>
      <c r="AL132" s="207">
        <v>0</v>
      </c>
      <c r="AM132" s="207">
        <v>8.3245970854746096E-3</v>
      </c>
      <c r="AN132" s="207">
        <v>8.3592566595277334E-3</v>
      </c>
      <c r="AO132" s="207">
        <v>1.038539097357904E-2</v>
      </c>
      <c r="AP132" s="207">
        <v>1.7533609383809119E-2</v>
      </c>
      <c r="AQ132" s="207">
        <v>2.4987189035544109E-2</v>
      </c>
      <c r="AR132" s="207">
        <v>1.265112160407361E-2</v>
      </c>
      <c r="AS132" s="207">
        <v>1.3509790133736521E-2</v>
      </c>
      <c r="AT132" s="207">
        <v>1.492820275935953E-2</v>
      </c>
      <c r="AU132" s="207">
        <v>0</v>
      </c>
      <c r="AV132" s="207">
        <v>0</v>
      </c>
      <c r="AW132" s="207">
        <v>0</v>
      </c>
      <c r="AX132" s="207">
        <v>0</v>
      </c>
      <c r="AZ132" s="207">
        <v>0</v>
      </c>
      <c r="BA132" s="207">
        <v>0</v>
      </c>
      <c r="BB132" s="207">
        <v>0</v>
      </c>
      <c r="BC132" s="207">
        <v>0</v>
      </c>
      <c r="BD132" s="207">
        <v>0.25636407782625747</v>
      </c>
      <c r="BE132" s="207">
        <v>0.27873238451180632</v>
      </c>
      <c r="BF132" s="207">
        <v>0.17280675061083259</v>
      </c>
      <c r="BG132" s="207">
        <v>0.2638641426693295</v>
      </c>
      <c r="BH132" s="207">
        <v>2.823264438177394E-2</v>
      </c>
      <c r="BI132" s="207">
        <v>0</v>
      </c>
      <c r="BJ132" s="207">
        <v>0</v>
      </c>
      <c r="BK132" s="207">
        <v>0</v>
      </c>
      <c r="BL132" s="207">
        <v>0</v>
      </c>
      <c r="BN132" s="207">
        <v>0</v>
      </c>
      <c r="BO132" s="207">
        <v>0</v>
      </c>
      <c r="BP132" s="207">
        <v>-7.7708990362218485E-5</v>
      </c>
      <c r="BQ132" s="207">
        <v>-1.35716548577275E-4</v>
      </c>
      <c r="BR132" s="207">
        <v>-1.436485540517777E-4</v>
      </c>
      <c r="BS132" s="207">
        <v>-9.6501739934315798E-6</v>
      </c>
      <c r="BT132" s="207">
        <v>1.182539711947847E-4</v>
      </c>
      <c r="BU132" s="207">
        <v>-9.783400643357116E-6</v>
      </c>
      <c r="BV132" s="207">
        <v>-2.3605579242589049E-4</v>
      </c>
      <c r="BW132" s="207">
        <v>0</v>
      </c>
      <c r="BX132" s="207">
        <v>0</v>
      </c>
      <c r="BY132" s="207">
        <v>0</v>
      </c>
      <c r="BZ132" s="207">
        <v>0</v>
      </c>
      <c r="CB132" s="207">
        <v>0</v>
      </c>
      <c r="CC132" s="207">
        <v>32.017681097979263</v>
      </c>
      <c r="CD132" s="207">
        <v>37.9966211796715</v>
      </c>
      <c r="CE132" s="207">
        <v>51.926954867895169</v>
      </c>
      <c r="CF132" s="207">
        <v>73.056705765871342</v>
      </c>
      <c r="CG132" s="207">
        <v>78.084965736075347</v>
      </c>
      <c r="CH132" s="207">
        <v>90.365154314811548</v>
      </c>
      <c r="CI132" s="207">
        <v>90.065267558243463</v>
      </c>
      <c r="CJ132" s="207">
        <v>93.301267245997039</v>
      </c>
      <c r="CK132" s="207">
        <v>0</v>
      </c>
      <c r="CL132" s="207">
        <v>0</v>
      </c>
      <c r="CM132" s="207">
        <v>0</v>
      </c>
      <c r="CN132" s="207">
        <v>0</v>
      </c>
      <c r="CP132" s="207">
        <v>0</v>
      </c>
      <c r="CQ132" s="207">
        <v>0</v>
      </c>
      <c r="CR132" s="207">
        <v>0</v>
      </c>
      <c r="CS132" s="207">
        <v>0</v>
      </c>
      <c r="CT132" s="207">
        <v>0</v>
      </c>
      <c r="CU132" s="207">
        <v>0</v>
      </c>
      <c r="CV132" s="207">
        <v>-0.69189434910310599</v>
      </c>
      <c r="CW132" s="207">
        <v>-0.69189434910311531</v>
      </c>
      <c r="CX132" s="207">
        <v>0.14046210745682111</v>
      </c>
    </row>
    <row r="133" spans="1:102">
      <c r="A133" s="208">
        <v>131</v>
      </c>
      <c r="B133" s="207">
        <v>112</v>
      </c>
      <c r="C133" s="209">
        <v>43397</v>
      </c>
      <c r="D133" s="207">
        <v>1</v>
      </c>
      <c r="E133" s="207" t="s">
        <v>63</v>
      </c>
      <c r="F133" s="207" t="s">
        <v>410</v>
      </c>
      <c r="G133" s="207" t="s">
        <v>411</v>
      </c>
      <c r="H133" s="207" t="s">
        <v>412</v>
      </c>
      <c r="I133" s="207">
        <v>0.6</v>
      </c>
      <c r="J133" s="207">
        <v>696</v>
      </c>
      <c r="K133" s="207">
        <v>0</v>
      </c>
      <c r="L133" s="207">
        <v>0.6</v>
      </c>
      <c r="M133" s="207">
        <v>0.2587096774193548</v>
      </c>
      <c r="N133" s="207">
        <v>0.31687883949363699</v>
      </c>
      <c r="O133" s="207">
        <v>0.29136115674808211</v>
      </c>
      <c r="P133" s="207">
        <v>7.2097460696972981E-2</v>
      </c>
      <c r="Q133" s="207">
        <v>0.36345861744505498</v>
      </c>
      <c r="R133" s="207">
        <v>0.23787625262475109</v>
      </c>
      <c r="S133" s="207">
        <v>369.8985278726098</v>
      </c>
      <c r="T133" s="207">
        <v>369.8985278726098</v>
      </c>
      <c r="U133" s="207">
        <v>0.91947179942235491</v>
      </c>
      <c r="V133" s="207">
        <v>0</v>
      </c>
      <c r="W133" s="207">
        <v>0</v>
      </c>
      <c r="X133" s="207">
        <v>298</v>
      </c>
      <c r="Y133" s="207">
        <v>0.2379948905971217</v>
      </c>
      <c r="Z133" s="207">
        <v>0.21792135256491341</v>
      </c>
      <c r="AA133" s="207">
        <v>0.19804577801318901</v>
      </c>
      <c r="AB133" s="207">
        <v>0.20277433021627511</v>
      </c>
      <c r="AC133" s="207">
        <v>0.2253588059536788</v>
      </c>
      <c r="AD133" s="207">
        <v>0.23201302537947771</v>
      </c>
      <c r="AE133" s="207">
        <v>0.232561025588853</v>
      </c>
      <c r="AF133" s="207">
        <v>0.2175251144992395</v>
      </c>
      <c r="AG133" s="207">
        <v>0</v>
      </c>
      <c r="AH133" s="207">
        <v>0</v>
      </c>
      <c r="AI133" s="207">
        <v>0</v>
      </c>
      <c r="AJ133" s="207">
        <v>0</v>
      </c>
      <c r="AL133" s="207">
        <v>0</v>
      </c>
      <c r="AM133" s="207">
        <v>8.4010218805756643E-3</v>
      </c>
      <c r="AN133" s="207">
        <v>8.4157294870173295E-3</v>
      </c>
      <c r="AO133" s="207">
        <v>1.03908443973622E-2</v>
      </c>
      <c r="AP133" s="207">
        <v>1.744513395674497E-2</v>
      </c>
      <c r="AQ133" s="207">
        <v>2.492823880926423E-2</v>
      </c>
      <c r="AR133" s="207">
        <v>1.2798697462052229E-2</v>
      </c>
      <c r="AS133" s="207">
        <v>1.37438974411147E-2</v>
      </c>
      <c r="AT133" s="207">
        <v>1.5247488550076051E-2</v>
      </c>
      <c r="AU133" s="207">
        <v>0</v>
      </c>
      <c r="AV133" s="207">
        <v>0</v>
      </c>
      <c r="AW133" s="207">
        <v>0</v>
      </c>
      <c r="AX133" s="207">
        <v>0</v>
      </c>
      <c r="AZ133" s="207">
        <v>0</v>
      </c>
      <c r="BA133" s="207">
        <v>0</v>
      </c>
      <c r="BB133" s="207">
        <v>0</v>
      </c>
      <c r="BC133" s="207">
        <v>0</v>
      </c>
      <c r="BD133" s="207">
        <v>0.27595833779614237</v>
      </c>
      <c r="BE133" s="207">
        <v>0.29927725865867871</v>
      </c>
      <c r="BF133" s="207">
        <v>0.16446986629911681</v>
      </c>
      <c r="BG133" s="207">
        <v>0.23742463945168299</v>
      </c>
      <c r="BH133" s="207">
        <v>2.286989779437925E-2</v>
      </c>
      <c r="BI133" s="207">
        <v>0</v>
      </c>
      <c r="BJ133" s="207">
        <v>0</v>
      </c>
      <c r="BK133" s="207">
        <v>0</v>
      </c>
      <c r="BL133" s="207">
        <v>0</v>
      </c>
      <c r="BN133" s="207">
        <v>0</v>
      </c>
      <c r="BO133" s="207">
        <v>0</v>
      </c>
      <c r="BP133" s="207">
        <v>-7.642479510105654E-5</v>
      </c>
      <c r="BQ133" s="207">
        <v>-1.328976225906513E-4</v>
      </c>
      <c r="BR133" s="207">
        <v>-1.383510463738106E-4</v>
      </c>
      <c r="BS133" s="207">
        <v>-1.1113929612538791E-5</v>
      </c>
      <c r="BT133" s="207">
        <v>8.9873411132434681E-5</v>
      </c>
      <c r="BU133" s="207">
        <v>-3.4600662812668277E-5</v>
      </c>
      <c r="BV133" s="207">
        <v>-2.353588049712893E-4</v>
      </c>
      <c r="BW133" s="207">
        <v>0</v>
      </c>
      <c r="BX133" s="207">
        <v>0</v>
      </c>
      <c r="BY133" s="207">
        <v>0</v>
      </c>
      <c r="BZ133" s="207">
        <v>0</v>
      </c>
      <c r="CB133" s="207">
        <v>0</v>
      </c>
      <c r="CC133" s="207">
        <v>32.311622617598708</v>
      </c>
      <c r="CD133" s="207">
        <v>38.253315850078749</v>
      </c>
      <c r="CE133" s="207">
        <v>51.954221986810957</v>
      </c>
      <c r="CF133" s="207">
        <v>72.68805815310408</v>
      </c>
      <c r="CG133" s="207">
        <v>77.900746278950734</v>
      </c>
      <c r="CH133" s="207">
        <v>91.4192675860874</v>
      </c>
      <c r="CI133" s="207">
        <v>91.625982940764672</v>
      </c>
      <c r="CJ133" s="207">
        <v>95.296803437975313</v>
      </c>
      <c r="CK133" s="207">
        <v>0</v>
      </c>
      <c r="CL133" s="207">
        <v>0</v>
      </c>
      <c r="CM133" s="207">
        <v>0</v>
      </c>
      <c r="CN133" s="207">
        <v>0</v>
      </c>
      <c r="CP133" s="207">
        <v>0</v>
      </c>
      <c r="CQ133" s="207">
        <v>0</v>
      </c>
      <c r="CR133" s="207">
        <v>0</v>
      </c>
      <c r="CS133" s="207">
        <v>0</v>
      </c>
      <c r="CT133" s="207">
        <v>19.812000000000001</v>
      </c>
      <c r="CU133" s="207">
        <v>0</v>
      </c>
      <c r="CV133" s="207">
        <v>19.448541382554971</v>
      </c>
      <c r="CW133" s="207">
        <v>-0.36345861744505498</v>
      </c>
      <c r="CX133" s="207">
        <v>19.884097460696971</v>
      </c>
    </row>
    <row r="134" spans="1:102">
      <c r="A134" s="208">
        <v>132</v>
      </c>
      <c r="B134" s="207">
        <v>113</v>
      </c>
      <c r="C134" s="209">
        <v>43398</v>
      </c>
      <c r="D134" s="207">
        <v>1</v>
      </c>
      <c r="E134" s="207" t="s">
        <v>63</v>
      </c>
      <c r="F134" s="207" t="s">
        <v>410</v>
      </c>
      <c r="G134" s="207" t="s">
        <v>411</v>
      </c>
      <c r="H134" s="207" t="s">
        <v>412</v>
      </c>
      <c r="I134" s="207">
        <v>0.6</v>
      </c>
      <c r="J134" s="207">
        <v>700</v>
      </c>
      <c r="K134" s="207">
        <v>0</v>
      </c>
      <c r="L134" s="207">
        <v>0.6</v>
      </c>
      <c r="M134" s="207">
        <v>0.22935483870967729</v>
      </c>
      <c r="N134" s="207">
        <v>1.0138312583810261</v>
      </c>
      <c r="O134" s="207">
        <v>3.185807594438288</v>
      </c>
      <c r="P134" s="207">
        <v>0.47249890792753219</v>
      </c>
      <c r="Q134" s="207">
        <v>3.658306502365821</v>
      </c>
      <c r="R134" s="207">
        <v>0.72071203264069095</v>
      </c>
      <c r="S134" s="207">
        <v>370.61923990525048</v>
      </c>
      <c r="T134" s="207">
        <v>370.61923990525048</v>
      </c>
      <c r="U134" s="207">
        <v>3.1423450087006231</v>
      </c>
      <c r="V134" s="207">
        <v>0</v>
      </c>
      <c r="W134" s="207">
        <v>0</v>
      </c>
      <c r="X134" s="207">
        <v>299</v>
      </c>
      <c r="Y134" s="207">
        <v>0.2376193305381398</v>
      </c>
      <c r="Z134" s="207">
        <v>0.2176466563455117</v>
      </c>
      <c r="AA134" s="207">
        <v>0.19802852182867259</v>
      </c>
      <c r="AB134" s="207">
        <v>0.2032664549322985</v>
      </c>
      <c r="AC134" s="207">
        <v>0.22563141358456459</v>
      </c>
      <c r="AD134" s="207">
        <v>0.23074147588574229</v>
      </c>
      <c r="AE134" s="207">
        <v>0.23292942174332701</v>
      </c>
      <c r="AF134" s="207">
        <v>0.41271924189603182</v>
      </c>
      <c r="AG134" s="207">
        <v>0</v>
      </c>
      <c r="AH134" s="207">
        <v>0</v>
      </c>
      <c r="AI134" s="207">
        <v>0</v>
      </c>
      <c r="AJ134" s="207">
        <v>0</v>
      </c>
      <c r="AL134" s="207">
        <v>0</v>
      </c>
      <c r="AM134" s="207">
        <v>8.4761338923720429E-3</v>
      </c>
      <c r="AN134" s="207">
        <v>8.470668730897659E-3</v>
      </c>
      <c r="AO134" s="207">
        <v>1.039429563426547E-2</v>
      </c>
      <c r="AP134" s="207">
        <v>1.7346709013540289E-2</v>
      </c>
      <c r="AQ134" s="207">
        <v>2.4873717283087071E-2</v>
      </c>
      <c r="AR134" s="207">
        <v>1.292585241142576E-2</v>
      </c>
      <c r="AS134" s="207">
        <v>1.37070578256673E-2</v>
      </c>
      <c r="AT134" s="207">
        <v>-4.2719241896031828E-3</v>
      </c>
      <c r="AU134" s="207">
        <v>0</v>
      </c>
      <c r="AV134" s="207">
        <v>0</v>
      </c>
      <c r="AW134" s="207">
        <v>0</v>
      </c>
      <c r="AX134" s="207">
        <v>0</v>
      </c>
      <c r="AZ134" s="207">
        <v>0</v>
      </c>
      <c r="BA134" s="207">
        <v>0</v>
      </c>
      <c r="BB134" s="207">
        <v>0</v>
      </c>
      <c r="BC134" s="207">
        <v>0</v>
      </c>
      <c r="BD134" s="207">
        <v>0.29627014702983018</v>
      </c>
      <c r="BE134" s="207">
        <v>0.31963303504806939</v>
      </c>
      <c r="BF134" s="207">
        <v>0.15513451149833729</v>
      </c>
      <c r="BG134" s="207">
        <v>0.21195611007746151</v>
      </c>
      <c r="BH134" s="207">
        <v>1.700619634630152E-2</v>
      </c>
      <c r="BI134" s="207">
        <v>0</v>
      </c>
      <c r="BJ134" s="207">
        <v>0</v>
      </c>
      <c r="BK134" s="207">
        <v>0</v>
      </c>
      <c r="BL134" s="207">
        <v>0</v>
      </c>
      <c r="BN134" s="207">
        <v>0</v>
      </c>
      <c r="BO134" s="207">
        <v>0</v>
      </c>
      <c r="BP134" s="207">
        <v>-7.5112011796381128E-5</v>
      </c>
      <c r="BQ134" s="207">
        <v>-1.3005125567671049E-4</v>
      </c>
      <c r="BR134" s="207">
        <v>-1.3350249257998859E-4</v>
      </c>
      <c r="BS134" s="207">
        <v>-1.3717224094144191E-5</v>
      </c>
      <c r="BT134" s="207">
        <v>6.3849032264845179E-5</v>
      </c>
      <c r="BU134" s="207">
        <v>-5.2121112763193237E-5</v>
      </c>
      <c r="BV134" s="207">
        <v>0</v>
      </c>
      <c r="BW134" s="207">
        <v>0</v>
      </c>
      <c r="BX134" s="207">
        <v>0</v>
      </c>
      <c r="BY134" s="207">
        <v>0</v>
      </c>
      <c r="BZ134" s="207">
        <v>0</v>
      </c>
      <c r="CB134" s="207">
        <v>0</v>
      </c>
      <c r="CC134" s="207">
        <v>32.600514970661713</v>
      </c>
      <c r="CD134" s="207">
        <v>38.503039685898443</v>
      </c>
      <c r="CE134" s="207">
        <v>51.971478171327362</v>
      </c>
      <c r="CF134" s="207">
        <v>72.277954223084578</v>
      </c>
      <c r="CG134" s="207">
        <v>77.730366509647112</v>
      </c>
      <c r="CH134" s="207">
        <v>92.327517224469773</v>
      </c>
      <c r="CI134" s="207">
        <v>91.380385504448682</v>
      </c>
      <c r="CJ134" s="207">
        <v>-26.699526185019891</v>
      </c>
      <c r="CK134" s="207">
        <v>0</v>
      </c>
      <c r="CL134" s="207">
        <v>0</v>
      </c>
      <c r="CM134" s="207">
        <v>0</v>
      </c>
      <c r="CN134" s="207">
        <v>0</v>
      </c>
      <c r="CP134" s="207">
        <v>0</v>
      </c>
      <c r="CQ134" s="207">
        <v>0</v>
      </c>
      <c r="CR134" s="207">
        <v>0</v>
      </c>
      <c r="CS134" s="207">
        <v>0</v>
      </c>
      <c r="CT134" s="207">
        <v>0</v>
      </c>
      <c r="CU134" s="207">
        <v>0</v>
      </c>
      <c r="CV134" s="207">
        <v>-3.6583065023658712</v>
      </c>
      <c r="CW134" s="207">
        <v>-3.658306502365821</v>
      </c>
      <c r="CX134" s="207">
        <v>0.47249890792753219</v>
      </c>
    </row>
    <row r="135" spans="1:102">
      <c r="A135" s="208">
        <v>133</v>
      </c>
      <c r="B135" s="207">
        <v>114</v>
      </c>
      <c r="C135" s="209">
        <v>43399</v>
      </c>
      <c r="D135" s="207">
        <v>1</v>
      </c>
      <c r="E135" s="207" t="s">
        <v>63</v>
      </c>
      <c r="F135" s="207" t="s">
        <v>410</v>
      </c>
      <c r="G135" s="207" t="s">
        <v>411</v>
      </c>
      <c r="H135" s="207" t="s">
        <v>412</v>
      </c>
      <c r="I135" s="207">
        <v>0.6</v>
      </c>
      <c r="J135" s="207">
        <v>700</v>
      </c>
      <c r="K135" s="207">
        <v>0</v>
      </c>
      <c r="L135" s="207">
        <v>0.6</v>
      </c>
      <c r="M135" s="207">
        <v>0.2</v>
      </c>
      <c r="N135" s="207">
        <v>1.0647551538645359</v>
      </c>
      <c r="O135" s="207">
        <v>1.2642497589658661</v>
      </c>
      <c r="P135" s="207">
        <v>0.140596115022049</v>
      </c>
      <c r="Q135" s="207">
        <v>1.4048458739879151</v>
      </c>
      <c r="R135" s="207">
        <v>0.23747239060121239</v>
      </c>
      <c r="S135" s="207">
        <v>370.85671229585171</v>
      </c>
      <c r="T135" s="207">
        <v>370.85671229585171</v>
      </c>
      <c r="U135" s="207">
        <v>1.187361953006062</v>
      </c>
      <c r="V135" s="207">
        <v>0</v>
      </c>
      <c r="W135" s="207">
        <v>0</v>
      </c>
      <c r="X135" s="207">
        <v>300</v>
      </c>
      <c r="Y135" s="207">
        <v>0.23725046044993131</v>
      </c>
      <c r="Z135" s="207">
        <v>0.21737954189712069</v>
      </c>
      <c r="AA135" s="207">
        <v>0.19802333904674249</v>
      </c>
      <c r="AB135" s="207">
        <v>0.20321826803309759</v>
      </c>
      <c r="AC135" s="207">
        <v>0.22527730340621291</v>
      </c>
      <c r="AD135" s="207">
        <v>0.22960930913882041</v>
      </c>
      <c r="AE135" s="207">
        <v>0.23222082495072149</v>
      </c>
      <c r="AF135" s="207">
        <v>0.38006386920406532</v>
      </c>
      <c r="AG135" s="207">
        <v>0</v>
      </c>
      <c r="AH135" s="207">
        <v>0</v>
      </c>
      <c r="AI135" s="207">
        <v>0</v>
      </c>
      <c r="AJ135" s="207">
        <v>0</v>
      </c>
      <c r="AL135" s="207">
        <v>0</v>
      </c>
      <c r="AM135" s="207">
        <v>8.5499079100137421E-3</v>
      </c>
      <c r="AN135" s="207">
        <v>8.5240916205758608E-3</v>
      </c>
      <c r="AO135" s="207">
        <v>1.039533219065149E-2</v>
      </c>
      <c r="AP135" s="207">
        <v>1.7356346393380479E-2</v>
      </c>
      <c r="AQ135" s="207">
        <v>2.4944539318757411E-2</v>
      </c>
      <c r="AR135" s="207">
        <v>1.303906908611795E-2</v>
      </c>
      <c r="AS135" s="207">
        <v>1.377791750492785E-2</v>
      </c>
      <c r="AT135" s="207">
        <v>-1.006386920406532E-3</v>
      </c>
      <c r="AU135" s="207">
        <v>0</v>
      </c>
      <c r="AV135" s="207">
        <v>0</v>
      </c>
      <c r="AW135" s="207">
        <v>0</v>
      </c>
      <c r="AX135" s="207">
        <v>0</v>
      </c>
      <c r="AZ135" s="207">
        <v>0</v>
      </c>
      <c r="BA135" s="207">
        <v>0</v>
      </c>
      <c r="BB135" s="207">
        <v>0</v>
      </c>
      <c r="BC135" s="207">
        <v>0</v>
      </c>
      <c r="BD135" s="207">
        <v>0.25515437829258159</v>
      </c>
      <c r="BE135" s="207">
        <v>0.27329365871289352</v>
      </c>
      <c r="BF135" s="207">
        <v>0.117696194351641</v>
      </c>
      <c r="BG135" s="207">
        <v>0.1851153262404463</v>
      </c>
      <c r="BH135" s="207">
        <v>0.16874044240243749</v>
      </c>
      <c r="BI135" s="207">
        <v>0</v>
      </c>
      <c r="BJ135" s="207">
        <v>0</v>
      </c>
      <c r="BK135" s="207">
        <v>0</v>
      </c>
      <c r="BL135" s="207">
        <v>0</v>
      </c>
      <c r="BN135" s="207">
        <v>0</v>
      </c>
      <c r="BO135" s="207">
        <v>0</v>
      </c>
      <c r="BP135" s="207">
        <v>-7.3774017641699518E-5</v>
      </c>
      <c r="BQ135" s="207">
        <v>-1.2719690731989919E-4</v>
      </c>
      <c r="BR135" s="207">
        <v>-1.2823346370591969E-4</v>
      </c>
      <c r="BS135" s="207">
        <v>-1.731067844992647E-5</v>
      </c>
      <c r="BT135" s="207">
        <v>4.0998241165095953E-5</v>
      </c>
      <c r="BU135" s="207">
        <v>-1.6607110228714549E-5</v>
      </c>
      <c r="BV135" s="207">
        <v>0</v>
      </c>
      <c r="BW135" s="207">
        <v>0</v>
      </c>
      <c r="BX135" s="207">
        <v>0</v>
      </c>
      <c r="BY135" s="207">
        <v>0</v>
      </c>
      <c r="BZ135" s="207">
        <v>0</v>
      </c>
      <c r="CB135" s="207">
        <v>0</v>
      </c>
      <c r="CC135" s="207">
        <v>32.88426119236054</v>
      </c>
      <c r="CD135" s="207">
        <v>38.745871002617527</v>
      </c>
      <c r="CE135" s="207">
        <v>51.976660953257451</v>
      </c>
      <c r="CF135" s="207">
        <v>72.318109972418682</v>
      </c>
      <c r="CG135" s="207">
        <v>77.951685371116909</v>
      </c>
      <c r="CH135" s="207">
        <v>93.136207757985403</v>
      </c>
      <c r="CI135" s="207">
        <v>91.852783366185648</v>
      </c>
      <c r="CJ135" s="207">
        <v>-6.2899182525408266</v>
      </c>
      <c r="CK135" s="207">
        <v>0</v>
      </c>
      <c r="CL135" s="207">
        <v>0</v>
      </c>
      <c r="CM135" s="207">
        <v>0</v>
      </c>
      <c r="CN135" s="207">
        <v>0</v>
      </c>
      <c r="CP135" s="207">
        <v>0</v>
      </c>
      <c r="CQ135" s="207">
        <v>0</v>
      </c>
      <c r="CR135" s="207">
        <v>0</v>
      </c>
      <c r="CS135" s="207">
        <v>0</v>
      </c>
      <c r="CT135" s="207">
        <v>0</v>
      </c>
      <c r="CU135" s="207">
        <v>0</v>
      </c>
      <c r="CV135" s="207">
        <v>-1.40484587398787</v>
      </c>
      <c r="CW135" s="207">
        <v>-1.4048458739879151</v>
      </c>
      <c r="CX135" s="207">
        <v>0.140596115022049</v>
      </c>
    </row>
    <row r="136" spans="1:102">
      <c r="A136" s="208">
        <v>134</v>
      </c>
      <c r="B136" s="207">
        <v>115</v>
      </c>
      <c r="C136" s="209">
        <v>43400</v>
      </c>
      <c r="D136" s="207">
        <v>1</v>
      </c>
      <c r="E136" s="207" t="s">
        <v>63</v>
      </c>
      <c r="F136" s="207" t="s">
        <v>410</v>
      </c>
      <c r="G136" s="207" t="s">
        <v>411</v>
      </c>
      <c r="H136" s="207" t="s">
        <v>412</v>
      </c>
      <c r="I136" s="207">
        <v>0.6</v>
      </c>
      <c r="J136" s="207">
        <v>700</v>
      </c>
      <c r="K136" s="207">
        <v>0</v>
      </c>
      <c r="L136" s="207">
        <v>0.6</v>
      </c>
      <c r="M136" s="207">
        <v>0.2</v>
      </c>
      <c r="N136" s="207">
        <v>1.0123406772543999</v>
      </c>
      <c r="O136" s="207">
        <v>3.0712432877614142</v>
      </c>
      <c r="P136" s="207">
        <v>0.3452946646272248</v>
      </c>
      <c r="Q136" s="207">
        <v>3.416537952388639</v>
      </c>
      <c r="R136" s="207">
        <v>0.60676081812518423</v>
      </c>
      <c r="S136" s="207">
        <v>371.46347311397687</v>
      </c>
      <c r="T136" s="207">
        <v>371.46347311397687</v>
      </c>
      <c r="U136" s="207">
        <v>3.0338040906259209</v>
      </c>
      <c r="V136" s="207">
        <v>0</v>
      </c>
      <c r="W136" s="207">
        <v>0</v>
      </c>
      <c r="X136" s="207">
        <v>301</v>
      </c>
      <c r="Y136" s="207">
        <v>0.23688838342757709</v>
      </c>
      <c r="Z136" s="207">
        <v>0.2171200575167809</v>
      </c>
      <c r="AA136" s="207">
        <v>0.19800163201908519</v>
      </c>
      <c r="AB136" s="207">
        <v>0.20357365231111979</v>
      </c>
      <c r="AC136" s="207">
        <v>0.22533143131611871</v>
      </c>
      <c r="AD136" s="207">
        <v>0.22909273661753449</v>
      </c>
      <c r="AE136" s="207">
        <v>0.2542543340218949</v>
      </c>
      <c r="AF136" s="207">
        <v>0.3449659863991455</v>
      </c>
      <c r="AG136" s="207">
        <v>0</v>
      </c>
      <c r="AH136" s="207">
        <v>0</v>
      </c>
      <c r="AI136" s="207">
        <v>0</v>
      </c>
      <c r="AJ136" s="207">
        <v>0</v>
      </c>
      <c r="AL136" s="207">
        <v>0</v>
      </c>
      <c r="AM136" s="207">
        <v>8.6223233144845854E-3</v>
      </c>
      <c r="AN136" s="207">
        <v>8.5759884966438247E-3</v>
      </c>
      <c r="AO136" s="207">
        <v>1.0399673596182969E-2</v>
      </c>
      <c r="AP136" s="207">
        <v>1.7285269537776021E-2</v>
      </c>
      <c r="AQ136" s="207">
        <v>2.4933713736776251E-2</v>
      </c>
      <c r="AR136" s="207">
        <v>1.3090726338246541E-2</v>
      </c>
      <c r="AS136" s="207">
        <v>1.1574566597810511E-2</v>
      </c>
      <c r="AT136" s="207">
        <v>2.5034013600854499E-3</v>
      </c>
      <c r="AU136" s="207">
        <v>0</v>
      </c>
      <c r="AV136" s="207">
        <v>0</v>
      </c>
      <c r="AW136" s="207">
        <v>0</v>
      </c>
      <c r="AX136" s="207">
        <v>0</v>
      </c>
      <c r="AZ136" s="207">
        <v>0</v>
      </c>
      <c r="BA136" s="207">
        <v>0</v>
      </c>
      <c r="BB136" s="207">
        <v>0</v>
      </c>
      <c r="BC136" s="207">
        <v>0</v>
      </c>
      <c r="BD136" s="207">
        <v>0.26148835552474892</v>
      </c>
      <c r="BE136" s="207">
        <v>0.27769671934271689</v>
      </c>
      <c r="BF136" s="207">
        <v>0.10806112734352349</v>
      </c>
      <c r="BG136" s="207">
        <v>0.17957367244916339</v>
      </c>
      <c r="BH136" s="207">
        <v>0.1731801253398472</v>
      </c>
      <c r="BI136" s="207">
        <v>0</v>
      </c>
      <c r="BJ136" s="207">
        <v>0</v>
      </c>
      <c r="BK136" s="207">
        <v>0</v>
      </c>
      <c r="BL136" s="207">
        <v>0</v>
      </c>
      <c r="BN136" s="207">
        <v>0</v>
      </c>
      <c r="BO136" s="207">
        <v>0</v>
      </c>
      <c r="BP136" s="207">
        <v>-7.2415404470842538E-5</v>
      </c>
      <c r="BQ136" s="207">
        <v>-1.2431228053880951E-4</v>
      </c>
      <c r="BR136" s="207">
        <v>-1.2865368607028281E-4</v>
      </c>
      <c r="BS136" s="207">
        <v>-2.0812583555549121E-5</v>
      </c>
      <c r="BT136" s="207">
        <v>2.9056078319556489E-5</v>
      </c>
      <c r="BU136" s="207">
        <v>-7.4081991196322393E-6</v>
      </c>
      <c r="BV136" s="207">
        <v>2.2211900687043049E-3</v>
      </c>
      <c r="BW136" s="207">
        <v>0</v>
      </c>
      <c r="BX136" s="207">
        <v>0</v>
      </c>
      <c r="BY136" s="207">
        <v>0</v>
      </c>
      <c r="BZ136" s="207">
        <v>0</v>
      </c>
      <c r="CB136" s="207">
        <v>0</v>
      </c>
      <c r="CC136" s="207">
        <v>33.162781978786867</v>
      </c>
      <c r="CD136" s="207">
        <v>38.981765893835536</v>
      </c>
      <c r="CE136" s="207">
        <v>51.998367980914843</v>
      </c>
      <c r="CF136" s="207">
        <v>72.02195640740014</v>
      </c>
      <c r="CG136" s="207">
        <v>77.917855427425792</v>
      </c>
      <c r="CH136" s="207">
        <v>93.505188130332471</v>
      </c>
      <c r="CI136" s="207">
        <v>77.163777318736734</v>
      </c>
      <c r="CJ136" s="207">
        <v>15.64625850053406</v>
      </c>
      <c r="CK136" s="207">
        <v>0</v>
      </c>
      <c r="CL136" s="207">
        <v>0</v>
      </c>
      <c r="CM136" s="207">
        <v>0</v>
      </c>
      <c r="CN136" s="207">
        <v>0</v>
      </c>
      <c r="CP136" s="207">
        <v>0</v>
      </c>
      <c r="CQ136" s="207">
        <v>0</v>
      </c>
      <c r="CR136" s="207">
        <v>0</v>
      </c>
      <c r="CS136" s="207">
        <v>0</v>
      </c>
      <c r="CT136" s="207">
        <v>0</v>
      </c>
      <c r="CU136" s="207">
        <v>0</v>
      </c>
      <c r="CV136" s="207">
        <v>-3.4165379523886101</v>
      </c>
      <c r="CW136" s="207">
        <v>-3.416537952388639</v>
      </c>
      <c r="CX136" s="207">
        <v>0.3452946646272248</v>
      </c>
    </row>
    <row r="137" spans="1:102">
      <c r="A137" s="208">
        <v>135</v>
      </c>
      <c r="B137" s="207">
        <v>116</v>
      </c>
      <c r="C137" s="209">
        <v>43401</v>
      </c>
      <c r="D137" s="207">
        <v>1</v>
      </c>
      <c r="E137" s="207" t="s">
        <v>63</v>
      </c>
      <c r="F137" s="207" t="s">
        <v>410</v>
      </c>
      <c r="G137" s="207" t="s">
        <v>411</v>
      </c>
      <c r="H137" s="207" t="s">
        <v>412</v>
      </c>
      <c r="I137" s="207">
        <v>0.6</v>
      </c>
      <c r="J137" s="207">
        <v>700</v>
      </c>
      <c r="K137" s="207">
        <v>0</v>
      </c>
      <c r="L137" s="207">
        <v>0.6</v>
      </c>
      <c r="M137" s="207">
        <v>0.2</v>
      </c>
      <c r="N137" s="207">
        <v>0.96984394797994011</v>
      </c>
      <c r="O137" s="207">
        <v>1.6352617994666541</v>
      </c>
      <c r="P137" s="207">
        <v>0.17192211731164189</v>
      </c>
      <c r="Q137" s="207">
        <v>1.8071839167782959</v>
      </c>
      <c r="R137" s="207">
        <v>0.33722163300037977</v>
      </c>
      <c r="S137" s="207">
        <v>371.80069474697717</v>
      </c>
      <c r="T137" s="207">
        <v>371.80069474697717</v>
      </c>
      <c r="U137" s="207">
        <v>1.686108165001899</v>
      </c>
      <c r="V137" s="207">
        <v>0</v>
      </c>
      <c r="W137" s="207">
        <v>0</v>
      </c>
      <c r="X137" s="207">
        <v>302</v>
      </c>
      <c r="Y137" s="207">
        <v>0.2365331962633235</v>
      </c>
      <c r="Z137" s="207">
        <v>0.21686691899313029</v>
      </c>
      <c r="AA137" s="207">
        <v>0.1979865526891223</v>
      </c>
      <c r="AB137" s="207">
        <v>0.20372607153554401</v>
      </c>
      <c r="AC137" s="207">
        <v>0.22519668698141959</v>
      </c>
      <c r="AD137" s="207">
        <v>0.23388107145808909</v>
      </c>
      <c r="AE137" s="207">
        <v>0.27584293852229141</v>
      </c>
      <c r="AF137" s="207">
        <v>0.28563512779059202</v>
      </c>
      <c r="AG137" s="207">
        <v>0</v>
      </c>
      <c r="AH137" s="207">
        <v>0</v>
      </c>
      <c r="AI137" s="207">
        <v>0</v>
      </c>
      <c r="AJ137" s="207">
        <v>0</v>
      </c>
      <c r="AL137" s="207">
        <v>0</v>
      </c>
      <c r="AM137" s="207">
        <v>8.6933607473352967E-3</v>
      </c>
      <c r="AN137" s="207">
        <v>8.6266162013739402E-3</v>
      </c>
      <c r="AO137" s="207">
        <v>1.0402689462175541E-2</v>
      </c>
      <c r="AP137" s="207">
        <v>1.7254785692891201E-2</v>
      </c>
      <c r="AQ137" s="207">
        <v>2.4960662603716072E-2</v>
      </c>
      <c r="AR137" s="207">
        <v>1.2611892854191091E-2</v>
      </c>
      <c r="AS137" s="207">
        <v>9.4157061477708592E-3</v>
      </c>
      <c r="AT137" s="207">
        <v>8.4364872209407981E-3</v>
      </c>
      <c r="AU137" s="207">
        <v>0</v>
      </c>
      <c r="AV137" s="207">
        <v>0</v>
      </c>
      <c r="AW137" s="207">
        <v>0</v>
      </c>
      <c r="AX137" s="207">
        <v>0</v>
      </c>
      <c r="AZ137" s="207">
        <v>0</v>
      </c>
      <c r="BA137" s="207">
        <v>0</v>
      </c>
      <c r="BB137" s="207">
        <v>0</v>
      </c>
      <c r="BC137" s="207">
        <v>0</v>
      </c>
      <c r="BD137" s="207">
        <v>0.20003828815800401</v>
      </c>
      <c r="BE137" s="207">
        <v>0.21051147409147469</v>
      </c>
      <c r="BF137" s="207">
        <v>7.739468058327803E-2</v>
      </c>
      <c r="BG137" s="207">
        <v>0.38097531904794579</v>
      </c>
      <c r="BH137" s="207">
        <v>0.1310802381192975</v>
      </c>
      <c r="BI137" s="207">
        <v>0</v>
      </c>
      <c r="BJ137" s="207">
        <v>0</v>
      </c>
      <c r="BK137" s="207">
        <v>0</v>
      </c>
      <c r="BL137" s="207">
        <v>0</v>
      </c>
      <c r="BN137" s="207">
        <v>0</v>
      </c>
      <c r="BO137" s="207">
        <v>0</v>
      </c>
      <c r="BP137" s="207">
        <v>-7.1037432850714965E-5</v>
      </c>
      <c r="BQ137" s="207">
        <v>-1.2166513758082851E-4</v>
      </c>
      <c r="BR137" s="207">
        <v>-1.246810035733941E-4</v>
      </c>
      <c r="BS137" s="207">
        <v>-2.5125005066452989E-5</v>
      </c>
      <c r="BT137" s="207">
        <v>2.0614616840326951E-5</v>
      </c>
      <c r="BU137" s="207">
        <v>5.2617207117171434E-4</v>
      </c>
      <c r="BV137" s="207">
        <v>2.8165812662332762E-3</v>
      </c>
      <c r="BW137" s="207">
        <v>0</v>
      </c>
      <c r="BX137" s="207">
        <v>0</v>
      </c>
      <c r="BY137" s="207">
        <v>0</v>
      </c>
      <c r="BZ137" s="207">
        <v>0</v>
      </c>
      <c r="CB137" s="207">
        <v>0</v>
      </c>
      <c r="CC137" s="207">
        <v>33.43600287436653</v>
      </c>
      <c r="CD137" s="207">
        <v>39.211891824426978</v>
      </c>
      <c r="CE137" s="207">
        <v>52.013447310877673</v>
      </c>
      <c r="CF137" s="207">
        <v>71.894940387046717</v>
      </c>
      <c r="CG137" s="207">
        <v>78.002070636612743</v>
      </c>
      <c r="CH137" s="207">
        <v>90.084948958507809</v>
      </c>
      <c r="CI137" s="207">
        <v>62.771374318472397</v>
      </c>
      <c r="CJ137" s="207">
        <v>52.728045130879977</v>
      </c>
      <c r="CK137" s="207">
        <v>0</v>
      </c>
      <c r="CL137" s="207">
        <v>0</v>
      </c>
      <c r="CM137" s="207">
        <v>0</v>
      </c>
      <c r="CN137" s="207">
        <v>0</v>
      </c>
      <c r="CP137" s="207">
        <v>0</v>
      </c>
      <c r="CQ137" s="207">
        <v>0</v>
      </c>
      <c r="CR137" s="207">
        <v>0</v>
      </c>
      <c r="CS137" s="207">
        <v>0</v>
      </c>
      <c r="CT137" s="207">
        <v>0</v>
      </c>
      <c r="CU137" s="207">
        <v>0</v>
      </c>
      <c r="CV137" s="207">
        <v>-1.807183916778365</v>
      </c>
      <c r="CW137" s="207">
        <v>-1.8071839167782959</v>
      </c>
      <c r="CX137" s="207">
        <v>0.17192211731164189</v>
      </c>
    </row>
    <row r="138" spans="1:102">
      <c r="A138" s="208">
        <v>136</v>
      </c>
      <c r="B138" s="207">
        <v>117</v>
      </c>
      <c r="C138" s="209">
        <v>43402</v>
      </c>
      <c r="D138" s="207">
        <v>1</v>
      </c>
      <c r="E138" s="207" t="s">
        <v>63</v>
      </c>
      <c r="F138" s="207" t="s">
        <v>410</v>
      </c>
      <c r="G138" s="207" t="s">
        <v>411</v>
      </c>
      <c r="H138" s="207" t="s">
        <v>412</v>
      </c>
      <c r="I138" s="207">
        <v>0.6</v>
      </c>
      <c r="J138" s="207">
        <v>700</v>
      </c>
      <c r="K138" s="207">
        <v>0</v>
      </c>
      <c r="L138" s="207">
        <v>0.6</v>
      </c>
      <c r="M138" s="207">
        <v>0.2</v>
      </c>
      <c r="N138" s="207">
        <v>0.78278828154969615</v>
      </c>
      <c r="O138" s="207">
        <v>2.8237057021167939</v>
      </c>
      <c r="P138" s="207">
        <v>0.34593361327893313</v>
      </c>
      <c r="Q138" s="207">
        <v>3.169639315395727</v>
      </c>
      <c r="R138" s="207">
        <v>0.72144812810091308</v>
      </c>
      <c r="S138" s="207">
        <v>372.52214287507809</v>
      </c>
      <c r="T138" s="207">
        <v>372.52214287507809</v>
      </c>
      <c r="U138" s="207">
        <v>3.6072406405045649</v>
      </c>
      <c r="V138" s="207">
        <v>0</v>
      </c>
      <c r="W138" s="207">
        <v>0</v>
      </c>
      <c r="X138" s="207">
        <v>303</v>
      </c>
      <c r="Y138" s="207">
        <v>0.23618485466092201</v>
      </c>
      <c r="Z138" s="207">
        <v>0.2166201340214326</v>
      </c>
      <c r="AA138" s="207">
        <v>0.19796725626980499</v>
      </c>
      <c r="AB138" s="207">
        <v>0.2040595188648664</v>
      </c>
      <c r="AC138" s="207">
        <v>0.2256682043704146</v>
      </c>
      <c r="AD138" s="207">
        <v>0.24295736973627119</v>
      </c>
      <c r="AE138" s="207">
        <v>0.27074885756354788</v>
      </c>
      <c r="AF138" s="207">
        <v>0.26319998785356868</v>
      </c>
      <c r="AG138" s="207">
        <v>0</v>
      </c>
      <c r="AH138" s="207">
        <v>0</v>
      </c>
      <c r="AI138" s="207">
        <v>0</v>
      </c>
      <c r="AJ138" s="207">
        <v>0</v>
      </c>
      <c r="AL138" s="207">
        <v>0</v>
      </c>
      <c r="AM138" s="207">
        <v>8.7630290678156128E-3</v>
      </c>
      <c r="AN138" s="207">
        <v>8.6759731957134854E-3</v>
      </c>
      <c r="AO138" s="207">
        <v>1.0406548746039E-2</v>
      </c>
      <c r="AP138" s="207">
        <v>1.718809622702671E-2</v>
      </c>
      <c r="AQ138" s="207">
        <v>2.486635912591707E-2</v>
      </c>
      <c r="AR138" s="207">
        <v>1.1704263026372881E-2</v>
      </c>
      <c r="AS138" s="207">
        <v>9.9251142436452122E-3</v>
      </c>
      <c r="AT138" s="207">
        <v>1.0680001214643129E-2</v>
      </c>
      <c r="AU138" s="207">
        <v>0</v>
      </c>
      <c r="AV138" s="207">
        <v>0</v>
      </c>
      <c r="AW138" s="207">
        <v>0</v>
      </c>
      <c r="AX138" s="207">
        <v>0</v>
      </c>
      <c r="AZ138" s="207">
        <v>0</v>
      </c>
      <c r="BA138" s="207">
        <v>0</v>
      </c>
      <c r="BB138" s="207">
        <v>0</v>
      </c>
      <c r="BC138" s="207">
        <v>0</v>
      </c>
      <c r="BD138" s="207">
        <v>0.15915897089095729</v>
      </c>
      <c r="BE138" s="207">
        <v>0.1660990510807073</v>
      </c>
      <c r="BF138" s="207">
        <v>9.3581567508215863E-2</v>
      </c>
      <c r="BG138" s="207">
        <v>0.49192670678390321</v>
      </c>
      <c r="BH138" s="207">
        <v>8.9233703736216363E-2</v>
      </c>
      <c r="BI138" s="207">
        <v>0</v>
      </c>
      <c r="BJ138" s="207">
        <v>0</v>
      </c>
      <c r="BK138" s="207">
        <v>0</v>
      </c>
      <c r="BL138" s="207">
        <v>0</v>
      </c>
      <c r="BN138" s="207">
        <v>0</v>
      </c>
      <c r="BO138" s="207">
        <v>0</v>
      </c>
      <c r="BP138" s="207">
        <v>-6.9668320480314864E-5</v>
      </c>
      <c r="BQ138" s="207">
        <v>-1.190253148198612E-4</v>
      </c>
      <c r="BR138" s="207">
        <v>-1.228845986833228E-4</v>
      </c>
      <c r="BS138" s="207">
        <v>-2.8832185554118729E-5</v>
      </c>
      <c r="BT138" s="207">
        <v>9.402739279013615E-5</v>
      </c>
      <c r="BU138" s="207">
        <v>1.017745961835704E-3</v>
      </c>
      <c r="BV138" s="207">
        <v>5.9291094695378263E-4</v>
      </c>
      <c r="BW138" s="207">
        <v>0</v>
      </c>
      <c r="BX138" s="207">
        <v>0</v>
      </c>
      <c r="BY138" s="207">
        <v>0</v>
      </c>
      <c r="BZ138" s="207">
        <v>0</v>
      </c>
      <c r="CB138" s="207">
        <v>0</v>
      </c>
      <c r="CC138" s="207">
        <v>33.703957953136971</v>
      </c>
      <c r="CD138" s="207">
        <v>39.436241798697637</v>
      </c>
      <c r="CE138" s="207">
        <v>52.032743730194973</v>
      </c>
      <c r="CF138" s="207">
        <v>71.617067612611336</v>
      </c>
      <c r="CG138" s="207">
        <v>77.707372268490857</v>
      </c>
      <c r="CH138" s="207">
        <v>83.601878759806297</v>
      </c>
      <c r="CI138" s="207">
        <v>66.167428290968076</v>
      </c>
      <c r="CJ138" s="207">
        <v>66.750007591519534</v>
      </c>
      <c r="CK138" s="207">
        <v>0</v>
      </c>
      <c r="CL138" s="207">
        <v>0</v>
      </c>
      <c r="CM138" s="207">
        <v>0</v>
      </c>
      <c r="CN138" s="207">
        <v>0</v>
      </c>
      <c r="CP138" s="207">
        <v>0</v>
      </c>
      <c r="CQ138" s="207">
        <v>0</v>
      </c>
      <c r="CR138" s="207">
        <v>0</v>
      </c>
      <c r="CS138" s="207">
        <v>0</v>
      </c>
      <c r="CT138" s="207">
        <v>0</v>
      </c>
      <c r="CU138" s="207">
        <v>0</v>
      </c>
      <c r="CV138" s="207">
        <v>-3.169639315395711</v>
      </c>
      <c r="CW138" s="207">
        <v>-3.169639315395727</v>
      </c>
      <c r="CX138" s="207">
        <v>0.34593361327893313</v>
      </c>
    </row>
    <row r="139" spans="1:102">
      <c r="A139" s="208">
        <v>137</v>
      </c>
      <c r="B139" s="207">
        <v>118</v>
      </c>
      <c r="C139" s="209">
        <v>43403</v>
      </c>
      <c r="D139" s="207">
        <v>1</v>
      </c>
      <c r="E139" s="207" t="s">
        <v>63</v>
      </c>
      <c r="F139" s="207" t="s">
        <v>410</v>
      </c>
      <c r="G139" s="207" t="s">
        <v>411</v>
      </c>
      <c r="H139" s="207" t="s">
        <v>412</v>
      </c>
      <c r="I139" s="207">
        <v>0.6</v>
      </c>
      <c r="J139" s="207">
        <v>700</v>
      </c>
      <c r="K139" s="207">
        <v>0</v>
      </c>
      <c r="L139" s="207">
        <v>0.6</v>
      </c>
      <c r="M139" s="207">
        <v>0.2</v>
      </c>
      <c r="N139" s="207">
        <v>0.57992310128102409</v>
      </c>
      <c r="O139" s="207">
        <v>0.79584956848529076</v>
      </c>
      <c r="P139" s="207">
        <v>0.1165344945453463</v>
      </c>
      <c r="Q139" s="207">
        <v>0.91238406303063713</v>
      </c>
      <c r="R139" s="207">
        <v>0.27446727565337359</v>
      </c>
      <c r="S139" s="207">
        <v>372.79661015073151</v>
      </c>
      <c r="T139" s="207">
        <v>372.79661015073151</v>
      </c>
      <c r="U139" s="207">
        <v>1.3723363782668681</v>
      </c>
      <c r="V139" s="207">
        <v>0</v>
      </c>
      <c r="W139" s="207">
        <v>0</v>
      </c>
      <c r="X139" s="207">
        <v>304</v>
      </c>
      <c r="Y139" s="207">
        <v>0.235843320282112</v>
      </c>
      <c r="Z139" s="207">
        <v>0.21637919103393849</v>
      </c>
      <c r="AA139" s="207">
        <v>0.19795408012562199</v>
      </c>
      <c r="AB139" s="207">
        <v>0.20423547033742889</v>
      </c>
      <c r="AC139" s="207">
        <v>0.22663594514130639</v>
      </c>
      <c r="AD139" s="207">
        <v>0.2478247549128654</v>
      </c>
      <c r="AE139" s="207">
        <v>0.25970172580162543</v>
      </c>
      <c r="AF139" s="207">
        <v>0.23658726381900519</v>
      </c>
      <c r="AG139" s="207">
        <v>0</v>
      </c>
      <c r="AH139" s="207">
        <v>0</v>
      </c>
      <c r="AI139" s="207">
        <v>0</v>
      </c>
      <c r="AJ139" s="207">
        <v>0</v>
      </c>
      <c r="AL139" s="207">
        <v>0</v>
      </c>
      <c r="AM139" s="207">
        <v>8.8313359435775989E-3</v>
      </c>
      <c r="AN139" s="207">
        <v>8.7241617932123129E-3</v>
      </c>
      <c r="AO139" s="207">
        <v>1.0409183974875599E-2</v>
      </c>
      <c r="AP139" s="207">
        <v>1.7152905932514201E-2</v>
      </c>
      <c r="AQ139" s="207">
        <v>2.4672810971738721E-2</v>
      </c>
      <c r="AR139" s="207">
        <v>1.1217524508713449E-2</v>
      </c>
      <c r="AS139" s="207">
        <v>1.1029827419837461E-2</v>
      </c>
      <c r="AT139" s="207">
        <v>1.334127361809948E-2</v>
      </c>
      <c r="AU139" s="207">
        <v>0</v>
      </c>
      <c r="AV139" s="207">
        <v>0</v>
      </c>
      <c r="AW139" s="207">
        <v>0</v>
      </c>
      <c r="AX139" s="207">
        <v>0</v>
      </c>
      <c r="AZ139" s="207">
        <v>0</v>
      </c>
      <c r="BA139" s="207">
        <v>0</v>
      </c>
      <c r="BB139" s="207">
        <v>0</v>
      </c>
      <c r="BC139" s="207">
        <v>0</v>
      </c>
      <c r="BD139" s="207">
        <v>0.1617605491334016</v>
      </c>
      <c r="BE139" s="207">
        <v>0.16940075837396301</v>
      </c>
      <c r="BF139" s="207">
        <v>0.15576080843032991</v>
      </c>
      <c r="BG139" s="207">
        <v>0.44991155394452592</v>
      </c>
      <c r="BH139" s="207">
        <v>6.3166330117779668E-2</v>
      </c>
      <c r="BI139" s="207">
        <v>0</v>
      </c>
      <c r="BJ139" s="207">
        <v>0</v>
      </c>
      <c r="BK139" s="207">
        <v>0</v>
      </c>
      <c r="BL139" s="207">
        <v>0</v>
      </c>
      <c r="BN139" s="207">
        <v>0</v>
      </c>
      <c r="BO139" s="207">
        <v>0</v>
      </c>
      <c r="BP139" s="207">
        <v>-6.830687576198594E-5</v>
      </c>
      <c r="BQ139" s="207">
        <v>-1.164954732608157E-4</v>
      </c>
      <c r="BR139" s="207">
        <v>-1.191307020974125E-4</v>
      </c>
      <c r="BS139" s="207">
        <v>-2.7981996337202701E-5</v>
      </c>
      <c r="BT139" s="207">
        <v>2.2416757427764429E-4</v>
      </c>
      <c r="BU139" s="207">
        <v>7.6478899120462139E-4</v>
      </c>
      <c r="BV139" s="207">
        <v>-1.8428465547565639E-4</v>
      </c>
      <c r="BW139" s="207">
        <v>0</v>
      </c>
      <c r="BX139" s="207">
        <v>0</v>
      </c>
      <c r="BY139" s="207">
        <v>0</v>
      </c>
      <c r="BZ139" s="207">
        <v>0</v>
      </c>
      <c r="CB139" s="207">
        <v>0</v>
      </c>
      <c r="CC139" s="207">
        <v>33.966676706067688</v>
      </c>
      <c r="CD139" s="207">
        <v>39.655280878237761</v>
      </c>
      <c r="CE139" s="207">
        <v>52.045919874377979</v>
      </c>
      <c r="CF139" s="207">
        <v>71.47044138547588</v>
      </c>
      <c r="CG139" s="207">
        <v>77.102534286683522</v>
      </c>
      <c r="CH139" s="207">
        <v>80.125175062238981</v>
      </c>
      <c r="CI139" s="207">
        <v>73.532182798916423</v>
      </c>
      <c r="CJ139" s="207">
        <v>83.38296011312174</v>
      </c>
      <c r="CK139" s="207">
        <v>0</v>
      </c>
      <c r="CL139" s="207">
        <v>0</v>
      </c>
      <c r="CM139" s="207">
        <v>0</v>
      </c>
      <c r="CN139" s="207">
        <v>0</v>
      </c>
      <c r="CP139" s="207">
        <v>0</v>
      </c>
      <c r="CQ139" s="207">
        <v>0</v>
      </c>
      <c r="CR139" s="207">
        <v>0</v>
      </c>
      <c r="CS139" s="207">
        <v>0</v>
      </c>
      <c r="CT139" s="207">
        <v>0</v>
      </c>
      <c r="CU139" s="207">
        <v>0</v>
      </c>
      <c r="CV139" s="207">
        <v>-0.91238406303068009</v>
      </c>
      <c r="CW139" s="207">
        <v>-0.91238406303063713</v>
      </c>
      <c r="CX139" s="207">
        <v>0.1165344945453463</v>
      </c>
    </row>
    <row r="140" spans="1:102">
      <c r="A140" s="208">
        <v>138</v>
      </c>
      <c r="B140" s="207">
        <v>119</v>
      </c>
      <c r="C140" s="209">
        <v>43404</v>
      </c>
      <c r="D140" s="207">
        <v>1</v>
      </c>
      <c r="E140" s="207" t="s">
        <v>63</v>
      </c>
      <c r="F140" s="207" t="s">
        <v>410</v>
      </c>
      <c r="G140" s="207" t="s">
        <v>411</v>
      </c>
      <c r="H140" s="207" t="s">
        <v>412</v>
      </c>
      <c r="I140" s="207">
        <v>0.6</v>
      </c>
      <c r="J140" s="207">
        <v>700</v>
      </c>
      <c r="K140" s="207">
        <v>0</v>
      </c>
      <c r="L140" s="207">
        <v>0.6</v>
      </c>
      <c r="M140" s="207">
        <v>0.2</v>
      </c>
      <c r="N140" s="207">
        <v>0.47355223040546041</v>
      </c>
      <c r="O140" s="207">
        <v>0.38153368157499179</v>
      </c>
      <c r="P140" s="207">
        <v>6.6109260170095607E-2</v>
      </c>
      <c r="Q140" s="207">
        <v>0.44764294174508751</v>
      </c>
      <c r="R140" s="207">
        <v>0.16113689560634889</v>
      </c>
      <c r="S140" s="207">
        <v>372.95774704633789</v>
      </c>
      <c r="T140" s="207">
        <v>372.95774704633789</v>
      </c>
      <c r="U140" s="207">
        <v>0.8056844780317447</v>
      </c>
      <c r="V140" s="207">
        <v>0</v>
      </c>
      <c r="W140" s="207">
        <v>0</v>
      </c>
      <c r="X140" s="207">
        <v>305</v>
      </c>
      <c r="Y140" s="207">
        <v>0.23550850782612889</v>
      </c>
      <c r="Z140" s="207">
        <v>0.21614414618705269</v>
      </c>
      <c r="AA140" s="207">
        <v>0.19793845700206869</v>
      </c>
      <c r="AB140" s="207">
        <v>0.20462208336241319</v>
      </c>
      <c r="AC140" s="207">
        <v>0.22805260594771279</v>
      </c>
      <c r="AD140" s="207">
        <v>0.24754480333741211</v>
      </c>
      <c r="AE140" s="207">
        <v>0.25111752982448371</v>
      </c>
      <c r="AF140" s="207">
        <v>0.23389198393135699</v>
      </c>
      <c r="AG140" s="207">
        <v>0</v>
      </c>
      <c r="AH140" s="207">
        <v>0</v>
      </c>
      <c r="AI140" s="207">
        <v>0</v>
      </c>
      <c r="AJ140" s="207">
        <v>0</v>
      </c>
      <c r="AL140" s="207">
        <v>0</v>
      </c>
      <c r="AM140" s="207">
        <v>8.8982984347742138E-3</v>
      </c>
      <c r="AN140" s="207">
        <v>8.7711707625894725E-3</v>
      </c>
      <c r="AO140" s="207">
        <v>1.0412308599586259E-2</v>
      </c>
      <c r="AP140" s="207">
        <v>1.7075583327517359E-2</v>
      </c>
      <c r="AQ140" s="207">
        <v>2.438947881045744E-2</v>
      </c>
      <c r="AR140" s="207">
        <v>1.124551966625879E-2</v>
      </c>
      <c r="AS140" s="207">
        <v>1.188824701755163E-2</v>
      </c>
      <c r="AT140" s="207">
        <v>1.3610801606864301E-2</v>
      </c>
      <c r="AU140" s="207">
        <v>0</v>
      </c>
      <c r="AV140" s="207">
        <v>0</v>
      </c>
      <c r="AW140" s="207">
        <v>0</v>
      </c>
      <c r="AX140" s="207">
        <v>0</v>
      </c>
      <c r="AZ140" s="207">
        <v>0</v>
      </c>
      <c r="BA140" s="207">
        <v>0</v>
      </c>
      <c r="BB140" s="207">
        <v>0</v>
      </c>
      <c r="BC140" s="207">
        <v>0</v>
      </c>
      <c r="BD140" s="207">
        <v>0.17888948351668499</v>
      </c>
      <c r="BE140" s="207">
        <v>0.1914326060042115</v>
      </c>
      <c r="BF140" s="207">
        <v>0.20770254552124909</v>
      </c>
      <c r="BG140" s="207">
        <v>0.38724397492708962</v>
      </c>
      <c r="BH140" s="207">
        <v>3.4731390030764787E-2</v>
      </c>
      <c r="BI140" s="207">
        <v>0</v>
      </c>
      <c r="BJ140" s="207">
        <v>0</v>
      </c>
      <c r="BK140" s="207">
        <v>0</v>
      </c>
      <c r="BL140" s="207">
        <v>0</v>
      </c>
      <c r="BN140" s="207">
        <v>0</v>
      </c>
      <c r="BO140" s="207">
        <v>0</v>
      </c>
      <c r="BP140" s="207">
        <v>-6.6962491196616354E-5</v>
      </c>
      <c r="BQ140" s="207">
        <v>-1.139714605737747E-4</v>
      </c>
      <c r="BR140" s="207">
        <v>-1.170960852844415E-4</v>
      </c>
      <c r="BS140" s="207">
        <v>-1.8926684746495939E-5</v>
      </c>
      <c r="BT140" s="207">
        <v>2.86713978514982E-4</v>
      </c>
      <c r="BU140" s="207">
        <v>2.8292333212774401E-4</v>
      </c>
      <c r="BV140" s="207">
        <v>-5.3036898470256355E-4</v>
      </c>
      <c r="BW140" s="207">
        <v>0</v>
      </c>
      <c r="BX140" s="207">
        <v>0</v>
      </c>
      <c r="BY140" s="207">
        <v>0</v>
      </c>
      <c r="BZ140" s="207">
        <v>0</v>
      </c>
      <c r="CB140" s="207">
        <v>0</v>
      </c>
      <c r="CC140" s="207">
        <v>34.224224749131587</v>
      </c>
      <c r="CD140" s="207">
        <v>39.86895801177031</v>
      </c>
      <c r="CE140" s="207">
        <v>52.061542997931312</v>
      </c>
      <c r="CF140" s="207">
        <v>71.148263864655675</v>
      </c>
      <c r="CG140" s="207">
        <v>76.217121282679528</v>
      </c>
      <c r="CH140" s="207">
        <v>80.325140473277102</v>
      </c>
      <c r="CI140" s="207">
        <v>79.254980117010859</v>
      </c>
      <c r="CJ140" s="207">
        <v>85.067510042901858</v>
      </c>
      <c r="CK140" s="207">
        <v>0</v>
      </c>
      <c r="CL140" s="207">
        <v>0</v>
      </c>
      <c r="CM140" s="207">
        <v>0</v>
      </c>
      <c r="CN140" s="207">
        <v>0</v>
      </c>
      <c r="CP140" s="207">
        <v>0</v>
      </c>
      <c r="CQ140" s="207">
        <v>0</v>
      </c>
      <c r="CR140" s="207">
        <v>0</v>
      </c>
      <c r="CS140" s="207">
        <v>0</v>
      </c>
      <c r="CT140" s="207">
        <v>0</v>
      </c>
      <c r="CU140" s="207">
        <v>0</v>
      </c>
      <c r="CV140" s="207">
        <v>-0.44764294174509672</v>
      </c>
      <c r="CW140" s="207">
        <v>-0.44764294174508751</v>
      </c>
      <c r="CX140" s="207">
        <v>6.6109260170095607E-2</v>
      </c>
    </row>
    <row r="141" spans="1:102">
      <c r="A141" s="208">
        <v>139</v>
      </c>
      <c r="B141" s="207">
        <v>120</v>
      </c>
      <c r="C141" s="209">
        <v>43405</v>
      </c>
      <c r="D141" s="207">
        <v>1</v>
      </c>
      <c r="E141" s="207" t="s">
        <v>63</v>
      </c>
      <c r="F141" s="207" t="s">
        <v>410</v>
      </c>
      <c r="G141" s="207" t="s">
        <v>411</v>
      </c>
      <c r="H141" s="207" t="s">
        <v>412</v>
      </c>
      <c r="I141" s="207">
        <v>0.6</v>
      </c>
      <c r="J141" s="207">
        <v>700</v>
      </c>
      <c r="K141" s="207">
        <v>0</v>
      </c>
      <c r="L141" s="207">
        <v>0.6</v>
      </c>
      <c r="M141" s="207">
        <v>0.2</v>
      </c>
      <c r="N141" s="207">
        <v>0.53023381313035434</v>
      </c>
      <c r="O141" s="207">
        <v>0.77328950939672303</v>
      </c>
      <c r="P141" s="207">
        <v>0.1179081140918484</v>
      </c>
      <c r="Q141" s="207">
        <v>0.89119762348857146</v>
      </c>
      <c r="R141" s="207">
        <v>0.29167868598625762</v>
      </c>
      <c r="S141" s="207">
        <v>373.24942573232408</v>
      </c>
      <c r="T141" s="207">
        <v>373.24942573232408</v>
      </c>
      <c r="U141" s="207">
        <v>1.458393429931288</v>
      </c>
      <c r="V141" s="207">
        <v>0</v>
      </c>
      <c r="W141" s="207">
        <v>0</v>
      </c>
      <c r="X141" s="207">
        <v>306</v>
      </c>
      <c r="Y141" s="207">
        <v>0.23518034719499931</v>
      </c>
      <c r="Z141" s="207">
        <v>0.21591462711577999</v>
      </c>
      <c r="AA141" s="207">
        <v>0.19793218406224289</v>
      </c>
      <c r="AB141" s="207">
        <v>0.20508562532797489</v>
      </c>
      <c r="AC141" s="207">
        <v>0.22936379836232551</v>
      </c>
      <c r="AD141" s="207">
        <v>0.24490553915888519</v>
      </c>
      <c r="AE141" s="207">
        <v>0.2470449292460849</v>
      </c>
      <c r="AF141" s="207">
        <v>0.2337058557949391</v>
      </c>
      <c r="AG141" s="207">
        <v>0</v>
      </c>
      <c r="AH141" s="207">
        <v>0</v>
      </c>
      <c r="AI141" s="207">
        <v>0</v>
      </c>
      <c r="AJ141" s="207">
        <v>0</v>
      </c>
      <c r="AL141" s="207">
        <v>0</v>
      </c>
      <c r="AM141" s="207">
        <v>8.9639305610001475E-3</v>
      </c>
      <c r="AN141" s="207">
        <v>8.8170745768440112E-3</v>
      </c>
      <c r="AO141" s="207">
        <v>1.0413563187551411E-2</v>
      </c>
      <c r="AP141" s="207">
        <v>1.698287493440501E-2</v>
      </c>
      <c r="AQ141" s="207">
        <v>2.41272403275349E-2</v>
      </c>
      <c r="AR141" s="207">
        <v>1.1509446084111471E-2</v>
      </c>
      <c r="AS141" s="207">
        <v>1.229550707539151E-2</v>
      </c>
      <c r="AT141" s="207">
        <v>1.3629414420506089E-2</v>
      </c>
      <c r="AU141" s="207">
        <v>0</v>
      </c>
      <c r="AV141" s="207">
        <v>0</v>
      </c>
      <c r="AW141" s="207">
        <v>0</v>
      </c>
      <c r="AX141" s="207">
        <v>0</v>
      </c>
      <c r="AZ141" s="207">
        <v>0</v>
      </c>
      <c r="BA141" s="207">
        <v>0</v>
      </c>
      <c r="BB141" s="207">
        <v>0</v>
      </c>
      <c r="BC141" s="207">
        <v>0</v>
      </c>
      <c r="BD141" s="207">
        <v>0.19662314313178811</v>
      </c>
      <c r="BE141" s="207">
        <v>0.2161055101010293</v>
      </c>
      <c r="BF141" s="207">
        <v>0.2234719777158449</v>
      </c>
      <c r="BG141" s="207">
        <v>0.32987797755776888</v>
      </c>
      <c r="BH141" s="207">
        <v>3.3921391493568979E-2</v>
      </c>
      <c r="BI141" s="207">
        <v>0</v>
      </c>
      <c r="BJ141" s="207">
        <v>0</v>
      </c>
      <c r="BK141" s="207">
        <v>0</v>
      </c>
      <c r="BL141" s="207">
        <v>0</v>
      </c>
      <c r="BN141" s="207">
        <v>0</v>
      </c>
      <c r="BO141" s="207">
        <v>0</v>
      </c>
      <c r="BP141" s="207">
        <v>-6.563212622593362E-5</v>
      </c>
      <c r="BQ141" s="207">
        <v>-1.115359404804723E-4</v>
      </c>
      <c r="BR141" s="207">
        <v>-1.127905284456213E-4</v>
      </c>
      <c r="BS141" s="207">
        <v>-7.0835248085150437E-6</v>
      </c>
      <c r="BT141" s="207">
        <v>2.6944153350548809E-4</v>
      </c>
      <c r="BU141" s="207">
        <v>2.0288682768346871E-5</v>
      </c>
      <c r="BV141" s="207">
        <v>-3.6516338602878131E-4</v>
      </c>
      <c r="BW141" s="207">
        <v>0</v>
      </c>
      <c r="BX141" s="207">
        <v>0</v>
      </c>
      <c r="BY141" s="207">
        <v>0</v>
      </c>
      <c r="BZ141" s="207">
        <v>0</v>
      </c>
      <c r="CB141" s="207">
        <v>0</v>
      </c>
      <c r="CC141" s="207">
        <v>34.47665600384672</v>
      </c>
      <c r="CD141" s="207">
        <v>40.077611712927308</v>
      </c>
      <c r="CE141" s="207">
        <v>52.067815937757047</v>
      </c>
      <c r="CF141" s="207">
        <v>70.76197889335424</v>
      </c>
      <c r="CG141" s="207">
        <v>75.397626023546565</v>
      </c>
      <c r="CH141" s="207">
        <v>82.210329172224846</v>
      </c>
      <c r="CI141" s="207">
        <v>81.970047169276711</v>
      </c>
      <c r="CJ141" s="207">
        <v>85.183840128163055</v>
      </c>
      <c r="CK141" s="207">
        <v>0</v>
      </c>
      <c r="CL141" s="207">
        <v>0</v>
      </c>
      <c r="CM141" s="207">
        <v>0</v>
      </c>
      <c r="CN141" s="207">
        <v>0</v>
      </c>
      <c r="CP141" s="207">
        <v>0</v>
      </c>
      <c r="CQ141" s="207">
        <v>0</v>
      </c>
      <c r="CR141" s="207">
        <v>0</v>
      </c>
      <c r="CS141" s="207">
        <v>0</v>
      </c>
      <c r="CT141" s="207">
        <v>0</v>
      </c>
      <c r="CU141" s="207">
        <v>0</v>
      </c>
      <c r="CV141" s="207">
        <v>-0.8911976234884933</v>
      </c>
      <c r="CW141" s="207">
        <v>-0.89119762348857146</v>
      </c>
      <c r="CX141" s="207">
        <v>0.1179081140918484</v>
      </c>
    </row>
    <row r="142" spans="1:102">
      <c r="A142" s="208">
        <v>140</v>
      </c>
      <c r="B142" s="207">
        <v>121</v>
      </c>
      <c r="C142" s="209">
        <v>43406</v>
      </c>
      <c r="D142" s="207">
        <v>1</v>
      </c>
      <c r="E142" s="207" t="s">
        <v>63</v>
      </c>
      <c r="F142" s="207" t="s">
        <v>410</v>
      </c>
      <c r="G142" s="207" t="s">
        <v>411</v>
      </c>
      <c r="H142" s="207" t="s">
        <v>412</v>
      </c>
      <c r="I142" s="207">
        <v>0.6</v>
      </c>
      <c r="J142" s="207">
        <v>700</v>
      </c>
      <c r="K142" s="207">
        <v>0</v>
      </c>
      <c r="L142" s="207">
        <v>0.6</v>
      </c>
      <c r="M142" s="207">
        <v>0.2</v>
      </c>
      <c r="N142" s="207">
        <v>0.51308818270361611</v>
      </c>
      <c r="O142" s="207">
        <v>0.88173449304966722</v>
      </c>
      <c r="P142" s="207">
        <v>0.13408875407714929</v>
      </c>
      <c r="Q142" s="207">
        <v>1.015823247126816</v>
      </c>
      <c r="R142" s="207">
        <v>0.34369705745454621</v>
      </c>
      <c r="S142" s="207">
        <v>373.5931227897787</v>
      </c>
      <c r="T142" s="207">
        <v>373.5931227897787</v>
      </c>
      <c r="U142" s="207">
        <v>1.718485287272731</v>
      </c>
      <c r="V142" s="207">
        <v>0</v>
      </c>
      <c r="W142" s="207">
        <v>0</v>
      </c>
      <c r="X142" s="207">
        <v>307</v>
      </c>
      <c r="Y142" s="207">
        <v>0.23485873911457419</v>
      </c>
      <c r="Z142" s="207">
        <v>0.21569088363850769</v>
      </c>
      <c r="AA142" s="207">
        <v>0.19793873090596861</v>
      </c>
      <c r="AB142" s="207">
        <v>0.20551400683392729</v>
      </c>
      <c r="AC142" s="207">
        <v>0.23028078418491221</v>
      </c>
      <c r="AD142" s="207">
        <v>0.24230110452872861</v>
      </c>
      <c r="AE142" s="207">
        <v>0.2441879289979848</v>
      </c>
      <c r="AF142" s="207">
        <v>0.22864218920917559</v>
      </c>
      <c r="AG142" s="207">
        <v>0</v>
      </c>
      <c r="AH142" s="207">
        <v>0</v>
      </c>
      <c r="AI142" s="207">
        <v>0</v>
      </c>
      <c r="AJ142" s="207">
        <v>0</v>
      </c>
      <c r="AL142" s="207">
        <v>0</v>
      </c>
      <c r="AM142" s="207">
        <v>9.0282521770851699E-3</v>
      </c>
      <c r="AN142" s="207">
        <v>8.8618232722984715E-3</v>
      </c>
      <c r="AO142" s="207">
        <v>1.041225381880628E-2</v>
      </c>
      <c r="AP142" s="207">
        <v>1.6897198633214539E-2</v>
      </c>
      <c r="AQ142" s="207">
        <v>2.3943843163017561E-2</v>
      </c>
      <c r="AR142" s="207">
        <v>1.1769889547127141E-2</v>
      </c>
      <c r="AS142" s="207">
        <v>1.2581207100201519E-2</v>
      </c>
      <c r="AT142" s="207">
        <v>1.413578107908244E-2</v>
      </c>
      <c r="AU142" s="207">
        <v>0</v>
      </c>
      <c r="AV142" s="207">
        <v>0</v>
      </c>
      <c r="AW142" s="207">
        <v>0</v>
      </c>
      <c r="AX142" s="207">
        <v>0</v>
      </c>
      <c r="AZ142" s="207">
        <v>0</v>
      </c>
      <c r="BA142" s="207">
        <v>0</v>
      </c>
      <c r="BB142" s="207">
        <v>0</v>
      </c>
      <c r="BC142" s="207">
        <v>0</v>
      </c>
      <c r="BD142" s="207">
        <v>0.21080158396599469</v>
      </c>
      <c r="BE142" s="207">
        <v>0.2365057190267609</v>
      </c>
      <c r="BF142" s="207">
        <v>0.21376793223283849</v>
      </c>
      <c r="BG142" s="207">
        <v>0.30331736214064009</v>
      </c>
      <c r="BH142" s="207">
        <v>3.5607402633765828E-2</v>
      </c>
      <c r="BI142" s="207">
        <v>0</v>
      </c>
      <c r="BJ142" s="207">
        <v>0</v>
      </c>
      <c r="BK142" s="207">
        <v>0</v>
      </c>
      <c r="BL142" s="207">
        <v>0</v>
      </c>
      <c r="BN142" s="207">
        <v>0</v>
      </c>
      <c r="BO142" s="207">
        <v>0</v>
      </c>
      <c r="BP142" s="207">
        <v>-6.4321616085023461E-5</v>
      </c>
      <c r="BQ142" s="207">
        <v>-1.090703115394816E-4</v>
      </c>
      <c r="BR142" s="207">
        <v>-1.0776094279434581E-4</v>
      </c>
      <c r="BS142" s="207">
        <v>2.770575609126679E-6</v>
      </c>
      <c r="BT142" s="207">
        <v>2.1405368342884771E-4</v>
      </c>
      <c r="BU142" s="207">
        <v>-2.1184805843930399E-5</v>
      </c>
      <c r="BV142" s="207">
        <v>-2.7112125251262391E-4</v>
      </c>
      <c r="BW142" s="207">
        <v>0</v>
      </c>
      <c r="BX142" s="207">
        <v>0</v>
      </c>
      <c r="BY142" s="207">
        <v>0</v>
      </c>
      <c r="BZ142" s="207">
        <v>0</v>
      </c>
      <c r="CB142" s="207">
        <v>0</v>
      </c>
      <c r="CC142" s="207">
        <v>34.724046834942961</v>
      </c>
      <c r="CD142" s="207">
        <v>40.281014874083951</v>
      </c>
      <c r="CE142" s="207">
        <v>52.06126909403136</v>
      </c>
      <c r="CF142" s="207">
        <v>70.404994305060626</v>
      </c>
      <c r="CG142" s="207">
        <v>74.824509884429901</v>
      </c>
      <c r="CH142" s="207">
        <v>84.070639622336756</v>
      </c>
      <c r="CI142" s="207">
        <v>83.874714001343463</v>
      </c>
      <c r="CJ142" s="207">
        <v>88.348631744265276</v>
      </c>
      <c r="CK142" s="207">
        <v>0</v>
      </c>
      <c r="CL142" s="207">
        <v>0</v>
      </c>
      <c r="CM142" s="207">
        <v>0</v>
      </c>
      <c r="CN142" s="207">
        <v>0</v>
      </c>
      <c r="CP142" s="207">
        <v>0</v>
      </c>
      <c r="CQ142" s="207">
        <v>0</v>
      </c>
      <c r="CR142" s="207">
        <v>0</v>
      </c>
      <c r="CS142" s="207">
        <v>0</v>
      </c>
      <c r="CT142" s="207">
        <v>0</v>
      </c>
      <c r="CU142" s="207">
        <v>0</v>
      </c>
      <c r="CV142" s="207">
        <v>-1.015823247126846</v>
      </c>
      <c r="CW142" s="207">
        <v>-1.015823247126816</v>
      </c>
      <c r="CX142" s="207">
        <v>0.13408875407714929</v>
      </c>
    </row>
    <row r="143" spans="1:102">
      <c r="A143" s="208">
        <v>141</v>
      </c>
      <c r="B143" s="207">
        <v>122</v>
      </c>
      <c r="C143" s="209">
        <v>43407</v>
      </c>
      <c r="D143" s="207">
        <v>1</v>
      </c>
      <c r="E143" s="207" t="s">
        <v>63</v>
      </c>
      <c r="F143" s="207" t="s">
        <v>410</v>
      </c>
      <c r="G143" s="207" t="s">
        <v>411</v>
      </c>
      <c r="H143" s="207" t="s">
        <v>412</v>
      </c>
      <c r="I143" s="207">
        <v>0.6</v>
      </c>
      <c r="J143" s="207">
        <v>700</v>
      </c>
      <c r="K143" s="207">
        <v>0</v>
      </c>
      <c r="L143" s="207">
        <v>0.6</v>
      </c>
      <c r="M143" s="207">
        <v>0.2</v>
      </c>
      <c r="N143" s="207">
        <v>0.43609063594097047</v>
      </c>
      <c r="O143" s="207">
        <v>0.62966743382496804</v>
      </c>
      <c r="P143" s="207">
        <v>0.1079188650649985</v>
      </c>
      <c r="Q143" s="207">
        <v>0.73758629888996652</v>
      </c>
      <c r="R143" s="207">
        <v>0.28877824100318461</v>
      </c>
      <c r="S143" s="207">
        <v>373.88190103078188</v>
      </c>
      <c r="T143" s="207">
        <v>373.88190103078188</v>
      </c>
      <c r="U143" s="207">
        <v>1.4438912050159229</v>
      </c>
      <c r="V143" s="207">
        <v>0</v>
      </c>
      <c r="W143" s="207">
        <v>0</v>
      </c>
      <c r="X143" s="207">
        <v>308</v>
      </c>
      <c r="Y143" s="207">
        <v>0.23454362004662649</v>
      </c>
      <c r="Z143" s="207">
        <v>0.215473295052625</v>
      </c>
      <c r="AA143" s="207">
        <v>0.19795520635334929</v>
      </c>
      <c r="AB143" s="207">
        <v>0.20592083178854831</v>
      </c>
      <c r="AC143" s="207">
        <v>0.23086871296540981</v>
      </c>
      <c r="AD143" s="207">
        <v>0.24015421123814801</v>
      </c>
      <c r="AE143" s="207">
        <v>0.24109243967553601</v>
      </c>
      <c r="AF143" s="207">
        <v>0.22276929629359871</v>
      </c>
      <c r="AG143" s="207">
        <v>0</v>
      </c>
      <c r="AH143" s="207">
        <v>0</v>
      </c>
      <c r="AI143" s="207">
        <v>0</v>
      </c>
      <c r="AJ143" s="207">
        <v>0</v>
      </c>
      <c r="AL143" s="207">
        <v>0</v>
      </c>
      <c r="AM143" s="207">
        <v>9.0912759906746996E-3</v>
      </c>
      <c r="AN143" s="207">
        <v>8.9053409894750048E-3</v>
      </c>
      <c r="AO143" s="207">
        <v>1.0408958729330149E-2</v>
      </c>
      <c r="AP143" s="207">
        <v>1.681583364229032E-2</v>
      </c>
      <c r="AQ143" s="207">
        <v>2.3826257406918041E-2</v>
      </c>
      <c r="AR143" s="207">
        <v>1.19845788761852E-2</v>
      </c>
      <c r="AS143" s="207">
        <v>1.2890756032446399E-2</v>
      </c>
      <c r="AT143" s="207">
        <v>1.4723070370640129E-2</v>
      </c>
      <c r="AU143" s="207">
        <v>0</v>
      </c>
      <c r="AV143" s="207">
        <v>0</v>
      </c>
      <c r="AW143" s="207">
        <v>0</v>
      </c>
      <c r="AX143" s="207">
        <v>0</v>
      </c>
      <c r="AZ143" s="207">
        <v>0</v>
      </c>
      <c r="BA143" s="207">
        <v>0</v>
      </c>
      <c r="BB143" s="207">
        <v>0</v>
      </c>
      <c r="BC143" s="207">
        <v>0</v>
      </c>
      <c r="BD143" s="207">
        <v>0.22553607746286011</v>
      </c>
      <c r="BE143" s="207">
        <v>0.25580808453058679</v>
      </c>
      <c r="BF143" s="207">
        <v>0.2023227327105398</v>
      </c>
      <c r="BG143" s="207">
        <v>0.28673572524524082</v>
      </c>
      <c r="BH143" s="207">
        <v>2.959738005077257E-2</v>
      </c>
      <c r="BI143" s="207">
        <v>0</v>
      </c>
      <c r="BJ143" s="207">
        <v>0</v>
      </c>
      <c r="BK143" s="207">
        <v>0</v>
      </c>
      <c r="BL143" s="207">
        <v>0</v>
      </c>
      <c r="BN143" s="207">
        <v>0</v>
      </c>
      <c r="BO143" s="207">
        <v>0</v>
      </c>
      <c r="BP143" s="207">
        <v>-6.3023813589528169E-5</v>
      </c>
      <c r="BQ143" s="207">
        <v>-1.0654153076606261E-4</v>
      </c>
      <c r="BR143" s="207">
        <v>-1.032464412899343E-4</v>
      </c>
      <c r="BS143" s="207">
        <v>8.3604012607225737E-6</v>
      </c>
      <c r="BT143" s="207">
        <v>1.6024714469781691E-4</v>
      </c>
      <c r="BU143" s="207">
        <v>-2.7312981209599969E-5</v>
      </c>
      <c r="BV143" s="207">
        <v>-2.9841387730693563E-4</v>
      </c>
      <c r="BW143" s="207">
        <v>0</v>
      </c>
      <c r="BX143" s="207">
        <v>0</v>
      </c>
      <c r="BY143" s="207">
        <v>0</v>
      </c>
      <c r="BZ143" s="207">
        <v>0</v>
      </c>
      <c r="CB143" s="207">
        <v>0</v>
      </c>
      <c r="CC143" s="207">
        <v>34.966446117979608</v>
      </c>
      <c r="CD143" s="207">
        <v>40.478822679431822</v>
      </c>
      <c r="CE143" s="207">
        <v>52.04479364665071</v>
      </c>
      <c r="CF143" s="207">
        <v>70.065973509543056</v>
      </c>
      <c r="CG143" s="207">
        <v>74.457054396618886</v>
      </c>
      <c r="CH143" s="207">
        <v>85.604134829894292</v>
      </c>
      <c r="CI143" s="207">
        <v>85.938373549642648</v>
      </c>
      <c r="CJ143" s="207">
        <v>92.019189816500827</v>
      </c>
      <c r="CK143" s="207">
        <v>0</v>
      </c>
      <c r="CL143" s="207">
        <v>0</v>
      </c>
      <c r="CM143" s="207">
        <v>0</v>
      </c>
      <c r="CN143" s="207">
        <v>0</v>
      </c>
      <c r="CP143" s="207">
        <v>0</v>
      </c>
      <c r="CQ143" s="207">
        <v>0</v>
      </c>
      <c r="CR143" s="207">
        <v>0</v>
      </c>
      <c r="CS143" s="207">
        <v>0</v>
      </c>
      <c r="CT143" s="207">
        <v>0</v>
      </c>
      <c r="CU143" s="207">
        <v>0</v>
      </c>
      <c r="CV143" s="207">
        <v>-0.73758629888998062</v>
      </c>
      <c r="CW143" s="207">
        <v>-0.73758629888996652</v>
      </c>
      <c r="CX143" s="207">
        <v>0.1079188650649985</v>
      </c>
    </row>
    <row r="144" spans="1:102">
      <c r="A144" s="208">
        <v>142</v>
      </c>
      <c r="B144" s="207">
        <v>123</v>
      </c>
      <c r="C144" s="209">
        <v>43408</v>
      </c>
      <c r="D144" s="207">
        <v>1</v>
      </c>
      <c r="E144" s="207" t="s">
        <v>63</v>
      </c>
      <c r="F144" s="207" t="s">
        <v>410</v>
      </c>
      <c r="G144" s="207" t="s">
        <v>411</v>
      </c>
      <c r="H144" s="207" t="s">
        <v>412</v>
      </c>
      <c r="I144" s="207">
        <v>0.6</v>
      </c>
      <c r="J144" s="207">
        <v>700</v>
      </c>
      <c r="K144" s="207">
        <v>0</v>
      </c>
      <c r="L144" s="207">
        <v>0.6</v>
      </c>
      <c r="M144" s="207">
        <v>0.2</v>
      </c>
      <c r="N144" s="207">
        <v>0.41474331998252562</v>
      </c>
      <c r="O144" s="207">
        <v>1.121477092378647</v>
      </c>
      <c r="P144" s="207">
        <v>0.19588726207704391</v>
      </c>
      <c r="Q144" s="207">
        <v>1.317364354455691</v>
      </c>
      <c r="R144" s="207">
        <v>0.54080537930105688</v>
      </c>
      <c r="S144" s="207">
        <v>374.42270641008292</v>
      </c>
      <c r="T144" s="207">
        <v>374.42270641008292</v>
      </c>
      <c r="U144" s="207">
        <v>2.704026896505284</v>
      </c>
      <c r="V144" s="207">
        <v>0</v>
      </c>
      <c r="W144" s="207">
        <v>0</v>
      </c>
      <c r="X144" s="207">
        <v>309</v>
      </c>
      <c r="Y144" s="207">
        <v>0.23423497109271399</v>
      </c>
      <c r="Z144" s="207">
        <v>0.21526204435078619</v>
      </c>
      <c r="AA144" s="207">
        <v>0.1979797634016594</v>
      </c>
      <c r="AB144" s="207">
        <v>0.20633572126240821</v>
      </c>
      <c r="AC144" s="207">
        <v>0.23125175417134661</v>
      </c>
      <c r="AD144" s="207">
        <v>0.23827764728450779</v>
      </c>
      <c r="AE144" s="207">
        <v>0.2380608619876956</v>
      </c>
      <c r="AF144" s="207">
        <v>0.21969639880146891</v>
      </c>
      <c r="AG144" s="207">
        <v>0</v>
      </c>
      <c r="AH144" s="207">
        <v>0</v>
      </c>
      <c r="AI144" s="207">
        <v>0</v>
      </c>
      <c r="AJ144" s="207">
        <v>0</v>
      </c>
      <c r="AL144" s="207">
        <v>0</v>
      </c>
      <c r="AM144" s="207">
        <v>9.1530057814571946E-3</v>
      </c>
      <c r="AN144" s="207">
        <v>8.9475911298427715E-3</v>
      </c>
      <c r="AO144" s="207">
        <v>1.040404731966812E-2</v>
      </c>
      <c r="AP144" s="207">
        <v>1.6732855747518361E-2</v>
      </c>
      <c r="AQ144" s="207">
        <v>2.374964916573068E-2</v>
      </c>
      <c r="AR144" s="207">
        <v>1.2172235271549221E-2</v>
      </c>
      <c r="AS144" s="207">
        <v>1.3193913801230439E-2</v>
      </c>
      <c r="AT144" s="207">
        <v>1.503036011985311E-2</v>
      </c>
      <c r="AU144" s="207">
        <v>0</v>
      </c>
      <c r="AV144" s="207">
        <v>0</v>
      </c>
      <c r="AW144" s="207">
        <v>0</v>
      </c>
      <c r="AX144" s="207">
        <v>0</v>
      </c>
      <c r="AZ144" s="207">
        <v>0</v>
      </c>
      <c r="BA144" s="207">
        <v>0</v>
      </c>
      <c r="BB144" s="207">
        <v>0</v>
      </c>
      <c r="BC144" s="207">
        <v>0</v>
      </c>
      <c r="BD144" s="207">
        <v>0.24246887958762769</v>
      </c>
      <c r="BE144" s="207">
        <v>0.27586752726785152</v>
      </c>
      <c r="BF144" s="207">
        <v>0.19434679681347919</v>
      </c>
      <c r="BG144" s="207">
        <v>0.26576831867010398</v>
      </c>
      <c r="BH144" s="207">
        <v>2.1548477660937568E-2</v>
      </c>
      <c r="BI144" s="207">
        <v>0</v>
      </c>
      <c r="BJ144" s="207">
        <v>0</v>
      </c>
      <c r="BK144" s="207">
        <v>0</v>
      </c>
      <c r="BL144" s="207">
        <v>0</v>
      </c>
      <c r="BN144" s="207">
        <v>0</v>
      </c>
      <c r="BO144" s="207">
        <v>0</v>
      </c>
      <c r="BP144" s="207">
        <v>-6.1729790782495941E-5</v>
      </c>
      <c r="BQ144" s="207">
        <v>-1.039799311502607E-4</v>
      </c>
      <c r="BR144" s="207">
        <v>-9.9068521488238518E-5</v>
      </c>
      <c r="BS144" s="207">
        <v>1.0076339582404231E-5</v>
      </c>
      <c r="BT144" s="207">
        <v>1.164558912207956E-4</v>
      </c>
      <c r="BU144" s="207">
        <v>-5.0226818402097552E-5</v>
      </c>
      <c r="BV144" s="207">
        <v>-3.2470317186503151E-4</v>
      </c>
      <c r="BW144" s="207">
        <v>0</v>
      </c>
      <c r="BX144" s="207">
        <v>0</v>
      </c>
      <c r="BY144" s="207">
        <v>0</v>
      </c>
      <c r="BZ144" s="207">
        <v>0</v>
      </c>
      <c r="CB144" s="207">
        <v>0</v>
      </c>
      <c r="CC144" s="207">
        <v>35.203868390219981</v>
      </c>
      <c r="CD144" s="207">
        <v>40.670868772012582</v>
      </c>
      <c r="CE144" s="207">
        <v>52.020236598340603</v>
      </c>
      <c r="CF144" s="207">
        <v>69.720232281326545</v>
      </c>
      <c r="CG144" s="207">
        <v>74.217653642908388</v>
      </c>
      <c r="CH144" s="207">
        <v>86.944537653923021</v>
      </c>
      <c r="CI144" s="207">
        <v>87.959425341536274</v>
      </c>
      <c r="CJ144" s="207">
        <v>93.939750749081966</v>
      </c>
      <c r="CK144" s="207">
        <v>0</v>
      </c>
      <c r="CL144" s="207">
        <v>0</v>
      </c>
      <c r="CM144" s="207">
        <v>0</v>
      </c>
      <c r="CN144" s="207">
        <v>0</v>
      </c>
      <c r="CP144" s="207">
        <v>0</v>
      </c>
      <c r="CQ144" s="207">
        <v>0</v>
      </c>
      <c r="CR144" s="207">
        <v>0</v>
      </c>
      <c r="CS144" s="207">
        <v>0</v>
      </c>
      <c r="CT144" s="207">
        <v>0</v>
      </c>
      <c r="CU144" s="207">
        <v>0</v>
      </c>
      <c r="CV144" s="207">
        <v>-1.317364354455675</v>
      </c>
      <c r="CW144" s="207">
        <v>-1.317364354455691</v>
      </c>
      <c r="CX144" s="207">
        <v>0.19588726207704391</v>
      </c>
    </row>
    <row r="145" spans="1:102">
      <c r="A145" s="208">
        <v>143</v>
      </c>
      <c r="B145" s="207">
        <v>124</v>
      </c>
      <c r="C145" s="209">
        <v>43409</v>
      </c>
      <c r="D145" s="207">
        <v>1</v>
      </c>
      <c r="E145" s="207" t="s">
        <v>63</v>
      </c>
      <c r="F145" s="207" t="s">
        <v>410</v>
      </c>
      <c r="G145" s="207" t="s">
        <v>411</v>
      </c>
      <c r="H145" s="207" t="s">
        <v>412</v>
      </c>
      <c r="I145" s="207">
        <v>0.6</v>
      </c>
      <c r="J145" s="207">
        <v>700</v>
      </c>
      <c r="K145" s="207">
        <v>0</v>
      </c>
      <c r="L145" s="207">
        <v>0.6</v>
      </c>
      <c r="M145" s="207">
        <v>0.2</v>
      </c>
      <c r="N145" s="207">
        <v>0.3756713303646913</v>
      </c>
      <c r="O145" s="207">
        <v>1.465289372272941</v>
      </c>
      <c r="P145" s="207">
        <v>0.26539253263764923</v>
      </c>
      <c r="Q145" s="207">
        <v>1.7306819049105899</v>
      </c>
      <c r="R145" s="207">
        <v>0.78009113490267068</v>
      </c>
      <c r="S145" s="207">
        <v>375.20279754498557</v>
      </c>
      <c r="T145" s="207">
        <v>375.20279754498557</v>
      </c>
      <c r="U145" s="207">
        <v>3.9004556745133532</v>
      </c>
      <c r="V145" s="207">
        <v>0</v>
      </c>
      <c r="W145" s="207">
        <v>0</v>
      </c>
      <c r="X145" s="207">
        <v>310</v>
      </c>
      <c r="Y145" s="207">
        <v>0.2339327939526884</v>
      </c>
      <c r="Z145" s="207">
        <v>0.21505720118731589</v>
      </c>
      <c r="AA145" s="207">
        <v>0.19801237297572791</v>
      </c>
      <c r="AB145" s="207">
        <v>0.20660054067606931</v>
      </c>
      <c r="AC145" s="207">
        <v>0.2313145255571091</v>
      </c>
      <c r="AD145" s="207">
        <v>0.23635899481706901</v>
      </c>
      <c r="AE145" s="207">
        <v>0.23526615818703989</v>
      </c>
      <c r="AF145" s="207">
        <v>0.21152975138501401</v>
      </c>
      <c r="AG145" s="207">
        <v>0</v>
      </c>
      <c r="AH145" s="207">
        <v>0</v>
      </c>
      <c r="AI145" s="207">
        <v>0</v>
      </c>
      <c r="AJ145" s="207">
        <v>0</v>
      </c>
      <c r="AL145" s="207">
        <v>0</v>
      </c>
      <c r="AM145" s="207">
        <v>9.2134412094623235E-3</v>
      </c>
      <c r="AN145" s="207">
        <v>8.9885597625368272E-3</v>
      </c>
      <c r="AO145" s="207">
        <v>1.0397525404854431E-2</v>
      </c>
      <c r="AP145" s="207">
        <v>1.667989186478613E-2</v>
      </c>
      <c r="AQ145" s="207">
        <v>2.373709488857817E-2</v>
      </c>
      <c r="AR145" s="207">
        <v>1.2364100518293101E-2</v>
      </c>
      <c r="AS145" s="207">
        <v>1.3473384181296009E-2</v>
      </c>
      <c r="AT145" s="207">
        <v>1.5847024861498599E-2</v>
      </c>
      <c r="AU145" s="207">
        <v>0</v>
      </c>
      <c r="AV145" s="207">
        <v>0</v>
      </c>
      <c r="AW145" s="207">
        <v>0</v>
      </c>
      <c r="AX145" s="207">
        <v>0</v>
      </c>
      <c r="AZ145" s="207">
        <v>0</v>
      </c>
      <c r="BA145" s="207">
        <v>0</v>
      </c>
      <c r="BB145" s="207">
        <v>0</v>
      </c>
      <c r="BC145" s="207">
        <v>0</v>
      </c>
      <c r="BD145" s="207">
        <v>0.25984505401387198</v>
      </c>
      <c r="BE145" s="207">
        <v>0.29500072981653308</v>
      </c>
      <c r="BF145" s="207">
        <v>0.18672519496686671</v>
      </c>
      <c r="BG145" s="207">
        <v>0.2410937297679441</v>
      </c>
      <c r="BH145" s="207">
        <v>1.733529143478419E-2</v>
      </c>
      <c r="BI145" s="207">
        <v>0</v>
      </c>
      <c r="BJ145" s="207">
        <v>0</v>
      </c>
      <c r="BK145" s="207">
        <v>0</v>
      </c>
      <c r="BL145" s="207">
        <v>0</v>
      </c>
      <c r="BN145" s="207">
        <v>0</v>
      </c>
      <c r="BO145" s="207">
        <v>0</v>
      </c>
      <c r="BP145" s="207">
        <v>-6.0435428005129507E-5</v>
      </c>
      <c r="BQ145" s="207">
        <v>-1.014040606991831E-4</v>
      </c>
      <c r="BR145" s="207">
        <v>-9.4882145885492791E-5</v>
      </c>
      <c r="BS145" s="207">
        <v>8.9820730417769637E-6</v>
      </c>
      <c r="BT145" s="207">
        <v>7.9323235468776475E-5</v>
      </c>
      <c r="BU145" s="207">
        <v>-7.5964924072243088E-5</v>
      </c>
      <c r="BV145" s="207">
        <v>-3.0820811350963201E-4</v>
      </c>
      <c r="BW145" s="207">
        <v>0</v>
      </c>
      <c r="BX145" s="207">
        <v>0</v>
      </c>
      <c r="BY145" s="207">
        <v>0</v>
      </c>
      <c r="BZ145" s="207">
        <v>0</v>
      </c>
      <c r="CB145" s="207">
        <v>0</v>
      </c>
      <c r="CC145" s="207">
        <v>35.436312344085863</v>
      </c>
      <c r="CD145" s="207">
        <v>40.857089829712827</v>
      </c>
      <c r="CE145" s="207">
        <v>51.987627024272143</v>
      </c>
      <c r="CF145" s="207">
        <v>69.499549436608916</v>
      </c>
      <c r="CG145" s="207">
        <v>74.178421526806787</v>
      </c>
      <c r="CH145" s="207">
        <v>88.315003702093591</v>
      </c>
      <c r="CI145" s="207">
        <v>89.822561208640096</v>
      </c>
      <c r="CJ145" s="207">
        <v>99.043905384366241</v>
      </c>
      <c r="CK145" s="207">
        <v>0</v>
      </c>
      <c r="CL145" s="207">
        <v>0</v>
      </c>
      <c r="CM145" s="207">
        <v>0</v>
      </c>
      <c r="CN145" s="207">
        <v>0</v>
      </c>
      <c r="CP145" s="207">
        <v>0</v>
      </c>
      <c r="CQ145" s="207">
        <v>0</v>
      </c>
      <c r="CR145" s="207">
        <v>0</v>
      </c>
      <c r="CS145" s="207">
        <v>0</v>
      </c>
      <c r="CT145" s="207">
        <v>0</v>
      </c>
      <c r="CU145" s="207">
        <v>0</v>
      </c>
      <c r="CV145" s="207">
        <v>-1.7306819049105471</v>
      </c>
      <c r="CW145" s="207">
        <v>-1.7306819049105899</v>
      </c>
      <c r="CX145" s="207">
        <v>0.26539253263764923</v>
      </c>
    </row>
    <row r="146" spans="1:102">
      <c r="A146" s="208">
        <v>144</v>
      </c>
      <c r="B146" s="207">
        <v>125</v>
      </c>
      <c r="C146" s="209">
        <v>43410</v>
      </c>
      <c r="D146" s="207">
        <v>1</v>
      </c>
      <c r="E146" s="207" t="s">
        <v>63</v>
      </c>
      <c r="F146" s="207" t="s">
        <v>410</v>
      </c>
      <c r="G146" s="207" t="s">
        <v>411</v>
      </c>
      <c r="H146" s="207" t="s">
        <v>412</v>
      </c>
      <c r="I146" s="207">
        <v>0.6</v>
      </c>
      <c r="J146" s="207">
        <v>700</v>
      </c>
      <c r="K146" s="207">
        <v>0</v>
      </c>
      <c r="L146" s="207">
        <v>0.6</v>
      </c>
      <c r="M146" s="207">
        <v>0.2</v>
      </c>
      <c r="N146" s="207">
        <v>0.28582264645251498</v>
      </c>
      <c r="O146" s="207">
        <v>1.1248891123317779</v>
      </c>
      <c r="P146" s="207">
        <v>0.2445716981304695</v>
      </c>
      <c r="Q146" s="207">
        <v>1.3694608104622481</v>
      </c>
      <c r="R146" s="207">
        <v>0.78712385200636004</v>
      </c>
      <c r="S146" s="207">
        <v>375.98992139699192</v>
      </c>
      <c r="T146" s="207">
        <v>375.98992139699192</v>
      </c>
      <c r="U146" s="207">
        <v>3.9356192600318001</v>
      </c>
      <c r="V146" s="207">
        <v>0</v>
      </c>
      <c r="W146" s="207">
        <v>0</v>
      </c>
      <c r="X146" s="207">
        <v>311</v>
      </c>
      <c r="Y146" s="207">
        <v>0.2336370977214127</v>
      </c>
      <c r="Z146" s="207">
        <v>0.2148588300915964</v>
      </c>
      <c r="AA146" s="207">
        <v>0.19804427783344869</v>
      </c>
      <c r="AB146" s="207">
        <v>0.20671884838729199</v>
      </c>
      <c r="AC146" s="207">
        <v>0.23109471096766129</v>
      </c>
      <c r="AD146" s="207">
        <v>0.23449146746417071</v>
      </c>
      <c r="AE146" s="207">
        <v>0.23213672307913269</v>
      </c>
      <c r="AF146" s="207">
        <v>0.2003472334917126</v>
      </c>
      <c r="AG146" s="207">
        <v>0</v>
      </c>
      <c r="AH146" s="207">
        <v>0</v>
      </c>
      <c r="AI146" s="207">
        <v>0</v>
      </c>
      <c r="AJ146" s="207">
        <v>0</v>
      </c>
      <c r="AL146" s="207">
        <v>0</v>
      </c>
      <c r="AM146" s="207">
        <v>9.2725804557174697E-3</v>
      </c>
      <c r="AN146" s="207">
        <v>9.0282339816807246E-3</v>
      </c>
      <c r="AO146" s="207">
        <v>1.0391144433310269E-2</v>
      </c>
      <c r="AP146" s="207">
        <v>1.6656230322541599E-2</v>
      </c>
      <c r="AQ146" s="207">
        <v>2.3781057806467731E-2</v>
      </c>
      <c r="AR146" s="207">
        <v>1.255085325358293E-2</v>
      </c>
      <c r="AS146" s="207">
        <v>1.3786327692086729E-2</v>
      </c>
      <c r="AT146" s="207">
        <v>1.6965276650828739E-2</v>
      </c>
      <c r="AU146" s="207">
        <v>0</v>
      </c>
      <c r="AV146" s="207">
        <v>0</v>
      </c>
      <c r="AW146" s="207">
        <v>0</v>
      </c>
      <c r="AX146" s="207">
        <v>0</v>
      </c>
      <c r="AZ146" s="207">
        <v>0</v>
      </c>
      <c r="BA146" s="207">
        <v>0</v>
      </c>
      <c r="BB146" s="207">
        <v>0</v>
      </c>
      <c r="BC146" s="207">
        <v>0</v>
      </c>
      <c r="BD146" s="207">
        <v>0.28118718853440899</v>
      </c>
      <c r="BE146" s="207">
        <v>0.31740283264810282</v>
      </c>
      <c r="BF146" s="207">
        <v>0.17954222513393431</v>
      </c>
      <c r="BG146" s="207">
        <v>0.2189296379948017</v>
      </c>
      <c r="BH146" s="207">
        <v>2.938115688752328E-3</v>
      </c>
      <c r="BI146" s="207">
        <v>0</v>
      </c>
      <c r="BJ146" s="207">
        <v>0</v>
      </c>
      <c r="BK146" s="207">
        <v>0</v>
      </c>
      <c r="BL146" s="207">
        <v>0</v>
      </c>
      <c r="BN146" s="207">
        <v>0</v>
      </c>
      <c r="BO146" s="207">
        <v>0</v>
      </c>
      <c r="BP146" s="207">
        <v>-5.9139246255146128E-5</v>
      </c>
      <c r="BQ146" s="207">
        <v>-9.8813465399047334E-5</v>
      </c>
      <c r="BR146" s="207">
        <v>-9.2432493854880925E-5</v>
      </c>
      <c r="BS146" s="207">
        <v>5.8540285000584976E-6</v>
      </c>
      <c r="BT146" s="207">
        <v>4.6127452233340288E-5</v>
      </c>
      <c r="BU146" s="207">
        <v>-9.2976117212791379E-5</v>
      </c>
      <c r="BV146" s="207">
        <v>-3.478173369066194E-4</v>
      </c>
      <c r="BW146" s="207">
        <v>0</v>
      </c>
      <c r="BX146" s="207">
        <v>0</v>
      </c>
      <c r="BY146" s="207">
        <v>0</v>
      </c>
      <c r="BZ146" s="207">
        <v>0</v>
      </c>
      <c r="CB146" s="207">
        <v>0</v>
      </c>
      <c r="CC146" s="207">
        <v>35.663770983528728</v>
      </c>
      <c r="CD146" s="207">
        <v>41.037427189457823</v>
      </c>
      <c r="CE146" s="207">
        <v>51.955722166551332</v>
      </c>
      <c r="CF146" s="207">
        <v>69.400959677256679</v>
      </c>
      <c r="CG146" s="207">
        <v>74.315805645211668</v>
      </c>
      <c r="CH146" s="207">
        <v>89.648951811306659</v>
      </c>
      <c r="CI146" s="207">
        <v>91.908851280578176</v>
      </c>
      <c r="CJ146" s="207">
        <v>106.03297906767961</v>
      </c>
      <c r="CK146" s="207">
        <v>0</v>
      </c>
      <c r="CL146" s="207">
        <v>0</v>
      </c>
      <c r="CM146" s="207">
        <v>0</v>
      </c>
      <c r="CN146" s="207">
        <v>0</v>
      </c>
      <c r="CP146" s="207">
        <v>0</v>
      </c>
      <c r="CQ146" s="207">
        <v>0</v>
      </c>
      <c r="CR146" s="207">
        <v>0</v>
      </c>
      <c r="CS146" s="207">
        <v>0</v>
      </c>
      <c r="CT146" s="207">
        <v>0</v>
      </c>
      <c r="CU146" s="207">
        <v>0</v>
      </c>
      <c r="CV146" s="207">
        <v>-1.3694608104622421</v>
      </c>
      <c r="CW146" s="207">
        <v>-1.3694608104622481</v>
      </c>
      <c r="CX146" s="207">
        <v>0.2445716981304695</v>
      </c>
    </row>
    <row r="147" spans="1:102">
      <c r="A147" s="208">
        <v>145</v>
      </c>
      <c r="B147" s="207">
        <v>126</v>
      </c>
      <c r="C147" s="209">
        <v>43411</v>
      </c>
      <c r="D147" s="207">
        <v>1</v>
      </c>
      <c r="E147" s="207" t="s">
        <v>63</v>
      </c>
      <c r="F147" s="207" t="s">
        <v>410</v>
      </c>
      <c r="G147" s="207" t="s">
        <v>411</v>
      </c>
      <c r="H147" s="207" t="s">
        <v>412</v>
      </c>
      <c r="I147" s="207">
        <v>0.6</v>
      </c>
      <c r="J147" s="207">
        <v>700</v>
      </c>
      <c r="K147" s="207">
        <v>0</v>
      </c>
      <c r="L147" s="207">
        <v>0.6</v>
      </c>
      <c r="M147" s="207">
        <v>0.2</v>
      </c>
      <c r="N147" s="207">
        <v>0.15931461886660461</v>
      </c>
      <c r="O147" s="207">
        <v>0.1803832093844692</v>
      </c>
      <c r="P147" s="207">
        <v>6.5151991842204313E-2</v>
      </c>
      <c r="Q147" s="207">
        <v>0.24553520122667349</v>
      </c>
      <c r="R147" s="207">
        <v>0.22644903608689601</v>
      </c>
      <c r="S147" s="207">
        <v>376.21637043307879</v>
      </c>
      <c r="T147" s="207">
        <v>376.21637043307879</v>
      </c>
      <c r="U147" s="207">
        <v>1.13224518043448</v>
      </c>
      <c r="V147" s="207">
        <v>0</v>
      </c>
      <c r="W147" s="207">
        <v>0</v>
      </c>
      <c r="X147" s="207">
        <v>312</v>
      </c>
      <c r="Y147" s="207">
        <v>0.23334789769522199</v>
      </c>
      <c r="Z147" s="207">
        <v>0.21466654897014939</v>
      </c>
      <c r="AA147" s="207">
        <v>0.19806785718103301</v>
      </c>
      <c r="AB147" s="207">
        <v>0.20681198750277921</v>
      </c>
      <c r="AC147" s="207">
        <v>0.23076655387309691</v>
      </c>
      <c r="AD147" s="207">
        <v>0.23272584995081369</v>
      </c>
      <c r="AE147" s="207">
        <v>0.23284246316944601</v>
      </c>
      <c r="AF147" s="207">
        <v>0.18909834236839479</v>
      </c>
      <c r="AG147" s="207">
        <v>0</v>
      </c>
      <c r="AH147" s="207">
        <v>0</v>
      </c>
      <c r="AI147" s="207">
        <v>0</v>
      </c>
      <c r="AJ147" s="207">
        <v>0</v>
      </c>
      <c r="AL147" s="207">
        <v>0</v>
      </c>
      <c r="AM147" s="207">
        <v>9.330420460955606E-3</v>
      </c>
      <c r="AN147" s="207">
        <v>9.0666902059701217E-3</v>
      </c>
      <c r="AO147" s="207">
        <v>1.0386428563793409E-2</v>
      </c>
      <c r="AP147" s="207">
        <v>1.663760249944414E-2</v>
      </c>
      <c r="AQ147" s="207">
        <v>2.3846689225380611E-2</v>
      </c>
      <c r="AR147" s="207">
        <v>1.272741500491862E-2</v>
      </c>
      <c r="AS147" s="207">
        <v>1.3715753683055399E-2</v>
      </c>
      <c r="AT147" s="207">
        <v>1.8090165763160519E-2</v>
      </c>
      <c r="AU147" s="207">
        <v>0</v>
      </c>
      <c r="AV147" s="207">
        <v>0</v>
      </c>
      <c r="AW147" s="207">
        <v>0</v>
      </c>
      <c r="AX147" s="207">
        <v>0</v>
      </c>
      <c r="AZ147" s="207">
        <v>0</v>
      </c>
      <c r="BA147" s="207">
        <v>0</v>
      </c>
      <c r="BB147" s="207">
        <v>0</v>
      </c>
      <c r="BC147" s="207">
        <v>0</v>
      </c>
      <c r="BD147" s="207">
        <v>0.30303362298845682</v>
      </c>
      <c r="BE147" s="207">
        <v>0.33914677875637739</v>
      </c>
      <c r="BF147" s="207">
        <v>0.1708504363352219</v>
      </c>
      <c r="BG147" s="207">
        <v>0.18696916191994389</v>
      </c>
      <c r="BH147" s="207">
        <v>0</v>
      </c>
      <c r="BI147" s="207">
        <v>0</v>
      </c>
      <c r="BJ147" s="207">
        <v>0</v>
      </c>
      <c r="BK147" s="207">
        <v>0</v>
      </c>
      <c r="BL147" s="207">
        <v>0</v>
      </c>
      <c r="BN147" s="207">
        <v>0</v>
      </c>
      <c r="BO147" s="207">
        <v>0</v>
      </c>
      <c r="BP147" s="207">
        <v>-5.7840005238137732E-5</v>
      </c>
      <c r="BQ147" s="207">
        <v>-9.6296229527529037E-5</v>
      </c>
      <c r="BR147" s="207">
        <v>-9.1580360010666488E-5</v>
      </c>
      <c r="BS147" s="207">
        <v>1.160910851697447E-6</v>
      </c>
      <c r="BT147" s="207">
        <v>1.8475195534743259E-5</v>
      </c>
      <c r="BU147" s="207">
        <v>-1.1630137446011671E-4</v>
      </c>
      <c r="BV147" s="207">
        <v>0</v>
      </c>
      <c r="BW147" s="207">
        <v>0</v>
      </c>
      <c r="BX147" s="207">
        <v>0</v>
      </c>
      <c r="BY147" s="207">
        <v>0</v>
      </c>
      <c r="BZ147" s="207">
        <v>0</v>
      </c>
      <c r="CB147" s="207">
        <v>0</v>
      </c>
      <c r="CC147" s="207">
        <v>35.886232542136938</v>
      </c>
      <c r="CD147" s="207">
        <v>41.212228208955082</v>
      </c>
      <c r="CE147" s="207">
        <v>51.932142818967023</v>
      </c>
      <c r="CF147" s="207">
        <v>69.323343747683978</v>
      </c>
      <c r="CG147" s="207">
        <v>74.52090382931442</v>
      </c>
      <c r="CH147" s="207">
        <v>90.910107177990199</v>
      </c>
      <c r="CI147" s="207">
        <v>91.438357887035991</v>
      </c>
      <c r="CJ147" s="207">
        <v>113.0635360197532</v>
      </c>
      <c r="CK147" s="207">
        <v>0</v>
      </c>
      <c r="CL147" s="207">
        <v>0</v>
      </c>
      <c r="CM147" s="207">
        <v>0</v>
      </c>
      <c r="CN147" s="207">
        <v>0</v>
      </c>
      <c r="CP147" s="207">
        <v>0</v>
      </c>
      <c r="CQ147" s="207">
        <v>0</v>
      </c>
      <c r="CR147" s="207">
        <v>0</v>
      </c>
      <c r="CS147" s="207">
        <v>0</v>
      </c>
      <c r="CT147" s="207">
        <v>0</v>
      </c>
      <c r="CU147" s="207">
        <v>0</v>
      </c>
      <c r="CV147" s="207">
        <v>-0.24553520122677641</v>
      </c>
      <c r="CW147" s="207">
        <v>-0.24553520122667349</v>
      </c>
      <c r="CX147" s="207">
        <v>6.5151991842204313E-2</v>
      </c>
    </row>
    <row r="148" spans="1:102">
      <c r="A148" s="208">
        <v>146</v>
      </c>
      <c r="B148" s="207">
        <v>127</v>
      </c>
      <c r="C148" s="209">
        <v>43412</v>
      </c>
      <c r="D148" s="207">
        <v>1</v>
      </c>
      <c r="E148" s="207" t="s">
        <v>63</v>
      </c>
      <c r="F148" s="207" t="s">
        <v>410</v>
      </c>
      <c r="G148" s="207" t="s">
        <v>411</v>
      </c>
      <c r="H148" s="207" t="s">
        <v>412</v>
      </c>
      <c r="I148" s="207">
        <v>0.6</v>
      </c>
      <c r="J148" s="207">
        <v>700</v>
      </c>
      <c r="K148" s="207">
        <v>0</v>
      </c>
      <c r="L148" s="207">
        <v>0.6</v>
      </c>
      <c r="M148" s="207">
        <v>0.2</v>
      </c>
      <c r="N148" s="207">
        <v>0.12286609691273979</v>
      </c>
      <c r="O148" s="207">
        <v>8.1360460946769492E-2</v>
      </c>
      <c r="P148" s="207">
        <v>3.7735120812154258E-2</v>
      </c>
      <c r="Q148" s="207">
        <v>0.1190955817589238</v>
      </c>
      <c r="R148" s="207">
        <v>0.13243760970864429</v>
      </c>
      <c r="S148" s="207">
        <v>376.34880804278743</v>
      </c>
      <c r="T148" s="207">
        <v>376.34880804278743</v>
      </c>
      <c r="U148" s="207">
        <v>0.66218804854322166</v>
      </c>
      <c r="V148" s="207">
        <v>0</v>
      </c>
      <c r="W148" s="207">
        <v>0</v>
      </c>
      <c r="X148" s="207">
        <v>313</v>
      </c>
      <c r="Y148" s="207">
        <v>0.23306517152516931</v>
      </c>
      <c r="Z148" s="207">
        <v>0.2144796422578257</v>
      </c>
      <c r="AA148" s="207">
        <v>0.19808306214200971</v>
      </c>
      <c r="AB148" s="207">
        <v>0.20714341822526</v>
      </c>
      <c r="AC148" s="207">
        <v>0.2306520444506775</v>
      </c>
      <c r="AD148" s="207">
        <v>0.23206029482567481</v>
      </c>
      <c r="AE148" s="207">
        <v>0.2333315116188395</v>
      </c>
      <c r="AF148" s="207">
        <v>0.1872945102745501</v>
      </c>
      <c r="AG148" s="207">
        <v>0</v>
      </c>
      <c r="AH148" s="207">
        <v>0</v>
      </c>
      <c r="AI148" s="207">
        <v>0</v>
      </c>
      <c r="AJ148" s="207">
        <v>0</v>
      </c>
      <c r="AL148" s="207">
        <v>0</v>
      </c>
      <c r="AM148" s="207">
        <v>9.3869656949661408E-3</v>
      </c>
      <c r="AN148" s="207">
        <v>9.1040715484348583E-3</v>
      </c>
      <c r="AO148" s="207">
        <v>1.0383387571598049E-2</v>
      </c>
      <c r="AP148" s="207">
        <v>1.6571316354948001E-2</v>
      </c>
      <c r="AQ148" s="207">
        <v>2.3869591109864498E-2</v>
      </c>
      <c r="AR148" s="207">
        <v>1.279397051743252E-2</v>
      </c>
      <c r="AS148" s="207">
        <v>1.3666848838116049E-2</v>
      </c>
      <c r="AT148" s="207">
        <v>1.827054897254499E-2</v>
      </c>
      <c r="AU148" s="207">
        <v>0</v>
      </c>
      <c r="AV148" s="207">
        <v>0</v>
      </c>
      <c r="AW148" s="207">
        <v>0</v>
      </c>
      <c r="AX148" s="207">
        <v>0</v>
      </c>
      <c r="AZ148" s="207">
        <v>0</v>
      </c>
      <c r="BA148" s="207">
        <v>0</v>
      </c>
      <c r="BB148" s="207">
        <v>0</v>
      </c>
      <c r="BC148" s="207">
        <v>0</v>
      </c>
      <c r="BD148" s="207">
        <v>0.30745596864299241</v>
      </c>
      <c r="BE148" s="207">
        <v>0.34048474857119448</v>
      </c>
      <c r="BF148" s="207">
        <v>0.1518386803886104</v>
      </c>
      <c r="BG148" s="207">
        <v>0.2002206023972026</v>
      </c>
      <c r="BH148" s="207">
        <v>0</v>
      </c>
      <c r="BI148" s="207">
        <v>0</v>
      </c>
      <c r="BJ148" s="207">
        <v>0</v>
      </c>
      <c r="BK148" s="207">
        <v>0</v>
      </c>
      <c r="BL148" s="207">
        <v>0</v>
      </c>
      <c r="BN148" s="207">
        <v>0</v>
      </c>
      <c r="BO148" s="207">
        <v>0</v>
      </c>
      <c r="BP148" s="207">
        <v>-5.6545234010536841E-5</v>
      </c>
      <c r="BQ148" s="207">
        <v>-9.3926576475272379E-5</v>
      </c>
      <c r="BR148" s="207">
        <v>-9.0885584279920773E-5</v>
      </c>
      <c r="BS148" s="207">
        <v>-4.5680710229077352E-6</v>
      </c>
      <c r="BT148" s="207">
        <v>-5.2866959454882193E-6</v>
      </c>
      <c r="BU148" s="207">
        <v>-6.1949615993375095E-5</v>
      </c>
      <c r="BV148" s="207">
        <v>0</v>
      </c>
      <c r="BW148" s="207">
        <v>0</v>
      </c>
      <c r="BX148" s="207">
        <v>0</v>
      </c>
      <c r="BY148" s="207">
        <v>0</v>
      </c>
      <c r="BZ148" s="207">
        <v>0</v>
      </c>
      <c r="CB148" s="207">
        <v>0</v>
      </c>
      <c r="CC148" s="207">
        <v>36.103714211408231</v>
      </c>
      <c r="CD148" s="207">
        <v>41.382143401976613</v>
      </c>
      <c r="CE148" s="207">
        <v>51.916937857990263</v>
      </c>
      <c r="CF148" s="207">
        <v>69.047151478950013</v>
      </c>
      <c r="CG148" s="207">
        <v>74.592472218326563</v>
      </c>
      <c r="CH148" s="207">
        <v>91.385503695946596</v>
      </c>
      <c r="CI148" s="207">
        <v>91.11232558744031</v>
      </c>
      <c r="CJ148" s="207">
        <v>114.19093107840619</v>
      </c>
      <c r="CK148" s="207">
        <v>0</v>
      </c>
      <c r="CL148" s="207">
        <v>0</v>
      </c>
      <c r="CM148" s="207">
        <v>0</v>
      </c>
      <c r="CN148" s="207">
        <v>0</v>
      </c>
      <c r="CP148" s="207">
        <v>0</v>
      </c>
      <c r="CQ148" s="207">
        <v>0</v>
      </c>
      <c r="CR148" s="207">
        <v>0</v>
      </c>
      <c r="CS148" s="207">
        <v>0</v>
      </c>
      <c r="CT148" s="207">
        <v>0</v>
      </c>
      <c r="CU148" s="207">
        <v>0</v>
      </c>
      <c r="CV148" s="207">
        <v>-0.1190955817588768</v>
      </c>
      <c r="CW148" s="207">
        <v>-0.1190955817589238</v>
      </c>
      <c r="CX148" s="207">
        <v>3.7735120812154258E-2</v>
      </c>
    </row>
    <row r="149" spans="1:102">
      <c r="A149" s="208">
        <v>147</v>
      </c>
      <c r="B149" s="207">
        <v>128</v>
      </c>
      <c r="C149" s="209">
        <v>43413</v>
      </c>
      <c r="D149" s="207">
        <v>1</v>
      </c>
      <c r="E149" s="207" t="s">
        <v>63</v>
      </c>
      <c r="F149" s="207" t="s">
        <v>410</v>
      </c>
      <c r="G149" s="207" t="s">
        <v>411</v>
      </c>
      <c r="H149" s="207" t="s">
        <v>412</v>
      </c>
      <c r="I149" s="207">
        <v>0.6</v>
      </c>
      <c r="J149" s="207">
        <v>700</v>
      </c>
      <c r="K149" s="207">
        <v>0</v>
      </c>
      <c r="L149" s="207">
        <v>0.6</v>
      </c>
      <c r="M149" s="207">
        <v>0.2</v>
      </c>
      <c r="N149" s="207">
        <v>0.13829001305149441</v>
      </c>
      <c r="O149" s="207">
        <v>0.1230000111152327</v>
      </c>
      <c r="P149" s="207">
        <v>5.0583483202072538E-2</v>
      </c>
      <c r="Q149" s="207">
        <v>0.17358349431730519</v>
      </c>
      <c r="R149" s="207">
        <v>0.17788704824177259</v>
      </c>
      <c r="S149" s="207">
        <v>376.52669509102918</v>
      </c>
      <c r="T149" s="207">
        <v>376.52669509102918</v>
      </c>
      <c r="U149" s="207">
        <v>0.88943524120886275</v>
      </c>
      <c r="V149" s="207">
        <v>0</v>
      </c>
      <c r="W149" s="207">
        <v>0</v>
      </c>
      <c r="X149" s="207">
        <v>314</v>
      </c>
      <c r="Y149" s="207">
        <v>0.23278883098908801</v>
      </c>
      <c r="Z149" s="207">
        <v>0.21429748711391469</v>
      </c>
      <c r="AA149" s="207">
        <v>0.19810445703412091</v>
      </c>
      <c r="AB149" s="207">
        <v>0.20746670263166561</v>
      </c>
      <c r="AC149" s="207">
        <v>0.23057216674914199</v>
      </c>
      <c r="AD149" s="207">
        <v>0.23178062083538381</v>
      </c>
      <c r="AE149" s="207">
        <v>0.2336212225670313</v>
      </c>
      <c r="AF149" s="207">
        <v>0.18648090566508241</v>
      </c>
      <c r="AG149" s="207">
        <v>0</v>
      </c>
      <c r="AH149" s="207">
        <v>0</v>
      </c>
      <c r="AI149" s="207">
        <v>0</v>
      </c>
      <c r="AJ149" s="207">
        <v>0</v>
      </c>
      <c r="AL149" s="207">
        <v>0</v>
      </c>
      <c r="AM149" s="207">
        <v>9.442233802182412E-3</v>
      </c>
      <c r="AN149" s="207">
        <v>9.1405025772170728E-3</v>
      </c>
      <c r="AO149" s="207">
        <v>1.0379108593175821E-2</v>
      </c>
      <c r="AP149" s="207">
        <v>1.650665947366687E-2</v>
      </c>
      <c r="AQ149" s="207">
        <v>2.3885566650171601E-2</v>
      </c>
      <c r="AR149" s="207">
        <v>1.282193791646162E-2</v>
      </c>
      <c r="AS149" s="207">
        <v>1.363787774329687E-2</v>
      </c>
      <c r="AT149" s="207">
        <v>1.8351909433491759E-2</v>
      </c>
      <c r="AU149" s="207">
        <v>0</v>
      </c>
      <c r="AV149" s="207">
        <v>0</v>
      </c>
      <c r="AW149" s="207">
        <v>0</v>
      </c>
      <c r="AX149" s="207">
        <v>0</v>
      </c>
      <c r="AZ149" s="207">
        <v>0</v>
      </c>
      <c r="BA149" s="207">
        <v>0</v>
      </c>
      <c r="BB149" s="207">
        <v>0</v>
      </c>
      <c r="BC149" s="207">
        <v>0</v>
      </c>
      <c r="BD149" s="207">
        <v>0.30976095141048687</v>
      </c>
      <c r="BE149" s="207">
        <v>0.33902146241509867</v>
      </c>
      <c r="BF149" s="207">
        <v>0.1436827679608115</v>
      </c>
      <c r="BG149" s="207">
        <v>0.20753481821360301</v>
      </c>
      <c r="BH149" s="207">
        <v>0</v>
      </c>
      <c r="BI149" s="207">
        <v>0</v>
      </c>
      <c r="BJ149" s="207">
        <v>0</v>
      </c>
      <c r="BK149" s="207">
        <v>0</v>
      </c>
      <c r="BL149" s="207">
        <v>0</v>
      </c>
      <c r="BN149" s="207">
        <v>0</v>
      </c>
      <c r="BO149" s="207">
        <v>0</v>
      </c>
      <c r="BP149" s="207">
        <v>-5.526810721627011E-5</v>
      </c>
      <c r="BQ149" s="207">
        <v>-9.1699135998483434E-5</v>
      </c>
      <c r="BR149" s="207">
        <v>-8.7420157576251946E-5</v>
      </c>
      <c r="BS149" s="207">
        <v>-1.1074409370762809E-5</v>
      </c>
      <c r="BT149" s="207">
        <v>-1.4256933835724381E-5</v>
      </c>
      <c r="BU149" s="207">
        <v>-3.680244625719815E-5</v>
      </c>
      <c r="BV149" s="207">
        <v>0</v>
      </c>
      <c r="BW149" s="207">
        <v>0</v>
      </c>
      <c r="BX149" s="207">
        <v>0</v>
      </c>
      <c r="BY149" s="207">
        <v>0</v>
      </c>
      <c r="BZ149" s="207">
        <v>0</v>
      </c>
      <c r="CB149" s="207">
        <v>0</v>
      </c>
      <c r="CC149" s="207">
        <v>36.316283854547741</v>
      </c>
      <c r="CD149" s="207">
        <v>41.547738987350307</v>
      </c>
      <c r="CE149" s="207">
        <v>51.895542965879081</v>
      </c>
      <c r="CF149" s="207">
        <v>68.777747806945328</v>
      </c>
      <c r="CG149" s="207">
        <v>74.642395781786263</v>
      </c>
      <c r="CH149" s="207">
        <v>91.585270831868755</v>
      </c>
      <c r="CI149" s="207">
        <v>90.919184955312474</v>
      </c>
      <c r="CJ149" s="207">
        <v>114.6994339593235</v>
      </c>
      <c r="CK149" s="207">
        <v>0</v>
      </c>
      <c r="CL149" s="207">
        <v>0</v>
      </c>
      <c r="CM149" s="207">
        <v>0</v>
      </c>
      <c r="CN149" s="207">
        <v>0</v>
      </c>
      <c r="CP149" s="207">
        <v>0</v>
      </c>
      <c r="CQ149" s="207">
        <v>0</v>
      </c>
      <c r="CR149" s="207">
        <v>0</v>
      </c>
      <c r="CS149" s="207">
        <v>0</v>
      </c>
      <c r="CT149" s="207">
        <v>0</v>
      </c>
      <c r="CU149" s="207">
        <v>0</v>
      </c>
      <c r="CV149" s="207">
        <v>-0.173583494317231</v>
      </c>
      <c r="CW149" s="207">
        <v>-0.17358349431730519</v>
      </c>
      <c r="CX149" s="207">
        <v>5.0583483202072538E-2</v>
      </c>
    </row>
    <row r="150" spans="1:102">
      <c r="A150" s="208">
        <v>148</v>
      </c>
      <c r="B150" s="207">
        <v>129</v>
      </c>
      <c r="C150" s="209">
        <v>43414</v>
      </c>
      <c r="D150" s="207">
        <v>1</v>
      </c>
      <c r="E150" s="207" t="s">
        <v>63</v>
      </c>
      <c r="F150" s="207" t="s">
        <v>410</v>
      </c>
      <c r="G150" s="207" t="s">
        <v>411</v>
      </c>
      <c r="H150" s="207" t="s">
        <v>412</v>
      </c>
      <c r="I150" s="207">
        <v>0.6</v>
      </c>
      <c r="J150" s="207">
        <v>700</v>
      </c>
      <c r="K150" s="207">
        <v>0</v>
      </c>
      <c r="L150" s="207">
        <v>0.6</v>
      </c>
      <c r="M150" s="207">
        <v>0.2</v>
      </c>
      <c r="N150" s="207">
        <v>0.12364042705598061</v>
      </c>
      <c r="O150" s="207">
        <v>0.12668964503790769</v>
      </c>
      <c r="P150" s="207">
        <v>5.7943954081020932E-2</v>
      </c>
      <c r="Q150" s="207">
        <v>0.18463359911892871</v>
      </c>
      <c r="R150" s="207">
        <v>0.20493239639255939</v>
      </c>
      <c r="S150" s="207">
        <v>376.73162748742169</v>
      </c>
      <c r="T150" s="207">
        <v>376.73162748742169</v>
      </c>
      <c r="U150" s="207">
        <v>1.0246619819627969</v>
      </c>
      <c r="V150" s="207">
        <v>0</v>
      </c>
      <c r="W150" s="207">
        <v>0</v>
      </c>
      <c r="X150" s="207">
        <v>315</v>
      </c>
      <c r="Y150" s="207">
        <v>0.23251873766948469</v>
      </c>
      <c r="Z150" s="207">
        <v>0.21412028960531981</v>
      </c>
      <c r="AA150" s="207">
        <v>0.19813118478022451</v>
      </c>
      <c r="AB150" s="207">
        <v>0.20772335220266139</v>
      </c>
      <c r="AC150" s="207">
        <v>0.23048456306646539</v>
      </c>
      <c r="AD150" s="207">
        <v>0.23164054786361721</v>
      </c>
      <c r="AE150" s="207">
        <v>0.23375849509432781</v>
      </c>
      <c r="AF150" s="207">
        <v>0.18525090555393009</v>
      </c>
      <c r="AG150" s="207">
        <v>0</v>
      </c>
      <c r="AH150" s="207">
        <v>0</v>
      </c>
      <c r="AI150" s="207">
        <v>0</v>
      </c>
      <c r="AJ150" s="207">
        <v>0</v>
      </c>
      <c r="AL150" s="207">
        <v>0</v>
      </c>
      <c r="AM150" s="207">
        <v>9.4962524661030591E-3</v>
      </c>
      <c r="AN150" s="207">
        <v>9.1759420789360533E-3</v>
      </c>
      <c r="AO150" s="207">
        <v>1.0373763043955099E-2</v>
      </c>
      <c r="AP150" s="207">
        <v>1.645532955946772E-2</v>
      </c>
      <c r="AQ150" s="207">
        <v>2.3903087386706909E-2</v>
      </c>
      <c r="AR150" s="207">
        <v>1.283594521363828E-2</v>
      </c>
      <c r="AS150" s="207">
        <v>1.362415049056722E-2</v>
      </c>
      <c r="AT150" s="207">
        <v>1.8474909444606991E-2</v>
      </c>
      <c r="AU150" s="207">
        <v>0</v>
      </c>
      <c r="AV150" s="207">
        <v>0</v>
      </c>
      <c r="AW150" s="207">
        <v>0</v>
      </c>
      <c r="AX150" s="207">
        <v>0</v>
      </c>
      <c r="AZ150" s="207">
        <v>0</v>
      </c>
      <c r="BA150" s="207">
        <v>0</v>
      </c>
      <c r="BB150" s="207">
        <v>0</v>
      </c>
      <c r="BC150" s="207">
        <v>0</v>
      </c>
      <c r="BD150" s="207">
        <v>0.31145786732103098</v>
      </c>
      <c r="BE150" s="207">
        <v>0.33727335582504758</v>
      </c>
      <c r="BF150" s="207">
        <v>0.1399020152136469</v>
      </c>
      <c r="BG150" s="207">
        <v>0.21136676164027449</v>
      </c>
      <c r="BH150" s="207">
        <v>0</v>
      </c>
      <c r="BI150" s="207">
        <v>0</v>
      </c>
      <c r="BJ150" s="207">
        <v>0</v>
      </c>
      <c r="BK150" s="207">
        <v>0</v>
      </c>
      <c r="BL150" s="207">
        <v>0</v>
      </c>
      <c r="BN150" s="207">
        <v>0</v>
      </c>
      <c r="BO150" s="207">
        <v>0</v>
      </c>
      <c r="BP150" s="207">
        <v>-5.4018663920648388E-5</v>
      </c>
      <c r="BQ150" s="207">
        <v>-8.945816563962842E-5</v>
      </c>
      <c r="BR150" s="207">
        <v>-8.4112616418909389E-5</v>
      </c>
      <c r="BS150" s="207">
        <v>-1.7028078419971539E-5</v>
      </c>
      <c r="BT150" s="207">
        <v>-1.7488353826398112E-5</v>
      </c>
      <c r="BU150" s="207">
        <v>-2.441891976656149E-5</v>
      </c>
      <c r="BV150" s="207">
        <v>0</v>
      </c>
      <c r="BW150" s="207">
        <v>0</v>
      </c>
      <c r="BX150" s="207">
        <v>0</v>
      </c>
      <c r="BY150" s="207">
        <v>0</v>
      </c>
      <c r="BZ150" s="207">
        <v>0</v>
      </c>
      <c r="CB150" s="207">
        <v>0</v>
      </c>
      <c r="CC150" s="207">
        <v>36.524047946550233</v>
      </c>
      <c r="CD150" s="207">
        <v>41.708827631527498</v>
      </c>
      <c r="CE150" s="207">
        <v>51.868815219775477</v>
      </c>
      <c r="CF150" s="207">
        <v>68.563873164448864</v>
      </c>
      <c r="CG150" s="207">
        <v>74.697148083459112</v>
      </c>
      <c r="CH150" s="207">
        <v>91.685322954559183</v>
      </c>
      <c r="CI150" s="207">
        <v>90.827669937114777</v>
      </c>
      <c r="CJ150" s="207">
        <v>115.4681840287937</v>
      </c>
      <c r="CK150" s="207">
        <v>0</v>
      </c>
      <c r="CL150" s="207">
        <v>0</v>
      </c>
      <c r="CM150" s="207">
        <v>0</v>
      </c>
      <c r="CN150" s="207">
        <v>0</v>
      </c>
      <c r="CP150" s="207">
        <v>0</v>
      </c>
      <c r="CQ150" s="207">
        <v>0</v>
      </c>
      <c r="CR150" s="207">
        <v>0</v>
      </c>
      <c r="CS150" s="207">
        <v>0</v>
      </c>
      <c r="CT150" s="207">
        <v>0</v>
      </c>
      <c r="CU150" s="207">
        <v>0</v>
      </c>
      <c r="CV150" s="207">
        <v>-0.1846335991190218</v>
      </c>
      <c r="CW150" s="207">
        <v>-0.18463359911892871</v>
      </c>
      <c r="CX150" s="207">
        <v>5.7943954081020932E-2</v>
      </c>
    </row>
    <row r="151" spans="1:102">
      <c r="A151" s="208">
        <v>149</v>
      </c>
      <c r="B151" s="207">
        <v>130</v>
      </c>
      <c r="C151" s="209">
        <v>43415</v>
      </c>
      <c r="D151" s="207">
        <v>1</v>
      </c>
      <c r="E151" s="207" t="s">
        <v>63</v>
      </c>
      <c r="F151" s="207" t="s">
        <v>410</v>
      </c>
      <c r="G151" s="207" t="s">
        <v>411</v>
      </c>
      <c r="H151" s="207" t="s">
        <v>412</v>
      </c>
      <c r="I151" s="207">
        <v>0.6</v>
      </c>
      <c r="J151" s="207">
        <v>700</v>
      </c>
      <c r="K151" s="207">
        <v>0</v>
      </c>
      <c r="L151" s="207">
        <v>0.6</v>
      </c>
      <c r="M151" s="207">
        <v>0.2</v>
      </c>
      <c r="N151" s="207">
        <v>0.10886739789394501</v>
      </c>
      <c r="O151" s="207">
        <v>0.108891424466139</v>
      </c>
      <c r="P151" s="207">
        <v>5.6190814778790697E-2</v>
      </c>
      <c r="Q151" s="207">
        <v>0.16508223924492979</v>
      </c>
      <c r="R151" s="207">
        <v>0.20004413915030361</v>
      </c>
      <c r="S151" s="207">
        <v>376.93167162657198</v>
      </c>
      <c r="T151" s="207">
        <v>376.93167162657198</v>
      </c>
      <c r="U151" s="207">
        <v>1.0002206957515181</v>
      </c>
      <c r="V151" s="207">
        <v>0</v>
      </c>
      <c r="W151" s="207">
        <v>0</v>
      </c>
      <c r="X151" s="207">
        <v>316</v>
      </c>
      <c r="Y151" s="207">
        <v>0.2322547873917207</v>
      </c>
      <c r="Z151" s="207">
        <v>0.2139481704209712</v>
      </c>
      <c r="AA151" s="207">
        <v>0.19815919993943029</v>
      </c>
      <c r="AB151" s="207">
        <v>0.20793029132244531</v>
      </c>
      <c r="AC151" s="207">
        <v>0.2304060246042175</v>
      </c>
      <c r="AD151" s="207">
        <v>0.23156010174207359</v>
      </c>
      <c r="AE151" s="207">
        <v>0.2338188089658029</v>
      </c>
      <c r="AF151" s="207">
        <v>0.18398400910355101</v>
      </c>
      <c r="AG151" s="207">
        <v>0</v>
      </c>
      <c r="AH151" s="207">
        <v>0</v>
      </c>
      <c r="AI151" s="207">
        <v>0</v>
      </c>
      <c r="AJ151" s="207">
        <v>0</v>
      </c>
      <c r="AL151" s="207">
        <v>0</v>
      </c>
      <c r="AM151" s="207">
        <v>9.549042521655858E-3</v>
      </c>
      <c r="AN151" s="207">
        <v>9.2103659158057714E-3</v>
      </c>
      <c r="AO151" s="207">
        <v>1.036816001211395E-2</v>
      </c>
      <c r="AP151" s="207">
        <v>1.6413941735510942E-2</v>
      </c>
      <c r="AQ151" s="207">
        <v>2.391879507915649E-2</v>
      </c>
      <c r="AR151" s="207">
        <v>1.2843989825792639E-2</v>
      </c>
      <c r="AS151" s="207">
        <v>1.361811910341971E-2</v>
      </c>
      <c r="AT151" s="207">
        <v>1.8601599089644899E-2</v>
      </c>
      <c r="AU151" s="207">
        <v>0</v>
      </c>
      <c r="AV151" s="207">
        <v>0</v>
      </c>
      <c r="AW151" s="207">
        <v>0</v>
      </c>
      <c r="AX151" s="207">
        <v>0</v>
      </c>
      <c r="AZ151" s="207">
        <v>0</v>
      </c>
      <c r="BA151" s="207">
        <v>0</v>
      </c>
      <c r="BB151" s="207">
        <v>0</v>
      </c>
      <c r="BC151" s="207">
        <v>0</v>
      </c>
      <c r="BD151" s="207">
        <v>0.31300544994184643</v>
      </c>
      <c r="BE151" s="207">
        <v>0.33591629954413421</v>
      </c>
      <c r="BF151" s="207">
        <v>0.13798027363781001</v>
      </c>
      <c r="BG151" s="207">
        <v>0.21309797687620949</v>
      </c>
      <c r="BH151" s="207">
        <v>0</v>
      </c>
      <c r="BI151" s="207">
        <v>0</v>
      </c>
      <c r="BJ151" s="207">
        <v>0</v>
      </c>
      <c r="BK151" s="207">
        <v>0</v>
      </c>
      <c r="BL151" s="207">
        <v>0</v>
      </c>
      <c r="BN151" s="207">
        <v>0</v>
      </c>
      <c r="BO151" s="207">
        <v>0</v>
      </c>
      <c r="BP151" s="207">
        <v>-5.2790055552795512E-5</v>
      </c>
      <c r="BQ151" s="207">
        <v>-8.7213892422515735E-5</v>
      </c>
      <c r="BR151" s="207">
        <v>-8.1610860581365948E-5</v>
      </c>
      <c r="BS151" s="207">
        <v>-2.2086263206049531E-5</v>
      </c>
      <c r="BT151" s="207">
        <v>-1.8329637019776348E-5</v>
      </c>
      <c r="BU151" s="207">
        <v>-1.8379126534379859E-5</v>
      </c>
      <c r="BV151" s="207">
        <v>0</v>
      </c>
      <c r="BW151" s="207">
        <v>0</v>
      </c>
      <c r="BX151" s="207">
        <v>0</v>
      </c>
      <c r="BY151" s="207">
        <v>0</v>
      </c>
      <c r="BZ151" s="207">
        <v>0</v>
      </c>
      <c r="CB151" s="207">
        <v>0</v>
      </c>
      <c r="CC151" s="207">
        <v>36.727086621753287</v>
      </c>
      <c r="CD151" s="207">
        <v>41.865299617298938</v>
      </c>
      <c r="CE151" s="207">
        <v>51.840800060569727</v>
      </c>
      <c r="CF151" s="207">
        <v>68.391423897962284</v>
      </c>
      <c r="CG151" s="207">
        <v>74.746234622364057</v>
      </c>
      <c r="CH151" s="207">
        <v>91.742784469947452</v>
      </c>
      <c r="CI151" s="207">
        <v>90.787460689464737</v>
      </c>
      <c r="CJ151" s="207">
        <v>116.2599943102806</v>
      </c>
      <c r="CK151" s="207">
        <v>0</v>
      </c>
      <c r="CL151" s="207">
        <v>0</v>
      </c>
      <c r="CM151" s="207">
        <v>0</v>
      </c>
      <c r="CN151" s="207">
        <v>0</v>
      </c>
      <c r="CP151" s="207">
        <v>0</v>
      </c>
      <c r="CQ151" s="207">
        <v>0</v>
      </c>
      <c r="CR151" s="207">
        <v>0</v>
      </c>
      <c r="CS151" s="207">
        <v>0</v>
      </c>
      <c r="CT151" s="207">
        <v>0</v>
      </c>
      <c r="CU151" s="207">
        <v>0</v>
      </c>
      <c r="CV151" s="207">
        <v>-0.16508223924488469</v>
      </c>
      <c r="CW151" s="207">
        <v>-0.16508223924492979</v>
      </c>
      <c r="CX151" s="207">
        <v>5.6190814778790697E-2</v>
      </c>
    </row>
    <row r="152" spans="1:102">
      <c r="A152" s="208">
        <v>150</v>
      </c>
      <c r="B152" s="207">
        <v>131</v>
      </c>
      <c r="C152" s="209">
        <v>43416</v>
      </c>
      <c r="D152" s="207">
        <v>1</v>
      </c>
      <c r="E152" s="207" t="s">
        <v>63</v>
      </c>
      <c r="F152" s="207" t="s">
        <v>410</v>
      </c>
      <c r="G152" s="207" t="s">
        <v>411</v>
      </c>
      <c r="H152" s="207" t="s">
        <v>412</v>
      </c>
      <c r="I152" s="207">
        <v>0.6</v>
      </c>
      <c r="J152" s="207">
        <v>700</v>
      </c>
      <c r="K152" s="207">
        <v>0</v>
      </c>
      <c r="L152" s="207">
        <v>0.6</v>
      </c>
      <c r="M152" s="207">
        <v>0.2</v>
      </c>
      <c r="N152" s="207">
        <v>9.8070205798792803E-2</v>
      </c>
      <c r="O152" s="207">
        <v>7.7999540642866363E-2</v>
      </c>
      <c r="P152" s="207">
        <v>4.4436598858095672E-2</v>
      </c>
      <c r="Q152" s="207">
        <v>0.12243613950096199</v>
      </c>
      <c r="R152" s="207">
        <v>0.15906878140522171</v>
      </c>
      <c r="S152" s="207">
        <v>377.09074040797731</v>
      </c>
      <c r="T152" s="207">
        <v>377.09074040797731</v>
      </c>
      <c r="U152" s="207">
        <v>0.79534390702610824</v>
      </c>
      <c r="V152" s="207">
        <v>0</v>
      </c>
      <c r="W152" s="207">
        <v>0</v>
      </c>
      <c r="X152" s="207">
        <v>317</v>
      </c>
      <c r="Y152" s="207">
        <v>0.23199689858087091</v>
      </c>
      <c r="Z152" s="207">
        <v>0.2137810130617446</v>
      </c>
      <c r="AA152" s="207">
        <v>0.19818586525931051</v>
      </c>
      <c r="AB152" s="207">
        <v>0.20810896124744999</v>
      </c>
      <c r="AC152" s="207">
        <v>0.23035153706366249</v>
      </c>
      <c r="AD152" s="207">
        <v>0.23151362815731891</v>
      </c>
      <c r="AE152" s="207">
        <v>0.23385177133426241</v>
      </c>
      <c r="AF152" s="207">
        <v>0.18289509485888961</v>
      </c>
      <c r="AG152" s="207">
        <v>0</v>
      </c>
      <c r="AH152" s="207">
        <v>0</v>
      </c>
      <c r="AI152" s="207">
        <v>0</v>
      </c>
      <c r="AJ152" s="207">
        <v>0</v>
      </c>
      <c r="AL152" s="207">
        <v>0</v>
      </c>
      <c r="AM152" s="207">
        <v>9.6006202838258142E-3</v>
      </c>
      <c r="AN152" s="207">
        <v>9.2437973876510794E-3</v>
      </c>
      <c r="AO152" s="207">
        <v>1.03628269481379E-2</v>
      </c>
      <c r="AP152" s="207">
        <v>1.637820775051E-2</v>
      </c>
      <c r="AQ152" s="207">
        <v>2.3929692587267491E-2</v>
      </c>
      <c r="AR152" s="207">
        <v>1.28486371842681E-2</v>
      </c>
      <c r="AS152" s="207">
        <v>1.3614822866573759E-2</v>
      </c>
      <c r="AT152" s="207">
        <v>1.8710490514111042E-2</v>
      </c>
      <c r="AU152" s="207">
        <v>0</v>
      </c>
      <c r="AV152" s="207">
        <v>0</v>
      </c>
      <c r="AW152" s="207">
        <v>0</v>
      </c>
      <c r="AX152" s="207">
        <v>0</v>
      </c>
      <c r="AZ152" s="207">
        <v>0</v>
      </c>
      <c r="BA152" s="207">
        <v>0</v>
      </c>
      <c r="BB152" s="207">
        <v>0</v>
      </c>
      <c r="BC152" s="207">
        <v>0</v>
      </c>
      <c r="BD152" s="207">
        <v>0.31439364971111589</v>
      </c>
      <c r="BE152" s="207">
        <v>0.33491431525388421</v>
      </c>
      <c r="BF152" s="207">
        <v>0.1368835322078496</v>
      </c>
      <c r="BG152" s="207">
        <v>0.21380850282715019</v>
      </c>
      <c r="BH152" s="207">
        <v>0</v>
      </c>
      <c r="BI152" s="207">
        <v>0</v>
      </c>
      <c r="BJ152" s="207">
        <v>0</v>
      </c>
      <c r="BK152" s="207">
        <v>0</v>
      </c>
      <c r="BL152" s="207">
        <v>0</v>
      </c>
      <c r="BN152" s="207">
        <v>0</v>
      </c>
      <c r="BO152" s="207">
        <v>0</v>
      </c>
      <c r="BP152" s="207">
        <v>-5.1577762169958322E-5</v>
      </c>
      <c r="BQ152" s="207">
        <v>-8.5009234015267436E-5</v>
      </c>
      <c r="BR152" s="207">
        <v>-7.9676170039218763E-5</v>
      </c>
      <c r="BS152" s="207">
        <v>-2.6276149699727109E-5</v>
      </c>
      <c r="BT152" s="207">
        <v>-1.8354549555533649E-5</v>
      </c>
      <c r="BU152" s="207">
        <v>-1.5310310826436439E-5</v>
      </c>
      <c r="BV152" s="207">
        <v>0</v>
      </c>
      <c r="BW152" s="207">
        <v>0</v>
      </c>
      <c r="BX152" s="207">
        <v>0</v>
      </c>
      <c r="BY152" s="207">
        <v>0</v>
      </c>
      <c r="BZ152" s="207">
        <v>0</v>
      </c>
      <c r="CB152" s="207">
        <v>0</v>
      </c>
      <c r="CC152" s="207">
        <v>36.92546263009929</v>
      </c>
      <c r="CD152" s="207">
        <v>42.017260852959431</v>
      </c>
      <c r="CE152" s="207">
        <v>51.814134740689489</v>
      </c>
      <c r="CF152" s="207">
        <v>68.242532293791683</v>
      </c>
      <c r="CG152" s="207">
        <v>74.780289335210924</v>
      </c>
      <c r="CH152" s="207">
        <v>91.775979887629333</v>
      </c>
      <c r="CI152" s="207">
        <v>90.765485777158432</v>
      </c>
      <c r="CJ152" s="207">
        <v>116.940565713194</v>
      </c>
      <c r="CK152" s="207">
        <v>0</v>
      </c>
      <c r="CL152" s="207">
        <v>0</v>
      </c>
      <c r="CM152" s="207">
        <v>0</v>
      </c>
      <c r="CN152" s="207">
        <v>0</v>
      </c>
      <c r="CP152" s="207">
        <v>0</v>
      </c>
      <c r="CQ152" s="207">
        <v>0</v>
      </c>
      <c r="CR152" s="207">
        <v>0</v>
      </c>
      <c r="CS152" s="207">
        <v>0</v>
      </c>
      <c r="CT152" s="207">
        <v>0</v>
      </c>
      <c r="CU152" s="207">
        <v>0</v>
      </c>
      <c r="CV152" s="207">
        <v>-0.1224361395009699</v>
      </c>
      <c r="CW152" s="207">
        <v>-0.12243613950096199</v>
      </c>
      <c r="CX152" s="207">
        <v>4.4436598858095672E-2</v>
      </c>
    </row>
    <row r="153" spans="1:102">
      <c r="A153" s="208">
        <v>151</v>
      </c>
      <c r="B153" s="207">
        <v>132</v>
      </c>
      <c r="C153" s="209">
        <v>43417</v>
      </c>
      <c r="D153" s="207">
        <v>1</v>
      </c>
      <c r="E153" s="207" t="s">
        <v>63</v>
      </c>
      <c r="F153" s="207" t="s">
        <v>410</v>
      </c>
      <c r="G153" s="207" t="s">
        <v>411</v>
      </c>
      <c r="H153" s="207" t="s">
        <v>412</v>
      </c>
      <c r="I153" s="207">
        <v>0.6</v>
      </c>
      <c r="J153" s="207">
        <v>700</v>
      </c>
      <c r="K153" s="207">
        <v>0</v>
      </c>
      <c r="L153" s="207">
        <v>0.6</v>
      </c>
      <c r="M153" s="207">
        <v>0.2</v>
      </c>
      <c r="N153" s="207">
        <v>0.1003112917974343</v>
      </c>
      <c r="O153" s="207">
        <v>6.6164876521991225E-2</v>
      </c>
      <c r="P153" s="207">
        <v>3.6746765121361782E-2</v>
      </c>
      <c r="Q153" s="207">
        <v>0.10291164164335299</v>
      </c>
      <c r="R153" s="207">
        <v>0.13191909970734431</v>
      </c>
      <c r="S153" s="207">
        <v>377.22265950768463</v>
      </c>
      <c r="T153" s="207">
        <v>377.22265950768463</v>
      </c>
      <c r="U153" s="207">
        <v>0.65959549853672161</v>
      </c>
      <c r="V153" s="207">
        <v>0</v>
      </c>
      <c r="W153" s="207">
        <v>0</v>
      </c>
      <c r="X153" s="207">
        <v>318</v>
      </c>
      <c r="Y153" s="207">
        <v>0.2317449874340303</v>
      </c>
      <c r="Z153" s="207">
        <v>0.21361857079952909</v>
      </c>
      <c r="AA153" s="207">
        <v>0.19821004735227399</v>
      </c>
      <c r="AB153" s="207">
        <v>0.20828038682085881</v>
      </c>
      <c r="AC153" s="207">
        <v>0.23033482398890431</v>
      </c>
      <c r="AD153" s="207">
        <v>0.23149953745543561</v>
      </c>
      <c r="AE153" s="207">
        <v>0.2338924136824489</v>
      </c>
      <c r="AF153" s="207">
        <v>0.18211509945246099</v>
      </c>
      <c r="AG153" s="207">
        <v>0</v>
      </c>
      <c r="AH153" s="207">
        <v>0</v>
      </c>
      <c r="AI153" s="207">
        <v>0</v>
      </c>
      <c r="AJ153" s="207">
        <v>0</v>
      </c>
      <c r="AL153" s="207">
        <v>0</v>
      </c>
      <c r="AM153" s="207">
        <v>9.6510025131939445E-3</v>
      </c>
      <c r="AN153" s="207">
        <v>9.2762858400941874E-3</v>
      </c>
      <c r="AO153" s="207">
        <v>1.03579905295452E-2</v>
      </c>
      <c r="AP153" s="207">
        <v>1.6343922635828231E-2</v>
      </c>
      <c r="AQ153" s="207">
        <v>2.3933035202219149E-2</v>
      </c>
      <c r="AR153" s="207">
        <v>1.2850046254456441E-2</v>
      </c>
      <c r="AS153" s="207">
        <v>1.3610758631755111E-2</v>
      </c>
      <c r="AT153" s="207">
        <v>1.8788490054753901E-2</v>
      </c>
      <c r="AU153" s="207">
        <v>0</v>
      </c>
      <c r="AV153" s="207">
        <v>0</v>
      </c>
      <c r="AW153" s="207">
        <v>0</v>
      </c>
      <c r="AX153" s="207">
        <v>0</v>
      </c>
      <c r="AZ153" s="207">
        <v>0</v>
      </c>
      <c r="BA153" s="207">
        <v>0</v>
      </c>
      <c r="BB153" s="207">
        <v>0</v>
      </c>
      <c r="BC153" s="207">
        <v>0</v>
      </c>
      <c r="BD153" s="207">
        <v>0.31556249711243223</v>
      </c>
      <c r="BE153" s="207">
        <v>0.33413221933427151</v>
      </c>
      <c r="BF153" s="207">
        <v>0.1361985337837677</v>
      </c>
      <c r="BG153" s="207">
        <v>0.2141067497695287</v>
      </c>
      <c r="BH153" s="207">
        <v>0</v>
      </c>
      <c r="BI153" s="207">
        <v>0</v>
      </c>
      <c r="BJ153" s="207">
        <v>0</v>
      </c>
      <c r="BK153" s="207">
        <v>0</v>
      </c>
      <c r="BL153" s="207">
        <v>0</v>
      </c>
      <c r="BN153" s="207">
        <v>0</v>
      </c>
      <c r="BO153" s="207">
        <v>0</v>
      </c>
      <c r="BP153" s="207">
        <v>-5.0382229368129727E-5</v>
      </c>
      <c r="BQ153" s="207">
        <v>-8.2870681811234896E-5</v>
      </c>
      <c r="BR153" s="207">
        <v>-7.8034263218528508E-5</v>
      </c>
      <c r="BS153" s="207">
        <v>-2.972662443791994E-5</v>
      </c>
      <c r="BT153" s="207">
        <v>-1.822153999345041E-5</v>
      </c>
      <c r="BU153" s="207">
        <v>-1.3578410570976661E-5</v>
      </c>
      <c r="BV153" s="207">
        <v>0</v>
      </c>
      <c r="BW153" s="207">
        <v>0</v>
      </c>
      <c r="BX153" s="207">
        <v>0</v>
      </c>
      <c r="BY153" s="207">
        <v>0</v>
      </c>
      <c r="BZ153" s="207">
        <v>0</v>
      </c>
      <c r="CB153" s="207">
        <v>0</v>
      </c>
      <c r="CC153" s="207">
        <v>37.11924043536132</v>
      </c>
      <c r="CD153" s="207">
        <v>42.164935636791739</v>
      </c>
      <c r="CE153" s="207">
        <v>51.789952647725947</v>
      </c>
      <c r="CF153" s="207">
        <v>68.099677649284331</v>
      </c>
      <c r="CG153" s="207">
        <v>74.790735006934838</v>
      </c>
      <c r="CH153" s="207">
        <v>91.786044674688867</v>
      </c>
      <c r="CI153" s="207">
        <v>90.738390878367383</v>
      </c>
      <c r="CJ153" s="207">
        <v>117.4280628422119</v>
      </c>
      <c r="CK153" s="207">
        <v>0</v>
      </c>
      <c r="CL153" s="207">
        <v>0</v>
      </c>
      <c r="CM153" s="207">
        <v>0</v>
      </c>
      <c r="CN153" s="207">
        <v>0</v>
      </c>
      <c r="CP153" s="207">
        <v>0</v>
      </c>
      <c r="CQ153" s="207">
        <v>0</v>
      </c>
      <c r="CR153" s="207">
        <v>0</v>
      </c>
      <c r="CS153" s="207">
        <v>0</v>
      </c>
      <c r="CT153" s="207">
        <v>0</v>
      </c>
      <c r="CU153" s="207">
        <v>0</v>
      </c>
      <c r="CV153" s="207">
        <v>-0.1029116416433329</v>
      </c>
      <c r="CW153" s="207">
        <v>-0.10291164164335299</v>
      </c>
      <c r="CX153" s="207">
        <v>3.6746765121361782E-2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2">
    <tabColor theme="5"/>
  </sheetPr>
  <dimension ref="A1:IU160"/>
  <sheetViews>
    <sheetView workbookViewId="0">
      <selection activeCell="F21" sqref="F21"/>
    </sheetView>
  </sheetViews>
  <sheetFormatPr defaultColWidth="8.7109375" defaultRowHeight="12.75"/>
  <cols>
    <col min="97" max="97" width="23.42578125" customWidth="1"/>
    <col min="146" max="146" width="17.7109375" customWidth="1"/>
  </cols>
  <sheetData>
    <row r="1" spans="1:255">
      <c r="A1" t="s">
        <v>2</v>
      </c>
      <c r="B1" t="s">
        <v>978</v>
      </c>
      <c r="C1" t="s">
        <v>979</v>
      </c>
      <c r="D1" t="s">
        <v>979</v>
      </c>
      <c r="E1" t="s">
        <v>980</v>
      </c>
      <c r="F1" t="s">
        <v>146</v>
      </c>
      <c r="G1" t="s">
        <v>147</v>
      </c>
      <c r="H1" t="s">
        <v>148</v>
      </c>
      <c r="I1" t="s">
        <v>981</v>
      </c>
      <c r="J1" t="s">
        <v>982</v>
      </c>
      <c r="K1" t="s">
        <v>675</v>
      </c>
      <c r="L1" t="s">
        <v>983</v>
      </c>
      <c r="M1" t="s">
        <v>677</v>
      </c>
      <c r="N1" t="s">
        <v>984</v>
      </c>
      <c r="O1" t="s">
        <v>985</v>
      </c>
      <c r="P1" t="s">
        <v>939</v>
      </c>
      <c r="Q1" t="s">
        <v>986</v>
      </c>
      <c r="R1" t="s">
        <v>987</v>
      </c>
      <c r="S1" t="s">
        <v>988</v>
      </c>
      <c r="T1" t="s">
        <v>989</v>
      </c>
      <c r="U1" t="s">
        <v>990</v>
      </c>
      <c r="Y1" t="s">
        <v>929</v>
      </c>
      <c r="AM1" t="s">
        <v>930</v>
      </c>
      <c r="BA1" t="s">
        <v>931</v>
      </c>
      <c r="BO1" t="s">
        <v>932</v>
      </c>
      <c r="CC1" t="s">
        <v>933</v>
      </c>
      <c r="CP1" t="s">
        <v>667</v>
      </c>
      <c r="CQ1" t="s">
        <v>934</v>
      </c>
      <c r="CR1" t="s">
        <v>935</v>
      </c>
      <c r="CS1" t="s">
        <v>936</v>
      </c>
      <c r="CT1" t="s">
        <v>937</v>
      </c>
      <c r="CU1" t="s">
        <v>938</v>
      </c>
      <c r="CV1" t="s">
        <v>939</v>
      </c>
      <c r="CW1" t="s">
        <v>940</v>
      </c>
      <c r="DA1" t="s">
        <v>718</v>
      </c>
      <c r="DO1" t="s">
        <v>719</v>
      </c>
      <c r="EC1" t="s">
        <v>720</v>
      </c>
      <c r="EP1" t="s">
        <v>721</v>
      </c>
      <c r="EQ1" t="s">
        <v>722</v>
      </c>
      <c r="ER1" t="s">
        <v>723</v>
      </c>
      <c r="ES1" t="s">
        <v>724</v>
      </c>
      <c r="ET1" t="s">
        <v>725</v>
      </c>
      <c r="EU1" t="s">
        <v>726</v>
      </c>
      <c r="EV1" t="s">
        <v>727</v>
      </c>
      <c r="EW1" t="s">
        <v>728</v>
      </c>
      <c r="EX1" t="s">
        <v>729</v>
      </c>
      <c r="FA1" t="s">
        <v>745</v>
      </c>
      <c r="FO1" t="s">
        <v>746</v>
      </c>
      <c r="GC1" t="s">
        <v>747</v>
      </c>
      <c r="GQ1" t="s">
        <v>748</v>
      </c>
      <c r="HE1" t="s">
        <v>749</v>
      </c>
      <c r="HQ1" t="s">
        <v>750</v>
      </c>
      <c r="HR1" t="s">
        <v>751</v>
      </c>
      <c r="HS1" t="s">
        <v>752</v>
      </c>
      <c r="HT1" t="s">
        <v>753</v>
      </c>
      <c r="HU1" t="s">
        <v>754</v>
      </c>
      <c r="HV1" t="s">
        <v>755</v>
      </c>
      <c r="HW1" t="s">
        <v>756</v>
      </c>
      <c r="HX1" t="s">
        <v>757</v>
      </c>
      <c r="HY1" t="s">
        <v>758</v>
      </c>
      <c r="HZ1" t="s">
        <v>759</v>
      </c>
      <c r="IA1" t="s">
        <v>760</v>
      </c>
      <c r="IB1" t="s">
        <v>761</v>
      </c>
      <c r="IC1" t="s">
        <v>762</v>
      </c>
      <c r="ID1" t="s">
        <v>763</v>
      </c>
      <c r="IE1" t="s">
        <v>764</v>
      </c>
      <c r="IF1" t="s">
        <v>756</v>
      </c>
      <c r="IG1" t="s">
        <v>757</v>
      </c>
      <c r="IH1" t="s">
        <v>758</v>
      </c>
      <c r="II1" t="s">
        <v>759</v>
      </c>
      <c r="IJ1" t="s">
        <v>750</v>
      </c>
      <c r="IK1" t="s">
        <v>752</v>
      </c>
      <c r="IL1" t="s">
        <v>765</v>
      </c>
      <c r="IN1" t="s">
        <v>2</v>
      </c>
      <c r="IO1" t="s">
        <v>942</v>
      </c>
      <c r="IP1" t="s">
        <v>943</v>
      </c>
      <c r="IQ1" t="s">
        <v>944</v>
      </c>
      <c r="IR1" t="s">
        <v>945</v>
      </c>
      <c r="IS1" t="s">
        <v>946</v>
      </c>
      <c r="IT1" t="s">
        <v>991</v>
      </c>
      <c r="IU1" t="s">
        <v>674</v>
      </c>
    </row>
    <row r="2" spans="1:255">
      <c r="W2" t="s">
        <v>2</v>
      </c>
      <c r="X2" t="s">
        <v>730</v>
      </c>
      <c r="Y2" t="s">
        <v>731</v>
      </c>
      <c r="Z2" t="s">
        <v>732</v>
      </c>
      <c r="AA2" t="s">
        <v>733</v>
      </c>
      <c r="AB2" t="s">
        <v>734</v>
      </c>
      <c r="AC2" t="s">
        <v>735</v>
      </c>
      <c r="AD2" t="s">
        <v>736</v>
      </c>
      <c r="AE2" t="s">
        <v>195</v>
      </c>
      <c r="AL2" t="s">
        <v>730</v>
      </c>
      <c r="AM2" t="s">
        <v>731</v>
      </c>
      <c r="AN2" t="s">
        <v>732</v>
      </c>
      <c r="AO2" t="s">
        <v>733</v>
      </c>
      <c r="AP2" t="s">
        <v>734</v>
      </c>
      <c r="AQ2" t="s">
        <v>735</v>
      </c>
      <c r="AR2" t="s">
        <v>736</v>
      </c>
      <c r="AS2" t="s">
        <v>195</v>
      </c>
      <c r="AZ2" t="s">
        <v>730</v>
      </c>
      <c r="BA2" t="s">
        <v>731</v>
      </c>
      <c r="BB2" t="s">
        <v>732</v>
      </c>
      <c r="BC2" t="s">
        <v>733</v>
      </c>
      <c r="BD2" t="s">
        <v>734</v>
      </c>
      <c r="BE2" t="s">
        <v>735</v>
      </c>
      <c r="BF2" t="s">
        <v>736</v>
      </c>
      <c r="BG2" t="s">
        <v>195</v>
      </c>
      <c r="BN2" t="s">
        <v>730</v>
      </c>
      <c r="BO2" t="s">
        <v>731</v>
      </c>
      <c r="BP2" t="s">
        <v>732</v>
      </c>
      <c r="BQ2" t="s">
        <v>733</v>
      </c>
      <c r="BR2" t="s">
        <v>734</v>
      </c>
      <c r="BS2" t="s">
        <v>735</v>
      </c>
      <c r="BT2" t="s">
        <v>736</v>
      </c>
      <c r="BU2" t="s">
        <v>195</v>
      </c>
      <c r="CB2" t="s">
        <v>730</v>
      </c>
      <c r="CC2" t="s">
        <v>731</v>
      </c>
      <c r="CD2" t="s">
        <v>732</v>
      </c>
      <c r="CE2" t="s">
        <v>733</v>
      </c>
      <c r="CF2" t="s">
        <v>734</v>
      </c>
      <c r="CG2" t="s">
        <v>735</v>
      </c>
      <c r="CH2" t="s">
        <v>736</v>
      </c>
      <c r="CI2" t="s">
        <v>195</v>
      </c>
      <c r="CY2" t="s">
        <v>2</v>
      </c>
      <c r="CZ2" t="s">
        <v>730</v>
      </c>
      <c r="DA2" t="s">
        <v>731</v>
      </c>
      <c r="DB2" t="s">
        <v>732</v>
      </c>
      <c r="DC2" t="s">
        <v>733</v>
      </c>
      <c r="DD2" t="s">
        <v>734</v>
      </c>
      <c r="DE2" t="s">
        <v>735</v>
      </c>
      <c r="DF2" t="s">
        <v>736</v>
      </c>
      <c r="DG2" t="s">
        <v>195</v>
      </c>
      <c r="DN2" t="s">
        <v>730</v>
      </c>
      <c r="DO2" t="s">
        <v>731</v>
      </c>
      <c r="DP2" t="s">
        <v>732</v>
      </c>
      <c r="DQ2" t="s">
        <v>733</v>
      </c>
      <c r="DR2" t="s">
        <v>734</v>
      </c>
      <c r="DS2" t="s">
        <v>735</v>
      </c>
      <c r="DT2" t="s">
        <v>736</v>
      </c>
      <c r="DU2" t="s">
        <v>195</v>
      </c>
      <c r="EB2" t="s">
        <v>730</v>
      </c>
      <c r="EC2" t="s">
        <v>731</v>
      </c>
      <c r="ED2" t="s">
        <v>732</v>
      </c>
      <c r="EE2" t="s">
        <v>733</v>
      </c>
      <c r="EF2" t="s">
        <v>734</v>
      </c>
      <c r="EG2" t="s">
        <v>735</v>
      </c>
      <c r="EH2" t="s">
        <v>736</v>
      </c>
      <c r="EI2" t="s">
        <v>195</v>
      </c>
      <c r="EY2" t="s">
        <v>2</v>
      </c>
      <c r="EZ2" t="s">
        <v>730</v>
      </c>
      <c r="FA2" t="s">
        <v>731</v>
      </c>
      <c r="FB2" t="s">
        <v>732</v>
      </c>
      <c r="FC2" t="s">
        <v>733</v>
      </c>
      <c r="FD2" t="s">
        <v>734</v>
      </c>
      <c r="FE2" t="s">
        <v>735</v>
      </c>
      <c r="FF2" t="s">
        <v>736</v>
      </c>
      <c r="FG2" t="s">
        <v>766</v>
      </c>
      <c r="FM2" t="s">
        <v>2</v>
      </c>
      <c r="FN2" t="s">
        <v>730</v>
      </c>
      <c r="FO2" t="s">
        <v>731</v>
      </c>
      <c r="FP2" t="s">
        <v>732</v>
      </c>
      <c r="FQ2" t="s">
        <v>733</v>
      </c>
      <c r="FR2" t="s">
        <v>734</v>
      </c>
      <c r="FS2" t="s">
        <v>735</v>
      </c>
      <c r="FT2" t="s">
        <v>736</v>
      </c>
      <c r="FU2" t="s">
        <v>766</v>
      </c>
      <c r="GA2" t="s">
        <v>2</v>
      </c>
      <c r="GB2" t="s">
        <v>730</v>
      </c>
      <c r="GC2" t="s">
        <v>731</v>
      </c>
      <c r="GD2" t="s">
        <v>732</v>
      </c>
      <c r="GE2" t="s">
        <v>733</v>
      </c>
      <c r="GF2" t="s">
        <v>734</v>
      </c>
      <c r="GG2" t="s">
        <v>735</v>
      </c>
      <c r="GH2" t="s">
        <v>736</v>
      </c>
      <c r="GI2" t="s">
        <v>766</v>
      </c>
      <c r="GO2" t="s">
        <v>2</v>
      </c>
      <c r="GP2" t="s">
        <v>730</v>
      </c>
      <c r="GQ2" t="s">
        <v>731</v>
      </c>
      <c r="GR2" t="s">
        <v>732</v>
      </c>
      <c r="GS2" t="s">
        <v>733</v>
      </c>
      <c r="GT2" t="s">
        <v>734</v>
      </c>
      <c r="GU2" t="s">
        <v>735</v>
      </c>
      <c r="GV2" t="s">
        <v>736</v>
      </c>
      <c r="GW2" t="s">
        <v>766</v>
      </c>
      <c r="HC2" t="s">
        <v>2</v>
      </c>
      <c r="HD2" t="s">
        <v>730</v>
      </c>
      <c r="HE2" t="s">
        <v>731</v>
      </c>
      <c r="HF2" t="s">
        <v>732</v>
      </c>
      <c r="HG2" t="s">
        <v>733</v>
      </c>
      <c r="HH2" t="s">
        <v>734</v>
      </c>
      <c r="HI2" t="s">
        <v>735</v>
      </c>
      <c r="HJ2" t="s">
        <v>736</v>
      </c>
      <c r="HK2" t="s">
        <v>766</v>
      </c>
    </row>
    <row r="3" spans="1:255">
      <c r="A3">
        <v>71</v>
      </c>
    </row>
    <row r="4" spans="1:255">
      <c r="A4">
        <v>72</v>
      </c>
      <c r="J4">
        <v>0</v>
      </c>
      <c r="K4">
        <v>1</v>
      </c>
      <c r="L4">
        <v>0</v>
      </c>
      <c r="M4">
        <v>1.2000000476837158</v>
      </c>
      <c r="N4">
        <v>11.476029396057129</v>
      </c>
      <c r="O4">
        <v>0</v>
      </c>
      <c r="P4">
        <v>11.476029396057129</v>
      </c>
      <c r="Q4">
        <v>0</v>
      </c>
      <c r="R4">
        <v>0</v>
      </c>
      <c r="S4">
        <v>0</v>
      </c>
      <c r="T4">
        <v>9.5633573532104492</v>
      </c>
      <c r="U4">
        <v>1</v>
      </c>
      <c r="W4">
        <v>166</v>
      </c>
      <c r="X4">
        <v>0.29817095398902893</v>
      </c>
      <c r="Y4">
        <v>0.26289555430412292</v>
      </c>
      <c r="Z4">
        <v>0.30260246992111206</v>
      </c>
      <c r="AA4">
        <v>0.28887104988098145</v>
      </c>
      <c r="AB4">
        <v>0.30140939354896545</v>
      </c>
      <c r="AC4">
        <v>0.2997475266456604</v>
      </c>
      <c r="AD4">
        <v>0.30064123868942261</v>
      </c>
      <c r="AE4">
        <v>0.18479572236537933</v>
      </c>
      <c r="AF4">
        <v>0.26202607154846191</v>
      </c>
      <c r="AL4">
        <v>-3.6341893672943115</v>
      </c>
      <c r="AM4">
        <v>-0.57911288738250732</v>
      </c>
      <c r="AN4">
        <v>-10.520493507385254</v>
      </c>
      <c r="AO4">
        <v>0.22578833997249603</v>
      </c>
      <c r="AP4">
        <v>9.7181196212768555</v>
      </c>
      <c r="AQ4">
        <v>6.0252490043640137</v>
      </c>
      <c r="AR4">
        <v>6.9358768463134766</v>
      </c>
      <c r="AS4">
        <v>18.520427703857422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0.49230772256851196</v>
      </c>
      <c r="BG4">
        <v>0.50769227743148804</v>
      </c>
      <c r="BN4">
        <v>1.2156498432159424</v>
      </c>
      <c r="BO4">
        <v>0.8498375415802002</v>
      </c>
      <c r="BP4">
        <v>1.4289484024047852</v>
      </c>
      <c r="BQ4">
        <v>1.9494388103485107</v>
      </c>
      <c r="BR4">
        <v>-0.27635005116462708</v>
      </c>
      <c r="BS4">
        <v>5.5261710658669472E-3</v>
      </c>
      <c r="BT4">
        <v>-1.9723519682884216E-2</v>
      </c>
      <c r="BU4">
        <v>4.4399566948413849E-2</v>
      </c>
      <c r="CB4">
        <v>-13.977656364440918</v>
      </c>
      <c r="CC4">
        <v>-2.6323311328887939</v>
      </c>
      <c r="CD4">
        <v>-52.602474212646484</v>
      </c>
      <c r="CE4">
        <v>0.94078487157821655</v>
      </c>
      <c r="CF4">
        <v>30.369125366210938</v>
      </c>
      <c r="CG4">
        <v>43.037487030029297</v>
      </c>
      <c r="CH4">
        <v>46.239173889160156</v>
      </c>
      <c r="CI4">
        <v>115.75267028808594</v>
      </c>
      <c r="CO4">
        <v>0.99706757068634033</v>
      </c>
      <c r="CP4">
        <v>0</v>
      </c>
      <c r="CQ4">
        <v>0</v>
      </c>
      <c r="CR4">
        <v>0</v>
      </c>
      <c r="CS4">
        <v>0</v>
      </c>
      <c r="CT4">
        <v>-1.2156498432159424</v>
      </c>
      <c r="CU4">
        <v>-12.691646575927734</v>
      </c>
      <c r="CV4">
        <v>-11.476029396057129</v>
      </c>
      <c r="CW4">
        <v>-12.691679000854492</v>
      </c>
      <c r="IN4">
        <v>166</v>
      </c>
      <c r="IO4">
        <v>0</v>
      </c>
      <c r="IP4">
        <v>0</v>
      </c>
      <c r="IQ4">
        <v>25.456306457519531</v>
      </c>
      <c r="IR4">
        <v>46.239177703857422</v>
      </c>
      <c r="IS4">
        <v>0</v>
      </c>
      <c r="IT4">
        <v>0.44999998807907104</v>
      </c>
      <c r="IU4">
        <v>0</v>
      </c>
    </row>
    <row r="5" spans="1:255">
      <c r="A5">
        <v>73</v>
      </c>
      <c r="J5">
        <v>0</v>
      </c>
      <c r="K5">
        <v>1</v>
      </c>
      <c r="L5">
        <v>0</v>
      </c>
      <c r="M5">
        <v>0.14795723557472229</v>
      </c>
      <c r="N5">
        <v>0.84408140182495117</v>
      </c>
      <c r="O5">
        <v>0</v>
      </c>
      <c r="P5">
        <v>0.84408140182495117</v>
      </c>
      <c r="Q5">
        <v>0</v>
      </c>
      <c r="R5">
        <v>0</v>
      </c>
      <c r="S5">
        <v>0</v>
      </c>
      <c r="T5">
        <v>5.7049012184143066</v>
      </c>
      <c r="U5">
        <v>1</v>
      </c>
      <c r="W5">
        <v>167</v>
      </c>
      <c r="X5">
        <v>0.29668182134628296</v>
      </c>
      <c r="Y5">
        <v>0.26682788133621216</v>
      </c>
      <c r="Z5">
        <v>0.27761170268058777</v>
      </c>
      <c r="AA5">
        <v>0.30491587519645691</v>
      </c>
      <c r="AB5">
        <v>0.3021816611289978</v>
      </c>
      <c r="AC5">
        <v>0.29973429441452026</v>
      </c>
      <c r="AD5">
        <v>0.30073991417884827</v>
      </c>
      <c r="AE5">
        <v>0.21191491186618805</v>
      </c>
      <c r="AF5">
        <v>0.27113157510757446</v>
      </c>
      <c r="AL5">
        <v>-3.3363628387451172</v>
      </c>
      <c r="AM5">
        <v>-1.3655785322189331</v>
      </c>
      <c r="AN5">
        <v>-5.5223402976989746</v>
      </c>
      <c r="AO5">
        <v>-2.9831767082214355</v>
      </c>
      <c r="AP5">
        <v>9.5636653900146484</v>
      </c>
      <c r="AQ5">
        <v>6.0265727043151855</v>
      </c>
      <c r="AR5">
        <v>6.9260091781616211</v>
      </c>
      <c r="AS5">
        <v>15.808509826660156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1</v>
      </c>
      <c r="BG5">
        <v>0</v>
      </c>
      <c r="BN5">
        <v>1.1375478506088257</v>
      </c>
      <c r="BO5">
        <v>0.83972394466400146</v>
      </c>
      <c r="BP5">
        <v>1.6261894702911377</v>
      </c>
      <c r="BQ5">
        <v>-3.3719661235809326</v>
      </c>
      <c r="BR5">
        <v>-0.1629982590675354</v>
      </c>
      <c r="BS5">
        <v>-8.5457079112529755E-3</v>
      </c>
      <c r="BT5">
        <v>-9.8686423152685165E-3</v>
      </c>
      <c r="BU5">
        <v>0</v>
      </c>
      <c r="CB5">
        <v>-12.832169532775879</v>
      </c>
      <c r="CC5">
        <v>-6.2071743011474609</v>
      </c>
      <c r="CD5">
        <v>-27.611703872680664</v>
      </c>
      <c r="CE5">
        <v>-12.429903984069824</v>
      </c>
      <c r="CF5">
        <v>29.886459350585938</v>
      </c>
      <c r="CG5">
        <v>43.046939849853516</v>
      </c>
      <c r="CH5">
        <v>46.173393249511719</v>
      </c>
      <c r="CI5">
        <v>98.803176879882813</v>
      </c>
      <c r="CO5">
        <v>0.32514342665672302</v>
      </c>
      <c r="CP5">
        <v>0</v>
      </c>
      <c r="CQ5">
        <v>0</v>
      </c>
      <c r="CR5">
        <v>0</v>
      </c>
      <c r="CS5">
        <v>3.5559999942779541</v>
      </c>
      <c r="CT5">
        <v>-1.1375478506088257</v>
      </c>
      <c r="CU5">
        <v>1.5743076801300049</v>
      </c>
      <c r="CV5">
        <v>-0.84408140182495117</v>
      </c>
      <c r="CW5">
        <v>1.5743707418441772</v>
      </c>
      <c r="IN5">
        <v>167</v>
      </c>
      <c r="IO5">
        <v>0</v>
      </c>
      <c r="IP5">
        <v>0</v>
      </c>
      <c r="IQ5">
        <v>22.734519958496094</v>
      </c>
      <c r="IR5">
        <v>46.173397064208984</v>
      </c>
      <c r="IS5">
        <v>0</v>
      </c>
      <c r="IT5">
        <v>0.44999998807907104</v>
      </c>
      <c r="IU5">
        <v>3.5559999942779541</v>
      </c>
    </row>
    <row r="6" spans="1:255">
      <c r="A6">
        <v>74</v>
      </c>
      <c r="J6">
        <v>0</v>
      </c>
      <c r="K6">
        <v>1</v>
      </c>
      <c r="L6">
        <v>0</v>
      </c>
      <c r="M6">
        <v>0.41914904117584229</v>
      </c>
      <c r="N6">
        <v>2.5300748348236084</v>
      </c>
      <c r="O6">
        <v>0</v>
      </c>
      <c r="P6">
        <v>2.5300748348236084</v>
      </c>
      <c r="Q6">
        <v>0</v>
      </c>
      <c r="R6">
        <v>0</v>
      </c>
      <c r="S6">
        <v>0</v>
      </c>
      <c r="T6">
        <v>6.0362176895141602</v>
      </c>
      <c r="U6">
        <v>1</v>
      </c>
      <c r="W6">
        <v>168</v>
      </c>
      <c r="X6">
        <v>0.29556548595428467</v>
      </c>
      <c r="Y6">
        <v>0.26633945107460022</v>
      </c>
      <c r="Z6">
        <v>0.28055614233016968</v>
      </c>
      <c r="AA6">
        <v>0.29661273956298828</v>
      </c>
      <c r="AB6">
        <v>0.30367922782897949</v>
      </c>
      <c r="AC6">
        <v>0.29980111122131348</v>
      </c>
      <c r="AD6">
        <v>0.29909789562225342</v>
      </c>
      <c r="AE6">
        <v>0.18834243714809418</v>
      </c>
      <c r="AF6">
        <v>0.26217940449714661</v>
      </c>
      <c r="AL6">
        <v>-3.1130959987640381</v>
      </c>
      <c r="AM6">
        <v>-1.2678924798965454</v>
      </c>
      <c r="AN6">
        <v>-6.1112279891967773</v>
      </c>
      <c r="AO6">
        <v>-1.32254958152771</v>
      </c>
      <c r="AP6">
        <v>9.2641525268554688</v>
      </c>
      <c r="AQ6">
        <v>6.0198907852172852</v>
      </c>
      <c r="AR6">
        <v>7.0902109146118164</v>
      </c>
      <c r="AS6">
        <v>18.16575813293457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0.97824889421463013</v>
      </c>
      <c r="BG6">
        <v>2.1751085296273232E-2</v>
      </c>
      <c r="BN6">
        <v>1.0778700113296509</v>
      </c>
      <c r="BO6">
        <v>0.85460513830184937</v>
      </c>
      <c r="BP6">
        <v>0.75692057609558105</v>
      </c>
      <c r="BQ6">
        <v>1.3458073139190674</v>
      </c>
      <c r="BR6">
        <v>-0.31481918692588806</v>
      </c>
      <c r="BS6">
        <v>-1.5305942855775356E-2</v>
      </c>
      <c r="BT6">
        <v>-8.6247175931930542E-3</v>
      </c>
      <c r="BU6">
        <v>-0.17282779514789581</v>
      </c>
      <c r="CB6">
        <v>-11.973450660705566</v>
      </c>
      <c r="CC6">
        <v>-5.7631468772888184</v>
      </c>
      <c r="CD6">
        <v>-30.556144714355469</v>
      </c>
      <c r="CE6">
        <v>-5.5106239318847656</v>
      </c>
      <c r="CF6">
        <v>28.950479507446289</v>
      </c>
      <c r="CG6">
        <v>42.999210357666016</v>
      </c>
      <c r="CH6">
        <v>47.268070220947266</v>
      </c>
      <c r="CI6">
        <v>113.53597259521484</v>
      </c>
      <c r="CO6">
        <v>0.4847790002822876</v>
      </c>
      <c r="CP6">
        <v>0</v>
      </c>
      <c r="CQ6">
        <v>0</v>
      </c>
      <c r="CR6">
        <v>0</v>
      </c>
      <c r="CS6">
        <v>0</v>
      </c>
      <c r="CT6">
        <v>-1.0778700113296509</v>
      </c>
      <c r="CU6">
        <v>-3.6078989505767822</v>
      </c>
      <c r="CV6">
        <v>-2.5300748348236084</v>
      </c>
      <c r="CW6">
        <v>-3.6079449653625488</v>
      </c>
      <c r="IN6">
        <v>168</v>
      </c>
      <c r="IO6">
        <v>0</v>
      </c>
      <c r="IP6">
        <v>0</v>
      </c>
      <c r="IQ6">
        <v>25.25596809387207</v>
      </c>
      <c r="IR6">
        <v>47.268077850341797</v>
      </c>
      <c r="IS6">
        <v>0</v>
      </c>
      <c r="IT6">
        <v>0.44999998807907104</v>
      </c>
      <c r="IU6">
        <v>0</v>
      </c>
    </row>
    <row r="7" spans="1:255">
      <c r="A7">
        <v>75</v>
      </c>
      <c r="J7">
        <v>0</v>
      </c>
      <c r="K7">
        <v>1</v>
      </c>
      <c r="L7">
        <v>0</v>
      </c>
      <c r="M7">
        <v>0.18342438340187073</v>
      </c>
      <c r="N7">
        <v>1.2882815599441528</v>
      </c>
      <c r="O7">
        <v>0</v>
      </c>
      <c r="P7">
        <v>1.2882815599441528</v>
      </c>
      <c r="Q7">
        <v>0</v>
      </c>
      <c r="R7">
        <v>0</v>
      </c>
      <c r="S7">
        <v>0</v>
      </c>
      <c r="T7">
        <v>7.0235023498535156</v>
      </c>
      <c r="U7">
        <v>1</v>
      </c>
      <c r="W7">
        <v>169</v>
      </c>
      <c r="X7">
        <v>0.29452601075172424</v>
      </c>
      <c r="Y7">
        <v>0.26624321937561035</v>
      </c>
      <c r="Z7">
        <v>0.28239801526069641</v>
      </c>
      <c r="AA7">
        <v>0.28960216045379639</v>
      </c>
      <c r="AB7">
        <v>0.30466774106025696</v>
      </c>
      <c r="AC7">
        <v>0.29980611801147461</v>
      </c>
      <c r="AD7">
        <v>0.2993718683719635</v>
      </c>
      <c r="AE7">
        <v>0.17545962333679199</v>
      </c>
      <c r="AF7">
        <v>0.258067786693573</v>
      </c>
      <c r="AL7">
        <v>-2.9052009582519531</v>
      </c>
      <c r="AM7">
        <v>-1.2486460208892822</v>
      </c>
      <c r="AN7">
        <v>-6.4796028137207031</v>
      </c>
      <c r="AO7">
        <v>7.9566232860088348E-2</v>
      </c>
      <c r="AP7">
        <v>9.0664501190185547</v>
      </c>
      <c r="AQ7">
        <v>6.0193901062011719</v>
      </c>
      <c r="AR7">
        <v>7.0628137588500977</v>
      </c>
      <c r="AS7">
        <v>19.454038619995117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1</v>
      </c>
      <c r="BG7">
        <v>0</v>
      </c>
      <c r="BN7">
        <v>1.0352851152420044</v>
      </c>
      <c r="BO7">
        <v>0.82738858461380005</v>
      </c>
      <c r="BP7">
        <v>0.80814468860626221</v>
      </c>
      <c r="BQ7">
        <v>1.1765174865722656</v>
      </c>
      <c r="BR7">
        <v>-0.22559882700443268</v>
      </c>
      <c r="BS7">
        <v>-2.7897143736481667E-2</v>
      </c>
      <c r="BT7">
        <v>-2.7397977188229561E-2</v>
      </c>
      <c r="BU7">
        <v>0</v>
      </c>
      <c r="CB7">
        <v>-11.173853874206543</v>
      </c>
      <c r="CC7">
        <v>-5.6756634712219238</v>
      </c>
      <c r="CD7">
        <v>-32.398017883300781</v>
      </c>
      <c r="CE7">
        <v>0.33152604103088379</v>
      </c>
      <c r="CF7">
        <v>28.332658767700195</v>
      </c>
      <c r="CG7">
        <v>42.995635986328125</v>
      </c>
      <c r="CH7">
        <v>47.085422515869141</v>
      </c>
      <c r="CI7">
        <v>121.58773040771484</v>
      </c>
      <c r="CO7">
        <v>0.33689337968826294</v>
      </c>
      <c r="CP7">
        <v>0</v>
      </c>
      <c r="CQ7">
        <v>0</v>
      </c>
      <c r="CR7">
        <v>0</v>
      </c>
      <c r="CS7">
        <v>0</v>
      </c>
      <c r="CT7">
        <v>-1.0352851152420044</v>
      </c>
      <c r="CU7">
        <v>-2.3236274719238281</v>
      </c>
      <c r="CV7">
        <v>-1.2882815599441528</v>
      </c>
      <c r="CW7">
        <v>-2.3235666751861572</v>
      </c>
      <c r="IN7">
        <v>169</v>
      </c>
      <c r="IO7">
        <v>0</v>
      </c>
      <c r="IP7">
        <v>0</v>
      </c>
      <c r="IQ7">
        <v>26.516851425170898</v>
      </c>
      <c r="IR7">
        <v>47.085414886474609</v>
      </c>
      <c r="IS7">
        <v>0</v>
      </c>
      <c r="IT7">
        <v>0.44999998807907104</v>
      </c>
      <c r="IU7">
        <v>0</v>
      </c>
    </row>
    <row r="8" spans="1:255">
      <c r="A8">
        <v>76</v>
      </c>
      <c r="J8">
        <v>0</v>
      </c>
      <c r="K8">
        <v>1</v>
      </c>
      <c r="L8">
        <v>0</v>
      </c>
      <c r="M8">
        <v>5.4596137255430222E-2</v>
      </c>
      <c r="N8">
        <v>0.46076065301895142</v>
      </c>
      <c r="O8">
        <v>0</v>
      </c>
      <c r="P8">
        <v>0.46076065301895142</v>
      </c>
      <c r="Q8">
        <v>0</v>
      </c>
      <c r="R8">
        <v>0</v>
      </c>
      <c r="S8">
        <v>0</v>
      </c>
      <c r="T8">
        <v>8.4394369125366211</v>
      </c>
      <c r="U8">
        <v>1</v>
      </c>
      <c r="W8">
        <v>170</v>
      </c>
      <c r="X8">
        <v>0.29357597231864929</v>
      </c>
      <c r="Y8">
        <v>0.26644143462181091</v>
      </c>
      <c r="Z8">
        <v>0.27355301380157471</v>
      </c>
      <c r="AA8">
        <v>0.29347091913223267</v>
      </c>
      <c r="AB8">
        <v>0.30522581934928894</v>
      </c>
      <c r="AC8">
        <v>0.29992923140525818</v>
      </c>
      <c r="AD8">
        <v>0.29961666464805603</v>
      </c>
      <c r="AE8">
        <v>0.17085202038288116</v>
      </c>
      <c r="AF8">
        <v>0.25669512152671814</v>
      </c>
      <c r="AL8">
        <v>-2.7151932716369629</v>
      </c>
      <c r="AM8">
        <v>-1.2882890701293945</v>
      </c>
      <c r="AN8">
        <v>-4.7106027603149414</v>
      </c>
      <c r="AO8">
        <v>-0.69418543577194214</v>
      </c>
      <c r="AP8">
        <v>8.954833984375</v>
      </c>
      <c r="AQ8">
        <v>6.0070791244506836</v>
      </c>
      <c r="AR8">
        <v>7.0383338928222656</v>
      </c>
      <c r="AS8">
        <v>19.914798736572266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1</v>
      </c>
      <c r="BG8">
        <v>0</v>
      </c>
      <c r="BN8">
        <v>0.99720305204391479</v>
      </c>
      <c r="BO8">
        <v>0.8071933388710022</v>
      </c>
      <c r="BP8">
        <v>0.84683787822723389</v>
      </c>
      <c r="BQ8">
        <v>-0.92215859889984131</v>
      </c>
      <c r="BR8">
        <v>-0.14840981364250183</v>
      </c>
      <c r="BS8">
        <v>-3.6792363971471786E-2</v>
      </c>
      <c r="BT8">
        <v>-2.4480249732732773E-2</v>
      </c>
      <c r="BU8">
        <v>0</v>
      </c>
      <c r="CB8">
        <v>-10.443055152893066</v>
      </c>
      <c r="CC8">
        <v>-5.8558592796325684</v>
      </c>
      <c r="CD8">
        <v>-23.553014755249023</v>
      </c>
      <c r="CE8">
        <v>-2.8924398422241211</v>
      </c>
      <c r="CF8">
        <v>27.983860015869141</v>
      </c>
      <c r="CG8">
        <v>42.907695770263672</v>
      </c>
      <c r="CH8">
        <v>46.922225952148438</v>
      </c>
      <c r="CI8">
        <v>124.46748352050781</v>
      </c>
      <c r="CO8">
        <v>0.26294136047363281</v>
      </c>
      <c r="CP8">
        <v>0</v>
      </c>
      <c r="CQ8">
        <v>0</v>
      </c>
      <c r="CR8">
        <v>0</v>
      </c>
      <c r="CS8">
        <v>0</v>
      </c>
      <c r="CT8">
        <v>-0.99720305204391479</v>
      </c>
      <c r="CU8">
        <v>-1.457899808883667</v>
      </c>
      <c r="CV8">
        <v>-0.46076065301895142</v>
      </c>
      <c r="CW8">
        <v>-1.4579637050628662</v>
      </c>
      <c r="IN8">
        <v>170</v>
      </c>
      <c r="IO8">
        <v>0</v>
      </c>
      <c r="IP8">
        <v>0</v>
      </c>
      <c r="IQ8">
        <v>26.953132629394531</v>
      </c>
      <c r="IR8">
        <v>46.922225952148438</v>
      </c>
      <c r="IS8">
        <v>0</v>
      </c>
      <c r="IT8">
        <v>0.44999998807907104</v>
      </c>
      <c r="IU8">
        <v>0</v>
      </c>
    </row>
    <row r="9" spans="1:255">
      <c r="A9">
        <v>77</v>
      </c>
      <c r="J9">
        <v>0</v>
      </c>
      <c r="K9">
        <v>1</v>
      </c>
      <c r="L9">
        <v>0</v>
      </c>
      <c r="M9">
        <v>8.5201263427734375E-3</v>
      </c>
      <c r="N9">
        <v>5.3386949002742767E-2</v>
      </c>
      <c r="O9">
        <v>0</v>
      </c>
      <c r="P9">
        <v>5.3386949002742767E-2</v>
      </c>
      <c r="Q9">
        <v>0</v>
      </c>
      <c r="R9">
        <v>0</v>
      </c>
      <c r="S9">
        <v>0</v>
      </c>
      <c r="T9">
        <v>6.2659807205200195</v>
      </c>
      <c r="U9">
        <v>1</v>
      </c>
      <c r="W9">
        <v>171</v>
      </c>
      <c r="X9">
        <v>0.29272168874740601</v>
      </c>
      <c r="Y9">
        <v>0.26590093970298767</v>
      </c>
      <c r="Z9">
        <v>0.27503958344459534</v>
      </c>
      <c r="AA9">
        <v>0.28764054179191589</v>
      </c>
      <c r="AB9">
        <v>0.30594217777252197</v>
      </c>
      <c r="AC9">
        <v>0.30010554194450378</v>
      </c>
      <c r="AD9">
        <v>0.29984819889068604</v>
      </c>
      <c r="AE9">
        <v>0.17031815648078918</v>
      </c>
      <c r="AF9">
        <v>0.25667151808738708</v>
      </c>
      <c r="AL9">
        <v>-2.5443365573883057</v>
      </c>
      <c r="AM9">
        <v>-1.1801900863647461</v>
      </c>
      <c r="AN9">
        <v>-5.0079164505004883</v>
      </c>
      <c r="AO9">
        <v>0.47188994288444519</v>
      </c>
      <c r="AP9">
        <v>8.8115625381469727</v>
      </c>
      <c r="AQ9">
        <v>5.9894475936889648</v>
      </c>
      <c r="AR9">
        <v>7.0151805877685547</v>
      </c>
      <c r="AS9">
        <v>19.968185424804688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1</v>
      </c>
      <c r="BG9">
        <v>0</v>
      </c>
      <c r="BN9">
        <v>0.96366554498672485</v>
      </c>
      <c r="BO9">
        <v>0.79280674457550049</v>
      </c>
      <c r="BP9">
        <v>0.68470603227615356</v>
      </c>
      <c r="BQ9">
        <v>0.98202157020568848</v>
      </c>
      <c r="BR9">
        <v>-0.18405348062515259</v>
      </c>
      <c r="BS9">
        <v>-4.0784306824207306E-2</v>
      </c>
      <c r="BT9">
        <v>-2.3153062909841537E-2</v>
      </c>
      <c r="BU9">
        <v>0</v>
      </c>
      <c r="CB9">
        <v>-9.7859134674072266</v>
      </c>
      <c r="CC9">
        <v>-5.3645000457763672</v>
      </c>
      <c r="CD9">
        <v>-25.039585113525391</v>
      </c>
      <c r="CE9">
        <v>1.9662083387374878</v>
      </c>
      <c r="CF9">
        <v>27.536136627197266</v>
      </c>
      <c r="CG9">
        <v>42.781761169433594</v>
      </c>
      <c r="CH9">
        <v>46.767868041992188</v>
      </c>
      <c r="CI9">
        <v>124.8011474609375</v>
      </c>
      <c r="CO9">
        <v>0.23735298216342926</v>
      </c>
      <c r="CP9">
        <v>0</v>
      </c>
      <c r="CQ9">
        <v>0</v>
      </c>
      <c r="CR9">
        <v>0</v>
      </c>
      <c r="CS9">
        <v>0</v>
      </c>
      <c r="CT9">
        <v>-0.96366554498672485</v>
      </c>
      <c r="CU9">
        <v>-1.0170638561248779</v>
      </c>
      <c r="CV9">
        <v>-5.3386949002742767E-2</v>
      </c>
      <c r="CW9">
        <v>-1.0170525312423706</v>
      </c>
      <c r="IN9">
        <v>171</v>
      </c>
      <c r="IO9">
        <v>0</v>
      </c>
      <c r="IP9">
        <v>0</v>
      </c>
      <c r="IQ9">
        <v>26.983366012573242</v>
      </c>
      <c r="IR9">
        <v>46.767868041992188</v>
      </c>
      <c r="IS9">
        <v>0</v>
      </c>
      <c r="IT9">
        <v>0.44999998807907104</v>
      </c>
      <c r="IU9">
        <v>0</v>
      </c>
    </row>
    <row r="10" spans="1:255">
      <c r="A10">
        <v>78</v>
      </c>
      <c r="J10">
        <v>0</v>
      </c>
      <c r="K10">
        <v>1</v>
      </c>
      <c r="L10">
        <v>0</v>
      </c>
      <c r="M10">
        <v>3.1814577523618937E-3</v>
      </c>
      <c r="N10">
        <v>2.0637519657611847E-2</v>
      </c>
      <c r="O10">
        <v>0</v>
      </c>
      <c r="P10">
        <v>2.0637519657611847E-2</v>
      </c>
      <c r="Q10">
        <v>0</v>
      </c>
      <c r="R10">
        <v>0</v>
      </c>
      <c r="S10">
        <v>0</v>
      </c>
      <c r="T10">
        <v>6.4868125915527344</v>
      </c>
      <c r="U10">
        <v>1</v>
      </c>
      <c r="W10">
        <v>172</v>
      </c>
      <c r="X10">
        <v>0.29190805554389954</v>
      </c>
      <c r="Y10">
        <v>0.26555013656616211</v>
      </c>
      <c r="Z10">
        <v>0.27117770910263062</v>
      </c>
      <c r="AA10">
        <v>0.28739851713180542</v>
      </c>
      <c r="AB10">
        <v>0.30630895495414734</v>
      </c>
      <c r="AC10">
        <v>0.30033820867538452</v>
      </c>
      <c r="AD10">
        <v>0.30007365345954895</v>
      </c>
      <c r="AE10">
        <v>0.17011177539825439</v>
      </c>
      <c r="AF10">
        <v>0.25675302743911743</v>
      </c>
      <c r="AL10">
        <v>-2.3816099166870117</v>
      </c>
      <c r="AM10">
        <v>-1.1100295782089233</v>
      </c>
      <c r="AN10">
        <v>-4.2355413436889648</v>
      </c>
      <c r="AO10">
        <v>0.5202949047088623</v>
      </c>
      <c r="AP10">
        <v>8.7382078170776367</v>
      </c>
      <c r="AQ10">
        <v>5.9661808013916016</v>
      </c>
      <c r="AR10">
        <v>6.9926352500915527</v>
      </c>
      <c r="AS10">
        <v>19.988822937011719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1</v>
      </c>
      <c r="BG10">
        <v>0</v>
      </c>
      <c r="BN10">
        <v>0.93449991941452026</v>
      </c>
      <c r="BO10">
        <v>0.77177023887634277</v>
      </c>
      <c r="BP10">
        <v>0.70161187648773193</v>
      </c>
      <c r="BQ10">
        <v>-7.0764645934104919E-2</v>
      </c>
      <c r="BR10">
        <v>-0.11916891485452652</v>
      </c>
      <c r="BS10">
        <v>-4.5810956507921219E-2</v>
      </c>
      <c r="BT10">
        <v>-2.2544708102941513E-2</v>
      </c>
      <c r="BU10">
        <v>0</v>
      </c>
      <c r="CB10">
        <v>-9.1600418090820313</v>
      </c>
      <c r="CC10">
        <v>-5.0455880165100098</v>
      </c>
      <c r="CD10">
        <v>-21.177709579467773</v>
      </c>
      <c r="CE10">
        <v>2.1678955554962158</v>
      </c>
      <c r="CF10">
        <v>27.306900024414063</v>
      </c>
      <c r="CG10">
        <v>42.615570068359375</v>
      </c>
      <c r="CH10">
        <v>46.617565155029297</v>
      </c>
      <c r="CI10">
        <v>124.93013763427734</v>
      </c>
      <c r="CO10">
        <v>0.23557980358600616</v>
      </c>
      <c r="CP10">
        <v>0</v>
      </c>
      <c r="CQ10">
        <v>0</v>
      </c>
      <c r="CR10">
        <v>0</v>
      </c>
      <c r="CS10">
        <v>0</v>
      </c>
      <c r="CT10">
        <v>-0.93449991941452026</v>
      </c>
      <c r="CU10">
        <v>-0.95516443252563477</v>
      </c>
      <c r="CV10">
        <v>-2.0637519657611847E-2</v>
      </c>
      <c r="CW10">
        <v>-0.95513743162155151</v>
      </c>
      <c r="IN10">
        <v>172</v>
      </c>
      <c r="IO10">
        <v>0</v>
      </c>
      <c r="IP10">
        <v>0</v>
      </c>
      <c r="IQ10">
        <v>26.98145866394043</v>
      </c>
      <c r="IR10">
        <v>46.617565155029297</v>
      </c>
      <c r="IS10">
        <v>0</v>
      </c>
      <c r="IT10">
        <v>0.44999998807907104</v>
      </c>
      <c r="IU10">
        <v>0</v>
      </c>
    </row>
    <row r="11" spans="1:255">
      <c r="A11">
        <v>79</v>
      </c>
      <c r="J11">
        <v>0</v>
      </c>
      <c r="K11">
        <v>1</v>
      </c>
      <c r="L11">
        <v>0</v>
      </c>
      <c r="M11">
        <v>1.1177064152434468E-3</v>
      </c>
      <c r="N11">
        <v>1.1185900308191776E-2</v>
      </c>
      <c r="O11">
        <v>0</v>
      </c>
      <c r="P11">
        <v>1.1185900308191776E-2</v>
      </c>
      <c r="Q11">
        <v>0</v>
      </c>
      <c r="R11">
        <v>0</v>
      </c>
      <c r="S11">
        <v>0</v>
      </c>
      <c r="T11">
        <v>10.007905960083008</v>
      </c>
      <c r="U11">
        <v>1</v>
      </c>
      <c r="W11">
        <v>173</v>
      </c>
      <c r="X11">
        <v>0.29114115238189697</v>
      </c>
      <c r="Y11">
        <v>0.26497799158096313</v>
      </c>
      <c r="Z11">
        <v>0.26784732937812805</v>
      </c>
      <c r="AA11">
        <v>0.28696072101593018</v>
      </c>
      <c r="AB11">
        <v>0.30664291977882385</v>
      </c>
      <c r="AC11">
        <v>0.30058291554450989</v>
      </c>
      <c r="AD11">
        <v>0.30029982328414917</v>
      </c>
      <c r="AE11">
        <v>0.17761991918087006</v>
      </c>
      <c r="AF11">
        <v>0.25940650701522827</v>
      </c>
      <c r="AL11">
        <v>-2.2282295227050781</v>
      </c>
      <c r="AM11">
        <v>-0.99560046195983887</v>
      </c>
      <c r="AN11">
        <v>-3.5694656372070313</v>
      </c>
      <c r="AO11">
        <v>0.60785412788391113</v>
      </c>
      <c r="AP11">
        <v>8.6714143753051758</v>
      </c>
      <c r="AQ11">
        <v>5.9417104721069336</v>
      </c>
      <c r="AR11">
        <v>6.9700183868408203</v>
      </c>
      <c r="AS11">
        <v>19.238008499145508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1</v>
      </c>
      <c r="BG11">
        <v>0</v>
      </c>
      <c r="BN11">
        <v>0.90756392478942871</v>
      </c>
      <c r="BO11">
        <v>0.75418394804000854</v>
      </c>
      <c r="BP11">
        <v>0.63975447416305542</v>
      </c>
      <c r="BQ11">
        <v>-2.6321094483137131E-2</v>
      </c>
      <c r="BR11">
        <v>-0.11388206481933594</v>
      </c>
      <c r="BS11">
        <v>-4.7088619321584702E-2</v>
      </c>
      <c r="BT11">
        <v>-2.2617444396018982E-2</v>
      </c>
      <c r="BU11">
        <v>0</v>
      </c>
      <c r="CB11">
        <v>-8.5701169967651367</v>
      </c>
      <c r="CC11">
        <v>-4.525456428527832</v>
      </c>
      <c r="CD11">
        <v>-17.847330093383789</v>
      </c>
      <c r="CE11">
        <v>2.5327258110046387</v>
      </c>
      <c r="CF11">
        <v>27.098171234130859</v>
      </c>
      <c r="CG11">
        <v>42.440780639648438</v>
      </c>
      <c r="CH11">
        <v>46.466785430908203</v>
      </c>
      <c r="CI11">
        <v>120.23754119873047</v>
      </c>
      <c r="CO11">
        <v>0.23569166660308838</v>
      </c>
      <c r="CP11">
        <v>0</v>
      </c>
      <c r="CQ11">
        <v>0</v>
      </c>
      <c r="CR11">
        <v>0</v>
      </c>
      <c r="CS11">
        <v>0.76200002431869507</v>
      </c>
      <c r="CT11">
        <v>-0.90756392478942871</v>
      </c>
      <c r="CU11">
        <v>-0.15673041343688965</v>
      </c>
      <c r="CV11">
        <v>-1.1185900308191776E-2</v>
      </c>
      <c r="CW11">
        <v>-0.15674977004528046</v>
      </c>
      <c r="IN11">
        <v>173</v>
      </c>
      <c r="IO11">
        <v>0</v>
      </c>
      <c r="IP11">
        <v>0</v>
      </c>
      <c r="IQ11">
        <v>26.208026885986328</v>
      </c>
      <c r="IR11">
        <v>46.466781616210938</v>
      </c>
      <c r="IS11">
        <v>0</v>
      </c>
      <c r="IT11">
        <v>0.44999998807907104</v>
      </c>
      <c r="IU11">
        <v>0.76200002431869507</v>
      </c>
    </row>
    <row r="12" spans="1:255">
      <c r="A12">
        <v>80</v>
      </c>
      <c r="J12">
        <v>0</v>
      </c>
      <c r="K12">
        <v>1</v>
      </c>
      <c r="L12">
        <v>0</v>
      </c>
      <c r="M12">
        <v>7.6199159026145935E-2</v>
      </c>
      <c r="N12">
        <v>0.6588435173034668</v>
      </c>
      <c r="O12">
        <v>0</v>
      </c>
      <c r="P12">
        <v>0.6588435173034668</v>
      </c>
      <c r="Q12">
        <v>0</v>
      </c>
      <c r="R12">
        <v>0</v>
      </c>
      <c r="S12">
        <v>0</v>
      </c>
      <c r="T12">
        <v>8.6463356018066406</v>
      </c>
      <c r="U12">
        <v>1</v>
      </c>
      <c r="W12">
        <v>174</v>
      </c>
      <c r="X12">
        <v>0.29040291905403137</v>
      </c>
      <c r="Y12">
        <v>0.26425358653068542</v>
      </c>
      <c r="Z12">
        <v>0.26492124795913696</v>
      </c>
      <c r="AA12">
        <v>0.28640091419219971</v>
      </c>
      <c r="AB12">
        <v>0.30693718791007996</v>
      </c>
      <c r="AC12">
        <v>0.30083432793617249</v>
      </c>
      <c r="AD12">
        <v>0.30052796006202698</v>
      </c>
      <c r="AE12">
        <v>0.17103148996829987</v>
      </c>
      <c r="AF12">
        <v>0.2573624849319458</v>
      </c>
      <c r="AL12">
        <v>-2.080582857131958</v>
      </c>
      <c r="AM12">
        <v>-0.8507193922996521</v>
      </c>
      <c r="AN12">
        <v>-2.9842495918273926</v>
      </c>
      <c r="AO12">
        <v>0.71981543302536011</v>
      </c>
      <c r="AP12">
        <v>8.6125612258911133</v>
      </c>
      <c r="AQ12">
        <v>5.9165692329406738</v>
      </c>
      <c r="AR12">
        <v>6.94720458984375</v>
      </c>
      <c r="AS12">
        <v>19.896852493286133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1</v>
      </c>
      <c r="BG12">
        <v>0</v>
      </c>
      <c r="BN12">
        <v>0.88290196657180786</v>
      </c>
      <c r="BO12">
        <v>0.7352527379989624</v>
      </c>
      <c r="BP12">
        <v>0.59037470817565918</v>
      </c>
      <c r="BQ12">
        <v>5.1542394794523716E-3</v>
      </c>
      <c r="BR12">
        <v>-0.10680392384529114</v>
      </c>
      <c r="BS12">
        <v>-4.7954041510820389E-2</v>
      </c>
      <c r="BT12">
        <v>-2.2814264521002769E-2</v>
      </c>
      <c r="BU12">
        <v>0</v>
      </c>
      <c r="CB12">
        <v>-8.0022449493408203</v>
      </c>
      <c r="CC12">
        <v>-3.8669061660766602</v>
      </c>
      <c r="CD12">
        <v>-14.921248435974121</v>
      </c>
      <c r="CE12">
        <v>2.9992315769195557</v>
      </c>
      <c r="CF12">
        <v>26.914255142211914</v>
      </c>
      <c r="CG12">
        <v>42.261199951171875</v>
      </c>
      <c r="CH12">
        <v>46.314693450927734</v>
      </c>
      <c r="CI12">
        <v>124.35531616210938</v>
      </c>
      <c r="CO12">
        <v>0.28105422854423523</v>
      </c>
      <c r="CP12">
        <v>0</v>
      </c>
      <c r="CQ12">
        <v>0</v>
      </c>
      <c r="CR12">
        <v>0</v>
      </c>
      <c r="CS12">
        <v>0</v>
      </c>
      <c r="CT12">
        <v>-0.88290196657180786</v>
      </c>
      <c r="CU12">
        <v>-1.5417337417602539</v>
      </c>
      <c r="CV12">
        <v>-0.6588435173034668</v>
      </c>
      <c r="CW12">
        <v>-1.5417454242706299</v>
      </c>
      <c r="IN12">
        <v>174</v>
      </c>
      <c r="IO12">
        <v>0</v>
      </c>
      <c r="IP12">
        <v>0</v>
      </c>
      <c r="IQ12">
        <v>26.844057083129883</v>
      </c>
      <c r="IR12">
        <v>46.314697265625</v>
      </c>
      <c r="IS12">
        <v>0</v>
      </c>
      <c r="IT12">
        <v>0.44999998807907104</v>
      </c>
      <c r="IU12">
        <v>0</v>
      </c>
    </row>
    <row r="13" spans="1:255">
      <c r="A13">
        <v>81</v>
      </c>
      <c r="J13">
        <v>0</v>
      </c>
      <c r="K13">
        <v>1</v>
      </c>
      <c r="L13">
        <v>0</v>
      </c>
      <c r="M13">
        <v>1.0314751416444778E-2</v>
      </c>
      <c r="N13">
        <v>8.9229501783847809E-2</v>
      </c>
      <c r="O13">
        <v>0</v>
      </c>
      <c r="P13">
        <v>8.9229501783847809E-2</v>
      </c>
      <c r="Q13">
        <v>0</v>
      </c>
      <c r="R13">
        <v>0</v>
      </c>
      <c r="S13">
        <v>0</v>
      </c>
      <c r="T13">
        <v>8.6506690979003906</v>
      </c>
      <c r="U13">
        <v>1</v>
      </c>
      <c r="W13">
        <v>175</v>
      </c>
      <c r="X13">
        <v>0.28968164324760437</v>
      </c>
      <c r="Y13">
        <v>0.26342180371284485</v>
      </c>
      <c r="Z13">
        <v>0.26231497526168823</v>
      </c>
      <c r="AA13">
        <v>0.28576746582984924</v>
      </c>
      <c r="AB13">
        <v>0.30718901753425598</v>
      </c>
      <c r="AC13">
        <v>0.30108752846717834</v>
      </c>
      <c r="AD13">
        <v>0.30075860023498535</v>
      </c>
      <c r="AE13">
        <v>0.17013919353485107</v>
      </c>
      <c r="AF13">
        <v>0.25721880793571472</v>
      </c>
      <c r="AL13">
        <v>-1.9363276958465576</v>
      </c>
      <c r="AM13">
        <v>-0.68436282873153687</v>
      </c>
      <c r="AN13">
        <v>-2.4629950523376465</v>
      </c>
      <c r="AO13">
        <v>0.84650510549545288</v>
      </c>
      <c r="AP13">
        <v>8.56219482421875</v>
      </c>
      <c r="AQ13">
        <v>5.8912491798400879</v>
      </c>
      <c r="AR13">
        <v>6.9241409301757813</v>
      </c>
      <c r="AS13">
        <v>19.986082077026367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1</v>
      </c>
      <c r="BG13">
        <v>0</v>
      </c>
      <c r="BN13">
        <v>0.85980623960494995</v>
      </c>
      <c r="BO13">
        <v>0.71555083990097046</v>
      </c>
      <c r="BP13">
        <v>0.54918873310089111</v>
      </c>
      <c r="BQ13">
        <v>2.793402411043644E-2</v>
      </c>
      <c r="BR13">
        <v>-9.8751448094844818E-2</v>
      </c>
      <c r="BS13">
        <v>-4.8385176807641983E-2</v>
      </c>
      <c r="BT13">
        <v>-2.3064998909831047E-2</v>
      </c>
      <c r="BU13">
        <v>0</v>
      </c>
      <c r="CB13">
        <v>-7.4474172592163086</v>
      </c>
      <c r="CC13">
        <v>-3.1107397079467773</v>
      </c>
      <c r="CD13">
        <v>-12.314975738525391</v>
      </c>
      <c r="CE13">
        <v>3.5271050930023193</v>
      </c>
      <c r="CF13">
        <v>26.756860733032227</v>
      </c>
      <c r="CG13">
        <v>42.080341339111328</v>
      </c>
      <c r="CH13">
        <v>46.160934448242188</v>
      </c>
      <c r="CI13">
        <v>124.91299438476563</v>
      </c>
      <c r="CO13">
        <v>0.24375042319297791</v>
      </c>
      <c r="CP13">
        <v>0</v>
      </c>
      <c r="CQ13">
        <v>0</v>
      </c>
      <c r="CR13">
        <v>0</v>
      </c>
      <c r="CS13">
        <v>0</v>
      </c>
      <c r="CT13">
        <v>-0.85980623960494995</v>
      </c>
      <c r="CU13">
        <v>-0.94908475875854492</v>
      </c>
      <c r="CV13">
        <v>-8.9229501783847809E-2</v>
      </c>
      <c r="CW13">
        <v>-0.94903576374053955</v>
      </c>
      <c r="IN13">
        <v>175</v>
      </c>
      <c r="IO13">
        <v>0</v>
      </c>
      <c r="IP13">
        <v>0</v>
      </c>
      <c r="IQ13">
        <v>26.910223007202148</v>
      </c>
      <c r="IR13">
        <v>46.160942077636719</v>
      </c>
      <c r="IS13">
        <v>0</v>
      </c>
      <c r="IT13">
        <v>0.44999998807907104</v>
      </c>
      <c r="IU13">
        <v>0</v>
      </c>
    </row>
    <row r="14" spans="1:255">
      <c r="A14">
        <v>82</v>
      </c>
      <c r="J14">
        <v>0</v>
      </c>
      <c r="K14">
        <v>1</v>
      </c>
      <c r="L14">
        <v>0</v>
      </c>
      <c r="M14">
        <v>1.3917923206463456E-3</v>
      </c>
      <c r="N14">
        <v>1.0070059448480606E-2</v>
      </c>
      <c r="O14">
        <v>0</v>
      </c>
      <c r="P14">
        <v>1.0070059448480606E-2</v>
      </c>
      <c r="Q14">
        <v>0</v>
      </c>
      <c r="R14">
        <v>0</v>
      </c>
      <c r="S14">
        <v>0</v>
      </c>
      <c r="T14">
        <v>7.2353177070617676</v>
      </c>
      <c r="U14">
        <v>1</v>
      </c>
      <c r="W14">
        <v>176</v>
      </c>
      <c r="X14">
        <v>0.28896984457969666</v>
      </c>
      <c r="Y14">
        <v>0.26251345872879028</v>
      </c>
      <c r="Z14">
        <v>0.259969562292099</v>
      </c>
      <c r="AA14">
        <v>0.2850925624370575</v>
      </c>
      <c r="AB14">
        <v>0.30739831924438477</v>
      </c>
      <c r="AC14">
        <v>0.30133840441703796</v>
      </c>
      <c r="AD14">
        <v>0.30099168419837952</v>
      </c>
      <c r="AE14">
        <v>0.17003849148750305</v>
      </c>
      <c r="AF14">
        <v>0.25734061002731323</v>
      </c>
      <c r="AL14">
        <v>-1.7939680814743042</v>
      </c>
      <c r="AM14">
        <v>-0.502693772315979</v>
      </c>
      <c r="AN14">
        <v>-1.9939122200012207</v>
      </c>
      <c r="AO14">
        <v>0.98148584365844727</v>
      </c>
      <c r="AP14">
        <v>8.5203342437744141</v>
      </c>
      <c r="AQ14">
        <v>5.8661613464355469</v>
      </c>
      <c r="AR14">
        <v>6.9008321762084961</v>
      </c>
      <c r="AS14">
        <v>19.996150970458984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1</v>
      </c>
      <c r="BG14">
        <v>0</v>
      </c>
      <c r="BN14">
        <v>0.83783304691314697</v>
      </c>
      <c r="BO14">
        <v>0.69547271728515625</v>
      </c>
      <c r="BP14">
        <v>0.51380354166030884</v>
      </c>
      <c r="BQ14">
        <v>4.4722184538841248E-2</v>
      </c>
      <c r="BR14">
        <v>-9.0261220932006836E-2</v>
      </c>
      <c r="BS14">
        <v>-4.8396792262792587E-2</v>
      </c>
      <c r="BT14">
        <v>-2.3308428004384041E-2</v>
      </c>
      <c r="BU14">
        <v>0</v>
      </c>
      <c r="CB14">
        <v>-6.8998799324035645</v>
      </c>
      <c r="CC14">
        <v>-2.2849714756011963</v>
      </c>
      <c r="CD14">
        <v>-9.9695625305175781</v>
      </c>
      <c r="CE14">
        <v>4.0895247459411621</v>
      </c>
      <c r="CF14">
        <v>26.626047134399414</v>
      </c>
      <c r="CG14">
        <v>41.901145935058594</v>
      </c>
      <c r="CH14">
        <v>46.005546569824219</v>
      </c>
      <c r="CI14">
        <v>124.97593688964844</v>
      </c>
      <c r="CO14">
        <v>0.23986968398094177</v>
      </c>
      <c r="CP14">
        <v>0</v>
      </c>
      <c r="CQ14">
        <v>0</v>
      </c>
      <c r="CR14">
        <v>0</v>
      </c>
      <c r="CS14">
        <v>0</v>
      </c>
      <c r="CT14">
        <v>-0.83783304691314697</v>
      </c>
      <c r="CU14">
        <v>-0.84784626960754395</v>
      </c>
      <c r="CV14">
        <v>-1.0070059448480606E-2</v>
      </c>
      <c r="CW14">
        <v>-0.84790307283401489</v>
      </c>
      <c r="IN14">
        <v>176</v>
      </c>
      <c r="IO14">
        <v>0</v>
      </c>
      <c r="IP14">
        <v>0</v>
      </c>
      <c r="IQ14">
        <v>26.896984100341797</v>
      </c>
      <c r="IR14">
        <v>46.005542755126953</v>
      </c>
      <c r="IS14">
        <v>0</v>
      </c>
      <c r="IT14">
        <v>0.44999998807907104</v>
      </c>
      <c r="IU14">
        <v>0</v>
      </c>
    </row>
    <row r="15" spans="1:255">
      <c r="A15">
        <v>83</v>
      </c>
      <c r="J15">
        <v>0</v>
      </c>
      <c r="K15">
        <v>1</v>
      </c>
      <c r="L15">
        <v>0</v>
      </c>
      <c r="M15">
        <v>3.8490298902615905E-4</v>
      </c>
      <c r="N15">
        <v>2.9822348151355982E-3</v>
      </c>
      <c r="O15">
        <v>0</v>
      </c>
      <c r="P15">
        <v>2.9822348151355982E-3</v>
      </c>
      <c r="Q15">
        <v>0</v>
      </c>
      <c r="R15">
        <v>0</v>
      </c>
      <c r="S15">
        <v>0</v>
      </c>
      <c r="T15">
        <v>7.7480168342590332</v>
      </c>
      <c r="U15">
        <v>1</v>
      </c>
      <c r="W15">
        <v>177</v>
      </c>
      <c r="X15">
        <v>0.28826281428337097</v>
      </c>
      <c r="Y15">
        <v>0.26155081391334534</v>
      </c>
      <c r="Z15">
        <v>0.25784209370613098</v>
      </c>
      <c r="AA15">
        <v>0.28439772129058838</v>
      </c>
      <c r="AB15">
        <v>0.30756664276123047</v>
      </c>
      <c r="AC15">
        <v>0.30158361792564392</v>
      </c>
      <c r="AD15">
        <v>0.30122667551040649</v>
      </c>
      <c r="AE15">
        <v>0.17000867426395416</v>
      </c>
      <c r="AF15">
        <v>0.25748735666275024</v>
      </c>
      <c r="AL15">
        <v>-1.6525620222091675</v>
      </c>
      <c r="AM15">
        <v>-0.31016474962234497</v>
      </c>
      <c r="AN15">
        <v>-1.5684187412261963</v>
      </c>
      <c r="AO15">
        <v>1.1204540729522705</v>
      </c>
      <c r="AP15">
        <v>8.4866695404052734</v>
      </c>
      <c r="AQ15">
        <v>5.8416404724121094</v>
      </c>
      <c r="AR15">
        <v>6.8773326873779297</v>
      </c>
      <c r="AS15">
        <v>19.999134063720703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1</v>
      </c>
      <c r="BG15">
        <v>0</v>
      </c>
      <c r="BN15">
        <v>0.81670641899108887</v>
      </c>
      <c r="BO15">
        <v>0.67530179023742676</v>
      </c>
      <c r="BP15">
        <v>0.48277324438095093</v>
      </c>
      <c r="BQ15">
        <v>5.7279903441667557E-2</v>
      </c>
      <c r="BR15">
        <v>-8.1685528159141541E-2</v>
      </c>
      <c r="BS15">
        <v>-4.802178218960762E-2</v>
      </c>
      <c r="BT15">
        <v>-2.3500239476561546E-2</v>
      </c>
      <c r="BU15">
        <v>0</v>
      </c>
      <c r="CB15">
        <v>-6.3560104370117188</v>
      </c>
      <c r="CC15">
        <v>-1.4098397493362427</v>
      </c>
      <c r="CD15">
        <v>-7.8420939445495605</v>
      </c>
      <c r="CE15">
        <v>4.6685590744018555</v>
      </c>
      <c r="CF15">
        <v>26.520845413208008</v>
      </c>
      <c r="CG15">
        <v>41.725994110107422</v>
      </c>
      <c r="CH15">
        <v>45.848884582519531</v>
      </c>
      <c r="CI15">
        <v>124.99457550048828</v>
      </c>
      <c r="CO15">
        <v>0.24064619839191437</v>
      </c>
      <c r="CP15">
        <v>0</v>
      </c>
      <c r="CQ15">
        <v>0</v>
      </c>
      <c r="CR15">
        <v>0</v>
      </c>
      <c r="CS15">
        <v>0</v>
      </c>
      <c r="CT15">
        <v>-0.81670641899108887</v>
      </c>
      <c r="CU15">
        <v>-0.81971287727355957</v>
      </c>
      <c r="CV15">
        <v>-2.9822348151355982E-3</v>
      </c>
      <c r="CW15">
        <v>-0.81968861818313599</v>
      </c>
      <c r="IN15">
        <v>177</v>
      </c>
      <c r="IO15">
        <v>0</v>
      </c>
      <c r="IP15">
        <v>0</v>
      </c>
      <c r="IQ15">
        <v>26.876466751098633</v>
      </c>
      <c r="IR15">
        <v>45.848884582519531</v>
      </c>
      <c r="IS15">
        <v>0</v>
      </c>
      <c r="IT15">
        <v>0.44999998807907104</v>
      </c>
      <c r="IU15">
        <v>0</v>
      </c>
    </row>
    <row r="16" spans="1:255">
      <c r="A16">
        <v>84</v>
      </c>
      <c r="J16">
        <v>0</v>
      </c>
      <c r="K16">
        <v>1</v>
      </c>
      <c r="L16">
        <v>0</v>
      </c>
      <c r="M16">
        <v>8.6593630840070546E-5</v>
      </c>
      <c r="N16">
        <v>9.0502109378576279E-4</v>
      </c>
      <c r="O16">
        <v>0</v>
      </c>
      <c r="P16">
        <v>9.0502109378576279E-4</v>
      </c>
      <c r="Q16">
        <v>0</v>
      </c>
      <c r="R16">
        <v>0</v>
      </c>
      <c r="S16">
        <v>0</v>
      </c>
      <c r="T16">
        <v>10.451358795166016</v>
      </c>
      <c r="U16">
        <v>1</v>
      </c>
      <c r="W16">
        <v>178</v>
      </c>
      <c r="X16">
        <v>0.28755778074264526</v>
      </c>
      <c r="Y16">
        <v>0.26055040955543518</v>
      </c>
      <c r="Z16">
        <v>0.25590020418167114</v>
      </c>
      <c r="AA16">
        <v>0.28369751572608948</v>
      </c>
      <c r="AB16">
        <v>0.30769640207290649</v>
      </c>
      <c r="AC16">
        <v>0.30182060599327087</v>
      </c>
      <c r="AD16">
        <v>0.30146273970603943</v>
      </c>
      <c r="AE16">
        <v>0.1699996292591095</v>
      </c>
      <c r="AF16">
        <v>0.25764170289039612</v>
      </c>
      <c r="AL16">
        <v>-1.5115554332733154</v>
      </c>
      <c r="AM16">
        <v>-0.11008384078741074</v>
      </c>
      <c r="AN16">
        <v>-1.180040717124939</v>
      </c>
      <c r="AO16">
        <v>1.2604951858520508</v>
      </c>
      <c r="AP16">
        <v>8.4607181549072266</v>
      </c>
      <c r="AQ16">
        <v>5.8179411888122559</v>
      </c>
      <c r="AR16">
        <v>6.853726863861084</v>
      </c>
      <c r="AS16">
        <v>20.000038146972656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1</v>
      </c>
      <c r="BG16">
        <v>0</v>
      </c>
      <c r="BN16">
        <v>0.79625338315963745</v>
      </c>
      <c r="BO16">
        <v>0.65524560213088989</v>
      </c>
      <c r="BP16">
        <v>0.4551662802696228</v>
      </c>
      <c r="BQ16">
        <v>6.6785506904125214E-2</v>
      </c>
      <c r="BR16">
        <v>-7.3252208530902863E-2</v>
      </c>
      <c r="BS16">
        <v>-4.7304246574640274E-2</v>
      </c>
      <c r="BT16">
        <v>-2.3607613518834114E-2</v>
      </c>
      <c r="BU16">
        <v>0</v>
      </c>
      <c r="CB16">
        <v>-5.8136768341064453</v>
      </c>
      <c r="CC16">
        <v>-0.50038105249404907</v>
      </c>
      <c r="CD16">
        <v>-5.9002046585083008</v>
      </c>
      <c r="CE16">
        <v>5.2520637512207031</v>
      </c>
      <c r="CF16">
        <v>26.43974494934082</v>
      </c>
      <c r="CG16">
        <v>41.556716918945313</v>
      </c>
      <c r="CH16">
        <v>45.691509246826172</v>
      </c>
      <c r="CI16">
        <v>125.00022888183594</v>
      </c>
      <c r="CO16">
        <v>0.24184954166412354</v>
      </c>
      <c r="CP16">
        <v>0</v>
      </c>
      <c r="CQ16">
        <v>0</v>
      </c>
      <c r="CR16">
        <v>0</v>
      </c>
      <c r="CS16">
        <v>0</v>
      </c>
      <c r="CT16">
        <v>-0.79625338315963745</v>
      </c>
      <c r="CU16">
        <v>-0.79718232154846191</v>
      </c>
      <c r="CV16">
        <v>-9.0502109378576279E-4</v>
      </c>
      <c r="CW16">
        <v>-0.79715842008590698</v>
      </c>
      <c r="IN16">
        <v>178</v>
      </c>
      <c r="IO16">
        <v>0</v>
      </c>
      <c r="IP16">
        <v>0</v>
      </c>
      <c r="IQ16">
        <v>26.853765487670898</v>
      </c>
      <c r="IR16">
        <v>45.691520690917969</v>
      </c>
      <c r="IS16">
        <v>0</v>
      </c>
      <c r="IT16">
        <v>0.44999998807907104</v>
      </c>
      <c r="IU16">
        <v>0</v>
      </c>
    </row>
    <row r="17" spans="1:255">
      <c r="A17">
        <v>85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10.894650459289551</v>
      </c>
      <c r="U17">
        <v>1</v>
      </c>
      <c r="W17">
        <v>179</v>
      </c>
      <c r="X17">
        <v>0.28685322403907776</v>
      </c>
      <c r="Y17">
        <v>0.25952485203742981</v>
      </c>
      <c r="Z17">
        <v>0.25411868095397949</v>
      </c>
      <c r="AA17">
        <v>0.28300175070762634</v>
      </c>
      <c r="AB17">
        <v>0.30779048800468445</v>
      </c>
      <c r="AC17">
        <v>0.30204737186431885</v>
      </c>
      <c r="AD17">
        <v>0.30169886350631714</v>
      </c>
      <c r="AE17">
        <v>0.1699996292591095</v>
      </c>
      <c r="AF17">
        <v>0.25779911875724792</v>
      </c>
      <c r="AL17">
        <v>-1.3706440925598145</v>
      </c>
      <c r="AM17">
        <v>9.5027707517147064E-2</v>
      </c>
      <c r="AN17">
        <v>-0.82373613119125366</v>
      </c>
      <c r="AO17">
        <v>1.3996481895446777</v>
      </c>
      <c r="AP17">
        <v>8.4419012069702148</v>
      </c>
      <c r="AQ17">
        <v>5.795264720916748</v>
      </c>
      <c r="AR17">
        <v>6.8301143646240234</v>
      </c>
      <c r="AS17">
        <v>20.000038146972656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1</v>
      </c>
      <c r="BG17">
        <v>0</v>
      </c>
      <c r="BN17">
        <v>0.7763710618019104</v>
      </c>
      <c r="BO17">
        <v>0.63545936346054077</v>
      </c>
      <c r="BP17">
        <v>0.43034851551055908</v>
      </c>
      <c r="BQ17">
        <v>7.4047386646270752E-2</v>
      </c>
      <c r="BR17">
        <v>-6.510692834854126E-2</v>
      </c>
      <c r="BS17">
        <v>-4.6289045363664627E-2</v>
      </c>
      <c r="BT17">
        <v>-2.3611124604940414E-2</v>
      </c>
      <c r="BU17">
        <v>0</v>
      </c>
      <c r="CB17">
        <v>-5.2717099189758301</v>
      </c>
      <c r="CC17">
        <v>0.43194407224655151</v>
      </c>
      <c r="CD17">
        <v>-4.1186814308166504</v>
      </c>
      <c r="CE17">
        <v>5.8318681716918945</v>
      </c>
      <c r="CF17">
        <v>26.380941390991211</v>
      </c>
      <c r="CG17">
        <v>41.394741058349609</v>
      </c>
      <c r="CH17">
        <v>45.534091949462891</v>
      </c>
      <c r="CI17">
        <v>125.00022888183594</v>
      </c>
      <c r="CO17">
        <v>0.24318093061447144</v>
      </c>
      <c r="CP17">
        <v>0</v>
      </c>
      <c r="CQ17">
        <v>0</v>
      </c>
      <c r="CR17">
        <v>0</v>
      </c>
      <c r="CS17">
        <v>0</v>
      </c>
      <c r="CT17">
        <v>-0.7763710618019104</v>
      </c>
      <c r="CU17">
        <v>-0.77635049819946289</v>
      </c>
      <c r="CV17">
        <v>0</v>
      </c>
      <c r="CW17">
        <v>-0.7763710618019104</v>
      </c>
      <c r="IN17">
        <v>179</v>
      </c>
      <c r="IO17">
        <v>0</v>
      </c>
      <c r="IP17">
        <v>0</v>
      </c>
      <c r="IQ17">
        <v>26.830154418945313</v>
      </c>
      <c r="IR17">
        <v>45.534103393554688</v>
      </c>
      <c r="IS17">
        <v>0</v>
      </c>
      <c r="IT17">
        <v>0.44999998807907104</v>
      </c>
      <c r="IU17">
        <v>0</v>
      </c>
    </row>
    <row r="18" spans="1:255">
      <c r="A18">
        <v>86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9.5785913467407227</v>
      </c>
      <c r="U18">
        <v>1</v>
      </c>
      <c r="W18">
        <v>180</v>
      </c>
      <c r="X18">
        <v>0.28614848852157593</v>
      </c>
      <c r="Y18">
        <v>0.25848388671875</v>
      </c>
      <c r="Z18">
        <v>0.25247752666473389</v>
      </c>
      <c r="AA18">
        <v>0.2823168933391571</v>
      </c>
      <c r="AB18">
        <v>0.30785205960273743</v>
      </c>
      <c r="AC18">
        <v>0.30226260423660278</v>
      </c>
      <c r="AD18">
        <v>0.30193385481834412</v>
      </c>
      <c r="AE18">
        <v>0.2411196231842041</v>
      </c>
      <c r="AF18">
        <v>0.28166243433952332</v>
      </c>
      <c r="AL18">
        <v>-1.2296969890594482</v>
      </c>
      <c r="AM18">
        <v>0.30322080850601196</v>
      </c>
      <c r="AN18">
        <v>-0.49550527334213257</v>
      </c>
      <c r="AO18">
        <v>1.5366196632385254</v>
      </c>
      <c r="AP18">
        <v>8.4295864105224609</v>
      </c>
      <c r="AQ18">
        <v>5.7737417221069336</v>
      </c>
      <c r="AR18">
        <v>6.8066153526306152</v>
      </c>
      <c r="AS18">
        <v>12.888038635253906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1</v>
      </c>
      <c r="BG18">
        <v>0</v>
      </c>
      <c r="BN18">
        <v>0.75700008869171143</v>
      </c>
      <c r="BO18">
        <v>0.61605745553970337</v>
      </c>
      <c r="BP18">
        <v>0.40786531567573547</v>
      </c>
      <c r="BQ18">
        <v>7.9632982611656189E-2</v>
      </c>
      <c r="BR18">
        <v>-5.7338062673807144E-2</v>
      </c>
      <c r="BS18">
        <v>-4.5022692531347275E-2</v>
      </c>
      <c r="BT18">
        <v>-2.3497968912124634E-2</v>
      </c>
      <c r="BU18">
        <v>0</v>
      </c>
      <c r="CB18">
        <v>-4.7296056747436523</v>
      </c>
      <c r="CC18">
        <v>1.3782763481140137</v>
      </c>
      <c r="CD18">
        <v>-2.4775269031524658</v>
      </c>
      <c r="CE18">
        <v>6.4025826454162598</v>
      </c>
      <c r="CF18">
        <v>26.342458724975586</v>
      </c>
      <c r="CG18">
        <v>41.241001129150391</v>
      </c>
      <c r="CH18">
        <v>45.377429962158203</v>
      </c>
      <c r="CI18">
        <v>80.55023193359375</v>
      </c>
      <c r="CO18">
        <v>0.24456584453582764</v>
      </c>
      <c r="CP18">
        <v>0</v>
      </c>
      <c r="CQ18">
        <v>0</v>
      </c>
      <c r="CR18">
        <v>0</v>
      </c>
      <c r="CS18">
        <v>7.1119999885559082</v>
      </c>
      <c r="CT18">
        <v>-0.75700008869171143</v>
      </c>
      <c r="CU18">
        <v>6.354987621307373</v>
      </c>
      <c r="CV18">
        <v>0</v>
      </c>
      <c r="CW18">
        <v>6.3550000190734863</v>
      </c>
      <c r="IN18">
        <v>180</v>
      </c>
      <c r="IO18">
        <v>0</v>
      </c>
      <c r="IP18">
        <v>0</v>
      </c>
      <c r="IQ18">
        <v>19.69465446472168</v>
      </c>
      <c r="IR18">
        <v>45.377437591552734</v>
      </c>
      <c r="IS18">
        <v>0</v>
      </c>
      <c r="IT18">
        <v>0.44999998807907104</v>
      </c>
      <c r="IU18">
        <v>7.1119999885559082</v>
      </c>
    </row>
    <row r="19" spans="1:255">
      <c r="A19">
        <v>87</v>
      </c>
      <c r="C19">
        <v>0.35914698243141174</v>
      </c>
      <c r="D19">
        <v>0.32759860157966614</v>
      </c>
      <c r="J19">
        <v>0</v>
      </c>
      <c r="K19">
        <v>1</v>
      </c>
      <c r="L19">
        <v>0</v>
      </c>
      <c r="M19">
        <v>0.7111961841583252</v>
      </c>
      <c r="N19">
        <v>6.8265447616577148</v>
      </c>
      <c r="O19">
        <v>0</v>
      </c>
      <c r="P19">
        <v>6.8265447616577148</v>
      </c>
      <c r="Q19">
        <v>0</v>
      </c>
      <c r="R19">
        <v>0</v>
      </c>
      <c r="S19">
        <v>0</v>
      </c>
      <c r="T19">
        <v>9.5986804962158203</v>
      </c>
      <c r="U19">
        <v>1</v>
      </c>
      <c r="W19">
        <v>181</v>
      </c>
      <c r="X19">
        <v>0.28544357419013977</v>
      </c>
      <c r="Y19">
        <v>0.257435142993927</v>
      </c>
      <c r="Z19">
        <v>0.25096037983894348</v>
      </c>
      <c r="AA19">
        <v>0.2816472053527832</v>
      </c>
      <c r="AB19">
        <v>0.30788427591323853</v>
      </c>
      <c r="AC19">
        <v>0.30246540904045105</v>
      </c>
      <c r="AD19">
        <v>0.29967865347862244</v>
      </c>
      <c r="AE19">
        <v>0.17534206807613373</v>
      </c>
      <c r="AF19">
        <v>0.25823312997817993</v>
      </c>
      <c r="AL19">
        <v>-1.0887142419815063</v>
      </c>
      <c r="AM19">
        <v>0.51296961307525635</v>
      </c>
      <c r="AN19">
        <v>-0.1920759528875351</v>
      </c>
      <c r="AO19">
        <v>1.6705571413040161</v>
      </c>
      <c r="AP19">
        <v>8.4231433868408203</v>
      </c>
      <c r="AQ19">
        <v>5.7534613609313965</v>
      </c>
      <c r="AR19">
        <v>7.032135009765625</v>
      </c>
      <c r="AS19">
        <v>19.465795516967773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0.73742204904556274</v>
      </c>
      <c r="BG19">
        <v>0.26257801055908203</v>
      </c>
      <c r="BN19">
        <v>0.73810803890228271</v>
      </c>
      <c r="BO19">
        <v>0.59712350368499756</v>
      </c>
      <c r="BP19">
        <v>0.38737878203392029</v>
      </c>
      <c r="BQ19">
        <v>8.3946704864501953E-2</v>
      </c>
      <c r="BR19">
        <v>-4.9993220716714859E-2</v>
      </c>
      <c r="BS19">
        <v>-4.3548226356506348E-2</v>
      </c>
      <c r="BT19">
        <v>-2.3266183212399483E-2</v>
      </c>
      <c r="BU19">
        <v>-0.24878789484500885</v>
      </c>
      <c r="CB19">
        <v>-4.1873641014099121</v>
      </c>
      <c r="CC19">
        <v>2.3316798210144043</v>
      </c>
      <c r="CD19">
        <v>-0.96037989854812622</v>
      </c>
      <c r="CE19">
        <v>6.960655689239502</v>
      </c>
      <c r="CF19">
        <v>26.322324752807617</v>
      </c>
      <c r="CG19">
        <v>41.096141815185547</v>
      </c>
      <c r="CH19">
        <v>46.880897521972656</v>
      </c>
      <c r="CI19">
        <v>121.66120147705078</v>
      </c>
      <c r="CO19">
        <v>0.66307014226913452</v>
      </c>
      <c r="CP19">
        <v>0</v>
      </c>
      <c r="CQ19">
        <v>0</v>
      </c>
      <c r="CR19">
        <v>0</v>
      </c>
      <c r="CS19">
        <v>0</v>
      </c>
      <c r="CT19">
        <v>-0.73810803890228271</v>
      </c>
      <c r="CU19">
        <v>-7.5646343231201172</v>
      </c>
      <c r="CV19">
        <v>-6.8265447616577148</v>
      </c>
      <c r="CW19">
        <v>-7.5646529197692871</v>
      </c>
      <c r="IN19">
        <v>181</v>
      </c>
      <c r="IO19">
        <v>0</v>
      </c>
      <c r="IP19">
        <v>0</v>
      </c>
      <c r="IQ19">
        <v>26.497930526733398</v>
      </c>
      <c r="IR19">
        <v>46.880905151367188</v>
      </c>
      <c r="IS19">
        <v>0</v>
      </c>
      <c r="IT19">
        <v>0.44999998807907104</v>
      </c>
      <c r="IU19">
        <v>0</v>
      </c>
    </row>
    <row r="20" spans="1:255">
      <c r="A20">
        <v>88</v>
      </c>
      <c r="J20">
        <v>0</v>
      </c>
      <c r="K20">
        <v>1</v>
      </c>
      <c r="L20">
        <v>0</v>
      </c>
      <c r="M20">
        <v>5.3420644253492355E-2</v>
      </c>
      <c r="N20">
        <v>0.4862419068813324</v>
      </c>
      <c r="O20">
        <v>0</v>
      </c>
      <c r="P20">
        <v>0.4862419068813324</v>
      </c>
      <c r="Q20">
        <v>0</v>
      </c>
      <c r="R20">
        <v>0</v>
      </c>
      <c r="S20">
        <v>0</v>
      </c>
      <c r="T20">
        <v>9.1021347045898438</v>
      </c>
      <c r="U20">
        <v>1</v>
      </c>
      <c r="W20">
        <v>182</v>
      </c>
      <c r="X20">
        <v>0.28173986077308655</v>
      </c>
      <c r="Y20">
        <v>0.25938355922698975</v>
      </c>
      <c r="Z20">
        <v>0.24955366551876068</v>
      </c>
      <c r="AA20">
        <v>0.28099530935287476</v>
      </c>
      <c r="AB20">
        <v>0.30789020657539368</v>
      </c>
      <c r="AC20">
        <v>0.30237883329391479</v>
      </c>
      <c r="AD20">
        <v>0.30018427968025208</v>
      </c>
      <c r="AE20">
        <v>0.17047965526580811</v>
      </c>
      <c r="AF20">
        <v>0.25694939494132996</v>
      </c>
      <c r="AL20">
        <v>-0.34797179698944092</v>
      </c>
      <c r="AM20">
        <v>0.12328626960515976</v>
      </c>
      <c r="AN20">
        <v>8.9266888797283173E-2</v>
      </c>
      <c r="AO20">
        <v>1.8009363412857056</v>
      </c>
      <c r="AP20">
        <v>8.4219570159912109</v>
      </c>
      <c r="AQ20">
        <v>5.7621188163757324</v>
      </c>
      <c r="AR20">
        <v>6.9815726280212402</v>
      </c>
      <c r="AS20">
        <v>19.952033996582031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1</v>
      </c>
      <c r="BG20">
        <v>0</v>
      </c>
      <c r="BN20">
        <v>0.71968203783035278</v>
      </c>
      <c r="BO20">
        <v>-2.1059583872556686E-2</v>
      </c>
      <c r="BP20">
        <v>0.36862680315971375</v>
      </c>
      <c r="BQ20">
        <v>8.7283439934253693E-2</v>
      </c>
      <c r="BR20">
        <v>-4.3093692511320114E-2</v>
      </c>
      <c r="BS20">
        <v>-4.1905678808689117E-2</v>
      </c>
      <c r="BT20">
        <v>-5.0563994795084E-2</v>
      </c>
      <c r="BU20">
        <v>0</v>
      </c>
      <c r="CB20">
        <v>-1.3383535146713257</v>
      </c>
      <c r="CC20">
        <v>0.56039214134216309</v>
      </c>
      <c r="CD20">
        <v>0.44633451104164124</v>
      </c>
      <c r="CE20">
        <v>7.5039024353027344</v>
      </c>
      <c r="CF20">
        <v>26.31861686706543</v>
      </c>
      <c r="CG20">
        <v>41.157981872558594</v>
      </c>
      <c r="CH20">
        <v>46.543815612792969</v>
      </c>
      <c r="CI20">
        <v>124.70021057128906</v>
      </c>
      <c r="CO20">
        <v>0.26405107975006104</v>
      </c>
      <c r="CP20">
        <v>0</v>
      </c>
      <c r="CQ20">
        <v>0</v>
      </c>
      <c r="CR20">
        <v>0</v>
      </c>
      <c r="CS20">
        <v>0</v>
      </c>
      <c r="CT20">
        <v>-0.71968203783035278</v>
      </c>
      <c r="CU20">
        <v>-1.2059509754180908</v>
      </c>
      <c r="CV20">
        <v>-0.4862419068813324</v>
      </c>
      <c r="CW20">
        <v>-1.2059239149093628</v>
      </c>
      <c r="IN20">
        <v>182</v>
      </c>
      <c r="IO20">
        <v>0</v>
      </c>
      <c r="IP20">
        <v>0</v>
      </c>
      <c r="IQ20">
        <v>26.93360710144043</v>
      </c>
      <c r="IR20">
        <v>46.543807983398438</v>
      </c>
      <c r="IS20">
        <v>0</v>
      </c>
      <c r="IT20">
        <v>0.44999998807907104</v>
      </c>
      <c r="IU20">
        <v>0</v>
      </c>
    </row>
    <row r="21" spans="1:255">
      <c r="A21">
        <v>89</v>
      </c>
      <c r="C21">
        <v>0.36103740334510803</v>
      </c>
      <c r="D21">
        <v>0.33018821477890015</v>
      </c>
      <c r="J21">
        <v>0</v>
      </c>
      <c r="K21">
        <v>1</v>
      </c>
      <c r="L21">
        <v>0</v>
      </c>
      <c r="M21">
        <v>4.7964095138013363E-3</v>
      </c>
      <c r="N21">
        <v>3.4704606980085373E-2</v>
      </c>
      <c r="O21">
        <v>0</v>
      </c>
      <c r="P21">
        <v>3.4704606980085373E-2</v>
      </c>
      <c r="Q21">
        <v>0</v>
      </c>
      <c r="R21">
        <v>0</v>
      </c>
      <c r="S21">
        <v>0</v>
      </c>
      <c r="T21">
        <v>7.2355384826660156</v>
      </c>
      <c r="U21">
        <v>1</v>
      </c>
      <c r="W21">
        <v>183</v>
      </c>
      <c r="X21">
        <v>0.28134581446647644</v>
      </c>
      <c r="Y21">
        <v>0.25851517915725708</v>
      </c>
      <c r="Z21">
        <v>0.24811485409736633</v>
      </c>
      <c r="AA21">
        <v>0.28036278486251831</v>
      </c>
      <c r="AB21">
        <v>0.30785945057868958</v>
      </c>
      <c r="AC21">
        <v>0.3023659884929657</v>
      </c>
      <c r="AD21">
        <v>0.30062508583068848</v>
      </c>
      <c r="AE21">
        <v>0.17013260722160339</v>
      </c>
      <c r="AF21">
        <v>0.25712758302688599</v>
      </c>
      <c r="AL21">
        <v>-0.26916256546974182</v>
      </c>
      <c r="AM21">
        <v>0.29696232080459595</v>
      </c>
      <c r="AN21">
        <v>0.37702915072441101</v>
      </c>
      <c r="AO21">
        <v>1.9274412393569946</v>
      </c>
      <c r="AP21">
        <v>8.4281082153320313</v>
      </c>
      <c r="AQ21">
        <v>5.7634029388427734</v>
      </c>
      <c r="AR21">
        <v>6.9374923706054688</v>
      </c>
      <c r="AS21">
        <v>19.986740112304688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1</v>
      </c>
      <c r="BG21">
        <v>0</v>
      </c>
      <c r="BN21">
        <v>0.63010847568511963</v>
      </c>
      <c r="BO21">
        <v>0.55130207538604736</v>
      </c>
      <c r="BP21">
        <v>0.37762454152107239</v>
      </c>
      <c r="BQ21">
        <v>8.986113965511322E-2</v>
      </c>
      <c r="BR21">
        <v>-3.6642301827669144E-2</v>
      </c>
      <c r="BS21">
        <v>-4.2796846479177475E-2</v>
      </c>
      <c r="BT21">
        <v>-4.4081196188926697E-2</v>
      </c>
      <c r="BU21">
        <v>0</v>
      </c>
      <c r="CB21">
        <v>-1.0352410078048706</v>
      </c>
      <c r="CC21">
        <v>1.3498286008834839</v>
      </c>
      <c r="CD21">
        <v>1.8851460218429565</v>
      </c>
      <c r="CE21">
        <v>8.0310068130493164</v>
      </c>
      <c r="CF21">
        <v>26.337841033935547</v>
      </c>
      <c r="CG21">
        <v>41.167156219482422</v>
      </c>
      <c r="CH21">
        <v>46.249942779541016</v>
      </c>
      <c r="CI21">
        <v>124.9171142578125</v>
      </c>
      <c r="CO21">
        <v>0.23849821090698242</v>
      </c>
      <c r="CP21">
        <v>0</v>
      </c>
      <c r="CQ21">
        <v>0</v>
      </c>
      <c r="CR21">
        <v>0</v>
      </c>
      <c r="CS21">
        <v>0</v>
      </c>
      <c r="CT21">
        <v>-0.63010847568511963</v>
      </c>
      <c r="CU21">
        <v>-0.66483020782470703</v>
      </c>
      <c r="CV21">
        <v>-3.4704606980085373E-2</v>
      </c>
      <c r="CW21">
        <v>-0.66481310129165649</v>
      </c>
      <c r="IN21">
        <v>183</v>
      </c>
      <c r="IO21">
        <v>0</v>
      </c>
      <c r="IP21">
        <v>0</v>
      </c>
      <c r="IQ21">
        <v>26.924232482910156</v>
      </c>
      <c r="IR21">
        <v>46.249942779541016</v>
      </c>
      <c r="IS21">
        <v>0</v>
      </c>
      <c r="IT21">
        <v>0.44999998807907104</v>
      </c>
      <c r="IU21">
        <v>0</v>
      </c>
    </row>
    <row r="22" spans="1:255">
      <c r="A22">
        <v>90</v>
      </c>
      <c r="J22">
        <v>0.10000000149011612</v>
      </c>
      <c r="K22">
        <v>1</v>
      </c>
      <c r="L22">
        <v>0.15000000596046448</v>
      </c>
      <c r="M22">
        <v>1.227895263582468E-3</v>
      </c>
      <c r="N22">
        <v>1.0063480585813522E-2</v>
      </c>
      <c r="O22">
        <v>0.29387548565864563</v>
      </c>
      <c r="P22">
        <v>0.30393895506858826</v>
      </c>
      <c r="Q22">
        <v>1.2293574810028076</v>
      </c>
      <c r="R22">
        <v>1.2293574810028076</v>
      </c>
      <c r="S22">
        <v>0.29387548565864563</v>
      </c>
      <c r="T22">
        <v>8.1957159042358398</v>
      </c>
      <c r="U22">
        <v>0.89999997615814209</v>
      </c>
      <c r="W22">
        <v>184</v>
      </c>
      <c r="X22">
        <v>0.27833753824234009</v>
      </c>
      <c r="Y22">
        <v>0.25859564542770386</v>
      </c>
      <c r="Z22">
        <v>0.24839875102043152</v>
      </c>
      <c r="AA22">
        <v>0.27974671125411987</v>
      </c>
      <c r="AB22">
        <v>0.3078000545501709</v>
      </c>
      <c r="AC22">
        <v>0.30240139365196228</v>
      </c>
      <c r="AD22">
        <v>0.29807719588279724</v>
      </c>
      <c r="AE22">
        <v>0.17003197968006134</v>
      </c>
      <c r="AF22">
        <v>0.25539547204971313</v>
      </c>
      <c r="AL22">
        <v>0.33249247074127197</v>
      </c>
      <c r="AM22">
        <v>0.28086906671524048</v>
      </c>
      <c r="AN22">
        <v>0.32024979591369629</v>
      </c>
      <c r="AO22">
        <v>2.0506558418273926</v>
      </c>
      <c r="AP22">
        <v>8.4399871826171875</v>
      </c>
      <c r="AQ22">
        <v>5.7598628997802734</v>
      </c>
      <c r="AR22">
        <v>7.1922812461853027</v>
      </c>
      <c r="AS22">
        <v>19.996803283691406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1</v>
      </c>
      <c r="BG22">
        <v>0</v>
      </c>
      <c r="BN22">
        <v>0.62125134468078613</v>
      </c>
      <c r="BO22">
        <v>1.9597373902797699E-2</v>
      </c>
      <c r="BP22">
        <v>3.5692941397428513E-2</v>
      </c>
      <c r="BQ22">
        <v>9.2472687363624573E-2</v>
      </c>
      <c r="BR22">
        <v>-3.0746817588806152E-2</v>
      </c>
      <c r="BS22">
        <v>-4.262479767203331E-2</v>
      </c>
      <c r="BT22">
        <v>-3.908616304397583E-2</v>
      </c>
      <c r="BU22">
        <v>0</v>
      </c>
      <c r="CB22">
        <v>1.2788176536560059</v>
      </c>
      <c r="CC22">
        <v>1.2766774892807007</v>
      </c>
      <c r="CD22">
        <v>1.601249098777771</v>
      </c>
      <c r="CE22">
        <v>8.5444011688232422</v>
      </c>
      <c r="CF22">
        <v>26.374961853027344</v>
      </c>
      <c r="CG22">
        <v>41.141868591308594</v>
      </c>
      <c r="CH22">
        <v>47.948535919189453</v>
      </c>
      <c r="CI22">
        <v>124.98000335693359</v>
      </c>
      <c r="CO22">
        <v>0.23904803395271301</v>
      </c>
      <c r="CP22">
        <v>0</v>
      </c>
      <c r="CQ22">
        <v>0</v>
      </c>
      <c r="CR22">
        <v>0</v>
      </c>
      <c r="CS22">
        <v>0</v>
      </c>
      <c r="CT22">
        <v>-0.62125134468078613</v>
      </c>
      <c r="CU22">
        <v>-0.92512369155883789</v>
      </c>
      <c r="CV22">
        <v>-0.30393895506858826</v>
      </c>
      <c r="CW22">
        <v>-0.92519032955169678</v>
      </c>
      <c r="IN22">
        <v>184</v>
      </c>
      <c r="IO22">
        <v>150</v>
      </c>
      <c r="IP22">
        <v>0</v>
      </c>
      <c r="IQ22">
        <v>27.189083099365234</v>
      </c>
      <c r="IR22">
        <v>47.948535919189453</v>
      </c>
      <c r="IS22">
        <v>0</v>
      </c>
      <c r="IT22">
        <v>0.44999998807907104</v>
      </c>
      <c r="IU22">
        <v>0</v>
      </c>
    </row>
    <row r="23" spans="1:255">
      <c r="A23">
        <v>91</v>
      </c>
      <c r="J23">
        <v>0.10000000149011612</v>
      </c>
      <c r="K23">
        <v>1</v>
      </c>
      <c r="L23">
        <v>0.15000000596046448</v>
      </c>
      <c r="M23">
        <v>2.9475803603418171E-4</v>
      </c>
      <c r="N23">
        <v>2.4857281241565943E-3</v>
      </c>
      <c r="O23">
        <v>0.28273814916610718</v>
      </c>
      <c r="P23">
        <v>0.28522387146949768</v>
      </c>
      <c r="Q23">
        <v>1.2649672031402588</v>
      </c>
      <c r="R23">
        <v>2.4943246841430664</v>
      </c>
      <c r="S23">
        <v>0.5766136646270752</v>
      </c>
      <c r="T23">
        <v>8.4331140518188477</v>
      </c>
      <c r="U23">
        <v>0.89999997615814209</v>
      </c>
      <c r="W23">
        <v>185</v>
      </c>
      <c r="X23">
        <v>0.27854502201080322</v>
      </c>
      <c r="Y23">
        <v>0.25857499241828918</v>
      </c>
      <c r="Z23">
        <v>0.24864582717418671</v>
      </c>
      <c r="AA23">
        <v>0.27918624877929688</v>
      </c>
      <c r="AB23">
        <v>0.30771803855895996</v>
      </c>
      <c r="AC23">
        <v>0.30214935541152954</v>
      </c>
      <c r="AD23">
        <v>0.29591900110244751</v>
      </c>
      <c r="AE23">
        <v>0.17000712454319</v>
      </c>
      <c r="AF23">
        <v>0.2539483904838562</v>
      </c>
      <c r="AL23">
        <v>0.29099571704864502</v>
      </c>
      <c r="AM23">
        <v>0.28499966859817505</v>
      </c>
      <c r="AN23">
        <v>0.2708345353603363</v>
      </c>
      <c r="AO23">
        <v>2.1627485752105713</v>
      </c>
      <c r="AP23">
        <v>8.456390380859375</v>
      </c>
      <c r="AQ23">
        <v>5.7850666046142578</v>
      </c>
      <c r="AR23">
        <v>7.4081006050109863</v>
      </c>
      <c r="AS23">
        <v>19.999288558959961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1</v>
      </c>
      <c r="BG23">
        <v>0</v>
      </c>
      <c r="BN23">
        <v>0</v>
      </c>
      <c r="BO23">
        <v>4.1496217250823975E-2</v>
      </c>
      <c r="BP23">
        <v>3.7367787212133408E-2</v>
      </c>
      <c r="BQ23">
        <v>8.678494393825531E-2</v>
      </c>
      <c r="BR23">
        <v>-2.5308873504400253E-2</v>
      </c>
      <c r="BS23">
        <v>-4.1713166981935501E-2</v>
      </c>
      <c r="BT23">
        <v>-6.6916711628437042E-2</v>
      </c>
      <c r="BU23">
        <v>0</v>
      </c>
      <c r="CB23">
        <v>1.1192147731781006</v>
      </c>
      <c r="CC23">
        <v>1.2954529523849487</v>
      </c>
      <c r="CD23">
        <v>1.354172945022583</v>
      </c>
      <c r="CE23">
        <v>9.0114536285400391</v>
      </c>
      <c r="CF23">
        <v>26.42622184753418</v>
      </c>
      <c r="CG23">
        <v>41.321895599365234</v>
      </c>
      <c r="CH23">
        <v>49.387332916259766</v>
      </c>
      <c r="CI23">
        <v>124.99554443359375</v>
      </c>
      <c r="CO23">
        <v>0.22351422905921936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-0.28526782989501953</v>
      </c>
      <c r="CV23">
        <v>-0.28522387146949768</v>
      </c>
      <c r="CW23">
        <v>-0.28522387146949768</v>
      </c>
      <c r="IN23">
        <v>185</v>
      </c>
      <c r="IO23">
        <v>150</v>
      </c>
      <c r="IP23">
        <v>0</v>
      </c>
      <c r="IQ23">
        <v>27.407388687133789</v>
      </c>
      <c r="IR23">
        <v>49.387336730957031</v>
      </c>
      <c r="IS23">
        <v>0</v>
      </c>
      <c r="IT23">
        <v>0.44999998807907104</v>
      </c>
      <c r="IU23">
        <v>0</v>
      </c>
    </row>
    <row r="24" spans="1:255">
      <c r="A24">
        <v>92</v>
      </c>
      <c r="J24">
        <v>0.10000000149011612</v>
      </c>
      <c r="K24">
        <v>1</v>
      </c>
      <c r="L24">
        <v>0.15000000596046448</v>
      </c>
      <c r="M24">
        <v>6.4548046793788671E-5</v>
      </c>
      <c r="N24">
        <v>4.7889485722407699E-4</v>
      </c>
      <c r="O24">
        <v>0.2344953715801239</v>
      </c>
      <c r="P24">
        <v>0.23497426509857178</v>
      </c>
      <c r="Q24">
        <v>1.1128799915313721</v>
      </c>
      <c r="R24">
        <v>3.6072046756744385</v>
      </c>
      <c r="S24">
        <v>0.81110906600952148</v>
      </c>
      <c r="T24">
        <v>7.4191999435424805</v>
      </c>
      <c r="U24">
        <v>0.89999997615814209</v>
      </c>
      <c r="W24">
        <v>186</v>
      </c>
      <c r="X24">
        <v>0.27874442934989929</v>
      </c>
      <c r="Y24">
        <v>0.25857222080230713</v>
      </c>
      <c r="Z24">
        <v>0.24885720014572144</v>
      </c>
      <c r="AA24">
        <v>0.27867501974105835</v>
      </c>
      <c r="AB24">
        <v>0.30760452151298523</v>
      </c>
      <c r="AC24">
        <v>0.30172064900398254</v>
      </c>
      <c r="AD24">
        <v>0.29443621635437012</v>
      </c>
      <c r="AE24">
        <v>0.17000234127044678</v>
      </c>
      <c r="AF24">
        <v>0.2529582679271698</v>
      </c>
      <c r="AL24">
        <v>0.25111427903175354</v>
      </c>
      <c r="AM24">
        <v>0.28555402159690857</v>
      </c>
      <c r="AN24">
        <v>0.2285599559545517</v>
      </c>
      <c r="AO24">
        <v>2.2649941444396973</v>
      </c>
      <c r="AP24">
        <v>8.4790945053100586</v>
      </c>
      <c r="AQ24">
        <v>5.827937126159668</v>
      </c>
      <c r="AR24">
        <v>7.5563788414001465</v>
      </c>
      <c r="AS24">
        <v>19.999767303466797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1</v>
      </c>
      <c r="BG24">
        <v>0</v>
      </c>
      <c r="BN24">
        <v>0</v>
      </c>
      <c r="BO24">
        <v>3.9879526942968369E-2</v>
      </c>
      <c r="BP24">
        <v>3.9326582103967667E-2</v>
      </c>
      <c r="BQ24">
        <v>8.1600777804851532E-2</v>
      </c>
      <c r="BR24">
        <v>-2.064891904592514E-2</v>
      </c>
      <c r="BS24">
        <v>-4.3348617851734161E-2</v>
      </c>
      <c r="BT24">
        <v>-8.6218319833278656E-2</v>
      </c>
      <c r="BU24">
        <v>0</v>
      </c>
      <c r="CB24">
        <v>0.96582454442977905</v>
      </c>
      <c r="CC24">
        <v>1.297972559928894</v>
      </c>
      <c r="CD24">
        <v>1.142799973487854</v>
      </c>
      <c r="CE24">
        <v>9.4374771118164063</v>
      </c>
      <c r="CF24">
        <v>26.497171401977539</v>
      </c>
      <c r="CG24">
        <v>41.62811279296875</v>
      </c>
      <c r="CH24">
        <v>50.375858306884766</v>
      </c>
      <c r="CI24">
        <v>124.99852752685547</v>
      </c>
      <c r="CO24">
        <v>0.21071037650108337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-0.23496150970458984</v>
      </c>
      <c r="CV24">
        <v>-0.23497426509857178</v>
      </c>
      <c r="CW24">
        <v>-0.23497426509857178</v>
      </c>
      <c r="IN24">
        <v>186</v>
      </c>
      <c r="IO24">
        <v>150</v>
      </c>
      <c r="IP24">
        <v>0</v>
      </c>
      <c r="IQ24">
        <v>27.556144714355469</v>
      </c>
      <c r="IR24">
        <v>50.3758544921875</v>
      </c>
      <c r="IS24">
        <v>0</v>
      </c>
      <c r="IT24">
        <v>0.44999998807907104</v>
      </c>
      <c r="IU24">
        <v>0</v>
      </c>
    </row>
    <row r="25" spans="1:255">
      <c r="A25">
        <v>93</v>
      </c>
      <c r="J25">
        <v>0.10000000149011612</v>
      </c>
      <c r="K25">
        <v>1</v>
      </c>
      <c r="L25">
        <v>0.15000000596046448</v>
      </c>
      <c r="M25">
        <v>2.0447516362764873E-5</v>
      </c>
      <c r="N25">
        <v>9.0629277110565454E-5</v>
      </c>
      <c r="O25">
        <v>0.13428878784179688</v>
      </c>
      <c r="P25">
        <v>0.13437941670417786</v>
      </c>
      <c r="Q25">
        <v>0.66484320163726807</v>
      </c>
      <c r="R25">
        <v>4.2720479965209961</v>
      </c>
      <c r="S25">
        <v>0.94539785385131836</v>
      </c>
      <c r="T25">
        <v>4.4322876930236816</v>
      </c>
      <c r="U25">
        <v>0.89999997615814209</v>
      </c>
      <c r="W25">
        <v>187</v>
      </c>
      <c r="X25">
        <v>0.27893686294555664</v>
      </c>
      <c r="Y25">
        <v>0.25858446955680847</v>
      </c>
      <c r="Z25">
        <v>0.2490370124578476</v>
      </c>
      <c r="AA25">
        <v>0.27820667624473572</v>
      </c>
      <c r="AB25">
        <v>0.30745658278465271</v>
      </c>
      <c r="AC25">
        <v>0.30122300982475281</v>
      </c>
      <c r="AD25">
        <v>0.29405456781387329</v>
      </c>
      <c r="AE25">
        <v>0.24366143345832825</v>
      </c>
      <c r="AF25">
        <v>0.27725684642791748</v>
      </c>
      <c r="AL25">
        <v>0.21262757480144501</v>
      </c>
      <c r="AM25">
        <v>0.28310424089431763</v>
      </c>
      <c r="AN25">
        <v>0.19259749352931976</v>
      </c>
      <c r="AO25">
        <v>2.3586628437042236</v>
      </c>
      <c r="AP25">
        <v>8.5086812973022461</v>
      </c>
      <c r="AQ25">
        <v>5.8777012825012207</v>
      </c>
      <c r="AR25">
        <v>7.5945439338684082</v>
      </c>
      <c r="AS25">
        <v>12.633857727050781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1</v>
      </c>
      <c r="BG25">
        <v>0</v>
      </c>
      <c r="BN25">
        <v>0</v>
      </c>
      <c r="BO25">
        <v>3.84848453104496E-2</v>
      </c>
      <c r="BP25">
        <v>4.0933579206466675E-2</v>
      </c>
      <c r="BQ25">
        <v>7.6895102858543396E-2</v>
      </c>
      <c r="BR25">
        <v>-1.6774216666817665E-2</v>
      </c>
      <c r="BS25">
        <v>-4.6361438930034637E-2</v>
      </c>
      <c r="BT25">
        <v>-9.6124179661273956E-2</v>
      </c>
      <c r="BU25">
        <v>0</v>
      </c>
      <c r="CB25">
        <v>0.8177986741065979</v>
      </c>
      <c r="CC25">
        <v>1.2868373394012451</v>
      </c>
      <c r="CD25">
        <v>0.96298760175704956</v>
      </c>
      <c r="CE25">
        <v>9.827763557434082</v>
      </c>
      <c r="CF25">
        <v>26.589632034301758</v>
      </c>
      <c r="CG25">
        <v>41.983570098876953</v>
      </c>
      <c r="CH25">
        <v>50.630290985107422</v>
      </c>
      <c r="CI25">
        <v>78.961601257324219</v>
      </c>
      <c r="CO25">
        <v>0.20198565721511841</v>
      </c>
      <c r="CP25">
        <v>0</v>
      </c>
      <c r="CQ25">
        <v>0</v>
      </c>
      <c r="CR25">
        <v>0</v>
      </c>
      <c r="CS25">
        <v>7.3660001754760742</v>
      </c>
      <c r="CT25">
        <v>0</v>
      </c>
      <c r="CU25">
        <v>7.2316226959228516</v>
      </c>
      <c r="CV25">
        <v>-0.13437941670417786</v>
      </c>
      <c r="CW25">
        <v>7.2316207885742188</v>
      </c>
      <c r="IN25">
        <v>187</v>
      </c>
      <c r="IO25">
        <v>150</v>
      </c>
      <c r="IP25">
        <v>0</v>
      </c>
      <c r="IQ25">
        <v>20.228401184082031</v>
      </c>
      <c r="IR25">
        <v>50.630290985107422</v>
      </c>
      <c r="IS25">
        <v>0</v>
      </c>
      <c r="IT25">
        <v>0.44999998807907104</v>
      </c>
      <c r="IU25">
        <v>7.3660001754760742</v>
      </c>
    </row>
    <row r="26" spans="1:255">
      <c r="A26">
        <v>94</v>
      </c>
      <c r="J26">
        <v>0.10000000149011612</v>
      </c>
      <c r="K26">
        <v>1</v>
      </c>
      <c r="L26">
        <v>0.15000000596046448</v>
      </c>
      <c r="M26">
        <v>0.6559562087059021</v>
      </c>
      <c r="N26">
        <v>3.5558831691741943</v>
      </c>
      <c r="O26">
        <v>0.51371204853057861</v>
      </c>
      <c r="P26">
        <v>4.0695953369140625</v>
      </c>
      <c r="Q26">
        <v>0.81313735246658325</v>
      </c>
      <c r="R26">
        <v>5.0851855278015137</v>
      </c>
      <c r="S26">
        <v>1.459109902381897</v>
      </c>
      <c r="T26">
        <v>5.4209156036376953</v>
      </c>
      <c r="U26">
        <v>0.89999997615814209</v>
      </c>
      <c r="W26">
        <v>188</v>
      </c>
      <c r="X26">
        <v>0.27912324666976929</v>
      </c>
      <c r="Y26">
        <v>0.25860923528671265</v>
      </c>
      <c r="Z26">
        <v>0.24918897449970245</v>
      </c>
      <c r="AA26">
        <v>0.2777753472328186</v>
      </c>
      <c r="AB26">
        <v>0.30727642774581909</v>
      </c>
      <c r="AC26">
        <v>0.30077534914016724</v>
      </c>
      <c r="AD26">
        <v>0.28918436169624329</v>
      </c>
      <c r="AE26">
        <v>0.20878008008003235</v>
      </c>
      <c r="AF26">
        <v>0.26238292455673218</v>
      </c>
      <c r="AL26">
        <v>0.1753508448600769</v>
      </c>
      <c r="AM26">
        <v>0.27815109491348267</v>
      </c>
      <c r="AN26">
        <v>0.16220508515834808</v>
      </c>
      <c r="AO26">
        <v>2.4449286460876465</v>
      </c>
      <c r="AP26">
        <v>8.5447120666503906</v>
      </c>
      <c r="AQ26">
        <v>5.9224667549133301</v>
      </c>
      <c r="AR26">
        <v>8.0815649032592773</v>
      </c>
      <c r="AS26">
        <v>16.121992111206055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0.70119357109069824</v>
      </c>
      <c r="BG26">
        <v>0.29880645871162415</v>
      </c>
      <c r="BN26">
        <v>0</v>
      </c>
      <c r="BO26">
        <v>3.7277482450008392E-2</v>
      </c>
      <c r="BP26">
        <v>4.2230211198329926E-2</v>
      </c>
      <c r="BQ26">
        <v>7.2621047496795654E-2</v>
      </c>
      <c r="BR26">
        <v>-1.3640636578202248E-2</v>
      </c>
      <c r="BS26">
        <v>-4.9674451351165771E-2</v>
      </c>
      <c r="BT26">
        <v>-9.4439893960952759E-2</v>
      </c>
      <c r="BU26">
        <v>-0.2212483286857605</v>
      </c>
      <c r="CB26">
        <v>0.67442655563354492</v>
      </c>
      <c r="CC26">
        <v>1.2643231153488159</v>
      </c>
      <c r="CD26">
        <v>0.81102555990219116</v>
      </c>
      <c r="CE26">
        <v>10.187204360961914</v>
      </c>
      <c r="CF26">
        <v>26.702230453491211</v>
      </c>
      <c r="CG26">
        <v>42.303329467773438</v>
      </c>
      <c r="CH26">
        <v>53.877094268798828</v>
      </c>
      <c r="CI26">
        <v>100.76244354248047</v>
      </c>
      <c r="CO26">
        <v>0.63176536560058594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-4.0695667266845703</v>
      </c>
      <c r="CV26">
        <v>-4.0695953369140625</v>
      </c>
      <c r="CW26">
        <v>-4.0695953369140625</v>
      </c>
      <c r="IN26">
        <v>188</v>
      </c>
      <c r="IO26">
        <v>150</v>
      </c>
      <c r="IP26">
        <v>0</v>
      </c>
      <c r="IQ26">
        <v>24.203557968139648</v>
      </c>
      <c r="IR26">
        <v>53.877098083496094</v>
      </c>
      <c r="IS26">
        <v>0</v>
      </c>
      <c r="IT26">
        <v>0.44999998807907104</v>
      </c>
      <c r="IU26">
        <v>0</v>
      </c>
    </row>
    <row r="27" spans="1:255">
      <c r="A27">
        <v>95</v>
      </c>
      <c r="J27">
        <v>0.10000000149011612</v>
      </c>
      <c r="K27">
        <v>1</v>
      </c>
      <c r="L27">
        <v>0.15000000596046448</v>
      </c>
      <c r="M27">
        <v>0.35173484683036804</v>
      </c>
      <c r="N27">
        <v>2.1959927082061768</v>
      </c>
      <c r="O27">
        <v>0.37330523133277893</v>
      </c>
      <c r="P27">
        <v>2.5692980289459229</v>
      </c>
      <c r="Q27">
        <v>0.93649780750274658</v>
      </c>
      <c r="R27">
        <v>6.0216832160949707</v>
      </c>
      <c r="S27">
        <v>1.8324151039123535</v>
      </c>
      <c r="T27">
        <v>6.2433185577392578</v>
      </c>
      <c r="U27">
        <v>0.89999997615814209</v>
      </c>
      <c r="W27">
        <v>189</v>
      </c>
      <c r="X27">
        <v>0.2793043851852417</v>
      </c>
      <c r="Y27">
        <v>0.25864437222480774</v>
      </c>
      <c r="Z27">
        <v>0.24931636452674866</v>
      </c>
      <c r="AA27">
        <v>0.27737587690353394</v>
      </c>
      <c r="AB27">
        <v>0.30707135796546936</v>
      </c>
      <c r="AC27">
        <v>0.29995888471603394</v>
      </c>
      <c r="AD27">
        <v>0.28678956627845764</v>
      </c>
      <c r="AE27">
        <v>0.18682014942169189</v>
      </c>
      <c r="AF27">
        <v>0.25346642732620239</v>
      </c>
      <c r="AL27">
        <v>0.13912314176559448</v>
      </c>
      <c r="AM27">
        <v>0.27112370729446411</v>
      </c>
      <c r="AN27">
        <v>0.13672709465026855</v>
      </c>
      <c r="AO27">
        <v>2.5248227119445801</v>
      </c>
      <c r="AP27">
        <v>8.5857267379760742</v>
      </c>
      <c r="AQ27">
        <v>6.0041136741638184</v>
      </c>
      <c r="AR27">
        <v>8.3210439682006836</v>
      </c>
      <c r="AS27">
        <v>18.317985534667969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1</v>
      </c>
      <c r="BG27">
        <v>0</v>
      </c>
      <c r="BN27">
        <v>0</v>
      </c>
      <c r="BO27">
        <v>3.6228161305189133E-2</v>
      </c>
      <c r="BP27">
        <v>4.3253764510154724E-2</v>
      </c>
      <c r="BQ27">
        <v>6.8732209503650665E-2</v>
      </c>
      <c r="BR27">
        <v>-1.1164598166942596E-2</v>
      </c>
      <c r="BS27">
        <v>-5.217742919921875E-2</v>
      </c>
      <c r="BT27">
        <v>-0.1338232010602951</v>
      </c>
      <c r="BU27">
        <v>0</v>
      </c>
      <c r="CB27">
        <v>0.53508925437927246</v>
      </c>
      <c r="CC27">
        <v>1.2323803901672363</v>
      </c>
      <c r="CD27">
        <v>0.68363553285598755</v>
      </c>
      <c r="CE27">
        <v>10.520096778869629</v>
      </c>
      <c r="CF27">
        <v>26.830398559570313</v>
      </c>
      <c r="CG27">
        <v>42.886516571044922</v>
      </c>
      <c r="CH27">
        <v>55.473625183105469</v>
      </c>
      <c r="CI27">
        <v>114.48740386962891</v>
      </c>
      <c r="CO27">
        <v>0.39861837029457092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-2.569347620010376</v>
      </c>
      <c r="CV27">
        <v>-2.5692980289459229</v>
      </c>
      <c r="CW27">
        <v>-2.5692980289459229</v>
      </c>
      <c r="IN27">
        <v>189</v>
      </c>
      <c r="IO27">
        <v>150</v>
      </c>
      <c r="IP27">
        <v>0</v>
      </c>
      <c r="IQ27">
        <v>26.639028549194336</v>
      </c>
      <c r="IR27">
        <v>55.473621368408203</v>
      </c>
      <c r="IS27">
        <v>0</v>
      </c>
      <c r="IT27">
        <v>0.44999998807907104</v>
      </c>
      <c r="IU27">
        <v>0</v>
      </c>
    </row>
    <row r="28" spans="1:255">
      <c r="A28">
        <v>96</v>
      </c>
      <c r="J28">
        <v>0.10000000149011612</v>
      </c>
      <c r="K28">
        <v>1</v>
      </c>
      <c r="L28">
        <v>0.15000000596046448</v>
      </c>
      <c r="M28">
        <v>0.15079550445079803</v>
      </c>
      <c r="N28">
        <v>0.95667791366577148</v>
      </c>
      <c r="O28">
        <v>0.24340388178825378</v>
      </c>
      <c r="P28">
        <v>1.2000818252563477</v>
      </c>
      <c r="Q28">
        <v>0.95163112878799438</v>
      </c>
      <c r="R28">
        <v>6.9733142852783203</v>
      </c>
      <c r="S28">
        <v>2.0758190155029297</v>
      </c>
      <c r="T28">
        <v>6.3442072868347168</v>
      </c>
      <c r="U28">
        <v>0.89999997615814209</v>
      </c>
      <c r="W28">
        <v>190</v>
      </c>
      <c r="X28">
        <v>0.27948093414306641</v>
      </c>
      <c r="Y28">
        <v>0.25868800282478333</v>
      </c>
      <c r="Z28">
        <v>0.24942208826541901</v>
      </c>
      <c r="AA28">
        <v>0.27700382471084595</v>
      </c>
      <c r="AB28">
        <v>0.30682820081710815</v>
      </c>
      <c r="AC28">
        <v>0.29908484220504761</v>
      </c>
      <c r="AD28">
        <v>0.28580817580223083</v>
      </c>
      <c r="AE28">
        <v>0.1772533655166626</v>
      </c>
      <c r="AF28">
        <v>0.24962323904037476</v>
      </c>
      <c r="AL28">
        <v>0.10381337255239487</v>
      </c>
      <c r="AM28">
        <v>0.26239761710166931</v>
      </c>
      <c r="AN28">
        <v>0.11558233946561813</v>
      </c>
      <c r="AO28">
        <v>2.5992333889007568</v>
      </c>
      <c r="AP28">
        <v>8.6343574523925781</v>
      </c>
      <c r="AQ28">
        <v>6.0915179252624512</v>
      </c>
      <c r="AR28">
        <v>8.4191827774047852</v>
      </c>
      <c r="AS28">
        <v>19.274665832519531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1</v>
      </c>
      <c r="BG28">
        <v>0</v>
      </c>
      <c r="BN28">
        <v>0</v>
      </c>
      <c r="BO28">
        <v>3.5310748964548111E-2</v>
      </c>
      <c r="BP28">
        <v>4.4038347899913788E-2</v>
      </c>
      <c r="BQ28">
        <v>6.5184958279132843E-2</v>
      </c>
      <c r="BR28">
        <v>-9.2255920171737671E-3</v>
      </c>
      <c r="BS28">
        <v>-5.7860586792230606E-2</v>
      </c>
      <c r="BT28">
        <v>-0.14526496827602386</v>
      </c>
      <c r="BU28">
        <v>0</v>
      </c>
      <c r="CB28">
        <v>0.39928236603736877</v>
      </c>
      <c r="CC28">
        <v>1.1927162408828735</v>
      </c>
      <c r="CD28">
        <v>0.57791179418563843</v>
      </c>
      <c r="CE28">
        <v>10.830140113830566</v>
      </c>
      <c r="CF28">
        <v>26.982372283935547</v>
      </c>
      <c r="CG28">
        <v>43.510833740234375</v>
      </c>
      <c r="CH28">
        <v>56.127883911132813</v>
      </c>
      <c r="CI28">
        <v>120.46664428710938</v>
      </c>
      <c r="CO28">
        <v>0.25577545166015625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-1.2000501155853271</v>
      </c>
      <c r="CV28">
        <v>-1.2000818252563477</v>
      </c>
      <c r="CW28">
        <v>-1.2000818252563477</v>
      </c>
      <c r="IN28">
        <v>190</v>
      </c>
      <c r="IO28">
        <v>150</v>
      </c>
      <c r="IP28">
        <v>0</v>
      </c>
      <c r="IQ28">
        <v>27.693849563598633</v>
      </c>
      <c r="IR28">
        <v>56.127895355224609</v>
      </c>
      <c r="IS28">
        <v>0</v>
      </c>
      <c r="IT28">
        <v>0.44999998807907104</v>
      </c>
      <c r="IU28">
        <v>0</v>
      </c>
    </row>
    <row r="29" spans="1:255">
      <c r="A29">
        <v>97</v>
      </c>
      <c r="J29">
        <v>0.10000000149011612</v>
      </c>
      <c r="K29">
        <v>1</v>
      </c>
      <c r="L29">
        <v>0.15000000596046448</v>
      </c>
      <c r="M29">
        <v>6.5661244094371796E-2</v>
      </c>
      <c r="N29">
        <v>0.43927079439163208</v>
      </c>
      <c r="O29">
        <v>0.19458660483360291</v>
      </c>
      <c r="P29">
        <v>0.6338573694229126</v>
      </c>
      <c r="Q29">
        <v>1.0034933090209961</v>
      </c>
      <c r="R29">
        <v>7.9768075942993164</v>
      </c>
      <c r="S29">
        <v>2.2704055309295654</v>
      </c>
      <c r="T29">
        <v>6.6899552345275879</v>
      </c>
      <c r="U29">
        <v>0.89999997615814209</v>
      </c>
      <c r="W29">
        <v>191</v>
      </c>
      <c r="X29">
        <v>0.27965345978736877</v>
      </c>
      <c r="Y29">
        <v>0.25873854756355286</v>
      </c>
      <c r="Z29">
        <v>0.24950872361660004</v>
      </c>
      <c r="AA29">
        <v>0.27665466070175171</v>
      </c>
      <c r="AB29">
        <v>0.3065495491027832</v>
      </c>
      <c r="AC29">
        <v>0.298277348279953</v>
      </c>
      <c r="AD29">
        <v>0.28530606627464294</v>
      </c>
      <c r="AE29">
        <v>0.17286065220832825</v>
      </c>
      <c r="AF29">
        <v>0.24782426655292511</v>
      </c>
      <c r="AL29">
        <v>6.9308251142501831E-2</v>
      </c>
      <c r="AM29">
        <v>0.25228863954544067</v>
      </c>
      <c r="AN29">
        <v>9.8255276679992676E-2</v>
      </c>
      <c r="AO29">
        <v>2.6690659523010254</v>
      </c>
      <c r="AP29">
        <v>8.6900882720947266</v>
      </c>
      <c r="AQ29">
        <v>6.1722674369812012</v>
      </c>
      <c r="AR29">
        <v>8.4693946838378906</v>
      </c>
      <c r="AS29">
        <v>19.713935852050781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1</v>
      </c>
      <c r="BG29">
        <v>0</v>
      </c>
      <c r="BN29">
        <v>0</v>
      </c>
      <c r="BO29">
        <v>3.4503567963838577E-2</v>
      </c>
      <c r="BP29">
        <v>4.461376741528511E-2</v>
      </c>
      <c r="BQ29">
        <v>6.1940334737300873E-2</v>
      </c>
      <c r="BR29">
        <v>-7.8901452943682671E-3</v>
      </c>
      <c r="BS29">
        <v>-6.3624948263168335E-2</v>
      </c>
      <c r="BT29">
        <v>-0.14437389373779297</v>
      </c>
      <c r="BU29">
        <v>0</v>
      </c>
      <c r="CB29">
        <v>0.2665703296661377</v>
      </c>
      <c r="CC29">
        <v>1.1467664241790771</v>
      </c>
      <c r="CD29">
        <v>0.49127641320228577</v>
      </c>
      <c r="CE29">
        <v>11.121109962463379</v>
      </c>
      <c r="CF29">
        <v>27.156528472900391</v>
      </c>
      <c r="CG29">
        <v>44.087612152099609</v>
      </c>
      <c r="CH29">
        <v>56.462623596191406</v>
      </c>
      <c r="CI29">
        <v>123.21208953857422</v>
      </c>
      <c r="CO29">
        <v>0.19390921294689178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-0.6338655948638916</v>
      </c>
      <c r="CV29">
        <v>-0.6338573694229126</v>
      </c>
      <c r="CW29">
        <v>-0.6338573694229126</v>
      </c>
      <c r="IN29">
        <v>191</v>
      </c>
      <c r="IO29">
        <v>150</v>
      </c>
      <c r="IP29">
        <v>0</v>
      </c>
      <c r="IQ29">
        <v>28.183330535888672</v>
      </c>
      <c r="IR29">
        <v>56.462627410888672</v>
      </c>
      <c r="IS29">
        <v>0</v>
      </c>
      <c r="IT29">
        <v>0.44999998807907104</v>
      </c>
      <c r="IU29">
        <v>0</v>
      </c>
    </row>
    <row r="30" spans="1:255">
      <c r="A30">
        <v>98</v>
      </c>
      <c r="J30">
        <v>0.10000000149011612</v>
      </c>
      <c r="K30">
        <v>1</v>
      </c>
      <c r="L30">
        <v>0.15000000596046448</v>
      </c>
      <c r="M30">
        <v>2.613980695605278E-2</v>
      </c>
      <c r="N30">
        <v>0.1875542551279068</v>
      </c>
      <c r="O30">
        <v>0.17779830098152161</v>
      </c>
      <c r="P30">
        <v>0.3653525710105896</v>
      </c>
      <c r="Q30">
        <v>1.0762566328048706</v>
      </c>
      <c r="R30">
        <v>9.0530643463134766</v>
      </c>
      <c r="S30">
        <v>2.4482038021087646</v>
      </c>
      <c r="T30">
        <v>7.1750435829162598</v>
      </c>
      <c r="U30">
        <v>0.89999997615814209</v>
      </c>
      <c r="W30">
        <v>192</v>
      </c>
      <c r="X30">
        <v>0.27982240915298462</v>
      </c>
      <c r="Y30">
        <v>0.2587946355342865</v>
      </c>
      <c r="Z30">
        <v>0.24957847595214844</v>
      </c>
      <c r="AA30">
        <v>0.27632445096969604</v>
      </c>
      <c r="AB30">
        <v>0.30624324083328247</v>
      </c>
      <c r="AC30">
        <v>0.29755678772926331</v>
      </c>
      <c r="AD30">
        <v>0.28493213653564453</v>
      </c>
      <c r="AE30">
        <v>0.17098510265350342</v>
      </c>
      <c r="AF30">
        <v>0.24694979190826416</v>
      </c>
      <c r="AL30">
        <v>3.551839292049408E-2</v>
      </c>
      <c r="AM30">
        <v>0.24107104539871216</v>
      </c>
      <c r="AN30">
        <v>8.4304802119731903E-2</v>
      </c>
      <c r="AO30">
        <v>2.7351078987121582</v>
      </c>
      <c r="AP30">
        <v>8.7513504028320313</v>
      </c>
      <c r="AQ30">
        <v>6.2443232536315918</v>
      </c>
      <c r="AR30">
        <v>8.5067873001098633</v>
      </c>
      <c r="AS30">
        <v>19.9014892578125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1</v>
      </c>
      <c r="BG30">
        <v>0</v>
      </c>
      <c r="BN30">
        <v>0</v>
      </c>
      <c r="BO30">
        <v>3.3787578344345093E-2</v>
      </c>
      <c r="BP30">
        <v>4.5006968080997467E-2</v>
      </c>
      <c r="BQ30">
        <v>5.8957539498806E-2</v>
      </c>
      <c r="BR30">
        <v>-7.0853955112397671E-3</v>
      </c>
      <c r="BS30">
        <v>-6.8349011242389679E-2</v>
      </c>
      <c r="BT30">
        <v>-0.14040522277355194</v>
      </c>
      <c r="BU30">
        <v>0</v>
      </c>
      <c r="CB30">
        <v>0.1366092711687088</v>
      </c>
      <c r="CC30">
        <v>1.0957773923873901</v>
      </c>
      <c r="CD30">
        <v>0.42152407765388489</v>
      </c>
      <c r="CE30">
        <v>11.396285057067871</v>
      </c>
      <c r="CF30">
        <v>27.347970962524414</v>
      </c>
      <c r="CG30">
        <v>44.602298736572266</v>
      </c>
      <c r="CH30">
        <v>56.711910247802734</v>
      </c>
      <c r="CI30">
        <v>124.38430786132813</v>
      </c>
      <c r="CO30">
        <v>0.16520066559314728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-0.36534667015075684</v>
      </c>
      <c r="CV30">
        <v>-0.3653525710105896</v>
      </c>
      <c r="CW30">
        <v>-0.3653525710105896</v>
      </c>
      <c r="IN30">
        <v>192</v>
      </c>
      <c r="IO30">
        <v>150</v>
      </c>
      <c r="IP30">
        <v>0</v>
      </c>
      <c r="IQ30">
        <v>28.40827751159668</v>
      </c>
      <c r="IR30">
        <v>56.7119140625</v>
      </c>
      <c r="IS30">
        <v>0</v>
      </c>
      <c r="IT30">
        <v>0.44999998807907104</v>
      </c>
      <c r="IU30">
        <v>0</v>
      </c>
    </row>
    <row r="31" spans="1:255">
      <c r="A31">
        <v>99</v>
      </c>
      <c r="J31">
        <v>0.10000000149011612</v>
      </c>
      <c r="K31">
        <v>1</v>
      </c>
      <c r="L31">
        <v>0.15000000596046448</v>
      </c>
      <c r="M31">
        <v>8.9908167719841003E-3</v>
      </c>
      <c r="N31">
        <v>6.0700368136167526E-2</v>
      </c>
      <c r="O31">
        <v>0.1539386659860611</v>
      </c>
      <c r="P31">
        <v>0.21463903784751892</v>
      </c>
      <c r="Q31">
        <v>1.0127061605453491</v>
      </c>
      <c r="R31">
        <v>10.065770149230957</v>
      </c>
      <c r="S31">
        <v>2.6021425724029541</v>
      </c>
      <c r="T31">
        <v>6.7513742446899414</v>
      </c>
      <c r="U31">
        <v>0.89999997615814209</v>
      </c>
      <c r="W31">
        <v>193</v>
      </c>
      <c r="X31">
        <v>0.27998813986778259</v>
      </c>
      <c r="Y31">
        <v>0.25885510444641113</v>
      </c>
      <c r="Z31">
        <v>0.24963328242301941</v>
      </c>
      <c r="AA31">
        <v>0.2760099470615387</v>
      </c>
      <c r="AB31">
        <v>0.30591699481010437</v>
      </c>
      <c r="AC31">
        <v>0.29691293835639954</v>
      </c>
      <c r="AD31">
        <v>0.28475609421730042</v>
      </c>
      <c r="AE31">
        <v>0.27705809473991394</v>
      </c>
      <c r="AF31">
        <v>0.28219008445739746</v>
      </c>
      <c r="AL31">
        <v>2.3722639307379723E-3</v>
      </c>
      <c r="AM31">
        <v>0.22897724807262421</v>
      </c>
      <c r="AN31">
        <v>7.3343507945537567E-2</v>
      </c>
      <c r="AO31">
        <v>2.7980086803436279</v>
      </c>
      <c r="AP31">
        <v>8.8165988922119141</v>
      </c>
      <c r="AQ31">
        <v>6.3087081909179688</v>
      </c>
      <c r="AR31">
        <v>8.5243911743164063</v>
      </c>
      <c r="AS31">
        <v>9.2941913604736328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1</v>
      </c>
      <c r="BG31">
        <v>0</v>
      </c>
      <c r="BN31">
        <v>0</v>
      </c>
      <c r="BO31">
        <v>3.3147107809782028E-2</v>
      </c>
      <c r="BP31">
        <v>4.5241117477416992E-2</v>
      </c>
      <c r="BQ31">
        <v>5.620073527097702E-2</v>
      </c>
      <c r="BR31">
        <v>-6.6998903639614582E-3</v>
      </c>
      <c r="BS31">
        <v>-7.1948319673538208E-2</v>
      </c>
      <c r="BT31">
        <v>-0.13633434474468231</v>
      </c>
      <c r="BU31">
        <v>0</v>
      </c>
      <c r="CB31">
        <v>9.1240955516695976E-3</v>
      </c>
      <c r="CC31">
        <v>1.0408055782318115</v>
      </c>
      <c r="CD31">
        <v>0.36671760678291321</v>
      </c>
      <c r="CE31">
        <v>11.658371925354004</v>
      </c>
      <c r="CF31">
        <v>27.551876068115234</v>
      </c>
      <c r="CG31">
        <v>45.062191009521484</v>
      </c>
      <c r="CH31">
        <v>56.829273223876953</v>
      </c>
      <c r="CI31">
        <v>58.088687896728516</v>
      </c>
      <c r="CO31">
        <v>0.15200723707675934</v>
      </c>
      <c r="CP31">
        <v>0</v>
      </c>
      <c r="CQ31">
        <v>0</v>
      </c>
      <c r="CR31">
        <v>0</v>
      </c>
      <c r="CS31">
        <v>10.668000221252441</v>
      </c>
      <c r="CT31">
        <v>0</v>
      </c>
      <c r="CU31">
        <v>10.453403472900391</v>
      </c>
      <c r="CV31">
        <v>-0.21463903784751892</v>
      </c>
      <c r="CW31">
        <v>10.453361511230469</v>
      </c>
      <c r="IN31">
        <v>193</v>
      </c>
      <c r="IO31">
        <v>150</v>
      </c>
      <c r="IP31">
        <v>0</v>
      </c>
      <c r="IQ31">
        <v>17.818580627441406</v>
      </c>
      <c r="IR31">
        <v>56.829269409179688</v>
      </c>
      <c r="IS31">
        <v>0</v>
      </c>
      <c r="IT31">
        <v>0.44999998807907104</v>
      </c>
      <c r="IU31">
        <v>10.668000221252441</v>
      </c>
    </row>
    <row r="32" spans="1:255">
      <c r="A32">
        <v>100</v>
      </c>
      <c r="J32">
        <v>0.10000000149011612</v>
      </c>
      <c r="K32">
        <v>1</v>
      </c>
      <c r="L32">
        <v>0.15000000596046448</v>
      </c>
      <c r="M32">
        <v>0.96794170141220093</v>
      </c>
      <c r="N32">
        <v>5.811617374420166</v>
      </c>
      <c r="O32">
        <v>0.69626867771148682</v>
      </c>
      <c r="P32">
        <v>6.5078859329223633</v>
      </c>
      <c r="Q32">
        <v>0.90061479806900024</v>
      </c>
      <c r="R32">
        <v>10.966384887695313</v>
      </c>
      <c r="S32">
        <v>3.2984113693237305</v>
      </c>
      <c r="T32">
        <v>6.0040984153747559</v>
      </c>
      <c r="U32">
        <v>0.89999997615814209</v>
      </c>
      <c r="W32">
        <v>194</v>
      </c>
      <c r="X32">
        <v>0.27719268202781677</v>
      </c>
      <c r="Y32">
        <v>0.25891894102096558</v>
      </c>
      <c r="Z32">
        <v>0.24967479705810547</v>
      </c>
      <c r="AA32">
        <v>0.27570861577987671</v>
      </c>
      <c r="AB32">
        <v>0.30557706952095032</v>
      </c>
      <c r="AC32">
        <v>0.29634404182434082</v>
      </c>
      <c r="AD32">
        <v>0.28219437599182129</v>
      </c>
      <c r="AE32">
        <v>0.21585600078105927</v>
      </c>
      <c r="AF32">
        <v>0.26008158922195435</v>
      </c>
      <c r="AL32">
        <v>0.56146365404129028</v>
      </c>
      <c r="AM32">
        <v>0.21620994806289673</v>
      </c>
      <c r="AN32">
        <v>6.504058837890625E-2</v>
      </c>
      <c r="AO32">
        <v>2.8582751750946045</v>
      </c>
      <c r="AP32">
        <v>8.8845844268798828</v>
      </c>
      <c r="AQ32">
        <v>6.3655977249145508</v>
      </c>
      <c r="AR32">
        <v>8.7805633544921875</v>
      </c>
      <c r="AS32">
        <v>15.414401054382324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0.5074012279510498</v>
      </c>
      <c r="BG32">
        <v>0.4925987720489502</v>
      </c>
      <c r="BN32">
        <v>0.59165889024734497</v>
      </c>
      <c r="BO32">
        <v>3.2568927854299545E-2</v>
      </c>
      <c r="BP32">
        <v>4.5336522161960602E-2</v>
      </c>
      <c r="BQ32">
        <v>5.363909900188446E-2</v>
      </c>
      <c r="BR32">
        <v>-6.6308816894888878E-3</v>
      </c>
      <c r="BS32">
        <v>-7.46159628033638E-2</v>
      </c>
      <c r="BT32">
        <v>-0.13150480389595032</v>
      </c>
      <c r="BU32">
        <v>-3.4388870000839233E-2</v>
      </c>
      <c r="CB32">
        <v>2.1594762802124023</v>
      </c>
      <c r="CC32">
        <v>0.9827723503112793</v>
      </c>
      <c r="CD32">
        <v>0.32520297169685364</v>
      </c>
      <c r="CE32">
        <v>11.909481048583984</v>
      </c>
      <c r="CF32">
        <v>27.764328002929688</v>
      </c>
      <c r="CG32">
        <v>45.468547821044922</v>
      </c>
      <c r="CH32">
        <v>58.537082672119141</v>
      </c>
      <c r="CI32">
        <v>96.339996337890625</v>
      </c>
      <c r="CO32">
        <v>0.77310377359390259</v>
      </c>
      <c r="CP32">
        <v>0</v>
      </c>
      <c r="CQ32">
        <v>0</v>
      </c>
      <c r="CR32">
        <v>0</v>
      </c>
      <c r="CS32">
        <v>0</v>
      </c>
      <c r="CT32">
        <v>-0.59165889024734497</v>
      </c>
      <c r="CU32">
        <v>-7.0995688438415527</v>
      </c>
      <c r="CV32">
        <v>-6.5078859329223633</v>
      </c>
      <c r="CW32">
        <v>-7.0995450019836426</v>
      </c>
      <c r="IN32">
        <v>194</v>
      </c>
      <c r="IO32">
        <v>150</v>
      </c>
      <c r="IP32">
        <v>0</v>
      </c>
      <c r="IQ32">
        <v>24.194963455200195</v>
      </c>
      <c r="IR32">
        <v>58.537082672119141</v>
      </c>
      <c r="IS32">
        <v>0</v>
      </c>
      <c r="IT32">
        <v>0.44999998807907104</v>
      </c>
      <c r="IU32">
        <v>0</v>
      </c>
    </row>
    <row r="33" spans="1:255">
      <c r="A33">
        <v>101</v>
      </c>
      <c r="J33">
        <v>0.10000000149011612</v>
      </c>
      <c r="K33">
        <v>1</v>
      </c>
      <c r="L33">
        <v>0.15000000596046448</v>
      </c>
      <c r="M33">
        <v>0.41410723328590393</v>
      </c>
      <c r="N33">
        <v>2.964432954788208</v>
      </c>
      <c r="O33">
        <v>0.42857441306114197</v>
      </c>
      <c r="P33">
        <v>3.3930072784423828</v>
      </c>
      <c r="Q33">
        <v>1.0737918615341187</v>
      </c>
      <c r="R33">
        <v>12.040176391601563</v>
      </c>
      <c r="S33">
        <v>3.7269856929779053</v>
      </c>
      <c r="T33">
        <v>7.1586117744445801</v>
      </c>
      <c r="U33">
        <v>0.89999997615814209</v>
      </c>
      <c r="W33">
        <v>195</v>
      </c>
      <c r="X33">
        <v>0.27745434641838074</v>
      </c>
      <c r="Y33">
        <v>0.25888383388519287</v>
      </c>
      <c r="Z33">
        <v>0.24970448017120361</v>
      </c>
      <c r="AA33">
        <v>0.27541840076446533</v>
      </c>
      <c r="AB33">
        <v>0.30522879958152771</v>
      </c>
      <c r="AC33">
        <v>0.29565423727035522</v>
      </c>
      <c r="AD33">
        <v>0.27812373638153076</v>
      </c>
      <c r="AE33">
        <v>0.18745087087154388</v>
      </c>
      <c r="AF33">
        <v>0.24789944291114807</v>
      </c>
      <c r="AL33">
        <v>0.50913077592849731</v>
      </c>
      <c r="AM33">
        <v>0.22323137521743774</v>
      </c>
      <c r="AN33">
        <v>5.9103962033987045E-2</v>
      </c>
      <c r="AO33">
        <v>2.9163179397583008</v>
      </c>
      <c r="AP33">
        <v>8.9542379379272461</v>
      </c>
      <c r="AQ33">
        <v>6.4345784187316895</v>
      </c>
      <c r="AR33">
        <v>9.187626838684082</v>
      </c>
      <c r="AS33">
        <v>18.254913330078125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0.91888827085494995</v>
      </c>
      <c r="BG33">
        <v>8.111175149679184E-2</v>
      </c>
      <c r="BN33">
        <v>0</v>
      </c>
      <c r="BO33">
        <v>5.2333775907754898E-2</v>
      </c>
      <c r="BP33">
        <v>4.5311115682125092E-2</v>
      </c>
      <c r="BQ33">
        <v>5.1247667521238327E-2</v>
      </c>
      <c r="BR33">
        <v>-6.7971302196383476E-3</v>
      </c>
      <c r="BS33">
        <v>-7.6449558138847351E-2</v>
      </c>
      <c r="BT33">
        <v>-0.14542883634567261</v>
      </c>
      <c r="BU33">
        <v>-0.15868204832077026</v>
      </c>
      <c r="CB33">
        <v>1.9581960439682007</v>
      </c>
      <c r="CC33">
        <v>1.0146878957748413</v>
      </c>
      <c r="CD33">
        <v>0.29551985859870911</v>
      </c>
      <c r="CE33">
        <v>12.151327133178711</v>
      </c>
      <c r="CF33">
        <v>27.981996536254883</v>
      </c>
      <c r="CG33">
        <v>45.961265563964844</v>
      </c>
      <c r="CH33">
        <v>61.250843048095703</v>
      </c>
      <c r="CI33">
        <v>114.09320068359375</v>
      </c>
      <c r="CO33">
        <v>0.3991224467754364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-3.393024206161499</v>
      </c>
      <c r="CV33">
        <v>-3.3930072784423828</v>
      </c>
      <c r="CW33">
        <v>-3.3930072784423828</v>
      </c>
      <c r="IN33">
        <v>195</v>
      </c>
      <c r="IO33">
        <v>150</v>
      </c>
      <c r="IP33">
        <v>0</v>
      </c>
      <c r="IQ33">
        <v>27.442541122436523</v>
      </c>
      <c r="IR33">
        <v>61.250846862792969</v>
      </c>
      <c r="IS33">
        <v>0</v>
      </c>
      <c r="IT33">
        <v>0.44999998807907104</v>
      </c>
      <c r="IU33">
        <v>0</v>
      </c>
    </row>
    <row r="34" spans="1:255">
      <c r="A34">
        <v>102</v>
      </c>
      <c r="J34">
        <v>0.10000000149011612</v>
      </c>
      <c r="K34">
        <v>1</v>
      </c>
      <c r="L34">
        <v>0.15000000596046448</v>
      </c>
      <c r="M34">
        <v>0.15887334942817688</v>
      </c>
      <c r="N34">
        <v>1.1191455125808716</v>
      </c>
      <c r="O34">
        <v>0.22046643495559692</v>
      </c>
      <c r="P34">
        <v>1.3396120071411133</v>
      </c>
      <c r="Q34">
        <v>1.0566394329071045</v>
      </c>
      <c r="R34">
        <v>13.096816062927246</v>
      </c>
      <c r="S34">
        <v>3.9474520683288574</v>
      </c>
      <c r="T34">
        <v>7.0442624092102051</v>
      </c>
      <c r="U34">
        <v>0.89999997615814209</v>
      </c>
      <c r="W34">
        <v>196</v>
      </c>
      <c r="X34">
        <v>0.27770557999610901</v>
      </c>
      <c r="Y34">
        <v>0.258861243724823</v>
      </c>
      <c r="Z34">
        <v>0.24972084164619446</v>
      </c>
      <c r="AA34">
        <v>0.27513772249221802</v>
      </c>
      <c r="AB34">
        <v>0.30486828088760376</v>
      </c>
      <c r="AC34">
        <v>0.29477733373641968</v>
      </c>
      <c r="AD34">
        <v>0.27758827805519104</v>
      </c>
      <c r="AE34">
        <v>0.17879942059516907</v>
      </c>
      <c r="AF34">
        <v>0.24465866386890411</v>
      </c>
      <c r="AL34">
        <v>0.45888409018516541</v>
      </c>
      <c r="AM34">
        <v>0.22774940729141235</v>
      </c>
      <c r="AN34">
        <v>5.58316670358181E-2</v>
      </c>
      <c r="AO34">
        <v>2.9724535942077637</v>
      </c>
      <c r="AP34">
        <v>9.0263423919677734</v>
      </c>
      <c r="AQ34">
        <v>6.5222682952880859</v>
      </c>
      <c r="AR34">
        <v>9.2411727905273438</v>
      </c>
      <c r="AS34">
        <v>19.120058059692383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1</v>
      </c>
      <c r="BG34">
        <v>0</v>
      </c>
      <c r="BN34">
        <v>0</v>
      </c>
      <c r="BO34">
        <v>5.0248574465513229E-2</v>
      </c>
      <c r="BP34">
        <v>4.5731432735919952E-2</v>
      </c>
      <c r="BQ34">
        <v>4.9005348235368729E-2</v>
      </c>
      <c r="BR34">
        <v>-7.1311155334115028E-3</v>
      </c>
      <c r="BS34">
        <v>-7.9229876399040222E-2</v>
      </c>
      <c r="BT34">
        <v>-0.1669190376996994</v>
      </c>
      <c r="BU34">
        <v>0</v>
      </c>
      <c r="CB34">
        <v>1.7649394273757935</v>
      </c>
      <c r="CC34">
        <v>1.035224437713623</v>
      </c>
      <c r="CD34">
        <v>0.27915838360786438</v>
      </c>
      <c r="CE34">
        <v>12.385225296020508</v>
      </c>
      <c r="CF34">
        <v>28.207321166992188</v>
      </c>
      <c r="CG34">
        <v>46.587623596191406</v>
      </c>
      <c r="CH34">
        <v>61.607814788818359</v>
      </c>
      <c r="CI34">
        <v>119.50035858154297</v>
      </c>
      <c r="CO34">
        <v>0.20864869654178619</v>
      </c>
      <c r="CP34">
        <v>0</v>
      </c>
      <c r="CQ34">
        <v>0</v>
      </c>
      <c r="CR34">
        <v>0</v>
      </c>
      <c r="CS34">
        <v>0.25400000810623169</v>
      </c>
      <c r="CT34">
        <v>0</v>
      </c>
      <c r="CU34">
        <v>-1.0856091976165771</v>
      </c>
      <c r="CV34">
        <v>-1.3396120071411133</v>
      </c>
      <c r="CW34">
        <v>-1.0856119394302368</v>
      </c>
      <c r="IN34">
        <v>196</v>
      </c>
      <c r="IO34">
        <v>150</v>
      </c>
      <c r="IP34">
        <v>0</v>
      </c>
      <c r="IQ34">
        <v>28.361230850219727</v>
      </c>
      <c r="IR34">
        <v>61.607814788818359</v>
      </c>
      <c r="IS34">
        <v>0</v>
      </c>
      <c r="IT34">
        <v>0.44999998807907104</v>
      </c>
      <c r="IU34">
        <v>0.25400000810623169</v>
      </c>
    </row>
    <row r="35" spans="1:255">
      <c r="A35">
        <v>101</v>
      </c>
      <c r="J35">
        <v>0.10000000149011612</v>
      </c>
      <c r="K35">
        <v>1</v>
      </c>
      <c r="L35">
        <v>0.15000000596046448</v>
      </c>
      <c r="M35">
        <v>7.9891368746757507E-2</v>
      </c>
      <c r="N35">
        <v>0.56737822294235229</v>
      </c>
      <c r="O35">
        <v>0.16486984491348267</v>
      </c>
      <c r="P35">
        <v>0.73224806785583496</v>
      </c>
      <c r="Q35">
        <v>1.0652806758880615</v>
      </c>
      <c r="R35">
        <v>14.162096977233887</v>
      </c>
      <c r="S35">
        <v>4.1123218536376953</v>
      </c>
      <c r="T35">
        <v>7.1018710136413574</v>
      </c>
      <c r="U35">
        <v>0.89999997615814209</v>
      </c>
      <c r="W35">
        <v>197</v>
      </c>
      <c r="X35">
        <v>0.27794730663299561</v>
      </c>
      <c r="Y35">
        <v>0.25884941220283508</v>
      </c>
      <c r="Z35">
        <v>0.24972549080848694</v>
      </c>
      <c r="AA35">
        <v>0.27486494183540344</v>
      </c>
      <c r="AB35">
        <v>0.30448922514915466</v>
      </c>
      <c r="AC35">
        <v>0.293985515832901</v>
      </c>
      <c r="AD35">
        <v>0.27756598591804504</v>
      </c>
      <c r="AE35">
        <v>0.17312563955783844</v>
      </c>
      <c r="AF35">
        <v>0.24275253713130951</v>
      </c>
      <c r="AL35">
        <v>0.41053879261016846</v>
      </c>
      <c r="AM35">
        <v>0.23011571168899536</v>
      </c>
      <c r="AN35">
        <v>5.4901838302612305E-2</v>
      </c>
      <c r="AO35">
        <v>3.0270097255706787</v>
      </c>
      <c r="AP35">
        <v>9.1021537780761719</v>
      </c>
      <c r="AQ35">
        <v>6.6014504432678223</v>
      </c>
      <c r="AR35">
        <v>9.2434015274047852</v>
      </c>
      <c r="AS35">
        <v>19.687437057495117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1</v>
      </c>
      <c r="BG35">
        <v>0</v>
      </c>
      <c r="BN35">
        <v>0</v>
      </c>
      <c r="BO35">
        <v>4.8344835638999939E-2</v>
      </c>
      <c r="BP35">
        <v>4.5980732887983322E-2</v>
      </c>
      <c r="BQ35">
        <v>4.6911370009183884E-2</v>
      </c>
      <c r="BR35">
        <v>-7.6482957229018211E-3</v>
      </c>
      <c r="BS35">
        <v>-8.3457686007022858E-2</v>
      </c>
      <c r="BT35">
        <v>-0.16263946890830994</v>
      </c>
      <c r="BU35">
        <v>0</v>
      </c>
      <c r="CB35">
        <v>1.5789958238601685</v>
      </c>
      <c r="CC35">
        <v>1.0459803342819214</v>
      </c>
      <c r="CD35">
        <v>0.27450922131538391</v>
      </c>
      <c r="CE35">
        <v>12.612542152404785</v>
      </c>
      <c r="CF35">
        <v>28.444231033325195</v>
      </c>
      <c r="CG35">
        <v>47.153209686279297</v>
      </c>
      <c r="CH35">
        <v>61.622676849365234</v>
      </c>
      <c r="CI35">
        <v>123.04647064208984</v>
      </c>
      <c r="CO35">
        <v>0.15476657450199127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-0.73224306106567383</v>
      </c>
      <c r="CV35">
        <v>-0.73224806785583496</v>
      </c>
      <c r="CW35">
        <v>-0.73224806785583496</v>
      </c>
      <c r="IN35">
        <v>197</v>
      </c>
      <c r="IO35">
        <v>150</v>
      </c>
      <c r="IP35">
        <v>0</v>
      </c>
      <c r="IQ35">
        <v>28.930839538574219</v>
      </c>
      <c r="IR35">
        <v>61.6226806640625</v>
      </c>
      <c r="IS35">
        <v>0</v>
      </c>
      <c r="IT35">
        <v>0.44999998807907104</v>
      </c>
      <c r="IU35">
        <v>0</v>
      </c>
    </row>
    <row r="36" spans="1:255">
      <c r="A36">
        <v>102</v>
      </c>
      <c r="J36">
        <v>0.10000000149011612</v>
      </c>
      <c r="K36">
        <v>1</v>
      </c>
      <c r="L36">
        <v>0.15000000596046448</v>
      </c>
      <c r="M36">
        <v>2.8472675010561943E-2</v>
      </c>
      <c r="N36">
        <v>0.20205143094062805</v>
      </c>
      <c r="O36">
        <v>0.1291799396276474</v>
      </c>
      <c r="P36">
        <v>0.33123135566711426</v>
      </c>
      <c r="Q36">
        <v>1.0644491910934448</v>
      </c>
      <c r="R36">
        <v>15.226546287536621</v>
      </c>
      <c r="S36">
        <v>4.2415018081665039</v>
      </c>
      <c r="T36">
        <v>7.0963277816772461</v>
      </c>
      <c r="U36">
        <v>0.89999997615814209</v>
      </c>
      <c r="W36">
        <v>198</v>
      </c>
      <c r="X36">
        <v>0.27818030118942261</v>
      </c>
      <c r="Y36">
        <v>0.25884681940078735</v>
      </c>
      <c r="Z36">
        <v>0.24971981346607208</v>
      </c>
      <c r="AA36">
        <v>0.27459830045700073</v>
      </c>
      <c r="AB36">
        <v>0.30409762263298035</v>
      </c>
      <c r="AC36">
        <v>0.29329371452331543</v>
      </c>
      <c r="AD36">
        <v>0.27783298492431641</v>
      </c>
      <c r="AE36">
        <v>0.17110513150691986</v>
      </c>
      <c r="AF36">
        <v>0.24225702881813049</v>
      </c>
      <c r="AL36">
        <v>0.36393988132476807</v>
      </c>
      <c r="AM36">
        <v>0.23063427209854126</v>
      </c>
      <c r="AN36">
        <v>5.6037303060293198E-2</v>
      </c>
      <c r="AO36">
        <v>3.0803380012512207</v>
      </c>
      <c r="AP36">
        <v>9.1804742813110352</v>
      </c>
      <c r="AQ36">
        <v>6.6706304550170898</v>
      </c>
      <c r="AR36">
        <v>9.2167024612426758</v>
      </c>
      <c r="AS36">
        <v>19.889486312866211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1</v>
      </c>
      <c r="BG36">
        <v>0</v>
      </c>
      <c r="BN36">
        <v>0</v>
      </c>
      <c r="BO36">
        <v>4.6600513160228729E-2</v>
      </c>
      <c r="BP36">
        <v>4.608101025223732E-2</v>
      </c>
      <c r="BQ36">
        <v>4.4945977628231049E-2</v>
      </c>
      <c r="BR36">
        <v>-8.3829481154680252E-3</v>
      </c>
      <c r="BS36">
        <v>-8.6701497435569763E-2</v>
      </c>
      <c r="BT36">
        <v>-0.15588252246379852</v>
      </c>
      <c r="BU36">
        <v>0</v>
      </c>
      <c r="CB36">
        <v>1.3997693061828613</v>
      </c>
      <c r="CC36">
        <v>1.048337459564209</v>
      </c>
      <c r="CD36">
        <v>0.28018656373023987</v>
      </c>
      <c r="CE36">
        <v>12.834743499755859</v>
      </c>
      <c r="CF36">
        <v>28.688982009887695</v>
      </c>
      <c r="CG36">
        <v>47.647350311279297</v>
      </c>
      <c r="CH36">
        <v>61.444679260253906</v>
      </c>
      <c r="CI36">
        <v>124.30928802490234</v>
      </c>
      <c r="CO36">
        <v>0.1213584765791893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-0.3312528133392334</v>
      </c>
      <c r="CV36">
        <v>-0.33123135566711426</v>
      </c>
      <c r="CW36">
        <v>-0.33123135566711426</v>
      </c>
      <c r="IN36">
        <v>198</v>
      </c>
      <c r="IO36">
        <v>150</v>
      </c>
      <c r="IP36">
        <v>0</v>
      </c>
      <c r="IQ36">
        <v>29.10618782043457</v>
      </c>
      <c r="IR36">
        <v>61.444671630859375</v>
      </c>
      <c r="IS36">
        <v>0</v>
      </c>
      <c r="IT36">
        <v>0.44999998807907104</v>
      </c>
      <c r="IU36">
        <v>0</v>
      </c>
    </row>
    <row r="37" spans="1:255">
      <c r="J37">
        <v>0.10000000149011612</v>
      </c>
      <c r="K37">
        <v>1</v>
      </c>
      <c r="L37">
        <v>0.15000000596046448</v>
      </c>
      <c r="M37">
        <v>1.0124306194484234E-2</v>
      </c>
      <c r="N37">
        <v>8.1771925091743469E-2</v>
      </c>
      <c r="O37">
        <v>0.13456833362579346</v>
      </c>
      <c r="P37">
        <v>0.21634025871753693</v>
      </c>
      <c r="Q37">
        <v>1.2115190029144287</v>
      </c>
      <c r="R37">
        <v>16.438064575195313</v>
      </c>
      <c r="S37">
        <v>4.3760700225830078</v>
      </c>
      <c r="T37">
        <v>8.0767927169799805</v>
      </c>
      <c r="U37">
        <v>0.89999997615814209</v>
      </c>
      <c r="W37">
        <v>199</v>
      </c>
      <c r="X37">
        <v>0.27840527892112732</v>
      </c>
      <c r="Y37">
        <v>0.25885209441184998</v>
      </c>
      <c r="Z37">
        <v>0.2497050017118454</v>
      </c>
      <c r="AA37">
        <v>0.27433651685714722</v>
      </c>
      <c r="AB37">
        <v>0.30369934439659119</v>
      </c>
      <c r="AC37">
        <v>0.29270178079605103</v>
      </c>
      <c r="AD37">
        <v>0.27796843647956848</v>
      </c>
      <c r="AE37">
        <v>0.17028741538524628</v>
      </c>
      <c r="AF37">
        <v>0.24207475781440735</v>
      </c>
      <c r="AL37">
        <v>0.31894433498382568</v>
      </c>
      <c r="AM37">
        <v>0.22957926988601685</v>
      </c>
      <c r="AN37">
        <v>5.8999653905630112E-2</v>
      </c>
      <c r="AO37">
        <v>3.1326949596405029</v>
      </c>
      <c r="AP37">
        <v>9.2601289749145508</v>
      </c>
      <c r="AQ37">
        <v>6.7298240661621094</v>
      </c>
      <c r="AR37">
        <v>9.2031574249267578</v>
      </c>
      <c r="AS37">
        <v>19.971258163452148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1</v>
      </c>
      <c r="BG37">
        <v>0</v>
      </c>
      <c r="BN37">
        <v>0</v>
      </c>
      <c r="BO37">
        <v>4.4996801763772964E-2</v>
      </c>
      <c r="BP37">
        <v>4.6051103621721268E-2</v>
      </c>
      <c r="BQ37">
        <v>4.3089631944894791E-2</v>
      </c>
      <c r="BR37">
        <v>-9.2660058289766312E-3</v>
      </c>
      <c r="BS37">
        <v>-8.8922150433063507E-2</v>
      </c>
      <c r="BT37">
        <v>-0.14811575412750244</v>
      </c>
      <c r="BU37">
        <v>0</v>
      </c>
      <c r="CB37">
        <v>1.2267094850540161</v>
      </c>
      <c r="CC37">
        <v>1.0435420274734497</v>
      </c>
      <c r="CD37">
        <v>0.29499831795692444</v>
      </c>
      <c r="CE37">
        <v>13.052896499633789</v>
      </c>
      <c r="CF37">
        <v>28.937906265258789</v>
      </c>
      <c r="CG37">
        <v>48.070159912109375</v>
      </c>
      <c r="CH37">
        <v>61.354377746582031</v>
      </c>
      <c r="CI37">
        <v>124.82035827636719</v>
      </c>
      <c r="CO37">
        <v>0.1110740602016449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-0.21633505821228027</v>
      </c>
      <c r="CV37">
        <v>-0.21634025871753693</v>
      </c>
      <c r="CW37">
        <v>-0.21634025871753693</v>
      </c>
      <c r="IN37">
        <v>199</v>
      </c>
      <c r="IO37">
        <v>150</v>
      </c>
      <c r="IP37">
        <v>0</v>
      </c>
      <c r="IQ37">
        <v>29.174417495727539</v>
      </c>
      <c r="IR37">
        <v>61.354385375976563</v>
      </c>
      <c r="IS37">
        <v>0</v>
      </c>
      <c r="IT37">
        <v>0.44999998807907104</v>
      </c>
      <c r="IU37">
        <v>0</v>
      </c>
    </row>
    <row r="38" spans="1:255">
      <c r="J38">
        <v>0.10000000149011612</v>
      </c>
      <c r="K38">
        <v>1</v>
      </c>
      <c r="L38">
        <v>0.15000000596046448</v>
      </c>
      <c r="M38">
        <v>2.6357918977737427E-3</v>
      </c>
      <c r="N38">
        <v>2.3159187287092209E-2</v>
      </c>
      <c r="O38">
        <v>0.14111751317977905</v>
      </c>
      <c r="P38">
        <v>0.16427670419216156</v>
      </c>
      <c r="Q38">
        <v>1.317963719367981</v>
      </c>
      <c r="R38">
        <v>17.75602912902832</v>
      </c>
      <c r="S38">
        <v>4.5171875953674316</v>
      </c>
      <c r="T38">
        <v>8.7864246368408203</v>
      </c>
      <c r="U38">
        <v>0.89999997615814209</v>
      </c>
      <c r="W38">
        <v>200</v>
      </c>
      <c r="X38">
        <v>0.27862286567687988</v>
      </c>
      <c r="Y38">
        <v>0.25886404514312744</v>
      </c>
      <c r="Z38">
        <v>0.24968209862709045</v>
      </c>
      <c r="AA38">
        <v>0.27407872676849365</v>
      </c>
      <c r="AB38">
        <v>0.30329948663711548</v>
      </c>
      <c r="AC38">
        <v>0.29218330979347229</v>
      </c>
      <c r="AD38">
        <v>0.27797779440879822</v>
      </c>
      <c r="AE38">
        <v>0.1700558215379715</v>
      </c>
      <c r="AF38">
        <v>0.24200379848480225</v>
      </c>
      <c r="AL38">
        <v>0.27542701363563538</v>
      </c>
      <c r="AM38">
        <v>0.22718910872936249</v>
      </c>
      <c r="AN38">
        <v>6.358027458190918E-2</v>
      </c>
      <c r="AO38">
        <v>3.1842529773712158</v>
      </c>
      <c r="AP38">
        <v>9.3401012420654297</v>
      </c>
      <c r="AQ38">
        <v>6.7816710472106934</v>
      </c>
      <c r="AR38">
        <v>9.2022218704223633</v>
      </c>
      <c r="AS38">
        <v>19.994419097900391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1</v>
      </c>
      <c r="BG38">
        <v>0</v>
      </c>
      <c r="BN38">
        <v>0</v>
      </c>
      <c r="BO38">
        <v>4.3516457080841064E-2</v>
      </c>
      <c r="BP38">
        <v>4.590771347284317E-2</v>
      </c>
      <c r="BQ38">
        <v>4.1326813399791718E-2</v>
      </c>
      <c r="BR38">
        <v>-1.0234678164124489E-2</v>
      </c>
      <c r="BS38">
        <v>-9.0205878019332886E-2</v>
      </c>
      <c r="BT38">
        <v>-0.14205425977706909</v>
      </c>
      <c r="BU38">
        <v>0</v>
      </c>
      <c r="CB38">
        <v>1.0593349933624268</v>
      </c>
      <c r="CC38">
        <v>1.0326776504516602</v>
      </c>
      <c r="CD38">
        <v>0.31790140271186829</v>
      </c>
      <c r="CE38">
        <v>13.267722129821777</v>
      </c>
      <c r="CF38">
        <v>29.18781852722168</v>
      </c>
      <c r="CG38">
        <v>48.440498352050781</v>
      </c>
      <c r="CH38">
        <v>61.348136901855469</v>
      </c>
      <c r="CI38">
        <v>124.96510314941406</v>
      </c>
      <c r="CO38">
        <v>0.1070723757147789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-0.16424059867858887</v>
      </c>
      <c r="CV38">
        <v>-0.16427670419216156</v>
      </c>
      <c r="CW38">
        <v>-0.16427670419216156</v>
      </c>
      <c r="IN38">
        <v>200</v>
      </c>
      <c r="IO38">
        <v>150</v>
      </c>
      <c r="IP38">
        <v>0</v>
      </c>
      <c r="IQ38">
        <v>29.196640014648438</v>
      </c>
      <c r="IR38">
        <v>61.34814453125</v>
      </c>
      <c r="IS38">
        <v>0</v>
      </c>
      <c r="IT38">
        <v>0.44999998807907104</v>
      </c>
      <c r="IU38">
        <v>0</v>
      </c>
    </row>
    <row r="39" spans="1:255">
      <c r="J39">
        <v>0.10000000149011612</v>
      </c>
      <c r="K39">
        <v>1</v>
      </c>
      <c r="L39">
        <v>0.15000000596046448</v>
      </c>
      <c r="M39">
        <v>5.1901256665587425E-4</v>
      </c>
      <c r="N39">
        <v>5.4897838272154331E-3</v>
      </c>
      <c r="O39">
        <v>0.1678134948015213</v>
      </c>
      <c r="P39">
        <v>0.1733032763004303</v>
      </c>
      <c r="Q39">
        <v>1.5866043567657471</v>
      </c>
      <c r="R39">
        <v>19.342634201049805</v>
      </c>
      <c r="S39">
        <v>4.6850008964538574</v>
      </c>
      <c r="T39">
        <v>10.577362060546875</v>
      </c>
      <c r="U39">
        <v>0.89999997615814209</v>
      </c>
      <c r="W39">
        <v>201</v>
      </c>
      <c r="X39">
        <v>0.27883359789848328</v>
      </c>
      <c r="Y39">
        <v>0.25888162851333618</v>
      </c>
      <c r="Z39">
        <v>0.24965199828147888</v>
      </c>
      <c r="AA39">
        <v>0.27382433414459229</v>
      </c>
      <c r="AB39">
        <v>0.30290144681930542</v>
      </c>
      <c r="AC39">
        <v>0.29171702265739441</v>
      </c>
      <c r="AD39">
        <v>0.27767437696456909</v>
      </c>
      <c r="AE39">
        <v>0.17000092566013336</v>
      </c>
      <c r="AF39">
        <v>0.24178323149681091</v>
      </c>
      <c r="AL39">
        <v>0.23328056931495667</v>
      </c>
      <c r="AM39">
        <v>0.22367243468761444</v>
      </c>
      <c r="AN39">
        <v>6.9600343704223633E-2</v>
      </c>
      <c r="AO39">
        <v>3.2351312637329102</v>
      </c>
      <c r="AP39">
        <v>9.419708251953125</v>
      </c>
      <c r="AQ39">
        <v>6.8282995223999023</v>
      </c>
      <c r="AR39">
        <v>9.2325630187988281</v>
      </c>
      <c r="AS39">
        <v>19.999908447265625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1</v>
      </c>
      <c r="BG39">
        <v>0</v>
      </c>
      <c r="BN39">
        <v>0</v>
      </c>
      <c r="BO39">
        <v>4.2144354432821274E-2</v>
      </c>
      <c r="BP39">
        <v>4.5665476471185684E-2</v>
      </c>
      <c r="BQ39">
        <v>3.9645858108997345E-2</v>
      </c>
      <c r="BR39">
        <v>-1.123832818120718E-2</v>
      </c>
      <c r="BS39">
        <v>-9.0842649340629578E-2</v>
      </c>
      <c r="BT39">
        <v>-0.13747267425060272</v>
      </c>
      <c r="BU39">
        <v>0</v>
      </c>
      <c r="CB39">
        <v>0.89723330736160278</v>
      </c>
      <c r="CC39">
        <v>1.0166928768157959</v>
      </c>
      <c r="CD39">
        <v>0.34800174832344055</v>
      </c>
      <c r="CE39">
        <v>13.479715347290039</v>
      </c>
      <c r="CF39">
        <v>29.436592102050781</v>
      </c>
      <c r="CG39">
        <v>48.7735595703125</v>
      </c>
      <c r="CH39">
        <v>61.5504150390625</v>
      </c>
      <c r="CI39">
        <v>124.99941253662109</v>
      </c>
      <c r="CO39">
        <v>0.10576895624399185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-0.17333030700683594</v>
      </c>
      <c r="CV39">
        <v>-0.1733032763004303</v>
      </c>
      <c r="CW39">
        <v>-0.1733032763004303</v>
      </c>
      <c r="IN39">
        <v>201</v>
      </c>
      <c r="IO39">
        <v>150</v>
      </c>
      <c r="IP39">
        <v>0</v>
      </c>
      <c r="IQ39">
        <v>29.232471466064453</v>
      </c>
      <c r="IR39">
        <v>61.550426483154297</v>
      </c>
      <c r="IS39">
        <v>0</v>
      </c>
      <c r="IT39">
        <v>0.44999998807907104</v>
      </c>
      <c r="IU39">
        <v>0</v>
      </c>
    </row>
    <row r="40" spans="1:255">
      <c r="J40">
        <v>0.10000000149011612</v>
      </c>
      <c r="K40">
        <v>1</v>
      </c>
      <c r="L40">
        <v>0.15000000596046448</v>
      </c>
      <c r="M40">
        <v>8.4417579273576848E-6</v>
      </c>
      <c r="N40">
        <v>8.2855367509182543E-5</v>
      </c>
      <c r="O40">
        <v>0.15262342989444733</v>
      </c>
      <c r="P40">
        <v>0.15270628035068512</v>
      </c>
      <c r="Q40">
        <v>1.4722414016723633</v>
      </c>
      <c r="R40">
        <v>20.814876556396484</v>
      </c>
      <c r="S40">
        <v>4.8376245498657227</v>
      </c>
      <c r="T40">
        <v>9.8149423599243164</v>
      </c>
      <c r="U40">
        <v>0.89999997615814209</v>
      </c>
      <c r="W40">
        <v>202</v>
      </c>
      <c r="X40">
        <v>0.27903792262077332</v>
      </c>
      <c r="Y40">
        <v>0.25890398025512695</v>
      </c>
      <c r="Z40">
        <v>0.24961549043655396</v>
      </c>
      <c r="AA40">
        <v>0.27357292175292969</v>
      </c>
      <c r="AB40">
        <v>0.30250740051269531</v>
      </c>
      <c r="AC40">
        <v>0.29127290844917297</v>
      </c>
      <c r="AD40">
        <v>0.27750280499458313</v>
      </c>
      <c r="AE40">
        <v>0.17000009119510651</v>
      </c>
      <c r="AF40">
        <v>0.24166856706142426</v>
      </c>
      <c r="AL40">
        <v>0.19241563975811005</v>
      </c>
      <c r="AM40">
        <v>0.21920208632946014</v>
      </c>
      <c r="AN40">
        <v>7.6901912689208984E-2</v>
      </c>
      <c r="AO40">
        <v>3.2854137420654297</v>
      </c>
      <c r="AP40">
        <v>9.4985179901123047</v>
      </c>
      <c r="AQ40">
        <v>6.872711181640625</v>
      </c>
      <c r="AR40">
        <v>9.2497196197509766</v>
      </c>
      <c r="AS40">
        <v>19.999992370605469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1</v>
      </c>
      <c r="BG40">
        <v>0</v>
      </c>
      <c r="BN40">
        <v>0</v>
      </c>
      <c r="BO40">
        <v>4.086758941411972E-2</v>
      </c>
      <c r="BP40">
        <v>4.5337334275245667E-2</v>
      </c>
      <c r="BQ40">
        <v>3.8037221878767014E-2</v>
      </c>
      <c r="BR40">
        <v>-1.2243379838764668E-2</v>
      </c>
      <c r="BS40">
        <v>-9.1053776443004608E-2</v>
      </c>
      <c r="BT40">
        <v>-0.13546553254127502</v>
      </c>
      <c r="BU40">
        <v>0</v>
      </c>
      <c r="CB40">
        <v>0.74006044864654541</v>
      </c>
      <c r="CC40">
        <v>0.99637305736541748</v>
      </c>
      <c r="CD40">
        <v>0.38450959324836731</v>
      </c>
      <c r="CE40">
        <v>13.689226150512695</v>
      </c>
      <c r="CF40">
        <v>29.682870864868164</v>
      </c>
      <c r="CG40">
        <v>49.090785980224609</v>
      </c>
      <c r="CH40">
        <v>61.664798736572266</v>
      </c>
      <c r="CI40">
        <v>124.99993896484375</v>
      </c>
      <c r="CO40">
        <v>0.10366739332675934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-0.15270709991455078</v>
      </c>
      <c r="CV40">
        <v>-0.15270628035068512</v>
      </c>
      <c r="CW40">
        <v>-0.15270628035068512</v>
      </c>
      <c r="IN40">
        <v>202</v>
      </c>
      <c r="IO40">
        <v>150</v>
      </c>
      <c r="IP40">
        <v>0</v>
      </c>
      <c r="IQ40">
        <v>29.249711990356445</v>
      </c>
      <c r="IR40">
        <v>61.664806365966797</v>
      </c>
      <c r="IS40">
        <v>0</v>
      </c>
      <c r="IT40">
        <v>0.44999998807907104</v>
      </c>
      <c r="IU40">
        <v>0</v>
      </c>
    </row>
    <row r="41" spans="1:255">
      <c r="J41">
        <v>0.10000000149011612</v>
      </c>
      <c r="K41">
        <v>1</v>
      </c>
      <c r="L41">
        <v>0.15000000596046448</v>
      </c>
      <c r="M41">
        <v>6.9932843871356454E-7</v>
      </c>
      <c r="N41">
        <v>6.4862829276535194E-6</v>
      </c>
      <c r="O41">
        <v>0.14282073080539703</v>
      </c>
      <c r="P41">
        <v>0.14282721281051636</v>
      </c>
      <c r="Q41">
        <v>1.3912525177001953</v>
      </c>
      <c r="R41">
        <v>22.20612907409668</v>
      </c>
      <c r="S41">
        <v>4.980445384979248</v>
      </c>
      <c r="T41">
        <v>9.2750167846679688</v>
      </c>
      <c r="U41">
        <v>0.89999997615814209</v>
      </c>
      <c r="W41">
        <v>203</v>
      </c>
      <c r="X41">
        <v>0.27923628687858582</v>
      </c>
      <c r="Y41">
        <v>0.25893029570579529</v>
      </c>
      <c r="Z41">
        <v>0.24957329034805298</v>
      </c>
      <c r="AA41">
        <v>0.27332431077957153</v>
      </c>
      <c r="AB41">
        <v>0.3021179735660553</v>
      </c>
      <c r="AC41">
        <v>0.29085621237754822</v>
      </c>
      <c r="AD41">
        <v>0.27740240097045898</v>
      </c>
      <c r="AE41">
        <v>0.17000003159046173</v>
      </c>
      <c r="AF41">
        <v>0.2416016161441803</v>
      </c>
      <c r="AL41">
        <v>0.15274280309677124</v>
      </c>
      <c r="AM41">
        <v>0.21393899619579315</v>
      </c>
      <c r="AN41">
        <v>8.53419229388237E-2</v>
      </c>
      <c r="AO41">
        <v>3.3351359367370605</v>
      </c>
      <c r="AP41">
        <v>9.5764036178588867</v>
      </c>
      <c r="AQ41">
        <v>6.9143810272216797</v>
      </c>
      <c r="AR41">
        <v>9.2597599029541016</v>
      </c>
      <c r="AS41">
        <v>19.999998092651367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1</v>
      </c>
      <c r="BG41">
        <v>0</v>
      </c>
      <c r="BN41">
        <v>0</v>
      </c>
      <c r="BO41">
        <v>3.9675496518611908E-2</v>
      </c>
      <c r="BP41">
        <v>4.4933874160051346E-2</v>
      </c>
      <c r="BQ41">
        <v>3.6493837833404541E-2</v>
      </c>
      <c r="BR41">
        <v>-1.3228731229901314E-2</v>
      </c>
      <c r="BS41">
        <v>-9.1112442314624786E-2</v>
      </c>
      <c r="BT41">
        <v>-0.13278008997440338</v>
      </c>
      <c r="BU41">
        <v>0</v>
      </c>
      <c r="CB41">
        <v>0.58747255802154541</v>
      </c>
      <c r="CC41">
        <v>0.9724498987197876</v>
      </c>
      <c r="CD41">
        <v>0.42670968174934387</v>
      </c>
      <c r="CE41">
        <v>13.896402359008789</v>
      </c>
      <c r="CF41">
        <v>29.926263809204102</v>
      </c>
      <c r="CG41">
        <v>49.388423919677734</v>
      </c>
      <c r="CH41">
        <v>61.731735229492188</v>
      </c>
      <c r="CI41">
        <v>124.99997711181641</v>
      </c>
      <c r="CO41">
        <v>0.10265621542930603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-0.14284253120422363</v>
      </c>
      <c r="CV41">
        <v>-0.14282721281051636</v>
      </c>
      <c r="CW41">
        <v>-0.14282721281051636</v>
      </c>
      <c r="IN41">
        <v>203</v>
      </c>
      <c r="IO41">
        <v>150</v>
      </c>
      <c r="IP41">
        <v>0</v>
      </c>
      <c r="IQ41">
        <v>29.259757995605469</v>
      </c>
      <c r="IR41">
        <v>61.731731414794922</v>
      </c>
      <c r="IS41">
        <v>0</v>
      </c>
      <c r="IT41">
        <v>0.44999998807907104</v>
      </c>
      <c r="IU41">
        <v>0</v>
      </c>
    </row>
    <row r="42" spans="1:255">
      <c r="J42">
        <v>0.10000000149011612</v>
      </c>
      <c r="K42">
        <v>1</v>
      </c>
      <c r="L42">
        <v>0.15000000596046448</v>
      </c>
      <c r="M42">
        <v>1.7636999416481558E-7</v>
      </c>
      <c r="N42">
        <v>1.623010234652611E-6</v>
      </c>
      <c r="O42">
        <v>0.1408877968788147</v>
      </c>
      <c r="P42">
        <v>0.14088942110538483</v>
      </c>
      <c r="Q42">
        <v>1.3803455829620361</v>
      </c>
      <c r="R42">
        <v>23.586475372314453</v>
      </c>
      <c r="S42">
        <v>5.121333122253418</v>
      </c>
      <c r="T42">
        <v>9.2023038864135742</v>
      </c>
      <c r="U42">
        <v>0.89999997615814209</v>
      </c>
      <c r="W42">
        <v>204</v>
      </c>
      <c r="X42">
        <v>0.27942907810211182</v>
      </c>
      <c r="Y42">
        <v>0.25895982980728149</v>
      </c>
      <c r="Z42">
        <v>0.2495260089635849</v>
      </c>
      <c r="AA42">
        <v>0.2730783224105835</v>
      </c>
      <c r="AB42">
        <v>0.30173397064208984</v>
      </c>
      <c r="AC42">
        <v>0.29046741127967834</v>
      </c>
      <c r="AD42">
        <v>0.27729219198226929</v>
      </c>
      <c r="AE42">
        <v>0.17000001668930054</v>
      </c>
      <c r="AF42">
        <v>0.24152813851833344</v>
      </c>
      <c r="AL42">
        <v>0.11418458074331284</v>
      </c>
      <c r="AM42">
        <v>0.20803219079971313</v>
      </c>
      <c r="AN42">
        <v>9.479820728302002E-2</v>
      </c>
      <c r="AO42">
        <v>3.384333610534668</v>
      </c>
      <c r="AP42">
        <v>9.6532039642333984</v>
      </c>
      <c r="AQ42">
        <v>6.9532608985900879</v>
      </c>
      <c r="AR42">
        <v>9.2707815170288086</v>
      </c>
      <c r="AS42">
        <v>20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0</v>
      </c>
      <c r="BN42">
        <v>0</v>
      </c>
      <c r="BO42">
        <v>3.8557544350624084E-2</v>
      </c>
      <c r="BP42">
        <v>4.4465489685535431E-2</v>
      </c>
      <c r="BQ42">
        <v>3.5010144114494324E-2</v>
      </c>
      <c r="BR42">
        <v>-1.4188647270202637E-2</v>
      </c>
      <c r="BS42">
        <v>-9.0985678136348724E-2</v>
      </c>
      <c r="BT42">
        <v>-0.12986569106578827</v>
      </c>
      <c r="BU42">
        <v>0</v>
      </c>
      <c r="CB42">
        <v>0.43917161226272583</v>
      </c>
      <c r="CC42">
        <v>0.94560074806213379</v>
      </c>
      <c r="CD42">
        <v>0.47399106621742249</v>
      </c>
      <c r="CE42">
        <v>14.101391792297363</v>
      </c>
      <c r="CF42">
        <v>30.166265487670898</v>
      </c>
      <c r="CG42">
        <v>49.6661376953125</v>
      </c>
      <c r="CH42">
        <v>61.805206298828125</v>
      </c>
      <c r="CI42">
        <v>124.99998474121094</v>
      </c>
      <c r="CO42">
        <v>0.10206704586744308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-0.14090538024902344</v>
      </c>
      <c r="CV42">
        <v>-0.14088942110538483</v>
      </c>
      <c r="CW42">
        <v>-0.14088942110538483</v>
      </c>
      <c r="IN42">
        <v>204</v>
      </c>
      <c r="IO42">
        <v>150</v>
      </c>
      <c r="IP42">
        <v>0</v>
      </c>
      <c r="IQ42">
        <v>29.270780563354492</v>
      </c>
      <c r="IR42">
        <v>61.805213928222656</v>
      </c>
      <c r="IS42">
        <v>0</v>
      </c>
      <c r="IT42">
        <v>0.44999998807907104</v>
      </c>
      <c r="IU42">
        <v>0</v>
      </c>
    </row>
    <row r="43" spans="1:255">
      <c r="J43">
        <v>0.10000000149011612</v>
      </c>
      <c r="K43">
        <v>1</v>
      </c>
      <c r="L43">
        <v>0.15000000596046448</v>
      </c>
      <c r="M43">
        <v>0</v>
      </c>
      <c r="N43">
        <v>0</v>
      </c>
      <c r="O43">
        <v>0.10002312809228897</v>
      </c>
      <c r="P43">
        <v>0.10002312809228897</v>
      </c>
      <c r="Q43">
        <v>0.98622167110443115</v>
      </c>
      <c r="R43">
        <v>24.572696685791016</v>
      </c>
      <c r="S43">
        <v>5.2213563919067383</v>
      </c>
      <c r="T43">
        <v>6.5748109817504883</v>
      </c>
      <c r="U43">
        <v>0.89999997615814209</v>
      </c>
      <c r="W43">
        <v>205</v>
      </c>
      <c r="X43">
        <v>0.2796165943145752</v>
      </c>
      <c r="Y43">
        <v>0.25899201631546021</v>
      </c>
      <c r="Z43">
        <v>0.24947421252727509</v>
      </c>
      <c r="AA43">
        <v>0.27283483743667603</v>
      </c>
      <c r="AB43">
        <v>0.30135613679885864</v>
      </c>
      <c r="AC43">
        <v>0.29010152816772461</v>
      </c>
      <c r="AD43">
        <v>0.2775646448135376</v>
      </c>
      <c r="AE43">
        <v>0.31986001133918762</v>
      </c>
      <c r="AF43">
        <v>0.29166311025619507</v>
      </c>
      <c r="AL43">
        <v>7.6681345701217651E-2</v>
      </c>
      <c r="AM43">
        <v>0.20159488916397095</v>
      </c>
      <c r="AN43">
        <v>0.10515748709440231</v>
      </c>
      <c r="AO43">
        <v>3.4330306053161621</v>
      </c>
      <c r="AP43">
        <v>9.7287702560424805</v>
      </c>
      <c r="AQ43">
        <v>6.9898490905761719</v>
      </c>
      <c r="AR43">
        <v>9.2435359954833984</v>
      </c>
      <c r="AS43">
        <v>5.0139994621276855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0</v>
      </c>
      <c r="BN43">
        <v>0</v>
      </c>
      <c r="BO43">
        <v>3.7504721432924271E-2</v>
      </c>
      <c r="BP43">
        <v>4.3940689414739609E-2</v>
      </c>
      <c r="BQ43">
        <v>3.3581379801034927E-2</v>
      </c>
      <c r="BR43">
        <v>-1.5115402638912201E-2</v>
      </c>
      <c r="BS43">
        <v>-9.0680569410324097E-2</v>
      </c>
      <c r="BT43">
        <v>-0.12726926803588867</v>
      </c>
      <c r="BU43">
        <v>0</v>
      </c>
      <c r="CB43">
        <v>0.29492837190628052</v>
      </c>
      <c r="CC43">
        <v>0.91634029150009155</v>
      </c>
      <c r="CD43">
        <v>0.52578753232955933</v>
      </c>
      <c r="CE43">
        <v>14.304296493530273</v>
      </c>
      <c r="CF43">
        <v>30.402410507202148</v>
      </c>
      <c r="CG43">
        <v>49.927486419677734</v>
      </c>
      <c r="CH43">
        <v>61.623569488525391</v>
      </c>
      <c r="CI43">
        <v>31.337493896484375</v>
      </c>
      <c r="CO43">
        <v>0.10142052918672562</v>
      </c>
      <c r="CP43">
        <v>0</v>
      </c>
      <c r="CQ43">
        <v>0</v>
      </c>
      <c r="CR43">
        <v>0</v>
      </c>
      <c r="CS43">
        <v>14.986000061035156</v>
      </c>
      <c r="CT43">
        <v>0</v>
      </c>
      <c r="CU43">
        <v>14.885961532592773</v>
      </c>
      <c r="CV43">
        <v>-0.10002312809228897</v>
      </c>
      <c r="CW43">
        <v>14.885976791381836</v>
      </c>
      <c r="IN43">
        <v>205</v>
      </c>
      <c r="IO43">
        <v>150</v>
      </c>
      <c r="IP43">
        <v>0</v>
      </c>
      <c r="IQ43">
        <v>14.257534980773926</v>
      </c>
      <c r="IR43">
        <v>61.623573303222656</v>
      </c>
      <c r="IS43">
        <v>0</v>
      </c>
      <c r="IT43">
        <v>0.44999998807907104</v>
      </c>
      <c r="IU43">
        <v>14.986000061035156</v>
      </c>
    </row>
    <row r="44" spans="1:255">
      <c r="J44">
        <v>0.10000000149011612</v>
      </c>
      <c r="K44">
        <v>1</v>
      </c>
      <c r="L44">
        <v>0.15000000596046448</v>
      </c>
      <c r="M44">
        <v>1.0959281921386719</v>
      </c>
      <c r="N44">
        <v>7.5396823883056641</v>
      </c>
      <c r="O44">
        <v>1.0133447647094727</v>
      </c>
      <c r="P44">
        <v>8.5530271530151367</v>
      </c>
      <c r="Q44">
        <v>1.0319584608078003</v>
      </c>
      <c r="R44">
        <v>25.604654312133789</v>
      </c>
      <c r="S44">
        <v>6.2347011566162109</v>
      </c>
      <c r="T44">
        <v>6.879723072052002</v>
      </c>
      <c r="U44">
        <v>0.89999997615814209</v>
      </c>
      <c r="W44">
        <v>206</v>
      </c>
      <c r="X44">
        <v>0.27979913353919983</v>
      </c>
      <c r="Y44">
        <v>0.25902631878852844</v>
      </c>
      <c r="Z44">
        <v>0.24941839277744293</v>
      </c>
      <c r="AA44">
        <v>0.27259379625320435</v>
      </c>
      <c r="AB44">
        <v>0.30098491907119751</v>
      </c>
      <c r="AC44">
        <v>0.28978133201599121</v>
      </c>
      <c r="AD44">
        <v>0.27854093909263611</v>
      </c>
      <c r="AE44">
        <v>0.23457613587379456</v>
      </c>
      <c r="AF44">
        <v>0.26388600468635559</v>
      </c>
      <c r="AL44">
        <v>4.0173515677452087E-2</v>
      </c>
      <c r="AM44">
        <v>0.19473437964916229</v>
      </c>
      <c r="AN44">
        <v>0.11632143706083298</v>
      </c>
      <c r="AO44">
        <v>3.481238842010498</v>
      </c>
      <c r="AP44">
        <v>9.8030147552490234</v>
      </c>
      <c r="AQ44">
        <v>7.0218691825866699</v>
      </c>
      <c r="AR44">
        <v>9.1459074020385742</v>
      </c>
      <c r="AS44">
        <v>13.542387008666992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0.4109862744808197</v>
      </c>
      <c r="BG44">
        <v>0.58901375532150269</v>
      </c>
      <c r="BN44">
        <v>0</v>
      </c>
      <c r="BO44">
        <v>3.6509543657302856E-2</v>
      </c>
      <c r="BP44">
        <v>4.3367411941289902E-2</v>
      </c>
      <c r="BQ44">
        <v>3.2203331589698792E-2</v>
      </c>
      <c r="BR44">
        <v>-1.6003092750906944E-2</v>
      </c>
      <c r="BS44">
        <v>-9.0247057378292084E-2</v>
      </c>
      <c r="BT44">
        <v>-0.12226845324039459</v>
      </c>
      <c r="BU44">
        <v>0.39183199405670166</v>
      </c>
      <c r="CB44">
        <v>0.15451358258724213</v>
      </c>
      <c r="CC44">
        <v>0.88515621423721313</v>
      </c>
      <c r="CD44">
        <v>0.58160728216171265</v>
      </c>
      <c r="CE44">
        <v>14.50516414642334</v>
      </c>
      <c r="CF44">
        <v>30.634422302246094</v>
      </c>
      <c r="CG44">
        <v>50.156196594238281</v>
      </c>
      <c r="CH44">
        <v>60.972709655761719</v>
      </c>
      <c r="CI44">
        <v>84.639915466308594</v>
      </c>
      <c r="CO44">
        <v>0.98196274042129517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-8.5529985427856445</v>
      </c>
      <c r="CV44">
        <v>-8.5530271530151367</v>
      </c>
      <c r="CW44">
        <v>-8.5530271530151367</v>
      </c>
      <c r="IN44">
        <v>206</v>
      </c>
      <c r="IO44">
        <v>150</v>
      </c>
      <c r="IP44">
        <v>0</v>
      </c>
      <c r="IQ44">
        <v>22.68829345703125</v>
      </c>
      <c r="IR44">
        <v>60.972709655761719</v>
      </c>
      <c r="IS44">
        <v>0</v>
      </c>
      <c r="IT44">
        <v>0.44999998807907104</v>
      </c>
      <c r="IU44">
        <v>0</v>
      </c>
    </row>
    <row r="45" spans="1:255">
      <c r="J45">
        <v>0.10000000149011612</v>
      </c>
      <c r="K45">
        <v>1</v>
      </c>
      <c r="L45">
        <v>0.15000000596046448</v>
      </c>
      <c r="M45">
        <v>0.5723307728767395</v>
      </c>
      <c r="N45">
        <v>3.5962467193603516</v>
      </c>
      <c r="O45">
        <v>0.45947247743606567</v>
      </c>
      <c r="P45">
        <v>4.0557193756103516</v>
      </c>
      <c r="Q45">
        <v>0.94252669811248779</v>
      </c>
      <c r="R45">
        <v>26.54718017578125</v>
      </c>
      <c r="S45">
        <v>6.6941738128662109</v>
      </c>
      <c r="T45">
        <v>6.2835111618041992</v>
      </c>
      <c r="U45">
        <v>0.89999997615814209</v>
      </c>
      <c r="W45">
        <v>207</v>
      </c>
      <c r="X45">
        <v>0.27997696399688721</v>
      </c>
      <c r="Y45">
        <v>0.259062260389328</v>
      </c>
      <c r="Z45">
        <v>0.24935899674892426</v>
      </c>
      <c r="AA45">
        <v>0.27235516905784607</v>
      </c>
      <c r="AB45">
        <v>0.3006216287612915</v>
      </c>
      <c r="AC45">
        <v>0.28954964876174927</v>
      </c>
      <c r="AD45">
        <v>0.27720692753791809</v>
      </c>
      <c r="AE45">
        <v>0.41491976380348206</v>
      </c>
      <c r="AF45">
        <v>0.32311120629310608</v>
      </c>
      <c r="AL45">
        <v>4.6074371784925461E-3</v>
      </c>
      <c r="AM45">
        <v>0.18754605948925018</v>
      </c>
      <c r="AN45">
        <v>0.12820063531398773</v>
      </c>
      <c r="AO45">
        <v>3.5289642810821533</v>
      </c>
      <c r="AP45">
        <v>9.8756732940673828</v>
      </c>
      <c r="AQ45">
        <v>7.0450372695922852</v>
      </c>
      <c r="AR45">
        <v>9.2793083190917969</v>
      </c>
      <c r="AS45">
        <v>-4.4919757843017578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0.71757990121841431</v>
      </c>
      <c r="BG45">
        <v>0.28242009878158569</v>
      </c>
      <c r="BN45">
        <v>0</v>
      </c>
      <c r="BO45">
        <v>3.556554764509201E-2</v>
      </c>
      <c r="BP45">
        <v>4.2752265930175781E-2</v>
      </c>
      <c r="BQ45">
        <v>3.0872466042637825E-2</v>
      </c>
      <c r="BR45">
        <v>-1.684851199388504E-2</v>
      </c>
      <c r="BS45">
        <v>-8.9511238038539886E-2</v>
      </c>
      <c r="BT45">
        <v>-0.11267887800931931</v>
      </c>
      <c r="BU45">
        <v>8.3626009523868561E-2</v>
      </c>
      <c r="CB45">
        <v>1.7720920965075493E-2</v>
      </c>
      <c r="CC45">
        <v>0.85248202085494995</v>
      </c>
      <c r="CD45">
        <v>0.6410033106803894</v>
      </c>
      <c r="CE45">
        <v>14.704020500183105</v>
      </c>
      <c r="CF45">
        <v>30.861478805541992</v>
      </c>
      <c r="CG45">
        <v>50.321685791015625</v>
      </c>
      <c r="CH45">
        <v>61.862049102783203</v>
      </c>
      <c r="CI45">
        <v>-28.074848175048828</v>
      </c>
      <c r="CO45">
        <v>0.48749014735221863</v>
      </c>
      <c r="CP45">
        <v>0</v>
      </c>
      <c r="CQ45">
        <v>0</v>
      </c>
      <c r="CR45">
        <v>0</v>
      </c>
      <c r="CS45">
        <v>21.843999862670898</v>
      </c>
      <c r="CT45">
        <v>0</v>
      </c>
      <c r="CU45">
        <v>17.788261413574219</v>
      </c>
      <c r="CV45">
        <v>-4.0557193756103516</v>
      </c>
      <c r="CW45">
        <v>17.788280487060547</v>
      </c>
      <c r="IN45">
        <v>207</v>
      </c>
      <c r="IO45">
        <v>150</v>
      </c>
      <c r="IP45">
        <v>0</v>
      </c>
      <c r="IQ45">
        <v>4.7873320579528809</v>
      </c>
      <c r="IR45">
        <v>61.862052917480469</v>
      </c>
      <c r="IS45">
        <v>0</v>
      </c>
      <c r="IT45">
        <v>0.44999998807907104</v>
      </c>
      <c r="IU45">
        <v>21.843999862670898</v>
      </c>
    </row>
    <row r="46" spans="1:255">
      <c r="J46">
        <v>0.10000000149011612</v>
      </c>
      <c r="K46">
        <v>1</v>
      </c>
      <c r="L46">
        <v>0.15000000596046448</v>
      </c>
      <c r="M46">
        <v>1.0508259534835815</v>
      </c>
      <c r="N46">
        <v>4.1713218688964844</v>
      </c>
      <c r="O46">
        <v>0.59543478488922119</v>
      </c>
      <c r="P46">
        <v>4.766756534576416</v>
      </c>
      <c r="Q46">
        <v>0.59543478488922119</v>
      </c>
      <c r="R46">
        <v>27.142614364624023</v>
      </c>
      <c r="S46">
        <v>7.2896084785461426</v>
      </c>
      <c r="T46">
        <v>3.9695649147033691</v>
      </c>
      <c r="U46">
        <v>0.89999997615814209</v>
      </c>
      <c r="W46">
        <v>208</v>
      </c>
      <c r="X46">
        <v>0.27719318866729736</v>
      </c>
      <c r="Y46">
        <v>0.25909942388534546</v>
      </c>
      <c r="Z46">
        <v>0.2492964118719101</v>
      </c>
      <c r="AA46">
        <v>0.27211901545524597</v>
      </c>
      <c r="AB46">
        <v>0.30026909708976746</v>
      </c>
      <c r="AC46">
        <v>0.28923127055168152</v>
      </c>
      <c r="AD46">
        <v>0.31741902232170105</v>
      </c>
      <c r="AE46">
        <v>0.43999999761581421</v>
      </c>
      <c r="AF46">
        <v>0.35827934741973877</v>
      </c>
      <c r="AL46">
        <v>0.56136232614517212</v>
      </c>
      <c r="AM46">
        <v>0.18011336028575897</v>
      </c>
      <c r="AN46">
        <v>0.14071761071681976</v>
      </c>
      <c r="AO46">
        <v>3.5761950016021729</v>
      </c>
      <c r="AP46">
        <v>9.9461784362792969</v>
      </c>
      <c r="AQ46">
        <v>7.0768747329711914</v>
      </c>
      <c r="AR46">
        <v>5.2580981254577637</v>
      </c>
      <c r="AS46">
        <v>-6.9999990463256836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0.40947806835174561</v>
      </c>
      <c r="BG46">
        <v>0.59052187204360962</v>
      </c>
      <c r="BN46">
        <v>0.59142100811004639</v>
      </c>
      <c r="BO46">
        <v>3.4666549414396286E-2</v>
      </c>
      <c r="BP46">
        <v>4.2101599276065826E-2</v>
      </c>
      <c r="BQ46">
        <v>2.9585959389805794E-2</v>
      </c>
      <c r="BR46">
        <v>-1.7642330378293991E-2</v>
      </c>
      <c r="BS46">
        <v>-8.8151834905147552E-2</v>
      </c>
      <c r="BT46">
        <v>-0.11999098211526871</v>
      </c>
      <c r="BU46">
        <v>4.1450381278991699</v>
      </c>
      <c r="CB46">
        <v>2.1590867042541504</v>
      </c>
      <c r="CC46">
        <v>0.81869697570800781</v>
      </c>
      <c r="CD46">
        <v>0.70358818769454956</v>
      </c>
      <c r="CE46">
        <v>14.900815010070801</v>
      </c>
      <c r="CF46">
        <v>31.081811904907227</v>
      </c>
      <c r="CG46">
        <v>50.549098968505859</v>
      </c>
      <c r="CH46">
        <v>35.053985595703125</v>
      </c>
      <c r="CI46">
        <v>-43.749992370605469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-0.59142100811004639</v>
      </c>
      <c r="CU46">
        <v>5.8178606033325195</v>
      </c>
      <c r="CV46">
        <v>-4.766756534576416</v>
      </c>
      <c r="CW46">
        <v>5.8178219795227051</v>
      </c>
      <c r="IN46">
        <v>208</v>
      </c>
      <c r="IO46">
        <v>150</v>
      </c>
      <c r="IP46">
        <v>0</v>
      </c>
      <c r="IQ46">
        <v>-1.7419010400772095</v>
      </c>
      <c r="IR46">
        <v>35.053985595703125</v>
      </c>
      <c r="IS46">
        <v>0</v>
      </c>
      <c r="IT46">
        <v>0.44999998807907104</v>
      </c>
      <c r="IU46">
        <v>11.175999641418457</v>
      </c>
    </row>
    <row r="47" spans="1:255">
      <c r="J47">
        <v>0.10000000149011612</v>
      </c>
      <c r="K47">
        <v>1</v>
      </c>
      <c r="L47">
        <v>0.15000000596046448</v>
      </c>
      <c r="M47">
        <v>1.0863369703292847</v>
      </c>
      <c r="N47">
        <v>6.7531170845031738</v>
      </c>
      <c r="O47">
        <v>0.93246167898178101</v>
      </c>
      <c r="P47">
        <v>7.6855788230895996</v>
      </c>
      <c r="Q47">
        <v>0.93246167898178101</v>
      </c>
      <c r="R47">
        <v>28.075075149536133</v>
      </c>
      <c r="S47">
        <v>8.2220697402954102</v>
      </c>
      <c r="T47">
        <v>6.2164111137390137</v>
      </c>
      <c r="U47">
        <v>0.89999997615814209</v>
      </c>
      <c r="W47">
        <v>209</v>
      </c>
      <c r="X47">
        <v>0.27746361494064331</v>
      </c>
      <c r="Y47">
        <v>0.25903609395027161</v>
      </c>
      <c r="Z47">
        <v>0.24923102557659149</v>
      </c>
      <c r="AA47">
        <v>0.27188548445701599</v>
      </c>
      <c r="AB47">
        <v>0.29992303252220154</v>
      </c>
      <c r="AC47">
        <v>0.29302224516868591</v>
      </c>
      <c r="AD47">
        <v>0.3315659761428833</v>
      </c>
      <c r="AE47">
        <v>0.34608206152915955</v>
      </c>
      <c r="AF47">
        <v>0.33640468120574951</v>
      </c>
      <c r="AL47">
        <v>0.50727707147598267</v>
      </c>
      <c r="AM47">
        <v>0.19277934730052948</v>
      </c>
      <c r="AN47">
        <v>0.15379486978054047</v>
      </c>
      <c r="AO47">
        <v>3.6229012012481689</v>
      </c>
      <c r="AP47">
        <v>10.01539134979248</v>
      </c>
      <c r="AQ47">
        <v>6.6977777481079102</v>
      </c>
      <c r="AR47">
        <v>3.8434028625488281</v>
      </c>
      <c r="AS47">
        <v>2.3917944431304932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0.5</v>
      </c>
      <c r="BG47">
        <v>0.5</v>
      </c>
      <c r="BN47">
        <v>0</v>
      </c>
      <c r="BO47">
        <v>5.4085481911897659E-2</v>
      </c>
      <c r="BP47">
        <v>4.1420746594667435E-2</v>
      </c>
      <c r="BQ47">
        <v>2.8341751545667648E-2</v>
      </c>
      <c r="BR47">
        <v>-1.8364274874329567E-2</v>
      </c>
      <c r="BS47">
        <v>-8.7577037513256073E-2</v>
      </c>
      <c r="BT47">
        <v>0.29152104258537292</v>
      </c>
      <c r="BU47">
        <v>2.1724464893341064</v>
      </c>
      <c r="CB47">
        <v>1.9510663747787476</v>
      </c>
      <c r="CC47">
        <v>0.87626969814300537</v>
      </c>
      <c r="CD47">
        <v>0.76897448301315308</v>
      </c>
      <c r="CE47">
        <v>15.095423698425293</v>
      </c>
      <c r="CF47">
        <v>31.298101425170898</v>
      </c>
      <c r="CG47">
        <v>47.841259002685547</v>
      </c>
      <c r="CH47">
        <v>25.622684478759766</v>
      </c>
      <c r="CI47">
        <v>14.948713302612305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-7.6855716705322266</v>
      </c>
      <c r="CV47">
        <v>-7.6855788230895996</v>
      </c>
      <c r="CW47">
        <v>-7.6855788230895996</v>
      </c>
      <c r="IN47">
        <v>209</v>
      </c>
      <c r="IO47">
        <v>150</v>
      </c>
      <c r="IP47">
        <v>0</v>
      </c>
      <c r="IQ47">
        <v>6.2351970672607422</v>
      </c>
      <c r="IR47">
        <v>25.622684478759766</v>
      </c>
      <c r="IS47">
        <v>0</v>
      </c>
      <c r="IT47">
        <v>0.44999998807907104</v>
      </c>
      <c r="IU47">
        <v>0</v>
      </c>
    </row>
    <row r="48" spans="1:255">
      <c r="J48">
        <v>0.10000000149011612</v>
      </c>
      <c r="K48">
        <v>1</v>
      </c>
      <c r="L48">
        <v>0.15000000596046448</v>
      </c>
      <c r="M48">
        <v>1.0934189558029175</v>
      </c>
      <c r="N48">
        <v>7.9404134750366211</v>
      </c>
      <c r="O48">
        <v>1.0893007516860962</v>
      </c>
      <c r="P48">
        <v>9.0297145843505859</v>
      </c>
      <c r="Q48">
        <v>1.0893007516860962</v>
      </c>
      <c r="R48">
        <v>29.164375305175781</v>
      </c>
      <c r="S48">
        <v>9.311370849609375</v>
      </c>
      <c r="T48">
        <v>7.2620043754577637</v>
      </c>
      <c r="U48">
        <v>0.89999997615814209</v>
      </c>
      <c r="W48">
        <v>210</v>
      </c>
      <c r="X48">
        <v>0.27772194147109985</v>
      </c>
      <c r="Y48">
        <v>0.25898408889770508</v>
      </c>
      <c r="Z48">
        <v>0.24916039407253265</v>
      </c>
      <c r="AA48">
        <v>0.27165454626083374</v>
      </c>
      <c r="AB48">
        <v>0.29974839091300964</v>
      </c>
      <c r="AC48">
        <v>0.2980288565158844</v>
      </c>
      <c r="AD48">
        <v>0.3256518542766571</v>
      </c>
      <c r="AE48">
        <v>0.25723221898078918</v>
      </c>
      <c r="AF48">
        <v>0.302845299243927</v>
      </c>
      <c r="AL48">
        <v>0.45561179518699646</v>
      </c>
      <c r="AM48">
        <v>0.20318035781383514</v>
      </c>
      <c r="AN48">
        <v>0.16792117059230804</v>
      </c>
      <c r="AO48">
        <v>3.6690888404846191</v>
      </c>
      <c r="AP48">
        <v>10.050319671630859</v>
      </c>
      <c r="AQ48">
        <v>6.1971163749694824</v>
      </c>
      <c r="AR48">
        <v>4.4348149299621582</v>
      </c>
      <c r="AS48">
        <v>11.276779174804688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0.5</v>
      </c>
      <c r="BG48">
        <v>0.5</v>
      </c>
      <c r="BN48">
        <v>0</v>
      </c>
      <c r="BO48">
        <v>5.1666546612977982E-2</v>
      </c>
      <c r="BP48">
        <v>4.126540943980217E-2</v>
      </c>
      <c r="BQ48">
        <v>2.7138428762555122E-2</v>
      </c>
      <c r="BR48">
        <v>-1.9049689173698425E-2</v>
      </c>
      <c r="BS48">
        <v>-5.3979802876710892E-2</v>
      </c>
      <c r="BT48">
        <v>0.44667884707450867</v>
      </c>
      <c r="BU48">
        <v>0.39991888403892517</v>
      </c>
      <c r="CB48">
        <v>1.7523536682128906</v>
      </c>
      <c r="CC48">
        <v>0.92354702949523926</v>
      </c>
      <c r="CD48">
        <v>0.83960598707199097</v>
      </c>
      <c r="CE48">
        <v>15.287872314453125</v>
      </c>
      <c r="CF48">
        <v>31.407253265380859</v>
      </c>
      <c r="CG48">
        <v>44.265106201171875</v>
      </c>
      <c r="CH48">
        <v>29.565431594848633</v>
      </c>
      <c r="CI48">
        <v>70.4798583984375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-9.0297460556030273</v>
      </c>
      <c r="CV48">
        <v>-9.0297145843505859</v>
      </c>
      <c r="CW48">
        <v>-9.0297145843505859</v>
      </c>
      <c r="IN48">
        <v>210</v>
      </c>
      <c r="IO48">
        <v>150</v>
      </c>
      <c r="IP48">
        <v>0</v>
      </c>
      <c r="IQ48">
        <v>15.711594581604004</v>
      </c>
      <c r="IR48">
        <v>29.565435409545898</v>
      </c>
      <c r="IS48">
        <v>0</v>
      </c>
      <c r="IT48">
        <v>0.44999998807907104</v>
      </c>
      <c r="IU48">
        <v>0</v>
      </c>
    </row>
    <row r="49" spans="10:255">
      <c r="J49">
        <v>0.10000000149011612</v>
      </c>
      <c r="K49">
        <v>1</v>
      </c>
      <c r="L49">
        <v>0.15000000596046448</v>
      </c>
      <c r="M49">
        <v>0.78177690505981445</v>
      </c>
      <c r="N49">
        <v>4.8809299468994141</v>
      </c>
      <c r="O49">
        <v>0.83974772691726685</v>
      </c>
      <c r="P49">
        <v>5.7206778526306152</v>
      </c>
      <c r="Q49">
        <v>0.93650698661804199</v>
      </c>
      <c r="R49">
        <v>30.100881576538086</v>
      </c>
      <c r="S49">
        <v>10.151118278503418</v>
      </c>
      <c r="T49">
        <v>6.2433795928955078</v>
      </c>
      <c r="U49">
        <v>0.89999997615814209</v>
      </c>
      <c r="W49">
        <v>211</v>
      </c>
      <c r="X49">
        <v>0.27796909213066101</v>
      </c>
      <c r="Y49">
        <v>0.25894197821617126</v>
      </c>
      <c r="Z49">
        <v>0.24908530712127686</v>
      </c>
      <c r="AA49">
        <v>0.27143234014511108</v>
      </c>
      <c r="AB49">
        <v>0.2997916042804718</v>
      </c>
      <c r="AC49">
        <v>0.30144494771957397</v>
      </c>
      <c r="AD49">
        <v>0.3131926953792572</v>
      </c>
      <c r="AE49">
        <v>0.2320265918970108</v>
      </c>
      <c r="AF49">
        <v>0.28613734245300293</v>
      </c>
      <c r="AL49">
        <v>0.40618166327476501</v>
      </c>
      <c r="AM49">
        <v>0.21160249412059784</v>
      </c>
      <c r="AN49">
        <v>0.18293856084346771</v>
      </c>
      <c r="AO49">
        <v>3.7135300636291504</v>
      </c>
      <c r="AP49">
        <v>10.041677474975586</v>
      </c>
      <c r="AQ49">
        <v>5.8555073738098145</v>
      </c>
      <c r="AR49">
        <v>5.6807308197021484</v>
      </c>
      <c r="AS49">
        <v>13.797342300415039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0.65073245763778687</v>
      </c>
      <c r="BG49">
        <v>0.34926748275756836</v>
      </c>
      <c r="BN49">
        <v>0</v>
      </c>
      <c r="BO49">
        <v>4.9428317695856094E-2</v>
      </c>
      <c r="BP49">
        <v>4.1009247303009033E-2</v>
      </c>
      <c r="BQ49">
        <v>2.5991212576627731E-2</v>
      </c>
      <c r="BR49">
        <v>-1.8446354195475578E-2</v>
      </c>
      <c r="BS49">
        <v>-9.8067363724112511E-3</v>
      </c>
      <c r="BT49">
        <v>0.33180195093154907</v>
      </c>
      <c r="BU49">
        <v>-0.36766412854194641</v>
      </c>
      <c r="CB49">
        <v>1.5622377395629883</v>
      </c>
      <c r="CC49">
        <v>0.96182942390441895</v>
      </c>
      <c r="CD49">
        <v>0.91469293832778931</v>
      </c>
      <c r="CE49">
        <v>15.473044395446777</v>
      </c>
      <c r="CF49">
        <v>31.380245208740234</v>
      </c>
      <c r="CG49">
        <v>41.825042724609375</v>
      </c>
      <c r="CH49">
        <v>37.871536254882813</v>
      </c>
      <c r="CI49">
        <v>86.233375549316406</v>
      </c>
      <c r="CO49">
        <v>0.89668071269989014</v>
      </c>
      <c r="CP49">
        <v>0</v>
      </c>
      <c r="CQ49">
        <v>0</v>
      </c>
      <c r="CR49">
        <v>0</v>
      </c>
      <c r="CS49">
        <v>2.2860000133514404</v>
      </c>
      <c r="CT49">
        <v>0</v>
      </c>
      <c r="CU49">
        <v>-3.4346878528594971</v>
      </c>
      <c r="CV49">
        <v>-5.7206778526306152</v>
      </c>
      <c r="CW49">
        <v>-3.4346776008605957</v>
      </c>
      <c r="IN49">
        <v>211</v>
      </c>
      <c r="IO49">
        <v>150</v>
      </c>
      <c r="IP49">
        <v>0</v>
      </c>
      <c r="IQ49">
        <v>19.478073120117188</v>
      </c>
      <c r="IR49">
        <v>37.871543884277344</v>
      </c>
      <c r="IS49">
        <v>0</v>
      </c>
      <c r="IT49">
        <v>0.44999998807907104</v>
      </c>
      <c r="IU49">
        <v>2.2860000133514404</v>
      </c>
    </row>
    <row r="50" spans="10:255">
      <c r="J50">
        <v>0.10000000149011612</v>
      </c>
      <c r="K50">
        <v>1</v>
      </c>
      <c r="L50">
        <v>0.15000000596046448</v>
      </c>
      <c r="M50">
        <v>0.55240094661712646</v>
      </c>
      <c r="N50">
        <v>2.9055004119873047</v>
      </c>
      <c r="O50">
        <v>0.53316116333007813</v>
      </c>
      <c r="P50">
        <v>3.4386615753173828</v>
      </c>
      <c r="Q50">
        <v>0.78896510601043701</v>
      </c>
      <c r="R50">
        <v>30.889846801757813</v>
      </c>
      <c r="S50">
        <v>10.684279441833496</v>
      </c>
      <c r="T50">
        <v>5.2597670555114746</v>
      </c>
      <c r="U50">
        <v>0.89999997615814209</v>
      </c>
      <c r="W50">
        <v>212</v>
      </c>
      <c r="X50">
        <v>0.27820584177970886</v>
      </c>
      <c r="Y50">
        <v>0.25890856981277466</v>
      </c>
      <c r="Z50">
        <v>0.24900667369365692</v>
      </c>
      <c r="AA50">
        <v>0.27122634649276733</v>
      </c>
      <c r="AB50">
        <v>0.29997378587722778</v>
      </c>
      <c r="AC50">
        <v>0.3025003969669342</v>
      </c>
      <c r="AD50">
        <v>0.30509641766548157</v>
      </c>
      <c r="AE50">
        <v>0.20447903871536255</v>
      </c>
      <c r="AF50">
        <v>0.27155730128288269</v>
      </c>
      <c r="AL50">
        <v>0.35883176326751709</v>
      </c>
      <c r="AM50">
        <v>0.21828418970108032</v>
      </c>
      <c r="AN50">
        <v>0.19866524636745453</v>
      </c>
      <c r="AO50">
        <v>3.7547287940979004</v>
      </c>
      <c r="AP50">
        <v>10.005241394042969</v>
      </c>
      <c r="AQ50">
        <v>5.749962329864502</v>
      </c>
      <c r="AR50">
        <v>6.490358829498291</v>
      </c>
      <c r="AS50">
        <v>16.552095413208008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0.79980671405792236</v>
      </c>
      <c r="BG50">
        <v>0.20019333064556122</v>
      </c>
      <c r="BN50">
        <v>0</v>
      </c>
      <c r="BO50">
        <v>4.7352604568004608E-2</v>
      </c>
      <c r="BP50">
        <v>4.0666252374649048E-2</v>
      </c>
      <c r="BQ50">
        <v>2.4937165901064873E-2</v>
      </c>
      <c r="BR50">
        <v>-1.6261985525488853E-2</v>
      </c>
      <c r="BS50">
        <v>2.0176570862531662E-2</v>
      </c>
      <c r="BT50">
        <v>0.12572059035301208</v>
      </c>
      <c r="BU50">
        <v>-0.25748026371002197</v>
      </c>
      <c r="CB50">
        <v>1.3801226615905762</v>
      </c>
      <c r="CC50">
        <v>0.99220073223114014</v>
      </c>
      <c r="CD50">
        <v>0.99332636594772339</v>
      </c>
      <c r="CE50">
        <v>15.644705772399902</v>
      </c>
      <c r="CF50">
        <v>31.266380310058594</v>
      </c>
      <c r="CG50">
        <v>41.071151733398438</v>
      </c>
      <c r="CH50">
        <v>43.269058227539063</v>
      </c>
      <c r="CI50">
        <v>103.45059967041016</v>
      </c>
      <c r="CO50">
        <v>0.67577284574508667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-3.4386217594146729</v>
      </c>
      <c r="CV50">
        <v>-3.4386615753173828</v>
      </c>
      <c r="CW50">
        <v>-3.4386615753173828</v>
      </c>
      <c r="IN50">
        <v>212</v>
      </c>
      <c r="IO50">
        <v>150</v>
      </c>
      <c r="IP50">
        <v>0</v>
      </c>
      <c r="IQ50">
        <v>23.042455673217773</v>
      </c>
      <c r="IR50">
        <v>43.269054412841797</v>
      </c>
      <c r="IS50">
        <v>0</v>
      </c>
      <c r="IT50">
        <v>0.44999998807907104</v>
      </c>
      <c r="IU50">
        <v>0</v>
      </c>
    </row>
    <row r="51" spans="10:255">
      <c r="J51">
        <v>0.10000000149011612</v>
      </c>
      <c r="K51">
        <v>1</v>
      </c>
      <c r="L51">
        <v>0.15000000596046448</v>
      </c>
      <c r="M51">
        <v>0.3169759213924408</v>
      </c>
      <c r="N51">
        <v>2.1026630401611328</v>
      </c>
      <c r="O51">
        <v>0.46439704298973083</v>
      </c>
      <c r="P51">
        <v>2.5670599937438965</v>
      </c>
      <c r="Q51">
        <v>0.99502652883529663</v>
      </c>
      <c r="R51">
        <v>31.884872436523438</v>
      </c>
      <c r="S51">
        <v>11.148676872253418</v>
      </c>
      <c r="T51">
        <v>6.6335101127624512</v>
      </c>
      <c r="U51">
        <v>0.89999997615814209</v>
      </c>
      <c r="W51">
        <v>213</v>
      </c>
      <c r="X51">
        <v>0.27843296527862549</v>
      </c>
      <c r="Y51">
        <v>0.25888270139694214</v>
      </c>
      <c r="Z51">
        <v>0.24892552196979523</v>
      </c>
      <c r="AA51">
        <v>0.27104046940803528</v>
      </c>
      <c r="AB51">
        <v>0.30018085241317749</v>
      </c>
      <c r="AC51">
        <v>0.30232709646224976</v>
      </c>
      <c r="AD51">
        <v>0.30034315586090088</v>
      </c>
      <c r="AE51">
        <v>0.18345241248607635</v>
      </c>
      <c r="AF51">
        <v>0.26137956976890564</v>
      </c>
      <c r="AL51">
        <v>0.31340706348419189</v>
      </c>
      <c r="AM51">
        <v>0.22345787286758423</v>
      </c>
      <c r="AN51">
        <v>0.2148955911397934</v>
      </c>
      <c r="AO51">
        <v>3.7919042110443115</v>
      </c>
      <c r="AP51">
        <v>9.9638280868530273</v>
      </c>
      <c r="AQ51">
        <v>5.7672924995422363</v>
      </c>
      <c r="AR51">
        <v>6.9656853675842285</v>
      </c>
      <c r="AS51">
        <v>18.654760360717773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1</v>
      </c>
      <c r="BG51">
        <v>0</v>
      </c>
      <c r="BN51">
        <v>0</v>
      </c>
      <c r="BO51">
        <v>4.54232357442379E-2</v>
      </c>
      <c r="BP51">
        <v>4.0250260382890701E-2</v>
      </c>
      <c r="BQ51">
        <v>2.4021437391638756E-2</v>
      </c>
      <c r="BR51">
        <v>-1.3153031468391418E-2</v>
      </c>
      <c r="BS51">
        <v>2.8258137404918671E-2</v>
      </c>
      <c r="BT51">
        <v>1.092986948788166E-2</v>
      </c>
      <c r="BU51">
        <v>0</v>
      </c>
      <c r="CB51">
        <v>1.2054122686386108</v>
      </c>
      <c r="CC51">
        <v>1.0157175064086914</v>
      </c>
      <c r="CD51">
        <v>1.0744781494140625</v>
      </c>
      <c r="CE51">
        <v>15.799603462219238</v>
      </c>
      <c r="CF51">
        <v>31.136964797973633</v>
      </c>
      <c r="CG51">
        <v>41.194938659667969</v>
      </c>
      <c r="CH51">
        <v>46.437896728515625</v>
      </c>
      <c r="CI51">
        <v>116.59223937988281</v>
      </c>
      <c r="CO51">
        <v>0.46671822667121887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-2.5671124458312988</v>
      </c>
      <c r="CV51">
        <v>-2.5670599937438965</v>
      </c>
      <c r="CW51">
        <v>-2.5670599937438965</v>
      </c>
      <c r="IN51">
        <v>213</v>
      </c>
      <c r="IO51">
        <v>150</v>
      </c>
      <c r="IP51">
        <v>0</v>
      </c>
      <c r="IQ51">
        <v>25.620445251464844</v>
      </c>
      <c r="IR51">
        <v>46.437904357910156</v>
      </c>
      <c r="IS51">
        <v>0</v>
      </c>
      <c r="IT51">
        <v>0.44999998807907104</v>
      </c>
      <c r="IU51">
        <v>0</v>
      </c>
    </row>
    <row r="52" spans="10:255">
      <c r="J52">
        <v>0.10000000149011612</v>
      </c>
      <c r="K52">
        <v>1</v>
      </c>
      <c r="L52">
        <v>0.15000000596046448</v>
      </c>
      <c r="M52">
        <v>0.12130839377641678</v>
      </c>
      <c r="N52">
        <v>0.80594325065612793</v>
      </c>
      <c r="O52">
        <v>0.31443211436271667</v>
      </c>
      <c r="P52">
        <v>1.120375394821167</v>
      </c>
      <c r="Q52">
        <v>0.99656325578689575</v>
      </c>
      <c r="R52">
        <v>32.881435394287109</v>
      </c>
      <c r="S52">
        <v>11.463109016418457</v>
      </c>
      <c r="T52">
        <v>6.6437549591064453</v>
      </c>
      <c r="U52">
        <v>0.89999997615814209</v>
      </c>
      <c r="W52">
        <v>214</v>
      </c>
      <c r="X52">
        <v>0.27865108847618103</v>
      </c>
      <c r="Y52">
        <v>0.25886344909667969</v>
      </c>
      <c r="Z52">
        <v>0.24884296953678131</v>
      </c>
      <c r="AA52">
        <v>0.27087408304214478</v>
      </c>
      <c r="AB52">
        <v>0.30035600066184998</v>
      </c>
      <c r="AC52">
        <v>0.30165937542915344</v>
      </c>
      <c r="AD52">
        <v>0.2976163923740387</v>
      </c>
      <c r="AE52">
        <v>0.18555298447608948</v>
      </c>
      <c r="AF52">
        <v>0.26026192307472229</v>
      </c>
      <c r="AL52">
        <v>0.2697824239730835</v>
      </c>
      <c r="AM52">
        <v>0.22730831801891327</v>
      </c>
      <c r="AN52">
        <v>0.2314060777425766</v>
      </c>
      <c r="AO52">
        <v>3.8251814842224121</v>
      </c>
      <c r="AP52">
        <v>9.9287986755371094</v>
      </c>
      <c r="AQ52">
        <v>5.8340644836425781</v>
      </c>
      <c r="AR52">
        <v>7.2383613586425781</v>
      </c>
      <c r="AS52">
        <v>18.4447021484375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1</v>
      </c>
      <c r="BG52">
        <v>0</v>
      </c>
      <c r="BN52">
        <v>0</v>
      </c>
      <c r="BO52">
        <v>4.3624825775623322E-2</v>
      </c>
      <c r="BP52">
        <v>3.9775606244802475E-2</v>
      </c>
      <c r="BQ52">
        <v>2.3263309150934219E-2</v>
      </c>
      <c r="BR52">
        <v>-1.0015531443059444E-2</v>
      </c>
      <c r="BS52">
        <v>2.5015680119395256E-2</v>
      </c>
      <c r="BT52">
        <v>-4.1756048798561096E-2</v>
      </c>
      <c r="BU52">
        <v>0</v>
      </c>
      <c r="CB52">
        <v>1.0376251935958862</v>
      </c>
      <c r="CC52">
        <v>1.033219575881958</v>
      </c>
      <c r="CD52">
        <v>1.1570305824279785</v>
      </c>
      <c r="CE52">
        <v>15.938258171081543</v>
      </c>
      <c r="CF52">
        <v>31.027496337890625</v>
      </c>
      <c r="CG52">
        <v>41.671878814697266</v>
      </c>
      <c r="CH52">
        <v>48.255741119384766</v>
      </c>
      <c r="CI52">
        <v>115.27938079833984</v>
      </c>
      <c r="CO52">
        <v>0.31551644206047058</v>
      </c>
      <c r="CP52">
        <v>0</v>
      </c>
      <c r="CQ52">
        <v>0</v>
      </c>
      <c r="CR52">
        <v>0</v>
      </c>
      <c r="CS52">
        <v>1.0160000324249268</v>
      </c>
      <c r="CT52">
        <v>0</v>
      </c>
      <c r="CU52">
        <v>-0.10433793067932129</v>
      </c>
      <c r="CV52">
        <v>-1.120375394821167</v>
      </c>
      <c r="CW52">
        <v>-0.10437533259391785</v>
      </c>
      <c r="IN52">
        <v>214</v>
      </c>
      <c r="IO52">
        <v>150</v>
      </c>
      <c r="IP52">
        <v>0</v>
      </c>
      <c r="IQ52">
        <v>25.683063507080078</v>
      </c>
      <c r="IR52">
        <v>48.255741119384766</v>
      </c>
      <c r="IS52">
        <v>0</v>
      </c>
      <c r="IT52">
        <v>0.44999998807907104</v>
      </c>
      <c r="IU52">
        <v>1.0160000324249268</v>
      </c>
    </row>
    <row r="53" spans="10:255">
      <c r="J53">
        <v>0.12000000476837158</v>
      </c>
      <c r="K53">
        <v>1</v>
      </c>
      <c r="L53">
        <v>0.18840000033378601</v>
      </c>
      <c r="M53">
        <v>0.1377401202917099</v>
      </c>
      <c r="N53">
        <v>0.92929947376251221</v>
      </c>
      <c r="O53">
        <v>0.39638137817382813</v>
      </c>
      <c r="P53">
        <v>1.3256808519363403</v>
      </c>
      <c r="Q53">
        <v>1.2710894346237183</v>
      </c>
      <c r="R53">
        <v>34.152523040771484</v>
      </c>
      <c r="S53">
        <v>11.859490394592285</v>
      </c>
      <c r="T53">
        <v>6.7467594146728516</v>
      </c>
      <c r="U53">
        <v>0.8651999831199646</v>
      </c>
      <c r="W53">
        <v>215</v>
      </c>
      <c r="X53">
        <v>0.27886080741882324</v>
      </c>
      <c r="Y53">
        <v>0.25885000824928284</v>
      </c>
      <c r="Z53">
        <v>0.24875994026660919</v>
      </c>
      <c r="AA53">
        <v>0.27072441577911377</v>
      </c>
      <c r="AB53">
        <v>0.30048006772994995</v>
      </c>
      <c r="AC53">
        <v>0.30084902048110962</v>
      </c>
      <c r="AD53">
        <v>0.29428762197494507</v>
      </c>
      <c r="AE53">
        <v>0.17625999450683594</v>
      </c>
      <c r="AF53">
        <v>0.2549450695514679</v>
      </c>
      <c r="AL53">
        <v>0.2278386652469635</v>
      </c>
      <c r="AM53">
        <v>0.22999650239944458</v>
      </c>
      <c r="AN53">
        <v>0.24801193177700043</v>
      </c>
      <c r="AO53">
        <v>3.8551149368286133</v>
      </c>
      <c r="AP53">
        <v>9.9039850234985352</v>
      </c>
      <c r="AQ53">
        <v>5.9150996208190918</v>
      </c>
      <c r="AR53">
        <v>7.5712385177612305</v>
      </c>
      <c r="AS53">
        <v>19.374002456665039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1</v>
      </c>
      <c r="BG53">
        <v>0</v>
      </c>
      <c r="BN53">
        <v>0</v>
      </c>
      <c r="BO53">
        <v>4.1945021599531174E-2</v>
      </c>
      <c r="BP53">
        <v>3.9256077259778976E-2</v>
      </c>
      <c r="BQ53">
        <v>2.2650331258773804E-2</v>
      </c>
      <c r="BR53">
        <v>-7.2810524143278599E-3</v>
      </c>
      <c r="BS53">
        <v>1.7529061064124107E-2</v>
      </c>
      <c r="BT53">
        <v>-6.3504777848720551E-2</v>
      </c>
      <c r="BU53">
        <v>0</v>
      </c>
      <c r="CB53">
        <v>0.87630295753479004</v>
      </c>
      <c r="CC53">
        <v>1.0454385280609131</v>
      </c>
      <c r="CD53">
        <v>1.2400598526000977</v>
      </c>
      <c r="CE53">
        <v>16.062980651855469</v>
      </c>
      <c r="CF53">
        <v>30.949954986572266</v>
      </c>
      <c r="CG53">
        <v>42.250705718994141</v>
      </c>
      <c r="CH53">
        <v>50.474918365478516</v>
      </c>
      <c r="CI53">
        <v>121.08750152587891</v>
      </c>
      <c r="CO53">
        <v>0.31184381246566772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-1.3257265090942383</v>
      </c>
      <c r="CV53">
        <v>-1.3256808519363403</v>
      </c>
      <c r="CW53">
        <v>-1.3256808519363403</v>
      </c>
      <c r="IN53">
        <v>215</v>
      </c>
      <c r="IO53">
        <v>168</v>
      </c>
      <c r="IP53">
        <v>0</v>
      </c>
      <c r="IQ53">
        <v>26.945240020751953</v>
      </c>
      <c r="IR53">
        <v>50.474929809570313</v>
      </c>
      <c r="IS53">
        <v>0</v>
      </c>
      <c r="IT53">
        <v>0.44999998807907104</v>
      </c>
      <c r="IU53">
        <v>0</v>
      </c>
    </row>
    <row r="54" spans="10:255">
      <c r="J54">
        <v>0.14000000059604645</v>
      </c>
      <c r="K54">
        <v>1</v>
      </c>
      <c r="L54">
        <v>0.22680000960826874</v>
      </c>
      <c r="M54">
        <v>5.3054351359605789E-2</v>
      </c>
      <c r="N54">
        <v>0.38063254952430725</v>
      </c>
      <c r="O54">
        <v>0.3869624137878418</v>
      </c>
      <c r="P54">
        <v>0.76759493350982666</v>
      </c>
      <c r="Q54">
        <v>1.6271514892578125</v>
      </c>
      <c r="R54">
        <v>35.779674530029297</v>
      </c>
      <c r="S54">
        <v>12.246452331542969</v>
      </c>
      <c r="T54">
        <v>7.1743888854980469</v>
      </c>
      <c r="U54">
        <v>0.83039999008178711</v>
      </c>
      <c r="W54">
        <v>216</v>
      </c>
      <c r="X54">
        <v>0.2790626585483551</v>
      </c>
      <c r="Y54">
        <v>0.25884166359901428</v>
      </c>
      <c r="Z54">
        <v>0.24867720901966095</v>
      </c>
      <c r="AA54">
        <v>0.27058824896812439</v>
      </c>
      <c r="AB54">
        <v>0.30055135488510132</v>
      </c>
      <c r="AC54">
        <v>0.29987546801567078</v>
      </c>
      <c r="AD54">
        <v>0.2912997305393219</v>
      </c>
      <c r="AE54">
        <v>0.17245367169380188</v>
      </c>
      <c r="AF54">
        <v>0.25168436765670776</v>
      </c>
      <c r="AL54">
        <v>0.18746846914291382</v>
      </c>
      <c r="AM54">
        <v>0.23166543245315552</v>
      </c>
      <c r="AN54">
        <v>0.26455819606781006</v>
      </c>
      <c r="AO54">
        <v>3.8823482990264893</v>
      </c>
      <c r="AP54">
        <v>9.8897275924682617</v>
      </c>
      <c r="AQ54">
        <v>6.0124549865722656</v>
      </c>
      <c r="AR54">
        <v>7.870028018951416</v>
      </c>
      <c r="AS54">
        <v>19.754632949829102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1</v>
      </c>
      <c r="BG54">
        <v>0</v>
      </c>
      <c r="BN54">
        <v>0</v>
      </c>
      <c r="BO54">
        <v>4.0372893214225769E-2</v>
      </c>
      <c r="BP54">
        <v>3.8703035563230515E-2</v>
      </c>
      <c r="BQ54">
        <v>2.215675450861454E-2</v>
      </c>
      <c r="BR54">
        <v>-5.0781629979610443E-3</v>
      </c>
      <c r="BS54">
        <v>9.1818412765860558E-3</v>
      </c>
      <c r="BT54">
        <v>-8.8172301650047302E-2</v>
      </c>
      <c r="BU54">
        <v>0</v>
      </c>
      <c r="CB54">
        <v>0.72103285789489746</v>
      </c>
      <c r="CC54">
        <v>1.0530245304107666</v>
      </c>
      <c r="CD54">
        <v>1.3227910995483398</v>
      </c>
      <c r="CE54">
        <v>16.176454544067383</v>
      </c>
      <c r="CF54">
        <v>30.905399322509766</v>
      </c>
      <c r="CG54">
        <v>42.946098327636719</v>
      </c>
      <c r="CH54">
        <v>52.466846466064453</v>
      </c>
      <c r="CI54">
        <v>123.46644592285156</v>
      </c>
      <c r="CO54">
        <v>0.23781585693359375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-0.76752901077270508</v>
      </c>
      <c r="CV54">
        <v>-0.76759493350982666</v>
      </c>
      <c r="CW54">
        <v>-0.76759493350982666</v>
      </c>
      <c r="IN54">
        <v>216</v>
      </c>
      <c r="IO54">
        <v>186</v>
      </c>
      <c r="IP54">
        <v>0</v>
      </c>
      <c r="IQ54">
        <v>33.637119293212891</v>
      </c>
      <c r="IR54">
        <v>47.870628356933594</v>
      </c>
      <c r="IS54">
        <v>0</v>
      </c>
      <c r="IT54">
        <v>0.44999998807907104</v>
      </c>
      <c r="IU54">
        <v>0</v>
      </c>
    </row>
    <row r="55" spans="10:255">
      <c r="J55">
        <v>0.16000001132488251</v>
      </c>
      <c r="K55">
        <v>1</v>
      </c>
      <c r="L55">
        <v>0.26520001888275146</v>
      </c>
      <c r="M55">
        <v>2.043677493929863E-2</v>
      </c>
      <c r="N55">
        <v>0.16017848253250122</v>
      </c>
      <c r="O55">
        <v>0.95428657531738281</v>
      </c>
      <c r="P55">
        <v>1.1144649982452393</v>
      </c>
      <c r="Q55">
        <v>2.07857346534729</v>
      </c>
      <c r="R55">
        <v>37.858249664306641</v>
      </c>
      <c r="S55">
        <v>13.200738906860352</v>
      </c>
      <c r="T55">
        <v>7.8377575874328613</v>
      </c>
      <c r="U55">
        <v>0.79559999704360962</v>
      </c>
      <c r="W55">
        <v>217</v>
      </c>
      <c r="X55">
        <v>0.2792571485042572</v>
      </c>
      <c r="Y55">
        <v>0.25883781909942627</v>
      </c>
      <c r="Z55">
        <v>0.24859535694122314</v>
      </c>
      <c r="AA55">
        <v>0.27046248316764832</v>
      </c>
      <c r="AB55">
        <v>0.30056756734848022</v>
      </c>
      <c r="AC55">
        <v>0.29394951462745667</v>
      </c>
      <c r="AD55">
        <v>0.28768441081047058</v>
      </c>
      <c r="AE55">
        <v>0.17085188627243042</v>
      </c>
      <c r="AF55">
        <v>0.24874024093151093</v>
      </c>
      <c r="AL55">
        <v>0.1485704779624939</v>
      </c>
      <c r="AM55">
        <v>0.23243431746959686</v>
      </c>
      <c r="AN55">
        <v>0.28092858195304871</v>
      </c>
      <c r="AO55">
        <v>3.907501220703125</v>
      </c>
      <c r="AP55">
        <v>9.8864841461181641</v>
      </c>
      <c r="AQ55">
        <v>6.6050505638122559</v>
      </c>
      <c r="AR55">
        <v>8.2315597534179688</v>
      </c>
      <c r="AS55">
        <v>19.914812088012695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0.51013493537902832</v>
      </c>
      <c r="BF55">
        <v>0.48986506462097168</v>
      </c>
      <c r="BG55">
        <v>0</v>
      </c>
      <c r="BN55">
        <v>0</v>
      </c>
      <c r="BO55">
        <v>3.8898628205060959E-2</v>
      </c>
      <c r="BP55">
        <v>3.8126178085803986E-2</v>
      </c>
      <c r="BQ55">
        <v>2.1754931658506393E-2</v>
      </c>
      <c r="BR55">
        <v>-3.3969215583056211E-3</v>
      </c>
      <c r="BS55">
        <v>-1.577407238073647E-4</v>
      </c>
      <c r="BT55">
        <v>-0.10593782365322113</v>
      </c>
      <c r="BU55">
        <v>0</v>
      </c>
      <c r="CB55">
        <v>0.57142513990402222</v>
      </c>
      <c r="CC55">
        <v>1.056519627571106</v>
      </c>
      <c r="CD55">
        <v>1.404643177986145</v>
      </c>
      <c r="CE55">
        <v>16.281257629394531</v>
      </c>
      <c r="CF55">
        <v>30.895267486572266</v>
      </c>
      <c r="CG55">
        <v>47.178924560546875</v>
      </c>
      <c r="CH55">
        <v>54.877059936523438</v>
      </c>
      <c r="CI55">
        <v>124.46756744384766</v>
      </c>
      <c r="CO55">
        <v>0.45910650491714478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-1.1144578456878662</v>
      </c>
      <c r="CV55">
        <v>-1.1144649982452393</v>
      </c>
      <c r="CW55">
        <v>-1.1144649982452393</v>
      </c>
      <c r="IN55">
        <v>217</v>
      </c>
      <c r="IO55">
        <v>204.00001525878906</v>
      </c>
      <c r="IP55">
        <v>0</v>
      </c>
      <c r="IQ55">
        <v>34.751422882080078</v>
      </c>
      <c r="IR55">
        <v>51.160717010498047</v>
      </c>
      <c r="IS55">
        <v>0</v>
      </c>
      <c r="IT55">
        <v>0.44999998807907104</v>
      </c>
      <c r="IU55">
        <v>0</v>
      </c>
    </row>
    <row r="56" spans="10:255">
      <c r="J56">
        <v>0.18000000715255737</v>
      </c>
      <c r="K56">
        <v>1</v>
      </c>
      <c r="L56">
        <v>0.303600013256073</v>
      </c>
      <c r="M56">
        <v>6.953374482691288E-3</v>
      </c>
      <c r="N56">
        <v>5.8221548795700073E-2</v>
      </c>
      <c r="O56">
        <v>1.0526366233825684</v>
      </c>
      <c r="P56">
        <v>1.1108582019805908</v>
      </c>
      <c r="Q56">
        <v>2.5420839786529541</v>
      </c>
      <c r="R56">
        <v>40.400333404541016</v>
      </c>
      <c r="S56">
        <v>14.253376007080078</v>
      </c>
      <c r="T56">
        <v>8.3731355667114258</v>
      </c>
      <c r="U56">
        <v>0.76080000400543213</v>
      </c>
      <c r="W56">
        <v>218</v>
      </c>
      <c r="X56">
        <v>0.27944472432136536</v>
      </c>
      <c r="Y56">
        <v>0.25883790850639343</v>
      </c>
      <c r="Z56">
        <v>0.24851478636264801</v>
      </c>
      <c r="AA56">
        <v>0.27034422755241394</v>
      </c>
      <c r="AB56">
        <v>0.30031970143318176</v>
      </c>
      <c r="AC56">
        <v>0.2882809042930603</v>
      </c>
      <c r="AD56">
        <v>0.28334468603134155</v>
      </c>
      <c r="AE56">
        <v>0.1702696681022644</v>
      </c>
      <c r="AF56">
        <v>0.24565301835536957</v>
      </c>
      <c r="AL56">
        <v>0.11105533689260483</v>
      </c>
      <c r="AM56">
        <v>0.23241645097732544</v>
      </c>
      <c r="AN56">
        <v>0.29704272747039795</v>
      </c>
      <c r="AO56">
        <v>3.9311525821685791</v>
      </c>
      <c r="AP56">
        <v>9.9360580444335938</v>
      </c>
      <c r="AQ56">
        <v>7.1719117164611816</v>
      </c>
      <c r="AR56">
        <v>8.665532112121582</v>
      </c>
      <c r="AS56">
        <v>19.973033905029297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0.51303678750991821</v>
      </c>
      <c r="BF56">
        <v>0.4869631826877594</v>
      </c>
      <c r="BG56">
        <v>0</v>
      </c>
      <c r="BN56">
        <v>0</v>
      </c>
      <c r="BO56">
        <v>3.7513516843318939E-2</v>
      </c>
      <c r="BP56">
        <v>3.7533219903707504E-2</v>
      </c>
      <c r="BQ56">
        <v>2.1419810131192207E-2</v>
      </c>
      <c r="BR56">
        <v>-2.2316318936645985E-3</v>
      </c>
      <c r="BS56">
        <v>-5.1803536713123322E-2</v>
      </c>
      <c r="BT56">
        <v>-7.8622274100780487E-2</v>
      </c>
      <c r="BU56">
        <v>0</v>
      </c>
      <c r="CB56">
        <v>0.42713606357574463</v>
      </c>
      <c r="CC56">
        <v>1.0564383268356323</v>
      </c>
      <c r="CD56">
        <v>1.4852137565612793</v>
      </c>
      <c r="CE56">
        <v>16.379804611206055</v>
      </c>
      <c r="CF56">
        <v>31.05018424987793</v>
      </c>
      <c r="CG56">
        <v>51.227928161621094</v>
      </c>
      <c r="CH56">
        <v>57.770210266113281</v>
      </c>
      <c r="CI56">
        <v>124.83145141601563</v>
      </c>
      <c r="CO56">
        <v>0.41408410668373108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-1.1109113693237305</v>
      </c>
      <c r="CV56">
        <v>-1.1108582019805908</v>
      </c>
      <c r="CW56">
        <v>-1.1108582019805908</v>
      </c>
      <c r="IN56">
        <v>218</v>
      </c>
      <c r="IO56">
        <v>222.00001525878906</v>
      </c>
      <c r="IP56">
        <v>0</v>
      </c>
      <c r="IQ56">
        <v>35.810478210449219</v>
      </c>
      <c r="IR56">
        <v>54.611865997314453</v>
      </c>
      <c r="IS56">
        <v>0</v>
      </c>
      <c r="IT56">
        <v>0.44999998807907104</v>
      </c>
      <c r="IU56">
        <v>0</v>
      </c>
    </row>
    <row r="57" spans="10:255">
      <c r="J57">
        <v>0.20000000298023224</v>
      </c>
      <c r="K57">
        <v>1</v>
      </c>
      <c r="L57">
        <v>0.34200000762939453</v>
      </c>
      <c r="M57">
        <v>2.0364644005894661E-3</v>
      </c>
      <c r="N57">
        <v>1.3907618820667267E-2</v>
      </c>
      <c r="O57">
        <v>0.86720144748687744</v>
      </c>
      <c r="P57">
        <v>0.88110905885696411</v>
      </c>
      <c r="Q57">
        <v>2.3356192111968994</v>
      </c>
      <c r="R57">
        <v>42.735954284667969</v>
      </c>
      <c r="S57">
        <v>15.120577812194824</v>
      </c>
      <c r="T57">
        <v>6.8292961120605469</v>
      </c>
      <c r="U57">
        <v>0.72599995136260986</v>
      </c>
      <c r="W57">
        <v>219</v>
      </c>
      <c r="X57">
        <v>0.27962577342987061</v>
      </c>
      <c r="Y57">
        <v>0.25884151458740234</v>
      </c>
      <c r="Z57">
        <v>0.24843578040599823</v>
      </c>
      <c r="AA57">
        <v>0.27022266387939453</v>
      </c>
      <c r="AB57">
        <v>0.29985854029655457</v>
      </c>
      <c r="AC57">
        <v>0.28418946266174316</v>
      </c>
      <c r="AD57">
        <v>0.27971825003623962</v>
      </c>
      <c r="AE57">
        <v>0.17013059556484222</v>
      </c>
      <c r="AF57">
        <v>0.24318903684616089</v>
      </c>
      <c r="AL57">
        <v>7.4845530092716217E-2</v>
      </c>
      <c r="AM57">
        <v>0.23169523477554321</v>
      </c>
      <c r="AN57">
        <v>0.312843918800354</v>
      </c>
      <c r="AO57">
        <v>3.9554653167724609</v>
      </c>
      <c r="AP57">
        <v>10.028290748596191</v>
      </c>
      <c r="AQ57">
        <v>7.5810556411743164</v>
      </c>
      <c r="AR57">
        <v>9.0281763076782227</v>
      </c>
      <c r="AS57">
        <v>19.986940383911133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0.50966668128967285</v>
      </c>
      <c r="BF57">
        <v>0.49033334851264954</v>
      </c>
      <c r="BG57">
        <v>0</v>
      </c>
      <c r="BN57">
        <v>0</v>
      </c>
      <c r="BO57">
        <v>3.6209475249052048E-2</v>
      </c>
      <c r="BP57">
        <v>3.6930128931999207E-2</v>
      </c>
      <c r="BQ57">
        <v>2.1128561347723007E-2</v>
      </c>
      <c r="BR57">
        <v>-3.1826873309910297E-3</v>
      </c>
      <c r="BS57">
        <v>-9.5415718853473663E-2</v>
      </c>
      <c r="BT57">
        <v>-6.2574423849582672E-2</v>
      </c>
      <c r="BU57">
        <v>0</v>
      </c>
      <c r="CB57">
        <v>0.28786751627922058</v>
      </c>
      <c r="CC57">
        <v>1.0531600713729858</v>
      </c>
      <c r="CD57">
        <v>1.5642197132110596</v>
      </c>
      <c r="CE57">
        <v>16.481107711791992</v>
      </c>
      <c r="CF57">
        <v>31.338409423828125</v>
      </c>
      <c r="CG57">
        <v>54.150386810302734</v>
      </c>
      <c r="CH57">
        <v>60.187835693359375</v>
      </c>
      <c r="CI57">
        <v>124.91837310791016</v>
      </c>
      <c r="CO57">
        <v>0.37129399180412292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-0.88107585906982422</v>
      </c>
      <c r="CV57">
        <v>-0.88110905885696411</v>
      </c>
      <c r="CW57">
        <v>-0.88110905885696411</v>
      </c>
      <c r="IN57">
        <v>219</v>
      </c>
      <c r="IO57">
        <v>240.00001525878906</v>
      </c>
      <c r="IP57">
        <v>0</v>
      </c>
      <c r="IQ57">
        <v>36.596172332763672</v>
      </c>
      <c r="IR57">
        <v>57.273197174072266</v>
      </c>
      <c r="IS57">
        <v>0</v>
      </c>
      <c r="IT57">
        <v>0.44999998807907104</v>
      </c>
      <c r="IU57">
        <v>0</v>
      </c>
    </row>
    <row r="58" spans="10:255">
      <c r="J58">
        <v>0.2200000137090683</v>
      </c>
      <c r="K58">
        <v>1</v>
      </c>
      <c r="L58">
        <v>0.38040000200271606</v>
      </c>
      <c r="M58">
        <v>9.4688264653086662E-4</v>
      </c>
      <c r="N58">
        <v>6.7521659657359123E-3</v>
      </c>
      <c r="O58">
        <v>0.92106366157531738</v>
      </c>
      <c r="P58">
        <v>0.92781585454940796</v>
      </c>
      <c r="Q58">
        <v>2.7126107215881348</v>
      </c>
      <c r="R58">
        <v>45.448566436767578</v>
      </c>
      <c r="S58">
        <v>16.041641235351563</v>
      </c>
      <c r="T58">
        <v>7.1309428215026855</v>
      </c>
      <c r="U58">
        <v>0.69119995832443237</v>
      </c>
      <c r="W58">
        <v>220</v>
      </c>
      <c r="X58">
        <v>0.27980068325996399</v>
      </c>
      <c r="Y58">
        <v>0.25884822010993958</v>
      </c>
      <c r="Z58">
        <v>0.24835820496082306</v>
      </c>
      <c r="AA58">
        <v>0.27008992433547974</v>
      </c>
      <c r="AB58">
        <v>0.2992779016494751</v>
      </c>
      <c r="AC58">
        <v>0.28016078472137451</v>
      </c>
      <c r="AD58">
        <v>0.27575498819351196</v>
      </c>
      <c r="AE58">
        <v>0.1700630784034729</v>
      </c>
      <c r="AF58">
        <v>0.24052435159683228</v>
      </c>
      <c r="AL58">
        <v>3.9863571524620056E-2</v>
      </c>
      <c r="AM58">
        <v>0.23035413026809692</v>
      </c>
      <c r="AN58">
        <v>0.3283589780330658</v>
      </c>
      <c r="AO58">
        <v>3.9820129871368408</v>
      </c>
      <c r="AP58">
        <v>10.144417762756348</v>
      </c>
      <c r="AQ58">
        <v>7.9839239120483398</v>
      </c>
      <c r="AR58">
        <v>9.4245023727416992</v>
      </c>
      <c r="AS58">
        <v>19.993692398071289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0.50895750522613525</v>
      </c>
      <c r="BF58">
        <v>0.49104249477386475</v>
      </c>
      <c r="BG58">
        <v>0</v>
      </c>
      <c r="BN58">
        <v>0</v>
      </c>
      <c r="BO58">
        <v>3.4980464726686478E-2</v>
      </c>
      <c r="BP58">
        <v>3.6321278661489487E-2</v>
      </c>
      <c r="BQ58">
        <v>2.0806323736906052E-2</v>
      </c>
      <c r="BR58">
        <v>-5.7414812035858631E-3</v>
      </c>
      <c r="BS58">
        <v>-0.12186630070209503</v>
      </c>
      <c r="BT58">
        <v>-5.5953521281480789E-2</v>
      </c>
      <c r="BU58">
        <v>0</v>
      </c>
      <c r="CB58">
        <v>0.15332148969173431</v>
      </c>
      <c r="CC58">
        <v>1.0470640659332275</v>
      </c>
      <c r="CD58">
        <v>1.6417951583862305</v>
      </c>
      <c r="CE58">
        <v>16.591724395751953</v>
      </c>
      <c r="CF58">
        <v>31.701309204101563</v>
      </c>
      <c r="CG58">
        <v>57.02801513671875</v>
      </c>
      <c r="CH58">
        <v>62.830009460449219</v>
      </c>
      <c r="CI58">
        <v>124.9605712890625</v>
      </c>
      <c r="CO58">
        <v>0.33954879641532898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-0.92783570289611816</v>
      </c>
      <c r="CV58">
        <v>-0.92781585454940796</v>
      </c>
      <c r="CW58">
        <v>-0.92781585454940796</v>
      </c>
      <c r="IN58">
        <v>220</v>
      </c>
      <c r="IO58">
        <v>258</v>
      </c>
      <c r="IP58">
        <v>0</v>
      </c>
      <c r="IQ58">
        <v>37.402118682861328</v>
      </c>
      <c r="IR58">
        <v>60.029048919677734</v>
      </c>
      <c r="IS58">
        <v>0</v>
      </c>
      <c r="IT58">
        <v>0.44999998807907104</v>
      </c>
      <c r="IU58">
        <v>0</v>
      </c>
    </row>
    <row r="59" spans="10:255">
      <c r="J59">
        <v>0.24000000953674316</v>
      </c>
      <c r="K59">
        <v>1</v>
      </c>
      <c r="L59">
        <v>0.4187999963760376</v>
      </c>
      <c r="M59">
        <v>4.2471423512324691E-4</v>
      </c>
      <c r="N59">
        <v>2.1957219578325748E-3</v>
      </c>
      <c r="O59">
        <v>0.66466790437698364</v>
      </c>
      <c r="P59">
        <v>0.66686362028121948</v>
      </c>
      <c r="Q59">
        <v>2.1651461124420166</v>
      </c>
      <c r="R59">
        <v>47.613712310791016</v>
      </c>
      <c r="S59">
        <v>16.706308364868164</v>
      </c>
      <c r="T59">
        <v>5.1698808670043945</v>
      </c>
      <c r="U59">
        <v>0.65639996528625488</v>
      </c>
      <c r="W59">
        <v>221</v>
      </c>
      <c r="X59">
        <v>0.27996978163719177</v>
      </c>
      <c r="Y59">
        <v>0.25885766744613647</v>
      </c>
      <c r="Z59">
        <v>0.24828167259693146</v>
      </c>
      <c r="AA59">
        <v>0.26994246244430542</v>
      </c>
      <c r="AB59">
        <v>0.29860064387321472</v>
      </c>
      <c r="AC59">
        <v>0.27768924832344055</v>
      </c>
      <c r="AD59">
        <v>0.27302524447441101</v>
      </c>
      <c r="AE59">
        <v>0.17004111409187317</v>
      </c>
      <c r="AF59">
        <v>0.23869720101356506</v>
      </c>
      <c r="AL59">
        <v>6.0439086519181728E-3</v>
      </c>
      <c r="AM59">
        <v>0.22846466302871704</v>
      </c>
      <c r="AN59">
        <v>0.34366545081138611</v>
      </c>
      <c r="AO59">
        <v>4.0115056037902832</v>
      </c>
      <c r="AP59">
        <v>10.27987003326416</v>
      </c>
      <c r="AQ59">
        <v>8.2310771942138672</v>
      </c>
      <c r="AR59">
        <v>9.6974763870239258</v>
      </c>
      <c r="AS59">
        <v>19.995887756347656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0.50992023944854736</v>
      </c>
      <c r="BF59">
        <v>0.49007976055145264</v>
      </c>
      <c r="BG59">
        <v>0</v>
      </c>
      <c r="BN59">
        <v>0</v>
      </c>
      <c r="BO59">
        <v>3.382004052400589E-2</v>
      </c>
      <c r="BP59">
        <v>3.5707775503396988E-2</v>
      </c>
      <c r="BQ59">
        <v>2.0401280373334885E-2</v>
      </c>
      <c r="BR59">
        <v>-9.0867374092340469E-3</v>
      </c>
      <c r="BS59">
        <v>-0.14454133808612823</v>
      </c>
      <c r="BT59">
        <v>-5.2766349166631699E-2</v>
      </c>
      <c r="BU59">
        <v>0</v>
      </c>
      <c r="CB59">
        <v>2.3245811462402344E-2</v>
      </c>
      <c r="CC59">
        <v>1.0384756326675415</v>
      </c>
      <c r="CD59">
        <v>1.718327522277832</v>
      </c>
      <c r="CE59">
        <v>16.714609146118164</v>
      </c>
      <c r="CF59">
        <v>32.124595642089844</v>
      </c>
      <c r="CG59">
        <v>58.79339599609375</v>
      </c>
      <c r="CH59">
        <v>64.64984130859375</v>
      </c>
      <c r="CI59">
        <v>124.97429656982422</v>
      </c>
      <c r="CO59">
        <v>0.30698525905609131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-0.66685676574707031</v>
      </c>
      <c r="CV59">
        <v>-0.66686362028121948</v>
      </c>
      <c r="CW59">
        <v>-0.66686362028121948</v>
      </c>
      <c r="IN59">
        <v>221</v>
      </c>
      <c r="IO59">
        <v>276</v>
      </c>
      <c r="IP59">
        <v>0</v>
      </c>
      <c r="IQ59">
        <v>37.924442291259766</v>
      </c>
      <c r="IR59">
        <v>61.822586059570313</v>
      </c>
      <c r="IS59">
        <v>0</v>
      </c>
      <c r="IT59">
        <v>0.44999998807907104</v>
      </c>
      <c r="IU59">
        <v>0</v>
      </c>
    </row>
    <row r="60" spans="10:255">
      <c r="J60">
        <v>0.26000002026557922</v>
      </c>
      <c r="K60">
        <v>1</v>
      </c>
      <c r="L60">
        <v>0.45720002055168152</v>
      </c>
      <c r="M60">
        <v>2.6608194457367063E-4</v>
      </c>
      <c r="N60">
        <v>1.2007311452180147E-3</v>
      </c>
      <c r="O60">
        <v>0.58982384204864502</v>
      </c>
      <c r="P60">
        <v>0.59102457761764526</v>
      </c>
      <c r="Q60">
        <v>2.0631775856018066</v>
      </c>
      <c r="R60">
        <v>49.676891326904297</v>
      </c>
      <c r="S60">
        <v>17.296133041381836</v>
      </c>
      <c r="T60">
        <v>4.512636661529541</v>
      </c>
      <c r="U60">
        <v>0.62159997224807739</v>
      </c>
      <c r="W60">
        <v>222</v>
      </c>
      <c r="X60">
        <v>0.27717706561088562</v>
      </c>
      <c r="Y60">
        <v>0.25886949896812439</v>
      </c>
      <c r="Z60">
        <v>0.24820569157600403</v>
      </c>
      <c r="AA60">
        <v>0.26977807283401489</v>
      </c>
      <c r="AB60">
        <v>0.29789239168167114</v>
      </c>
      <c r="AC60">
        <v>0.27568650245666504</v>
      </c>
      <c r="AD60">
        <v>0.2706761360168457</v>
      </c>
      <c r="AE60">
        <v>0.1801891028881073</v>
      </c>
      <c r="AF60">
        <v>0.24051378667354584</v>
      </c>
      <c r="AL60">
        <v>0.56458687782287598</v>
      </c>
      <c r="AM60">
        <v>0.22609835863113403</v>
      </c>
      <c r="AN60">
        <v>0.35886165499687195</v>
      </c>
      <c r="AO60">
        <v>4.0443835258483887</v>
      </c>
      <c r="AP60">
        <v>10.421520233154297</v>
      </c>
      <c r="AQ60">
        <v>8.4313516616821289</v>
      </c>
      <c r="AR60">
        <v>9.9323863983154297</v>
      </c>
      <c r="AS60">
        <v>18.981090545654297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0.51198148727416992</v>
      </c>
      <c r="BF60">
        <v>0.48801851272583008</v>
      </c>
      <c r="BG60">
        <v>0</v>
      </c>
      <c r="BN60">
        <v>0.59126812219619751</v>
      </c>
      <c r="BO60">
        <v>3.272310271859169E-2</v>
      </c>
      <c r="BP60">
        <v>3.5088878124952316E-2</v>
      </c>
      <c r="BQ60">
        <v>1.9892251119017601E-2</v>
      </c>
      <c r="BR60">
        <v>-1.2986554764211178E-2</v>
      </c>
      <c r="BS60">
        <v>-0.1546376645565033</v>
      </c>
      <c r="BT60">
        <v>-5.2933696657419205E-2</v>
      </c>
      <c r="BU60">
        <v>0</v>
      </c>
      <c r="CB60">
        <v>2.1714890003204346</v>
      </c>
      <c r="CC60">
        <v>1.0277197360992432</v>
      </c>
      <c r="CD60">
        <v>1.7943085432052612</v>
      </c>
      <c r="CE60">
        <v>16.851600646972656</v>
      </c>
      <c r="CF60">
        <v>32.567253112792969</v>
      </c>
      <c r="CG60">
        <v>60.223930358886719</v>
      </c>
      <c r="CH60">
        <v>66.215911865234375</v>
      </c>
      <c r="CI60">
        <v>118.63180541992188</v>
      </c>
      <c r="CO60">
        <v>0.28588128089904785</v>
      </c>
      <c r="CP60">
        <v>0</v>
      </c>
      <c r="CQ60">
        <v>0</v>
      </c>
      <c r="CR60">
        <v>0</v>
      </c>
      <c r="CS60">
        <v>1.0160000324249268</v>
      </c>
      <c r="CT60">
        <v>-0.59126812219619751</v>
      </c>
      <c r="CU60">
        <v>-0.16632676124572754</v>
      </c>
      <c r="CV60">
        <v>-0.59102457761764526</v>
      </c>
      <c r="CW60">
        <v>-0.16629266738891602</v>
      </c>
      <c r="IN60">
        <v>222</v>
      </c>
      <c r="IO60">
        <v>294</v>
      </c>
      <c r="IP60">
        <v>0</v>
      </c>
      <c r="IQ60">
        <v>47.766349792480469</v>
      </c>
      <c r="IR60">
        <v>47.188945770263672</v>
      </c>
      <c r="IS60">
        <v>0</v>
      </c>
      <c r="IT60">
        <v>0.44999998807907104</v>
      </c>
      <c r="IU60">
        <v>1.0160000324249268</v>
      </c>
    </row>
    <row r="61" spans="10:255">
      <c r="J61">
        <v>0.2800000011920929</v>
      </c>
      <c r="K61">
        <v>1</v>
      </c>
      <c r="L61">
        <v>0.49560001492500305</v>
      </c>
      <c r="M61">
        <v>6.0122247785329819E-2</v>
      </c>
      <c r="N61">
        <v>0.19035595655441284</v>
      </c>
      <c r="O61">
        <v>1.0831590890884399</v>
      </c>
      <c r="P61">
        <v>1.273514986038208</v>
      </c>
      <c r="Q61">
        <v>1.5691431760787964</v>
      </c>
      <c r="R61">
        <v>51.24603271484375</v>
      </c>
      <c r="S61">
        <v>18.379291534423828</v>
      </c>
      <c r="T61">
        <v>3.1661484241485596</v>
      </c>
      <c r="U61">
        <v>0.5867999792098999</v>
      </c>
      <c r="W61">
        <v>223</v>
      </c>
      <c r="X61">
        <v>0.27743685245513916</v>
      </c>
      <c r="Y61">
        <v>0.2587820291519165</v>
      </c>
      <c r="Z61">
        <v>0.24812972545623779</v>
      </c>
      <c r="AA61">
        <v>0.26959717273712158</v>
      </c>
      <c r="AB61">
        <v>0.29561004042625427</v>
      </c>
      <c r="AC61">
        <v>0.27336794137954712</v>
      </c>
      <c r="AD61">
        <v>0.26689687371253967</v>
      </c>
      <c r="AE61">
        <v>0.20622554421424866</v>
      </c>
      <c r="AF61">
        <v>0.2466730922460556</v>
      </c>
      <c r="AL61">
        <v>0.51262956857681274</v>
      </c>
      <c r="AM61">
        <v>0.24359232187271118</v>
      </c>
      <c r="AN61">
        <v>0.37405487895011902</v>
      </c>
      <c r="AO61">
        <v>4.0805635452270508</v>
      </c>
      <c r="AP61">
        <v>10.877989768981934</v>
      </c>
      <c r="AQ61">
        <v>8.6632080078125</v>
      </c>
      <c r="AR61">
        <v>10.31031322479248</v>
      </c>
      <c r="AS61">
        <v>16.377447128295898</v>
      </c>
      <c r="AZ61">
        <v>0</v>
      </c>
      <c r="BA61">
        <v>0</v>
      </c>
      <c r="BB61">
        <v>0</v>
      </c>
      <c r="BC61">
        <v>0</v>
      </c>
      <c r="BD61">
        <v>0.288443922996521</v>
      </c>
      <c r="BE61">
        <v>0.31290453672409058</v>
      </c>
      <c r="BF61">
        <v>0.39865154027938843</v>
      </c>
      <c r="BG61">
        <v>0</v>
      </c>
      <c r="BN61">
        <v>0</v>
      </c>
      <c r="BO61">
        <v>5.1958054304122925E-2</v>
      </c>
      <c r="BP61">
        <v>3.4462366253137589E-2</v>
      </c>
      <c r="BQ61">
        <v>1.9268818199634552E-2</v>
      </c>
      <c r="BR61">
        <v>-1.6911119222640991E-2</v>
      </c>
      <c r="BS61">
        <v>-0.16094657778739929</v>
      </c>
      <c r="BT61">
        <v>-5.3877457976341248E-2</v>
      </c>
      <c r="BU61">
        <v>0</v>
      </c>
      <c r="CB61">
        <v>1.9716529846191406</v>
      </c>
      <c r="CC61">
        <v>1.107237696647644</v>
      </c>
      <c r="CD61">
        <v>1.8702746629714966</v>
      </c>
      <c r="CE61">
        <v>17.002349853515625</v>
      </c>
      <c r="CF61">
        <v>33.993721008300781</v>
      </c>
      <c r="CG61">
        <v>61.880046844482422</v>
      </c>
      <c r="CH61">
        <v>68.735420227050781</v>
      </c>
      <c r="CI61">
        <v>102.35903167724609</v>
      </c>
      <c r="CO61">
        <v>0.69028699398040771</v>
      </c>
      <c r="CP61">
        <v>0</v>
      </c>
      <c r="CQ61">
        <v>0</v>
      </c>
      <c r="CR61">
        <v>0</v>
      </c>
      <c r="CS61">
        <v>2.7939999103546143</v>
      </c>
      <c r="CT61">
        <v>0</v>
      </c>
      <c r="CU61">
        <v>1.5205144882202148</v>
      </c>
      <c r="CV61">
        <v>-1.273514986038208</v>
      </c>
      <c r="CW61">
        <v>1.5204849243164063</v>
      </c>
      <c r="IN61">
        <v>223</v>
      </c>
      <c r="IO61">
        <v>312</v>
      </c>
      <c r="IP61">
        <v>0</v>
      </c>
      <c r="IQ61">
        <v>46.228958129882813</v>
      </c>
      <c r="IR61">
        <v>48.936897277832031</v>
      </c>
      <c r="IS61">
        <v>0</v>
      </c>
      <c r="IT61">
        <v>0.44999998807907104</v>
      </c>
      <c r="IU61">
        <v>2.7939999103546143</v>
      </c>
    </row>
    <row r="62" spans="10:255">
      <c r="J62">
        <v>0.30000001192092896</v>
      </c>
      <c r="K62">
        <v>1</v>
      </c>
      <c r="L62">
        <v>0.53400003910064697</v>
      </c>
      <c r="M62">
        <v>0.21205994486808777</v>
      </c>
      <c r="N62">
        <v>1.1493555307388306</v>
      </c>
      <c r="O62">
        <v>2.1029353141784668</v>
      </c>
      <c r="P62">
        <v>3.2522907257080078</v>
      </c>
      <c r="Q62">
        <v>2.894256591796875</v>
      </c>
      <c r="R62">
        <v>54.140289306640625</v>
      </c>
      <c r="S62">
        <v>20.482227325439453</v>
      </c>
      <c r="T62">
        <v>5.4199557304382324</v>
      </c>
      <c r="U62">
        <v>0.55199998617172241</v>
      </c>
      <c r="W62">
        <v>224</v>
      </c>
      <c r="X62">
        <v>0.27768373489379883</v>
      </c>
      <c r="Y62">
        <v>0.25870701670646667</v>
      </c>
      <c r="Z62">
        <v>0.24805055558681488</v>
      </c>
      <c r="AA62">
        <v>0.26934525370597839</v>
      </c>
      <c r="AB62">
        <v>0.29181978106498718</v>
      </c>
      <c r="AC62">
        <v>0.26772847771644592</v>
      </c>
      <c r="AD62">
        <v>0.25940597057342529</v>
      </c>
      <c r="AE62">
        <v>0.19473199546337128</v>
      </c>
      <c r="AF62">
        <v>0.23784798383712769</v>
      </c>
      <c r="AL62">
        <v>0.46325308084487915</v>
      </c>
      <c r="AM62">
        <v>0.258594810962677</v>
      </c>
      <c r="AN62">
        <v>0.38988885283470154</v>
      </c>
      <c r="AO62">
        <v>4.1309475898742676</v>
      </c>
      <c r="AP62">
        <v>11.636041641235352</v>
      </c>
      <c r="AQ62">
        <v>9.2271547317504883</v>
      </c>
      <c r="AR62">
        <v>11.059403419494629</v>
      </c>
      <c r="AS62">
        <v>17.526802062988281</v>
      </c>
      <c r="AZ62">
        <v>0</v>
      </c>
      <c r="BA62">
        <v>0</v>
      </c>
      <c r="BB62">
        <v>0</v>
      </c>
      <c r="BC62">
        <v>0</v>
      </c>
      <c r="BD62">
        <v>0.30132821202278137</v>
      </c>
      <c r="BE62">
        <v>0.31327140331268311</v>
      </c>
      <c r="BF62">
        <v>0.38540038466453552</v>
      </c>
      <c r="BG62">
        <v>0</v>
      </c>
      <c r="BN62">
        <v>0</v>
      </c>
      <c r="BO62">
        <v>4.9379054456949234E-2</v>
      </c>
      <c r="BP62">
        <v>3.4371599555015564E-2</v>
      </c>
      <c r="BQ62">
        <v>1.8537389114499092E-2</v>
      </c>
      <c r="BR62">
        <v>-3.1844738870859146E-2</v>
      </c>
      <c r="BS62">
        <v>-0.15622290968894958</v>
      </c>
      <c r="BT62">
        <v>-6.1380196362733841E-2</v>
      </c>
      <c r="BU62">
        <v>0</v>
      </c>
      <c r="CB62">
        <v>1.7817434072494507</v>
      </c>
      <c r="CC62">
        <v>1.1754308938980103</v>
      </c>
      <c r="CD62">
        <v>1.9494445323944092</v>
      </c>
      <c r="CE62">
        <v>17.212282180786133</v>
      </c>
      <c r="CF62">
        <v>36.362632751464844</v>
      </c>
      <c r="CG62">
        <v>65.908233642578125</v>
      </c>
      <c r="CH62">
        <v>73.729354858398438</v>
      </c>
      <c r="CI62">
        <v>109.54249572753906</v>
      </c>
      <c r="CO62">
        <v>0.72658908367156982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-3.2522678375244141</v>
      </c>
      <c r="CV62">
        <v>-3.2522907257080078</v>
      </c>
      <c r="CW62">
        <v>-3.2522907257080078</v>
      </c>
      <c r="IN62">
        <v>224</v>
      </c>
      <c r="IO62">
        <v>330</v>
      </c>
      <c r="IP62">
        <v>0</v>
      </c>
      <c r="IQ62">
        <v>49.449398040771484</v>
      </c>
      <c r="IR62">
        <v>52.332122802734375</v>
      </c>
      <c r="IS62">
        <v>0</v>
      </c>
      <c r="IT62">
        <v>0.44999998807907104</v>
      </c>
      <c r="IU62">
        <v>0</v>
      </c>
    </row>
    <row r="63" spans="10:255">
      <c r="J63">
        <v>0.32000002264976501</v>
      </c>
      <c r="K63">
        <v>1</v>
      </c>
      <c r="L63">
        <v>0.57240003347396851</v>
      </c>
      <c r="M63">
        <v>0.14160683751106262</v>
      </c>
      <c r="N63">
        <v>0.84599584341049194</v>
      </c>
      <c r="O63">
        <v>2.2246484756469727</v>
      </c>
      <c r="P63">
        <v>3.0706443786621094</v>
      </c>
      <c r="Q63">
        <v>3.4196658134460449</v>
      </c>
      <c r="R63">
        <v>57.559955596923828</v>
      </c>
      <c r="S63">
        <v>22.706874847412109</v>
      </c>
      <c r="T63">
        <v>5.9742584228515625</v>
      </c>
      <c r="U63">
        <v>0.51719999313354492</v>
      </c>
      <c r="W63">
        <v>225</v>
      </c>
      <c r="X63">
        <v>0.27791872620582581</v>
      </c>
      <c r="Y63">
        <v>0.25864297151565552</v>
      </c>
      <c r="Z63">
        <v>0.24796639382839203</v>
      </c>
      <c r="AA63">
        <v>0.26898273825645447</v>
      </c>
      <c r="AB63">
        <v>0.28760477900505066</v>
      </c>
      <c r="AC63">
        <v>0.2617543637752533</v>
      </c>
      <c r="AD63">
        <v>0.25211504101753235</v>
      </c>
      <c r="AE63">
        <v>0.1862720400094986</v>
      </c>
      <c r="AF63">
        <v>0.23016737401485443</v>
      </c>
      <c r="AL63">
        <v>0.41625484824180603</v>
      </c>
      <c r="AM63">
        <v>0.27140384912490845</v>
      </c>
      <c r="AN63">
        <v>0.40672120451927185</v>
      </c>
      <c r="AO63">
        <v>4.2034502029418945</v>
      </c>
      <c r="AP63">
        <v>12.479043006896973</v>
      </c>
      <c r="AQ63">
        <v>9.8245658874511719</v>
      </c>
      <c r="AR63">
        <v>11.788496971130371</v>
      </c>
      <c r="AS63">
        <v>18.372797012329102</v>
      </c>
      <c r="AZ63">
        <v>0</v>
      </c>
      <c r="BA63">
        <v>0</v>
      </c>
      <c r="BB63">
        <v>0</v>
      </c>
      <c r="BC63">
        <v>0</v>
      </c>
      <c r="BD63">
        <v>0.33283591270446777</v>
      </c>
      <c r="BE63">
        <v>0.30946266651153564</v>
      </c>
      <c r="BF63">
        <v>0.35770148038864136</v>
      </c>
      <c r="BG63">
        <v>0</v>
      </c>
      <c r="BN63">
        <v>0</v>
      </c>
      <c r="BO63">
        <v>4.6998448669910431E-2</v>
      </c>
      <c r="BP63">
        <v>3.4190461039543152E-2</v>
      </c>
      <c r="BQ63">
        <v>1.7356583848595619E-2</v>
      </c>
      <c r="BR63">
        <v>-5.5146753787994385E-2</v>
      </c>
      <c r="BS63">
        <v>-0.15770260989665985</v>
      </c>
      <c r="BT63">
        <v>-6.6666416823863983E-2</v>
      </c>
      <c r="BU63">
        <v>0</v>
      </c>
      <c r="CB63">
        <v>1.6009807586669922</v>
      </c>
      <c r="CC63">
        <v>1.2336537837982178</v>
      </c>
      <c r="CD63">
        <v>2.0336062908172607</v>
      </c>
      <c r="CE63">
        <v>17.514379501342773</v>
      </c>
      <c r="CF63">
        <v>38.99700927734375</v>
      </c>
      <c r="CG63">
        <v>70.175453186035156</v>
      </c>
      <c r="CH63">
        <v>78.589973449707031</v>
      </c>
      <c r="CI63">
        <v>114.82997131347656</v>
      </c>
      <c r="CO63">
        <v>0.65054559707641602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-3.0706524848937988</v>
      </c>
      <c r="CV63">
        <v>-3.0706443786621094</v>
      </c>
      <c r="CW63">
        <v>-3.0706443786621094</v>
      </c>
      <c r="IN63">
        <v>225</v>
      </c>
      <c r="IO63">
        <v>348</v>
      </c>
      <c r="IP63">
        <v>0</v>
      </c>
      <c r="IQ63">
        <v>52.464900970458984</v>
      </c>
      <c r="IR63">
        <v>55.888694763183594</v>
      </c>
      <c r="IS63">
        <v>0</v>
      </c>
      <c r="IT63">
        <v>0.44999998807907104</v>
      </c>
      <c r="IU63">
        <v>0</v>
      </c>
    </row>
    <row r="64" spans="10:255">
      <c r="J64">
        <v>0.34000000357627869</v>
      </c>
      <c r="K64">
        <v>1</v>
      </c>
      <c r="L64">
        <v>0.61080002784729004</v>
      </c>
      <c r="M64">
        <v>8.4237881004810333E-2</v>
      </c>
      <c r="N64">
        <v>0.48404663801193237</v>
      </c>
      <c r="O64">
        <v>2.0333552360534668</v>
      </c>
      <c r="P64">
        <v>2.5174019336700439</v>
      </c>
      <c r="Q64">
        <v>3.5097713470458984</v>
      </c>
      <c r="R64">
        <v>61.069725036621094</v>
      </c>
      <c r="S64">
        <v>24.740230560302734</v>
      </c>
      <c r="T64">
        <v>5.7461872100830078</v>
      </c>
      <c r="U64">
        <v>0.48240000009536743</v>
      </c>
      <c r="W64">
        <v>226</v>
      </c>
      <c r="X64">
        <v>0.27814269065856934</v>
      </c>
      <c r="Y64">
        <v>0.25858858227729797</v>
      </c>
      <c r="Z64">
        <v>0.24787421524524689</v>
      </c>
      <c r="AA64">
        <v>0.2685171365737915</v>
      </c>
      <c r="AB64">
        <v>0.28343126177787781</v>
      </c>
      <c r="AC64">
        <v>0.25649723410606384</v>
      </c>
      <c r="AD64">
        <v>0.24616208672523499</v>
      </c>
      <c r="AE64">
        <v>0.18143157660961151</v>
      </c>
      <c r="AF64">
        <v>0.22458525002002716</v>
      </c>
      <c r="AL64">
        <v>0.37146195769309998</v>
      </c>
      <c r="AM64">
        <v>0.28228172659873962</v>
      </c>
      <c r="AN64">
        <v>0.42515692114830017</v>
      </c>
      <c r="AO64">
        <v>4.2965707778930664</v>
      </c>
      <c r="AP64">
        <v>13.313746452331543</v>
      </c>
      <c r="AQ64">
        <v>10.350278854370117</v>
      </c>
      <c r="AR64">
        <v>12.383791923522949</v>
      </c>
      <c r="AS64">
        <v>18.856843948364258</v>
      </c>
      <c r="AZ64">
        <v>0</v>
      </c>
      <c r="BA64">
        <v>0</v>
      </c>
      <c r="BB64">
        <v>0</v>
      </c>
      <c r="BC64">
        <v>0</v>
      </c>
      <c r="BD64">
        <v>0.37184929847717285</v>
      </c>
      <c r="BE64">
        <v>0.30246102809906006</v>
      </c>
      <c r="BF64">
        <v>0.3256896436214447</v>
      </c>
      <c r="BG64">
        <v>0</v>
      </c>
      <c r="BN64">
        <v>0</v>
      </c>
      <c r="BO64">
        <v>4.4795755296945572E-2</v>
      </c>
      <c r="BP64">
        <v>3.3914640545845032E-2</v>
      </c>
      <c r="BQ64">
        <v>1.5479728579521179E-2</v>
      </c>
      <c r="BR64">
        <v>-7.7639885246753693E-2</v>
      </c>
      <c r="BS64">
        <v>-0.15624357759952545</v>
      </c>
      <c r="BT64">
        <v>-6.6947899758815765E-2</v>
      </c>
      <c r="BU64">
        <v>0</v>
      </c>
      <c r="CB64">
        <v>1.4287004470825195</v>
      </c>
      <c r="CC64">
        <v>1.283098578453064</v>
      </c>
      <c r="CD64">
        <v>2.1257848739624023</v>
      </c>
      <c r="CE64">
        <v>17.902379989624023</v>
      </c>
      <c r="CF64">
        <v>41.605457305908203</v>
      </c>
      <c r="CG64">
        <v>73.930549621582031</v>
      </c>
      <c r="CH64">
        <v>82.558609008789063</v>
      </c>
      <c r="CI64">
        <v>117.85526275634766</v>
      </c>
      <c r="CO64">
        <v>0.57934123277664185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-2.517402172088623</v>
      </c>
      <c r="CV64">
        <v>-2.5174019336700439</v>
      </c>
      <c r="CW64">
        <v>-2.5174019336700439</v>
      </c>
      <c r="IN64">
        <v>226</v>
      </c>
      <c r="IO64">
        <v>366</v>
      </c>
      <c r="IP64">
        <v>0</v>
      </c>
      <c r="IQ64">
        <v>54.9046630859375</v>
      </c>
      <c r="IR64">
        <v>59.094779968261719</v>
      </c>
      <c r="IS64">
        <v>0</v>
      </c>
      <c r="IT64">
        <v>0.44999998807907104</v>
      </c>
      <c r="IU64">
        <v>0</v>
      </c>
    </row>
    <row r="65" spans="10:255">
      <c r="J65">
        <v>0.36000001430511475</v>
      </c>
      <c r="K65">
        <v>1</v>
      </c>
      <c r="L65">
        <v>0.64920002222061157</v>
      </c>
      <c r="M65">
        <v>5.8057349175214767E-2</v>
      </c>
      <c r="N65">
        <v>0.38108271360397339</v>
      </c>
      <c r="O65">
        <v>2.223247766494751</v>
      </c>
      <c r="P65">
        <v>2.6043305397033691</v>
      </c>
      <c r="Q65">
        <v>4.2612848281860352</v>
      </c>
      <c r="R65">
        <v>65.331008911132813</v>
      </c>
      <c r="S65">
        <v>26.963478088378906</v>
      </c>
      <c r="T65">
        <v>6.563901424407959</v>
      </c>
      <c r="U65">
        <v>0.44759997725486755</v>
      </c>
      <c r="W65">
        <v>227</v>
      </c>
      <c r="X65">
        <v>0.27835646271705627</v>
      </c>
      <c r="Y65">
        <v>0.25854244828224182</v>
      </c>
      <c r="Z65">
        <v>0.2477714866399765</v>
      </c>
      <c r="AA65">
        <v>0.2679707407951355</v>
      </c>
      <c r="AB65">
        <v>0.278572678565979</v>
      </c>
      <c r="AC65">
        <v>0.2508443295955658</v>
      </c>
      <c r="AD65">
        <v>0.24026261270046234</v>
      </c>
      <c r="AE65">
        <v>0.1827007532119751</v>
      </c>
      <c r="AF65">
        <v>0.22107532620429993</v>
      </c>
      <c r="AL65">
        <v>0.32870757579803467</v>
      </c>
      <c r="AM65">
        <v>0.29150849580764771</v>
      </c>
      <c r="AN65">
        <v>0.44570264220237732</v>
      </c>
      <c r="AO65">
        <v>4.4058499336242676</v>
      </c>
      <c r="AP65">
        <v>14.285462379455566</v>
      </c>
      <c r="AQ65">
        <v>10.915569305419922</v>
      </c>
      <c r="AR65">
        <v>12.973739624023438</v>
      </c>
      <c r="AS65">
        <v>18.729925155639648</v>
      </c>
      <c r="AZ65">
        <v>0</v>
      </c>
      <c r="BA65">
        <v>0</v>
      </c>
      <c r="BB65">
        <v>0</v>
      </c>
      <c r="BC65">
        <v>0</v>
      </c>
      <c r="BD65">
        <v>0.41245675086975098</v>
      </c>
      <c r="BE65">
        <v>0.29325065016746521</v>
      </c>
      <c r="BF65">
        <v>0.2942926287651062</v>
      </c>
      <c r="BG65">
        <v>0</v>
      </c>
      <c r="BN65">
        <v>0</v>
      </c>
      <c r="BO65">
        <v>4.2753688991069794E-2</v>
      </c>
      <c r="BP65">
        <v>3.3529352396726608E-2</v>
      </c>
      <c r="BQ65">
        <v>1.2984882108867168E-2</v>
      </c>
      <c r="BR65">
        <v>-9.6292674541473389E-2</v>
      </c>
      <c r="BS65">
        <v>-0.15101629495620728</v>
      </c>
      <c r="BT65">
        <v>-6.4338624477386475E-2</v>
      </c>
      <c r="BU65">
        <v>0</v>
      </c>
      <c r="CB65">
        <v>1.2642604112625122</v>
      </c>
      <c r="CC65">
        <v>1.3250385522842407</v>
      </c>
      <c r="CD65">
        <v>2.2285134792327881</v>
      </c>
      <c r="CE65">
        <v>18.357709884643555</v>
      </c>
      <c r="CF65">
        <v>44.642074584960938</v>
      </c>
      <c r="CG65">
        <v>77.968338012695313</v>
      </c>
      <c r="CH65">
        <v>86.491592407226563</v>
      </c>
      <c r="CI65">
        <v>117.06202697753906</v>
      </c>
      <c r="CO65">
        <v>0.52173179388046265</v>
      </c>
      <c r="CP65">
        <v>0</v>
      </c>
      <c r="CQ65">
        <v>0</v>
      </c>
      <c r="CR65">
        <v>0</v>
      </c>
      <c r="CS65">
        <v>0.50800001621246338</v>
      </c>
      <c r="CT65">
        <v>0</v>
      </c>
      <c r="CU65">
        <v>-2.096325159072876</v>
      </c>
      <c r="CV65">
        <v>-2.6043305397033691</v>
      </c>
      <c r="CW65">
        <v>-2.0963304042816162</v>
      </c>
      <c r="IN65">
        <v>227</v>
      </c>
      <c r="IO65">
        <v>384</v>
      </c>
      <c r="IP65">
        <v>0</v>
      </c>
      <c r="IQ65">
        <v>56.904697418212891</v>
      </c>
      <c r="IR65">
        <v>62.581588745117188</v>
      </c>
      <c r="IS65">
        <v>0</v>
      </c>
      <c r="IT65">
        <v>0.44999998807907104</v>
      </c>
      <c r="IU65">
        <v>0.50800001621246338</v>
      </c>
    </row>
    <row r="66" spans="10:255">
      <c r="J66">
        <v>0.38000002503395081</v>
      </c>
      <c r="K66">
        <v>1</v>
      </c>
      <c r="L66">
        <v>0.68760001659393311</v>
      </c>
      <c r="M66">
        <v>6.2230989336967468E-2</v>
      </c>
      <c r="N66">
        <v>0.45098862051963806</v>
      </c>
      <c r="O66">
        <v>2.3644819259643555</v>
      </c>
      <c r="P66">
        <v>2.8154704570770264</v>
      </c>
      <c r="Q66">
        <v>4.9830441474914551</v>
      </c>
      <c r="R66">
        <v>70.314056396484375</v>
      </c>
      <c r="S66">
        <v>29.327960968017578</v>
      </c>
      <c r="T66">
        <v>7.2470102310180664</v>
      </c>
      <c r="U66">
        <v>0.41279998421669006</v>
      </c>
      <c r="W66">
        <v>228</v>
      </c>
      <c r="X66">
        <v>0.27856072783470154</v>
      </c>
      <c r="Y66">
        <v>0.25850331783294678</v>
      </c>
      <c r="Z66">
        <v>0.24765659868717194</v>
      </c>
      <c r="AA66">
        <v>0.26734787225723267</v>
      </c>
      <c r="AB66">
        <v>0.27294135093688965</v>
      </c>
      <c r="AC66">
        <v>0.25558093190193176</v>
      </c>
      <c r="AD66">
        <v>0.43999999761581421</v>
      </c>
      <c r="AE66">
        <v>0.43999999761581421</v>
      </c>
      <c r="AF66">
        <v>0.43999999761581421</v>
      </c>
      <c r="AL66">
        <v>0.28785458207130432</v>
      </c>
      <c r="AM66">
        <v>0.29933458566665649</v>
      </c>
      <c r="AN66">
        <v>0.46868023276329041</v>
      </c>
      <c r="AO66">
        <v>4.530423641204834</v>
      </c>
      <c r="AP66">
        <v>15.411727905273438</v>
      </c>
      <c r="AQ66">
        <v>10.441909790039063</v>
      </c>
      <c r="AR66">
        <v>-6.9999990463256836</v>
      </c>
      <c r="AS66">
        <v>-6.9999990463256836</v>
      </c>
      <c r="AZ66">
        <v>0</v>
      </c>
      <c r="BA66">
        <v>0</v>
      </c>
      <c r="BB66">
        <v>0</v>
      </c>
      <c r="BC66">
        <v>0</v>
      </c>
      <c r="BD66">
        <v>0.46436458826065063</v>
      </c>
      <c r="BE66">
        <v>0.27901983261108398</v>
      </c>
      <c r="BF66">
        <v>0.25661554932594299</v>
      </c>
      <c r="BG66">
        <v>0</v>
      </c>
      <c r="BN66">
        <v>0</v>
      </c>
      <c r="BO66">
        <v>4.0854256600141525E-2</v>
      </c>
      <c r="BP66">
        <v>3.3024217933416367E-2</v>
      </c>
      <c r="BQ66">
        <v>1.0045435279607773E-2</v>
      </c>
      <c r="BR66">
        <v>-0.11453099548816681</v>
      </c>
      <c r="BS66">
        <v>-0.1428150087594986</v>
      </c>
      <c r="BT66">
        <v>0.99058157205581665</v>
      </c>
      <c r="BU66">
        <v>21.571083068847656</v>
      </c>
      <c r="CB66">
        <v>1.1071333885192871</v>
      </c>
      <c r="CC66">
        <v>1.3606116771697998</v>
      </c>
      <c r="CD66">
        <v>2.3434014320373535</v>
      </c>
      <c r="CE66">
        <v>18.876768112182617</v>
      </c>
      <c r="CF66">
        <v>48.161651611328125</v>
      </c>
      <c r="CG66">
        <v>74.585052490234375</v>
      </c>
      <c r="CH66">
        <v>-46.666660308837891</v>
      </c>
      <c r="CI66">
        <v>-43.749992370605469</v>
      </c>
      <c r="CO66">
        <v>0.47450551390647888</v>
      </c>
      <c r="CP66">
        <v>0</v>
      </c>
      <c r="CQ66">
        <v>0</v>
      </c>
      <c r="CR66">
        <v>0</v>
      </c>
      <c r="CS66">
        <v>47.751998901367188</v>
      </c>
      <c r="CT66">
        <v>0</v>
      </c>
      <c r="CU66">
        <v>44.936508178710938</v>
      </c>
      <c r="CV66">
        <v>-2.8154704570770264</v>
      </c>
      <c r="CW66">
        <v>44.936527252197266</v>
      </c>
      <c r="IN66">
        <v>228</v>
      </c>
      <c r="IO66">
        <v>402.00003051757813</v>
      </c>
      <c r="IP66">
        <v>0</v>
      </c>
      <c r="IQ66">
        <v>11.853638648986816</v>
      </c>
      <c r="IR66">
        <v>30.907600402832031</v>
      </c>
      <c r="IS66">
        <v>0</v>
      </c>
      <c r="IT66">
        <v>0.44999998807907104</v>
      </c>
      <c r="IU66">
        <v>47.751998901367188</v>
      </c>
    </row>
    <row r="67" spans="10:255">
      <c r="J67">
        <v>0.40000000596046448</v>
      </c>
      <c r="K67">
        <v>1</v>
      </c>
      <c r="L67">
        <v>0.72600001096725464</v>
      </c>
      <c r="M67">
        <v>0.46776610612869263</v>
      </c>
      <c r="N67">
        <v>2.8738324642181396</v>
      </c>
      <c r="O67">
        <v>4.4603538513183594</v>
      </c>
      <c r="P67">
        <v>7.3341865539550781</v>
      </c>
      <c r="Q67">
        <v>4.4603538513183594</v>
      </c>
      <c r="R67">
        <v>74.7744140625</v>
      </c>
      <c r="S67">
        <v>33.788314819335938</v>
      </c>
      <c r="T67">
        <v>6.1437382698059082</v>
      </c>
      <c r="U67">
        <v>0.37799999117851257</v>
      </c>
      <c r="W67">
        <v>229</v>
      </c>
      <c r="X67">
        <v>0.27875614166259766</v>
      </c>
      <c r="Y67">
        <v>0.25846987962722778</v>
      </c>
      <c r="Z67">
        <v>0.24752818048000336</v>
      </c>
      <c r="AA67">
        <v>0.26665812730789185</v>
      </c>
      <c r="AB67">
        <v>0.26804876327514648</v>
      </c>
      <c r="AC67">
        <v>0.28949663043022156</v>
      </c>
      <c r="AD67">
        <v>0.43999999761581421</v>
      </c>
      <c r="AE67">
        <v>0.35400000214576721</v>
      </c>
      <c r="AF67">
        <v>0.41133332252502441</v>
      </c>
      <c r="AL67">
        <v>0.24877183139324188</v>
      </c>
      <c r="AM67">
        <v>0.30602222681045532</v>
      </c>
      <c r="AN67">
        <v>0.49436390399932861</v>
      </c>
      <c r="AO67">
        <v>4.668372631072998</v>
      </c>
      <c r="AP67">
        <v>16.39024543762207</v>
      </c>
      <c r="AQ67">
        <v>7.0503392219543457</v>
      </c>
      <c r="AR67">
        <v>-6.9999990463256836</v>
      </c>
      <c r="AS67">
        <v>1.600000262260437</v>
      </c>
      <c r="AZ67">
        <v>0</v>
      </c>
      <c r="BA67">
        <v>0</v>
      </c>
      <c r="BB67">
        <v>0</v>
      </c>
      <c r="BC67">
        <v>0</v>
      </c>
      <c r="BD67">
        <v>0.22790014743804932</v>
      </c>
      <c r="BE67">
        <v>0.16759999096393585</v>
      </c>
      <c r="BF67">
        <v>0.54404985904693604</v>
      </c>
      <c r="BG67">
        <v>6.0449983924627304E-2</v>
      </c>
      <c r="BN67">
        <v>0</v>
      </c>
      <c r="BO67">
        <v>3.9081171154975891E-2</v>
      </c>
      <c r="BP67">
        <v>3.2395083457231522E-2</v>
      </c>
      <c r="BQ67">
        <v>6.7107225768268108E-3</v>
      </c>
      <c r="BR67">
        <v>-0.13123762607574463</v>
      </c>
      <c r="BS67">
        <v>-9.3239061534404755E-2</v>
      </c>
      <c r="BT67">
        <v>4.0458860397338867</v>
      </c>
      <c r="BU67">
        <v>6.4725394248962402</v>
      </c>
      <c r="CB67">
        <v>0.95681506395339966</v>
      </c>
      <c r="CC67">
        <v>1.391010046005249</v>
      </c>
      <c r="CD67">
        <v>2.4718196392059326</v>
      </c>
      <c r="CE67">
        <v>19.451555252075195</v>
      </c>
      <c r="CF67">
        <v>51.219520568847656</v>
      </c>
      <c r="CG67">
        <v>50.359554290771484</v>
      </c>
      <c r="CH67">
        <v>-46.666660308837891</v>
      </c>
      <c r="CI67">
        <v>10.000000953674316</v>
      </c>
      <c r="CO67">
        <v>1</v>
      </c>
      <c r="CP67">
        <v>0</v>
      </c>
      <c r="CQ67">
        <v>0</v>
      </c>
      <c r="CR67">
        <v>0</v>
      </c>
      <c r="CS67">
        <v>1.0160000324249268</v>
      </c>
      <c r="CT67">
        <v>0</v>
      </c>
      <c r="CU67">
        <v>-6.3181519508361816</v>
      </c>
      <c r="CV67">
        <v>-7.3341865539550781</v>
      </c>
      <c r="CW67">
        <v>-6.3181862831115723</v>
      </c>
      <c r="IN67">
        <v>229</v>
      </c>
      <c r="IO67">
        <v>420.00003051757813</v>
      </c>
      <c r="IP67">
        <v>0</v>
      </c>
      <c r="IQ67">
        <v>18.040586471557617</v>
      </c>
      <c r="IR67">
        <v>26.951778411865234</v>
      </c>
      <c r="IS67">
        <v>0</v>
      </c>
      <c r="IT67">
        <v>0.44999998807907104</v>
      </c>
      <c r="IU67">
        <v>1.0160000324249268</v>
      </c>
    </row>
    <row r="68" spans="10:255">
      <c r="J68">
        <v>0.42000001668930054</v>
      </c>
      <c r="K68">
        <v>1</v>
      </c>
      <c r="L68">
        <v>0.76440000534057617</v>
      </c>
      <c r="M68">
        <v>0.41303515434265137</v>
      </c>
      <c r="N68">
        <v>1.7355016469955444</v>
      </c>
      <c r="O68">
        <v>3.2118754386901855</v>
      </c>
      <c r="P68">
        <v>4.9473772048950195</v>
      </c>
      <c r="Q68">
        <v>3.2118754386901855</v>
      </c>
      <c r="R68">
        <v>77.986289978027344</v>
      </c>
      <c r="S68">
        <v>37.000190734863281</v>
      </c>
      <c r="T68">
        <v>4.2018256187438965</v>
      </c>
      <c r="U68">
        <v>0.34319999814033508</v>
      </c>
      <c r="W68">
        <v>230</v>
      </c>
      <c r="X68">
        <v>0.27894324064254761</v>
      </c>
      <c r="Y68">
        <v>0.25844097137451172</v>
      </c>
      <c r="Z68">
        <v>0.24738529324531555</v>
      </c>
      <c r="AA68">
        <v>0.26593670248985291</v>
      </c>
      <c r="AB68">
        <v>0.26668441295623779</v>
      </c>
      <c r="AC68">
        <v>0.41724374890327454</v>
      </c>
      <c r="AD68">
        <v>0.43999999761581421</v>
      </c>
      <c r="AE68">
        <v>0.43999999761581421</v>
      </c>
      <c r="AF68">
        <v>0.43999999761581421</v>
      </c>
      <c r="AL68">
        <v>0.21135203540325165</v>
      </c>
      <c r="AM68">
        <v>0.31180387735366821</v>
      </c>
      <c r="AN68">
        <v>0.52294129133224487</v>
      </c>
      <c r="AO68">
        <v>4.812657356262207</v>
      </c>
      <c r="AP68">
        <v>16.663114547729492</v>
      </c>
      <c r="AQ68">
        <v>-5.7243738174438477</v>
      </c>
      <c r="AR68">
        <v>-6.9999990463256836</v>
      </c>
      <c r="AS68">
        <v>-6.9999990463256836</v>
      </c>
      <c r="AZ68">
        <v>0</v>
      </c>
      <c r="BA68">
        <v>0</v>
      </c>
      <c r="BB68">
        <v>0</v>
      </c>
      <c r="BC68">
        <v>0</v>
      </c>
      <c r="BD68">
        <v>0.18708392977714539</v>
      </c>
      <c r="BE68">
        <v>0.28557315468788147</v>
      </c>
      <c r="BF68">
        <v>0.47460862994194031</v>
      </c>
      <c r="BG68">
        <v>5.2734293043613434E-2</v>
      </c>
      <c r="BN68">
        <v>0</v>
      </c>
      <c r="BO68">
        <v>3.741820901632309E-2</v>
      </c>
      <c r="BP68">
        <v>3.1640075147151947E-2</v>
      </c>
      <c r="BQ68">
        <v>3.0635495204478502E-3</v>
      </c>
      <c r="BR68">
        <v>-0.1412217915058136</v>
      </c>
      <c r="BS68">
        <v>0.18679964542388916</v>
      </c>
      <c r="BT68">
        <v>13.878739356994629</v>
      </c>
      <c r="BU68">
        <v>15.403121948242188</v>
      </c>
      <c r="CB68">
        <v>0.81289273500442505</v>
      </c>
      <c r="CC68">
        <v>1.4172903299331665</v>
      </c>
      <c r="CD68">
        <v>2.6147069931030273</v>
      </c>
      <c r="CE68">
        <v>20.052742004394531</v>
      </c>
      <c r="CF68">
        <v>52.072238922119141</v>
      </c>
      <c r="CG68">
        <v>-40.888378143310547</v>
      </c>
      <c r="CH68">
        <v>-46.666660308837891</v>
      </c>
      <c r="CI68">
        <v>-43.749992370605469</v>
      </c>
      <c r="CO68">
        <v>1</v>
      </c>
      <c r="CP68">
        <v>0</v>
      </c>
      <c r="CQ68">
        <v>0</v>
      </c>
      <c r="CR68">
        <v>0</v>
      </c>
      <c r="CS68">
        <v>25.908000946044922</v>
      </c>
      <c r="CT68">
        <v>0</v>
      </c>
      <c r="CU68">
        <v>20.960628509521484</v>
      </c>
      <c r="CV68">
        <v>-4.9473772048950195</v>
      </c>
      <c r="CW68">
        <v>20.960624694824219</v>
      </c>
      <c r="IN68">
        <v>230</v>
      </c>
      <c r="IO68">
        <v>438.00003051757813</v>
      </c>
      <c r="IP68">
        <v>0</v>
      </c>
      <c r="IQ68">
        <v>-3.0612573623657227</v>
      </c>
      <c r="IR68">
        <v>6.4569530487060547</v>
      </c>
      <c r="IS68">
        <v>0</v>
      </c>
      <c r="IT68">
        <v>0.44999998807907104</v>
      </c>
      <c r="IU68">
        <v>25.908000946044922</v>
      </c>
    </row>
    <row r="69" spans="10:255">
      <c r="J69">
        <v>0.4400000274181366</v>
      </c>
      <c r="K69">
        <v>1</v>
      </c>
      <c r="L69">
        <v>0.80279999971389771</v>
      </c>
      <c r="M69">
        <v>0.37340188026428223</v>
      </c>
      <c r="N69">
        <v>2.0166740417480469</v>
      </c>
      <c r="O69">
        <v>4.3357734680175781</v>
      </c>
      <c r="P69">
        <v>6.352447509765625</v>
      </c>
      <c r="Q69">
        <v>4.3357734680175781</v>
      </c>
      <c r="R69">
        <v>82.322067260742188</v>
      </c>
      <c r="S69">
        <v>41.335964202880859</v>
      </c>
      <c r="T69">
        <v>5.4008140563964844</v>
      </c>
      <c r="U69">
        <v>0.30840000510215759</v>
      </c>
      <c r="W69">
        <v>231</v>
      </c>
      <c r="X69">
        <v>0.27912250161170959</v>
      </c>
      <c r="Y69">
        <v>0.25841552019119263</v>
      </c>
      <c r="Z69">
        <v>0.2472282350063324</v>
      </c>
      <c r="AA69">
        <v>0.26523637771606445</v>
      </c>
      <c r="AB69">
        <v>0.27351760864257813</v>
      </c>
      <c r="AC69">
        <v>0.43000000715255737</v>
      </c>
      <c r="AD69">
        <v>0.43999999761581421</v>
      </c>
      <c r="AE69">
        <v>0.35400000214576721</v>
      </c>
      <c r="AF69">
        <v>0.41133332252502441</v>
      </c>
      <c r="AL69">
        <v>0.17549985647201538</v>
      </c>
      <c r="AM69">
        <v>0.31689411401748657</v>
      </c>
      <c r="AN69">
        <v>0.55435293912887573</v>
      </c>
      <c r="AO69">
        <v>4.9527225494384766</v>
      </c>
      <c r="AP69">
        <v>15.296476364135742</v>
      </c>
      <c r="AQ69">
        <v>-6.9999995231628418</v>
      </c>
      <c r="AR69">
        <v>-6.9999990463256836</v>
      </c>
      <c r="AS69">
        <v>1.600000262260437</v>
      </c>
      <c r="AZ69">
        <v>0</v>
      </c>
      <c r="BA69">
        <v>0</v>
      </c>
      <c r="BB69">
        <v>0</v>
      </c>
      <c r="BC69">
        <v>0</v>
      </c>
      <c r="BD69">
        <v>0.1788831502199173</v>
      </c>
      <c r="BE69">
        <v>0.30791884660720825</v>
      </c>
      <c r="BF69">
        <v>0.46187824010848999</v>
      </c>
      <c r="BG69">
        <v>5.1319804042577744E-2</v>
      </c>
      <c r="BN69">
        <v>0</v>
      </c>
      <c r="BO69">
        <v>3.5851214081048965E-2</v>
      </c>
      <c r="BP69">
        <v>3.0759852379560471E-2</v>
      </c>
      <c r="BQ69">
        <v>-6.5262446878477931E-4</v>
      </c>
      <c r="BR69">
        <v>-0.14071506261825562</v>
      </c>
      <c r="BS69">
        <v>2.001521110534668</v>
      </c>
      <c r="BT69">
        <v>4.6122136116027832</v>
      </c>
      <c r="BU69">
        <v>6.6148133277893066</v>
      </c>
      <c r="CB69">
        <v>0.67499971389770508</v>
      </c>
      <c r="CC69">
        <v>1.4404277801513672</v>
      </c>
      <c r="CD69">
        <v>2.7717652320861816</v>
      </c>
      <c r="CE69">
        <v>20.636346817016602</v>
      </c>
      <c r="CF69">
        <v>47.801490783691406</v>
      </c>
      <c r="CG69">
        <v>-49.999988555908203</v>
      </c>
      <c r="CH69">
        <v>-46.666660308837891</v>
      </c>
      <c r="CI69">
        <v>10.000000953674316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0</v>
      </c>
      <c r="CU69">
        <v>-6.0984792709350586</v>
      </c>
      <c r="CV69">
        <v>-6.352447509765625</v>
      </c>
      <c r="CW69">
        <v>-6.098447322845459</v>
      </c>
      <c r="IN69">
        <v>231</v>
      </c>
      <c r="IO69">
        <v>456.00003051757813</v>
      </c>
      <c r="IP69">
        <v>0</v>
      </c>
      <c r="IQ69">
        <v>2.8964765071868896</v>
      </c>
      <c r="IR69">
        <v>2.1253707408905029</v>
      </c>
      <c r="IS69">
        <v>0</v>
      </c>
      <c r="IT69">
        <v>0.44999998807907104</v>
      </c>
      <c r="IU69">
        <v>0.25400000810623169</v>
      </c>
    </row>
    <row r="70" spans="10:255">
      <c r="J70">
        <v>0.46000000834465027</v>
      </c>
      <c r="K70">
        <v>1</v>
      </c>
      <c r="L70">
        <v>0.84119999408721924</v>
      </c>
      <c r="M70">
        <v>0.33493039011955261</v>
      </c>
      <c r="N70">
        <v>1.7481211423873901</v>
      </c>
      <c r="O70">
        <v>4.3905224800109863</v>
      </c>
      <c r="P70">
        <v>6.138643741607666</v>
      </c>
      <c r="Q70">
        <v>4.3905224800109863</v>
      </c>
      <c r="R70">
        <v>86.712593078613281</v>
      </c>
      <c r="S70">
        <v>45.726486206054688</v>
      </c>
      <c r="T70">
        <v>5.2193565368652344</v>
      </c>
      <c r="U70">
        <v>0.27359998226165771</v>
      </c>
      <c r="W70">
        <v>232</v>
      </c>
      <c r="X70">
        <v>0.27929434180259705</v>
      </c>
      <c r="Y70">
        <v>0.25839251279830933</v>
      </c>
      <c r="Z70">
        <v>0.2470589280128479</v>
      </c>
      <c r="AA70">
        <v>0.26467275619506836</v>
      </c>
      <c r="AB70">
        <v>0.29575803875923157</v>
      </c>
      <c r="AC70">
        <v>0.43000000715255737</v>
      </c>
      <c r="AD70">
        <v>0.35500001907348633</v>
      </c>
      <c r="AE70">
        <v>0.3343009352684021</v>
      </c>
      <c r="AF70">
        <v>0.34810033440589905</v>
      </c>
      <c r="AL70">
        <v>0.14113181829452515</v>
      </c>
      <c r="AM70">
        <v>0.32149562239646912</v>
      </c>
      <c r="AN70">
        <v>0.58821439743041992</v>
      </c>
      <c r="AO70">
        <v>5.0654468536376953</v>
      </c>
      <c r="AP70">
        <v>10.848390579223633</v>
      </c>
      <c r="AQ70">
        <v>-6.9999995231628418</v>
      </c>
      <c r="AR70">
        <v>1.4999985694885254</v>
      </c>
      <c r="AS70">
        <v>3.5699069499969482</v>
      </c>
      <c r="AZ70">
        <v>0</v>
      </c>
      <c r="BA70">
        <v>0</v>
      </c>
      <c r="BB70">
        <v>0</v>
      </c>
      <c r="BC70">
        <v>0</v>
      </c>
      <c r="BD70">
        <v>0.19176632165908813</v>
      </c>
      <c r="BE70">
        <v>0.30308762192726135</v>
      </c>
      <c r="BF70">
        <v>0.45463141798973083</v>
      </c>
      <c r="BG70">
        <v>5.0514604896306992E-2</v>
      </c>
      <c r="BN70">
        <v>0</v>
      </c>
      <c r="BO70">
        <v>3.4367065876722336E-2</v>
      </c>
      <c r="BP70">
        <v>2.9763882979750633E-2</v>
      </c>
      <c r="BQ70">
        <v>-4.0979217737913132E-3</v>
      </c>
      <c r="BR70">
        <v>-0.11682233959436417</v>
      </c>
      <c r="BS70">
        <v>5.1732158660888672</v>
      </c>
      <c r="BT70">
        <v>6.503929615020752</v>
      </c>
      <c r="BU70">
        <v>0</v>
      </c>
      <c r="CB70">
        <v>0.54281491041183472</v>
      </c>
      <c r="CC70">
        <v>1.46134352684021</v>
      </c>
      <c r="CD70">
        <v>2.9410722255706787</v>
      </c>
      <c r="CE70">
        <v>21.10603141784668</v>
      </c>
      <c r="CF70">
        <v>33.901222229003906</v>
      </c>
      <c r="CG70">
        <v>-49.999988555908203</v>
      </c>
      <c r="CH70">
        <v>9.9999904632568359</v>
      </c>
      <c r="CI70">
        <v>22.311916351318359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-6.1386528015136719</v>
      </c>
      <c r="CV70">
        <v>-6.138643741607666</v>
      </c>
      <c r="CW70">
        <v>-6.138643741607666</v>
      </c>
      <c r="IN70">
        <v>232</v>
      </c>
      <c r="IO70">
        <v>474.00003051757813</v>
      </c>
      <c r="IP70">
        <v>0</v>
      </c>
      <c r="IQ70">
        <v>8.9182968139648438</v>
      </c>
      <c r="IR70">
        <v>8.7678508758544922</v>
      </c>
      <c r="IS70">
        <v>0</v>
      </c>
      <c r="IT70">
        <v>0.44999998807907104</v>
      </c>
      <c r="IU70">
        <v>0</v>
      </c>
    </row>
    <row r="71" spans="10:255">
      <c r="J71">
        <v>0.48000001907348633</v>
      </c>
      <c r="K71">
        <v>1</v>
      </c>
      <c r="L71">
        <v>0.87959998846054077</v>
      </c>
      <c r="M71">
        <v>0.29667040705680847</v>
      </c>
      <c r="N71">
        <v>1.5850337743759155</v>
      </c>
      <c r="O71">
        <v>4.6994767189025879</v>
      </c>
      <c r="P71">
        <v>6.284510612487793</v>
      </c>
      <c r="Q71">
        <v>4.6994767189025879</v>
      </c>
      <c r="R71">
        <v>91.412071228027344</v>
      </c>
      <c r="S71">
        <v>50.42596435546875</v>
      </c>
      <c r="T71">
        <v>5.342742919921875</v>
      </c>
      <c r="U71">
        <v>0.23879998922348022</v>
      </c>
      <c r="W71">
        <v>233</v>
      </c>
      <c r="X71">
        <v>0.27945911884307861</v>
      </c>
      <c r="Y71">
        <v>0.25837108492851257</v>
      </c>
      <c r="Z71">
        <v>0.24688276648521423</v>
      </c>
      <c r="AA71">
        <v>0.26474210619926453</v>
      </c>
      <c r="AB71">
        <v>0.3259727954864502</v>
      </c>
      <c r="AC71">
        <v>0.34600001573562622</v>
      </c>
      <c r="AD71">
        <v>0.33118996024131775</v>
      </c>
      <c r="AE71">
        <v>0.31876328587532043</v>
      </c>
      <c r="AF71">
        <v>0.32704773545265198</v>
      </c>
      <c r="AL71">
        <v>0.10817642509937286</v>
      </c>
      <c r="AM71">
        <v>0.32578116655349731</v>
      </c>
      <c r="AN71">
        <v>0.62344664335250854</v>
      </c>
      <c r="AO71">
        <v>5.051577091217041</v>
      </c>
      <c r="AP71">
        <v>4.8054394721984863</v>
      </c>
      <c r="AQ71">
        <v>1.3999999761581421</v>
      </c>
      <c r="AR71">
        <v>3.8810043334960938</v>
      </c>
      <c r="AS71">
        <v>5.1236720085144043</v>
      </c>
      <c r="AZ71">
        <v>0</v>
      </c>
      <c r="BA71">
        <v>0</v>
      </c>
      <c r="BB71">
        <v>0</v>
      </c>
      <c r="BC71">
        <v>0</v>
      </c>
      <c r="BD71">
        <v>0.20000000298023224</v>
      </c>
      <c r="BE71">
        <v>0.30000001192092896</v>
      </c>
      <c r="BF71">
        <v>0.44999998807907104</v>
      </c>
      <c r="BG71">
        <v>5.000000074505806E-2</v>
      </c>
      <c r="BN71">
        <v>0</v>
      </c>
      <c r="BO71">
        <v>3.2953854650259018E-2</v>
      </c>
      <c r="BP71">
        <v>2.8672484681010246E-2</v>
      </c>
      <c r="BQ71">
        <v>-6.5598543733358383E-3</v>
      </c>
      <c r="BR71">
        <v>7.3090358637273312E-3</v>
      </c>
      <c r="BS71">
        <v>6.9901566505432129</v>
      </c>
      <c r="BT71">
        <v>0</v>
      </c>
      <c r="BU71">
        <v>-0.26624134182929993</v>
      </c>
      <c r="CB71">
        <v>0.41606336832046509</v>
      </c>
      <c r="CC71">
        <v>1.4808233976364136</v>
      </c>
      <c r="CD71">
        <v>3.1172337532043457</v>
      </c>
      <c r="CE71">
        <v>21.048238754272461</v>
      </c>
      <c r="CF71">
        <v>15.016999244689941</v>
      </c>
      <c r="CG71">
        <v>9.9999980926513672</v>
      </c>
      <c r="CH71">
        <v>25.873361587524414</v>
      </c>
      <c r="CI71">
        <v>32.022945404052734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-6.2844753265380859</v>
      </c>
      <c r="CV71">
        <v>-6.284510612487793</v>
      </c>
      <c r="CW71">
        <v>-6.284510612487793</v>
      </c>
      <c r="IN71">
        <v>233</v>
      </c>
      <c r="IO71">
        <v>492.00003051757813</v>
      </c>
      <c r="IP71">
        <v>0</v>
      </c>
      <c r="IQ71">
        <v>20.261693954467773</v>
      </c>
      <c r="IR71">
        <v>17.809436798095703</v>
      </c>
      <c r="IS71">
        <v>0</v>
      </c>
      <c r="IT71">
        <v>0.44999998807907104</v>
      </c>
      <c r="IU71">
        <v>0</v>
      </c>
    </row>
    <row r="72" spans="10:255">
      <c r="J72">
        <v>0.5</v>
      </c>
      <c r="K72">
        <v>1</v>
      </c>
      <c r="L72">
        <v>0.9179999828338623</v>
      </c>
      <c r="M72">
        <v>0.25520077347755432</v>
      </c>
      <c r="N72">
        <v>1.5065368413925171</v>
      </c>
      <c r="O72">
        <v>5.4192657470703125</v>
      </c>
      <c r="P72">
        <v>6.9258027076721191</v>
      </c>
      <c r="Q72">
        <v>5.4192657470703125</v>
      </c>
      <c r="R72">
        <v>96.831336975097656</v>
      </c>
      <c r="S72">
        <v>55.845230102539063</v>
      </c>
      <c r="T72">
        <v>5.9033398628234863</v>
      </c>
      <c r="U72">
        <v>0.20399999618530273</v>
      </c>
      <c r="W72">
        <v>234</v>
      </c>
      <c r="X72">
        <v>0.27961713075637817</v>
      </c>
      <c r="Y72">
        <v>0.25835072994232178</v>
      </c>
      <c r="Z72">
        <v>0.24672019481658936</v>
      </c>
      <c r="AA72">
        <v>0.2620675265789032</v>
      </c>
      <c r="AB72">
        <v>0.32084193825721741</v>
      </c>
      <c r="AC72">
        <v>0.32623013854026794</v>
      </c>
      <c r="AD72">
        <v>0.31416559219360352</v>
      </c>
      <c r="AE72">
        <v>0.3248201310634613</v>
      </c>
      <c r="AF72">
        <v>0.31771710515022278</v>
      </c>
      <c r="AL72">
        <v>7.6574064791202545E-2</v>
      </c>
      <c r="AM72">
        <v>0.32985219359397888</v>
      </c>
      <c r="AN72">
        <v>0.65596097707748413</v>
      </c>
      <c r="AO72">
        <v>5.5864930152893066</v>
      </c>
      <c r="AP72">
        <v>5.8316106796264648</v>
      </c>
      <c r="AQ72">
        <v>3.3769876956939697</v>
      </c>
      <c r="AR72">
        <v>5.5834412574768066</v>
      </c>
      <c r="AS72">
        <v>4.5179872512817383</v>
      </c>
      <c r="AZ72">
        <v>0</v>
      </c>
      <c r="BA72">
        <v>0</v>
      </c>
      <c r="BB72">
        <v>0</v>
      </c>
      <c r="BC72">
        <v>0.15000000596046448</v>
      </c>
      <c r="BD72">
        <v>0.20000000298023224</v>
      </c>
      <c r="BE72">
        <v>0.25</v>
      </c>
      <c r="BF72">
        <v>0.34999999403953552</v>
      </c>
      <c r="BG72">
        <v>5.000000074505806E-2</v>
      </c>
      <c r="BN72">
        <v>0</v>
      </c>
      <c r="BO72">
        <v>3.1601034104824066E-2</v>
      </c>
      <c r="BP72">
        <v>2.7530519291758537E-2</v>
      </c>
      <c r="BQ72">
        <v>-4.9831364303827286E-3</v>
      </c>
      <c r="BR72">
        <v>0.27299398183822632</v>
      </c>
      <c r="BS72">
        <v>0.33067834377288818</v>
      </c>
      <c r="BT72">
        <v>-0.29149311780929565</v>
      </c>
      <c r="BU72">
        <v>-9.7185924649238586E-2</v>
      </c>
      <c r="CB72">
        <v>0.29451572895050049</v>
      </c>
      <c r="CC72">
        <v>1.4993278980255127</v>
      </c>
      <c r="CD72">
        <v>3.2798054218292236</v>
      </c>
      <c r="CE72">
        <v>23.277055740356445</v>
      </c>
      <c r="CF72">
        <v>18.223785400390625</v>
      </c>
      <c r="CG72">
        <v>24.121337890625</v>
      </c>
      <c r="CH72">
        <v>37.222938537597656</v>
      </c>
      <c r="CI72">
        <v>28.237419128417969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0</v>
      </c>
      <c r="CU72">
        <v>-4.6398043632507324</v>
      </c>
      <c r="CV72">
        <v>-6.9258027076721191</v>
      </c>
      <c r="CW72">
        <v>-4.6398024559020996</v>
      </c>
      <c r="IN72">
        <v>234</v>
      </c>
      <c r="IO72">
        <v>510.00003051757813</v>
      </c>
      <c r="IP72">
        <v>0</v>
      </c>
      <c r="IQ72">
        <v>24.896520614624023</v>
      </c>
      <c r="IR72">
        <v>23.97474479675293</v>
      </c>
      <c r="IS72">
        <v>0</v>
      </c>
      <c r="IT72">
        <v>0.44999998807907104</v>
      </c>
      <c r="IU72">
        <v>2.2860000133514404</v>
      </c>
    </row>
    <row r="73" spans="10:255">
      <c r="J73">
        <v>0.52000004053115845</v>
      </c>
      <c r="K73">
        <v>1</v>
      </c>
      <c r="L73">
        <v>0.95640003681182861</v>
      </c>
      <c r="M73">
        <v>0.21502053737640381</v>
      </c>
      <c r="N73">
        <v>1.3826180696487427</v>
      </c>
      <c r="O73">
        <v>6.1498126983642578</v>
      </c>
      <c r="P73">
        <v>7.5324306488037109</v>
      </c>
      <c r="Q73">
        <v>6.1498126983642578</v>
      </c>
      <c r="R73">
        <v>102.98114776611328</v>
      </c>
      <c r="S73">
        <v>61.995040893554688</v>
      </c>
      <c r="T73">
        <v>6.4301676750183105</v>
      </c>
      <c r="U73">
        <v>0.16919998824596405</v>
      </c>
      <c r="W73">
        <v>235</v>
      </c>
      <c r="X73">
        <v>0.27976864576339722</v>
      </c>
      <c r="Y73">
        <v>0.25833165645599365</v>
      </c>
      <c r="Z73">
        <v>0.24648541212081909</v>
      </c>
      <c r="AA73">
        <v>0.25874418020248413</v>
      </c>
      <c r="AB73">
        <v>0.31399032473564148</v>
      </c>
      <c r="AC73">
        <v>0.30797255039215088</v>
      </c>
      <c r="AD73">
        <v>0.29679673910140991</v>
      </c>
      <c r="AE73">
        <v>0.30567687749862671</v>
      </c>
      <c r="AF73">
        <v>0.29975679516792297</v>
      </c>
      <c r="AL73">
        <v>4.6271070837974548E-2</v>
      </c>
      <c r="AM73">
        <v>0.33366689085960388</v>
      </c>
      <c r="AN73">
        <v>0.70291751623153687</v>
      </c>
      <c r="AO73">
        <v>6.251162052154541</v>
      </c>
      <c r="AP73">
        <v>7.2019333839416504</v>
      </c>
      <c r="AQ73">
        <v>5.2027468681335449</v>
      </c>
      <c r="AR73">
        <v>7.3203268051147461</v>
      </c>
      <c r="AS73">
        <v>6.4323129653930664</v>
      </c>
      <c r="AZ73">
        <v>0</v>
      </c>
      <c r="BA73">
        <v>0</v>
      </c>
      <c r="BB73">
        <v>0</v>
      </c>
      <c r="BC73">
        <v>0.15000000596046448</v>
      </c>
      <c r="BD73">
        <v>0.20000000298023224</v>
      </c>
      <c r="BE73">
        <v>0.25</v>
      </c>
      <c r="BF73">
        <v>0.34999999403953552</v>
      </c>
      <c r="BG73">
        <v>5.000000074505806E-2</v>
      </c>
      <c r="BN73">
        <v>0</v>
      </c>
      <c r="BO73">
        <v>3.0302558094263077E-2</v>
      </c>
      <c r="BP73">
        <v>2.6485582813620567E-2</v>
      </c>
      <c r="BQ73">
        <v>-2.0470518618822098E-2</v>
      </c>
      <c r="BR73">
        <v>0.23733586072921753</v>
      </c>
      <c r="BS73">
        <v>9.6972830593585968E-2</v>
      </c>
      <c r="BT73">
        <v>-0.19133126735687256</v>
      </c>
      <c r="BU73">
        <v>0.22421877086162567</v>
      </c>
      <c r="CB73">
        <v>0.17796571552753448</v>
      </c>
      <c r="CC73">
        <v>1.5166674852371216</v>
      </c>
      <c r="CD73">
        <v>3.5145881175994873</v>
      </c>
      <c r="CE73">
        <v>26.046512603759766</v>
      </c>
      <c r="CF73">
        <v>22.506044387817383</v>
      </c>
      <c r="CG73">
        <v>37.162471771240234</v>
      </c>
      <c r="CH73">
        <v>48.802173614501953</v>
      </c>
      <c r="CI73">
        <v>40.201950073242188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-7.5324773788452148</v>
      </c>
      <c r="CV73">
        <v>-7.5324306488037109</v>
      </c>
      <c r="CW73">
        <v>-7.5324306488037109</v>
      </c>
      <c r="IN73">
        <v>235</v>
      </c>
      <c r="IO73">
        <v>528</v>
      </c>
      <c r="IP73">
        <v>0</v>
      </c>
      <c r="IQ73">
        <v>32.408481597900391</v>
      </c>
      <c r="IR73">
        <v>30.560197830200195</v>
      </c>
      <c r="IS73">
        <v>0</v>
      </c>
      <c r="IT73">
        <v>0.44999998807907104</v>
      </c>
      <c r="IU73">
        <v>0</v>
      </c>
    </row>
    <row r="74" spans="10:255">
      <c r="J74">
        <v>0.54000002145767212</v>
      </c>
      <c r="K74">
        <v>1</v>
      </c>
      <c r="L74">
        <v>0.99480003118515015</v>
      </c>
      <c r="M74">
        <v>0.17106384038925171</v>
      </c>
      <c r="N74">
        <v>1.20566725730896</v>
      </c>
      <c r="O74">
        <v>7.0114045143127441</v>
      </c>
      <c r="P74">
        <v>8.217071533203125</v>
      </c>
      <c r="Q74">
        <v>7.0114045143127441</v>
      </c>
      <c r="R74">
        <v>109.9925537109375</v>
      </c>
      <c r="S74">
        <v>69.006446838378906</v>
      </c>
      <c r="T74">
        <v>7.0480542182922363</v>
      </c>
      <c r="U74">
        <v>0.13439999520778656</v>
      </c>
      <c r="W74">
        <v>236</v>
      </c>
      <c r="X74">
        <v>0.27991393208503723</v>
      </c>
      <c r="Y74">
        <v>0.25831103324890137</v>
      </c>
      <c r="Z74">
        <v>0.24616742134094238</v>
      </c>
      <c r="AA74">
        <v>0.25451719760894775</v>
      </c>
      <c r="AB74">
        <v>0.30559760332107544</v>
      </c>
      <c r="AC74">
        <v>0.28905582427978516</v>
      </c>
      <c r="AD74">
        <v>0.27620449662208557</v>
      </c>
      <c r="AE74">
        <v>0.28864118456840515</v>
      </c>
      <c r="AF74">
        <v>0.28035005927085876</v>
      </c>
      <c r="AL74">
        <v>1.7213815823197365E-2</v>
      </c>
      <c r="AM74">
        <v>0.33779150247573853</v>
      </c>
      <c r="AN74">
        <v>0.76651567220687866</v>
      </c>
      <c r="AO74">
        <v>7.0965585708618164</v>
      </c>
      <c r="AP74">
        <v>8.8804769515991211</v>
      </c>
      <c r="AQ74">
        <v>7.0944194793701172</v>
      </c>
      <c r="AR74">
        <v>9.3795509338378906</v>
      </c>
      <c r="AS74">
        <v>8.1358823776245117</v>
      </c>
      <c r="AZ74">
        <v>0</v>
      </c>
      <c r="BA74">
        <v>0</v>
      </c>
      <c r="BB74">
        <v>0</v>
      </c>
      <c r="BC74">
        <v>0.15371935069561005</v>
      </c>
      <c r="BD74">
        <v>0.20495912432670593</v>
      </c>
      <c r="BE74">
        <v>0.25619891285896301</v>
      </c>
      <c r="BF74">
        <v>0.33388283848762512</v>
      </c>
      <c r="BG74">
        <v>5.1239781081676483E-2</v>
      </c>
      <c r="BN74">
        <v>0</v>
      </c>
      <c r="BO74">
        <v>2.9058553278446198E-2</v>
      </c>
      <c r="BP74">
        <v>2.493254654109478E-2</v>
      </c>
      <c r="BQ74">
        <v>-3.8665633648633957E-2</v>
      </c>
      <c r="BR74">
        <v>0.1937282532453537</v>
      </c>
      <c r="BS74">
        <v>-4.7765348106622696E-2</v>
      </c>
      <c r="BT74">
        <v>-0.1431213915348053</v>
      </c>
      <c r="BU74">
        <v>0.13864137232303619</v>
      </c>
      <c r="CB74">
        <v>6.6207006573677063E-2</v>
      </c>
      <c r="CC74">
        <v>1.5354158878326416</v>
      </c>
      <c r="CD74">
        <v>3.8325788974761963</v>
      </c>
      <c r="CE74">
        <v>29.568998336791992</v>
      </c>
      <c r="CF74">
        <v>27.751495361328125</v>
      </c>
      <c r="CG74">
        <v>50.674415588378906</v>
      </c>
      <c r="CH74">
        <v>62.53033447265625</v>
      </c>
      <c r="CI74">
        <v>50.849258422851563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-8.2170372009277344</v>
      </c>
      <c r="CV74">
        <v>-8.217071533203125</v>
      </c>
      <c r="CW74">
        <v>-8.217071533203125</v>
      </c>
      <c r="IN74">
        <v>236</v>
      </c>
      <c r="IO74">
        <v>546</v>
      </c>
      <c r="IP74">
        <v>0</v>
      </c>
      <c r="IQ74">
        <v>40.586887359619141</v>
      </c>
      <c r="IR74">
        <v>38.177654266357422</v>
      </c>
      <c r="IS74">
        <v>0</v>
      </c>
      <c r="IT74">
        <v>0.44999998807907104</v>
      </c>
      <c r="IU74">
        <v>0</v>
      </c>
    </row>
    <row r="75" spans="10:255">
      <c r="J75">
        <v>0.56000000238418579</v>
      </c>
      <c r="K75">
        <v>1</v>
      </c>
      <c r="L75">
        <v>1.0332000255584717</v>
      </c>
      <c r="M75">
        <v>0.12634877860546112</v>
      </c>
      <c r="N75">
        <v>0.79132407903671265</v>
      </c>
      <c r="O75">
        <v>6.4709453582763672</v>
      </c>
      <c r="P75">
        <v>7.2622694969177246</v>
      </c>
      <c r="Q75">
        <v>6.4709453582763672</v>
      </c>
      <c r="R75">
        <v>116.4635009765625</v>
      </c>
      <c r="S75">
        <v>75.477394104003906</v>
      </c>
      <c r="T75">
        <v>6.2630133628845215</v>
      </c>
      <c r="U75">
        <v>9.9599994719028473E-2</v>
      </c>
      <c r="W75">
        <v>237</v>
      </c>
      <c r="X75">
        <v>0.27710273861885071</v>
      </c>
      <c r="Y75">
        <v>0.25828593969345093</v>
      </c>
      <c r="Z75">
        <v>0.24575254321098328</v>
      </c>
      <c r="AA75">
        <v>0.24989908933639526</v>
      </c>
      <c r="AB75">
        <v>0.29662185907363892</v>
      </c>
      <c r="AC75">
        <v>0.27227947115898132</v>
      </c>
      <c r="AD75">
        <v>0.260652095079422</v>
      </c>
      <c r="AE75">
        <v>0.29391643404960632</v>
      </c>
      <c r="AF75">
        <v>0.27174019813537598</v>
      </c>
      <c r="AL75">
        <v>0.57945233583450317</v>
      </c>
      <c r="AM75">
        <v>0.3428102433681488</v>
      </c>
      <c r="AN75">
        <v>0.84949135780334473</v>
      </c>
      <c r="AO75">
        <v>8.0201807022094727</v>
      </c>
      <c r="AP75">
        <v>10.675626754760742</v>
      </c>
      <c r="AQ75">
        <v>8.7720546722412109</v>
      </c>
      <c r="AR75">
        <v>10.934791564941406</v>
      </c>
      <c r="AS75">
        <v>7.6083574295043945</v>
      </c>
      <c r="AZ75">
        <v>0</v>
      </c>
      <c r="BA75">
        <v>0</v>
      </c>
      <c r="BB75">
        <v>0</v>
      </c>
      <c r="BC75">
        <v>0.17496117949485779</v>
      </c>
      <c r="BD75">
        <v>0.23328156769275665</v>
      </c>
      <c r="BE75">
        <v>0.26151704788208008</v>
      </c>
      <c r="BF75">
        <v>0.27812215685844421</v>
      </c>
      <c r="BG75">
        <v>5.2118007093667984E-2</v>
      </c>
      <c r="BN75">
        <v>0.59008175134658813</v>
      </c>
      <c r="BO75">
        <v>2.784053236246109E-2</v>
      </c>
      <c r="BP75">
        <v>2.2821366786956787E-2</v>
      </c>
      <c r="BQ75">
        <v>-6.0151632875204086E-2</v>
      </c>
      <c r="BR75">
        <v>0.14839087426662445</v>
      </c>
      <c r="BS75">
        <v>-0.13720349967479706</v>
      </c>
      <c r="BT75">
        <v>-0.12257766723632813</v>
      </c>
      <c r="BU75">
        <v>0.12189694494009018</v>
      </c>
      <c r="CB75">
        <v>2.2286636829376221</v>
      </c>
      <c r="CC75">
        <v>1.5582281351089478</v>
      </c>
      <c r="CD75">
        <v>4.2474570274353027</v>
      </c>
      <c r="CE75">
        <v>33.417423248291016</v>
      </c>
      <c r="CF75">
        <v>33.361335754394531</v>
      </c>
      <c r="CG75">
        <v>62.657524108886719</v>
      </c>
      <c r="CH75">
        <v>72.898605346679688</v>
      </c>
      <c r="CI75">
        <v>47.552227020263672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-0.59008175134658813</v>
      </c>
      <c r="CU75">
        <v>-6.074368953704834</v>
      </c>
      <c r="CV75">
        <v>-7.2622694969177246</v>
      </c>
      <c r="CW75">
        <v>-6.0743513107299805</v>
      </c>
      <c r="IN75">
        <v>237</v>
      </c>
      <c r="IO75">
        <v>564</v>
      </c>
      <c r="IP75">
        <v>0</v>
      </c>
      <c r="IQ75">
        <v>46.011013031005859</v>
      </c>
      <c r="IR75">
        <v>45.179592132568359</v>
      </c>
      <c r="IS75">
        <v>0</v>
      </c>
      <c r="IT75">
        <v>0.44999998807907104</v>
      </c>
      <c r="IU75">
        <v>1.7779999971389771</v>
      </c>
    </row>
    <row r="76" spans="10:255">
      <c r="J76">
        <v>0.58000004291534424</v>
      </c>
      <c r="K76">
        <v>1</v>
      </c>
      <c r="L76">
        <v>1.0715999603271484</v>
      </c>
      <c r="M76">
        <v>8.4208868443965912E-2</v>
      </c>
      <c r="N76">
        <v>0.63864034414291382</v>
      </c>
      <c r="O76">
        <v>8.0449409484863281</v>
      </c>
      <c r="P76">
        <v>8.6835813522338867</v>
      </c>
      <c r="Q76">
        <v>8.1270179748535156</v>
      </c>
      <c r="R76">
        <v>124.59051513671875</v>
      </c>
      <c r="S76">
        <v>83.5223388671875</v>
      </c>
      <c r="T76">
        <v>7.5840034484863281</v>
      </c>
      <c r="U76">
        <v>6.4800001680850983E-2</v>
      </c>
      <c r="W76">
        <v>238</v>
      </c>
      <c r="X76">
        <v>0.27733692526817322</v>
      </c>
      <c r="Y76">
        <v>0.25815221667289734</v>
      </c>
      <c r="Z76">
        <v>0.24524731934070587</v>
      </c>
      <c r="AA76">
        <v>0.24268960952758789</v>
      </c>
      <c r="AB76">
        <v>0.28435739874839783</v>
      </c>
      <c r="AC76">
        <v>0.25463065505027771</v>
      </c>
      <c r="AD76">
        <v>0.24509719014167786</v>
      </c>
      <c r="AE76">
        <v>0.28004169464111328</v>
      </c>
      <c r="AF76">
        <v>0.25674536824226379</v>
      </c>
      <c r="AL76">
        <v>0.53261500597000122</v>
      </c>
      <c r="AM76">
        <v>0.36955484747886658</v>
      </c>
      <c r="AN76">
        <v>0.95053607225418091</v>
      </c>
      <c r="AO76">
        <v>9.4620761871337891</v>
      </c>
      <c r="AP76">
        <v>13.128518104553223</v>
      </c>
      <c r="AQ76">
        <v>10.53693675994873</v>
      </c>
      <c r="AR76">
        <v>12.49028205871582</v>
      </c>
      <c r="AS76">
        <v>8.9958305358886719</v>
      </c>
      <c r="AZ76">
        <v>0</v>
      </c>
      <c r="BA76">
        <v>0</v>
      </c>
      <c r="BB76">
        <v>0</v>
      </c>
      <c r="BC76">
        <v>0.20273511111736298</v>
      </c>
      <c r="BD76">
        <v>0.27031347155570984</v>
      </c>
      <c r="BE76">
        <v>0.22941307723522186</v>
      </c>
      <c r="BF76">
        <v>0.23309589922428131</v>
      </c>
      <c r="BG76">
        <v>6.4442448318004608E-2</v>
      </c>
      <c r="BN76">
        <v>0</v>
      </c>
      <c r="BO76">
        <v>4.6834580600261688E-2</v>
      </c>
      <c r="BP76">
        <v>2.0091716200113297E-2</v>
      </c>
      <c r="BQ76">
        <v>-8.0951288342475891E-2</v>
      </c>
      <c r="BR76">
        <v>0.10814376175403595</v>
      </c>
      <c r="BS76">
        <v>-0.1700882613658905</v>
      </c>
      <c r="BT76">
        <v>-8.9353464543819427E-2</v>
      </c>
      <c r="BU76">
        <v>0.23039884865283966</v>
      </c>
      <c r="CB76">
        <v>2.0485200881958008</v>
      </c>
      <c r="CC76">
        <v>1.6797945499420166</v>
      </c>
      <c r="CD76">
        <v>4.752680778503418</v>
      </c>
      <c r="CE76">
        <v>39.425323486328125</v>
      </c>
      <c r="CF76">
        <v>41.026622772216797</v>
      </c>
      <c r="CG76">
        <v>75.263816833496094</v>
      </c>
      <c r="CH76">
        <v>83.268539428710938</v>
      </c>
      <c r="CI76">
        <v>56.22393798828125</v>
      </c>
      <c r="CO76">
        <v>0.98990076780319214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-8.6835622787475586</v>
      </c>
      <c r="CV76">
        <v>-8.6835813522338867</v>
      </c>
      <c r="CW76">
        <v>-8.6835813522338867</v>
      </c>
      <c r="IN76">
        <v>238</v>
      </c>
      <c r="IO76">
        <v>582</v>
      </c>
      <c r="IP76">
        <v>0</v>
      </c>
      <c r="IQ76">
        <v>54.6136474609375</v>
      </c>
      <c r="IR76">
        <v>53.668014526367188</v>
      </c>
      <c r="IS76">
        <v>0</v>
      </c>
      <c r="IT76">
        <v>0.44999998807907104</v>
      </c>
      <c r="IU76">
        <v>0</v>
      </c>
    </row>
    <row r="77" spans="10:255">
      <c r="J77">
        <v>0.60000002384185791</v>
      </c>
      <c r="K77">
        <v>1</v>
      </c>
      <c r="L77">
        <v>1.1100000143051147</v>
      </c>
      <c r="M77">
        <v>3.9361033588647842E-2</v>
      </c>
      <c r="N77">
        <v>0.31916910409927368</v>
      </c>
      <c r="O77">
        <v>7.5159435272216797</v>
      </c>
      <c r="P77">
        <v>7.8351125717163086</v>
      </c>
      <c r="Q77">
        <v>9.0007219314575195</v>
      </c>
      <c r="R77">
        <v>133.59123229980469</v>
      </c>
      <c r="S77">
        <v>91.038284301757813</v>
      </c>
      <c r="T77">
        <v>8.1087579727172852</v>
      </c>
      <c r="U77">
        <v>2.9999999329447746E-2</v>
      </c>
      <c r="W77">
        <v>239</v>
      </c>
      <c r="X77">
        <v>0.27755692601203918</v>
      </c>
      <c r="Y77">
        <v>0.25801900029182434</v>
      </c>
      <c r="Z77">
        <v>0.24461512267589569</v>
      </c>
      <c r="AA77">
        <v>0.23431672155857086</v>
      </c>
      <c r="AB77">
        <v>0.27085140347480774</v>
      </c>
      <c r="AC77">
        <v>0.24178826808929443</v>
      </c>
      <c r="AD77">
        <v>0.23435108363628387</v>
      </c>
      <c r="AE77">
        <v>0.27012768387794495</v>
      </c>
      <c r="AF77">
        <v>0.2462766170501709</v>
      </c>
      <c r="AL77">
        <v>0.48861482739448547</v>
      </c>
      <c r="AM77">
        <v>0.39619812369346619</v>
      </c>
      <c r="AN77">
        <v>1.0769753456115723</v>
      </c>
      <c r="AO77">
        <v>11.136652946472168</v>
      </c>
      <c r="AP77">
        <v>15.829717636108398</v>
      </c>
      <c r="AQ77">
        <v>11.821175575256348</v>
      </c>
      <c r="AR77">
        <v>13.564891815185547</v>
      </c>
      <c r="AS77">
        <v>9.9872322082519531</v>
      </c>
      <c r="AZ77">
        <v>0</v>
      </c>
      <c r="BA77">
        <v>0</v>
      </c>
      <c r="BB77">
        <v>0</v>
      </c>
      <c r="BC77">
        <v>0.24642419815063477</v>
      </c>
      <c r="BD77">
        <v>0.32856559753417969</v>
      </c>
      <c r="BE77">
        <v>0.18471495807170868</v>
      </c>
      <c r="BF77">
        <v>0.17491666972637177</v>
      </c>
      <c r="BG77">
        <v>6.5378665924072266E-2</v>
      </c>
      <c r="BN77">
        <v>0</v>
      </c>
      <c r="BO77">
        <v>4.3997231870889664E-2</v>
      </c>
      <c r="BP77">
        <v>1.7357952892780304E-2</v>
      </c>
      <c r="BQ77">
        <v>-0.10908135771751404</v>
      </c>
      <c r="BR77">
        <v>6.845102459192276E-2</v>
      </c>
      <c r="BS77">
        <v>-0.16327109932899475</v>
      </c>
      <c r="BT77">
        <v>-5.9202682226896286E-2</v>
      </c>
      <c r="BU77">
        <v>0.18085052073001862</v>
      </c>
      <c r="CB77">
        <v>1.8792886734008789</v>
      </c>
      <c r="CC77">
        <v>1.8009004592895508</v>
      </c>
      <c r="CD77">
        <v>5.3848776817321777</v>
      </c>
      <c r="CE77">
        <v>46.402729034423828</v>
      </c>
      <c r="CF77">
        <v>49.467868804931641</v>
      </c>
      <c r="CG77">
        <v>84.43695068359375</v>
      </c>
      <c r="CH77">
        <v>90.432609558105469</v>
      </c>
      <c r="CI77">
        <v>62.420196533203125</v>
      </c>
      <c r="CO77">
        <v>0.83503788709640503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-7.8351202011108398</v>
      </c>
      <c r="CV77">
        <v>-7.8351125717163086</v>
      </c>
      <c r="CW77">
        <v>-7.8351125717163086</v>
      </c>
      <c r="IN77">
        <v>239</v>
      </c>
      <c r="IO77">
        <v>600</v>
      </c>
      <c r="IP77">
        <v>0</v>
      </c>
      <c r="IQ77">
        <v>62.339672088623047</v>
      </c>
      <c r="IR77">
        <v>61.591102600097656</v>
      </c>
      <c r="IS77">
        <v>0</v>
      </c>
      <c r="IT77">
        <v>0.44999998807907104</v>
      </c>
      <c r="IU77">
        <v>0</v>
      </c>
    </row>
    <row r="78" spans="10:255">
      <c r="J78">
        <v>0.60000002384185791</v>
      </c>
      <c r="K78">
        <v>1</v>
      </c>
      <c r="L78">
        <v>1.1100000143051147</v>
      </c>
      <c r="M78">
        <v>3.8565009832382202E-2</v>
      </c>
      <c r="N78">
        <v>0.29564905166625977</v>
      </c>
      <c r="O78">
        <v>5.9222607612609863</v>
      </c>
      <c r="P78">
        <v>6.2179098129272461</v>
      </c>
      <c r="Q78">
        <v>8.5095386505126953</v>
      </c>
      <c r="R78">
        <v>142.10076904296875</v>
      </c>
      <c r="S78">
        <v>96.960548400878906</v>
      </c>
      <c r="T78">
        <v>7.6662511825561523</v>
      </c>
      <c r="U78">
        <v>2.9999999329447746E-2</v>
      </c>
      <c r="W78">
        <v>240</v>
      </c>
      <c r="X78">
        <v>0.27776318788528442</v>
      </c>
      <c r="Y78">
        <v>0.25788190960884094</v>
      </c>
      <c r="Z78">
        <v>0.2438841313123703</v>
      </c>
      <c r="AA78">
        <v>0.22643648087978363</v>
      </c>
      <c r="AB78">
        <v>0.2590363621711731</v>
      </c>
      <c r="AC78">
        <v>0.23422911763191223</v>
      </c>
      <c r="AD78">
        <v>0.22898444533348083</v>
      </c>
      <c r="AE78">
        <v>0.26666858792304993</v>
      </c>
      <c r="AF78">
        <v>0.24154582619667053</v>
      </c>
      <c r="AL78">
        <v>0.4473625123500824</v>
      </c>
      <c r="AM78">
        <v>0.42361626029014587</v>
      </c>
      <c r="AN78">
        <v>1.2231737375259399</v>
      </c>
      <c r="AO78">
        <v>12.712700843811035</v>
      </c>
      <c r="AP78">
        <v>18.192726135253906</v>
      </c>
      <c r="AQ78">
        <v>12.577090263366699</v>
      </c>
      <c r="AR78">
        <v>14.101556777954102</v>
      </c>
      <c r="AS78">
        <v>10.333142280578613</v>
      </c>
      <c r="AZ78">
        <v>0</v>
      </c>
      <c r="BA78">
        <v>0</v>
      </c>
      <c r="BB78">
        <v>0</v>
      </c>
      <c r="BC78">
        <v>0.29487553238868713</v>
      </c>
      <c r="BD78">
        <v>0.37068271636962891</v>
      </c>
      <c r="BE78">
        <v>0.14270508289337158</v>
      </c>
      <c r="BF78">
        <v>0.1228191927075386</v>
      </c>
      <c r="BG78">
        <v>6.8917460739612579E-2</v>
      </c>
      <c r="BN78">
        <v>0</v>
      </c>
      <c r="BO78">
        <v>4.1255265474319458E-2</v>
      </c>
      <c r="BP78">
        <v>1.3833411037921906E-2</v>
      </c>
      <c r="BQ78">
        <v>-0.13236472010612488</v>
      </c>
      <c r="BR78">
        <v>3.7917930632829666E-2</v>
      </c>
      <c r="BS78">
        <v>-0.12980981171131134</v>
      </c>
      <c r="BT78">
        <v>-4.0588423609733582E-2</v>
      </c>
      <c r="BU78">
        <v>0.15011526644229889</v>
      </c>
      <c r="CB78">
        <v>1.720625638961792</v>
      </c>
      <c r="CC78">
        <v>1.9255282878875732</v>
      </c>
      <c r="CD78">
        <v>6.1158690452575684</v>
      </c>
      <c r="CE78">
        <v>52.969596862792969</v>
      </c>
      <c r="CF78">
        <v>56.852272033691406</v>
      </c>
      <c r="CG78">
        <v>89.836341857910156</v>
      </c>
      <c r="CH78">
        <v>94.010368347167969</v>
      </c>
      <c r="CI78">
        <v>64.582130432128906</v>
      </c>
      <c r="CO78">
        <v>0.69595551490783691</v>
      </c>
      <c r="CP78">
        <v>0</v>
      </c>
      <c r="CQ78">
        <v>0</v>
      </c>
      <c r="CR78">
        <v>0</v>
      </c>
      <c r="CS78">
        <v>0.50800001621246338</v>
      </c>
      <c r="CT78">
        <v>0</v>
      </c>
      <c r="CU78">
        <v>-5.7099461555480957</v>
      </c>
      <c r="CV78">
        <v>-6.2179098129272461</v>
      </c>
      <c r="CW78">
        <v>-5.7099099159240723</v>
      </c>
      <c r="IN78">
        <v>240</v>
      </c>
      <c r="IO78">
        <v>600</v>
      </c>
      <c r="IP78">
        <v>0</v>
      </c>
      <c r="IQ78">
        <v>67.917213439941406</v>
      </c>
      <c r="IR78">
        <v>67.745964050292969</v>
      </c>
      <c r="IS78">
        <v>0</v>
      </c>
      <c r="IT78">
        <v>0.44999998807907104</v>
      </c>
      <c r="IU78">
        <v>0.50800001621246338</v>
      </c>
    </row>
    <row r="79" spans="10:255">
      <c r="J79">
        <v>0.60000002384185791</v>
      </c>
      <c r="K79">
        <v>1</v>
      </c>
      <c r="L79">
        <v>1.1100000143051147</v>
      </c>
      <c r="M79">
        <v>3.7292316555976868E-2</v>
      </c>
      <c r="N79">
        <v>0.2492135614156723</v>
      </c>
      <c r="O79">
        <v>4.417670726776123</v>
      </c>
      <c r="P79">
        <v>4.6668844223022461</v>
      </c>
      <c r="Q79">
        <v>7.4178032875061035</v>
      </c>
      <c r="R79">
        <v>149.51856994628906</v>
      </c>
      <c r="S79">
        <v>101.37821960449219</v>
      </c>
      <c r="T79">
        <v>6.6827054023742676</v>
      </c>
      <c r="U79">
        <v>2.9999999329447746E-2</v>
      </c>
      <c r="W79">
        <v>241</v>
      </c>
      <c r="X79">
        <v>0.27795600891113281</v>
      </c>
      <c r="Y79">
        <v>0.25773796439170837</v>
      </c>
      <c r="Z79">
        <v>0.24311430752277374</v>
      </c>
      <c r="AA79">
        <v>0.22020739316940308</v>
      </c>
      <c r="AB79">
        <v>0.24982085824012756</v>
      </c>
      <c r="AC79">
        <v>0.22982923686504364</v>
      </c>
      <c r="AD79">
        <v>0.22649352252483368</v>
      </c>
      <c r="AE79">
        <v>0.25922161340713501</v>
      </c>
      <c r="AF79">
        <v>0.23740288615226746</v>
      </c>
      <c r="AL79">
        <v>0.40879830718040466</v>
      </c>
      <c r="AM79">
        <v>0.45240533351898193</v>
      </c>
      <c r="AN79">
        <v>1.3771383762359619</v>
      </c>
      <c r="AO79">
        <v>13.958518981933594</v>
      </c>
      <c r="AP79">
        <v>20.035825729370117</v>
      </c>
      <c r="AQ79">
        <v>13.017078399658203</v>
      </c>
      <c r="AR79">
        <v>14.350647926330566</v>
      </c>
      <c r="AS79">
        <v>11.077838897705078</v>
      </c>
      <c r="AZ79">
        <v>0</v>
      </c>
      <c r="BA79">
        <v>0</v>
      </c>
      <c r="BB79">
        <v>0</v>
      </c>
      <c r="BC79">
        <v>0.3193223774433136</v>
      </c>
      <c r="BD79">
        <v>0.39061355590820313</v>
      </c>
      <c r="BE79">
        <v>0.11501368880271912</v>
      </c>
      <c r="BF79">
        <v>9.4891466200351715E-2</v>
      </c>
      <c r="BG79">
        <v>8.0158904194831848E-2</v>
      </c>
      <c r="BN79">
        <v>0</v>
      </c>
      <c r="BO79">
        <v>3.8566309958696365E-2</v>
      </c>
      <c r="BP79">
        <v>9.7742816433310509E-3</v>
      </c>
      <c r="BQ79">
        <v>-0.14419025182723999</v>
      </c>
      <c r="BR79">
        <v>2.0653977990150452E-2</v>
      </c>
      <c r="BS79">
        <v>-9.6844658255577087E-2</v>
      </c>
      <c r="BT79">
        <v>-2.8739089146256447E-2</v>
      </c>
      <c r="BU79">
        <v>0.14136879146099091</v>
      </c>
      <c r="CB79">
        <v>1.5723018646240234</v>
      </c>
      <c r="CC79">
        <v>2.0563876628875732</v>
      </c>
      <c r="CD79">
        <v>6.8856930732727051</v>
      </c>
      <c r="CE79">
        <v>58.160503387451172</v>
      </c>
      <c r="CF79">
        <v>62.611961364746094</v>
      </c>
      <c r="CG79">
        <v>92.979118347167969</v>
      </c>
      <c r="CH79">
        <v>95.670982360839844</v>
      </c>
      <c r="CI79">
        <v>69.236488342285156</v>
      </c>
      <c r="CO79">
        <v>0.59554976224899292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-4.6668648719787598</v>
      </c>
      <c r="CV79">
        <v>-4.6668844223022461</v>
      </c>
      <c r="CW79">
        <v>-4.6668844223022461</v>
      </c>
      <c r="IN79">
        <v>241</v>
      </c>
      <c r="IO79">
        <v>600</v>
      </c>
      <c r="IP79">
        <v>0</v>
      </c>
      <c r="IQ79">
        <v>72.439910888671875</v>
      </c>
      <c r="IR79">
        <v>72.190666198730469</v>
      </c>
      <c r="IS79">
        <v>0</v>
      </c>
      <c r="IT79">
        <v>0.44999998807907104</v>
      </c>
      <c r="IU79">
        <v>0</v>
      </c>
    </row>
    <row r="80" spans="10:255">
      <c r="J80">
        <v>0.60000002384185791</v>
      </c>
      <c r="K80">
        <v>1</v>
      </c>
      <c r="L80">
        <v>1.1100000143051147</v>
      </c>
      <c r="M80">
        <v>3.8686942309141159E-2</v>
      </c>
      <c r="N80">
        <v>0.2454003244638443</v>
      </c>
      <c r="O80">
        <v>3.6200058460235596</v>
      </c>
      <c r="P80">
        <v>3.8654062747955322</v>
      </c>
      <c r="Q80">
        <v>7.040989875793457</v>
      </c>
      <c r="R80">
        <v>156.55955505371094</v>
      </c>
      <c r="S80">
        <v>104.99822235107422</v>
      </c>
      <c r="T80">
        <v>6.3432340621948242</v>
      </c>
      <c r="U80">
        <v>2.9999999329447746E-2</v>
      </c>
      <c r="W80">
        <v>242</v>
      </c>
      <c r="X80">
        <v>0.2781355082988739</v>
      </c>
      <c r="Y80">
        <v>0.25758653879165649</v>
      </c>
      <c r="Z80">
        <v>0.24235312640666962</v>
      </c>
      <c r="AA80">
        <v>0.21487538516521454</v>
      </c>
      <c r="AB80">
        <v>0.24211578071117401</v>
      </c>
      <c r="AC80">
        <v>0.22691610455513</v>
      </c>
      <c r="AD80">
        <v>0.2249266654253006</v>
      </c>
      <c r="AE80">
        <v>0.2525879442691803</v>
      </c>
      <c r="AF80">
        <v>0.2341470867395401</v>
      </c>
      <c r="AL80">
        <v>0.37289845943450928</v>
      </c>
      <c r="AM80">
        <v>0.48269045352935791</v>
      </c>
      <c r="AN80">
        <v>1.5293745994567871</v>
      </c>
      <c r="AO80">
        <v>15.024920463562012</v>
      </c>
      <c r="AP80">
        <v>21.576841354370117</v>
      </c>
      <c r="AQ80">
        <v>13.308391571044922</v>
      </c>
      <c r="AR80">
        <v>14.507333755493164</v>
      </c>
      <c r="AS80">
        <v>11.741206169128418</v>
      </c>
      <c r="AZ80">
        <v>0</v>
      </c>
      <c r="BA80">
        <v>0</v>
      </c>
      <c r="BB80">
        <v>0</v>
      </c>
      <c r="BC80">
        <v>0.3381044864654541</v>
      </c>
      <c r="BD80">
        <v>0.40284308791160583</v>
      </c>
      <c r="BE80">
        <v>9.4559505581855774E-2</v>
      </c>
      <c r="BF80">
        <v>8.1626385450363159E-2</v>
      </c>
      <c r="BG80">
        <v>8.2866519689559937E-2</v>
      </c>
      <c r="BN80">
        <v>0</v>
      </c>
      <c r="BO80">
        <v>3.5901762545108795E-2</v>
      </c>
      <c r="BP80">
        <v>5.617690272629261E-3</v>
      </c>
      <c r="BQ80">
        <v>-0.1466178297996521</v>
      </c>
      <c r="BR80">
        <v>1.0920528322458267E-2</v>
      </c>
      <c r="BS80">
        <v>-7.1802251040935516E-2</v>
      </c>
      <c r="BT80">
        <v>-2.0810578018426895E-2</v>
      </c>
      <c r="BU80">
        <v>0.11799149215221405</v>
      </c>
      <c r="CB80">
        <v>1.43422532081604</v>
      </c>
      <c r="CC80">
        <v>2.194047212600708</v>
      </c>
      <c r="CD80">
        <v>7.646873950958252</v>
      </c>
      <c r="CE80">
        <v>62.603843688964844</v>
      </c>
      <c r="CF80">
        <v>67.427635192871094</v>
      </c>
      <c r="CG80">
        <v>95.059921264648438</v>
      </c>
      <c r="CH80">
        <v>96.715553283691406</v>
      </c>
      <c r="CI80">
        <v>73.382530212402344</v>
      </c>
      <c r="CO80">
        <v>0.51413309574127197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-3.8653910160064697</v>
      </c>
      <c r="CV80">
        <v>-3.8654062747955322</v>
      </c>
      <c r="CW80">
        <v>-3.8654062747955322</v>
      </c>
      <c r="IN80">
        <v>242</v>
      </c>
      <c r="IO80">
        <v>600</v>
      </c>
      <c r="IP80">
        <v>0</v>
      </c>
      <c r="IQ80">
        <v>76.15869140625</v>
      </c>
      <c r="IR80">
        <v>75.7852783203125</v>
      </c>
      <c r="IS80">
        <v>0</v>
      </c>
      <c r="IT80">
        <v>0.44999998807907104</v>
      </c>
      <c r="IU80">
        <v>0</v>
      </c>
    </row>
    <row r="81" spans="10:255">
      <c r="J81">
        <v>0.60000002384185791</v>
      </c>
      <c r="K81">
        <v>1</v>
      </c>
      <c r="L81">
        <v>1.1100000143051147</v>
      </c>
      <c r="M81">
        <v>3.8991775363683701E-2</v>
      </c>
      <c r="N81">
        <v>0.29451084136962891</v>
      </c>
      <c r="O81">
        <v>3.7492263317108154</v>
      </c>
      <c r="P81">
        <v>4.0437374114990234</v>
      </c>
      <c r="Q81">
        <v>8.3839998245239258</v>
      </c>
      <c r="R81">
        <v>164.94355773925781</v>
      </c>
      <c r="S81">
        <v>108.74745178222656</v>
      </c>
      <c r="T81">
        <v>7.5531530380249023</v>
      </c>
      <c r="U81">
        <v>2.9999999329447746E-2</v>
      </c>
      <c r="W81">
        <v>243</v>
      </c>
      <c r="X81">
        <v>0.27830180525779724</v>
      </c>
      <c r="Y81">
        <v>0.2574286162853241</v>
      </c>
      <c r="Z81">
        <v>0.24162164330482483</v>
      </c>
      <c r="AA81">
        <v>0.20898471772670746</v>
      </c>
      <c r="AB81">
        <v>0.23412196338176727</v>
      </c>
      <c r="AC81">
        <v>0.22435300052165985</v>
      </c>
      <c r="AD81">
        <v>0.22333703935146332</v>
      </c>
      <c r="AE81">
        <v>0.2455185204744339</v>
      </c>
      <c r="AF81">
        <v>0.23073086142539978</v>
      </c>
      <c r="AL81">
        <v>0.33963906764984131</v>
      </c>
      <c r="AM81">
        <v>0.51427501440048218</v>
      </c>
      <c r="AN81">
        <v>1.6756712198257446</v>
      </c>
      <c r="AO81">
        <v>16.203052520751953</v>
      </c>
      <c r="AP81">
        <v>23.175603866577148</v>
      </c>
      <c r="AQ81">
        <v>13.564702987670898</v>
      </c>
      <c r="AR81">
        <v>14.66629695892334</v>
      </c>
      <c r="AS81">
        <v>12.448148727416992</v>
      </c>
      <c r="AZ81">
        <v>0</v>
      </c>
      <c r="BA81">
        <v>0</v>
      </c>
      <c r="BB81">
        <v>0</v>
      </c>
      <c r="BC81">
        <v>0.35414490103721619</v>
      </c>
      <c r="BD81">
        <v>0.4112841784954071</v>
      </c>
      <c r="BE81">
        <v>7.7971644699573517E-2</v>
      </c>
      <c r="BF81">
        <v>7.2575964033603668E-2</v>
      </c>
      <c r="BG81">
        <v>8.4023244678974152E-2</v>
      </c>
      <c r="BN81">
        <v>0</v>
      </c>
      <c r="BO81">
        <v>3.3256866037845612E-2</v>
      </c>
      <c r="BP81">
        <v>1.674118684604764E-3</v>
      </c>
      <c r="BQ81">
        <v>-0.14462170004844666</v>
      </c>
      <c r="BR81">
        <v>5.0132446922361851E-3</v>
      </c>
      <c r="BS81">
        <v>-5.1754210144281387E-2</v>
      </c>
      <c r="BT81">
        <v>-1.5732483938336372E-2</v>
      </c>
      <c r="BU81">
        <v>9.7408540546894073E-2</v>
      </c>
      <c r="CB81">
        <v>1.3063045740127563</v>
      </c>
      <c r="CC81">
        <v>2.3376131057739258</v>
      </c>
      <c r="CD81">
        <v>8.37835693359375</v>
      </c>
      <c r="CE81">
        <v>67.512733459472656</v>
      </c>
      <c r="CF81">
        <v>72.42376708984375</v>
      </c>
      <c r="CG81">
        <v>96.890716552734375</v>
      </c>
      <c r="CH81">
        <v>97.775306701660156</v>
      </c>
      <c r="CI81">
        <v>77.800918579101563</v>
      </c>
      <c r="CO81">
        <v>0.44718825817108154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-4.0437579154968262</v>
      </c>
      <c r="CV81">
        <v>-4.0437374114990234</v>
      </c>
      <c r="CW81">
        <v>-4.0437374114990234</v>
      </c>
      <c r="IN81">
        <v>243</v>
      </c>
      <c r="IO81">
        <v>600</v>
      </c>
      <c r="IP81">
        <v>0</v>
      </c>
      <c r="IQ81">
        <v>80.057807922363281</v>
      </c>
      <c r="IR81">
        <v>79.540771484375</v>
      </c>
      <c r="IS81">
        <v>0</v>
      </c>
      <c r="IT81">
        <v>0.44999998807907104</v>
      </c>
      <c r="IU81">
        <v>0</v>
      </c>
    </row>
    <row r="82" spans="10:255">
      <c r="J82">
        <v>0.60000002384185791</v>
      </c>
      <c r="K82">
        <v>1</v>
      </c>
      <c r="L82">
        <v>1.1100000143051147</v>
      </c>
      <c r="M82">
        <v>3.7018831819295883E-2</v>
      </c>
      <c r="N82">
        <v>0.17916785180568695</v>
      </c>
      <c r="O82">
        <v>2.0253424644470215</v>
      </c>
      <c r="P82">
        <v>2.2045102119445801</v>
      </c>
      <c r="Q82">
        <v>5.3723011016845703</v>
      </c>
      <c r="R82">
        <v>170.31585693359375</v>
      </c>
      <c r="S82">
        <v>110.77279663085938</v>
      </c>
      <c r="T82">
        <v>4.8399109840393066</v>
      </c>
      <c r="U82">
        <v>2.9999999329447746E-2</v>
      </c>
      <c r="W82">
        <v>244</v>
      </c>
      <c r="X82">
        <v>0.27845501899719238</v>
      </c>
      <c r="Y82">
        <v>0.25726568698883057</v>
      </c>
      <c r="Z82">
        <v>0.24093455076217651</v>
      </c>
      <c r="AA82">
        <v>0.20590755343437195</v>
      </c>
      <c r="AB82">
        <v>0.22967471182346344</v>
      </c>
      <c r="AC82">
        <v>0.22335051000118256</v>
      </c>
      <c r="AD82">
        <v>0.22301110625267029</v>
      </c>
      <c r="AE82">
        <v>0.33268424868583679</v>
      </c>
      <c r="AF82">
        <v>0.25956881046295166</v>
      </c>
      <c r="AL82">
        <v>0.30899631977081299</v>
      </c>
      <c r="AM82">
        <v>0.54686081409454346</v>
      </c>
      <c r="AN82">
        <v>1.8130897283554077</v>
      </c>
      <c r="AO82">
        <v>16.818485260009766</v>
      </c>
      <c r="AP82">
        <v>24.065055847167969</v>
      </c>
      <c r="AQ82">
        <v>13.664951324462891</v>
      </c>
      <c r="AR82">
        <v>14.69888973236084</v>
      </c>
      <c r="AS82">
        <v>3.7315754890441895</v>
      </c>
      <c r="AZ82">
        <v>0</v>
      </c>
      <c r="BA82">
        <v>0</v>
      </c>
      <c r="BB82">
        <v>0</v>
      </c>
      <c r="BC82">
        <v>0.37329518795013428</v>
      </c>
      <c r="BD82">
        <v>0.42248648405075073</v>
      </c>
      <c r="BE82">
        <v>5.9545457363128662E-2</v>
      </c>
      <c r="BF82">
        <v>5.9646666049957275E-2</v>
      </c>
      <c r="BG82">
        <v>8.5026204586029053E-2</v>
      </c>
      <c r="BN82">
        <v>0</v>
      </c>
      <c r="BO82">
        <v>3.0642364174127579E-2</v>
      </c>
      <c r="BP82">
        <v>-1.943087438121438E-3</v>
      </c>
      <c r="BQ82">
        <v>-0.13936150074005127</v>
      </c>
      <c r="BR82">
        <v>1.2570652179419994E-3</v>
      </c>
      <c r="BS82">
        <v>-3.2511331140995026E-2</v>
      </c>
      <c r="BT82">
        <v>-1.2159781530499458E-2</v>
      </c>
      <c r="BU82">
        <v>7.6052203774452209E-2</v>
      </c>
      <c r="CB82">
        <v>1.1884478330612183</v>
      </c>
      <c r="CC82">
        <v>2.4857308864593506</v>
      </c>
      <c r="CD82">
        <v>9.0654497146606445</v>
      </c>
      <c r="CE82">
        <v>70.077033996582031</v>
      </c>
      <c r="CF82">
        <v>75.203300476074219</v>
      </c>
      <c r="CG82">
        <v>97.606781005859375</v>
      </c>
      <c r="CH82">
        <v>97.992591857910156</v>
      </c>
      <c r="CI82">
        <v>23.322345733642578</v>
      </c>
      <c r="CO82">
        <v>0.3769972026348114</v>
      </c>
      <c r="CP82">
        <v>0</v>
      </c>
      <c r="CQ82">
        <v>0</v>
      </c>
      <c r="CR82">
        <v>0</v>
      </c>
      <c r="CS82">
        <v>9.1440000534057617</v>
      </c>
      <c r="CT82">
        <v>0</v>
      </c>
      <c r="CU82">
        <v>6.9395008087158203</v>
      </c>
      <c r="CV82">
        <v>-2.2045102119445801</v>
      </c>
      <c r="CW82">
        <v>6.9394898414611816</v>
      </c>
      <c r="IN82">
        <v>244</v>
      </c>
      <c r="IO82">
        <v>600</v>
      </c>
      <c r="IP82">
        <v>0</v>
      </c>
      <c r="IQ82">
        <v>72.978958129882813</v>
      </c>
      <c r="IR82">
        <v>81.467506408691406</v>
      </c>
      <c r="IS82">
        <v>0</v>
      </c>
      <c r="IT82">
        <v>0.44999998807907104</v>
      </c>
      <c r="IU82">
        <v>9.1440000534057617</v>
      </c>
    </row>
    <row r="83" spans="10:255">
      <c r="J83">
        <v>0.60000002384185791</v>
      </c>
      <c r="K83">
        <v>1</v>
      </c>
      <c r="L83">
        <v>1.1100000143051147</v>
      </c>
      <c r="M83">
        <v>3.9564803242683411E-2</v>
      </c>
      <c r="N83">
        <v>0.25082778930664063</v>
      </c>
      <c r="O83">
        <v>3.5496852397918701</v>
      </c>
      <c r="P83">
        <v>3.8005130290985107</v>
      </c>
      <c r="Q83">
        <v>7.0370335578918457</v>
      </c>
      <c r="R83">
        <v>177.35289001464844</v>
      </c>
      <c r="S83">
        <v>114.32247924804688</v>
      </c>
      <c r="T83">
        <v>6.3396697044372559</v>
      </c>
      <c r="U83">
        <v>2.9999999329447746E-2</v>
      </c>
      <c r="W83">
        <v>245</v>
      </c>
      <c r="X83">
        <v>0.27859538793563843</v>
      </c>
      <c r="Y83">
        <v>0.257099449634552</v>
      </c>
      <c r="Z83">
        <v>0.24028714001178741</v>
      </c>
      <c r="AA83">
        <v>0.20067490637302399</v>
      </c>
      <c r="AB83">
        <v>0.22304823994636536</v>
      </c>
      <c r="AC83">
        <v>0.22189787030220032</v>
      </c>
      <c r="AD83">
        <v>0.2238822877407074</v>
      </c>
      <c r="AE83">
        <v>0.3203253448009491</v>
      </c>
      <c r="AF83">
        <v>0.25602996349334717</v>
      </c>
      <c r="AL83">
        <v>0.280922532081604</v>
      </c>
      <c r="AM83">
        <v>0.58010834455490112</v>
      </c>
      <c r="AN83">
        <v>1.9425718784332275</v>
      </c>
      <c r="AO83">
        <v>17.865015029907227</v>
      </c>
      <c r="AP83">
        <v>25.390348434448242</v>
      </c>
      <c r="AQ83">
        <v>13.810215950012207</v>
      </c>
      <c r="AR83">
        <v>14.611772537231445</v>
      </c>
      <c r="AS83">
        <v>4.967465877532959</v>
      </c>
      <c r="AZ83">
        <v>0</v>
      </c>
      <c r="BA83">
        <v>0</v>
      </c>
      <c r="BB83">
        <v>0</v>
      </c>
      <c r="BC83">
        <v>0.332509845495224</v>
      </c>
      <c r="BD83">
        <v>0.36739432811737061</v>
      </c>
      <c r="BE83">
        <v>4.4323321431875229E-2</v>
      </c>
      <c r="BF83">
        <v>5.2048876881599426E-2</v>
      </c>
      <c r="BG83">
        <v>0.20372359454631805</v>
      </c>
      <c r="BN83">
        <v>0</v>
      </c>
      <c r="BO83">
        <v>2.8073154389858246E-2</v>
      </c>
      <c r="BP83">
        <v>-5.1722759380936623E-3</v>
      </c>
      <c r="BQ83">
        <v>-0.1346549391746521</v>
      </c>
      <c r="BR83">
        <v>-8.7949883891269565E-4</v>
      </c>
      <c r="BS83">
        <v>-2.2037798538804054E-2</v>
      </c>
      <c r="BT83">
        <v>-9.9680349230766296E-3</v>
      </c>
      <c r="BU83">
        <v>0.26190748810768127</v>
      </c>
      <c r="CB83">
        <v>1.0804717540740967</v>
      </c>
      <c r="CC83">
        <v>2.6368556022644043</v>
      </c>
      <c r="CD83">
        <v>9.712860107421875</v>
      </c>
      <c r="CE83">
        <v>74.437576293945313</v>
      </c>
      <c r="CF83">
        <v>79.3448486328125</v>
      </c>
      <c r="CG83">
        <v>98.644378662109375</v>
      </c>
      <c r="CH83">
        <v>97.41180419921875</v>
      </c>
      <c r="CI83">
        <v>31.046659469604492</v>
      </c>
      <c r="CO83">
        <v>0.50442922115325928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-3.800511360168457</v>
      </c>
      <c r="CV83">
        <v>-3.8005130290985107</v>
      </c>
      <c r="CW83">
        <v>-3.8005130290985107</v>
      </c>
      <c r="IN83">
        <v>245</v>
      </c>
      <c r="IO83">
        <v>600</v>
      </c>
      <c r="IP83">
        <v>0</v>
      </c>
      <c r="IQ83">
        <v>76.644821166992188</v>
      </c>
      <c r="IR83">
        <v>84.3262939453125</v>
      </c>
      <c r="IS83">
        <v>0</v>
      </c>
      <c r="IT83">
        <v>0.44999998807907104</v>
      </c>
      <c r="IU83">
        <v>0</v>
      </c>
    </row>
    <row r="84" spans="10:255">
      <c r="J84">
        <v>0.60000002384185791</v>
      </c>
      <c r="K84">
        <v>1</v>
      </c>
      <c r="L84">
        <v>1.1100000143051147</v>
      </c>
      <c r="M84">
        <v>3.5829417407512665E-2</v>
      </c>
      <c r="N84">
        <v>0.14272862672805786</v>
      </c>
      <c r="O84">
        <v>1.93865966796875</v>
      </c>
      <c r="P84">
        <v>2.0813882350921631</v>
      </c>
      <c r="Q84">
        <v>4.4217510223388672</v>
      </c>
      <c r="R84">
        <v>181.77464294433594</v>
      </c>
      <c r="S84">
        <v>116.26113891601563</v>
      </c>
      <c r="T84">
        <v>3.9835596084594727</v>
      </c>
      <c r="U84">
        <v>2.9999999329447746E-2</v>
      </c>
      <c r="W84">
        <v>246</v>
      </c>
      <c r="X84">
        <v>0.27872321009635925</v>
      </c>
      <c r="Y84">
        <v>0.25693127512931824</v>
      </c>
      <c r="Z84">
        <v>0.23969534039497375</v>
      </c>
      <c r="AA84">
        <v>0.19818940758705139</v>
      </c>
      <c r="AB84">
        <v>0.21966917812824249</v>
      </c>
      <c r="AC84">
        <v>0.22140134871006012</v>
      </c>
      <c r="AD84">
        <v>0.22495485842227936</v>
      </c>
      <c r="AE84">
        <v>0.36526882648468018</v>
      </c>
      <c r="AF84">
        <v>0.27172619104385376</v>
      </c>
      <c r="AL84">
        <v>0.25535809993743896</v>
      </c>
      <c r="AM84">
        <v>0.61374318599700928</v>
      </c>
      <c r="AN84">
        <v>2.060931921005249</v>
      </c>
      <c r="AO84">
        <v>18.362115859985352</v>
      </c>
      <c r="AP84">
        <v>26.066162109375</v>
      </c>
      <c r="AQ84">
        <v>13.859868049621582</v>
      </c>
      <c r="AR84">
        <v>14.504514694213867</v>
      </c>
      <c r="AS84">
        <v>0.47311782836914063</v>
      </c>
      <c r="AZ84">
        <v>0</v>
      </c>
      <c r="BA84">
        <v>0</v>
      </c>
      <c r="BB84">
        <v>0</v>
      </c>
      <c r="BC84">
        <v>0.32059448957443237</v>
      </c>
      <c r="BD84">
        <v>0.34539905190467834</v>
      </c>
      <c r="BE84">
        <v>2.8336269780993462E-2</v>
      </c>
      <c r="BF84">
        <v>7.5740247964859009E-2</v>
      </c>
      <c r="BG84">
        <v>0.22992989420890808</v>
      </c>
      <c r="BN84">
        <v>0</v>
      </c>
      <c r="BO84">
        <v>2.5564840063452721E-2</v>
      </c>
      <c r="BP84">
        <v>-8.0694705247879028E-3</v>
      </c>
      <c r="BQ84">
        <v>-0.12642920017242432</v>
      </c>
      <c r="BR84">
        <v>-2.0069393794983625E-3</v>
      </c>
      <c r="BS84">
        <v>-8.2054352387785912E-3</v>
      </c>
      <c r="BT84">
        <v>-2.9237873386591673E-3</v>
      </c>
      <c r="BU84">
        <v>0.25116840004920959</v>
      </c>
      <c r="CB84">
        <v>0.98214703798294067</v>
      </c>
      <c r="CC84">
        <v>2.7897415161132813</v>
      </c>
      <c r="CD84">
        <v>10.304659843444824</v>
      </c>
      <c r="CE84">
        <v>76.508827209472656</v>
      </c>
      <c r="CF84">
        <v>81.456764221191406</v>
      </c>
      <c r="CG84">
        <v>98.999038696289063</v>
      </c>
      <c r="CH84">
        <v>96.696762084960938</v>
      </c>
      <c r="CI84">
        <v>2.9569861888885498</v>
      </c>
      <c r="CO84">
        <v>0.4384370744228363</v>
      </c>
      <c r="CP84">
        <v>0</v>
      </c>
      <c r="CQ84">
        <v>0</v>
      </c>
      <c r="CR84">
        <v>0</v>
      </c>
      <c r="CS84">
        <v>5.3340001106262207</v>
      </c>
      <c r="CT84">
        <v>0</v>
      </c>
      <c r="CU84">
        <v>3.2526254653930664</v>
      </c>
      <c r="CV84">
        <v>-2.0813882350921631</v>
      </c>
      <c r="CW84">
        <v>3.2526118755340576</v>
      </c>
      <c r="IN84">
        <v>246</v>
      </c>
      <c r="IO84">
        <v>600</v>
      </c>
      <c r="IP84">
        <v>0</v>
      </c>
      <c r="IQ84">
        <v>73.265777587890625</v>
      </c>
      <c r="IR84">
        <v>85.638412475585938</v>
      </c>
      <c r="IS84">
        <v>0</v>
      </c>
      <c r="IT84">
        <v>0.44999998807907104</v>
      </c>
      <c r="IU84">
        <v>5.3340001106262207</v>
      </c>
    </row>
    <row r="85" spans="10:255">
      <c r="J85">
        <v>0.60000002384185791</v>
      </c>
      <c r="K85">
        <v>1</v>
      </c>
      <c r="L85">
        <v>1.1100000143051147</v>
      </c>
      <c r="M85">
        <v>3.663947805762291E-2</v>
      </c>
      <c r="N85">
        <v>0.16611185669898987</v>
      </c>
      <c r="O85">
        <v>2.5125014781951904</v>
      </c>
      <c r="P85">
        <v>2.6786134243011475</v>
      </c>
      <c r="Q85">
        <v>5.0323905944824219</v>
      </c>
      <c r="R85">
        <v>186.80703735351563</v>
      </c>
      <c r="S85">
        <v>118.77364349365234</v>
      </c>
      <c r="T85">
        <v>4.5336852073669434</v>
      </c>
      <c r="U85">
        <v>2.9999999329447746E-2</v>
      </c>
      <c r="W85">
        <v>247</v>
      </c>
      <c r="X85">
        <v>0.27883884310722351</v>
      </c>
      <c r="Y85">
        <v>0.2567628026008606</v>
      </c>
      <c r="Z85">
        <v>0.23914086818695068</v>
      </c>
      <c r="AA85">
        <v>0.19489577412605286</v>
      </c>
      <c r="AB85">
        <v>0.21558471024036407</v>
      </c>
      <c r="AC85">
        <v>0.22088289260864258</v>
      </c>
      <c r="AD85">
        <v>0.22542761266231537</v>
      </c>
      <c r="AE85">
        <v>0.35449928045272827</v>
      </c>
      <c r="AF85">
        <v>0.2684515118598938</v>
      </c>
      <c r="AL85">
        <v>0.23223152756690979</v>
      </c>
      <c r="AM85">
        <v>0.6474376916885376</v>
      </c>
      <c r="AN85">
        <v>2.1718263626098633</v>
      </c>
      <c r="AO85">
        <v>19.020841598510742</v>
      </c>
      <c r="AP85">
        <v>26.883054733276367</v>
      </c>
      <c r="AQ85">
        <v>13.911713600158691</v>
      </c>
      <c r="AR85">
        <v>14.457240104675293</v>
      </c>
      <c r="AS85">
        <v>1.5500724315643311</v>
      </c>
      <c r="AZ85">
        <v>0</v>
      </c>
      <c r="BA85">
        <v>0</v>
      </c>
      <c r="BB85">
        <v>0</v>
      </c>
      <c r="BC85">
        <v>0.30940109491348267</v>
      </c>
      <c r="BD85">
        <v>0.32564279437065125</v>
      </c>
      <c r="BE85">
        <v>2.1972775459289551E-2</v>
      </c>
      <c r="BF85">
        <v>0.10151588916778564</v>
      </c>
      <c r="BG85">
        <v>0.24146744608879089</v>
      </c>
      <c r="BN85">
        <v>0</v>
      </c>
      <c r="BO85">
        <v>2.3129424080252647E-2</v>
      </c>
      <c r="BP85">
        <v>-1.0570635087788105E-2</v>
      </c>
      <c r="BQ85">
        <v>-0.12146440893411636</v>
      </c>
      <c r="BR85">
        <v>-2.8215011116117239E-3</v>
      </c>
      <c r="BS85">
        <v>-1.5374760841950774E-3</v>
      </c>
      <c r="BT85">
        <v>1.8225926905870438E-3</v>
      </c>
      <c r="BU85">
        <v>0.30415710806846619</v>
      </c>
      <c r="CB85">
        <v>0.89319854974746704</v>
      </c>
      <c r="CC85">
        <v>2.9428985118865967</v>
      </c>
      <c r="CD85">
        <v>10.859132766723633</v>
      </c>
      <c r="CE85">
        <v>79.253524780273438</v>
      </c>
      <c r="CF85">
        <v>84.009552001953125</v>
      </c>
      <c r="CG85">
        <v>99.369361877441406</v>
      </c>
      <c r="CH85">
        <v>96.381591796875</v>
      </c>
      <c r="CI85">
        <v>9.6879520416259766</v>
      </c>
      <c r="CO85">
        <v>0.49926599860191345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-2.678602933883667</v>
      </c>
      <c r="CV85">
        <v>-2.6786134243011475</v>
      </c>
      <c r="CW85">
        <v>-2.6786134243011475</v>
      </c>
      <c r="IN85">
        <v>247</v>
      </c>
      <c r="IO85">
        <v>600</v>
      </c>
      <c r="IP85">
        <v>0</v>
      </c>
      <c r="IQ85">
        <v>75.822921752929688</v>
      </c>
      <c r="IR85">
        <v>87.37982177734375</v>
      </c>
      <c r="IS85">
        <v>0</v>
      </c>
      <c r="IT85">
        <v>0.44999998807907104</v>
      </c>
      <c r="IU85">
        <v>0</v>
      </c>
    </row>
    <row r="86" spans="10:255">
      <c r="J86">
        <v>0.60000002384185791</v>
      </c>
      <c r="K86">
        <v>1</v>
      </c>
      <c r="L86">
        <v>1.1100000143051147</v>
      </c>
      <c r="M86">
        <v>3.5904709249734879E-2</v>
      </c>
      <c r="N86">
        <v>0.11433598399162292</v>
      </c>
      <c r="O86">
        <v>1.6020491123199463</v>
      </c>
      <c r="P86">
        <v>1.7163851261138916</v>
      </c>
      <c r="Q86">
        <v>3.5347158908843994</v>
      </c>
      <c r="R86">
        <v>190.34175109863281</v>
      </c>
      <c r="S86">
        <v>120.37569427490234</v>
      </c>
      <c r="T86">
        <v>3.1844286918640137</v>
      </c>
      <c r="U86">
        <v>2.9999999329447746E-2</v>
      </c>
      <c r="W86">
        <v>248</v>
      </c>
      <c r="X86">
        <v>0.27894273400306702</v>
      </c>
      <c r="Y86">
        <v>0.25659489631652832</v>
      </c>
      <c r="Z86">
        <v>0.2386302649974823</v>
      </c>
      <c r="AA86">
        <v>0.19307732582092285</v>
      </c>
      <c r="AB86">
        <v>0.21318544447422028</v>
      </c>
      <c r="AC86">
        <v>0.22063276171684265</v>
      </c>
      <c r="AD86">
        <v>0.22642277181148529</v>
      </c>
      <c r="AE86">
        <v>0.34617504477500916</v>
      </c>
      <c r="AF86">
        <v>0.26634019613265991</v>
      </c>
      <c r="AL86">
        <v>0.21145336329936981</v>
      </c>
      <c r="AM86">
        <v>0.68101900815963745</v>
      </c>
      <c r="AN86">
        <v>2.2739467620849609</v>
      </c>
      <c r="AO86">
        <v>19.384531021118164</v>
      </c>
      <c r="AP86">
        <v>27.362909317016602</v>
      </c>
      <c r="AQ86">
        <v>13.936726570129395</v>
      </c>
      <c r="AR86">
        <v>14.357723236083984</v>
      </c>
      <c r="AS86">
        <v>2.3824961185455322</v>
      </c>
      <c r="AZ86">
        <v>0</v>
      </c>
      <c r="BA86">
        <v>0</v>
      </c>
      <c r="BB86">
        <v>0</v>
      </c>
      <c r="BC86">
        <v>0.29682597517967224</v>
      </c>
      <c r="BD86">
        <v>0.30504006147384644</v>
      </c>
      <c r="BE86">
        <v>1.5037877485156059E-2</v>
      </c>
      <c r="BF86">
        <v>0.12079569697380066</v>
      </c>
      <c r="BG86">
        <v>0.26230037212371826</v>
      </c>
      <c r="BN86">
        <v>0</v>
      </c>
      <c r="BO86">
        <v>2.0780695602297783E-2</v>
      </c>
      <c r="BP86">
        <v>-1.2804234400391579E-2</v>
      </c>
      <c r="BQ86">
        <v>-0.11492437124252319</v>
      </c>
      <c r="BR86">
        <v>-3.0830253381282091E-3</v>
      </c>
      <c r="BS86">
        <v>5.7535218074917793E-3</v>
      </c>
      <c r="BT86">
        <v>4.8312335275113583E-3</v>
      </c>
      <c r="BU86">
        <v>0.29786702990531921</v>
      </c>
      <c r="CB86">
        <v>0.81328248977661133</v>
      </c>
      <c r="CC86">
        <v>3.0955405235290527</v>
      </c>
      <c r="CD86">
        <v>11.369735717773438</v>
      </c>
      <c r="CE86">
        <v>80.768898010253906</v>
      </c>
      <c r="CF86">
        <v>85.50909423828125</v>
      </c>
      <c r="CG86">
        <v>99.548027038574219</v>
      </c>
      <c r="CH86">
        <v>95.718154907226563</v>
      </c>
      <c r="CI86">
        <v>14.890599250793457</v>
      </c>
      <c r="CO86">
        <v>0.45323279500007629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-1.7164051532745361</v>
      </c>
      <c r="CV86">
        <v>-1.7163851261138916</v>
      </c>
      <c r="CW86">
        <v>-1.7163851261138916</v>
      </c>
      <c r="IN86">
        <v>248</v>
      </c>
      <c r="IO86">
        <v>600</v>
      </c>
      <c r="IP86">
        <v>0</v>
      </c>
      <c r="IQ86">
        <v>77.424385070800781</v>
      </c>
      <c r="IR86">
        <v>88.284568786621094</v>
      </c>
      <c r="IS86">
        <v>0</v>
      </c>
      <c r="IT86">
        <v>0.44999998807907104</v>
      </c>
      <c r="IU86">
        <v>0</v>
      </c>
    </row>
    <row r="87" spans="10:255">
      <c r="J87">
        <v>0.60000002384185791</v>
      </c>
      <c r="K87">
        <v>1</v>
      </c>
      <c r="L87">
        <v>1.1100000143051147</v>
      </c>
      <c r="M87">
        <v>3.6027122288942337E-2</v>
      </c>
      <c r="N87">
        <v>0.12928612530231476</v>
      </c>
      <c r="O87">
        <v>1.6905355453491211</v>
      </c>
      <c r="P87">
        <v>1.8198217153549194</v>
      </c>
      <c r="Q87">
        <v>3.9833211898803711</v>
      </c>
      <c r="R87">
        <v>194.3250732421875</v>
      </c>
      <c r="S87">
        <v>122.06623077392578</v>
      </c>
      <c r="T87">
        <v>3.5885775089263916</v>
      </c>
      <c r="U87">
        <v>2.9999999329447746E-2</v>
      </c>
      <c r="W87">
        <v>249</v>
      </c>
      <c r="X87">
        <v>0.27903535962104797</v>
      </c>
      <c r="Y87">
        <v>0.25642850995063782</v>
      </c>
      <c r="Z87">
        <v>0.23814955353736877</v>
      </c>
      <c r="AA87">
        <v>0.19121116399765015</v>
      </c>
      <c r="AB87">
        <v>0.21083584427833557</v>
      </c>
      <c r="AC87">
        <v>0.22043471038341522</v>
      </c>
      <c r="AD87">
        <v>0.22679546475410461</v>
      </c>
      <c r="AE87">
        <v>0.33734267950057983</v>
      </c>
      <c r="AF87">
        <v>0.26364454627037048</v>
      </c>
      <c r="AL87">
        <v>0.19292823970317841</v>
      </c>
      <c r="AM87">
        <v>0.71429628133773804</v>
      </c>
      <c r="AN87">
        <v>2.370089054107666</v>
      </c>
      <c r="AO87">
        <v>19.75776481628418</v>
      </c>
      <c r="AP87">
        <v>27.832828521728516</v>
      </c>
      <c r="AQ87">
        <v>13.956531524658203</v>
      </c>
      <c r="AR87">
        <v>14.320454597473145</v>
      </c>
      <c r="AS87">
        <v>3.2657327651977539</v>
      </c>
      <c r="AZ87">
        <v>0</v>
      </c>
      <c r="BA87">
        <v>0</v>
      </c>
      <c r="BB87">
        <v>0</v>
      </c>
      <c r="BC87">
        <v>0.28435796499252319</v>
      </c>
      <c r="BD87">
        <v>0.28569015860557556</v>
      </c>
      <c r="BE87">
        <v>1.1138495989143848E-2</v>
      </c>
      <c r="BF87">
        <v>0.14773015677928925</v>
      </c>
      <c r="BG87">
        <v>0.27108317613601685</v>
      </c>
      <c r="BN87">
        <v>0</v>
      </c>
      <c r="BO87">
        <v>1.8523950129747391E-2</v>
      </c>
      <c r="BP87">
        <v>-1.4752669259905815E-2</v>
      </c>
      <c r="BQ87">
        <v>-0.11089426279067993</v>
      </c>
      <c r="BR87">
        <v>-3.4100168850272894E-3</v>
      </c>
      <c r="BS87">
        <v>9.6388710662722588E-3</v>
      </c>
      <c r="BT87">
        <v>8.6641097441315651E-3</v>
      </c>
      <c r="BU87">
        <v>0.2956756055355072</v>
      </c>
      <c r="CB87">
        <v>0.74203199148178101</v>
      </c>
      <c r="CC87">
        <v>3.2468008995056152</v>
      </c>
      <c r="CD87">
        <v>11.850446701049805</v>
      </c>
      <c r="CE87">
        <v>82.324028015136719</v>
      </c>
      <c r="CF87">
        <v>86.977592468261719</v>
      </c>
      <c r="CG87">
        <v>99.689491271972656</v>
      </c>
      <c r="CH87">
        <v>95.469688415527344</v>
      </c>
      <c r="CI87">
        <v>20.41082763671875</v>
      </c>
      <c r="CO87">
        <v>0.42440354824066162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-1.8198192119598389</v>
      </c>
      <c r="CV87">
        <v>-1.8198217153549194</v>
      </c>
      <c r="CW87">
        <v>-1.8198217153549194</v>
      </c>
      <c r="IN87">
        <v>249</v>
      </c>
      <c r="IO87">
        <v>600</v>
      </c>
      <c r="IP87">
        <v>0</v>
      </c>
      <c r="IQ87">
        <v>79.133308410644531</v>
      </c>
      <c r="IR87">
        <v>89.255973815917969</v>
      </c>
      <c r="IS87">
        <v>0</v>
      </c>
      <c r="IT87">
        <v>0.44999998807907104</v>
      </c>
      <c r="IU87">
        <v>0</v>
      </c>
    </row>
    <row r="88" spans="10:255">
      <c r="J88">
        <v>0.60000002384185791</v>
      </c>
      <c r="K88">
        <v>1</v>
      </c>
      <c r="L88">
        <v>1.1100000143051147</v>
      </c>
      <c r="M88">
        <v>3.5179946571588516E-2</v>
      </c>
      <c r="N88">
        <v>0.10019879043102264</v>
      </c>
      <c r="O88">
        <v>1.2444839477539063</v>
      </c>
      <c r="P88">
        <v>1.3446826934814453</v>
      </c>
      <c r="Q88">
        <v>3.1614787578582764</v>
      </c>
      <c r="R88">
        <v>197.48655700683594</v>
      </c>
      <c r="S88">
        <v>123.31071472167969</v>
      </c>
      <c r="T88">
        <v>2.8481791019439697</v>
      </c>
      <c r="U88">
        <v>2.9999999329447746E-2</v>
      </c>
      <c r="W88">
        <v>250</v>
      </c>
      <c r="X88">
        <v>0.27911719679832458</v>
      </c>
      <c r="Y88">
        <v>0.25626412034034729</v>
      </c>
      <c r="Z88">
        <v>0.23769824206829071</v>
      </c>
      <c r="AA88">
        <v>0.19002106785774231</v>
      </c>
      <c r="AB88">
        <v>0.20924322307109833</v>
      </c>
      <c r="AC88">
        <v>0.22030745446681976</v>
      </c>
      <c r="AD88">
        <v>0.22752782702445984</v>
      </c>
      <c r="AE88">
        <v>0.32992392778396606</v>
      </c>
      <c r="AF88">
        <v>0.26165986061096191</v>
      </c>
      <c r="AL88">
        <v>0.17656081914901733</v>
      </c>
      <c r="AM88">
        <v>0.74717420339584351</v>
      </c>
      <c r="AN88">
        <v>2.4603514671325684</v>
      </c>
      <c r="AO88">
        <v>19.995784759521484</v>
      </c>
      <c r="AP88">
        <v>28.151351928710938</v>
      </c>
      <c r="AQ88">
        <v>13.969257354736328</v>
      </c>
      <c r="AR88">
        <v>14.247218132019043</v>
      </c>
      <c r="AS88">
        <v>4.0076074600219727</v>
      </c>
      <c r="AZ88">
        <v>0</v>
      </c>
      <c r="BA88">
        <v>0</v>
      </c>
      <c r="BB88">
        <v>0</v>
      </c>
      <c r="BC88">
        <v>0.27421295642852783</v>
      </c>
      <c r="BD88">
        <v>0.26936095952987671</v>
      </c>
      <c r="BE88">
        <v>8.0283880233764648E-3</v>
      </c>
      <c r="BF88">
        <v>0.16398687660694122</v>
      </c>
      <c r="BG88">
        <v>0.28441083431243896</v>
      </c>
      <c r="BN88">
        <v>0</v>
      </c>
      <c r="BO88">
        <v>1.6365146264433861E-2</v>
      </c>
      <c r="BP88">
        <v>-1.6507526859641075E-2</v>
      </c>
      <c r="BQ88">
        <v>-0.10677088797092438</v>
      </c>
      <c r="BR88">
        <v>-3.5361682530492544E-3</v>
      </c>
      <c r="BS88">
        <v>1.3153021223843098E-2</v>
      </c>
      <c r="BT88">
        <v>1.0418473742902279E-2</v>
      </c>
      <c r="BU88">
        <v>0.28773346543312073</v>
      </c>
      <c r="CB88">
        <v>0.6790803074836731</v>
      </c>
      <c r="CC88">
        <v>3.3962459564208984</v>
      </c>
      <c r="CD88">
        <v>12.301758766174316</v>
      </c>
      <c r="CE88">
        <v>83.315780639648438</v>
      </c>
      <c r="CF88">
        <v>87.972984313964844</v>
      </c>
      <c r="CG88">
        <v>99.780387878417969</v>
      </c>
      <c r="CH88">
        <v>94.9814453125</v>
      </c>
      <c r="CI88">
        <v>25.04754638671875</v>
      </c>
      <c r="CO88">
        <v>0.39363983273506165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-1.3446807861328125</v>
      </c>
      <c r="CV88">
        <v>-1.3446826934814453</v>
      </c>
      <c r="CW88">
        <v>-1.3446826934814453</v>
      </c>
      <c r="IN88">
        <v>250</v>
      </c>
      <c r="IO88">
        <v>600</v>
      </c>
      <c r="IP88">
        <v>0</v>
      </c>
      <c r="IQ88">
        <v>80.3712158203125</v>
      </c>
      <c r="IR88">
        <v>89.83953857421875</v>
      </c>
      <c r="IS88">
        <v>0</v>
      </c>
      <c r="IT88">
        <v>0.44999998807907104</v>
      </c>
      <c r="IU88">
        <v>0</v>
      </c>
    </row>
    <row r="89" spans="10:255">
      <c r="J89">
        <v>0.60000002384185791</v>
      </c>
      <c r="K89">
        <v>1</v>
      </c>
      <c r="L89">
        <v>1.1100000143051147</v>
      </c>
      <c r="M89">
        <v>3.6370418965816498E-2</v>
      </c>
      <c r="N89">
        <v>0.14219573140144348</v>
      </c>
      <c r="O89">
        <v>1.6115763187408447</v>
      </c>
      <c r="P89">
        <v>1.7537720203399658</v>
      </c>
      <c r="Q89">
        <v>4.3397154808044434</v>
      </c>
      <c r="R89">
        <v>201.82627868652344</v>
      </c>
      <c r="S89">
        <v>124.92229461669922</v>
      </c>
      <c r="T89">
        <v>3.9096534252166748</v>
      </c>
      <c r="U89">
        <v>2.9999999329447746E-2</v>
      </c>
      <c r="W89">
        <v>251</v>
      </c>
      <c r="X89">
        <v>0.27918872237205505</v>
      </c>
      <c r="Y89">
        <v>0.25610217452049255</v>
      </c>
      <c r="Z89">
        <v>0.2372688502073288</v>
      </c>
      <c r="AA89">
        <v>0.18839262425899506</v>
      </c>
      <c r="AB89">
        <v>0.20729169249534607</v>
      </c>
      <c r="AC89">
        <v>0.22019179165363312</v>
      </c>
      <c r="AD89">
        <v>0.22722780704498291</v>
      </c>
      <c r="AE89">
        <v>0.32100144028663635</v>
      </c>
      <c r="AF89">
        <v>0.25848567485809326</v>
      </c>
      <c r="AL89">
        <v>0.16225570440292358</v>
      </c>
      <c r="AM89">
        <v>0.77956336736679077</v>
      </c>
      <c r="AN89">
        <v>2.5462298393249512</v>
      </c>
      <c r="AO89">
        <v>20.32147216796875</v>
      </c>
      <c r="AP89">
        <v>28.541658401489258</v>
      </c>
      <c r="AQ89">
        <v>13.980823516845703</v>
      </c>
      <c r="AR89">
        <v>14.277219772338867</v>
      </c>
      <c r="AS89">
        <v>4.8998565673828125</v>
      </c>
      <c r="AZ89">
        <v>0</v>
      </c>
      <c r="BA89">
        <v>0</v>
      </c>
      <c r="BB89">
        <v>0</v>
      </c>
      <c r="BC89">
        <v>0.26428544521331787</v>
      </c>
      <c r="BD89">
        <v>0.25401774048805237</v>
      </c>
      <c r="BE89">
        <v>5.7979305274784565E-3</v>
      </c>
      <c r="BF89">
        <v>0.18549077212810516</v>
      </c>
      <c r="BG89">
        <v>0.29040810465812683</v>
      </c>
      <c r="BN89">
        <v>0</v>
      </c>
      <c r="BO89">
        <v>1.4305528253316879E-2</v>
      </c>
      <c r="BP89">
        <v>-1.8082033842802048E-2</v>
      </c>
      <c r="BQ89">
        <v>-0.10396001487970352</v>
      </c>
      <c r="BR89">
        <v>-3.7332628853619099E-3</v>
      </c>
      <c r="BS89">
        <v>1.5328151173889637E-2</v>
      </c>
      <c r="BT89">
        <v>1.3106139376759529E-2</v>
      </c>
      <c r="BU89">
        <v>0.28203675150871277</v>
      </c>
      <c r="CB89">
        <v>0.62406063079833984</v>
      </c>
      <c r="CC89">
        <v>3.5434694290161133</v>
      </c>
      <c r="CD89">
        <v>12.73115062713623</v>
      </c>
      <c r="CE89">
        <v>84.672813415527344</v>
      </c>
      <c r="CF89">
        <v>89.19268798828125</v>
      </c>
      <c r="CG89">
        <v>99.863006591796875</v>
      </c>
      <c r="CH89">
        <v>95.181465148925781</v>
      </c>
      <c r="CI89">
        <v>30.624099731445313</v>
      </c>
      <c r="CO89">
        <v>0.37135529518127441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-1.7537772655487061</v>
      </c>
      <c r="CV89">
        <v>-1.7537720203399658</v>
      </c>
      <c r="CW89">
        <v>-1.7537720203399658</v>
      </c>
      <c r="IN89">
        <v>251</v>
      </c>
      <c r="IO89">
        <v>600</v>
      </c>
      <c r="IP89">
        <v>0</v>
      </c>
      <c r="IQ89">
        <v>82.021026611328125</v>
      </c>
      <c r="IR89">
        <v>90.730789184570313</v>
      </c>
      <c r="IS89">
        <v>0</v>
      </c>
      <c r="IT89">
        <v>0.44999998807907104</v>
      </c>
      <c r="IU89">
        <v>0</v>
      </c>
    </row>
    <row r="90" spans="10:255">
      <c r="J90">
        <v>0.60000002384185791</v>
      </c>
      <c r="K90">
        <v>1</v>
      </c>
      <c r="L90">
        <v>1.1100000143051147</v>
      </c>
      <c r="M90">
        <v>3.7365879863500595E-2</v>
      </c>
      <c r="N90">
        <v>0.17445771396160126</v>
      </c>
      <c r="O90">
        <v>1.770625114440918</v>
      </c>
      <c r="P90">
        <v>1.9450827836990356</v>
      </c>
      <c r="Q90">
        <v>5.1824836730957031</v>
      </c>
      <c r="R90">
        <v>207.00875854492188</v>
      </c>
      <c r="S90">
        <v>126.69291687011719</v>
      </c>
      <c r="T90">
        <v>4.6689043045043945</v>
      </c>
      <c r="U90">
        <v>2.9999999329447746E-2</v>
      </c>
      <c r="W90">
        <v>252</v>
      </c>
      <c r="X90">
        <v>0.27925044298171997</v>
      </c>
      <c r="Y90">
        <v>0.25594282150268555</v>
      </c>
      <c r="Z90">
        <v>0.2368648499250412</v>
      </c>
      <c r="AA90">
        <v>0.18659693002700806</v>
      </c>
      <c r="AB90">
        <v>0.20525658130645752</v>
      </c>
      <c r="AC90">
        <v>0.22007064521312714</v>
      </c>
      <c r="AD90">
        <v>0.22643458843231201</v>
      </c>
      <c r="AE90">
        <v>0.31112977862358093</v>
      </c>
      <c r="AF90">
        <v>0.25466632843017578</v>
      </c>
      <c r="AL90">
        <v>0.14991158246994019</v>
      </c>
      <c r="AM90">
        <v>0.81143403053283691</v>
      </c>
      <c r="AN90">
        <v>2.6270298957824707</v>
      </c>
      <c r="AO90">
        <v>20.680612564086914</v>
      </c>
      <c r="AP90">
        <v>28.948680877685547</v>
      </c>
      <c r="AQ90">
        <v>13.992938041687012</v>
      </c>
      <c r="AR90">
        <v>14.356541633605957</v>
      </c>
      <c r="AS90">
        <v>5.8870224952697754</v>
      </c>
      <c r="AZ90">
        <v>0</v>
      </c>
      <c r="BA90">
        <v>0</v>
      </c>
      <c r="BB90">
        <v>0</v>
      </c>
      <c r="BC90">
        <v>0.25741872191429138</v>
      </c>
      <c r="BD90">
        <v>0.24201039969921112</v>
      </c>
      <c r="BE90">
        <v>3.8347674999386072E-3</v>
      </c>
      <c r="BF90">
        <v>0.18882943689823151</v>
      </c>
      <c r="BG90">
        <v>0.3079066276550293</v>
      </c>
      <c r="BN90">
        <v>0</v>
      </c>
      <c r="BO90">
        <v>1.2345743365585804E-2</v>
      </c>
      <c r="BP90">
        <v>-1.9523985683917999E-2</v>
      </c>
      <c r="BQ90">
        <v>-0.10032390803098679</v>
      </c>
      <c r="BR90">
        <v>-3.6690433043986559E-3</v>
      </c>
      <c r="BS90">
        <v>1.7818896099925041E-2</v>
      </c>
      <c r="BT90">
        <v>1.249457523226738E-2</v>
      </c>
      <c r="BU90">
        <v>0.26751911640167236</v>
      </c>
      <c r="CB90">
        <v>0.57658326625823975</v>
      </c>
      <c r="CC90">
        <v>3.6883358955383301</v>
      </c>
      <c r="CD90">
        <v>13.135150909423828</v>
      </c>
      <c r="CE90">
        <v>86.169227600097656</v>
      </c>
      <c r="CF90">
        <v>90.464637756347656</v>
      </c>
      <c r="CG90">
        <v>99.949539184570313</v>
      </c>
      <c r="CH90">
        <v>95.710273742675781</v>
      </c>
      <c r="CI90">
        <v>36.793888092041016</v>
      </c>
      <c r="CO90">
        <v>0.34165570139884949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-1.94510817527771</v>
      </c>
      <c r="CV90">
        <v>-1.9450827836990356</v>
      </c>
      <c r="CW90">
        <v>-1.9450827836990356</v>
      </c>
      <c r="IN90">
        <v>252</v>
      </c>
      <c r="IO90">
        <v>600</v>
      </c>
      <c r="IP90">
        <v>0</v>
      </c>
      <c r="IQ90">
        <v>83.865798950195313</v>
      </c>
      <c r="IR90">
        <v>91.739730834960938</v>
      </c>
      <c r="IS90">
        <v>0</v>
      </c>
      <c r="IT90">
        <v>0.44999998807907104</v>
      </c>
      <c r="IU90">
        <v>0</v>
      </c>
    </row>
    <row r="91" spans="10:255">
      <c r="J91">
        <v>0.60000002384185791</v>
      </c>
      <c r="K91">
        <v>1</v>
      </c>
      <c r="L91">
        <v>1.1100000143051147</v>
      </c>
      <c r="M91">
        <v>3.7061531096696854E-2</v>
      </c>
      <c r="N91">
        <v>0.18897901475429535</v>
      </c>
      <c r="O91">
        <v>1.7457941770553589</v>
      </c>
      <c r="P91">
        <v>1.9347732067108154</v>
      </c>
      <c r="Q91">
        <v>5.6599578857421875</v>
      </c>
      <c r="R91">
        <v>212.66871643066406</v>
      </c>
      <c r="S91">
        <v>128.43870544433594</v>
      </c>
      <c r="T91">
        <v>5.0990610122680664</v>
      </c>
      <c r="U91">
        <v>2.9999999329447746E-2</v>
      </c>
      <c r="W91">
        <v>253</v>
      </c>
      <c r="X91">
        <v>0.27930286526679993</v>
      </c>
      <c r="Y91">
        <v>0.25578629970550537</v>
      </c>
      <c r="Z91">
        <v>0.23648710548877716</v>
      </c>
      <c r="AA91">
        <v>0.18486537039279938</v>
      </c>
      <c r="AB91">
        <v>0.2033555656671524</v>
      </c>
      <c r="AC91">
        <v>0.21994628012180328</v>
      </c>
      <c r="AD91">
        <v>0.22563296556472778</v>
      </c>
      <c r="AE91">
        <v>0.3136368989944458</v>
      </c>
      <c r="AF91">
        <v>0.25496760010719299</v>
      </c>
      <c r="AL91">
        <v>0.13942714035511017</v>
      </c>
      <c r="AM91">
        <v>0.84273838996887207</v>
      </c>
      <c r="AN91">
        <v>2.7025787830352783</v>
      </c>
      <c r="AO91">
        <v>21.026922225952148</v>
      </c>
      <c r="AP91">
        <v>29.328884124755859</v>
      </c>
      <c r="AQ91">
        <v>14.005374908447266</v>
      </c>
      <c r="AR91">
        <v>14.436703681945801</v>
      </c>
      <c r="AS91">
        <v>5.6363105773925781</v>
      </c>
      <c r="AZ91">
        <v>0</v>
      </c>
      <c r="BA91">
        <v>0</v>
      </c>
      <c r="BB91">
        <v>0</v>
      </c>
      <c r="BC91">
        <v>0.25159943103790283</v>
      </c>
      <c r="BD91">
        <v>0.23128063976764679</v>
      </c>
      <c r="BE91">
        <v>1.5300189843401313E-3</v>
      </c>
      <c r="BF91">
        <v>0.1820831298828125</v>
      </c>
      <c r="BG91">
        <v>0.33350679278373718</v>
      </c>
      <c r="BN91">
        <v>0</v>
      </c>
      <c r="BO91">
        <v>1.0483806021511555E-2</v>
      </c>
      <c r="BP91">
        <v>-2.0822340622544289E-2</v>
      </c>
      <c r="BQ91">
        <v>-9.6371196210384369E-2</v>
      </c>
      <c r="BR91">
        <v>-3.4419875591993332E-3</v>
      </c>
      <c r="BS91">
        <v>2.0124223083257675E-2</v>
      </c>
      <c r="BT91">
        <v>1.0358279570937157E-2</v>
      </c>
      <c r="BU91">
        <v>0.24807476997375488</v>
      </c>
      <c r="CB91">
        <v>0.53625839948654175</v>
      </c>
      <c r="CC91">
        <v>3.8306283950805664</v>
      </c>
      <c r="CD91">
        <v>13.512895584106445</v>
      </c>
      <c r="CE91">
        <v>87.612190246582031</v>
      </c>
      <c r="CF91">
        <v>91.65277099609375</v>
      </c>
      <c r="CG91">
        <v>100.03836822509766</v>
      </c>
      <c r="CH91">
        <v>96.24468994140625</v>
      </c>
      <c r="CI91">
        <v>35.226940155029297</v>
      </c>
      <c r="CO91">
        <v>0.3084464967250824</v>
      </c>
      <c r="CP91">
        <v>0</v>
      </c>
      <c r="CQ91">
        <v>0</v>
      </c>
      <c r="CR91">
        <v>0</v>
      </c>
      <c r="CS91">
        <v>1.2699999809265137</v>
      </c>
      <c r="CT91">
        <v>0</v>
      </c>
      <c r="CU91">
        <v>-0.66474080085754395</v>
      </c>
      <c r="CV91">
        <v>-1.9347732067108154</v>
      </c>
      <c r="CW91">
        <v>-0.66477322578430176</v>
      </c>
      <c r="IN91">
        <v>253</v>
      </c>
      <c r="IO91">
        <v>600</v>
      </c>
      <c r="IP91">
        <v>0</v>
      </c>
      <c r="IQ91">
        <v>84.434196472167969</v>
      </c>
      <c r="IR91">
        <v>92.703392028808594</v>
      </c>
      <c r="IS91">
        <v>0</v>
      </c>
      <c r="IT91">
        <v>0.44999998807907104</v>
      </c>
      <c r="IU91">
        <v>1.2699999809265137</v>
      </c>
    </row>
    <row r="92" spans="10:255">
      <c r="J92">
        <v>0.60000002384185791</v>
      </c>
      <c r="K92">
        <v>1</v>
      </c>
      <c r="L92">
        <v>1.1100000143051147</v>
      </c>
      <c r="M92">
        <v>3.7832841277122498E-2</v>
      </c>
      <c r="N92">
        <v>0.20549887418746948</v>
      </c>
      <c r="O92">
        <v>1.7980095148086548</v>
      </c>
      <c r="P92">
        <v>2.0035083293914795</v>
      </c>
      <c r="Q92">
        <v>6.0292525291442871</v>
      </c>
      <c r="R92">
        <v>218.69796752929688</v>
      </c>
      <c r="S92">
        <v>130.23670959472656</v>
      </c>
      <c r="T92">
        <v>5.4317588806152344</v>
      </c>
      <c r="U92">
        <v>2.9999999329447746E-2</v>
      </c>
      <c r="W92">
        <v>254</v>
      </c>
      <c r="X92">
        <v>0.27934646606445313</v>
      </c>
      <c r="Y92">
        <v>0.25563278794288635</v>
      </c>
      <c r="Z92">
        <v>0.23613420128822327</v>
      </c>
      <c r="AA92">
        <v>0.18311204016208649</v>
      </c>
      <c r="AB92">
        <v>0.2013944536447525</v>
      </c>
      <c r="AC92">
        <v>0.22002865374088287</v>
      </c>
      <c r="AD92">
        <v>0.22492764890193939</v>
      </c>
      <c r="AE92">
        <v>0.30257922410964966</v>
      </c>
      <c r="AF92">
        <v>0.25081151723861694</v>
      </c>
      <c r="AL92">
        <v>0.13070698082447052</v>
      </c>
      <c r="AM92">
        <v>0.87344068288803101</v>
      </c>
      <c r="AN92">
        <v>2.7731597423553467</v>
      </c>
      <c r="AO92">
        <v>21.377590179443359</v>
      </c>
      <c r="AP92">
        <v>29.721105575561523</v>
      </c>
      <c r="AQ92">
        <v>13.997137069702148</v>
      </c>
      <c r="AR92">
        <v>14.507235527038574</v>
      </c>
      <c r="AS92">
        <v>6.7420783042907715</v>
      </c>
      <c r="AZ92">
        <v>0</v>
      </c>
      <c r="BA92">
        <v>0</v>
      </c>
      <c r="BB92">
        <v>0</v>
      </c>
      <c r="BC92">
        <v>0.24475470185279846</v>
      </c>
      <c r="BD92">
        <v>0.2198960930109024</v>
      </c>
      <c r="BE92">
        <v>0</v>
      </c>
      <c r="BF92">
        <v>0.17312467098236084</v>
      </c>
      <c r="BG92">
        <v>0.36222454905509949</v>
      </c>
      <c r="BN92">
        <v>0</v>
      </c>
      <c r="BO92">
        <v>8.7179262191057205E-3</v>
      </c>
      <c r="BP92">
        <v>-2.1979415789246559E-2</v>
      </c>
      <c r="BQ92">
        <v>-9.2561274766921997E-2</v>
      </c>
      <c r="BR92">
        <v>-3.1544659286737442E-3</v>
      </c>
      <c r="BS92">
        <v>0</v>
      </c>
      <c r="BT92">
        <v>8.2369903102517128E-3</v>
      </c>
      <c r="BU92">
        <v>0.24898591637611389</v>
      </c>
      <c r="CB92">
        <v>0.50271934270858765</v>
      </c>
      <c r="CC92">
        <v>3.9701845645904541</v>
      </c>
      <c r="CD92">
        <v>13.865799903869629</v>
      </c>
      <c r="CE92">
        <v>89.07330322265625</v>
      </c>
      <c r="CF92">
        <v>92.878463745117188</v>
      </c>
      <c r="CG92">
        <v>99.979530334472656</v>
      </c>
      <c r="CH92">
        <v>96.714897155761719</v>
      </c>
      <c r="CI92">
        <v>42.137985229492188</v>
      </c>
      <c r="CO92">
        <v>0.29821434617042542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-2.0035505294799805</v>
      </c>
      <c r="CV92">
        <v>-2.0035083293914795</v>
      </c>
      <c r="CW92">
        <v>-2.0035083293914795</v>
      </c>
      <c r="IN92">
        <v>254</v>
      </c>
      <c r="IO92">
        <v>600</v>
      </c>
      <c r="IP92">
        <v>0</v>
      </c>
      <c r="IQ92">
        <v>86.34515380859375</v>
      </c>
      <c r="IR92">
        <v>93.650665283203125</v>
      </c>
      <c r="IS92">
        <v>0</v>
      </c>
      <c r="IT92">
        <v>0.44999998807907104</v>
      </c>
      <c r="IU92">
        <v>0</v>
      </c>
    </row>
    <row r="93" spans="10:255">
      <c r="J93">
        <v>0.60000002384185791</v>
      </c>
      <c r="K93">
        <v>1</v>
      </c>
      <c r="L93">
        <v>1.1100000143051147</v>
      </c>
      <c r="M93">
        <v>3.8652423769235611E-2</v>
      </c>
      <c r="N93">
        <v>0.23710057139396667</v>
      </c>
      <c r="O93">
        <v>1.7962889671325684</v>
      </c>
      <c r="P93">
        <v>2.0333895683288574</v>
      </c>
      <c r="Q93">
        <v>6.8089299201965332</v>
      </c>
      <c r="R93">
        <v>225.50689697265625</v>
      </c>
      <c r="S93">
        <v>132.03300476074219</v>
      </c>
      <c r="T93">
        <v>6.1341710090637207</v>
      </c>
      <c r="U93">
        <v>2.9999999329447746E-2</v>
      </c>
      <c r="W93">
        <v>255</v>
      </c>
      <c r="X93">
        <v>0.27938169240951538</v>
      </c>
      <c r="Y93">
        <v>0.25548252463340759</v>
      </c>
      <c r="Z93">
        <v>0.23580560088157654</v>
      </c>
      <c r="AA93">
        <v>0.18142855167388916</v>
      </c>
      <c r="AB93">
        <v>0.19969303905963898</v>
      </c>
      <c r="AC93">
        <v>0.21983417868614197</v>
      </c>
      <c r="AD93">
        <v>0.2241804301738739</v>
      </c>
      <c r="AE93">
        <v>0.29084411263465881</v>
      </c>
      <c r="AF93">
        <v>0.24640165269374847</v>
      </c>
      <c r="AL93">
        <v>0.12366171181201935</v>
      </c>
      <c r="AM93">
        <v>0.90349340438842773</v>
      </c>
      <c r="AN93">
        <v>2.8388795852661133</v>
      </c>
      <c r="AO93">
        <v>21.714286804199219</v>
      </c>
      <c r="AP93">
        <v>30.06138801574707</v>
      </c>
      <c r="AQ93">
        <v>14.016584396362305</v>
      </c>
      <c r="AR93">
        <v>14.581957817077637</v>
      </c>
      <c r="AS93">
        <v>7.9155888557434082</v>
      </c>
      <c r="AZ93">
        <v>0</v>
      </c>
      <c r="BA93">
        <v>0</v>
      </c>
      <c r="BB93">
        <v>0</v>
      </c>
      <c r="BC93">
        <v>0.235211580991745</v>
      </c>
      <c r="BD93">
        <v>0.20440070331096649</v>
      </c>
      <c r="BE93">
        <v>7.3437520768493414E-4</v>
      </c>
      <c r="BF93">
        <v>0.16500413417816162</v>
      </c>
      <c r="BG93">
        <v>0.3946492075920105</v>
      </c>
      <c r="BN93">
        <v>0</v>
      </c>
      <c r="BO93">
        <v>7.0463116280734539E-3</v>
      </c>
      <c r="BP93">
        <v>-2.3008689284324646E-2</v>
      </c>
      <c r="BQ93">
        <v>-8.8728331029415131E-2</v>
      </c>
      <c r="BR93">
        <v>-2.9186292085796595E-3</v>
      </c>
      <c r="BS93">
        <v>2.3963272571563721E-2</v>
      </c>
      <c r="BT93">
        <v>5.834855604916811E-3</v>
      </c>
      <c r="BU93">
        <v>0.22750861942768097</v>
      </c>
      <c r="CB93">
        <v>0.47562214732170105</v>
      </c>
      <c r="CC93">
        <v>4.1067876815795898</v>
      </c>
      <c r="CD93">
        <v>14.194399833679199</v>
      </c>
      <c r="CE93">
        <v>90.476203918457031</v>
      </c>
      <c r="CF93">
        <v>93.941848754882813</v>
      </c>
      <c r="CG93">
        <v>100.11844635009766</v>
      </c>
      <c r="CH93">
        <v>97.213043212890625</v>
      </c>
      <c r="CI93">
        <v>49.472427368164063</v>
      </c>
      <c r="CO93">
        <v>0.26381370425224304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-2.0333528518676758</v>
      </c>
      <c r="CV93">
        <v>-2.0333895683288574</v>
      </c>
      <c r="CW93">
        <v>-2.0333895683288574</v>
      </c>
      <c r="IN93">
        <v>255</v>
      </c>
      <c r="IO93">
        <v>600</v>
      </c>
      <c r="IP93">
        <v>0</v>
      </c>
      <c r="IQ93">
        <v>88.289802551269531</v>
      </c>
      <c r="IR93">
        <v>94.557899475097656</v>
      </c>
      <c r="IS93">
        <v>0</v>
      </c>
      <c r="IT93">
        <v>0.44999998807907104</v>
      </c>
      <c r="IU93">
        <v>0</v>
      </c>
    </row>
    <row r="94" spans="10:255">
      <c r="J94">
        <v>0.60000002384185791</v>
      </c>
      <c r="K94">
        <v>1</v>
      </c>
      <c r="L94">
        <v>1.1100000143051147</v>
      </c>
      <c r="M94">
        <v>3.9133228361606598E-2</v>
      </c>
      <c r="N94">
        <v>0.25861862301826477</v>
      </c>
      <c r="O94">
        <v>1.6784381866455078</v>
      </c>
      <c r="P94">
        <v>1.9370567798614502</v>
      </c>
      <c r="Q94">
        <v>7.3356246948242188</v>
      </c>
      <c r="R94">
        <v>232.842529296875</v>
      </c>
      <c r="S94">
        <v>133.71144104003906</v>
      </c>
      <c r="T94">
        <v>6.608670711517334</v>
      </c>
      <c r="U94">
        <v>2.9999999329447746E-2</v>
      </c>
      <c r="W94">
        <v>256</v>
      </c>
      <c r="X94">
        <v>0.2794090211391449</v>
      </c>
      <c r="Y94">
        <v>0.25533559918403625</v>
      </c>
      <c r="Z94">
        <v>0.23549987375736237</v>
      </c>
      <c r="AA94">
        <v>0.17988945543766022</v>
      </c>
      <c r="AB94">
        <v>0.19805000722408295</v>
      </c>
      <c r="AC94">
        <v>0.21987563371658325</v>
      </c>
      <c r="AD94">
        <v>0.22349813580513</v>
      </c>
      <c r="AE94">
        <v>0.27932929992675781</v>
      </c>
      <c r="AF94">
        <v>0.24210852384567261</v>
      </c>
      <c r="AL94">
        <v>0.11819596588611603</v>
      </c>
      <c r="AM94">
        <v>0.93287849426269531</v>
      </c>
      <c r="AN94">
        <v>2.9000251293182373</v>
      </c>
      <c r="AO94">
        <v>22.022106170654297</v>
      </c>
      <c r="AP94">
        <v>30.389995574951172</v>
      </c>
      <c r="AQ94">
        <v>14.012438774108887</v>
      </c>
      <c r="AR94">
        <v>14.650187492370605</v>
      </c>
      <c r="AS94">
        <v>9.0670709609985352</v>
      </c>
      <c r="AZ94">
        <v>0</v>
      </c>
      <c r="BA94">
        <v>0</v>
      </c>
      <c r="BB94">
        <v>0</v>
      </c>
      <c r="BC94">
        <v>0.23258973658084869</v>
      </c>
      <c r="BD94">
        <v>0.19726940989494324</v>
      </c>
      <c r="BE94">
        <v>0</v>
      </c>
      <c r="BF94">
        <v>0.15881329774856567</v>
      </c>
      <c r="BG94">
        <v>0.41132757067680359</v>
      </c>
      <c r="BN94">
        <v>0</v>
      </c>
      <c r="BO94">
        <v>5.467965267598629E-3</v>
      </c>
      <c r="BP94">
        <v>-2.3918291553854942E-2</v>
      </c>
      <c r="BQ94">
        <v>-8.5064172744750977E-2</v>
      </c>
      <c r="BR94">
        <v>-2.4974215775728226E-3</v>
      </c>
      <c r="BS94">
        <v>0</v>
      </c>
      <c r="BT94">
        <v>4.1461321525275707E-3</v>
      </c>
      <c r="BU94">
        <v>0.20247481763362885</v>
      </c>
      <c r="CB94">
        <v>0.45460006594657898</v>
      </c>
      <c r="CC94">
        <v>4.2403564453125</v>
      </c>
      <c r="CD94">
        <v>14.500126838684082</v>
      </c>
      <c r="CE94">
        <v>91.7587890625</v>
      </c>
      <c r="CF94">
        <v>94.968742370605469</v>
      </c>
      <c r="CG94">
        <v>100.08882904052734</v>
      </c>
      <c r="CH94">
        <v>97.66790771484375</v>
      </c>
      <c r="CI94">
        <v>56.669185638427734</v>
      </c>
      <c r="CO94">
        <v>0.22880645096302032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-1.9370615482330322</v>
      </c>
      <c r="CV94">
        <v>-1.9370567798614502</v>
      </c>
      <c r="CW94">
        <v>-1.9370567798614502</v>
      </c>
      <c r="IN94">
        <v>256</v>
      </c>
      <c r="IO94">
        <v>600</v>
      </c>
      <c r="IP94">
        <v>0</v>
      </c>
      <c r="IQ94">
        <v>90.141792297363281</v>
      </c>
      <c r="IR94">
        <v>95.382026672363281</v>
      </c>
      <c r="IS94">
        <v>0</v>
      </c>
      <c r="IT94">
        <v>0.44999998807907104</v>
      </c>
      <c r="IU94">
        <v>0</v>
      </c>
    </row>
    <row r="95" spans="10:255">
      <c r="J95">
        <v>0.60000002384185791</v>
      </c>
      <c r="K95">
        <v>1</v>
      </c>
      <c r="L95">
        <v>1.1100000143051147</v>
      </c>
      <c r="M95">
        <v>3.8838401436805725E-2</v>
      </c>
      <c r="N95">
        <v>0.25616389513015747</v>
      </c>
      <c r="O95">
        <v>1.4310460090637207</v>
      </c>
      <c r="P95">
        <v>1.6872098445892334</v>
      </c>
      <c r="Q95">
        <v>7.3211536407470703</v>
      </c>
      <c r="R95">
        <v>240.16368103027344</v>
      </c>
      <c r="S95">
        <v>135.14248657226563</v>
      </c>
      <c r="T95">
        <v>6.5956339836120605</v>
      </c>
      <c r="U95">
        <v>2.9999999329447746E-2</v>
      </c>
      <c r="W95">
        <v>257</v>
      </c>
      <c r="X95">
        <v>0.27942892909049988</v>
      </c>
      <c r="Y95">
        <v>0.2551921010017395</v>
      </c>
      <c r="Z95">
        <v>0.23521484434604645</v>
      </c>
      <c r="AA95">
        <v>0.17859415709972382</v>
      </c>
      <c r="AB95">
        <v>0.19668322801589966</v>
      </c>
      <c r="AC95">
        <v>0.21989551186561584</v>
      </c>
      <c r="AD95">
        <v>0.22299641370773315</v>
      </c>
      <c r="AE95">
        <v>0.26908048987388611</v>
      </c>
      <c r="AF95">
        <v>0.23835776746273041</v>
      </c>
      <c r="AL95">
        <v>0.11421438306570053</v>
      </c>
      <c r="AM95">
        <v>0.9615781307220459</v>
      </c>
      <c r="AN95">
        <v>2.9570310115814209</v>
      </c>
      <c r="AO95">
        <v>22.281166076660156</v>
      </c>
      <c r="AP95">
        <v>30.663351058959961</v>
      </c>
      <c r="AQ95">
        <v>14.010451316833496</v>
      </c>
      <c r="AR95">
        <v>14.700359344482422</v>
      </c>
      <c r="AS95">
        <v>10.091952323913574</v>
      </c>
      <c r="AZ95">
        <v>0</v>
      </c>
      <c r="BA95">
        <v>0</v>
      </c>
      <c r="BB95">
        <v>0</v>
      </c>
      <c r="BC95">
        <v>0.23658061027526855</v>
      </c>
      <c r="BD95">
        <v>0.19257642328739166</v>
      </c>
      <c r="BE95">
        <v>0</v>
      </c>
      <c r="BF95">
        <v>0.1562102884054184</v>
      </c>
      <c r="BG95">
        <v>0.41463273763656616</v>
      </c>
      <c r="BN95">
        <v>0</v>
      </c>
      <c r="BO95">
        <v>3.9794957265257835E-3</v>
      </c>
      <c r="BP95">
        <v>-2.4719571694731712E-2</v>
      </c>
      <c r="BQ95">
        <v>-8.1726469099521637E-2</v>
      </c>
      <c r="BR95">
        <v>-2.2291380446404219E-3</v>
      </c>
      <c r="BS95">
        <v>0</v>
      </c>
      <c r="BT95">
        <v>1.9877157174050808E-3</v>
      </c>
      <c r="BU95">
        <v>0.17535990476608276</v>
      </c>
      <c r="CB95">
        <v>0.43928626179695129</v>
      </c>
      <c r="CC95">
        <v>4.3708090782165527</v>
      </c>
      <c r="CD95">
        <v>14.78515625</v>
      </c>
      <c r="CE95">
        <v>92.838203430175781</v>
      </c>
      <c r="CF95">
        <v>95.822982788085938</v>
      </c>
      <c r="CG95">
        <v>100.07463073730469</v>
      </c>
      <c r="CH95">
        <v>98.002388000488281</v>
      </c>
      <c r="CI95">
        <v>63.074691772460938</v>
      </c>
      <c r="CO95">
        <v>0.1954672783613205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-1.6872286796569824</v>
      </c>
      <c r="CV95">
        <v>-1.6872098445892334</v>
      </c>
      <c r="CW95">
        <v>-1.6872098445892334</v>
      </c>
      <c r="IN95">
        <v>257</v>
      </c>
      <c r="IO95">
        <v>600</v>
      </c>
      <c r="IP95">
        <v>0</v>
      </c>
      <c r="IQ95">
        <v>91.747283935546875</v>
      </c>
      <c r="IR95">
        <v>96.065093994140625</v>
      </c>
      <c r="IS95">
        <v>0</v>
      </c>
      <c r="IT95">
        <v>0.44999998807907104</v>
      </c>
      <c r="IU95">
        <v>0</v>
      </c>
    </row>
    <row r="96" spans="10:255">
      <c r="J96">
        <v>0.60000002384185791</v>
      </c>
      <c r="K96">
        <v>1</v>
      </c>
      <c r="L96">
        <v>1.1100000143051147</v>
      </c>
      <c r="M96">
        <v>3.7191346287727356E-2</v>
      </c>
      <c r="N96">
        <v>0.1850450336933136</v>
      </c>
      <c r="O96">
        <v>0.91990679502487183</v>
      </c>
      <c r="P96">
        <v>1.1049518585205078</v>
      </c>
      <c r="Q96">
        <v>5.5227899551391602</v>
      </c>
      <c r="R96">
        <v>245.68647766113281</v>
      </c>
      <c r="S96">
        <v>136.06239318847656</v>
      </c>
      <c r="T96">
        <v>4.9754862785339355</v>
      </c>
      <c r="U96">
        <v>2.9999999329447746E-2</v>
      </c>
      <c r="W96">
        <v>258</v>
      </c>
      <c r="X96">
        <v>0.27944183349609375</v>
      </c>
      <c r="Y96">
        <v>0.25505205988883972</v>
      </c>
      <c r="Z96">
        <v>0.23494738340377808</v>
      </c>
      <c r="AA96">
        <v>0.17786967754364014</v>
      </c>
      <c r="AB96">
        <v>0.19583071768283844</v>
      </c>
      <c r="AC96">
        <v>0.21989999711513519</v>
      </c>
      <c r="AD96">
        <v>0.2230360358953476</v>
      </c>
      <c r="AE96">
        <v>0.26193004846572876</v>
      </c>
      <c r="AF96">
        <v>0.23600070178508759</v>
      </c>
      <c r="AL96">
        <v>0.11163349449634552</v>
      </c>
      <c r="AM96">
        <v>0.98958635330200195</v>
      </c>
      <c r="AN96">
        <v>3.0105230808258057</v>
      </c>
      <c r="AO96">
        <v>22.426061630249023</v>
      </c>
      <c r="AP96">
        <v>30.833852767944336</v>
      </c>
      <c r="AQ96">
        <v>14.010003089904785</v>
      </c>
      <c r="AR96">
        <v>14.696396827697754</v>
      </c>
      <c r="AS96">
        <v>10.806995391845703</v>
      </c>
      <c r="AZ96">
        <v>0</v>
      </c>
      <c r="BA96">
        <v>0</v>
      </c>
      <c r="BB96">
        <v>0</v>
      </c>
      <c r="BC96">
        <v>0.24113239347934723</v>
      </c>
      <c r="BD96">
        <v>0.18751642107963562</v>
      </c>
      <c r="BE96">
        <v>0</v>
      </c>
      <c r="BF96">
        <v>0.1569352000951767</v>
      </c>
      <c r="BG96">
        <v>0.41441601514816284</v>
      </c>
      <c r="BN96">
        <v>0</v>
      </c>
      <c r="BO96">
        <v>2.5781630538403988E-3</v>
      </c>
      <c r="BP96">
        <v>-2.5426723062992096E-2</v>
      </c>
      <c r="BQ96">
        <v>-7.8918926417827606E-2</v>
      </c>
      <c r="BR96">
        <v>-1.9970706198364496E-3</v>
      </c>
      <c r="BS96">
        <v>0</v>
      </c>
      <c r="BT96">
        <v>4.4843985233455896E-4</v>
      </c>
      <c r="BU96">
        <v>0.14877672493457794</v>
      </c>
      <c r="CB96">
        <v>0.4293597936630249</v>
      </c>
      <c r="CC96">
        <v>4.4981193542480469</v>
      </c>
      <c r="CD96">
        <v>15.052617073059082</v>
      </c>
      <c r="CE96">
        <v>93.441932678222656</v>
      </c>
      <c r="CF96">
        <v>96.355796813964844</v>
      </c>
      <c r="CG96">
        <v>100.07142639160156</v>
      </c>
      <c r="CH96">
        <v>97.975975036621094</v>
      </c>
      <c r="CI96">
        <v>67.543716430664063</v>
      </c>
      <c r="CO96">
        <v>0.16656559705734253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-1.1049509048461914</v>
      </c>
      <c r="CV96">
        <v>-1.1049518585205078</v>
      </c>
      <c r="CW96">
        <v>-1.1049518585205078</v>
      </c>
      <c r="IN96">
        <v>258</v>
      </c>
      <c r="IO96">
        <v>600</v>
      </c>
      <c r="IP96">
        <v>0</v>
      </c>
      <c r="IQ96">
        <v>92.773307800292969</v>
      </c>
      <c r="IR96">
        <v>96.430953979492188</v>
      </c>
      <c r="IS96">
        <v>0</v>
      </c>
      <c r="IT96">
        <v>0.44999998807907104</v>
      </c>
      <c r="IU96">
        <v>0</v>
      </c>
    </row>
    <row r="97" spans="10:255">
      <c r="J97">
        <v>0.60000002384185791</v>
      </c>
      <c r="K97">
        <v>1</v>
      </c>
      <c r="L97">
        <v>1.1100000143051147</v>
      </c>
      <c r="M97">
        <v>3.7661578506231308E-2</v>
      </c>
      <c r="N97">
        <v>0.19920951128005981</v>
      </c>
      <c r="O97">
        <v>0.86951225996017456</v>
      </c>
      <c r="P97">
        <v>1.0687217712402344</v>
      </c>
      <c r="Q97">
        <v>5.8713035583496094</v>
      </c>
      <c r="R97">
        <v>251.55778503417969</v>
      </c>
      <c r="S97">
        <v>136.93190002441406</v>
      </c>
      <c r="T97">
        <v>5.2894625663757324</v>
      </c>
      <c r="U97">
        <v>2.9999999329447746E-2</v>
      </c>
      <c r="W97">
        <v>259</v>
      </c>
      <c r="X97">
        <v>0.27944815158843994</v>
      </c>
      <c r="Y97">
        <v>0.25491544604301453</v>
      </c>
      <c r="Z97">
        <v>0.23469117283821106</v>
      </c>
      <c r="AA97">
        <v>0.17718873918056488</v>
      </c>
      <c r="AB97">
        <v>0.19505693018436432</v>
      </c>
      <c r="AC97">
        <v>0.21990551054477692</v>
      </c>
      <c r="AD97">
        <v>0.22279340028762817</v>
      </c>
      <c r="AE97">
        <v>0.25516238808631897</v>
      </c>
      <c r="AF97">
        <v>0.23358306288719177</v>
      </c>
      <c r="AL97">
        <v>0.11036988347768784</v>
      </c>
      <c r="AM97">
        <v>1.016909122467041</v>
      </c>
      <c r="AN97">
        <v>3.0617654323577881</v>
      </c>
      <c r="AO97">
        <v>22.562248229980469</v>
      </c>
      <c r="AP97">
        <v>30.988611221313477</v>
      </c>
      <c r="AQ97">
        <v>14.009451866149902</v>
      </c>
      <c r="AR97">
        <v>14.720660209655762</v>
      </c>
      <c r="AS97">
        <v>11.483761787414551</v>
      </c>
      <c r="AZ97">
        <v>0</v>
      </c>
      <c r="BA97">
        <v>0</v>
      </c>
      <c r="BB97">
        <v>0</v>
      </c>
      <c r="BC97">
        <v>0.24326533079147339</v>
      </c>
      <c r="BD97">
        <v>0.18023769557476044</v>
      </c>
      <c r="BE97">
        <v>0</v>
      </c>
      <c r="BF97">
        <v>0.17518506944179535</v>
      </c>
      <c r="BG97">
        <v>0.40131190419197083</v>
      </c>
      <c r="BN97">
        <v>0</v>
      </c>
      <c r="BO97">
        <v>1.261117635294795E-3</v>
      </c>
      <c r="BP97">
        <v>-2.6057219132781029E-2</v>
      </c>
      <c r="BQ97">
        <v>-7.7297404408454895E-2</v>
      </c>
      <c r="BR97">
        <v>-1.9624736160039902E-3</v>
      </c>
      <c r="BS97">
        <v>0</v>
      </c>
      <c r="BT97">
        <v>5.517108365893364E-4</v>
      </c>
      <c r="BU97">
        <v>0.12861303985118866</v>
      </c>
      <c r="CB97">
        <v>0.42449972033500671</v>
      </c>
      <c r="CC97">
        <v>4.6223139762878418</v>
      </c>
      <c r="CD97">
        <v>15.308828353881836</v>
      </c>
      <c r="CE97">
        <v>94.009384155273438</v>
      </c>
      <c r="CF97">
        <v>96.83941650390625</v>
      </c>
      <c r="CG97">
        <v>100.06748962402344</v>
      </c>
      <c r="CH97">
        <v>98.137733459472656</v>
      </c>
      <c r="CI97">
        <v>71.773506164550781</v>
      </c>
      <c r="CO97">
        <v>0.1480952650308609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-1.0686814785003662</v>
      </c>
      <c r="CV97">
        <v>-1.0687217712402344</v>
      </c>
      <c r="CW97">
        <v>-1.0687217712402344</v>
      </c>
      <c r="IN97">
        <v>259</v>
      </c>
      <c r="IO97">
        <v>600</v>
      </c>
      <c r="IP97">
        <v>0</v>
      </c>
      <c r="IQ97">
        <v>93.764739990234375</v>
      </c>
      <c r="IR97">
        <v>96.8011474609375</v>
      </c>
      <c r="IS97">
        <v>0</v>
      </c>
      <c r="IT97">
        <v>0.44999998807907104</v>
      </c>
      <c r="IU97">
        <v>0</v>
      </c>
    </row>
    <row r="98" spans="10:255">
      <c r="J98">
        <v>0.60000002384185791</v>
      </c>
      <c r="K98">
        <v>1</v>
      </c>
      <c r="L98">
        <v>1.1100000143051147</v>
      </c>
      <c r="M98">
        <v>3.7561949342489243E-2</v>
      </c>
      <c r="N98">
        <v>0.19889213144779205</v>
      </c>
      <c r="O98">
        <v>0.76553124189376831</v>
      </c>
      <c r="P98">
        <v>0.96442335844039917</v>
      </c>
      <c r="Q98">
        <v>5.877497673034668</v>
      </c>
      <c r="R98">
        <v>257.43527221679688</v>
      </c>
      <c r="S98">
        <v>137.69743347167969</v>
      </c>
      <c r="T98">
        <v>5.2950429916381836</v>
      </c>
      <c r="U98">
        <v>2.9999999329447746E-2</v>
      </c>
      <c r="W98">
        <v>260</v>
      </c>
      <c r="X98">
        <v>0.27944827079772949</v>
      </c>
      <c r="Y98">
        <v>0.25478211045265198</v>
      </c>
      <c r="Z98">
        <v>0.2344454824924469</v>
      </c>
      <c r="AA98">
        <v>0.17660108208656311</v>
      </c>
      <c r="AB98">
        <v>0.19439318776130676</v>
      </c>
      <c r="AC98">
        <v>0.21990375220775604</v>
      </c>
      <c r="AD98">
        <v>0.22248890995979309</v>
      </c>
      <c r="AE98">
        <v>0.24908500909805298</v>
      </c>
      <c r="AF98">
        <v>0.23135428130626678</v>
      </c>
      <c r="AL98">
        <v>0.11034604161977768</v>
      </c>
      <c r="AM98">
        <v>1.0435762405395508</v>
      </c>
      <c r="AN98">
        <v>3.110903263092041</v>
      </c>
      <c r="AO98">
        <v>22.679779052734375</v>
      </c>
      <c r="AP98">
        <v>31.121360778808594</v>
      </c>
      <c r="AQ98">
        <v>14.009627342224121</v>
      </c>
      <c r="AR98">
        <v>14.75110912322998</v>
      </c>
      <c r="AS98">
        <v>12.091499328613281</v>
      </c>
      <c r="AZ98">
        <v>0</v>
      </c>
      <c r="BA98">
        <v>0</v>
      </c>
      <c r="BB98">
        <v>0</v>
      </c>
      <c r="BC98">
        <v>0.2500377893447876</v>
      </c>
      <c r="BD98">
        <v>0.17588955163955688</v>
      </c>
      <c r="BE98">
        <v>0</v>
      </c>
      <c r="BF98">
        <v>0.18136465549468994</v>
      </c>
      <c r="BG98">
        <v>0.39270803332328796</v>
      </c>
      <c r="BN98">
        <v>0</v>
      </c>
      <c r="BO98">
        <v>2.4613462301203981E-5</v>
      </c>
      <c r="BP98">
        <v>-2.6642164215445518E-2</v>
      </c>
      <c r="BQ98">
        <v>-7.5782723724842072E-2</v>
      </c>
      <c r="BR98">
        <v>-1.9020753679797053E-3</v>
      </c>
      <c r="BS98">
        <v>0</v>
      </c>
      <c r="BT98">
        <v>-1.75943408976309E-4</v>
      </c>
      <c r="BU98">
        <v>0.10821578651666641</v>
      </c>
      <c r="CB98">
        <v>0.42440801858901978</v>
      </c>
      <c r="CC98">
        <v>4.743527889251709</v>
      </c>
      <c r="CD98">
        <v>15.554518699645996</v>
      </c>
      <c r="CE98">
        <v>94.499099731445313</v>
      </c>
      <c r="CF98">
        <v>97.254257202148438</v>
      </c>
      <c r="CG98">
        <v>100.06874847412109</v>
      </c>
      <c r="CH98">
        <v>98.340728759765625</v>
      </c>
      <c r="CI98">
        <v>75.571868896484375</v>
      </c>
      <c r="CO98">
        <v>0.1302478164434433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-0.9644627571105957</v>
      </c>
      <c r="CV98">
        <v>-0.96442335844039917</v>
      </c>
      <c r="CW98">
        <v>-0.96442335844039917</v>
      </c>
      <c r="IN98">
        <v>260</v>
      </c>
      <c r="IO98">
        <v>600</v>
      </c>
      <c r="IP98">
        <v>0</v>
      </c>
      <c r="IQ98">
        <v>94.65338134765625</v>
      </c>
      <c r="IR98">
        <v>97.131622314453125</v>
      </c>
      <c r="IS98">
        <v>0</v>
      </c>
      <c r="IT98">
        <v>0.44999998807907104</v>
      </c>
      <c r="IU98">
        <v>0</v>
      </c>
    </row>
    <row r="99" spans="10:255">
      <c r="J99">
        <v>0.60000002384185791</v>
      </c>
      <c r="K99">
        <v>1</v>
      </c>
      <c r="L99">
        <v>1.1100000143051147</v>
      </c>
      <c r="M99">
        <v>3.7835821509361267E-2</v>
      </c>
      <c r="N99">
        <v>0.20675858855247498</v>
      </c>
      <c r="O99">
        <v>0.69301372766494751</v>
      </c>
      <c r="P99">
        <v>0.8997722864151001</v>
      </c>
      <c r="Q99">
        <v>6.0657343864440918</v>
      </c>
      <c r="R99">
        <v>263.50100708007813</v>
      </c>
      <c r="S99">
        <v>138.39044189453125</v>
      </c>
      <c r="T99">
        <v>5.464625358581543</v>
      </c>
      <c r="U99">
        <v>2.9999999329447746E-2</v>
      </c>
      <c r="W99">
        <v>261</v>
      </c>
      <c r="X99">
        <v>0.27944257855415344</v>
      </c>
      <c r="Y99">
        <v>0.25465187430381775</v>
      </c>
      <c r="Z99">
        <v>0.23420904576778412</v>
      </c>
      <c r="AA99">
        <v>0.17606410384178162</v>
      </c>
      <c r="AB99">
        <v>0.19380338490009308</v>
      </c>
      <c r="AC99">
        <v>0.21989317238330841</v>
      </c>
      <c r="AD99">
        <v>0.22212457656860352</v>
      </c>
      <c r="AE99">
        <v>0.2434605211019516</v>
      </c>
      <c r="AF99">
        <v>0.22923655807971954</v>
      </c>
      <c r="AL99">
        <v>0.11148448288440704</v>
      </c>
      <c r="AM99">
        <v>1.0696234703063965</v>
      </c>
      <c r="AN99">
        <v>3.1581907272338867</v>
      </c>
      <c r="AO99">
        <v>22.787176132202148</v>
      </c>
      <c r="AP99">
        <v>31.23931884765625</v>
      </c>
      <c r="AQ99">
        <v>14.010685920715332</v>
      </c>
      <c r="AR99">
        <v>14.787542343139648</v>
      </c>
      <c r="AS99">
        <v>12.653948783874512</v>
      </c>
      <c r="AZ99">
        <v>0</v>
      </c>
      <c r="BA99">
        <v>0</v>
      </c>
      <c r="BB99">
        <v>0</v>
      </c>
      <c r="BC99">
        <v>0.25976768136024475</v>
      </c>
      <c r="BD99">
        <v>0.17288191616535187</v>
      </c>
      <c r="BE99">
        <v>0</v>
      </c>
      <c r="BF99">
        <v>0.18282946944236755</v>
      </c>
      <c r="BG99">
        <v>0.38452088832855225</v>
      </c>
      <c r="BN99">
        <v>0</v>
      </c>
      <c r="BO99">
        <v>-1.135585829615593E-3</v>
      </c>
      <c r="BP99">
        <v>-2.7185609564185143E-2</v>
      </c>
      <c r="BQ99">
        <v>-7.4472352862358093E-2</v>
      </c>
      <c r="BR99">
        <v>-1.846641767770052E-3</v>
      </c>
      <c r="BS99">
        <v>0</v>
      </c>
      <c r="BT99">
        <v>-1.0586210992187262E-3</v>
      </c>
      <c r="BU99">
        <v>8.9212328195571899E-2</v>
      </c>
      <c r="CB99">
        <v>0.42878666520118713</v>
      </c>
      <c r="CC99">
        <v>4.8619246482849121</v>
      </c>
      <c r="CD99">
        <v>15.790955543518066</v>
      </c>
      <c r="CE99">
        <v>94.946578979492188</v>
      </c>
      <c r="CF99">
        <v>97.622886657714844</v>
      </c>
      <c r="CG99">
        <v>100.07630157470703</v>
      </c>
      <c r="CH99">
        <v>98.5836181640625</v>
      </c>
      <c r="CI99">
        <v>79.087173461914063</v>
      </c>
      <c r="CO99">
        <v>0.11425059288740158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-0.89976191520690918</v>
      </c>
      <c r="CV99">
        <v>-0.8997722864151001</v>
      </c>
      <c r="CW99">
        <v>-0.8997722864151001</v>
      </c>
      <c r="IN99">
        <v>261</v>
      </c>
      <c r="IO99">
        <v>600</v>
      </c>
      <c r="IP99">
        <v>0</v>
      </c>
      <c r="IQ99">
        <v>95.478675842285156</v>
      </c>
      <c r="IR99">
        <v>97.440849304199219</v>
      </c>
      <c r="IS99">
        <v>0</v>
      </c>
      <c r="IT99">
        <v>0.44999998807907104</v>
      </c>
      <c r="IU99">
        <v>0</v>
      </c>
    </row>
    <row r="100" spans="10:255">
      <c r="J100">
        <v>0.60000002384185791</v>
      </c>
      <c r="K100">
        <v>1</v>
      </c>
      <c r="L100">
        <v>1.1100000143051147</v>
      </c>
      <c r="M100">
        <v>3.836490586400032E-2</v>
      </c>
      <c r="N100">
        <v>0.21479959785938263</v>
      </c>
      <c r="O100">
        <v>0.6177058219909668</v>
      </c>
      <c r="P100">
        <v>0.83250540494918823</v>
      </c>
      <c r="Q100">
        <v>6.2147307395935059</v>
      </c>
      <c r="R100">
        <v>269.71572875976563</v>
      </c>
      <c r="S100">
        <v>139.00814819335938</v>
      </c>
      <c r="T100">
        <v>5.5988564491271973</v>
      </c>
      <c r="U100">
        <v>2.9999999329447746E-2</v>
      </c>
      <c r="W100">
        <v>262</v>
      </c>
      <c r="X100">
        <v>0.27943146228790283</v>
      </c>
      <c r="Y100">
        <v>0.25452452898025513</v>
      </c>
      <c r="Z100">
        <v>0.23398111760616302</v>
      </c>
      <c r="AA100">
        <v>0.17557787895202637</v>
      </c>
      <c r="AB100">
        <v>0.19328311085700989</v>
      </c>
      <c r="AC100">
        <v>0.21987234055995941</v>
      </c>
      <c r="AD100">
        <v>0.22175578773021698</v>
      </c>
      <c r="AE100">
        <v>0.23827086389064789</v>
      </c>
      <c r="AF100">
        <v>0.22726081311702728</v>
      </c>
      <c r="AL100">
        <v>0.11370774358510971</v>
      </c>
      <c r="AM100">
        <v>1.0950925350189209</v>
      </c>
      <c r="AN100">
        <v>3.2037761211395264</v>
      </c>
      <c r="AO100">
        <v>22.884420394897461</v>
      </c>
      <c r="AP100">
        <v>31.343374252319336</v>
      </c>
      <c r="AQ100">
        <v>14.012768745422363</v>
      </c>
      <c r="AR100">
        <v>14.824421882629395</v>
      </c>
      <c r="AS100">
        <v>13.172914505004883</v>
      </c>
      <c r="AZ100">
        <v>0</v>
      </c>
      <c r="BA100">
        <v>0</v>
      </c>
      <c r="BB100">
        <v>0</v>
      </c>
      <c r="BC100">
        <v>0.2731761634349823</v>
      </c>
      <c r="BD100">
        <v>0.17133545875549316</v>
      </c>
      <c r="BE100">
        <v>0</v>
      </c>
      <c r="BF100">
        <v>0.17865534126758575</v>
      </c>
      <c r="BG100">
        <v>0.37683296203613281</v>
      </c>
      <c r="BN100">
        <v>0</v>
      </c>
      <c r="BO100">
        <v>-2.2242991253733635E-3</v>
      </c>
      <c r="BP100">
        <v>-2.7693511918187141E-2</v>
      </c>
      <c r="BQ100">
        <v>-7.3277771472930908E-2</v>
      </c>
      <c r="BR100">
        <v>-1.7803489463403821E-3</v>
      </c>
      <c r="BS100">
        <v>0</v>
      </c>
      <c r="BT100">
        <v>-2.0825252868235111E-3</v>
      </c>
      <c r="BU100">
        <v>7.1394830942153931E-2</v>
      </c>
      <c r="CB100">
        <v>0.43733763694763184</v>
      </c>
      <c r="CC100">
        <v>4.9776930809020996</v>
      </c>
      <c r="CD100">
        <v>16.018882751464844</v>
      </c>
      <c r="CE100">
        <v>95.351768493652344</v>
      </c>
      <c r="CF100">
        <v>97.948051452636719</v>
      </c>
      <c r="CG100">
        <v>100.0911865234375</v>
      </c>
      <c r="CH100">
        <v>98.829475402832031</v>
      </c>
      <c r="CI100">
        <v>82.330703735351563</v>
      </c>
      <c r="CO100">
        <v>9.9393822252750397E-2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-0.83252787590026855</v>
      </c>
      <c r="CV100">
        <v>-0.83250540494918823</v>
      </c>
      <c r="CW100">
        <v>-0.83250540494918823</v>
      </c>
      <c r="IN100">
        <v>262</v>
      </c>
      <c r="IO100">
        <v>600</v>
      </c>
      <c r="IP100">
        <v>0</v>
      </c>
      <c r="IQ100">
        <v>96.237907409667969</v>
      </c>
      <c r="IR100">
        <v>97.7235107421875</v>
      </c>
      <c r="IS100">
        <v>0</v>
      </c>
      <c r="IT100">
        <v>0.44999998807907104</v>
      </c>
      <c r="IU100">
        <v>0</v>
      </c>
    </row>
    <row r="101" spans="10:255">
      <c r="J101">
        <v>0.60000002384185791</v>
      </c>
      <c r="K101">
        <v>1</v>
      </c>
      <c r="L101">
        <v>1.1100000143051147</v>
      </c>
      <c r="M101">
        <v>3.7080574780702591E-2</v>
      </c>
      <c r="N101">
        <v>0.16785292327404022</v>
      </c>
      <c r="O101">
        <v>0.43074443936347961</v>
      </c>
      <c r="P101">
        <v>0.59859734773635864</v>
      </c>
      <c r="Q101">
        <v>5.0246453285217285</v>
      </c>
      <c r="R101">
        <v>274.74038696289063</v>
      </c>
      <c r="S101">
        <v>139.43888854980469</v>
      </c>
      <c r="T101">
        <v>4.526707649230957</v>
      </c>
      <c r="U101">
        <v>2.9999999329447746E-2</v>
      </c>
      <c r="W101">
        <v>263</v>
      </c>
      <c r="X101">
        <v>0.27941522002220154</v>
      </c>
      <c r="Y101">
        <v>0.25439992547035217</v>
      </c>
      <c r="Z101">
        <v>0.23376098275184631</v>
      </c>
      <c r="AA101">
        <v>0.1753048300743103</v>
      </c>
      <c r="AB101">
        <v>0.19292348623275757</v>
      </c>
      <c r="AC101">
        <v>0.21984152495861053</v>
      </c>
      <c r="AD101">
        <v>0.22130686044692993</v>
      </c>
      <c r="AE101">
        <v>0.42779192328453064</v>
      </c>
      <c r="AF101">
        <v>0.29013520479202271</v>
      </c>
      <c r="AL101">
        <v>0.1169561967253685</v>
      </c>
      <c r="AM101">
        <v>1.1200133562088013</v>
      </c>
      <c r="AN101">
        <v>3.2478032112121582</v>
      </c>
      <c r="AO101">
        <v>22.939029693603516</v>
      </c>
      <c r="AP101">
        <v>31.415298461914063</v>
      </c>
      <c r="AQ101">
        <v>14.015851020812988</v>
      </c>
      <c r="AR101">
        <v>14.869314193725586</v>
      </c>
      <c r="AS101">
        <v>-5.7791919708251953</v>
      </c>
      <c r="AZ101">
        <v>0</v>
      </c>
      <c r="BA101">
        <v>0</v>
      </c>
      <c r="BB101">
        <v>0</v>
      </c>
      <c r="BC101">
        <v>0.29042103886604309</v>
      </c>
      <c r="BD101">
        <v>0.17094068229198456</v>
      </c>
      <c r="BE101">
        <v>0</v>
      </c>
      <c r="BF101">
        <v>0.17064641416072845</v>
      </c>
      <c r="BG101">
        <v>0.36799183487892151</v>
      </c>
      <c r="BN101">
        <v>0</v>
      </c>
      <c r="BO101">
        <v>-3.246397478505969E-3</v>
      </c>
      <c r="BP101">
        <v>-2.8169365599751472E-2</v>
      </c>
      <c r="BQ101">
        <v>-7.2196945548057556E-2</v>
      </c>
      <c r="BR101">
        <v>-1.7079863464459777E-3</v>
      </c>
      <c r="BS101">
        <v>0</v>
      </c>
      <c r="BT101">
        <v>-3.0809612944722176E-3</v>
      </c>
      <c r="BU101">
        <v>2.5531105697154999E-2</v>
      </c>
      <c r="CB101">
        <v>0.44983169436454773</v>
      </c>
      <c r="CC101">
        <v>5.0909690856933594</v>
      </c>
      <c r="CD101">
        <v>16.239017486572266</v>
      </c>
      <c r="CE101">
        <v>95.579307556152344</v>
      </c>
      <c r="CF101">
        <v>98.172821044921875</v>
      </c>
      <c r="CG101">
        <v>100.11319732666016</v>
      </c>
      <c r="CH101">
        <v>99.128761291503906</v>
      </c>
      <c r="CI101">
        <v>-36.119945526123047</v>
      </c>
      <c r="CO101">
        <v>8.5726335644721985E-2</v>
      </c>
      <c r="CP101">
        <v>0</v>
      </c>
      <c r="CQ101">
        <v>0</v>
      </c>
      <c r="CR101">
        <v>0</v>
      </c>
      <c r="CS101">
        <v>19.304000854492188</v>
      </c>
      <c r="CT101">
        <v>0</v>
      </c>
      <c r="CU101">
        <v>18.70545768737793</v>
      </c>
      <c r="CV101">
        <v>-0.59859734773635864</v>
      </c>
      <c r="CW101">
        <v>18.705404281616211</v>
      </c>
      <c r="IN101">
        <v>263</v>
      </c>
      <c r="IO101">
        <v>600</v>
      </c>
      <c r="IP101">
        <v>0</v>
      </c>
      <c r="IQ101">
        <v>77.460304260253906</v>
      </c>
      <c r="IR101">
        <v>97.928817749023438</v>
      </c>
      <c r="IS101">
        <v>0</v>
      </c>
      <c r="IT101">
        <v>0.44999998807907104</v>
      </c>
      <c r="IU101">
        <v>19.304000854492188</v>
      </c>
    </row>
    <row r="102" spans="10:255">
      <c r="J102">
        <v>0.60000002384185791</v>
      </c>
      <c r="K102">
        <v>1</v>
      </c>
      <c r="L102">
        <v>1.1100000143051147</v>
      </c>
      <c r="M102">
        <v>3.4799996763467789E-2</v>
      </c>
      <c r="N102">
        <v>7.4908532202243805E-2</v>
      </c>
      <c r="O102">
        <v>1.0124927759170532</v>
      </c>
      <c r="P102">
        <v>1.087401270866394</v>
      </c>
      <c r="Q102">
        <v>2.3893241882324219</v>
      </c>
      <c r="R102">
        <v>277.12969970703125</v>
      </c>
      <c r="S102">
        <v>140.45138549804688</v>
      </c>
      <c r="T102">
        <v>2.1525442600250244</v>
      </c>
      <c r="U102">
        <v>2.9999999329447746E-2</v>
      </c>
      <c r="W102">
        <v>264</v>
      </c>
      <c r="X102">
        <v>0.27939417958259583</v>
      </c>
      <c r="Y102">
        <v>0.25427788496017456</v>
      </c>
      <c r="Z102">
        <v>0.23354631662368774</v>
      </c>
      <c r="AA102">
        <v>0.17483183741569519</v>
      </c>
      <c r="AB102">
        <v>0.19247908890247345</v>
      </c>
      <c r="AC102">
        <v>0.21979883313179016</v>
      </c>
      <c r="AD102">
        <v>0.27974075078964233</v>
      </c>
      <c r="AE102">
        <v>0.363616943359375</v>
      </c>
      <c r="AF102">
        <v>0.30769947171211243</v>
      </c>
      <c r="AL102">
        <v>0.12116428464651108</v>
      </c>
      <c r="AM102">
        <v>1.1444214582443237</v>
      </c>
      <c r="AN102">
        <v>3.2907366752624512</v>
      </c>
      <c r="AO102">
        <v>23.03363037109375</v>
      </c>
      <c r="AP102">
        <v>31.504180908203125</v>
      </c>
      <c r="AQ102">
        <v>14.020119667053223</v>
      </c>
      <c r="AR102">
        <v>9.0259256362915039</v>
      </c>
      <c r="AS102">
        <v>0.6383061408996582</v>
      </c>
      <c r="AZ102">
        <v>0</v>
      </c>
      <c r="BA102">
        <v>0</v>
      </c>
      <c r="BB102">
        <v>0</v>
      </c>
      <c r="BC102">
        <v>0.16238720715045929</v>
      </c>
      <c r="BD102">
        <v>8.9491680264472961E-2</v>
      </c>
      <c r="BE102">
        <v>0</v>
      </c>
      <c r="BF102">
        <v>7.4675105512142181E-2</v>
      </c>
      <c r="BG102">
        <v>0.67344605922698975</v>
      </c>
      <c r="BN102">
        <v>0</v>
      </c>
      <c r="BO102">
        <v>-4.2054839432239532E-3</v>
      </c>
      <c r="BP102">
        <v>-2.8616363182663918E-2</v>
      </c>
      <c r="BQ102">
        <v>-7.1548208594322205E-2</v>
      </c>
      <c r="BR102">
        <v>-1.7326314700767398E-3</v>
      </c>
      <c r="BS102">
        <v>0</v>
      </c>
      <c r="BT102">
        <v>-4.269004799425602E-3</v>
      </c>
      <c r="BU102">
        <v>5.914729118347168</v>
      </c>
      <c r="CB102">
        <v>0.46601665019989014</v>
      </c>
      <c r="CC102">
        <v>5.2019147872924805</v>
      </c>
      <c r="CD102">
        <v>16.453683853149414</v>
      </c>
      <c r="CE102">
        <v>95.973472595214844</v>
      </c>
      <c r="CF102">
        <v>98.450569152832031</v>
      </c>
      <c r="CG102">
        <v>100.14369201660156</v>
      </c>
      <c r="CH102">
        <v>60.172832489013672</v>
      </c>
      <c r="CI102">
        <v>3.9894130229949951</v>
      </c>
      <c r="CO102">
        <v>0.42375695705413818</v>
      </c>
      <c r="CP102">
        <v>0</v>
      </c>
      <c r="CQ102">
        <v>0</v>
      </c>
      <c r="CR102">
        <v>0</v>
      </c>
      <c r="CS102">
        <v>0.25400000810623169</v>
      </c>
      <c r="CT102">
        <v>0</v>
      </c>
      <c r="CU102">
        <v>-0.83345174789428711</v>
      </c>
      <c r="CV102">
        <v>-1.087401270866394</v>
      </c>
      <c r="CW102">
        <v>-0.83340132236480713</v>
      </c>
      <c r="IN102">
        <v>264</v>
      </c>
      <c r="IO102">
        <v>600</v>
      </c>
      <c r="IP102">
        <v>0</v>
      </c>
      <c r="IQ102">
        <v>78.222160339355469</v>
      </c>
      <c r="IR102">
        <v>91.275123596191406</v>
      </c>
      <c r="IS102">
        <v>0</v>
      </c>
      <c r="IT102">
        <v>0.44999998807907104</v>
      </c>
      <c r="IU102">
        <v>0.25400000810623169</v>
      </c>
    </row>
    <row r="103" spans="10:255">
      <c r="J103">
        <v>0.60000002384185791</v>
      </c>
      <c r="K103">
        <v>1</v>
      </c>
      <c r="L103">
        <v>1.1100000143051147</v>
      </c>
      <c r="M103">
        <v>3.7610415369272232E-2</v>
      </c>
      <c r="N103">
        <v>0.13949894905090332</v>
      </c>
      <c r="O103">
        <v>1.6881624460220337</v>
      </c>
      <c r="P103">
        <v>1.827661395072937</v>
      </c>
      <c r="Q103">
        <v>4.1170463562011719</v>
      </c>
      <c r="R103">
        <v>281.24673461914063</v>
      </c>
      <c r="S103">
        <v>142.13954162597656</v>
      </c>
      <c r="T103">
        <v>3.7090508937835693</v>
      </c>
      <c r="U103">
        <v>2.9999999329447746E-2</v>
      </c>
      <c r="W103">
        <v>265</v>
      </c>
      <c r="X103">
        <v>0.27936863899230957</v>
      </c>
      <c r="Y103">
        <v>0.25415819883346558</v>
      </c>
      <c r="Z103">
        <v>0.23333898186683655</v>
      </c>
      <c r="AA103">
        <v>0.17488676309585571</v>
      </c>
      <c r="AB103">
        <v>0.19233851134777069</v>
      </c>
      <c r="AC103">
        <v>0.22156679630279541</v>
      </c>
      <c r="AD103">
        <v>0.27192273736000061</v>
      </c>
      <c r="AE103">
        <v>0.35226678848266602</v>
      </c>
      <c r="AF103">
        <v>0.29870408773422241</v>
      </c>
      <c r="AL103">
        <v>0.12627239525318146</v>
      </c>
      <c r="AM103">
        <v>1.1683585643768311</v>
      </c>
      <c r="AN103">
        <v>3.3322033882141113</v>
      </c>
      <c r="AO103">
        <v>23.02264404296875</v>
      </c>
      <c r="AP103">
        <v>31.532295227050781</v>
      </c>
      <c r="AQ103">
        <v>13.84332275390625</v>
      </c>
      <c r="AR103">
        <v>9.8077268600463867</v>
      </c>
      <c r="AS103">
        <v>1.7733216285705566</v>
      </c>
      <c r="AZ103">
        <v>0</v>
      </c>
      <c r="BA103">
        <v>0</v>
      </c>
      <c r="BB103">
        <v>0</v>
      </c>
      <c r="BC103">
        <v>3.4310419112443924E-2</v>
      </c>
      <c r="BD103">
        <v>1.7603782936930656E-2</v>
      </c>
      <c r="BE103">
        <v>0</v>
      </c>
      <c r="BF103">
        <v>0.79186570644378662</v>
      </c>
      <c r="BG103">
        <v>0.15622006356716156</v>
      </c>
      <c r="BN103">
        <v>0</v>
      </c>
      <c r="BO103">
        <v>-5.1057557575404644E-3</v>
      </c>
      <c r="BP103">
        <v>-2.9044881463050842E-2</v>
      </c>
      <c r="BQ103">
        <v>-7.0513181388378143E-2</v>
      </c>
      <c r="BR103">
        <v>-1.6048452816903591E-3</v>
      </c>
      <c r="BS103">
        <v>0</v>
      </c>
      <c r="BT103">
        <v>0.17679703235626221</v>
      </c>
      <c r="BU103">
        <v>0.73179203271865845</v>
      </c>
      <c r="CB103">
        <v>0.48566323518753052</v>
      </c>
      <c r="CC103">
        <v>5.3107204437255859</v>
      </c>
      <c r="CD103">
        <v>16.661018371582031</v>
      </c>
      <c r="CE103">
        <v>95.927696228027344</v>
      </c>
      <c r="CF103">
        <v>98.538429260253906</v>
      </c>
      <c r="CG103">
        <v>98.880859375</v>
      </c>
      <c r="CH103">
        <v>65.384841918945313</v>
      </c>
      <c r="CI103">
        <v>11.083259582519531</v>
      </c>
      <c r="CO103">
        <v>0.41004210710525513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-1.8276572227478027</v>
      </c>
      <c r="CV103">
        <v>-1.827661395072937</v>
      </c>
      <c r="CW103">
        <v>-1.827661395072937</v>
      </c>
      <c r="IN103">
        <v>265</v>
      </c>
      <c r="IO103">
        <v>600</v>
      </c>
      <c r="IP103">
        <v>0</v>
      </c>
      <c r="IQ103">
        <v>79.979316711425781</v>
      </c>
      <c r="IR103">
        <v>92.007049560546875</v>
      </c>
      <c r="IS103">
        <v>0</v>
      </c>
      <c r="IT103">
        <v>0.44999998807907104</v>
      </c>
      <c r="IU103">
        <v>0</v>
      </c>
    </row>
    <row r="104" spans="10:255">
      <c r="J104">
        <v>0.60000002384185791</v>
      </c>
      <c r="K104">
        <v>1</v>
      </c>
      <c r="L104">
        <v>1.1100000143051147</v>
      </c>
      <c r="M104">
        <v>3.7955343723297119E-2</v>
      </c>
      <c r="N104">
        <v>0.18543232977390289</v>
      </c>
      <c r="O104">
        <v>2.0520992279052734</v>
      </c>
      <c r="P104">
        <v>2.2375316619873047</v>
      </c>
      <c r="Q104">
        <v>5.4229488372802734</v>
      </c>
      <c r="R104">
        <v>286.669677734375</v>
      </c>
      <c r="S104">
        <v>144.19163513183594</v>
      </c>
      <c r="T104">
        <v>4.8855395317077637</v>
      </c>
      <c r="U104">
        <v>2.9999999329447746E-2</v>
      </c>
      <c r="W104">
        <v>266</v>
      </c>
      <c r="X104">
        <v>0.27933889627456665</v>
      </c>
      <c r="Y104">
        <v>0.25404071807861328</v>
      </c>
      <c r="Z104">
        <v>0.23313361406326294</v>
      </c>
      <c r="AA104">
        <v>0.1748398095369339</v>
      </c>
      <c r="AB104">
        <v>0.19231297075748444</v>
      </c>
      <c r="AC104">
        <v>0.22248363494873047</v>
      </c>
      <c r="AD104">
        <v>0.26095837354660034</v>
      </c>
      <c r="AE104">
        <v>0.34078922867774963</v>
      </c>
      <c r="AF104">
        <v>0.28756865859031677</v>
      </c>
      <c r="AL104">
        <v>0.13222093880176544</v>
      </c>
      <c r="AM104">
        <v>1.19185471534729</v>
      </c>
      <c r="AN104">
        <v>3.373276948928833</v>
      </c>
      <c r="AO104">
        <v>23.032035827636719</v>
      </c>
      <c r="AP104">
        <v>31.537403106689453</v>
      </c>
      <c r="AQ104">
        <v>13.751639366149902</v>
      </c>
      <c r="AR104">
        <v>10.904163360595703</v>
      </c>
      <c r="AS104">
        <v>2.9210777282714844</v>
      </c>
      <c r="AZ104">
        <v>0</v>
      </c>
      <c r="BA104">
        <v>0</v>
      </c>
      <c r="BB104">
        <v>0</v>
      </c>
      <c r="BC104">
        <v>3.806304931640625E-2</v>
      </c>
      <c r="BD104">
        <v>1.8214711919426918E-2</v>
      </c>
      <c r="BE104">
        <v>1.7434043809771538E-2</v>
      </c>
      <c r="BF104">
        <v>0.75492995977401733</v>
      </c>
      <c r="BG104">
        <v>0.17135825753211975</v>
      </c>
      <c r="BN104">
        <v>0</v>
      </c>
      <c r="BO104">
        <v>-5.9513095766305923E-3</v>
      </c>
      <c r="BP104">
        <v>-2.9446234926581383E-2</v>
      </c>
      <c r="BQ104">
        <v>-7.0521324872970581E-2</v>
      </c>
      <c r="BR104">
        <v>-1.8016059184446931E-3</v>
      </c>
      <c r="BS104">
        <v>3.0465975403785706E-2</v>
      </c>
      <c r="BT104">
        <v>0.15792590379714966</v>
      </c>
      <c r="BU104">
        <v>0.61068081855773926</v>
      </c>
      <c r="CB104">
        <v>0.50854223966598511</v>
      </c>
      <c r="CC104">
        <v>5.4175209999084473</v>
      </c>
      <c r="CD104">
        <v>16.866386413574219</v>
      </c>
      <c r="CE104">
        <v>95.966827392578125</v>
      </c>
      <c r="CF104">
        <v>98.554389953613281</v>
      </c>
      <c r="CG104">
        <v>98.225975036621094</v>
      </c>
      <c r="CH104">
        <v>72.694419860839844</v>
      </c>
      <c r="CI104">
        <v>18.256732940673828</v>
      </c>
      <c r="CO104">
        <v>0.3784102201461792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-2.2374987602233887</v>
      </c>
      <c r="CV104">
        <v>-2.2375316619873047</v>
      </c>
      <c r="CW104">
        <v>-2.2375316619873047</v>
      </c>
      <c r="IN104">
        <v>266</v>
      </c>
      <c r="IO104">
        <v>600</v>
      </c>
      <c r="IP104">
        <v>0</v>
      </c>
      <c r="IQ104">
        <v>82.146316528320313</v>
      </c>
      <c r="IR104">
        <v>93.206161499023438</v>
      </c>
      <c r="IS104">
        <v>0</v>
      </c>
      <c r="IT104">
        <v>0.44999998807907104</v>
      </c>
      <c r="IU104">
        <v>0</v>
      </c>
    </row>
    <row r="105" spans="10:255">
      <c r="J105">
        <v>0.60000002384185791</v>
      </c>
      <c r="K105">
        <v>1</v>
      </c>
      <c r="L105">
        <v>1.1100000143051147</v>
      </c>
      <c r="M105">
        <v>3.8717426359653473E-2</v>
      </c>
      <c r="N105">
        <v>0.2340262234210968</v>
      </c>
      <c r="O105">
        <v>2.2771584987640381</v>
      </c>
      <c r="P105">
        <v>2.5111846923828125</v>
      </c>
      <c r="Q105">
        <v>6.7093591690063477</v>
      </c>
      <c r="R105">
        <v>293.3790283203125</v>
      </c>
      <c r="S105">
        <v>146.46879577636719</v>
      </c>
      <c r="T105">
        <v>6.0444674491882324</v>
      </c>
      <c r="U105">
        <v>2.9999999329447746E-2</v>
      </c>
      <c r="W105">
        <v>267</v>
      </c>
      <c r="X105">
        <v>0.27930516004562378</v>
      </c>
      <c r="Y105">
        <v>0.25392523407936096</v>
      </c>
      <c r="Z105">
        <v>0.23293118178844452</v>
      </c>
      <c r="AA105">
        <v>0.174677774310112</v>
      </c>
      <c r="AB105">
        <v>0.19223731756210327</v>
      </c>
      <c r="AC105">
        <v>0.22266741096973419</v>
      </c>
      <c r="AD105">
        <v>0.2486899346113205</v>
      </c>
      <c r="AE105">
        <v>0.32894071936607361</v>
      </c>
      <c r="AF105">
        <v>0.27544018626213074</v>
      </c>
      <c r="AL105">
        <v>0.13896818459033966</v>
      </c>
      <c r="AM105">
        <v>1.2149515151977539</v>
      </c>
      <c r="AN105">
        <v>3.4137632846832275</v>
      </c>
      <c r="AO105">
        <v>23.064441680908203</v>
      </c>
      <c r="AP105">
        <v>31.552534103393555</v>
      </c>
      <c r="AQ105">
        <v>13.733261108398438</v>
      </c>
      <c r="AR105">
        <v>12.131007194519043</v>
      </c>
      <c r="AS105">
        <v>4.105928897857666</v>
      </c>
      <c r="AZ105">
        <v>0</v>
      </c>
      <c r="BA105">
        <v>0</v>
      </c>
      <c r="BB105">
        <v>0</v>
      </c>
      <c r="BC105">
        <v>4.4338233768939972E-2</v>
      </c>
      <c r="BD105">
        <v>2.1189555525779724E-2</v>
      </c>
      <c r="BE105">
        <v>3.2504338771104813E-2</v>
      </c>
      <c r="BF105">
        <v>0.70042234659194946</v>
      </c>
      <c r="BG105">
        <v>0.20154555141925812</v>
      </c>
      <c r="BN105">
        <v>0</v>
      </c>
      <c r="BO105">
        <v>-6.7460080608725548E-3</v>
      </c>
      <c r="BP105">
        <v>-2.9843693599104881E-2</v>
      </c>
      <c r="BQ105">
        <v>-7.0330508053302765E-2</v>
      </c>
      <c r="BR105">
        <v>-1.7713159322738647E-3</v>
      </c>
      <c r="BS105">
        <v>3.1349774450063705E-2</v>
      </c>
      <c r="BT105">
        <v>0.12374449521303177</v>
      </c>
      <c r="BU105">
        <v>0.49187371134757996</v>
      </c>
      <c r="CB105">
        <v>0.53449320793151855</v>
      </c>
      <c r="CC105">
        <v>5.5225067138671875</v>
      </c>
      <c r="CD105">
        <v>17.068819046020508</v>
      </c>
      <c r="CE105">
        <v>96.101852416992188</v>
      </c>
      <c r="CF105">
        <v>98.601676940917969</v>
      </c>
      <c r="CG105">
        <v>98.094703674316406</v>
      </c>
      <c r="CH105">
        <v>80.873374938964844</v>
      </c>
      <c r="CI105">
        <v>25.662052154541016</v>
      </c>
      <c r="CO105">
        <v>0.33940029144287109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-2.5112032890319824</v>
      </c>
      <c r="CV105">
        <v>-2.5111846923828125</v>
      </c>
      <c r="CW105">
        <v>-2.5111846923828125</v>
      </c>
      <c r="IN105">
        <v>267</v>
      </c>
      <c r="IO105">
        <v>600</v>
      </c>
      <c r="IP105">
        <v>0</v>
      </c>
      <c r="IQ105">
        <v>84.587173461914063</v>
      </c>
      <c r="IR105">
        <v>94.683815002441406</v>
      </c>
      <c r="IS105">
        <v>0</v>
      </c>
      <c r="IT105">
        <v>0.44999998807907104</v>
      </c>
      <c r="IU105">
        <v>0</v>
      </c>
    </row>
    <row r="106" spans="10:255">
      <c r="J106">
        <v>0.60000002384185791</v>
      </c>
      <c r="K106">
        <v>1</v>
      </c>
      <c r="L106">
        <v>1.1100000143051147</v>
      </c>
      <c r="M106">
        <v>3.8948118686676025E-2</v>
      </c>
      <c r="N106">
        <v>0.24648283421993256</v>
      </c>
      <c r="O106">
        <v>2.0754992961883545</v>
      </c>
      <c r="P106">
        <v>2.3219821453094482</v>
      </c>
      <c r="Q106">
        <v>7.024625301361084</v>
      </c>
      <c r="R106">
        <v>300.40365600585938</v>
      </c>
      <c r="S106">
        <v>148.54429626464844</v>
      </c>
      <c r="T106">
        <v>6.3284912109375</v>
      </c>
      <c r="U106">
        <v>2.9999999329447746E-2</v>
      </c>
      <c r="W106">
        <v>268</v>
      </c>
      <c r="X106">
        <v>0.27926769852638245</v>
      </c>
      <c r="Y106">
        <v>0.2538115382194519</v>
      </c>
      <c r="Z106">
        <v>0.23273275792598724</v>
      </c>
      <c r="AA106">
        <v>0.17445644736289978</v>
      </c>
      <c r="AB106">
        <v>0.19213417172431946</v>
      </c>
      <c r="AC106">
        <v>0.22224172949790955</v>
      </c>
      <c r="AD106">
        <v>0.23886677622795105</v>
      </c>
      <c r="AE106">
        <v>0.32239782810211182</v>
      </c>
      <c r="AF106">
        <v>0.26671046018600464</v>
      </c>
      <c r="AL106">
        <v>0.14646048843860626</v>
      </c>
      <c r="AM106">
        <v>1.237690806388855</v>
      </c>
      <c r="AN106">
        <v>3.4534482955932617</v>
      </c>
      <c r="AO106">
        <v>23.108707427978516</v>
      </c>
      <c r="AP106">
        <v>31.573162078857422</v>
      </c>
      <c r="AQ106">
        <v>13.775830268859863</v>
      </c>
      <c r="AR106">
        <v>13.113322257995605</v>
      </c>
      <c r="AS106">
        <v>4.7602176666259766</v>
      </c>
      <c r="AZ106">
        <v>0</v>
      </c>
      <c r="BA106">
        <v>0</v>
      </c>
      <c r="BB106">
        <v>0</v>
      </c>
      <c r="BC106">
        <v>5.4216053336858749E-2</v>
      </c>
      <c r="BD106">
        <v>2.593081071972847E-2</v>
      </c>
      <c r="BE106">
        <v>4.4165376573801041E-2</v>
      </c>
      <c r="BF106">
        <v>0.62070459127426147</v>
      </c>
      <c r="BG106">
        <v>0.25498309731483459</v>
      </c>
      <c r="BN106">
        <v>0</v>
      </c>
      <c r="BO106">
        <v>-7.493035402148962E-3</v>
      </c>
      <c r="BP106">
        <v>-3.0232304707169533E-2</v>
      </c>
      <c r="BQ106">
        <v>-6.9917649030685425E-2</v>
      </c>
      <c r="BR106">
        <v>-1.6553768655285239E-3</v>
      </c>
      <c r="BS106">
        <v>3.1534746289253235E-2</v>
      </c>
      <c r="BT106">
        <v>8.063264936208725E-2</v>
      </c>
      <c r="BU106">
        <v>0.38658988475799561</v>
      </c>
      <c r="CB106">
        <v>0.56330978870391846</v>
      </c>
      <c r="CC106">
        <v>5.6258664131164551</v>
      </c>
      <c r="CD106">
        <v>17.267242431640625</v>
      </c>
      <c r="CE106">
        <v>96.286293029785156</v>
      </c>
      <c r="CF106">
        <v>98.6661376953125</v>
      </c>
      <c r="CG106">
        <v>98.398765563964844</v>
      </c>
      <c r="CH106">
        <v>87.422149658203125</v>
      </c>
      <c r="CI106">
        <v>29.751358032226563</v>
      </c>
      <c r="CO106">
        <v>0.29546049237251282</v>
      </c>
      <c r="CP106">
        <v>0</v>
      </c>
      <c r="CQ106">
        <v>0</v>
      </c>
      <c r="CR106">
        <v>0</v>
      </c>
      <c r="CS106">
        <v>0.50800001621246338</v>
      </c>
      <c r="CT106">
        <v>0</v>
      </c>
      <c r="CU106">
        <v>-1.8139779567718506</v>
      </c>
      <c r="CV106">
        <v>-2.3219821453094482</v>
      </c>
      <c r="CW106">
        <v>-1.8139821290969849</v>
      </c>
      <c r="IN106">
        <v>268</v>
      </c>
      <c r="IO106">
        <v>600</v>
      </c>
      <c r="IP106">
        <v>0</v>
      </c>
      <c r="IQ106">
        <v>86.331230163574219</v>
      </c>
      <c r="IR106">
        <v>95.965896606445313</v>
      </c>
      <c r="IS106">
        <v>0</v>
      </c>
      <c r="IT106">
        <v>0.44999998807907104</v>
      </c>
      <c r="IU106">
        <v>0.50800001621246338</v>
      </c>
    </row>
    <row r="107" spans="10:255">
      <c r="J107">
        <v>0.60000002384185791</v>
      </c>
      <c r="K107">
        <v>1</v>
      </c>
      <c r="L107">
        <v>1.1100000143051147</v>
      </c>
      <c r="M107">
        <v>3.5512663424015045E-2</v>
      </c>
      <c r="N107">
        <v>0.10207109898328781</v>
      </c>
      <c r="O107">
        <v>0.84246557950973511</v>
      </c>
      <c r="P107">
        <v>0.94453668594360352</v>
      </c>
      <c r="Q107">
        <v>3.1903810501098633</v>
      </c>
      <c r="R107">
        <v>303.59402465820313</v>
      </c>
      <c r="S107">
        <v>149.38676452636719</v>
      </c>
      <c r="T107">
        <v>2.8742170333862305</v>
      </c>
      <c r="U107">
        <v>2.9999999329447746E-2</v>
      </c>
      <c r="W107">
        <v>269</v>
      </c>
      <c r="X107">
        <v>0.27922672033309937</v>
      </c>
      <c r="Y107">
        <v>0.25369948148727417</v>
      </c>
      <c r="Z107">
        <v>0.23253881931304932</v>
      </c>
      <c r="AA107">
        <v>0.17451579868793488</v>
      </c>
      <c r="AB107">
        <v>0.19216324388980865</v>
      </c>
      <c r="AC107">
        <v>0.22198905050754547</v>
      </c>
      <c r="AD107">
        <v>0.23721234500408173</v>
      </c>
      <c r="AE107">
        <v>0.34331667423248291</v>
      </c>
      <c r="AF107">
        <v>0.27258044481277466</v>
      </c>
      <c r="AL107">
        <v>0.15465611219406128</v>
      </c>
      <c r="AM107">
        <v>1.2601021528244019</v>
      </c>
      <c r="AN107">
        <v>3.4922358989715576</v>
      </c>
      <c r="AO107">
        <v>23.096837997436523</v>
      </c>
      <c r="AP107">
        <v>31.567346572875977</v>
      </c>
      <c r="AQ107">
        <v>13.801097869873047</v>
      </c>
      <c r="AR107">
        <v>13.278766632080078</v>
      </c>
      <c r="AS107">
        <v>2.6683330535888672</v>
      </c>
      <c r="AZ107">
        <v>0</v>
      </c>
      <c r="BA107">
        <v>0</v>
      </c>
      <c r="BB107">
        <v>0</v>
      </c>
      <c r="BC107">
        <v>6.6503092646598816E-2</v>
      </c>
      <c r="BD107">
        <v>3.1848188489675522E-2</v>
      </c>
      <c r="BE107">
        <v>4.7790173441171646E-2</v>
      </c>
      <c r="BF107">
        <v>0.5255545973777771</v>
      </c>
      <c r="BG107">
        <v>0.32830387353897095</v>
      </c>
      <c r="BN107">
        <v>0</v>
      </c>
      <c r="BO107">
        <v>-8.1964964047074318E-3</v>
      </c>
      <c r="BP107">
        <v>-3.0606828629970551E-2</v>
      </c>
      <c r="BQ107">
        <v>-6.9393768906593323E-2</v>
      </c>
      <c r="BR107">
        <v>-1.4978796243667603E-3</v>
      </c>
      <c r="BS107">
        <v>3.1146682798862457E-2</v>
      </c>
      <c r="BT107">
        <v>4.6140428632497787E-2</v>
      </c>
      <c r="BU107">
        <v>0.32345852255821228</v>
      </c>
      <c r="CB107">
        <v>0.59483146667480469</v>
      </c>
      <c r="CC107">
        <v>5.7277364730834961</v>
      </c>
      <c r="CD107">
        <v>17.461181640625</v>
      </c>
      <c r="CE107">
        <v>96.236839294433594</v>
      </c>
      <c r="CF107">
        <v>98.647972106933594</v>
      </c>
      <c r="CG107">
        <v>98.579246520996094</v>
      </c>
      <c r="CH107">
        <v>88.525100708007813</v>
      </c>
      <c r="CI107">
        <v>16.677080154418945</v>
      </c>
      <c r="CO107">
        <v>0.2640642523765564</v>
      </c>
      <c r="CP107">
        <v>0</v>
      </c>
      <c r="CQ107">
        <v>0</v>
      </c>
      <c r="CR107">
        <v>0</v>
      </c>
      <c r="CS107">
        <v>2.7939999103546143</v>
      </c>
      <c r="CT107">
        <v>0</v>
      </c>
      <c r="CU107">
        <v>1.8494725227355957</v>
      </c>
      <c r="CV107">
        <v>-0.94453668594360352</v>
      </c>
      <c r="CW107">
        <v>1.8494632244110107</v>
      </c>
      <c r="IN107">
        <v>269</v>
      </c>
      <c r="IO107">
        <v>600</v>
      </c>
      <c r="IP107">
        <v>0</v>
      </c>
      <c r="IQ107">
        <v>84.412384033203125</v>
      </c>
      <c r="IR107">
        <v>96.169464111328125</v>
      </c>
      <c r="IS107">
        <v>0</v>
      </c>
      <c r="IT107">
        <v>0.44999998807907104</v>
      </c>
      <c r="IU107">
        <v>2.7939999103546143</v>
      </c>
    </row>
    <row r="108" spans="10:255">
      <c r="J108">
        <v>0.60000002384185791</v>
      </c>
      <c r="K108">
        <v>1</v>
      </c>
      <c r="L108">
        <v>1.1100000143051147</v>
      </c>
      <c r="M108">
        <v>3.7489067763090134E-2</v>
      </c>
      <c r="N108">
        <v>0.10573367774486542</v>
      </c>
      <c r="O108">
        <v>0.93482804298400879</v>
      </c>
      <c r="P108">
        <v>1.0405616760253906</v>
      </c>
      <c r="Q108">
        <v>3.1306295394897461</v>
      </c>
      <c r="R108">
        <v>306.72463989257813</v>
      </c>
      <c r="S108">
        <v>150.32159423828125</v>
      </c>
      <c r="T108">
        <v>2.8203868865966797</v>
      </c>
      <c r="U108">
        <v>2.9999999329447746E-2</v>
      </c>
      <c r="W108">
        <v>270</v>
      </c>
      <c r="X108">
        <v>0.27918243408203125</v>
      </c>
      <c r="Y108">
        <v>0.25358894467353821</v>
      </c>
      <c r="Z108">
        <v>0.23234656453132629</v>
      </c>
      <c r="AA108">
        <v>0.17452356219291687</v>
      </c>
      <c r="AB108">
        <v>0.19216658174991608</v>
      </c>
      <c r="AC108">
        <v>0.22167214751243591</v>
      </c>
      <c r="AD108">
        <v>0.23566450178623199</v>
      </c>
      <c r="AE108">
        <v>0.33544772863388062</v>
      </c>
      <c r="AF108">
        <v>0.26892557740211487</v>
      </c>
      <c r="AL108">
        <v>0.16351336240768433</v>
      </c>
      <c r="AM108">
        <v>1.2822093963623047</v>
      </c>
      <c r="AN108">
        <v>3.5306868553161621</v>
      </c>
      <c r="AO108">
        <v>23.095283508300781</v>
      </c>
      <c r="AP108">
        <v>31.566679000854492</v>
      </c>
      <c r="AQ108">
        <v>13.83278751373291</v>
      </c>
      <c r="AR108">
        <v>13.433550834655762</v>
      </c>
      <c r="AS108">
        <v>3.4552276134490967</v>
      </c>
      <c r="AZ108">
        <v>0</v>
      </c>
      <c r="BA108">
        <v>0</v>
      </c>
      <c r="BB108">
        <v>0</v>
      </c>
      <c r="BC108">
        <v>7.0947043597698212E-2</v>
      </c>
      <c r="BD108">
        <v>3.398662805557251E-2</v>
      </c>
      <c r="BE108">
        <v>4.4642463326454163E-2</v>
      </c>
      <c r="BF108">
        <v>0.50478506088256836</v>
      </c>
      <c r="BG108">
        <v>0.34563881158828735</v>
      </c>
      <c r="BN108">
        <v>0</v>
      </c>
      <c r="BO108">
        <v>-8.8591855019330978E-3</v>
      </c>
      <c r="BP108">
        <v>-3.0964965000748634E-2</v>
      </c>
      <c r="BQ108">
        <v>-6.9415926933288574E-2</v>
      </c>
      <c r="BR108">
        <v>-1.5386614250019193E-3</v>
      </c>
      <c r="BS108">
        <v>3.0902126803994179E-2</v>
      </c>
      <c r="BT108">
        <v>4.0944840759038925E-2</v>
      </c>
      <c r="BU108">
        <v>0.35804769396781921</v>
      </c>
      <c r="CB108">
        <v>0.62889778614044189</v>
      </c>
      <c r="CC108">
        <v>5.8282241821289063</v>
      </c>
      <c r="CD108">
        <v>17.653436660766602</v>
      </c>
      <c r="CE108">
        <v>96.230369567871094</v>
      </c>
      <c r="CF108">
        <v>98.645881652832031</v>
      </c>
      <c r="CG108">
        <v>98.805610656738281</v>
      </c>
      <c r="CH108">
        <v>89.556999206542969</v>
      </c>
      <c r="CI108">
        <v>21.595170974731445</v>
      </c>
      <c r="CO108">
        <v>0.29860705137252808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-1.0405778884887695</v>
      </c>
      <c r="CV108">
        <v>-1.0405616760253906</v>
      </c>
      <c r="CW108">
        <v>-1.0405616760253906</v>
      </c>
      <c r="IN108">
        <v>270</v>
      </c>
      <c r="IO108">
        <v>600</v>
      </c>
      <c r="IP108">
        <v>0</v>
      </c>
      <c r="IQ108">
        <v>85.383537292480469</v>
      </c>
      <c r="IR108">
        <v>96.386245727539063</v>
      </c>
      <c r="IS108">
        <v>0</v>
      </c>
      <c r="IT108">
        <v>0.44999998807907104</v>
      </c>
      <c r="IU108">
        <v>0</v>
      </c>
    </row>
    <row r="109" spans="10:255">
      <c r="J109">
        <v>0.60000002384185791</v>
      </c>
      <c r="K109">
        <v>1</v>
      </c>
      <c r="L109">
        <v>1.1100000143051147</v>
      </c>
      <c r="M109">
        <v>3.8410287350416183E-2</v>
      </c>
      <c r="N109">
        <v>0.17935265600681305</v>
      </c>
      <c r="O109">
        <v>1.4570752382278442</v>
      </c>
      <c r="P109">
        <v>1.6364278793334961</v>
      </c>
      <c r="Q109">
        <v>5.1830244064331055</v>
      </c>
      <c r="R109">
        <v>311.90765380859375</v>
      </c>
      <c r="S109">
        <v>151.77867126464844</v>
      </c>
      <c r="T109">
        <v>4.6693911552429199</v>
      </c>
      <c r="U109">
        <v>2.9999999329447746E-2</v>
      </c>
      <c r="W109">
        <v>271</v>
      </c>
      <c r="X109">
        <v>0.27913501858711243</v>
      </c>
      <c r="Y109">
        <v>0.25347977876663208</v>
      </c>
      <c r="Z109">
        <v>0.23215647041797638</v>
      </c>
      <c r="AA109">
        <v>0.1743161678314209</v>
      </c>
      <c r="AB109">
        <v>0.19206561148166656</v>
      </c>
      <c r="AC109">
        <v>0.22115299105644226</v>
      </c>
      <c r="AD109">
        <v>0.23158556222915649</v>
      </c>
      <c r="AE109">
        <v>0.32499164342880249</v>
      </c>
      <c r="AF109">
        <v>0.26272091269493103</v>
      </c>
      <c r="AL109">
        <v>0.17299646139144897</v>
      </c>
      <c r="AM109">
        <v>1.3040426969528198</v>
      </c>
      <c r="AN109">
        <v>3.5687055587768555</v>
      </c>
      <c r="AO109">
        <v>23.136762619018555</v>
      </c>
      <c r="AP109">
        <v>31.586874008178711</v>
      </c>
      <c r="AQ109">
        <v>13.884703636169434</v>
      </c>
      <c r="AR109">
        <v>13.841444969177246</v>
      </c>
      <c r="AS109">
        <v>4.5008363723754883</v>
      </c>
      <c r="AZ109">
        <v>0</v>
      </c>
      <c r="BA109">
        <v>0</v>
      </c>
      <c r="BB109">
        <v>0</v>
      </c>
      <c r="BC109">
        <v>7.4993610382080078E-2</v>
      </c>
      <c r="BD109">
        <v>3.5918686538934708E-2</v>
      </c>
      <c r="BE109">
        <v>3.9602361619472504E-2</v>
      </c>
      <c r="BF109">
        <v>0.48475992679595947</v>
      </c>
      <c r="BG109">
        <v>0.36472547054290771</v>
      </c>
      <c r="BN109">
        <v>0</v>
      </c>
      <c r="BO109">
        <v>-9.4838300719857216E-3</v>
      </c>
      <c r="BP109">
        <v>-3.1318396329879761E-2</v>
      </c>
      <c r="BQ109">
        <v>-6.9338515400886536E-2</v>
      </c>
      <c r="BR109">
        <v>-1.5444466844201088E-3</v>
      </c>
      <c r="BS109">
        <v>3.0598802492022514E-2</v>
      </c>
      <c r="BT109">
        <v>3.6386851221323013E-2</v>
      </c>
      <c r="BU109">
        <v>0.33482423424720764</v>
      </c>
      <c r="CB109">
        <v>0.66537123918533325</v>
      </c>
      <c r="CC109">
        <v>5.9274659156799316</v>
      </c>
      <c r="CD109">
        <v>17.843530654907227</v>
      </c>
      <c r="CE109">
        <v>96.4031982421875</v>
      </c>
      <c r="CF109">
        <v>98.708992004394531</v>
      </c>
      <c r="CG109">
        <v>99.176437377929688</v>
      </c>
      <c r="CH109">
        <v>92.276290893554688</v>
      </c>
      <c r="CI109">
        <v>28.130224227905273</v>
      </c>
      <c r="CO109">
        <v>0.2811245322227478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-1.6364157199859619</v>
      </c>
      <c r="CV109">
        <v>-1.6364278793334961</v>
      </c>
      <c r="CW109">
        <v>-1.6364278793334961</v>
      </c>
      <c r="IN109">
        <v>271</v>
      </c>
      <c r="IO109">
        <v>600</v>
      </c>
      <c r="IP109">
        <v>0</v>
      </c>
      <c r="IQ109">
        <v>86.95062255859375</v>
      </c>
      <c r="IR109">
        <v>96.999748229980469</v>
      </c>
      <c r="IS109">
        <v>0</v>
      </c>
      <c r="IT109">
        <v>0.44999998807907104</v>
      </c>
      <c r="IU109">
        <v>0</v>
      </c>
    </row>
    <row r="110" spans="10:255">
      <c r="J110">
        <v>0.60000002384185791</v>
      </c>
      <c r="K110">
        <v>1</v>
      </c>
      <c r="L110">
        <v>1.1100000143051147</v>
      </c>
      <c r="M110">
        <v>3.7320975214242935E-2</v>
      </c>
      <c r="N110">
        <v>0.14478333294391632</v>
      </c>
      <c r="O110">
        <v>1.0890847444534302</v>
      </c>
      <c r="P110">
        <v>1.2338681221008301</v>
      </c>
      <c r="Q110">
        <v>4.3061442375183105</v>
      </c>
      <c r="R110">
        <v>316.21380615234375</v>
      </c>
      <c r="S110">
        <v>152.86775207519531</v>
      </c>
      <c r="T110">
        <v>3.8794090747833252</v>
      </c>
      <c r="U110">
        <v>2.9999999329447746E-2</v>
      </c>
      <c r="W110">
        <v>272</v>
      </c>
      <c r="X110">
        <v>0.27908465266227722</v>
      </c>
      <c r="Y110">
        <v>0.25337183475494385</v>
      </c>
      <c r="Z110">
        <v>0.23197054862976074</v>
      </c>
      <c r="AA110">
        <v>0.17419840395450592</v>
      </c>
      <c r="AB110">
        <v>0.192005455493927</v>
      </c>
      <c r="AC110">
        <v>0.22074349224567413</v>
      </c>
      <c r="AD110">
        <v>0.22973451018333435</v>
      </c>
      <c r="AE110">
        <v>0.31595784425735474</v>
      </c>
      <c r="AF110">
        <v>0.25847563147544861</v>
      </c>
      <c r="AL110">
        <v>0.18306964635848999</v>
      </c>
      <c r="AM110">
        <v>1.3256314992904663</v>
      </c>
      <c r="AN110">
        <v>3.6058900356292725</v>
      </c>
      <c r="AO110">
        <v>23.160316467285156</v>
      </c>
      <c r="AP110">
        <v>31.598907470703125</v>
      </c>
      <c r="AQ110">
        <v>13.925653457641602</v>
      </c>
      <c r="AR110">
        <v>14.026549339294434</v>
      </c>
      <c r="AS110">
        <v>5.4042162895202637</v>
      </c>
      <c r="AZ110">
        <v>0</v>
      </c>
      <c r="BA110">
        <v>0</v>
      </c>
      <c r="BB110">
        <v>0</v>
      </c>
      <c r="BC110">
        <v>8.3557136356830597E-2</v>
      </c>
      <c r="BD110">
        <v>3.9988495409488678E-2</v>
      </c>
      <c r="BE110">
        <v>3.1887080520391464E-2</v>
      </c>
      <c r="BF110">
        <v>0.41866713762283325</v>
      </c>
      <c r="BG110">
        <v>0.4259001612663269</v>
      </c>
      <c r="BN110">
        <v>0</v>
      </c>
      <c r="BO110">
        <v>-1.0073012672364712E-2</v>
      </c>
      <c r="BP110">
        <v>-3.1664490699768066E-2</v>
      </c>
      <c r="BQ110">
        <v>-6.8849369883537292E-2</v>
      </c>
      <c r="BR110">
        <v>-1.4016609638929367E-3</v>
      </c>
      <c r="BS110">
        <v>3.0118957161903381E-2</v>
      </c>
      <c r="BT110">
        <v>2.3896204307675362E-2</v>
      </c>
      <c r="BU110">
        <v>0.29475459456443787</v>
      </c>
      <c r="CB110">
        <v>0.70411425828933716</v>
      </c>
      <c r="CC110">
        <v>6.025597095489502</v>
      </c>
      <c r="CD110">
        <v>18.029453277587891</v>
      </c>
      <c r="CE110">
        <v>96.501327514648438</v>
      </c>
      <c r="CF110">
        <v>98.746589660644531</v>
      </c>
      <c r="CG110">
        <v>99.46893310546875</v>
      </c>
      <c r="CH110">
        <v>93.510322570800781</v>
      </c>
      <c r="CI110">
        <v>33.776348114013672</v>
      </c>
      <c r="CO110">
        <v>0.25291413068771362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-1.2338757514953613</v>
      </c>
      <c r="CV110">
        <v>-1.2338681221008301</v>
      </c>
      <c r="CW110">
        <v>-1.2338681221008301</v>
      </c>
      <c r="IN110">
        <v>272</v>
      </c>
      <c r="IO110">
        <v>600</v>
      </c>
      <c r="IP110">
        <v>0</v>
      </c>
      <c r="IQ110">
        <v>88.115638732910156</v>
      </c>
      <c r="IR110">
        <v>97.30755615234375</v>
      </c>
      <c r="IS110">
        <v>0</v>
      </c>
      <c r="IT110">
        <v>0.44999998807907104</v>
      </c>
      <c r="IU110">
        <v>0</v>
      </c>
    </row>
    <row r="111" spans="10:255">
      <c r="J111">
        <v>0.60000002384185791</v>
      </c>
      <c r="K111">
        <v>1</v>
      </c>
      <c r="L111">
        <v>1.1100000143051147</v>
      </c>
      <c r="M111">
        <v>3.9266124367713928E-2</v>
      </c>
      <c r="N111">
        <v>0.21957941353321075</v>
      </c>
      <c r="O111">
        <v>1.4397114515304565</v>
      </c>
      <c r="P111">
        <v>1.6592909097671509</v>
      </c>
      <c r="Q111">
        <v>6.2072114944458008</v>
      </c>
      <c r="R111">
        <v>322.4210205078125</v>
      </c>
      <c r="S111">
        <v>154.30746459960938</v>
      </c>
      <c r="T111">
        <v>5.5920825004577637</v>
      </c>
      <c r="U111">
        <v>2.9999999329447746E-2</v>
      </c>
      <c r="W111">
        <v>273</v>
      </c>
      <c r="X111">
        <v>0.27903151512145996</v>
      </c>
      <c r="Y111">
        <v>0.25326499342918396</v>
      </c>
      <c r="Z111">
        <v>0.23178784549236298</v>
      </c>
      <c r="AA111">
        <v>0.17389735579490662</v>
      </c>
      <c r="AB111">
        <v>0.19185642898082733</v>
      </c>
      <c r="AC111">
        <v>0.22031326591968536</v>
      </c>
      <c r="AD111">
        <v>0.226731076836586</v>
      </c>
      <c r="AE111">
        <v>0.30438408255577087</v>
      </c>
      <c r="AF111">
        <v>0.25261542201042175</v>
      </c>
      <c r="AL111">
        <v>0.19369713962078094</v>
      </c>
      <c r="AM111">
        <v>1.3469997644424438</v>
      </c>
      <c r="AN111">
        <v>3.6424307823181152</v>
      </c>
      <c r="AO111">
        <v>23.220525741577148</v>
      </c>
      <c r="AP111">
        <v>31.62870979309082</v>
      </c>
      <c r="AQ111">
        <v>13.968676567077637</v>
      </c>
      <c r="AR111">
        <v>14.326892852783203</v>
      </c>
      <c r="AS111">
        <v>6.5615921020507813</v>
      </c>
      <c r="AZ111">
        <v>0</v>
      </c>
      <c r="BA111">
        <v>0</v>
      </c>
      <c r="BB111">
        <v>0</v>
      </c>
      <c r="BC111">
        <v>8.8504679501056671E-2</v>
      </c>
      <c r="BD111">
        <v>4.2276099324226379E-2</v>
      </c>
      <c r="BE111">
        <v>2.2390363737940788E-2</v>
      </c>
      <c r="BF111">
        <v>0.38305661082267761</v>
      </c>
      <c r="BG111">
        <v>0.46377232670783997</v>
      </c>
      <c r="BN111">
        <v>0</v>
      </c>
      <c r="BO111">
        <v>-1.062952633947134E-2</v>
      </c>
      <c r="BP111">
        <v>-3.1994517892599106E-2</v>
      </c>
      <c r="BQ111">
        <v>-6.853562593460083E-2</v>
      </c>
      <c r="BR111">
        <v>-1.3237055391073227E-3</v>
      </c>
      <c r="BS111">
        <v>2.9736200347542763E-2</v>
      </c>
      <c r="BT111">
        <v>1.8950065597891808E-2</v>
      </c>
      <c r="BU111">
        <v>0.27009791135787964</v>
      </c>
      <c r="CB111">
        <v>0.74498933553695679</v>
      </c>
      <c r="CC111">
        <v>6.1227254867553711</v>
      </c>
      <c r="CD111">
        <v>18.212156295776367</v>
      </c>
      <c r="CE111">
        <v>96.752204895019531</v>
      </c>
      <c r="CF111">
        <v>98.839729309082031</v>
      </c>
      <c r="CG111">
        <v>99.776237487792969</v>
      </c>
      <c r="CH111">
        <v>95.512611389160156</v>
      </c>
      <c r="CI111">
        <v>41.00994873046875</v>
      </c>
      <c r="CO111">
        <v>0.23194172978401184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-1.6592741012573242</v>
      </c>
      <c r="CV111">
        <v>-1.6592909097671509</v>
      </c>
      <c r="CW111">
        <v>-1.6592909097671509</v>
      </c>
      <c r="IN111">
        <v>273</v>
      </c>
      <c r="IO111">
        <v>600</v>
      </c>
      <c r="IP111">
        <v>0</v>
      </c>
      <c r="IQ111">
        <v>89.706390380859375</v>
      </c>
      <c r="IR111">
        <v>97.817405700683594</v>
      </c>
      <c r="IS111">
        <v>0</v>
      </c>
      <c r="IT111">
        <v>0.44999998807907104</v>
      </c>
      <c r="IU111">
        <v>0</v>
      </c>
    </row>
    <row r="112" spans="10:255">
      <c r="J112">
        <v>0.60000002384185791</v>
      </c>
      <c r="K112">
        <v>1</v>
      </c>
      <c r="L112">
        <v>1.1100000143051147</v>
      </c>
      <c r="M112">
        <v>3.7937752902507782E-2</v>
      </c>
      <c r="N112">
        <v>0.1979493647813797</v>
      </c>
      <c r="O112">
        <v>1.1774821281433105</v>
      </c>
      <c r="P112">
        <v>1.3754315376281738</v>
      </c>
      <c r="Q112">
        <v>5.7916927337646484</v>
      </c>
      <c r="R112">
        <v>328.21270751953125</v>
      </c>
      <c r="S112">
        <v>155.48493957519531</v>
      </c>
      <c r="T112">
        <v>5.2177410125732422</v>
      </c>
      <c r="U112">
        <v>2.9999999329447746E-2</v>
      </c>
      <c r="W112">
        <v>274</v>
      </c>
      <c r="X112">
        <v>0.2789757251739502</v>
      </c>
      <c r="Y112">
        <v>0.25315922498703003</v>
      </c>
      <c r="Z112">
        <v>0.23161002993583679</v>
      </c>
      <c r="AA112">
        <v>0.1736682653427124</v>
      </c>
      <c r="AB112">
        <v>0.19174069166183472</v>
      </c>
      <c r="AC112">
        <v>0.21999621391296387</v>
      </c>
      <c r="AD112">
        <v>0.22536575794219971</v>
      </c>
      <c r="AE112">
        <v>0.29368054866790771</v>
      </c>
      <c r="AF112">
        <v>0.24813735485076904</v>
      </c>
      <c r="AL112">
        <v>0.20485512912273407</v>
      </c>
      <c r="AM112">
        <v>1.3681533336639404</v>
      </c>
      <c r="AN112">
        <v>3.6779937744140625</v>
      </c>
      <c r="AO112">
        <v>23.26634407043457</v>
      </c>
      <c r="AP112">
        <v>31.651857376098633</v>
      </c>
      <c r="AQ112">
        <v>14.000381469726563</v>
      </c>
      <c r="AR112">
        <v>14.463424682617188</v>
      </c>
      <c r="AS112">
        <v>7.6319460868835449</v>
      </c>
      <c r="AZ112">
        <v>0</v>
      </c>
      <c r="BA112">
        <v>0</v>
      </c>
      <c r="BB112">
        <v>0</v>
      </c>
      <c r="BC112">
        <v>9.5603011548519135E-2</v>
      </c>
      <c r="BD112">
        <v>4.5538987964391708E-2</v>
      </c>
      <c r="BE112">
        <v>1.0977946221828461E-2</v>
      </c>
      <c r="BF112">
        <v>0.30821460485458374</v>
      </c>
      <c r="BG112">
        <v>0.5396653413772583</v>
      </c>
      <c r="BN112">
        <v>0</v>
      </c>
      <c r="BO112">
        <v>-1.1155593208968639E-2</v>
      </c>
      <c r="BP112">
        <v>-3.2312266528606415E-2</v>
      </c>
      <c r="BQ112">
        <v>-6.7875824868679047E-2</v>
      </c>
      <c r="BR112">
        <v>-1.1214663973078132E-3</v>
      </c>
      <c r="BS112">
        <v>2.9352059587836266E-2</v>
      </c>
      <c r="BT112">
        <v>1.057402603328228E-2</v>
      </c>
      <c r="BU112">
        <v>0.23695865273475647</v>
      </c>
      <c r="CB112">
        <v>0.78790467977523804</v>
      </c>
      <c r="CC112">
        <v>6.2188787460327148</v>
      </c>
      <c r="CD112">
        <v>18.389970779418945</v>
      </c>
      <c r="CE112">
        <v>96.943115234375</v>
      </c>
      <c r="CF112">
        <v>98.912063598632813</v>
      </c>
      <c r="CG112">
        <v>100.00270080566406</v>
      </c>
      <c r="CH112">
        <v>96.422828674316406</v>
      </c>
      <c r="CI112">
        <v>47.699657440185547</v>
      </c>
      <c r="CO112">
        <v>0.20330534875392914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-1.3754367828369141</v>
      </c>
      <c r="CV112">
        <v>-1.3754315376281738</v>
      </c>
      <c r="CW112">
        <v>-1.3754315376281738</v>
      </c>
      <c r="IN112">
        <v>274</v>
      </c>
      <c r="IO112">
        <v>600</v>
      </c>
      <c r="IP112">
        <v>0</v>
      </c>
      <c r="IQ112">
        <v>91.013954162597656</v>
      </c>
      <c r="IR112">
        <v>98.096481323242188</v>
      </c>
      <c r="IS112">
        <v>0</v>
      </c>
      <c r="IT112">
        <v>0.44999998807907104</v>
      </c>
      <c r="IU112">
        <v>0</v>
      </c>
    </row>
    <row r="113" spans="10:255">
      <c r="J113">
        <v>0.60000002384185791</v>
      </c>
      <c r="K113">
        <v>1</v>
      </c>
      <c r="L113">
        <v>1.1100000143051147</v>
      </c>
      <c r="M113">
        <v>3.7462525069713593E-2</v>
      </c>
      <c r="N113">
        <v>0.17456679046154022</v>
      </c>
      <c r="O113">
        <v>0.92981648445129395</v>
      </c>
      <c r="P113">
        <v>1.1043832302093506</v>
      </c>
      <c r="Q113">
        <v>5.1723456382751465</v>
      </c>
      <c r="R113">
        <v>333.38504028320313</v>
      </c>
      <c r="S113">
        <v>156.41474914550781</v>
      </c>
      <c r="T113">
        <v>4.6597709655761719</v>
      </c>
      <c r="U113">
        <v>2.9999999329447746E-2</v>
      </c>
      <c r="W113">
        <v>275</v>
      </c>
      <c r="X113">
        <v>0.27891746163368225</v>
      </c>
      <c r="Y113">
        <v>0.25305444002151489</v>
      </c>
      <c r="Z113">
        <v>0.23143628239631653</v>
      </c>
      <c r="AA113">
        <v>0.17353098094463348</v>
      </c>
      <c r="AB113">
        <v>0.19152288138866425</v>
      </c>
      <c r="AC113">
        <v>0.22006890177726746</v>
      </c>
      <c r="AD113">
        <v>0.22484457492828369</v>
      </c>
      <c r="AE113">
        <v>0.28446897864341736</v>
      </c>
      <c r="AF113">
        <v>0.24471937119960785</v>
      </c>
      <c r="AL113">
        <v>0.21650783717632294</v>
      </c>
      <c r="AM113">
        <v>1.3891104459762573</v>
      </c>
      <c r="AN113">
        <v>3.7127432823181152</v>
      </c>
      <c r="AO113">
        <v>23.293800354003906</v>
      </c>
      <c r="AP113">
        <v>31.69542121887207</v>
      </c>
      <c r="AQ113">
        <v>13.993112564086914</v>
      </c>
      <c r="AR113">
        <v>14.515542984008789</v>
      </c>
      <c r="AS113">
        <v>8.5531024932861328</v>
      </c>
      <c r="AZ113">
        <v>0</v>
      </c>
      <c r="BA113">
        <v>0</v>
      </c>
      <c r="BB113">
        <v>0</v>
      </c>
      <c r="BC113">
        <v>0.10092853009700775</v>
      </c>
      <c r="BD113">
        <v>4.7893494367599487E-2</v>
      </c>
      <c r="BE113">
        <v>0</v>
      </c>
      <c r="BF113">
        <v>0.27558213472366333</v>
      </c>
      <c r="BG113">
        <v>0.57559579610824585</v>
      </c>
      <c r="BN113">
        <v>0</v>
      </c>
      <c r="BO113">
        <v>-1.165279932320118E-2</v>
      </c>
      <c r="BP113">
        <v>-3.2610934227705002E-2</v>
      </c>
      <c r="BQ113">
        <v>-6.7358218133449554E-2</v>
      </c>
      <c r="BR113">
        <v>-9.7119837300851941E-4</v>
      </c>
      <c r="BS113">
        <v>0</v>
      </c>
      <c r="BT113">
        <v>7.2691957466304302E-3</v>
      </c>
      <c r="BU113">
        <v>0.21139061450958252</v>
      </c>
      <c r="CB113">
        <v>0.83272278308868408</v>
      </c>
      <c r="CC113">
        <v>6.3141374588012695</v>
      </c>
      <c r="CD113">
        <v>18.563718795776367</v>
      </c>
      <c r="CE113">
        <v>97.057518005371094</v>
      </c>
      <c r="CF113">
        <v>99.048194885253906</v>
      </c>
      <c r="CG113">
        <v>99.950782775878906</v>
      </c>
      <c r="CH113">
        <v>96.770278930664063</v>
      </c>
      <c r="CI113">
        <v>53.456886291503906</v>
      </c>
      <c r="CO113">
        <v>0.17976687848567963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-1.1043846607208252</v>
      </c>
      <c r="CV113">
        <v>-1.1043832302093506</v>
      </c>
      <c r="CW113">
        <v>-1.1043832302093506</v>
      </c>
      <c r="IN113">
        <v>275</v>
      </c>
      <c r="IO113">
        <v>604</v>
      </c>
      <c r="IP113">
        <v>0</v>
      </c>
      <c r="IQ113">
        <v>92.050979614257813</v>
      </c>
      <c r="IR113">
        <v>98.2327880859375</v>
      </c>
      <c r="IS113">
        <v>0</v>
      </c>
      <c r="IT113">
        <v>0.44999998807907104</v>
      </c>
      <c r="IU113">
        <v>0</v>
      </c>
    </row>
    <row r="114" spans="10:255">
      <c r="J114">
        <v>0.60000002384185791</v>
      </c>
      <c r="K114">
        <v>1</v>
      </c>
      <c r="L114">
        <v>1.1100000143051147</v>
      </c>
      <c r="M114">
        <v>3.9330072700977325E-2</v>
      </c>
      <c r="N114">
        <v>0.23275093734264374</v>
      </c>
      <c r="O114">
        <v>1.0582332611083984</v>
      </c>
      <c r="P114">
        <v>1.2909841537475586</v>
      </c>
      <c r="Q114">
        <v>6.568854808807373</v>
      </c>
      <c r="R114">
        <v>339.95388793945313</v>
      </c>
      <c r="S114">
        <v>157.47297668457031</v>
      </c>
      <c r="T114">
        <v>5.9178872108459473</v>
      </c>
      <c r="U114">
        <v>2.9999999329447746E-2</v>
      </c>
      <c r="W114">
        <v>276</v>
      </c>
      <c r="X114">
        <v>0.27885684370994568</v>
      </c>
      <c r="Y114">
        <v>0.25295057892799377</v>
      </c>
      <c r="Z114">
        <v>0.23126564919948578</v>
      </c>
      <c r="AA114">
        <v>0.17329159379005432</v>
      </c>
      <c r="AB114">
        <v>0.19142834842205048</v>
      </c>
      <c r="AC114">
        <v>0.21979990601539612</v>
      </c>
      <c r="AD114">
        <v>0.22377075254917145</v>
      </c>
      <c r="AE114">
        <v>0.27423998713493347</v>
      </c>
      <c r="AF114">
        <v>0.24059383571147919</v>
      </c>
      <c r="AL114">
        <v>0.2286314070224762</v>
      </c>
      <c r="AM114">
        <v>1.409882664680481</v>
      </c>
      <c r="AN114">
        <v>3.7468700408935547</v>
      </c>
      <c r="AO114">
        <v>23.341678619384766</v>
      </c>
      <c r="AP114">
        <v>31.714326858520508</v>
      </c>
      <c r="AQ114">
        <v>14.020011901855469</v>
      </c>
      <c r="AR114">
        <v>14.622925758361816</v>
      </c>
      <c r="AS114">
        <v>9.5760021209716797</v>
      </c>
      <c r="AZ114">
        <v>0</v>
      </c>
      <c r="BA114">
        <v>0</v>
      </c>
      <c r="BB114">
        <v>0</v>
      </c>
      <c r="BC114">
        <v>0.10761000216007233</v>
      </c>
      <c r="BD114">
        <v>4.6411234885454178E-2</v>
      </c>
      <c r="BE114">
        <v>3.0000770930200815E-3</v>
      </c>
      <c r="BF114">
        <v>0.27560025453567505</v>
      </c>
      <c r="BG114">
        <v>0.5673784613609314</v>
      </c>
      <c r="BN114">
        <v>0</v>
      </c>
      <c r="BO114">
        <v>-1.212286576628685E-2</v>
      </c>
      <c r="BP114">
        <v>-3.2893877476453781E-2</v>
      </c>
      <c r="BQ114">
        <v>-6.7018389701843262E-2</v>
      </c>
      <c r="BR114">
        <v>-1.0199901880696416E-3</v>
      </c>
      <c r="BS114">
        <v>2.9188115149736404E-2</v>
      </c>
      <c r="BT114">
        <v>5.4636998102068901E-3</v>
      </c>
      <c r="BU114">
        <v>0.18973153829574585</v>
      </c>
      <c r="CB114">
        <v>0.8793519139289856</v>
      </c>
      <c r="CC114">
        <v>6.4085569381713867</v>
      </c>
      <c r="CD114">
        <v>18.734352111816406</v>
      </c>
      <c r="CE114">
        <v>97.257003784179688</v>
      </c>
      <c r="CF114">
        <v>99.107276916503906</v>
      </c>
      <c r="CG114">
        <v>100.14292144775391</v>
      </c>
      <c r="CH114">
        <v>97.486167907714844</v>
      </c>
      <c r="CI114">
        <v>59.850006103515625</v>
      </c>
      <c r="CO114">
        <v>0.16109858453273773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-1.2909770011901855</v>
      </c>
      <c r="CV114">
        <v>-1.2909841537475586</v>
      </c>
      <c r="CW114">
        <v>-1.2909841537475586</v>
      </c>
      <c r="IN114">
        <v>276</v>
      </c>
      <c r="IO114">
        <v>608</v>
      </c>
      <c r="IP114">
        <v>0</v>
      </c>
      <c r="IQ114">
        <v>93.274940490722656</v>
      </c>
      <c r="IR114">
        <v>98.469337463378906</v>
      </c>
      <c r="IS114">
        <v>0</v>
      </c>
      <c r="IT114">
        <v>0.44999998807907104</v>
      </c>
      <c r="IU114">
        <v>0</v>
      </c>
    </row>
    <row r="115" spans="10:255">
      <c r="J115">
        <v>0.60000002384185791</v>
      </c>
      <c r="K115">
        <v>1</v>
      </c>
      <c r="L115">
        <v>1.1100000143051147</v>
      </c>
      <c r="M115">
        <v>3.7321936339139938E-2</v>
      </c>
      <c r="N115">
        <v>0.18966852128505707</v>
      </c>
      <c r="O115">
        <v>0.78446191549301147</v>
      </c>
      <c r="P115">
        <v>0.97413045167922974</v>
      </c>
      <c r="Q115">
        <v>5.6409735679626465</v>
      </c>
      <c r="R115">
        <v>345.5948486328125</v>
      </c>
      <c r="S115">
        <v>158.25743103027344</v>
      </c>
      <c r="T115">
        <v>5.0819582939147949</v>
      </c>
      <c r="U115">
        <v>2.9999999329447746E-2</v>
      </c>
      <c r="W115">
        <v>277</v>
      </c>
      <c r="X115">
        <v>0.27879402041435242</v>
      </c>
      <c r="Y115">
        <v>0.2528475821018219</v>
      </c>
      <c r="Z115">
        <v>0.23109902441501617</v>
      </c>
      <c r="AA115">
        <v>0.17315573990345001</v>
      </c>
      <c r="AB115">
        <v>0.19123116135597229</v>
      </c>
      <c r="AC115">
        <v>0.21983011066913605</v>
      </c>
      <c r="AD115">
        <v>0.22338543832302094</v>
      </c>
      <c r="AE115">
        <v>0.26618477702140808</v>
      </c>
      <c r="AF115">
        <v>0.23765188455581665</v>
      </c>
      <c r="AL115">
        <v>0.24119608104228973</v>
      </c>
      <c r="AM115">
        <v>1.430482029914856</v>
      </c>
      <c r="AN115">
        <v>3.7801947593688965</v>
      </c>
      <c r="AO115">
        <v>23.36884880065918</v>
      </c>
      <c r="AP115">
        <v>31.753763198852539</v>
      </c>
      <c r="AQ115">
        <v>14.01699161529541</v>
      </c>
      <c r="AR115">
        <v>14.661456108093262</v>
      </c>
      <c r="AS115">
        <v>10.381522178649902</v>
      </c>
      <c r="AZ115">
        <v>0</v>
      </c>
      <c r="BA115">
        <v>0</v>
      </c>
      <c r="BB115">
        <v>0</v>
      </c>
      <c r="BC115">
        <v>0.11832315474748611</v>
      </c>
      <c r="BD115">
        <v>5.1345046609640121E-2</v>
      </c>
      <c r="BE115">
        <v>0</v>
      </c>
      <c r="BF115">
        <v>0.25302177667617798</v>
      </c>
      <c r="BG115">
        <v>0.57731002569198608</v>
      </c>
      <c r="BN115">
        <v>0</v>
      </c>
      <c r="BO115">
        <v>-1.2567340396344662E-2</v>
      </c>
      <c r="BP115">
        <v>-3.3165093511343002E-2</v>
      </c>
      <c r="BQ115">
        <v>-6.6489033401012421E-2</v>
      </c>
      <c r="BR115">
        <v>-8.4029557183384895E-4</v>
      </c>
      <c r="BS115">
        <v>0</v>
      </c>
      <c r="BT115">
        <v>3.0206372030079365E-3</v>
      </c>
      <c r="BU115">
        <v>0.16297435760498047</v>
      </c>
      <c r="CB115">
        <v>0.92767757177352905</v>
      </c>
      <c r="CC115">
        <v>6.502190113067627</v>
      </c>
      <c r="CD115">
        <v>18.900976181030273</v>
      </c>
      <c r="CE115">
        <v>97.370216369628906</v>
      </c>
      <c r="CF115">
        <v>99.230522155761719</v>
      </c>
      <c r="CG115">
        <v>100.12134552001953</v>
      </c>
      <c r="CH115">
        <v>97.7430419921875</v>
      </c>
      <c r="CI115">
        <v>64.884513854980469</v>
      </c>
      <c r="CO115">
        <v>0.1390649825334549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-0.97414851188659668</v>
      </c>
      <c r="CV115">
        <v>-0.97413045167922974</v>
      </c>
      <c r="CW115">
        <v>-0.97413045167922974</v>
      </c>
      <c r="IN115">
        <v>277</v>
      </c>
      <c r="IO115">
        <v>612</v>
      </c>
      <c r="IP115">
        <v>0</v>
      </c>
      <c r="IQ115">
        <v>94.182579040527344</v>
      </c>
      <c r="IR115">
        <v>98.5894775390625</v>
      </c>
      <c r="IS115">
        <v>0</v>
      </c>
      <c r="IT115">
        <v>0.44999998807907104</v>
      </c>
      <c r="IU115">
        <v>0</v>
      </c>
    </row>
    <row r="116" spans="10:255">
      <c r="J116">
        <v>0.60000002384185791</v>
      </c>
      <c r="K116">
        <v>1</v>
      </c>
      <c r="L116">
        <v>1.1100000143051147</v>
      </c>
      <c r="M116">
        <v>3.9601437747478485E-2</v>
      </c>
      <c r="N116">
        <v>0.21766217052936554</v>
      </c>
      <c r="O116">
        <v>0.74874013662338257</v>
      </c>
      <c r="P116">
        <v>0.96640229225158691</v>
      </c>
      <c r="Q116">
        <v>6.1009149551391602</v>
      </c>
      <c r="R116">
        <v>351.69577026367188</v>
      </c>
      <c r="S116">
        <v>159.00616455078125</v>
      </c>
      <c r="T116">
        <v>5.4963197708129883</v>
      </c>
      <c r="U116">
        <v>2.9999999329447746E-2</v>
      </c>
      <c r="W116">
        <v>278</v>
      </c>
      <c r="X116">
        <v>0.27872908115386963</v>
      </c>
      <c r="Y116">
        <v>0.25274541974067688</v>
      </c>
      <c r="Z116">
        <v>0.23093533515930176</v>
      </c>
      <c r="AA116">
        <v>0.1730048805475235</v>
      </c>
      <c r="AB116">
        <v>0.19104930758476257</v>
      </c>
      <c r="AC116">
        <v>0.21984799206256866</v>
      </c>
      <c r="AD116">
        <v>0.22286485135555267</v>
      </c>
      <c r="AE116">
        <v>0.25835046172142029</v>
      </c>
      <c r="AF116">
        <v>0.23469339311122894</v>
      </c>
      <c r="AL116">
        <v>0.25418391823768616</v>
      </c>
      <c r="AM116">
        <v>1.4509145021438599</v>
      </c>
      <c r="AN116">
        <v>3.8129327297210693</v>
      </c>
      <c r="AO116">
        <v>23.399021148681641</v>
      </c>
      <c r="AP116">
        <v>31.790134429931641</v>
      </c>
      <c r="AQ116">
        <v>14.015203475952148</v>
      </c>
      <c r="AR116">
        <v>14.713515281677246</v>
      </c>
      <c r="AS116">
        <v>11.164955139160156</v>
      </c>
      <c r="AZ116">
        <v>0</v>
      </c>
      <c r="BA116">
        <v>0</v>
      </c>
      <c r="BB116">
        <v>0</v>
      </c>
      <c r="BC116">
        <v>0.12749128043651581</v>
      </c>
      <c r="BD116">
        <v>4.973907396197319E-2</v>
      </c>
      <c r="BE116">
        <v>0</v>
      </c>
      <c r="BF116">
        <v>0.25530615448951721</v>
      </c>
      <c r="BG116">
        <v>0.56746351718902588</v>
      </c>
      <c r="BN116">
        <v>0</v>
      </c>
      <c r="BO116">
        <v>-1.2988043017685413E-2</v>
      </c>
      <c r="BP116">
        <v>-3.34208644926548E-2</v>
      </c>
      <c r="BQ116">
        <v>-6.6158249974250793E-2</v>
      </c>
      <c r="BR116">
        <v>-8.717101882211864E-4</v>
      </c>
      <c r="BS116">
        <v>0</v>
      </c>
      <c r="BT116">
        <v>1.7874863697215915E-3</v>
      </c>
      <c r="BU116">
        <v>0.14088785648345947</v>
      </c>
      <c r="CB116">
        <v>0.9776308536529541</v>
      </c>
      <c r="CC116">
        <v>6.5950651168823242</v>
      </c>
      <c r="CD116">
        <v>19.064666748046875</v>
      </c>
      <c r="CE116">
        <v>97.495933532714844</v>
      </c>
      <c r="CF116">
        <v>99.344184875488281</v>
      </c>
      <c r="CG116">
        <v>100.10857391357422</v>
      </c>
      <c r="CH116">
        <v>98.090095520019531</v>
      </c>
      <c r="CI116">
        <v>69.780960083007813</v>
      </c>
      <c r="CO116">
        <v>0.12272587418556213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-0.96642971038818359</v>
      </c>
      <c r="CV116">
        <v>-0.96640229225158691</v>
      </c>
      <c r="CW116">
        <v>-0.96640229225158691</v>
      </c>
      <c r="IN116">
        <v>278</v>
      </c>
      <c r="IO116">
        <v>616</v>
      </c>
      <c r="IP116">
        <v>0</v>
      </c>
      <c r="IQ116">
        <v>95.082832336425781</v>
      </c>
      <c r="IR116">
        <v>98.726913452148438</v>
      </c>
      <c r="IS116">
        <v>0</v>
      </c>
      <c r="IT116">
        <v>0.44999998807907104</v>
      </c>
      <c r="IU116">
        <v>0</v>
      </c>
    </row>
    <row r="117" spans="10:255">
      <c r="J117">
        <v>0.60000002384185791</v>
      </c>
      <c r="K117">
        <v>1</v>
      </c>
      <c r="L117">
        <v>1.1100000143051147</v>
      </c>
      <c r="M117">
        <v>3.4981664270162582E-2</v>
      </c>
      <c r="N117">
        <v>7.9455167055130005E-2</v>
      </c>
      <c r="O117">
        <v>0.26855581998825073</v>
      </c>
      <c r="P117">
        <v>0.34801098704338074</v>
      </c>
      <c r="Q117">
        <v>2.5211846828460693</v>
      </c>
      <c r="R117">
        <v>354.21694946289063</v>
      </c>
      <c r="S117">
        <v>159.27471923828125</v>
      </c>
      <c r="T117">
        <v>2.2713375091552734</v>
      </c>
      <c r="U117">
        <v>2.9999999329447746E-2</v>
      </c>
      <c r="W117">
        <v>279</v>
      </c>
      <c r="X117">
        <v>0.27866214513778687</v>
      </c>
      <c r="Y117">
        <v>0.25264403223991394</v>
      </c>
      <c r="Z117">
        <v>0.2307746559381485</v>
      </c>
      <c r="AA117">
        <v>0.17314176261425018</v>
      </c>
      <c r="AB117">
        <v>0.19098810851573944</v>
      </c>
      <c r="AC117">
        <v>0.21985001862049103</v>
      </c>
      <c r="AD117">
        <v>0.22337433695793152</v>
      </c>
      <c r="AE117">
        <v>0.26248550415039063</v>
      </c>
      <c r="AF117">
        <v>0.23641139268875122</v>
      </c>
      <c r="AL117">
        <v>0.26757112145423889</v>
      </c>
      <c r="AM117">
        <v>1.4711920022964478</v>
      </c>
      <c r="AN117">
        <v>3.8450686931610107</v>
      </c>
      <c r="AO117">
        <v>23.371644973754883</v>
      </c>
      <c r="AP117">
        <v>31.802375793457031</v>
      </c>
      <c r="AQ117">
        <v>14.01500129699707</v>
      </c>
      <c r="AR117">
        <v>14.662566184997559</v>
      </c>
      <c r="AS117">
        <v>10.751450538635254</v>
      </c>
      <c r="AZ117">
        <v>0</v>
      </c>
      <c r="BA117">
        <v>0</v>
      </c>
      <c r="BB117">
        <v>0</v>
      </c>
      <c r="BC117">
        <v>0.13982973992824554</v>
      </c>
      <c r="BD117">
        <v>4.8829413950443268E-2</v>
      </c>
      <c r="BE117">
        <v>0</v>
      </c>
      <c r="BF117">
        <v>0.24885237216949463</v>
      </c>
      <c r="BG117">
        <v>0.56248849630355835</v>
      </c>
      <c r="BN117">
        <v>0</v>
      </c>
      <c r="BO117">
        <v>-1.3385696336627007E-2</v>
      </c>
      <c r="BP117">
        <v>-3.366563469171524E-2</v>
      </c>
      <c r="BQ117">
        <v>-6.5801948308944702E-2</v>
      </c>
      <c r="BR117">
        <v>-8.7214680388569832E-4</v>
      </c>
      <c r="BS117">
        <v>0</v>
      </c>
      <c r="BT117">
        <v>2.0210011280141771E-4</v>
      </c>
      <c r="BU117">
        <v>0.117981918156147</v>
      </c>
      <c r="CB117">
        <v>1.0291200876235962</v>
      </c>
      <c r="CC117">
        <v>6.6872358322143555</v>
      </c>
      <c r="CD117">
        <v>19.225345611572266</v>
      </c>
      <c r="CE117">
        <v>97.381866455078125</v>
      </c>
      <c r="CF117">
        <v>99.382431030273438</v>
      </c>
      <c r="CG117">
        <v>100.10713195800781</v>
      </c>
      <c r="CH117">
        <v>97.750442504882813</v>
      </c>
      <c r="CI117">
        <v>67.196556091308594</v>
      </c>
      <c r="CO117">
        <v>0.10651969164609909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0.41401386260986328</v>
      </c>
      <c r="CV117">
        <v>-0.34801098704338074</v>
      </c>
      <c r="CW117">
        <v>0.41398903727531433</v>
      </c>
      <c r="IN117">
        <v>279</v>
      </c>
      <c r="IO117">
        <v>620</v>
      </c>
      <c r="IP117">
        <v>0</v>
      </c>
      <c r="IQ117">
        <v>94.603042602539063</v>
      </c>
      <c r="IR117">
        <v>98.64892578125</v>
      </c>
      <c r="IS117">
        <v>0</v>
      </c>
      <c r="IT117">
        <v>0.44999998807907104</v>
      </c>
      <c r="IU117">
        <v>0.76200002431869507</v>
      </c>
    </row>
    <row r="118" spans="10:255">
      <c r="J118">
        <v>0.60000002384185791</v>
      </c>
      <c r="K118">
        <v>1</v>
      </c>
      <c r="L118">
        <v>1.1100000143051147</v>
      </c>
      <c r="M118">
        <v>3.7268184125423431E-2</v>
      </c>
      <c r="N118">
        <v>8.3474017679691315E-2</v>
      </c>
      <c r="O118">
        <v>0.28630298376083374</v>
      </c>
      <c r="P118">
        <v>0.36977699398994446</v>
      </c>
      <c r="Q118">
        <v>2.4861998558044434</v>
      </c>
      <c r="R118">
        <v>356.70315551757813</v>
      </c>
      <c r="S118">
        <v>159.56101989746094</v>
      </c>
      <c r="T118">
        <v>2.2398197650909424</v>
      </c>
      <c r="U118">
        <v>2.9999999329447746E-2</v>
      </c>
      <c r="W118">
        <v>280</v>
      </c>
      <c r="X118">
        <v>0.27859333157539368</v>
      </c>
      <c r="Y118">
        <v>0.25254335999488831</v>
      </c>
      <c r="Z118">
        <v>0.23061423003673553</v>
      </c>
      <c r="AA118">
        <v>0.17327532172203064</v>
      </c>
      <c r="AB118">
        <v>0.19093343615531921</v>
      </c>
      <c r="AC118">
        <v>0.21986697614192963</v>
      </c>
      <c r="AD118">
        <v>0.22389334440231323</v>
      </c>
      <c r="AE118">
        <v>0.27399381995201111</v>
      </c>
      <c r="AF118">
        <v>0.24059350788593292</v>
      </c>
      <c r="AL118">
        <v>0.28133383393287659</v>
      </c>
      <c r="AM118">
        <v>1.4913264513015747</v>
      </c>
      <c r="AN118">
        <v>3.8771538734436035</v>
      </c>
      <c r="AO118">
        <v>23.344932556152344</v>
      </c>
      <c r="AP118">
        <v>31.813308715820313</v>
      </c>
      <c r="AQ118">
        <v>14.0133056640625</v>
      </c>
      <c r="AR118">
        <v>14.610666275024414</v>
      </c>
      <c r="AS118">
        <v>9.6006193161010742</v>
      </c>
      <c r="AZ118">
        <v>0</v>
      </c>
      <c r="BA118">
        <v>0</v>
      </c>
      <c r="BB118">
        <v>0</v>
      </c>
      <c r="BC118">
        <v>0.13340801000595093</v>
      </c>
      <c r="BD118">
        <v>4.1958123445510864E-2</v>
      </c>
      <c r="BE118">
        <v>0</v>
      </c>
      <c r="BF118">
        <v>0.26746335625648499</v>
      </c>
      <c r="BG118">
        <v>0.55717045068740845</v>
      </c>
      <c r="BN118">
        <v>0</v>
      </c>
      <c r="BO118">
        <v>-1.3761837035417557E-2</v>
      </c>
      <c r="BP118">
        <v>-3.3899117261171341E-2</v>
      </c>
      <c r="BQ118">
        <v>-6.5985113382339478E-2</v>
      </c>
      <c r="BR118">
        <v>-1.0797728318721056E-3</v>
      </c>
      <c r="BS118">
        <v>0</v>
      </c>
      <c r="BT118">
        <v>1.6961549408733845E-3</v>
      </c>
      <c r="BU118">
        <v>0.13017275929450989</v>
      </c>
      <c r="CB118">
        <v>1.082053542137146</v>
      </c>
      <c r="CC118">
        <v>6.7787561416625977</v>
      </c>
      <c r="CD118">
        <v>19.385770797729492</v>
      </c>
      <c r="CE118">
        <v>97.27056884765625</v>
      </c>
      <c r="CF118">
        <v>99.416603088378906</v>
      </c>
      <c r="CG118">
        <v>100.09501647949219</v>
      </c>
      <c r="CH118">
        <v>97.404434204101563</v>
      </c>
      <c r="CI118">
        <v>60.003860473632813</v>
      </c>
      <c r="CO118">
        <v>0.1151568666100502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1.1542141437530518</v>
      </c>
      <c r="CV118">
        <v>-0.36977699398994446</v>
      </c>
      <c r="CW118">
        <v>1.1542230844497681</v>
      </c>
      <c r="IN118">
        <v>280</v>
      </c>
      <c r="IO118">
        <v>624</v>
      </c>
      <c r="IP118">
        <v>0</v>
      </c>
      <c r="IQ118">
        <v>93.382835388183594</v>
      </c>
      <c r="IR118">
        <v>98.567314147949219</v>
      </c>
      <c r="IS118">
        <v>0</v>
      </c>
      <c r="IT118">
        <v>0.44999998807907104</v>
      </c>
      <c r="IU118">
        <v>1.5240000486373901</v>
      </c>
    </row>
    <row r="119" spans="10:255">
      <c r="J119">
        <v>0.60000002384185791</v>
      </c>
      <c r="K119">
        <v>1</v>
      </c>
      <c r="L119">
        <v>1.1100000143051147</v>
      </c>
      <c r="M119">
        <v>3.7117302417755127E-2</v>
      </c>
      <c r="N119">
        <v>0.12894988059997559</v>
      </c>
      <c r="O119">
        <v>0.52878236770629883</v>
      </c>
      <c r="P119">
        <v>0.65773224830627441</v>
      </c>
      <c r="Q119">
        <v>3.8562707901000977</v>
      </c>
      <c r="R119">
        <v>360.55941772460938</v>
      </c>
      <c r="S119">
        <v>160.08979797363281</v>
      </c>
      <c r="T119">
        <v>3.4741177558898926</v>
      </c>
      <c r="U119">
        <v>2.9999999329447746E-2</v>
      </c>
      <c r="W119">
        <v>281</v>
      </c>
      <c r="X119">
        <v>0.27852272987365723</v>
      </c>
      <c r="Y119">
        <v>0.25244331359863281</v>
      </c>
      <c r="Z119">
        <v>0.23045408725738525</v>
      </c>
      <c r="AA119">
        <v>0.17328454554080963</v>
      </c>
      <c r="AB119">
        <v>0.19085000455379486</v>
      </c>
      <c r="AC119">
        <v>0.21989887952804565</v>
      </c>
      <c r="AD119">
        <v>0.22408713400363922</v>
      </c>
      <c r="AE119">
        <v>0.34900084137916565</v>
      </c>
      <c r="AF119">
        <v>0.26572504639625549</v>
      </c>
      <c r="AL119">
        <v>0.29545417428016663</v>
      </c>
      <c r="AM119">
        <v>1.5113357305526733</v>
      </c>
      <c r="AN119">
        <v>3.9091823101043701</v>
      </c>
      <c r="AO119">
        <v>23.343088150024414</v>
      </c>
      <c r="AP119">
        <v>31.829994201660156</v>
      </c>
      <c r="AQ119">
        <v>14.010114669799805</v>
      </c>
      <c r="AR119">
        <v>14.591286659240723</v>
      </c>
      <c r="AS119">
        <v>2.0999164581298828</v>
      </c>
      <c r="AZ119">
        <v>0</v>
      </c>
      <c r="BA119">
        <v>0</v>
      </c>
      <c r="BB119">
        <v>0</v>
      </c>
      <c r="BC119">
        <v>0.11921186000108719</v>
      </c>
      <c r="BD119">
        <v>3.3974621444940567E-2</v>
      </c>
      <c r="BE119">
        <v>0</v>
      </c>
      <c r="BF119">
        <v>0.26451805233955383</v>
      </c>
      <c r="BG119">
        <v>0.58229547739028931</v>
      </c>
      <c r="BN119">
        <v>0</v>
      </c>
      <c r="BO119">
        <v>-1.4118083752691746E-2</v>
      </c>
      <c r="BP119">
        <v>-3.413211926817894E-2</v>
      </c>
      <c r="BQ119">
        <v>-6.6160611808300018E-2</v>
      </c>
      <c r="BR119">
        <v>-1.2780721299350262E-3</v>
      </c>
      <c r="BS119">
        <v>0</v>
      </c>
      <c r="BT119">
        <v>3.1897167209535837E-3</v>
      </c>
      <c r="BU119">
        <v>0.16244158148765564</v>
      </c>
      <c r="CB119">
        <v>1.1363625526428223</v>
      </c>
      <c r="CC119">
        <v>6.8697071075439453</v>
      </c>
      <c r="CD119">
        <v>19.545913696289063</v>
      </c>
      <c r="CE119">
        <v>97.26287841796875</v>
      </c>
      <c r="CF119">
        <v>99.468742370605469</v>
      </c>
      <c r="CG119">
        <v>100.07222747802734</v>
      </c>
      <c r="CH119">
        <v>97.275245666503906</v>
      </c>
      <c r="CI119">
        <v>13.124476432800293</v>
      </c>
      <c r="CO119">
        <v>0.1371227353811264</v>
      </c>
      <c r="CP119">
        <v>0</v>
      </c>
      <c r="CQ119">
        <v>0</v>
      </c>
      <c r="CR119">
        <v>0</v>
      </c>
      <c r="CS119">
        <v>8.1000003814697266</v>
      </c>
      <c r="CT119">
        <v>0</v>
      </c>
      <c r="CU119">
        <v>7.4422955513000488</v>
      </c>
      <c r="CV119">
        <v>-0.65773224830627441</v>
      </c>
      <c r="CW119">
        <v>7.4422683715820313</v>
      </c>
      <c r="IN119">
        <v>281</v>
      </c>
      <c r="IO119">
        <v>628</v>
      </c>
      <c r="IP119">
        <v>0</v>
      </c>
      <c r="IQ119">
        <v>85.874397277832031</v>
      </c>
      <c r="IR119">
        <v>98.558212280273438</v>
      </c>
      <c r="IS119">
        <v>0</v>
      </c>
      <c r="IT119">
        <v>0.44999998807907104</v>
      </c>
      <c r="IU119">
        <v>8.1000003814697266</v>
      </c>
    </row>
    <row r="120" spans="10:255">
      <c r="J120">
        <v>0.60000002384185791</v>
      </c>
      <c r="K120">
        <v>1</v>
      </c>
      <c r="L120">
        <v>1.1100000143051147</v>
      </c>
      <c r="M120">
        <v>3.4799996763467789E-2</v>
      </c>
      <c r="N120">
        <v>6.6944733262062073E-2</v>
      </c>
      <c r="O120">
        <v>0.58141845464706421</v>
      </c>
      <c r="P120">
        <v>0.64836317300796509</v>
      </c>
      <c r="Q120">
        <v>2.1353063583374023</v>
      </c>
      <c r="R120">
        <v>362.69473266601563</v>
      </c>
      <c r="S120">
        <v>160.67121887207031</v>
      </c>
      <c r="T120">
        <v>1.9236994981765747</v>
      </c>
      <c r="U120">
        <v>2.9999999329447746E-2</v>
      </c>
      <c r="W120">
        <v>282</v>
      </c>
      <c r="X120">
        <v>0.27845045924186707</v>
      </c>
      <c r="Y120">
        <v>0.25234377384185791</v>
      </c>
      <c r="Z120">
        <v>0.23029538989067078</v>
      </c>
      <c r="AA120">
        <v>0.17332544922828674</v>
      </c>
      <c r="AB120">
        <v>0.19078363478183746</v>
      </c>
      <c r="AC120">
        <v>0.21993564069271088</v>
      </c>
      <c r="AD120">
        <v>0.22379958629608154</v>
      </c>
      <c r="AE120">
        <v>0.43999999761581421</v>
      </c>
      <c r="AF120">
        <v>0.29586640000343323</v>
      </c>
      <c r="AL120">
        <v>0.30990827083587646</v>
      </c>
      <c r="AM120">
        <v>1.5312436819076538</v>
      </c>
      <c r="AN120">
        <v>3.9409217834472656</v>
      </c>
      <c r="AO120">
        <v>23.334907531738281</v>
      </c>
      <c r="AP120">
        <v>31.843271255493164</v>
      </c>
      <c r="AQ120">
        <v>14.006438255310059</v>
      </c>
      <c r="AR120">
        <v>14.62004280090332</v>
      </c>
      <c r="AS120">
        <v>-6.9999990463256836</v>
      </c>
      <c r="AZ120">
        <v>0</v>
      </c>
      <c r="BA120">
        <v>0</v>
      </c>
      <c r="BB120">
        <v>0</v>
      </c>
      <c r="BC120">
        <v>9.7279757261276245E-2</v>
      </c>
      <c r="BD120">
        <v>2.5175368413329124E-2</v>
      </c>
      <c r="BE120">
        <v>0</v>
      </c>
      <c r="BF120">
        <v>0.22596101462841034</v>
      </c>
      <c r="BG120">
        <v>0.65158379077911377</v>
      </c>
      <c r="BN120">
        <v>0</v>
      </c>
      <c r="BO120">
        <v>-1.4455529861152172E-2</v>
      </c>
      <c r="BP120">
        <v>-3.4364130347967148E-2</v>
      </c>
      <c r="BQ120">
        <v>-6.610378623008728E-2</v>
      </c>
      <c r="BR120">
        <v>-1.3645435683429241E-3</v>
      </c>
      <c r="BS120">
        <v>0</v>
      </c>
      <c r="BT120">
        <v>3.6761683877557516E-3</v>
      </c>
      <c r="BU120">
        <v>0.10629892349243164</v>
      </c>
      <c r="CB120">
        <v>1.1919554471969604</v>
      </c>
      <c r="CC120">
        <v>6.960197925567627</v>
      </c>
      <c r="CD120">
        <v>19.704610824584961</v>
      </c>
      <c r="CE120">
        <v>97.228790283203125</v>
      </c>
      <c r="CF120">
        <v>99.510223388671875</v>
      </c>
      <c r="CG120">
        <v>100.04596710205078</v>
      </c>
      <c r="CH120">
        <v>97.466941833496094</v>
      </c>
      <c r="CI120">
        <v>-43.749992370605469</v>
      </c>
      <c r="CO120">
        <v>0.27228805422782898</v>
      </c>
      <c r="CP120">
        <v>0</v>
      </c>
      <c r="CQ120">
        <v>0</v>
      </c>
      <c r="CR120">
        <v>0</v>
      </c>
      <c r="CS120">
        <v>9.6520004272460938</v>
      </c>
      <c r="CT120">
        <v>0</v>
      </c>
      <c r="CU120">
        <v>9.0036096572875977</v>
      </c>
      <c r="CV120">
        <v>-0.64836317300796509</v>
      </c>
      <c r="CW120">
        <v>9.0036373138427734</v>
      </c>
      <c r="IN120">
        <v>282</v>
      </c>
      <c r="IO120">
        <v>632</v>
      </c>
      <c r="IP120">
        <v>0</v>
      </c>
      <c r="IQ120">
        <v>76.804656982421875</v>
      </c>
      <c r="IR120">
        <v>98.593711853027344</v>
      </c>
      <c r="IS120">
        <v>0</v>
      </c>
      <c r="IT120">
        <v>0.44999998807907104</v>
      </c>
      <c r="IU120">
        <v>9.6520004272460938</v>
      </c>
    </row>
    <row r="121" spans="10:255">
      <c r="J121">
        <v>0.60000002384185791</v>
      </c>
      <c r="K121">
        <v>1</v>
      </c>
      <c r="L121">
        <v>1.1100000143051147</v>
      </c>
      <c r="M121">
        <v>3.7132110446691513E-2</v>
      </c>
      <c r="N121">
        <v>9.0647466480731964E-2</v>
      </c>
      <c r="O121">
        <v>1.1802574396133423</v>
      </c>
      <c r="P121">
        <v>1.2709048986434937</v>
      </c>
      <c r="Q121">
        <v>2.7097487449645996</v>
      </c>
      <c r="R121">
        <v>365.40447998046875</v>
      </c>
      <c r="S121">
        <v>161.85147094726563</v>
      </c>
      <c r="T121">
        <v>2.4412150382995605</v>
      </c>
      <c r="U121">
        <v>2.9999999329447746E-2</v>
      </c>
      <c r="W121">
        <v>283</v>
      </c>
      <c r="X121">
        <v>0.27837657928466797</v>
      </c>
      <c r="Y121">
        <v>0.25224471092224121</v>
      </c>
      <c r="Z121">
        <v>0.23013782501220703</v>
      </c>
      <c r="AA121">
        <v>0.17305755615234375</v>
      </c>
      <c r="AB121">
        <v>0.19065169990062714</v>
      </c>
      <c r="AC121">
        <v>0.2199627161026001</v>
      </c>
      <c r="AD121">
        <v>0.29852414131164551</v>
      </c>
      <c r="AE121">
        <v>0.35400000214576721</v>
      </c>
      <c r="AF121">
        <v>0.31701609492301941</v>
      </c>
      <c r="AL121">
        <v>0.3246842622756958</v>
      </c>
      <c r="AM121">
        <v>1.5510562658309937</v>
      </c>
      <c r="AN121">
        <v>3.9724349975585938</v>
      </c>
      <c r="AO121">
        <v>23.388486862182617</v>
      </c>
      <c r="AP121">
        <v>31.869657516479492</v>
      </c>
      <c r="AQ121">
        <v>14.003731727600098</v>
      </c>
      <c r="AR121">
        <v>7.1475863456726074</v>
      </c>
      <c r="AS121">
        <v>1.600000262260437</v>
      </c>
      <c r="AZ121">
        <v>0</v>
      </c>
      <c r="BA121">
        <v>0</v>
      </c>
      <c r="BB121">
        <v>0</v>
      </c>
      <c r="BC121">
        <v>0.10015910863876343</v>
      </c>
      <c r="BD121">
        <v>2.3602258414030075E-2</v>
      </c>
      <c r="BE121">
        <v>0</v>
      </c>
      <c r="BF121">
        <v>0.21362058818340302</v>
      </c>
      <c r="BG121">
        <v>0.66261798143386841</v>
      </c>
      <c r="BN121">
        <v>0</v>
      </c>
      <c r="BO121">
        <v>-1.4776251278817654E-2</v>
      </c>
      <c r="BP121">
        <v>-3.4590225666761398E-2</v>
      </c>
      <c r="BQ121">
        <v>-6.6105917096138E-2</v>
      </c>
      <c r="BR121">
        <v>-1.47051434032619E-3</v>
      </c>
      <c r="BS121">
        <v>0</v>
      </c>
      <c r="BT121">
        <v>2.7080751024186611E-3</v>
      </c>
      <c r="BU121">
        <v>7.727292537689209</v>
      </c>
      <c r="CB121">
        <v>1.2487860918045044</v>
      </c>
      <c r="CC121">
        <v>7.050255298614502</v>
      </c>
      <c r="CD121">
        <v>19.862176895141602</v>
      </c>
      <c r="CE121">
        <v>97.452041625976563</v>
      </c>
      <c r="CF121">
        <v>99.592689514160156</v>
      </c>
      <c r="CG121">
        <v>100.02663421630859</v>
      </c>
      <c r="CH121">
        <v>47.65057373046875</v>
      </c>
      <c r="CI121">
        <v>10.000000953674316</v>
      </c>
      <c r="CO121">
        <v>0.4355597198009491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-1.2708902359008789</v>
      </c>
      <c r="CV121">
        <v>-1.2709048986434937</v>
      </c>
      <c r="CW121">
        <v>-1.2709048986434937</v>
      </c>
      <c r="IN121">
        <v>283</v>
      </c>
      <c r="IO121">
        <v>636</v>
      </c>
      <c r="IP121">
        <v>0</v>
      </c>
      <c r="IQ121">
        <v>78.009452819824219</v>
      </c>
      <c r="IR121">
        <v>89.893470764160156</v>
      </c>
      <c r="IS121">
        <v>0</v>
      </c>
      <c r="IT121">
        <v>0.44999998807907104</v>
      </c>
      <c r="IU121">
        <v>0</v>
      </c>
    </row>
    <row r="122" spans="10:255">
      <c r="J122">
        <v>0.60000002384185791</v>
      </c>
      <c r="K122">
        <v>1</v>
      </c>
      <c r="L122">
        <v>1.1100000143051147</v>
      </c>
      <c r="M122">
        <v>3.5115327686071396E-2</v>
      </c>
      <c r="N122">
        <v>5.0474997609853745E-2</v>
      </c>
      <c r="O122">
        <v>0.66034024953842163</v>
      </c>
      <c r="P122">
        <v>0.71081525087356567</v>
      </c>
      <c r="Q122">
        <v>1.595521092414856</v>
      </c>
      <c r="R122">
        <v>367</v>
      </c>
      <c r="S122">
        <v>162.51181030273438</v>
      </c>
      <c r="T122">
        <v>1.4374064207077026</v>
      </c>
      <c r="U122">
        <v>2.9999999329447746E-2</v>
      </c>
      <c r="W122">
        <v>284</v>
      </c>
      <c r="X122">
        <v>0.2783011794090271</v>
      </c>
      <c r="Y122">
        <v>0.25214606523513794</v>
      </c>
      <c r="Z122">
        <v>0.22998419404029846</v>
      </c>
      <c r="AA122">
        <v>0.17332018911838531</v>
      </c>
      <c r="AB122">
        <v>0.19064567983150482</v>
      </c>
      <c r="AC122">
        <v>0.22213304042816162</v>
      </c>
      <c r="AD122">
        <v>0.29805216193199158</v>
      </c>
      <c r="AE122">
        <v>0.3453356921672821</v>
      </c>
      <c r="AF122">
        <v>0.31381332874298096</v>
      </c>
      <c r="AL122">
        <v>0.33976423740386963</v>
      </c>
      <c r="AM122">
        <v>1.5707854032516479</v>
      </c>
      <c r="AN122">
        <v>4.0031609535217285</v>
      </c>
      <c r="AO122">
        <v>23.335960388183594</v>
      </c>
      <c r="AP122">
        <v>31.870861053466797</v>
      </c>
      <c r="AQ122">
        <v>13.786698341369629</v>
      </c>
      <c r="AR122">
        <v>7.1947846412658691</v>
      </c>
      <c r="AS122">
        <v>2.4664313793182373</v>
      </c>
      <c r="AZ122">
        <v>0</v>
      </c>
      <c r="BA122">
        <v>0</v>
      </c>
      <c r="BB122">
        <v>0</v>
      </c>
      <c r="BC122">
        <v>1.7746780067682266E-2</v>
      </c>
      <c r="BD122">
        <v>3.7826409097760916E-3</v>
      </c>
      <c r="BE122">
        <v>0</v>
      </c>
      <c r="BF122">
        <v>0.85077714920043945</v>
      </c>
      <c r="BG122">
        <v>0.12769342958927155</v>
      </c>
      <c r="BN122">
        <v>0</v>
      </c>
      <c r="BO122">
        <v>-1.5080974437296391E-2</v>
      </c>
      <c r="BP122">
        <v>-3.4811452031135559E-2</v>
      </c>
      <c r="BQ122">
        <v>-6.5537847578525543E-2</v>
      </c>
      <c r="BR122">
        <v>-1.2935744598507881E-3</v>
      </c>
      <c r="BS122">
        <v>0</v>
      </c>
      <c r="BT122">
        <v>0.21703284978866577</v>
      </c>
      <c r="BU122">
        <v>0.73163628578186035</v>
      </c>
      <c r="CB122">
        <v>1.306786060333252</v>
      </c>
      <c r="CC122">
        <v>7.1399331092834473</v>
      </c>
      <c r="CD122">
        <v>20.01580810546875</v>
      </c>
      <c r="CE122">
        <v>97.233177185058594</v>
      </c>
      <c r="CF122">
        <v>99.596450805664063</v>
      </c>
      <c r="CG122">
        <v>98.476402282714844</v>
      </c>
      <c r="CH122">
        <v>47.965225219726563</v>
      </c>
      <c r="CI122">
        <v>15.415194511413574</v>
      </c>
      <c r="CO122">
        <v>0.41387119889259338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-0.7108151912689209</v>
      </c>
      <c r="CV122">
        <v>-0.71081525087356567</v>
      </c>
      <c r="CW122">
        <v>-0.71081525087356567</v>
      </c>
      <c r="IN122">
        <v>284</v>
      </c>
      <c r="IO122">
        <v>640</v>
      </c>
      <c r="IP122">
        <v>0</v>
      </c>
      <c r="IQ122">
        <v>78.654739379882813</v>
      </c>
      <c r="IR122">
        <v>89.63330078125</v>
      </c>
      <c r="IS122">
        <v>0</v>
      </c>
      <c r="IT122">
        <v>0.44999998807907104</v>
      </c>
      <c r="IU122">
        <v>0</v>
      </c>
    </row>
    <row r="123" spans="10:255">
      <c r="J123">
        <v>0.60000002384185791</v>
      </c>
      <c r="K123">
        <v>1</v>
      </c>
      <c r="L123">
        <v>1.1100000143051147</v>
      </c>
      <c r="M123">
        <v>3.6996912211179733E-2</v>
      </c>
      <c r="N123">
        <v>7.8358970582485199E-2</v>
      </c>
      <c r="O123">
        <v>0.94568753242492676</v>
      </c>
      <c r="P123">
        <v>1.0240465402603149</v>
      </c>
      <c r="Q123">
        <v>2.3509652614593506</v>
      </c>
      <c r="R123">
        <v>369.3509521484375</v>
      </c>
      <c r="S123">
        <v>163.45750427246094</v>
      </c>
      <c r="T123">
        <v>2.1179866790771484</v>
      </c>
      <c r="U123">
        <v>2.9999999329447746E-2</v>
      </c>
      <c r="W123">
        <v>285</v>
      </c>
      <c r="X123">
        <v>0.27822431921958923</v>
      </c>
      <c r="Y123">
        <v>0.2520478367805481</v>
      </c>
      <c r="Z123">
        <v>0.22982953488826752</v>
      </c>
      <c r="AA123">
        <v>0.17355212569236755</v>
      </c>
      <c r="AB123">
        <v>0.19079221785068512</v>
      </c>
      <c r="AC123">
        <v>0.22388391196727753</v>
      </c>
      <c r="AD123">
        <v>0.29419875144958496</v>
      </c>
      <c r="AE123">
        <v>0.33710035681724548</v>
      </c>
      <c r="AF123">
        <v>0.30849927663803101</v>
      </c>
      <c r="AL123">
        <v>0.35513627529144287</v>
      </c>
      <c r="AM123">
        <v>1.5904310941696167</v>
      </c>
      <c r="AN123">
        <v>4.0340924263000488</v>
      </c>
      <c r="AO123">
        <v>23.289571762084961</v>
      </c>
      <c r="AP123">
        <v>31.841554641723633</v>
      </c>
      <c r="AQ123">
        <v>13.611612319946289</v>
      </c>
      <c r="AR123">
        <v>7.5801253318786621</v>
      </c>
      <c r="AS123">
        <v>3.2899646759033203</v>
      </c>
      <c r="AZ123">
        <v>0</v>
      </c>
      <c r="BA123">
        <v>0</v>
      </c>
      <c r="BB123">
        <v>0</v>
      </c>
      <c r="BC123">
        <v>1.900392584502697E-2</v>
      </c>
      <c r="BD123">
        <v>3.695749444887042E-3</v>
      </c>
      <c r="BE123">
        <v>1.7441470175981522E-2</v>
      </c>
      <c r="BF123">
        <v>0.83393621444702148</v>
      </c>
      <c r="BG123">
        <v>0.12592265009880066</v>
      </c>
      <c r="BN123">
        <v>0</v>
      </c>
      <c r="BO123">
        <v>-1.5370666049420834E-2</v>
      </c>
      <c r="BP123">
        <v>-3.5017061978578568E-2</v>
      </c>
      <c r="BQ123">
        <v>-6.5950639545917511E-2</v>
      </c>
      <c r="BR123">
        <v>-1.5899990685284138E-3</v>
      </c>
      <c r="BS123">
        <v>3.1210016459226608E-2</v>
      </c>
      <c r="BT123">
        <v>0.22279112040996552</v>
      </c>
      <c r="BU123">
        <v>0.62609148025512695</v>
      </c>
      <c r="CB123">
        <v>1.365909218788147</v>
      </c>
      <c r="CC123">
        <v>7.2292318344116211</v>
      </c>
      <c r="CD123">
        <v>20.170465469360352</v>
      </c>
      <c r="CE123">
        <v>97.039894104003906</v>
      </c>
      <c r="CF123">
        <v>99.504859924316406</v>
      </c>
      <c r="CG123">
        <v>97.225776672363281</v>
      </c>
      <c r="CH123">
        <v>50.534168243408203</v>
      </c>
      <c r="CI123">
        <v>20.562278747558594</v>
      </c>
      <c r="CO123">
        <v>0.40225499868392944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-1.0240077972412109</v>
      </c>
      <c r="CV123">
        <v>-1.0240465402603149</v>
      </c>
      <c r="CW123">
        <v>-1.0240465402603149</v>
      </c>
      <c r="IN123">
        <v>285</v>
      </c>
      <c r="IO123">
        <v>644</v>
      </c>
      <c r="IP123">
        <v>0</v>
      </c>
      <c r="IQ123">
        <v>79.612831115722656</v>
      </c>
      <c r="IR123">
        <v>89.791603088378906</v>
      </c>
      <c r="IS123">
        <v>0</v>
      </c>
      <c r="IT123">
        <v>0.44999998807907104</v>
      </c>
      <c r="IU123">
        <v>0</v>
      </c>
    </row>
    <row r="124" spans="10:255">
      <c r="J124">
        <v>0.60000002384185791</v>
      </c>
      <c r="K124">
        <v>1</v>
      </c>
      <c r="L124">
        <v>1.0776000022888184</v>
      </c>
      <c r="M124">
        <v>3.7446368485689163E-2</v>
      </c>
      <c r="N124">
        <v>0.11791644990444183</v>
      </c>
      <c r="O124">
        <v>1.3064464330673218</v>
      </c>
      <c r="P124">
        <v>1.4243628978729248</v>
      </c>
      <c r="Q124">
        <v>3.3933000564575195</v>
      </c>
      <c r="R124">
        <v>372.7442626953125</v>
      </c>
      <c r="S124">
        <v>164.76394653320313</v>
      </c>
      <c r="T124">
        <v>3.148942232131958</v>
      </c>
      <c r="U124">
        <v>2.9999999329447746E-2</v>
      </c>
      <c r="W124">
        <v>286</v>
      </c>
      <c r="X124">
        <v>0.27814608812332153</v>
      </c>
      <c r="Y124">
        <v>0.25194993615150452</v>
      </c>
      <c r="Z124">
        <v>0.22967414557933807</v>
      </c>
      <c r="AA124">
        <v>0.17373889684677124</v>
      </c>
      <c r="AB124">
        <v>0.19093410670757294</v>
      </c>
      <c r="AC124">
        <v>0.22532317042350769</v>
      </c>
      <c r="AD124">
        <v>0.28672417998313904</v>
      </c>
      <c r="AE124">
        <v>0.35937780141830444</v>
      </c>
      <c r="AF124">
        <v>0.31094205379486084</v>
      </c>
      <c r="AL124">
        <v>0.37078249454498291</v>
      </c>
      <c r="AM124">
        <v>1.6100112199783325</v>
      </c>
      <c r="AN124">
        <v>4.0651702880859375</v>
      </c>
      <c r="AO124">
        <v>23.252216339111328</v>
      </c>
      <c r="AP124">
        <v>31.813175201416016</v>
      </c>
      <c r="AQ124">
        <v>13.467685699462891</v>
      </c>
      <c r="AR124">
        <v>8.3275833129882813</v>
      </c>
      <c r="AS124">
        <v>1.0622203350067139</v>
      </c>
      <c r="AZ124">
        <v>0</v>
      </c>
      <c r="BA124">
        <v>0</v>
      </c>
      <c r="BB124">
        <v>0</v>
      </c>
      <c r="BC124">
        <v>2.0846132189035416E-2</v>
      </c>
      <c r="BD124">
        <v>4.6492586843669415E-3</v>
      </c>
      <c r="BE124">
        <v>3.2561853528022766E-2</v>
      </c>
      <c r="BF124">
        <v>0.8128325343132019</v>
      </c>
      <c r="BG124">
        <v>0.12911015748977661</v>
      </c>
      <c r="BN124">
        <v>0</v>
      </c>
      <c r="BO124">
        <v>-1.5646152198314667E-2</v>
      </c>
      <c r="BP124">
        <v>-3.5226177424192429E-2</v>
      </c>
      <c r="BQ124">
        <v>-6.6303856670856476E-2</v>
      </c>
      <c r="BR124">
        <v>-1.71540433075279E-3</v>
      </c>
      <c r="BS124">
        <v>3.273560106754303E-2</v>
      </c>
      <c r="BT124">
        <v>0.21920046210289001</v>
      </c>
      <c r="BU124">
        <v>0.53366303443908691</v>
      </c>
      <c r="CB124">
        <v>1.4260870218276978</v>
      </c>
      <c r="CC124">
        <v>7.3182320594787598</v>
      </c>
      <c r="CD124">
        <v>20.325855255126953</v>
      </c>
      <c r="CE124">
        <v>96.884254455566406</v>
      </c>
      <c r="CF124">
        <v>99.416183471679688</v>
      </c>
      <c r="CG124">
        <v>96.197738647460938</v>
      </c>
      <c r="CH124">
        <v>55.517215728759766</v>
      </c>
      <c r="CI124">
        <v>6.6388764381408691</v>
      </c>
      <c r="CO124">
        <v>0.38500761985778809</v>
      </c>
      <c r="CP124">
        <v>0</v>
      </c>
      <c r="CQ124">
        <v>0</v>
      </c>
      <c r="CR124">
        <v>0</v>
      </c>
      <c r="CS124">
        <v>3.0480000972747803</v>
      </c>
      <c r="CT124">
        <v>0</v>
      </c>
      <c r="CU124">
        <v>1.6236305236816406</v>
      </c>
      <c r="CV124">
        <v>-1.4243628978729248</v>
      </c>
      <c r="CW124">
        <v>1.6236371994018555</v>
      </c>
      <c r="IN124">
        <v>286</v>
      </c>
      <c r="IO124">
        <v>648</v>
      </c>
      <c r="IP124">
        <v>0</v>
      </c>
      <c r="IQ124">
        <v>77.922882080078125</v>
      </c>
      <c r="IR124">
        <v>90.424308776855469</v>
      </c>
      <c r="IS124">
        <v>0</v>
      </c>
      <c r="IT124">
        <v>0.44999998807907104</v>
      </c>
      <c r="IU124">
        <v>3.0480000972747803</v>
      </c>
    </row>
    <row r="125" spans="10:255">
      <c r="J125">
        <v>0.60000002384185791</v>
      </c>
      <c r="K125">
        <v>1</v>
      </c>
      <c r="L125">
        <v>1.045199990272522</v>
      </c>
      <c r="M125">
        <v>3.5903949290513992E-2</v>
      </c>
      <c r="N125">
        <v>6.6081970930099487E-2</v>
      </c>
      <c r="O125">
        <v>0.79916733503341675</v>
      </c>
      <c r="P125">
        <v>0.86524927616119385</v>
      </c>
      <c r="Q125">
        <v>1.9237123727798462</v>
      </c>
      <c r="R125">
        <v>374.66796875</v>
      </c>
      <c r="S125">
        <v>165.5631103515625</v>
      </c>
      <c r="T125">
        <v>1.8405208587646484</v>
      </c>
      <c r="U125">
        <v>2.9999999329447746E-2</v>
      </c>
      <c r="W125">
        <v>287</v>
      </c>
      <c r="X125">
        <v>0.27806654572486877</v>
      </c>
      <c r="Y125">
        <v>0.25185230374336243</v>
      </c>
      <c r="Z125">
        <v>0.22951847314834595</v>
      </c>
      <c r="AA125">
        <v>0.17396871745586395</v>
      </c>
      <c r="AB125">
        <v>0.19108942151069641</v>
      </c>
      <c r="AC125">
        <v>0.22663377225399017</v>
      </c>
      <c r="AD125">
        <v>0.28587809205055237</v>
      </c>
      <c r="AE125">
        <v>0.35015618801116943</v>
      </c>
      <c r="AF125">
        <v>0.30730411410331726</v>
      </c>
      <c r="AL125">
        <v>0.38669094443321228</v>
      </c>
      <c r="AM125">
        <v>1.62953782081604</v>
      </c>
      <c r="AN125">
        <v>4.0963048934936523</v>
      </c>
      <c r="AO125">
        <v>23.206253051757813</v>
      </c>
      <c r="AP125">
        <v>31.782112121582031</v>
      </c>
      <c r="AQ125">
        <v>13.336625099182129</v>
      </c>
      <c r="AR125">
        <v>8.4121913909912109</v>
      </c>
      <c r="AS125">
        <v>1.9843817949295044</v>
      </c>
      <c r="AZ125">
        <v>0</v>
      </c>
      <c r="BA125">
        <v>0</v>
      </c>
      <c r="BB125">
        <v>0</v>
      </c>
      <c r="BC125">
        <v>2.354034036397934E-2</v>
      </c>
      <c r="BD125">
        <v>5.8812582865357399E-3</v>
      </c>
      <c r="BE125">
        <v>4.7878675162792206E-2</v>
      </c>
      <c r="BF125">
        <v>0.78418618440628052</v>
      </c>
      <c r="BG125">
        <v>0.13851343095302582</v>
      </c>
      <c r="BN125">
        <v>0</v>
      </c>
      <c r="BO125">
        <v>-1.5908658504486084E-2</v>
      </c>
      <c r="BP125">
        <v>-3.5437252372503281E-2</v>
      </c>
      <c r="BQ125">
        <v>-6.6571414470672607E-2</v>
      </c>
      <c r="BR125">
        <v>-1.7954139038920403E-3</v>
      </c>
      <c r="BS125">
        <v>3.396972268819809E-2</v>
      </c>
      <c r="BT125">
        <v>0.20329385995864868</v>
      </c>
      <c r="BU125">
        <v>0.74538177251815796</v>
      </c>
      <c r="CB125">
        <v>1.4872734546661377</v>
      </c>
      <c r="CC125">
        <v>7.4069890975952148</v>
      </c>
      <c r="CD125">
        <v>20.481527328491211</v>
      </c>
      <c r="CE125">
        <v>96.692733764648438</v>
      </c>
      <c r="CF125">
        <v>99.319107055664063</v>
      </c>
      <c r="CG125">
        <v>95.261589050292969</v>
      </c>
      <c r="CH125">
        <v>56.081272125244141</v>
      </c>
      <c r="CI125">
        <v>12.402384757995605</v>
      </c>
      <c r="CO125">
        <v>0.4154297411441803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-0.86525082588195801</v>
      </c>
      <c r="CV125">
        <v>-0.86524927616119385</v>
      </c>
      <c r="CW125">
        <v>-0.86524927616119385</v>
      </c>
      <c r="IN125">
        <v>287</v>
      </c>
      <c r="IO125">
        <v>652</v>
      </c>
      <c r="IP125">
        <v>0</v>
      </c>
      <c r="IQ125">
        <v>78.721565246582031</v>
      </c>
      <c r="IR125">
        <v>90.279045104980469</v>
      </c>
      <c r="IS125">
        <v>0</v>
      </c>
      <c r="IT125">
        <v>0.44999998807907104</v>
      </c>
      <c r="IU125">
        <v>0</v>
      </c>
    </row>
    <row r="126" spans="10:255">
      <c r="J126">
        <v>0.60000002384185791</v>
      </c>
      <c r="K126">
        <v>1</v>
      </c>
      <c r="L126">
        <v>1.0127999782562256</v>
      </c>
      <c r="M126">
        <v>3.7125863134860992E-2</v>
      </c>
      <c r="N126">
        <v>6.9493234157562256E-2</v>
      </c>
      <c r="O126">
        <v>0.76030915975570679</v>
      </c>
      <c r="P126">
        <v>0.82980239391326904</v>
      </c>
      <c r="Q126">
        <v>1.8957874774932861</v>
      </c>
      <c r="R126">
        <v>376.56375122070313</v>
      </c>
      <c r="S126">
        <v>166.32342529296875</v>
      </c>
      <c r="T126">
        <v>1.8718280792236328</v>
      </c>
      <c r="U126">
        <v>2.9999999329447746E-2</v>
      </c>
      <c r="W126">
        <v>288</v>
      </c>
      <c r="X126">
        <v>0.27798575162887573</v>
      </c>
      <c r="Y126">
        <v>0.25175485014915466</v>
      </c>
      <c r="Z126">
        <v>0.22936214506626129</v>
      </c>
      <c r="AA126">
        <v>0.17419914901256561</v>
      </c>
      <c r="AB126">
        <v>0.19124843180179596</v>
      </c>
      <c r="AC126">
        <v>0.22785994410514832</v>
      </c>
      <c r="AD126">
        <v>0.28461307287216187</v>
      </c>
      <c r="AE126">
        <v>0.34178730845451355</v>
      </c>
      <c r="AF126">
        <v>0.30367115139961243</v>
      </c>
      <c r="AL126">
        <v>0.40284979343414307</v>
      </c>
      <c r="AM126">
        <v>1.6490285396575928</v>
      </c>
      <c r="AN126">
        <v>4.1275711059570313</v>
      </c>
      <c r="AO126">
        <v>23.160167694091797</v>
      </c>
      <c r="AP126">
        <v>31.750310897827148</v>
      </c>
      <c r="AQ126">
        <v>13.214008331298828</v>
      </c>
      <c r="AR126">
        <v>8.5386934280395508</v>
      </c>
      <c r="AS126">
        <v>2.8212697505950928</v>
      </c>
      <c r="AZ126">
        <v>0</v>
      </c>
      <c r="BA126">
        <v>0</v>
      </c>
      <c r="BB126">
        <v>0</v>
      </c>
      <c r="BC126">
        <v>2.4881100282073021E-2</v>
      </c>
      <c r="BD126">
        <v>6.829927209764719E-3</v>
      </c>
      <c r="BE126">
        <v>5.9413101524114609E-2</v>
      </c>
      <c r="BF126">
        <v>0.77095115184783936</v>
      </c>
      <c r="BG126">
        <v>0.13792462646961212</v>
      </c>
      <c r="BN126">
        <v>0</v>
      </c>
      <c r="BO126">
        <v>-1.6159055754542351E-2</v>
      </c>
      <c r="BP126">
        <v>-3.5648316144943237E-2</v>
      </c>
      <c r="BQ126">
        <v>-6.6915273666381836E-2</v>
      </c>
      <c r="BR126">
        <v>-1.9123387755826116E-3</v>
      </c>
      <c r="BS126">
        <v>3.5081569105386734E-2</v>
      </c>
      <c r="BT126">
        <v>0.20287096500396729</v>
      </c>
      <c r="BU126">
        <v>0.66253077983856201</v>
      </c>
      <c r="CB126">
        <v>1.5494227409362793</v>
      </c>
      <c r="CC126">
        <v>7.4955830574035645</v>
      </c>
      <c r="CD126">
        <v>20.637855529785156</v>
      </c>
      <c r="CE126">
        <v>96.500709533691406</v>
      </c>
      <c r="CF126">
        <v>99.2197265625</v>
      </c>
      <c r="CG126">
        <v>94.385757446289063</v>
      </c>
      <c r="CH126">
        <v>56.924617767333984</v>
      </c>
      <c r="CI126">
        <v>17.6329345703125</v>
      </c>
      <c r="CO126">
        <v>0.40105190873146057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-0.82981586456298828</v>
      </c>
      <c r="CV126">
        <v>-0.82980239391326904</v>
      </c>
      <c r="CW126">
        <v>-0.82980239391326904</v>
      </c>
      <c r="IN126">
        <v>288</v>
      </c>
      <c r="IO126">
        <v>656</v>
      </c>
      <c r="IP126">
        <v>0</v>
      </c>
      <c r="IQ126">
        <v>79.484451293945313</v>
      </c>
      <c r="IR126">
        <v>90.191970825195313</v>
      </c>
      <c r="IS126">
        <v>0</v>
      </c>
      <c r="IT126">
        <v>0.44999998807907104</v>
      </c>
      <c r="IU126">
        <v>0</v>
      </c>
    </row>
    <row r="127" spans="10:255">
      <c r="J127">
        <v>0.60000002384185791</v>
      </c>
      <c r="K127">
        <v>1</v>
      </c>
      <c r="L127">
        <v>0.98040002584457397</v>
      </c>
      <c r="M127">
        <v>3.657091036438942E-2</v>
      </c>
      <c r="N127">
        <v>4.1257105767726898E-2</v>
      </c>
      <c r="O127">
        <v>0.42838549613952637</v>
      </c>
      <c r="P127">
        <v>0.46964260935783386</v>
      </c>
      <c r="Q127">
        <v>1.1060284376144409</v>
      </c>
      <c r="R127">
        <v>377.66976928710938</v>
      </c>
      <c r="S127">
        <v>166.75181579589844</v>
      </c>
      <c r="T127">
        <v>1.1281399726867676</v>
      </c>
      <c r="U127">
        <v>2.9999999329447746E-2</v>
      </c>
      <c r="W127">
        <v>289</v>
      </c>
      <c r="X127">
        <v>0.27790376543998718</v>
      </c>
      <c r="Y127">
        <v>0.25165754556655884</v>
      </c>
      <c r="Z127">
        <v>0.22920516133308411</v>
      </c>
      <c r="AA127">
        <v>0.17446883022785187</v>
      </c>
      <c r="AB127">
        <v>0.19142234325408936</v>
      </c>
      <c r="AC127">
        <v>0.22920270264148712</v>
      </c>
      <c r="AD127">
        <v>0.28521266579627991</v>
      </c>
      <c r="AE127">
        <v>0.33493387699127197</v>
      </c>
      <c r="AF127">
        <v>0.3017863929271698</v>
      </c>
      <c r="AL127">
        <v>0.41924700140953064</v>
      </c>
      <c r="AM127">
        <v>1.6684894561767578</v>
      </c>
      <c r="AN127">
        <v>4.1589674949645996</v>
      </c>
      <c r="AO127">
        <v>23.106229782104492</v>
      </c>
      <c r="AP127">
        <v>31.715526580810547</v>
      </c>
      <c r="AQ127">
        <v>13.079732894897461</v>
      </c>
      <c r="AR127">
        <v>8.478734016418457</v>
      </c>
      <c r="AS127">
        <v>3.5066127777099609</v>
      </c>
      <c r="AZ127">
        <v>0</v>
      </c>
      <c r="BA127">
        <v>0</v>
      </c>
      <c r="BB127">
        <v>0</v>
      </c>
      <c r="BC127">
        <v>2.6362128555774689E-2</v>
      </c>
      <c r="BD127">
        <v>7.8376578167080879E-3</v>
      </c>
      <c r="BE127">
        <v>7.0492200553417206E-2</v>
      </c>
      <c r="BF127">
        <v>0.75719267129898071</v>
      </c>
      <c r="BG127">
        <v>0.13811536133289337</v>
      </c>
      <c r="BN127">
        <v>0</v>
      </c>
      <c r="BO127">
        <v>-1.639854907989502E-2</v>
      </c>
      <c r="BP127">
        <v>-3.5860374569892883E-2</v>
      </c>
      <c r="BQ127">
        <v>-6.7257165908813477E-2</v>
      </c>
      <c r="BR127">
        <v>-2.0276105497032404E-3</v>
      </c>
      <c r="BS127">
        <v>3.6113504320383072E-2</v>
      </c>
      <c r="BT127">
        <v>0.20058615505695343</v>
      </c>
      <c r="BU127">
        <v>0.58491784334182739</v>
      </c>
      <c r="CB127">
        <v>1.6124891042709351</v>
      </c>
      <c r="CC127">
        <v>7.5840420722961426</v>
      </c>
      <c r="CD127">
        <v>20.794839859008789</v>
      </c>
      <c r="CE127">
        <v>96.275978088378906</v>
      </c>
      <c r="CF127">
        <v>99.111030578613281</v>
      </c>
      <c r="CG127">
        <v>93.426643371582031</v>
      </c>
      <c r="CH127">
        <v>56.524890899658203</v>
      </c>
      <c r="CI127">
        <v>21.916328430175781</v>
      </c>
      <c r="CO127">
        <v>0.38731870055198669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-0.46965479850769043</v>
      </c>
      <c r="CV127">
        <v>-0.46964260935783386</v>
      </c>
      <c r="CW127">
        <v>-0.46964260935783386</v>
      </c>
      <c r="IN127">
        <v>289</v>
      </c>
      <c r="IO127">
        <v>660</v>
      </c>
      <c r="IP127">
        <v>0</v>
      </c>
      <c r="IQ127">
        <v>79.8868408203125</v>
      </c>
      <c r="IR127">
        <v>89.859085083007813</v>
      </c>
      <c r="IS127">
        <v>0</v>
      </c>
      <c r="IT127">
        <v>0.44999998807907104</v>
      </c>
      <c r="IU127">
        <v>0</v>
      </c>
    </row>
    <row r="128" spans="10:255">
      <c r="J128">
        <v>0.60000002384185791</v>
      </c>
      <c r="K128">
        <v>1</v>
      </c>
      <c r="L128">
        <v>0.94800001382827759</v>
      </c>
      <c r="M128">
        <v>3.4282177686691284E-2</v>
      </c>
      <c r="N128">
        <v>3.493301197886467E-2</v>
      </c>
      <c r="O128">
        <v>0.36715143918991089</v>
      </c>
      <c r="P128">
        <v>0.40208443999290466</v>
      </c>
      <c r="Q128">
        <v>0.96599745750427246</v>
      </c>
      <c r="R128">
        <v>378.63577270507813</v>
      </c>
      <c r="S128">
        <v>167.11897277832031</v>
      </c>
      <c r="T128">
        <v>1.0189846754074097</v>
      </c>
      <c r="U128">
        <v>2.9999999329447746E-2</v>
      </c>
      <c r="W128">
        <v>290</v>
      </c>
      <c r="X128">
        <v>0.27782061696052551</v>
      </c>
      <c r="Y128">
        <v>0.25156033039093018</v>
      </c>
      <c r="Z128">
        <v>0.22904719412326813</v>
      </c>
      <c r="AA128">
        <v>0.17474588751792908</v>
      </c>
      <c r="AB128">
        <v>0.19160334765911102</v>
      </c>
      <c r="AC128">
        <v>0.23057252168655396</v>
      </c>
      <c r="AD128">
        <v>0.28564357757568359</v>
      </c>
      <c r="AE128">
        <v>0.32887285947799683</v>
      </c>
      <c r="AF128">
        <v>0.30005332827568054</v>
      </c>
      <c r="AL128">
        <v>0.43587669730186462</v>
      </c>
      <c r="AM128">
        <v>1.6879323720932007</v>
      </c>
      <c r="AN128">
        <v>4.1905608177185059</v>
      </c>
      <c r="AO128">
        <v>23.050819396972656</v>
      </c>
      <c r="AP128">
        <v>31.679328918457031</v>
      </c>
      <c r="AQ128">
        <v>12.942749977111816</v>
      </c>
      <c r="AR128">
        <v>8.435643196105957</v>
      </c>
      <c r="AS128">
        <v>4.1127142906188965</v>
      </c>
      <c r="AZ128">
        <v>0</v>
      </c>
      <c r="BA128">
        <v>0</v>
      </c>
      <c r="BB128">
        <v>0</v>
      </c>
      <c r="BC128">
        <v>2.7455182746052742E-2</v>
      </c>
      <c r="BD128">
        <v>8.738519623875618E-3</v>
      </c>
      <c r="BE128">
        <v>8.0769568681716919E-2</v>
      </c>
      <c r="BF128">
        <v>0.7478751540184021</v>
      </c>
      <c r="BG128">
        <v>0.13516151905059814</v>
      </c>
      <c r="BN128">
        <v>0</v>
      </c>
      <c r="BO128">
        <v>-1.6627833247184753E-2</v>
      </c>
      <c r="BP128">
        <v>-3.6073364317417145E-2</v>
      </c>
      <c r="BQ128">
        <v>-6.7667111754417419E-2</v>
      </c>
      <c r="BR128">
        <v>-2.1750521846115589E-3</v>
      </c>
      <c r="BS128">
        <v>3.7233710289001465E-2</v>
      </c>
      <c r="BT128">
        <v>0.2038695365190506</v>
      </c>
      <c r="BU128">
        <v>0.52154439687728882</v>
      </c>
      <c r="CB128">
        <v>1.6764494180679321</v>
      </c>
      <c r="CC128">
        <v>7.672419548034668</v>
      </c>
      <c r="CD128">
        <v>20.95280647277832</v>
      </c>
      <c r="CE128">
        <v>96.045097351074219</v>
      </c>
      <c r="CF128">
        <v>98.997909545898438</v>
      </c>
      <c r="CG128">
        <v>92.448196411132813</v>
      </c>
      <c r="CH128">
        <v>56.237617492675781</v>
      </c>
      <c r="CI128">
        <v>25.704463958740234</v>
      </c>
      <c r="CO128">
        <v>0.38007494807243347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-0.40209293365478516</v>
      </c>
      <c r="CV128">
        <v>-0.40208443999290466</v>
      </c>
      <c r="CW128">
        <v>-0.40208443999290466</v>
      </c>
      <c r="IN128">
        <v>290</v>
      </c>
      <c r="IO128">
        <v>664</v>
      </c>
      <c r="IP128">
        <v>0</v>
      </c>
      <c r="IQ128">
        <v>80.22125244140625</v>
      </c>
      <c r="IR128">
        <v>89.539451599121094</v>
      </c>
      <c r="IS128">
        <v>0</v>
      </c>
      <c r="IT128">
        <v>0.44999998807907104</v>
      </c>
      <c r="IU128">
        <v>0</v>
      </c>
    </row>
    <row r="129" spans="10:255">
      <c r="J129">
        <v>0.60000002384185791</v>
      </c>
      <c r="K129">
        <v>1</v>
      </c>
      <c r="L129">
        <v>0.9156000018119812</v>
      </c>
      <c r="M129">
        <v>3.2349623739719391E-2</v>
      </c>
      <c r="N129">
        <v>2.3167926818132401E-2</v>
      </c>
      <c r="O129">
        <v>0.24527829885482788</v>
      </c>
      <c r="P129">
        <v>0.26844623684883118</v>
      </c>
      <c r="Q129">
        <v>0.65572798252105713</v>
      </c>
      <c r="R129">
        <v>379.29150390625</v>
      </c>
      <c r="S129">
        <v>167.3642578125</v>
      </c>
      <c r="T129">
        <v>0.71617299318313599</v>
      </c>
      <c r="U129">
        <v>2.9999999329447746E-2</v>
      </c>
      <c r="W129">
        <v>291</v>
      </c>
      <c r="X129">
        <v>0.2777363657951355</v>
      </c>
      <c r="Y129">
        <v>0.2514631450176239</v>
      </c>
      <c r="Z129">
        <v>0.22888819873332977</v>
      </c>
      <c r="AA129">
        <v>0.1750396192073822</v>
      </c>
      <c r="AB129">
        <v>0.19179496169090271</v>
      </c>
      <c r="AC129">
        <v>0.23203113675117493</v>
      </c>
      <c r="AD129">
        <v>0.28638508915901184</v>
      </c>
      <c r="AE129">
        <v>0.32369843125343323</v>
      </c>
      <c r="AF129">
        <v>0.29882287979125977</v>
      </c>
      <c r="AL129">
        <v>0.45272690057754517</v>
      </c>
      <c r="AM129">
        <v>1.7073694467544556</v>
      </c>
      <c r="AN129">
        <v>4.2223601341247559</v>
      </c>
      <c r="AO129">
        <v>22.992073059082031</v>
      </c>
      <c r="AP129">
        <v>31.641002655029297</v>
      </c>
      <c r="AQ129">
        <v>12.796889305114746</v>
      </c>
      <c r="AR129">
        <v>8.3614912033081055</v>
      </c>
      <c r="AS129">
        <v>4.630157470703125</v>
      </c>
      <c r="AZ129">
        <v>0</v>
      </c>
      <c r="BA129">
        <v>0</v>
      </c>
      <c r="BB129">
        <v>0</v>
      </c>
      <c r="BC129">
        <v>2.8591850772500038E-2</v>
      </c>
      <c r="BD129">
        <v>9.6594393253326416E-3</v>
      </c>
      <c r="BE129">
        <v>9.0992473065853119E-2</v>
      </c>
      <c r="BF129">
        <v>0.7382161021232605</v>
      </c>
      <c r="BG129">
        <v>0.13254009187221527</v>
      </c>
      <c r="BN129">
        <v>0</v>
      </c>
      <c r="BO129">
        <v>-1.684773713350296E-2</v>
      </c>
      <c r="BP129">
        <v>-3.6288168281316757E-2</v>
      </c>
      <c r="BQ129">
        <v>-6.8086393177509308E-2</v>
      </c>
      <c r="BR129">
        <v>-2.3259110748767853E-3</v>
      </c>
      <c r="BS129">
        <v>3.8366835564374924E-2</v>
      </c>
      <c r="BT129">
        <v>0.20654749870300293</v>
      </c>
      <c r="BU129">
        <v>0.46176624298095703</v>
      </c>
      <c r="CB129">
        <v>1.7412580251693726</v>
      </c>
      <c r="CC129">
        <v>7.7607698440551758</v>
      </c>
      <c r="CD129">
        <v>21.11180305480957</v>
      </c>
      <c r="CE129">
        <v>95.800315856933594</v>
      </c>
      <c r="CF129">
        <v>98.878150939941406</v>
      </c>
      <c r="CG129">
        <v>91.406333923339844</v>
      </c>
      <c r="CH129">
        <v>55.743274688720703</v>
      </c>
      <c r="CI129">
        <v>28.938482284545898</v>
      </c>
      <c r="CO129">
        <v>0.37405493855476379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-0.26842951774597168</v>
      </c>
      <c r="CV129">
        <v>-0.26844623684883118</v>
      </c>
      <c r="CW129">
        <v>-0.26844623684883118</v>
      </c>
      <c r="IN129">
        <v>291</v>
      </c>
      <c r="IO129">
        <v>668</v>
      </c>
      <c r="IP129">
        <v>0</v>
      </c>
      <c r="IQ129">
        <v>80.421607971191406</v>
      </c>
      <c r="IR129">
        <v>89.166412353515625</v>
      </c>
      <c r="IS129">
        <v>0</v>
      </c>
      <c r="IT129">
        <v>0.44999998807907104</v>
      </c>
      <c r="IU129">
        <v>0</v>
      </c>
    </row>
    <row r="130" spans="10:255">
      <c r="J130">
        <v>0.60000002384185791</v>
      </c>
      <c r="K130">
        <v>1</v>
      </c>
      <c r="L130">
        <v>0.88319998979568481</v>
      </c>
      <c r="M130">
        <v>3.5896338522434235E-2</v>
      </c>
      <c r="N130">
        <v>5.5237159132957458E-2</v>
      </c>
      <c r="O130">
        <v>0.5034630298614502</v>
      </c>
      <c r="P130">
        <v>0.55870020389556885</v>
      </c>
      <c r="Q130">
        <v>1.3590649366378784</v>
      </c>
      <c r="R130">
        <v>380.65057373046875</v>
      </c>
      <c r="S130">
        <v>167.86772155761719</v>
      </c>
      <c r="T130">
        <v>1.5387964248657227</v>
      </c>
      <c r="U130">
        <v>2.9999999329447746E-2</v>
      </c>
      <c r="W130">
        <v>292</v>
      </c>
      <c r="X130">
        <v>0.27765107154846191</v>
      </c>
      <c r="Y130">
        <v>0.25136592984199524</v>
      </c>
      <c r="Z130">
        <v>0.22872807085514069</v>
      </c>
      <c r="AA130">
        <v>0.17529517412185669</v>
      </c>
      <c r="AB130">
        <v>0.19197861850261688</v>
      </c>
      <c r="AC130">
        <v>0.23322895169258118</v>
      </c>
      <c r="AD130">
        <v>0.28468364477157593</v>
      </c>
      <c r="AE130">
        <v>0.31842190027236938</v>
      </c>
      <c r="AF130">
        <v>0.29592972993850708</v>
      </c>
      <c r="AL130">
        <v>0.46978577971458435</v>
      </c>
      <c r="AM130">
        <v>1.7268126010894775</v>
      </c>
      <c r="AN130">
        <v>4.2543854713439941</v>
      </c>
      <c r="AO130">
        <v>22.940961837768555</v>
      </c>
      <c r="AP130">
        <v>31.604270935058594</v>
      </c>
      <c r="AQ130">
        <v>12.677106857299805</v>
      </c>
      <c r="AR130">
        <v>8.5316362380981445</v>
      </c>
      <c r="AS130">
        <v>5.1578106880187988</v>
      </c>
      <c r="AZ130">
        <v>0</v>
      </c>
      <c r="BA130">
        <v>0</v>
      </c>
      <c r="BB130">
        <v>0</v>
      </c>
      <c r="BC130">
        <v>2.9655156657099724E-2</v>
      </c>
      <c r="BD130">
        <v>1.0562358424067497E-2</v>
      </c>
      <c r="BE130">
        <v>0.10113723576068878</v>
      </c>
      <c r="BF130">
        <v>0.72918832302093506</v>
      </c>
      <c r="BG130">
        <v>0.12945686280727386</v>
      </c>
      <c r="BN130">
        <v>0</v>
      </c>
      <c r="BO130">
        <v>-1.7059033736586571E-2</v>
      </c>
      <c r="BP130">
        <v>-3.6504637449979782E-2</v>
      </c>
      <c r="BQ130">
        <v>-6.8531490862369537E-2</v>
      </c>
      <c r="BR130">
        <v>-2.4878219701349735E-3</v>
      </c>
      <c r="BS130">
        <v>3.9562027901411057E-2</v>
      </c>
      <c r="BT130">
        <v>0.21026340126991272</v>
      </c>
      <c r="BU130">
        <v>0.40723881125450134</v>
      </c>
      <c r="CB130">
        <v>1.8068690299987793</v>
      </c>
      <c r="CC130">
        <v>7.8491473197937012</v>
      </c>
      <c r="CD130">
        <v>21.271930694580078</v>
      </c>
      <c r="CE130">
        <v>95.587356567382813</v>
      </c>
      <c r="CF130">
        <v>98.763359069824219</v>
      </c>
      <c r="CG130">
        <v>90.550750732421875</v>
      </c>
      <c r="CH130">
        <v>56.877571105957031</v>
      </c>
      <c r="CI130">
        <v>32.236312866210938</v>
      </c>
      <c r="CO130">
        <v>0.37044808268547058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-0.55867433547973633</v>
      </c>
      <c r="CV130">
        <v>-0.55870020389556885</v>
      </c>
      <c r="CW130">
        <v>-0.55870020389556885</v>
      </c>
      <c r="IN130">
        <v>292</v>
      </c>
      <c r="IO130">
        <v>672</v>
      </c>
      <c r="IP130">
        <v>0</v>
      </c>
      <c r="IQ130">
        <v>80.911788940429688</v>
      </c>
      <c r="IR130">
        <v>89.122322082519531</v>
      </c>
      <c r="IS130">
        <v>0</v>
      </c>
      <c r="IT130">
        <v>0.44999998807907104</v>
      </c>
      <c r="IU130">
        <v>0</v>
      </c>
    </row>
    <row r="131" spans="10:255">
      <c r="J131">
        <v>0.60000002384185791</v>
      </c>
      <c r="K131">
        <v>1</v>
      </c>
      <c r="L131">
        <v>0.8508000373840332</v>
      </c>
      <c r="M131">
        <v>3.5496499389410019E-2</v>
      </c>
      <c r="N131">
        <v>6.0139264911413193E-2</v>
      </c>
      <c r="O131">
        <v>0.52126359939575195</v>
      </c>
      <c r="P131">
        <v>0.58140283823013306</v>
      </c>
      <c r="Q131">
        <v>1.4414516687393188</v>
      </c>
      <c r="R131">
        <v>382.09201049804688</v>
      </c>
      <c r="S131">
        <v>168.38899230957031</v>
      </c>
      <c r="T131">
        <v>1.6942309141159058</v>
      </c>
      <c r="U131">
        <v>2.9999999329447746E-2</v>
      </c>
      <c r="W131">
        <v>293</v>
      </c>
      <c r="X131">
        <v>0.27756476402282715</v>
      </c>
      <c r="Y131">
        <v>0.25126862525939941</v>
      </c>
      <c r="Z131">
        <v>0.22856716811656952</v>
      </c>
      <c r="AA131">
        <v>0.17554491758346558</v>
      </c>
      <c r="AB131">
        <v>0.1921638697385788</v>
      </c>
      <c r="AC131">
        <v>0.23428772389888763</v>
      </c>
      <c r="AD131">
        <v>0.28250047564506531</v>
      </c>
      <c r="AE131">
        <v>0.31355127692222595</v>
      </c>
      <c r="AF131">
        <v>0.29285073280334473</v>
      </c>
      <c r="AL131">
        <v>0.48704725503921509</v>
      </c>
      <c r="AM131">
        <v>1.7462735176086426</v>
      </c>
      <c r="AN131">
        <v>4.2865662574768066</v>
      </c>
      <c r="AO131">
        <v>22.891012191772461</v>
      </c>
      <c r="AP131">
        <v>31.567222595214844</v>
      </c>
      <c r="AQ131">
        <v>12.571230888366699</v>
      </c>
      <c r="AR131">
        <v>8.7499532699584961</v>
      </c>
      <c r="AS131">
        <v>5.6448726654052734</v>
      </c>
      <c r="AZ131">
        <v>0</v>
      </c>
      <c r="BA131">
        <v>0</v>
      </c>
      <c r="BB131">
        <v>0</v>
      </c>
      <c r="BC131">
        <v>3.1348142772912979E-2</v>
      </c>
      <c r="BD131">
        <v>1.1713766492903233E-2</v>
      </c>
      <c r="BE131">
        <v>0.11188171803951263</v>
      </c>
      <c r="BF131">
        <v>0.71481341123580933</v>
      </c>
      <c r="BG131">
        <v>0.13024292886257172</v>
      </c>
      <c r="BN131">
        <v>0</v>
      </c>
      <c r="BO131">
        <v>-1.7262626439332962E-2</v>
      </c>
      <c r="BP131">
        <v>-3.6722943186759949E-2</v>
      </c>
      <c r="BQ131">
        <v>-6.8903252482414246E-2</v>
      </c>
      <c r="BR131">
        <v>-2.614347031340003E-3</v>
      </c>
      <c r="BS131">
        <v>4.05433289706707E-2</v>
      </c>
      <c r="BT131">
        <v>0.20474089682102203</v>
      </c>
      <c r="BU131">
        <v>0.35903078317642212</v>
      </c>
      <c r="CB131">
        <v>1.873259425163269</v>
      </c>
      <c r="CC131">
        <v>7.9376058578491211</v>
      </c>
      <c r="CD131">
        <v>21.432832717895508</v>
      </c>
      <c r="CE131">
        <v>95.379234313964844</v>
      </c>
      <c r="CF131">
        <v>98.6475830078125</v>
      </c>
      <c r="CG131">
        <v>89.794486999511719</v>
      </c>
      <c r="CH131">
        <v>58.333015441894531</v>
      </c>
      <c r="CI131">
        <v>35.280452728271484</v>
      </c>
      <c r="CO131">
        <v>0.36162406206130981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-0.58141350746154785</v>
      </c>
      <c r="CV131">
        <v>-0.58140283823013306</v>
      </c>
      <c r="CW131">
        <v>-0.58140283823013306</v>
      </c>
      <c r="IN131">
        <v>293</v>
      </c>
      <c r="IO131">
        <v>676</v>
      </c>
      <c r="IP131">
        <v>0</v>
      </c>
      <c r="IQ131">
        <v>81.424293518066406</v>
      </c>
      <c r="IR131">
        <v>89.152259826660156</v>
      </c>
      <c r="IS131">
        <v>0</v>
      </c>
      <c r="IT131">
        <v>0.44999998807907104</v>
      </c>
      <c r="IU131">
        <v>0</v>
      </c>
    </row>
    <row r="132" spans="10:255">
      <c r="J132">
        <v>0.60000002384185791</v>
      </c>
      <c r="K132">
        <v>1</v>
      </c>
      <c r="L132">
        <v>0.81840002536773682</v>
      </c>
      <c r="M132">
        <v>3.5955574363470078E-2</v>
      </c>
      <c r="N132">
        <v>5.8712195605039597E-2</v>
      </c>
      <c r="O132">
        <v>0.47093513607978821</v>
      </c>
      <c r="P132">
        <v>0.5296473503112793</v>
      </c>
      <c r="Q132">
        <v>1.3363730907440186</v>
      </c>
      <c r="R132">
        <v>383.42837524414063</v>
      </c>
      <c r="S132">
        <v>168.85992431640625</v>
      </c>
      <c r="T132">
        <v>1.6329094171524048</v>
      </c>
      <c r="U132">
        <v>2.9999999329447746E-2</v>
      </c>
      <c r="W132">
        <v>294</v>
      </c>
      <c r="X132">
        <v>0.27747747302055359</v>
      </c>
      <c r="Y132">
        <v>0.25117120146751404</v>
      </c>
      <c r="Z132">
        <v>0.22840556502342224</v>
      </c>
      <c r="AA132">
        <v>0.17579926550388336</v>
      </c>
      <c r="AB132">
        <v>0.19235405325889587</v>
      </c>
      <c r="AC132">
        <v>0.23526199162006378</v>
      </c>
      <c r="AD132">
        <v>0.28043240308761597</v>
      </c>
      <c r="AE132">
        <v>0.30915215611457825</v>
      </c>
      <c r="AF132">
        <v>0.29000565409660339</v>
      </c>
      <c r="AL132">
        <v>0.504505455493927</v>
      </c>
      <c r="AM132">
        <v>1.7657582759857178</v>
      </c>
      <c r="AN132">
        <v>4.3188867568969727</v>
      </c>
      <c r="AO132">
        <v>22.840143203735352</v>
      </c>
      <c r="AP132">
        <v>31.529184341430664</v>
      </c>
      <c r="AQ132">
        <v>12.47380256652832</v>
      </c>
      <c r="AR132">
        <v>8.9567604064941406</v>
      </c>
      <c r="AS132">
        <v>6.084784984588623</v>
      </c>
      <c r="AZ132">
        <v>0</v>
      </c>
      <c r="BA132">
        <v>0</v>
      </c>
      <c r="BB132">
        <v>0</v>
      </c>
      <c r="BC132">
        <v>3.324543684720993E-2</v>
      </c>
      <c r="BD132">
        <v>1.2973838485777378E-2</v>
      </c>
      <c r="BE132">
        <v>0.12237756699323654</v>
      </c>
      <c r="BF132">
        <v>0.69949865341186523</v>
      </c>
      <c r="BG132">
        <v>0.13190446794033051</v>
      </c>
      <c r="BN132">
        <v>0</v>
      </c>
      <c r="BO132">
        <v>-1.7459351569414139E-2</v>
      </c>
      <c r="BP132">
        <v>-3.6941438913345337E-2</v>
      </c>
      <c r="BQ132">
        <v>-6.9260425865650177E-2</v>
      </c>
      <c r="BR132">
        <v>-2.733779139816761E-3</v>
      </c>
      <c r="BS132">
        <v>4.1414134204387665E-2</v>
      </c>
      <c r="BT132">
        <v>0.19647325575351715</v>
      </c>
      <c r="BU132">
        <v>0.3190828263759613</v>
      </c>
      <c r="CB132">
        <v>1.940406322479248</v>
      </c>
      <c r="CC132">
        <v>8.0261726379394531</v>
      </c>
      <c r="CD132">
        <v>21.594436645507813</v>
      </c>
      <c r="CE132">
        <v>95.167282104492188</v>
      </c>
      <c r="CF132">
        <v>98.528717041015625</v>
      </c>
      <c r="CG132">
        <v>89.098579406738281</v>
      </c>
      <c r="CH132">
        <v>59.71173095703125</v>
      </c>
      <c r="CI132">
        <v>38.029903411865234</v>
      </c>
      <c r="CO132">
        <v>0.35239794850349426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-0.52964687347412109</v>
      </c>
      <c r="CV132">
        <v>-0.5296473503112793</v>
      </c>
      <c r="CW132">
        <v>-0.5296473503112793</v>
      </c>
      <c r="IN132">
        <v>294</v>
      </c>
      <c r="IO132">
        <v>680</v>
      </c>
      <c r="IP132">
        <v>0</v>
      </c>
      <c r="IQ132">
        <v>81.884674072265625</v>
      </c>
      <c r="IR132">
        <v>89.176338195800781</v>
      </c>
      <c r="IS132">
        <v>0</v>
      </c>
      <c r="IT132">
        <v>0.44999998807907104</v>
      </c>
      <c r="IU132">
        <v>0</v>
      </c>
    </row>
    <row r="133" spans="10:255">
      <c r="J133">
        <v>0.60000002384185791</v>
      </c>
      <c r="K133">
        <v>1</v>
      </c>
      <c r="L133">
        <v>0.78600001335144043</v>
      </c>
      <c r="M133">
        <v>3.4904148429632187E-2</v>
      </c>
      <c r="N133">
        <v>5.1609016954898834E-2</v>
      </c>
      <c r="O133">
        <v>0.39991599321365356</v>
      </c>
      <c r="P133">
        <v>0.4515250027179718</v>
      </c>
      <c r="Q133">
        <v>1.162173867225647</v>
      </c>
      <c r="R133">
        <v>384.59054565429688</v>
      </c>
      <c r="S133">
        <v>169.25984191894531</v>
      </c>
      <c r="T133">
        <v>1.4785926342010498</v>
      </c>
      <c r="U133">
        <v>2.9999999329447746E-2</v>
      </c>
      <c r="W133">
        <v>295</v>
      </c>
      <c r="X133">
        <v>0.27738922834396362</v>
      </c>
      <c r="Y133">
        <v>0.25107365846633911</v>
      </c>
      <c r="Z133">
        <v>0.22824326157569885</v>
      </c>
      <c r="AA133">
        <v>0.17606271803379059</v>
      </c>
      <c r="AB133">
        <v>0.19255086779594421</v>
      </c>
      <c r="AC133">
        <v>0.23618832230567932</v>
      </c>
      <c r="AD133">
        <v>0.27867120504379272</v>
      </c>
      <c r="AE133">
        <v>0.30524748563766479</v>
      </c>
      <c r="AF133">
        <v>0.28752997517585754</v>
      </c>
      <c r="AL133">
        <v>0.52215439081192017</v>
      </c>
      <c r="AM133">
        <v>1.7852667570114136</v>
      </c>
      <c r="AN133">
        <v>4.3513474464416504</v>
      </c>
      <c r="AO133">
        <v>22.787452697753906</v>
      </c>
      <c r="AP133">
        <v>31.489822387695313</v>
      </c>
      <c r="AQ133">
        <v>12.381170272827148</v>
      </c>
      <c r="AR133">
        <v>9.1328802108764648</v>
      </c>
      <c r="AS133">
        <v>6.4752521514892578</v>
      </c>
      <c r="AZ133">
        <v>0</v>
      </c>
      <c r="BA133">
        <v>0</v>
      </c>
      <c r="BB133">
        <v>0</v>
      </c>
      <c r="BC133">
        <v>3.5197537392377853E-2</v>
      </c>
      <c r="BD133">
        <v>1.4287565834820271E-2</v>
      </c>
      <c r="BE133">
        <v>0.13232831656932831</v>
      </c>
      <c r="BF133">
        <v>0.68466174602508545</v>
      </c>
      <c r="BG133">
        <v>0.13352486491203308</v>
      </c>
      <c r="BN133">
        <v>0</v>
      </c>
      <c r="BO133">
        <v>-1.7649587243795395E-2</v>
      </c>
      <c r="BP133">
        <v>-3.715970367193222E-2</v>
      </c>
      <c r="BQ133">
        <v>-6.9621562957763672E-2</v>
      </c>
      <c r="BR133">
        <v>-2.8551660943776369E-3</v>
      </c>
      <c r="BS133">
        <v>4.2220551520586014E-2</v>
      </c>
      <c r="BT133">
        <v>0.18777385354042053</v>
      </c>
      <c r="BU133">
        <v>0.28545969724655151</v>
      </c>
      <c r="CB133">
        <v>2.0082869529724121</v>
      </c>
      <c r="CC133">
        <v>8.1148481369018555</v>
      </c>
      <c r="CD133">
        <v>21.756740570068359</v>
      </c>
      <c r="CE133">
        <v>94.947738647460938</v>
      </c>
      <c r="CF133">
        <v>98.405708312988281</v>
      </c>
      <c r="CG133">
        <v>88.436912536621094</v>
      </c>
      <c r="CH133">
        <v>60.8858642578125</v>
      </c>
      <c r="CI133">
        <v>40.470321655273438</v>
      </c>
      <c r="CO133">
        <v>0.34411031007766724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-0.45153498649597168</v>
      </c>
      <c r="CV133">
        <v>-0.4515250027179718</v>
      </c>
      <c r="CW133">
        <v>-0.4515250027179718</v>
      </c>
      <c r="IN133">
        <v>295</v>
      </c>
      <c r="IO133">
        <v>684</v>
      </c>
      <c r="IP133">
        <v>0</v>
      </c>
      <c r="IQ133">
        <v>82.266578674316406</v>
      </c>
      <c r="IR133">
        <v>89.166259765625</v>
      </c>
      <c r="IS133">
        <v>0</v>
      </c>
      <c r="IT133">
        <v>0.44999998807907104</v>
      </c>
      <c r="IU133">
        <v>0</v>
      </c>
    </row>
    <row r="134" spans="10:255">
      <c r="J134">
        <v>0.60000002384185791</v>
      </c>
      <c r="K134">
        <v>1</v>
      </c>
      <c r="L134">
        <v>0.75360000133514404</v>
      </c>
      <c r="M134">
        <v>3.3771272748708725E-2</v>
      </c>
      <c r="N134">
        <v>5.260162428021431E-2</v>
      </c>
      <c r="O134">
        <v>0.39584553241729736</v>
      </c>
      <c r="P134">
        <v>0.44844716787338257</v>
      </c>
      <c r="Q134">
        <v>1.1737959384918213</v>
      </c>
      <c r="R134">
        <v>385.76434326171875</v>
      </c>
      <c r="S134">
        <v>169.65568542480469</v>
      </c>
      <c r="T134">
        <v>1.5575848817825317</v>
      </c>
      <c r="U134">
        <v>2.9999999329447746E-2</v>
      </c>
      <c r="W134">
        <v>296</v>
      </c>
      <c r="X134">
        <v>0.27730005979537964</v>
      </c>
      <c r="Y134">
        <v>0.25097593665122986</v>
      </c>
      <c r="Z134">
        <v>0.22808018326759338</v>
      </c>
      <c r="AA134">
        <v>0.1763242781162262</v>
      </c>
      <c r="AB134">
        <v>0.19274982810020447</v>
      </c>
      <c r="AC134">
        <v>0.23699386417865753</v>
      </c>
      <c r="AD134">
        <v>0.27678820490837097</v>
      </c>
      <c r="AE134">
        <v>0.30161935091018677</v>
      </c>
      <c r="AF134">
        <v>0.28506526350975037</v>
      </c>
      <c r="AL134">
        <v>0.53998810052871704</v>
      </c>
      <c r="AM134">
        <v>1.8048112392425537</v>
      </c>
      <c r="AN134">
        <v>4.3839631080627441</v>
      </c>
      <c r="AO134">
        <v>22.735141754150391</v>
      </c>
      <c r="AP134">
        <v>31.450029373168945</v>
      </c>
      <c r="AQ134">
        <v>12.300616264343262</v>
      </c>
      <c r="AR134">
        <v>9.3211803436279297</v>
      </c>
      <c r="AS134">
        <v>6.8380656242370605</v>
      </c>
      <c r="AZ134">
        <v>0</v>
      </c>
      <c r="BA134">
        <v>0</v>
      </c>
      <c r="BB134">
        <v>0</v>
      </c>
      <c r="BC134">
        <v>3.713548555970192E-2</v>
      </c>
      <c r="BD134">
        <v>1.5624672174453735E-2</v>
      </c>
      <c r="BE134">
        <v>0.14165303111076355</v>
      </c>
      <c r="BF134">
        <v>0.67083185911178589</v>
      </c>
      <c r="BG134">
        <v>0.13475491106510162</v>
      </c>
      <c r="BN134">
        <v>0</v>
      </c>
      <c r="BO134">
        <v>-1.7833594232797623E-2</v>
      </c>
      <c r="BP134">
        <v>-3.7377718836069107E-2</v>
      </c>
      <c r="BQ134">
        <v>-6.9994352757930756E-2</v>
      </c>
      <c r="BR134">
        <v>-2.9822997748851776E-3</v>
      </c>
      <c r="BS134">
        <v>4.2992793023586273E-2</v>
      </c>
      <c r="BT134">
        <v>0.17962026596069336</v>
      </c>
      <c r="BU134">
        <v>0.25686883926391602</v>
      </c>
      <c r="CB134">
        <v>2.0768780708312988</v>
      </c>
      <c r="CC134">
        <v>8.2036867141723633</v>
      </c>
      <c r="CD134">
        <v>21.919818878173828</v>
      </c>
      <c r="CE134">
        <v>94.729766845703125</v>
      </c>
      <c r="CF134">
        <v>98.281356811523438</v>
      </c>
      <c r="CG134">
        <v>87.861526489257813</v>
      </c>
      <c r="CH134">
        <v>62.141197204589844</v>
      </c>
      <c r="CI134">
        <v>42.737907409667969</v>
      </c>
      <c r="CO134">
        <v>0.33723539113998413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-0.44843554496765137</v>
      </c>
      <c r="CV134">
        <v>-0.44844716787338257</v>
      </c>
      <c r="CW134">
        <v>-0.44844716787338257</v>
      </c>
      <c r="IN134">
        <v>296</v>
      </c>
      <c r="IO134">
        <v>688</v>
      </c>
      <c r="IP134">
        <v>0</v>
      </c>
      <c r="IQ134">
        <v>82.645027160644531</v>
      </c>
      <c r="IR134">
        <v>89.184661865234375</v>
      </c>
      <c r="IS134">
        <v>0</v>
      </c>
      <c r="IT134">
        <v>0.44999998807907104</v>
      </c>
      <c r="IU134">
        <v>0</v>
      </c>
    </row>
    <row r="135" spans="10:255">
      <c r="J135">
        <v>0.60000002384185791</v>
      </c>
      <c r="K135">
        <v>1</v>
      </c>
      <c r="L135">
        <v>0.72119998931884766</v>
      </c>
      <c r="M135">
        <v>3.2801110297441483E-2</v>
      </c>
      <c r="N135">
        <v>3.0159695073962212E-2</v>
      </c>
      <c r="O135">
        <v>0.21911083161830902</v>
      </c>
      <c r="P135">
        <v>0.24927052855491638</v>
      </c>
      <c r="Q135">
        <v>0.66312307119369507</v>
      </c>
      <c r="R135">
        <v>386.42745971679688</v>
      </c>
      <c r="S135">
        <v>169.87480163574219</v>
      </c>
      <c r="T135">
        <v>0.91947180032730103</v>
      </c>
      <c r="U135">
        <v>2.9999999329447746E-2</v>
      </c>
      <c r="W135">
        <v>297</v>
      </c>
      <c r="X135">
        <v>0.27720999717712402</v>
      </c>
      <c r="Y135">
        <v>0.25087803602218628</v>
      </c>
      <c r="Z135">
        <v>0.22791635990142822</v>
      </c>
      <c r="AA135">
        <v>0.17661760747432709</v>
      </c>
      <c r="AB135">
        <v>0.1929650604724884</v>
      </c>
      <c r="AC135">
        <v>0.23793138563632965</v>
      </c>
      <c r="AD135">
        <v>0.33278378844261169</v>
      </c>
      <c r="AE135">
        <v>0.43999999761581421</v>
      </c>
      <c r="AF135">
        <v>0.3685225248336792</v>
      </c>
      <c r="AL135">
        <v>0.55800056457519531</v>
      </c>
      <c r="AM135">
        <v>1.8243913650512695</v>
      </c>
      <c r="AN135">
        <v>4.4167280197143555</v>
      </c>
      <c r="AO135">
        <v>22.676475524902344</v>
      </c>
      <c r="AP135">
        <v>31.406984329223633</v>
      </c>
      <c r="AQ135">
        <v>12.206863403320313</v>
      </c>
      <c r="AR135">
        <v>3.7216215133666992</v>
      </c>
      <c r="AS135">
        <v>-6.9999990463256836</v>
      </c>
      <c r="AZ135">
        <v>0</v>
      </c>
      <c r="BA135">
        <v>0</v>
      </c>
      <c r="BB135">
        <v>0</v>
      </c>
      <c r="BC135">
        <v>3.9194632321596146E-2</v>
      </c>
      <c r="BD135">
        <v>1.7042111605405807E-2</v>
      </c>
      <c r="BE135">
        <v>0.15045611560344696</v>
      </c>
      <c r="BF135">
        <v>0.65696245431900024</v>
      </c>
      <c r="BG135">
        <v>0.13634473085403442</v>
      </c>
      <c r="BN135">
        <v>0</v>
      </c>
      <c r="BO135">
        <v>-1.8011970445513725E-2</v>
      </c>
      <c r="BP135">
        <v>-3.7595495581626892E-2</v>
      </c>
      <c r="BQ135">
        <v>-7.0358969271183014E-2</v>
      </c>
      <c r="BR135">
        <v>-3.1063980422914028E-3</v>
      </c>
      <c r="BS135">
        <v>4.3676245957612991E-2</v>
      </c>
      <c r="BT135">
        <v>0.17039524018764496</v>
      </c>
      <c r="BU135">
        <v>5.9139018058776855</v>
      </c>
      <c r="CB135">
        <v>2.1461570262908936</v>
      </c>
      <c r="CC135">
        <v>8.2926874160766602</v>
      </c>
      <c r="CD135">
        <v>22.083641052246094</v>
      </c>
      <c r="CE135">
        <v>94.485328674316406</v>
      </c>
      <c r="CF135">
        <v>98.146835327148438</v>
      </c>
      <c r="CG135">
        <v>87.191871643066406</v>
      </c>
      <c r="CH135">
        <v>24.810810089111328</v>
      </c>
      <c r="CI135">
        <v>-43.749992370605469</v>
      </c>
      <c r="CO135">
        <v>0.33042258024215698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19.562721252441406</v>
      </c>
      <c r="CV135">
        <v>-0.24927052855491638</v>
      </c>
      <c r="CW135">
        <v>19.562728881835938</v>
      </c>
      <c r="IN135">
        <v>297</v>
      </c>
      <c r="IO135">
        <v>692</v>
      </c>
      <c r="IP135">
        <v>0</v>
      </c>
      <c r="IQ135">
        <v>63.011943817138672</v>
      </c>
      <c r="IR135">
        <v>82.366989135742188</v>
      </c>
      <c r="IS135">
        <v>0</v>
      </c>
      <c r="IT135">
        <v>0.44999998807907104</v>
      </c>
      <c r="IU135">
        <v>19.812000274658203</v>
      </c>
    </row>
    <row r="136" spans="10:255">
      <c r="J136">
        <v>0.60000002384185791</v>
      </c>
      <c r="K136">
        <v>1</v>
      </c>
      <c r="L136">
        <v>0.68880003690719604</v>
      </c>
      <c r="M136">
        <v>3.8179595023393631E-2</v>
      </c>
      <c r="N136">
        <v>0.11997345834970474</v>
      </c>
      <c r="O136">
        <v>1.480164647102356</v>
      </c>
      <c r="P136">
        <v>1.6001380681991577</v>
      </c>
      <c r="Q136">
        <v>2.1644473075866699</v>
      </c>
      <c r="R136">
        <v>388.5919189453125</v>
      </c>
      <c r="S136">
        <v>171.35496520996094</v>
      </c>
      <c r="T136">
        <v>3.1423449516296387</v>
      </c>
      <c r="U136">
        <v>2.9999999329447746E-2</v>
      </c>
      <c r="W136">
        <v>298</v>
      </c>
      <c r="X136">
        <v>0.27711907029151917</v>
      </c>
      <c r="Y136">
        <v>0.2507798969745636</v>
      </c>
      <c r="Z136">
        <v>0.22775155305862427</v>
      </c>
      <c r="AA136">
        <v>0.17672331631183624</v>
      </c>
      <c r="AB136">
        <v>0.19309976696968079</v>
      </c>
      <c r="AC136">
        <v>0.23926404118537903</v>
      </c>
      <c r="AD136">
        <v>0.40167668461799622</v>
      </c>
      <c r="AE136">
        <v>0.35400000214576721</v>
      </c>
      <c r="AF136">
        <v>0.38578444719314575</v>
      </c>
      <c r="AL136">
        <v>0.57618600130081177</v>
      </c>
      <c r="AM136">
        <v>1.8440191745758057</v>
      </c>
      <c r="AN136">
        <v>4.4496893882751465</v>
      </c>
      <c r="AO136">
        <v>22.65533447265625</v>
      </c>
      <c r="AP136">
        <v>31.380043029785156</v>
      </c>
      <c r="AQ136">
        <v>12.073598861694336</v>
      </c>
      <c r="AR136">
        <v>-3.1676681041717529</v>
      </c>
      <c r="AS136">
        <v>1.600000262260437</v>
      </c>
      <c r="AZ136">
        <v>0</v>
      </c>
      <c r="BA136">
        <v>0</v>
      </c>
      <c r="BB136">
        <v>0</v>
      </c>
      <c r="BC136">
        <v>3.1333521008491516E-2</v>
      </c>
      <c r="BD136">
        <v>1.4039230532944202E-2</v>
      </c>
      <c r="BE136">
        <v>0.12128978222608566</v>
      </c>
      <c r="BF136">
        <v>0.72917026281356812</v>
      </c>
      <c r="BG136">
        <v>0.10416718572378159</v>
      </c>
      <c r="BN136">
        <v>0</v>
      </c>
      <c r="BO136">
        <v>-1.8185008317232132E-2</v>
      </c>
      <c r="BP136">
        <v>-3.7812899798154831E-2</v>
      </c>
      <c r="BQ136">
        <v>-7.0774279534816742E-2</v>
      </c>
      <c r="BR136">
        <v>-3.2545221038162708E-3</v>
      </c>
      <c r="BS136">
        <v>4.4465906918048859E-2</v>
      </c>
      <c r="BT136">
        <v>0.35726043581962585</v>
      </c>
      <c r="BU136">
        <v>8.3258419036865234</v>
      </c>
      <c r="CB136">
        <v>2.2161006927490234</v>
      </c>
      <c r="CC136">
        <v>8.3819046020507813</v>
      </c>
      <c r="CD136">
        <v>22.248447418212891</v>
      </c>
      <c r="CE136">
        <v>94.397239685058594</v>
      </c>
      <c r="CF136">
        <v>98.062644958496094</v>
      </c>
      <c r="CG136">
        <v>86.239974975585938</v>
      </c>
      <c r="CH136">
        <v>-21.117786407470703</v>
      </c>
      <c r="CI136">
        <v>10.000000953674316</v>
      </c>
      <c r="CO136">
        <v>0.6838533878326416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-1.6001462936401367</v>
      </c>
      <c r="CV136">
        <v>-1.6001380681991577</v>
      </c>
      <c r="CW136">
        <v>-1.6001380681991577</v>
      </c>
      <c r="IN136">
        <v>298</v>
      </c>
      <c r="IO136">
        <v>696</v>
      </c>
      <c r="IP136">
        <v>0</v>
      </c>
      <c r="IQ136">
        <v>68.990997314453125</v>
      </c>
      <c r="IR136">
        <v>64.181907653808594</v>
      </c>
      <c r="IS136">
        <v>0</v>
      </c>
      <c r="IT136">
        <v>0.44999998807907104</v>
      </c>
      <c r="IU136">
        <v>0</v>
      </c>
    </row>
    <row r="137" spans="10:255">
      <c r="J137">
        <v>0.60000002384185791</v>
      </c>
      <c r="K137">
        <v>1</v>
      </c>
      <c r="L137">
        <v>0.65640002489089966</v>
      </c>
      <c r="M137">
        <v>3.6022212356328964E-2</v>
      </c>
      <c r="N137">
        <v>4.277140274643898E-2</v>
      </c>
      <c r="O137">
        <v>0.60909098386764526</v>
      </c>
      <c r="P137">
        <v>0.65186238288879395</v>
      </c>
      <c r="Q137">
        <v>0.77938443422317505</v>
      </c>
      <c r="R137">
        <v>389.37130737304688</v>
      </c>
      <c r="S137">
        <v>171.96405029296875</v>
      </c>
      <c r="T137">
        <v>1.1873619556427002</v>
      </c>
      <c r="U137">
        <v>2.9999999329447746E-2</v>
      </c>
      <c r="W137">
        <v>299</v>
      </c>
      <c r="X137">
        <v>0.27702730894088745</v>
      </c>
      <c r="Y137">
        <v>0.25068151950836182</v>
      </c>
      <c r="Z137">
        <v>0.22730179131031036</v>
      </c>
      <c r="AA137">
        <v>0.17697404325008392</v>
      </c>
      <c r="AB137">
        <v>0.19331337511539459</v>
      </c>
      <c r="AC137">
        <v>0.24308595061302185</v>
      </c>
      <c r="AD137">
        <v>0.32082763314247131</v>
      </c>
      <c r="AE137">
        <v>0.42485970258712769</v>
      </c>
      <c r="AF137">
        <v>0.35550498962402344</v>
      </c>
      <c r="AL137">
        <v>0.59453821182250977</v>
      </c>
      <c r="AM137">
        <v>1.8636946678161621</v>
      </c>
      <c r="AN137">
        <v>4.5396413803100586</v>
      </c>
      <c r="AO137">
        <v>22.605188369750977</v>
      </c>
      <c r="AP137">
        <v>31.337320327758789</v>
      </c>
      <c r="AQ137">
        <v>11.691407203674316</v>
      </c>
      <c r="AR137">
        <v>4.9172372817993164</v>
      </c>
      <c r="AS137">
        <v>-5.4859700202941895</v>
      </c>
      <c r="AZ137">
        <v>0</v>
      </c>
      <c r="BA137">
        <v>0</v>
      </c>
      <c r="BB137">
        <v>9.3789353966712952E-2</v>
      </c>
      <c r="BC137">
        <v>2.8662504628300667E-2</v>
      </c>
      <c r="BD137">
        <v>9.9111171439290047E-3</v>
      </c>
      <c r="BE137">
        <v>0.11732219904661179</v>
      </c>
      <c r="BF137">
        <v>0.65652549266815186</v>
      </c>
      <c r="BG137">
        <v>9.3789353966712952E-2</v>
      </c>
      <c r="BN137">
        <v>0</v>
      </c>
      <c r="BO137">
        <v>-1.8353477120399475E-2</v>
      </c>
      <c r="BP137">
        <v>-3.8030479103326797E-2</v>
      </c>
      <c r="BQ137">
        <v>-7.0856697857379913E-2</v>
      </c>
      <c r="BR137">
        <v>-3.2538874074816704E-3</v>
      </c>
      <c r="BS137">
        <v>4.5505102723836899E-2</v>
      </c>
      <c r="BT137">
        <v>0.49915605783462524</v>
      </c>
      <c r="BU137">
        <v>-7.1858663558959961</v>
      </c>
      <c r="CB137">
        <v>2.2866864204406738</v>
      </c>
      <c r="CC137">
        <v>8.4713382720947266</v>
      </c>
      <c r="CD137">
        <v>22.698209762573242</v>
      </c>
      <c r="CE137">
        <v>94.188301086425781</v>
      </c>
      <c r="CF137">
        <v>97.92913818359375</v>
      </c>
      <c r="CG137">
        <v>83.510032653808594</v>
      </c>
      <c r="CH137">
        <v>32.781578063964844</v>
      </c>
      <c r="CI137">
        <v>-34.287307739257813</v>
      </c>
      <c r="CO137">
        <v>0.78150266408920288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-0.65186619758605957</v>
      </c>
      <c r="CV137">
        <v>-0.65186238288879395</v>
      </c>
      <c r="CW137">
        <v>-0.65186238288879395</v>
      </c>
      <c r="IN137">
        <v>299</v>
      </c>
      <c r="IO137">
        <v>700</v>
      </c>
      <c r="IP137">
        <v>0</v>
      </c>
      <c r="IQ137">
        <v>69.604820251464844</v>
      </c>
      <c r="IR137">
        <v>71.515045166015625</v>
      </c>
      <c r="IS137">
        <v>0</v>
      </c>
      <c r="IT137">
        <v>0.44999998807907104</v>
      </c>
      <c r="IU137">
        <v>0</v>
      </c>
    </row>
    <row r="138" spans="10:255">
      <c r="J138">
        <v>0.60000002384185791</v>
      </c>
      <c r="K138">
        <v>1</v>
      </c>
      <c r="L138">
        <v>0.62400001287460327</v>
      </c>
      <c r="M138">
        <v>3.7711478769779205E-2</v>
      </c>
      <c r="N138">
        <v>0.11440924555063248</v>
      </c>
      <c r="O138">
        <v>1.4619969129562378</v>
      </c>
      <c r="P138">
        <v>1.5764061212539673</v>
      </c>
      <c r="Q138">
        <v>1.8930938243865967</v>
      </c>
      <c r="R138">
        <v>391.264404296875</v>
      </c>
      <c r="S138">
        <v>173.42604064941406</v>
      </c>
      <c r="T138">
        <v>3.033804178237915</v>
      </c>
      <c r="U138">
        <v>2.9999999329447746E-2</v>
      </c>
      <c r="W138">
        <v>300</v>
      </c>
      <c r="X138">
        <v>0.27693471312522888</v>
      </c>
      <c r="Y138">
        <v>0.25057792663574219</v>
      </c>
      <c r="Z138">
        <v>0.2264740914106369</v>
      </c>
      <c r="AA138">
        <v>0.1771002858877182</v>
      </c>
      <c r="AB138">
        <v>0.19349613785743713</v>
      </c>
      <c r="AC138">
        <v>0.24415072798728943</v>
      </c>
      <c r="AD138">
        <v>0.36197230219841003</v>
      </c>
      <c r="AE138">
        <v>0.36831596493721008</v>
      </c>
      <c r="AF138">
        <v>0.36408686637878418</v>
      </c>
      <c r="AL138">
        <v>0.61305737495422363</v>
      </c>
      <c r="AM138">
        <v>1.8844132423400879</v>
      </c>
      <c r="AN138">
        <v>4.7051811218261719</v>
      </c>
      <c r="AO138">
        <v>22.579940795898438</v>
      </c>
      <c r="AP138">
        <v>31.30076789855957</v>
      </c>
      <c r="AQ138">
        <v>11.584930419921875</v>
      </c>
      <c r="AR138">
        <v>0.80277025699615479</v>
      </c>
      <c r="AS138">
        <v>0.1684039831161499</v>
      </c>
      <c r="AZ138">
        <v>0</v>
      </c>
      <c r="BA138">
        <v>0</v>
      </c>
      <c r="BB138">
        <v>9.1499298810958862E-2</v>
      </c>
      <c r="BC138">
        <v>2.9005454853177071E-2</v>
      </c>
      <c r="BD138">
        <v>1.0335423052310944E-2</v>
      </c>
      <c r="BE138">
        <v>0.13716550171375275</v>
      </c>
      <c r="BF138">
        <v>0.64049506187438965</v>
      </c>
      <c r="BG138">
        <v>9.1499298810958862E-2</v>
      </c>
      <c r="BN138">
        <v>0</v>
      </c>
      <c r="BO138">
        <v>-1.8517475575208664E-2</v>
      </c>
      <c r="BP138">
        <v>-3.9236698299646378E-2</v>
      </c>
      <c r="BQ138">
        <v>-7.1006409823894501E-2</v>
      </c>
      <c r="BR138">
        <v>-3.3537114504724741E-3</v>
      </c>
      <c r="BS138">
        <v>4.8311047255992889E-2</v>
      </c>
      <c r="BT138">
        <v>0.35532444715499878</v>
      </c>
      <c r="BU138">
        <v>5.4061932563781738</v>
      </c>
      <c r="CB138">
        <v>2.3579139709472656</v>
      </c>
      <c r="CC138">
        <v>8.5655136108398438</v>
      </c>
      <c r="CD138">
        <v>23.525909423828125</v>
      </c>
      <c r="CE138">
        <v>94.083099365234375</v>
      </c>
      <c r="CF138">
        <v>97.814910888671875</v>
      </c>
      <c r="CG138">
        <v>82.749481201171875</v>
      </c>
      <c r="CH138">
        <v>5.3518013954162598</v>
      </c>
      <c r="CI138">
        <v>1.0525248050689697</v>
      </c>
      <c r="CO138">
        <v>0.77227914333343506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-1.5763938426971436</v>
      </c>
      <c r="CV138">
        <v>-1.5764061212539673</v>
      </c>
      <c r="CW138">
        <v>-1.5764061212539673</v>
      </c>
      <c r="IN138">
        <v>300</v>
      </c>
      <c r="IO138">
        <v>700</v>
      </c>
      <c r="IP138">
        <v>0</v>
      </c>
      <c r="IQ138">
        <v>71.181228637695313</v>
      </c>
      <c r="IR138">
        <v>67.631263732910156</v>
      </c>
      <c r="IS138">
        <v>0</v>
      </c>
      <c r="IT138">
        <v>0.44999998807907104</v>
      </c>
      <c r="IU138">
        <v>0</v>
      </c>
    </row>
    <row r="139" spans="10:255">
      <c r="IU139">
        <v>0</v>
      </c>
    </row>
    <row r="140" spans="10:255">
      <c r="IU140">
        <v>0</v>
      </c>
    </row>
    <row r="141" spans="10:255">
      <c r="IU141">
        <v>0</v>
      </c>
    </row>
    <row r="142" spans="10:255">
      <c r="IU142">
        <v>0</v>
      </c>
    </row>
    <row r="143" spans="10:255">
      <c r="IU143">
        <v>0</v>
      </c>
    </row>
    <row r="144" spans="10:255">
      <c r="IU144">
        <v>8.1280002593994141</v>
      </c>
    </row>
    <row r="145" spans="255:255">
      <c r="IU145">
        <v>0</v>
      </c>
    </row>
    <row r="146" spans="255:255">
      <c r="IU146">
        <v>0</v>
      </c>
    </row>
    <row r="147" spans="255:255">
      <c r="IU147">
        <v>0</v>
      </c>
    </row>
    <row r="148" spans="255:255">
      <c r="IU148">
        <v>2.2860000133514404</v>
      </c>
    </row>
    <row r="149" spans="255:255">
      <c r="IU149">
        <v>0</v>
      </c>
    </row>
    <row r="150" spans="255:255">
      <c r="IU150">
        <v>0</v>
      </c>
    </row>
    <row r="151" spans="255:255">
      <c r="IU151">
        <v>0</v>
      </c>
    </row>
    <row r="152" spans="255:255">
      <c r="IU152">
        <v>0.50800001621246338</v>
      </c>
    </row>
    <row r="153" spans="255:255">
      <c r="IU153">
        <v>0</v>
      </c>
    </row>
    <row r="154" spans="255:255">
      <c r="IU154">
        <v>0</v>
      </c>
    </row>
    <row r="155" spans="255:255">
      <c r="IU155">
        <v>0</v>
      </c>
    </row>
    <row r="156" spans="255:255">
      <c r="IU156">
        <v>1.5240000486373901</v>
      </c>
    </row>
    <row r="157" spans="255:255">
      <c r="IU157">
        <v>0</v>
      </c>
    </row>
    <row r="158" spans="255:255">
      <c r="IU158">
        <v>0</v>
      </c>
    </row>
    <row r="159" spans="255:255">
      <c r="IU159">
        <v>0</v>
      </c>
    </row>
    <row r="160" spans="255:255">
      <c r="IU160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4"/>
  <dimension ref="A1:IU163"/>
  <sheetViews>
    <sheetView topLeftCell="A4" workbookViewId="0">
      <selection activeCell="F36" sqref="F36"/>
    </sheetView>
  </sheetViews>
  <sheetFormatPr defaultColWidth="8.7109375" defaultRowHeight="12.75"/>
  <sheetData>
    <row r="1" spans="1:255">
      <c r="A1" t="s">
        <v>2</v>
      </c>
      <c r="B1" t="s">
        <v>978</v>
      </c>
      <c r="C1" t="s">
        <v>979</v>
      </c>
      <c r="D1" t="s">
        <v>979</v>
      </c>
      <c r="E1" t="s">
        <v>980</v>
      </c>
      <c r="F1" t="s">
        <v>146</v>
      </c>
      <c r="G1" t="s">
        <v>147</v>
      </c>
      <c r="H1" t="s">
        <v>148</v>
      </c>
      <c r="I1" t="s">
        <v>981</v>
      </c>
      <c r="J1" t="s">
        <v>982</v>
      </c>
      <c r="K1" t="s">
        <v>675</v>
      </c>
      <c r="L1" t="s">
        <v>983</v>
      </c>
      <c r="M1" t="s">
        <v>677</v>
      </c>
      <c r="N1" t="s">
        <v>984</v>
      </c>
      <c r="O1" t="s">
        <v>985</v>
      </c>
      <c r="P1" t="s">
        <v>939</v>
      </c>
      <c r="Q1" t="s">
        <v>986</v>
      </c>
      <c r="R1" t="s">
        <v>987</v>
      </c>
      <c r="S1" t="s">
        <v>988</v>
      </c>
      <c r="T1" t="s">
        <v>989</v>
      </c>
      <c r="U1" t="s">
        <v>990</v>
      </c>
      <c r="Y1" t="s">
        <v>929</v>
      </c>
      <c r="AM1" t="s">
        <v>930</v>
      </c>
      <c r="BA1" t="s">
        <v>931</v>
      </c>
      <c r="BO1" t="s">
        <v>932</v>
      </c>
      <c r="CC1" t="s">
        <v>933</v>
      </c>
      <c r="CP1" t="s">
        <v>667</v>
      </c>
      <c r="CQ1" t="s">
        <v>934</v>
      </c>
      <c r="CR1" t="s">
        <v>935</v>
      </c>
      <c r="CS1" t="s">
        <v>936</v>
      </c>
      <c r="CT1" t="s">
        <v>937</v>
      </c>
      <c r="CU1" t="s">
        <v>938</v>
      </c>
      <c r="CV1" t="s">
        <v>939</v>
      </c>
      <c r="CW1" t="s">
        <v>940</v>
      </c>
      <c r="IN1" t="s">
        <v>2</v>
      </c>
      <c r="IO1" t="s">
        <v>942</v>
      </c>
      <c r="IP1" t="s">
        <v>943</v>
      </c>
      <c r="IQ1" t="s">
        <v>944</v>
      </c>
      <c r="IR1" t="s">
        <v>945</v>
      </c>
      <c r="IS1" t="s">
        <v>946</v>
      </c>
      <c r="IT1" t="s">
        <v>991</v>
      </c>
      <c r="IU1" t="s">
        <v>674</v>
      </c>
    </row>
    <row r="2" spans="1:255">
      <c r="W2" t="s">
        <v>2</v>
      </c>
      <c r="X2" t="s">
        <v>730</v>
      </c>
      <c r="Y2" t="s">
        <v>731</v>
      </c>
      <c r="Z2" t="s">
        <v>732</v>
      </c>
      <c r="AA2" t="s">
        <v>733</v>
      </c>
      <c r="AB2" t="s">
        <v>734</v>
      </c>
      <c r="AC2" t="s">
        <v>735</v>
      </c>
      <c r="AD2" t="s">
        <v>736</v>
      </c>
      <c r="AE2" t="s">
        <v>195</v>
      </c>
      <c r="AL2" t="s">
        <v>730</v>
      </c>
      <c r="AM2" t="s">
        <v>731</v>
      </c>
      <c r="AN2" t="s">
        <v>732</v>
      </c>
      <c r="AO2" t="s">
        <v>733</v>
      </c>
      <c r="AP2" t="s">
        <v>734</v>
      </c>
      <c r="AQ2" t="s">
        <v>735</v>
      </c>
      <c r="AR2" t="s">
        <v>736</v>
      </c>
      <c r="AS2" t="s">
        <v>195</v>
      </c>
      <c r="AZ2" t="s">
        <v>730</v>
      </c>
      <c r="BA2" t="s">
        <v>731</v>
      </c>
      <c r="BB2" t="s">
        <v>732</v>
      </c>
      <c r="BC2" t="s">
        <v>733</v>
      </c>
      <c r="BD2" t="s">
        <v>734</v>
      </c>
      <c r="BE2" t="s">
        <v>735</v>
      </c>
      <c r="BF2" t="s">
        <v>736</v>
      </c>
      <c r="BG2" t="s">
        <v>195</v>
      </c>
      <c r="BN2" t="s">
        <v>730</v>
      </c>
      <c r="BO2" t="s">
        <v>731</v>
      </c>
      <c r="BP2" t="s">
        <v>732</v>
      </c>
      <c r="BQ2" t="s">
        <v>733</v>
      </c>
      <c r="BR2" t="s">
        <v>734</v>
      </c>
      <c r="BS2" t="s">
        <v>735</v>
      </c>
      <c r="BT2" t="s">
        <v>736</v>
      </c>
      <c r="BU2" t="s">
        <v>195</v>
      </c>
      <c r="CB2" t="s">
        <v>730</v>
      </c>
      <c r="CC2" t="s">
        <v>731</v>
      </c>
      <c r="CD2" t="s">
        <v>732</v>
      </c>
      <c r="CE2" t="s">
        <v>733</v>
      </c>
      <c r="CF2" t="s">
        <v>734</v>
      </c>
      <c r="CG2" t="s">
        <v>735</v>
      </c>
      <c r="CH2" t="s">
        <v>736</v>
      </c>
      <c r="CI2" t="s">
        <v>195</v>
      </c>
    </row>
    <row r="3" spans="1:255">
      <c r="W3">
        <v>135</v>
      </c>
      <c r="X3">
        <v>0.25</v>
      </c>
      <c r="Y3">
        <v>0.20000000298023224</v>
      </c>
      <c r="Z3">
        <v>0.18999999761581421</v>
      </c>
      <c r="AA3">
        <v>0.2199999988079071</v>
      </c>
      <c r="AB3">
        <v>0.27000001072883606</v>
      </c>
      <c r="AC3">
        <v>0.30000001192092896</v>
      </c>
      <c r="AD3">
        <v>0.30000001192092896</v>
      </c>
      <c r="AE3">
        <v>0.34999999403953552</v>
      </c>
      <c r="AF3">
        <v>0</v>
      </c>
      <c r="AL3">
        <v>0</v>
      </c>
      <c r="AM3">
        <v>1.9999984502792358</v>
      </c>
      <c r="AN3">
        <v>2.0000009536743164</v>
      </c>
      <c r="AO3">
        <v>0</v>
      </c>
      <c r="AP3">
        <v>0</v>
      </c>
      <c r="AQ3">
        <v>12.000000953674316</v>
      </c>
      <c r="AR3">
        <v>3.9999992847442627</v>
      </c>
      <c r="AS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0</v>
      </c>
      <c r="CC3">
        <v>16.666654586791992</v>
      </c>
      <c r="CD3">
        <v>20.000011444091797</v>
      </c>
      <c r="CE3">
        <v>0</v>
      </c>
      <c r="CF3">
        <v>0</v>
      </c>
      <c r="CG3">
        <v>39.999996185302734</v>
      </c>
      <c r="CH3">
        <v>28.571422576904297</v>
      </c>
      <c r="CI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7.3950309753417969</v>
      </c>
      <c r="O4">
        <v>0</v>
      </c>
      <c r="P4">
        <v>7.3950309753417969</v>
      </c>
      <c r="Q4">
        <v>0</v>
      </c>
      <c r="R4">
        <v>0</v>
      </c>
      <c r="S4">
        <v>0</v>
      </c>
      <c r="T4">
        <v>6.1625256538391113</v>
      </c>
      <c r="U4">
        <v>1</v>
      </c>
      <c r="W4">
        <v>136</v>
      </c>
      <c r="X4">
        <v>0.24977134168148041</v>
      </c>
      <c r="Y4">
        <v>0.19980362057685852</v>
      </c>
      <c r="Z4">
        <v>0.19215893745422363</v>
      </c>
      <c r="AA4">
        <v>0.22121351957321167</v>
      </c>
      <c r="AB4">
        <v>0.27096307277679443</v>
      </c>
      <c r="AC4">
        <v>0.37401434779167175</v>
      </c>
      <c r="AD4">
        <v>0.36500000953674316</v>
      </c>
      <c r="AE4">
        <v>0.36000001430511475</v>
      </c>
      <c r="AF4">
        <v>0.36333334445953369</v>
      </c>
      <c r="AL4">
        <v>4.5731648802757263E-2</v>
      </c>
      <c r="AM4">
        <v>2.0392751693725586</v>
      </c>
      <c r="AN4">
        <v>1.5682129859924316</v>
      </c>
      <c r="AO4">
        <v>-0.24270413815975189</v>
      </c>
      <c r="AP4">
        <v>-0.192612424492836</v>
      </c>
      <c r="AQ4">
        <v>-2.8028666973114014</v>
      </c>
      <c r="AR4">
        <v>-2.5000007152557373</v>
      </c>
      <c r="AS4">
        <v>-1.0000020265579224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</v>
      </c>
      <c r="BG4">
        <v>0.5</v>
      </c>
      <c r="BN4">
        <v>0</v>
      </c>
      <c r="BO4">
        <v>-4.5732159167528152E-2</v>
      </c>
      <c r="BP4">
        <v>-8.5007622838020325E-2</v>
      </c>
      <c r="BQ4">
        <v>0.34678050875663757</v>
      </c>
      <c r="BR4">
        <v>0.5894852876663208</v>
      </c>
      <c r="BS4">
        <v>0.78209489583969116</v>
      </c>
      <c r="BT4">
        <v>15.584963798522949</v>
      </c>
      <c r="BU4">
        <v>22.084964752197266</v>
      </c>
      <c r="CB4">
        <v>0.22865833342075348</v>
      </c>
      <c r="CC4">
        <v>16.99395751953125</v>
      </c>
      <c r="CD4">
        <v>15.682131767272949</v>
      </c>
      <c r="CE4">
        <v>-12.135201454162598</v>
      </c>
      <c r="CF4">
        <v>-1.6051028966903687</v>
      </c>
      <c r="CG4">
        <v>-9.3428878784179688</v>
      </c>
      <c r="CH4">
        <v>-17.857147216796875</v>
      </c>
      <c r="CI4">
        <v>-6.6666808128356934</v>
      </c>
      <c r="CO4">
        <v>1</v>
      </c>
      <c r="CP4">
        <v>0</v>
      </c>
      <c r="CQ4">
        <v>0</v>
      </c>
      <c r="CR4">
        <v>0</v>
      </c>
      <c r="CS4">
        <v>30.479999542236328</v>
      </c>
      <c r="CT4">
        <v>0</v>
      </c>
      <c r="CU4">
        <v>23.084968566894531</v>
      </c>
      <c r="CV4">
        <v>-7.3950309753417969</v>
      </c>
      <c r="CW4">
        <v>23.084968566894531</v>
      </c>
      <c r="IN4">
        <v>136</v>
      </c>
      <c r="IO4">
        <v>0</v>
      </c>
      <c r="IP4">
        <v>0</v>
      </c>
      <c r="IQ4">
        <v>-3.5000026226043701</v>
      </c>
      <c r="IR4">
        <v>-17.857147216796875</v>
      </c>
      <c r="IS4">
        <v>30.479999542236328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1.2000000476837158</v>
      </c>
      <c r="N5">
        <v>7.664604663848877</v>
      </c>
      <c r="O5">
        <v>0</v>
      </c>
      <c r="P5">
        <v>7.664604663848877</v>
      </c>
      <c r="Q5">
        <v>0</v>
      </c>
      <c r="R5">
        <v>0</v>
      </c>
      <c r="S5">
        <v>0</v>
      </c>
      <c r="T5">
        <v>6.3871703147888184</v>
      </c>
      <c r="U5">
        <v>1</v>
      </c>
      <c r="W5">
        <v>137</v>
      </c>
      <c r="X5">
        <v>0.24954147636890411</v>
      </c>
      <c r="Y5">
        <v>0.19967986643314362</v>
      </c>
      <c r="Z5">
        <v>0.1943826824426651</v>
      </c>
      <c r="AA5">
        <v>0.22243696451187134</v>
      </c>
      <c r="AB5">
        <v>0.28138387203216553</v>
      </c>
      <c r="AC5">
        <v>0.37999999523162842</v>
      </c>
      <c r="AD5">
        <v>0.32600000500679016</v>
      </c>
      <c r="AE5">
        <v>0.28335398435592651</v>
      </c>
      <c r="AF5">
        <v>0.31178465485572815</v>
      </c>
      <c r="AL5">
        <v>9.1704696416854858E-2</v>
      </c>
      <c r="AM5">
        <v>2.06402587890625</v>
      </c>
      <c r="AN5">
        <v>1.1234641075134277</v>
      </c>
      <c r="AO5">
        <v>-0.48739311099052429</v>
      </c>
      <c r="AP5">
        <v>-2.2767724990844727</v>
      </c>
      <c r="AQ5">
        <v>-3.9999964237213135</v>
      </c>
      <c r="AR5">
        <v>1.3999998569488525</v>
      </c>
      <c r="AS5">
        <v>6.6646013259887695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0.5</v>
      </c>
      <c r="BG5">
        <v>0.5</v>
      </c>
      <c r="BN5">
        <v>0</v>
      </c>
      <c r="BO5">
        <v>-4.5972276479005814E-2</v>
      </c>
      <c r="BP5">
        <v>-7.0722870528697968E-2</v>
      </c>
      <c r="BQ5">
        <v>0.37402552366256714</v>
      </c>
      <c r="BR5">
        <v>0.61871504783630371</v>
      </c>
      <c r="BS5">
        <v>2.7028739452362061</v>
      </c>
      <c r="BT5">
        <v>3.9000005722045898</v>
      </c>
      <c r="BU5">
        <v>0</v>
      </c>
      <c r="CB5">
        <v>0.45852366089820862</v>
      </c>
      <c r="CC5">
        <v>17.200214385986328</v>
      </c>
      <c r="CD5">
        <v>11.234642028808594</v>
      </c>
      <c r="CE5">
        <v>-24.369644165039063</v>
      </c>
      <c r="CF5">
        <v>-18.97309684753418</v>
      </c>
      <c r="CG5">
        <v>-13.333318710327148</v>
      </c>
      <c r="CH5">
        <v>9.9999990463256836</v>
      </c>
      <c r="CI5">
        <v>44.430675506591797</v>
      </c>
      <c r="CO5">
        <v>1</v>
      </c>
      <c r="CP5">
        <v>0</v>
      </c>
      <c r="CQ5">
        <v>0</v>
      </c>
      <c r="CR5">
        <v>0</v>
      </c>
      <c r="CS5">
        <v>0</v>
      </c>
      <c r="CT5">
        <v>0</v>
      </c>
      <c r="CU5">
        <v>-7.6646208763122559</v>
      </c>
      <c r="CV5">
        <v>-7.664604663848877</v>
      </c>
      <c r="CW5">
        <v>-7.664604663848877</v>
      </c>
      <c r="IN5">
        <v>137</v>
      </c>
      <c r="IO5">
        <v>0</v>
      </c>
      <c r="IP5">
        <v>0</v>
      </c>
      <c r="IQ5">
        <v>8.064600944519043</v>
      </c>
      <c r="IR5">
        <v>9.9999971389770508</v>
      </c>
      <c r="IS5">
        <v>0</v>
      </c>
      <c r="IT5">
        <v>0.5</v>
      </c>
      <c r="IU5">
        <v>0</v>
      </c>
    </row>
    <row r="6" spans="1:255">
      <c r="J6">
        <v>0</v>
      </c>
      <c r="K6">
        <v>1</v>
      </c>
      <c r="L6">
        <v>0</v>
      </c>
      <c r="M6">
        <v>1.1003099679946899</v>
      </c>
      <c r="N6">
        <v>7.4590435028076172</v>
      </c>
      <c r="O6">
        <v>0</v>
      </c>
      <c r="P6">
        <v>7.4590435028076172</v>
      </c>
      <c r="Q6">
        <v>0</v>
      </c>
      <c r="R6">
        <v>0</v>
      </c>
      <c r="S6">
        <v>0</v>
      </c>
      <c r="T6">
        <v>6.7790384292602539</v>
      </c>
      <c r="U6">
        <v>1</v>
      </c>
      <c r="W6">
        <v>138</v>
      </c>
      <c r="X6">
        <v>0.24931444227695465</v>
      </c>
      <c r="Y6">
        <v>0.19963529706001282</v>
      </c>
      <c r="Z6">
        <v>0.19667460024356842</v>
      </c>
      <c r="AA6">
        <v>0.22449488937854767</v>
      </c>
      <c r="AB6">
        <v>0.31230559945106506</v>
      </c>
      <c r="AC6">
        <v>0.3449999988079071</v>
      </c>
      <c r="AD6">
        <v>0.31759470701217651</v>
      </c>
      <c r="AE6">
        <v>0.21716885268688202</v>
      </c>
      <c r="AF6">
        <v>0.28411942720413208</v>
      </c>
      <c r="AL6">
        <v>0.13711148500442505</v>
      </c>
      <c r="AM6">
        <v>2.0729398727416992</v>
      </c>
      <c r="AN6">
        <v>0.6650804877281189</v>
      </c>
      <c r="AO6">
        <v>-0.89897805452346802</v>
      </c>
      <c r="AP6">
        <v>-8.4611186981201172</v>
      </c>
      <c r="AQ6">
        <v>3.0000030994415283</v>
      </c>
      <c r="AR6">
        <v>2.2405297756195068</v>
      </c>
      <c r="AS6">
        <v>13.283113479614258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</v>
      </c>
      <c r="BO6">
        <v>-4.5406069606542587E-2</v>
      </c>
      <c r="BP6">
        <v>-5.4321315139532089E-2</v>
      </c>
      <c r="BQ6">
        <v>0.40406146645545959</v>
      </c>
      <c r="BR6">
        <v>0.81564664840698242</v>
      </c>
      <c r="BS6">
        <v>6.9999966621398926</v>
      </c>
      <c r="BT6">
        <v>0</v>
      </c>
      <c r="BU6">
        <v>-0.84053105115890503</v>
      </c>
      <c r="CB6">
        <v>0.6855577826499939</v>
      </c>
      <c r="CC6">
        <v>17.274497985839844</v>
      </c>
      <c r="CD6">
        <v>6.6508059501647949</v>
      </c>
      <c r="CE6">
        <v>-44.948883056640625</v>
      </c>
      <c r="CF6">
        <v>-70.509292602539063</v>
      </c>
      <c r="CG6">
        <v>10.000008583068848</v>
      </c>
      <c r="CH6">
        <v>16.003782272338867</v>
      </c>
      <c r="CI6">
        <v>88.554100036621094</v>
      </c>
      <c r="CO6">
        <v>1</v>
      </c>
      <c r="CP6">
        <v>0</v>
      </c>
      <c r="CQ6">
        <v>0</v>
      </c>
      <c r="CR6">
        <v>0</v>
      </c>
      <c r="CS6">
        <v>0</v>
      </c>
      <c r="CT6">
        <v>0</v>
      </c>
      <c r="CU6">
        <v>-7.4590444564819336</v>
      </c>
      <c r="CV6">
        <v>-7.4590435028076172</v>
      </c>
      <c r="CW6">
        <v>-7.4590435028076172</v>
      </c>
      <c r="IN6">
        <v>138</v>
      </c>
      <c r="IO6">
        <v>0</v>
      </c>
      <c r="IP6">
        <v>0</v>
      </c>
      <c r="IQ6">
        <v>15.52364444732666</v>
      </c>
      <c r="IR6">
        <v>16.0037841796875</v>
      </c>
      <c r="IS6">
        <v>0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0.10753283649682999</v>
      </c>
      <c r="N7">
        <v>0.95832955837249756</v>
      </c>
      <c r="O7">
        <v>0</v>
      </c>
      <c r="P7">
        <v>0.95832955837249756</v>
      </c>
      <c r="Q7">
        <v>0</v>
      </c>
      <c r="R7">
        <v>0</v>
      </c>
      <c r="S7">
        <v>0</v>
      </c>
      <c r="T7">
        <v>8.9119710922241211</v>
      </c>
      <c r="U7">
        <v>1</v>
      </c>
      <c r="W7">
        <v>139</v>
      </c>
      <c r="X7">
        <v>0.2490944117307663</v>
      </c>
      <c r="Y7">
        <v>0.19967654347419739</v>
      </c>
      <c r="Z7">
        <v>0.19910517334938049</v>
      </c>
      <c r="AA7">
        <v>0.23611374199390411</v>
      </c>
      <c r="AB7">
        <v>0.29732644557952881</v>
      </c>
      <c r="AC7">
        <v>0.34585648775100708</v>
      </c>
      <c r="AD7">
        <v>0.31370562314987183</v>
      </c>
      <c r="AE7">
        <v>0.2119787335395813</v>
      </c>
      <c r="AF7">
        <v>0.27979665994644165</v>
      </c>
      <c r="AL7">
        <v>0.18111759424209595</v>
      </c>
      <c r="AM7">
        <v>2.0646903514862061</v>
      </c>
      <c r="AN7">
        <v>0.17896591126918793</v>
      </c>
      <c r="AO7">
        <v>-3.2227485179901123</v>
      </c>
      <c r="AP7">
        <v>-5.4652872085571289</v>
      </c>
      <c r="AQ7">
        <v>2.8287053108215332</v>
      </c>
      <c r="AR7">
        <v>2.6294381618499756</v>
      </c>
      <c r="AS7">
        <v>13.802125930786133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0.81372392177581787</v>
      </c>
      <c r="BG7">
        <v>0.1862761378288269</v>
      </c>
      <c r="BN7">
        <v>0</v>
      </c>
      <c r="BO7">
        <v>-4.4005982577800751E-2</v>
      </c>
      <c r="BP7">
        <v>-3.5756926983594894E-2</v>
      </c>
      <c r="BQ7">
        <v>0.45035740733146667</v>
      </c>
      <c r="BR7">
        <v>2.7741281986236572</v>
      </c>
      <c r="BS7">
        <v>-0.22170251607894897</v>
      </c>
      <c r="BT7">
        <v>-5.0406180322170258E-2</v>
      </c>
      <c r="BU7">
        <v>-0.43931731581687927</v>
      </c>
      <c r="CB7">
        <v>0.90558832883834839</v>
      </c>
      <c r="CC7">
        <v>17.205753326416016</v>
      </c>
      <c r="CD7">
        <v>1.7896593809127808</v>
      </c>
      <c r="CE7">
        <v>-161.13734436035156</v>
      </c>
      <c r="CF7">
        <v>-45.544044494628906</v>
      </c>
      <c r="CG7">
        <v>9.42901611328125</v>
      </c>
      <c r="CH7">
        <v>18.781700134277344</v>
      </c>
      <c r="CI7">
        <v>92.014175415039063</v>
      </c>
      <c r="CO7">
        <v>0.92940384149551392</v>
      </c>
      <c r="CP7">
        <v>0</v>
      </c>
      <c r="CQ7">
        <v>0</v>
      </c>
      <c r="CR7">
        <v>0</v>
      </c>
      <c r="CS7">
        <v>0</v>
      </c>
      <c r="CT7">
        <v>0</v>
      </c>
      <c r="CU7">
        <v>-0.95832347869873047</v>
      </c>
      <c r="CV7">
        <v>-0.95832955837249756</v>
      </c>
      <c r="CW7">
        <v>-0.95832955837249756</v>
      </c>
      <c r="IN7">
        <v>139</v>
      </c>
      <c r="IO7">
        <v>0</v>
      </c>
      <c r="IP7">
        <v>0</v>
      </c>
      <c r="IQ7">
        <v>16.431564331054688</v>
      </c>
      <c r="IR7">
        <v>18.781702041625977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2.9681110754609108E-2</v>
      </c>
      <c r="N8">
        <v>0.27070581912994385</v>
      </c>
      <c r="O8">
        <v>0</v>
      </c>
      <c r="P8">
        <v>0.27070581912994385</v>
      </c>
      <c r="Q8">
        <v>0</v>
      </c>
      <c r="R8">
        <v>0</v>
      </c>
      <c r="S8">
        <v>0</v>
      </c>
      <c r="T8">
        <v>9.1204748153686523</v>
      </c>
      <c r="U8">
        <v>1</v>
      </c>
      <c r="W8">
        <v>140</v>
      </c>
      <c r="X8">
        <v>0.24888573586940765</v>
      </c>
      <c r="Y8">
        <v>0.2016068696975708</v>
      </c>
      <c r="Z8">
        <v>0.2009756863117218</v>
      </c>
      <c r="AA8">
        <v>0.24064233899116516</v>
      </c>
      <c r="AB8">
        <v>0.29083311557769775</v>
      </c>
      <c r="AC8">
        <v>0.34297618269920349</v>
      </c>
      <c r="AD8">
        <v>0.31234949827194214</v>
      </c>
      <c r="AE8">
        <v>0.21313357353210449</v>
      </c>
      <c r="AF8">
        <v>0.27927753329277039</v>
      </c>
      <c r="AL8">
        <v>0.22285275161266327</v>
      </c>
      <c r="AM8">
        <v>1.6786251068115234</v>
      </c>
      <c r="AN8">
        <v>-0.1951366513967514</v>
      </c>
      <c r="AO8">
        <v>-4.1284675598144531</v>
      </c>
      <c r="AP8">
        <v>-4.166621208190918</v>
      </c>
      <c r="AQ8">
        <v>3.404766321182251</v>
      </c>
      <c r="AR8">
        <v>2.7650506496429443</v>
      </c>
      <c r="AS8">
        <v>13.686641693115234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0.86227971315383911</v>
      </c>
      <c r="BG8">
        <v>0.13772028684616089</v>
      </c>
      <c r="BN8">
        <v>0</v>
      </c>
      <c r="BO8">
        <v>-4.1735619306564331E-2</v>
      </c>
      <c r="BP8">
        <v>0.34432974457740784</v>
      </c>
      <c r="BQ8">
        <v>0.71843326091766357</v>
      </c>
      <c r="BR8">
        <v>1.6241518259048462</v>
      </c>
      <c r="BS8">
        <v>0.32548287510871887</v>
      </c>
      <c r="BT8">
        <v>-0.25057920813560486</v>
      </c>
      <c r="BU8">
        <v>-0.3861897885799408</v>
      </c>
      <c r="CB8">
        <v>1.1142642498016357</v>
      </c>
      <c r="CC8">
        <v>13.988542556762695</v>
      </c>
      <c r="CD8">
        <v>-1.9513667821884155</v>
      </c>
      <c r="CE8">
        <v>-206.42329406738281</v>
      </c>
      <c r="CF8">
        <v>-34.721832275390625</v>
      </c>
      <c r="CG8">
        <v>11.34921932220459</v>
      </c>
      <c r="CH8">
        <v>19.750360488891602</v>
      </c>
      <c r="CI8">
        <v>91.244285583496094</v>
      </c>
      <c r="CO8">
        <v>0.86678862571716309</v>
      </c>
      <c r="CP8">
        <v>0</v>
      </c>
      <c r="CQ8">
        <v>0</v>
      </c>
      <c r="CR8">
        <v>0</v>
      </c>
      <c r="CS8">
        <v>0</v>
      </c>
      <c r="CT8">
        <v>0</v>
      </c>
      <c r="CU8">
        <v>-0.27069449424743652</v>
      </c>
      <c r="CV8">
        <v>-0.27070581912994385</v>
      </c>
      <c r="CW8">
        <v>-0.27070581912994385</v>
      </c>
      <c r="IN8">
        <v>140</v>
      </c>
      <c r="IO8">
        <v>0</v>
      </c>
      <c r="IP8">
        <v>0</v>
      </c>
      <c r="IQ8">
        <v>16.451692581176758</v>
      </c>
      <c r="IR8">
        <v>19.750358581542969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4.7003604471683502E-2</v>
      </c>
      <c r="N9">
        <v>0.44801664352416992</v>
      </c>
      <c r="O9">
        <v>0</v>
      </c>
      <c r="P9">
        <v>0.44801664352416992</v>
      </c>
      <c r="Q9">
        <v>0</v>
      </c>
      <c r="R9">
        <v>0</v>
      </c>
      <c r="S9">
        <v>0</v>
      </c>
      <c r="T9">
        <v>9.5315380096435547</v>
      </c>
      <c r="U9">
        <v>1</v>
      </c>
      <c r="W9">
        <v>141</v>
      </c>
      <c r="X9">
        <v>0.24879568815231323</v>
      </c>
      <c r="Y9">
        <v>0.20361609756946564</v>
      </c>
      <c r="Z9">
        <v>0.20343957841396332</v>
      </c>
      <c r="AA9">
        <v>0.24375343322753906</v>
      </c>
      <c r="AB9">
        <v>0.28511223196983337</v>
      </c>
      <c r="AC9">
        <v>0.34025084972381592</v>
      </c>
      <c r="AD9">
        <v>0.31032463908195496</v>
      </c>
      <c r="AE9">
        <v>0.21258233487606049</v>
      </c>
      <c r="AF9">
        <v>0.2777438759803772</v>
      </c>
      <c r="AL9">
        <v>0.24086228013038635</v>
      </c>
      <c r="AM9">
        <v>1.2767794132232666</v>
      </c>
      <c r="AN9">
        <v>-0.68791502714157104</v>
      </c>
      <c r="AO9">
        <v>-4.7506866455078125</v>
      </c>
      <c r="AP9">
        <v>-3.022444486618042</v>
      </c>
      <c r="AQ9">
        <v>3.9498331546783447</v>
      </c>
      <c r="AR9">
        <v>2.967536449432373</v>
      </c>
      <c r="AS9">
        <v>13.741765975952148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0.85098099708557129</v>
      </c>
      <c r="BG9">
        <v>0.14901897311210632</v>
      </c>
      <c r="BN9">
        <v>0</v>
      </c>
      <c r="BO9">
        <v>-1.800907775759697E-2</v>
      </c>
      <c r="BP9">
        <v>0.38383498787879944</v>
      </c>
      <c r="BQ9">
        <v>0.87661457061767578</v>
      </c>
      <c r="BR9">
        <v>1.4988336563110352</v>
      </c>
      <c r="BS9">
        <v>0.35466098785400391</v>
      </c>
      <c r="BT9">
        <v>-0.19040568172931671</v>
      </c>
      <c r="BU9">
        <v>-0.3928925096988678</v>
      </c>
      <c r="CB9">
        <v>1.2043119668960571</v>
      </c>
      <c r="CC9">
        <v>10.639828681945801</v>
      </c>
      <c r="CD9">
        <v>-6.8791513442993164</v>
      </c>
      <c r="CE9">
        <v>-237.53421020507813</v>
      </c>
      <c r="CF9">
        <v>-25.187028884887695</v>
      </c>
      <c r="CG9">
        <v>13.166108131408691</v>
      </c>
      <c r="CH9">
        <v>21.196689605712891</v>
      </c>
      <c r="CI9">
        <v>91.611778259277344</v>
      </c>
      <c r="CO9">
        <v>0.86540049314498901</v>
      </c>
      <c r="CP9">
        <v>0</v>
      </c>
      <c r="CQ9">
        <v>0</v>
      </c>
      <c r="CR9">
        <v>0</v>
      </c>
      <c r="CS9">
        <v>0</v>
      </c>
      <c r="CT9">
        <v>0</v>
      </c>
      <c r="CU9">
        <v>-0.44801831245422363</v>
      </c>
      <c r="CV9">
        <v>-0.44801664352416992</v>
      </c>
      <c r="CW9">
        <v>-0.44801664352416992</v>
      </c>
      <c r="IN9">
        <v>141</v>
      </c>
      <c r="IO9">
        <v>0</v>
      </c>
      <c r="IP9">
        <v>0</v>
      </c>
      <c r="IQ9">
        <v>16.709300994873047</v>
      </c>
      <c r="IR9">
        <v>21.196681976318359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3.8735106587409973E-2</v>
      </c>
      <c r="N10">
        <v>0.36342710256576538</v>
      </c>
      <c r="O10">
        <v>0</v>
      </c>
      <c r="P10">
        <v>0.36342710256576538</v>
      </c>
      <c r="Q10">
        <v>0</v>
      </c>
      <c r="R10">
        <v>0</v>
      </c>
      <c r="S10">
        <v>0</v>
      </c>
      <c r="T10">
        <v>9.3823699951171875</v>
      </c>
      <c r="U10">
        <v>1</v>
      </c>
      <c r="W10">
        <v>142</v>
      </c>
      <c r="X10">
        <v>0.24883285164833069</v>
      </c>
      <c r="Y10">
        <v>0.20575080811977386</v>
      </c>
      <c r="Z10">
        <v>0.20635801553726196</v>
      </c>
      <c r="AA10">
        <v>0.24590365588665009</v>
      </c>
      <c r="AB10">
        <v>0.27967181801795959</v>
      </c>
      <c r="AC10">
        <v>0.33761501312255859</v>
      </c>
      <c r="AD10">
        <v>0.30815482139587402</v>
      </c>
      <c r="AE10">
        <v>0.21278932690620422</v>
      </c>
      <c r="AF10">
        <v>0.27636632323265076</v>
      </c>
      <c r="AL10">
        <v>0.23342958092689514</v>
      </c>
      <c r="AM10">
        <v>0.84983724355697632</v>
      </c>
      <c r="AN10">
        <v>-1.2716025114059448</v>
      </c>
      <c r="AO10">
        <v>-5.1807308197021484</v>
      </c>
      <c r="AP10">
        <v>-1.9343616962432861</v>
      </c>
      <c r="AQ10">
        <v>4.4770002365112305</v>
      </c>
      <c r="AR10">
        <v>3.1845183372497559</v>
      </c>
      <c r="AS10">
        <v>13.721066474914551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0.85633707046508789</v>
      </c>
      <c r="BG10">
        <v>0.1436629593372345</v>
      </c>
      <c r="BN10">
        <v>0</v>
      </c>
      <c r="BO10">
        <v>7.4320342391729355E-3</v>
      </c>
      <c r="BP10">
        <v>0.43437409400939941</v>
      </c>
      <c r="BQ10">
        <v>1.0180627107620239</v>
      </c>
      <c r="BR10">
        <v>1.4481062889099121</v>
      </c>
      <c r="BS10">
        <v>0.36002299189567566</v>
      </c>
      <c r="BT10">
        <v>-0.1671425998210907</v>
      </c>
      <c r="BU10">
        <v>-0.3841264545917511</v>
      </c>
      <c r="CB10">
        <v>1.1671484708786011</v>
      </c>
      <c r="CC10">
        <v>7.0819768905639648</v>
      </c>
      <c r="CD10">
        <v>-12.716026306152344</v>
      </c>
      <c r="CE10">
        <v>-259.03643798828125</v>
      </c>
      <c r="CF10">
        <v>-16.119674682617188</v>
      </c>
      <c r="CG10">
        <v>14.923332214355469</v>
      </c>
      <c r="CH10">
        <v>22.746559143066406</v>
      </c>
      <c r="CI10">
        <v>91.473785400390625</v>
      </c>
      <c r="CO10">
        <v>0.84763431549072266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-0.36340951919555664</v>
      </c>
      <c r="CV10">
        <v>-0.36342710256576538</v>
      </c>
      <c r="CW10">
        <v>-0.36342710256576538</v>
      </c>
      <c r="IN10">
        <v>142</v>
      </c>
      <c r="IO10">
        <v>0</v>
      </c>
      <c r="IP10">
        <v>0</v>
      </c>
      <c r="IQ10">
        <v>16.905586242675781</v>
      </c>
      <c r="IR10">
        <v>22.746559143066406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4.1840031743049622E-2</v>
      </c>
      <c r="N11">
        <v>0.3528287410736084</v>
      </c>
      <c r="O11">
        <v>0</v>
      </c>
      <c r="P11">
        <v>0.3528287410736084</v>
      </c>
      <c r="Q11">
        <v>0</v>
      </c>
      <c r="R11">
        <v>0</v>
      </c>
      <c r="S11">
        <v>0</v>
      </c>
      <c r="T11">
        <v>8.4328031539916992</v>
      </c>
      <c r="U11">
        <v>1</v>
      </c>
      <c r="W11">
        <v>143</v>
      </c>
      <c r="X11">
        <v>0.24900901317596436</v>
      </c>
      <c r="Y11">
        <v>0.20806640386581421</v>
      </c>
      <c r="Z11">
        <v>0.20958037674427032</v>
      </c>
      <c r="AA11">
        <v>0.24728715419769287</v>
      </c>
      <c r="AB11">
        <v>0.27435421943664551</v>
      </c>
      <c r="AC11">
        <v>0.33506208658218384</v>
      </c>
      <c r="AD11">
        <v>0.30589026212692261</v>
      </c>
      <c r="AE11">
        <v>0.21307146549224854</v>
      </c>
      <c r="AF11">
        <v>0.27495065331459045</v>
      </c>
      <c r="AL11">
        <v>0.19819729030132294</v>
      </c>
      <c r="AM11">
        <v>0.3867180347442627</v>
      </c>
      <c r="AN11">
        <v>-1.9160746335983276</v>
      </c>
      <c r="AO11">
        <v>-5.4574308395385742</v>
      </c>
      <c r="AP11">
        <v>-0.8708418607711792</v>
      </c>
      <c r="AQ11">
        <v>4.9875860214233398</v>
      </c>
      <c r="AR11">
        <v>3.4109742641448975</v>
      </c>
      <c r="AS11">
        <v>13.692852973937988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0.85431796312332153</v>
      </c>
      <c r="BG11">
        <v>0.14568208158016205</v>
      </c>
      <c r="BN11">
        <v>0</v>
      </c>
      <c r="BO11">
        <v>3.5232082009315491E-2</v>
      </c>
      <c r="BP11">
        <v>0.49835130572319031</v>
      </c>
      <c r="BQ11">
        <v>1.1428244113922119</v>
      </c>
      <c r="BR11">
        <v>1.4195222854614258</v>
      </c>
      <c r="BS11">
        <v>0.35600301623344421</v>
      </c>
      <c r="BT11">
        <v>-0.15458737313747406</v>
      </c>
      <c r="BU11">
        <v>-0.38104227185249329</v>
      </c>
      <c r="CB11">
        <v>0.99098688364028931</v>
      </c>
      <c r="CC11">
        <v>3.2226500511169434</v>
      </c>
      <c r="CD11">
        <v>-19.160749435424805</v>
      </c>
      <c r="CE11">
        <v>-272.87139892578125</v>
      </c>
      <c r="CF11">
        <v>-7.2570123672485352</v>
      </c>
      <c r="CG11">
        <v>16.625282287597656</v>
      </c>
      <c r="CH11">
        <v>24.364101409912109</v>
      </c>
      <c r="CI11">
        <v>91.285690307617188</v>
      </c>
      <c r="CO11">
        <v>0.83409750461578369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-0.3528594970703125</v>
      </c>
      <c r="CV11">
        <v>-0.3528287410736084</v>
      </c>
      <c r="CW11">
        <v>-0.3528287410736084</v>
      </c>
      <c r="IN11">
        <v>143</v>
      </c>
      <c r="IO11">
        <v>0</v>
      </c>
      <c r="IP11">
        <v>0</v>
      </c>
      <c r="IQ11">
        <v>17.103826522827148</v>
      </c>
      <c r="IR11">
        <v>24.364097595214844</v>
      </c>
      <c r="IS11">
        <v>0</v>
      </c>
      <c r="IT11">
        <v>0.5</v>
      </c>
      <c r="IU11">
        <v>0</v>
      </c>
    </row>
    <row r="12" spans="1:255">
      <c r="J12">
        <v>0</v>
      </c>
      <c r="K12">
        <v>1</v>
      </c>
      <c r="L12">
        <v>0</v>
      </c>
      <c r="M12">
        <v>4.6072054654359818E-2</v>
      </c>
      <c r="N12">
        <v>0.45302125811576843</v>
      </c>
      <c r="O12">
        <v>0</v>
      </c>
      <c r="P12">
        <v>0.45302125811576843</v>
      </c>
      <c r="Q12">
        <v>0</v>
      </c>
      <c r="R12">
        <v>0</v>
      </c>
      <c r="S12">
        <v>0</v>
      </c>
      <c r="T12">
        <v>9.8328857421875</v>
      </c>
      <c r="U12">
        <v>1</v>
      </c>
      <c r="W12">
        <v>144</v>
      </c>
      <c r="X12">
        <v>0.24939967691898346</v>
      </c>
      <c r="Y12">
        <v>0.20799030363559723</v>
      </c>
      <c r="Z12">
        <v>0.21292972564697266</v>
      </c>
      <c r="AA12">
        <v>0.24800394475460052</v>
      </c>
      <c r="AB12">
        <v>0.26912960410118103</v>
      </c>
      <c r="AC12">
        <v>0.33258050680160522</v>
      </c>
      <c r="AD12">
        <v>0.30360040068626404</v>
      </c>
      <c r="AE12">
        <v>0.21232207119464874</v>
      </c>
      <c r="AF12">
        <v>0.27317428588867188</v>
      </c>
      <c r="AL12">
        <v>0.12006457149982452</v>
      </c>
      <c r="AM12">
        <v>0.4019380509853363</v>
      </c>
      <c r="AN12">
        <v>-2.5859444141387939</v>
      </c>
      <c r="AO12">
        <v>-5.6007885932922363</v>
      </c>
      <c r="AP12">
        <v>0.17408134043216705</v>
      </c>
      <c r="AQ12">
        <v>5.4839015007019043</v>
      </c>
      <c r="AR12">
        <v>3.6399605274200439</v>
      </c>
      <c r="AS12">
        <v>13.767792701721191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0.85158109664916992</v>
      </c>
      <c r="BG12">
        <v>0.1484188586473465</v>
      </c>
      <c r="BN12">
        <v>0.51600146293640137</v>
      </c>
      <c r="BO12">
        <v>0.59413492679595947</v>
      </c>
      <c r="BP12">
        <v>0.57891517877578735</v>
      </c>
      <c r="BQ12">
        <v>1.2487868070602417</v>
      </c>
      <c r="BR12">
        <v>1.3921418190002441</v>
      </c>
      <c r="BS12">
        <v>0.34721964597702026</v>
      </c>
      <c r="BT12">
        <v>-0.14909648895263672</v>
      </c>
      <c r="BU12">
        <v>-0.37808102369308472</v>
      </c>
      <c r="CB12">
        <v>0.6003231406211853</v>
      </c>
      <c r="CC12">
        <v>3.3494837284088135</v>
      </c>
      <c r="CD12">
        <v>-25.859447479248047</v>
      </c>
      <c r="CE12">
        <v>-280.039306640625</v>
      </c>
      <c r="CF12">
        <v>1.4506772756576538</v>
      </c>
      <c r="CG12">
        <v>18.279668807983398</v>
      </c>
      <c r="CH12">
        <v>25.999715805053711</v>
      </c>
      <c r="CI12">
        <v>91.785285949707031</v>
      </c>
      <c r="CO12">
        <v>0.82042568922042847</v>
      </c>
      <c r="CP12">
        <v>0</v>
      </c>
      <c r="CQ12">
        <v>0</v>
      </c>
      <c r="CR12">
        <v>0</v>
      </c>
      <c r="CS12">
        <v>0</v>
      </c>
      <c r="CT12">
        <v>-0.51600146293640137</v>
      </c>
      <c r="CU12">
        <v>-0.96899271011352539</v>
      </c>
      <c r="CV12">
        <v>-0.45302125811576843</v>
      </c>
      <c r="CW12">
        <v>-0.96902275085449219</v>
      </c>
      <c r="IN12">
        <v>144</v>
      </c>
      <c r="IO12">
        <v>0</v>
      </c>
      <c r="IP12">
        <v>0</v>
      </c>
      <c r="IQ12">
        <v>17.407752990722656</v>
      </c>
      <c r="IR12">
        <v>25.999715805053711</v>
      </c>
      <c r="IS12">
        <v>0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3.4831095486879349E-2</v>
      </c>
      <c r="N13">
        <v>0.29033973813056946</v>
      </c>
      <c r="O13">
        <v>0</v>
      </c>
      <c r="P13">
        <v>0.29033973813056946</v>
      </c>
      <c r="Q13">
        <v>0</v>
      </c>
      <c r="R13">
        <v>0</v>
      </c>
      <c r="S13">
        <v>0</v>
      </c>
      <c r="T13">
        <v>8.3356475830078125</v>
      </c>
      <c r="U13">
        <v>1</v>
      </c>
      <c r="W13">
        <v>145</v>
      </c>
      <c r="X13">
        <v>0.24976071715354919</v>
      </c>
      <c r="Y13">
        <v>0.20813262462615967</v>
      </c>
      <c r="Z13">
        <v>0.21646991372108459</v>
      </c>
      <c r="AA13">
        <v>0.24811099469661713</v>
      </c>
      <c r="AB13">
        <v>0.27054190635681152</v>
      </c>
      <c r="AC13">
        <v>0.37080234289169312</v>
      </c>
      <c r="AD13">
        <v>0.36500000953674316</v>
      </c>
      <c r="AE13">
        <v>0.36000001430511475</v>
      </c>
      <c r="AF13">
        <v>0.36333334445953369</v>
      </c>
      <c r="AL13">
        <v>4.7856554388999939E-2</v>
      </c>
      <c r="AM13">
        <v>0.37347385287284851</v>
      </c>
      <c r="AN13">
        <v>-3.2939820289611816</v>
      </c>
      <c r="AO13">
        <v>-5.6221985816955566</v>
      </c>
      <c r="AP13">
        <v>-0.10837913304567337</v>
      </c>
      <c r="AQ13">
        <v>-2.1604657173156738</v>
      </c>
      <c r="AR13">
        <v>-2.5000007152557373</v>
      </c>
      <c r="AS13">
        <v>-1.0000020265579224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0.85888940095901489</v>
      </c>
      <c r="BG13">
        <v>0.14111058413982391</v>
      </c>
      <c r="BN13">
        <v>0.52494341135025024</v>
      </c>
      <c r="BO13">
        <v>0.59715425968170166</v>
      </c>
      <c r="BP13">
        <v>0.62561982870101929</v>
      </c>
      <c r="BQ13">
        <v>1.3336582183837891</v>
      </c>
      <c r="BR13">
        <v>1.3550679683685303</v>
      </c>
      <c r="BS13">
        <v>1.63753342628479</v>
      </c>
      <c r="BT13">
        <v>9.2819061279296875</v>
      </c>
      <c r="BU13">
        <v>15.421867370605469</v>
      </c>
      <c r="CB13">
        <v>0.23928286135196686</v>
      </c>
      <c r="CC13">
        <v>3.1122820377349854</v>
      </c>
      <c r="CD13">
        <v>-32.939823150634766</v>
      </c>
      <c r="CE13">
        <v>-281.10980224609375</v>
      </c>
      <c r="CF13">
        <v>-0.90315914154052734</v>
      </c>
      <c r="CG13">
        <v>-7.2015514373779297</v>
      </c>
      <c r="CH13">
        <v>-17.857147216796875</v>
      </c>
      <c r="CI13">
        <v>-6.6666808128356934</v>
      </c>
      <c r="CO13">
        <v>0.79946529865264893</v>
      </c>
      <c r="CP13">
        <v>0</v>
      </c>
      <c r="CQ13">
        <v>0</v>
      </c>
      <c r="CR13">
        <v>0</v>
      </c>
      <c r="CS13">
        <v>30.479999542236328</v>
      </c>
      <c r="CT13">
        <v>-0.52494341135025024</v>
      </c>
      <c r="CU13">
        <v>29.664695739746094</v>
      </c>
      <c r="CV13">
        <v>-0.29033973813056946</v>
      </c>
      <c r="CW13">
        <v>29.664716720581055</v>
      </c>
      <c r="IN13">
        <v>145</v>
      </c>
      <c r="IO13">
        <v>0</v>
      </c>
      <c r="IP13">
        <v>0</v>
      </c>
      <c r="IQ13">
        <v>-3.5000026226043701</v>
      </c>
      <c r="IR13">
        <v>-17.857147216796875</v>
      </c>
      <c r="IS13">
        <v>30.479999542236328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1.2000000476837158</v>
      </c>
      <c r="N14">
        <v>4.8627862930297852</v>
      </c>
      <c r="O14">
        <v>0</v>
      </c>
      <c r="P14">
        <v>4.8627862930297852</v>
      </c>
      <c r="Q14">
        <v>0</v>
      </c>
      <c r="R14">
        <v>0</v>
      </c>
      <c r="S14">
        <v>0</v>
      </c>
      <c r="T14">
        <v>4.0523219108581543</v>
      </c>
      <c r="U14">
        <v>1</v>
      </c>
      <c r="W14">
        <v>146</v>
      </c>
      <c r="X14">
        <v>0.25011435151100159</v>
      </c>
      <c r="Y14">
        <v>0.20855899155139923</v>
      </c>
      <c r="Z14">
        <v>0.22002455592155457</v>
      </c>
      <c r="AA14">
        <v>0.24800486862659454</v>
      </c>
      <c r="AB14">
        <v>0.2739490270614624</v>
      </c>
      <c r="AC14">
        <v>0.37999999523162842</v>
      </c>
      <c r="AD14">
        <v>0.32600000500679016</v>
      </c>
      <c r="AE14">
        <v>0.31137216091156006</v>
      </c>
      <c r="AF14">
        <v>0.32112404704093933</v>
      </c>
      <c r="AL14">
        <v>-2.2870294749736786E-2</v>
      </c>
      <c r="AM14">
        <v>0.28820043802261353</v>
      </c>
      <c r="AN14">
        <v>-4.0049099922180176</v>
      </c>
      <c r="AO14">
        <v>-5.6009736061096191</v>
      </c>
      <c r="AP14">
        <v>-0.78980332612991333</v>
      </c>
      <c r="AQ14">
        <v>-3.9999964237213135</v>
      </c>
      <c r="AR14">
        <v>1.3999998569488525</v>
      </c>
      <c r="AS14">
        <v>3.8627834320068359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</v>
      </c>
      <c r="BG14">
        <v>0.5</v>
      </c>
      <c r="BN14">
        <v>0.53334599733352661</v>
      </c>
      <c r="BO14">
        <v>0.60407537221908569</v>
      </c>
      <c r="BP14">
        <v>0.68934899568557739</v>
      </c>
      <c r="BQ14">
        <v>1.4002766609191895</v>
      </c>
      <c r="BR14">
        <v>1.3790502548217773</v>
      </c>
      <c r="BS14">
        <v>2.0604729652404785</v>
      </c>
      <c r="BT14">
        <v>3.9000005722045898</v>
      </c>
      <c r="BU14">
        <v>0</v>
      </c>
      <c r="CB14">
        <v>-0.11435151845216751</v>
      </c>
      <c r="CC14">
        <v>2.4016702175140381</v>
      </c>
      <c r="CD14">
        <v>-40.049106597900391</v>
      </c>
      <c r="CE14">
        <v>-280.04855346679688</v>
      </c>
      <c r="CF14">
        <v>-6.5816922187805176</v>
      </c>
      <c r="CG14">
        <v>-13.333318710327148</v>
      </c>
      <c r="CH14">
        <v>9.9999990463256836</v>
      </c>
      <c r="CI14">
        <v>25.751890182495117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-0.53334599733352661</v>
      </c>
      <c r="CU14">
        <v>-5.3961277008056641</v>
      </c>
      <c r="CV14">
        <v>-4.8627862930297852</v>
      </c>
      <c r="CW14">
        <v>-5.3961324691772461</v>
      </c>
      <c r="IN14">
        <v>146</v>
      </c>
      <c r="IO14">
        <v>0</v>
      </c>
      <c r="IP14">
        <v>0</v>
      </c>
      <c r="IQ14">
        <v>5.2627830505371094</v>
      </c>
      <c r="IR14">
        <v>9.9999990463256836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1.2000000476837158</v>
      </c>
      <c r="N15">
        <v>8.0001602172851563</v>
      </c>
      <c r="O15">
        <v>0</v>
      </c>
      <c r="P15">
        <v>8.0001602172851563</v>
      </c>
      <c r="Q15">
        <v>0</v>
      </c>
      <c r="R15">
        <v>0</v>
      </c>
      <c r="S15">
        <v>0</v>
      </c>
      <c r="T15">
        <v>6.6667995452880859</v>
      </c>
      <c r="U15">
        <v>1</v>
      </c>
      <c r="W15">
        <v>147</v>
      </c>
      <c r="X15">
        <v>0.2504885196685791</v>
      </c>
      <c r="Y15">
        <v>0.2093346118927002</v>
      </c>
      <c r="Z15">
        <v>0.22350998222827911</v>
      </c>
      <c r="AA15">
        <v>0.24777404963970184</v>
      </c>
      <c r="AB15">
        <v>0.30183610320091248</v>
      </c>
      <c r="AC15">
        <v>0.3449999988079071</v>
      </c>
      <c r="AD15">
        <v>0.3250199556350708</v>
      </c>
      <c r="AE15">
        <v>0.23235060274600983</v>
      </c>
      <c r="AF15">
        <v>0.29413017630577087</v>
      </c>
      <c r="AL15">
        <v>-9.7703903913497925E-2</v>
      </c>
      <c r="AM15">
        <v>0.13307635486125946</v>
      </c>
      <c r="AN15">
        <v>-4.701995849609375</v>
      </c>
      <c r="AO15">
        <v>-5.5548095703125</v>
      </c>
      <c r="AP15">
        <v>-6.3672189712524414</v>
      </c>
      <c r="AQ15">
        <v>3.0000030994415283</v>
      </c>
      <c r="AR15">
        <v>1.4980047941207886</v>
      </c>
      <c r="AS15">
        <v>11.764939308166504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0.5</v>
      </c>
      <c r="BG15">
        <v>0.5</v>
      </c>
      <c r="BN15">
        <v>0.54170715808868408</v>
      </c>
      <c r="BO15">
        <v>0.61653590202331543</v>
      </c>
      <c r="BP15">
        <v>0.77165836095809937</v>
      </c>
      <c r="BQ15">
        <v>1.468745231628418</v>
      </c>
      <c r="BR15">
        <v>1.4225789308547974</v>
      </c>
      <c r="BS15">
        <v>6.9999966621398926</v>
      </c>
      <c r="BT15">
        <v>0</v>
      </c>
      <c r="BU15">
        <v>-9.8005369305610657E-2</v>
      </c>
      <c r="CB15">
        <v>-0.48851969838142395</v>
      </c>
      <c r="CC15">
        <v>1.1089694499969482</v>
      </c>
      <c r="CD15">
        <v>-47.019962310791016</v>
      </c>
      <c r="CE15">
        <v>-277.7403564453125</v>
      </c>
      <c r="CF15">
        <v>-53.060138702392578</v>
      </c>
      <c r="CG15">
        <v>10.000008583068848</v>
      </c>
      <c r="CH15">
        <v>10.700034141540527</v>
      </c>
      <c r="CI15">
        <v>78.432929992675781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-0.54170715808868408</v>
      </c>
      <c r="CU15">
        <v>-8.5418815612792969</v>
      </c>
      <c r="CV15">
        <v>-8.0001602172851563</v>
      </c>
      <c r="CW15">
        <v>-8.5418672561645508</v>
      </c>
      <c r="IN15">
        <v>147</v>
      </c>
      <c r="IO15">
        <v>0</v>
      </c>
      <c r="IP15">
        <v>0</v>
      </c>
      <c r="IQ15">
        <v>13.262943267822266</v>
      </c>
      <c r="IR15">
        <v>10.700029373168945</v>
      </c>
      <c r="IS15">
        <v>0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0.33525910973548889</v>
      </c>
      <c r="N16">
        <v>2.4909956455230713</v>
      </c>
      <c r="O16">
        <v>0</v>
      </c>
      <c r="P16">
        <v>2.4909956455230713</v>
      </c>
      <c r="Q16">
        <v>0</v>
      </c>
      <c r="R16">
        <v>0</v>
      </c>
      <c r="S16">
        <v>0</v>
      </c>
      <c r="T16">
        <v>7.4300613403320313</v>
      </c>
      <c r="U16">
        <v>1</v>
      </c>
      <c r="W16">
        <v>148</v>
      </c>
      <c r="X16">
        <v>0.25091809034347534</v>
      </c>
      <c r="Y16">
        <v>0.21052749454975128</v>
      </c>
      <c r="Z16">
        <v>0.22685760259628296</v>
      </c>
      <c r="AA16">
        <v>0.25171655416488647</v>
      </c>
      <c r="AB16">
        <v>0.2911563515663147</v>
      </c>
      <c r="AC16">
        <v>0.34555277228355408</v>
      </c>
      <c r="AD16">
        <v>0.31584498286247253</v>
      </c>
      <c r="AE16">
        <v>0.21353742480278015</v>
      </c>
      <c r="AF16">
        <v>0.28174245357513428</v>
      </c>
      <c r="AL16">
        <v>-0.18361800909042358</v>
      </c>
      <c r="AM16">
        <v>-0.1055002436041832</v>
      </c>
      <c r="AN16">
        <v>-5.3715200424194336</v>
      </c>
      <c r="AO16">
        <v>-6.3433108329772949</v>
      </c>
      <c r="AP16">
        <v>-4.2312684059143066</v>
      </c>
      <c r="AQ16">
        <v>2.8894486427307129</v>
      </c>
      <c r="AR16">
        <v>2.4155023097991943</v>
      </c>
      <c r="AS16">
        <v>13.646257400512695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0.69864535331726074</v>
      </c>
      <c r="BG16">
        <v>0.30135467648506165</v>
      </c>
      <c r="BN16">
        <v>0.55069798231124878</v>
      </c>
      <c r="BO16">
        <v>0.63661366701126099</v>
      </c>
      <c r="BP16">
        <v>0.87519127130508423</v>
      </c>
      <c r="BQ16">
        <v>1.5447132587432861</v>
      </c>
      <c r="BR16">
        <v>2.3332147598266602</v>
      </c>
      <c r="BS16">
        <v>0.19726094603538513</v>
      </c>
      <c r="BT16">
        <v>0.30781885981559753</v>
      </c>
      <c r="BU16">
        <v>-0.60967844724655151</v>
      </c>
      <c r="CB16">
        <v>-0.91809040307998657</v>
      </c>
      <c r="CC16">
        <v>-0.87916868925094604</v>
      </c>
      <c r="CD16">
        <v>-53.715202331542969</v>
      </c>
      <c r="CE16">
        <v>-317.16537475585938</v>
      </c>
      <c r="CF16">
        <v>-35.26055908203125</v>
      </c>
      <c r="CG16">
        <v>9.6314935684204102</v>
      </c>
      <c r="CH16">
        <v>17.253585815429688</v>
      </c>
      <c r="CI16">
        <v>90.975051879882813</v>
      </c>
      <c r="CO16">
        <v>1</v>
      </c>
      <c r="CP16">
        <v>0</v>
      </c>
      <c r="CQ16">
        <v>0</v>
      </c>
      <c r="CR16">
        <v>0</v>
      </c>
      <c r="CS16">
        <v>0</v>
      </c>
      <c r="CT16">
        <v>-0.55069798231124878</v>
      </c>
      <c r="CU16">
        <v>-3.041684627532959</v>
      </c>
      <c r="CV16">
        <v>-2.4909956455230713</v>
      </c>
      <c r="CW16">
        <v>-3.0416936874389648</v>
      </c>
      <c r="IN16">
        <v>148</v>
      </c>
      <c r="IO16">
        <v>0</v>
      </c>
      <c r="IP16">
        <v>0</v>
      </c>
      <c r="IQ16">
        <v>16.061758041381836</v>
      </c>
      <c r="IR16">
        <v>17.253582000732422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5.3061392158269882E-2</v>
      </c>
      <c r="N17">
        <v>0.35428866744041443</v>
      </c>
      <c r="O17">
        <v>0</v>
      </c>
      <c r="P17">
        <v>0.35428866744041443</v>
      </c>
      <c r="Q17">
        <v>0</v>
      </c>
      <c r="R17">
        <v>0</v>
      </c>
      <c r="S17">
        <v>0</v>
      </c>
      <c r="T17">
        <v>6.6769576072692871</v>
      </c>
      <c r="U17">
        <v>1</v>
      </c>
      <c r="W17">
        <v>149</v>
      </c>
      <c r="X17">
        <v>0.25144809484481812</v>
      </c>
      <c r="Y17">
        <v>0.21220569312572479</v>
      </c>
      <c r="Z17">
        <v>0.23121729493141174</v>
      </c>
      <c r="AA17">
        <v>0.25255942344665527</v>
      </c>
      <c r="AB17">
        <v>0.2829945981502533</v>
      </c>
      <c r="AC17">
        <v>0.34275269508361816</v>
      </c>
      <c r="AD17">
        <v>0.31329843401908875</v>
      </c>
      <c r="AE17">
        <v>0.2140311598777771</v>
      </c>
      <c r="AF17">
        <v>0.28020933270454407</v>
      </c>
      <c r="AL17">
        <v>-0.2896188497543335</v>
      </c>
      <c r="AM17">
        <v>-0.44114002585411072</v>
      </c>
      <c r="AN17">
        <v>-6.2434577941894531</v>
      </c>
      <c r="AO17">
        <v>-6.5118846893310547</v>
      </c>
      <c r="AP17">
        <v>-2.5989177227020264</v>
      </c>
      <c r="AQ17">
        <v>3.4494640827178955</v>
      </c>
      <c r="AR17">
        <v>2.6701569557189941</v>
      </c>
      <c r="AS17">
        <v>13.596883773803711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0.84709936380386353</v>
      </c>
      <c r="BG17">
        <v>0.15290060639381409</v>
      </c>
      <c r="BN17">
        <v>0.56120628118515015</v>
      </c>
      <c r="BO17">
        <v>0.66721010208129883</v>
      </c>
      <c r="BP17">
        <v>1.0028500556945801</v>
      </c>
      <c r="BQ17">
        <v>1.8747881650924683</v>
      </c>
      <c r="BR17">
        <v>2.0433599948883057</v>
      </c>
      <c r="BS17">
        <v>0.41100814938545227</v>
      </c>
      <c r="BT17">
        <v>-0.14900478720664978</v>
      </c>
      <c r="BU17">
        <v>-0.40366148948669434</v>
      </c>
      <c r="CB17">
        <v>-1.4480949640274048</v>
      </c>
      <c r="CC17">
        <v>-3.6761670112609863</v>
      </c>
      <c r="CD17">
        <v>-62.434589385986328</v>
      </c>
      <c r="CE17">
        <v>-325.59408569335938</v>
      </c>
      <c r="CF17">
        <v>-21.657638549804688</v>
      </c>
      <c r="CG17">
        <v>11.498210906982422</v>
      </c>
      <c r="CH17">
        <v>19.072549819946289</v>
      </c>
      <c r="CI17">
        <v>90.645896911621094</v>
      </c>
      <c r="CO17">
        <v>0.89229249954223633</v>
      </c>
      <c r="CP17">
        <v>0</v>
      </c>
      <c r="CQ17">
        <v>0</v>
      </c>
      <c r="CR17">
        <v>0</v>
      </c>
      <c r="CS17">
        <v>0</v>
      </c>
      <c r="CT17">
        <v>-0.56120628118515015</v>
      </c>
      <c r="CU17">
        <v>-0.91552734375</v>
      </c>
      <c r="CV17">
        <v>-0.35428866744041443</v>
      </c>
      <c r="CW17">
        <v>-0.91549491882324219</v>
      </c>
      <c r="IN17">
        <v>149</v>
      </c>
      <c r="IO17">
        <v>0</v>
      </c>
      <c r="IP17">
        <v>0</v>
      </c>
      <c r="IQ17">
        <v>16.267040252685547</v>
      </c>
      <c r="IR17">
        <v>19.072551727294922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6.0467436909675598E-2</v>
      </c>
      <c r="N18">
        <v>0.47664228081703186</v>
      </c>
      <c r="O18">
        <v>0</v>
      </c>
      <c r="P18">
        <v>0.47664228081703186</v>
      </c>
      <c r="Q18">
        <v>0</v>
      </c>
      <c r="R18">
        <v>0</v>
      </c>
      <c r="S18">
        <v>0</v>
      </c>
      <c r="T18">
        <v>7.8826274871826172</v>
      </c>
      <c r="U18">
        <v>1</v>
      </c>
      <c r="W18">
        <v>150</v>
      </c>
      <c r="X18">
        <v>0.25213852524757385</v>
      </c>
      <c r="Y18">
        <v>0.21468622982501984</v>
      </c>
      <c r="Z18">
        <v>0.23566251993179321</v>
      </c>
      <c r="AA18">
        <v>0.25140225887298584</v>
      </c>
      <c r="AB18">
        <v>0.27578139305114746</v>
      </c>
      <c r="AC18">
        <v>0.33991190791130066</v>
      </c>
      <c r="AD18">
        <v>0.310720294713974</v>
      </c>
      <c r="AE18">
        <v>0.21328827738761902</v>
      </c>
      <c r="AF18">
        <v>0.27824294567108154</v>
      </c>
      <c r="AL18">
        <v>-0.42770490050315857</v>
      </c>
      <c r="AM18">
        <v>-0.93724745512008667</v>
      </c>
      <c r="AN18">
        <v>-7.132502555847168</v>
      </c>
      <c r="AO18">
        <v>-6.280451774597168</v>
      </c>
      <c r="AP18">
        <v>-1.1562765836715698</v>
      </c>
      <c r="AQ18">
        <v>4.0176210403442383</v>
      </c>
      <c r="AR18">
        <v>2.9279708862304688</v>
      </c>
      <c r="AS18">
        <v>13.671172142028809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0.84240174293518066</v>
      </c>
      <c r="BG18">
        <v>0.15759828686714172</v>
      </c>
      <c r="BN18">
        <v>0.57445162534713745</v>
      </c>
      <c r="BO18">
        <v>0.71253705024719238</v>
      </c>
      <c r="BP18">
        <v>1.2086440324783325</v>
      </c>
      <c r="BQ18">
        <v>2.0976910591125488</v>
      </c>
      <c r="BR18">
        <v>1.8662594556808472</v>
      </c>
      <c r="BS18">
        <v>0.42361700534820557</v>
      </c>
      <c r="BT18">
        <v>-0.14454036951065063</v>
      </c>
      <c r="BU18">
        <v>-0.40235385298728943</v>
      </c>
      <c r="CB18">
        <v>-2.1385254859924316</v>
      </c>
      <c r="CC18">
        <v>-7.8103957176208496</v>
      </c>
      <c r="CD18">
        <v>-71.325035095214844</v>
      </c>
      <c r="CE18">
        <v>-314.02243041992188</v>
      </c>
      <c r="CF18">
        <v>-9.6356344223022461</v>
      </c>
      <c r="CG18">
        <v>13.392068862915039</v>
      </c>
      <c r="CH18">
        <v>20.914077758789063</v>
      </c>
      <c r="CI18">
        <v>91.141151428222656</v>
      </c>
      <c r="CO18">
        <v>0.878135085105896</v>
      </c>
      <c r="CP18">
        <v>0</v>
      </c>
      <c r="CQ18">
        <v>0</v>
      </c>
      <c r="CR18">
        <v>0</v>
      </c>
      <c r="CS18">
        <v>0</v>
      </c>
      <c r="CT18">
        <v>-0.57445162534713745</v>
      </c>
      <c r="CU18">
        <v>-1.0510683059692383</v>
      </c>
      <c r="CV18">
        <v>-0.47664228081703186</v>
      </c>
      <c r="CW18">
        <v>-1.0510939359664917</v>
      </c>
      <c r="IN18">
        <v>150</v>
      </c>
      <c r="IO18">
        <v>0</v>
      </c>
      <c r="IP18">
        <v>0</v>
      </c>
      <c r="IQ18">
        <v>16.599142074584961</v>
      </c>
      <c r="IR18">
        <v>20.914079666137695</v>
      </c>
      <c r="IS18">
        <v>0</v>
      </c>
      <c r="IT18">
        <v>0.5</v>
      </c>
      <c r="IU18">
        <v>0</v>
      </c>
    </row>
    <row r="19" spans="10:255">
      <c r="J19">
        <v>0</v>
      </c>
      <c r="K19">
        <v>1</v>
      </c>
      <c r="L19">
        <v>0</v>
      </c>
      <c r="M19">
        <v>4.932418093085289E-2</v>
      </c>
      <c r="N19">
        <v>0.45614799857139587</v>
      </c>
      <c r="O19">
        <v>0</v>
      </c>
      <c r="P19">
        <v>0.45614799857139587</v>
      </c>
      <c r="Q19">
        <v>0</v>
      </c>
      <c r="R19">
        <v>0</v>
      </c>
      <c r="S19">
        <v>0</v>
      </c>
      <c r="T19">
        <v>9.2479591369628906</v>
      </c>
      <c r="U19">
        <v>1</v>
      </c>
      <c r="W19">
        <v>151</v>
      </c>
      <c r="X19">
        <v>0.25310736894607544</v>
      </c>
      <c r="Y19">
        <v>0.21824130415916443</v>
      </c>
      <c r="Z19">
        <v>0.23940540850162506</v>
      </c>
      <c r="AA19">
        <v>0.2484133392572403</v>
      </c>
      <c r="AB19">
        <v>0.26959523558616638</v>
      </c>
      <c r="AC19">
        <v>0.33715644478797913</v>
      </c>
      <c r="AD19">
        <v>0.30821973085403442</v>
      </c>
      <c r="AE19">
        <v>0.21263298392295837</v>
      </c>
      <c r="AF19">
        <v>0.27635747194290161</v>
      </c>
      <c r="AL19">
        <v>-0.62147361040115356</v>
      </c>
      <c r="AM19">
        <v>-1.6482625007629395</v>
      </c>
      <c r="AN19">
        <v>-7.8810806274414063</v>
      </c>
      <c r="AO19">
        <v>-5.6826677322387695</v>
      </c>
      <c r="AP19">
        <v>8.0955035984516144E-2</v>
      </c>
      <c r="AQ19">
        <v>4.5687141418457031</v>
      </c>
      <c r="AR19">
        <v>3.1780271530151367</v>
      </c>
      <c r="AS19">
        <v>13.736701965332031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0.84948986768722534</v>
      </c>
      <c r="BG19">
        <v>0.15051010251045227</v>
      </c>
      <c r="BN19">
        <v>0.59218400716781616</v>
      </c>
      <c r="BO19">
        <v>0.78595113754272461</v>
      </c>
      <c r="BP19">
        <v>1.4969652891159058</v>
      </c>
      <c r="BQ19">
        <v>2.2455410957336426</v>
      </c>
      <c r="BR19">
        <v>1.6477564573287964</v>
      </c>
      <c r="BS19">
        <v>0.41052556037902832</v>
      </c>
      <c r="BT19">
        <v>-0.14056289196014404</v>
      </c>
      <c r="BU19">
        <v>-0.39061856269836426</v>
      </c>
      <c r="CB19">
        <v>-3.1073691844940186</v>
      </c>
      <c r="CC19">
        <v>-13.735520362854004</v>
      </c>
      <c r="CD19">
        <v>-78.810813903808594</v>
      </c>
      <c r="CE19">
        <v>-284.13323974609375</v>
      </c>
      <c r="CF19">
        <v>0.67462503910064697</v>
      </c>
      <c r="CG19">
        <v>15.229043960571289</v>
      </c>
      <c r="CH19">
        <v>22.7001953125</v>
      </c>
      <c r="CI19">
        <v>91.578010559082031</v>
      </c>
      <c r="CO19">
        <v>0.85523146390914917</v>
      </c>
      <c r="CP19">
        <v>0</v>
      </c>
      <c r="CQ19">
        <v>0</v>
      </c>
      <c r="CR19">
        <v>0</v>
      </c>
      <c r="CS19">
        <v>0</v>
      </c>
      <c r="CT19">
        <v>-0.59218400716781616</v>
      </c>
      <c r="CU19">
        <v>-1.0483264923095703</v>
      </c>
      <c r="CV19">
        <v>-0.45614799857139587</v>
      </c>
      <c r="CW19">
        <v>-1.0483319759368896</v>
      </c>
      <c r="IN19">
        <v>151</v>
      </c>
      <c r="IO19">
        <v>0</v>
      </c>
      <c r="IP19">
        <v>0</v>
      </c>
      <c r="IQ19">
        <v>16.914728164672852</v>
      </c>
      <c r="IR19">
        <v>22.700199127197266</v>
      </c>
      <c r="IS19">
        <v>0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3.9494849741458893E-2</v>
      </c>
      <c r="N20">
        <v>0.3261294960975647</v>
      </c>
      <c r="O20">
        <v>0</v>
      </c>
      <c r="P20">
        <v>0.3261294960975647</v>
      </c>
      <c r="Q20">
        <v>0</v>
      </c>
      <c r="R20">
        <v>0</v>
      </c>
      <c r="S20">
        <v>0</v>
      </c>
      <c r="T20">
        <v>8.2575197219848633</v>
      </c>
      <c r="U20">
        <v>1</v>
      </c>
      <c r="W20">
        <v>152</v>
      </c>
      <c r="X20">
        <v>0.25456511974334717</v>
      </c>
      <c r="Y20">
        <v>0.22296936810016632</v>
      </c>
      <c r="Z20">
        <v>0.24172443151473999</v>
      </c>
      <c r="AA20">
        <v>0.24373167753219604</v>
      </c>
      <c r="AB20">
        <v>0.26462441682815552</v>
      </c>
      <c r="AC20">
        <v>0.33452790975570679</v>
      </c>
      <c r="AD20">
        <v>0.30579230189323425</v>
      </c>
      <c r="AE20">
        <v>0.21317145228385925</v>
      </c>
      <c r="AF20">
        <v>0.27491867542266846</v>
      </c>
      <c r="AL20">
        <v>-0.91302359104156494</v>
      </c>
      <c r="AM20">
        <v>-2.5938756465911865</v>
      </c>
      <c r="AN20">
        <v>-8.3448848724365234</v>
      </c>
      <c r="AO20">
        <v>-4.746335506439209</v>
      </c>
      <c r="AP20">
        <v>1.0751188993453979</v>
      </c>
      <c r="AQ20">
        <v>5.0944209098815918</v>
      </c>
      <c r="AR20">
        <v>3.4207701683044434</v>
      </c>
      <c r="AS20">
        <v>13.682854652404785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0.85584217309951782</v>
      </c>
      <c r="BG20">
        <v>0.14415784180164337</v>
      </c>
      <c r="BN20">
        <v>0.61801290512084961</v>
      </c>
      <c r="BO20">
        <v>0.90955817699432373</v>
      </c>
      <c r="BP20">
        <v>1.8551704883575439</v>
      </c>
      <c r="BQ20">
        <v>2.3189728260040283</v>
      </c>
      <c r="BR20">
        <v>1.3826392889022827</v>
      </c>
      <c r="BS20">
        <v>0.38847395777702332</v>
      </c>
      <c r="BT20">
        <v>-0.13723310828208923</v>
      </c>
      <c r="BU20">
        <v>-0.37997597455978394</v>
      </c>
      <c r="CB20">
        <v>-4.5651202201843262</v>
      </c>
      <c r="CC20">
        <v>-21.615629196166992</v>
      </c>
      <c r="CD20">
        <v>-83.448860168457031</v>
      </c>
      <c r="CE20">
        <v>-237.31666564941406</v>
      </c>
      <c r="CF20">
        <v>8.9593210220336914</v>
      </c>
      <c r="CG20">
        <v>16.981401443481445</v>
      </c>
      <c r="CH20">
        <v>24.434072494506836</v>
      </c>
      <c r="CI20">
        <v>91.219032287597656</v>
      </c>
      <c r="CO20">
        <v>0.83346694707870483</v>
      </c>
      <c r="CP20">
        <v>0</v>
      </c>
      <c r="CQ20">
        <v>0</v>
      </c>
      <c r="CR20">
        <v>0</v>
      </c>
      <c r="CS20">
        <v>0</v>
      </c>
      <c r="CT20">
        <v>-0.61801290512084961</v>
      </c>
      <c r="CU20">
        <v>-0.9441375732421875</v>
      </c>
      <c r="CV20">
        <v>-0.3261294960975647</v>
      </c>
      <c r="CW20">
        <v>-0.94414240121841431</v>
      </c>
      <c r="IN20">
        <v>152</v>
      </c>
      <c r="IO20">
        <v>0</v>
      </c>
      <c r="IP20">
        <v>0</v>
      </c>
      <c r="IQ20">
        <v>17.10362434387207</v>
      </c>
      <c r="IR20">
        <v>24.434066772460938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4.7571804374456406E-2</v>
      </c>
      <c r="N21">
        <v>0.36747169494628906</v>
      </c>
      <c r="O21">
        <v>0</v>
      </c>
      <c r="P21">
        <v>0.36747169494628906</v>
      </c>
      <c r="Q21">
        <v>0</v>
      </c>
      <c r="R21">
        <v>0</v>
      </c>
      <c r="S21">
        <v>0</v>
      </c>
      <c r="T21">
        <v>7.7245693206787109</v>
      </c>
      <c r="U21">
        <v>1</v>
      </c>
      <c r="W21">
        <v>153</v>
      </c>
      <c r="X21">
        <v>0.25687164068222046</v>
      </c>
      <c r="Y21">
        <v>0.22854861617088318</v>
      </c>
      <c r="Z21">
        <v>0.24198818206787109</v>
      </c>
      <c r="AA21">
        <v>0.23230566084384918</v>
      </c>
      <c r="AB21">
        <v>0.26642832159996033</v>
      </c>
      <c r="AC21">
        <v>0.33202624320983887</v>
      </c>
      <c r="AD21">
        <v>0.30336403846740723</v>
      </c>
      <c r="AE21">
        <v>0.21328276395797729</v>
      </c>
      <c r="AF21">
        <v>0.27333694696426392</v>
      </c>
      <c r="AL21">
        <v>-1.3743276596069336</v>
      </c>
      <c r="AM21">
        <v>-3.7097253799438477</v>
      </c>
      <c r="AN21">
        <v>-8.3976354598999023</v>
      </c>
      <c r="AO21">
        <v>-2.461132287979126</v>
      </c>
      <c r="AP21">
        <v>0.71433788537979126</v>
      </c>
      <c r="AQ21">
        <v>5.5947542190551758</v>
      </c>
      <c r="AR21">
        <v>3.6635963916778564</v>
      </c>
      <c r="AS21">
        <v>13.671723365783691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0.85061544179916382</v>
      </c>
      <c r="BG21">
        <v>0.14938455820083618</v>
      </c>
      <c r="BN21">
        <v>0.6590721607208252</v>
      </c>
      <c r="BO21">
        <v>1.1203765869140625</v>
      </c>
      <c r="BP21">
        <v>2.2362282276153564</v>
      </c>
      <c r="BQ21">
        <v>2.2889795303344727</v>
      </c>
      <c r="BR21">
        <v>3.7748792674392462E-3</v>
      </c>
      <c r="BS21">
        <v>0.36455395817756653</v>
      </c>
      <c r="BT21">
        <v>-0.13577686250209808</v>
      </c>
      <c r="BU21">
        <v>-0.37860313057899475</v>
      </c>
      <c r="CB21">
        <v>-6.8716411590576172</v>
      </c>
      <c r="CC21">
        <v>-30.914377212524414</v>
      </c>
      <c r="CD21">
        <v>-83.976364135742188</v>
      </c>
      <c r="CE21">
        <v>-123.05655670166016</v>
      </c>
      <c r="CF21">
        <v>5.9528136253356934</v>
      </c>
      <c r="CG21">
        <v>18.649177551269531</v>
      </c>
      <c r="CH21">
        <v>26.168546676635742</v>
      </c>
      <c r="CI21">
        <v>91.144828796386719</v>
      </c>
      <c r="CO21">
        <v>0.82043969631195068</v>
      </c>
      <c r="CP21">
        <v>0</v>
      </c>
      <c r="CQ21">
        <v>0</v>
      </c>
      <c r="CR21">
        <v>0</v>
      </c>
      <c r="CS21">
        <v>0</v>
      </c>
      <c r="CT21">
        <v>-0.6590721607208252</v>
      </c>
      <c r="CU21">
        <v>-1.026540994644165</v>
      </c>
      <c r="CV21">
        <v>-0.36747169494628906</v>
      </c>
      <c r="CW21">
        <v>-1.0265438556671143</v>
      </c>
      <c r="IN21">
        <v>153</v>
      </c>
      <c r="IO21">
        <v>0</v>
      </c>
      <c r="IP21">
        <v>0</v>
      </c>
      <c r="IQ21">
        <v>23.644411087036133</v>
      </c>
      <c r="IR21">
        <v>17.808368682861328</v>
      </c>
      <c r="IS21">
        <v>0</v>
      </c>
      <c r="IT21">
        <v>0.5</v>
      </c>
      <c r="IU21">
        <v>0</v>
      </c>
    </row>
    <row r="22" spans="10:255">
      <c r="J22">
        <v>0.30000001192092896</v>
      </c>
      <c r="K22">
        <v>1</v>
      </c>
      <c r="L22">
        <v>0.40000000596046448</v>
      </c>
      <c r="M22">
        <v>3.5926569253206253E-2</v>
      </c>
      <c r="N22">
        <v>0.2844184935092926</v>
      </c>
      <c r="O22">
        <v>3.1666648387908936</v>
      </c>
      <c r="P22">
        <v>3.4510834217071533</v>
      </c>
      <c r="Q22">
        <v>3.1666648387908936</v>
      </c>
      <c r="R22">
        <v>3.1666648387908936</v>
      </c>
      <c r="S22">
        <v>3.1666648387908936</v>
      </c>
      <c r="T22">
        <v>7.9166617393493652</v>
      </c>
      <c r="U22">
        <v>0.89999997615814209</v>
      </c>
      <c r="W22">
        <v>154</v>
      </c>
      <c r="X22">
        <v>0.26058244705200195</v>
      </c>
      <c r="Y22">
        <v>0.23407049477100372</v>
      </c>
      <c r="Z22">
        <v>0.23887336254119873</v>
      </c>
      <c r="AA22">
        <v>0.22331894934177399</v>
      </c>
      <c r="AB22">
        <v>0.26402512192726135</v>
      </c>
      <c r="AC22">
        <v>0.32470196485519409</v>
      </c>
      <c r="AD22">
        <v>0.28614664077758789</v>
      </c>
      <c r="AE22">
        <v>0.21388302743434906</v>
      </c>
      <c r="AF22">
        <v>0.26205876469612122</v>
      </c>
      <c r="AL22">
        <v>-2.1164886951446533</v>
      </c>
      <c r="AM22">
        <v>-4.8141012191772461</v>
      </c>
      <c r="AN22">
        <v>-7.7746715545654297</v>
      </c>
      <c r="AO22">
        <v>-0.66379010677337646</v>
      </c>
      <c r="AP22">
        <v>1.194977879524231</v>
      </c>
      <c r="AQ22">
        <v>7.0596098899841309</v>
      </c>
      <c r="AR22">
        <v>5.3853363990783691</v>
      </c>
      <c r="AS22">
        <v>13.611696243286133</v>
      </c>
      <c r="AZ22">
        <v>0</v>
      </c>
      <c r="BA22">
        <v>0</v>
      </c>
      <c r="BB22">
        <v>0</v>
      </c>
      <c r="BC22">
        <v>0</v>
      </c>
      <c r="BD22">
        <v>0.20858208835124969</v>
      </c>
      <c r="BE22">
        <v>0.31287312507629395</v>
      </c>
      <c r="BF22">
        <v>0.46930965781211853</v>
      </c>
      <c r="BG22">
        <v>9.2351557686924934E-3</v>
      </c>
      <c r="BN22">
        <v>0.72989827394485474</v>
      </c>
      <c r="BO22">
        <v>1.4720590114593506</v>
      </c>
      <c r="BP22">
        <v>2.5764341354370117</v>
      </c>
      <c r="BQ22">
        <v>1.9534701108932495</v>
      </c>
      <c r="BR22">
        <v>0.1561286598443985</v>
      </c>
      <c r="BS22">
        <v>0.33599963784217834</v>
      </c>
      <c r="BT22">
        <v>-0.13809570670127869</v>
      </c>
      <c r="BU22">
        <v>-0.37368980050086975</v>
      </c>
      <c r="CB22">
        <v>-10.58244800567627</v>
      </c>
      <c r="CC22">
        <v>-40.117511749267578</v>
      </c>
      <c r="CD22">
        <v>-77.746726989746094</v>
      </c>
      <c r="CE22">
        <v>-33.189487457275391</v>
      </c>
      <c r="CF22">
        <v>9.9581451416015625</v>
      </c>
      <c r="CG22">
        <v>23.53203010559082</v>
      </c>
      <c r="CH22">
        <v>38.466686248779297</v>
      </c>
      <c r="CI22">
        <v>90.744651794433594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-0.72989827394485474</v>
      </c>
      <c r="CU22">
        <v>-4.1809678077697754</v>
      </c>
      <c r="CV22">
        <v>-3.4510834217071533</v>
      </c>
      <c r="CW22">
        <v>-4.1809816360473633</v>
      </c>
      <c r="IN22">
        <v>154</v>
      </c>
      <c r="IO22">
        <v>450</v>
      </c>
      <c r="IP22">
        <v>0</v>
      </c>
      <c r="IQ22">
        <v>27.251619338989258</v>
      </c>
      <c r="IR22">
        <v>24.357002258300781</v>
      </c>
      <c r="IS22">
        <v>0</v>
      </c>
      <c r="IT22">
        <v>0.5</v>
      </c>
      <c r="IU22">
        <v>0</v>
      </c>
    </row>
    <row r="23" spans="10:255">
      <c r="J23">
        <v>0.30000001192092896</v>
      </c>
      <c r="K23">
        <v>1</v>
      </c>
      <c r="L23">
        <v>0.40000000596046448</v>
      </c>
      <c r="M23">
        <v>4.1450858116149902E-2</v>
      </c>
      <c r="N23">
        <v>0.29643496870994568</v>
      </c>
      <c r="O23">
        <v>2.8605918884277344</v>
      </c>
      <c r="P23">
        <v>3.1570267677307129</v>
      </c>
      <c r="Q23">
        <v>2.8605918884277344</v>
      </c>
      <c r="R23">
        <v>6.027256965637207</v>
      </c>
      <c r="S23">
        <v>6.027256965637207</v>
      </c>
      <c r="T23">
        <v>7.1514797210693359</v>
      </c>
      <c r="U23">
        <v>0.89999997615814209</v>
      </c>
      <c r="W23">
        <v>155</v>
      </c>
      <c r="X23">
        <v>0.26632910966873169</v>
      </c>
      <c r="Y23">
        <v>0.23799428343772888</v>
      </c>
      <c r="Z23">
        <v>0.23023290932178497</v>
      </c>
      <c r="AA23">
        <v>0.21899999678134918</v>
      </c>
      <c r="AB23">
        <v>0.26135924458503723</v>
      </c>
      <c r="AC23">
        <v>0.31701895594596863</v>
      </c>
      <c r="AD23">
        <v>0.27318036556243896</v>
      </c>
      <c r="AE23">
        <v>0.21394342184066772</v>
      </c>
      <c r="AF23">
        <v>0.25343471765518188</v>
      </c>
      <c r="AL23">
        <v>-3.2658207416534424</v>
      </c>
      <c r="AM23">
        <v>-5.5988593101501465</v>
      </c>
      <c r="AN23">
        <v>-6.0465812683105469</v>
      </c>
      <c r="AO23">
        <v>0.20000039041042328</v>
      </c>
      <c r="AP23">
        <v>1.7281534671783447</v>
      </c>
      <c r="AQ23">
        <v>8.5962114334106445</v>
      </c>
      <c r="AR23">
        <v>6.6819639205932617</v>
      </c>
      <c r="AS23">
        <v>13.605656623840332</v>
      </c>
      <c r="AZ23">
        <v>0</v>
      </c>
      <c r="BA23">
        <v>0</v>
      </c>
      <c r="BB23">
        <v>0</v>
      </c>
      <c r="BC23">
        <v>0</v>
      </c>
      <c r="BD23">
        <v>0.20849506556987762</v>
      </c>
      <c r="BE23">
        <v>0.31274259090423584</v>
      </c>
      <c r="BF23">
        <v>0.46911388635635376</v>
      </c>
      <c r="BG23">
        <v>9.6484776586294174E-3</v>
      </c>
      <c r="BN23">
        <v>0.86112290620803833</v>
      </c>
      <c r="BO23">
        <v>2.0104572772979736</v>
      </c>
      <c r="BP23">
        <v>2.7952136993408203</v>
      </c>
      <c r="BQ23">
        <v>1.0671224594116211</v>
      </c>
      <c r="BR23">
        <v>0.20333316922187805</v>
      </c>
      <c r="BS23">
        <v>0.26658061146736145</v>
      </c>
      <c r="BT23">
        <v>-0.37538978457450867</v>
      </c>
      <c r="BU23">
        <v>-0.33007445931434631</v>
      </c>
      <c r="CB23">
        <v>-16.329111099243164</v>
      </c>
      <c r="CC23">
        <v>-46.657157897949219</v>
      </c>
      <c r="CD23">
        <v>-60.465816497802734</v>
      </c>
      <c r="CE23">
        <v>10.000015258789063</v>
      </c>
      <c r="CF23">
        <v>14.401272773742676</v>
      </c>
      <c r="CG23">
        <v>28.654035568237305</v>
      </c>
      <c r="CH23">
        <v>47.728313446044922</v>
      </c>
      <c r="CI23">
        <v>90.704383850097656</v>
      </c>
      <c r="CO23">
        <v>1</v>
      </c>
      <c r="CP23">
        <v>0</v>
      </c>
      <c r="CQ23">
        <v>0</v>
      </c>
      <c r="CR23">
        <v>0</v>
      </c>
      <c r="CS23">
        <v>0</v>
      </c>
      <c r="CT23">
        <v>-0.86112290620803833</v>
      </c>
      <c r="CU23">
        <v>-4.0181875228881836</v>
      </c>
      <c r="CV23">
        <v>-3.1570267677307129</v>
      </c>
      <c r="CW23">
        <v>-4.0181498527526855</v>
      </c>
      <c r="IN23">
        <v>155</v>
      </c>
      <c r="IO23">
        <v>450</v>
      </c>
      <c r="IP23">
        <v>0</v>
      </c>
      <c r="IQ23">
        <v>30.61198616027832</v>
      </c>
      <c r="IR23">
        <v>30.368438720703125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0.40000000596046448</v>
      </c>
      <c r="M24">
        <v>4.3386403471231461E-2</v>
      </c>
      <c r="N24">
        <v>0.42454323172569275</v>
      </c>
      <c r="O24">
        <v>3.9140670299530029</v>
      </c>
      <c r="P24">
        <v>4.3386101722717285</v>
      </c>
      <c r="Q24">
        <v>3.9140670299530029</v>
      </c>
      <c r="R24">
        <v>9.9413242340087891</v>
      </c>
      <c r="S24">
        <v>9.9413242340087891</v>
      </c>
      <c r="T24">
        <v>9.7851676940917969</v>
      </c>
      <c r="U24">
        <v>0.89999997615814209</v>
      </c>
      <c r="W24">
        <v>156</v>
      </c>
      <c r="X24">
        <v>0.26286807656288147</v>
      </c>
      <c r="Y24">
        <v>0.25</v>
      </c>
      <c r="Z24">
        <v>0.21710820496082306</v>
      </c>
      <c r="AA24">
        <v>0.21899999678134918</v>
      </c>
      <c r="AB24">
        <v>0.25728917121887207</v>
      </c>
      <c r="AC24">
        <v>0.30775833129882813</v>
      </c>
      <c r="AD24">
        <v>0.3115866482257843</v>
      </c>
      <c r="AE24">
        <v>0.36000001430511475</v>
      </c>
      <c r="AF24">
        <v>0.32772442698478699</v>
      </c>
      <c r="AL24">
        <v>-2.5736143589019775</v>
      </c>
      <c r="AM24">
        <v>-8.0000028610229492</v>
      </c>
      <c r="AN24">
        <v>-3.421640157699585</v>
      </c>
      <c r="AO24">
        <v>0.20000039041042328</v>
      </c>
      <c r="AP24">
        <v>2.542168140411377</v>
      </c>
      <c r="AQ24">
        <v>10.448336601257324</v>
      </c>
      <c r="AR24">
        <v>2.8413355350494385</v>
      </c>
      <c r="AS24">
        <v>-1.0000020265579224</v>
      </c>
      <c r="AZ24">
        <v>0</v>
      </c>
      <c r="BA24">
        <v>0</v>
      </c>
      <c r="BB24">
        <v>0</v>
      </c>
      <c r="BC24">
        <v>0</v>
      </c>
      <c r="BD24">
        <v>0.20848631858825684</v>
      </c>
      <c r="BE24">
        <v>0.31272947788238525</v>
      </c>
      <c r="BF24">
        <v>0.46909418702125549</v>
      </c>
      <c r="BG24">
        <v>9.6900463104248047E-3</v>
      </c>
      <c r="BN24">
        <v>1.1172330379486084</v>
      </c>
      <c r="BO24">
        <v>0.42502892017364502</v>
      </c>
      <c r="BP24">
        <v>2.8261747360229492</v>
      </c>
      <c r="BQ24">
        <v>0.20123390853404999</v>
      </c>
      <c r="BR24">
        <v>0.2012345939874649</v>
      </c>
      <c r="BS24">
        <v>0.20325316488742828</v>
      </c>
      <c r="BT24">
        <v>-0.42482709884643555</v>
      </c>
      <c r="BU24">
        <v>5.2518696784973145</v>
      </c>
      <c r="CB24">
        <v>-12.868077278137207</v>
      </c>
      <c r="CC24">
        <v>-66.666694641113281</v>
      </c>
      <c r="CD24">
        <v>-34.216407775878906</v>
      </c>
      <c r="CE24">
        <v>10.000015258789063</v>
      </c>
      <c r="CF24">
        <v>21.184726715087891</v>
      </c>
      <c r="CG24">
        <v>34.827785491943359</v>
      </c>
      <c r="CH24">
        <v>20.295253753662109</v>
      </c>
      <c r="CI24">
        <v>-6.6666808128356934</v>
      </c>
      <c r="CO24">
        <v>1</v>
      </c>
      <c r="CP24">
        <v>0</v>
      </c>
      <c r="CQ24">
        <v>0.19999992847442627</v>
      </c>
      <c r="CR24">
        <v>1</v>
      </c>
      <c r="CS24">
        <v>20.319999694824219</v>
      </c>
      <c r="CT24">
        <v>-1.1172330379486084</v>
      </c>
      <c r="CU24">
        <v>14.864147186279297</v>
      </c>
      <c r="CV24">
        <v>-4.3386101722717285</v>
      </c>
      <c r="CW24">
        <v>14.864156723022461</v>
      </c>
      <c r="IN24">
        <v>156</v>
      </c>
      <c r="IO24">
        <v>450</v>
      </c>
      <c r="IP24">
        <v>0</v>
      </c>
      <c r="IQ24">
        <v>14.831838607788086</v>
      </c>
      <c r="IR24">
        <v>28.271139144897461</v>
      </c>
      <c r="IS24">
        <v>20.319999694824219</v>
      </c>
      <c r="IT24">
        <v>0.5</v>
      </c>
      <c r="IU24">
        <v>0</v>
      </c>
    </row>
    <row r="25" spans="10:255">
      <c r="J25">
        <v>0.30000001192092896</v>
      </c>
      <c r="K25">
        <v>1</v>
      </c>
      <c r="L25">
        <v>0.40000000596046448</v>
      </c>
      <c r="M25">
        <v>0.91731727123260498</v>
      </c>
      <c r="N25">
        <v>9.8439302444458008</v>
      </c>
      <c r="O25">
        <v>4.2924866676330566</v>
      </c>
      <c r="P25">
        <v>14.136417388916016</v>
      </c>
      <c r="Q25">
        <v>4.2924866676330566</v>
      </c>
      <c r="R25">
        <v>14.233810424804688</v>
      </c>
      <c r="S25">
        <v>14.233810424804688</v>
      </c>
      <c r="T25">
        <v>10.731216430664063</v>
      </c>
      <c r="U25">
        <v>0.89999997615814209</v>
      </c>
      <c r="W25">
        <v>157</v>
      </c>
      <c r="X25">
        <v>0.27824726700782776</v>
      </c>
      <c r="Y25">
        <v>0.25</v>
      </c>
      <c r="Z25">
        <v>0.19500000774860382</v>
      </c>
      <c r="AA25">
        <v>0.22173437476158142</v>
      </c>
      <c r="AB25">
        <v>0.25293079018592834</v>
      </c>
      <c r="AC25">
        <v>0.30337551236152649</v>
      </c>
      <c r="AD25">
        <v>0.33318576216697693</v>
      </c>
      <c r="AE25">
        <v>0.21296490728855133</v>
      </c>
      <c r="AF25">
        <v>0.29311215877532959</v>
      </c>
      <c r="AL25">
        <v>-5.6494512557983398</v>
      </c>
      <c r="AM25">
        <v>-8.0000028610229492</v>
      </c>
      <c r="AN25">
        <v>0.99999898672103882</v>
      </c>
      <c r="AO25">
        <v>-0.34687516093254089</v>
      </c>
      <c r="AP25">
        <v>3.4138443470001221</v>
      </c>
      <c r="AQ25">
        <v>11.32490062713623</v>
      </c>
      <c r="AR25">
        <v>0.68142414093017578</v>
      </c>
      <c r="AS25">
        <v>13.703509330749512</v>
      </c>
      <c r="AZ25">
        <v>0</v>
      </c>
      <c r="BA25">
        <v>0</v>
      </c>
      <c r="BB25">
        <v>0</v>
      </c>
      <c r="BC25">
        <v>0</v>
      </c>
      <c r="BD25">
        <v>0.20000000298023224</v>
      </c>
      <c r="BE25">
        <v>0.30000001192092896</v>
      </c>
      <c r="BF25">
        <v>0.44999998807907104</v>
      </c>
      <c r="BG25">
        <v>5.000000074505806E-2</v>
      </c>
      <c r="BN25">
        <v>0.95435023307800293</v>
      </c>
      <c r="BO25">
        <v>4.030186653137207</v>
      </c>
      <c r="BP25">
        <v>4.0301895141601563</v>
      </c>
      <c r="BQ25">
        <v>-0.3914494514465332</v>
      </c>
      <c r="BR25">
        <v>0.1554236114025116</v>
      </c>
      <c r="BS25">
        <v>0.14224836230278015</v>
      </c>
      <c r="BT25">
        <v>0.55342721939086914</v>
      </c>
      <c r="BU25">
        <v>4.6449556350708008</v>
      </c>
      <c r="CB25">
        <v>-28.247268676757813</v>
      </c>
      <c r="CC25">
        <v>-66.666694641113281</v>
      </c>
      <c r="CD25">
        <v>9.9999914169311523</v>
      </c>
      <c r="CE25">
        <v>-17.34375</v>
      </c>
      <c r="CF25">
        <v>28.448692321777344</v>
      </c>
      <c r="CG25">
        <v>37.749664306640625</v>
      </c>
      <c r="CH25">
        <v>4.8673152923583984</v>
      </c>
      <c r="CI25">
        <v>91.356727600097656</v>
      </c>
      <c r="CO25">
        <v>1</v>
      </c>
      <c r="CP25">
        <v>0</v>
      </c>
      <c r="CQ25">
        <v>0</v>
      </c>
      <c r="CR25">
        <v>0</v>
      </c>
      <c r="CS25">
        <v>0</v>
      </c>
      <c r="CT25">
        <v>-0.95435023307800293</v>
      </c>
      <c r="CU25">
        <v>-15.090733528137207</v>
      </c>
      <c r="CV25">
        <v>-14.136417388916016</v>
      </c>
      <c r="CW25">
        <v>-15.090766906738281</v>
      </c>
      <c r="IN25">
        <v>157</v>
      </c>
      <c r="IO25">
        <v>450</v>
      </c>
      <c r="IP25">
        <v>0</v>
      </c>
      <c r="IQ25">
        <v>29.123678207397461</v>
      </c>
      <c r="IR25">
        <v>27.536014556884766</v>
      </c>
      <c r="IS25">
        <v>0</v>
      </c>
      <c r="IT25">
        <v>0.5</v>
      </c>
      <c r="IU25">
        <v>0</v>
      </c>
    </row>
    <row r="26" spans="10:255">
      <c r="J26">
        <v>0.30000001192092896</v>
      </c>
      <c r="K26">
        <v>1</v>
      </c>
      <c r="L26">
        <v>0.40000000596046448</v>
      </c>
      <c r="M26">
        <v>3.4547585994005203E-2</v>
      </c>
      <c r="N26">
        <v>0.36970365047454834</v>
      </c>
      <c r="O26">
        <v>4.280515193939209</v>
      </c>
      <c r="P26">
        <v>4.6502189636230469</v>
      </c>
      <c r="Q26">
        <v>4.280515193939209</v>
      </c>
      <c r="R26">
        <v>18.514326095581055</v>
      </c>
      <c r="S26">
        <v>18.514326095581055</v>
      </c>
      <c r="T26">
        <v>10.701287269592285</v>
      </c>
      <c r="U26">
        <v>0.89999997615814209</v>
      </c>
      <c r="W26">
        <v>158</v>
      </c>
      <c r="X26">
        <v>0.30000001192092896</v>
      </c>
      <c r="Y26">
        <v>0.20399999618530273</v>
      </c>
      <c r="Z26">
        <v>0.19698837399482727</v>
      </c>
      <c r="AA26">
        <v>0.22019781172275543</v>
      </c>
      <c r="AB26">
        <v>0.24866242706775665</v>
      </c>
      <c r="AC26">
        <v>0.30126193165779114</v>
      </c>
      <c r="AD26">
        <v>0.2983146607875824</v>
      </c>
      <c r="AE26">
        <v>0.2131941020488739</v>
      </c>
      <c r="AF26">
        <v>0.26994115114212036</v>
      </c>
      <c r="AL26">
        <v>-9.9999990463256836</v>
      </c>
      <c r="AM26">
        <v>1.1999996900558472</v>
      </c>
      <c r="AN26">
        <v>0.60232579708099365</v>
      </c>
      <c r="AO26">
        <v>-3.9562579244375229E-2</v>
      </c>
      <c r="AP26">
        <v>4.26751708984375</v>
      </c>
      <c r="AQ26">
        <v>11.747616767883301</v>
      </c>
      <c r="AR26">
        <v>4.1685342788696289</v>
      </c>
      <c r="AS26">
        <v>13.68058967590332</v>
      </c>
      <c r="AZ26">
        <v>0</v>
      </c>
      <c r="BA26">
        <v>0</v>
      </c>
      <c r="BB26">
        <v>0</v>
      </c>
      <c r="BC26">
        <v>0</v>
      </c>
      <c r="BD26">
        <v>0.20862817764282227</v>
      </c>
      <c r="BE26">
        <v>0.31294229626655579</v>
      </c>
      <c r="BF26">
        <v>0.4694133996963501</v>
      </c>
      <c r="BG26">
        <v>9.0161478146910667E-3</v>
      </c>
      <c r="BN26">
        <v>4.8494558334350586</v>
      </c>
      <c r="BO26">
        <v>9.2000026702880859</v>
      </c>
      <c r="BP26">
        <v>0</v>
      </c>
      <c r="BQ26">
        <v>0.39767375588417053</v>
      </c>
      <c r="BR26">
        <v>9.0359963476657867E-2</v>
      </c>
      <c r="BS26">
        <v>0.1297232061624527</v>
      </c>
      <c r="BT26">
        <v>1.0465633869171143</v>
      </c>
      <c r="BU26">
        <v>-0.43121689558029175</v>
      </c>
      <c r="CB26">
        <v>-50.000015258789063</v>
      </c>
      <c r="CC26">
        <v>9.9999971389770508</v>
      </c>
      <c r="CD26">
        <v>6.0232582092285156</v>
      </c>
      <c r="CE26">
        <v>-1.9781280755996704</v>
      </c>
      <c r="CF26">
        <v>35.562629699707031</v>
      </c>
      <c r="CG26">
        <v>39.158718109130859</v>
      </c>
      <c r="CH26">
        <v>29.775245666503906</v>
      </c>
      <c r="CI26">
        <v>91.203933715820313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-4.8494558334350586</v>
      </c>
      <c r="CU26">
        <v>-9.499669075012207</v>
      </c>
      <c r="CV26">
        <v>-4.6502189636230469</v>
      </c>
      <c r="CW26">
        <v>-9.4996747970581055</v>
      </c>
      <c r="IN26">
        <v>158</v>
      </c>
      <c r="IO26">
        <v>450</v>
      </c>
      <c r="IP26">
        <v>0</v>
      </c>
      <c r="IQ26">
        <v>33.8642578125</v>
      </c>
      <c r="IR26">
        <v>36.042255401611328</v>
      </c>
      <c r="IS26">
        <v>0</v>
      </c>
      <c r="IT26">
        <v>0.5</v>
      </c>
      <c r="IU26">
        <v>0</v>
      </c>
    </row>
    <row r="27" spans="10:255">
      <c r="J27">
        <v>0.30000001192092896</v>
      </c>
      <c r="K27">
        <v>1</v>
      </c>
      <c r="L27">
        <v>0.40000000596046448</v>
      </c>
      <c r="M27">
        <v>3.7218224257230759E-2</v>
      </c>
      <c r="N27">
        <v>0.44813594222068787</v>
      </c>
      <c r="O27">
        <v>4.8163065910339355</v>
      </c>
      <c r="P27">
        <v>5.2644424438476563</v>
      </c>
      <c r="Q27">
        <v>4.8163065910339355</v>
      </c>
      <c r="R27">
        <v>23.330633163452148</v>
      </c>
      <c r="S27">
        <v>23.330633163452148</v>
      </c>
      <c r="T27">
        <v>12.040766716003418</v>
      </c>
      <c r="U27">
        <v>0.89999997615814209</v>
      </c>
      <c r="W27">
        <v>159</v>
      </c>
      <c r="X27">
        <v>0.23999999463558197</v>
      </c>
      <c r="Y27">
        <v>0.20181635022163391</v>
      </c>
      <c r="Z27">
        <v>0.20068381726741791</v>
      </c>
      <c r="AA27">
        <v>0.21899999678134918</v>
      </c>
      <c r="AB27">
        <v>0.24399079382419586</v>
      </c>
      <c r="AC27">
        <v>0.29467326402664185</v>
      </c>
      <c r="AD27">
        <v>0.26888051629066467</v>
      </c>
      <c r="AE27">
        <v>0.21187646687030792</v>
      </c>
      <c r="AF27">
        <v>0.24987916648387909</v>
      </c>
      <c r="AL27">
        <v>2.0000002384185791</v>
      </c>
      <c r="AM27">
        <v>1.6367290019989014</v>
      </c>
      <c r="AN27">
        <v>-0.1367628425359726</v>
      </c>
      <c r="AO27">
        <v>0.20000039041042328</v>
      </c>
      <c r="AP27">
        <v>5.2018442153930664</v>
      </c>
      <c r="AQ27">
        <v>13.065350532531738</v>
      </c>
      <c r="AR27">
        <v>7.1119489669799805</v>
      </c>
      <c r="AS27">
        <v>13.812353134155273</v>
      </c>
      <c r="AZ27">
        <v>0</v>
      </c>
      <c r="BA27">
        <v>0</v>
      </c>
      <c r="BB27">
        <v>0</v>
      </c>
      <c r="BC27">
        <v>0</v>
      </c>
      <c r="BD27">
        <v>0.20859493315219879</v>
      </c>
      <c r="BE27">
        <v>0.31289240717887878</v>
      </c>
      <c r="BF27">
        <v>0.46933856606483459</v>
      </c>
      <c r="BG27">
        <v>9.1740768402814865E-3</v>
      </c>
      <c r="BN27">
        <v>11.999998092651367</v>
      </c>
      <c r="BO27">
        <v>0</v>
      </c>
      <c r="BP27">
        <v>-0.43672806024551392</v>
      </c>
      <c r="BQ27">
        <v>0.30235913395881653</v>
      </c>
      <c r="BR27">
        <v>6.2797240912914276E-2</v>
      </c>
      <c r="BS27">
        <v>0.13312757015228271</v>
      </c>
      <c r="BT27">
        <v>0.32237908244132996</v>
      </c>
      <c r="BU27">
        <v>-0.3605574369430542</v>
      </c>
      <c r="CB27">
        <v>10.000005722045898</v>
      </c>
      <c r="CC27">
        <v>13.639408111572266</v>
      </c>
      <c r="CD27">
        <v>-1.3676286935806274</v>
      </c>
      <c r="CE27">
        <v>10.000015258789063</v>
      </c>
      <c r="CF27">
        <v>43.348682403564453</v>
      </c>
      <c r="CG27">
        <v>43.551158905029297</v>
      </c>
      <c r="CH27">
        <v>50.799633026123047</v>
      </c>
      <c r="CI27">
        <v>92.082359313964844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-11.999998092651367</v>
      </c>
      <c r="CU27">
        <v>-17.264514923095703</v>
      </c>
      <c r="CV27">
        <v>-5.2644424438476563</v>
      </c>
      <c r="CW27">
        <v>-17.264440536499023</v>
      </c>
      <c r="IN27">
        <v>159</v>
      </c>
      <c r="IO27">
        <v>450</v>
      </c>
      <c r="IP27">
        <v>0</v>
      </c>
      <c r="IQ27">
        <v>39.191493988037109</v>
      </c>
      <c r="IR27">
        <v>45.319892883300781</v>
      </c>
      <c r="IS27">
        <v>0</v>
      </c>
      <c r="IT27">
        <v>0.5</v>
      </c>
      <c r="IU27">
        <v>0</v>
      </c>
    </row>
    <row r="28" spans="10:255">
      <c r="J28">
        <v>0.30000001192092896</v>
      </c>
      <c r="K28">
        <v>1</v>
      </c>
      <c r="L28">
        <v>0.40000000596046448</v>
      </c>
      <c r="M28">
        <v>2.118736132979393E-2</v>
      </c>
      <c r="N28">
        <v>0.22041116654872894</v>
      </c>
      <c r="O28">
        <v>3.7284786701202393</v>
      </c>
      <c r="P28">
        <v>3.9488897323608398</v>
      </c>
      <c r="Q28">
        <v>4.1611819267272949</v>
      </c>
      <c r="R28">
        <v>27.491815567016602</v>
      </c>
      <c r="S28">
        <v>27.059112548828125</v>
      </c>
      <c r="T28">
        <v>10.402955055236816</v>
      </c>
      <c r="U28">
        <v>0.89999997615814209</v>
      </c>
      <c r="W28">
        <v>160</v>
      </c>
      <c r="X28">
        <v>0.24024584889411926</v>
      </c>
      <c r="Y28">
        <v>0.20349152386188507</v>
      </c>
      <c r="Z28">
        <v>0.19930200278759003</v>
      </c>
      <c r="AA28">
        <v>0.21863029897212982</v>
      </c>
      <c r="AB28">
        <v>0.24044816195964813</v>
      </c>
      <c r="AC28">
        <v>0.28769281506538391</v>
      </c>
      <c r="AD28">
        <v>0.30517518520355225</v>
      </c>
      <c r="AE28">
        <v>0.36000001430511475</v>
      </c>
      <c r="AF28">
        <v>0.32345011830329895</v>
      </c>
      <c r="AL28">
        <v>1.9508295059204102</v>
      </c>
      <c r="AM28">
        <v>1.3016941547393799</v>
      </c>
      <c r="AN28">
        <v>0.13960002362728119</v>
      </c>
      <c r="AO28">
        <v>0.27393993735313416</v>
      </c>
      <c r="AP28">
        <v>5.9103703498840332</v>
      </c>
      <c r="AQ28">
        <v>14.461440086364746</v>
      </c>
      <c r="AR28">
        <v>3.4824819564819336</v>
      </c>
      <c r="AS28">
        <v>-1.0000020265579224</v>
      </c>
      <c r="AZ28">
        <v>0</v>
      </c>
      <c r="BA28">
        <v>0</v>
      </c>
      <c r="BB28">
        <v>0</v>
      </c>
      <c r="BC28">
        <v>0</v>
      </c>
      <c r="BD28">
        <v>0.21036666631698608</v>
      </c>
      <c r="BE28">
        <v>0.31554999947547913</v>
      </c>
      <c r="BF28">
        <v>0.46575525403022766</v>
      </c>
      <c r="BG28">
        <v>8.3280429244041443E-3</v>
      </c>
      <c r="BN28">
        <v>0</v>
      </c>
      <c r="BO28">
        <v>4.9171943217515945E-2</v>
      </c>
      <c r="BP28">
        <v>0.38420671224594116</v>
      </c>
      <c r="BQ28">
        <v>0.10784237831830978</v>
      </c>
      <c r="BR28">
        <v>3.3903710544109344E-2</v>
      </c>
      <c r="BS28">
        <v>0.10972460359334946</v>
      </c>
      <c r="BT28">
        <v>-0.10984291136264801</v>
      </c>
      <c r="BU28">
        <v>5.2561821937561035</v>
      </c>
      <c r="CB28">
        <v>9.7541513442993164</v>
      </c>
      <c r="CC28">
        <v>10.847451210021973</v>
      </c>
      <c r="CD28">
        <v>1.3960005044937134</v>
      </c>
      <c r="CE28">
        <v>13.696990966796875</v>
      </c>
      <c r="CF28">
        <v>49.253067016601563</v>
      </c>
      <c r="CG28">
        <v>48.204792022705078</v>
      </c>
      <c r="CH28">
        <v>24.874870300292969</v>
      </c>
      <c r="CI28">
        <v>-6.6666808128356934</v>
      </c>
      <c r="CO28">
        <v>0.89601433277130127</v>
      </c>
      <c r="CP28">
        <v>0</v>
      </c>
      <c r="CQ28">
        <v>0</v>
      </c>
      <c r="CR28">
        <v>0</v>
      </c>
      <c r="CS28">
        <v>20.319999694824219</v>
      </c>
      <c r="CT28">
        <v>0</v>
      </c>
      <c r="CU28">
        <v>16.371160507202148</v>
      </c>
      <c r="CV28">
        <v>-3.9488897323608398</v>
      </c>
      <c r="CW28">
        <v>16.371109008789063</v>
      </c>
      <c r="IN28">
        <v>160</v>
      </c>
      <c r="IO28">
        <v>450</v>
      </c>
      <c r="IP28">
        <v>0</v>
      </c>
      <c r="IQ28">
        <v>22.854290008544922</v>
      </c>
      <c r="IR28">
        <v>42.596946716308594</v>
      </c>
      <c r="IS28">
        <v>20.319999694824219</v>
      </c>
      <c r="IT28">
        <v>0.5</v>
      </c>
      <c r="IU28">
        <v>0</v>
      </c>
    </row>
    <row r="29" spans="10:255">
      <c r="J29">
        <v>0.30000001192092896</v>
      </c>
      <c r="K29">
        <v>1</v>
      </c>
      <c r="L29">
        <v>0.40000000596046448</v>
      </c>
      <c r="M29">
        <v>0.93134796619415283</v>
      </c>
      <c r="N29">
        <v>8.750244140625</v>
      </c>
      <c r="O29">
        <v>3.7580990791320801</v>
      </c>
      <c r="P29">
        <v>12.508342742919922</v>
      </c>
      <c r="Q29">
        <v>3.7580990791320801</v>
      </c>
      <c r="R29">
        <v>31.249914169311523</v>
      </c>
      <c r="S29">
        <v>30.817211151123047</v>
      </c>
      <c r="T29">
        <v>9.3952474594116211</v>
      </c>
      <c r="U29">
        <v>0.89999997615814209</v>
      </c>
      <c r="W29">
        <v>161</v>
      </c>
      <c r="X29">
        <v>0.24058051407337189</v>
      </c>
      <c r="Y29">
        <v>0.20170304179191589</v>
      </c>
      <c r="Z29">
        <v>0.20132271945476532</v>
      </c>
      <c r="AA29">
        <v>0.21812200546264648</v>
      </c>
      <c r="AB29">
        <v>0.23705114424228668</v>
      </c>
      <c r="AC29">
        <v>0.2842714786529541</v>
      </c>
      <c r="AD29">
        <v>0.32503339648246765</v>
      </c>
      <c r="AE29">
        <v>0.2285778820514679</v>
      </c>
      <c r="AF29">
        <v>0.2928815484046936</v>
      </c>
      <c r="AL29">
        <v>1.8838965892791748</v>
      </c>
      <c r="AM29">
        <v>1.6593908071517944</v>
      </c>
      <c r="AN29">
        <v>-0.26454329490661621</v>
      </c>
      <c r="AO29">
        <v>0.37559863924980164</v>
      </c>
      <c r="AP29">
        <v>6.5897741317749023</v>
      </c>
      <c r="AQ29">
        <v>15.145707130432129</v>
      </c>
      <c r="AR29">
        <v>1.4966607093811035</v>
      </c>
      <c r="AS29">
        <v>12.142210960388184</v>
      </c>
      <c r="AZ29">
        <v>0</v>
      </c>
      <c r="BA29">
        <v>0</v>
      </c>
      <c r="BB29">
        <v>0</v>
      </c>
      <c r="BC29">
        <v>0</v>
      </c>
      <c r="BD29">
        <v>0.20000000298023224</v>
      </c>
      <c r="BE29">
        <v>0.30000001192092896</v>
      </c>
      <c r="BF29">
        <v>0.44999998807907104</v>
      </c>
      <c r="BG29">
        <v>5.000000074505806E-2</v>
      </c>
      <c r="BN29">
        <v>0</v>
      </c>
      <c r="BO29">
        <v>6.6933080554008484E-2</v>
      </c>
      <c r="BP29">
        <v>-0.29076310992240906</v>
      </c>
      <c r="BQ29">
        <v>0.11337872594594955</v>
      </c>
      <c r="BR29">
        <v>1.1720728129148483E-2</v>
      </c>
      <c r="BS29">
        <v>8.3937741816043854E-2</v>
      </c>
      <c r="BT29">
        <v>0.52709823846817017</v>
      </c>
      <c r="BU29">
        <v>4.2040643692016602</v>
      </c>
      <c r="CB29">
        <v>9.4194860458374023</v>
      </c>
      <c r="CC29">
        <v>13.828255653381348</v>
      </c>
      <c r="CD29">
        <v>-2.6454331874847412</v>
      </c>
      <c r="CE29">
        <v>18.779922485351563</v>
      </c>
      <c r="CF29">
        <v>54.914760589599609</v>
      </c>
      <c r="CG29">
        <v>50.485683441162109</v>
      </c>
      <c r="CH29">
        <v>10.690433502197266</v>
      </c>
      <c r="CI29">
        <v>80.948081970214844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-12.508333206176758</v>
      </c>
      <c r="CV29">
        <v>-12.508342742919922</v>
      </c>
      <c r="CW29">
        <v>-12.508342742919922</v>
      </c>
      <c r="IN29">
        <v>161</v>
      </c>
      <c r="IO29">
        <v>450</v>
      </c>
      <c r="IP29">
        <v>0</v>
      </c>
      <c r="IQ29">
        <v>35.374351501464844</v>
      </c>
      <c r="IR29">
        <v>41.485958099365234</v>
      </c>
      <c r="IS29">
        <v>0</v>
      </c>
      <c r="IT29">
        <v>0.5</v>
      </c>
      <c r="IU29">
        <v>0</v>
      </c>
    </row>
    <row r="30" spans="10:255">
      <c r="J30">
        <v>0.30000001192092896</v>
      </c>
      <c r="K30">
        <v>1</v>
      </c>
      <c r="L30">
        <v>0.40000000596046448</v>
      </c>
      <c r="M30">
        <v>0.20286466181278229</v>
      </c>
      <c r="N30">
        <v>1.6409636735916138</v>
      </c>
      <c r="O30">
        <v>3.2355830669403076</v>
      </c>
      <c r="P30">
        <v>4.8765468597412109</v>
      </c>
      <c r="Q30">
        <v>3.2355830669403076</v>
      </c>
      <c r="R30">
        <v>34.485496520996094</v>
      </c>
      <c r="S30">
        <v>34.05279541015625</v>
      </c>
      <c r="T30">
        <v>8.0889577865600586</v>
      </c>
      <c r="U30">
        <v>0.89999997615814209</v>
      </c>
      <c r="W30">
        <v>162</v>
      </c>
      <c r="X30">
        <v>0.2408016175031662</v>
      </c>
      <c r="Y30">
        <v>0.20342232286930084</v>
      </c>
      <c r="Z30">
        <v>0.19985049962997437</v>
      </c>
      <c r="AA30">
        <v>0.21762482821941376</v>
      </c>
      <c r="AB30">
        <v>0.23439155519008636</v>
      </c>
      <c r="AC30">
        <v>0.28271505236625671</v>
      </c>
      <c r="AD30">
        <v>0.29610687494277954</v>
      </c>
      <c r="AE30">
        <v>0.217228963971138</v>
      </c>
      <c r="AF30">
        <v>0.26981425285339355</v>
      </c>
      <c r="AL30">
        <v>1.8396757841110229</v>
      </c>
      <c r="AM30">
        <v>1.3155344724655151</v>
      </c>
      <c r="AN30">
        <v>2.9900668188929558E-2</v>
      </c>
      <c r="AO30">
        <v>0.47503408789634705</v>
      </c>
      <c r="AP30">
        <v>7.1216921806335449</v>
      </c>
      <c r="AQ30">
        <v>15.456992149353027</v>
      </c>
      <c r="AR30">
        <v>4.3893132209777832</v>
      </c>
      <c r="AS30">
        <v>13.277103424072266</v>
      </c>
      <c r="AZ30">
        <v>0</v>
      </c>
      <c r="BA30">
        <v>0</v>
      </c>
      <c r="BB30">
        <v>0</v>
      </c>
      <c r="BC30">
        <v>0</v>
      </c>
      <c r="BD30">
        <v>0.19053882360458374</v>
      </c>
      <c r="BE30">
        <v>0.31388545036315918</v>
      </c>
      <c r="BF30">
        <v>0.47544646263122559</v>
      </c>
      <c r="BG30">
        <v>2.0129267126321793E-2</v>
      </c>
      <c r="BN30">
        <v>0</v>
      </c>
      <c r="BO30">
        <v>4.4219821691513062E-2</v>
      </c>
      <c r="BP30">
        <v>0.38807624578475952</v>
      </c>
      <c r="BQ30">
        <v>9.3634337186813354E-2</v>
      </c>
      <c r="BR30">
        <v>-5.8033270761370659E-3</v>
      </c>
      <c r="BS30">
        <v>7.8783884644508362E-2</v>
      </c>
      <c r="BT30">
        <v>0.783103346824646</v>
      </c>
      <c r="BU30">
        <v>-0.57120180130004883</v>
      </c>
      <c r="CB30">
        <v>9.1983833312988281</v>
      </c>
      <c r="CC30">
        <v>10.962786674499512</v>
      </c>
      <c r="CD30">
        <v>0.29900673031806946</v>
      </c>
      <c r="CE30">
        <v>23.751693725585938</v>
      </c>
      <c r="CF30">
        <v>59.347408294677734</v>
      </c>
      <c r="CG30">
        <v>51.523300170898438</v>
      </c>
      <c r="CH30">
        <v>31.35223388671875</v>
      </c>
      <c r="CI30">
        <v>88.514022827148438</v>
      </c>
      <c r="CO30">
        <v>1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-4.8765840530395508</v>
      </c>
      <c r="CV30">
        <v>-4.8765468597412109</v>
      </c>
      <c r="CW30">
        <v>-4.8765468597412109</v>
      </c>
      <c r="IN30">
        <v>162</v>
      </c>
      <c r="IO30">
        <v>450</v>
      </c>
      <c r="IP30">
        <v>0</v>
      </c>
      <c r="IQ30">
        <v>40.245101928710938</v>
      </c>
      <c r="IR30">
        <v>48.157127380371094</v>
      </c>
      <c r="IS30">
        <v>0</v>
      </c>
      <c r="IT30">
        <v>0.5</v>
      </c>
      <c r="IU30">
        <v>0</v>
      </c>
    </row>
    <row r="31" spans="10:255">
      <c r="J31">
        <v>0.30000001192092896</v>
      </c>
      <c r="K31">
        <v>1</v>
      </c>
      <c r="L31">
        <v>0.40000000596046448</v>
      </c>
      <c r="M31">
        <v>8.2741536200046539E-2</v>
      </c>
      <c r="N31">
        <v>0.86781233549118042</v>
      </c>
      <c r="O31">
        <v>3.6345300674438477</v>
      </c>
      <c r="P31">
        <v>4.5023422241210938</v>
      </c>
      <c r="Q31">
        <v>4.1952924728393555</v>
      </c>
      <c r="R31">
        <v>38.680789947509766</v>
      </c>
      <c r="S31">
        <v>37.687324523925781</v>
      </c>
      <c r="T31">
        <v>10.48823070526123</v>
      </c>
      <c r="U31">
        <v>0.89999997615814209</v>
      </c>
      <c r="W31">
        <v>163</v>
      </c>
      <c r="X31">
        <v>0.24111518263816833</v>
      </c>
      <c r="Y31">
        <v>0.2051093578338623</v>
      </c>
      <c r="Z31">
        <v>0.1983456015586853</v>
      </c>
      <c r="AA31">
        <v>0.21704313158988953</v>
      </c>
      <c r="AB31">
        <v>0.23164860904216766</v>
      </c>
      <c r="AC31">
        <v>0.27859431505203247</v>
      </c>
      <c r="AD31">
        <v>0.2703171968460083</v>
      </c>
      <c r="AE31">
        <v>0.21189458668231964</v>
      </c>
      <c r="AF31">
        <v>0.25084298849105835</v>
      </c>
      <c r="AL31">
        <v>1.7769628763198853</v>
      </c>
      <c r="AM31">
        <v>0.97812736034393311</v>
      </c>
      <c r="AN31">
        <v>0.33088025450706482</v>
      </c>
      <c r="AO31">
        <v>0.59137344360351563</v>
      </c>
      <c r="AP31">
        <v>7.670280933380127</v>
      </c>
      <c r="AQ31">
        <v>16.28114128112793</v>
      </c>
      <c r="AR31">
        <v>6.9682807922363281</v>
      </c>
      <c r="AS31">
        <v>13.810540199279785</v>
      </c>
      <c r="AZ31">
        <v>0</v>
      </c>
      <c r="BA31">
        <v>0</v>
      </c>
      <c r="BB31">
        <v>0</v>
      </c>
      <c r="BC31">
        <v>0</v>
      </c>
      <c r="BD31">
        <v>0.177724689245224</v>
      </c>
      <c r="BE31">
        <v>0.31789511442184448</v>
      </c>
      <c r="BF31">
        <v>0.49182665348052979</v>
      </c>
      <c r="BG31">
        <v>1.2553577311336994E-2</v>
      </c>
      <c r="BN31">
        <v>0</v>
      </c>
      <c r="BO31">
        <v>6.2713481485843658E-2</v>
      </c>
      <c r="BP31">
        <v>0.40012139081954956</v>
      </c>
      <c r="BQ31">
        <v>9.9141024053096771E-2</v>
      </c>
      <c r="BR31">
        <v>-1.7199331894516945E-2</v>
      </c>
      <c r="BS31">
        <v>8.01587775349617E-2</v>
      </c>
      <c r="BT31">
        <v>0.41140928864479065</v>
      </c>
      <c r="BU31">
        <v>-0.38000094890594482</v>
      </c>
      <c r="CB31">
        <v>8.8848180770874023</v>
      </c>
      <c r="CC31">
        <v>8.1510610580444336</v>
      </c>
      <c r="CD31">
        <v>3.3088030815124512</v>
      </c>
      <c r="CE31">
        <v>29.568656921386719</v>
      </c>
      <c r="CF31">
        <v>63.918983459472656</v>
      </c>
      <c r="CG31">
        <v>54.270458221435547</v>
      </c>
      <c r="CH31">
        <v>49.773433685302734</v>
      </c>
      <c r="CI31">
        <v>92.070274353027344</v>
      </c>
      <c r="CO31">
        <v>0.86633533239364624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-4.5023560523986816</v>
      </c>
      <c r="CV31">
        <v>-4.5023422241210938</v>
      </c>
      <c r="CW31">
        <v>-4.5023422241210938</v>
      </c>
      <c r="IN31">
        <v>163</v>
      </c>
      <c r="IO31">
        <v>450</v>
      </c>
      <c r="IP31">
        <v>0</v>
      </c>
      <c r="IQ31">
        <v>44.730243682861328</v>
      </c>
      <c r="IR31">
        <v>55.2137451171875</v>
      </c>
      <c r="IS31">
        <v>0</v>
      </c>
      <c r="IT31">
        <v>0.5</v>
      </c>
      <c r="IU31">
        <v>0</v>
      </c>
    </row>
    <row r="32" spans="10:255">
      <c r="J32">
        <v>0.30000001192092896</v>
      </c>
      <c r="K32">
        <v>1</v>
      </c>
      <c r="L32">
        <v>0.40000000596046448</v>
      </c>
      <c r="M32">
        <v>2.1294225007295609E-2</v>
      </c>
      <c r="N32">
        <v>0.20881541073322296</v>
      </c>
      <c r="O32">
        <v>2.9026088714599609</v>
      </c>
      <c r="P32">
        <v>3.1114242076873779</v>
      </c>
      <c r="Q32">
        <v>3.9224796295166016</v>
      </c>
      <c r="R32">
        <v>42.603271484375</v>
      </c>
      <c r="S32">
        <v>40.589935302734375</v>
      </c>
      <c r="T32">
        <v>9.8061990737915039</v>
      </c>
      <c r="U32">
        <v>0.89999997615814209</v>
      </c>
      <c r="W32">
        <v>164</v>
      </c>
      <c r="X32">
        <v>0.24152043461799622</v>
      </c>
      <c r="Y32">
        <v>0.20253068208694458</v>
      </c>
      <c r="Z32">
        <v>0.20103618502616882</v>
      </c>
      <c r="AA32">
        <v>0.21639038622379303</v>
      </c>
      <c r="AB32">
        <v>0.22974640130996704</v>
      </c>
      <c r="AC32">
        <v>0.27418184280395508</v>
      </c>
      <c r="AD32">
        <v>0.30719807744026184</v>
      </c>
      <c r="AE32">
        <v>0.36000001430511475</v>
      </c>
      <c r="AF32">
        <v>0.32479873299598694</v>
      </c>
      <c r="AL32">
        <v>1.6959124803543091</v>
      </c>
      <c r="AM32">
        <v>1.4938626289367676</v>
      </c>
      <c r="AN32">
        <v>-0.2072363942861557</v>
      </c>
      <c r="AO32">
        <v>0.72192251682281494</v>
      </c>
      <c r="AP32">
        <v>8.0507230758666992</v>
      </c>
      <c r="AQ32">
        <v>17.16363525390625</v>
      </c>
      <c r="AR32">
        <v>3.2801926136016846</v>
      </c>
      <c r="AS32">
        <v>-1.0000020265579224</v>
      </c>
      <c r="AZ32">
        <v>0</v>
      </c>
      <c r="BA32">
        <v>0</v>
      </c>
      <c r="BB32">
        <v>0</v>
      </c>
      <c r="BC32">
        <v>0</v>
      </c>
      <c r="BD32">
        <v>0.16463489830493927</v>
      </c>
      <c r="BE32">
        <v>0.31299057602882385</v>
      </c>
      <c r="BF32">
        <v>0.51332885026931763</v>
      </c>
      <c r="BG32">
        <v>9.0456847101449966E-3</v>
      </c>
      <c r="BN32">
        <v>0</v>
      </c>
      <c r="BO32">
        <v>8.1049330532550812E-2</v>
      </c>
      <c r="BP32">
        <v>-0.4346848726272583</v>
      </c>
      <c r="BQ32">
        <v>0.10343162715435028</v>
      </c>
      <c r="BR32">
        <v>-2.7117930352687836E-2</v>
      </c>
      <c r="BS32">
        <v>7.0311225950717926E-2</v>
      </c>
      <c r="BT32">
        <v>9.6304692327976227E-2</v>
      </c>
      <c r="BU32">
        <v>5.2743854522705078</v>
      </c>
      <c r="CB32">
        <v>8.4795656204223633</v>
      </c>
      <c r="CC32">
        <v>12.448854446411133</v>
      </c>
      <c r="CD32">
        <v>-2.072364330291748</v>
      </c>
      <c r="CE32">
        <v>36.096107482910156</v>
      </c>
      <c r="CF32">
        <v>67.089332580566406</v>
      </c>
      <c r="CG32">
        <v>57.212104797363281</v>
      </c>
      <c r="CH32">
        <v>23.429946899414063</v>
      </c>
      <c r="CI32">
        <v>-6.6666808128356934</v>
      </c>
      <c r="CO32">
        <v>0.73999333381652832</v>
      </c>
      <c r="CP32">
        <v>0</v>
      </c>
      <c r="CQ32">
        <v>0</v>
      </c>
      <c r="CR32">
        <v>0</v>
      </c>
      <c r="CS32">
        <v>20.319999694824219</v>
      </c>
      <c r="CT32">
        <v>0</v>
      </c>
      <c r="CU32">
        <v>17.208606719970703</v>
      </c>
      <c r="CV32">
        <v>-3.1114242076873779</v>
      </c>
      <c r="CW32">
        <v>17.208576202392578</v>
      </c>
      <c r="IN32">
        <v>164</v>
      </c>
      <c r="IO32">
        <v>450</v>
      </c>
      <c r="IP32">
        <v>0</v>
      </c>
      <c r="IQ32">
        <v>27.494548797607422</v>
      </c>
      <c r="IR32">
        <v>50.883113861083984</v>
      </c>
      <c r="IS32">
        <v>20.319999694824219</v>
      </c>
      <c r="IT32">
        <v>0.5</v>
      </c>
      <c r="IU32">
        <v>0</v>
      </c>
    </row>
    <row r="33" spans="10:255">
      <c r="J33">
        <v>0.30000001192092896</v>
      </c>
      <c r="K33">
        <v>1</v>
      </c>
      <c r="L33">
        <v>0.40000000596046448</v>
      </c>
      <c r="M33">
        <v>0.91896796226501465</v>
      </c>
      <c r="N33">
        <v>9.9902677536010742</v>
      </c>
      <c r="O33">
        <v>4.3484725952148438</v>
      </c>
      <c r="P33">
        <v>14.338740348815918</v>
      </c>
      <c r="Q33">
        <v>4.3484725952148438</v>
      </c>
      <c r="R33">
        <v>46.951744079589844</v>
      </c>
      <c r="S33">
        <v>44.938407897949219</v>
      </c>
      <c r="T33">
        <v>10.871181488037109</v>
      </c>
      <c r="U33">
        <v>0.89999997615814209</v>
      </c>
      <c r="W33">
        <v>165</v>
      </c>
      <c r="X33">
        <v>0.241758793592453</v>
      </c>
      <c r="Y33">
        <v>0.20427735149860382</v>
      </c>
      <c r="Z33">
        <v>0.19943776726722717</v>
      </c>
      <c r="AA33">
        <v>0.21584419906139374</v>
      </c>
      <c r="AB33">
        <v>0.22697252035140991</v>
      </c>
      <c r="AC33">
        <v>0.27031552791595459</v>
      </c>
      <c r="AD33">
        <v>0.32316580414772034</v>
      </c>
      <c r="AE33">
        <v>0.21424439549446106</v>
      </c>
      <c r="AF33">
        <v>0.28685867786407471</v>
      </c>
      <c r="AL33">
        <v>1.6482406854629517</v>
      </c>
      <c r="AM33">
        <v>1.1445286273956299</v>
      </c>
      <c r="AN33">
        <v>0.11244713515043259</v>
      </c>
      <c r="AO33">
        <v>0.83115988969802856</v>
      </c>
      <c r="AP33">
        <v>8.605499267578125</v>
      </c>
      <c r="AQ33">
        <v>17.936899185180664</v>
      </c>
      <c r="AR33">
        <v>1.683419942855835</v>
      </c>
      <c r="AS33">
        <v>13.575560569763184</v>
      </c>
      <c r="AZ33">
        <v>0</v>
      </c>
      <c r="BA33">
        <v>0</v>
      </c>
      <c r="BB33">
        <v>0</v>
      </c>
      <c r="BC33">
        <v>0</v>
      </c>
      <c r="BD33">
        <v>0.14818449318408966</v>
      </c>
      <c r="BE33">
        <v>0.28898698091506958</v>
      </c>
      <c r="BF33">
        <v>0.50654566287994385</v>
      </c>
      <c r="BG33">
        <v>5.6282851845026016E-2</v>
      </c>
      <c r="BN33">
        <v>0</v>
      </c>
      <c r="BO33">
        <v>4.7671925276517868E-2</v>
      </c>
      <c r="BP33">
        <v>0.3970058262348175</v>
      </c>
      <c r="BQ33">
        <v>7.7321596443653107E-2</v>
      </c>
      <c r="BR33">
        <v>-3.1915821135044098E-2</v>
      </c>
      <c r="BS33">
        <v>5.7683680206537247E-2</v>
      </c>
      <c r="BT33">
        <v>0.54107600450515747</v>
      </c>
      <c r="BU33">
        <v>4.3405499458312988</v>
      </c>
      <c r="CB33">
        <v>8.2412071228027344</v>
      </c>
      <c r="CC33">
        <v>9.5377388000488281</v>
      </c>
      <c r="CD33">
        <v>1.1244715452194214</v>
      </c>
      <c r="CE33">
        <v>41.557975769042969</v>
      </c>
      <c r="CF33">
        <v>71.71246337890625</v>
      </c>
      <c r="CG33">
        <v>59.789649963378906</v>
      </c>
      <c r="CH33">
        <v>12.024428367614746</v>
      </c>
      <c r="CI33">
        <v>90.503738403320313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-14.338702201843262</v>
      </c>
      <c r="CV33">
        <v>-14.338740348815918</v>
      </c>
      <c r="CW33">
        <v>-14.338740348815918</v>
      </c>
      <c r="IN33">
        <v>165</v>
      </c>
      <c r="IO33">
        <v>450</v>
      </c>
      <c r="IP33">
        <v>0</v>
      </c>
      <c r="IQ33">
        <v>41.801376342773438</v>
      </c>
      <c r="IR33">
        <v>50.403236389160156</v>
      </c>
      <c r="IS33">
        <v>0</v>
      </c>
      <c r="IT33">
        <v>0.5</v>
      </c>
      <c r="IU33">
        <v>0</v>
      </c>
    </row>
    <row r="34" spans="10:255">
      <c r="J34">
        <v>0.30000001192092896</v>
      </c>
      <c r="K34">
        <v>1</v>
      </c>
      <c r="L34">
        <v>0.40000000596046448</v>
      </c>
      <c r="M34">
        <v>4.8624522984027863E-2</v>
      </c>
      <c r="N34">
        <v>0.50256651639938354</v>
      </c>
      <c r="O34">
        <v>3.4004178047180176</v>
      </c>
      <c r="P34">
        <v>3.9029843807220459</v>
      </c>
      <c r="Q34">
        <v>4.1342639923095703</v>
      </c>
      <c r="R34">
        <v>51.086006164550781</v>
      </c>
      <c r="S34">
        <v>48.338825225830078</v>
      </c>
      <c r="T34">
        <v>10.335659980773926</v>
      </c>
      <c r="U34">
        <v>0.89999997615814209</v>
      </c>
      <c r="W34">
        <v>166</v>
      </c>
      <c r="X34">
        <v>0.24209354817867279</v>
      </c>
      <c r="Y34">
        <v>0.20229507982730865</v>
      </c>
      <c r="Z34">
        <v>0.20150405168533325</v>
      </c>
      <c r="AA34">
        <v>0.21522565186023712</v>
      </c>
      <c r="AB34">
        <v>0.22506332397460938</v>
      </c>
      <c r="AC34">
        <v>0.26830700039863586</v>
      </c>
      <c r="AD34">
        <v>0.29354372620582581</v>
      </c>
      <c r="AE34">
        <v>0.21307168900966644</v>
      </c>
      <c r="AF34">
        <v>0.26671969890594482</v>
      </c>
      <c r="AL34">
        <v>1.5812897682189941</v>
      </c>
      <c r="AM34">
        <v>1.5409830808639526</v>
      </c>
      <c r="AN34">
        <v>-0.30080971121788025</v>
      </c>
      <c r="AO34">
        <v>0.95486932992935181</v>
      </c>
      <c r="AP34">
        <v>8.9873380661010742</v>
      </c>
      <c r="AQ34">
        <v>18.338603973388672</v>
      </c>
      <c r="AR34">
        <v>4.6456279754638672</v>
      </c>
      <c r="AS34">
        <v>13.692831039428711</v>
      </c>
      <c r="AZ34">
        <v>0</v>
      </c>
      <c r="BA34">
        <v>0</v>
      </c>
      <c r="BB34">
        <v>0</v>
      </c>
      <c r="BC34">
        <v>0</v>
      </c>
      <c r="BD34">
        <v>0.13902072608470917</v>
      </c>
      <c r="BE34">
        <v>0.29642409086227417</v>
      </c>
      <c r="BF34">
        <v>0.5528876781463623</v>
      </c>
      <c r="BG34">
        <v>1.1667481623589993E-2</v>
      </c>
      <c r="BN34">
        <v>0</v>
      </c>
      <c r="BO34">
        <v>6.695045530796051E-2</v>
      </c>
      <c r="BP34">
        <v>-0.32950320839881897</v>
      </c>
      <c r="BQ34">
        <v>8.3753004670143127E-2</v>
      </c>
      <c r="BR34">
        <v>-3.9954613894224167E-2</v>
      </c>
      <c r="BS34">
        <v>5.0932426005601883E-2</v>
      </c>
      <c r="BT34">
        <v>0.65719002485275269</v>
      </c>
      <c r="BU34">
        <v>-0.42497026920318604</v>
      </c>
      <c r="CB34">
        <v>7.9064521789550781</v>
      </c>
      <c r="CC34">
        <v>12.841525077819824</v>
      </c>
      <c r="CD34">
        <v>-3.0080976486206055</v>
      </c>
      <c r="CE34">
        <v>47.743442535400391</v>
      </c>
      <c r="CF34">
        <v>74.894454956054688</v>
      </c>
      <c r="CG34">
        <v>61.128665924072266</v>
      </c>
      <c r="CH34">
        <v>33.183055877685547</v>
      </c>
      <c r="CI34">
        <v>91.285545349121094</v>
      </c>
      <c r="CO34">
        <v>0.82249653339385986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-3.9030313491821289</v>
      </c>
      <c r="CV34">
        <v>-3.9029843807220459</v>
      </c>
      <c r="CW34">
        <v>-3.9029843807220459</v>
      </c>
      <c r="IN34">
        <v>166</v>
      </c>
      <c r="IO34">
        <v>450</v>
      </c>
      <c r="IP34">
        <v>0</v>
      </c>
      <c r="IQ34">
        <v>45.664398193359375</v>
      </c>
      <c r="IR34">
        <v>57.092075347900391</v>
      </c>
      <c r="IS34">
        <v>0</v>
      </c>
      <c r="IT34">
        <v>0.5</v>
      </c>
      <c r="IU34">
        <v>0</v>
      </c>
    </row>
    <row r="35" spans="10:255">
      <c r="J35">
        <v>0.30000001192092896</v>
      </c>
      <c r="K35">
        <v>1</v>
      </c>
      <c r="L35">
        <v>0.40000000596046448</v>
      </c>
      <c r="M35">
        <v>3.4746080636978149E-2</v>
      </c>
      <c r="N35">
        <v>0.32933920621871948</v>
      </c>
      <c r="O35">
        <v>2.7058305740356445</v>
      </c>
      <c r="P35">
        <v>3.0351698398590088</v>
      </c>
      <c r="Q35">
        <v>3.7913825511932373</v>
      </c>
      <c r="R35">
        <v>54.877388000488281</v>
      </c>
      <c r="S35">
        <v>51.044654846191406</v>
      </c>
      <c r="T35">
        <v>9.4784564971923828</v>
      </c>
      <c r="U35">
        <v>0.89999997615814209</v>
      </c>
      <c r="W35">
        <v>167</v>
      </c>
      <c r="X35">
        <v>0.24229921400547028</v>
      </c>
      <c r="Y35">
        <v>0.20407801866531372</v>
      </c>
      <c r="Z35">
        <v>0.19982211291790009</v>
      </c>
      <c r="AA35">
        <v>0.21470077335834503</v>
      </c>
      <c r="AB35">
        <v>0.22381226718425751</v>
      </c>
      <c r="AC35">
        <v>0.26609042286872864</v>
      </c>
      <c r="AD35">
        <v>0.27068263292312622</v>
      </c>
      <c r="AE35">
        <v>0.21295279264450073</v>
      </c>
      <c r="AF35">
        <v>0.25143936276435852</v>
      </c>
      <c r="AL35">
        <v>1.5401567220687866</v>
      </c>
      <c r="AM35">
        <v>1.1843953132629395</v>
      </c>
      <c r="AN35">
        <v>3.5578008741140366E-2</v>
      </c>
      <c r="AO35">
        <v>1.059844970703125</v>
      </c>
      <c r="AP35">
        <v>9.237548828125</v>
      </c>
      <c r="AQ35">
        <v>18.781919479370117</v>
      </c>
      <c r="AR35">
        <v>6.931736946105957</v>
      </c>
      <c r="AS35">
        <v>13.704719543457031</v>
      </c>
      <c r="AZ35">
        <v>0</v>
      </c>
      <c r="BA35">
        <v>0</v>
      </c>
      <c r="BB35">
        <v>0</v>
      </c>
      <c r="BC35">
        <v>0</v>
      </c>
      <c r="BD35">
        <v>0.1267373263835907</v>
      </c>
      <c r="BE35">
        <v>0.29434427618980408</v>
      </c>
      <c r="BF35">
        <v>0.56792032718658447</v>
      </c>
      <c r="BG35">
        <v>1.0998042300343513E-2</v>
      </c>
      <c r="BN35">
        <v>0</v>
      </c>
      <c r="BO35">
        <v>4.1133549064397812E-2</v>
      </c>
      <c r="BP35">
        <v>0.39772212505340576</v>
      </c>
      <c r="BQ35">
        <v>6.1332035809755325E-2</v>
      </c>
      <c r="BR35">
        <v>-4.3642841279506683E-2</v>
      </c>
      <c r="BS35">
        <v>4.9074597656726837E-2</v>
      </c>
      <c r="BT35">
        <v>0.40220442414283752</v>
      </c>
      <c r="BU35">
        <v>-0.34720942378044128</v>
      </c>
      <c r="CB35">
        <v>7.7007865905761719</v>
      </c>
      <c r="CC35">
        <v>9.869959831237793</v>
      </c>
      <c r="CD35">
        <v>0.35578015446662903</v>
      </c>
      <c r="CE35">
        <v>52.992225646972656</v>
      </c>
      <c r="CF35">
        <v>76.97955322265625</v>
      </c>
      <c r="CG35">
        <v>62.60638427734375</v>
      </c>
      <c r="CH35">
        <v>49.512409210205078</v>
      </c>
      <c r="CI35">
        <v>91.36480712890625</v>
      </c>
      <c r="CO35">
        <v>0.71367907524108887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-3.0351579189300537</v>
      </c>
      <c r="CV35">
        <v>-3.0351698398590088</v>
      </c>
      <c r="CW35">
        <v>-3.0351698398590088</v>
      </c>
      <c r="IN35">
        <v>167</v>
      </c>
      <c r="IO35">
        <v>450</v>
      </c>
      <c r="IP35">
        <v>0</v>
      </c>
      <c r="IQ35">
        <v>48.655925750732422</v>
      </c>
      <c r="IR35">
        <v>62.412857055664063</v>
      </c>
      <c r="IS35">
        <v>0</v>
      </c>
      <c r="IT35">
        <v>0.5</v>
      </c>
      <c r="IU35">
        <v>0</v>
      </c>
    </row>
    <row r="36" spans="10:255">
      <c r="J36">
        <v>0.30000001192092896</v>
      </c>
      <c r="K36">
        <v>1</v>
      </c>
      <c r="L36">
        <v>0.40000000596046448</v>
      </c>
      <c r="M36">
        <v>3.3266253769397736E-2</v>
      </c>
      <c r="N36">
        <v>0.3011339008808136</v>
      </c>
      <c r="O36">
        <v>2.2790291309356689</v>
      </c>
      <c r="P36">
        <v>2.5801630020141602</v>
      </c>
      <c r="Q36">
        <v>3.6208934783935547</v>
      </c>
      <c r="R36">
        <v>58.498283386230469</v>
      </c>
      <c r="S36">
        <v>53.323684692382813</v>
      </c>
      <c r="T36">
        <v>9.0522336959838867</v>
      </c>
      <c r="U36">
        <v>0.89999997615814209</v>
      </c>
      <c r="W36">
        <v>168</v>
      </c>
      <c r="X36">
        <v>0.24260452389717102</v>
      </c>
      <c r="Y36">
        <v>0.20582146942615509</v>
      </c>
      <c r="Z36">
        <v>0.1981198787689209</v>
      </c>
      <c r="AA36">
        <v>0.21412782371044159</v>
      </c>
      <c r="AB36">
        <v>0.2229083925485611</v>
      </c>
      <c r="AC36">
        <v>0.26350623369216919</v>
      </c>
      <c r="AD36">
        <v>0.25284165143966675</v>
      </c>
      <c r="AE36">
        <v>0.21242108941078186</v>
      </c>
      <c r="AF36">
        <v>0.23936812579631805</v>
      </c>
      <c r="AL36">
        <v>1.4790947437286377</v>
      </c>
      <c r="AM36">
        <v>0.83570504188537598</v>
      </c>
      <c r="AN36">
        <v>0.37602481245994568</v>
      </c>
      <c r="AO36">
        <v>1.1744349002838135</v>
      </c>
      <c r="AP36">
        <v>9.4183244705200195</v>
      </c>
      <c r="AQ36">
        <v>19.298755645751953</v>
      </c>
      <c r="AR36">
        <v>8.7158355712890625</v>
      </c>
      <c r="AS36">
        <v>13.757890701293945</v>
      </c>
      <c r="AZ36">
        <v>0</v>
      </c>
      <c r="BA36">
        <v>0</v>
      </c>
      <c r="BB36">
        <v>0</v>
      </c>
      <c r="BC36">
        <v>0</v>
      </c>
      <c r="BD36">
        <v>0.11880318820476532</v>
      </c>
      <c r="BE36">
        <v>0.28946956992149353</v>
      </c>
      <c r="BF36">
        <v>0.58058619499206543</v>
      </c>
      <c r="BG36">
        <v>1.1141060851514339E-2</v>
      </c>
      <c r="BN36">
        <v>0</v>
      </c>
      <c r="BO36">
        <v>6.1062201857566833E-2</v>
      </c>
      <c r="BP36">
        <v>0.40975317358970642</v>
      </c>
      <c r="BQ36">
        <v>6.9306701421737671E-2</v>
      </c>
      <c r="BR36">
        <v>-4.5284386724233627E-2</v>
      </c>
      <c r="BS36">
        <v>4.4696889817714691E-2</v>
      </c>
      <c r="BT36">
        <v>0.18756887316703796</v>
      </c>
      <c r="BU36">
        <v>-0.27335461974143982</v>
      </c>
      <c r="CB36">
        <v>7.3954763412475586</v>
      </c>
      <c r="CC36">
        <v>6.9642081260681152</v>
      </c>
      <c r="CD36">
        <v>3.7602486610412598</v>
      </c>
      <c r="CE36">
        <v>58.721717834472656</v>
      </c>
      <c r="CF36">
        <v>78.486007690429688</v>
      </c>
      <c r="CG36">
        <v>64.329177856445313</v>
      </c>
      <c r="CH36">
        <v>62.255966186523438</v>
      </c>
      <c r="CI36">
        <v>91.719276428222656</v>
      </c>
      <c r="CO36">
        <v>0.62941068410873413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-2.5801658630371094</v>
      </c>
      <c r="CV36">
        <v>-2.5801630020141602</v>
      </c>
      <c r="CW36">
        <v>-2.5801630020141602</v>
      </c>
      <c r="IN36">
        <v>168</v>
      </c>
      <c r="IO36">
        <v>450</v>
      </c>
      <c r="IP36">
        <v>0</v>
      </c>
      <c r="IQ36">
        <v>51.190807342529297</v>
      </c>
      <c r="IR36">
        <v>66.844482421875</v>
      </c>
      <c r="IS36">
        <v>0</v>
      </c>
      <c r="IT36">
        <v>0.5</v>
      </c>
      <c r="IU36">
        <v>0</v>
      </c>
    </row>
    <row r="37" spans="10:255">
      <c r="J37">
        <v>0.30000001192092896</v>
      </c>
      <c r="K37">
        <v>1</v>
      </c>
      <c r="L37">
        <v>0.40000000596046448</v>
      </c>
      <c r="M37">
        <v>2.748662605881691E-2</v>
      </c>
      <c r="N37">
        <v>0.30582663416862488</v>
      </c>
      <c r="O37">
        <v>2.4834325313568115</v>
      </c>
      <c r="P37">
        <v>2.7892591953277588</v>
      </c>
      <c r="Q37">
        <v>4.4505515098571777</v>
      </c>
      <c r="R37">
        <v>62.948833465576172</v>
      </c>
      <c r="S37">
        <v>55.807117462158203</v>
      </c>
      <c r="T37">
        <v>11.126379013061523</v>
      </c>
      <c r="U37">
        <v>0.89999997615814209</v>
      </c>
      <c r="W37">
        <v>169</v>
      </c>
      <c r="X37">
        <v>0.24300839006900787</v>
      </c>
      <c r="Y37">
        <v>0.20298229157924652</v>
      </c>
      <c r="Z37">
        <v>0.20093616843223572</v>
      </c>
      <c r="AA37">
        <v>0.21351912617683411</v>
      </c>
      <c r="AB37">
        <v>0.22167845070362091</v>
      </c>
      <c r="AC37">
        <v>0.25936987996101379</v>
      </c>
      <c r="AD37">
        <v>0.23754122853279114</v>
      </c>
      <c r="AE37">
        <v>0.21101696789264679</v>
      </c>
      <c r="AF37">
        <v>0.22869980335235596</v>
      </c>
      <c r="AL37">
        <v>1.3983215093612671</v>
      </c>
      <c r="AM37">
        <v>1.4035407304763794</v>
      </c>
      <c r="AN37">
        <v>-0.18723307549953461</v>
      </c>
      <c r="AO37">
        <v>1.2961745262145996</v>
      </c>
      <c r="AP37">
        <v>9.6643133163452148</v>
      </c>
      <c r="AQ37">
        <v>20.126028060913086</v>
      </c>
      <c r="AR37">
        <v>10.245877265930176</v>
      </c>
      <c r="AS37">
        <v>13.898303031921387</v>
      </c>
      <c r="AZ37">
        <v>0</v>
      </c>
      <c r="BA37">
        <v>0</v>
      </c>
      <c r="BB37">
        <v>0</v>
      </c>
      <c r="BC37">
        <v>0</v>
      </c>
      <c r="BD37">
        <v>0.13279053568840027</v>
      </c>
      <c r="BE37">
        <v>0.33025586605072021</v>
      </c>
      <c r="BF37">
        <v>0.52417582273483276</v>
      </c>
      <c r="BG37">
        <v>1.2777752242982388E-2</v>
      </c>
      <c r="BN37">
        <v>0</v>
      </c>
      <c r="BO37">
        <v>8.0771937966346741E-2</v>
      </c>
      <c r="BP37">
        <v>-0.48706281185150146</v>
      </c>
      <c r="BQ37">
        <v>7.6195761561393738E-2</v>
      </c>
      <c r="BR37">
        <v>-4.5544102787971497E-2</v>
      </c>
      <c r="BS37">
        <v>3.8244888186454773E-2</v>
      </c>
      <c r="BT37">
        <v>3.1138403341174126E-2</v>
      </c>
      <c r="BU37">
        <v>-0.19714747369289398</v>
      </c>
      <c r="CB37">
        <v>6.9916105270385742</v>
      </c>
      <c r="CC37">
        <v>11.696171760559082</v>
      </c>
      <c r="CD37">
        <v>-1.8723310232162476</v>
      </c>
      <c r="CE37">
        <v>64.808692932128906</v>
      </c>
      <c r="CF37">
        <v>80.535911560058594</v>
      </c>
      <c r="CG37">
        <v>67.086746215820313</v>
      </c>
      <c r="CH37">
        <v>73.184837341308594</v>
      </c>
      <c r="CI37">
        <v>92.655357360839844</v>
      </c>
      <c r="CO37">
        <v>0.55800557136535645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-2.7892887592315674</v>
      </c>
      <c r="CV37">
        <v>-2.7892591953277588</v>
      </c>
      <c r="CW37">
        <v>-2.7892591953277588</v>
      </c>
      <c r="IN37">
        <v>169</v>
      </c>
      <c r="IO37">
        <v>450</v>
      </c>
      <c r="IP37">
        <v>0</v>
      </c>
      <c r="IQ37">
        <v>53.934520721435547</v>
      </c>
      <c r="IR37">
        <v>71.493240356445313</v>
      </c>
      <c r="IS37">
        <v>0</v>
      </c>
      <c r="IT37">
        <v>0.5</v>
      </c>
      <c r="IU37">
        <v>0</v>
      </c>
    </row>
    <row r="38" spans="10:255">
      <c r="J38">
        <v>0.30000001192092896</v>
      </c>
      <c r="K38">
        <v>1</v>
      </c>
      <c r="L38">
        <v>0.40000000596046448</v>
      </c>
      <c r="M38">
        <v>1.1430229060351849E-2</v>
      </c>
      <c r="N38">
        <v>0.10870564728975296</v>
      </c>
      <c r="O38">
        <v>1.8287210464477539</v>
      </c>
      <c r="P38">
        <v>1.9374266862869263</v>
      </c>
      <c r="Q38">
        <v>3.8041458129882813</v>
      </c>
      <c r="R38">
        <v>66.752975463867188</v>
      </c>
      <c r="S38">
        <v>57.635837554931641</v>
      </c>
      <c r="T38">
        <v>9.5103645324707031</v>
      </c>
      <c r="U38">
        <v>0.89999997615814209</v>
      </c>
      <c r="W38">
        <v>170</v>
      </c>
      <c r="X38">
        <v>0.24322380125522614</v>
      </c>
      <c r="Y38">
        <v>0.20477981865406036</v>
      </c>
      <c r="Z38">
        <v>0.19916583597660065</v>
      </c>
      <c r="AA38">
        <v>0.21304377913475037</v>
      </c>
      <c r="AB38">
        <v>0.2206915020942688</v>
      </c>
      <c r="AC38">
        <v>0.25545835494995117</v>
      </c>
      <c r="AD38">
        <v>0.2285459041595459</v>
      </c>
      <c r="AE38">
        <v>0.21090041100978851</v>
      </c>
      <c r="AF38">
        <v>0.22266407310962677</v>
      </c>
      <c r="AL38">
        <v>1.3552392721176147</v>
      </c>
      <c r="AM38">
        <v>1.0440351963043213</v>
      </c>
      <c r="AN38">
        <v>0.16683338582515717</v>
      </c>
      <c r="AO38">
        <v>1.3912439346313477</v>
      </c>
      <c r="AP38">
        <v>9.8617029190063477</v>
      </c>
      <c r="AQ38">
        <v>20.908330917358398</v>
      </c>
      <c r="AR38">
        <v>11.145410537719727</v>
      </c>
      <c r="AS38">
        <v>13.909957885742188</v>
      </c>
      <c r="AZ38">
        <v>0</v>
      </c>
      <c r="BA38">
        <v>0</v>
      </c>
      <c r="BB38">
        <v>0</v>
      </c>
      <c r="BC38">
        <v>0</v>
      </c>
      <c r="BD38">
        <v>0.1485760360956192</v>
      </c>
      <c r="BE38">
        <v>0.37685710191726685</v>
      </c>
      <c r="BF38">
        <v>0.46055084466934204</v>
      </c>
      <c r="BG38">
        <v>1.4016046188771725E-2</v>
      </c>
      <c r="BN38">
        <v>0</v>
      </c>
      <c r="BO38">
        <v>4.3081440031528473E-2</v>
      </c>
      <c r="BP38">
        <v>0.4025891125202179</v>
      </c>
      <c r="BQ38">
        <v>4.8525352030992508E-2</v>
      </c>
      <c r="BR38">
        <v>-4.654436931014061E-2</v>
      </c>
      <c r="BS38">
        <v>2.7768667787313461E-2</v>
      </c>
      <c r="BT38">
        <v>-6.5367981791496277E-2</v>
      </c>
      <c r="BU38">
        <v>-0.12268110364675522</v>
      </c>
      <c r="CB38">
        <v>6.7761993408203125</v>
      </c>
      <c r="CC38">
        <v>8.7002935409545898</v>
      </c>
      <c r="CD38">
        <v>1.6683341264724731</v>
      </c>
      <c r="CE38">
        <v>69.562156677246094</v>
      </c>
      <c r="CF38">
        <v>82.180824279785156</v>
      </c>
      <c r="CG38">
        <v>69.694427490234375</v>
      </c>
      <c r="CH38">
        <v>79.610069274902344</v>
      </c>
      <c r="CI38">
        <v>92.733062744140625</v>
      </c>
      <c r="CO38">
        <v>0.48071789741516113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-1.9373893737792969</v>
      </c>
      <c r="CV38">
        <v>-1.9374266862869263</v>
      </c>
      <c r="CW38">
        <v>-1.9374266862869263</v>
      </c>
      <c r="IN38">
        <v>170</v>
      </c>
      <c r="IO38">
        <v>450</v>
      </c>
      <c r="IP38">
        <v>0</v>
      </c>
      <c r="IQ38">
        <v>55.825401306152344</v>
      </c>
      <c r="IR38">
        <v>74.848991394042969</v>
      </c>
      <c r="IS38">
        <v>0</v>
      </c>
      <c r="IT38">
        <v>0.5</v>
      </c>
      <c r="IU38">
        <v>0</v>
      </c>
    </row>
    <row r="39" spans="10:255">
      <c r="J39">
        <v>0.30000001192092896</v>
      </c>
      <c r="K39">
        <v>1</v>
      </c>
      <c r="L39">
        <v>0.40000000596046448</v>
      </c>
      <c r="M39">
        <v>9.9065219983458519E-3</v>
      </c>
      <c r="N39">
        <v>8.2600943744182587E-2</v>
      </c>
      <c r="O39">
        <v>1.425649881362915</v>
      </c>
      <c r="P39">
        <v>1.5082508325576782</v>
      </c>
      <c r="Q39">
        <v>3.3352146148681641</v>
      </c>
      <c r="R39">
        <v>70.088188171386719</v>
      </c>
      <c r="S39">
        <v>59.061489105224609</v>
      </c>
      <c r="T39">
        <v>8.3380365371704102</v>
      </c>
      <c r="U39">
        <v>0.89999997615814209</v>
      </c>
      <c r="W39">
        <v>171</v>
      </c>
      <c r="X39">
        <v>0.24354210495948792</v>
      </c>
      <c r="Y39">
        <v>0.20259347558021545</v>
      </c>
      <c r="Z39">
        <v>0.20132355391979218</v>
      </c>
      <c r="AA39">
        <v>0.21251751482486725</v>
      </c>
      <c r="AB39">
        <v>0.21987262368202209</v>
      </c>
      <c r="AC39">
        <v>0.25196543335914612</v>
      </c>
      <c r="AD39">
        <v>0.22287492454051971</v>
      </c>
      <c r="AE39">
        <v>0.21058566868305206</v>
      </c>
      <c r="AF39">
        <v>0.21877850592136383</v>
      </c>
      <c r="AL39">
        <v>1.2915785312652588</v>
      </c>
      <c r="AM39">
        <v>1.4813039302825928</v>
      </c>
      <c r="AN39">
        <v>-0.26471015810966492</v>
      </c>
      <c r="AO39">
        <v>1.4964966773986816</v>
      </c>
      <c r="AP39">
        <v>10.025478363037109</v>
      </c>
      <c r="AQ39">
        <v>21.606916427612305</v>
      </c>
      <c r="AR39">
        <v>11.712508201599121</v>
      </c>
      <c r="AS39">
        <v>13.941431999206543</v>
      </c>
      <c r="AZ39">
        <v>0</v>
      </c>
      <c r="BA39">
        <v>0</v>
      </c>
      <c r="BB39">
        <v>0</v>
      </c>
      <c r="BC39">
        <v>0</v>
      </c>
      <c r="BD39">
        <v>0.16057416796684265</v>
      </c>
      <c r="BE39">
        <v>0.40963956713676453</v>
      </c>
      <c r="BF39">
        <v>0.41341513395309448</v>
      </c>
      <c r="BG39">
        <v>1.6371175646781921E-2</v>
      </c>
      <c r="BN39">
        <v>0</v>
      </c>
      <c r="BO39">
        <v>6.3659735023975372E-2</v>
      </c>
      <c r="BP39">
        <v>-0.37360817193984985</v>
      </c>
      <c r="BQ39">
        <v>5.7934541255235672E-2</v>
      </c>
      <c r="BR39">
        <v>-4.7316838055849075E-2</v>
      </c>
      <c r="BS39">
        <v>1.7830539494752884E-2</v>
      </c>
      <c r="BT39">
        <v>-9.6752867102622986E-2</v>
      </c>
      <c r="BU39">
        <v>-7.4465431272983551E-2</v>
      </c>
      <c r="CB39">
        <v>6.4578952789306641</v>
      </c>
      <c r="CC39">
        <v>12.344199180603027</v>
      </c>
      <c r="CD39">
        <v>-2.6471021175384521</v>
      </c>
      <c r="CE39">
        <v>74.824798583984375</v>
      </c>
      <c r="CF39">
        <v>83.545623779296875</v>
      </c>
      <c r="CG39">
        <v>72.023040771484375</v>
      </c>
      <c r="CH39">
        <v>83.6607666015625</v>
      </c>
      <c r="CI39">
        <v>92.942886352539063</v>
      </c>
      <c r="CO39">
        <v>0.42745369672775269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-1.5082657337188721</v>
      </c>
      <c r="CV39">
        <v>-1.5082508325576782</v>
      </c>
      <c r="CW39">
        <v>-1.5082508325576782</v>
      </c>
      <c r="IN39">
        <v>171</v>
      </c>
      <c r="IO39">
        <v>450</v>
      </c>
      <c r="IP39">
        <v>0</v>
      </c>
      <c r="IQ39">
        <v>57.286338806152344</v>
      </c>
      <c r="IR39">
        <v>77.401603698730469</v>
      </c>
      <c r="IS39">
        <v>0</v>
      </c>
      <c r="IT39">
        <v>0.5</v>
      </c>
      <c r="IU39">
        <v>0</v>
      </c>
    </row>
    <row r="40" spans="10:255">
      <c r="J40">
        <v>0.30000001192092896</v>
      </c>
      <c r="K40">
        <v>1</v>
      </c>
      <c r="L40">
        <v>0.40000000596046448</v>
      </c>
      <c r="M40">
        <v>6.5101361833512783E-3</v>
      </c>
      <c r="N40">
        <v>5.3724940866231918E-2</v>
      </c>
      <c r="O40">
        <v>1.2751792669296265</v>
      </c>
      <c r="P40">
        <v>1.3289041519165039</v>
      </c>
      <c r="Q40">
        <v>3.3010025024414063</v>
      </c>
      <c r="R40">
        <v>73.389190673828125</v>
      </c>
      <c r="S40">
        <v>60.336669921875</v>
      </c>
      <c r="T40">
        <v>8.2525062561035156</v>
      </c>
      <c r="U40">
        <v>0.89999997615814209</v>
      </c>
      <c r="W40">
        <v>172</v>
      </c>
      <c r="X40">
        <v>0.24371577799320221</v>
      </c>
      <c r="Y40">
        <v>0.2044215053319931</v>
      </c>
      <c r="Z40">
        <v>0.19949822127819061</v>
      </c>
      <c r="AA40">
        <v>0.21210424602031708</v>
      </c>
      <c r="AB40">
        <v>0.21907320618629456</v>
      </c>
      <c r="AC40">
        <v>0.24863646924495697</v>
      </c>
      <c r="AD40">
        <v>0.21863746643066406</v>
      </c>
      <c r="AE40">
        <v>0.21026463806629181</v>
      </c>
      <c r="AF40">
        <v>0.21584652364253998</v>
      </c>
      <c r="AL40">
        <v>1.2568439245223999</v>
      </c>
      <c r="AM40">
        <v>1.1156978607177734</v>
      </c>
      <c r="AN40">
        <v>0.1003563404083252</v>
      </c>
      <c r="AO40">
        <v>1.5791504383087158</v>
      </c>
      <c r="AP40">
        <v>10.185361862182617</v>
      </c>
      <c r="AQ40">
        <v>22.272708892822266</v>
      </c>
      <c r="AR40">
        <v>12.136253356933594</v>
      </c>
      <c r="AS40">
        <v>13.973535537719727</v>
      </c>
      <c r="AZ40">
        <v>0</v>
      </c>
      <c r="BA40">
        <v>0</v>
      </c>
      <c r="BB40">
        <v>0</v>
      </c>
      <c r="BC40">
        <v>0</v>
      </c>
      <c r="BD40">
        <v>0.16972492635250092</v>
      </c>
      <c r="BE40">
        <v>0.43286824226379395</v>
      </c>
      <c r="BF40">
        <v>0.37920850515365601</v>
      </c>
      <c r="BG40">
        <v>1.8198318779468536E-2</v>
      </c>
      <c r="BN40">
        <v>0</v>
      </c>
      <c r="BO40">
        <v>3.4734733402729034E-2</v>
      </c>
      <c r="BP40">
        <v>0.40033918619155884</v>
      </c>
      <c r="BQ40">
        <v>3.5275071859359741E-2</v>
      </c>
      <c r="BR40">
        <v>-4.7380972653627396E-2</v>
      </c>
      <c r="BS40">
        <v>9.1659855097532272E-3</v>
      </c>
      <c r="BT40">
        <v>-0.10464170575141907</v>
      </c>
      <c r="BU40">
        <v>-4.4828571379184723E-2</v>
      </c>
      <c r="CB40">
        <v>6.2842226028442383</v>
      </c>
      <c r="CC40">
        <v>9.2974824905395508</v>
      </c>
      <c r="CD40">
        <v>1.0035635232925415</v>
      </c>
      <c r="CE40">
        <v>78.957489013671875</v>
      </c>
      <c r="CF40">
        <v>84.877983093261719</v>
      </c>
      <c r="CG40">
        <v>74.242355346679688</v>
      </c>
      <c r="CH40">
        <v>86.687522888183594</v>
      </c>
      <c r="CI40">
        <v>93.156906127929688</v>
      </c>
      <c r="CO40">
        <v>0.38630059361457825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-1.328885555267334</v>
      </c>
      <c r="CV40">
        <v>-1.3289041519165039</v>
      </c>
      <c r="CW40">
        <v>-1.3289041519165039</v>
      </c>
      <c r="IN40">
        <v>172</v>
      </c>
      <c r="IO40">
        <v>450</v>
      </c>
      <c r="IP40">
        <v>0</v>
      </c>
      <c r="IQ40">
        <v>58.567859649658203</v>
      </c>
      <c r="IR40">
        <v>79.632705688476563</v>
      </c>
      <c r="IS40">
        <v>0</v>
      </c>
      <c r="IT40">
        <v>0.5</v>
      </c>
      <c r="IU40">
        <v>0</v>
      </c>
    </row>
    <row r="41" spans="10:255">
      <c r="J41">
        <v>0.30000001192092896</v>
      </c>
      <c r="K41">
        <v>1</v>
      </c>
      <c r="L41">
        <v>0.40000000596046448</v>
      </c>
      <c r="M41">
        <v>2.9007559642195702E-3</v>
      </c>
      <c r="N41">
        <v>2.8128882870078087E-2</v>
      </c>
      <c r="O41">
        <v>1.3583732843399048</v>
      </c>
      <c r="P41">
        <v>1.3865021467208862</v>
      </c>
      <c r="Q41">
        <v>3.8788349628448486</v>
      </c>
      <c r="R41">
        <v>77.268028259277344</v>
      </c>
      <c r="S41">
        <v>61.695041656494141</v>
      </c>
      <c r="T41">
        <v>9.697087287902832</v>
      </c>
      <c r="U41">
        <v>0.89999997615814209</v>
      </c>
      <c r="W41">
        <v>173</v>
      </c>
      <c r="X41">
        <v>0.24399513006210327</v>
      </c>
      <c r="Y41">
        <v>0.20246832072734833</v>
      </c>
      <c r="Z41">
        <v>0.20140330493450165</v>
      </c>
      <c r="AA41">
        <v>0.21163396537303925</v>
      </c>
      <c r="AB41">
        <v>0.21811665594577789</v>
      </c>
      <c r="AC41">
        <v>0.24503588676452637</v>
      </c>
      <c r="AD41">
        <v>0.2146812379360199</v>
      </c>
      <c r="AE41">
        <v>0.20994818210601807</v>
      </c>
      <c r="AF41">
        <v>0.21310354769229889</v>
      </c>
      <c r="AL41">
        <v>1.2009735107421875</v>
      </c>
      <c r="AM41">
        <v>1.5063349008560181</v>
      </c>
      <c r="AN41">
        <v>-0.28066036105155945</v>
      </c>
      <c r="AO41">
        <v>1.6732065677642822</v>
      </c>
      <c r="AP41">
        <v>10.37667179107666</v>
      </c>
      <c r="AQ41">
        <v>22.992824554443359</v>
      </c>
      <c r="AR41">
        <v>12.531876564025879</v>
      </c>
      <c r="AS41">
        <v>14.005181312561035</v>
      </c>
      <c r="AZ41">
        <v>0</v>
      </c>
      <c r="BA41">
        <v>0</v>
      </c>
      <c r="BB41">
        <v>0</v>
      </c>
      <c r="BC41">
        <v>0</v>
      </c>
      <c r="BD41">
        <v>0.17702651023864746</v>
      </c>
      <c r="BE41">
        <v>0.45229941606521606</v>
      </c>
      <c r="BF41">
        <v>0.35064685344696045</v>
      </c>
      <c r="BG41">
        <v>2.0027231425046921E-2</v>
      </c>
      <c r="BN41">
        <v>0</v>
      </c>
      <c r="BO41">
        <v>5.5869109928607941E-2</v>
      </c>
      <c r="BP41">
        <v>-0.33476564288139343</v>
      </c>
      <c r="BQ41">
        <v>4.6251535415649414E-2</v>
      </c>
      <c r="BR41">
        <v>-4.7806121408939362E-2</v>
      </c>
      <c r="BS41">
        <v>1.3514518504962325E-3</v>
      </c>
      <c r="BT41">
        <v>-0.10437514632940292</v>
      </c>
      <c r="BU41">
        <v>-2.3688232526183128E-2</v>
      </c>
      <c r="CB41">
        <v>6.0048704147338867</v>
      </c>
      <c r="CC41">
        <v>12.552790641784668</v>
      </c>
      <c r="CD41">
        <v>-2.8066041469573975</v>
      </c>
      <c r="CE41">
        <v>83.660285949707031</v>
      </c>
      <c r="CF41">
        <v>86.472236633300781</v>
      </c>
      <c r="CG41">
        <v>76.642738342285156</v>
      </c>
      <c r="CH41">
        <v>89.513404846191406</v>
      </c>
      <c r="CI41">
        <v>93.367881774902344</v>
      </c>
      <c r="CO41">
        <v>0.35020136833190918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-1.386493444442749</v>
      </c>
      <c r="CV41">
        <v>-1.3865021467208862</v>
      </c>
      <c r="CW41">
        <v>-1.3865021467208862</v>
      </c>
      <c r="IN41">
        <v>173</v>
      </c>
      <c r="IO41">
        <v>450</v>
      </c>
      <c r="IP41">
        <v>0</v>
      </c>
      <c r="IQ41">
        <v>59.90655517578125</v>
      </c>
      <c r="IR41">
        <v>81.966720581054688</v>
      </c>
      <c r="IS41">
        <v>0</v>
      </c>
      <c r="IT41">
        <v>0.5</v>
      </c>
      <c r="IU41">
        <v>0</v>
      </c>
    </row>
    <row r="42" spans="10:255">
      <c r="J42">
        <v>0.30000001192092896</v>
      </c>
      <c r="K42">
        <v>1</v>
      </c>
      <c r="L42">
        <v>0.40000000596046448</v>
      </c>
      <c r="M42">
        <v>0</v>
      </c>
      <c r="N42">
        <v>0</v>
      </c>
      <c r="O42">
        <v>1.1130479574203491</v>
      </c>
      <c r="P42">
        <v>1.1130479574203491</v>
      </c>
      <c r="Q42">
        <v>3.5618481636047363</v>
      </c>
      <c r="R42">
        <v>80.829879760742188</v>
      </c>
      <c r="S42">
        <v>62.808090209960938</v>
      </c>
      <c r="T42">
        <v>8.9046201705932617</v>
      </c>
      <c r="U42">
        <v>0.89999997615814209</v>
      </c>
      <c r="W42">
        <v>174</v>
      </c>
      <c r="X42">
        <v>0.24414531886577606</v>
      </c>
      <c r="Y42">
        <v>0.2043144553899765</v>
      </c>
      <c r="Z42">
        <v>0.19953656196594238</v>
      </c>
      <c r="AA42">
        <v>0.21126261353492737</v>
      </c>
      <c r="AB42">
        <v>0.21730683743953705</v>
      </c>
      <c r="AC42">
        <v>0.27829688787460327</v>
      </c>
      <c r="AD42">
        <v>0.36500000953674316</v>
      </c>
      <c r="AE42">
        <v>0.36000001430511475</v>
      </c>
      <c r="AF42">
        <v>0.36333334445953369</v>
      </c>
      <c r="AL42">
        <v>1.1709357500076294</v>
      </c>
      <c r="AM42">
        <v>1.1371078491210938</v>
      </c>
      <c r="AN42">
        <v>9.2688195407390594E-2</v>
      </c>
      <c r="AO42">
        <v>1.7474769353866577</v>
      </c>
      <c r="AP42">
        <v>10.538636207580566</v>
      </c>
      <c r="AQ42">
        <v>16.340625762939453</v>
      </c>
      <c r="AR42">
        <v>-2.5000007152557373</v>
      </c>
      <c r="AS42">
        <v>-1.0000020265579224</v>
      </c>
      <c r="AZ42">
        <v>0</v>
      </c>
      <c r="BA42">
        <v>0</v>
      </c>
      <c r="BB42">
        <v>0</v>
      </c>
      <c r="BC42">
        <v>0</v>
      </c>
      <c r="BD42">
        <v>0.18326199054718018</v>
      </c>
      <c r="BE42">
        <v>0.47463473677635193</v>
      </c>
      <c r="BF42">
        <v>0.31964173913002014</v>
      </c>
      <c r="BG42">
        <v>2.2461505606770515E-2</v>
      </c>
      <c r="BN42">
        <v>0</v>
      </c>
      <c r="BO42">
        <v>3.0037032440304756E-2</v>
      </c>
      <c r="BP42">
        <v>0.39926624298095703</v>
      </c>
      <c r="BQ42">
        <v>2.5918429717421532E-2</v>
      </c>
      <c r="BR42">
        <v>-4.8351690173149109E-2</v>
      </c>
      <c r="BS42">
        <v>-6.3341534696519375E-3</v>
      </c>
      <c r="BT42">
        <v>7.1741580963134766</v>
      </c>
      <c r="BU42">
        <v>22.561813354492188</v>
      </c>
      <c r="CB42">
        <v>5.8546814918518066</v>
      </c>
      <c r="CC42">
        <v>9.4758987426757813</v>
      </c>
      <c r="CD42">
        <v>0.92688208818435669</v>
      </c>
      <c r="CE42">
        <v>87.373802185058594</v>
      </c>
      <c r="CF42">
        <v>87.821929931640625</v>
      </c>
      <c r="CG42">
        <v>54.468742370605469</v>
      </c>
      <c r="CH42">
        <v>-17.857147216796875</v>
      </c>
      <c r="CI42">
        <v>-6.6666808128356934</v>
      </c>
      <c r="CO42">
        <v>0.31249168515205383</v>
      </c>
      <c r="CP42">
        <v>0</v>
      </c>
      <c r="CQ42">
        <v>0</v>
      </c>
      <c r="CR42">
        <v>0</v>
      </c>
      <c r="CS42">
        <v>37.591999053955078</v>
      </c>
      <c r="CT42">
        <v>0</v>
      </c>
      <c r="CU42">
        <v>36.478935241699219</v>
      </c>
      <c r="CV42">
        <v>-1.1130479574203491</v>
      </c>
      <c r="CW42">
        <v>36.478950500488281</v>
      </c>
      <c r="IN42">
        <v>174</v>
      </c>
      <c r="IO42">
        <v>450</v>
      </c>
      <c r="IP42">
        <v>0</v>
      </c>
      <c r="IQ42">
        <v>23.37925910949707</v>
      </c>
      <c r="IR42">
        <v>43.534385681152344</v>
      </c>
      <c r="IS42">
        <v>30.479999542236328</v>
      </c>
      <c r="IT42">
        <v>0.5</v>
      </c>
      <c r="IU42">
        <v>7.1119999885559082</v>
      </c>
    </row>
    <row r="43" spans="10:255">
      <c r="J43">
        <v>0.31833335757255554</v>
      </c>
      <c r="K43">
        <v>1</v>
      </c>
      <c r="L43">
        <v>0.429666668176651</v>
      </c>
      <c r="M43">
        <v>0.84263420104980469</v>
      </c>
      <c r="N43">
        <v>6.0805168151855469</v>
      </c>
      <c r="O43">
        <v>3.1005096435546875</v>
      </c>
      <c r="P43">
        <v>9.1810264587402344</v>
      </c>
      <c r="Q43">
        <v>3.1005096435546875</v>
      </c>
      <c r="R43">
        <v>83.930389404296875</v>
      </c>
      <c r="S43">
        <v>65.908599853515625</v>
      </c>
      <c r="T43">
        <v>7.2160811424255371</v>
      </c>
      <c r="U43">
        <v>0.875</v>
      </c>
      <c r="W43">
        <v>175</v>
      </c>
      <c r="X43">
        <v>0.2444031834602356</v>
      </c>
      <c r="Y43">
        <v>0.2024247795343399</v>
      </c>
      <c r="Z43">
        <v>0.20135793089866638</v>
      </c>
      <c r="AA43">
        <v>0.21082873642444611</v>
      </c>
      <c r="AB43">
        <v>0.21710267663002014</v>
      </c>
      <c r="AC43">
        <v>0.31412023305892944</v>
      </c>
      <c r="AD43">
        <v>0.36500000953674316</v>
      </c>
      <c r="AE43">
        <v>0.36000001430511475</v>
      </c>
      <c r="AF43">
        <v>0.36333334445953369</v>
      </c>
      <c r="AL43">
        <v>1.1193628311157227</v>
      </c>
      <c r="AM43">
        <v>1.5150432586669922</v>
      </c>
      <c r="AN43">
        <v>-0.27158555388450623</v>
      </c>
      <c r="AO43">
        <v>1.8342523574829102</v>
      </c>
      <c r="AP43">
        <v>10.5794677734375</v>
      </c>
      <c r="AQ43">
        <v>9.1759567260742188</v>
      </c>
      <c r="AR43">
        <v>-2.5000007152557373</v>
      </c>
      <c r="AS43">
        <v>-1.0000020265579224</v>
      </c>
      <c r="AZ43">
        <v>0</v>
      </c>
      <c r="BA43">
        <v>0</v>
      </c>
      <c r="BB43">
        <v>0</v>
      </c>
      <c r="BC43">
        <v>0</v>
      </c>
      <c r="BD43">
        <v>5.9267908334732056E-2</v>
      </c>
      <c r="BE43">
        <v>0.33238548040390015</v>
      </c>
      <c r="BF43">
        <v>0.5475119948387146</v>
      </c>
      <c r="BG43">
        <v>6.0834668576717377E-2</v>
      </c>
      <c r="BN43">
        <v>0</v>
      </c>
      <c r="BO43">
        <v>5.1571764051914215E-2</v>
      </c>
      <c r="BP43">
        <v>-0.32636216282844543</v>
      </c>
      <c r="BQ43">
        <v>3.7911869585514069E-2</v>
      </c>
      <c r="BR43">
        <v>-4.8863470554351807E-2</v>
      </c>
      <c r="BS43">
        <v>9.4065755605697632E-2</v>
      </c>
      <c r="BT43">
        <v>8.2892990112304688</v>
      </c>
      <c r="BU43">
        <v>9.9868650436401367</v>
      </c>
      <c r="CB43">
        <v>5.5968170166015625</v>
      </c>
      <c r="CC43">
        <v>12.625359535217285</v>
      </c>
      <c r="CD43">
        <v>-2.7158560752868652</v>
      </c>
      <c r="CE43">
        <v>91.712577819824219</v>
      </c>
      <c r="CF43">
        <v>88.162200927734375</v>
      </c>
      <c r="CG43">
        <v>30.586517333984375</v>
      </c>
      <c r="CH43">
        <v>-17.857147216796875</v>
      </c>
      <c r="CI43">
        <v>-6.6666808128356934</v>
      </c>
      <c r="CO43">
        <v>1</v>
      </c>
      <c r="CP43">
        <v>0</v>
      </c>
      <c r="CQ43">
        <v>0</v>
      </c>
      <c r="CR43">
        <v>0</v>
      </c>
      <c r="CS43">
        <v>16.256000518798828</v>
      </c>
      <c r="CT43">
        <v>0</v>
      </c>
      <c r="CU43">
        <v>7.074981689453125</v>
      </c>
      <c r="CV43">
        <v>-9.1810264587402344</v>
      </c>
      <c r="CW43">
        <v>7.0749740600585938</v>
      </c>
      <c r="IN43">
        <v>175</v>
      </c>
      <c r="IO43">
        <v>463.33331298828125</v>
      </c>
      <c r="IP43">
        <v>0</v>
      </c>
      <c r="IQ43">
        <v>16.255420684814453</v>
      </c>
      <c r="IR43">
        <v>30.813249588012695</v>
      </c>
      <c r="IS43">
        <v>0</v>
      </c>
      <c r="IT43">
        <v>0.5</v>
      </c>
      <c r="IU43">
        <v>16.256000518798828</v>
      </c>
    </row>
    <row r="44" spans="10:255">
      <c r="J44">
        <v>0.33666667342185974</v>
      </c>
      <c r="K44">
        <v>1</v>
      </c>
      <c r="L44">
        <v>0.45933333039283752</v>
      </c>
      <c r="M44">
        <v>0.81840503215789795</v>
      </c>
      <c r="N44">
        <v>6.2495265007019043</v>
      </c>
      <c r="O44">
        <v>3.5075736045837402</v>
      </c>
      <c r="P44">
        <v>9.7571001052856445</v>
      </c>
      <c r="Q44">
        <v>3.5075736045837402</v>
      </c>
      <c r="R44">
        <v>87.437965393066406</v>
      </c>
      <c r="S44">
        <v>69.416175842285156</v>
      </c>
      <c r="T44">
        <v>7.6362271308898926</v>
      </c>
      <c r="U44">
        <v>0.84999996423721313</v>
      </c>
      <c r="W44">
        <v>176</v>
      </c>
      <c r="X44">
        <v>0.24453611671924591</v>
      </c>
      <c r="Y44">
        <v>0.20428317785263062</v>
      </c>
      <c r="Z44">
        <v>0.19945937395095825</v>
      </c>
      <c r="AA44">
        <v>0.21049726009368896</v>
      </c>
      <c r="AB44">
        <v>0.21722210943698883</v>
      </c>
      <c r="AC44">
        <v>0.31723648309707642</v>
      </c>
      <c r="AD44">
        <v>0.32600000500679016</v>
      </c>
      <c r="AE44">
        <v>0.29543501138687134</v>
      </c>
      <c r="AF44">
        <v>0.31581166386604309</v>
      </c>
      <c r="AL44">
        <v>1.0927762985229492</v>
      </c>
      <c r="AM44">
        <v>1.1433634757995605</v>
      </c>
      <c r="AN44">
        <v>0.10812579840421677</v>
      </c>
      <c r="AO44">
        <v>1.9005476236343384</v>
      </c>
      <c r="AP44">
        <v>10.555581092834473</v>
      </c>
      <c r="AQ44">
        <v>8.5527067184448242</v>
      </c>
      <c r="AR44">
        <v>1.3999998569488525</v>
      </c>
      <c r="AS44">
        <v>5.4564981460571289</v>
      </c>
      <c r="AZ44">
        <v>0</v>
      </c>
      <c r="BA44">
        <v>0</v>
      </c>
      <c r="BB44">
        <v>0</v>
      </c>
      <c r="BC44">
        <v>0</v>
      </c>
      <c r="BD44">
        <v>5.5881448090076447E-2</v>
      </c>
      <c r="BE44">
        <v>0.35404446721076965</v>
      </c>
      <c r="BF44">
        <v>0.5310666561126709</v>
      </c>
      <c r="BG44">
        <v>5.9007406234741211E-2</v>
      </c>
      <c r="BN44">
        <v>0</v>
      </c>
      <c r="BO44">
        <v>2.6585463434457779E-2</v>
      </c>
      <c r="BP44">
        <v>0.39826634526252747</v>
      </c>
      <c r="BQ44">
        <v>1.8553745001554489E-2</v>
      </c>
      <c r="BR44">
        <v>-4.7739926725625992E-2</v>
      </c>
      <c r="BS44">
        <v>0.17215578258037567</v>
      </c>
      <c r="BT44">
        <v>2.0372452735900879</v>
      </c>
      <c r="BU44">
        <v>0</v>
      </c>
      <c r="CB44">
        <v>5.4638833999633789</v>
      </c>
      <c r="CC44">
        <v>9.5280275344848633</v>
      </c>
      <c r="CD44">
        <v>1.0812581777572632</v>
      </c>
      <c r="CE44">
        <v>95.027336120605469</v>
      </c>
      <c r="CF44">
        <v>87.963142395019531</v>
      </c>
      <c r="CG44">
        <v>28.509016036987305</v>
      </c>
      <c r="CH44">
        <v>9.9999990463256836</v>
      </c>
      <c r="CI44">
        <v>36.376655578613281</v>
      </c>
      <c r="CO44">
        <v>1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-9.7571315765380859</v>
      </c>
      <c r="CV44">
        <v>-9.7571001052856445</v>
      </c>
      <c r="CW44">
        <v>-9.7571001052856445</v>
      </c>
      <c r="IN44">
        <v>176</v>
      </c>
      <c r="IO44">
        <v>476.66665649414063</v>
      </c>
      <c r="IP44">
        <v>0</v>
      </c>
      <c r="IQ44">
        <v>25.964784622192383</v>
      </c>
      <c r="IR44">
        <v>36.621932983398438</v>
      </c>
      <c r="IS44">
        <v>0</v>
      </c>
      <c r="IT44">
        <v>0.5</v>
      </c>
      <c r="IU44">
        <v>0</v>
      </c>
    </row>
    <row r="45" spans="10:255">
      <c r="J45">
        <v>0.35500001907348633</v>
      </c>
      <c r="K45">
        <v>1</v>
      </c>
      <c r="L45">
        <v>0.48899999260902405</v>
      </c>
      <c r="M45">
        <v>0.83526217937469482</v>
      </c>
      <c r="N45">
        <v>8.403559684753418</v>
      </c>
      <c r="O45">
        <v>4.9198212623596191</v>
      </c>
      <c r="P45">
        <v>13.323381423950195</v>
      </c>
      <c r="Q45">
        <v>4.9198212623596191</v>
      </c>
      <c r="R45">
        <v>92.3577880859375</v>
      </c>
      <c r="S45">
        <v>74.33599853515625</v>
      </c>
      <c r="T45">
        <v>10.06098461151123</v>
      </c>
      <c r="U45">
        <v>0.82499998807907104</v>
      </c>
      <c r="W45">
        <v>177</v>
      </c>
      <c r="X45">
        <v>0.24477832019329071</v>
      </c>
      <c r="Y45">
        <v>0.20239755511283875</v>
      </c>
      <c r="Z45">
        <v>0.20125950872898102</v>
      </c>
      <c r="AA45">
        <v>0.21010933816432953</v>
      </c>
      <c r="AB45">
        <v>0.21694652736186981</v>
      </c>
      <c r="AC45">
        <v>0.31203141808509827</v>
      </c>
      <c r="AD45">
        <v>0.28463554382324219</v>
      </c>
      <c r="AE45">
        <v>0.22006937861442566</v>
      </c>
      <c r="AF45">
        <v>0.26311349868774414</v>
      </c>
      <c r="AL45">
        <v>1.0443354845046997</v>
      </c>
      <c r="AM45">
        <v>1.5204880237579346</v>
      </c>
      <c r="AN45">
        <v>-0.25190111994743347</v>
      </c>
      <c r="AO45">
        <v>1.978131890296936</v>
      </c>
      <c r="AP45">
        <v>10.610697746276855</v>
      </c>
      <c r="AQ45">
        <v>9.593719482421875</v>
      </c>
      <c r="AR45">
        <v>5.5364460945129395</v>
      </c>
      <c r="AS45">
        <v>12.993062019348145</v>
      </c>
      <c r="AZ45">
        <v>0</v>
      </c>
      <c r="BA45">
        <v>0</v>
      </c>
      <c r="BB45">
        <v>0</v>
      </c>
      <c r="BC45">
        <v>0</v>
      </c>
      <c r="BD45">
        <v>5.6767761707305908E-2</v>
      </c>
      <c r="BE45">
        <v>0.35371208190917969</v>
      </c>
      <c r="BF45">
        <v>0.53056812286376953</v>
      </c>
      <c r="BG45">
        <v>5.8952014893293381E-2</v>
      </c>
      <c r="BN45">
        <v>0</v>
      </c>
      <c r="BO45">
        <v>4.8441670835018158E-2</v>
      </c>
      <c r="BP45">
        <v>-0.32868295907974243</v>
      </c>
      <c r="BQ45">
        <v>3.1344227492809296E-2</v>
      </c>
      <c r="BR45">
        <v>-4.624209925532341E-2</v>
      </c>
      <c r="BS45">
        <v>0.17793038487434387</v>
      </c>
      <c r="BT45">
        <v>0.87711912393569946</v>
      </c>
      <c r="BU45">
        <v>-0.64902853965759277</v>
      </c>
      <c r="CB45">
        <v>5.2216801643371582</v>
      </c>
      <c r="CC45">
        <v>12.670733451843262</v>
      </c>
      <c r="CD45">
        <v>-2.5190117359161377</v>
      </c>
      <c r="CE45">
        <v>98.90655517578125</v>
      </c>
      <c r="CF45">
        <v>88.422447204589844</v>
      </c>
      <c r="CG45">
        <v>31.979059219360352</v>
      </c>
      <c r="CH45">
        <v>39.546043395996094</v>
      </c>
      <c r="CI45">
        <v>86.620414733886719</v>
      </c>
      <c r="CO45">
        <v>1</v>
      </c>
      <c r="CP45">
        <v>0</v>
      </c>
      <c r="CQ45">
        <v>0</v>
      </c>
      <c r="CR45">
        <v>0</v>
      </c>
      <c r="CS45">
        <v>0.50800001621246338</v>
      </c>
      <c r="CT45">
        <v>0</v>
      </c>
      <c r="CU45">
        <v>-12.815385818481445</v>
      </c>
      <c r="CV45">
        <v>-13.323381423950195</v>
      </c>
      <c r="CW45">
        <v>-12.815381050109863</v>
      </c>
      <c r="IN45">
        <v>177</v>
      </c>
      <c r="IO45">
        <v>490</v>
      </c>
      <c r="IP45">
        <v>0</v>
      </c>
      <c r="IQ45">
        <v>38.733924865722656</v>
      </c>
      <c r="IR45">
        <v>45.9658203125</v>
      </c>
      <c r="IS45">
        <v>0</v>
      </c>
      <c r="IT45">
        <v>0.5</v>
      </c>
      <c r="IU45">
        <v>0.50800001621246338</v>
      </c>
    </row>
    <row r="46" spans="10:255">
      <c r="J46">
        <v>0.37333333492279053</v>
      </c>
      <c r="K46">
        <v>1</v>
      </c>
      <c r="L46">
        <v>0.51866668462753296</v>
      </c>
      <c r="M46">
        <v>9.864111989736557E-2</v>
      </c>
      <c r="N46">
        <v>0.95300215482711792</v>
      </c>
      <c r="O46">
        <v>4.5545144081115723</v>
      </c>
      <c r="P46">
        <v>5.5075163841247559</v>
      </c>
      <c r="Q46">
        <v>5.0109982490539551</v>
      </c>
      <c r="R46">
        <v>97.368789672851563</v>
      </c>
      <c r="S46">
        <v>78.890510559082031</v>
      </c>
      <c r="T46">
        <v>9.6613073348999023</v>
      </c>
      <c r="U46">
        <v>0.79999995231628418</v>
      </c>
      <c r="W46">
        <v>178</v>
      </c>
      <c r="X46">
        <v>0.24489596486091614</v>
      </c>
      <c r="Y46">
        <v>0.20426511764526367</v>
      </c>
      <c r="Z46">
        <v>0.19933733344078064</v>
      </c>
      <c r="AA46">
        <v>0.20981897413730621</v>
      </c>
      <c r="AB46">
        <v>0.21671141684055328</v>
      </c>
      <c r="AC46">
        <v>0.30210292339324951</v>
      </c>
      <c r="AD46">
        <v>0.25710320472717285</v>
      </c>
      <c r="AE46">
        <v>0.24124838411808014</v>
      </c>
      <c r="AF46">
        <v>0.25181826949119568</v>
      </c>
      <c r="AL46">
        <v>1.0208065509796143</v>
      </c>
      <c r="AM46">
        <v>1.1469753980636597</v>
      </c>
      <c r="AN46">
        <v>0.13253389298915863</v>
      </c>
      <c r="AO46">
        <v>2.0362048149108887</v>
      </c>
      <c r="AP46">
        <v>10.657719612121582</v>
      </c>
      <c r="AQ46">
        <v>11.579418182373047</v>
      </c>
      <c r="AR46">
        <v>8.2896795272827148</v>
      </c>
      <c r="AS46">
        <v>10.875161170959473</v>
      </c>
      <c r="AZ46">
        <v>0</v>
      </c>
      <c r="BA46">
        <v>0</v>
      </c>
      <c r="BB46">
        <v>0</v>
      </c>
      <c r="BC46">
        <v>0</v>
      </c>
      <c r="BD46">
        <v>5.7195011526346207E-2</v>
      </c>
      <c r="BE46">
        <v>0.37051230669021606</v>
      </c>
      <c r="BF46">
        <v>0.55576843023300171</v>
      </c>
      <c r="BG46">
        <v>1.6524337232112885E-2</v>
      </c>
      <c r="BN46">
        <v>0</v>
      </c>
      <c r="BO46">
        <v>2.352873794734478E-2</v>
      </c>
      <c r="BP46">
        <v>0.39704188704490662</v>
      </c>
      <c r="BQ46">
        <v>1.2605858966708183E-2</v>
      </c>
      <c r="BR46">
        <v>-4.546578973531723E-2</v>
      </c>
      <c r="BS46">
        <v>0.16800804436206818</v>
      </c>
      <c r="BT46">
        <v>-0.1301867812871933</v>
      </c>
      <c r="BU46">
        <v>-0.35216313600540161</v>
      </c>
      <c r="CB46">
        <v>5.1040353775024414</v>
      </c>
      <c r="CC46">
        <v>9.5581283569335938</v>
      </c>
      <c r="CD46">
        <v>1.3253391981124878</v>
      </c>
      <c r="CE46">
        <v>101.81018829345703</v>
      </c>
      <c r="CF46">
        <v>88.814300537109375</v>
      </c>
      <c r="CG46">
        <v>38.598056793212891</v>
      </c>
      <c r="CH46">
        <v>59.211997985839844</v>
      </c>
      <c r="CI46">
        <v>72.501075744628906</v>
      </c>
      <c r="CO46">
        <v>0.90890365839004517</v>
      </c>
      <c r="CP46">
        <v>0</v>
      </c>
      <c r="CQ46">
        <v>0</v>
      </c>
      <c r="CR46">
        <v>0</v>
      </c>
      <c r="CS46">
        <v>2.7939999103546143</v>
      </c>
      <c r="CT46">
        <v>0</v>
      </c>
      <c r="CU46">
        <v>-2.7135312557220459</v>
      </c>
      <c r="CV46">
        <v>-5.5075163841247559</v>
      </c>
      <c r="CW46">
        <v>-2.7135167121887207</v>
      </c>
      <c r="IN46">
        <v>178</v>
      </c>
      <c r="IO46">
        <v>503.33331298828125</v>
      </c>
      <c r="IP46">
        <v>0</v>
      </c>
      <c r="IQ46">
        <v>41.4019775390625</v>
      </c>
      <c r="IR46">
        <v>54.512168884277344</v>
      </c>
      <c r="IS46">
        <v>0</v>
      </c>
      <c r="IT46">
        <v>0.5</v>
      </c>
      <c r="IU46">
        <v>2.7939999103546143</v>
      </c>
    </row>
    <row r="47" spans="10:255">
      <c r="J47">
        <v>0.39166668057441711</v>
      </c>
      <c r="K47">
        <v>1</v>
      </c>
      <c r="L47">
        <v>0.54833334684371948</v>
      </c>
      <c r="M47">
        <v>0.2954542338848114</v>
      </c>
      <c r="N47">
        <v>2.8290936946868896</v>
      </c>
      <c r="O47">
        <v>4.377601146697998</v>
      </c>
      <c r="P47">
        <v>7.2066946029663086</v>
      </c>
      <c r="Q47">
        <v>5.2505135536193848</v>
      </c>
      <c r="R47">
        <v>102.61930084228516</v>
      </c>
      <c r="S47">
        <v>83.268112182617188</v>
      </c>
      <c r="T47">
        <v>9.575404167175293</v>
      </c>
      <c r="U47">
        <v>0.77499997615814209</v>
      </c>
      <c r="W47">
        <v>179</v>
      </c>
      <c r="X47">
        <v>0.24512425065040588</v>
      </c>
      <c r="Y47">
        <v>0.20236594974994659</v>
      </c>
      <c r="Z47">
        <v>0.20100821554660797</v>
      </c>
      <c r="AA47">
        <v>0.20959419012069702</v>
      </c>
      <c r="AB47">
        <v>0.21635523438453674</v>
      </c>
      <c r="AC47">
        <v>0.29069003462791443</v>
      </c>
      <c r="AD47">
        <v>0.23793621361255646</v>
      </c>
      <c r="AE47">
        <v>0.21233613789081573</v>
      </c>
      <c r="AF47">
        <v>0.22940285503864288</v>
      </c>
      <c r="AL47">
        <v>0.97514951229095459</v>
      </c>
      <c r="AM47">
        <v>1.5268090963363647</v>
      </c>
      <c r="AN47">
        <v>-0.20164249837398529</v>
      </c>
      <c r="AO47">
        <v>2.0811614990234375</v>
      </c>
      <c r="AP47">
        <v>10.72895622253418</v>
      </c>
      <c r="AQ47">
        <v>13.861995697021484</v>
      </c>
      <c r="AR47">
        <v>10.206378936767578</v>
      </c>
      <c r="AS47">
        <v>13.766386032104492</v>
      </c>
      <c r="AZ47">
        <v>0</v>
      </c>
      <c r="BA47">
        <v>0</v>
      </c>
      <c r="BB47">
        <v>0</v>
      </c>
      <c r="BC47">
        <v>0</v>
      </c>
      <c r="BD47">
        <v>6.0517769306898117E-2</v>
      </c>
      <c r="BE47">
        <v>0.40577074885368347</v>
      </c>
      <c r="BF47">
        <v>0.49651733040809631</v>
      </c>
      <c r="BG47">
        <v>3.7194199860095978E-2</v>
      </c>
      <c r="BN47">
        <v>0</v>
      </c>
      <c r="BO47">
        <v>4.5656576752662659E-2</v>
      </c>
      <c r="BP47">
        <v>-0.33417561650276184</v>
      </c>
      <c r="BQ47">
        <v>0</v>
      </c>
      <c r="BR47">
        <v>-4.4957339763641357E-2</v>
      </c>
      <c r="BS47">
        <v>0.14872951805591583</v>
      </c>
      <c r="BT47">
        <v>-0.3575465977191925</v>
      </c>
      <c r="BU47">
        <v>-0.10069025307893753</v>
      </c>
      <c r="CB47">
        <v>4.8757495880126953</v>
      </c>
      <c r="CC47">
        <v>12.723408699035645</v>
      </c>
      <c r="CD47">
        <v>-2.0164253711700439</v>
      </c>
      <c r="CE47">
        <v>104.05802917480469</v>
      </c>
      <c r="CF47">
        <v>89.407936096191406</v>
      </c>
      <c r="CG47">
        <v>46.206645965576172</v>
      </c>
      <c r="CH47">
        <v>72.9027099609375</v>
      </c>
      <c r="CI47">
        <v>91.775909423828125</v>
      </c>
      <c r="CO47">
        <v>0.8337472677230835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-7.2067079544067383</v>
      </c>
      <c r="CV47">
        <v>-7.2066946029663086</v>
      </c>
      <c r="CW47">
        <v>-7.2066946029663086</v>
      </c>
      <c r="IN47">
        <v>179</v>
      </c>
      <c r="IO47">
        <v>516.66668701171875</v>
      </c>
      <c r="IP47">
        <v>0</v>
      </c>
      <c r="IQ47">
        <v>48.563716888427734</v>
      </c>
      <c r="IR47">
        <v>62.138072967529297</v>
      </c>
      <c r="IS47">
        <v>0</v>
      </c>
      <c r="IT47">
        <v>0.5</v>
      </c>
      <c r="IU47">
        <v>0</v>
      </c>
    </row>
    <row r="48" spans="10:255">
      <c r="J48">
        <v>0.4100000262260437</v>
      </c>
      <c r="K48">
        <v>1</v>
      </c>
      <c r="L48">
        <v>0.57800000905990601</v>
      </c>
      <c r="M48">
        <v>2.150242030620575E-2</v>
      </c>
      <c r="N48">
        <v>0.19802083075046539</v>
      </c>
      <c r="O48">
        <v>3.3641400337219238</v>
      </c>
      <c r="P48">
        <v>3.5621609687805176</v>
      </c>
      <c r="Q48">
        <v>5.3229374885559082</v>
      </c>
      <c r="R48">
        <v>107.94223785400391</v>
      </c>
      <c r="S48">
        <v>86.632255554199219</v>
      </c>
      <c r="T48">
        <v>9.2092342376708984</v>
      </c>
      <c r="U48">
        <v>0.75</v>
      </c>
      <c r="W48">
        <v>180</v>
      </c>
      <c r="X48">
        <v>0.24522726237773895</v>
      </c>
      <c r="Y48">
        <v>0.2042352557182312</v>
      </c>
      <c r="Z48">
        <v>0.1990358978509903</v>
      </c>
      <c r="AA48">
        <v>0.20936933159828186</v>
      </c>
      <c r="AB48">
        <v>0.21600224077701569</v>
      </c>
      <c r="AC48">
        <v>0.27126678824424744</v>
      </c>
      <c r="AD48">
        <v>0.34865286946296692</v>
      </c>
      <c r="AE48">
        <v>0.36000001430511475</v>
      </c>
      <c r="AF48">
        <v>0.35243526101112366</v>
      </c>
      <c r="AL48">
        <v>0.9545472264289856</v>
      </c>
      <c r="AM48">
        <v>1.1529477834701538</v>
      </c>
      <c r="AN48">
        <v>0.19282101094722748</v>
      </c>
      <c r="AO48">
        <v>2.1261332035064697</v>
      </c>
      <c r="AP48">
        <v>10.799554824829102</v>
      </c>
      <c r="AQ48">
        <v>17.746646881103516</v>
      </c>
      <c r="AR48">
        <v>-0.86528664827346802</v>
      </c>
      <c r="AS48">
        <v>-1.0000020265579224</v>
      </c>
      <c r="AZ48">
        <v>0</v>
      </c>
      <c r="BA48">
        <v>0</v>
      </c>
      <c r="BB48">
        <v>0</v>
      </c>
      <c r="BC48">
        <v>0</v>
      </c>
      <c r="BD48">
        <v>7.12708979845047E-2</v>
      </c>
      <c r="BE48">
        <v>0.50465285778045654</v>
      </c>
      <c r="BF48">
        <v>0.41024181246757507</v>
      </c>
      <c r="BG48">
        <v>1.3834375888109207E-2</v>
      </c>
      <c r="BN48">
        <v>0</v>
      </c>
      <c r="BO48">
        <v>2.0601119846105576E-2</v>
      </c>
      <c r="BP48">
        <v>0.39446461200714111</v>
      </c>
      <c r="BQ48">
        <v>0</v>
      </c>
      <c r="BR48">
        <v>-4.4973146170377731E-2</v>
      </c>
      <c r="BS48">
        <v>0.12419604510068893</v>
      </c>
      <c r="BT48">
        <v>-2.0627286434173584</v>
      </c>
      <c r="BU48">
        <v>10.389047622680664</v>
      </c>
      <c r="CB48">
        <v>4.772737979888916</v>
      </c>
      <c r="CC48">
        <v>9.6078977584838867</v>
      </c>
      <c r="CD48">
        <v>1.9282103776931763</v>
      </c>
      <c r="CE48">
        <v>106.30661773681641</v>
      </c>
      <c r="CF48">
        <v>89.996253967285156</v>
      </c>
      <c r="CG48">
        <v>59.155475616455078</v>
      </c>
      <c r="CH48">
        <v>-6.1806182861328125</v>
      </c>
      <c r="CI48">
        <v>-6.6666808128356934</v>
      </c>
      <c r="CO48">
        <v>0.63200819492340088</v>
      </c>
      <c r="CP48">
        <v>0</v>
      </c>
      <c r="CQ48">
        <v>0</v>
      </c>
      <c r="CR48">
        <v>0</v>
      </c>
      <c r="CS48">
        <v>25.399999618530273</v>
      </c>
      <c r="CT48">
        <v>0</v>
      </c>
      <c r="CU48">
        <v>21.837890625</v>
      </c>
      <c r="CV48">
        <v>-3.5621609687805176</v>
      </c>
      <c r="CW48">
        <v>21.837839126586914</v>
      </c>
      <c r="IN48">
        <v>180</v>
      </c>
      <c r="IO48">
        <v>530</v>
      </c>
      <c r="IP48">
        <v>0</v>
      </c>
      <c r="IQ48">
        <v>26.680912017822266</v>
      </c>
      <c r="IR48">
        <v>49.430198669433594</v>
      </c>
      <c r="IS48">
        <v>25.399999618530273</v>
      </c>
      <c r="IT48">
        <v>0.5</v>
      </c>
      <c r="IU48">
        <v>0</v>
      </c>
    </row>
    <row r="49" spans="10:255">
      <c r="J49">
        <v>0.4283333420753479</v>
      </c>
      <c r="K49">
        <v>1</v>
      </c>
      <c r="L49">
        <v>0.60766667127609253</v>
      </c>
      <c r="M49">
        <v>0.69808167219161987</v>
      </c>
      <c r="N49">
        <v>7.1595897674560547</v>
      </c>
      <c r="O49">
        <v>6.2322854995727539</v>
      </c>
      <c r="P49">
        <v>13.391875267028809</v>
      </c>
      <c r="Q49">
        <v>6.2322854995727539</v>
      </c>
      <c r="R49">
        <v>114.17452239990234</v>
      </c>
      <c r="S49">
        <v>92.864540100097656</v>
      </c>
      <c r="T49">
        <v>10.256092071533203</v>
      </c>
      <c r="U49">
        <v>0.72499996423721313</v>
      </c>
      <c r="W49">
        <v>181</v>
      </c>
      <c r="X49">
        <v>0.245441734790802</v>
      </c>
      <c r="Y49">
        <v>0.20227861404418945</v>
      </c>
      <c r="Z49">
        <v>0.20077806711196899</v>
      </c>
      <c r="AA49">
        <v>0.20914444327354431</v>
      </c>
      <c r="AB49">
        <v>0.21502077579498291</v>
      </c>
      <c r="AC49">
        <v>0.27140358090400696</v>
      </c>
      <c r="AD49">
        <v>0.36500000953674316</v>
      </c>
      <c r="AE49">
        <v>0.21187323331832886</v>
      </c>
      <c r="AF49">
        <v>0.31395775079727173</v>
      </c>
      <c r="AL49">
        <v>0.91165268421173096</v>
      </c>
      <c r="AM49">
        <v>1.544276237487793</v>
      </c>
      <c r="AN49">
        <v>-0.15561281144618988</v>
      </c>
      <c r="AO49">
        <v>2.1711111068725586</v>
      </c>
      <c r="AP49">
        <v>10.995847702026367</v>
      </c>
      <c r="AQ49">
        <v>17.719287872314453</v>
      </c>
      <c r="AR49">
        <v>-2.5000007152557373</v>
      </c>
      <c r="AS49">
        <v>13.812676429748535</v>
      </c>
      <c r="AZ49">
        <v>0</v>
      </c>
      <c r="BA49">
        <v>0</v>
      </c>
      <c r="BB49">
        <v>0</v>
      </c>
      <c r="BC49">
        <v>0</v>
      </c>
      <c r="BD49">
        <v>5.0969161093235016E-2</v>
      </c>
      <c r="BE49">
        <v>0.31215479969978333</v>
      </c>
      <c r="BF49">
        <v>0.5731884241104126</v>
      </c>
      <c r="BG49">
        <v>6.3687607645988464E-2</v>
      </c>
      <c r="BN49">
        <v>0</v>
      </c>
      <c r="BO49">
        <v>4.2893555015325546E-2</v>
      </c>
      <c r="BP49">
        <v>-0.34843313694000244</v>
      </c>
      <c r="BQ49">
        <v>0</v>
      </c>
      <c r="BR49">
        <v>-4.4976476579904556E-2</v>
      </c>
      <c r="BS49">
        <v>7.6384715735912323E-2</v>
      </c>
      <c r="BT49">
        <v>2.0491809844970703</v>
      </c>
      <c r="BU49">
        <v>7.2561688423156738</v>
      </c>
      <c r="CB49">
        <v>4.5582656860351563</v>
      </c>
      <c r="CC49">
        <v>12.86896800994873</v>
      </c>
      <c r="CD49">
        <v>-1.5561283826828003</v>
      </c>
      <c r="CE49">
        <v>108.55549621582031</v>
      </c>
      <c r="CF49">
        <v>91.632034301757813</v>
      </c>
      <c r="CG49">
        <v>59.064281463623047</v>
      </c>
      <c r="CH49">
        <v>-17.857147216796875</v>
      </c>
      <c r="CI49">
        <v>92.084510803222656</v>
      </c>
      <c r="CO49">
        <v>1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-13.391881942749023</v>
      </c>
      <c r="CV49">
        <v>-13.391875267028809</v>
      </c>
      <c r="CW49">
        <v>-13.391875267028809</v>
      </c>
      <c r="IN49">
        <v>181</v>
      </c>
      <c r="IO49">
        <v>543.33331298828125</v>
      </c>
      <c r="IP49">
        <v>0</v>
      </c>
      <c r="IQ49">
        <v>40.027812957763672</v>
      </c>
      <c r="IR49">
        <v>46.812732696533203</v>
      </c>
      <c r="IS49">
        <v>0</v>
      </c>
      <c r="IT49">
        <v>0.5</v>
      </c>
      <c r="IU49">
        <v>0</v>
      </c>
    </row>
    <row r="50" spans="10:255">
      <c r="J50">
        <v>0.44666668772697449</v>
      </c>
      <c r="K50">
        <v>1</v>
      </c>
      <c r="L50">
        <v>0.63733333349227905</v>
      </c>
      <c r="M50">
        <v>1.6161654144525528E-2</v>
      </c>
      <c r="N50">
        <v>0.18087144196033478</v>
      </c>
      <c r="O50">
        <v>6.2229228019714355</v>
      </c>
      <c r="P50">
        <v>6.4037942886352539</v>
      </c>
      <c r="Q50">
        <v>7.1326484680175781</v>
      </c>
      <c r="R50">
        <v>121.30717468261719</v>
      </c>
      <c r="S50">
        <v>99.08746337890625</v>
      </c>
      <c r="T50">
        <v>11.191393852233887</v>
      </c>
      <c r="U50">
        <v>0.69999998807907104</v>
      </c>
      <c r="W50">
        <v>182</v>
      </c>
      <c r="X50">
        <v>0.24552766978740692</v>
      </c>
      <c r="Y50">
        <v>0.2041492760181427</v>
      </c>
      <c r="Z50">
        <v>0.19882147014141083</v>
      </c>
      <c r="AA50">
        <v>0.20891265571117401</v>
      </c>
      <c r="AB50">
        <v>0.21422818303108215</v>
      </c>
      <c r="AC50">
        <v>0.26561880111694336</v>
      </c>
      <c r="AD50">
        <v>0.31705752015113831</v>
      </c>
      <c r="AE50">
        <v>0.20939616858959198</v>
      </c>
      <c r="AF50">
        <v>0.28117039799690247</v>
      </c>
      <c r="AL50">
        <v>0.89446574449539185</v>
      </c>
      <c r="AM50">
        <v>1.170143723487854</v>
      </c>
      <c r="AN50">
        <v>0.23570655286312103</v>
      </c>
      <c r="AO50">
        <v>2.2174685001373291</v>
      </c>
      <c r="AP50">
        <v>11.154366493225098</v>
      </c>
      <c r="AQ50">
        <v>18.876243591308594</v>
      </c>
      <c r="AR50">
        <v>2.2942483425140381</v>
      </c>
      <c r="AS50">
        <v>14.060382843017578</v>
      </c>
      <c r="AZ50">
        <v>0</v>
      </c>
      <c r="BA50">
        <v>0</v>
      </c>
      <c r="BB50">
        <v>0</v>
      </c>
      <c r="BC50">
        <v>0</v>
      </c>
      <c r="BD50">
        <v>4.5416276901960373E-2</v>
      </c>
      <c r="BE50">
        <v>0.33326151967048645</v>
      </c>
      <c r="BF50">
        <v>0.61058199405670166</v>
      </c>
      <c r="BG50">
        <v>1.0740125551819801E-2</v>
      </c>
      <c r="BN50">
        <v>0</v>
      </c>
      <c r="BO50">
        <v>1.7187781631946564E-2</v>
      </c>
      <c r="BP50">
        <v>0.39131838083267212</v>
      </c>
      <c r="BQ50">
        <v>0</v>
      </c>
      <c r="BR50">
        <v>-4.6356417238712311E-2</v>
      </c>
      <c r="BS50">
        <v>7.7745139598846436E-2</v>
      </c>
      <c r="BT50">
        <v>0.99464446306228638</v>
      </c>
      <c r="BU50">
        <v>0</v>
      </c>
      <c r="CB50">
        <v>4.4723305702209473</v>
      </c>
      <c r="CC50">
        <v>9.7511978149414063</v>
      </c>
      <c r="CD50">
        <v>2.3570659160614014</v>
      </c>
      <c r="CE50">
        <v>110.87337493896484</v>
      </c>
      <c r="CF50">
        <v>92.953018188476563</v>
      </c>
      <c r="CG50">
        <v>62.920799255371094</v>
      </c>
      <c r="CH50">
        <v>16.387487411499023</v>
      </c>
      <c r="CI50">
        <v>93.735885620117188</v>
      </c>
      <c r="CO50">
        <v>0.8724561333656311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-6.4037742614746094</v>
      </c>
      <c r="CV50">
        <v>-6.4037942886352539</v>
      </c>
      <c r="CW50">
        <v>-6.4037942886352539</v>
      </c>
      <c r="IN50">
        <v>182</v>
      </c>
      <c r="IO50">
        <v>556.66668701171875</v>
      </c>
      <c r="IP50">
        <v>0</v>
      </c>
      <c r="IQ50">
        <v>46.385242462158203</v>
      </c>
      <c r="IR50">
        <v>57.722957611083984</v>
      </c>
      <c r="IS50">
        <v>0</v>
      </c>
      <c r="IT50">
        <v>0.5</v>
      </c>
      <c r="IU50">
        <v>0</v>
      </c>
    </row>
    <row r="51" spans="10:255">
      <c r="J51">
        <v>0.46500000357627869</v>
      </c>
      <c r="K51">
        <v>1</v>
      </c>
      <c r="L51">
        <v>0.66699999570846558</v>
      </c>
      <c r="M51">
        <v>0</v>
      </c>
      <c r="N51">
        <v>0</v>
      </c>
      <c r="O51">
        <v>3.8962912559509277</v>
      </c>
      <c r="P51">
        <v>3.8962912559509277</v>
      </c>
      <c r="Q51">
        <v>5.6193242073059082</v>
      </c>
      <c r="R51">
        <v>126.92649841308594</v>
      </c>
      <c r="S51">
        <v>102.98375701904297</v>
      </c>
      <c r="T51">
        <v>8.424774169921875</v>
      </c>
      <c r="U51">
        <v>0.67500001192092896</v>
      </c>
      <c r="W51">
        <v>183</v>
      </c>
      <c r="X51">
        <v>0.24572575092315674</v>
      </c>
      <c r="Y51">
        <v>0.20217794179916382</v>
      </c>
      <c r="Z51">
        <v>0.20059472322463989</v>
      </c>
      <c r="AA51">
        <v>0.20867656171321869</v>
      </c>
      <c r="AB51">
        <v>0.21400518715381622</v>
      </c>
      <c r="AC51">
        <v>0.26206162571907043</v>
      </c>
      <c r="AD51">
        <v>0.28276455402374268</v>
      </c>
      <c r="AE51">
        <v>0.21275871992111206</v>
      </c>
      <c r="AF51">
        <v>0.25942927598953247</v>
      </c>
      <c r="AL51">
        <v>0.85484951734542847</v>
      </c>
      <c r="AM51">
        <v>1.5644108057022095</v>
      </c>
      <c r="AN51">
        <v>-0.11894404143095016</v>
      </c>
      <c r="AO51">
        <v>2.2646872997283936</v>
      </c>
      <c r="AP51">
        <v>11.198966026306152</v>
      </c>
      <c r="AQ51">
        <v>19.587678909301758</v>
      </c>
      <c r="AR51">
        <v>5.7235450744628906</v>
      </c>
      <c r="AS51">
        <v>13.724127769470215</v>
      </c>
      <c r="AZ51">
        <v>0</v>
      </c>
      <c r="BA51">
        <v>0</v>
      </c>
      <c r="BB51">
        <v>0</v>
      </c>
      <c r="BC51">
        <v>0</v>
      </c>
      <c r="BD51">
        <v>3.9873871952295303E-2</v>
      </c>
      <c r="BE51">
        <v>0.31470733880996704</v>
      </c>
      <c r="BF51">
        <v>0.63655769824981689</v>
      </c>
      <c r="BG51">
        <v>8.8610444217920303E-3</v>
      </c>
      <c r="BN51">
        <v>0</v>
      </c>
      <c r="BO51">
        <v>3.9615914225578308E-2</v>
      </c>
      <c r="BP51">
        <v>-0.35465100407600403</v>
      </c>
      <c r="BQ51">
        <v>0</v>
      </c>
      <c r="BR51">
        <v>-4.7218073159456253E-2</v>
      </c>
      <c r="BS51">
        <v>6.3543006777763367E-2</v>
      </c>
      <c r="BT51">
        <v>0.57830262184143066</v>
      </c>
      <c r="BU51">
        <v>-0.37078011035919189</v>
      </c>
      <c r="CB51">
        <v>4.2742495536804199</v>
      </c>
      <c r="CC51">
        <v>13.036755561828613</v>
      </c>
      <c r="CD51">
        <v>-1.1894406080245972</v>
      </c>
      <c r="CE51">
        <v>113.23431396484375</v>
      </c>
      <c r="CF51">
        <v>93.324676513671875</v>
      </c>
      <c r="CG51">
        <v>65.292251586914063</v>
      </c>
      <c r="CH51">
        <v>40.882465362548828</v>
      </c>
      <c r="CI51">
        <v>91.494186401367188</v>
      </c>
      <c r="CO51">
        <v>0.69337362051010132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-3.8963258266448975</v>
      </c>
      <c r="CV51">
        <v>-3.8962912559509277</v>
      </c>
      <c r="CW51">
        <v>-3.8962912559509277</v>
      </c>
      <c r="IN51">
        <v>183</v>
      </c>
      <c r="IO51">
        <v>570</v>
      </c>
      <c r="IP51">
        <v>0</v>
      </c>
      <c r="IQ51">
        <v>50.234317779541016</v>
      </c>
      <c r="IR51">
        <v>65.196762084960938</v>
      </c>
      <c r="IS51">
        <v>0</v>
      </c>
      <c r="IT51">
        <v>0.5</v>
      </c>
      <c r="IU51">
        <v>0</v>
      </c>
    </row>
    <row r="52" spans="10:255">
      <c r="J52">
        <v>0.48333334922790527</v>
      </c>
      <c r="K52">
        <v>1</v>
      </c>
      <c r="L52">
        <v>0.6966666579246521</v>
      </c>
      <c r="M52">
        <v>1.9988818094134331E-2</v>
      </c>
      <c r="N52">
        <v>0.14081285893917084</v>
      </c>
      <c r="O52">
        <v>2.8707690238952637</v>
      </c>
      <c r="P52">
        <v>3.0115818977355957</v>
      </c>
      <c r="Q52">
        <v>4.9077253341674805</v>
      </c>
      <c r="R52">
        <v>131.834228515625</v>
      </c>
      <c r="S52">
        <v>105.85452270507813</v>
      </c>
      <c r="T52">
        <v>7.0445818901062012</v>
      </c>
      <c r="U52">
        <v>0.64999997615814209</v>
      </c>
      <c r="W52">
        <v>184</v>
      </c>
      <c r="X52">
        <v>0.24579496681690216</v>
      </c>
      <c r="Y52">
        <v>0.20405074954032898</v>
      </c>
      <c r="Z52">
        <v>0.19865269958972931</v>
      </c>
      <c r="AA52">
        <v>0.20844219624996185</v>
      </c>
      <c r="AB52">
        <v>0.21395890414714813</v>
      </c>
      <c r="AC52">
        <v>0.25903043150901794</v>
      </c>
      <c r="AD52">
        <v>0.25789117813110352</v>
      </c>
      <c r="AE52">
        <v>0.21413996815681458</v>
      </c>
      <c r="AF52">
        <v>0.2433074414730072</v>
      </c>
      <c r="AL52">
        <v>0.84100633859634399</v>
      </c>
      <c r="AM52">
        <v>1.1898491382598877</v>
      </c>
      <c r="AN52">
        <v>0.26946067810058594</v>
      </c>
      <c r="AO52">
        <v>2.3115603923797607</v>
      </c>
      <c r="AP52">
        <v>11.208222389221191</v>
      </c>
      <c r="AQ52">
        <v>20.193918228149414</v>
      </c>
      <c r="AR52">
        <v>8.2108821868896484</v>
      </c>
      <c r="AS52">
        <v>13.586002349853516</v>
      </c>
      <c r="AZ52">
        <v>0</v>
      </c>
      <c r="BA52">
        <v>0</v>
      </c>
      <c r="BB52">
        <v>0</v>
      </c>
      <c r="BC52">
        <v>0</v>
      </c>
      <c r="BD52">
        <v>3.8504794239997864E-2</v>
      </c>
      <c r="BE52">
        <v>0.30030342936515808</v>
      </c>
      <c r="BF52">
        <v>0.64892590045928955</v>
      </c>
      <c r="BG52">
        <v>1.2265871278941631E-2</v>
      </c>
      <c r="BN52">
        <v>0</v>
      </c>
      <c r="BO52">
        <v>1.3843255117535591E-2</v>
      </c>
      <c r="BP52">
        <v>0.38840344548225403</v>
      </c>
      <c r="BQ52">
        <v>0</v>
      </c>
      <c r="BR52">
        <v>-4.6872936189174652E-2</v>
      </c>
      <c r="BS52">
        <v>5.440874770283699E-2</v>
      </c>
      <c r="BT52">
        <v>0.31026929616928101</v>
      </c>
      <c r="BU52">
        <v>-0.31415119767189026</v>
      </c>
      <c r="CB52">
        <v>4.2050333023071289</v>
      </c>
      <c r="CC52">
        <v>9.9154081344604492</v>
      </c>
      <c r="CD52">
        <v>2.6946070194244385</v>
      </c>
      <c r="CE52">
        <v>115.57796478271484</v>
      </c>
      <c r="CF52">
        <v>93.401817321777344</v>
      </c>
      <c r="CG52">
        <v>67.31304931640625</v>
      </c>
      <c r="CH52">
        <v>58.649162292480469</v>
      </c>
      <c r="CI52">
        <v>90.573356628417969</v>
      </c>
      <c r="CO52">
        <v>0.58494901657104492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-3.011554479598999</v>
      </c>
      <c r="CV52">
        <v>-3.0115818977355957</v>
      </c>
      <c r="CW52">
        <v>-3.0115818977355957</v>
      </c>
      <c r="IN52">
        <v>184</v>
      </c>
      <c r="IO52">
        <v>583.33331298828125</v>
      </c>
      <c r="IP52">
        <v>0</v>
      </c>
      <c r="IQ52">
        <v>53.199024200439453</v>
      </c>
      <c r="IR52">
        <v>70.737525939941406</v>
      </c>
      <c r="IS52">
        <v>0</v>
      </c>
      <c r="IT52">
        <v>0.5</v>
      </c>
      <c r="IU52">
        <v>0</v>
      </c>
    </row>
    <row r="53" spans="10:255">
      <c r="J53">
        <v>0.50166666507720947</v>
      </c>
      <c r="K53">
        <v>1</v>
      </c>
      <c r="L53">
        <v>0.72633332014083862</v>
      </c>
      <c r="M53">
        <v>2.862129732966423E-2</v>
      </c>
      <c r="N53">
        <v>0.22103582322597504</v>
      </c>
      <c r="O53">
        <v>2.8127102851867676</v>
      </c>
      <c r="P53">
        <v>3.0337460041046143</v>
      </c>
      <c r="Q53">
        <v>5.6093082427978516</v>
      </c>
      <c r="R53">
        <v>137.44354248046875</v>
      </c>
      <c r="S53">
        <v>108.667236328125</v>
      </c>
      <c r="T53">
        <v>7.7227745056152344</v>
      </c>
      <c r="U53">
        <v>0.625</v>
      </c>
      <c r="W53">
        <v>185</v>
      </c>
      <c r="X53">
        <v>0.24597695469856262</v>
      </c>
      <c r="Y53">
        <v>0.20208030939102173</v>
      </c>
      <c r="Z53">
        <v>0.2004411518573761</v>
      </c>
      <c r="AA53">
        <v>0.20821131765842438</v>
      </c>
      <c r="AB53">
        <v>0.21380673348903656</v>
      </c>
      <c r="AC53">
        <v>0.25476342439651489</v>
      </c>
      <c r="AD53">
        <v>0.23729576170444489</v>
      </c>
      <c r="AE53">
        <v>0.21369805932044983</v>
      </c>
      <c r="AF53">
        <v>0.22942985594272614</v>
      </c>
      <c r="AL53">
        <v>0.80460876226425171</v>
      </c>
      <c r="AM53">
        <v>1.5839371681213379</v>
      </c>
      <c r="AN53">
        <v>-8.8229767978191376E-2</v>
      </c>
      <c r="AO53">
        <v>2.3577361106872559</v>
      </c>
      <c r="AP53">
        <v>11.238656044006348</v>
      </c>
      <c r="AQ53">
        <v>21.047317504882813</v>
      </c>
      <c r="AR53">
        <v>10.270423889160156</v>
      </c>
      <c r="AS53">
        <v>13.630193710327148</v>
      </c>
      <c r="AZ53">
        <v>0</v>
      </c>
      <c r="BA53">
        <v>0</v>
      </c>
      <c r="BB53">
        <v>0</v>
      </c>
      <c r="BC53">
        <v>0</v>
      </c>
      <c r="BD53">
        <v>4.3689452111721039E-2</v>
      </c>
      <c r="BE53">
        <v>0.3246518075466156</v>
      </c>
      <c r="BF53">
        <v>0.6160542368888855</v>
      </c>
      <c r="BG53">
        <v>1.560448482632637E-2</v>
      </c>
      <c r="BN53">
        <v>0</v>
      </c>
      <c r="BO53">
        <v>3.6398038268089294E-2</v>
      </c>
      <c r="BP53">
        <v>-0.35769182443618774</v>
      </c>
      <c r="BQ53">
        <v>0</v>
      </c>
      <c r="BR53">
        <v>-4.6176150441169739E-2</v>
      </c>
      <c r="BS53">
        <v>4.627528041601181E-2</v>
      </c>
      <c r="BT53">
        <v>0.10602543503046036</v>
      </c>
      <c r="BU53">
        <v>-0.22073498368263245</v>
      </c>
      <c r="CB53">
        <v>4.023045539855957</v>
      </c>
      <c r="CC53">
        <v>13.19947624206543</v>
      </c>
      <c r="CD53">
        <v>-0.8822978138923645</v>
      </c>
      <c r="CE53">
        <v>117.88674926757813</v>
      </c>
      <c r="CF53">
        <v>93.655433654785156</v>
      </c>
      <c r="CG53">
        <v>70.15771484375</v>
      </c>
      <c r="CH53">
        <v>73.360176086425781</v>
      </c>
      <c r="CI53">
        <v>90.867965698242188</v>
      </c>
      <c r="CO53">
        <v>0.50143617391586304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-3.0337870121002197</v>
      </c>
      <c r="CV53">
        <v>-3.0337460041046143</v>
      </c>
      <c r="CW53">
        <v>-3.0337460041046143</v>
      </c>
      <c r="IN53">
        <v>185</v>
      </c>
      <c r="IO53">
        <v>596.66668701171875</v>
      </c>
      <c r="IP53">
        <v>0</v>
      </c>
      <c r="IQ53">
        <v>58.544330596923828</v>
      </c>
      <c r="IR53">
        <v>77.438148498535156</v>
      </c>
      <c r="IS53">
        <v>0</v>
      </c>
      <c r="IT53">
        <v>0.5</v>
      </c>
      <c r="IU53">
        <v>0</v>
      </c>
    </row>
    <row r="54" spans="10:255">
      <c r="J54">
        <v>0.52000004053115845</v>
      </c>
      <c r="K54">
        <v>1</v>
      </c>
      <c r="L54">
        <v>0.75599998235702515</v>
      </c>
      <c r="M54">
        <v>2.3704243823885918E-2</v>
      </c>
      <c r="N54">
        <v>0.16152533888816833</v>
      </c>
      <c r="O54">
        <v>2.0402436256408691</v>
      </c>
      <c r="P54">
        <v>2.2017688751220703</v>
      </c>
      <c r="Q54">
        <v>5.1515312194824219</v>
      </c>
      <c r="R54">
        <v>142.59507751464844</v>
      </c>
      <c r="S54">
        <v>110.70748138427734</v>
      </c>
      <c r="T54">
        <v>6.8141951560974121</v>
      </c>
      <c r="U54">
        <v>0.59999996423721313</v>
      </c>
      <c r="W54">
        <v>186</v>
      </c>
      <c r="X54">
        <v>0.24603079259395599</v>
      </c>
      <c r="Y54">
        <v>0.20395545661449432</v>
      </c>
      <c r="Z54">
        <v>0.19851216673851013</v>
      </c>
      <c r="AA54">
        <v>0.20798276364803314</v>
      </c>
      <c r="AB54">
        <v>0.2135101705789566</v>
      </c>
      <c r="AC54">
        <v>0.28253653645515442</v>
      </c>
      <c r="AD54">
        <v>0.36500000953674316</v>
      </c>
      <c r="AE54">
        <v>0.36000001430511475</v>
      </c>
      <c r="AF54">
        <v>0.36333334445953369</v>
      </c>
      <c r="AL54">
        <v>0.79384118318557739</v>
      </c>
      <c r="AM54">
        <v>1.2089077234268188</v>
      </c>
      <c r="AN54">
        <v>0.297567218542099</v>
      </c>
      <c r="AO54">
        <v>2.4034469127655029</v>
      </c>
      <c r="AP54">
        <v>11.297968864440918</v>
      </c>
      <c r="AQ54">
        <v>15.492695808410645</v>
      </c>
      <c r="AR54">
        <v>-2.5000007152557373</v>
      </c>
      <c r="AS54">
        <v>-1.0000020265579224</v>
      </c>
      <c r="AZ54">
        <v>0</v>
      </c>
      <c r="BA54">
        <v>0</v>
      </c>
      <c r="BB54">
        <v>0</v>
      </c>
      <c r="BC54">
        <v>0</v>
      </c>
      <c r="BD54">
        <v>6.8552784621715546E-2</v>
      </c>
      <c r="BE54">
        <v>0.40305560827255249</v>
      </c>
      <c r="BF54">
        <v>0.50372374057769775</v>
      </c>
      <c r="BG54">
        <v>2.466781809926033E-2</v>
      </c>
      <c r="BN54">
        <v>0</v>
      </c>
      <c r="BO54">
        <v>1.0766919702291489E-2</v>
      </c>
      <c r="BP54">
        <v>0.38579639792442322</v>
      </c>
      <c r="BQ54">
        <v>0</v>
      </c>
      <c r="BR54">
        <v>-4.5709375292062759E-2</v>
      </c>
      <c r="BS54">
        <v>3.4841898828744888E-2</v>
      </c>
      <c r="BT54">
        <v>6.4117999076843262</v>
      </c>
      <c r="BU54">
        <v>20.209943771362305</v>
      </c>
      <c r="CB54">
        <v>3.9692075252532959</v>
      </c>
      <c r="CC54">
        <v>10.074230194091797</v>
      </c>
      <c r="CD54">
        <v>2.975672721862793</v>
      </c>
      <c r="CE54">
        <v>120.17228698730469</v>
      </c>
      <c r="CF54">
        <v>94.149703979492188</v>
      </c>
      <c r="CG54">
        <v>51.642311096191406</v>
      </c>
      <c r="CH54">
        <v>-17.857147216796875</v>
      </c>
      <c r="CI54">
        <v>-6.6666808128356934</v>
      </c>
      <c r="CO54">
        <v>0.39604604244232178</v>
      </c>
      <c r="CP54">
        <v>0</v>
      </c>
      <c r="CQ54">
        <v>0</v>
      </c>
      <c r="CR54">
        <v>0</v>
      </c>
      <c r="CS54">
        <v>35.051998138427734</v>
      </c>
      <c r="CT54">
        <v>0</v>
      </c>
      <c r="CU54">
        <v>32.850265502929688</v>
      </c>
      <c r="CV54">
        <v>-2.2017688751220703</v>
      </c>
      <c r="CW54">
        <v>32.850227355957031</v>
      </c>
      <c r="IN54">
        <v>186</v>
      </c>
      <c r="IO54">
        <v>610</v>
      </c>
      <c r="IP54">
        <v>0</v>
      </c>
      <c r="IQ54">
        <v>25.694108963012695</v>
      </c>
      <c r="IR54">
        <v>46.024318695068359</v>
      </c>
      <c r="IS54">
        <v>0</v>
      </c>
      <c r="IT54">
        <v>0.5</v>
      </c>
      <c r="IU54">
        <v>35.051998138427734</v>
      </c>
    </row>
    <row r="55" spans="10:255">
      <c r="J55">
        <v>0.53833335638046265</v>
      </c>
      <c r="K55">
        <v>1</v>
      </c>
      <c r="L55">
        <v>0.78566664457321167</v>
      </c>
      <c r="M55">
        <v>0.43791764974594116</v>
      </c>
      <c r="N55">
        <v>2.7315492630004883</v>
      </c>
      <c r="O55">
        <v>4.9006638526916504</v>
      </c>
      <c r="P55">
        <v>7.6322131156921387</v>
      </c>
      <c r="Q55">
        <v>4.9006638526916504</v>
      </c>
      <c r="R55">
        <v>147.49574279785156</v>
      </c>
      <c r="S55">
        <v>115.60814666748047</v>
      </c>
      <c r="T55">
        <v>6.237586498260498</v>
      </c>
      <c r="U55">
        <v>0.57499998807907104</v>
      </c>
      <c r="W55">
        <v>187</v>
      </c>
      <c r="X55">
        <v>0.24619796872138977</v>
      </c>
      <c r="Y55">
        <v>0.20199114084243774</v>
      </c>
      <c r="Z55">
        <v>0.20030930638313293</v>
      </c>
      <c r="AA55">
        <v>0.20775502920150757</v>
      </c>
      <c r="AB55">
        <v>0.2133992463350296</v>
      </c>
      <c r="AC55">
        <v>0.27773413062095642</v>
      </c>
      <c r="AD55">
        <v>0.36500000953674316</v>
      </c>
      <c r="AE55">
        <v>0.36000001430511475</v>
      </c>
      <c r="AF55">
        <v>0.36333334445953369</v>
      </c>
      <c r="AL55">
        <v>0.76040595769882202</v>
      </c>
      <c r="AM55">
        <v>1.6017708778381348</v>
      </c>
      <c r="AN55">
        <v>-6.186068058013916E-2</v>
      </c>
      <c r="AO55">
        <v>2.4489936828613281</v>
      </c>
      <c r="AP55">
        <v>11.320154190063477</v>
      </c>
      <c r="AQ55">
        <v>16.453176498413086</v>
      </c>
      <c r="AR55">
        <v>-2.5000007152557373</v>
      </c>
      <c r="AS55">
        <v>-1.0000020265579224</v>
      </c>
      <c r="AZ55">
        <v>0</v>
      </c>
      <c r="BA55">
        <v>0</v>
      </c>
      <c r="BB55">
        <v>0</v>
      </c>
      <c r="BC55">
        <v>0</v>
      </c>
      <c r="BD55">
        <v>3.5179708153009415E-2</v>
      </c>
      <c r="BE55">
        <v>0.36348795890808105</v>
      </c>
      <c r="BF55">
        <v>0.52616572380065918</v>
      </c>
      <c r="BG55">
        <v>7.5166530907154083E-2</v>
      </c>
      <c r="BN55">
        <v>0</v>
      </c>
      <c r="BO55">
        <v>3.3435795456171036E-2</v>
      </c>
      <c r="BP55">
        <v>-0.35942831635475159</v>
      </c>
      <c r="BQ55">
        <v>0</v>
      </c>
      <c r="BR55">
        <v>-4.5547183603048325E-2</v>
      </c>
      <c r="BS55">
        <v>0.1046716719865799</v>
      </c>
      <c r="BT55">
        <v>0.92552304267883301</v>
      </c>
      <c r="BU55">
        <v>3.5040855407714844</v>
      </c>
      <c r="CB55">
        <v>3.8020315170288086</v>
      </c>
      <c r="CC55">
        <v>13.348090171813965</v>
      </c>
      <c r="CD55">
        <v>-0.61860686540603638</v>
      </c>
      <c r="CE55">
        <v>122.44963073730469</v>
      </c>
      <c r="CF55">
        <v>94.334579467773438</v>
      </c>
      <c r="CG55">
        <v>54.843914031982422</v>
      </c>
      <c r="CH55">
        <v>-17.857147216796875</v>
      </c>
      <c r="CI55">
        <v>-6.6666808128356934</v>
      </c>
      <c r="CO55">
        <v>1</v>
      </c>
      <c r="CP55">
        <v>0</v>
      </c>
      <c r="CQ55">
        <v>0</v>
      </c>
      <c r="CR55">
        <v>0</v>
      </c>
      <c r="CS55">
        <v>6.6040000915527344</v>
      </c>
      <c r="CT55">
        <v>0</v>
      </c>
      <c r="CU55">
        <v>-1.028209924697876</v>
      </c>
      <c r="CV55">
        <v>-7.6322131156921387</v>
      </c>
      <c r="CW55">
        <v>-1.0282130241394043</v>
      </c>
      <c r="IN55">
        <v>187</v>
      </c>
      <c r="IO55">
        <v>623.33331298828125</v>
      </c>
      <c r="IP55">
        <v>0</v>
      </c>
      <c r="IQ55">
        <v>26.722322463989258</v>
      </c>
      <c r="IR55">
        <v>47.797100067138672</v>
      </c>
      <c r="IS55">
        <v>0</v>
      </c>
      <c r="IT55">
        <v>0.5</v>
      </c>
      <c r="IU55">
        <v>6.6040000915527344</v>
      </c>
    </row>
    <row r="56" spans="10:255">
      <c r="J56">
        <v>0.55666667222976685</v>
      </c>
      <c r="K56">
        <v>1</v>
      </c>
      <c r="L56">
        <v>0.81533330678939819</v>
      </c>
      <c r="M56">
        <v>0.41554707288742065</v>
      </c>
      <c r="N56">
        <v>2.6666650772094727</v>
      </c>
      <c r="O56">
        <v>5.2321887016296387</v>
      </c>
      <c r="P56">
        <v>7.8988537788391113</v>
      </c>
      <c r="Q56">
        <v>5.2321887016296387</v>
      </c>
      <c r="R56">
        <v>152.72793579101563</v>
      </c>
      <c r="S56">
        <v>120.84033203125</v>
      </c>
      <c r="T56">
        <v>6.4172391891479492</v>
      </c>
      <c r="U56">
        <v>0.55000001192092896</v>
      </c>
      <c r="W56">
        <v>188</v>
      </c>
      <c r="X56">
        <v>0.24623802304267883</v>
      </c>
      <c r="Y56">
        <v>0.20386858284473419</v>
      </c>
      <c r="Z56">
        <v>0.19839181005954742</v>
      </c>
      <c r="AA56">
        <v>0.20752996206283569</v>
      </c>
      <c r="AB56">
        <v>0.21317999064922333</v>
      </c>
      <c r="AC56">
        <v>0.27378645539283752</v>
      </c>
      <c r="AD56">
        <v>0.32549652457237244</v>
      </c>
      <c r="AE56">
        <v>0.32929894328117371</v>
      </c>
      <c r="AF56">
        <v>0.32676398754119873</v>
      </c>
      <c r="AL56">
        <v>0.7523951530456543</v>
      </c>
      <c r="AM56">
        <v>1.2262824773788452</v>
      </c>
      <c r="AN56">
        <v>0.3216385543346405</v>
      </c>
      <c r="AO56">
        <v>2.4940071105957031</v>
      </c>
      <c r="AP56">
        <v>11.364004135131836</v>
      </c>
      <c r="AQ56">
        <v>17.242712020874023</v>
      </c>
      <c r="AR56">
        <v>1.450347900390625</v>
      </c>
      <c r="AS56">
        <v>2.0701050758361816</v>
      </c>
      <c r="AZ56">
        <v>0</v>
      </c>
      <c r="BA56">
        <v>0</v>
      </c>
      <c r="BB56">
        <v>0</v>
      </c>
      <c r="BC56">
        <v>0</v>
      </c>
      <c r="BD56">
        <v>3.4947875887155533E-2</v>
      </c>
      <c r="BE56">
        <v>0.34818899631500244</v>
      </c>
      <c r="BF56">
        <v>0.53975516557693481</v>
      </c>
      <c r="BG56">
        <v>7.7107883989810944E-2</v>
      </c>
      <c r="BN56">
        <v>0</v>
      </c>
      <c r="BO56">
        <v>8.0102132633328438E-3</v>
      </c>
      <c r="BP56">
        <v>0.3834989070892334</v>
      </c>
      <c r="BQ56">
        <v>0</v>
      </c>
      <c r="BR56">
        <v>-4.5011982321739197E-2</v>
      </c>
      <c r="BS56">
        <v>9.3989714980125427E-2</v>
      </c>
      <c r="BT56">
        <v>1.1262465715408325</v>
      </c>
      <c r="BU56">
        <v>0</v>
      </c>
      <c r="CB56">
        <v>3.7619771957397461</v>
      </c>
      <c r="CC56">
        <v>10.219019889831543</v>
      </c>
      <c r="CD56">
        <v>3.216386079788208</v>
      </c>
      <c r="CE56">
        <v>124.70030212402344</v>
      </c>
      <c r="CF56">
        <v>94.700004577636719</v>
      </c>
      <c r="CG56">
        <v>57.475696563720703</v>
      </c>
      <c r="CH56">
        <v>10.359627723693848</v>
      </c>
      <c r="CI56">
        <v>13.800701141357422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-7.898867130279541</v>
      </c>
      <c r="CV56">
        <v>-7.8988537788391113</v>
      </c>
      <c r="CW56">
        <v>-7.8988537788391113</v>
      </c>
      <c r="IN56">
        <v>188</v>
      </c>
      <c r="IO56">
        <v>636.66668701171875</v>
      </c>
      <c r="IP56">
        <v>0</v>
      </c>
      <c r="IQ56">
        <v>34.621177673339844</v>
      </c>
      <c r="IR56">
        <v>56.122528076171875</v>
      </c>
      <c r="IS56">
        <v>0</v>
      </c>
      <c r="IT56">
        <v>0.5</v>
      </c>
      <c r="IU56">
        <v>0</v>
      </c>
    </row>
    <row r="57" spans="10:255">
      <c r="J57">
        <v>0.57500004768371582</v>
      </c>
      <c r="K57">
        <v>1</v>
      </c>
      <c r="L57">
        <v>0.84499996900558472</v>
      </c>
      <c r="M57">
        <v>0.40601855516433716</v>
      </c>
      <c r="N57">
        <v>2.9228785037994385</v>
      </c>
      <c r="O57">
        <v>6.0830526351928711</v>
      </c>
      <c r="P57">
        <v>9.0059309005737305</v>
      </c>
      <c r="Q57">
        <v>6.0830526351928711</v>
      </c>
      <c r="R57">
        <v>158.81098937988281</v>
      </c>
      <c r="S57">
        <v>126.92338562011719</v>
      </c>
      <c r="T57">
        <v>7.1988792419433594</v>
      </c>
      <c r="U57">
        <v>0.52499997615814209</v>
      </c>
      <c r="W57">
        <v>189</v>
      </c>
      <c r="X57">
        <v>0.24639192223548889</v>
      </c>
      <c r="Y57">
        <v>0.20191170275211334</v>
      </c>
      <c r="Z57">
        <v>0.20019479095935822</v>
      </c>
      <c r="AA57">
        <v>0.20730642974376678</v>
      </c>
      <c r="AB57">
        <v>0.21281076967716217</v>
      </c>
      <c r="AC57">
        <v>0.26668187975883484</v>
      </c>
      <c r="AD57">
        <v>0.29563790559768677</v>
      </c>
      <c r="AE57">
        <v>0.28449293971061707</v>
      </c>
      <c r="AF57">
        <v>0.291922926902771</v>
      </c>
      <c r="AL57">
        <v>0.7216152548789978</v>
      </c>
      <c r="AM57">
        <v>1.6176584959030151</v>
      </c>
      <c r="AN57">
        <v>-3.8957595825195313E-2</v>
      </c>
      <c r="AO57">
        <v>2.5387136936187744</v>
      </c>
      <c r="AP57">
        <v>11.437849044799805</v>
      </c>
      <c r="AQ57">
        <v>18.663627624511719</v>
      </c>
      <c r="AR57">
        <v>4.4362096786499023</v>
      </c>
      <c r="AS57">
        <v>6.5507054328918457</v>
      </c>
      <c r="AZ57">
        <v>0</v>
      </c>
      <c r="BA57">
        <v>0</v>
      </c>
      <c r="BB57">
        <v>0</v>
      </c>
      <c r="BC57">
        <v>0</v>
      </c>
      <c r="BD57">
        <v>3.3447898924350739E-2</v>
      </c>
      <c r="BE57">
        <v>0.33545958995819092</v>
      </c>
      <c r="BF57">
        <v>0.55220592021942139</v>
      </c>
      <c r="BG57">
        <v>7.8886568546295166E-2</v>
      </c>
      <c r="BN57">
        <v>0</v>
      </c>
      <c r="BO57">
        <v>3.0780298635363579E-2</v>
      </c>
      <c r="BP57">
        <v>-0.36059540510177612</v>
      </c>
      <c r="BQ57">
        <v>0</v>
      </c>
      <c r="BR57">
        <v>-4.4707898050546646E-2</v>
      </c>
      <c r="BS57">
        <v>8.491487056016922E-2</v>
      </c>
      <c r="BT57">
        <v>0.7046133279800415</v>
      </c>
      <c r="BU57">
        <v>1.0778502225875854</v>
      </c>
      <c r="CB57">
        <v>3.6080780029296875</v>
      </c>
      <c r="CC57">
        <v>13.480486869812012</v>
      </c>
      <c r="CD57">
        <v>-0.38957598805427551</v>
      </c>
      <c r="CE57">
        <v>126.93562316894531</v>
      </c>
      <c r="CF57">
        <v>95.315376281738281</v>
      </c>
      <c r="CG57">
        <v>62.212081909179688</v>
      </c>
      <c r="CH57">
        <v>31.687211990356445</v>
      </c>
      <c r="CI57">
        <v>43.671371459960938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-9.0059337615966797</v>
      </c>
      <c r="CV57">
        <v>-9.0059309005737305</v>
      </c>
      <c r="CW57">
        <v>-9.0059309005737305</v>
      </c>
      <c r="IN57">
        <v>189</v>
      </c>
      <c r="IO57">
        <v>650</v>
      </c>
      <c r="IP57">
        <v>0</v>
      </c>
      <c r="IQ57">
        <v>43.627105712890625</v>
      </c>
      <c r="IR57">
        <v>63.924812316894531</v>
      </c>
      <c r="IS57">
        <v>0</v>
      </c>
      <c r="IT57">
        <v>0.5</v>
      </c>
      <c r="IU57">
        <v>0</v>
      </c>
    </row>
    <row r="58" spans="10:255">
      <c r="J58">
        <v>0.59333336353302002</v>
      </c>
      <c r="K58">
        <v>1</v>
      </c>
      <c r="L58">
        <v>0.87466663122177124</v>
      </c>
      <c r="M58">
        <v>0.39077317714691162</v>
      </c>
      <c r="N58">
        <v>3.7338347434997559</v>
      </c>
      <c r="O58">
        <v>6.7255358695983887</v>
      </c>
      <c r="P58">
        <v>10.459370613098145</v>
      </c>
      <c r="Q58">
        <v>8.3574333190917969</v>
      </c>
      <c r="R58">
        <v>167.16842651367188</v>
      </c>
      <c r="S58">
        <v>133.64892578125</v>
      </c>
      <c r="T58">
        <v>9.55499267578125</v>
      </c>
      <c r="U58">
        <v>0.5</v>
      </c>
      <c r="W58">
        <v>190</v>
      </c>
      <c r="X58">
        <v>0.24641977250576019</v>
      </c>
      <c r="Y58">
        <v>0.2037912905216217</v>
      </c>
      <c r="Z58">
        <v>0.19828735291957855</v>
      </c>
      <c r="AA58">
        <v>0.20708288252353668</v>
      </c>
      <c r="AB58">
        <v>0.21233741939067841</v>
      </c>
      <c r="AC58">
        <v>0.2579835057258606</v>
      </c>
      <c r="AD58">
        <v>0.25237342715263367</v>
      </c>
      <c r="AE58">
        <v>0.2419542670249939</v>
      </c>
      <c r="AF58">
        <v>0.24890036880970001</v>
      </c>
      <c r="AL58">
        <v>0.71604526042938232</v>
      </c>
      <c r="AM58">
        <v>1.2417409420013428</v>
      </c>
      <c r="AN58">
        <v>0.34252998232841492</v>
      </c>
      <c r="AO58">
        <v>2.5834231376647949</v>
      </c>
      <c r="AP58">
        <v>11.532519340515137</v>
      </c>
      <c r="AQ58">
        <v>20.403301239013672</v>
      </c>
      <c r="AR58">
        <v>8.7626571655273438</v>
      </c>
      <c r="AS58">
        <v>10.804573059082031</v>
      </c>
      <c r="AZ58">
        <v>0</v>
      </c>
      <c r="BA58">
        <v>0</v>
      </c>
      <c r="BB58">
        <v>0</v>
      </c>
      <c r="BC58">
        <v>0</v>
      </c>
      <c r="BD58">
        <v>3.0836248770356178E-2</v>
      </c>
      <c r="BE58">
        <v>0.31092050671577454</v>
      </c>
      <c r="BF58">
        <v>0.57596278190612793</v>
      </c>
      <c r="BG58">
        <v>8.228040486574173E-2</v>
      </c>
      <c r="BN58">
        <v>0</v>
      </c>
      <c r="BO58">
        <v>5.5685746483504772E-3</v>
      </c>
      <c r="BP58">
        <v>0.38148701190948486</v>
      </c>
      <c r="BQ58">
        <v>0</v>
      </c>
      <c r="BR58">
        <v>-4.471081867814064E-2</v>
      </c>
      <c r="BS58">
        <v>6.8011313676834106E-2</v>
      </c>
      <c r="BT58">
        <v>0.41944348812103271</v>
      </c>
      <c r="BU58">
        <v>-3.3346962183713913E-2</v>
      </c>
      <c r="CB58">
        <v>3.5802276134490967</v>
      </c>
      <c r="CC58">
        <v>10.347840309143066</v>
      </c>
      <c r="CD58">
        <v>3.4253003597259521</v>
      </c>
      <c r="CE58">
        <v>129.17109680175781</v>
      </c>
      <c r="CF58">
        <v>96.104293823242188</v>
      </c>
      <c r="CG58">
        <v>68.010993957519531</v>
      </c>
      <c r="CH58">
        <v>62.590412139892578</v>
      </c>
      <c r="CI58">
        <v>72.030487060546875</v>
      </c>
      <c r="CO58">
        <v>0.80473703145980835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-10.45936393737793</v>
      </c>
      <c r="CV58">
        <v>-10.459370613098145</v>
      </c>
      <c r="CW58">
        <v>-10.459370613098145</v>
      </c>
      <c r="IN58">
        <v>190</v>
      </c>
      <c r="IO58">
        <v>663.33331298828125</v>
      </c>
      <c r="IP58">
        <v>0</v>
      </c>
      <c r="IQ58">
        <v>54.086471557617188</v>
      </c>
      <c r="IR58">
        <v>74.623947143554688</v>
      </c>
      <c r="IS58">
        <v>0</v>
      </c>
      <c r="IT58">
        <v>0.5</v>
      </c>
      <c r="IU58">
        <v>0</v>
      </c>
    </row>
    <row r="59" spans="10:255">
      <c r="J59">
        <v>0.61166667938232422</v>
      </c>
      <c r="K59">
        <v>1</v>
      </c>
      <c r="L59">
        <v>0.90433329343795776</v>
      </c>
      <c r="M59">
        <v>0.15244680643081665</v>
      </c>
      <c r="N59">
        <v>1.4818270206451416</v>
      </c>
      <c r="O59">
        <v>4.5549921989440918</v>
      </c>
      <c r="P59">
        <v>6.0368194580078125</v>
      </c>
      <c r="Q59">
        <v>8.7903814315795898</v>
      </c>
      <c r="R59">
        <v>175.95880126953125</v>
      </c>
      <c r="S59">
        <v>138.20391845703125</v>
      </c>
      <c r="T59">
        <v>9.7202892303466797</v>
      </c>
      <c r="U59">
        <v>0.47499999403953552</v>
      </c>
      <c r="W59">
        <v>191</v>
      </c>
      <c r="X59">
        <v>0.24656191468238831</v>
      </c>
      <c r="Y59">
        <v>0.20184171199798584</v>
      </c>
      <c r="Z59">
        <v>0.2000947892665863</v>
      </c>
      <c r="AA59">
        <v>0.2068583220243454</v>
      </c>
      <c r="AB59">
        <v>0.21203193068504333</v>
      </c>
      <c r="AC59">
        <v>0.25024664402008057</v>
      </c>
      <c r="AD59">
        <v>0.2682933509349823</v>
      </c>
      <c r="AE59">
        <v>0.36000001430511475</v>
      </c>
      <c r="AF59">
        <v>0.29886224865913391</v>
      </c>
      <c r="AL59">
        <v>0.68761682510375977</v>
      </c>
      <c r="AM59">
        <v>1.6316566467285156</v>
      </c>
      <c r="AN59">
        <v>-1.8957257270812988E-2</v>
      </c>
      <c r="AO59">
        <v>2.6283352375030518</v>
      </c>
      <c r="AP59">
        <v>11.59361743927002</v>
      </c>
      <c r="AQ59">
        <v>21.950675964355469</v>
      </c>
      <c r="AR59">
        <v>7.1706657409667969</v>
      </c>
      <c r="AS59">
        <v>-1.0000020265579224</v>
      </c>
      <c r="AZ59">
        <v>0</v>
      </c>
      <c r="BA59">
        <v>0</v>
      </c>
      <c r="BB59">
        <v>0</v>
      </c>
      <c r="BC59">
        <v>0</v>
      </c>
      <c r="BD59">
        <v>3.3485259860754013E-2</v>
      </c>
      <c r="BE59">
        <v>0.34369838237762451</v>
      </c>
      <c r="BF59">
        <v>0.56271404027938843</v>
      </c>
      <c r="BG59">
        <v>6.0102373361587524E-2</v>
      </c>
      <c r="BN59">
        <v>0</v>
      </c>
      <c r="BO59">
        <v>2.8427787125110626E-2</v>
      </c>
      <c r="BP59">
        <v>-0.36148819327354431</v>
      </c>
      <c r="BQ59">
        <v>0</v>
      </c>
      <c r="BR59">
        <v>-4.491133987903595E-2</v>
      </c>
      <c r="BS59">
        <v>4.6514876186847687E-2</v>
      </c>
      <c r="BT59">
        <v>6.468520313501358E-2</v>
      </c>
      <c r="BU59">
        <v>4.2198362350463867</v>
      </c>
      <c r="CB59">
        <v>3.4380855560302734</v>
      </c>
      <c r="CC59">
        <v>13.597138404846191</v>
      </c>
      <c r="CD59">
        <v>-0.18957258760929108</v>
      </c>
      <c r="CE59">
        <v>131.41670227050781</v>
      </c>
      <c r="CF59">
        <v>96.613441467285156</v>
      </c>
      <c r="CG59">
        <v>73.168899536132813</v>
      </c>
      <c r="CH59">
        <v>51.219036102294922</v>
      </c>
      <c r="CI59">
        <v>-6.6666808128356934</v>
      </c>
      <c r="CO59">
        <v>0.51817911863327026</v>
      </c>
      <c r="CP59">
        <v>0</v>
      </c>
      <c r="CQ59">
        <v>0</v>
      </c>
      <c r="CR59">
        <v>0</v>
      </c>
      <c r="CS59">
        <v>17.780000686645508</v>
      </c>
      <c r="CT59">
        <v>0</v>
      </c>
      <c r="CU59">
        <v>11.74318790435791</v>
      </c>
      <c r="CV59">
        <v>-6.0368194580078125</v>
      </c>
      <c r="CW59">
        <v>11.743181228637695</v>
      </c>
      <c r="IN59">
        <v>191</v>
      </c>
      <c r="IO59">
        <v>676.66668701171875</v>
      </c>
      <c r="IP59">
        <v>0</v>
      </c>
      <c r="IQ59">
        <v>42.343288421630859</v>
      </c>
      <c r="IR59">
        <v>74.72979736328125</v>
      </c>
      <c r="IS59">
        <v>17.780000686645508</v>
      </c>
      <c r="IT59">
        <v>0.5</v>
      </c>
      <c r="IU59">
        <v>0</v>
      </c>
    </row>
    <row r="60" spans="10:255">
      <c r="J60">
        <v>0.62999999523162842</v>
      </c>
      <c r="K60">
        <v>1</v>
      </c>
      <c r="L60">
        <v>0.93399995565414429</v>
      </c>
      <c r="M60">
        <v>0.35482329130172729</v>
      </c>
      <c r="N60">
        <v>3.4019081592559814</v>
      </c>
      <c r="O60">
        <v>7.5212516784667969</v>
      </c>
      <c r="P60">
        <v>10.923159599304199</v>
      </c>
      <c r="Q60">
        <v>8.954829216003418</v>
      </c>
      <c r="R60">
        <v>184.91363525390625</v>
      </c>
      <c r="S60">
        <v>145.72517395019531</v>
      </c>
      <c r="T60">
        <v>9.5876121520996094</v>
      </c>
      <c r="U60">
        <v>0.44999998807907104</v>
      </c>
      <c r="W60">
        <v>192</v>
      </c>
      <c r="X60">
        <v>0.24657900631427765</v>
      </c>
      <c r="Y60">
        <v>0.20372326672077179</v>
      </c>
      <c r="Z60">
        <v>0.19819614291191101</v>
      </c>
      <c r="AA60">
        <v>0.20663444697856903</v>
      </c>
      <c r="AB60">
        <v>0.21144439280033112</v>
      </c>
      <c r="AC60">
        <v>0.24184148013591766</v>
      </c>
      <c r="AD60">
        <v>0.24033991992473602</v>
      </c>
      <c r="AE60">
        <v>0.2971549928188324</v>
      </c>
      <c r="AF60">
        <v>0.25927826762199402</v>
      </c>
      <c r="AL60">
        <v>0.68419849872589111</v>
      </c>
      <c r="AM60">
        <v>1.2553457021713257</v>
      </c>
      <c r="AN60">
        <v>0.36077198386192322</v>
      </c>
      <c r="AO60">
        <v>2.6731102466583252</v>
      </c>
      <c r="AP60">
        <v>11.711124420166016</v>
      </c>
      <c r="AQ60">
        <v>23.631706237792969</v>
      </c>
      <c r="AR60">
        <v>9.966008186340332</v>
      </c>
      <c r="AS60">
        <v>5.2845001220703125</v>
      </c>
      <c r="AZ60">
        <v>0</v>
      </c>
      <c r="BA60">
        <v>0</v>
      </c>
      <c r="BB60">
        <v>0</v>
      </c>
      <c r="BC60">
        <v>0</v>
      </c>
      <c r="BD60">
        <v>2.5124315172433853E-2</v>
      </c>
      <c r="BE60">
        <v>0.24881921708583832</v>
      </c>
      <c r="BF60">
        <v>0.63332110643386841</v>
      </c>
      <c r="BG60">
        <v>9.2735402286052704E-2</v>
      </c>
      <c r="BN60">
        <v>0</v>
      </c>
      <c r="BO60">
        <v>3.4181945957243443E-3</v>
      </c>
      <c r="BP60">
        <v>0.37973016500473022</v>
      </c>
      <c r="BQ60">
        <v>0</v>
      </c>
      <c r="BR60">
        <v>-4.4775389134883881E-2</v>
      </c>
      <c r="BS60">
        <v>2.6684721931815147E-2</v>
      </c>
      <c r="BT60">
        <v>0.2170846164226532</v>
      </c>
      <c r="BU60">
        <v>2.1851096153259277</v>
      </c>
      <c r="CB60">
        <v>3.4209938049316406</v>
      </c>
      <c r="CC60">
        <v>10.461213111877441</v>
      </c>
      <c r="CD60">
        <v>3.6077203750610352</v>
      </c>
      <c r="CE60">
        <v>133.65544128417969</v>
      </c>
      <c r="CF60">
        <v>97.592666625976563</v>
      </c>
      <c r="CG60">
        <v>78.772346496582031</v>
      </c>
      <c r="CH60">
        <v>71.185775756835938</v>
      </c>
      <c r="CI60">
        <v>35.230003356933594</v>
      </c>
      <c r="CO60">
        <v>0.83991008996963501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-10.923176765441895</v>
      </c>
      <c r="CV60">
        <v>-10.923159599304199</v>
      </c>
      <c r="CW60">
        <v>-10.923159599304199</v>
      </c>
      <c r="IN60">
        <v>192</v>
      </c>
      <c r="IO60">
        <v>690</v>
      </c>
      <c r="IP60">
        <v>0</v>
      </c>
      <c r="IQ60">
        <v>53.266448974609375</v>
      </c>
      <c r="IR60">
        <v>82.72747802734375</v>
      </c>
      <c r="IS60">
        <v>0</v>
      </c>
      <c r="IT60">
        <v>0.5</v>
      </c>
      <c r="IU60">
        <v>0</v>
      </c>
    </row>
    <row r="61" spans="10:255">
      <c r="J61">
        <v>0.64833337068557739</v>
      </c>
      <c r="K61">
        <v>1</v>
      </c>
      <c r="L61">
        <v>0.96366661787033081</v>
      </c>
      <c r="M61">
        <v>0.33632427453994751</v>
      </c>
      <c r="N61">
        <v>3.5231492519378662</v>
      </c>
      <c r="O61">
        <v>5.4577322006225586</v>
      </c>
      <c r="P61">
        <v>8.9808816909790039</v>
      </c>
      <c r="Q61">
        <v>10.094844818115234</v>
      </c>
      <c r="R61">
        <v>195.00848388671875</v>
      </c>
      <c r="S61">
        <v>151.18290710449219</v>
      </c>
      <c r="T61">
        <v>10.47545337677002</v>
      </c>
      <c r="U61">
        <v>0.42499998211860657</v>
      </c>
      <c r="W61">
        <v>193</v>
      </c>
      <c r="X61">
        <v>0.24671077728271484</v>
      </c>
      <c r="Y61">
        <v>0.20178034901618958</v>
      </c>
      <c r="Z61">
        <v>0.20000728964805603</v>
      </c>
      <c r="AA61">
        <v>0.20640860497951508</v>
      </c>
      <c r="AB61">
        <v>0.21098454296588898</v>
      </c>
      <c r="AC61">
        <v>0.23423518240451813</v>
      </c>
      <c r="AD61">
        <v>0.21680349111557007</v>
      </c>
      <c r="AE61">
        <v>0.2474665641784668</v>
      </c>
      <c r="AF61">
        <v>0.22702451050281525</v>
      </c>
      <c r="AL61">
        <v>0.65784430503845215</v>
      </c>
      <c r="AM61">
        <v>1.6439292430877686</v>
      </c>
      <c r="AN61">
        <v>-1.457333448342979E-3</v>
      </c>
      <c r="AO61">
        <v>2.7182786464691162</v>
      </c>
      <c r="AP61">
        <v>11.803093910217285</v>
      </c>
      <c r="AQ61">
        <v>25.152965545654297</v>
      </c>
      <c r="AR61">
        <v>12.31965160369873</v>
      </c>
      <c r="AS61">
        <v>10.253342628479004</v>
      </c>
      <c r="AZ61">
        <v>0</v>
      </c>
      <c r="BA61">
        <v>0</v>
      </c>
      <c r="BB61">
        <v>0</v>
      </c>
      <c r="BC61">
        <v>0</v>
      </c>
      <c r="BD61">
        <v>2.6204632595181465E-2</v>
      </c>
      <c r="BE61">
        <v>0.28883740305900574</v>
      </c>
      <c r="BF61">
        <v>0.54889142513275146</v>
      </c>
      <c r="BG61">
        <v>0.13606655597686768</v>
      </c>
      <c r="BN61">
        <v>0</v>
      </c>
      <c r="BO61">
        <v>2.6355540379881859E-2</v>
      </c>
      <c r="BP61">
        <v>-0.36222892999649048</v>
      </c>
      <c r="BQ61">
        <v>0</v>
      </c>
      <c r="BR61">
        <v>-4.5167926698923111E-2</v>
      </c>
      <c r="BS61">
        <v>5.8786994777619839E-3</v>
      </c>
      <c r="BT61">
        <v>6.1018999665975571E-2</v>
      </c>
      <c r="BU61">
        <v>0.70307838916778564</v>
      </c>
      <c r="CB61">
        <v>3.2892229557037354</v>
      </c>
      <c r="CC61">
        <v>13.699410438537598</v>
      </c>
      <c r="CD61">
        <v>-1.4573336578905582E-2</v>
      </c>
      <c r="CE61">
        <v>135.91386413574219</v>
      </c>
      <c r="CF61">
        <v>98.359085083007813</v>
      </c>
      <c r="CG61">
        <v>83.843208312988281</v>
      </c>
      <c r="CH61">
        <v>87.997505187988281</v>
      </c>
      <c r="CI61">
        <v>68.355621337890625</v>
      </c>
      <c r="CO61">
        <v>0.54064548015594482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-8.980870246887207</v>
      </c>
      <c r="CV61">
        <v>-8.9808816909790039</v>
      </c>
      <c r="CW61">
        <v>-8.9808816909790039</v>
      </c>
      <c r="IN61">
        <v>193</v>
      </c>
      <c r="IO61">
        <v>703.3333740234375</v>
      </c>
      <c r="IP61">
        <v>0</v>
      </c>
      <c r="IQ61">
        <v>62.247333526611328</v>
      </c>
      <c r="IR61">
        <v>89.644790649414063</v>
      </c>
      <c r="IS61">
        <v>0</v>
      </c>
      <c r="IT61">
        <v>0.5</v>
      </c>
      <c r="IU61">
        <v>0</v>
      </c>
    </row>
    <row r="62" spans="10:255">
      <c r="J62">
        <v>0.66666668653488159</v>
      </c>
      <c r="K62">
        <v>1</v>
      </c>
      <c r="L62">
        <v>0.99333333969116211</v>
      </c>
      <c r="M62">
        <v>0.14057284593582153</v>
      </c>
      <c r="N62">
        <v>1.3548010587692261</v>
      </c>
      <c r="O62">
        <v>2.8202846050262451</v>
      </c>
      <c r="P62">
        <v>4.1750855445861816</v>
      </c>
      <c r="Q62">
        <v>9.5734643936157227</v>
      </c>
      <c r="R62">
        <v>204.58195495605469</v>
      </c>
      <c r="S62">
        <v>154.00318908691406</v>
      </c>
      <c r="T62">
        <v>9.6377153396606445</v>
      </c>
      <c r="U62">
        <v>0.40000000596046448</v>
      </c>
      <c r="W62">
        <v>194</v>
      </c>
      <c r="X62">
        <v>0.24671842157840729</v>
      </c>
      <c r="Y62">
        <v>0.20366369187831879</v>
      </c>
      <c r="Z62">
        <v>0.19811630249023438</v>
      </c>
      <c r="AA62">
        <v>0.20618210732936859</v>
      </c>
      <c r="AB62">
        <v>0.21069394052028656</v>
      </c>
      <c r="AC62">
        <v>0.22851487994194031</v>
      </c>
      <c r="AD62">
        <v>0.20786440372467041</v>
      </c>
      <c r="AE62">
        <v>0.23728962242603302</v>
      </c>
      <c r="AF62">
        <v>0.21767280995845795</v>
      </c>
      <c r="AL62">
        <v>0.65631544589996338</v>
      </c>
      <c r="AM62">
        <v>1.2672606706619263</v>
      </c>
      <c r="AN62">
        <v>0.37674006819725037</v>
      </c>
      <c r="AO62">
        <v>2.7635781764984131</v>
      </c>
      <c r="AP62">
        <v>11.861215591430664</v>
      </c>
      <c r="AQ62">
        <v>26.297027587890625</v>
      </c>
      <c r="AR62">
        <v>13.213560104370117</v>
      </c>
      <c r="AS62">
        <v>11.271037101745605</v>
      </c>
      <c r="AZ62">
        <v>0</v>
      </c>
      <c r="BA62">
        <v>0</v>
      </c>
      <c r="BB62">
        <v>0</v>
      </c>
      <c r="BC62">
        <v>0</v>
      </c>
      <c r="BD62">
        <v>3.2331887632608414E-2</v>
      </c>
      <c r="BE62">
        <v>0.39793199300765991</v>
      </c>
      <c r="BF62">
        <v>0.41385975480079651</v>
      </c>
      <c r="BG62">
        <v>0.15587638318538666</v>
      </c>
      <c r="BN62">
        <v>0</v>
      </c>
      <c r="BO62">
        <v>1.529657281935215E-3</v>
      </c>
      <c r="BP62">
        <v>0.37819755077362061</v>
      </c>
      <c r="BQ62">
        <v>0</v>
      </c>
      <c r="BR62">
        <v>-4.5298870652914047E-2</v>
      </c>
      <c r="BS62">
        <v>-1.2235449627041817E-2</v>
      </c>
      <c r="BT62">
        <v>-3.4017328172922134E-2</v>
      </c>
      <c r="BU62">
        <v>0.23927639424800873</v>
      </c>
      <c r="CB62">
        <v>3.281578540802002</v>
      </c>
      <c r="CC62">
        <v>10.560504913330078</v>
      </c>
      <c r="CD62">
        <v>3.7674012184143066</v>
      </c>
      <c r="CE62">
        <v>138.17884826660156</v>
      </c>
      <c r="CF62">
        <v>98.843421936035156</v>
      </c>
      <c r="CG62">
        <v>87.656745910644531</v>
      </c>
      <c r="CH62">
        <v>94.382568359375</v>
      </c>
      <c r="CI62">
        <v>75.140251159667969</v>
      </c>
      <c r="CO62">
        <v>0.29459396004676819</v>
      </c>
      <c r="CP62">
        <v>0</v>
      </c>
      <c r="CQ62">
        <v>0</v>
      </c>
      <c r="CR62">
        <v>0</v>
      </c>
      <c r="CS62">
        <v>1.0160000324249268</v>
      </c>
      <c r="CT62">
        <v>0</v>
      </c>
      <c r="CU62">
        <v>-3.1591057777404785</v>
      </c>
      <c r="CV62">
        <v>-4.1750855445861816</v>
      </c>
      <c r="CW62">
        <v>-3.159085750579834</v>
      </c>
      <c r="IN62">
        <v>194</v>
      </c>
      <c r="IO62">
        <v>716.66668701171875</v>
      </c>
      <c r="IP62">
        <v>0</v>
      </c>
      <c r="IQ62">
        <v>65.406410217285156</v>
      </c>
      <c r="IR62">
        <v>93.336830139160156</v>
      </c>
      <c r="IS62">
        <v>0</v>
      </c>
      <c r="IT62">
        <v>0.5</v>
      </c>
      <c r="IU62">
        <v>1.0160000324249268</v>
      </c>
    </row>
    <row r="63" spans="10:255">
      <c r="J63">
        <v>0.68500000238418579</v>
      </c>
      <c r="K63">
        <v>1</v>
      </c>
      <c r="L63">
        <v>1.0230000019073486</v>
      </c>
      <c r="M63">
        <v>9.5054827630519867E-2</v>
      </c>
      <c r="N63">
        <v>0.94034898281097412</v>
      </c>
      <c r="O63">
        <v>2.105452299118042</v>
      </c>
      <c r="P63">
        <v>3.0458011627197266</v>
      </c>
      <c r="Q63">
        <v>10.120233535766602</v>
      </c>
      <c r="R63">
        <v>214.70219421386719</v>
      </c>
      <c r="S63">
        <v>156.108642578125</v>
      </c>
      <c r="T63">
        <v>9.8927011489868164</v>
      </c>
      <c r="U63">
        <v>0.375</v>
      </c>
      <c r="W63">
        <v>195</v>
      </c>
      <c r="X63">
        <v>0.24684110283851624</v>
      </c>
      <c r="Y63">
        <v>0.20323862135410309</v>
      </c>
      <c r="Z63">
        <v>0.19841869175434113</v>
      </c>
      <c r="AA63">
        <v>0.20595651865005493</v>
      </c>
      <c r="AB63">
        <v>0.21042162179946899</v>
      </c>
      <c r="AC63">
        <v>0.22343316674232483</v>
      </c>
      <c r="AD63">
        <v>0.20383636653423309</v>
      </c>
      <c r="AE63">
        <v>0.22201889753341675</v>
      </c>
      <c r="AF63">
        <v>0.20989720523357391</v>
      </c>
      <c r="AL63">
        <v>0.63177919387817383</v>
      </c>
      <c r="AM63">
        <v>1.3522747755050659</v>
      </c>
      <c r="AN63">
        <v>0.31626221537590027</v>
      </c>
      <c r="AO63">
        <v>2.8086957931518555</v>
      </c>
      <c r="AP63">
        <v>11.915678977966309</v>
      </c>
      <c r="AQ63">
        <v>27.313369750976563</v>
      </c>
      <c r="AR63">
        <v>13.616363525390625</v>
      </c>
      <c r="AS63">
        <v>12.798110008239746</v>
      </c>
      <c r="AZ63">
        <v>0</v>
      </c>
      <c r="BA63">
        <v>0</v>
      </c>
      <c r="BB63">
        <v>0</v>
      </c>
      <c r="BC63">
        <v>0</v>
      </c>
      <c r="BD63">
        <v>3.5444051027297974E-2</v>
      </c>
      <c r="BE63">
        <v>0.47283342480659485</v>
      </c>
      <c r="BF63">
        <v>0.30126190185546875</v>
      </c>
      <c r="BG63">
        <v>0.19046060740947723</v>
      </c>
      <c r="BN63">
        <v>0</v>
      </c>
      <c r="BO63">
        <v>2.4535547941923141E-2</v>
      </c>
      <c r="BP63">
        <v>-6.0478303581476212E-2</v>
      </c>
      <c r="BQ63">
        <v>0</v>
      </c>
      <c r="BR63">
        <v>-4.5116845518350601E-2</v>
      </c>
      <c r="BS63">
        <v>-2.4955775588750839E-2</v>
      </c>
      <c r="BT63">
        <v>-4.5771025121212006E-2</v>
      </c>
      <c r="BU63">
        <v>0.18571794033050537</v>
      </c>
      <c r="CB63">
        <v>3.1588973999023438</v>
      </c>
      <c r="CC63">
        <v>11.268956184387207</v>
      </c>
      <c r="CD63">
        <v>3.1626226902008057</v>
      </c>
      <c r="CE63">
        <v>140.43472290039063</v>
      </c>
      <c r="CF63">
        <v>99.297286987304688</v>
      </c>
      <c r="CG63">
        <v>91.0445556640625</v>
      </c>
      <c r="CH63">
        <v>97.259742736816406</v>
      </c>
      <c r="CI63">
        <v>85.32073974609375</v>
      </c>
      <c r="CO63">
        <v>0.20804384350776672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-3.0457973480224609</v>
      </c>
      <c r="CV63">
        <v>-3.0458011627197266</v>
      </c>
      <c r="CW63">
        <v>-3.0458011627197266</v>
      </c>
      <c r="IN63">
        <v>195</v>
      </c>
      <c r="IO63">
        <v>730</v>
      </c>
      <c r="IP63">
        <v>0</v>
      </c>
      <c r="IQ63">
        <v>68.452217102050781</v>
      </c>
      <c r="IR63">
        <v>95.955337524414063</v>
      </c>
      <c r="IS63">
        <v>0</v>
      </c>
      <c r="IT63">
        <v>0.5</v>
      </c>
      <c r="IU63">
        <v>0</v>
      </c>
    </row>
    <row r="64" spans="10:255">
      <c r="J64">
        <v>0.70333337783813477</v>
      </c>
      <c r="K64">
        <v>1</v>
      </c>
      <c r="L64">
        <v>1.0526666641235352</v>
      </c>
      <c r="M64">
        <v>3.7368431687355042E-2</v>
      </c>
      <c r="N64">
        <v>0.37763956189155579</v>
      </c>
      <c r="O64">
        <v>1.3254753351211548</v>
      </c>
      <c r="P64">
        <v>1.7031148672103882</v>
      </c>
      <c r="Q64">
        <v>10.63808536529541</v>
      </c>
      <c r="R64">
        <v>225.34028625488281</v>
      </c>
      <c r="S64">
        <v>157.43411254882813</v>
      </c>
      <c r="T64">
        <v>10.105844497680664</v>
      </c>
      <c r="U64">
        <v>0.34999999403953552</v>
      </c>
      <c r="W64">
        <v>196</v>
      </c>
      <c r="X64">
        <v>0.24693241715431213</v>
      </c>
      <c r="Y64">
        <v>0.20153182744979858</v>
      </c>
      <c r="Z64">
        <v>0.20003417134284973</v>
      </c>
      <c r="AA64">
        <v>0.20573198795318604</v>
      </c>
      <c r="AB64">
        <v>0.21024207770824432</v>
      </c>
      <c r="AC64">
        <v>0.21976810693740845</v>
      </c>
      <c r="AD64">
        <v>0.20219686627388</v>
      </c>
      <c r="AE64">
        <v>0.2147655189037323</v>
      </c>
      <c r="AF64">
        <v>0.20638641715049744</v>
      </c>
      <c r="AL64">
        <v>0.61351639032363892</v>
      </c>
      <c r="AM64">
        <v>1.6936336755752563</v>
      </c>
      <c r="AN64">
        <v>-6.8336720578372478E-3</v>
      </c>
      <c r="AO64">
        <v>2.8536019325256348</v>
      </c>
      <c r="AP64">
        <v>11.951587677001953</v>
      </c>
      <c r="AQ64">
        <v>28.046382904052734</v>
      </c>
      <c r="AR64">
        <v>13.780313491821289</v>
      </c>
      <c r="AS64">
        <v>13.523447036743164</v>
      </c>
      <c r="AZ64">
        <v>0</v>
      </c>
      <c r="BA64">
        <v>0</v>
      </c>
      <c r="BB64">
        <v>0</v>
      </c>
      <c r="BC64">
        <v>0</v>
      </c>
      <c r="BD64">
        <v>3.4510523080825806E-2</v>
      </c>
      <c r="BE64">
        <v>0.54975658655166626</v>
      </c>
      <c r="BF64">
        <v>0.23550686240196228</v>
      </c>
      <c r="BG64">
        <v>0.18022601306438446</v>
      </c>
      <c r="BN64">
        <v>0</v>
      </c>
      <c r="BO64">
        <v>1.8262850120663643E-2</v>
      </c>
      <c r="BP64">
        <v>-0.3230973482131958</v>
      </c>
      <c r="BQ64">
        <v>0</v>
      </c>
      <c r="BR64">
        <v>-4.4904895126819611E-2</v>
      </c>
      <c r="BS64">
        <v>-3.5072054713964462E-2</v>
      </c>
      <c r="BT64">
        <v>-3.9395123720169067E-2</v>
      </c>
      <c r="BU64">
        <v>0.10881216078996658</v>
      </c>
      <c r="CB64">
        <v>3.0675830841064453</v>
      </c>
      <c r="CC64">
        <v>14.113613128662109</v>
      </c>
      <c r="CD64">
        <v>-6.8336732685565948E-2</v>
      </c>
      <c r="CE64">
        <v>142.68003845214844</v>
      </c>
      <c r="CF64">
        <v>99.596527099609375</v>
      </c>
      <c r="CG64">
        <v>93.487922668457031</v>
      </c>
      <c r="CH64">
        <v>98.430809020996094</v>
      </c>
      <c r="CI64">
        <v>90.156318664550781</v>
      </c>
      <c r="CO64">
        <v>0.12459716200828552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-1.7030835151672363</v>
      </c>
      <c r="CV64">
        <v>-1.7031148672103882</v>
      </c>
      <c r="CW64">
        <v>-1.7031148672103882</v>
      </c>
      <c r="IN64">
        <v>196</v>
      </c>
      <c r="IO64">
        <v>743.3333740234375</v>
      </c>
      <c r="IP64">
        <v>0</v>
      </c>
      <c r="IQ64">
        <v>70.15533447265625</v>
      </c>
      <c r="IR64">
        <v>97.641166687011719</v>
      </c>
      <c r="IS64">
        <v>0</v>
      </c>
      <c r="IT64">
        <v>0.5</v>
      </c>
      <c r="IU64">
        <v>0</v>
      </c>
    </row>
    <row r="65" spans="10:255">
      <c r="J65">
        <v>0.72166669368743896</v>
      </c>
      <c r="K65">
        <v>1</v>
      </c>
      <c r="L65">
        <v>1.0823333263397217</v>
      </c>
      <c r="M65">
        <v>1.234853733330965E-2</v>
      </c>
      <c r="N65">
        <v>0.10028933733701706</v>
      </c>
      <c r="O65">
        <v>0.68507826328277588</v>
      </c>
      <c r="P65">
        <v>0.78536760807037354</v>
      </c>
      <c r="Q65">
        <v>8.7902307510375977</v>
      </c>
      <c r="R65">
        <v>234.13052368164063</v>
      </c>
      <c r="S65">
        <v>158.11918640136719</v>
      </c>
      <c r="T65">
        <v>8.121556282043457</v>
      </c>
      <c r="U65">
        <v>0.32499998807907104</v>
      </c>
      <c r="W65">
        <v>197</v>
      </c>
      <c r="X65">
        <v>0.24691668152809143</v>
      </c>
      <c r="Y65">
        <v>0.20342297852039337</v>
      </c>
      <c r="Z65">
        <v>0.19815875589847565</v>
      </c>
      <c r="AA65">
        <v>0.20550931990146637</v>
      </c>
      <c r="AB65">
        <v>0.21015633642673492</v>
      </c>
      <c r="AC65">
        <v>0.21779324114322662</v>
      </c>
      <c r="AD65">
        <v>0.27211523056030273</v>
      </c>
      <c r="AE65">
        <v>0.36000001430511475</v>
      </c>
      <c r="AF65">
        <v>0.30141016840934753</v>
      </c>
      <c r="AL65">
        <v>0.61666345596313477</v>
      </c>
      <c r="AM65">
        <v>1.3154032230377197</v>
      </c>
      <c r="AN65">
        <v>0.36824938654899597</v>
      </c>
      <c r="AO65">
        <v>2.8981356620788574</v>
      </c>
      <c r="AP65">
        <v>11.968735694885254</v>
      </c>
      <c r="AQ65">
        <v>28.441354751586914</v>
      </c>
      <c r="AR65">
        <v>6.7884774208068848</v>
      </c>
      <c r="AS65">
        <v>-1.0000020265579224</v>
      </c>
      <c r="AZ65">
        <v>0</v>
      </c>
      <c r="BA65">
        <v>0</v>
      </c>
      <c r="BB65">
        <v>0</v>
      </c>
      <c r="BC65">
        <v>0</v>
      </c>
      <c r="BD65">
        <v>2.9342206194996834E-2</v>
      </c>
      <c r="BE65">
        <v>0.59198212623596191</v>
      </c>
      <c r="BF65">
        <v>0.19970704615116119</v>
      </c>
      <c r="BG65">
        <v>0.17896862328052521</v>
      </c>
      <c r="BN65">
        <v>0</v>
      </c>
      <c r="BO65">
        <v>-3.147088922560215E-3</v>
      </c>
      <c r="BP65">
        <v>0.37508434057235718</v>
      </c>
      <c r="BQ65">
        <v>0</v>
      </c>
      <c r="BR65">
        <v>-4.4533707201480865E-2</v>
      </c>
      <c r="BS65">
        <v>-4.1581626981496811E-2</v>
      </c>
      <c r="BT65">
        <v>-3.0998289585113525E-2</v>
      </c>
      <c r="BU65">
        <v>7.0976524353027344</v>
      </c>
      <c r="CB65">
        <v>3.0833187103271484</v>
      </c>
      <c r="CC65">
        <v>10.96169376373291</v>
      </c>
      <c r="CD65">
        <v>3.6824944019317627</v>
      </c>
      <c r="CE65">
        <v>144.90670776367188</v>
      </c>
      <c r="CF65">
        <v>99.739425659179688</v>
      </c>
      <c r="CG65">
        <v>94.80450439453125</v>
      </c>
      <c r="CH65">
        <v>48.489124298095703</v>
      </c>
      <c r="CI65">
        <v>-6.6666808128356934</v>
      </c>
      <c r="CO65">
        <v>7.7936321496963501E-2</v>
      </c>
      <c r="CP65">
        <v>0</v>
      </c>
      <c r="CQ65">
        <v>0</v>
      </c>
      <c r="CR65">
        <v>0</v>
      </c>
      <c r="CS65">
        <v>21.843999862670898</v>
      </c>
      <c r="CT65">
        <v>0</v>
      </c>
      <c r="CU65">
        <v>21.058618545532227</v>
      </c>
      <c r="CV65">
        <v>-0.78536760807037354</v>
      </c>
      <c r="CW65">
        <v>21.058631896972656</v>
      </c>
      <c r="IN65">
        <v>197</v>
      </c>
      <c r="IO65">
        <v>756.66668701171875</v>
      </c>
      <c r="IP65">
        <v>0</v>
      </c>
      <c r="IQ65">
        <v>49.096698760986328</v>
      </c>
      <c r="IR65">
        <v>86.373603820800781</v>
      </c>
      <c r="IS65">
        <v>20.319999694824219</v>
      </c>
      <c r="IT65">
        <v>0.5</v>
      </c>
      <c r="IU65">
        <v>1.5240000486373901</v>
      </c>
    </row>
    <row r="66" spans="10:255">
      <c r="J66">
        <v>0.74000000953674316</v>
      </c>
      <c r="K66">
        <v>1</v>
      </c>
      <c r="L66">
        <v>1.1119999885559082</v>
      </c>
      <c r="M66">
        <v>0.19311976432800293</v>
      </c>
      <c r="N66">
        <v>1.6465827226638794</v>
      </c>
      <c r="O66">
        <v>6.2090730667114258</v>
      </c>
      <c r="P66">
        <v>7.8556556701660156</v>
      </c>
      <c r="Q66">
        <v>9.4811630249023438</v>
      </c>
      <c r="R66">
        <v>243.6116943359375</v>
      </c>
      <c r="S66">
        <v>164.32826232910156</v>
      </c>
      <c r="T66">
        <v>8.5262260437011719</v>
      </c>
      <c r="U66">
        <v>0.30000001192092896</v>
      </c>
      <c r="W66">
        <v>198</v>
      </c>
      <c r="X66">
        <v>0.24701657891273499</v>
      </c>
      <c r="Y66">
        <v>0.2030339241027832</v>
      </c>
      <c r="Z66">
        <v>0.19844791293144226</v>
      </c>
      <c r="AA66">
        <v>0.20528928935527802</v>
      </c>
      <c r="AB66">
        <v>0.21007664501667023</v>
      </c>
      <c r="AC66">
        <v>0.21706481277942657</v>
      </c>
      <c r="AD66">
        <v>0.24288322031497955</v>
      </c>
      <c r="AE66">
        <v>0.3152717649936676</v>
      </c>
      <c r="AF66">
        <v>0.26701274514198303</v>
      </c>
      <c r="AL66">
        <v>0.59668397903442383</v>
      </c>
      <c r="AM66">
        <v>1.393214225769043</v>
      </c>
      <c r="AN66">
        <v>0.31041797995567322</v>
      </c>
      <c r="AO66">
        <v>2.9421415328979492</v>
      </c>
      <c r="AP66">
        <v>11.984674453735352</v>
      </c>
      <c r="AQ66">
        <v>28.587041854858398</v>
      </c>
      <c r="AR66">
        <v>9.7116785049438477</v>
      </c>
      <c r="AS66">
        <v>3.472822904586792</v>
      </c>
      <c r="AZ66">
        <v>0</v>
      </c>
      <c r="BA66">
        <v>0</v>
      </c>
      <c r="BB66">
        <v>0</v>
      </c>
      <c r="BC66">
        <v>0</v>
      </c>
      <c r="BD66">
        <v>2.4408816825598478E-3</v>
      </c>
      <c r="BE66">
        <v>6.0834415256977081E-2</v>
      </c>
      <c r="BF66">
        <v>0.8196340799331665</v>
      </c>
      <c r="BG66">
        <v>0.11709059029817581</v>
      </c>
      <c r="BN66">
        <v>0</v>
      </c>
      <c r="BO66">
        <v>1.9979801028966904E-2</v>
      </c>
      <c r="BP66">
        <v>-5.7832088321447372E-2</v>
      </c>
      <c r="BQ66">
        <v>0</v>
      </c>
      <c r="BR66">
        <v>-4.4004637748003006E-2</v>
      </c>
      <c r="BS66">
        <v>-4.4787708669900894E-2</v>
      </c>
      <c r="BT66">
        <v>0.18725164234638214</v>
      </c>
      <c r="BU66">
        <v>2.353217601776123</v>
      </c>
      <c r="CB66">
        <v>2.9834213256835938</v>
      </c>
      <c r="CC66">
        <v>11.61011791229248</v>
      </c>
      <c r="CD66">
        <v>3.1041803359985352</v>
      </c>
      <c r="CE66">
        <v>147.10700988769531</v>
      </c>
      <c r="CF66">
        <v>99.872245788574219</v>
      </c>
      <c r="CG66">
        <v>95.290122985839844</v>
      </c>
      <c r="CH66">
        <v>69.369132995605469</v>
      </c>
      <c r="CI66">
        <v>23.152154922485352</v>
      </c>
      <c r="CO66">
        <v>0.65488517284393311</v>
      </c>
      <c r="CP66">
        <v>0</v>
      </c>
      <c r="CQ66">
        <v>0</v>
      </c>
      <c r="CR66">
        <v>0</v>
      </c>
      <c r="CS66">
        <v>0.25400000810623169</v>
      </c>
      <c r="CT66">
        <v>0</v>
      </c>
      <c r="CU66">
        <v>-7.6016483306884766</v>
      </c>
      <c r="CV66">
        <v>-7.8556556701660156</v>
      </c>
      <c r="CW66">
        <v>-7.6016559600830078</v>
      </c>
      <c r="IN66">
        <v>198</v>
      </c>
      <c r="IO66">
        <v>770</v>
      </c>
      <c r="IP66">
        <v>0</v>
      </c>
      <c r="IQ66">
        <v>56.698356628417969</v>
      </c>
      <c r="IR66">
        <v>91.768142700195313</v>
      </c>
      <c r="IS66">
        <v>0</v>
      </c>
      <c r="IT66">
        <v>0.5</v>
      </c>
      <c r="IU66">
        <v>0.25400000810623169</v>
      </c>
    </row>
    <row r="67" spans="10:255">
      <c r="J67">
        <v>0.75833332538604736</v>
      </c>
      <c r="K67">
        <v>1</v>
      </c>
      <c r="L67">
        <v>1.1416666507720947</v>
      </c>
      <c r="M67">
        <v>0.18602895736694336</v>
      </c>
      <c r="N67">
        <v>1.8226182460784912</v>
      </c>
      <c r="O67">
        <v>4.9956650733947754</v>
      </c>
      <c r="P67">
        <v>6.8182830810546875</v>
      </c>
      <c r="Q67">
        <v>11.185476303100586</v>
      </c>
      <c r="R67">
        <v>254.79716491699219</v>
      </c>
      <c r="S67">
        <v>169.32392883300781</v>
      </c>
      <c r="T67">
        <v>9.7974977493286133</v>
      </c>
      <c r="U67">
        <v>0.27500000596046448</v>
      </c>
      <c r="W67">
        <v>199</v>
      </c>
      <c r="X67">
        <v>0.24708835780620575</v>
      </c>
      <c r="Y67">
        <v>0.20270390808582306</v>
      </c>
      <c r="Z67">
        <v>0.19870615005493164</v>
      </c>
      <c r="AA67">
        <v>0.20507192611694336</v>
      </c>
      <c r="AB67">
        <v>0.21002094447612762</v>
      </c>
      <c r="AC67">
        <v>0.21585017442703247</v>
      </c>
      <c r="AD67">
        <v>0.21585725247859955</v>
      </c>
      <c r="AE67">
        <v>0.34567031264305115</v>
      </c>
      <c r="AF67">
        <v>0.25912827253341675</v>
      </c>
      <c r="AL67">
        <v>0.58232825994491577</v>
      </c>
      <c r="AM67">
        <v>1.4592174291610718</v>
      </c>
      <c r="AN67">
        <v>0.25877055525779724</v>
      </c>
      <c r="AO67">
        <v>2.9856142997741699</v>
      </c>
      <c r="AP67">
        <v>11.995814323425293</v>
      </c>
      <c r="AQ67">
        <v>28.829967498779297</v>
      </c>
      <c r="AR67">
        <v>12.414276123046875</v>
      </c>
      <c r="AS67">
        <v>0.4329681396484375</v>
      </c>
      <c r="AZ67">
        <v>0</v>
      </c>
      <c r="BA67">
        <v>0</v>
      </c>
      <c r="BB67">
        <v>0</v>
      </c>
      <c r="BC67">
        <v>0</v>
      </c>
      <c r="BD67">
        <v>1.771432114765048E-3</v>
      </c>
      <c r="BE67">
        <v>8.1633642315864563E-2</v>
      </c>
      <c r="BF67">
        <v>0.7432706356048584</v>
      </c>
      <c r="BG67">
        <v>0.1733243465423584</v>
      </c>
      <c r="BN67">
        <v>0</v>
      </c>
      <c r="BO67">
        <v>1.4355168677866459E-2</v>
      </c>
      <c r="BP67">
        <v>-5.1648400723934174E-2</v>
      </c>
      <c r="BQ67">
        <v>0</v>
      </c>
      <c r="BR67">
        <v>-4.3474089354276657E-2</v>
      </c>
      <c r="BS67">
        <v>-4.5763041824102402E-2</v>
      </c>
      <c r="BT67">
        <v>0.119123674929142</v>
      </c>
      <c r="BU67">
        <v>1.1296582221984863</v>
      </c>
      <c r="CB67">
        <v>2.91164231300354</v>
      </c>
      <c r="CC67">
        <v>12.160144805908203</v>
      </c>
      <c r="CD67">
        <v>2.5877060890197754</v>
      </c>
      <c r="CE67">
        <v>149.2806396484375</v>
      </c>
      <c r="CF67">
        <v>99.965080261230469</v>
      </c>
      <c r="CG67">
        <v>96.099876403808594</v>
      </c>
      <c r="CH67">
        <v>88.673393249511719</v>
      </c>
      <c r="CI67">
        <v>2.8864543437957764</v>
      </c>
      <c r="CO67">
        <v>0.44662067294120789</v>
      </c>
      <c r="CP67">
        <v>0</v>
      </c>
      <c r="CQ67">
        <v>0</v>
      </c>
      <c r="CR67">
        <v>0</v>
      </c>
      <c r="CS67">
        <v>6.8579998016357422</v>
      </c>
      <c r="CT67">
        <v>0</v>
      </c>
      <c r="CU67">
        <v>3.9726495742797852E-2</v>
      </c>
      <c r="CV67">
        <v>-6.8182830810546875</v>
      </c>
      <c r="CW67">
        <v>3.9716482162475586E-2</v>
      </c>
      <c r="IN67">
        <v>199</v>
      </c>
      <c r="IO67">
        <v>783.3333740234375</v>
      </c>
      <c r="IP67">
        <v>0</v>
      </c>
      <c r="IQ67">
        <v>56.658641815185547</v>
      </c>
      <c r="IR67">
        <v>96.940788269042969</v>
      </c>
      <c r="IS67">
        <v>0</v>
      </c>
      <c r="IT67">
        <v>0.5</v>
      </c>
      <c r="IU67">
        <v>6.8579998016357422</v>
      </c>
    </row>
    <row r="68" spans="10:255">
      <c r="J68">
        <v>0.77666670083999634</v>
      </c>
      <c r="K68">
        <v>1</v>
      </c>
      <c r="L68">
        <v>1.1713333129882813</v>
      </c>
      <c r="M68">
        <v>0.13312685489654541</v>
      </c>
      <c r="N68">
        <v>1.1335307359695435</v>
      </c>
      <c r="O68">
        <v>4.4652290344238281</v>
      </c>
      <c r="P68">
        <v>5.598759651184082</v>
      </c>
      <c r="Q68">
        <v>9.9735126495361328</v>
      </c>
      <c r="R68">
        <v>264.77069091796875</v>
      </c>
      <c r="S68">
        <v>173.78915405273438</v>
      </c>
      <c r="T68">
        <v>8.5146665573120117</v>
      </c>
      <c r="U68">
        <v>0.25</v>
      </c>
      <c r="W68">
        <v>200</v>
      </c>
      <c r="X68">
        <v>0.24713698029518127</v>
      </c>
      <c r="Y68">
        <v>0.20126816630363464</v>
      </c>
      <c r="Z68">
        <v>0.20009326934814453</v>
      </c>
      <c r="AA68">
        <v>0.20485737919807434</v>
      </c>
      <c r="AB68">
        <v>0.20997683703899384</v>
      </c>
      <c r="AC68">
        <v>0.21332232654094696</v>
      </c>
      <c r="AD68">
        <v>0.19794571399688721</v>
      </c>
      <c r="AE68">
        <v>0.32078728079795837</v>
      </c>
      <c r="AF68">
        <v>0.23889289796352386</v>
      </c>
      <c r="AL68">
        <v>0.57260370254516602</v>
      </c>
      <c r="AM68">
        <v>1.7463657855987549</v>
      </c>
      <c r="AN68">
        <v>-1.8653271719813347E-2</v>
      </c>
      <c r="AO68">
        <v>3.0285236835479736</v>
      </c>
      <c r="AP68">
        <v>12.004635810852051</v>
      </c>
      <c r="AQ68">
        <v>29.335538864135742</v>
      </c>
      <c r="AR68">
        <v>14.205429077148438</v>
      </c>
      <c r="AS68">
        <v>2.9212713241577148</v>
      </c>
      <c r="AZ68">
        <v>0</v>
      </c>
      <c r="BA68">
        <v>0</v>
      </c>
      <c r="BB68">
        <v>0</v>
      </c>
      <c r="BC68">
        <v>0</v>
      </c>
      <c r="BD68">
        <v>9.378268732689321E-4</v>
      </c>
      <c r="BE68">
        <v>0.13094121217727661</v>
      </c>
      <c r="BF68">
        <v>0.53238493204116821</v>
      </c>
      <c r="BG68">
        <v>0.33573606610298157</v>
      </c>
      <c r="BN68">
        <v>0</v>
      </c>
      <c r="BO68">
        <v>9.7254859283566475E-3</v>
      </c>
      <c r="BP68">
        <v>-0.27742502093315125</v>
      </c>
      <c r="BQ68">
        <v>0</v>
      </c>
      <c r="BR68">
        <v>-4.2909685522317886E-2</v>
      </c>
      <c r="BS68">
        <v>-4.7543197870254517E-2</v>
      </c>
      <c r="BT68">
        <v>3.1567923724651337E-2</v>
      </c>
      <c r="BU68">
        <v>0.61763548851013184</v>
      </c>
      <c r="CB68">
        <v>2.8630199432373047</v>
      </c>
      <c r="CC68">
        <v>14.553048133850098</v>
      </c>
      <c r="CD68">
        <v>-0.18653275072574615</v>
      </c>
      <c r="CE68">
        <v>151.42611694335938</v>
      </c>
      <c r="CF68">
        <v>100.03859710693359</v>
      </c>
      <c r="CG68">
        <v>97.785110473632813</v>
      </c>
      <c r="CH68">
        <v>101.46734619140625</v>
      </c>
      <c r="CI68">
        <v>19.475143432617188</v>
      </c>
      <c r="CO68">
        <v>0.44770878553390503</v>
      </c>
      <c r="CP68">
        <v>0</v>
      </c>
      <c r="CQ68">
        <v>0</v>
      </c>
      <c r="CR68">
        <v>0</v>
      </c>
      <c r="CS68">
        <v>0.76200002431869507</v>
      </c>
      <c r="CT68">
        <v>0</v>
      </c>
      <c r="CU68">
        <v>-4.8367681503295898</v>
      </c>
      <c r="CV68">
        <v>-5.598759651184082</v>
      </c>
      <c r="CW68">
        <v>-4.8367595672607422</v>
      </c>
      <c r="IN68">
        <v>200</v>
      </c>
      <c r="IO68">
        <v>796.66668701171875</v>
      </c>
      <c r="IP68">
        <v>0</v>
      </c>
      <c r="IQ68">
        <v>61.47674560546875</v>
      </c>
      <c r="IR68">
        <v>86.110977172851563</v>
      </c>
      <c r="IS68">
        <v>0</v>
      </c>
      <c r="IT68">
        <v>0.5</v>
      </c>
      <c r="IU68">
        <v>0.76200002431869507</v>
      </c>
    </row>
    <row r="69" spans="10:255">
      <c r="J69">
        <v>0.79500001668930054</v>
      </c>
      <c r="K69">
        <v>1</v>
      </c>
      <c r="L69">
        <v>1.2009999752044678</v>
      </c>
      <c r="M69">
        <v>9.5300197601318359E-2</v>
      </c>
      <c r="N69">
        <v>0.72506725788116455</v>
      </c>
      <c r="O69">
        <v>4.7390093803405762</v>
      </c>
      <c r="P69">
        <v>5.4640765190124512</v>
      </c>
      <c r="Q69">
        <v>9.1375026702880859</v>
      </c>
      <c r="R69">
        <v>273.908203125</v>
      </c>
      <c r="S69">
        <v>178.52816772460938</v>
      </c>
      <c r="T69">
        <v>7.6082453727722168</v>
      </c>
      <c r="U69">
        <v>0.22500000894069672</v>
      </c>
      <c r="W69">
        <v>201</v>
      </c>
      <c r="X69">
        <v>0.24709771573543549</v>
      </c>
      <c r="Y69">
        <v>0.20120920240879059</v>
      </c>
      <c r="Z69">
        <v>0.18952520191669464</v>
      </c>
      <c r="AA69">
        <v>0.20485737919807434</v>
      </c>
      <c r="AB69">
        <v>0.20972122251987457</v>
      </c>
      <c r="AC69">
        <v>0.21121548116207123</v>
      </c>
      <c r="AD69">
        <v>0.20147980749607086</v>
      </c>
      <c r="AE69">
        <v>0.32168993353843689</v>
      </c>
      <c r="AF69">
        <v>0.24154984951019287</v>
      </c>
      <c r="AL69">
        <v>0.58045661449432373</v>
      </c>
      <c r="AM69">
        <v>1.7581586837768555</v>
      </c>
      <c r="AN69">
        <v>2.0949599742889404</v>
      </c>
      <c r="AO69">
        <v>3.0285236835479736</v>
      </c>
      <c r="AP69">
        <v>12.055758476257324</v>
      </c>
      <c r="AQ69">
        <v>29.756906509399414</v>
      </c>
      <c r="AR69">
        <v>13.852020263671875</v>
      </c>
      <c r="AS69">
        <v>2.8310062885284424</v>
      </c>
      <c r="AZ69">
        <v>0</v>
      </c>
      <c r="BA69">
        <v>0</v>
      </c>
      <c r="BB69">
        <v>0.45014855265617371</v>
      </c>
      <c r="BC69">
        <v>0</v>
      </c>
      <c r="BD69">
        <v>0</v>
      </c>
      <c r="BE69">
        <v>9.9702931940555573E-2</v>
      </c>
      <c r="BF69">
        <v>0</v>
      </c>
      <c r="BG69">
        <v>0.45014855265617371</v>
      </c>
      <c r="BN69">
        <v>0</v>
      </c>
      <c r="BO69">
        <v>-7.8542483970522881E-3</v>
      </c>
      <c r="BP69">
        <v>-1.9644588232040405E-2</v>
      </c>
      <c r="BQ69">
        <v>0</v>
      </c>
      <c r="BR69">
        <v>0</v>
      </c>
      <c r="BS69">
        <v>-5.112370103597641E-2</v>
      </c>
      <c r="BT69">
        <v>0</v>
      </c>
      <c r="BU69">
        <v>0.35340920090675354</v>
      </c>
      <c r="CB69">
        <v>2.9022843837738037</v>
      </c>
      <c r="CC69">
        <v>14.651321411132813</v>
      </c>
      <c r="CD69">
        <v>20.949604034423828</v>
      </c>
      <c r="CE69">
        <v>151.42611694335938</v>
      </c>
      <c r="CF69">
        <v>100.46461486816406</v>
      </c>
      <c r="CG69">
        <v>99.189674377441406</v>
      </c>
      <c r="CH69">
        <v>98.9429931640625</v>
      </c>
      <c r="CI69">
        <v>18.873374938964844</v>
      </c>
      <c r="CO69">
        <v>0.51863288879394531</v>
      </c>
      <c r="CP69">
        <v>0</v>
      </c>
      <c r="CQ69">
        <v>0</v>
      </c>
      <c r="CR69">
        <v>0</v>
      </c>
      <c r="CS69">
        <v>3.3020000457763672</v>
      </c>
      <c r="CT69">
        <v>0</v>
      </c>
      <c r="CU69">
        <v>-2.1620988845825195</v>
      </c>
      <c r="CV69">
        <v>-5.4640765190124512</v>
      </c>
      <c r="CW69">
        <v>-2.162076473236084</v>
      </c>
      <c r="IN69">
        <v>201</v>
      </c>
      <c r="IO69">
        <v>810</v>
      </c>
      <c r="IP69">
        <v>0</v>
      </c>
      <c r="IQ69">
        <v>63.619174957275391</v>
      </c>
      <c r="IR69">
        <v>89.39434814453125</v>
      </c>
      <c r="IS69">
        <v>0</v>
      </c>
      <c r="IT69">
        <v>0.5</v>
      </c>
      <c r="IU69">
        <v>3.3020000457763672</v>
      </c>
    </row>
    <row r="70" spans="10:255">
      <c r="J70">
        <v>0.81333333253860474</v>
      </c>
      <c r="K70">
        <v>1</v>
      </c>
      <c r="L70">
        <v>1.2306666374206543</v>
      </c>
      <c r="M70">
        <v>6.4795017242431641E-2</v>
      </c>
      <c r="N70">
        <v>0.48110830783843994</v>
      </c>
      <c r="O70">
        <v>4.2674264907836914</v>
      </c>
      <c r="P70">
        <v>4.7485346794128418</v>
      </c>
      <c r="Q70">
        <v>9.1378002166748047</v>
      </c>
      <c r="R70">
        <v>283.04598999023438</v>
      </c>
      <c r="S70">
        <v>182.79559326171875</v>
      </c>
      <c r="T70">
        <v>7.425081729888916</v>
      </c>
      <c r="U70">
        <v>0.20000000298023224</v>
      </c>
      <c r="W70">
        <v>202</v>
      </c>
      <c r="X70">
        <v>0.24705655872821808</v>
      </c>
      <c r="Y70">
        <v>0.20076785981655121</v>
      </c>
      <c r="Z70">
        <v>0.18043524026870728</v>
      </c>
      <c r="AA70">
        <v>0.20485737919807434</v>
      </c>
      <c r="AB70">
        <v>0.20945549011230469</v>
      </c>
      <c r="AC70">
        <v>0.21085809171199799</v>
      </c>
      <c r="AD70">
        <v>0.34689551591873169</v>
      </c>
      <c r="AE70">
        <v>0.36000001430511475</v>
      </c>
      <c r="AF70">
        <v>0.35126367211341858</v>
      </c>
      <c r="AL70">
        <v>0.58868807554244995</v>
      </c>
      <c r="AM70">
        <v>1.8464272022247314</v>
      </c>
      <c r="AN70">
        <v>3.912952184677124</v>
      </c>
      <c r="AO70">
        <v>3.0285236835479736</v>
      </c>
      <c r="AP70">
        <v>12.108904838562012</v>
      </c>
      <c r="AQ70">
        <v>29.828384399414063</v>
      </c>
      <c r="AR70">
        <v>-0.68955123424530029</v>
      </c>
      <c r="AS70">
        <v>-1.0000020265579224</v>
      </c>
      <c r="AZ70">
        <v>0</v>
      </c>
      <c r="BA70">
        <v>0</v>
      </c>
      <c r="BB70">
        <v>0.44862902164459229</v>
      </c>
      <c r="BC70">
        <v>0</v>
      </c>
      <c r="BD70">
        <v>0</v>
      </c>
      <c r="BE70">
        <v>3.635353222489357E-2</v>
      </c>
      <c r="BF70">
        <v>6.6388405859470367E-2</v>
      </c>
      <c r="BG70">
        <v>0.44862902164459229</v>
      </c>
      <c r="BN70">
        <v>0</v>
      </c>
      <c r="BO70">
        <v>-8.2321194931864738E-3</v>
      </c>
      <c r="BP70">
        <v>-9.6498556435108185E-2</v>
      </c>
      <c r="BQ70">
        <v>0</v>
      </c>
      <c r="BR70">
        <v>0</v>
      </c>
      <c r="BS70">
        <v>-5.3146243095397949E-2</v>
      </c>
      <c r="BT70">
        <v>3.0511103570461273E-2</v>
      </c>
      <c r="BU70">
        <v>14.855391502380371</v>
      </c>
      <c r="CB70">
        <v>2.9434413909912109</v>
      </c>
      <c r="CC70">
        <v>15.386892318725586</v>
      </c>
      <c r="CD70">
        <v>39.129528045654297</v>
      </c>
      <c r="CE70">
        <v>151.42611694335938</v>
      </c>
      <c r="CF70">
        <v>100.90750885009766</v>
      </c>
      <c r="CG70">
        <v>99.427932739257813</v>
      </c>
      <c r="CH70">
        <v>-4.9253659248352051</v>
      </c>
      <c r="CI70">
        <v>-6.6666808128356934</v>
      </c>
      <c r="CO70">
        <v>0.4670080840587616</v>
      </c>
      <c r="CP70">
        <v>0</v>
      </c>
      <c r="CQ70">
        <v>0</v>
      </c>
      <c r="CR70">
        <v>0</v>
      </c>
      <c r="CS70">
        <v>21.082000732421875</v>
      </c>
      <c r="CT70">
        <v>0</v>
      </c>
      <c r="CU70">
        <v>16.333461761474609</v>
      </c>
      <c r="CV70">
        <v>-4.7485346794128418</v>
      </c>
      <c r="CW70">
        <v>16.333465576171875</v>
      </c>
      <c r="IN70">
        <v>202</v>
      </c>
      <c r="IO70">
        <v>823.3333740234375</v>
      </c>
      <c r="IP70">
        <v>0</v>
      </c>
      <c r="IQ70">
        <v>47.189212799072266</v>
      </c>
      <c r="IR70">
        <v>70.866485595703125</v>
      </c>
      <c r="IS70">
        <v>0</v>
      </c>
      <c r="IT70">
        <v>0.5</v>
      </c>
      <c r="IU70">
        <v>21.082000732421875</v>
      </c>
    </row>
    <row r="71" spans="10:255">
      <c r="J71">
        <v>0.83166670799255371</v>
      </c>
      <c r="K71">
        <v>1</v>
      </c>
      <c r="L71">
        <v>1.2603332996368408</v>
      </c>
      <c r="M71">
        <v>4.999995231628418E-2</v>
      </c>
      <c r="N71">
        <v>0.32924115657806396</v>
      </c>
      <c r="O71">
        <v>7.1613645553588867</v>
      </c>
      <c r="P71">
        <v>7.4906058311462402</v>
      </c>
      <c r="Q71">
        <v>8.2990798950195313</v>
      </c>
      <c r="R71">
        <v>291.34506225585938</v>
      </c>
      <c r="S71">
        <v>189.95695495605469</v>
      </c>
      <c r="T71">
        <v>6.5848293304443359</v>
      </c>
      <c r="U71">
        <v>0.17500001192092896</v>
      </c>
      <c r="W71">
        <v>203</v>
      </c>
      <c r="X71">
        <v>0.24699150025844574</v>
      </c>
      <c r="Y71">
        <v>0.20022508502006531</v>
      </c>
      <c r="Z71">
        <v>0.17708966135978699</v>
      </c>
      <c r="AA71">
        <v>0.20485737919807434</v>
      </c>
      <c r="AB71">
        <v>0.20919118821620941</v>
      </c>
      <c r="AC71">
        <v>0.21203464269638062</v>
      </c>
      <c r="AD71">
        <v>0.32633176445960999</v>
      </c>
      <c r="AE71">
        <v>0.36000001430511475</v>
      </c>
      <c r="AF71">
        <v>0.33755451440811157</v>
      </c>
      <c r="AL71">
        <v>0.60169976949691772</v>
      </c>
      <c r="AM71">
        <v>1.9549820423126221</v>
      </c>
      <c r="AN71">
        <v>4.5820679664611816</v>
      </c>
      <c r="AO71">
        <v>3.0285236835479736</v>
      </c>
      <c r="AP71">
        <v>12.161765098571777</v>
      </c>
      <c r="AQ71">
        <v>29.593074798583984</v>
      </c>
      <c r="AR71">
        <v>1.3668239116668701</v>
      </c>
      <c r="AS71">
        <v>-1.0000020265579224</v>
      </c>
      <c r="AZ71">
        <v>0</v>
      </c>
      <c r="BA71">
        <v>0</v>
      </c>
      <c r="BB71">
        <v>0.11040931195020676</v>
      </c>
      <c r="BC71">
        <v>0</v>
      </c>
      <c r="BD71">
        <v>0</v>
      </c>
      <c r="BE71">
        <v>6.316162645816803E-3</v>
      </c>
      <c r="BF71">
        <v>0.7728651762008667</v>
      </c>
      <c r="BG71">
        <v>0.11040931195020676</v>
      </c>
      <c r="BN71">
        <v>0</v>
      </c>
      <c r="BO71">
        <v>-1.3011917471885681E-2</v>
      </c>
      <c r="BP71">
        <v>-0.12156781554222107</v>
      </c>
      <c r="BQ71">
        <v>0</v>
      </c>
      <c r="BR71">
        <v>0</v>
      </c>
      <c r="BS71">
        <v>-5.285915732383728E-2</v>
      </c>
      <c r="BT71">
        <v>0.22768326103687286</v>
      </c>
      <c r="BU71">
        <v>3.7060768604278564</v>
      </c>
      <c r="CB71">
        <v>3.0084998607635498</v>
      </c>
      <c r="CC71">
        <v>16.29151725769043</v>
      </c>
      <c r="CD71">
        <v>45.820686340332031</v>
      </c>
      <c r="CE71">
        <v>151.42611694335938</v>
      </c>
      <c r="CF71">
        <v>101.34800720214844</v>
      </c>
      <c r="CG71">
        <v>98.643569946289063</v>
      </c>
      <c r="CH71">
        <v>9.7630281448364258</v>
      </c>
      <c r="CI71">
        <v>-6.6666808128356934</v>
      </c>
      <c r="CO71">
        <v>0.8629106879234314</v>
      </c>
      <c r="CP71">
        <v>0</v>
      </c>
      <c r="CQ71">
        <v>0</v>
      </c>
      <c r="CR71">
        <v>0</v>
      </c>
      <c r="CS71">
        <v>4.8260002136230469</v>
      </c>
      <c r="CT71">
        <v>0</v>
      </c>
      <c r="CU71">
        <v>-2.6645958423614502</v>
      </c>
      <c r="CV71">
        <v>-7.4906058311462402</v>
      </c>
      <c r="CW71">
        <v>-2.6646056175231934</v>
      </c>
      <c r="IN71">
        <v>203</v>
      </c>
      <c r="IO71">
        <v>836.66668701171875</v>
      </c>
      <c r="IP71">
        <v>0</v>
      </c>
      <c r="IQ71">
        <v>49.732254028320313</v>
      </c>
      <c r="IR71">
        <v>74.606246948242188</v>
      </c>
      <c r="IS71">
        <v>0</v>
      </c>
      <c r="IT71">
        <v>0.5</v>
      </c>
      <c r="IU71">
        <v>4.8260002136230469</v>
      </c>
    </row>
    <row r="72" spans="10:255">
      <c r="J72">
        <v>0.85000002384185791</v>
      </c>
      <c r="K72">
        <v>1</v>
      </c>
      <c r="L72">
        <v>1.2899999618530273</v>
      </c>
      <c r="M72">
        <v>4.999995231628418E-2</v>
      </c>
      <c r="N72">
        <v>0.31678545475006104</v>
      </c>
      <c r="O72">
        <v>6.5518016815185547</v>
      </c>
      <c r="P72">
        <v>6.8685870170593262</v>
      </c>
      <c r="Q72">
        <v>8.1730728149414063</v>
      </c>
      <c r="R72">
        <v>299.51812744140625</v>
      </c>
      <c r="S72">
        <v>196.50875854492188</v>
      </c>
      <c r="T72">
        <v>6.3357152938842773</v>
      </c>
      <c r="U72">
        <v>0.15000000596046448</v>
      </c>
      <c r="W72">
        <v>204</v>
      </c>
      <c r="X72">
        <v>0.24689818918704987</v>
      </c>
      <c r="Y72">
        <v>0.19970846176147461</v>
      </c>
      <c r="Z72">
        <v>0.17411375045776367</v>
      </c>
      <c r="AA72">
        <v>0.20485737919807434</v>
      </c>
      <c r="AB72">
        <v>0.20893791317939758</v>
      </c>
      <c r="AC72">
        <v>0.2129100114107132</v>
      </c>
      <c r="AD72">
        <v>0.33123663067817688</v>
      </c>
      <c r="AE72">
        <v>0.29233676195144653</v>
      </c>
      <c r="AF72">
        <v>0.3182699978351593</v>
      </c>
      <c r="AL72">
        <v>0.62036192417144775</v>
      </c>
      <c r="AM72">
        <v>2.0583069324493408</v>
      </c>
      <c r="AN72">
        <v>5.1772499084472656</v>
      </c>
      <c r="AO72">
        <v>3.0285236835479736</v>
      </c>
      <c r="AP72">
        <v>12.212420463562012</v>
      </c>
      <c r="AQ72">
        <v>29.418001174926758</v>
      </c>
      <c r="AR72">
        <v>0.87633728981018066</v>
      </c>
      <c r="AS72">
        <v>5.7663230895996094</v>
      </c>
      <c r="AZ72">
        <v>0</v>
      </c>
      <c r="BA72">
        <v>0</v>
      </c>
      <c r="BB72">
        <v>0.10946135967969894</v>
      </c>
      <c r="BC72">
        <v>0</v>
      </c>
      <c r="BD72">
        <v>0</v>
      </c>
      <c r="BE72">
        <v>1.484770979732275E-2</v>
      </c>
      <c r="BF72">
        <v>0.76622951030731201</v>
      </c>
      <c r="BG72">
        <v>0.10946135967969894</v>
      </c>
      <c r="BN72">
        <v>0</v>
      </c>
      <c r="BO72">
        <v>-1.8663400784134865E-2</v>
      </c>
      <c r="BP72">
        <v>-0.12198664993047714</v>
      </c>
      <c r="BQ72">
        <v>0</v>
      </c>
      <c r="BR72">
        <v>0</v>
      </c>
      <c r="BS72">
        <v>-5.0656307488679886E-2</v>
      </c>
      <c r="BT72">
        <v>0.22169916331768036</v>
      </c>
      <c r="BU72">
        <v>5.7323698997497559</v>
      </c>
      <c r="CB72">
        <v>3.1018109321594238</v>
      </c>
      <c r="CC72">
        <v>17.152555465698242</v>
      </c>
      <c r="CD72">
        <v>51.772506713867188</v>
      </c>
      <c r="CE72">
        <v>151.42611694335938</v>
      </c>
      <c r="CF72">
        <v>101.77013397216797</v>
      </c>
      <c r="CG72">
        <v>98.059989929199219</v>
      </c>
      <c r="CH72">
        <v>6.259552001953125</v>
      </c>
      <c r="CI72">
        <v>38.442157745361328</v>
      </c>
      <c r="CO72">
        <v>0.80163264274597168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-6.8686008453369141</v>
      </c>
      <c r="CV72">
        <v>-6.8685870170593262</v>
      </c>
      <c r="CW72">
        <v>-6.8685870170593262</v>
      </c>
      <c r="IN72">
        <v>204</v>
      </c>
      <c r="IO72">
        <v>850</v>
      </c>
      <c r="IP72">
        <v>0</v>
      </c>
      <c r="IQ72">
        <v>56.478858947753906</v>
      </c>
      <c r="IR72">
        <v>74.577239990234375</v>
      </c>
      <c r="IS72">
        <v>0</v>
      </c>
      <c r="IT72">
        <v>0.5</v>
      </c>
      <c r="IU72">
        <v>0</v>
      </c>
    </row>
    <row r="73" spans="10:255">
      <c r="J73">
        <v>0.85000002384185791</v>
      </c>
      <c r="K73">
        <v>1</v>
      </c>
      <c r="L73">
        <v>1.2899999618530273</v>
      </c>
      <c r="M73">
        <v>4.999995231628418E-2</v>
      </c>
      <c r="N73">
        <v>0.27369800209999084</v>
      </c>
      <c r="O73">
        <v>4.5126948356628418</v>
      </c>
      <c r="P73">
        <v>4.7863926887512207</v>
      </c>
      <c r="Q73">
        <v>7.0614147186279297</v>
      </c>
      <c r="R73">
        <v>306.57952880859375</v>
      </c>
      <c r="S73">
        <v>201.02145385742188</v>
      </c>
      <c r="T73">
        <v>5.4739651679992676</v>
      </c>
      <c r="U73">
        <v>0.15000000596046448</v>
      </c>
      <c r="W73">
        <v>205</v>
      </c>
      <c r="X73">
        <v>0.24677979946136475</v>
      </c>
      <c r="Y73">
        <v>0.19922637939453125</v>
      </c>
      <c r="Z73">
        <v>0.17233790457248688</v>
      </c>
      <c r="AA73">
        <v>0.20485737919807434</v>
      </c>
      <c r="AB73">
        <v>0.20869405567646027</v>
      </c>
      <c r="AC73">
        <v>0.21382647752761841</v>
      </c>
      <c r="AD73">
        <v>0.28552934527397156</v>
      </c>
      <c r="AE73">
        <v>0.29358753561973572</v>
      </c>
      <c r="AF73">
        <v>0.28821539878845215</v>
      </c>
      <c r="AL73">
        <v>0.64403986930847168</v>
      </c>
      <c r="AM73">
        <v>2.1547231674194336</v>
      </c>
      <c r="AN73">
        <v>5.5324192047119141</v>
      </c>
      <c r="AO73">
        <v>3.0285236835479736</v>
      </c>
      <c r="AP73">
        <v>12.261192321777344</v>
      </c>
      <c r="AQ73">
        <v>29.234706878662109</v>
      </c>
      <c r="AR73">
        <v>5.4470658302307129</v>
      </c>
      <c r="AS73">
        <v>5.6412458419799805</v>
      </c>
      <c r="AZ73">
        <v>0</v>
      </c>
      <c r="BA73">
        <v>0</v>
      </c>
      <c r="BB73">
        <v>0.10531686246395111</v>
      </c>
      <c r="BC73">
        <v>0</v>
      </c>
      <c r="BD73">
        <v>0</v>
      </c>
      <c r="BE73">
        <v>2.1182531490921974E-2</v>
      </c>
      <c r="BF73">
        <v>0.76431304216384888</v>
      </c>
      <c r="BG73">
        <v>0.10918758064508438</v>
      </c>
      <c r="BN73">
        <v>0</v>
      </c>
      <c r="BO73">
        <v>-2.3679234087467194E-2</v>
      </c>
      <c r="BP73">
        <v>-0.12009491771459579</v>
      </c>
      <c r="BQ73">
        <v>0</v>
      </c>
      <c r="BR73">
        <v>0</v>
      </c>
      <c r="BS73">
        <v>-4.8771213740110397E-2</v>
      </c>
      <c r="BT73">
        <v>0.23011238873004913</v>
      </c>
      <c r="BU73">
        <v>-0.89150547981262207</v>
      </c>
      <c r="CB73">
        <v>3.220200777053833</v>
      </c>
      <c r="CC73">
        <v>17.956027984619141</v>
      </c>
      <c r="CD73">
        <v>55.324199676513672</v>
      </c>
      <c r="CE73">
        <v>151.42611694335938</v>
      </c>
      <c r="CF73">
        <v>102.17655944824219</v>
      </c>
      <c r="CG73">
        <v>97.449012756347656</v>
      </c>
      <c r="CH73">
        <v>38.907611846923828</v>
      </c>
      <c r="CI73">
        <v>37.608306884765625</v>
      </c>
      <c r="CO73">
        <v>0.63906383514404297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-4.7864017486572266</v>
      </c>
      <c r="CV73">
        <v>-4.7863926887512207</v>
      </c>
      <c r="CW73">
        <v>-4.7863926887512207</v>
      </c>
      <c r="IN73">
        <v>205</v>
      </c>
      <c r="IO73">
        <v>850</v>
      </c>
      <c r="IP73">
        <v>0</v>
      </c>
      <c r="IQ73">
        <v>61.145156860351563</v>
      </c>
      <c r="IR73">
        <v>81.623382568359375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1.2899999618530273</v>
      </c>
      <c r="M74">
        <v>4.999995231628418E-2</v>
      </c>
      <c r="N74">
        <v>0.34314140677452087</v>
      </c>
      <c r="O74">
        <v>4.6622228622436523</v>
      </c>
      <c r="P74">
        <v>5.0053644180297852</v>
      </c>
      <c r="Q74">
        <v>8.8530569076538086</v>
      </c>
      <c r="R74">
        <v>315.43258666992188</v>
      </c>
      <c r="S74">
        <v>205.68367004394531</v>
      </c>
      <c r="T74">
        <v>6.8628349304199219</v>
      </c>
      <c r="U74">
        <v>0.15000000596046448</v>
      </c>
      <c r="W74">
        <v>206</v>
      </c>
      <c r="X74">
        <v>0.24663974344730377</v>
      </c>
      <c r="Y74">
        <v>0.19877852499485016</v>
      </c>
      <c r="Z74">
        <v>0.17064909636974335</v>
      </c>
      <c r="AA74">
        <v>0.20485737919807434</v>
      </c>
      <c r="AB74">
        <v>0.20846016705036163</v>
      </c>
      <c r="AC74">
        <v>0.21437706053256989</v>
      </c>
      <c r="AD74">
        <v>0.25230643153190613</v>
      </c>
      <c r="AE74">
        <v>0.29591688513755798</v>
      </c>
      <c r="AF74">
        <v>0.26684325933456421</v>
      </c>
      <c r="AL74">
        <v>0.6720510721206665</v>
      </c>
      <c r="AM74">
        <v>2.2442941665649414</v>
      </c>
      <c r="AN74">
        <v>5.8701810836791992</v>
      </c>
      <c r="AO74">
        <v>3.0285236835479736</v>
      </c>
      <c r="AP74">
        <v>12.30797004699707</v>
      </c>
      <c r="AQ74">
        <v>29.124591827392578</v>
      </c>
      <c r="AR74">
        <v>8.7693576812744141</v>
      </c>
      <c r="AS74">
        <v>5.4083108901977539</v>
      </c>
      <c r="AZ74">
        <v>0</v>
      </c>
      <c r="BA74">
        <v>0</v>
      </c>
      <c r="BB74">
        <v>9.7666807472705841E-2</v>
      </c>
      <c r="BC74">
        <v>0</v>
      </c>
      <c r="BD74">
        <v>0</v>
      </c>
      <c r="BE74">
        <v>2.7883907780051231E-2</v>
      </c>
      <c r="BF74">
        <v>0.76514309644699097</v>
      </c>
      <c r="BG74">
        <v>0.10930616408586502</v>
      </c>
      <c r="BN74">
        <v>0</v>
      </c>
      <c r="BO74">
        <v>-2.8012551367282867E-2</v>
      </c>
      <c r="BP74">
        <v>-0.1175825297832489</v>
      </c>
      <c r="BQ74">
        <v>0</v>
      </c>
      <c r="BR74">
        <v>0</v>
      </c>
      <c r="BS74">
        <v>-4.6777024865150452E-2</v>
      </c>
      <c r="BT74">
        <v>0.19334004819393158</v>
      </c>
      <c r="BU74">
        <v>0.43831473588943481</v>
      </c>
      <c r="CB74">
        <v>3.3602566719055176</v>
      </c>
      <c r="CC74">
        <v>18.702451705932617</v>
      </c>
      <c r="CD74">
        <v>58.701816558837891</v>
      </c>
      <c r="CE74">
        <v>151.42611694335938</v>
      </c>
      <c r="CF74">
        <v>102.56637573242188</v>
      </c>
      <c r="CG74">
        <v>97.081954956054688</v>
      </c>
      <c r="CH74">
        <v>62.638263702392578</v>
      </c>
      <c r="CI74">
        <v>36.055408477783203</v>
      </c>
      <c r="CO74">
        <v>0.5266229510307312</v>
      </c>
      <c r="CP74">
        <v>0</v>
      </c>
      <c r="CQ74">
        <v>0</v>
      </c>
      <c r="CR74">
        <v>0</v>
      </c>
      <c r="CS74">
        <v>1.5240000486373901</v>
      </c>
      <c r="CT74">
        <v>0</v>
      </c>
      <c r="CU74">
        <v>-3.4813582897186279</v>
      </c>
      <c r="CV74">
        <v>-5.0053644180297852</v>
      </c>
      <c r="CW74">
        <v>-3.4813642501831055</v>
      </c>
      <c r="IN74">
        <v>206</v>
      </c>
      <c r="IO74">
        <v>850</v>
      </c>
      <c r="IP74">
        <v>0</v>
      </c>
      <c r="IQ74">
        <v>64.508934020996094</v>
      </c>
      <c r="IR74">
        <v>86.912666320800781</v>
      </c>
      <c r="IS74">
        <v>0</v>
      </c>
      <c r="IT74">
        <v>0.5</v>
      </c>
      <c r="IU74">
        <v>1.5240000486373901</v>
      </c>
    </row>
    <row r="75" spans="10:255">
      <c r="J75">
        <v>0.85000002384185791</v>
      </c>
      <c r="K75">
        <v>1</v>
      </c>
      <c r="L75">
        <v>1.2899999618530273</v>
      </c>
      <c r="M75">
        <v>4.999995231628418E-2</v>
      </c>
      <c r="N75">
        <v>0.35852330923080444</v>
      </c>
      <c r="O75">
        <v>4.1214637756347656</v>
      </c>
      <c r="P75">
        <v>4.4799871444702148</v>
      </c>
      <c r="Q75">
        <v>9.2499103546142578</v>
      </c>
      <c r="R75">
        <v>324.6824951171875</v>
      </c>
      <c r="S75">
        <v>209.80513000488281</v>
      </c>
      <c r="T75">
        <v>7.1704730987548828</v>
      </c>
      <c r="U75">
        <v>0.15000000596046448</v>
      </c>
      <c r="W75">
        <v>207</v>
      </c>
      <c r="X75">
        <v>0.24648116528987885</v>
      </c>
      <c r="Y75">
        <v>0.19836288690567017</v>
      </c>
      <c r="Z75">
        <v>0.1689070463180542</v>
      </c>
      <c r="AA75">
        <v>0.20485737919807434</v>
      </c>
      <c r="AB75">
        <v>0.20823369920253754</v>
      </c>
      <c r="AC75">
        <v>0.21448664367198944</v>
      </c>
      <c r="AD75">
        <v>0.22900570929050446</v>
      </c>
      <c r="AE75">
        <v>0.2792840301990509</v>
      </c>
      <c r="AF75">
        <v>0.24576514959335327</v>
      </c>
      <c r="AL75">
        <v>0.70376670360565186</v>
      </c>
      <c r="AM75">
        <v>2.3274219036102295</v>
      </c>
      <c r="AN75">
        <v>6.2185907363891602</v>
      </c>
      <c r="AO75">
        <v>3.0285236835479736</v>
      </c>
      <c r="AP75">
        <v>12.353263854980469</v>
      </c>
      <c r="AQ75">
        <v>29.10267448425293</v>
      </c>
      <c r="AR75">
        <v>11.099430084228516</v>
      </c>
      <c r="AS75">
        <v>7.071596622467041</v>
      </c>
      <c r="AZ75">
        <v>0</v>
      </c>
      <c r="BA75">
        <v>0</v>
      </c>
      <c r="BB75">
        <v>0.11240030080080032</v>
      </c>
      <c r="BC75">
        <v>0</v>
      </c>
      <c r="BD75">
        <v>0</v>
      </c>
      <c r="BE75">
        <v>3.9709866046905518E-2</v>
      </c>
      <c r="BF75">
        <v>0.71180593967437744</v>
      </c>
      <c r="BG75">
        <v>0.13608384132385254</v>
      </c>
      <c r="BN75">
        <v>0</v>
      </c>
      <c r="BO75">
        <v>-3.1716950237751007E-2</v>
      </c>
      <c r="BP75">
        <v>-0.11484313756227493</v>
      </c>
      <c r="BQ75">
        <v>0</v>
      </c>
      <c r="BR75">
        <v>0</v>
      </c>
      <c r="BS75">
        <v>-4.5292962342500687E-2</v>
      </c>
      <c r="BT75">
        <v>0.14028729498386383</v>
      </c>
      <c r="BU75">
        <v>0.74389767646789551</v>
      </c>
      <c r="CB75">
        <v>3.5188348293304443</v>
      </c>
      <c r="CC75">
        <v>19.395181655883789</v>
      </c>
      <c r="CD75">
        <v>62.185916900634766</v>
      </c>
      <c r="CE75">
        <v>151.42611694335938</v>
      </c>
      <c r="CF75">
        <v>102.94382476806641</v>
      </c>
      <c r="CG75">
        <v>97.008903503417969</v>
      </c>
      <c r="CH75">
        <v>79.281639099121094</v>
      </c>
      <c r="CI75">
        <v>47.143978118896484</v>
      </c>
      <c r="CO75">
        <v>0.44556799530982971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-4.4799747467041016</v>
      </c>
      <c r="CV75">
        <v>-4.4799871444702148</v>
      </c>
      <c r="CW75">
        <v>-4.4799871444702148</v>
      </c>
      <c r="IN75">
        <v>207</v>
      </c>
      <c r="IO75">
        <v>850</v>
      </c>
      <c r="IP75">
        <v>0</v>
      </c>
      <c r="IQ75">
        <v>68.87408447265625</v>
      </c>
      <c r="IR75">
        <v>90.885993957519531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1.2899999618530273</v>
      </c>
      <c r="M76">
        <v>4.3302480131387711E-2</v>
      </c>
      <c r="N76">
        <v>0.30731332302093506</v>
      </c>
      <c r="O76">
        <v>3.1162130832672119</v>
      </c>
      <c r="P76">
        <v>3.4235262870788574</v>
      </c>
      <c r="Q76">
        <v>9.154998779296875</v>
      </c>
      <c r="R76">
        <v>333.83749389648438</v>
      </c>
      <c r="S76">
        <v>212.92134094238281</v>
      </c>
      <c r="T76">
        <v>7.0968985557556152</v>
      </c>
      <c r="U76">
        <v>0.15000000596046448</v>
      </c>
      <c r="W76">
        <v>208</v>
      </c>
      <c r="X76">
        <v>0.24630686640739441</v>
      </c>
      <c r="Y76">
        <v>0.19797821342945099</v>
      </c>
      <c r="Z76">
        <v>0.1670883446931839</v>
      </c>
      <c r="AA76">
        <v>0.20485737919807434</v>
      </c>
      <c r="AB76">
        <v>0.20801128447055817</v>
      </c>
      <c r="AC76">
        <v>0.2141631692647934</v>
      </c>
      <c r="AD76">
        <v>0.2148507684469223</v>
      </c>
      <c r="AE76">
        <v>0.26505082845687866</v>
      </c>
      <c r="AF76">
        <v>0.23158411681652069</v>
      </c>
      <c r="AL76">
        <v>0.73862648010253906</v>
      </c>
      <c r="AM76">
        <v>2.4043567180633545</v>
      </c>
      <c r="AN76">
        <v>6.5823311805725098</v>
      </c>
      <c r="AO76">
        <v>3.0285236835479736</v>
      </c>
      <c r="AP76">
        <v>12.397746086120605</v>
      </c>
      <c r="AQ76">
        <v>29.167369842529297</v>
      </c>
      <c r="AR76">
        <v>12.514924049377441</v>
      </c>
      <c r="AS76">
        <v>8.4949159622192383</v>
      </c>
      <c r="AZ76">
        <v>0</v>
      </c>
      <c r="BA76">
        <v>0</v>
      </c>
      <c r="BB76">
        <v>0.15260036289691925</v>
      </c>
      <c r="BC76">
        <v>0</v>
      </c>
      <c r="BD76">
        <v>0</v>
      </c>
      <c r="BE76">
        <v>6.0353629291057587E-2</v>
      </c>
      <c r="BF76">
        <v>0.58526885509490967</v>
      </c>
      <c r="BG76">
        <v>0.2017771452665329</v>
      </c>
      <c r="BN76">
        <v>0</v>
      </c>
      <c r="BO76">
        <v>-3.486025333404541E-2</v>
      </c>
      <c r="BP76">
        <v>-0.11179502308368683</v>
      </c>
      <c r="BQ76">
        <v>0</v>
      </c>
      <c r="BR76">
        <v>0</v>
      </c>
      <c r="BS76">
        <v>-4.448205977678299E-2</v>
      </c>
      <c r="BT76">
        <v>7.8898131847381592E-2</v>
      </c>
      <c r="BU76">
        <v>0.48722636699676514</v>
      </c>
      <c r="CB76">
        <v>3.6931338310241699</v>
      </c>
      <c r="CC76">
        <v>20.036304473876953</v>
      </c>
      <c r="CD76">
        <v>65.823318481445313</v>
      </c>
      <c r="CE76">
        <v>151.42611694335938</v>
      </c>
      <c r="CF76">
        <v>103.31451416015625</v>
      </c>
      <c r="CG76">
        <v>97.22454833984375</v>
      </c>
      <c r="CH76">
        <v>89.392311096191406</v>
      </c>
      <c r="CI76">
        <v>56.632781982421875</v>
      </c>
      <c r="CO76">
        <v>0.34038376808166504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-3.423541784286499</v>
      </c>
      <c r="CV76">
        <v>-3.4235262870788574</v>
      </c>
      <c r="CW76">
        <v>-3.4235262870788574</v>
      </c>
      <c r="IN76">
        <v>208</v>
      </c>
      <c r="IO76">
        <v>850</v>
      </c>
      <c r="IP76">
        <v>0</v>
      </c>
      <c r="IQ76">
        <v>72.185813903808594</v>
      </c>
      <c r="IR76">
        <v>93.663063049316406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1.2899999618530273</v>
      </c>
      <c r="M77">
        <v>3.4406736493110657E-2</v>
      </c>
      <c r="N77">
        <v>0.1722206175327301</v>
      </c>
      <c r="O77">
        <v>1.6825869083404541</v>
      </c>
      <c r="P77">
        <v>1.8548074960708618</v>
      </c>
      <c r="Q77">
        <v>6.4570083618164063</v>
      </c>
      <c r="R77">
        <v>340.29449462890625</v>
      </c>
      <c r="S77">
        <v>214.60392761230469</v>
      </c>
      <c r="T77">
        <v>5.0054330825805664</v>
      </c>
      <c r="U77">
        <v>0.15000000596046448</v>
      </c>
      <c r="W77">
        <v>209</v>
      </c>
      <c r="X77">
        <v>0.24611937999725342</v>
      </c>
      <c r="Y77">
        <v>0.19762380421161652</v>
      </c>
      <c r="Z77">
        <v>0.1658947616815567</v>
      </c>
      <c r="AA77">
        <v>0.20485737919807434</v>
      </c>
      <c r="AB77">
        <v>0.20778957009315491</v>
      </c>
      <c r="AC77">
        <v>0.21383713185787201</v>
      </c>
      <c r="AD77">
        <v>0.36500000953674316</v>
      </c>
      <c r="AE77">
        <v>0.36000001430511475</v>
      </c>
      <c r="AF77">
        <v>0.36333334445953369</v>
      </c>
      <c r="AL77">
        <v>0.77612370252609253</v>
      </c>
      <c r="AM77">
        <v>2.4752383232116699</v>
      </c>
      <c r="AN77">
        <v>6.8210477828979492</v>
      </c>
      <c r="AO77">
        <v>3.0285236835479736</v>
      </c>
      <c r="AP77">
        <v>12.442090034484863</v>
      </c>
      <c r="AQ77">
        <v>29.232576370239258</v>
      </c>
      <c r="AR77">
        <v>-2.5000007152557373</v>
      </c>
      <c r="AS77">
        <v>-1.0000020265579224</v>
      </c>
      <c r="AZ77">
        <v>0</v>
      </c>
      <c r="BA77">
        <v>0</v>
      </c>
      <c r="BB77">
        <v>0.20628747344017029</v>
      </c>
      <c r="BC77">
        <v>0</v>
      </c>
      <c r="BD77">
        <v>0</v>
      </c>
      <c r="BE77">
        <v>8.376196026802063E-2</v>
      </c>
      <c r="BF77">
        <v>0.44818973541259766</v>
      </c>
      <c r="BG77">
        <v>0.26176080107688904</v>
      </c>
      <c r="BN77">
        <v>0</v>
      </c>
      <c r="BO77">
        <v>-3.7496663630008698E-2</v>
      </c>
      <c r="BP77">
        <v>-0.10837896168231964</v>
      </c>
      <c r="BQ77">
        <v>0</v>
      </c>
      <c r="BR77">
        <v>0</v>
      </c>
      <c r="BS77">
        <v>-4.4344235211610794E-2</v>
      </c>
      <c r="BT77">
        <v>3.1387809664011002E-2</v>
      </c>
      <c r="BU77">
        <v>15.800429344177246</v>
      </c>
      <c r="CB77">
        <v>3.8806202411651611</v>
      </c>
      <c r="CC77">
        <v>20.626985549926758</v>
      </c>
      <c r="CD77">
        <v>68.210487365722656</v>
      </c>
      <c r="CE77">
        <v>151.42611694335938</v>
      </c>
      <c r="CF77">
        <v>103.68403625488281</v>
      </c>
      <c r="CG77">
        <v>97.441909790039063</v>
      </c>
      <c r="CH77">
        <v>-17.857147216796875</v>
      </c>
      <c r="CI77">
        <v>-6.6666808128356934</v>
      </c>
      <c r="CO77">
        <v>0.26058304309844971</v>
      </c>
      <c r="CP77">
        <v>0</v>
      </c>
      <c r="CQ77">
        <v>0</v>
      </c>
      <c r="CR77">
        <v>0</v>
      </c>
      <c r="CS77">
        <v>25.907999038696289</v>
      </c>
      <c r="CT77">
        <v>0</v>
      </c>
      <c r="CU77">
        <v>24.053215026855469</v>
      </c>
      <c r="CV77">
        <v>-1.8548074960708618</v>
      </c>
      <c r="CW77">
        <v>24.053192138671875</v>
      </c>
      <c r="IN77">
        <v>209</v>
      </c>
      <c r="IO77">
        <v>850</v>
      </c>
      <c r="IP77">
        <v>0</v>
      </c>
      <c r="IQ77">
        <v>48.024234771728516</v>
      </c>
      <c r="IR77">
        <v>72.094451904296875</v>
      </c>
      <c r="IS77">
        <v>25.399999618530273</v>
      </c>
      <c r="IT77">
        <v>0.5</v>
      </c>
      <c r="IU77">
        <v>0.50800001621246338</v>
      </c>
    </row>
    <row r="78" spans="10:255">
      <c r="J78">
        <v>0.85000002384185791</v>
      </c>
      <c r="K78">
        <v>1</v>
      </c>
      <c r="L78">
        <v>1.2899999618530273</v>
      </c>
      <c r="M78">
        <v>4.999995231628418E-2</v>
      </c>
      <c r="N78">
        <v>0.29603481292724609</v>
      </c>
      <c r="O78">
        <v>6.4369792938232422</v>
      </c>
      <c r="P78">
        <v>6.7330141067504883</v>
      </c>
      <c r="Q78">
        <v>7.6377053260803223</v>
      </c>
      <c r="R78">
        <v>347.93218994140625</v>
      </c>
      <c r="S78">
        <v>221.04090881347656</v>
      </c>
      <c r="T78">
        <v>5.9207019805908203</v>
      </c>
      <c r="U78">
        <v>0.15000000596046448</v>
      </c>
      <c r="W78">
        <v>210</v>
      </c>
      <c r="X78">
        <v>0.24592103064060211</v>
      </c>
      <c r="Y78">
        <v>0.19729354977607727</v>
      </c>
      <c r="Z78">
        <v>0.16412200033664703</v>
      </c>
      <c r="AA78">
        <v>0.20485737919807434</v>
      </c>
      <c r="AB78">
        <v>0.20756851136684418</v>
      </c>
      <c r="AC78">
        <v>0.22206448018550873</v>
      </c>
      <c r="AD78">
        <v>0.36500000953674316</v>
      </c>
      <c r="AE78">
        <v>0.36000001430511475</v>
      </c>
      <c r="AF78">
        <v>0.36333334445953369</v>
      </c>
      <c r="AL78">
        <v>0.81579357385635376</v>
      </c>
      <c r="AM78">
        <v>2.5412893295288086</v>
      </c>
      <c r="AN78">
        <v>7.1756000518798828</v>
      </c>
      <c r="AO78">
        <v>3.0285236835479736</v>
      </c>
      <c r="AP78">
        <v>12.486301422119141</v>
      </c>
      <c r="AQ78">
        <v>27.587106704711914</v>
      </c>
      <c r="AR78">
        <v>-2.5000007152557373</v>
      </c>
      <c r="AS78">
        <v>-1.0000020265579224</v>
      </c>
      <c r="AZ78">
        <v>0</v>
      </c>
      <c r="BA78">
        <v>0</v>
      </c>
      <c r="BB78">
        <v>7.1504592895507813E-2</v>
      </c>
      <c r="BC78">
        <v>0</v>
      </c>
      <c r="BD78">
        <v>0</v>
      </c>
      <c r="BE78">
        <v>2.8769785538315773E-2</v>
      </c>
      <c r="BF78">
        <v>0.78725987672805786</v>
      </c>
      <c r="BG78">
        <v>0.11246570199728012</v>
      </c>
      <c r="BN78">
        <v>0</v>
      </c>
      <c r="BO78">
        <v>-3.9670560508966446E-2</v>
      </c>
      <c r="BP78">
        <v>-0.10572073608636856</v>
      </c>
      <c r="BQ78">
        <v>0</v>
      </c>
      <c r="BR78">
        <v>0</v>
      </c>
      <c r="BS78">
        <v>-4.4211585074663162E-2</v>
      </c>
      <c r="BT78">
        <v>1.7864495515823364</v>
      </c>
      <c r="BU78">
        <v>6.8540248870849609</v>
      </c>
      <c r="CB78">
        <v>4.0789694786071777</v>
      </c>
      <c r="CC78">
        <v>21.177410125732422</v>
      </c>
      <c r="CD78">
        <v>71.756011962890625</v>
      </c>
      <c r="CE78">
        <v>151.42611694335938</v>
      </c>
      <c r="CF78">
        <v>104.05246734619141</v>
      </c>
      <c r="CG78">
        <v>91.957008361816406</v>
      </c>
      <c r="CH78">
        <v>-17.857147216796875</v>
      </c>
      <c r="CI78">
        <v>-6.6666808128356934</v>
      </c>
      <c r="CO78">
        <v>0.84278970956802368</v>
      </c>
      <c r="CP78">
        <v>0</v>
      </c>
      <c r="CQ78">
        <v>0</v>
      </c>
      <c r="CR78">
        <v>0</v>
      </c>
      <c r="CS78">
        <v>7.874000072479248</v>
      </c>
      <c r="CT78">
        <v>0</v>
      </c>
      <c r="CU78">
        <v>1.140981912612915</v>
      </c>
      <c r="CV78">
        <v>-6.7330141067504883</v>
      </c>
      <c r="CW78">
        <v>1.1409859657287598</v>
      </c>
      <c r="IN78">
        <v>210</v>
      </c>
      <c r="IO78">
        <v>850</v>
      </c>
      <c r="IP78">
        <v>0</v>
      </c>
      <c r="IQ78">
        <v>46.777523040771484</v>
      </c>
      <c r="IR78">
        <v>70.261054992675781</v>
      </c>
      <c r="IS78">
        <v>0</v>
      </c>
      <c r="IT78">
        <v>0.5</v>
      </c>
      <c r="IU78">
        <v>7.874000072479248</v>
      </c>
    </row>
    <row r="79" spans="10:255">
      <c r="J79">
        <v>0.85000002384185791</v>
      </c>
      <c r="K79">
        <v>1</v>
      </c>
      <c r="L79">
        <v>1.2899999618530273</v>
      </c>
      <c r="M79">
        <v>4.999995231628418E-2</v>
      </c>
      <c r="N79">
        <v>0.34562581777572632</v>
      </c>
      <c r="O79">
        <v>7.783167839050293</v>
      </c>
      <c r="P79">
        <v>8.1287937164306641</v>
      </c>
      <c r="Q79">
        <v>8.9171543121337891</v>
      </c>
      <c r="R79">
        <v>356.84933471679688</v>
      </c>
      <c r="S79">
        <v>228.82408142089844</v>
      </c>
      <c r="T79">
        <v>6.9125227928161621</v>
      </c>
      <c r="U79">
        <v>0.15000000596046448</v>
      </c>
      <c r="W79">
        <v>211</v>
      </c>
      <c r="X79">
        <v>0.24571365118026733</v>
      </c>
      <c r="Y79">
        <v>0.19699092209339142</v>
      </c>
      <c r="Z79">
        <v>0.16228571534156799</v>
      </c>
      <c r="AA79">
        <v>0.20485737919807434</v>
      </c>
      <c r="AB79">
        <v>0.20742307603359222</v>
      </c>
      <c r="AC79">
        <v>0.2204986959695816</v>
      </c>
      <c r="AD79">
        <v>0.30359050631523132</v>
      </c>
      <c r="AE79">
        <v>0.3482365608215332</v>
      </c>
      <c r="AF79">
        <v>0.31847253441810608</v>
      </c>
      <c r="AL79">
        <v>0.85726946592330933</v>
      </c>
      <c r="AM79">
        <v>2.6018149852752686</v>
      </c>
      <c r="AN79">
        <v>7.5428571701049805</v>
      </c>
      <c r="AO79">
        <v>3.0285236835479736</v>
      </c>
      <c r="AP79">
        <v>12.515388488769531</v>
      </c>
      <c r="AQ79">
        <v>27.900262832641602</v>
      </c>
      <c r="AR79">
        <v>3.6409497261047363</v>
      </c>
      <c r="AS79">
        <v>0.17634332180023193</v>
      </c>
      <c r="AZ79">
        <v>0</v>
      </c>
      <c r="BA79">
        <v>0</v>
      </c>
      <c r="BB79">
        <v>6.0291282832622528E-2</v>
      </c>
      <c r="BC79">
        <v>0</v>
      </c>
      <c r="BD79">
        <v>0</v>
      </c>
      <c r="BE79">
        <v>8.5845232009887695E-2</v>
      </c>
      <c r="BF79">
        <v>0.74713057279586792</v>
      </c>
      <c r="BG79">
        <v>0.10673294216394424</v>
      </c>
      <c r="BN79">
        <v>0</v>
      </c>
      <c r="BO79">
        <v>-4.1476305574178696E-2</v>
      </c>
      <c r="BP79">
        <v>-0.10200072824954987</v>
      </c>
      <c r="BQ79">
        <v>0</v>
      </c>
      <c r="BR79">
        <v>0</v>
      </c>
      <c r="BS79">
        <v>-2.908710204064846E-2</v>
      </c>
      <c r="BT79">
        <v>0.32590541243553162</v>
      </c>
      <c r="BU79">
        <v>0</v>
      </c>
      <c r="CB79">
        <v>4.2863492965698242</v>
      </c>
      <c r="CC79">
        <v>21.681789398193359</v>
      </c>
      <c r="CD79">
        <v>75.428581237792969</v>
      </c>
      <c r="CE79">
        <v>151.42611694335938</v>
      </c>
      <c r="CF79">
        <v>104.29486083984375</v>
      </c>
      <c r="CG79">
        <v>93.000869750976563</v>
      </c>
      <c r="CH79">
        <v>26.006784439086914</v>
      </c>
      <c r="CI79">
        <v>1.1756222248077393</v>
      </c>
      <c r="CO79">
        <v>0.87283092737197876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-8.1287918090820313</v>
      </c>
      <c r="CV79">
        <v>-8.1287937164306641</v>
      </c>
      <c r="CW79">
        <v>-8.1287937164306641</v>
      </c>
      <c r="IN79">
        <v>211</v>
      </c>
      <c r="IO79">
        <v>850</v>
      </c>
      <c r="IP79">
        <v>0</v>
      </c>
      <c r="IQ79">
        <v>54.804325103759766</v>
      </c>
      <c r="IR79">
        <v>80.335250854492188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1.2899999618530273</v>
      </c>
      <c r="M80">
        <v>4.999995231628418E-2</v>
      </c>
      <c r="N80">
        <v>0.40164166688919067</v>
      </c>
      <c r="O80">
        <v>7.0403356552124023</v>
      </c>
      <c r="P80">
        <v>7.4419775009155273</v>
      </c>
      <c r="Q80">
        <v>10.362363815307617</v>
      </c>
      <c r="R80">
        <v>367.21170043945313</v>
      </c>
      <c r="S80">
        <v>235.86441040039063</v>
      </c>
      <c r="T80">
        <v>8.0328407287597656</v>
      </c>
      <c r="U80">
        <v>0.15000000596046448</v>
      </c>
      <c r="W80">
        <v>212</v>
      </c>
      <c r="X80">
        <v>0.24549911916255951</v>
      </c>
      <c r="Y80">
        <v>0.19671569764614105</v>
      </c>
      <c r="Z80">
        <v>0.16089336574077606</v>
      </c>
      <c r="AA80">
        <v>0.20485737919807434</v>
      </c>
      <c r="AB80">
        <v>0.20726452767848969</v>
      </c>
      <c r="AC80">
        <v>0.2192101776599884</v>
      </c>
      <c r="AD80">
        <v>0.2762279212474823</v>
      </c>
      <c r="AE80">
        <v>0.30783772468566895</v>
      </c>
      <c r="AF80">
        <v>0.28676453232765198</v>
      </c>
      <c r="AL80">
        <v>0.90017580986022949</v>
      </c>
      <c r="AM80">
        <v>2.6568598747253418</v>
      </c>
      <c r="AN80">
        <v>7.8213272094726563</v>
      </c>
      <c r="AO80">
        <v>3.0285236835479736</v>
      </c>
      <c r="AP80">
        <v>12.547098159790039</v>
      </c>
      <c r="AQ80">
        <v>28.157968521118164</v>
      </c>
      <c r="AR80">
        <v>6.3772087097167969</v>
      </c>
      <c r="AS80">
        <v>4.2162270545959473</v>
      </c>
      <c r="AZ80">
        <v>0</v>
      </c>
      <c r="BA80">
        <v>0</v>
      </c>
      <c r="BB80">
        <v>5.3466454148292542E-2</v>
      </c>
      <c r="BC80">
        <v>0</v>
      </c>
      <c r="BD80">
        <v>0</v>
      </c>
      <c r="BE80">
        <v>7.6149232685565948E-2</v>
      </c>
      <c r="BF80">
        <v>0.76158624887466431</v>
      </c>
      <c r="BG80">
        <v>0.10879804193973541</v>
      </c>
      <c r="BN80">
        <v>0</v>
      </c>
      <c r="BO80">
        <v>-4.2905379086732864E-2</v>
      </c>
      <c r="BP80">
        <v>-9.7950287163257599E-2</v>
      </c>
      <c r="BQ80">
        <v>0</v>
      </c>
      <c r="BR80">
        <v>0</v>
      </c>
      <c r="BS80">
        <v>-3.1709503382444382E-2</v>
      </c>
      <c r="BT80">
        <v>0.2467031329870224</v>
      </c>
      <c r="BU80">
        <v>2.8722684383392334</v>
      </c>
      <c r="CB80">
        <v>4.5008811950683594</v>
      </c>
      <c r="CC80">
        <v>22.140497207641602</v>
      </c>
      <c r="CD80">
        <v>78.213279724121094</v>
      </c>
      <c r="CE80">
        <v>151.42611694335938</v>
      </c>
      <c r="CF80">
        <v>104.55910491943359</v>
      </c>
      <c r="CG80">
        <v>93.859878540039063</v>
      </c>
      <c r="CH80">
        <v>45.551486968994141</v>
      </c>
      <c r="CI80">
        <v>28.108180999755859</v>
      </c>
      <c r="CO80">
        <v>0.67941403388977051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-7.4419679641723633</v>
      </c>
      <c r="CV80">
        <v>-7.4419775009155273</v>
      </c>
      <c r="CW80">
        <v>-7.4419775009155273</v>
      </c>
      <c r="IN80">
        <v>212</v>
      </c>
      <c r="IO80">
        <v>850</v>
      </c>
      <c r="IP80">
        <v>0</v>
      </c>
      <c r="IQ80">
        <v>62.148353576660156</v>
      </c>
      <c r="IR80">
        <v>85.194290161132813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1.2899999618530273</v>
      </c>
      <c r="M81">
        <v>4.999995231628418E-2</v>
      </c>
      <c r="N81">
        <v>0.33151686191558838</v>
      </c>
      <c r="O81">
        <v>4.2975225448608398</v>
      </c>
      <c r="P81">
        <v>4.6290392875671387</v>
      </c>
      <c r="Q81">
        <v>8.5531425476074219</v>
      </c>
      <c r="R81">
        <v>375.76483154296875</v>
      </c>
      <c r="S81">
        <v>240.16192626953125</v>
      </c>
      <c r="T81">
        <v>6.6303434371948242</v>
      </c>
      <c r="U81">
        <v>0.15000000596046448</v>
      </c>
      <c r="W81">
        <v>213</v>
      </c>
      <c r="X81">
        <v>0.24527919292449951</v>
      </c>
      <c r="Y81">
        <v>0.19646239280700684</v>
      </c>
      <c r="Z81">
        <v>0.16033199429512024</v>
      </c>
      <c r="AA81">
        <v>0.20485737919807434</v>
      </c>
      <c r="AB81">
        <v>0.20709620416164398</v>
      </c>
      <c r="AC81">
        <v>0.21891666948795319</v>
      </c>
      <c r="AD81">
        <v>0.25073856115341187</v>
      </c>
      <c r="AE81">
        <v>0.29002958536148071</v>
      </c>
      <c r="AF81">
        <v>0.26383557915687561</v>
      </c>
      <c r="AL81">
        <v>0.94416111707687378</v>
      </c>
      <c r="AM81">
        <v>2.7075207233428955</v>
      </c>
      <c r="AN81">
        <v>7.933600902557373</v>
      </c>
      <c r="AO81">
        <v>3.0285236835479736</v>
      </c>
      <c r="AP81">
        <v>12.58076286315918</v>
      </c>
      <c r="AQ81">
        <v>28.216669082641602</v>
      </c>
      <c r="AR81">
        <v>8.9261445999145508</v>
      </c>
      <c r="AS81">
        <v>5.9970407485961914</v>
      </c>
      <c r="AZ81">
        <v>0</v>
      </c>
      <c r="BA81">
        <v>0</v>
      </c>
      <c r="BB81">
        <v>4.8148799687623978E-2</v>
      </c>
      <c r="BC81">
        <v>0</v>
      </c>
      <c r="BD81">
        <v>0</v>
      </c>
      <c r="BE81">
        <v>6.7848548293113708E-2</v>
      </c>
      <c r="BF81">
        <v>0.77350234985351563</v>
      </c>
      <c r="BG81">
        <v>0.11050033569335938</v>
      </c>
      <c r="BN81">
        <v>0</v>
      </c>
      <c r="BO81">
        <v>-4.3985821306705475E-2</v>
      </c>
      <c r="BP81">
        <v>-9.4645820558071136E-2</v>
      </c>
      <c r="BQ81">
        <v>0</v>
      </c>
      <c r="BR81">
        <v>0</v>
      </c>
      <c r="BS81">
        <v>-3.3664718270301819E-2</v>
      </c>
      <c r="BT81">
        <v>0.19921450316905975</v>
      </c>
      <c r="BU81">
        <v>0.97442042827606201</v>
      </c>
      <c r="CB81">
        <v>4.7208075523376465</v>
      </c>
      <c r="CC81">
        <v>22.562671661376953</v>
      </c>
      <c r="CD81">
        <v>79.336021423339844</v>
      </c>
      <c r="CE81">
        <v>151.42611694335938</v>
      </c>
      <c r="CF81">
        <v>104.83964538574219</v>
      </c>
      <c r="CG81">
        <v>94.055549621582031</v>
      </c>
      <c r="CH81">
        <v>63.758171081542969</v>
      </c>
      <c r="CI81">
        <v>39.980274200439453</v>
      </c>
      <c r="CO81">
        <v>0.50244951248168945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-4.6290454864501953</v>
      </c>
      <c r="CV81">
        <v>-4.6290392875671387</v>
      </c>
      <c r="CW81">
        <v>-4.6290392875671387</v>
      </c>
      <c r="IN81">
        <v>213</v>
      </c>
      <c r="IO81">
        <v>850</v>
      </c>
      <c r="IP81">
        <v>0</v>
      </c>
      <c r="IQ81">
        <v>66.6827392578125</v>
      </c>
      <c r="IR81">
        <v>89.243659973144531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1.2899999618530273</v>
      </c>
      <c r="M82">
        <v>4.999995231628418E-2</v>
      </c>
      <c r="N82">
        <v>0.36611852049827576</v>
      </c>
      <c r="O82">
        <v>3.7139937877655029</v>
      </c>
      <c r="P82">
        <v>4.0801124572753906</v>
      </c>
      <c r="Q82">
        <v>9.445866584777832</v>
      </c>
      <c r="R82">
        <v>385.210693359375</v>
      </c>
      <c r="S82">
        <v>243.87591552734375</v>
      </c>
      <c r="T82">
        <v>7.3223772048950195</v>
      </c>
      <c r="U82">
        <v>0.15000000596046448</v>
      </c>
      <c r="W82">
        <v>214</v>
      </c>
      <c r="X82">
        <v>0.24505522847175598</v>
      </c>
      <c r="Y82">
        <v>0.19622103869915009</v>
      </c>
      <c r="Z82">
        <v>0.15971356630325317</v>
      </c>
      <c r="AA82">
        <v>0.20485737919807434</v>
      </c>
      <c r="AB82">
        <v>0.20692764222621918</v>
      </c>
      <c r="AC82">
        <v>0.2182355672121048</v>
      </c>
      <c r="AD82">
        <v>0.22925060987472534</v>
      </c>
      <c r="AE82">
        <v>0.27458322048187256</v>
      </c>
      <c r="AF82">
        <v>0.24436147511005402</v>
      </c>
      <c r="AL82">
        <v>0.98895400762557983</v>
      </c>
      <c r="AM82">
        <v>2.7557916641235352</v>
      </c>
      <c r="AN82">
        <v>8.0572872161865234</v>
      </c>
      <c r="AO82">
        <v>3.0285236835479736</v>
      </c>
      <c r="AP82">
        <v>12.614474296569824</v>
      </c>
      <c r="AQ82">
        <v>28.352890014648438</v>
      </c>
      <c r="AR82">
        <v>11.074939727783203</v>
      </c>
      <c r="AS82">
        <v>7.5416774749755859</v>
      </c>
      <c r="AZ82">
        <v>0</v>
      </c>
      <c r="BA82">
        <v>0</v>
      </c>
      <c r="BB82">
        <v>5.835980549454689E-2</v>
      </c>
      <c r="BC82">
        <v>0</v>
      </c>
      <c r="BD82">
        <v>0</v>
      </c>
      <c r="BE82">
        <v>8.3942435681819916E-2</v>
      </c>
      <c r="BF82">
        <v>0.71648633480072021</v>
      </c>
      <c r="BG82">
        <v>0.14121142029762268</v>
      </c>
      <c r="BN82">
        <v>0</v>
      </c>
      <c r="BO82">
        <v>-4.4793937355279922E-2</v>
      </c>
      <c r="BP82">
        <v>-9.3062922358512878E-2</v>
      </c>
      <c r="BQ82">
        <v>0</v>
      </c>
      <c r="BR82">
        <v>0</v>
      </c>
      <c r="BS82">
        <v>-3.3712852746248245E-2</v>
      </c>
      <c r="BT82">
        <v>0.14182841777801514</v>
      </c>
      <c r="BU82">
        <v>0.65405845642089844</v>
      </c>
      <c r="CB82">
        <v>4.9447717666625977</v>
      </c>
      <c r="CC82">
        <v>22.964929580688477</v>
      </c>
      <c r="CD82">
        <v>80.5728759765625</v>
      </c>
      <c r="CE82">
        <v>151.42611694335938</v>
      </c>
      <c r="CF82">
        <v>105.12058258056641</v>
      </c>
      <c r="CG82">
        <v>94.509620666503906</v>
      </c>
      <c r="CH82">
        <v>79.106712341308594</v>
      </c>
      <c r="CI82">
        <v>50.277851104736328</v>
      </c>
      <c r="CO82">
        <v>0.39318719506263733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-4.0801467895507813</v>
      </c>
      <c r="CV82">
        <v>-4.0801124572753906</v>
      </c>
      <c r="CW82">
        <v>-4.0801124572753906</v>
      </c>
      <c r="IN82">
        <v>214</v>
      </c>
      <c r="IO82">
        <v>850</v>
      </c>
      <c r="IP82">
        <v>0</v>
      </c>
      <c r="IQ82">
        <v>70.669792175292969</v>
      </c>
      <c r="IR82">
        <v>92.835441589355469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1.2899999618530273</v>
      </c>
      <c r="M83">
        <v>4.0364477783441544E-2</v>
      </c>
      <c r="N83">
        <v>0.27539381384849548</v>
      </c>
      <c r="O83">
        <v>2.6149728298187256</v>
      </c>
      <c r="P83">
        <v>2.8903665542602539</v>
      </c>
      <c r="Q83">
        <v>8.8012533187866211</v>
      </c>
      <c r="R83">
        <v>394.01193237304688</v>
      </c>
      <c r="S83">
        <v>246.49089050292969</v>
      </c>
      <c r="T83">
        <v>6.8226771354675293</v>
      </c>
      <c r="U83">
        <v>0.15000000596046448</v>
      </c>
      <c r="W83">
        <v>215</v>
      </c>
      <c r="X83">
        <v>0.24482801556587219</v>
      </c>
      <c r="Y83">
        <v>0.19599135220050812</v>
      </c>
      <c r="Z83">
        <v>0.15912453830242157</v>
      </c>
      <c r="AA83">
        <v>0.20485737919807434</v>
      </c>
      <c r="AB83">
        <v>0.20675534009933472</v>
      </c>
      <c r="AC83">
        <v>0.21730414032936096</v>
      </c>
      <c r="AD83">
        <v>0.21725672483444214</v>
      </c>
      <c r="AE83">
        <v>0.29753273725509644</v>
      </c>
      <c r="AF83">
        <v>0.2440153956413269</v>
      </c>
      <c r="AL83">
        <v>1.0343964099884033</v>
      </c>
      <c r="AM83">
        <v>2.8017289638519287</v>
      </c>
      <c r="AN83">
        <v>8.1750926971435547</v>
      </c>
      <c r="AO83">
        <v>3.0285236835479736</v>
      </c>
      <c r="AP83">
        <v>12.648935317993164</v>
      </c>
      <c r="AQ83">
        <v>28.539175033569336</v>
      </c>
      <c r="AR83">
        <v>12.274327278137207</v>
      </c>
      <c r="AS83">
        <v>5.2467260360717773</v>
      </c>
      <c r="AZ83">
        <v>0</v>
      </c>
      <c r="BA83">
        <v>0</v>
      </c>
      <c r="BB83">
        <v>7.9994991421699524E-2</v>
      </c>
      <c r="BC83">
        <v>0</v>
      </c>
      <c r="BD83">
        <v>0</v>
      </c>
      <c r="BE83">
        <v>0.11303863674402237</v>
      </c>
      <c r="BF83">
        <v>0.602225661277771</v>
      </c>
      <c r="BG83">
        <v>0.2047407329082489</v>
      </c>
      <c r="BN83">
        <v>0</v>
      </c>
      <c r="BO83">
        <v>-4.5442823320627213E-2</v>
      </c>
      <c r="BP83">
        <v>-9.1378435492515564E-2</v>
      </c>
      <c r="BQ83">
        <v>0</v>
      </c>
      <c r="BR83">
        <v>0</v>
      </c>
      <c r="BS83">
        <v>-3.4459669142961502E-2</v>
      </c>
      <c r="BT83">
        <v>7.4847795069217682E-2</v>
      </c>
      <c r="BU83">
        <v>0.45026323199272156</v>
      </c>
      <c r="CB83">
        <v>5.1719846725463867</v>
      </c>
      <c r="CC83">
        <v>23.347740173339844</v>
      </c>
      <c r="CD83">
        <v>81.750930786132813</v>
      </c>
      <c r="CE83">
        <v>151.42611694335938</v>
      </c>
      <c r="CF83">
        <v>105.40775299072266</v>
      </c>
      <c r="CG83">
        <v>95.130569458007813</v>
      </c>
      <c r="CH83">
        <v>87.67376708984375</v>
      </c>
      <c r="CI83">
        <v>34.978172302246094</v>
      </c>
      <c r="CO83">
        <v>0.29711368680000305</v>
      </c>
      <c r="CP83">
        <v>0</v>
      </c>
      <c r="CQ83">
        <v>0</v>
      </c>
      <c r="CR83">
        <v>0</v>
      </c>
      <c r="CS83">
        <v>3.5559999942779541</v>
      </c>
      <c r="CT83">
        <v>0</v>
      </c>
      <c r="CU83">
        <v>0.6656646728515625</v>
      </c>
      <c r="CV83">
        <v>-2.8903665542602539</v>
      </c>
      <c r="CW83">
        <v>0.66563332080841064</v>
      </c>
      <c r="IN83">
        <v>215</v>
      </c>
      <c r="IO83">
        <v>850</v>
      </c>
      <c r="IP83">
        <v>0</v>
      </c>
      <c r="IQ83">
        <v>69.912773132324219</v>
      </c>
      <c r="IR83">
        <v>95.097122192382813</v>
      </c>
      <c r="IS83">
        <v>0</v>
      </c>
      <c r="IT83">
        <v>0.5</v>
      </c>
      <c r="IU83">
        <v>3.5559999942779541</v>
      </c>
    </row>
    <row r="84" spans="10:255">
      <c r="J84">
        <v>0.85000002384185791</v>
      </c>
      <c r="K84">
        <v>1</v>
      </c>
      <c r="L84">
        <v>1.2899999618530273</v>
      </c>
      <c r="M84">
        <v>4.999995231628418E-2</v>
      </c>
      <c r="N84">
        <v>0.34225258231163025</v>
      </c>
      <c r="O84">
        <v>2.7846243381500244</v>
      </c>
      <c r="P84">
        <v>3.1268768310546875</v>
      </c>
      <c r="Q84">
        <v>8.8301248550415039</v>
      </c>
      <c r="R84">
        <v>402.84207153320313</v>
      </c>
      <c r="S84">
        <v>249.2755126953125</v>
      </c>
      <c r="T84">
        <v>6.8450584411621094</v>
      </c>
      <c r="U84">
        <v>0.15000000596046448</v>
      </c>
      <c r="W84">
        <v>216</v>
      </c>
      <c r="X84">
        <v>0.24459828436374664</v>
      </c>
      <c r="Y84">
        <v>0.19577221572399139</v>
      </c>
      <c r="Z84">
        <v>0.1581529825925827</v>
      </c>
      <c r="AA84">
        <v>0.20485737919807434</v>
      </c>
      <c r="AB84">
        <v>0.20657727122306824</v>
      </c>
      <c r="AC84">
        <v>0.21575154364109039</v>
      </c>
      <c r="AD84">
        <v>0.20853406190872192</v>
      </c>
      <c r="AE84">
        <v>0.28382879495620728</v>
      </c>
      <c r="AF84">
        <v>0.23363231122493744</v>
      </c>
      <c r="AL84">
        <v>1.0803426504135132</v>
      </c>
      <c r="AM84">
        <v>2.8455562591552734</v>
      </c>
      <c r="AN84">
        <v>8.3694038391113281</v>
      </c>
      <c r="AO84">
        <v>3.0285236835479736</v>
      </c>
      <c r="AP84">
        <v>12.684549331665039</v>
      </c>
      <c r="AQ84">
        <v>28.849695205688477</v>
      </c>
      <c r="AR84">
        <v>13.146594047546387</v>
      </c>
      <c r="AS84">
        <v>6.6171197891235352</v>
      </c>
      <c r="AZ84">
        <v>0</v>
      </c>
      <c r="BA84">
        <v>0</v>
      </c>
      <c r="BB84">
        <v>0.10201854258775711</v>
      </c>
      <c r="BC84">
        <v>0</v>
      </c>
      <c r="BD84">
        <v>0</v>
      </c>
      <c r="BE84">
        <v>0.13610899448394775</v>
      </c>
      <c r="BF84">
        <v>0.48235520720481873</v>
      </c>
      <c r="BG84">
        <v>0.27951723337173462</v>
      </c>
      <c r="BN84">
        <v>0</v>
      </c>
      <c r="BO84">
        <v>-4.5944876968860626E-2</v>
      </c>
      <c r="BP84">
        <v>-8.9773580431938171E-2</v>
      </c>
      <c r="BQ84">
        <v>0</v>
      </c>
      <c r="BR84">
        <v>0</v>
      </c>
      <c r="BS84">
        <v>-3.5615094006061554E-2</v>
      </c>
      <c r="BT84">
        <v>3.2879311591386795E-2</v>
      </c>
      <c r="BU84">
        <v>0.50379043817520142</v>
      </c>
      <c r="CB84">
        <v>5.4017157554626465</v>
      </c>
      <c r="CC84">
        <v>23.712966918945313</v>
      </c>
      <c r="CD84">
        <v>83.694046020507813</v>
      </c>
      <c r="CE84">
        <v>151.42611694335938</v>
      </c>
      <c r="CF84">
        <v>105.70453643798828</v>
      </c>
      <c r="CG84">
        <v>96.165634155273438</v>
      </c>
      <c r="CH84">
        <v>93.904243469238281</v>
      </c>
      <c r="CI84">
        <v>44.1141357421875</v>
      </c>
      <c r="CO84">
        <v>0.31535503268241882</v>
      </c>
      <c r="CP84">
        <v>0</v>
      </c>
      <c r="CQ84">
        <v>0</v>
      </c>
      <c r="CR84">
        <v>0</v>
      </c>
      <c r="CS84">
        <v>0.25400000810623169</v>
      </c>
      <c r="CT84">
        <v>0</v>
      </c>
      <c r="CU84">
        <v>-2.8729140758514404</v>
      </c>
      <c r="CV84">
        <v>-3.1268768310546875</v>
      </c>
      <c r="CW84">
        <v>-2.8728768825531006</v>
      </c>
      <c r="IN84">
        <v>216</v>
      </c>
      <c r="IO84">
        <v>850</v>
      </c>
      <c r="IP84">
        <v>0</v>
      </c>
      <c r="IQ84">
        <v>72.695884704589844</v>
      </c>
      <c r="IR84">
        <v>97.174629211425781</v>
      </c>
      <c r="IS84">
        <v>0</v>
      </c>
      <c r="IT84">
        <v>0.5</v>
      </c>
      <c r="IU84">
        <v>0.25400000810623169</v>
      </c>
    </row>
    <row r="85" spans="10:255">
      <c r="J85">
        <v>0.85000002384185791</v>
      </c>
      <c r="K85">
        <v>1</v>
      </c>
      <c r="L85">
        <v>1.2899999618530273</v>
      </c>
      <c r="M85">
        <v>4.6142958104610443E-2</v>
      </c>
      <c r="N85">
        <v>0.38720041513442993</v>
      </c>
      <c r="O85">
        <v>2.6877155303955078</v>
      </c>
      <c r="P85">
        <v>3.074915885925293</v>
      </c>
      <c r="Q85">
        <v>10.82480525970459</v>
      </c>
      <c r="R85">
        <v>413.6668701171875</v>
      </c>
      <c r="S85">
        <v>251.96322631835938</v>
      </c>
      <c r="T85">
        <v>8.391322135925293</v>
      </c>
      <c r="U85">
        <v>0.15000000596046448</v>
      </c>
      <c r="W85">
        <v>217</v>
      </c>
      <c r="X85">
        <v>0.24436669051647186</v>
      </c>
      <c r="Y85">
        <v>0.19556710124015808</v>
      </c>
      <c r="Z85">
        <v>0.156879723072052</v>
      </c>
      <c r="AA85">
        <v>0.20485737919807434</v>
      </c>
      <c r="AB85">
        <v>0.20638848841190338</v>
      </c>
      <c r="AC85">
        <v>0.21395634114742279</v>
      </c>
      <c r="AD85">
        <v>0.20337536931037903</v>
      </c>
      <c r="AE85">
        <v>0.26562625169754028</v>
      </c>
      <c r="AF85">
        <v>0.22412566840648651</v>
      </c>
      <c r="AL85">
        <v>1.1266615390777588</v>
      </c>
      <c r="AM85">
        <v>2.8865790367126465</v>
      </c>
      <c r="AN85">
        <v>8.6240558624267578</v>
      </c>
      <c r="AO85">
        <v>3.0285236835479736</v>
      </c>
      <c r="AP85">
        <v>12.722306251525879</v>
      </c>
      <c r="AQ85">
        <v>29.208734512329102</v>
      </c>
      <c r="AR85">
        <v>13.662464141845703</v>
      </c>
      <c r="AS85">
        <v>8.4373750686645508</v>
      </c>
      <c r="AZ85">
        <v>0</v>
      </c>
      <c r="BA85">
        <v>0</v>
      </c>
      <c r="BB85">
        <v>0.12724302709102631</v>
      </c>
      <c r="BC85">
        <v>0</v>
      </c>
      <c r="BD85">
        <v>0</v>
      </c>
      <c r="BE85">
        <v>0.14960683882236481</v>
      </c>
      <c r="BF85">
        <v>0.33297654986381531</v>
      </c>
      <c r="BG85">
        <v>0.39017358422279358</v>
      </c>
      <c r="BN85">
        <v>0</v>
      </c>
      <c r="BO85">
        <v>-4.6319678425788879E-2</v>
      </c>
      <c r="BP85">
        <v>-8.7342604994773865E-2</v>
      </c>
      <c r="BQ85">
        <v>0</v>
      </c>
      <c r="BR85">
        <v>0</v>
      </c>
      <c r="BS85">
        <v>-3.7756498903036118E-2</v>
      </c>
      <c r="BT85">
        <v>5.3021819330751896E-3</v>
      </c>
      <c r="BU85">
        <v>0.38437846302986145</v>
      </c>
      <c r="CB85">
        <v>5.6333098411560059</v>
      </c>
      <c r="CC85">
        <v>24.054824829101563</v>
      </c>
      <c r="CD85">
        <v>86.240562438964844</v>
      </c>
      <c r="CE85">
        <v>151.42611694335938</v>
      </c>
      <c r="CF85">
        <v>106.01917266845703</v>
      </c>
      <c r="CG85">
        <v>97.362434387207031</v>
      </c>
      <c r="CH85">
        <v>97.589027404785156</v>
      </c>
      <c r="CI85">
        <v>56.249164581298828</v>
      </c>
      <c r="CO85">
        <v>0.24829226732254028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-3.0748844146728516</v>
      </c>
      <c r="CV85">
        <v>-3.074915885925293</v>
      </c>
      <c r="CW85">
        <v>-3.074915885925293</v>
      </c>
      <c r="IN85">
        <v>217</v>
      </c>
      <c r="IO85">
        <v>850</v>
      </c>
      <c r="IP85">
        <v>0</v>
      </c>
      <c r="IQ85">
        <v>75.683456420898438</v>
      </c>
      <c r="IR85">
        <v>98.891281127929688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1.2899999618530273</v>
      </c>
      <c r="M86">
        <v>3.4766379743814468E-2</v>
      </c>
      <c r="N86">
        <v>0.27332788705825806</v>
      </c>
      <c r="O86">
        <v>1.7880204916000366</v>
      </c>
      <c r="P86">
        <v>2.0613484382629395</v>
      </c>
      <c r="Q86">
        <v>10.141779899597168</v>
      </c>
      <c r="R86">
        <v>423.80865478515625</v>
      </c>
      <c r="S86">
        <v>253.75125122070313</v>
      </c>
      <c r="T86">
        <v>7.8618450164794922</v>
      </c>
      <c r="U86">
        <v>0.15000000596046448</v>
      </c>
      <c r="W86">
        <v>218</v>
      </c>
      <c r="X86">
        <v>0.24413397908210754</v>
      </c>
      <c r="Y86">
        <v>0.19537870585918427</v>
      </c>
      <c r="Z86">
        <v>0.15589620172977448</v>
      </c>
      <c r="AA86">
        <v>0.20485737919807434</v>
      </c>
      <c r="AB86">
        <v>0.206187903881073</v>
      </c>
      <c r="AC86">
        <v>0.21277603507041931</v>
      </c>
      <c r="AD86">
        <v>0.20297522842884064</v>
      </c>
      <c r="AE86">
        <v>0.25098398327827454</v>
      </c>
      <c r="AF86">
        <v>0.218978151679039</v>
      </c>
      <c r="AL86">
        <v>1.1732038259506226</v>
      </c>
      <c r="AM86">
        <v>2.9242582321166992</v>
      </c>
      <c r="AN86">
        <v>8.8207597732543945</v>
      </c>
      <c r="AO86">
        <v>3.0285236835479736</v>
      </c>
      <c r="AP86">
        <v>12.762422561645508</v>
      </c>
      <c r="AQ86">
        <v>29.444797515869141</v>
      </c>
      <c r="AR86">
        <v>13.70247745513916</v>
      </c>
      <c r="AS86">
        <v>9.9016008377075195</v>
      </c>
      <c r="AZ86">
        <v>0</v>
      </c>
      <c r="BA86">
        <v>0</v>
      </c>
      <c r="BB86">
        <v>0.15711617469787598</v>
      </c>
      <c r="BC86">
        <v>0</v>
      </c>
      <c r="BD86">
        <v>0</v>
      </c>
      <c r="BE86">
        <v>0.15058918297290802</v>
      </c>
      <c r="BF86">
        <v>0.19271296262741089</v>
      </c>
      <c r="BG86">
        <v>0.49958175420761108</v>
      </c>
      <c r="BN86">
        <v>0</v>
      </c>
      <c r="BO86">
        <v>-4.6542495489120483E-2</v>
      </c>
      <c r="BP86">
        <v>-8.4221653640270233E-2</v>
      </c>
      <c r="BQ86">
        <v>0</v>
      </c>
      <c r="BR86">
        <v>0</v>
      </c>
      <c r="BS86">
        <v>-4.0117546916007996E-2</v>
      </c>
      <c r="BT86">
        <v>-6.9228843785822392E-3</v>
      </c>
      <c r="BU86">
        <v>0.29763719439506531</v>
      </c>
      <c r="CB86">
        <v>5.8660211563110352</v>
      </c>
      <c r="CC86">
        <v>24.368818283081055</v>
      </c>
      <c r="CD86">
        <v>88.207611083984375</v>
      </c>
      <c r="CE86">
        <v>151.42611694335938</v>
      </c>
      <c r="CF86">
        <v>106.35347747802734</v>
      </c>
      <c r="CG86">
        <v>98.149307250976563</v>
      </c>
      <c r="CH86">
        <v>97.874839782714844</v>
      </c>
      <c r="CI86">
        <v>66.01068115234375</v>
      </c>
      <c r="CO86">
        <v>0.17630243301391602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-2.0613372325897217</v>
      </c>
      <c r="CV86">
        <v>-2.0613484382629395</v>
      </c>
      <c r="CW86">
        <v>-2.0613484382629395</v>
      </c>
      <c r="IN86">
        <v>218</v>
      </c>
      <c r="IO86">
        <v>850</v>
      </c>
      <c r="IP86">
        <v>0</v>
      </c>
      <c r="IQ86">
        <v>77.66058349609375</v>
      </c>
      <c r="IR86">
        <v>99.645545959472656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1.2899999618530273</v>
      </c>
      <c r="M87">
        <v>2.5614969432353973E-2</v>
      </c>
      <c r="N87">
        <v>0.20658703148365021</v>
      </c>
      <c r="O87">
        <v>1.3385838270187378</v>
      </c>
      <c r="P87">
        <v>1.5451709032058716</v>
      </c>
      <c r="Q87">
        <v>10.403965950012207</v>
      </c>
      <c r="R87">
        <v>434.21261596679688</v>
      </c>
      <c r="S87">
        <v>255.08982849121094</v>
      </c>
      <c r="T87">
        <v>8.0650901794433594</v>
      </c>
      <c r="U87">
        <v>0.15000000596046448</v>
      </c>
      <c r="W87">
        <v>219</v>
      </c>
      <c r="X87">
        <v>0.24390098452568054</v>
      </c>
      <c r="Y87">
        <v>0.19520296156406403</v>
      </c>
      <c r="Z87">
        <v>0.15517598390579224</v>
      </c>
      <c r="AA87">
        <v>0.20485737919807434</v>
      </c>
      <c r="AB87">
        <v>0.20598109066486359</v>
      </c>
      <c r="AC87">
        <v>0.21207420527935028</v>
      </c>
      <c r="AD87">
        <v>0.20263172686100006</v>
      </c>
      <c r="AE87">
        <v>0.23995092511177063</v>
      </c>
      <c r="AF87">
        <v>0.21507145464420319</v>
      </c>
      <c r="AL87">
        <v>1.2198026180267334</v>
      </c>
      <c r="AM87">
        <v>2.9594070911407471</v>
      </c>
      <c r="AN87">
        <v>8.9648027420043945</v>
      </c>
      <c r="AO87">
        <v>3.0285236835479736</v>
      </c>
      <c r="AP87">
        <v>12.80378532409668</v>
      </c>
      <c r="AQ87">
        <v>29.585163116455078</v>
      </c>
      <c r="AR87">
        <v>13.736827850341797</v>
      </c>
      <c r="AS87">
        <v>11.00490665435791</v>
      </c>
      <c r="AZ87">
        <v>0</v>
      </c>
      <c r="BA87">
        <v>0</v>
      </c>
      <c r="BB87">
        <v>0.16867637634277344</v>
      </c>
      <c r="BC87">
        <v>0</v>
      </c>
      <c r="BD87">
        <v>0</v>
      </c>
      <c r="BE87">
        <v>0.13236001133918762</v>
      </c>
      <c r="BF87">
        <v>0.21278601884841919</v>
      </c>
      <c r="BG87">
        <v>0.48617762327194214</v>
      </c>
      <c r="BN87">
        <v>0</v>
      </c>
      <c r="BO87">
        <v>-4.6597417443990707E-2</v>
      </c>
      <c r="BP87">
        <v>-8.1744536757469177E-2</v>
      </c>
      <c r="BQ87">
        <v>0</v>
      </c>
      <c r="BR87">
        <v>0</v>
      </c>
      <c r="BS87">
        <v>-4.1361495852470398E-2</v>
      </c>
      <c r="BT87">
        <v>-4.5543583109974861E-3</v>
      </c>
      <c r="BU87">
        <v>0.24592836201190948</v>
      </c>
      <c r="CB87">
        <v>6.0990157127380371</v>
      </c>
      <c r="CC87">
        <v>24.661724090576172</v>
      </c>
      <c r="CD87">
        <v>89.648040771484375</v>
      </c>
      <c r="CE87">
        <v>151.42611694335938</v>
      </c>
      <c r="CF87">
        <v>106.69816589355469</v>
      </c>
      <c r="CG87">
        <v>98.617195129394531</v>
      </c>
      <c r="CH87">
        <v>98.120193481445313</v>
      </c>
      <c r="CI87">
        <v>73.366050720214844</v>
      </c>
      <c r="CO87">
        <v>0.12866091728210449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-1.5451610088348389</v>
      </c>
      <c r="CV87">
        <v>-1.5451709032058716</v>
      </c>
      <c r="CW87">
        <v>-1.5451709032058716</v>
      </c>
      <c r="IN87">
        <v>219</v>
      </c>
      <c r="IO87">
        <v>850</v>
      </c>
      <c r="IP87">
        <v>0</v>
      </c>
      <c r="IQ87">
        <v>79.124015808105469</v>
      </c>
      <c r="IR87">
        <v>100.17514038085938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1.2899999618530273</v>
      </c>
      <c r="M88">
        <v>1.8719315528869629E-2</v>
      </c>
      <c r="N88">
        <v>0.17121142148971558</v>
      </c>
      <c r="O88">
        <v>1.1019638776779175</v>
      </c>
      <c r="P88">
        <v>1.2731752395629883</v>
      </c>
      <c r="Q88">
        <v>11.798654556274414</v>
      </c>
      <c r="R88">
        <v>446.01126098632813</v>
      </c>
      <c r="S88">
        <v>256.19180297851563</v>
      </c>
      <c r="T88">
        <v>9.1462440490722656</v>
      </c>
      <c r="U88">
        <v>0.15000000596046448</v>
      </c>
      <c r="W88">
        <v>220</v>
      </c>
      <c r="X88">
        <v>0.243668332695961</v>
      </c>
      <c r="Y88">
        <v>0.19503621757030487</v>
      </c>
      <c r="Z88">
        <v>0.15457575023174286</v>
      </c>
      <c r="AA88">
        <v>0.20485737919807434</v>
      </c>
      <c r="AB88">
        <v>0.20577193796634674</v>
      </c>
      <c r="AC88">
        <v>0.21159803867340088</v>
      </c>
      <c r="AD88">
        <v>0.32722076773643494</v>
      </c>
      <c r="AE88">
        <v>0.36000001430511475</v>
      </c>
      <c r="AF88">
        <v>0.33814719319343567</v>
      </c>
      <c r="AL88">
        <v>1.2663329839706421</v>
      </c>
      <c r="AM88">
        <v>2.9927558898925781</v>
      </c>
      <c r="AN88">
        <v>9.0848493576049805</v>
      </c>
      <c r="AO88">
        <v>3.0285236835479736</v>
      </c>
      <c r="AP88">
        <v>12.845615386962891</v>
      </c>
      <c r="AQ88">
        <v>29.680395126342773</v>
      </c>
      <c r="AR88">
        <v>1.277923583984375</v>
      </c>
      <c r="AS88">
        <v>-1.0000020265579224</v>
      </c>
      <c r="AZ88">
        <v>0</v>
      </c>
      <c r="BA88">
        <v>0</v>
      </c>
      <c r="BB88">
        <v>0.18142689764499664</v>
      </c>
      <c r="BC88">
        <v>0</v>
      </c>
      <c r="BD88">
        <v>0</v>
      </c>
      <c r="BE88">
        <v>0.12117452919483185</v>
      </c>
      <c r="BF88">
        <v>0.23061583936214447</v>
      </c>
      <c r="BG88">
        <v>0.46678271889686584</v>
      </c>
      <c r="BN88">
        <v>0</v>
      </c>
      <c r="BO88">
        <v>-4.6531286090612411E-2</v>
      </c>
      <c r="BP88">
        <v>-7.9879812896251678E-2</v>
      </c>
      <c r="BQ88">
        <v>0</v>
      </c>
      <c r="BR88">
        <v>0</v>
      </c>
      <c r="BS88">
        <v>-4.1829373687505722E-2</v>
      </c>
      <c r="BT88">
        <v>-3.5343158524483442E-3</v>
      </c>
      <c r="BU88">
        <v>12.709501266479492</v>
      </c>
      <c r="CB88">
        <v>6.3316679000854492</v>
      </c>
      <c r="CC88">
        <v>24.939632415771484</v>
      </c>
      <c r="CD88">
        <v>90.8485107421875</v>
      </c>
      <c r="CE88">
        <v>151.42611694335938</v>
      </c>
      <c r="CF88">
        <v>107.04676055908203</v>
      </c>
      <c r="CG88">
        <v>98.934638977050781</v>
      </c>
      <c r="CH88">
        <v>9.128026008605957</v>
      </c>
      <c r="CI88">
        <v>-6.6666808128356934</v>
      </c>
      <c r="CO88">
        <v>9.3397416174411774E-2</v>
      </c>
      <c r="CP88">
        <v>0</v>
      </c>
      <c r="CQ88">
        <v>0</v>
      </c>
      <c r="CR88">
        <v>0</v>
      </c>
      <c r="CS88">
        <v>25.399999618530273</v>
      </c>
      <c r="CT88">
        <v>0</v>
      </c>
      <c r="CU88">
        <v>24.126798629760742</v>
      </c>
      <c r="CV88">
        <v>-1.2731752395629883</v>
      </c>
      <c r="CW88">
        <v>24.126823425292969</v>
      </c>
      <c r="IN88">
        <v>220</v>
      </c>
      <c r="IO88">
        <v>850</v>
      </c>
      <c r="IP88">
        <v>0</v>
      </c>
      <c r="IQ88">
        <v>54.917304992675781</v>
      </c>
      <c r="IR88">
        <v>82.231315612792969</v>
      </c>
      <c r="IS88">
        <v>25.399999618530273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1.2899999618530273</v>
      </c>
      <c r="M89">
        <v>4.999995231628418E-2</v>
      </c>
      <c r="N89">
        <v>0.44901388883590698</v>
      </c>
      <c r="O89">
        <v>7.8391804695129395</v>
      </c>
      <c r="P89">
        <v>8.2881946563720703</v>
      </c>
      <c r="Q89">
        <v>11.584568977355957</v>
      </c>
      <c r="R89">
        <v>457.5958251953125</v>
      </c>
      <c r="S89">
        <v>264.03097534179688</v>
      </c>
      <c r="T89">
        <v>8.9802865982055664</v>
      </c>
      <c r="U89">
        <v>0.15000000596046448</v>
      </c>
      <c r="W89">
        <v>221</v>
      </c>
      <c r="X89">
        <v>0.24343641102313995</v>
      </c>
      <c r="Y89">
        <v>0.19487662613391876</v>
      </c>
      <c r="Z89">
        <v>0.15410183370113373</v>
      </c>
      <c r="AA89">
        <v>0.20485737919807434</v>
      </c>
      <c r="AB89">
        <v>0.20556218922138214</v>
      </c>
      <c r="AC89">
        <v>0.21240325272083282</v>
      </c>
      <c r="AD89">
        <v>0.28805875778198242</v>
      </c>
      <c r="AE89">
        <v>0.36000001430511475</v>
      </c>
      <c r="AF89">
        <v>0.31203916668891907</v>
      </c>
      <c r="AL89">
        <v>1.3127173185348511</v>
      </c>
      <c r="AM89">
        <v>3.0246741771697998</v>
      </c>
      <c r="AN89">
        <v>9.1796331405639648</v>
      </c>
      <c r="AO89">
        <v>3.0285236835479736</v>
      </c>
      <c r="AP89">
        <v>12.887565612792969</v>
      </c>
      <c r="AQ89">
        <v>29.519353866577148</v>
      </c>
      <c r="AR89">
        <v>5.194124698638916</v>
      </c>
      <c r="AS89">
        <v>-1.0000020265579224</v>
      </c>
      <c r="AZ89">
        <v>0</v>
      </c>
      <c r="BA89">
        <v>0</v>
      </c>
      <c r="BB89">
        <v>2.2079546004533768E-2</v>
      </c>
      <c r="BC89">
        <v>0</v>
      </c>
      <c r="BD89">
        <v>0</v>
      </c>
      <c r="BE89">
        <v>1.285187341272831E-2</v>
      </c>
      <c r="BF89">
        <v>0.84443497657775879</v>
      </c>
      <c r="BG89">
        <v>0.1206335723400116</v>
      </c>
      <c r="BN89">
        <v>0</v>
      </c>
      <c r="BO89">
        <v>-4.6384241431951523E-2</v>
      </c>
      <c r="BP89">
        <v>-7.8303687274456024E-2</v>
      </c>
      <c r="BQ89">
        <v>0</v>
      </c>
      <c r="BR89">
        <v>0</v>
      </c>
      <c r="BS89">
        <v>-4.1950132697820663E-2</v>
      </c>
      <c r="BT89">
        <v>0.21984158456325531</v>
      </c>
      <c r="BU89">
        <v>2.9233188629150391</v>
      </c>
      <c r="CB89">
        <v>6.5635895729064941</v>
      </c>
      <c r="CC89">
        <v>25.205617904663086</v>
      </c>
      <c r="CD89">
        <v>91.796340942382813</v>
      </c>
      <c r="CE89">
        <v>151.42611694335938</v>
      </c>
      <c r="CF89">
        <v>107.39633941650391</v>
      </c>
      <c r="CG89">
        <v>98.3978271484375</v>
      </c>
      <c r="CH89">
        <v>37.10089111328125</v>
      </c>
      <c r="CI89">
        <v>-6.6666808128356934</v>
      </c>
      <c r="CO89">
        <v>0.67669159173965454</v>
      </c>
      <c r="CP89">
        <v>0</v>
      </c>
      <c r="CQ89">
        <v>0</v>
      </c>
      <c r="CR89">
        <v>0</v>
      </c>
      <c r="CS89">
        <v>4.3179998397827148</v>
      </c>
      <c r="CT89">
        <v>0</v>
      </c>
      <c r="CU89">
        <v>-3.9702057838439941</v>
      </c>
      <c r="CV89">
        <v>-8.2881946563720703</v>
      </c>
      <c r="CW89">
        <v>-3.9701945781707764</v>
      </c>
      <c r="IN89">
        <v>221</v>
      </c>
      <c r="IO89">
        <v>850</v>
      </c>
      <c r="IP89">
        <v>0</v>
      </c>
      <c r="IQ89">
        <v>58.809200286865234</v>
      </c>
      <c r="IR89">
        <v>87.954689025878906</v>
      </c>
      <c r="IS89">
        <v>0</v>
      </c>
      <c r="IT89">
        <v>0.5</v>
      </c>
      <c r="IU89">
        <v>4.3179998397827148</v>
      </c>
    </row>
    <row r="90" spans="10:255">
      <c r="J90">
        <v>0.85000002384185791</v>
      </c>
      <c r="K90">
        <v>1</v>
      </c>
      <c r="L90">
        <v>1.2899999618530273</v>
      </c>
      <c r="M90">
        <v>4.999995231628418E-2</v>
      </c>
      <c r="N90">
        <v>0.40427035093307495</v>
      </c>
      <c r="O90">
        <v>6.0798702239990234</v>
      </c>
      <c r="P90">
        <v>6.4841403961181641</v>
      </c>
      <c r="Q90">
        <v>10.430185317993164</v>
      </c>
      <c r="R90">
        <v>468.0260009765625</v>
      </c>
      <c r="S90">
        <v>270.11083984375</v>
      </c>
      <c r="T90">
        <v>8.0854148864746094</v>
      </c>
      <c r="U90">
        <v>0.15000000596046448</v>
      </c>
      <c r="W90">
        <v>222</v>
      </c>
      <c r="X90">
        <v>0.24320551753044128</v>
      </c>
      <c r="Y90">
        <v>0.19472235441207886</v>
      </c>
      <c r="Z90">
        <v>0.15388782322406769</v>
      </c>
      <c r="AA90">
        <v>0.20485737919807434</v>
      </c>
      <c r="AB90">
        <v>0.20536111295223236</v>
      </c>
      <c r="AC90">
        <v>0.21297195553779602</v>
      </c>
      <c r="AD90">
        <v>0.26657953858375549</v>
      </c>
      <c r="AE90">
        <v>0.31710094213485718</v>
      </c>
      <c r="AF90">
        <v>0.28341999650001526</v>
      </c>
      <c r="AL90">
        <v>1.358896017074585</v>
      </c>
      <c r="AM90">
        <v>3.0555284023284912</v>
      </c>
      <c r="AN90">
        <v>9.2224359512329102</v>
      </c>
      <c r="AO90">
        <v>3.0285236835479736</v>
      </c>
      <c r="AP90">
        <v>12.927781105041504</v>
      </c>
      <c r="AQ90">
        <v>29.405612945556641</v>
      </c>
      <c r="AR90">
        <v>7.3420467376708984</v>
      </c>
      <c r="AS90">
        <v>3.2899050712585449</v>
      </c>
      <c r="AZ90">
        <v>0</v>
      </c>
      <c r="BA90">
        <v>0</v>
      </c>
      <c r="BB90">
        <v>1.9710168242454529E-2</v>
      </c>
      <c r="BC90">
        <v>0</v>
      </c>
      <c r="BD90">
        <v>0</v>
      </c>
      <c r="BE90">
        <v>1.9246958196163177E-2</v>
      </c>
      <c r="BF90">
        <v>0.84091252088546753</v>
      </c>
      <c r="BG90">
        <v>0.12013036012649536</v>
      </c>
      <c r="BN90">
        <v>0</v>
      </c>
      <c r="BO90">
        <v>-4.6177536249160767E-2</v>
      </c>
      <c r="BP90">
        <v>-7.7032953500747681E-2</v>
      </c>
      <c r="BQ90">
        <v>0</v>
      </c>
      <c r="BR90">
        <v>0</v>
      </c>
      <c r="BS90">
        <v>-4.0215659886598587E-2</v>
      </c>
      <c r="BT90">
        <v>0.19054317474365234</v>
      </c>
      <c r="BU90">
        <v>3.1552610397338867</v>
      </c>
      <c r="CB90">
        <v>6.7944827079772949</v>
      </c>
      <c r="CC90">
        <v>25.462736129760742</v>
      </c>
      <c r="CD90">
        <v>92.224365234375</v>
      </c>
      <c r="CE90">
        <v>151.42611694335938</v>
      </c>
      <c r="CF90">
        <v>107.73146820068359</v>
      </c>
      <c r="CG90">
        <v>98.018692016601563</v>
      </c>
      <c r="CH90">
        <v>52.443187713623047</v>
      </c>
      <c r="CI90">
        <v>21.932703018188477</v>
      </c>
      <c r="CO90">
        <v>0.58291107416152954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-6.4841213226318359</v>
      </c>
      <c r="CV90">
        <v>-6.4841403961181641</v>
      </c>
      <c r="CW90">
        <v>-6.4841403961181641</v>
      </c>
      <c r="IN90">
        <v>222</v>
      </c>
      <c r="IO90">
        <v>850</v>
      </c>
      <c r="IP90">
        <v>0</v>
      </c>
      <c r="IQ90">
        <v>65.216300964355469</v>
      </c>
      <c r="IR90">
        <v>91.068214416503906</v>
      </c>
      <c r="IS90">
        <v>0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1.2899999618530273</v>
      </c>
      <c r="M91">
        <v>4.999995231628418E-2</v>
      </c>
      <c r="N91">
        <v>0.41254329681396484</v>
      </c>
      <c r="O91">
        <v>4.5610389709472656</v>
      </c>
      <c r="P91">
        <v>4.9735822677612305</v>
      </c>
      <c r="Q91">
        <v>10.64362621307373</v>
      </c>
      <c r="R91">
        <v>478.66961669921875</v>
      </c>
      <c r="S91">
        <v>274.671875</v>
      </c>
      <c r="T91">
        <v>8.2508735656738281</v>
      </c>
      <c r="U91">
        <v>0.15000000596046448</v>
      </c>
      <c r="W91">
        <v>223</v>
      </c>
      <c r="X91">
        <v>0.2429758608341217</v>
      </c>
      <c r="Y91">
        <v>0.19457010924816132</v>
      </c>
      <c r="Z91">
        <v>0.15382705628871918</v>
      </c>
      <c r="AA91">
        <v>0.20485737919807434</v>
      </c>
      <c r="AB91">
        <v>0.20516704022884369</v>
      </c>
      <c r="AC91">
        <v>0.21342174708843231</v>
      </c>
      <c r="AD91">
        <v>0.23889939486980438</v>
      </c>
      <c r="AE91">
        <v>0.29541918635368347</v>
      </c>
      <c r="AF91">
        <v>0.25773933529853821</v>
      </c>
      <c r="AL91">
        <v>1.404827356338501</v>
      </c>
      <c r="AM91">
        <v>3.0859775543212891</v>
      </c>
      <c r="AN91">
        <v>9.234588623046875</v>
      </c>
      <c r="AO91">
        <v>3.0285236835479736</v>
      </c>
      <c r="AP91">
        <v>12.966595649719238</v>
      </c>
      <c r="AQ91">
        <v>29.315654754638672</v>
      </c>
      <c r="AR91">
        <v>10.110060691833496</v>
      </c>
      <c r="AS91">
        <v>5.4580807685852051</v>
      </c>
      <c r="AZ91">
        <v>0</v>
      </c>
      <c r="BA91">
        <v>0</v>
      </c>
      <c r="BB91">
        <v>1.9410941749811172E-2</v>
      </c>
      <c r="BC91">
        <v>0</v>
      </c>
      <c r="BD91">
        <v>0</v>
      </c>
      <c r="BE91">
        <v>2.4730497971177101E-2</v>
      </c>
      <c r="BF91">
        <v>0.83103948831558228</v>
      </c>
      <c r="BG91">
        <v>0.1248190626502037</v>
      </c>
      <c r="BN91">
        <v>0</v>
      </c>
      <c r="BO91">
        <v>-4.5930806547403336E-2</v>
      </c>
      <c r="BP91">
        <v>-7.6380014419555664E-2</v>
      </c>
      <c r="BQ91">
        <v>0</v>
      </c>
      <c r="BR91">
        <v>0</v>
      </c>
      <c r="BS91">
        <v>-3.8815848529338837E-2</v>
      </c>
      <c r="BT91">
        <v>0.16394078731536865</v>
      </c>
      <c r="BU91">
        <v>1.1863301992416382</v>
      </c>
      <c r="CB91">
        <v>7.024139404296875</v>
      </c>
      <c r="CC91">
        <v>25.71647834777832</v>
      </c>
      <c r="CD91">
        <v>92.345901489257813</v>
      </c>
      <c r="CE91">
        <v>151.42611694335938</v>
      </c>
      <c r="CF91">
        <v>108.05491638183594</v>
      </c>
      <c r="CG91">
        <v>97.718833923339844</v>
      </c>
      <c r="CH91">
        <v>72.2147216796875</v>
      </c>
      <c r="CI91">
        <v>36.38720703125</v>
      </c>
      <c r="CO91">
        <v>0.42852303385734558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-4.9735903739929199</v>
      </c>
      <c r="CV91">
        <v>-4.9735822677612305</v>
      </c>
      <c r="CW91">
        <v>-4.9735822677612305</v>
      </c>
      <c r="IN91">
        <v>223</v>
      </c>
      <c r="IO91">
        <v>850</v>
      </c>
      <c r="IP91">
        <v>0</v>
      </c>
      <c r="IQ91">
        <v>70.113502502441406</v>
      </c>
      <c r="IR91">
        <v>95.08148193359375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1.2899999618530273</v>
      </c>
      <c r="M92">
        <v>4.999995231628418E-2</v>
      </c>
      <c r="N92">
        <v>0.46771919727325439</v>
      </c>
      <c r="O92">
        <v>3.7470755577087402</v>
      </c>
      <c r="P92">
        <v>4.2147946357727051</v>
      </c>
      <c r="Q92">
        <v>12.067166328430176</v>
      </c>
      <c r="R92">
        <v>490.73678588867188</v>
      </c>
      <c r="S92">
        <v>278.4189453125</v>
      </c>
      <c r="T92">
        <v>9.3543930053710938</v>
      </c>
      <c r="U92">
        <v>0.15000000596046448</v>
      </c>
      <c r="W92">
        <v>224</v>
      </c>
      <c r="X92">
        <v>0.24274748563766479</v>
      </c>
      <c r="Y92">
        <v>0.1944180428981781</v>
      </c>
      <c r="Z92">
        <v>0.15366339683532715</v>
      </c>
      <c r="AA92">
        <v>0.20485737919807434</v>
      </c>
      <c r="AB92">
        <v>0.2049790620803833</v>
      </c>
      <c r="AC92">
        <v>0.21333707869052887</v>
      </c>
      <c r="AD92">
        <v>0.21693716943264008</v>
      </c>
      <c r="AE92">
        <v>0.27686694264411926</v>
      </c>
      <c r="AF92">
        <v>0.23691375553607941</v>
      </c>
      <c r="AL92">
        <v>1.4505022764205933</v>
      </c>
      <c r="AM92">
        <v>3.1163909435272217</v>
      </c>
      <c r="AN92">
        <v>9.2673206329345703</v>
      </c>
      <c r="AO92">
        <v>3.0285236835479736</v>
      </c>
      <c r="AP92">
        <v>13.004191398620605</v>
      </c>
      <c r="AQ92">
        <v>29.332588195800781</v>
      </c>
      <c r="AR92">
        <v>12.306282997131348</v>
      </c>
      <c r="AS92">
        <v>7.3133049011230469</v>
      </c>
      <c r="AZ92">
        <v>0</v>
      </c>
      <c r="BA92">
        <v>0</v>
      </c>
      <c r="BB92">
        <v>2.9041556641459465E-2</v>
      </c>
      <c r="BC92">
        <v>0</v>
      </c>
      <c r="BD92">
        <v>0</v>
      </c>
      <c r="BE92">
        <v>4.3276581913232803E-2</v>
      </c>
      <c r="BF92">
        <v>0.73796951770782471</v>
      </c>
      <c r="BG92">
        <v>0.18971233069896698</v>
      </c>
      <c r="BN92">
        <v>0</v>
      </c>
      <c r="BO92">
        <v>-4.5675672590732574E-2</v>
      </c>
      <c r="BP92">
        <v>-7.6089382171630859E-2</v>
      </c>
      <c r="BQ92">
        <v>0</v>
      </c>
      <c r="BR92">
        <v>0</v>
      </c>
      <c r="BS92">
        <v>-3.7595082074403763E-2</v>
      </c>
      <c r="BT92">
        <v>0.10763277858495712</v>
      </c>
      <c r="BU92">
        <v>0.67663723230361938</v>
      </c>
      <c r="CB92">
        <v>7.2525148391723633</v>
      </c>
      <c r="CC92">
        <v>25.96992301940918</v>
      </c>
      <c r="CD92">
        <v>92.6732177734375</v>
      </c>
      <c r="CE92">
        <v>151.42611694335938</v>
      </c>
      <c r="CF92">
        <v>108.36821746826172</v>
      </c>
      <c r="CG92">
        <v>97.775276184082031</v>
      </c>
      <c r="CH92">
        <v>87.902023315429688</v>
      </c>
      <c r="CI92">
        <v>48.75537109375</v>
      </c>
      <c r="CO92">
        <v>0.31051826477050781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-4.2147932052612305</v>
      </c>
      <c r="CV92">
        <v>-4.2147946357727051</v>
      </c>
      <c r="CW92">
        <v>-4.2147946357727051</v>
      </c>
      <c r="IN92">
        <v>224</v>
      </c>
      <c r="IO92">
        <v>850</v>
      </c>
      <c r="IP92">
        <v>0</v>
      </c>
      <c r="IQ92">
        <v>74.252220153808594</v>
      </c>
      <c r="IR92">
        <v>98.439559936523438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1.2899999618530273</v>
      </c>
      <c r="M93">
        <v>4.1791800409555435E-2</v>
      </c>
      <c r="N93">
        <v>0.35176995396614075</v>
      </c>
      <c r="O93">
        <v>2.288799524307251</v>
      </c>
      <c r="P93">
        <v>2.6405694484710693</v>
      </c>
      <c r="Q93">
        <v>10.858187675476074</v>
      </c>
      <c r="R93">
        <v>501.594970703125</v>
      </c>
      <c r="S93">
        <v>280.70773315429688</v>
      </c>
      <c r="T93">
        <v>8.4172000885009766</v>
      </c>
      <c r="U93">
        <v>0.15000000596046448</v>
      </c>
      <c r="W93">
        <v>225</v>
      </c>
      <c r="X93">
        <v>0.24252033233642578</v>
      </c>
      <c r="Y93">
        <v>0.1942673921585083</v>
      </c>
      <c r="Z93">
        <v>0.15349365770816803</v>
      </c>
      <c r="AA93">
        <v>0.20485737919807434</v>
      </c>
      <c r="AB93">
        <v>0.20479297637939453</v>
      </c>
      <c r="AC93">
        <v>0.21289859712123871</v>
      </c>
      <c r="AD93">
        <v>0.20800554752349854</v>
      </c>
      <c r="AE93">
        <v>0.26173707842826843</v>
      </c>
      <c r="AF93">
        <v>0.2259160578250885</v>
      </c>
      <c r="AL93">
        <v>1.4959330558776855</v>
      </c>
      <c r="AM93">
        <v>3.1465210914611816</v>
      </c>
      <c r="AN93">
        <v>9.3012685775756836</v>
      </c>
      <c r="AO93">
        <v>3.0285236835479736</v>
      </c>
      <c r="AP93">
        <v>13.041407585144043</v>
      </c>
      <c r="AQ93">
        <v>29.420284271240234</v>
      </c>
      <c r="AR93">
        <v>13.199445724487305</v>
      </c>
      <c r="AS93">
        <v>8.8262920379638672</v>
      </c>
      <c r="AZ93">
        <v>0</v>
      </c>
      <c r="BA93">
        <v>0</v>
      </c>
      <c r="BB93">
        <v>4.7844842076301575E-2</v>
      </c>
      <c r="BC93">
        <v>0</v>
      </c>
      <c r="BD93">
        <v>0</v>
      </c>
      <c r="BE93">
        <v>7.2638712823390961E-2</v>
      </c>
      <c r="BF93">
        <v>0.55300980806350708</v>
      </c>
      <c r="BG93">
        <v>0.32650658488273621</v>
      </c>
      <c r="BN93">
        <v>0</v>
      </c>
      <c r="BO93">
        <v>-4.542936384677887E-2</v>
      </c>
      <c r="BP93">
        <v>-7.5561009347438812E-2</v>
      </c>
      <c r="BQ93">
        <v>0</v>
      </c>
      <c r="BR93">
        <v>0</v>
      </c>
      <c r="BS93">
        <v>-3.7216570228338242E-2</v>
      </c>
      <c r="BT93">
        <v>4.1343282908201218E-2</v>
      </c>
      <c r="BU93">
        <v>0.41391032934188843</v>
      </c>
      <c r="CB93">
        <v>7.479668140411377</v>
      </c>
      <c r="CC93">
        <v>26.22100830078125</v>
      </c>
      <c r="CD93">
        <v>93.0126953125</v>
      </c>
      <c r="CE93">
        <v>151.42611694335938</v>
      </c>
      <c r="CF93">
        <v>108.67835998535156</v>
      </c>
      <c r="CG93">
        <v>98.067596435546875</v>
      </c>
      <c r="CH93">
        <v>94.281753540039063</v>
      </c>
      <c r="CI93">
        <v>58.841945648193359</v>
      </c>
      <c r="CO93">
        <v>0.21079018712043762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-2.6405751705169678</v>
      </c>
      <c r="CV93">
        <v>-2.6405694484710693</v>
      </c>
      <c r="CW93">
        <v>-2.6405694484710693</v>
      </c>
      <c r="IN93">
        <v>225</v>
      </c>
      <c r="IO93">
        <v>850</v>
      </c>
      <c r="IP93">
        <v>0</v>
      </c>
      <c r="IQ93">
        <v>76.817222595214844</v>
      </c>
      <c r="IR93">
        <v>99.986640930175781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1.2899999618530273</v>
      </c>
      <c r="M94">
        <v>3.2335642725229263E-2</v>
      </c>
      <c r="N94">
        <v>0.29169705510139465</v>
      </c>
      <c r="O94">
        <v>1.7337105274200439</v>
      </c>
      <c r="P94">
        <v>2.0254075527191162</v>
      </c>
      <c r="Q94">
        <v>11.636979103088379</v>
      </c>
      <c r="R94">
        <v>513.23193359375</v>
      </c>
      <c r="S94">
        <v>282.44143676757813</v>
      </c>
      <c r="T94">
        <v>9.0209140777587891</v>
      </c>
      <c r="U94">
        <v>0.15000000596046448</v>
      </c>
      <c r="W94">
        <v>226</v>
      </c>
      <c r="X94">
        <v>0.24229443073272705</v>
      </c>
      <c r="Y94">
        <v>0.1941181868314743</v>
      </c>
      <c r="Z94">
        <v>0.15324966609477997</v>
      </c>
      <c r="AA94">
        <v>0.20485737919807434</v>
      </c>
      <c r="AB94">
        <v>0.20460601150989532</v>
      </c>
      <c r="AC94">
        <v>0.21228928864002228</v>
      </c>
      <c r="AD94">
        <v>0.20383907854557037</v>
      </c>
      <c r="AE94">
        <v>0.24848023056983948</v>
      </c>
      <c r="AF94">
        <v>0.21871946752071381</v>
      </c>
      <c r="AL94">
        <v>1.5411132574081421</v>
      </c>
      <c r="AM94">
        <v>3.1763620376586914</v>
      </c>
      <c r="AN94">
        <v>9.350067138671875</v>
      </c>
      <c r="AO94">
        <v>3.0285236835479736</v>
      </c>
      <c r="AP94">
        <v>13.078801155090332</v>
      </c>
      <c r="AQ94">
        <v>29.542146682739258</v>
      </c>
      <c r="AR94">
        <v>13.616092681884766</v>
      </c>
      <c r="AS94">
        <v>10.151976585388184</v>
      </c>
      <c r="AZ94">
        <v>0</v>
      </c>
      <c r="BA94">
        <v>0</v>
      </c>
      <c r="BB94">
        <v>7.1419209241867065E-2</v>
      </c>
      <c r="BC94">
        <v>0</v>
      </c>
      <c r="BD94">
        <v>0</v>
      </c>
      <c r="BE94">
        <v>9.8758071660995483E-2</v>
      </c>
      <c r="BF94">
        <v>0.40913471579551697</v>
      </c>
      <c r="BG94">
        <v>0.42068803310394287</v>
      </c>
      <c r="BN94">
        <v>0</v>
      </c>
      <c r="BO94">
        <v>-4.5180220156908035E-2</v>
      </c>
      <c r="BP94">
        <v>-7.5022436678409576E-2</v>
      </c>
      <c r="BQ94">
        <v>0</v>
      </c>
      <c r="BR94">
        <v>0</v>
      </c>
      <c r="BS94">
        <v>-3.7392344325780869E-2</v>
      </c>
      <c r="BT94">
        <v>1.19622852653265E-2</v>
      </c>
      <c r="BU94">
        <v>0.30463626980781555</v>
      </c>
      <c r="CB94">
        <v>7.7055697441101074</v>
      </c>
      <c r="CC94">
        <v>26.469682693481445</v>
      </c>
      <c r="CD94">
        <v>93.500679016113281</v>
      </c>
      <c r="CE94">
        <v>151.42611694335938</v>
      </c>
      <c r="CF94">
        <v>108.98996734619141</v>
      </c>
      <c r="CG94">
        <v>98.473800659179688</v>
      </c>
      <c r="CH94">
        <v>97.257804870605469</v>
      </c>
      <c r="CI94">
        <v>67.679847717285156</v>
      </c>
      <c r="CO94">
        <v>0.14898286759853363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-2.0253956317901611</v>
      </c>
      <c r="CV94">
        <v>-2.0254075527191162</v>
      </c>
      <c r="CW94">
        <v>-2.0254075527191162</v>
      </c>
      <c r="IN94">
        <v>226</v>
      </c>
      <c r="IO94">
        <v>850</v>
      </c>
      <c r="IP94">
        <v>0</v>
      </c>
      <c r="IQ94">
        <v>78.767616271972656</v>
      </c>
      <c r="IR94">
        <v>100.90533447265625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1.2899999618530273</v>
      </c>
      <c r="M95">
        <v>2.4050123989582062E-2</v>
      </c>
      <c r="N95">
        <v>0.1824013888835907</v>
      </c>
      <c r="O95">
        <v>0.99778956174850464</v>
      </c>
      <c r="P95">
        <v>1.1801909208297729</v>
      </c>
      <c r="Q95">
        <v>9.7836408615112305</v>
      </c>
      <c r="R95">
        <v>523.01556396484375</v>
      </c>
      <c r="S95">
        <v>283.43923950195313</v>
      </c>
      <c r="T95">
        <v>7.5842180252075195</v>
      </c>
      <c r="U95">
        <v>0.15000000596046448</v>
      </c>
      <c r="W95">
        <v>227</v>
      </c>
      <c r="X95">
        <v>0.2420697957277298</v>
      </c>
      <c r="Y95">
        <v>0.19397124648094177</v>
      </c>
      <c r="Z95">
        <v>0.15312731266021729</v>
      </c>
      <c r="AA95">
        <v>0.20485737919807434</v>
      </c>
      <c r="AB95">
        <v>0.2044169157743454</v>
      </c>
      <c r="AC95">
        <v>0.21189728379249573</v>
      </c>
      <c r="AD95">
        <v>0.20330394804477692</v>
      </c>
      <c r="AE95">
        <v>0.23936352133750916</v>
      </c>
      <c r="AF95">
        <v>0.215323805809021</v>
      </c>
      <c r="AL95">
        <v>1.5860402584075928</v>
      </c>
      <c r="AM95">
        <v>3.2057502269744873</v>
      </c>
      <c r="AN95">
        <v>9.374537467956543</v>
      </c>
      <c r="AO95">
        <v>3.0285236835479736</v>
      </c>
      <c r="AP95">
        <v>13.116620063781738</v>
      </c>
      <c r="AQ95">
        <v>29.620546340942383</v>
      </c>
      <c r="AR95">
        <v>13.669605255126953</v>
      </c>
      <c r="AS95">
        <v>11.063647270202637</v>
      </c>
      <c r="AZ95">
        <v>0</v>
      </c>
      <c r="BA95">
        <v>0</v>
      </c>
      <c r="BB95">
        <v>9.9005803465843201E-2</v>
      </c>
      <c r="BC95">
        <v>0</v>
      </c>
      <c r="BD95">
        <v>0</v>
      </c>
      <c r="BE95">
        <v>0.11624462157487869</v>
      </c>
      <c r="BF95">
        <v>0.29240840673446655</v>
      </c>
      <c r="BG95">
        <v>0.49234119057655334</v>
      </c>
      <c r="BN95">
        <v>0</v>
      </c>
      <c r="BO95">
        <v>-4.4928077608346939E-2</v>
      </c>
      <c r="BP95">
        <v>-7.4316278100013733E-2</v>
      </c>
      <c r="BQ95">
        <v>0</v>
      </c>
      <c r="BR95">
        <v>0</v>
      </c>
      <c r="BS95">
        <v>-3.7817664444446564E-2</v>
      </c>
      <c r="BT95">
        <v>-2.3254334519151598E-4</v>
      </c>
      <c r="BU95">
        <v>0.23801584541797638</v>
      </c>
      <c r="CB95">
        <v>7.9302048683166504</v>
      </c>
      <c r="CC95">
        <v>26.714584350585938</v>
      </c>
      <c r="CD95">
        <v>93.745384216308594</v>
      </c>
      <c r="CE95">
        <v>151.42611694335938</v>
      </c>
      <c r="CF95">
        <v>109.30513000488281</v>
      </c>
      <c r="CG95">
        <v>98.735137939453125</v>
      </c>
      <c r="CH95">
        <v>97.640037536621094</v>
      </c>
      <c r="CI95">
        <v>73.757652282714844</v>
      </c>
      <c r="CO95">
        <v>0.10198550671339035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-1.1801719665527344</v>
      </c>
      <c r="CV95">
        <v>-1.1801909208297729</v>
      </c>
      <c r="CW95">
        <v>-1.1801909208297729</v>
      </c>
      <c r="IN95">
        <v>227</v>
      </c>
      <c r="IO95">
        <v>850</v>
      </c>
      <c r="IP95">
        <v>0</v>
      </c>
      <c r="IQ95">
        <v>79.873481750488281</v>
      </c>
      <c r="IR95">
        <v>101.19091033935547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1.2899999618530273</v>
      </c>
      <c r="M96">
        <v>1.8352186307311058E-2</v>
      </c>
      <c r="N96">
        <v>0.13500376045703888</v>
      </c>
      <c r="O96">
        <v>0.71492820978164673</v>
      </c>
      <c r="P96">
        <v>0.84993195533752441</v>
      </c>
      <c r="Q96">
        <v>9.4895973205566406</v>
      </c>
      <c r="R96">
        <v>532.50518798828125</v>
      </c>
      <c r="S96">
        <v>284.1541748046875</v>
      </c>
      <c r="T96">
        <v>7.3562769889831543</v>
      </c>
      <c r="U96">
        <v>0.15000000596046448</v>
      </c>
      <c r="W96">
        <v>228</v>
      </c>
      <c r="X96">
        <v>0.2418464720249176</v>
      </c>
      <c r="Y96">
        <v>0.19382509589195251</v>
      </c>
      <c r="Z96">
        <v>0.15309278666973114</v>
      </c>
      <c r="AA96">
        <v>0.20485737919807434</v>
      </c>
      <c r="AB96">
        <v>0.20422741770744324</v>
      </c>
      <c r="AC96">
        <v>0.21167419850826263</v>
      </c>
      <c r="AD96">
        <v>0.20315317809581757</v>
      </c>
      <c r="AE96">
        <v>0.23264814913272858</v>
      </c>
      <c r="AF96">
        <v>0.2129848301410675</v>
      </c>
      <c r="AL96">
        <v>1.6307049989700317</v>
      </c>
      <c r="AM96">
        <v>3.2349803447723389</v>
      </c>
      <c r="AN96">
        <v>9.3814420700073242</v>
      </c>
      <c r="AO96">
        <v>3.0285236835479736</v>
      </c>
      <c r="AP96">
        <v>13.154520034790039</v>
      </c>
      <c r="AQ96">
        <v>29.665163040161133</v>
      </c>
      <c r="AR96">
        <v>13.684682846069336</v>
      </c>
      <c r="AS96">
        <v>11.735184669494629</v>
      </c>
      <c r="AZ96">
        <v>0</v>
      </c>
      <c r="BA96">
        <v>0</v>
      </c>
      <c r="BB96">
        <v>0.11301951110363007</v>
      </c>
      <c r="BC96">
        <v>0</v>
      </c>
      <c r="BD96">
        <v>0</v>
      </c>
      <c r="BE96">
        <v>0.11427871882915497</v>
      </c>
      <c r="BF96">
        <v>0.29850831627845764</v>
      </c>
      <c r="BG96">
        <v>0.4741935133934021</v>
      </c>
      <c r="BN96">
        <v>0</v>
      </c>
      <c r="BO96">
        <v>-4.4666171073913574E-2</v>
      </c>
      <c r="BP96">
        <v>-7.3895901441574097E-2</v>
      </c>
      <c r="BQ96">
        <v>0</v>
      </c>
      <c r="BR96">
        <v>0</v>
      </c>
      <c r="BS96">
        <v>-3.7900678813457489E-2</v>
      </c>
      <c r="BT96">
        <v>-8.1554462667554617E-4</v>
      </c>
      <c r="BU96">
        <v>0.19751927256584167</v>
      </c>
      <c r="CB96">
        <v>8.1535282135009766</v>
      </c>
      <c r="CC96">
        <v>26.958168029785156</v>
      </c>
      <c r="CD96">
        <v>93.814437866210938</v>
      </c>
      <c r="CE96">
        <v>151.42611694335938</v>
      </c>
      <c r="CF96">
        <v>109.62095642089844</v>
      </c>
      <c r="CG96">
        <v>98.883865356445313</v>
      </c>
      <c r="CH96">
        <v>97.747734069824219</v>
      </c>
      <c r="CI96">
        <v>78.234565734863281</v>
      </c>
      <c r="CO96">
        <v>7.5338102877140045E-2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-0.84996223449707031</v>
      </c>
      <c r="CV96">
        <v>-0.84993195533752441</v>
      </c>
      <c r="CW96">
        <v>-0.84993195533752441</v>
      </c>
      <c r="IN96">
        <v>228</v>
      </c>
      <c r="IO96">
        <v>850</v>
      </c>
      <c r="IP96">
        <v>0</v>
      </c>
      <c r="IQ96">
        <v>80.649528503417969</v>
      </c>
      <c r="IR96">
        <v>101.34459686279297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1.2899999618530273</v>
      </c>
      <c r="M97">
        <v>1.4155082404613495E-2</v>
      </c>
      <c r="N97">
        <v>0.10524438321590424</v>
      </c>
      <c r="O97">
        <v>0.54323267936706543</v>
      </c>
      <c r="P97">
        <v>0.64847707748413086</v>
      </c>
      <c r="Q97">
        <v>9.5912723541259766</v>
      </c>
      <c r="R97">
        <v>542.096435546875</v>
      </c>
      <c r="S97">
        <v>284.69741821289063</v>
      </c>
      <c r="T97">
        <v>7.4350948333740234</v>
      </c>
      <c r="U97">
        <v>0.15000000596046448</v>
      </c>
      <c r="W97">
        <v>229</v>
      </c>
      <c r="X97">
        <v>0.24162442982196808</v>
      </c>
      <c r="Y97">
        <v>0.19367873668670654</v>
      </c>
      <c r="Z97">
        <v>0.15312038362026215</v>
      </c>
      <c r="AA97">
        <v>0.20485737919807434</v>
      </c>
      <c r="AB97">
        <v>0.20403876900672913</v>
      </c>
      <c r="AC97">
        <v>0.21155214309692383</v>
      </c>
      <c r="AD97">
        <v>0.20307691395282745</v>
      </c>
      <c r="AE97">
        <v>0.22754265367984772</v>
      </c>
      <c r="AF97">
        <v>0.21123215556144714</v>
      </c>
      <c r="AL97">
        <v>1.6751134395599365</v>
      </c>
      <c r="AM97">
        <v>3.2642521858215332</v>
      </c>
      <c r="AN97">
        <v>9.3759231567382813</v>
      </c>
      <c r="AO97">
        <v>3.0285236835479736</v>
      </c>
      <c r="AP97">
        <v>13.192249298095703</v>
      </c>
      <c r="AQ97">
        <v>29.6895751953125</v>
      </c>
      <c r="AR97">
        <v>13.692309379577637</v>
      </c>
      <c r="AS97">
        <v>12.245734214782715</v>
      </c>
      <c r="AZ97">
        <v>0</v>
      </c>
      <c r="BA97">
        <v>0</v>
      </c>
      <c r="BB97">
        <v>0.12547400593757629</v>
      </c>
      <c r="BC97">
        <v>0</v>
      </c>
      <c r="BD97">
        <v>0</v>
      </c>
      <c r="BE97">
        <v>0.11320434510707855</v>
      </c>
      <c r="BF97">
        <v>0.3198106586933136</v>
      </c>
      <c r="BG97">
        <v>0.44151106476783752</v>
      </c>
      <c r="BN97">
        <v>0</v>
      </c>
      <c r="BO97">
        <v>-4.4407609850168228E-2</v>
      </c>
      <c r="BP97">
        <v>-7.3679544031620026E-2</v>
      </c>
      <c r="BQ97">
        <v>0</v>
      </c>
      <c r="BR97">
        <v>0</v>
      </c>
      <c r="BS97">
        <v>-3.7729743868112564E-2</v>
      </c>
      <c r="BT97">
        <v>-6.4355687936767936E-4</v>
      </c>
      <c r="BU97">
        <v>0.16546186804771423</v>
      </c>
      <c r="CB97">
        <v>8.3755702972412109</v>
      </c>
      <c r="CC97">
        <v>27.20210075378418</v>
      </c>
      <c r="CD97">
        <v>93.759246826171875</v>
      </c>
      <c r="CE97">
        <v>151.42611694335938</v>
      </c>
      <c r="CF97">
        <v>109.93537139892578</v>
      </c>
      <c r="CG97">
        <v>98.965232849121094</v>
      </c>
      <c r="CH97">
        <v>97.802207946777344</v>
      </c>
      <c r="CI97">
        <v>81.638229370117188</v>
      </c>
      <c r="CO97">
        <v>5.6638229638338089E-2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-0.6484687328338623</v>
      </c>
      <c r="CV97">
        <v>-0.64847707748413086</v>
      </c>
      <c r="CW97">
        <v>-0.64847707748413086</v>
      </c>
      <c r="IN97">
        <v>229</v>
      </c>
      <c r="IO97">
        <v>850</v>
      </c>
      <c r="IP97">
        <v>0</v>
      </c>
      <c r="IQ97">
        <v>81.224311828613281</v>
      </c>
      <c r="IR97">
        <v>101.43907165527344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1.2899999618530273</v>
      </c>
      <c r="M98">
        <v>1.0964150540530682E-2</v>
      </c>
      <c r="N98">
        <v>7.3590181767940521E-2</v>
      </c>
      <c r="O98">
        <v>0.37047189474105835</v>
      </c>
      <c r="P98">
        <v>0.44406208395957947</v>
      </c>
      <c r="Q98">
        <v>8.6583385467529297</v>
      </c>
      <c r="R98">
        <v>550.7547607421875</v>
      </c>
      <c r="S98">
        <v>285.06790161132813</v>
      </c>
      <c r="T98">
        <v>6.711890697479248</v>
      </c>
      <c r="U98">
        <v>0.15000000596046448</v>
      </c>
      <c r="W98">
        <v>230</v>
      </c>
      <c r="X98">
        <v>0.24140362441539764</v>
      </c>
      <c r="Y98">
        <v>0.19353151321411133</v>
      </c>
      <c r="Z98">
        <v>0.15323244035243988</v>
      </c>
      <c r="AA98">
        <v>0.20485737919807434</v>
      </c>
      <c r="AB98">
        <v>0.20385169982910156</v>
      </c>
      <c r="AC98">
        <v>0.2115243524312973</v>
      </c>
      <c r="AD98">
        <v>0.32112058997154236</v>
      </c>
      <c r="AE98">
        <v>0.36000001430511475</v>
      </c>
      <c r="AF98">
        <v>0.33408039808273315</v>
      </c>
      <c r="AL98">
        <v>1.7192745208740234</v>
      </c>
      <c r="AM98">
        <v>3.2936968803405762</v>
      </c>
      <c r="AN98">
        <v>9.3535118103027344</v>
      </c>
      <c r="AO98">
        <v>3.0285236835479736</v>
      </c>
      <c r="AP98">
        <v>13.229663848876953</v>
      </c>
      <c r="AQ98">
        <v>29.695133209228516</v>
      </c>
      <c r="AR98">
        <v>1.8879413604736328</v>
      </c>
      <c r="AS98">
        <v>-1.0000020265579224</v>
      </c>
      <c r="AZ98">
        <v>0</v>
      </c>
      <c r="BA98">
        <v>0</v>
      </c>
      <c r="BB98">
        <v>0.13818928599357605</v>
      </c>
      <c r="BC98">
        <v>0</v>
      </c>
      <c r="BD98">
        <v>0</v>
      </c>
      <c r="BE98">
        <v>0.11456447094678879</v>
      </c>
      <c r="BF98">
        <v>0.34066092967987061</v>
      </c>
      <c r="BG98">
        <v>0.40658530592918396</v>
      </c>
      <c r="BN98">
        <v>0</v>
      </c>
      <c r="BO98">
        <v>-4.4161092489957809E-2</v>
      </c>
      <c r="BP98">
        <v>-7.360491156578064E-2</v>
      </c>
      <c r="BQ98">
        <v>0</v>
      </c>
      <c r="BR98">
        <v>0</v>
      </c>
      <c r="BS98">
        <v>-3.7412706762552261E-2</v>
      </c>
      <c r="BT98">
        <v>-5.2990333642810583E-4</v>
      </c>
      <c r="BU98">
        <v>11.93004322052002</v>
      </c>
      <c r="CB98">
        <v>8.5963764190673828</v>
      </c>
      <c r="CC98">
        <v>27.447473526000977</v>
      </c>
      <c r="CD98">
        <v>93.535133361816406</v>
      </c>
      <c r="CE98">
        <v>151.42611694335938</v>
      </c>
      <c r="CF98">
        <v>110.24715423583984</v>
      </c>
      <c r="CG98">
        <v>98.983757019042969</v>
      </c>
      <c r="CH98">
        <v>13.485295295715332</v>
      </c>
      <c r="CI98">
        <v>-6.6666808128356934</v>
      </c>
      <c r="CO98">
        <v>4.278787225484848E-2</v>
      </c>
      <c r="CP98">
        <v>0</v>
      </c>
      <c r="CQ98">
        <v>0</v>
      </c>
      <c r="CR98">
        <v>0</v>
      </c>
      <c r="CS98">
        <v>25.399999618530273</v>
      </c>
      <c r="CT98">
        <v>0</v>
      </c>
      <c r="CU98">
        <v>24.955928802490234</v>
      </c>
      <c r="CV98">
        <v>-0.44406208395957947</v>
      </c>
      <c r="CW98">
        <v>24.955938339233398</v>
      </c>
      <c r="IN98">
        <v>230</v>
      </c>
      <c r="IO98">
        <v>850</v>
      </c>
      <c r="IP98">
        <v>0</v>
      </c>
      <c r="IQ98">
        <v>56.194770812988281</v>
      </c>
      <c r="IR98">
        <v>84.109947204589844</v>
      </c>
      <c r="IS98">
        <v>25.399999618530273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1.2899999618530273</v>
      </c>
      <c r="M99">
        <v>4.999995231628418E-2</v>
      </c>
      <c r="N99">
        <v>0.31605237722396851</v>
      </c>
      <c r="O99">
        <v>5.2668471336364746</v>
      </c>
      <c r="P99">
        <v>5.5828995704650879</v>
      </c>
      <c r="Q99">
        <v>8.1541585922241211</v>
      </c>
      <c r="R99">
        <v>558.908935546875</v>
      </c>
      <c r="S99">
        <v>290.33474731445313</v>
      </c>
      <c r="T99">
        <v>6.3210535049438477</v>
      </c>
      <c r="U99">
        <v>0.15000000596046448</v>
      </c>
      <c r="W99">
        <v>231</v>
      </c>
      <c r="X99">
        <v>0.24118396639823914</v>
      </c>
      <c r="Y99">
        <v>0.19338257610797882</v>
      </c>
      <c r="Z99">
        <v>0.15318736433982849</v>
      </c>
      <c r="AA99">
        <v>0.20485737919807434</v>
      </c>
      <c r="AB99">
        <v>0.20366689562797546</v>
      </c>
      <c r="AC99">
        <v>0.21246032416820526</v>
      </c>
      <c r="AD99">
        <v>0.28961661458015442</v>
      </c>
      <c r="AE99">
        <v>0.33500000834465027</v>
      </c>
      <c r="AF99">
        <v>0.3047444224357605</v>
      </c>
      <c r="AL99">
        <v>1.7632061243057251</v>
      </c>
      <c r="AM99">
        <v>3.3234841823577881</v>
      </c>
      <c r="AN99">
        <v>9.3625268936157227</v>
      </c>
      <c r="AO99">
        <v>3.0285236835479736</v>
      </c>
      <c r="AP99">
        <v>13.266623497009277</v>
      </c>
      <c r="AQ99">
        <v>29.507938385009766</v>
      </c>
      <c r="AR99">
        <v>5.0383391380310059</v>
      </c>
      <c r="AS99">
        <v>1.4999985694885254</v>
      </c>
      <c r="AZ99">
        <v>0</v>
      </c>
      <c r="BA99">
        <v>0</v>
      </c>
      <c r="BB99">
        <v>1.5708738937973976E-2</v>
      </c>
      <c r="BC99">
        <v>0</v>
      </c>
      <c r="BD99">
        <v>0</v>
      </c>
      <c r="BE99">
        <v>1.2346616946160793E-2</v>
      </c>
      <c r="BF99">
        <v>0.85045152902603149</v>
      </c>
      <c r="BG99">
        <v>0.12149307876825333</v>
      </c>
      <c r="BN99">
        <v>0</v>
      </c>
      <c r="BO99">
        <v>-4.3931547552347183E-2</v>
      </c>
      <c r="BP99">
        <v>-7.3719583451747894E-2</v>
      </c>
      <c r="BQ99">
        <v>0</v>
      </c>
      <c r="BR99">
        <v>0</v>
      </c>
      <c r="BS99">
        <v>-3.6961991339921951E-2</v>
      </c>
      <c r="BT99">
        <v>0.2152617871761322</v>
      </c>
      <c r="BU99">
        <v>1.544062614440918</v>
      </c>
      <c r="CB99">
        <v>8.8160343170166016</v>
      </c>
      <c r="CC99">
        <v>27.695701599121094</v>
      </c>
      <c r="CD99">
        <v>93.625282287597656</v>
      </c>
      <c r="CE99">
        <v>151.42611694335938</v>
      </c>
      <c r="CF99">
        <v>110.55516052246094</v>
      </c>
      <c r="CG99">
        <v>98.359779357910156</v>
      </c>
      <c r="CH99">
        <v>35.988136291503906</v>
      </c>
      <c r="CI99">
        <v>9.9999914169311523</v>
      </c>
      <c r="CO99">
        <v>0.64590930938720703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-5.5828690528869629</v>
      </c>
      <c r="CV99">
        <v>-5.5828995704650879</v>
      </c>
      <c r="CW99">
        <v>-5.5828995704650879</v>
      </c>
      <c r="IN99">
        <v>231</v>
      </c>
      <c r="IO99">
        <v>850</v>
      </c>
      <c r="IP99">
        <v>0</v>
      </c>
      <c r="IQ99">
        <v>61.703948974609375</v>
      </c>
      <c r="IR99">
        <v>88.535209655761719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1.2899999618530273</v>
      </c>
      <c r="M100">
        <v>4.999995231628418E-2</v>
      </c>
      <c r="N100">
        <v>0.40949466824531555</v>
      </c>
      <c r="O100">
        <v>5.4215002059936523</v>
      </c>
      <c r="P100">
        <v>5.8309950828552246</v>
      </c>
      <c r="Q100">
        <v>10.564972877502441</v>
      </c>
      <c r="R100">
        <v>569.47393798828125</v>
      </c>
      <c r="S100">
        <v>295.75625610351563</v>
      </c>
      <c r="T100">
        <v>8.1899013519287109</v>
      </c>
      <c r="U100">
        <v>0.15000000596046448</v>
      </c>
      <c r="W100">
        <v>232</v>
      </c>
      <c r="X100">
        <v>0.240965336561203</v>
      </c>
      <c r="Y100">
        <v>0.19323383271694183</v>
      </c>
      <c r="Z100">
        <v>0.1531379222869873</v>
      </c>
      <c r="AA100">
        <v>0.20485737919807434</v>
      </c>
      <c r="AB100">
        <v>0.20349158346652985</v>
      </c>
      <c r="AC100">
        <v>0.21306180953979492</v>
      </c>
      <c r="AD100">
        <v>0.26120218634605408</v>
      </c>
      <c r="AE100">
        <v>0.30508580803871155</v>
      </c>
      <c r="AF100">
        <v>0.27583006024360657</v>
      </c>
      <c r="AL100">
        <v>1.8069320917129517</v>
      </c>
      <c r="AM100">
        <v>3.3532330989837646</v>
      </c>
      <c r="AN100">
        <v>9.3724155426025391</v>
      </c>
      <c r="AO100">
        <v>3.0285236835479736</v>
      </c>
      <c r="AP100">
        <v>13.30168628692627</v>
      </c>
      <c r="AQ100">
        <v>29.387641906738281</v>
      </c>
      <c r="AR100">
        <v>7.8797817230224609</v>
      </c>
      <c r="AS100">
        <v>4.4914188385009766</v>
      </c>
      <c r="AZ100">
        <v>0</v>
      </c>
      <c r="BA100">
        <v>0</v>
      </c>
      <c r="BB100">
        <v>1.5376482158899307E-2</v>
      </c>
      <c r="BC100">
        <v>0</v>
      </c>
      <c r="BD100">
        <v>0</v>
      </c>
      <c r="BE100">
        <v>1.9781908020377159E-2</v>
      </c>
      <c r="BF100">
        <v>0.84423637390136719</v>
      </c>
      <c r="BG100">
        <v>0.12060520052909851</v>
      </c>
      <c r="BN100">
        <v>0</v>
      </c>
      <c r="BO100">
        <v>-4.3725721538066864E-2</v>
      </c>
      <c r="BP100">
        <v>-7.3475144803524017E-2</v>
      </c>
      <c r="BQ100">
        <v>0</v>
      </c>
      <c r="BR100">
        <v>0</v>
      </c>
      <c r="BS100">
        <v>-3.5061262547969818E-2</v>
      </c>
      <c r="BT100">
        <v>0.1924816220998764</v>
      </c>
      <c r="BU100">
        <v>1.9280650615692139</v>
      </c>
      <c r="CB100">
        <v>9.0346641540527344</v>
      </c>
      <c r="CC100">
        <v>27.943607330322266</v>
      </c>
      <c r="CD100">
        <v>93.724166870117188</v>
      </c>
      <c r="CE100">
        <v>151.42611694335938</v>
      </c>
      <c r="CF100">
        <v>110.84734344482422</v>
      </c>
      <c r="CG100">
        <v>97.958786010742188</v>
      </c>
      <c r="CH100">
        <v>56.284156799316406</v>
      </c>
      <c r="CI100">
        <v>29.942792892456055</v>
      </c>
      <c r="CO100">
        <v>0.51315802335739136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-5.8310031890869141</v>
      </c>
      <c r="CV100">
        <v>-5.8309950828552246</v>
      </c>
      <c r="CW100">
        <v>-5.8309950828552246</v>
      </c>
      <c r="IN100">
        <v>232</v>
      </c>
      <c r="IO100">
        <v>850</v>
      </c>
      <c r="IP100">
        <v>0</v>
      </c>
      <c r="IQ100">
        <v>67.461471557617188</v>
      </c>
      <c r="IR100">
        <v>92.602996826171875</v>
      </c>
      <c r="IS100">
        <v>0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1.2899999618530273</v>
      </c>
      <c r="M101">
        <v>4.999995231628418E-2</v>
      </c>
      <c r="N101">
        <v>0.37988007068634033</v>
      </c>
      <c r="O101">
        <v>3.6696846485137939</v>
      </c>
      <c r="P101">
        <v>4.0495648384094238</v>
      </c>
      <c r="Q101">
        <v>9.8009147644042969</v>
      </c>
      <c r="R101">
        <v>579.27484130859375</v>
      </c>
      <c r="S101">
        <v>299.42593383789063</v>
      </c>
      <c r="T101">
        <v>7.5976085662841797</v>
      </c>
      <c r="U101">
        <v>0.15000000596046448</v>
      </c>
      <c r="W101">
        <v>233</v>
      </c>
      <c r="X101">
        <v>0.24074770510196686</v>
      </c>
      <c r="Y101">
        <v>0.19308535754680634</v>
      </c>
      <c r="Z101">
        <v>0.15319488942623138</v>
      </c>
      <c r="AA101">
        <v>0.20485737919807434</v>
      </c>
      <c r="AB101">
        <v>0.20332328975200653</v>
      </c>
      <c r="AC101">
        <v>0.21350321173667908</v>
      </c>
      <c r="AD101">
        <v>0.23870457708835602</v>
      </c>
      <c r="AE101">
        <v>0.28715980052947998</v>
      </c>
      <c r="AF101">
        <v>0.25485631823539734</v>
      </c>
      <c r="AL101">
        <v>1.8504583835601807</v>
      </c>
      <c r="AM101">
        <v>3.3829278945922852</v>
      </c>
      <c r="AN101">
        <v>9.3610219955444336</v>
      </c>
      <c r="AO101">
        <v>3.0285236835479736</v>
      </c>
      <c r="AP101">
        <v>13.335345268249512</v>
      </c>
      <c r="AQ101">
        <v>29.299362182617188</v>
      </c>
      <c r="AR101">
        <v>10.129543304443359</v>
      </c>
      <c r="AS101">
        <v>6.2840194702148438</v>
      </c>
      <c r="AZ101">
        <v>0</v>
      </c>
      <c r="BA101">
        <v>0</v>
      </c>
      <c r="BB101">
        <v>1.6848189756274223E-2</v>
      </c>
      <c r="BC101">
        <v>0</v>
      </c>
      <c r="BD101">
        <v>0</v>
      </c>
      <c r="BE101">
        <v>2.7399325743317604E-2</v>
      </c>
      <c r="BF101">
        <v>0.82152169942855835</v>
      </c>
      <c r="BG101">
        <v>0.13423077762126923</v>
      </c>
      <c r="BN101">
        <v>0</v>
      </c>
      <c r="BO101">
        <v>-4.352593794465065E-2</v>
      </c>
      <c r="BP101">
        <v>-7.3221519589424133E-2</v>
      </c>
      <c r="BQ101">
        <v>0</v>
      </c>
      <c r="BR101">
        <v>0</v>
      </c>
      <c r="BS101">
        <v>-3.3659044653177261E-2</v>
      </c>
      <c r="BT101">
        <v>0.15516990423202515</v>
      </c>
      <c r="BU101">
        <v>0.9201347827911377</v>
      </c>
      <c r="CB101">
        <v>9.2522954940795898</v>
      </c>
      <c r="CC101">
        <v>28.191064834594727</v>
      </c>
      <c r="CD101">
        <v>93.6102294921875</v>
      </c>
      <c r="CE101">
        <v>151.42611694335938</v>
      </c>
      <c r="CF101">
        <v>111.12783813476563</v>
      </c>
      <c r="CG101">
        <v>97.664520263671875</v>
      </c>
      <c r="CH101">
        <v>72.353874206542969</v>
      </c>
      <c r="CI101">
        <v>41.893463134765625</v>
      </c>
      <c r="CO101">
        <v>0.37442266941070557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-4.0495991706848145</v>
      </c>
      <c r="CV101">
        <v>-4.0495648384094238</v>
      </c>
      <c r="CW101">
        <v>-4.0495648384094238</v>
      </c>
      <c r="IN101">
        <v>233</v>
      </c>
      <c r="IO101">
        <v>850</v>
      </c>
      <c r="IP101">
        <v>0</v>
      </c>
      <c r="IQ101">
        <v>71.437820434570313</v>
      </c>
      <c r="IR101">
        <v>95.81439208984375</v>
      </c>
      <c r="IS101">
        <v>0</v>
      </c>
      <c r="IT101">
        <v>0.5</v>
      </c>
      <c r="IU101">
        <v>0</v>
      </c>
    </row>
    <row r="102" spans="10:255">
      <c r="J102">
        <v>0.85000002384185791</v>
      </c>
      <c r="K102">
        <v>1</v>
      </c>
      <c r="L102">
        <v>1.2899999618530273</v>
      </c>
      <c r="M102">
        <v>4.8224832862615585E-2</v>
      </c>
      <c r="N102">
        <v>0.3359096348285675</v>
      </c>
      <c r="O102">
        <v>2.5034182071685791</v>
      </c>
      <c r="P102">
        <v>2.8393278121948242</v>
      </c>
      <c r="Q102">
        <v>8.9854831695556641</v>
      </c>
      <c r="R102">
        <v>588.26031494140625</v>
      </c>
      <c r="S102">
        <v>301.92935180664063</v>
      </c>
      <c r="T102">
        <v>6.9654908180236816</v>
      </c>
      <c r="U102">
        <v>0.15000000596046448</v>
      </c>
      <c r="W102">
        <v>234</v>
      </c>
      <c r="X102">
        <v>0.24053104221820831</v>
      </c>
      <c r="Y102">
        <v>0.19293598830699921</v>
      </c>
      <c r="Z102">
        <v>0.1532551646232605</v>
      </c>
      <c r="AA102">
        <v>0.20485737919807434</v>
      </c>
      <c r="AB102">
        <v>0.20316074788570404</v>
      </c>
      <c r="AC102">
        <v>0.21364268660545349</v>
      </c>
      <c r="AD102">
        <v>0.22505415976047516</v>
      </c>
      <c r="AE102">
        <v>0.30355456471443176</v>
      </c>
      <c r="AF102">
        <v>0.25122097134590149</v>
      </c>
      <c r="AL102">
        <v>1.8937909603118896</v>
      </c>
      <c r="AM102">
        <v>3.4128017425537109</v>
      </c>
      <c r="AN102">
        <v>9.3489675521850586</v>
      </c>
      <c r="AO102">
        <v>3.0285236835479736</v>
      </c>
      <c r="AP102">
        <v>13.367854118347168</v>
      </c>
      <c r="AQ102">
        <v>29.271467208862305</v>
      </c>
      <c r="AR102">
        <v>11.494584083557129</v>
      </c>
      <c r="AS102">
        <v>4.6445426940917969</v>
      </c>
      <c r="AZ102">
        <v>0</v>
      </c>
      <c r="BA102">
        <v>0</v>
      </c>
      <c r="BB102">
        <v>2.4426652118563652E-2</v>
      </c>
      <c r="BC102">
        <v>0</v>
      </c>
      <c r="BD102">
        <v>0</v>
      </c>
      <c r="BE102">
        <v>4.4640030711889267E-2</v>
      </c>
      <c r="BF102">
        <v>0.73979455232620239</v>
      </c>
      <c r="BG102">
        <v>0.19113880395889282</v>
      </c>
      <c r="BN102">
        <v>0</v>
      </c>
      <c r="BO102">
        <v>-4.333118349313736E-2</v>
      </c>
      <c r="BP102">
        <v>-7.3206081986427307E-2</v>
      </c>
      <c r="BQ102">
        <v>0</v>
      </c>
      <c r="BR102">
        <v>0</v>
      </c>
      <c r="BS102">
        <v>-3.2509811222553253E-2</v>
      </c>
      <c r="BT102">
        <v>0.10713902860879898</v>
      </c>
      <c r="BU102">
        <v>0.59411239624023438</v>
      </c>
      <c r="CB102">
        <v>9.4689579010009766</v>
      </c>
      <c r="CC102">
        <v>28.440013885498047</v>
      </c>
      <c r="CD102">
        <v>93.48968505859375</v>
      </c>
      <c r="CE102">
        <v>151.42611694335938</v>
      </c>
      <c r="CF102">
        <v>111.39874267578125</v>
      </c>
      <c r="CG102">
        <v>97.571540832519531</v>
      </c>
      <c r="CH102">
        <v>82.104171752929688</v>
      </c>
      <c r="CI102">
        <v>30.963621139526367</v>
      </c>
      <c r="CO102">
        <v>0.27860698103904724</v>
      </c>
      <c r="CP102">
        <v>0</v>
      </c>
      <c r="CQ102">
        <v>0</v>
      </c>
      <c r="CR102">
        <v>0</v>
      </c>
      <c r="CS102">
        <v>3.0480000972747803</v>
      </c>
      <c r="CT102">
        <v>0</v>
      </c>
      <c r="CU102">
        <v>0.20870566368103027</v>
      </c>
      <c r="CV102">
        <v>-2.8393278121948242</v>
      </c>
      <c r="CW102">
        <v>0.20867225527763367</v>
      </c>
      <c r="IN102">
        <v>234</v>
      </c>
      <c r="IO102">
        <v>850</v>
      </c>
      <c r="IP102">
        <v>0</v>
      </c>
      <c r="IQ102">
        <v>71.15594482421875</v>
      </c>
      <c r="IR102">
        <v>97.810867309570313</v>
      </c>
      <c r="IS102">
        <v>0</v>
      </c>
      <c r="IT102">
        <v>0.5</v>
      </c>
      <c r="IU102">
        <v>3.0480000972747803</v>
      </c>
    </row>
    <row r="103" spans="10:255">
      <c r="J103">
        <v>0.85000002384185791</v>
      </c>
      <c r="K103">
        <v>1</v>
      </c>
      <c r="L103">
        <v>1.2899999618530273</v>
      </c>
      <c r="M103">
        <v>4.999995231628418E-2</v>
      </c>
      <c r="N103">
        <v>0.32171991467475891</v>
      </c>
      <c r="O103">
        <v>2.368922233581543</v>
      </c>
      <c r="P103">
        <v>2.6906421184539795</v>
      </c>
      <c r="Q103">
        <v>8.3003816604614258</v>
      </c>
      <c r="R103">
        <v>596.5606689453125</v>
      </c>
      <c r="S103">
        <v>304.29827880859375</v>
      </c>
      <c r="T103">
        <v>6.4344043731689453</v>
      </c>
      <c r="U103">
        <v>0.15000000596046448</v>
      </c>
      <c r="W103">
        <v>235</v>
      </c>
      <c r="X103">
        <v>0.24031528830528259</v>
      </c>
      <c r="Y103">
        <v>0.19278576970100403</v>
      </c>
      <c r="Z103">
        <v>0.15322349965572357</v>
      </c>
      <c r="AA103">
        <v>0.20485737919807434</v>
      </c>
      <c r="AB103">
        <v>0.2030014842748642</v>
      </c>
      <c r="AC103">
        <v>0.21339769661426544</v>
      </c>
      <c r="AD103">
        <v>0.21516185998916626</v>
      </c>
      <c r="AE103">
        <v>0.28814420104026794</v>
      </c>
      <c r="AF103">
        <v>0.23948930203914642</v>
      </c>
      <c r="AL103">
        <v>1.9369416236877441</v>
      </c>
      <c r="AM103">
        <v>3.4428455829620361</v>
      </c>
      <c r="AN103">
        <v>9.3552999496459961</v>
      </c>
      <c r="AO103">
        <v>3.0285236835479736</v>
      </c>
      <c r="AP103">
        <v>13.39970588684082</v>
      </c>
      <c r="AQ103">
        <v>29.320463180541992</v>
      </c>
      <c r="AR103">
        <v>12.48381519317627</v>
      </c>
      <c r="AS103">
        <v>6.185579776763916</v>
      </c>
      <c r="AZ103">
        <v>0</v>
      </c>
      <c r="BA103">
        <v>0</v>
      </c>
      <c r="BB103">
        <v>3.3571593463420868E-2</v>
      </c>
      <c r="BC103">
        <v>0</v>
      </c>
      <c r="BD103">
        <v>0</v>
      </c>
      <c r="BE103">
        <v>6.2613904476165771E-2</v>
      </c>
      <c r="BF103">
        <v>0.64598077535629272</v>
      </c>
      <c r="BG103">
        <v>0.25783374905586243</v>
      </c>
      <c r="BN103">
        <v>0</v>
      </c>
      <c r="BO103">
        <v>-4.3151170015335083E-2</v>
      </c>
      <c r="BP103">
        <v>-7.3194973170757294E-2</v>
      </c>
      <c r="BQ103">
        <v>0</v>
      </c>
      <c r="BR103">
        <v>0</v>
      </c>
      <c r="BS103">
        <v>-3.1854059547185898E-2</v>
      </c>
      <c r="BT103">
        <v>6.7478038370609283E-2</v>
      </c>
      <c r="BU103">
        <v>0.60852700471878052</v>
      </c>
      <c r="CB103">
        <v>9.6847124099731445</v>
      </c>
      <c r="CC103">
        <v>28.690378189086914</v>
      </c>
      <c r="CD103">
        <v>93.553009033203125</v>
      </c>
      <c r="CE103">
        <v>151.42611694335938</v>
      </c>
      <c r="CF103">
        <v>111.66417694091797</v>
      </c>
      <c r="CG103">
        <v>97.73486328125</v>
      </c>
      <c r="CH103">
        <v>89.17010498046875</v>
      </c>
      <c r="CI103">
        <v>41.237197875976563</v>
      </c>
      <c r="CO103">
        <v>0.28539919853210449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-2.6906430721282959</v>
      </c>
      <c r="CV103">
        <v>-2.6906421184539795</v>
      </c>
      <c r="CW103">
        <v>-2.6906421184539795</v>
      </c>
      <c r="IN103">
        <v>235</v>
      </c>
      <c r="IO103">
        <v>850</v>
      </c>
      <c r="IP103">
        <v>0</v>
      </c>
      <c r="IQ103">
        <v>73.773391723632813</v>
      </c>
      <c r="IR103">
        <v>99.393829345703125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1.2899999618530273</v>
      </c>
      <c r="M104">
        <v>4.8840083181858063E-2</v>
      </c>
      <c r="N104">
        <v>0.35394299030303955</v>
      </c>
      <c r="O104">
        <v>2.0784573554992676</v>
      </c>
      <c r="P104">
        <v>2.4324002265930176</v>
      </c>
      <c r="Q104">
        <v>9.3486003875732422</v>
      </c>
      <c r="R104">
        <v>605.90924072265625</v>
      </c>
      <c r="S104">
        <v>306.37673950195313</v>
      </c>
      <c r="T104">
        <v>7.2469773292541504</v>
      </c>
      <c r="U104">
        <v>0.15000000596046448</v>
      </c>
      <c r="W104">
        <v>236</v>
      </c>
      <c r="X104">
        <v>0.24010036885738373</v>
      </c>
      <c r="Y104">
        <v>0.19263580441474915</v>
      </c>
      <c r="Z104">
        <v>0.15312175452709198</v>
      </c>
      <c r="AA104">
        <v>0.20485737919807434</v>
      </c>
      <c r="AB104">
        <v>0.2028423398733139</v>
      </c>
      <c r="AC104">
        <v>0.21291296184062958</v>
      </c>
      <c r="AD104">
        <v>0.20833946764469147</v>
      </c>
      <c r="AE104">
        <v>0.27286359667778015</v>
      </c>
      <c r="AF104">
        <v>0.2298475056886673</v>
      </c>
      <c r="AL104">
        <v>1.9799253940582275</v>
      </c>
      <c r="AM104">
        <v>3.4728386402130127</v>
      </c>
      <c r="AN104">
        <v>9.3756494522094727</v>
      </c>
      <c r="AO104">
        <v>3.0285236835479736</v>
      </c>
      <c r="AP104">
        <v>13.431534767150879</v>
      </c>
      <c r="AQ104">
        <v>29.417409896850586</v>
      </c>
      <c r="AR104">
        <v>13.166053771972656</v>
      </c>
      <c r="AS104">
        <v>7.7136397361755371</v>
      </c>
      <c r="AZ104">
        <v>0</v>
      </c>
      <c r="BA104">
        <v>0</v>
      </c>
      <c r="BB104">
        <v>4.4901102781295776E-2</v>
      </c>
      <c r="BC104">
        <v>0</v>
      </c>
      <c r="BD104">
        <v>0</v>
      </c>
      <c r="BE104">
        <v>7.8879602253437042E-2</v>
      </c>
      <c r="BF104">
        <v>0.52798616886138916</v>
      </c>
      <c r="BG104">
        <v>0.34823316335678101</v>
      </c>
      <c r="BN104">
        <v>0</v>
      </c>
      <c r="BO104">
        <v>-4.2984873056411743E-2</v>
      </c>
      <c r="BP104">
        <v>-7.297835499048233E-2</v>
      </c>
      <c r="BQ104">
        <v>0</v>
      </c>
      <c r="BR104">
        <v>0</v>
      </c>
      <c r="BS104">
        <v>-3.1827565282583237E-2</v>
      </c>
      <c r="BT104">
        <v>3.5173110663890839E-2</v>
      </c>
      <c r="BU104">
        <v>0.45033067464828491</v>
      </c>
      <c r="CB104">
        <v>9.8996315002441406</v>
      </c>
      <c r="CC104">
        <v>28.94032096862793</v>
      </c>
      <c r="CD104">
        <v>93.756500244140625</v>
      </c>
      <c r="CE104">
        <v>151.42611694335938</v>
      </c>
      <c r="CF104">
        <v>111.92942047119141</v>
      </c>
      <c r="CG104">
        <v>98.058021545410156</v>
      </c>
      <c r="CH104">
        <v>94.043235778808594</v>
      </c>
      <c r="CI104">
        <v>51.424266815185547</v>
      </c>
      <c r="CO104">
        <v>0.22232817113399506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-2.4324357509613037</v>
      </c>
      <c r="CV104">
        <v>-2.4324002265930176</v>
      </c>
      <c r="CW104">
        <v>-2.4324002265930176</v>
      </c>
      <c r="IN104">
        <v>236</v>
      </c>
      <c r="IO104">
        <v>850</v>
      </c>
      <c r="IP104">
        <v>0</v>
      </c>
      <c r="IQ104">
        <v>76.1328125</v>
      </c>
      <c r="IR104">
        <v>100.61640930175781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1.2899999618530273</v>
      </c>
      <c r="M105">
        <v>3.9289712905883789E-2</v>
      </c>
      <c r="N105">
        <v>0.28507119417190552</v>
      </c>
      <c r="O105">
        <v>1.5488015413284302</v>
      </c>
      <c r="P105">
        <v>1.8338727951049805</v>
      </c>
      <c r="Q105">
        <v>9.3597488403320313</v>
      </c>
      <c r="R105">
        <v>615.26898193359375</v>
      </c>
      <c r="S105">
        <v>307.925537109375</v>
      </c>
      <c r="T105">
        <v>7.2556195259094238</v>
      </c>
      <c r="U105">
        <v>0.15000000596046448</v>
      </c>
      <c r="W105">
        <v>237</v>
      </c>
      <c r="X105">
        <v>0.23988625407218933</v>
      </c>
      <c r="Y105">
        <v>0.19248688220977783</v>
      </c>
      <c r="Z105">
        <v>0.15302963554859161</v>
      </c>
      <c r="AA105">
        <v>0.20485737919807434</v>
      </c>
      <c r="AB105">
        <v>0.20268143713474274</v>
      </c>
      <c r="AC105">
        <v>0.21243129670619965</v>
      </c>
      <c r="AD105">
        <v>0.20561015605926514</v>
      </c>
      <c r="AE105">
        <v>0.27722963690757751</v>
      </c>
      <c r="AF105">
        <v>0.22948332130908966</v>
      </c>
      <c r="AL105">
        <v>2.0227482318878174</v>
      </c>
      <c r="AM105">
        <v>3.5026230812072754</v>
      </c>
      <c r="AN105">
        <v>9.3940725326538086</v>
      </c>
      <c r="AO105">
        <v>3.0285236835479736</v>
      </c>
      <c r="AP105">
        <v>13.463715553283691</v>
      </c>
      <c r="AQ105">
        <v>29.513744354248047</v>
      </c>
      <c r="AR105">
        <v>13.438984870910645</v>
      </c>
      <c r="AS105">
        <v>7.2770357131958008</v>
      </c>
      <c r="AZ105">
        <v>0</v>
      </c>
      <c r="BA105">
        <v>0</v>
      </c>
      <c r="BB105">
        <v>5.8775320649147034E-2</v>
      </c>
      <c r="BC105">
        <v>0</v>
      </c>
      <c r="BD105">
        <v>0</v>
      </c>
      <c r="BE105">
        <v>9.1407604515552521E-2</v>
      </c>
      <c r="BF105">
        <v>0.39253225922584534</v>
      </c>
      <c r="BG105">
        <v>0.45728471875190735</v>
      </c>
      <c r="BN105">
        <v>0</v>
      </c>
      <c r="BO105">
        <v>-4.2822353541851044E-2</v>
      </c>
      <c r="BP105">
        <v>-7.2608351707458496E-2</v>
      </c>
      <c r="BQ105">
        <v>0</v>
      </c>
      <c r="BR105">
        <v>0</v>
      </c>
      <c r="BS105">
        <v>-3.2181747257709503E-2</v>
      </c>
      <c r="BT105">
        <v>1.305901724845171E-2</v>
      </c>
      <c r="BU105">
        <v>0.34808346629142761</v>
      </c>
      <c r="CB105">
        <v>10.113746643066406</v>
      </c>
      <c r="CC105">
        <v>29.18852424621582</v>
      </c>
      <c r="CD105">
        <v>93.940742492675781</v>
      </c>
      <c r="CE105">
        <v>151.42611694335938</v>
      </c>
      <c r="CF105">
        <v>112.19759368896484</v>
      </c>
      <c r="CG105">
        <v>98.379135131835938</v>
      </c>
      <c r="CH105">
        <v>95.992744445800781</v>
      </c>
      <c r="CI105">
        <v>48.513572692871094</v>
      </c>
      <c r="CO105">
        <v>0.16547468304634094</v>
      </c>
      <c r="CP105">
        <v>0</v>
      </c>
      <c r="CQ105">
        <v>0</v>
      </c>
      <c r="CR105">
        <v>0</v>
      </c>
      <c r="CS105">
        <v>1.7779999971389771</v>
      </c>
      <c r="CT105">
        <v>0</v>
      </c>
      <c r="CU105">
        <v>-5.5849552154541016E-2</v>
      </c>
      <c r="CV105">
        <v>-1.8338727951049805</v>
      </c>
      <c r="CW105">
        <v>-5.5872738361358643E-2</v>
      </c>
      <c r="IN105">
        <v>237</v>
      </c>
      <c r="IO105">
        <v>850</v>
      </c>
      <c r="IP105">
        <v>0</v>
      </c>
      <c r="IQ105">
        <v>76.116081237792969</v>
      </c>
      <c r="IR105">
        <v>101.23386383056641</v>
      </c>
      <c r="IS105">
        <v>0</v>
      </c>
      <c r="IT105">
        <v>0.5</v>
      </c>
      <c r="IU105">
        <v>1.7779999971389771</v>
      </c>
    </row>
    <row r="106" spans="10:255">
      <c r="J106">
        <v>0.85000002384185791</v>
      </c>
      <c r="K106">
        <v>1</v>
      </c>
      <c r="L106">
        <v>1.2899999618530273</v>
      </c>
      <c r="M106">
        <v>4.2018488049507141E-2</v>
      </c>
      <c r="N106">
        <v>0.28182137012481689</v>
      </c>
      <c r="O106">
        <v>1.4351977109909058</v>
      </c>
      <c r="P106">
        <v>1.7170190811157227</v>
      </c>
      <c r="Q106">
        <v>8.6521329879760742</v>
      </c>
      <c r="R106">
        <v>623.921142578125</v>
      </c>
      <c r="S106">
        <v>309.36074829101563</v>
      </c>
      <c r="T106">
        <v>6.7070798873901367</v>
      </c>
      <c r="U106">
        <v>0.15000000596046448</v>
      </c>
      <c r="W106">
        <v>238</v>
      </c>
      <c r="X106">
        <v>0.23967297375202179</v>
      </c>
      <c r="Y106">
        <v>0.19233885407447815</v>
      </c>
      <c r="Z106">
        <v>0.15291942656040192</v>
      </c>
      <c r="AA106">
        <v>0.20485737919807434</v>
      </c>
      <c r="AB106">
        <v>0.20251885056495667</v>
      </c>
      <c r="AC106">
        <v>0.21198934316635132</v>
      </c>
      <c r="AD106">
        <v>0.20463936030864716</v>
      </c>
      <c r="AE106">
        <v>0.2631823718547821</v>
      </c>
      <c r="AF106">
        <v>0.22415369749069214</v>
      </c>
      <c r="AL106">
        <v>2.0654046535491943</v>
      </c>
      <c r="AM106">
        <v>3.5322287082672119</v>
      </c>
      <c r="AN106">
        <v>9.4161148071289063</v>
      </c>
      <c r="AO106">
        <v>3.0285236835479736</v>
      </c>
      <c r="AP106">
        <v>13.496232986450195</v>
      </c>
      <c r="AQ106">
        <v>29.602134704589844</v>
      </c>
      <c r="AR106">
        <v>13.536065101623535</v>
      </c>
      <c r="AS106">
        <v>8.6817617416381836</v>
      </c>
      <c r="AZ106">
        <v>0</v>
      </c>
      <c r="BA106">
        <v>0</v>
      </c>
      <c r="BB106">
        <v>6.5708406269550323E-2</v>
      </c>
      <c r="BC106">
        <v>0</v>
      </c>
      <c r="BD106">
        <v>0</v>
      </c>
      <c r="BE106">
        <v>8.7885819375514984E-2</v>
      </c>
      <c r="BF106">
        <v>0.30419096350669861</v>
      </c>
      <c r="BG106">
        <v>0.54221475124359131</v>
      </c>
      <c r="BN106">
        <v>0</v>
      </c>
      <c r="BO106">
        <v>-4.2656820267438889E-2</v>
      </c>
      <c r="BP106">
        <v>-7.2261899709701538E-2</v>
      </c>
      <c r="BQ106">
        <v>0</v>
      </c>
      <c r="BR106">
        <v>0</v>
      </c>
      <c r="BS106">
        <v>-3.251798078417778E-2</v>
      </c>
      <c r="BT106">
        <v>5.2245045080780983E-3</v>
      </c>
      <c r="BU106">
        <v>0.34471911191940308</v>
      </c>
      <c r="CB106">
        <v>10.327027320861816</v>
      </c>
      <c r="CC106">
        <v>29.435237884521484</v>
      </c>
      <c r="CD106">
        <v>94.161155700683594</v>
      </c>
      <c r="CE106">
        <v>151.42611694335938</v>
      </c>
      <c r="CF106">
        <v>112.46856689453125</v>
      </c>
      <c r="CG106">
        <v>98.67376708984375</v>
      </c>
      <c r="CH106">
        <v>96.686172485351563</v>
      </c>
      <c r="CI106">
        <v>57.87841796875</v>
      </c>
      <c r="CO106">
        <v>0.16587790846824646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-1.71700119972229</v>
      </c>
      <c r="CV106">
        <v>-1.7170190811157227</v>
      </c>
      <c r="CW106">
        <v>-1.7170190811157227</v>
      </c>
      <c r="IN106">
        <v>238</v>
      </c>
      <c r="IO106">
        <v>850</v>
      </c>
      <c r="IP106">
        <v>0</v>
      </c>
      <c r="IQ106">
        <v>77.760833740234375</v>
      </c>
      <c r="IR106">
        <v>101.58684539794922</v>
      </c>
      <c r="IS106">
        <v>0</v>
      </c>
      <c r="IT106">
        <v>0.5</v>
      </c>
      <c r="IU106">
        <v>0</v>
      </c>
    </row>
    <row r="107" spans="10:255">
      <c r="J107">
        <v>0.85000002384185791</v>
      </c>
      <c r="K107">
        <v>1</v>
      </c>
      <c r="L107">
        <v>1.2899999618530273</v>
      </c>
      <c r="M107">
        <v>3.3238951116800308E-2</v>
      </c>
      <c r="N107">
        <v>0.25110200047492981</v>
      </c>
      <c r="O107">
        <v>1.2302910089492798</v>
      </c>
      <c r="P107">
        <v>1.4813929796218872</v>
      </c>
      <c r="Q107">
        <v>9.7452411651611328</v>
      </c>
      <c r="R107">
        <v>633.6663818359375</v>
      </c>
      <c r="S107">
        <v>310.59103393554688</v>
      </c>
      <c r="T107">
        <v>7.554450511932373</v>
      </c>
      <c r="U107">
        <v>0.15000000596046448</v>
      </c>
      <c r="W107">
        <v>239</v>
      </c>
      <c r="X107">
        <v>0.2394605278968811</v>
      </c>
      <c r="Y107">
        <v>0.19219191372394562</v>
      </c>
      <c r="Z107">
        <v>0.15281708538532257</v>
      </c>
      <c r="AA107">
        <v>0.20485737919807434</v>
      </c>
      <c r="AB107">
        <v>0.20235495269298553</v>
      </c>
      <c r="AC107">
        <v>0.2117963433265686</v>
      </c>
      <c r="AD107">
        <v>0.34864503145217896</v>
      </c>
      <c r="AE107">
        <v>0.36000001430511475</v>
      </c>
      <c r="AF107">
        <v>0.35243001580238342</v>
      </c>
      <c r="AL107">
        <v>2.1078934669494629</v>
      </c>
      <c r="AM107">
        <v>3.5616168975830078</v>
      </c>
      <c r="AN107">
        <v>9.4365835189819336</v>
      </c>
      <c r="AO107">
        <v>3.0285236835479736</v>
      </c>
      <c r="AP107">
        <v>13.529012680053711</v>
      </c>
      <c r="AQ107">
        <v>29.64073371887207</v>
      </c>
      <c r="AR107">
        <v>-0.86450278759002686</v>
      </c>
      <c r="AS107">
        <v>-1.0000020265579224</v>
      </c>
      <c r="AZ107">
        <v>0</v>
      </c>
      <c r="BA107">
        <v>0</v>
      </c>
      <c r="BB107">
        <v>7.5060620903968811E-2</v>
      </c>
      <c r="BC107">
        <v>0</v>
      </c>
      <c r="BD107">
        <v>0</v>
      </c>
      <c r="BE107">
        <v>8.5246294736862183E-2</v>
      </c>
      <c r="BF107">
        <v>0.29820361733436584</v>
      </c>
      <c r="BG107">
        <v>0.54148948192596436</v>
      </c>
      <c r="BN107">
        <v>0</v>
      </c>
      <c r="BO107">
        <v>-4.2489644140005112E-2</v>
      </c>
      <c r="BP107">
        <v>-7.1878202259540558E-2</v>
      </c>
      <c r="BQ107">
        <v>0</v>
      </c>
      <c r="BR107">
        <v>0</v>
      </c>
      <c r="BS107">
        <v>-3.2780304551124573E-2</v>
      </c>
      <c r="BT107">
        <v>3.3496957272291183E-2</v>
      </c>
      <c r="BU107">
        <v>14.800942420959473</v>
      </c>
      <c r="CB107">
        <v>10.539472579956055</v>
      </c>
      <c r="CC107">
        <v>29.680139541625977</v>
      </c>
      <c r="CD107">
        <v>94.365837097167969</v>
      </c>
      <c r="CE107">
        <v>151.42611694335938</v>
      </c>
      <c r="CF107">
        <v>112.74172973632813</v>
      </c>
      <c r="CG107">
        <v>98.802436828613281</v>
      </c>
      <c r="CH107">
        <v>-6.1750197410583496</v>
      </c>
      <c r="CI107">
        <v>-6.6666808128356934</v>
      </c>
      <c r="CO107">
        <v>0.12624531984329224</v>
      </c>
      <c r="CP107">
        <v>0</v>
      </c>
      <c r="CQ107">
        <v>0</v>
      </c>
      <c r="CR107">
        <v>0</v>
      </c>
      <c r="CS107">
        <v>25.399999618530273</v>
      </c>
      <c r="CT107">
        <v>0</v>
      </c>
      <c r="CU107">
        <v>23.918598175048828</v>
      </c>
      <c r="CV107">
        <v>-1.4813929796218872</v>
      </c>
      <c r="CW107">
        <v>23.918605804443359</v>
      </c>
      <c r="IN107">
        <v>239</v>
      </c>
      <c r="IO107">
        <v>850</v>
      </c>
      <c r="IP107">
        <v>0</v>
      </c>
      <c r="IQ107">
        <v>53.770347595214844</v>
      </c>
      <c r="IR107">
        <v>80.544624328613281</v>
      </c>
      <c r="IS107">
        <v>25.399999618530273</v>
      </c>
      <c r="IT107">
        <v>0.5</v>
      </c>
      <c r="IU107">
        <v>0</v>
      </c>
    </row>
    <row r="108" spans="10:255">
      <c r="J108">
        <v>0.85000002384185791</v>
      </c>
      <c r="K108">
        <v>1</v>
      </c>
      <c r="L108">
        <v>1.2899999618530273</v>
      </c>
      <c r="M108">
        <v>4.999995231628418E-2</v>
      </c>
      <c r="N108">
        <v>0.37019571661949158</v>
      </c>
      <c r="O108">
        <v>6.727088451385498</v>
      </c>
      <c r="P108">
        <v>7.0972843170166016</v>
      </c>
      <c r="Q108">
        <v>9.5510578155517578</v>
      </c>
      <c r="R108">
        <v>643.21746826171875</v>
      </c>
      <c r="S108">
        <v>317.318115234375</v>
      </c>
      <c r="T108">
        <v>7.4039211273193359</v>
      </c>
      <c r="U108">
        <v>0.15000000596046448</v>
      </c>
      <c r="W108">
        <v>240</v>
      </c>
      <c r="X108">
        <v>0.23924893140792847</v>
      </c>
      <c r="Y108">
        <v>0.19204594194889069</v>
      </c>
      <c r="Z108">
        <v>0.15271426737308502</v>
      </c>
      <c r="AA108">
        <v>0.20485737919807434</v>
      </c>
      <c r="AB108">
        <v>0.20219169557094574</v>
      </c>
      <c r="AC108">
        <v>0.23047178983688354</v>
      </c>
      <c r="AD108">
        <v>0.32600000500679016</v>
      </c>
      <c r="AE108">
        <v>0.27556860446929932</v>
      </c>
      <c r="AF108">
        <v>0.30918952822685242</v>
      </c>
      <c r="AL108">
        <v>2.1502127647399902</v>
      </c>
      <c r="AM108">
        <v>3.590811014175415</v>
      </c>
      <c r="AN108">
        <v>9.4571466445922852</v>
      </c>
      <c r="AO108">
        <v>3.0285236835479736</v>
      </c>
      <c r="AP108">
        <v>13.561664581298828</v>
      </c>
      <c r="AQ108">
        <v>25.905645370483398</v>
      </c>
      <c r="AR108">
        <v>1.3999998569488525</v>
      </c>
      <c r="AS108">
        <v>7.4431390762329102</v>
      </c>
      <c r="AZ108">
        <v>0</v>
      </c>
      <c r="BA108">
        <v>0</v>
      </c>
      <c r="BB108">
        <v>1.3687698170542717E-2</v>
      </c>
      <c r="BC108">
        <v>0</v>
      </c>
      <c r="BD108">
        <v>0</v>
      </c>
      <c r="BE108">
        <v>1.4546948485076427E-2</v>
      </c>
      <c r="BF108">
        <v>0.85029464960098267</v>
      </c>
      <c r="BG108">
        <v>0.12147066742181778</v>
      </c>
      <c r="BN108">
        <v>0</v>
      </c>
      <c r="BO108">
        <v>-4.2319387197494507E-2</v>
      </c>
      <c r="BP108">
        <v>-7.1514204144477844E-2</v>
      </c>
      <c r="BQ108">
        <v>0</v>
      </c>
      <c r="BR108">
        <v>0</v>
      </c>
      <c r="BS108">
        <v>-3.2652731984853745E-2</v>
      </c>
      <c r="BT108">
        <v>3.8002970218658447</v>
      </c>
      <c r="BU108">
        <v>7.2558016777038574</v>
      </c>
      <c r="CB108">
        <v>10.751069068908691</v>
      </c>
      <c r="CC108">
        <v>29.923425674438477</v>
      </c>
      <c r="CD108">
        <v>94.571479797363281</v>
      </c>
      <c r="CE108">
        <v>151.42611694335938</v>
      </c>
      <c r="CF108">
        <v>113.01382446289063</v>
      </c>
      <c r="CG108">
        <v>86.352134704589844</v>
      </c>
      <c r="CH108">
        <v>9.9999990463256836</v>
      </c>
      <c r="CI108">
        <v>49.620929718017578</v>
      </c>
      <c r="CO108">
        <v>0.70432913303375244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-7.0972738265991211</v>
      </c>
      <c r="CV108">
        <v>-7.0972843170166016</v>
      </c>
      <c r="CW108">
        <v>-7.0972843170166016</v>
      </c>
      <c r="IN108">
        <v>240</v>
      </c>
      <c r="IO108">
        <v>850</v>
      </c>
      <c r="IP108">
        <v>0</v>
      </c>
      <c r="IQ108">
        <v>60.796119689941406</v>
      </c>
      <c r="IR108">
        <v>78.460250854492188</v>
      </c>
      <c r="IS108">
        <v>0</v>
      </c>
      <c r="IT108">
        <v>0.5</v>
      </c>
      <c r="IU108">
        <v>0</v>
      </c>
    </row>
    <row r="109" spans="10:255">
      <c r="J109">
        <v>0.85000002384185791</v>
      </c>
      <c r="K109">
        <v>1</v>
      </c>
      <c r="L109">
        <v>1.2899999618530273</v>
      </c>
      <c r="M109">
        <v>4.0980342775583267E-2</v>
      </c>
      <c r="N109">
        <v>0.36765778064727783</v>
      </c>
      <c r="O109">
        <v>6.1921124458312988</v>
      </c>
      <c r="P109">
        <v>6.5597701072692871</v>
      </c>
      <c r="Q109">
        <v>11.573317527770996</v>
      </c>
      <c r="R109">
        <v>654.790771484375</v>
      </c>
      <c r="S109">
        <v>323.51022338867188</v>
      </c>
      <c r="T109">
        <v>8.9715642929077148</v>
      </c>
      <c r="U109">
        <v>0.15000000596046448</v>
      </c>
      <c r="W109">
        <v>241</v>
      </c>
      <c r="X109">
        <v>0.23903819918632507</v>
      </c>
      <c r="Y109">
        <v>0.19190092384815216</v>
      </c>
      <c r="Z109">
        <v>0.15271520614624023</v>
      </c>
      <c r="AA109">
        <v>0.20485737919807434</v>
      </c>
      <c r="AB109">
        <v>0.20220677554607391</v>
      </c>
      <c r="AC109">
        <v>0.22769910097122192</v>
      </c>
      <c r="AD109">
        <v>0.26796573400497437</v>
      </c>
      <c r="AE109">
        <v>0.27423006296157837</v>
      </c>
      <c r="AF109">
        <v>0.27005383372306824</v>
      </c>
      <c r="AL109">
        <v>2.192359447479248</v>
      </c>
      <c r="AM109">
        <v>3.6198148727416992</v>
      </c>
      <c r="AN109">
        <v>9.4569587707519531</v>
      </c>
      <c r="AO109">
        <v>3.0285236835479736</v>
      </c>
      <c r="AP109">
        <v>13.558648109436035</v>
      </c>
      <c r="AQ109">
        <v>26.460184097290039</v>
      </c>
      <c r="AR109">
        <v>7.2034273147583008</v>
      </c>
      <c r="AS109">
        <v>7.5769929885864258</v>
      </c>
      <c r="AZ109">
        <v>0</v>
      </c>
      <c r="BA109">
        <v>0</v>
      </c>
      <c r="BB109">
        <v>1.1460608802735806E-2</v>
      </c>
      <c r="BC109">
        <v>0</v>
      </c>
      <c r="BD109">
        <v>0</v>
      </c>
      <c r="BE109">
        <v>0.14406578242778778</v>
      </c>
      <c r="BF109">
        <v>0.7389143705368042</v>
      </c>
      <c r="BG109">
        <v>0.10555920004844666</v>
      </c>
      <c r="BN109">
        <v>0</v>
      </c>
      <c r="BO109">
        <v>-4.2147066444158554E-2</v>
      </c>
      <c r="BP109">
        <v>-7.1151554584503174E-2</v>
      </c>
      <c r="BQ109">
        <v>0</v>
      </c>
      <c r="BR109">
        <v>0</v>
      </c>
      <c r="BS109">
        <v>3.017480717971921E-3</v>
      </c>
      <c r="BT109">
        <v>0.34054926037788391</v>
      </c>
      <c r="BU109">
        <v>-0.88743937015533447</v>
      </c>
      <c r="CB109">
        <v>10.961801528930664</v>
      </c>
      <c r="CC109">
        <v>30.165122985839844</v>
      </c>
      <c r="CD109">
        <v>94.569602966308594</v>
      </c>
      <c r="CE109">
        <v>151.42611694335938</v>
      </c>
      <c r="CF109">
        <v>112.98869323730469</v>
      </c>
      <c r="CG109">
        <v>88.200599670410156</v>
      </c>
      <c r="CH109">
        <v>51.453048706054688</v>
      </c>
      <c r="CI109">
        <v>50.513290405273438</v>
      </c>
      <c r="CO109">
        <v>0.5350334644317627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-6.5597891807556152</v>
      </c>
      <c r="CV109">
        <v>-6.5597701072692871</v>
      </c>
      <c r="CW109">
        <v>-6.5597701072692871</v>
      </c>
      <c r="IN109">
        <v>241</v>
      </c>
      <c r="IO109">
        <v>850</v>
      </c>
      <c r="IP109">
        <v>0</v>
      </c>
      <c r="IQ109">
        <v>67.284736633300781</v>
      </c>
      <c r="IR109">
        <v>87.805488586425781</v>
      </c>
      <c r="IS109">
        <v>0</v>
      </c>
      <c r="IT109">
        <v>0.5</v>
      </c>
      <c r="IU109">
        <v>0</v>
      </c>
    </row>
    <row r="110" spans="10:255">
      <c r="J110">
        <v>0.85000002384185791</v>
      </c>
      <c r="K110">
        <v>1</v>
      </c>
      <c r="L110">
        <v>1.2899999618530273</v>
      </c>
      <c r="M110">
        <v>4.0143754333257675E-2</v>
      </c>
      <c r="N110">
        <v>0.27290484309196472</v>
      </c>
      <c r="O110">
        <v>3.3209083080291748</v>
      </c>
      <c r="P110">
        <v>3.5938131809234619</v>
      </c>
      <c r="Q110">
        <v>8.7696638107299805</v>
      </c>
      <c r="R110">
        <v>663.5604248046875</v>
      </c>
      <c r="S110">
        <v>326.83114624023438</v>
      </c>
      <c r="T110">
        <v>6.7981891632080078</v>
      </c>
      <c r="U110">
        <v>0.15000000596046448</v>
      </c>
      <c r="W110">
        <v>242</v>
      </c>
      <c r="X110">
        <v>0.23882833123207092</v>
      </c>
      <c r="Y110">
        <v>0.19175571203231812</v>
      </c>
      <c r="Z110">
        <v>0.15287156403064728</v>
      </c>
      <c r="AA110">
        <v>0.20485737919807434</v>
      </c>
      <c r="AB110">
        <v>0.20219288766384125</v>
      </c>
      <c r="AC110">
        <v>0.22656941413879395</v>
      </c>
      <c r="AD110">
        <v>0.24348041415214539</v>
      </c>
      <c r="AE110">
        <v>0.26546183228492737</v>
      </c>
      <c r="AF110">
        <v>0.25080755352973938</v>
      </c>
      <c r="AL110">
        <v>2.2343330383300781</v>
      </c>
      <c r="AM110">
        <v>3.6488571166992188</v>
      </c>
      <c r="AN110">
        <v>9.4256877899169922</v>
      </c>
      <c r="AO110">
        <v>3.0285236835479736</v>
      </c>
      <c r="AP110">
        <v>13.561426162719727</v>
      </c>
      <c r="AQ110">
        <v>26.686120986938477</v>
      </c>
      <c r="AR110">
        <v>9.6519584655761719</v>
      </c>
      <c r="AS110">
        <v>8.4538164138793945</v>
      </c>
      <c r="AZ110">
        <v>0</v>
      </c>
      <c r="BA110">
        <v>0</v>
      </c>
      <c r="BB110">
        <v>1.1968021281063557E-2</v>
      </c>
      <c r="BC110">
        <v>0</v>
      </c>
      <c r="BD110">
        <v>0</v>
      </c>
      <c r="BE110">
        <v>0.13002303242683411</v>
      </c>
      <c r="BF110">
        <v>0.74894559383392334</v>
      </c>
      <c r="BG110">
        <v>0.10906335711479187</v>
      </c>
      <c r="BN110">
        <v>0</v>
      </c>
      <c r="BO110">
        <v>-4.1973009705543518E-2</v>
      </c>
      <c r="BP110">
        <v>-7.1014642715454102E-2</v>
      </c>
      <c r="BQ110">
        <v>0</v>
      </c>
      <c r="BR110">
        <v>0</v>
      </c>
      <c r="BS110">
        <v>-2.7775259222835302E-3</v>
      </c>
      <c r="BT110">
        <v>0.20307978987693787</v>
      </c>
      <c r="BU110">
        <v>0.24172860383987427</v>
      </c>
      <c r="CB110">
        <v>11.171669006347656</v>
      </c>
      <c r="CC110">
        <v>30.407142639160156</v>
      </c>
      <c r="CD110">
        <v>94.256881713867188</v>
      </c>
      <c r="CE110">
        <v>151.42611694335938</v>
      </c>
      <c r="CF110">
        <v>113.0118408203125</v>
      </c>
      <c r="CG110">
        <v>88.953720092773438</v>
      </c>
      <c r="CH110">
        <v>68.94256591796875</v>
      </c>
      <c r="CI110">
        <v>56.358776092529297</v>
      </c>
      <c r="CO110">
        <v>0.37868136167526245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-3.59383225440979</v>
      </c>
      <c r="CV110">
        <v>-3.5938131809234619</v>
      </c>
      <c r="CW110">
        <v>-3.5938131809234619</v>
      </c>
      <c r="IN110">
        <v>242</v>
      </c>
      <c r="IO110">
        <v>850</v>
      </c>
      <c r="IP110">
        <v>0</v>
      </c>
      <c r="IQ110">
        <v>70.807533264160156</v>
      </c>
      <c r="IR110">
        <v>91.696624755859375</v>
      </c>
      <c r="IS110">
        <v>0</v>
      </c>
      <c r="IT110">
        <v>0.5</v>
      </c>
      <c r="IU110">
        <v>0</v>
      </c>
    </row>
    <row r="111" spans="10:255">
      <c r="J111">
        <v>0.85000002384185791</v>
      </c>
      <c r="K111">
        <v>1</v>
      </c>
      <c r="L111">
        <v>1.2899999618530273</v>
      </c>
      <c r="M111">
        <v>3.4663613885641098E-2</v>
      </c>
      <c r="N111">
        <v>0.21765430271625519</v>
      </c>
      <c r="O111">
        <v>2.3797261714935303</v>
      </c>
      <c r="P111">
        <v>2.5973803997039795</v>
      </c>
      <c r="Q111">
        <v>8.0999641418457031</v>
      </c>
      <c r="R111">
        <v>671.660400390625</v>
      </c>
      <c r="S111">
        <v>329.21087646484375</v>
      </c>
      <c r="T111">
        <v>6.2790422439575195</v>
      </c>
      <c r="U111">
        <v>0.15000000596046448</v>
      </c>
      <c r="W111">
        <v>243</v>
      </c>
      <c r="X111">
        <v>0.23861929774284363</v>
      </c>
      <c r="Y111">
        <v>0.19160869717597961</v>
      </c>
      <c r="Z111">
        <v>0.15301540493965149</v>
      </c>
      <c r="AA111">
        <v>0.20485737919807434</v>
      </c>
      <c r="AB111">
        <v>0.2021675705909729</v>
      </c>
      <c r="AC111">
        <v>0.22514089941978455</v>
      </c>
      <c r="AD111">
        <v>0.22953404486179352</v>
      </c>
      <c r="AE111">
        <v>0.25676646828651428</v>
      </c>
      <c r="AF111">
        <v>0.23861151933670044</v>
      </c>
      <c r="AL111">
        <v>2.276139497756958</v>
      </c>
      <c r="AM111">
        <v>3.6782600879669189</v>
      </c>
      <c r="AN111">
        <v>9.3969192504882813</v>
      </c>
      <c r="AO111">
        <v>3.0285236835479736</v>
      </c>
      <c r="AP111">
        <v>13.566489219665527</v>
      </c>
      <c r="AQ111">
        <v>26.971822738647461</v>
      </c>
      <c r="AR111">
        <v>11.046595573425293</v>
      </c>
      <c r="AS111">
        <v>9.3233528137207031</v>
      </c>
      <c r="AZ111">
        <v>0</v>
      </c>
      <c r="BA111">
        <v>0</v>
      </c>
      <c r="BB111">
        <v>1.7834769561886787E-2</v>
      </c>
      <c r="BC111">
        <v>0</v>
      </c>
      <c r="BD111">
        <v>0</v>
      </c>
      <c r="BE111">
        <v>0.17151656746864319</v>
      </c>
      <c r="BF111">
        <v>0.67512434720993042</v>
      </c>
      <c r="BG111">
        <v>0.13552425801753998</v>
      </c>
      <c r="BN111">
        <v>0</v>
      </c>
      <c r="BO111">
        <v>-4.1806664317846298E-2</v>
      </c>
      <c r="BP111">
        <v>-7.1208864450454712E-2</v>
      </c>
      <c r="BQ111">
        <v>0</v>
      </c>
      <c r="BR111">
        <v>0</v>
      </c>
      <c r="BS111">
        <v>-5.0643505528569221E-3</v>
      </c>
      <c r="BT111">
        <v>0.11739727854728699</v>
      </c>
      <c r="BU111">
        <v>0.32937175035476685</v>
      </c>
      <c r="CB111">
        <v>11.380702972412109</v>
      </c>
      <c r="CC111">
        <v>30.652166366577148</v>
      </c>
      <c r="CD111">
        <v>93.969200134277344</v>
      </c>
      <c r="CE111">
        <v>151.42611694335938</v>
      </c>
      <c r="CF111">
        <v>113.05403137207031</v>
      </c>
      <c r="CG111">
        <v>89.90606689453125</v>
      </c>
      <c r="CH111">
        <v>78.904258728027344</v>
      </c>
      <c r="CI111">
        <v>62.155689239501953</v>
      </c>
      <c r="CO111">
        <v>0.2937946617603302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-2.5973916053771973</v>
      </c>
      <c r="CV111">
        <v>-2.5973803997039795</v>
      </c>
      <c r="CW111">
        <v>-2.5973803997039795</v>
      </c>
      <c r="IN111">
        <v>243</v>
      </c>
      <c r="IO111">
        <v>850</v>
      </c>
      <c r="IP111">
        <v>0</v>
      </c>
      <c r="IQ111">
        <v>73.333702087402344</v>
      </c>
      <c r="IR111">
        <v>94.132850646972656</v>
      </c>
      <c r="IS111">
        <v>0</v>
      </c>
      <c r="IT111">
        <v>0.5</v>
      </c>
      <c r="IU111">
        <v>0</v>
      </c>
    </row>
    <row r="112" spans="10:255">
      <c r="J112">
        <v>0.85000002384185791</v>
      </c>
      <c r="K112">
        <v>1</v>
      </c>
      <c r="L112">
        <v>1.2899999618530273</v>
      </c>
      <c r="M112">
        <v>2.9229016974568367E-2</v>
      </c>
      <c r="N112">
        <v>0.15148712694644928</v>
      </c>
      <c r="O112">
        <v>1.5572693347930908</v>
      </c>
      <c r="P112">
        <v>1.7087564468383789</v>
      </c>
      <c r="Q112">
        <v>6.6857666969299316</v>
      </c>
      <c r="R112">
        <v>678.34619140625</v>
      </c>
      <c r="S112">
        <v>330.76815795898438</v>
      </c>
      <c r="T112">
        <v>5.182765007019043</v>
      </c>
      <c r="U112">
        <v>0.15000000596046448</v>
      </c>
      <c r="W112">
        <v>244</v>
      </c>
      <c r="X112">
        <v>0.23841099441051483</v>
      </c>
      <c r="Y112">
        <v>0.19146014750003815</v>
      </c>
      <c r="Z112">
        <v>0.15317822992801666</v>
      </c>
      <c r="AA112">
        <v>0.20485737919807434</v>
      </c>
      <c r="AB112">
        <v>0.20212803781032562</v>
      </c>
      <c r="AC112">
        <v>0.22386479377746582</v>
      </c>
      <c r="AD112">
        <v>0.2223140150308609</v>
      </c>
      <c r="AE112">
        <v>0.24991825222969055</v>
      </c>
      <c r="AF112">
        <v>0.23151542246341705</v>
      </c>
      <c r="AL112">
        <v>2.3178002834320068</v>
      </c>
      <c r="AM112">
        <v>3.707970142364502</v>
      </c>
      <c r="AN112">
        <v>9.364354133605957</v>
      </c>
      <c r="AO112">
        <v>3.0285236835479736</v>
      </c>
      <c r="AP112">
        <v>13.574396133422852</v>
      </c>
      <c r="AQ112">
        <v>27.227043151855469</v>
      </c>
      <c r="AR112">
        <v>11.768599510192871</v>
      </c>
      <c r="AS112">
        <v>10.008173942565918</v>
      </c>
      <c r="AZ112">
        <v>0</v>
      </c>
      <c r="BA112">
        <v>0</v>
      </c>
      <c r="BB112">
        <v>2.4919109418988228E-2</v>
      </c>
      <c r="BC112">
        <v>0</v>
      </c>
      <c r="BD112">
        <v>0</v>
      </c>
      <c r="BE112">
        <v>0.20853951573371887</v>
      </c>
      <c r="BF112">
        <v>0.61016964912414551</v>
      </c>
      <c r="BG112">
        <v>0.15637174248695374</v>
      </c>
      <c r="BN112">
        <v>0</v>
      </c>
      <c r="BO112">
        <v>-4.1660420596599579E-2</v>
      </c>
      <c r="BP112">
        <v>-7.1369439363479614E-2</v>
      </c>
      <c r="BQ112">
        <v>0</v>
      </c>
      <c r="BR112">
        <v>0</v>
      </c>
      <c r="BS112">
        <v>-7.9064713791012764E-3</v>
      </c>
      <c r="BT112">
        <v>6.1625577509403229E-2</v>
      </c>
      <c r="BU112">
        <v>0.2898210883140564</v>
      </c>
      <c r="CB112">
        <v>11.589006423950195</v>
      </c>
      <c r="CC112">
        <v>30.899749755859375</v>
      </c>
      <c r="CD112">
        <v>93.6435546875</v>
      </c>
      <c r="CE112">
        <v>151.42611694335938</v>
      </c>
      <c r="CF112">
        <v>113.11991882324219</v>
      </c>
      <c r="CG112">
        <v>90.756797790527344</v>
      </c>
      <c r="CH112">
        <v>84.061416625976563</v>
      </c>
      <c r="CI112">
        <v>66.721168518066406</v>
      </c>
      <c r="CO112">
        <v>0.23292307555675507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-1.7087161540985107</v>
      </c>
      <c r="CV112">
        <v>-1.7087564468383789</v>
      </c>
      <c r="CW112">
        <v>-1.7087564468383789</v>
      </c>
      <c r="IN112">
        <v>244</v>
      </c>
      <c r="IO112">
        <v>850</v>
      </c>
      <c r="IP112">
        <v>0</v>
      </c>
      <c r="IQ112">
        <v>74.971092224121094</v>
      </c>
      <c r="IR112">
        <v>95.533683776855469</v>
      </c>
      <c r="IS112">
        <v>0</v>
      </c>
      <c r="IT112">
        <v>0.5</v>
      </c>
      <c r="IU112">
        <v>0</v>
      </c>
    </row>
    <row r="113" spans="10:255">
      <c r="J113">
        <v>0.85000002384185791</v>
      </c>
      <c r="K113">
        <v>1</v>
      </c>
      <c r="L113">
        <v>1.2899999618530273</v>
      </c>
      <c r="M113">
        <v>2.4948889389634132E-2</v>
      </c>
      <c r="N113">
        <v>0.18207418918609619</v>
      </c>
      <c r="O113">
        <v>1.8213596343994141</v>
      </c>
      <c r="P113">
        <v>2.0034337043762207</v>
      </c>
      <c r="Q113">
        <v>9.4142751693725586</v>
      </c>
      <c r="R113">
        <v>687.76043701171875</v>
      </c>
      <c r="S113">
        <v>332.58950805664063</v>
      </c>
      <c r="T113">
        <v>7.2978878021240234</v>
      </c>
      <c r="U113">
        <v>0.15000000596046448</v>
      </c>
      <c r="W113">
        <v>245</v>
      </c>
      <c r="X113">
        <v>0.23820333182811737</v>
      </c>
      <c r="Y113">
        <v>0.19130998849868774</v>
      </c>
      <c r="Z113">
        <v>0.15324284136295319</v>
      </c>
      <c r="AA113">
        <v>0.20485737919807434</v>
      </c>
      <c r="AB113">
        <v>0.20207619667053223</v>
      </c>
      <c r="AC113">
        <v>0.22195488214492798</v>
      </c>
      <c r="AD113">
        <v>0.21416132152080536</v>
      </c>
      <c r="AE113">
        <v>0.24762652814388275</v>
      </c>
      <c r="AF113">
        <v>0.22531639039516449</v>
      </c>
      <c r="AL113">
        <v>2.359332799911499</v>
      </c>
      <c r="AM113">
        <v>3.738001823425293</v>
      </c>
      <c r="AN113">
        <v>9.3514318466186523</v>
      </c>
      <c r="AO113">
        <v>3.0285236835479736</v>
      </c>
      <c r="AP113">
        <v>13.584763526916504</v>
      </c>
      <c r="AQ113">
        <v>27.609025955200195</v>
      </c>
      <c r="AR113">
        <v>12.583868980407715</v>
      </c>
      <c r="AS113">
        <v>10.237346649169922</v>
      </c>
      <c r="AZ113">
        <v>0</v>
      </c>
      <c r="BA113">
        <v>0</v>
      </c>
      <c r="BB113">
        <v>3.219735249876976E-2</v>
      </c>
      <c r="BC113">
        <v>0</v>
      </c>
      <c r="BD113">
        <v>0</v>
      </c>
      <c r="BE113">
        <v>0.23409830033779144</v>
      </c>
      <c r="BF113">
        <v>0.56513673067092896</v>
      </c>
      <c r="BG113">
        <v>0.16856755316257477</v>
      </c>
      <c r="BN113">
        <v>0</v>
      </c>
      <c r="BO113">
        <v>-4.1531573981046677E-2</v>
      </c>
      <c r="BP113">
        <v>-7.1563109755516052E-2</v>
      </c>
      <c r="BQ113">
        <v>0</v>
      </c>
      <c r="BR113">
        <v>0</v>
      </c>
      <c r="BS113">
        <v>-1.0368320159614086E-2</v>
      </c>
      <c r="BT113">
        <v>3.4028023481369019E-2</v>
      </c>
      <c r="BU113">
        <v>0.24807654321193695</v>
      </c>
      <c r="CB113">
        <v>11.796669006347656</v>
      </c>
      <c r="CC113">
        <v>31.150014877319336</v>
      </c>
      <c r="CD113">
        <v>93.514328002929688</v>
      </c>
      <c r="CE113">
        <v>151.42611694335938</v>
      </c>
      <c r="CF113">
        <v>113.20632171630859</v>
      </c>
      <c r="CG113">
        <v>92.030075073242188</v>
      </c>
      <c r="CH113">
        <v>89.884773254394531</v>
      </c>
      <c r="CI113">
        <v>68.248977661132813</v>
      </c>
      <c r="CO113">
        <v>0.19346785545349121</v>
      </c>
      <c r="CP113">
        <v>0</v>
      </c>
      <c r="CQ113">
        <v>0</v>
      </c>
      <c r="CR113">
        <v>0</v>
      </c>
      <c r="CS113">
        <v>0.50800001621246338</v>
      </c>
      <c r="CT113">
        <v>0</v>
      </c>
      <c r="CU113">
        <v>-1.4954507350921631</v>
      </c>
      <c r="CV113">
        <v>-2.0034337043762207</v>
      </c>
      <c r="CW113">
        <v>-1.4954338073730469</v>
      </c>
      <c r="IN113">
        <v>245</v>
      </c>
      <c r="IO113">
        <v>850</v>
      </c>
      <c r="IP113">
        <v>0</v>
      </c>
      <c r="IQ113">
        <v>76.39495849609375</v>
      </c>
      <c r="IR113">
        <v>97.290596008300781</v>
      </c>
      <c r="IS113">
        <v>0</v>
      </c>
      <c r="IT113">
        <v>0.5</v>
      </c>
      <c r="IU113">
        <v>0.50800001621246338</v>
      </c>
    </row>
    <row r="114" spans="10:255">
      <c r="J114">
        <v>0.85000002384185791</v>
      </c>
      <c r="K114">
        <v>1</v>
      </c>
      <c r="L114">
        <v>1.2899999618530273</v>
      </c>
      <c r="M114">
        <v>2.3516561836004257E-2</v>
      </c>
      <c r="N114">
        <v>0.12991707026958466</v>
      </c>
      <c r="O114">
        <v>1.1342535018920898</v>
      </c>
      <c r="P114">
        <v>1.2641705274581909</v>
      </c>
      <c r="Q114">
        <v>7.1265954971313477</v>
      </c>
      <c r="R114">
        <v>694.88702392578125</v>
      </c>
      <c r="S114">
        <v>333.7237548828125</v>
      </c>
      <c r="T114">
        <v>5.5244927406311035</v>
      </c>
      <c r="U114">
        <v>0.15000000596046448</v>
      </c>
      <c r="W114">
        <v>246</v>
      </c>
      <c r="X114">
        <v>0.23799623548984528</v>
      </c>
      <c r="Y114">
        <v>0.19115935266017914</v>
      </c>
      <c r="Z114">
        <v>0.15335354208946228</v>
      </c>
      <c r="AA114">
        <v>0.20485737919807434</v>
      </c>
      <c r="AB114">
        <v>0.20200620591640472</v>
      </c>
      <c r="AC114">
        <v>0.22053772211074829</v>
      </c>
      <c r="AD114">
        <v>0.21113158762454987</v>
      </c>
      <c r="AE114">
        <v>0.24148295819759369</v>
      </c>
      <c r="AF114">
        <v>0.22124871611595154</v>
      </c>
      <c r="AL114">
        <v>2.400752067565918</v>
      </c>
      <c r="AM114">
        <v>3.7681291103363037</v>
      </c>
      <c r="AN114">
        <v>9.3292922973632813</v>
      </c>
      <c r="AO114">
        <v>3.0285236835479736</v>
      </c>
      <c r="AP114">
        <v>13.598762512207031</v>
      </c>
      <c r="AQ114">
        <v>27.892459869384766</v>
      </c>
      <c r="AR114">
        <v>12.886841773986816</v>
      </c>
      <c r="AS114">
        <v>10.851703643798828</v>
      </c>
      <c r="AZ114">
        <v>0</v>
      </c>
      <c r="BA114">
        <v>0</v>
      </c>
      <c r="BB114">
        <v>4.3559327721595764E-2</v>
      </c>
      <c r="BC114">
        <v>0</v>
      </c>
      <c r="BD114">
        <v>0</v>
      </c>
      <c r="BE114">
        <v>0.26763960719108582</v>
      </c>
      <c r="BF114">
        <v>0.47555378079414368</v>
      </c>
      <c r="BG114">
        <v>0.21324735879898071</v>
      </c>
      <c r="BN114">
        <v>0</v>
      </c>
      <c r="BO114">
        <v>-4.1419461369514465E-2</v>
      </c>
      <c r="BP114">
        <v>-7.1545258164405823E-2</v>
      </c>
      <c r="BQ114">
        <v>0</v>
      </c>
      <c r="BR114">
        <v>0</v>
      </c>
      <c r="BS114">
        <v>-1.3999567367136478E-2</v>
      </c>
      <c r="BT114">
        <v>6.1398637481033802E-3</v>
      </c>
      <c r="BU114">
        <v>0.24256454408168793</v>
      </c>
      <c r="CB114">
        <v>12.003765106201172</v>
      </c>
      <c r="CC114">
        <v>31.40107536315918</v>
      </c>
      <c r="CD114">
        <v>93.292930603027344</v>
      </c>
      <c r="CE114">
        <v>151.42611694335938</v>
      </c>
      <c r="CF114">
        <v>113.32297515869141</v>
      </c>
      <c r="CG114">
        <v>92.974845886230469</v>
      </c>
      <c r="CH114">
        <v>92.048866271972656</v>
      </c>
      <c r="CI114">
        <v>72.344696044921875</v>
      </c>
      <c r="CO114">
        <v>0.15915784239768982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-1.2641549110412598</v>
      </c>
      <c r="CV114">
        <v>-1.2641705274581909</v>
      </c>
      <c r="CW114">
        <v>-1.2641705274581909</v>
      </c>
      <c r="IN114">
        <v>246</v>
      </c>
      <c r="IO114">
        <v>850</v>
      </c>
      <c r="IP114">
        <v>0</v>
      </c>
      <c r="IQ114">
        <v>77.58758544921875</v>
      </c>
      <c r="IR114">
        <v>98.140975952148438</v>
      </c>
      <c r="IS114">
        <v>0</v>
      </c>
      <c r="IT114">
        <v>0.5</v>
      </c>
      <c r="IU114">
        <v>0</v>
      </c>
    </row>
    <row r="115" spans="10:255">
      <c r="J115">
        <v>0.85000002384185791</v>
      </c>
      <c r="K115">
        <v>1</v>
      </c>
      <c r="L115">
        <v>1.2899999618530273</v>
      </c>
      <c r="M115">
        <v>1.9676834344863892E-2</v>
      </c>
      <c r="N115">
        <v>0.14405868947505951</v>
      </c>
      <c r="O115">
        <v>1.2317371368408203</v>
      </c>
      <c r="P115">
        <v>1.375795841217041</v>
      </c>
      <c r="Q115">
        <v>9.4443902969360352</v>
      </c>
      <c r="R115">
        <v>704.3314208984375</v>
      </c>
      <c r="S115">
        <v>334.95550537109375</v>
      </c>
      <c r="T115">
        <v>7.3212332725524902</v>
      </c>
      <c r="U115">
        <v>0.15000000596046448</v>
      </c>
      <c r="W115">
        <v>247</v>
      </c>
      <c r="X115">
        <v>0.23778966069221497</v>
      </c>
      <c r="Y115">
        <v>0.1910078376531601</v>
      </c>
      <c r="Z115">
        <v>0.15338155627250671</v>
      </c>
      <c r="AA115">
        <v>0.20485737919807434</v>
      </c>
      <c r="AB115">
        <v>0.20192345976829529</v>
      </c>
      <c r="AC115">
        <v>0.21888713538646698</v>
      </c>
      <c r="AD115">
        <v>0.20773108303546906</v>
      </c>
      <c r="AE115">
        <v>0.23525230586528778</v>
      </c>
      <c r="AF115">
        <v>0.21690481901168823</v>
      </c>
      <c r="AL115">
        <v>2.4420669078826904</v>
      </c>
      <c r="AM115">
        <v>3.7984318733215332</v>
      </c>
      <c r="AN115">
        <v>9.3236894607543945</v>
      </c>
      <c r="AO115">
        <v>3.0285236835479736</v>
      </c>
      <c r="AP115">
        <v>13.615310668945313</v>
      </c>
      <c r="AQ115">
        <v>28.222576141357422</v>
      </c>
      <c r="AR115">
        <v>13.22689151763916</v>
      </c>
      <c r="AS115">
        <v>11.47476863861084</v>
      </c>
      <c r="AZ115">
        <v>0</v>
      </c>
      <c r="BA115">
        <v>0</v>
      </c>
      <c r="BB115">
        <v>5.3593933582305908E-2</v>
      </c>
      <c r="BC115">
        <v>0</v>
      </c>
      <c r="BD115">
        <v>0</v>
      </c>
      <c r="BE115">
        <v>0.28067806363105774</v>
      </c>
      <c r="BF115">
        <v>0.44474375247955322</v>
      </c>
      <c r="BG115">
        <v>0.22098425030708313</v>
      </c>
      <c r="BN115">
        <v>0</v>
      </c>
      <c r="BO115">
        <v>-4.1314691305160522E-2</v>
      </c>
      <c r="BP115">
        <v>-7.1619324386119843E-2</v>
      </c>
      <c r="BQ115">
        <v>0</v>
      </c>
      <c r="BR115">
        <v>0</v>
      </c>
      <c r="BS115">
        <v>-1.6548013314604759E-2</v>
      </c>
      <c r="BT115">
        <v>-9.4413396436721087E-4</v>
      </c>
      <c r="BU115">
        <v>0.20681218802928925</v>
      </c>
      <c r="CB115">
        <v>12.21034049987793</v>
      </c>
      <c r="CC115">
        <v>31.653598785400391</v>
      </c>
      <c r="CD115">
        <v>93.236900329589844</v>
      </c>
      <c r="CE115">
        <v>151.42611694335938</v>
      </c>
      <c r="CF115">
        <v>113.46088409423828</v>
      </c>
      <c r="CG115">
        <v>94.075241088867188</v>
      </c>
      <c r="CH115">
        <v>94.477798461914063</v>
      </c>
      <c r="CI115">
        <v>76.498466491699219</v>
      </c>
      <c r="CO115">
        <v>0.13041996955871582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-1.3757944107055664</v>
      </c>
      <c r="CV115">
        <v>-1.375795841217041</v>
      </c>
      <c r="CW115">
        <v>-1.375795841217041</v>
      </c>
      <c r="IN115">
        <v>247</v>
      </c>
      <c r="IO115">
        <v>850</v>
      </c>
      <c r="IP115">
        <v>0</v>
      </c>
      <c r="IQ115">
        <v>78.891761779785156</v>
      </c>
      <c r="IR115">
        <v>99.142616271972656</v>
      </c>
      <c r="IS115">
        <v>0</v>
      </c>
      <c r="IT115">
        <v>0.5</v>
      </c>
      <c r="IU115">
        <v>0</v>
      </c>
    </row>
    <row r="116" spans="10:255">
      <c r="J116">
        <v>0.85000002384185791</v>
      </c>
      <c r="K116">
        <v>1</v>
      </c>
      <c r="L116">
        <v>1.2899999618530273</v>
      </c>
      <c r="M116">
        <v>1.5782680362462997E-2</v>
      </c>
      <c r="N116">
        <v>0.10359945148229599</v>
      </c>
      <c r="O116">
        <v>0.8382529616355896</v>
      </c>
      <c r="P116">
        <v>0.9418523907661438</v>
      </c>
      <c r="Q116">
        <v>8.4677181243896484</v>
      </c>
      <c r="R116">
        <v>712.79913330078125</v>
      </c>
      <c r="S116">
        <v>335.79376220703125</v>
      </c>
      <c r="T116">
        <v>6.5641226768493652</v>
      </c>
      <c r="U116">
        <v>0.15000000596046448</v>
      </c>
      <c r="W116">
        <v>248</v>
      </c>
      <c r="X116">
        <v>0.23758356273174286</v>
      </c>
      <c r="Y116">
        <v>0.19085633754730225</v>
      </c>
      <c r="Z116">
        <v>0.15345150232315063</v>
      </c>
      <c r="AA116">
        <v>0.20485737919807434</v>
      </c>
      <c r="AB116">
        <v>0.20182628929615021</v>
      </c>
      <c r="AC116">
        <v>0.21768397092819214</v>
      </c>
      <c r="AD116">
        <v>0.20626762509346008</v>
      </c>
      <c r="AE116">
        <v>0.23047319054603577</v>
      </c>
      <c r="AF116">
        <v>0.21433614194393158</v>
      </c>
      <c r="AL116">
        <v>2.4832866191864014</v>
      </c>
      <c r="AM116">
        <v>3.8287320137023926</v>
      </c>
      <c r="AN116">
        <v>9.3097000122070313</v>
      </c>
      <c r="AO116">
        <v>3.0285236835479736</v>
      </c>
      <c r="AP116">
        <v>13.634745597839355</v>
      </c>
      <c r="AQ116">
        <v>28.46320915222168</v>
      </c>
      <c r="AR116">
        <v>13.373237609863281</v>
      </c>
      <c r="AS116">
        <v>11.952680587768555</v>
      </c>
      <c r="AZ116">
        <v>0</v>
      </c>
      <c r="BA116">
        <v>0</v>
      </c>
      <c r="BB116">
        <v>6.8630315363407135E-2</v>
      </c>
      <c r="BC116">
        <v>0</v>
      </c>
      <c r="BD116">
        <v>0</v>
      </c>
      <c r="BE116">
        <v>0.30061545968055725</v>
      </c>
      <c r="BF116">
        <v>0.39226612448692322</v>
      </c>
      <c r="BG116">
        <v>0.23848807811737061</v>
      </c>
      <c r="BN116">
        <v>0</v>
      </c>
      <c r="BO116">
        <v>-4.1219808161258698E-2</v>
      </c>
      <c r="BP116">
        <v>-7.1519374847412109E-2</v>
      </c>
      <c r="BQ116">
        <v>0</v>
      </c>
      <c r="BR116">
        <v>0</v>
      </c>
      <c r="BS116">
        <v>-1.9433619454503059E-2</v>
      </c>
      <c r="BT116">
        <v>-8.0743581056594849E-3</v>
      </c>
      <c r="BU116">
        <v>0.17439807951450348</v>
      </c>
      <c r="CB116">
        <v>12.416438102722168</v>
      </c>
      <c r="CC116">
        <v>31.906099319458008</v>
      </c>
      <c r="CD116">
        <v>93.097007751464844</v>
      </c>
      <c r="CE116">
        <v>151.42611694335938</v>
      </c>
      <c r="CF116">
        <v>113.62283325195313</v>
      </c>
      <c r="CG116">
        <v>94.877349853515625</v>
      </c>
      <c r="CH116">
        <v>95.523124694824219</v>
      </c>
      <c r="CI116">
        <v>79.684539794921875</v>
      </c>
      <c r="CO116">
        <v>9.8993964493274689E-2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-0.94184279441833496</v>
      </c>
      <c r="CV116">
        <v>-0.9418523907661438</v>
      </c>
      <c r="CW116">
        <v>-0.9418523907661438</v>
      </c>
      <c r="IN116">
        <v>248</v>
      </c>
      <c r="IO116">
        <v>850</v>
      </c>
      <c r="IP116">
        <v>0</v>
      </c>
      <c r="IQ116">
        <v>79.762100219726563</v>
      </c>
      <c r="IR116">
        <v>99.719718933105469</v>
      </c>
      <c r="IS116">
        <v>0</v>
      </c>
      <c r="IT116">
        <v>0.5</v>
      </c>
      <c r="IU116">
        <v>0</v>
      </c>
    </row>
    <row r="117" spans="10:255">
      <c r="J117">
        <v>0.85000002384185791</v>
      </c>
      <c r="K117">
        <v>1</v>
      </c>
      <c r="L117">
        <v>1.2899999618530273</v>
      </c>
      <c r="M117">
        <v>1.2795734219253063E-2</v>
      </c>
      <c r="N117">
        <v>8.0078408122062683E-2</v>
      </c>
      <c r="O117">
        <v>0.62987822294235229</v>
      </c>
      <c r="P117">
        <v>0.70995664596557617</v>
      </c>
      <c r="Q117">
        <v>8.0730924606323242</v>
      </c>
      <c r="R117">
        <v>720.87225341796875</v>
      </c>
      <c r="S117">
        <v>336.42364501953125</v>
      </c>
      <c r="T117">
        <v>6.2582111358642578</v>
      </c>
      <c r="U117">
        <v>0.15000000596046448</v>
      </c>
      <c r="W117">
        <v>249</v>
      </c>
      <c r="X117">
        <v>0.23737792670726776</v>
      </c>
      <c r="Y117">
        <v>0.19070446491241455</v>
      </c>
      <c r="Z117">
        <v>0.15355071425437927</v>
      </c>
      <c r="AA117">
        <v>0.20485737919807434</v>
      </c>
      <c r="AB117">
        <v>0.20171937346458435</v>
      </c>
      <c r="AC117">
        <v>0.21678635478019714</v>
      </c>
      <c r="AD117">
        <v>0.20551331341266632</v>
      </c>
      <c r="AE117">
        <v>0.22665359079837799</v>
      </c>
      <c r="AF117">
        <v>0.21256007254123688</v>
      </c>
      <c r="AL117">
        <v>2.5244138240814209</v>
      </c>
      <c r="AM117">
        <v>3.8591067790985107</v>
      </c>
      <c r="AN117">
        <v>9.2898569107055664</v>
      </c>
      <c r="AO117">
        <v>3.0285236835479736</v>
      </c>
      <c r="AP117">
        <v>13.656128883361816</v>
      </c>
      <c r="AQ117">
        <v>28.642732620239258</v>
      </c>
      <c r="AR117">
        <v>13.44866943359375</v>
      </c>
      <c r="AS117">
        <v>12.334640502929688</v>
      </c>
      <c r="AZ117">
        <v>0</v>
      </c>
      <c r="BA117">
        <v>0</v>
      </c>
      <c r="BB117">
        <v>8.2012653350830078E-2</v>
      </c>
      <c r="BC117">
        <v>0</v>
      </c>
      <c r="BD117">
        <v>0</v>
      </c>
      <c r="BE117">
        <v>0.30430451035499573</v>
      </c>
      <c r="BF117">
        <v>0.37232005596160889</v>
      </c>
      <c r="BG117">
        <v>0.24136272072792053</v>
      </c>
      <c r="BN117">
        <v>0</v>
      </c>
      <c r="BO117">
        <v>-4.1127480566501617E-2</v>
      </c>
      <c r="BP117">
        <v>-7.1503043174743652E-2</v>
      </c>
      <c r="BQ117">
        <v>0</v>
      </c>
      <c r="BR117">
        <v>0</v>
      </c>
      <c r="BS117">
        <v>-2.1381709724664688E-2</v>
      </c>
      <c r="BT117">
        <v>-9.232361800968647E-3</v>
      </c>
      <c r="BU117">
        <v>0.14985270798206329</v>
      </c>
      <c r="CB117">
        <v>12.622074127197266</v>
      </c>
      <c r="CC117">
        <v>32.159221649169922</v>
      </c>
      <c r="CD117">
        <v>92.898582458496094</v>
      </c>
      <c r="CE117">
        <v>151.42611694335938</v>
      </c>
      <c r="CF117">
        <v>113.80103302001953</v>
      </c>
      <c r="CG117">
        <v>95.475761413574219</v>
      </c>
      <c r="CH117">
        <v>96.061920166015625</v>
      </c>
      <c r="CI117">
        <v>82.230941772460938</v>
      </c>
      <c r="CO117">
        <v>7.8021928668022156E-2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-0.70998072624206543</v>
      </c>
      <c r="CV117">
        <v>-0.70995664596557617</v>
      </c>
      <c r="CW117">
        <v>-0.70995664596557617</v>
      </c>
      <c r="IN117">
        <v>249</v>
      </c>
      <c r="IO117">
        <v>850</v>
      </c>
      <c r="IP117">
        <v>0</v>
      </c>
      <c r="IQ117">
        <v>80.400558471679688</v>
      </c>
      <c r="IR117">
        <v>100.09691619873047</v>
      </c>
      <c r="IS117">
        <v>0</v>
      </c>
      <c r="IT117">
        <v>0.5</v>
      </c>
      <c r="IU117">
        <v>0</v>
      </c>
    </row>
    <row r="118" spans="10:255">
      <c r="J118">
        <v>0.84673917293548584</v>
      </c>
      <c r="K118">
        <v>1</v>
      </c>
      <c r="L118">
        <v>1.2583999633789063</v>
      </c>
      <c r="M118">
        <v>1.0408487170934677E-2</v>
      </c>
      <c r="N118">
        <v>7.4247390031814575E-2</v>
      </c>
      <c r="O118">
        <v>0.56227207183837891</v>
      </c>
      <c r="P118">
        <v>0.63651943206787109</v>
      </c>
      <c r="Q118">
        <v>8.9766082763671875</v>
      </c>
      <c r="R118">
        <v>729.848876953125</v>
      </c>
      <c r="S118">
        <v>336.98593139648438</v>
      </c>
      <c r="T118">
        <v>7.1333508491516113</v>
      </c>
      <c r="U118">
        <v>0.14739130437374115</v>
      </c>
      <c r="W118">
        <v>250</v>
      </c>
      <c r="X118">
        <v>0.23717272281646729</v>
      </c>
      <c r="Y118">
        <v>0.19055195152759552</v>
      </c>
      <c r="Z118">
        <v>0.1536424458026886</v>
      </c>
      <c r="AA118">
        <v>0.20485737919807434</v>
      </c>
      <c r="AB118">
        <v>0.20160582661628723</v>
      </c>
      <c r="AC118">
        <v>0.21600832045078278</v>
      </c>
      <c r="AD118">
        <v>0.20483767986297607</v>
      </c>
      <c r="AE118">
        <v>0.22327916324138641</v>
      </c>
      <c r="AF118">
        <v>0.21098484098911285</v>
      </c>
      <c r="AL118">
        <v>2.5654544830322266</v>
      </c>
      <c r="AM118">
        <v>3.8896093368530273</v>
      </c>
      <c r="AN118">
        <v>9.2715110778808594</v>
      </c>
      <c r="AO118">
        <v>3.0285236835479736</v>
      </c>
      <c r="AP118">
        <v>13.678838729858398</v>
      </c>
      <c r="AQ118">
        <v>28.79833984375</v>
      </c>
      <c r="AR118">
        <v>13.516232490539551</v>
      </c>
      <c r="AS118">
        <v>12.672083854675293</v>
      </c>
      <c r="AZ118">
        <v>0</v>
      </c>
      <c r="BA118">
        <v>0</v>
      </c>
      <c r="BB118">
        <v>9.4612143933773041E-2</v>
      </c>
      <c r="BC118">
        <v>0</v>
      </c>
      <c r="BD118">
        <v>0</v>
      </c>
      <c r="BE118">
        <v>0.30138206481933594</v>
      </c>
      <c r="BF118">
        <v>0.36726877093315125</v>
      </c>
      <c r="BG118">
        <v>0.23673708736896515</v>
      </c>
      <c r="BN118">
        <v>0</v>
      </c>
      <c r="BO118">
        <v>-4.1040617972612381E-2</v>
      </c>
      <c r="BP118">
        <v>-7.1542263031005859E-2</v>
      </c>
      <c r="BQ118">
        <v>0</v>
      </c>
      <c r="BR118">
        <v>0</v>
      </c>
      <c r="BS118">
        <v>-2.2710476070642471E-2</v>
      </c>
      <c r="BT118">
        <v>-8.8570946827530861E-3</v>
      </c>
      <c r="BU118">
        <v>0.13008467853069305</v>
      </c>
      <c r="CB118">
        <v>12.827278137207031</v>
      </c>
      <c r="CC118">
        <v>32.413410186767578</v>
      </c>
      <c r="CD118">
        <v>92.715118408203125</v>
      </c>
      <c r="CE118">
        <v>151.42611694335938</v>
      </c>
      <c r="CF118">
        <v>113.99027252197266</v>
      </c>
      <c r="CG118">
        <v>95.99444580078125</v>
      </c>
      <c r="CH118">
        <v>96.544517517089844</v>
      </c>
      <c r="CI118">
        <v>84.480560302734375</v>
      </c>
      <c r="CO118">
        <v>6.2637470662593842E-2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-0.63648819923400879</v>
      </c>
      <c r="CV118">
        <v>-0.63651943206787109</v>
      </c>
      <c r="CW118">
        <v>-0.63651943206787109</v>
      </c>
      <c r="IN118">
        <v>250</v>
      </c>
      <c r="IO118">
        <v>853.2608642578125</v>
      </c>
      <c r="IP118">
        <v>0</v>
      </c>
      <c r="IQ118">
        <v>80.965530395507813</v>
      </c>
      <c r="IR118">
        <v>100.43152618408203</v>
      </c>
      <c r="IS118">
        <v>0</v>
      </c>
      <c r="IT118">
        <v>0.5</v>
      </c>
      <c r="IU118">
        <v>0</v>
      </c>
    </row>
    <row r="119" spans="10:255">
      <c r="J119">
        <v>0.84347826242446899</v>
      </c>
      <c r="K119">
        <v>1</v>
      </c>
      <c r="L119">
        <v>1.2267999649047852</v>
      </c>
      <c r="M119">
        <v>1.4633059501647949E-2</v>
      </c>
      <c r="N119">
        <v>0.10643000900745392</v>
      </c>
      <c r="O119">
        <v>0.43742895126342773</v>
      </c>
      <c r="P119">
        <v>0.54385894536972046</v>
      </c>
      <c r="Q119">
        <v>8.9228315353393555</v>
      </c>
      <c r="R119">
        <v>738.771728515625</v>
      </c>
      <c r="S119">
        <v>337.42337036132813</v>
      </c>
      <c r="T119">
        <v>7.2732572555541992</v>
      </c>
      <c r="U119">
        <v>0.14478261768817902</v>
      </c>
      <c r="W119">
        <v>251</v>
      </c>
      <c r="X119">
        <v>0.23696792125701904</v>
      </c>
      <c r="Y119">
        <v>0.19039894640445709</v>
      </c>
      <c r="Z119">
        <v>0.15376251935958862</v>
      </c>
      <c r="AA119">
        <v>0.20485737919807434</v>
      </c>
      <c r="AB119">
        <v>0.20148691534996033</v>
      </c>
      <c r="AC119">
        <v>0.21543057262897491</v>
      </c>
      <c r="AD119">
        <v>0.20447523891925812</v>
      </c>
      <c r="AE119">
        <v>0.22007179260253906</v>
      </c>
      <c r="AF119">
        <v>0.20967409014701843</v>
      </c>
      <c r="AL119">
        <v>2.606414794921875</v>
      </c>
      <c r="AM119">
        <v>3.920210599899292</v>
      </c>
      <c r="AN119">
        <v>9.2474956512451172</v>
      </c>
      <c r="AO119">
        <v>3.0285236835479736</v>
      </c>
      <c r="AP119">
        <v>13.702620506286621</v>
      </c>
      <c r="AQ119">
        <v>28.913888931274414</v>
      </c>
      <c r="AR119">
        <v>13.55247688293457</v>
      </c>
      <c r="AS119">
        <v>12.992820739746094</v>
      </c>
      <c r="AZ119">
        <v>0</v>
      </c>
      <c r="BA119">
        <v>0</v>
      </c>
      <c r="BB119">
        <v>0.1086963564157486</v>
      </c>
      <c r="BC119">
        <v>0</v>
      </c>
      <c r="BD119">
        <v>0</v>
      </c>
      <c r="BE119">
        <v>0.2988303005695343</v>
      </c>
      <c r="BF119">
        <v>0.36091065406799316</v>
      </c>
      <c r="BG119">
        <v>0.23156271874904633</v>
      </c>
      <c r="BN119">
        <v>0</v>
      </c>
      <c r="BO119">
        <v>-4.0960922837257385E-2</v>
      </c>
      <c r="BP119">
        <v>-7.1561999619007111E-2</v>
      </c>
      <c r="BQ119">
        <v>0</v>
      </c>
      <c r="BR119">
        <v>0</v>
      </c>
      <c r="BS119">
        <v>-2.3783076554536819E-2</v>
      </c>
      <c r="BT119">
        <v>-8.6141983047127724E-3</v>
      </c>
      <c r="BU119">
        <v>0.11301442235708237</v>
      </c>
      <c r="CB119">
        <v>13.032079696655273</v>
      </c>
      <c r="CC119">
        <v>32.668418884277344</v>
      </c>
      <c r="CD119">
        <v>92.4749755859375</v>
      </c>
      <c r="CE119">
        <v>151.42611694335938</v>
      </c>
      <c r="CF119">
        <v>114.18846130371094</v>
      </c>
      <c r="CG119">
        <v>96.379615783691406</v>
      </c>
      <c r="CH119">
        <v>96.80340576171875</v>
      </c>
      <c r="CI119">
        <v>86.618804931640625</v>
      </c>
      <c r="CO119">
        <v>4.902355745434761E-2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-0.54389238357543945</v>
      </c>
      <c r="CV119">
        <v>-0.54385894536972046</v>
      </c>
      <c r="CW119">
        <v>-0.54385894536972046</v>
      </c>
      <c r="IN119">
        <v>251</v>
      </c>
      <c r="IO119">
        <v>856.52178955078125</v>
      </c>
      <c r="IP119">
        <v>0</v>
      </c>
      <c r="IQ119">
        <v>81.437835693359375</v>
      </c>
      <c r="IR119">
        <v>100.65441131591797</v>
      </c>
      <c r="IS119">
        <v>0</v>
      </c>
      <c r="IT119">
        <v>0.5</v>
      </c>
      <c r="IU119">
        <v>0</v>
      </c>
    </row>
    <row r="120" spans="10:255">
      <c r="J120">
        <v>0.84021741151809692</v>
      </c>
      <c r="K120">
        <v>1</v>
      </c>
      <c r="L120">
        <v>1.1951999664306641</v>
      </c>
      <c r="M120">
        <v>1.6979970037937164E-2</v>
      </c>
      <c r="N120">
        <v>7.7667385339736938E-2</v>
      </c>
      <c r="O120">
        <v>0.20579022169113159</v>
      </c>
      <c r="P120">
        <v>0.28345760703086853</v>
      </c>
      <c r="Q120">
        <v>5.4669151306152344</v>
      </c>
      <c r="R120">
        <v>744.2386474609375</v>
      </c>
      <c r="S120">
        <v>337.629150390625</v>
      </c>
      <c r="T120">
        <v>4.574059009552002</v>
      </c>
      <c r="U120">
        <v>0.14217391610145569</v>
      </c>
      <c r="W120">
        <v>252</v>
      </c>
      <c r="X120">
        <v>0.23676349222660065</v>
      </c>
      <c r="Y120">
        <v>0.19024521112442017</v>
      </c>
      <c r="Z120">
        <v>0.15399454534053802</v>
      </c>
      <c r="AA120">
        <v>0.20485737919807434</v>
      </c>
      <c r="AB120">
        <v>0.20136454701423645</v>
      </c>
      <c r="AC120">
        <v>0.2152097225189209</v>
      </c>
      <c r="AD120">
        <v>0.20476798713207245</v>
      </c>
      <c r="AE120">
        <v>0.25598317384719849</v>
      </c>
      <c r="AF120">
        <v>0.22183971107006073</v>
      </c>
      <c r="AL120">
        <v>2.6473007202148438</v>
      </c>
      <c r="AM120">
        <v>3.9509572982788086</v>
      </c>
      <c r="AN120">
        <v>9.2010908126831055</v>
      </c>
      <c r="AO120">
        <v>3.0285236835479736</v>
      </c>
      <c r="AP120">
        <v>13.727093696594238</v>
      </c>
      <c r="AQ120">
        <v>28.958057403564453</v>
      </c>
      <c r="AR120">
        <v>13.523200988769531</v>
      </c>
      <c r="AS120">
        <v>9.4016819000244141</v>
      </c>
      <c r="AZ120">
        <v>0</v>
      </c>
      <c r="BA120">
        <v>0</v>
      </c>
      <c r="BB120">
        <v>0.12258878350257874</v>
      </c>
      <c r="BC120">
        <v>0</v>
      </c>
      <c r="BD120">
        <v>0</v>
      </c>
      <c r="BE120">
        <v>0.29489487409591675</v>
      </c>
      <c r="BF120">
        <v>0.36452600359916687</v>
      </c>
      <c r="BG120">
        <v>0.21799035370349884</v>
      </c>
      <c r="BN120">
        <v>0</v>
      </c>
      <c r="BO120">
        <v>-4.0887132287025452E-2</v>
      </c>
      <c r="BP120">
        <v>-7.1633264422416687E-2</v>
      </c>
      <c r="BQ120">
        <v>0</v>
      </c>
      <c r="BR120">
        <v>0</v>
      </c>
      <c r="BS120">
        <v>-2.4474808946251869E-2</v>
      </c>
      <c r="BT120">
        <v>-7.9568754881620407E-3</v>
      </c>
      <c r="BU120">
        <v>9.6332885324954987E-2</v>
      </c>
      <c r="CB120">
        <v>13.236508369445801</v>
      </c>
      <c r="CC120">
        <v>32.924644470214844</v>
      </c>
      <c r="CD120">
        <v>92.010917663574219</v>
      </c>
      <c r="CE120">
        <v>151.42611694335938</v>
      </c>
      <c r="CF120">
        <v>114.39241027832031</v>
      </c>
      <c r="CG120">
        <v>96.526847839355469</v>
      </c>
      <c r="CH120">
        <v>96.59429931640625</v>
      </c>
      <c r="CI120">
        <v>62.677883148193359</v>
      </c>
      <c r="CO120">
        <v>3.7642840296030045E-2</v>
      </c>
      <c r="CP120">
        <v>0</v>
      </c>
      <c r="CQ120">
        <v>0</v>
      </c>
      <c r="CR120">
        <v>0</v>
      </c>
      <c r="CS120">
        <v>3.809999942779541</v>
      </c>
      <c r="CT120">
        <v>0</v>
      </c>
      <c r="CU120">
        <v>3.526538610458374</v>
      </c>
      <c r="CV120">
        <v>-0.28345760703086853</v>
      </c>
      <c r="CW120">
        <v>3.5265424251556396</v>
      </c>
      <c r="IN120">
        <v>252</v>
      </c>
      <c r="IO120">
        <v>859.78265380859375</v>
      </c>
      <c r="IP120">
        <v>0</v>
      </c>
      <c r="IQ120">
        <v>77.83966064453125</v>
      </c>
      <c r="IR120">
        <v>100.64406585693359</v>
      </c>
      <c r="IS120">
        <v>0</v>
      </c>
      <c r="IT120">
        <v>0.5</v>
      </c>
      <c r="IU120">
        <v>3.809999942779541</v>
      </c>
    </row>
    <row r="121" spans="10:255">
      <c r="J121">
        <v>0.83695656061172485</v>
      </c>
      <c r="K121">
        <v>1</v>
      </c>
      <c r="L121">
        <v>1.163599967956543</v>
      </c>
      <c r="M121">
        <v>2.8739459812641144E-2</v>
      </c>
      <c r="N121">
        <v>2.1453693509101868E-2</v>
      </c>
      <c r="O121">
        <v>0.10800864547491074</v>
      </c>
      <c r="P121">
        <v>0.12946233153343201</v>
      </c>
      <c r="Q121">
        <v>0.86861467361450195</v>
      </c>
      <c r="R121">
        <v>745.10723876953125</v>
      </c>
      <c r="S121">
        <v>337.73715209960938</v>
      </c>
      <c r="T121">
        <v>0.74648910760879517</v>
      </c>
      <c r="U121">
        <v>0.13956522941589355</v>
      </c>
      <c r="W121">
        <v>253</v>
      </c>
      <c r="X121">
        <v>0.23655939102172852</v>
      </c>
      <c r="Y121">
        <v>0.19008973240852356</v>
      </c>
      <c r="Z121">
        <v>0.15430425107479095</v>
      </c>
      <c r="AA121">
        <v>0.20485737919807434</v>
      </c>
      <c r="AB121">
        <v>0.2012418657541275</v>
      </c>
      <c r="AC121">
        <v>0.21519288420677185</v>
      </c>
      <c r="AD121">
        <v>0.20723642408847809</v>
      </c>
      <c r="AE121">
        <v>0.27037891745567322</v>
      </c>
      <c r="AF121">
        <v>0.22828392684459686</v>
      </c>
      <c r="AL121">
        <v>2.6881208419799805</v>
      </c>
      <c r="AM121">
        <v>3.9820530414581299</v>
      </c>
      <c r="AN121">
        <v>9.1391496658325195</v>
      </c>
      <c r="AO121">
        <v>3.0285236835479736</v>
      </c>
      <c r="AP121">
        <v>13.751630783081055</v>
      </c>
      <c r="AQ121">
        <v>28.96142578125</v>
      </c>
      <c r="AR121">
        <v>13.276358604431152</v>
      </c>
      <c r="AS121">
        <v>7.9621076583862305</v>
      </c>
      <c r="AZ121">
        <v>0</v>
      </c>
      <c r="BA121">
        <v>0</v>
      </c>
      <c r="BB121">
        <v>9.2341259121894836E-2</v>
      </c>
      <c r="BC121">
        <v>0</v>
      </c>
      <c r="BD121">
        <v>0</v>
      </c>
      <c r="BE121">
        <v>0.20072118937969208</v>
      </c>
      <c r="BF121">
        <v>0.2755524218082428</v>
      </c>
      <c r="BG121">
        <v>0.43138518929481506</v>
      </c>
      <c r="BN121">
        <v>0</v>
      </c>
      <c r="BO121">
        <v>-4.0820591151714325E-2</v>
      </c>
      <c r="BP121">
        <v>-7.1916490793228149E-2</v>
      </c>
      <c r="BQ121">
        <v>0</v>
      </c>
      <c r="BR121">
        <v>0</v>
      </c>
      <c r="BS121">
        <v>-2.4537228047847748E-2</v>
      </c>
      <c r="BT121">
        <v>-6.2256874516606331E-3</v>
      </c>
      <c r="BU121">
        <v>0.27037963271141052</v>
      </c>
      <c r="CB121">
        <v>13.440609931945801</v>
      </c>
      <c r="CC121">
        <v>33.18377685546875</v>
      </c>
      <c r="CD121">
        <v>91.391510009765625</v>
      </c>
      <c r="CE121">
        <v>151.42611694335938</v>
      </c>
      <c r="CF121">
        <v>114.59687805175781</v>
      </c>
      <c r="CG121">
        <v>96.538070678710938</v>
      </c>
      <c r="CH121">
        <v>94.831130981445313</v>
      </c>
      <c r="CI121">
        <v>53.080718994140625</v>
      </c>
      <c r="CO121">
        <v>0.12434586137533188</v>
      </c>
      <c r="CP121">
        <v>0</v>
      </c>
      <c r="CQ121">
        <v>0</v>
      </c>
      <c r="CR121">
        <v>0</v>
      </c>
      <c r="CS121">
        <v>1.7779999971389771</v>
      </c>
      <c r="CT121">
        <v>0</v>
      </c>
      <c r="CU121">
        <v>1.6485452651977539</v>
      </c>
      <c r="CV121">
        <v>-0.12946233153343201</v>
      </c>
      <c r="CW121">
        <v>1.6485376358032227</v>
      </c>
      <c r="IN121">
        <v>253</v>
      </c>
      <c r="IO121">
        <v>863.04351806640625</v>
      </c>
      <c r="IP121">
        <v>0</v>
      </c>
      <c r="IQ121">
        <v>76.11920166015625</v>
      </c>
      <c r="IR121">
        <v>100.23100280761719</v>
      </c>
      <c r="IS121">
        <v>0</v>
      </c>
      <c r="IT121">
        <v>0.5</v>
      </c>
      <c r="IU121">
        <v>1.7779999971389771</v>
      </c>
    </row>
    <row r="122" spans="10:255">
      <c r="J122">
        <v>0.83369565010070801</v>
      </c>
      <c r="K122">
        <v>1</v>
      </c>
      <c r="L122">
        <v>1.1319999694824219</v>
      </c>
      <c r="M122">
        <v>3.7736792117357254E-2</v>
      </c>
      <c r="N122">
        <v>4.3289192020893097E-2</v>
      </c>
      <c r="O122">
        <v>0.2153041809797287</v>
      </c>
      <c r="P122">
        <v>0.25859338045120239</v>
      </c>
      <c r="Q122">
        <v>1.2985566854476929</v>
      </c>
      <c r="R122">
        <v>746.40582275390625</v>
      </c>
      <c r="S122">
        <v>337.95245361328125</v>
      </c>
      <c r="T122">
        <v>1.1471349000930786</v>
      </c>
      <c r="U122">
        <v>0.13695652782917023</v>
      </c>
      <c r="W122">
        <v>254</v>
      </c>
      <c r="X122">
        <v>0.23635554313659668</v>
      </c>
      <c r="Y122">
        <v>0.18993189930915833</v>
      </c>
      <c r="Z122">
        <v>0.15458092093467712</v>
      </c>
      <c r="AA122">
        <v>0.20485737919807434</v>
      </c>
      <c r="AB122">
        <v>0.20112061500549316</v>
      </c>
      <c r="AC122">
        <v>0.21515540778636932</v>
      </c>
      <c r="AD122">
        <v>0.20983061194419861</v>
      </c>
      <c r="AE122">
        <v>0.33172625303268433</v>
      </c>
      <c r="AF122">
        <v>0.25046250224113464</v>
      </c>
      <c r="AL122">
        <v>2.7288904190063477</v>
      </c>
      <c r="AM122">
        <v>4.0136198997497559</v>
      </c>
      <c r="AN122">
        <v>9.0838155746459961</v>
      </c>
      <c r="AO122">
        <v>3.0285236835479736</v>
      </c>
      <c r="AP122">
        <v>13.775880813598633</v>
      </c>
      <c r="AQ122">
        <v>28.968921661376953</v>
      </c>
      <c r="AR122">
        <v>13.016939163208008</v>
      </c>
      <c r="AS122">
        <v>1.8273741006851196</v>
      </c>
      <c r="AZ122">
        <v>0</v>
      </c>
      <c r="BA122">
        <v>0</v>
      </c>
      <c r="BB122">
        <v>7.8962862491607666E-2</v>
      </c>
      <c r="BC122">
        <v>0</v>
      </c>
      <c r="BD122">
        <v>0</v>
      </c>
      <c r="BE122">
        <v>0.15877567231655121</v>
      </c>
      <c r="BF122">
        <v>0.33188650012016296</v>
      </c>
      <c r="BG122">
        <v>0.43037497997283936</v>
      </c>
      <c r="BN122">
        <v>0</v>
      </c>
      <c r="BO122">
        <v>-4.0768735110759735E-2</v>
      </c>
      <c r="BP122">
        <v>-7.2335250675678253E-2</v>
      </c>
      <c r="BQ122">
        <v>0</v>
      </c>
      <c r="BR122">
        <v>0</v>
      </c>
      <c r="BS122">
        <v>-2.4249749258160591E-2</v>
      </c>
      <c r="BT122">
        <v>2.4409287143498659E-3</v>
      </c>
      <c r="BU122">
        <v>0.33331605792045593</v>
      </c>
      <c r="CB122">
        <v>13.644457817077637</v>
      </c>
      <c r="CC122">
        <v>33.446830749511719</v>
      </c>
      <c r="CD122">
        <v>90.838172912597656</v>
      </c>
      <c r="CE122">
        <v>151.42611694335938</v>
      </c>
      <c r="CF122">
        <v>114.79895782470703</v>
      </c>
      <c r="CG122">
        <v>96.563056945800781</v>
      </c>
      <c r="CH122">
        <v>92.978134155273438</v>
      </c>
      <c r="CI122">
        <v>12.1824951171875</v>
      </c>
      <c r="CO122">
        <v>0.16580268740653992</v>
      </c>
      <c r="CP122">
        <v>0</v>
      </c>
      <c r="CQ122">
        <v>0</v>
      </c>
      <c r="CR122">
        <v>0</v>
      </c>
      <c r="CS122">
        <v>6.6040000915527344</v>
      </c>
      <c r="CT122">
        <v>0</v>
      </c>
      <c r="CU122">
        <v>6.3454208374023438</v>
      </c>
      <c r="CV122">
        <v>-0.25859338045120239</v>
      </c>
      <c r="CW122">
        <v>6.3454065322875977</v>
      </c>
      <c r="IN122">
        <v>254</v>
      </c>
      <c r="IO122">
        <v>866.30438232421875</v>
      </c>
      <c r="IP122">
        <v>0</v>
      </c>
      <c r="IQ122">
        <v>69.701454162597656</v>
      </c>
      <c r="IR122">
        <v>99.814811706542969</v>
      </c>
      <c r="IS122">
        <v>0</v>
      </c>
      <c r="IT122">
        <v>0.5</v>
      </c>
      <c r="IU122">
        <v>6.6040000915527344</v>
      </c>
    </row>
    <row r="123" spans="10:255">
      <c r="J123">
        <v>0.83043479919433594</v>
      </c>
      <c r="K123">
        <v>1</v>
      </c>
      <c r="L123">
        <v>1.1003999710083008</v>
      </c>
      <c r="M123">
        <v>0.1337425708770752</v>
      </c>
      <c r="N123">
        <v>0.5554203987121582</v>
      </c>
      <c r="O123">
        <v>1.464397668838501</v>
      </c>
      <c r="P123">
        <v>2.0198180675506592</v>
      </c>
      <c r="Q123">
        <v>4.5698580741882324</v>
      </c>
      <c r="R123">
        <v>750.9757080078125</v>
      </c>
      <c r="S123">
        <v>339.41683959960938</v>
      </c>
      <c r="T123">
        <v>4.1529064178466797</v>
      </c>
      <c r="U123">
        <v>0.1343478262424469</v>
      </c>
      <c r="W123">
        <v>255</v>
      </c>
      <c r="X123">
        <v>0.23615185916423798</v>
      </c>
      <c r="Y123">
        <v>0.18977221846580505</v>
      </c>
      <c r="Z123">
        <v>0.15440976619720459</v>
      </c>
      <c r="AA123">
        <v>0.20485737919807434</v>
      </c>
      <c r="AB123">
        <v>0.20100060105323792</v>
      </c>
      <c r="AC123">
        <v>0.21433165669441223</v>
      </c>
      <c r="AD123">
        <v>0.20901641249656677</v>
      </c>
      <c r="AE123">
        <v>0.31529885530471802</v>
      </c>
      <c r="AF123">
        <v>0.24444389343261719</v>
      </c>
      <c r="AL123">
        <v>2.7696270942687988</v>
      </c>
      <c r="AM123">
        <v>4.0455560684204102</v>
      </c>
      <c r="AN123">
        <v>9.118046760559082</v>
      </c>
      <c r="AO123">
        <v>3.0285236835479736</v>
      </c>
      <c r="AP123">
        <v>13.799883842468262</v>
      </c>
      <c r="AQ123">
        <v>29.133672714233398</v>
      </c>
      <c r="AR123">
        <v>13.098359107971191</v>
      </c>
      <c r="AS123">
        <v>3.47011399269104</v>
      </c>
      <c r="AZ123">
        <v>0</v>
      </c>
      <c r="BA123">
        <v>0</v>
      </c>
      <c r="BB123">
        <v>7.3002859950065613E-2</v>
      </c>
      <c r="BC123">
        <v>0</v>
      </c>
      <c r="BD123">
        <v>0</v>
      </c>
      <c r="BE123">
        <v>0.13693054020404816</v>
      </c>
      <c r="BF123">
        <v>0.39165902137756348</v>
      </c>
      <c r="BG123">
        <v>0.39840757846832275</v>
      </c>
      <c r="BN123">
        <v>0</v>
      </c>
      <c r="BO123">
        <v>-4.0735520422458649E-2</v>
      </c>
      <c r="BP123">
        <v>-7.2673037648200989E-2</v>
      </c>
      <c r="BQ123">
        <v>0</v>
      </c>
      <c r="BR123">
        <v>0</v>
      </c>
      <c r="BS123">
        <v>-2.4002088233828545E-2</v>
      </c>
      <c r="BT123">
        <v>1.176732499152422E-2</v>
      </c>
      <c r="BU123">
        <v>0.50389271974563599</v>
      </c>
      <c r="CB123">
        <v>13.848141670227051</v>
      </c>
      <c r="CC123">
        <v>33.712966918945313</v>
      </c>
      <c r="CD123">
        <v>91.18048095703125</v>
      </c>
      <c r="CE123">
        <v>151.42611694335938</v>
      </c>
      <c r="CF123">
        <v>114.99898529052734</v>
      </c>
      <c r="CG123">
        <v>97.112228393554688</v>
      </c>
      <c r="CH123">
        <v>93.559707641601563</v>
      </c>
      <c r="CI123">
        <v>23.13409423828125</v>
      </c>
      <c r="CO123">
        <v>0.32044708728790283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-2.0198523998260498</v>
      </c>
      <c r="CV123">
        <v>-2.0198180675506592</v>
      </c>
      <c r="CW123">
        <v>-2.0198180675506592</v>
      </c>
      <c r="IN123">
        <v>255</v>
      </c>
      <c r="IO123">
        <v>869.56524658203125</v>
      </c>
      <c r="IP123">
        <v>0</v>
      </c>
      <c r="IQ123">
        <v>71.648597717285156</v>
      </c>
      <c r="IR123">
        <v>100.26246643066406</v>
      </c>
      <c r="IS123">
        <v>0</v>
      </c>
      <c r="IT123">
        <v>0.5</v>
      </c>
      <c r="IU123">
        <v>0</v>
      </c>
    </row>
    <row r="124" spans="10:255">
      <c r="J124">
        <v>0.82717394828796387</v>
      </c>
      <c r="K124">
        <v>1</v>
      </c>
      <c r="L124">
        <v>1.0687999725341797</v>
      </c>
      <c r="M124">
        <v>0.1688683032989502</v>
      </c>
      <c r="N124">
        <v>0.85275083780288696</v>
      </c>
      <c r="O124">
        <v>1.4762918949127197</v>
      </c>
      <c r="P124">
        <v>2.3290426731109619</v>
      </c>
      <c r="Q124">
        <v>5.397223949432373</v>
      </c>
      <c r="R124">
        <v>756.3729248046875</v>
      </c>
      <c r="S124">
        <v>340.89312744140625</v>
      </c>
      <c r="T124">
        <v>5.0497980117797852</v>
      </c>
      <c r="U124">
        <v>0.13173913955688477</v>
      </c>
      <c r="W124">
        <v>256</v>
      </c>
      <c r="X124">
        <v>0.23594827950000763</v>
      </c>
      <c r="Y124">
        <v>0.18961498141288757</v>
      </c>
      <c r="Z124">
        <v>0.15422046184539795</v>
      </c>
      <c r="AA124">
        <v>0.20485737919807434</v>
      </c>
      <c r="AB124">
        <v>0.20087516307830811</v>
      </c>
      <c r="AC124">
        <v>0.21361309289932251</v>
      </c>
      <c r="AD124">
        <v>0.20791842043399811</v>
      </c>
      <c r="AE124">
        <v>0.29589465260505676</v>
      </c>
      <c r="AF124">
        <v>0.23724383115768433</v>
      </c>
      <c r="AL124">
        <v>2.8103432655334473</v>
      </c>
      <c r="AM124">
        <v>4.0770034790039063</v>
      </c>
      <c r="AN124">
        <v>9.1559076309204102</v>
      </c>
      <c r="AO124">
        <v>3.0285236835479736</v>
      </c>
      <c r="AP124">
        <v>13.824970245361328</v>
      </c>
      <c r="AQ124">
        <v>29.277383804321289</v>
      </c>
      <c r="AR124">
        <v>13.208158493041992</v>
      </c>
      <c r="AS124">
        <v>5.4105343818664551</v>
      </c>
      <c r="AZ124">
        <v>0</v>
      </c>
      <c r="BA124">
        <v>0</v>
      </c>
      <c r="BB124">
        <v>7.4526689946651459E-2</v>
      </c>
      <c r="BC124">
        <v>0</v>
      </c>
      <c r="BD124">
        <v>0</v>
      </c>
      <c r="BE124">
        <v>0.12201136350631714</v>
      </c>
      <c r="BF124">
        <v>0.38095223903656006</v>
      </c>
      <c r="BG124">
        <v>0.42250975966453552</v>
      </c>
      <c r="BN124">
        <v>0</v>
      </c>
      <c r="BO124">
        <v>-4.0716219693422318E-2</v>
      </c>
      <c r="BP124">
        <v>-7.2164013981819153E-2</v>
      </c>
      <c r="BQ124">
        <v>0</v>
      </c>
      <c r="BR124">
        <v>0</v>
      </c>
      <c r="BS124">
        <v>-2.5088565424084663E-2</v>
      </c>
      <c r="BT124">
        <v>1.1323841288685799E-2</v>
      </c>
      <c r="BU124">
        <v>0.46392109990119934</v>
      </c>
      <c r="CB124">
        <v>14.051721572875977</v>
      </c>
      <c r="CC124">
        <v>33.975028991699219</v>
      </c>
      <c r="CD124">
        <v>91.559089660644531</v>
      </c>
      <c r="CE124">
        <v>151.42611694335938</v>
      </c>
      <c r="CF124">
        <v>115.20804595947266</v>
      </c>
      <c r="CG124">
        <v>97.591270446777344</v>
      </c>
      <c r="CH124">
        <v>94.343986511230469</v>
      </c>
      <c r="CI124">
        <v>36.070228576660156</v>
      </c>
      <c r="CO124">
        <v>0.27352800965309143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-2.329021692276001</v>
      </c>
      <c r="CV124">
        <v>-2.3290426731109619</v>
      </c>
      <c r="CW124">
        <v>-2.3290426731109619</v>
      </c>
      <c r="IN124">
        <v>256</v>
      </c>
      <c r="IO124">
        <v>872.82611083984375</v>
      </c>
      <c r="IP124">
        <v>0</v>
      </c>
      <c r="IQ124">
        <v>73.905471801757813</v>
      </c>
      <c r="IR124">
        <v>100.72782897949219</v>
      </c>
      <c r="IS124">
        <v>0</v>
      </c>
      <c r="IT124">
        <v>0.5</v>
      </c>
      <c r="IU124">
        <v>0</v>
      </c>
    </row>
    <row r="125" spans="10:255">
      <c r="J125">
        <v>0.82391303777694702</v>
      </c>
      <c r="K125">
        <v>1</v>
      </c>
      <c r="L125">
        <v>1.0371999740600586</v>
      </c>
      <c r="M125">
        <v>0.16507893800735474</v>
      </c>
      <c r="N125">
        <v>0.86872172355651855</v>
      </c>
      <c r="O125">
        <v>1.1961451768875122</v>
      </c>
      <c r="P125">
        <v>2.0648670196533203</v>
      </c>
      <c r="Q125">
        <v>5.458226203918457</v>
      </c>
      <c r="R125">
        <v>761.8311767578125</v>
      </c>
      <c r="S125">
        <v>342.08926391601563</v>
      </c>
      <c r="T125">
        <v>5.2624626159667969</v>
      </c>
      <c r="U125">
        <v>0.12913043797016144</v>
      </c>
      <c r="W125">
        <v>257</v>
      </c>
      <c r="X125">
        <v>0.2357448935508728</v>
      </c>
      <c r="Y125">
        <v>0.18946023285388947</v>
      </c>
      <c r="Z125">
        <v>0.15411998331546783</v>
      </c>
      <c r="AA125">
        <v>0.20485737919807434</v>
      </c>
      <c r="AB125">
        <v>0.2007453590631485</v>
      </c>
      <c r="AC125">
        <v>0.21313658356666565</v>
      </c>
      <c r="AD125">
        <v>0.20763123035430908</v>
      </c>
      <c r="AE125">
        <v>0.27766302227973938</v>
      </c>
      <c r="AF125">
        <v>0.23097516596317291</v>
      </c>
      <c r="AL125">
        <v>2.851020336151123</v>
      </c>
      <c r="AM125">
        <v>4.1079530715942383</v>
      </c>
      <c r="AN125">
        <v>9.1760034561157227</v>
      </c>
      <c r="AO125">
        <v>3.0285236835479736</v>
      </c>
      <c r="AP125">
        <v>13.850932121276855</v>
      </c>
      <c r="AQ125">
        <v>29.372686386108398</v>
      </c>
      <c r="AR125">
        <v>13.23687744140625</v>
      </c>
      <c r="AS125">
        <v>7.2336974143981934</v>
      </c>
      <c r="AZ125">
        <v>0</v>
      </c>
      <c r="BA125">
        <v>0</v>
      </c>
      <c r="BB125">
        <v>7.6682113111019135E-2</v>
      </c>
      <c r="BC125">
        <v>0</v>
      </c>
      <c r="BD125">
        <v>0</v>
      </c>
      <c r="BE125">
        <v>0.10941167920827866</v>
      </c>
      <c r="BF125">
        <v>0.35967743396759033</v>
      </c>
      <c r="BG125">
        <v>0.45422878861427307</v>
      </c>
      <c r="BN125">
        <v>0</v>
      </c>
      <c r="BO125">
        <v>-4.0678117424249649E-2</v>
      </c>
      <c r="BP125">
        <v>-7.1626380085945129E-2</v>
      </c>
      <c r="BQ125">
        <v>0</v>
      </c>
      <c r="BR125">
        <v>0</v>
      </c>
      <c r="BS125">
        <v>-2.5961317121982574E-2</v>
      </c>
      <c r="BT125">
        <v>9.6094822511076927E-3</v>
      </c>
      <c r="BU125">
        <v>0.41111776232719421</v>
      </c>
      <c r="CB125">
        <v>14.255106925964355</v>
      </c>
      <c r="CC125">
        <v>34.232940673828125</v>
      </c>
      <c r="CD125">
        <v>91.760047912597656</v>
      </c>
      <c r="CE125">
        <v>151.42611694335938</v>
      </c>
      <c r="CF125">
        <v>115.42438507080078</v>
      </c>
      <c r="CG125">
        <v>97.908943176269531</v>
      </c>
      <c r="CH125">
        <v>94.549125671386719</v>
      </c>
      <c r="CI125">
        <v>48.224651336669922</v>
      </c>
      <c r="CO125">
        <v>0.21914541721343994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-2.0648539066314697</v>
      </c>
      <c r="CV125">
        <v>-2.0648670196533203</v>
      </c>
      <c r="CW125">
        <v>-2.0648670196533203</v>
      </c>
      <c r="IN125">
        <v>257</v>
      </c>
      <c r="IO125">
        <v>876.08697509765625</v>
      </c>
      <c r="IP125">
        <v>0</v>
      </c>
      <c r="IQ125">
        <v>75.898719787597656</v>
      </c>
      <c r="IR125">
        <v>100.97795867919922</v>
      </c>
      <c r="IS125">
        <v>0</v>
      </c>
      <c r="IT125">
        <v>0.5</v>
      </c>
      <c r="IU125">
        <v>0</v>
      </c>
    </row>
    <row r="126" spans="10:255">
      <c r="J126">
        <v>0.82065218687057495</v>
      </c>
      <c r="K126">
        <v>1</v>
      </c>
      <c r="L126">
        <v>1.0055999755859375</v>
      </c>
      <c r="M126">
        <v>0.15485192835330963</v>
      </c>
      <c r="N126">
        <v>0.59650611877441406</v>
      </c>
      <c r="O126">
        <v>0.66284602880477905</v>
      </c>
      <c r="P126">
        <v>1.2593522071838379</v>
      </c>
      <c r="Q126">
        <v>3.8736782073974609</v>
      </c>
      <c r="R126">
        <v>765.704833984375</v>
      </c>
      <c r="S126">
        <v>342.75210571289063</v>
      </c>
      <c r="T126">
        <v>3.8521065711975098</v>
      </c>
      <c r="U126">
        <v>0.12652173638343811</v>
      </c>
      <c r="W126">
        <v>258</v>
      </c>
      <c r="X126">
        <v>0.23554179072380066</v>
      </c>
      <c r="Y126">
        <v>0.18930703401565552</v>
      </c>
      <c r="Z126">
        <v>0.15422070026397705</v>
      </c>
      <c r="AA126">
        <v>0.20485737919807434</v>
      </c>
      <c r="AB126">
        <v>0.20061330497264862</v>
      </c>
      <c r="AC126">
        <v>0.21299438178539276</v>
      </c>
      <c r="AD126">
        <v>0.20875820517539978</v>
      </c>
      <c r="AE126">
        <v>0.26500219106674194</v>
      </c>
      <c r="AF126">
        <v>0.22750620543956757</v>
      </c>
      <c r="AL126">
        <v>2.8916409015655518</v>
      </c>
      <c r="AM126">
        <v>4.1385931968688965</v>
      </c>
      <c r="AN126">
        <v>9.1558599472045898</v>
      </c>
      <c r="AO126">
        <v>3.0285236835479736</v>
      </c>
      <c r="AP126">
        <v>13.877342224121094</v>
      </c>
      <c r="AQ126">
        <v>29.401126861572266</v>
      </c>
      <c r="AR126">
        <v>13.124179840087891</v>
      </c>
      <c r="AS126">
        <v>8.4997806549072266</v>
      </c>
      <c r="AZ126">
        <v>0</v>
      </c>
      <c r="BA126">
        <v>0</v>
      </c>
      <c r="BB126">
        <v>7.7115990221500397E-2</v>
      </c>
      <c r="BC126">
        <v>0</v>
      </c>
      <c r="BD126">
        <v>0</v>
      </c>
      <c r="BE126">
        <v>9.7849011421203613E-2</v>
      </c>
      <c r="BF126">
        <v>0.3570953905582428</v>
      </c>
      <c r="BG126">
        <v>0.46793955564498901</v>
      </c>
      <c r="BN126">
        <v>0</v>
      </c>
      <c r="BO126">
        <v>-4.0621537715196609E-2</v>
      </c>
      <c r="BP126">
        <v>-7.1259394288063049E-2</v>
      </c>
      <c r="BQ126">
        <v>0</v>
      </c>
      <c r="BR126">
        <v>0</v>
      </c>
      <c r="BS126">
        <v>-2.6410495862364769E-2</v>
      </c>
      <c r="BT126">
        <v>1.0006388649344444E-2</v>
      </c>
      <c r="BU126">
        <v>0.35940328240394592</v>
      </c>
      <c r="CB126">
        <v>14.458209991455078</v>
      </c>
      <c r="CC126">
        <v>34.488273620605469</v>
      </c>
      <c r="CD126">
        <v>91.558609008789063</v>
      </c>
      <c r="CE126">
        <v>151.42611694335938</v>
      </c>
      <c r="CF126">
        <v>115.64447784423828</v>
      </c>
      <c r="CG126">
        <v>98.003738403320313</v>
      </c>
      <c r="CH126">
        <v>93.744140625</v>
      </c>
      <c r="CI126">
        <v>56.665206909179688</v>
      </c>
      <c r="CO126">
        <v>0.17111539840698242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-1.2593865394592285</v>
      </c>
      <c r="CV126">
        <v>-1.2593522071838379</v>
      </c>
      <c r="CW126">
        <v>-1.2593522071838379</v>
      </c>
      <c r="IN126">
        <v>258</v>
      </c>
      <c r="IO126">
        <v>879.34783935546875</v>
      </c>
      <c r="IP126">
        <v>0</v>
      </c>
      <c r="IQ126">
        <v>77.086822509765625</v>
      </c>
      <c r="IR126">
        <v>100.86328125</v>
      </c>
      <c r="IS126">
        <v>0</v>
      </c>
      <c r="IT126">
        <v>0.5</v>
      </c>
      <c r="IU126">
        <v>0</v>
      </c>
    </row>
    <row r="127" spans="10:255">
      <c r="J127">
        <v>0.81739133596420288</v>
      </c>
      <c r="K127">
        <v>1</v>
      </c>
      <c r="L127">
        <v>0.97399997711181641</v>
      </c>
      <c r="M127">
        <v>0.1565900444984436</v>
      </c>
      <c r="N127">
        <v>0.76992875337600708</v>
      </c>
      <c r="O127">
        <v>0.68236857652664185</v>
      </c>
      <c r="P127">
        <v>1.4522973299026489</v>
      </c>
      <c r="Q127">
        <v>4.7890052795410156</v>
      </c>
      <c r="R127">
        <v>770.49383544921875</v>
      </c>
      <c r="S127">
        <v>343.43447875976563</v>
      </c>
      <c r="T127">
        <v>4.9168434143066406</v>
      </c>
      <c r="U127">
        <v>0.12391304969787598</v>
      </c>
      <c r="W127">
        <v>259</v>
      </c>
      <c r="X127">
        <v>0.23533901572227478</v>
      </c>
      <c r="Y127">
        <v>0.18915347754955292</v>
      </c>
      <c r="Z127">
        <v>0.15430416166782379</v>
      </c>
      <c r="AA127">
        <v>0.20485737919807434</v>
      </c>
      <c r="AB127">
        <v>0.20048177242279053</v>
      </c>
      <c r="AC127">
        <v>0.21287457644939423</v>
      </c>
      <c r="AD127">
        <v>0.20899359881877899</v>
      </c>
      <c r="AE127">
        <v>0.25129222869873047</v>
      </c>
      <c r="AF127">
        <v>0.22309313714504242</v>
      </c>
      <c r="AL127">
        <v>2.9321959018707275</v>
      </c>
      <c r="AM127">
        <v>4.169304370880127</v>
      </c>
      <c r="AN127">
        <v>9.1391677856445313</v>
      </c>
      <c r="AO127">
        <v>3.0285236835479736</v>
      </c>
      <c r="AP127">
        <v>13.903648376464844</v>
      </c>
      <c r="AQ127">
        <v>29.425088882446289</v>
      </c>
      <c r="AR127">
        <v>13.100641250610352</v>
      </c>
      <c r="AS127">
        <v>9.8707771301269531</v>
      </c>
      <c r="AZ127">
        <v>0</v>
      </c>
      <c r="BA127">
        <v>0</v>
      </c>
      <c r="BB127">
        <v>7.9976394772529602E-2</v>
      </c>
      <c r="BC127">
        <v>0</v>
      </c>
      <c r="BD127">
        <v>0</v>
      </c>
      <c r="BE127">
        <v>9.4565950334072113E-2</v>
      </c>
      <c r="BF127">
        <v>0.41489008069038391</v>
      </c>
      <c r="BG127">
        <v>0.41056764125823975</v>
      </c>
      <c r="BN127">
        <v>0</v>
      </c>
      <c r="BO127">
        <v>-4.05544713139534E-2</v>
      </c>
      <c r="BP127">
        <v>-7.1266733109951019E-2</v>
      </c>
      <c r="BQ127">
        <v>0</v>
      </c>
      <c r="BR127">
        <v>0</v>
      </c>
      <c r="BS127">
        <v>-2.6306901127099991E-2</v>
      </c>
      <c r="BT127">
        <v>1.4259773306548595E-2</v>
      </c>
      <c r="BU127">
        <v>0.32090753316879272</v>
      </c>
      <c r="CB127">
        <v>14.660984992980957</v>
      </c>
      <c r="CC127">
        <v>34.74420166015625</v>
      </c>
      <c r="CD127">
        <v>91.391685485839844</v>
      </c>
      <c r="CE127">
        <v>151.42611694335938</v>
      </c>
      <c r="CF127">
        <v>115.86370086669922</v>
      </c>
      <c r="CG127">
        <v>98.083610534667969</v>
      </c>
      <c r="CH127">
        <v>93.576004028320313</v>
      </c>
      <c r="CI127">
        <v>65.805183410644531</v>
      </c>
      <c r="CO127">
        <v>0.14248649775981903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-1.4522671699523926</v>
      </c>
      <c r="CV127">
        <v>-1.4522973299026489</v>
      </c>
      <c r="CW127">
        <v>-1.4522973299026489</v>
      </c>
      <c r="IN127">
        <v>259</v>
      </c>
      <c r="IO127">
        <v>882.60870361328125</v>
      </c>
      <c r="IP127">
        <v>0</v>
      </c>
      <c r="IQ127">
        <v>78.467849731445313</v>
      </c>
      <c r="IR127">
        <v>100.87802124023438</v>
      </c>
      <c r="IS127">
        <v>0</v>
      </c>
      <c r="IT127">
        <v>0.5</v>
      </c>
      <c r="IU127">
        <v>0</v>
      </c>
    </row>
    <row r="128" spans="10:255">
      <c r="J128">
        <v>0.81413042545318604</v>
      </c>
      <c r="K128">
        <v>1</v>
      </c>
      <c r="L128">
        <v>0.94239997863769531</v>
      </c>
      <c r="M128">
        <v>0.15490508079528809</v>
      </c>
      <c r="N128">
        <v>0.88411033153533936</v>
      </c>
      <c r="O128">
        <v>0.58739966154098511</v>
      </c>
      <c r="P128">
        <v>1.4715099334716797</v>
      </c>
      <c r="Q128">
        <v>5.3786845207214355</v>
      </c>
      <c r="R128">
        <v>775.87249755859375</v>
      </c>
      <c r="S128">
        <v>344.02188110351563</v>
      </c>
      <c r="T128">
        <v>5.707432746887207</v>
      </c>
      <c r="U128">
        <v>0.12130435556173325</v>
      </c>
      <c r="W128">
        <v>260</v>
      </c>
      <c r="X128">
        <v>0.23513655364513397</v>
      </c>
      <c r="Y128">
        <v>0.18899975717067719</v>
      </c>
      <c r="Z128">
        <v>0.15440064668655396</v>
      </c>
      <c r="AA128">
        <v>0.20485737919807434</v>
      </c>
      <c r="AB128">
        <v>0.20035092532634735</v>
      </c>
      <c r="AC128">
        <v>0.21279333531856537</v>
      </c>
      <c r="AD128">
        <v>0.20872855186462402</v>
      </c>
      <c r="AE128">
        <v>0.23778577148914337</v>
      </c>
      <c r="AF128">
        <v>0.21841429173946381</v>
      </c>
      <c r="AL128">
        <v>2.9726881980895996</v>
      </c>
      <c r="AM128">
        <v>4.2000484466552734</v>
      </c>
      <c r="AN128">
        <v>9.1198711395263672</v>
      </c>
      <c r="AO128">
        <v>3.0285236835479736</v>
      </c>
      <c r="AP128">
        <v>13.929819107055664</v>
      </c>
      <c r="AQ128">
        <v>29.441335678100586</v>
      </c>
      <c r="AR128">
        <v>13.127145767211914</v>
      </c>
      <c r="AS128">
        <v>11.221423149108887</v>
      </c>
      <c r="AZ128">
        <v>0</v>
      </c>
      <c r="BA128">
        <v>0</v>
      </c>
      <c r="BB128">
        <v>8.8423624634742737E-2</v>
      </c>
      <c r="BC128">
        <v>0</v>
      </c>
      <c r="BD128">
        <v>0</v>
      </c>
      <c r="BE128">
        <v>9.8424680531024933E-2</v>
      </c>
      <c r="BF128">
        <v>0.46190622448921204</v>
      </c>
      <c r="BG128">
        <v>0.35124552249908447</v>
      </c>
      <c r="BN128">
        <v>0</v>
      </c>
      <c r="BO128">
        <v>-4.0491361171007156E-2</v>
      </c>
      <c r="BP128">
        <v>-7.1237795054912567E-2</v>
      </c>
      <c r="BQ128">
        <v>0</v>
      </c>
      <c r="BR128">
        <v>0</v>
      </c>
      <c r="BS128">
        <v>-2.6168745011091232E-2</v>
      </c>
      <c r="BT128">
        <v>1.5395796857774258E-2</v>
      </c>
      <c r="BU128">
        <v>0.26021522283554077</v>
      </c>
      <c r="CB128">
        <v>14.863447189331055</v>
      </c>
      <c r="CC128">
        <v>35.000400543212891</v>
      </c>
      <c r="CD128">
        <v>91.198715209960938</v>
      </c>
      <c r="CE128">
        <v>151.42611694335938</v>
      </c>
      <c r="CF128">
        <v>116.08177185058594</v>
      </c>
      <c r="CG128">
        <v>98.137771606445313</v>
      </c>
      <c r="CH128">
        <v>93.76531982421875</v>
      </c>
      <c r="CI128">
        <v>74.809486389160156</v>
      </c>
      <c r="CO128">
        <v>0.10920879989862442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-1.4715194702148438</v>
      </c>
      <c r="CV128">
        <v>-1.4715099334716797</v>
      </c>
      <c r="CW128">
        <v>-1.4715099334716797</v>
      </c>
      <c r="IN128">
        <v>260</v>
      </c>
      <c r="IO128">
        <v>885.86956787109375</v>
      </c>
      <c r="IP128">
        <v>0</v>
      </c>
      <c r="IQ128">
        <v>79.868125915527344</v>
      </c>
      <c r="IR128">
        <v>100.95101928710938</v>
      </c>
      <c r="IS128">
        <v>0</v>
      </c>
      <c r="IT128">
        <v>0.5</v>
      </c>
      <c r="IU128">
        <v>0</v>
      </c>
    </row>
    <row r="129" spans="10:255">
      <c r="J129">
        <v>0.81086957454681396</v>
      </c>
      <c r="K129">
        <v>1</v>
      </c>
      <c r="L129">
        <v>0.91079998016357422</v>
      </c>
      <c r="M129">
        <v>0.12276747822761536</v>
      </c>
      <c r="N129">
        <v>0.5924498438835144</v>
      </c>
      <c r="O129">
        <v>0.33170303702354431</v>
      </c>
      <c r="P129">
        <v>0.92415285110473633</v>
      </c>
      <c r="Q129">
        <v>4.3953275680541992</v>
      </c>
      <c r="R129">
        <v>780.267822265625</v>
      </c>
      <c r="S129">
        <v>344.35357666015625</v>
      </c>
      <c r="T129">
        <v>4.8257880210876465</v>
      </c>
      <c r="U129">
        <v>0.11869565397500992</v>
      </c>
      <c r="W129">
        <v>261</v>
      </c>
      <c r="X129">
        <v>0.23493440449237823</v>
      </c>
      <c r="Y129">
        <v>0.18884576857089996</v>
      </c>
      <c r="Z129">
        <v>0.15458889305591583</v>
      </c>
      <c r="AA129">
        <v>0.20485737919807434</v>
      </c>
      <c r="AB129">
        <v>0.20022107660770416</v>
      </c>
      <c r="AC129">
        <v>0.21281915903091431</v>
      </c>
      <c r="AD129">
        <v>0.20879241824150085</v>
      </c>
      <c r="AE129">
        <v>0.22902420163154602</v>
      </c>
      <c r="AF129">
        <v>0.21553634107112885</v>
      </c>
      <c r="AL129">
        <v>3.0131180286407471</v>
      </c>
      <c r="AM129">
        <v>4.2308464050292969</v>
      </c>
      <c r="AN129">
        <v>9.0822210311889648</v>
      </c>
      <c r="AO129">
        <v>3.0285236835479736</v>
      </c>
      <c r="AP129">
        <v>13.955787658691406</v>
      </c>
      <c r="AQ129">
        <v>29.43617057800293</v>
      </c>
      <c r="AR129">
        <v>13.120758056640625</v>
      </c>
      <c r="AS129">
        <v>12.097579002380371</v>
      </c>
      <c r="AZ129">
        <v>0</v>
      </c>
      <c r="BA129">
        <v>0</v>
      </c>
      <c r="BB129">
        <v>0.10122731328010559</v>
      </c>
      <c r="BC129">
        <v>0</v>
      </c>
      <c r="BD129">
        <v>0</v>
      </c>
      <c r="BE129">
        <v>0.1070915013551712</v>
      </c>
      <c r="BF129">
        <v>0.50195419788360596</v>
      </c>
      <c r="BG129">
        <v>0.28972700238227844</v>
      </c>
      <c r="BN129">
        <v>0</v>
      </c>
      <c r="BO129">
        <v>-4.0430672466754913E-2</v>
      </c>
      <c r="BP129">
        <v>-7.1228243410587311E-2</v>
      </c>
      <c r="BQ129">
        <v>0</v>
      </c>
      <c r="BR129">
        <v>0</v>
      </c>
      <c r="BS129">
        <v>-2.5970656424760818E-2</v>
      </c>
      <c r="BT129">
        <v>1.4717665500938892E-2</v>
      </c>
      <c r="BU129">
        <v>0.18760479986667633</v>
      </c>
      <c r="CB129">
        <v>15.065596580505371</v>
      </c>
      <c r="CC129">
        <v>35.257049560546875</v>
      </c>
      <c r="CD129">
        <v>90.822227478027344</v>
      </c>
      <c r="CE129">
        <v>151.42611694335938</v>
      </c>
      <c r="CF129">
        <v>116.29818725585938</v>
      </c>
      <c r="CG129">
        <v>98.120559692382813</v>
      </c>
      <c r="CH129">
        <v>93.719703674316406</v>
      </c>
      <c r="CI129">
        <v>80.650535583496094</v>
      </c>
      <c r="CO129">
        <v>7.5467191636562347E-2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-0.92414021492004395</v>
      </c>
      <c r="CV129">
        <v>-0.92415285110473633</v>
      </c>
      <c r="CW129">
        <v>-0.92415285110473633</v>
      </c>
      <c r="IN129">
        <v>261</v>
      </c>
      <c r="IO129">
        <v>889.13043212890625</v>
      </c>
      <c r="IP129">
        <v>0</v>
      </c>
      <c r="IQ129">
        <v>80.721046447753906</v>
      </c>
      <c r="IR129">
        <v>100.91683959960938</v>
      </c>
      <c r="IS129">
        <v>0</v>
      </c>
      <c r="IT129">
        <v>0.5</v>
      </c>
      <c r="IU129">
        <v>0</v>
      </c>
    </row>
    <row r="130" spans="10:255">
      <c r="J130">
        <v>0.80760872364044189</v>
      </c>
      <c r="K130">
        <v>1</v>
      </c>
      <c r="L130">
        <v>0.87919998168945313</v>
      </c>
      <c r="M130">
        <v>8.9208528399467468E-2</v>
      </c>
      <c r="N130">
        <v>0.40292266011238098</v>
      </c>
      <c r="O130">
        <v>0.21806861460208893</v>
      </c>
      <c r="P130">
        <v>0.6209912896156311</v>
      </c>
      <c r="Q130">
        <v>3.9710283279418945</v>
      </c>
      <c r="R130">
        <v>784.23883056640625</v>
      </c>
      <c r="S130">
        <v>344.5716552734375</v>
      </c>
      <c r="T130">
        <v>4.5166382789611816</v>
      </c>
      <c r="U130">
        <v>0.11608695983886719</v>
      </c>
      <c r="W130">
        <v>262</v>
      </c>
      <c r="X130">
        <v>0.23473253846168518</v>
      </c>
      <c r="Y130">
        <v>0.18869075179100037</v>
      </c>
      <c r="Z130">
        <v>0.15482357144355774</v>
      </c>
      <c r="AA130">
        <v>0.20485737919807434</v>
      </c>
      <c r="AB130">
        <v>0.20009306073188782</v>
      </c>
      <c r="AC130">
        <v>0.21289636194705963</v>
      </c>
      <c r="AD130">
        <v>0.20882853865623474</v>
      </c>
      <c r="AE130">
        <v>0.22312420606613159</v>
      </c>
      <c r="AF130">
        <v>0.21359376609325409</v>
      </c>
      <c r="AL130">
        <v>3.0534913539886475</v>
      </c>
      <c r="AM130">
        <v>4.2618494033813477</v>
      </c>
      <c r="AN130">
        <v>9.0352859497070313</v>
      </c>
      <c r="AO130">
        <v>3.0285236835479736</v>
      </c>
      <c r="AP130">
        <v>13.981391906738281</v>
      </c>
      <c r="AQ130">
        <v>29.420732498168945</v>
      </c>
      <c r="AR130">
        <v>13.117146492004395</v>
      </c>
      <c r="AS130">
        <v>12.687579154968262</v>
      </c>
      <c r="AZ130">
        <v>0</v>
      </c>
      <c r="BA130">
        <v>0</v>
      </c>
      <c r="BB130">
        <v>0.11207912117242813</v>
      </c>
      <c r="BC130">
        <v>0</v>
      </c>
      <c r="BD130">
        <v>0</v>
      </c>
      <c r="BE130">
        <v>0.11475909501314163</v>
      </c>
      <c r="BF130">
        <v>0.53686583042144775</v>
      </c>
      <c r="BG130">
        <v>0.23629598319530487</v>
      </c>
      <c r="BN130">
        <v>0</v>
      </c>
      <c r="BO130">
        <v>-4.0373083204030991E-2</v>
      </c>
      <c r="BP130">
        <v>-7.1376174688339233E-2</v>
      </c>
      <c r="BQ130">
        <v>0</v>
      </c>
      <c r="BR130">
        <v>0</v>
      </c>
      <c r="BS130">
        <v>-2.5603139773011208E-2</v>
      </c>
      <c r="BT130">
        <v>1.4863550662994385E-2</v>
      </c>
      <c r="BU130">
        <v>0.1355489045381546</v>
      </c>
      <c r="CB130">
        <v>15.267462730407715</v>
      </c>
      <c r="CC130">
        <v>35.515411376953125</v>
      </c>
      <c r="CD130">
        <v>90.352867126464844</v>
      </c>
      <c r="CE130">
        <v>151.42611694335938</v>
      </c>
      <c r="CF130">
        <v>116.51155090332031</v>
      </c>
      <c r="CG130">
        <v>98.069084167480469</v>
      </c>
      <c r="CH130">
        <v>93.693901062011719</v>
      </c>
      <c r="CI130">
        <v>84.5838623046875</v>
      </c>
      <c r="CO130">
        <v>5.4914899170398712E-2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-0.62099099159240723</v>
      </c>
      <c r="CV130">
        <v>-0.6209912896156311</v>
      </c>
      <c r="CW130">
        <v>-0.6209912896156311</v>
      </c>
      <c r="IN130">
        <v>262</v>
      </c>
      <c r="IO130">
        <v>892.39129638671875</v>
      </c>
      <c r="IP130">
        <v>0</v>
      </c>
      <c r="IQ130">
        <v>81.270668029785156</v>
      </c>
      <c r="IR130">
        <v>100.85746002197266</v>
      </c>
      <c r="IS130">
        <v>0</v>
      </c>
      <c r="IT130">
        <v>0.5</v>
      </c>
      <c r="IU130">
        <v>0</v>
      </c>
    </row>
    <row r="131" spans="10:255">
      <c r="J131">
        <v>0.80434781312942505</v>
      </c>
      <c r="K131">
        <v>1</v>
      </c>
      <c r="L131">
        <v>0.84759998321533203</v>
      </c>
      <c r="M131">
        <v>7.2763867676258087E-2</v>
      </c>
      <c r="N131">
        <v>0.3950536847114563</v>
      </c>
      <c r="O131">
        <v>0.19176317751407623</v>
      </c>
      <c r="P131">
        <v>0.58681684732437134</v>
      </c>
      <c r="Q131">
        <v>4.6018376350402832</v>
      </c>
      <c r="R131">
        <v>788.8406982421875</v>
      </c>
      <c r="S131">
        <v>344.763427734375</v>
      </c>
      <c r="T131">
        <v>5.4292564392089844</v>
      </c>
      <c r="U131">
        <v>0.11347826570272446</v>
      </c>
      <c r="W131">
        <v>263</v>
      </c>
      <c r="X131">
        <v>0.23453092575073242</v>
      </c>
      <c r="Y131">
        <v>0.18853439390659332</v>
      </c>
      <c r="Z131">
        <v>0.15506425499916077</v>
      </c>
      <c r="AA131">
        <v>0.20485737919807434</v>
      </c>
      <c r="AB131">
        <v>0.19996726512908936</v>
      </c>
      <c r="AC131">
        <v>0.21297863125801086</v>
      </c>
      <c r="AD131">
        <v>0.20860236883163452</v>
      </c>
      <c r="AE131">
        <v>0.21780383586883545</v>
      </c>
      <c r="AF131">
        <v>0.21166951954364777</v>
      </c>
      <c r="AL131">
        <v>3.0938138961791992</v>
      </c>
      <c r="AM131">
        <v>4.2931208610534668</v>
      </c>
      <c r="AN131">
        <v>8.9871492385864258</v>
      </c>
      <c r="AO131">
        <v>3.0285236835479736</v>
      </c>
      <c r="AP131">
        <v>14.006550788879395</v>
      </c>
      <c r="AQ131">
        <v>29.404277801513672</v>
      </c>
      <c r="AR131">
        <v>13.139763832092285</v>
      </c>
      <c r="AS131">
        <v>13.219615936279297</v>
      </c>
      <c r="AZ131">
        <v>0</v>
      </c>
      <c r="BA131">
        <v>0</v>
      </c>
      <c r="BB131">
        <v>0.12233162671327591</v>
      </c>
      <c r="BC131">
        <v>0</v>
      </c>
      <c r="BD131">
        <v>0</v>
      </c>
      <c r="BE131">
        <v>0.12242571264505386</v>
      </c>
      <c r="BF131">
        <v>0.5597565770149231</v>
      </c>
      <c r="BG131">
        <v>0.19548618793487549</v>
      </c>
      <c r="BN131">
        <v>0</v>
      </c>
      <c r="BO131">
        <v>-4.0323939174413681E-2</v>
      </c>
      <c r="BP131">
        <v>-7.1593910455703735E-2</v>
      </c>
      <c r="BQ131">
        <v>0</v>
      </c>
      <c r="BR131">
        <v>0</v>
      </c>
      <c r="BS131">
        <v>-2.5157768279314041E-2</v>
      </c>
      <c r="BT131">
        <v>1.4772634021937847E-2</v>
      </c>
      <c r="BU131">
        <v>9.9496759474277496E-2</v>
      </c>
      <c r="CB131">
        <v>15.469075202941895</v>
      </c>
      <c r="CC131">
        <v>35.776004791259766</v>
      </c>
      <c r="CD131">
        <v>89.871498107910156</v>
      </c>
      <c r="CE131">
        <v>151.42611694335938</v>
      </c>
      <c r="CF131">
        <v>116.72120666503906</v>
      </c>
      <c r="CG131">
        <v>98.014244079589844</v>
      </c>
      <c r="CH131">
        <v>93.855453491210938</v>
      </c>
      <c r="CI131">
        <v>88.130775451660156</v>
      </c>
      <c r="CO131">
        <v>4.1671000421047211E-2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-0.58686733245849609</v>
      </c>
      <c r="CV131">
        <v>-0.58681684732437134</v>
      </c>
      <c r="CW131">
        <v>-0.58681684732437134</v>
      </c>
      <c r="IN131">
        <v>263</v>
      </c>
      <c r="IO131">
        <v>895.65216064453125</v>
      </c>
      <c r="IP131">
        <v>0</v>
      </c>
      <c r="IQ131">
        <v>81.785881042480469</v>
      </c>
      <c r="IR131">
        <v>100.83272552490234</v>
      </c>
      <c r="IS131">
        <v>0</v>
      </c>
      <c r="IT131">
        <v>0.5</v>
      </c>
      <c r="IU131">
        <v>0</v>
      </c>
    </row>
    <row r="132" spans="10:255">
      <c r="J132">
        <v>0.80108696222305298</v>
      </c>
      <c r="K132">
        <v>1</v>
      </c>
      <c r="L132">
        <v>0.81599998474121094</v>
      </c>
      <c r="M132">
        <v>4.8067681491374969E-2</v>
      </c>
      <c r="N132">
        <v>0.28069451451301575</v>
      </c>
      <c r="O132">
        <v>0.13940826058387756</v>
      </c>
      <c r="P132">
        <v>0.42010277509689331</v>
      </c>
      <c r="Q132">
        <v>4.7650876045227051</v>
      </c>
      <c r="R132">
        <v>793.60577392578125</v>
      </c>
      <c r="S132">
        <v>344.90283203125</v>
      </c>
      <c r="T132">
        <v>5.8395681381225586</v>
      </c>
      <c r="U132">
        <v>0.11086957156658173</v>
      </c>
      <c r="W132">
        <v>264</v>
      </c>
      <c r="X132">
        <v>0.23432950675487518</v>
      </c>
      <c r="Y132">
        <v>0.1883767694234848</v>
      </c>
      <c r="Z132">
        <v>0.15532909333705902</v>
      </c>
      <c r="AA132">
        <v>0.20485737919807434</v>
      </c>
      <c r="AB132">
        <v>0.19984371960163116</v>
      </c>
      <c r="AC132">
        <v>0.21307867765426636</v>
      </c>
      <c r="AD132">
        <v>0.20834888517856598</v>
      </c>
      <c r="AE132">
        <v>0.2140917032957077</v>
      </c>
      <c r="AF132">
        <v>0.21026316285133362</v>
      </c>
      <c r="AL132">
        <v>3.1340973377227783</v>
      </c>
      <c r="AM132">
        <v>4.3246455192565918</v>
      </c>
      <c r="AN132">
        <v>8.9341812133789063</v>
      </c>
      <c r="AO132">
        <v>3.0285236835479736</v>
      </c>
      <c r="AP132">
        <v>14.031259536743164</v>
      </c>
      <c r="AQ132">
        <v>29.384267807006836</v>
      </c>
      <c r="AR132">
        <v>13.165111541748047</v>
      </c>
      <c r="AS132">
        <v>13.590829849243164</v>
      </c>
      <c r="AZ132">
        <v>0</v>
      </c>
      <c r="BA132">
        <v>0</v>
      </c>
      <c r="BB132">
        <v>0.1351577490568161</v>
      </c>
      <c r="BC132">
        <v>0</v>
      </c>
      <c r="BD132">
        <v>0</v>
      </c>
      <c r="BE132">
        <v>0.13249288499355316</v>
      </c>
      <c r="BF132">
        <v>0.57396286725997925</v>
      </c>
      <c r="BG132">
        <v>0.15838649868965149</v>
      </c>
      <c r="BN132">
        <v>0</v>
      </c>
      <c r="BO132">
        <v>-4.0285076946020126E-2</v>
      </c>
      <c r="BP132">
        <v>-7.1807391941547394E-2</v>
      </c>
      <c r="BQ132">
        <v>0</v>
      </c>
      <c r="BR132">
        <v>0</v>
      </c>
      <c r="BS132">
        <v>-2.4710148572921753E-2</v>
      </c>
      <c r="BT132">
        <v>1.3771571218967438E-2</v>
      </c>
      <c r="BU132">
        <v>6.8438336253166199E-2</v>
      </c>
      <c r="CB132">
        <v>15.670494079589844</v>
      </c>
      <c r="CC132">
        <v>36.038715362548828</v>
      </c>
      <c r="CD132">
        <v>89.341827392578125</v>
      </c>
      <c r="CE132">
        <v>151.42611694335938</v>
      </c>
      <c r="CF132">
        <v>116.92711639404297</v>
      </c>
      <c r="CG132">
        <v>97.947547912597656</v>
      </c>
      <c r="CH132">
        <v>94.036514282226563</v>
      </c>
      <c r="CI132">
        <v>90.60552978515625</v>
      </c>
      <c r="CO132">
        <v>2.9256181791424751E-2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-0.42006373405456543</v>
      </c>
      <c r="CV132">
        <v>-0.42010277509689331</v>
      </c>
      <c r="CW132">
        <v>-0.42010277509689331</v>
      </c>
      <c r="IN132">
        <v>264</v>
      </c>
      <c r="IO132">
        <v>898.9130859375</v>
      </c>
      <c r="IP132">
        <v>0</v>
      </c>
      <c r="IQ132">
        <v>82.134170532226563</v>
      </c>
      <c r="IR132">
        <v>100.79901123046875</v>
      </c>
      <c r="IS132">
        <v>0</v>
      </c>
      <c r="IT132">
        <v>0.5</v>
      </c>
      <c r="IU132">
        <v>0</v>
      </c>
    </row>
    <row r="133" spans="10:255">
      <c r="J133">
        <v>0.79782611131668091</v>
      </c>
      <c r="K133">
        <v>1</v>
      </c>
      <c r="L133">
        <v>0.78439998626708984</v>
      </c>
      <c r="M133">
        <v>2.590654231607914E-2</v>
      </c>
      <c r="N133">
        <v>0.14225532114505768</v>
      </c>
      <c r="O133">
        <v>8.986402302980423E-2</v>
      </c>
      <c r="P133">
        <v>0.2321193516254425</v>
      </c>
      <c r="Q133">
        <v>4.3072161674499512</v>
      </c>
      <c r="R133">
        <v>797.9129638671875</v>
      </c>
      <c r="S133">
        <v>344.99270629882813</v>
      </c>
      <c r="T133">
        <v>5.4910964965820313</v>
      </c>
      <c r="U133">
        <v>0.1082608699798584</v>
      </c>
      <c r="W133">
        <v>265</v>
      </c>
      <c r="X133">
        <v>0.23412823677062988</v>
      </c>
      <c r="Y133">
        <v>0.18821780383586884</v>
      </c>
      <c r="Z133">
        <v>0.15562286972999573</v>
      </c>
      <c r="AA133">
        <v>0.20485737919807434</v>
      </c>
      <c r="AB133">
        <v>0.1997225284576416</v>
      </c>
      <c r="AC133">
        <v>0.21319900453090668</v>
      </c>
      <c r="AD133">
        <v>0.208182692527771</v>
      </c>
      <c r="AE133">
        <v>0.21207134425640106</v>
      </c>
      <c r="AF133">
        <v>0.20947891473770142</v>
      </c>
      <c r="AL133">
        <v>3.1743514537811279</v>
      </c>
      <c r="AM133">
        <v>4.3564386367797852</v>
      </c>
      <c r="AN133">
        <v>8.8754262924194336</v>
      </c>
      <c r="AO133">
        <v>3.0285236835479736</v>
      </c>
      <c r="AP133">
        <v>14.055498123168945</v>
      </c>
      <c r="AQ133">
        <v>29.360202789306641</v>
      </c>
      <c r="AR133">
        <v>13.181731224060059</v>
      </c>
      <c r="AS133">
        <v>13.792864799499512</v>
      </c>
      <c r="AZ133">
        <v>0</v>
      </c>
      <c r="BA133">
        <v>0</v>
      </c>
      <c r="BB133">
        <v>0.14790831506252289</v>
      </c>
      <c r="BC133">
        <v>0</v>
      </c>
      <c r="BD133">
        <v>0</v>
      </c>
      <c r="BE133">
        <v>0.14241416752338409</v>
      </c>
      <c r="BF133">
        <v>0.57930630445480347</v>
      </c>
      <c r="BG133">
        <v>0.13037125766277313</v>
      </c>
      <c r="BN133">
        <v>0</v>
      </c>
      <c r="BO133">
        <v>-4.0255460888147354E-2</v>
      </c>
      <c r="BP133">
        <v>-7.2045668959617615E-2</v>
      </c>
      <c r="BQ133">
        <v>0</v>
      </c>
      <c r="BR133">
        <v>0</v>
      </c>
      <c r="BS133">
        <v>-2.4239497259259224E-2</v>
      </c>
      <c r="BT133">
        <v>1.262393593788147E-2</v>
      </c>
      <c r="BU133">
        <v>4.8064500093460083E-2</v>
      </c>
      <c r="CB133">
        <v>15.871764183044434</v>
      </c>
      <c r="CC133">
        <v>36.303657531738281</v>
      </c>
      <c r="CD133">
        <v>88.7542724609375</v>
      </c>
      <c r="CE133">
        <v>151.42611694335938</v>
      </c>
      <c r="CF133">
        <v>117.12910461425781</v>
      </c>
      <c r="CG133">
        <v>97.867324829101563</v>
      </c>
      <c r="CH133">
        <v>94.155220031738281</v>
      </c>
      <c r="CI133">
        <v>91.952438354492188</v>
      </c>
      <c r="CO133">
        <v>2.0863598212599754E-2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-0.23213028907775879</v>
      </c>
      <c r="CV133">
        <v>-0.2321193516254425</v>
      </c>
      <c r="CW133">
        <v>-0.2321193516254425</v>
      </c>
      <c r="IN133">
        <v>265</v>
      </c>
      <c r="IO133">
        <v>902.1739501953125</v>
      </c>
      <c r="IP133">
        <v>0</v>
      </c>
      <c r="IQ133">
        <v>82.294258117675781</v>
      </c>
      <c r="IR133">
        <v>100.73731994628906</v>
      </c>
      <c r="IS133">
        <v>0</v>
      </c>
      <c r="IT133">
        <v>0.5</v>
      </c>
      <c r="IU133">
        <v>0</v>
      </c>
    </row>
    <row r="134" spans="10:255">
      <c r="J134">
        <v>0.79456520080566406</v>
      </c>
      <c r="K134">
        <v>1</v>
      </c>
      <c r="L134">
        <v>0.75279998779296875</v>
      </c>
      <c r="M134">
        <v>1.3529290445148945E-2</v>
      </c>
      <c r="N134">
        <v>7.1180731058120728E-2</v>
      </c>
      <c r="O134">
        <v>6.735558807849884E-2</v>
      </c>
      <c r="P134">
        <v>0.13853631913661957</v>
      </c>
      <c r="Q134">
        <v>3.9606552124023438</v>
      </c>
      <c r="R134">
        <v>801.87359619140625</v>
      </c>
      <c r="S134">
        <v>345.06005859375</v>
      </c>
      <c r="T134">
        <v>5.2612318992614746</v>
      </c>
      <c r="U134">
        <v>0.10565217584371567</v>
      </c>
      <c r="W134">
        <v>266</v>
      </c>
      <c r="X134">
        <v>0.23392705619335175</v>
      </c>
      <c r="Y134">
        <v>0.18805742263793945</v>
      </c>
      <c r="Z134">
        <v>0.15593099594116211</v>
      </c>
      <c r="AA134">
        <v>0.20485737919807434</v>
      </c>
      <c r="AB134">
        <v>0.19960382580757141</v>
      </c>
      <c r="AC134">
        <v>0.21332560479640961</v>
      </c>
      <c r="AD134">
        <v>0.20805215835571289</v>
      </c>
      <c r="AE134">
        <v>0.21090760827064514</v>
      </c>
      <c r="AF134">
        <v>0.20900397002696991</v>
      </c>
      <c r="AL134">
        <v>3.2145876884460449</v>
      </c>
      <c r="AM134">
        <v>4.3885154724121094</v>
      </c>
      <c r="AN134">
        <v>8.8138008117675781</v>
      </c>
      <c r="AO134">
        <v>3.0285236835479736</v>
      </c>
      <c r="AP134">
        <v>14.079237937927246</v>
      </c>
      <c r="AQ134">
        <v>29.334882736206055</v>
      </c>
      <c r="AR134">
        <v>13.194784164428711</v>
      </c>
      <c r="AS134">
        <v>13.909238815307617</v>
      </c>
      <c r="AZ134">
        <v>0</v>
      </c>
      <c r="BA134">
        <v>0</v>
      </c>
      <c r="BB134">
        <v>0.15868085622787476</v>
      </c>
      <c r="BC134">
        <v>0</v>
      </c>
      <c r="BD134">
        <v>0</v>
      </c>
      <c r="BE134">
        <v>0.15046344697475433</v>
      </c>
      <c r="BF134">
        <v>0.57730203866958618</v>
      </c>
      <c r="BG134">
        <v>0.11355371028184891</v>
      </c>
      <c r="BN134">
        <v>0</v>
      </c>
      <c r="BO134">
        <v>-4.0235280990600586E-2</v>
      </c>
      <c r="BP134">
        <v>-7.2312884032726288E-2</v>
      </c>
      <c r="BQ134">
        <v>0</v>
      </c>
      <c r="BR134">
        <v>0</v>
      </c>
      <c r="BS134">
        <v>-2.3741768673062325E-2</v>
      </c>
      <c r="BT134">
        <v>1.1713301762938499E-2</v>
      </c>
      <c r="BU134">
        <v>3.7545487284660339E-2</v>
      </c>
      <c r="CB134">
        <v>16.072944641113281</v>
      </c>
      <c r="CC134">
        <v>36.570957183837891</v>
      </c>
      <c r="CD134">
        <v>88.138015747070313</v>
      </c>
      <c r="CE134">
        <v>151.42611694335938</v>
      </c>
      <c r="CF134">
        <v>117.32694244384766</v>
      </c>
      <c r="CG134">
        <v>97.782928466796875</v>
      </c>
      <c r="CH134">
        <v>94.248458862304688</v>
      </c>
      <c r="CI134">
        <v>92.728263854980469</v>
      </c>
      <c r="CO134">
        <v>1.7006171867251396E-2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-0.13852119445800781</v>
      </c>
      <c r="CV134">
        <v>-0.13853631913661957</v>
      </c>
      <c r="CW134">
        <v>-0.13853631913661957</v>
      </c>
      <c r="IN134">
        <v>266</v>
      </c>
      <c r="IO134">
        <v>905.434814453125</v>
      </c>
      <c r="IP134">
        <v>0</v>
      </c>
      <c r="IQ134">
        <v>82.360466003417969</v>
      </c>
      <c r="IR134">
        <v>100.66355133056641</v>
      </c>
      <c r="IS134">
        <v>0</v>
      </c>
      <c r="IT134">
        <v>0.5</v>
      </c>
      <c r="IU134">
        <v>0</v>
      </c>
    </row>
    <row r="135" spans="10:255">
      <c r="J135">
        <v>0.79130434989929199</v>
      </c>
      <c r="K135">
        <v>1</v>
      </c>
      <c r="L135">
        <v>0.72119998931884766</v>
      </c>
      <c r="M135">
        <v>6.1979508027434349E-3</v>
      </c>
      <c r="N135">
        <v>3.3676352351903915E-2</v>
      </c>
      <c r="O135">
        <v>6.0388490557670593E-2</v>
      </c>
      <c r="P135">
        <v>9.4064846634864807E-2</v>
      </c>
      <c r="Q135">
        <v>3.9186153411865234</v>
      </c>
      <c r="R135">
        <v>805.792236328125</v>
      </c>
      <c r="S135">
        <v>345.12045288085938</v>
      </c>
      <c r="T135">
        <v>5.4334654808044434</v>
      </c>
      <c r="U135">
        <v>0.10304348170757294</v>
      </c>
      <c r="W135">
        <v>267</v>
      </c>
      <c r="X135">
        <v>0.23372593522071838</v>
      </c>
      <c r="Y135">
        <v>0.18789564073085785</v>
      </c>
      <c r="Z135">
        <v>0.15624308586120605</v>
      </c>
      <c r="AA135">
        <v>0.20485737919807434</v>
      </c>
      <c r="AB135">
        <v>0.19948762655258179</v>
      </c>
      <c r="AC135">
        <v>0.21344882249832153</v>
      </c>
      <c r="AD135">
        <v>0.20791624486446381</v>
      </c>
      <c r="AE135">
        <v>0.21019046008586884</v>
      </c>
      <c r="AF135">
        <v>0.20867431163787842</v>
      </c>
      <c r="AL135">
        <v>3.2548117637634277</v>
      </c>
      <c r="AM135">
        <v>4.4208712577819824</v>
      </c>
      <c r="AN135">
        <v>8.7513828277587891</v>
      </c>
      <c r="AO135">
        <v>3.0285236835479736</v>
      </c>
      <c r="AP135">
        <v>14.102478981018066</v>
      </c>
      <c r="AQ135">
        <v>29.310239791870117</v>
      </c>
      <c r="AR135">
        <v>13.208375930786133</v>
      </c>
      <c r="AS135">
        <v>13.980954170227051</v>
      </c>
      <c r="AZ135">
        <v>0</v>
      </c>
      <c r="BA135">
        <v>0</v>
      </c>
      <c r="BB135">
        <v>0.16830302774906158</v>
      </c>
      <c r="BC135">
        <v>0</v>
      </c>
      <c r="BD135">
        <v>0</v>
      </c>
      <c r="BE135">
        <v>0.15728424489498138</v>
      </c>
      <c r="BF135">
        <v>0.57123804092407227</v>
      </c>
      <c r="BG135">
        <v>0.10317471623420715</v>
      </c>
      <c r="BN135">
        <v>0</v>
      </c>
      <c r="BO135">
        <v>-4.0224436670541763E-2</v>
      </c>
      <c r="BP135">
        <v>-7.2581566870212555E-2</v>
      </c>
      <c r="BQ135">
        <v>0</v>
      </c>
      <c r="BR135">
        <v>0</v>
      </c>
      <c r="BS135">
        <v>-2.3239968344569206E-2</v>
      </c>
      <c r="BT135">
        <v>1.0902921669185162E-2</v>
      </c>
      <c r="BU135">
        <v>3.1807813793420792E-2</v>
      </c>
      <c r="CB135">
        <v>16.274065017700195</v>
      </c>
      <c r="CC135">
        <v>36.840595245361328</v>
      </c>
      <c r="CD135">
        <v>87.513839721679688</v>
      </c>
      <c r="CE135">
        <v>151.42611694335938</v>
      </c>
      <c r="CF135">
        <v>117.52060699462891</v>
      </c>
      <c r="CG135">
        <v>97.700782775878906</v>
      </c>
      <c r="CH135">
        <v>94.345542907714844</v>
      </c>
      <c r="CI135">
        <v>93.20635986328125</v>
      </c>
      <c r="CO135">
        <v>1.5410671010613441E-2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-9.4056129455566406E-2</v>
      </c>
      <c r="CV135">
        <v>-9.4064846634864807E-2</v>
      </c>
      <c r="CW135">
        <v>-9.4064846634864807E-2</v>
      </c>
      <c r="IN135">
        <v>267</v>
      </c>
      <c r="IO135">
        <v>908.6956787109375</v>
      </c>
      <c r="IP135">
        <v>0</v>
      </c>
      <c r="IQ135">
        <v>82.381965637207031</v>
      </c>
      <c r="IR135">
        <v>100.58970642089844</v>
      </c>
      <c r="IS135">
        <v>0</v>
      </c>
      <c r="IT135">
        <v>0.5</v>
      </c>
      <c r="IU135">
        <v>0</v>
      </c>
    </row>
    <row r="136" spans="10:255">
      <c r="J136">
        <v>0.78804349899291992</v>
      </c>
      <c r="K136">
        <v>1</v>
      </c>
      <c r="L136">
        <v>0.68959999084472656</v>
      </c>
      <c r="M136">
        <v>1.3625863939523697E-3</v>
      </c>
      <c r="N136">
        <v>7.0238453336060047E-3</v>
      </c>
      <c r="O136">
        <v>5.293978750705719E-2</v>
      </c>
      <c r="P136">
        <v>5.9963632375001907E-2</v>
      </c>
      <c r="Q136">
        <v>3.5547423362731934</v>
      </c>
      <c r="R136">
        <v>809.34698486328125</v>
      </c>
      <c r="S136">
        <v>345.17340087890625</v>
      </c>
      <c r="T136">
        <v>5.1547889709472656</v>
      </c>
      <c r="U136">
        <v>0.10043478757143021</v>
      </c>
      <c r="W136">
        <v>268</v>
      </c>
      <c r="X136">
        <v>0.23352482914924622</v>
      </c>
      <c r="Y136">
        <v>0.18773257732391357</v>
      </c>
      <c r="Z136">
        <v>0.15656028687953949</v>
      </c>
      <c r="AA136">
        <v>0.20485737919807434</v>
      </c>
      <c r="AB136">
        <v>0.19937387108802795</v>
      </c>
      <c r="AC136">
        <v>0.21356973052024841</v>
      </c>
      <c r="AD136">
        <v>0.20780344307422638</v>
      </c>
      <c r="AE136">
        <v>0.20978327095508575</v>
      </c>
      <c r="AF136">
        <v>0.2084633857011795</v>
      </c>
      <c r="AL136">
        <v>3.2950329780578613</v>
      </c>
      <c r="AM136">
        <v>4.4534845352172852</v>
      </c>
      <c r="AN136">
        <v>8.6879425048828125</v>
      </c>
      <c r="AO136">
        <v>3.0285236835479736</v>
      </c>
      <c r="AP136">
        <v>14.125228881835938</v>
      </c>
      <c r="AQ136">
        <v>29.286056518554688</v>
      </c>
      <c r="AR136">
        <v>13.219655990600586</v>
      </c>
      <c r="AS136">
        <v>14.021672248840332</v>
      </c>
      <c r="AZ136">
        <v>0</v>
      </c>
      <c r="BA136">
        <v>0</v>
      </c>
      <c r="BB136">
        <v>0.17746838927268982</v>
      </c>
      <c r="BC136">
        <v>0</v>
      </c>
      <c r="BD136">
        <v>0</v>
      </c>
      <c r="BE136">
        <v>0.16339629888534546</v>
      </c>
      <c r="BF136">
        <v>0.56257593631744385</v>
      </c>
      <c r="BG136">
        <v>9.6559397876262665E-2</v>
      </c>
      <c r="BN136">
        <v>0</v>
      </c>
      <c r="BO136">
        <v>-4.0222618728876114E-2</v>
      </c>
      <c r="BP136">
        <v>-7.2833158075809479E-2</v>
      </c>
      <c r="BQ136">
        <v>0</v>
      </c>
      <c r="BR136">
        <v>0</v>
      </c>
      <c r="BS136">
        <v>-2.2749880328774452E-2</v>
      </c>
      <c r="BT136">
        <v>1.0080094449222088E-2</v>
      </c>
      <c r="BU136">
        <v>2.8583180159330368E-2</v>
      </c>
      <c r="CB136">
        <v>16.47517204284668</v>
      </c>
      <c r="CC136">
        <v>37.112369537353516</v>
      </c>
      <c r="CD136">
        <v>86.879440307617188</v>
      </c>
      <c r="CE136">
        <v>151.42611694335938</v>
      </c>
      <c r="CF136">
        <v>117.71019744873047</v>
      </c>
      <c r="CG136">
        <v>97.62017822265625</v>
      </c>
      <c r="CH136">
        <v>94.426116943359375</v>
      </c>
      <c r="CI136">
        <v>93.477821350097656</v>
      </c>
      <c r="CO136">
        <v>1.4892720617353916E-2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-5.9992074966430664E-2</v>
      </c>
      <c r="CV136">
        <v>-5.9963632375001907E-2</v>
      </c>
      <c r="CW136">
        <v>-5.9963632375001907E-2</v>
      </c>
      <c r="IN136">
        <v>268</v>
      </c>
      <c r="IO136">
        <v>911.95654296875</v>
      </c>
      <c r="IP136">
        <v>0</v>
      </c>
      <c r="IQ136">
        <v>82.36907958984375</v>
      </c>
      <c r="IR136">
        <v>100.51087951660156</v>
      </c>
      <c r="IS136">
        <v>0</v>
      </c>
      <c r="IT136">
        <v>0.5</v>
      </c>
      <c r="IU136">
        <v>0</v>
      </c>
    </row>
    <row r="137" spans="10:255">
      <c r="J137">
        <v>0.78478258848190308</v>
      </c>
      <c r="K137">
        <v>1</v>
      </c>
      <c r="L137">
        <v>0.65799999237060547</v>
      </c>
      <c r="M137">
        <v>0</v>
      </c>
      <c r="N137">
        <v>0</v>
      </c>
      <c r="O137">
        <v>7.1607805788516998E-2</v>
      </c>
      <c r="P137">
        <v>7.1607805788516998E-2</v>
      </c>
      <c r="Q137">
        <v>4.7100691795349121</v>
      </c>
      <c r="R137">
        <v>814.05706787109375</v>
      </c>
      <c r="S137">
        <v>345.2449951171875</v>
      </c>
      <c r="T137">
        <v>7.1581602096557617</v>
      </c>
      <c r="U137">
        <v>9.7826093435287476E-2</v>
      </c>
      <c r="W137">
        <v>269</v>
      </c>
      <c r="X137">
        <v>0.23332369327545166</v>
      </c>
      <c r="Y137">
        <v>0.18756836652755737</v>
      </c>
      <c r="Z137">
        <v>0.15685905516147614</v>
      </c>
      <c r="AA137">
        <v>0.20485737919807434</v>
      </c>
      <c r="AB137">
        <v>0.19926252961158752</v>
      </c>
      <c r="AC137">
        <v>0.21366739273071289</v>
      </c>
      <c r="AD137">
        <v>0.20758339762687683</v>
      </c>
      <c r="AE137">
        <v>0.20944775640964508</v>
      </c>
      <c r="AF137">
        <v>0.20820485055446625</v>
      </c>
      <c r="AL137">
        <v>3.3352601528167725</v>
      </c>
      <c r="AM137">
        <v>4.4863266944885254</v>
      </c>
      <c r="AN137">
        <v>8.6281890869140625</v>
      </c>
      <c r="AO137">
        <v>3.0285236835479736</v>
      </c>
      <c r="AP137">
        <v>14.14749813079834</v>
      </c>
      <c r="AQ137">
        <v>29.266525268554688</v>
      </c>
      <c r="AR137">
        <v>13.241661071777344</v>
      </c>
      <c r="AS137">
        <v>14.055224418640137</v>
      </c>
      <c r="AZ137">
        <v>0</v>
      </c>
      <c r="BA137">
        <v>0</v>
      </c>
      <c r="BB137">
        <v>0.18595150113105774</v>
      </c>
      <c r="BC137">
        <v>0</v>
      </c>
      <c r="BD137">
        <v>0</v>
      </c>
      <c r="BE137">
        <v>0.16864071786403656</v>
      </c>
      <c r="BF137">
        <v>0.55297195911407471</v>
      </c>
      <c r="BG137">
        <v>9.2435762286186218E-2</v>
      </c>
      <c r="BN137">
        <v>0</v>
      </c>
      <c r="BO137">
        <v>-4.0228527039289474E-2</v>
      </c>
      <c r="BP137">
        <v>-7.3068015277385712E-2</v>
      </c>
      <c r="BQ137">
        <v>0</v>
      </c>
      <c r="BR137">
        <v>0</v>
      </c>
      <c r="BS137">
        <v>-2.2269675508141518E-2</v>
      </c>
      <c r="BT137">
        <v>9.3399602919816971E-3</v>
      </c>
      <c r="BU137">
        <v>2.6932869106531143E-2</v>
      </c>
      <c r="CB137">
        <v>16.676307678222656</v>
      </c>
      <c r="CC137">
        <v>37.386051177978516</v>
      </c>
      <c r="CD137">
        <v>86.281898498535156</v>
      </c>
      <c r="CE137">
        <v>151.42611694335938</v>
      </c>
      <c r="CF137">
        <v>117.89576721191406</v>
      </c>
      <c r="CG137">
        <v>97.555068969726563</v>
      </c>
      <c r="CH137">
        <v>94.583290100097656</v>
      </c>
      <c r="CI137">
        <v>93.701499938964844</v>
      </c>
      <c r="CO137">
        <v>1.5203132294118404E-2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-7.1585178375244141E-2</v>
      </c>
      <c r="CV137">
        <v>-7.1607805788516998E-2</v>
      </c>
      <c r="CW137">
        <v>-7.1607805788516998E-2</v>
      </c>
      <c r="IN137">
        <v>269</v>
      </c>
      <c r="IO137">
        <v>915.2174072265625</v>
      </c>
      <c r="IP137">
        <v>0</v>
      </c>
      <c r="IQ137">
        <v>82.367630004882813</v>
      </c>
      <c r="IR137">
        <v>100.45939636230469</v>
      </c>
      <c r="IS137">
        <v>0</v>
      </c>
      <c r="IT137">
        <v>0.5</v>
      </c>
      <c r="IU137">
        <v>0</v>
      </c>
    </row>
    <row r="138" spans="10:255">
      <c r="J138">
        <v>0.78152173757553101</v>
      </c>
      <c r="K138">
        <v>1</v>
      </c>
      <c r="L138">
        <v>0.62639999389648438</v>
      </c>
      <c r="M138">
        <v>0</v>
      </c>
      <c r="N138">
        <v>0</v>
      </c>
      <c r="O138">
        <v>7.2609677910804749E-2</v>
      </c>
      <c r="P138">
        <v>7.2609677910804749E-2</v>
      </c>
      <c r="Q138">
        <v>4.7649960517883301</v>
      </c>
      <c r="R138">
        <v>818.82208251953125</v>
      </c>
      <c r="S138">
        <v>345.31759643554688</v>
      </c>
      <c r="T138">
        <v>7.6069540977478027</v>
      </c>
      <c r="U138">
        <v>9.5217391848564148E-2</v>
      </c>
      <c r="W138">
        <v>270</v>
      </c>
      <c r="X138">
        <v>0.23312248289585114</v>
      </c>
      <c r="Y138">
        <v>0.18740332126617432</v>
      </c>
      <c r="Z138">
        <v>0.15715432167053223</v>
      </c>
      <c r="AA138">
        <v>0.20485737919807434</v>
      </c>
      <c r="AB138">
        <v>0.1991533637046814</v>
      </c>
      <c r="AC138">
        <v>0.21375477313995361</v>
      </c>
      <c r="AD138">
        <v>0.20736947655677795</v>
      </c>
      <c r="AE138">
        <v>0.20912110805511475</v>
      </c>
      <c r="AF138">
        <v>0.20795334875583649</v>
      </c>
      <c r="AL138">
        <v>3.375502347946167</v>
      </c>
      <c r="AM138">
        <v>4.5193352699279785</v>
      </c>
      <c r="AN138">
        <v>8.5691356658935547</v>
      </c>
      <c r="AO138">
        <v>3.0285236835479736</v>
      </c>
      <c r="AP138">
        <v>14.169330596923828</v>
      </c>
      <c r="AQ138">
        <v>29.249048233032227</v>
      </c>
      <c r="AR138">
        <v>13.263052940368652</v>
      </c>
      <c r="AS138">
        <v>14.087888717651367</v>
      </c>
      <c r="AZ138">
        <v>0</v>
      </c>
      <c r="BA138">
        <v>0</v>
      </c>
      <c r="BB138">
        <v>0.19553087651729584</v>
      </c>
      <c r="BC138">
        <v>0</v>
      </c>
      <c r="BD138">
        <v>0</v>
      </c>
      <c r="BE138">
        <v>0.17424410581588745</v>
      </c>
      <c r="BF138">
        <v>0.54044932126998901</v>
      </c>
      <c r="BG138">
        <v>8.977566659450531E-2</v>
      </c>
      <c r="BN138">
        <v>0</v>
      </c>
      <c r="BO138">
        <v>-4.0240753442049026E-2</v>
      </c>
      <c r="BP138">
        <v>-7.3251411318778992E-2</v>
      </c>
      <c r="BQ138">
        <v>0</v>
      </c>
      <c r="BR138">
        <v>0</v>
      </c>
      <c r="BS138">
        <v>-2.183397114276886E-2</v>
      </c>
      <c r="BT138">
        <v>8.2952836528420448E-3</v>
      </c>
      <c r="BU138">
        <v>2.6145011186599731E-2</v>
      </c>
      <c r="CB138">
        <v>16.877517700195313</v>
      </c>
      <c r="CC138">
        <v>37.661128997802734</v>
      </c>
      <c r="CD138">
        <v>85.691368103027344</v>
      </c>
      <c r="CE138">
        <v>151.42611694335938</v>
      </c>
      <c r="CF138">
        <v>118.07771301269531</v>
      </c>
      <c r="CG138">
        <v>97.496810913085938</v>
      </c>
      <c r="CH138">
        <v>94.736091613769531</v>
      </c>
      <c r="CI138">
        <v>93.919265747070313</v>
      </c>
      <c r="CO138">
        <v>1.52381407096982E-2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-7.2628259658813477E-2</v>
      </c>
      <c r="CV138">
        <v>-7.2609677910804749E-2</v>
      </c>
      <c r="CW138">
        <v>-7.2609677910804749E-2</v>
      </c>
      <c r="IN138">
        <v>270</v>
      </c>
      <c r="IO138">
        <v>918.478271484375</v>
      </c>
      <c r="IP138">
        <v>0</v>
      </c>
      <c r="IQ138">
        <v>82.366981506347656</v>
      </c>
      <c r="IR138">
        <v>100.41041564941406</v>
      </c>
      <c r="IS138">
        <v>0</v>
      </c>
      <c r="IT138">
        <v>0.5</v>
      </c>
      <c r="IU138">
        <v>0</v>
      </c>
    </row>
    <row r="139" spans="10:255">
      <c r="J139">
        <v>0.77826088666915894</v>
      </c>
      <c r="K139">
        <v>1</v>
      </c>
      <c r="L139">
        <v>0.59479999542236328</v>
      </c>
      <c r="M139">
        <v>0</v>
      </c>
      <c r="N139">
        <v>0</v>
      </c>
      <c r="O139">
        <v>6.5487951040267944E-2</v>
      </c>
      <c r="P139">
        <v>6.5487951040267944E-2</v>
      </c>
      <c r="Q139">
        <v>4.2932333946228027</v>
      </c>
      <c r="R139">
        <v>823.11529541015625</v>
      </c>
      <c r="S139">
        <v>345.38308715820313</v>
      </c>
      <c r="T139">
        <v>7.2179446220397949</v>
      </c>
      <c r="U139">
        <v>9.2608697712421417E-2</v>
      </c>
      <c r="W139">
        <v>271</v>
      </c>
      <c r="X139">
        <v>0.23292119801044464</v>
      </c>
      <c r="Y139">
        <v>0.18723757565021515</v>
      </c>
      <c r="Z139">
        <v>0.15745417773723602</v>
      </c>
      <c r="AA139">
        <v>0.20485737919807434</v>
      </c>
      <c r="AB139">
        <v>0.19904625415802002</v>
      </c>
      <c r="AC139">
        <v>0.21383962035179138</v>
      </c>
      <c r="AD139">
        <v>0.20720437169075012</v>
      </c>
      <c r="AE139">
        <v>0.20881018042564392</v>
      </c>
      <c r="AF139">
        <v>0.20773963630199432</v>
      </c>
      <c r="AL139">
        <v>3.4157590866088867</v>
      </c>
      <c r="AM139">
        <v>4.5524845123291016</v>
      </c>
      <c r="AN139">
        <v>8.5091648101806641</v>
      </c>
      <c r="AO139">
        <v>3.0285236835479736</v>
      </c>
      <c r="AP139">
        <v>14.190752983093262</v>
      </c>
      <c r="AQ139">
        <v>29.232078552246094</v>
      </c>
      <c r="AR139">
        <v>13.279563903808594</v>
      </c>
      <c r="AS139">
        <v>14.11898136138916</v>
      </c>
      <c r="AZ139">
        <v>0</v>
      </c>
      <c r="BA139">
        <v>0</v>
      </c>
      <c r="BB139">
        <v>0.20513385534286499</v>
      </c>
      <c r="BC139">
        <v>0</v>
      </c>
      <c r="BD139">
        <v>0</v>
      </c>
      <c r="BE139">
        <v>0.17943322658538818</v>
      </c>
      <c r="BF139">
        <v>0.52825719118118286</v>
      </c>
      <c r="BG139">
        <v>8.7175741791725159E-2</v>
      </c>
      <c r="BN139">
        <v>0</v>
      </c>
      <c r="BO139">
        <v>-4.0256790816783905E-2</v>
      </c>
      <c r="BP139">
        <v>-7.3406197130680084E-2</v>
      </c>
      <c r="BQ139">
        <v>0</v>
      </c>
      <c r="BR139">
        <v>0</v>
      </c>
      <c r="BS139">
        <v>-2.1420933306217194E-2</v>
      </c>
      <c r="BT139">
        <v>7.2993491776287556E-3</v>
      </c>
      <c r="BU139">
        <v>2.5384673848748207E-2</v>
      </c>
      <c r="CB139">
        <v>17.078802108764648</v>
      </c>
      <c r="CC139">
        <v>37.937370300292969</v>
      </c>
      <c r="CD139">
        <v>85.091651916503906</v>
      </c>
      <c r="CE139">
        <v>151.42611694335938</v>
      </c>
      <c r="CF139">
        <v>118.2562255859375</v>
      </c>
      <c r="CG139">
        <v>97.44024658203125</v>
      </c>
      <c r="CH139">
        <v>94.854019165039063</v>
      </c>
      <c r="CI139">
        <v>94.126548767089844</v>
      </c>
      <c r="CO139">
        <v>1.5253759920597076E-2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-6.5475702285766602E-2</v>
      </c>
      <c r="CV139">
        <v>-6.5487951040267944E-2</v>
      </c>
      <c r="CW139">
        <v>-6.5487951040267944E-2</v>
      </c>
      <c r="IN139">
        <v>271</v>
      </c>
      <c r="IO139">
        <v>921.7391357421875</v>
      </c>
      <c r="IP139">
        <v>0</v>
      </c>
      <c r="IQ139">
        <v>82.359077453613281</v>
      </c>
      <c r="IR139">
        <v>100.35306549072266</v>
      </c>
      <c r="IS139">
        <v>0</v>
      </c>
      <c r="IT139">
        <v>0.5</v>
      </c>
      <c r="IU139">
        <v>0</v>
      </c>
    </row>
    <row r="140" spans="10:255">
      <c r="J140">
        <v>0.77499997615814209</v>
      </c>
      <c r="K140">
        <v>1</v>
      </c>
      <c r="L140">
        <v>0.56319999694824219</v>
      </c>
      <c r="M140">
        <v>0</v>
      </c>
      <c r="N140">
        <v>0</v>
      </c>
      <c r="O140">
        <v>3.5653330385684967E-2</v>
      </c>
      <c r="P140">
        <v>3.5653330385684967E-2</v>
      </c>
      <c r="Q140">
        <v>2.3085191249847412</v>
      </c>
      <c r="R140">
        <v>825.423828125</v>
      </c>
      <c r="S140">
        <v>345.41873168945313</v>
      </c>
      <c r="T140">
        <v>4.098933219909668</v>
      </c>
      <c r="U140">
        <v>9.0000003576278687E-2</v>
      </c>
      <c r="W140">
        <v>272</v>
      </c>
      <c r="X140">
        <v>0.23271982371807098</v>
      </c>
      <c r="Y140">
        <v>0.18707123398780823</v>
      </c>
      <c r="Z140">
        <v>0.15778371691703796</v>
      </c>
      <c r="AA140">
        <v>0.20485737919807434</v>
      </c>
      <c r="AB140">
        <v>0.19894117116928101</v>
      </c>
      <c r="AC140">
        <v>0.21394430100917816</v>
      </c>
      <c r="AD140">
        <v>0.20720008015632629</v>
      </c>
      <c r="AE140">
        <v>0.2085350900888443</v>
      </c>
      <c r="AF140">
        <v>0.20764508843421936</v>
      </c>
      <c r="AL140">
        <v>3.4560339450836182</v>
      </c>
      <c r="AM140">
        <v>4.5857529640197754</v>
      </c>
      <c r="AN140">
        <v>8.4432563781738281</v>
      </c>
      <c r="AO140">
        <v>3.0285236835479736</v>
      </c>
      <c r="AP140">
        <v>14.211769104003906</v>
      </c>
      <c r="AQ140">
        <v>29.211143493652344</v>
      </c>
      <c r="AR140">
        <v>13.27999210357666</v>
      </c>
      <c r="AS140">
        <v>14.146491050720215</v>
      </c>
      <c r="AZ140">
        <v>0</v>
      </c>
      <c r="BA140">
        <v>0</v>
      </c>
      <c r="BB140">
        <v>0.21419300138950348</v>
      </c>
      <c r="BC140">
        <v>0</v>
      </c>
      <c r="BD140">
        <v>0</v>
      </c>
      <c r="BE140">
        <v>0.18388393521308899</v>
      </c>
      <c r="BF140">
        <v>0.51753735542297363</v>
      </c>
      <c r="BG140">
        <v>8.4385819733142853E-2</v>
      </c>
      <c r="BN140">
        <v>0</v>
      </c>
      <c r="BO140">
        <v>-4.0275704115629196E-2</v>
      </c>
      <c r="BP140">
        <v>-7.3542959988117218E-2</v>
      </c>
      <c r="BQ140">
        <v>0</v>
      </c>
      <c r="BR140">
        <v>0</v>
      </c>
      <c r="BS140">
        <v>-2.1017517894506454E-2</v>
      </c>
      <c r="BT140">
        <v>6.4770742319524288E-3</v>
      </c>
      <c r="BU140">
        <v>2.4500541388988495E-2</v>
      </c>
      <c r="CB140">
        <v>17.280178070068359</v>
      </c>
      <c r="CC140">
        <v>38.214607238769531</v>
      </c>
      <c r="CD140">
        <v>84.432579040527344</v>
      </c>
      <c r="CE140">
        <v>151.42611694335938</v>
      </c>
      <c r="CF140">
        <v>118.43136596679688</v>
      </c>
      <c r="CG140">
        <v>97.370460510253906</v>
      </c>
      <c r="CH140">
        <v>94.857086181640625</v>
      </c>
      <c r="CI140">
        <v>94.309944152832031</v>
      </c>
      <c r="CO140">
        <v>1.544424332678318E-2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-3.5643577575683594E-2</v>
      </c>
      <c r="CV140">
        <v>-3.5653330385684967E-2</v>
      </c>
      <c r="CW140">
        <v>-3.5653330385684967E-2</v>
      </c>
      <c r="IN140">
        <v>272</v>
      </c>
      <c r="IO140">
        <v>925</v>
      </c>
      <c r="IP140">
        <v>0</v>
      </c>
      <c r="IQ140">
        <v>82.321182250976563</v>
      </c>
      <c r="IR140">
        <v>100.25688171386719</v>
      </c>
      <c r="IS140">
        <v>0</v>
      </c>
      <c r="IT140">
        <v>0.5</v>
      </c>
      <c r="IU140">
        <v>0</v>
      </c>
    </row>
    <row r="141" spans="10:255">
      <c r="J141">
        <v>0.77173912525177002</v>
      </c>
      <c r="K141">
        <v>1</v>
      </c>
      <c r="L141">
        <v>0.53159999847412109</v>
      </c>
      <c r="M141">
        <v>0</v>
      </c>
      <c r="N141">
        <v>0</v>
      </c>
      <c r="O141">
        <v>4.8095591366291046E-2</v>
      </c>
      <c r="P141">
        <v>4.8095591366291046E-2</v>
      </c>
      <c r="Q141">
        <v>2.9403057098388672</v>
      </c>
      <c r="R141">
        <v>828.3641357421875</v>
      </c>
      <c r="S141">
        <v>345.46682739257813</v>
      </c>
      <c r="T141">
        <v>5.5310492515563965</v>
      </c>
      <c r="U141">
        <v>8.7391309440135956E-2</v>
      </c>
      <c r="W141">
        <v>273</v>
      </c>
      <c r="X141">
        <v>0.23251834511756897</v>
      </c>
      <c r="Y141">
        <v>0.18690425157546997</v>
      </c>
      <c r="Z141">
        <v>0.15809901058673859</v>
      </c>
      <c r="AA141">
        <v>0.20485737919807434</v>
      </c>
      <c r="AB141">
        <v>0.19883823394775391</v>
      </c>
      <c r="AC141">
        <v>0.21403306722640991</v>
      </c>
      <c r="AD141">
        <v>0.20712374150753021</v>
      </c>
      <c r="AE141">
        <v>0.20826514065265656</v>
      </c>
      <c r="AF141">
        <v>0.20750421285629272</v>
      </c>
      <c r="AL141">
        <v>3.4963297843933105</v>
      </c>
      <c r="AM141">
        <v>4.6191496849060059</v>
      </c>
      <c r="AN141">
        <v>8.3801975250244141</v>
      </c>
      <c r="AO141">
        <v>3.0285236835479736</v>
      </c>
      <c r="AP141">
        <v>14.232357025146484</v>
      </c>
      <c r="AQ141">
        <v>29.193389892578125</v>
      </c>
      <c r="AR141">
        <v>13.287626266479492</v>
      </c>
      <c r="AS141">
        <v>14.17348575592041</v>
      </c>
      <c r="AZ141">
        <v>0</v>
      </c>
      <c r="BA141">
        <v>0</v>
      </c>
      <c r="BB141">
        <v>0.22111059725284576</v>
      </c>
      <c r="BC141">
        <v>0</v>
      </c>
      <c r="BD141">
        <v>0</v>
      </c>
      <c r="BE141">
        <v>0.18674221634864807</v>
      </c>
      <c r="BF141">
        <v>0.51132887601852417</v>
      </c>
      <c r="BG141">
        <v>8.081827312707901E-2</v>
      </c>
      <c r="BN141">
        <v>0</v>
      </c>
      <c r="BO141">
        <v>-4.0296450257301331E-2</v>
      </c>
      <c r="BP141">
        <v>-7.3691636323928833E-2</v>
      </c>
      <c r="BQ141">
        <v>0</v>
      </c>
      <c r="BR141">
        <v>0</v>
      </c>
      <c r="BS141">
        <v>-2.0586414262652397E-2</v>
      </c>
      <c r="BT141">
        <v>6.1487024649977684E-3</v>
      </c>
      <c r="BU141">
        <v>2.310754731297493E-2</v>
      </c>
      <c r="CB141">
        <v>17.481655120849609</v>
      </c>
      <c r="CC141">
        <v>38.492912292480469</v>
      </c>
      <c r="CD141">
        <v>83.801986694335938</v>
      </c>
      <c r="CE141">
        <v>151.42611694335938</v>
      </c>
      <c r="CF141">
        <v>118.60292816162109</v>
      </c>
      <c r="CG141">
        <v>97.311286926269531</v>
      </c>
      <c r="CH141">
        <v>94.911613464355469</v>
      </c>
      <c r="CI141">
        <v>94.489906311035156</v>
      </c>
      <c r="CO141">
        <v>1.6357343643903732E-2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-4.813075065612793E-2</v>
      </c>
      <c r="CV141">
        <v>-4.8095591366291046E-2</v>
      </c>
      <c r="CW141">
        <v>-4.8095591366291046E-2</v>
      </c>
      <c r="IN141">
        <v>273</v>
      </c>
      <c r="IO141">
        <v>928.2608642578125</v>
      </c>
      <c r="IP141">
        <v>0</v>
      </c>
      <c r="IQ141">
        <v>82.295578002929688</v>
      </c>
      <c r="IR141">
        <v>100.17954254150391</v>
      </c>
      <c r="IS141">
        <v>0</v>
      </c>
      <c r="IT141">
        <v>0.5</v>
      </c>
      <c r="IU141">
        <v>0</v>
      </c>
    </row>
    <row r="142" spans="10:255">
      <c r="J142">
        <v>0.76847827434539795</v>
      </c>
      <c r="K142">
        <v>1</v>
      </c>
      <c r="L142">
        <v>0.5</v>
      </c>
      <c r="M142">
        <v>0</v>
      </c>
      <c r="N142">
        <v>0</v>
      </c>
      <c r="O142">
        <v>5.2751902490854263E-2</v>
      </c>
      <c r="P142">
        <v>5.2751902490854263E-2</v>
      </c>
      <c r="Q142">
        <v>3.1077666282653809</v>
      </c>
      <c r="R142">
        <v>831.471923828125</v>
      </c>
      <c r="S142">
        <v>345.51959228515625</v>
      </c>
      <c r="T142">
        <v>6.2155332565307617</v>
      </c>
      <c r="U142">
        <v>8.4782607853412628E-2</v>
      </c>
      <c r="W142">
        <v>274</v>
      </c>
      <c r="X142">
        <v>0.2323167473077774</v>
      </c>
      <c r="Y142">
        <v>0.18673688173294067</v>
      </c>
      <c r="Z142">
        <v>0.15840761363506317</v>
      </c>
      <c r="AA142">
        <v>0.20485737919807434</v>
      </c>
      <c r="AB142">
        <v>0.19873729348182678</v>
      </c>
      <c r="AC142">
        <v>0.21411199867725372</v>
      </c>
      <c r="AD142">
        <v>0.20702269673347473</v>
      </c>
      <c r="AE142">
        <v>0.2080034464597702</v>
      </c>
      <c r="AF142">
        <v>0.20734961330890656</v>
      </c>
      <c r="AL142">
        <v>3.536649227142334</v>
      </c>
      <c r="AM142">
        <v>4.6526236534118652</v>
      </c>
      <c r="AN142">
        <v>8.3184776306152344</v>
      </c>
      <c r="AO142">
        <v>3.0285236835479736</v>
      </c>
      <c r="AP142">
        <v>14.252544403076172</v>
      </c>
      <c r="AQ142">
        <v>29.177604675292969</v>
      </c>
      <c r="AR142">
        <v>13.297731399536133</v>
      </c>
      <c r="AS142">
        <v>14.199654579162598</v>
      </c>
      <c r="AZ142">
        <v>0</v>
      </c>
      <c r="BA142">
        <v>0</v>
      </c>
      <c r="BB142">
        <v>0.22888116538524628</v>
      </c>
      <c r="BC142">
        <v>0</v>
      </c>
      <c r="BD142">
        <v>0</v>
      </c>
      <c r="BE142">
        <v>0.18996044993400574</v>
      </c>
      <c r="BF142">
        <v>0.50329959392547607</v>
      </c>
      <c r="BG142">
        <v>7.7858760952949524E-2</v>
      </c>
      <c r="BN142">
        <v>0</v>
      </c>
      <c r="BO142">
        <v>-4.0319386869668961E-2</v>
      </c>
      <c r="BP142">
        <v>-7.3793895542621613E-2</v>
      </c>
      <c r="BQ142">
        <v>0</v>
      </c>
      <c r="BR142">
        <v>0</v>
      </c>
      <c r="BS142">
        <v>-2.0187376067042351E-2</v>
      </c>
      <c r="BT142">
        <v>5.6177056394517422E-3</v>
      </c>
      <c r="BU142">
        <v>2.2062981501221657E-2</v>
      </c>
      <c r="CB142">
        <v>17.683254241943359</v>
      </c>
      <c r="CC142">
        <v>38.771862030029297</v>
      </c>
      <c r="CD142">
        <v>83.184783935546875</v>
      </c>
      <c r="CE142">
        <v>151.42611694335938</v>
      </c>
      <c r="CF142">
        <v>118.77116394042969</v>
      </c>
      <c r="CG142">
        <v>97.2586669921875</v>
      </c>
      <c r="CH142">
        <v>94.983787536621094</v>
      </c>
      <c r="CI142">
        <v>94.66436767578125</v>
      </c>
      <c r="CO142">
        <v>1.697421632707119E-2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-5.2720308303833008E-2</v>
      </c>
      <c r="CV142">
        <v>-5.2751902490854263E-2</v>
      </c>
      <c r="CW142">
        <v>-5.2751902490854263E-2</v>
      </c>
      <c r="IN142">
        <v>274</v>
      </c>
      <c r="IO142">
        <v>931.521728515625</v>
      </c>
      <c r="IP142">
        <v>0</v>
      </c>
      <c r="IQ142">
        <v>82.2745361328125</v>
      </c>
      <c r="IR142">
        <v>100.11009979248047</v>
      </c>
      <c r="IS142">
        <v>0</v>
      </c>
      <c r="IT142">
        <v>0.5</v>
      </c>
      <c r="IU142">
        <v>0</v>
      </c>
    </row>
    <row r="143" spans="10:255">
      <c r="J143">
        <v>0.76521742343902588</v>
      </c>
      <c r="K143">
        <v>1</v>
      </c>
      <c r="L143">
        <v>0.5</v>
      </c>
      <c r="M143">
        <v>0</v>
      </c>
      <c r="N143">
        <v>0</v>
      </c>
      <c r="O143">
        <v>4.6737585216760635E-2</v>
      </c>
      <c r="P143">
        <v>4.6737585216760635E-2</v>
      </c>
      <c r="Q143">
        <v>2.6735615730285645</v>
      </c>
      <c r="R143">
        <v>834.1455078125</v>
      </c>
      <c r="S143">
        <v>345.56631469726563</v>
      </c>
      <c r="T143">
        <v>5.3471231460571289</v>
      </c>
      <c r="U143">
        <v>8.2173913717269897E-2</v>
      </c>
      <c r="W143">
        <v>275</v>
      </c>
      <c r="X143">
        <v>0.23211503028869629</v>
      </c>
      <c r="Y143">
        <v>0.18656930327415466</v>
      </c>
      <c r="Z143">
        <v>0.15872153639793396</v>
      </c>
      <c r="AA143">
        <v>0.20485737919807434</v>
      </c>
      <c r="AB143">
        <v>0.19863824546337128</v>
      </c>
      <c r="AC143">
        <v>0.21419106423854828</v>
      </c>
      <c r="AD143">
        <v>0.20695291459560394</v>
      </c>
      <c r="AE143">
        <v>0.20775656402111053</v>
      </c>
      <c r="AF143">
        <v>0.20722079277038574</v>
      </c>
      <c r="AL143">
        <v>3.5769927501678467</v>
      </c>
      <c r="AM143">
        <v>4.6861391067504883</v>
      </c>
      <c r="AN143">
        <v>8.2556934356689453</v>
      </c>
      <c r="AO143">
        <v>3.0285236835479736</v>
      </c>
      <c r="AP143">
        <v>14.272354125976563</v>
      </c>
      <c r="AQ143">
        <v>29.16179084777832</v>
      </c>
      <c r="AR143">
        <v>13.304709434509277</v>
      </c>
      <c r="AS143">
        <v>14.224343299865723</v>
      </c>
      <c r="AZ143">
        <v>0</v>
      </c>
      <c r="BA143">
        <v>0</v>
      </c>
      <c r="BB143">
        <v>0.23693083226680756</v>
      </c>
      <c r="BC143">
        <v>0</v>
      </c>
      <c r="BD143">
        <v>0</v>
      </c>
      <c r="BE143">
        <v>0.19313065707683563</v>
      </c>
      <c r="BF143">
        <v>0.4947580099105835</v>
      </c>
      <c r="BG143">
        <v>7.5180485844612122E-2</v>
      </c>
      <c r="BN143">
        <v>0</v>
      </c>
      <c r="BO143">
        <v>-4.0342599153518677E-2</v>
      </c>
      <c r="BP143">
        <v>-7.3860444128513336E-2</v>
      </c>
      <c r="BQ143">
        <v>0</v>
      </c>
      <c r="BR143">
        <v>0</v>
      </c>
      <c r="BS143">
        <v>-1.9809970632195473E-2</v>
      </c>
      <c r="BT143">
        <v>5.0293765962123871E-3</v>
      </c>
      <c r="BU143">
        <v>2.1175192669034004E-2</v>
      </c>
      <c r="CB143">
        <v>17.884971618652344</v>
      </c>
      <c r="CC143">
        <v>39.051158905029297</v>
      </c>
      <c r="CD143">
        <v>82.556938171386719</v>
      </c>
      <c r="CE143">
        <v>151.42611694335938</v>
      </c>
      <c r="CF143">
        <v>118.93624114990234</v>
      </c>
      <c r="CG143">
        <v>97.205955505371094</v>
      </c>
      <c r="CH143">
        <v>95.033638000488281</v>
      </c>
      <c r="CI143">
        <v>94.828956604003906</v>
      </c>
      <c r="CO143">
        <v>1.7481394112110138E-2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-4.6759843826293945E-2</v>
      </c>
      <c r="CV143">
        <v>-4.6737585216760635E-2</v>
      </c>
      <c r="CW143">
        <v>-4.6737585216760635E-2</v>
      </c>
      <c r="IN143">
        <v>275</v>
      </c>
      <c r="IO143">
        <v>934.7825927734375</v>
      </c>
      <c r="IP143">
        <v>0</v>
      </c>
      <c r="IQ143">
        <v>82.247413635253906</v>
      </c>
      <c r="IR143">
        <v>100.03391265869141</v>
      </c>
      <c r="IS143">
        <v>0</v>
      </c>
      <c r="IT143">
        <v>0.5</v>
      </c>
      <c r="IU143">
        <v>0</v>
      </c>
    </row>
    <row r="144" spans="10:255">
      <c r="J144">
        <v>0.76195651292800903</v>
      </c>
      <c r="K144">
        <v>1</v>
      </c>
      <c r="L144">
        <v>0.5</v>
      </c>
      <c r="M144">
        <v>0</v>
      </c>
      <c r="N144">
        <v>0</v>
      </c>
      <c r="O144">
        <v>5.0684347748756409E-2</v>
      </c>
      <c r="P144">
        <v>5.0684347748756409E-2</v>
      </c>
      <c r="Q144">
        <v>2.7948527336120605</v>
      </c>
      <c r="R144">
        <v>836.94036865234375</v>
      </c>
      <c r="S144">
        <v>345.61700439453125</v>
      </c>
      <c r="T144">
        <v>5.5897054672241211</v>
      </c>
      <c r="U144">
        <v>7.9565219581127167E-2</v>
      </c>
      <c r="W144">
        <v>276</v>
      </c>
      <c r="X144">
        <v>0.23191320896148682</v>
      </c>
      <c r="Y144">
        <v>0.1864016056060791</v>
      </c>
      <c r="Z144">
        <v>0.15902909636497498</v>
      </c>
      <c r="AA144">
        <v>0.20485737919807434</v>
      </c>
      <c r="AB144">
        <v>0.198541060090065</v>
      </c>
      <c r="AC144">
        <v>0.21426136791706085</v>
      </c>
      <c r="AD144">
        <v>0.20686280727386475</v>
      </c>
      <c r="AE144">
        <v>0.20751750469207764</v>
      </c>
      <c r="AF144">
        <v>0.20708103477954865</v>
      </c>
      <c r="AL144">
        <v>3.6173570156097412</v>
      </c>
      <c r="AM144">
        <v>4.7196788787841797</v>
      </c>
      <c r="AN144">
        <v>8.1941814422607422</v>
      </c>
      <c r="AO144">
        <v>3.0285236835479736</v>
      </c>
      <c r="AP144">
        <v>14.291790962219238</v>
      </c>
      <c r="AQ144">
        <v>29.147729873657227</v>
      </c>
      <c r="AR144">
        <v>13.313719749450684</v>
      </c>
      <c r="AS144">
        <v>14.248249053955078</v>
      </c>
      <c r="AZ144">
        <v>0</v>
      </c>
      <c r="BA144">
        <v>0</v>
      </c>
      <c r="BB144">
        <v>0.24447554349899292</v>
      </c>
      <c r="BC144">
        <v>0</v>
      </c>
      <c r="BD144">
        <v>0</v>
      </c>
      <c r="BE144">
        <v>0.19580177962779999</v>
      </c>
      <c r="BF144">
        <v>0.48724719882011414</v>
      </c>
      <c r="BG144">
        <v>7.2475478053092957E-2</v>
      </c>
      <c r="BN144">
        <v>0</v>
      </c>
      <c r="BO144">
        <v>-4.0364839136600494E-2</v>
      </c>
      <c r="BP144">
        <v>-7.3904752731323242E-2</v>
      </c>
      <c r="BQ144">
        <v>0</v>
      </c>
      <c r="BR144">
        <v>0</v>
      </c>
      <c r="BS144">
        <v>-1.9437341019511223E-2</v>
      </c>
      <c r="BT144">
        <v>4.5475736260414124E-3</v>
      </c>
      <c r="BU144">
        <v>2.0232826471328735E-2</v>
      </c>
      <c r="CB144">
        <v>18.0867919921875</v>
      </c>
      <c r="CC144">
        <v>39.330654144287109</v>
      </c>
      <c r="CD144">
        <v>81.941818237304688</v>
      </c>
      <c r="CE144">
        <v>151.42611694335938</v>
      </c>
      <c r="CF144">
        <v>119.09821319580078</v>
      </c>
      <c r="CG144">
        <v>97.159080505371094</v>
      </c>
      <c r="CH144">
        <v>95.097999572753906</v>
      </c>
      <c r="CI144">
        <v>94.988334655761719</v>
      </c>
      <c r="CO144">
        <v>1.8134890124201775E-2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-5.0693750381469727E-2</v>
      </c>
      <c r="CV144">
        <v>-5.0684347748756409E-2</v>
      </c>
      <c r="CW144">
        <v>-5.0684347748756409E-2</v>
      </c>
      <c r="IN144">
        <v>276</v>
      </c>
      <c r="IO144">
        <v>938.04351806640625</v>
      </c>
      <c r="IP144">
        <v>0</v>
      </c>
      <c r="IQ144">
        <v>82.224197387695313</v>
      </c>
      <c r="IR144">
        <v>99.964614868164063</v>
      </c>
      <c r="IS144">
        <v>0</v>
      </c>
      <c r="IT144">
        <v>0.5</v>
      </c>
      <c r="IU144">
        <v>0</v>
      </c>
    </row>
    <row r="145" spans="10:255">
      <c r="J145">
        <v>0.75869566202163696</v>
      </c>
      <c r="K145">
        <v>1</v>
      </c>
      <c r="L145">
        <v>0.5</v>
      </c>
      <c r="M145">
        <v>0</v>
      </c>
      <c r="N145">
        <v>0</v>
      </c>
      <c r="O145">
        <v>4.7010771930217743E-2</v>
      </c>
      <c r="P145">
        <v>4.7010771930217743E-2</v>
      </c>
      <c r="Q145">
        <v>2.5147099494934082</v>
      </c>
      <c r="R145">
        <v>839.455078125</v>
      </c>
      <c r="S145">
        <v>345.66400146484375</v>
      </c>
      <c r="T145">
        <v>5.0294198989868164</v>
      </c>
      <c r="U145">
        <v>7.6956525444984436E-2</v>
      </c>
      <c r="W145">
        <v>277</v>
      </c>
      <c r="X145">
        <v>0.23171128332614899</v>
      </c>
      <c r="Y145">
        <v>0.18623396754264832</v>
      </c>
      <c r="Z145">
        <v>0.15933936834335327</v>
      </c>
      <c r="AA145">
        <v>0.20485737919807434</v>
      </c>
      <c r="AB145">
        <v>0.1984456330537796</v>
      </c>
      <c r="AC145">
        <v>0.21433025598526001</v>
      </c>
      <c r="AD145">
        <v>0.20679150521755219</v>
      </c>
      <c r="AE145">
        <v>0.20729035139083862</v>
      </c>
      <c r="AF145">
        <v>0.20695778727531433</v>
      </c>
      <c r="AL145">
        <v>3.6577420234680176</v>
      </c>
      <c r="AM145">
        <v>4.7532062530517578</v>
      </c>
      <c r="AN145">
        <v>8.1321258544921875</v>
      </c>
      <c r="AO145">
        <v>3.0285236835479736</v>
      </c>
      <c r="AP145">
        <v>14.310876846313477</v>
      </c>
      <c r="AQ145">
        <v>29.133951187133789</v>
      </c>
      <c r="AR145">
        <v>13.320850372314453</v>
      </c>
      <c r="AS145">
        <v>14.270963668823242</v>
      </c>
      <c r="AZ145">
        <v>0</v>
      </c>
      <c r="BA145">
        <v>0</v>
      </c>
      <c r="BB145">
        <v>0.25224983692169189</v>
      </c>
      <c r="BC145">
        <v>0</v>
      </c>
      <c r="BD145">
        <v>0</v>
      </c>
      <c r="BE145">
        <v>0.19842012226581573</v>
      </c>
      <c r="BF145">
        <v>0.47932332754135132</v>
      </c>
      <c r="BG145">
        <v>7.0006676018238068E-2</v>
      </c>
      <c r="BN145">
        <v>0</v>
      </c>
      <c r="BO145">
        <v>-4.038560763001442E-2</v>
      </c>
      <c r="BP145">
        <v>-7.3913581669330597E-2</v>
      </c>
      <c r="BQ145">
        <v>0</v>
      </c>
      <c r="BR145">
        <v>0</v>
      </c>
      <c r="BS145">
        <v>-1.908433623611927E-2</v>
      </c>
      <c r="BT145">
        <v>4.0209200233221054E-3</v>
      </c>
      <c r="BU145">
        <v>1.9424090161919594E-2</v>
      </c>
      <c r="CB145">
        <v>18.288717269897461</v>
      </c>
      <c r="CC145">
        <v>39.610050201416016</v>
      </c>
      <c r="CD145">
        <v>81.321273803710938</v>
      </c>
      <c r="CE145">
        <v>151.42611694335938</v>
      </c>
      <c r="CF145">
        <v>119.25726318359375</v>
      </c>
      <c r="CG145">
        <v>97.1131591796875</v>
      </c>
      <c r="CH145">
        <v>95.14892578125</v>
      </c>
      <c r="CI145">
        <v>95.1397705078125</v>
      </c>
      <c r="CO145">
        <v>1.8694311380386353E-2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-4.6998262405395508E-2</v>
      </c>
      <c r="CV145">
        <v>-4.7010771930217743E-2</v>
      </c>
      <c r="CW145">
        <v>-4.7010771930217743E-2</v>
      </c>
      <c r="IN145">
        <v>277</v>
      </c>
      <c r="IO145">
        <v>941.30438232421875</v>
      </c>
      <c r="IP145">
        <v>0</v>
      </c>
      <c r="IQ145">
        <v>82.197296142578125</v>
      </c>
      <c r="IR145">
        <v>99.891647338867188</v>
      </c>
      <c r="IS145">
        <v>0</v>
      </c>
      <c r="IT145">
        <v>0.5</v>
      </c>
      <c r="IU145">
        <v>0</v>
      </c>
    </row>
    <row r="146" spans="10:255">
      <c r="J146">
        <v>0.75543481111526489</v>
      </c>
      <c r="K146">
        <v>1</v>
      </c>
      <c r="L146">
        <v>0.5</v>
      </c>
      <c r="M146">
        <v>0</v>
      </c>
      <c r="N146">
        <v>0</v>
      </c>
      <c r="O146">
        <v>4.3574392795562744E-2</v>
      </c>
      <c r="P146">
        <v>4.3574392795562744E-2</v>
      </c>
      <c r="Q146">
        <v>2.2527680397033691</v>
      </c>
      <c r="R146">
        <v>841.70782470703125</v>
      </c>
      <c r="S146">
        <v>345.70758056640625</v>
      </c>
      <c r="T146">
        <v>4.5055360794067383</v>
      </c>
      <c r="U146">
        <v>7.4347831308841705E-2</v>
      </c>
      <c r="W146">
        <v>278</v>
      </c>
      <c r="X146">
        <v>0.23150926828384399</v>
      </c>
      <c r="Y146">
        <v>0.18606650829315186</v>
      </c>
      <c r="Z146">
        <v>0.15965226292610168</v>
      </c>
      <c r="AA146">
        <v>0.20485737919807434</v>
      </c>
      <c r="AB146">
        <v>0.19835193455219269</v>
      </c>
      <c r="AC146">
        <v>0.21439804136753082</v>
      </c>
      <c r="AD146">
        <v>0.20673616230487823</v>
      </c>
      <c r="AE146">
        <v>0.20707492530345917</v>
      </c>
      <c r="AF146">
        <v>0.20684908330440521</v>
      </c>
      <c r="AL146">
        <v>3.6981451511383057</v>
      </c>
      <c r="AM146">
        <v>4.7866983413696289</v>
      </c>
      <c r="AN146">
        <v>8.0695476531982422</v>
      </c>
      <c r="AO146">
        <v>3.0285236835479736</v>
      </c>
      <c r="AP146">
        <v>14.329616546630859</v>
      </c>
      <c r="AQ146">
        <v>29.120395660400391</v>
      </c>
      <c r="AR146">
        <v>13.326384544372559</v>
      </c>
      <c r="AS146">
        <v>14.292507171630859</v>
      </c>
      <c r="AZ146">
        <v>0</v>
      </c>
      <c r="BA146">
        <v>0</v>
      </c>
      <c r="BB146">
        <v>0.25967669486999512</v>
      </c>
      <c r="BC146">
        <v>0</v>
      </c>
      <c r="BD146">
        <v>0</v>
      </c>
      <c r="BE146">
        <v>0.20066846907138824</v>
      </c>
      <c r="BF146">
        <v>0.47208642959594727</v>
      </c>
      <c r="BG146">
        <v>6.7568324506282806E-2</v>
      </c>
      <c r="BN146">
        <v>0</v>
      </c>
      <c r="BO146">
        <v>-4.0403734892606735E-2</v>
      </c>
      <c r="BP146">
        <v>-7.389618456363678E-2</v>
      </c>
      <c r="BQ146">
        <v>0</v>
      </c>
      <c r="BR146">
        <v>0</v>
      </c>
      <c r="BS146">
        <v>-1.873837411403656E-2</v>
      </c>
      <c r="BT146">
        <v>3.5626864992082119E-3</v>
      </c>
      <c r="BU146">
        <v>1.8598845228552818E-2</v>
      </c>
      <c r="CB146">
        <v>18.490732192993164</v>
      </c>
      <c r="CC146">
        <v>39.889148712158203</v>
      </c>
      <c r="CD146">
        <v>80.695487976074219</v>
      </c>
      <c r="CE146">
        <v>151.42611694335938</v>
      </c>
      <c r="CF146">
        <v>119.41342926025391</v>
      </c>
      <c r="CG146">
        <v>97.067970275878906</v>
      </c>
      <c r="CH146">
        <v>95.188461303710938</v>
      </c>
      <c r="CI146">
        <v>95.28338623046875</v>
      </c>
      <c r="CO146">
        <v>1.9342601299285889E-2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-4.3570995330810547E-2</v>
      </c>
      <c r="CV146">
        <v>-4.3574392795562744E-2</v>
      </c>
      <c r="CW146">
        <v>-4.3574392795562744E-2</v>
      </c>
      <c r="IN146">
        <v>278</v>
      </c>
      <c r="IO146">
        <v>944.56524658203125</v>
      </c>
      <c r="IP146">
        <v>0</v>
      </c>
      <c r="IQ146">
        <v>82.166976928710938</v>
      </c>
      <c r="IR146">
        <v>99.815383911132813</v>
      </c>
      <c r="IS146">
        <v>0</v>
      </c>
      <c r="IT146">
        <v>0.5</v>
      </c>
      <c r="IU146">
        <v>0</v>
      </c>
    </row>
    <row r="147" spans="10:255">
      <c r="J147">
        <v>0.75217390060424805</v>
      </c>
      <c r="K147">
        <v>1</v>
      </c>
      <c r="L147">
        <v>0.5</v>
      </c>
      <c r="M147">
        <v>0</v>
      </c>
      <c r="N147">
        <v>0</v>
      </c>
      <c r="O147">
        <v>5.7846315205097198E-2</v>
      </c>
      <c r="P147">
        <v>5.7846315205097198E-2</v>
      </c>
      <c r="Q147">
        <v>2.8817803859710693</v>
      </c>
      <c r="R147">
        <v>844.589599609375</v>
      </c>
      <c r="S147">
        <v>345.76544189453125</v>
      </c>
      <c r="T147">
        <v>5.7635607719421387</v>
      </c>
      <c r="U147">
        <v>7.1739129722118378E-2</v>
      </c>
      <c r="W147">
        <v>279</v>
      </c>
      <c r="X147">
        <v>0.23130717873573303</v>
      </c>
      <c r="Y147">
        <v>0.18589934706687927</v>
      </c>
      <c r="Z147">
        <v>0.15994435548782349</v>
      </c>
      <c r="AA147">
        <v>0.20485737919807434</v>
      </c>
      <c r="AB147">
        <v>0.19825993478298187</v>
      </c>
      <c r="AC147">
        <v>0.2144472599029541</v>
      </c>
      <c r="AD147">
        <v>0.2066129744052887</v>
      </c>
      <c r="AE147">
        <v>0.20685954391956329</v>
      </c>
      <c r="AF147">
        <v>0.20669516921043396</v>
      </c>
      <c r="AL147">
        <v>3.7385628223419189</v>
      </c>
      <c r="AM147">
        <v>4.8201303482055664</v>
      </c>
      <c r="AN147">
        <v>8.0111284255981445</v>
      </c>
      <c r="AO147">
        <v>3.0285236835479736</v>
      </c>
      <c r="AP147">
        <v>14.348015785217285</v>
      </c>
      <c r="AQ147">
        <v>29.110549926757813</v>
      </c>
      <c r="AR147">
        <v>13.338703155517578</v>
      </c>
      <c r="AS147">
        <v>14.314044952392578</v>
      </c>
      <c r="AZ147">
        <v>0</v>
      </c>
      <c r="BA147">
        <v>0</v>
      </c>
      <c r="BB147">
        <v>0.26677653193473816</v>
      </c>
      <c r="BC147">
        <v>0</v>
      </c>
      <c r="BD147">
        <v>0</v>
      </c>
      <c r="BE147">
        <v>0.20259447395801544</v>
      </c>
      <c r="BF147">
        <v>0.46544823050498962</v>
      </c>
      <c r="BG147">
        <v>6.5180733799934387E-2</v>
      </c>
      <c r="BN147">
        <v>0</v>
      </c>
      <c r="BO147">
        <v>-4.0418576449155807E-2</v>
      </c>
      <c r="BP147">
        <v>-7.3851443827152252E-2</v>
      </c>
      <c r="BQ147">
        <v>0</v>
      </c>
      <c r="BR147">
        <v>0</v>
      </c>
      <c r="BS147">
        <v>-1.8398886546492577E-2</v>
      </c>
      <c r="BT147">
        <v>3.1623456161469221E-3</v>
      </c>
      <c r="BU147">
        <v>1.7767958343029022E-2</v>
      </c>
      <c r="CB147">
        <v>18.692821502685547</v>
      </c>
      <c r="CC147">
        <v>40.167751312255859</v>
      </c>
      <c r="CD147">
        <v>80.111297607421875</v>
      </c>
      <c r="CE147">
        <v>151.42611694335938</v>
      </c>
      <c r="CF147">
        <v>119.56675720214844</v>
      </c>
      <c r="CG147">
        <v>97.03515625</v>
      </c>
      <c r="CH147">
        <v>95.276451110839844</v>
      </c>
      <c r="CI147">
        <v>95.426971435546875</v>
      </c>
      <c r="CO147">
        <v>2.0073117688298225E-2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-5.7876110076904297E-2</v>
      </c>
      <c r="CV147">
        <v>-5.7846315205097198E-2</v>
      </c>
      <c r="CW147">
        <v>-5.7846315205097198E-2</v>
      </c>
      <c r="IN147">
        <v>279</v>
      </c>
      <c r="IO147">
        <v>947.82611083984375</v>
      </c>
      <c r="IP147">
        <v>0</v>
      </c>
      <c r="IQ147">
        <v>82.150962829589844</v>
      </c>
      <c r="IR147">
        <v>99.760154724121094</v>
      </c>
      <c r="IS147">
        <v>0</v>
      </c>
      <c r="IT147">
        <v>0.5</v>
      </c>
      <c r="IU147">
        <v>0</v>
      </c>
    </row>
    <row r="148" spans="10:255">
      <c r="J148">
        <v>0.74891304969787598</v>
      </c>
      <c r="K148">
        <v>1</v>
      </c>
      <c r="L148">
        <v>0.5</v>
      </c>
      <c r="M148">
        <v>0</v>
      </c>
      <c r="N148">
        <v>0</v>
      </c>
      <c r="O148">
        <v>6.2869973480701447E-2</v>
      </c>
      <c r="P148">
        <v>6.2869973480701447E-2</v>
      </c>
      <c r="Q148">
        <v>3.072983980178833</v>
      </c>
      <c r="R148">
        <v>847.66259765625</v>
      </c>
      <c r="S148">
        <v>345.82830810546875</v>
      </c>
      <c r="T148">
        <v>6.145967960357666</v>
      </c>
      <c r="U148">
        <v>6.9130435585975647E-2</v>
      </c>
      <c r="W148">
        <v>280</v>
      </c>
      <c r="X148">
        <v>0.23110502958297729</v>
      </c>
      <c r="Y148">
        <v>0.18573269248008728</v>
      </c>
      <c r="Z148">
        <v>0.16022674739360809</v>
      </c>
      <c r="AA148">
        <v>0.20485737919807434</v>
      </c>
      <c r="AB148">
        <v>0.19816945493221283</v>
      </c>
      <c r="AC148">
        <v>0.21448624134063721</v>
      </c>
      <c r="AD148">
        <v>0.20647218823432922</v>
      </c>
      <c r="AE148">
        <v>0.20664745569229126</v>
      </c>
      <c r="AF148">
        <v>0.2065306156873703</v>
      </c>
      <c r="AL148">
        <v>3.7789926528930664</v>
      </c>
      <c r="AM148">
        <v>4.8534612655639648</v>
      </c>
      <c r="AN148">
        <v>7.9546504020690918</v>
      </c>
      <c r="AO148">
        <v>3.0285236835479736</v>
      </c>
      <c r="AP148">
        <v>14.36611270904541</v>
      </c>
      <c r="AQ148">
        <v>29.102756500244141</v>
      </c>
      <c r="AR148">
        <v>13.352781295776367</v>
      </c>
      <c r="AS148">
        <v>14.335254669189453</v>
      </c>
      <c r="AZ148">
        <v>0</v>
      </c>
      <c r="BA148">
        <v>0</v>
      </c>
      <c r="BB148">
        <v>0.27489247918128967</v>
      </c>
      <c r="BC148">
        <v>0</v>
      </c>
      <c r="BD148">
        <v>0</v>
      </c>
      <c r="BE148">
        <v>0.20489367842674255</v>
      </c>
      <c r="BF148">
        <v>0.45700755715370178</v>
      </c>
      <c r="BG148">
        <v>6.3206307590007782E-2</v>
      </c>
      <c r="BN148">
        <v>0</v>
      </c>
      <c r="BO148">
        <v>-4.042937234044075E-2</v>
      </c>
      <c r="BP148">
        <v>-7.3760025203227997E-2</v>
      </c>
      <c r="BQ148">
        <v>0</v>
      </c>
      <c r="BR148">
        <v>0</v>
      </c>
      <c r="BS148">
        <v>-1.8095141276717186E-2</v>
      </c>
      <c r="BT148">
        <v>2.5829696096479893E-3</v>
      </c>
      <c r="BU148">
        <v>1.7235340550541878E-2</v>
      </c>
      <c r="CB148">
        <v>18.89497184753418</v>
      </c>
      <c r="CC148">
        <v>40.445510864257813</v>
      </c>
      <c r="CD148">
        <v>79.546516418457031</v>
      </c>
      <c r="CE148">
        <v>151.42611694335938</v>
      </c>
      <c r="CF148">
        <v>119.71755981445313</v>
      </c>
      <c r="CG148">
        <v>97.009170532226563</v>
      </c>
      <c r="CH148">
        <v>95.37701416015625</v>
      </c>
      <c r="CI148">
        <v>95.568367004394531</v>
      </c>
      <c r="CO148">
        <v>2.0458932965993881E-2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-6.2823295593261719E-2</v>
      </c>
      <c r="CV148">
        <v>-6.2869973480701447E-2</v>
      </c>
      <c r="CW148">
        <v>-6.2869973480701447E-2</v>
      </c>
      <c r="IN148">
        <v>280</v>
      </c>
      <c r="IO148">
        <v>951.08697509765625</v>
      </c>
      <c r="IP148">
        <v>0</v>
      </c>
      <c r="IQ148">
        <v>82.140083312988281</v>
      </c>
      <c r="IR148">
        <v>99.712959289550781</v>
      </c>
      <c r="IS148">
        <v>0</v>
      </c>
      <c r="IT148">
        <v>0.5</v>
      </c>
      <c r="IU148">
        <v>0</v>
      </c>
    </row>
    <row r="149" spans="10:255">
      <c r="J149">
        <v>0.74565219879150391</v>
      </c>
      <c r="K149">
        <v>1</v>
      </c>
      <c r="L149">
        <v>0.5</v>
      </c>
      <c r="M149">
        <v>0</v>
      </c>
      <c r="N149">
        <v>0</v>
      </c>
      <c r="O149">
        <v>6.0375392436981201E-2</v>
      </c>
      <c r="P149">
        <v>6.0375392436981201E-2</v>
      </c>
      <c r="Q149">
        <v>2.9136974811553955</v>
      </c>
      <c r="R149">
        <v>850.5762939453125</v>
      </c>
      <c r="S149">
        <v>345.888671875</v>
      </c>
      <c r="T149">
        <v>5.827394962310791</v>
      </c>
      <c r="U149">
        <v>6.6521741449832916E-2</v>
      </c>
      <c r="W149">
        <v>281</v>
      </c>
      <c r="X149">
        <v>0.23090285062789917</v>
      </c>
      <c r="Y149">
        <v>0.18556670844554901</v>
      </c>
      <c r="Z149">
        <v>0.160509392619133</v>
      </c>
      <c r="AA149">
        <v>0.20485737919807434</v>
      </c>
      <c r="AB149">
        <v>0.1980803906917572</v>
      </c>
      <c r="AC149">
        <v>0.21452264487743378</v>
      </c>
      <c r="AD149">
        <v>0.20634981989860535</v>
      </c>
      <c r="AE149">
        <v>0.20644241571426392</v>
      </c>
      <c r="AF149">
        <v>0.20638068020343781</v>
      </c>
      <c r="AL149">
        <v>3.8194286823272705</v>
      </c>
      <c r="AM149">
        <v>4.8866581916809082</v>
      </c>
      <c r="AN149">
        <v>7.8981213569641113</v>
      </c>
      <c r="AO149">
        <v>3.0285236835479736</v>
      </c>
      <c r="AP149">
        <v>14.383925437927246</v>
      </c>
      <c r="AQ149">
        <v>29.095474243164063</v>
      </c>
      <c r="AR149">
        <v>13.365017890930176</v>
      </c>
      <c r="AS149">
        <v>14.355758666992188</v>
      </c>
      <c r="AZ149">
        <v>0</v>
      </c>
      <c r="BA149">
        <v>0</v>
      </c>
      <c r="BB149">
        <v>0.28328841924667358</v>
      </c>
      <c r="BC149">
        <v>0</v>
      </c>
      <c r="BD149">
        <v>0</v>
      </c>
      <c r="BE149">
        <v>0.20712058246135712</v>
      </c>
      <c r="BF149">
        <v>0.4482111930847168</v>
      </c>
      <c r="BG149">
        <v>6.1379823833703995E-2</v>
      </c>
      <c r="BN149">
        <v>0</v>
      </c>
      <c r="BO149">
        <v>-4.0435086935758591E-2</v>
      </c>
      <c r="BP149">
        <v>-7.3634006083011627E-2</v>
      </c>
      <c r="BQ149">
        <v>0</v>
      </c>
      <c r="BR149">
        <v>0</v>
      </c>
      <c r="BS149">
        <v>-1.7812736332416534E-2</v>
      </c>
      <c r="BT149">
        <v>1.9737591501325369E-3</v>
      </c>
      <c r="BU149">
        <v>1.6798503696918488E-2</v>
      </c>
      <c r="CB149">
        <v>19.097150802612305</v>
      </c>
      <c r="CC149">
        <v>40.722148895263672</v>
      </c>
      <c r="CD149">
        <v>78.981224060058594</v>
      </c>
      <c r="CE149">
        <v>151.42611694335938</v>
      </c>
      <c r="CF149">
        <v>119.86599731445313</v>
      </c>
      <c r="CG149">
        <v>96.984901428222656</v>
      </c>
      <c r="CH149">
        <v>95.46441650390625</v>
      </c>
      <c r="CI149">
        <v>95.705055236816406</v>
      </c>
      <c r="CO149">
        <v>2.0721228793263435E-2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-6.0379505157470703E-2</v>
      </c>
      <c r="CV149">
        <v>-6.0375392436981201E-2</v>
      </c>
      <c r="CW149">
        <v>-6.0375392436981201E-2</v>
      </c>
      <c r="IN149">
        <v>281</v>
      </c>
      <c r="IO149">
        <v>954.34783935546875</v>
      </c>
      <c r="IP149">
        <v>0</v>
      </c>
      <c r="IQ149">
        <v>82.126823425292969</v>
      </c>
      <c r="IR149">
        <v>99.663314819335938</v>
      </c>
      <c r="IS149">
        <v>0</v>
      </c>
      <c r="IT149">
        <v>0.5</v>
      </c>
      <c r="IU149">
        <v>0</v>
      </c>
    </row>
    <row r="150" spans="10:255">
      <c r="J150">
        <v>0.74239128828048706</v>
      </c>
      <c r="K150">
        <v>1</v>
      </c>
      <c r="L150">
        <v>0.5</v>
      </c>
      <c r="M150">
        <v>0</v>
      </c>
      <c r="N150">
        <v>0</v>
      </c>
      <c r="O150">
        <v>7.0666976273059845E-2</v>
      </c>
      <c r="P150">
        <v>7.0666976273059845E-2</v>
      </c>
      <c r="Q150">
        <v>3.358597993850708</v>
      </c>
      <c r="R150">
        <v>853.93487548828125</v>
      </c>
      <c r="S150">
        <v>345.9593505859375</v>
      </c>
      <c r="T150">
        <v>6.717195987701416</v>
      </c>
      <c r="U150">
        <v>6.3913047313690186E-2</v>
      </c>
      <c r="W150">
        <v>282</v>
      </c>
      <c r="X150">
        <v>0.23070067167282104</v>
      </c>
      <c r="Y150">
        <v>0.18540148437023163</v>
      </c>
      <c r="Z150">
        <v>0.16077384352684021</v>
      </c>
      <c r="AA150">
        <v>0.20485737919807434</v>
      </c>
      <c r="AB150">
        <v>0.19799269735813141</v>
      </c>
      <c r="AC150">
        <v>0.21454368531703949</v>
      </c>
      <c r="AD150">
        <v>0.20618763566017151</v>
      </c>
      <c r="AE150">
        <v>0.20623715221881866</v>
      </c>
      <c r="AF150">
        <v>0.20620414614677429</v>
      </c>
      <c r="AL150">
        <v>3.8598642349243164</v>
      </c>
      <c r="AM150">
        <v>4.9197030067443848</v>
      </c>
      <c r="AN150">
        <v>7.8452315330505371</v>
      </c>
      <c r="AO150">
        <v>3.0285236835479736</v>
      </c>
      <c r="AP150">
        <v>14.401463508605957</v>
      </c>
      <c r="AQ150">
        <v>29.091266632080078</v>
      </c>
      <c r="AR150">
        <v>13.381237030029297</v>
      </c>
      <c r="AS150">
        <v>14.376284599304199</v>
      </c>
      <c r="AZ150">
        <v>0</v>
      </c>
      <c r="BA150">
        <v>0</v>
      </c>
      <c r="BB150">
        <v>0.29136767983436584</v>
      </c>
      <c r="BC150">
        <v>0</v>
      </c>
      <c r="BD150">
        <v>0</v>
      </c>
      <c r="BE150">
        <v>0.20898045599460602</v>
      </c>
      <c r="BF150">
        <v>0.44011428952217102</v>
      </c>
      <c r="BG150">
        <v>5.9537600725889206E-2</v>
      </c>
      <c r="BN150">
        <v>0</v>
      </c>
      <c r="BO150">
        <v>-4.0434826165437698E-2</v>
      </c>
      <c r="BP150">
        <v>-7.3481664061546326E-2</v>
      </c>
      <c r="BQ150">
        <v>0</v>
      </c>
      <c r="BR150">
        <v>0</v>
      </c>
      <c r="BS150">
        <v>-1.7538554966449738E-2</v>
      </c>
      <c r="BT150">
        <v>1.4361598296090961E-3</v>
      </c>
      <c r="BU150">
        <v>1.6320269554853439E-2</v>
      </c>
      <c r="CB150">
        <v>19.29932975769043</v>
      </c>
      <c r="CC150">
        <v>40.997524261474609</v>
      </c>
      <c r="CD150">
        <v>78.452323913574219</v>
      </c>
      <c r="CE150">
        <v>151.42611694335938</v>
      </c>
      <c r="CF150">
        <v>120.01215362548828</v>
      </c>
      <c r="CG150">
        <v>96.970870971679688</v>
      </c>
      <c r="CH150">
        <v>95.58026123046875</v>
      </c>
      <c r="CI150">
        <v>95.841903686523438</v>
      </c>
      <c r="CO150">
        <v>2.1040616557002068E-2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-7.0691108703613281E-2</v>
      </c>
      <c r="CV150">
        <v>-7.0666976273059845E-2</v>
      </c>
      <c r="CW150">
        <v>-7.0666976273059845E-2</v>
      </c>
      <c r="IN150">
        <v>282</v>
      </c>
      <c r="IO150">
        <v>957.60870361328125</v>
      </c>
      <c r="IP150">
        <v>0</v>
      </c>
      <c r="IQ150">
        <v>82.124008178710938</v>
      </c>
      <c r="IR150">
        <v>99.628990173339844</v>
      </c>
      <c r="IS150">
        <v>0</v>
      </c>
      <c r="IT150">
        <v>0.5</v>
      </c>
      <c r="IU150">
        <v>0</v>
      </c>
    </row>
    <row r="151" spans="10:255">
      <c r="J151">
        <v>0.73913043737411499</v>
      </c>
      <c r="K151">
        <v>1</v>
      </c>
      <c r="L151">
        <v>0.5</v>
      </c>
      <c r="M151">
        <v>0</v>
      </c>
      <c r="N151">
        <v>0</v>
      </c>
      <c r="O151">
        <v>6.102951243519783E-2</v>
      </c>
      <c r="P151">
        <v>6.102951243519783E-2</v>
      </c>
      <c r="Q151">
        <v>2.8912320137023926</v>
      </c>
      <c r="R151">
        <v>856.82611083984375</v>
      </c>
      <c r="S151">
        <v>346.0203857421875</v>
      </c>
      <c r="T151">
        <v>5.7824640274047852</v>
      </c>
      <c r="U151">
        <v>6.1304349452257156E-2</v>
      </c>
      <c r="W151">
        <v>283</v>
      </c>
      <c r="X151">
        <v>0.2304985374212265</v>
      </c>
      <c r="Y151">
        <v>0.18523715436458588</v>
      </c>
      <c r="Z151">
        <v>0.16104871034622192</v>
      </c>
      <c r="AA151">
        <v>0.20485737919807434</v>
      </c>
      <c r="AB151">
        <v>0.19790622591972351</v>
      </c>
      <c r="AC151">
        <v>0.2145698219537735</v>
      </c>
      <c r="AD151">
        <v>0.20607668161392212</v>
      </c>
      <c r="AE151">
        <v>0.20604166388511658</v>
      </c>
      <c r="AF151">
        <v>0.20606501400470734</v>
      </c>
      <c r="AL151">
        <v>3.9002912044525146</v>
      </c>
      <c r="AM151">
        <v>4.9525690078735352</v>
      </c>
      <c r="AN151">
        <v>7.7902579307556152</v>
      </c>
      <c r="AO151">
        <v>3.0285236835479736</v>
      </c>
      <c r="AP151">
        <v>14.418758392333984</v>
      </c>
      <c r="AQ151">
        <v>29.086038589477539</v>
      </c>
      <c r="AR151">
        <v>13.392332077026367</v>
      </c>
      <c r="AS151">
        <v>14.395833015441895</v>
      </c>
      <c r="AZ151">
        <v>0</v>
      </c>
      <c r="BA151">
        <v>0</v>
      </c>
      <c r="BB151">
        <v>0.3001505434513092</v>
      </c>
      <c r="BC151">
        <v>0</v>
      </c>
      <c r="BD151">
        <v>0</v>
      </c>
      <c r="BE151">
        <v>0.21097257733345032</v>
      </c>
      <c r="BF151">
        <v>0.43095621466636658</v>
      </c>
      <c r="BG151">
        <v>5.7920683175325394E-2</v>
      </c>
      <c r="BN151">
        <v>0</v>
      </c>
      <c r="BO151">
        <v>-4.0428183972835541E-2</v>
      </c>
      <c r="BP151">
        <v>-7.329210638999939E-2</v>
      </c>
      <c r="BQ151">
        <v>0</v>
      </c>
      <c r="BR151">
        <v>0</v>
      </c>
      <c r="BS151">
        <v>-1.7293982207775116E-2</v>
      </c>
      <c r="BT151">
        <v>8.0838875146582723E-4</v>
      </c>
      <c r="BU151">
        <v>1.6014661639928818E-2</v>
      </c>
      <c r="CB151">
        <v>19.501462936401367</v>
      </c>
      <c r="CC151">
        <v>41.271408081054688</v>
      </c>
      <c r="CD151">
        <v>77.902587890625</v>
      </c>
      <c r="CE151">
        <v>151.42611694335938</v>
      </c>
      <c r="CF151">
        <v>120.15627288818359</v>
      </c>
      <c r="CG151">
        <v>96.953445434570313</v>
      </c>
      <c r="CH151">
        <v>95.659515380859375</v>
      </c>
      <c r="CI151">
        <v>95.97222900390625</v>
      </c>
      <c r="CO151">
        <v>2.1108480170369148E-2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-6.1005353927612305E-2</v>
      </c>
      <c r="CV151">
        <v>-6.102951243519783E-2</v>
      </c>
      <c r="CW151">
        <v>-6.102951243519783E-2</v>
      </c>
      <c r="IN151">
        <v>283</v>
      </c>
      <c r="IO151">
        <v>960.86956787109375</v>
      </c>
      <c r="IP151">
        <v>0</v>
      </c>
      <c r="IQ151">
        <v>82.11175537109375</v>
      </c>
      <c r="IR151">
        <v>99.582221984863281</v>
      </c>
      <c r="IS151">
        <v>0</v>
      </c>
      <c r="IT151">
        <v>0.5</v>
      </c>
      <c r="IU151">
        <v>0</v>
      </c>
    </row>
    <row r="152" spans="10:255">
      <c r="J152">
        <v>0.73586958646774292</v>
      </c>
      <c r="K152">
        <v>1</v>
      </c>
      <c r="L152">
        <v>0.5</v>
      </c>
      <c r="M152">
        <v>0</v>
      </c>
      <c r="N152">
        <v>0</v>
      </c>
      <c r="O152">
        <v>6.8841353058815002E-2</v>
      </c>
      <c r="P152">
        <v>6.8841353058815002E-2</v>
      </c>
      <c r="Q152">
        <v>3.2163131237030029</v>
      </c>
      <c r="R152">
        <v>860.04241943359375</v>
      </c>
      <c r="S152">
        <v>346.0892333984375</v>
      </c>
      <c r="T152">
        <v>6.4326262474060059</v>
      </c>
      <c r="U152">
        <v>5.8695651590824127E-2</v>
      </c>
      <c r="W152">
        <v>284</v>
      </c>
      <c r="X152">
        <v>0.23029646277427673</v>
      </c>
      <c r="Y152">
        <v>0.18507380783557892</v>
      </c>
      <c r="Z152">
        <v>0.16130810976028442</v>
      </c>
      <c r="AA152">
        <v>0.20485737919807434</v>
      </c>
      <c r="AB152">
        <v>0.1978210061788559</v>
      </c>
      <c r="AC152">
        <v>0.21458366513252258</v>
      </c>
      <c r="AD152">
        <v>0.20593710243701935</v>
      </c>
      <c r="AE152">
        <v>0.2058476060628891</v>
      </c>
      <c r="AF152">
        <v>0.20590727031230927</v>
      </c>
      <c r="AL152">
        <v>3.9407062530517578</v>
      </c>
      <c r="AM152">
        <v>4.9852385520935059</v>
      </c>
      <c r="AN152">
        <v>7.7383785247802734</v>
      </c>
      <c r="AO152">
        <v>3.0285236835479736</v>
      </c>
      <c r="AP152">
        <v>14.435802459716797</v>
      </c>
      <c r="AQ152">
        <v>29.083271026611328</v>
      </c>
      <c r="AR152">
        <v>13.406291007995605</v>
      </c>
      <c r="AS152">
        <v>14.415239334106445</v>
      </c>
      <c r="AZ152">
        <v>0</v>
      </c>
      <c r="BA152">
        <v>0</v>
      </c>
      <c r="BB152">
        <v>0.30801483988761902</v>
      </c>
      <c r="BC152">
        <v>0</v>
      </c>
      <c r="BD152">
        <v>0</v>
      </c>
      <c r="BE152">
        <v>0.21232894062995911</v>
      </c>
      <c r="BF152">
        <v>0.42351317405700684</v>
      </c>
      <c r="BG152">
        <v>5.6143023073673248E-2</v>
      </c>
      <c r="BN152">
        <v>0</v>
      </c>
      <c r="BO152">
        <v>-4.0414769202470779E-2</v>
      </c>
      <c r="BP152">
        <v>-7.3083460330963135E-2</v>
      </c>
      <c r="BQ152">
        <v>0</v>
      </c>
      <c r="BR152">
        <v>0</v>
      </c>
      <c r="BS152">
        <v>-1.7044246196746826E-2</v>
      </c>
      <c r="BT152">
        <v>3.4231992322020233E-4</v>
      </c>
      <c r="BU152">
        <v>1.5540084801614285E-2</v>
      </c>
      <c r="CB152">
        <v>19.70353889465332</v>
      </c>
      <c r="CC152">
        <v>41.543651580810547</v>
      </c>
      <c r="CD152">
        <v>77.3837890625</v>
      </c>
      <c r="CE152">
        <v>151.42611694335938</v>
      </c>
      <c r="CF152">
        <v>120.29830932617188</v>
      </c>
      <c r="CG152">
        <v>96.944221496582031</v>
      </c>
      <c r="CH152">
        <v>95.75921630859375</v>
      </c>
      <c r="CI152">
        <v>96.101600646972656</v>
      </c>
      <c r="CO152">
        <v>2.1403810009360313E-2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-6.8843364715576172E-2</v>
      </c>
      <c r="CV152">
        <v>-6.8841353058815002E-2</v>
      </c>
      <c r="CW152">
        <v>-6.8841353058815002E-2</v>
      </c>
      <c r="IN152">
        <v>284</v>
      </c>
      <c r="IO152">
        <v>964.13043212890625</v>
      </c>
      <c r="IP152">
        <v>0</v>
      </c>
      <c r="IQ152">
        <v>82.107513427734375</v>
      </c>
      <c r="IR152">
        <v>99.547447204589844</v>
      </c>
      <c r="IS152">
        <v>0</v>
      </c>
      <c r="IT152">
        <v>0.5</v>
      </c>
      <c r="IU152">
        <v>0</v>
      </c>
    </row>
    <row r="153" spans="10:255">
      <c r="J153">
        <v>0.73260867595672607</v>
      </c>
      <c r="K153">
        <v>1</v>
      </c>
      <c r="L153">
        <v>0.5</v>
      </c>
      <c r="M153">
        <v>0</v>
      </c>
      <c r="N153">
        <v>0</v>
      </c>
      <c r="O153">
        <v>8.1879168748855591E-2</v>
      </c>
      <c r="P153">
        <v>8.1879168748855591E-2</v>
      </c>
      <c r="Q153">
        <v>3.8072774410247803</v>
      </c>
      <c r="R153">
        <v>863.84967041015625</v>
      </c>
      <c r="S153">
        <v>346.17111206054688</v>
      </c>
      <c r="T153">
        <v>7.6145548820495605</v>
      </c>
      <c r="U153">
        <v>5.6086957454681396E-2</v>
      </c>
      <c r="W153">
        <v>285</v>
      </c>
      <c r="X153">
        <v>0.23009449243545532</v>
      </c>
      <c r="Y153">
        <v>0.18491156399250031</v>
      </c>
      <c r="Z153">
        <v>0.16154278814792633</v>
      </c>
      <c r="AA153">
        <v>0.20485737919807434</v>
      </c>
      <c r="AB153">
        <v>0.19773691892623901</v>
      </c>
      <c r="AC153">
        <v>0.21457932889461517</v>
      </c>
      <c r="AD153">
        <v>0.20575088262557983</v>
      </c>
      <c r="AE153">
        <v>0.20565097033977509</v>
      </c>
      <c r="AF153">
        <v>0.20571757853031158</v>
      </c>
      <c r="AL153">
        <v>3.9810998439788818</v>
      </c>
      <c r="AM153">
        <v>5.0176873207092285</v>
      </c>
      <c r="AN153">
        <v>7.6914424896240234</v>
      </c>
      <c r="AO153">
        <v>3.0285236835479736</v>
      </c>
      <c r="AP153">
        <v>14.452619552612305</v>
      </c>
      <c r="AQ153">
        <v>29.084136962890625</v>
      </c>
      <c r="AR153">
        <v>13.424912452697754</v>
      </c>
      <c r="AS153">
        <v>14.434903144836426</v>
      </c>
      <c r="AZ153">
        <v>0</v>
      </c>
      <c r="BA153">
        <v>0</v>
      </c>
      <c r="BB153">
        <v>0.31640353798866272</v>
      </c>
      <c r="BC153">
        <v>0</v>
      </c>
      <c r="BD153">
        <v>0</v>
      </c>
      <c r="BE153">
        <v>0.21375373005867004</v>
      </c>
      <c r="BF153">
        <v>0.41530358791351318</v>
      </c>
      <c r="BG153">
        <v>5.4539162665605545E-2</v>
      </c>
      <c r="BN153">
        <v>0</v>
      </c>
      <c r="BO153">
        <v>-4.039415717124939E-2</v>
      </c>
      <c r="BP153">
        <v>-7.2842195630073547E-2</v>
      </c>
      <c r="BQ153">
        <v>0</v>
      </c>
      <c r="BR153">
        <v>0</v>
      </c>
      <c r="BS153">
        <v>-1.6818661242723465E-2</v>
      </c>
      <c r="BT153">
        <v>-1.841991615947336E-4</v>
      </c>
      <c r="BU153">
        <v>1.5197438187897205E-2</v>
      </c>
      <c r="CB153">
        <v>19.905508041381836</v>
      </c>
      <c r="CC153">
        <v>41.814056396484375</v>
      </c>
      <c r="CD153">
        <v>76.914436340332031</v>
      </c>
      <c r="CE153">
        <v>151.42611694335938</v>
      </c>
      <c r="CF153">
        <v>120.43845367431641</v>
      </c>
      <c r="CG153">
        <v>96.947113037109375</v>
      </c>
      <c r="CH153">
        <v>95.892227172851563</v>
      </c>
      <c r="CI153">
        <v>96.232688903808594</v>
      </c>
      <c r="CO153">
        <v>2.1505963057279587E-2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-8.1896781921386719E-2</v>
      </c>
      <c r="CV153">
        <v>-8.1879168748855591E-2</v>
      </c>
      <c r="CW153">
        <v>-8.1879168748855591E-2</v>
      </c>
      <c r="IN153">
        <v>285</v>
      </c>
      <c r="IO153">
        <v>967.39129638671875</v>
      </c>
      <c r="IP153">
        <v>0</v>
      </c>
      <c r="IQ153">
        <v>82.116546630859375</v>
      </c>
      <c r="IR153">
        <v>99.531806945800781</v>
      </c>
      <c r="IS153">
        <v>0</v>
      </c>
      <c r="IT153">
        <v>0.5</v>
      </c>
      <c r="IU153">
        <v>0</v>
      </c>
    </row>
    <row r="154" spans="10:255">
      <c r="J154">
        <v>0.729347825050354</v>
      </c>
      <c r="K154">
        <v>1</v>
      </c>
      <c r="L154">
        <v>0.5</v>
      </c>
      <c r="M154">
        <v>0</v>
      </c>
      <c r="N154">
        <v>0</v>
      </c>
      <c r="O154">
        <v>5.6084822863340378E-2</v>
      </c>
      <c r="P154">
        <v>5.6084822863340378E-2</v>
      </c>
      <c r="Q154">
        <v>2.634528636932373</v>
      </c>
      <c r="R154">
        <v>866.48419189453125</v>
      </c>
      <c r="S154">
        <v>346.22720336914063</v>
      </c>
      <c r="T154">
        <v>5.2690572738647461</v>
      </c>
      <c r="U154">
        <v>5.3478263318538666E-2</v>
      </c>
      <c r="W154">
        <v>286</v>
      </c>
      <c r="X154">
        <v>0.22989265620708466</v>
      </c>
      <c r="Y154">
        <v>0.18475055694580078</v>
      </c>
      <c r="Z154">
        <v>0.16181428730487823</v>
      </c>
      <c r="AA154">
        <v>0.20485737919807434</v>
      </c>
      <c r="AB154">
        <v>0.19765378534793854</v>
      </c>
      <c r="AC154">
        <v>0.21459798514842987</v>
      </c>
      <c r="AD154">
        <v>0.20568189024925232</v>
      </c>
      <c r="AE154">
        <v>0.2054707258939743</v>
      </c>
      <c r="AF154">
        <v>0.20561149716377258</v>
      </c>
      <c r="AL154">
        <v>4.0214672088623047</v>
      </c>
      <c r="AM154">
        <v>5.0498886108398438</v>
      </c>
      <c r="AN154">
        <v>7.6371426582336426</v>
      </c>
      <c r="AO154">
        <v>3.0285236835479736</v>
      </c>
      <c r="AP154">
        <v>14.469245910644531</v>
      </c>
      <c r="AQ154">
        <v>29.080406188964844</v>
      </c>
      <c r="AR154">
        <v>13.431811332702637</v>
      </c>
      <c r="AS154">
        <v>14.452926635742188</v>
      </c>
      <c r="AZ154">
        <v>0</v>
      </c>
      <c r="BA154">
        <v>0</v>
      </c>
      <c r="BB154">
        <v>0.32573726773262024</v>
      </c>
      <c r="BC154">
        <v>0</v>
      </c>
      <c r="BD154">
        <v>0</v>
      </c>
      <c r="BE154">
        <v>0.21538157761096954</v>
      </c>
      <c r="BF154">
        <v>0.40572443604469299</v>
      </c>
      <c r="BG154">
        <v>5.3156755864620209E-2</v>
      </c>
      <c r="BN154">
        <v>0</v>
      </c>
      <c r="BO154">
        <v>-4.0365874767303467E-2</v>
      </c>
      <c r="BP154">
        <v>-7.2568193078041077E-2</v>
      </c>
      <c r="BQ154">
        <v>0</v>
      </c>
      <c r="BR154">
        <v>0</v>
      </c>
      <c r="BS154">
        <v>-1.6626767814159393E-2</v>
      </c>
      <c r="BT154">
        <v>-8.1434444291517138E-4</v>
      </c>
      <c r="BU154">
        <v>1.5042524784803391E-2</v>
      </c>
      <c r="CB154">
        <v>20.107345581054688</v>
      </c>
      <c r="CC154">
        <v>42.082401275634766</v>
      </c>
      <c r="CD154">
        <v>76.371437072753906</v>
      </c>
      <c r="CE154">
        <v>151.42611694335938</v>
      </c>
      <c r="CF154">
        <v>120.57701110839844</v>
      </c>
      <c r="CG154">
        <v>96.934669494628906</v>
      </c>
      <c r="CH154">
        <v>95.941505432128906</v>
      </c>
      <c r="CI154">
        <v>96.352851867675781</v>
      </c>
      <c r="CO154">
        <v>2.1288370713591576E-2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-5.6117773056030273E-2</v>
      </c>
      <c r="CV154">
        <v>-5.6084822863340378E-2</v>
      </c>
      <c r="CW154">
        <v>-5.6084822863340378E-2</v>
      </c>
      <c r="IN154">
        <v>286</v>
      </c>
      <c r="IO154">
        <v>970.65216064453125</v>
      </c>
      <c r="IP154">
        <v>0</v>
      </c>
      <c r="IQ154">
        <v>82.100059509277344</v>
      </c>
      <c r="IR154">
        <v>99.481048583984375</v>
      </c>
      <c r="IS154">
        <v>0</v>
      </c>
      <c r="IT154">
        <v>0.5</v>
      </c>
      <c r="IU154">
        <v>0</v>
      </c>
    </row>
    <row r="155" spans="10:255">
      <c r="J155">
        <v>0.72608697414398193</v>
      </c>
      <c r="K155">
        <v>1</v>
      </c>
      <c r="L155">
        <v>0.5</v>
      </c>
      <c r="M155">
        <v>0</v>
      </c>
      <c r="N155">
        <v>0</v>
      </c>
      <c r="O155">
        <v>5.7646747678518295E-2</v>
      </c>
      <c r="P155">
        <v>5.7646747678518295E-2</v>
      </c>
      <c r="Q155">
        <v>2.6582870483398438</v>
      </c>
      <c r="R155">
        <v>869.1424560546875</v>
      </c>
      <c r="S155">
        <v>346.28485107421875</v>
      </c>
      <c r="T155">
        <v>5.3165740966796875</v>
      </c>
      <c r="U155">
        <v>5.0869565457105637E-2</v>
      </c>
      <c r="W155">
        <v>287</v>
      </c>
      <c r="X155">
        <v>0.22969101369380951</v>
      </c>
      <c r="Y155">
        <v>0.18459077179431915</v>
      </c>
      <c r="Z155">
        <v>0.16207981109619141</v>
      </c>
      <c r="AA155">
        <v>0.20485737919807434</v>
      </c>
      <c r="AB155">
        <v>0.19757178425788879</v>
      </c>
      <c r="AC155">
        <v>0.21461221575737</v>
      </c>
      <c r="AD155">
        <v>0.2056071013212204</v>
      </c>
      <c r="AE155">
        <v>0.20529639720916748</v>
      </c>
      <c r="AF155">
        <v>0.20550353825092316</v>
      </c>
      <c r="AL155">
        <v>4.061795711517334</v>
      </c>
      <c r="AM155">
        <v>5.0818452835083008</v>
      </c>
      <c r="AN155">
        <v>7.5840377807617188</v>
      </c>
      <c r="AO155">
        <v>3.0285236835479736</v>
      </c>
      <c r="AP155">
        <v>14.485647201538086</v>
      </c>
      <c r="AQ155">
        <v>29.077560424804688</v>
      </c>
      <c r="AR155">
        <v>13.439290046691895</v>
      </c>
      <c r="AS155">
        <v>14.470359802246094</v>
      </c>
      <c r="AZ155">
        <v>0</v>
      </c>
      <c r="BA155">
        <v>0</v>
      </c>
      <c r="BB155">
        <v>0.33274134993553162</v>
      </c>
      <c r="BC155">
        <v>0</v>
      </c>
      <c r="BD155">
        <v>0</v>
      </c>
      <c r="BE155">
        <v>0.2158324122428894</v>
      </c>
      <c r="BF155">
        <v>0.40006637573242188</v>
      </c>
      <c r="BG155">
        <v>5.1359806209802628E-2</v>
      </c>
      <c r="BN155">
        <v>0</v>
      </c>
      <c r="BO155">
        <v>-4.0329534560441971E-2</v>
      </c>
      <c r="BP155">
        <v>-7.2284728288650513E-2</v>
      </c>
      <c r="BQ155">
        <v>0</v>
      </c>
      <c r="BR155">
        <v>0</v>
      </c>
      <c r="BS155">
        <v>-1.6398971900343895E-2</v>
      </c>
      <c r="BT155">
        <v>-1.1113454820588231E-3</v>
      </c>
      <c r="BU155">
        <v>1.4471564441919327E-2</v>
      </c>
      <c r="CB155">
        <v>20.308986663818359</v>
      </c>
      <c r="CC155">
        <v>42.348712921142578</v>
      </c>
      <c r="CD155">
        <v>75.840385437011719</v>
      </c>
      <c r="CE155">
        <v>151.42611694335938</v>
      </c>
      <c r="CF155">
        <v>120.71367645263672</v>
      </c>
      <c r="CG155">
        <v>96.925186157226563</v>
      </c>
      <c r="CH155">
        <v>95.994926452636719</v>
      </c>
      <c r="CI155">
        <v>96.469070434570313</v>
      </c>
      <c r="CO155">
        <v>2.1685674786567688E-2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-5.7637691497802734E-2</v>
      </c>
      <c r="CV155">
        <v>-5.7646747678518295E-2</v>
      </c>
      <c r="CW155">
        <v>-5.7646747678518295E-2</v>
      </c>
      <c r="IN155">
        <v>287</v>
      </c>
      <c r="IO155">
        <v>973.91302490234375</v>
      </c>
      <c r="IP155">
        <v>0</v>
      </c>
      <c r="IQ155">
        <v>82.085426330566406</v>
      </c>
      <c r="IR155">
        <v>99.43389892578125</v>
      </c>
      <c r="IS155">
        <v>0</v>
      </c>
      <c r="IT155">
        <v>0.5</v>
      </c>
      <c r="IU155">
        <v>0</v>
      </c>
    </row>
    <row r="156" spans="10:255">
      <c r="J156">
        <v>0.72282606363296509</v>
      </c>
      <c r="K156">
        <v>1</v>
      </c>
      <c r="L156">
        <v>0.5</v>
      </c>
      <c r="M156">
        <v>0</v>
      </c>
      <c r="N156">
        <v>0</v>
      </c>
      <c r="O156">
        <v>9.1726735234260559E-2</v>
      </c>
      <c r="P156">
        <v>9.1726735234260559E-2</v>
      </c>
      <c r="Q156">
        <v>4.1621556282043457</v>
      </c>
      <c r="R156">
        <v>873.30462646484375</v>
      </c>
      <c r="S156">
        <v>346.3765869140625</v>
      </c>
      <c r="T156">
        <v>8.3243112564086914</v>
      </c>
      <c r="U156">
        <v>4.8260871320962906E-2</v>
      </c>
      <c r="W156">
        <v>288</v>
      </c>
      <c r="X156">
        <v>0.22948957979679108</v>
      </c>
      <c r="Y156">
        <v>0.18443232774734497</v>
      </c>
      <c r="Z156">
        <v>0.16228385269641876</v>
      </c>
      <c r="AA156">
        <v>0.20485737919807434</v>
      </c>
      <c r="AB156">
        <v>0.1974908709526062</v>
      </c>
      <c r="AC156">
        <v>0.21458688378334045</v>
      </c>
      <c r="AD156">
        <v>0.20539912581443787</v>
      </c>
      <c r="AE156">
        <v>0.20511128008365631</v>
      </c>
      <c r="AF156">
        <v>0.20530317723751068</v>
      </c>
      <c r="AL156">
        <v>4.1020822525024414</v>
      </c>
      <c r="AM156">
        <v>5.1135339736938477</v>
      </c>
      <c r="AN156">
        <v>7.5432295799255371</v>
      </c>
      <c r="AO156">
        <v>3.0285236835479736</v>
      </c>
      <c r="AP156">
        <v>14.501830101013184</v>
      </c>
      <c r="AQ156">
        <v>29.082626342773438</v>
      </c>
      <c r="AR156">
        <v>13.460087776184082</v>
      </c>
      <c r="AS156">
        <v>14.488871574401855</v>
      </c>
      <c r="AZ156">
        <v>0</v>
      </c>
      <c r="BA156">
        <v>0</v>
      </c>
      <c r="BB156">
        <v>0.33979704976081848</v>
      </c>
      <c r="BC156">
        <v>0</v>
      </c>
      <c r="BD156">
        <v>0</v>
      </c>
      <c r="BE156">
        <v>0.21623145043849945</v>
      </c>
      <c r="BF156">
        <v>0.39431023597717285</v>
      </c>
      <c r="BG156">
        <v>4.9661364406347275E-2</v>
      </c>
      <c r="BN156">
        <v>0</v>
      </c>
      <c r="BO156">
        <v>-4.0285561233758926E-2</v>
      </c>
      <c r="BP156">
        <v>-7.1974180638790131E-2</v>
      </c>
      <c r="BQ156">
        <v>0</v>
      </c>
      <c r="BR156">
        <v>0</v>
      </c>
      <c r="BS156">
        <v>-1.6181716695427895E-2</v>
      </c>
      <c r="BT156">
        <v>-1.4144587330520153E-3</v>
      </c>
      <c r="BU156">
        <v>1.3956459239125252E-2</v>
      </c>
      <c r="CB156">
        <v>20.510421752929688</v>
      </c>
      <c r="CC156">
        <v>42.612785339355469</v>
      </c>
      <c r="CD156">
        <v>75.432304382324219</v>
      </c>
      <c r="CE156">
        <v>151.42611694335938</v>
      </c>
      <c r="CF156">
        <v>120.84853363037109</v>
      </c>
      <c r="CG156">
        <v>96.942070007324219</v>
      </c>
      <c r="CH156">
        <v>96.143486022949219</v>
      </c>
      <c r="CI156">
        <v>96.592483520507813</v>
      </c>
      <c r="CO156">
        <v>2.2038275375962257E-2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-9.1701745986938477E-2</v>
      </c>
      <c r="CV156">
        <v>-9.1726735234260559E-2</v>
      </c>
      <c r="CW156">
        <v>-9.1726735234260559E-2</v>
      </c>
      <c r="IN156">
        <v>288</v>
      </c>
      <c r="IO156">
        <v>977.17388916015625</v>
      </c>
      <c r="IP156">
        <v>0</v>
      </c>
      <c r="IQ156">
        <v>82.105171203613281</v>
      </c>
      <c r="IR156">
        <v>99.435722351074219</v>
      </c>
      <c r="IS156">
        <v>0</v>
      </c>
      <c r="IT156">
        <v>0.5</v>
      </c>
      <c r="IU156">
        <v>0</v>
      </c>
    </row>
    <row r="157" spans="10:255">
      <c r="J157">
        <v>0.71956521272659302</v>
      </c>
      <c r="K157">
        <v>1</v>
      </c>
      <c r="L157">
        <v>0.5</v>
      </c>
      <c r="M157">
        <v>0</v>
      </c>
      <c r="N157">
        <v>0</v>
      </c>
      <c r="O157">
        <v>4.3339580297470093E-2</v>
      </c>
      <c r="P157">
        <v>4.3339580297470093E-2</v>
      </c>
      <c r="Q157">
        <v>2.0099668502807617</v>
      </c>
      <c r="R157">
        <v>875.3145751953125</v>
      </c>
      <c r="S157">
        <v>346.419921875</v>
      </c>
      <c r="T157">
        <v>4.0199337005615234</v>
      </c>
      <c r="U157">
        <v>4.5652173459529877E-2</v>
      </c>
      <c r="W157">
        <v>289</v>
      </c>
      <c r="X157">
        <v>0.22928841412067413</v>
      </c>
      <c r="Y157">
        <v>0.18427534401416779</v>
      </c>
      <c r="Z157">
        <v>0.16256622970104218</v>
      </c>
      <c r="AA157">
        <v>0.20485737919807434</v>
      </c>
      <c r="AB157">
        <v>0.1974107027053833</v>
      </c>
      <c r="AC157">
        <v>0.21460963785648346</v>
      </c>
      <c r="AD157">
        <v>0.20539265871047974</v>
      </c>
      <c r="AE157">
        <v>0.2049507200717926</v>
      </c>
      <c r="AF157">
        <v>0.20524534583091736</v>
      </c>
      <c r="AL157">
        <v>4.1423153877258301</v>
      </c>
      <c r="AM157">
        <v>5.1449308395385742</v>
      </c>
      <c r="AN157">
        <v>7.4867539405822754</v>
      </c>
      <c r="AO157">
        <v>3.0285236835479736</v>
      </c>
      <c r="AP157">
        <v>14.517863273620605</v>
      </c>
      <c r="AQ157">
        <v>29.078075408935547</v>
      </c>
      <c r="AR157">
        <v>13.460735321044922</v>
      </c>
      <c r="AS157">
        <v>14.504927635192871</v>
      </c>
      <c r="AZ157">
        <v>0</v>
      </c>
      <c r="BA157">
        <v>0</v>
      </c>
      <c r="BB157">
        <v>0.34966579079627991</v>
      </c>
      <c r="BC157">
        <v>0</v>
      </c>
      <c r="BD157">
        <v>0</v>
      </c>
      <c r="BE157">
        <v>0.21761363744735718</v>
      </c>
      <c r="BF157">
        <v>0.38422209024429321</v>
      </c>
      <c r="BG157">
        <v>4.849841445684433E-2</v>
      </c>
      <c r="BN157">
        <v>0</v>
      </c>
      <c r="BO157">
        <v>-4.0233395993709564E-2</v>
      </c>
      <c r="BP157">
        <v>-7.1629941463470459E-2</v>
      </c>
      <c r="BQ157">
        <v>0</v>
      </c>
      <c r="BR157">
        <v>0</v>
      </c>
      <c r="BS157">
        <v>-1.6033940017223358E-2</v>
      </c>
      <c r="BT157">
        <v>-2.0513923373073339E-3</v>
      </c>
      <c r="BU157">
        <v>1.3953953981399536E-2</v>
      </c>
      <c r="CB157">
        <v>20.711587905883789</v>
      </c>
      <c r="CC157">
        <v>42.874423980712891</v>
      </c>
      <c r="CD157">
        <v>74.8675537109375</v>
      </c>
      <c r="CE157">
        <v>151.42611694335938</v>
      </c>
      <c r="CF157">
        <v>120.98214721679688</v>
      </c>
      <c r="CG157">
        <v>96.926902770996094</v>
      </c>
      <c r="CH157">
        <v>96.148101806640625</v>
      </c>
      <c r="CI157">
        <v>96.69952392578125</v>
      </c>
      <c r="CO157">
        <v>2.1562336012721062E-2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-4.3302774429321289E-2</v>
      </c>
      <c r="CV157">
        <v>-4.3339580297470093E-2</v>
      </c>
      <c r="CW157">
        <v>-4.3339580297470093E-2</v>
      </c>
      <c r="IN157">
        <v>289</v>
      </c>
      <c r="IO157">
        <v>980.434814453125</v>
      </c>
      <c r="IP157">
        <v>0</v>
      </c>
      <c r="IQ157">
        <v>82.076881408691406</v>
      </c>
      <c r="IR157">
        <v>99.370506286621094</v>
      </c>
      <c r="IS157">
        <v>0</v>
      </c>
      <c r="IT157">
        <v>0.5</v>
      </c>
      <c r="IU157">
        <v>0</v>
      </c>
    </row>
    <row r="158" spans="10:255">
      <c r="J158">
        <v>0.71630436182022095</v>
      </c>
      <c r="K158">
        <v>1</v>
      </c>
      <c r="L158">
        <v>0.5</v>
      </c>
      <c r="M158">
        <v>0</v>
      </c>
      <c r="N158">
        <v>0</v>
      </c>
      <c r="O158">
        <v>4.6419877558946609E-2</v>
      </c>
      <c r="P158">
        <v>4.6419877558946609E-2</v>
      </c>
      <c r="Q158">
        <v>2.0868475437164307</v>
      </c>
      <c r="R158">
        <v>877.40142822265625</v>
      </c>
      <c r="S158">
        <v>346.46633911132813</v>
      </c>
      <c r="T158">
        <v>4.1736950874328613</v>
      </c>
      <c r="U158">
        <v>4.3043479323387146E-2</v>
      </c>
      <c r="W158">
        <v>290</v>
      </c>
      <c r="X158">
        <v>0.22908754646778107</v>
      </c>
      <c r="Y158">
        <v>0.18411983549594879</v>
      </c>
      <c r="Z158">
        <v>0.16284017264842987</v>
      </c>
      <c r="AA158">
        <v>0.20485737919807434</v>
      </c>
      <c r="AB158">
        <v>0.19733166694641113</v>
      </c>
      <c r="AC158">
        <v>0.21462754905223846</v>
      </c>
      <c r="AD158">
        <v>0.20536945760250092</v>
      </c>
      <c r="AE158">
        <v>0.20479685068130493</v>
      </c>
      <c r="AF158">
        <v>0.20517858862876892</v>
      </c>
      <c r="AL158">
        <v>4.1824889183044434</v>
      </c>
      <c r="AM158">
        <v>5.1760330200195313</v>
      </c>
      <c r="AN158">
        <v>7.4319658279418945</v>
      </c>
      <c r="AO158">
        <v>3.0285236835479736</v>
      </c>
      <c r="AP158">
        <v>14.533669471740723</v>
      </c>
      <c r="AQ158">
        <v>29.074493408203125</v>
      </c>
      <c r="AR158">
        <v>13.463054656982422</v>
      </c>
      <c r="AS158">
        <v>14.52031421661377</v>
      </c>
      <c r="AZ158">
        <v>0</v>
      </c>
      <c r="BA158">
        <v>0</v>
      </c>
      <c r="BB158">
        <v>0.35517027974128723</v>
      </c>
      <c r="BC158">
        <v>0</v>
      </c>
      <c r="BD158">
        <v>0</v>
      </c>
      <c r="BE158">
        <v>0.21714410185813904</v>
      </c>
      <c r="BF158">
        <v>0.38104340434074402</v>
      </c>
      <c r="BG158">
        <v>4.6642228960990906E-2</v>
      </c>
      <c r="BN158">
        <v>0</v>
      </c>
      <c r="BO158">
        <v>-4.0172889828681946E-2</v>
      </c>
      <c r="BP158">
        <v>-7.1275711059570313E-2</v>
      </c>
      <c r="BQ158">
        <v>0</v>
      </c>
      <c r="BR158">
        <v>0</v>
      </c>
      <c r="BS158">
        <v>-1.5807557851076126E-2</v>
      </c>
      <c r="BT158">
        <v>-2.1456778049468994E-3</v>
      </c>
      <c r="BU158">
        <v>1.3221662491559982E-2</v>
      </c>
      <c r="CB158">
        <v>20.912454605102539</v>
      </c>
      <c r="CC158">
        <v>43.13360595703125</v>
      </c>
      <c r="CD158">
        <v>74.319664001464844</v>
      </c>
      <c r="CE158">
        <v>151.42611694335938</v>
      </c>
      <c r="CF158">
        <v>121.11386871337891</v>
      </c>
      <c r="CG158">
        <v>96.914962768554688</v>
      </c>
      <c r="CH158">
        <v>96.1646728515625</v>
      </c>
      <c r="CI158">
        <v>96.802101135253906</v>
      </c>
      <c r="CO158">
        <v>2.224401943385601E-2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-4.6461820602416992E-2</v>
      </c>
      <c r="CV158">
        <v>-4.6419877558946609E-2</v>
      </c>
      <c r="CW158">
        <v>-4.6419877558946609E-2</v>
      </c>
      <c r="IN158">
        <v>290</v>
      </c>
      <c r="IO158">
        <v>983.6956787109375</v>
      </c>
      <c r="IP158">
        <v>0</v>
      </c>
      <c r="IQ158">
        <v>82.052032470703125</v>
      </c>
      <c r="IR158">
        <v>99.311325073242188</v>
      </c>
      <c r="IS158">
        <v>0</v>
      </c>
      <c r="IT158">
        <v>0.5</v>
      </c>
      <c r="IU158">
        <v>0</v>
      </c>
    </row>
    <row r="159" spans="10:255">
      <c r="J159">
        <v>0.7130434513092041</v>
      </c>
      <c r="K159">
        <v>1</v>
      </c>
      <c r="L159">
        <v>0.5</v>
      </c>
      <c r="M159">
        <v>0</v>
      </c>
      <c r="N159">
        <v>0</v>
      </c>
      <c r="O159">
        <v>9.0930499136447906E-2</v>
      </c>
      <c r="P159">
        <v>9.0930499136447906E-2</v>
      </c>
      <c r="Q159">
        <v>3.9806830883026123</v>
      </c>
      <c r="R159">
        <v>881.38214111328125</v>
      </c>
      <c r="S159">
        <v>346.55728149414063</v>
      </c>
      <c r="T159">
        <v>7.9613661766052246</v>
      </c>
      <c r="U159">
        <v>4.0434781461954117E-2</v>
      </c>
      <c r="W159">
        <v>291</v>
      </c>
      <c r="X159">
        <v>0.22888702154159546</v>
      </c>
      <c r="Y159">
        <v>0.18396589159965515</v>
      </c>
      <c r="Z159">
        <v>0.16303054988384247</v>
      </c>
      <c r="AA159">
        <v>0.20485737919807434</v>
      </c>
      <c r="AB159">
        <v>0.19725370407104492</v>
      </c>
      <c r="AC159">
        <v>0.21459552645683289</v>
      </c>
      <c r="AD159">
        <v>0.20517511665821075</v>
      </c>
      <c r="AE159">
        <v>0.20463003218173981</v>
      </c>
      <c r="AF159">
        <v>0.20499342679977417</v>
      </c>
      <c r="AL159">
        <v>4.2225942611694336</v>
      </c>
      <c r="AM159">
        <v>5.2068214416503906</v>
      </c>
      <c r="AN159">
        <v>7.3938899040222168</v>
      </c>
      <c r="AO159">
        <v>3.0285236835479736</v>
      </c>
      <c r="AP159">
        <v>14.549263000488281</v>
      </c>
      <c r="AQ159">
        <v>29.080898284912109</v>
      </c>
      <c r="AR159">
        <v>13.482488632202148</v>
      </c>
      <c r="AS159">
        <v>14.536996841430664</v>
      </c>
      <c r="AZ159">
        <v>0</v>
      </c>
      <c r="BA159">
        <v>0</v>
      </c>
      <c r="BB159">
        <v>0.36092877388000488</v>
      </c>
      <c r="BC159">
        <v>0</v>
      </c>
      <c r="BD159">
        <v>0</v>
      </c>
      <c r="BE159">
        <v>0.21679595112800598</v>
      </c>
      <c r="BF159">
        <v>0.37732982635498047</v>
      </c>
      <c r="BG159">
        <v>4.4945463538169861E-2</v>
      </c>
      <c r="BN159">
        <v>0</v>
      </c>
      <c r="BO159">
        <v>-4.010409489274025E-2</v>
      </c>
      <c r="BP159">
        <v>-7.0894062519073486E-2</v>
      </c>
      <c r="BQ159">
        <v>0</v>
      </c>
      <c r="BR159">
        <v>0</v>
      </c>
      <c r="BS159">
        <v>-1.5592404641211033E-2</v>
      </c>
      <c r="BT159">
        <v>-2.2823535837233067E-3</v>
      </c>
      <c r="BU159">
        <v>1.259407214820385E-2</v>
      </c>
      <c r="CB159">
        <v>21.112979888916016</v>
      </c>
      <c r="CC159">
        <v>43.390178680419922</v>
      </c>
      <c r="CD159">
        <v>73.938911437988281</v>
      </c>
      <c r="CE159">
        <v>151.42611694335938</v>
      </c>
      <c r="CF159">
        <v>121.24381256103516</v>
      </c>
      <c r="CG159">
        <v>96.936309814453125</v>
      </c>
      <c r="CH159">
        <v>96.303489685058594</v>
      </c>
      <c r="CI159">
        <v>96.913314819335938</v>
      </c>
      <c r="CO159">
        <v>2.2842938080430031E-2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-9.0926885604858398E-2</v>
      </c>
      <c r="CV159">
        <v>-9.0930499136447906E-2</v>
      </c>
      <c r="CW159">
        <v>-9.0930499136447906E-2</v>
      </c>
      <c r="IN159">
        <v>291</v>
      </c>
      <c r="IO159">
        <v>986.95654296875</v>
      </c>
      <c r="IP159">
        <v>0</v>
      </c>
      <c r="IQ159">
        <v>82.072059631347656</v>
      </c>
      <c r="IR159">
        <v>99.316246032714844</v>
      </c>
      <c r="IS159">
        <v>0</v>
      </c>
      <c r="IT159">
        <v>0.5</v>
      </c>
      <c r="IU159">
        <v>0</v>
      </c>
    </row>
    <row r="160" spans="10:255">
      <c r="J160">
        <v>0.70978260040283203</v>
      </c>
      <c r="K160">
        <v>1</v>
      </c>
      <c r="L160">
        <v>0.5</v>
      </c>
      <c r="M160">
        <v>0</v>
      </c>
      <c r="N160">
        <v>0</v>
      </c>
      <c r="O160">
        <v>4.3073564767837524E-2</v>
      </c>
      <c r="P160">
        <v>4.3073564767837524E-2</v>
      </c>
      <c r="Q160">
        <v>1.9263362884521484</v>
      </c>
      <c r="R160">
        <v>883.3084716796875</v>
      </c>
      <c r="S160">
        <v>346.600341796875</v>
      </c>
      <c r="T160">
        <v>3.8526725769042969</v>
      </c>
      <c r="U160">
        <v>3.7826087325811386E-2</v>
      </c>
      <c r="W160">
        <v>292</v>
      </c>
      <c r="X160">
        <v>0.22868688404560089</v>
      </c>
      <c r="Y160">
        <v>0.18381355702877045</v>
      </c>
      <c r="Z160">
        <v>0.16330322623252869</v>
      </c>
      <c r="AA160">
        <v>0.20485737919807434</v>
      </c>
      <c r="AB160">
        <v>0.19717638194561005</v>
      </c>
      <c r="AC160">
        <v>0.21461169421672821</v>
      </c>
      <c r="AD160">
        <v>0.20517142117023468</v>
      </c>
      <c r="AE160">
        <v>0.20448487997055054</v>
      </c>
      <c r="AF160">
        <v>0.20494256913661957</v>
      </c>
      <c r="AL160">
        <v>4.2626214027404785</v>
      </c>
      <c r="AM160">
        <v>5.2372884750366211</v>
      </c>
      <c r="AN160">
        <v>7.3393549919128418</v>
      </c>
      <c r="AO160">
        <v>3.0285236835479736</v>
      </c>
      <c r="AP160">
        <v>14.564727783203125</v>
      </c>
      <c r="AQ160">
        <v>29.077663421630859</v>
      </c>
      <c r="AR160">
        <v>13.482858657836914</v>
      </c>
      <c r="AS160">
        <v>14.551511764526367</v>
      </c>
      <c r="AZ160">
        <v>0</v>
      </c>
      <c r="BA160">
        <v>0</v>
      </c>
      <c r="BB160">
        <v>0.37049216032028198</v>
      </c>
      <c r="BC160">
        <v>0</v>
      </c>
      <c r="BD160">
        <v>0</v>
      </c>
      <c r="BE160">
        <v>0.21777164936065674</v>
      </c>
      <c r="BF160">
        <v>0.36785495281219482</v>
      </c>
      <c r="BG160">
        <v>4.388127475976944E-2</v>
      </c>
      <c r="BN160">
        <v>0</v>
      </c>
      <c r="BO160">
        <v>-4.0026970207691193E-2</v>
      </c>
      <c r="BP160">
        <v>-7.0493124425411224E-2</v>
      </c>
      <c r="BQ160">
        <v>0</v>
      </c>
      <c r="BR160">
        <v>0</v>
      </c>
      <c r="BS160">
        <v>-1.5463976189494133E-2</v>
      </c>
      <c r="BT160">
        <v>-2.8494596481323242E-3</v>
      </c>
      <c r="BU160">
        <v>1.2625841423869133E-2</v>
      </c>
      <c r="CB160">
        <v>21.313117980957031</v>
      </c>
      <c r="CC160">
        <v>43.644069671630859</v>
      </c>
      <c r="CD160">
        <v>73.3935546875</v>
      </c>
      <c r="CE160">
        <v>151.42611694335938</v>
      </c>
      <c r="CF160">
        <v>121.3726806640625</v>
      </c>
      <c r="CG160">
        <v>96.925529479980469</v>
      </c>
      <c r="CH160">
        <v>96.306129455566406</v>
      </c>
      <c r="CI160">
        <v>97.010078430175781</v>
      </c>
      <c r="CO160">
        <v>2.2360356524586678E-2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-4.3094158172607422E-2</v>
      </c>
      <c r="CV160">
        <v>-4.3073564767837524E-2</v>
      </c>
      <c r="CW160">
        <v>-4.3073564767837524E-2</v>
      </c>
      <c r="IN160">
        <v>292</v>
      </c>
      <c r="IO160">
        <v>990.2174072265625</v>
      </c>
      <c r="IP160">
        <v>0</v>
      </c>
      <c r="IQ160">
        <v>82.044647216796875</v>
      </c>
      <c r="IR160">
        <v>99.254592895507813</v>
      </c>
      <c r="IS160">
        <v>0</v>
      </c>
      <c r="IT160">
        <v>0.5</v>
      </c>
      <c r="IU160">
        <v>0</v>
      </c>
    </row>
    <row r="161" spans="10:255">
      <c r="J161">
        <v>0.70652174949645996</v>
      </c>
      <c r="K161">
        <v>1</v>
      </c>
      <c r="L161">
        <v>0.5</v>
      </c>
      <c r="M161">
        <v>0</v>
      </c>
      <c r="N161">
        <v>0</v>
      </c>
      <c r="O161">
        <v>6.0140099376440048E-2</v>
      </c>
      <c r="P161">
        <v>6.0140099376440048E-2</v>
      </c>
      <c r="Q161">
        <v>2.6124181747436523</v>
      </c>
      <c r="R161">
        <v>885.9208984375</v>
      </c>
      <c r="S161">
        <v>346.66049194335938</v>
      </c>
      <c r="T161">
        <v>5.2248363494873047</v>
      </c>
      <c r="U161">
        <v>3.5217389464378357E-2</v>
      </c>
      <c r="W161">
        <v>293</v>
      </c>
      <c r="X161">
        <v>0.22848717868328094</v>
      </c>
      <c r="Y161">
        <v>0.18366293609142303</v>
      </c>
      <c r="Z161">
        <v>0.16354058682918549</v>
      </c>
      <c r="AA161">
        <v>0.20485737919807434</v>
      </c>
      <c r="AB161">
        <v>0.19710010290145874</v>
      </c>
      <c r="AC161">
        <v>0.21460813283920288</v>
      </c>
      <c r="AD161">
        <v>0.20510061085224152</v>
      </c>
      <c r="AE161">
        <v>0.20433986186981201</v>
      </c>
      <c r="AF161">
        <v>0.20484702289104462</v>
      </c>
      <c r="AL161">
        <v>4.3025627136230469</v>
      </c>
      <c r="AM161">
        <v>5.2674126625061035</v>
      </c>
      <c r="AN161">
        <v>7.2918829917907715</v>
      </c>
      <c r="AO161">
        <v>3.0285236835479736</v>
      </c>
      <c r="AP161">
        <v>14.579982757568359</v>
      </c>
      <c r="AQ161">
        <v>29.078376770019531</v>
      </c>
      <c r="AR161">
        <v>13.48993968963623</v>
      </c>
      <c r="AS161">
        <v>14.566013336181641</v>
      </c>
      <c r="AZ161">
        <v>0</v>
      </c>
      <c r="BA161">
        <v>0</v>
      </c>
      <c r="BB161">
        <v>0.37566030025482178</v>
      </c>
      <c r="BC161">
        <v>0</v>
      </c>
      <c r="BD161">
        <v>0</v>
      </c>
      <c r="BE161">
        <v>0.21704444289207458</v>
      </c>
      <c r="BF161">
        <v>0.36508020758628845</v>
      </c>
      <c r="BG161">
        <v>4.2215097695589066E-2</v>
      </c>
      <c r="BN161">
        <v>0</v>
      </c>
      <c r="BO161">
        <v>-3.9941556751728058E-2</v>
      </c>
      <c r="BP161">
        <v>-7.0066139101982117E-2</v>
      </c>
      <c r="BQ161">
        <v>0</v>
      </c>
      <c r="BR161">
        <v>0</v>
      </c>
      <c r="BS161">
        <v>-1.5256576240062714E-2</v>
      </c>
      <c r="BT161">
        <v>-2.9135232325643301E-3</v>
      </c>
      <c r="BU161">
        <v>1.1962354183197021E-2</v>
      </c>
      <c r="CB161">
        <v>21.512823104858398</v>
      </c>
      <c r="CC161">
        <v>43.895103454589844</v>
      </c>
      <c r="CD161">
        <v>72.918838500976563</v>
      </c>
      <c r="CE161">
        <v>151.42611694335938</v>
      </c>
      <c r="CF161">
        <v>121.49980926513672</v>
      </c>
      <c r="CG161">
        <v>96.927909851074219</v>
      </c>
      <c r="CH161">
        <v>96.356712341308594</v>
      </c>
      <c r="CI161">
        <v>97.106758117675781</v>
      </c>
      <c r="CO161">
        <v>2.3020854219794273E-2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-6.0111284255981445E-2</v>
      </c>
      <c r="CV161">
        <v>-6.0140099376440048E-2</v>
      </c>
      <c r="CW161">
        <v>-6.0140099376440048E-2</v>
      </c>
      <c r="IN161">
        <v>293</v>
      </c>
      <c r="IO161">
        <v>993.478271484375</v>
      </c>
      <c r="IP161">
        <v>0</v>
      </c>
      <c r="IQ161">
        <v>82.034721374511719</v>
      </c>
      <c r="IR161">
        <v>99.218673706054688</v>
      </c>
      <c r="IS161">
        <v>0</v>
      </c>
      <c r="IT161">
        <v>0.5</v>
      </c>
      <c r="IU161">
        <v>0</v>
      </c>
    </row>
    <row r="162" spans="10:255">
      <c r="J162">
        <v>0.70326083898544312</v>
      </c>
      <c r="K162">
        <v>1</v>
      </c>
      <c r="L162">
        <v>0.5</v>
      </c>
      <c r="M162">
        <v>0</v>
      </c>
      <c r="N162">
        <v>0</v>
      </c>
      <c r="O162">
        <v>6.6562876105308533E-2</v>
      </c>
      <c r="P162">
        <v>6.6562876105308533E-2</v>
      </c>
      <c r="Q162">
        <v>2.861689567565918</v>
      </c>
      <c r="R162">
        <v>888.7825927734375</v>
      </c>
      <c r="S162">
        <v>346.72705078125</v>
      </c>
      <c r="T162">
        <v>5.7233791351318359</v>
      </c>
      <c r="U162">
        <v>3.2608695328235626E-2</v>
      </c>
      <c r="W162">
        <v>294</v>
      </c>
      <c r="X162">
        <v>0.22828793525695801</v>
      </c>
      <c r="Y162">
        <v>0.1835140734910965</v>
      </c>
      <c r="Z162">
        <v>0.1637614518404007</v>
      </c>
      <c r="AA162">
        <v>0.20485737919807434</v>
      </c>
      <c r="AB162">
        <v>0.19702467322349548</v>
      </c>
      <c r="AC162">
        <v>0.21459566056728363</v>
      </c>
      <c r="AD162">
        <v>0.20500825345516205</v>
      </c>
      <c r="AE162">
        <v>0.20419685542583466</v>
      </c>
      <c r="AF162">
        <v>0.20473778247833252</v>
      </c>
      <c r="AL162">
        <v>4.3424110412597656</v>
      </c>
      <c r="AM162">
        <v>5.2971854209899902</v>
      </c>
      <c r="AN162">
        <v>7.2477097511291504</v>
      </c>
      <c r="AO162">
        <v>3.0285236835479736</v>
      </c>
      <c r="AP162">
        <v>14.59506893157959</v>
      </c>
      <c r="AQ162">
        <v>29.08087158203125</v>
      </c>
      <c r="AR162">
        <v>13.499175071716309</v>
      </c>
      <c r="AS162">
        <v>14.580313682556152</v>
      </c>
      <c r="AZ162">
        <v>0</v>
      </c>
      <c r="BA162">
        <v>0</v>
      </c>
      <c r="BB162">
        <v>0.3822975754737854</v>
      </c>
      <c r="BC162">
        <v>0</v>
      </c>
      <c r="BD162">
        <v>0</v>
      </c>
      <c r="BE162">
        <v>0.21683947741985321</v>
      </c>
      <c r="BF162">
        <v>0.36001986265182495</v>
      </c>
      <c r="BG162">
        <v>4.0843106806278229E-2</v>
      </c>
      <c r="BN162">
        <v>0</v>
      </c>
      <c r="BO162">
        <v>-3.9847575128078461E-2</v>
      </c>
      <c r="BP162">
        <v>-6.9621622562408447E-2</v>
      </c>
      <c r="BQ162">
        <v>0</v>
      </c>
      <c r="BR162">
        <v>0</v>
      </c>
      <c r="BS162">
        <v>-1.5085103921592236E-2</v>
      </c>
      <c r="BT162">
        <v>-3.1455191783607006E-3</v>
      </c>
      <c r="BU162">
        <v>1.1582364328205585E-2</v>
      </c>
      <c r="CB162">
        <v>21.712066650390625</v>
      </c>
      <c r="CC162">
        <v>44.143207550048828</v>
      </c>
      <c r="CD162">
        <v>72.477104187011719</v>
      </c>
      <c r="CE162">
        <v>151.42611694335938</v>
      </c>
      <c r="CF162">
        <v>121.62552642822266</v>
      </c>
      <c r="CG162">
        <v>96.936225891113281</v>
      </c>
      <c r="CH162">
        <v>96.422676086425781</v>
      </c>
      <c r="CI162">
        <v>97.202095031738281</v>
      </c>
      <c r="CO162">
        <v>2.3259991779923439E-2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-6.6548585891723633E-2</v>
      </c>
      <c r="CV162">
        <v>-6.6562876105308533E-2</v>
      </c>
      <c r="CW162">
        <v>-6.6562876105308533E-2</v>
      </c>
      <c r="IN162">
        <v>294</v>
      </c>
      <c r="IO162">
        <v>996.7391357421875</v>
      </c>
      <c r="IP162">
        <v>0</v>
      </c>
      <c r="IQ162">
        <v>87.328849792480469</v>
      </c>
      <c r="IR162">
        <v>90.935653686523438</v>
      </c>
      <c r="IS162">
        <v>0</v>
      </c>
      <c r="IT162">
        <v>0.5</v>
      </c>
      <c r="IU162">
        <v>0</v>
      </c>
    </row>
    <row r="163" spans="10:255">
      <c r="J163">
        <v>0.69999998807907104</v>
      </c>
      <c r="K163">
        <v>1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888.7825927734375</v>
      </c>
      <c r="S163">
        <v>346.72705078125</v>
      </c>
      <c r="T163">
        <v>5.1193604469299316</v>
      </c>
      <c r="U163">
        <v>2.9999999329447746E-2</v>
      </c>
      <c r="W163">
        <v>295</v>
      </c>
      <c r="X163">
        <v>0.22808921337127686</v>
      </c>
      <c r="Y163">
        <v>0.18336698412895203</v>
      </c>
      <c r="Z163">
        <v>0.16410726308822632</v>
      </c>
      <c r="AA163">
        <v>0.20485737919807434</v>
      </c>
      <c r="AB163">
        <v>0.19695001840591431</v>
      </c>
      <c r="AC163">
        <v>0.21465319395065308</v>
      </c>
      <c r="AD163">
        <v>0.20515552163124084</v>
      </c>
      <c r="AE163">
        <v>0.20408381521701813</v>
      </c>
      <c r="AF163">
        <v>0.20479828119277954</v>
      </c>
      <c r="AL163">
        <v>4.3821558952331543</v>
      </c>
      <c r="AM163">
        <v>5.3266029357910156</v>
      </c>
      <c r="AN163">
        <v>7.1785473823547363</v>
      </c>
      <c r="AO163">
        <v>3.0285236835479736</v>
      </c>
      <c r="AP163">
        <v>14.609999656677246</v>
      </c>
      <c r="AQ163">
        <v>29.069364547729492</v>
      </c>
      <c r="AR163">
        <v>13.484448432922363</v>
      </c>
      <c r="AS163">
        <v>14.591618537902832</v>
      </c>
      <c r="AZ163">
        <v>0</v>
      </c>
      <c r="BA163">
        <v>0.42697227001190186</v>
      </c>
      <c r="BB163">
        <v>0.23503026366233826</v>
      </c>
      <c r="BC163">
        <v>0</v>
      </c>
      <c r="BD163">
        <v>0</v>
      </c>
      <c r="BE163">
        <v>0.1308148056268692</v>
      </c>
      <c r="BF163">
        <v>0.18329012393951416</v>
      </c>
      <c r="BG163">
        <v>2.389254979789257E-2</v>
      </c>
      <c r="BN163">
        <v>0</v>
      </c>
      <c r="BO163">
        <v>-3.9745081216096878E-2</v>
      </c>
      <c r="BP163">
        <v>-6.9161973893642426E-2</v>
      </c>
      <c r="BQ163">
        <v>0</v>
      </c>
      <c r="BR163">
        <v>0</v>
      </c>
      <c r="BS163">
        <v>-1.4930891804397106E-2</v>
      </c>
      <c r="BT163">
        <v>-3.4229287412017584E-3</v>
      </c>
      <c r="BU163">
        <v>1.1303417384624481E-2</v>
      </c>
      <c r="CB163">
        <v>21.910787582397461</v>
      </c>
      <c r="CC163">
        <v>44.388359069824219</v>
      </c>
      <c r="CD163">
        <v>71.785484313964844</v>
      </c>
      <c r="CE163">
        <v>151.42611694335938</v>
      </c>
      <c r="CF163">
        <v>121.74995422363281</v>
      </c>
      <c r="CG163">
        <v>96.897865295410156</v>
      </c>
      <c r="CH163">
        <v>96.317489624023438</v>
      </c>
      <c r="CI163">
        <v>97.277458190917969</v>
      </c>
      <c r="CO163">
        <v>0.16149812936782837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0</v>
      </c>
      <c r="CV163">
        <v>0</v>
      </c>
      <c r="CW163">
        <v>0</v>
      </c>
      <c r="IN163">
        <v>295</v>
      </c>
      <c r="IO163">
        <v>1000</v>
      </c>
      <c r="IP163">
        <v>0</v>
      </c>
      <c r="IQ163">
        <v>87.328849792480469</v>
      </c>
      <c r="IR163">
        <v>90.921524047851563</v>
      </c>
      <c r="IS163">
        <v>0</v>
      </c>
      <c r="IT163">
        <v>0.5</v>
      </c>
      <c r="IU163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7"/>
  <dimension ref="A1:IU158"/>
  <sheetViews>
    <sheetView workbookViewId="0">
      <selection activeCell="IO28" sqref="IO28"/>
    </sheetView>
  </sheetViews>
  <sheetFormatPr defaultColWidth="8.7109375" defaultRowHeight="12.75"/>
  <cols>
    <col min="250" max="250" width="20.28515625" customWidth="1"/>
  </cols>
  <sheetData>
    <row r="1" spans="1:255">
      <c r="A1" t="s">
        <v>2</v>
      </c>
      <c r="B1" t="s">
        <v>978</v>
      </c>
      <c r="C1" t="s">
        <v>979</v>
      </c>
      <c r="D1" t="s">
        <v>979</v>
      </c>
      <c r="E1" t="s">
        <v>980</v>
      </c>
      <c r="F1" t="s">
        <v>146</v>
      </c>
      <c r="G1" t="s">
        <v>147</v>
      </c>
      <c r="H1" t="s">
        <v>148</v>
      </c>
      <c r="I1" t="s">
        <v>981</v>
      </c>
      <c r="J1" t="s">
        <v>982</v>
      </c>
      <c r="K1" t="s">
        <v>675</v>
      </c>
      <c r="L1" t="s">
        <v>983</v>
      </c>
      <c r="M1" t="s">
        <v>677</v>
      </c>
      <c r="N1" t="s">
        <v>984</v>
      </c>
      <c r="O1" t="s">
        <v>985</v>
      </c>
      <c r="P1" t="s">
        <v>939</v>
      </c>
      <c r="Q1" t="s">
        <v>986</v>
      </c>
      <c r="R1" t="s">
        <v>987</v>
      </c>
      <c r="S1" t="s">
        <v>988</v>
      </c>
      <c r="T1" t="s">
        <v>989</v>
      </c>
      <c r="U1" t="s">
        <v>990</v>
      </c>
      <c r="Y1" t="s">
        <v>929</v>
      </c>
      <c r="AM1" t="s">
        <v>930</v>
      </c>
      <c r="BA1" t="s">
        <v>931</v>
      </c>
      <c r="BO1" t="s">
        <v>932</v>
      </c>
      <c r="CC1" t="s">
        <v>933</v>
      </c>
      <c r="CP1" t="s">
        <v>667</v>
      </c>
      <c r="CQ1" t="s">
        <v>934</v>
      </c>
      <c r="CR1" t="s">
        <v>935</v>
      </c>
      <c r="CS1" t="s">
        <v>936</v>
      </c>
      <c r="CT1" t="s">
        <v>937</v>
      </c>
      <c r="CU1" t="s">
        <v>938</v>
      </c>
      <c r="CV1" t="s">
        <v>939</v>
      </c>
      <c r="CW1" t="s">
        <v>940</v>
      </c>
      <c r="DA1" t="s">
        <v>718</v>
      </c>
      <c r="DO1" t="s">
        <v>719</v>
      </c>
      <c r="EC1" t="s">
        <v>720</v>
      </c>
      <c r="EP1" t="s">
        <v>721</v>
      </c>
      <c r="EQ1" t="s">
        <v>722</v>
      </c>
      <c r="ER1" t="s">
        <v>723</v>
      </c>
      <c r="ES1" t="s">
        <v>724</v>
      </c>
      <c r="ET1" t="s">
        <v>725</v>
      </c>
      <c r="EU1" t="s">
        <v>726</v>
      </c>
      <c r="EV1" t="s">
        <v>727</v>
      </c>
      <c r="EW1" t="s">
        <v>728</v>
      </c>
      <c r="EX1" t="s">
        <v>729</v>
      </c>
      <c r="FA1" t="s">
        <v>745</v>
      </c>
      <c r="FO1" t="s">
        <v>746</v>
      </c>
      <c r="GC1" t="s">
        <v>747</v>
      </c>
      <c r="GQ1" t="s">
        <v>748</v>
      </c>
      <c r="HE1" t="s">
        <v>749</v>
      </c>
      <c r="HQ1" t="s">
        <v>750</v>
      </c>
      <c r="HR1" t="s">
        <v>751</v>
      </c>
      <c r="HS1" t="s">
        <v>752</v>
      </c>
      <c r="HT1" t="s">
        <v>753</v>
      </c>
      <c r="HU1" t="s">
        <v>754</v>
      </c>
      <c r="HV1" t="s">
        <v>755</v>
      </c>
      <c r="HW1" t="s">
        <v>756</v>
      </c>
      <c r="HX1" t="s">
        <v>757</v>
      </c>
      <c r="HY1" t="s">
        <v>758</v>
      </c>
      <c r="HZ1" t="s">
        <v>759</v>
      </c>
      <c r="IA1" t="s">
        <v>760</v>
      </c>
      <c r="IB1" t="s">
        <v>761</v>
      </c>
      <c r="IC1" t="s">
        <v>762</v>
      </c>
      <c r="ID1" t="s">
        <v>763</v>
      </c>
      <c r="IE1" t="s">
        <v>764</v>
      </c>
      <c r="IF1" t="s">
        <v>756</v>
      </c>
      <c r="IG1" t="s">
        <v>757</v>
      </c>
      <c r="IH1" t="s">
        <v>758</v>
      </c>
      <c r="II1" t="s">
        <v>759</v>
      </c>
      <c r="IJ1" t="s">
        <v>750</v>
      </c>
      <c r="IK1" t="s">
        <v>752</v>
      </c>
      <c r="IL1" t="s">
        <v>765</v>
      </c>
      <c r="IN1" t="s">
        <v>2</v>
      </c>
      <c r="IO1" t="s">
        <v>942</v>
      </c>
      <c r="IP1" t="s">
        <v>943</v>
      </c>
      <c r="IQ1" t="s">
        <v>944</v>
      </c>
      <c r="IR1" t="s">
        <v>945</v>
      </c>
      <c r="IS1" t="s">
        <v>946</v>
      </c>
      <c r="IT1" s="16" t="s">
        <v>404</v>
      </c>
      <c r="IU1" t="s">
        <v>674</v>
      </c>
    </row>
    <row r="2" spans="1:255">
      <c r="W2" t="s">
        <v>2</v>
      </c>
      <c r="X2" t="s">
        <v>730</v>
      </c>
      <c r="Y2" t="s">
        <v>731</v>
      </c>
      <c r="Z2" t="s">
        <v>732</v>
      </c>
      <c r="AA2" t="s">
        <v>733</v>
      </c>
      <c r="AB2" t="s">
        <v>734</v>
      </c>
      <c r="AC2" t="s">
        <v>735</v>
      </c>
      <c r="AD2" t="s">
        <v>736</v>
      </c>
      <c r="AE2" t="s">
        <v>195</v>
      </c>
      <c r="AL2" t="s">
        <v>730</v>
      </c>
      <c r="AM2" t="s">
        <v>731</v>
      </c>
      <c r="AN2" t="s">
        <v>732</v>
      </c>
      <c r="AO2" t="s">
        <v>733</v>
      </c>
      <c r="AP2" t="s">
        <v>734</v>
      </c>
      <c r="AQ2" t="s">
        <v>735</v>
      </c>
      <c r="AR2" t="s">
        <v>736</v>
      </c>
      <c r="AS2" t="s">
        <v>195</v>
      </c>
      <c r="AZ2" t="s">
        <v>730</v>
      </c>
      <c r="BA2" t="s">
        <v>731</v>
      </c>
      <c r="BB2" t="s">
        <v>732</v>
      </c>
      <c r="BC2" t="s">
        <v>733</v>
      </c>
      <c r="BD2" t="s">
        <v>734</v>
      </c>
      <c r="BE2" t="s">
        <v>735</v>
      </c>
      <c r="BF2" t="s">
        <v>736</v>
      </c>
      <c r="BG2" t="s">
        <v>195</v>
      </c>
      <c r="BN2" t="s">
        <v>730</v>
      </c>
      <c r="BO2" t="s">
        <v>731</v>
      </c>
      <c r="BP2" t="s">
        <v>732</v>
      </c>
      <c r="BQ2" t="s">
        <v>733</v>
      </c>
      <c r="BR2" t="s">
        <v>734</v>
      </c>
      <c r="BS2" t="s">
        <v>735</v>
      </c>
      <c r="BT2" t="s">
        <v>736</v>
      </c>
      <c r="BU2" t="s">
        <v>195</v>
      </c>
      <c r="CB2" t="s">
        <v>730</v>
      </c>
      <c r="CC2" t="s">
        <v>731</v>
      </c>
      <c r="CD2" t="s">
        <v>732</v>
      </c>
      <c r="CE2" t="s">
        <v>733</v>
      </c>
      <c r="CF2" t="s">
        <v>734</v>
      </c>
      <c r="CG2" t="s">
        <v>735</v>
      </c>
      <c r="CH2" t="s">
        <v>736</v>
      </c>
      <c r="CI2" t="s">
        <v>195</v>
      </c>
      <c r="CY2" t="s">
        <v>2</v>
      </c>
      <c r="CZ2" t="s">
        <v>730</v>
      </c>
      <c r="DA2" t="s">
        <v>731</v>
      </c>
      <c r="DB2" t="s">
        <v>732</v>
      </c>
      <c r="DC2" t="s">
        <v>733</v>
      </c>
      <c r="DD2" t="s">
        <v>734</v>
      </c>
      <c r="DE2" t="s">
        <v>735</v>
      </c>
      <c r="DF2" t="s">
        <v>736</v>
      </c>
      <c r="DG2" t="s">
        <v>195</v>
      </c>
      <c r="DN2" t="s">
        <v>730</v>
      </c>
      <c r="DO2" t="s">
        <v>731</v>
      </c>
      <c r="DP2" t="s">
        <v>732</v>
      </c>
      <c r="DQ2" t="s">
        <v>733</v>
      </c>
      <c r="DR2" t="s">
        <v>734</v>
      </c>
      <c r="DS2" t="s">
        <v>735</v>
      </c>
      <c r="DT2" t="s">
        <v>736</v>
      </c>
      <c r="DU2" t="s">
        <v>195</v>
      </c>
      <c r="EB2" t="s">
        <v>730</v>
      </c>
      <c r="EC2" t="s">
        <v>731</v>
      </c>
      <c r="ED2" t="s">
        <v>732</v>
      </c>
      <c r="EE2" t="s">
        <v>733</v>
      </c>
      <c r="EF2" t="s">
        <v>734</v>
      </c>
      <c r="EG2" t="s">
        <v>735</v>
      </c>
      <c r="EH2" t="s">
        <v>736</v>
      </c>
      <c r="EI2" t="s">
        <v>195</v>
      </c>
      <c r="EY2" t="s">
        <v>2</v>
      </c>
      <c r="EZ2" t="s">
        <v>730</v>
      </c>
      <c r="FA2" t="s">
        <v>731</v>
      </c>
      <c r="FB2" t="s">
        <v>732</v>
      </c>
      <c r="FC2" t="s">
        <v>733</v>
      </c>
      <c r="FD2" t="s">
        <v>734</v>
      </c>
      <c r="FE2" t="s">
        <v>735</v>
      </c>
      <c r="FF2" t="s">
        <v>736</v>
      </c>
      <c r="FG2" t="s">
        <v>766</v>
      </c>
      <c r="FM2" t="s">
        <v>2</v>
      </c>
      <c r="FN2" t="s">
        <v>730</v>
      </c>
      <c r="FO2" t="s">
        <v>731</v>
      </c>
      <c r="FP2" t="s">
        <v>732</v>
      </c>
      <c r="FQ2" t="s">
        <v>733</v>
      </c>
      <c r="FR2" t="s">
        <v>734</v>
      </c>
      <c r="FS2" t="s">
        <v>735</v>
      </c>
      <c r="FT2" t="s">
        <v>736</v>
      </c>
      <c r="FU2" t="s">
        <v>766</v>
      </c>
      <c r="GA2" t="s">
        <v>2</v>
      </c>
      <c r="GB2" t="s">
        <v>730</v>
      </c>
      <c r="GC2" t="s">
        <v>731</v>
      </c>
      <c r="GD2" t="s">
        <v>732</v>
      </c>
      <c r="GE2" t="s">
        <v>733</v>
      </c>
      <c r="GF2" t="s">
        <v>734</v>
      </c>
      <c r="GG2" t="s">
        <v>735</v>
      </c>
      <c r="GH2" t="s">
        <v>736</v>
      </c>
      <c r="GI2" t="s">
        <v>766</v>
      </c>
      <c r="GO2" t="s">
        <v>2</v>
      </c>
      <c r="GP2" t="s">
        <v>730</v>
      </c>
      <c r="GQ2" t="s">
        <v>731</v>
      </c>
      <c r="GR2" t="s">
        <v>732</v>
      </c>
      <c r="GS2" t="s">
        <v>733</v>
      </c>
      <c r="GT2" t="s">
        <v>734</v>
      </c>
      <c r="GU2" t="s">
        <v>735</v>
      </c>
      <c r="GV2" t="s">
        <v>736</v>
      </c>
      <c r="GW2" t="s">
        <v>766</v>
      </c>
      <c r="HC2" t="s">
        <v>2</v>
      </c>
      <c r="HD2" t="s">
        <v>730</v>
      </c>
      <c r="HE2" t="s">
        <v>731</v>
      </c>
      <c r="HF2" t="s">
        <v>732</v>
      </c>
      <c r="HG2" t="s">
        <v>733</v>
      </c>
      <c r="HH2" t="s">
        <v>734</v>
      </c>
      <c r="HI2" t="s">
        <v>735</v>
      </c>
      <c r="HJ2" t="s">
        <v>736</v>
      </c>
      <c r="HK2" t="s">
        <v>766</v>
      </c>
    </row>
    <row r="3" spans="1:255">
      <c r="W3">
        <v>165</v>
      </c>
      <c r="X3">
        <v>0.25999999046325684</v>
      </c>
      <c r="Y3">
        <v>0.25</v>
      </c>
      <c r="Z3">
        <v>0.25</v>
      </c>
      <c r="AA3">
        <v>0.25</v>
      </c>
      <c r="AB3">
        <v>0.30000001192092896</v>
      </c>
      <c r="AC3">
        <v>0.30000001192092896</v>
      </c>
      <c r="AD3">
        <v>0.25999999046325684</v>
      </c>
      <c r="AE3">
        <v>0.25999999046325684</v>
      </c>
      <c r="AF3">
        <v>0</v>
      </c>
      <c r="AL3">
        <v>-1.9999972581863403</v>
      </c>
      <c r="AM3">
        <v>0</v>
      </c>
      <c r="AN3">
        <v>1.9999979734420776</v>
      </c>
      <c r="AO3">
        <v>6</v>
      </c>
      <c r="AP3">
        <v>0</v>
      </c>
      <c r="AQ3">
        <v>9.9999971389770508</v>
      </c>
      <c r="AR3">
        <v>7.000002384185791</v>
      </c>
      <c r="AS3">
        <v>9.0000009536743164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-49.999961853027344</v>
      </c>
      <c r="CC3">
        <v>0</v>
      </c>
      <c r="CD3">
        <v>14.285701751708984</v>
      </c>
      <c r="CE3">
        <v>37.500003814697266</v>
      </c>
      <c r="CF3">
        <v>0</v>
      </c>
      <c r="CG3">
        <v>33.333324432373047</v>
      </c>
      <c r="CH3">
        <v>46.666679382324219</v>
      </c>
      <c r="CI3">
        <v>52.941181182861328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EY3">
        <v>165</v>
      </c>
      <c r="EZ3">
        <v>68.288459777832031</v>
      </c>
      <c r="FA3">
        <v>74.199996948242188</v>
      </c>
      <c r="FB3">
        <v>74.199996948242188</v>
      </c>
      <c r="FC3">
        <v>71.019996643066406</v>
      </c>
      <c r="FD3">
        <v>113.06665802001953</v>
      </c>
      <c r="FE3">
        <v>136.91665649414063</v>
      </c>
      <c r="FF3">
        <v>201.80769348144531</v>
      </c>
      <c r="FG3">
        <v>228.30769348144531</v>
      </c>
      <c r="FN3">
        <v>10</v>
      </c>
      <c r="FO3">
        <v>10</v>
      </c>
      <c r="FP3">
        <v>10</v>
      </c>
      <c r="FQ3">
        <v>10</v>
      </c>
      <c r="FR3">
        <v>20</v>
      </c>
      <c r="FS3">
        <v>25</v>
      </c>
      <c r="FT3">
        <v>30</v>
      </c>
      <c r="FU3">
        <v>35</v>
      </c>
      <c r="GA3">
        <v>165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O3">
        <v>165</v>
      </c>
      <c r="GP3">
        <v>35.509983062744141</v>
      </c>
      <c r="GQ3">
        <v>37.100006103515625</v>
      </c>
      <c r="GR3">
        <v>37.099994659423828</v>
      </c>
      <c r="GS3">
        <v>35.509994506835938</v>
      </c>
      <c r="GT3">
        <v>67.839996337890625</v>
      </c>
      <c r="GU3">
        <v>82.150001525878906</v>
      </c>
      <c r="GV3">
        <v>52.469997406005859</v>
      </c>
      <c r="GW3">
        <v>59.360004425048828</v>
      </c>
      <c r="HC3">
        <v>165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40.703998565673828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</row>
    <row r="4" spans="1:255">
      <c r="J4">
        <v>0</v>
      </c>
      <c r="K4">
        <v>1</v>
      </c>
      <c r="L4">
        <v>0</v>
      </c>
      <c r="M4">
        <v>0.74999988079071045</v>
      </c>
      <c r="N4">
        <v>7.6537356376647949</v>
      </c>
      <c r="O4">
        <v>0</v>
      </c>
      <c r="P4">
        <v>7.6537356376647949</v>
      </c>
      <c r="Q4">
        <v>0</v>
      </c>
      <c r="R4">
        <v>0</v>
      </c>
      <c r="S4">
        <v>0</v>
      </c>
      <c r="T4">
        <v>10.204982757568359</v>
      </c>
      <c r="U4">
        <v>1</v>
      </c>
      <c r="W4">
        <v>166</v>
      </c>
      <c r="X4">
        <v>0.26027035713195801</v>
      </c>
      <c r="Y4">
        <v>0.24925976991653442</v>
      </c>
      <c r="Z4">
        <v>0.24903513491153717</v>
      </c>
      <c r="AA4">
        <v>0.25254875421524048</v>
      </c>
      <c r="AB4">
        <v>0.29794198274612427</v>
      </c>
      <c r="AC4">
        <v>0.29985100030899048</v>
      </c>
      <c r="AD4">
        <v>0.25911885499954224</v>
      </c>
      <c r="AE4">
        <v>0.18491636216640472</v>
      </c>
      <c r="AF4">
        <v>0.234384685754776</v>
      </c>
      <c r="AL4">
        <v>-2.0540704727172852</v>
      </c>
      <c r="AM4">
        <v>0.14804604649543762</v>
      </c>
      <c r="AN4">
        <v>2.1929709911346436</v>
      </c>
      <c r="AO4">
        <v>5.4902491569519043</v>
      </c>
      <c r="AP4">
        <v>0.41160586476325989</v>
      </c>
      <c r="AQ4">
        <v>10.029799461364746</v>
      </c>
      <c r="AR4">
        <v>7.0881156921386719</v>
      </c>
      <c r="AS4">
        <v>16.508363723754883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0.5151515007019043</v>
      </c>
      <c r="BG4">
        <v>0.48484843969345093</v>
      </c>
      <c r="BN4">
        <v>0.16134174168109894</v>
      </c>
      <c r="BO4">
        <v>0.21541814506053925</v>
      </c>
      <c r="BP4">
        <v>6.7373625934123993E-2</v>
      </c>
      <c r="BQ4">
        <v>-0.12559813261032104</v>
      </c>
      <c r="BR4">
        <v>0.38415220379829407</v>
      </c>
      <c r="BS4">
        <v>-2.7454471215605736E-2</v>
      </c>
      <c r="BT4">
        <v>-5.7258974760770798E-2</v>
      </c>
      <c r="BU4">
        <v>-0.14537340402603149</v>
      </c>
      <c r="CB4">
        <v>-51.351795196533203</v>
      </c>
      <c r="CC4">
        <v>1.4804602861404419</v>
      </c>
      <c r="CD4">
        <v>15.664080619812012</v>
      </c>
      <c r="CE4">
        <v>34.314060211181641</v>
      </c>
      <c r="CF4">
        <v>2.0580289363861084</v>
      </c>
      <c r="CG4">
        <v>33.432662963867188</v>
      </c>
      <c r="CH4">
        <v>47.254104614257813</v>
      </c>
      <c r="CI4">
        <v>97.108024597167969</v>
      </c>
      <c r="CO4">
        <v>0.9999997615814209</v>
      </c>
      <c r="CP4">
        <v>0</v>
      </c>
      <c r="CQ4">
        <v>0</v>
      </c>
      <c r="CR4">
        <v>0</v>
      </c>
      <c r="CS4">
        <v>0</v>
      </c>
      <c r="CT4">
        <v>-0.16134174168109894</v>
      </c>
      <c r="CU4">
        <v>-7.8150629997253418</v>
      </c>
      <c r="CV4">
        <v>-7.6537356376647949</v>
      </c>
      <c r="CW4">
        <v>-7.8150773048400879</v>
      </c>
      <c r="CY4">
        <v>165</v>
      </c>
      <c r="CZ4">
        <v>0.1269230842590332</v>
      </c>
      <c r="DA4">
        <v>0.12000000476837158</v>
      </c>
      <c r="DB4">
        <v>1.2000000476837158</v>
      </c>
      <c r="DC4">
        <v>1.3635600805282593</v>
      </c>
      <c r="DD4">
        <v>1.2395999431610107</v>
      </c>
      <c r="DE4">
        <v>1.3084665536880493</v>
      </c>
      <c r="DF4">
        <v>1.3508461713790894</v>
      </c>
      <c r="DG4">
        <v>1.4303077459335327</v>
      </c>
      <c r="DN4">
        <v>0.10000000149011612</v>
      </c>
      <c r="DO4">
        <v>0.10000000149011612</v>
      </c>
      <c r="DP4">
        <v>1</v>
      </c>
      <c r="DQ4">
        <v>1.0329999923706055</v>
      </c>
      <c r="DR4">
        <v>1.0329999923706055</v>
      </c>
      <c r="DS4">
        <v>1.0329999923706055</v>
      </c>
      <c r="DT4">
        <v>1.0329999923706055</v>
      </c>
      <c r="DU4">
        <v>1.0329999923706055</v>
      </c>
      <c r="EB4">
        <v>4.2239985466003418</v>
      </c>
      <c r="EC4">
        <v>3.840001106262207</v>
      </c>
      <c r="ED4">
        <v>38.399997711181641</v>
      </c>
      <c r="EE4">
        <v>43.633918762207031</v>
      </c>
      <c r="EF4">
        <v>47.600643157958984</v>
      </c>
      <c r="EG4">
        <v>50.2451171875</v>
      </c>
      <c r="EH4">
        <v>22.478080749511719</v>
      </c>
      <c r="EI4">
        <v>23.800319671630859</v>
      </c>
      <c r="EP4">
        <v>0</v>
      </c>
      <c r="EQ4">
        <v>0</v>
      </c>
      <c r="ER4">
        <v>0</v>
      </c>
      <c r="EU4">
        <v>234.22207641601563</v>
      </c>
      <c r="EV4">
        <v>0</v>
      </c>
      <c r="EW4">
        <v>0</v>
      </c>
      <c r="EX4">
        <v>0</v>
      </c>
      <c r="EY4">
        <v>166</v>
      </c>
      <c r="EZ4">
        <v>68.31292724609375</v>
      </c>
      <c r="FA4">
        <v>74.199996948242188</v>
      </c>
      <c r="FB4">
        <v>74.199996948242188</v>
      </c>
      <c r="FC4">
        <v>71.347686767578125</v>
      </c>
      <c r="FD4">
        <v>113.06665802001953</v>
      </c>
      <c r="FE4">
        <v>136.90573120117188</v>
      </c>
      <c r="FF4">
        <v>201.66429138183594</v>
      </c>
      <c r="FG4">
        <v>322.59649658203125</v>
      </c>
      <c r="FN4">
        <v>10.013984680175781</v>
      </c>
      <c r="FO4">
        <v>9.9703903198242188</v>
      </c>
      <c r="FP4">
        <v>9.9614057540893555</v>
      </c>
      <c r="FQ4">
        <v>10.148561477661133</v>
      </c>
      <c r="FR4">
        <v>19.862798690795898</v>
      </c>
      <c r="FS4">
        <v>24.985586166381836</v>
      </c>
      <c r="FT4">
        <v>29.877084732055664</v>
      </c>
      <c r="FU4">
        <v>35.172977447509766</v>
      </c>
      <c r="GA4">
        <v>166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O4">
        <v>166</v>
      </c>
      <c r="GP4">
        <v>35.559646606445313</v>
      </c>
      <c r="GQ4">
        <v>36.990158081054688</v>
      </c>
      <c r="GR4">
        <v>36.956813812255859</v>
      </c>
      <c r="GS4">
        <v>36.037540435791016</v>
      </c>
      <c r="GT4">
        <v>67.374618530273438</v>
      </c>
      <c r="GU4">
        <v>82.102638244628906</v>
      </c>
      <c r="GV4">
        <v>52.255020141601563</v>
      </c>
      <c r="GW4">
        <v>59.653369903564453</v>
      </c>
      <c r="HC4">
        <v>166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Q4">
        <v>0</v>
      </c>
      <c r="HR4">
        <v>0</v>
      </c>
      <c r="HS4">
        <v>-1.1017778888344765E-2</v>
      </c>
      <c r="HT4">
        <v>0</v>
      </c>
      <c r="HU4">
        <v>-1.1017778888344765E-2</v>
      </c>
      <c r="HV4">
        <v>-1.1020660400390625E-2</v>
      </c>
      <c r="HW4">
        <v>0</v>
      </c>
      <c r="HX4">
        <v>0</v>
      </c>
      <c r="HY4">
        <v>0</v>
      </c>
      <c r="HZ4">
        <v>0</v>
      </c>
      <c r="IA4">
        <v>0</v>
      </c>
      <c r="IB4">
        <v>40.692977905273438</v>
      </c>
      <c r="IC4">
        <v>32.5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  <c r="IJ4">
        <v>0</v>
      </c>
      <c r="IK4">
        <v>-0.11021726578474045</v>
      </c>
      <c r="IL4">
        <v>-0.11021726578474045</v>
      </c>
      <c r="IN4">
        <v>166</v>
      </c>
      <c r="IO4">
        <v>0</v>
      </c>
      <c r="IP4">
        <v>0</v>
      </c>
      <c r="IQ4">
        <v>23.596479415893555</v>
      </c>
      <c r="IR4">
        <v>47.254104614257813</v>
      </c>
      <c r="IS4">
        <v>0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5.3032870292663574</v>
      </c>
      <c r="U5">
        <v>1</v>
      </c>
      <c r="W5">
        <v>167</v>
      </c>
      <c r="X5">
        <v>0.25981023907661438</v>
      </c>
      <c r="Y5">
        <v>0.24922282993793488</v>
      </c>
      <c r="Z5">
        <v>0.24825237691402435</v>
      </c>
      <c r="AA5">
        <v>0.25705671310424805</v>
      </c>
      <c r="AB5">
        <v>0.31944715976715088</v>
      </c>
      <c r="AC5">
        <v>0.37999999523162842</v>
      </c>
      <c r="AD5">
        <v>0.34000000357627869</v>
      </c>
      <c r="AE5">
        <v>0.36000001430511475</v>
      </c>
      <c r="AF5">
        <v>0.34666666388511658</v>
      </c>
      <c r="AL5">
        <v>-1.9620471000671387</v>
      </c>
      <c r="AM5">
        <v>0.15543405711650848</v>
      </c>
      <c r="AN5">
        <v>2.349522590637207</v>
      </c>
      <c r="AO5">
        <v>4.5886573791503906</v>
      </c>
      <c r="AP5">
        <v>-3.8894298076629639</v>
      </c>
      <c r="AQ5">
        <v>-6.0000004768371582</v>
      </c>
      <c r="AR5">
        <v>-0.99999910593032837</v>
      </c>
      <c r="AS5">
        <v>-1.0000020265579224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0.94532299041748047</v>
      </c>
      <c r="BG5">
        <v>5.4677024483680725E-2</v>
      </c>
      <c r="BN5">
        <v>0.16305561363697052</v>
      </c>
      <c r="BO5">
        <v>7.1030594408512115E-2</v>
      </c>
      <c r="BP5">
        <v>6.3641965389251709E-2</v>
      </c>
      <c r="BQ5">
        <v>-9.2909924685955048E-2</v>
      </c>
      <c r="BR5">
        <v>0.80867886543273926</v>
      </c>
      <c r="BS5">
        <v>5.1097159385681152</v>
      </c>
      <c r="BT5">
        <v>21.139516830444336</v>
      </c>
      <c r="BU5">
        <v>29.227632522583008</v>
      </c>
      <c r="CB5">
        <v>-49.051204681396484</v>
      </c>
      <c r="CC5">
        <v>1.5543402433395386</v>
      </c>
      <c r="CD5">
        <v>16.782306671142578</v>
      </c>
      <c r="CE5">
        <v>28.679111480712891</v>
      </c>
      <c r="CF5">
        <v>-19.447145462036133</v>
      </c>
      <c r="CG5">
        <v>-20.000001907348633</v>
      </c>
      <c r="CH5">
        <v>-6.6666598320007324</v>
      </c>
      <c r="CI5">
        <v>-5.8823652267456055</v>
      </c>
      <c r="CO5">
        <v>0.52521997690200806</v>
      </c>
      <c r="CP5">
        <v>0</v>
      </c>
      <c r="CQ5">
        <v>0.19999992847442627</v>
      </c>
      <c r="CR5">
        <v>1</v>
      </c>
      <c r="CS5">
        <v>46.736000061035156</v>
      </c>
      <c r="CT5">
        <v>-0.16305561363697052</v>
      </c>
      <c r="CU5">
        <v>46.572952270507813</v>
      </c>
      <c r="CV5">
        <v>0</v>
      </c>
      <c r="CW5">
        <v>46.572944641113281</v>
      </c>
      <c r="CY5">
        <v>166</v>
      </c>
      <c r="CZ5">
        <v>0.12689444422721863</v>
      </c>
      <c r="DA5">
        <v>0.12145960330963135</v>
      </c>
      <c r="DB5">
        <v>1.2000000476837158</v>
      </c>
      <c r="DC5">
        <v>1.3622106313705444</v>
      </c>
      <c r="DD5">
        <v>1.2395999431610107</v>
      </c>
      <c r="DE5">
        <v>1.3084349632263184</v>
      </c>
      <c r="DF5">
        <v>1.3507524728775024</v>
      </c>
      <c r="DG5">
        <v>2.0216910839080811</v>
      </c>
      <c r="DN5">
        <v>0.10008139908313751</v>
      </c>
      <c r="DO5">
        <v>0.10091663897037506</v>
      </c>
      <c r="DP5">
        <v>0.99614053964614868</v>
      </c>
      <c r="DQ5">
        <v>1.0424987077713013</v>
      </c>
      <c r="DR5">
        <v>1.0259134769439697</v>
      </c>
      <c r="DS5">
        <v>1.0324618816375732</v>
      </c>
      <c r="DT5">
        <v>1.0294277667999268</v>
      </c>
      <c r="DU5">
        <v>1.0384548902511597</v>
      </c>
      <c r="EB5">
        <v>4.2274370193481445</v>
      </c>
      <c r="EC5">
        <v>3.8752000331878662</v>
      </c>
      <c r="ED5">
        <v>38.251796722412109</v>
      </c>
      <c r="EE5">
        <v>44.035144805908203</v>
      </c>
      <c r="EF5">
        <v>47.274097442626953</v>
      </c>
      <c r="EG5">
        <v>50.218948364257813</v>
      </c>
      <c r="EH5">
        <v>22.400348663330078</v>
      </c>
      <c r="EI5">
        <v>23.926000595092773</v>
      </c>
      <c r="EP5">
        <v>0.9999997615814209</v>
      </c>
      <c r="EQ5">
        <v>0</v>
      </c>
      <c r="ER5">
        <v>0</v>
      </c>
      <c r="ES5">
        <v>-1.3105914928019047E-2</v>
      </c>
      <c r="ET5">
        <v>-1.3105914928019047E-2</v>
      </c>
      <c r="EU5">
        <v>234.20896911621094</v>
      </c>
      <c r="EV5">
        <v>-1.31072998046875E-2</v>
      </c>
      <c r="EW5">
        <v>1</v>
      </c>
      <c r="EX5">
        <v>1</v>
      </c>
      <c r="EY5">
        <v>167</v>
      </c>
      <c r="EZ5">
        <v>68.320945739746094</v>
      </c>
      <c r="FA5">
        <v>74.200004577636719</v>
      </c>
      <c r="FB5">
        <v>74.205329895019531</v>
      </c>
      <c r="FC5">
        <v>72.041862487792969</v>
      </c>
      <c r="FD5">
        <v>115.15215301513672</v>
      </c>
      <c r="FE5">
        <v>139.47261047363281</v>
      </c>
      <c r="FF5">
        <v>146.7545166015625</v>
      </c>
      <c r="FG5">
        <v>98.074028015136719</v>
      </c>
      <c r="FN5">
        <v>9.9974546432495117</v>
      </c>
      <c r="FO5">
        <v>9.9689140319824219</v>
      </c>
      <c r="FP5">
        <v>9.9308090209960938</v>
      </c>
      <c r="FQ5">
        <v>10.430213928222656</v>
      </c>
      <c r="FR5">
        <v>21.689285278320313</v>
      </c>
      <c r="FS5">
        <v>32.257816314697266</v>
      </c>
      <c r="FT5">
        <v>28.528610229492188</v>
      </c>
      <c r="FU5">
        <v>20.817602157592773</v>
      </c>
      <c r="GA5">
        <v>167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O5">
        <v>167</v>
      </c>
      <c r="GP5">
        <v>35.500949859619141</v>
      </c>
      <c r="GQ5">
        <v>36.98468017578125</v>
      </c>
      <c r="GR5">
        <v>36.843299865722656</v>
      </c>
      <c r="GS5">
        <v>37.037685394287109</v>
      </c>
      <c r="GT5">
        <v>73.570060729980469</v>
      </c>
      <c r="GU5">
        <v>105.99918365478516</v>
      </c>
      <c r="GV5">
        <v>49.896541595458984</v>
      </c>
      <c r="GW5">
        <v>35.306652069091797</v>
      </c>
      <c r="HC5">
        <v>167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Q5">
        <v>0.43180000782012939</v>
      </c>
      <c r="HR5">
        <v>0</v>
      </c>
      <c r="HS5">
        <v>-1.1140113696455956E-2</v>
      </c>
      <c r="HT5">
        <v>0</v>
      </c>
      <c r="HU5">
        <v>0.42065989971160889</v>
      </c>
      <c r="HV5">
        <v>0.420928955078125</v>
      </c>
      <c r="HW5">
        <v>0</v>
      </c>
      <c r="HX5">
        <v>0</v>
      </c>
      <c r="HY5">
        <v>0</v>
      </c>
      <c r="HZ5">
        <v>0</v>
      </c>
      <c r="IA5">
        <v>0</v>
      </c>
      <c r="IB5">
        <v>41.113906860351563</v>
      </c>
      <c r="IC5">
        <v>32.525032043457031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4.3179998397827148</v>
      </c>
      <c r="IK5">
        <v>-0.2216184139251709</v>
      </c>
      <c r="IL5">
        <v>4.0963811874389648</v>
      </c>
      <c r="IN5">
        <v>167</v>
      </c>
      <c r="IO5">
        <v>0</v>
      </c>
      <c r="IP5">
        <v>0</v>
      </c>
      <c r="IQ5">
        <v>-2.0000011920928955</v>
      </c>
      <c r="IR5">
        <v>-6.6666617393493652</v>
      </c>
      <c r="IS5">
        <v>43.180000305175781</v>
      </c>
      <c r="IT5">
        <v>0.5</v>
      </c>
      <c r="IU5">
        <v>3.5559999942779541</v>
      </c>
    </row>
    <row r="6" spans="1:255">
      <c r="J6">
        <v>0</v>
      </c>
      <c r="K6">
        <v>1</v>
      </c>
      <c r="L6">
        <v>0</v>
      </c>
      <c r="M6">
        <v>1.2000000476837158</v>
      </c>
      <c r="N6">
        <v>7.3106899261474609</v>
      </c>
      <c r="O6">
        <v>0</v>
      </c>
      <c r="P6">
        <v>7.3106899261474609</v>
      </c>
      <c r="Q6">
        <v>0</v>
      </c>
      <c r="R6">
        <v>0</v>
      </c>
      <c r="S6">
        <v>0</v>
      </c>
      <c r="T6">
        <v>6.0922412872314453</v>
      </c>
      <c r="U6">
        <v>1</v>
      </c>
      <c r="W6">
        <v>168</v>
      </c>
      <c r="X6">
        <v>0.2593676745891571</v>
      </c>
      <c r="Y6">
        <v>0.24915629625320435</v>
      </c>
      <c r="Z6">
        <v>0.2477649599313736</v>
      </c>
      <c r="AA6">
        <v>0.26475393772125244</v>
      </c>
      <c r="AB6">
        <v>0.3244456946849823</v>
      </c>
      <c r="AC6">
        <v>0.37999999523162842</v>
      </c>
      <c r="AD6">
        <v>0.31499999761581421</v>
      </c>
      <c r="AE6">
        <v>0.28689312934875488</v>
      </c>
      <c r="AF6">
        <v>0.30563104152679443</v>
      </c>
      <c r="AL6">
        <v>-1.8735343217849731</v>
      </c>
      <c r="AM6">
        <v>0.16874079406261444</v>
      </c>
      <c r="AN6">
        <v>2.4470059871673584</v>
      </c>
      <c r="AO6">
        <v>3.0492124557495117</v>
      </c>
      <c r="AP6">
        <v>-4.8891372680664063</v>
      </c>
      <c r="AQ6">
        <v>-6.0000004768371582</v>
      </c>
      <c r="AR6">
        <v>1.5000015497207642</v>
      </c>
      <c r="AS6">
        <v>6.3106865882873535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0.16014929115772247</v>
      </c>
      <c r="BO6">
        <v>7.1637168526649475E-2</v>
      </c>
      <c r="BP6">
        <v>5.8328777551651001E-2</v>
      </c>
      <c r="BQ6">
        <v>-3.9154741913080215E-2</v>
      </c>
      <c r="BR6">
        <v>1.5002912282943726</v>
      </c>
      <c r="BS6">
        <v>2.499997615814209</v>
      </c>
      <c r="BT6">
        <v>2.4999992847442627</v>
      </c>
      <c r="BU6">
        <v>0</v>
      </c>
      <c r="CB6">
        <v>-46.838382720947266</v>
      </c>
      <c r="CC6">
        <v>1.6874076128005981</v>
      </c>
      <c r="CD6">
        <v>17.478616714477539</v>
      </c>
      <c r="CE6">
        <v>19.057579040527344</v>
      </c>
      <c r="CF6">
        <v>-24.445680618286133</v>
      </c>
      <c r="CG6">
        <v>-20.000001907348633</v>
      </c>
      <c r="CH6">
        <v>10.000009536743164</v>
      </c>
      <c r="CI6">
        <v>37.121688842773438</v>
      </c>
      <c r="CO6">
        <v>1</v>
      </c>
      <c r="CP6">
        <v>0</v>
      </c>
      <c r="CQ6">
        <v>0</v>
      </c>
      <c r="CR6">
        <v>0</v>
      </c>
      <c r="CS6">
        <v>0</v>
      </c>
      <c r="CT6">
        <v>-0.16014929115772247</v>
      </c>
      <c r="CU6">
        <v>-7.4708461761474609</v>
      </c>
      <c r="CV6">
        <v>-7.3106899261474609</v>
      </c>
      <c r="CW6">
        <v>-7.4708390235900879</v>
      </c>
      <c r="CY6">
        <v>167</v>
      </c>
      <c r="CZ6">
        <v>0.12688891589641571</v>
      </c>
      <c r="DA6">
        <v>0.12283434718847275</v>
      </c>
      <c r="DB6">
        <v>1.1996968984603882</v>
      </c>
      <c r="DC6">
        <v>1.3600682020187378</v>
      </c>
      <c r="DD6">
        <v>1.2446458339691162</v>
      </c>
      <c r="DE6">
        <v>1.3034902811050415</v>
      </c>
      <c r="DF6">
        <v>1.2894629240036011</v>
      </c>
      <c r="DG6">
        <v>1.2351263761520386</v>
      </c>
      <c r="DN6">
        <v>9.9900119006633759E-2</v>
      </c>
      <c r="DO6">
        <v>0.10204374045133591</v>
      </c>
      <c r="DP6">
        <v>0.99275863170623779</v>
      </c>
      <c r="DQ6">
        <v>1.0594383478164673</v>
      </c>
      <c r="DR6">
        <v>1.104440450668335</v>
      </c>
      <c r="DS6">
        <v>1.3034902811050415</v>
      </c>
      <c r="DT6">
        <v>1.2894629240036011</v>
      </c>
      <c r="DU6">
        <v>1.2351263761520386</v>
      </c>
      <c r="EB6">
        <v>4.2197794914245605</v>
      </c>
      <c r="EC6">
        <v>3.9184808731079102</v>
      </c>
      <c r="ED6">
        <v>38.121932983398438</v>
      </c>
      <c r="EE6">
        <v>44.750675201416016</v>
      </c>
      <c r="EF6">
        <v>50.892623901367188</v>
      </c>
      <c r="EG6">
        <v>63.401767730712891</v>
      </c>
      <c r="EH6">
        <v>28.058713912963867</v>
      </c>
      <c r="EI6">
        <v>28.457313537597656</v>
      </c>
      <c r="EP6">
        <v>0.52521997690200806</v>
      </c>
      <c r="EQ6">
        <v>27.635200500488281</v>
      </c>
      <c r="ER6">
        <v>0</v>
      </c>
      <c r="ES6">
        <v>-1.3241567648947239E-2</v>
      </c>
      <c r="ET6">
        <v>27.621957778930664</v>
      </c>
      <c r="EU6">
        <v>261.8212890625</v>
      </c>
      <c r="EV6">
        <v>27.612319946289063</v>
      </c>
      <c r="EW6">
        <v>1</v>
      </c>
      <c r="EX6">
        <v>1</v>
      </c>
      <c r="EY6">
        <v>168</v>
      </c>
      <c r="EZ6">
        <v>68.32904052734375</v>
      </c>
      <c r="FA6">
        <v>74.20001220703125</v>
      </c>
      <c r="FB6">
        <v>74.207038879394531</v>
      </c>
      <c r="FC6">
        <v>73.291130065917969</v>
      </c>
      <c r="FD6">
        <v>116.07670593261719</v>
      </c>
      <c r="FE6">
        <v>139.70451354980469</v>
      </c>
      <c r="FF6">
        <v>146.7545166015625</v>
      </c>
      <c r="FG6">
        <v>123.06552124023438</v>
      </c>
      <c r="FN6">
        <v>9.9816074371337891</v>
      </c>
      <c r="FO6">
        <v>9.9662532806396484</v>
      </c>
      <c r="FP6">
        <v>9.9115390777587891</v>
      </c>
      <c r="FQ6">
        <v>10.928817749023438</v>
      </c>
      <c r="FR6">
        <v>22.205535888671875</v>
      </c>
      <c r="FS6">
        <v>32.311450958251953</v>
      </c>
      <c r="FT6">
        <v>26.430915832519531</v>
      </c>
      <c r="FU6">
        <v>20.817602157592773</v>
      </c>
      <c r="GA6">
        <v>168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O6">
        <v>168</v>
      </c>
      <c r="GP6">
        <v>35.444675445556641</v>
      </c>
      <c r="GQ6">
        <v>36.974807739257813</v>
      </c>
      <c r="GR6">
        <v>36.771808624267578</v>
      </c>
      <c r="GS6">
        <v>38.8082275390625</v>
      </c>
      <c r="GT6">
        <v>75.321182250976563</v>
      </c>
      <c r="GU6">
        <v>106.17543029785156</v>
      </c>
      <c r="GV6">
        <v>46.227672576904297</v>
      </c>
      <c r="GW6">
        <v>35.306652069091797</v>
      </c>
      <c r="HC6">
        <v>168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Q6">
        <v>0</v>
      </c>
      <c r="HR6">
        <v>0</v>
      </c>
      <c r="HS6">
        <v>-1.0942846536636353E-2</v>
      </c>
      <c r="HT6">
        <v>0</v>
      </c>
      <c r="HU6">
        <v>-1.0942846536636353E-2</v>
      </c>
      <c r="HV6">
        <v>-1.0860443115234375E-2</v>
      </c>
      <c r="HW6">
        <v>0</v>
      </c>
      <c r="HX6">
        <v>0</v>
      </c>
      <c r="HY6">
        <v>0</v>
      </c>
      <c r="HZ6">
        <v>0</v>
      </c>
      <c r="IA6">
        <v>0</v>
      </c>
      <c r="IB6">
        <v>41.103046417236328</v>
      </c>
      <c r="IC6">
        <v>24.673107147216797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4.3179998397827148</v>
      </c>
      <c r="IK6">
        <v>-0.33104687929153442</v>
      </c>
      <c r="IL6">
        <v>3.9869530200958252</v>
      </c>
      <c r="IN6">
        <v>168</v>
      </c>
      <c r="IO6">
        <v>0</v>
      </c>
      <c r="IP6">
        <v>0</v>
      </c>
      <c r="IQ6">
        <v>7.8106880187988281</v>
      </c>
      <c r="IR6">
        <v>10.000011444091797</v>
      </c>
      <c r="IS6">
        <v>0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1.1533970832824707</v>
      </c>
      <c r="N7">
        <v>9.4310770034790039</v>
      </c>
      <c r="O7">
        <v>0</v>
      </c>
      <c r="P7">
        <v>9.4310770034790039</v>
      </c>
      <c r="Q7">
        <v>0</v>
      </c>
      <c r="R7">
        <v>0</v>
      </c>
      <c r="S7">
        <v>0</v>
      </c>
      <c r="T7">
        <v>8.1767826080322266</v>
      </c>
      <c r="U7">
        <v>1</v>
      </c>
      <c r="W7">
        <v>169</v>
      </c>
      <c r="X7">
        <v>0.25894102454185486</v>
      </c>
      <c r="Y7">
        <v>0.24907207489013672</v>
      </c>
      <c r="Z7">
        <v>0.24777944386005402</v>
      </c>
      <c r="AA7">
        <v>0.27390900254249573</v>
      </c>
      <c r="AB7">
        <v>0.36000001430511475</v>
      </c>
      <c r="AC7">
        <v>0.33500000834465027</v>
      </c>
      <c r="AD7">
        <v>0.30353984236717224</v>
      </c>
      <c r="AE7">
        <v>0.20404253900051117</v>
      </c>
      <c r="AF7">
        <v>0.27037405967712402</v>
      </c>
      <c r="AL7">
        <v>-1.7882043123245239</v>
      </c>
      <c r="AM7">
        <v>0.18558506667613983</v>
      </c>
      <c r="AN7">
        <v>2.4441092014312744</v>
      </c>
      <c r="AO7">
        <v>1.218199610710144</v>
      </c>
      <c r="AP7">
        <v>-12.000001907348633</v>
      </c>
      <c r="AQ7">
        <v>2.9999971389770508</v>
      </c>
      <c r="AR7">
        <v>2.6460170745849609</v>
      </c>
      <c r="AS7">
        <v>14.595746040344238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0.5</v>
      </c>
      <c r="BG7">
        <v>0.5</v>
      </c>
      <c r="BN7">
        <v>0.1574006974697113</v>
      </c>
      <c r="BO7">
        <v>7.2068937122821808E-2</v>
      </c>
      <c r="BP7">
        <v>5.5225055664777756E-2</v>
      </c>
      <c r="BQ7">
        <v>5.8119330555200577E-2</v>
      </c>
      <c r="BR7">
        <v>1.8891335725784302</v>
      </c>
      <c r="BS7">
        <v>9.0000009536743164</v>
      </c>
      <c r="BT7">
        <v>0</v>
      </c>
      <c r="BU7">
        <v>-1.1460164785385132</v>
      </c>
      <c r="CB7">
        <v>-44.705131530761719</v>
      </c>
      <c r="CC7">
        <v>1.8558503389358521</v>
      </c>
      <c r="CD7">
        <v>17.457925796508789</v>
      </c>
      <c r="CE7">
        <v>7.6137485504150391</v>
      </c>
      <c r="CF7">
        <v>-59.999996185302734</v>
      </c>
      <c r="CG7">
        <v>9.9999914169311523</v>
      </c>
      <c r="CH7">
        <v>17.640113830566406</v>
      </c>
      <c r="CI7">
        <v>85.857330322265625</v>
      </c>
      <c r="CO7">
        <v>1</v>
      </c>
      <c r="CP7">
        <v>0</v>
      </c>
      <c r="CQ7">
        <v>0</v>
      </c>
      <c r="CR7">
        <v>0</v>
      </c>
      <c r="CS7">
        <v>0</v>
      </c>
      <c r="CT7">
        <v>-0.1574006974697113</v>
      </c>
      <c r="CU7">
        <v>-9.5884799957275391</v>
      </c>
      <c r="CV7">
        <v>-9.4310770034790039</v>
      </c>
      <c r="CW7">
        <v>-9.5884780883789063</v>
      </c>
      <c r="CY7">
        <v>168</v>
      </c>
      <c r="CZ7">
        <v>0.1268850713968277</v>
      </c>
      <c r="DA7">
        <v>0.12409288436174393</v>
      </c>
      <c r="DB7">
        <v>1.1995702981948853</v>
      </c>
      <c r="DC7">
        <v>1.3567416667938232</v>
      </c>
      <c r="DD7">
        <v>1.2468448877334595</v>
      </c>
      <c r="DE7">
        <v>1.3030436038970947</v>
      </c>
      <c r="DF7">
        <v>1.2894629240036011</v>
      </c>
      <c r="DG7">
        <v>1.549864649772644</v>
      </c>
      <c r="DN7">
        <v>9.9726922810077667E-2</v>
      </c>
      <c r="DO7">
        <v>0.103061743080616</v>
      </c>
      <c r="DP7">
        <v>0.99070489406585693</v>
      </c>
      <c r="DQ7">
        <v>1.0884929895401001</v>
      </c>
      <c r="DR7">
        <v>1.1237039566040039</v>
      </c>
      <c r="DS7">
        <v>1.3030436038970947</v>
      </c>
      <c r="DT7">
        <v>1.1946494579315186</v>
      </c>
      <c r="DU7">
        <v>1.2351263761520386</v>
      </c>
      <c r="EB7">
        <v>4.2124638557434082</v>
      </c>
      <c r="EC7">
        <v>3.9575719833374023</v>
      </c>
      <c r="ED7">
        <v>38.043067932128906</v>
      </c>
      <c r="EE7">
        <v>45.977943420410156</v>
      </c>
      <c r="EF7">
        <v>51.780288696289063</v>
      </c>
      <c r="EG7">
        <v>63.380039215087891</v>
      </c>
      <c r="EH7">
        <v>25.995573043823242</v>
      </c>
      <c r="EI7">
        <v>28.457313537597656</v>
      </c>
      <c r="EP7">
        <v>1</v>
      </c>
      <c r="EQ7">
        <v>0</v>
      </c>
      <c r="ER7">
        <v>0</v>
      </c>
      <c r="ES7">
        <v>-1.3005154207348824E-2</v>
      </c>
      <c r="ET7">
        <v>-1.3005154207348824E-2</v>
      </c>
      <c r="EU7">
        <v>261.80426025390625</v>
      </c>
      <c r="EV7">
        <v>-1.702880859375E-2</v>
      </c>
      <c r="EW7">
        <v>1</v>
      </c>
      <c r="EX7">
        <v>1</v>
      </c>
      <c r="EY7">
        <v>169</v>
      </c>
      <c r="EZ7">
        <v>68.337211608886719</v>
      </c>
      <c r="FA7">
        <v>74.200019836425781</v>
      </c>
      <c r="FB7">
        <v>74.205963134765625</v>
      </c>
      <c r="FC7">
        <v>74.766578674316406</v>
      </c>
      <c r="FD7">
        <v>119.03018188476563</v>
      </c>
      <c r="FE7">
        <v>139.70451354980469</v>
      </c>
      <c r="FF7">
        <v>146.7545166015625</v>
      </c>
      <c r="FG7">
        <v>181.27828979492188</v>
      </c>
      <c r="FN7">
        <v>9.9663801193237305</v>
      </c>
      <c r="FO7">
        <v>9.962885856628418</v>
      </c>
      <c r="FP7">
        <v>9.9119749069213867</v>
      </c>
      <c r="FQ7">
        <v>11.534350395202637</v>
      </c>
      <c r="FR7">
        <v>25.265842437744141</v>
      </c>
      <c r="FS7">
        <v>28.485095977783203</v>
      </c>
      <c r="FT7">
        <v>25.469320297241211</v>
      </c>
      <c r="FU7">
        <v>21.809247970581055</v>
      </c>
      <c r="GA7">
        <v>169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O7">
        <v>169</v>
      </c>
      <c r="GP7">
        <v>35.390602111816406</v>
      </c>
      <c r="GQ7">
        <v>36.962314605712891</v>
      </c>
      <c r="GR7">
        <v>36.773422241210938</v>
      </c>
      <c r="GS7">
        <v>40.958473205566406</v>
      </c>
      <c r="GT7">
        <v>85.701744079589844</v>
      </c>
      <c r="GU7">
        <v>93.602027893066406</v>
      </c>
      <c r="GV7">
        <v>44.545841217041016</v>
      </c>
      <c r="GW7">
        <v>36.988483428955078</v>
      </c>
      <c r="HC7">
        <v>169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Q7">
        <v>0</v>
      </c>
      <c r="HR7">
        <v>0</v>
      </c>
      <c r="HS7">
        <v>-1.0755038820207119E-2</v>
      </c>
      <c r="HT7">
        <v>0</v>
      </c>
      <c r="HU7">
        <v>-1.0755038820207119E-2</v>
      </c>
      <c r="HV7">
        <v>-1.07574462890625E-2</v>
      </c>
      <c r="HW7">
        <v>0</v>
      </c>
      <c r="HX7">
        <v>0</v>
      </c>
      <c r="HY7">
        <v>0</v>
      </c>
      <c r="HZ7">
        <v>0</v>
      </c>
      <c r="IA7">
        <v>0</v>
      </c>
      <c r="IB7">
        <v>41.092288970947266</v>
      </c>
      <c r="IC7">
        <v>23.624259948730469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4.3179998397827148</v>
      </c>
      <c r="IK7">
        <v>-0.43861013650894165</v>
      </c>
      <c r="IL7">
        <v>3.879389762878418</v>
      </c>
      <c r="IN7">
        <v>169</v>
      </c>
      <c r="IO7">
        <v>0</v>
      </c>
      <c r="IP7">
        <v>0</v>
      </c>
      <c r="IQ7">
        <v>17.241762161254883</v>
      </c>
      <c r="IR7">
        <v>17.640117645263672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8.9383459091186523</v>
      </c>
      <c r="U8">
        <v>1</v>
      </c>
      <c r="W8">
        <v>170</v>
      </c>
      <c r="X8">
        <v>0.25920084118843079</v>
      </c>
      <c r="Y8">
        <v>0.25051823258399963</v>
      </c>
      <c r="Z8">
        <v>0.25920853018760681</v>
      </c>
      <c r="AA8">
        <v>0.33000001311302185</v>
      </c>
      <c r="AB8">
        <v>0.29000002145767212</v>
      </c>
      <c r="AC8">
        <v>0.33801335096359253</v>
      </c>
      <c r="AD8">
        <v>0.29414570331573486</v>
      </c>
      <c r="AE8">
        <v>0.20741000771522522</v>
      </c>
      <c r="AF8">
        <v>0.26523381471633911</v>
      </c>
      <c r="AL8">
        <v>-1.8401675224304199</v>
      </c>
      <c r="AM8">
        <v>-0.10364653915166855</v>
      </c>
      <c r="AN8">
        <v>0.15829205513000488</v>
      </c>
      <c r="AO8">
        <v>-10.000001907348633</v>
      </c>
      <c r="AP8">
        <v>1.9999982118606567</v>
      </c>
      <c r="AQ8">
        <v>2.3973286151885986</v>
      </c>
      <c r="AR8">
        <v>3.5854310989379883</v>
      </c>
      <c r="AS8">
        <v>14.258998870849609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0.77951234579086304</v>
      </c>
      <c r="BG8">
        <v>0.22048763930797577</v>
      </c>
      <c r="BN8">
        <v>0.15479375422000885</v>
      </c>
      <c r="BO8">
        <v>0.20675556361675262</v>
      </c>
      <c r="BP8">
        <v>0.49598973989486694</v>
      </c>
      <c r="BQ8">
        <v>2.7818024158477783</v>
      </c>
      <c r="BR8">
        <v>14.000001907348633</v>
      </c>
      <c r="BS8">
        <v>0</v>
      </c>
      <c r="BT8">
        <v>0.60266697406768799</v>
      </c>
      <c r="BU8">
        <v>-0.33674713969230652</v>
      </c>
      <c r="CB8">
        <v>-46.004215240478516</v>
      </c>
      <c r="CC8">
        <v>-1.0364652872085571</v>
      </c>
      <c r="CD8">
        <v>1.1306576728820801</v>
      </c>
      <c r="CE8">
        <v>-62.500015258789063</v>
      </c>
      <c r="CF8">
        <v>9.9999895095825195</v>
      </c>
      <c r="CG8">
        <v>7.991096019744873</v>
      </c>
      <c r="CH8">
        <v>23.902872085571289</v>
      </c>
      <c r="CI8">
        <v>83.876472473144531</v>
      </c>
      <c r="CO8">
        <v>0.92238974571228027</v>
      </c>
      <c r="CP8">
        <v>0</v>
      </c>
      <c r="CQ8">
        <v>0</v>
      </c>
      <c r="CR8">
        <v>0</v>
      </c>
      <c r="CS8">
        <v>0</v>
      </c>
      <c r="CT8">
        <v>-0.15479375422000885</v>
      </c>
      <c r="CU8">
        <v>-0.15479326248168945</v>
      </c>
      <c r="CV8">
        <v>0</v>
      </c>
      <c r="CW8">
        <v>-0.15479375422000885</v>
      </c>
      <c r="CY8">
        <v>169</v>
      </c>
      <c r="CZ8">
        <v>0.1268811821937561</v>
      </c>
      <c r="DA8">
        <v>0.12528517842292786</v>
      </c>
      <c r="DB8">
        <v>1.1997545957565308</v>
      </c>
      <c r="DC8">
        <v>1.3529520034790039</v>
      </c>
      <c r="DD8">
        <v>1.2538697719573975</v>
      </c>
      <c r="DE8">
        <v>1.3030436038970947</v>
      </c>
      <c r="DF8">
        <v>1.2894629240036011</v>
      </c>
      <c r="DG8">
        <v>2.2516038417816162</v>
      </c>
      <c r="DN8">
        <v>9.955982118844986E-2</v>
      </c>
      <c r="DO8">
        <v>0.10401679575443268</v>
      </c>
      <c r="DP8">
        <v>0.99091506004333496</v>
      </c>
      <c r="DQ8">
        <v>1.1229870319366455</v>
      </c>
      <c r="DR8">
        <v>1.2538697719573975</v>
      </c>
      <c r="DS8">
        <v>1.1487358808517456</v>
      </c>
      <c r="DT8">
        <v>1.1511863470077515</v>
      </c>
      <c r="DU8">
        <v>1.2761749029159546</v>
      </c>
      <c r="EB8">
        <v>4.2054057121276855</v>
      </c>
      <c r="EC8">
        <v>3.9942460060119629</v>
      </c>
      <c r="ED8">
        <v>38.051136016845703</v>
      </c>
      <c r="EE8">
        <v>47.434970855712891</v>
      </c>
      <c r="EF8">
        <v>57.778327941894531</v>
      </c>
      <c r="EG8">
        <v>55.87451171875</v>
      </c>
      <c r="EH8">
        <v>25.049816131591797</v>
      </c>
      <c r="EI8">
        <v>29.403070449829102</v>
      </c>
      <c r="EP8">
        <v>1</v>
      </c>
      <c r="EQ8">
        <v>0</v>
      </c>
      <c r="ER8">
        <v>0</v>
      </c>
      <c r="ES8">
        <v>-1.2781951576471329E-2</v>
      </c>
      <c r="ET8">
        <v>-1.2781951576471329E-2</v>
      </c>
      <c r="EU8">
        <v>261.79147338867188</v>
      </c>
      <c r="EV8">
        <v>-1.2786865234375E-2</v>
      </c>
      <c r="EW8">
        <v>1</v>
      </c>
      <c r="EX8">
        <v>1</v>
      </c>
      <c r="EY8">
        <v>170</v>
      </c>
      <c r="EZ8">
        <v>68.360595703125</v>
      </c>
      <c r="FA8">
        <v>74.200080871582031</v>
      </c>
      <c r="FB8">
        <v>74.236038208007813</v>
      </c>
      <c r="FC8">
        <v>84.155830383300781</v>
      </c>
      <c r="FD8">
        <v>119.03017425537109</v>
      </c>
      <c r="FE8">
        <v>139.76736450195313</v>
      </c>
      <c r="FF8">
        <v>146.7545166015625</v>
      </c>
      <c r="FG8">
        <v>180.7177734375</v>
      </c>
      <c r="FN8">
        <v>9.9797935485839844</v>
      </c>
      <c r="FO8">
        <v>10.020739555358887</v>
      </c>
      <c r="FP8">
        <v>10.373377799987793</v>
      </c>
      <c r="FQ8">
        <v>15.641468048095703</v>
      </c>
      <c r="FR8">
        <v>20.353038787841797</v>
      </c>
      <c r="FS8">
        <v>28.754251480102539</v>
      </c>
      <c r="FT8">
        <v>24.681079864501953</v>
      </c>
      <c r="FU8">
        <v>22.10063362121582</v>
      </c>
      <c r="GA8">
        <v>170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O8">
        <v>170</v>
      </c>
      <c r="GP8">
        <v>35.438232421875</v>
      </c>
      <c r="GQ8">
        <v>37.176952362060547</v>
      </c>
      <c r="GR8">
        <v>38.4852294921875</v>
      </c>
      <c r="GS8">
        <v>55.542850494384766</v>
      </c>
      <c r="GT8">
        <v>69.037513732910156</v>
      </c>
      <c r="GU8">
        <v>94.486473083496094</v>
      </c>
      <c r="GV8">
        <v>43.167209625244141</v>
      </c>
      <c r="GW8">
        <v>37.482673645019531</v>
      </c>
      <c r="HC8">
        <v>170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Q8">
        <v>0</v>
      </c>
      <c r="HR8">
        <v>0</v>
      </c>
      <c r="HS8">
        <v>-1.0578174144029617E-2</v>
      </c>
      <c r="HT8">
        <v>0</v>
      </c>
      <c r="HU8">
        <v>-1.0578174144029617E-2</v>
      </c>
      <c r="HV8">
        <v>-1.0578155517578125E-2</v>
      </c>
      <c r="HW8">
        <v>0</v>
      </c>
      <c r="HX8">
        <v>0</v>
      </c>
      <c r="HY8">
        <v>0</v>
      </c>
      <c r="HZ8">
        <v>0</v>
      </c>
      <c r="IA8">
        <v>0</v>
      </c>
      <c r="IB8">
        <v>41.081710815429688</v>
      </c>
      <c r="IC8">
        <v>23.639284133911133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4.3179998397827148</v>
      </c>
      <c r="IK8">
        <v>-0.54442805051803589</v>
      </c>
      <c r="IL8">
        <v>3.7735717296600342</v>
      </c>
      <c r="IN8">
        <v>170</v>
      </c>
      <c r="IO8">
        <v>0</v>
      </c>
      <c r="IP8">
        <v>0</v>
      </c>
      <c r="IQ8">
        <v>17.844429016113281</v>
      </c>
      <c r="IR8">
        <v>23.902870178222656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5.6321406364440918</v>
      </c>
      <c r="U9">
        <v>1</v>
      </c>
      <c r="W9">
        <v>171</v>
      </c>
      <c r="X9">
        <v>0.25949916243553162</v>
      </c>
      <c r="Y9">
        <v>0.26664653420448303</v>
      </c>
      <c r="Z9">
        <v>0.30000001192092896</v>
      </c>
      <c r="AA9">
        <v>0.2720000147819519</v>
      </c>
      <c r="AB9">
        <v>0.29351595044136047</v>
      </c>
      <c r="AC9">
        <v>0.33489358425140381</v>
      </c>
      <c r="AD9">
        <v>0.28984689712524414</v>
      </c>
      <c r="AE9">
        <v>0.21091648936271667</v>
      </c>
      <c r="AF9">
        <v>0.26353675127029419</v>
      </c>
      <c r="AL9">
        <v>-1.8998317718505859</v>
      </c>
      <c r="AM9">
        <v>-3.3293075561523438</v>
      </c>
      <c r="AN9">
        <v>-8.0000038146972656</v>
      </c>
      <c r="AO9">
        <v>1.5999971628189087</v>
      </c>
      <c r="AP9">
        <v>1.2968124151229858</v>
      </c>
      <c r="AQ9">
        <v>3.0212819576263428</v>
      </c>
      <c r="AR9">
        <v>4.0153117179870605</v>
      </c>
      <c r="AS9">
        <v>13.908350944519043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0.7561604380607605</v>
      </c>
      <c r="BG9">
        <v>0.2438395619392395</v>
      </c>
      <c r="BN9">
        <v>0.15637628734111786</v>
      </c>
      <c r="BO9">
        <v>0.21604277193546295</v>
      </c>
      <c r="BP9">
        <v>3.4417030811309814</v>
      </c>
      <c r="BQ9">
        <v>11.600001335144043</v>
      </c>
      <c r="BR9">
        <v>0</v>
      </c>
      <c r="BS9">
        <v>0.70318609476089478</v>
      </c>
      <c r="BT9">
        <v>7.9232841730117798E-2</v>
      </c>
      <c r="BU9">
        <v>-0.35064876079559326</v>
      </c>
      <c r="CB9">
        <v>-47.495822906494141</v>
      </c>
      <c r="CC9">
        <v>-33.293071746826172</v>
      </c>
      <c r="CD9">
        <v>-57.142894744873047</v>
      </c>
      <c r="CE9">
        <v>9.9999828338623047</v>
      </c>
      <c r="CF9">
        <v>6.4840607643127441</v>
      </c>
      <c r="CG9">
        <v>10.070940017700195</v>
      </c>
      <c r="CH9">
        <v>26.768743515014648</v>
      </c>
      <c r="CI9">
        <v>81.813835144042969</v>
      </c>
      <c r="CO9">
        <v>0.88472306728363037</v>
      </c>
      <c r="CP9">
        <v>0</v>
      </c>
      <c r="CQ9">
        <v>0</v>
      </c>
      <c r="CR9">
        <v>0</v>
      </c>
      <c r="CS9">
        <v>0</v>
      </c>
      <c r="CT9">
        <v>-0.15637628734111786</v>
      </c>
      <c r="CU9">
        <v>-0.1563727855682373</v>
      </c>
      <c r="CV9">
        <v>0</v>
      </c>
      <c r="CW9">
        <v>-0.15637628734111786</v>
      </c>
      <c r="CY9">
        <v>170</v>
      </c>
      <c r="CZ9">
        <v>0.12687481939792633</v>
      </c>
      <c r="DA9">
        <v>0.1359216570854187</v>
      </c>
      <c r="DB9">
        <v>1.2079750299453735</v>
      </c>
      <c r="DC9">
        <v>1.3319345712661743</v>
      </c>
      <c r="DD9">
        <v>1.2538697719573975</v>
      </c>
      <c r="DE9">
        <v>1.3029224872589111</v>
      </c>
      <c r="DF9">
        <v>1.2894629240036011</v>
      </c>
      <c r="DG9">
        <v>2.2359826564788818</v>
      </c>
      <c r="DN9">
        <v>9.9654726684093475E-2</v>
      </c>
      <c r="DO9">
        <v>0.11350283771753311</v>
      </c>
      <c r="DP9">
        <v>1.0437247753143311</v>
      </c>
      <c r="DQ9">
        <v>1.3319345712661743</v>
      </c>
      <c r="DR9">
        <v>1.0100617408752441</v>
      </c>
      <c r="DS9">
        <v>1.1589610576629639</v>
      </c>
      <c r="DT9">
        <v>1.1155587434768677</v>
      </c>
      <c r="DU9">
        <v>1.2882366180419922</v>
      </c>
      <c r="EB9">
        <v>4.209414005279541</v>
      </c>
      <c r="EC9">
        <v>4.3585104942321777</v>
      </c>
      <c r="ED9">
        <v>40.079029083251953</v>
      </c>
      <c r="EE9">
        <v>56.260913848876953</v>
      </c>
      <c r="EF9">
        <v>46.543655395507813</v>
      </c>
      <c r="EG9">
        <v>56.371864318847656</v>
      </c>
      <c r="EH9">
        <v>24.274559020996094</v>
      </c>
      <c r="EI9">
        <v>29.680971145629883</v>
      </c>
      <c r="EP9">
        <v>0.92238974571228027</v>
      </c>
      <c r="EQ9">
        <v>0</v>
      </c>
      <c r="ER9">
        <v>0</v>
      </c>
      <c r="ES9">
        <v>-1.2569865211844444E-2</v>
      </c>
      <c r="ET9">
        <v>-1.2569865211844444E-2</v>
      </c>
      <c r="EU9">
        <v>261.7789306640625</v>
      </c>
      <c r="EV9">
        <v>-1.2542724609375E-2</v>
      </c>
      <c r="EW9">
        <v>1</v>
      </c>
      <c r="EX9">
        <v>1</v>
      </c>
      <c r="EY9">
        <v>171</v>
      </c>
      <c r="EZ9">
        <v>68.384902954101563</v>
      </c>
      <c r="FA9">
        <v>74.202400207519531</v>
      </c>
      <c r="FB9">
        <v>76.15386962890625</v>
      </c>
      <c r="FC9">
        <v>84.15582275390625</v>
      </c>
      <c r="FD9">
        <v>119.27857971191406</v>
      </c>
      <c r="FE9">
        <v>139.775634765625</v>
      </c>
      <c r="FF9">
        <v>146.7545166015625</v>
      </c>
      <c r="FG9">
        <v>180.15313720703125</v>
      </c>
      <c r="FN9">
        <v>9.9948329925537109</v>
      </c>
      <c r="FO9">
        <v>10.666206359863281</v>
      </c>
      <c r="FP9">
        <v>12.31598949432373</v>
      </c>
      <c r="FQ9">
        <v>12.892359733581543</v>
      </c>
      <c r="FR9">
        <v>20.642787933349609</v>
      </c>
      <c r="FS9">
        <v>28.490543365478516</v>
      </c>
      <c r="FT9">
        <v>24.320379257202148</v>
      </c>
      <c r="FU9">
        <v>22.404050827026367</v>
      </c>
      <c r="GA9">
        <v>171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O9">
        <v>171</v>
      </c>
      <c r="GP9">
        <v>35.49163818359375</v>
      </c>
      <c r="GQ9">
        <v>39.571636199951172</v>
      </c>
      <c r="GR9">
        <v>45.692317962646484</v>
      </c>
      <c r="GS9">
        <v>45.780765533447266</v>
      </c>
      <c r="GT9">
        <v>70.020339965820313</v>
      </c>
      <c r="GU9">
        <v>93.619926452636719</v>
      </c>
      <c r="GV9">
        <v>42.536342620849609</v>
      </c>
      <c r="GW9">
        <v>37.997268676757813</v>
      </c>
      <c r="HC9">
        <v>171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Q9">
        <v>0</v>
      </c>
      <c r="HR9">
        <v>0</v>
      </c>
      <c r="HS9">
        <v>-1.0689976625144482E-2</v>
      </c>
      <c r="HT9">
        <v>0</v>
      </c>
      <c r="HU9">
        <v>-1.0689976625144482E-2</v>
      </c>
      <c r="HV9">
        <v>-1.0684967041015625E-2</v>
      </c>
      <c r="HW9">
        <v>0</v>
      </c>
      <c r="HX9">
        <v>0</v>
      </c>
      <c r="HY9">
        <v>0</v>
      </c>
      <c r="HZ9">
        <v>0</v>
      </c>
      <c r="IA9">
        <v>0</v>
      </c>
      <c r="IB9">
        <v>41.071025848388672</v>
      </c>
      <c r="IC9">
        <v>23.390857696533203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  <c r="IJ9">
        <v>4.3179998397827148</v>
      </c>
      <c r="IK9">
        <v>-0.65136581659317017</v>
      </c>
      <c r="IL9">
        <v>3.6666340827941895</v>
      </c>
      <c r="IN9">
        <v>171</v>
      </c>
      <c r="IO9">
        <v>0</v>
      </c>
      <c r="IP9">
        <v>0</v>
      </c>
      <c r="IQ9">
        <v>17.923662185668945</v>
      </c>
      <c r="IR9">
        <v>26.768747329711914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1.3747358694672585E-2</v>
      </c>
      <c r="N10">
        <v>0.10583767294883728</v>
      </c>
      <c r="O10">
        <v>0</v>
      </c>
      <c r="P10">
        <v>0.10583767294883728</v>
      </c>
      <c r="Q10">
        <v>0</v>
      </c>
      <c r="R10">
        <v>0</v>
      </c>
      <c r="S10">
        <v>0</v>
      </c>
      <c r="T10">
        <v>7.6987643241882324</v>
      </c>
      <c r="U10">
        <v>1</v>
      </c>
      <c r="W10">
        <v>172</v>
      </c>
      <c r="X10">
        <v>0.27235463261604309</v>
      </c>
      <c r="Y10">
        <v>0.30000001192092896</v>
      </c>
      <c r="Z10">
        <v>0.25299999117851257</v>
      </c>
      <c r="AA10">
        <v>0.27273446321487427</v>
      </c>
      <c r="AB10">
        <v>0.29599890112876892</v>
      </c>
      <c r="AC10">
        <v>0.33166882395744324</v>
      </c>
      <c r="AD10">
        <v>0.28615790605545044</v>
      </c>
      <c r="AE10">
        <v>0.21356181800365448</v>
      </c>
      <c r="AF10">
        <v>0.26195919513702393</v>
      </c>
      <c r="AL10">
        <v>-4.4709248542785645</v>
      </c>
      <c r="AM10">
        <v>-10.000004768371582</v>
      </c>
      <c r="AN10">
        <v>1.399999737739563</v>
      </c>
      <c r="AO10">
        <v>1.453107476234436</v>
      </c>
      <c r="AP10">
        <v>0.80022221803665161</v>
      </c>
      <c r="AQ10">
        <v>3.666234016418457</v>
      </c>
      <c r="AR10">
        <v>4.3842105865478516</v>
      </c>
      <c r="AS10">
        <v>13.643817901611328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0.73328661918640137</v>
      </c>
      <c r="BG10">
        <v>0.26671344041824341</v>
      </c>
      <c r="BN10">
        <v>0.1582125723361969</v>
      </c>
      <c r="BO10">
        <v>2.7293093204498291</v>
      </c>
      <c r="BP10">
        <v>9.4000034332275391</v>
      </c>
      <c r="BQ10">
        <v>0</v>
      </c>
      <c r="BR10">
        <v>0.14689044654369354</v>
      </c>
      <c r="BS10">
        <v>0.64348107576370239</v>
      </c>
      <c r="BT10">
        <v>-1.4736787416040897E-3</v>
      </c>
      <c r="BU10">
        <v>-0.37036991119384766</v>
      </c>
      <c r="CB10">
        <v>-111.77318572998047</v>
      </c>
      <c r="CC10">
        <v>-100.00003051757813</v>
      </c>
      <c r="CD10">
        <v>10</v>
      </c>
      <c r="CE10">
        <v>9.0819225311279297</v>
      </c>
      <c r="CF10">
        <v>4.0011105537414551</v>
      </c>
      <c r="CG10">
        <v>12.220780372619629</v>
      </c>
      <c r="CH10">
        <v>29.228069305419922</v>
      </c>
      <c r="CI10">
        <v>80.257759094238281</v>
      </c>
      <c r="CO10">
        <v>0.87977099418640137</v>
      </c>
      <c r="CP10">
        <v>0</v>
      </c>
      <c r="CQ10">
        <v>0</v>
      </c>
      <c r="CR10">
        <v>0</v>
      </c>
      <c r="CS10">
        <v>0</v>
      </c>
      <c r="CT10">
        <v>-0.1582125723361969</v>
      </c>
      <c r="CU10">
        <v>-0.26401877403259277</v>
      </c>
      <c r="CV10">
        <v>-0.10583767294883728</v>
      </c>
      <c r="CW10">
        <v>-0.26405024528503418</v>
      </c>
      <c r="CY10">
        <v>171</v>
      </c>
      <c r="CZ10">
        <v>0.12691248953342438</v>
      </c>
      <c r="DA10">
        <v>0.20510853826999664</v>
      </c>
      <c r="DB10">
        <v>1.2319406270980835</v>
      </c>
      <c r="DC10">
        <v>1.3319344520568848</v>
      </c>
      <c r="DD10">
        <v>1.2544573545455933</v>
      </c>
      <c r="DE10">
        <v>1.3029065132141113</v>
      </c>
      <c r="DF10">
        <v>1.2895976305007935</v>
      </c>
      <c r="DG10">
        <v>2.2204320430755615</v>
      </c>
      <c r="DN10">
        <v>9.9799036979675293E-2</v>
      </c>
      <c r="DO10">
        <v>0.18230493366718292</v>
      </c>
      <c r="DP10">
        <v>1.2319406270980835</v>
      </c>
      <c r="DQ10">
        <v>1.0978368520736694</v>
      </c>
      <c r="DR10">
        <v>1.0227867364883423</v>
      </c>
      <c r="DS10">
        <v>1.1482501029968262</v>
      </c>
      <c r="DT10">
        <v>1.0993702411651611</v>
      </c>
      <c r="DU10">
        <v>1.3009047508239746</v>
      </c>
      <c r="EB10">
        <v>4.215510368347168</v>
      </c>
      <c r="EC10">
        <v>7.0005111694335938</v>
      </c>
      <c r="ED10">
        <v>47.3065185546875</v>
      </c>
      <c r="EE10">
        <v>46.372631072998047</v>
      </c>
      <c r="EF10">
        <v>47.130020141601563</v>
      </c>
      <c r="EG10">
        <v>55.850883483886719</v>
      </c>
      <c r="EH10">
        <v>23.922296524047852</v>
      </c>
      <c r="EI10">
        <v>29.972846984863281</v>
      </c>
      <c r="EP10">
        <v>0.88472306728363037</v>
      </c>
      <c r="EQ10">
        <v>0</v>
      </c>
      <c r="ER10">
        <v>4.999999888241291E-3</v>
      </c>
      <c r="ES10">
        <v>-1.2697736732661724E-2</v>
      </c>
      <c r="ET10">
        <v>-7.697736844420433E-3</v>
      </c>
      <c r="EU10">
        <v>261.771240234375</v>
      </c>
      <c r="EV10">
        <v>-7.6904296875E-3</v>
      </c>
      <c r="EW10">
        <v>1</v>
      </c>
      <c r="EX10">
        <v>1</v>
      </c>
      <c r="EY10">
        <v>172</v>
      </c>
      <c r="EZ10">
        <v>68.676399230957031</v>
      </c>
      <c r="FA10">
        <v>74.508125305175781</v>
      </c>
      <c r="FB10">
        <v>76.15386962890625</v>
      </c>
      <c r="FC10">
        <v>84.250404357910156</v>
      </c>
      <c r="FD10">
        <v>119.50137329101563</v>
      </c>
      <c r="FE10">
        <v>139.775634765625</v>
      </c>
      <c r="FF10">
        <v>146.75416564941406</v>
      </c>
      <c r="FG10">
        <v>180.46672058105469</v>
      </c>
      <c r="FN10">
        <v>10.534687042236328</v>
      </c>
      <c r="FO10">
        <v>12.049832344055176</v>
      </c>
      <c r="FP10">
        <v>10.386484146118164</v>
      </c>
      <c r="FQ10">
        <v>12.94170093536377</v>
      </c>
      <c r="FR10">
        <v>20.856294631958008</v>
      </c>
      <c r="FS10">
        <v>28.216201782226563</v>
      </c>
      <c r="FT10">
        <v>24.010786056518555</v>
      </c>
      <c r="FU10">
        <v>22.724529266357422</v>
      </c>
      <c r="GA10">
        <v>172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O10">
        <v>172</v>
      </c>
      <c r="GP10">
        <v>37.408660888671875</v>
      </c>
      <c r="GQ10">
        <v>44.704887390136719</v>
      </c>
      <c r="GR10">
        <v>38.533851623535156</v>
      </c>
      <c r="GS10">
        <v>45.955974578857422</v>
      </c>
      <c r="GT10">
        <v>70.744552612304688</v>
      </c>
      <c r="GU10">
        <v>92.71844482421875</v>
      </c>
      <c r="GV10">
        <v>41.994865417480469</v>
      </c>
      <c r="GW10">
        <v>38.540802001953125</v>
      </c>
      <c r="HC10">
        <v>172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Q10">
        <v>0</v>
      </c>
      <c r="HR10">
        <v>0</v>
      </c>
      <c r="HS10">
        <v>-1.0819351300597191E-2</v>
      </c>
      <c r="HT10">
        <v>0</v>
      </c>
      <c r="HU10">
        <v>-1.0819351300597191E-2</v>
      </c>
      <c r="HV10">
        <v>-1.0822296142578125E-2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41.060203552246094</v>
      </c>
      <c r="IC10">
        <v>23.362215042114258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  <c r="IJ10">
        <v>4.3179998397827148</v>
      </c>
      <c r="IK10">
        <v>-0.76002049446105957</v>
      </c>
      <c r="IL10">
        <v>3.5579793453216553</v>
      </c>
      <c r="IN10">
        <v>172</v>
      </c>
      <c r="IO10">
        <v>0</v>
      </c>
      <c r="IP10">
        <v>0</v>
      </c>
      <c r="IQ10">
        <v>18.02802848815918</v>
      </c>
      <c r="IR10">
        <v>29.228073120117188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5.3427316248416901E-2</v>
      </c>
      <c r="N11">
        <v>0.61739367246627808</v>
      </c>
      <c r="O11">
        <v>0</v>
      </c>
      <c r="P11">
        <v>0.61739367246627808</v>
      </c>
      <c r="Q11">
        <v>0</v>
      </c>
      <c r="R11">
        <v>0</v>
      </c>
      <c r="S11">
        <v>0</v>
      </c>
      <c r="T11">
        <v>11.555768013000488</v>
      </c>
      <c r="U11">
        <v>1</v>
      </c>
      <c r="W11">
        <v>173</v>
      </c>
      <c r="X11">
        <v>0.29670292139053345</v>
      </c>
      <c r="Y11">
        <v>0.27434828877449036</v>
      </c>
      <c r="Z11">
        <v>0.25355872511863708</v>
      </c>
      <c r="AA11">
        <v>0.27306649088859558</v>
      </c>
      <c r="AB11">
        <v>0.29796609282493591</v>
      </c>
      <c r="AC11">
        <v>0.32858845591545105</v>
      </c>
      <c r="AD11">
        <v>0.28278258442878723</v>
      </c>
      <c r="AE11">
        <v>0.21882803738117218</v>
      </c>
      <c r="AF11">
        <v>0.26146441698074341</v>
      </c>
      <c r="AL11">
        <v>-9.340580940246582</v>
      </c>
      <c r="AM11">
        <v>-4.8696589469909668</v>
      </c>
      <c r="AN11">
        <v>1.2882529497146606</v>
      </c>
      <c r="AO11">
        <v>1.3867019414901733</v>
      </c>
      <c r="AP11">
        <v>0.40678384900093079</v>
      </c>
      <c r="AQ11">
        <v>4.2823076248168945</v>
      </c>
      <c r="AR11">
        <v>4.721743106842041</v>
      </c>
      <c r="AS11">
        <v>13.117196083068848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0.71692562103271484</v>
      </c>
      <c r="BG11">
        <v>0.28307437896728516</v>
      </c>
      <c r="BN11">
        <v>0.26068684458732605</v>
      </c>
      <c r="BO11">
        <v>5.130342960357666</v>
      </c>
      <c r="BP11">
        <v>0</v>
      </c>
      <c r="BQ11">
        <v>0.11174742132425308</v>
      </c>
      <c r="BR11">
        <v>0.1781502366065979</v>
      </c>
      <c r="BS11">
        <v>0.57159137725830078</v>
      </c>
      <c r="BT11">
        <v>-4.4482074677944183E-2</v>
      </c>
      <c r="BU11">
        <v>-0.38201513886451721</v>
      </c>
      <c r="CB11">
        <v>-233.5146484375</v>
      </c>
      <c r="CC11">
        <v>-48.696578979492188</v>
      </c>
      <c r="CD11">
        <v>9.2018089294433594</v>
      </c>
      <c r="CE11">
        <v>8.6668882369995117</v>
      </c>
      <c r="CF11">
        <v>2.0339188575744629</v>
      </c>
      <c r="CG11">
        <v>14.274359703063965</v>
      </c>
      <c r="CH11">
        <v>31.47828483581543</v>
      </c>
      <c r="CI11">
        <v>77.159980773925781</v>
      </c>
      <c r="CO11">
        <v>0.87324815988540649</v>
      </c>
      <c r="CP11">
        <v>0</v>
      </c>
      <c r="CQ11">
        <v>0</v>
      </c>
      <c r="CR11">
        <v>0</v>
      </c>
      <c r="CS11">
        <v>0.76200002431869507</v>
      </c>
      <c r="CT11">
        <v>-0.26068684458732605</v>
      </c>
      <c r="CU11">
        <v>-0.11610984802246094</v>
      </c>
      <c r="CV11">
        <v>-0.61739367246627808</v>
      </c>
      <c r="CW11">
        <v>-0.11608050018548965</v>
      </c>
      <c r="CY11">
        <v>172</v>
      </c>
      <c r="CZ11">
        <v>0.13083057105541229</v>
      </c>
      <c r="DA11">
        <v>0.3659788966178894</v>
      </c>
      <c r="DB11">
        <v>1.2319406270980835</v>
      </c>
      <c r="DC11">
        <v>1.3317258358001709</v>
      </c>
      <c r="DD11">
        <v>1.2549840211868286</v>
      </c>
      <c r="DE11">
        <v>1.3029065132141113</v>
      </c>
      <c r="DF11">
        <v>1.289734959602356</v>
      </c>
      <c r="DG11">
        <v>2.2154760360717773</v>
      </c>
      <c r="DN11">
        <v>0.10797669738531113</v>
      </c>
      <c r="DO11">
        <v>0.3659788966178894</v>
      </c>
      <c r="DP11">
        <v>1.0389364957809448</v>
      </c>
      <c r="DQ11">
        <v>1.1006288528442383</v>
      </c>
      <c r="DR11">
        <v>1.0318719148635864</v>
      </c>
      <c r="DS11">
        <v>1.1371933221817017</v>
      </c>
      <c r="DT11">
        <v>1.0854936838150024</v>
      </c>
      <c r="DU11">
        <v>1.3142807483673096</v>
      </c>
      <c r="EB11">
        <v>4.5609345436096191</v>
      </c>
      <c r="EC11">
        <v>14.053593635559082</v>
      </c>
      <c r="ED11">
        <v>39.895160675048828</v>
      </c>
      <c r="EE11">
        <v>46.490562438964844</v>
      </c>
      <c r="EF11">
        <v>47.548664093017578</v>
      </c>
      <c r="EG11">
        <v>55.313083648681641</v>
      </c>
      <c r="EH11">
        <v>23.620342254638672</v>
      </c>
      <c r="EI11">
        <v>30.281030654907227</v>
      </c>
      <c r="EP11">
        <v>0.87977099418640137</v>
      </c>
      <c r="EQ11">
        <v>0</v>
      </c>
      <c r="ER11">
        <v>4.999999888241291E-3</v>
      </c>
      <c r="ES11">
        <v>-1.2850657105445862E-2</v>
      </c>
      <c r="ET11">
        <v>-7.8506562858819962E-3</v>
      </c>
      <c r="EU11">
        <v>261.76336669921875</v>
      </c>
      <c r="EV11">
        <v>-7.87353515625E-3</v>
      </c>
      <c r="EW11">
        <v>1</v>
      </c>
      <c r="EX11">
        <v>1</v>
      </c>
      <c r="EY11">
        <v>173</v>
      </c>
      <c r="EZ11">
        <v>69.180587768554688</v>
      </c>
      <c r="FA11">
        <v>74.508125305175781</v>
      </c>
      <c r="FB11">
        <v>76.171714782714844</v>
      </c>
      <c r="FC11">
        <v>84.365386962890625</v>
      </c>
      <c r="FD11">
        <v>119.69583892822266</v>
      </c>
      <c r="FE11">
        <v>139.775634765625</v>
      </c>
      <c r="FF11">
        <v>146.74317932128906</v>
      </c>
      <c r="FG11">
        <v>178.68562316894531</v>
      </c>
      <c r="FN11">
        <v>11.560733795166016</v>
      </c>
      <c r="FO11">
        <v>11.019502639770508</v>
      </c>
      <c r="FP11">
        <v>10.411861419677734</v>
      </c>
      <c r="FQ11">
        <v>12.975139617919922</v>
      </c>
      <c r="FR11">
        <v>21.029069900512695</v>
      </c>
      <c r="FS11">
        <v>27.954145431518555</v>
      </c>
      <c r="FT11">
        <v>23.725793838500977</v>
      </c>
      <c r="FU11">
        <v>23.055086135864258</v>
      </c>
      <c r="GA11">
        <v>173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O11">
        <v>173</v>
      </c>
      <c r="GP11">
        <v>41.052150726318359</v>
      </c>
      <c r="GQ11">
        <v>40.882362365722656</v>
      </c>
      <c r="GR11">
        <v>38.628002166748047</v>
      </c>
      <c r="GS11">
        <v>46.074718475341797</v>
      </c>
      <c r="GT11">
        <v>71.330612182617188</v>
      </c>
      <c r="GU11">
        <v>91.857322692871094</v>
      </c>
      <c r="GV11">
        <v>41.496414184570313</v>
      </c>
      <c r="GW11">
        <v>39.101425170898438</v>
      </c>
      <c r="HC11">
        <v>173</v>
      </c>
      <c r="HD11">
        <v>0</v>
      </c>
      <c r="HE11">
        <v>0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Q11">
        <v>0</v>
      </c>
      <c r="HR11">
        <v>0</v>
      </c>
      <c r="HS11">
        <v>-1.7903033643960953E-2</v>
      </c>
      <c r="HT11">
        <v>0</v>
      </c>
      <c r="HU11">
        <v>-1.7903033643960953E-2</v>
      </c>
      <c r="HV11">
        <v>-1.7902374267578125E-2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41.042301177978516</v>
      </c>
      <c r="IC11">
        <v>23.367656707763672</v>
      </c>
      <c r="ID11">
        <v>0</v>
      </c>
      <c r="IE11">
        <v>0</v>
      </c>
      <c r="IF11">
        <v>0</v>
      </c>
      <c r="IG11">
        <v>0</v>
      </c>
      <c r="IH11">
        <v>0</v>
      </c>
      <c r="II11">
        <v>0</v>
      </c>
      <c r="IJ11">
        <v>4.3179998397827148</v>
      </c>
      <c r="IK11">
        <v>-0.94036519527435303</v>
      </c>
      <c r="IL11">
        <v>3.3776345252990723</v>
      </c>
      <c r="IN11">
        <v>173</v>
      </c>
      <c r="IO11">
        <v>0</v>
      </c>
      <c r="IP11">
        <v>0</v>
      </c>
      <c r="IQ11">
        <v>17.838939666748047</v>
      </c>
      <c r="IR11">
        <v>31.478298187255859</v>
      </c>
      <c r="IS11">
        <v>0</v>
      </c>
      <c r="IT11">
        <v>0.5</v>
      </c>
      <c r="IU11">
        <v>0.76200002431869507</v>
      </c>
    </row>
    <row r="12" spans="1:255">
      <c r="J12">
        <v>0</v>
      </c>
      <c r="K12">
        <v>1</v>
      </c>
      <c r="L12">
        <v>0</v>
      </c>
      <c r="M12">
        <v>0.13242059946060181</v>
      </c>
      <c r="N12">
        <v>1.0732845067977905</v>
      </c>
      <c r="O12">
        <v>0</v>
      </c>
      <c r="P12">
        <v>1.0732845067977905</v>
      </c>
      <c r="Q12">
        <v>0</v>
      </c>
      <c r="R12">
        <v>0</v>
      </c>
      <c r="S12">
        <v>0</v>
      </c>
      <c r="T12">
        <v>8.1051177978515625</v>
      </c>
      <c r="U12">
        <v>1</v>
      </c>
      <c r="W12">
        <v>174</v>
      </c>
      <c r="X12">
        <v>0.29703232645988464</v>
      </c>
      <c r="Y12">
        <v>0.27012336254119873</v>
      </c>
      <c r="Z12">
        <v>0.25458395481109619</v>
      </c>
      <c r="AA12">
        <v>0.27803823351860046</v>
      </c>
      <c r="AB12">
        <v>0.35237118601799011</v>
      </c>
      <c r="AC12">
        <v>0.37999999523162842</v>
      </c>
      <c r="AD12">
        <v>0.34000000357627869</v>
      </c>
      <c r="AE12">
        <v>0.36000001430511475</v>
      </c>
      <c r="AF12">
        <v>0.34666666388511658</v>
      </c>
      <c r="AL12">
        <v>-9.4064626693725586</v>
      </c>
      <c r="AM12">
        <v>-4.0246734619140625</v>
      </c>
      <c r="AN12">
        <v>1.0832071304321289</v>
      </c>
      <c r="AO12">
        <v>0.39235350489616394</v>
      </c>
      <c r="AP12">
        <v>-10.474235534667969</v>
      </c>
      <c r="AQ12">
        <v>-6.0000004768371582</v>
      </c>
      <c r="AR12">
        <v>-0.99999910593032837</v>
      </c>
      <c r="AS12">
        <v>-1.0000020265579224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0.68643587827682495</v>
      </c>
      <c r="BG12">
        <v>0.31356415152549744</v>
      </c>
      <c r="BN12">
        <v>0.68415778875350952</v>
      </c>
      <c r="BO12">
        <v>0.75004053115844727</v>
      </c>
      <c r="BP12">
        <v>-9.494384378194809E-2</v>
      </c>
      <c r="BQ12">
        <v>0.11010455340147018</v>
      </c>
      <c r="BR12">
        <v>1.1044528484344482</v>
      </c>
      <c r="BS12">
        <v>11.985468864440918</v>
      </c>
      <c r="BT12">
        <v>22.267778396606445</v>
      </c>
      <c r="BU12">
        <v>27.989519119262695</v>
      </c>
      <c r="CB12">
        <v>-235.16168212890625</v>
      </c>
      <c r="CC12">
        <v>-40.246726989746094</v>
      </c>
      <c r="CD12">
        <v>7.7371945381164551</v>
      </c>
      <c r="CE12">
        <v>2.4522097110748291</v>
      </c>
      <c r="CF12">
        <v>-52.371170043945313</v>
      </c>
      <c r="CG12">
        <v>-20.000001907348633</v>
      </c>
      <c r="CH12">
        <v>-6.6666598320007324</v>
      </c>
      <c r="CI12">
        <v>-5.8823652267456055</v>
      </c>
      <c r="CO12">
        <v>0.88506615161895752</v>
      </c>
      <c r="CP12">
        <v>0</v>
      </c>
      <c r="CQ12">
        <v>0.19999992847442627</v>
      </c>
      <c r="CR12">
        <v>1</v>
      </c>
      <c r="CS12">
        <v>43.180000305175781</v>
      </c>
      <c r="CT12">
        <v>-0.68415778875350952</v>
      </c>
      <c r="CU12">
        <v>41.422576904296875</v>
      </c>
      <c r="CV12">
        <v>-1.0732845067977905</v>
      </c>
      <c r="CW12">
        <v>41.422557830810547</v>
      </c>
      <c r="CY12">
        <v>173</v>
      </c>
      <c r="CZ12">
        <v>0.15116053819656372</v>
      </c>
      <c r="DA12">
        <v>0.36597892642021179</v>
      </c>
      <c r="DB12">
        <v>1.2321605682373047</v>
      </c>
      <c r="DC12">
        <v>1.3314753770828247</v>
      </c>
      <c r="DD12">
        <v>1.2554436922073364</v>
      </c>
      <c r="DE12">
        <v>1.3029065132141113</v>
      </c>
      <c r="DF12">
        <v>1.2898937463760376</v>
      </c>
      <c r="DG12">
        <v>2.1848530769348145</v>
      </c>
      <c r="DN12">
        <v>0.13590839505195618</v>
      </c>
      <c r="DO12">
        <v>0.33468562364578247</v>
      </c>
      <c r="DP12">
        <v>1.0414168834686279</v>
      </c>
      <c r="DQ12">
        <v>1.1017614603042603</v>
      </c>
      <c r="DR12">
        <v>1.0391100645065308</v>
      </c>
      <c r="DS12">
        <v>1.1266317367553711</v>
      </c>
      <c r="DT12">
        <v>1.0728219747543335</v>
      </c>
      <c r="DU12">
        <v>1.3280752897262573</v>
      </c>
      <c r="EB12">
        <v>5.7407689094543457</v>
      </c>
      <c r="EC12">
        <v>12.851931571960449</v>
      </c>
      <c r="ED12">
        <v>39.990406036376953</v>
      </c>
      <c r="EE12">
        <v>46.538406372070313</v>
      </c>
      <c r="EF12">
        <v>47.882198333740234</v>
      </c>
      <c r="EG12">
        <v>54.799365997314453</v>
      </c>
      <c r="EH12">
        <v>23.344608306884766</v>
      </c>
      <c r="EI12">
        <v>30.598855972290039</v>
      </c>
      <c r="EP12">
        <v>0.87324815988540649</v>
      </c>
      <c r="EQ12">
        <v>0</v>
      </c>
      <c r="ER12">
        <v>4.999999888241291E-3</v>
      </c>
      <c r="ES12">
        <v>-2.1827718243002892E-2</v>
      </c>
      <c r="ET12">
        <v>-1.6827717423439026E-2</v>
      </c>
      <c r="EU12">
        <v>261.74652099609375</v>
      </c>
      <c r="EV12">
        <v>-1.6845703125E-2</v>
      </c>
      <c r="EW12">
        <v>1</v>
      </c>
      <c r="EX12">
        <v>1</v>
      </c>
      <c r="EY12">
        <v>174</v>
      </c>
      <c r="EZ12">
        <v>69.247047424316406</v>
      </c>
      <c r="FA12">
        <v>74.505241394042969</v>
      </c>
      <c r="FB12">
        <v>76.187934875488281</v>
      </c>
      <c r="FC12">
        <v>85.105255126953125</v>
      </c>
      <c r="FD12">
        <v>121.69036865234375</v>
      </c>
      <c r="FE12">
        <v>131.60740661621094</v>
      </c>
      <c r="FF12">
        <v>107.50098419189453</v>
      </c>
      <c r="FG12">
        <v>67.853965759277344</v>
      </c>
      <c r="FN12">
        <v>11.584687232971191</v>
      </c>
      <c r="FO12">
        <v>10.849383354187012</v>
      </c>
      <c r="FP12">
        <v>10.456186294555664</v>
      </c>
      <c r="FQ12">
        <v>13.327240943908691</v>
      </c>
      <c r="FR12">
        <v>25.283124923706055</v>
      </c>
      <c r="FS12">
        <v>30.438718795776367</v>
      </c>
      <c r="FT12">
        <v>20.897848129272461</v>
      </c>
      <c r="FU12">
        <v>14.402965545654297</v>
      </c>
      <c r="GA12">
        <v>174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O12">
        <v>174</v>
      </c>
      <c r="GP12">
        <v>41.13720703125</v>
      </c>
      <c r="GQ12">
        <v>40.251220703125</v>
      </c>
      <c r="GR12">
        <v>38.792449951171875</v>
      </c>
      <c r="GS12">
        <v>47.325027465820313</v>
      </c>
      <c r="GT12">
        <v>85.760368347167969</v>
      </c>
      <c r="GU12">
        <v>100.02162933349609</v>
      </c>
      <c r="GV12">
        <v>36.550334930419922</v>
      </c>
      <c r="GW12">
        <v>24.42742919921875</v>
      </c>
      <c r="HC12">
        <v>174</v>
      </c>
      <c r="HD12">
        <v>0</v>
      </c>
      <c r="HE12">
        <v>0</v>
      </c>
      <c r="HF12">
        <v>0</v>
      </c>
      <c r="HG12">
        <v>0</v>
      </c>
      <c r="HH12">
        <v>0</v>
      </c>
      <c r="HI12">
        <v>0</v>
      </c>
      <c r="HJ12">
        <v>0</v>
      </c>
      <c r="HK12">
        <v>0</v>
      </c>
      <c r="HQ12">
        <v>0.43180000782012939</v>
      </c>
      <c r="HR12">
        <v>0</v>
      </c>
      <c r="HS12">
        <v>-4.7375906258821487E-2</v>
      </c>
      <c r="HT12">
        <v>0</v>
      </c>
      <c r="HU12">
        <v>0.38442409038543701</v>
      </c>
      <c r="HV12">
        <v>0.3842620849609375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41.426563262939453</v>
      </c>
      <c r="IC12">
        <v>23.390439987182617</v>
      </c>
      <c r="ID12">
        <v>0</v>
      </c>
      <c r="IE12">
        <v>0</v>
      </c>
      <c r="IF12">
        <v>0</v>
      </c>
      <c r="IG12">
        <v>0</v>
      </c>
      <c r="IH12">
        <v>0</v>
      </c>
      <c r="II12">
        <v>0</v>
      </c>
      <c r="IJ12">
        <v>8.6359996795654297</v>
      </c>
      <c r="IK12">
        <v>-1.4141242504119873</v>
      </c>
      <c r="IL12">
        <v>7.2218751907348633</v>
      </c>
      <c r="IN12">
        <v>174</v>
      </c>
      <c r="IO12">
        <v>0</v>
      </c>
      <c r="IP12">
        <v>0</v>
      </c>
      <c r="IQ12">
        <v>-2.0000011920928955</v>
      </c>
      <c r="IR12">
        <v>-6.6666617393493652</v>
      </c>
      <c r="IS12">
        <v>43.180000305175781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1.2000000476837158</v>
      </c>
      <c r="N13">
        <v>11.107844352722168</v>
      </c>
      <c r="O13">
        <v>0</v>
      </c>
      <c r="P13">
        <v>11.107844352722168</v>
      </c>
      <c r="Q13">
        <v>0</v>
      </c>
      <c r="R13">
        <v>0</v>
      </c>
      <c r="S13">
        <v>0</v>
      </c>
      <c r="T13">
        <v>9.2565364837646484</v>
      </c>
      <c r="U13">
        <v>1</v>
      </c>
      <c r="W13">
        <v>175</v>
      </c>
      <c r="X13">
        <v>0.29696410894393921</v>
      </c>
      <c r="Y13">
        <v>0.27086290717124939</v>
      </c>
      <c r="Z13">
        <v>0.25616776943206787</v>
      </c>
      <c r="AA13">
        <v>0.27718615531921387</v>
      </c>
      <c r="AB13">
        <v>0.36000001430511475</v>
      </c>
      <c r="AC13">
        <v>0.37999999523162842</v>
      </c>
      <c r="AD13">
        <v>0.31499999761581421</v>
      </c>
      <c r="AE13">
        <v>0.24892157316207886</v>
      </c>
      <c r="AF13">
        <v>0.2929738461971283</v>
      </c>
      <c r="AL13">
        <v>-9.3928184509277344</v>
      </c>
      <c r="AM13">
        <v>-4.1725826263427734</v>
      </c>
      <c r="AN13">
        <v>0.76644414663314819</v>
      </c>
      <c r="AO13">
        <v>0.56276911497116089</v>
      </c>
      <c r="AP13">
        <v>-12.000001907348633</v>
      </c>
      <c r="AQ13">
        <v>-6.0000004768371582</v>
      </c>
      <c r="AR13">
        <v>1.5000015497207642</v>
      </c>
      <c r="AS13">
        <v>10.107842445373535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0.5</v>
      </c>
      <c r="BG13">
        <v>0.5</v>
      </c>
      <c r="BN13">
        <v>0.69361639022827148</v>
      </c>
      <c r="BO13">
        <v>0.67997783422470093</v>
      </c>
      <c r="BP13">
        <v>0.82788509130477905</v>
      </c>
      <c r="BQ13">
        <v>1.1446456909179688</v>
      </c>
      <c r="BR13">
        <v>0.974232017993927</v>
      </c>
      <c r="BS13">
        <v>2.499997615814209</v>
      </c>
      <c r="BT13">
        <v>2.4999992847442627</v>
      </c>
      <c r="BU13">
        <v>0</v>
      </c>
      <c r="CB13">
        <v>-234.82058715820313</v>
      </c>
      <c r="CC13">
        <v>-41.725818634033203</v>
      </c>
      <c r="CD13">
        <v>5.474602222442627</v>
      </c>
      <c r="CE13">
        <v>3.5173075199127197</v>
      </c>
      <c r="CF13">
        <v>-59.999996185302734</v>
      </c>
      <c r="CG13">
        <v>-20.000001907348633</v>
      </c>
      <c r="CH13">
        <v>10.000009536743164</v>
      </c>
      <c r="CI13">
        <v>59.457901000976563</v>
      </c>
      <c r="CO13">
        <v>1</v>
      </c>
      <c r="CP13">
        <v>0</v>
      </c>
      <c r="CQ13">
        <v>0</v>
      </c>
      <c r="CR13">
        <v>0</v>
      </c>
      <c r="CS13">
        <v>0</v>
      </c>
      <c r="CT13">
        <v>-0.69361639022827148</v>
      </c>
      <c r="CU13">
        <v>-11.801481246948242</v>
      </c>
      <c r="CV13">
        <v>-11.107844352722168</v>
      </c>
      <c r="CW13">
        <v>-11.801461219787598</v>
      </c>
      <c r="CY13">
        <v>174</v>
      </c>
      <c r="CZ13">
        <v>0.153823122382164</v>
      </c>
      <c r="DA13">
        <v>0.36447751522064209</v>
      </c>
      <c r="DB13">
        <v>1.2307573556900024</v>
      </c>
      <c r="DC13">
        <v>1.3301701545715332</v>
      </c>
      <c r="DD13">
        <v>1.2656278610229492</v>
      </c>
      <c r="DE13">
        <v>1.3162649869918823</v>
      </c>
      <c r="DF13">
        <v>1.3556891679763794</v>
      </c>
      <c r="DG13">
        <v>1.4220237731933594</v>
      </c>
      <c r="DN13">
        <v>0.13845586776733398</v>
      </c>
      <c r="DO13">
        <v>0.32817962765693665</v>
      </c>
      <c r="DP13">
        <v>1.0444369316101074</v>
      </c>
      <c r="DQ13">
        <v>1.120721697807312</v>
      </c>
      <c r="DR13">
        <v>1.2388076782226563</v>
      </c>
      <c r="DS13">
        <v>1.3162649869918823</v>
      </c>
      <c r="DT13">
        <v>1.3556891679763794</v>
      </c>
      <c r="DU13">
        <v>1.4220237731933594</v>
      </c>
      <c r="EB13">
        <v>5.8483743667602539</v>
      </c>
      <c r="EC13">
        <v>12.60210132598877</v>
      </c>
      <c r="ED13">
        <v>40.106376647949219</v>
      </c>
      <c r="EE13">
        <v>47.339282989501953</v>
      </c>
      <c r="EF13">
        <v>57.084266662597656</v>
      </c>
      <c r="EG13">
        <v>64.02313232421875</v>
      </c>
      <c r="EH13">
        <v>29.499797821044922</v>
      </c>
      <c r="EI13">
        <v>32.763427734375</v>
      </c>
      <c r="EP13">
        <v>0.88506615161895752</v>
      </c>
      <c r="EQ13">
        <v>27.635200500488281</v>
      </c>
      <c r="ER13">
        <v>4.999999888241291E-3</v>
      </c>
      <c r="ES13">
        <v>-6.7353144288063049E-2</v>
      </c>
      <c r="ET13">
        <v>27.572847366333008</v>
      </c>
      <c r="EU13">
        <v>289.26675415039063</v>
      </c>
      <c r="EV13">
        <v>27.520233154296875</v>
      </c>
      <c r="EW13">
        <v>1</v>
      </c>
      <c r="EX13">
        <v>1</v>
      </c>
      <c r="EY13">
        <v>175</v>
      </c>
      <c r="EZ13">
        <v>69.306877136230469</v>
      </c>
      <c r="FA13">
        <v>74.533805847167969</v>
      </c>
      <c r="FB13">
        <v>76.397964477539063</v>
      </c>
      <c r="FC13">
        <v>85.740577697753906</v>
      </c>
      <c r="FD13">
        <v>122.00381469726563</v>
      </c>
      <c r="FE13">
        <v>130.83969116210938</v>
      </c>
      <c r="FF13">
        <v>107.50098419189453</v>
      </c>
      <c r="FG13">
        <v>98.133033752441406</v>
      </c>
      <c r="FN13">
        <v>11.592033386230469</v>
      </c>
      <c r="FO13">
        <v>10.883258819580078</v>
      </c>
      <c r="FP13">
        <v>10.550240516662598</v>
      </c>
      <c r="FQ13">
        <v>13.38558292388916</v>
      </c>
      <c r="FR13">
        <v>25.897037506103516</v>
      </c>
      <c r="FS13">
        <v>30.261157989501953</v>
      </c>
      <c r="FT13">
        <v>19.361240386962891</v>
      </c>
      <c r="FU13">
        <v>14.402965545654297</v>
      </c>
      <c r="GA13">
        <v>175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O13">
        <v>175</v>
      </c>
      <c r="GP13">
        <v>41.163295745849609</v>
      </c>
      <c r="GQ13">
        <v>40.376899719238281</v>
      </c>
      <c r="GR13">
        <v>39.141387939453125</v>
      </c>
      <c r="GS13">
        <v>47.532199859619141</v>
      </c>
      <c r="GT13">
        <v>87.842758178710938</v>
      </c>
      <c r="GU13">
        <v>99.438163757324219</v>
      </c>
      <c r="GV13">
        <v>33.862808227539063</v>
      </c>
      <c r="GW13">
        <v>24.42742919921875</v>
      </c>
      <c r="HC13">
        <v>175</v>
      </c>
      <c r="HD13">
        <v>0</v>
      </c>
      <c r="HE13">
        <v>0</v>
      </c>
      <c r="HF13">
        <v>0</v>
      </c>
      <c r="HG13">
        <v>0</v>
      </c>
      <c r="HH13">
        <v>0</v>
      </c>
      <c r="HI13">
        <v>0</v>
      </c>
      <c r="HJ13">
        <v>0</v>
      </c>
      <c r="HK13">
        <v>0</v>
      </c>
      <c r="HQ13">
        <v>0</v>
      </c>
      <c r="HR13">
        <v>0</v>
      </c>
      <c r="HS13">
        <v>-4.8072386533021927E-2</v>
      </c>
      <c r="HT13">
        <v>0</v>
      </c>
      <c r="HU13">
        <v>-4.8072386533021927E-2</v>
      </c>
      <c r="HV13">
        <v>-4.8069000244140625E-2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41.378494262695313</v>
      </c>
      <c r="IC13">
        <v>17.650405883789063</v>
      </c>
      <c r="ID13">
        <v>0</v>
      </c>
      <c r="IE13">
        <v>0</v>
      </c>
      <c r="IF13">
        <v>0</v>
      </c>
      <c r="IG13">
        <v>0</v>
      </c>
      <c r="IH13">
        <v>0</v>
      </c>
      <c r="II13">
        <v>0</v>
      </c>
      <c r="IJ13">
        <v>8.6359996795654297</v>
      </c>
      <c r="IK13">
        <v>-1.894848108291626</v>
      </c>
      <c r="IL13">
        <v>6.7411518096923828</v>
      </c>
      <c r="IN13">
        <v>175</v>
      </c>
      <c r="IO13">
        <v>0</v>
      </c>
      <c r="IP13">
        <v>0</v>
      </c>
      <c r="IQ13">
        <v>11.607843399047852</v>
      </c>
      <c r="IR13">
        <v>10.000009536743164</v>
      </c>
      <c r="IS13">
        <v>0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0.58382368087768555</v>
      </c>
      <c r="N14">
        <v>3.8189630508422852</v>
      </c>
      <c r="O14">
        <v>0</v>
      </c>
      <c r="P14">
        <v>3.8189630508422852</v>
      </c>
      <c r="Q14">
        <v>0</v>
      </c>
      <c r="R14">
        <v>0</v>
      </c>
      <c r="S14">
        <v>0</v>
      </c>
      <c r="T14">
        <v>6.541295051574707</v>
      </c>
      <c r="U14">
        <v>1</v>
      </c>
      <c r="W14">
        <v>176</v>
      </c>
      <c r="X14">
        <v>0.29696002602577209</v>
      </c>
      <c r="Y14">
        <v>0.27178686857223511</v>
      </c>
      <c r="Z14">
        <v>0.25758653879165649</v>
      </c>
      <c r="AA14">
        <v>0.31638926267623901</v>
      </c>
      <c r="AB14">
        <v>0.36000001430511475</v>
      </c>
      <c r="AC14">
        <v>0.33500000834465027</v>
      </c>
      <c r="AD14">
        <v>0.30626371502876282</v>
      </c>
      <c r="AE14">
        <v>0.21946823596954346</v>
      </c>
      <c r="AF14">
        <v>0.2773318886756897</v>
      </c>
      <c r="AL14">
        <v>-9.3920021057128906</v>
      </c>
      <c r="AM14">
        <v>-4.3573746681213379</v>
      </c>
      <c r="AN14">
        <v>0.48269030451774597</v>
      </c>
      <c r="AO14">
        <v>-7.2778520584106445</v>
      </c>
      <c r="AP14">
        <v>-12.000001907348633</v>
      </c>
      <c r="AQ14">
        <v>2.9999971389770508</v>
      </c>
      <c r="AR14">
        <v>2.3736300468444824</v>
      </c>
      <c r="AS14">
        <v>13.053175926208496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0.55222928524017334</v>
      </c>
      <c r="BG14">
        <v>0.44777071475982666</v>
      </c>
      <c r="BN14">
        <v>0.69164502620697021</v>
      </c>
      <c r="BO14">
        <v>0.69083166122436523</v>
      </c>
      <c r="BP14">
        <v>0.87561982870101929</v>
      </c>
      <c r="BQ14">
        <v>1.1593770980834961</v>
      </c>
      <c r="BR14">
        <v>8.9999980926513672</v>
      </c>
      <c r="BS14">
        <v>9.0000009536743164</v>
      </c>
      <c r="BT14">
        <v>0</v>
      </c>
      <c r="BU14">
        <v>-0.87362760305404663</v>
      </c>
      <c r="CB14">
        <v>-234.80018615722656</v>
      </c>
      <c r="CC14">
        <v>-43.573738098144531</v>
      </c>
      <c r="CD14">
        <v>3.4477884769439697</v>
      </c>
      <c r="CE14">
        <v>-45.486576080322266</v>
      </c>
      <c r="CF14">
        <v>-59.999996185302734</v>
      </c>
      <c r="CG14">
        <v>9.9999914169311523</v>
      </c>
      <c r="CH14">
        <v>15.824197769165039</v>
      </c>
      <c r="CI14">
        <v>76.783393859863281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-0.69164502620697021</v>
      </c>
      <c r="CU14">
        <v>-4.5106115341186523</v>
      </c>
      <c r="CV14">
        <v>-3.8189630508422852</v>
      </c>
      <c r="CW14">
        <v>-4.5106081962585449</v>
      </c>
      <c r="CY14">
        <v>175</v>
      </c>
      <c r="CZ14">
        <v>0.1563553512096405</v>
      </c>
      <c r="DA14">
        <v>0.37758484482765198</v>
      </c>
      <c r="DB14">
        <v>1.2329193353652954</v>
      </c>
      <c r="DC14">
        <v>1.3290895223617554</v>
      </c>
      <c r="DD14">
        <v>1.2674057483673096</v>
      </c>
      <c r="DE14">
        <v>1.3175241947174072</v>
      </c>
      <c r="DF14">
        <v>1.3558040857315063</v>
      </c>
      <c r="DG14">
        <v>2.0567426681518555</v>
      </c>
      <c r="DN14">
        <v>0.14070279896259308</v>
      </c>
      <c r="DO14">
        <v>0.34091240167617798</v>
      </c>
      <c r="DP14">
        <v>1.0527806282043457</v>
      </c>
      <c r="DQ14">
        <v>1.1163793802261353</v>
      </c>
      <c r="DR14">
        <v>1.2674057483673096</v>
      </c>
      <c r="DS14">
        <v>1.3175241947174072</v>
      </c>
      <c r="DT14">
        <v>1.2561125755310059</v>
      </c>
      <c r="DU14">
        <v>1.4221322536468506</v>
      </c>
      <c r="EB14">
        <v>5.9432845115661621</v>
      </c>
      <c r="EC14">
        <v>13.09104061126709</v>
      </c>
      <c r="ED14">
        <v>40.426773071289063</v>
      </c>
      <c r="EE14">
        <v>47.155864715576172</v>
      </c>
      <c r="EF14">
        <v>58.402065277099609</v>
      </c>
      <c r="EG14">
        <v>64.084373474121094</v>
      </c>
      <c r="EH14">
        <v>27.333009719848633</v>
      </c>
      <c r="EI14">
        <v>32.765926361083984</v>
      </c>
      <c r="EP14">
        <v>1</v>
      </c>
      <c r="EQ14">
        <v>0</v>
      </c>
      <c r="ER14">
        <v>4.999999888241291E-3</v>
      </c>
      <c r="ES14">
        <v>-6.9408409297466278E-2</v>
      </c>
      <c r="ET14">
        <v>-6.4408406615257263E-2</v>
      </c>
      <c r="EU14">
        <v>289.20236206054688</v>
      </c>
      <c r="EV14">
        <v>-6.439208984375E-2</v>
      </c>
      <c r="EW14">
        <v>1</v>
      </c>
      <c r="EX14">
        <v>1</v>
      </c>
      <c r="EY14">
        <v>176</v>
      </c>
      <c r="EZ14">
        <v>69.36767578125</v>
      </c>
      <c r="FA14">
        <v>74.563827514648438</v>
      </c>
      <c r="FB14">
        <v>76.608222961425781</v>
      </c>
      <c r="FC14">
        <v>90.898292541503906</v>
      </c>
      <c r="FD14">
        <v>123.10830688476563</v>
      </c>
      <c r="FE14">
        <v>130.83969116210938</v>
      </c>
      <c r="FF14">
        <v>107.5009765625</v>
      </c>
      <c r="FG14">
        <v>115.58204650878906</v>
      </c>
      <c r="FN14">
        <v>11.602042198181152</v>
      </c>
      <c r="FO14">
        <v>10.92478084564209</v>
      </c>
      <c r="FP14">
        <v>10.637869834899902</v>
      </c>
      <c r="FQ14">
        <v>16.19782829284668</v>
      </c>
      <c r="FR14">
        <v>26.131481170654297</v>
      </c>
      <c r="FS14">
        <v>26.677600860595703</v>
      </c>
      <c r="FT14">
        <v>18.824270248413086</v>
      </c>
      <c r="FU14">
        <v>14.95671558380127</v>
      </c>
      <c r="GA14">
        <v>176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O14">
        <v>176</v>
      </c>
      <c r="GP14">
        <v>41.198837280273438</v>
      </c>
      <c r="GQ14">
        <v>40.53094482421875</v>
      </c>
      <c r="GR14">
        <v>39.466495513916016</v>
      </c>
      <c r="GS14">
        <v>57.518482208251953</v>
      </c>
      <c r="GT14">
        <v>88.637992858886719</v>
      </c>
      <c r="GU14">
        <v>87.66259765625</v>
      </c>
      <c r="GV14">
        <v>32.923648834228516</v>
      </c>
      <c r="GW14">
        <v>25.366588592529297</v>
      </c>
      <c r="HC14">
        <v>176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Q14">
        <v>0</v>
      </c>
      <c r="HR14">
        <v>0</v>
      </c>
      <c r="HS14">
        <v>-4.7935757786035538E-2</v>
      </c>
      <c r="HT14">
        <v>0</v>
      </c>
      <c r="HU14">
        <v>-4.7935757786035538E-2</v>
      </c>
      <c r="HV14">
        <v>-4.793548583984375E-2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41.330558776855469</v>
      </c>
      <c r="IC14">
        <v>16.882102966308594</v>
      </c>
      <c r="ID14">
        <v>0</v>
      </c>
      <c r="IE14">
        <v>0</v>
      </c>
      <c r="IF14">
        <v>0</v>
      </c>
      <c r="IG14">
        <v>0</v>
      </c>
      <c r="IH14">
        <v>0</v>
      </c>
      <c r="II14">
        <v>0</v>
      </c>
      <c r="IJ14">
        <v>8.6359996795654297</v>
      </c>
      <c r="IK14">
        <v>-2.3746261596679688</v>
      </c>
      <c r="IL14">
        <v>6.2613735198974609</v>
      </c>
      <c r="IN14">
        <v>176</v>
      </c>
      <c r="IO14">
        <v>0</v>
      </c>
      <c r="IP14">
        <v>0</v>
      </c>
      <c r="IQ14">
        <v>15.426806449890137</v>
      </c>
      <c r="IR14">
        <v>15.824203491210938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0.14202362298965454</v>
      </c>
      <c r="N15">
        <v>1.4390568733215332</v>
      </c>
      <c r="O15">
        <v>0</v>
      </c>
      <c r="P15">
        <v>1.4390568733215332</v>
      </c>
      <c r="Q15">
        <v>0</v>
      </c>
      <c r="R15">
        <v>0</v>
      </c>
      <c r="S15">
        <v>0</v>
      </c>
      <c r="T15">
        <v>10.13251781463623</v>
      </c>
      <c r="U15">
        <v>1</v>
      </c>
      <c r="W15">
        <v>177</v>
      </c>
      <c r="X15">
        <v>0.29703369736671448</v>
      </c>
      <c r="Y15">
        <v>0.28223136067390442</v>
      </c>
      <c r="Z15">
        <v>0.30000001192092896</v>
      </c>
      <c r="AA15">
        <v>0.33000001311302185</v>
      </c>
      <c r="AB15">
        <v>0.29000002145767212</v>
      </c>
      <c r="AC15">
        <v>0.33869209885597229</v>
      </c>
      <c r="AD15">
        <v>0.29401174187660217</v>
      </c>
      <c r="AE15">
        <v>0.20994548499584198</v>
      </c>
      <c r="AF15">
        <v>0.26598966121673584</v>
      </c>
      <c r="AL15">
        <v>-9.4067363739013672</v>
      </c>
      <c r="AM15">
        <v>-6.4462733268737793</v>
      </c>
      <c r="AN15">
        <v>-8.0000038146972656</v>
      </c>
      <c r="AO15">
        <v>-10.000001907348633</v>
      </c>
      <c r="AP15">
        <v>1.9999982118606567</v>
      </c>
      <c r="AQ15">
        <v>2.2615790367126465</v>
      </c>
      <c r="AR15">
        <v>3.5988271236419678</v>
      </c>
      <c r="AS15">
        <v>14.005451202392578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0.68290519714355469</v>
      </c>
      <c r="BG15">
        <v>0.3170948326587677</v>
      </c>
      <c r="BN15">
        <v>0.69152718782424927</v>
      </c>
      <c r="BO15">
        <v>0.70626312494277954</v>
      </c>
      <c r="BP15">
        <v>2.7951595783233643</v>
      </c>
      <c r="BQ15">
        <v>11.277853965759277</v>
      </c>
      <c r="BR15">
        <v>14.000001907348633</v>
      </c>
      <c r="BS15">
        <v>0</v>
      </c>
      <c r="BT15">
        <v>0.73841583728790283</v>
      </c>
      <c r="BU15">
        <v>-0.48678171634674072</v>
      </c>
      <c r="CB15">
        <v>-235.16853332519531</v>
      </c>
      <c r="CC15">
        <v>-64.462722778320313</v>
      </c>
      <c r="CD15">
        <v>-57.142894744873047</v>
      </c>
      <c r="CE15">
        <v>-62.500015258789063</v>
      </c>
      <c r="CF15">
        <v>9.9999895095825195</v>
      </c>
      <c r="CG15">
        <v>7.5385971069335938</v>
      </c>
      <c r="CH15">
        <v>23.992179870605469</v>
      </c>
      <c r="CI15">
        <v>82.385009765625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-0.69152718782424927</v>
      </c>
      <c r="CU15">
        <v>-2.1305978298187256</v>
      </c>
      <c r="CV15">
        <v>-1.4390568733215332</v>
      </c>
      <c r="CW15">
        <v>-2.1305840015411377</v>
      </c>
      <c r="CY15">
        <v>176</v>
      </c>
      <c r="CZ15">
        <v>0.15892864763736725</v>
      </c>
      <c r="DA15">
        <v>0.39136302471160889</v>
      </c>
      <c r="DB15">
        <v>1.2350836992263794</v>
      </c>
      <c r="DC15">
        <v>1.3203161954879761</v>
      </c>
      <c r="DD15">
        <v>1.2736705541610718</v>
      </c>
      <c r="DE15">
        <v>1.3175240755081177</v>
      </c>
      <c r="DF15">
        <v>1.3559316396713257</v>
      </c>
      <c r="DG15">
        <v>2.3869118690490723</v>
      </c>
      <c r="DN15">
        <v>0.14301653206348419</v>
      </c>
      <c r="DO15">
        <v>0.35455775260925293</v>
      </c>
      <c r="DP15">
        <v>1.0604697465896606</v>
      </c>
      <c r="DQ15">
        <v>1.2658601999282837</v>
      </c>
      <c r="DR15">
        <v>1.2736705541610718</v>
      </c>
      <c r="DS15">
        <v>1.1615015268325806</v>
      </c>
      <c r="DT15">
        <v>1.2213901281356812</v>
      </c>
      <c r="DU15">
        <v>1.4551424980163574</v>
      </c>
      <c r="EB15">
        <v>6.0410161018371582</v>
      </c>
      <c r="EC15">
        <v>13.615021705627441</v>
      </c>
      <c r="ED15">
        <v>40.722038269042969</v>
      </c>
      <c r="EE15">
        <v>53.469932556152344</v>
      </c>
      <c r="EF15">
        <v>58.690746307373047</v>
      </c>
      <c r="EG15">
        <v>56.495433807373047</v>
      </c>
      <c r="EH15">
        <v>26.577449798583984</v>
      </c>
      <c r="EI15">
        <v>33.526485443115234</v>
      </c>
      <c r="EP15">
        <v>1</v>
      </c>
      <c r="EQ15">
        <v>0</v>
      </c>
      <c r="ER15">
        <v>4.999999888241291E-3</v>
      </c>
      <c r="ES15">
        <v>-6.9211132824420929E-2</v>
      </c>
      <c r="ET15">
        <v>-6.4211137592792511E-2</v>
      </c>
      <c r="EU15">
        <v>289.13812255859375</v>
      </c>
      <c r="EV15">
        <v>-6.4239501953125E-2</v>
      </c>
      <c r="EW15">
        <v>1</v>
      </c>
      <c r="EX15">
        <v>1</v>
      </c>
      <c r="EY15">
        <v>177</v>
      </c>
      <c r="EZ15">
        <v>69.429450988769531</v>
      </c>
      <c r="FA15">
        <v>74.665061950683594</v>
      </c>
      <c r="FB15">
        <v>79.294242858886719</v>
      </c>
      <c r="FC15">
        <v>97.730720520019531</v>
      </c>
      <c r="FD15">
        <v>123.10829925537109</v>
      </c>
      <c r="FE15">
        <v>130.58526611328125</v>
      </c>
      <c r="FF15">
        <v>107.5009765625</v>
      </c>
      <c r="FG15">
        <v>123.31716918945313</v>
      </c>
      <c r="FN15">
        <v>11.615256309509277</v>
      </c>
      <c r="FO15">
        <v>11.360012054443359</v>
      </c>
      <c r="FP15">
        <v>12.823866844177246</v>
      </c>
      <c r="FQ15">
        <v>18.164539337158203</v>
      </c>
      <c r="FR15">
        <v>21.050359725952148</v>
      </c>
      <c r="FS15">
        <v>26.919172286987305</v>
      </c>
      <c r="FT15">
        <v>18.071212768554688</v>
      </c>
      <c r="FU15">
        <v>15.265261650085449</v>
      </c>
      <c r="GA15">
        <v>177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O15">
        <v>177</v>
      </c>
      <c r="GP15">
        <v>41.245758056640625</v>
      </c>
      <c r="GQ15">
        <v>42.145652770996094</v>
      </c>
      <c r="GR15">
        <v>47.576541900634766</v>
      </c>
      <c r="GS15">
        <v>64.502273559570313</v>
      </c>
      <c r="GT15">
        <v>71.402824401855469</v>
      </c>
      <c r="GU15">
        <v>88.456405639648438</v>
      </c>
      <c r="GV15">
        <v>31.606552124023438</v>
      </c>
      <c r="GW15">
        <v>25.889883041381836</v>
      </c>
      <c r="HC15">
        <v>177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Q15">
        <v>0</v>
      </c>
      <c r="HR15">
        <v>0</v>
      </c>
      <c r="HS15">
        <v>-4.796963557600975E-2</v>
      </c>
      <c r="HT15">
        <v>0</v>
      </c>
      <c r="HU15">
        <v>-4.796963557600975E-2</v>
      </c>
      <c r="HV15">
        <v>-4.7969818115234375E-2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41.282588958740234</v>
      </c>
      <c r="IC15">
        <v>16.890493392944336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  <c r="IJ15">
        <v>8.6359996795654297</v>
      </c>
      <c r="IK15">
        <v>-2.8547496795654297</v>
      </c>
      <c r="IL15">
        <v>5.78125</v>
      </c>
      <c r="IN15">
        <v>177</v>
      </c>
      <c r="IO15">
        <v>0</v>
      </c>
      <c r="IP15">
        <v>0</v>
      </c>
      <c r="IQ15">
        <v>17.604278564453125</v>
      </c>
      <c r="IR15">
        <v>23.992183685302734</v>
      </c>
      <c r="IS15">
        <v>0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10.958534240722656</v>
      </c>
      <c r="U16">
        <v>1</v>
      </c>
      <c r="W16">
        <v>178</v>
      </c>
      <c r="X16">
        <v>0.33000001311302185</v>
      </c>
      <c r="Y16">
        <v>0.30000001192092896</v>
      </c>
      <c r="Z16">
        <v>0.30000001192092896</v>
      </c>
      <c r="AA16">
        <v>0.2720000147819519</v>
      </c>
      <c r="AB16">
        <v>0.29357540607452393</v>
      </c>
      <c r="AC16">
        <v>0.33537310361862183</v>
      </c>
      <c r="AD16">
        <v>0.28978794813156128</v>
      </c>
      <c r="AE16">
        <v>0.21365651488304138</v>
      </c>
      <c r="AF16">
        <v>0.26441079378128052</v>
      </c>
      <c r="AL16">
        <v>-15.999997138977051</v>
      </c>
      <c r="AM16">
        <v>-10.000004768371582</v>
      </c>
      <c r="AN16">
        <v>-8.0000038146972656</v>
      </c>
      <c r="AO16">
        <v>1.5999971628189087</v>
      </c>
      <c r="AP16">
        <v>1.2849212884902954</v>
      </c>
      <c r="AQ16">
        <v>2.9253780841827393</v>
      </c>
      <c r="AR16">
        <v>4.0212063789367676</v>
      </c>
      <c r="AS16">
        <v>13.634347915649414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0.73948103189468384</v>
      </c>
      <c r="BG16">
        <v>0.26051899790763855</v>
      </c>
      <c r="BN16">
        <v>1.4530056715011597</v>
      </c>
      <c r="BO16">
        <v>8.0462656021118164</v>
      </c>
      <c r="BP16">
        <v>11.599998474121094</v>
      </c>
      <c r="BQ16">
        <v>11.600001335144043</v>
      </c>
      <c r="BR16">
        <v>0</v>
      </c>
      <c r="BS16">
        <v>0.71507513523101807</v>
      </c>
      <c r="BT16">
        <v>5.1277626305818558E-2</v>
      </c>
      <c r="BU16">
        <v>-0.37110263109207153</v>
      </c>
      <c r="CB16">
        <v>-400.00015258789063</v>
      </c>
      <c r="CC16">
        <v>-100.00003051757813</v>
      </c>
      <c r="CD16">
        <v>-57.142894744873047</v>
      </c>
      <c r="CE16">
        <v>9.9999828338623047</v>
      </c>
      <c r="CF16">
        <v>6.4246053695678711</v>
      </c>
      <c r="CG16">
        <v>9.7512607574462891</v>
      </c>
      <c r="CH16">
        <v>26.808042526245117</v>
      </c>
      <c r="CI16">
        <v>80.202049255371094</v>
      </c>
      <c r="CO16">
        <v>0.89973253011703491</v>
      </c>
      <c r="CP16">
        <v>0</v>
      </c>
      <c r="CQ16">
        <v>0</v>
      </c>
      <c r="CR16">
        <v>0</v>
      </c>
      <c r="CS16">
        <v>0</v>
      </c>
      <c r="CT16">
        <v>-1.4530056715011597</v>
      </c>
      <c r="CU16">
        <v>-1.453012228012085</v>
      </c>
      <c r="CV16">
        <v>0</v>
      </c>
      <c r="CW16">
        <v>-1.4530056715011597</v>
      </c>
      <c r="CY16">
        <v>177</v>
      </c>
      <c r="CZ16">
        <v>0.16169197857379913</v>
      </c>
      <c r="DA16">
        <v>0.43314313888549805</v>
      </c>
      <c r="DB16">
        <v>1.2511043548583984</v>
      </c>
      <c r="DC16">
        <v>1.3104215860366821</v>
      </c>
      <c r="DD16">
        <v>1.2736705541610718</v>
      </c>
      <c r="DE16">
        <v>1.31794273853302</v>
      </c>
      <c r="DF16">
        <v>1.3560644388198853</v>
      </c>
      <c r="DG16">
        <v>2.5268027782440186</v>
      </c>
      <c r="DN16">
        <v>0.14553928375244141</v>
      </c>
      <c r="DO16">
        <v>0.40748858451843262</v>
      </c>
      <c r="DP16">
        <v>1.2511043548583984</v>
      </c>
      <c r="DQ16">
        <v>1.3104215860366821</v>
      </c>
      <c r="DR16">
        <v>1.0260124206542969</v>
      </c>
      <c r="DS16">
        <v>1.1746758222579956</v>
      </c>
      <c r="DT16">
        <v>1.1726436614990234</v>
      </c>
      <c r="DU16">
        <v>1.4735856056213379</v>
      </c>
      <c r="EB16">
        <v>6.1475772857666016</v>
      </c>
      <c r="EC16">
        <v>15.647565841674805</v>
      </c>
      <c r="ED16">
        <v>48.042407989501953</v>
      </c>
      <c r="EE16">
        <v>55.352207183837891</v>
      </c>
      <c r="EF16">
        <v>47.278659820556641</v>
      </c>
      <c r="EG16">
        <v>57.13623046875</v>
      </c>
      <c r="EH16">
        <v>25.516727447509766</v>
      </c>
      <c r="EI16">
        <v>33.951412200927734</v>
      </c>
      <c r="EP16">
        <v>1</v>
      </c>
      <c r="EQ16">
        <v>0</v>
      </c>
      <c r="ER16">
        <v>4.999999888241291E-3</v>
      </c>
      <c r="ES16">
        <v>-7.0338226854801178E-2</v>
      </c>
      <c r="ET16">
        <v>-6.533823162317276E-2</v>
      </c>
      <c r="EU16">
        <v>289.07278442382813</v>
      </c>
      <c r="EV16">
        <v>-6.5338134765625E-2</v>
      </c>
      <c r="EW16">
        <v>1</v>
      </c>
      <c r="EX16">
        <v>1</v>
      </c>
      <c r="EY16">
        <v>178</v>
      </c>
      <c r="EZ16">
        <v>70.067741394042969</v>
      </c>
      <c r="FA16">
        <v>75.560035705566406</v>
      </c>
      <c r="FB16">
        <v>82.858634948730469</v>
      </c>
      <c r="FC16">
        <v>97.730720520019531</v>
      </c>
      <c r="FD16">
        <v>123.19935607910156</v>
      </c>
      <c r="FE16">
        <v>130.567626953125</v>
      </c>
      <c r="FF16">
        <v>107.5009765625</v>
      </c>
      <c r="FG16">
        <v>123.04244995117188</v>
      </c>
      <c r="FN16">
        <v>13.023011207580566</v>
      </c>
      <c r="FO16">
        <v>12.219951629638672</v>
      </c>
      <c r="FP16">
        <v>13.40031909942627</v>
      </c>
      <c r="FQ16">
        <v>14.97198486328125</v>
      </c>
      <c r="FR16">
        <v>21.325649261474609</v>
      </c>
      <c r="FS16">
        <v>26.651777267456055</v>
      </c>
      <c r="FT16">
        <v>17.811599731445313</v>
      </c>
      <c r="FU16">
        <v>15.500484466552734</v>
      </c>
      <c r="GA16">
        <v>178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O16">
        <v>178</v>
      </c>
      <c r="GP16">
        <v>46.244693756103516</v>
      </c>
      <c r="GQ16">
        <v>45.336029052734375</v>
      </c>
      <c r="GR16">
        <v>49.715179443359375</v>
      </c>
      <c r="GS16">
        <v>53.165515899658203</v>
      </c>
      <c r="GT16">
        <v>72.33660888671875</v>
      </c>
      <c r="GU16">
        <v>87.577743530273438</v>
      </c>
      <c r="GV16">
        <v>31.152488708496094</v>
      </c>
      <c r="GW16">
        <v>26.288822174072266</v>
      </c>
      <c r="HC16">
        <v>178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0</v>
      </c>
      <c r="HJ16">
        <v>0</v>
      </c>
      <c r="HK16">
        <v>0</v>
      </c>
      <c r="HQ16">
        <v>0</v>
      </c>
      <c r="HR16">
        <v>0</v>
      </c>
      <c r="HS16">
        <v>-0.10088139027357101</v>
      </c>
      <c r="HT16">
        <v>0</v>
      </c>
      <c r="HU16">
        <v>-0.10088139027357101</v>
      </c>
      <c r="HV16">
        <v>-0.10087966918945313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41.181709289550781</v>
      </c>
      <c r="IC16">
        <v>16.668237686157227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  <c r="IJ16">
        <v>8.6359996795654297</v>
      </c>
      <c r="IK16">
        <v>-3.872838020324707</v>
      </c>
      <c r="IL16">
        <v>4.7631616592407227</v>
      </c>
      <c r="IN16">
        <v>178</v>
      </c>
      <c r="IO16">
        <v>0</v>
      </c>
      <c r="IP16">
        <v>0</v>
      </c>
      <c r="IQ16">
        <v>17.655555725097656</v>
      </c>
      <c r="IR16">
        <v>26.808050155639648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5.484781414270401E-2</v>
      </c>
      <c r="N17">
        <v>0.6068604588508606</v>
      </c>
      <c r="O17">
        <v>0</v>
      </c>
      <c r="P17">
        <v>0.6068604588508606</v>
      </c>
      <c r="Q17">
        <v>0</v>
      </c>
      <c r="R17">
        <v>0</v>
      </c>
      <c r="S17">
        <v>0</v>
      </c>
      <c r="T17">
        <v>11.064441680908203</v>
      </c>
      <c r="U17">
        <v>1</v>
      </c>
      <c r="W17">
        <v>179</v>
      </c>
      <c r="X17">
        <v>0.33000001311302185</v>
      </c>
      <c r="Y17">
        <v>0.30000001192092896</v>
      </c>
      <c r="Z17">
        <v>0.25299999117851257</v>
      </c>
      <c r="AA17">
        <v>0.27273911237716675</v>
      </c>
      <c r="AB17">
        <v>0.29609888792037964</v>
      </c>
      <c r="AC17">
        <v>0.33201831579208374</v>
      </c>
      <c r="AD17">
        <v>0.28605324029922485</v>
      </c>
      <c r="AE17">
        <v>0.21150699257850647</v>
      </c>
      <c r="AF17">
        <v>0.26120448112487793</v>
      </c>
      <c r="AL17">
        <v>-15.999997138977051</v>
      </c>
      <c r="AM17">
        <v>-10.000004768371582</v>
      </c>
      <c r="AN17">
        <v>1.399999737739563</v>
      </c>
      <c r="AO17">
        <v>1.4521776437759399</v>
      </c>
      <c r="AP17">
        <v>0.78022485971450806</v>
      </c>
      <c r="AQ17">
        <v>3.5963356494903564</v>
      </c>
      <c r="AR17">
        <v>4.3946776390075684</v>
      </c>
      <c r="AS17">
        <v>13.849300384521484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0.71635347604751587</v>
      </c>
      <c r="BG17">
        <v>0.28364655375480652</v>
      </c>
      <c r="BN17">
        <v>9.4000062942504883</v>
      </c>
      <c r="BO17">
        <v>9.4000062942504883</v>
      </c>
      <c r="BP17">
        <v>9.4000034332275391</v>
      </c>
      <c r="BQ17">
        <v>0</v>
      </c>
      <c r="BR17">
        <v>0.14781726896762848</v>
      </c>
      <c r="BS17">
        <v>0.65251815319061279</v>
      </c>
      <c r="BT17">
        <v>-1.8439467996358871E-2</v>
      </c>
      <c r="BU17">
        <v>-0.39190834760665894</v>
      </c>
      <c r="CB17">
        <v>-400.00015258789063</v>
      </c>
      <c r="CC17">
        <v>-100.00003051757813</v>
      </c>
      <c r="CD17">
        <v>10</v>
      </c>
      <c r="CE17">
        <v>9.07611083984375</v>
      </c>
      <c r="CF17">
        <v>3.9011237621307373</v>
      </c>
      <c r="CG17">
        <v>11.987786293029785</v>
      </c>
      <c r="CH17">
        <v>29.297847747802734</v>
      </c>
      <c r="CI17">
        <v>81.466476440429688</v>
      </c>
      <c r="CO17">
        <v>0.89652770757675171</v>
      </c>
      <c r="CP17">
        <v>0</v>
      </c>
      <c r="CQ17">
        <v>0</v>
      </c>
      <c r="CR17">
        <v>0</v>
      </c>
      <c r="CS17">
        <v>0</v>
      </c>
      <c r="CT17">
        <v>-9.4000062942504883</v>
      </c>
      <c r="CU17">
        <v>-10.006875038146973</v>
      </c>
      <c r="CV17">
        <v>-0.6068604588508606</v>
      </c>
      <c r="CW17">
        <v>-10.006866455078125</v>
      </c>
      <c r="CY17">
        <v>178</v>
      </c>
      <c r="CZ17">
        <v>0.19478544592857361</v>
      </c>
      <c r="DA17">
        <v>0.59128224849700928</v>
      </c>
      <c r="DB17">
        <v>1.2625724077224731</v>
      </c>
      <c r="DC17">
        <v>1.3104214668273926</v>
      </c>
      <c r="DD17">
        <v>1.27420973777771</v>
      </c>
      <c r="DE17">
        <v>1.31797194480896</v>
      </c>
      <c r="DF17">
        <v>1.3561991453170776</v>
      </c>
      <c r="DG17">
        <v>2.5066509246826172</v>
      </c>
      <c r="DN17">
        <v>0.19478544592857361</v>
      </c>
      <c r="DO17">
        <v>0.59128224849700928</v>
      </c>
      <c r="DP17">
        <v>1.2625724077224731</v>
      </c>
      <c r="DQ17">
        <v>1.0801049470901489</v>
      </c>
      <c r="DR17">
        <v>1.0391017198562622</v>
      </c>
      <c r="DS17">
        <v>1.1631903648376465</v>
      </c>
      <c r="DT17">
        <v>1.1559122800827026</v>
      </c>
      <c r="DU17">
        <v>1.4876730442047119</v>
      </c>
      <c r="EB17">
        <v>8.2277345657348633</v>
      </c>
      <c r="EC17">
        <v>22.705244064331055</v>
      </c>
      <c r="ED17">
        <v>48.482780456542969</v>
      </c>
      <c r="EE17">
        <v>45.623634338378906</v>
      </c>
      <c r="EF17">
        <v>47.881813049316406</v>
      </c>
      <c r="EG17">
        <v>56.577579498291016</v>
      </c>
      <c r="EH17">
        <v>25.152650833129883</v>
      </c>
      <c r="EI17">
        <v>34.275989532470703</v>
      </c>
      <c r="EP17">
        <v>0.89973253011703491</v>
      </c>
      <c r="EQ17">
        <v>0</v>
      </c>
      <c r="ER17">
        <v>4.999999888241291E-3</v>
      </c>
      <c r="ES17">
        <v>-0.15036119520664215</v>
      </c>
      <c r="ET17">
        <v>-0.14536119997501373</v>
      </c>
      <c r="EU17">
        <v>288.92742919921875</v>
      </c>
      <c r="EV17">
        <v>-0.145355224609375</v>
      </c>
      <c r="EW17">
        <v>1</v>
      </c>
      <c r="EX17">
        <v>1</v>
      </c>
      <c r="EY17">
        <v>179</v>
      </c>
      <c r="EZ17">
        <v>70.8499755859375</v>
      </c>
      <c r="FA17">
        <v>76.703475952148438</v>
      </c>
      <c r="FB17">
        <v>82.858634948730469</v>
      </c>
      <c r="FC17">
        <v>97.799736022949219</v>
      </c>
      <c r="FD17">
        <v>123.28055572509766</v>
      </c>
      <c r="FE17">
        <v>130.567626953125</v>
      </c>
      <c r="FF17">
        <v>107.51585388183594</v>
      </c>
      <c r="FG17">
        <v>126.28483581542969</v>
      </c>
      <c r="FN17">
        <v>13.168399810791016</v>
      </c>
      <c r="FO17">
        <v>12.404875755310059</v>
      </c>
      <c r="FP17">
        <v>11.300934791564941</v>
      </c>
      <c r="FQ17">
        <v>15.023268699645996</v>
      </c>
      <c r="FR17">
        <v>21.523134231567383</v>
      </c>
      <c r="FS17">
        <v>26.385175704956055</v>
      </c>
      <c r="FT17">
        <v>17.584482192993164</v>
      </c>
      <c r="FU17">
        <v>15.748894691467285</v>
      </c>
      <c r="GA17">
        <v>179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O17">
        <v>179</v>
      </c>
      <c r="GP17">
        <v>46.760971069335938</v>
      </c>
      <c r="GQ17">
        <v>46.022098541259766</v>
      </c>
      <c r="GR17">
        <v>41.926464080810547</v>
      </c>
      <c r="GS17">
        <v>53.347621917724609</v>
      </c>
      <c r="GT17">
        <v>73.006477355957031</v>
      </c>
      <c r="GU17">
        <v>86.701690673828125</v>
      </c>
      <c r="GV17">
        <v>30.755260467529297</v>
      </c>
      <c r="GW17">
        <v>26.710124969482422</v>
      </c>
      <c r="HC17">
        <v>179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0</v>
      </c>
      <c r="HQ17">
        <v>0</v>
      </c>
      <c r="HR17">
        <v>0</v>
      </c>
      <c r="HS17">
        <v>-0.65863722562789917</v>
      </c>
      <c r="HT17">
        <v>0</v>
      </c>
      <c r="HU17">
        <v>-0.65863722562789917</v>
      </c>
      <c r="HV17">
        <v>-0.65863800048828125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40.5230712890625</v>
      </c>
      <c r="IC17">
        <v>16.656042098999023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0</v>
      </c>
      <c r="IJ17">
        <v>8.6359996795654297</v>
      </c>
      <c r="IK17">
        <v>-10.532740592956543</v>
      </c>
      <c r="IL17">
        <v>-1.8967409133911133</v>
      </c>
      <c r="IN17">
        <v>179</v>
      </c>
      <c r="IO17">
        <v>0</v>
      </c>
      <c r="IP17">
        <v>0</v>
      </c>
      <c r="IQ17">
        <v>18.243978500366211</v>
      </c>
      <c r="IR17">
        <v>29.2978515625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2.2604942321777344E-2</v>
      </c>
      <c r="N18">
        <v>0.24048292636871338</v>
      </c>
      <c r="O18">
        <v>0</v>
      </c>
      <c r="P18">
        <v>0.24048292636871338</v>
      </c>
      <c r="Q18">
        <v>0</v>
      </c>
      <c r="R18">
        <v>0</v>
      </c>
      <c r="S18">
        <v>0</v>
      </c>
      <c r="T18">
        <v>10.638510704040527</v>
      </c>
      <c r="U18">
        <v>1</v>
      </c>
      <c r="W18">
        <v>180</v>
      </c>
      <c r="X18">
        <v>0.33000001311302185</v>
      </c>
      <c r="Y18">
        <v>0.25000002980232239</v>
      </c>
      <c r="Z18">
        <v>0.25355911254882813</v>
      </c>
      <c r="AA18">
        <v>0.27307868003845215</v>
      </c>
      <c r="AB18">
        <v>0.29809069633483887</v>
      </c>
      <c r="AC18">
        <v>0.32883694767951965</v>
      </c>
      <c r="AD18">
        <v>0.28297129273414612</v>
      </c>
      <c r="AE18">
        <v>0.28388586640357971</v>
      </c>
      <c r="AF18">
        <v>0.28327614068984985</v>
      </c>
      <c r="AL18">
        <v>-15.999997138977051</v>
      </c>
      <c r="AM18">
        <v>-5.9604658417811152E-6</v>
      </c>
      <c r="AN18">
        <v>1.2881754636764526</v>
      </c>
      <c r="AO18">
        <v>1.3842641115188599</v>
      </c>
      <c r="AP18">
        <v>0.38186314702033997</v>
      </c>
      <c r="AQ18">
        <v>4.2326092720031738</v>
      </c>
      <c r="AR18">
        <v>4.7028722763061523</v>
      </c>
      <c r="AS18">
        <v>6.6114130020141602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0.72956997156143188</v>
      </c>
      <c r="BG18">
        <v>0.2704300582408905</v>
      </c>
      <c r="BN18">
        <v>9.9999990463256836</v>
      </c>
      <c r="BO18">
        <v>10</v>
      </c>
      <c r="BP18">
        <v>0</v>
      </c>
      <c r="BQ18">
        <v>0.11182139813899994</v>
      </c>
      <c r="BR18">
        <v>0.17973770201206207</v>
      </c>
      <c r="BS18">
        <v>0.57809990644454956</v>
      </c>
      <c r="BT18">
        <v>-5.817461758852005E-2</v>
      </c>
      <c r="BU18">
        <v>-0.36636796593666077</v>
      </c>
      <c r="CB18">
        <v>-400.00015258789063</v>
      </c>
      <c r="CC18">
        <v>-5.9604648413369432E-5</v>
      </c>
      <c r="CD18">
        <v>9.2012548446655273</v>
      </c>
      <c r="CE18">
        <v>8.6516513824462891</v>
      </c>
      <c r="CF18">
        <v>1.9093154668807983</v>
      </c>
      <c r="CG18">
        <v>14.108698844909668</v>
      </c>
      <c r="CH18">
        <v>31.352479934692383</v>
      </c>
      <c r="CI18">
        <v>38.890666961669922</v>
      </c>
      <c r="CO18">
        <v>0.85975128412246704</v>
      </c>
      <c r="CP18">
        <v>0</v>
      </c>
      <c r="CQ18">
        <v>0</v>
      </c>
      <c r="CR18">
        <v>0</v>
      </c>
      <c r="CS18">
        <v>7.1119999885559082</v>
      </c>
      <c r="CT18">
        <v>-9.9999990463256836</v>
      </c>
      <c r="CU18">
        <v>-3.1284689903259277</v>
      </c>
      <c r="CV18">
        <v>-0.24048292636871338</v>
      </c>
      <c r="CW18">
        <v>-3.1284818649291992</v>
      </c>
      <c r="CY18">
        <v>179</v>
      </c>
      <c r="CZ18">
        <v>0.25125625729560852</v>
      </c>
      <c r="DA18">
        <v>0.69645100831985474</v>
      </c>
      <c r="DB18">
        <v>1.2625724077224731</v>
      </c>
      <c r="DC18">
        <v>1.3103232383728027</v>
      </c>
      <c r="DD18">
        <v>1.2746920585632324</v>
      </c>
      <c r="DE18">
        <v>1.31797194480896</v>
      </c>
      <c r="DF18">
        <v>1.3563112020492554</v>
      </c>
      <c r="DG18">
        <v>2.5574398040771484</v>
      </c>
      <c r="DN18">
        <v>0.25125625729560852</v>
      </c>
      <c r="DO18">
        <v>0.69645100831985474</v>
      </c>
      <c r="DP18">
        <v>1.0647692680358887</v>
      </c>
      <c r="DQ18">
        <v>1.0829586982727051</v>
      </c>
      <c r="DR18">
        <v>1.0484302043914795</v>
      </c>
      <c r="DS18">
        <v>1.1515548229217529</v>
      </c>
      <c r="DT18">
        <v>1.1411094665527344</v>
      </c>
      <c r="DU18">
        <v>1.5025454759597778</v>
      </c>
      <c r="EB18">
        <v>10.61306095123291</v>
      </c>
      <c r="EC18">
        <v>26.74372673034668</v>
      </c>
      <c r="ED18">
        <v>40.887142181396484</v>
      </c>
      <c r="EE18">
        <v>45.744174957275391</v>
      </c>
      <c r="EF18">
        <v>48.311672210693359</v>
      </c>
      <c r="EG18">
        <v>56.011627197265625</v>
      </c>
      <c r="EH18">
        <v>24.830541610717773</v>
      </c>
      <c r="EI18">
        <v>34.618648529052734</v>
      </c>
      <c r="EP18">
        <v>0.89652770757675171</v>
      </c>
      <c r="EQ18">
        <v>0</v>
      </c>
      <c r="ER18">
        <v>4.999999888241291E-3</v>
      </c>
      <c r="ES18">
        <v>-1.1718300580978394</v>
      </c>
      <c r="ET18">
        <v>-1.1668300628662109</v>
      </c>
      <c r="EU18">
        <v>287.76058959960938</v>
      </c>
      <c r="EV18">
        <v>-1.166839599609375</v>
      </c>
      <c r="EW18">
        <v>1</v>
      </c>
      <c r="EX18">
        <v>1</v>
      </c>
      <c r="EY18">
        <v>180</v>
      </c>
      <c r="EZ18">
        <v>71.736869812011719</v>
      </c>
      <c r="FA18">
        <v>76.703475952148438</v>
      </c>
      <c r="FB18">
        <v>82.891578674316406</v>
      </c>
      <c r="FC18">
        <v>97.883598327636719</v>
      </c>
      <c r="FD18">
        <v>123.35121917724609</v>
      </c>
      <c r="FE18">
        <v>130.567626953125</v>
      </c>
      <c r="FF18">
        <v>107.56324768066406</v>
      </c>
      <c r="FG18">
        <v>95.475090026855469</v>
      </c>
      <c r="FN18">
        <v>13.333240509033203</v>
      </c>
      <c r="FO18">
        <v>10.337396621704102</v>
      </c>
      <c r="FP18">
        <v>11.330412864685059</v>
      </c>
      <c r="FQ18">
        <v>15.054871559143066</v>
      </c>
      <c r="FR18">
        <v>21.680337905883789</v>
      </c>
      <c r="FS18">
        <v>26.132354736328125</v>
      </c>
      <c r="FT18">
        <v>17.402692794799805</v>
      </c>
      <c r="FU18">
        <v>15.981149673461914</v>
      </c>
      <c r="GA18">
        <v>180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O18">
        <v>180</v>
      </c>
      <c r="GP18">
        <v>47.346317291259766</v>
      </c>
      <c r="GQ18">
        <v>38.351749420166016</v>
      </c>
      <c r="GR18">
        <v>42.03582763671875</v>
      </c>
      <c r="GS18">
        <v>53.459846496582031</v>
      </c>
      <c r="GT18">
        <v>73.539710998535156</v>
      </c>
      <c r="GU18">
        <v>85.870918273925781</v>
      </c>
      <c r="GV18">
        <v>30.437309265136719</v>
      </c>
      <c r="GW18">
        <v>27.104028701782227</v>
      </c>
      <c r="HC18">
        <v>180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Q18">
        <v>0</v>
      </c>
      <c r="HR18">
        <v>0</v>
      </c>
      <c r="HS18">
        <v>-0.70849967002868652</v>
      </c>
      <c r="HT18">
        <v>0</v>
      </c>
      <c r="HU18">
        <v>-0.70849967002868652</v>
      </c>
      <c r="HV18">
        <v>-0.70849990844726563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39.814571380615234</v>
      </c>
      <c r="IC18">
        <v>16.666688919067383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  <c r="IJ18">
        <v>8.6359996795654297</v>
      </c>
      <c r="IK18">
        <v>-17.706426620483398</v>
      </c>
      <c r="IL18">
        <v>-9.0704269409179688</v>
      </c>
      <c r="IN18">
        <v>180</v>
      </c>
      <c r="IO18">
        <v>0</v>
      </c>
      <c r="IP18">
        <v>0</v>
      </c>
      <c r="IQ18">
        <v>11.314285278320313</v>
      </c>
      <c r="IR18">
        <v>31.352483749389648</v>
      </c>
      <c r="IS18">
        <v>0</v>
      </c>
      <c r="IT18">
        <v>0.5</v>
      </c>
      <c r="IU18">
        <v>7.1119999885559082</v>
      </c>
    </row>
    <row r="19" spans="10:255">
      <c r="J19">
        <v>0</v>
      </c>
      <c r="K19">
        <v>1</v>
      </c>
      <c r="L19">
        <v>0</v>
      </c>
      <c r="M19">
        <v>1.108288049697876</v>
      </c>
      <c r="N19">
        <v>10.68918514251709</v>
      </c>
      <c r="O19">
        <v>0</v>
      </c>
      <c r="P19">
        <v>10.68918514251709</v>
      </c>
      <c r="Q19">
        <v>0</v>
      </c>
      <c r="R19">
        <v>0</v>
      </c>
      <c r="S19">
        <v>0</v>
      </c>
      <c r="T19">
        <v>9.6447715759277344</v>
      </c>
      <c r="U19">
        <v>1</v>
      </c>
      <c r="W19">
        <v>181</v>
      </c>
      <c r="X19">
        <v>0.33000001311302185</v>
      </c>
      <c r="Y19">
        <v>0.24500000476837158</v>
      </c>
      <c r="Z19">
        <v>0.25364559888839722</v>
      </c>
      <c r="AA19">
        <v>0.27806299924850464</v>
      </c>
      <c r="AB19">
        <v>0.32457450032234192</v>
      </c>
      <c r="AC19">
        <v>0.37999999523162842</v>
      </c>
      <c r="AD19">
        <v>0.34000000357627869</v>
      </c>
      <c r="AE19">
        <v>0.36000001430511475</v>
      </c>
      <c r="AF19">
        <v>0.34666666388511658</v>
      </c>
      <c r="AL19">
        <v>-15.999997138977051</v>
      </c>
      <c r="AM19">
        <v>0.99999922513961792</v>
      </c>
      <c r="AN19">
        <v>1.2708781957626343</v>
      </c>
      <c r="AO19">
        <v>0.38740035891532898</v>
      </c>
      <c r="AP19">
        <v>-4.9148979187011719</v>
      </c>
      <c r="AQ19">
        <v>-6.0000004768371582</v>
      </c>
      <c r="AR19">
        <v>-0.99999910593032837</v>
      </c>
      <c r="AS19">
        <v>-1.0000020265579224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0.5</v>
      </c>
      <c r="BG19">
        <v>0.5</v>
      </c>
      <c r="BN19">
        <v>1.0930057764053345</v>
      </c>
      <c r="BO19">
        <v>1.0930073261260986</v>
      </c>
      <c r="BP19">
        <v>9.2999562621116638E-2</v>
      </c>
      <c r="BQ19">
        <v>0.11029595136642456</v>
      </c>
      <c r="BR19">
        <v>1.107163667678833</v>
      </c>
      <c r="BS19">
        <v>6.4039230346679688</v>
      </c>
      <c r="BT19">
        <v>16.636529922485352</v>
      </c>
      <c r="BU19">
        <v>22.339397430419922</v>
      </c>
      <c r="CB19">
        <v>-400.00015258789063</v>
      </c>
      <c r="CC19">
        <v>9.9999914169311523</v>
      </c>
      <c r="CD19">
        <v>9.0777034759521484</v>
      </c>
      <c r="CE19">
        <v>2.4212524890899658</v>
      </c>
      <c r="CF19">
        <v>-24.574485778808594</v>
      </c>
      <c r="CG19">
        <v>-20.000001907348633</v>
      </c>
      <c r="CH19">
        <v>-6.6666598320007324</v>
      </c>
      <c r="CI19">
        <v>-5.8823652267456055</v>
      </c>
      <c r="CO19">
        <v>1</v>
      </c>
      <c r="CP19">
        <v>0</v>
      </c>
      <c r="CQ19">
        <v>0.19999992847442627</v>
      </c>
      <c r="CR19">
        <v>1</v>
      </c>
      <c r="CS19">
        <v>40.639999389648438</v>
      </c>
      <c r="CT19">
        <v>-1.0930057764053345</v>
      </c>
      <c r="CU19">
        <v>28.857856750488281</v>
      </c>
      <c r="CV19">
        <v>-10.68918514251709</v>
      </c>
      <c r="CW19">
        <v>28.857809066772461</v>
      </c>
      <c r="CY19">
        <v>180</v>
      </c>
      <c r="CZ19">
        <v>0.31871002912521362</v>
      </c>
      <c r="DA19">
        <v>0.69645100831985474</v>
      </c>
      <c r="DB19">
        <v>1.2626776695251465</v>
      </c>
      <c r="DC19">
        <v>1.3102060556411743</v>
      </c>
      <c r="DD19">
        <v>1.2751117944717407</v>
      </c>
      <c r="DE19">
        <v>1.31797194480896</v>
      </c>
      <c r="DF19">
        <v>1.3563704490661621</v>
      </c>
      <c r="DG19">
        <v>1.9230424165725708</v>
      </c>
      <c r="DN19">
        <v>0.31871002912521362</v>
      </c>
      <c r="DO19">
        <v>0.58037590980529785</v>
      </c>
      <c r="DP19">
        <v>1.067211389541626</v>
      </c>
      <c r="DQ19">
        <v>1.0842100381851196</v>
      </c>
      <c r="DR19">
        <v>1.0558303594589233</v>
      </c>
      <c r="DS19">
        <v>1.1405206918716431</v>
      </c>
      <c r="DT19">
        <v>1.1288644075393677</v>
      </c>
      <c r="DU19">
        <v>1.5164570808410645</v>
      </c>
      <c r="EB19">
        <v>13.462306976318359</v>
      </c>
      <c r="EC19">
        <v>22.286439895629883</v>
      </c>
      <c r="ED19">
        <v>40.980915069580078</v>
      </c>
      <c r="EE19">
        <v>45.797031402587891</v>
      </c>
      <c r="EF19">
        <v>48.652671813964844</v>
      </c>
      <c r="EG19">
        <v>55.474929809570313</v>
      </c>
      <c r="EH19">
        <v>24.564090728759766</v>
      </c>
      <c r="EI19">
        <v>34.939170837402344</v>
      </c>
      <c r="EP19">
        <v>0.85975128412246704</v>
      </c>
      <c r="EQ19">
        <v>0</v>
      </c>
      <c r="ER19">
        <v>4.999999888241291E-3</v>
      </c>
      <c r="ES19">
        <v>-1.6080398559570313</v>
      </c>
      <c r="ET19">
        <v>-1.6030398607254028</v>
      </c>
      <c r="EU19">
        <v>286.15756225585938</v>
      </c>
      <c r="EV19">
        <v>-1.60302734375</v>
      </c>
      <c r="EW19">
        <v>1</v>
      </c>
      <c r="EX19">
        <v>1</v>
      </c>
      <c r="EY19">
        <v>181</v>
      </c>
      <c r="EZ19">
        <v>71.817970275878906</v>
      </c>
      <c r="FA19">
        <v>76.71502685546875</v>
      </c>
      <c r="FB19">
        <v>82.925201416015625</v>
      </c>
      <c r="FC19">
        <v>98.385284423828125</v>
      </c>
      <c r="FD19">
        <v>123.13298797607422</v>
      </c>
      <c r="FE19">
        <v>121.10131072998047</v>
      </c>
      <c r="FF19">
        <v>83.679145812988281</v>
      </c>
      <c r="FG19">
        <v>53.425350189208984</v>
      </c>
      <c r="FN19">
        <v>13.348313331604004</v>
      </c>
      <c r="FO19">
        <v>10.132173538208008</v>
      </c>
      <c r="FP19">
        <v>11.338874816894531</v>
      </c>
      <c r="FQ19">
        <v>15.408227920532227</v>
      </c>
      <c r="FR19">
        <v>23.56475830078125</v>
      </c>
      <c r="FS19">
        <v>28.008823394775391</v>
      </c>
      <c r="FT19">
        <v>16.266958236694336</v>
      </c>
      <c r="FU19">
        <v>11.340288162231445</v>
      </c>
      <c r="GA19">
        <v>181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O19">
        <v>181</v>
      </c>
      <c r="GP19">
        <v>47.39984130859375</v>
      </c>
      <c r="GQ19">
        <v>37.590373992919922</v>
      </c>
      <c r="GR19">
        <v>42.067222595214844</v>
      </c>
      <c r="GS19">
        <v>54.714614868164063</v>
      </c>
      <c r="GT19">
        <v>79.931663513183594</v>
      </c>
      <c r="GU19">
        <v>92.036994934082031</v>
      </c>
      <c r="GV19">
        <v>28.450910568237305</v>
      </c>
      <c r="GW19">
        <v>19.233129501342773</v>
      </c>
      <c r="HC19">
        <v>181</v>
      </c>
      <c r="HD19">
        <v>0</v>
      </c>
      <c r="HE19">
        <v>0</v>
      </c>
      <c r="HF19">
        <v>0</v>
      </c>
      <c r="HG19">
        <v>0</v>
      </c>
      <c r="HH19">
        <v>0</v>
      </c>
      <c r="HI19">
        <v>0</v>
      </c>
      <c r="HJ19">
        <v>0</v>
      </c>
      <c r="HK19">
        <v>0</v>
      </c>
      <c r="HQ19">
        <v>0.40639999508857727</v>
      </c>
      <c r="HR19">
        <v>0</v>
      </c>
      <c r="HS19">
        <v>-7.8497454524040222E-2</v>
      </c>
      <c r="HT19">
        <v>0</v>
      </c>
      <c r="HU19">
        <v>0.32790255546569824</v>
      </c>
      <c r="HV19">
        <v>0.32790374755859375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40.142475128173828</v>
      </c>
      <c r="IC19">
        <v>16.691921234130859</v>
      </c>
      <c r="ID19">
        <v>0</v>
      </c>
      <c r="IE19">
        <v>0</v>
      </c>
      <c r="IF19">
        <v>0</v>
      </c>
      <c r="IG19">
        <v>0</v>
      </c>
      <c r="IH19">
        <v>0</v>
      </c>
      <c r="II19">
        <v>0</v>
      </c>
      <c r="IJ19">
        <v>12.699999809265137</v>
      </c>
      <c r="IK19">
        <v>-18.491401672363281</v>
      </c>
      <c r="IL19">
        <v>-5.7914018630981445</v>
      </c>
      <c r="IN19">
        <v>181</v>
      </c>
      <c r="IO19">
        <v>0</v>
      </c>
      <c r="IP19">
        <v>0</v>
      </c>
      <c r="IQ19">
        <v>-2.0000011920928955</v>
      </c>
      <c r="IR19">
        <v>-6.6666617393493652</v>
      </c>
      <c r="IS19">
        <v>40.639999389648438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1.2000000476837158</v>
      </c>
      <c r="N20">
        <v>10.525396347045898</v>
      </c>
      <c r="O20">
        <v>0</v>
      </c>
      <c r="P20">
        <v>10.525396347045898</v>
      </c>
      <c r="Q20">
        <v>0</v>
      </c>
      <c r="R20">
        <v>0</v>
      </c>
      <c r="S20">
        <v>0</v>
      </c>
      <c r="T20">
        <v>8.7711629867553711</v>
      </c>
      <c r="U20">
        <v>1</v>
      </c>
      <c r="W20">
        <v>182</v>
      </c>
      <c r="X20">
        <v>0.2800000011920929</v>
      </c>
      <c r="Y20">
        <v>0.24553853273391724</v>
      </c>
      <c r="Z20">
        <v>0.25873306393623352</v>
      </c>
      <c r="AA20">
        <v>0.28302201628684998</v>
      </c>
      <c r="AB20">
        <v>0.32648947834968567</v>
      </c>
      <c r="AC20">
        <v>0.37999999523162842</v>
      </c>
      <c r="AD20">
        <v>0.31499999761581421</v>
      </c>
      <c r="AE20">
        <v>0.25474604964256287</v>
      </c>
      <c r="AF20">
        <v>0.29491534829139709</v>
      </c>
      <c r="AL20">
        <v>-5.9999980926513672</v>
      </c>
      <c r="AM20">
        <v>0.89229363203048706</v>
      </c>
      <c r="AN20">
        <v>0.2533852756023407</v>
      </c>
      <c r="AO20">
        <v>-0.60440295934677124</v>
      </c>
      <c r="AP20">
        <v>-5.2978935241699219</v>
      </c>
      <c r="AQ20">
        <v>-6.0000004768371582</v>
      </c>
      <c r="AR20">
        <v>1.5000015497207642</v>
      </c>
      <c r="AS20">
        <v>9.525395393371582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0.5</v>
      </c>
      <c r="BG20">
        <v>0.5</v>
      </c>
      <c r="BN20">
        <v>10</v>
      </c>
      <c r="BO20">
        <v>0</v>
      </c>
      <c r="BP20">
        <v>0.10770654678344727</v>
      </c>
      <c r="BQ20">
        <v>1.1251991987228394</v>
      </c>
      <c r="BR20">
        <v>2.1170041561126709</v>
      </c>
      <c r="BS20">
        <v>2.499997615814209</v>
      </c>
      <c r="BT20">
        <v>2.4999992847442627</v>
      </c>
      <c r="BU20">
        <v>0</v>
      </c>
      <c r="CB20">
        <v>-150.00003051757813</v>
      </c>
      <c r="CC20">
        <v>8.9229354858398438</v>
      </c>
      <c r="CD20">
        <v>1.8098952770233154</v>
      </c>
      <c r="CE20">
        <v>-3.7775189876556396</v>
      </c>
      <c r="CF20">
        <v>-26.489463806152344</v>
      </c>
      <c r="CG20">
        <v>-20.000001907348633</v>
      </c>
      <c r="CH20">
        <v>10.000009536743164</v>
      </c>
      <c r="CI20">
        <v>56.031734466552734</v>
      </c>
      <c r="CO20">
        <v>1</v>
      </c>
      <c r="CP20">
        <v>0</v>
      </c>
      <c r="CQ20">
        <v>0</v>
      </c>
      <c r="CR20">
        <v>0</v>
      </c>
      <c r="CS20">
        <v>0</v>
      </c>
      <c r="CT20">
        <v>-10</v>
      </c>
      <c r="CU20">
        <v>-20.525424957275391</v>
      </c>
      <c r="CV20">
        <v>-10.525396347045898</v>
      </c>
      <c r="CW20">
        <v>-20.525396347045898</v>
      </c>
      <c r="CY20">
        <v>181</v>
      </c>
      <c r="CZ20">
        <v>0.32488089799880981</v>
      </c>
      <c r="DA20">
        <v>0.69750243425369263</v>
      </c>
      <c r="DB20">
        <v>1.2627795934677124</v>
      </c>
      <c r="DC20">
        <v>1.3096537590026855</v>
      </c>
      <c r="DD20">
        <v>1.2824077606201172</v>
      </c>
      <c r="DE20">
        <v>1.3503299951553345</v>
      </c>
      <c r="DF20">
        <v>1.4782476425170898</v>
      </c>
      <c r="DG20">
        <v>1.6324535608291626</v>
      </c>
      <c r="DN20">
        <v>0.32488089799880981</v>
      </c>
      <c r="DO20">
        <v>0.56962698698043823</v>
      </c>
      <c r="DP20">
        <v>1.0676615238189697</v>
      </c>
      <c r="DQ20">
        <v>1.1035341024398804</v>
      </c>
      <c r="DR20">
        <v>1.1562134027481079</v>
      </c>
      <c r="DS20">
        <v>1.3503299951553345</v>
      </c>
      <c r="DT20">
        <v>1.4782476425170898</v>
      </c>
      <c r="DU20">
        <v>1.6324535608291626</v>
      </c>
      <c r="EB20">
        <v>13.722965240478516</v>
      </c>
      <c r="EC20">
        <v>21.873682022094727</v>
      </c>
      <c r="ED20">
        <v>40.998203277587891</v>
      </c>
      <c r="EE20">
        <v>46.613277435302734</v>
      </c>
      <c r="EF20">
        <v>53.278324127197266</v>
      </c>
      <c r="EG20">
        <v>65.6800537109375</v>
      </c>
      <c r="EH20">
        <v>32.166667938232422</v>
      </c>
      <c r="EI20">
        <v>37.611732482910156</v>
      </c>
      <c r="EP20">
        <v>1</v>
      </c>
      <c r="EQ20">
        <v>26.009599685668945</v>
      </c>
      <c r="ER20">
        <v>4.999999888241291E-3</v>
      </c>
      <c r="ES20">
        <v>-0.22726188600063324</v>
      </c>
      <c r="ET20">
        <v>25.787338256835938</v>
      </c>
      <c r="EU20">
        <v>311.94488525390625</v>
      </c>
      <c r="EV20">
        <v>25.787322998046875</v>
      </c>
      <c r="EW20">
        <v>1</v>
      </c>
      <c r="EX20">
        <v>1</v>
      </c>
      <c r="EY20">
        <v>182</v>
      </c>
      <c r="EZ20">
        <v>71.817970275878906</v>
      </c>
      <c r="FA20">
        <v>76.72943115234375</v>
      </c>
      <c r="FB20">
        <v>83.2802734375</v>
      </c>
      <c r="FC20">
        <v>99.288421630859375</v>
      </c>
      <c r="FD20">
        <v>123.01345062255859</v>
      </c>
      <c r="FE20">
        <v>119.90952301025391</v>
      </c>
      <c r="FF20">
        <v>83.679145812988281</v>
      </c>
      <c r="FG20">
        <v>75.499221801757813</v>
      </c>
      <c r="FN20">
        <v>11.325841903686523</v>
      </c>
      <c r="FO20">
        <v>10.156352043151855</v>
      </c>
      <c r="FP20">
        <v>11.615827560424805</v>
      </c>
      <c r="FQ20">
        <v>15.826983451843262</v>
      </c>
      <c r="FR20">
        <v>23.680776596069336</v>
      </c>
      <c r="FS20">
        <v>27.733180999755859</v>
      </c>
      <c r="FT20">
        <v>15.070858001708984</v>
      </c>
      <c r="FU20">
        <v>11.340288162231445</v>
      </c>
      <c r="GA20">
        <v>182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O20">
        <v>182</v>
      </c>
      <c r="GP20">
        <v>40.218048095703125</v>
      </c>
      <c r="GQ20">
        <v>37.680072784423828</v>
      </c>
      <c r="GR20">
        <v>43.094715118408203</v>
      </c>
      <c r="GS20">
        <v>56.201614379882813</v>
      </c>
      <c r="GT20">
        <v>80.325202941894531</v>
      </c>
      <c r="GU20">
        <v>91.131233215332031</v>
      </c>
      <c r="GV20">
        <v>26.358930587768555</v>
      </c>
      <c r="GW20">
        <v>19.233129501342773</v>
      </c>
      <c r="HC20">
        <v>182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0</v>
      </c>
      <c r="HJ20">
        <v>0</v>
      </c>
      <c r="HK20">
        <v>0</v>
      </c>
      <c r="HQ20">
        <v>0</v>
      </c>
      <c r="HR20">
        <v>0</v>
      </c>
      <c r="HS20">
        <v>-0.71817970275878906</v>
      </c>
      <c r="HT20">
        <v>0</v>
      </c>
      <c r="HU20">
        <v>-0.71817970275878906</v>
      </c>
      <c r="HV20">
        <v>-0.71817779541015625</v>
      </c>
      <c r="HW20">
        <v>0</v>
      </c>
      <c r="HX20">
        <v>0</v>
      </c>
      <c r="HY20">
        <v>0</v>
      </c>
      <c r="HZ20">
        <v>0</v>
      </c>
      <c r="IA20">
        <v>0</v>
      </c>
      <c r="IB20">
        <v>39.424297332763672</v>
      </c>
      <c r="IC20">
        <v>13.803623199462891</v>
      </c>
      <c r="ID20">
        <v>0</v>
      </c>
      <c r="IE20">
        <v>0</v>
      </c>
      <c r="IF20">
        <v>0</v>
      </c>
      <c r="IG20">
        <v>0</v>
      </c>
      <c r="IH20">
        <v>0</v>
      </c>
      <c r="II20">
        <v>0</v>
      </c>
      <c r="IJ20">
        <v>12.699999809265137</v>
      </c>
      <c r="IK20">
        <v>-25.673198699951172</v>
      </c>
      <c r="IL20">
        <v>-12.973198890686035</v>
      </c>
      <c r="IN20">
        <v>182</v>
      </c>
      <c r="IO20">
        <v>0</v>
      </c>
      <c r="IP20">
        <v>0</v>
      </c>
      <c r="IQ20">
        <v>11.025396347045898</v>
      </c>
      <c r="IR20">
        <v>10.000011444091797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0.67119085788726807</v>
      </c>
      <c r="N21">
        <v>5.1626772880554199</v>
      </c>
      <c r="O21">
        <v>0</v>
      </c>
      <c r="P21">
        <v>5.1626772880554199</v>
      </c>
      <c r="Q21">
        <v>0</v>
      </c>
      <c r="R21">
        <v>0</v>
      </c>
      <c r="S21">
        <v>0</v>
      </c>
      <c r="T21">
        <v>7.6918168067932129</v>
      </c>
      <c r="U21">
        <v>1</v>
      </c>
      <c r="W21">
        <v>183</v>
      </c>
      <c r="X21">
        <v>0.27824947237968445</v>
      </c>
      <c r="Y21">
        <v>0.249062180519104</v>
      </c>
      <c r="Z21">
        <v>0.26212671399116516</v>
      </c>
      <c r="AA21">
        <v>0.28759095072746277</v>
      </c>
      <c r="AB21">
        <v>0.36000001430511475</v>
      </c>
      <c r="AC21">
        <v>0.33500000834465027</v>
      </c>
      <c r="AD21">
        <v>0.30555042624473572</v>
      </c>
      <c r="AE21">
        <v>0.21256884932518005</v>
      </c>
      <c r="AF21">
        <v>0.27455657720565796</v>
      </c>
      <c r="AL21">
        <v>-5.6498928070068359</v>
      </c>
      <c r="AM21">
        <v>0.1875639408826828</v>
      </c>
      <c r="AN21">
        <v>-0.42534467577934265</v>
      </c>
      <c r="AO21">
        <v>-1.5181897878646851</v>
      </c>
      <c r="AP21">
        <v>-12.000001907348633</v>
      </c>
      <c r="AQ21">
        <v>2.9999971389770508</v>
      </c>
      <c r="AR21">
        <v>2.4449586868286133</v>
      </c>
      <c r="AS21">
        <v>13.743114471435547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0.53209453821182251</v>
      </c>
      <c r="BG21">
        <v>0.4679054319858551</v>
      </c>
      <c r="BN21">
        <v>0.35075083374977112</v>
      </c>
      <c r="BO21">
        <v>6.4665754325687885E-4</v>
      </c>
      <c r="BP21">
        <v>0.7053760290145874</v>
      </c>
      <c r="BQ21">
        <v>1.3841004371643066</v>
      </c>
      <c r="BR21">
        <v>2.2978904247283936</v>
      </c>
      <c r="BS21">
        <v>9.0000009536743164</v>
      </c>
      <c r="BT21">
        <v>0</v>
      </c>
      <c r="BU21">
        <v>-0.94495755434036255</v>
      </c>
      <c r="CB21">
        <v>-141.24739074707031</v>
      </c>
      <c r="CC21">
        <v>1.8756390810012817</v>
      </c>
      <c r="CD21">
        <v>-3.0381767749786377</v>
      </c>
      <c r="CE21">
        <v>-9.4886875152587891</v>
      </c>
      <c r="CF21">
        <v>-59.999996185302734</v>
      </c>
      <c r="CG21">
        <v>9.9999914169311523</v>
      </c>
      <c r="CH21">
        <v>16.299724578857422</v>
      </c>
      <c r="CI21">
        <v>80.84185791015625</v>
      </c>
      <c r="CO21">
        <v>1</v>
      </c>
      <c r="CP21">
        <v>0</v>
      </c>
      <c r="CQ21">
        <v>0</v>
      </c>
      <c r="CR21">
        <v>0</v>
      </c>
      <c r="CS21">
        <v>0</v>
      </c>
      <c r="CT21">
        <v>-0.35075083374977112</v>
      </c>
      <c r="CU21">
        <v>-5.5134296417236328</v>
      </c>
      <c r="CV21">
        <v>-5.1626772880554199</v>
      </c>
      <c r="CW21">
        <v>-5.5134282112121582</v>
      </c>
      <c r="CY21">
        <v>182</v>
      </c>
      <c r="CZ21">
        <v>0.32488089799880981</v>
      </c>
      <c r="DA21">
        <v>0.69874441623687744</v>
      </c>
      <c r="DB21">
        <v>1.2637771368026733</v>
      </c>
      <c r="DC21">
        <v>1.3087525367736816</v>
      </c>
      <c r="DD21">
        <v>1.2850778102874756</v>
      </c>
      <c r="DE21">
        <v>1.3544074296951294</v>
      </c>
      <c r="DF21">
        <v>1.4783625602722168</v>
      </c>
      <c r="DG21">
        <v>2.307091236114502</v>
      </c>
      <c r="DN21">
        <v>0.27565652132034302</v>
      </c>
      <c r="DO21">
        <v>0.57189559936523438</v>
      </c>
      <c r="DP21">
        <v>1.089936375617981</v>
      </c>
      <c r="DQ21">
        <v>1.1224417686462402</v>
      </c>
      <c r="DR21">
        <v>1.1654565334320068</v>
      </c>
      <c r="DS21">
        <v>1.3544074296951294</v>
      </c>
      <c r="DT21">
        <v>1.369659423828125</v>
      </c>
      <c r="DU21">
        <v>1.6325620412826538</v>
      </c>
      <c r="EB21">
        <v>11.64372730255127</v>
      </c>
      <c r="EC21">
        <v>21.960796356201172</v>
      </c>
      <c r="ED21">
        <v>41.853557586669922</v>
      </c>
      <c r="EE21">
        <v>47.411937713623047</v>
      </c>
      <c r="EF21">
        <v>53.704246520996094</v>
      </c>
      <c r="EG21">
        <v>65.878379821777344</v>
      </c>
      <c r="EH21">
        <v>29.803789138793945</v>
      </c>
      <c r="EI21">
        <v>37.614231109619141</v>
      </c>
      <c r="EP21">
        <v>1</v>
      </c>
      <c r="EQ21">
        <v>0</v>
      </c>
      <c r="ER21">
        <v>4.999999888241291E-3</v>
      </c>
      <c r="ES21">
        <v>-2.079237699508667</v>
      </c>
      <c r="ET21">
        <v>-2.074237585067749</v>
      </c>
      <c r="EU21">
        <v>309.87063598632813</v>
      </c>
      <c r="EV21">
        <v>-2.074249267578125</v>
      </c>
      <c r="EW21">
        <v>1</v>
      </c>
      <c r="EX21">
        <v>1</v>
      </c>
      <c r="EY21">
        <v>183</v>
      </c>
      <c r="EZ21">
        <v>71.818031311035156</v>
      </c>
      <c r="FA21">
        <v>76.822196960449219</v>
      </c>
      <c r="FB21">
        <v>83.702903747558594</v>
      </c>
      <c r="FC21">
        <v>100.23625946044922</v>
      </c>
      <c r="FD21">
        <v>122.62546539306641</v>
      </c>
      <c r="FE21">
        <v>119.90950775146484</v>
      </c>
      <c r="FF21">
        <v>83.679145812988281</v>
      </c>
      <c r="FG21">
        <v>94.199417114257813</v>
      </c>
      <c r="FN21">
        <v>11.255043983459473</v>
      </c>
      <c r="FO21">
        <v>10.314557075500488</v>
      </c>
      <c r="FP21">
        <v>11.827907562255859</v>
      </c>
      <c r="FQ21">
        <v>16.236013412475586</v>
      </c>
      <c r="FR21">
        <v>26.02899169921875</v>
      </c>
      <c r="FS21">
        <v>24.448986053466797</v>
      </c>
      <c r="FT21">
        <v>14.618753433227539</v>
      </c>
      <c r="FU21">
        <v>11.806522369384766</v>
      </c>
      <c r="GA21">
        <v>183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O21">
        <v>183</v>
      </c>
      <c r="GP21">
        <v>39.966644287109375</v>
      </c>
      <c r="GQ21">
        <v>38.267013549804688</v>
      </c>
      <c r="GR21">
        <v>43.881534576416016</v>
      </c>
      <c r="GS21">
        <v>57.654079437255859</v>
      </c>
      <c r="GT21">
        <v>88.29034423828125</v>
      </c>
      <c r="GU21">
        <v>80.339370727539063</v>
      </c>
      <c r="GV21">
        <v>25.568199157714844</v>
      </c>
      <c r="GW21">
        <v>20.023860931396484</v>
      </c>
      <c r="HC21">
        <v>183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Q21">
        <v>0</v>
      </c>
      <c r="HR21">
        <v>0</v>
      </c>
      <c r="HS21">
        <v>-2.5190213695168495E-2</v>
      </c>
      <c r="HT21">
        <v>0</v>
      </c>
      <c r="HU21">
        <v>-2.5190213695168495E-2</v>
      </c>
      <c r="HV21">
        <v>-2.5196075439453125E-2</v>
      </c>
      <c r="HW21">
        <v>0</v>
      </c>
      <c r="HX21">
        <v>0</v>
      </c>
      <c r="HY21">
        <v>0</v>
      </c>
      <c r="HZ21">
        <v>0</v>
      </c>
      <c r="IA21">
        <v>0</v>
      </c>
      <c r="IB21">
        <v>39.399101257324219</v>
      </c>
      <c r="IC21">
        <v>13.205573081970215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0</v>
      </c>
      <c r="IJ21">
        <v>12.699999809265137</v>
      </c>
      <c r="IK21">
        <v>-25.925100326538086</v>
      </c>
      <c r="IL21">
        <v>-13.225100517272949</v>
      </c>
      <c r="IN21">
        <v>183</v>
      </c>
      <c r="IO21">
        <v>0</v>
      </c>
      <c r="IP21">
        <v>0</v>
      </c>
      <c r="IQ21">
        <v>19.188070297241211</v>
      </c>
      <c r="IR21">
        <v>12.099902153015137</v>
      </c>
      <c r="IS21">
        <v>0</v>
      </c>
      <c r="IT21">
        <v>0.5</v>
      </c>
      <c r="IU21">
        <v>0</v>
      </c>
    </row>
    <row r="22" spans="10:255">
      <c r="J22">
        <v>0.20000000298023224</v>
      </c>
      <c r="K22">
        <v>1</v>
      </c>
      <c r="L22">
        <v>0.15000000596046448</v>
      </c>
      <c r="M22">
        <v>3.6314897239208221E-2</v>
      </c>
      <c r="N22">
        <v>0.33545592427253723</v>
      </c>
      <c r="O22">
        <v>1.385612964630127</v>
      </c>
      <c r="P22">
        <v>1.7210688591003418</v>
      </c>
      <c r="Q22">
        <v>1.385612964630127</v>
      </c>
      <c r="R22">
        <v>1.385612964630127</v>
      </c>
      <c r="S22">
        <v>1.385612964630127</v>
      </c>
      <c r="T22">
        <v>9.2374191284179688</v>
      </c>
      <c r="U22">
        <v>0.89999997615814209</v>
      </c>
      <c r="W22">
        <v>184</v>
      </c>
      <c r="X22">
        <v>0.27807685732841492</v>
      </c>
      <c r="Y22">
        <v>0.25170418620109558</v>
      </c>
      <c r="Z22">
        <v>0.28561004996299744</v>
      </c>
      <c r="AA22">
        <v>0.33000001311302185</v>
      </c>
      <c r="AB22">
        <v>0.29000002145767212</v>
      </c>
      <c r="AC22">
        <v>0.33529537916183472</v>
      </c>
      <c r="AD22">
        <v>0.28720852732658386</v>
      </c>
      <c r="AE22">
        <v>0.21310931444168091</v>
      </c>
      <c r="AF22">
        <v>0.26250877976417542</v>
      </c>
      <c r="AL22">
        <v>-5.6153693199157715</v>
      </c>
      <c r="AM22">
        <v>-0.34083732962608337</v>
      </c>
      <c r="AN22">
        <v>-5.122011661529541</v>
      </c>
      <c r="AO22">
        <v>-10.000001907348633</v>
      </c>
      <c r="AP22">
        <v>1.9999982118606567</v>
      </c>
      <c r="AQ22">
        <v>2.9409229755401611</v>
      </c>
      <c r="AR22">
        <v>4.2791485786437988</v>
      </c>
      <c r="AS22">
        <v>13.689067840576172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0.46432051062583923</v>
      </c>
      <c r="BF22">
        <v>0.51591169834136963</v>
      </c>
      <c r="BG22">
        <v>1.9767822697758675E-2</v>
      </c>
      <c r="BN22">
        <v>0.32764476537704468</v>
      </c>
      <c r="BO22">
        <v>0.29312470555305481</v>
      </c>
      <c r="BP22">
        <v>0.82152730226516724</v>
      </c>
      <c r="BQ22">
        <v>5.5181913375854492</v>
      </c>
      <c r="BR22">
        <v>14.000001907348633</v>
      </c>
      <c r="BS22">
        <v>0</v>
      </c>
      <c r="BT22">
        <v>0.70244395732879639</v>
      </c>
      <c r="BU22">
        <v>-0.41689318418502808</v>
      </c>
      <c r="CB22">
        <v>-140.38432312011719</v>
      </c>
      <c r="CC22">
        <v>-3.4083726406097412</v>
      </c>
      <c r="CD22">
        <v>-36.585803985595703</v>
      </c>
      <c r="CE22">
        <v>-62.500015258789063</v>
      </c>
      <c r="CF22">
        <v>9.9999895095825195</v>
      </c>
      <c r="CG22">
        <v>9.8030767440795898</v>
      </c>
      <c r="CH22">
        <v>28.527656555175781</v>
      </c>
      <c r="CI22">
        <v>80.523933410644531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-0.32764476537704468</v>
      </c>
      <c r="CU22">
        <v>-2.0487308502197266</v>
      </c>
      <c r="CV22">
        <v>-1.7210688591003418</v>
      </c>
      <c r="CW22">
        <v>-2.0487136840820313</v>
      </c>
      <c r="CY22">
        <v>183</v>
      </c>
      <c r="CZ22">
        <v>0.32488524913787842</v>
      </c>
      <c r="DA22">
        <v>0.70674562454223633</v>
      </c>
      <c r="DB22">
        <v>1.2649644613265991</v>
      </c>
      <c r="DC22">
        <v>1.3078067302703857</v>
      </c>
      <c r="DD22">
        <v>1.2937440872192383</v>
      </c>
      <c r="DE22">
        <v>1.3544073104858398</v>
      </c>
      <c r="DF22">
        <v>1.4784903526306152</v>
      </c>
      <c r="DG22">
        <v>2.8307597637176514</v>
      </c>
      <c r="DN22">
        <v>0.27393680810928345</v>
      </c>
      <c r="DO22">
        <v>0.58674532175064087</v>
      </c>
      <c r="DP22">
        <v>1.1052699089050293</v>
      </c>
      <c r="DQ22">
        <v>1.1397374868392944</v>
      </c>
      <c r="DR22">
        <v>1.2937440872192383</v>
      </c>
      <c r="DS22">
        <v>1.1940170526504517</v>
      </c>
      <c r="DT22">
        <v>1.3286863565444946</v>
      </c>
      <c r="DU22">
        <v>1.671475887298584</v>
      </c>
      <c r="EB22">
        <v>11.571086883544922</v>
      </c>
      <c r="EC22">
        <v>22.531026840209961</v>
      </c>
      <c r="ED22">
        <v>42.442363739013672</v>
      </c>
      <c r="EE22">
        <v>48.142509460449219</v>
      </c>
      <c r="EF22">
        <v>59.615734100341797</v>
      </c>
      <c r="EG22">
        <v>58.076988220214844</v>
      </c>
      <c r="EH22">
        <v>28.912216186523438</v>
      </c>
      <c r="EI22">
        <v>38.510807037353516</v>
      </c>
      <c r="EP22">
        <v>1</v>
      </c>
      <c r="EQ22">
        <v>0</v>
      </c>
      <c r="ER22">
        <v>4.999999888241291E-3</v>
      </c>
      <c r="ES22">
        <v>-7.2929434478282928E-2</v>
      </c>
      <c r="ET22">
        <v>-6.792943924665451E-2</v>
      </c>
      <c r="EU22">
        <v>309.80270385742188</v>
      </c>
      <c r="EV22">
        <v>-6.793212890625E-2</v>
      </c>
      <c r="EW22">
        <v>1</v>
      </c>
      <c r="EX22">
        <v>1</v>
      </c>
      <c r="EY22">
        <v>184</v>
      </c>
      <c r="EZ22">
        <v>71.8575439453125</v>
      </c>
      <c r="FA22">
        <v>76.950927734375</v>
      </c>
      <c r="FB22">
        <v>85.313461303710938</v>
      </c>
      <c r="FC22">
        <v>104.99652862548828</v>
      </c>
      <c r="FD22">
        <v>122.65879058837891</v>
      </c>
      <c r="FE22">
        <v>120.79615783691406</v>
      </c>
      <c r="FF22">
        <v>86.25933837890625</v>
      </c>
      <c r="FG22">
        <v>97.296524047851563</v>
      </c>
      <c r="FN22">
        <v>11.254249572753906</v>
      </c>
      <c r="FO22">
        <v>10.441439628601074</v>
      </c>
      <c r="FP22">
        <v>13.135516166687012</v>
      </c>
      <c r="FQ22">
        <v>19.514986038208008</v>
      </c>
      <c r="FR22">
        <v>20.973499298095703</v>
      </c>
      <c r="FS22">
        <v>24.651485443115234</v>
      </c>
      <c r="FT22">
        <v>14.164904594421387</v>
      </c>
      <c r="FU22">
        <v>12.225704193115234</v>
      </c>
      <c r="GA22">
        <v>184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O22">
        <v>184</v>
      </c>
      <c r="GP22">
        <v>39.963825225830078</v>
      </c>
      <c r="GQ22">
        <v>38.737751007080078</v>
      </c>
      <c r="GR22">
        <v>48.732761383056641</v>
      </c>
      <c r="GS22">
        <v>69.297706604003906</v>
      </c>
      <c r="GT22">
        <v>71.142112731933594</v>
      </c>
      <c r="GU22">
        <v>81.004783630371094</v>
      </c>
      <c r="GV22">
        <v>24.774417877197266</v>
      </c>
      <c r="GW22">
        <v>20.734794616699219</v>
      </c>
      <c r="HC22">
        <v>184</v>
      </c>
      <c r="HD22">
        <v>7.3048681952059269E-4</v>
      </c>
      <c r="HE22">
        <v>8.2759262295439839E-4</v>
      </c>
      <c r="HF22">
        <v>7.6434074435383081E-4</v>
      </c>
      <c r="HG22">
        <v>7.2881265077739954E-4</v>
      </c>
      <c r="HH22">
        <v>1.9330611685290933E-3</v>
      </c>
      <c r="HI22">
        <v>7.761737797409296E-3</v>
      </c>
      <c r="HJ22">
        <v>1.4286956749856472E-2</v>
      </c>
      <c r="HK22">
        <v>3.6208104342222214E-2</v>
      </c>
      <c r="HQ22">
        <v>0</v>
      </c>
      <c r="HR22">
        <v>0</v>
      </c>
      <c r="HS22">
        <v>-2.3530801758170128E-2</v>
      </c>
      <c r="HT22">
        <v>6.3241094350814819E-2</v>
      </c>
      <c r="HU22">
        <v>3.9710290729999542E-2</v>
      </c>
      <c r="HV22">
        <v>3.971099853515625E-2</v>
      </c>
      <c r="HW22">
        <v>6.3241094350814819E-2</v>
      </c>
      <c r="HX22">
        <v>0</v>
      </c>
      <c r="HY22">
        <v>0</v>
      </c>
      <c r="HZ22">
        <v>0</v>
      </c>
      <c r="IA22">
        <v>0</v>
      </c>
      <c r="IB22">
        <v>39.438812255859375</v>
      </c>
      <c r="IC22">
        <v>18.90174674987793</v>
      </c>
      <c r="ID22">
        <v>0</v>
      </c>
      <c r="IE22">
        <v>0</v>
      </c>
      <c r="IF22">
        <v>0.63241094350814819</v>
      </c>
      <c r="IG22">
        <v>0</v>
      </c>
      <c r="IH22">
        <v>0</v>
      </c>
      <c r="II22">
        <v>0</v>
      </c>
      <c r="IJ22">
        <v>12.699999809265137</v>
      </c>
      <c r="IK22">
        <v>-26.160537719726563</v>
      </c>
      <c r="IL22">
        <v>-12.828126907348633</v>
      </c>
      <c r="IN22">
        <v>184</v>
      </c>
      <c r="IO22">
        <v>300</v>
      </c>
      <c r="IP22">
        <v>0</v>
      </c>
      <c r="IQ22">
        <v>20.909139633178711</v>
      </c>
      <c r="IR22">
        <v>16.04460334777832</v>
      </c>
      <c r="IS22">
        <v>0</v>
      </c>
      <c r="IT22">
        <v>0.5</v>
      </c>
      <c r="IU22">
        <v>0</v>
      </c>
    </row>
    <row r="23" spans="10:255">
      <c r="J23">
        <v>0.20000000298023224</v>
      </c>
      <c r="K23">
        <v>1</v>
      </c>
      <c r="L23">
        <v>0.15000000596046448</v>
      </c>
      <c r="M23">
        <v>4.371999204158783E-2</v>
      </c>
      <c r="N23">
        <v>0.38544890284538269</v>
      </c>
      <c r="O23">
        <v>1.3224462270736694</v>
      </c>
      <c r="P23">
        <v>1.7078951597213745</v>
      </c>
      <c r="Q23">
        <v>1.3224462270736694</v>
      </c>
      <c r="R23">
        <v>2.7080593109130859</v>
      </c>
      <c r="S23">
        <v>2.7080593109130859</v>
      </c>
      <c r="T23">
        <v>8.8163080215454102</v>
      </c>
      <c r="U23">
        <v>0.89999997615814209</v>
      </c>
      <c r="W23">
        <v>185</v>
      </c>
      <c r="X23">
        <v>0.27798941731452942</v>
      </c>
      <c r="Y23">
        <v>0.29377436637878418</v>
      </c>
      <c r="Z23">
        <v>0.30000001192092896</v>
      </c>
      <c r="AA23">
        <v>0.2720000147819519</v>
      </c>
      <c r="AB23">
        <v>0.29327833652496338</v>
      </c>
      <c r="AC23">
        <v>0.32837602496147156</v>
      </c>
      <c r="AD23">
        <v>0.25865662097930908</v>
      </c>
      <c r="AE23">
        <v>0.35886436700820923</v>
      </c>
      <c r="AF23">
        <v>0.29205921292304993</v>
      </c>
      <c r="AL23">
        <v>-5.5978813171386719</v>
      </c>
      <c r="AM23">
        <v>-8.7548751831054688</v>
      </c>
      <c r="AN23">
        <v>-8.0000038146972656</v>
      </c>
      <c r="AO23">
        <v>1.5999971628189087</v>
      </c>
      <c r="AP23">
        <v>1.3443351984024048</v>
      </c>
      <c r="AQ23">
        <v>4.324793815612793</v>
      </c>
      <c r="AR23">
        <v>7.1343393325805664</v>
      </c>
      <c r="AS23">
        <v>-0.88643729686737061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0.4641682505607605</v>
      </c>
      <c r="BF23">
        <v>0.51574248075485229</v>
      </c>
      <c r="BG23">
        <v>2.0089268684387207E-2</v>
      </c>
      <c r="BN23">
        <v>0.32545346021652222</v>
      </c>
      <c r="BO23">
        <v>0.30796793103218079</v>
      </c>
      <c r="BP23">
        <v>8.7220067977905273</v>
      </c>
      <c r="BQ23">
        <v>11.600001335144043</v>
      </c>
      <c r="BR23">
        <v>0</v>
      </c>
      <c r="BS23">
        <v>0.65566480159759521</v>
      </c>
      <c r="BT23">
        <v>-0.11437015980482101</v>
      </c>
      <c r="BU23">
        <v>-2.2875192165374756</v>
      </c>
      <c r="CB23">
        <v>-139.94711303710938</v>
      </c>
      <c r="CC23">
        <v>-87.548736572265625</v>
      </c>
      <c r="CD23">
        <v>-57.142894744873047</v>
      </c>
      <c r="CE23">
        <v>9.9999828338623047</v>
      </c>
      <c r="CF23">
        <v>6.721674919128418</v>
      </c>
      <c r="CG23">
        <v>14.415980339050293</v>
      </c>
      <c r="CH23">
        <v>47.562259674072266</v>
      </c>
      <c r="CI23">
        <v>-5.2143373489379883</v>
      </c>
      <c r="CO23">
        <v>1</v>
      </c>
      <c r="CP23">
        <v>0</v>
      </c>
      <c r="CQ23">
        <v>0.19999992847442627</v>
      </c>
      <c r="CR23">
        <v>1</v>
      </c>
      <c r="CS23">
        <v>12.699999809265137</v>
      </c>
      <c r="CT23">
        <v>-0.32545346021652222</v>
      </c>
      <c r="CU23">
        <v>10.666667938232422</v>
      </c>
      <c r="CV23">
        <v>-1.7078951597213745</v>
      </c>
      <c r="CW23">
        <v>10.666650772094727</v>
      </c>
      <c r="CY23">
        <v>184</v>
      </c>
      <c r="CZ23">
        <v>0.32689788937568665</v>
      </c>
      <c r="DA23">
        <v>0.71585536003112793</v>
      </c>
      <c r="DB23">
        <v>1.2691031694412231</v>
      </c>
      <c r="DC23">
        <v>1.3048237562179565</v>
      </c>
      <c r="DD23">
        <v>1.2937440872192383</v>
      </c>
      <c r="DE23">
        <v>1.3687013387680054</v>
      </c>
      <c r="DF23">
        <v>1.5154255628585815</v>
      </c>
      <c r="DG23">
        <v>2.852686882019043</v>
      </c>
      <c r="DN23">
        <v>0.27546283602714539</v>
      </c>
      <c r="DO23">
        <v>0.60061264038085938</v>
      </c>
      <c r="DP23">
        <v>1.2082287073135376</v>
      </c>
      <c r="DQ23">
        <v>1.3048237562179565</v>
      </c>
      <c r="DR23">
        <v>1.0421828031539917</v>
      </c>
      <c r="DS23">
        <v>1.2076822519302368</v>
      </c>
      <c r="DT23">
        <v>1.2801269292831421</v>
      </c>
      <c r="DU23">
        <v>1.6887059211730957</v>
      </c>
      <c r="EB23">
        <v>11.635546684265137</v>
      </c>
      <c r="EC23">
        <v>23.063529968261719</v>
      </c>
      <c r="ED23">
        <v>46.395980834960938</v>
      </c>
      <c r="EE23">
        <v>55.115753173828125</v>
      </c>
      <c r="EF23">
        <v>48.023788452148438</v>
      </c>
      <c r="EG23">
        <v>58.741661071777344</v>
      </c>
      <c r="EH23">
        <v>27.855562210083008</v>
      </c>
      <c r="EI23">
        <v>38.907787322998047</v>
      </c>
      <c r="EP23">
        <v>1</v>
      </c>
      <c r="EQ23">
        <v>0</v>
      </c>
      <c r="ER23">
        <v>4.999999888241291E-3</v>
      </c>
      <c r="ES23">
        <v>-6.8126045167446136E-2</v>
      </c>
      <c r="ET23">
        <v>-6.3126042485237122E-2</v>
      </c>
      <c r="EU23">
        <v>309.7396240234375</v>
      </c>
      <c r="EV23">
        <v>-6.3079833984375E-2</v>
      </c>
      <c r="EW23">
        <v>1</v>
      </c>
      <c r="EX23">
        <v>1</v>
      </c>
      <c r="EY23">
        <v>185</v>
      </c>
      <c r="EZ23">
        <v>71.898712158203125</v>
      </c>
      <c r="FA23">
        <v>78.205986022949219</v>
      </c>
      <c r="FB23">
        <v>89.129539489746094</v>
      </c>
      <c r="FC23">
        <v>105.00702667236328</v>
      </c>
      <c r="FD23">
        <v>122.68125152587891</v>
      </c>
      <c r="FE23">
        <v>122.04146575927734</v>
      </c>
      <c r="FF23">
        <v>89.277183532714844</v>
      </c>
      <c r="FG23">
        <v>64.271186828613281</v>
      </c>
      <c r="FN23">
        <v>11.257156372070313</v>
      </c>
      <c r="FO23">
        <v>12.385398864746094</v>
      </c>
      <c r="FP23">
        <v>14.414482116699219</v>
      </c>
      <c r="FQ23">
        <v>16.086687088012695</v>
      </c>
      <c r="FR23">
        <v>21.2144775390625</v>
      </c>
      <c r="FS23">
        <v>24.391656875610352</v>
      </c>
      <c r="FT23">
        <v>13.203049659729004</v>
      </c>
      <c r="FU23">
        <v>13.599432945251465</v>
      </c>
      <c r="GA23">
        <v>185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O23">
        <v>185</v>
      </c>
      <c r="GP23">
        <v>39.974147796630859</v>
      </c>
      <c r="GQ23">
        <v>45.949840545654297</v>
      </c>
      <c r="GR23">
        <v>53.477725982666016</v>
      </c>
      <c r="GS23">
        <v>57.123821258544922</v>
      </c>
      <c r="GT23">
        <v>71.959510803222656</v>
      </c>
      <c r="GU23">
        <v>80.150985717773438</v>
      </c>
      <c r="GV23">
        <v>23.092134475708008</v>
      </c>
      <c r="GW23">
        <v>23.064638137817383</v>
      </c>
      <c r="HC23">
        <v>185</v>
      </c>
      <c r="HD23">
        <v>7.200956461019814E-4</v>
      </c>
      <c r="HE23">
        <v>8.0257171066477895E-4</v>
      </c>
      <c r="HF23">
        <v>6.4088072394952178E-4</v>
      </c>
      <c r="HG23">
        <v>5.7108956389129162E-4</v>
      </c>
      <c r="HH23">
        <v>2.5387292262166739E-3</v>
      </c>
      <c r="HI23">
        <v>7.63731449842453E-3</v>
      </c>
      <c r="HJ23">
        <v>1.5276141464710236E-2</v>
      </c>
      <c r="HK23">
        <v>3.5664640367031097E-2</v>
      </c>
      <c r="HQ23">
        <v>0.12700000405311584</v>
      </c>
      <c r="HR23">
        <v>0</v>
      </c>
      <c r="HS23">
        <v>-2.3386286571621895E-2</v>
      </c>
      <c r="HT23">
        <v>6.3851460814476013E-2</v>
      </c>
      <c r="HU23">
        <v>0.16746518015861511</v>
      </c>
      <c r="HV23">
        <v>4.046630859375E-2</v>
      </c>
      <c r="HW23">
        <v>6.385146826505661E-2</v>
      </c>
      <c r="HX23">
        <v>0</v>
      </c>
      <c r="HY23">
        <v>0</v>
      </c>
      <c r="HZ23">
        <v>0</v>
      </c>
      <c r="IA23">
        <v>0</v>
      </c>
      <c r="IB23">
        <v>39.479278564453125</v>
      </c>
      <c r="IC23">
        <v>18.786907196044922</v>
      </c>
      <c r="ID23">
        <v>0</v>
      </c>
      <c r="IE23">
        <v>0</v>
      </c>
      <c r="IF23">
        <v>1.2709256410598755</v>
      </c>
      <c r="IG23">
        <v>0</v>
      </c>
      <c r="IH23">
        <v>0</v>
      </c>
      <c r="II23">
        <v>0</v>
      </c>
      <c r="IJ23">
        <v>13.969999313354492</v>
      </c>
      <c r="IK23">
        <v>-26.394535064697266</v>
      </c>
      <c r="IL23">
        <v>-11.153610229492188</v>
      </c>
      <c r="IN23">
        <v>185</v>
      </c>
      <c r="IO23">
        <v>300</v>
      </c>
      <c r="IP23">
        <v>0</v>
      </c>
      <c r="IQ23">
        <v>10.572695732116699</v>
      </c>
      <c r="IR23">
        <v>25.464740753173828</v>
      </c>
      <c r="IS23">
        <v>12.699999809265137</v>
      </c>
      <c r="IT23">
        <v>0.5</v>
      </c>
      <c r="IU23">
        <v>0</v>
      </c>
    </row>
    <row r="24" spans="10:255">
      <c r="J24">
        <v>0.20000000298023224</v>
      </c>
      <c r="K24">
        <v>1</v>
      </c>
      <c r="L24">
        <v>0.15000000596046448</v>
      </c>
      <c r="M24">
        <v>1.1022601127624512</v>
      </c>
      <c r="N24">
        <v>7.7591867446899414</v>
      </c>
      <c r="O24">
        <v>1.0559015274047852</v>
      </c>
      <c r="P24">
        <v>8.8150882720947266</v>
      </c>
      <c r="Q24">
        <v>1.0559015274047852</v>
      </c>
      <c r="R24">
        <v>3.7639608383178711</v>
      </c>
      <c r="S24">
        <v>3.7639608383178711</v>
      </c>
      <c r="T24">
        <v>7.0393428802490234</v>
      </c>
      <c r="U24">
        <v>0.89999997615814209</v>
      </c>
      <c r="W24">
        <v>186</v>
      </c>
      <c r="X24">
        <v>0.3171420693397522</v>
      </c>
      <c r="Y24">
        <v>0.30000001192092896</v>
      </c>
      <c r="Z24">
        <v>0.25299999117851257</v>
      </c>
      <c r="AA24">
        <v>0.27271601557731628</v>
      </c>
      <c r="AB24">
        <v>0.29517099261283875</v>
      </c>
      <c r="AC24">
        <v>0.32025560736656189</v>
      </c>
      <c r="AD24">
        <v>0.28400158882141113</v>
      </c>
      <c r="AE24">
        <v>0.25639206171035767</v>
      </c>
      <c r="AF24">
        <v>0.27479842305183411</v>
      </c>
      <c r="AL24">
        <v>-13.428408622741699</v>
      </c>
      <c r="AM24">
        <v>-10.000004768371582</v>
      </c>
      <c r="AN24">
        <v>1.399999737739563</v>
      </c>
      <c r="AO24">
        <v>1.4567970037460327</v>
      </c>
      <c r="AP24">
        <v>0.96580392122268677</v>
      </c>
      <c r="AQ24">
        <v>5.9488773345947266</v>
      </c>
      <c r="AR24">
        <v>4.5998425483703613</v>
      </c>
      <c r="AS24">
        <v>9.3607931137084961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0.44999998807907104</v>
      </c>
      <c r="BF24">
        <v>0.5</v>
      </c>
      <c r="BG24">
        <v>5.000000074505806E-2</v>
      </c>
      <c r="BN24">
        <v>0.32434910535812378</v>
      </c>
      <c r="BO24">
        <v>8.154876708984375</v>
      </c>
      <c r="BP24">
        <v>9.4000034332275391</v>
      </c>
      <c r="BQ24">
        <v>0</v>
      </c>
      <c r="BR24">
        <v>0.14319726824760437</v>
      </c>
      <c r="BS24">
        <v>0.52173358201980591</v>
      </c>
      <c r="BT24">
        <v>-0.62719857692718506</v>
      </c>
      <c r="BU24">
        <v>2.4352476596832275</v>
      </c>
      <c r="CB24">
        <v>-335.71041870117188</v>
      </c>
      <c r="CC24">
        <v>-100.00003051757813</v>
      </c>
      <c r="CD24">
        <v>10</v>
      </c>
      <c r="CE24">
        <v>9.1049823760986328</v>
      </c>
      <c r="CF24">
        <v>4.8290190696716309</v>
      </c>
      <c r="CG24">
        <v>19.829591751098633</v>
      </c>
      <c r="CH24">
        <v>30.665615081787109</v>
      </c>
      <c r="CI24">
        <v>55.063495635986328</v>
      </c>
      <c r="CO24">
        <v>1</v>
      </c>
      <c r="CP24">
        <v>0</v>
      </c>
      <c r="CQ24">
        <v>0</v>
      </c>
      <c r="CR24">
        <v>0</v>
      </c>
      <c r="CS24">
        <v>0</v>
      </c>
      <c r="CT24">
        <v>-0.32434910535812378</v>
      </c>
      <c r="CU24">
        <v>-9.1394186019897461</v>
      </c>
      <c r="CV24">
        <v>-8.8150882720947266</v>
      </c>
      <c r="CW24">
        <v>-9.1394376754760742</v>
      </c>
      <c r="CY24">
        <v>185</v>
      </c>
      <c r="CZ24">
        <v>0.32905241847038269</v>
      </c>
      <c r="DA24">
        <v>0.79798352718353271</v>
      </c>
      <c r="DB24">
        <v>1.276009202003479</v>
      </c>
      <c r="DC24">
        <v>1.304823637008667</v>
      </c>
      <c r="DD24">
        <v>1.2945820093154907</v>
      </c>
      <c r="DE24">
        <v>1.3814939260482788</v>
      </c>
      <c r="DF24">
        <v>1.5548875331878662</v>
      </c>
      <c r="DG24">
        <v>1.7907569408416748</v>
      </c>
      <c r="DN24">
        <v>0.277191162109375</v>
      </c>
      <c r="DO24">
        <v>0.78142362833023071</v>
      </c>
      <c r="DP24">
        <v>1.276009202003479</v>
      </c>
      <c r="DQ24">
        <v>1.0754910707473755</v>
      </c>
      <c r="DR24">
        <v>1.0546467304229736</v>
      </c>
      <c r="DS24">
        <v>1.1938143968582153</v>
      </c>
      <c r="DT24">
        <v>1.1828881502151489</v>
      </c>
      <c r="DU24">
        <v>1.7851078510284424</v>
      </c>
      <c r="EB24">
        <v>11.708551406860352</v>
      </c>
      <c r="EC24">
        <v>30.006675720214844</v>
      </c>
      <c r="ED24">
        <v>48.998752593994141</v>
      </c>
      <c r="EE24">
        <v>45.428737640380859</v>
      </c>
      <c r="EF24">
        <v>48.598129272460938</v>
      </c>
      <c r="EG24">
        <v>58.067134857177734</v>
      </c>
      <c r="EH24">
        <v>25.739645004272461</v>
      </c>
      <c r="EI24">
        <v>41.128887176513672</v>
      </c>
      <c r="EP24">
        <v>1</v>
      </c>
      <c r="EQ24">
        <v>8.1280002593994141</v>
      </c>
      <c r="ER24">
        <v>4.999999888241291E-3</v>
      </c>
      <c r="ES24">
        <v>-6.808963418006897E-2</v>
      </c>
      <c r="ET24">
        <v>8.0649099349975586</v>
      </c>
      <c r="EU24">
        <v>309.676513671875</v>
      </c>
      <c r="EV24">
        <v>-6.31103515625E-2</v>
      </c>
      <c r="EW24">
        <v>1</v>
      </c>
      <c r="EX24">
        <v>1</v>
      </c>
      <c r="EY24">
        <v>186</v>
      </c>
      <c r="EZ24">
        <v>72.910652160644531</v>
      </c>
      <c r="FA24">
        <v>79.722587585449219</v>
      </c>
      <c r="FB24">
        <v>89.138954162597656</v>
      </c>
      <c r="FC24">
        <v>105.06751251220703</v>
      </c>
      <c r="FD24">
        <v>122.72922515869141</v>
      </c>
      <c r="FE24">
        <v>123.3773193359375</v>
      </c>
      <c r="FF24">
        <v>91.710548400878906</v>
      </c>
      <c r="FG24">
        <v>82.911598205566406</v>
      </c>
      <c r="FN24">
        <v>13.023393630981445</v>
      </c>
      <c r="FO24">
        <v>12.893141746520996</v>
      </c>
      <c r="FP24">
        <v>12.157495498657227</v>
      </c>
      <c r="FQ24">
        <v>16.138322830200195</v>
      </c>
      <c r="FR24">
        <v>21.359733581542969</v>
      </c>
      <c r="FS24">
        <v>24.048860549926758</v>
      </c>
      <c r="FT24">
        <v>14.891905784606934</v>
      </c>
      <c r="FU24">
        <v>12.534125328063965</v>
      </c>
      <c r="GA24">
        <v>186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O24">
        <v>186</v>
      </c>
      <c r="GP24">
        <v>46.246051788330078</v>
      </c>
      <c r="GQ24">
        <v>47.833564758300781</v>
      </c>
      <c r="GR24">
        <v>45.104305267333984</v>
      </c>
      <c r="GS24">
        <v>57.307178497314453</v>
      </c>
      <c r="GT24">
        <v>72.452224731445313</v>
      </c>
      <c r="GU24">
        <v>79.024559020996094</v>
      </c>
      <c r="GV24">
        <v>26.045944213867188</v>
      </c>
      <c r="GW24">
        <v>21.257877349853516</v>
      </c>
      <c r="HC24">
        <v>186</v>
      </c>
      <c r="HD24">
        <v>7.1099703200161457E-4</v>
      </c>
      <c r="HE24">
        <v>5.9410149697214365E-4</v>
      </c>
      <c r="HF24">
        <v>5.6479935301467776E-4</v>
      </c>
      <c r="HG24">
        <v>7.6177658047527075E-4</v>
      </c>
      <c r="HH24">
        <v>2.4763045366853476E-3</v>
      </c>
      <c r="HI24">
        <v>7.7209710143506527E-3</v>
      </c>
      <c r="HJ24">
        <v>1.6926245763897896E-2</v>
      </c>
      <c r="HK24">
        <v>2.1234102547168732E-2</v>
      </c>
      <c r="HQ24">
        <v>0</v>
      </c>
      <c r="HR24">
        <v>0</v>
      </c>
      <c r="HS24">
        <v>-2.3648504167795181E-2</v>
      </c>
      <c r="HT24">
        <v>5.0989300012588501E-2</v>
      </c>
      <c r="HU24">
        <v>2.7340792119503021E-2</v>
      </c>
      <c r="HV24">
        <v>4.7893524169921875E-2</v>
      </c>
      <c r="HW24">
        <v>5.0989296287298203E-2</v>
      </c>
      <c r="HX24">
        <v>0</v>
      </c>
      <c r="HY24">
        <v>0</v>
      </c>
      <c r="HZ24">
        <v>0</v>
      </c>
      <c r="IA24">
        <v>0</v>
      </c>
      <c r="IB24">
        <v>39.527172088623047</v>
      </c>
      <c r="IC24">
        <v>18.257741928100586</v>
      </c>
      <c r="ID24">
        <v>0</v>
      </c>
      <c r="IE24">
        <v>0</v>
      </c>
      <c r="IF24">
        <v>1.7808185815811157</v>
      </c>
      <c r="IG24">
        <v>0</v>
      </c>
      <c r="IH24">
        <v>0</v>
      </c>
      <c r="II24">
        <v>0</v>
      </c>
      <c r="IJ24">
        <v>13.969999313354492</v>
      </c>
      <c r="IK24">
        <v>-26.631019592285156</v>
      </c>
      <c r="IL24">
        <v>-10.88020133972168</v>
      </c>
      <c r="IN24">
        <v>186</v>
      </c>
      <c r="IO24">
        <v>300</v>
      </c>
      <c r="IP24">
        <v>0</v>
      </c>
      <c r="IQ24">
        <v>19.909511566162109</v>
      </c>
      <c r="IR24">
        <v>23.441596984863281</v>
      </c>
      <c r="IS24">
        <v>0</v>
      </c>
      <c r="IT24">
        <v>0.5</v>
      </c>
      <c r="IU24">
        <v>0</v>
      </c>
    </row>
    <row r="25" spans="10:255">
      <c r="J25">
        <v>0.20000000298023224</v>
      </c>
      <c r="K25">
        <v>1</v>
      </c>
      <c r="L25">
        <v>0.15000000596046448</v>
      </c>
      <c r="M25">
        <v>0.61401206254959106</v>
      </c>
      <c r="N25">
        <v>2.6751596927642822</v>
      </c>
      <c r="O25">
        <v>0.65352785587310791</v>
      </c>
      <c r="P25">
        <v>3.3286876678466797</v>
      </c>
      <c r="Q25">
        <v>0.65352785587310791</v>
      </c>
      <c r="R25">
        <v>4.4174885749816895</v>
      </c>
      <c r="S25">
        <v>4.4174885749816895</v>
      </c>
      <c r="T25">
        <v>4.3568520545959473</v>
      </c>
      <c r="U25">
        <v>0.89999997615814209</v>
      </c>
      <c r="W25">
        <v>187</v>
      </c>
      <c r="X25">
        <v>0.33000001311302185</v>
      </c>
      <c r="Y25">
        <v>0.27051043510437012</v>
      </c>
      <c r="Z25">
        <v>0.25355726480484009</v>
      </c>
      <c r="AA25">
        <v>0.27298319339752197</v>
      </c>
      <c r="AB25">
        <v>0.2961418628692627</v>
      </c>
      <c r="AC25">
        <v>0.31778621673583984</v>
      </c>
      <c r="AD25">
        <v>0.27351078391075134</v>
      </c>
      <c r="AE25">
        <v>0.30860415101051331</v>
      </c>
      <c r="AF25">
        <v>0.28520858287811279</v>
      </c>
      <c r="AL25">
        <v>-15.999997138977051</v>
      </c>
      <c r="AM25">
        <v>-4.1020879745483398</v>
      </c>
      <c r="AN25">
        <v>1.2885451316833496</v>
      </c>
      <c r="AO25">
        <v>1.403361439704895</v>
      </c>
      <c r="AP25">
        <v>0.77162986993789673</v>
      </c>
      <c r="AQ25">
        <v>6.4427556991577148</v>
      </c>
      <c r="AR25">
        <v>5.6489229202270508</v>
      </c>
      <c r="AS25">
        <v>4.1395845413208008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0.45229014754295349</v>
      </c>
      <c r="BF25">
        <v>0.50254464149475098</v>
      </c>
      <c r="BG25">
        <v>4.5165199786424637E-2</v>
      </c>
      <c r="BN25">
        <v>3.3263313770294189</v>
      </c>
      <c r="BO25">
        <v>5.8979172706604004</v>
      </c>
      <c r="BP25">
        <v>0</v>
      </c>
      <c r="BQ25">
        <v>0.11145418882369995</v>
      </c>
      <c r="BR25">
        <v>0.16489258408546448</v>
      </c>
      <c r="BS25">
        <v>0.3590620756149292</v>
      </c>
      <c r="BT25">
        <v>0.16076818108558655</v>
      </c>
      <c r="BU25">
        <v>-0.559883713722229</v>
      </c>
      <c r="CB25">
        <v>-400.00015258789063</v>
      </c>
      <c r="CC25">
        <v>-41.0208740234375</v>
      </c>
      <c r="CD25">
        <v>9.2038946151733398</v>
      </c>
      <c r="CE25">
        <v>8.7710103988647461</v>
      </c>
      <c r="CF25">
        <v>3.8581488132476807</v>
      </c>
      <c r="CG25">
        <v>21.475852966308594</v>
      </c>
      <c r="CH25">
        <v>37.65948486328125</v>
      </c>
      <c r="CI25">
        <v>24.350498199462891</v>
      </c>
      <c r="CO25">
        <v>1</v>
      </c>
      <c r="CP25">
        <v>0</v>
      </c>
      <c r="CQ25">
        <v>0</v>
      </c>
      <c r="CR25">
        <v>0</v>
      </c>
      <c r="CS25">
        <v>7.3660001754760742</v>
      </c>
      <c r="CT25">
        <v>-3.3263313770294189</v>
      </c>
      <c r="CU25">
        <v>0.71099400520324707</v>
      </c>
      <c r="CV25">
        <v>-3.3286876678466797</v>
      </c>
      <c r="CW25">
        <v>0.71098136901855469</v>
      </c>
      <c r="CY25">
        <v>186</v>
      </c>
      <c r="CZ25">
        <v>0.3974686861038208</v>
      </c>
      <c r="DA25">
        <v>0.86391341686248779</v>
      </c>
      <c r="DB25">
        <v>1.276009202003479</v>
      </c>
      <c r="DC25">
        <v>1.3047988414764404</v>
      </c>
      <c r="DD25">
        <v>1.2954230308532715</v>
      </c>
      <c r="DE25">
        <v>1.3899754285812378</v>
      </c>
      <c r="DF25">
        <v>1.6430654525756836</v>
      </c>
      <c r="DG25">
        <v>2.2891910076141357</v>
      </c>
      <c r="DN25">
        <v>0.38198193907737732</v>
      </c>
      <c r="DO25">
        <v>0.86391341686248779</v>
      </c>
      <c r="DP25">
        <v>1.0761010646820068</v>
      </c>
      <c r="DQ25">
        <v>1.0783015489578247</v>
      </c>
      <c r="DR25">
        <v>1.0621424913406372</v>
      </c>
      <c r="DS25">
        <v>1.171440601348877</v>
      </c>
      <c r="DT25">
        <v>1.372450590133667</v>
      </c>
      <c r="DU25">
        <v>1.6303621530532837</v>
      </c>
      <c r="EB25">
        <v>16.134912490844727</v>
      </c>
      <c r="EC25">
        <v>33.174285888671875</v>
      </c>
      <c r="ED25">
        <v>41.322277069091797</v>
      </c>
      <c r="EE25">
        <v>45.547458648681641</v>
      </c>
      <c r="EF25">
        <v>48.943531036376953</v>
      </c>
      <c r="EG25">
        <v>56.978870391845703</v>
      </c>
      <c r="EH25">
        <v>29.864524841308594</v>
      </c>
      <c r="EI25">
        <v>37.563545227050781</v>
      </c>
      <c r="EP25">
        <v>1</v>
      </c>
      <c r="EQ25">
        <v>0</v>
      </c>
      <c r="ER25">
        <v>4.999999888241291E-3</v>
      </c>
      <c r="ES25">
        <v>-8.2507908344268799E-2</v>
      </c>
      <c r="ET25">
        <v>-7.7507905662059784E-2</v>
      </c>
      <c r="EU25">
        <v>309.52938842773438</v>
      </c>
      <c r="EV25">
        <v>-0.147125244140625</v>
      </c>
      <c r="EW25">
        <v>1</v>
      </c>
      <c r="EX25">
        <v>1</v>
      </c>
      <c r="EY25">
        <v>187</v>
      </c>
      <c r="EZ25">
        <v>73.528114318847656</v>
      </c>
      <c r="FA25">
        <v>79.73291015625</v>
      </c>
      <c r="FB25">
        <v>89.189292907714844</v>
      </c>
      <c r="FC25">
        <v>105.13461303710938</v>
      </c>
      <c r="FD25">
        <v>122.77422332763672</v>
      </c>
      <c r="FE25">
        <v>123.99449920654297</v>
      </c>
      <c r="FF25">
        <v>93.364517211914063</v>
      </c>
      <c r="FG25">
        <v>71.558639526367188</v>
      </c>
      <c r="FN25">
        <v>13.666166305541992</v>
      </c>
      <c r="FO25">
        <v>11.627269744873047</v>
      </c>
      <c r="FP25">
        <v>12.191155433654785</v>
      </c>
      <c r="FQ25">
        <v>16.164451599121094</v>
      </c>
      <c r="FR25">
        <v>21.437845230102539</v>
      </c>
      <c r="FS25">
        <v>23.98280143737793</v>
      </c>
      <c r="FT25">
        <v>14.600458145141602</v>
      </c>
      <c r="FU25">
        <v>13.020810127258301</v>
      </c>
      <c r="GA25">
        <v>187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O25">
        <v>187</v>
      </c>
      <c r="GP25">
        <v>48.528537750244141</v>
      </c>
      <c r="GQ25">
        <v>43.137180328369141</v>
      </c>
      <c r="GR25">
        <v>45.229183197021484</v>
      </c>
      <c r="GS25">
        <v>57.39996337890625</v>
      </c>
      <c r="GT25">
        <v>72.717178344726563</v>
      </c>
      <c r="GU25">
        <v>78.807487487792969</v>
      </c>
      <c r="GV25">
        <v>25.536201477050781</v>
      </c>
      <c r="GW25">
        <v>22.083293914794922</v>
      </c>
      <c r="HC25">
        <v>187</v>
      </c>
      <c r="HD25">
        <v>5.7634082622826099E-4</v>
      </c>
      <c r="HE25">
        <v>5.5861624423414469E-4</v>
      </c>
      <c r="HF25">
        <v>7.7740743290632963E-4</v>
      </c>
      <c r="HG25">
        <v>7.5101782567799091E-4</v>
      </c>
      <c r="HH25">
        <v>2.4324432015419006E-3</v>
      </c>
      <c r="HI25">
        <v>7.8490851446986198E-3</v>
      </c>
      <c r="HJ25">
        <v>1.5117413364350796E-2</v>
      </c>
      <c r="HK25">
        <v>3.1194543465971947E-2</v>
      </c>
      <c r="HQ25">
        <v>0</v>
      </c>
      <c r="HR25">
        <v>0</v>
      </c>
      <c r="HS25">
        <v>-0.24252498149871826</v>
      </c>
      <c r="HT25">
        <v>5.9256866574287415E-2</v>
      </c>
      <c r="HU25">
        <v>-0.18326811492443085</v>
      </c>
      <c r="HV25">
        <v>-0.1832733154296875</v>
      </c>
      <c r="HW25">
        <v>5.9256866574287415E-2</v>
      </c>
      <c r="HX25">
        <v>0</v>
      </c>
      <c r="HY25">
        <v>0</v>
      </c>
      <c r="HZ25">
        <v>0</v>
      </c>
      <c r="IA25">
        <v>0</v>
      </c>
      <c r="IB25">
        <v>39.343898773193359</v>
      </c>
      <c r="IC25">
        <v>18.894647598266602</v>
      </c>
      <c r="ID25">
        <v>0</v>
      </c>
      <c r="IE25">
        <v>0</v>
      </c>
      <c r="IF25">
        <v>2.373387336730957</v>
      </c>
      <c r="IG25">
        <v>0</v>
      </c>
      <c r="IH25">
        <v>0</v>
      </c>
      <c r="II25">
        <v>0</v>
      </c>
      <c r="IJ25">
        <v>13.969999313354492</v>
      </c>
      <c r="IK25">
        <v>-29.076808929443359</v>
      </c>
      <c r="IL25">
        <v>-12.73342227935791</v>
      </c>
      <c r="IN25">
        <v>187</v>
      </c>
      <c r="IO25">
        <v>300</v>
      </c>
      <c r="IP25">
        <v>0</v>
      </c>
      <c r="IQ25">
        <v>16.23126220703125</v>
      </c>
      <c r="IR25">
        <v>26.870397567749023</v>
      </c>
      <c r="IS25">
        <v>0</v>
      </c>
      <c r="IT25">
        <v>0.5</v>
      </c>
      <c r="IU25">
        <v>7.3660001754760742</v>
      </c>
    </row>
    <row r="26" spans="10:255">
      <c r="J26">
        <v>0.20000000298023224</v>
      </c>
      <c r="K26">
        <v>1</v>
      </c>
      <c r="L26">
        <v>0.15000000596046448</v>
      </c>
      <c r="M26">
        <v>1.0750294923782349</v>
      </c>
      <c r="N26">
        <v>6.2314014434814453</v>
      </c>
      <c r="O26">
        <v>0.86947405338287354</v>
      </c>
      <c r="P26">
        <v>7.1008753776550293</v>
      </c>
      <c r="Q26">
        <v>0.86947405338287354</v>
      </c>
      <c r="R26">
        <v>5.2869625091552734</v>
      </c>
      <c r="S26">
        <v>5.2869625091552734</v>
      </c>
      <c r="T26">
        <v>5.7964935302734375</v>
      </c>
      <c r="U26">
        <v>0.89999997615814209</v>
      </c>
      <c r="W26">
        <v>188</v>
      </c>
      <c r="X26">
        <v>0.33000001311302185</v>
      </c>
      <c r="Y26">
        <v>0.24500000476837158</v>
      </c>
      <c r="Z26">
        <v>0.25434693694114685</v>
      </c>
      <c r="AA26">
        <v>0.27332744002342224</v>
      </c>
      <c r="AB26">
        <v>0.29678037762641907</v>
      </c>
      <c r="AC26">
        <v>0.31387901306152344</v>
      </c>
      <c r="AD26">
        <v>0.27834725379943848</v>
      </c>
      <c r="AE26">
        <v>0.23751996457576752</v>
      </c>
      <c r="AF26">
        <v>0.26473814249038696</v>
      </c>
      <c r="AL26">
        <v>-15.999997138977051</v>
      </c>
      <c r="AM26">
        <v>0.99999922513961792</v>
      </c>
      <c r="AN26">
        <v>1.1306105852127075</v>
      </c>
      <c r="AO26">
        <v>1.3345121145248413</v>
      </c>
      <c r="AP26">
        <v>0.64392691850662231</v>
      </c>
      <c r="AQ26">
        <v>7.2241959571838379</v>
      </c>
      <c r="AR26">
        <v>5.165276050567627</v>
      </c>
      <c r="AS26">
        <v>11.248003005981445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0.44999998807907104</v>
      </c>
      <c r="BF26">
        <v>0.5</v>
      </c>
      <c r="BG26">
        <v>5.000000074505806E-2</v>
      </c>
      <c r="BN26">
        <v>5.0529403686523438</v>
      </c>
      <c r="BO26">
        <v>5.0529379844665527</v>
      </c>
      <c r="BP26">
        <v>-4.9147430807352066E-2</v>
      </c>
      <c r="BQ26">
        <v>0.1087842658162117</v>
      </c>
      <c r="BR26">
        <v>0.17763562500476837</v>
      </c>
      <c r="BS26">
        <v>0.30533897876739502</v>
      </c>
      <c r="BT26">
        <v>-8.4840208292007446E-2</v>
      </c>
      <c r="BU26">
        <v>0.83354324102401733</v>
      </c>
      <c r="CB26">
        <v>-400.00015258789063</v>
      </c>
      <c r="CC26">
        <v>9.9999914169311523</v>
      </c>
      <c r="CD26">
        <v>8.0757913589477539</v>
      </c>
      <c r="CE26">
        <v>8.3407020568847656</v>
      </c>
      <c r="CF26">
        <v>3.2196340560913086</v>
      </c>
      <c r="CG26">
        <v>24.080656051635742</v>
      </c>
      <c r="CH26">
        <v>34.435173034667969</v>
      </c>
      <c r="CI26">
        <v>66.164726257324219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-5.0529403686523438</v>
      </c>
      <c r="CU26">
        <v>-12.153834342956543</v>
      </c>
      <c r="CV26">
        <v>-7.1008753776550293</v>
      </c>
      <c r="CW26">
        <v>-12.153816223144531</v>
      </c>
      <c r="CY26">
        <v>187</v>
      </c>
      <c r="CZ26">
        <v>0.43915128707885742</v>
      </c>
      <c r="DA26">
        <v>0.86391341686248779</v>
      </c>
      <c r="DB26">
        <v>1.2760725021362305</v>
      </c>
      <c r="DC26">
        <v>1.3047705888748169</v>
      </c>
      <c r="DD26">
        <v>1.2959961891174316</v>
      </c>
      <c r="DE26">
        <v>1.3970799446105957</v>
      </c>
      <c r="DF26">
        <v>1.6629379987716675</v>
      </c>
      <c r="DG26">
        <v>1.9318233728408813</v>
      </c>
      <c r="DN26">
        <v>0.43915128707885742</v>
      </c>
      <c r="DO26">
        <v>0.7789919376373291</v>
      </c>
      <c r="DP26">
        <v>1.0785248279571533</v>
      </c>
      <c r="DQ26">
        <v>1.0793346166610718</v>
      </c>
      <c r="DR26">
        <v>1.0661075115203857</v>
      </c>
      <c r="DS26">
        <v>1.1683493852615356</v>
      </c>
      <c r="DT26">
        <v>1.3377395868301392</v>
      </c>
      <c r="DU26">
        <v>1.6560240983963013</v>
      </c>
      <c r="EB26">
        <v>18.54974365234375</v>
      </c>
      <c r="EC26">
        <v>29.913299560546875</v>
      </c>
      <c r="ED26">
        <v>41.415351867675781</v>
      </c>
      <c r="EE26">
        <v>45.591094970703125</v>
      </c>
      <c r="EF26">
        <v>49.126239776611328</v>
      </c>
      <c r="EG26">
        <v>56.828514099121094</v>
      </c>
      <c r="EH26">
        <v>29.109214782714844</v>
      </c>
      <c r="EI26">
        <v>38.154796600341797</v>
      </c>
      <c r="EP26">
        <v>1</v>
      </c>
      <c r="EQ26">
        <v>0</v>
      </c>
      <c r="ER26">
        <v>4.999999888241291E-3</v>
      </c>
      <c r="ES26">
        <v>-0.84615200757980347</v>
      </c>
      <c r="ET26">
        <v>-0.84115201234817505</v>
      </c>
      <c r="EU26">
        <v>308.688232421875</v>
      </c>
      <c r="EV26">
        <v>-0.841156005859375</v>
      </c>
      <c r="EW26">
        <v>1</v>
      </c>
      <c r="EX26">
        <v>1</v>
      </c>
      <c r="EY26">
        <v>188</v>
      </c>
      <c r="EZ26">
        <v>74.011177062988281</v>
      </c>
      <c r="FA26">
        <v>79.746994018554688</v>
      </c>
      <c r="FB26">
        <v>89.229347229003906</v>
      </c>
      <c r="FC26">
        <v>105.20553588867188</v>
      </c>
      <c r="FD26">
        <v>122.82096862792969</v>
      </c>
      <c r="FE26">
        <v>124.89227294921875</v>
      </c>
      <c r="FF26">
        <v>94.825370788574219</v>
      </c>
      <c r="FG26">
        <v>91.548316955566406</v>
      </c>
      <c r="FN26">
        <v>13.755949974060059</v>
      </c>
      <c r="FO26">
        <v>10.532622337341309</v>
      </c>
      <c r="FP26">
        <v>12.234615325927734</v>
      </c>
      <c r="FQ26">
        <v>16.19575309753418</v>
      </c>
      <c r="FR26">
        <v>21.492250442504883</v>
      </c>
      <c r="FS26">
        <v>23.859443664550781</v>
      </c>
      <c r="FT26">
        <v>15.091127395629883</v>
      </c>
      <c r="FU26">
        <v>12.821081161499023</v>
      </c>
      <c r="GA26">
        <v>188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O26">
        <v>188</v>
      </c>
      <c r="GP26">
        <v>48.847358703613281</v>
      </c>
      <c r="GQ26">
        <v>39.076038360595703</v>
      </c>
      <c r="GR26">
        <v>45.390419006347656</v>
      </c>
      <c r="GS26">
        <v>57.511116027832031</v>
      </c>
      <c r="GT26">
        <v>72.901718139648438</v>
      </c>
      <c r="GU26">
        <v>78.402130126953125</v>
      </c>
      <c r="GV26">
        <v>26.394382476806641</v>
      </c>
      <c r="GW26">
        <v>21.744552612304688</v>
      </c>
      <c r="HC26">
        <v>188</v>
      </c>
      <c r="HD26">
        <v>5.2999000763520598E-4</v>
      </c>
      <c r="HE26">
        <v>6.8979628849774599E-4</v>
      </c>
      <c r="HF26">
        <v>7.6802377589046955E-4</v>
      </c>
      <c r="HG26">
        <v>7.4354209937155247E-4</v>
      </c>
      <c r="HH26">
        <v>2.402610844001174E-3</v>
      </c>
      <c r="HI26">
        <v>7.8444024547934532E-3</v>
      </c>
      <c r="HJ26">
        <v>1.5651067718863487E-2</v>
      </c>
      <c r="HK26">
        <v>2.5773176923394203E-2</v>
      </c>
      <c r="HQ26">
        <v>0</v>
      </c>
      <c r="HR26">
        <v>0</v>
      </c>
      <c r="HS26">
        <v>-0.37153318524360657</v>
      </c>
      <c r="HT26">
        <v>5.4402612149715424E-2</v>
      </c>
      <c r="HU26">
        <v>-0.31713056564331055</v>
      </c>
      <c r="HV26">
        <v>-0.31712722778320313</v>
      </c>
      <c r="HW26">
        <v>5.4402612149715424E-2</v>
      </c>
      <c r="HX26">
        <v>0</v>
      </c>
      <c r="HY26">
        <v>0</v>
      </c>
      <c r="HZ26">
        <v>0</v>
      </c>
      <c r="IA26">
        <v>0</v>
      </c>
      <c r="IB26">
        <v>39.026771545410156</v>
      </c>
      <c r="IC26">
        <v>18.7435302734375</v>
      </c>
      <c r="ID26">
        <v>0</v>
      </c>
      <c r="IE26">
        <v>0</v>
      </c>
      <c r="IF26">
        <v>2.9174134731292725</v>
      </c>
      <c r="IG26">
        <v>0</v>
      </c>
      <c r="IH26">
        <v>0</v>
      </c>
      <c r="II26">
        <v>0</v>
      </c>
      <c r="IJ26">
        <v>13.969999313354492</v>
      </c>
      <c r="IK26">
        <v>-32.816551208496094</v>
      </c>
      <c r="IL26">
        <v>-15.92913818359375</v>
      </c>
      <c r="IN26">
        <v>188</v>
      </c>
      <c r="IO26">
        <v>300</v>
      </c>
      <c r="IP26">
        <v>0</v>
      </c>
      <c r="IQ26">
        <v>23.637475967407227</v>
      </c>
      <c r="IR26">
        <v>27.532159805297852</v>
      </c>
      <c r="IS26">
        <v>0</v>
      </c>
      <c r="IT26">
        <v>0.5</v>
      </c>
      <c r="IU26">
        <v>0</v>
      </c>
    </row>
    <row r="27" spans="10:255">
      <c r="J27">
        <v>0.20000000298023224</v>
      </c>
      <c r="K27">
        <v>1</v>
      </c>
      <c r="L27">
        <v>0.15000000596046448</v>
      </c>
      <c r="M27">
        <v>0.37918317317962646</v>
      </c>
      <c r="N27">
        <v>2.5651314258575439</v>
      </c>
      <c r="O27">
        <v>1.0147331953048706</v>
      </c>
      <c r="P27">
        <v>3.579864501953125</v>
      </c>
      <c r="Q27">
        <v>1.0147331953048706</v>
      </c>
      <c r="R27">
        <v>6.3016958236694336</v>
      </c>
      <c r="S27">
        <v>6.3016958236694336</v>
      </c>
      <c r="T27">
        <v>6.7648873329162598</v>
      </c>
      <c r="U27">
        <v>0.89999997615814209</v>
      </c>
      <c r="W27">
        <v>189</v>
      </c>
      <c r="X27">
        <v>0.2800000011920929</v>
      </c>
      <c r="Y27">
        <v>0.2455601841211319</v>
      </c>
      <c r="Z27">
        <v>0.25430825352668762</v>
      </c>
      <c r="AA27">
        <v>0.27372711896896362</v>
      </c>
      <c r="AB27">
        <v>0.29700687527656555</v>
      </c>
      <c r="AC27">
        <v>0.31101277470588684</v>
      </c>
      <c r="AD27">
        <v>0.26712450385093689</v>
      </c>
      <c r="AE27">
        <v>0.21638114750385284</v>
      </c>
      <c r="AF27">
        <v>0.25021004676818848</v>
      </c>
      <c r="AL27">
        <v>-5.9999980926513672</v>
      </c>
      <c r="AM27">
        <v>0.88796341419219971</v>
      </c>
      <c r="AN27">
        <v>1.1383472681045532</v>
      </c>
      <c r="AO27">
        <v>1.2545763254165649</v>
      </c>
      <c r="AP27">
        <v>0.59862738847732544</v>
      </c>
      <c r="AQ27">
        <v>7.7974438667297363</v>
      </c>
      <c r="AR27">
        <v>6.2875509262084961</v>
      </c>
      <c r="AS27">
        <v>13.361885070800781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0.45739361643791199</v>
      </c>
      <c r="BF27">
        <v>0.50821512937545776</v>
      </c>
      <c r="BG27">
        <v>3.4391198307275772E-2</v>
      </c>
      <c r="BN27">
        <v>10</v>
      </c>
      <c r="BO27">
        <v>0</v>
      </c>
      <c r="BP27">
        <v>0.11203731596469879</v>
      </c>
      <c r="BQ27">
        <v>0.10430154949426651</v>
      </c>
      <c r="BR27">
        <v>0.18423956632614136</v>
      </c>
      <c r="BS27">
        <v>0.22953863441944122</v>
      </c>
      <c r="BT27">
        <v>0.1204242929816246</v>
      </c>
      <c r="BU27">
        <v>-0.48614668846130371</v>
      </c>
      <c r="CB27">
        <v>-150.00003051757813</v>
      </c>
      <c r="CC27">
        <v>8.8796319961547852</v>
      </c>
      <c r="CD27">
        <v>8.1310539245605469</v>
      </c>
      <c r="CE27">
        <v>7.8411030769348145</v>
      </c>
      <c r="CF27">
        <v>2.9931364059448242</v>
      </c>
      <c r="CG27">
        <v>25.991481781005859</v>
      </c>
      <c r="CH27">
        <v>41.917003631591797</v>
      </c>
      <c r="CI27">
        <v>78.599327087402344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-10</v>
      </c>
      <c r="CU27">
        <v>-13.579874992370605</v>
      </c>
      <c r="CV27">
        <v>-3.579864501953125</v>
      </c>
      <c r="CW27">
        <v>-13.579864501953125</v>
      </c>
      <c r="CY27">
        <v>188</v>
      </c>
      <c r="CZ27">
        <v>0.47167092561721802</v>
      </c>
      <c r="DA27">
        <v>0.86391347646713257</v>
      </c>
      <c r="DB27">
        <v>1.27573561668396</v>
      </c>
      <c r="DC27">
        <v>1.3047420978546143</v>
      </c>
      <c r="DD27">
        <v>1.2965161800384521</v>
      </c>
      <c r="DE27">
        <v>1.405787467956543</v>
      </c>
      <c r="DF27">
        <v>1.6962926387786865</v>
      </c>
      <c r="DG27">
        <v>2.4423427581787109</v>
      </c>
      <c r="DN27">
        <v>0.47167092561721802</v>
      </c>
      <c r="DO27">
        <v>0.70552933216094971</v>
      </c>
      <c r="DP27">
        <v>1.081598162651062</v>
      </c>
      <c r="DQ27">
        <v>1.0806721448898315</v>
      </c>
      <c r="DR27">
        <v>1.0688349008560181</v>
      </c>
      <c r="DS27">
        <v>1.1611768007278442</v>
      </c>
      <c r="DT27">
        <v>1.3887012004852295</v>
      </c>
      <c r="DU27">
        <v>1.611403226852417</v>
      </c>
      <c r="EB27">
        <v>19.923374176025391</v>
      </c>
      <c r="EC27">
        <v>27.09233283996582</v>
      </c>
      <c r="ED27">
        <v>41.533367156982422</v>
      </c>
      <c r="EE27">
        <v>45.647590637207031</v>
      </c>
      <c r="EF27">
        <v>49.251914978027344</v>
      </c>
      <c r="EG27">
        <v>56.479640960693359</v>
      </c>
      <c r="EH27">
        <v>30.218137741088867</v>
      </c>
      <c r="EI27">
        <v>37.126731872558594</v>
      </c>
      <c r="EP27">
        <v>1</v>
      </c>
      <c r="EQ27">
        <v>0</v>
      </c>
      <c r="ER27">
        <v>4.999999888241291E-3</v>
      </c>
      <c r="ES27">
        <v>-1.4201633930206299</v>
      </c>
      <c r="ET27">
        <v>-1.4151633977890015</v>
      </c>
      <c r="EU27">
        <v>307.27310180664063</v>
      </c>
      <c r="EV27">
        <v>-1.415130615234375</v>
      </c>
      <c r="EW27">
        <v>1</v>
      </c>
      <c r="EX27">
        <v>1</v>
      </c>
      <c r="EY27">
        <v>189</v>
      </c>
      <c r="EZ27">
        <v>74.020576477050781</v>
      </c>
      <c r="FA27">
        <v>79.784965515136719</v>
      </c>
      <c r="FB27">
        <v>89.27703857421875</v>
      </c>
      <c r="FC27">
        <v>105.27829742431641</v>
      </c>
      <c r="FD27">
        <v>122.86907196044922</v>
      </c>
      <c r="FE27">
        <v>125.89288330078125</v>
      </c>
      <c r="FF27">
        <v>97.226730346679688</v>
      </c>
      <c r="FG27">
        <v>104.12752532958984</v>
      </c>
      <c r="FN27">
        <v>11.673197746276855</v>
      </c>
      <c r="FO27">
        <v>10.561731338500977</v>
      </c>
      <c r="FP27">
        <v>12.239293098449707</v>
      </c>
      <c r="FQ27">
        <v>16.230653762817383</v>
      </c>
      <c r="FR27">
        <v>21.517074584960938</v>
      </c>
      <c r="FS27">
        <v>23.830974578857422</v>
      </c>
      <c r="FT27">
        <v>14.849423408508301</v>
      </c>
      <c r="FU27">
        <v>13.28492546081543</v>
      </c>
      <c r="GA27">
        <v>189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O27">
        <v>189</v>
      </c>
      <c r="GP27">
        <v>41.451511383056641</v>
      </c>
      <c r="GQ27">
        <v>39.184032440185547</v>
      </c>
      <c r="GR27">
        <v>45.407772064208984</v>
      </c>
      <c r="GS27">
        <v>57.635047912597656</v>
      </c>
      <c r="GT27">
        <v>72.985923767089844</v>
      </c>
      <c r="GU27">
        <v>78.308586120605469</v>
      </c>
      <c r="GV27">
        <v>25.971641540527344</v>
      </c>
      <c r="GW27">
        <v>22.531232833862305</v>
      </c>
      <c r="HC27">
        <v>189</v>
      </c>
      <c r="HD27">
        <v>5.2654754836112261E-4</v>
      </c>
      <c r="HE27">
        <v>8.0226513091474771E-4</v>
      </c>
      <c r="HF27">
        <v>7.5941503746435046E-4</v>
      </c>
      <c r="HG27">
        <v>7.3756708297878504E-4</v>
      </c>
      <c r="HH27">
        <v>2.3814397864043713E-3</v>
      </c>
      <c r="HI27">
        <v>7.894209586083889E-3</v>
      </c>
      <c r="HJ27">
        <v>1.5244306996464729E-2</v>
      </c>
      <c r="HK27">
        <v>3.2569020986557007E-2</v>
      </c>
      <c r="HQ27">
        <v>0</v>
      </c>
      <c r="HR27">
        <v>0</v>
      </c>
      <c r="HS27">
        <v>-0.74011176824569702</v>
      </c>
      <c r="HT27">
        <v>6.0914769768714905E-2</v>
      </c>
      <c r="HU27">
        <v>-0.67919701337814331</v>
      </c>
      <c r="HV27">
        <v>-0.67919540405273438</v>
      </c>
      <c r="HW27">
        <v>6.0914769768714905E-2</v>
      </c>
      <c r="HX27">
        <v>0</v>
      </c>
      <c r="HY27">
        <v>0</v>
      </c>
      <c r="HZ27">
        <v>0</v>
      </c>
      <c r="IA27">
        <v>0</v>
      </c>
      <c r="IB27">
        <v>38.347576141357422</v>
      </c>
      <c r="IC27">
        <v>18.923368453979492</v>
      </c>
      <c r="ID27">
        <v>0</v>
      </c>
      <c r="IE27">
        <v>0</v>
      </c>
      <c r="IF27">
        <v>3.5265612602233887</v>
      </c>
      <c r="IG27">
        <v>0</v>
      </c>
      <c r="IH27">
        <v>0</v>
      </c>
      <c r="II27">
        <v>0</v>
      </c>
      <c r="IJ27">
        <v>13.969999313354492</v>
      </c>
      <c r="IK27">
        <v>-40.218608856201172</v>
      </c>
      <c r="IL27">
        <v>-22.722047805786133</v>
      </c>
      <c r="IN27">
        <v>189</v>
      </c>
      <c r="IO27">
        <v>300</v>
      </c>
      <c r="IP27">
        <v>0</v>
      </c>
      <c r="IQ27">
        <v>27.446880340576172</v>
      </c>
      <c r="IR27">
        <v>31.299989700317383</v>
      </c>
      <c r="IS27">
        <v>0</v>
      </c>
      <c r="IT27">
        <v>0.5</v>
      </c>
      <c r="IU27">
        <v>0</v>
      </c>
    </row>
    <row r="28" spans="10:255">
      <c r="J28">
        <v>0.20000000298023224</v>
      </c>
      <c r="K28">
        <v>1</v>
      </c>
      <c r="L28">
        <v>0.15000000596046448</v>
      </c>
      <c r="M28">
        <v>8.6461260914802551E-2</v>
      </c>
      <c r="N28">
        <v>0.57101643085479736</v>
      </c>
      <c r="O28">
        <v>0.99064558744430542</v>
      </c>
      <c r="P28">
        <v>1.561661958694458</v>
      </c>
      <c r="Q28">
        <v>0.99064558744430542</v>
      </c>
      <c r="R28">
        <v>7.2923412322998047</v>
      </c>
      <c r="S28">
        <v>7.2923412322998047</v>
      </c>
      <c r="T28">
        <v>6.6043038368225098</v>
      </c>
      <c r="U28">
        <v>0.89999997615814209</v>
      </c>
      <c r="W28">
        <v>190</v>
      </c>
      <c r="X28">
        <v>0.27824997901916504</v>
      </c>
      <c r="Y28">
        <v>0.24610945582389832</v>
      </c>
      <c r="Z28">
        <v>0.25431188941001892</v>
      </c>
      <c r="AA28">
        <v>0.2740873396396637</v>
      </c>
      <c r="AB28">
        <v>0.29698076844215393</v>
      </c>
      <c r="AC28">
        <v>0.30732423067092896</v>
      </c>
      <c r="AD28">
        <v>0.25964629650115967</v>
      </c>
      <c r="AE28">
        <v>0.31543830037117004</v>
      </c>
      <c r="AF28">
        <v>0.27824363112449646</v>
      </c>
      <c r="AL28">
        <v>-5.649993896484375</v>
      </c>
      <c r="AM28">
        <v>0.77810901403427124</v>
      </c>
      <c r="AN28">
        <v>1.137620210647583</v>
      </c>
      <c r="AO28">
        <v>1.1825323104858398</v>
      </c>
      <c r="AP28">
        <v>0.60384875535964966</v>
      </c>
      <c r="AQ28">
        <v>8.5351533889770508</v>
      </c>
      <c r="AR28">
        <v>7.0353717803955078</v>
      </c>
      <c r="AS28">
        <v>3.456169605255127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0.46324858069419861</v>
      </c>
      <c r="BF28">
        <v>0.51472067832946777</v>
      </c>
      <c r="BG28">
        <v>2.203073538839817E-2</v>
      </c>
      <c r="BN28">
        <v>0.35075083374977112</v>
      </c>
      <c r="BO28">
        <v>7.473898003809154E-4</v>
      </c>
      <c r="BP28">
        <v>0.11060281842947006</v>
      </c>
      <c r="BQ28">
        <v>0.11133237183094025</v>
      </c>
      <c r="BR28">
        <v>0.18337318301200867</v>
      </c>
      <c r="BS28">
        <v>0.1781521737575531</v>
      </c>
      <c r="BT28">
        <v>-0.10064376145601273</v>
      </c>
      <c r="BU28">
        <v>-0.33855783939361572</v>
      </c>
      <c r="CB28">
        <v>-141.24992370605469</v>
      </c>
      <c r="CC28">
        <v>7.7810888290405273</v>
      </c>
      <c r="CD28">
        <v>8.125859260559082</v>
      </c>
      <c r="CE28">
        <v>7.3908271789550781</v>
      </c>
      <c r="CF28">
        <v>3.0192432403564453</v>
      </c>
      <c r="CG28">
        <v>28.450510025024414</v>
      </c>
      <c r="CH28">
        <v>46.902477264404297</v>
      </c>
      <c r="CI28">
        <v>20.330410003662109</v>
      </c>
      <c r="CO28">
        <v>1</v>
      </c>
      <c r="CP28">
        <v>0</v>
      </c>
      <c r="CQ28">
        <v>0.19999992847442627</v>
      </c>
      <c r="CR28">
        <v>1</v>
      </c>
      <c r="CS28">
        <v>10.159999847412109</v>
      </c>
      <c r="CT28">
        <v>-0.35075083374977112</v>
      </c>
      <c r="CU28">
        <v>8.247584342956543</v>
      </c>
      <c r="CV28">
        <v>-1.561661958694458</v>
      </c>
      <c r="CW28">
        <v>8.2475872039794922</v>
      </c>
      <c r="CY28">
        <v>189</v>
      </c>
      <c r="CZ28">
        <v>0.47167092561721802</v>
      </c>
      <c r="DA28">
        <v>0.86485296487808228</v>
      </c>
      <c r="DB28">
        <v>1.2757951021194458</v>
      </c>
      <c r="DC28">
        <v>1.3047144412994385</v>
      </c>
      <c r="DD28">
        <v>1.296938419342041</v>
      </c>
      <c r="DE28">
        <v>1.4168393611907959</v>
      </c>
      <c r="DF28">
        <v>1.7291871309280396</v>
      </c>
      <c r="DG28">
        <v>2.7192327976226807</v>
      </c>
      <c r="DN28">
        <v>0.40020561218261719</v>
      </c>
      <c r="DO28">
        <v>0.70791149139404297</v>
      </c>
      <c r="DP28">
        <v>1.0814840793609619</v>
      </c>
      <c r="DQ28">
        <v>1.0822293758392334</v>
      </c>
      <c r="DR28">
        <v>1.0699989795684814</v>
      </c>
      <c r="DS28">
        <v>1.1596188545227051</v>
      </c>
      <c r="DT28">
        <v>1.3585536479949951</v>
      </c>
      <c r="DU28">
        <v>1.6344186067581177</v>
      </c>
      <c r="EB28">
        <v>16.904680252075195</v>
      </c>
      <c r="EC28">
        <v>27.183809280395508</v>
      </c>
      <c r="ED28">
        <v>41.528987884521484</v>
      </c>
      <c r="EE28">
        <v>45.713371276855469</v>
      </c>
      <c r="EF28">
        <v>49.305557250976563</v>
      </c>
      <c r="EG28">
        <v>56.403858184814453</v>
      </c>
      <c r="EH28">
        <v>29.562128067016602</v>
      </c>
      <c r="EI28">
        <v>37.657005310058594</v>
      </c>
      <c r="EP28">
        <v>1</v>
      </c>
      <c r="EQ28">
        <v>0</v>
      </c>
      <c r="ER28">
        <v>4.999999888241291E-3</v>
      </c>
      <c r="ES28">
        <v>-3.0186939239501953</v>
      </c>
      <c r="ET28">
        <v>-3.0136938095092773</v>
      </c>
      <c r="EU28">
        <v>304.2593994140625</v>
      </c>
      <c r="EV28">
        <v>-3.013702392578125</v>
      </c>
      <c r="EW28">
        <v>1</v>
      </c>
      <c r="EX28">
        <v>1</v>
      </c>
      <c r="EY28">
        <v>190</v>
      </c>
      <c r="EZ28">
        <v>74.032936096191406</v>
      </c>
      <c r="FA28">
        <v>79.822471618652344</v>
      </c>
      <c r="FB28">
        <v>89.326942443847656</v>
      </c>
      <c r="FC28">
        <v>105.35050964355469</v>
      </c>
      <c r="FD28">
        <v>122.91803741455078</v>
      </c>
      <c r="FE28">
        <v>126.96192169189453</v>
      </c>
      <c r="FF28">
        <v>99.859054565429688</v>
      </c>
      <c r="FG28">
        <v>73.554244995117188</v>
      </c>
      <c r="FN28">
        <v>11.602175712585449</v>
      </c>
      <c r="FO28">
        <v>10.59033203125</v>
      </c>
      <c r="FP28">
        <v>12.246309280395508</v>
      </c>
      <c r="FQ28">
        <v>16.263160705566406</v>
      </c>
      <c r="FR28">
        <v>21.523757934570313</v>
      </c>
      <c r="FS28">
        <v>23.748310089111328</v>
      </c>
      <c r="FT28">
        <v>14.824490547180176</v>
      </c>
      <c r="FU28">
        <v>13.680322647094727</v>
      </c>
      <c r="GA28">
        <v>190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O28">
        <v>190</v>
      </c>
      <c r="GP28">
        <v>41.199310302734375</v>
      </c>
      <c r="GQ28">
        <v>39.290142059326172</v>
      </c>
      <c r="GR28">
        <v>45.433803558349609</v>
      </c>
      <c r="GS28">
        <v>57.750480651855469</v>
      </c>
      <c r="GT28">
        <v>73.008590698242188</v>
      </c>
      <c r="GU28">
        <v>78.036949157714844</v>
      </c>
      <c r="GV28">
        <v>25.928033828735352</v>
      </c>
      <c r="GW28">
        <v>23.201826095581055</v>
      </c>
      <c r="HC28">
        <v>190</v>
      </c>
      <c r="HD28">
        <v>6.8324740277603269E-4</v>
      </c>
      <c r="HE28">
        <v>7.9636351438239217E-4</v>
      </c>
      <c r="HF28">
        <v>7.56426015868783E-4</v>
      </c>
      <c r="HG28">
        <v>7.3316821362823248E-4</v>
      </c>
      <c r="HH28">
        <v>2.3695465642958879E-3</v>
      </c>
      <c r="HI28">
        <v>7.9349083825945854E-3</v>
      </c>
      <c r="HJ28">
        <v>1.5885781496763229E-2</v>
      </c>
      <c r="HK28">
        <v>3.4142322838306427E-2</v>
      </c>
      <c r="HQ28">
        <v>0.10159999877214432</v>
      </c>
      <c r="HR28">
        <v>0</v>
      </c>
      <c r="HS28">
        <v>-2.5962779298424721E-2</v>
      </c>
      <c r="HT28">
        <v>6.330176442861557E-2</v>
      </c>
      <c r="HU28">
        <v>0.13893899321556091</v>
      </c>
      <c r="HV28">
        <v>3.73382568359375E-2</v>
      </c>
      <c r="HW28">
        <v>6.330176442861557E-2</v>
      </c>
      <c r="HX28">
        <v>0</v>
      </c>
      <c r="HY28">
        <v>0</v>
      </c>
      <c r="HZ28">
        <v>0</v>
      </c>
      <c r="IA28">
        <v>0</v>
      </c>
      <c r="IB28">
        <v>38.384914398193359</v>
      </c>
      <c r="IC28">
        <v>18.812894821166992</v>
      </c>
      <c r="ID28">
        <v>0</v>
      </c>
      <c r="IE28">
        <v>0</v>
      </c>
      <c r="IF28">
        <v>4.159578800201416</v>
      </c>
      <c r="IG28">
        <v>0</v>
      </c>
      <c r="IH28">
        <v>0</v>
      </c>
      <c r="II28">
        <v>0</v>
      </c>
      <c r="IJ28">
        <v>14.98599910736084</v>
      </c>
      <c r="IK28">
        <v>-40.478279113769531</v>
      </c>
      <c r="IL28">
        <v>-21.332700729370117</v>
      </c>
      <c r="IN28">
        <v>190</v>
      </c>
      <c r="IO28">
        <v>300</v>
      </c>
      <c r="IP28">
        <v>0</v>
      </c>
      <c r="IQ28">
        <v>19.026695251464844</v>
      </c>
      <c r="IR28">
        <v>34.601165771484375</v>
      </c>
      <c r="IS28">
        <v>10.159999847412109</v>
      </c>
      <c r="IT28">
        <v>0.5</v>
      </c>
      <c r="IU28">
        <v>0</v>
      </c>
    </row>
    <row r="29" spans="10:255">
      <c r="J29">
        <v>0.20000000298023224</v>
      </c>
      <c r="K29">
        <v>1</v>
      </c>
      <c r="L29">
        <v>0.15000000596046448</v>
      </c>
      <c r="M29">
        <v>1.0995974540710449</v>
      </c>
      <c r="N29">
        <v>7.8663582801818848</v>
      </c>
      <c r="O29">
        <v>1.0730780363082886</v>
      </c>
      <c r="P29">
        <v>8.9394359588623047</v>
      </c>
      <c r="Q29">
        <v>1.0730780363082886</v>
      </c>
      <c r="R29">
        <v>8.3654193878173828</v>
      </c>
      <c r="S29">
        <v>8.3654193878173828</v>
      </c>
      <c r="T29">
        <v>7.1538529396057129</v>
      </c>
      <c r="U29">
        <v>0.89999997615814209</v>
      </c>
      <c r="W29">
        <v>191</v>
      </c>
      <c r="X29">
        <v>0.2766583263874054</v>
      </c>
      <c r="Y29">
        <v>0.24660977721214294</v>
      </c>
      <c r="Z29">
        <v>0.25435107946395874</v>
      </c>
      <c r="AA29">
        <v>0.27439466118812561</v>
      </c>
      <c r="AB29">
        <v>0.29667997360229492</v>
      </c>
      <c r="AC29">
        <v>0.30339547991752625</v>
      </c>
      <c r="AD29">
        <v>0.26801705360412598</v>
      </c>
      <c r="AE29">
        <v>0.22434544563293457</v>
      </c>
      <c r="AF29">
        <v>0.25345984101295471</v>
      </c>
      <c r="AL29">
        <v>-5.3316636085510254</v>
      </c>
      <c r="AM29">
        <v>0.67804473638534546</v>
      </c>
      <c r="AN29">
        <v>1.1297821998596191</v>
      </c>
      <c r="AO29">
        <v>1.1210678815841675</v>
      </c>
      <c r="AP29">
        <v>0.66400772333145142</v>
      </c>
      <c r="AQ29">
        <v>9.3209028244018555</v>
      </c>
      <c r="AR29">
        <v>6.198296070098877</v>
      </c>
      <c r="AS29">
        <v>12.565455436706543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0.44999998807907104</v>
      </c>
      <c r="BF29">
        <v>0.5</v>
      </c>
      <c r="BG29">
        <v>5.000000074505806E-2</v>
      </c>
      <c r="BN29">
        <v>0.32765120267868042</v>
      </c>
      <c r="BO29">
        <v>9.3196965754032135E-3</v>
      </c>
      <c r="BP29">
        <v>0.10938272625207901</v>
      </c>
      <c r="BQ29">
        <v>0.11721771955490112</v>
      </c>
      <c r="BR29">
        <v>0.17868362367153168</v>
      </c>
      <c r="BS29">
        <v>0.11852596700191498</v>
      </c>
      <c r="BT29">
        <v>-0.18434110283851624</v>
      </c>
      <c r="BU29">
        <v>1.1892735958099365</v>
      </c>
      <c r="CB29">
        <v>-133.29165649414063</v>
      </c>
      <c r="CC29">
        <v>6.7804460525512695</v>
      </c>
      <c r="CD29">
        <v>8.0698738098144531</v>
      </c>
      <c r="CE29">
        <v>7.0066752433776855</v>
      </c>
      <c r="CF29">
        <v>3.3200380802154541</v>
      </c>
      <c r="CG29">
        <v>31.069677352905273</v>
      </c>
      <c r="CH29">
        <v>41.321971893310547</v>
      </c>
      <c r="CI29">
        <v>73.914443969726563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-0.32765120267868042</v>
      </c>
      <c r="CU29">
        <v>-9.2670621871948242</v>
      </c>
      <c r="CV29">
        <v>-8.9394359588623047</v>
      </c>
      <c r="CW29">
        <v>-9.2670879364013672</v>
      </c>
      <c r="CY29">
        <v>190</v>
      </c>
      <c r="CZ29">
        <v>0.47167620062828064</v>
      </c>
      <c r="DA29">
        <v>0.86577636003494263</v>
      </c>
      <c r="DB29">
        <v>1.2758585214614868</v>
      </c>
      <c r="DC29">
        <v>1.3046883344650269</v>
      </c>
      <c r="DD29">
        <v>1.2972980737686157</v>
      </c>
      <c r="DE29">
        <v>1.4274178743362427</v>
      </c>
      <c r="DF29">
        <v>1.7620855569839478</v>
      </c>
      <c r="DG29">
        <v>1.8839946985244751</v>
      </c>
      <c r="DN29">
        <v>0.39770874381065369</v>
      </c>
      <c r="DO29">
        <v>0.71025246381759644</v>
      </c>
      <c r="DP29">
        <v>1.0815532207489014</v>
      </c>
      <c r="DQ29">
        <v>1.0836319923400879</v>
      </c>
      <c r="DR29">
        <v>1.0702015161514282</v>
      </c>
      <c r="DS29">
        <v>1.154421329498291</v>
      </c>
      <c r="DT29">
        <v>1.3456441164016724</v>
      </c>
      <c r="DU29">
        <v>1.6507890224456787</v>
      </c>
      <c r="EB29">
        <v>16.799211502075195</v>
      </c>
      <c r="EC29">
        <v>27.273702621459961</v>
      </c>
      <c r="ED29">
        <v>41.531642913818359</v>
      </c>
      <c r="EE29">
        <v>45.772613525390625</v>
      </c>
      <c r="EF29">
        <v>49.314895629882813</v>
      </c>
      <c r="EG29">
        <v>56.151054382324219</v>
      </c>
      <c r="EH29">
        <v>29.281215667724609</v>
      </c>
      <c r="EI29">
        <v>38.034183502197266</v>
      </c>
      <c r="EP29">
        <v>1</v>
      </c>
      <c r="EQ29">
        <v>6.5023999214172363</v>
      </c>
      <c r="ER29">
        <v>4.999999888241291E-3</v>
      </c>
      <c r="ES29">
        <v>-0.10588093847036362</v>
      </c>
      <c r="ET29">
        <v>6.4015188217163086</v>
      </c>
      <c r="EU29">
        <v>304.15850830078125</v>
      </c>
      <c r="EV29">
        <v>-0.10089111328125</v>
      </c>
      <c r="EW29">
        <v>1</v>
      </c>
      <c r="EX29">
        <v>1</v>
      </c>
      <c r="EY29">
        <v>191</v>
      </c>
      <c r="EZ29">
        <v>74.046333312988281</v>
      </c>
      <c r="FA29">
        <v>79.859611511230469</v>
      </c>
      <c r="FB29">
        <v>89.378700256347656</v>
      </c>
      <c r="FC29">
        <v>105.42102813720703</v>
      </c>
      <c r="FD29">
        <v>122.96598052978516</v>
      </c>
      <c r="FE29">
        <v>128.1043701171875</v>
      </c>
      <c r="FF29">
        <v>101.4864501953125</v>
      </c>
      <c r="FG29">
        <v>100.62581634521484</v>
      </c>
      <c r="FN29">
        <v>11.537896156311035</v>
      </c>
      <c r="FO29">
        <v>10.616798400878906</v>
      </c>
      <c r="FP29">
        <v>12.255292892456055</v>
      </c>
      <c r="FQ29">
        <v>16.292293548583984</v>
      </c>
      <c r="FR29">
        <v>21.510345458984375</v>
      </c>
      <c r="FS29">
        <v>23.655683517456055</v>
      </c>
      <c r="FT29">
        <v>15.551800727844238</v>
      </c>
      <c r="FU29">
        <v>13.310698509216309</v>
      </c>
      <c r="GA29">
        <v>191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O29">
        <v>191</v>
      </c>
      <c r="GP29">
        <v>40.971054077148438</v>
      </c>
      <c r="GQ29">
        <v>39.388332366943359</v>
      </c>
      <c r="GR29">
        <v>45.467132568359375</v>
      </c>
      <c r="GS29">
        <v>57.853931427001953</v>
      </c>
      <c r="GT29">
        <v>72.963096618652344</v>
      </c>
      <c r="GU29">
        <v>77.732574462890625</v>
      </c>
      <c r="GV29">
        <v>27.200099945068359</v>
      </c>
      <c r="GW29">
        <v>22.574945449829102</v>
      </c>
      <c r="HC29">
        <v>191</v>
      </c>
      <c r="HD29">
        <v>6.8757269764319062E-4</v>
      </c>
      <c r="HE29">
        <v>7.9243129584938288E-4</v>
      </c>
      <c r="HF29">
        <v>7.550520240329206E-4</v>
      </c>
      <c r="HG29">
        <v>7.3066115146502852E-4</v>
      </c>
      <c r="HH29">
        <v>2.3655209224671125E-3</v>
      </c>
      <c r="HI29">
        <v>8.0152219161391258E-3</v>
      </c>
      <c r="HJ29">
        <v>1.6326215118169785E-2</v>
      </c>
      <c r="HK29">
        <v>2.4787804111838341E-2</v>
      </c>
      <c r="HQ29">
        <v>0</v>
      </c>
      <c r="HR29">
        <v>0</v>
      </c>
      <c r="HS29">
        <v>-2.4256981909275055E-2</v>
      </c>
      <c r="HT29">
        <v>5.4460480809211731E-2</v>
      </c>
      <c r="HU29">
        <v>3.0203498899936676E-2</v>
      </c>
      <c r="HV29">
        <v>3.0200958251953125E-2</v>
      </c>
      <c r="HW29">
        <v>5.4460480809211731E-2</v>
      </c>
      <c r="HX29">
        <v>0</v>
      </c>
      <c r="HY29">
        <v>0</v>
      </c>
      <c r="HZ29">
        <v>0</v>
      </c>
      <c r="IA29">
        <v>0</v>
      </c>
      <c r="IB29">
        <v>38.415115356445313</v>
      </c>
      <c r="IC29">
        <v>18.782999038696289</v>
      </c>
      <c r="ID29">
        <v>0</v>
      </c>
      <c r="IE29">
        <v>0</v>
      </c>
      <c r="IF29">
        <v>4.7041835784912109</v>
      </c>
      <c r="IG29">
        <v>0</v>
      </c>
      <c r="IH29">
        <v>0</v>
      </c>
      <c r="II29">
        <v>0</v>
      </c>
      <c r="IJ29">
        <v>14.98599910736084</v>
      </c>
      <c r="IK29">
        <v>-40.720893859863281</v>
      </c>
      <c r="IL29">
        <v>-21.030712127685547</v>
      </c>
      <c r="IN29">
        <v>191</v>
      </c>
      <c r="IO29">
        <v>300</v>
      </c>
      <c r="IP29">
        <v>0</v>
      </c>
      <c r="IQ29">
        <v>28.084653854370117</v>
      </c>
      <c r="IR29">
        <v>34.487110137939453</v>
      </c>
      <c r="IS29">
        <v>0</v>
      </c>
      <c r="IT29">
        <v>0.5</v>
      </c>
      <c r="IU29">
        <v>0</v>
      </c>
    </row>
    <row r="30" spans="10:255">
      <c r="J30">
        <v>0.20000000298023224</v>
      </c>
      <c r="K30">
        <v>1</v>
      </c>
      <c r="L30">
        <v>0.15000000596046448</v>
      </c>
      <c r="M30">
        <v>0.19974967837333679</v>
      </c>
      <c r="N30">
        <v>1.5528393983840942</v>
      </c>
      <c r="O30">
        <v>1.1660890579223633</v>
      </c>
      <c r="P30">
        <v>2.718928337097168</v>
      </c>
      <c r="Q30">
        <v>1.1660890579223633</v>
      </c>
      <c r="R30">
        <v>9.5315084457397461</v>
      </c>
      <c r="S30">
        <v>9.5315084457397461</v>
      </c>
      <c r="T30">
        <v>7.7739267349243164</v>
      </c>
      <c r="U30">
        <v>0.89999997615814209</v>
      </c>
      <c r="W30">
        <v>192</v>
      </c>
      <c r="X30">
        <v>0.27520328760147095</v>
      </c>
      <c r="Y30">
        <v>0.24706697463989258</v>
      </c>
      <c r="Z30">
        <v>0.25441792607307434</v>
      </c>
      <c r="AA30">
        <v>0.27463534474372864</v>
      </c>
      <c r="AB30">
        <v>0.29614201188087463</v>
      </c>
      <c r="AC30">
        <v>0.30064129829406738</v>
      </c>
      <c r="AD30">
        <v>0.25780558586120605</v>
      </c>
      <c r="AE30">
        <v>0.2122524082660675</v>
      </c>
      <c r="AF30">
        <v>0.24262119829654694</v>
      </c>
      <c r="AL30">
        <v>-5.0406556129455566</v>
      </c>
      <c r="AM30">
        <v>0.5866052508354187</v>
      </c>
      <c r="AN30">
        <v>1.1164127588272095</v>
      </c>
      <c r="AO30">
        <v>1.072931170463562</v>
      </c>
      <c r="AP30">
        <v>0.77160006761550903</v>
      </c>
      <c r="AQ30">
        <v>9.871739387512207</v>
      </c>
      <c r="AR30">
        <v>7.2194428443908691</v>
      </c>
      <c r="AS30">
        <v>13.774759292602539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0.46102514863014221</v>
      </c>
      <c r="BF30">
        <v>0.51225018501281738</v>
      </c>
      <c r="BG30">
        <v>2.6724658906459808E-2</v>
      </c>
      <c r="BN30">
        <v>0.30800628662109375</v>
      </c>
      <c r="BO30">
        <v>1.7001964151859283E-2</v>
      </c>
      <c r="BP30">
        <v>0.10844317823648453</v>
      </c>
      <c r="BQ30">
        <v>0.12181334942579269</v>
      </c>
      <c r="BR30">
        <v>0.16995203495025635</v>
      </c>
      <c r="BS30">
        <v>6.2359526753425598E-2</v>
      </c>
      <c r="BT30">
        <v>4.9120910465717316E-2</v>
      </c>
      <c r="BU30">
        <v>-0.37469843029975891</v>
      </c>
      <c r="CB30">
        <v>-126.01646423339844</v>
      </c>
      <c r="CC30">
        <v>5.866051197052002</v>
      </c>
      <c r="CD30">
        <v>7.9743785858154297</v>
      </c>
      <c r="CE30">
        <v>6.7058205604553223</v>
      </c>
      <c r="CF30">
        <v>3.8579998016357422</v>
      </c>
      <c r="CG30">
        <v>32.905799865722656</v>
      </c>
      <c r="CH30">
        <v>48.129615783691406</v>
      </c>
      <c r="CI30">
        <v>81.027999877929688</v>
      </c>
      <c r="CO30">
        <v>1</v>
      </c>
      <c r="CP30">
        <v>0</v>
      </c>
      <c r="CQ30">
        <v>0</v>
      </c>
      <c r="CR30">
        <v>0</v>
      </c>
      <c r="CS30">
        <v>0</v>
      </c>
      <c r="CT30">
        <v>-0.30800628662109375</v>
      </c>
      <c r="CU30">
        <v>-3.0269324779510498</v>
      </c>
      <c r="CV30">
        <v>-2.718928337097168</v>
      </c>
      <c r="CW30">
        <v>-3.0269346237182617</v>
      </c>
      <c r="CY30">
        <v>191</v>
      </c>
      <c r="CZ30">
        <v>0.47174257040023804</v>
      </c>
      <c r="DA30">
        <v>0.86668580770492554</v>
      </c>
      <c r="DB30">
        <v>1.2759249210357666</v>
      </c>
      <c r="DC30">
        <v>1.3046642541885376</v>
      </c>
      <c r="DD30">
        <v>1.297558069229126</v>
      </c>
      <c r="DE30">
        <v>1.4387772083282471</v>
      </c>
      <c r="DF30">
        <v>1.8004680871963501</v>
      </c>
      <c r="DG30">
        <v>2.5490965843200684</v>
      </c>
      <c r="DN30">
        <v>0.3954893946647644</v>
      </c>
      <c r="DO30">
        <v>0.71244394779205322</v>
      </c>
      <c r="DP30">
        <v>1.0817762613296509</v>
      </c>
      <c r="DQ30">
        <v>1.0848269462585449</v>
      </c>
      <c r="DR30">
        <v>1.0693318843841553</v>
      </c>
      <c r="DS30">
        <v>1.1487329006195068</v>
      </c>
      <c r="DT30">
        <v>1.4192827939987183</v>
      </c>
      <c r="DU30">
        <v>1.5885505676269531</v>
      </c>
      <c r="EB30">
        <v>16.705467224121094</v>
      </c>
      <c r="EC30">
        <v>27.357854843139648</v>
      </c>
      <c r="ED30">
        <v>41.540206909179688</v>
      </c>
      <c r="EE30">
        <v>45.823089599609375</v>
      </c>
      <c r="EF30">
        <v>49.274818420410156</v>
      </c>
      <c r="EG30">
        <v>55.874370574951172</v>
      </c>
      <c r="EH30">
        <v>30.883594512939453</v>
      </c>
      <c r="EI30">
        <v>36.600204467773438</v>
      </c>
      <c r="EP30">
        <v>1</v>
      </c>
      <c r="EQ30">
        <v>0</v>
      </c>
      <c r="ER30">
        <v>0</v>
      </c>
      <c r="ES30">
        <v>-9.8908975720405579E-2</v>
      </c>
      <c r="ET30">
        <v>-9.8908975720405579E-2</v>
      </c>
      <c r="EU30">
        <v>304.05963134765625</v>
      </c>
      <c r="EV30">
        <v>-9.8876953125E-2</v>
      </c>
      <c r="EW30">
        <v>1</v>
      </c>
      <c r="EX30">
        <v>1</v>
      </c>
      <c r="EY30">
        <v>192</v>
      </c>
      <c r="EZ30">
        <v>74.060722351074219</v>
      </c>
      <c r="FA30">
        <v>79.896507263183594</v>
      </c>
      <c r="FB30">
        <v>89.431953430175781</v>
      </c>
      <c r="FC30">
        <v>105.48860931396484</v>
      </c>
      <c r="FD30">
        <v>123.01139831542969</v>
      </c>
      <c r="FE30">
        <v>129.36305236816406</v>
      </c>
      <c r="FF30">
        <v>104.45114135742188</v>
      </c>
      <c r="FG30">
        <v>109.73723602294922</v>
      </c>
      <c r="FN30">
        <v>11.47944450378418</v>
      </c>
      <c r="FO30">
        <v>10.641395568847656</v>
      </c>
      <c r="FP30">
        <v>12.265817642211914</v>
      </c>
      <c r="FQ30">
        <v>16.317039489746094</v>
      </c>
      <c r="FR30">
        <v>21.479272842407227</v>
      </c>
      <c r="FS30">
        <v>23.671257019042969</v>
      </c>
      <c r="FT30">
        <v>15.396276473999023</v>
      </c>
      <c r="FU30">
        <v>13.733486175537109</v>
      </c>
      <c r="GA30">
        <v>192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O30">
        <v>192</v>
      </c>
      <c r="GP30">
        <v>40.763492584228516</v>
      </c>
      <c r="GQ30">
        <v>39.479587554931641</v>
      </c>
      <c r="GR30">
        <v>45.506179809570313</v>
      </c>
      <c r="GS30">
        <v>57.941802978515625</v>
      </c>
      <c r="GT30">
        <v>72.857696533203125</v>
      </c>
      <c r="GU30">
        <v>77.78375244140625</v>
      </c>
      <c r="GV30">
        <v>26.92808723449707</v>
      </c>
      <c r="GW30">
        <v>23.2919921875</v>
      </c>
      <c r="HC30">
        <v>192</v>
      </c>
      <c r="HD30">
        <v>6.9303676718845963E-4</v>
      </c>
      <c r="HE30">
        <v>7.906247628852725E-4</v>
      </c>
      <c r="HF30">
        <v>7.5532577466219664E-4</v>
      </c>
      <c r="HG30">
        <v>7.3008192703127861E-4</v>
      </c>
      <c r="HH30">
        <v>2.3695460986346006E-3</v>
      </c>
      <c r="HI30">
        <v>8.1207966431975365E-3</v>
      </c>
      <c r="HJ30">
        <v>1.5810772776603699E-2</v>
      </c>
      <c r="HK30">
        <v>3.36780846118927E-2</v>
      </c>
      <c r="HQ30">
        <v>0</v>
      </c>
      <c r="HR30">
        <v>0</v>
      </c>
      <c r="HS30">
        <v>-2.2806735709309578E-2</v>
      </c>
      <c r="HT30">
        <v>6.2948271632194519E-2</v>
      </c>
      <c r="HU30">
        <v>4.014153778553009E-2</v>
      </c>
      <c r="HV30">
        <v>4.01458740234375E-2</v>
      </c>
      <c r="HW30">
        <v>6.2948271632194519E-2</v>
      </c>
      <c r="HX30">
        <v>0</v>
      </c>
      <c r="HY30">
        <v>0</v>
      </c>
      <c r="HZ30">
        <v>0</v>
      </c>
      <c r="IA30">
        <v>0</v>
      </c>
      <c r="IB30">
        <v>38.45526123046875</v>
      </c>
      <c r="IC30">
        <v>19.086492538452148</v>
      </c>
      <c r="ID30">
        <v>0</v>
      </c>
      <c r="IE30">
        <v>0</v>
      </c>
      <c r="IF30">
        <v>5.3336663246154785</v>
      </c>
      <c r="IG30">
        <v>0</v>
      </c>
      <c r="IH30">
        <v>0</v>
      </c>
      <c r="II30">
        <v>0</v>
      </c>
      <c r="IJ30">
        <v>14.98599910736084</v>
      </c>
      <c r="IK30">
        <v>-40.949005126953125</v>
      </c>
      <c r="IL30">
        <v>-20.629339218139648</v>
      </c>
      <c r="IN30">
        <v>192</v>
      </c>
      <c r="IO30">
        <v>300</v>
      </c>
      <c r="IP30">
        <v>0</v>
      </c>
      <c r="IQ30">
        <v>30.865942001342773</v>
      </c>
      <c r="IR30">
        <v>37.980403900146484</v>
      </c>
      <c r="IS30">
        <v>0</v>
      </c>
      <c r="IT30">
        <v>0.5</v>
      </c>
      <c r="IU30">
        <v>0</v>
      </c>
    </row>
    <row r="31" spans="10:255">
      <c r="J31">
        <v>0.20000000298023224</v>
      </c>
      <c r="K31">
        <v>1</v>
      </c>
      <c r="L31">
        <v>0.15000000596046448</v>
      </c>
      <c r="M31">
        <v>3.1240276992321014E-2</v>
      </c>
      <c r="N31">
        <v>0.20616614818572998</v>
      </c>
      <c r="O31">
        <v>0.98990553617477417</v>
      </c>
      <c r="P31">
        <v>1.1960716247558594</v>
      </c>
      <c r="Q31">
        <v>0.98990553617477417</v>
      </c>
      <c r="R31">
        <v>10.521413803100586</v>
      </c>
      <c r="S31">
        <v>10.521413803100586</v>
      </c>
      <c r="T31">
        <v>6.599370002746582</v>
      </c>
      <c r="U31">
        <v>0.89999997615814209</v>
      </c>
      <c r="W31">
        <v>193</v>
      </c>
      <c r="X31">
        <v>0.27386724948883057</v>
      </c>
      <c r="Y31">
        <v>0.24748621881008148</v>
      </c>
      <c r="Z31">
        <v>0.25450411438941956</v>
      </c>
      <c r="AA31">
        <v>0.27480068802833557</v>
      </c>
      <c r="AB31">
        <v>0.29549974203109741</v>
      </c>
      <c r="AC31">
        <v>0.29766154289245605</v>
      </c>
      <c r="AD31">
        <v>0.25089895725250244</v>
      </c>
      <c r="AE31">
        <v>0.31954187154769897</v>
      </c>
      <c r="AF31">
        <v>0.27377992868423462</v>
      </c>
      <c r="AL31">
        <v>-4.7734479904174805</v>
      </c>
      <c r="AM31">
        <v>0.50275635719299316</v>
      </c>
      <c r="AN31">
        <v>1.0991752147674561</v>
      </c>
      <c r="AO31">
        <v>1.0398625135421753</v>
      </c>
      <c r="AP31">
        <v>0.90005403757095337</v>
      </c>
      <c r="AQ31">
        <v>10.467690467834473</v>
      </c>
      <c r="AR31">
        <v>7.9101052284240723</v>
      </c>
      <c r="AS31">
        <v>3.0458121299743652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0.46440970897674561</v>
      </c>
      <c r="BF31">
        <v>0.5160108208656311</v>
      </c>
      <c r="BG31">
        <v>1.9579512998461723E-2</v>
      </c>
      <c r="BN31">
        <v>0.29110360145568848</v>
      </c>
      <c r="BO31">
        <v>2.3896640166640282E-2</v>
      </c>
      <c r="BP31">
        <v>0.10774381458759308</v>
      </c>
      <c r="BQ31">
        <v>0.12497614324092865</v>
      </c>
      <c r="BR31">
        <v>0.15804728865623474</v>
      </c>
      <c r="BS31">
        <v>2.9593320563435555E-2</v>
      </c>
      <c r="BT31">
        <v>-0.10663608461618423</v>
      </c>
      <c r="BU31">
        <v>-0.28649610280990601</v>
      </c>
      <c r="CB31">
        <v>-119.33627319335938</v>
      </c>
      <c r="CC31">
        <v>5.0275626182556152</v>
      </c>
      <c r="CD31">
        <v>7.851252555847168</v>
      </c>
      <c r="CE31">
        <v>6.4991416931152344</v>
      </c>
      <c r="CF31">
        <v>4.5002694129943848</v>
      </c>
      <c r="CG31">
        <v>34.892303466796875</v>
      </c>
      <c r="CH31">
        <v>52.734035491943359</v>
      </c>
      <c r="CI31">
        <v>17.916543960571289</v>
      </c>
      <c r="CO31">
        <v>1</v>
      </c>
      <c r="CP31">
        <v>0</v>
      </c>
      <c r="CQ31">
        <v>0</v>
      </c>
      <c r="CR31">
        <v>0</v>
      </c>
      <c r="CS31">
        <v>10.668000221252441</v>
      </c>
      <c r="CT31">
        <v>-0.29110360145568848</v>
      </c>
      <c r="CU31">
        <v>9.1808137893676758</v>
      </c>
      <c r="CV31">
        <v>-1.1960716247558594</v>
      </c>
      <c r="CW31">
        <v>9.1808252334594727</v>
      </c>
      <c r="CY31">
        <v>192</v>
      </c>
      <c r="CZ31">
        <v>0.47186461091041565</v>
      </c>
      <c r="DA31">
        <v>0.86758393049240112</v>
      </c>
      <c r="DB31">
        <v>1.2759937047958374</v>
      </c>
      <c r="DC31">
        <v>1.3046423196792603</v>
      </c>
      <c r="DD31">
        <v>1.2977067232131958</v>
      </c>
      <c r="DE31">
        <v>1.4519366025924683</v>
      </c>
      <c r="DF31">
        <v>1.8421844244003296</v>
      </c>
      <c r="DG31">
        <v>2.7261152267456055</v>
      </c>
      <c r="DN31">
        <v>0.39351117610931396</v>
      </c>
      <c r="DO31">
        <v>0.7145044207572937</v>
      </c>
      <c r="DP31">
        <v>1.0821188688278198</v>
      </c>
      <c r="DQ31">
        <v>1.085760235786438</v>
      </c>
      <c r="DR31">
        <v>1.0675151348114014</v>
      </c>
      <c r="DS31">
        <v>1.1487160921096802</v>
      </c>
      <c r="DT31">
        <v>1.3968394994735718</v>
      </c>
      <c r="DU31">
        <v>1.6072902679443359</v>
      </c>
      <c r="EB31">
        <v>16.621906280517578</v>
      </c>
      <c r="EC31">
        <v>27.436977386474609</v>
      </c>
      <c r="ED31">
        <v>41.553363800048828</v>
      </c>
      <c r="EE31">
        <v>45.862510681152344</v>
      </c>
      <c r="EF31">
        <v>49.191104888916016</v>
      </c>
      <c r="EG31">
        <v>55.873550415039063</v>
      </c>
      <c r="EH31">
        <v>30.395227432250977</v>
      </c>
      <c r="EI31">
        <v>37.031970977783203</v>
      </c>
      <c r="EP31">
        <v>1</v>
      </c>
      <c r="EQ31">
        <v>0</v>
      </c>
      <c r="ER31">
        <v>0</v>
      </c>
      <c r="ES31">
        <v>-9.2991791665554047E-2</v>
      </c>
      <c r="ET31">
        <v>-9.2991791665554047E-2</v>
      </c>
      <c r="EU31">
        <v>303.96661376953125</v>
      </c>
      <c r="EV31">
        <v>-9.3017578125E-2</v>
      </c>
      <c r="EW31">
        <v>1</v>
      </c>
      <c r="EX31">
        <v>1</v>
      </c>
      <c r="EY31">
        <v>193</v>
      </c>
      <c r="EZ31">
        <v>74.076042175292969</v>
      </c>
      <c r="FA31">
        <v>79.933242797851563</v>
      </c>
      <c r="FB31">
        <v>89.486244201660156</v>
      </c>
      <c r="FC31">
        <v>105.55231475830078</v>
      </c>
      <c r="FD31">
        <v>123.05487823486328</v>
      </c>
      <c r="FE31">
        <v>130.50003051757813</v>
      </c>
      <c r="FF31">
        <v>107.34119415283203</v>
      </c>
      <c r="FG31">
        <v>74.898719787597656</v>
      </c>
      <c r="FN31">
        <v>11.426078796386719</v>
      </c>
      <c r="FO31">
        <v>10.664353370666504</v>
      </c>
      <c r="FP31">
        <v>12.277421951293945</v>
      </c>
      <c r="FQ31">
        <v>16.336721420288086</v>
      </c>
      <c r="FR31">
        <v>21.440263748168945</v>
      </c>
      <c r="FS31">
        <v>23.642629623413086</v>
      </c>
      <c r="FT31">
        <v>15.398395538330078</v>
      </c>
      <c r="FU31">
        <v>14.111602783203125</v>
      </c>
      <c r="GA31">
        <v>193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O31">
        <v>193</v>
      </c>
      <c r="GP31">
        <v>40.573989868164063</v>
      </c>
      <c r="GQ31">
        <v>39.56475830078125</v>
      </c>
      <c r="GR31">
        <v>45.549232482910156</v>
      </c>
      <c r="GS31">
        <v>58.011692047119141</v>
      </c>
      <c r="GT31">
        <v>72.725379943847656</v>
      </c>
      <c r="GU31">
        <v>77.689682006835938</v>
      </c>
      <c r="GV31">
        <v>26.931793212890625</v>
      </c>
      <c r="GW31">
        <v>23.933279037475586</v>
      </c>
      <c r="HC31">
        <v>193</v>
      </c>
      <c r="HD31">
        <v>6.9974374491721392E-4</v>
      </c>
      <c r="HE31">
        <v>7.9090072540566325E-4</v>
      </c>
      <c r="HF31">
        <v>7.5728126103058457E-4</v>
      </c>
      <c r="HG31">
        <v>7.3146860813722014E-4</v>
      </c>
      <c r="HH31">
        <v>2.3813173174858093E-3</v>
      </c>
      <c r="HI31">
        <v>8.2159629091620445E-3</v>
      </c>
      <c r="HJ31">
        <v>1.6500744968652725E-2</v>
      </c>
      <c r="HK31">
        <v>3.4203562885522842E-2</v>
      </c>
      <c r="HQ31">
        <v>0</v>
      </c>
      <c r="HR31">
        <v>0</v>
      </c>
      <c r="HS31">
        <v>-2.1559344604611397E-2</v>
      </c>
      <c r="HT31">
        <v>6.4280986785888672E-2</v>
      </c>
      <c r="HU31">
        <v>4.2721644043922424E-2</v>
      </c>
      <c r="HV31">
        <v>4.271697998046875E-2</v>
      </c>
      <c r="HW31">
        <v>6.4280986785888672E-2</v>
      </c>
      <c r="HX31">
        <v>0</v>
      </c>
      <c r="HY31">
        <v>0</v>
      </c>
      <c r="HZ31">
        <v>0</v>
      </c>
      <c r="IA31">
        <v>0</v>
      </c>
      <c r="IB31">
        <v>38.497978210449219</v>
      </c>
      <c r="IC31">
        <v>19.03687858581543</v>
      </c>
      <c r="ID31">
        <v>0</v>
      </c>
      <c r="IE31">
        <v>0</v>
      </c>
      <c r="IF31">
        <v>5.9764761924743652</v>
      </c>
      <c r="IG31">
        <v>0</v>
      </c>
      <c r="IH31">
        <v>0</v>
      </c>
      <c r="II31">
        <v>0</v>
      </c>
      <c r="IJ31">
        <v>14.98599910736084</v>
      </c>
      <c r="IK31">
        <v>-41.164642333984375</v>
      </c>
      <c r="IL31">
        <v>-20.202167510986328</v>
      </c>
      <c r="IN31">
        <v>193</v>
      </c>
      <c r="IO31">
        <v>300</v>
      </c>
      <c r="IP31">
        <v>0</v>
      </c>
      <c r="IQ31">
        <v>21.423608779907227</v>
      </c>
      <c r="IR31">
        <v>40.839546203613281</v>
      </c>
      <c r="IS31">
        <v>0</v>
      </c>
      <c r="IT31">
        <v>0.5</v>
      </c>
      <c r="IU31">
        <v>10.668000221252441</v>
      </c>
    </row>
    <row r="32" spans="10:255">
      <c r="J32">
        <v>0.20000000298023224</v>
      </c>
      <c r="K32">
        <v>1</v>
      </c>
      <c r="L32">
        <v>0.15000000596046448</v>
      </c>
      <c r="M32">
        <v>1.0988519191741943</v>
      </c>
      <c r="N32">
        <v>7.2145624160766602</v>
      </c>
      <c r="O32">
        <v>0.98483186960220337</v>
      </c>
      <c r="P32">
        <v>8.1993942260742188</v>
      </c>
      <c r="Q32">
        <v>0.98483186960220337</v>
      </c>
      <c r="R32">
        <v>11.506245613098145</v>
      </c>
      <c r="S32">
        <v>11.506245613098145</v>
      </c>
      <c r="T32">
        <v>6.5655455589294434</v>
      </c>
      <c r="U32">
        <v>0.89999997615814209</v>
      </c>
      <c r="W32">
        <v>194</v>
      </c>
      <c r="X32">
        <v>0.27263563871383667</v>
      </c>
      <c r="Y32">
        <v>0.24787192046642303</v>
      </c>
      <c r="Z32">
        <v>0.25460118055343628</v>
      </c>
      <c r="AA32">
        <v>0.27489444613456726</v>
      </c>
      <c r="AB32">
        <v>0.29475933313369751</v>
      </c>
      <c r="AC32">
        <v>0.29452639818191528</v>
      </c>
      <c r="AD32">
        <v>0.26029905676841736</v>
      </c>
      <c r="AE32">
        <v>0.23444493114948273</v>
      </c>
      <c r="AF32">
        <v>0.25168102979660034</v>
      </c>
      <c r="AL32">
        <v>-4.5271258354187012</v>
      </c>
      <c r="AM32">
        <v>0.42561602592468262</v>
      </c>
      <c r="AN32">
        <v>1.0797618627548218</v>
      </c>
      <c r="AO32">
        <v>1.0211108922958374</v>
      </c>
      <c r="AP32">
        <v>1.0481357574462891</v>
      </c>
      <c r="AQ32">
        <v>11.094718933105469</v>
      </c>
      <c r="AR32">
        <v>6.9700961112976074</v>
      </c>
      <c r="AS32">
        <v>11.555506706237793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0.46264898777008057</v>
      </c>
      <c r="BF32">
        <v>0.48594558238983154</v>
      </c>
      <c r="BG32">
        <v>5.1405444741249084E-2</v>
      </c>
      <c r="BN32">
        <v>0.27641499042510986</v>
      </c>
      <c r="BO32">
        <v>3.0095428228378296E-2</v>
      </c>
      <c r="BP32">
        <v>0.10723525285720825</v>
      </c>
      <c r="BQ32">
        <v>0.12664890289306641</v>
      </c>
      <c r="BR32">
        <v>0.14539988338947296</v>
      </c>
      <c r="BS32">
        <v>-2.6823945809155703E-3</v>
      </c>
      <c r="BT32">
        <v>-0.17407867312431335</v>
      </c>
      <c r="BU32">
        <v>1.2445069551467896</v>
      </c>
      <c r="CB32">
        <v>-113.17821502685547</v>
      </c>
      <c r="CC32">
        <v>4.2561593055725098</v>
      </c>
      <c r="CD32">
        <v>7.7125864028930664</v>
      </c>
      <c r="CE32">
        <v>6.3819441795349121</v>
      </c>
      <c r="CF32">
        <v>5.2406783103942871</v>
      </c>
      <c r="CG32">
        <v>36.982398986816406</v>
      </c>
      <c r="CH32">
        <v>46.467304229736328</v>
      </c>
      <c r="CI32">
        <v>67.97357177734375</v>
      </c>
      <c r="CO32">
        <v>1</v>
      </c>
      <c r="CP32">
        <v>0</v>
      </c>
      <c r="CQ32">
        <v>0</v>
      </c>
      <c r="CR32">
        <v>0</v>
      </c>
      <c r="CS32">
        <v>0</v>
      </c>
      <c r="CT32">
        <v>-0.27641499042510986</v>
      </c>
      <c r="CU32">
        <v>-8.4758100509643555</v>
      </c>
      <c r="CV32">
        <v>-8.1993942260742188</v>
      </c>
      <c r="CW32">
        <v>-8.4758090972900391</v>
      </c>
      <c r="CY32">
        <v>193</v>
      </c>
      <c r="CZ32">
        <v>0.47203725576400757</v>
      </c>
      <c r="DA32">
        <v>0.86847293376922607</v>
      </c>
      <c r="DB32">
        <v>1.2760639190673828</v>
      </c>
      <c r="DC32">
        <v>1.3046224117279053</v>
      </c>
      <c r="DD32">
        <v>1.2977839708328247</v>
      </c>
      <c r="DE32">
        <v>1.463148832321167</v>
      </c>
      <c r="DF32">
        <v>1.8780306577682495</v>
      </c>
      <c r="DG32">
        <v>1.8273108005523682</v>
      </c>
      <c r="DN32">
        <v>0.39174404740333557</v>
      </c>
      <c r="DO32">
        <v>0.7164502739906311</v>
      </c>
      <c r="DP32">
        <v>1.0825450420379639</v>
      </c>
      <c r="DQ32">
        <v>1.0863972902297974</v>
      </c>
      <c r="DR32">
        <v>1.0652633905410767</v>
      </c>
      <c r="DS32">
        <v>1.1461135149002075</v>
      </c>
      <c r="DT32">
        <v>1.3858703374862671</v>
      </c>
      <c r="DU32">
        <v>1.6219508647918701</v>
      </c>
      <c r="EB32">
        <v>16.547264099121094</v>
      </c>
      <c r="EC32">
        <v>27.511697769165039</v>
      </c>
      <c r="ED32">
        <v>41.569728851318359</v>
      </c>
      <c r="EE32">
        <v>45.889423370361328</v>
      </c>
      <c r="EF32">
        <v>49.08734130859375</v>
      </c>
      <c r="EG32">
        <v>55.746963500976563</v>
      </c>
      <c r="EH32">
        <v>30.156539916992188</v>
      </c>
      <c r="EI32">
        <v>37.369747161865234</v>
      </c>
      <c r="EP32">
        <v>1</v>
      </c>
      <c r="EQ32">
        <v>0</v>
      </c>
      <c r="ER32">
        <v>0</v>
      </c>
      <c r="ES32">
        <v>-8.7911352515220642E-2</v>
      </c>
      <c r="ET32">
        <v>-8.7911352515220642E-2</v>
      </c>
      <c r="EU32">
        <v>303.87872314453125</v>
      </c>
      <c r="EV32">
        <v>-8.7890625E-2</v>
      </c>
      <c r="EW32">
        <v>1</v>
      </c>
      <c r="EX32">
        <v>1</v>
      </c>
      <c r="EY32">
        <v>194</v>
      </c>
      <c r="EZ32">
        <v>74.092262268066406</v>
      </c>
      <c r="FA32">
        <v>79.96990966796875</v>
      </c>
      <c r="FB32">
        <v>89.541145324707031</v>
      </c>
      <c r="FC32">
        <v>105.61196899414063</v>
      </c>
      <c r="FD32">
        <v>123.09558868408203</v>
      </c>
      <c r="FE32">
        <v>131.65065002441406</v>
      </c>
      <c r="FF32">
        <v>108.57261657714844</v>
      </c>
      <c r="FG32">
        <v>99.158592224121094</v>
      </c>
      <c r="FN32">
        <v>11.377184867858887</v>
      </c>
      <c r="FO32">
        <v>10.685873031616211</v>
      </c>
      <c r="FP32">
        <v>12.289639472961426</v>
      </c>
      <c r="FQ32">
        <v>16.351531982421875</v>
      </c>
      <c r="FR32">
        <v>21.393617630004883</v>
      </c>
      <c r="FS32">
        <v>23.599874496459961</v>
      </c>
      <c r="FT32">
        <v>16.158576965332031</v>
      </c>
      <c r="FU32">
        <v>13.70709228515625</v>
      </c>
      <c r="GA32">
        <v>194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O32">
        <v>194</v>
      </c>
      <c r="GP32">
        <v>40.400367736816406</v>
      </c>
      <c r="GQ32">
        <v>39.644596099853516</v>
      </c>
      <c r="GR32">
        <v>45.594558715820313</v>
      </c>
      <c r="GS32">
        <v>58.064285278320313</v>
      </c>
      <c r="GT32">
        <v>72.567153930664063</v>
      </c>
      <c r="GU32">
        <v>77.549186706542969</v>
      </c>
      <c r="GV32">
        <v>28.261350631713867</v>
      </c>
      <c r="GW32">
        <v>23.247228622436523</v>
      </c>
      <c r="HC32">
        <v>194</v>
      </c>
      <c r="HD32">
        <v>7.0777552900835872E-4</v>
      </c>
      <c r="HE32">
        <v>7.9321785597130656E-4</v>
      </c>
      <c r="HF32">
        <v>7.6094933319836855E-4</v>
      </c>
      <c r="HG32">
        <v>7.3484273161739111E-4</v>
      </c>
      <c r="HH32">
        <v>2.3997130338102579E-3</v>
      </c>
      <c r="HI32">
        <v>8.3371279761195183E-3</v>
      </c>
      <c r="HJ32">
        <v>1.7026295885443687E-2</v>
      </c>
      <c r="HK32">
        <v>2.4607254192233086E-2</v>
      </c>
      <c r="HQ32">
        <v>0</v>
      </c>
      <c r="HR32">
        <v>0</v>
      </c>
      <c r="HS32">
        <v>-2.0475728437304497E-2</v>
      </c>
      <c r="HT32">
        <v>5.5367179214954376E-2</v>
      </c>
      <c r="HU32">
        <v>3.489144891500473E-2</v>
      </c>
      <c r="HV32">
        <v>3.4893035888671875E-2</v>
      </c>
      <c r="HW32">
        <v>5.5367179214954376E-2</v>
      </c>
      <c r="HX32">
        <v>0</v>
      </c>
      <c r="HY32">
        <v>0</v>
      </c>
      <c r="HZ32">
        <v>0</v>
      </c>
      <c r="IA32">
        <v>0</v>
      </c>
      <c r="IB32">
        <v>38.532871246337891</v>
      </c>
      <c r="IC32">
        <v>19.043960571289063</v>
      </c>
      <c r="ID32">
        <v>0</v>
      </c>
      <c r="IE32">
        <v>0</v>
      </c>
      <c r="IF32">
        <v>6.5301480293273926</v>
      </c>
      <c r="IG32">
        <v>0</v>
      </c>
      <c r="IH32">
        <v>0</v>
      </c>
      <c r="II32">
        <v>0</v>
      </c>
      <c r="IJ32">
        <v>14.98599910736084</v>
      </c>
      <c r="IK32">
        <v>-41.36944580078125</v>
      </c>
      <c r="IL32">
        <v>-19.853298187255859</v>
      </c>
      <c r="IN32">
        <v>194</v>
      </c>
      <c r="IO32">
        <v>300</v>
      </c>
      <c r="IP32">
        <v>0</v>
      </c>
      <c r="IQ32">
        <v>29.620321273803711</v>
      </c>
      <c r="IR32">
        <v>40.144031524658203</v>
      </c>
      <c r="IS32">
        <v>0</v>
      </c>
      <c r="IT32">
        <v>0.5</v>
      </c>
      <c r="IU32">
        <v>0</v>
      </c>
    </row>
    <row r="33" spans="10:255">
      <c r="J33">
        <v>0.20000000298023224</v>
      </c>
      <c r="K33">
        <v>1</v>
      </c>
      <c r="L33">
        <v>0.15000000596046448</v>
      </c>
      <c r="M33">
        <v>0.334503173828125</v>
      </c>
      <c r="N33">
        <v>2.3607945442199707</v>
      </c>
      <c r="O33">
        <v>1.0586422681808472</v>
      </c>
      <c r="P33">
        <v>3.4194369316101074</v>
      </c>
      <c r="Q33">
        <v>1.0586422681808472</v>
      </c>
      <c r="R33">
        <v>12.564888000488281</v>
      </c>
      <c r="S33">
        <v>12.564888000488281</v>
      </c>
      <c r="T33">
        <v>7.057614803314209</v>
      </c>
      <c r="U33">
        <v>0.89999997615814209</v>
      </c>
      <c r="W33">
        <v>195</v>
      </c>
      <c r="X33">
        <v>0.27149632573127747</v>
      </c>
      <c r="Y33">
        <v>0.24822783470153809</v>
      </c>
      <c r="Z33">
        <v>0.25470179319381714</v>
      </c>
      <c r="AA33">
        <v>0.27492028474807739</v>
      </c>
      <c r="AB33">
        <v>0.29393255710601807</v>
      </c>
      <c r="AC33">
        <v>0.29239699244499207</v>
      </c>
      <c r="AD33">
        <v>0.2513294517993927</v>
      </c>
      <c r="AE33">
        <v>0.213810995221138</v>
      </c>
      <c r="AF33">
        <v>0.2388232946395874</v>
      </c>
      <c r="AL33">
        <v>-4.2992634773254395</v>
      </c>
      <c r="AM33">
        <v>0.35443314909934998</v>
      </c>
      <c r="AN33">
        <v>1.0596393346786499</v>
      </c>
      <c r="AO33">
        <v>1.0159432888031006</v>
      </c>
      <c r="AP33">
        <v>1.2134910821914673</v>
      </c>
      <c r="AQ33">
        <v>11.520601272583008</v>
      </c>
      <c r="AR33">
        <v>7.8670558929443359</v>
      </c>
      <c r="AS33">
        <v>13.618900299072266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0.45823612809181213</v>
      </c>
      <c r="BF33">
        <v>0.50915127992630005</v>
      </c>
      <c r="BG33">
        <v>3.2612595707178116E-2</v>
      </c>
      <c r="BN33">
        <v>0.2635388970375061</v>
      </c>
      <c r="BO33">
        <v>3.5679388791322708E-2</v>
      </c>
      <c r="BP33">
        <v>0.10686264932155609</v>
      </c>
      <c r="BQ33">
        <v>0.12698657810688019</v>
      </c>
      <c r="BR33">
        <v>0.13215750455856323</v>
      </c>
      <c r="BS33">
        <v>-3.3197492361068726E-2</v>
      </c>
      <c r="BT33">
        <v>2.6024501770734787E-2</v>
      </c>
      <c r="BU33">
        <v>-0.33192673325538635</v>
      </c>
      <c r="CB33">
        <v>-107.48165130615234</v>
      </c>
      <c r="CC33">
        <v>3.5443308353424072</v>
      </c>
      <c r="CD33">
        <v>7.5688538551330566</v>
      </c>
      <c r="CE33">
        <v>6.3496456146240234</v>
      </c>
      <c r="CF33">
        <v>6.0674543380737305</v>
      </c>
      <c r="CG33">
        <v>38.402004241943359</v>
      </c>
      <c r="CH33">
        <v>52.447040557861328</v>
      </c>
      <c r="CI33">
        <v>80.111183166503906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-0.2635388970375061</v>
      </c>
      <c r="CU33">
        <v>-3.6829710006713867</v>
      </c>
      <c r="CV33">
        <v>-3.4194369316101074</v>
      </c>
      <c r="CW33">
        <v>-3.6829757690429688</v>
      </c>
      <c r="CY33">
        <v>194</v>
      </c>
      <c r="CZ33">
        <v>0.47225609421730042</v>
      </c>
      <c r="DA33">
        <v>0.86935460567474365</v>
      </c>
      <c r="DB33">
        <v>1.2761349678039551</v>
      </c>
      <c r="DC33">
        <v>1.3046042919158936</v>
      </c>
      <c r="DD33">
        <v>1.2977839708328247</v>
      </c>
      <c r="DE33">
        <v>1.4744588136672974</v>
      </c>
      <c r="DF33">
        <v>1.9073598384857178</v>
      </c>
      <c r="DG33">
        <v>2.3935739994049072</v>
      </c>
      <c r="DN33">
        <v>0.39016315340995789</v>
      </c>
      <c r="DO33">
        <v>0.71829527616500854</v>
      </c>
      <c r="DP33">
        <v>1.0830181837081909</v>
      </c>
      <c r="DQ33">
        <v>1.0867528915405273</v>
      </c>
      <c r="DR33">
        <v>1.0625941753387451</v>
      </c>
      <c r="DS33">
        <v>1.1428080797195435</v>
      </c>
      <c r="DT33">
        <v>1.4602469205856323</v>
      </c>
      <c r="DU33">
        <v>1.5587812662124634</v>
      </c>
      <c r="EB33">
        <v>16.480485916137695</v>
      </c>
      <c r="EC33">
        <v>27.582546234130859</v>
      </c>
      <c r="ED33">
        <v>41.587898254394531</v>
      </c>
      <c r="EE33">
        <v>45.904441833496094</v>
      </c>
      <c r="EF33">
        <v>48.964347839355469</v>
      </c>
      <c r="EG33">
        <v>55.586181640625</v>
      </c>
      <c r="EH33">
        <v>31.774974822998047</v>
      </c>
      <c r="EI33">
        <v>35.914321899414063</v>
      </c>
      <c r="EP33">
        <v>1</v>
      </c>
      <c r="EQ33">
        <v>0</v>
      </c>
      <c r="ER33">
        <v>0</v>
      </c>
      <c r="ES33">
        <v>-8.3506032824516296E-2</v>
      </c>
      <c r="ET33">
        <v>-8.3506032824516296E-2</v>
      </c>
      <c r="EU33">
        <v>303.79522705078125</v>
      </c>
      <c r="EV33">
        <v>-8.349609375E-2</v>
      </c>
      <c r="EW33">
        <v>1</v>
      </c>
      <c r="EX33">
        <v>1</v>
      </c>
      <c r="EY33">
        <v>195</v>
      </c>
      <c r="EZ33">
        <v>74.109336853027344</v>
      </c>
      <c r="FA33">
        <v>80.006576538085938</v>
      </c>
      <c r="FB33">
        <v>89.59625244140625</v>
      </c>
      <c r="FC33">
        <v>105.66745758056641</v>
      </c>
      <c r="FD33">
        <v>123.13683319091797</v>
      </c>
      <c r="FE33">
        <v>132.87266540527344</v>
      </c>
      <c r="FF33">
        <v>111.55991363525391</v>
      </c>
      <c r="FG33">
        <v>111.96724700927734</v>
      </c>
      <c r="FN33">
        <v>11.33225154876709</v>
      </c>
      <c r="FO33">
        <v>10.706124305725098</v>
      </c>
      <c r="FP33">
        <v>12.30206298828125</v>
      </c>
      <c r="FQ33">
        <v>16.361660003662109</v>
      </c>
      <c r="FR33">
        <v>21.340757369995117</v>
      </c>
      <c r="FS33">
        <v>23.646722793579102</v>
      </c>
      <c r="FT33">
        <v>16.031042098999023</v>
      </c>
      <c r="FU33">
        <v>14.11546516418457</v>
      </c>
      <c r="GA33">
        <v>195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O33">
        <v>195</v>
      </c>
      <c r="GP33">
        <v>40.240810394287109</v>
      </c>
      <c r="GQ33">
        <v>39.719730377197266</v>
      </c>
      <c r="GR33">
        <v>45.640651702880859</v>
      </c>
      <c r="GS33">
        <v>58.100250244140625</v>
      </c>
      <c r="GT33">
        <v>72.387855529785156</v>
      </c>
      <c r="GU33">
        <v>77.703132629394531</v>
      </c>
      <c r="GV33">
        <v>28.038293838500977</v>
      </c>
      <c r="GW33">
        <v>23.939828872680664</v>
      </c>
      <c r="HC33">
        <v>195</v>
      </c>
      <c r="HD33">
        <v>7.171959150582552E-4</v>
      </c>
      <c r="HE33">
        <v>7.9753651516512036E-4</v>
      </c>
      <c r="HF33">
        <v>7.6635699952021241E-4</v>
      </c>
      <c r="HG33">
        <v>7.4018386658281088E-4</v>
      </c>
      <c r="HH33">
        <v>2.4247071705758572E-3</v>
      </c>
      <c r="HI33">
        <v>8.4830159321427345E-3</v>
      </c>
      <c r="HJ33">
        <v>1.6558021306991577E-2</v>
      </c>
      <c r="HK33">
        <v>3.3221706748008728E-2</v>
      </c>
      <c r="HQ33">
        <v>0</v>
      </c>
      <c r="HR33">
        <v>0</v>
      </c>
      <c r="HS33">
        <v>-1.9526194781064987E-2</v>
      </c>
      <c r="HT33">
        <v>6.3708722591400146E-2</v>
      </c>
      <c r="HU33">
        <v>4.4182527810335159E-2</v>
      </c>
      <c r="HV33">
        <v>4.418182373046875E-2</v>
      </c>
      <c r="HW33">
        <v>6.3708722591400146E-2</v>
      </c>
      <c r="HX33">
        <v>0</v>
      </c>
      <c r="HY33">
        <v>0</v>
      </c>
      <c r="HZ33">
        <v>0</v>
      </c>
      <c r="IA33">
        <v>0</v>
      </c>
      <c r="IB33">
        <v>38.577053070068359</v>
      </c>
      <c r="IC33">
        <v>19.384586334228516</v>
      </c>
      <c r="ID33">
        <v>0</v>
      </c>
      <c r="IE33">
        <v>0</v>
      </c>
      <c r="IF33">
        <v>7.1672353744506836</v>
      </c>
      <c r="IG33">
        <v>0</v>
      </c>
      <c r="IH33">
        <v>0</v>
      </c>
      <c r="II33">
        <v>0</v>
      </c>
      <c r="IJ33">
        <v>14.98599910736084</v>
      </c>
      <c r="IK33">
        <v>-41.564754486083984</v>
      </c>
      <c r="IL33">
        <v>-19.411520004272461</v>
      </c>
      <c r="IN33">
        <v>195</v>
      </c>
      <c r="IO33">
        <v>300</v>
      </c>
      <c r="IP33">
        <v>0</v>
      </c>
      <c r="IQ33">
        <v>33.006557464599609</v>
      </c>
      <c r="IR33">
        <v>43.08367919921875</v>
      </c>
      <c r="IS33">
        <v>0</v>
      </c>
      <c r="IT33">
        <v>0.5</v>
      </c>
      <c r="IU33">
        <v>0</v>
      </c>
    </row>
    <row r="34" spans="10:255">
      <c r="J34">
        <v>0.20000000298023224</v>
      </c>
      <c r="K34">
        <v>1</v>
      </c>
      <c r="L34">
        <v>0.15000000596046448</v>
      </c>
      <c r="M34">
        <v>5.2767641842365265E-2</v>
      </c>
      <c r="N34">
        <v>0.41210326552391052</v>
      </c>
      <c r="O34">
        <v>1.095639705657959</v>
      </c>
      <c r="P34">
        <v>1.5077430009841919</v>
      </c>
      <c r="Q34">
        <v>1.1714658737182617</v>
      </c>
      <c r="R34">
        <v>13.736353874206543</v>
      </c>
      <c r="S34">
        <v>13.660528182983398</v>
      </c>
      <c r="T34">
        <v>7.8097724914550781</v>
      </c>
      <c r="U34">
        <v>0.89999997615814209</v>
      </c>
      <c r="W34">
        <v>196</v>
      </c>
      <c r="X34">
        <v>0.27043911814689636</v>
      </c>
      <c r="Y34">
        <v>0.24855712056159973</v>
      </c>
      <c r="Z34">
        <v>0.25479960441589355</v>
      </c>
      <c r="AA34">
        <v>0.27488237619400024</v>
      </c>
      <c r="AB34">
        <v>0.29309630393981934</v>
      </c>
      <c r="AC34">
        <v>0.28956696391105652</v>
      </c>
      <c r="AD34">
        <v>0.244108647108078</v>
      </c>
      <c r="AE34">
        <v>0.21464137732982635</v>
      </c>
      <c r="AF34">
        <v>0.23428621888160706</v>
      </c>
      <c r="AL34">
        <v>-4.0878219604492188</v>
      </c>
      <c r="AM34">
        <v>0.28857594728469849</v>
      </c>
      <c r="AN34">
        <v>1.0400772094726563</v>
      </c>
      <c r="AO34">
        <v>1.0235248804092407</v>
      </c>
      <c r="AP34">
        <v>1.3807417154312134</v>
      </c>
      <c r="AQ34">
        <v>12.086606979370117</v>
      </c>
      <c r="AR34">
        <v>8.5891361236572266</v>
      </c>
      <c r="AS34">
        <v>13.535861968994141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0.47597971558570862</v>
      </c>
      <c r="BF34">
        <v>0.5029832124710083</v>
      </c>
      <c r="BG34">
        <v>2.103705145418644E-2</v>
      </c>
      <c r="BN34">
        <v>0.25216549634933472</v>
      </c>
      <c r="BO34">
        <v>4.0719527751207352E-2</v>
      </c>
      <c r="BP34">
        <v>0.10657535493373871</v>
      </c>
      <c r="BQ34">
        <v>0.12613470852375031</v>
      </c>
      <c r="BR34">
        <v>0.11855611950159073</v>
      </c>
      <c r="BS34">
        <v>-4.86949123442173E-2</v>
      </c>
      <c r="BT34">
        <v>-9.3198478221893311E-2</v>
      </c>
      <c r="BU34">
        <v>-0.26418957114219666</v>
      </c>
      <c r="CB34">
        <v>-102.19561004638672</v>
      </c>
      <c r="CC34">
        <v>2.8857591152191162</v>
      </c>
      <c r="CD34">
        <v>7.4291238784790039</v>
      </c>
      <c r="CE34">
        <v>6.397031307220459</v>
      </c>
      <c r="CF34">
        <v>6.9037075042724609</v>
      </c>
      <c r="CG34">
        <v>40.288688659667969</v>
      </c>
      <c r="CH34">
        <v>57.260910034179688</v>
      </c>
      <c r="CI34">
        <v>79.622718811035156</v>
      </c>
      <c r="CO34">
        <v>0.93527233600616455</v>
      </c>
      <c r="CP34">
        <v>0</v>
      </c>
      <c r="CQ34">
        <v>0</v>
      </c>
      <c r="CR34">
        <v>0</v>
      </c>
      <c r="CS34">
        <v>0.25400000810623169</v>
      </c>
      <c r="CT34">
        <v>-0.25216549634933472</v>
      </c>
      <c r="CU34">
        <v>-1.5059113502502441</v>
      </c>
      <c r="CV34">
        <v>-1.5077430009841919</v>
      </c>
      <c r="CW34">
        <v>-1.5059084892272949</v>
      </c>
      <c r="CY34">
        <v>195</v>
      </c>
      <c r="CZ34">
        <v>0.47251704335212708</v>
      </c>
      <c r="DA34">
        <v>0.87023019790649414</v>
      </c>
      <c r="DB34">
        <v>1.2762060165405273</v>
      </c>
      <c r="DC34">
        <v>1.3045879602432251</v>
      </c>
      <c r="DD34">
        <v>1.2977839708328247</v>
      </c>
      <c r="DE34">
        <v>1.4867821931838989</v>
      </c>
      <c r="DF34">
        <v>1.9482656717300415</v>
      </c>
      <c r="DG34">
        <v>2.6541774272918701</v>
      </c>
      <c r="DN34">
        <v>0.38874739408493042</v>
      </c>
      <c r="DO34">
        <v>0.72005116939544678</v>
      </c>
      <c r="DP34">
        <v>1.0835064649581909</v>
      </c>
      <c r="DQ34">
        <v>1.0868414640426636</v>
      </c>
      <c r="DR34">
        <v>1.0596137046813965</v>
      </c>
      <c r="DS34">
        <v>1.1440280675888062</v>
      </c>
      <c r="DT34">
        <v>1.4401662349700928</v>
      </c>
      <c r="DU34">
        <v>1.5763674974441528</v>
      </c>
      <c r="EB34">
        <v>16.420684814453125</v>
      </c>
      <c r="EC34">
        <v>27.649972915649414</v>
      </c>
      <c r="ED34">
        <v>41.606647491455078</v>
      </c>
      <c r="EE34">
        <v>45.908180236816406</v>
      </c>
      <c r="EF34">
        <v>48.827007293701172</v>
      </c>
      <c r="EG34">
        <v>55.645523071289063</v>
      </c>
      <c r="EH34">
        <v>31.338018417358398</v>
      </c>
      <c r="EI34">
        <v>36.319507598876953</v>
      </c>
      <c r="EP34">
        <v>1</v>
      </c>
      <c r="EQ34">
        <v>0</v>
      </c>
      <c r="ER34">
        <v>0</v>
      </c>
      <c r="ES34">
        <v>-7.9653024673461914E-2</v>
      </c>
      <c r="ET34">
        <v>-7.9653024673461914E-2</v>
      </c>
      <c r="EU34">
        <v>303.715576171875</v>
      </c>
      <c r="EV34">
        <v>-7.965087890625E-2</v>
      </c>
      <c r="EW34">
        <v>1</v>
      </c>
      <c r="EX34">
        <v>1</v>
      </c>
      <c r="EY34">
        <v>196</v>
      </c>
      <c r="EZ34">
        <v>74.127227783203125</v>
      </c>
      <c r="FA34">
        <v>80.043304443359375</v>
      </c>
      <c r="FB34">
        <v>89.651206970214844</v>
      </c>
      <c r="FC34">
        <v>105.71873474121094</v>
      </c>
      <c r="FD34">
        <v>123.17873382568359</v>
      </c>
      <c r="FE34">
        <v>134.20988464355469</v>
      </c>
      <c r="FF34">
        <v>114.86853790283203</v>
      </c>
      <c r="FG34">
        <v>114.53769683837891</v>
      </c>
      <c r="FN34">
        <v>11.290848731994629</v>
      </c>
      <c r="FO34">
        <v>10.725246429443359</v>
      </c>
      <c r="FP34">
        <v>12.314335823059082</v>
      </c>
      <c r="FQ34">
        <v>16.367343902587891</v>
      </c>
      <c r="FR34">
        <v>21.287284851074219</v>
      </c>
      <c r="FS34">
        <v>23.653528213500977</v>
      </c>
      <c r="FT34">
        <v>16.032249450683594</v>
      </c>
      <c r="FU34">
        <v>14.495595932006836</v>
      </c>
      <c r="GA34">
        <v>196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O34">
        <v>196</v>
      </c>
      <c r="GP34">
        <v>40.093788146972656</v>
      </c>
      <c r="GQ34">
        <v>39.790672302246094</v>
      </c>
      <c r="GR34">
        <v>45.686183929443359</v>
      </c>
      <c r="GS34">
        <v>58.120433807373047</v>
      </c>
      <c r="GT34">
        <v>72.206474304199219</v>
      </c>
      <c r="GU34">
        <v>77.725494384765625</v>
      </c>
      <c r="GV34">
        <v>28.0404052734375</v>
      </c>
      <c r="GW34">
        <v>24.584529876708984</v>
      </c>
      <c r="HC34">
        <v>196</v>
      </c>
      <c r="HD34">
        <v>7.2805292438715696E-4</v>
      </c>
      <c r="HE34">
        <v>8.0381723819300532E-4</v>
      </c>
      <c r="HF34">
        <v>7.735217222943902E-4</v>
      </c>
      <c r="HG34">
        <v>7.4747082544490695E-4</v>
      </c>
      <c r="HH34">
        <v>2.4562214966863394E-3</v>
      </c>
      <c r="HI34">
        <v>8.6235888302326202E-3</v>
      </c>
      <c r="HJ34">
        <v>1.7300579696893692E-2</v>
      </c>
      <c r="HK34">
        <v>3.4997083246707916E-2</v>
      </c>
      <c r="HQ34">
        <v>0</v>
      </c>
      <c r="HR34">
        <v>0</v>
      </c>
      <c r="HS34">
        <v>-1.8687816336750984E-2</v>
      </c>
      <c r="HT34">
        <v>6.6430337727069855E-2</v>
      </c>
      <c r="HU34">
        <v>4.774252325296402E-2</v>
      </c>
      <c r="HV34">
        <v>4.77447509765625E-2</v>
      </c>
      <c r="HW34">
        <v>6.6430337727069855E-2</v>
      </c>
      <c r="HX34">
        <v>0</v>
      </c>
      <c r="HY34">
        <v>0</v>
      </c>
      <c r="HZ34">
        <v>0</v>
      </c>
      <c r="IA34">
        <v>0</v>
      </c>
      <c r="IB34">
        <v>38.624797821044922</v>
      </c>
      <c r="IC34">
        <v>19.36231803894043</v>
      </c>
      <c r="ID34">
        <v>0</v>
      </c>
      <c r="IE34">
        <v>0</v>
      </c>
      <c r="IF34">
        <v>7.8315386772155762</v>
      </c>
      <c r="IG34">
        <v>0</v>
      </c>
      <c r="IH34">
        <v>0</v>
      </c>
      <c r="II34">
        <v>0</v>
      </c>
      <c r="IJ34">
        <v>14.98599910736084</v>
      </c>
      <c r="IK34">
        <v>-41.751678466796875</v>
      </c>
      <c r="IL34">
        <v>-18.934141159057617</v>
      </c>
      <c r="IN34">
        <v>196</v>
      </c>
      <c r="IO34">
        <v>300</v>
      </c>
      <c r="IP34">
        <v>0</v>
      </c>
      <c r="IQ34">
        <v>34.211605072021484</v>
      </c>
      <c r="IR34">
        <v>45.946098327636719</v>
      </c>
      <c r="IS34">
        <v>0</v>
      </c>
      <c r="IT34">
        <v>0.5</v>
      </c>
      <c r="IU34">
        <v>0.25400000810623169</v>
      </c>
    </row>
    <row r="35" spans="10:255">
      <c r="J35">
        <v>0.20000000298023224</v>
      </c>
      <c r="K35">
        <v>1</v>
      </c>
      <c r="L35">
        <v>0.15000000596046448</v>
      </c>
      <c r="M35">
        <v>6.3943929970264435E-2</v>
      </c>
      <c r="N35">
        <v>0.46332350373268127</v>
      </c>
      <c r="O35">
        <v>0.97426706552505493</v>
      </c>
      <c r="P35">
        <v>1.4375905990600586</v>
      </c>
      <c r="Q35">
        <v>1.0868667364120483</v>
      </c>
      <c r="R35">
        <v>14.823220252990723</v>
      </c>
      <c r="S35">
        <v>14.634795188903809</v>
      </c>
      <c r="T35">
        <v>7.2457776069641113</v>
      </c>
      <c r="U35">
        <v>0.89999997615814209</v>
      </c>
      <c r="W35">
        <v>197</v>
      </c>
      <c r="X35">
        <v>0.26945522427558899</v>
      </c>
      <c r="Y35">
        <v>0.24886235594749451</v>
      </c>
      <c r="Z35">
        <v>0.25488916039466858</v>
      </c>
      <c r="AA35">
        <v>0.27479034662246704</v>
      </c>
      <c r="AB35">
        <v>0.29221424460411072</v>
      </c>
      <c r="AC35">
        <v>0.28669276833534241</v>
      </c>
      <c r="AD35">
        <v>0.23873679339885712</v>
      </c>
      <c r="AE35">
        <v>0.21209149062633514</v>
      </c>
      <c r="AF35">
        <v>0.22985503077507019</v>
      </c>
      <c r="AL35">
        <v>-3.8910434246063232</v>
      </c>
      <c r="AM35">
        <v>0.22752887010574341</v>
      </c>
      <c r="AN35">
        <v>1.0221660137176514</v>
      </c>
      <c r="AO35">
        <v>1.0419309139251709</v>
      </c>
      <c r="AP35">
        <v>1.5571537017822266</v>
      </c>
      <c r="AQ35">
        <v>12.661444664001465</v>
      </c>
      <c r="AR35">
        <v>9.1263227462768555</v>
      </c>
      <c r="AS35">
        <v>13.790850639343262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0.50124293565750122</v>
      </c>
      <c r="BF35">
        <v>0.47605934739112854</v>
      </c>
      <c r="BG35">
        <v>2.2697705775499344E-2</v>
      </c>
      <c r="BN35">
        <v>0.24205152690410614</v>
      </c>
      <c r="BO35">
        <v>4.5277874916791916E-2</v>
      </c>
      <c r="BP35">
        <v>0.10632713884115219</v>
      </c>
      <c r="BQ35">
        <v>0.12423893809318542</v>
      </c>
      <c r="BR35">
        <v>0.10583363473415375</v>
      </c>
      <c r="BS35">
        <v>-7.0577681064605713E-2</v>
      </c>
      <c r="BT35">
        <v>-0.15707205235958099</v>
      </c>
      <c r="BU35">
        <v>-0.23044843971729279</v>
      </c>
      <c r="CB35">
        <v>-97.276138305664063</v>
      </c>
      <c r="CC35">
        <v>2.2752883434295654</v>
      </c>
      <c r="CD35">
        <v>7.3011865615844727</v>
      </c>
      <c r="CE35">
        <v>6.5120682716369629</v>
      </c>
      <c r="CF35">
        <v>7.7857666015625</v>
      </c>
      <c r="CG35">
        <v>42.204818725585938</v>
      </c>
      <c r="CH35">
        <v>60.842144012451172</v>
      </c>
      <c r="CI35">
        <v>81.122657775878906</v>
      </c>
      <c r="CO35">
        <v>0.89639979600906372</v>
      </c>
      <c r="CP35">
        <v>0</v>
      </c>
      <c r="CQ35">
        <v>0</v>
      </c>
      <c r="CR35">
        <v>0</v>
      </c>
      <c r="CS35">
        <v>0</v>
      </c>
      <c r="CT35">
        <v>-0.24205152690410614</v>
      </c>
      <c r="CU35">
        <v>-1.6796290874481201</v>
      </c>
      <c r="CV35">
        <v>-1.4375905990600586</v>
      </c>
      <c r="CW35">
        <v>-1.6796420812606812</v>
      </c>
      <c r="CY35">
        <v>196</v>
      </c>
      <c r="CZ35">
        <v>0.47281640768051147</v>
      </c>
      <c r="DA35">
        <v>0.87110054492950439</v>
      </c>
      <c r="DB35">
        <v>1.2762762308120728</v>
      </c>
      <c r="DC35">
        <v>1.3045734167098999</v>
      </c>
      <c r="DD35">
        <v>1.2977839708328247</v>
      </c>
      <c r="DE35">
        <v>1.5000115633010864</v>
      </c>
      <c r="DF35">
        <v>1.9904869794845581</v>
      </c>
      <c r="DG35">
        <v>2.6678893566131592</v>
      </c>
      <c r="DN35">
        <v>0.38747891783714294</v>
      </c>
      <c r="DO35">
        <v>0.72172743082046509</v>
      </c>
      <c r="DP35">
        <v>1.0839822292327881</v>
      </c>
      <c r="DQ35">
        <v>1.0866794586181641</v>
      </c>
      <c r="DR35">
        <v>1.0565991401672363</v>
      </c>
      <c r="DS35">
        <v>1.1430363655090332</v>
      </c>
      <c r="DT35">
        <v>1.4291031360626221</v>
      </c>
      <c r="DU35">
        <v>1.5906651020050049</v>
      </c>
      <c r="EB35">
        <v>16.367105484008789</v>
      </c>
      <c r="EC35">
        <v>27.71434211730957</v>
      </c>
      <c r="ED35">
        <v>41.624916076660156</v>
      </c>
      <c r="EE35">
        <v>45.901340484619141</v>
      </c>
      <c r="EF35">
        <v>48.688091278076172</v>
      </c>
      <c r="EG35">
        <v>55.597286224365234</v>
      </c>
      <c r="EH35">
        <v>31.097286224365234</v>
      </c>
      <c r="EI35">
        <v>36.64892578125</v>
      </c>
      <c r="EP35">
        <v>0.93527233600616455</v>
      </c>
      <c r="EQ35">
        <v>0</v>
      </c>
      <c r="ER35">
        <v>0</v>
      </c>
      <c r="ES35">
        <v>-7.6257593929767609E-2</v>
      </c>
      <c r="ET35">
        <v>-7.6257593929767609E-2</v>
      </c>
      <c r="EU35">
        <v>303.63931274414063</v>
      </c>
      <c r="EV35">
        <v>-7.6263427734375E-2</v>
      </c>
      <c r="EW35">
        <v>1</v>
      </c>
      <c r="EX35">
        <v>1</v>
      </c>
      <c r="EY35">
        <v>197</v>
      </c>
      <c r="EZ35">
        <v>74.145942687988281</v>
      </c>
      <c r="FA35">
        <v>80.080146789550781</v>
      </c>
      <c r="FB35">
        <v>89.705718994140625</v>
      </c>
      <c r="FC35">
        <v>105.76612854003906</v>
      </c>
      <c r="FD35">
        <v>123.22141265869141</v>
      </c>
      <c r="FE35">
        <v>135.49288940429688</v>
      </c>
      <c r="FF35">
        <v>117.98060607910156</v>
      </c>
      <c r="FG35">
        <v>118.83299255371094</v>
      </c>
      <c r="FN35">
        <v>11.25261116027832</v>
      </c>
      <c r="FO35">
        <v>10.74336051940918</v>
      </c>
      <c r="FP35">
        <v>12.326153755187988</v>
      </c>
      <c r="FQ35">
        <v>16.369197845458984</v>
      </c>
      <c r="FR35">
        <v>21.230573654174805</v>
      </c>
      <c r="FS35">
        <v>23.64262580871582</v>
      </c>
      <c r="FT35">
        <v>16.104236602783203</v>
      </c>
      <c r="FU35">
        <v>14.86053466796875</v>
      </c>
      <c r="GA35">
        <v>197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O35">
        <v>197</v>
      </c>
      <c r="GP35">
        <v>39.9580078125</v>
      </c>
      <c r="GQ35">
        <v>39.857875823974609</v>
      </c>
      <c r="GR35">
        <v>45.730026245117188</v>
      </c>
      <c r="GS35">
        <v>58.127017974853516</v>
      </c>
      <c r="GT35">
        <v>72.014114379882813</v>
      </c>
      <c r="GU35">
        <v>77.689666748046875</v>
      </c>
      <c r="GV35">
        <v>28.166309356689453</v>
      </c>
      <c r="GW35">
        <v>25.203466415405273</v>
      </c>
      <c r="HC35">
        <v>197</v>
      </c>
      <c r="HD35">
        <v>7.4038369348272681E-4</v>
      </c>
      <c r="HE35">
        <v>8.120231213979423E-4</v>
      </c>
      <c r="HF35">
        <v>7.8245589975267649E-4</v>
      </c>
      <c r="HG35">
        <v>7.5668218778446317E-4</v>
      </c>
      <c r="HH35">
        <v>2.4935926776379347E-3</v>
      </c>
      <c r="HI35">
        <v>8.8037578389048576E-3</v>
      </c>
      <c r="HJ35">
        <v>1.7981385812163353E-2</v>
      </c>
      <c r="HK35">
        <v>3.542226180434227E-2</v>
      </c>
      <c r="HQ35">
        <v>0</v>
      </c>
      <c r="HR35">
        <v>0</v>
      </c>
      <c r="HS35">
        <v>-1.7942609265446663E-2</v>
      </c>
      <c r="HT35">
        <v>6.7792542278766632E-2</v>
      </c>
      <c r="HU35">
        <v>4.9849934875965118E-2</v>
      </c>
      <c r="HV35">
        <v>4.9854278564453125E-2</v>
      </c>
      <c r="HW35">
        <v>6.7792542278766632E-2</v>
      </c>
      <c r="HX35">
        <v>0</v>
      </c>
      <c r="HY35">
        <v>0</v>
      </c>
      <c r="HZ35">
        <v>0</v>
      </c>
      <c r="IA35">
        <v>0</v>
      </c>
      <c r="IB35">
        <v>38.674652099609375</v>
      </c>
      <c r="IC35">
        <v>19.384992599487305</v>
      </c>
      <c r="ID35">
        <v>0</v>
      </c>
      <c r="IE35">
        <v>0</v>
      </c>
      <c r="IF35">
        <v>8.5094642639160156</v>
      </c>
      <c r="IG35">
        <v>0</v>
      </c>
      <c r="IH35">
        <v>0</v>
      </c>
      <c r="II35">
        <v>0</v>
      </c>
      <c r="IJ35">
        <v>14.98599910736084</v>
      </c>
      <c r="IK35">
        <v>-41.931148529052734</v>
      </c>
      <c r="IL35">
        <v>-18.435684204101563</v>
      </c>
      <c r="IN35">
        <v>197</v>
      </c>
      <c r="IO35">
        <v>300</v>
      </c>
      <c r="IP35">
        <v>0</v>
      </c>
      <c r="IQ35">
        <v>35.578620910644531</v>
      </c>
      <c r="IR35">
        <v>48.417263031005859</v>
      </c>
      <c r="IS35">
        <v>0</v>
      </c>
      <c r="IT35">
        <v>0.5</v>
      </c>
      <c r="IU35">
        <v>0</v>
      </c>
    </row>
    <row r="36" spans="10:255">
      <c r="J36">
        <v>0.20000000298023224</v>
      </c>
      <c r="K36">
        <v>1</v>
      </c>
      <c r="L36">
        <v>0.15000000596046448</v>
      </c>
      <c r="M36">
        <v>2.892293781042099E-2</v>
      </c>
      <c r="N36">
        <v>0.22301493585109711</v>
      </c>
      <c r="O36">
        <v>0.98577231168746948</v>
      </c>
      <c r="P36">
        <v>1.208787202835083</v>
      </c>
      <c r="Q36">
        <v>1.1565990447998047</v>
      </c>
      <c r="R36">
        <v>15.979819297790527</v>
      </c>
      <c r="S36">
        <v>15.620567321777344</v>
      </c>
      <c r="T36">
        <v>7.7106599807739258</v>
      </c>
      <c r="U36">
        <v>0.89999997615814209</v>
      </c>
      <c r="W36">
        <v>198</v>
      </c>
      <c r="X36">
        <v>0.2685372531414032</v>
      </c>
      <c r="Y36">
        <v>0.24914568662643433</v>
      </c>
      <c r="Z36">
        <v>0.25496643781661987</v>
      </c>
      <c r="AA36">
        <v>0.27464932203292847</v>
      </c>
      <c r="AB36">
        <v>0.29129534959793091</v>
      </c>
      <c r="AC36">
        <v>0.28363877534866333</v>
      </c>
      <c r="AD36">
        <v>0.23407977819442749</v>
      </c>
      <c r="AE36">
        <v>0.21167315542697906</v>
      </c>
      <c r="AF36">
        <v>0.22661089897155762</v>
      </c>
      <c r="AL36">
        <v>-3.7074494361877441</v>
      </c>
      <c r="AM36">
        <v>0.17086270451545715</v>
      </c>
      <c r="AN36">
        <v>1.006710410118103</v>
      </c>
      <c r="AO36">
        <v>1.0701357126235962</v>
      </c>
      <c r="AP36">
        <v>1.7409325838088989</v>
      </c>
      <c r="AQ36">
        <v>13.272243499755859</v>
      </c>
      <c r="AR36">
        <v>9.5920238494873047</v>
      </c>
      <c r="AS36">
        <v>13.832683563232422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0.52297860383987427</v>
      </c>
      <c r="BF36">
        <v>0.45508262515068054</v>
      </c>
      <c r="BG36">
        <v>2.193877287209034E-2</v>
      </c>
      <c r="BN36">
        <v>0.23300237953662872</v>
      </c>
      <c r="BO36">
        <v>4.9408223479986191E-2</v>
      </c>
      <c r="BP36">
        <v>0.10607680678367615</v>
      </c>
      <c r="BQ36">
        <v>0.12153177708387375</v>
      </c>
      <c r="BR36">
        <v>9.3328133225440979E-2</v>
      </c>
      <c r="BS36">
        <v>-9.0448997914791107E-2</v>
      </c>
      <c r="BT36">
        <v>-0.18571312725543976</v>
      </c>
      <c r="BU36">
        <v>-0.20280724763870239</v>
      </c>
      <c r="CB36">
        <v>-92.686286926269531</v>
      </c>
      <c r="CC36">
        <v>1.7086268663406372</v>
      </c>
      <c r="CD36">
        <v>7.1907901763916016</v>
      </c>
      <c r="CE36">
        <v>6.6883492469787598</v>
      </c>
      <c r="CF36">
        <v>8.7046613693237305</v>
      </c>
      <c r="CG36">
        <v>44.240814208984375</v>
      </c>
      <c r="CH36">
        <v>63.946819305419922</v>
      </c>
      <c r="CI36">
        <v>81.368736267089844</v>
      </c>
      <c r="CO36">
        <v>0.85230255126953125</v>
      </c>
      <c r="CP36">
        <v>0</v>
      </c>
      <c r="CQ36">
        <v>0</v>
      </c>
      <c r="CR36">
        <v>0</v>
      </c>
      <c r="CS36">
        <v>0</v>
      </c>
      <c r="CT36">
        <v>-0.23300237953662872</v>
      </c>
      <c r="CU36">
        <v>-1.4418065547943115</v>
      </c>
      <c r="CV36">
        <v>-1.208787202835083</v>
      </c>
      <c r="CW36">
        <v>-1.4417896270751953</v>
      </c>
      <c r="CY36">
        <v>197</v>
      </c>
      <c r="CZ36">
        <v>0.47315108776092529</v>
      </c>
      <c r="DA36">
        <v>0.87196612358093262</v>
      </c>
      <c r="DB36">
        <v>1.2763452529907227</v>
      </c>
      <c r="DC36">
        <v>1.3045603036880493</v>
      </c>
      <c r="DD36">
        <v>1.2977839708328247</v>
      </c>
      <c r="DE36">
        <v>1.5125380754470825</v>
      </c>
      <c r="DF36">
        <v>2.0259304046630859</v>
      </c>
      <c r="DG36">
        <v>2.7215919494628906</v>
      </c>
      <c r="DN36">
        <v>0.38634249567985535</v>
      </c>
      <c r="DO36">
        <v>0.72333180904388428</v>
      </c>
      <c r="DP36">
        <v>1.0844218730926514</v>
      </c>
      <c r="DQ36">
        <v>1.086304783821106</v>
      </c>
      <c r="DR36">
        <v>1.0534193515777588</v>
      </c>
      <c r="DS36">
        <v>1.141141414642334</v>
      </c>
      <c r="DT36">
        <v>1.4225414991378784</v>
      </c>
      <c r="DU36">
        <v>1.6034069061279297</v>
      </c>
      <c r="EB36">
        <v>16.319103240966797</v>
      </c>
      <c r="EC36">
        <v>27.775947570800781</v>
      </c>
      <c r="ED36">
        <v>41.641799926757813</v>
      </c>
      <c r="EE36">
        <v>45.885509490966797</v>
      </c>
      <c r="EF36">
        <v>48.541568756103516</v>
      </c>
      <c r="EG36">
        <v>55.505119323730469</v>
      </c>
      <c r="EH36">
        <v>30.954504013061523</v>
      </c>
      <c r="EI36">
        <v>36.942497253417969</v>
      </c>
      <c r="EP36">
        <v>0.89639979600906372</v>
      </c>
      <c r="EQ36">
        <v>0</v>
      </c>
      <c r="ER36">
        <v>0</v>
      </c>
      <c r="ES36">
        <v>-7.3245398700237274E-2</v>
      </c>
      <c r="ET36">
        <v>-7.3245398700237274E-2</v>
      </c>
      <c r="EU36">
        <v>303.5660400390625</v>
      </c>
      <c r="EV36">
        <v>-7.3272705078125E-2</v>
      </c>
      <c r="EW36">
        <v>1</v>
      </c>
      <c r="EX36">
        <v>1</v>
      </c>
      <c r="EY36">
        <v>198</v>
      </c>
      <c r="EZ36">
        <v>74.165443420410156</v>
      </c>
      <c r="FA36">
        <v>80.117141723632813</v>
      </c>
      <c r="FB36">
        <v>89.759552001953125</v>
      </c>
      <c r="FC36">
        <v>105.80976867675781</v>
      </c>
      <c r="FD36">
        <v>123.26497650146484</v>
      </c>
      <c r="FE36">
        <v>136.86343383789063</v>
      </c>
      <c r="FF36">
        <v>121.17488861083984</v>
      </c>
      <c r="FG36">
        <v>121.89550018310547</v>
      </c>
      <c r="FN36">
        <v>11.217226982116699</v>
      </c>
      <c r="FO36">
        <v>10.760560989379883</v>
      </c>
      <c r="FP36">
        <v>12.33729076385498</v>
      </c>
      <c r="FQ36">
        <v>16.367547988891602</v>
      </c>
      <c r="FR36">
        <v>21.171293258666992</v>
      </c>
      <c r="FS36">
        <v>23.627376556396484</v>
      </c>
      <c r="FT36">
        <v>16.217605590820313</v>
      </c>
      <c r="FU36">
        <v>15.213447570800781</v>
      </c>
      <c r="GA36">
        <v>198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O36">
        <v>198</v>
      </c>
      <c r="GP36">
        <v>39.832359313964844</v>
      </c>
      <c r="GQ36">
        <v>39.92169189453125</v>
      </c>
      <c r="GR36">
        <v>45.771347045898438</v>
      </c>
      <c r="GS36">
        <v>58.121158599853516</v>
      </c>
      <c r="GT36">
        <v>71.813034057617188</v>
      </c>
      <c r="GU36">
        <v>77.639564514160156</v>
      </c>
      <c r="GV36">
        <v>28.364591598510742</v>
      </c>
      <c r="GW36">
        <v>25.802007675170898</v>
      </c>
      <c r="HC36">
        <v>198</v>
      </c>
      <c r="HD36">
        <v>7.5421412475407124E-4</v>
      </c>
      <c r="HE36">
        <v>8.2211702829226851E-4</v>
      </c>
      <c r="HF36">
        <v>7.9316500341519713E-4</v>
      </c>
      <c r="HG36">
        <v>7.6777540380135179E-4</v>
      </c>
      <c r="HH36">
        <v>2.5371487718075514E-3</v>
      </c>
      <c r="HI36">
        <v>9.0067572891712189E-3</v>
      </c>
      <c r="HJ36">
        <v>1.859247125685215E-2</v>
      </c>
      <c r="HK36">
        <v>3.5926543176174164E-2</v>
      </c>
      <c r="HQ36">
        <v>0</v>
      </c>
      <c r="HR36">
        <v>0</v>
      </c>
      <c r="HS36">
        <v>-1.7276180908083916E-2</v>
      </c>
      <c r="HT36">
        <v>6.9200187921524048E-2</v>
      </c>
      <c r="HU36">
        <v>5.1924005150794983E-2</v>
      </c>
      <c r="HV36">
        <v>5.1921844482421875E-2</v>
      </c>
      <c r="HW36">
        <v>6.9200187921524048E-2</v>
      </c>
      <c r="HX36">
        <v>0</v>
      </c>
      <c r="HY36">
        <v>0</v>
      </c>
      <c r="HZ36">
        <v>0</v>
      </c>
      <c r="IA36">
        <v>0</v>
      </c>
      <c r="IB36">
        <v>38.726573944091797</v>
      </c>
      <c r="IC36">
        <v>19.434326171875</v>
      </c>
      <c r="ID36">
        <v>0</v>
      </c>
      <c r="IE36">
        <v>0</v>
      </c>
      <c r="IF36">
        <v>9.2014665603637695</v>
      </c>
      <c r="IG36">
        <v>0</v>
      </c>
      <c r="IH36">
        <v>0</v>
      </c>
      <c r="II36">
        <v>0</v>
      </c>
      <c r="IJ36">
        <v>14.98599910736084</v>
      </c>
      <c r="IK36">
        <v>-42.103954315185547</v>
      </c>
      <c r="IL36">
        <v>-17.916488647460938</v>
      </c>
      <c r="IN36">
        <v>198</v>
      </c>
      <c r="IO36">
        <v>300</v>
      </c>
      <c r="IP36">
        <v>0</v>
      </c>
      <c r="IQ36">
        <v>36.696952819824219</v>
      </c>
      <c r="IR36">
        <v>50.809486389160156</v>
      </c>
      <c r="IS36">
        <v>0</v>
      </c>
      <c r="IT36">
        <v>0.5</v>
      </c>
      <c r="IU36">
        <v>0</v>
      </c>
    </row>
    <row r="37" spans="10:255">
      <c r="J37">
        <v>0.20000000298023224</v>
      </c>
      <c r="K37">
        <v>1</v>
      </c>
      <c r="L37">
        <v>0.15000000596046448</v>
      </c>
      <c r="M37">
        <v>2.3339390754699707E-2</v>
      </c>
      <c r="N37">
        <v>0.21444979310035706</v>
      </c>
      <c r="O37">
        <v>1.1249637603759766</v>
      </c>
      <c r="P37">
        <v>1.3394135236740112</v>
      </c>
      <c r="Q37">
        <v>1.3782480955123901</v>
      </c>
      <c r="R37">
        <v>17.358066558837891</v>
      </c>
      <c r="S37">
        <v>16.74553108215332</v>
      </c>
      <c r="T37">
        <v>9.1883201599121094</v>
      </c>
      <c r="U37">
        <v>0.89999997615814209</v>
      </c>
      <c r="W37">
        <v>199</v>
      </c>
      <c r="X37">
        <v>0.26767870783805847</v>
      </c>
      <c r="Y37">
        <v>0.24940887093544006</v>
      </c>
      <c r="Z37">
        <v>0.25502824783325195</v>
      </c>
      <c r="AA37">
        <v>0.27446430921554565</v>
      </c>
      <c r="AB37">
        <v>0.29034131765365601</v>
      </c>
      <c r="AC37">
        <v>0.28014010190963745</v>
      </c>
      <c r="AD37">
        <v>0.25825268030166626</v>
      </c>
      <c r="AE37">
        <v>0.36000001430511475</v>
      </c>
      <c r="AF37">
        <v>0.29216846823692322</v>
      </c>
      <c r="AL37">
        <v>-3.5357403755187988</v>
      </c>
      <c r="AM37">
        <v>0.11822584271430969</v>
      </c>
      <c r="AN37">
        <v>0.99434840679168701</v>
      </c>
      <c r="AO37">
        <v>1.1071383953094482</v>
      </c>
      <c r="AP37">
        <v>1.9317390918731689</v>
      </c>
      <c r="AQ37">
        <v>13.971979141235352</v>
      </c>
      <c r="AR37">
        <v>7.1747336387634277</v>
      </c>
      <c r="AS37">
        <v>-1.0000020265579224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0.54271590709686279</v>
      </c>
      <c r="BF37">
        <v>0.43481406569480896</v>
      </c>
      <c r="BG37">
        <v>2.2469969466328621E-2</v>
      </c>
      <c r="BN37">
        <v>0.22486257553100586</v>
      </c>
      <c r="BO37">
        <v>5.3156867623329163E-2</v>
      </c>
      <c r="BP37">
        <v>0.10579207539558411</v>
      </c>
      <c r="BQ37">
        <v>0.11815635114908218</v>
      </c>
      <c r="BR37">
        <v>8.1152938306331635E-2</v>
      </c>
      <c r="BS37">
        <v>-0.10965173691511154</v>
      </c>
      <c r="BT37">
        <v>-0.19885429739952087</v>
      </c>
      <c r="BU37">
        <v>2.7075886726379395</v>
      </c>
      <c r="CB37">
        <v>-88.3935546875</v>
      </c>
      <c r="CC37">
        <v>1.1822582483291626</v>
      </c>
      <c r="CD37">
        <v>7.1024904251098633</v>
      </c>
      <c r="CE37">
        <v>6.9196152687072754</v>
      </c>
      <c r="CF37">
        <v>9.6586933135986328</v>
      </c>
      <c r="CG37">
        <v>46.573265075683594</v>
      </c>
      <c r="CH37">
        <v>47.831554412841797</v>
      </c>
      <c r="CI37">
        <v>-5.8823652267456055</v>
      </c>
      <c r="CO37">
        <v>0.81622731685638428</v>
      </c>
      <c r="CP37">
        <v>0</v>
      </c>
      <c r="CQ37">
        <v>0.19999992847442627</v>
      </c>
      <c r="CR37">
        <v>1</v>
      </c>
      <c r="CS37">
        <v>17.780000686645508</v>
      </c>
      <c r="CT37">
        <v>-0.22486257553100586</v>
      </c>
      <c r="CU37">
        <v>16.215682983398438</v>
      </c>
      <c r="CV37">
        <v>-1.3394135236740112</v>
      </c>
      <c r="CW37">
        <v>16.215724945068359</v>
      </c>
      <c r="CY37">
        <v>198</v>
      </c>
      <c r="CZ37">
        <v>0.47351798415184021</v>
      </c>
      <c r="DA37">
        <v>0.87282699346542358</v>
      </c>
      <c r="DB37">
        <v>1.2764124870300293</v>
      </c>
      <c r="DC37">
        <v>1.3045488595962524</v>
      </c>
      <c r="DD37">
        <v>1.2977839708328247</v>
      </c>
      <c r="DE37">
        <v>1.5259413719177246</v>
      </c>
      <c r="DF37">
        <v>2.0606837272644043</v>
      </c>
      <c r="DG37">
        <v>2.7463815212249756</v>
      </c>
      <c r="DN37">
        <v>0.38532489538192749</v>
      </c>
      <c r="DO37">
        <v>0.72487026453018188</v>
      </c>
      <c r="DP37">
        <v>1.0848077535629272</v>
      </c>
      <c r="DQ37">
        <v>1.0857377052307129</v>
      </c>
      <c r="DR37">
        <v>1.0501067638397217</v>
      </c>
      <c r="DS37">
        <v>1.1389898061752319</v>
      </c>
      <c r="DT37">
        <v>1.4187188148498535</v>
      </c>
      <c r="DU37">
        <v>1.6148200035095215</v>
      </c>
      <c r="EB37">
        <v>16.276117324829102</v>
      </c>
      <c r="EC37">
        <v>27.835025787353516</v>
      </c>
      <c r="ED37">
        <v>41.6566162109375</v>
      </c>
      <c r="EE37">
        <v>45.861560821533203</v>
      </c>
      <c r="EF37">
        <v>48.388923645019531</v>
      </c>
      <c r="EG37">
        <v>55.400466918945313</v>
      </c>
      <c r="EH37">
        <v>30.871320724487305</v>
      </c>
      <c r="EI37">
        <v>37.205455780029297</v>
      </c>
      <c r="EP37">
        <v>0.85230255126953125</v>
      </c>
      <c r="EQ37">
        <v>0</v>
      </c>
      <c r="ER37">
        <v>0</v>
      </c>
      <c r="ES37">
        <v>-7.0557013154029846E-2</v>
      </c>
      <c r="ET37">
        <v>-7.0557013154029846E-2</v>
      </c>
      <c r="EU37">
        <v>303.4954833984375</v>
      </c>
      <c r="EV37">
        <v>-7.0556640625E-2</v>
      </c>
      <c r="EW37">
        <v>1</v>
      </c>
      <c r="EX37">
        <v>1</v>
      </c>
      <c r="EY37">
        <v>199</v>
      </c>
      <c r="EZ37">
        <v>74.185676574707031</v>
      </c>
      <c r="FA37">
        <v>80.154388427734375</v>
      </c>
      <c r="FB37">
        <v>89.812507629394531</v>
      </c>
      <c r="FC37">
        <v>105.84973907470703</v>
      </c>
      <c r="FD37">
        <v>123.2838134765625</v>
      </c>
      <c r="FE37">
        <v>138.49307250976563</v>
      </c>
      <c r="FF37">
        <v>119.19942474365234</v>
      </c>
      <c r="FG37">
        <v>72.195388793945313</v>
      </c>
      <c r="FN37">
        <v>11.184412956237793</v>
      </c>
      <c r="FO37">
        <v>10.776935577392578</v>
      </c>
      <c r="FP37">
        <v>12.347561836242676</v>
      </c>
      <c r="FQ37">
        <v>16.362701416015625</v>
      </c>
      <c r="FR37">
        <v>21.105178833007813</v>
      </c>
      <c r="FS37">
        <v>23.613792419433594</v>
      </c>
      <c r="FT37">
        <v>17.600669860839844</v>
      </c>
      <c r="FU37">
        <v>15.324494361877441</v>
      </c>
      <c r="GA37">
        <v>199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O37">
        <v>199</v>
      </c>
      <c r="GP37">
        <v>39.715835571289063</v>
      </c>
      <c r="GQ37">
        <v>39.982440948486328</v>
      </c>
      <c r="GR37">
        <v>45.809452056884766</v>
      </c>
      <c r="GS37">
        <v>58.103946685791016</v>
      </c>
      <c r="GT37">
        <v>71.588768005371094</v>
      </c>
      <c r="GU37">
        <v>77.594924926757813</v>
      </c>
      <c r="GV37">
        <v>30.783571243286133</v>
      </c>
      <c r="GW37">
        <v>25.99034309387207</v>
      </c>
      <c r="HC37">
        <v>199</v>
      </c>
      <c r="HD37">
        <v>7.6955929398536682E-4</v>
      </c>
      <c r="HE37">
        <v>8.3406030898913741E-4</v>
      </c>
      <c r="HF37">
        <v>8.0564490053802729E-4</v>
      </c>
      <c r="HG37">
        <v>7.807206129655242E-4</v>
      </c>
      <c r="HH37">
        <v>2.5868043303489685E-3</v>
      </c>
      <c r="HI37">
        <v>9.2366207391023636E-3</v>
      </c>
      <c r="HJ37">
        <v>1.9206687808036804E-2</v>
      </c>
      <c r="HK37">
        <v>3.6508906632661819E-2</v>
      </c>
      <c r="HQ37">
        <v>0.17779999971389771</v>
      </c>
      <c r="HR37">
        <v>0</v>
      </c>
      <c r="HS37">
        <v>-1.6681583598256111E-2</v>
      </c>
      <c r="HT37">
        <v>7.0729002356529236E-2</v>
      </c>
      <c r="HU37">
        <v>0.23184743523597717</v>
      </c>
      <c r="HV37">
        <v>0.23035430908203125</v>
      </c>
      <c r="HW37">
        <v>7.072901725769043E-2</v>
      </c>
      <c r="HX37">
        <v>0</v>
      </c>
      <c r="HY37">
        <v>0</v>
      </c>
      <c r="HZ37">
        <v>0</v>
      </c>
      <c r="IA37">
        <v>0</v>
      </c>
      <c r="IB37">
        <v>38.956928253173828</v>
      </c>
      <c r="IC37">
        <v>19.501794815063477</v>
      </c>
      <c r="ID37">
        <v>0</v>
      </c>
      <c r="IE37">
        <v>0</v>
      </c>
      <c r="IF37">
        <v>9.9087562561035156</v>
      </c>
      <c r="IG37">
        <v>0</v>
      </c>
      <c r="IH37">
        <v>0</v>
      </c>
      <c r="II37">
        <v>0</v>
      </c>
      <c r="IJ37">
        <v>16.763999938964844</v>
      </c>
      <c r="IK37">
        <v>-42.270771026611328</v>
      </c>
      <c r="IL37">
        <v>-15.598014831542969</v>
      </c>
      <c r="IN37">
        <v>199</v>
      </c>
      <c r="IO37">
        <v>300</v>
      </c>
      <c r="IP37">
        <v>0</v>
      </c>
      <c r="IQ37">
        <v>20.146711349487305</v>
      </c>
      <c r="IR37">
        <v>46.992694854736328</v>
      </c>
      <c r="IS37">
        <v>17.780000686645508</v>
      </c>
      <c r="IT37">
        <v>0.5</v>
      </c>
      <c r="IU37">
        <v>0</v>
      </c>
    </row>
    <row r="38" spans="10:255">
      <c r="J38">
        <v>0.20000000298023224</v>
      </c>
      <c r="K38">
        <v>1</v>
      </c>
      <c r="L38">
        <v>0.15000000596046448</v>
      </c>
      <c r="M38">
        <v>1.1168340444564819</v>
      </c>
      <c r="N38">
        <v>10.664950370788574</v>
      </c>
      <c r="O38">
        <v>1.4323906898498535</v>
      </c>
      <c r="P38">
        <v>12.097341537475586</v>
      </c>
      <c r="Q38">
        <v>1.4323906898498535</v>
      </c>
      <c r="R38">
        <v>18.790456771850586</v>
      </c>
      <c r="S38">
        <v>18.177921295166016</v>
      </c>
      <c r="T38">
        <v>9.5492706298828125</v>
      </c>
      <c r="U38">
        <v>0.89999997615814209</v>
      </c>
      <c r="W38">
        <v>200</v>
      </c>
      <c r="X38">
        <v>0.26687401533126831</v>
      </c>
      <c r="Y38">
        <v>0.24965327978134155</v>
      </c>
      <c r="Z38">
        <v>0.25507223606109619</v>
      </c>
      <c r="AA38">
        <v>0.27423959970474243</v>
      </c>
      <c r="AB38">
        <v>0.28934451937675476</v>
      </c>
      <c r="AC38">
        <v>0.27830976247787476</v>
      </c>
      <c r="AD38">
        <v>0.27466669678688049</v>
      </c>
      <c r="AE38">
        <v>0.22757384181022644</v>
      </c>
      <c r="AF38">
        <v>0.25896906852722168</v>
      </c>
      <c r="AL38">
        <v>-3.3748018741607666</v>
      </c>
      <c r="AM38">
        <v>6.9344058632850647E-2</v>
      </c>
      <c r="AN38">
        <v>0.98555082082748413</v>
      </c>
      <c r="AO38">
        <v>1.1520802974700928</v>
      </c>
      <c r="AP38">
        <v>2.131098747253418</v>
      </c>
      <c r="AQ38">
        <v>14.338046073913574</v>
      </c>
      <c r="AR38">
        <v>5.5333313941955566</v>
      </c>
      <c r="AS38">
        <v>12.24261474609375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0.44999998807907104</v>
      </c>
      <c r="BF38">
        <v>0.5</v>
      </c>
      <c r="BG38">
        <v>5.000000074505806E-2</v>
      </c>
      <c r="BN38">
        <v>0.21750454604625702</v>
      </c>
      <c r="BO38">
        <v>5.6564070284366608E-2</v>
      </c>
      <c r="BP38">
        <v>0.10544644296169281</v>
      </c>
      <c r="BQ38">
        <v>0.11424513161182404</v>
      </c>
      <c r="BR38">
        <v>6.9302365183830261E-2</v>
      </c>
      <c r="BS38">
        <v>-0.13005948066711426</v>
      </c>
      <c r="BT38">
        <v>0.14845219254493713</v>
      </c>
      <c r="BU38">
        <v>2.5060479640960693</v>
      </c>
      <c r="CB38">
        <v>-84.370094299316406</v>
      </c>
      <c r="CC38">
        <v>0.69344049692153931</v>
      </c>
      <c r="CD38">
        <v>7.0396499633789063</v>
      </c>
      <c r="CE38">
        <v>7.2005019187927246</v>
      </c>
      <c r="CF38">
        <v>10.655491828918457</v>
      </c>
      <c r="CG38">
        <v>47.793491363525391</v>
      </c>
      <c r="CH38">
        <v>36.888877868652344</v>
      </c>
      <c r="CI38">
        <v>72.015388488769531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-0.21750454604625702</v>
      </c>
      <c r="CU38">
        <v>-12.314826011657715</v>
      </c>
      <c r="CV38">
        <v>-12.097341537475586</v>
      </c>
      <c r="CW38">
        <v>-12.314846038818359</v>
      </c>
      <c r="CY38">
        <v>199</v>
      </c>
      <c r="CZ38">
        <v>0.47391363978385925</v>
      </c>
      <c r="DA38">
        <v>0.87368214130401611</v>
      </c>
      <c r="DB38">
        <v>1.2764774560928345</v>
      </c>
      <c r="DC38">
        <v>1.3045382499694824</v>
      </c>
      <c r="DD38">
        <v>1.2973537445068359</v>
      </c>
      <c r="DE38">
        <v>1.5421228408813477</v>
      </c>
      <c r="DF38">
        <v>2.0851676464080811</v>
      </c>
      <c r="DG38">
        <v>1.9612052440643311</v>
      </c>
      <c r="DN38">
        <v>0.38441389799118042</v>
      </c>
      <c r="DO38">
        <v>0.72634690999984741</v>
      </c>
      <c r="DP38">
        <v>1.0851260423660278</v>
      </c>
      <c r="DQ38">
        <v>1.0849975347518921</v>
      </c>
      <c r="DR38">
        <v>1.0463205575942993</v>
      </c>
      <c r="DS38">
        <v>1.1368696689605713</v>
      </c>
      <c r="DT38">
        <v>1.5838239192962646</v>
      </c>
      <c r="DU38">
        <v>1.9612052440643311</v>
      </c>
      <c r="EB38">
        <v>16.237638473510742</v>
      </c>
      <c r="EC38">
        <v>27.891729354858398</v>
      </c>
      <c r="ED38">
        <v>41.668838500976563</v>
      </c>
      <c r="EE38">
        <v>45.830291748046875</v>
      </c>
      <c r="EF38">
        <v>48.214454650878906</v>
      </c>
      <c r="EG38">
        <v>55.297336578369141</v>
      </c>
      <c r="EH38">
        <v>34.464008331298828</v>
      </c>
      <c r="EI38">
        <v>45.186172485351563</v>
      </c>
      <c r="EP38">
        <v>0.81622731685638428</v>
      </c>
      <c r="EQ38">
        <v>11.379199981689453</v>
      </c>
      <c r="ER38">
        <v>0</v>
      </c>
      <c r="ES38">
        <v>-6.8201884627342224E-2</v>
      </c>
      <c r="ET38">
        <v>11.310998916625977</v>
      </c>
      <c r="EU38">
        <v>314.79046630859375</v>
      </c>
      <c r="EV38">
        <v>11.29498291015625</v>
      </c>
      <c r="EW38">
        <v>1</v>
      </c>
      <c r="EX38">
        <v>1</v>
      </c>
      <c r="EY38">
        <v>200</v>
      </c>
      <c r="EZ38">
        <v>74.206687927246094</v>
      </c>
      <c r="FA38">
        <v>80.19183349609375</v>
      </c>
      <c r="FB38">
        <v>89.864471435546875</v>
      </c>
      <c r="FC38">
        <v>105.88620758056641</v>
      </c>
      <c r="FD38">
        <v>123.29528045654297</v>
      </c>
      <c r="FE38">
        <v>140.18679809570313</v>
      </c>
      <c r="FF38">
        <v>121.53794860839844</v>
      </c>
      <c r="FG38">
        <v>103.76005554199219</v>
      </c>
      <c r="FN38">
        <v>11.153949737548828</v>
      </c>
      <c r="FO38">
        <v>10.792536735534668</v>
      </c>
      <c r="FP38">
        <v>12.356837272644043</v>
      </c>
      <c r="FQ38">
        <v>16.354936599731445</v>
      </c>
      <c r="FR38">
        <v>21.034677505493164</v>
      </c>
      <c r="FS38">
        <v>23.74641227722168</v>
      </c>
      <c r="FT38">
        <v>19.086580276489258</v>
      </c>
      <c r="FU38">
        <v>13.92280387878418</v>
      </c>
      <c r="GA38">
        <v>200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O38">
        <v>200</v>
      </c>
      <c r="GP38">
        <v>39.607662200927734</v>
      </c>
      <c r="GQ38">
        <v>40.040321350097656</v>
      </c>
      <c r="GR38">
        <v>45.843864440917969</v>
      </c>
      <c r="GS38">
        <v>58.076374053955078</v>
      </c>
      <c r="GT38">
        <v>71.349632263183594</v>
      </c>
      <c r="GU38">
        <v>78.030715942382813</v>
      </c>
      <c r="GV38">
        <v>33.382431030273438</v>
      </c>
      <c r="GW38">
        <v>23.613075256347656</v>
      </c>
      <c r="HC38">
        <v>200</v>
      </c>
      <c r="HD38">
        <v>7.8642816515639424E-4</v>
      </c>
      <c r="HE38">
        <v>8.4781594341620803E-4</v>
      </c>
      <c r="HF38">
        <v>8.1988808233290911E-4</v>
      </c>
      <c r="HG38">
        <v>7.9548830399289727E-4</v>
      </c>
      <c r="HH38">
        <v>2.6425381656736135E-3</v>
      </c>
      <c r="HI38">
        <v>9.5012495294213295E-3</v>
      </c>
      <c r="HJ38">
        <v>1.7900429666042328E-2</v>
      </c>
      <c r="HK38">
        <v>2.2300969809293747E-2</v>
      </c>
      <c r="HQ38">
        <v>0</v>
      </c>
      <c r="HR38">
        <v>0</v>
      </c>
      <c r="HS38">
        <v>-1.6140293329954147E-2</v>
      </c>
      <c r="HT38">
        <v>5.5594805628061295E-2</v>
      </c>
      <c r="HU38">
        <v>3.9454512298107147E-2</v>
      </c>
      <c r="HV38">
        <v>3.7479400634765625E-2</v>
      </c>
      <c r="HW38">
        <v>5.5594805628061295E-2</v>
      </c>
      <c r="HX38">
        <v>0</v>
      </c>
      <c r="HY38">
        <v>0</v>
      </c>
      <c r="HZ38">
        <v>0</v>
      </c>
      <c r="IA38">
        <v>0</v>
      </c>
      <c r="IB38">
        <v>38.994407653808594</v>
      </c>
      <c r="IC38">
        <v>20.192764282226563</v>
      </c>
      <c r="ID38">
        <v>0</v>
      </c>
      <c r="IE38">
        <v>0</v>
      </c>
      <c r="IF38">
        <v>10.464704513549805</v>
      </c>
      <c r="IG38">
        <v>0</v>
      </c>
      <c r="IH38">
        <v>0</v>
      </c>
      <c r="II38">
        <v>0</v>
      </c>
      <c r="IJ38">
        <v>16.763999938964844</v>
      </c>
      <c r="IK38">
        <v>-42.432174682617188</v>
      </c>
      <c r="IL38">
        <v>-15.203470230102539</v>
      </c>
      <c r="IN38">
        <v>200</v>
      </c>
      <c r="IO38">
        <v>300</v>
      </c>
      <c r="IP38">
        <v>0</v>
      </c>
      <c r="IQ38">
        <v>32.113990783691406</v>
      </c>
      <c r="IR38">
        <v>44.158615112304688</v>
      </c>
      <c r="IS38">
        <v>0</v>
      </c>
      <c r="IT38">
        <v>0.5</v>
      </c>
      <c r="IU38">
        <v>0</v>
      </c>
    </row>
    <row r="39" spans="10:255">
      <c r="J39">
        <v>0.20000000298023224</v>
      </c>
      <c r="K39">
        <v>1</v>
      </c>
      <c r="L39">
        <v>0.15000000596046448</v>
      </c>
      <c r="M39">
        <v>0.24986565113067627</v>
      </c>
      <c r="N39">
        <v>2.791224479675293</v>
      </c>
      <c r="O39">
        <v>1.5947144031524658</v>
      </c>
      <c r="P39">
        <v>4.3859386444091797</v>
      </c>
      <c r="Q39">
        <v>1.6756352186203003</v>
      </c>
      <c r="R39">
        <v>20.466091156005859</v>
      </c>
      <c r="S39">
        <v>19.772636413574219</v>
      </c>
      <c r="T39">
        <v>11.170901298522949</v>
      </c>
      <c r="U39">
        <v>0.89999997615814209</v>
      </c>
      <c r="W39">
        <v>201</v>
      </c>
      <c r="X39">
        <v>0.26701050996780396</v>
      </c>
      <c r="Y39">
        <v>0.24898776412010193</v>
      </c>
      <c r="Z39">
        <v>0.25509670376777649</v>
      </c>
      <c r="AA39">
        <v>0.27397826313972473</v>
      </c>
      <c r="AB39">
        <v>0.28838205337524414</v>
      </c>
      <c r="AC39">
        <v>0.27726423740386963</v>
      </c>
      <c r="AD39">
        <v>0.25837373733520508</v>
      </c>
      <c r="AE39">
        <v>0.20344696938991547</v>
      </c>
      <c r="AF39">
        <v>0.24006481468677521</v>
      </c>
      <c r="AL39">
        <v>-3.4021008014678955</v>
      </c>
      <c r="AM39">
        <v>0.20244722068309784</v>
      </c>
      <c r="AN39">
        <v>0.98065727949142456</v>
      </c>
      <c r="AO39">
        <v>1.2043476104736328</v>
      </c>
      <c r="AP39">
        <v>2.323591947555542</v>
      </c>
      <c r="AQ39">
        <v>14.547151565551758</v>
      </c>
      <c r="AR39">
        <v>7.1626276969909668</v>
      </c>
      <c r="AS39">
        <v>14.655302047729492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0.46012991666793823</v>
      </c>
      <c r="BF39">
        <v>0.51125550270080566</v>
      </c>
      <c r="BG39">
        <v>2.8614575043320656E-2</v>
      </c>
      <c r="BN39">
        <v>0.21082364022731781</v>
      </c>
      <c r="BO39">
        <v>0.2381197065114975</v>
      </c>
      <c r="BP39">
        <v>0.10501940548419952</v>
      </c>
      <c r="BQ39">
        <v>0.10991097241640091</v>
      </c>
      <c r="BR39">
        <v>5.7641010731458664E-2</v>
      </c>
      <c r="BS39">
        <v>-0.13484673202037811</v>
      </c>
      <c r="BT39">
        <v>0.38982009887695313</v>
      </c>
      <c r="BU39">
        <v>-0.42416936159133911</v>
      </c>
      <c r="CB39">
        <v>-85.052566528320313</v>
      </c>
      <c r="CC39">
        <v>2.0244719982147217</v>
      </c>
      <c r="CD39">
        <v>7.0046958923339844</v>
      </c>
      <c r="CE39">
        <v>7.5271725654602051</v>
      </c>
      <c r="CF39">
        <v>11.61795711517334</v>
      </c>
      <c r="CG39">
        <v>48.490509033203125</v>
      </c>
      <c r="CH39">
        <v>47.750846862792969</v>
      </c>
      <c r="CI39">
        <v>86.207664489746094</v>
      </c>
      <c r="CO39">
        <v>0.96406477689743042</v>
      </c>
      <c r="CP39">
        <v>0</v>
      </c>
      <c r="CQ39">
        <v>0</v>
      </c>
      <c r="CR39">
        <v>0</v>
      </c>
      <c r="CS39">
        <v>0</v>
      </c>
      <c r="CT39">
        <v>-0.21082364022731781</v>
      </c>
      <c r="CU39">
        <v>-4.5967397689819336</v>
      </c>
      <c r="CV39">
        <v>-4.3859386444091797</v>
      </c>
      <c r="CW39">
        <v>-4.5967626571655273</v>
      </c>
      <c r="CY39">
        <v>200</v>
      </c>
      <c r="CZ39">
        <v>0.47433647513389587</v>
      </c>
      <c r="DA39">
        <v>0.87453198432922363</v>
      </c>
      <c r="DB39">
        <v>1.2765401601791382</v>
      </c>
      <c r="DC39">
        <v>1.3045284748077393</v>
      </c>
      <c r="DD39">
        <v>1.2968043088912964</v>
      </c>
      <c r="DE39">
        <v>1.5611733198165894</v>
      </c>
      <c r="DF39">
        <v>2.20363450050354</v>
      </c>
      <c r="DG39">
        <v>2.7946872711181641</v>
      </c>
      <c r="DN39">
        <v>0.38360023498535156</v>
      </c>
      <c r="DO39">
        <v>0.72776591777801514</v>
      </c>
      <c r="DP39">
        <v>1.0853664875030518</v>
      </c>
      <c r="DQ39">
        <v>1.0841010808944702</v>
      </c>
      <c r="DR39">
        <v>1.0422866344451904</v>
      </c>
      <c r="DS39">
        <v>1.1433941125869751</v>
      </c>
      <c r="DT39">
        <v>1.78019118309021</v>
      </c>
      <c r="DU39">
        <v>1.766660213470459</v>
      </c>
      <c r="EB39">
        <v>16.203268051147461</v>
      </c>
      <c r="EC39">
        <v>27.946218490600586</v>
      </c>
      <c r="ED39">
        <v>41.678070068359375</v>
      </c>
      <c r="EE39">
        <v>45.792427062988281</v>
      </c>
      <c r="EF39">
        <v>48.028575897216797</v>
      </c>
      <c r="EG39">
        <v>55.614692687988281</v>
      </c>
      <c r="EH39">
        <v>38.736961364746094</v>
      </c>
      <c r="EI39">
        <v>40.703853607177734</v>
      </c>
      <c r="EP39">
        <v>1</v>
      </c>
      <c r="EQ39">
        <v>0</v>
      </c>
      <c r="ER39">
        <v>0</v>
      </c>
      <c r="ES39">
        <v>-6.602901965379715E-2</v>
      </c>
      <c r="ET39">
        <v>-6.602901965379715E-2</v>
      </c>
      <c r="EU39">
        <v>314.70407104492188</v>
      </c>
      <c r="EV39">
        <v>-8.6395263671875E-2</v>
      </c>
      <c r="EW39">
        <v>1</v>
      </c>
      <c r="EX39">
        <v>1</v>
      </c>
      <c r="EY39">
        <v>201</v>
      </c>
      <c r="EZ39">
        <v>74.248443603515625</v>
      </c>
      <c r="FA39">
        <v>80.229576110839844</v>
      </c>
      <c r="FB39">
        <v>89.915367126464844</v>
      </c>
      <c r="FC39">
        <v>105.91933441162109</v>
      </c>
      <c r="FD39">
        <v>123.34217071533203</v>
      </c>
      <c r="FE39">
        <v>142.04530334472656</v>
      </c>
      <c r="FF39">
        <v>126.03532409667969</v>
      </c>
      <c r="FG39">
        <v>120.42171478271484</v>
      </c>
      <c r="FN39">
        <v>11.165933609008789</v>
      </c>
      <c r="FO39">
        <v>10.768832206726074</v>
      </c>
      <c r="FP39">
        <v>12.365021705627441</v>
      </c>
      <c r="FQ39">
        <v>16.344465255737305</v>
      </c>
      <c r="FR39">
        <v>20.972681045532227</v>
      </c>
      <c r="FS39">
        <v>23.970834732055664</v>
      </c>
      <c r="FT39">
        <v>18.618762969970703</v>
      </c>
      <c r="FU39">
        <v>14.44542121887207</v>
      </c>
      <c r="GA39">
        <v>201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O39">
        <v>201</v>
      </c>
      <c r="GP39">
        <v>39.650215148925781</v>
      </c>
      <c r="GQ39">
        <v>39.952377319335938</v>
      </c>
      <c r="GR39">
        <v>45.874225616455078</v>
      </c>
      <c r="GS39">
        <v>58.039192199707031</v>
      </c>
      <c r="GT39">
        <v>71.139335632324219</v>
      </c>
      <c r="GU39">
        <v>78.768165588378906</v>
      </c>
      <c r="GV39">
        <v>32.564216613769531</v>
      </c>
      <c r="GW39">
        <v>24.499433517456055</v>
      </c>
      <c r="HC39">
        <v>201</v>
      </c>
      <c r="HD39">
        <v>8.0481998156756163E-4</v>
      </c>
      <c r="HE39">
        <v>8.6334423394873738E-4</v>
      </c>
      <c r="HF39">
        <v>8.3587982226163149E-4</v>
      </c>
      <c r="HG39">
        <v>8.1204692833125591E-4</v>
      </c>
      <c r="HH39">
        <v>2.7044040616601706E-3</v>
      </c>
      <c r="HI39">
        <v>9.7413342446088791E-3</v>
      </c>
      <c r="HJ39">
        <v>1.7109716311097145E-2</v>
      </c>
      <c r="HK39">
        <v>3.7083134055137634E-2</v>
      </c>
      <c r="HQ39">
        <v>0</v>
      </c>
      <c r="HR39">
        <v>0</v>
      </c>
      <c r="HS39">
        <v>-1.5644524246454239E-2</v>
      </c>
      <c r="HT39">
        <v>6.9954678416252136E-2</v>
      </c>
      <c r="HU39">
        <v>5.4310154169797897E-2</v>
      </c>
      <c r="HV39">
        <v>5.43060302734375E-2</v>
      </c>
      <c r="HW39">
        <v>6.9954678416252136E-2</v>
      </c>
      <c r="HX39">
        <v>0</v>
      </c>
      <c r="HY39">
        <v>0</v>
      </c>
      <c r="HZ39">
        <v>0</v>
      </c>
      <c r="IA39">
        <v>0</v>
      </c>
      <c r="IB39">
        <v>39.048713684082031</v>
      </c>
      <c r="IC39">
        <v>20.925315856933594</v>
      </c>
      <c r="ID39">
        <v>0</v>
      </c>
      <c r="IE39">
        <v>0</v>
      </c>
      <c r="IF39">
        <v>11.164251327514648</v>
      </c>
      <c r="IG39">
        <v>0</v>
      </c>
      <c r="IH39">
        <v>0</v>
      </c>
      <c r="II39">
        <v>0</v>
      </c>
      <c r="IJ39">
        <v>16.763999938964844</v>
      </c>
      <c r="IK39">
        <v>-42.588706970214844</v>
      </c>
      <c r="IL39">
        <v>-14.660455703735352</v>
      </c>
      <c r="IN39">
        <v>201</v>
      </c>
      <c r="IO39">
        <v>300</v>
      </c>
      <c r="IP39">
        <v>0</v>
      </c>
      <c r="IQ39">
        <v>36.365081787109375</v>
      </c>
      <c r="IR39">
        <v>48.243949890136719</v>
      </c>
      <c r="IS39">
        <v>0</v>
      </c>
      <c r="IT39">
        <v>0.5</v>
      </c>
      <c r="IU39">
        <v>0</v>
      </c>
    </row>
    <row r="40" spans="10:255">
      <c r="J40">
        <v>0.20000000298023224</v>
      </c>
      <c r="K40">
        <v>1</v>
      </c>
      <c r="L40">
        <v>0.15000000596046448</v>
      </c>
      <c r="M40">
        <v>0</v>
      </c>
      <c r="N40">
        <v>0</v>
      </c>
      <c r="O40">
        <v>1.2406209707260132</v>
      </c>
      <c r="P40">
        <v>1.2406209707260132</v>
      </c>
      <c r="Q40">
        <v>1.5283359289169312</v>
      </c>
      <c r="R40">
        <v>21.994426727294922</v>
      </c>
      <c r="S40">
        <v>21.01325798034668</v>
      </c>
      <c r="T40">
        <v>10.188905715942383</v>
      </c>
      <c r="U40">
        <v>0.89999997615814209</v>
      </c>
      <c r="W40">
        <v>202</v>
      </c>
      <c r="X40">
        <v>0.2662312388420105</v>
      </c>
      <c r="Y40">
        <v>0.24924315512180328</v>
      </c>
      <c r="Z40">
        <v>0.25508704781532288</v>
      </c>
      <c r="AA40">
        <v>0.27368828654289246</v>
      </c>
      <c r="AB40">
        <v>0.2874775230884552</v>
      </c>
      <c r="AC40">
        <v>0.27590128779411316</v>
      </c>
      <c r="AD40">
        <v>0.24767570197582245</v>
      </c>
      <c r="AE40">
        <v>0.20580136775970459</v>
      </c>
      <c r="AF40">
        <v>0.23371759057044983</v>
      </c>
      <c r="AL40">
        <v>-3.2462465763092041</v>
      </c>
      <c r="AM40">
        <v>0.15136900544166565</v>
      </c>
      <c r="AN40">
        <v>0.98258852958679199</v>
      </c>
      <c r="AO40">
        <v>1.2623429298400879</v>
      </c>
      <c r="AP40">
        <v>2.5044980049133301</v>
      </c>
      <c r="AQ40">
        <v>14.819741249084473</v>
      </c>
      <c r="AR40">
        <v>8.2324314117431641</v>
      </c>
      <c r="AS40">
        <v>14.419862747192383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0.46690556406974792</v>
      </c>
      <c r="BF40">
        <v>0.51878398656845093</v>
      </c>
      <c r="BG40">
        <v>1.4310484752058983E-2</v>
      </c>
      <c r="BN40">
        <v>0.21194241940975189</v>
      </c>
      <c r="BO40">
        <v>5.608951672911644E-2</v>
      </c>
      <c r="BP40">
        <v>0.10716778039932251</v>
      </c>
      <c r="BQ40">
        <v>0.10523807257413864</v>
      </c>
      <c r="BR40">
        <v>4.7241762280464172E-2</v>
      </c>
      <c r="BS40">
        <v>-0.13366188108921051</v>
      </c>
      <c r="BT40">
        <v>0.17299699783325195</v>
      </c>
      <c r="BU40">
        <v>-0.25319257378578186</v>
      </c>
      <c r="CB40">
        <v>-81.156211853027344</v>
      </c>
      <c r="CC40">
        <v>1.5136898756027222</v>
      </c>
      <c r="CD40">
        <v>7.0184903144836426</v>
      </c>
      <c r="CE40">
        <v>7.889643669128418</v>
      </c>
      <c r="CF40">
        <v>12.522487640380859</v>
      </c>
      <c r="CG40">
        <v>49.399139404296875</v>
      </c>
      <c r="CH40">
        <v>54.88287353515625</v>
      </c>
      <c r="CI40">
        <v>84.822731018066406</v>
      </c>
      <c r="CO40">
        <v>0.82693284749984741</v>
      </c>
      <c r="CP40">
        <v>0</v>
      </c>
      <c r="CQ40">
        <v>0</v>
      </c>
      <c r="CR40">
        <v>0</v>
      </c>
      <c r="CS40">
        <v>0</v>
      </c>
      <c r="CT40">
        <v>-0.21194241940975189</v>
      </c>
      <c r="CU40">
        <v>-1.4525651931762695</v>
      </c>
      <c r="CV40">
        <v>-1.2406209707260132</v>
      </c>
      <c r="CW40">
        <v>-1.4525634050369263</v>
      </c>
      <c r="CY40">
        <v>201</v>
      </c>
      <c r="CZ40">
        <v>0.47612091898918152</v>
      </c>
      <c r="DA40">
        <v>0.87537986040115356</v>
      </c>
      <c r="DB40">
        <v>1.2766003608703613</v>
      </c>
      <c r="DC40">
        <v>1.3045202493667603</v>
      </c>
      <c r="DD40">
        <v>1.2968044281005859</v>
      </c>
      <c r="DE40">
        <v>1.5857048034667969</v>
      </c>
      <c r="DF40">
        <v>2.2731709480285645</v>
      </c>
      <c r="DG40">
        <v>3.1720545291900635</v>
      </c>
      <c r="DN40">
        <v>0.38524025678634644</v>
      </c>
      <c r="DO40">
        <v>0.72652953863143921</v>
      </c>
      <c r="DP40">
        <v>1.0855218172073364</v>
      </c>
      <c r="DQ40">
        <v>1.0830610990524292</v>
      </c>
      <c r="DR40">
        <v>1.0388197898864746</v>
      </c>
      <c r="DS40">
        <v>1.1569980382919312</v>
      </c>
      <c r="DT40">
        <v>1.7274342775344849</v>
      </c>
      <c r="DU40">
        <v>1.7926245927810669</v>
      </c>
      <c r="EB40">
        <v>16.272542953491211</v>
      </c>
      <c r="EC40">
        <v>27.89874267578125</v>
      </c>
      <c r="ED40">
        <v>41.684036254882813</v>
      </c>
      <c r="EE40">
        <v>45.748500823974609</v>
      </c>
      <c r="EF40">
        <v>47.868820190429688</v>
      </c>
      <c r="EG40">
        <v>56.276382446289063</v>
      </c>
      <c r="EH40">
        <v>37.588970184326172</v>
      </c>
      <c r="EI40">
        <v>41.302074432373047</v>
      </c>
      <c r="EP40">
        <v>0.96406477689743042</v>
      </c>
      <c r="EQ40">
        <v>0</v>
      </c>
      <c r="ER40">
        <v>0</v>
      </c>
      <c r="ES40">
        <v>-6.400085985660553E-2</v>
      </c>
      <c r="ET40">
        <v>-6.400085985660553E-2</v>
      </c>
      <c r="EU40">
        <v>314.64004516601563</v>
      </c>
      <c r="EV40">
        <v>-6.402587890625E-2</v>
      </c>
      <c r="EW40">
        <v>0.98718196153640747</v>
      </c>
      <c r="EX40">
        <v>1</v>
      </c>
      <c r="EY40">
        <v>202</v>
      </c>
      <c r="EZ40">
        <v>74.270172119140625</v>
      </c>
      <c r="FA40">
        <v>80.268157958984375</v>
      </c>
      <c r="FB40">
        <v>89.965110778808594</v>
      </c>
      <c r="FC40">
        <v>105.94953918457031</v>
      </c>
      <c r="FD40">
        <v>123.390380859375</v>
      </c>
      <c r="FE40">
        <v>143.62176513671875</v>
      </c>
      <c r="FF40">
        <v>130.06291198730469</v>
      </c>
      <c r="FG40">
        <v>122.47573089599609</v>
      </c>
      <c r="FN40">
        <v>11.136604309082031</v>
      </c>
      <c r="FO40">
        <v>10.785061836242676</v>
      </c>
      <c r="FP40">
        <v>12.371393203735352</v>
      </c>
      <c r="FQ40">
        <v>16.331821441650391</v>
      </c>
      <c r="FR40">
        <v>20.915071487426758</v>
      </c>
      <c r="FS40">
        <v>24.117731094360352</v>
      </c>
      <c r="FT40">
        <v>18.418195724487305</v>
      </c>
      <c r="FU40">
        <v>14.861835479736328</v>
      </c>
      <c r="GA40">
        <v>202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O40">
        <v>202</v>
      </c>
      <c r="GP40">
        <v>39.546066284179688</v>
      </c>
      <c r="GQ40">
        <v>40.012588500976563</v>
      </c>
      <c r="GR40">
        <v>45.897865295410156</v>
      </c>
      <c r="GS40">
        <v>57.994293212890625</v>
      </c>
      <c r="GT40">
        <v>70.943923950195313</v>
      </c>
      <c r="GU40">
        <v>79.250869750976563</v>
      </c>
      <c r="GV40">
        <v>32.213424682617188</v>
      </c>
      <c r="GW40">
        <v>25.205673217773438</v>
      </c>
      <c r="HC40">
        <v>202</v>
      </c>
      <c r="HD40">
        <v>8.2151422975584865E-4</v>
      </c>
      <c r="HE40">
        <v>8.8522490113973618E-4</v>
      </c>
      <c r="HF40">
        <v>8.5360242519527674E-4</v>
      </c>
      <c r="HG40">
        <v>8.3036912837997079E-4</v>
      </c>
      <c r="HH40">
        <v>2.7716259937733412E-3</v>
      </c>
      <c r="HI40">
        <v>9.9797938019037247E-3</v>
      </c>
      <c r="HJ40">
        <v>1.8635621294379234E-2</v>
      </c>
      <c r="HK40">
        <v>3.8712728768587112E-2</v>
      </c>
      <c r="HQ40">
        <v>0</v>
      </c>
      <c r="HR40">
        <v>0</v>
      </c>
      <c r="HS40">
        <v>-1.5736395493149757E-2</v>
      </c>
      <c r="HT40">
        <v>7.3490485548973083E-2</v>
      </c>
      <c r="HU40">
        <v>5.7754084467887878E-2</v>
      </c>
      <c r="HV40">
        <v>5.7758331298828125E-2</v>
      </c>
      <c r="HW40">
        <v>7.3490478098392487E-2</v>
      </c>
      <c r="HX40">
        <v>0</v>
      </c>
      <c r="HY40">
        <v>0</v>
      </c>
      <c r="HZ40">
        <v>0</v>
      </c>
      <c r="IA40">
        <v>0</v>
      </c>
      <c r="IB40">
        <v>39.106472015380859</v>
      </c>
      <c r="IC40">
        <v>20.818527221679688</v>
      </c>
      <c r="ID40">
        <v>0</v>
      </c>
      <c r="IE40">
        <v>0</v>
      </c>
      <c r="IF40">
        <v>11.89915657043457</v>
      </c>
      <c r="IG40">
        <v>0</v>
      </c>
      <c r="IH40">
        <v>0</v>
      </c>
      <c r="II40">
        <v>0</v>
      </c>
      <c r="IJ40">
        <v>16.763999938964844</v>
      </c>
      <c r="IK40">
        <v>-42.746116638183594</v>
      </c>
      <c r="IL40">
        <v>-14.08296012878418</v>
      </c>
      <c r="IN40">
        <v>202</v>
      </c>
      <c r="IO40">
        <v>300</v>
      </c>
      <c r="IP40">
        <v>0</v>
      </c>
      <c r="IQ40">
        <v>37.472034454345703</v>
      </c>
      <c r="IR40">
        <v>51.22705078125</v>
      </c>
      <c r="IS40">
        <v>0</v>
      </c>
      <c r="IT40">
        <v>0.5</v>
      </c>
      <c r="IU40">
        <v>0</v>
      </c>
    </row>
    <row r="41" spans="10:255">
      <c r="J41">
        <v>0.20000000298023224</v>
      </c>
      <c r="K41">
        <v>1</v>
      </c>
      <c r="L41">
        <v>0.15000000596046448</v>
      </c>
      <c r="M41">
        <v>0</v>
      </c>
      <c r="N41">
        <v>0</v>
      </c>
      <c r="O41">
        <v>1.1761254072189331</v>
      </c>
      <c r="P41">
        <v>1.1761254072189331</v>
      </c>
      <c r="Q41">
        <v>1.5213522911071777</v>
      </c>
      <c r="R41">
        <v>23.515779495239258</v>
      </c>
      <c r="S41">
        <v>22.189382553100586</v>
      </c>
      <c r="T41">
        <v>10.142348289489746</v>
      </c>
      <c r="U41">
        <v>0.89999997615814209</v>
      </c>
      <c r="W41">
        <v>203</v>
      </c>
      <c r="X41">
        <v>0.26549875736236572</v>
      </c>
      <c r="Y41">
        <v>0.2494792640209198</v>
      </c>
      <c r="Z41">
        <v>0.25505807995796204</v>
      </c>
      <c r="AA41">
        <v>0.27337688207626343</v>
      </c>
      <c r="AB41">
        <v>0.2866094708442688</v>
      </c>
      <c r="AC41">
        <v>0.27390176057815552</v>
      </c>
      <c r="AD41">
        <v>0.23914986848831177</v>
      </c>
      <c r="AE41">
        <v>0.20791825652122498</v>
      </c>
      <c r="AF41">
        <v>0.22873933613300323</v>
      </c>
      <c r="AL41">
        <v>-3.099750280380249</v>
      </c>
      <c r="AM41">
        <v>0.10414721816778183</v>
      </c>
      <c r="AN41">
        <v>0.98838204145431519</v>
      </c>
      <c r="AO41">
        <v>1.324623703956604</v>
      </c>
      <c r="AP41">
        <v>2.6781084537506104</v>
      </c>
      <c r="AQ41">
        <v>15.219646453857422</v>
      </c>
      <c r="AR41">
        <v>9.0850143432617188</v>
      </c>
      <c r="AS41">
        <v>14.208174705505371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0.49107950925827026</v>
      </c>
      <c r="BF41">
        <v>0.49235770106315613</v>
      </c>
      <c r="BG41">
        <v>1.6562772914767265E-2</v>
      </c>
      <c r="BN41">
        <v>0.20563226938247681</v>
      </c>
      <c r="BO41">
        <v>5.9135187417268753E-2</v>
      </c>
      <c r="BP41">
        <v>0.10635616630315781</v>
      </c>
      <c r="BQ41">
        <v>0.10056423395872116</v>
      </c>
      <c r="BR41">
        <v>3.828146681189537E-2</v>
      </c>
      <c r="BS41">
        <v>-0.13532902300357819</v>
      </c>
      <c r="BT41">
        <v>4.2340673506259918E-2</v>
      </c>
      <c r="BU41">
        <v>-0.23116888105869293</v>
      </c>
      <c r="CB41">
        <v>-77.493804931640625</v>
      </c>
      <c r="CC41">
        <v>1.0414720773696899</v>
      </c>
      <c r="CD41">
        <v>7.059873104095459</v>
      </c>
      <c r="CE41">
        <v>8.2788991928100586</v>
      </c>
      <c r="CF41">
        <v>13.39054012298584</v>
      </c>
      <c r="CG41">
        <v>50.732158660888672</v>
      </c>
      <c r="CH41">
        <v>60.566761016845703</v>
      </c>
      <c r="CI41">
        <v>83.577499389648438</v>
      </c>
      <c r="CO41">
        <v>0.79122465848922729</v>
      </c>
      <c r="CP41">
        <v>0</v>
      </c>
      <c r="CQ41">
        <v>0</v>
      </c>
      <c r="CR41">
        <v>0</v>
      </c>
      <c r="CS41">
        <v>0</v>
      </c>
      <c r="CT41">
        <v>-0.20563226938247681</v>
      </c>
      <c r="CU41">
        <v>-1.3817548751831055</v>
      </c>
      <c r="CV41">
        <v>-1.1761254072189331</v>
      </c>
      <c r="CW41">
        <v>-1.3817577362060547</v>
      </c>
      <c r="CY41">
        <v>202</v>
      </c>
      <c r="CZ41">
        <v>0.47654151916503906</v>
      </c>
      <c r="DA41">
        <v>0.87624245882034302</v>
      </c>
      <c r="DB41">
        <v>1.2766579389572144</v>
      </c>
      <c r="DC41">
        <v>1.3045135736465454</v>
      </c>
      <c r="DD41">
        <v>1.2968044281005859</v>
      </c>
      <c r="DE41">
        <v>1.6038060188293457</v>
      </c>
      <c r="DF41">
        <v>2.3322420120239258</v>
      </c>
      <c r="DG41">
        <v>3.1637320518493652</v>
      </c>
      <c r="DN41">
        <v>0.38445526361465454</v>
      </c>
      <c r="DO41">
        <v>0.72799140214920044</v>
      </c>
      <c r="DP41">
        <v>1.0855296850204468</v>
      </c>
      <c r="DQ41">
        <v>1.0819092988967896</v>
      </c>
      <c r="DR41">
        <v>1.0355614423751831</v>
      </c>
      <c r="DS41">
        <v>1.1644530296325684</v>
      </c>
      <c r="DT41">
        <v>1.6989401578903198</v>
      </c>
      <c r="DU41">
        <v>1.8086121082305908</v>
      </c>
      <c r="EB41">
        <v>16.239385604858398</v>
      </c>
      <c r="EC41">
        <v>27.954877853393555</v>
      </c>
      <c r="ED41">
        <v>41.684337615966797</v>
      </c>
      <c r="EE41">
        <v>45.699848175048828</v>
      </c>
      <c r="EF41">
        <v>47.718677520751953</v>
      </c>
      <c r="EG41">
        <v>56.638996124267578</v>
      </c>
      <c r="EH41">
        <v>36.968940734863281</v>
      </c>
      <c r="EI41">
        <v>41.670425415039063</v>
      </c>
      <c r="EP41">
        <v>0.82693284749984741</v>
      </c>
      <c r="EQ41">
        <v>0</v>
      </c>
      <c r="ER41">
        <v>0</v>
      </c>
      <c r="ES41">
        <v>-6.4582541584968567E-2</v>
      </c>
      <c r="ET41">
        <v>-6.4582541584968567E-2</v>
      </c>
      <c r="EU41">
        <v>314.57546997070313</v>
      </c>
      <c r="EV41">
        <v>-6.45751953125E-2</v>
      </c>
      <c r="EW41">
        <v>0.98163503408432007</v>
      </c>
      <c r="EX41">
        <v>1</v>
      </c>
      <c r="EY41">
        <v>203</v>
      </c>
      <c r="EZ41">
        <v>74.292732238769531</v>
      </c>
      <c r="FA41">
        <v>80.30694580078125</v>
      </c>
      <c r="FB41">
        <v>90.013740539550781</v>
      </c>
      <c r="FC41">
        <v>105.97730255126953</v>
      </c>
      <c r="FD41">
        <v>123.43999481201172</v>
      </c>
      <c r="FE41">
        <v>145.26264953613281</v>
      </c>
      <c r="FF41">
        <v>134.04182434082031</v>
      </c>
      <c r="FG41">
        <v>124.57917785644531</v>
      </c>
      <c r="FN41">
        <v>11.10933780670166</v>
      </c>
      <c r="FO41">
        <v>10.800495147705078</v>
      </c>
      <c r="FP41">
        <v>12.376675605773926</v>
      </c>
      <c r="FQ41">
        <v>16.317512512207031</v>
      </c>
      <c r="FR41">
        <v>20.860301971435547</v>
      </c>
      <c r="FS41">
        <v>24.21649169921875</v>
      </c>
      <c r="FT41">
        <v>18.328235626220703</v>
      </c>
      <c r="FU41">
        <v>15.272573471069336</v>
      </c>
      <c r="GA41">
        <v>203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O41">
        <v>203</v>
      </c>
      <c r="GP41">
        <v>39.449245452880859</v>
      </c>
      <c r="GQ41">
        <v>40.069847106933594</v>
      </c>
      <c r="GR41">
        <v>45.917461395263672</v>
      </c>
      <c r="GS41">
        <v>57.9434814453125</v>
      </c>
      <c r="GT41">
        <v>70.758148193359375</v>
      </c>
      <c r="GU41">
        <v>79.575393676757813</v>
      </c>
      <c r="GV41">
        <v>32.056083679199219</v>
      </c>
      <c r="GW41">
        <v>25.902284622192383</v>
      </c>
      <c r="HC41">
        <v>203</v>
      </c>
      <c r="HD41">
        <v>8.4310508100315928E-4</v>
      </c>
      <c r="HE41">
        <v>9.040434961207211E-4</v>
      </c>
      <c r="HF41">
        <v>8.7310367962345481E-4</v>
      </c>
      <c r="HG41">
        <v>8.5040403064340353E-4</v>
      </c>
      <c r="HH41">
        <v>2.8438849840313196E-3</v>
      </c>
      <c r="HI41">
        <v>1.0247781872749329E-2</v>
      </c>
      <c r="HJ41">
        <v>1.9839635118842125E-2</v>
      </c>
      <c r="HK41">
        <v>3.9594832807779312E-2</v>
      </c>
      <c r="HQ41">
        <v>0</v>
      </c>
      <c r="HR41">
        <v>0</v>
      </c>
      <c r="HS41">
        <v>-1.5272344462573528E-2</v>
      </c>
      <c r="HT41">
        <v>7.599678635597229E-2</v>
      </c>
      <c r="HU41">
        <v>6.0724448412656784E-2</v>
      </c>
      <c r="HV41">
        <v>6.0726165771484375E-2</v>
      </c>
      <c r="HW41">
        <v>7.5996793806552887E-2</v>
      </c>
      <c r="HX41">
        <v>0</v>
      </c>
      <c r="HY41">
        <v>0</v>
      </c>
      <c r="HZ41">
        <v>0</v>
      </c>
      <c r="IA41">
        <v>0</v>
      </c>
      <c r="IB41">
        <v>39.167198181152344</v>
      </c>
      <c r="IC41">
        <v>20.805168151855469</v>
      </c>
      <c r="ID41">
        <v>0</v>
      </c>
      <c r="IE41">
        <v>0</v>
      </c>
      <c r="IF41">
        <v>12.659124374389648</v>
      </c>
      <c r="IG41">
        <v>0</v>
      </c>
      <c r="IH41">
        <v>0</v>
      </c>
      <c r="II41">
        <v>0</v>
      </c>
      <c r="IJ41">
        <v>16.763999938964844</v>
      </c>
      <c r="IK41">
        <v>-42.898887634277344</v>
      </c>
      <c r="IL41">
        <v>-13.475763320922852</v>
      </c>
      <c r="IN41">
        <v>203</v>
      </c>
      <c r="IO41">
        <v>300</v>
      </c>
      <c r="IP41">
        <v>0</v>
      </c>
      <c r="IQ41">
        <v>38.512836456298828</v>
      </c>
      <c r="IR41">
        <v>54.010360717773438</v>
      </c>
      <c r="IS41">
        <v>0</v>
      </c>
      <c r="IT41">
        <v>0.5</v>
      </c>
      <c r="IU41">
        <v>0</v>
      </c>
    </row>
    <row r="42" spans="10:255">
      <c r="J42">
        <v>0.20000000298023224</v>
      </c>
      <c r="K42">
        <v>1</v>
      </c>
      <c r="L42">
        <v>0.15000000596046448</v>
      </c>
      <c r="M42">
        <v>0</v>
      </c>
      <c r="N42">
        <v>0</v>
      </c>
      <c r="O42">
        <v>0.95741337537765503</v>
      </c>
      <c r="P42">
        <v>0.95741337537765503</v>
      </c>
      <c r="Q42">
        <v>1.2956999540328979</v>
      </c>
      <c r="R42">
        <v>24.811479568481445</v>
      </c>
      <c r="S42">
        <v>23.146795272827148</v>
      </c>
      <c r="T42">
        <v>8.6379995346069336</v>
      </c>
      <c r="U42">
        <v>0.89999997615814209</v>
      </c>
      <c r="W42">
        <v>204</v>
      </c>
      <c r="X42">
        <v>0.26565757393836975</v>
      </c>
      <c r="Y42">
        <v>0.24884834885597229</v>
      </c>
      <c r="Z42">
        <v>0.2550099790096283</v>
      </c>
      <c r="AA42">
        <v>0.27304935455322266</v>
      </c>
      <c r="AB42">
        <v>0.28575006127357483</v>
      </c>
      <c r="AC42">
        <v>0.27191624045372009</v>
      </c>
      <c r="AD42">
        <v>0.23311524093151093</v>
      </c>
      <c r="AE42">
        <v>0.20976540446281433</v>
      </c>
      <c r="AF42">
        <v>0.22533196210861206</v>
      </c>
      <c r="AL42">
        <v>-3.1315138339996338</v>
      </c>
      <c r="AM42">
        <v>0.23033028841018677</v>
      </c>
      <c r="AN42">
        <v>0.99800223112106323</v>
      </c>
      <c r="AO42">
        <v>1.3901292085647583</v>
      </c>
      <c r="AP42">
        <v>2.8499903678894043</v>
      </c>
      <c r="AQ42">
        <v>15.616751670837402</v>
      </c>
      <c r="AR42">
        <v>9.6884765625</v>
      </c>
      <c r="AS42">
        <v>14.023459434509277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0.51911556720733643</v>
      </c>
      <c r="BF42">
        <v>0.46165809035301208</v>
      </c>
      <c r="BG42">
        <v>1.9226368516683578E-2</v>
      </c>
      <c r="BN42">
        <v>0.19986899197101593</v>
      </c>
      <c r="BO42">
        <v>0.23163051903247833</v>
      </c>
      <c r="BP42">
        <v>0.10544682294130325</v>
      </c>
      <c r="BQ42">
        <v>9.5823787152767181E-2</v>
      </c>
      <c r="BR42">
        <v>3.0320888385176659E-2</v>
      </c>
      <c r="BS42">
        <v>-0.14156077802181244</v>
      </c>
      <c r="BT42">
        <v>-4.1656002402305603E-2</v>
      </c>
      <c r="BU42">
        <v>-0.20312163233757019</v>
      </c>
      <c r="CB42">
        <v>-78.287887573242188</v>
      </c>
      <c r="CC42">
        <v>2.303302526473999</v>
      </c>
      <c r="CD42">
        <v>7.1285886764526367</v>
      </c>
      <c r="CE42">
        <v>8.6883087158203125</v>
      </c>
      <c r="CF42">
        <v>14.24994945526123</v>
      </c>
      <c r="CG42">
        <v>52.055839538574219</v>
      </c>
      <c r="CH42">
        <v>64.58984375</v>
      </c>
      <c r="CI42">
        <v>82.490943908691406</v>
      </c>
      <c r="CO42">
        <v>0.75765037536621094</v>
      </c>
      <c r="CP42">
        <v>0</v>
      </c>
      <c r="CQ42">
        <v>0</v>
      </c>
      <c r="CR42">
        <v>0</v>
      </c>
      <c r="CS42">
        <v>0</v>
      </c>
      <c r="CT42">
        <v>-0.19986899197101593</v>
      </c>
      <c r="CU42">
        <v>-1.1572837829589844</v>
      </c>
      <c r="CV42">
        <v>-0.95741337537765503</v>
      </c>
      <c r="CW42">
        <v>-1.1572823524475098</v>
      </c>
      <c r="CY42">
        <v>203</v>
      </c>
      <c r="CZ42">
        <v>0.47698664665222168</v>
      </c>
      <c r="DA42">
        <v>0.87709593772888184</v>
      </c>
      <c r="DB42">
        <v>1.2767128944396973</v>
      </c>
      <c r="DC42">
        <v>1.3045080900192261</v>
      </c>
      <c r="DD42">
        <v>1.2968044281005859</v>
      </c>
      <c r="DE42">
        <v>1.6205203533172607</v>
      </c>
      <c r="DF42">
        <v>2.3887145519256592</v>
      </c>
      <c r="DG42">
        <v>3.1574513912200928</v>
      </c>
      <c r="DN42">
        <v>0.38375562429428101</v>
      </c>
      <c r="DO42">
        <v>0.72939079999923706</v>
      </c>
      <c r="DP42">
        <v>1.0854530334472656</v>
      </c>
      <c r="DQ42">
        <v>1.0806738138198853</v>
      </c>
      <c r="DR42">
        <v>1.0324344635009766</v>
      </c>
      <c r="DS42">
        <v>1.1680614948272705</v>
      </c>
      <c r="DT42">
        <v>1.6801787614822388</v>
      </c>
      <c r="DU42">
        <v>1.8235882520675659</v>
      </c>
      <c r="EB42">
        <v>16.209833145141602</v>
      </c>
      <c r="EC42">
        <v>28.008615493774414</v>
      </c>
      <c r="ED42">
        <v>41.681396484375</v>
      </c>
      <c r="EE42">
        <v>45.647659301757813</v>
      </c>
      <c r="EF42">
        <v>47.574588775634766</v>
      </c>
      <c r="EG42">
        <v>56.81451416015625</v>
      </c>
      <c r="EH42">
        <v>36.560688018798828</v>
      </c>
      <c r="EI42">
        <v>42.015476226806641</v>
      </c>
      <c r="EP42">
        <v>0.79122465848922729</v>
      </c>
      <c r="EQ42">
        <v>0</v>
      </c>
      <c r="ER42">
        <v>0</v>
      </c>
      <c r="ES42">
        <v>-6.2715083360671997E-2</v>
      </c>
      <c r="ET42">
        <v>-6.2715083360671997E-2</v>
      </c>
      <c r="EU42">
        <v>314.51275634765625</v>
      </c>
      <c r="EV42">
        <v>-6.2713623046875E-2</v>
      </c>
      <c r="EW42">
        <v>0.9770662784576416</v>
      </c>
      <c r="EX42">
        <v>1</v>
      </c>
      <c r="EY42">
        <v>204</v>
      </c>
      <c r="EZ42">
        <v>74.335250854492188</v>
      </c>
      <c r="FA42">
        <v>80.346084594726563</v>
      </c>
      <c r="FB42">
        <v>90.061264038085938</v>
      </c>
      <c r="FC42">
        <v>106.00297546386719</v>
      </c>
      <c r="FD42">
        <v>123.49110412597656</v>
      </c>
      <c r="FE42">
        <v>146.72749328613281</v>
      </c>
      <c r="FF42">
        <v>137.50221252441406</v>
      </c>
      <c r="FG42">
        <v>126.713134765625</v>
      </c>
      <c r="FN42">
        <v>11.122344970703125</v>
      </c>
      <c r="FO42">
        <v>10.77843189239502</v>
      </c>
      <c r="FP42">
        <v>12.380873680114746</v>
      </c>
      <c r="FQ42">
        <v>16.301912307739258</v>
      </c>
      <c r="FR42">
        <v>20.806362152099609</v>
      </c>
      <c r="FS42">
        <v>24.283376693725586</v>
      </c>
      <c r="FT42">
        <v>18.326963424682617</v>
      </c>
      <c r="FU42">
        <v>15.672188758850098</v>
      </c>
      <c r="GA42">
        <v>204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O42">
        <v>204</v>
      </c>
      <c r="GP42">
        <v>39.495433807373047</v>
      </c>
      <c r="GQ42">
        <v>39.987991333007813</v>
      </c>
      <c r="GR42">
        <v>45.933036804199219</v>
      </c>
      <c r="GS42">
        <v>57.888084411621094</v>
      </c>
      <c r="GT42">
        <v>70.575187683105469</v>
      </c>
      <c r="GU42">
        <v>79.795181274414063</v>
      </c>
      <c r="GV42">
        <v>32.053859710693359</v>
      </c>
      <c r="GW42">
        <v>26.580032348632813</v>
      </c>
      <c r="HC42">
        <v>204</v>
      </c>
      <c r="HD42">
        <v>8.6616683984175324E-4</v>
      </c>
      <c r="HE42">
        <v>9.2452776152640581E-4</v>
      </c>
      <c r="HF42">
        <v>8.942802669480443E-4</v>
      </c>
      <c r="HG42">
        <v>8.7210250785574317E-4</v>
      </c>
      <c r="HH42">
        <v>2.9212983790785074E-3</v>
      </c>
      <c r="HI42">
        <v>1.0555475018918514E-2</v>
      </c>
      <c r="HJ42">
        <v>2.0953349769115448E-2</v>
      </c>
      <c r="HK42">
        <v>4.0548060089349747E-2</v>
      </c>
      <c r="HQ42">
        <v>0</v>
      </c>
      <c r="HR42">
        <v>0</v>
      </c>
      <c r="HS42">
        <v>-1.4848814345896244E-2</v>
      </c>
      <c r="HT42">
        <v>7.8535258769989014E-2</v>
      </c>
      <c r="HU42">
        <v>6.3686445355415344E-2</v>
      </c>
      <c r="HV42">
        <v>6.368255615234375E-2</v>
      </c>
      <c r="HW42">
        <v>7.8535258769989014E-2</v>
      </c>
      <c r="HX42">
        <v>0</v>
      </c>
      <c r="HY42">
        <v>0</v>
      </c>
      <c r="HZ42">
        <v>0</v>
      </c>
      <c r="IA42">
        <v>0</v>
      </c>
      <c r="IB42">
        <v>39.230880737304688</v>
      </c>
      <c r="IC42">
        <v>20.825166702270508</v>
      </c>
      <c r="ID42">
        <v>0</v>
      </c>
      <c r="IE42">
        <v>0</v>
      </c>
      <c r="IF42">
        <v>13.444477081298828</v>
      </c>
      <c r="IG42">
        <v>0</v>
      </c>
      <c r="IH42">
        <v>0</v>
      </c>
      <c r="II42">
        <v>0</v>
      </c>
      <c r="IJ42">
        <v>16.763999938964844</v>
      </c>
      <c r="IK42">
        <v>-43.047462463378906</v>
      </c>
      <c r="IL42">
        <v>-12.838985443115234</v>
      </c>
      <c r="IN42">
        <v>204</v>
      </c>
      <c r="IO42">
        <v>300</v>
      </c>
      <c r="IP42">
        <v>0</v>
      </c>
      <c r="IQ42">
        <v>39.328685760498047</v>
      </c>
      <c r="IR42">
        <v>56.233840942382813</v>
      </c>
      <c r="IS42">
        <v>0</v>
      </c>
      <c r="IT42">
        <v>0.5</v>
      </c>
      <c r="IU42">
        <v>0</v>
      </c>
    </row>
    <row r="43" spans="10:255">
      <c r="J43">
        <v>0.20000000298023224</v>
      </c>
      <c r="K43">
        <v>1</v>
      </c>
      <c r="L43">
        <v>0.15000000596046448</v>
      </c>
      <c r="M43">
        <v>0</v>
      </c>
      <c r="N43">
        <v>0</v>
      </c>
      <c r="O43">
        <v>0.69861388206481934</v>
      </c>
      <c r="P43">
        <v>0.69861388206481934</v>
      </c>
      <c r="Q43">
        <v>0.9797397255897522</v>
      </c>
      <c r="R43">
        <v>25.791219711303711</v>
      </c>
      <c r="S43">
        <v>23.845409393310547</v>
      </c>
      <c r="T43">
        <v>6.5315980911254883</v>
      </c>
      <c r="U43">
        <v>0.89999997615814209</v>
      </c>
      <c r="W43">
        <v>205</v>
      </c>
      <c r="X43">
        <v>0.26494470238685608</v>
      </c>
      <c r="Y43">
        <v>0.24909050762653351</v>
      </c>
      <c r="Z43">
        <v>0.25493073463439941</v>
      </c>
      <c r="AA43">
        <v>0.2727082371711731</v>
      </c>
      <c r="AB43">
        <v>0.28489983081817627</v>
      </c>
      <c r="AC43">
        <v>0.27033954858779907</v>
      </c>
      <c r="AD43">
        <v>0.2321476936340332</v>
      </c>
      <c r="AE43">
        <v>0.35823178291320801</v>
      </c>
      <c r="AF43">
        <v>0.2741757333278656</v>
      </c>
      <c r="AL43">
        <v>-2.9889395236968994</v>
      </c>
      <c r="AM43">
        <v>0.18189851939678192</v>
      </c>
      <c r="AN43">
        <v>1.0138511657714844</v>
      </c>
      <c r="AO43">
        <v>1.4583526849746704</v>
      </c>
      <c r="AP43">
        <v>3.0200364589691162</v>
      </c>
      <c r="AQ43">
        <v>15.932088851928711</v>
      </c>
      <c r="AR43">
        <v>9.7852325439453125</v>
      </c>
      <c r="AS43">
        <v>-0.82317888736724854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0.53728437423706055</v>
      </c>
      <c r="BF43">
        <v>0.44091394543647766</v>
      </c>
      <c r="BG43">
        <v>2.1801620721817017E-2</v>
      </c>
      <c r="BN43">
        <v>0.20110496878623962</v>
      </c>
      <c r="BO43">
        <v>5.8530274778604507E-2</v>
      </c>
      <c r="BP43">
        <v>0.10696089267730713</v>
      </c>
      <c r="BQ43">
        <v>9.110964834690094E-2</v>
      </c>
      <c r="BR43">
        <v>2.2888990119099617E-2</v>
      </c>
      <c r="BS43">
        <v>-0.14715681970119476</v>
      </c>
      <c r="BT43">
        <v>-8.7141081690788269E-2</v>
      </c>
      <c r="BU43">
        <v>0.12413334101438522</v>
      </c>
      <c r="CB43">
        <v>-74.723526000976563</v>
      </c>
      <c r="CC43">
        <v>1.8189848661422729</v>
      </c>
      <c r="CD43">
        <v>7.2417945861816406</v>
      </c>
      <c r="CE43">
        <v>9.1147050857543945</v>
      </c>
      <c r="CF43">
        <v>15.100179672241211</v>
      </c>
      <c r="CG43">
        <v>53.106967926025391</v>
      </c>
      <c r="CH43">
        <v>65.234878540039063</v>
      </c>
      <c r="CI43">
        <v>-4.842228889465332</v>
      </c>
      <c r="CO43">
        <v>0.73133265972137451</v>
      </c>
      <c r="CP43">
        <v>0</v>
      </c>
      <c r="CQ43">
        <v>0</v>
      </c>
      <c r="CR43">
        <v>0</v>
      </c>
      <c r="CS43">
        <v>14.986000061035156</v>
      </c>
      <c r="CT43">
        <v>-0.20110496878623962</v>
      </c>
      <c r="CU43">
        <v>14.086246490478516</v>
      </c>
      <c r="CV43">
        <v>-0.69861388206481934</v>
      </c>
      <c r="CW43">
        <v>14.086280822753906</v>
      </c>
      <c r="CY43">
        <v>204</v>
      </c>
      <c r="CZ43">
        <v>0.4787309467792511</v>
      </c>
      <c r="DA43">
        <v>0.87794262170791626</v>
      </c>
      <c r="DB43">
        <v>1.276764988899231</v>
      </c>
      <c r="DC43">
        <v>1.3045039176940918</v>
      </c>
      <c r="DD43">
        <v>1.2968044281005859</v>
      </c>
      <c r="DE43">
        <v>1.6344876289367676</v>
      </c>
      <c r="DF43">
        <v>2.4326329231262207</v>
      </c>
      <c r="DG43">
        <v>3.152778148651123</v>
      </c>
      <c r="DN43">
        <v>0.38538938760757446</v>
      </c>
      <c r="DO43">
        <v>0.72824853658676147</v>
      </c>
      <c r="DP43">
        <v>1.0852926969528198</v>
      </c>
      <c r="DQ43">
        <v>1.0793756246566772</v>
      </c>
      <c r="DR43">
        <v>1.0293387174606323</v>
      </c>
      <c r="DS43">
        <v>1.1695888042449951</v>
      </c>
      <c r="DT43">
        <v>1.6678935289382935</v>
      </c>
      <c r="DU43">
        <v>1.8370659351348877</v>
      </c>
      <c r="EB43">
        <v>16.278842926025391</v>
      </c>
      <c r="EC43">
        <v>27.964752197265625</v>
      </c>
      <c r="ED43">
        <v>41.675235748291016</v>
      </c>
      <c r="EE43">
        <v>45.592823028564453</v>
      </c>
      <c r="EF43">
        <v>47.431934356689453</v>
      </c>
      <c r="EG43">
        <v>56.888797760009766</v>
      </c>
      <c r="EH43">
        <v>36.293365478515625</v>
      </c>
      <c r="EI43">
        <v>42.326004028320313</v>
      </c>
      <c r="EP43">
        <v>0.75765037536621094</v>
      </c>
      <c r="EQ43">
        <v>0</v>
      </c>
      <c r="ER43">
        <v>0</v>
      </c>
      <c r="ES43">
        <v>-6.1014298349618912E-2</v>
      </c>
      <c r="ET43">
        <v>-6.1014298349618912E-2</v>
      </c>
      <c r="EU43">
        <v>314.45172119140625</v>
      </c>
      <c r="EV43">
        <v>-6.103515625E-2</v>
      </c>
      <c r="EW43">
        <v>0.9752730131149292</v>
      </c>
      <c r="EX43">
        <v>1</v>
      </c>
      <c r="EY43">
        <v>205</v>
      </c>
      <c r="EZ43">
        <v>74.358589172363281</v>
      </c>
      <c r="FA43">
        <v>80.386093139648438</v>
      </c>
      <c r="FB43">
        <v>90.107681274414063</v>
      </c>
      <c r="FC43">
        <v>106.02668762207031</v>
      </c>
      <c r="FD43">
        <v>123.48381805419922</v>
      </c>
      <c r="FE43">
        <v>147.88417053222656</v>
      </c>
      <c r="FF43">
        <v>139.97285461425781</v>
      </c>
      <c r="FG43">
        <v>75.098075866699219</v>
      </c>
      <c r="FN43">
        <v>11.095981597900391</v>
      </c>
      <c r="FO43">
        <v>10.794292449951172</v>
      </c>
      <c r="FP43">
        <v>12.383406639099121</v>
      </c>
      <c r="FQ43">
        <v>16.285188674926758</v>
      </c>
      <c r="FR43">
        <v>20.743230819702148</v>
      </c>
      <c r="FS43">
        <v>24.332889556884766</v>
      </c>
      <c r="FT43">
        <v>18.578832626342773</v>
      </c>
      <c r="FU43">
        <v>15.862333297729492</v>
      </c>
      <c r="GA43">
        <v>205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O43">
        <v>205</v>
      </c>
      <c r="GP43">
        <v>39.401817321777344</v>
      </c>
      <c r="GQ43">
        <v>40.046833038330078</v>
      </c>
      <c r="GR43">
        <v>45.942436218261719</v>
      </c>
      <c r="GS43">
        <v>57.828701019287109</v>
      </c>
      <c r="GT43">
        <v>70.361045837402344</v>
      </c>
      <c r="GU43">
        <v>79.957878112792969</v>
      </c>
      <c r="GV43">
        <v>32.494377136230469</v>
      </c>
      <c r="GW43">
        <v>26.902517318725586</v>
      </c>
      <c r="HC43">
        <v>205</v>
      </c>
      <c r="HD43">
        <v>8.8739435886964202E-4</v>
      </c>
      <c r="HE43">
        <v>9.5134839648380876E-4</v>
      </c>
      <c r="HF43">
        <v>9.1709860134869814E-4</v>
      </c>
      <c r="HG43">
        <v>8.9541554916650057E-4</v>
      </c>
      <c r="HH43">
        <v>3.00404685549438E-3</v>
      </c>
      <c r="HI43">
        <v>1.0883733630180359E-2</v>
      </c>
      <c r="HJ43">
        <v>2.1943306550383568E-2</v>
      </c>
      <c r="HK43">
        <v>4.1570555418729782E-2</v>
      </c>
      <c r="HQ43">
        <v>0</v>
      </c>
      <c r="HR43">
        <v>0</v>
      </c>
      <c r="HS43">
        <v>-1.4953881502151489E-2</v>
      </c>
      <c r="HT43">
        <v>8.1052899360656738E-2</v>
      </c>
      <c r="HU43">
        <v>6.6099017858505249E-2</v>
      </c>
      <c r="HV43">
        <v>6.2679290771484375E-2</v>
      </c>
      <c r="HW43">
        <v>8.1052899360656738E-2</v>
      </c>
      <c r="HX43">
        <v>0</v>
      </c>
      <c r="HY43">
        <v>0</v>
      </c>
      <c r="HZ43">
        <v>0</v>
      </c>
      <c r="IA43">
        <v>0</v>
      </c>
      <c r="IB43">
        <v>39.293560028076172</v>
      </c>
      <c r="IC43">
        <v>20.874608993530273</v>
      </c>
      <c r="ID43">
        <v>0</v>
      </c>
      <c r="IE43">
        <v>0</v>
      </c>
      <c r="IF43">
        <v>14.255005836486816</v>
      </c>
      <c r="IG43">
        <v>0</v>
      </c>
      <c r="IH43">
        <v>0</v>
      </c>
      <c r="II43">
        <v>0</v>
      </c>
      <c r="IJ43">
        <v>16.763999938964844</v>
      </c>
      <c r="IK43">
        <v>-43.197002410888672</v>
      </c>
      <c r="IL43">
        <v>-12.177996635437012</v>
      </c>
      <c r="IN43">
        <v>205</v>
      </c>
      <c r="IO43">
        <v>300</v>
      </c>
      <c r="IP43">
        <v>0</v>
      </c>
      <c r="IQ43">
        <v>24.894140243530273</v>
      </c>
      <c r="IR43">
        <v>57.149600982666016</v>
      </c>
      <c r="IS43">
        <v>0</v>
      </c>
      <c r="IT43">
        <v>0.5</v>
      </c>
      <c r="IU43">
        <v>14.986000061035156</v>
      </c>
    </row>
    <row r="44" spans="10:255">
      <c r="J44">
        <v>0.20000000298023224</v>
      </c>
      <c r="K44">
        <v>1</v>
      </c>
      <c r="L44">
        <v>0.15000000596046448</v>
      </c>
      <c r="M44">
        <v>1.1117749214172363</v>
      </c>
      <c r="N44">
        <v>8.7010412216186523</v>
      </c>
      <c r="O44">
        <v>1.1446633338928223</v>
      </c>
      <c r="P44">
        <v>9.8457050323486328</v>
      </c>
      <c r="Q44">
        <v>1.1739392280578613</v>
      </c>
      <c r="R44">
        <v>26.965158462524414</v>
      </c>
      <c r="S44">
        <v>24.990072250366211</v>
      </c>
      <c r="T44">
        <v>7.826261043548584</v>
      </c>
      <c r="U44">
        <v>0.89999997615814209</v>
      </c>
      <c r="W44">
        <v>206</v>
      </c>
      <c r="X44">
        <v>0.26427286863327026</v>
      </c>
      <c r="Y44">
        <v>0.24931275844573975</v>
      </c>
      <c r="Z44">
        <v>0.25483536720275879</v>
      </c>
      <c r="AA44">
        <v>0.27235481142997742</v>
      </c>
      <c r="AB44">
        <v>0.28407126665115356</v>
      </c>
      <c r="AC44">
        <v>0.26773154735565186</v>
      </c>
      <c r="AD44">
        <v>0.24173049628734589</v>
      </c>
      <c r="AE44">
        <v>0.25690558552742004</v>
      </c>
      <c r="AF44">
        <v>0.24678885936737061</v>
      </c>
      <c r="AL44">
        <v>-2.8545725345611572</v>
      </c>
      <c r="AM44">
        <v>0.13744834065437317</v>
      </c>
      <c r="AN44">
        <v>1.0329246520996094</v>
      </c>
      <c r="AO44">
        <v>1.5290378332138062</v>
      </c>
      <c r="AP44">
        <v>3.1857492923736572</v>
      </c>
      <c r="AQ44">
        <v>16.453689575195313</v>
      </c>
      <c r="AR44">
        <v>8.8269510269165039</v>
      </c>
      <c r="AS44">
        <v>9.3094406127929688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0.51487517356872559</v>
      </c>
      <c r="BF44">
        <v>0.42412596940994263</v>
      </c>
      <c r="BG44">
        <v>6.0998778790235519E-2</v>
      </c>
      <c r="BN44">
        <v>0.1956147700548172</v>
      </c>
      <c r="BO44">
        <v>6.1251942068338394E-2</v>
      </c>
      <c r="BP44">
        <v>0.10570318251848221</v>
      </c>
      <c r="BQ44">
        <v>8.66285040974617E-2</v>
      </c>
      <c r="BR44">
        <v>1.5946915373206139E-2</v>
      </c>
      <c r="BS44">
        <v>-0.14976885914802551</v>
      </c>
      <c r="BT44">
        <v>-8.2007773220539093E-2</v>
      </c>
      <c r="BU44">
        <v>1.3617548942565918</v>
      </c>
      <c r="CB44">
        <v>-71.364356994628906</v>
      </c>
      <c r="CC44">
        <v>1.3744832277297974</v>
      </c>
      <c r="CD44">
        <v>7.3780341148376465</v>
      </c>
      <c r="CE44">
        <v>9.5564870834350586</v>
      </c>
      <c r="CF44">
        <v>15.928744316101074</v>
      </c>
      <c r="CG44">
        <v>54.845634460449219</v>
      </c>
      <c r="CH44">
        <v>58.846343994140625</v>
      </c>
      <c r="CI44">
        <v>54.761421203613281</v>
      </c>
      <c r="CO44">
        <v>1</v>
      </c>
      <c r="CP44">
        <v>0</v>
      </c>
      <c r="CQ44">
        <v>0</v>
      </c>
      <c r="CR44">
        <v>0</v>
      </c>
      <c r="CS44">
        <v>0</v>
      </c>
      <c r="CT44">
        <v>-0.1956147700548172</v>
      </c>
      <c r="CU44">
        <v>-10.041296005249023</v>
      </c>
      <c r="CV44">
        <v>-9.8457050323486328</v>
      </c>
      <c r="CW44">
        <v>-10.041318893432617</v>
      </c>
      <c r="CY44">
        <v>205</v>
      </c>
      <c r="CZ44">
        <v>0.47917118668556213</v>
      </c>
      <c r="DA44">
        <v>0.87879800796508789</v>
      </c>
      <c r="DB44">
        <v>1.2768144607543945</v>
      </c>
      <c r="DC44">
        <v>1.3045003414154053</v>
      </c>
      <c r="DD44">
        <v>1.2959326505661011</v>
      </c>
      <c r="DE44">
        <v>1.6449155807495117</v>
      </c>
      <c r="DF44">
        <v>2.4587445259094238</v>
      </c>
      <c r="DG44">
        <v>1.8397587537765503</v>
      </c>
      <c r="DN44">
        <v>0.38470867276191711</v>
      </c>
      <c r="DO44">
        <v>0.72966742515563965</v>
      </c>
      <c r="DP44">
        <v>1.0849974155426025</v>
      </c>
      <c r="DQ44">
        <v>1.07802414894104</v>
      </c>
      <c r="DR44">
        <v>1.0255860090255737</v>
      </c>
      <c r="DS44">
        <v>1.1702256202697754</v>
      </c>
      <c r="DT44">
        <v>1.6787996292114258</v>
      </c>
      <c r="DU44">
        <v>1.8307223320007324</v>
      </c>
      <c r="EB44">
        <v>16.250089645385742</v>
      </c>
      <c r="EC44">
        <v>28.019237518310547</v>
      </c>
      <c r="ED44">
        <v>41.663902282714844</v>
      </c>
      <c r="EE44">
        <v>45.535739898681641</v>
      </c>
      <c r="EF44">
        <v>47.259010314941406</v>
      </c>
      <c r="EG44">
        <v>56.919773101806641</v>
      </c>
      <c r="EH44">
        <v>36.530681610107422</v>
      </c>
      <c r="EI44">
        <v>42.179843902587891</v>
      </c>
      <c r="EP44">
        <v>0.73133265972137451</v>
      </c>
      <c r="EQ44">
        <v>0</v>
      </c>
      <c r="ER44">
        <v>0</v>
      </c>
      <c r="ES44">
        <v>-6.1672769486904144E-2</v>
      </c>
      <c r="ET44">
        <v>-6.1672769486904144E-2</v>
      </c>
      <c r="EU44">
        <v>314.3582763671875</v>
      </c>
      <c r="EV44">
        <v>-9.344482421875E-2</v>
      </c>
      <c r="EW44">
        <v>0.97501552104949951</v>
      </c>
      <c r="EX44">
        <v>1</v>
      </c>
      <c r="EY44">
        <v>206</v>
      </c>
      <c r="EZ44">
        <v>74.3828125</v>
      </c>
      <c r="FA44">
        <v>80.426300048828125</v>
      </c>
      <c r="FB44">
        <v>90.153160095214844</v>
      </c>
      <c r="FC44">
        <v>106.04865264892578</v>
      </c>
      <c r="FD44">
        <v>123.47392272949219</v>
      </c>
      <c r="FE44">
        <v>149.65315246582031</v>
      </c>
      <c r="FF44">
        <v>141.51629638671875</v>
      </c>
      <c r="FG44">
        <v>100.40041351318359</v>
      </c>
      <c r="FN44">
        <v>11.071450233459473</v>
      </c>
      <c r="FO44">
        <v>10.809327125549316</v>
      </c>
      <c r="FP44">
        <v>12.385021209716797</v>
      </c>
      <c r="FQ44">
        <v>16.267452239990234</v>
      </c>
      <c r="FR44">
        <v>20.681245803833008</v>
      </c>
      <c r="FS44">
        <v>24.386409759521484</v>
      </c>
      <c r="FT44">
        <v>19.559064865112305</v>
      </c>
      <c r="FU44">
        <v>15.208388328552246</v>
      </c>
      <c r="GA44">
        <v>206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O44">
        <v>206</v>
      </c>
      <c r="GP44">
        <v>39.314704895019531</v>
      </c>
      <c r="GQ44">
        <v>40.102611541748047</v>
      </c>
      <c r="GR44">
        <v>45.94842529296875</v>
      </c>
      <c r="GS44">
        <v>57.765716552734375</v>
      </c>
      <c r="GT44">
        <v>70.150787353515625</v>
      </c>
      <c r="GU44">
        <v>80.133743286132813</v>
      </c>
      <c r="GV44">
        <v>34.208805084228516</v>
      </c>
      <c r="GW44">
        <v>25.793426513671875</v>
      </c>
      <c r="HC44">
        <v>206</v>
      </c>
      <c r="HD44">
        <v>9.1348966816440225E-4</v>
      </c>
      <c r="HE44">
        <v>9.74908412899822E-4</v>
      </c>
      <c r="HF44">
        <v>9.4159407308325171E-4</v>
      </c>
      <c r="HG44">
        <v>9.2030275845900178E-4</v>
      </c>
      <c r="HH44">
        <v>3.0920244753360748E-3</v>
      </c>
      <c r="HI44">
        <v>1.1219662614166737E-2</v>
      </c>
      <c r="HJ44">
        <v>2.259453572332859E-2</v>
      </c>
      <c r="HK44">
        <v>2.581176720559597E-2</v>
      </c>
      <c r="HQ44">
        <v>0</v>
      </c>
      <c r="HR44">
        <v>0</v>
      </c>
      <c r="HS44">
        <v>-1.4550377614796162E-2</v>
      </c>
      <c r="HT44">
        <v>6.6468283534049988E-2</v>
      </c>
      <c r="HU44">
        <v>5.1917914301156998E-2</v>
      </c>
      <c r="HV44">
        <v>4.8259735107421875E-2</v>
      </c>
      <c r="HW44">
        <v>6.6468290984630585E-2</v>
      </c>
      <c r="HX44">
        <v>0</v>
      </c>
      <c r="HY44">
        <v>0</v>
      </c>
      <c r="HZ44">
        <v>0</v>
      </c>
      <c r="IA44">
        <v>0</v>
      </c>
      <c r="IB44">
        <v>39.341819763183594</v>
      </c>
      <c r="IC44">
        <v>21.032333374023438</v>
      </c>
      <c r="ID44">
        <v>0</v>
      </c>
      <c r="IE44">
        <v>0</v>
      </c>
      <c r="IF44">
        <v>14.919689178466797</v>
      </c>
      <c r="IG44">
        <v>0</v>
      </c>
      <c r="IH44">
        <v>0</v>
      </c>
      <c r="II44">
        <v>0</v>
      </c>
      <c r="IJ44">
        <v>16.763999938964844</v>
      </c>
      <c r="IK44">
        <v>-43.342506408691406</v>
      </c>
      <c r="IL44">
        <v>-11.658817291259766</v>
      </c>
      <c r="IN44">
        <v>206</v>
      </c>
      <c r="IO44">
        <v>300</v>
      </c>
      <c r="IP44">
        <v>0</v>
      </c>
      <c r="IQ44">
        <v>34.590080261230469</v>
      </c>
      <c r="IR44">
        <v>56.179203033447266</v>
      </c>
      <c r="IS44">
        <v>0</v>
      </c>
      <c r="IT44">
        <v>0.5</v>
      </c>
      <c r="IU44">
        <v>0</v>
      </c>
    </row>
    <row r="45" spans="10:255">
      <c r="J45">
        <v>0.20000000298023224</v>
      </c>
      <c r="K45">
        <v>1</v>
      </c>
      <c r="L45">
        <v>0.15000000596046448</v>
      </c>
      <c r="M45">
        <v>0.62709510326385498</v>
      </c>
      <c r="N45">
        <v>3.6387219429016113</v>
      </c>
      <c r="O45">
        <v>0.74767601490020752</v>
      </c>
      <c r="P45">
        <v>4.3863978385925293</v>
      </c>
      <c r="Q45">
        <v>0.87037563323974609</v>
      </c>
      <c r="R45">
        <v>27.835533142089844</v>
      </c>
      <c r="S45">
        <v>25.737749099731445</v>
      </c>
      <c r="T45">
        <v>5.8025040626525879</v>
      </c>
      <c r="U45">
        <v>0.89999997615814209</v>
      </c>
      <c r="W45">
        <v>207</v>
      </c>
      <c r="X45">
        <v>0.26363864541053772</v>
      </c>
      <c r="Y45">
        <v>0.24951596558094025</v>
      </c>
      <c r="Z45">
        <v>0.25472456216812134</v>
      </c>
      <c r="AA45">
        <v>0.27199187874794006</v>
      </c>
      <c r="AB45">
        <v>0.28323259949684143</v>
      </c>
      <c r="AC45">
        <v>0.26697096228599548</v>
      </c>
      <c r="AD45">
        <v>0.31631439924240112</v>
      </c>
      <c r="AE45">
        <v>0.36000001430511475</v>
      </c>
      <c r="AF45">
        <v>0.33087626099586487</v>
      </c>
      <c r="AL45">
        <v>-2.7277281284332275</v>
      </c>
      <c r="AM45">
        <v>9.6806906163692474E-2</v>
      </c>
      <c r="AN45">
        <v>1.0550855398178101</v>
      </c>
      <c r="AO45">
        <v>1.6016243696212769</v>
      </c>
      <c r="AP45">
        <v>3.353482723236084</v>
      </c>
      <c r="AQ45">
        <v>16.605808258056641</v>
      </c>
      <c r="AR45">
        <v>1.3685613870620728</v>
      </c>
      <c r="AS45">
        <v>-1.0000020265579224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0.47081327438354492</v>
      </c>
      <c r="BF45">
        <v>0.47677657008171082</v>
      </c>
      <c r="BG45">
        <v>5.2410151809453964E-2</v>
      </c>
      <c r="BN45">
        <v>0.19057448208332062</v>
      </c>
      <c r="BO45">
        <v>6.3727587461471558E-2</v>
      </c>
      <c r="BP45">
        <v>0.10436750948429108</v>
      </c>
      <c r="BQ45">
        <v>8.2207649946212769E-2</v>
      </c>
      <c r="BR45">
        <v>9.6192779019474983E-3</v>
      </c>
      <c r="BS45">
        <v>-0.15811055898666382</v>
      </c>
      <c r="BT45">
        <v>4.1784960776567459E-2</v>
      </c>
      <c r="BU45">
        <v>7.8566493988037109</v>
      </c>
      <c r="CB45">
        <v>-68.193244934082031</v>
      </c>
      <c r="CC45">
        <v>0.96806889772415161</v>
      </c>
      <c r="CD45">
        <v>7.5363268852233887</v>
      </c>
      <c r="CE45">
        <v>10.010152816772461</v>
      </c>
      <c r="CF45">
        <v>16.767410278320313</v>
      </c>
      <c r="CG45">
        <v>55.352691650390625</v>
      </c>
      <c r="CH45">
        <v>9.1237421035766602</v>
      </c>
      <c r="CI45">
        <v>-5.8823652267456055</v>
      </c>
      <c r="CO45">
        <v>0.88419091701507568</v>
      </c>
      <c r="CP45">
        <v>0</v>
      </c>
      <c r="CQ45">
        <v>0</v>
      </c>
      <c r="CR45">
        <v>0</v>
      </c>
      <c r="CS45">
        <v>21.843999862670898</v>
      </c>
      <c r="CT45">
        <v>-0.19057448208332062</v>
      </c>
      <c r="CU45">
        <v>17.267047882080078</v>
      </c>
      <c r="CV45">
        <v>-4.3863978385925293</v>
      </c>
      <c r="CW45">
        <v>17.267026901245117</v>
      </c>
      <c r="CY45">
        <v>206</v>
      </c>
      <c r="CZ45">
        <v>0.47963356971740723</v>
      </c>
      <c r="DA45">
        <v>0.87964081764221191</v>
      </c>
      <c r="DB45">
        <v>1.2768614292144775</v>
      </c>
      <c r="DC45">
        <v>1.3044975996017456</v>
      </c>
      <c r="DD45">
        <v>1.2950129508972168</v>
      </c>
      <c r="DE45">
        <v>1.6620444059371948</v>
      </c>
      <c r="DF45">
        <v>2.504096508026123</v>
      </c>
      <c r="DG45">
        <v>2.4362428188323975</v>
      </c>
      <c r="DN45">
        <v>0.3841034471988678</v>
      </c>
      <c r="DO45">
        <v>0.73101890087127686</v>
      </c>
      <c r="DP45">
        <v>1.0846314430236816</v>
      </c>
      <c r="DQ45">
        <v>1.0766247510910034</v>
      </c>
      <c r="DR45">
        <v>1.021877646446228</v>
      </c>
      <c r="DS45">
        <v>1.1710045337677002</v>
      </c>
      <c r="DT45">
        <v>1.7803425788879395</v>
      </c>
      <c r="DU45">
        <v>1.7385677099227905</v>
      </c>
      <c r="EB45">
        <v>16.224523544311523</v>
      </c>
      <c r="EC45">
        <v>28.071132659912109</v>
      </c>
      <c r="ED45">
        <v>41.649848937988281</v>
      </c>
      <c r="EE45">
        <v>45.476631164550781</v>
      </c>
      <c r="EF45">
        <v>47.088127136230469</v>
      </c>
      <c r="EG45">
        <v>56.957660675048828</v>
      </c>
      <c r="EH45">
        <v>38.740257263183594</v>
      </c>
      <c r="EI45">
        <v>40.056602478027344</v>
      </c>
      <c r="EP45">
        <v>1</v>
      </c>
      <c r="EQ45">
        <v>0</v>
      </c>
      <c r="ER45">
        <v>0</v>
      </c>
      <c r="ES45">
        <v>-6.0046985745429993E-2</v>
      </c>
      <c r="ET45">
        <v>-6.0046985745429993E-2</v>
      </c>
      <c r="EU45">
        <v>314.26480102539063</v>
      </c>
      <c r="EV45">
        <v>-9.3475341796875E-2</v>
      </c>
      <c r="EW45">
        <v>0.97506183385848999</v>
      </c>
      <c r="EX45">
        <v>1</v>
      </c>
      <c r="EY45">
        <v>207</v>
      </c>
      <c r="EZ45">
        <v>74.407920837402344</v>
      </c>
      <c r="FA45">
        <v>80.466720581054688</v>
      </c>
      <c r="FB45">
        <v>90.197746276855469</v>
      </c>
      <c r="FC45">
        <v>106.06910705566406</v>
      </c>
      <c r="FD45">
        <v>123.45707702636719</v>
      </c>
      <c r="FE45">
        <v>150.75923156738281</v>
      </c>
      <c r="FF45">
        <v>123.52418518066406</v>
      </c>
      <c r="FG45">
        <v>59.706752777099609</v>
      </c>
      <c r="FN45">
        <v>11.048608779907227</v>
      </c>
      <c r="FO45">
        <v>10.823575019836426</v>
      </c>
      <c r="FP45">
        <v>12.385758399963379</v>
      </c>
      <c r="FQ45">
        <v>16.248907089233398</v>
      </c>
      <c r="FR45">
        <v>20.617374420166016</v>
      </c>
      <c r="FS45">
        <v>24.496856689453125</v>
      </c>
      <c r="FT45">
        <v>22.339897155761719</v>
      </c>
      <c r="FU45">
        <v>12.673604011535645</v>
      </c>
      <c r="GA45">
        <v>207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O45">
        <v>207</v>
      </c>
      <c r="GP45">
        <v>39.233596801757813</v>
      </c>
      <c r="GQ45">
        <v>40.155471801757813</v>
      </c>
      <c r="GR45">
        <v>45.951160430908203</v>
      </c>
      <c r="GS45">
        <v>57.699863433837891</v>
      </c>
      <c r="GT45">
        <v>69.934135437011719</v>
      </c>
      <c r="GU45">
        <v>80.496673583984375</v>
      </c>
      <c r="GV45">
        <v>39.072479248046875</v>
      </c>
      <c r="GW45">
        <v>21.49443244934082</v>
      </c>
      <c r="HC45">
        <v>207</v>
      </c>
      <c r="HD45">
        <v>9.4096647808328271E-4</v>
      </c>
      <c r="HE45">
        <v>1.0000062175095081E-3</v>
      </c>
      <c r="HF45">
        <v>9.676507324911654E-4</v>
      </c>
      <c r="HG45">
        <v>9.4672688283026218E-4</v>
      </c>
      <c r="HH45">
        <v>3.1849842052906752E-3</v>
      </c>
      <c r="HI45">
        <v>1.1609435081481934E-2</v>
      </c>
      <c r="HJ45">
        <v>2.2433828562498093E-2</v>
      </c>
      <c r="HK45">
        <v>3.9195504039525986E-2</v>
      </c>
      <c r="HQ45">
        <v>0</v>
      </c>
      <c r="HR45">
        <v>0</v>
      </c>
      <c r="HS45">
        <v>-1.4180251397192478E-2</v>
      </c>
      <c r="HT45">
        <v>8.0279096961021423E-2</v>
      </c>
      <c r="HU45">
        <v>6.6098853945732117E-2</v>
      </c>
      <c r="HV45">
        <v>6.19659423828125E-2</v>
      </c>
      <c r="HW45">
        <v>8.027910441160202E-2</v>
      </c>
      <c r="HX45">
        <v>0</v>
      </c>
      <c r="HY45">
        <v>0</v>
      </c>
      <c r="HZ45">
        <v>0</v>
      </c>
      <c r="IA45">
        <v>0</v>
      </c>
      <c r="IB45">
        <v>39.403785705566406</v>
      </c>
      <c r="IC45">
        <v>21.513835906982422</v>
      </c>
      <c r="ID45">
        <v>0</v>
      </c>
      <c r="IE45">
        <v>0</v>
      </c>
      <c r="IF45">
        <v>15.722479820251465</v>
      </c>
      <c r="IG45">
        <v>0</v>
      </c>
      <c r="IH45">
        <v>0</v>
      </c>
      <c r="II45">
        <v>0</v>
      </c>
      <c r="IJ45">
        <v>16.763999938964844</v>
      </c>
      <c r="IK45">
        <v>-43.484310150146484</v>
      </c>
      <c r="IL45">
        <v>-10.997830390930176</v>
      </c>
      <c r="IN45">
        <v>207</v>
      </c>
      <c r="IO45">
        <v>300</v>
      </c>
      <c r="IP45">
        <v>0</v>
      </c>
      <c r="IQ45">
        <v>16.974367141723633</v>
      </c>
      <c r="IR45">
        <v>39.943042755126953</v>
      </c>
      <c r="IS45">
        <v>0</v>
      </c>
      <c r="IT45">
        <v>0.5</v>
      </c>
      <c r="IU45">
        <v>21.843999862670898</v>
      </c>
    </row>
    <row r="46" spans="10:255">
      <c r="J46">
        <v>0.20000000298023224</v>
      </c>
      <c r="K46">
        <v>1</v>
      </c>
      <c r="L46">
        <v>0.15000000596046448</v>
      </c>
      <c r="M46">
        <v>1.0537456274032593</v>
      </c>
      <c r="N46">
        <v>4.1347026824951172</v>
      </c>
      <c r="O46">
        <v>0.57645922899246216</v>
      </c>
      <c r="P46">
        <v>4.7111620903015137</v>
      </c>
      <c r="Q46">
        <v>0.58857226371765137</v>
      </c>
      <c r="R46">
        <v>28.424104690551758</v>
      </c>
      <c r="S46">
        <v>26.314208984375</v>
      </c>
      <c r="T46">
        <v>3.9238150119781494</v>
      </c>
      <c r="U46">
        <v>0.89999997615814209</v>
      </c>
      <c r="W46">
        <v>208</v>
      </c>
      <c r="X46">
        <v>0.26383337378501892</v>
      </c>
      <c r="Y46">
        <v>0.24890637397766113</v>
      </c>
      <c r="Z46">
        <v>0.2545991837978363</v>
      </c>
      <c r="AA46">
        <v>0.27161973714828491</v>
      </c>
      <c r="AB46">
        <v>0.28243735432624817</v>
      </c>
      <c r="AC46">
        <v>0.288230299949646</v>
      </c>
      <c r="AD46">
        <v>0.34000000357627869</v>
      </c>
      <c r="AE46">
        <v>0.36000001430511475</v>
      </c>
      <c r="AF46">
        <v>0.34666666388511658</v>
      </c>
      <c r="AL46">
        <v>-2.7666738033294678</v>
      </c>
      <c r="AM46">
        <v>0.21872524917125702</v>
      </c>
      <c r="AN46">
        <v>1.0801613330841064</v>
      </c>
      <c r="AO46">
        <v>1.6760526895523071</v>
      </c>
      <c r="AP46">
        <v>3.5125317573547363</v>
      </c>
      <c r="AQ46">
        <v>12.353939056396484</v>
      </c>
      <c r="AR46">
        <v>-0.99999910593032837</v>
      </c>
      <c r="AS46">
        <v>-1.0000020265579224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0.42216315865516663</v>
      </c>
      <c r="BF46">
        <v>0.52530622482299805</v>
      </c>
      <c r="BG46">
        <v>5.2530623972415924E-2</v>
      </c>
      <c r="BN46">
        <v>0.18593257665634155</v>
      </c>
      <c r="BO46">
        <v>0.22487513720989227</v>
      </c>
      <c r="BP46">
        <v>0.10295834392309189</v>
      </c>
      <c r="BQ46">
        <v>7.7886581420898438E-2</v>
      </c>
      <c r="BR46">
        <v>3.4589811693876982E-3</v>
      </c>
      <c r="BS46">
        <v>-0.15559409558773041</v>
      </c>
      <c r="BT46">
        <v>4.3396353721618652</v>
      </c>
      <c r="BU46">
        <v>7.011014461517334</v>
      </c>
      <c r="CB46">
        <v>-69.166885375976563</v>
      </c>
      <c r="CC46">
        <v>2.1872522830963135</v>
      </c>
      <c r="CD46">
        <v>7.7154388427734375</v>
      </c>
      <c r="CE46">
        <v>10.475330352783203</v>
      </c>
      <c r="CF46">
        <v>17.562656402587891</v>
      </c>
      <c r="CG46">
        <v>41.179798126220703</v>
      </c>
      <c r="CH46">
        <v>-6.6666598320007324</v>
      </c>
      <c r="CI46">
        <v>-5.8823652267456055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-0.18593257665634155</v>
      </c>
      <c r="CU46">
        <v>6.2789020538330078</v>
      </c>
      <c r="CV46">
        <v>-4.7111620903015137</v>
      </c>
      <c r="CW46">
        <v>6.2789053916931152</v>
      </c>
      <c r="CY46">
        <v>207</v>
      </c>
      <c r="CZ46">
        <v>0.48011627793312073</v>
      </c>
      <c r="DA46">
        <v>0.88047057390213013</v>
      </c>
      <c r="DB46">
        <v>1.27690589427948</v>
      </c>
      <c r="DC46">
        <v>1.3044956922531128</v>
      </c>
      <c r="DD46">
        <v>1.2939887046813965</v>
      </c>
      <c r="DE46">
        <v>1.6723868846893311</v>
      </c>
      <c r="DF46">
        <v>2.2651302814483643</v>
      </c>
      <c r="DG46">
        <v>1.4271140098571777</v>
      </c>
      <c r="DN46">
        <v>0.38356727361679077</v>
      </c>
      <c r="DO46">
        <v>0.73230487108230591</v>
      </c>
      <c r="DP46">
        <v>1.0841976404190063</v>
      </c>
      <c r="DQ46">
        <v>1.0751885175704956</v>
      </c>
      <c r="DR46">
        <v>1.0180549621582031</v>
      </c>
      <c r="DS46">
        <v>1.1749440431594849</v>
      </c>
      <c r="DT46">
        <v>2.1073331832885742</v>
      </c>
      <c r="DU46">
        <v>1.4271140098571777</v>
      </c>
      <c r="EB46">
        <v>16.201875686645508</v>
      </c>
      <c r="EC46">
        <v>28.120513916015625</v>
      </c>
      <c r="ED46">
        <v>41.633186340332031</v>
      </c>
      <c r="EE46">
        <v>45.415962219238281</v>
      </c>
      <c r="EF46">
        <v>46.911975860595703</v>
      </c>
      <c r="EG46">
        <v>57.149280548095703</v>
      </c>
      <c r="EH46">
        <v>45.855571746826172</v>
      </c>
      <c r="EI46">
        <v>32.880706787109375</v>
      </c>
      <c r="EP46">
        <v>0.88419091701507568</v>
      </c>
      <c r="EQ46">
        <v>0</v>
      </c>
      <c r="ER46">
        <v>0</v>
      </c>
      <c r="ES46">
        <v>-5.8558665215969086E-2</v>
      </c>
      <c r="ET46">
        <v>-5.8558665215969086E-2</v>
      </c>
      <c r="EU46">
        <v>314.1690673828125</v>
      </c>
      <c r="EV46">
        <v>-9.5733642578125E-2</v>
      </c>
      <c r="EW46">
        <v>0.97153997421264648</v>
      </c>
      <c r="EX46">
        <v>1</v>
      </c>
      <c r="EY46">
        <v>208</v>
      </c>
      <c r="EZ46">
        <v>74.452140808105469</v>
      </c>
      <c r="FA46">
        <v>80.507377624511719</v>
      </c>
      <c r="FB46">
        <v>90.241508483886719</v>
      </c>
      <c r="FC46">
        <v>106.08812713623047</v>
      </c>
      <c r="FD46">
        <v>123.43998718261719</v>
      </c>
      <c r="FE46">
        <v>148.58187866210938</v>
      </c>
      <c r="FF46">
        <v>111.60512542724609</v>
      </c>
      <c r="FG46">
        <v>50.602470397949219</v>
      </c>
      <c r="FN46">
        <v>11.063340187072754</v>
      </c>
      <c r="FO46">
        <v>10.802587509155273</v>
      </c>
      <c r="FP46">
        <v>12.385668754577637</v>
      </c>
      <c r="FQ46">
        <v>16.229585647583008</v>
      </c>
      <c r="FR46">
        <v>20.556640625</v>
      </c>
      <c r="FS46">
        <v>26.065610885620117</v>
      </c>
      <c r="FT46">
        <v>21.695680618286133</v>
      </c>
      <c r="FU46">
        <v>10.741090774536133</v>
      </c>
      <c r="GA46">
        <v>208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O46">
        <v>208</v>
      </c>
      <c r="GP46">
        <v>39.285907745361328</v>
      </c>
      <c r="GQ46">
        <v>40.077610015869141</v>
      </c>
      <c r="GR46">
        <v>45.950828552246094</v>
      </c>
      <c r="GS46">
        <v>57.631252288818359</v>
      </c>
      <c r="GT46">
        <v>69.728126525878906</v>
      </c>
      <c r="GU46">
        <v>85.651596069335938</v>
      </c>
      <c r="GV46">
        <v>37.945747375488281</v>
      </c>
      <c r="GW46">
        <v>18.216890335083008</v>
      </c>
      <c r="HC46">
        <v>208</v>
      </c>
      <c r="HD46">
        <v>9.6979219233617187E-4</v>
      </c>
      <c r="HE46">
        <v>1.0265918681398034E-3</v>
      </c>
      <c r="HF46">
        <v>9.9522725213319063E-4</v>
      </c>
      <c r="HG46">
        <v>9.7464054124429822E-4</v>
      </c>
      <c r="HH46">
        <v>3.2831570133566856E-3</v>
      </c>
      <c r="HI46">
        <v>1.1958044022321701E-2</v>
      </c>
      <c r="HJ46">
        <v>1.6877591609954834E-2</v>
      </c>
      <c r="HK46">
        <v>2.7020454406738281E-2</v>
      </c>
      <c r="HQ46">
        <v>0</v>
      </c>
      <c r="HR46">
        <v>0</v>
      </c>
      <c r="HS46">
        <v>-1.3843078166246414E-2</v>
      </c>
      <c r="HT46">
        <v>6.3105501234531403E-2</v>
      </c>
      <c r="HU46">
        <v>4.9262423068284988E-2</v>
      </c>
      <c r="HV46">
        <v>4.5009613037109375E-2</v>
      </c>
      <c r="HW46">
        <v>6.3105501234531403E-2</v>
      </c>
      <c r="HX46">
        <v>0</v>
      </c>
      <c r="HY46">
        <v>0</v>
      </c>
      <c r="HZ46">
        <v>0</v>
      </c>
      <c r="IA46">
        <v>0</v>
      </c>
      <c r="IB46">
        <v>39.448795318603516</v>
      </c>
      <c r="IC46">
        <v>22.827215194702148</v>
      </c>
      <c r="ID46">
        <v>0</v>
      </c>
      <c r="IE46">
        <v>0</v>
      </c>
      <c r="IF46">
        <v>16.353534698486328</v>
      </c>
      <c r="IG46">
        <v>0</v>
      </c>
      <c r="IH46">
        <v>0</v>
      </c>
      <c r="II46">
        <v>0</v>
      </c>
      <c r="IJ46">
        <v>16.763999938964844</v>
      </c>
      <c r="IK46">
        <v>-43.62274169921875</v>
      </c>
      <c r="IL46">
        <v>-10.505207061767578</v>
      </c>
      <c r="IN46">
        <v>208</v>
      </c>
      <c r="IO46">
        <v>300</v>
      </c>
      <c r="IP46">
        <v>0</v>
      </c>
      <c r="IQ46">
        <v>10.353938102722168</v>
      </c>
      <c r="IR46">
        <v>25.230976104736328</v>
      </c>
      <c r="IS46">
        <v>0</v>
      </c>
      <c r="IT46">
        <v>0.5</v>
      </c>
      <c r="IU46">
        <v>11.175999641418457</v>
      </c>
    </row>
    <row r="47" spans="10:255">
      <c r="J47">
        <v>0.20000000298023224</v>
      </c>
      <c r="K47">
        <v>1</v>
      </c>
      <c r="L47">
        <v>0.15000000596046448</v>
      </c>
      <c r="M47">
        <v>1.0990471839904785</v>
      </c>
      <c r="N47">
        <v>7.9957070350646973</v>
      </c>
      <c r="O47">
        <v>1.0749231576919556</v>
      </c>
      <c r="P47">
        <v>9.0706300735473633</v>
      </c>
      <c r="Q47">
        <v>1.0912690162658691</v>
      </c>
      <c r="R47">
        <v>29.515373229980469</v>
      </c>
      <c r="S47">
        <v>27.389131546020508</v>
      </c>
      <c r="T47">
        <v>7.2751264572143555</v>
      </c>
      <c r="U47">
        <v>0.89999997615814209</v>
      </c>
      <c r="W47">
        <v>209</v>
      </c>
      <c r="X47">
        <v>0.26321029663085938</v>
      </c>
      <c r="Y47">
        <v>0.2491123229265213</v>
      </c>
      <c r="Z47">
        <v>0.25444787740707397</v>
      </c>
      <c r="AA47">
        <v>0.27124196290969849</v>
      </c>
      <c r="AB47">
        <v>0.28256687521934509</v>
      </c>
      <c r="AC47">
        <v>0.2955043613910675</v>
      </c>
      <c r="AD47">
        <v>0.31499999761581421</v>
      </c>
      <c r="AE47">
        <v>0.27950549125671387</v>
      </c>
      <c r="AF47">
        <v>0.30316850543022156</v>
      </c>
      <c r="AL47">
        <v>-2.6420583724975586</v>
      </c>
      <c r="AM47">
        <v>0.17753545939922333</v>
      </c>
      <c r="AN47">
        <v>1.1104224920272827</v>
      </c>
      <c r="AO47">
        <v>1.7516075372695923</v>
      </c>
      <c r="AP47">
        <v>3.4866278171539307</v>
      </c>
      <c r="AQ47">
        <v>10.899126052856445</v>
      </c>
      <c r="AR47">
        <v>1.5000015497207642</v>
      </c>
      <c r="AS47">
        <v>7.0494503974914551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0.44999998807907104</v>
      </c>
      <c r="BF47">
        <v>0.5</v>
      </c>
      <c r="BG47">
        <v>5.000000074505806E-2</v>
      </c>
      <c r="BN47">
        <v>0.18734599649906158</v>
      </c>
      <c r="BO47">
        <v>6.2729761004447937E-2</v>
      </c>
      <c r="BP47">
        <v>0.10392086952924728</v>
      </c>
      <c r="BQ47">
        <v>7.366161048412323E-2</v>
      </c>
      <c r="BR47">
        <v>-1.8935271073132753E-3</v>
      </c>
      <c r="BS47">
        <v>2.4011142551898956E-2</v>
      </c>
      <c r="BT47">
        <v>1.9625381231307983</v>
      </c>
      <c r="BU47">
        <v>0</v>
      </c>
      <c r="CB47">
        <v>-66.051498413085938</v>
      </c>
      <c r="CC47">
        <v>1.775354266166687</v>
      </c>
      <c r="CD47">
        <v>7.9315910339355469</v>
      </c>
      <c r="CE47">
        <v>10.947547912597656</v>
      </c>
      <c r="CF47">
        <v>17.433135986328125</v>
      </c>
      <c r="CG47">
        <v>36.330425262451172</v>
      </c>
      <c r="CH47">
        <v>10.000009536743164</v>
      </c>
      <c r="CI47">
        <v>41.467357635498047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-0.18734599649906158</v>
      </c>
      <c r="CU47">
        <v>-9.2579727172851563</v>
      </c>
      <c r="CV47">
        <v>-9.0706300735473633</v>
      </c>
      <c r="CW47">
        <v>-9.2579765319824219</v>
      </c>
      <c r="CY47">
        <v>208</v>
      </c>
      <c r="CZ47">
        <v>0.48181992769241333</v>
      </c>
      <c r="DA47">
        <v>0.8812868595123291</v>
      </c>
      <c r="DB47">
        <v>1.2769479751586914</v>
      </c>
      <c r="DC47">
        <v>1.3044949769973755</v>
      </c>
      <c r="DD47">
        <v>1.292946457862854</v>
      </c>
      <c r="DE47">
        <v>1.7096560001373291</v>
      </c>
      <c r="DF47">
        <v>2.0872366428375244</v>
      </c>
      <c r="DG47">
        <v>1.1944870948791504</v>
      </c>
      <c r="DN47">
        <v>0.38521263003349304</v>
      </c>
      <c r="DO47">
        <v>0.73119300603866577</v>
      </c>
      <c r="DP47">
        <v>1.0836997032165527</v>
      </c>
      <c r="DQ47">
        <v>1.0737168788909912</v>
      </c>
      <c r="DR47">
        <v>1.0143787860870361</v>
      </c>
      <c r="DS47">
        <v>1.2967754602432251</v>
      </c>
      <c r="DT47">
        <v>2.0872366428375244</v>
      </c>
      <c r="DU47">
        <v>1.1944870948791504</v>
      </c>
      <c r="EB47">
        <v>16.271377563476563</v>
      </c>
      <c r="EC47">
        <v>28.07781982421875</v>
      </c>
      <c r="ED47">
        <v>41.614067077636719</v>
      </c>
      <c r="EE47">
        <v>45.353801727294922</v>
      </c>
      <c r="EF47">
        <v>46.742580413818359</v>
      </c>
      <c r="EG47">
        <v>63.075157165527344</v>
      </c>
      <c r="EH47">
        <v>45.418270111083984</v>
      </c>
      <c r="EI47">
        <v>27.520984649658203</v>
      </c>
      <c r="EP47">
        <v>1</v>
      </c>
      <c r="EQ47">
        <v>0</v>
      </c>
      <c r="ER47">
        <v>0</v>
      </c>
      <c r="ES47">
        <v>-5.7335052639245987E-2</v>
      </c>
      <c r="ET47">
        <v>-5.7335052639245987E-2</v>
      </c>
      <c r="EU47">
        <v>314.07406616210938</v>
      </c>
      <c r="EV47">
        <v>-9.5001220703125E-2</v>
      </c>
      <c r="EW47">
        <v>0.97941958904266357</v>
      </c>
      <c r="EX47">
        <v>1</v>
      </c>
      <c r="EY47">
        <v>209</v>
      </c>
      <c r="EZ47">
        <v>74.478240966796875</v>
      </c>
      <c r="FA47">
        <v>80.548988342285156</v>
      </c>
      <c r="FB47">
        <v>90.284515380859375</v>
      </c>
      <c r="FC47">
        <v>106.10600280761719</v>
      </c>
      <c r="FD47">
        <v>123.51010894775391</v>
      </c>
      <c r="FE47">
        <v>148.84027099609375</v>
      </c>
      <c r="FF47">
        <v>113.85606384277344</v>
      </c>
      <c r="FG47">
        <v>66.16961669921875</v>
      </c>
      <c r="FN47">
        <v>11.041081428527832</v>
      </c>
      <c r="FO47">
        <v>10.817113876342773</v>
      </c>
      <c r="FP47">
        <v>12.384206771850586</v>
      </c>
      <c r="FQ47">
        <v>16.209745407104492</v>
      </c>
      <c r="FR47">
        <v>20.577751159667969</v>
      </c>
      <c r="FS47">
        <v>26.769901275634766</v>
      </c>
      <c r="FT47">
        <v>20.505807876586914</v>
      </c>
      <c r="FU47">
        <v>10.904936790466309</v>
      </c>
      <c r="GA47">
        <v>209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0</v>
      </c>
      <c r="GI47">
        <v>0</v>
      </c>
      <c r="GO47">
        <v>209</v>
      </c>
      <c r="GP47">
        <v>39.206867218017578</v>
      </c>
      <c r="GQ47">
        <v>40.131500244140625</v>
      </c>
      <c r="GR47">
        <v>45.945404052734375</v>
      </c>
      <c r="GS47">
        <v>57.560802459716797</v>
      </c>
      <c r="GT47">
        <v>69.799736022949219</v>
      </c>
      <c r="GU47">
        <v>87.965896606445313</v>
      </c>
      <c r="GV47">
        <v>35.864658355712891</v>
      </c>
      <c r="GW47">
        <v>18.494771957397461</v>
      </c>
      <c r="HC47">
        <v>209</v>
      </c>
      <c r="HD47">
        <v>9.9650525953620672E-4</v>
      </c>
      <c r="HE47">
        <v>1.0595329804345965E-3</v>
      </c>
      <c r="HF47">
        <v>1.0242786956951022E-3</v>
      </c>
      <c r="HG47">
        <v>1.0040033375844359E-3</v>
      </c>
      <c r="HH47">
        <v>3.3857973758131266E-3</v>
      </c>
      <c r="HI47">
        <v>1.1557211168110371E-2</v>
      </c>
      <c r="HJ47">
        <v>1.5338725410401821E-2</v>
      </c>
      <c r="HK47">
        <v>2.7788126841187477E-2</v>
      </c>
      <c r="HQ47">
        <v>0</v>
      </c>
      <c r="HR47">
        <v>0</v>
      </c>
      <c r="HS47">
        <v>-1.3953200541436672E-2</v>
      </c>
      <c r="HT47">
        <v>6.2154181301593781E-2</v>
      </c>
      <c r="HU47">
        <v>4.8200976103544235E-2</v>
      </c>
      <c r="HV47">
        <v>4.816436767578125E-2</v>
      </c>
      <c r="HW47">
        <v>6.2154177576303482E-2</v>
      </c>
      <c r="HX47">
        <v>0</v>
      </c>
      <c r="HY47">
        <v>0</v>
      </c>
      <c r="HZ47">
        <v>0</v>
      </c>
      <c r="IA47">
        <v>0</v>
      </c>
      <c r="IB47">
        <v>39.496959686279297</v>
      </c>
      <c r="IC47">
        <v>23.114419937133789</v>
      </c>
      <c r="ID47">
        <v>0</v>
      </c>
      <c r="IE47">
        <v>0</v>
      </c>
      <c r="IF47">
        <v>16.975076675415039</v>
      </c>
      <c r="IG47">
        <v>0</v>
      </c>
      <c r="IH47">
        <v>0</v>
      </c>
      <c r="II47">
        <v>0</v>
      </c>
      <c r="IJ47">
        <v>16.763999938964844</v>
      </c>
      <c r="IK47">
        <v>-43.762271881103516</v>
      </c>
      <c r="IL47">
        <v>-10.023195266723633</v>
      </c>
      <c r="IN47">
        <v>209</v>
      </c>
      <c r="IO47">
        <v>300</v>
      </c>
      <c r="IP47">
        <v>0</v>
      </c>
      <c r="IQ47">
        <v>19.448577880859375</v>
      </c>
      <c r="IR47">
        <v>27.553617477416992</v>
      </c>
      <c r="IS47">
        <v>0</v>
      </c>
      <c r="IT47">
        <v>0.5</v>
      </c>
      <c r="IU47">
        <v>0</v>
      </c>
    </row>
    <row r="48" spans="10:255">
      <c r="J48">
        <v>0.20000000298023224</v>
      </c>
      <c r="K48">
        <v>1</v>
      </c>
      <c r="L48">
        <v>0.15000000596046448</v>
      </c>
      <c r="M48">
        <v>0.96179747581481934</v>
      </c>
      <c r="N48">
        <v>7.859044075012207</v>
      </c>
      <c r="O48">
        <v>1.2048952579498291</v>
      </c>
      <c r="P48">
        <v>9.063939094543457</v>
      </c>
      <c r="Q48">
        <v>1.2256807088851929</v>
      </c>
      <c r="R48">
        <v>30.741054534912109</v>
      </c>
      <c r="S48">
        <v>28.594026565551758</v>
      </c>
      <c r="T48">
        <v>8.1712045669555664</v>
      </c>
      <c r="U48">
        <v>0.89999997615814209</v>
      </c>
      <c r="W48">
        <v>210</v>
      </c>
      <c r="X48">
        <v>0.26262074708938599</v>
      </c>
      <c r="Y48">
        <v>0.24929876625537872</v>
      </c>
      <c r="Z48">
        <v>0.25428539514541626</v>
      </c>
      <c r="AA48">
        <v>0.27091324329376221</v>
      </c>
      <c r="AB48">
        <v>0.28307083249092102</v>
      </c>
      <c r="AC48">
        <v>0.29755657911300659</v>
      </c>
      <c r="AD48">
        <v>0.28691136837005615</v>
      </c>
      <c r="AE48">
        <v>0.21180243790149689</v>
      </c>
      <c r="AF48">
        <v>0.26187506318092346</v>
      </c>
      <c r="AL48">
        <v>-2.5241484642028809</v>
      </c>
      <c r="AM48">
        <v>0.14024677872657776</v>
      </c>
      <c r="AN48">
        <v>1.1429189443588257</v>
      </c>
      <c r="AO48">
        <v>1.8173514604568481</v>
      </c>
      <c r="AP48">
        <v>3.3858363628387451</v>
      </c>
      <c r="AQ48">
        <v>10.488683700561523</v>
      </c>
      <c r="AR48">
        <v>4.3088645935058594</v>
      </c>
      <c r="AS48">
        <v>13.819755554199219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0.44999998807907104</v>
      </c>
      <c r="BF48">
        <v>0.5</v>
      </c>
      <c r="BG48">
        <v>5.000000074505806E-2</v>
      </c>
      <c r="BN48">
        <v>0.18285967409610748</v>
      </c>
      <c r="BO48">
        <v>6.4949929714202881E-2</v>
      </c>
      <c r="BP48">
        <v>0.10223956406116486</v>
      </c>
      <c r="BQ48">
        <v>6.9741100072860718E-2</v>
      </c>
      <c r="BR48">
        <v>3.9998549036681652E-3</v>
      </c>
      <c r="BS48">
        <v>0.10479182749986649</v>
      </c>
      <c r="BT48">
        <v>1.057435154914856</v>
      </c>
      <c r="BU48">
        <v>-1.1489815711975098</v>
      </c>
      <c r="CB48">
        <v>-63.103748321533203</v>
      </c>
      <c r="CC48">
        <v>1.4024676084518433</v>
      </c>
      <c r="CD48">
        <v>8.1637086868286133</v>
      </c>
      <c r="CE48">
        <v>11.358448028564453</v>
      </c>
      <c r="CF48">
        <v>16.929178237915039</v>
      </c>
      <c r="CG48">
        <v>34.9622802734375</v>
      </c>
      <c r="CH48">
        <v>28.725761413574219</v>
      </c>
      <c r="CI48">
        <v>81.292686462402344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-0.18285967409610748</v>
      </c>
      <c r="CU48">
        <v>-9.246826171875</v>
      </c>
      <c r="CV48">
        <v>-9.063939094543457</v>
      </c>
      <c r="CW48">
        <v>-9.2467994689941406</v>
      </c>
      <c r="CY48">
        <v>209</v>
      </c>
      <c r="CZ48">
        <v>0.48229524493217468</v>
      </c>
      <c r="DA48">
        <v>0.88211119174957275</v>
      </c>
      <c r="DB48">
        <v>1.2769877910614014</v>
      </c>
      <c r="DC48">
        <v>1.3044953346252441</v>
      </c>
      <c r="DD48">
        <v>1.2931356430053711</v>
      </c>
      <c r="DE48">
        <v>1.7372889518737793</v>
      </c>
      <c r="DF48">
        <v>2.1207609176635742</v>
      </c>
      <c r="DG48">
        <v>1.5384863615036011</v>
      </c>
      <c r="DN48">
        <v>0.38468202948570251</v>
      </c>
      <c r="DO48">
        <v>0.73248255252838135</v>
      </c>
      <c r="DP48">
        <v>1.0830893516540527</v>
      </c>
      <c r="DQ48">
        <v>1.0722237825393677</v>
      </c>
      <c r="DR48">
        <v>1.0149924755096436</v>
      </c>
      <c r="DS48">
        <v>1.3509906530380249</v>
      </c>
      <c r="DT48">
        <v>1.96482253074646</v>
      </c>
      <c r="DU48">
        <v>1.1944870948791504</v>
      </c>
      <c r="EB48">
        <v>16.248964309692383</v>
      </c>
      <c r="EC48">
        <v>28.127336502075195</v>
      </c>
      <c r="ED48">
        <v>41.590633392333984</v>
      </c>
      <c r="EE48">
        <v>45.290733337402344</v>
      </c>
      <c r="EF48">
        <v>46.770858764648438</v>
      </c>
      <c r="EG48">
        <v>65.712188720703125</v>
      </c>
      <c r="EH48">
        <v>42.754539489746094</v>
      </c>
      <c r="EI48">
        <v>27.520984649658203</v>
      </c>
      <c r="EP48">
        <v>1</v>
      </c>
      <c r="EQ48">
        <v>0</v>
      </c>
      <c r="ER48">
        <v>0</v>
      </c>
      <c r="ES48">
        <v>-5.7827893644571304E-2</v>
      </c>
      <c r="ET48">
        <v>-5.7827893644571304E-2</v>
      </c>
      <c r="EU48">
        <v>314.0162353515625</v>
      </c>
      <c r="EV48">
        <v>-5.7830810546875E-2</v>
      </c>
      <c r="EW48">
        <v>0.98502129316329956</v>
      </c>
      <c r="EX48">
        <v>1</v>
      </c>
      <c r="EY48">
        <v>210</v>
      </c>
      <c r="EZ48">
        <v>74.505317687988281</v>
      </c>
      <c r="FA48">
        <v>80.590789794921875</v>
      </c>
      <c r="FB48">
        <v>90.326950073242188</v>
      </c>
      <c r="FC48">
        <v>106.12638854980469</v>
      </c>
      <c r="FD48">
        <v>123.61849212646484</v>
      </c>
      <c r="FE48">
        <v>149.7701416015625</v>
      </c>
      <c r="FF48">
        <v>116.87322235107422</v>
      </c>
      <c r="FG48">
        <v>95.364616394042969</v>
      </c>
      <c r="FN48">
        <v>11.020356178283691</v>
      </c>
      <c r="FO48">
        <v>10.830827713012695</v>
      </c>
      <c r="FP48">
        <v>12.382115364074707</v>
      </c>
      <c r="FQ48">
        <v>16.193210601806641</v>
      </c>
      <c r="FR48">
        <v>20.632541656494141</v>
      </c>
      <c r="FS48">
        <v>27.124217987060547</v>
      </c>
      <c r="FT48">
        <v>19.172245025634766</v>
      </c>
      <c r="FU48">
        <v>11.909468650817871</v>
      </c>
      <c r="GA48">
        <v>210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0</v>
      </c>
      <c r="GO48">
        <v>210</v>
      </c>
      <c r="GP48">
        <v>39.133270263671875</v>
      </c>
      <c r="GQ48">
        <v>40.182380676269531</v>
      </c>
      <c r="GR48">
        <v>45.937644958496094</v>
      </c>
      <c r="GS48">
        <v>57.502086639404297</v>
      </c>
      <c r="GT48">
        <v>69.985588073730469</v>
      </c>
      <c r="GU48">
        <v>89.130180358886719</v>
      </c>
      <c r="GV48">
        <v>33.532257080078125</v>
      </c>
      <c r="GW48">
        <v>20.198459625244141</v>
      </c>
      <c r="HC48">
        <v>210</v>
      </c>
      <c r="HD48">
        <v>1.0280616115778685E-3</v>
      </c>
      <c r="HE48">
        <v>1.0888346005231142E-3</v>
      </c>
      <c r="HF48">
        <v>1.0548381833359599E-3</v>
      </c>
      <c r="HG48">
        <v>1.0347597999498248E-3</v>
      </c>
      <c r="HH48">
        <v>3.4820567816495895E-3</v>
      </c>
      <c r="HI48">
        <v>1.1630428023636341E-2</v>
      </c>
      <c r="HJ48">
        <v>1.7973851412534714E-2</v>
      </c>
      <c r="HK48">
        <v>3.9550174027681351E-2</v>
      </c>
      <c r="HQ48">
        <v>0</v>
      </c>
      <c r="HR48">
        <v>0</v>
      </c>
      <c r="HS48">
        <v>-1.3619067147374153E-2</v>
      </c>
      <c r="HT48">
        <v>7.6843008399009705E-2</v>
      </c>
      <c r="HU48">
        <v>6.3223943114280701E-2</v>
      </c>
      <c r="HV48">
        <v>6.322479248046875E-2</v>
      </c>
      <c r="HW48">
        <v>7.6843008399009705E-2</v>
      </c>
      <c r="HX48">
        <v>0</v>
      </c>
      <c r="HY48">
        <v>0</v>
      </c>
      <c r="HZ48">
        <v>0</v>
      </c>
      <c r="IA48">
        <v>0</v>
      </c>
      <c r="IB48">
        <v>39.560184478759766</v>
      </c>
      <c r="IC48">
        <v>22.8446044921875</v>
      </c>
      <c r="ID48">
        <v>0</v>
      </c>
      <c r="IE48">
        <v>0</v>
      </c>
      <c r="IF48">
        <v>17.743507385253906</v>
      </c>
      <c r="IG48">
        <v>0</v>
      </c>
      <c r="IH48">
        <v>0</v>
      </c>
      <c r="II48">
        <v>0</v>
      </c>
      <c r="IJ48">
        <v>16.763999938964844</v>
      </c>
      <c r="IK48">
        <v>-43.898513793945313</v>
      </c>
      <c r="IL48">
        <v>-9.3910064697265625</v>
      </c>
      <c r="IN48">
        <v>210</v>
      </c>
      <c r="IO48">
        <v>300</v>
      </c>
      <c r="IP48">
        <v>0</v>
      </c>
      <c r="IQ48">
        <v>28.617303848266602</v>
      </c>
      <c r="IR48">
        <v>32.883441925048828</v>
      </c>
      <c r="IS48">
        <v>0</v>
      </c>
      <c r="IT48">
        <v>0.5</v>
      </c>
      <c r="IU48">
        <v>0</v>
      </c>
    </row>
    <row r="49" spans="10:255">
      <c r="J49">
        <v>0.20000000298023224</v>
      </c>
      <c r="K49">
        <v>1</v>
      </c>
      <c r="L49">
        <v>0.15000000596046448</v>
      </c>
      <c r="M49">
        <v>2.4510174989700317E-2</v>
      </c>
      <c r="N49">
        <v>0.12611435353755951</v>
      </c>
      <c r="O49">
        <v>0.75569784641265869</v>
      </c>
      <c r="P49">
        <v>0.88181221485137939</v>
      </c>
      <c r="Q49">
        <v>0.7718082070350647</v>
      </c>
      <c r="R49">
        <v>31.512863159179688</v>
      </c>
      <c r="S49">
        <v>29.349723815917969</v>
      </c>
      <c r="T49">
        <v>5.1453876495361328</v>
      </c>
      <c r="U49">
        <v>0.89999997615814209</v>
      </c>
      <c r="W49">
        <v>211</v>
      </c>
      <c r="X49">
        <v>0.26206201314926147</v>
      </c>
      <c r="Y49">
        <v>0.24946652352809906</v>
      </c>
      <c r="Z49">
        <v>0.25411668419837952</v>
      </c>
      <c r="AA49">
        <v>0.27064880728721619</v>
      </c>
      <c r="AB49">
        <v>0.28362730145454407</v>
      </c>
      <c r="AC49">
        <v>0.29778006672859192</v>
      </c>
      <c r="AD49">
        <v>0.27409550547599792</v>
      </c>
      <c r="AE49">
        <v>0.23696136474609375</v>
      </c>
      <c r="AF49">
        <v>0.26171746850013733</v>
      </c>
      <c r="AL49">
        <v>-2.4124019145965576</v>
      </c>
      <c r="AM49">
        <v>0.10669531673192978</v>
      </c>
      <c r="AN49">
        <v>1.1766612529754639</v>
      </c>
      <c r="AO49">
        <v>1.8702386617660522</v>
      </c>
      <c r="AP49">
        <v>3.2745423316955566</v>
      </c>
      <c r="AQ49">
        <v>10.443984985351563</v>
      </c>
      <c r="AR49">
        <v>5.5904507637023926</v>
      </c>
      <c r="AS49">
        <v>11.303863525390625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0.46453657746315002</v>
      </c>
      <c r="BF49">
        <v>0.5161517858505249</v>
      </c>
      <c r="BG49">
        <v>1.9311625510454178E-2</v>
      </c>
      <c r="BN49">
        <v>0.17871084809303284</v>
      </c>
      <c r="BO49">
        <v>6.6963233053684235E-2</v>
      </c>
      <c r="BP49">
        <v>0.10051557421684265</v>
      </c>
      <c r="BQ49">
        <v>6.6775888204574585E-2</v>
      </c>
      <c r="BR49">
        <v>1.3886725530028343E-2</v>
      </c>
      <c r="BS49">
        <v>0.12517940998077393</v>
      </c>
      <c r="BT49">
        <v>0.52092874050140381</v>
      </c>
      <c r="BU49">
        <v>-0.37060093879699707</v>
      </c>
      <c r="CB49">
        <v>-60.310077667236328</v>
      </c>
      <c r="CC49">
        <v>1.0669530630111694</v>
      </c>
      <c r="CD49">
        <v>8.40472412109375</v>
      </c>
      <c r="CE49">
        <v>11.688992500305176</v>
      </c>
      <c r="CF49">
        <v>16.372709274291992</v>
      </c>
      <c r="CG49">
        <v>34.813285827636719</v>
      </c>
      <c r="CH49">
        <v>37.269668579101563</v>
      </c>
      <c r="CI49">
        <v>66.493316650390625</v>
      </c>
      <c r="CO49">
        <v>1</v>
      </c>
      <c r="CP49">
        <v>0</v>
      </c>
      <c r="CQ49">
        <v>0</v>
      </c>
      <c r="CR49">
        <v>0</v>
      </c>
      <c r="CS49">
        <v>2.2860000133514404</v>
      </c>
      <c r="CT49">
        <v>-0.17871084809303284</v>
      </c>
      <c r="CU49">
        <v>1.2254714965820313</v>
      </c>
      <c r="CV49">
        <v>-0.88181221485137939</v>
      </c>
      <c r="CW49">
        <v>1.2254769802093506</v>
      </c>
      <c r="CY49">
        <v>210</v>
      </c>
      <c r="CZ49">
        <v>0.48278963565826416</v>
      </c>
      <c r="DA49">
        <v>0.88292092084884644</v>
      </c>
      <c r="DB49">
        <v>1.2770254611968994</v>
      </c>
      <c r="DC49">
        <v>1.3044946193695068</v>
      </c>
      <c r="DD49">
        <v>1.2939578294754028</v>
      </c>
      <c r="DE49">
        <v>1.7599309682846069</v>
      </c>
      <c r="DF49">
        <v>2.1652917861938477</v>
      </c>
      <c r="DG49">
        <v>2.145313024520874</v>
      </c>
      <c r="DN49">
        <v>0.38421383500099182</v>
      </c>
      <c r="DO49">
        <v>0.73370361328125</v>
      </c>
      <c r="DP49">
        <v>1.0824296474456787</v>
      </c>
      <c r="DQ49">
        <v>1.0709238052368164</v>
      </c>
      <c r="DR49">
        <v>1.0174491405487061</v>
      </c>
      <c r="DS49">
        <v>1.3781027793884277</v>
      </c>
      <c r="DT49">
        <v>1.827196478843689</v>
      </c>
      <c r="DU49">
        <v>1.2621736526489258</v>
      </c>
      <c r="EB49">
        <v>16.22918701171875</v>
      </c>
      <c r="EC49">
        <v>28.174226760864258</v>
      </c>
      <c r="ED49">
        <v>41.565299987792969</v>
      </c>
      <c r="EE49">
        <v>45.235820770263672</v>
      </c>
      <c r="EF49">
        <v>46.884063720703125</v>
      </c>
      <c r="EG49">
        <v>67.030914306640625</v>
      </c>
      <c r="EH49">
        <v>39.759796142578125</v>
      </c>
      <c r="EI49">
        <v>29.080482482910156</v>
      </c>
      <c r="EP49">
        <v>1</v>
      </c>
      <c r="EQ49">
        <v>0</v>
      </c>
      <c r="ER49">
        <v>0</v>
      </c>
      <c r="ES49">
        <v>-5.6443102657794952E-2</v>
      </c>
      <c r="ET49">
        <v>-5.6443102657794952E-2</v>
      </c>
      <c r="EU49">
        <v>313.95977783203125</v>
      </c>
      <c r="EV49">
        <v>-5.645751953125E-2</v>
      </c>
      <c r="EW49">
        <v>0.98304170370101929</v>
      </c>
      <c r="EX49">
        <v>1</v>
      </c>
      <c r="EY49">
        <v>211</v>
      </c>
      <c r="EZ49">
        <v>74.533332824707031</v>
      </c>
      <c r="FA49">
        <v>80.632843017578125</v>
      </c>
      <c r="FB49">
        <v>90.369094848632813</v>
      </c>
      <c r="FC49">
        <v>106.15057373046875</v>
      </c>
      <c r="FD49">
        <v>123.73927307128906</v>
      </c>
      <c r="FE49">
        <v>150.56494140625</v>
      </c>
      <c r="FF49">
        <v>119.30382537841797</v>
      </c>
      <c r="FG49">
        <v>89.137123107910156</v>
      </c>
      <c r="FN49">
        <v>11.001044273376465</v>
      </c>
      <c r="FO49">
        <v>10.843770980834961</v>
      </c>
      <c r="FP49">
        <v>12.379673957824707</v>
      </c>
      <c r="FQ49">
        <v>16.18109130859375</v>
      </c>
      <c r="FR49">
        <v>20.693300247192383</v>
      </c>
      <c r="FS49">
        <v>27.288642883300781</v>
      </c>
      <c r="FT49">
        <v>18.69676399230957</v>
      </c>
      <c r="FU49">
        <v>12.454042434692383</v>
      </c>
      <c r="GA49">
        <v>211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O49">
        <v>211</v>
      </c>
      <c r="GP49">
        <v>39.064693450927734</v>
      </c>
      <c r="GQ49">
        <v>40.230400085449219</v>
      </c>
      <c r="GR49">
        <v>45.928585052490234</v>
      </c>
      <c r="GS49">
        <v>57.459049224853516</v>
      </c>
      <c r="GT49">
        <v>70.191680908203125</v>
      </c>
      <c r="GU49">
        <v>89.670478820800781</v>
      </c>
      <c r="GV49">
        <v>32.700641632080078</v>
      </c>
      <c r="GW49">
        <v>21.122055053710938</v>
      </c>
      <c r="HC49">
        <v>211</v>
      </c>
      <c r="HD49">
        <v>1.0608384618535638E-3</v>
      </c>
      <c r="HE49">
        <v>1.1194759281352162E-3</v>
      </c>
      <c r="HF49">
        <v>1.0867727687582374E-3</v>
      </c>
      <c r="HG49">
        <v>1.0666059097275138E-3</v>
      </c>
      <c r="HH49">
        <v>3.5776731092482805E-3</v>
      </c>
      <c r="HI49">
        <v>1.1895077303051949E-2</v>
      </c>
      <c r="HJ49">
        <v>2.1034648641943932E-2</v>
      </c>
      <c r="HK49">
        <v>4.9046207219362259E-2</v>
      </c>
      <c r="HQ49">
        <v>0</v>
      </c>
      <c r="HR49">
        <v>0</v>
      </c>
      <c r="HS49">
        <v>-1.3314908370375633E-2</v>
      </c>
      <c r="HT49">
        <v>8.9887306094169617E-2</v>
      </c>
      <c r="HU49">
        <v>7.657238095998764E-2</v>
      </c>
      <c r="HV49">
        <v>7.657623291015625E-2</v>
      </c>
      <c r="HW49">
        <v>8.9887291193008423E-2</v>
      </c>
      <c r="HX49">
        <v>0</v>
      </c>
      <c r="HY49">
        <v>0</v>
      </c>
      <c r="HZ49">
        <v>0</v>
      </c>
      <c r="IA49">
        <v>0</v>
      </c>
      <c r="IB49">
        <v>39.636760711669922</v>
      </c>
      <c r="IC49">
        <v>22.387493133544922</v>
      </c>
      <c r="ID49">
        <v>0</v>
      </c>
      <c r="IE49">
        <v>0</v>
      </c>
      <c r="IF49">
        <v>18.642379760742188</v>
      </c>
      <c r="IG49">
        <v>0</v>
      </c>
      <c r="IH49">
        <v>0</v>
      </c>
      <c r="II49">
        <v>0</v>
      </c>
      <c r="IJ49">
        <v>16.763999938964844</v>
      </c>
      <c r="IK49">
        <v>-44.031711578369141</v>
      </c>
      <c r="IL49">
        <v>-8.6253318786621094</v>
      </c>
      <c r="IN49">
        <v>211</v>
      </c>
      <c r="IO49">
        <v>300</v>
      </c>
      <c r="IP49">
        <v>0</v>
      </c>
      <c r="IQ49">
        <v>27.338300704956055</v>
      </c>
      <c r="IR49">
        <v>35.632083892822266</v>
      </c>
      <c r="IS49">
        <v>0</v>
      </c>
      <c r="IT49">
        <v>0.5</v>
      </c>
      <c r="IU49">
        <v>2.2860000133514404</v>
      </c>
    </row>
    <row r="50" spans="10:255">
      <c r="J50">
        <v>0.20000000298023224</v>
      </c>
      <c r="K50">
        <v>1</v>
      </c>
      <c r="L50">
        <v>0.15000000596046448</v>
      </c>
      <c r="M50">
        <v>0.36243489384651184</v>
      </c>
      <c r="N50">
        <v>2.0564191341400146</v>
      </c>
      <c r="O50">
        <v>0.83109194040298462</v>
      </c>
      <c r="P50">
        <v>2.8875110149383545</v>
      </c>
      <c r="Q50">
        <v>0.85108488798141479</v>
      </c>
      <c r="R50">
        <v>32.363948822021484</v>
      </c>
      <c r="S50">
        <v>30.180816650390625</v>
      </c>
      <c r="T50">
        <v>5.6738991737365723</v>
      </c>
      <c r="U50">
        <v>0.89999997615814209</v>
      </c>
      <c r="W50">
        <v>212</v>
      </c>
      <c r="X50">
        <v>0.26153162121772766</v>
      </c>
      <c r="Y50">
        <v>0.24961651861667633</v>
      </c>
      <c r="Z50">
        <v>0.25394734740257263</v>
      </c>
      <c r="AA50">
        <v>0.27044308185577393</v>
      </c>
      <c r="AB50">
        <v>0.28412348031997681</v>
      </c>
      <c r="AC50">
        <v>0.2965228259563446</v>
      </c>
      <c r="AD50">
        <v>0.26285091042518616</v>
      </c>
      <c r="AE50">
        <v>0.22061528265476227</v>
      </c>
      <c r="AF50">
        <v>0.24877236783504486</v>
      </c>
      <c r="AL50">
        <v>-2.3063235282897949</v>
      </c>
      <c r="AM50">
        <v>7.6696299016475677E-2</v>
      </c>
      <c r="AN50">
        <v>1.2105284929275513</v>
      </c>
      <c r="AO50">
        <v>1.9113837480545044</v>
      </c>
      <c r="AP50">
        <v>3.1753065586090088</v>
      </c>
      <c r="AQ50">
        <v>10.6954345703125</v>
      </c>
      <c r="AR50">
        <v>6.7149105072021484</v>
      </c>
      <c r="AS50">
        <v>12.938471794128418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0.45754644274711609</v>
      </c>
      <c r="BF50">
        <v>0.50838494300842285</v>
      </c>
      <c r="BG50">
        <v>3.406858816742897E-2</v>
      </c>
      <c r="BN50">
        <v>0.17486295104026794</v>
      </c>
      <c r="BO50">
        <v>6.8786464631557465E-2</v>
      </c>
      <c r="BP50">
        <v>9.8785094916820526E-2</v>
      </c>
      <c r="BQ50">
        <v>6.4914166927337646E-2</v>
      </c>
      <c r="BR50">
        <v>2.3772435262799263E-2</v>
      </c>
      <c r="BS50">
        <v>0.12300451844930649</v>
      </c>
      <c r="BT50">
        <v>0.25182059407234192</v>
      </c>
      <c r="BU50">
        <v>-0.45012533664703369</v>
      </c>
      <c r="CB50">
        <v>-57.658119201660156</v>
      </c>
      <c r="CC50">
        <v>0.76696282625198364</v>
      </c>
      <c r="CD50">
        <v>8.6466341018676758</v>
      </c>
      <c r="CE50">
        <v>11.946149826049805</v>
      </c>
      <c r="CF50">
        <v>15.876530647277832</v>
      </c>
      <c r="CG50">
        <v>35.651447296142578</v>
      </c>
      <c r="CH50">
        <v>44.766067504882813</v>
      </c>
      <c r="CI50">
        <v>76.108657836914063</v>
      </c>
      <c r="CO50">
        <v>1</v>
      </c>
      <c r="CP50">
        <v>0</v>
      </c>
      <c r="CQ50">
        <v>0</v>
      </c>
      <c r="CR50">
        <v>0</v>
      </c>
      <c r="CS50">
        <v>0</v>
      </c>
      <c r="CT50">
        <v>-0.17486295104026794</v>
      </c>
      <c r="CU50">
        <v>-3.0623674392700195</v>
      </c>
      <c r="CV50">
        <v>-2.8875110149383545</v>
      </c>
      <c r="CW50">
        <v>-3.0623741149902344</v>
      </c>
      <c r="CY50">
        <v>211</v>
      </c>
      <c r="CZ50">
        <v>0.4833008348941803</v>
      </c>
      <c r="DA50">
        <v>0.88371491432189941</v>
      </c>
      <c r="DB50">
        <v>1.2770615816116333</v>
      </c>
      <c r="DC50">
        <v>1.3044918775558472</v>
      </c>
      <c r="DD50">
        <v>1.2949861288070679</v>
      </c>
      <c r="DE50">
        <v>1.7738504409790039</v>
      </c>
      <c r="DF50">
        <v>2.1961054801940918</v>
      </c>
      <c r="DG50">
        <v>1.951403021812439</v>
      </c>
      <c r="DN50">
        <v>0.3838023841381073</v>
      </c>
      <c r="DO50">
        <v>0.73485761880874634</v>
      </c>
      <c r="DP50">
        <v>1.0817421674728394</v>
      </c>
      <c r="DQ50">
        <v>1.0698761940002441</v>
      </c>
      <c r="DR50">
        <v>1.0202594995498657</v>
      </c>
      <c r="DS50">
        <v>1.3900455236434937</v>
      </c>
      <c r="DT50">
        <v>1.7704194784164429</v>
      </c>
      <c r="DU50">
        <v>1.2844641208648682</v>
      </c>
      <c r="EB50">
        <v>16.211807250976563</v>
      </c>
      <c r="EC50">
        <v>28.218540191650391</v>
      </c>
      <c r="ED50">
        <v>41.538898468017578</v>
      </c>
      <c r="EE50">
        <v>45.191570281982422</v>
      </c>
      <c r="EF50">
        <v>47.013561248779297</v>
      </c>
      <c r="EG50">
        <v>67.61181640625</v>
      </c>
      <c r="EH50">
        <v>38.524330139160156</v>
      </c>
      <c r="EI50">
        <v>29.594057083129883</v>
      </c>
      <c r="EP50">
        <v>1</v>
      </c>
      <c r="EQ50">
        <v>0</v>
      </c>
      <c r="ER50">
        <v>0</v>
      </c>
      <c r="ES50">
        <v>-5.5219035595655441E-2</v>
      </c>
      <c r="ET50">
        <v>-5.5219035595655441E-2</v>
      </c>
      <c r="EU50">
        <v>313.90457153320313</v>
      </c>
      <c r="EV50">
        <v>-5.5206298828125E-2</v>
      </c>
      <c r="EW50">
        <v>0.97912651300430298</v>
      </c>
      <c r="EX50">
        <v>1</v>
      </c>
      <c r="EY50">
        <v>212</v>
      </c>
      <c r="EZ50">
        <v>74.562286376953125</v>
      </c>
      <c r="FA50">
        <v>80.6751708984375</v>
      </c>
      <c r="FB50">
        <v>90.411308288574219</v>
      </c>
      <c r="FC50">
        <v>106.17863464355469</v>
      </c>
      <c r="FD50">
        <v>123.86202239990234</v>
      </c>
      <c r="FE50">
        <v>151.60398864746094</v>
      </c>
      <c r="FF50">
        <v>122.09072875976563</v>
      </c>
      <c r="FG50">
        <v>100.3536376953125</v>
      </c>
      <c r="FN50">
        <v>10.983044624328613</v>
      </c>
      <c r="FO50">
        <v>10.855986595153809</v>
      </c>
      <c r="FP50">
        <v>12.377202987670898</v>
      </c>
      <c r="FQ50">
        <v>16.173065185546875</v>
      </c>
      <c r="FR50">
        <v>20.750064849853516</v>
      </c>
      <c r="FS50">
        <v>27.360952377319336</v>
      </c>
      <c r="FT50">
        <v>18.348575592041016</v>
      </c>
      <c r="FU50">
        <v>13.053977966308594</v>
      </c>
      <c r="GA50">
        <v>212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O50">
        <v>212</v>
      </c>
      <c r="GP50">
        <v>39.000778198242188</v>
      </c>
      <c r="GQ50">
        <v>40.275718688964844</v>
      </c>
      <c r="GR50">
        <v>45.919418334960938</v>
      </c>
      <c r="GS50">
        <v>57.430549621582031</v>
      </c>
      <c r="GT50">
        <v>70.384223937988281</v>
      </c>
      <c r="GU50">
        <v>89.908088684082031</v>
      </c>
      <c r="GV50">
        <v>32.091659545898438</v>
      </c>
      <c r="GW50">
        <v>22.139547348022461</v>
      </c>
      <c r="HC50">
        <v>212</v>
      </c>
      <c r="HD50">
        <v>1.0947913397103548E-3</v>
      </c>
      <c r="HE50">
        <v>1.1514017824083567E-3</v>
      </c>
      <c r="HF50">
        <v>1.1200046865269542E-3</v>
      </c>
      <c r="HG50">
        <v>1.0993991745635867E-3</v>
      </c>
      <c r="HH50">
        <v>3.6761793307960033E-3</v>
      </c>
      <c r="HI50">
        <v>1.2237855233252048E-2</v>
      </c>
      <c r="HJ50">
        <v>2.2846506908535957E-2</v>
      </c>
      <c r="HK50">
        <v>4.8047538846731186E-2</v>
      </c>
      <c r="HQ50">
        <v>0</v>
      </c>
      <c r="HR50">
        <v>0</v>
      </c>
      <c r="HS50">
        <v>-1.3033118098974228E-2</v>
      </c>
      <c r="HT50">
        <v>9.1273680329322815E-2</v>
      </c>
      <c r="HU50">
        <v>7.8240558505058289E-2</v>
      </c>
      <c r="HV50">
        <v>7.823944091796875E-2</v>
      </c>
      <c r="HW50">
        <v>9.1273672878742218E-2</v>
      </c>
      <c r="HX50">
        <v>0</v>
      </c>
      <c r="HY50">
        <v>0</v>
      </c>
      <c r="HZ50">
        <v>0</v>
      </c>
      <c r="IA50">
        <v>0</v>
      </c>
      <c r="IB50">
        <v>39.715000152587891</v>
      </c>
      <c r="IC50">
        <v>22.250972747802734</v>
      </c>
      <c r="ID50">
        <v>0</v>
      </c>
      <c r="IE50">
        <v>0</v>
      </c>
      <c r="IF50">
        <v>19.555116653442383</v>
      </c>
      <c r="IG50">
        <v>0</v>
      </c>
      <c r="IH50">
        <v>0</v>
      </c>
      <c r="II50">
        <v>0</v>
      </c>
      <c r="IJ50">
        <v>16.763999938964844</v>
      </c>
      <c r="IK50">
        <v>-44.162094116210938</v>
      </c>
      <c r="IL50">
        <v>-7.8429775238037109</v>
      </c>
      <c r="IN50">
        <v>212</v>
      </c>
      <c r="IO50">
        <v>300</v>
      </c>
      <c r="IP50">
        <v>0</v>
      </c>
      <c r="IQ50">
        <v>30.34881591796875</v>
      </c>
      <c r="IR50">
        <v>38.689651489257813</v>
      </c>
      <c r="IS50">
        <v>0</v>
      </c>
      <c r="IT50">
        <v>0.5</v>
      </c>
      <c r="IU50">
        <v>0</v>
      </c>
    </row>
    <row r="51" spans="10:255">
      <c r="J51">
        <v>0.20000000298023224</v>
      </c>
      <c r="K51">
        <v>1</v>
      </c>
      <c r="L51">
        <v>0.15000000596046448</v>
      </c>
      <c r="M51">
        <v>0.1490677148103714</v>
      </c>
      <c r="N51">
        <v>1.1963613033294678</v>
      </c>
      <c r="O51">
        <v>1.1721290349960327</v>
      </c>
      <c r="P51">
        <v>2.3684902191162109</v>
      </c>
      <c r="Q51">
        <v>1.2038435935974121</v>
      </c>
      <c r="R51">
        <v>33.567790985107422</v>
      </c>
      <c r="S51">
        <v>31.352945327758789</v>
      </c>
      <c r="T51">
        <v>8.0256233215332031</v>
      </c>
      <c r="U51">
        <v>0.89999997615814209</v>
      </c>
      <c r="W51">
        <v>213</v>
      </c>
      <c r="X51">
        <v>0.26176586747169495</v>
      </c>
      <c r="Y51">
        <v>0.24901127815246582</v>
      </c>
      <c r="Z51">
        <v>0.2537817656993866</v>
      </c>
      <c r="AA51">
        <v>0.27028483152389526</v>
      </c>
      <c r="AB51">
        <v>0.28447699546813965</v>
      </c>
      <c r="AC51">
        <v>0.29352796077728271</v>
      </c>
      <c r="AD51">
        <v>0.253019779920578</v>
      </c>
      <c r="AE51">
        <v>0.21172097325325012</v>
      </c>
      <c r="AF51">
        <v>0.23925350606441498</v>
      </c>
      <c r="AL51">
        <v>-2.353172779083252</v>
      </c>
      <c r="AM51">
        <v>0.19774441421031952</v>
      </c>
      <c r="AN51">
        <v>1.2436448335647583</v>
      </c>
      <c r="AO51">
        <v>1.9430338144302368</v>
      </c>
      <c r="AP51">
        <v>3.1046035289764404</v>
      </c>
      <c r="AQ51">
        <v>11.294406890869141</v>
      </c>
      <c r="AR51">
        <v>7.6980233192443848</v>
      </c>
      <c r="AS51">
        <v>13.827901840209961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0.46206387877464294</v>
      </c>
      <c r="BF51">
        <v>0.51340430974960327</v>
      </c>
      <c r="BG51">
        <v>2.4531835690140724E-2</v>
      </c>
      <c r="BN51">
        <v>0.17128436267375946</v>
      </c>
      <c r="BO51">
        <v>0.21813565492630005</v>
      </c>
      <c r="BP51">
        <v>9.7089126706123352E-2</v>
      </c>
      <c r="BQ51">
        <v>6.397603452205658E-2</v>
      </c>
      <c r="BR51">
        <v>3.2326400279998779E-2</v>
      </c>
      <c r="BS51">
        <v>0.10302797704935074</v>
      </c>
      <c r="BT51">
        <v>4.5653078705072403E-2</v>
      </c>
      <c r="BU51">
        <v>-0.33568423986434937</v>
      </c>
      <c r="CB51">
        <v>-58.829349517822266</v>
      </c>
      <c r="CC51">
        <v>1.9774438142776489</v>
      </c>
      <c r="CD51">
        <v>8.8831787109375</v>
      </c>
      <c r="CE51">
        <v>12.143961906433105</v>
      </c>
      <c r="CF51">
        <v>15.523015022277832</v>
      </c>
      <c r="CG51">
        <v>37.648025512695313</v>
      </c>
      <c r="CH51">
        <v>51.320152282714844</v>
      </c>
      <c r="CI51">
        <v>81.340606689453125</v>
      </c>
      <c r="CO51">
        <v>1</v>
      </c>
      <c r="CP51">
        <v>0</v>
      </c>
      <c r="CQ51">
        <v>0</v>
      </c>
      <c r="CR51">
        <v>0</v>
      </c>
      <c r="CS51">
        <v>0</v>
      </c>
      <c r="CT51">
        <v>-0.17128436267375946</v>
      </c>
      <c r="CU51">
        <v>-2.5397539138793945</v>
      </c>
      <c r="CV51">
        <v>-2.3684902191162109</v>
      </c>
      <c r="CW51">
        <v>-2.5397746562957764</v>
      </c>
      <c r="CY51">
        <v>212</v>
      </c>
      <c r="CZ51">
        <v>0.48382741212844849</v>
      </c>
      <c r="DA51">
        <v>0.88449323177337646</v>
      </c>
      <c r="DB51">
        <v>1.2770965099334717</v>
      </c>
      <c r="DC51">
        <v>1.3044878244400024</v>
      </c>
      <c r="DD51">
        <v>1.2960226535797119</v>
      </c>
      <c r="DE51">
        <v>1.7870174646377563</v>
      </c>
      <c r="DF51">
        <v>2.2314062118530273</v>
      </c>
      <c r="DG51">
        <v>2.1407961845397949</v>
      </c>
      <c r="DN51">
        <v>0.38344290852546692</v>
      </c>
      <c r="DO51">
        <v>0.73594701290130615</v>
      </c>
      <c r="DP51">
        <v>1.0810508728027344</v>
      </c>
      <c r="DQ51">
        <v>1.0690597295761108</v>
      </c>
      <c r="DR51">
        <v>1.0228623151779175</v>
      </c>
      <c r="DS51">
        <v>1.3944512605667114</v>
      </c>
      <c r="DT51">
        <v>1.7250798940658569</v>
      </c>
      <c r="DU51">
        <v>1.3119231462478638</v>
      </c>
      <c r="EB51">
        <v>16.196622848510742</v>
      </c>
      <c r="EC51">
        <v>28.260374069213867</v>
      </c>
      <c r="ED51">
        <v>41.512351989746094</v>
      </c>
      <c r="EE51">
        <v>45.157081604003906</v>
      </c>
      <c r="EF51">
        <v>47.133502960205078</v>
      </c>
      <c r="EG51">
        <v>67.82611083984375</v>
      </c>
      <c r="EH51">
        <v>37.537738800048828</v>
      </c>
      <c r="EI51">
        <v>30.226711273193359</v>
      </c>
      <c r="EP51">
        <v>1</v>
      </c>
      <c r="EQ51">
        <v>0</v>
      </c>
      <c r="ER51">
        <v>0</v>
      </c>
      <c r="ES51">
        <v>-5.4087299853563309E-2</v>
      </c>
      <c r="ET51">
        <v>-5.4087299853563309E-2</v>
      </c>
      <c r="EU51">
        <v>313.85049438476563</v>
      </c>
      <c r="EV51">
        <v>-5.40771484375E-2</v>
      </c>
      <c r="EW51">
        <v>0.97650885581970215</v>
      </c>
      <c r="EX51">
        <v>1</v>
      </c>
      <c r="EY51">
        <v>213</v>
      </c>
      <c r="EZ51">
        <v>74.609344482421875</v>
      </c>
      <c r="FA51">
        <v>80.717941284179688</v>
      </c>
      <c r="FB51">
        <v>90.453933715820313</v>
      </c>
      <c r="FC51">
        <v>106.21017456054688</v>
      </c>
      <c r="FD51">
        <v>123.97866821289063</v>
      </c>
      <c r="FE51">
        <v>153.19517517089844</v>
      </c>
      <c r="FF51">
        <v>125.96678924560547</v>
      </c>
      <c r="FG51">
        <v>108.95667266845703</v>
      </c>
      <c r="FN51">
        <v>10.999819755554199</v>
      </c>
      <c r="FO51">
        <v>10.835406303405762</v>
      </c>
      <c r="FP51">
        <v>12.374964714050293</v>
      </c>
      <c r="FQ51">
        <v>16.168403625488281</v>
      </c>
      <c r="FR51">
        <v>20.795446395874023</v>
      </c>
      <c r="FS51">
        <v>27.368879318237305</v>
      </c>
      <c r="FT51">
        <v>18.22303581237793</v>
      </c>
      <c r="FU51">
        <v>13.601658821105957</v>
      </c>
      <c r="GA51">
        <v>213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O51">
        <v>213</v>
      </c>
      <c r="GP51">
        <v>39.060344696044922</v>
      </c>
      <c r="GQ51">
        <v>40.199367523193359</v>
      </c>
      <c r="GR51">
        <v>45.911113739013672</v>
      </c>
      <c r="GS51">
        <v>57.413997650146484</v>
      </c>
      <c r="GT51">
        <v>70.538162231445313</v>
      </c>
      <c r="GU51">
        <v>89.93414306640625</v>
      </c>
      <c r="GV51">
        <v>31.872089385986328</v>
      </c>
      <c r="GW51">
        <v>23.068412780761719</v>
      </c>
      <c r="HC51">
        <v>213</v>
      </c>
      <c r="HD51">
        <v>1.1298727476969361E-3</v>
      </c>
      <c r="HE51">
        <v>1.1845547705888748E-3</v>
      </c>
      <c r="HF51">
        <v>1.1544452281668782E-3</v>
      </c>
      <c r="HG51">
        <v>1.1330884881317616E-3</v>
      </c>
      <c r="HH51">
        <v>3.778800368309021E-3</v>
      </c>
      <c r="HI51">
        <v>1.2650477699935436E-2</v>
      </c>
      <c r="HJ51">
        <v>2.4600770324468613E-2</v>
      </c>
      <c r="HK51">
        <v>5.1902800798416138E-2</v>
      </c>
      <c r="HQ51">
        <v>0</v>
      </c>
      <c r="HR51">
        <v>0</v>
      </c>
      <c r="HS51">
        <v>-1.2771354056894779E-2</v>
      </c>
      <c r="HT51">
        <v>9.7534805536270142E-2</v>
      </c>
      <c r="HU51">
        <v>8.4763459861278534E-2</v>
      </c>
      <c r="HV51">
        <v>8.47625732421875E-2</v>
      </c>
      <c r="HW51">
        <v>9.7534812986850739E-2</v>
      </c>
      <c r="HX51">
        <v>0</v>
      </c>
      <c r="HY51">
        <v>0</v>
      </c>
      <c r="HZ51">
        <v>0</v>
      </c>
      <c r="IA51">
        <v>0</v>
      </c>
      <c r="IB51">
        <v>39.799762725830078</v>
      </c>
      <c r="IC51">
        <v>22.139415740966797</v>
      </c>
      <c r="ID51">
        <v>0</v>
      </c>
      <c r="IE51">
        <v>0</v>
      </c>
      <c r="IF51">
        <v>20.530464172363281</v>
      </c>
      <c r="IG51">
        <v>0</v>
      </c>
      <c r="IH51">
        <v>0</v>
      </c>
      <c r="II51">
        <v>0</v>
      </c>
      <c r="IJ51">
        <v>16.763999938964844</v>
      </c>
      <c r="IK51">
        <v>-44.289886474609375</v>
      </c>
      <c r="IL51">
        <v>-6.99542236328125</v>
      </c>
      <c r="IN51">
        <v>213</v>
      </c>
      <c r="IO51">
        <v>300</v>
      </c>
      <c r="IP51">
        <v>0</v>
      </c>
      <c r="IQ51">
        <v>32.820331573486328</v>
      </c>
      <c r="IR51">
        <v>42.205402374267578</v>
      </c>
      <c r="IS51">
        <v>0</v>
      </c>
      <c r="IT51">
        <v>0.5</v>
      </c>
      <c r="IU51">
        <v>0</v>
      </c>
    </row>
    <row r="52" spans="10:255">
      <c r="J52">
        <v>0.20000000298023224</v>
      </c>
      <c r="K52">
        <v>1</v>
      </c>
      <c r="L52">
        <v>0.15000000596046448</v>
      </c>
      <c r="M52">
        <v>2.3480702191591263E-2</v>
      </c>
      <c r="N52">
        <v>0.15461133420467377</v>
      </c>
      <c r="O52">
        <v>0.90135818719863892</v>
      </c>
      <c r="P52">
        <v>1.0559694766998291</v>
      </c>
      <c r="Q52">
        <v>0.98769193887710571</v>
      </c>
      <c r="R52">
        <v>34.555484771728516</v>
      </c>
      <c r="S52">
        <v>32.254302978515625</v>
      </c>
      <c r="T52">
        <v>6.5846128463745117</v>
      </c>
      <c r="U52">
        <v>1</v>
      </c>
      <c r="W52">
        <v>214</v>
      </c>
      <c r="X52">
        <v>0.26123791933059692</v>
      </c>
      <c r="Y52">
        <v>0.24916431307792664</v>
      </c>
      <c r="Z52">
        <v>0.2536109983921051</v>
      </c>
      <c r="AA52">
        <v>0.27015924453735352</v>
      </c>
      <c r="AB52">
        <v>0.28460332751274109</v>
      </c>
      <c r="AC52">
        <v>0.29067379236221313</v>
      </c>
      <c r="AD52">
        <v>0.24658782780170441</v>
      </c>
      <c r="AE52">
        <v>0.2228228896856308</v>
      </c>
      <c r="AF52">
        <v>0.23866617679595947</v>
      </c>
      <c r="AL52">
        <v>-2.2475831508636475</v>
      </c>
      <c r="AM52">
        <v>0.16713741421699524</v>
      </c>
      <c r="AN52">
        <v>1.2777982950210571</v>
      </c>
      <c r="AO52">
        <v>1.9681512117385864</v>
      </c>
      <c r="AP52">
        <v>3.0793371200561523</v>
      </c>
      <c r="AQ52">
        <v>11.865240097045898</v>
      </c>
      <c r="AR52">
        <v>8.3412179946899414</v>
      </c>
      <c r="AS52">
        <v>12.717710494995117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0.47097837924957275</v>
      </c>
      <c r="BF52">
        <v>0.50949233770370483</v>
      </c>
      <c r="BG52">
        <v>1.9529270008206367E-2</v>
      </c>
      <c r="BN52">
        <v>0.17285612225532532</v>
      </c>
      <c r="BO52">
        <v>6.726355105638504E-2</v>
      </c>
      <c r="BP52">
        <v>9.7872108221054077E-2</v>
      </c>
      <c r="BQ52">
        <v>6.3718654215335846E-2</v>
      </c>
      <c r="BR52">
        <v>3.859783336520195E-2</v>
      </c>
      <c r="BS52">
        <v>6.3865065574645996E-2</v>
      </c>
      <c r="BT52">
        <v>-8.2445122301578522E-2</v>
      </c>
      <c r="BU52">
        <v>-0.2664056122303009</v>
      </c>
      <c r="CB52">
        <v>-56.189609527587891</v>
      </c>
      <c r="CC52">
        <v>1.6713739633560181</v>
      </c>
      <c r="CD52">
        <v>9.1271324157714844</v>
      </c>
      <c r="CE52">
        <v>12.300946235656738</v>
      </c>
      <c r="CF52">
        <v>15.396682739257813</v>
      </c>
      <c r="CG52">
        <v>39.550804138183594</v>
      </c>
      <c r="CH52">
        <v>55.608119964599609</v>
      </c>
      <c r="CI52">
        <v>74.810066223144531</v>
      </c>
      <c r="CO52">
        <v>0.94127959012985229</v>
      </c>
      <c r="CP52">
        <v>0</v>
      </c>
      <c r="CQ52">
        <v>0</v>
      </c>
      <c r="CR52">
        <v>0</v>
      </c>
      <c r="CS52">
        <v>1.0160000324249268</v>
      </c>
      <c r="CT52">
        <v>-0.17285612225532532</v>
      </c>
      <c r="CU52">
        <v>-0.21284818649291992</v>
      </c>
      <c r="CV52">
        <v>-1.0559694766998291</v>
      </c>
      <c r="CW52">
        <v>-0.21282561123371124</v>
      </c>
      <c r="CY52">
        <v>213</v>
      </c>
      <c r="CZ52">
        <v>0.48549684882164001</v>
      </c>
      <c r="DA52">
        <v>0.88525861501693726</v>
      </c>
      <c r="DB52">
        <v>1.2771310806274414</v>
      </c>
      <c r="DC52">
        <v>1.3044828176498413</v>
      </c>
      <c r="DD52">
        <v>1.2969117164611816</v>
      </c>
      <c r="DE52">
        <v>1.803849458694458</v>
      </c>
      <c r="DF52">
        <v>2.2844774723052979</v>
      </c>
      <c r="DG52">
        <v>2.2661092281341553</v>
      </c>
      <c r="DN52">
        <v>0.38511061668395996</v>
      </c>
      <c r="DO52">
        <v>0.7347978949546814</v>
      </c>
      <c r="DP52">
        <v>1.0803751945495605</v>
      </c>
      <c r="DQ52">
        <v>1.0684300661087036</v>
      </c>
      <c r="DR52">
        <v>1.0248376131057739</v>
      </c>
      <c r="DS52">
        <v>1.3933690786361694</v>
      </c>
      <c r="DT52">
        <v>1.7000528573989868</v>
      </c>
      <c r="DU52">
        <v>1.3327300548553467</v>
      </c>
      <c r="EB52">
        <v>16.267066955566406</v>
      </c>
      <c r="EC52">
        <v>28.21624755859375</v>
      </c>
      <c r="ED52">
        <v>41.486408233642578</v>
      </c>
      <c r="EE52">
        <v>45.130481719970703</v>
      </c>
      <c r="EF52">
        <v>47.224521636962891</v>
      </c>
      <c r="EG52">
        <v>67.773475646972656</v>
      </c>
      <c r="EH52">
        <v>36.993152618408203</v>
      </c>
      <c r="EI52">
        <v>30.70610237121582</v>
      </c>
      <c r="EP52">
        <v>1</v>
      </c>
      <c r="EQ52">
        <v>0</v>
      </c>
      <c r="ER52">
        <v>0</v>
      </c>
      <c r="ES52">
        <v>-5.3038123995065689E-2</v>
      </c>
      <c r="ET52">
        <v>-5.3038123995065689E-2</v>
      </c>
      <c r="EU52">
        <v>313.79745483398438</v>
      </c>
      <c r="EV52">
        <v>-5.303955078125E-2</v>
      </c>
      <c r="EW52">
        <v>0.9736555814743042</v>
      </c>
      <c r="EX52">
        <v>1</v>
      </c>
      <c r="EY52">
        <v>214</v>
      </c>
      <c r="EZ52">
        <v>74.639450073242188</v>
      </c>
      <c r="FA52">
        <v>80.761627197265625</v>
      </c>
      <c r="FB52">
        <v>90.497184753417969</v>
      </c>
      <c r="FC52">
        <v>106.24446868896484</v>
      </c>
      <c r="FD52">
        <v>124.07971954345703</v>
      </c>
      <c r="FE52">
        <v>154.54002380371094</v>
      </c>
      <c r="FF52">
        <v>129.47041320800781</v>
      </c>
      <c r="FG52">
        <v>107.43699645996094</v>
      </c>
      <c r="FN52">
        <v>10.982064247131348</v>
      </c>
      <c r="FO52">
        <v>10.847932815551758</v>
      </c>
      <c r="FP52">
        <v>12.372550964355469</v>
      </c>
      <c r="FQ52">
        <v>16.166109085083008</v>
      </c>
      <c r="FR52">
        <v>20.821640014648438</v>
      </c>
      <c r="FS52">
        <v>27.340677261352539</v>
      </c>
      <c r="FT52">
        <v>18.253761291503906</v>
      </c>
      <c r="FU52">
        <v>14.115225791931152</v>
      </c>
      <c r="GA52">
        <v>214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O52">
        <v>214</v>
      </c>
      <c r="GP52">
        <v>38.997295379638672</v>
      </c>
      <c r="GQ52">
        <v>40.245838165283203</v>
      </c>
      <c r="GR52">
        <v>45.90216064453125</v>
      </c>
      <c r="GS52">
        <v>57.405849456787109</v>
      </c>
      <c r="GT52">
        <v>70.627006530761719</v>
      </c>
      <c r="GU52">
        <v>89.841468811035156</v>
      </c>
      <c r="GV52">
        <v>31.92582893371582</v>
      </c>
      <c r="GW52">
        <v>23.939422607421875</v>
      </c>
      <c r="HC52">
        <v>214</v>
      </c>
      <c r="HD52">
        <v>1.1623541358858347E-3</v>
      </c>
      <c r="HE52">
        <v>1.2241652002558112E-3</v>
      </c>
      <c r="HF52">
        <v>1.1900112731382251E-3</v>
      </c>
      <c r="HG52">
        <v>1.1676553403958678E-3</v>
      </c>
      <c r="HH52">
        <v>3.8865252863615751E-3</v>
      </c>
      <c r="HI52">
        <v>1.3147833757102489E-2</v>
      </c>
      <c r="HJ52">
        <v>2.6301935315132141E-2</v>
      </c>
      <c r="HK52">
        <v>5.3542651236057281E-2</v>
      </c>
      <c r="HQ52">
        <v>0</v>
      </c>
      <c r="HR52">
        <v>0</v>
      </c>
      <c r="HS52">
        <v>-1.2896682135760784E-2</v>
      </c>
      <c r="HT52">
        <v>0.10162313282489777</v>
      </c>
      <c r="HU52">
        <v>8.8726460933685303E-2</v>
      </c>
      <c r="HV52">
        <v>8.8726043701171875E-2</v>
      </c>
      <c r="HW52">
        <v>0.10162314027547836</v>
      </c>
      <c r="HX52">
        <v>0</v>
      </c>
      <c r="HY52">
        <v>0</v>
      </c>
      <c r="HZ52">
        <v>0</v>
      </c>
      <c r="IA52">
        <v>0</v>
      </c>
      <c r="IB52">
        <v>39.88848876953125</v>
      </c>
      <c r="IC52">
        <v>22.107595443725586</v>
      </c>
      <c r="ID52">
        <v>0</v>
      </c>
      <c r="IE52">
        <v>0</v>
      </c>
      <c r="IF52">
        <v>21.546695709228516</v>
      </c>
      <c r="IG52">
        <v>0</v>
      </c>
      <c r="IH52">
        <v>0</v>
      </c>
      <c r="II52">
        <v>0</v>
      </c>
      <c r="IJ52">
        <v>16.763999938964844</v>
      </c>
      <c r="IK52">
        <v>-44.418907165527344</v>
      </c>
      <c r="IL52">
        <v>-6.1082115173339844</v>
      </c>
      <c r="IN52">
        <v>214</v>
      </c>
      <c r="IO52">
        <v>300</v>
      </c>
      <c r="IP52">
        <v>0</v>
      </c>
      <c r="IQ52">
        <v>32.924167633056641</v>
      </c>
      <c r="IR52">
        <v>44.903240203857422</v>
      </c>
      <c r="IS52">
        <v>0</v>
      </c>
      <c r="IT52">
        <v>0.5</v>
      </c>
      <c r="IU52">
        <v>1.0160000324249268</v>
      </c>
    </row>
    <row r="53" spans="10:255">
      <c r="J53">
        <v>0.23250000178813934</v>
      </c>
      <c r="K53">
        <v>1</v>
      </c>
      <c r="L53">
        <v>0.17500001192092896</v>
      </c>
      <c r="M53">
        <v>0.17535802721977234</v>
      </c>
      <c r="N53">
        <v>1.3422050476074219</v>
      </c>
      <c r="O53">
        <v>1.2146008014678955</v>
      </c>
      <c r="P53">
        <v>2.5568058490753174</v>
      </c>
      <c r="Q53">
        <v>1.3394647836685181</v>
      </c>
      <c r="R53">
        <v>35.894950866699219</v>
      </c>
      <c r="S53">
        <v>33.468902587890625</v>
      </c>
      <c r="T53">
        <v>7.6540842056274414</v>
      </c>
      <c r="U53">
        <v>0.95800000429153442</v>
      </c>
      <c r="W53">
        <v>215</v>
      </c>
      <c r="X53">
        <v>0.26073583960533142</v>
      </c>
      <c r="Y53">
        <v>0.24930062890052795</v>
      </c>
      <c r="Z53">
        <v>0.25345024466514587</v>
      </c>
      <c r="AA53">
        <v>0.27004724740982056</v>
      </c>
      <c r="AB53">
        <v>0.28454548120498657</v>
      </c>
      <c r="AC53">
        <v>0.28685712814331055</v>
      </c>
      <c r="AD53">
        <v>0.23969060182571411</v>
      </c>
      <c r="AE53">
        <v>0.21148478984832764</v>
      </c>
      <c r="AF53">
        <v>0.23028866946697235</v>
      </c>
      <c r="AL53">
        <v>-2.1471672058105469</v>
      </c>
      <c r="AM53">
        <v>0.13987424969673157</v>
      </c>
      <c r="AN53">
        <v>1.3099490404129028</v>
      </c>
      <c r="AO53">
        <v>1.9905506372451782</v>
      </c>
      <c r="AP53">
        <v>3.0909063816070557</v>
      </c>
      <c r="AQ53">
        <v>12.628573417663574</v>
      </c>
      <c r="AR53">
        <v>9.0309410095214844</v>
      </c>
      <c r="AS53">
        <v>13.851520538330078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0.48960474133491516</v>
      </c>
      <c r="BF53">
        <v>0.48298832774162292</v>
      </c>
      <c r="BG53">
        <v>2.7406912297010422E-2</v>
      </c>
      <c r="BN53">
        <v>0.16933326423168182</v>
      </c>
      <c r="BO53">
        <v>6.8917714059352875E-2</v>
      </c>
      <c r="BP53">
        <v>9.6180357038974762E-2</v>
      </c>
      <c r="BQ53">
        <v>6.4024388790130615E-2</v>
      </c>
      <c r="BR53">
        <v>4.1626423597335815E-2</v>
      </c>
      <c r="BS53">
        <v>3.0059769749641418E-2</v>
      </c>
      <c r="BT53">
        <v>-0.1385984867811203</v>
      </c>
      <c r="BU53">
        <v>-0.24168285727500916</v>
      </c>
      <c r="CB53">
        <v>-53.679210662841797</v>
      </c>
      <c r="CC53">
        <v>1.3987423181533813</v>
      </c>
      <c r="CD53">
        <v>9.356781005859375</v>
      </c>
      <c r="CE53">
        <v>12.440942764282227</v>
      </c>
      <c r="CF53">
        <v>15.454529762268066</v>
      </c>
      <c r="CG53">
        <v>42.095245361328125</v>
      </c>
      <c r="CH53">
        <v>60.206272125244141</v>
      </c>
      <c r="CI53">
        <v>81.479537963867188</v>
      </c>
      <c r="CO53">
        <v>0.93793004751205444</v>
      </c>
      <c r="CP53">
        <v>0</v>
      </c>
      <c r="CQ53">
        <v>0</v>
      </c>
      <c r="CR53">
        <v>0</v>
      </c>
      <c r="CS53">
        <v>0</v>
      </c>
      <c r="CT53">
        <v>-0.16933326423168182</v>
      </c>
      <c r="CU53">
        <v>-2.726137638092041</v>
      </c>
      <c r="CV53">
        <v>-2.5568058490753174</v>
      </c>
      <c r="CW53">
        <v>-2.7261390686035156</v>
      </c>
      <c r="CY53">
        <v>214</v>
      </c>
      <c r="CZ53">
        <v>0.48601147532463074</v>
      </c>
      <c r="DA53">
        <v>0.88602828979492188</v>
      </c>
      <c r="DB53">
        <v>1.277165412902832</v>
      </c>
      <c r="DC53">
        <v>1.304477334022522</v>
      </c>
      <c r="DD53">
        <v>1.2974804639816284</v>
      </c>
      <c r="DE53">
        <v>1.8170218467712402</v>
      </c>
      <c r="DF53">
        <v>2.3254156112670898</v>
      </c>
      <c r="DG53">
        <v>2.1805157661437988</v>
      </c>
      <c r="DN53">
        <v>0.38474127650260925</v>
      </c>
      <c r="DO53">
        <v>0.73588871955871582</v>
      </c>
      <c r="DP53">
        <v>1.0796772241592407</v>
      </c>
      <c r="DQ53">
        <v>1.0679290294647217</v>
      </c>
      <c r="DR53">
        <v>1.0257422924041748</v>
      </c>
      <c r="DS53">
        <v>1.3898963928222656</v>
      </c>
      <c r="DT53">
        <v>1.6865270137786865</v>
      </c>
      <c r="DU53">
        <v>1.3496356010437012</v>
      </c>
      <c r="EB53">
        <v>16.251466751098633</v>
      </c>
      <c r="EC53">
        <v>28.258134841918945</v>
      </c>
      <c r="ED53">
        <v>41.459606170654297</v>
      </c>
      <c r="EE53">
        <v>45.109325408935547</v>
      </c>
      <c r="EF53">
        <v>47.266212463378906</v>
      </c>
      <c r="EG53">
        <v>67.604560852050781</v>
      </c>
      <c r="EH53">
        <v>36.698829650878906</v>
      </c>
      <c r="EI53">
        <v>31.095605850219727</v>
      </c>
      <c r="EP53">
        <v>0.94127959012985229</v>
      </c>
      <c r="EQ53">
        <v>0</v>
      </c>
      <c r="ER53">
        <v>0</v>
      </c>
      <c r="ES53">
        <v>-5.3709503263235092E-2</v>
      </c>
      <c r="ET53">
        <v>-5.3709503263235092E-2</v>
      </c>
      <c r="EU53">
        <v>313.7437744140625</v>
      </c>
      <c r="EV53">
        <v>-5.3680419921875E-2</v>
      </c>
      <c r="EW53">
        <v>0.96952104568481445</v>
      </c>
      <c r="EX53">
        <v>1</v>
      </c>
      <c r="EY53">
        <v>215</v>
      </c>
      <c r="EZ53">
        <v>74.670547485351563</v>
      </c>
      <c r="FA53">
        <v>80.8056640625</v>
      </c>
      <c r="FB53">
        <v>90.541267395019531</v>
      </c>
      <c r="FC53">
        <v>106.28049468994141</v>
      </c>
      <c r="FD53">
        <v>124.16609954833984</v>
      </c>
      <c r="FE53">
        <v>155.61175537109375</v>
      </c>
      <c r="FF53">
        <v>132.57737731933594</v>
      </c>
      <c r="FG53">
        <v>117.14305114746094</v>
      </c>
      <c r="FN53">
        <v>10.965524673461914</v>
      </c>
      <c r="FO53">
        <v>10.859786033630371</v>
      </c>
      <c r="FP53">
        <v>12.370731353759766</v>
      </c>
      <c r="FQ53">
        <v>16.164886474609375</v>
      </c>
      <c r="FR53">
        <v>20.831899642944336</v>
      </c>
      <c r="FS53">
        <v>27.168800354003906</v>
      </c>
      <c r="FT53">
        <v>18.168983459472656</v>
      </c>
      <c r="FU53">
        <v>14.607295989990234</v>
      </c>
      <c r="GA53">
        <v>215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0.44072136282920837</v>
      </c>
      <c r="GH53">
        <v>0.3269374668598175</v>
      </c>
      <c r="GI53">
        <v>2.5281345471739769E-2</v>
      </c>
      <c r="GO53">
        <v>215</v>
      </c>
      <c r="GP53">
        <v>38.938564300537109</v>
      </c>
      <c r="GQ53">
        <v>40.289813995361328</v>
      </c>
      <c r="GR53">
        <v>45.895408630371094</v>
      </c>
      <c r="GS53">
        <v>57.401508331298828</v>
      </c>
      <c r="GT53">
        <v>70.661811828613281</v>
      </c>
      <c r="GU53">
        <v>89.276679992675781</v>
      </c>
      <c r="GV53">
        <v>31.777551651000977</v>
      </c>
      <c r="GW53">
        <v>24.77397346496582</v>
      </c>
      <c r="HC53">
        <v>215</v>
      </c>
      <c r="HD53">
        <v>1.1996789835393429E-3</v>
      </c>
      <c r="HE53">
        <v>1.2594930594787002E-3</v>
      </c>
      <c r="HF53">
        <v>1.2267094571143389E-3</v>
      </c>
      <c r="HG53">
        <v>1.2031006626784801E-3</v>
      </c>
      <c r="HH53">
        <v>4.0004970505833626E-3</v>
      </c>
      <c r="HI53">
        <v>-3.0414385721087456E-2</v>
      </c>
      <c r="HJ53">
        <v>-4.956001415848732E-3</v>
      </c>
      <c r="HK53">
        <v>5.2164342254400253E-2</v>
      </c>
      <c r="HQ53">
        <v>0</v>
      </c>
      <c r="HR53">
        <v>0</v>
      </c>
      <c r="HS53">
        <v>-1.2638941407203674E-2</v>
      </c>
      <c r="HT53">
        <v>2.5683434680104256E-2</v>
      </c>
      <c r="HU53">
        <v>1.3044483959674835E-2</v>
      </c>
      <c r="HV53">
        <v>1.3042449951171875E-2</v>
      </c>
      <c r="HW53">
        <v>0.10497744381427765</v>
      </c>
      <c r="HX53">
        <v>0</v>
      </c>
      <c r="HY53">
        <v>0</v>
      </c>
      <c r="HZ53">
        <v>-7.9294018447399139E-2</v>
      </c>
      <c r="IA53">
        <v>-8.3333335816860199E-2</v>
      </c>
      <c r="IB53">
        <v>39.901531219482422</v>
      </c>
      <c r="IC53">
        <v>22.135946273803711</v>
      </c>
      <c r="ID53">
        <v>-7.708333432674408E-2</v>
      </c>
      <c r="IE53">
        <v>-8.9583337306976318E-2</v>
      </c>
      <c r="IF53">
        <v>22.596469879150391</v>
      </c>
      <c r="IG53">
        <v>0</v>
      </c>
      <c r="IH53">
        <v>0</v>
      </c>
      <c r="II53">
        <v>-0.79294019937515259</v>
      </c>
      <c r="IJ53">
        <v>16.763999938964844</v>
      </c>
      <c r="IK53">
        <v>-44.54534912109375</v>
      </c>
      <c r="IL53">
        <v>-5.9778194427490234</v>
      </c>
      <c r="IN53">
        <v>215</v>
      </c>
      <c r="IO53">
        <v>326.5</v>
      </c>
      <c r="IP53">
        <v>0</v>
      </c>
      <c r="IQ53">
        <v>35.511035919189453</v>
      </c>
      <c r="IR53">
        <v>48.132255554199219</v>
      </c>
      <c r="IS53">
        <v>0</v>
      </c>
      <c r="IT53">
        <v>0.5</v>
      </c>
      <c r="IU53">
        <v>0</v>
      </c>
    </row>
    <row r="54" spans="10:255">
      <c r="J54">
        <v>0.26500001549720764</v>
      </c>
      <c r="K54">
        <v>1</v>
      </c>
      <c r="L54">
        <v>0.20000000298023224</v>
      </c>
      <c r="M54">
        <v>1.9612809643149376E-2</v>
      </c>
      <c r="N54">
        <v>0.14749793708324432</v>
      </c>
      <c r="O54">
        <v>1.239256739616394</v>
      </c>
      <c r="P54">
        <v>1.3867546319961548</v>
      </c>
      <c r="Q54">
        <v>1.5040979385375977</v>
      </c>
      <c r="R54">
        <v>37.3990478515625</v>
      </c>
      <c r="S54">
        <v>34.708160400390625</v>
      </c>
      <c r="T54">
        <v>7.5204896926879883</v>
      </c>
      <c r="U54">
        <v>0.91600000858306885</v>
      </c>
      <c r="W54">
        <v>216</v>
      </c>
      <c r="X54">
        <v>0.26025769114494324</v>
      </c>
      <c r="Y54">
        <v>0.24942155182361603</v>
      </c>
      <c r="Z54">
        <v>0.25329926609992981</v>
      </c>
      <c r="AA54">
        <v>0.2699359655380249</v>
      </c>
      <c r="AB54">
        <v>0.2842833399772644</v>
      </c>
      <c r="AC54">
        <v>0.28280574083328247</v>
      </c>
      <c r="AD54">
        <v>0.23369358479976654</v>
      </c>
      <c r="AE54">
        <v>0.2118198424577713</v>
      </c>
      <c r="AF54">
        <v>0.22640234231948853</v>
      </c>
      <c r="AL54">
        <v>-2.0515372753143311</v>
      </c>
      <c r="AM54">
        <v>0.11568966507911682</v>
      </c>
      <c r="AN54">
        <v>1.3401447534561157</v>
      </c>
      <c r="AO54">
        <v>2.0128068923950195</v>
      </c>
      <c r="AP54">
        <v>3.1433348655700684</v>
      </c>
      <c r="AQ54">
        <v>13.438850402832031</v>
      </c>
      <c r="AR54">
        <v>9.6306428909301758</v>
      </c>
      <c r="AS54">
        <v>13.818015098571777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0.51935595273971558</v>
      </c>
      <c r="BF54">
        <v>0.45926913619041443</v>
      </c>
      <c r="BG54">
        <v>2.1374918520450592E-2</v>
      </c>
      <c r="BN54">
        <v>0.16604721546173096</v>
      </c>
      <c r="BO54">
        <v>7.041449099779129E-2</v>
      </c>
      <c r="BP54">
        <v>9.459783136844635E-2</v>
      </c>
      <c r="BQ54">
        <v>6.4402863383293152E-2</v>
      </c>
      <c r="BR54">
        <v>4.214896634221077E-2</v>
      </c>
      <c r="BS54">
        <v>-1.0279051028192043E-2</v>
      </c>
      <c r="BT54">
        <v>-0.17694352567195892</v>
      </c>
      <c r="BU54">
        <v>-0.20749276876449585</v>
      </c>
      <c r="CB54">
        <v>-51.288467407226563</v>
      </c>
      <c r="CC54">
        <v>1.1568964719772339</v>
      </c>
      <c r="CD54">
        <v>9.5724639892578125</v>
      </c>
      <c r="CE54">
        <v>12.580044746398926</v>
      </c>
      <c r="CF54">
        <v>15.716670989990234</v>
      </c>
      <c r="CG54">
        <v>44.796173095703125</v>
      </c>
      <c r="CH54">
        <v>64.20428466796875</v>
      </c>
      <c r="CI54">
        <v>81.282447814941406</v>
      </c>
      <c r="CO54">
        <v>0.85448271036148071</v>
      </c>
      <c r="CP54">
        <v>0</v>
      </c>
      <c r="CQ54">
        <v>0</v>
      </c>
      <c r="CR54">
        <v>0</v>
      </c>
      <c r="CS54">
        <v>0</v>
      </c>
      <c r="CT54">
        <v>-0.16604721546173096</v>
      </c>
      <c r="CU54">
        <v>-1.5528202056884766</v>
      </c>
      <c r="CV54">
        <v>-1.3867546319961548</v>
      </c>
      <c r="CW54">
        <v>-1.5528018474578857</v>
      </c>
      <c r="CY54">
        <v>215</v>
      </c>
      <c r="CZ54">
        <v>0.48654013872146606</v>
      </c>
      <c r="DA54">
        <v>0.88678276538848877</v>
      </c>
      <c r="DB54">
        <v>1.2771997451782227</v>
      </c>
      <c r="DC54">
        <v>1.3044719696044922</v>
      </c>
      <c r="DD54">
        <v>1.2977550029754639</v>
      </c>
      <c r="DE54">
        <v>1.8358559608459473</v>
      </c>
      <c r="DF54">
        <v>2.3793900012969971</v>
      </c>
      <c r="DG54">
        <v>2.3239920139312744</v>
      </c>
      <c r="DN54">
        <v>0.38441953063011169</v>
      </c>
      <c r="DO54">
        <v>0.73691833019256592</v>
      </c>
      <c r="DP54">
        <v>1.0790219306945801</v>
      </c>
      <c r="DQ54">
        <v>1.0674819946289063</v>
      </c>
      <c r="DR54">
        <v>1.0257508754730225</v>
      </c>
      <c r="DS54">
        <v>1.3858641386032104</v>
      </c>
      <c r="DT54">
        <v>1.6774041652679443</v>
      </c>
      <c r="DU54">
        <v>1.3652470111846924</v>
      </c>
      <c r="EB54">
        <v>16.237876892089844</v>
      </c>
      <c r="EC54">
        <v>28.297670364379883</v>
      </c>
      <c r="ED54">
        <v>41.434440612792969</v>
      </c>
      <c r="EE54">
        <v>45.090438842773438</v>
      </c>
      <c r="EF54">
        <v>47.266605377197266</v>
      </c>
      <c r="EG54">
        <v>67.408432006835938</v>
      </c>
      <c r="EH54">
        <v>36.500316619873047</v>
      </c>
      <c r="EI54">
        <v>31.455293655395508</v>
      </c>
      <c r="EP54">
        <v>0.93793004751205444</v>
      </c>
      <c r="EQ54">
        <v>0</v>
      </c>
      <c r="ER54">
        <v>0</v>
      </c>
      <c r="ES54">
        <v>-5.2670661360025406E-2</v>
      </c>
      <c r="ET54">
        <v>-5.2670661360025406E-2</v>
      </c>
      <c r="EU54">
        <v>313.69107055664063</v>
      </c>
      <c r="EV54">
        <v>-5.2703857421875E-2</v>
      </c>
      <c r="EW54">
        <v>0.96678924560546875</v>
      </c>
      <c r="EX54">
        <v>1</v>
      </c>
      <c r="EY54">
        <v>216</v>
      </c>
      <c r="EZ54">
        <v>74.702629089355469</v>
      </c>
      <c r="FA54">
        <v>80.850105285644531</v>
      </c>
      <c r="FB54">
        <v>90.586235046386719</v>
      </c>
      <c r="FC54">
        <v>106.31742095947266</v>
      </c>
      <c r="FD54">
        <v>124.23856353759766</v>
      </c>
      <c r="FE54">
        <v>156.07427978515625</v>
      </c>
      <c r="FF54">
        <v>134.43894958496094</v>
      </c>
      <c r="FG54">
        <v>120.68891143798828</v>
      </c>
      <c r="FN54">
        <v>10.950118064880371</v>
      </c>
      <c r="FO54">
        <v>10.871028900146484</v>
      </c>
      <c r="FP54">
        <v>12.369503021240234</v>
      </c>
      <c r="FQ54">
        <v>16.163839340209961</v>
      </c>
      <c r="FR54">
        <v>20.824855804443359</v>
      </c>
      <c r="FS54">
        <v>26.864700317382813</v>
      </c>
      <c r="FT54">
        <v>17.963132858276367</v>
      </c>
      <c r="FU54">
        <v>15.073293685913086</v>
      </c>
      <c r="GA54">
        <v>216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0.87896192073822021</v>
      </c>
      <c r="GH54">
        <v>0.65311205387115479</v>
      </c>
      <c r="GI54">
        <v>5.2508171647787094E-2</v>
      </c>
      <c r="GO54">
        <v>216</v>
      </c>
      <c r="GP54">
        <v>38.883853912353516</v>
      </c>
      <c r="GQ54">
        <v>40.331527709960938</v>
      </c>
      <c r="GR54">
        <v>45.890853881835938</v>
      </c>
      <c r="GS54">
        <v>57.397789001464844</v>
      </c>
      <c r="GT54">
        <v>70.637916564941406</v>
      </c>
      <c r="GU54">
        <v>88.27740478515625</v>
      </c>
      <c r="GV54">
        <v>31.417520523071289</v>
      </c>
      <c r="GW54">
        <v>25.564306259155273</v>
      </c>
      <c r="HC54">
        <v>216</v>
      </c>
      <c r="HD54">
        <v>1.2379728723317385E-3</v>
      </c>
      <c r="HE54">
        <v>1.295875757932663E-3</v>
      </c>
      <c r="HF54">
        <v>1.2643733061850071E-3</v>
      </c>
      <c r="HG54">
        <v>1.2394599616527557E-3</v>
      </c>
      <c r="HH54">
        <v>4.1201803833246231E-3</v>
      </c>
      <c r="HI54">
        <v>-7.3669701814651489E-2</v>
      </c>
      <c r="HJ54">
        <v>-3.60289067029953E-2</v>
      </c>
      <c r="HK54">
        <v>5.152440071105957E-2</v>
      </c>
      <c r="HQ54">
        <v>0</v>
      </c>
      <c r="HR54">
        <v>0</v>
      </c>
      <c r="HS54">
        <v>-1.2398837134242058E-2</v>
      </c>
      <c r="HT54">
        <v>-4.901634156703949E-2</v>
      </c>
      <c r="HU54">
        <v>-6.1415195465087891E-2</v>
      </c>
      <c r="HV54">
        <v>-6.14166259765625E-2</v>
      </c>
      <c r="HW54">
        <v>0.10944186151027679</v>
      </c>
      <c r="HX54">
        <v>0</v>
      </c>
      <c r="HY54">
        <v>0</v>
      </c>
      <c r="HZ54">
        <v>-0.15845821797847748</v>
      </c>
      <c r="IA54">
        <v>-0.1666666716337204</v>
      </c>
      <c r="IB54">
        <v>39.840114593505859</v>
      </c>
      <c r="IC54">
        <v>22.040817260742188</v>
      </c>
      <c r="ID54">
        <v>-0.15416666865348816</v>
      </c>
      <c r="IE54">
        <v>-0.17916667461395264</v>
      </c>
      <c r="IF54">
        <v>23.690889358520508</v>
      </c>
      <c r="IG54">
        <v>0</v>
      </c>
      <c r="IH54">
        <v>0</v>
      </c>
      <c r="II54">
        <v>-2.3775224685668945</v>
      </c>
      <c r="IJ54">
        <v>16.763999938964844</v>
      </c>
      <c r="IK54">
        <v>-44.669391632080078</v>
      </c>
      <c r="IL54">
        <v>-6.5920248031616211</v>
      </c>
      <c r="IN54">
        <v>216</v>
      </c>
      <c r="IO54">
        <v>353</v>
      </c>
      <c r="IP54">
        <v>0</v>
      </c>
      <c r="IQ54">
        <v>36.887508392333984</v>
      </c>
      <c r="IR54">
        <v>51.265537261962891</v>
      </c>
      <c r="IS54">
        <v>0</v>
      </c>
      <c r="IT54">
        <v>0.5</v>
      </c>
      <c r="IU54">
        <v>0</v>
      </c>
    </row>
    <row r="55" spans="10:255">
      <c r="J55">
        <v>0.29750001430511475</v>
      </c>
      <c r="K55">
        <v>1</v>
      </c>
      <c r="L55">
        <v>0.22500000894069672</v>
      </c>
      <c r="M55">
        <v>2.412046492099762E-2</v>
      </c>
      <c r="N55">
        <v>0.1972479522228241</v>
      </c>
      <c r="O55">
        <v>1.4340231418609619</v>
      </c>
      <c r="P55">
        <v>1.6312711238861084</v>
      </c>
      <c r="Q55">
        <v>1.8399641513824463</v>
      </c>
      <c r="R55">
        <v>39.239013671875</v>
      </c>
      <c r="S55">
        <v>36.142185211181641</v>
      </c>
      <c r="T55">
        <v>8.1776180267333984</v>
      </c>
      <c r="U55">
        <v>0.87400001287460327</v>
      </c>
      <c r="W55">
        <v>217</v>
      </c>
      <c r="X55">
        <v>0.25980165600776672</v>
      </c>
      <c r="Y55">
        <v>0.24952831864356995</v>
      </c>
      <c r="Z55">
        <v>0.25315698981285095</v>
      </c>
      <c r="AA55">
        <v>0.26981297135353088</v>
      </c>
      <c r="AB55">
        <v>0.28384518623352051</v>
      </c>
      <c r="AC55">
        <v>0.30004388093948364</v>
      </c>
      <c r="AD55">
        <v>0.34000000357627869</v>
      </c>
      <c r="AE55">
        <v>0.36000001430511475</v>
      </c>
      <c r="AF55">
        <v>0.34666666388511658</v>
      </c>
      <c r="AL55">
        <v>-1.9603303670883179</v>
      </c>
      <c r="AM55">
        <v>9.4336293637752533E-2</v>
      </c>
      <c r="AN55">
        <v>1.3686000108718872</v>
      </c>
      <c r="AO55">
        <v>2.0374057292938232</v>
      </c>
      <c r="AP55">
        <v>3.2309653759002686</v>
      </c>
      <c r="AQ55">
        <v>9.9912233352661133</v>
      </c>
      <c r="AR55">
        <v>-0.99999910593032837</v>
      </c>
      <c r="AS55">
        <v>-1.0000020265579224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0.5443495512008667</v>
      </c>
      <c r="BF55">
        <v>0.43300852179527283</v>
      </c>
      <c r="BG55">
        <v>2.2641981020569801E-2</v>
      </c>
      <c r="BN55">
        <v>0.16297489404678345</v>
      </c>
      <c r="BO55">
        <v>7.1768805384635925E-2</v>
      </c>
      <c r="BP55">
        <v>9.3122750520706177E-2</v>
      </c>
      <c r="BQ55">
        <v>6.4663507044315338E-2</v>
      </c>
      <c r="BR55">
        <v>4.0064852684736252E-2</v>
      </c>
      <c r="BS55">
        <v>-4.7565698623657227E-2</v>
      </c>
      <c r="BT55">
        <v>4.1806759834289551</v>
      </c>
      <c r="BU55">
        <v>15.432262420654297</v>
      </c>
      <c r="CB55">
        <v>-49.008289337158203</v>
      </c>
      <c r="CC55">
        <v>0.9433627724647522</v>
      </c>
      <c r="CD55">
        <v>9.7757158279418945</v>
      </c>
      <c r="CE55">
        <v>12.733787536621094</v>
      </c>
      <c r="CF55">
        <v>16.154823303222656</v>
      </c>
      <c r="CG55">
        <v>33.3040771484375</v>
      </c>
      <c r="CH55">
        <v>-6.6666598320007324</v>
      </c>
      <c r="CI55">
        <v>-5.8823652267456055</v>
      </c>
      <c r="CO55">
        <v>0.81008034944534302</v>
      </c>
      <c r="CP55">
        <v>0</v>
      </c>
      <c r="CQ55">
        <v>0.19999992847442627</v>
      </c>
      <c r="CR55">
        <v>1</v>
      </c>
      <c r="CS55">
        <v>30.479999542236328</v>
      </c>
      <c r="CT55">
        <v>-0.16297489404678345</v>
      </c>
      <c r="CU55">
        <v>28.68577766418457</v>
      </c>
      <c r="CV55">
        <v>-1.6312711238861084</v>
      </c>
      <c r="CW55">
        <v>28.685752868652344</v>
      </c>
      <c r="CY55">
        <v>216</v>
      </c>
      <c r="CZ55">
        <v>0.48708155751228333</v>
      </c>
      <c r="DA55">
        <v>0.8875231146812439</v>
      </c>
      <c r="DB55">
        <v>1.2772344350814819</v>
      </c>
      <c r="DC55">
        <v>1.3044668436050415</v>
      </c>
      <c r="DD55">
        <v>1.2977550029754639</v>
      </c>
      <c r="DE55">
        <v>1.8566484451293945</v>
      </c>
      <c r="DF55">
        <v>2.4332237243652344</v>
      </c>
      <c r="DG55">
        <v>2.3436238765716553</v>
      </c>
      <c r="DN55">
        <v>0.38414156436920166</v>
      </c>
      <c r="DO55">
        <v>0.73789125680923462</v>
      </c>
      <c r="DP55">
        <v>1.0784084796905518</v>
      </c>
      <c r="DQ55">
        <v>1.0670379400253296</v>
      </c>
      <c r="DR55">
        <v>1.0248059034347534</v>
      </c>
      <c r="DS55">
        <v>1.3817653656005859</v>
      </c>
      <c r="DT55">
        <v>1.6724375486373901</v>
      </c>
      <c r="DU55">
        <v>1.3789612054824829</v>
      </c>
      <c r="EB55">
        <v>16.22613525390625</v>
      </c>
      <c r="EC55">
        <v>28.335033416748047</v>
      </c>
      <c r="ED55">
        <v>41.410884857177734</v>
      </c>
      <c r="EE55">
        <v>45.071678161621094</v>
      </c>
      <c r="EF55">
        <v>47.223060607910156</v>
      </c>
      <c r="EG55">
        <v>67.209068298339844</v>
      </c>
      <c r="EH55">
        <v>36.392242431640625</v>
      </c>
      <c r="EI55">
        <v>31.771266937255859</v>
      </c>
      <c r="EP55">
        <v>0.85448271036148071</v>
      </c>
      <c r="EQ55">
        <v>0</v>
      </c>
      <c r="ER55">
        <v>0</v>
      </c>
      <c r="ES55">
        <v>-5.1704727113246918E-2</v>
      </c>
      <c r="ET55">
        <v>-5.1704727113246918E-2</v>
      </c>
      <c r="EU55">
        <v>313.63937377929688</v>
      </c>
      <c r="EV55">
        <v>-5.169677734375E-2</v>
      </c>
      <c r="EW55">
        <v>0.96423280239105225</v>
      </c>
      <c r="EX55">
        <v>1</v>
      </c>
      <c r="EY55">
        <v>217</v>
      </c>
      <c r="EZ55">
        <v>74.73565673828125</v>
      </c>
      <c r="FA55">
        <v>80.895011901855469</v>
      </c>
      <c r="FB55">
        <v>90.63201904296875</v>
      </c>
      <c r="FC55">
        <v>106.35437774658203</v>
      </c>
      <c r="FD55">
        <v>124.28664398193359</v>
      </c>
      <c r="FE55">
        <v>152.46791076660156</v>
      </c>
      <c r="FF55">
        <v>103.41634368896484</v>
      </c>
      <c r="FG55">
        <v>56.6082763671875</v>
      </c>
      <c r="FN55">
        <v>10.935763359069824</v>
      </c>
      <c r="FO55">
        <v>10.881723403930664</v>
      </c>
      <c r="FP55">
        <v>12.368803024291992</v>
      </c>
      <c r="FQ55">
        <v>16.162090301513672</v>
      </c>
      <c r="FR55">
        <v>20.800804138183594</v>
      </c>
      <c r="FS55">
        <v>27.843616485595703</v>
      </c>
      <c r="FT55">
        <v>20.103805541992188</v>
      </c>
      <c r="FU55">
        <v>12.015908241271973</v>
      </c>
      <c r="GA55">
        <v>217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1.3141300678253174</v>
      </c>
      <c r="GH55">
        <v>0.97632849216461182</v>
      </c>
      <c r="GI55">
        <v>8.1926055252552032E-2</v>
      </c>
      <c r="GO55">
        <v>217</v>
      </c>
      <c r="GP55">
        <v>38.832881927490234</v>
      </c>
      <c r="GQ55">
        <v>40.371204376220703</v>
      </c>
      <c r="GR55">
        <v>45.888256072998047</v>
      </c>
      <c r="GS55">
        <v>57.391578674316406</v>
      </c>
      <c r="GT55">
        <v>70.55633544921875</v>
      </c>
      <c r="GU55">
        <v>91.494125366210938</v>
      </c>
      <c r="GV55">
        <v>35.161556243896484</v>
      </c>
      <c r="GW55">
        <v>20.37898063659668</v>
      </c>
      <c r="HC55">
        <v>217</v>
      </c>
      <c r="HD55">
        <v>1.2771793408319354E-3</v>
      </c>
      <c r="HE55">
        <v>1.3332478702068329E-3</v>
      </c>
      <c r="HF55">
        <v>1.3029390247538686E-3</v>
      </c>
      <c r="HG55">
        <v>1.2767402222380042E-3</v>
      </c>
      <c r="HH55">
        <v>4.2459038086235523E-3</v>
      </c>
      <c r="HI55">
        <v>-0.11658774316310883</v>
      </c>
      <c r="HJ55">
        <v>-6.6839709877967834E-2</v>
      </c>
      <c r="HK55">
        <v>5.0261367112398148E-2</v>
      </c>
      <c r="HQ55">
        <v>0.30480000376701355</v>
      </c>
      <c r="HR55">
        <v>0</v>
      </c>
      <c r="HS55">
        <v>-1.2180035002529621E-2</v>
      </c>
      <c r="HT55">
        <v>-0.12373007833957672</v>
      </c>
      <c r="HU55">
        <v>0.16888988018035889</v>
      </c>
      <c r="HV55">
        <v>0.16737747192382813</v>
      </c>
      <c r="HW55">
        <v>0.11350838840007782</v>
      </c>
      <c r="HX55">
        <v>0</v>
      </c>
      <c r="HY55">
        <v>0</v>
      </c>
      <c r="HZ55">
        <v>-0.23723846673965454</v>
      </c>
      <c r="IA55">
        <v>-0.25</v>
      </c>
      <c r="IB55">
        <v>40.007492065429688</v>
      </c>
      <c r="IC55">
        <v>21.824346542358398</v>
      </c>
      <c r="ID55">
        <v>-0.23125000298023224</v>
      </c>
      <c r="IE55">
        <v>-0.26875001192092896</v>
      </c>
      <c r="IF55">
        <v>24.825973510742188</v>
      </c>
      <c r="IG55">
        <v>0</v>
      </c>
      <c r="IH55">
        <v>0</v>
      </c>
      <c r="II55">
        <v>-4.7499070167541504</v>
      </c>
      <c r="IJ55">
        <v>19.812000274658203</v>
      </c>
      <c r="IK55">
        <v>-44.791191101074219</v>
      </c>
      <c r="IL55">
        <v>-4.9031243324279785</v>
      </c>
      <c r="IN55">
        <v>217</v>
      </c>
      <c r="IO55">
        <v>379.5</v>
      </c>
      <c r="IP55">
        <v>0</v>
      </c>
      <c r="IQ55">
        <v>11.222187042236328</v>
      </c>
      <c r="IR55">
        <v>18.803367614746094</v>
      </c>
      <c r="IS55">
        <v>30.479999542236328</v>
      </c>
      <c r="IT55">
        <v>0.5</v>
      </c>
      <c r="IU55">
        <v>0</v>
      </c>
    </row>
    <row r="56" spans="10:255">
      <c r="J56">
        <v>0.33000001311302185</v>
      </c>
      <c r="K56">
        <v>1</v>
      </c>
      <c r="L56">
        <v>0.25</v>
      </c>
      <c r="M56">
        <v>1.0573738813400269</v>
      </c>
      <c r="N56">
        <v>9.0072965621948242</v>
      </c>
      <c r="O56">
        <v>2.0823206901550293</v>
      </c>
      <c r="P56">
        <v>11.089616775512695</v>
      </c>
      <c r="Q56">
        <v>2.1296384334564209</v>
      </c>
      <c r="R56">
        <v>41.36865234375</v>
      </c>
      <c r="S56">
        <v>38.224506378173828</v>
      </c>
      <c r="T56">
        <v>8.5185537338256836</v>
      </c>
      <c r="U56">
        <v>0.8320000171661377</v>
      </c>
      <c r="W56">
        <v>218</v>
      </c>
      <c r="X56">
        <v>0.25936612486839294</v>
      </c>
      <c r="Y56">
        <v>0.24962207674980164</v>
      </c>
      <c r="Z56">
        <v>0.25302141904830933</v>
      </c>
      <c r="AA56">
        <v>0.26966938376426697</v>
      </c>
      <c r="AB56">
        <v>0.28233110904693604</v>
      </c>
      <c r="AC56">
        <v>0.30398735404014587</v>
      </c>
      <c r="AD56">
        <v>0.31499999761581421</v>
      </c>
      <c r="AE56">
        <v>0.26888588070869446</v>
      </c>
      <c r="AF56">
        <v>0.2996286153793335</v>
      </c>
      <c r="AL56">
        <v>-1.8732242584228516</v>
      </c>
      <c r="AM56">
        <v>7.5584672391414642E-2</v>
      </c>
      <c r="AN56">
        <v>1.395714282989502</v>
      </c>
      <c r="AO56">
        <v>2.0661232471466064</v>
      </c>
      <c r="AP56">
        <v>3.5337808132171631</v>
      </c>
      <c r="AQ56">
        <v>9.2025279998779297</v>
      </c>
      <c r="AR56">
        <v>1.5000015497207642</v>
      </c>
      <c r="AS56">
        <v>8.1114120483398438</v>
      </c>
      <c r="AZ56">
        <v>0</v>
      </c>
      <c r="BA56">
        <v>0</v>
      </c>
      <c r="BB56">
        <v>0</v>
      </c>
      <c r="BC56">
        <v>0</v>
      </c>
      <c r="BD56">
        <v>0.20000000298023224</v>
      </c>
      <c r="BE56">
        <v>0.30000001192092896</v>
      </c>
      <c r="BF56">
        <v>0.44999998807907104</v>
      </c>
      <c r="BG56">
        <v>5.000000074505806E-2</v>
      </c>
      <c r="BN56">
        <v>0.16009551286697388</v>
      </c>
      <c r="BO56">
        <v>7.2994232177734375E-2</v>
      </c>
      <c r="BP56">
        <v>9.1746866703033447E-2</v>
      </c>
      <c r="BQ56">
        <v>6.4635187387466431E-2</v>
      </c>
      <c r="BR56">
        <v>3.5916987806558609E-2</v>
      </c>
      <c r="BS56">
        <v>0.14956881105899811</v>
      </c>
      <c r="BT56">
        <v>1.5629545450210571</v>
      </c>
      <c r="BU56">
        <v>0</v>
      </c>
      <c r="CB56">
        <v>-46.830635070800781</v>
      </c>
      <c r="CC56">
        <v>0.75584656000137329</v>
      </c>
      <c r="CD56">
        <v>9.9693889617919922</v>
      </c>
      <c r="CE56">
        <v>12.913271903991699</v>
      </c>
      <c r="CF56">
        <v>17.668901443481445</v>
      </c>
      <c r="CG56">
        <v>30.675094604492188</v>
      </c>
      <c r="CH56">
        <v>10.000009536743164</v>
      </c>
      <c r="CI56">
        <v>47.714187622070313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-0.16009551286697388</v>
      </c>
      <c r="CU56">
        <v>-11.249721527099609</v>
      </c>
      <c r="CV56">
        <v>-11.089616775512695</v>
      </c>
      <c r="CW56">
        <v>-11.249712944030762</v>
      </c>
      <c r="CY56">
        <v>217</v>
      </c>
      <c r="CZ56">
        <v>0.48763391375541687</v>
      </c>
      <c r="DA56">
        <v>0.88824933767318726</v>
      </c>
      <c r="DB56">
        <v>1.2772691249847412</v>
      </c>
      <c r="DC56">
        <v>1.3044614791870117</v>
      </c>
      <c r="DD56">
        <v>1.2972871065139771</v>
      </c>
      <c r="DE56">
        <v>1.8986326456069946</v>
      </c>
      <c r="DF56">
        <v>2.118969202041626</v>
      </c>
      <c r="DG56">
        <v>1.5578275918960571</v>
      </c>
      <c r="DN56">
        <v>0.38390332460403442</v>
      </c>
      <c r="DO56">
        <v>0.738811194896698</v>
      </c>
      <c r="DP56">
        <v>1.0778319835662842</v>
      </c>
      <c r="DQ56">
        <v>1.0665472745895386</v>
      </c>
      <c r="DR56">
        <v>1.0228574275970459</v>
      </c>
      <c r="DS56">
        <v>1.4991397857666016</v>
      </c>
      <c r="DT56">
        <v>2.118969202041626</v>
      </c>
      <c r="DU56">
        <v>1.5578275918960571</v>
      </c>
      <c r="EB56">
        <v>16.216070175170898</v>
      </c>
      <c r="EC56">
        <v>28.370357513427734</v>
      </c>
      <c r="ED56">
        <v>41.388748168945313</v>
      </c>
      <c r="EE56">
        <v>45.050956726074219</v>
      </c>
      <c r="EF56">
        <v>47.133277893066406</v>
      </c>
      <c r="EG56">
        <v>72.918159484863281</v>
      </c>
      <c r="EH56">
        <v>46.108772277832031</v>
      </c>
      <c r="EI56">
        <v>35.892349243164063</v>
      </c>
      <c r="EP56">
        <v>0.81008034944534302</v>
      </c>
      <c r="EQ56">
        <v>19.507200241088867</v>
      </c>
      <c r="ER56">
        <v>0</v>
      </c>
      <c r="ES56">
        <v>-5.0862133502960205E-2</v>
      </c>
      <c r="ET56">
        <v>19.456336975097656</v>
      </c>
      <c r="EU56">
        <v>333.07870483398438</v>
      </c>
      <c r="EV56">
        <v>19.4393310546875</v>
      </c>
      <c r="EW56">
        <v>0.96209663152694702</v>
      </c>
      <c r="EX56">
        <v>1</v>
      </c>
      <c r="EY56">
        <v>218</v>
      </c>
      <c r="EZ56">
        <v>74.769676208496094</v>
      </c>
      <c r="FA56">
        <v>80.940399169921875</v>
      </c>
      <c r="FB56">
        <v>90.6785888671875</v>
      </c>
      <c r="FC56">
        <v>106.39066314697266</v>
      </c>
      <c r="FD56">
        <v>124.29698181152344</v>
      </c>
      <c r="FE56">
        <v>151.03852844238281</v>
      </c>
      <c r="FF56">
        <v>103.03298950195313</v>
      </c>
      <c r="FG56">
        <v>76.813240051269531</v>
      </c>
      <c r="FN56">
        <v>10.92240047454834</v>
      </c>
      <c r="FO56">
        <v>10.891919136047363</v>
      </c>
      <c r="FP56">
        <v>12.368531227111816</v>
      </c>
      <c r="FQ56">
        <v>16.159000396728516</v>
      </c>
      <c r="FR56">
        <v>20.691570281982422</v>
      </c>
      <c r="FS56">
        <v>27.945102691650391</v>
      </c>
      <c r="FT56">
        <v>18.556541442871094</v>
      </c>
      <c r="FU56">
        <v>12.17806339263916</v>
      </c>
      <c r="GA56">
        <v>218</v>
      </c>
      <c r="GB56">
        <v>0</v>
      </c>
      <c r="GC56">
        <v>0</v>
      </c>
      <c r="GD56">
        <v>0</v>
      </c>
      <c r="GE56">
        <v>0</v>
      </c>
      <c r="GF56">
        <v>0.59555000066757202</v>
      </c>
      <c r="GG56">
        <v>1.1957902908325195</v>
      </c>
      <c r="GH56">
        <v>1.2950867414474487</v>
      </c>
      <c r="GI56">
        <v>8.6007185280323029E-2</v>
      </c>
      <c r="GO56">
        <v>218</v>
      </c>
      <c r="GP56">
        <v>38.785430908203125</v>
      </c>
      <c r="GQ56">
        <v>40.409027099609375</v>
      </c>
      <c r="GR56">
        <v>45.887248992919922</v>
      </c>
      <c r="GS56">
        <v>57.380607604980469</v>
      </c>
      <c r="GT56">
        <v>70.185813903808594</v>
      </c>
      <c r="GU56">
        <v>91.827606201171875</v>
      </c>
      <c r="GV56">
        <v>32.455390930175781</v>
      </c>
      <c r="GW56">
        <v>20.653995513916016</v>
      </c>
      <c r="HC56">
        <v>218</v>
      </c>
      <c r="HD56">
        <v>1.3172425096854568E-3</v>
      </c>
      <c r="HE56">
        <v>1.3715446693822742E-3</v>
      </c>
      <c r="HF56">
        <v>1.3423494528979063E-3</v>
      </c>
      <c r="HG56">
        <v>1.3149548321962357E-3</v>
      </c>
      <c r="HH56">
        <v>-5.5177699774503708E-2</v>
      </c>
      <c r="HI56">
        <v>-0.10509851574897766</v>
      </c>
      <c r="HJ56">
        <v>-0.10958055406808853</v>
      </c>
      <c r="HK56">
        <v>2.7501702308654785E-2</v>
      </c>
      <c r="HQ56">
        <v>0</v>
      </c>
      <c r="HR56">
        <v>0</v>
      </c>
      <c r="HS56">
        <v>-1.197028998285532E-2</v>
      </c>
      <c r="HT56">
        <v>-0.2370089590549469</v>
      </c>
      <c r="HU56">
        <v>-0.24897924065589905</v>
      </c>
      <c r="HV56">
        <v>-0.2489776611328125</v>
      </c>
      <c r="HW56">
        <v>8.0234445631504059E-2</v>
      </c>
      <c r="HX56">
        <v>0</v>
      </c>
      <c r="HY56">
        <v>0</v>
      </c>
      <c r="HZ56">
        <v>-0.31724339723587036</v>
      </c>
      <c r="IA56">
        <v>-0.3333333432674408</v>
      </c>
      <c r="IB56">
        <v>39.758514404296875</v>
      </c>
      <c r="IC56">
        <v>22.160755157470703</v>
      </c>
      <c r="ID56">
        <v>-0.30833333730697632</v>
      </c>
      <c r="IE56">
        <v>-0.35833334922790527</v>
      </c>
      <c r="IF56">
        <v>25.628318786621094</v>
      </c>
      <c r="IG56">
        <v>0</v>
      </c>
      <c r="IH56">
        <v>0</v>
      </c>
      <c r="II56">
        <v>-7.9223408699035645</v>
      </c>
      <c r="IJ56">
        <v>19.812000274658203</v>
      </c>
      <c r="IK56">
        <v>-44.910892486572266</v>
      </c>
      <c r="IL56">
        <v>-7.3929142951965332</v>
      </c>
      <c r="IN56">
        <v>218</v>
      </c>
      <c r="IO56">
        <v>406</v>
      </c>
      <c r="IP56">
        <v>0</v>
      </c>
      <c r="IQ56">
        <v>22.347723007202148</v>
      </c>
      <c r="IR56">
        <v>21.902015686035156</v>
      </c>
      <c r="IS56">
        <v>0</v>
      </c>
      <c r="IT56">
        <v>0.5</v>
      </c>
      <c r="IU56">
        <v>0</v>
      </c>
    </row>
    <row r="57" spans="10:255">
      <c r="J57">
        <v>0.36250001192092896</v>
      </c>
      <c r="K57">
        <v>1</v>
      </c>
      <c r="L57">
        <v>0.27500000596046448</v>
      </c>
      <c r="M57">
        <v>0.72563052177429199</v>
      </c>
      <c r="N57">
        <v>5.2908420562744141</v>
      </c>
      <c r="O57">
        <v>1.9831446409225464</v>
      </c>
      <c r="P57">
        <v>7.27398681640625</v>
      </c>
      <c r="Q57">
        <v>2.0051271915435791</v>
      </c>
      <c r="R57">
        <v>43.373779296875</v>
      </c>
      <c r="S57">
        <v>40.207649230957031</v>
      </c>
      <c r="T57">
        <v>7.2913718223571777</v>
      </c>
      <c r="U57">
        <v>0.79000002145767212</v>
      </c>
      <c r="W57">
        <v>219</v>
      </c>
      <c r="X57">
        <v>0.25963526964187622</v>
      </c>
      <c r="Y57">
        <v>0.24901825189590454</v>
      </c>
      <c r="Z57">
        <v>0.2528901994228363</v>
      </c>
      <c r="AA57">
        <v>0.26944273710250854</v>
      </c>
      <c r="AB57">
        <v>0.28131842613220215</v>
      </c>
      <c r="AC57">
        <v>0.30566874146461487</v>
      </c>
      <c r="AD57">
        <v>0.28372818231582642</v>
      </c>
      <c r="AE57">
        <v>0.2258915901184082</v>
      </c>
      <c r="AF57">
        <v>0.26444932818412781</v>
      </c>
      <c r="AL57">
        <v>-1.9270532131195068</v>
      </c>
      <c r="AM57">
        <v>0.19634966552257538</v>
      </c>
      <c r="AN57">
        <v>1.4219580888748169</v>
      </c>
      <c r="AO57">
        <v>2.111452579498291</v>
      </c>
      <c r="AP57">
        <v>3.7363173961639404</v>
      </c>
      <c r="AQ57">
        <v>8.8662509918212891</v>
      </c>
      <c r="AR57">
        <v>4.6271829605102539</v>
      </c>
      <c r="AS57">
        <v>12.41084098815918</v>
      </c>
      <c r="AZ57">
        <v>0</v>
      </c>
      <c r="BA57">
        <v>0</v>
      </c>
      <c r="BB57">
        <v>0</v>
      </c>
      <c r="BC57">
        <v>0</v>
      </c>
      <c r="BD57">
        <v>0.20000000298023224</v>
      </c>
      <c r="BE57">
        <v>0.30000001192092896</v>
      </c>
      <c r="BF57">
        <v>0.44999998807907104</v>
      </c>
      <c r="BG57">
        <v>5.000000074505806E-2</v>
      </c>
      <c r="BN57">
        <v>0.15739111602306366</v>
      </c>
      <c r="BO57">
        <v>0.21122142672538757</v>
      </c>
      <c r="BP57">
        <v>9.0455032885074615E-2</v>
      </c>
      <c r="BQ57">
        <v>6.4213782548904419E-2</v>
      </c>
      <c r="BR57">
        <v>1.888238824903965E-2</v>
      </c>
      <c r="BS57">
        <v>0.21297536790370941</v>
      </c>
      <c r="BT57">
        <v>1.1441960334777832</v>
      </c>
      <c r="BU57">
        <v>-1.0905716419219971</v>
      </c>
      <c r="CB57">
        <v>-48.176357269287109</v>
      </c>
      <c r="CC57">
        <v>1.9634963274002075</v>
      </c>
      <c r="CD57">
        <v>10.156845092773438</v>
      </c>
      <c r="CE57">
        <v>13.196579933166504</v>
      </c>
      <c r="CF57">
        <v>18.681583404541016</v>
      </c>
      <c r="CG57">
        <v>29.554170608520508</v>
      </c>
      <c r="CH57">
        <v>30.847885131835938</v>
      </c>
      <c r="CI57">
        <v>73.004951477050781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-0.15739111602306366</v>
      </c>
      <c r="CU57">
        <v>-7.4313879013061523</v>
      </c>
      <c r="CV57">
        <v>-7.27398681640625</v>
      </c>
      <c r="CW57">
        <v>-7.4313778877258301</v>
      </c>
      <c r="CY57">
        <v>218</v>
      </c>
      <c r="CZ57">
        <v>0.48819690942764282</v>
      </c>
      <c r="DA57">
        <v>0.88896328210830688</v>
      </c>
      <c r="DB57">
        <v>1.2773038148880005</v>
      </c>
      <c r="DC57">
        <v>1.3044642210006714</v>
      </c>
      <c r="DD57">
        <v>1.30851149559021</v>
      </c>
      <c r="DE57">
        <v>1.9252837896347046</v>
      </c>
      <c r="DF57">
        <v>2.179023265838623</v>
      </c>
      <c r="DG57">
        <v>2.085709810256958</v>
      </c>
      <c r="DN57">
        <v>0.38370221853256226</v>
      </c>
      <c r="DO57">
        <v>0.73968285322189331</v>
      </c>
      <c r="DP57">
        <v>1.0772839784622192</v>
      </c>
      <c r="DQ57">
        <v>1.0659819841384888</v>
      </c>
      <c r="DR57">
        <v>1.0262041091918945</v>
      </c>
      <c r="DS57">
        <v>1.5401629209518433</v>
      </c>
      <c r="DT57">
        <v>2.0188009738922119</v>
      </c>
      <c r="DU57">
        <v>1.5578274726867676</v>
      </c>
      <c r="EB57">
        <v>16.207576751708984</v>
      </c>
      <c r="EC57">
        <v>28.403829574584961</v>
      </c>
      <c r="ED57">
        <v>41.367706298828125</v>
      </c>
      <c r="EE57">
        <v>45.027076721191406</v>
      </c>
      <c r="EF57">
        <v>47.287490844726563</v>
      </c>
      <c r="EG57">
        <v>74.913528442382813</v>
      </c>
      <c r="EH57">
        <v>43.929107666015625</v>
      </c>
      <c r="EI57">
        <v>35.892349243164063</v>
      </c>
      <c r="EP57">
        <v>1</v>
      </c>
      <c r="EQ57">
        <v>0</v>
      </c>
      <c r="ER57">
        <v>0</v>
      </c>
      <c r="ES57">
        <v>-5.0021205097436905E-2</v>
      </c>
      <c r="ET57">
        <v>-5.0021205097436905E-2</v>
      </c>
      <c r="EU57">
        <v>333.02865600585938</v>
      </c>
      <c r="EV57">
        <v>-5.0048828125E-2</v>
      </c>
      <c r="EW57">
        <v>0.97778135538101196</v>
      </c>
      <c r="EX57">
        <v>1</v>
      </c>
      <c r="EY57">
        <v>219</v>
      </c>
      <c r="EZ57">
        <v>74.820930480957031</v>
      </c>
      <c r="FA57">
        <v>80.986412048339844</v>
      </c>
      <c r="FB57">
        <v>90.725875854492188</v>
      </c>
      <c r="FC57">
        <v>106.42205810546875</v>
      </c>
      <c r="FD57">
        <v>124.00521850585938</v>
      </c>
      <c r="FE57">
        <v>149.33424377441406</v>
      </c>
      <c r="FF57">
        <v>101.69624328613281</v>
      </c>
      <c r="FG57">
        <v>98.271240234375</v>
      </c>
      <c r="FN57">
        <v>10.941229820251465</v>
      </c>
      <c r="FO57">
        <v>10.871749877929688</v>
      </c>
      <c r="FP57">
        <v>12.368563652038574</v>
      </c>
      <c r="FQ57">
        <v>16.150182723999023</v>
      </c>
      <c r="FR57">
        <v>20.568958282470703</v>
      </c>
      <c r="FS57">
        <v>27.782598495483398</v>
      </c>
      <c r="FT57">
        <v>16.497478485107422</v>
      </c>
      <c r="FU57">
        <v>13.088825225830078</v>
      </c>
      <c r="GA57">
        <v>219</v>
      </c>
      <c r="GB57">
        <v>0</v>
      </c>
      <c r="GC57">
        <v>0</v>
      </c>
      <c r="GD57">
        <v>0</v>
      </c>
      <c r="GE57">
        <v>0</v>
      </c>
      <c r="GF57">
        <v>0.75938785076141357</v>
      </c>
      <c r="GG57">
        <v>1.5383925437927246</v>
      </c>
      <c r="GH57">
        <v>1.5323208570480347</v>
      </c>
      <c r="GI57">
        <v>0.1117347925901413</v>
      </c>
      <c r="GO57">
        <v>219</v>
      </c>
      <c r="GP57">
        <v>38.852291107177734</v>
      </c>
      <c r="GQ57">
        <v>40.334201812744141</v>
      </c>
      <c r="GR57">
        <v>45.887367248535156</v>
      </c>
      <c r="GS57">
        <v>57.349292755126953</v>
      </c>
      <c r="GT57">
        <v>69.769912719726563</v>
      </c>
      <c r="GU57">
        <v>91.293617248535156</v>
      </c>
      <c r="GV57">
        <v>28.854089736938477</v>
      </c>
      <c r="GW57">
        <v>22.198646545410156</v>
      </c>
      <c r="HC57">
        <v>219</v>
      </c>
      <c r="HD57">
        <v>1.3581081293523312E-3</v>
      </c>
      <c r="HE57">
        <v>1.4107049209997058E-3</v>
      </c>
      <c r="HF57">
        <v>1.382558373734355E-3</v>
      </c>
      <c r="HG57">
        <v>1.3541064690798521E-3</v>
      </c>
      <c r="HH57">
        <v>-7.1410186588764191E-2</v>
      </c>
      <c r="HI57">
        <v>-0.13912078738212585</v>
      </c>
      <c r="HJ57">
        <v>-0.12987531721591949</v>
      </c>
      <c r="HK57">
        <v>4.2100269347429276E-2</v>
      </c>
      <c r="HQ57">
        <v>0</v>
      </c>
      <c r="HR57">
        <v>0</v>
      </c>
      <c r="HS57">
        <v>-1.1768083088099957E-2</v>
      </c>
      <c r="HT57">
        <v>-0.29280051589012146</v>
      </c>
      <c r="HU57">
        <v>-0.30456861853599548</v>
      </c>
      <c r="HV57">
        <v>-0.30456924438476563</v>
      </c>
      <c r="HW57">
        <v>0.10138307511806488</v>
      </c>
      <c r="HX57">
        <v>0</v>
      </c>
      <c r="HY57">
        <v>0</v>
      </c>
      <c r="HZ57">
        <v>-0.39418360590934753</v>
      </c>
      <c r="IA57">
        <v>-0.41666668653488159</v>
      </c>
      <c r="IB57">
        <v>39.453945159912109</v>
      </c>
      <c r="IC57">
        <v>21.481193542480469</v>
      </c>
      <c r="ID57">
        <v>-0.38541668653488159</v>
      </c>
      <c r="IE57">
        <v>-0.44791668653488159</v>
      </c>
      <c r="IF57">
        <v>26.642148971557617</v>
      </c>
      <c r="IG57">
        <v>0</v>
      </c>
      <c r="IH57">
        <v>0</v>
      </c>
      <c r="II57">
        <v>-11.864176750183105</v>
      </c>
      <c r="IJ57">
        <v>19.812000274658203</v>
      </c>
      <c r="IK57">
        <v>-45.028652191162109</v>
      </c>
      <c r="IL57">
        <v>-10.438679695129395</v>
      </c>
      <c r="IN57">
        <v>219</v>
      </c>
      <c r="IO57">
        <v>432.5</v>
      </c>
      <c r="IP57">
        <v>0</v>
      </c>
      <c r="IQ57">
        <v>29.640592575073242</v>
      </c>
      <c r="IR57">
        <v>26.507308959960938</v>
      </c>
      <c r="IS57">
        <v>0</v>
      </c>
      <c r="IT57">
        <v>0.5</v>
      </c>
      <c r="IU57">
        <v>0</v>
      </c>
    </row>
    <row r="58" spans="10:255">
      <c r="J58">
        <v>0.39500001072883606</v>
      </c>
      <c r="K58">
        <v>1</v>
      </c>
      <c r="L58">
        <v>0.30000001192092896</v>
      </c>
      <c r="M58">
        <v>0.19224393367767334</v>
      </c>
      <c r="N58">
        <v>1.3127436637878418</v>
      </c>
      <c r="O58">
        <v>2.016176700592041</v>
      </c>
      <c r="P58">
        <v>3.3289203643798828</v>
      </c>
      <c r="Q58">
        <v>2.0485594272613525</v>
      </c>
      <c r="R58">
        <v>45.422340393066406</v>
      </c>
      <c r="S58">
        <v>42.223827362060547</v>
      </c>
      <c r="T58">
        <v>6.8285307884216309</v>
      </c>
      <c r="U58">
        <v>0.74800002574920654</v>
      </c>
      <c r="W58">
        <v>220</v>
      </c>
      <c r="X58">
        <v>0.25919514894485474</v>
      </c>
      <c r="Y58">
        <v>0.24912106990814209</v>
      </c>
      <c r="Z58">
        <v>0.25274476408958435</v>
      </c>
      <c r="AA58">
        <v>0.26917681097984314</v>
      </c>
      <c r="AB58">
        <v>0.28041970729827881</v>
      </c>
      <c r="AC58">
        <v>0.30327072739601135</v>
      </c>
      <c r="AD58">
        <v>0.26600626111030579</v>
      </c>
      <c r="AE58">
        <v>0.21682451665401459</v>
      </c>
      <c r="AF58">
        <v>0.24961234629154205</v>
      </c>
      <c r="AL58">
        <v>-1.8390291929244995</v>
      </c>
      <c r="AM58">
        <v>0.17578606307506561</v>
      </c>
      <c r="AN58">
        <v>1.4510451555252075</v>
      </c>
      <c r="AO58">
        <v>2.1646378040313721</v>
      </c>
      <c r="AP58">
        <v>3.9160614013671875</v>
      </c>
      <c r="AQ58">
        <v>9.3458538055419922</v>
      </c>
      <c r="AR58">
        <v>6.3993754386901855</v>
      </c>
      <c r="AS58">
        <v>13.317547798156738</v>
      </c>
      <c r="AZ58">
        <v>0</v>
      </c>
      <c r="BA58">
        <v>0</v>
      </c>
      <c r="BB58">
        <v>0</v>
      </c>
      <c r="BC58">
        <v>0</v>
      </c>
      <c r="BD58">
        <v>0.20470933616161346</v>
      </c>
      <c r="BE58">
        <v>0.3070639967918396</v>
      </c>
      <c r="BF58">
        <v>0.46059596538543701</v>
      </c>
      <c r="BG58">
        <v>2.7630692347884178E-2</v>
      </c>
      <c r="BN58">
        <v>0.1590571254491806</v>
      </c>
      <c r="BO58">
        <v>7.1030363440513611E-2</v>
      </c>
      <c r="BP58">
        <v>9.1594479978084564E-2</v>
      </c>
      <c r="BQ58">
        <v>6.2505476176738739E-2</v>
      </c>
      <c r="BR58">
        <v>9.3231173232197762E-3</v>
      </c>
      <c r="BS58">
        <v>0.24231036007404327</v>
      </c>
      <c r="BT58">
        <v>0.38180333375930786</v>
      </c>
      <c r="BU58">
        <v>-0.46174517273902893</v>
      </c>
      <c r="CB58">
        <v>-45.975753784179688</v>
      </c>
      <c r="CC58">
        <v>1.7578603029251099</v>
      </c>
      <c r="CD58">
        <v>10.364609718322754</v>
      </c>
      <c r="CE58">
        <v>13.528987884521484</v>
      </c>
      <c r="CF58">
        <v>19.580303192138672</v>
      </c>
      <c r="CG58">
        <v>31.15284538269043</v>
      </c>
      <c r="CH58">
        <v>42.662498474121094</v>
      </c>
      <c r="CI58">
        <v>78.338523864746094</v>
      </c>
      <c r="CO58">
        <v>1</v>
      </c>
      <c r="CP58">
        <v>0</v>
      </c>
      <c r="CQ58">
        <v>0</v>
      </c>
      <c r="CR58">
        <v>0</v>
      </c>
      <c r="CS58">
        <v>0</v>
      </c>
      <c r="CT58">
        <v>-0.1590571254491806</v>
      </c>
      <c r="CU58">
        <v>-3.488004207611084</v>
      </c>
      <c r="CV58">
        <v>-3.3289203643798828</v>
      </c>
      <c r="CW58">
        <v>-3.4879775047302246</v>
      </c>
      <c r="CY58">
        <v>219</v>
      </c>
      <c r="CZ58">
        <v>0.48982709646224976</v>
      </c>
      <c r="DA58">
        <v>0.88966858386993408</v>
      </c>
      <c r="DB58">
        <v>1.2773383855819702</v>
      </c>
      <c r="DC58">
        <v>1.3044655323028564</v>
      </c>
      <c r="DD58">
        <v>1.3200705051422119</v>
      </c>
      <c r="DE58">
        <v>1.9487693309783936</v>
      </c>
      <c r="DF58">
        <v>2.2475602626800537</v>
      </c>
      <c r="DG58">
        <v>2.5878860950469971</v>
      </c>
      <c r="DN58">
        <v>0.38538298010826111</v>
      </c>
      <c r="DO58">
        <v>0.73847901821136475</v>
      </c>
      <c r="DP58">
        <v>1.0767544507980347</v>
      </c>
      <c r="DQ58">
        <v>1.0650870800018311</v>
      </c>
      <c r="DR58">
        <v>1.0315558910369873</v>
      </c>
      <c r="DS58">
        <v>1.5675733089447021</v>
      </c>
      <c r="DT58">
        <v>1.8755769729614258</v>
      </c>
      <c r="DU58">
        <v>1.623837947845459</v>
      </c>
      <c r="EB58">
        <v>16.278572082519531</v>
      </c>
      <c r="EC58">
        <v>28.357603073120117</v>
      </c>
      <c r="ED58">
        <v>41.347370147705078</v>
      </c>
      <c r="EE58">
        <v>44.989280700683594</v>
      </c>
      <c r="EF58">
        <v>47.534103393554688</v>
      </c>
      <c r="EG58">
        <v>76.24676513671875</v>
      </c>
      <c r="EH58">
        <v>40.812557220458984</v>
      </c>
      <c r="EI58">
        <v>37.413230895996094</v>
      </c>
      <c r="EP58">
        <v>1</v>
      </c>
      <c r="EQ58">
        <v>0</v>
      </c>
      <c r="ER58">
        <v>0</v>
      </c>
      <c r="ES58">
        <v>-4.9176227301359177E-2</v>
      </c>
      <c r="ET58">
        <v>-4.9176227301359177E-2</v>
      </c>
      <c r="EU58">
        <v>332.9794921875</v>
      </c>
      <c r="EV58">
        <v>-4.9163818359375E-2</v>
      </c>
      <c r="EW58">
        <v>0.98903679847717285</v>
      </c>
      <c r="EX58">
        <v>1</v>
      </c>
      <c r="EY58">
        <v>220</v>
      </c>
      <c r="EZ58">
        <v>74.856300354003906</v>
      </c>
      <c r="FA58">
        <v>81.033554077148438</v>
      </c>
      <c r="FB58">
        <v>90.773445129394531</v>
      </c>
      <c r="FC58">
        <v>106.45101165771484</v>
      </c>
      <c r="FD58">
        <v>123.43560791015625</v>
      </c>
      <c r="FE58">
        <v>147.66903686523438</v>
      </c>
      <c r="FF58">
        <v>99.914657592773438</v>
      </c>
      <c r="FG58">
        <v>106.74591064453125</v>
      </c>
      <c r="FN58">
        <v>10.92784595489502</v>
      </c>
      <c r="FO58">
        <v>10.882569313049316</v>
      </c>
      <c r="FP58">
        <v>12.367931365966797</v>
      </c>
      <c r="FQ58">
        <v>16.138633728027344</v>
      </c>
      <c r="FR58">
        <v>20.409067153930664</v>
      </c>
      <c r="FS58">
        <v>27.257270812988281</v>
      </c>
      <c r="FT58">
        <v>15.19606876373291</v>
      </c>
      <c r="FU58">
        <v>13.646893501281738</v>
      </c>
      <c r="GA58">
        <v>220</v>
      </c>
      <c r="GB58">
        <v>0</v>
      </c>
      <c r="GC58">
        <v>0</v>
      </c>
      <c r="GD58">
        <v>0</v>
      </c>
      <c r="GE58">
        <v>0</v>
      </c>
      <c r="GF58">
        <v>0.93939816951751709</v>
      </c>
      <c r="GG58">
        <v>1.9032750129699707</v>
      </c>
      <c r="GH58">
        <v>1.6952645778656006</v>
      </c>
      <c r="GI58">
        <v>0.14944387972354889</v>
      </c>
      <c r="GO58">
        <v>220</v>
      </c>
      <c r="GP58">
        <v>38.804767608642578</v>
      </c>
      <c r="GQ58">
        <v>40.374340057373047</v>
      </c>
      <c r="GR58">
        <v>45.885021209716797</v>
      </c>
      <c r="GS58">
        <v>57.308284759521484</v>
      </c>
      <c r="GT58">
        <v>69.227561950683594</v>
      </c>
      <c r="GU58">
        <v>89.567390441894531</v>
      </c>
      <c r="GV58">
        <v>26.577924728393555</v>
      </c>
      <c r="GW58">
        <v>23.145132064819336</v>
      </c>
      <c r="HC58">
        <v>220</v>
      </c>
      <c r="HD58">
        <v>1.3956521870568395E-3</v>
      </c>
      <c r="HE58">
        <v>1.4565043384209275E-3</v>
      </c>
      <c r="HF58">
        <v>1.4235208509489894E-3</v>
      </c>
      <c r="HG58">
        <v>1.3945323880761862E-3</v>
      </c>
      <c r="HH58">
        <v>-8.9264310896396637E-2</v>
      </c>
      <c r="HI58">
        <v>-0.17526540160179138</v>
      </c>
      <c r="HJ58">
        <v>-0.14183090627193451</v>
      </c>
      <c r="HK58">
        <v>4.7690548002719879E-2</v>
      </c>
      <c r="HQ58">
        <v>0</v>
      </c>
      <c r="HR58">
        <v>0</v>
      </c>
      <c r="HS58">
        <v>-1.1900801211595535E-2</v>
      </c>
      <c r="HT58">
        <v>-0.35299989581108093</v>
      </c>
      <c r="HU58">
        <v>-0.36490064859390259</v>
      </c>
      <c r="HV58">
        <v>-0.36490249633789063</v>
      </c>
      <c r="HW58">
        <v>0.11573830991983414</v>
      </c>
      <c r="HX58">
        <v>0</v>
      </c>
      <c r="HY58">
        <v>0</v>
      </c>
      <c r="HZ58">
        <v>-0.46873816847801208</v>
      </c>
      <c r="IA58">
        <v>-0.5</v>
      </c>
      <c r="IB58">
        <v>39.089042663574219</v>
      </c>
      <c r="IC58">
        <v>20.526878356933594</v>
      </c>
      <c r="ID58">
        <v>-0.46250000596046448</v>
      </c>
      <c r="IE58">
        <v>-0.53750002384185791</v>
      </c>
      <c r="IF58">
        <v>27.799531936645508</v>
      </c>
      <c r="IG58">
        <v>0</v>
      </c>
      <c r="IH58">
        <v>0</v>
      </c>
      <c r="II58">
        <v>-16.551557540893555</v>
      </c>
      <c r="IJ58">
        <v>19.812000274658203</v>
      </c>
      <c r="IK58">
        <v>-45.147716522216797</v>
      </c>
      <c r="IL58">
        <v>-14.087741851806641</v>
      </c>
      <c r="IN58">
        <v>220</v>
      </c>
      <c r="IO58">
        <v>459</v>
      </c>
      <c r="IP58">
        <v>0</v>
      </c>
      <c r="IQ58">
        <v>32.978836059570313</v>
      </c>
      <c r="IR58">
        <v>30.248134613037109</v>
      </c>
      <c r="IS58">
        <v>0</v>
      </c>
      <c r="IT58">
        <v>0.5</v>
      </c>
      <c r="IU58">
        <v>0</v>
      </c>
    </row>
    <row r="59" spans="10:255">
      <c r="J59">
        <v>0.42750000953674316</v>
      </c>
      <c r="K59">
        <v>1</v>
      </c>
      <c r="L59">
        <v>0.32499998807907104</v>
      </c>
      <c r="M59">
        <v>7.7724277973175049E-2</v>
      </c>
      <c r="N59">
        <v>0.40861612558364868</v>
      </c>
      <c r="O59">
        <v>1.6724563837051392</v>
      </c>
      <c r="P59">
        <v>2.0810725688934326</v>
      </c>
      <c r="Q59">
        <v>1.7086069583892822</v>
      </c>
      <c r="R59">
        <v>47.130947113037109</v>
      </c>
      <c r="S59">
        <v>43.896282196044922</v>
      </c>
      <c r="T59">
        <v>5.2572522163391113</v>
      </c>
      <c r="U59">
        <v>0.70600003004074097</v>
      </c>
      <c r="W59">
        <v>221</v>
      </c>
      <c r="X59">
        <v>0.25877439975738525</v>
      </c>
      <c r="Y59">
        <v>0.24921122193336487</v>
      </c>
      <c r="Z59">
        <v>0.25259572267532349</v>
      </c>
      <c r="AA59">
        <v>0.26888370513916016</v>
      </c>
      <c r="AB59">
        <v>0.27977913618087769</v>
      </c>
      <c r="AC59">
        <v>0.29964438080787659</v>
      </c>
      <c r="AD59">
        <v>0.25480985641479492</v>
      </c>
      <c r="AE59">
        <v>0.2233460545539856</v>
      </c>
      <c r="AF59">
        <v>0.24432192742824554</v>
      </c>
      <c r="AL59">
        <v>-1.754879355430603</v>
      </c>
      <c r="AM59">
        <v>0.15775565803050995</v>
      </c>
      <c r="AN59">
        <v>1.4808534383773804</v>
      </c>
      <c r="AO59">
        <v>2.2232589721679688</v>
      </c>
      <c r="AP59">
        <v>4.0441756248474121</v>
      </c>
      <c r="AQ59">
        <v>10.071123123168945</v>
      </c>
      <c r="AR59">
        <v>7.5190157890319824</v>
      </c>
      <c r="AS59">
        <v>12.665393829345703</v>
      </c>
      <c r="AZ59">
        <v>0</v>
      </c>
      <c r="BA59">
        <v>0</v>
      </c>
      <c r="BB59">
        <v>0</v>
      </c>
      <c r="BC59">
        <v>0</v>
      </c>
      <c r="BD59">
        <v>0.20583300292491913</v>
      </c>
      <c r="BE59">
        <v>0.3087494969367981</v>
      </c>
      <c r="BF59">
        <v>0.46312421560287476</v>
      </c>
      <c r="BG59">
        <v>2.229323610663414E-2</v>
      </c>
      <c r="BN59">
        <v>0.15634149312973022</v>
      </c>
      <c r="BO59">
        <v>7.21932053565979E-2</v>
      </c>
      <c r="BP59">
        <v>9.0224705636501312E-2</v>
      </c>
      <c r="BQ59">
        <v>6.0412485152482986E-2</v>
      </c>
      <c r="BR59">
        <v>1.7945329891517758E-3</v>
      </c>
      <c r="BS59">
        <v>0.21792525053024292</v>
      </c>
      <c r="BT59">
        <v>9.0294135734438896E-3</v>
      </c>
      <c r="BU59">
        <v>-0.3360544741153717</v>
      </c>
      <c r="CB59">
        <v>-43.87200927734375</v>
      </c>
      <c r="CC59">
        <v>1.5775562524795532</v>
      </c>
      <c r="CD59">
        <v>10.577526092529297</v>
      </c>
      <c r="CE59">
        <v>13.895370483398438</v>
      </c>
      <c r="CF59">
        <v>20.220874786376953</v>
      </c>
      <c r="CG59">
        <v>33.570411682128906</v>
      </c>
      <c r="CH59">
        <v>50.12677001953125</v>
      </c>
      <c r="CI59">
        <v>74.5023193359375</v>
      </c>
      <c r="CO59">
        <v>1</v>
      </c>
      <c r="CP59">
        <v>0</v>
      </c>
      <c r="CQ59">
        <v>0</v>
      </c>
      <c r="CR59">
        <v>0</v>
      </c>
      <c r="CS59">
        <v>0.76200002431869507</v>
      </c>
      <c r="CT59">
        <v>-0.15634149312973022</v>
      </c>
      <c r="CU59">
        <v>-1.4753937721252441</v>
      </c>
      <c r="CV59">
        <v>-2.0810725688934326</v>
      </c>
      <c r="CW59">
        <v>-1.4754140377044678</v>
      </c>
      <c r="CY59">
        <v>220</v>
      </c>
      <c r="CZ59">
        <v>0.49037495255470276</v>
      </c>
      <c r="DA59">
        <v>0.89038127660751343</v>
      </c>
      <c r="DB59">
        <v>1.277371883392334</v>
      </c>
      <c r="DC59">
        <v>1.3044682741165161</v>
      </c>
      <c r="DD59">
        <v>1.3325014114379883</v>
      </c>
      <c r="DE59">
        <v>1.97054123878479</v>
      </c>
      <c r="DF59">
        <v>2.3260238170623779</v>
      </c>
      <c r="DG59">
        <v>2.7439687252044678</v>
      </c>
      <c r="DN59">
        <v>0.38515999913215637</v>
      </c>
      <c r="DO59">
        <v>0.7393757700920105</v>
      </c>
      <c r="DP59">
        <v>1.0761635303497314</v>
      </c>
      <c r="DQ59">
        <v>1.0640381574630737</v>
      </c>
      <c r="DR59">
        <v>1.0379434823989868</v>
      </c>
      <c r="DS59">
        <v>1.5726512670516968</v>
      </c>
      <c r="DT59">
        <v>1.8198144435882568</v>
      </c>
      <c r="DU59">
        <v>1.6526657342910767</v>
      </c>
      <c r="EB59">
        <v>16.269153594970703</v>
      </c>
      <c r="EC59">
        <v>28.392036437988281</v>
      </c>
      <c r="ED59">
        <v>41.324676513671875</v>
      </c>
      <c r="EE59">
        <v>44.944972991943359</v>
      </c>
      <c r="EF59">
        <v>47.828441619873047</v>
      </c>
      <c r="EG59">
        <v>76.493759155273438</v>
      </c>
      <c r="EH59">
        <v>39.599163055419922</v>
      </c>
      <c r="EI59">
        <v>38.077419281005859</v>
      </c>
      <c r="EP59">
        <v>1</v>
      </c>
      <c r="EQ59">
        <v>0</v>
      </c>
      <c r="ER59">
        <v>0</v>
      </c>
      <c r="ES59">
        <v>-4.9862712621688843E-2</v>
      </c>
      <c r="ET59">
        <v>-4.9862712621688843E-2</v>
      </c>
      <c r="EU59">
        <v>332.92962646484375</v>
      </c>
      <c r="EV59">
        <v>-4.986572265625E-2</v>
      </c>
      <c r="EW59">
        <v>0.98419255018234253</v>
      </c>
      <c r="EX59">
        <v>1</v>
      </c>
      <c r="EY59">
        <v>221</v>
      </c>
      <c r="EZ59">
        <v>74.892707824707031</v>
      </c>
      <c r="FA59">
        <v>81.081222534179688</v>
      </c>
      <c r="FB59">
        <v>90.821189880371094</v>
      </c>
      <c r="FC59">
        <v>106.47828674316406</v>
      </c>
      <c r="FD59">
        <v>122.37429809570313</v>
      </c>
      <c r="FE59">
        <v>145.45127868652344</v>
      </c>
      <c r="FF59">
        <v>96.790985107421875</v>
      </c>
      <c r="FG59">
        <v>107.22784423828125</v>
      </c>
      <c r="FN59">
        <v>10.915412902832031</v>
      </c>
      <c r="FO59">
        <v>10.892910957336426</v>
      </c>
      <c r="FP59">
        <v>12.36713981628418</v>
      </c>
      <c r="FQ59">
        <v>16.125190734863281</v>
      </c>
      <c r="FR59">
        <v>20.187366485595703</v>
      </c>
      <c r="FS59">
        <v>26.526878356933594</v>
      </c>
      <c r="FT59">
        <v>14.101370811462402</v>
      </c>
      <c r="FU59">
        <v>14.120822906494141</v>
      </c>
      <c r="GA59">
        <v>221</v>
      </c>
      <c r="GB59">
        <v>0</v>
      </c>
      <c r="GC59">
        <v>0</v>
      </c>
      <c r="GD59">
        <v>0</v>
      </c>
      <c r="GE59">
        <v>0</v>
      </c>
      <c r="GF59">
        <v>1.1198325157165527</v>
      </c>
      <c r="GG59">
        <v>2.2433836460113525</v>
      </c>
      <c r="GH59">
        <v>1.8760466575622559</v>
      </c>
      <c r="GI59">
        <v>0.18719908595085144</v>
      </c>
      <c r="GO59">
        <v>221</v>
      </c>
      <c r="GP59">
        <v>38.760616302490234</v>
      </c>
      <c r="GQ59">
        <v>40.412708282470703</v>
      </c>
      <c r="GR59">
        <v>45.882083892822266</v>
      </c>
      <c r="GS59">
        <v>57.260547637939453</v>
      </c>
      <c r="GT59">
        <v>68.475555419921875</v>
      </c>
      <c r="GU59">
        <v>87.167327880859375</v>
      </c>
      <c r="GV59">
        <v>24.663297653198242</v>
      </c>
      <c r="GW59">
        <v>23.948915481567383</v>
      </c>
      <c r="HC59">
        <v>221</v>
      </c>
      <c r="HD59">
        <v>1.4380827778950334E-3</v>
      </c>
      <c r="HE59">
        <v>1.4970829943194985E-3</v>
      </c>
      <c r="HF59">
        <v>1.4653351390734315E-3</v>
      </c>
      <c r="HG59">
        <v>1.4359379420056939E-3</v>
      </c>
      <c r="HH59">
        <v>-0.10715961456298828</v>
      </c>
      <c r="HI59">
        <v>-0.20872914791107178</v>
      </c>
      <c r="HJ59">
        <v>-0.1569838672876358</v>
      </c>
      <c r="HK59">
        <v>4.6801719814538956E-2</v>
      </c>
      <c r="HQ59">
        <v>0</v>
      </c>
      <c r="HR59">
        <v>0</v>
      </c>
      <c r="HS59">
        <v>-1.1703146621584892E-2</v>
      </c>
      <c r="HT59">
        <v>-0.42023447155952454</v>
      </c>
      <c r="HU59">
        <v>-0.43193760514259338</v>
      </c>
      <c r="HV59">
        <v>-0.43193817138671875</v>
      </c>
      <c r="HW59">
        <v>0.12241171300411224</v>
      </c>
      <c r="HX59">
        <v>0</v>
      </c>
      <c r="HY59">
        <v>0</v>
      </c>
      <c r="HZ59">
        <v>-0.54264616966247559</v>
      </c>
      <c r="IA59">
        <v>-0.58333337306976318</v>
      </c>
      <c r="IB59">
        <v>38.6571044921875</v>
      </c>
      <c r="IC59">
        <v>19.779569625854492</v>
      </c>
      <c r="ID59">
        <v>-0.53958338499069214</v>
      </c>
      <c r="IE59">
        <v>-0.62708336114883423</v>
      </c>
      <c r="IF59">
        <v>29.023649215698242</v>
      </c>
      <c r="IG59">
        <v>0</v>
      </c>
      <c r="IH59">
        <v>0</v>
      </c>
      <c r="II59">
        <v>-21.978019714355469</v>
      </c>
      <c r="IJ59">
        <v>19.812000274658203</v>
      </c>
      <c r="IK59">
        <v>-45.264804840087891</v>
      </c>
      <c r="IL59">
        <v>-18.407175064086914</v>
      </c>
      <c r="IN59">
        <v>221</v>
      </c>
      <c r="IO59">
        <v>485.5</v>
      </c>
      <c r="IP59">
        <v>0</v>
      </c>
      <c r="IQ59">
        <v>34.299709320068359</v>
      </c>
      <c r="IR59">
        <v>33.283557891845703</v>
      </c>
      <c r="IS59">
        <v>0</v>
      </c>
      <c r="IT59">
        <v>0.5</v>
      </c>
      <c r="IU59">
        <v>0.76200002431869507</v>
      </c>
    </row>
    <row r="60" spans="10:255">
      <c r="J60">
        <v>0.46000000834465027</v>
      </c>
      <c r="K60">
        <v>1</v>
      </c>
      <c r="L60">
        <v>0.34999999403953552</v>
      </c>
      <c r="M60">
        <v>0.14913219213485718</v>
      </c>
      <c r="N60">
        <v>0.69142478704452515</v>
      </c>
      <c r="O60">
        <v>1.5807197093963623</v>
      </c>
      <c r="P60">
        <v>2.2721445560455322</v>
      </c>
      <c r="Q60">
        <v>1.6227124929428101</v>
      </c>
      <c r="R60">
        <v>48.753658294677734</v>
      </c>
      <c r="S60">
        <v>45.477001190185547</v>
      </c>
      <c r="T60">
        <v>4.6363215446472168</v>
      </c>
      <c r="U60">
        <v>0.66400003433227539</v>
      </c>
      <c r="W60">
        <v>222</v>
      </c>
      <c r="X60">
        <v>0.25837171077728271</v>
      </c>
      <c r="Y60">
        <v>0.24928931891918182</v>
      </c>
      <c r="Z60">
        <v>0.25244134664535522</v>
      </c>
      <c r="AA60">
        <v>0.26858219504356384</v>
      </c>
      <c r="AB60">
        <v>0.27905717492103577</v>
      </c>
      <c r="AC60">
        <v>0.29561036825180054</v>
      </c>
      <c r="AD60">
        <v>0.24599789083003998</v>
      </c>
      <c r="AE60">
        <v>0.22151161730289459</v>
      </c>
      <c r="AF60">
        <v>0.23783579468727112</v>
      </c>
      <c r="AL60">
        <v>-1.6743415594100952</v>
      </c>
      <c r="AM60">
        <v>0.14213626086711884</v>
      </c>
      <c r="AN60">
        <v>1.5117286443710327</v>
      </c>
      <c r="AO60">
        <v>2.2835609912872314</v>
      </c>
      <c r="AP60">
        <v>4.1885676383972168</v>
      </c>
      <c r="AQ60">
        <v>10.877924919128418</v>
      </c>
      <c r="AR60">
        <v>8.400212287902832</v>
      </c>
      <c r="AS60">
        <v>12.848837852478027</v>
      </c>
      <c r="AZ60">
        <v>0</v>
      </c>
      <c r="BA60">
        <v>0</v>
      </c>
      <c r="BB60">
        <v>0</v>
      </c>
      <c r="BC60">
        <v>0</v>
      </c>
      <c r="BD60">
        <v>0.2052636444568634</v>
      </c>
      <c r="BE60">
        <v>0.30789545178413391</v>
      </c>
      <c r="BF60">
        <v>0.46067222952842712</v>
      </c>
      <c r="BG60">
        <v>2.6168733835220337E-2</v>
      </c>
      <c r="BN60">
        <v>0.15378683805465698</v>
      </c>
      <c r="BO60">
        <v>7.3246113955974579E-2</v>
      </c>
      <c r="BP60">
        <v>8.8864579796791077E-2</v>
      </c>
      <c r="BQ60">
        <v>5.7988099753856659E-2</v>
      </c>
      <c r="BR60">
        <v>-2.3144946899265051E-3</v>
      </c>
      <c r="BS60">
        <v>0.17776107788085938</v>
      </c>
      <c r="BT60">
        <v>-0.14234527945518494</v>
      </c>
      <c r="BU60">
        <v>-0.2953474223613739</v>
      </c>
      <c r="CB60">
        <v>-41.858562469482422</v>
      </c>
      <c r="CC60">
        <v>1.4213622808456421</v>
      </c>
      <c r="CD60">
        <v>10.798063278198242</v>
      </c>
      <c r="CE60">
        <v>14.272257804870605</v>
      </c>
      <c r="CF60">
        <v>20.942834854125977</v>
      </c>
      <c r="CG60">
        <v>36.259754180908203</v>
      </c>
      <c r="CH60">
        <v>56.001411437988281</v>
      </c>
      <c r="CI60">
        <v>75.581405639648438</v>
      </c>
      <c r="CO60">
        <v>1</v>
      </c>
      <c r="CP60">
        <v>0</v>
      </c>
      <c r="CQ60">
        <v>0</v>
      </c>
      <c r="CR60">
        <v>0</v>
      </c>
      <c r="CS60">
        <v>0.25400000810623169</v>
      </c>
      <c r="CT60">
        <v>-0.15378683805465698</v>
      </c>
      <c r="CU60">
        <v>-2.1719038486480713</v>
      </c>
      <c r="CV60">
        <v>-2.2721445560455322</v>
      </c>
      <c r="CW60">
        <v>-2.171931266784668</v>
      </c>
      <c r="CY60">
        <v>221</v>
      </c>
      <c r="CZ60">
        <v>0.49093294143676758</v>
      </c>
      <c r="DA60">
        <v>0.89108180999755859</v>
      </c>
      <c r="DB60">
        <v>1.2774041891098022</v>
      </c>
      <c r="DC60">
        <v>1.3044693470001221</v>
      </c>
      <c r="DD60">
        <v>1.3431839942932129</v>
      </c>
      <c r="DE60">
        <v>1.9875738620758057</v>
      </c>
      <c r="DF60">
        <v>2.3967289924621582</v>
      </c>
      <c r="DG60">
        <v>2.6988451480865479</v>
      </c>
      <c r="DN60">
        <v>0.38497233390808105</v>
      </c>
      <c r="DO60">
        <v>0.74022525548934937</v>
      </c>
      <c r="DP60">
        <v>1.0755560398101807</v>
      </c>
      <c r="DQ60">
        <v>1.0628803968429565</v>
      </c>
      <c r="DR60">
        <v>1.0438746213912964</v>
      </c>
      <c r="DS60">
        <v>1.567277193069458</v>
      </c>
      <c r="DT60">
        <v>1.7962063550949097</v>
      </c>
      <c r="DU60">
        <v>1.6743788719177246</v>
      </c>
      <c r="EB60">
        <v>16.261226654052734</v>
      </c>
      <c r="EC60">
        <v>28.424657821655273</v>
      </c>
      <c r="ED60">
        <v>41.301353454589844</v>
      </c>
      <c r="EE60">
        <v>44.896068572998047</v>
      </c>
      <c r="EF60">
        <v>48.10174560546875</v>
      </c>
      <c r="EG60">
        <v>76.23236083984375</v>
      </c>
      <c r="EH60">
        <v>39.085453033447266</v>
      </c>
      <c r="EI60">
        <v>38.577690124511719</v>
      </c>
      <c r="EP60">
        <v>1</v>
      </c>
      <c r="EQ60">
        <v>0</v>
      </c>
      <c r="ER60">
        <v>0</v>
      </c>
      <c r="ES60">
        <v>-4.9066212028264999E-2</v>
      </c>
      <c r="ET60">
        <v>-4.9066212028264999E-2</v>
      </c>
      <c r="EU60">
        <v>332.88055419921875</v>
      </c>
      <c r="EV60">
        <v>-4.9072265625E-2</v>
      </c>
      <c r="EW60">
        <v>0.97884207963943481</v>
      </c>
      <c r="EX60">
        <v>1</v>
      </c>
      <c r="EY60">
        <v>222</v>
      </c>
      <c r="EZ60">
        <v>74.930137634277344</v>
      </c>
      <c r="FA60">
        <v>81.129432678222656</v>
      </c>
      <c r="FB60">
        <v>90.869033813476563</v>
      </c>
      <c r="FC60">
        <v>106.50580596923828</v>
      </c>
      <c r="FD60">
        <v>120.91140747070313</v>
      </c>
      <c r="FE60">
        <v>142.57623291015625</v>
      </c>
      <c r="FF60">
        <v>92.943412780761719</v>
      </c>
      <c r="FG60">
        <v>111.38903045654297</v>
      </c>
      <c r="FN60">
        <v>10.903873443603516</v>
      </c>
      <c r="FO60">
        <v>10.902804374694824</v>
      </c>
      <c r="FP60">
        <v>12.366092681884766</v>
      </c>
      <c r="FQ60">
        <v>16.111270904541016</v>
      </c>
      <c r="FR60">
        <v>19.894573211669922</v>
      </c>
      <c r="FS60">
        <v>25.652473449707031</v>
      </c>
      <c r="FT60">
        <v>13.07254695892334</v>
      </c>
      <c r="FU60">
        <v>14.548327445983887</v>
      </c>
      <c r="GA60">
        <v>222</v>
      </c>
      <c r="GB60">
        <v>0</v>
      </c>
      <c r="GC60">
        <v>0</v>
      </c>
      <c r="GD60">
        <v>0</v>
      </c>
      <c r="GE60">
        <v>0</v>
      </c>
      <c r="GF60">
        <v>1.3038767576217651</v>
      </c>
      <c r="GG60">
        <v>2.5700068473815918</v>
      </c>
      <c r="GH60">
        <v>2.0492770671844482</v>
      </c>
      <c r="GI60">
        <v>0.22801157832145691</v>
      </c>
      <c r="GO60">
        <v>222</v>
      </c>
      <c r="GP60">
        <v>38.719638824462891</v>
      </c>
      <c r="GQ60">
        <v>40.449413299560547</v>
      </c>
      <c r="GR60">
        <v>45.878200531005859</v>
      </c>
      <c r="GS60">
        <v>57.211116790771484</v>
      </c>
      <c r="GT60">
        <v>67.482398986816406</v>
      </c>
      <c r="GU60">
        <v>84.294029235839844</v>
      </c>
      <c r="GV60">
        <v>22.863883972167969</v>
      </c>
      <c r="GW60">
        <v>24.67396354675293</v>
      </c>
      <c r="HC60">
        <v>222</v>
      </c>
      <c r="HD60">
        <v>1.4811347937211394E-3</v>
      </c>
      <c r="HE60">
        <v>1.5383429126814008E-3</v>
      </c>
      <c r="HF60">
        <v>1.5078573487699032E-3</v>
      </c>
      <c r="HG60">
        <v>1.4782075304538012E-3</v>
      </c>
      <c r="HH60">
        <v>-0.12541751563549042</v>
      </c>
      <c r="HI60">
        <v>-0.24076907336711884</v>
      </c>
      <c r="HJ60">
        <v>-0.17205865681171417</v>
      </c>
      <c r="HK60">
        <v>4.3917801231145859E-2</v>
      </c>
      <c r="HQ60">
        <v>0</v>
      </c>
      <c r="HR60">
        <v>0</v>
      </c>
      <c r="HS60">
        <v>-1.1517512612044811E-2</v>
      </c>
      <c r="HT60">
        <v>-0.48832187056541443</v>
      </c>
      <c r="HU60">
        <v>-0.4998394250869751</v>
      </c>
      <c r="HV60">
        <v>-0.49983978271484375</v>
      </c>
      <c r="HW60">
        <v>0.12679533660411835</v>
      </c>
      <c r="HX60">
        <v>0</v>
      </c>
      <c r="HY60">
        <v>0</v>
      </c>
      <c r="HZ60">
        <v>-0.61511725187301636</v>
      </c>
      <c r="IA60">
        <v>-0.66666668653488159</v>
      </c>
      <c r="IB60">
        <v>38.157264709472656</v>
      </c>
      <c r="IC60">
        <v>19.047195434570313</v>
      </c>
      <c r="ID60">
        <v>-0.61666667461395264</v>
      </c>
      <c r="IE60">
        <v>-0.71666669845581055</v>
      </c>
      <c r="IF60">
        <v>30.291603088378906</v>
      </c>
      <c r="IG60">
        <v>0</v>
      </c>
      <c r="IH60">
        <v>0</v>
      </c>
      <c r="II60">
        <v>-28.129192352294922</v>
      </c>
      <c r="IJ60">
        <v>19.812000274658203</v>
      </c>
      <c r="IK60">
        <v>-45.380039215087891</v>
      </c>
      <c r="IL60">
        <v>-23.405628204345703</v>
      </c>
      <c r="IN60">
        <v>222</v>
      </c>
      <c r="IO60">
        <v>512</v>
      </c>
      <c r="IP60">
        <v>0</v>
      </c>
      <c r="IQ60">
        <v>36.315540313720703</v>
      </c>
      <c r="IR60">
        <v>36.102619171142578</v>
      </c>
      <c r="IS60">
        <v>0</v>
      </c>
      <c r="IT60">
        <v>0.5</v>
      </c>
      <c r="IU60">
        <v>0.25400000810623169</v>
      </c>
    </row>
    <row r="61" spans="10:255">
      <c r="J61">
        <v>0.49250000715255737</v>
      </c>
      <c r="K61">
        <v>1</v>
      </c>
      <c r="L61">
        <v>0.375</v>
      </c>
      <c r="M61">
        <v>0.12001903355121613</v>
      </c>
      <c r="N61">
        <v>0.38112321496009827</v>
      </c>
      <c r="O61">
        <v>1.1546475887298584</v>
      </c>
      <c r="P61">
        <v>1.5357707738876343</v>
      </c>
      <c r="Q61">
        <v>1.1908211708068848</v>
      </c>
      <c r="R61">
        <v>49.944480895996094</v>
      </c>
      <c r="S61">
        <v>46.631649017333984</v>
      </c>
      <c r="T61">
        <v>3.175523042678833</v>
      </c>
      <c r="U61">
        <v>0.62200003862380981</v>
      </c>
      <c r="W61">
        <v>223</v>
      </c>
      <c r="X61">
        <v>0.25798580050468445</v>
      </c>
      <c r="Y61">
        <v>0.24935583770275116</v>
      </c>
      <c r="Z61">
        <v>0.25228151679039001</v>
      </c>
      <c r="AA61">
        <v>0.26826879382133484</v>
      </c>
      <c r="AB61">
        <v>0.27851638197898865</v>
      </c>
      <c r="AC61">
        <v>0.29198306798934937</v>
      </c>
      <c r="AD61">
        <v>0.24077261984348297</v>
      </c>
      <c r="AE61">
        <v>0.24772687256336212</v>
      </c>
      <c r="AF61">
        <v>0.24309070408344269</v>
      </c>
      <c r="AL61">
        <v>-1.5971595048904419</v>
      </c>
      <c r="AM61">
        <v>0.12883248925209045</v>
      </c>
      <c r="AN61">
        <v>1.5436946153640747</v>
      </c>
      <c r="AO61">
        <v>2.3462414741516113</v>
      </c>
      <c r="AP61">
        <v>4.2967267036437988</v>
      </c>
      <c r="AQ61">
        <v>11.603384971618652</v>
      </c>
      <c r="AR61">
        <v>8.9227399826049805</v>
      </c>
      <c r="AS61">
        <v>10.227312088012695</v>
      </c>
      <c r="AZ61">
        <v>0</v>
      </c>
      <c r="BA61">
        <v>0</v>
      </c>
      <c r="BB61">
        <v>0</v>
      </c>
      <c r="BC61">
        <v>0</v>
      </c>
      <c r="BD61">
        <v>0.21729545295238495</v>
      </c>
      <c r="BE61">
        <v>0.32594317197799683</v>
      </c>
      <c r="BF61">
        <v>0.43023115396499634</v>
      </c>
      <c r="BG61">
        <v>2.6530247181653976E-2</v>
      </c>
      <c r="BN61">
        <v>0.1513792872428894</v>
      </c>
      <c r="BO61">
        <v>7.4197486042976379E-2</v>
      </c>
      <c r="BP61">
        <v>8.7501741945743561E-2</v>
      </c>
      <c r="BQ61">
        <v>5.5534269660711288E-2</v>
      </c>
      <c r="BR61">
        <v>-7.1438238956034184E-3</v>
      </c>
      <c r="BS61">
        <v>0.13559159636497498</v>
      </c>
      <c r="BT61">
        <v>-0.21351973712444305</v>
      </c>
      <c r="BU61">
        <v>-0.23928180336952209</v>
      </c>
      <c r="CB61">
        <v>-39.929012298583984</v>
      </c>
      <c r="CC61">
        <v>1.2883247137069702</v>
      </c>
      <c r="CD61">
        <v>11.026391983032227</v>
      </c>
      <c r="CE61">
        <v>14.664009094238281</v>
      </c>
      <c r="CF61">
        <v>21.483627319335938</v>
      </c>
      <c r="CG61">
        <v>38.677951812744141</v>
      </c>
      <c r="CH61">
        <v>59.484928131103516</v>
      </c>
      <c r="CI61">
        <v>60.160663604736328</v>
      </c>
      <c r="CO61">
        <v>1</v>
      </c>
      <c r="CP61">
        <v>0</v>
      </c>
      <c r="CQ61">
        <v>0</v>
      </c>
      <c r="CR61">
        <v>0</v>
      </c>
      <c r="CS61">
        <v>2.7939999103546143</v>
      </c>
      <c r="CT61">
        <v>-0.1513792872428894</v>
      </c>
      <c r="CU61">
        <v>1.1067986488342285</v>
      </c>
      <c r="CV61">
        <v>-1.5357707738876343</v>
      </c>
      <c r="CW61">
        <v>1.1068497896194458</v>
      </c>
      <c r="CY61">
        <v>222</v>
      </c>
      <c r="CZ61">
        <v>0.49150010943412781</v>
      </c>
      <c r="DA61">
        <v>0.89177036285400391</v>
      </c>
      <c r="DB61">
        <v>1.2774351835250854</v>
      </c>
      <c r="DC61">
        <v>1.3044693470001221</v>
      </c>
      <c r="DD61">
        <v>1.3530435562133789</v>
      </c>
      <c r="DE61">
        <v>2.0039355754852295</v>
      </c>
      <c r="DF61">
        <v>2.465308666229248</v>
      </c>
      <c r="DG61">
        <v>2.7531516551971436</v>
      </c>
      <c r="DN61">
        <v>0.38481733202934265</v>
      </c>
      <c r="DO61">
        <v>0.74102938175201416</v>
      </c>
      <c r="DP61">
        <v>1.0749248266220093</v>
      </c>
      <c r="DQ61">
        <v>1.0616885423660278</v>
      </c>
      <c r="DR61">
        <v>1.0488235950469971</v>
      </c>
      <c r="DS61">
        <v>1.5589056015014648</v>
      </c>
      <c r="DT61">
        <v>1.7837079763412476</v>
      </c>
      <c r="DU61">
        <v>1.6940418481826782</v>
      </c>
      <c r="EB61">
        <v>16.254678726196289</v>
      </c>
      <c r="EC61">
        <v>28.455535888671875</v>
      </c>
      <c r="ED61">
        <v>41.277111053466797</v>
      </c>
      <c r="EE61">
        <v>44.845726013183594</v>
      </c>
      <c r="EF61">
        <v>48.329799652099609</v>
      </c>
      <c r="EG61">
        <v>75.825172424316406</v>
      </c>
      <c r="EH61">
        <v>38.813488006591797</v>
      </c>
      <c r="EI61">
        <v>39.030723571777344</v>
      </c>
      <c r="EP61">
        <v>1</v>
      </c>
      <c r="EQ61">
        <v>0</v>
      </c>
      <c r="ER61">
        <v>0</v>
      </c>
      <c r="ES61">
        <v>-4.831937700510025E-2</v>
      </c>
      <c r="ET61">
        <v>-4.831937700510025E-2</v>
      </c>
      <c r="EU61">
        <v>332.83224487304688</v>
      </c>
      <c r="EV61">
        <v>-4.8309326171875E-2</v>
      </c>
      <c r="EW61">
        <v>0.97412186861038208</v>
      </c>
      <c r="EX61">
        <v>0.99698489904403687</v>
      </c>
      <c r="EY61">
        <v>223</v>
      </c>
      <c r="EZ61">
        <v>74.968605041503906</v>
      </c>
      <c r="FA61">
        <v>81.178207397460938</v>
      </c>
      <c r="FB61">
        <v>90.916984558105469</v>
      </c>
      <c r="FC61">
        <v>106.53416442871094</v>
      </c>
      <c r="FD61">
        <v>118.92023468017578</v>
      </c>
      <c r="FE61">
        <v>138.84255981445313</v>
      </c>
      <c r="FF61">
        <v>87.588836669921875</v>
      </c>
      <c r="FG61">
        <v>102.18061065673828</v>
      </c>
      <c r="FN61">
        <v>10.893177032470703</v>
      </c>
      <c r="FO61">
        <v>10.912269592285156</v>
      </c>
      <c r="FP61">
        <v>12.364784240722656</v>
      </c>
      <c r="FQ61">
        <v>16.096757888793945</v>
      </c>
      <c r="FR61">
        <v>19.529029846191406</v>
      </c>
      <c r="FS61">
        <v>24.674179077148438</v>
      </c>
      <c r="FT61">
        <v>12.057743072509766</v>
      </c>
      <c r="FU61">
        <v>14.925049781799316</v>
      </c>
      <c r="GA61">
        <v>223</v>
      </c>
      <c r="GB61">
        <v>0</v>
      </c>
      <c r="GC61">
        <v>0</v>
      </c>
      <c r="GD61">
        <v>0</v>
      </c>
      <c r="GE61">
        <v>0</v>
      </c>
      <c r="GF61">
        <v>1.4920579195022583</v>
      </c>
      <c r="GG61">
        <v>2.8858356475830078</v>
      </c>
      <c r="GH61">
        <v>2.2059404850006104</v>
      </c>
      <c r="GI61">
        <v>0.27277472615242004</v>
      </c>
      <c r="GO61">
        <v>223</v>
      </c>
      <c r="GP61">
        <v>38.681655883789063</v>
      </c>
      <c r="GQ61">
        <v>40.484527587890625</v>
      </c>
      <c r="GR61">
        <v>45.873344421386719</v>
      </c>
      <c r="GS61">
        <v>57.159584045410156</v>
      </c>
      <c r="GT61">
        <v>66.242477416992188</v>
      </c>
      <c r="GU61">
        <v>81.079353332519531</v>
      </c>
      <c r="GV61">
        <v>21.088993072509766</v>
      </c>
      <c r="GW61">
        <v>25.312883377075195</v>
      </c>
      <c r="HC61">
        <v>223</v>
      </c>
      <c r="HD61">
        <v>1.5247499104589224E-3</v>
      </c>
      <c r="HE61">
        <v>1.5802246052771807E-3</v>
      </c>
      <c r="HF61">
        <v>1.551046734675765E-3</v>
      </c>
      <c r="HG61">
        <v>1.5211724676191807E-3</v>
      </c>
      <c r="HH61">
        <v>-0.14408527314662933</v>
      </c>
      <c r="HI61">
        <v>-0.27169236540794373</v>
      </c>
      <c r="HJ61">
        <v>-0.18569222092628479</v>
      </c>
      <c r="HK61">
        <v>4.1652128100395203E-2</v>
      </c>
      <c r="HQ61">
        <v>0</v>
      </c>
      <c r="HR61">
        <v>0</v>
      </c>
      <c r="HS61">
        <v>-1.1342870071530342E-2</v>
      </c>
      <c r="HT61">
        <v>-0.55364054441452026</v>
      </c>
      <c r="HU61">
        <v>-0.56498342752456665</v>
      </c>
      <c r="HV61">
        <v>-0.56498336791992188</v>
      </c>
      <c r="HW61">
        <v>0.13202033936977386</v>
      </c>
      <c r="HX61">
        <v>0</v>
      </c>
      <c r="HY61">
        <v>0</v>
      </c>
      <c r="HZ61">
        <v>-0.68566089868545532</v>
      </c>
      <c r="IA61">
        <v>-0.75</v>
      </c>
      <c r="IB61">
        <v>37.592281341552734</v>
      </c>
      <c r="IC61">
        <v>18.284719467163086</v>
      </c>
      <c r="ID61">
        <v>-0.69375002384185791</v>
      </c>
      <c r="IE61">
        <v>-0.80624997615814209</v>
      </c>
      <c r="IF61">
        <v>31.611806869506836</v>
      </c>
      <c r="IG61">
        <v>0</v>
      </c>
      <c r="IH61">
        <v>0</v>
      </c>
      <c r="II61">
        <v>-34.985801696777344</v>
      </c>
      <c r="IJ61">
        <v>19.812000274658203</v>
      </c>
      <c r="IK61">
        <v>-45.493526458740234</v>
      </c>
      <c r="IL61">
        <v>-29.055521011352539</v>
      </c>
      <c r="IN61">
        <v>223</v>
      </c>
      <c r="IO61">
        <v>538.5</v>
      </c>
      <c r="IP61">
        <v>0</v>
      </c>
      <c r="IQ61">
        <v>35.050163269042969</v>
      </c>
      <c r="IR61">
        <v>38.189002990722656</v>
      </c>
      <c r="IS61">
        <v>0</v>
      </c>
      <c r="IT61">
        <v>0.5</v>
      </c>
      <c r="IU61">
        <v>2.7939999103546143</v>
      </c>
    </row>
    <row r="62" spans="10:255">
      <c r="J62">
        <v>0.52500003576278687</v>
      </c>
      <c r="K62">
        <v>1</v>
      </c>
      <c r="L62">
        <v>0.40000000596046448</v>
      </c>
      <c r="M62">
        <v>0.39967820048332214</v>
      </c>
      <c r="N62">
        <v>2.3455314636230469</v>
      </c>
      <c r="O62">
        <v>2.2762448787689209</v>
      </c>
      <c r="P62">
        <v>4.6217765808105469</v>
      </c>
      <c r="Q62">
        <v>2.3474199771881104</v>
      </c>
      <c r="R62">
        <v>52.291900634765625</v>
      </c>
      <c r="S62">
        <v>48.907894134521484</v>
      </c>
      <c r="T62">
        <v>5.8685498237609863</v>
      </c>
      <c r="U62">
        <v>0.57999998331069946</v>
      </c>
      <c r="W62">
        <v>224</v>
      </c>
      <c r="X62">
        <v>0.25761553645133972</v>
      </c>
      <c r="Y62">
        <v>0.24941124022006989</v>
      </c>
      <c r="Z62">
        <v>0.2521158754825592</v>
      </c>
      <c r="AA62">
        <v>0.26795503497123718</v>
      </c>
      <c r="AB62">
        <v>0.27654370665550232</v>
      </c>
      <c r="AC62">
        <v>0.28656968474388123</v>
      </c>
      <c r="AD62">
        <v>0.23363541066646576</v>
      </c>
      <c r="AE62">
        <v>0.2235158383846283</v>
      </c>
      <c r="AF62">
        <v>0.23026221990585327</v>
      </c>
      <c r="AL62">
        <v>-1.5231066942214966</v>
      </c>
      <c r="AM62">
        <v>0.11775197833776474</v>
      </c>
      <c r="AN62">
        <v>1.5768229961395264</v>
      </c>
      <c r="AO62">
        <v>2.4089932441711426</v>
      </c>
      <c r="AP62">
        <v>4.6912612915039063</v>
      </c>
      <c r="AQ62">
        <v>12.686061859130859</v>
      </c>
      <c r="AR62">
        <v>9.6364612579345703</v>
      </c>
      <c r="AS62">
        <v>12.648415565490723</v>
      </c>
      <c r="AZ62">
        <v>0</v>
      </c>
      <c r="BA62">
        <v>0</v>
      </c>
      <c r="BB62">
        <v>0</v>
      </c>
      <c r="BC62">
        <v>0</v>
      </c>
      <c r="BD62">
        <v>0.22112277150154114</v>
      </c>
      <c r="BE62">
        <v>0.3316841721534729</v>
      </c>
      <c r="BF62">
        <v>0.4031461775302887</v>
      </c>
      <c r="BG62">
        <v>4.4046919792890549E-2</v>
      </c>
      <c r="BN62">
        <v>0.14910575747489929</v>
      </c>
      <c r="BO62">
        <v>7.5054541230201721E-2</v>
      </c>
      <c r="BP62">
        <v>8.6135312914848328E-2</v>
      </c>
      <c r="BQ62">
        <v>5.3004808723926544E-2</v>
      </c>
      <c r="BR62">
        <v>-9.7464825958013535E-3</v>
      </c>
      <c r="BS62">
        <v>9.9048696458339691E-2</v>
      </c>
      <c r="BT62">
        <v>-0.2286289781332016</v>
      </c>
      <c r="BU62">
        <v>-2.469007670879364E-2</v>
      </c>
      <c r="CB62">
        <v>-38.077690124511719</v>
      </c>
      <c r="CC62">
        <v>1.177519679069519</v>
      </c>
      <c r="CD62">
        <v>11.263022422790527</v>
      </c>
      <c r="CE62">
        <v>15.056207656860352</v>
      </c>
      <c r="CF62">
        <v>23.456302642822266</v>
      </c>
      <c r="CG62">
        <v>42.286876678466797</v>
      </c>
      <c r="CH62">
        <v>64.243064880371094</v>
      </c>
      <c r="CI62">
        <v>74.402450561523438</v>
      </c>
      <c r="CO62">
        <v>1</v>
      </c>
      <c r="CP62">
        <v>0</v>
      </c>
      <c r="CQ62">
        <v>0</v>
      </c>
      <c r="CR62">
        <v>0</v>
      </c>
      <c r="CS62">
        <v>0</v>
      </c>
      <c r="CT62">
        <v>-0.14910575747489929</v>
      </c>
      <c r="CU62">
        <v>-4.7708454132080078</v>
      </c>
      <c r="CV62">
        <v>-4.6217765808105469</v>
      </c>
      <c r="CW62">
        <v>-4.7708821296691895</v>
      </c>
      <c r="CY62">
        <v>223</v>
      </c>
      <c r="CZ62">
        <v>0.49207571148872375</v>
      </c>
      <c r="DA62">
        <v>0.89244705438613892</v>
      </c>
      <c r="DB62">
        <v>1.2774648666381836</v>
      </c>
      <c r="DC62">
        <v>1.3044693470001221</v>
      </c>
      <c r="DD62">
        <v>1.3607159852981567</v>
      </c>
      <c r="DE62">
        <v>2.0168502330780029</v>
      </c>
      <c r="DF62">
        <v>2.5120816230773926</v>
      </c>
      <c r="DG62">
        <v>2.48561692237854</v>
      </c>
      <c r="DN62">
        <v>0.38469254970550537</v>
      </c>
      <c r="DO62">
        <v>0.74178957939147949</v>
      </c>
      <c r="DP62">
        <v>1.07426917552948</v>
      </c>
      <c r="DQ62">
        <v>1.0604497194290161</v>
      </c>
      <c r="DR62">
        <v>1.0527268648147583</v>
      </c>
      <c r="DS62">
        <v>1.5497003793716431</v>
      </c>
      <c r="DT62">
        <v>1.7789425849914551</v>
      </c>
      <c r="DU62">
        <v>1.71042799949646</v>
      </c>
      <c r="EB62">
        <v>16.249408721923828</v>
      </c>
      <c r="EC62">
        <v>28.48472785949707</v>
      </c>
      <c r="ED62">
        <v>41.251937866210938</v>
      </c>
      <c r="EE62">
        <v>44.79339599609375</v>
      </c>
      <c r="EF62">
        <v>48.509662628173828</v>
      </c>
      <c r="EG62">
        <v>75.377426147460938</v>
      </c>
      <c r="EH62">
        <v>38.709789276123047</v>
      </c>
      <c r="EI62">
        <v>39.40826416015625</v>
      </c>
      <c r="EP62">
        <v>1</v>
      </c>
      <c r="EQ62">
        <v>0</v>
      </c>
      <c r="ER62">
        <v>0</v>
      </c>
      <c r="ES62">
        <v>-4.7617878764867783E-2</v>
      </c>
      <c r="ET62">
        <v>-4.7617878764867783E-2</v>
      </c>
      <c r="EU62">
        <v>332.78460693359375</v>
      </c>
      <c r="EV62">
        <v>-4.7637939453125E-2</v>
      </c>
      <c r="EW62">
        <v>0.96962302923202515</v>
      </c>
      <c r="EX62">
        <v>0.98600786924362183</v>
      </c>
      <c r="EY62">
        <v>224</v>
      </c>
      <c r="EZ62">
        <v>75.008102416992188</v>
      </c>
      <c r="FA62">
        <v>81.227554321289063</v>
      </c>
      <c r="FB62">
        <v>90.96502685546875</v>
      </c>
      <c r="FC62">
        <v>106.56336212158203</v>
      </c>
      <c r="FD62">
        <v>120.13123321533203</v>
      </c>
      <c r="FE62">
        <v>140.97767639160156</v>
      </c>
      <c r="FF62">
        <v>93.094497680664063</v>
      </c>
      <c r="FG62">
        <v>116.27510833740234</v>
      </c>
      <c r="FN62">
        <v>10.883273124694824</v>
      </c>
      <c r="FO62">
        <v>10.921329498291016</v>
      </c>
      <c r="FP62">
        <v>12.363195419311523</v>
      </c>
      <c r="FQ62">
        <v>16.082338333129883</v>
      </c>
      <c r="FR62">
        <v>19.588169097900391</v>
      </c>
      <c r="FS62">
        <v>24.589122772216797</v>
      </c>
      <c r="FT62">
        <v>12.435775756835938</v>
      </c>
      <c r="FU62">
        <v>15.323896408081055</v>
      </c>
      <c r="GA62">
        <v>224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O62">
        <v>224</v>
      </c>
      <c r="GP62">
        <v>38.646488189697266</v>
      </c>
      <c r="GQ62">
        <v>40.518142700195313</v>
      </c>
      <c r="GR62">
        <v>45.867450714111328</v>
      </c>
      <c r="GS62">
        <v>57.108379364013672</v>
      </c>
      <c r="GT62">
        <v>66.443077087402344</v>
      </c>
      <c r="GU62">
        <v>80.799858093261719</v>
      </c>
      <c r="GV62">
        <v>21.750171661376953</v>
      </c>
      <c r="GW62">
        <v>25.989328384399414</v>
      </c>
      <c r="HC62">
        <v>224</v>
      </c>
      <c r="HD62">
        <v>1.568868407048285E-3</v>
      </c>
      <c r="HE62">
        <v>1.6226684674620628E-3</v>
      </c>
      <c r="HF62">
        <v>1.5948473010212183E-3</v>
      </c>
      <c r="HG62">
        <v>1.5648019034415483E-3</v>
      </c>
      <c r="HH62">
        <v>5.2698752842843533E-3</v>
      </c>
      <c r="HI62">
        <v>1.7545683309435844E-2</v>
      </c>
      <c r="HJ62">
        <v>3.6536961793899536E-2</v>
      </c>
      <c r="HK62">
        <v>6.5481968224048615E-2</v>
      </c>
      <c r="HQ62">
        <v>0</v>
      </c>
      <c r="HR62">
        <v>0</v>
      </c>
      <c r="HS62">
        <v>-1.1178251355886459E-2</v>
      </c>
      <c r="HT62">
        <v>0.13118568062782288</v>
      </c>
      <c r="HU62">
        <v>0.12000741064548492</v>
      </c>
      <c r="HV62">
        <v>0.1200103759765625</v>
      </c>
      <c r="HW62">
        <v>0.13118566572666168</v>
      </c>
      <c r="HX62">
        <v>0</v>
      </c>
      <c r="HY62">
        <v>0</v>
      </c>
      <c r="HZ62">
        <v>0</v>
      </c>
      <c r="IA62">
        <v>0</v>
      </c>
      <c r="IB62">
        <v>37.712291717529297</v>
      </c>
      <c r="IC62">
        <v>17.480295181274414</v>
      </c>
      <c r="ID62">
        <v>0</v>
      </c>
      <c r="IE62">
        <v>0</v>
      </c>
      <c r="IF62">
        <v>32.923664093017578</v>
      </c>
      <c r="IG62">
        <v>0</v>
      </c>
      <c r="IH62">
        <v>0</v>
      </c>
      <c r="II62">
        <v>-34.985801696777344</v>
      </c>
      <c r="IJ62">
        <v>19.812000274658203</v>
      </c>
      <c r="IK62">
        <v>-45.605369567871094</v>
      </c>
      <c r="IL62">
        <v>-27.855506896972656</v>
      </c>
      <c r="IN62">
        <v>224</v>
      </c>
      <c r="IO62">
        <v>565</v>
      </c>
      <c r="IP62">
        <v>0</v>
      </c>
      <c r="IQ62">
        <v>39.662200927734375</v>
      </c>
      <c r="IR62">
        <v>41.559665679931641</v>
      </c>
      <c r="IS62">
        <v>0</v>
      </c>
      <c r="IT62">
        <v>0.5</v>
      </c>
      <c r="IU62">
        <v>0</v>
      </c>
    </row>
    <row r="63" spans="10:255">
      <c r="J63">
        <v>0.55750000476837158</v>
      </c>
      <c r="K63">
        <v>1</v>
      </c>
      <c r="L63">
        <v>0.42499998211860657</v>
      </c>
      <c r="M63">
        <v>0.14435046911239624</v>
      </c>
      <c r="N63">
        <v>0.98099243640899658</v>
      </c>
      <c r="O63">
        <v>2.789630651473999</v>
      </c>
      <c r="P63">
        <v>3.7706232070922852</v>
      </c>
      <c r="Q63">
        <v>2.8882606029510498</v>
      </c>
      <c r="R63">
        <v>55.180160522460938</v>
      </c>
      <c r="S63">
        <v>51.697525024414063</v>
      </c>
      <c r="T63">
        <v>6.7959074974060059</v>
      </c>
      <c r="U63">
        <v>0.53799998760223389</v>
      </c>
      <c r="W63">
        <v>225</v>
      </c>
      <c r="X63">
        <v>0.25725987553596497</v>
      </c>
      <c r="Y63">
        <v>0.24945594370365143</v>
      </c>
      <c r="Z63">
        <v>0.25194492936134338</v>
      </c>
      <c r="AA63">
        <v>0.26756498217582703</v>
      </c>
      <c r="AB63">
        <v>0.27368012070655823</v>
      </c>
      <c r="AC63">
        <v>0.30804294347763062</v>
      </c>
      <c r="AD63">
        <v>0.34000000357627869</v>
      </c>
      <c r="AE63">
        <v>0.36000001430511475</v>
      </c>
      <c r="AF63">
        <v>0.34666666388511658</v>
      </c>
      <c r="AL63">
        <v>-1.451974630355835</v>
      </c>
      <c r="AM63">
        <v>0.10881128162145615</v>
      </c>
      <c r="AN63">
        <v>1.6110121011734009</v>
      </c>
      <c r="AO63">
        <v>2.4870035648345947</v>
      </c>
      <c r="AP63">
        <v>5.2639784812927246</v>
      </c>
      <c r="AQ63">
        <v>8.3914098739624023</v>
      </c>
      <c r="AR63">
        <v>-0.99999910593032837</v>
      </c>
      <c r="AS63">
        <v>-1.0000020265579224</v>
      </c>
      <c r="AZ63">
        <v>0</v>
      </c>
      <c r="BA63">
        <v>0</v>
      </c>
      <c r="BB63">
        <v>0</v>
      </c>
      <c r="BC63">
        <v>0</v>
      </c>
      <c r="BD63">
        <v>0.23601329326629639</v>
      </c>
      <c r="BE63">
        <v>0.35401993989944458</v>
      </c>
      <c r="BF63">
        <v>0.37975996732711792</v>
      </c>
      <c r="BG63">
        <v>3.0206810683012009E-2</v>
      </c>
      <c r="BN63">
        <v>0.14695504307746887</v>
      </c>
      <c r="BO63">
        <v>7.5824126601219177E-2</v>
      </c>
      <c r="BP63">
        <v>8.4762752056121826E-2</v>
      </c>
      <c r="BQ63">
        <v>5.0571750849485397E-2</v>
      </c>
      <c r="BR63">
        <v>-2.7437841519713402E-2</v>
      </c>
      <c r="BS63">
        <v>5.8233987540006638E-2</v>
      </c>
      <c r="BT63">
        <v>5.3404688835144043</v>
      </c>
      <c r="BU63">
        <v>17.036319732666016</v>
      </c>
      <c r="CB63">
        <v>-36.299385070800781</v>
      </c>
      <c r="CC63">
        <v>1.0881127119064331</v>
      </c>
      <c r="CD63">
        <v>11.507231712341309</v>
      </c>
      <c r="CE63">
        <v>15.543773651123047</v>
      </c>
      <c r="CF63">
        <v>26.319889068603516</v>
      </c>
      <c r="CG63">
        <v>27.971368789672852</v>
      </c>
      <c r="CH63">
        <v>-6.6666598320007324</v>
      </c>
      <c r="CI63">
        <v>-5.8823652267456055</v>
      </c>
      <c r="CO63">
        <v>1</v>
      </c>
      <c r="CP63">
        <v>0</v>
      </c>
      <c r="CQ63">
        <v>0.19999992847442627</v>
      </c>
      <c r="CR63">
        <v>1</v>
      </c>
      <c r="CS63">
        <v>31.75</v>
      </c>
      <c r="CT63">
        <v>-0.14695504307746887</v>
      </c>
      <c r="CU63">
        <v>27.832418441772461</v>
      </c>
      <c r="CV63">
        <v>-3.7706232070922852</v>
      </c>
      <c r="CW63">
        <v>27.832422256469727</v>
      </c>
      <c r="CY63">
        <v>224</v>
      </c>
      <c r="CZ63">
        <v>0.49265894293785095</v>
      </c>
      <c r="DA63">
        <v>0.89311188459396362</v>
      </c>
      <c r="DB63">
        <v>1.2774932384490967</v>
      </c>
      <c r="DC63">
        <v>1.3044693470001221</v>
      </c>
      <c r="DD63">
        <v>1.374264121055603</v>
      </c>
      <c r="DE63">
        <v>2.0434184074401855</v>
      </c>
      <c r="DF63">
        <v>2.6059036254882813</v>
      </c>
      <c r="DG63">
        <v>2.7576315402984619</v>
      </c>
      <c r="DN63">
        <v>0.38459572196006775</v>
      </c>
      <c r="DO63">
        <v>0.74250710010528564</v>
      </c>
      <c r="DP63">
        <v>1.0735876560211182</v>
      </c>
      <c r="DQ63">
        <v>1.0592094659805298</v>
      </c>
      <c r="DR63">
        <v>1.0556780099868774</v>
      </c>
      <c r="DS63">
        <v>1.5410046577453613</v>
      </c>
      <c r="DT63">
        <v>1.7906804084777832</v>
      </c>
      <c r="DU63">
        <v>1.7121508121490479</v>
      </c>
      <c r="EB63">
        <v>16.245319366455078</v>
      </c>
      <c r="EC63">
        <v>28.51228141784668</v>
      </c>
      <c r="ED63">
        <v>41.22576904296875</v>
      </c>
      <c r="EE63">
        <v>44.741004943847656</v>
      </c>
      <c r="EF63">
        <v>48.645648956298828</v>
      </c>
      <c r="EG63">
        <v>74.9544677734375</v>
      </c>
      <c r="EH63">
        <v>38.965206146240234</v>
      </c>
      <c r="EI63">
        <v>39.447956085205078</v>
      </c>
      <c r="EP63">
        <v>1</v>
      </c>
      <c r="EQ63">
        <v>0</v>
      </c>
      <c r="ER63">
        <v>0</v>
      </c>
      <c r="ES63">
        <v>-4.6957649290561676E-2</v>
      </c>
      <c r="ET63">
        <v>-4.6957649290561676E-2</v>
      </c>
      <c r="EU63">
        <v>332.7376708984375</v>
      </c>
      <c r="EV63">
        <v>-4.693603515625E-2</v>
      </c>
      <c r="EW63">
        <v>0.96967947483062744</v>
      </c>
      <c r="EX63">
        <v>1</v>
      </c>
      <c r="EY63">
        <v>225</v>
      </c>
      <c r="EZ63">
        <v>75.048583984375</v>
      </c>
      <c r="FA63">
        <v>81.277488708496094</v>
      </c>
      <c r="FB63">
        <v>91.013153076171875</v>
      </c>
      <c r="FC63">
        <v>106.58644866943359</v>
      </c>
      <c r="FD63">
        <v>121.68828582763672</v>
      </c>
      <c r="FE63">
        <v>138.30947875976563</v>
      </c>
      <c r="FF63">
        <v>80.668296813964844</v>
      </c>
      <c r="FG63">
        <v>56.352340698242188</v>
      </c>
      <c r="FN63">
        <v>10.874114036560059</v>
      </c>
      <c r="FO63">
        <v>10.930001258850098</v>
      </c>
      <c r="FP63">
        <v>12.361349105834961</v>
      </c>
      <c r="FQ63">
        <v>16.062406539916992</v>
      </c>
      <c r="FR63">
        <v>19.636594772338867</v>
      </c>
      <c r="FS63">
        <v>25.931381225585938</v>
      </c>
      <c r="FT63">
        <v>15.681658744812012</v>
      </c>
      <c r="FU63">
        <v>11.961583137512207</v>
      </c>
      <c r="GA63">
        <v>225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O63">
        <v>225</v>
      </c>
      <c r="GP63">
        <v>38.613964080810547</v>
      </c>
      <c r="GQ63">
        <v>40.550312042236328</v>
      </c>
      <c r="GR63">
        <v>45.860603332519531</v>
      </c>
      <c r="GS63">
        <v>57.037601470947266</v>
      </c>
      <c r="GT63">
        <v>66.607330322265625</v>
      </c>
      <c r="GU63">
        <v>85.210517883300781</v>
      </c>
      <c r="GV63">
        <v>27.427221298217773</v>
      </c>
      <c r="GW63">
        <v>20.286844253540039</v>
      </c>
      <c r="HC63">
        <v>225</v>
      </c>
      <c r="HD63">
        <v>1.6134345205500722E-3</v>
      </c>
      <c r="HE63">
        <v>1.6656190855428576E-3</v>
      </c>
      <c r="HF63">
        <v>1.6392107354477048E-3</v>
      </c>
      <c r="HG63">
        <v>1.6089660348370671E-3</v>
      </c>
      <c r="HH63">
        <v>5.4477420635521412E-3</v>
      </c>
      <c r="HI63">
        <v>1.8313273787498474E-2</v>
      </c>
      <c r="HJ63">
        <v>3.847518190741539E-2</v>
      </c>
      <c r="HK63">
        <v>7.2288289666175842E-2</v>
      </c>
      <c r="HQ63">
        <v>0.31749999523162842</v>
      </c>
      <c r="HR63">
        <v>0</v>
      </c>
      <c r="HS63">
        <v>-1.1028768494725227E-2</v>
      </c>
      <c r="HT63">
        <v>0.14105170965194702</v>
      </c>
      <c r="HU63">
        <v>0.44752296805381775</v>
      </c>
      <c r="HV63">
        <v>0.44714736938476563</v>
      </c>
      <c r="HW63">
        <v>0.14105173945426941</v>
      </c>
      <c r="HX63">
        <v>0</v>
      </c>
      <c r="HY63">
        <v>0</v>
      </c>
      <c r="HZ63">
        <v>0</v>
      </c>
      <c r="IA63">
        <v>0</v>
      </c>
      <c r="IB63">
        <v>38.159439086914063</v>
      </c>
      <c r="IC63">
        <v>17.65666389465332</v>
      </c>
      <c r="ID63">
        <v>0</v>
      </c>
      <c r="IE63">
        <v>0</v>
      </c>
      <c r="IF63">
        <v>34.334182739257813</v>
      </c>
      <c r="IG63">
        <v>0</v>
      </c>
      <c r="IH63">
        <v>0</v>
      </c>
      <c r="II63">
        <v>-34.985801696777344</v>
      </c>
      <c r="IJ63">
        <v>22.98699951171875</v>
      </c>
      <c r="IK63">
        <v>-45.715656280517578</v>
      </c>
      <c r="IL63">
        <v>-23.380275726318359</v>
      </c>
      <c r="IN63">
        <v>225</v>
      </c>
      <c r="IO63">
        <v>591.5</v>
      </c>
      <c r="IP63">
        <v>0</v>
      </c>
      <c r="IQ63">
        <v>14.142391204833984</v>
      </c>
      <c r="IR63">
        <v>18.694311141967773</v>
      </c>
      <c r="IS63">
        <v>31.75</v>
      </c>
      <c r="IT63">
        <v>0.5</v>
      </c>
      <c r="IU63">
        <v>0</v>
      </c>
    </row>
    <row r="64" spans="10:255">
      <c r="J64">
        <v>0.59000003337860107</v>
      </c>
      <c r="K64">
        <v>1</v>
      </c>
      <c r="L64">
        <v>0.44999998807907104</v>
      </c>
      <c r="M64">
        <v>0.61476171016693115</v>
      </c>
      <c r="N64">
        <v>3.763653039932251</v>
      </c>
      <c r="O64">
        <v>2.700068473815918</v>
      </c>
      <c r="P64">
        <v>6.4637212753295898</v>
      </c>
      <c r="Q64">
        <v>2.7549598217010498</v>
      </c>
      <c r="R64">
        <v>57.93511962890625</v>
      </c>
      <c r="S64">
        <v>54.397594451904297</v>
      </c>
      <c r="T64">
        <v>6.1221332550048828</v>
      </c>
      <c r="U64">
        <v>0.4960000216960907</v>
      </c>
      <c r="W64">
        <v>226</v>
      </c>
      <c r="X64">
        <v>0.25691786408424377</v>
      </c>
      <c r="Y64">
        <v>0.24949032068252563</v>
      </c>
      <c r="Z64">
        <v>0.25176376104354858</v>
      </c>
      <c r="AA64">
        <v>0.26504501700401306</v>
      </c>
      <c r="AB64">
        <v>0.27280524373054504</v>
      </c>
      <c r="AC64">
        <v>0.31087672710418701</v>
      </c>
      <c r="AD64">
        <v>0.31499999761581421</v>
      </c>
      <c r="AE64">
        <v>0.32101345062255859</v>
      </c>
      <c r="AF64">
        <v>0.31700447201728821</v>
      </c>
      <c r="AL64">
        <v>-1.3835723400115967</v>
      </c>
      <c r="AM64">
        <v>0.10193589329719543</v>
      </c>
      <c r="AN64">
        <v>1.6472458839416504</v>
      </c>
      <c r="AO64">
        <v>2.9909965991973877</v>
      </c>
      <c r="AP64">
        <v>5.4389538764953613</v>
      </c>
      <c r="AQ64">
        <v>7.8246536254882813</v>
      </c>
      <c r="AR64">
        <v>1.5000015497207642</v>
      </c>
      <c r="AS64">
        <v>2.8986544609069824</v>
      </c>
      <c r="AZ64">
        <v>0</v>
      </c>
      <c r="BA64">
        <v>0</v>
      </c>
      <c r="BB64">
        <v>0</v>
      </c>
      <c r="BC64">
        <v>0.15000000596046448</v>
      </c>
      <c r="BD64">
        <v>0.20000000298023224</v>
      </c>
      <c r="BE64">
        <v>0.25</v>
      </c>
      <c r="BF64">
        <v>0.34999999403953552</v>
      </c>
      <c r="BG64">
        <v>5.000000074505806E-2</v>
      </c>
      <c r="BN64">
        <v>0.14491698145866394</v>
      </c>
      <c r="BO64">
        <v>7.6512172818183899E-2</v>
      </c>
      <c r="BP64">
        <v>8.3387456834316254E-2</v>
      </c>
      <c r="BQ64">
        <v>4.7151930630207062E-2</v>
      </c>
      <c r="BR64">
        <v>-5.1829967647790909E-2</v>
      </c>
      <c r="BS64">
        <v>0.31320503354072571</v>
      </c>
      <c r="BT64">
        <v>1.5549764633178711</v>
      </c>
      <c r="BU64">
        <v>0</v>
      </c>
      <c r="CB64">
        <v>-34.589328765869141</v>
      </c>
      <c r="CC64">
        <v>1.01935875415802</v>
      </c>
      <c r="CD64">
        <v>11.766043663024902</v>
      </c>
      <c r="CE64">
        <v>18.693731307983398</v>
      </c>
      <c r="CF64">
        <v>27.194765090942383</v>
      </c>
      <c r="CG64">
        <v>26.082180023193359</v>
      </c>
      <c r="CH64">
        <v>10.000009536743164</v>
      </c>
      <c r="CI64">
        <v>17.050909042358398</v>
      </c>
      <c r="CO64">
        <v>1</v>
      </c>
      <c r="CP64">
        <v>0</v>
      </c>
      <c r="CQ64">
        <v>0</v>
      </c>
      <c r="CR64">
        <v>0</v>
      </c>
      <c r="CS64">
        <v>0</v>
      </c>
      <c r="CT64">
        <v>-0.14491698145866394</v>
      </c>
      <c r="CU64">
        <v>-6.6086349487304688</v>
      </c>
      <c r="CV64">
        <v>-6.4637212753295898</v>
      </c>
      <c r="CW64">
        <v>-6.6086382865905762</v>
      </c>
      <c r="CY64">
        <v>225</v>
      </c>
      <c r="CZ64">
        <v>0.49324837327003479</v>
      </c>
      <c r="DA64">
        <v>0.8937639594078064</v>
      </c>
      <c r="DB64">
        <v>1.2775201797485352</v>
      </c>
      <c r="DC64">
        <v>1.3044335842132568</v>
      </c>
      <c r="DD64">
        <v>1.3915307521820068</v>
      </c>
      <c r="DE64">
        <v>2.0992400646209717</v>
      </c>
      <c r="DF64">
        <v>2.3101155757904053</v>
      </c>
      <c r="DG64">
        <v>1.7608201503753662</v>
      </c>
      <c r="DN64">
        <v>0.38452428579330444</v>
      </c>
      <c r="DO64">
        <v>0.74318242073059082</v>
      </c>
      <c r="DP64">
        <v>1.0728824138641357</v>
      </c>
      <c r="DQ64">
        <v>1.0576386451721191</v>
      </c>
      <c r="DR64">
        <v>1.057873010635376</v>
      </c>
      <c r="DS64">
        <v>1.7017265558242798</v>
      </c>
      <c r="DT64">
        <v>2.3101155757904053</v>
      </c>
      <c r="DU64">
        <v>1.7608201503753662</v>
      </c>
      <c r="EB64">
        <v>16.242300033569336</v>
      </c>
      <c r="EC64">
        <v>28.538211822509766</v>
      </c>
      <c r="ED64">
        <v>41.198684692382813</v>
      </c>
      <c r="EE64">
        <v>44.674652099609375</v>
      </c>
      <c r="EF64">
        <v>48.746795654296875</v>
      </c>
      <c r="EG64">
        <v>82.771980285644531</v>
      </c>
      <c r="EH64">
        <v>50.268115997314453</v>
      </c>
      <c r="EI64">
        <v>40.569297790527344</v>
      </c>
      <c r="EP64">
        <v>1</v>
      </c>
      <c r="EQ64">
        <v>20.319999694824219</v>
      </c>
      <c r="ER64">
        <v>0</v>
      </c>
      <c r="ES64">
        <v>-4.6390615403652191E-2</v>
      </c>
      <c r="ET64">
        <v>20.273609161376953</v>
      </c>
      <c r="EU64">
        <v>353.01007080078125</v>
      </c>
      <c r="EV64">
        <v>20.27239990234375</v>
      </c>
      <c r="EW64">
        <v>0.96585148572921753</v>
      </c>
      <c r="EX64">
        <v>1</v>
      </c>
      <c r="EY64">
        <v>226</v>
      </c>
      <c r="EZ64">
        <v>75.090095520019531</v>
      </c>
      <c r="FA64">
        <v>81.328010559082031</v>
      </c>
      <c r="FB64">
        <v>91.061882019042969</v>
      </c>
      <c r="FC64">
        <v>107.41651153564453</v>
      </c>
      <c r="FD64">
        <v>123.07961273193359</v>
      </c>
      <c r="FE64">
        <v>138.72666931152344</v>
      </c>
      <c r="FF64">
        <v>83.725456237792969</v>
      </c>
      <c r="FG64">
        <v>64.597007751464844</v>
      </c>
      <c r="FN64">
        <v>10.865664482116699</v>
      </c>
      <c r="FO64">
        <v>10.938302993774414</v>
      </c>
      <c r="FP64">
        <v>12.359074592590332</v>
      </c>
      <c r="FQ64">
        <v>16.035037994384766</v>
      </c>
      <c r="FR64">
        <v>19.79762077331543</v>
      </c>
      <c r="FS64">
        <v>26.248868942260742</v>
      </c>
      <c r="FT64">
        <v>15.079198837280273</v>
      </c>
      <c r="FU64">
        <v>12.226714134216309</v>
      </c>
      <c r="GA64">
        <v>226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O64">
        <v>226</v>
      </c>
      <c r="GP64">
        <v>38.583961486816406</v>
      </c>
      <c r="GQ64">
        <v>40.581111907958984</v>
      </c>
      <c r="GR64">
        <v>45.852161407470703</v>
      </c>
      <c r="GS64">
        <v>56.940414428710938</v>
      </c>
      <c r="GT64">
        <v>67.153533935546875</v>
      </c>
      <c r="GU64">
        <v>86.2537841796875</v>
      </c>
      <c r="GV64">
        <v>26.373519897460938</v>
      </c>
      <c r="GW64">
        <v>20.736507415771484</v>
      </c>
      <c r="HC64">
        <v>226</v>
      </c>
      <c r="HD64">
        <v>1.6583880642428994E-3</v>
      </c>
      <c r="HE64">
        <v>1.7090174369513988E-3</v>
      </c>
      <c r="HF64">
        <v>1.6840747557580471E-3</v>
      </c>
      <c r="HG64">
        <v>1.6541578806936741E-3</v>
      </c>
      <c r="HH64">
        <v>5.6457086466252804E-3</v>
      </c>
      <c r="HI64">
        <v>1.7584918066859245E-2</v>
      </c>
      <c r="HJ64">
        <v>2.4820953607559204E-2</v>
      </c>
      <c r="HK64">
        <v>4.4966436922550201E-2</v>
      </c>
      <c r="HQ64">
        <v>0</v>
      </c>
      <c r="HR64">
        <v>0</v>
      </c>
      <c r="HS64">
        <v>-1.0881830006837845E-2</v>
      </c>
      <c r="HT64">
        <v>9.9723652005195618E-2</v>
      </c>
      <c r="HU64">
        <v>8.8841825723648071E-2</v>
      </c>
      <c r="HV64">
        <v>8.80584716796875E-2</v>
      </c>
      <c r="HW64">
        <v>9.9723652005195618E-2</v>
      </c>
      <c r="HX64">
        <v>0</v>
      </c>
      <c r="HY64">
        <v>0</v>
      </c>
      <c r="HZ64">
        <v>0</v>
      </c>
      <c r="IA64">
        <v>0</v>
      </c>
      <c r="IB64">
        <v>38.24749755859375</v>
      </c>
      <c r="IC64">
        <v>18.906185150146484</v>
      </c>
      <c r="ID64">
        <v>0</v>
      </c>
      <c r="IE64">
        <v>0</v>
      </c>
      <c r="IF64">
        <v>35.3314208984375</v>
      </c>
      <c r="IG64">
        <v>0</v>
      </c>
      <c r="IH64">
        <v>0</v>
      </c>
      <c r="II64">
        <v>-34.985801696777344</v>
      </c>
      <c r="IJ64">
        <v>22.98699951171875</v>
      </c>
      <c r="IK64">
        <v>-45.824474334716797</v>
      </c>
      <c r="IL64">
        <v>-22.491855621337891</v>
      </c>
      <c r="IN64">
        <v>226</v>
      </c>
      <c r="IO64">
        <v>618</v>
      </c>
      <c r="IP64">
        <v>0</v>
      </c>
      <c r="IQ64">
        <v>20.653261184692383</v>
      </c>
      <c r="IR64">
        <v>21.919265747070313</v>
      </c>
      <c r="IS64">
        <v>0</v>
      </c>
      <c r="IT64">
        <v>0.5</v>
      </c>
      <c r="IU64">
        <v>0</v>
      </c>
    </row>
    <row r="65" spans="10:255">
      <c r="J65">
        <v>0.62250000238418579</v>
      </c>
      <c r="K65">
        <v>1</v>
      </c>
      <c r="L65">
        <v>0.47499999403953552</v>
      </c>
      <c r="M65">
        <v>0.58145183324813843</v>
      </c>
      <c r="N65">
        <v>4.2166953086853027</v>
      </c>
      <c r="O65">
        <v>3.4079089164733887</v>
      </c>
      <c r="P65">
        <v>7.6246042251586914</v>
      </c>
      <c r="Q65">
        <v>3.4447052478790283</v>
      </c>
      <c r="R65">
        <v>61.379825592041016</v>
      </c>
      <c r="S65">
        <v>57.805503845214844</v>
      </c>
      <c r="T65">
        <v>7.2520112991333008</v>
      </c>
      <c r="U65">
        <v>0.45400002598762512</v>
      </c>
      <c r="W65">
        <v>227</v>
      </c>
      <c r="X65">
        <v>0.25658857822418213</v>
      </c>
      <c r="Y65">
        <v>0.24951456487178802</v>
      </c>
      <c r="Z65">
        <v>0.25142776966094971</v>
      </c>
      <c r="AA65">
        <v>0.26224052906036377</v>
      </c>
      <c r="AB65">
        <v>0.27401378750801086</v>
      </c>
      <c r="AC65">
        <v>0.37436246871948242</v>
      </c>
      <c r="AD65">
        <v>0.34000000357627869</v>
      </c>
      <c r="AE65">
        <v>0.36000001430511475</v>
      </c>
      <c r="AF65">
        <v>0.34666666388511658</v>
      </c>
      <c r="AL65">
        <v>-1.3177151679992676</v>
      </c>
      <c r="AM65">
        <v>9.708704799413681E-2</v>
      </c>
      <c r="AN65">
        <v>1.7144440412521362</v>
      </c>
      <c r="AO65">
        <v>3.5518941879272461</v>
      </c>
      <c r="AP65">
        <v>5.1972451210021973</v>
      </c>
      <c r="AQ65">
        <v>-4.8724946975708008</v>
      </c>
      <c r="AR65">
        <v>-0.99999910593032837</v>
      </c>
      <c r="AS65">
        <v>-1.0000020265579224</v>
      </c>
      <c r="AZ65">
        <v>0</v>
      </c>
      <c r="BA65">
        <v>0</v>
      </c>
      <c r="BB65">
        <v>0</v>
      </c>
      <c r="BC65">
        <v>0.15000000596046448</v>
      </c>
      <c r="BD65">
        <v>0.20000000298023224</v>
      </c>
      <c r="BE65">
        <v>0.25</v>
      </c>
      <c r="BF65">
        <v>0.34999999403953552</v>
      </c>
      <c r="BG65">
        <v>5.000000074505806E-2</v>
      </c>
      <c r="BN65">
        <v>0.14298254251480103</v>
      </c>
      <c r="BO65">
        <v>7.7124081552028656E-2</v>
      </c>
      <c r="BP65">
        <v>8.1974782049655914E-2</v>
      </c>
      <c r="BQ65">
        <v>1.4778800308704376E-2</v>
      </c>
      <c r="BR65">
        <v>-3.4936852753162384E-2</v>
      </c>
      <c r="BS65">
        <v>0.88835728168487549</v>
      </c>
      <c r="BT65">
        <v>14.437488555908203</v>
      </c>
      <c r="BU65">
        <v>18.130256652832031</v>
      </c>
      <c r="CB65">
        <v>-32.942897796630859</v>
      </c>
      <c r="CC65">
        <v>0.97087031602859497</v>
      </c>
      <c r="CD65">
        <v>12.246030807495117</v>
      </c>
      <c r="CE65">
        <v>22.1993408203125</v>
      </c>
      <c r="CF65">
        <v>25.986221313476563</v>
      </c>
      <c r="CG65">
        <v>-16.24165153503418</v>
      </c>
      <c r="CH65">
        <v>-6.6666598320007324</v>
      </c>
      <c r="CI65">
        <v>-5.8823652267456055</v>
      </c>
      <c r="CO65">
        <v>1</v>
      </c>
      <c r="CP65">
        <v>0</v>
      </c>
      <c r="CQ65">
        <v>0</v>
      </c>
      <c r="CR65">
        <v>0</v>
      </c>
      <c r="CS65">
        <v>26.416000366210938</v>
      </c>
      <c r="CT65">
        <v>-0.14298254251480103</v>
      </c>
      <c r="CU65">
        <v>18.648445129394531</v>
      </c>
      <c r="CV65">
        <v>-7.6246042251586914</v>
      </c>
      <c r="CW65">
        <v>18.648412704467773</v>
      </c>
      <c r="CY65">
        <v>226</v>
      </c>
      <c r="CZ65">
        <v>0.49384403228759766</v>
      </c>
      <c r="DA65">
        <v>0.89440435171127319</v>
      </c>
      <c r="DB65">
        <v>1.2775545120239258</v>
      </c>
      <c r="DC65">
        <v>1.3143060207366943</v>
      </c>
      <c r="DD65">
        <v>1.4094527959823608</v>
      </c>
      <c r="DE65">
        <v>2.128807544708252</v>
      </c>
      <c r="DF65">
        <v>2.3761606216430664</v>
      </c>
      <c r="DG65">
        <v>1.9746688604354858</v>
      </c>
      <c r="DN65">
        <v>0.38447681069374084</v>
      </c>
      <c r="DO65">
        <v>0.74381738901138306</v>
      </c>
      <c r="DP65">
        <v>1.0721397399902344</v>
      </c>
      <c r="DQ65">
        <v>1.0556068420410156</v>
      </c>
      <c r="DR65">
        <v>1.0680724382400513</v>
      </c>
      <c r="DS65">
        <v>1.7415703535079956</v>
      </c>
      <c r="DT65">
        <v>2.2014429569244385</v>
      </c>
      <c r="DU65">
        <v>1.7608201503753662</v>
      </c>
      <c r="EB65">
        <v>16.24029541015625</v>
      </c>
      <c r="EC65">
        <v>28.562595367431641</v>
      </c>
      <c r="ED65">
        <v>41.170166015625</v>
      </c>
      <c r="EE65">
        <v>44.588829040527344</v>
      </c>
      <c r="EF65">
        <v>49.216785430908203</v>
      </c>
      <c r="EG65">
        <v>84.709983825683594</v>
      </c>
      <c r="EH65">
        <v>47.903396606445313</v>
      </c>
      <c r="EI65">
        <v>40.569297790527344</v>
      </c>
      <c r="EP65">
        <v>1</v>
      </c>
      <c r="EQ65">
        <v>0</v>
      </c>
      <c r="ER65">
        <v>0</v>
      </c>
      <c r="ES65">
        <v>-4.5802485197782516E-2</v>
      </c>
      <c r="ET65">
        <v>-4.5802485197782516E-2</v>
      </c>
      <c r="EU65">
        <v>352.96136474609375</v>
      </c>
      <c r="EV65">
        <v>-4.87060546875E-2</v>
      </c>
      <c r="EW65">
        <v>0.9800754189491272</v>
      </c>
      <c r="EX65">
        <v>1</v>
      </c>
      <c r="EY65">
        <v>227</v>
      </c>
      <c r="EZ65">
        <v>75.13262939453125</v>
      </c>
      <c r="FA65">
        <v>81.379112243652344</v>
      </c>
      <c r="FB65">
        <v>91.101333618164063</v>
      </c>
      <c r="FC65">
        <v>108.48542785644531</v>
      </c>
      <c r="FD65">
        <v>124.77609252929688</v>
      </c>
      <c r="FE65">
        <v>127.38077545166016</v>
      </c>
      <c r="FF65">
        <v>69.764396667480469</v>
      </c>
      <c r="FG65">
        <v>39.31890869140625</v>
      </c>
      <c r="FN65">
        <v>10.857885360717773</v>
      </c>
      <c r="FO65">
        <v>10.946239471435547</v>
      </c>
      <c r="FP65">
        <v>12.347927093505859</v>
      </c>
      <c r="FQ65">
        <v>16.023248672485352</v>
      </c>
      <c r="FR65">
        <v>20.159416198730469</v>
      </c>
      <c r="FS65">
        <v>29.024089813232422</v>
      </c>
      <c r="FT65">
        <v>13.561975479125977</v>
      </c>
      <c r="FU65">
        <v>8.3459959030151367</v>
      </c>
      <c r="GA65">
        <v>227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O65">
        <v>227</v>
      </c>
      <c r="GP65">
        <v>38.55633544921875</v>
      </c>
      <c r="GQ65">
        <v>40.610557556152344</v>
      </c>
      <c r="GR65">
        <v>45.810806274414063</v>
      </c>
      <c r="GS65">
        <v>56.898551940917969</v>
      </c>
      <c r="GT65">
        <v>68.380744934082031</v>
      </c>
      <c r="GU65">
        <v>95.373161315917969</v>
      </c>
      <c r="GV65">
        <v>23.719894409179688</v>
      </c>
      <c r="GW65">
        <v>14.15480899810791</v>
      </c>
      <c r="HC65">
        <v>227</v>
      </c>
      <c r="HD65">
        <v>1.7036737408488989E-3</v>
      </c>
      <c r="HE65">
        <v>1.7528100870549679E-3</v>
      </c>
      <c r="HF65">
        <v>1.7294388962909579E-3</v>
      </c>
      <c r="HG65">
        <v>1.7156882677227259E-3</v>
      </c>
      <c r="HH65">
        <v>5.808644462376833E-3</v>
      </c>
      <c r="HI65">
        <v>1.7875295132398605E-2</v>
      </c>
      <c r="HJ65">
        <v>2.8998514637351036E-2</v>
      </c>
      <c r="HK65">
        <v>5.4691649973392487E-2</v>
      </c>
      <c r="HQ65">
        <v>0</v>
      </c>
      <c r="HR65">
        <v>0</v>
      </c>
      <c r="HS65">
        <v>-1.0742654092609882E-2</v>
      </c>
      <c r="HT65">
        <v>0.11427571624517441</v>
      </c>
      <c r="HU65">
        <v>0.1035330593585968</v>
      </c>
      <c r="HV65">
        <v>0.10298919677734375</v>
      </c>
      <c r="HW65">
        <v>0.11427571624517441</v>
      </c>
      <c r="HX65">
        <v>0</v>
      </c>
      <c r="HY65">
        <v>0</v>
      </c>
      <c r="HZ65">
        <v>0</v>
      </c>
      <c r="IA65">
        <v>0</v>
      </c>
      <c r="IB65">
        <v>38.350486755371094</v>
      </c>
      <c r="IC65">
        <v>18.816051483154297</v>
      </c>
      <c r="ID65">
        <v>0</v>
      </c>
      <c r="IE65">
        <v>0</v>
      </c>
      <c r="IF65">
        <v>36.474178314208984</v>
      </c>
      <c r="IG65">
        <v>0</v>
      </c>
      <c r="IH65">
        <v>0</v>
      </c>
      <c r="II65">
        <v>-34.985801696777344</v>
      </c>
      <c r="IJ65">
        <v>22.98699951171875</v>
      </c>
      <c r="IK65">
        <v>-45.931900024414063</v>
      </c>
      <c r="IL65">
        <v>-21.456523895263672</v>
      </c>
      <c r="IN65">
        <v>227</v>
      </c>
      <c r="IO65">
        <v>644.5</v>
      </c>
      <c r="IP65">
        <v>0</v>
      </c>
      <c r="IQ65">
        <v>1.876643180847168</v>
      </c>
      <c r="IR65">
        <v>3.5514135360717773</v>
      </c>
      <c r="IS65">
        <v>0</v>
      </c>
      <c r="IT65">
        <v>0.5</v>
      </c>
      <c r="IU65">
        <v>26.416000366210938</v>
      </c>
    </row>
    <row r="66" spans="10:255">
      <c r="J66">
        <v>0.65500003099441528</v>
      </c>
      <c r="K66">
        <v>1</v>
      </c>
      <c r="L66">
        <v>0.5</v>
      </c>
      <c r="M66">
        <v>0.53398782014846802</v>
      </c>
      <c r="N66">
        <v>4.012514591217041</v>
      </c>
      <c r="O66">
        <v>3.7571218013763428</v>
      </c>
      <c r="P66">
        <v>7.7696361541748047</v>
      </c>
      <c r="Q66">
        <v>3.7571218013763428</v>
      </c>
      <c r="R66">
        <v>65.136947631835938</v>
      </c>
      <c r="S66">
        <v>61.562625885009766</v>
      </c>
      <c r="T66">
        <v>7.5142436027526855</v>
      </c>
      <c r="U66">
        <v>0.41200003027915955</v>
      </c>
      <c r="W66">
        <v>228</v>
      </c>
      <c r="X66">
        <v>0.25627118349075317</v>
      </c>
      <c r="Y66">
        <v>0.24952372908592224</v>
      </c>
      <c r="Z66">
        <v>0.25094497203826904</v>
      </c>
      <c r="AA66">
        <v>0.2625032365322113</v>
      </c>
      <c r="AB66">
        <v>0.33857065439224243</v>
      </c>
      <c r="AC66">
        <v>0.37999999523162842</v>
      </c>
      <c r="AD66">
        <v>0.34000000357627869</v>
      </c>
      <c r="AE66">
        <v>0.36000001430511475</v>
      </c>
      <c r="AF66">
        <v>0.34666666388511658</v>
      </c>
      <c r="AL66">
        <v>-1.2542362213134766</v>
      </c>
      <c r="AM66">
        <v>9.5254205167293549E-2</v>
      </c>
      <c r="AN66">
        <v>1.811003565788269</v>
      </c>
      <c r="AO66">
        <v>3.4993529319763184</v>
      </c>
      <c r="AP66">
        <v>-7.7141289710998535</v>
      </c>
      <c r="AQ66">
        <v>-6.0000004768371582</v>
      </c>
      <c r="AR66">
        <v>-0.99999910593032837</v>
      </c>
      <c r="AS66">
        <v>-1.0000020265579224</v>
      </c>
      <c r="AZ66">
        <v>0</v>
      </c>
      <c r="BA66">
        <v>0</v>
      </c>
      <c r="BB66">
        <v>0</v>
      </c>
      <c r="BC66">
        <v>0.15000000596046448</v>
      </c>
      <c r="BD66">
        <v>0.20000000298023224</v>
      </c>
      <c r="BE66">
        <v>0.25</v>
      </c>
      <c r="BF66">
        <v>0.34999999403953552</v>
      </c>
      <c r="BG66">
        <v>5.000000074505806E-2</v>
      </c>
      <c r="BN66">
        <v>0.14114323258399963</v>
      </c>
      <c r="BO66">
        <v>7.7664166688919067E-2</v>
      </c>
      <c r="BP66">
        <v>7.9498514533042908E-2</v>
      </c>
      <c r="BQ66">
        <v>-1.7061270773410797E-2</v>
      </c>
      <c r="BR66">
        <v>0.59904932975769043</v>
      </c>
      <c r="BS66">
        <v>14.261848449707031</v>
      </c>
      <c r="BT66">
        <v>16.328636169433594</v>
      </c>
      <c r="BU66">
        <v>17.643630981445313</v>
      </c>
      <c r="CB66">
        <v>-31.355924606323242</v>
      </c>
      <c r="CC66">
        <v>0.95254188776016235</v>
      </c>
      <c r="CD66">
        <v>12.935742378234863</v>
      </c>
      <c r="CE66">
        <v>21.870956420898438</v>
      </c>
      <c r="CF66">
        <v>-38.570640563964844</v>
      </c>
      <c r="CG66">
        <v>-20.000001907348633</v>
      </c>
      <c r="CH66">
        <v>-6.6666598320007324</v>
      </c>
      <c r="CI66">
        <v>-5.8823652267456055</v>
      </c>
      <c r="CO66">
        <v>1</v>
      </c>
      <c r="CP66">
        <v>0</v>
      </c>
      <c r="CQ66">
        <v>0</v>
      </c>
      <c r="CR66">
        <v>0</v>
      </c>
      <c r="CS66">
        <v>21.843999862670898</v>
      </c>
      <c r="CT66">
        <v>-0.14114323258399963</v>
      </c>
      <c r="CU66">
        <v>13.933211326599121</v>
      </c>
      <c r="CV66">
        <v>-7.7696361541748047</v>
      </c>
      <c r="CW66">
        <v>13.933219909667969</v>
      </c>
      <c r="CY66">
        <v>227</v>
      </c>
      <c r="CZ66">
        <v>0.49444529414176941</v>
      </c>
      <c r="DA66">
        <v>0.89503282308578491</v>
      </c>
      <c r="DB66">
        <v>1.277569055557251</v>
      </c>
      <c r="DC66">
        <v>1.3270490169525146</v>
      </c>
      <c r="DD66">
        <v>1.4385218620300293</v>
      </c>
      <c r="DE66">
        <v>2.1250755786895752</v>
      </c>
      <c r="DF66">
        <v>1.9835999011993408</v>
      </c>
      <c r="DG66">
        <v>1.1710554361343384</v>
      </c>
      <c r="DN66">
        <v>0.38445153832435608</v>
      </c>
      <c r="DO66">
        <v>0.74441236257553101</v>
      </c>
      <c r="DP66">
        <v>1.0707210302352905</v>
      </c>
      <c r="DQ66">
        <v>1.0545637607574463</v>
      </c>
      <c r="DR66">
        <v>1.0949300527572632</v>
      </c>
      <c r="DS66">
        <v>2.0935487747192383</v>
      </c>
      <c r="DT66">
        <v>1.9835999011993408</v>
      </c>
      <c r="DU66">
        <v>1.1710554361343384</v>
      </c>
      <c r="EB66">
        <v>16.239227294921875</v>
      </c>
      <c r="EC66">
        <v>28.585443496704102</v>
      </c>
      <c r="ED66">
        <v>41.115688323974609</v>
      </c>
      <c r="EE66">
        <v>44.544769287109375</v>
      </c>
      <c r="EF66">
        <v>50.454383850097656</v>
      </c>
      <c r="EG66">
        <v>101.83021545410156</v>
      </c>
      <c r="EH66">
        <v>43.163135528564453</v>
      </c>
      <c r="EI66">
        <v>26.981119155883789</v>
      </c>
      <c r="EP66">
        <v>1</v>
      </c>
      <c r="EQ66">
        <v>0</v>
      </c>
      <c r="ER66">
        <v>0</v>
      </c>
      <c r="ES66">
        <v>-4.5246105641126633E-2</v>
      </c>
      <c r="ET66">
        <v>-4.5246105641126633E-2</v>
      </c>
      <c r="EU66">
        <v>352.91397094726563</v>
      </c>
      <c r="EV66">
        <v>-4.7393798828125E-2</v>
      </c>
      <c r="EW66">
        <v>0.98931801319122314</v>
      </c>
      <c r="EX66">
        <v>1</v>
      </c>
      <c r="EY66">
        <v>228</v>
      </c>
      <c r="EZ66">
        <v>75.176177978515625</v>
      </c>
      <c r="FA66">
        <v>81.430572509765625</v>
      </c>
      <c r="FB66">
        <v>91.130775451660156</v>
      </c>
      <c r="FC66">
        <v>109.86027526855469</v>
      </c>
      <c r="FD66">
        <v>124.43938446044922</v>
      </c>
      <c r="FE66">
        <v>116.17324829101563</v>
      </c>
      <c r="FF66">
        <v>57.20819091796875</v>
      </c>
      <c r="FG66">
        <v>27.268417358398438</v>
      </c>
      <c r="FN66">
        <v>10.850739479064941</v>
      </c>
      <c r="FO66">
        <v>10.953563690185547</v>
      </c>
      <c r="FP66">
        <v>12.328200340270996</v>
      </c>
      <c r="FQ66">
        <v>16.24256706237793</v>
      </c>
      <c r="FR66">
        <v>24.841699600219727</v>
      </c>
      <c r="FS66">
        <v>26.869039535522461</v>
      </c>
      <c r="FT66">
        <v>11.121088981628418</v>
      </c>
      <c r="FU66">
        <v>5.7881078720092773</v>
      </c>
      <c r="GA66">
        <v>228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O66">
        <v>228</v>
      </c>
      <c r="GP66">
        <v>38.530960083007813</v>
      </c>
      <c r="GQ66">
        <v>40.637729644775391</v>
      </c>
      <c r="GR66">
        <v>45.737621307373047</v>
      </c>
      <c r="GS66">
        <v>57.677352905273438</v>
      </c>
      <c r="GT66">
        <v>84.263053894042969</v>
      </c>
      <c r="GU66">
        <v>88.291664123535156</v>
      </c>
      <c r="GV66">
        <v>19.450784683227539</v>
      </c>
      <c r="GW66">
        <v>9.8166313171386719</v>
      </c>
      <c r="HC66">
        <v>228</v>
      </c>
      <c r="HD66">
        <v>1.7492336919531226E-3</v>
      </c>
      <c r="HE66">
        <v>1.7969427863135934E-3</v>
      </c>
      <c r="HF66">
        <v>1.7767767421901226E-3</v>
      </c>
      <c r="HG66">
        <v>1.7805906245484948E-3</v>
      </c>
      <c r="HH66">
        <v>5.9315240941941738E-3</v>
      </c>
      <c r="HI66">
        <v>1.4563888311386108E-2</v>
      </c>
      <c r="HJ66">
        <v>2.6106914505362511E-2</v>
      </c>
      <c r="HK66">
        <v>4.7296125441789627E-2</v>
      </c>
      <c r="HQ66">
        <v>0</v>
      </c>
      <c r="HR66">
        <v>0</v>
      </c>
      <c r="HS66">
        <v>-1.0610608384013176E-2</v>
      </c>
      <c r="HT66">
        <v>0.10100199282169342</v>
      </c>
      <c r="HU66">
        <v>9.0391390025615692E-2</v>
      </c>
      <c r="HV66">
        <v>9.009552001953125E-2</v>
      </c>
      <c r="HW66">
        <v>0.10100200027227402</v>
      </c>
      <c r="HX66">
        <v>0</v>
      </c>
      <c r="HY66">
        <v>0</v>
      </c>
      <c r="HZ66">
        <v>0</v>
      </c>
      <c r="IA66">
        <v>0</v>
      </c>
      <c r="IB66">
        <v>38.440582275390625</v>
      </c>
      <c r="IC66">
        <v>18.855382919311523</v>
      </c>
      <c r="ID66">
        <v>0</v>
      </c>
      <c r="IE66">
        <v>0</v>
      </c>
      <c r="IF66">
        <v>37.484199523925781</v>
      </c>
      <c r="IG66">
        <v>0</v>
      </c>
      <c r="IH66">
        <v>0</v>
      </c>
      <c r="II66">
        <v>-34.985801696777344</v>
      </c>
      <c r="IJ66">
        <v>22.98699951171875</v>
      </c>
      <c r="IK66">
        <v>-46.038005828857422</v>
      </c>
      <c r="IL66">
        <v>-20.552608489990234</v>
      </c>
      <c r="IN66">
        <v>228</v>
      </c>
      <c r="IO66">
        <v>671</v>
      </c>
      <c r="IP66">
        <v>0</v>
      </c>
      <c r="IQ66">
        <v>-12.214777946472168</v>
      </c>
      <c r="IR66">
        <v>-13.845401763916016</v>
      </c>
      <c r="IS66">
        <v>0</v>
      </c>
      <c r="IT66">
        <v>0.5</v>
      </c>
      <c r="IU66">
        <v>21.843999862670898</v>
      </c>
    </row>
    <row r="67" spans="10:255">
      <c r="J67">
        <v>0.6875</v>
      </c>
      <c r="K67">
        <v>1</v>
      </c>
      <c r="L67">
        <v>0.52499997615814209</v>
      </c>
      <c r="M67">
        <v>0.46224549412727356</v>
      </c>
      <c r="N67">
        <v>2.8935239315032959</v>
      </c>
      <c r="O67">
        <v>3.2863490581512451</v>
      </c>
      <c r="P67">
        <v>6.179872989654541</v>
      </c>
      <c r="Q67">
        <v>3.2863490581512451</v>
      </c>
      <c r="R67">
        <v>68.423294067382813</v>
      </c>
      <c r="S67">
        <v>64.848976135253906</v>
      </c>
      <c r="T67">
        <v>6.2597126960754395</v>
      </c>
      <c r="U67">
        <v>0.37000000476837158</v>
      </c>
      <c r="W67">
        <v>229</v>
      </c>
      <c r="X67">
        <v>0.25596481561660767</v>
      </c>
      <c r="Y67">
        <v>0.24951334297657013</v>
      </c>
      <c r="Z67">
        <v>0.25052550435066223</v>
      </c>
      <c r="AA67">
        <v>0.27473795413970947</v>
      </c>
      <c r="AB67">
        <v>0.32722583413124084</v>
      </c>
      <c r="AC67">
        <v>0.37999999523162842</v>
      </c>
      <c r="AD67">
        <v>0.34000000357627869</v>
      </c>
      <c r="AE67">
        <v>0.36000001430511475</v>
      </c>
      <c r="AF67">
        <v>0.34666666388511658</v>
      </c>
      <c r="AL67">
        <v>-1.1929627656936646</v>
      </c>
      <c r="AM67">
        <v>9.7331434488296509E-2</v>
      </c>
      <c r="AN67">
        <v>1.8948971033096313</v>
      </c>
      <c r="AO67">
        <v>1.052409291267395</v>
      </c>
      <c r="AP67">
        <v>-5.4451651573181152</v>
      </c>
      <c r="AQ67">
        <v>-6.0000004768371582</v>
      </c>
      <c r="AR67">
        <v>-0.99999910593032837</v>
      </c>
      <c r="AS67">
        <v>-1.0000020265579224</v>
      </c>
      <c r="AZ67">
        <v>0</v>
      </c>
      <c r="BA67">
        <v>0</v>
      </c>
      <c r="BB67">
        <v>0</v>
      </c>
      <c r="BC67">
        <v>0.15000000596046448</v>
      </c>
      <c r="BD67">
        <v>0.20000000298023224</v>
      </c>
      <c r="BE67">
        <v>0.25</v>
      </c>
      <c r="BF67">
        <v>0.34999999403953552</v>
      </c>
      <c r="BG67">
        <v>5.000000074505806E-2</v>
      </c>
      <c r="BN67">
        <v>0.13939160108566284</v>
      </c>
      <c r="BO67">
        <v>7.8115381300449371E-2</v>
      </c>
      <c r="BP67">
        <v>7.6037414371967316E-2</v>
      </c>
      <c r="BQ67">
        <v>-7.8553967177867889E-3</v>
      </c>
      <c r="BR67">
        <v>2.932042121887207</v>
      </c>
      <c r="BS67">
        <v>1.320350170135498</v>
      </c>
      <c r="BT67">
        <v>2.1419346332550049</v>
      </c>
      <c r="BU67">
        <v>3.2921581268310547</v>
      </c>
      <c r="CB67">
        <v>-29.824085235595703</v>
      </c>
      <c r="CC67">
        <v>0.97331410646438599</v>
      </c>
      <c r="CD67">
        <v>13.534981727600098</v>
      </c>
      <c r="CE67">
        <v>6.5775589942932129</v>
      </c>
      <c r="CF67">
        <v>-27.225820541381836</v>
      </c>
      <c r="CG67">
        <v>-20.000001907348633</v>
      </c>
      <c r="CH67">
        <v>-6.6666598320007324</v>
      </c>
      <c r="CI67">
        <v>-5.8823652267456055</v>
      </c>
      <c r="CO67">
        <v>1</v>
      </c>
      <c r="CP67">
        <v>0</v>
      </c>
      <c r="CQ67">
        <v>0</v>
      </c>
      <c r="CR67">
        <v>0</v>
      </c>
      <c r="CS67">
        <v>6.3499999046325684</v>
      </c>
      <c r="CT67">
        <v>-0.13939160108566284</v>
      </c>
      <c r="CU67">
        <v>3.0726194381713867E-2</v>
      </c>
      <c r="CV67">
        <v>-6.179872989654541</v>
      </c>
      <c r="CW67">
        <v>3.0735312029719353E-2</v>
      </c>
      <c r="CY67">
        <v>228</v>
      </c>
      <c r="CZ67">
        <v>0.49505153298377991</v>
      </c>
      <c r="DA67">
        <v>0.89564120769500732</v>
      </c>
      <c r="DB67">
        <v>1.2775522470474243</v>
      </c>
      <c r="DC67">
        <v>1.3441991806030273</v>
      </c>
      <c r="DD67">
        <v>1.583051323890686</v>
      </c>
      <c r="DE67">
        <v>2.0550146102905273</v>
      </c>
      <c r="DF67">
        <v>1.6155483722686768</v>
      </c>
      <c r="DG67">
        <v>0.78589010238647461</v>
      </c>
      <c r="DN67">
        <v>0.38444676995277405</v>
      </c>
      <c r="DO67">
        <v>0.74494576454162598</v>
      </c>
      <c r="DP67">
        <v>1.0686509609222412</v>
      </c>
      <c r="DQ67">
        <v>1.0692625045776367</v>
      </c>
      <c r="DR67">
        <v>1.4888186454772949</v>
      </c>
      <c r="DS67">
        <v>2.0550146102905273</v>
      </c>
      <c r="DT67">
        <v>1.6155483722686768</v>
      </c>
      <c r="DU67">
        <v>0.78589010238647461</v>
      </c>
      <c r="EB67">
        <v>16.23902702331543</v>
      </c>
      <c r="EC67">
        <v>28.605924606323242</v>
      </c>
      <c r="ED67">
        <v>41.036197662353516</v>
      </c>
      <c r="EE67">
        <v>45.165645599365234</v>
      </c>
      <c r="EF67">
        <v>68.604766845703125</v>
      </c>
      <c r="EG67">
        <v>99.955909729003906</v>
      </c>
      <c r="EH67">
        <v>35.154335021972656</v>
      </c>
      <c r="EI67">
        <v>18.106908798217773</v>
      </c>
      <c r="EP67">
        <v>1</v>
      </c>
      <c r="EQ67">
        <v>0</v>
      </c>
      <c r="ER67">
        <v>0</v>
      </c>
      <c r="ES67">
        <v>-4.4718831777572632E-2</v>
      </c>
      <c r="ET67">
        <v>-4.4718831777572632E-2</v>
      </c>
      <c r="EU67">
        <v>352.86871337890625</v>
      </c>
      <c r="EV67">
        <v>-4.5257568359375E-2</v>
      </c>
      <c r="EW67">
        <v>1</v>
      </c>
      <c r="EX67">
        <v>1</v>
      </c>
      <c r="EY67">
        <v>229</v>
      </c>
      <c r="EZ67">
        <v>75.220741271972656</v>
      </c>
      <c r="FA67">
        <v>81.482223510742188</v>
      </c>
      <c r="FB67">
        <v>91.164230346679688</v>
      </c>
      <c r="FC67">
        <v>111.71311187744141</v>
      </c>
      <c r="FD67">
        <v>125.54123687744141</v>
      </c>
      <c r="FE67">
        <v>115.95555877685547</v>
      </c>
      <c r="FF67">
        <v>56.946155548095703</v>
      </c>
      <c r="FG67">
        <v>26.217250823974609</v>
      </c>
      <c r="FN67">
        <v>10.844191551208496</v>
      </c>
      <c r="FO67">
        <v>10.960055351257324</v>
      </c>
      <c r="FP67">
        <v>12.312110900878906</v>
      </c>
      <c r="FQ67">
        <v>17.286304473876953</v>
      </c>
      <c r="FR67">
        <v>24.221897125244141</v>
      </c>
      <c r="FS67">
        <v>26.818691253662109</v>
      </c>
      <c r="FT67">
        <v>11.070150375366211</v>
      </c>
      <c r="FU67">
        <v>5.5649828910827637</v>
      </c>
      <c r="GA67">
        <v>229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O67">
        <v>229</v>
      </c>
      <c r="GP67">
        <v>38.507709503173828</v>
      </c>
      <c r="GQ67">
        <v>40.661815643310547</v>
      </c>
      <c r="GR67">
        <v>45.677928924560547</v>
      </c>
      <c r="GS67">
        <v>61.383663177490234</v>
      </c>
      <c r="GT67">
        <v>82.160682678222656</v>
      </c>
      <c r="GU67">
        <v>88.126220703125</v>
      </c>
      <c r="GV67">
        <v>19.361692428588867</v>
      </c>
      <c r="GW67">
        <v>9.4382104873657227</v>
      </c>
      <c r="HC67">
        <v>229</v>
      </c>
      <c r="HD67">
        <v>1.7950120382010937E-3</v>
      </c>
      <c r="HE67">
        <v>1.8414192600175738E-3</v>
      </c>
      <c r="HF67">
        <v>1.8260669894516468E-3</v>
      </c>
      <c r="HG67">
        <v>1.822700840421021E-3</v>
      </c>
      <c r="HH67">
        <v>4.7528599388897419E-3</v>
      </c>
      <c r="HI67">
        <v>1.4582623727619648E-2</v>
      </c>
      <c r="HJ67">
        <v>2.6754532009363174E-2</v>
      </c>
      <c r="HK67">
        <v>4.8469364643096924E-2</v>
      </c>
      <c r="HQ67">
        <v>0</v>
      </c>
      <c r="HR67">
        <v>0</v>
      </c>
      <c r="HS67">
        <v>-1.0485139675438404E-2</v>
      </c>
      <c r="HT67">
        <v>0.10184457898139954</v>
      </c>
      <c r="HU67">
        <v>9.1359436511993408E-2</v>
      </c>
      <c r="HV67">
        <v>9.120941162109375E-2</v>
      </c>
      <c r="HW67">
        <v>0.10184457898139954</v>
      </c>
      <c r="HX67">
        <v>0</v>
      </c>
      <c r="HY67">
        <v>0</v>
      </c>
      <c r="HZ67">
        <v>0</v>
      </c>
      <c r="IA67">
        <v>0</v>
      </c>
      <c r="IB67">
        <v>38.531791687011719</v>
      </c>
      <c r="IC67">
        <v>18.30377197265625</v>
      </c>
      <c r="ID67">
        <v>0</v>
      </c>
      <c r="IE67">
        <v>0</v>
      </c>
      <c r="IF67">
        <v>38.502643585205078</v>
      </c>
      <c r="IG67">
        <v>0</v>
      </c>
      <c r="IH67">
        <v>0</v>
      </c>
      <c r="II67">
        <v>-34.985801696777344</v>
      </c>
      <c r="IJ67">
        <v>22.98699951171875</v>
      </c>
      <c r="IK67">
        <v>-46.142856597900391</v>
      </c>
      <c r="IL67">
        <v>-19.639015197753906</v>
      </c>
      <c r="IN67">
        <v>229</v>
      </c>
      <c r="IO67">
        <v>697.5</v>
      </c>
      <c r="IP67">
        <v>0</v>
      </c>
      <c r="IQ67">
        <v>-12.392757415771484</v>
      </c>
      <c r="IR67">
        <v>-14.065128326416016</v>
      </c>
      <c r="IS67">
        <v>0</v>
      </c>
      <c r="IT67">
        <v>0.5</v>
      </c>
      <c r="IU67">
        <v>6.3499999046325684</v>
      </c>
    </row>
    <row r="68" spans="10:255">
      <c r="J68">
        <v>0.72000002861022949</v>
      </c>
      <c r="K68">
        <v>1</v>
      </c>
      <c r="L68">
        <v>0.55000001192092896</v>
      </c>
      <c r="M68">
        <v>0.39700314402580261</v>
      </c>
      <c r="N68">
        <v>1.7923623323440552</v>
      </c>
      <c r="O68">
        <v>2.4831020832061768</v>
      </c>
      <c r="P68">
        <v>4.2754645347595215</v>
      </c>
      <c r="Q68">
        <v>2.4831020832061768</v>
      </c>
      <c r="R68">
        <v>70.906394958496094</v>
      </c>
      <c r="S68">
        <v>67.332077026367188</v>
      </c>
      <c r="T68">
        <v>4.5147309303283691</v>
      </c>
      <c r="U68">
        <v>0.32800000905990601</v>
      </c>
      <c r="W68">
        <v>230</v>
      </c>
      <c r="X68">
        <v>0.2556685209274292</v>
      </c>
      <c r="Y68">
        <v>0.24948655068874359</v>
      </c>
      <c r="Z68">
        <v>0.2550874650478363</v>
      </c>
      <c r="AA68">
        <v>0.31852898001670837</v>
      </c>
      <c r="AB68">
        <v>0.36000001430511475</v>
      </c>
      <c r="AC68">
        <v>0.37999999523162842</v>
      </c>
      <c r="AD68">
        <v>0.34000000357627869</v>
      </c>
      <c r="AE68">
        <v>0.36000001430511475</v>
      </c>
      <c r="AF68">
        <v>0.34666666388511658</v>
      </c>
      <c r="AL68">
        <v>-1.1337037086486816</v>
      </c>
      <c r="AM68">
        <v>0.10268989205360413</v>
      </c>
      <c r="AN68">
        <v>0.98250502347946167</v>
      </c>
      <c r="AO68">
        <v>-7.7057952880859375</v>
      </c>
      <c r="AP68">
        <v>-12.000001907348633</v>
      </c>
      <c r="AQ68">
        <v>-6.0000004768371582</v>
      </c>
      <c r="AR68">
        <v>-0.99999910593032837</v>
      </c>
      <c r="AS68">
        <v>-1.0000020265579224</v>
      </c>
      <c r="AZ68">
        <v>0</v>
      </c>
      <c r="BA68">
        <v>0</v>
      </c>
      <c r="BB68">
        <v>0</v>
      </c>
      <c r="BC68">
        <v>0.15000000596046448</v>
      </c>
      <c r="BD68">
        <v>0.20000000298023224</v>
      </c>
      <c r="BE68">
        <v>0.25</v>
      </c>
      <c r="BF68">
        <v>0.34999999403953552</v>
      </c>
      <c r="BG68">
        <v>5.000000074505806E-2</v>
      </c>
      <c r="BN68">
        <v>0.13772040605545044</v>
      </c>
      <c r="BO68">
        <v>7.8462839126586914E-2</v>
      </c>
      <c r="BP68">
        <v>7.3105067014694214E-2</v>
      </c>
      <c r="BQ68">
        <v>0.98549586534500122</v>
      </c>
      <c r="BR68">
        <v>10.116166114807129</v>
      </c>
      <c r="BS68">
        <v>17.167621612548828</v>
      </c>
      <c r="BT68">
        <v>17.788394927978516</v>
      </c>
      <c r="BU68">
        <v>18.657482147216797</v>
      </c>
      <c r="CB68">
        <v>-28.342611312866211</v>
      </c>
      <c r="CC68">
        <v>1.0268987417221069</v>
      </c>
      <c r="CD68">
        <v>7.0178942680358887</v>
      </c>
      <c r="CE68">
        <v>-48.161224365234375</v>
      </c>
      <c r="CF68">
        <v>-59.999996185302734</v>
      </c>
      <c r="CG68">
        <v>-20.000001907348633</v>
      </c>
      <c r="CH68">
        <v>-6.6666598320007324</v>
      </c>
      <c r="CI68">
        <v>-5.8823652267456055</v>
      </c>
      <c r="CO68">
        <v>1</v>
      </c>
      <c r="CP68">
        <v>0</v>
      </c>
      <c r="CQ68">
        <v>0</v>
      </c>
      <c r="CR68">
        <v>0</v>
      </c>
      <c r="CS68">
        <v>20.573999404907227</v>
      </c>
      <c r="CT68">
        <v>-0.13772040605545044</v>
      </c>
      <c r="CU68">
        <v>16.160816192626953</v>
      </c>
      <c r="CV68">
        <v>-4.2754645347595215</v>
      </c>
      <c r="CW68">
        <v>16.16081428527832</v>
      </c>
      <c r="CY68">
        <v>229</v>
      </c>
      <c r="CZ68">
        <v>0.49566200375556946</v>
      </c>
      <c r="DA68">
        <v>0.89622223377227783</v>
      </c>
      <c r="DB68">
        <v>1.2775417566299438</v>
      </c>
      <c r="DC68">
        <v>1.3703016042709351</v>
      </c>
      <c r="DD68">
        <v>1.607552170753479</v>
      </c>
      <c r="DE68">
        <v>2.0638411045074463</v>
      </c>
      <c r="DF68">
        <v>1.5853921175003052</v>
      </c>
      <c r="DG68">
        <v>0.72004300355911255</v>
      </c>
      <c r="DN68">
        <v>0.3844606876373291</v>
      </c>
      <c r="DO68">
        <v>0.74539798498153687</v>
      </c>
      <c r="DP68">
        <v>1.0668559074401855</v>
      </c>
      <c r="DQ68">
        <v>1.1408298015594482</v>
      </c>
      <c r="DR68">
        <v>1.4612016677856445</v>
      </c>
      <c r="DS68">
        <v>2.0638411045074463</v>
      </c>
      <c r="DT68">
        <v>1.5853921175003052</v>
      </c>
      <c r="DU68">
        <v>0.72004300355911255</v>
      </c>
      <c r="EB68">
        <v>16.239614486694336</v>
      </c>
      <c r="EC68">
        <v>28.623291015625</v>
      </c>
      <c r="ED68">
        <v>40.967266082763672</v>
      </c>
      <c r="EE68">
        <v>48.188652038574219</v>
      </c>
      <c r="EF68">
        <v>67.332176208496094</v>
      </c>
      <c r="EG68">
        <v>100.38523101806641</v>
      </c>
      <c r="EH68">
        <v>34.498134613037109</v>
      </c>
      <c r="EI68">
        <v>16.589792251586914</v>
      </c>
      <c r="EP68">
        <v>1</v>
      </c>
      <c r="EQ68">
        <v>0</v>
      </c>
      <c r="ER68">
        <v>0</v>
      </c>
      <c r="ES68">
        <v>-4.4218316674232483E-2</v>
      </c>
      <c r="ET68">
        <v>-4.4218316674232483E-2</v>
      </c>
      <c r="EU68">
        <v>352.82415771484375</v>
      </c>
      <c r="EV68">
        <v>-4.45556640625E-2</v>
      </c>
      <c r="EW68">
        <v>1</v>
      </c>
      <c r="EX68">
        <v>1</v>
      </c>
      <c r="EY68">
        <v>230</v>
      </c>
      <c r="EZ68">
        <v>75.266311645507813</v>
      </c>
      <c r="FA68">
        <v>81.534828186035156</v>
      </c>
      <c r="FB68">
        <v>91.640357971191406</v>
      </c>
      <c r="FC68">
        <v>113.94535827636719</v>
      </c>
      <c r="FD68">
        <v>121.69998168945313</v>
      </c>
      <c r="FE68">
        <v>103.23860168457031</v>
      </c>
      <c r="FF68">
        <v>44.463554382324219</v>
      </c>
      <c r="FG68">
        <v>18.176237106323242</v>
      </c>
      <c r="FN68">
        <v>10.838201522827148</v>
      </c>
      <c r="FO68">
        <v>10.96595287322998</v>
      </c>
      <c r="FP68">
        <v>12.60178279876709</v>
      </c>
      <c r="FQ68">
        <v>20.442071914672852</v>
      </c>
      <c r="FR68">
        <v>25.832546234130859</v>
      </c>
      <c r="FS68">
        <v>23.877460479736328</v>
      </c>
      <c r="FT68">
        <v>8.6435728073120117</v>
      </c>
      <c r="FU68">
        <v>3.8581638336181641</v>
      </c>
      <c r="GA68">
        <v>230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0</v>
      </c>
      <c r="GO68">
        <v>230</v>
      </c>
      <c r="GP68">
        <v>38.486438751220703</v>
      </c>
      <c r="GQ68">
        <v>40.683692932128906</v>
      </c>
      <c r="GR68">
        <v>46.752609252929688</v>
      </c>
      <c r="GS68">
        <v>72.589790344238281</v>
      </c>
      <c r="GT68">
        <v>87.624000549316406</v>
      </c>
      <c r="GU68">
        <v>78.461334228515625</v>
      </c>
      <c r="GV68">
        <v>15.117609024047852</v>
      </c>
      <c r="GW68">
        <v>6.5434455871582031</v>
      </c>
      <c r="HC68">
        <v>230</v>
      </c>
      <c r="HD68">
        <v>1.8409563926979899E-3</v>
      </c>
      <c r="HE68">
        <v>1.8862459110096097E-3</v>
      </c>
      <c r="HF68">
        <v>1.8750467570498586E-3</v>
      </c>
      <c r="HG68">
        <v>1.7687127692624927E-3</v>
      </c>
      <c r="HH68">
        <v>5.1069105975329876E-3</v>
      </c>
      <c r="HI68">
        <v>1.4936705119907856E-2</v>
      </c>
      <c r="HJ68">
        <v>2.7404159307479858E-2</v>
      </c>
      <c r="HK68">
        <v>4.9646254628896713E-2</v>
      </c>
      <c r="HQ68">
        <v>0</v>
      </c>
      <c r="HR68">
        <v>0</v>
      </c>
      <c r="HS68">
        <v>-1.0365706868469715E-2</v>
      </c>
      <c r="HT68">
        <v>0.10446499288082123</v>
      </c>
      <c r="HU68">
        <v>9.4099298119544983E-2</v>
      </c>
      <c r="HV68">
        <v>9.41009521484375E-2</v>
      </c>
      <c r="HW68">
        <v>0.10446500778198242</v>
      </c>
      <c r="HX68">
        <v>0</v>
      </c>
      <c r="HY68">
        <v>0</v>
      </c>
      <c r="HZ68">
        <v>0</v>
      </c>
      <c r="IA68">
        <v>0</v>
      </c>
      <c r="IB68">
        <v>38.625892639160156</v>
      </c>
      <c r="IC68">
        <v>18.2947998046875</v>
      </c>
      <c r="ID68">
        <v>0</v>
      </c>
      <c r="IE68">
        <v>0</v>
      </c>
      <c r="IF68">
        <v>39.547294616699219</v>
      </c>
      <c r="IG68">
        <v>0</v>
      </c>
      <c r="IH68">
        <v>0</v>
      </c>
      <c r="II68">
        <v>-34.985801696777344</v>
      </c>
      <c r="IJ68">
        <v>22.98699951171875</v>
      </c>
      <c r="IK68">
        <v>-46.246513366699219</v>
      </c>
      <c r="IL68">
        <v>-18.698020935058594</v>
      </c>
      <c r="IN68">
        <v>230</v>
      </c>
      <c r="IO68">
        <v>724</v>
      </c>
      <c r="IP68">
        <v>0</v>
      </c>
      <c r="IQ68">
        <v>-27.70579719543457</v>
      </c>
      <c r="IR68">
        <v>-32.970115661621094</v>
      </c>
      <c r="IS68">
        <v>0</v>
      </c>
      <c r="IT68">
        <v>0.5</v>
      </c>
      <c r="IU68">
        <v>20.573999404907227</v>
      </c>
    </row>
    <row r="69" spans="10:255">
      <c r="J69">
        <v>0.75249999761581421</v>
      </c>
      <c r="K69">
        <v>1</v>
      </c>
      <c r="L69">
        <v>0.57499998807907104</v>
      </c>
      <c r="M69">
        <v>0.34777843952178955</v>
      </c>
      <c r="N69">
        <v>1.7662051916122437</v>
      </c>
      <c r="O69">
        <v>2.9201579093933105</v>
      </c>
      <c r="P69">
        <v>4.6863632202148438</v>
      </c>
      <c r="Q69">
        <v>2.9201579093933105</v>
      </c>
      <c r="R69">
        <v>73.826553344726563</v>
      </c>
      <c r="S69">
        <v>70.252235412597656</v>
      </c>
      <c r="T69">
        <v>5.0785355567932129</v>
      </c>
      <c r="U69">
        <v>0.28600001335144043</v>
      </c>
      <c r="W69">
        <v>231</v>
      </c>
      <c r="X69">
        <v>0.25598689913749695</v>
      </c>
      <c r="Y69">
        <v>0.25167545676231384</v>
      </c>
      <c r="Z69">
        <v>0.27666804194450378</v>
      </c>
      <c r="AA69">
        <v>0.33000001311302185</v>
      </c>
      <c r="AB69">
        <v>0.36000001430511475</v>
      </c>
      <c r="AC69">
        <v>0.33500000834465027</v>
      </c>
      <c r="AD69">
        <v>0.32977944612503052</v>
      </c>
      <c r="AE69">
        <v>0.34341788291931152</v>
      </c>
      <c r="AF69">
        <v>0.33432558178901672</v>
      </c>
      <c r="AL69">
        <v>-1.197379469871521</v>
      </c>
      <c r="AM69">
        <v>-0.33509144186973572</v>
      </c>
      <c r="AN69">
        <v>-3.3336100578308105</v>
      </c>
      <c r="AO69">
        <v>-10.000001907348633</v>
      </c>
      <c r="AP69">
        <v>-12.000001907348633</v>
      </c>
      <c r="AQ69">
        <v>2.9999971389770508</v>
      </c>
      <c r="AR69">
        <v>2.205670066177845E-2</v>
      </c>
      <c r="AS69">
        <v>0.6582111120223999</v>
      </c>
      <c r="AZ69">
        <v>0</v>
      </c>
      <c r="BA69">
        <v>0</v>
      </c>
      <c r="BB69">
        <v>0</v>
      </c>
      <c r="BC69">
        <v>0.15000000596046448</v>
      </c>
      <c r="BD69">
        <v>0.20000000298023224</v>
      </c>
      <c r="BE69">
        <v>0.25</v>
      </c>
      <c r="BF69">
        <v>0.34999999403953552</v>
      </c>
      <c r="BG69">
        <v>5.000000074505806E-2</v>
      </c>
      <c r="BN69">
        <v>0.13612218201160431</v>
      </c>
      <c r="BO69">
        <v>0.19979940354824066</v>
      </c>
      <c r="BP69">
        <v>0.63758379220962524</v>
      </c>
      <c r="BQ69">
        <v>4.953700065612793</v>
      </c>
      <c r="BR69">
        <v>7.6859297752380371</v>
      </c>
      <c r="BS69">
        <v>8.269963264465332</v>
      </c>
      <c r="BT69">
        <v>0</v>
      </c>
      <c r="BU69">
        <v>0</v>
      </c>
      <c r="CB69">
        <v>-29.934501647949219</v>
      </c>
      <c r="CC69">
        <v>-3.3509137630462646</v>
      </c>
      <c r="CD69">
        <v>-23.811504364013672</v>
      </c>
      <c r="CE69">
        <v>-62.500015258789063</v>
      </c>
      <c r="CF69">
        <v>-59.999996185302734</v>
      </c>
      <c r="CG69">
        <v>9.9999914169311523</v>
      </c>
      <c r="CH69">
        <v>0.14704465866088867</v>
      </c>
      <c r="CI69">
        <v>3.8718304634094238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-0.13612218201160431</v>
      </c>
      <c r="CU69">
        <v>-4.5685172080993652</v>
      </c>
      <c r="CV69">
        <v>-4.6863632202148438</v>
      </c>
      <c r="CW69">
        <v>-4.5684852600097656</v>
      </c>
      <c r="CY69">
        <v>230</v>
      </c>
      <c r="CZ69">
        <v>0.49627587199211121</v>
      </c>
      <c r="DA69">
        <v>0.89678424596786499</v>
      </c>
      <c r="DB69">
        <v>1.2804219722747803</v>
      </c>
      <c r="DC69">
        <v>1.4268596172332764</v>
      </c>
      <c r="DD69">
        <v>1.6815285682678223</v>
      </c>
      <c r="DE69">
        <v>1.9148930311203003</v>
      </c>
      <c r="DF69">
        <v>1.2116947174072266</v>
      </c>
      <c r="DG69">
        <v>0.47425433993339539</v>
      </c>
      <c r="DN69">
        <v>0.38449126482009888</v>
      </c>
      <c r="DO69">
        <v>0.74578535556793213</v>
      </c>
      <c r="DP69">
        <v>1.0887318849563599</v>
      </c>
      <c r="DQ69">
        <v>1.3772609233856201</v>
      </c>
      <c r="DR69">
        <v>1.6815285682678223</v>
      </c>
      <c r="DS69">
        <v>1.9148930311203003</v>
      </c>
      <c r="DT69">
        <v>1.2116947174072266</v>
      </c>
      <c r="DU69">
        <v>0.47425433993339539</v>
      </c>
      <c r="EB69">
        <v>16.24090576171875</v>
      </c>
      <c r="EC69">
        <v>28.638164520263672</v>
      </c>
      <c r="ED69">
        <v>41.807304382324219</v>
      </c>
      <c r="EE69">
        <v>58.175502777099609</v>
      </c>
      <c r="EF69">
        <v>77.484848022460938</v>
      </c>
      <c r="EG69">
        <v>93.140396118164063</v>
      </c>
      <c r="EH69">
        <v>26.366477966308594</v>
      </c>
      <c r="EI69">
        <v>10.926820755004883</v>
      </c>
      <c r="EP69">
        <v>1</v>
      </c>
      <c r="EQ69">
        <v>0</v>
      </c>
      <c r="ER69">
        <v>0</v>
      </c>
      <c r="ES69">
        <v>-4.3742280453443527E-2</v>
      </c>
      <c r="ET69">
        <v>-4.3742280453443527E-2</v>
      </c>
      <c r="EU69">
        <v>352.78042602539063</v>
      </c>
      <c r="EV69">
        <v>-4.3731689453125E-2</v>
      </c>
      <c r="EW69">
        <v>1</v>
      </c>
      <c r="EX69">
        <v>1</v>
      </c>
      <c r="EY69">
        <v>231</v>
      </c>
      <c r="EZ69">
        <v>75.328216552734375</v>
      </c>
      <c r="FA69">
        <v>81.727516174316406</v>
      </c>
      <c r="FB69">
        <v>93.778160095214844</v>
      </c>
      <c r="FC69">
        <v>115.41799926757813</v>
      </c>
      <c r="FD69">
        <v>120.85773468017578</v>
      </c>
      <c r="FE69">
        <v>104.44306182861328</v>
      </c>
      <c r="FF69">
        <v>46.692291259765625</v>
      </c>
      <c r="FG69">
        <v>20.533872604370117</v>
      </c>
      <c r="FN69">
        <v>10.860623359680176</v>
      </c>
      <c r="FO69">
        <v>11.08830738067627</v>
      </c>
      <c r="FP69">
        <v>13.986749649047852</v>
      </c>
      <c r="FQ69">
        <v>21.45195198059082</v>
      </c>
      <c r="FR69">
        <v>25.653764724731445</v>
      </c>
      <c r="FS69">
        <v>21.295450210571289</v>
      </c>
      <c r="FT69">
        <v>8.8039779663085938</v>
      </c>
      <c r="FU69">
        <v>4.157841682434082</v>
      </c>
      <c r="GA69">
        <v>231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O69">
        <v>231</v>
      </c>
      <c r="GP69">
        <v>38.566059112548828</v>
      </c>
      <c r="GQ69">
        <v>41.137630462646484</v>
      </c>
      <c r="GR69">
        <v>51.890838623046875</v>
      </c>
      <c r="GS69">
        <v>76.175872802734375</v>
      </c>
      <c r="GT69">
        <v>87.017578125</v>
      </c>
      <c r="GU69">
        <v>69.976852416992188</v>
      </c>
      <c r="GV69">
        <v>15.398158073425293</v>
      </c>
      <c r="GW69">
        <v>7.0516996383666992</v>
      </c>
      <c r="HC69">
        <v>231</v>
      </c>
      <c r="HD69">
        <v>1.8870137864723802E-3</v>
      </c>
      <c r="HE69">
        <v>1.9313461380079389E-3</v>
      </c>
      <c r="HF69">
        <v>1.8679058412089944E-3</v>
      </c>
      <c r="HG69">
        <v>1.4507233863696456E-3</v>
      </c>
      <c r="HH69">
        <v>4.5223962515592575E-3</v>
      </c>
      <c r="HI69">
        <v>1.5291440300643444E-2</v>
      </c>
      <c r="HJ69">
        <v>2.8054988011717796E-2</v>
      </c>
      <c r="HK69">
        <v>5.0825316458940506E-2</v>
      </c>
      <c r="HQ69">
        <v>0</v>
      </c>
      <c r="HR69">
        <v>0</v>
      </c>
      <c r="HS69">
        <v>-1.0253841057419777E-2</v>
      </c>
      <c r="HT69">
        <v>0.10583113133907318</v>
      </c>
      <c r="HU69">
        <v>9.5577292144298553E-2</v>
      </c>
      <c r="HV69">
        <v>9.557342529296875E-2</v>
      </c>
      <c r="HW69">
        <v>0.10583113133907318</v>
      </c>
      <c r="HX69">
        <v>0</v>
      </c>
      <c r="HY69">
        <v>0</v>
      </c>
      <c r="HZ69">
        <v>0</v>
      </c>
      <c r="IA69">
        <v>0</v>
      </c>
      <c r="IB69">
        <v>38.721466064453125</v>
      </c>
      <c r="IC69">
        <v>17.420343399047852</v>
      </c>
      <c r="ID69">
        <v>0</v>
      </c>
      <c r="IE69">
        <v>0</v>
      </c>
      <c r="IF69">
        <v>40.605606079101563</v>
      </c>
      <c r="IG69">
        <v>0</v>
      </c>
      <c r="IH69">
        <v>0</v>
      </c>
      <c r="II69">
        <v>-34.985801696777344</v>
      </c>
      <c r="IJ69">
        <v>22.98699951171875</v>
      </c>
      <c r="IK69">
        <v>-46.349052429199219</v>
      </c>
      <c r="IL69">
        <v>-17.74224853515625</v>
      </c>
      <c r="IN69">
        <v>231</v>
      </c>
      <c r="IO69">
        <v>750.5</v>
      </c>
      <c r="IP69">
        <v>0</v>
      </c>
      <c r="IQ69">
        <v>-18.319738388061523</v>
      </c>
      <c r="IR69">
        <v>-23.429567337036133</v>
      </c>
      <c r="IS69">
        <v>0</v>
      </c>
      <c r="IT69">
        <v>0.5</v>
      </c>
      <c r="IU69">
        <v>0.25400000810623169</v>
      </c>
    </row>
    <row r="70" spans="10:255">
      <c r="J70">
        <v>0.7850000262260437</v>
      </c>
      <c r="K70">
        <v>1</v>
      </c>
      <c r="L70">
        <v>0.59999996423721313</v>
      </c>
      <c r="M70">
        <v>0.30103173851966858</v>
      </c>
      <c r="N70">
        <v>1.6116628646850586</v>
      </c>
      <c r="O70">
        <v>3.212277889251709</v>
      </c>
      <c r="P70">
        <v>4.8239407539367676</v>
      </c>
      <c r="Q70">
        <v>3.212277889251709</v>
      </c>
      <c r="R70">
        <v>77.038833618164063</v>
      </c>
      <c r="S70">
        <v>73.464515686035156</v>
      </c>
      <c r="T70">
        <v>5.3537969589233398</v>
      </c>
      <c r="U70">
        <v>0.24400001764297485</v>
      </c>
      <c r="W70">
        <v>232</v>
      </c>
      <c r="X70">
        <v>0.25636759400367737</v>
      </c>
      <c r="Y70">
        <v>0.2916521430015564</v>
      </c>
      <c r="Z70">
        <v>0.30000001192092896</v>
      </c>
      <c r="AA70">
        <v>0.33000001311302185</v>
      </c>
      <c r="AB70">
        <v>0.29000002145767212</v>
      </c>
      <c r="AC70">
        <v>0.34143942594528198</v>
      </c>
      <c r="AD70">
        <v>0.30280178785324097</v>
      </c>
      <c r="AE70">
        <v>0.32052028179168701</v>
      </c>
      <c r="AF70">
        <v>0.30870795249938965</v>
      </c>
      <c r="AL70">
        <v>-1.2735183238983154</v>
      </c>
      <c r="AM70">
        <v>-8.3304309844970703</v>
      </c>
      <c r="AN70">
        <v>-8.0000038146972656</v>
      </c>
      <c r="AO70">
        <v>-10.000001907348633</v>
      </c>
      <c r="AP70">
        <v>1.9999982118606567</v>
      </c>
      <c r="AQ70">
        <v>1.712113618850708</v>
      </c>
      <c r="AR70">
        <v>2.7198226451873779</v>
      </c>
      <c r="AS70">
        <v>2.9479713439941406</v>
      </c>
      <c r="AZ70">
        <v>0</v>
      </c>
      <c r="BA70">
        <v>0</v>
      </c>
      <c r="BB70">
        <v>0</v>
      </c>
      <c r="BC70">
        <v>0.15000000596046448</v>
      </c>
      <c r="BD70">
        <v>0.20000000298023224</v>
      </c>
      <c r="BE70">
        <v>0.25</v>
      </c>
      <c r="BF70">
        <v>0.34999999403953552</v>
      </c>
      <c r="BG70">
        <v>5.000000074505806E-2</v>
      </c>
      <c r="BN70">
        <v>0.13784022629261017</v>
      </c>
      <c r="BO70">
        <v>0.21397773921489716</v>
      </c>
      <c r="BP70">
        <v>8.2093114852905273</v>
      </c>
      <c r="BQ70">
        <v>12.875704765319824</v>
      </c>
      <c r="BR70">
        <v>13.357546806335449</v>
      </c>
      <c r="BS70">
        <v>0</v>
      </c>
      <c r="BT70">
        <v>2.0909535884857178</v>
      </c>
      <c r="BU70">
        <v>0.51748478412628174</v>
      </c>
      <c r="CB70">
        <v>-31.837976455688477</v>
      </c>
      <c r="CC70">
        <v>-83.304290771484375</v>
      </c>
      <c r="CD70">
        <v>-57.142894744873047</v>
      </c>
      <c r="CE70">
        <v>-62.500015258789063</v>
      </c>
      <c r="CF70">
        <v>9.9999895095825195</v>
      </c>
      <c r="CG70">
        <v>5.7070455551147461</v>
      </c>
      <c r="CH70">
        <v>18.132148742675781</v>
      </c>
      <c r="CI70">
        <v>17.341009140014648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-0.13784022629261017</v>
      </c>
      <c r="CU70">
        <v>-4.9617586135864258</v>
      </c>
      <c r="CV70">
        <v>-4.8239407539367676</v>
      </c>
      <c r="CW70">
        <v>-4.9617810249328613</v>
      </c>
      <c r="CY70">
        <v>231</v>
      </c>
      <c r="CZ70">
        <v>0.49785438179969788</v>
      </c>
      <c r="DA70">
        <v>0.90183329582214355</v>
      </c>
      <c r="DB70">
        <v>1.2969722747802734</v>
      </c>
      <c r="DC70">
        <v>1.4674220085144043</v>
      </c>
      <c r="DD70">
        <v>1.7199993133544922</v>
      </c>
      <c r="DE70">
        <v>1.9334654808044434</v>
      </c>
      <c r="DF70">
        <v>1.249247670173645</v>
      </c>
      <c r="DG70">
        <v>0.49715399742126465</v>
      </c>
      <c r="DN70">
        <v>0.38619452714920044</v>
      </c>
      <c r="DO70">
        <v>0.75656431913375854</v>
      </c>
      <c r="DP70">
        <v>1.196102499961853</v>
      </c>
      <c r="DQ70">
        <v>1.4674220085144043</v>
      </c>
      <c r="DR70">
        <v>1.7199993133544922</v>
      </c>
      <c r="DS70">
        <v>1.7045025825500488</v>
      </c>
      <c r="DT70">
        <v>1.2116947174072266</v>
      </c>
      <c r="DU70">
        <v>0.47425433993339539</v>
      </c>
      <c r="EB70">
        <v>16.312850952148438</v>
      </c>
      <c r="EC70">
        <v>29.052078247070313</v>
      </c>
      <c r="ED70">
        <v>45.930335998535156</v>
      </c>
      <c r="EE70">
        <v>61.983905792236328</v>
      </c>
      <c r="EF70">
        <v>79.257575988769531</v>
      </c>
      <c r="EG70">
        <v>82.907005310058594</v>
      </c>
      <c r="EH70">
        <v>26.366477966308594</v>
      </c>
      <c r="EI70">
        <v>10.926820755004883</v>
      </c>
      <c r="EP70">
        <v>1</v>
      </c>
      <c r="EQ70">
        <v>0</v>
      </c>
      <c r="ER70">
        <v>0</v>
      </c>
      <c r="ES70">
        <v>-4.3372176587581635E-2</v>
      </c>
      <c r="ET70">
        <v>-4.3372176587581635E-2</v>
      </c>
      <c r="EU70">
        <v>352.737060546875</v>
      </c>
      <c r="EV70">
        <v>-4.3365478515625E-2</v>
      </c>
      <c r="EW70">
        <v>1</v>
      </c>
      <c r="EX70">
        <v>1</v>
      </c>
      <c r="EY70">
        <v>232</v>
      </c>
      <c r="EZ70">
        <v>75.392524719238281</v>
      </c>
      <c r="FA70">
        <v>83.456939697265625</v>
      </c>
      <c r="FB70">
        <v>98.44964599609375</v>
      </c>
      <c r="FC70">
        <v>117.38258361816406</v>
      </c>
      <c r="FD70">
        <v>122.27622985839844</v>
      </c>
      <c r="FE70">
        <v>104.17509460449219</v>
      </c>
      <c r="FF70">
        <v>48.98077392578125</v>
      </c>
      <c r="FG70">
        <v>23.41990852355957</v>
      </c>
      <c r="FN70">
        <v>10.886059761047363</v>
      </c>
      <c r="FO70">
        <v>13.121506690979004</v>
      </c>
      <c r="FP70">
        <v>15.92177677154541</v>
      </c>
      <c r="FQ70">
        <v>21.817096710205078</v>
      </c>
      <c r="FR70">
        <v>20.908084869384766</v>
      </c>
      <c r="FS70">
        <v>21.64910888671875</v>
      </c>
      <c r="FT70">
        <v>8.4799690246582031</v>
      </c>
      <c r="FU70">
        <v>4.4260354042053223</v>
      </c>
      <c r="GA70">
        <v>232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O70">
        <v>232</v>
      </c>
      <c r="GP70">
        <v>38.656383514404297</v>
      </c>
      <c r="GQ70">
        <v>48.680801391601563</v>
      </c>
      <c r="GR70">
        <v>59.069786071777344</v>
      </c>
      <c r="GS70">
        <v>77.472503662109375</v>
      </c>
      <c r="GT70">
        <v>70.92022705078125</v>
      </c>
      <c r="GU70">
        <v>71.13897705078125</v>
      </c>
      <c r="GV70">
        <v>14.831465721130371</v>
      </c>
      <c r="GW70">
        <v>7.5065560340881348</v>
      </c>
      <c r="HC70">
        <v>232</v>
      </c>
      <c r="HD70">
        <v>1.9282501889392734E-3</v>
      </c>
      <c r="HE70">
        <v>1.950811711139977E-3</v>
      </c>
      <c r="HF70">
        <v>1.6611574683338404E-3</v>
      </c>
      <c r="HG70">
        <v>1.3879109174013138E-3</v>
      </c>
      <c r="HH70">
        <v>4.6273786574602127E-3</v>
      </c>
      <c r="HI70">
        <v>1.8580114468932152E-2</v>
      </c>
      <c r="HJ70">
        <v>3.0336219817399979E-2</v>
      </c>
      <c r="HK70">
        <v>5.6111622601747513E-2</v>
      </c>
      <c r="HQ70">
        <v>0</v>
      </c>
      <c r="HR70">
        <v>0</v>
      </c>
      <c r="HS70">
        <v>-1.0383258573710918E-2</v>
      </c>
      <c r="HT70">
        <v>0.11658346652984619</v>
      </c>
      <c r="HU70">
        <v>0.106200210750103</v>
      </c>
      <c r="HV70">
        <v>0.106201171875</v>
      </c>
      <c r="HW70">
        <v>0.11658346652984619</v>
      </c>
      <c r="HX70">
        <v>0</v>
      </c>
      <c r="HY70">
        <v>0</v>
      </c>
      <c r="HZ70">
        <v>0</v>
      </c>
      <c r="IA70">
        <v>0</v>
      </c>
      <c r="IB70">
        <v>38.827667236328125</v>
      </c>
      <c r="IC70">
        <v>16.961692810058594</v>
      </c>
      <c r="ID70">
        <v>0</v>
      </c>
      <c r="IE70">
        <v>0</v>
      </c>
      <c r="IF70">
        <v>41.771442413330078</v>
      </c>
      <c r="IG70">
        <v>0</v>
      </c>
      <c r="IH70">
        <v>0</v>
      </c>
      <c r="II70">
        <v>-34.985801696777344</v>
      </c>
      <c r="IJ70">
        <v>22.98699951171875</v>
      </c>
      <c r="IK70">
        <v>-46.452972412109375</v>
      </c>
      <c r="IL70">
        <v>-16.680332183837891</v>
      </c>
      <c r="IN70">
        <v>232</v>
      </c>
      <c r="IO70">
        <v>777</v>
      </c>
      <c r="IP70">
        <v>0</v>
      </c>
      <c r="IQ70">
        <v>-8.6201000213623047</v>
      </c>
      <c r="IR70">
        <v>-12.17691707611084</v>
      </c>
      <c r="IS70">
        <v>0</v>
      </c>
      <c r="IT70">
        <v>0.5</v>
      </c>
      <c r="IU70">
        <v>0</v>
      </c>
    </row>
    <row r="71" spans="10:255">
      <c r="J71">
        <v>0.81749999523162842</v>
      </c>
      <c r="K71">
        <v>1</v>
      </c>
      <c r="L71">
        <v>0.625</v>
      </c>
      <c r="M71">
        <v>0.25371834635734558</v>
      </c>
      <c r="N71">
        <v>1.5931323766708374</v>
      </c>
      <c r="O71">
        <v>3.9244608879089355</v>
      </c>
      <c r="P71">
        <v>5.5175933837890625</v>
      </c>
      <c r="Q71">
        <v>3.9244608879089355</v>
      </c>
      <c r="R71">
        <v>80.963294982910156</v>
      </c>
      <c r="S71">
        <v>77.38897705078125</v>
      </c>
      <c r="T71">
        <v>6.2791376113891602</v>
      </c>
      <c r="U71">
        <v>0.20200002193450928</v>
      </c>
      <c r="W71">
        <v>233</v>
      </c>
      <c r="X71">
        <v>0.30139568448066711</v>
      </c>
      <c r="Y71">
        <v>0.30000001192092896</v>
      </c>
      <c r="Z71">
        <v>0.30000001192092896</v>
      </c>
      <c r="AA71">
        <v>0.2720000147819519</v>
      </c>
      <c r="AB71">
        <v>0.29087299108505249</v>
      </c>
      <c r="AC71">
        <v>0.3346659243106842</v>
      </c>
      <c r="AD71">
        <v>0.29010722041130066</v>
      </c>
      <c r="AE71">
        <v>0.29768890142440796</v>
      </c>
      <c r="AF71">
        <v>0.29263445734977722</v>
      </c>
      <c r="AL71">
        <v>-10.279132843017578</v>
      </c>
      <c r="AM71">
        <v>-10.000004768371582</v>
      </c>
      <c r="AN71">
        <v>-8.0000038146972656</v>
      </c>
      <c r="AO71">
        <v>1.5999971628189087</v>
      </c>
      <c r="AP71">
        <v>1.8254044055938721</v>
      </c>
      <c r="AQ71">
        <v>3.0668139457702637</v>
      </c>
      <c r="AR71">
        <v>3.9892792701721191</v>
      </c>
      <c r="AS71">
        <v>5.231109619140625</v>
      </c>
      <c r="AZ71">
        <v>0</v>
      </c>
      <c r="BA71">
        <v>0</v>
      </c>
      <c r="BB71">
        <v>5.0000004470348358E-2</v>
      </c>
      <c r="BC71">
        <v>0.15000002086162567</v>
      </c>
      <c r="BD71">
        <v>0.15000002086162567</v>
      </c>
      <c r="BE71">
        <v>0.25000002980232239</v>
      </c>
      <c r="BF71">
        <v>0.35000002384185791</v>
      </c>
      <c r="BG71">
        <v>5.0000004470348358E-2</v>
      </c>
      <c r="BN71">
        <v>0.13992147147655487</v>
      </c>
      <c r="BO71">
        <v>9.1455364227294922</v>
      </c>
      <c r="BP71">
        <v>10.815113067626953</v>
      </c>
      <c r="BQ71">
        <v>11.011334419250488</v>
      </c>
      <c r="BR71">
        <v>0</v>
      </c>
      <c r="BS71">
        <v>0.76326185464859009</v>
      </c>
      <c r="BT71">
        <v>0.38967761397361755</v>
      </c>
      <c r="BU71">
        <v>0.49378308653831482</v>
      </c>
      <c r="CB71">
        <v>-256.97848510742188</v>
      </c>
      <c r="CC71">
        <v>-100.00003051757813</v>
      </c>
      <c r="CD71">
        <v>-57.142894744873047</v>
      </c>
      <c r="CE71">
        <v>9.9999828338623047</v>
      </c>
      <c r="CF71">
        <v>9.1270198822021484</v>
      </c>
      <c r="CG71">
        <v>10.222713470458984</v>
      </c>
      <c r="CH71">
        <v>26.595193862915039</v>
      </c>
      <c r="CI71">
        <v>30.771232604980469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-0.13992147147655487</v>
      </c>
      <c r="CU71">
        <v>-5.6575241088867188</v>
      </c>
      <c r="CV71">
        <v>-5.5175933837890625</v>
      </c>
      <c r="CW71">
        <v>-5.6575145721435547</v>
      </c>
      <c r="CY71">
        <v>232</v>
      </c>
      <c r="CZ71">
        <v>0.49954026937484741</v>
      </c>
      <c r="DA71">
        <v>0.95744431018829346</v>
      </c>
      <c r="DB71">
        <v>1.333549976348877</v>
      </c>
      <c r="DC71">
        <v>1.5292534828186035</v>
      </c>
      <c r="DD71">
        <v>1.739051342010498</v>
      </c>
      <c r="DE71">
        <v>1.9352526664733887</v>
      </c>
      <c r="DF71">
        <v>1.2827787399291992</v>
      </c>
      <c r="DG71">
        <v>0.52464348077774048</v>
      </c>
      <c r="DN71">
        <v>0.38807857036590576</v>
      </c>
      <c r="DO71">
        <v>0.93080222606658936</v>
      </c>
      <c r="DP71">
        <v>1.333549976348877</v>
      </c>
      <c r="DQ71">
        <v>1.5292534828186035</v>
      </c>
      <c r="DR71">
        <v>1.4009025096893311</v>
      </c>
      <c r="DS71">
        <v>1.7388725280761719</v>
      </c>
      <c r="DT71">
        <v>1.1424343585968018</v>
      </c>
      <c r="DU71">
        <v>0.46710798144340515</v>
      </c>
      <c r="EB71">
        <v>16.392433166503906</v>
      </c>
      <c r="EC71">
        <v>35.742816925048828</v>
      </c>
      <c r="ED71">
        <v>51.208316802978516</v>
      </c>
      <c r="EE71">
        <v>64.595664978027344</v>
      </c>
      <c r="EF71">
        <v>64.553596496582031</v>
      </c>
      <c r="EG71">
        <v>84.578758239746094</v>
      </c>
      <c r="EH71">
        <v>24.859373092651367</v>
      </c>
      <c r="EI71">
        <v>10.762167930603027</v>
      </c>
      <c r="EP71">
        <v>1</v>
      </c>
      <c r="EQ71">
        <v>0</v>
      </c>
      <c r="ER71">
        <v>0</v>
      </c>
      <c r="ES71">
        <v>-4.391958937048912E-2</v>
      </c>
      <c r="ET71">
        <v>-4.391958937048912E-2</v>
      </c>
      <c r="EU71">
        <v>352.69314575195313</v>
      </c>
      <c r="EV71">
        <v>-4.3914794921875E-2</v>
      </c>
      <c r="EW71">
        <v>1</v>
      </c>
      <c r="EX71">
        <v>1</v>
      </c>
      <c r="EY71">
        <v>233</v>
      </c>
      <c r="EZ71">
        <v>76.648719787597656</v>
      </c>
      <c r="FA71">
        <v>86.184761047363281</v>
      </c>
      <c r="FB71">
        <v>102.26993560791016</v>
      </c>
      <c r="FC71">
        <v>118.67888641357422</v>
      </c>
      <c r="FD71">
        <v>123.38451385498047</v>
      </c>
      <c r="FE71">
        <v>105.65824127197266</v>
      </c>
      <c r="FF71">
        <v>52.085857391357422</v>
      </c>
      <c r="FG71">
        <v>26.950088500976563</v>
      </c>
      <c r="FN71">
        <v>13.011317253112793</v>
      </c>
      <c r="FO71">
        <v>13.938237190246582</v>
      </c>
      <c r="FP71">
        <v>16.539613723754883</v>
      </c>
      <c r="FQ71">
        <v>18.18116569519043</v>
      </c>
      <c r="FR71">
        <v>21.161098480224609</v>
      </c>
      <c r="FS71">
        <v>21.521736145019531</v>
      </c>
      <c r="FT71">
        <v>8.6394987106323242</v>
      </c>
      <c r="FU71">
        <v>4.7303905487060547</v>
      </c>
      <c r="GA71">
        <v>233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O71">
        <v>233</v>
      </c>
      <c r="GP71">
        <v>46.203170776367188</v>
      </c>
      <c r="GQ71">
        <v>51.710872650146484</v>
      </c>
      <c r="GR71">
        <v>61.361961364746094</v>
      </c>
      <c r="GS71">
        <v>64.561317443847656</v>
      </c>
      <c r="GT71">
        <v>71.778450012207031</v>
      </c>
      <c r="GU71">
        <v>70.720428466796875</v>
      </c>
      <c r="GV71">
        <v>15.110483169555664</v>
      </c>
      <c r="GW71">
        <v>8.0227422714233398</v>
      </c>
      <c r="HC71">
        <v>233</v>
      </c>
      <c r="HD71">
        <v>1.9688343163579702E-3</v>
      </c>
      <c r="HE71">
        <v>1.5212289290502667E-3</v>
      </c>
      <c r="HF71">
        <v>1.4222863828763366E-3</v>
      </c>
      <c r="HG71">
        <v>1.4193829847499728E-3</v>
      </c>
      <c r="HH71">
        <v>6.3097444362938404E-3</v>
      </c>
      <c r="HI71">
        <v>1.8572108820080757E-2</v>
      </c>
      <c r="HJ71">
        <v>3.542405366897583E-2</v>
      </c>
      <c r="HK71">
        <v>6.3183031976222992E-2</v>
      </c>
      <c r="HQ71">
        <v>0</v>
      </c>
      <c r="HR71">
        <v>0</v>
      </c>
      <c r="HS71">
        <v>-1.0549033060669899E-2</v>
      </c>
      <c r="HT71">
        <v>0.12982067465782166</v>
      </c>
      <c r="HU71">
        <v>0.11927164345979691</v>
      </c>
      <c r="HV71">
        <v>0.11927413940429688</v>
      </c>
      <c r="HW71">
        <v>0.12982067465782166</v>
      </c>
      <c r="HX71">
        <v>0</v>
      </c>
      <c r="HY71">
        <v>0</v>
      </c>
      <c r="HZ71">
        <v>0</v>
      </c>
      <c r="IA71">
        <v>0</v>
      </c>
      <c r="IB71">
        <v>38.946941375732422</v>
      </c>
      <c r="IC71">
        <v>15.806434631347656</v>
      </c>
      <c r="ID71">
        <v>0</v>
      </c>
      <c r="IE71">
        <v>0</v>
      </c>
      <c r="IF71">
        <v>43.069648742675781</v>
      </c>
      <c r="IG71">
        <v>0</v>
      </c>
      <c r="IH71">
        <v>0</v>
      </c>
      <c r="II71">
        <v>-34.985801696777344</v>
      </c>
      <c r="IJ71">
        <v>22.98699951171875</v>
      </c>
      <c r="IK71">
        <v>-46.560218811035156</v>
      </c>
      <c r="IL71">
        <v>-15.489372253417969</v>
      </c>
      <c r="IN71">
        <v>233</v>
      </c>
      <c r="IO71">
        <v>803.5</v>
      </c>
      <c r="IP71">
        <v>0</v>
      </c>
      <c r="IQ71">
        <v>7.7125997543334961</v>
      </c>
      <c r="IR71">
        <v>2.6120951175689697</v>
      </c>
      <c r="IS71">
        <v>0</v>
      </c>
      <c r="IT71">
        <v>0.5</v>
      </c>
      <c r="IU71">
        <v>0</v>
      </c>
    </row>
    <row r="72" spans="10:255">
      <c r="J72">
        <v>0.85000002384185791</v>
      </c>
      <c r="K72">
        <v>1</v>
      </c>
      <c r="L72">
        <v>0.64999997615814209</v>
      </c>
      <c r="M72">
        <v>7.6090253889560699E-2</v>
      </c>
      <c r="N72">
        <v>0.4749637246131897</v>
      </c>
      <c r="O72">
        <v>4.0573711395263672</v>
      </c>
      <c r="P72">
        <v>4.5323348045349121</v>
      </c>
      <c r="Q72">
        <v>4.0573711395263672</v>
      </c>
      <c r="R72">
        <v>85.020668029785156</v>
      </c>
      <c r="S72">
        <v>81.44635009765625</v>
      </c>
      <c r="T72">
        <v>6.2421097755432129</v>
      </c>
      <c r="U72">
        <v>5.9999998658895493E-2</v>
      </c>
      <c r="W72">
        <v>234</v>
      </c>
      <c r="X72">
        <v>0.33000001311302185</v>
      </c>
      <c r="Y72">
        <v>0.30000001192092896</v>
      </c>
      <c r="Z72">
        <v>0.25299999117851257</v>
      </c>
      <c r="AA72">
        <v>0.26949086785316467</v>
      </c>
      <c r="AB72">
        <v>0.29051509499549866</v>
      </c>
      <c r="AC72">
        <v>0.32645326852798462</v>
      </c>
      <c r="AD72">
        <v>0.27525979280471802</v>
      </c>
      <c r="AE72">
        <v>0.31426107883453369</v>
      </c>
      <c r="AF72">
        <v>0.28826022148132324</v>
      </c>
      <c r="AL72">
        <v>-15.999997138977051</v>
      </c>
      <c r="AM72">
        <v>-10.000004768371582</v>
      </c>
      <c r="AN72">
        <v>1.399999737739563</v>
      </c>
      <c r="AO72">
        <v>2.1018264293670654</v>
      </c>
      <c r="AP72">
        <v>1.8969836235046387</v>
      </c>
      <c r="AQ72">
        <v>4.7093453407287598</v>
      </c>
      <c r="AR72">
        <v>5.4740219116210938</v>
      </c>
      <c r="AS72">
        <v>3.5738914012908936</v>
      </c>
      <c r="AZ72">
        <v>0</v>
      </c>
      <c r="BA72">
        <v>0</v>
      </c>
      <c r="BB72">
        <v>5.0000004470348358E-2</v>
      </c>
      <c r="BC72">
        <v>0.15000002086162567</v>
      </c>
      <c r="BD72">
        <v>0.15000002086162567</v>
      </c>
      <c r="BE72">
        <v>0.25000002980232239</v>
      </c>
      <c r="BF72">
        <v>0.35000002384185791</v>
      </c>
      <c r="BG72">
        <v>5.0000004470348358E-2</v>
      </c>
      <c r="BN72">
        <v>3.4762728214263916</v>
      </c>
      <c r="BO72">
        <v>9.1971359252929688</v>
      </c>
      <c r="BP72">
        <v>9.1971340179443359</v>
      </c>
      <c r="BQ72">
        <v>0</v>
      </c>
      <c r="BR72">
        <v>0.10677787661552429</v>
      </c>
      <c r="BS72">
        <v>0.64380109310150146</v>
      </c>
      <c r="BT72">
        <v>1.5615443699061871E-2</v>
      </c>
      <c r="BU72">
        <v>-4.9047451466321945E-2</v>
      </c>
      <c r="CB72">
        <v>-400.00015258789063</v>
      </c>
      <c r="CC72">
        <v>-100.00003051757813</v>
      </c>
      <c r="CD72">
        <v>10</v>
      </c>
      <c r="CE72">
        <v>13.136417388916016</v>
      </c>
      <c r="CF72">
        <v>9.4849157333374023</v>
      </c>
      <c r="CG72">
        <v>15.697817802429199</v>
      </c>
      <c r="CH72">
        <v>36.493476867675781</v>
      </c>
      <c r="CI72">
        <v>21.022891998291016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-3.4762728214263916</v>
      </c>
      <c r="CU72">
        <v>-5.7226123809814453</v>
      </c>
      <c r="CV72">
        <v>-4.5323348045349121</v>
      </c>
      <c r="CW72">
        <v>-5.7226076126098633</v>
      </c>
      <c r="CY72">
        <v>233</v>
      </c>
      <c r="CZ72">
        <v>0.56901341676712036</v>
      </c>
      <c r="DA72">
        <v>1.025238037109375</v>
      </c>
      <c r="DB72">
        <v>1.3738270998001099</v>
      </c>
      <c r="DC72">
        <v>1.5458016395568848</v>
      </c>
      <c r="DD72">
        <v>1.7592229843139648</v>
      </c>
      <c r="DE72">
        <v>1.9598212242126465</v>
      </c>
      <c r="DF72">
        <v>1.3306100368499756</v>
      </c>
      <c r="DG72">
        <v>0.55617886781692505</v>
      </c>
      <c r="DN72">
        <v>0.51969146728515625</v>
      </c>
      <c r="DO72">
        <v>1.025238037109375</v>
      </c>
      <c r="DP72">
        <v>1.3738270998001099</v>
      </c>
      <c r="DQ72">
        <v>1.2741153240203857</v>
      </c>
      <c r="DR72">
        <v>1.4214178323745728</v>
      </c>
      <c r="DS72">
        <v>1.7260141372680664</v>
      </c>
      <c r="DT72">
        <v>1.1353516578674316</v>
      </c>
      <c r="DU72">
        <v>0.45991185307502747</v>
      </c>
      <c r="EB72">
        <v>21.951759338378906</v>
      </c>
      <c r="EC72">
        <v>39.369152069091797</v>
      </c>
      <c r="ED72">
        <v>52.754959106445313</v>
      </c>
      <c r="EE72">
        <v>53.818630218505859</v>
      </c>
      <c r="EF72">
        <v>65.498947143554688</v>
      </c>
      <c r="EG72">
        <v>83.953330993652344</v>
      </c>
      <c r="EH72">
        <v>24.705253601074219</v>
      </c>
      <c r="EI72">
        <v>10.596369743347168</v>
      </c>
      <c r="EP72">
        <v>1</v>
      </c>
      <c r="EQ72">
        <v>0</v>
      </c>
      <c r="ER72">
        <v>0</v>
      </c>
      <c r="ES72">
        <v>-4.4733699411153793E-2</v>
      </c>
      <c r="ET72">
        <v>-4.4733699411153793E-2</v>
      </c>
      <c r="EU72">
        <v>352.64840698242188</v>
      </c>
      <c r="EV72">
        <v>-4.473876953125E-2</v>
      </c>
      <c r="EW72">
        <v>1</v>
      </c>
      <c r="EX72">
        <v>1</v>
      </c>
      <c r="EY72">
        <v>234</v>
      </c>
      <c r="EZ72">
        <v>78.002311706542969</v>
      </c>
      <c r="FA72">
        <v>88.674613952636719</v>
      </c>
      <c r="FB72">
        <v>102.70869445800781</v>
      </c>
      <c r="FC72">
        <v>120.06468963623047</v>
      </c>
      <c r="FD72">
        <v>124.59114074707031</v>
      </c>
      <c r="FE72">
        <v>107.58473968505859</v>
      </c>
      <c r="FF72">
        <v>56.165298461914063</v>
      </c>
      <c r="FG72">
        <v>27.853303909301758</v>
      </c>
      <c r="FN72">
        <v>14.497756004333496</v>
      </c>
      <c r="FO72">
        <v>14.340908050537109</v>
      </c>
      <c r="FP72">
        <v>14.008247375488281</v>
      </c>
      <c r="FQ72">
        <v>18.223789215087891</v>
      </c>
      <c r="FR72">
        <v>21.34174919128418</v>
      </c>
      <c r="FS72">
        <v>21.376379013061523</v>
      </c>
      <c r="FT72">
        <v>8.8393650054931641</v>
      </c>
      <c r="FU72">
        <v>5.1610903739929199</v>
      </c>
      <c r="GA72">
        <v>234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O72">
        <v>234</v>
      </c>
      <c r="GP72">
        <v>51.481513977050781</v>
      </c>
      <c r="GQ72">
        <v>53.204780578613281</v>
      </c>
      <c r="GR72">
        <v>51.970592498779297</v>
      </c>
      <c r="GS72">
        <v>64.712669372558594</v>
      </c>
      <c r="GT72">
        <v>72.391220092773438</v>
      </c>
      <c r="GU72">
        <v>70.242782592773438</v>
      </c>
      <c r="GV72">
        <v>15.460049629211426</v>
      </c>
      <c r="GW72">
        <v>8.753209114074707</v>
      </c>
      <c r="HC72">
        <v>234</v>
      </c>
      <c r="HD72">
        <v>1.6326914774253964E-3</v>
      </c>
      <c r="HE72">
        <v>1.4537727693095803E-3</v>
      </c>
      <c r="HF72">
        <v>1.4537724200636148E-3</v>
      </c>
      <c r="HG72">
        <v>1.9607844296842813E-3</v>
      </c>
      <c r="HH72">
        <v>6.4293188042938709E-3</v>
      </c>
      <c r="HI72">
        <v>1.9444849342107773E-2</v>
      </c>
      <c r="HJ72">
        <v>3.8324516266584396E-2</v>
      </c>
      <c r="HK72">
        <v>7.0492014288902283E-2</v>
      </c>
      <c r="HQ72">
        <v>0</v>
      </c>
      <c r="HR72">
        <v>0</v>
      </c>
      <c r="HS72">
        <v>-0.26645186543464661</v>
      </c>
      <c r="HT72">
        <v>0.14119172096252441</v>
      </c>
      <c r="HU72">
        <v>-0.12526014447212219</v>
      </c>
      <c r="HV72">
        <v>-0.1252593994140625</v>
      </c>
      <c r="HW72">
        <v>0.14119172096252441</v>
      </c>
      <c r="HX72">
        <v>0</v>
      </c>
      <c r="HY72">
        <v>0</v>
      </c>
      <c r="HZ72">
        <v>0</v>
      </c>
      <c r="IA72">
        <v>0</v>
      </c>
      <c r="IB72">
        <v>38.821681976318359</v>
      </c>
      <c r="IC72">
        <v>15.369099617004395</v>
      </c>
      <c r="ID72">
        <v>0</v>
      </c>
      <c r="IE72">
        <v>0</v>
      </c>
      <c r="IF72">
        <v>44.4815673828125</v>
      </c>
      <c r="IG72">
        <v>0</v>
      </c>
      <c r="IH72">
        <v>0</v>
      </c>
      <c r="II72">
        <v>-34.985801696777344</v>
      </c>
      <c r="IJ72">
        <v>22.98699951171875</v>
      </c>
      <c r="IK72">
        <v>-49.271793365478516</v>
      </c>
      <c r="IL72">
        <v>-16.789028167724609</v>
      </c>
      <c r="IN72">
        <v>234</v>
      </c>
      <c r="IO72">
        <v>830</v>
      </c>
      <c r="IP72">
        <v>0</v>
      </c>
      <c r="IQ72">
        <v>19.15606689453125</v>
      </c>
      <c r="IR72">
        <v>16.402288436889648</v>
      </c>
      <c r="IS72">
        <v>0</v>
      </c>
      <c r="IT72">
        <v>0.5</v>
      </c>
      <c r="IU72">
        <v>2.2860000133514404</v>
      </c>
    </row>
    <row r="73" spans="10:255">
      <c r="J73">
        <v>0.85000002384185791</v>
      </c>
      <c r="K73">
        <v>1</v>
      </c>
      <c r="L73">
        <v>0.67500001192092896</v>
      </c>
      <c r="M73">
        <v>7.7397234737873077E-2</v>
      </c>
      <c r="N73">
        <v>0.53619647026062012</v>
      </c>
      <c r="O73">
        <v>4.6762990951538086</v>
      </c>
      <c r="P73">
        <v>5.2124958038330078</v>
      </c>
      <c r="Q73">
        <v>4.6762990951538086</v>
      </c>
      <c r="R73">
        <v>89.696968078613281</v>
      </c>
      <c r="S73">
        <v>86.122650146484375</v>
      </c>
      <c r="T73">
        <v>6.9278502464294434</v>
      </c>
      <c r="U73">
        <v>5.9999998658895493E-2</v>
      </c>
      <c r="W73">
        <v>235</v>
      </c>
      <c r="X73">
        <v>0.33000001311302185</v>
      </c>
      <c r="Y73">
        <v>0.25000002980232239</v>
      </c>
      <c r="Z73">
        <v>0.25214004516601563</v>
      </c>
      <c r="AA73">
        <v>0.26632371544837952</v>
      </c>
      <c r="AB73">
        <v>0.28886091709136963</v>
      </c>
      <c r="AC73">
        <v>0.31689253449440002</v>
      </c>
      <c r="AD73">
        <v>0.27163451910018921</v>
      </c>
      <c r="AE73">
        <v>0.29624539613723755</v>
      </c>
      <c r="AF73">
        <v>0.27983814477920532</v>
      </c>
      <c r="AL73">
        <v>-15.999997138977051</v>
      </c>
      <c r="AM73">
        <v>-5.9604658417811152E-6</v>
      </c>
      <c r="AN73">
        <v>1.5719889402389526</v>
      </c>
      <c r="AO73">
        <v>2.7352569103240967</v>
      </c>
      <c r="AP73">
        <v>2.2278189659118652</v>
      </c>
      <c r="AQ73">
        <v>6.6214919090270996</v>
      </c>
      <c r="AR73">
        <v>5.8365497589111328</v>
      </c>
      <c r="AS73">
        <v>5.3754596710205078</v>
      </c>
      <c r="AZ73">
        <v>0</v>
      </c>
      <c r="BA73">
        <v>0</v>
      </c>
      <c r="BB73">
        <v>5.0000004470348358E-2</v>
      </c>
      <c r="BC73">
        <v>0.15000002086162567</v>
      </c>
      <c r="BD73">
        <v>0.15000002086162567</v>
      </c>
      <c r="BE73">
        <v>0.25000002980232239</v>
      </c>
      <c r="BF73">
        <v>0.35000002384185791</v>
      </c>
      <c r="BG73">
        <v>5.0000004470348358E-2</v>
      </c>
      <c r="BN73">
        <v>9.9999990463256836</v>
      </c>
      <c r="BO73">
        <v>10</v>
      </c>
      <c r="BP73">
        <v>0</v>
      </c>
      <c r="BQ73">
        <v>6.1826460063457489E-2</v>
      </c>
      <c r="BR73">
        <v>0.12984287738800049</v>
      </c>
      <c r="BS73">
        <v>0.50045031309127808</v>
      </c>
      <c r="BT73">
        <v>-0.24262070655822754</v>
      </c>
      <c r="BU73">
        <v>1.0315557718276978</v>
      </c>
      <c r="CB73">
        <v>-400.00015258789063</v>
      </c>
      <c r="CC73">
        <v>-5.9604648413369432E-5</v>
      </c>
      <c r="CD73">
        <v>11.228494644165039</v>
      </c>
      <c r="CE73">
        <v>17.095357894897461</v>
      </c>
      <c r="CF73">
        <v>11.139093399047852</v>
      </c>
      <c r="CG73">
        <v>22.07164192199707</v>
      </c>
      <c r="CH73">
        <v>38.910327911376953</v>
      </c>
      <c r="CI73">
        <v>31.620353698730469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-9.9999990463256836</v>
      </c>
      <c r="CU73">
        <v>-15.21247673034668</v>
      </c>
      <c r="CV73">
        <v>-5.2124958038330078</v>
      </c>
      <c r="CW73">
        <v>-15.212494850158691</v>
      </c>
      <c r="CY73">
        <v>234</v>
      </c>
      <c r="CZ73">
        <v>0.63258856534957886</v>
      </c>
      <c r="DA73">
        <v>1.0786716938018799</v>
      </c>
      <c r="DB73">
        <v>1.3793351650238037</v>
      </c>
      <c r="DC73">
        <v>1.5636793375015259</v>
      </c>
      <c r="DD73">
        <v>1.7798727750778198</v>
      </c>
      <c r="DE73">
        <v>1.9901182651519775</v>
      </c>
      <c r="DF73">
        <v>1.3992569446563721</v>
      </c>
      <c r="DG73">
        <v>0.52892613410949707</v>
      </c>
      <c r="DN73">
        <v>0.63258856534957886</v>
      </c>
      <c r="DO73">
        <v>1.0786716938018799</v>
      </c>
      <c r="DP73">
        <v>1.1632392406463623</v>
      </c>
      <c r="DQ73">
        <v>1.2769614458084106</v>
      </c>
      <c r="DR73">
        <v>1.4363330602645874</v>
      </c>
      <c r="DS73">
        <v>1.7096858024597168</v>
      </c>
      <c r="DT73">
        <v>1.1328210830688477</v>
      </c>
      <c r="DU73">
        <v>0.46172469854354858</v>
      </c>
      <c r="EB73">
        <v>26.72053337097168</v>
      </c>
      <c r="EC73">
        <v>41.421005249023438</v>
      </c>
      <c r="ED73">
        <v>44.668384552001953</v>
      </c>
      <c r="EE73">
        <v>53.938850402832031</v>
      </c>
      <c r="EF73">
        <v>66.186233520507813</v>
      </c>
      <c r="EG73">
        <v>83.15911865234375</v>
      </c>
      <c r="EH73">
        <v>24.650188446044922</v>
      </c>
      <c r="EI73">
        <v>10.638137817382813</v>
      </c>
      <c r="EP73">
        <v>1</v>
      </c>
      <c r="EQ73">
        <v>0</v>
      </c>
      <c r="ER73">
        <v>0</v>
      </c>
      <c r="ES73">
        <v>-1.2659493684768677</v>
      </c>
      <c r="ET73">
        <v>-1.2659493684768677</v>
      </c>
      <c r="EU73">
        <v>351.3824462890625</v>
      </c>
      <c r="EV73">
        <v>-1.265960693359375</v>
      </c>
      <c r="EW73">
        <v>1</v>
      </c>
      <c r="EX73">
        <v>1</v>
      </c>
      <c r="EY73">
        <v>235</v>
      </c>
      <c r="EZ73">
        <v>79.640869140625</v>
      </c>
      <c r="FA73">
        <v>88.704315185546875</v>
      </c>
      <c r="FB73">
        <v>103.24718475341797</v>
      </c>
      <c r="FC73">
        <v>121.69490051269531</v>
      </c>
      <c r="FD73">
        <v>126.07038879394531</v>
      </c>
      <c r="FE73">
        <v>109.89170074462891</v>
      </c>
      <c r="FF73">
        <v>60.468025207519531</v>
      </c>
      <c r="FG73">
        <v>30.860250473022461</v>
      </c>
      <c r="FN73">
        <v>14.802303314208984</v>
      </c>
      <c r="FO73">
        <v>11.954760551452637</v>
      </c>
      <c r="FP73">
        <v>14.03382682800293</v>
      </c>
      <c r="FQ73">
        <v>18.254146575927734</v>
      </c>
      <c r="FR73">
        <v>21.472175598144531</v>
      </c>
      <c r="FS73">
        <v>21.195289611816406</v>
      </c>
      <c r="FT73">
        <v>9.3911972045898438</v>
      </c>
      <c r="FU73">
        <v>5.3904523849487305</v>
      </c>
      <c r="GA73">
        <v>235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O73">
        <v>235</v>
      </c>
      <c r="GP73">
        <v>52.562957763671875</v>
      </c>
      <c r="GQ73">
        <v>44.3521728515625</v>
      </c>
      <c r="GR73">
        <v>52.065494537353516</v>
      </c>
      <c r="GS73">
        <v>64.820472717285156</v>
      </c>
      <c r="GT73">
        <v>72.833625793457031</v>
      </c>
      <c r="GU73">
        <v>69.647720336914063</v>
      </c>
      <c r="GV73">
        <v>16.425203323364258</v>
      </c>
      <c r="GW73">
        <v>9.142207145690918</v>
      </c>
      <c r="HC73">
        <v>235</v>
      </c>
      <c r="HD73">
        <v>1.4215228147804737E-3</v>
      </c>
      <c r="HE73">
        <v>1.4851740561425686E-3</v>
      </c>
      <c r="HF73">
        <v>2.0668664947152138E-3</v>
      </c>
      <c r="HG73">
        <v>2.0256759598851204E-3</v>
      </c>
      <c r="HH73">
        <v>6.5766130574047565E-3</v>
      </c>
      <c r="HI73">
        <v>2.0436616614460945E-2</v>
      </c>
      <c r="HJ73">
        <v>4.1680939495563507E-2</v>
      </c>
      <c r="HK73">
        <v>6.7632004618644714E-2</v>
      </c>
      <c r="HQ73">
        <v>0</v>
      </c>
      <c r="HR73">
        <v>0</v>
      </c>
      <c r="HS73">
        <v>-0.78002303838729858</v>
      </c>
      <c r="HT73">
        <v>0.14332541823387146</v>
      </c>
      <c r="HU73">
        <v>-0.63669764995574951</v>
      </c>
      <c r="HV73">
        <v>-0.63669967651367188</v>
      </c>
      <c r="HW73">
        <v>0.14332541823387146</v>
      </c>
      <c r="HX73">
        <v>0</v>
      </c>
      <c r="HY73">
        <v>0</v>
      </c>
      <c r="HZ73">
        <v>0</v>
      </c>
      <c r="IA73">
        <v>0</v>
      </c>
      <c r="IB73">
        <v>38.184982299804688</v>
      </c>
      <c r="IC73">
        <v>15.331170082092285</v>
      </c>
      <c r="ID73">
        <v>0</v>
      </c>
      <c r="IE73">
        <v>0</v>
      </c>
      <c r="IF73">
        <v>45.914821624755859</v>
      </c>
      <c r="IG73">
        <v>0</v>
      </c>
      <c r="IH73">
        <v>0</v>
      </c>
      <c r="II73">
        <v>-34.985801696777344</v>
      </c>
      <c r="IJ73">
        <v>22.98699951171875</v>
      </c>
      <c r="IK73">
        <v>-57.235877990722656</v>
      </c>
      <c r="IL73">
        <v>-23.319858551025391</v>
      </c>
      <c r="IN73">
        <v>235</v>
      </c>
      <c r="IO73">
        <v>830</v>
      </c>
      <c r="IP73">
        <v>0</v>
      </c>
      <c r="IQ73">
        <v>24.368564605712891</v>
      </c>
      <c r="IR73">
        <v>19.992742538452148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0.69999998807907104</v>
      </c>
      <c r="M74">
        <v>7.7364355325698853E-2</v>
      </c>
      <c r="N74">
        <v>0.58524554967880249</v>
      </c>
      <c r="O74">
        <v>5.2953567504882813</v>
      </c>
      <c r="P74">
        <v>5.8806023597717285</v>
      </c>
      <c r="Q74">
        <v>5.2953567504882813</v>
      </c>
      <c r="R74">
        <v>94.992324829101563</v>
      </c>
      <c r="S74">
        <v>91.418006896972656</v>
      </c>
      <c r="T74">
        <v>7.5647954940795898</v>
      </c>
      <c r="U74">
        <v>5.9999998658895493E-2</v>
      </c>
      <c r="W74">
        <v>236</v>
      </c>
      <c r="X74">
        <v>0.33000001311302185</v>
      </c>
      <c r="Y74">
        <v>0.24500000476837158</v>
      </c>
      <c r="Z74">
        <v>0.25053933262825012</v>
      </c>
      <c r="AA74">
        <v>0.26291340589523315</v>
      </c>
      <c r="AB74">
        <v>0.28594714403152466</v>
      </c>
      <c r="AC74">
        <v>0.30795273184776306</v>
      </c>
      <c r="AD74">
        <v>0.25856083631515503</v>
      </c>
      <c r="AE74">
        <v>0.28341475129127502</v>
      </c>
      <c r="AF74">
        <v>0.2668454647064209</v>
      </c>
      <c r="AL74">
        <v>-15.999997138977051</v>
      </c>
      <c r="AM74">
        <v>0.99999922513961792</v>
      </c>
      <c r="AN74">
        <v>1.8921314477920532</v>
      </c>
      <c r="AO74">
        <v>3.4173188209533691</v>
      </c>
      <c r="AP74">
        <v>2.8105738162994385</v>
      </c>
      <c r="AQ74">
        <v>8.4094524383544922</v>
      </c>
      <c r="AR74">
        <v>7.1439180374145508</v>
      </c>
      <c r="AS74">
        <v>6.6585245132446289</v>
      </c>
      <c r="AZ74">
        <v>0</v>
      </c>
      <c r="BA74">
        <v>0</v>
      </c>
      <c r="BB74">
        <v>5.0000004470348358E-2</v>
      </c>
      <c r="BC74">
        <v>0.15000002086162567</v>
      </c>
      <c r="BD74">
        <v>0.15000002086162567</v>
      </c>
      <c r="BE74">
        <v>0.25000002980232239</v>
      </c>
      <c r="BF74">
        <v>0.35000002384185791</v>
      </c>
      <c r="BG74">
        <v>5.0000004470348358E-2</v>
      </c>
      <c r="BN74">
        <v>1.0827597379684448</v>
      </c>
      <c r="BO74">
        <v>1.0827611684799194</v>
      </c>
      <c r="BP74">
        <v>8.2756772637367249E-2</v>
      </c>
      <c r="BQ74">
        <v>2.7377821505069733E-2</v>
      </c>
      <c r="BR74">
        <v>0.13961993157863617</v>
      </c>
      <c r="BS74">
        <v>0.35116511583328247</v>
      </c>
      <c r="BT74">
        <v>-0.11295715719461441</v>
      </c>
      <c r="BU74">
        <v>0.43305087089538574</v>
      </c>
      <c r="CB74">
        <v>-400.00015258789063</v>
      </c>
      <c r="CC74">
        <v>9.9999914169311523</v>
      </c>
      <c r="CD74">
        <v>13.515227317810059</v>
      </c>
      <c r="CE74">
        <v>21.358243942260742</v>
      </c>
      <c r="CF74">
        <v>14.05286693572998</v>
      </c>
      <c r="CG74">
        <v>28.031509399414063</v>
      </c>
      <c r="CH74">
        <v>47.626117706298828</v>
      </c>
      <c r="CI74">
        <v>39.167793273925781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-1.0827597379684448</v>
      </c>
      <c r="CU74">
        <v>-6.9633722305297852</v>
      </c>
      <c r="CV74">
        <v>-5.8806023597717285</v>
      </c>
      <c r="CW74">
        <v>-6.9633622169494629</v>
      </c>
      <c r="CY74">
        <v>235</v>
      </c>
      <c r="CZ74">
        <v>0.70017695426940918</v>
      </c>
      <c r="DA74">
        <v>1.0786716938018799</v>
      </c>
      <c r="DB74">
        <v>1.3859566450119019</v>
      </c>
      <c r="DC74">
        <v>1.5847985744476318</v>
      </c>
      <c r="DD74">
        <v>1.8033044338226318</v>
      </c>
      <c r="DE74">
        <v>2.0268278121948242</v>
      </c>
      <c r="DF74">
        <v>1.4557936191558838</v>
      </c>
      <c r="DG74">
        <v>0.54267418384552002</v>
      </c>
      <c r="DN74">
        <v>0.70017695426940918</v>
      </c>
      <c r="DO74">
        <v>0.89889317750930786</v>
      </c>
      <c r="DP74">
        <v>1.1648504734039307</v>
      </c>
      <c r="DQ74">
        <v>1.2789982557296753</v>
      </c>
      <c r="DR74">
        <v>1.4469559192657471</v>
      </c>
      <c r="DS74">
        <v>1.6902278661727905</v>
      </c>
      <c r="DT74">
        <v>1.1630699634552002</v>
      </c>
      <c r="DU74">
        <v>0.44656866788864136</v>
      </c>
      <c r="EB74">
        <v>29.575464248657227</v>
      </c>
      <c r="EC74">
        <v>34.517505645751953</v>
      </c>
      <c r="ED74">
        <v>44.730258941650391</v>
      </c>
      <c r="EE74">
        <v>54.024887084960938</v>
      </c>
      <c r="EF74">
        <v>66.675743103027344</v>
      </c>
      <c r="EG74">
        <v>82.212684631347656</v>
      </c>
      <c r="EH74">
        <v>25.308403015136719</v>
      </c>
      <c r="EI74">
        <v>10.288942337036133</v>
      </c>
      <c r="EP74">
        <v>1</v>
      </c>
      <c r="EQ74">
        <v>0</v>
      </c>
      <c r="ER74">
        <v>0</v>
      </c>
      <c r="ES74">
        <v>-4.0485663414001465</v>
      </c>
      <c r="ET74">
        <v>-4.0485663414001465</v>
      </c>
      <c r="EU74">
        <v>347.33389282226563</v>
      </c>
      <c r="EV74">
        <v>-4.048553466796875</v>
      </c>
      <c r="EW74">
        <v>1</v>
      </c>
      <c r="EX74">
        <v>1</v>
      </c>
      <c r="EY74">
        <v>236</v>
      </c>
      <c r="EZ74">
        <v>79.811553955078125</v>
      </c>
      <c r="FA74">
        <v>88.772720336914063</v>
      </c>
      <c r="FB74">
        <v>103.84514617919922</v>
      </c>
      <c r="FC74">
        <v>123.58470153808594</v>
      </c>
      <c r="FD74">
        <v>127.84014129638672</v>
      </c>
      <c r="FE74">
        <v>112.60356903076172</v>
      </c>
      <c r="FF74">
        <v>66.192802429199219</v>
      </c>
      <c r="FG74">
        <v>34.394046783447266</v>
      </c>
      <c r="FN74">
        <v>14.834027290344238</v>
      </c>
      <c r="FO74">
        <v>11.724699020385742</v>
      </c>
      <c r="FP74">
        <v>14.025495529174805</v>
      </c>
      <c r="FQ74">
        <v>18.300239562988281</v>
      </c>
      <c r="FR74">
        <v>21.553964614868164</v>
      </c>
      <c r="FS74">
        <v>21.105648040771484</v>
      </c>
      <c r="FT74">
        <v>9.7855157852172852</v>
      </c>
      <c r="FU74">
        <v>5.7475118637084961</v>
      </c>
      <c r="GA74">
        <v>236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O74">
        <v>236</v>
      </c>
      <c r="GP74">
        <v>52.675609588623047</v>
      </c>
      <c r="GQ74">
        <v>43.498641967773438</v>
      </c>
      <c r="GR74">
        <v>52.034584045410156</v>
      </c>
      <c r="GS74">
        <v>64.984146118164063</v>
      </c>
      <c r="GT74">
        <v>73.111053466796875</v>
      </c>
      <c r="GU74">
        <v>69.353164672851563</v>
      </c>
      <c r="GV74">
        <v>17.1148681640625</v>
      </c>
      <c r="GW74">
        <v>9.7477798461914063</v>
      </c>
      <c r="HC74">
        <v>236</v>
      </c>
      <c r="HD74">
        <v>1.4514653012156487E-3</v>
      </c>
      <c r="HE74">
        <v>2.1483141463249922E-3</v>
      </c>
      <c r="HF74">
        <v>2.121269702911377E-3</v>
      </c>
      <c r="HG74">
        <v>2.0973929204046726E-3</v>
      </c>
      <c r="HH74">
        <v>6.7548854276537895E-3</v>
      </c>
      <c r="HI74">
        <v>2.1546721458435059E-2</v>
      </c>
      <c r="HJ74">
        <v>4.3189309537410736E-2</v>
      </c>
      <c r="HK74">
        <v>7.3921315371990204E-2</v>
      </c>
      <c r="HQ74">
        <v>0</v>
      </c>
      <c r="HR74">
        <v>0</v>
      </c>
      <c r="HS74">
        <v>-8.6231924593448639E-2</v>
      </c>
      <c r="HT74">
        <v>0.15323066711425781</v>
      </c>
      <c r="HU74">
        <v>6.6998757421970367E-2</v>
      </c>
      <c r="HV74">
        <v>6.70013427734375E-2</v>
      </c>
      <c r="HW74">
        <v>0.15323068201541901</v>
      </c>
      <c r="HX74">
        <v>0</v>
      </c>
      <c r="HY74">
        <v>0</v>
      </c>
      <c r="HZ74">
        <v>0</v>
      </c>
      <c r="IA74">
        <v>0</v>
      </c>
      <c r="IB74">
        <v>38.251983642578125</v>
      </c>
      <c r="IC74">
        <v>15.515903472900391</v>
      </c>
      <c r="ID74">
        <v>0</v>
      </c>
      <c r="IE74">
        <v>0</v>
      </c>
      <c r="IF74">
        <v>47.447128295898438</v>
      </c>
      <c r="IG74">
        <v>0</v>
      </c>
      <c r="IH74">
        <v>0</v>
      </c>
      <c r="II74">
        <v>-34.985801696777344</v>
      </c>
      <c r="IJ74">
        <v>22.98699951171875</v>
      </c>
      <c r="IK74">
        <v>-58.100044250488281</v>
      </c>
      <c r="IL74">
        <v>-22.651718139648438</v>
      </c>
      <c r="IN74">
        <v>236</v>
      </c>
      <c r="IO74">
        <v>830</v>
      </c>
      <c r="IP74">
        <v>0</v>
      </c>
      <c r="IQ74">
        <v>30.331916809082031</v>
      </c>
      <c r="IR74">
        <v>24.91935920715332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0.72499996423721313</v>
      </c>
      <c r="M75">
        <v>7.7104605734348297E-2</v>
      </c>
      <c r="N75">
        <v>0.51951676607131958</v>
      </c>
      <c r="O75">
        <v>4.8849172592163086</v>
      </c>
      <c r="P75">
        <v>5.4044342041015625</v>
      </c>
      <c r="Q75">
        <v>4.8849172592163086</v>
      </c>
      <c r="R75">
        <v>99.877243041992188</v>
      </c>
      <c r="S75">
        <v>96.302925109863281</v>
      </c>
      <c r="T75">
        <v>6.7378172874450684</v>
      </c>
      <c r="U75">
        <v>5.9999998658895493E-2</v>
      </c>
      <c r="W75">
        <v>237</v>
      </c>
      <c r="X75">
        <v>0.2800000011920929</v>
      </c>
      <c r="Y75">
        <v>0.24544227123260498</v>
      </c>
      <c r="Z75">
        <v>0.24888695776462555</v>
      </c>
      <c r="AA75">
        <v>0.25990799069404602</v>
      </c>
      <c r="AB75">
        <v>0.28280693292617798</v>
      </c>
      <c r="AC75">
        <v>0.29957759380340576</v>
      </c>
      <c r="AD75">
        <v>0.24691213667392731</v>
      </c>
      <c r="AE75">
        <v>0.29026085138320923</v>
      </c>
      <c r="AF75">
        <v>0.26136171817779541</v>
      </c>
      <c r="AL75">
        <v>-5.9999980926513672</v>
      </c>
      <c r="AM75">
        <v>0.91154599189758301</v>
      </c>
      <c r="AN75">
        <v>2.2226064205169678</v>
      </c>
      <c r="AO75">
        <v>4.0184016227722168</v>
      </c>
      <c r="AP75">
        <v>3.4386162757873535</v>
      </c>
      <c r="AQ75">
        <v>10.084480285644531</v>
      </c>
      <c r="AR75">
        <v>8.3087882995605469</v>
      </c>
      <c r="AS75">
        <v>5.9739141464233398</v>
      </c>
      <c r="AZ75">
        <v>0</v>
      </c>
      <c r="BA75">
        <v>0</v>
      </c>
      <c r="BB75">
        <v>5.0000004470348358E-2</v>
      </c>
      <c r="BC75">
        <v>0.15000002086162567</v>
      </c>
      <c r="BD75">
        <v>0.15000002086162567</v>
      </c>
      <c r="BE75">
        <v>0.25000002980232239</v>
      </c>
      <c r="BF75">
        <v>0.35000002384185791</v>
      </c>
      <c r="BG75">
        <v>5.0000004470348358E-2</v>
      </c>
      <c r="BN75">
        <v>10</v>
      </c>
      <c r="BO75">
        <v>0</v>
      </c>
      <c r="BP75">
        <v>8.8453963398933411E-2</v>
      </c>
      <c r="BQ75">
        <v>2.225296339020133E-3</v>
      </c>
      <c r="BR75">
        <v>0.13387686014175415</v>
      </c>
      <c r="BS75">
        <v>0.23857399821281433</v>
      </c>
      <c r="BT75">
        <v>-0.21522173285484314</v>
      </c>
      <c r="BU75">
        <v>0.32962879538536072</v>
      </c>
      <c r="CB75">
        <v>-150.00003051757813</v>
      </c>
      <c r="CC75">
        <v>9.1154584884643555</v>
      </c>
      <c r="CD75">
        <v>15.875762939453125</v>
      </c>
      <c r="CE75">
        <v>25.115013122558594</v>
      </c>
      <c r="CF75">
        <v>17.193077087402344</v>
      </c>
      <c r="CG75">
        <v>33.614936828613281</v>
      </c>
      <c r="CH75">
        <v>55.391914367675781</v>
      </c>
      <c r="CI75">
        <v>35.140674591064453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-10</v>
      </c>
      <c r="CU75">
        <v>-13.626426696777344</v>
      </c>
      <c r="CV75">
        <v>-5.4044342041015625</v>
      </c>
      <c r="CW75">
        <v>-13.626433372497559</v>
      </c>
      <c r="CY75">
        <v>236</v>
      </c>
      <c r="CZ75">
        <v>0.70638632774353027</v>
      </c>
      <c r="DA75">
        <v>1.079190731048584</v>
      </c>
      <c r="DB75">
        <v>1.3933885097503662</v>
      </c>
      <c r="DC75">
        <v>1.6093183755874634</v>
      </c>
      <c r="DD75">
        <v>1.8297228813171387</v>
      </c>
      <c r="DE75">
        <v>2.0703928470611572</v>
      </c>
      <c r="DF75">
        <v>1.547346830368042</v>
      </c>
      <c r="DG75">
        <v>0.55895000696182251</v>
      </c>
      <c r="DN75">
        <v>0.70638632774353027</v>
      </c>
      <c r="DO75">
        <v>0.88133907318115234</v>
      </c>
      <c r="DP75">
        <v>1.1636620759963989</v>
      </c>
      <c r="DQ75">
        <v>1.2821556329727173</v>
      </c>
      <c r="DR75">
        <v>1.453344464302063</v>
      </c>
      <c r="DS75">
        <v>1.6778503656387329</v>
      </c>
      <c r="DT75">
        <v>1.1767154932022095</v>
      </c>
      <c r="DU75">
        <v>0.44004076719284058</v>
      </c>
      <c r="EB75">
        <v>29.837749481201172</v>
      </c>
      <c r="EC75">
        <v>33.843429565429688</v>
      </c>
      <c r="ED75">
        <v>44.684619903564453</v>
      </c>
      <c r="EE75">
        <v>54.158252716064453</v>
      </c>
      <c r="EF75">
        <v>66.970123291015625</v>
      </c>
      <c r="EG75">
        <v>81.610641479492188</v>
      </c>
      <c r="EH75">
        <v>25.605331420898438</v>
      </c>
      <c r="EI75">
        <v>10.13853931427002</v>
      </c>
      <c r="EP75">
        <v>1</v>
      </c>
      <c r="EQ75">
        <v>0</v>
      </c>
      <c r="ER75">
        <v>0</v>
      </c>
      <c r="ES75">
        <v>-0.485198974609375</v>
      </c>
      <c r="ET75">
        <v>-0.485198974609375</v>
      </c>
      <c r="EU75">
        <v>346.84869384765625</v>
      </c>
      <c r="EV75">
        <v>-0.485198974609375</v>
      </c>
      <c r="EW75">
        <v>1</v>
      </c>
      <c r="EX75">
        <v>1</v>
      </c>
      <c r="EY75">
        <v>237</v>
      </c>
      <c r="EZ75">
        <v>79.838005065917969</v>
      </c>
      <c r="FA75">
        <v>88.845855712890625</v>
      </c>
      <c r="FB75">
        <v>104.39947509765625</v>
      </c>
      <c r="FC75">
        <v>125.37950134277344</v>
      </c>
      <c r="FD75">
        <v>129.55516052246094</v>
      </c>
      <c r="FE75">
        <v>115.27655029296875</v>
      </c>
      <c r="FF75">
        <v>72.635345458984375</v>
      </c>
      <c r="FG75">
        <v>35.913059234619141</v>
      </c>
      <c r="FN75">
        <v>12.590617179870605</v>
      </c>
      <c r="FO75">
        <v>11.75554084777832</v>
      </c>
      <c r="FP75">
        <v>14.007368087768555</v>
      </c>
      <c r="FQ75">
        <v>18.353778839111328</v>
      </c>
      <c r="FR75">
        <v>21.603242874145508</v>
      </c>
      <c r="FS75">
        <v>21.019033432006836</v>
      </c>
      <c r="FT75">
        <v>10.254172325134277</v>
      </c>
      <c r="FU75">
        <v>6.1463179588317871</v>
      </c>
      <c r="GA75">
        <v>237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0</v>
      </c>
      <c r="GO75">
        <v>237</v>
      </c>
      <c r="GP75">
        <v>44.709262847900391</v>
      </c>
      <c r="GQ75">
        <v>43.613067626953125</v>
      </c>
      <c r="GR75">
        <v>51.967330932617188</v>
      </c>
      <c r="GS75">
        <v>65.174263000488281</v>
      </c>
      <c r="GT75">
        <v>73.278205871582031</v>
      </c>
      <c r="GU75">
        <v>69.06854248046875</v>
      </c>
      <c r="GV75">
        <v>17.934547424316406</v>
      </c>
      <c r="GW75">
        <v>10.424155235290527</v>
      </c>
      <c r="HC75">
        <v>237</v>
      </c>
      <c r="HD75">
        <v>1.4812655281275511E-3</v>
      </c>
      <c r="HE75">
        <v>2.2569047287106514E-3</v>
      </c>
      <c r="HF75">
        <v>2.1854655351489782E-3</v>
      </c>
      <c r="HG75">
        <v>2.1723757963627577E-3</v>
      </c>
      <c r="HH75">
        <v>6.9650164805352688E-3</v>
      </c>
      <c r="HI75">
        <v>2.2637642920017242E-2</v>
      </c>
      <c r="HJ75">
        <v>4.6396147459745407E-2</v>
      </c>
      <c r="HK75">
        <v>7.8974753618240356E-2</v>
      </c>
      <c r="HQ75">
        <v>0</v>
      </c>
      <c r="HR75">
        <v>0</v>
      </c>
      <c r="HS75">
        <v>-0.79811555147171021</v>
      </c>
      <c r="HT75">
        <v>0.16306957602500916</v>
      </c>
      <c r="HU75">
        <v>-0.63504600524902344</v>
      </c>
      <c r="HV75">
        <v>-0.63504791259765625</v>
      </c>
      <c r="HW75">
        <v>0.16306957602500916</v>
      </c>
      <c r="HX75">
        <v>0</v>
      </c>
      <c r="HY75">
        <v>0</v>
      </c>
      <c r="HZ75">
        <v>0</v>
      </c>
      <c r="IA75">
        <v>0</v>
      </c>
      <c r="IB75">
        <v>37.616935729980469</v>
      </c>
      <c r="IC75">
        <v>15.668124198913574</v>
      </c>
      <c r="ID75">
        <v>0</v>
      </c>
      <c r="IE75">
        <v>0</v>
      </c>
      <c r="IF75">
        <v>49.077823638916016</v>
      </c>
      <c r="IG75">
        <v>0</v>
      </c>
      <c r="IH75">
        <v>0</v>
      </c>
      <c r="II75">
        <v>-34.985801696777344</v>
      </c>
      <c r="IJ75">
        <v>22.98699951171875</v>
      </c>
      <c r="IK75">
        <v>-66.083847045898438</v>
      </c>
      <c r="IL75">
        <v>-29.004825592041016</v>
      </c>
      <c r="IN75">
        <v>237</v>
      </c>
      <c r="IO75">
        <v>830</v>
      </c>
      <c r="IP75">
        <v>0</v>
      </c>
      <c r="IQ75">
        <v>34.046806335449219</v>
      </c>
      <c r="IR75">
        <v>29.550413131713867</v>
      </c>
      <c r="IS75">
        <v>0</v>
      </c>
      <c r="IT75">
        <v>0.5</v>
      </c>
      <c r="IU75">
        <v>1.7779999971389771</v>
      </c>
    </row>
    <row r="76" spans="10:255">
      <c r="J76">
        <v>0.85000002384185791</v>
      </c>
      <c r="K76">
        <v>1</v>
      </c>
      <c r="L76">
        <v>0.75</v>
      </c>
      <c r="M76">
        <v>7.9355232417583466E-2</v>
      </c>
      <c r="N76">
        <v>0.64282673597335815</v>
      </c>
      <c r="O76">
        <v>6.0754666328430176</v>
      </c>
      <c r="P76">
        <v>6.7182931900024414</v>
      </c>
      <c r="Q76">
        <v>6.0754666328430176</v>
      </c>
      <c r="R76">
        <v>105.95271301269531</v>
      </c>
      <c r="S76">
        <v>102.37839508056641</v>
      </c>
      <c r="T76">
        <v>8.1006221771240234</v>
      </c>
      <c r="U76">
        <v>5.9999998658895493E-2</v>
      </c>
      <c r="W76">
        <v>238</v>
      </c>
      <c r="X76">
        <v>0.27824723720550537</v>
      </c>
      <c r="Y76">
        <v>0.24582517147064209</v>
      </c>
      <c r="Z76">
        <v>0.24685183167457581</v>
      </c>
      <c r="AA76">
        <v>0.25585654377937317</v>
      </c>
      <c r="AB76">
        <v>0.27822345495223999</v>
      </c>
      <c r="AC76">
        <v>0.28962895274162292</v>
      </c>
      <c r="AD76">
        <v>0.23602183163166046</v>
      </c>
      <c r="AE76">
        <v>0.27443775534629822</v>
      </c>
      <c r="AF76">
        <v>0.24882714450359344</v>
      </c>
      <c r="AL76">
        <v>-5.6494455337524414</v>
      </c>
      <c r="AM76">
        <v>0.83496588468551636</v>
      </c>
      <c r="AN76">
        <v>2.6296317577362061</v>
      </c>
      <c r="AO76">
        <v>4.8286910057067871</v>
      </c>
      <c r="AP76">
        <v>4.3553118705749512</v>
      </c>
      <c r="AQ76">
        <v>12.074209213256836</v>
      </c>
      <c r="AR76">
        <v>9.3978185653686523</v>
      </c>
      <c r="AS76">
        <v>7.5562238693237305</v>
      </c>
      <c r="AZ76">
        <v>0</v>
      </c>
      <c r="BA76">
        <v>0</v>
      </c>
      <c r="BB76">
        <v>5.196119099855423E-2</v>
      </c>
      <c r="BC76">
        <v>0.15588358044624329</v>
      </c>
      <c r="BD76">
        <v>0.15588358044624329</v>
      </c>
      <c r="BE76">
        <v>0.25980594754219055</v>
      </c>
      <c r="BF76">
        <v>0.32450446486473083</v>
      </c>
      <c r="BG76">
        <v>5.196119099855423E-2</v>
      </c>
      <c r="BN76">
        <v>0.35075083374977112</v>
      </c>
      <c r="BO76">
        <v>1.9961394718848169E-4</v>
      </c>
      <c r="BP76">
        <v>7.6779313385486603E-2</v>
      </c>
      <c r="BQ76">
        <v>-1.4556298963725567E-2</v>
      </c>
      <c r="BR76">
        <v>0.12222207337617874</v>
      </c>
      <c r="BS76">
        <v>0.15259119868278503</v>
      </c>
      <c r="BT76">
        <v>-0.2586897611618042</v>
      </c>
      <c r="BU76">
        <v>0.62379610538482666</v>
      </c>
      <c r="CB76">
        <v>-141.23622131347656</v>
      </c>
      <c r="CC76">
        <v>8.3496580123901367</v>
      </c>
      <c r="CD76">
        <v>18.783086776733398</v>
      </c>
      <c r="CE76">
        <v>30.179323196411133</v>
      </c>
      <c r="CF76">
        <v>21.776554107666016</v>
      </c>
      <c r="CG76">
        <v>40.247364044189453</v>
      </c>
      <c r="CH76">
        <v>62.652118682861328</v>
      </c>
      <c r="CI76">
        <v>44.448379516601563</v>
      </c>
      <c r="CO76">
        <v>1</v>
      </c>
      <c r="CP76">
        <v>0</v>
      </c>
      <c r="CQ76">
        <v>0</v>
      </c>
      <c r="CR76">
        <v>0</v>
      </c>
      <c r="CS76">
        <v>0</v>
      </c>
      <c r="CT76">
        <v>-0.35075083374977112</v>
      </c>
      <c r="CU76">
        <v>-7.0690512657165527</v>
      </c>
      <c r="CV76">
        <v>-6.7182931900024414</v>
      </c>
      <c r="CW76">
        <v>-7.0690441131591797</v>
      </c>
      <c r="CY76">
        <v>237</v>
      </c>
      <c r="CZ76">
        <v>0.70638632774353027</v>
      </c>
      <c r="DA76">
        <v>1.0797568559646606</v>
      </c>
      <c r="DB76">
        <v>1.4002351760864258</v>
      </c>
      <c r="DC76">
        <v>1.6325709819793701</v>
      </c>
      <c r="DD76">
        <v>1.8544416427612305</v>
      </c>
      <c r="DE76">
        <v>2.1125926971435547</v>
      </c>
      <c r="DF76">
        <v>1.6458554267883301</v>
      </c>
      <c r="DG76">
        <v>0.53941899538040161</v>
      </c>
      <c r="DN76">
        <v>0.59935808181762695</v>
      </c>
      <c r="DO76">
        <v>0.88339322805404663</v>
      </c>
      <c r="DP76">
        <v>1.1616675853729248</v>
      </c>
      <c r="DQ76">
        <v>1.2858128547668457</v>
      </c>
      <c r="DR76">
        <v>1.4568026065826416</v>
      </c>
      <c r="DS76">
        <v>1.6654880046844482</v>
      </c>
      <c r="DT76">
        <v>1.1952402591705322</v>
      </c>
      <c r="DU76">
        <v>0.43492281436920166</v>
      </c>
      <c r="EB76">
        <v>25.316877365112305</v>
      </c>
      <c r="EC76">
        <v>33.922309875488281</v>
      </c>
      <c r="ED76">
        <v>44.6080322265625</v>
      </c>
      <c r="EE76">
        <v>54.312732696533203</v>
      </c>
      <c r="EF76">
        <v>67.129470825195313</v>
      </c>
      <c r="EG76">
        <v>81.00933837890625</v>
      </c>
      <c r="EH76">
        <v>26.008428573608398</v>
      </c>
      <c r="EI76">
        <v>10.020622253417969</v>
      </c>
      <c r="EP76">
        <v>1</v>
      </c>
      <c r="EQ76">
        <v>0</v>
      </c>
      <c r="ER76">
        <v>0</v>
      </c>
      <c r="ES76">
        <v>-4.5208725929260254</v>
      </c>
      <c r="ET76">
        <v>-4.5208725929260254</v>
      </c>
      <c r="EU76">
        <v>342.32781982421875</v>
      </c>
      <c r="EV76">
        <v>-4.5208740234375</v>
      </c>
      <c r="EW76">
        <v>1</v>
      </c>
      <c r="EX76">
        <v>1</v>
      </c>
      <c r="EY76">
        <v>238</v>
      </c>
      <c r="EZ76">
        <v>79.873420715332031</v>
      </c>
      <c r="FA76">
        <v>88.916847229003906</v>
      </c>
      <c r="FB76">
        <v>105.11263275146484</v>
      </c>
      <c r="FC76">
        <v>127.74787139892578</v>
      </c>
      <c r="FD76">
        <v>131.85009765625</v>
      </c>
      <c r="FE76">
        <v>118.82709503173828</v>
      </c>
      <c r="FF76">
        <v>80.29388427734375</v>
      </c>
      <c r="FG76">
        <v>40.032508850097656</v>
      </c>
      <c r="FN76">
        <v>12.517352104187012</v>
      </c>
      <c r="FO76">
        <v>11.783288955688477</v>
      </c>
      <c r="FP76">
        <v>13.987733840942383</v>
      </c>
      <c r="FQ76">
        <v>18.408971786499023</v>
      </c>
      <c r="FR76">
        <v>21.629592895507813</v>
      </c>
      <c r="FS76">
        <v>20.946907043457031</v>
      </c>
      <c r="FT76">
        <v>10.835396766662598</v>
      </c>
      <c r="FU76">
        <v>6.4778494834899902</v>
      </c>
      <c r="GA76">
        <v>238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O76">
        <v>238</v>
      </c>
      <c r="GP76">
        <v>44.449100494384766</v>
      </c>
      <c r="GQ76">
        <v>43.716011047363281</v>
      </c>
      <c r="GR76">
        <v>51.894489288330078</v>
      </c>
      <c r="GS76">
        <v>65.370254516601563</v>
      </c>
      <c r="GT76">
        <v>73.367584228515625</v>
      </c>
      <c r="GU76">
        <v>68.831535339355469</v>
      </c>
      <c r="GV76">
        <v>18.951108932495117</v>
      </c>
      <c r="GW76">
        <v>10.986433029174805</v>
      </c>
      <c r="HC76">
        <v>238</v>
      </c>
      <c r="HD76">
        <v>1.9687411841005087E-3</v>
      </c>
      <c r="HE76">
        <v>2.2962305229157209E-3</v>
      </c>
      <c r="HF76">
        <v>2.2509165573865175E-3</v>
      </c>
      <c r="HG76">
        <v>2.244522562250495E-3</v>
      </c>
      <c r="HH76">
        <v>7.1828728541731834E-3</v>
      </c>
      <c r="HI76">
        <v>2.3710185661911964E-2</v>
      </c>
      <c r="HJ76">
        <v>4.9432761967182159E-2</v>
      </c>
      <c r="HK76">
        <v>7.8630119562149048E-2</v>
      </c>
      <c r="HQ76">
        <v>0</v>
      </c>
      <c r="HR76">
        <v>0</v>
      </c>
      <c r="HS76">
        <v>-2.8003247454762459E-2</v>
      </c>
      <c r="HT76">
        <v>0.16771635413169861</v>
      </c>
      <c r="HU76">
        <v>0.13971307873725891</v>
      </c>
      <c r="HV76">
        <v>0.13971710205078125</v>
      </c>
      <c r="HW76">
        <v>0.16771632432937622</v>
      </c>
      <c r="HX76">
        <v>0</v>
      </c>
      <c r="HY76">
        <v>0</v>
      </c>
      <c r="HZ76">
        <v>0</v>
      </c>
      <c r="IA76">
        <v>0</v>
      </c>
      <c r="IB76">
        <v>37.75665283203125</v>
      </c>
      <c r="IC76">
        <v>15.84495735168457</v>
      </c>
      <c r="ID76">
        <v>0</v>
      </c>
      <c r="IE76">
        <v>0</v>
      </c>
      <c r="IF76">
        <v>50.754985809326172</v>
      </c>
      <c r="IG76">
        <v>0</v>
      </c>
      <c r="IH76">
        <v>0</v>
      </c>
      <c r="II76">
        <v>-34.985801696777344</v>
      </c>
      <c r="IJ76">
        <v>22.98699951171875</v>
      </c>
      <c r="IK76">
        <v>-66.364006042480469</v>
      </c>
      <c r="IL76">
        <v>-27.607822418212891</v>
      </c>
      <c r="IN76">
        <v>238</v>
      </c>
      <c r="IO76">
        <v>830</v>
      </c>
      <c r="IP76">
        <v>0</v>
      </c>
      <c r="IQ76">
        <v>40.841884613037109</v>
      </c>
      <c r="IR76">
        <v>35.03753662109375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0.77499997615814209</v>
      </c>
      <c r="M77">
        <v>8.0121338367462158E-2</v>
      </c>
      <c r="N77">
        <v>0.70461428165435791</v>
      </c>
      <c r="O77">
        <v>6.8156132698059082</v>
      </c>
      <c r="P77">
        <v>7.5202274322509766</v>
      </c>
      <c r="Q77">
        <v>6.8156132698059082</v>
      </c>
      <c r="R77">
        <v>112.76832580566406</v>
      </c>
      <c r="S77">
        <v>109.19400787353516</v>
      </c>
      <c r="T77">
        <v>8.7943401336669922</v>
      </c>
      <c r="U77">
        <v>5.9999998658895493E-2</v>
      </c>
      <c r="W77">
        <v>239</v>
      </c>
      <c r="X77">
        <v>0.27664902806282043</v>
      </c>
      <c r="Y77">
        <v>0.24609819054603577</v>
      </c>
      <c r="Z77">
        <v>0.24448849260807037</v>
      </c>
      <c r="AA77">
        <v>0.25095155835151672</v>
      </c>
      <c r="AB77">
        <v>0.27247259020805359</v>
      </c>
      <c r="AC77">
        <v>0.27865523099899292</v>
      </c>
      <c r="AD77">
        <v>0.22310030460357666</v>
      </c>
      <c r="AE77">
        <v>0.26459699869155884</v>
      </c>
      <c r="AF77">
        <v>0.23693253099918365</v>
      </c>
      <c r="AL77">
        <v>-5.329803466796875</v>
      </c>
      <c r="AM77">
        <v>0.78036206960678101</v>
      </c>
      <c r="AN77">
        <v>3.1022992134094238</v>
      </c>
      <c r="AO77">
        <v>5.8096880912780762</v>
      </c>
      <c r="AP77">
        <v>5.5054850578308105</v>
      </c>
      <c r="AQ77">
        <v>14.268952369689941</v>
      </c>
      <c r="AR77">
        <v>10.689970970153809</v>
      </c>
      <c r="AS77">
        <v>8.5402994155883789</v>
      </c>
      <c r="AZ77">
        <v>0</v>
      </c>
      <c r="BA77">
        <v>0</v>
      </c>
      <c r="BB77">
        <v>5.4858535528182983E-2</v>
      </c>
      <c r="BC77">
        <v>0.16457562148571014</v>
      </c>
      <c r="BD77">
        <v>0.16457562148571014</v>
      </c>
      <c r="BE77">
        <v>0.27429267764091492</v>
      </c>
      <c r="BF77">
        <v>0.28683897852897644</v>
      </c>
      <c r="BG77">
        <v>5.4858535528182983E-2</v>
      </c>
      <c r="BN77">
        <v>0.32761633396148682</v>
      </c>
      <c r="BO77">
        <v>7.9770106822252274E-3</v>
      </c>
      <c r="BP77">
        <v>6.2581799924373627E-2</v>
      </c>
      <c r="BQ77">
        <v>-3.6191739141941071E-2</v>
      </c>
      <c r="BR77">
        <v>0.10449366271495819</v>
      </c>
      <c r="BS77">
        <v>7.60064497590065E-2</v>
      </c>
      <c r="BT77">
        <v>-0.24926368892192841</v>
      </c>
      <c r="BU77">
        <v>0.41356709599494934</v>
      </c>
      <c r="CB77">
        <v>-133.24516296386719</v>
      </c>
      <c r="CC77">
        <v>7.803619384765625</v>
      </c>
      <c r="CD77">
        <v>22.159284591674805</v>
      </c>
      <c r="CE77">
        <v>36.310554504394531</v>
      </c>
      <c r="CF77">
        <v>27.527420043945313</v>
      </c>
      <c r="CG77">
        <v>47.563179016113281</v>
      </c>
      <c r="CH77">
        <v>71.266471862792969</v>
      </c>
      <c r="CI77">
        <v>50.237060546875</v>
      </c>
      <c r="CO77">
        <v>1</v>
      </c>
      <c r="CP77">
        <v>0</v>
      </c>
      <c r="CQ77">
        <v>0</v>
      </c>
      <c r="CR77">
        <v>0</v>
      </c>
      <c r="CS77">
        <v>0.50800001621246338</v>
      </c>
      <c r="CT77">
        <v>-0.32761633396148682</v>
      </c>
      <c r="CU77">
        <v>-7.3398351669311523</v>
      </c>
      <c r="CV77">
        <v>-7.5202274322509766</v>
      </c>
      <c r="CW77">
        <v>-7.33984375</v>
      </c>
      <c r="CY77">
        <v>238</v>
      </c>
      <c r="CZ77">
        <v>0.70638769865036011</v>
      </c>
      <c r="DA77">
        <v>1.0802572965621948</v>
      </c>
      <c r="DB77">
        <v>1.4091887474060059</v>
      </c>
      <c r="DC77">
        <v>1.6632500886917114</v>
      </c>
      <c r="DD77">
        <v>1.8867118358612061</v>
      </c>
      <c r="DE77">
        <v>2.1701598167419434</v>
      </c>
      <c r="DF77">
        <v>1.7592085599899292</v>
      </c>
      <c r="DG77">
        <v>0.55825901031494141</v>
      </c>
      <c r="DN77">
        <v>0.59560734033584595</v>
      </c>
      <c r="DO77">
        <v>0.88518142700195313</v>
      </c>
      <c r="DP77">
        <v>1.1595360040664673</v>
      </c>
      <c r="DQ77">
        <v>1.2895557880401611</v>
      </c>
      <c r="DR77">
        <v>1.4581317901611328</v>
      </c>
      <c r="DS77">
        <v>1.6540555953979492</v>
      </c>
      <c r="DT77">
        <v>1.2212105989456177</v>
      </c>
      <c r="DU77">
        <v>0.42557594180107117</v>
      </c>
      <c r="EB77">
        <v>25.158445358276367</v>
      </c>
      <c r="EC77">
        <v>33.990974426269531</v>
      </c>
      <c r="ED77">
        <v>44.52618408203125</v>
      </c>
      <c r="EE77">
        <v>54.470832824707031</v>
      </c>
      <c r="EF77">
        <v>67.190727233886719</v>
      </c>
      <c r="EG77">
        <v>80.453262329101563</v>
      </c>
      <c r="EH77">
        <v>26.573543548583984</v>
      </c>
      <c r="EI77">
        <v>9.8052701950073242</v>
      </c>
      <c r="EP77">
        <v>1</v>
      </c>
      <c r="EQ77">
        <v>0</v>
      </c>
      <c r="ER77">
        <v>0</v>
      </c>
      <c r="ES77">
        <v>-0.15856997668743134</v>
      </c>
      <c r="ET77">
        <v>-0.15856997668743134</v>
      </c>
      <c r="EU77">
        <v>342.16925048828125</v>
      </c>
      <c r="EV77">
        <v>-0.1585693359375</v>
      </c>
      <c r="EW77">
        <v>1</v>
      </c>
      <c r="EX77">
        <v>1</v>
      </c>
      <c r="EY77">
        <v>239</v>
      </c>
      <c r="EZ77">
        <v>79.911300659179688</v>
      </c>
      <c r="FA77">
        <v>88.984901428222656</v>
      </c>
      <c r="FB77">
        <v>105.96385955810547</v>
      </c>
      <c r="FC77">
        <v>130.64144897460938</v>
      </c>
      <c r="FD77">
        <v>134.68238830566406</v>
      </c>
      <c r="FE77">
        <v>123.26029205322266</v>
      </c>
      <c r="FF77">
        <v>89.363021850585938</v>
      </c>
      <c r="FG77">
        <v>44.096607208251953</v>
      </c>
      <c r="FN77">
        <v>12.451356887817383</v>
      </c>
      <c r="FO77">
        <v>11.805403709411621</v>
      </c>
      <c r="FP77">
        <v>13.966008186340332</v>
      </c>
      <c r="FQ77">
        <v>18.465038299560547</v>
      </c>
      <c r="FR77">
        <v>21.637535095214844</v>
      </c>
      <c r="FS77">
        <v>20.905128479003906</v>
      </c>
      <c r="FT77">
        <v>11.399038314819336</v>
      </c>
      <c r="FU77">
        <v>6.8796167373657227</v>
      </c>
      <c r="GA77">
        <v>239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O77">
        <v>239</v>
      </c>
      <c r="GP77">
        <v>44.214752197265625</v>
      </c>
      <c r="GQ77">
        <v>43.798057556152344</v>
      </c>
      <c r="GR77">
        <v>51.813884735107422</v>
      </c>
      <c r="GS77">
        <v>65.569343566894531</v>
      </c>
      <c r="GT77">
        <v>73.394523620605469</v>
      </c>
      <c r="GU77">
        <v>68.694252014160156</v>
      </c>
      <c r="GV77">
        <v>19.936918258666992</v>
      </c>
      <c r="GW77">
        <v>11.667829513549805</v>
      </c>
      <c r="HC77">
        <v>239</v>
      </c>
      <c r="HD77">
        <v>2.0234512630850077E-3</v>
      </c>
      <c r="HE77">
        <v>2.3358217440545559E-3</v>
      </c>
      <c r="HF77">
        <v>2.3220526054501534E-3</v>
      </c>
      <c r="HG77">
        <v>2.3276761639863253E-3</v>
      </c>
      <c r="HH77">
        <v>7.4396505951881409E-3</v>
      </c>
      <c r="HI77">
        <v>2.492251992225647E-2</v>
      </c>
      <c r="HJ77">
        <v>5.2405316382646561E-2</v>
      </c>
      <c r="HK77">
        <v>8.4695935249328613E-2</v>
      </c>
      <c r="HQ77">
        <v>0</v>
      </c>
      <c r="HR77">
        <v>0</v>
      </c>
      <c r="HS77">
        <v>-2.6167837902903557E-2</v>
      </c>
      <c r="HT77">
        <v>0.17847242951393127</v>
      </c>
      <c r="HU77">
        <v>0.15230458974838257</v>
      </c>
      <c r="HV77">
        <v>0.15230178833007813</v>
      </c>
      <c r="HW77">
        <v>0.17847242951393127</v>
      </c>
      <c r="HX77">
        <v>0</v>
      </c>
      <c r="HY77">
        <v>0</v>
      </c>
      <c r="HZ77">
        <v>0</v>
      </c>
      <c r="IA77">
        <v>0</v>
      </c>
      <c r="IB77">
        <v>37.908954620361328</v>
      </c>
      <c r="IC77">
        <v>16.05817985534668</v>
      </c>
      <c r="ID77">
        <v>0</v>
      </c>
      <c r="IE77">
        <v>0</v>
      </c>
      <c r="IF77">
        <v>52.539710998535156</v>
      </c>
      <c r="IG77">
        <v>0</v>
      </c>
      <c r="IH77">
        <v>0</v>
      </c>
      <c r="II77">
        <v>-34.985801696777344</v>
      </c>
      <c r="IJ77">
        <v>22.98699951171875</v>
      </c>
      <c r="IK77">
        <v>-66.625808715820313</v>
      </c>
      <c r="IL77">
        <v>-26.08489990234375</v>
      </c>
      <c r="IN77">
        <v>239</v>
      </c>
      <c r="IO77">
        <v>830</v>
      </c>
      <c r="IP77">
        <v>0</v>
      </c>
      <c r="IQ77">
        <v>47.916690826416016</v>
      </c>
      <c r="IR77">
        <v>41.448829650878906</v>
      </c>
      <c r="IS77">
        <v>0</v>
      </c>
      <c r="IT77">
        <v>0.5</v>
      </c>
      <c r="IU77">
        <v>0.50800001621246338</v>
      </c>
    </row>
    <row r="78" spans="10:255">
      <c r="J78">
        <v>0.85000002384185791</v>
      </c>
      <c r="K78">
        <v>1</v>
      </c>
      <c r="L78">
        <v>0.79999995231628418</v>
      </c>
      <c r="M78">
        <v>7.7959485352039337E-2</v>
      </c>
      <c r="N78">
        <v>0.65636718273162842</v>
      </c>
      <c r="O78">
        <v>6.6868834495544434</v>
      </c>
      <c r="P78">
        <v>7.3432507514953613</v>
      </c>
      <c r="Q78">
        <v>6.7354693412780762</v>
      </c>
      <c r="R78">
        <v>119.50379180908203</v>
      </c>
      <c r="S78">
        <v>115.88088989257813</v>
      </c>
      <c r="T78">
        <v>8.419337272644043</v>
      </c>
      <c r="U78">
        <v>5.9999998658895493E-2</v>
      </c>
      <c r="W78">
        <v>240</v>
      </c>
      <c r="X78">
        <v>0.27518236637115479</v>
      </c>
      <c r="Y78">
        <v>0.24625788629055023</v>
      </c>
      <c r="Z78">
        <v>0.24199701845645905</v>
      </c>
      <c r="AA78">
        <v>0.24577385187149048</v>
      </c>
      <c r="AB78">
        <v>0.26623988151550293</v>
      </c>
      <c r="AC78">
        <v>0.30820700526237488</v>
      </c>
      <c r="AD78">
        <v>0.34000000357627869</v>
      </c>
      <c r="AE78">
        <v>0.36000001430511475</v>
      </c>
      <c r="AF78">
        <v>0.34666666388511658</v>
      </c>
      <c r="AL78">
        <v>-5.0364713668823242</v>
      </c>
      <c r="AM78">
        <v>0.74842292070388794</v>
      </c>
      <c r="AN78">
        <v>3.6005940437316895</v>
      </c>
      <c r="AO78">
        <v>6.8452291488647461</v>
      </c>
      <c r="AP78">
        <v>6.7520265579223633</v>
      </c>
      <c r="AQ78">
        <v>8.3585977554321289</v>
      </c>
      <c r="AR78">
        <v>-0.99999910593032837</v>
      </c>
      <c r="AS78">
        <v>-1.0000020265579224</v>
      </c>
      <c r="AZ78">
        <v>0</v>
      </c>
      <c r="BA78">
        <v>0</v>
      </c>
      <c r="BB78">
        <v>5.8761477470397949E-2</v>
      </c>
      <c r="BC78">
        <v>0.17628443241119385</v>
      </c>
      <c r="BD78">
        <v>0.17628443241119385</v>
      </c>
      <c r="BE78">
        <v>0.29380738735198975</v>
      </c>
      <c r="BF78">
        <v>0.23637942969799042</v>
      </c>
      <c r="BG78">
        <v>5.8482877910137177E-2</v>
      </c>
      <c r="BN78">
        <v>0.30789503455162048</v>
      </c>
      <c r="BO78">
        <v>1.4562305063009262E-2</v>
      </c>
      <c r="BP78">
        <v>4.6501055359840393E-2</v>
      </c>
      <c r="BQ78">
        <v>-5.8861684054136276E-2</v>
      </c>
      <c r="BR78">
        <v>8.4388352930545807E-2</v>
      </c>
      <c r="BS78">
        <v>1.6642186790704727E-2</v>
      </c>
      <c r="BT78">
        <v>7.8916549682617188</v>
      </c>
      <c r="BU78">
        <v>21.162265777587891</v>
      </c>
      <c r="CB78">
        <v>-125.91185760498047</v>
      </c>
      <c r="CC78">
        <v>7.4842276573181152</v>
      </c>
      <c r="CD78">
        <v>25.718534469604492</v>
      </c>
      <c r="CE78">
        <v>42.782688140869141</v>
      </c>
      <c r="CF78">
        <v>33.760128021240234</v>
      </c>
      <c r="CG78">
        <v>27.861993789672852</v>
      </c>
      <c r="CH78">
        <v>-6.6666598320007324</v>
      </c>
      <c r="CI78">
        <v>-5.8823652267456055</v>
      </c>
      <c r="CO78">
        <v>1</v>
      </c>
      <c r="CP78">
        <v>0</v>
      </c>
      <c r="CQ78">
        <v>0.19999992847442627</v>
      </c>
      <c r="CR78">
        <v>1</v>
      </c>
      <c r="CS78">
        <v>31.75</v>
      </c>
      <c r="CT78">
        <v>-0.30789503455162048</v>
      </c>
      <c r="CU78">
        <v>24.098873138427734</v>
      </c>
      <c r="CV78">
        <v>-7.3432507514953613</v>
      </c>
      <c r="CW78">
        <v>24.098854064941406</v>
      </c>
      <c r="CY78">
        <v>239</v>
      </c>
      <c r="CZ78">
        <v>0.70644164085388184</v>
      </c>
      <c r="DA78">
        <v>1.0806756019592285</v>
      </c>
      <c r="DB78">
        <v>1.419964075088501</v>
      </c>
      <c r="DC78">
        <v>1.7007033824920654</v>
      </c>
      <c r="DD78">
        <v>1.9259421825408936</v>
      </c>
      <c r="DE78">
        <v>2.2429568767547607</v>
      </c>
      <c r="DF78">
        <v>1.8956936597824097</v>
      </c>
      <c r="DG78">
        <v>0.57029587030410767</v>
      </c>
      <c r="DN78">
        <v>0.59223145246505737</v>
      </c>
      <c r="DO78">
        <v>0.88650768995285034</v>
      </c>
      <c r="DP78">
        <v>1.1572161912918091</v>
      </c>
      <c r="DQ78">
        <v>1.2933156490325928</v>
      </c>
      <c r="DR78">
        <v>1.4576845169067383</v>
      </c>
      <c r="DS78">
        <v>1.6447675228118896</v>
      </c>
      <c r="DT78">
        <v>1.2439112663269043</v>
      </c>
      <c r="DU78">
        <v>0.41916269063949585</v>
      </c>
      <c r="EB78">
        <v>25.015850067138672</v>
      </c>
      <c r="EC78">
        <v>34.041904449462891</v>
      </c>
      <c r="ED78">
        <v>44.437103271484375</v>
      </c>
      <c r="EE78">
        <v>54.629650115966797</v>
      </c>
      <c r="EF78">
        <v>67.170112609863281</v>
      </c>
      <c r="EG78">
        <v>80.001495361328125</v>
      </c>
      <c r="EH78">
        <v>27.067510604858398</v>
      </c>
      <c r="EI78">
        <v>9.6575088500976563</v>
      </c>
      <c r="EP78">
        <v>1</v>
      </c>
      <c r="EQ78">
        <v>0</v>
      </c>
      <c r="ER78">
        <v>0</v>
      </c>
      <c r="ES78">
        <v>-0.14811146259307861</v>
      </c>
      <c r="ET78">
        <v>-0.14811146259307861</v>
      </c>
      <c r="EU78">
        <v>342.0211181640625</v>
      </c>
      <c r="EV78">
        <v>-0.14813232421875</v>
      </c>
      <c r="EW78">
        <v>1</v>
      </c>
      <c r="EX78">
        <v>1</v>
      </c>
      <c r="EY78">
        <v>240</v>
      </c>
      <c r="EZ78">
        <v>79.95123291015625</v>
      </c>
      <c r="FA78">
        <v>89.049995422363281</v>
      </c>
      <c r="FB78">
        <v>106.84282684326172</v>
      </c>
      <c r="FC78">
        <v>133.80636596679688</v>
      </c>
      <c r="FD78">
        <v>137.799560546875</v>
      </c>
      <c r="FE78">
        <v>119.87881469726563</v>
      </c>
      <c r="FF78">
        <v>62.829616546630859</v>
      </c>
      <c r="FG78">
        <v>27.526168823242188</v>
      </c>
      <c r="FN78">
        <v>12.391534805297852</v>
      </c>
      <c r="FO78">
        <v>11.82170581817627</v>
      </c>
      <c r="FP78">
        <v>13.938353538513184</v>
      </c>
      <c r="FQ78">
        <v>18.522165298461914</v>
      </c>
      <c r="FR78">
        <v>21.631923675537109</v>
      </c>
      <c r="FS78">
        <v>22.487821578979492</v>
      </c>
      <c r="FT78">
        <v>12.213876724243164</v>
      </c>
      <c r="FU78">
        <v>5.8428192138671875</v>
      </c>
      <c r="GA78">
        <v>240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O78">
        <v>240</v>
      </c>
      <c r="GP78">
        <v>44.002323150634766</v>
      </c>
      <c r="GQ78">
        <v>43.858539581298828</v>
      </c>
      <c r="GR78">
        <v>51.711288452148438</v>
      </c>
      <c r="GS78">
        <v>65.772201538085938</v>
      </c>
      <c r="GT78">
        <v>73.37548828125</v>
      </c>
      <c r="GU78">
        <v>73.894981384277344</v>
      </c>
      <c r="GV78">
        <v>21.362070083618164</v>
      </c>
      <c r="GW78">
        <v>9.9094209671020508</v>
      </c>
      <c r="HC78">
        <v>240</v>
      </c>
      <c r="HD78">
        <v>2.0770176779478788E-3</v>
      </c>
      <c r="HE78">
        <v>2.3763771168887615E-3</v>
      </c>
      <c r="HF78">
        <v>2.3983733262866735E-3</v>
      </c>
      <c r="HG78">
        <v>2.4204554501920938E-3</v>
      </c>
      <c r="HH78">
        <v>7.7301179990172386E-3</v>
      </c>
      <c r="HI78">
        <v>2.6238573715090752E-2</v>
      </c>
      <c r="HJ78">
        <v>5.5828649550676346E-2</v>
      </c>
      <c r="HK78">
        <v>8.9175157248973846E-2</v>
      </c>
      <c r="HQ78">
        <v>0.31749999523162842</v>
      </c>
      <c r="HR78">
        <v>0</v>
      </c>
      <c r="HS78">
        <v>-2.4616587907075882E-2</v>
      </c>
      <c r="HT78">
        <v>0.18824473023414612</v>
      </c>
      <c r="HU78">
        <v>0.48112809658050537</v>
      </c>
      <c r="HV78">
        <v>0.47967910766601563</v>
      </c>
      <c r="HW78">
        <v>0.18824471533298492</v>
      </c>
      <c r="HX78">
        <v>0</v>
      </c>
      <c r="HY78">
        <v>0</v>
      </c>
      <c r="HZ78">
        <v>0</v>
      </c>
      <c r="IA78">
        <v>0</v>
      </c>
      <c r="IB78">
        <v>38.388633728027344</v>
      </c>
      <c r="IC78">
        <v>16.273612976074219</v>
      </c>
      <c r="ID78">
        <v>0</v>
      </c>
      <c r="IE78">
        <v>0</v>
      </c>
      <c r="IF78">
        <v>54.422157287597656</v>
      </c>
      <c r="IG78">
        <v>0</v>
      </c>
      <c r="IH78">
        <v>0</v>
      </c>
      <c r="II78">
        <v>-34.985801696777344</v>
      </c>
      <c r="IJ78">
        <v>26.161998748779297</v>
      </c>
      <c r="IK78">
        <v>-66.871971130371094</v>
      </c>
      <c r="IL78">
        <v>-21.273616790771484</v>
      </c>
      <c r="IN78">
        <v>240</v>
      </c>
      <c r="IO78">
        <v>830</v>
      </c>
      <c r="IP78">
        <v>0</v>
      </c>
      <c r="IQ78">
        <v>23.55644416809082</v>
      </c>
      <c r="IR78">
        <v>25.848888397216797</v>
      </c>
      <c r="IS78">
        <v>31.75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0.82499998807907104</v>
      </c>
      <c r="M79">
        <v>7.4538365006446838E-2</v>
      </c>
      <c r="N79">
        <v>0.43715274333953857</v>
      </c>
      <c r="O79">
        <v>4.8384613990783691</v>
      </c>
      <c r="P79">
        <v>5.2756142616271973</v>
      </c>
      <c r="Q79">
        <v>4.8384613990783691</v>
      </c>
      <c r="R79">
        <v>124.34225463867188</v>
      </c>
      <c r="S79">
        <v>120.71935272216797</v>
      </c>
      <c r="T79">
        <v>5.8648018836975098</v>
      </c>
      <c r="U79">
        <v>5.9399999678134918E-2</v>
      </c>
      <c r="W79">
        <v>241</v>
      </c>
      <c r="X79">
        <v>0.27382811903953552</v>
      </c>
      <c r="Y79">
        <v>0.24630804359912872</v>
      </c>
      <c r="Z79">
        <v>0.24024766683578491</v>
      </c>
      <c r="AA79">
        <v>0.24286222457885742</v>
      </c>
      <c r="AB79">
        <v>0.26396277546882629</v>
      </c>
      <c r="AC79">
        <v>0.30211678147315979</v>
      </c>
      <c r="AD79">
        <v>0.34000000357627869</v>
      </c>
      <c r="AE79">
        <v>0.33300000429153442</v>
      </c>
      <c r="AF79">
        <v>0.33766666054725647</v>
      </c>
      <c r="AL79">
        <v>-4.7656221389770508</v>
      </c>
      <c r="AM79">
        <v>0.7383914589881897</v>
      </c>
      <c r="AN79">
        <v>3.9504644870758057</v>
      </c>
      <c r="AO79">
        <v>7.4275550842285156</v>
      </c>
      <c r="AP79">
        <v>7.2074480056762695</v>
      </c>
      <c r="AQ79">
        <v>9.5766429901123047</v>
      </c>
      <c r="AR79">
        <v>-0.99999910593032837</v>
      </c>
      <c r="AS79">
        <v>1.6999989748001099</v>
      </c>
      <c r="AZ79">
        <v>0</v>
      </c>
      <c r="BA79">
        <v>0</v>
      </c>
      <c r="BB79">
        <v>5.0000004470348358E-2</v>
      </c>
      <c r="BC79">
        <v>0.15000002086162567</v>
      </c>
      <c r="BD79">
        <v>0.15000002086162567</v>
      </c>
      <c r="BE79">
        <v>0.25000002980232239</v>
      </c>
      <c r="BF79">
        <v>0.35000002384185791</v>
      </c>
      <c r="BG79">
        <v>5.0000004470348358E-2</v>
      </c>
      <c r="BN79">
        <v>0.29086765646934509</v>
      </c>
      <c r="BO79">
        <v>2.0022127777338028E-2</v>
      </c>
      <c r="BP79">
        <v>3.0052758753299713E-2</v>
      </c>
      <c r="BQ79">
        <v>-7.7894292771816254E-2</v>
      </c>
      <c r="BR79">
        <v>6.555001437664032E-2</v>
      </c>
      <c r="BS79">
        <v>0.33589625358581543</v>
      </c>
      <c r="BT79">
        <v>0.32746493816375732</v>
      </c>
      <c r="BU79">
        <v>2.0209262371063232</v>
      </c>
      <c r="CB79">
        <v>-119.14061737060547</v>
      </c>
      <c r="CC79">
        <v>7.3839130401611328</v>
      </c>
      <c r="CD79">
        <v>28.217607498168945</v>
      </c>
      <c r="CE79">
        <v>46.422222137451172</v>
      </c>
      <c r="CF79">
        <v>36.0372314453125</v>
      </c>
      <c r="CG79">
        <v>31.922143936157227</v>
      </c>
      <c r="CH79">
        <v>-6.6666598320007324</v>
      </c>
      <c r="CI79">
        <v>9.9999942779541016</v>
      </c>
      <c r="CO79">
        <v>1</v>
      </c>
      <c r="CP79">
        <v>0</v>
      </c>
      <c r="CQ79">
        <v>0</v>
      </c>
      <c r="CR79">
        <v>0</v>
      </c>
      <c r="CS79">
        <v>0</v>
      </c>
      <c r="CT79">
        <v>-0.29086765646934509</v>
      </c>
      <c r="CU79">
        <v>-5.5665073394775391</v>
      </c>
      <c r="CV79">
        <v>-5.2756142616271973</v>
      </c>
      <c r="CW79">
        <v>-5.5664815902709961</v>
      </c>
      <c r="CY79">
        <v>240</v>
      </c>
      <c r="CZ79">
        <v>0.70654016733169556</v>
      </c>
      <c r="DA79">
        <v>1.0810064077377319</v>
      </c>
      <c r="DB79">
        <v>1.4311399459838867</v>
      </c>
      <c r="DC79">
        <v>1.7416120767593384</v>
      </c>
      <c r="DD79">
        <v>1.9685993194580078</v>
      </c>
      <c r="DE79">
        <v>2.2095460891723633</v>
      </c>
      <c r="DF79">
        <v>1.4235234260559082</v>
      </c>
      <c r="DG79">
        <v>0.81941920518875122</v>
      </c>
      <c r="DN79">
        <v>0.58917391300201416</v>
      </c>
      <c r="DO79">
        <v>0.88735449314117432</v>
      </c>
      <c r="DP79">
        <v>1.1544386148452759</v>
      </c>
      <c r="DQ79">
        <v>1.2970991134643555</v>
      </c>
      <c r="DR79">
        <v>1.4558879137039185</v>
      </c>
      <c r="DS79">
        <v>1.7920988798141479</v>
      </c>
      <c r="DT79">
        <v>1.4235234260559082</v>
      </c>
      <c r="DU79">
        <v>0.81941920518875122</v>
      </c>
      <c r="EB79">
        <v>24.886697769165039</v>
      </c>
      <c r="EC79">
        <v>34.074420928955078</v>
      </c>
      <c r="ED79">
        <v>44.330440521240234</v>
      </c>
      <c r="EE79">
        <v>54.789463043212891</v>
      </c>
      <c r="EF79">
        <v>67.087318420410156</v>
      </c>
      <c r="EG79">
        <v>87.167694091796875</v>
      </c>
      <c r="EH79">
        <v>30.975870132446289</v>
      </c>
      <c r="EI79">
        <v>18.879419326782227</v>
      </c>
      <c r="EP79">
        <v>1</v>
      </c>
      <c r="EQ79">
        <v>20.319999694824219</v>
      </c>
      <c r="ER79">
        <v>0</v>
      </c>
      <c r="ES79">
        <v>-0.13922573626041412</v>
      </c>
      <c r="ET79">
        <v>20.180774688720703</v>
      </c>
      <c r="EU79">
        <v>362.19131469726563</v>
      </c>
      <c r="EV79">
        <v>20.170196533203125</v>
      </c>
      <c r="EW79">
        <v>0.99278652667999268</v>
      </c>
      <c r="EX79">
        <v>1</v>
      </c>
      <c r="EY79">
        <v>241</v>
      </c>
      <c r="EZ79">
        <v>79.993240356445313</v>
      </c>
      <c r="FA79">
        <v>89.110244750976563</v>
      </c>
      <c r="FB79">
        <v>107.38826751708984</v>
      </c>
      <c r="FC79">
        <v>135.82231140136719</v>
      </c>
      <c r="FD79">
        <v>139.74563598632813</v>
      </c>
      <c r="FE79">
        <v>122.37131500244141</v>
      </c>
      <c r="FF79">
        <v>64.990211486816406</v>
      </c>
      <c r="FG79">
        <v>29.823442459106445</v>
      </c>
      <c r="FN79">
        <v>12.337031364440918</v>
      </c>
      <c r="FO79">
        <v>11.832113265991211</v>
      </c>
      <c r="FP79">
        <v>13.908237457275391</v>
      </c>
      <c r="FQ79">
        <v>18.578489303588867</v>
      </c>
      <c r="FR79">
        <v>21.749792098999023</v>
      </c>
      <c r="FS79">
        <v>22.501781463623047</v>
      </c>
      <c r="FT79">
        <v>12.633889198303223</v>
      </c>
      <c r="FU79">
        <v>5.8556642532348633</v>
      </c>
      <c r="GA79">
        <v>241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0</v>
      </c>
      <c r="GO79">
        <v>241</v>
      </c>
      <c r="GP79">
        <v>43.808780670166016</v>
      </c>
      <c r="GQ79">
        <v>43.897148132324219</v>
      </c>
      <c r="GR79">
        <v>51.599555969238281</v>
      </c>
      <c r="GS79">
        <v>65.972213745117188</v>
      </c>
      <c r="GT79">
        <v>73.775299072265625</v>
      </c>
      <c r="GU79">
        <v>73.94085693359375</v>
      </c>
      <c r="GV79">
        <v>22.096672058105469</v>
      </c>
      <c r="GW79">
        <v>9.9312067031860352</v>
      </c>
      <c r="HC79">
        <v>241</v>
      </c>
      <c r="HD79">
        <v>2.1295424085110426E-3</v>
      </c>
      <c r="HE79">
        <v>2.4179932661354542E-3</v>
      </c>
      <c r="HF79">
        <v>2.47729173861444E-3</v>
      </c>
      <c r="HG79">
        <v>2.5174061302095652E-3</v>
      </c>
      <c r="HH79">
        <v>8.037639781832695E-3</v>
      </c>
      <c r="HI79">
        <v>2.4409113451838493E-2</v>
      </c>
      <c r="HJ79">
        <v>3.4471374005079269E-2</v>
      </c>
      <c r="HK79">
        <v>6.2449444085359573E-2</v>
      </c>
      <c r="HQ79">
        <v>0</v>
      </c>
      <c r="HR79">
        <v>0</v>
      </c>
      <c r="HS79">
        <v>-2.3267447948455811E-2</v>
      </c>
      <c r="HT79">
        <v>0.13890980184078217</v>
      </c>
      <c r="HU79">
        <v>0.11564235389232635</v>
      </c>
      <c r="HV79">
        <v>0.1135406494140625</v>
      </c>
      <c r="HW79">
        <v>0.13890980184078217</v>
      </c>
      <c r="HX79">
        <v>0</v>
      </c>
      <c r="HY79">
        <v>0</v>
      </c>
      <c r="HZ79">
        <v>0</v>
      </c>
      <c r="IA79">
        <v>0</v>
      </c>
      <c r="IB79">
        <v>38.502174377441406</v>
      </c>
      <c r="IC79">
        <v>16.908985137939453</v>
      </c>
      <c r="ID79">
        <v>0</v>
      </c>
      <c r="IE79">
        <v>0</v>
      </c>
      <c r="IF79">
        <v>55.811256408691406</v>
      </c>
      <c r="IG79">
        <v>0</v>
      </c>
      <c r="IH79">
        <v>0</v>
      </c>
      <c r="II79">
        <v>-34.985801696777344</v>
      </c>
      <c r="IJ79">
        <v>26.161998748779297</v>
      </c>
      <c r="IK79">
        <v>-67.104644775390625</v>
      </c>
      <c r="IL79">
        <v>-20.117191314697266</v>
      </c>
      <c r="IN79">
        <v>241</v>
      </c>
      <c r="IO79">
        <v>830</v>
      </c>
      <c r="IP79">
        <v>0</v>
      </c>
      <c r="IQ79">
        <v>28.862112045288086</v>
      </c>
      <c r="IR79">
        <v>28.591695785522461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0.84999996423721313</v>
      </c>
      <c r="M80">
        <v>7.6849788427352905E-2</v>
      </c>
      <c r="N80">
        <v>0.59813594818115234</v>
      </c>
      <c r="O80">
        <v>6.6157054901123047</v>
      </c>
      <c r="P80">
        <v>7.213841438293457</v>
      </c>
      <c r="Q80">
        <v>6.6157054901123047</v>
      </c>
      <c r="R80">
        <v>130.95796203613281</v>
      </c>
      <c r="S80">
        <v>127.33506011962891</v>
      </c>
      <c r="T80">
        <v>7.7831830978393555</v>
      </c>
      <c r="U80">
        <v>5.8799996972084045E-2</v>
      </c>
      <c r="W80">
        <v>242</v>
      </c>
      <c r="X80">
        <v>0.27257040143013</v>
      </c>
      <c r="Y80">
        <v>0.24628013372421265</v>
      </c>
      <c r="Z80">
        <v>0.23808194696903229</v>
      </c>
      <c r="AA80">
        <v>0.23864826560020447</v>
      </c>
      <c r="AB80">
        <v>0.26009118556976318</v>
      </c>
      <c r="AC80">
        <v>0.3012566864490509</v>
      </c>
      <c r="AD80">
        <v>0.29918476939201355</v>
      </c>
      <c r="AE80">
        <v>0.32371079921722412</v>
      </c>
      <c r="AF80">
        <v>0.30736011266708374</v>
      </c>
      <c r="AL80">
        <v>-4.5140786170959473</v>
      </c>
      <c r="AM80">
        <v>0.74397343397140503</v>
      </c>
      <c r="AN80">
        <v>4.383608341217041</v>
      </c>
      <c r="AO80">
        <v>8.2703466415405273</v>
      </c>
      <c r="AP80">
        <v>7.9817662239074707</v>
      </c>
      <c r="AQ80">
        <v>9.748661994934082</v>
      </c>
      <c r="AR80">
        <v>3.0815246105194092</v>
      </c>
      <c r="AS80">
        <v>2.6289193630218506</v>
      </c>
      <c r="AZ80">
        <v>0</v>
      </c>
      <c r="BA80">
        <v>0</v>
      </c>
      <c r="BB80">
        <v>5.0000004470348358E-2</v>
      </c>
      <c r="BC80">
        <v>0.15000002086162567</v>
      </c>
      <c r="BD80">
        <v>0.15000002086162567</v>
      </c>
      <c r="BE80">
        <v>0.25000002980232239</v>
      </c>
      <c r="BF80">
        <v>0.35000002384185791</v>
      </c>
      <c r="BG80">
        <v>5.0000004470348358E-2</v>
      </c>
      <c r="BN80">
        <v>0.27599635720252991</v>
      </c>
      <c r="BO80">
        <v>2.4455497041344643E-2</v>
      </c>
      <c r="BP80">
        <v>1.8872831016778946E-2</v>
      </c>
      <c r="BQ80">
        <v>-8.3485566079616547E-2</v>
      </c>
      <c r="BR80">
        <v>6.6079877316951752E-2</v>
      </c>
      <c r="BS80">
        <v>0.28411716222763062</v>
      </c>
      <c r="BT80">
        <v>1.7660261392593384</v>
      </c>
      <c r="BU80">
        <v>0</v>
      </c>
      <c r="CB80">
        <v>-112.85202789306641</v>
      </c>
      <c r="CC80">
        <v>7.4397330284118652</v>
      </c>
      <c r="CD80">
        <v>31.311494827270508</v>
      </c>
      <c r="CE80">
        <v>51.689670562744141</v>
      </c>
      <c r="CF80">
        <v>39.908821105957031</v>
      </c>
      <c r="CG80">
        <v>32.495540618896484</v>
      </c>
      <c r="CH80">
        <v>20.543495178222656</v>
      </c>
      <c r="CI80">
        <v>15.4642333984375</v>
      </c>
      <c r="CO80">
        <v>1</v>
      </c>
      <c r="CP80">
        <v>0</v>
      </c>
      <c r="CQ80">
        <v>0</v>
      </c>
      <c r="CR80">
        <v>0</v>
      </c>
      <c r="CS80">
        <v>0</v>
      </c>
      <c r="CT80">
        <v>-0.27599635720252991</v>
      </c>
      <c r="CU80">
        <v>-7.4898300170898438</v>
      </c>
      <c r="CV80">
        <v>-7.213841438293457</v>
      </c>
      <c r="CW80">
        <v>-7.489837646484375</v>
      </c>
      <c r="CY80">
        <v>241</v>
      </c>
      <c r="CZ80">
        <v>0.7066764235496521</v>
      </c>
      <c r="DA80">
        <v>1.0812239646911621</v>
      </c>
      <c r="DB80">
        <v>1.437838077545166</v>
      </c>
      <c r="DC80">
        <v>1.7674825191497803</v>
      </c>
      <c r="DD80">
        <v>1.997414231300354</v>
      </c>
      <c r="DE80">
        <v>2.2494900226593018</v>
      </c>
      <c r="DF80">
        <v>1.4591121673583984</v>
      </c>
      <c r="DG80">
        <v>0.83517324924468994</v>
      </c>
      <c r="DN80">
        <v>0.58638745546340942</v>
      </c>
      <c r="DO80">
        <v>0.88771384954452515</v>
      </c>
      <c r="DP80">
        <v>1.1514574289321899</v>
      </c>
      <c r="DQ80">
        <v>1.3007718324661255</v>
      </c>
      <c r="DR80">
        <v>1.4645638465881348</v>
      </c>
      <c r="DS80">
        <v>1.788443922996521</v>
      </c>
      <c r="DT80">
        <v>1.4591121673583984</v>
      </c>
      <c r="DU80">
        <v>0.77253526449203491</v>
      </c>
      <c r="EB80">
        <v>24.768999099731445</v>
      </c>
      <c r="EC80">
        <v>34.088218688964844</v>
      </c>
      <c r="ED80">
        <v>44.215965270996094</v>
      </c>
      <c r="EE80">
        <v>54.944602966308594</v>
      </c>
      <c r="EF80">
        <v>67.487113952636719</v>
      </c>
      <c r="EG80">
        <v>86.989913940429688</v>
      </c>
      <c r="EH80">
        <v>31.750282287597656</v>
      </c>
      <c r="EI80">
        <v>17.799213409423828</v>
      </c>
      <c r="EP80">
        <v>1</v>
      </c>
      <c r="EQ80">
        <v>0</v>
      </c>
      <c r="ER80">
        <v>0</v>
      </c>
      <c r="ES80">
        <v>-0.13155156373977661</v>
      </c>
      <c r="ET80">
        <v>-0.13155156373977661</v>
      </c>
      <c r="EU80">
        <v>362.0443115234375</v>
      </c>
      <c r="EV80">
        <v>-0.147003173828125</v>
      </c>
      <c r="EW80">
        <v>1</v>
      </c>
      <c r="EX80">
        <v>1</v>
      </c>
      <c r="EY80">
        <v>242</v>
      </c>
      <c r="EZ80">
        <v>80.037345886230469</v>
      </c>
      <c r="FA80">
        <v>89.167205810546875</v>
      </c>
      <c r="FB80">
        <v>108.18775939941406</v>
      </c>
      <c r="FC80">
        <v>138.65623474121094</v>
      </c>
      <c r="FD80">
        <v>142.47514343261719</v>
      </c>
      <c r="FE80">
        <v>124.46901702880859</v>
      </c>
      <c r="FF80">
        <v>71.192886352539063</v>
      </c>
      <c r="FG80">
        <v>32.895530700683594</v>
      </c>
      <c r="FN80">
        <v>12.287137031555176</v>
      </c>
      <c r="FO80">
        <v>11.838335037231445</v>
      </c>
      <c r="FP80">
        <v>13.885473251342773</v>
      </c>
      <c r="FQ80">
        <v>18.637042999267578</v>
      </c>
      <c r="FR80">
        <v>21.849369049072266</v>
      </c>
      <c r="FS80">
        <v>22.822351455688477</v>
      </c>
      <c r="FT80">
        <v>12.178289413452148</v>
      </c>
      <c r="FU80">
        <v>6.2786784172058105</v>
      </c>
      <c r="GA80">
        <v>242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O80">
        <v>242</v>
      </c>
      <c r="GP80">
        <v>43.631607055664063</v>
      </c>
      <c r="GQ80">
        <v>43.920230865478516</v>
      </c>
      <c r="GR80">
        <v>51.515102386474609</v>
      </c>
      <c r="GS80">
        <v>66.180137634277344</v>
      </c>
      <c r="GT80">
        <v>74.113067626953125</v>
      </c>
      <c r="GU80">
        <v>74.994247436523438</v>
      </c>
      <c r="GV80">
        <v>21.299827575683594</v>
      </c>
      <c r="GW80">
        <v>10.648638725280762</v>
      </c>
      <c r="HC80">
        <v>242</v>
      </c>
      <c r="HD80">
        <v>2.1811057813465595E-3</v>
      </c>
      <c r="HE80">
        <v>2.4606666993349791E-3</v>
      </c>
      <c r="HF80">
        <v>2.5465223006904125E-3</v>
      </c>
      <c r="HG80">
        <v>2.5925114750862122E-3</v>
      </c>
      <c r="HH80">
        <v>8.2431863993406296E-3</v>
      </c>
      <c r="HI80">
        <v>2.5332396849989891E-2</v>
      </c>
      <c r="HJ80">
        <v>3.508986160159111E-2</v>
      </c>
      <c r="HK80">
        <v>7.1743190288543701E-2</v>
      </c>
      <c r="HQ80">
        <v>0</v>
      </c>
      <c r="HR80">
        <v>0</v>
      </c>
      <c r="HS80">
        <v>-2.2077843546867371E-2</v>
      </c>
      <c r="HT80">
        <v>0.15018944442272186</v>
      </c>
      <c r="HU80">
        <v>0.12811160087585449</v>
      </c>
      <c r="HV80">
        <v>0.12811279296875</v>
      </c>
      <c r="HW80">
        <v>0.15018944442272186</v>
      </c>
      <c r="HX80">
        <v>0</v>
      </c>
      <c r="HY80">
        <v>0</v>
      </c>
      <c r="HZ80">
        <v>0</v>
      </c>
      <c r="IA80">
        <v>0</v>
      </c>
      <c r="IB80">
        <v>38.630287170410156</v>
      </c>
      <c r="IC80">
        <v>17.084745407104492</v>
      </c>
      <c r="ID80">
        <v>0</v>
      </c>
      <c r="IE80">
        <v>0</v>
      </c>
      <c r="IF80">
        <v>57.313152313232422</v>
      </c>
      <c r="IG80">
        <v>0</v>
      </c>
      <c r="IH80">
        <v>0</v>
      </c>
      <c r="II80">
        <v>-34.985801696777344</v>
      </c>
      <c r="IJ80">
        <v>26.161998748779297</v>
      </c>
      <c r="IK80">
        <v>-67.325546264648438</v>
      </c>
      <c r="IL80">
        <v>-18.836196899414063</v>
      </c>
      <c r="IN80">
        <v>242</v>
      </c>
      <c r="IO80">
        <v>830</v>
      </c>
      <c r="IP80">
        <v>0</v>
      </c>
      <c r="IQ80">
        <v>36.094825744628906</v>
      </c>
      <c r="IR80">
        <v>35.227268218994141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0.875</v>
      </c>
      <c r="M81">
        <v>7.6811924576759338E-2</v>
      </c>
      <c r="N81">
        <v>0.63661611080169678</v>
      </c>
      <c r="O81">
        <v>7.2519874572753906</v>
      </c>
      <c r="P81">
        <v>7.888603687286377</v>
      </c>
      <c r="Q81">
        <v>7.2519874572753906</v>
      </c>
      <c r="R81">
        <v>138.20994567871094</v>
      </c>
      <c r="S81">
        <v>134.58705139160156</v>
      </c>
      <c r="T81">
        <v>8.2879858016967773</v>
      </c>
      <c r="U81">
        <v>5.8199997991323471E-2</v>
      </c>
      <c r="W81">
        <v>243</v>
      </c>
      <c r="X81">
        <v>0.27139648795127869</v>
      </c>
      <c r="Y81">
        <v>0.24616804718971252</v>
      </c>
      <c r="Z81">
        <v>0.23576691746711731</v>
      </c>
      <c r="AA81">
        <v>0.23414243757724762</v>
      </c>
      <c r="AB81">
        <v>0.25573724508285522</v>
      </c>
      <c r="AC81">
        <v>0.29459342360496521</v>
      </c>
      <c r="AD81">
        <v>0.27467569708824158</v>
      </c>
      <c r="AE81">
        <v>0.30495324730873108</v>
      </c>
      <c r="AF81">
        <v>0.28476822376251221</v>
      </c>
      <c r="AL81">
        <v>-4.2792959213256836</v>
      </c>
      <c r="AM81">
        <v>0.76639074087142944</v>
      </c>
      <c r="AN81">
        <v>4.8466143608093262</v>
      </c>
      <c r="AO81">
        <v>9.1715116500854492</v>
      </c>
      <c r="AP81">
        <v>8.8525543212890625</v>
      </c>
      <c r="AQ81">
        <v>11.081315040588379</v>
      </c>
      <c r="AR81">
        <v>5.5324320793151855</v>
      </c>
      <c r="AS81">
        <v>4.5046744346618652</v>
      </c>
      <c r="AZ81">
        <v>0</v>
      </c>
      <c r="BA81">
        <v>0</v>
      </c>
      <c r="BB81">
        <v>5.0254743546247482E-2</v>
      </c>
      <c r="BC81">
        <v>0.14566940069198608</v>
      </c>
      <c r="BD81">
        <v>0.15076422691345215</v>
      </c>
      <c r="BE81">
        <v>0.25127372145652771</v>
      </c>
      <c r="BF81">
        <v>0.35178318619728088</v>
      </c>
      <c r="BG81">
        <v>5.0254743546247482E-2</v>
      </c>
      <c r="BN81">
        <v>0.2628740668296814</v>
      </c>
      <c r="BO81">
        <v>2.8089627623558044E-2</v>
      </c>
      <c r="BP81">
        <v>5.6708580814301968E-3</v>
      </c>
      <c r="BQ81">
        <v>-9.2887118458747864E-2</v>
      </c>
      <c r="BR81">
        <v>6.2340427190065384E-2</v>
      </c>
      <c r="BS81">
        <v>0.28489488363265991</v>
      </c>
      <c r="BT81">
        <v>0.77447205781936646</v>
      </c>
      <c r="BU81">
        <v>0.87469238042831421</v>
      </c>
      <c r="CB81">
        <v>-106.98246002197266</v>
      </c>
      <c r="CC81">
        <v>7.6639060974121094</v>
      </c>
      <c r="CD81">
        <v>34.618679046630859</v>
      </c>
      <c r="CE81">
        <v>57.321956634521484</v>
      </c>
      <c r="CF81">
        <v>44.262763977050781</v>
      </c>
      <c r="CG81">
        <v>36.937717437744141</v>
      </c>
      <c r="CH81">
        <v>36.882877349853516</v>
      </c>
      <c r="CI81">
        <v>26.498088836669922</v>
      </c>
      <c r="CO81">
        <v>1</v>
      </c>
      <c r="CP81">
        <v>0</v>
      </c>
      <c r="CQ81">
        <v>0</v>
      </c>
      <c r="CR81">
        <v>0</v>
      </c>
      <c r="CS81">
        <v>0</v>
      </c>
      <c r="CT81">
        <v>-0.2628740668296814</v>
      </c>
      <c r="CU81">
        <v>-8.1514720916748047</v>
      </c>
      <c r="CV81">
        <v>-7.888603687286377</v>
      </c>
      <c r="CW81">
        <v>-8.1514778137207031</v>
      </c>
      <c r="CY81">
        <v>242</v>
      </c>
      <c r="CZ81">
        <v>0.7068445086479187</v>
      </c>
      <c r="DA81">
        <v>1.0813605785369873</v>
      </c>
      <c r="DB81">
        <v>1.447826623916626</v>
      </c>
      <c r="DC81">
        <v>1.8039723634719849</v>
      </c>
      <c r="DD81">
        <v>2.036895751953125</v>
      </c>
      <c r="DE81">
        <v>2.2880728244781494</v>
      </c>
      <c r="DF81">
        <v>1.5720380544662476</v>
      </c>
      <c r="DG81">
        <v>0.85913938283920288</v>
      </c>
      <c r="DN81">
        <v>0.58383297920227051</v>
      </c>
      <c r="DO81">
        <v>0.88772541284561157</v>
      </c>
      <c r="DP81">
        <v>1.1490045785903931</v>
      </c>
      <c r="DQ81">
        <v>1.3045904636383057</v>
      </c>
      <c r="DR81">
        <v>1.4716072082519531</v>
      </c>
      <c r="DS81">
        <v>1.813940167427063</v>
      </c>
      <c r="DT81">
        <v>1.383323073387146</v>
      </c>
      <c r="DU81">
        <v>0.77253526449203491</v>
      </c>
      <c r="EB81">
        <v>24.661096572875977</v>
      </c>
      <c r="EC81">
        <v>34.088665008544922</v>
      </c>
      <c r="ED81">
        <v>44.121772766113281</v>
      </c>
      <c r="EE81">
        <v>55.105899810791016</v>
      </c>
      <c r="EF81">
        <v>67.811668395996094</v>
      </c>
      <c r="EG81">
        <v>88.230049133300781</v>
      </c>
      <c r="EH81">
        <v>30.101110458374023</v>
      </c>
      <c r="EI81">
        <v>17.799213409423828</v>
      </c>
      <c r="EP81">
        <v>1</v>
      </c>
      <c r="EQ81">
        <v>0</v>
      </c>
      <c r="ER81">
        <v>0</v>
      </c>
      <c r="ES81">
        <v>-0.12482567876577377</v>
      </c>
      <c r="ET81">
        <v>-0.12482567876577377</v>
      </c>
      <c r="EU81">
        <v>361.91949462890625</v>
      </c>
      <c r="EV81">
        <v>-0.12481689453125</v>
      </c>
      <c r="EW81">
        <v>1</v>
      </c>
      <c r="EX81">
        <v>1</v>
      </c>
      <c r="EY81">
        <v>243</v>
      </c>
      <c r="EZ81">
        <v>80.083183288574219</v>
      </c>
      <c r="FA81">
        <v>89.220252990722656</v>
      </c>
      <c r="FB81">
        <v>109.07955169677734</v>
      </c>
      <c r="FC81">
        <v>141.78607177734375</v>
      </c>
      <c r="FD81">
        <v>145.58648681640625</v>
      </c>
      <c r="FE81">
        <v>128.05691528320313</v>
      </c>
      <c r="FF81">
        <v>78.180076599121094</v>
      </c>
      <c r="FG81">
        <v>36.462837219238281</v>
      </c>
      <c r="FN81">
        <v>12.241225242614746</v>
      </c>
      <c r="FO81">
        <v>11.839986801147461</v>
      </c>
      <c r="FP81">
        <v>13.863801002502441</v>
      </c>
      <c r="FQ81">
        <v>18.697908401489258</v>
      </c>
      <c r="FR81">
        <v>21.952764511108398</v>
      </c>
      <c r="FS81">
        <v>22.960878372192383</v>
      </c>
      <c r="FT81">
        <v>12.277968406677246</v>
      </c>
      <c r="FU81">
        <v>6.5562863349914551</v>
      </c>
      <c r="GA81">
        <v>243</v>
      </c>
      <c r="GB81">
        <v>0</v>
      </c>
      <c r="GC81">
        <v>0</v>
      </c>
      <c r="GD81">
        <v>0</v>
      </c>
      <c r="GE81">
        <v>0</v>
      </c>
      <c r="GF81">
        <v>0</v>
      </c>
      <c r="GG81">
        <v>0</v>
      </c>
      <c r="GH81">
        <v>0</v>
      </c>
      <c r="GI81">
        <v>0</v>
      </c>
      <c r="GO81">
        <v>243</v>
      </c>
      <c r="GP81">
        <v>43.468574523925781</v>
      </c>
      <c r="GQ81">
        <v>43.926361083984375</v>
      </c>
      <c r="GR81">
        <v>51.434696197509766</v>
      </c>
      <c r="GS81">
        <v>66.396270751953125</v>
      </c>
      <c r="GT81">
        <v>74.463783264160156</v>
      </c>
      <c r="GU81">
        <v>75.449447631835938</v>
      </c>
      <c r="GV81">
        <v>21.474166870117188</v>
      </c>
      <c r="GW81">
        <v>11.119462013244629</v>
      </c>
      <c r="HC81">
        <v>243</v>
      </c>
      <c r="HD81">
        <v>2.2317725233733654E-3</v>
      </c>
      <c r="HE81">
        <v>2.5039927568286657E-3</v>
      </c>
      <c r="HF81">
        <v>2.6221601292490959E-3</v>
      </c>
      <c r="HG81">
        <v>2.6818194892257452E-3</v>
      </c>
      <c r="HH81">
        <v>8.4930825978517532E-3</v>
      </c>
      <c r="HI81">
        <v>2.5844031944870949E-2</v>
      </c>
      <c r="HJ81">
        <v>4.3797433376312256E-2</v>
      </c>
      <c r="HK81">
        <v>7.5855694711208344E-2</v>
      </c>
      <c r="HQ81">
        <v>0</v>
      </c>
      <c r="HR81">
        <v>0</v>
      </c>
      <c r="HS81">
        <v>-2.1039742976427078E-2</v>
      </c>
      <c r="HT81">
        <v>0.16402998566627502</v>
      </c>
      <c r="HU81">
        <v>0.14299024641513824</v>
      </c>
      <c r="HV81">
        <v>0.1429901123046875</v>
      </c>
      <c r="HW81">
        <v>0.16402998566627502</v>
      </c>
      <c r="HX81">
        <v>0</v>
      </c>
      <c r="HY81">
        <v>0</v>
      </c>
      <c r="HZ81">
        <v>0</v>
      </c>
      <c r="IA81">
        <v>0</v>
      </c>
      <c r="IB81">
        <v>38.773277282714844</v>
      </c>
      <c r="IC81">
        <v>17.049160003662109</v>
      </c>
      <c r="ID81">
        <v>0</v>
      </c>
      <c r="IE81">
        <v>0</v>
      </c>
      <c r="IF81">
        <v>58.953453063964844</v>
      </c>
      <c r="IG81">
        <v>0</v>
      </c>
      <c r="IH81">
        <v>0</v>
      </c>
      <c r="II81">
        <v>-34.985801696777344</v>
      </c>
      <c r="IJ81">
        <v>26.161998748779297</v>
      </c>
      <c r="IK81">
        <v>-67.536064147949219</v>
      </c>
      <c r="IL81">
        <v>-17.406414031982422</v>
      </c>
      <c r="IN81">
        <v>243</v>
      </c>
      <c r="IO81">
        <v>830</v>
      </c>
      <c r="IP81">
        <v>0</v>
      </c>
      <c r="IQ81">
        <v>43.989101409912109</v>
      </c>
      <c r="IR81">
        <v>41.562553405761719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0.89999997615814209</v>
      </c>
      <c r="M82">
        <v>7.1681477129459381E-2</v>
      </c>
      <c r="N82">
        <v>0.30724534392356873</v>
      </c>
      <c r="O82">
        <v>3.8278627395629883</v>
      </c>
      <c r="P82">
        <v>4.1351079940795898</v>
      </c>
      <c r="Q82">
        <v>3.8576326370239258</v>
      </c>
      <c r="R82">
        <v>142.06758117675781</v>
      </c>
      <c r="S82">
        <v>138.4149169921875</v>
      </c>
      <c r="T82">
        <v>4.2862586975097656</v>
      </c>
      <c r="U82">
        <v>5.7599999010562897E-2</v>
      </c>
      <c r="W82">
        <v>244</v>
      </c>
      <c r="X82">
        <v>0.27029535174369812</v>
      </c>
      <c r="Y82">
        <v>0.24597489833831787</v>
      </c>
      <c r="Z82">
        <v>0.23432470858097076</v>
      </c>
      <c r="AA82">
        <v>0.23242533206939697</v>
      </c>
      <c r="AB82">
        <v>0.25371921062469482</v>
      </c>
      <c r="AC82">
        <v>0.2899760901927948</v>
      </c>
      <c r="AD82">
        <v>0.28938379883766174</v>
      </c>
      <c r="AE82">
        <v>0.36000001430511475</v>
      </c>
      <c r="AF82">
        <v>0.31292253732681274</v>
      </c>
      <c r="AL82">
        <v>-4.0590686798095703</v>
      </c>
      <c r="AM82">
        <v>0.80502051115036011</v>
      </c>
      <c r="AN82">
        <v>5.1350560188293457</v>
      </c>
      <c r="AO82">
        <v>9.5149335861206055</v>
      </c>
      <c r="AP82">
        <v>9.2561607360839844</v>
      </c>
      <c r="AQ82">
        <v>12.004780769348145</v>
      </c>
      <c r="AR82">
        <v>4.0616216659545898</v>
      </c>
      <c r="AS82">
        <v>-1.0000020265579224</v>
      </c>
      <c r="AZ82">
        <v>0</v>
      </c>
      <c r="BA82">
        <v>0</v>
      </c>
      <c r="BB82">
        <v>5.1122963428497314E-2</v>
      </c>
      <c r="BC82">
        <v>0.13090969622135162</v>
      </c>
      <c r="BD82">
        <v>0.15336889028549194</v>
      </c>
      <c r="BE82">
        <v>0.25561481714248657</v>
      </c>
      <c r="BF82">
        <v>0.3578607439994812</v>
      </c>
      <c r="BG82">
        <v>5.1122963428497314E-2</v>
      </c>
      <c r="BN82">
        <v>0.2511925995349884</v>
      </c>
      <c r="BO82">
        <v>3.0962258577346802E-2</v>
      </c>
      <c r="BP82">
        <v>-7.6692183502018452E-3</v>
      </c>
      <c r="BQ82">
        <v>-0.10041694343090057</v>
      </c>
      <c r="BR82">
        <v>5.7268228381872177E-2</v>
      </c>
      <c r="BS82">
        <v>0.24073781073093414</v>
      </c>
      <c r="BT82">
        <v>0.29573091864585876</v>
      </c>
      <c r="BU82">
        <v>3.1363844871520996</v>
      </c>
      <c r="CB82">
        <v>-101.47677612304688</v>
      </c>
      <c r="CC82">
        <v>8.0502042770385742</v>
      </c>
      <c r="CD82">
        <v>36.678977966308594</v>
      </c>
      <c r="CE82">
        <v>59.468338012695313</v>
      </c>
      <c r="CF82">
        <v>46.280796051025391</v>
      </c>
      <c r="CG82">
        <v>40.015937805175781</v>
      </c>
      <c r="CH82">
        <v>27.077474594116211</v>
      </c>
      <c r="CI82">
        <v>-5.8823652267456055</v>
      </c>
      <c r="CO82">
        <v>1</v>
      </c>
      <c r="CP82">
        <v>0</v>
      </c>
      <c r="CQ82">
        <v>0</v>
      </c>
      <c r="CR82">
        <v>0</v>
      </c>
      <c r="CS82">
        <v>9.1440000534057617</v>
      </c>
      <c r="CT82">
        <v>-0.2511925995349884</v>
      </c>
      <c r="CU82">
        <v>4.7577023506164551</v>
      </c>
      <c r="CV82">
        <v>-4.1351079940795898</v>
      </c>
      <c r="CW82">
        <v>4.7576994895935059</v>
      </c>
      <c r="CY82">
        <v>243</v>
      </c>
      <c r="CZ82">
        <v>0.7070382833480835</v>
      </c>
      <c r="DA82">
        <v>1.0814027786254883</v>
      </c>
      <c r="DB82">
        <v>1.4590167999267578</v>
      </c>
      <c r="DC82">
        <v>1.8442714214324951</v>
      </c>
      <c r="DD82">
        <v>2.0818359851837158</v>
      </c>
      <c r="DE82">
        <v>2.3494260311126709</v>
      </c>
      <c r="DF82">
        <v>1.6953436136245728</v>
      </c>
      <c r="DG82">
        <v>0.88734215497970581</v>
      </c>
      <c r="DN82">
        <v>0.58147788047790527</v>
      </c>
      <c r="DO82">
        <v>0.8873559832572937</v>
      </c>
      <c r="DP82">
        <v>1.1466262340545654</v>
      </c>
      <c r="DQ82">
        <v>1.3085521459579468</v>
      </c>
      <c r="DR82">
        <v>1.4788972139358521</v>
      </c>
      <c r="DS82">
        <v>1.8213827610015869</v>
      </c>
      <c r="DT82">
        <v>1.3696167469024658</v>
      </c>
      <c r="DU82">
        <v>0.75166070461273193</v>
      </c>
      <c r="EB82">
        <v>24.561616897583008</v>
      </c>
      <c r="EC82">
        <v>34.074478149414063</v>
      </c>
      <c r="ED82">
        <v>44.030448913574219</v>
      </c>
      <c r="EE82">
        <v>55.273239135742188</v>
      </c>
      <c r="EF82">
        <v>68.147590637207031</v>
      </c>
      <c r="EG82">
        <v>88.592056274414063</v>
      </c>
      <c r="EH82">
        <v>29.802860260009766</v>
      </c>
      <c r="EI82">
        <v>17.318264007568359</v>
      </c>
      <c r="EP82">
        <v>1</v>
      </c>
      <c r="EQ82">
        <v>0</v>
      </c>
      <c r="ER82">
        <v>0</v>
      </c>
      <c r="ES82">
        <v>-0.11891909688711166</v>
      </c>
      <c r="ET82">
        <v>-0.11891909688711166</v>
      </c>
      <c r="EU82">
        <v>361.800537109375</v>
      </c>
      <c r="EV82">
        <v>-0.11895751953125</v>
      </c>
      <c r="EW82">
        <v>1</v>
      </c>
      <c r="EX82">
        <v>1</v>
      </c>
      <c r="EY82">
        <v>244</v>
      </c>
      <c r="EZ82">
        <v>80.13043212890625</v>
      </c>
      <c r="FA82">
        <v>89.2689208984375</v>
      </c>
      <c r="FB82">
        <v>109.58940887451172</v>
      </c>
      <c r="FC82">
        <v>143.31044006347656</v>
      </c>
      <c r="FD82">
        <v>147.36946105957031</v>
      </c>
      <c r="FE82">
        <v>130.41717529296875</v>
      </c>
      <c r="FF82">
        <v>78.424285888671875</v>
      </c>
      <c r="FG82">
        <v>30.533296585083008</v>
      </c>
      <c r="FN82">
        <v>12.198752403259277</v>
      </c>
      <c r="FO82">
        <v>11.837150573730469</v>
      </c>
      <c r="FP82">
        <v>13.843400001525879</v>
      </c>
      <c r="FQ82">
        <v>18.760335922241211</v>
      </c>
      <c r="FR82">
        <v>22.0462646484375</v>
      </c>
      <c r="FS82">
        <v>23.017566680908203</v>
      </c>
      <c r="FT82">
        <v>12.975824356079102</v>
      </c>
      <c r="FU82">
        <v>6.4811248779296875</v>
      </c>
      <c r="GA82">
        <v>244</v>
      </c>
      <c r="GB82">
        <v>0</v>
      </c>
      <c r="GC82">
        <v>0</v>
      </c>
      <c r="GD82">
        <v>0</v>
      </c>
      <c r="GE82">
        <v>0</v>
      </c>
      <c r="GF82">
        <v>0</v>
      </c>
      <c r="GG82">
        <v>0</v>
      </c>
      <c r="GH82">
        <v>0</v>
      </c>
      <c r="GI82">
        <v>0</v>
      </c>
      <c r="GO82">
        <v>244</v>
      </c>
      <c r="GP82">
        <v>43.317752838134766</v>
      </c>
      <c r="GQ82">
        <v>43.915840148925781</v>
      </c>
      <c r="GR82">
        <v>51.3590087890625</v>
      </c>
      <c r="GS82">
        <v>66.617950439453125</v>
      </c>
      <c r="GT82">
        <v>74.780937194824219</v>
      </c>
      <c r="GU82">
        <v>75.635726928710938</v>
      </c>
      <c r="GV82">
        <v>22.694717407226563</v>
      </c>
      <c r="GW82">
        <v>10.991988182067871</v>
      </c>
      <c r="HC82">
        <v>244</v>
      </c>
      <c r="HD82">
        <v>2.2815871052443981E-3</v>
      </c>
      <c r="HE82">
        <v>2.5480871554464102E-3</v>
      </c>
      <c r="HF82">
        <v>2.7005495503544807E-3</v>
      </c>
      <c r="HG82">
        <v>2.7752225287258625E-3</v>
      </c>
      <c r="HH82">
        <v>8.7584126740694046E-3</v>
      </c>
      <c r="HI82">
        <v>2.6831606402993202E-2</v>
      </c>
      <c r="HJ82">
        <v>4.9483601003885269E-2</v>
      </c>
      <c r="HK82">
        <v>8.301689475774765E-2</v>
      </c>
      <c r="HQ82">
        <v>0</v>
      </c>
      <c r="HR82">
        <v>0</v>
      </c>
      <c r="HS82">
        <v>-2.0128171890974045E-2</v>
      </c>
      <c r="HT82">
        <v>0.17839595675468445</v>
      </c>
      <c r="HU82">
        <v>0.1582677960395813</v>
      </c>
      <c r="HV82">
        <v>0.158111572265625</v>
      </c>
      <c r="HW82">
        <v>0.17839597165584564</v>
      </c>
      <c r="HX82">
        <v>0</v>
      </c>
      <c r="HY82">
        <v>0</v>
      </c>
      <c r="HZ82">
        <v>0</v>
      </c>
      <c r="IA82">
        <v>0</v>
      </c>
      <c r="IB82">
        <v>38.931388854980469</v>
      </c>
      <c r="IC82">
        <v>17.15611457824707</v>
      </c>
      <c r="ID82">
        <v>0</v>
      </c>
      <c r="IE82">
        <v>0</v>
      </c>
      <c r="IF82">
        <v>60.737411499023438</v>
      </c>
      <c r="IG82">
        <v>0</v>
      </c>
      <c r="IH82">
        <v>0</v>
      </c>
      <c r="II82">
        <v>-34.985801696777344</v>
      </c>
      <c r="IJ82">
        <v>26.161998748779297</v>
      </c>
      <c r="IK82">
        <v>-67.737342834472656</v>
      </c>
      <c r="IL82">
        <v>-15.823734283447266</v>
      </c>
      <c r="IN82">
        <v>244</v>
      </c>
      <c r="IO82">
        <v>830</v>
      </c>
      <c r="IP82">
        <v>0</v>
      </c>
      <c r="IQ82">
        <v>38.972553253173828</v>
      </c>
      <c r="IR82">
        <v>42.076374053955078</v>
      </c>
      <c r="IS82">
        <v>0</v>
      </c>
      <c r="IT82">
        <v>0.5</v>
      </c>
      <c r="IU82">
        <v>9.1440000534057617</v>
      </c>
    </row>
    <row r="83" spans="10:255">
      <c r="J83">
        <v>0.85000002384185791</v>
      </c>
      <c r="K83">
        <v>1</v>
      </c>
      <c r="L83">
        <v>0.89999997615814209</v>
      </c>
      <c r="M83">
        <v>7.6421380043029785E-2</v>
      </c>
      <c r="N83">
        <v>0.51886522769927979</v>
      </c>
      <c r="O83">
        <v>6.0574045181274414</v>
      </c>
      <c r="P83">
        <v>6.5762696266174316</v>
      </c>
      <c r="Q83">
        <v>6.1105766296386719</v>
      </c>
      <c r="R83">
        <v>148.17816162109375</v>
      </c>
      <c r="S83">
        <v>144.47232055664063</v>
      </c>
      <c r="T83">
        <v>6.7895298004150391</v>
      </c>
      <c r="U83">
        <v>5.7000000029802322E-2</v>
      </c>
      <c r="W83">
        <v>245</v>
      </c>
      <c r="X83">
        <v>0.26925757527351379</v>
      </c>
      <c r="Y83">
        <v>0.24573366343975067</v>
      </c>
      <c r="Z83">
        <v>0.2323487251996994</v>
      </c>
      <c r="AA83">
        <v>0.22939392924308777</v>
      </c>
      <c r="AB83">
        <v>0.24983389675617218</v>
      </c>
      <c r="AC83">
        <v>0.28407710790634155</v>
      </c>
      <c r="AD83">
        <v>0.28035536408424377</v>
      </c>
      <c r="AE83">
        <v>0.33300000429153442</v>
      </c>
      <c r="AF83">
        <v>0.29790356755256653</v>
      </c>
      <c r="AL83">
        <v>-3.8515136241912842</v>
      </c>
      <c r="AM83">
        <v>0.85326749086380005</v>
      </c>
      <c r="AN83">
        <v>5.5302524566650391</v>
      </c>
      <c r="AO83">
        <v>10.121213912963867</v>
      </c>
      <c r="AP83">
        <v>10.033224105834961</v>
      </c>
      <c r="AQ83">
        <v>13.184576988220215</v>
      </c>
      <c r="AR83">
        <v>4.9644646644592285</v>
      </c>
      <c r="AS83">
        <v>1.6999989748001099</v>
      </c>
      <c r="AZ83">
        <v>0</v>
      </c>
      <c r="BA83">
        <v>0</v>
      </c>
      <c r="BB83">
        <v>5.1461774855852127E-2</v>
      </c>
      <c r="BC83">
        <v>0.12514987587928772</v>
      </c>
      <c r="BD83">
        <v>0.15438532829284668</v>
      </c>
      <c r="BE83">
        <v>0.25730887055397034</v>
      </c>
      <c r="BF83">
        <v>0.36023241281509399</v>
      </c>
      <c r="BG83">
        <v>5.1461774855852127E-2</v>
      </c>
      <c r="BN83">
        <v>0.24070771038532257</v>
      </c>
      <c r="BO83">
        <v>3.3149834722280502E-2</v>
      </c>
      <c r="BP83">
        <v>-1.5097262337803841E-2</v>
      </c>
      <c r="BQ83">
        <v>-9.8569229245185852E-2</v>
      </c>
      <c r="BR83">
        <v>5.3234722465276718E-2</v>
      </c>
      <c r="BS83">
        <v>0.21135017275810242</v>
      </c>
      <c r="BT83">
        <v>0.59018105268478394</v>
      </c>
      <c r="BU83">
        <v>1.8694112300872803</v>
      </c>
      <c r="CB83">
        <v>-96.287895202636719</v>
      </c>
      <c r="CC83">
        <v>8.5326738357543945</v>
      </c>
      <c r="CD83">
        <v>39.501811981201172</v>
      </c>
      <c r="CE83">
        <v>63.257591247558594</v>
      </c>
      <c r="CF83">
        <v>50.166110992431641</v>
      </c>
      <c r="CG83">
        <v>43.948593139648438</v>
      </c>
      <c r="CH83">
        <v>33.096431732177734</v>
      </c>
      <c r="CI83">
        <v>9.9999942779541016</v>
      </c>
      <c r="CO83">
        <v>1</v>
      </c>
      <c r="CP83">
        <v>0</v>
      </c>
      <c r="CQ83">
        <v>0</v>
      </c>
      <c r="CR83">
        <v>0</v>
      </c>
      <c r="CS83">
        <v>0</v>
      </c>
      <c r="CT83">
        <v>-0.24070771038532257</v>
      </c>
      <c r="CU83">
        <v>-6.8169832229614258</v>
      </c>
      <c r="CV83">
        <v>-6.5762696266174316</v>
      </c>
      <c r="CW83">
        <v>-6.8169775009155273</v>
      </c>
      <c r="CY83">
        <v>244</v>
      </c>
      <c r="CZ83">
        <v>0.70725166797637939</v>
      </c>
      <c r="DA83">
        <v>1.0813438892364502</v>
      </c>
      <c r="DB83">
        <v>1.4650474786758423</v>
      </c>
      <c r="DC83">
        <v>1.8636443614959717</v>
      </c>
      <c r="DD83">
        <v>2.1073331832885742</v>
      </c>
      <c r="DE83">
        <v>2.3854351043701172</v>
      </c>
      <c r="DF83">
        <v>1.6670776605606079</v>
      </c>
      <c r="DG83">
        <v>0.69142270088195801</v>
      </c>
      <c r="DN83">
        <v>0.57929342985153198</v>
      </c>
      <c r="DO83">
        <v>0.8866114616394043</v>
      </c>
      <c r="DP83">
        <v>1.1443227529525757</v>
      </c>
      <c r="DQ83">
        <v>1.3126003742218018</v>
      </c>
      <c r="DR83">
        <v>1.4851969480514526</v>
      </c>
      <c r="DS83">
        <v>1.820313572883606</v>
      </c>
      <c r="DT83">
        <v>1.4188978672027588</v>
      </c>
      <c r="DU83">
        <v>0.69142270088195801</v>
      </c>
      <c r="EB83">
        <v>24.46934700012207</v>
      </c>
      <c r="EC83">
        <v>34.045890808105469</v>
      </c>
      <c r="ED83">
        <v>43.941989898681641</v>
      </c>
      <c r="EE83">
        <v>55.444240570068359</v>
      </c>
      <c r="EF83">
        <v>68.437881469726563</v>
      </c>
      <c r="EG83">
        <v>88.540054321289063</v>
      </c>
      <c r="EH83">
        <v>30.875217437744141</v>
      </c>
      <c r="EI83">
        <v>15.930379867553711</v>
      </c>
      <c r="EP83">
        <v>1</v>
      </c>
      <c r="EQ83">
        <v>0</v>
      </c>
      <c r="ER83">
        <v>0</v>
      </c>
      <c r="ES83">
        <v>-0.11370008438825607</v>
      </c>
      <c r="ET83">
        <v>-0.11370008438825607</v>
      </c>
      <c r="EU83">
        <v>361.68499755859375</v>
      </c>
      <c r="EV83">
        <v>-0.11553955078125</v>
      </c>
      <c r="EW83">
        <v>0.99228280782699585</v>
      </c>
      <c r="EX83">
        <v>1</v>
      </c>
      <c r="EY83">
        <v>245</v>
      </c>
      <c r="EZ83">
        <v>80.179145812988281</v>
      </c>
      <c r="FA83">
        <v>89.315406799316406</v>
      </c>
      <c r="FB83">
        <v>110.37747955322266</v>
      </c>
      <c r="FC83">
        <v>145.67594909667969</v>
      </c>
      <c r="FD83">
        <v>150.24722290039063</v>
      </c>
      <c r="FE83">
        <v>133.97698974609375</v>
      </c>
      <c r="FF83">
        <v>83.097862243652344</v>
      </c>
      <c r="FG83">
        <v>33.155445098876953</v>
      </c>
      <c r="FN83">
        <v>12.159303665161133</v>
      </c>
      <c r="FO83">
        <v>11.831699371337891</v>
      </c>
      <c r="FP83">
        <v>13.825372695922852</v>
      </c>
      <c r="FQ83">
        <v>18.821277618408203</v>
      </c>
      <c r="FR83">
        <v>22.132577896118164</v>
      </c>
      <c r="FS83">
        <v>23.164817810058594</v>
      </c>
      <c r="FT83">
        <v>13.320144653320313</v>
      </c>
      <c r="FU83">
        <v>6.5098838806152344</v>
      </c>
      <c r="GA83">
        <v>245</v>
      </c>
      <c r="GB83">
        <v>0</v>
      </c>
      <c r="GC83">
        <v>0</v>
      </c>
      <c r="GD83">
        <v>0</v>
      </c>
      <c r="GE83">
        <v>0</v>
      </c>
      <c r="GF83">
        <v>0</v>
      </c>
      <c r="GG83">
        <v>0</v>
      </c>
      <c r="GH83">
        <v>0</v>
      </c>
      <c r="GI83">
        <v>0</v>
      </c>
      <c r="GO83">
        <v>245</v>
      </c>
      <c r="GP83">
        <v>43.177669525146484</v>
      </c>
      <c r="GQ83">
        <v>43.895614624023438</v>
      </c>
      <c r="GR83">
        <v>51.292129516601563</v>
      </c>
      <c r="GS83">
        <v>66.8343505859375</v>
      </c>
      <c r="GT83">
        <v>75.073707580566406</v>
      </c>
      <c r="GU83">
        <v>76.119590759277344</v>
      </c>
      <c r="GV83">
        <v>23.296934127807617</v>
      </c>
      <c r="GW83">
        <v>11.040762901306152</v>
      </c>
      <c r="HC83">
        <v>245</v>
      </c>
      <c r="HD83">
        <v>2.3305881768465042E-3</v>
      </c>
      <c r="HE83">
        <v>2.5929349940270185E-3</v>
      </c>
      <c r="HF83">
        <v>2.7665190864354372E-3</v>
      </c>
      <c r="HG83">
        <v>2.8395024128258228E-3</v>
      </c>
      <c r="HH83">
        <v>8.9598419144749641E-3</v>
      </c>
      <c r="HI83">
        <v>2.7660548686981201E-2</v>
      </c>
      <c r="HJ83">
        <v>4.728306457400322E-2</v>
      </c>
      <c r="HK83">
        <v>6.6858761012554169E-2</v>
      </c>
      <c r="HQ83">
        <v>0</v>
      </c>
      <c r="HR83">
        <v>0</v>
      </c>
      <c r="HS83">
        <v>-1.9299738109111786E-2</v>
      </c>
      <c r="HT83">
        <v>0.16129174828529358</v>
      </c>
      <c r="HU83">
        <v>0.14199203252792358</v>
      </c>
      <c r="HV83">
        <v>0.14168548583984375</v>
      </c>
      <c r="HW83">
        <v>0.16129176318645477</v>
      </c>
      <c r="HX83">
        <v>0</v>
      </c>
      <c r="HY83">
        <v>0</v>
      </c>
      <c r="HZ83">
        <v>0</v>
      </c>
      <c r="IA83">
        <v>0</v>
      </c>
      <c r="IB83">
        <v>39.073074340820313</v>
      </c>
      <c r="IC83">
        <v>17.433145523071289</v>
      </c>
      <c r="ID83">
        <v>0</v>
      </c>
      <c r="IE83">
        <v>0</v>
      </c>
      <c r="IF83">
        <v>62.350330352783203</v>
      </c>
      <c r="IG83">
        <v>0</v>
      </c>
      <c r="IH83">
        <v>0</v>
      </c>
      <c r="II83">
        <v>-34.985801696777344</v>
      </c>
      <c r="IJ83">
        <v>26.161998748779297</v>
      </c>
      <c r="IK83">
        <v>-67.930343627929688</v>
      </c>
      <c r="IL83">
        <v>-14.403816223144531</v>
      </c>
      <c r="IN83">
        <v>245</v>
      </c>
      <c r="IO83">
        <v>830</v>
      </c>
      <c r="IP83">
        <v>0</v>
      </c>
      <c r="IQ83">
        <v>45.533733367919922</v>
      </c>
      <c r="IR83">
        <v>46.140769958496094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0.89999997615814209</v>
      </c>
      <c r="M84">
        <v>6.7598097026348114E-2</v>
      </c>
      <c r="N84">
        <v>0.2428392618894577</v>
      </c>
      <c r="O84">
        <v>3.185988187789917</v>
      </c>
      <c r="P84">
        <v>3.4288275241851807</v>
      </c>
      <c r="Q84">
        <v>3.2331581115722656</v>
      </c>
      <c r="R84">
        <v>151.41131591796875</v>
      </c>
      <c r="S84">
        <v>147.65830993652344</v>
      </c>
      <c r="T84">
        <v>3.592397928237915</v>
      </c>
      <c r="U84">
        <v>5.639999732375145E-2</v>
      </c>
      <c r="W84">
        <v>246</v>
      </c>
      <c r="X84">
        <v>0.26827576756477356</v>
      </c>
      <c r="Y84">
        <v>0.24543406069278717</v>
      </c>
      <c r="Z84">
        <v>0.23114842176437378</v>
      </c>
      <c r="AA84">
        <v>0.22828425467014313</v>
      </c>
      <c r="AB84">
        <v>0.24803005158901215</v>
      </c>
      <c r="AC84">
        <v>0.28130441904067993</v>
      </c>
      <c r="AD84">
        <v>0.28643074631690979</v>
      </c>
      <c r="AE84">
        <v>0.36000001430511475</v>
      </c>
      <c r="AF84">
        <v>0.31095382571220398</v>
      </c>
      <c r="AL84">
        <v>-3.6551520824432373</v>
      </c>
      <c r="AM84">
        <v>0.91318809986114502</v>
      </c>
      <c r="AN84">
        <v>5.7703137397766113</v>
      </c>
      <c r="AO84">
        <v>10.343148231506348</v>
      </c>
      <c r="AP84">
        <v>10.393993377685547</v>
      </c>
      <c r="AQ84">
        <v>13.739115715026855</v>
      </c>
      <c r="AR84">
        <v>4.3569269180297852</v>
      </c>
      <c r="AS84">
        <v>-1.0000020265579224</v>
      </c>
      <c r="AZ84">
        <v>0</v>
      </c>
      <c r="BA84">
        <v>0</v>
      </c>
      <c r="BB84">
        <v>5.2098046988248825E-2</v>
      </c>
      <c r="BC84">
        <v>0.11485246568918228</v>
      </c>
      <c r="BD84">
        <v>0.15577490627765656</v>
      </c>
      <c r="BE84">
        <v>0.26049023866653442</v>
      </c>
      <c r="BF84">
        <v>0.36468631029129028</v>
      </c>
      <c r="BG84">
        <v>5.2098046988248825E-2</v>
      </c>
      <c r="BN84">
        <v>0.23122552037239075</v>
      </c>
      <c r="BO84">
        <v>3.4861236810684204E-2</v>
      </c>
      <c r="BP84">
        <v>-2.5061104446649551E-2</v>
      </c>
      <c r="BQ84">
        <v>-9.9136926233768463E-2</v>
      </c>
      <c r="BR84">
        <v>4.4844899326562881E-2</v>
      </c>
      <c r="BS84">
        <v>0.18037258088588715</v>
      </c>
      <c r="BT84">
        <v>0.45575252175331116</v>
      </c>
      <c r="BU84">
        <v>2.2251753807067871</v>
      </c>
      <c r="CB84">
        <v>-91.378860473632813</v>
      </c>
      <c r="CC84">
        <v>9.1318788528442383</v>
      </c>
      <c r="CD84">
        <v>41.216529846191406</v>
      </c>
      <c r="CE84">
        <v>64.644683837890625</v>
      </c>
      <c r="CF84">
        <v>51.969955444335938</v>
      </c>
      <c r="CG84">
        <v>45.797054290771484</v>
      </c>
      <c r="CH84">
        <v>29.046176910400391</v>
      </c>
      <c r="CI84">
        <v>-5.8823652267456055</v>
      </c>
      <c r="CO84">
        <v>1</v>
      </c>
      <c r="CP84">
        <v>0</v>
      </c>
      <c r="CQ84">
        <v>0</v>
      </c>
      <c r="CR84">
        <v>0</v>
      </c>
      <c r="CS84">
        <v>5.3340001106262207</v>
      </c>
      <c r="CT84">
        <v>-0.23122552037239075</v>
      </c>
      <c r="CU84">
        <v>1.6739368438720703</v>
      </c>
      <c r="CV84">
        <v>-3.4288275241851807</v>
      </c>
      <c r="CW84">
        <v>1.6739470958709717</v>
      </c>
      <c r="CY84">
        <v>245</v>
      </c>
      <c r="CZ84">
        <v>0.70748084783554077</v>
      </c>
      <c r="DA84">
        <v>1.081226110458374</v>
      </c>
      <c r="DB84">
        <v>1.4747505187988281</v>
      </c>
      <c r="DC84">
        <v>1.8939123153686523</v>
      </c>
      <c r="DD84">
        <v>2.1481537818908691</v>
      </c>
      <c r="DE84">
        <v>2.4438648223876953</v>
      </c>
      <c r="DF84">
        <v>1.7315061092376709</v>
      </c>
      <c r="DG84">
        <v>0.70775192975997925</v>
      </c>
      <c r="DN84">
        <v>0.57725626230239868</v>
      </c>
      <c r="DO84">
        <v>0.88564544916152954</v>
      </c>
      <c r="DP84">
        <v>1.1421879529953003</v>
      </c>
      <c r="DQ84">
        <v>1.316521167755127</v>
      </c>
      <c r="DR84">
        <v>1.4907822608947754</v>
      </c>
      <c r="DS84">
        <v>1.8269633054733276</v>
      </c>
      <c r="DT84">
        <v>1.4277559518814087</v>
      </c>
      <c r="DU84">
        <v>0.65467053651809692</v>
      </c>
      <c r="EB84">
        <v>24.383296966552734</v>
      </c>
      <c r="EC84">
        <v>34.008796691894531</v>
      </c>
      <c r="ED84">
        <v>43.860015869140625</v>
      </c>
      <c r="EE84">
        <v>55.609851837158203</v>
      </c>
      <c r="EF84">
        <v>68.69525146484375</v>
      </c>
      <c r="EG84">
        <v>88.863494873046875</v>
      </c>
      <c r="EH84">
        <v>31.067970275878906</v>
      </c>
      <c r="EI84">
        <v>15.083609580993652</v>
      </c>
      <c r="EP84">
        <v>1</v>
      </c>
      <c r="EQ84">
        <v>0</v>
      </c>
      <c r="ER84">
        <v>0</v>
      </c>
      <c r="ES84">
        <v>-0.10898949950933456</v>
      </c>
      <c r="ET84">
        <v>-0.10898949950933456</v>
      </c>
      <c r="EU84">
        <v>361.57229614257813</v>
      </c>
      <c r="EV84">
        <v>-0.112701416015625</v>
      </c>
      <c r="EW84">
        <v>0.9912983775138855</v>
      </c>
      <c r="EX84">
        <v>1</v>
      </c>
      <c r="EY84">
        <v>246</v>
      </c>
      <c r="EZ84">
        <v>80.229232788085938</v>
      </c>
      <c r="FA84">
        <v>89.358367919921875</v>
      </c>
      <c r="FB84">
        <v>110.82381439208984</v>
      </c>
      <c r="FC84">
        <v>146.83683776855469</v>
      </c>
      <c r="FD84">
        <v>151.88308715820313</v>
      </c>
      <c r="FE84">
        <v>136.0513916015625</v>
      </c>
      <c r="FF84">
        <v>84.139022827148438</v>
      </c>
      <c r="FG84">
        <v>30.889020919799805</v>
      </c>
      <c r="FN84">
        <v>12.12253475189209</v>
      </c>
      <c r="FO84">
        <v>11.822957992553711</v>
      </c>
      <c r="FP84">
        <v>13.809569358825684</v>
      </c>
      <c r="FQ84">
        <v>18.879491806030273</v>
      </c>
      <c r="FR84">
        <v>22.212011337280273</v>
      </c>
      <c r="FS84">
        <v>23.293888092041016</v>
      </c>
      <c r="FT84">
        <v>13.779303550720215</v>
      </c>
      <c r="FU84">
        <v>6.5566320419311523</v>
      </c>
      <c r="GA84">
        <v>246</v>
      </c>
      <c r="GB84">
        <v>0</v>
      </c>
      <c r="GC84">
        <v>0</v>
      </c>
      <c r="GD84">
        <v>0</v>
      </c>
      <c r="GE84">
        <v>0</v>
      </c>
      <c r="GF84">
        <v>0</v>
      </c>
      <c r="GG84">
        <v>0</v>
      </c>
      <c r="GH84">
        <v>0</v>
      </c>
      <c r="GI84">
        <v>0</v>
      </c>
      <c r="GO84">
        <v>246</v>
      </c>
      <c r="GP84">
        <v>43.047103881835938</v>
      </c>
      <c r="GQ84">
        <v>43.863182067871094</v>
      </c>
      <c r="GR84">
        <v>51.233497619628906</v>
      </c>
      <c r="GS84">
        <v>67.041069030761719</v>
      </c>
      <c r="GT84">
        <v>75.343147277832031</v>
      </c>
      <c r="GU84">
        <v>76.543716430664063</v>
      </c>
      <c r="GV84">
        <v>24.100002288818359</v>
      </c>
      <c r="GW84">
        <v>11.120047569274902</v>
      </c>
      <c r="HC84">
        <v>246</v>
      </c>
      <c r="HD84">
        <v>2.3788067046552896E-3</v>
      </c>
      <c r="HE84">
        <v>2.6380661875009537E-3</v>
      </c>
      <c r="HF84">
        <v>2.840688219293952E-3</v>
      </c>
      <c r="HG84">
        <v>2.9182326979935169E-3</v>
      </c>
      <c r="HH84">
        <v>9.2150010168552399E-3</v>
      </c>
      <c r="HI84">
        <v>2.860536240041256E-2</v>
      </c>
      <c r="HJ84">
        <v>4.9920160323381424E-2</v>
      </c>
      <c r="HK84">
        <v>7.6661944389343262E-2</v>
      </c>
      <c r="HQ84">
        <v>0</v>
      </c>
      <c r="HR84">
        <v>0</v>
      </c>
      <c r="HS84">
        <v>-1.8551046028733253E-2</v>
      </c>
      <c r="HT84">
        <v>0.17517825961112976</v>
      </c>
      <c r="HU84">
        <v>0.15662719309329987</v>
      </c>
      <c r="HV84">
        <v>0.15610122680664063</v>
      </c>
      <c r="HW84">
        <v>0.17517824470996857</v>
      </c>
      <c r="HX84">
        <v>0</v>
      </c>
      <c r="HY84">
        <v>0</v>
      </c>
      <c r="HZ84">
        <v>0</v>
      </c>
      <c r="IA84">
        <v>0</v>
      </c>
      <c r="IB84">
        <v>39.229175567626953</v>
      </c>
      <c r="IC84">
        <v>17.613096237182617</v>
      </c>
      <c r="ID84">
        <v>0</v>
      </c>
      <c r="IE84">
        <v>0</v>
      </c>
      <c r="IF84">
        <v>64.10211181640625</v>
      </c>
      <c r="IG84">
        <v>0</v>
      </c>
      <c r="IH84">
        <v>0</v>
      </c>
      <c r="II84">
        <v>-34.985801696777344</v>
      </c>
      <c r="IJ84">
        <v>26.161998748779297</v>
      </c>
      <c r="IK84">
        <v>-68.115852355957031</v>
      </c>
      <c r="IL84">
        <v>-12.837543487548828</v>
      </c>
      <c r="IN84">
        <v>246</v>
      </c>
      <c r="IO84">
        <v>830</v>
      </c>
      <c r="IP84">
        <v>0</v>
      </c>
      <c r="IQ84">
        <v>43.603500366210938</v>
      </c>
      <c r="IR84">
        <v>46.9510498046875</v>
      </c>
      <c r="IS84">
        <v>0</v>
      </c>
      <c r="IT84">
        <v>0.5</v>
      </c>
      <c r="IU84">
        <v>5.3340001106262207</v>
      </c>
    </row>
    <row r="85" spans="10:255">
      <c r="J85">
        <v>0.85000002384185791</v>
      </c>
      <c r="K85">
        <v>1</v>
      </c>
      <c r="L85">
        <v>0.89999997615814209</v>
      </c>
      <c r="M85">
        <v>6.8632625043392181E-2</v>
      </c>
      <c r="N85">
        <v>0.33523756265640259</v>
      </c>
      <c r="O85">
        <v>4.3271198272705078</v>
      </c>
      <c r="P85">
        <v>4.6623573303222656</v>
      </c>
      <c r="Q85">
        <v>4.3960695266723633</v>
      </c>
      <c r="R85">
        <v>155.80738830566406</v>
      </c>
      <c r="S85">
        <v>151.98542785644531</v>
      </c>
      <c r="T85">
        <v>4.8845219612121582</v>
      </c>
      <c r="U85">
        <v>5.5799998342990875E-2</v>
      </c>
      <c r="W85">
        <v>247</v>
      </c>
      <c r="X85">
        <v>0.26734325289726257</v>
      </c>
      <c r="Y85">
        <v>0.24510321021080017</v>
      </c>
      <c r="Z85">
        <v>0.22968018054962158</v>
      </c>
      <c r="AA85">
        <v>0.22654862701892853</v>
      </c>
      <c r="AB85">
        <v>0.24538494646549225</v>
      </c>
      <c r="AC85">
        <v>0.27750161290168762</v>
      </c>
      <c r="AD85">
        <v>0.2864115834236145</v>
      </c>
      <c r="AE85">
        <v>0.33300000429153442</v>
      </c>
      <c r="AF85">
        <v>0.30194106698036194</v>
      </c>
      <c r="AL85">
        <v>-3.46864914894104</v>
      </c>
      <c r="AM85">
        <v>0.97935819625854492</v>
      </c>
      <c r="AN85">
        <v>6.0639615058898926</v>
      </c>
      <c r="AO85">
        <v>10.690274238586426</v>
      </c>
      <c r="AP85">
        <v>10.923013687133789</v>
      </c>
      <c r="AQ85">
        <v>14.499676704406738</v>
      </c>
      <c r="AR85">
        <v>4.3588428497314453</v>
      </c>
      <c r="AS85">
        <v>1.6999989748001099</v>
      </c>
      <c r="AZ85">
        <v>0</v>
      </c>
      <c r="BA85">
        <v>0</v>
      </c>
      <c r="BB85">
        <v>5.262293666601181E-2</v>
      </c>
      <c r="BC85">
        <v>0.11163004487752914</v>
      </c>
      <c r="BD85">
        <v>0.15164890885353088</v>
      </c>
      <c r="BE85">
        <v>0.26311469078063965</v>
      </c>
      <c r="BF85">
        <v>0.36836054921150208</v>
      </c>
      <c r="BG85">
        <v>5.262293666601181E-2</v>
      </c>
      <c r="BN85">
        <v>0.22259590029716492</v>
      </c>
      <c r="BO85">
        <v>3.6091998219490051E-2</v>
      </c>
      <c r="BP85">
        <v>-3.0078940093517303E-2</v>
      </c>
      <c r="BQ85">
        <v>-9.6021853387355804E-2</v>
      </c>
      <c r="BR85">
        <v>3.9888925850391388E-2</v>
      </c>
      <c r="BS85">
        <v>0.16707304120063782</v>
      </c>
      <c r="BT85">
        <v>0.54503810405731201</v>
      </c>
      <c r="BU85">
        <v>2.1370599269866943</v>
      </c>
      <c r="CB85">
        <v>-86.716285705566406</v>
      </c>
      <c r="CC85">
        <v>9.7935800552368164</v>
      </c>
      <c r="CD85">
        <v>43.314018249511719</v>
      </c>
      <c r="CE85">
        <v>66.814216613769531</v>
      </c>
      <c r="CF85">
        <v>54.615058898925781</v>
      </c>
      <c r="CG85">
        <v>48.332256317138672</v>
      </c>
      <c r="CH85">
        <v>29.058952331542969</v>
      </c>
      <c r="CI85">
        <v>9.9999942779541016</v>
      </c>
      <c r="CO85">
        <v>1</v>
      </c>
      <c r="CP85">
        <v>0</v>
      </c>
      <c r="CQ85">
        <v>0</v>
      </c>
      <c r="CR85">
        <v>0</v>
      </c>
      <c r="CS85">
        <v>0</v>
      </c>
      <c r="CT85">
        <v>-0.22259590029716492</v>
      </c>
      <c r="CU85">
        <v>-4.8849287033081055</v>
      </c>
      <c r="CV85">
        <v>-4.6623573303222656</v>
      </c>
      <c r="CW85">
        <v>-4.884953498840332</v>
      </c>
      <c r="CY85">
        <v>246</v>
      </c>
      <c r="CZ85">
        <v>0.70772248506546021</v>
      </c>
      <c r="DA85">
        <v>1.0810253620147705</v>
      </c>
      <c r="DB85">
        <v>1.4798321723937988</v>
      </c>
      <c r="DC85">
        <v>1.9084528684616089</v>
      </c>
      <c r="DD85">
        <v>2.1708095073699951</v>
      </c>
      <c r="DE85">
        <v>2.4739172458648682</v>
      </c>
      <c r="DF85">
        <v>1.7153838872909546</v>
      </c>
      <c r="DG85">
        <v>0.61656063795089722</v>
      </c>
      <c r="DN85">
        <v>0.57534784078598022</v>
      </c>
      <c r="DO85">
        <v>0.88440144062042236</v>
      </c>
      <c r="DP85">
        <v>1.1402028799057007</v>
      </c>
      <c r="DQ85">
        <v>1.3202112913131714</v>
      </c>
      <c r="DR85">
        <v>1.495627760887146</v>
      </c>
      <c r="DS85">
        <v>1.8313785791397095</v>
      </c>
      <c r="DT85">
        <v>1.4451137781143188</v>
      </c>
      <c r="DU85">
        <v>0.61656063795089722</v>
      </c>
      <c r="EB85">
        <v>24.302684783935547</v>
      </c>
      <c r="EC85">
        <v>33.961025238037109</v>
      </c>
      <c r="ED85">
        <v>43.783790588378906</v>
      </c>
      <c r="EE85">
        <v>55.765724182128906</v>
      </c>
      <c r="EF85">
        <v>68.918533325195313</v>
      </c>
      <c r="EG85">
        <v>89.078254699707031</v>
      </c>
      <c r="EH85">
        <v>31.445676803588867</v>
      </c>
      <c r="EI85">
        <v>14.205557823181152</v>
      </c>
      <c r="EP85">
        <v>1</v>
      </c>
      <c r="EQ85">
        <v>0</v>
      </c>
      <c r="ER85">
        <v>0</v>
      </c>
      <c r="ES85">
        <v>-0.10473184287548065</v>
      </c>
      <c r="ET85">
        <v>-0.10473184287548065</v>
      </c>
      <c r="EU85">
        <v>361.46124267578125</v>
      </c>
      <c r="EV85">
        <v>-0.111053466796875</v>
      </c>
      <c r="EW85">
        <v>0.98541057109832764</v>
      </c>
      <c r="EX85">
        <v>1</v>
      </c>
      <c r="EY85">
        <v>247</v>
      </c>
      <c r="EZ85">
        <v>80.280586242675781</v>
      </c>
      <c r="FA85">
        <v>89.399909973144531</v>
      </c>
      <c r="FB85">
        <v>111.42232513427734</v>
      </c>
      <c r="FC85">
        <v>148.39794921875</v>
      </c>
      <c r="FD85">
        <v>154.05961608886719</v>
      </c>
      <c r="FE85">
        <v>138.87698364257813</v>
      </c>
      <c r="FF85">
        <v>86.706443786621094</v>
      </c>
      <c r="FG85">
        <v>33.326358795166016</v>
      </c>
      <c r="FN85">
        <v>12.088129043579102</v>
      </c>
      <c r="FO85">
        <v>11.812509536743164</v>
      </c>
      <c r="FP85">
        <v>13.795956611633301</v>
      </c>
      <c r="FQ85">
        <v>18.935146331787109</v>
      </c>
      <c r="FR85">
        <v>22.290040969848633</v>
      </c>
      <c r="FS85">
        <v>23.456230163574219</v>
      </c>
      <c r="FT85">
        <v>14.198817253112793</v>
      </c>
      <c r="FU85">
        <v>6.5434417724609375</v>
      </c>
      <c r="GA85">
        <v>247</v>
      </c>
      <c r="GB85">
        <v>0</v>
      </c>
      <c r="GC85">
        <v>0</v>
      </c>
      <c r="GD85">
        <v>0</v>
      </c>
      <c r="GE85">
        <v>0</v>
      </c>
      <c r="GF85">
        <v>0</v>
      </c>
      <c r="GG85">
        <v>0</v>
      </c>
      <c r="GH85">
        <v>0</v>
      </c>
      <c r="GI85">
        <v>0</v>
      </c>
      <c r="GO85">
        <v>247</v>
      </c>
      <c r="GP85">
        <v>42.924930572509766</v>
      </c>
      <c r="GQ85">
        <v>43.824420928955078</v>
      </c>
      <c r="GR85">
        <v>51.182994842529297</v>
      </c>
      <c r="GS85">
        <v>67.238700866699219</v>
      </c>
      <c r="GT85">
        <v>75.607826232910156</v>
      </c>
      <c r="GU85">
        <v>77.077171325683594</v>
      </c>
      <c r="GV85">
        <v>24.833730697631836</v>
      </c>
      <c r="GW85">
        <v>11.097677230834961</v>
      </c>
      <c r="HC85">
        <v>247</v>
      </c>
      <c r="HD85">
        <v>2.4262601509690285E-3</v>
      </c>
      <c r="HE85">
        <v>2.6836458127945662E-3</v>
      </c>
      <c r="HF85">
        <v>2.9032614547759295E-3</v>
      </c>
      <c r="HG85">
        <v>2.9759390745311975E-3</v>
      </c>
      <c r="HH85">
        <v>9.4108497723937035E-3</v>
      </c>
      <c r="HI85">
        <v>2.9289424419403076E-2</v>
      </c>
      <c r="HJ85">
        <v>4.9410291016101837E-2</v>
      </c>
      <c r="HK85">
        <v>6.8983346223831177E-2</v>
      </c>
      <c r="HQ85">
        <v>0</v>
      </c>
      <c r="HR85">
        <v>0</v>
      </c>
      <c r="HS85">
        <v>-1.7870130017399788E-2</v>
      </c>
      <c r="HT85">
        <v>0.16808301210403442</v>
      </c>
      <c r="HU85">
        <v>0.15021288394927979</v>
      </c>
      <c r="HV85">
        <v>0.149566650390625</v>
      </c>
      <c r="HW85">
        <v>0.16808301210403442</v>
      </c>
      <c r="HX85">
        <v>0</v>
      </c>
      <c r="HY85">
        <v>0</v>
      </c>
      <c r="HZ85">
        <v>0</v>
      </c>
      <c r="IA85">
        <v>0</v>
      </c>
      <c r="IB85">
        <v>39.378742218017578</v>
      </c>
      <c r="IC85">
        <v>17.828264236450195</v>
      </c>
      <c r="ID85">
        <v>0</v>
      </c>
      <c r="IE85">
        <v>0</v>
      </c>
      <c r="IF85">
        <v>65.782943725585938</v>
      </c>
      <c r="IG85">
        <v>0</v>
      </c>
      <c r="IH85">
        <v>0</v>
      </c>
      <c r="II85">
        <v>-34.985801696777344</v>
      </c>
      <c r="IJ85">
        <v>26.161998748779297</v>
      </c>
      <c r="IK85">
        <v>-68.2945556640625</v>
      </c>
      <c r="IL85">
        <v>-11.335414886474609</v>
      </c>
      <c r="IN85">
        <v>247</v>
      </c>
      <c r="IO85">
        <v>830</v>
      </c>
      <c r="IP85">
        <v>0</v>
      </c>
      <c r="IQ85">
        <v>48.235767364501953</v>
      </c>
      <c r="IR85">
        <v>48.985015869140625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0.89999997615814209</v>
      </c>
      <c r="M86">
        <v>6.6459305584430695E-2</v>
      </c>
      <c r="N86">
        <v>0.20764663815498352</v>
      </c>
      <c r="O86">
        <v>2.7598464488983154</v>
      </c>
      <c r="P86">
        <v>2.9674930572509766</v>
      </c>
      <c r="Q86">
        <v>2.8119759559631348</v>
      </c>
      <c r="R86">
        <v>158.61936950683594</v>
      </c>
      <c r="S86">
        <v>154.74526977539063</v>
      </c>
      <c r="T86">
        <v>3.124417781829834</v>
      </c>
      <c r="U86">
        <v>5.5199999362230301E-2</v>
      </c>
      <c r="W86">
        <v>248</v>
      </c>
      <c r="X86">
        <v>0.2664547860622406</v>
      </c>
      <c r="Y86">
        <v>0.24473723769187927</v>
      </c>
      <c r="Z86">
        <v>0.22865408658981323</v>
      </c>
      <c r="AA86">
        <v>0.22571802139282227</v>
      </c>
      <c r="AB86">
        <v>0.24396179616451263</v>
      </c>
      <c r="AC86">
        <v>0.27576014399528503</v>
      </c>
      <c r="AD86">
        <v>0.28921905159950256</v>
      </c>
      <c r="AE86">
        <v>0.31092217564582825</v>
      </c>
      <c r="AF86">
        <v>0.29645341634750366</v>
      </c>
      <c r="AL86">
        <v>-3.2909562587738037</v>
      </c>
      <c r="AM86">
        <v>1.0525527000427246</v>
      </c>
      <c r="AN86">
        <v>6.2691802978515625</v>
      </c>
      <c r="AO86">
        <v>10.856395721435547</v>
      </c>
      <c r="AP86">
        <v>11.207643508911133</v>
      </c>
      <c r="AQ86">
        <v>14.847970962524414</v>
      </c>
      <c r="AR86">
        <v>4.0780963897705078</v>
      </c>
      <c r="AS86">
        <v>3.9077820777893066</v>
      </c>
      <c r="AZ86">
        <v>0</v>
      </c>
      <c r="BA86">
        <v>0</v>
      </c>
      <c r="BB86">
        <v>5.3435236215591431E-2</v>
      </c>
      <c r="BC86">
        <v>0.10639739781618118</v>
      </c>
      <c r="BD86">
        <v>0.14550928771495819</v>
      </c>
      <c r="BE86">
        <v>0.26717618107795715</v>
      </c>
      <c r="BF86">
        <v>0.37404665350914001</v>
      </c>
      <c r="BG86">
        <v>5.3435236215591431E-2</v>
      </c>
      <c r="BN86">
        <v>0.21469442546367645</v>
      </c>
      <c r="BO86">
        <v>3.7004992365837097E-2</v>
      </c>
      <c r="BP86">
        <v>-3.6188457161188126E-2</v>
      </c>
      <c r="BQ86">
        <v>-9.3934997916221619E-2</v>
      </c>
      <c r="BR86">
        <v>3.3586382865905762E-2</v>
      </c>
      <c r="BS86">
        <v>0.15053907036781311</v>
      </c>
      <c r="BT86">
        <v>0.53960824012756348</v>
      </c>
      <c r="BU86">
        <v>1.8526655435562134</v>
      </c>
      <c r="CB86">
        <v>-82.273948669433594</v>
      </c>
      <c r="CC86">
        <v>10.525525093078613</v>
      </c>
      <c r="CD86">
        <v>44.779869079589844</v>
      </c>
      <c r="CE86">
        <v>67.85247802734375</v>
      </c>
      <c r="CF86">
        <v>56.038211822509766</v>
      </c>
      <c r="CG86">
        <v>49.493236541748047</v>
      </c>
      <c r="CH86">
        <v>27.187307357788086</v>
      </c>
      <c r="CI86">
        <v>22.986953735351563</v>
      </c>
      <c r="CO86">
        <v>1</v>
      </c>
      <c r="CP86">
        <v>0</v>
      </c>
      <c r="CQ86">
        <v>0</v>
      </c>
      <c r="CR86">
        <v>0</v>
      </c>
      <c r="CS86">
        <v>0</v>
      </c>
      <c r="CT86">
        <v>-0.21469442546367645</v>
      </c>
      <c r="CU86">
        <v>-3.1822025775909424</v>
      </c>
      <c r="CV86">
        <v>-2.9674930572509766</v>
      </c>
      <c r="CW86">
        <v>-3.182187557220459</v>
      </c>
      <c r="CY86">
        <v>247</v>
      </c>
      <c r="CZ86">
        <v>0.70797324180603027</v>
      </c>
      <c r="DA86">
        <v>1.0807808637619019</v>
      </c>
      <c r="DB86">
        <v>1.4869065284729004</v>
      </c>
      <c r="DC86">
        <v>1.9281476736068726</v>
      </c>
      <c r="DD86">
        <v>2.2009899616241455</v>
      </c>
      <c r="DE86">
        <v>2.5172243118286133</v>
      </c>
      <c r="DF86">
        <v>1.7293254137039185</v>
      </c>
      <c r="DG86">
        <v>0.62635517120361328</v>
      </c>
      <c r="DN86">
        <v>0.57355111837387085</v>
      </c>
      <c r="DO86">
        <v>0.88300949335098267</v>
      </c>
      <c r="DP86">
        <v>1.1383764743804932</v>
      </c>
      <c r="DQ86">
        <v>1.3236944675445557</v>
      </c>
      <c r="DR86">
        <v>1.5002493858337402</v>
      </c>
      <c r="DS86">
        <v>1.8382469415664673</v>
      </c>
      <c r="DT86">
        <v>1.4567612409591675</v>
      </c>
      <c r="DU86">
        <v>0.57937854528427124</v>
      </c>
      <c r="EB86">
        <v>24.226791381835938</v>
      </c>
      <c r="EC86">
        <v>33.907573699951172</v>
      </c>
      <c r="ED86">
        <v>43.713657379150391</v>
      </c>
      <c r="EE86">
        <v>55.912857055664063</v>
      </c>
      <c r="EF86">
        <v>69.131500244140625</v>
      </c>
      <c r="EG86">
        <v>89.412330627441406</v>
      </c>
      <c r="EH86">
        <v>31.699125289916992</v>
      </c>
      <c r="EI86">
        <v>13.348881721496582</v>
      </c>
      <c r="EP86">
        <v>1</v>
      </c>
      <c r="EQ86">
        <v>0</v>
      </c>
      <c r="ER86">
        <v>0</v>
      </c>
      <c r="ES86">
        <v>-0.10085884481668472</v>
      </c>
      <c r="ET86">
        <v>-0.10085884481668472</v>
      </c>
      <c r="EU86">
        <v>361.35272216796875</v>
      </c>
      <c r="EV86">
        <v>-0.1085205078125</v>
      </c>
      <c r="EW86">
        <v>0.98431557416915894</v>
      </c>
      <c r="EX86">
        <v>1</v>
      </c>
      <c r="EY86">
        <v>248</v>
      </c>
      <c r="EZ86">
        <v>80.333328247070313</v>
      </c>
      <c r="FA86">
        <v>89.455673217773438</v>
      </c>
      <c r="FB86">
        <v>111.82915496826172</v>
      </c>
      <c r="FC86">
        <v>149.35784912109375</v>
      </c>
      <c r="FD86">
        <v>155.4781494140625</v>
      </c>
      <c r="FE86">
        <v>140.76840209960938</v>
      </c>
      <c r="FF86">
        <v>88.116165161132813</v>
      </c>
      <c r="FG86">
        <v>36.248664855957031</v>
      </c>
      <c r="FN86">
        <v>12.05587100982666</v>
      </c>
      <c r="FO86">
        <v>11.802228927612305</v>
      </c>
      <c r="FP86">
        <v>13.784470558166504</v>
      </c>
      <c r="FQ86">
        <v>18.987754821777344</v>
      </c>
      <c r="FR86">
        <v>22.364816665649414</v>
      </c>
      <c r="FS86">
        <v>23.626483917236328</v>
      </c>
      <c r="FT86">
        <v>14.571110725402832</v>
      </c>
      <c r="FU86">
        <v>6.6453499794006348</v>
      </c>
      <c r="GA86">
        <v>248</v>
      </c>
      <c r="GB86">
        <v>0</v>
      </c>
      <c r="GC86">
        <v>0</v>
      </c>
      <c r="GD86">
        <v>0</v>
      </c>
      <c r="GE86">
        <v>0</v>
      </c>
      <c r="GF86">
        <v>0</v>
      </c>
      <c r="GG86">
        <v>0</v>
      </c>
      <c r="GH86">
        <v>0</v>
      </c>
      <c r="GI86">
        <v>0</v>
      </c>
      <c r="GO86">
        <v>248</v>
      </c>
      <c r="GP86">
        <v>42.810382843017578</v>
      </c>
      <c r="GQ86">
        <v>43.786277770996094</v>
      </c>
      <c r="GR86">
        <v>51.140380859375</v>
      </c>
      <c r="GS86">
        <v>67.425514221191406</v>
      </c>
      <c r="GT86">
        <v>75.861465454101563</v>
      </c>
      <c r="GU86">
        <v>77.636627197265625</v>
      </c>
      <c r="GV86">
        <v>25.484872817993164</v>
      </c>
      <c r="GW86">
        <v>11.270513534545898</v>
      </c>
      <c r="HC86">
        <v>248</v>
      </c>
      <c r="HD86">
        <v>2.4729657452553511E-3</v>
      </c>
      <c r="HE86">
        <v>2.7292645536363125E-3</v>
      </c>
      <c r="HF86">
        <v>2.9699401929974556E-3</v>
      </c>
      <c r="HG86">
        <v>3.0404592398554087E-3</v>
      </c>
      <c r="HH86">
        <v>9.6311969682574272E-3</v>
      </c>
      <c r="HI86">
        <v>3.0064776539802551E-2</v>
      </c>
      <c r="HJ86">
        <v>5.01592718064785E-2</v>
      </c>
      <c r="HK86">
        <v>7.9026259481906891E-2</v>
      </c>
      <c r="HQ86">
        <v>0</v>
      </c>
      <c r="HR86">
        <v>0</v>
      </c>
      <c r="HS86">
        <v>-1.723579503595829E-2</v>
      </c>
      <c r="HT86">
        <v>0.18009412288665771</v>
      </c>
      <c r="HU86">
        <v>0.16285833716392517</v>
      </c>
      <c r="HV86">
        <v>0.16286468505859375</v>
      </c>
      <c r="HW86">
        <v>0.18009413778781891</v>
      </c>
      <c r="HX86">
        <v>0</v>
      </c>
      <c r="HY86">
        <v>0</v>
      </c>
      <c r="HZ86">
        <v>0</v>
      </c>
      <c r="IA86">
        <v>0</v>
      </c>
      <c r="IB86">
        <v>39.541606903076172</v>
      </c>
      <c r="IC86">
        <v>18.034391403198242</v>
      </c>
      <c r="ID86">
        <v>0</v>
      </c>
      <c r="IE86">
        <v>0</v>
      </c>
      <c r="IF86">
        <v>67.583885192871094</v>
      </c>
      <c r="IG86">
        <v>0</v>
      </c>
      <c r="IH86">
        <v>0</v>
      </c>
      <c r="II86">
        <v>-34.985801696777344</v>
      </c>
      <c r="IJ86">
        <v>26.161998748779297</v>
      </c>
      <c r="IK86">
        <v>-68.467025756835938</v>
      </c>
      <c r="IL86">
        <v>-9.7069435119628906</v>
      </c>
      <c r="IN86">
        <v>248</v>
      </c>
      <c r="IO86">
        <v>830</v>
      </c>
      <c r="IP86">
        <v>0</v>
      </c>
      <c r="IQ86">
        <v>51.167072296142578</v>
      </c>
      <c r="IR86">
        <v>49.746616363525391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0.89999997615814209</v>
      </c>
      <c r="M87">
        <v>6.58087357878685E-2</v>
      </c>
      <c r="N87">
        <v>0.20830705761909485</v>
      </c>
      <c r="O87">
        <v>2.7929513454437256</v>
      </c>
      <c r="P87">
        <v>3.001258373260498</v>
      </c>
      <c r="Q87">
        <v>2.8488063812255859</v>
      </c>
      <c r="R87">
        <v>161.46817016601563</v>
      </c>
      <c r="S87">
        <v>157.53822326660156</v>
      </c>
      <c r="T87">
        <v>3.1653404235839844</v>
      </c>
      <c r="U87">
        <v>5.4600000381469727E-2</v>
      </c>
      <c r="W87">
        <v>249</v>
      </c>
      <c r="X87">
        <v>0.26560571789741516</v>
      </c>
      <c r="Y87">
        <v>0.24435128271579742</v>
      </c>
      <c r="Z87">
        <v>0.22764530777931213</v>
      </c>
      <c r="AA87">
        <v>0.22487145662307739</v>
      </c>
      <c r="AB87">
        <v>0.24254807829856873</v>
      </c>
      <c r="AC87">
        <v>0.27411732077598572</v>
      </c>
      <c r="AD87">
        <v>0.2782498300075531</v>
      </c>
      <c r="AE87">
        <v>0.30209836363792419</v>
      </c>
      <c r="AF87">
        <v>0.28619933128356934</v>
      </c>
      <c r="AL87">
        <v>-3.1211426258087158</v>
      </c>
      <c r="AM87">
        <v>1.1297438144683838</v>
      </c>
      <c r="AN87">
        <v>6.4709362983703613</v>
      </c>
      <c r="AO87">
        <v>11.025708198547363</v>
      </c>
      <c r="AP87">
        <v>11.490387916564941</v>
      </c>
      <c r="AQ87">
        <v>15.176534652709961</v>
      </c>
      <c r="AR87">
        <v>5.175018310546875</v>
      </c>
      <c r="AS87">
        <v>4.7901630401611328</v>
      </c>
      <c r="AZ87">
        <v>0</v>
      </c>
      <c r="BA87">
        <v>0</v>
      </c>
      <c r="BB87">
        <v>5.3860276937484741E-2</v>
      </c>
      <c r="BC87">
        <v>0.10388846695423126</v>
      </c>
      <c r="BD87">
        <v>0.14206765592098236</v>
      </c>
      <c r="BE87">
        <v>0.26930138468742371</v>
      </c>
      <c r="BF87">
        <v>0.3770219087600708</v>
      </c>
      <c r="BG87">
        <v>5.3860276937484741E-2</v>
      </c>
      <c r="BN87">
        <v>0.20742332935333252</v>
      </c>
      <c r="BO87">
        <v>3.7612311542034149E-2</v>
      </c>
      <c r="BP87">
        <v>-3.9578061550855637E-2</v>
      </c>
      <c r="BQ87">
        <v>-9.0902984142303467E-2</v>
      </c>
      <c r="BR87">
        <v>2.9938207939267159E-2</v>
      </c>
      <c r="BS87">
        <v>0.1439836174249649</v>
      </c>
      <c r="BT87">
        <v>0.56756401062011719</v>
      </c>
      <c r="BU87">
        <v>0.52364522218704224</v>
      </c>
      <c r="CB87">
        <v>-78.028602600097656</v>
      </c>
      <c r="CC87">
        <v>11.29743480682373</v>
      </c>
      <c r="CD87">
        <v>46.220981597900391</v>
      </c>
      <c r="CE87">
        <v>68.910682678222656</v>
      </c>
      <c r="CF87">
        <v>57.451927185058594</v>
      </c>
      <c r="CG87">
        <v>50.588451385498047</v>
      </c>
      <c r="CH87">
        <v>34.5001220703125</v>
      </c>
      <c r="CI87">
        <v>28.177431106567383</v>
      </c>
      <c r="CO87">
        <v>1</v>
      </c>
      <c r="CP87">
        <v>0</v>
      </c>
      <c r="CQ87">
        <v>0</v>
      </c>
      <c r="CR87">
        <v>0</v>
      </c>
      <c r="CS87">
        <v>0</v>
      </c>
      <c r="CT87">
        <v>-0.20742332935333252</v>
      </c>
      <c r="CU87">
        <v>-3.2086968421936035</v>
      </c>
      <c r="CV87">
        <v>-3.001258373260498</v>
      </c>
      <c r="CW87">
        <v>-3.2086818218231201</v>
      </c>
      <c r="CY87">
        <v>248</v>
      </c>
      <c r="CZ87">
        <v>0.70823216438293457</v>
      </c>
      <c r="DA87">
        <v>1.0807808637619019</v>
      </c>
      <c r="DB87">
        <v>1.4913800954818726</v>
      </c>
      <c r="DC87">
        <v>1.9399744272232056</v>
      </c>
      <c r="DD87">
        <v>2.2200808525085449</v>
      </c>
      <c r="DE87">
        <v>2.5431699752807617</v>
      </c>
      <c r="DF87">
        <v>1.7203967571258545</v>
      </c>
      <c r="DG87">
        <v>0.63350903987884521</v>
      </c>
      <c r="DN87">
        <v>0.57185405492782593</v>
      </c>
      <c r="DO87">
        <v>0.88169103860855103</v>
      </c>
      <c r="DP87">
        <v>1.1367005109786987</v>
      </c>
      <c r="DQ87">
        <v>1.3269308805465698</v>
      </c>
      <c r="DR87">
        <v>1.5044858455657959</v>
      </c>
      <c r="DS87">
        <v>1.8455393314361572</v>
      </c>
      <c r="DT87">
        <v>1.4634456634521484</v>
      </c>
      <c r="DU87">
        <v>0.54714447259902954</v>
      </c>
      <c r="EB87">
        <v>24.155107498168945</v>
      </c>
      <c r="EC87">
        <v>33.856945037841797</v>
      </c>
      <c r="ED87">
        <v>43.649295806884766</v>
      </c>
      <c r="EE87">
        <v>56.049556732177734</v>
      </c>
      <c r="EF87">
        <v>69.326713562011719</v>
      </c>
      <c r="EG87">
        <v>89.76702880859375</v>
      </c>
      <c r="EH87">
        <v>31.844577789306641</v>
      </c>
      <c r="EI87">
        <v>12.606208801269531</v>
      </c>
      <c r="EP87">
        <v>1</v>
      </c>
      <c r="EQ87">
        <v>0</v>
      </c>
      <c r="ER87">
        <v>0</v>
      </c>
      <c r="ES87">
        <v>-9.7278662025928497E-2</v>
      </c>
      <c r="ET87">
        <v>-9.7278662025928497E-2</v>
      </c>
      <c r="EU87">
        <v>361.25543212890625</v>
      </c>
      <c r="EV87">
        <v>-9.72900390625E-2</v>
      </c>
      <c r="EW87">
        <v>0.98146164417266846</v>
      </c>
      <c r="EX87">
        <v>1</v>
      </c>
      <c r="EY87">
        <v>249</v>
      </c>
      <c r="EZ87">
        <v>80.38720703125</v>
      </c>
      <c r="FA87">
        <v>89.512458801269531</v>
      </c>
      <c r="FB87">
        <v>112.24573516845703</v>
      </c>
      <c r="FC87">
        <v>150.31846618652344</v>
      </c>
      <c r="FD87">
        <v>156.9085693359375</v>
      </c>
      <c r="FE87">
        <v>142.71382141113281</v>
      </c>
      <c r="FF87">
        <v>92.281768798828125</v>
      </c>
      <c r="FG87">
        <v>39.580539703369141</v>
      </c>
      <c r="FN87">
        <v>12.025514602661133</v>
      </c>
      <c r="FO87">
        <v>11.791096687316895</v>
      </c>
      <c r="FP87">
        <v>13.774779319763184</v>
      </c>
      <c r="FQ87">
        <v>19.038206100463867</v>
      </c>
      <c r="FR87">
        <v>22.439783096313477</v>
      </c>
      <c r="FS87">
        <v>23.810304641723633</v>
      </c>
      <c r="FT87">
        <v>14.681181907653809</v>
      </c>
      <c r="FU87">
        <v>7.0502457618713379</v>
      </c>
      <c r="GA87">
        <v>249</v>
      </c>
      <c r="GB87">
        <v>0</v>
      </c>
      <c r="GC87">
        <v>0</v>
      </c>
      <c r="GD87">
        <v>0</v>
      </c>
      <c r="GE87">
        <v>0</v>
      </c>
      <c r="GF87">
        <v>0</v>
      </c>
      <c r="GG87">
        <v>0</v>
      </c>
      <c r="GH87">
        <v>0</v>
      </c>
      <c r="GI87">
        <v>0</v>
      </c>
      <c r="GO87">
        <v>249</v>
      </c>
      <c r="GP87">
        <v>42.702587127685547</v>
      </c>
      <c r="GQ87">
        <v>43.744979858398438</v>
      </c>
      <c r="GR87">
        <v>51.104427337646484</v>
      </c>
      <c r="GS87">
        <v>67.604667663574219</v>
      </c>
      <c r="GT87">
        <v>76.115753173828125</v>
      </c>
      <c r="GU87">
        <v>78.24066162109375</v>
      </c>
      <c r="GV87">
        <v>25.677387237548828</v>
      </c>
      <c r="GW87">
        <v>11.957216262817383</v>
      </c>
      <c r="HC87">
        <v>249</v>
      </c>
      <c r="HD87">
        <v>2.5189321022480726E-3</v>
      </c>
      <c r="HE87">
        <v>2.7749820146709681E-3</v>
      </c>
      <c r="HF87">
        <v>3.0296300537884235E-3</v>
      </c>
      <c r="HG87">
        <v>3.0944789759814739E-3</v>
      </c>
      <c r="HH87">
        <v>9.8149217665195465E-3</v>
      </c>
      <c r="HI87">
        <v>3.0659660696983337E-2</v>
      </c>
      <c r="HJ87">
        <v>5.0281304866075516E-2</v>
      </c>
      <c r="HK87">
        <v>8.7651647627353668E-2</v>
      </c>
      <c r="HQ87">
        <v>0</v>
      </c>
      <c r="HR87">
        <v>0</v>
      </c>
      <c r="HS87">
        <v>-1.6663007438182831E-2</v>
      </c>
      <c r="HT87">
        <v>0.18982556462287903</v>
      </c>
      <c r="HU87">
        <v>0.1731625497341156</v>
      </c>
      <c r="HV87">
        <v>0.17316055297851563</v>
      </c>
      <c r="HW87">
        <v>0.18982556462287903</v>
      </c>
      <c r="HX87">
        <v>0</v>
      </c>
      <c r="HY87">
        <v>0</v>
      </c>
      <c r="HZ87">
        <v>0</v>
      </c>
      <c r="IA87">
        <v>0</v>
      </c>
      <c r="IB87">
        <v>39.714767456054688</v>
      </c>
      <c r="IC87">
        <v>18.230888366699219</v>
      </c>
      <c r="ID87">
        <v>0</v>
      </c>
      <c r="IE87">
        <v>0</v>
      </c>
      <c r="IF87">
        <v>69.482139587402344</v>
      </c>
      <c r="IG87">
        <v>0</v>
      </c>
      <c r="IH87">
        <v>0</v>
      </c>
      <c r="II87">
        <v>-34.985801696777344</v>
      </c>
      <c r="IJ87">
        <v>26.161998748779297</v>
      </c>
      <c r="IK87">
        <v>-68.633766174316406</v>
      </c>
      <c r="IL87">
        <v>-7.9754295349121094</v>
      </c>
      <c r="IN87">
        <v>249</v>
      </c>
      <c r="IO87">
        <v>830</v>
      </c>
      <c r="IP87">
        <v>0</v>
      </c>
      <c r="IQ87">
        <v>54.128749847412109</v>
      </c>
      <c r="IR87">
        <v>51.935352325439453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0.89999997615814209</v>
      </c>
      <c r="M88">
        <v>6.3432849943637848E-2</v>
      </c>
      <c r="N88">
        <v>0.17244091629981995</v>
      </c>
      <c r="O88">
        <v>2.3902251720428467</v>
      </c>
      <c r="P88">
        <v>2.5626661777496338</v>
      </c>
      <c r="Q88">
        <v>2.4466316699981689</v>
      </c>
      <c r="R88">
        <v>163.914794921875</v>
      </c>
      <c r="S88">
        <v>159.92845153808594</v>
      </c>
      <c r="T88">
        <v>2.7184796333312988</v>
      </c>
      <c r="U88">
        <v>5.3999997675418854E-2</v>
      </c>
      <c r="W88">
        <v>250</v>
      </c>
      <c r="X88">
        <v>0.26479226350784302</v>
      </c>
      <c r="Y88">
        <v>0.24394798278808594</v>
      </c>
      <c r="Z88">
        <v>0.22676701843738556</v>
      </c>
      <c r="AA88">
        <v>0.22423060238361359</v>
      </c>
      <c r="AB88">
        <v>0.24144458770751953</v>
      </c>
      <c r="AC88">
        <v>0.27241110801696777</v>
      </c>
      <c r="AD88">
        <v>0.26950716972351074</v>
      </c>
      <c r="AE88">
        <v>0.29429858922958374</v>
      </c>
      <c r="AF88">
        <v>0.27777096629142761</v>
      </c>
      <c r="AL88">
        <v>-2.9584517478942871</v>
      </c>
      <c r="AM88">
        <v>1.2104038000106812</v>
      </c>
      <c r="AN88">
        <v>6.6465940475463867</v>
      </c>
      <c r="AO88">
        <v>11.153878211975098</v>
      </c>
      <c r="AP88">
        <v>11.711086273193359</v>
      </c>
      <c r="AQ88">
        <v>15.517777442932129</v>
      </c>
      <c r="AR88">
        <v>6.0492844581604004</v>
      </c>
      <c r="AS88">
        <v>5.5701408386230469</v>
      </c>
      <c r="AZ88">
        <v>0</v>
      </c>
      <c r="BA88">
        <v>0</v>
      </c>
      <c r="BB88">
        <v>5.4468013346195221E-2</v>
      </c>
      <c r="BC88">
        <v>0.10160241276025772</v>
      </c>
      <c r="BD88">
        <v>0.13905052840709686</v>
      </c>
      <c r="BE88">
        <v>0.26913490891456604</v>
      </c>
      <c r="BF88">
        <v>0.38127610087394714</v>
      </c>
      <c r="BG88">
        <v>5.4468013346195221E-2</v>
      </c>
      <c r="BN88">
        <v>0.20070058107376099</v>
      </c>
      <c r="BO88">
        <v>3.8007218390703201E-2</v>
      </c>
      <c r="BP88">
        <v>-4.2654033750295639E-2</v>
      </c>
      <c r="BQ88">
        <v>-8.8118955492973328E-2</v>
      </c>
      <c r="BR88">
        <v>2.6562046259641647E-2</v>
      </c>
      <c r="BS88">
        <v>0.13822707533836365</v>
      </c>
      <c r="BT88">
        <v>0.44027718901634216</v>
      </c>
      <c r="BU88">
        <v>0.47734695672988892</v>
      </c>
      <c r="CB88">
        <v>-73.961334228515625</v>
      </c>
      <c r="CC88">
        <v>12.104035377502441</v>
      </c>
      <c r="CD88">
        <v>47.475677490234375</v>
      </c>
      <c r="CE88">
        <v>69.711753845214844</v>
      </c>
      <c r="CF88">
        <v>58.555419921875</v>
      </c>
      <c r="CG88">
        <v>51.725925445556641</v>
      </c>
      <c r="CH88">
        <v>40.328559875488281</v>
      </c>
      <c r="CI88">
        <v>32.765533447265625</v>
      </c>
      <c r="CO88">
        <v>1</v>
      </c>
      <c r="CP88">
        <v>0</v>
      </c>
      <c r="CQ88">
        <v>0</v>
      </c>
      <c r="CR88">
        <v>0</v>
      </c>
      <c r="CS88">
        <v>0</v>
      </c>
      <c r="CT88">
        <v>-0.20070058107376099</v>
      </c>
      <c r="CU88">
        <v>-2.7633607387542725</v>
      </c>
      <c r="CV88">
        <v>-2.5626661777496338</v>
      </c>
      <c r="CW88">
        <v>-2.76336669921875</v>
      </c>
      <c r="CY88">
        <v>249</v>
      </c>
      <c r="CZ88">
        <v>0.70849597454071045</v>
      </c>
      <c r="DA88">
        <v>1.0807808637619019</v>
      </c>
      <c r="DB88">
        <v>1.4959508180618286</v>
      </c>
      <c r="DC88">
        <v>1.9517700672149658</v>
      </c>
      <c r="DD88">
        <v>2.239199161529541</v>
      </c>
      <c r="DE88">
        <v>2.5695428848266602</v>
      </c>
      <c r="DF88">
        <v>1.7650487422943115</v>
      </c>
      <c r="DG88">
        <v>0.64103186130523682</v>
      </c>
      <c r="DN88">
        <v>0.5702441930770874</v>
      </c>
      <c r="DO88">
        <v>0.88030058145523071</v>
      </c>
      <c r="DP88">
        <v>1.1351538896560669</v>
      </c>
      <c r="DQ88">
        <v>1.3299920558929443</v>
      </c>
      <c r="DR88">
        <v>1.5086483955383301</v>
      </c>
      <c r="DS88">
        <v>1.8535690307617188</v>
      </c>
      <c r="DT88">
        <v>1.4444838762283325</v>
      </c>
      <c r="DU88">
        <v>0.53792965412139893</v>
      </c>
      <c r="EB88">
        <v>24.087106704711914</v>
      </c>
      <c r="EC88">
        <v>33.803550720214844</v>
      </c>
      <c r="ED88">
        <v>43.589908599853516</v>
      </c>
      <c r="EE88">
        <v>56.178859710693359</v>
      </c>
      <c r="EF88">
        <v>69.518531799316406</v>
      </c>
      <c r="EG88">
        <v>90.1575927734375</v>
      </c>
      <c r="EH88">
        <v>31.431968688964844</v>
      </c>
      <c r="EI88">
        <v>12.393899917602539</v>
      </c>
      <c r="EP88">
        <v>1</v>
      </c>
      <c r="EQ88">
        <v>0</v>
      </c>
      <c r="ER88">
        <v>0</v>
      </c>
      <c r="ES88">
        <v>-9.401848167181015E-2</v>
      </c>
      <c r="ET88">
        <v>-9.401848167181015E-2</v>
      </c>
      <c r="EU88">
        <v>361.16140747070313</v>
      </c>
      <c r="EV88">
        <v>-9.4024658203125E-2</v>
      </c>
      <c r="EW88">
        <v>0.98039352893829346</v>
      </c>
      <c r="EX88">
        <v>1</v>
      </c>
      <c r="EY88">
        <v>250</v>
      </c>
      <c r="EZ88">
        <v>80.442169189453125</v>
      </c>
      <c r="FA88">
        <v>89.570266723632813</v>
      </c>
      <c r="FB88">
        <v>112.61467742919922</v>
      </c>
      <c r="FC88">
        <v>151.13177490234375</v>
      </c>
      <c r="FD88">
        <v>158.15493774414063</v>
      </c>
      <c r="FE88">
        <v>144.56480407714844</v>
      </c>
      <c r="FF88">
        <v>96.450912475585938</v>
      </c>
      <c r="FG88">
        <v>43.111011505126953</v>
      </c>
      <c r="FN88">
        <v>11.996882438659668</v>
      </c>
      <c r="FO88">
        <v>11.779238700866699</v>
      </c>
      <c r="FP88">
        <v>13.766736030578613</v>
      </c>
      <c r="FQ88">
        <v>19.086664199829102</v>
      </c>
      <c r="FR88">
        <v>22.515127182006836</v>
      </c>
      <c r="FS88">
        <v>23.968994140625</v>
      </c>
      <c r="FT88">
        <v>14.86232852935791</v>
      </c>
      <c r="FU88">
        <v>7.4808430671691895</v>
      </c>
      <c r="GA88">
        <v>250</v>
      </c>
      <c r="GB88">
        <v>0</v>
      </c>
      <c r="GC88">
        <v>0</v>
      </c>
      <c r="GD88">
        <v>0</v>
      </c>
      <c r="GE88">
        <v>0</v>
      </c>
      <c r="GF88">
        <v>0</v>
      </c>
      <c r="GG88">
        <v>0</v>
      </c>
      <c r="GH88">
        <v>0</v>
      </c>
      <c r="GI88">
        <v>0</v>
      </c>
      <c r="GO88">
        <v>250</v>
      </c>
      <c r="GP88">
        <v>42.600914001464844</v>
      </c>
      <c r="GQ88">
        <v>43.700984954833984</v>
      </c>
      <c r="GR88">
        <v>51.0745849609375</v>
      </c>
      <c r="GS88">
        <v>67.776741027832031</v>
      </c>
      <c r="GT88">
        <v>76.371315002441406</v>
      </c>
      <c r="GU88">
        <v>78.762115478515625</v>
      </c>
      <c r="GV88">
        <v>25.994213104248047</v>
      </c>
      <c r="GW88">
        <v>12.687509536743164</v>
      </c>
      <c r="HC88">
        <v>250</v>
      </c>
      <c r="HD88">
        <v>2.5641643442213535E-3</v>
      </c>
      <c r="HE88">
        <v>2.8205544222146273E-3</v>
      </c>
      <c r="HF88">
        <v>3.0888167675584555E-3</v>
      </c>
      <c r="HG88">
        <v>3.1482535414397717E-3</v>
      </c>
      <c r="HH88">
        <v>9.9973492324352264E-3</v>
      </c>
      <c r="HI88">
        <v>3.1243089586496353E-2</v>
      </c>
      <c r="HJ88">
        <v>5.3418584167957306E-2</v>
      </c>
      <c r="HK88">
        <v>9.192299097776413E-2</v>
      </c>
      <c r="HQ88">
        <v>0</v>
      </c>
      <c r="HR88">
        <v>0</v>
      </c>
      <c r="HS88">
        <v>-1.6133759170770645E-2</v>
      </c>
      <c r="HT88">
        <v>0.19820380210876465</v>
      </c>
      <c r="HU88">
        <v>0.1820700466632843</v>
      </c>
      <c r="HV88">
        <v>0.18206787109375</v>
      </c>
      <c r="HW88">
        <v>0.19820380210876465</v>
      </c>
      <c r="HX88">
        <v>0</v>
      </c>
      <c r="HY88">
        <v>0</v>
      </c>
      <c r="HZ88">
        <v>0</v>
      </c>
      <c r="IA88">
        <v>0</v>
      </c>
      <c r="IB88">
        <v>39.896835327148438</v>
      </c>
      <c r="IC88">
        <v>18.353939056396484</v>
      </c>
      <c r="ID88">
        <v>0</v>
      </c>
      <c r="IE88">
        <v>0</v>
      </c>
      <c r="IF88">
        <v>71.464179992675781</v>
      </c>
      <c r="IG88">
        <v>0</v>
      </c>
      <c r="IH88">
        <v>0</v>
      </c>
      <c r="II88">
        <v>-34.985801696777344</v>
      </c>
      <c r="IJ88">
        <v>26.161998748779297</v>
      </c>
      <c r="IK88">
        <v>-68.795211791992188</v>
      </c>
      <c r="IL88">
        <v>-6.1548347473144531</v>
      </c>
      <c r="IN88">
        <v>250</v>
      </c>
      <c r="IO88">
        <v>830</v>
      </c>
      <c r="IP88">
        <v>0</v>
      </c>
      <c r="IQ88">
        <v>56.648761749267578</v>
      </c>
      <c r="IR88">
        <v>53.7669677734375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0.89999997615814209</v>
      </c>
      <c r="M89">
        <v>6.5114453434944153E-2</v>
      </c>
      <c r="N89">
        <v>0.27403661608695984</v>
      </c>
      <c r="O89">
        <v>3.6465754508972168</v>
      </c>
      <c r="P89">
        <v>3.920612096786499</v>
      </c>
      <c r="Q89">
        <v>3.7876837253570557</v>
      </c>
      <c r="R89">
        <v>167.70248413085938</v>
      </c>
      <c r="S89">
        <v>163.57502746582031</v>
      </c>
      <c r="T89">
        <v>4.2085375785827637</v>
      </c>
      <c r="U89">
        <v>5.3399998694658279E-2</v>
      </c>
      <c r="W89">
        <v>251</v>
      </c>
      <c r="X89">
        <v>0.26401105523109436</v>
      </c>
      <c r="Y89">
        <v>0.24353247880935669</v>
      </c>
      <c r="Z89">
        <v>0.22555899620056152</v>
      </c>
      <c r="AA89">
        <v>0.22294965386390686</v>
      </c>
      <c r="AB89">
        <v>0.23948207497596741</v>
      </c>
      <c r="AC89">
        <v>0.26859983801841736</v>
      </c>
      <c r="AD89">
        <v>0.25620689988136292</v>
      </c>
      <c r="AE89">
        <v>0.28536704182624817</v>
      </c>
      <c r="AF89">
        <v>0.26592695713043213</v>
      </c>
      <c r="AL89">
        <v>-2.8022098541259766</v>
      </c>
      <c r="AM89">
        <v>1.2935044765472412</v>
      </c>
      <c r="AN89">
        <v>6.8881988525390625</v>
      </c>
      <c r="AO89">
        <v>11.410068511962891</v>
      </c>
      <c r="AP89">
        <v>12.103588104248047</v>
      </c>
      <c r="AQ89">
        <v>16.280031204223633</v>
      </c>
      <c r="AR89">
        <v>7.3793115615844727</v>
      </c>
      <c r="AS89">
        <v>6.4632954597473145</v>
      </c>
      <c r="AZ89">
        <v>0</v>
      </c>
      <c r="BA89">
        <v>0</v>
      </c>
      <c r="BB89">
        <v>5.5153008550405502E-2</v>
      </c>
      <c r="BC89">
        <v>0.10022930055856705</v>
      </c>
      <c r="BD89">
        <v>0.13714759051799774</v>
      </c>
      <c r="BE89">
        <v>0.26624602079391479</v>
      </c>
      <c r="BF89">
        <v>0.38607105612754822</v>
      </c>
      <c r="BG89">
        <v>5.5153008550405502E-2</v>
      </c>
      <c r="BN89">
        <v>0.19445981085300446</v>
      </c>
      <c r="BO89">
        <v>3.8220927119255066E-2</v>
      </c>
      <c r="BP89">
        <v>-4.4879939407110214E-2</v>
      </c>
      <c r="BQ89">
        <v>-8.5362933576107025E-2</v>
      </c>
      <c r="BR89">
        <v>2.3939836770296097E-2</v>
      </c>
      <c r="BS89">
        <v>0.13155561685562134</v>
      </c>
      <c r="BT89">
        <v>0.34018847346305847</v>
      </c>
      <c r="BU89">
        <v>0.417997807264328</v>
      </c>
      <c r="CB89">
        <v>-70.055290222167969</v>
      </c>
      <c r="CC89">
        <v>12.935043334960938</v>
      </c>
      <c r="CD89">
        <v>49.201423645019531</v>
      </c>
      <c r="CE89">
        <v>71.312934875488281</v>
      </c>
      <c r="CF89">
        <v>60.517932891845703</v>
      </c>
      <c r="CG89">
        <v>54.266773223876953</v>
      </c>
      <c r="CH89">
        <v>49.195407867431641</v>
      </c>
      <c r="CI89">
        <v>38.019386291503906</v>
      </c>
      <c r="CO89">
        <v>0.98841500282287598</v>
      </c>
      <c r="CP89">
        <v>0</v>
      </c>
      <c r="CQ89">
        <v>0</v>
      </c>
      <c r="CR89">
        <v>0</v>
      </c>
      <c r="CS89">
        <v>0</v>
      </c>
      <c r="CT89">
        <v>-0.19445981085300446</v>
      </c>
      <c r="CU89">
        <v>-4.1150751113891602</v>
      </c>
      <c r="CV89">
        <v>-3.920612096786499</v>
      </c>
      <c r="CW89">
        <v>-4.1150717735290527</v>
      </c>
      <c r="CY89">
        <v>250</v>
      </c>
      <c r="CZ89">
        <v>0.70876312255859375</v>
      </c>
      <c r="DA89">
        <v>1.0807808637619019</v>
      </c>
      <c r="DB89">
        <v>1.4998546838760376</v>
      </c>
      <c r="DC89">
        <v>1.9616138935089111</v>
      </c>
      <c r="DD89">
        <v>2.2555568218231201</v>
      </c>
      <c r="DE89">
        <v>2.5933811664581299</v>
      </c>
      <c r="DF89">
        <v>1.8048253059387207</v>
      </c>
      <c r="DG89">
        <v>0.64762365818023682</v>
      </c>
      <c r="DN89">
        <v>0.56871205568313599</v>
      </c>
      <c r="DO89">
        <v>0.87884765863418579</v>
      </c>
      <c r="DP89">
        <v>1.1337251663208008</v>
      </c>
      <c r="DQ89">
        <v>1.3328903913497925</v>
      </c>
      <c r="DR89">
        <v>1.5127555131912231</v>
      </c>
      <c r="DS89">
        <v>1.8591206073760986</v>
      </c>
      <c r="DT89">
        <v>1.4306274652481079</v>
      </c>
      <c r="DU89">
        <v>0.52942979335784912</v>
      </c>
      <c r="EB89">
        <v>24.022390365600586</v>
      </c>
      <c r="EC89">
        <v>33.747760772705078</v>
      </c>
      <c r="ED89">
        <v>43.535045623779297</v>
      </c>
      <c r="EE89">
        <v>56.301292419433594</v>
      </c>
      <c r="EF89">
        <v>69.707778930664063</v>
      </c>
      <c r="EG89">
        <v>90.427627563476563</v>
      </c>
      <c r="EH89">
        <v>31.130455017089844</v>
      </c>
      <c r="EI89">
        <v>12.198062896728516</v>
      </c>
      <c r="EP89">
        <v>1</v>
      </c>
      <c r="EQ89">
        <v>0</v>
      </c>
      <c r="ER89">
        <v>0</v>
      </c>
      <c r="ES89">
        <v>-9.1005153954029083E-2</v>
      </c>
      <c r="ET89">
        <v>-9.1005153954029083E-2</v>
      </c>
      <c r="EU89">
        <v>361.0704345703125</v>
      </c>
      <c r="EV89">
        <v>-9.0972900390625E-2</v>
      </c>
      <c r="EW89">
        <v>0.97694522142410278</v>
      </c>
      <c r="EX89">
        <v>1</v>
      </c>
      <c r="EY89">
        <v>251</v>
      </c>
      <c r="EZ89">
        <v>80.498184204101563</v>
      </c>
      <c r="FA89">
        <v>89.629104614257813</v>
      </c>
      <c r="FB89">
        <v>113.16355133056641</v>
      </c>
      <c r="FC89">
        <v>152.37234497070313</v>
      </c>
      <c r="FD89">
        <v>159.9813232421875</v>
      </c>
      <c r="FE89">
        <v>147.46536254882813</v>
      </c>
      <c r="FF89">
        <v>103.07068634033203</v>
      </c>
      <c r="FG89">
        <v>47.189456939697266</v>
      </c>
      <c r="FN89">
        <v>11.969818115234375</v>
      </c>
      <c r="FO89">
        <v>11.766900062561035</v>
      </c>
      <c r="FP89">
        <v>13.760138511657715</v>
      </c>
      <c r="FQ89">
        <v>19.133407592773438</v>
      </c>
      <c r="FR89">
        <v>22.590011596679688</v>
      </c>
      <c r="FS89">
        <v>24.107833862304688</v>
      </c>
      <c r="FT89">
        <v>15.098583221435547</v>
      </c>
      <c r="FU89">
        <v>7.9400444030761719</v>
      </c>
      <c r="GA89">
        <v>251</v>
      </c>
      <c r="GB89">
        <v>0</v>
      </c>
      <c r="GC89">
        <v>0</v>
      </c>
      <c r="GD89">
        <v>0</v>
      </c>
      <c r="GE89">
        <v>0</v>
      </c>
      <c r="GF89">
        <v>0</v>
      </c>
      <c r="GG89">
        <v>0</v>
      </c>
      <c r="GH89">
        <v>0</v>
      </c>
      <c r="GI89">
        <v>0</v>
      </c>
      <c r="GO89">
        <v>251</v>
      </c>
      <c r="GP89">
        <v>42.504806518554688</v>
      </c>
      <c r="GQ89">
        <v>43.655208587646484</v>
      </c>
      <c r="GR89">
        <v>51.05010986328125</v>
      </c>
      <c r="GS89">
        <v>67.942726135253906</v>
      </c>
      <c r="GT89">
        <v>76.625328063964844</v>
      </c>
      <c r="GU89">
        <v>79.218345642089844</v>
      </c>
      <c r="GV89">
        <v>26.40742301940918</v>
      </c>
      <c r="GW89">
        <v>13.466315269470215</v>
      </c>
      <c r="HC89">
        <v>251</v>
      </c>
      <c r="HD89">
        <v>2.6086647994816303E-3</v>
      </c>
      <c r="HE89">
        <v>2.865930087864399E-3</v>
      </c>
      <c r="HF89">
        <v>3.1456160359084606E-3</v>
      </c>
      <c r="HG89">
        <v>3.1991447322070599E-3</v>
      </c>
      <c r="HH89">
        <v>1.0169065557420254E-2</v>
      </c>
      <c r="HI89">
        <v>3.1829230487346649E-2</v>
      </c>
      <c r="HJ89">
        <v>5.6112028658390045E-2</v>
      </c>
      <c r="HK89">
        <v>9.5900945365428925E-2</v>
      </c>
      <c r="HQ89">
        <v>0</v>
      </c>
      <c r="HR89">
        <v>0</v>
      </c>
      <c r="HS89">
        <v>-1.5642767772078514E-2</v>
      </c>
      <c r="HT89">
        <v>0.20583063364028931</v>
      </c>
      <c r="HU89">
        <v>0.19018787145614624</v>
      </c>
      <c r="HV89">
        <v>0.19018936157226563</v>
      </c>
      <c r="HW89">
        <v>0.20583063364028931</v>
      </c>
      <c r="HX89">
        <v>0</v>
      </c>
      <c r="HY89">
        <v>0</v>
      </c>
      <c r="HZ89">
        <v>0</v>
      </c>
      <c r="IA89">
        <v>0</v>
      </c>
      <c r="IB89">
        <v>40.087024688720703</v>
      </c>
      <c r="IC89">
        <v>18.496711730957031</v>
      </c>
      <c r="ID89">
        <v>0</v>
      </c>
      <c r="IE89">
        <v>0</v>
      </c>
      <c r="IF89">
        <v>73.522483825683594</v>
      </c>
      <c r="IG89">
        <v>0</v>
      </c>
      <c r="IH89">
        <v>0</v>
      </c>
      <c r="II89">
        <v>-34.985801696777344</v>
      </c>
      <c r="IJ89">
        <v>26.161998748779297</v>
      </c>
      <c r="IK89">
        <v>-68.951751708984375</v>
      </c>
      <c r="IL89">
        <v>-4.2530708312988281</v>
      </c>
      <c r="IN89">
        <v>251</v>
      </c>
      <c r="IO89">
        <v>830</v>
      </c>
      <c r="IP89">
        <v>0</v>
      </c>
      <c r="IQ89">
        <v>60.524494171142578</v>
      </c>
      <c r="IR89">
        <v>56.906520843505859</v>
      </c>
      <c r="IS89">
        <v>0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0.89999997615814209</v>
      </c>
      <c r="M90">
        <v>6.6467545926570892E-2</v>
      </c>
      <c r="N90">
        <v>0.3397178053855896</v>
      </c>
      <c r="O90">
        <v>4.0955939292907715</v>
      </c>
      <c r="P90">
        <v>4.4353117942810059</v>
      </c>
      <c r="Q90">
        <v>4.5999293327331543</v>
      </c>
      <c r="R90">
        <v>172.30241394042969</v>
      </c>
      <c r="S90">
        <v>167.67062377929688</v>
      </c>
      <c r="T90">
        <v>5.1110329627990723</v>
      </c>
      <c r="U90">
        <v>5.2799999713897705E-2</v>
      </c>
      <c r="W90">
        <v>252</v>
      </c>
      <c r="X90">
        <v>0.26325929164886475</v>
      </c>
      <c r="Y90">
        <v>0.24309825897216797</v>
      </c>
      <c r="Z90">
        <v>0.22422617673873901</v>
      </c>
      <c r="AA90">
        <v>0.221470907330513</v>
      </c>
      <c r="AB90">
        <v>0.23721608519554138</v>
      </c>
      <c r="AC90">
        <v>0.26371803879737854</v>
      </c>
      <c r="AD90">
        <v>0.24211068451404572</v>
      </c>
      <c r="AE90">
        <v>0.28567436337471008</v>
      </c>
      <c r="AF90">
        <v>0.25663191080093384</v>
      </c>
      <c r="AL90">
        <v>-2.6518573760986328</v>
      </c>
      <c r="AM90">
        <v>1.3803485631942749</v>
      </c>
      <c r="AN90">
        <v>7.1547622680664063</v>
      </c>
      <c r="AO90">
        <v>11.705817222595215</v>
      </c>
      <c r="AP90">
        <v>12.55678653717041</v>
      </c>
      <c r="AQ90">
        <v>17.256391525268555</v>
      </c>
      <c r="AR90">
        <v>8.7889328002929688</v>
      </c>
      <c r="AS90">
        <v>6.4325628280639648</v>
      </c>
      <c r="AZ90">
        <v>0</v>
      </c>
      <c r="BA90">
        <v>0</v>
      </c>
      <c r="BB90">
        <v>5.6614011526107788E-2</v>
      </c>
      <c r="BC90">
        <v>9.7445398569107056E-2</v>
      </c>
      <c r="BD90">
        <v>0.13411429524421692</v>
      </c>
      <c r="BE90">
        <v>0.25891414284706116</v>
      </c>
      <c r="BF90">
        <v>0.39629808068275452</v>
      </c>
      <c r="BG90">
        <v>5.6614011526107788E-2</v>
      </c>
      <c r="BN90">
        <v>0.18864473700523376</v>
      </c>
      <c r="BO90">
        <v>3.8292407989501953E-2</v>
      </c>
      <c r="BP90">
        <v>-4.8551928251981735E-2</v>
      </c>
      <c r="BQ90">
        <v>-8.3245597779750824E-2</v>
      </c>
      <c r="BR90">
        <v>2.0101649686694145E-2</v>
      </c>
      <c r="BS90">
        <v>0.11618205159902573</v>
      </c>
      <c r="BT90">
        <v>0.2002289891242981</v>
      </c>
      <c r="BU90">
        <v>0.41368302702903748</v>
      </c>
      <c r="CB90">
        <v>-66.296470642089844</v>
      </c>
      <c r="CC90">
        <v>13.803483009338379</v>
      </c>
      <c r="CD90">
        <v>51.105453491210938</v>
      </c>
      <c r="CE90">
        <v>73.161369323730469</v>
      </c>
      <c r="CF90">
        <v>62.783920288085938</v>
      </c>
      <c r="CG90">
        <v>57.521305084228516</v>
      </c>
      <c r="CH90">
        <v>58.592884063720703</v>
      </c>
      <c r="CI90">
        <v>37.838607788085938</v>
      </c>
      <c r="CO90">
        <v>0.91920548677444458</v>
      </c>
      <c r="CP90">
        <v>0</v>
      </c>
      <c r="CQ90">
        <v>0</v>
      </c>
      <c r="CR90">
        <v>0</v>
      </c>
      <c r="CS90">
        <v>1.0160000324249268</v>
      </c>
      <c r="CT90">
        <v>-0.18864473700523376</v>
      </c>
      <c r="CU90">
        <v>-3.6079585552215576</v>
      </c>
      <c r="CV90">
        <v>-4.4353117942810059</v>
      </c>
      <c r="CW90">
        <v>-3.6079564094543457</v>
      </c>
      <c r="CY90">
        <v>251</v>
      </c>
      <c r="CZ90">
        <v>0.70903241634368896</v>
      </c>
      <c r="DA90">
        <v>1.0807808637619019</v>
      </c>
      <c r="DB90">
        <v>1.5061244964599609</v>
      </c>
      <c r="DC90">
        <v>1.9769666194915771</v>
      </c>
      <c r="DD90">
        <v>2.280036449432373</v>
      </c>
      <c r="DE90">
        <v>2.6352579593658447</v>
      </c>
      <c r="DF90">
        <v>1.8851194381713867</v>
      </c>
      <c r="DG90">
        <v>0.65840709209442139</v>
      </c>
      <c r="DN90">
        <v>0.56724965572357178</v>
      </c>
      <c r="DO90">
        <v>0.87735074758529663</v>
      </c>
      <c r="DP90">
        <v>1.1323996782302856</v>
      </c>
      <c r="DQ90">
        <v>1.3356485366821289</v>
      </c>
      <c r="DR90">
        <v>1.5167440176010132</v>
      </c>
      <c r="DS90">
        <v>1.8627102375030518</v>
      </c>
      <c r="DT90">
        <v>1.420531153678894</v>
      </c>
      <c r="DU90">
        <v>0.52191019058227539</v>
      </c>
      <c r="EB90">
        <v>23.96061897277832</v>
      </c>
      <c r="EC90">
        <v>33.690280914306641</v>
      </c>
      <c r="ED90">
        <v>43.484149932861328</v>
      </c>
      <c r="EE90">
        <v>56.417793273925781</v>
      </c>
      <c r="EF90">
        <v>69.891571044921875</v>
      </c>
      <c r="EG90">
        <v>90.602226257324219</v>
      </c>
      <c r="EH90">
        <v>30.910758972167969</v>
      </c>
      <c r="EI90">
        <v>12.024811744689941</v>
      </c>
      <c r="EP90">
        <v>0.98841500282287598</v>
      </c>
      <c r="EQ90">
        <v>0</v>
      </c>
      <c r="ER90">
        <v>0</v>
      </c>
      <c r="ES90">
        <v>-8.8208600878715515E-2</v>
      </c>
      <c r="ET90">
        <v>-8.8208600878715515E-2</v>
      </c>
      <c r="EU90">
        <v>360.98220825195313</v>
      </c>
      <c r="EV90">
        <v>-8.8226318359375E-2</v>
      </c>
      <c r="EW90">
        <v>0.97402966022491455</v>
      </c>
      <c r="EX90">
        <v>1</v>
      </c>
      <c r="EY90">
        <v>252</v>
      </c>
      <c r="EZ90">
        <v>80.555198669433594</v>
      </c>
      <c r="FA90">
        <v>89.688980102539063</v>
      </c>
      <c r="FB90">
        <v>113.79470062255859</v>
      </c>
      <c r="FC90">
        <v>153.74853515625</v>
      </c>
      <c r="FD90">
        <v>162.02137756347656</v>
      </c>
      <c r="FE90">
        <v>150.87983703613281</v>
      </c>
      <c r="FF90">
        <v>111.49881744384766</v>
      </c>
      <c r="FG90">
        <v>49.967330932617188</v>
      </c>
      <c r="FN90">
        <v>11.944188117980957</v>
      </c>
      <c r="FO90">
        <v>11.753765106201172</v>
      </c>
      <c r="FP90">
        <v>13.755122184753418</v>
      </c>
      <c r="FQ90">
        <v>19.178163528442383</v>
      </c>
      <c r="FR90">
        <v>22.661603927612305</v>
      </c>
      <c r="FS90">
        <v>24.217731475830078</v>
      </c>
      <c r="FT90">
        <v>15.434565544128418</v>
      </c>
      <c r="FU90">
        <v>8.4165010452270508</v>
      </c>
      <c r="GA90">
        <v>252</v>
      </c>
      <c r="GB90">
        <v>0</v>
      </c>
      <c r="GC90">
        <v>0</v>
      </c>
      <c r="GD90">
        <v>0</v>
      </c>
      <c r="GE90">
        <v>0</v>
      </c>
      <c r="GF90">
        <v>0</v>
      </c>
      <c r="GG90">
        <v>0</v>
      </c>
      <c r="GH90">
        <v>0</v>
      </c>
      <c r="GI90">
        <v>0</v>
      </c>
      <c r="GO90">
        <v>252</v>
      </c>
      <c r="GP90">
        <v>42.413795471191406</v>
      </c>
      <c r="GQ90">
        <v>43.606479644775391</v>
      </c>
      <c r="GR90">
        <v>51.031497955322266</v>
      </c>
      <c r="GS90">
        <v>68.101654052734375</v>
      </c>
      <c r="GT90">
        <v>76.8681640625</v>
      </c>
      <c r="GU90">
        <v>79.5794677734375</v>
      </c>
      <c r="GV90">
        <v>26.99505615234375</v>
      </c>
      <c r="GW90">
        <v>14.274385452270508</v>
      </c>
      <c r="HC90">
        <v>252</v>
      </c>
      <c r="HD90">
        <v>2.6524350978434086E-3</v>
      </c>
      <c r="HE90">
        <v>2.9110158793628216E-3</v>
      </c>
      <c r="HF90">
        <v>3.2075061462819576E-3</v>
      </c>
      <c r="HG90">
        <v>3.2571577467024326E-3</v>
      </c>
      <c r="HH90">
        <v>1.0366273112595081E-2</v>
      </c>
      <c r="HI90">
        <v>3.2607492059469223E-2</v>
      </c>
      <c r="HJ90">
        <v>5.9879656881093979E-2</v>
      </c>
      <c r="HK90">
        <v>0.1003284826874733</v>
      </c>
      <c r="HQ90">
        <v>0</v>
      </c>
      <c r="HR90">
        <v>0</v>
      </c>
      <c r="HS90">
        <v>-1.5185559168457985E-2</v>
      </c>
      <c r="HT90">
        <v>0.21521002054214478</v>
      </c>
      <c r="HU90">
        <v>0.20002445578575134</v>
      </c>
      <c r="HV90">
        <v>0.20002365112304688</v>
      </c>
      <c r="HW90">
        <v>0.21521002054214478</v>
      </c>
      <c r="HX90">
        <v>0</v>
      </c>
      <c r="HY90">
        <v>0</v>
      </c>
      <c r="HZ90">
        <v>0</v>
      </c>
      <c r="IA90">
        <v>0</v>
      </c>
      <c r="IB90">
        <v>40.28704833984375</v>
      </c>
      <c r="IC90">
        <v>18.654983520507813</v>
      </c>
      <c r="ID90">
        <v>0</v>
      </c>
      <c r="IE90">
        <v>0</v>
      </c>
      <c r="IF90">
        <v>75.674583435058594</v>
      </c>
      <c r="IG90">
        <v>0</v>
      </c>
      <c r="IH90">
        <v>0</v>
      </c>
      <c r="II90">
        <v>-34.985801696777344</v>
      </c>
      <c r="IJ90">
        <v>26.161998748779297</v>
      </c>
      <c r="IK90">
        <v>-69.103713989257813</v>
      </c>
      <c r="IL90">
        <v>-2.2529335021972656</v>
      </c>
      <c r="IN90">
        <v>252</v>
      </c>
      <c r="IO90">
        <v>830</v>
      </c>
      <c r="IP90">
        <v>0</v>
      </c>
      <c r="IQ90">
        <v>63.895256042480469</v>
      </c>
      <c r="IR90">
        <v>60.487045288085938</v>
      </c>
      <c r="IS90">
        <v>0</v>
      </c>
      <c r="IT90">
        <v>0.5</v>
      </c>
      <c r="IU90">
        <v>1.0160000324249268</v>
      </c>
    </row>
    <row r="91" spans="10:255">
      <c r="J91">
        <v>0.85000002384185791</v>
      </c>
      <c r="K91">
        <v>1</v>
      </c>
      <c r="L91">
        <v>0.89999997615814209</v>
      </c>
      <c r="M91">
        <v>6.4937017858028412E-2</v>
      </c>
      <c r="N91">
        <v>0.33768299221992493</v>
      </c>
      <c r="O91">
        <v>3.8672595024108887</v>
      </c>
      <c r="P91">
        <v>4.2049427032470703</v>
      </c>
      <c r="Q91">
        <v>4.680145263671875</v>
      </c>
      <c r="R91">
        <v>176.98255920410156</v>
      </c>
      <c r="S91">
        <v>171.53788757324219</v>
      </c>
      <c r="T91">
        <v>5.2001614570617676</v>
      </c>
      <c r="U91">
        <v>5.2199997007846832E-2</v>
      </c>
      <c r="W91">
        <v>253</v>
      </c>
      <c r="X91">
        <v>0.26253429055213928</v>
      </c>
      <c r="Y91">
        <v>0.24264450371265411</v>
      </c>
      <c r="Z91">
        <v>0.22289113700389862</v>
      </c>
      <c r="AA91">
        <v>0.2199942022562027</v>
      </c>
      <c r="AB91">
        <v>0.23490153253078461</v>
      </c>
      <c r="AC91">
        <v>0.32199490070343018</v>
      </c>
      <c r="AD91">
        <v>0.34000000357627869</v>
      </c>
      <c r="AE91">
        <v>0.36000001430511475</v>
      </c>
      <c r="AF91">
        <v>0.34666666388511658</v>
      </c>
      <c r="AL91">
        <v>-2.50685715675354</v>
      </c>
      <c r="AM91">
        <v>1.4710996150970459</v>
      </c>
      <c r="AN91">
        <v>7.4217700958251953</v>
      </c>
      <c r="AO91">
        <v>12.001158714294434</v>
      </c>
      <c r="AP91">
        <v>13.019697189331055</v>
      </c>
      <c r="AQ91">
        <v>5.6010189056396484</v>
      </c>
      <c r="AR91">
        <v>-0.99999910593032837</v>
      </c>
      <c r="AS91">
        <v>-1.0000020265579224</v>
      </c>
      <c r="AZ91">
        <v>0</v>
      </c>
      <c r="BA91">
        <v>0</v>
      </c>
      <c r="BB91">
        <v>6.163422018289566E-2</v>
      </c>
      <c r="BC91">
        <v>0.10149465501308441</v>
      </c>
      <c r="BD91">
        <v>0.14073865115642548</v>
      </c>
      <c r="BE91">
        <v>0.26773345470428467</v>
      </c>
      <c r="BF91">
        <v>0.36537134647369385</v>
      </c>
      <c r="BG91">
        <v>6.3027702271938324E-2</v>
      </c>
      <c r="BN91">
        <v>0.1832086592912674</v>
      </c>
      <c r="BO91">
        <v>3.8207881152629852E-2</v>
      </c>
      <c r="BP91">
        <v>-5.2543390542268753E-2</v>
      </c>
      <c r="BQ91">
        <v>-8.1197060644626617E-2</v>
      </c>
      <c r="BR91">
        <v>1.5968047082424164E-2</v>
      </c>
      <c r="BS91">
        <v>9.7329877316951752E-2</v>
      </c>
      <c r="BT91">
        <v>12.788093566894531</v>
      </c>
      <c r="BU91">
        <v>23.990011215209961</v>
      </c>
      <c r="CB91">
        <v>-62.671466827392578</v>
      </c>
      <c r="CC91">
        <v>14.710993766784668</v>
      </c>
      <c r="CD91">
        <v>53.012653350830078</v>
      </c>
      <c r="CE91">
        <v>75.007247924804688</v>
      </c>
      <c r="CF91">
        <v>65.098472595214844</v>
      </c>
      <c r="CG91">
        <v>18.670063018798828</v>
      </c>
      <c r="CH91">
        <v>-6.6666598320007324</v>
      </c>
      <c r="CI91">
        <v>-5.8823652267456055</v>
      </c>
      <c r="CO91">
        <v>0.85901331901550293</v>
      </c>
      <c r="CP91">
        <v>0</v>
      </c>
      <c r="CQ91">
        <v>0.19999992847442627</v>
      </c>
      <c r="CR91">
        <v>1</v>
      </c>
      <c r="CS91">
        <v>32.004001617431641</v>
      </c>
      <c r="CT91">
        <v>-0.1832086592912674</v>
      </c>
      <c r="CU91">
        <v>27.615875244140625</v>
      </c>
      <c r="CV91">
        <v>-4.2049427032470703</v>
      </c>
      <c r="CW91">
        <v>27.615848541259766</v>
      </c>
      <c r="CY91">
        <v>252</v>
      </c>
      <c r="CZ91">
        <v>0.70930278301239014</v>
      </c>
      <c r="DA91">
        <v>1.0807808637619019</v>
      </c>
      <c r="DB91">
        <v>1.5134513378143311</v>
      </c>
      <c r="DC91">
        <v>1.9940320253372192</v>
      </c>
      <c r="DD91">
        <v>2.3073036670684814</v>
      </c>
      <c r="DE91">
        <v>2.685391902923584</v>
      </c>
      <c r="DF91">
        <v>1.9905349016189575</v>
      </c>
      <c r="DG91">
        <v>0.64816445112228394</v>
      </c>
      <c r="DN91">
        <v>0.56585013866424561</v>
      </c>
      <c r="DO91">
        <v>0.8757864236831665</v>
      </c>
      <c r="DP91">
        <v>1.1311846971511841</v>
      </c>
      <c r="DQ91">
        <v>1.3382426500320435</v>
      </c>
      <c r="DR91">
        <v>1.5203597545623779</v>
      </c>
      <c r="DS91">
        <v>1.8636481761932373</v>
      </c>
      <c r="DT91">
        <v>1.4174405336380005</v>
      </c>
      <c r="DU91">
        <v>0.51434433460235596</v>
      </c>
      <c r="EB91">
        <v>23.901500701904297</v>
      </c>
      <c r="EC91">
        <v>33.630210876464844</v>
      </c>
      <c r="ED91">
        <v>43.437488555908203</v>
      </c>
      <c r="EE91">
        <v>56.527366638183594</v>
      </c>
      <c r="EF91">
        <v>70.058189392089844</v>
      </c>
      <c r="EG91">
        <v>90.647842407226563</v>
      </c>
      <c r="EH91">
        <v>30.843505859375</v>
      </c>
      <c r="EI91">
        <v>11.850494384765625</v>
      </c>
      <c r="EP91">
        <v>0.91920548677444458</v>
      </c>
      <c r="EQ91">
        <v>0</v>
      </c>
      <c r="ER91">
        <v>0</v>
      </c>
      <c r="ES91">
        <v>-8.5603348910808563E-2</v>
      </c>
      <c r="ET91">
        <v>-8.5603348910808563E-2</v>
      </c>
      <c r="EU91">
        <v>360.8966064453125</v>
      </c>
      <c r="EV91">
        <v>-8.5601806640625E-2</v>
      </c>
      <c r="EW91">
        <v>0.96861922740936279</v>
      </c>
      <c r="EX91">
        <v>1</v>
      </c>
      <c r="EY91">
        <v>253</v>
      </c>
      <c r="EZ91">
        <v>80.613006591796875</v>
      </c>
      <c r="FA91">
        <v>89.723762512207031</v>
      </c>
      <c r="FB91">
        <v>114.44811248779297</v>
      </c>
      <c r="FC91">
        <v>155.12550354003906</v>
      </c>
      <c r="FD91">
        <v>164.07453918457031</v>
      </c>
      <c r="FE91">
        <v>138.74505615234375</v>
      </c>
      <c r="FF91">
        <v>74.843780517578125</v>
      </c>
      <c r="FG91">
        <v>30.779367446899414</v>
      </c>
      <c r="FN91">
        <v>11.919841766357422</v>
      </c>
      <c r="FO91">
        <v>11.73637580871582</v>
      </c>
      <c r="FP91">
        <v>13.751735687255859</v>
      </c>
      <c r="FQ91">
        <v>19.220903396606445</v>
      </c>
      <c r="FR91">
        <v>22.724859237670898</v>
      </c>
      <c r="FS91">
        <v>27.19123649597168</v>
      </c>
      <c r="FT91">
        <v>14.549391746520996</v>
      </c>
      <c r="FU91">
        <v>6.5333571434020996</v>
      </c>
      <c r="GA91">
        <v>253</v>
      </c>
      <c r="GB91">
        <v>0</v>
      </c>
      <c r="GC91">
        <v>0</v>
      </c>
      <c r="GD91">
        <v>0</v>
      </c>
      <c r="GE91">
        <v>0</v>
      </c>
      <c r="GF91">
        <v>0</v>
      </c>
      <c r="GG91">
        <v>0</v>
      </c>
      <c r="GH91">
        <v>0</v>
      </c>
      <c r="GI91">
        <v>0</v>
      </c>
      <c r="GO91">
        <v>253</v>
      </c>
      <c r="GP91">
        <v>42.327342987060547</v>
      </c>
      <c r="GQ91">
        <v>43.541965484619141</v>
      </c>
      <c r="GR91">
        <v>51.018936157226563</v>
      </c>
      <c r="GS91">
        <v>68.253425598144531</v>
      </c>
      <c r="GT91">
        <v>77.082725524902344</v>
      </c>
      <c r="GU91">
        <v>89.35040283203125</v>
      </c>
      <c r="GV91">
        <v>25.44688606262207</v>
      </c>
      <c r="GW91">
        <v>11.080574035644531</v>
      </c>
      <c r="HC91">
        <v>253</v>
      </c>
      <c r="HD91">
        <v>2.69547407515347E-3</v>
      </c>
      <c r="HE91">
        <v>2.9559093527495861E-3</v>
      </c>
      <c r="HF91">
        <v>3.2712484244257212E-3</v>
      </c>
      <c r="HG91">
        <v>3.3172047697007656E-3</v>
      </c>
      <c r="HH91">
        <v>1.0572292841970921E-2</v>
      </c>
      <c r="HI91">
        <v>3.3487942069768906E-2</v>
      </c>
      <c r="HJ91">
        <v>6.3895009458065033E-2</v>
      </c>
      <c r="HK91">
        <v>0.10151596367359161</v>
      </c>
      <c r="HQ91">
        <v>0.31749999523162842</v>
      </c>
      <c r="HR91">
        <v>0</v>
      </c>
      <c r="HS91">
        <v>-1.4769000932574272E-2</v>
      </c>
      <c r="HT91">
        <v>0.22171103954315186</v>
      </c>
      <c r="HU91">
        <v>0.52444207668304443</v>
      </c>
      <c r="HV91">
        <v>0.52318191528320313</v>
      </c>
      <c r="HW91">
        <v>0.22171105444431305</v>
      </c>
      <c r="HX91">
        <v>0</v>
      </c>
      <c r="HY91">
        <v>0</v>
      </c>
      <c r="HZ91">
        <v>0</v>
      </c>
      <c r="IA91">
        <v>0</v>
      </c>
      <c r="IB91">
        <v>40.810230255126953</v>
      </c>
      <c r="IC91">
        <v>18.84107780456543</v>
      </c>
      <c r="ID91">
        <v>0</v>
      </c>
      <c r="IE91">
        <v>0</v>
      </c>
      <c r="IF91">
        <v>77.891693115234375</v>
      </c>
      <c r="IG91">
        <v>0</v>
      </c>
      <c r="IH91">
        <v>0</v>
      </c>
      <c r="II91">
        <v>-34.985801696777344</v>
      </c>
      <c r="IJ91">
        <v>29.336997985839844</v>
      </c>
      <c r="IK91">
        <v>-69.25140380859375</v>
      </c>
      <c r="IL91">
        <v>2.991485595703125</v>
      </c>
      <c r="IN91">
        <v>253</v>
      </c>
      <c r="IO91">
        <v>830</v>
      </c>
      <c r="IP91">
        <v>0</v>
      </c>
      <c r="IQ91">
        <v>36.043643951416016</v>
      </c>
      <c r="IR91">
        <v>38.993309020996094</v>
      </c>
      <c r="IS91">
        <v>31.75</v>
      </c>
      <c r="IT91">
        <v>0.5</v>
      </c>
      <c r="IU91">
        <v>0.25400000810623169</v>
      </c>
    </row>
    <row r="92" spans="10:255">
      <c r="J92">
        <v>0.85000002384185791</v>
      </c>
      <c r="K92">
        <v>1</v>
      </c>
      <c r="L92">
        <v>0.89999997615814209</v>
      </c>
      <c r="M92">
        <v>6.5826423466205597E-2</v>
      </c>
      <c r="N92">
        <v>0.38326448202133179</v>
      </c>
      <c r="O92">
        <v>5.1958870887756348</v>
      </c>
      <c r="P92">
        <v>5.5791516304016113</v>
      </c>
      <c r="Q92">
        <v>5.240114688873291</v>
      </c>
      <c r="R92">
        <v>182.22267150878906</v>
      </c>
      <c r="S92">
        <v>176.73377990722656</v>
      </c>
      <c r="T92">
        <v>5.822350025177002</v>
      </c>
      <c r="U92">
        <v>5.1599998027086258E-2</v>
      </c>
      <c r="W92">
        <v>254</v>
      </c>
      <c r="X92">
        <v>0.26183363795280457</v>
      </c>
      <c r="Y92">
        <v>0.24217340350151062</v>
      </c>
      <c r="Z92">
        <v>0.22138415277004242</v>
      </c>
      <c r="AA92">
        <v>0.21822765469551086</v>
      </c>
      <c r="AB92">
        <v>0.23339192569255829</v>
      </c>
      <c r="AC92">
        <v>0.32516351342201233</v>
      </c>
      <c r="AD92">
        <v>0.31499999761581421</v>
      </c>
      <c r="AE92">
        <v>0.33300000429153442</v>
      </c>
      <c r="AF92">
        <v>0.32100000977516174</v>
      </c>
      <c r="AL92">
        <v>-2.3667266368865967</v>
      </c>
      <c r="AM92">
        <v>1.5653197765350342</v>
      </c>
      <c r="AN92">
        <v>7.7231669425964355</v>
      </c>
      <c r="AO92">
        <v>12.354469299316406</v>
      </c>
      <c r="AP92">
        <v>13.32161808013916</v>
      </c>
      <c r="AQ92">
        <v>4.9672961235046387</v>
      </c>
      <c r="AR92">
        <v>1.5000015497207642</v>
      </c>
      <c r="AS92">
        <v>1.6999989748001099</v>
      </c>
      <c r="AZ92">
        <v>0</v>
      </c>
      <c r="BA92">
        <v>0</v>
      </c>
      <c r="BB92">
        <v>5.3597521036863327E-2</v>
      </c>
      <c r="BC92">
        <v>8.552619069814682E-2</v>
      </c>
      <c r="BD92">
        <v>0.11943440139293671</v>
      </c>
      <c r="BE92">
        <v>0.28516995906829834</v>
      </c>
      <c r="BF92">
        <v>0.39923793077468872</v>
      </c>
      <c r="BG92">
        <v>5.7033993303775787E-2</v>
      </c>
      <c r="BN92">
        <v>0.17811013758182526</v>
      </c>
      <c r="BO92">
        <v>3.7977520376443863E-2</v>
      </c>
      <c r="BP92">
        <v>-5.6244112551212311E-2</v>
      </c>
      <c r="BQ92">
        <v>-7.9152889549732208E-2</v>
      </c>
      <c r="BR92">
        <v>1.1923828162252903E-2</v>
      </c>
      <c r="BS92">
        <v>0.33056873083114624</v>
      </c>
      <c r="BT92">
        <v>2.446000337600708</v>
      </c>
      <c r="BU92">
        <v>2.0203957557678223</v>
      </c>
      <c r="CB92">
        <v>-59.168201446533203</v>
      </c>
      <c r="CC92">
        <v>15.653193473815918</v>
      </c>
      <c r="CD92">
        <v>55.165489196777344</v>
      </c>
      <c r="CE92">
        <v>77.215431213378906</v>
      </c>
      <c r="CF92">
        <v>66.608078002929688</v>
      </c>
      <c r="CG92">
        <v>16.557655334472656</v>
      </c>
      <c r="CH92">
        <v>10.000009536743164</v>
      </c>
      <c r="CI92">
        <v>9.9999942779541016</v>
      </c>
      <c r="CO92">
        <v>1</v>
      </c>
      <c r="CP92">
        <v>0</v>
      </c>
      <c r="CQ92">
        <v>0</v>
      </c>
      <c r="CR92">
        <v>0</v>
      </c>
      <c r="CS92">
        <v>0</v>
      </c>
      <c r="CT92">
        <v>-0.17811013758182526</v>
      </c>
      <c r="CU92">
        <v>-5.7572422027587891</v>
      </c>
      <c r="CV92">
        <v>-5.5791516304016113</v>
      </c>
      <c r="CW92">
        <v>-5.7572617530822754</v>
      </c>
      <c r="CY92">
        <v>253</v>
      </c>
      <c r="CZ92">
        <v>0.70957183837890625</v>
      </c>
      <c r="DA92">
        <v>1.0803127288818359</v>
      </c>
      <c r="DB92">
        <v>1.5210336446762085</v>
      </c>
      <c r="DC92">
        <v>2.0110571384429932</v>
      </c>
      <c r="DD92">
        <v>2.3343939781188965</v>
      </c>
      <c r="DE92">
        <v>2.4854674339294434</v>
      </c>
      <c r="DF92">
        <v>1.4596558809280396</v>
      </c>
      <c r="DG92">
        <v>0.83791279792785645</v>
      </c>
      <c r="DN92">
        <v>0.56450587511062622</v>
      </c>
      <c r="DO92">
        <v>0.87377309799194336</v>
      </c>
      <c r="DP92">
        <v>1.1300829648971558</v>
      </c>
      <c r="DQ92">
        <v>1.3406693935394287</v>
      </c>
      <c r="DR92">
        <v>1.5232019424438477</v>
      </c>
      <c r="DS92">
        <v>2.1060733795166016</v>
      </c>
      <c r="DT92">
        <v>1.4596558809280396</v>
      </c>
      <c r="DU92">
        <v>0.83791279792785645</v>
      </c>
      <c r="EB92">
        <v>23.844718933105469</v>
      </c>
      <c r="EC92">
        <v>33.552898406982422</v>
      </c>
      <c r="ED92">
        <v>43.395187377929688</v>
      </c>
      <c r="EE92">
        <v>56.629871368408203</v>
      </c>
      <c r="EF92">
        <v>70.189155578613281</v>
      </c>
      <c r="EG92">
        <v>102.43940734863281</v>
      </c>
      <c r="EH92">
        <v>31.762113571166992</v>
      </c>
      <c r="EI92">
        <v>19.305511474609375</v>
      </c>
      <c r="EP92">
        <v>0.85901331901550293</v>
      </c>
      <c r="EQ92">
        <v>20.319999694824219</v>
      </c>
      <c r="ER92">
        <v>0</v>
      </c>
      <c r="ES92">
        <v>-8.319980651140213E-2</v>
      </c>
      <c r="ET92">
        <v>20.236799240112305</v>
      </c>
      <c r="EU92">
        <v>381.11883544921875</v>
      </c>
      <c r="EV92">
        <v>20.22222900390625</v>
      </c>
      <c r="EW92">
        <v>0.96193140745162964</v>
      </c>
      <c r="EX92">
        <v>1</v>
      </c>
      <c r="EY92">
        <v>254</v>
      </c>
      <c r="EZ92">
        <v>80.671722412109375</v>
      </c>
      <c r="FA92">
        <v>89.756980895996094</v>
      </c>
      <c r="FB92">
        <v>115.21186828613281</v>
      </c>
      <c r="FC92">
        <v>156.71160888671875</v>
      </c>
      <c r="FD92">
        <v>166.31610107421875</v>
      </c>
      <c r="FE92">
        <v>140.05816650390625</v>
      </c>
      <c r="FF92">
        <v>78.192428588867188</v>
      </c>
      <c r="FG92">
        <v>33.521011352539063</v>
      </c>
      <c r="FN92">
        <v>11.896688461303711</v>
      </c>
      <c r="FO92">
        <v>11.717926979064941</v>
      </c>
      <c r="FP92">
        <v>13.749910354614258</v>
      </c>
      <c r="FQ92">
        <v>19.261507034301758</v>
      </c>
      <c r="FR92">
        <v>22.887285232543945</v>
      </c>
      <c r="FS92">
        <v>27.71868896484375</v>
      </c>
      <c r="FT92">
        <v>14.082684516906738</v>
      </c>
      <c r="FU92">
        <v>6.5816607475280762</v>
      </c>
      <c r="GA92">
        <v>254</v>
      </c>
      <c r="GB92">
        <v>0</v>
      </c>
      <c r="GC92">
        <v>0</v>
      </c>
      <c r="GD92">
        <v>0</v>
      </c>
      <c r="GE92">
        <v>0</v>
      </c>
      <c r="GF92">
        <v>0</v>
      </c>
      <c r="GG92">
        <v>0</v>
      </c>
      <c r="GH92">
        <v>0</v>
      </c>
      <c r="GI92">
        <v>0</v>
      </c>
      <c r="GO92">
        <v>254</v>
      </c>
      <c r="GP92">
        <v>42.245124816894531</v>
      </c>
      <c r="GQ92">
        <v>43.473518371582031</v>
      </c>
      <c r="GR92">
        <v>51.012165069580078</v>
      </c>
      <c r="GS92">
        <v>68.397605895996094</v>
      </c>
      <c r="GT92">
        <v>77.633674621582031</v>
      </c>
      <c r="GU92">
        <v>91.083610534667969</v>
      </c>
      <c r="GV92">
        <v>24.630615234375</v>
      </c>
      <c r="GW92">
        <v>11.162496566772461</v>
      </c>
      <c r="HC92">
        <v>254</v>
      </c>
      <c r="HD92">
        <v>2.7377817314118147E-3</v>
      </c>
      <c r="HE92">
        <v>3.0006184242665768E-3</v>
      </c>
      <c r="HF92">
        <v>3.3348181750625372E-3</v>
      </c>
      <c r="HG92">
        <v>3.376825014129281E-3</v>
      </c>
      <c r="HH92">
        <v>1.0779197327792645E-2</v>
      </c>
      <c r="HI92">
        <v>2.8361259028315544E-2</v>
      </c>
      <c r="HJ92">
        <v>4.1905857622623444E-2</v>
      </c>
      <c r="HK92">
        <v>7.5917996466159821E-2</v>
      </c>
      <c r="HQ92">
        <v>0</v>
      </c>
      <c r="HR92">
        <v>0</v>
      </c>
      <c r="HS92">
        <v>-1.4368451200425625E-2</v>
      </c>
      <c r="HT92">
        <v>0.16941435635089874</v>
      </c>
      <c r="HU92">
        <v>0.15504591166973114</v>
      </c>
      <c r="HV92">
        <v>0.15364837646484375</v>
      </c>
      <c r="HW92">
        <v>0.16941435635089874</v>
      </c>
      <c r="HX92">
        <v>0</v>
      </c>
      <c r="HY92">
        <v>0</v>
      </c>
      <c r="HZ92">
        <v>0</v>
      </c>
      <c r="IA92">
        <v>0</v>
      </c>
      <c r="IB92">
        <v>40.963878631591797</v>
      </c>
      <c r="IC92">
        <v>19.19621467590332</v>
      </c>
      <c r="ID92">
        <v>0</v>
      </c>
      <c r="IE92">
        <v>0</v>
      </c>
      <c r="IF92">
        <v>79.585838317871094</v>
      </c>
      <c r="IG92">
        <v>0</v>
      </c>
      <c r="IH92">
        <v>0</v>
      </c>
      <c r="II92">
        <v>-34.985801696777344</v>
      </c>
      <c r="IJ92">
        <v>29.336997985839844</v>
      </c>
      <c r="IK92">
        <v>-69.395088195800781</v>
      </c>
      <c r="IL92">
        <v>4.5419464111328125</v>
      </c>
      <c r="IN92">
        <v>254</v>
      </c>
      <c r="IO92">
        <v>830</v>
      </c>
      <c r="IP92">
        <v>0</v>
      </c>
      <c r="IQ92">
        <v>41.566551208496094</v>
      </c>
      <c r="IR92">
        <v>41.964790344238281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0.89999997615814209</v>
      </c>
      <c r="M93">
        <v>6.6789582371711731E-2</v>
      </c>
      <c r="N93">
        <v>0.44915440678596497</v>
      </c>
      <c r="O93">
        <v>5.9790897369384766</v>
      </c>
      <c r="P93">
        <v>6.4282441139221191</v>
      </c>
      <c r="Q93">
        <v>6.0524249076843262</v>
      </c>
      <c r="R93">
        <v>188.27510070800781</v>
      </c>
      <c r="S93">
        <v>182.71287536621094</v>
      </c>
      <c r="T93">
        <v>6.724916934967041</v>
      </c>
      <c r="U93">
        <v>5.0999999046325684E-2</v>
      </c>
      <c r="W93">
        <v>255</v>
      </c>
      <c r="X93">
        <v>0.26115518808364868</v>
      </c>
      <c r="Y93">
        <v>0.24168330430984497</v>
      </c>
      <c r="Z93">
        <v>0.21974758803844452</v>
      </c>
      <c r="AA93">
        <v>0.21631000936031342</v>
      </c>
      <c r="AB93">
        <v>0.23151339590549469</v>
      </c>
      <c r="AC93">
        <v>0.32111486792564392</v>
      </c>
      <c r="AD93">
        <v>0.28572458028793335</v>
      </c>
      <c r="AE93">
        <v>0.31755971908569336</v>
      </c>
      <c r="AF93">
        <v>0.29633629322052002</v>
      </c>
      <c r="AL93">
        <v>-2.2310366630554199</v>
      </c>
      <c r="AM93">
        <v>1.6633396148681641</v>
      </c>
      <c r="AN93">
        <v>8.0504798889160156</v>
      </c>
      <c r="AO93">
        <v>12.737998008728027</v>
      </c>
      <c r="AP93">
        <v>13.697324752807617</v>
      </c>
      <c r="AQ93">
        <v>5.7770252227783203</v>
      </c>
      <c r="AR93">
        <v>4.4275431632995605</v>
      </c>
      <c r="AS93">
        <v>3.2440276145935059</v>
      </c>
      <c r="AZ93">
        <v>0</v>
      </c>
      <c r="BA93">
        <v>0</v>
      </c>
      <c r="BB93">
        <v>5.1930028945207596E-2</v>
      </c>
      <c r="BC93">
        <v>7.9171359539031982E-2</v>
      </c>
      <c r="BD93">
        <v>0.11602959036827087</v>
      </c>
      <c r="BE93">
        <v>0.28956502676010132</v>
      </c>
      <c r="BF93">
        <v>0.40539103746414185</v>
      </c>
      <c r="BG93">
        <v>5.7913005352020264E-2</v>
      </c>
      <c r="BN93">
        <v>0.17331340909004211</v>
      </c>
      <c r="BO93">
        <v>3.7622541189193726E-2</v>
      </c>
      <c r="BP93">
        <v>-6.0397617518901825E-2</v>
      </c>
      <c r="BQ93">
        <v>-7.7216319739818573E-2</v>
      </c>
      <c r="BR93">
        <v>1.2628890573978424E-2</v>
      </c>
      <c r="BS93">
        <v>0.33067619800567627</v>
      </c>
      <c r="BT93">
        <v>1.2522830963134766</v>
      </c>
      <c r="BU93">
        <v>0.74860823154449463</v>
      </c>
      <c r="CB93">
        <v>-55.775951385498047</v>
      </c>
      <c r="CC93">
        <v>16.633392333984375</v>
      </c>
      <c r="CD93">
        <v>57.503437042236328</v>
      </c>
      <c r="CE93">
        <v>79.61248779296875</v>
      </c>
      <c r="CF93">
        <v>68.486610412597656</v>
      </c>
      <c r="CG93">
        <v>19.256752014160156</v>
      </c>
      <c r="CH93">
        <v>29.51695442199707</v>
      </c>
      <c r="CI93">
        <v>19.082515716552734</v>
      </c>
      <c r="CO93">
        <v>1</v>
      </c>
      <c r="CP93">
        <v>0</v>
      </c>
      <c r="CQ93">
        <v>0</v>
      </c>
      <c r="CR93">
        <v>0</v>
      </c>
      <c r="CS93">
        <v>0</v>
      </c>
      <c r="CT93">
        <v>-0.17331340909004211</v>
      </c>
      <c r="CU93">
        <v>-6.6015720367431641</v>
      </c>
      <c r="CV93">
        <v>-6.4282441139221191</v>
      </c>
      <c r="CW93">
        <v>-6.601557731628418</v>
      </c>
      <c r="CY93">
        <v>254</v>
      </c>
      <c r="CZ93">
        <v>0.70983940362930298</v>
      </c>
      <c r="DA93">
        <v>1.0798013210296631</v>
      </c>
      <c r="DB93">
        <v>1.5300406217575073</v>
      </c>
      <c r="DC93">
        <v>2.0307416915893555</v>
      </c>
      <c r="DD93">
        <v>2.3666315078735352</v>
      </c>
      <c r="DE93">
        <v>2.5054116249084473</v>
      </c>
      <c r="DF93">
        <v>1.5128082036972046</v>
      </c>
      <c r="DG93">
        <v>0.85403525829315186</v>
      </c>
      <c r="DN93">
        <v>0.56321161985397339</v>
      </c>
      <c r="DO93">
        <v>0.87166380882263184</v>
      </c>
      <c r="DP93">
        <v>1.1290891170501709</v>
      </c>
      <c r="DQ93">
        <v>1.3429211378097534</v>
      </c>
      <c r="DR93">
        <v>1.5343129634857178</v>
      </c>
      <c r="DS93">
        <v>2.1438643932342529</v>
      </c>
      <c r="DT93">
        <v>1.4015722274780273</v>
      </c>
      <c r="DU93">
        <v>0.78998261690139771</v>
      </c>
      <c r="EB93">
        <v>23.790050506591797</v>
      </c>
      <c r="EC93">
        <v>33.471900939941406</v>
      </c>
      <c r="ED93">
        <v>43.357021331787109</v>
      </c>
      <c r="EE93">
        <v>56.724987030029297</v>
      </c>
      <c r="EF93">
        <v>70.701148986816406</v>
      </c>
      <c r="EG93">
        <v>104.27756500244141</v>
      </c>
      <c r="EH93">
        <v>30.498212814331055</v>
      </c>
      <c r="EI93">
        <v>18.201200485229492</v>
      </c>
      <c r="EP93">
        <v>1</v>
      </c>
      <c r="EQ93">
        <v>0</v>
      </c>
      <c r="ER93">
        <v>0</v>
      </c>
      <c r="ES93">
        <v>-8.09149369597435E-2</v>
      </c>
      <c r="ET93">
        <v>-8.09149369597435E-2</v>
      </c>
      <c r="EU93">
        <v>381.0220947265625</v>
      </c>
      <c r="EV93">
        <v>-9.674072265625E-2</v>
      </c>
      <c r="EW93">
        <v>0.99155980348587036</v>
      </c>
      <c r="EX93">
        <v>1</v>
      </c>
      <c r="EY93">
        <v>255</v>
      </c>
      <c r="EZ93">
        <v>80.731475830078125</v>
      </c>
      <c r="FA93">
        <v>89.819976806640625</v>
      </c>
      <c r="FB93">
        <v>116.06822204589844</v>
      </c>
      <c r="FC93">
        <v>158.43408203125</v>
      </c>
      <c r="FD93">
        <v>168.857177734375</v>
      </c>
      <c r="FE93">
        <v>143.06977844238281</v>
      </c>
      <c r="FF93">
        <v>85.345893859863281</v>
      </c>
      <c r="FG93">
        <v>37.091426849365234</v>
      </c>
      <c r="FN93">
        <v>11.874651908874512</v>
      </c>
      <c r="FO93">
        <v>11.702420234680176</v>
      </c>
      <c r="FP93">
        <v>13.749710083007813</v>
      </c>
      <c r="FQ93">
        <v>19.302099227905273</v>
      </c>
      <c r="FR93">
        <v>23.04994010925293</v>
      </c>
      <c r="FS93">
        <v>27.962162017822266</v>
      </c>
      <c r="FT93">
        <v>13.942492485046387</v>
      </c>
      <c r="FU93">
        <v>6.9450135231018066</v>
      </c>
      <c r="GA93">
        <v>255</v>
      </c>
      <c r="GB93">
        <v>0</v>
      </c>
      <c r="GC93">
        <v>0</v>
      </c>
      <c r="GD93">
        <v>0</v>
      </c>
      <c r="GE93">
        <v>0</v>
      </c>
      <c r="GF93">
        <v>0</v>
      </c>
      <c r="GG93">
        <v>0</v>
      </c>
      <c r="GH93">
        <v>0</v>
      </c>
      <c r="GI93">
        <v>0</v>
      </c>
      <c r="GO93">
        <v>255</v>
      </c>
      <c r="GP93">
        <v>42.166873931884766</v>
      </c>
      <c r="GQ93">
        <v>43.415988922119141</v>
      </c>
      <c r="GR93">
        <v>51.011421203613281</v>
      </c>
      <c r="GS93">
        <v>68.541748046875</v>
      </c>
      <c r="GT93">
        <v>78.185401916503906</v>
      </c>
      <c r="GU93">
        <v>91.8836669921875</v>
      </c>
      <c r="GV93">
        <v>24.385419845581055</v>
      </c>
      <c r="GW93">
        <v>11.778742790222168</v>
      </c>
      <c r="HC93">
        <v>255</v>
      </c>
      <c r="HD93">
        <v>2.7793601620942354E-3</v>
      </c>
      <c r="HE93">
        <v>3.0451021157205105E-3</v>
      </c>
      <c r="HF93">
        <v>3.4010964445769787E-3</v>
      </c>
      <c r="HG93">
        <v>3.4178071655333042E-3</v>
      </c>
      <c r="HH93">
        <v>1.095916610211134E-2</v>
      </c>
      <c r="HI93">
        <v>2.840024046599865E-2</v>
      </c>
      <c r="HJ93">
        <v>4.8305336385965347E-2</v>
      </c>
      <c r="HK93">
        <v>8.671870082616806E-2</v>
      </c>
      <c r="HQ93">
        <v>0</v>
      </c>
      <c r="HR93">
        <v>0</v>
      </c>
      <c r="HS93">
        <v>-1.3981491327285767E-2</v>
      </c>
      <c r="HT93">
        <v>0.18702679872512817</v>
      </c>
      <c r="HU93">
        <v>0.1730453222990036</v>
      </c>
      <c r="HV93">
        <v>0.1730499267578125</v>
      </c>
      <c r="HW93">
        <v>0.18702681362628937</v>
      </c>
      <c r="HX93">
        <v>0</v>
      </c>
      <c r="HY93">
        <v>0</v>
      </c>
      <c r="HZ93">
        <v>0</v>
      </c>
      <c r="IA93">
        <v>0</v>
      </c>
      <c r="IB93">
        <v>41.136928558349609</v>
      </c>
      <c r="IC93">
        <v>19.197507858276367</v>
      </c>
      <c r="ID93">
        <v>0</v>
      </c>
      <c r="IE93">
        <v>0</v>
      </c>
      <c r="IF93">
        <v>81.456108093261719</v>
      </c>
      <c r="IG93">
        <v>0</v>
      </c>
      <c r="IH93">
        <v>0</v>
      </c>
      <c r="II93">
        <v>-34.985801696777344</v>
      </c>
      <c r="IJ93">
        <v>29.336997985839844</v>
      </c>
      <c r="IK93">
        <v>-69.535003662109375</v>
      </c>
      <c r="IL93">
        <v>6.2723007202148438</v>
      </c>
      <c r="IN93">
        <v>255</v>
      </c>
      <c r="IO93">
        <v>830</v>
      </c>
      <c r="IP93">
        <v>0</v>
      </c>
      <c r="IQ93">
        <v>47.934398651123047</v>
      </c>
      <c r="IR93">
        <v>47.042491912841797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0.89999997615814209</v>
      </c>
      <c r="M94">
        <v>6.6848970949649811E-2</v>
      </c>
      <c r="N94">
        <v>0.47864124178886414</v>
      </c>
      <c r="O94">
        <v>6.3143563270568848</v>
      </c>
      <c r="P94">
        <v>6.7929973602294922</v>
      </c>
      <c r="Q94">
        <v>6.4440350532531738</v>
      </c>
      <c r="R94">
        <v>194.71913146972656</v>
      </c>
      <c r="S94">
        <v>189.02723693847656</v>
      </c>
      <c r="T94">
        <v>7.160038948059082</v>
      </c>
      <c r="U94">
        <v>5.0400000065565109E-2</v>
      </c>
      <c r="W94">
        <v>256</v>
      </c>
      <c r="X94">
        <v>0.26049697399139404</v>
      </c>
      <c r="Y94">
        <v>0.24117393791675568</v>
      </c>
      <c r="Z94">
        <v>0.21811386942863464</v>
      </c>
      <c r="AA94">
        <v>0.21447087824344635</v>
      </c>
      <c r="AB94">
        <v>0.22948217391967773</v>
      </c>
      <c r="AC94">
        <v>0.31124752759933472</v>
      </c>
      <c r="AD94">
        <v>0.26734462380409241</v>
      </c>
      <c r="AE94">
        <v>0.29939982295036316</v>
      </c>
      <c r="AF94">
        <v>0.2780296802520752</v>
      </c>
      <c r="AL94">
        <v>-2.0993940830230713</v>
      </c>
      <c r="AM94">
        <v>1.7652128934860229</v>
      </c>
      <c r="AN94">
        <v>8.377223014831543</v>
      </c>
      <c r="AO94">
        <v>13.105823516845703</v>
      </c>
      <c r="AP94">
        <v>14.103569030761719</v>
      </c>
      <c r="AQ94">
        <v>7.7504935264587402</v>
      </c>
      <c r="AR94">
        <v>6.2655391693115234</v>
      </c>
      <c r="AS94">
        <v>5.0600171089172363</v>
      </c>
      <c r="AZ94">
        <v>0</v>
      </c>
      <c r="BA94">
        <v>0</v>
      </c>
      <c r="BB94">
        <v>5.0102099776268005E-2</v>
      </c>
      <c r="BC94">
        <v>7.21086785197258E-2</v>
      </c>
      <c r="BD94">
        <v>0.11145985871553421</v>
      </c>
      <c r="BE94">
        <v>0.29474207758903503</v>
      </c>
      <c r="BF94">
        <v>0.41263887286186218</v>
      </c>
      <c r="BG94">
        <v>5.8948412537574768E-2</v>
      </c>
      <c r="BN94">
        <v>0.16878752410411835</v>
      </c>
      <c r="BO94">
        <v>3.7146855145692825E-2</v>
      </c>
      <c r="BP94">
        <v>-6.4728334546089172E-2</v>
      </c>
      <c r="BQ94">
        <v>-7.5109571218490601E-2</v>
      </c>
      <c r="BR94">
        <v>1.2383866123855114E-2</v>
      </c>
      <c r="BS94">
        <v>0.30993705987930298</v>
      </c>
      <c r="BT94">
        <v>0.19757571816444397</v>
      </c>
      <c r="BU94">
        <v>0.96512824296951294</v>
      </c>
      <c r="CB94">
        <v>-52.484882354736328</v>
      </c>
      <c r="CC94">
        <v>17.652124404907227</v>
      </c>
      <c r="CD94">
        <v>59.837322235107422</v>
      </c>
      <c r="CE94">
        <v>81.911407470703125</v>
      </c>
      <c r="CF94">
        <v>70.517829895019531</v>
      </c>
      <c r="CG94">
        <v>25.834980010986328</v>
      </c>
      <c r="CH94">
        <v>41.770256042480469</v>
      </c>
      <c r="CI94">
        <v>29.764808654785156</v>
      </c>
      <c r="CO94">
        <v>1</v>
      </c>
      <c r="CP94">
        <v>0</v>
      </c>
      <c r="CQ94">
        <v>0</v>
      </c>
      <c r="CR94">
        <v>0</v>
      </c>
      <c r="CS94">
        <v>0</v>
      </c>
      <c r="CT94">
        <v>-0.16878752410411835</v>
      </c>
      <c r="CU94">
        <v>-6.9617929458618164</v>
      </c>
      <c r="CV94">
        <v>-6.7929973602294922</v>
      </c>
      <c r="CW94">
        <v>-6.9617853164672852</v>
      </c>
      <c r="CY94">
        <v>255</v>
      </c>
      <c r="CZ94">
        <v>0.71010589599609375</v>
      </c>
      <c r="DA94">
        <v>1.0798013210296631</v>
      </c>
      <c r="DB94">
        <v>1.5402313470840454</v>
      </c>
      <c r="DC94">
        <v>2.0521664619445801</v>
      </c>
      <c r="DD94">
        <v>2.4030818939208984</v>
      </c>
      <c r="DE94">
        <v>2.553598165512085</v>
      </c>
      <c r="DF94">
        <v>1.6238831281661987</v>
      </c>
      <c r="DG94">
        <v>0.87542706727981567</v>
      </c>
      <c r="DN94">
        <v>0.56196314096450806</v>
      </c>
      <c r="DO94">
        <v>0.86989980936050415</v>
      </c>
      <c r="DP94">
        <v>1.1282070875167847</v>
      </c>
      <c r="DQ94">
        <v>1.3451640605926514</v>
      </c>
      <c r="DR94">
        <v>1.5454045534133911</v>
      </c>
      <c r="DS94">
        <v>2.1578903198242188</v>
      </c>
      <c r="DT94">
        <v>1.3646568059921265</v>
      </c>
      <c r="DU94">
        <v>0.77222323417663574</v>
      </c>
      <c r="EB94">
        <v>23.737314224243164</v>
      </c>
      <c r="EC94">
        <v>33.404163360595703</v>
      </c>
      <c r="ED94">
        <v>43.323150634765625</v>
      </c>
      <c r="EE94">
        <v>56.819728851318359</v>
      </c>
      <c r="EF94">
        <v>71.212249755859375</v>
      </c>
      <c r="EG94">
        <v>104.95978546142578</v>
      </c>
      <c r="EH94">
        <v>29.69493293762207</v>
      </c>
      <c r="EI94">
        <v>17.792024612426758</v>
      </c>
      <c r="EP94">
        <v>1</v>
      </c>
      <c r="EQ94">
        <v>0</v>
      </c>
      <c r="ER94">
        <v>0</v>
      </c>
      <c r="ES94">
        <v>-7.8735798597335815E-2</v>
      </c>
      <c r="ET94">
        <v>-7.8735798597335815E-2</v>
      </c>
      <c r="EU94">
        <v>380.943359375</v>
      </c>
      <c r="EV94">
        <v>-7.87353515625E-2</v>
      </c>
      <c r="EW94">
        <v>0.98788332939147949</v>
      </c>
      <c r="EX94">
        <v>1</v>
      </c>
      <c r="EY94">
        <v>256</v>
      </c>
      <c r="EZ94">
        <v>80.792091369628906</v>
      </c>
      <c r="FA94">
        <v>89.884025573730469</v>
      </c>
      <c r="FB94">
        <v>116.95046234130859</v>
      </c>
      <c r="FC94">
        <v>160.12528991699219</v>
      </c>
      <c r="FD94">
        <v>171.51530456542969</v>
      </c>
      <c r="FE94">
        <v>147.63192749023438</v>
      </c>
      <c r="FF94">
        <v>94.010871887207031</v>
      </c>
      <c r="FG94">
        <v>41.266902923583984</v>
      </c>
      <c r="FN94">
        <v>11.853615760803223</v>
      </c>
      <c r="FO94">
        <v>11.686083793640137</v>
      </c>
      <c r="FP94">
        <v>13.751222610473633</v>
      </c>
      <c r="FQ94">
        <v>19.342277526855469</v>
      </c>
      <c r="FR94">
        <v>23.207372665405273</v>
      </c>
      <c r="FS94">
        <v>27.967178344726563</v>
      </c>
      <c r="FT94">
        <v>14.370098114013672</v>
      </c>
      <c r="FU94">
        <v>7.2849669456481934</v>
      </c>
      <c r="GA94">
        <v>256</v>
      </c>
      <c r="GB94">
        <v>0</v>
      </c>
      <c r="GC94">
        <v>0</v>
      </c>
      <c r="GD94">
        <v>0</v>
      </c>
      <c r="GE94">
        <v>0</v>
      </c>
      <c r="GF94">
        <v>0</v>
      </c>
      <c r="GG94">
        <v>0</v>
      </c>
      <c r="GH94">
        <v>0</v>
      </c>
      <c r="GI94">
        <v>0</v>
      </c>
      <c r="GO94">
        <v>256</v>
      </c>
      <c r="GP94">
        <v>42.092174530029297</v>
      </c>
      <c r="GQ94">
        <v>43.355381011962891</v>
      </c>
      <c r="GR94">
        <v>51.017032623291016</v>
      </c>
      <c r="GS94">
        <v>68.684425354003906</v>
      </c>
      <c r="GT94">
        <v>78.719413757324219</v>
      </c>
      <c r="GU94">
        <v>91.900146484375</v>
      </c>
      <c r="GV94">
        <v>25.133302688598633</v>
      </c>
      <c r="GW94">
        <v>12.355303764343262</v>
      </c>
      <c r="HC94">
        <v>256</v>
      </c>
      <c r="HD94">
        <v>2.8202107641845942E-3</v>
      </c>
      <c r="HE94">
        <v>3.0893851071596146E-3</v>
      </c>
      <c r="HF94">
        <v>3.4650531597435474E-3</v>
      </c>
      <c r="HG94">
        <v>3.4579799976199865E-3</v>
      </c>
      <c r="HH94">
        <v>1.1149858124554157E-2</v>
      </c>
      <c r="HI94">
        <v>2.9128625988960266E-2</v>
      </c>
      <c r="HJ94">
        <v>5.5852528661489487E-2</v>
      </c>
      <c r="HK94">
        <v>9.3454025685787201E-2</v>
      </c>
      <c r="HQ94">
        <v>0</v>
      </c>
      <c r="HR94">
        <v>0</v>
      </c>
      <c r="HS94">
        <v>-1.3626465573906898E-2</v>
      </c>
      <c r="HT94">
        <v>0.20241767168045044</v>
      </c>
      <c r="HU94">
        <v>0.1887911856174469</v>
      </c>
      <c r="HV94">
        <v>0.18878936767578125</v>
      </c>
      <c r="HW94">
        <v>0.20241765677928925</v>
      </c>
      <c r="HX94">
        <v>0</v>
      </c>
      <c r="HY94">
        <v>0</v>
      </c>
      <c r="HZ94">
        <v>0</v>
      </c>
      <c r="IA94">
        <v>0</v>
      </c>
      <c r="IB94">
        <v>41.325717926025391</v>
      </c>
      <c r="IC94">
        <v>19.257955551147461</v>
      </c>
      <c r="ID94">
        <v>0</v>
      </c>
      <c r="IE94">
        <v>0</v>
      </c>
      <c r="IF94">
        <v>83.48028564453125</v>
      </c>
      <c r="IG94">
        <v>0</v>
      </c>
      <c r="IH94">
        <v>0</v>
      </c>
      <c r="II94">
        <v>-34.985801696777344</v>
      </c>
      <c r="IJ94">
        <v>29.336997985839844</v>
      </c>
      <c r="IK94">
        <v>-69.671371459960938</v>
      </c>
      <c r="IL94">
        <v>8.1601104736328125</v>
      </c>
      <c r="IN94">
        <v>256</v>
      </c>
      <c r="IO94">
        <v>830</v>
      </c>
      <c r="IP94">
        <v>0</v>
      </c>
      <c r="IQ94">
        <v>54.662666320800781</v>
      </c>
      <c r="IR94">
        <v>52.213310241699219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0.89999997615814209</v>
      </c>
      <c r="M95">
        <v>6.5370887517929077E-2</v>
      </c>
      <c r="N95">
        <v>0.4303143322467804</v>
      </c>
      <c r="O95">
        <v>5.7451963424682617</v>
      </c>
      <c r="P95">
        <v>6.1755108833312988</v>
      </c>
      <c r="Q95">
        <v>5.9243941307067871</v>
      </c>
      <c r="R95">
        <v>200.64352416992188</v>
      </c>
      <c r="S95">
        <v>194.77243041992188</v>
      </c>
      <c r="T95">
        <v>6.5826601982116699</v>
      </c>
      <c r="U95">
        <v>4.9799997359514236E-2</v>
      </c>
      <c r="W95">
        <v>257</v>
      </c>
      <c r="X95">
        <v>0.25985726714134216</v>
      </c>
      <c r="Y95">
        <v>0.24064791202545166</v>
      </c>
      <c r="Z95">
        <v>0.2167079895734787</v>
      </c>
      <c r="AA95">
        <v>0.21301959455013275</v>
      </c>
      <c r="AB95">
        <v>0.22775131464004517</v>
      </c>
      <c r="AC95">
        <v>0.30074775218963623</v>
      </c>
      <c r="AD95">
        <v>0.25041306018829346</v>
      </c>
      <c r="AE95">
        <v>0.28543832898139954</v>
      </c>
      <c r="AF95">
        <v>0.26208814978599548</v>
      </c>
      <c r="AL95">
        <v>-1.9714527130126953</v>
      </c>
      <c r="AM95">
        <v>1.8704180717468262</v>
      </c>
      <c r="AN95">
        <v>8.6583995819091797</v>
      </c>
      <c r="AO95">
        <v>13.39608097076416</v>
      </c>
      <c r="AP95">
        <v>14.449740409851074</v>
      </c>
      <c r="AQ95">
        <v>9.8504486083984375</v>
      </c>
      <c r="AR95">
        <v>7.9586954116821289</v>
      </c>
      <c r="AS95">
        <v>6.4561662673950195</v>
      </c>
      <c r="AZ95">
        <v>0</v>
      </c>
      <c r="BA95">
        <v>0</v>
      </c>
      <c r="BB95">
        <v>4.822174459695816E-2</v>
      </c>
      <c r="BC95">
        <v>6.5154790878295898E-2</v>
      </c>
      <c r="BD95">
        <v>0.10619422048330307</v>
      </c>
      <c r="BE95">
        <v>0.30016511678695679</v>
      </c>
      <c r="BF95">
        <v>0.42023113369941711</v>
      </c>
      <c r="BG95">
        <v>6.0033023357391357E-2</v>
      </c>
      <c r="BN95">
        <v>0.16450551152229309</v>
      </c>
      <c r="BO95">
        <v>3.6559201776981354E-2</v>
      </c>
      <c r="BP95">
        <v>-6.8647071719169617E-2</v>
      </c>
      <c r="BQ95">
        <v>-7.278018444776535E-2</v>
      </c>
      <c r="BR95">
        <v>1.1290162801742554E-2</v>
      </c>
      <c r="BS95">
        <v>0.27522450685501099</v>
      </c>
      <c r="BT95">
        <v>-0.10022145509719849</v>
      </c>
      <c r="BU95">
        <v>0.62093329429626465</v>
      </c>
      <c r="CB95">
        <v>-49.286346435546875</v>
      </c>
      <c r="CC95">
        <v>18.704177856445313</v>
      </c>
      <c r="CD95">
        <v>61.845722198486328</v>
      </c>
      <c r="CE95">
        <v>83.725509643554688</v>
      </c>
      <c r="CF95">
        <v>72.248687744140625</v>
      </c>
      <c r="CG95">
        <v>32.834831237792969</v>
      </c>
      <c r="CH95">
        <v>53.057968139648438</v>
      </c>
      <c r="CI95">
        <v>37.977451324462891</v>
      </c>
      <c r="CO95">
        <v>1</v>
      </c>
      <c r="CP95">
        <v>0</v>
      </c>
      <c r="CQ95">
        <v>0</v>
      </c>
      <c r="CR95">
        <v>0</v>
      </c>
      <c r="CS95">
        <v>0</v>
      </c>
      <c r="CT95">
        <v>-0.16450551152229309</v>
      </c>
      <c r="CU95">
        <v>-6.3399972915649414</v>
      </c>
      <c r="CV95">
        <v>-6.1755108833312988</v>
      </c>
      <c r="CW95">
        <v>-6.3400163650512695</v>
      </c>
      <c r="CY95">
        <v>256</v>
      </c>
      <c r="CZ95">
        <v>0.7103695273399353</v>
      </c>
      <c r="DA95">
        <v>1.0798013210296631</v>
      </c>
      <c r="DB95">
        <v>1.5507183074951172</v>
      </c>
      <c r="DC95">
        <v>2.0731549263000488</v>
      </c>
      <c r="DD95">
        <v>2.4409482479095459</v>
      </c>
      <c r="DE95">
        <v>2.6269936561584473</v>
      </c>
      <c r="DF95">
        <v>1.7551275491714478</v>
      </c>
      <c r="DG95">
        <v>0.90030574798583984</v>
      </c>
      <c r="DN95">
        <v>0.56075483560562134</v>
      </c>
      <c r="DO95">
        <v>0.86806643009185791</v>
      </c>
      <c r="DP95">
        <v>1.1274439096450806</v>
      </c>
      <c r="DQ95">
        <v>1.3473676443099976</v>
      </c>
      <c r="DR95">
        <v>1.5559835433959961</v>
      </c>
      <c r="DS95">
        <v>2.151698112487793</v>
      </c>
      <c r="DT95">
        <v>1.3800703287124634</v>
      </c>
      <c r="DU95">
        <v>0.74875378608703613</v>
      </c>
      <c r="EB95">
        <v>23.686277389526367</v>
      </c>
      <c r="EC95">
        <v>33.333759307861328</v>
      </c>
      <c r="ED95">
        <v>43.293842315673828</v>
      </c>
      <c r="EE95">
        <v>56.912811279296875</v>
      </c>
      <c r="EF95">
        <v>71.699729919433594</v>
      </c>
      <c r="EG95">
        <v>104.65859985351563</v>
      </c>
      <c r="EH95">
        <v>30.030330657958984</v>
      </c>
      <c r="EI95">
        <v>17.251289367675781</v>
      </c>
      <c r="EP95">
        <v>1</v>
      </c>
      <c r="EQ95">
        <v>0</v>
      </c>
      <c r="ER95">
        <v>0</v>
      </c>
      <c r="ES95">
        <v>-7.6708488166332245E-2</v>
      </c>
      <c r="ET95">
        <v>-7.6708488166332245E-2</v>
      </c>
      <c r="EU95">
        <v>380.86663818359375</v>
      </c>
      <c r="EV95">
        <v>-7.672119140625E-2</v>
      </c>
      <c r="EW95">
        <v>0.97987616062164307</v>
      </c>
      <c r="EX95">
        <v>1</v>
      </c>
      <c r="EY95">
        <v>257</v>
      </c>
      <c r="EZ95">
        <v>80.853515625</v>
      </c>
      <c r="FA95">
        <v>89.949127197265625</v>
      </c>
      <c r="FB95">
        <v>117.73600769042969</v>
      </c>
      <c r="FC95">
        <v>161.54353332519531</v>
      </c>
      <c r="FD95">
        <v>173.91732788085938</v>
      </c>
      <c r="FE95">
        <v>152.37054443359375</v>
      </c>
      <c r="FF95">
        <v>104.41427612304688</v>
      </c>
      <c r="FG95">
        <v>45.937183380126953</v>
      </c>
      <c r="FN95">
        <v>11.833497047424316</v>
      </c>
      <c r="FO95">
        <v>11.669040679931641</v>
      </c>
      <c r="FP95">
        <v>13.754358291625977</v>
      </c>
      <c r="FQ95">
        <v>19.381547927856445</v>
      </c>
      <c r="FR95">
        <v>23.354894638061523</v>
      </c>
      <c r="FS95">
        <v>27.89111328125</v>
      </c>
      <c r="FT95">
        <v>14.949512481689453</v>
      </c>
      <c r="FU95">
        <v>7.7312698364257813</v>
      </c>
      <c r="GA95">
        <v>257</v>
      </c>
      <c r="GB95">
        <v>0</v>
      </c>
      <c r="GC95">
        <v>0</v>
      </c>
      <c r="GD95">
        <v>0</v>
      </c>
      <c r="GE95">
        <v>0</v>
      </c>
      <c r="GF95">
        <v>0</v>
      </c>
      <c r="GG95">
        <v>0</v>
      </c>
      <c r="GH95">
        <v>0</v>
      </c>
      <c r="GI95">
        <v>0</v>
      </c>
      <c r="GO95">
        <v>257</v>
      </c>
      <c r="GP95">
        <v>42.020732879638672</v>
      </c>
      <c r="GQ95">
        <v>43.292152404785156</v>
      </c>
      <c r="GR95">
        <v>51.028663635253906</v>
      </c>
      <c r="GS95">
        <v>68.823867797851563</v>
      </c>
      <c r="GT95">
        <v>79.219810485839844</v>
      </c>
      <c r="GU95">
        <v>91.650199890136719</v>
      </c>
      <c r="GV95">
        <v>26.146697998046875</v>
      </c>
      <c r="GW95">
        <v>13.11223316192627</v>
      </c>
      <c r="HC95">
        <v>257</v>
      </c>
      <c r="HD95">
        <v>2.8603351674973965E-3</v>
      </c>
      <c r="HE95">
        <v>3.1334697268903255E-3</v>
      </c>
      <c r="HF95">
        <v>3.5044876858592033E-3</v>
      </c>
      <c r="HG95">
        <v>3.4973339643329382E-3</v>
      </c>
      <c r="HH95">
        <v>1.1344420723617077E-2</v>
      </c>
      <c r="HI95">
        <v>3.0432719737291336E-2</v>
      </c>
      <c r="HJ95">
        <v>6.0919918119907379E-2</v>
      </c>
      <c r="HK95">
        <v>0.10131694376468658</v>
      </c>
      <c r="HQ95">
        <v>0</v>
      </c>
      <c r="HR95">
        <v>0</v>
      </c>
      <c r="HS95">
        <v>-1.329074427485466E-2</v>
      </c>
      <c r="HT95">
        <v>0.21700963377952576</v>
      </c>
      <c r="HU95">
        <v>0.2037188857793808</v>
      </c>
      <c r="HV95">
        <v>0.20371627807617188</v>
      </c>
      <c r="HW95">
        <v>0.21700963377952576</v>
      </c>
      <c r="HX95">
        <v>0</v>
      </c>
      <c r="HY95">
        <v>0</v>
      </c>
      <c r="HZ95">
        <v>0</v>
      </c>
      <c r="IA95">
        <v>0</v>
      </c>
      <c r="IB95">
        <v>41.529434204101563</v>
      </c>
      <c r="IC95">
        <v>19.455587387084961</v>
      </c>
      <c r="ID95">
        <v>0</v>
      </c>
      <c r="IE95">
        <v>0</v>
      </c>
      <c r="IF95">
        <v>85.650382995605469</v>
      </c>
      <c r="IG95">
        <v>0</v>
      </c>
      <c r="IH95">
        <v>0</v>
      </c>
      <c r="II95">
        <v>-34.985801696777344</v>
      </c>
      <c r="IJ95">
        <v>29.336997985839844</v>
      </c>
      <c r="IK95">
        <v>-69.80438232421875</v>
      </c>
      <c r="IL95">
        <v>10.197196960449219</v>
      </c>
      <c r="IN95">
        <v>257</v>
      </c>
      <c r="IO95">
        <v>830</v>
      </c>
      <c r="IP95">
        <v>0</v>
      </c>
      <c r="IQ95">
        <v>60.769535064697266</v>
      </c>
      <c r="IR95">
        <v>57.171966552734375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0.89999997615814209</v>
      </c>
      <c r="M96">
        <v>6.1529893428087234E-2</v>
      </c>
      <c r="N96">
        <v>0.31257647275924683</v>
      </c>
      <c r="O96">
        <v>4.0082716941833496</v>
      </c>
      <c r="P96">
        <v>4.3208479881286621</v>
      </c>
      <c r="Q96">
        <v>4.5720672607421875</v>
      </c>
      <c r="R96">
        <v>205.21559143066406</v>
      </c>
      <c r="S96">
        <v>198.78070068359375</v>
      </c>
      <c r="T96">
        <v>5.0800747871398926</v>
      </c>
      <c r="U96">
        <v>4.9199998378753662E-2</v>
      </c>
      <c r="W96">
        <v>258</v>
      </c>
      <c r="X96">
        <v>0.25923442840576172</v>
      </c>
      <c r="Y96">
        <v>0.24011176824569702</v>
      </c>
      <c r="Z96">
        <v>0.21575541794300079</v>
      </c>
      <c r="AA96">
        <v>0.21219687163829803</v>
      </c>
      <c r="AB96">
        <v>0.22681796550750732</v>
      </c>
      <c r="AC96">
        <v>0.29213079810142517</v>
      </c>
      <c r="AD96">
        <v>0.24110984802246094</v>
      </c>
      <c r="AE96">
        <v>0.27489775419235229</v>
      </c>
      <c r="AF96">
        <v>0.25237247347831726</v>
      </c>
      <c r="AL96">
        <v>-1.846885085105896</v>
      </c>
      <c r="AM96">
        <v>1.9776467084884644</v>
      </c>
      <c r="AN96">
        <v>8.8489141464233398</v>
      </c>
      <c r="AO96">
        <v>13.560625076293945</v>
      </c>
      <c r="AP96">
        <v>14.636410713195801</v>
      </c>
      <c r="AQ96">
        <v>11.57383918762207</v>
      </c>
      <c r="AR96">
        <v>8.8890171051025391</v>
      </c>
      <c r="AS96">
        <v>7.5102238655090332</v>
      </c>
      <c r="AZ96">
        <v>0</v>
      </c>
      <c r="BA96">
        <v>0</v>
      </c>
      <c r="BB96">
        <v>4.776294156908989E-2</v>
      </c>
      <c r="BC96">
        <v>6.1119034886360168E-2</v>
      </c>
      <c r="BD96">
        <v>0.10422035306692123</v>
      </c>
      <c r="BE96">
        <v>0.31295928359031677</v>
      </c>
      <c r="BF96">
        <v>0.41134646534919739</v>
      </c>
      <c r="BG96">
        <v>6.2591858208179474E-2</v>
      </c>
      <c r="BN96">
        <v>0.16044400632381439</v>
      </c>
      <c r="BO96">
        <v>3.5878680646419525E-2</v>
      </c>
      <c r="BP96">
        <v>-7.1348860859870911E-2</v>
      </c>
      <c r="BQ96">
        <v>-7.041708379983902E-2</v>
      </c>
      <c r="BR96">
        <v>1.0018770582973957E-2</v>
      </c>
      <c r="BS96">
        <v>0.24109430611133575</v>
      </c>
      <c r="BT96">
        <v>-0.22787047922611237</v>
      </c>
      <c r="BU96">
        <v>0.49059715867042542</v>
      </c>
      <c r="CB96">
        <v>-46.172153472900391</v>
      </c>
      <c r="CC96">
        <v>19.776464462280273</v>
      </c>
      <c r="CD96">
        <v>63.206539154052734</v>
      </c>
      <c r="CE96">
        <v>84.753913879394531</v>
      </c>
      <c r="CF96">
        <v>73.182037353515625</v>
      </c>
      <c r="CG96">
        <v>38.5794677734375</v>
      </c>
      <c r="CH96">
        <v>59.260108947753906</v>
      </c>
      <c r="CI96">
        <v>44.177791595458984</v>
      </c>
      <c r="CO96">
        <v>0.91482973098754883</v>
      </c>
      <c r="CP96">
        <v>0</v>
      </c>
      <c r="CQ96">
        <v>0</v>
      </c>
      <c r="CR96">
        <v>0</v>
      </c>
      <c r="CS96">
        <v>0</v>
      </c>
      <c r="CT96">
        <v>-0.16044400632381439</v>
      </c>
      <c r="CU96">
        <v>-4.4813156127929688</v>
      </c>
      <c r="CV96">
        <v>-4.3208479881286621</v>
      </c>
      <c r="CW96">
        <v>-4.4812922477722168</v>
      </c>
      <c r="CY96">
        <v>257</v>
      </c>
      <c r="CZ96">
        <v>0.71062934398651123</v>
      </c>
      <c r="DA96">
        <v>1.0798013210296631</v>
      </c>
      <c r="DB96">
        <v>1.559884786605835</v>
      </c>
      <c r="DC96">
        <v>2.0905749797821045</v>
      </c>
      <c r="DD96">
        <v>2.474766731262207</v>
      </c>
      <c r="DE96">
        <v>2.7023105621337891</v>
      </c>
      <c r="DF96">
        <v>1.9066379070281982</v>
      </c>
      <c r="DG96">
        <v>0.92475694417953491</v>
      </c>
      <c r="DN96">
        <v>0.5595824122428894</v>
      </c>
      <c r="DO96">
        <v>0.86617308855056763</v>
      </c>
      <c r="DP96">
        <v>1.1267982721328735</v>
      </c>
      <c r="DQ96">
        <v>1.3494951725006104</v>
      </c>
      <c r="DR96">
        <v>1.5656425952911377</v>
      </c>
      <c r="DS96">
        <v>2.1387205123901367</v>
      </c>
      <c r="DT96">
        <v>1.4042559862136841</v>
      </c>
      <c r="DU96">
        <v>0.73322516679763794</v>
      </c>
      <c r="EB96">
        <v>23.636753082275391</v>
      </c>
      <c r="EC96">
        <v>33.261054992675781</v>
      </c>
      <c r="ED96">
        <v>43.269054412841797</v>
      </c>
      <c r="EE96">
        <v>57.002677917480469</v>
      </c>
      <c r="EF96">
        <v>72.144821166992188</v>
      </c>
      <c r="EG96">
        <v>104.02737426757813</v>
      </c>
      <c r="EH96">
        <v>30.556610107421875</v>
      </c>
      <c r="EI96">
        <v>16.893508911132813</v>
      </c>
      <c r="EP96">
        <v>1</v>
      </c>
      <c r="EQ96">
        <v>0</v>
      </c>
      <c r="ER96">
        <v>0</v>
      </c>
      <c r="ES96">
        <v>-7.4790209531784058E-2</v>
      </c>
      <c r="ET96">
        <v>-7.4790209531784058E-2</v>
      </c>
      <c r="EU96">
        <v>380.7918701171875</v>
      </c>
      <c r="EV96">
        <v>-7.476806640625E-2</v>
      </c>
      <c r="EW96">
        <v>0.96975260972976685</v>
      </c>
      <c r="EX96">
        <v>1</v>
      </c>
      <c r="EY96">
        <v>258</v>
      </c>
      <c r="EZ96">
        <v>80.915740966796875</v>
      </c>
      <c r="FA96">
        <v>90.015289306640625</v>
      </c>
      <c r="FB96">
        <v>118.29452514648438</v>
      </c>
      <c r="FC96">
        <v>162.48959350585938</v>
      </c>
      <c r="FD96">
        <v>175.65850830078125</v>
      </c>
      <c r="FE96">
        <v>156.18650817871094</v>
      </c>
      <c r="FF96">
        <v>113.54351043701172</v>
      </c>
      <c r="FG96">
        <v>50.7972412109375</v>
      </c>
      <c r="FN96">
        <v>11.81421947479248</v>
      </c>
      <c r="FO96">
        <v>11.651606559753418</v>
      </c>
      <c r="FP96">
        <v>13.758859634399414</v>
      </c>
      <c r="FQ96">
        <v>19.419759750366211</v>
      </c>
      <c r="FR96">
        <v>23.492044448852539</v>
      </c>
      <c r="FS96">
        <v>27.770473480224609</v>
      </c>
      <c r="FT96">
        <v>15.65263557434082</v>
      </c>
      <c r="FU96">
        <v>8.2335186004638672</v>
      </c>
      <c r="GA96">
        <v>258</v>
      </c>
      <c r="GB96">
        <v>0</v>
      </c>
      <c r="GC96">
        <v>0</v>
      </c>
      <c r="GD96">
        <v>0</v>
      </c>
      <c r="GE96">
        <v>0</v>
      </c>
      <c r="GF96">
        <v>0</v>
      </c>
      <c r="GG96">
        <v>0</v>
      </c>
      <c r="GH96">
        <v>0</v>
      </c>
      <c r="GI96">
        <v>0</v>
      </c>
      <c r="GO96">
        <v>258</v>
      </c>
      <c r="GP96">
        <v>41.952278137207031</v>
      </c>
      <c r="GQ96">
        <v>43.227470397949219</v>
      </c>
      <c r="GR96">
        <v>51.045364379882813</v>
      </c>
      <c r="GS96">
        <v>68.959564208984375</v>
      </c>
      <c r="GT96">
        <v>79.685020446777344</v>
      </c>
      <c r="GU96">
        <v>91.253776550292969</v>
      </c>
      <c r="GV96">
        <v>27.376459121704102</v>
      </c>
      <c r="GW96">
        <v>13.964047431945801</v>
      </c>
      <c r="HC96">
        <v>258</v>
      </c>
      <c r="HD96">
        <v>2.8997352346777916E-3</v>
      </c>
      <c r="HE96">
        <v>3.1773089431226254E-3</v>
      </c>
      <c r="HF96">
        <v>3.5430954303592443E-3</v>
      </c>
      <c r="HG96">
        <v>3.5358632449060678E-3</v>
      </c>
      <c r="HH96">
        <v>1.1527698487043381E-2</v>
      </c>
      <c r="HI96">
        <v>3.1814318150281906E-2</v>
      </c>
      <c r="HJ96">
        <v>6.5718546509742737E-2</v>
      </c>
      <c r="HK96">
        <v>0.10771810263395309</v>
      </c>
      <c r="HQ96">
        <v>0</v>
      </c>
      <c r="HR96">
        <v>0</v>
      </c>
      <c r="HS96">
        <v>-1.2972461991012096E-2</v>
      </c>
      <c r="HT96">
        <v>0.22993466258049011</v>
      </c>
      <c r="HU96">
        <v>0.21696221828460693</v>
      </c>
      <c r="HV96">
        <v>0.21696090698242188</v>
      </c>
      <c r="HW96">
        <v>0.22993467748165131</v>
      </c>
      <c r="HX96">
        <v>0</v>
      </c>
      <c r="HY96">
        <v>0</v>
      </c>
      <c r="HZ96">
        <v>0</v>
      </c>
      <c r="IA96">
        <v>0</v>
      </c>
      <c r="IB96">
        <v>41.746395111083984</v>
      </c>
      <c r="IC96">
        <v>19.689855575561523</v>
      </c>
      <c r="ID96">
        <v>0</v>
      </c>
      <c r="IE96">
        <v>0</v>
      </c>
      <c r="IF96">
        <v>87.949729919433594</v>
      </c>
      <c r="IG96">
        <v>0</v>
      </c>
      <c r="IH96">
        <v>0</v>
      </c>
      <c r="II96">
        <v>-34.985801696777344</v>
      </c>
      <c r="IJ96">
        <v>29.336997985839844</v>
      </c>
      <c r="IK96">
        <v>-69.9342041015625</v>
      </c>
      <c r="IL96">
        <v>12.366722106933594</v>
      </c>
      <c r="IN96">
        <v>258</v>
      </c>
      <c r="IO96">
        <v>830</v>
      </c>
      <c r="IP96">
        <v>0</v>
      </c>
      <c r="IQ96">
        <v>65.019027709960938</v>
      </c>
      <c r="IR96">
        <v>60.535579681396484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0.89999997615814209</v>
      </c>
      <c r="M97">
        <v>6.1593160033226013E-2</v>
      </c>
      <c r="N97">
        <v>0.3302743136882782</v>
      </c>
      <c r="O97">
        <v>3.8407816886901855</v>
      </c>
      <c r="P97">
        <v>4.171055793762207</v>
      </c>
      <c r="Q97">
        <v>4.8259720802307129</v>
      </c>
      <c r="R97">
        <v>210.04156494140625</v>
      </c>
      <c r="S97">
        <v>202.62147521972656</v>
      </c>
      <c r="T97">
        <v>5.3621912002563477</v>
      </c>
      <c r="U97">
        <v>4.8599999397993088E-2</v>
      </c>
      <c r="W97">
        <v>259</v>
      </c>
      <c r="X97">
        <v>0.25862720608711243</v>
      </c>
      <c r="Y97">
        <v>0.23957511782646179</v>
      </c>
      <c r="Z97">
        <v>0.21483002603054047</v>
      </c>
      <c r="AA97">
        <v>0.21141232550144196</v>
      </c>
      <c r="AB97">
        <v>0.22577753663063049</v>
      </c>
      <c r="AC97">
        <v>0.28350815176963806</v>
      </c>
      <c r="AD97">
        <v>0.23253937065601349</v>
      </c>
      <c r="AE97">
        <v>0.26522564888000488</v>
      </c>
      <c r="AF97">
        <v>0.24343480169773102</v>
      </c>
      <c r="AL97">
        <v>-1.7254406213760376</v>
      </c>
      <c r="AM97">
        <v>2.0849769115447998</v>
      </c>
      <c r="AN97">
        <v>9.033991813659668</v>
      </c>
      <c r="AO97">
        <v>13.717534065246582</v>
      </c>
      <c r="AP97">
        <v>14.844496726989746</v>
      </c>
      <c r="AQ97">
        <v>13.298369407653809</v>
      </c>
      <c r="AR97">
        <v>9.7460641860961914</v>
      </c>
      <c r="AS97">
        <v>8.4774341583251953</v>
      </c>
      <c r="AZ97">
        <v>0</v>
      </c>
      <c r="BA97">
        <v>0</v>
      </c>
      <c r="BB97">
        <v>4.9178283661603928E-2</v>
      </c>
      <c r="BC97">
        <v>6.1133947223424911E-2</v>
      </c>
      <c r="BD97">
        <v>0.10753496736288071</v>
      </c>
      <c r="BE97">
        <v>0.33415096998214722</v>
      </c>
      <c r="BF97">
        <v>0.38117164373397827</v>
      </c>
      <c r="BG97">
        <v>6.6830195486545563E-2</v>
      </c>
      <c r="BN97">
        <v>0.15658199787139893</v>
      </c>
      <c r="BO97">
        <v>3.5138051956892014E-2</v>
      </c>
      <c r="BP97">
        <v>-7.2194479405879974E-2</v>
      </c>
      <c r="BQ97">
        <v>-6.8388134241104126E-2</v>
      </c>
      <c r="BR97">
        <v>9.5065087080001831E-3</v>
      </c>
      <c r="BS97">
        <v>0.21443904936313629</v>
      </c>
      <c r="BT97">
        <v>-0.22669132053852081</v>
      </c>
      <c r="BU97">
        <v>0.38025769591331482</v>
      </c>
      <c r="CB97">
        <v>-43.136039733886719</v>
      </c>
      <c r="CC97">
        <v>20.849765777587891</v>
      </c>
      <c r="CD97">
        <v>64.528526306152344</v>
      </c>
      <c r="CE97">
        <v>85.734596252441406</v>
      </c>
      <c r="CF97">
        <v>74.222465515136719</v>
      </c>
      <c r="CG97">
        <v>44.327896118164063</v>
      </c>
      <c r="CH97">
        <v>64.973762512207031</v>
      </c>
      <c r="CI97">
        <v>49.867267608642578</v>
      </c>
      <c r="CO97">
        <v>0.83894598484039307</v>
      </c>
      <c r="CP97">
        <v>0</v>
      </c>
      <c r="CQ97">
        <v>0</v>
      </c>
      <c r="CR97">
        <v>0</v>
      </c>
      <c r="CS97">
        <v>0</v>
      </c>
      <c r="CT97">
        <v>-0.15658199787139893</v>
      </c>
      <c r="CU97">
        <v>-4.3275952339172363</v>
      </c>
      <c r="CV97">
        <v>-4.171055793762207</v>
      </c>
      <c r="CW97">
        <v>-4.3276381492614746</v>
      </c>
      <c r="CY97">
        <v>258</v>
      </c>
      <c r="CZ97">
        <v>0.71088486909866333</v>
      </c>
      <c r="DA97">
        <v>1.0798013210296631</v>
      </c>
      <c r="DB97">
        <v>1.5660116672515869</v>
      </c>
      <c r="DC97">
        <v>2.1018528938293457</v>
      </c>
      <c r="DD97">
        <v>2.4987657070159912</v>
      </c>
      <c r="DE97">
        <v>2.7603299617767334</v>
      </c>
      <c r="DF97">
        <v>2.0245611667633057</v>
      </c>
      <c r="DG97">
        <v>0.94371175765991211</v>
      </c>
      <c r="DN97">
        <v>0.5584418773651123</v>
      </c>
      <c r="DO97">
        <v>0.86424332857131958</v>
      </c>
      <c r="DP97">
        <v>1.1262515783309937</v>
      </c>
      <c r="DQ97">
        <v>1.3515350818634033</v>
      </c>
      <c r="DR97">
        <v>1.5743470191955566</v>
      </c>
      <c r="DS97">
        <v>2.1220457553863525</v>
      </c>
      <c r="DT97">
        <v>1.4357106685638428</v>
      </c>
      <c r="DU97">
        <v>0.72062289714813232</v>
      </c>
      <c r="EB97">
        <v>23.588577270507813</v>
      </c>
      <c r="EC97">
        <v>33.18695068359375</v>
      </c>
      <c r="ED97">
        <v>43.248062133789063</v>
      </c>
      <c r="EE97">
        <v>57.088844299316406</v>
      </c>
      <c r="EF97">
        <v>72.545921325683594</v>
      </c>
      <c r="EG97">
        <v>103.21630859375</v>
      </c>
      <c r="EH97">
        <v>31.241065979003906</v>
      </c>
      <c r="EI97">
        <v>16.603151321411133</v>
      </c>
      <c r="EP97">
        <v>0.91482973098754883</v>
      </c>
      <c r="EQ97">
        <v>0</v>
      </c>
      <c r="ER97">
        <v>0</v>
      </c>
      <c r="ES97">
        <v>-7.2970375418663025E-2</v>
      </c>
      <c r="ET97">
        <v>-7.2970375418663025E-2</v>
      </c>
      <c r="EU97">
        <v>380.71884155273438</v>
      </c>
      <c r="EV97">
        <v>-7.3028564453125E-2</v>
      </c>
      <c r="EW97">
        <v>0.95830619335174561</v>
      </c>
      <c r="EX97">
        <v>1</v>
      </c>
      <c r="EY97">
        <v>259</v>
      </c>
      <c r="EZ97">
        <v>80.978729248046875</v>
      </c>
      <c r="FA97">
        <v>90.082504272460938</v>
      </c>
      <c r="FB97">
        <v>118.85038757324219</v>
      </c>
      <c r="FC97">
        <v>163.40792846679688</v>
      </c>
      <c r="FD97">
        <v>177.43142700195313</v>
      </c>
      <c r="FE97">
        <v>160.30404663085938</v>
      </c>
      <c r="FF97">
        <v>123.03633880615234</v>
      </c>
      <c r="FG97">
        <v>56.178119659423828</v>
      </c>
      <c r="FN97">
        <v>11.795721054077148</v>
      </c>
      <c r="FO97">
        <v>11.634245872497559</v>
      </c>
      <c r="FP97">
        <v>13.764222145080566</v>
      </c>
      <c r="FQ97">
        <v>19.457309722900391</v>
      </c>
      <c r="FR97">
        <v>23.620302200317383</v>
      </c>
      <c r="FS97">
        <v>27.661291122436523</v>
      </c>
      <c r="FT97">
        <v>16.358371734619141</v>
      </c>
      <c r="FU97">
        <v>8.7853059768676758</v>
      </c>
      <c r="GA97">
        <v>259</v>
      </c>
      <c r="GB97">
        <v>0</v>
      </c>
      <c r="GC97">
        <v>0</v>
      </c>
      <c r="GD97">
        <v>0</v>
      </c>
      <c r="GE97">
        <v>0</v>
      </c>
      <c r="GF97">
        <v>0</v>
      </c>
      <c r="GG97">
        <v>0</v>
      </c>
      <c r="GH97">
        <v>0</v>
      </c>
      <c r="GI97">
        <v>0</v>
      </c>
      <c r="GO97">
        <v>259</v>
      </c>
      <c r="GP97">
        <v>41.886589050292969</v>
      </c>
      <c r="GQ97">
        <v>43.163063049316406</v>
      </c>
      <c r="GR97">
        <v>51.065261840820313</v>
      </c>
      <c r="GS97">
        <v>69.092903137207031</v>
      </c>
      <c r="GT97">
        <v>80.120071411132813</v>
      </c>
      <c r="GU97">
        <v>90.895004272460938</v>
      </c>
      <c r="GV97">
        <v>28.61079216003418</v>
      </c>
      <c r="GW97">
        <v>14.89987850189209</v>
      </c>
      <c r="HC97">
        <v>259</v>
      </c>
      <c r="HD97">
        <v>2.9384144581854343E-3</v>
      </c>
      <c r="HE97">
        <v>3.2207842450588942E-3</v>
      </c>
      <c r="HF97">
        <v>3.5808717366307974E-3</v>
      </c>
      <c r="HG97">
        <v>3.5735620185732841E-3</v>
      </c>
      <c r="HH97">
        <v>1.1682377196848392E-2</v>
      </c>
      <c r="HI97">
        <v>3.302137553691864E-2</v>
      </c>
      <c r="HJ97">
        <v>6.8711303174495697E-2</v>
      </c>
      <c r="HK97">
        <v>0.11289916187524796</v>
      </c>
      <c r="HQ97">
        <v>0</v>
      </c>
      <c r="HR97">
        <v>0</v>
      </c>
      <c r="HS97">
        <v>-1.2669948861002922E-2</v>
      </c>
      <c r="HT97">
        <v>0.23962783813476563</v>
      </c>
      <c r="HU97">
        <v>0.22695790231227875</v>
      </c>
      <c r="HV97">
        <v>0.226959228515625</v>
      </c>
      <c r="HW97">
        <v>0.23962785303592682</v>
      </c>
      <c r="HX97">
        <v>0</v>
      </c>
      <c r="HY97">
        <v>0</v>
      </c>
      <c r="HZ97">
        <v>0</v>
      </c>
      <c r="IA97">
        <v>0</v>
      </c>
      <c r="IB97">
        <v>41.973354339599609</v>
      </c>
      <c r="IC97">
        <v>19.957429885864258</v>
      </c>
      <c r="ID97">
        <v>0</v>
      </c>
      <c r="IE97">
        <v>0</v>
      </c>
      <c r="IF97">
        <v>90.34600830078125</v>
      </c>
      <c r="IG97">
        <v>0</v>
      </c>
      <c r="IH97">
        <v>0</v>
      </c>
      <c r="II97">
        <v>-34.985801696777344</v>
      </c>
      <c r="IJ97">
        <v>29.336997985839844</v>
      </c>
      <c r="IK97">
        <v>-70.061004638671875</v>
      </c>
      <c r="IL97">
        <v>14.636199951171875</v>
      </c>
      <c r="IN97">
        <v>259</v>
      </c>
      <c r="IO97">
        <v>830</v>
      </c>
      <c r="IP97">
        <v>0</v>
      </c>
      <c r="IQ97">
        <v>69.117889404296875</v>
      </c>
      <c r="IR97">
        <v>63.832057952880859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0.89999997615814209</v>
      </c>
      <c r="M98">
        <v>6.0773570090532303E-2</v>
      </c>
      <c r="N98">
        <v>0.34808006882667542</v>
      </c>
      <c r="O98">
        <v>3.7049586772918701</v>
      </c>
      <c r="P98">
        <v>4.0530385971069336</v>
      </c>
      <c r="Q98">
        <v>5.1547417640686035</v>
      </c>
      <c r="R98">
        <v>215.19630432128906</v>
      </c>
      <c r="S98">
        <v>206.32643127441406</v>
      </c>
      <c r="T98">
        <v>5.7274909019470215</v>
      </c>
      <c r="U98">
        <v>4.8000000417232513E-2</v>
      </c>
      <c r="W98">
        <v>260</v>
      </c>
      <c r="X98">
        <v>0.25803458690643311</v>
      </c>
      <c r="Y98">
        <v>0.23903883993625641</v>
      </c>
      <c r="Z98">
        <v>0.21392464637756348</v>
      </c>
      <c r="AA98">
        <v>0.21065565943717957</v>
      </c>
      <c r="AB98">
        <v>0.22462491691112518</v>
      </c>
      <c r="AC98">
        <v>0.32405447959899902</v>
      </c>
      <c r="AD98">
        <v>0.34000000357627869</v>
      </c>
      <c r="AE98">
        <v>0.36000001430511475</v>
      </c>
      <c r="AF98">
        <v>0.34666666388511658</v>
      </c>
      <c r="AL98">
        <v>-1.6069167852401733</v>
      </c>
      <c r="AM98">
        <v>2.192232608795166</v>
      </c>
      <c r="AN98">
        <v>9.2150678634643555</v>
      </c>
      <c r="AO98">
        <v>13.868867874145508</v>
      </c>
      <c r="AP98">
        <v>15.075020790100098</v>
      </c>
      <c r="AQ98">
        <v>5.1891031265258789</v>
      </c>
      <c r="AR98">
        <v>-0.99999910593032837</v>
      </c>
      <c r="AS98">
        <v>-1.0000020265579224</v>
      </c>
      <c r="AZ98">
        <v>0</v>
      </c>
      <c r="BA98">
        <v>0</v>
      </c>
      <c r="BB98">
        <v>5.0616849213838577E-2</v>
      </c>
      <c r="BC98">
        <v>6.10690638422966E-2</v>
      </c>
      <c r="BD98">
        <v>0.11035153269767761</v>
      </c>
      <c r="BE98">
        <v>0.35674333572387695</v>
      </c>
      <c r="BF98">
        <v>0.34987056255340576</v>
      </c>
      <c r="BG98">
        <v>7.1348667144775391E-2</v>
      </c>
      <c r="BN98">
        <v>0.15290264785289764</v>
      </c>
      <c r="BO98">
        <v>3.4378834068775177E-2</v>
      </c>
      <c r="BP98">
        <v>-7.28769451379776E-2</v>
      </c>
      <c r="BQ98">
        <v>-6.6418632864952087E-2</v>
      </c>
      <c r="BR98">
        <v>8.5086086764931679E-3</v>
      </c>
      <c r="BS98">
        <v>0.18683332204818726</v>
      </c>
      <c r="BT98">
        <v>9.6178178787231445</v>
      </c>
      <c r="BU98">
        <v>21.660137176513672</v>
      </c>
      <c r="CB98">
        <v>-40.172943115234375</v>
      </c>
      <c r="CC98">
        <v>21.922321319580078</v>
      </c>
      <c r="CD98">
        <v>65.821929931640625</v>
      </c>
      <c r="CE98">
        <v>86.680427551269531</v>
      </c>
      <c r="CF98">
        <v>75.375091552734375</v>
      </c>
      <c r="CG98">
        <v>17.29701042175293</v>
      </c>
      <c r="CH98">
        <v>-6.6666598320007324</v>
      </c>
      <c r="CI98">
        <v>-5.8823652267456055</v>
      </c>
      <c r="CO98">
        <v>0.76575201749801636</v>
      </c>
      <c r="CP98">
        <v>0</v>
      </c>
      <c r="CQ98">
        <v>0.19999992847442627</v>
      </c>
      <c r="CR98">
        <v>1</v>
      </c>
      <c r="CS98">
        <v>31.75</v>
      </c>
      <c r="CT98">
        <v>-0.15290264785289764</v>
      </c>
      <c r="CU98">
        <v>27.544021606445313</v>
      </c>
      <c r="CV98">
        <v>-4.0530385971069336</v>
      </c>
      <c r="CW98">
        <v>27.544057846069336</v>
      </c>
      <c r="CY98">
        <v>259</v>
      </c>
      <c r="CZ98">
        <v>0.71113550662994385</v>
      </c>
      <c r="DA98">
        <v>1.0798013210296631</v>
      </c>
      <c r="DB98">
        <v>1.572079062461853</v>
      </c>
      <c r="DC98">
        <v>2.1127474308013916</v>
      </c>
      <c r="DD98">
        <v>2.5228629112243652</v>
      </c>
      <c r="DE98">
        <v>2.8228080272674561</v>
      </c>
      <c r="DF98">
        <v>2.1415195465087891</v>
      </c>
      <c r="DG98">
        <v>0.96459639072418213</v>
      </c>
      <c r="DN98">
        <v>0.55733025074005127</v>
      </c>
      <c r="DO98">
        <v>0.8623117208480835</v>
      </c>
      <c r="DP98">
        <v>1.1257659196853638</v>
      </c>
      <c r="DQ98">
        <v>1.3535176515579224</v>
      </c>
      <c r="DR98">
        <v>1.5822381973266602</v>
      </c>
      <c r="DS98">
        <v>2.1060240268707275</v>
      </c>
      <c r="DT98">
        <v>1.4646694660186768</v>
      </c>
      <c r="DU98">
        <v>0.71065467596054077</v>
      </c>
      <c r="EB98">
        <v>23.541622161865234</v>
      </c>
      <c r="EC98">
        <v>33.112777709960938</v>
      </c>
      <c r="ED98">
        <v>43.229408264160156</v>
      </c>
      <c r="EE98">
        <v>57.172584533691406</v>
      </c>
      <c r="EF98">
        <v>72.9095458984375</v>
      </c>
      <c r="EG98">
        <v>102.43700408935547</v>
      </c>
      <c r="EH98">
        <v>31.871208190917969</v>
      </c>
      <c r="EI98">
        <v>16.373485565185547</v>
      </c>
      <c r="EP98">
        <v>0.83894598484039307</v>
      </c>
      <c r="EQ98">
        <v>0</v>
      </c>
      <c r="ER98">
        <v>0</v>
      </c>
      <c r="ES98">
        <v>-7.1239538490772247E-2</v>
      </c>
      <c r="ET98">
        <v>-7.1239538490772247E-2</v>
      </c>
      <c r="EU98">
        <v>380.64764404296875</v>
      </c>
      <c r="EV98">
        <v>-7.1197509765625E-2</v>
      </c>
      <c r="EW98">
        <v>0.9486386775970459</v>
      </c>
      <c r="EX98">
        <v>1</v>
      </c>
      <c r="EY98">
        <v>260</v>
      </c>
      <c r="EZ98">
        <v>81.04229736328125</v>
      </c>
      <c r="FA98">
        <v>90.106903076171875</v>
      </c>
      <c r="FB98">
        <v>119.40688323974609</v>
      </c>
      <c r="FC98">
        <v>164.30413818359375</v>
      </c>
      <c r="FD98">
        <v>179.20680236816406</v>
      </c>
      <c r="FE98">
        <v>152.77252197265625</v>
      </c>
      <c r="FF98">
        <v>83.816009521484375</v>
      </c>
      <c r="FG98">
        <v>33.390312194824219</v>
      </c>
      <c r="FN98">
        <v>11.777931213378906</v>
      </c>
      <c r="FO98">
        <v>11.611347198486328</v>
      </c>
      <c r="FP98">
        <v>13.770391464233398</v>
      </c>
      <c r="FQ98">
        <v>19.493999481201172</v>
      </c>
      <c r="FR98">
        <v>23.734855651855469</v>
      </c>
      <c r="FS98">
        <v>30.131843566894531</v>
      </c>
      <c r="FT98">
        <v>16.293563842773438</v>
      </c>
      <c r="FU98">
        <v>7.0875663757324219</v>
      </c>
      <c r="GA98">
        <v>260</v>
      </c>
      <c r="GB98">
        <v>0</v>
      </c>
      <c r="GC98">
        <v>0</v>
      </c>
      <c r="GD98">
        <v>0</v>
      </c>
      <c r="GE98">
        <v>0</v>
      </c>
      <c r="GF98">
        <v>0</v>
      </c>
      <c r="GG98">
        <v>0</v>
      </c>
      <c r="GH98">
        <v>0</v>
      </c>
      <c r="GI98">
        <v>0</v>
      </c>
      <c r="GO98">
        <v>260</v>
      </c>
      <c r="GP98">
        <v>41.823417663574219</v>
      </c>
      <c r="GQ98">
        <v>43.078105926513672</v>
      </c>
      <c r="GR98">
        <v>51.088150024414063</v>
      </c>
      <c r="GS98">
        <v>69.223190307617188</v>
      </c>
      <c r="GT98">
        <v>80.508636474609375</v>
      </c>
      <c r="GU98">
        <v>99.013236999511719</v>
      </c>
      <c r="GV98">
        <v>28.497444152832031</v>
      </c>
      <c r="GW98">
        <v>12.020512580871582</v>
      </c>
      <c r="HC98">
        <v>260</v>
      </c>
      <c r="HD98">
        <v>2.9763735365122557E-3</v>
      </c>
      <c r="HE98">
        <v>3.2637179829180241E-3</v>
      </c>
      <c r="HF98">
        <v>3.6178124137222767E-3</v>
      </c>
      <c r="HG98">
        <v>3.6104270257055759E-3</v>
      </c>
      <c r="HH98">
        <v>1.1838678270578384E-2</v>
      </c>
      <c r="HI98">
        <v>3.4239418804645538E-2</v>
      </c>
      <c r="HJ98">
        <v>7.1553461253643036E-2</v>
      </c>
      <c r="HK98">
        <v>0.11780232191085815</v>
      </c>
      <c r="HQ98">
        <v>0.31749999523162842</v>
      </c>
      <c r="HR98">
        <v>0</v>
      </c>
      <c r="HS98">
        <v>-1.2391582131385803E-2</v>
      </c>
      <c r="HT98">
        <v>0.24890220165252686</v>
      </c>
      <c r="HU98">
        <v>0.55401062965393066</v>
      </c>
      <c r="HV98">
        <v>0.55191421508789063</v>
      </c>
      <c r="HW98">
        <v>0.24890220165252686</v>
      </c>
      <c r="HX98">
        <v>0</v>
      </c>
      <c r="HY98">
        <v>0</v>
      </c>
      <c r="HZ98">
        <v>0</v>
      </c>
      <c r="IA98">
        <v>0</v>
      </c>
      <c r="IB98">
        <v>42.5252685546875</v>
      </c>
      <c r="IC98">
        <v>20.22987174987793</v>
      </c>
      <c r="ID98">
        <v>0</v>
      </c>
      <c r="IE98">
        <v>0</v>
      </c>
      <c r="IF98">
        <v>92.835029602050781</v>
      </c>
      <c r="IG98">
        <v>0</v>
      </c>
      <c r="IH98">
        <v>0</v>
      </c>
      <c r="II98">
        <v>-34.985801696777344</v>
      </c>
      <c r="IJ98">
        <v>32.511997222900391</v>
      </c>
      <c r="IK98">
        <v>-70.184921264648438</v>
      </c>
      <c r="IL98">
        <v>20.176303863525391</v>
      </c>
      <c r="IN98">
        <v>260</v>
      </c>
      <c r="IO98">
        <v>830</v>
      </c>
      <c r="IP98">
        <v>0</v>
      </c>
      <c r="IQ98">
        <v>41.348060607910156</v>
      </c>
      <c r="IR98">
        <v>44.576904296875</v>
      </c>
      <c r="IS98">
        <v>31.75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0.89999997615814209</v>
      </c>
      <c r="M99">
        <v>6.0525607317686081E-2</v>
      </c>
      <c r="N99">
        <v>0.34614220261573792</v>
      </c>
      <c r="O99">
        <v>4.9616456031799316</v>
      </c>
      <c r="P99">
        <v>5.3077878952026367</v>
      </c>
      <c r="Q99">
        <v>5.1470441818237305</v>
      </c>
      <c r="R99">
        <v>220.34335327148438</v>
      </c>
      <c r="S99">
        <v>211.28807067871094</v>
      </c>
      <c r="T99">
        <v>5.7189383506774902</v>
      </c>
      <c r="U99">
        <v>4.7399997711181641E-2</v>
      </c>
      <c r="W99">
        <v>261</v>
      </c>
      <c r="X99">
        <v>0.25745564699172974</v>
      </c>
      <c r="Y99">
        <v>0.23850362002849579</v>
      </c>
      <c r="Z99">
        <v>0.21290679275989532</v>
      </c>
      <c r="AA99">
        <v>0.20977132022380829</v>
      </c>
      <c r="AB99">
        <v>0.22368520498275757</v>
      </c>
      <c r="AC99">
        <v>0.32672464847564697</v>
      </c>
      <c r="AD99">
        <v>0.31499999761581421</v>
      </c>
      <c r="AE99">
        <v>0.33300000429153442</v>
      </c>
      <c r="AF99">
        <v>0.32100000977516174</v>
      </c>
      <c r="AL99">
        <v>-1.4911288022994995</v>
      </c>
      <c r="AM99">
        <v>2.29927659034729</v>
      </c>
      <c r="AN99">
        <v>9.4186391830444336</v>
      </c>
      <c r="AO99">
        <v>14.045735359191895</v>
      </c>
      <c r="AP99">
        <v>15.262962341308594</v>
      </c>
      <c r="AQ99">
        <v>4.6550693511962891</v>
      </c>
      <c r="AR99">
        <v>1.5000015497207642</v>
      </c>
      <c r="AS99">
        <v>1.6999989748001099</v>
      </c>
      <c r="AZ99">
        <v>0</v>
      </c>
      <c r="BA99">
        <v>0</v>
      </c>
      <c r="BB99">
        <v>4.2829051613807678E-2</v>
      </c>
      <c r="BC99">
        <v>5.0072863698005676E-2</v>
      </c>
      <c r="BD99">
        <v>9.257352352142334E-2</v>
      </c>
      <c r="BE99">
        <v>0.31327870488166809</v>
      </c>
      <c r="BF99">
        <v>0.43859016895294189</v>
      </c>
      <c r="BG99">
        <v>6.2655739486217499E-2</v>
      </c>
      <c r="BN99">
        <v>0.14939136803150177</v>
      </c>
      <c r="BO99">
        <v>3.360733762383461E-2</v>
      </c>
      <c r="BP99">
        <v>-7.3434725403785706E-2</v>
      </c>
      <c r="BQ99">
        <v>-6.4503103494644165E-2</v>
      </c>
      <c r="BR99">
        <v>7.0732329040765762E-3</v>
      </c>
      <c r="BS99">
        <v>0.27844589948654175</v>
      </c>
      <c r="BT99">
        <v>2.3668544292449951</v>
      </c>
      <c r="BU99">
        <v>2.0429830551147461</v>
      </c>
      <c r="CB99">
        <v>-37.278244018554688</v>
      </c>
      <c r="CC99">
        <v>22.992761611938477</v>
      </c>
      <c r="CD99">
        <v>67.2760009765625</v>
      </c>
      <c r="CE99">
        <v>87.785850524902344</v>
      </c>
      <c r="CF99">
        <v>76.314796447753906</v>
      </c>
      <c r="CG99">
        <v>15.516898155212402</v>
      </c>
      <c r="CH99">
        <v>10.000009536743164</v>
      </c>
      <c r="CI99">
        <v>9.9999942779541016</v>
      </c>
      <c r="CO99">
        <v>1</v>
      </c>
      <c r="CP99">
        <v>0</v>
      </c>
      <c r="CQ99">
        <v>0</v>
      </c>
      <c r="CR99">
        <v>0</v>
      </c>
      <c r="CS99">
        <v>0</v>
      </c>
      <c r="CT99">
        <v>-0.14939136803150177</v>
      </c>
      <c r="CU99">
        <v>-5.4571628570556641</v>
      </c>
      <c r="CV99">
        <v>-5.3077878952026367</v>
      </c>
      <c r="CW99">
        <v>-5.457179069519043</v>
      </c>
      <c r="CY99">
        <v>260</v>
      </c>
      <c r="CZ99">
        <v>0.71137988567352295</v>
      </c>
      <c r="DA99">
        <v>1.0790514945983887</v>
      </c>
      <c r="DB99">
        <v>1.5781313180923462</v>
      </c>
      <c r="DC99">
        <v>2.1233289241790771</v>
      </c>
      <c r="DD99">
        <v>2.5465736389160156</v>
      </c>
      <c r="DE99">
        <v>2.7045190334320068</v>
      </c>
      <c r="DF99">
        <v>1.6354835033416748</v>
      </c>
      <c r="DG99">
        <v>0.99433630704879761</v>
      </c>
      <c r="DN99">
        <v>0.55624425411224365</v>
      </c>
      <c r="DO99">
        <v>0.85978400707244873</v>
      </c>
      <c r="DP99">
        <v>1.1253372430801392</v>
      </c>
      <c r="DQ99">
        <v>1.3554279804229736</v>
      </c>
      <c r="DR99">
        <v>1.5889551639556885</v>
      </c>
      <c r="DS99">
        <v>2.3063461780548096</v>
      </c>
      <c r="DT99">
        <v>1.6354835033416748</v>
      </c>
      <c r="DU99">
        <v>0.99433630704879761</v>
      </c>
      <c r="EB99">
        <v>23.495750427246094</v>
      </c>
      <c r="EC99">
        <v>33.015716552734375</v>
      </c>
      <c r="ED99">
        <v>43.212947845458984</v>
      </c>
      <c r="EE99">
        <v>57.253276824951172</v>
      </c>
      <c r="EF99">
        <v>73.219062805175781</v>
      </c>
      <c r="EG99">
        <v>112.18067169189453</v>
      </c>
      <c r="EH99">
        <v>35.588123321533203</v>
      </c>
      <c r="EI99">
        <v>22.909509658813477</v>
      </c>
      <c r="EP99">
        <v>0.76575201749801636</v>
      </c>
      <c r="EQ99">
        <v>20.319999694824219</v>
      </c>
      <c r="ER99">
        <v>0</v>
      </c>
      <c r="ES99">
        <v>-6.9613993167877197E-2</v>
      </c>
      <c r="ET99">
        <v>20.250385284423828</v>
      </c>
      <c r="EU99">
        <v>400.87509155273438</v>
      </c>
      <c r="EV99">
        <v>20.227447509765625</v>
      </c>
      <c r="EW99">
        <v>0.93861675262451172</v>
      </c>
      <c r="EX99">
        <v>1</v>
      </c>
      <c r="EY99">
        <v>261</v>
      </c>
      <c r="EZ99">
        <v>81.1065673828125</v>
      </c>
      <c r="FA99">
        <v>90.131088256835938</v>
      </c>
      <c r="FB99">
        <v>120.03806304931641</v>
      </c>
      <c r="FC99">
        <v>165.29783630371094</v>
      </c>
      <c r="FD99">
        <v>181.16084289550781</v>
      </c>
      <c r="FE99">
        <v>154.50666809082031</v>
      </c>
      <c r="FF99">
        <v>87.673301696777344</v>
      </c>
      <c r="FG99">
        <v>36.330581665039063</v>
      </c>
      <c r="FN99">
        <v>11.760825157165527</v>
      </c>
      <c r="FO99">
        <v>11.588459014892578</v>
      </c>
      <c r="FP99">
        <v>13.777315139770508</v>
      </c>
      <c r="FQ99">
        <v>19.529565811157227</v>
      </c>
      <c r="FR99">
        <v>23.893278121948242</v>
      </c>
      <c r="FS99">
        <v>30.7249755859375</v>
      </c>
      <c r="FT99">
        <v>15.790217399597168</v>
      </c>
      <c r="FU99">
        <v>7.1333041191101074</v>
      </c>
      <c r="GA99">
        <v>261</v>
      </c>
      <c r="GB99">
        <v>0</v>
      </c>
      <c r="GC99">
        <v>0</v>
      </c>
      <c r="GD99">
        <v>0</v>
      </c>
      <c r="GE99">
        <v>0</v>
      </c>
      <c r="GF99">
        <v>0</v>
      </c>
      <c r="GG99">
        <v>0</v>
      </c>
      <c r="GH99">
        <v>0</v>
      </c>
      <c r="GI99">
        <v>0</v>
      </c>
      <c r="GO99">
        <v>261</v>
      </c>
      <c r="GP99">
        <v>41.762676239013672</v>
      </c>
      <c r="GQ99">
        <v>42.993190765380859</v>
      </c>
      <c r="GR99">
        <v>51.113834381103516</v>
      </c>
      <c r="GS99">
        <v>69.349479675292969</v>
      </c>
      <c r="GT99">
        <v>81.046005249023438</v>
      </c>
      <c r="GU99">
        <v>100.96227264404297</v>
      </c>
      <c r="GV99">
        <v>27.617090225219727</v>
      </c>
      <c r="GW99">
        <v>12.09808349609375</v>
      </c>
      <c r="HC99">
        <v>261</v>
      </c>
      <c r="HD99">
        <v>3.0136129353195429E-3</v>
      </c>
      <c r="HE99">
        <v>3.3060857094824314E-3</v>
      </c>
      <c r="HF99">
        <v>3.6539160646498203E-3</v>
      </c>
      <c r="HG99">
        <v>3.6464573349803686E-3</v>
      </c>
      <c r="HH99">
        <v>1.199685875326395E-2</v>
      </c>
      <c r="HI99">
        <v>3.041418269276619E-2</v>
      </c>
      <c r="HJ99">
        <v>4.5251950621604919E-2</v>
      </c>
      <c r="HK99">
        <v>8.1979893147945404E-2</v>
      </c>
      <c r="HQ99">
        <v>0</v>
      </c>
      <c r="HR99">
        <v>0</v>
      </c>
      <c r="HS99">
        <v>-1.2116621248424053E-2</v>
      </c>
      <c r="HT99">
        <v>0.18326295912265778</v>
      </c>
      <c r="HU99">
        <v>0.17114633321762085</v>
      </c>
      <c r="HV99">
        <v>0.16899490356445313</v>
      </c>
      <c r="HW99">
        <v>0.18326295912265778</v>
      </c>
      <c r="HX99">
        <v>0</v>
      </c>
      <c r="HY99">
        <v>0</v>
      </c>
      <c r="HZ99">
        <v>0</v>
      </c>
      <c r="IA99">
        <v>0</v>
      </c>
      <c r="IB99">
        <v>42.694263458251953</v>
      </c>
      <c r="IC99">
        <v>20.762933731079102</v>
      </c>
      <c r="ID99">
        <v>0</v>
      </c>
      <c r="IE99">
        <v>0</v>
      </c>
      <c r="IF99">
        <v>94.667655944824219</v>
      </c>
      <c r="IG99">
        <v>0</v>
      </c>
      <c r="IH99">
        <v>0</v>
      </c>
      <c r="II99">
        <v>-34.985801696777344</v>
      </c>
      <c r="IJ99">
        <v>32.511997222900391</v>
      </c>
      <c r="IK99">
        <v>-70.306083679199219</v>
      </c>
      <c r="IL99">
        <v>21.887767791748047</v>
      </c>
      <c r="IN99">
        <v>261</v>
      </c>
      <c r="IO99">
        <v>830</v>
      </c>
      <c r="IP99">
        <v>0</v>
      </c>
      <c r="IQ99">
        <v>46.582408905029297</v>
      </c>
      <c r="IR99">
        <v>47.244636535644531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0.89999997615814209</v>
      </c>
      <c r="M100">
        <v>6.0778900980949402E-2</v>
      </c>
      <c r="N100">
        <v>0.37102422118186951</v>
      </c>
      <c r="O100">
        <v>5.3055262565612793</v>
      </c>
      <c r="P100">
        <v>5.6765503883361816</v>
      </c>
      <c r="Q100">
        <v>5.4940409660339355</v>
      </c>
      <c r="R100">
        <v>225.83738708496094</v>
      </c>
      <c r="S100">
        <v>216.59359741210938</v>
      </c>
      <c r="T100">
        <v>6.1044902801513672</v>
      </c>
      <c r="U100">
        <v>4.6799998730421066E-2</v>
      </c>
      <c r="W100">
        <v>262</v>
      </c>
      <c r="X100">
        <v>0.25688961148262024</v>
      </c>
      <c r="Y100">
        <v>0.23796795308589935</v>
      </c>
      <c r="Z100">
        <v>0.21186760067939758</v>
      </c>
      <c r="AA100">
        <v>0.20888814330101013</v>
      </c>
      <c r="AB100">
        <v>0.2226550430059433</v>
      </c>
      <c r="AC100">
        <v>0.32319584488868713</v>
      </c>
      <c r="AD100">
        <v>0.2864927351474762</v>
      </c>
      <c r="AE100">
        <v>0.31844756007194519</v>
      </c>
      <c r="AF100">
        <v>0.29714435338973999</v>
      </c>
      <c r="AL100">
        <v>-1.3779218196868896</v>
      </c>
      <c r="AM100">
        <v>2.4064099788665771</v>
      </c>
      <c r="AN100">
        <v>9.6264772415161133</v>
      </c>
      <c r="AO100">
        <v>14.222370147705078</v>
      </c>
      <c r="AP100">
        <v>15.468995094299316</v>
      </c>
      <c r="AQ100">
        <v>5.3608303070068359</v>
      </c>
      <c r="AR100">
        <v>4.3507280349731445</v>
      </c>
      <c r="AS100">
        <v>3.1552433967590332</v>
      </c>
      <c r="AZ100">
        <v>0</v>
      </c>
      <c r="BA100">
        <v>0</v>
      </c>
      <c r="BB100">
        <v>4.1400663554668427E-2</v>
      </c>
      <c r="BC100">
        <v>4.6358067542314529E-2</v>
      </c>
      <c r="BD100">
        <v>8.9895792305469513E-2</v>
      </c>
      <c r="BE100">
        <v>0.31628677248954773</v>
      </c>
      <c r="BF100">
        <v>0.44280144572257996</v>
      </c>
      <c r="BG100">
        <v>6.3257351517677307E-2</v>
      </c>
      <c r="BN100">
        <v>0.14603549242019653</v>
      </c>
      <c r="BO100">
        <v>3.2828409224748611E-2</v>
      </c>
      <c r="BP100">
        <v>-7.4307210743427277E-2</v>
      </c>
      <c r="BQ100">
        <v>-6.2491286545991898E-2</v>
      </c>
      <c r="BR100">
        <v>6.8255672231316566E-3</v>
      </c>
      <c r="BS100">
        <v>0.2777361273765564</v>
      </c>
      <c r="BT100">
        <v>1.2500419616699219</v>
      </c>
      <c r="BU100">
        <v>0.74860823154449463</v>
      </c>
      <c r="CB100">
        <v>-34.448062896728516</v>
      </c>
      <c r="CC100">
        <v>24.064094543457031</v>
      </c>
      <c r="CD100">
        <v>68.760566711425781</v>
      </c>
      <c r="CE100">
        <v>88.889823913574219</v>
      </c>
      <c r="CF100">
        <v>77.344963073730469</v>
      </c>
      <c r="CG100">
        <v>17.869434356689453</v>
      </c>
      <c r="CH100">
        <v>29.004850387573242</v>
      </c>
      <c r="CI100">
        <v>18.560256958007813</v>
      </c>
      <c r="CO100">
        <v>1</v>
      </c>
      <c r="CP100">
        <v>0</v>
      </c>
      <c r="CQ100">
        <v>0</v>
      </c>
      <c r="CR100">
        <v>0</v>
      </c>
      <c r="CS100">
        <v>0</v>
      </c>
      <c r="CT100">
        <v>-0.14603549242019653</v>
      </c>
      <c r="CU100">
        <v>-5.822598934173584</v>
      </c>
      <c r="CV100">
        <v>-5.6765503883361816</v>
      </c>
      <c r="CW100">
        <v>-5.8225860595703125</v>
      </c>
      <c r="CY100">
        <v>261</v>
      </c>
      <c r="CZ100">
        <v>0.71161866188049316</v>
      </c>
      <c r="DA100">
        <v>1.0782836675643921</v>
      </c>
      <c r="DB100">
        <v>1.5851463079452515</v>
      </c>
      <c r="DC100">
        <v>2.1351406574249268</v>
      </c>
      <c r="DD100">
        <v>2.5738720893859863</v>
      </c>
      <c r="DE100">
        <v>2.7324576377868652</v>
      </c>
      <c r="DF100">
        <v>1.7030106782913208</v>
      </c>
      <c r="DG100">
        <v>1.012820839881897</v>
      </c>
      <c r="DN100">
        <v>0.55518251657485962</v>
      </c>
      <c r="DO100">
        <v>0.85724848508834839</v>
      </c>
      <c r="DP100">
        <v>1.1249613761901855</v>
      </c>
      <c r="DQ100">
        <v>1.3572462797164917</v>
      </c>
      <c r="DR100">
        <v>1.5992696285247803</v>
      </c>
      <c r="DS100">
        <v>2.3493716716766357</v>
      </c>
      <c r="DT100">
        <v>1.577789306640625</v>
      </c>
      <c r="DU100">
        <v>0.93685925006866455</v>
      </c>
      <c r="EB100">
        <v>23.450902938842773</v>
      </c>
      <c r="EC100">
        <v>32.918350219726563</v>
      </c>
      <c r="ED100">
        <v>43.198513031005859</v>
      </c>
      <c r="EE100">
        <v>57.330078125</v>
      </c>
      <c r="EF100">
        <v>73.694358825683594</v>
      </c>
      <c r="EG100">
        <v>114.27344512939453</v>
      </c>
      <c r="EH100">
        <v>34.332695007324219</v>
      </c>
      <c r="EI100">
        <v>21.585237503051758</v>
      </c>
      <c r="EP100">
        <v>1</v>
      </c>
      <c r="EQ100">
        <v>0</v>
      </c>
      <c r="ER100">
        <v>0</v>
      </c>
      <c r="ES100">
        <v>-6.8038202822208405E-2</v>
      </c>
      <c r="ET100">
        <v>-6.8038202822208405E-2</v>
      </c>
      <c r="EU100">
        <v>400.78359985351563</v>
      </c>
      <c r="EV100">
        <v>-9.149169921875E-2</v>
      </c>
      <c r="EW100">
        <v>0.96397954225540161</v>
      </c>
      <c r="EX100">
        <v>1</v>
      </c>
      <c r="EY100">
        <v>262</v>
      </c>
      <c r="EZ100">
        <v>81.171699523925781</v>
      </c>
      <c r="FA100">
        <v>90.201423645019531</v>
      </c>
      <c r="FB100">
        <v>120.69493103027344</v>
      </c>
      <c r="FC100">
        <v>166.29397583007813</v>
      </c>
      <c r="FD100">
        <v>183.2076416015625</v>
      </c>
      <c r="FE100">
        <v>157.696044921875</v>
      </c>
      <c r="FF100">
        <v>95.337333679199219</v>
      </c>
      <c r="FG100">
        <v>40.070148468017578</v>
      </c>
      <c r="FN100">
        <v>11.744391441345215</v>
      </c>
      <c r="FO100">
        <v>11.571455001831055</v>
      </c>
      <c r="FP100">
        <v>13.785092353820801</v>
      </c>
      <c r="FQ100">
        <v>19.564538955688477</v>
      </c>
      <c r="FR100">
        <v>24.051950454711914</v>
      </c>
      <c r="FS100">
        <v>31.020513534545898</v>
      </c>
      <c r="FT100">
        <v>15.616611480712891</v>
      </c>
      <c r="FU100">
        <v>7.5237269401550293</v>
      </c>
      <c r="GA100">
        <v>262</v>
      </c>
      <c r="GB100">
        <v>0</v>
      </c>
      <c r="GC100">
        <v>0</v>
      </c>
      <c r="GD100">
        <v>0</v>
      </c>
      <c r="GE100">
        <v>0</v>
      </c>
      <c r="GF100">
        <v>0</v>
      </c>
      <c r="GG100">
        <v>0</v>
      </c>
      <c r="GH100">
        <v>0</v>
      </c>
      <c r="GI100">
        <v>0</v>
      </c>
      <c r="GO100">
        <v>262</v>
      </c>
      <c r="GP100">
        <v>41.704319000244141</v>
      </c>
      <c r="GQ100">
        <v>42.930107116699219</v>
      </c>
      <c r="GR100">
        <v>51.142688751220703</v>
      </c>
      <c r="GS100">
        <v>69.473670959472656</v>
      </c>
      <c r="GT100">
        <v>81.584220886230469</v>
      </c>
      <c r="GU100">
        <v>101.93341064453125</v>
      </c>
      <c r="GV100">
        <v>27.313453674316406</v>
      </c>
      <c r="GW100">
        <v>12.76024055480957</v>
      </c>
      <c r="HC100">
        <v>262</v>
      </c>
      <c r="HD100">
        <v>3.0501328874379396E-3</v>
      </c>
      <c r="HE100">
        <v>3.3478669356554747E-3</v>
      </c>
      <c r="HF100">
        <v>3.689182223752141E-3</v>
      </c>
      <c r="HG100">
        <v>3.6816515494138002E-3</v>
      </c>
      <c r="HH100">
        <v>1.2145604938268661E-2</v>
      </c>
      <c r="HI100">
        <v>3.0430668964982033E-2</v>
      </c>
      <c r="HJ100">
        <v>5.203435942530632E-2</v>
      </c>
      <c r="HK100">
        <v>9.3413121998310089E-2</v>
      </c>
      <c r="HQ100">
        <v>0</v>
      </c>
      <c r="HR100">
        <v>0</v>
      </c>
      <c r="HS100">
        <v>-1.1844437569379807E-2</v>
      </c>
      <c r="HT100">
        <v>0.20179259777069092</v>
      </c>
      <c r="HU100">
        <v>0.18994815647602081</v>
      </c>
      <c r="HV100">
        <v>0.18994903564453125</v>
      </c>
      <c r="HW100">
        <v>0.20179259777069092</v>
      </c>
      <c r="HX100">
        <v>0</v>
      </c>
      <c r="HY100">
        <v>0</v>
      </c>
      <c r="HZ100">
        <v>0</v>
      </c>
      <c r="IA100">
        <v>0</v>
      </c>
      <c r="IB100">
        <v>42.884212493896484</v>
      </c>
      <c r="IC100">
        <v>20.766777038574219</v>
      </c>
      <c r="ID100">
        <v>0</v>
      </c>
      <c r="IE100">
        <v>0</v>
      </c>
      <c r="IF100">
        <v>96.685585021972656</v>
      </c>
      <c r="IG100">
        <v>0</v>
      </c>
      <c r="IH100">
        <v>0</v>
      </c>
      <c r="II100">
        <v>-34.985801696777344</v>
      </c>
      <c r="IJ100">
        <v>32.511997222900391</v>
      </c>
      <c r="IK100">
        <v>-70.42462158203125</v>
      </c>
      <c r="IL100">
        <v>23.787158966064453</v>
      </c>
      <c r="IN100">
        <v>262</v>
      </c>
      <c r="IO100">
        <v>830</v>
      </c>
      <c r="IP100">
        <v>0</v>
      </c>
      <c r="IQ100">
        <v>52.184642791748047</v>
      </c>
      <c r="IR100">
        <v>51.609889984130859</v>
      </c>
      <c r="IS100">
        <v>0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0.89999997615814209</v>
      </c>
      <c r="M101">
        <v>5.7456538081169128E-2</v>
      </c>
      <c r="N101">
        <v>0.24101071059703827</v>
      </c>
      <c r="O101">
        <v>3.6111812591552734</v>
      </c>
      <c r="P101">
        <v>3.8521919250488281</v>
      </c>
      <c r="Q101">
        <v>3.7751948833465576</v>
      </c>
      <c r="R101">
        <v>229.61257934570313</v>
      </c>
      <c r="S101">
        <v>220.20477294921875</v>
      </c>
      <c r="T101">
        <v>4.1946611404418945</v>
      </c>
      <c r="U101">
        <v>4.6199999749660492E-2</v>
      </c>
      <c r="W101">
        <v>263</v>
      </c>
      <c r="X101">
        <v>0.25633567571640015</v>
      </c>
      <c r="Y101">
        <v>0.23743194341659546</v>
      </c>
      <c r="Z101">
        <v>0.21122044324874878</v>
      </c>
      <c r="AA101">
        <v>0.20845270156860352</v>
      </c>
      <c r="AB101">
        <v>0.22608327865600586</v>
      </c>
      <c r="AC101">
        <v>0.35095524787902832</v>
      </c>
      <c r="AD101">
        <v>0.34000000357627869</v>
      </c>
      <c r="AE101">
        <v>0.36000001430511475</v>
      </c>
      <c r="AF101">
        <v>0.34666666388511658</v>
      </c>
      <c r="AL101">
        <v>-1.2671346664428711</v>
      </c>
      <c r="AM101">
        <v>2.5136120319366455</v>
      </c>
      <c r="AN101">
        <v>9.7559089660644531</v>
      </c>
      <c r="AO101">
        <v>14.309459686279297</v>
      </c>
      <c r="AP101">
        <v>14.783348083496094</v>
      </c>
      <c r="AQ101">
        <v>-0.19105076789855957</v>
      </c>
      <c r="AR101">
        <v>-0.99999910593032837</v>
      </c>
      <c r="AS101">
        <v>-1.0000020265579224</v>
      </c>
      <c r="AZ101">
        <v>0</v>
      </c>
      <c r="BA101">
        <v>0</v>
      </c>
      <c r="BB101">
        <v>3.9920814335346222E-2</v>
      </c>
      <c r="BC101">
        <v>4.2593028396368027E-2</v>
      </c>
      <c r="BD101">
        <v>8.6852483451366425E-2</v>
      </c>
      <c r="BE101">
        <v>0.3194744884967804</v>
      </c>
      <c r="BF101">
        <v>0.44726428389549255</v>
      </c>
      <c r="BG101">
        <v>6.3894897699356079E-2</v>
      </c>
      <c r="BN101">
        <v>0.14282378554344177</v>
      </c>
      <c r="BO101">
        <v>3.2038651406764984E-2</v>
      </c>
      <c r="BP101">
        <v>-7.5165614485740662E-2</v>
      </c>
      <c r="BQ101">
        <v>-6.043369323015213E-2</v>
      </c>
      <c r="BR101">
        <v>6.2886131927371025E-3</v>
      </c>
      <c r="BS101">
        <v>1.0055747032165527</v>
      </c>
      <c r="BT101">
        <v>7.7111334800720215</v>
      </c>
      <c r="BU101">
        <v>14.67701244354248</v>
      </c>
      <c r="CB101">
        <v>-31.678384780883789</v>
      </c>
      <c r="CC101">
        <v>25.136114120483398</v>
      </c>
      <c r="CD101">
        <v>69.685073852539063</v>
      </c>
      <c r="CE101">
        <v>89.434127807617188</v>
      </c>
      <c r="CF101">
        <v>73.916725158691406</v>
      </c>
      <c r="CG101">
        <v>-0.63683593273162842</v>
      </c>
      <c r="CH101">
        <v>-6.6666598320007324</v>
      </c>
      <c r="CI101">
        <v>-5.8823652267456055</v>
      </c>
      <c r="CO101">
        <v>1</v>
      </c>
      <c r="CP101">
        <v>0</v>
      </c>
      <c r="CQ101">
        <v>0</v>
      </c>
      <c r="CR101">
        <v>0</v>
      </c>
      <c r="CS101">
        <v>19.304000854492188</v>
      </c>
      <c r="CT101">
        <v>-0.14282378554344177</v>
      </c>
      <c r="CU101">
        <v>15.309005737304688</v>
      </c>
      <c r="CV101">
        <v>-3.8521919250488281</v>
      </c>
      <c r="CW101">
        <v>15.308984756469727</v>
      </c>
      <c r="CY101">
        <v>262</v>
      </c>
      <c r="CZ101">
        <v>0.71185296773910522</v>
      </c>
      <c r="DA101">
        <v>1.0782836675643921</v>
      </c>
      <c r="DB101">
        <v>1.5924744606018066</v>
      </c>
      <c r="DC101">
        <v>2.1469595432281494</v>
      </c>
      <c r="DD101">
        <v>2.6024281978607178</v>
      </c>
      <c r="DE101">
        <v>2.7834854125976563</v>
      </c>
      <c r="DF101">
        <v>1.8246259689331055</v>
      </c>
      <c r="DG101">
        <v>1.0352953672409058</v>
      </c>
      <c r="DN101">
        <v>0.55414432287216187</v>
      </c>
      <c r="DO101">
        <v>0.85532313585281372</v>
      </c>
      <c r="DP101">
        <v>1.1246457099914551</v>
      </c>
      <c r="DQ101">
        <v>1.3590131998062134</v>
      </c>
      <c r="DR101">
        <v>1.6095659732818604</v>
      </c>
      <c r="DS101">
        <v>2.3673970699310303</v>
      </c>
      <c r="DT101">
        <v>1.537476658821106</v>
      </c>
      <c r="DU101">
        <v>0.91579794883728027</v>
      </c>
      <c r="EB101">
        <v>23.407049179077148</v>
      </c>
      <c r="EC101">
        <v>32.844417572021484</v>
      </c>
      <c r="ED101">
        <v>43.186397552490234</v>
      </c>
      <c r="EE101">
        <v>57.404720306396484</v>
      </c>
      <c r="EF101">
        <v>74.168807983398438</v>
      </c>
      <c r="EG101">
        <v>115.15019989013672</v>
      </c>
      <c r="EH101">
        <v>33.455493927001953</v>
      </c>
      <c r="EI101">
        <v>21.099987030029297</v>
      </c>
      <c r="EP101">
        <v>1</v>
      </c>
      <c r="EQ101">
        <v>0</v>
      </c>
      <c r="ER101">
        <v>0</v>
      </c>
      <c r="ES101">
        <v>-6.6509813070297241E-2</v>
      </c>
      <c r="ET101">
        <v>-6.6509813070297241E-2</v>
      </c>
      <c r="EU101">
        <v>400.71707153320313</v>
      </c>
      <c r="EV101">
        <v>-6.65283203125E-2</v>
      </c>
      <c r="EW101">
        <v>0.96568739414215088</v>
      </c>
      <c r="EX101">
        <v>1</v>
      </c>
      <c r="EY101">
        <v>263</v>
      </c>
      <c r="EZ101">
        <v>81.23736572265625</v>
      </c>
      <c r="FA101">
        <v>90.224510192871094</v>
      </c>
      <c r="FB101">
        <v>121.14071655273438</v>
      </c>
      <c r="FC101">
        <v>166.93319702148438</v>
      </c>
      <c r="FD101">
        <v>184.05378723144531</v>
      </c>
      <c r="FE101">
        <v>151.89073181152344</v>
      </c>
      <c r="FF101">
        <v>76.47149658203125</v>
      </c>
      <c r="FG101">
        <v>27.154293060302734</v>
      </c>
      <c r="FN101">
        <v>11.728547096252441</v>
      </c>
      <c r="FO101">
        <v>11.548345565795898</v>
      </c>
      <c r="FP101">
        <v>13.793745040893555</v>
      </c>
      <c r="FQ101">
        <v>19.598804473876953</v>
      </c>
      <c r="FR101">
        <v>24.535074234008789</v>
      </c>
      <c r="FS101">
        <v>32.444828033447266</v>
      </c>
      <c r="FT101">
        <v>14.865814208984375</v>
      </c>
      <c r="FU101">
        <v>5.7638835906982422</v>
      </c>
      <c r="GA101">
        <v>263</v>
      </c>
      <c r="GB101">
        <v>0</v>
      </c>
      <c r="GC101">
        <v>0</v>
      </c>
      <c r="GD101">
        <v>0</v>
      </c>
      <c r="GE101">
        <v>0</v>
      </c>
      <c r="GF101">
        <v>0</v>
      </c>
      <c r="GG101">
        <v>0</v>
      </c>
      <c r="GH101">
        <v>0</v>
      </c>
      <c r="GI101">
        <v>0</v>
      </c>
      <c r="GO101">
        <v>263</v>
      </c>
      <c r="GP101">
        <v>41.648056030273438</v>
      </c>
      <c r="GQ101">
        <v>42.844371795654297</v>
      </c>
      <c r="GR101">
        <v>51.174789428710938</v>
      </c>
      <c r="GS101">
        <v>69.595352172851563</v>
      </c>
      <c r="GT101">
        <v>83.222976684570313</v>
      </c>
      <c r="GU101">
        <v>106.61370849609375</v>
      </c>
      <c r="GV101">
        <v>26.000308990478516</v>
      </c>
      <c r="GW101">
        <v>9.7755460739135742</v>
      </c>
      <c r="HC101">
        <v>263</v>
      </c>
      <c r="HD101">
        <v>3.0859350226819515E-3</v>
      </c>
      <c r="HE101">
        <v>3.3890851773321629E-3</v>
      </c>
      <c r="HF101">
        <v>3.7236125208437443E-3</v>
      </c>
      <c r="HG101">
        <v>3.7160115316510201E-3</v>
      </c>
      <c r="HH101">
        <v>1.229542214423418E-2</v>
      </c>
      <c r="HI101">
        <v>3.1084239482879639E-2</v>
      </c>
      <c r="HJ101">
        <v>5.9823401272296906E-2</v>
      </c>
      <c r="HK101">
        <v>0.10007426887750626</v>
      </c>
      <c r="HQ101">
        <v>0</v>
      </c>
      <c r="HR101">
        <v>0</v>
      </c>
      <c r="HS101">
        <v>-1.1602628044784069E-2</v>
      </c>
      <c r="HT101">
        <v>0.21719196438789368</v>
      </c>
      <c r="HU101">
        <v>0.20558935403823853</v>
      </c>
      <c r="HV101">
        <v>0.20329666137695313</v>
      </c>
      <c r="HW101">
        <v>0.21719197928905487</v>
      </c>
      <c r="HX101">
        <v>0</v>
      </c>
      <c r="HY101">
        <v>0</v>
      </c>
      <c r="HZ101">
        <v>0</v>
      </c>
      <c r="IA101">
        <v>0</v>
      </c>
      <c r="IB101">
        <v>43.087509155273438</v>
      </c>
      <c r="IC101">
        <v>20.828857421875</v>
      </c>
      <c r="ID101">
        <v>0</v>
      </c>
      <c r="IE101">
        <v>0</v>
      </c>
      <c r="IF101">
        <v>98.857505798339844</v>
      </c>
      <c r="IG101">
        <v>0</v>
      </c>
      <c r="IH101">
        <v>0</v>
      </c>
      <c r="II101">
        <v>-34.985801696777344</v>
      </c>
      <c r="IJ101">
        <v>32.511997222900391</v>
      </c>
      <c r="IK101">
        <v>-70.5406494140625</v>
      </c>
      <c r="IL101">
        <v>25.843051910400391</v>
      </c>
      <c r="IN101">
        <v>263</v>
      </c>
      <c r="IO101">
        <v>830</v>
      </c>
      <c r="IP101">
        <v>0</v>
      </c>
      <c r="IQ101">
        <v>36.657665252685547</v>
      </c>
      <c r="IR101">
        <v>39.6396484375</v>
      </c>
      <c r="IS101">
        <v>0</v>
      </c>
      <c r="IT101">
        <v>0.5</v>
      </c>
      <c r="IU101">
        <v>19.304000854492188</v>
      </c>
    </row>
    <row r="102" spans="10:255">
      <c r="J102">
        <v>0.85000002384185791</v>
      </c>
      <c r="K102">
        <v>1</v>
      </c>
      <c r="L102">
        <v>0.89999997615814209</v>
      </c>
      <c r="M102">
        <v>5.2660927176475525E-2</v>
      </c>
      <c r="N102">
        <v>9.7851425409317017E-2</v>
      </c>
      <c r="O102">
        <v>1.6367851495742798</v>
      </c>
      <c r="P102">
        <v>1.7346365451812744</v>
      </c>
      <c r="Q102">
        <v>1.6723268032073975</v>
      </c>
      <c r="R102">
        <v>231.284912109375</v>
      </c>
      <c r="S102">
        <v>221.841552734375</v>
      </c>
      <c r="T102">
        <v>1.8581409454345703</v>
      </c>
      <c r="U102">
        <v>4.5600000768899918E-2</v>
      </c>
      <c r="W102">
        <v>264</v>
      </c>
      <c r="X102">
        <v>0.25579315423965454</v>
      </c>
      <c r="Y102">
        <v>0.23690192401409149</v>
      </c>
      <c r="Z102">
        <v>0.2109859436750412</v>
      </c>
      <c r="AA102">
        <v>0.20851501822471619</v>
      </c>
      <c r="AB102">
        <v>0.238043412566185</v>
      </c>
      <c r="AC102">
        <v>0.34463790059089661</v>
      </c>
      <c r="AD102">
        <v>0.31499999761581421</v>
      </c>
      <c r="AE102">
        <v>0.36000001430511475</v>
      </c>
      <c r="AF102">
        <v>0.33000001311302185</v>
      </c>
      <c r="AL102">
        <v>-1.1586304903030396</v>
      </c>
      <c r="AM102">
        <v>2.6196157932281494</v>
      </c>
      <c r="AN102">
        <v>9.8028087615966797</v>
      </c>
      <c r="AO102">
        <v>14.296995162963867</v>
      </c>
      <c r="AP102">
        <v>12.391321182250977</v>
      </c>
      <c r="AQ102">
        <v>1.0724188089370728</v>
      </c>
      <c r="AR102">
        <v>1.5000015497207642</v>
      </c>
      <c r="AS102">
        <v>-1.0000020265579224</v>
      </c>
      <c r="AZ102">
        <v>0</v>
      </c>
      <c r="BA102">
        <v>0</v>
      </c>
      <c r="BB102">
        <v>3.8360588252544403E-2</v>
      </c>
      <c r="BC102">
        <v>4.0110249072313309E-2</v>
      </c>
      <c r="BD102">
        <v>9.9017523229122162E-2</v>
      </c>
      <c r="BE102">
        <v>0.31635063886642456</v>
      </c>
      <c r="BF102">
        <v>0.44289088249206543</v>
      </c>
      <c r="BG102">
        <v>6.3270129263401031E-2</v>
      </c>
      <c r="BN102">
        <v>0.13974587619304657</v>
      </c>
      <c r="BO102">
        <v>3.124043345451355E-2</v>
      </c>
      <c r="BP102">
        <v>-7.4760660529136658E-2</v>
      </c>
      <c r="BQ102">
        <v>-5.8872491121292114E-2</v>
      </c>
      <c r="BR102">
        <v>1.9242962822318077E-2</v>
      </c>
      <c r="BS102">
        <v>2.5733394622802734</v>
      </c>
      <c r="BT102">
        <v>1.8276705741882324</v>
      </c>
      <c r="BU102">
        <v>5.2589178085327148E-2</v>
      </c>
      <c r="CB102">
        <v>-28.965776443481445</v>
      </c>
      <c r="CC102">
        <v>26.19615364074707</v>
      </c>
      <c r="CD102">
        <v>70.020072937011719</v>
      </c>
      <c r="CE102">
        <v>89.356231689453125</v>
      </c>
      <c r="CF102">
        <v>61.956592559814453</v>
      </c>
      <c r="CG102">
        <v>3.5747292041778564</v>
      </c>
      <c r="CH102">
        <v>10.000009536743164</v>
      </c>
      <c r="CI102">
        <v>-5.8823652267456055</v>
      </c>
      <c r="CO102">
        <v>1</v>
      </c>
      <c r="CP102">
        <v>0</v>
      </c>
      <c r="CQ102">
        <v>0</v>
      </c>
      <c r="CR102">
        <v>0</v>
      </c>
      <c r="CS102">
        <v>0.25400000810623169</v>
      </c>
      <c r="CT102">
        <v>-0.13974587619304657</v>
      </c>
      <c r="CU102">
        <v>-1.6203820705413818</v>
      </c>
      <c r="CV102">
        <v>-1.7346365451812744</v>
      </c>
      <c r="CW102">
        <v>-1.6203824281692505</v>
      </c>
      <c r="CY102">
        <v>263</v>
      </c>
      <c r="CZ102">
        <v>0.71208083629608154</v>
      </c>
      <c r="DA102">
        <v>1.0774703025817871</v>
      </c>
      <c r="DB102">
        <v>1.5969940423965454</v>
      </c>
      <c r="DC102">
        <v>2.1541483402252197</v>
      </c>
      <c r="DD102">
        <v>2.6223719120025635</v>
      </c>
      <c r="DE102">
        <v>2.6876459121704102</v>
      </c>
      <c r="DF102">
        <v>1.4821599721908569</v>
      </c>
      <c r="DG102">
        <v>0.65056580305099487</v>
      </c>
      <c r="DN102">
        <v>0.55312639474868774</v>
      </c>
      <c r="DO102">
        <v>0.85275286436080933</v>
      </c>
      <c r="DP102">
        <v>1.1243926286697388</v>
      </c>
      <c r="DQ102">
        <v>1.360721230506897</v>
      </c>
      <c r="DR102">
        <v>1.6468733549118042</v>
      </c>
      <c r="DS102">
        <v>2.4822196960449219</v>
      </c>
      <c r="DT102">
        <v>1.4821599721908569</v>
      </c>
      <c r="DU102">
        <v>0.65056580305099487</v>
      </c>
      <c r="EB102">
        <v>23.364051818847656</v>
      </c>
      <c r="EC102">
        <v>32.745719909667969</v>
      </c>
      <c r="ED102">
        <v>43.176673889160156</v>
      </c>
      <c r="EE102">
        <v>57.47686767578125</v>
      </c>
      <c r="EF102">
        <v>75.887931823730469</v>
      </c>
      <c r="EG102">
        <v>120.73516082763672</v>
      </c>
      <c r="EH102">
        <v>32.251800537109375</v>
      </c>
      <c r="EI102">
        <v>14.989036560058594</v>
      </c>
      <c r="EP102">
        <v>1</v>
      </c>
      <c r="EQ102">
        <v>0</v>
      </c>
      <c r="ER102">
        <v>0</v>
      </c>
      <c r="ES102">
        <v>-6.5089330077171326E-2</v>
      </c>
      <c r="ET102">
        <v>-6.5089330077171326E-2</v>
      </c>
      <c r="EU102">
        <v>400.62725830078125</v>
      </c>
      <c r="EV102">
        <v>-8.9813232421875E-2</v>
      </c>
      <c r="EW102">
        <v>0.95655488967895508</v>
      </c>
      <c r="EX102">
        <v>1</v>
      </c>
      <c r="EY102">
        <v>264</v>
      </c>
      <c r="EZ102">
        <v>81.303695678710938</v>
      </c>
      <c r="FA102">
        <v>90.248100280761719</v>
      </c>
      <c r="FB102">
        <v>121.35523223876953</v>
      </c>
      <c r="FC102">
        <v>167.228759765625</v>
      </c>
      <c r="FD102">
        <v>183.18110656738281</v>
      </c>
      <c r="FE102">
        <v>151.53681945800781</v>
      </c>
      <c r="FF102">
        <v>79.456825256347656</v>
      </c>
      <c r="FG102">
        <v>29.452861785888672</v>
      </c>
      <c r="FN102">
        <v>11.713279724121094</v>
      </c>
      <c r="FO102">
        <v>11.525578498840332</v>
      </c>
      <c r="FP102">
        <v>13.802829742431641</v>
      </c>
      <c r="FQ102">
        <v>19.639373779296875</v>
      </c>
      <c r="FR102">
        <v>25.710529327392578</v>
      </c>
      <c r="FS102">
        <v>31.786567687988281</v>
      </c>
      <c r="FT102">
        <v>14.310405731201172</v>
      </c>
      <c r="FU102">
        <v>6.2517867088317871</v>
      </c>
      <c r="GA102">
        <v>264</v>
      </c>
      <c r="GB102">
        <v>0</v>
      </c>
      <c r="GC102">
        <v>0</v>
      </c>
      <c r="GD102">
        <v>0</v>
      </c>
      <c r="GE102">
        <v>0</v>
      </c>
      <c r="GF102">
        <v>0</v>
      </c>
      <c r="GG102">
        <v>0</v>
      </c>
      <c r="GH102">
        <v>0</v>
      </c>
      <c r="GI102">
        <v>0</v>
      </c>
      <c r="GO102">
        <v>264</v>
      </c>
      <c r="GP102">
        <v>41.593841552734375</v>
      </c>
      <c r="GQ102">
        <v>42.759906768798828</v>
      </c>
      <c r="GR102">
        <v>51.20849609375</v>
      </c>
      <c r="GS102">
        <v>69.739410400390625</v>
      </c>
      <c r="GT102">
        <v>87.210121154785156</v>
      </c>
      <c r="GU102">
        <v>104.45066070556641</v>
      </c>
      <c r="GV102">
        <v>25.028900146484375</v>
      </c>
      <c r="GW102">
        <v>10.603030204772949</v>
      </c>
      <c r="HC102">
        <v>264</v>
      </c>
      <c r="HD102">
        <v>3.1210209708660841E-3</v>
      </c>
      <c r="HE102">
        <v>3.4297322854399681E-3</v>
      </c>
      <c r="HF102">
        <v>3.7572083529084921E-3</v>
      </c>
      <c r="HG102">
        <v>3.74953867867589E-3</v>
      </c>
      <c r="HH102">
        <v>1.2283907271921635E-2</v>
      </c>
      <c r="HI102">
        <v>2.8431225568056107E-2</v>
      </c>
      <c r="HJ102">
        <v>4.6531174331903458E-2</v>
      </c>
      <c r="HK102">
        <v>8.4297366440296173E-2</v>
      </c>
      <c r="HQ102">
        <v>0</v>
      </c>
      <c r="HR102">
        <v>0</v>
      </c>
      <c r="HS102">
        <v>-1.1361856013536453E-2</v>
      </c>
      <c r="HT102">
        <v>0.18560117483139038</v>
      </c>
      <c r="HU102">
        <v>0.17423930764198303</v>
      </c>
      <c r="HV102">
        <v>0.17192840576171875</v>
      </c>
      <c r="HW102">
        <v>0.18560115993022919</v>
      </c>
      <c r="HX102">
        <v>0</v>
      </c>
      <c r="HY102">
        <v>0</v>
      </c>
      <c r="HZ102">
        <v>0</v>
      </c>
      <c r="IA102">
        <v>0</v>
      </c>
      <c r="IB102">
        <v>43.259437561035156</v>
      </c>
      <c r="IC102">
        <v>20.912206649780273</v>
      </c>
      <c r="ID102">
        <v>0</v>
      </c>
      <c r="IE102">
        <v>0</v>
      </c>
      <c r="IF102">
        <v>100.71351623535156</v>
      </c>
      <c r="IG102">
        <v>0</v>
      </c>
      <c r="IH102">
        <v>0</v>
      </c>
      <c r="II102">
        <v>-34.985801696777344</v>
      </c>
      <c r="IJ102">
        <v>32.511997222900391</v>
      </c>
      <c r="IK102">
        <v>-70.654266357421875</v>
      </c>
      <c r="IL102">
        <v>27.585445404052734</v>
      </c>
      <c r="IN102">
        <v>264</v>
      </c>
      <c r="IO102">
        <v>830</v>
      </c>
      <c r="IP102">
        <v>0</v>
      </c>
      <c r="IQ102">
        <v>38.063541412353516</v>
      </c>
      <c r="IR102">
        <v>41.119514465332031</v>
      </c>
      <c r="IS102">
        <v>0</v>
      </c>
      <c r="IT102">
        <v>0.5</v>
      </c>
      <c r="IU102">
        <v>0.25400000810623169</v>
      </c>
    </row>
    <row r="103" spans="10:255">
      <c r="J103">
        <v>0.85000002384185791</v>
      </c>
      <c r="K103">
        <v>1</v>
      </c>
      <c r="L103">
        <v>0.89999997615814209</v>
      </c>
      <c r="M103">
        <v>5.6780405342578888E-2</v>
      </c>
      <c r="N103">
        <v>0.25976893305778503</v>
      </c>
      <c r="O103">
        <v>4.0215129852294922</v>
      </c>
      <c r="P103">
        <v>4.2812819480895996</v>
      </c>
      <c r="Q103">
        <v>4.1174774169921875</v>
      </c>
      <c r="R103">
        <v>235.40238952636719</v>
      </c>
      <c r="S103">
        <v>225.86306762695313</v>
      </c>
      <c r="T103">
        <v>4.5749750137329102</v>
      </c>
      <c r="U103">
        <v>4.4999998062849045E-2</v>
      </c>
      <c r="W103">
        <v>265</v>
      </c>
      <c r="X103">
        <v>0.25526148080825806</v>
      </c>
      <c r="Y103">
        <v>0.23638395965099335</v>
      </c>
      <c r="Z103">
        <v>0.21033324301242828</v>
      </c>
      <c r="AA103">
        <v>0.20834352076053619</v>
      </c>
      <c r="AB103">
        <v>0.23701499402523041</v>
      </c>
      <c r="AC103">
        <v>0.34170761704444885</v>
      </c>
      <c r="AD103">
        <v>0.30948439240455627</v>
      </c>
      <c r="AE103">
        <v>0.33300000429153442</v>
      </c>
      <c r="AF103">
        <v>0.31732293963432312</v>
      </c>
      <c r="AL103">
        <v>-1.0522958040237427</v>
      </c>
      <c r="AM103">
        <v>2.7232086658477783</v>
      </c>
      <c r="AN103">
        <v>9.9333486557006836</v>
      </c>
      <c r="AO103">
        <v>14.331295013427734</v>
      </c>
      <c r="AP103">
        <v>12.597004890441895</v>
      </c>
      <c r="AQ103">
        <v>1.658475399017334</v>
      </c>
      <c r="AR103">
        <v>2.0515620708465576</v>
      </c>
      <c r="AS103">
        <v>1.6999989748001099</v>
      </c>
      <c r="AZ103">
        <v>0</v>
      </c>
      <c r="BA103">
        <v>0</v>
      </c>
      <c r="BB103">
        <v>3.6293484270572662E-2</v>
      </c>
      <c r="BC103">
        <v>3.8655828684568405E-2</v>
      </c>
      <c r="BD103">
        <v>0.13816523551940918</v>
      </c>
      <c r="BE103">
        <v>0.30264824628829956</v>
      </c>
      <c r="BF103">
        <v>0.42370754480361938</v>
      </c>
      <c r="BG103">
        <v>6.0529649257659912E-2</v>
      </c>
      <c r="BN103">
        <v>0.13679233193397522</v>
      </c>
      <c r="BO103">
        <v>3.0457748100161552E-2</v>
      </c>
      <c r="BP103">
        <v>-7.313595712184906E-2</v>
      </c>
      <c r="BQ103">
        <v>-5.7720668613910675E-2</v>
      </c>
      <c r="BR103">
        <v>6.3433520495891571E-2</v>
      </c>
      <c r="BS103">
        <v>0.41338351368904114</v>
      </c>
      <c r="BT103">
        <v>1.0444270372390747</v>
      </c>
      <c r="BU103">
        <v>2.1968135833740234</v>
      </c>
      <c r="CB103">
        <v>-26.307409286499023</v>
      </c>
      <c r="CC103">
        <v>27.232082366943359</v>
      </c>
      <c r="CD103">
        <v>70.952507019042969</v>
      </c>
      <c r="CE103">
        <v>89.570602416992188</v>
      </c>
      <c r="CF103">
        <v>62.985012054443359</v>
      </c>
      <c r="CG103">
        <v>5.5282516479492188</v>
      </c>
      <c r="CH103">
        <v>13.677080154418945</v>
      </c>
      <c r="CI103">
        <v>9.9999942779541016</v>
      </c>
      <c r="CO103">
        <v>1</v>
      </c>
      <c r="CP103">
        <v>0</v>
      </c>
      <c r="CQ103">
        <v>0</v>
      </c>
      <c r="CR103">
        <v>0</v>
      </c>
      <c r="CS103">
        <v>0</v>
      </c>
      <c r="CT103">
        <v>-0.13679233193397522</v>
      </c>
      <c r="CU103">
        <v>-4.4180750846862793</v>
      </c>
      <c r="CV103">
        <v>-4.2812819480895996</v>
      </c>
      <c r="CW103">
        <v>-4.4180741310119629</v>
      </c>
      <c r="CY103">
        <v>264</v>
      </c>
      <c r="CZ103">
        <v>0.71230286359786987</v>
      </c>
      <c r="DA103">
        <v>1.0766510963439941</v>
      </c>
      <c r="DB103">
        <v>1.5984498262405396</v>
      </c>
      <c r="DC103">
        <v>2.1569745540618896</v>
      </c>
      <c r="DD103">
        <v>2.634251594543457</v>
      </c>
      <c r="DE103">
        <v>2.6770858764648438</v>
      </c>
      <c r="DF103">
        <v>1.5130850076675415</v>
      </c>
      <c r="DG103">
        <v>0.64961683750152588</v>
      </c>
      <c r="DN103">
        <v>0.55212783813476563</v>
      </c>
      <c r="DO103">
        <v>0.85020238161087036</v>
      </c>
      <c r="DP103">
        <v>1.1241681575775146</v>
      </c>
      <c r="DQ103">
        <v>1.3629138469696045</v>
      </c>
      <c r="DR103">
        <v>1.7418506145477295</v>
      </c>
      <c r="DS103">
        <v>2.4279613494873047</v>
      </c>
      <c r="DT103">
        <v>1.4018287658691406</v>
      </c>
      <c r="DU103">
        <v>0.64961683750152588</v>
      </c>
      <c r="EB103">
        <v>23.321872711181641</v>
      </c>
      <c r="EC103">
        <v>32.647777557373047</v>
      </c>
      <c r="ED103">
        <v>43.168052673339844</v>
      </c>
      <c r="EE103">
        <v>57.569480895996094</v>
      </c>
      <c r="EF103">
        <v>80.264488220214844</v>
      </c>
      <c r="EG103">
        <v>118.09603118896484</v>
      </c>
      <c r="EH103">
        <v>30.503793716430664</v>
      </c>
      <c r="EI103">
        <v>14.967172622680664</v>
      </c>
      <c r="EP103">
        <v>1</v>
      </c>
      <c r="EQ103">
        <v>0</v>
      </c>
      <c r="ER103">
        <v>0</v>
      </c>
      <c r="ES103">
        <v>-6.3706487417221069E-2</v>
      </c>
      <c r="ET103">
        <v>-6.3706487417221069E-2</v>
      </c>
      <c r="EU103">
        <v>400.53863525390625</v>
      </c>
      <c r="EV103">
        <v>-8.8623046875E-2</v>
      </c>
      <c r="EW103">
        <v>0.97874718904495239</v>
      </c>
      <c r="EX103">
        <v>1</v>
      </c>
      <c r="EY103">
        <v>265</v>
      </c>
      <c r="EZ103">
        <v>81.370674133300781</v>
      </c>
      <c r="FA103">
        <v>90.273345947265625</v>
      </c>
      <c r="FB103">
        <v>121.81230163574219</v>
      </c>
      <c r="FC103">
        <v>167.90740966796875</v>
      </c>
      <c r="FD103">
        <v>185.31967163085938</v>
      </c>
      <c r="FE103">
        <v>153.59175109863281</v>
      </c>
      <c r="FF103">
        <v>82.119178771972656</v>
      </c>
      <c r="FG103">
        <v>32.265869140625</v>
      </c>
      <c r="FN103">
        <v>11.698563575744629</v>
      </c>
      <c r="FO103">
        <v>11.503596305847168</v>
      </c>
      <c r="FP103">
        <v>13.811954498291016</v>
      </c>
      <c r="FQ103">
        <v>19.702856063842773</v>
      </c>
      <c r="FR103">
        <v>25.8983154296875</v>
      </c>
      <c r="FS103">
        <v>31.943681716918945</v>
      </c>
      <c r="FT103">
        <v>14.53093433380127</v>
      </c>
      <c r="FU103">
        <v>6.3352208137512207</v>
      </c>
      <c r="GA103">
        <v>265</v>
      </c>
      <c r="GB103">
        <v>0</v>
      </c>
      <c r="GC103">
        <v>0</v>
      </c>
      <c r="GD103">
        <v>0</v>
      </c>
      <c r="GE103">
        <v>0</v>
      </c>
      <c r="GF103">
        <v>0</v>
      </c>
      <c r="GG103">
        <v>0</v>
      </c>
      <c r="GH103">
        <v>0</v>
      </c>
      <c r="GI103">
        <v>0</v>
      </c>
      <c r="GO103">
        <v>265</v>
      </c>
      <c r="GP103">
        <v>41.541584014892578</v>
      </c>
      <c r="GQ103">
        <v>42.678352355957031</v>
      </c>
      <c r="GR103">
        <v>51.242347717285156</v>
      </c>
      <c r="GS103">
        <v>69.964836120605469</v>
      </c>
      <c r="GT103">
        <v>87.847091674804688</v>
      </c>
      <c r="GU103">
        <v>104.96694183349609</v>
      </c>
      <c r="GV103">
        <v>25.414604187011719</v>
      </c>
      <c r="GW103">
        <v>10.744534492492676</v>
      </c>
      <c r="HC103">
        <v>265</v>
      </c>
      <c r="HD103">
        <v>3.1553946901112795E-3</v>
      </c>
      <c r="HE103">
        <v>3.4696850925683975E-3</v>
      </c>
      <c r="HF103">
        <v>3.7899734452366829E-3</v>
      </c>
      <c r="HG103">
        <v>3.7822371814399958E-3</v>
      </c>
      <c r="HH103">
        <v>1.1960117146372795E-2</v>
      </c>
      <c r="HI103">
        <v>2.9352569952607155E-2</v>
      </c>
      <c r="HJ103">
        <v>5.3455974906682968E-2</v>
      </c>
      <c r="HK103">
        <v>8.503248542547226E-2</v>
      </c>
      <c r="HQ103">
        <v>0</v>
      </c>
      <c r="HR103">
        <v>0</v>
      </c>
      <c r="HS103">
        <v>-1.1130883358418941E-2</v>
      </c>
      <c r="HT103">
        <v>0.19399842619895935</v>
      </c>
      <c r="HU103">
        <v>0.18286757171154022</v>
      </c>
      <c r="HV103">
        <v>0.18059921264648438</v>
      </c>
      <c r="HW103">
        <v>0.19399845600128174</v>
      </c>
      <c r="HX103">
        <v>0</v>
      </c>
      <c r="HY103">
        <v>0</v>
      </c>
      <c r="HZ103">
        <v>0</v>
      </c>
      <c r="IA103">
        <v>0</v>
      </c>
      <c r="IB103">
        <v>43.440036773681641</v>
      </c>
      <c r="IC103">
        <v>20.760499954223633</v>
      </c>
      <c r="ID103">
        <v>0</v>
      </c>
      <c r="IE103">
        <v>0</v>
      </c>
      <c r="IF103">
        <v>102.65350341796875</v>
      </c>
      <c r="IG103">
        <v>0</v>
      </c>
      <c r="IH103">
        <v>0</v>
      </c>
      <c r="II103">
        <v>-34.985801696777344</v>
      </c>
      <c r="IJ103">
        <v>32.511997222900391</v>
      </c>
      <c r="IK103">
        <v>-70.765571594238281</v>
      </c>
      <c r="IL103">
        <v>29.414127349853516</v>
      </c>
      <c r="IN103">
        <v>265</v>
      </c>
      <c r="IO103">
        <v>830</v>
      </c>
      <c r="IP103">
        <v>0</v>
      </c>
      <c r="IQ103">
        <v>42.271686553955078</v>
      </c>
      <c r="IR103">
        <v>42.707035064697266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0.89999997615814209</v>
      </c>
      <c r="M104">
        <v>5.6848157197237015E-2</v>
      </c>
      <c r="N104">
        <v>0.33236473798751831</v>
      </c>
      <c r="O104">
        <v>5.115931510925293</v>
      </c>
      <c r="P104">
        <v>5.448296070098877</v>
      </c>
      <c r="Q104">
        <v>5.2618813514709473</v>
      </c>
      <c r="R104">
        <v>240.66427612304688</v>
      </c>
      <c r="S104">
        <v>230.97900390625</v>
      </c>
      <c r="T104">
        <v>5.8465352058410645</v>
      </c>
      <c r="U104">
        <v>4.439999908208847E-2</v>
      </c>
      <c r="W104">
        <v>266</v>
      </c>
      <c r="X104">
        <v>0.25474026799201965</v>
      </c>
      <c r="Y104">
        <v>0.23587121069431305</v>
      </c>
      <c r="Z104">
        <v>0.20951554179191589</v>
      </c>
      <c r="AA104">
        <v>0.20794595777988434</v>
      </c>
      <c r="AB104">
        <v>0.23524533212184906</v>
      </c>
      <c r="AC104">
        <v>0.33574262261390686</v>
      </c>
      <c r="AD104">
        <v>0.29119938611984253</v>
      </c>
      <c r="AE104">
        <v>0.31543028354644775</v>
      </c>
      <c r="AF104">
        <v>0.29927635192871094</v>
      </c>
      <c r="AL104">
        <v>-0.94805324077606201</v>
      </c>
      <c r="AM104">
        <v>2.8257584571838379</v>
      </c>
      <c r="AN104">
        <v>10.096888542175293</v>
      </c>
      <c r="AO104">
        <v>14.410807609558105</v>
      </c>
      <c r="AP104">
        <v>12.950937271118164</v>
      </c>
      <c r="AQ104">
        <v>2.8514742851257324</v>
      </c>
      <c r="AR104">
        <v>3.8800628185272217</v>
      </c>
      <c r="AS104">
        <v>3.4569711685180664</v>
      </c>
      <c r="AZ104">
        <v>0</v>
      </c>
      <c r="BA104">
        <v>0</v>
      </c>
      <c r="BB104">
        <v>3.5364232957363129E-2</v>
      </c>
      <c r="BC104">
        <v>3.8092207163572311E-2</v>
      </c>
      <c r="BD104">
        <v>0.13519306480884552</v>
      </c>
      <c r="BE104">
        <v>0.3043656051158905</v>
      </c>
      <c r="BF104">
        <v>0.42611181735992432</v>
      </c>
      <c r="BG104">
        <v>6.0873121023178101E-2</v>
      </c>
      <c r="BN104">
        <v>0.1339552253484726</v>
      </c>
      <c r="BO104">
        <v>2.9711836948990822E-2</v>
      </c>
      <c r="BP104">
        <v>-7.2837166488170624E-2</v>
      </c>
      <c r="BQ104">
        <v>-5.5455047637224197E-2</v>
      </c>
      <c r="BR104">
        <v>5.9908632189035416E-2</v>
      </c>
      <c r="BS104">
        <v>0.39761614799499512</v>
      </c>
      <c r="BT104">
        <v>0.76172870397567749</v>
      </c>
      <c r="BU104">
        <v>1.1131864786148071</v>
      </c>
      <c r="CB104">
        <v>-23.701345443725586</v>
      </c>
      <c r="CC104">
        <v>28.257579803466797</v>
      </c>
      <c r="CD104">
        <v>72.120651245117188</v>
      </c>
      <c r="CE104">
        <v>90.067558288574219</v>
      </c>
      <c r="CF104">
        <v>64.754676818847656</v>
      </c>
      <c r="CG104">
        <v>9.5049152374267578</v>
      </c>
      <c r="CH104">
        <v>25.867084503173828</v>
      </c>
      <c r="CI104">
        <v>20.335124969482422</v>
      </c>
      <c r="CO104">
        <v>1</v>
      </c>
      <c r="CP104">
        <v>0</v>
      </c>
      <c r="CQ104">
        <v>0</v>
      </c>
      <c r="CR104">
        <v>0</v>
      </c>
      <c r="CS104">
        <v>0</v>
      </c>
      <c r="CT104">
        <v>-0.1339552253484726</v>
      </c>
      <c r="CU104">
        <v>-5.582273006439209</v>
      </c>
      <c r="CV104">
        <v>-5.448296070098877</v>
      </c>
      <c r="CW104">
        <v>-5.5822515487670898</v>
      </c>
      <c r="CY104">
        <v>265</v>
      </c>
      <c r="CZ104">
        <v>0.71251916885375977</v>
      </c>
      <c r="DA104">
        <v>1.075844407081604</v>
      </c>
      <c r="DB104">
        <v>1.6030886173248291</v>
      </c>
      <c r="DC104">
        <v>2.1650223731994629</v>
      </c>
      <c r="DD104">
        <v>2.6657223701477051</v>
      </c>
      <c r="DE104">
        <v>2.7071270942687988</v>
      </c>
      <c r="DF104">
        <v>1.5350137948989868</v>
      </c>
      <c r="DG104">
        <v>0.6588255763053894</v>
      </c>
      <c r="DN104">
        <v>0.55114752054214478</v>
      </c>
      <c r="DO104">
        <v>0.84770780801773071</v>
      </c>
      <c r="DP104">
        <v>1.1239427328109741</v>
      </c>
      <c r="DQ104">
        <v>1.3668738603591919</v>
      </c>
      <c r="DR104">
        <v>1.7550448179244995</v>
      </c>
      <c r="DS104">
        <v>2.4343314170837402</v>
      </c>
      <c r="DT104">
        <v>1.3972434997558594</v>
      </c>
      <c r="DU104">
        <v>0.60941362380981445</v>
      </c>
      <c r="EB104">
        <v>23.280464172363281</v>
      </c>
      <c r="EC104">
        <v>32.551990509033203</v>
      </c>
      <c r="ED104">
        <v>43.159400939941406</v>
      </c>
      <c r="EE104">
        <v>57.736751556396484</v>
      </c>
      <c r="EF104">
        <v>80.872474670410156</v>
      </c>
      <c r="EG104">
        <v>118.4058837890625</v>
      </c>
      <c r="EH104">
        <v>30.404020309448242</v>
      </c>
      <c r="EI104">
        <v>14.040890693664551</v>
      </c>
      <c r="EP104">
        <v>1</v>
      </c>
      <c r="EQ104">
        <v>0</v>
      </c>
      <c r="ER104">
        <v>0</v>
      </c>
      <c r="ES104">
        <v>-6.2378980219364166E-2</v>
      </c>
      <c r="ET104">
        <v>-6.2378980219364166E-2</v>
      </c>
      <c r="EU104">
        <v>400.45187377929688</v>
      </c>
      <c r="EV104">
        <v>-8.6761474609375E-2</v>
      </c>
      <c r="EW104">
        <v>0.97669345140457153</v>
      </c>
      <c r="EX104">
        <v>1</v>
      </c>
      <c r="EY104">
        <v>266</v>
      </c>
      <c r="EZ104">
        <v>81.438461303710938</v>
      </c>
      <c r="FA104">
        <v>90.347724914550781</v>
      </c>
      <c r="FB104">
        <v>122.37462615966797</v>
      </c>
      <c r="FC104">
        <v>168.74951171875</v>
      </c>
      <c r="FD104">
        <v>188.03294372558594</v>
      </c>
      <c r="FE104">
        <v>156.78811645507813</v>
      </c>
      <c r="FF104">
        <v>88.261955261230469</v>
      </c>
      <c r="FG104">
        <v>35.992404937744141</v>
      </c>
      <c r="FN104">
        <v>11.684401512145996</v>
      </c>
      <c r="FO104">
        <v>11.488101005554199</v>
      </c>
      <c r="FP104">
        <v>13.821771621704102</v>
      </c>
      <c r="FQ104">
        <v>19.763885498046875</v>
      </c>
      <c r="FR104">
        <v>26.081293106079102</v>
      </c>
      <c r="FS104">
        <v>32.039230346679688</v>
      </c>
      <c r="FT104">
        <v>14.695156097412109</v>
      </c>
      <c r="FU104">
        <v>6.6940412521362305</v>
      </c>
      <c r="GA104">
        <v>266</v>
      </c>
      <c r="GB104">
        <v>0</v>
      </c>
      <c r="GC104">
        <v>0</v>
      </c>
      <c r="GD104">
        <v>0</v>
      </c>
      <c r="GE104">
        <v>0</v>
      </c>
      <c r="GF104">
        <v>0</v>
      </c>
      <c r="GG104">
        <v>0</v>
      </c>
      <c r="GH104">
        <v>0</v>
      </c>
      <c r="GI104">
        <v>0</v>
      </c>
      <c r="GO104">
        <v>266</v>
      </c>
      <c r="GP104">
        <v>41.491294860839844</v>
      </c>
      <c r="GQ104">
        <v>42.620864868164063</v>
      </c>
      <c r="GR104">
        <v>51.278770446777344</v>
      </c>
      <c r="GS104">
        <v>70.181549072265625</v>
      </c>
      <c r="GT104">
        <v>88.467750549316406</v>
      </c>
      <c r="GU104">
        <v>105.28091430664063</v>
      </c>
      <c r="GV104">
        <v>25.701828002929688</v>
      </c>
      <c r="GW104">
        <v>11.353094100952148</v>
      </c>
      <c r="HC104">
        <v>266</v>
      </c>
      <c r="HD104">
        <v>3.1890585087239742E-3</v>
      </c>
      <c r="HE104">
        <v>3.5088229924440384E-3</v>
      </c>
      <c r="HF104">
        <v>3.8219124544411898E-3</v>
      </c>
      <c r="HG104">
        <v>3.8141107652336359E-3</v>
      </c>
      <c r="HH104">
        <v>1.2098273262381554E-2</v>
      </c>
      <c r="HI104">
        <v>2.9914919286966324E-2</v>
      </c>
      <c r="HJ104">
        <v>5.5356837809085846E-2</v>
      </c>
      <c r="HK104">
        <v>9.6773959696292877E-2</v>
      </c>
      <c r="HQ104">
        <v>0</v>
      </c>
      <c r="HR104">
        <v>0</v>
      </c>
      <c r="HS104">
        <v>-1.0900027118623257E-2</v>
      </c>
      <c r="HT104">
        <v>0.20847788453102112</v>
      </c>
      <c r="HU104">
        <v>0.19757786393165588</v>
      </c>
      <c r="HV104">
        <v>0.19757080078125</v>
      </c>
      <c r="HW104">
        <v>0.20847788453102112</v>
      </c>
      <c r="HX104">
        <v>0</v>
      </c>
      <c r="HY104">
        <v>0</v>
      </c>
      <c r="HZ104">
        <v>0</v>
      </c>
      <c r="IA104">
        <v>0</v>
      </c>
      <c r="IB104">
        <v>43.637607574462891</v>
      </c>
      <c r="IC104">
        <v>20.919282913208008</v>
      </c>
      <c r="ID104">
        <v>0</v>
      </c>
      <c r="IE104">
        <v>0</v>
      </c>
      <c r="IF104">
        <v>104.73828125</v>
      </c>
      <c r="IG104">
        <v>0</v>
      </c>
      <c r="IH104">
        <v>0</v>
      </c>
      <c r="II104">
        <v>-34.985801696777344</v>
      </c>
      <c r="IJ104">
        <v>32.511997222900391</v>
      </c>
      <c r="IK104">
        <v>-70.874664306640625</v>
      </c>
      <c r="IL104">
        <v>31.389812469482422</v>
      </c>
      <c r="IN104">
        <v>266</v>
      </c>
      <c r="IO104">
        <v>830</v>
      </c>
      <c r="IP104">
        <v>0</v>
      </c>
      <c r="IQ104">
        <v>47.647140502929688</v>
      </c>
      <c r="IR104">
        <v>46.515964508056641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0.89999997615814209</v>
      </c>
      <c r="M105">
        <v>5.730045959353447E-2</v>
      </c>
      <c r="N105">
        <v>0.39470145106315613</v>
      </c>
      <c r="O105">
        <v>5.9862160682678223</v>
      </c>
      <c r="P105">
        <v>6.3809175491333008</v>
      </c>
      <c r="Q105">
        <v>6.1994490623474121</v>
      </c>
      <c r="R105">
        <v>246.86372375488281</v>
      </c>
      <c r="S105">
        <v>236.96522521972656</v>
      </c>
      <c r="T105">
        <v>6.8882770538330078</v>
      </c>
      <c r="U105">
        <v>4.3800000101327896E-2</v>
      </c>
      <c r="W105">
        <v>267</v>
      </c>
      <c r="X105">
        <v>0.25422903895378113</v>
      </c>
      <c r="Y105">
        <v>0.23536117374897003</v>
      </c>
      <c r="Z105">
        <v>0.20858906209468842</v>
      </c>
      <c r="AA105">
        <v>0.20738625526428223</v>
      </c>
      <c r="AB105">
        <v>0.2329307347536087</v>
      </c>
      <c r="AC105">
        <v>0.32482856512069702</v>
      </c>
      <c r="AD105">
        <v>0.27200782299041748</v>
      </c>
      <c r="AE105">
        <v>0.300972580909729</v>
      </c>
      <c r="AF105">
        <v>0.28166273236274719</v>
      </c>
      <c r="AL105">
        <v>-0.84580749273300171</v>
      </c>
      <c r="AM105">
        <v>2.9277658462524414</v>
      </c>
      <c r="AN105">
        <v>10.282184600830078</v>
      </c>
      <c r="AO105">
        <v>14.522747993469238</v>
      </c>
      <c r="AP105">
        <v>13.413856506347656</v>
      </c>
      <c r="AQ105">
        <v>5.0342860221862793</v>
      </c>
      <c r="AR105">
        <v>5.7992191314697266</v>
      </c>
      <c r="AS105">
        <v>4.9027414321899414</v>
      </c>
      <c r="AZ105">
        <v>0</v>
      </c>
      <c r="BA105">
        <v>0</v>
      </c>
      <c r="BB105">
        <v>3.4274552017450333E-2</v>
      </c>
      <c r="BC105">
        <v>3.663250058889389E-2</v>
      </c>
      <c r="BD105">
        <v>0.12999057769775391</v>
      </c>
      <c r="BE105">
        <v>0.30734708905220032</v>
      </c>
      <c r="BF105">
        <v>0.43028593063354492</v>
      </c>
      <c r="BG105">
        <v>6.1469420790672302E-2</v>
      </c>
      <c r="BN105">
        <v>0.13122798502445221</v>
      </c>
      <c r="BO105">
        <v>2.8978848829865456E-2</v>
      </c>
      <c r="BP105">
        <v>-7.3026783764362335E-2</v>
      </c>
      <c r="BQ105">
        <v>-5.3149133920669556E-2</v>
      </c>
      <c r="BR105">
        <v>5.4201491177082062E-2</v>
      </c>
      <c r="BS105">
        <v>0.36943507194519043</v>
      </c>
      <c r="BT105">
        <v>2.647174708545208E-2</v>
      </c>
      <c r="BU105">
        <v>0.68309980630874634</v>
      </c>
      <c r="CB105">
        <v>-21.145198822021484</v>
      </c>
      <c r="CC105">
        <v>29.277654647827148</v>
      </c>
      <c r="CD105">
        <v>73.444190979003906</v>
      </c>
      <c r="CE105">
        <v>90.767181396484375</v>
      </c>
      <c r="CF105">
        <v>67.06927490234375</v>
      </c>
      <c r="CG105">
        <v>16.780954360961914</v>
      </c>
      <c r="CH105">
        <v>38.661457061767578</v>
      </c>
      <c r="CI105">
        <v>28.839656829833984</v>
      </c>
      <c r="CO105">
        <v>1</v>
      </c>
      <c r="CP105">
        <v>0</v>
      </c>
      <c r="CQ105">
        <v>0</v>
      </c>
      <c r="CR105">
        <v>0</v>
      </c>
      <c r="CS105">
        <v>0</v>
      </c>
      <c r="CT105">
        <v>-0.13122798502445221</v>
      </c>
      <c r="CU105">
        <v>-6.5121355056762695</v>
      </c>
      <c r="CV105">
        <v>-6.3809175491333008</v>
      </c>
      <c r="CW105">
        <v>-6.5121455192565918</v>
      </c>
      <c r="CY105">
        <v>266</v>
      </c>
      <c r="CZ105">
        <v>0.71273106336593628</v>
      </c>
      <c r="DA105">
        <v>1.075844407081604</v>
      </c>
      <c r="DB105">
        <v>1.6090936660766602</v>
      </c>
      <c r="DC105">
        <v>2.1751391887664795</v>
      </c>
      <c r="DD105">
        <v>2.7052595615386963</v>
      </c>
      <c r="DE105">
        <v>2.7566063404083252</v>
      </c>
      <c r="DF105">
        <v>1.6164324283599854</v>
      </c>
      <c r="DG105">
        <v>0.67227202653884888</v>
      </c>
      <c r="DN105">
        <v>0.55018573999404907</v>
      </c>
      <c r="DO105">
        <v>0.84586906433105469</v>
      </c>
      <c r="DP105">
        <v>1.1237670183181763</v>
      </c>
      <c r="DQ105">
        <v>1.3706405162811279</v>
      </c>
      <c r="DR105">
        <v>1.7677768468856812</v>
      </c>
      <c r="DS105">
        <v>2.4355533123016357</v>
      </c>
      <c r="DT105">
        <v>1.3844238519668579</v>
      </c>
      <c r="DU105">
        <v>0.58904153108596802</v>
      </c>
      <c r="EB105">
        <v>23.239837646484375</v>
      </c>
      <c r="EC105">
        <v>32.481380462646484</v>
      </c>
      <c r="ED105">
        <v>43.152652740478516</v>
      </c>
      <c r="EE105">
        <v>57.895854949951172</v>
      </c>
      <c r="EF105">
        <v>81.45916748046875</v>
      </c>
      <c r="EG105">
        <v>118.46530914306641</v>
      </c>
      <c r="EH105">
        <v>30.125064849853516</v>
      </c>
      <c r="EI105">
        <v>13.571516990661621</v>
      </c>
      <c r="EP105">
        <v>1</v>
      </c>
      <c r="EQ105">
        <v>0</v>
      </c>
      <c r="ER105">
        <v>0</v>
      </c>
      <c r="ES105">
        <v>-6.1085227876901627E-2</v>
      </c>
      <c r="ET105">
        <v>-6.1085227876901627E-2</v>
      </c>
      <c r="EU105">
        <v>400.39077758789063</v>
      </c>
      <c r="EV105">
        <v>-6.109619140625E-2</v>
      </c>
      <c r="EW105">
        <v>0.97226274013519287</v>
      </c>
      <c r="EX105">
        <v>1</v>
      </c>
      <c r="EY105">
        <v>267</v>
      </c>
      <c r="EZ105">
        <v>81.506904602050781</v>
      </c>
      <c r="FA105">
        <v>90.423088073730469</v>
      </c>
      <c r="FB105">
        <v>123.01277160644531</v>
      </c>
      <c r="FC105">
        <v>169.70018005371094</v>
      </c>
      <c r="FD105">
        <v>191.18917846679688</v>
      </c>
      <c r="FE105">
        <v>161.67465209960938</v>
      </c>
      <c r="FF105">
        <v>97.537178039550781</v>
      </c>
      <c r="FG105">
        <v>40.386322021484375</v>
      </c>
      <c r="FN105">
        <v>11.670753479003906</v>
      </c>
      <c r="FO105">
        <v>11.472821235656738</v>
      </c>
      <c r="FP105">
        <v>13.832408905029297</v>
      </c>
      <c r="FQ105">
        <v>19.821731567382813</v>
      </c>
      <c r="FR105">
        <v>26.258159637451172</v>
      </c>
      <c r="FS105">
        <v>31.963811874389648</v>
      </c>
      <c r="FT105">
        <v>15.169168472290039</v>
      </c>
      <c r="FU105">
        <v>7.166966438293457</v>
      </c>
      <c r="GA105">
        <v>267</v>
      </c>
      <c r="GB105">
        <v>0</v>
      </c>
      <c r="GC105">
        <v>0</v>
      </c>
      <c r="GD105">
        <v>0</v>
      </c>
      <c r="GE105">
        <v>0</v>
      </c>
      <c r="GF105">
        <v>0</v>
      </c>
      <c r="GG105">
        <v>0</v>
      </c>
      <c r="GH105">
        <v>0</v>
      </c>
      <c r="GI105">
        <v>0</v>
      </c>
      <c r="GO105">
        <v>267</v>
      </c>
      <c r="GP105">
        <v>41.442829132080078</v>
      </c>
      <c r="GQ105">
        <v>42.564174652099609</v>
      </c>
      <c r="GR105">
        <v>51.318233489990234</v>
      </c>
      <c r="GS105">
        <v>70.386962890625</v>
      </c>
      <c r="GT105">
        <v>89.067680358886719</v>
      </c>
      <c r="GU105">
        <v>105.03308868408203</v>
      </c>
      <c r="GV105">
        <v>26.530876159667969</v>
      </c>
      <c r="GW105">
        <v>12.15517520904541</v>
      </c>
      <c r="HC105">
        <v>267</v>
      </c>
      <c r="HD105">
        <v>3.2220142893493176E-3</v>
      </c>
      <c r="HE105">
        <v>3.5472710151225328E-3</v>
      </c>
      <c r="HF105">
        <v>3.8530314341187477E-3</v>
      </c>
      <c r="HG105">
        <v>3.8451661821454763E-3</v>
      </c>
      <c r="HH105">
        <v>1.2261600233614445E-2</v>
      </c>
      <c r="HI105">
        <v>3.0804917216300964E-2</v>
      </c>
      <c r="HJ105">
        <v>6.0654908418655396E-2</v>
      </c>
      <c r="HK105">
        <v>0.10479455441236496</v>
      </c>
      <c r="HQ105">
        <v>0</v>
      </c>
      <c r="HR105">
        <v>0</v>
      </c>
      <c r="HS105">
        <v>-1.0687004774808884E-2</v>
      </c>
      <c r="HT105">
        <v>0.2229834645986557</v>
      </c>
      <c r="HU105">
        <v>0.21229647099971771</v>
      </c>
      <c r="HV105">
        <v>0.21229934692382813</v>
      </c>
      <c r="HW105">
        <v>0.22298347949981689</v>
      </c>
      <c r="HX105">
        <v>0</v>
      </c>
      <c r="HY105">
        <v>0</v>
      </c>
      <c r="HZ105">
        <v>0</v>
      </c>
      <c r="IA105">
        <v>0</v>
      </c>
      <c r="IB105">
        <v>43.849906921386719</v>
      </c>
      <c r="IC105">
        <v>21.055679321289063</v>
      </c>
      <c r="ID105">
        <v>0</v>
      </c>
      <c r="IE105">
        <v>0</v>
      </c>
      <c r="IF105">
        <v>106.96811676025391</v>
      </c>
      <c r="IG105">
        <v>0</v>
      </c>
      <c r="IH105">
        <v>0</v>
      </c>
      <c r="II105">
        <v>-34.985801696777344</v>
      </c>
      <c r="IJ105">
        <v>32.511997222900391</v>
      </c>
      <c r="IK105">
        <v>-70.981620788574219</v>
      </c>
      <c r="IL105">
        <v>33.512691497802734</v>
      </c>
      <c r="IN105">
        <v>267</v>
      </c>
      <c r="IO105">
        <v>830</v>
      </c>
      <c r="IP105">
        <v>0</v>
      </c>
      <c r="IQ105">
        <v>53.955036163330078</v>
      </c>
      <c r="IR105">
        <v>51.633995056152344</v>
      </c>
      <c r="IS105">
        <v>0</v>
      </c>
      <c r="IT105">
        <v>0.5</v>
      </c>
      <c r="IU105">
        <v>0</v>
      </c>
    </row>
    <row r="106" spans="10:255">
      <c r="J106">
        <v>0.85000002384185791</v>
      </c>
      <c r="K106">
        <v>1</v>
      </c>
      <c r="L106">
        <v>0.89999997615814209</v>
      </c>
      <c r="M106">
        <v>5.7002007961273193E-2</v>
      </c>
      <c r="N106">
        <v>0.32547014951705933</v>
      </c>
      <c r="O106">
        <v>4.9089431762695313</v>
      </c>
      <c r="P106">
        <v>5.2344131469726563</v>
      </c>
      <c r="Q106">
        <v>5.1388216018676758</v>
      </c>
      <c r="R106">
        <v>252.00254821777344</v>
      </c>
      <c r="S106">
        <v>241.87417602539063</v>
      </c>
      <c r="T106">
        <v>5.7098016738891602</v>
      </c>
      <c r="U106">
        <v>4.3199997395277023E-2</v>
      </c>
      <c r="W106">
        <v>268</v>
      </c>
      <c r="X106">
        <v>0.25372728705406189</v>
      </c>
      <c r="Y106">
        <v>0.23485244810581207</v>
      </c>
      <c r="Z106">
        <v>0.20789045095443726</v>
      </c>
      <c r="AA106">
        <v>0.20702934265136719</v>
      </c>
      <c r="AB106">
        <v>0.23131170868873596</v>
      </c>
      <c r="AC106">
        <v>0.31412246823310852</v>
      </c>
      <c r="AD106">
        <v>0.25930461287498474</v>
      </c>
      <c r="AE106">
        <v>0.30152788758277893</v>
      </c>
      <c r="AF106">
        <v>0.27337902784347534</v>
      </c>
      <c r="AL106">
        <v>-0.74545711278915405</v>
      </c>
      <c r="AM106">
        <v>3.0295109748840332</v>
      </c>
      <c r="AN106">
        <v>10.421907424926758</v>
      </c>
      <c r="AO106">
        <v>14.594131469726563</v>
      </c>
      <c r="AP106">
        <v>13.737661361694336</v>
      </c>
      <c r="AQ106">
        <v>7.1755051612854004</v>
      </c>
      <c r="AR106">
        <v>7.0695400238037109</v>
      </c>
      <c r="AS106">
        <v>4.8472108840942383</v>
      </c>
      <c r="AZ106">
        <v>0</v>
      </c>
      <c r="BA106">
        <v>0</v>
      </c>
      <c r="BB106">
        <v>3.3068832010030746E-2</v>
      </c>
      <c r="BC106">
        <v>3.4491721540689468E-2</v>
      </c>
      <c r="BD106">
        <v>0.12302175909280777</v>
      </c>
      <c r="BE106">
        <v>0.31131449341773987</v>
      </c>
      <c r="BF106">
        <v>0.43584027886390686</v>
      </c>
      <c r="BG106">
        <v>6.2262900173664093E-2</v>
      </c>
      <c r="BN106">
        <v>0.12860399484634399</v>
      </c>
      <c r="BO106">
        <v>2.8250657021999359E-2</v>
      </c>
      <c r="BP106">
        <v>-7.3494195938110352E-2</v>
      </c>
      <c r="BQ106">
        <v>-5.0883609801530838E-2</v>
      </c>
      <c r="BR106">
        <v>4.7050647437572479E-2</v>
      </c>
      <c r="BS106">
        <v>0.32715234160423279</v>
      </c>
      <c r="BT106">
        <v>-0.28584179282188416</v>
      </c>
      <c r="BU106">
        <v>0.58335220813751221</v>
      </c>
      <c r="CB106">
        <v>-18.636438369750977</v>
      </c>
      <c r="CC106">
        <v>30.29510498046875</v>
      </c>
      <c r="CD106">
        <v>74.442207336425781</v>
      </c>
      <c r="CE106">
        <v>91.213325500488281</v>
      </c>
      <c r="CF106">
        <v>68.68829345703125</v>
      </c>
      <c r="CG106">
        <v>23.918352127075195</v>
      </c>
      <c r="CH106">
        <v>47.130264282226563</v>
      </c>
      <c r="CI106">
        <v>28.513006210327148</v>
      </c>
      <c r="CO106">
        <v>1</v>
      </c>
      <c r="CP106">
        <v>0</v>
      </c>
      <c r="CQ106">
        <v>0</v>
      </c>
      <c r="CR106">
        <v>0</v>
      </c>
      <c r="CS106">
        <v>1.2699999809265137</v>
      </c>
      <c r="CT106">
        <v>-0.12860399484634399</v>
      </c>
      <c r="CU106">
        <v>-4.0930213928222656</v>
      </c>
      <c r="CV106">
        <v>-5.2344131469726563</v>
      </c>
      <c r="CW106">
        <v>-4.0930171012878418</v>
      </c>
      <c r="CY106">
        <v>267</v>
      </c>
      <c r="CZ106">
        <v>0.71293795108795166</v>
      </c>
      <c r="DA106">
        <v>1.075844407081604</v>
      </c>
      <c r="DB106">
        <v>1.6160739660263062</v>
      </c>
      <c r="DC106">
        <v>2.1866066455841064</v>
      </c>
      <c r="DD106">
        <v>2.7508540153503418</v>
      </c>
      <c r="DE106">
        <v>2.834209680557251</v>
      </c>
      <c r="DF106">
        <v>1.7457898855209351</v>
      </c>
      <c r="DG106">
        <v>0.68930751085281372</v>
      </c>
      <c r="DN106">
        <v>0.54924100637435913</v>
      </c>
      <c r="DO106">
        <v>0.84403997659683228</v>
      </c>
      <c r="DP106">
        <v>1.1236511468887329</v>
      </c>
      <c r="DQ106">
        <v>1.3741580247879028</v>
      </c>
      <c r="DR106">
        <v>1.7798844575881958</v>
      </c>
      <c r="DS106">
        <v>2.4227166175842285</v>
      </c>
      <c r="DT106">
        <v>1.3966720104217529</v>
      </c>
      <c r="DU106">
        <v>0.57628512382507324</v>
      </c>
      <c r="EB106">
        <v>23.199932098388672</v>
      </c>
      <c r="EC106">
        <v>32.411144256591797</v>
      </c>
      <c r="ED106">
        <v>43.148200988769531</v>
      </c>
      <c r="EE106">
        <v>58.04443359375</v>
      </c>
      <c r="EF106">
        <v>82.01708984375</v>
      </c>
      <c r="EG106">
        <v>117.84093475341797</v>
      </c>
      <c r="EH106">
        <v>30.391584396362305</v>
      </c>
      <c r="EI106">
        <v>13.277610778808594</v>
      </c>
      <c r="EP106">
        <v>1</v>
      </c>
      <c r="EQ106">
        <v>0</v>
      </c>
      <c r="ER106">
        <v>0</v>
      </c>
      <c r="ES106">
        <v>-5.9859365224838257E-2</v>
      </c>
      <c r="ET106">
        <v>-5.9859365224838257E-2</v>
      </c>
      <c r="EU106">
        <v>400.3309326171875</v>
      </c>
      <c r="EV106">
        <v>-5.9844970703125E-2</v>
      </c>
      <c r="EW106">
        <v>0.96560454368591309</v>
      </c>
      <c r="EX106">
        <v>1</v>
      </c>
      <c r="EY106">
        <v>268</v>
      </c>
      <c r="EZ106">
        <v>81.575996398925781</v>
      </c>
      <c r="FA106">
        <v>90.499412536621094</v>
      </c>
      <c r="FB106">
        <v>123.52883911132813</v>
      </c>
      <c r="FC106">
        <v>170.45475769042969</v>
      </c>
      <c r="FD106">
        <v>193.74520874023438</v>
      </c>
      <c r="FE106">
        <v>166.12060546875</v>
      </c>
      <c r="FF106">
        <v>107.56153106689453</v>
      </c>
      <c r="FG106">
        <v>43.232330322265625</v>
      </c>
      <c r="FN106">
        <v>11.657593727111816</v>
      </c>
      <c r="FO106">
        <v>11.457687377929688</v>
      </c>
      <c r="FP106">
        <v>13.843916893005371</v>
      </c>
      <c r="FQ106">
        <v>19.875604629516602</v>
      </c>
      <c r="FR106">
        <v>26.42425537109375</v>
      </c>
      <c r="FS106">
        <v>31.760324478149414</v>
      </c>
      <c r="FT106">
        <v>15.946941375732422</v>
      </c>
      <c r="FU106">
        <v>7.6861753463745117</v>
      </c>
      <c r="GA106">
        <v>268</v>
      </c>
      <c r="GB106">
        <v>0</v>
      </c>
      <c r="GC106">
        <v>0</v>
      </c>
      <c r="GD106">
        <v>0</v>
      </c>
      <c r="GE106">
        <v>0</v>
      </c>
      <c r="GF106">
        <v>0</v>
      </c>
      <c r="GG106">
        <v>0</v>
      </c>
      <c r="GH106">
        <v>0</v>
      </c>
      <c r="GI106">
        <v>0</v>
      </c>
      <c r="GO106">
        <v>268</v>
      </c>
      <c r="GP106">
        <v>41.396099090576172</v>
      </c>
      <c r="GQ106">
        <v>42.508029937744141</v>
      </c>
      <c r="GR106">
        <v>51.360927581787109</v>
      </c>
      <c r="GS106">
        <v>70.578269958496094</v>
      </c>
      <c r="GT106">
        <v>89.631080627441406</v>
      </c>
      <c r="GU106">
        <v>104.36442565917969</v>
      </c>
      <c r="GV106">
        <v>27.891201019287109</v>
      </c>
      <c r="GW106">
        <v>13.03575325012207</v>
      </c>
      <c r="HC106">
        <v>268</v>
      </c>
      <c r="HD106">
        <v>3.2542664557695389E-3</v>
      </c>
      <c r="HE106">
        <v>3.5850750282406807E-3</v>
      </c>
      <c r="HF106">
        <v>3.883336903527379E-3</v>
      </c>
      <c r="HG106">
        <v>3.8754099514335394E-3</v>
      </c>
      <c r="HH106">
        <v>1.2443489395081997E-2</v>
      </c>
      <c r="HI106">
        <v>3.2239269465208054E-2</v>
      </c>
      <c r="HJ106">
        <v>6.6259674727916718E-2</v>
      </c>
      <c r="HK106">
        <v>0.11161718517541885</v>
      </c>
      <c r="HQ106">
        <v>0</v>
      </c>
      <c r="HR106">
        <v>0</v>
      </c>
      <c r="HS106">
        <v>-1.0482112877070904E-2</v>
      </c>
      <c r="HT106">
        <v>0.23715770244598389</v>
      </c>
      <c r="HU106">
        <v>0.22667557001113892</v>
      </c>
      <c r="HV106">
        <v>0.2266693115234375</v>
      </c>
      <c r="HW106">
        <v>0.23715768754482269</v>
      </c>
      <c r="HX106">
        <v>0</v>
      </c>
      <c r="HY106">
        <v>0</v>
      </c>
      <c r="HZ106">
        <v>0</v>
      </c>
      <c r="IA106">
        <v>0</v>
      </c>
      <c r="IB106">
        <v>44.076576232910156</v>
      </c>
      <c r="IC106">
        <v>21.262115478515625</v>
      </c>
      <c r="ID106">
        <v>0</v>
      </c>
      <c r="IE106">
        <v>0</v>
      </c>
      <c r="IF106">
        <v>109.33969116210938</v>
      </c>
      <c r="IG106">
        <v>0</v>
      </c>
      <c r="IH106">
        <v>0</v>
      </c>
      <c r="II106">
        <v>-34.985801696777344</v>
      </c>
      <c r="IJ106">
        <v>32.511997222900391</v>
      </c>
      <c r="IK106">
        <v>-71.086532592773438</v>
      </c>
      <c r="IL106">
        <v>35.779354095458984</v>
      </c>
      <c r="IN106">
        <v>268</v>
      </c>
      <c r="IO106">
        <v>830</v>
      </c>
      <c r="IP106">
        <v>0</v>
      </c>
      <c r="IQ106">
        <v>57.845958709716797</v>
      </c>
      <c r="IR106">
        <v>55.788154602050781</v>
      </c>
      <c r="IS106">
        <v>0</v>
      </c>
      <c r="IT106">
        <v>0.5</v>
      </c>
      <c r="IU106">
        <v>1.2699999809265137</v>
      </c>
    </row>
    <row r="107" spans="10:255">
      <c r="J107">
        <v>0.85000002384185791</v>
      </c>
      <c r="K107">
        <v>1</v>
      </c>
      <c r="L107">
        <v>0.89999997615814209</v>
      </c>
      <c r="M107">
        <v>5.054338276386261E-2</v>
      </c>
      <c r="N107">
        <v>0.10781834274530411</v>
      </c>
      <c r="O107">
        <v>1.7546036243438721</v>
      </c>
      <c r="P107">
        <v>1.862421989440918</v>
      </c>
      <c r="Q107">
        <v>1.9198657274246216</v>
      </c>
      <c r="R107">
        <v>253.92240905761719</v>
      </c>
      <c r="S107">
        <v>243.6287841796875</v>
      </c>
      <c r="T107">
        <v>2.1331841945648193</v>
      </c>
      <c r="U107">
        <v>4.2599998414516449E-2</v>
      </c>
      <c r="W107">
        <v>269</v>
      </c>
      <c r="X107">
        <v>0.25323453545570374</v>
      </c>
      <c r="Y107">
        <v>0.23434834182262421</v>
      </c>
      <c r="Z107">
        <v>0.20773005485534668</v>
      </c>
      <c r="AA107">
        <v>0.20719443261623383</v>
      </c>
      <c r="AB107">
        <v>0.23152022063732147</v>
      </c>
      <c r="AC107">
        <v>0.30832633376121521</v>
      </c>
      <c r="AD107">
        <v>0.2627074122428894</v>
      </c>
      <c r="AE107">
        <v>0.31171974539756775</v>
      </c>
      <c r="AF107">
        <v>0.27904486656188965</v>
      </c>
      <c r="AL107">
        <v>-0.64690685272216797</v>
      </c>
      <c r="AM107">
        <v>3.1303322315216064</v>
      </c>
      <c r="AN107">
        <v>10.453987121582031</v>
      </c>
      <c r="AO107">
        <v>14.561113357543945</v>
      </c>
      <c r="AP107">
        <v>13.69596004486084</v>
      </c>
      <c r="AQ107">
        <v>8.3347330093383789</v>
      </c>
      <c r="AR107">
        <v>6.7292599678039551</v>
      </c>
      <c r="AS107">
        <v>3.8280248641967773</v>
      </c>
      <c r="AZ107">
        <v>0</v>
      </c>
      <c r="BA107">
        <v>0</v>
      </c>
      <c r="BB107">
        <v>3.2113712280988693E-2</v>
      </c>
      <c r="BC107">
        <v>3.3121727406978607E-2</v>
      </c>
      <c r="BD107">
        <v>0.11803073436021805</v>
      </c>
      <c r="BE107">
        <v>0.31412836909294128</v>
      </c>
      <c r="BF107">
        <v>0.43977972865104675</v>
      </c>
      <c r="BG107">
        <v>6.2825679779052734E-2</v>
      </c>
      <c r="BN107">
        <v>0.12607674300670624</v>
      </c>
      <c r="BO107">
        <v>2.752358466386795E-2</v>
      </c>
      <c r="BP107">
        <v>-7.32988640666008E-2</v>
      </c>
      <c r="BQ107">
        <v>-4.903038963675499E-2</v>
      </c>
      <c r="BR107">
        <v>4.2101938277482986E-2</v>
      </c>
      <c r="BS107">
        <v>0.29090020060539246</v>
      </c>
      <c r="BT107">
        <v>-0.31715628504753113</v>
      </c>
      <c r="BU107">
        <v>0.79476296901702881</v>
      </c>
      <c r="CB107">
        <v>-16.172679901123047</v>
      </c>
      <c r="CC107">
        <v>31.303318023681641</v>
      </c>
      <c r="CD107">
        <v>74.671340942382813</v>
      </c>
      <c r="CE107">
        <v>91.006965637207031</v>
      </c>
      <c r="CF107">
        <v>68.479782104492188</v>
      </c>
      <c r="CG107">
        <v>27.782442092895508</v>
      </c>
      <c r="CH107">
        <v>44.861732482910156</v>
      </c>
      <c r="CI107">
        <v>22.517795562744141</v>
      </c>
      <c r="CO107">
        <v>0.96703648567199707</v>
      </c>
      <c r="CP107">
        <v>0</v>
      </c>
      <c r="CQ107">
        <v>0</v>
      </c>
      <c r="CR107">
        <v>0</v>
      </c>
      <c r="CS107">
        <v>2.0320000648498535</v>
      </c>
      <c r="CT107">
        <v>-0.12607674300670624</v>
      </c>
      <c r="CU107">
        <v>4.3511390686035156E-2</v>
      </c>
      <c r="CV107">
        <v>-1.862421989440918</v>
      </c>
      <c r="CW107">
        <v>4.3501351028680801E-2</v>
      </c>
      <c r="CY107">
        <v>268</v>
      </c>
      <c r="CZ107">
        <v>0.71313995122909546</v>
      </c>
      <c r="DA107">
        <v>1.075844407081604</v>
      </c>
      <c r="DB107">
        <v>1.6214286088943481</v>
      </c>
      <c r="DC107">
        <v>2.1954882144927979</v>
      </c>
      <c r="DD107">
        <v>2.7873530387878418</v>
      </c>
      <c r="DE107">
        <v>2.9031527042388916</v>
      </c>
      <c r="DF107">
        <v>1.8780651092529297</v>
      </c>
      <c r="DG107">
        <v>0.67470234632492065</v>
      </c>
      <c r="DN107">
        <v>0.54831230640411377</v>
      </c>
      <c r="DO107">
        <v>0.84221559762954712</v>
      </c>
      <c r="DP107">
        <v>1.1235983371734619</v>
      </c>
      <c r="DQ107">
        <v>1.3773649930953979</v>
      </c>
      <c r="DR107">
        <v>1.7909649610519409</v>
      </c>
      <c r="DS107">
        <v>2.3998565673828125</v>
      </c>
      <c r="DT107">
        <v>1.4323263168334961</v>
      </c>
      <c r="DU107">
        <v>0.56511545181274414</v>
      </c>
      <c r="EB107">
        <v>23.160703659057617</v>
      </c>
      <c r="EC107">
        <v>32.341087341308594</v>
      </c>
      <c r="ED107">
        <v>43.146175384521484</v>
      </c>
      <c r="EE107">
        <v>58.179897308349609</v>
      </c>
      <c r="EF107">
        <v>82.527671813964844</v>
      </c>
      <c r="EG107">
        <v>116.72902679443359</v>
      </c>
      <c r="EH107">
        <v>31.167421340942383</v>
      </c>
      <c r="EI107">
        <v>13.020260810852051</v>
      </c>
      <c r="EP107">
        <v>1</v>
      </c>
      <c r="EQ107">
        <v>0</v>
      </c>
      <c r="ER107">
        <v>0</v>
      </c>
      <c r="ES107">
        <v>-5.867946520447731E-2</v>
      </c>
      <c r="ET107">
        <v>-5.867946520447731E-2</v>
      </c>
      <c r="EU107">
        <v>400.27224731445313</v>
      </c>
      <c r="EV107">
        <v>-5.8685302734375E-2</v>
      </c>
      <c r="EW107">
        <v>0.95526635646820068</v>
      </c>
      <c r="EX107">
        <v>1</v>
      </c>
      <c r="EY107">
        <v>269</v>
      </c>
      <c r="EZ107">
        <v>81.645721435546875</v>
      </c>
      <c r="FA107">
        <v>90.576690673828125</v>
      </c>
      <c r="FB107">
        <v>123.73228454589844</v>
      </c>
      <c r="FC107">
        <v>170.75617980957031</v>
      </c>
      <c r="FD107">
        <v>194.71026611328125</v>
      </c>
      <c r="FE107">
        <v>168.15129089355469</v>
      </c>
      <c r="FF107">
        <v>112.15323638916016</v>
      </c>
      <c r="FG107">
        <v>44.317012786865234</v>
      </c>
      <c r="FN107">
        <v>11.644898414611816</v>
      </c>
      <c r="FO107">
        <v>11.442855834960938</v>
      </c>
      <c r="FP107">
        <v>13.856019020080566</v>
      </c>
      <c r="FQ107">
        <v>19.926630020141602</v>
      </c>
      <c r="FR107">
        <v>26.579814910888672</v>
      </c>
      <c r="FS107">
        <v>31.555368423461914</v>
      </c>
      <c r="FT107">
        <v>16.845903396606445</v>
      </c>
      <c r="FU107">
        <v>8.1453351974487305</v>
      </c>
      <c r="GA107">
        <v>269</v>
      </c>
      <c r="GB107">
        <v>0</v>
      </c>
      <c r="GC107">
        <v>0</v>
      </c>
      <c r="GD107">
        <v>0</v>
      </c>
      <c r="GE107">
        <v>0</v>
      </c>
      <c r="GF107">
        <v>0</v>
      </c>
      <c r="GG107">
        <v>0</v>
      </c>
      <c r="GH107">
        <v>0</v>
      </c>
      <c r="GI107">
        <v>0</v>
      </c>
      <c r="GO107">
        <v>269</v>
      </c>
      <c r="GP107">
        <v>41.351016998291016</v>
      </c>
      <c r="GQ107">
        <v>42.4530029296875</v>
      </c>
      <c r="GR107">
        <v>51.405826568603516</v>
      </c>
      <c r="GS107">
        <v>70.75946044921875</v>
      </c>
      <c r="GT107">
        <v>90.158737182617188</v>
      </c>
      <c r="GU107">
        <v>103.69094085693359</v>
      </c>
      <c r="GV107">
        <v>29.463485717773438</v>
      </c>
      <c r="GW107">
        <v>13.814488410949707</v>
      </c>
      <c r="HC107">
        <v>269</v>
      </c>
      <c r="HD107">
        <v>3.2858208287507296E-3</v>
      </c>
      <c r="HE107">
        <v>3.6222615744918585E-3</v>
      </c>
      <c r="HF107">
        <v>3.912836778908968E-3</v>
      </c>
      <c r="HG107">
        <v>3.904849523678422E-3</v>
      </c>
      <c r="HH107">
        <v>1.2598239816725254E-2</v>
      </c>
      <c r="HI107">
        <v>3.3662401139736176E-2</v>
      </c>
      <c r="HJ107">
        <v>7.018289715051651E-2</v>
      </c>
      <c r="HK107">
        <v>0.11223293840885162</v>
      </c>
      <c r="HQ107">
        <v>0</v>
      </c>
      <c r="HR107">
        <v>0</v>
      </c>
      <c r="HS107">
        <v>-1.0284836404025555E-2</v>
      </c>
      <c r="HT107">
        <v>0.24340224266052246</v>
      </c>
      <c r="HU107">
        <v>0.23311743140220642</v>
      </c>
      <c r="HV107">
        <v>0.233123779296875</v>
      </c>
      <c r="HW107">
        <v>0.24340227246284485</v>
      </c>
      <c r="HX107">
        <v>0</v>
      </c>
      <c r="HY107">
        <v>0</v>
      </c>
      <c r="HZ107">
        <v>0</v>
      </c>
      <c r="IA107">
        <v>0</v>
      </c>
      <c r="IB107">
        <v>44.309700012207031</v>
      </c>
      <c r="IC107">
        <v>21.542995452880859</v>
      </c>
      <c r="ID107">
        <v>0</v>
      </c>
      <c r="IE107">
        <v>0</v>
      </c>
      <c r="IF107">
        <v>111.77371215820313</v>
      </c>
      <c r="IG107">
        <v>0</v>
      </c>
      <c r="IH107">
        <v>0</v>
      </c>
      <c r="II107">
        <v>-34.985801696777344</v>
      </c>
      <c r="IJ107">
        <v>32.511997222900391</v>
      </c>
      <c r="IK107">
        <v>-71.189468383789063</v>
      </c>
      <c r="IL107">
        <v>38.110439300537109</v>
      </c>
      <c r="IN107">
        <v>269</v>
      </c>
      <c r="IO107">
        <v>830</v>
      </c>
      <c r="IP107">
        <v>0</v>
      </c>
      <c r="IQ107">
        <v>57.603076934814453</v>
      </c>
      <c r="IR107">
        <v>56.605316162109375</v>
      </c>
      <c r="IS107">
        <v>0</v>
      </c>
      <c r="IT107">
        <v>0.5</v>
      </c>
      <c r="IU107">
        <v>2.0320000648498535</v>
      </c>
    </row>
    <row r="108" spans="10:255">
      <c r="J108">
        <v>0.85000002384185791</v>
      </c>
      <c r="K108">
        <v>1</v>
      </c>
      <c r="L108">
        <v>0.89999997615814209</v>
      </c>
      <c r="M108">
        <v>5.3099766373634338E-2</v>
      </c>
      <c r="N108">
        <v>0.23123125731945038</v>
      </c>
      <c r="O108">
        <v>3.5868525505065918</v>
      </c>
      <c r="P108">
        <v>3.8180837631225586</v>
      </c>
      <c r="Q108">
        <v>3.9191908836364746</v>
      </c>
      <c r="R108">
        <v>257.84161376953125</v>
      </c>
      <c r="S108">
        <v>247.21563720703125</v>
      </c>
      <c r="T108">
        <v>4.3546566963195801</v>
      </c>
      <c r="U108">
        <v>4.1999999433755875E-2</v>
      </c>
      <c r="W108">
        <v>270</v>
      </c>
      <c r="X108">
        <v>0.25275039672851563</v>
      </c>
      <c r="Y108">
        <v>0.2338559478521347</v>
      </c>
      <c r="Z108">
        <v>0.20727871358394623</v>
      </c>
      <c r="AA108">
        <v>0.20703890919685364</v>
      </c>
      <c r="AB108">
        <v>0.23055845499038696</v>
      </c>
      <c r="AC108">
        <v>0.3006037175655365</v>
      </c>
      <c r="AD108">
        <v>0.25909221172332764</v>
      </c>
      <c r="AE108">
        <v>0.29645326733589172</v>
      </c>
      <c r="AF108">
        <v>0.2715458869934082</v>
      </c>
      <c r="AL108">
        <v>-0.55007916688919067</v>
      </c>
      <c r="AM108">
        <v>3.2288112640380859</v>
      </c>
      <c r="AN108">
        <v>10.544254302978516</v>
      </c>
      <c r="AO108">
        <v>14.592217445373535</v>
      </c>
      <c r="AP108">
        <v>13.888312339782715</v>
      </c>
      <c r="AQ108">
        <v>9.8792552947998047</v>
      </c>
      <c r="AR108">
        <v>7.0907802581787109</v>
      </c>
      <c r="AS108">
        <v>5.3546724319458008</v>
      </c>
      <c r="AZ108">
        <v>0</v>
      </c>
      <c r="BA108">
        <v>0</v>
      </c>
      <c r="BB108">
        <v>3.1785242259502411E-2</v>
      </c>
      <c r="BC108">
        <v>3.3856429159641266E-2</v>
      </c>
      <c r="BD108">
        <v>0.11866532266139984</v>
      </c>
      <c r="BE108">
        <v>0.31372812390327454</v>
      </c>
      <c r="BF108">
        <v>0.43921935558319092</v>
      </c>
      <c r="BG108">
        <v>6.2745623290538788E-2</v>
      </c>
      <c r="BN108">
        <v>0.12364038825035095</v>
      </c>
      <c r="BO108">
        <v>2.6809163391590118E-2</v>
      </c>
      <c r="BP108">
        <v>-7.1668811142444611E-2</v>
      </c>
      <c r="BQ108">
        <v>-4.7928947955369949E-2</v>
      </c>
      <c r="BR108">
        <v>4.2404327541589737E-2</v>
      </c>
      <c r="BS108">
        <v>0.27568811178207397</v>
      </c>
      <c r="BT108">
        <v>-0.143540158867836</v>
      </c>
      <c r="BU108">
        <v>1.0703552961349487</v>
      </c>
      <c r="CB108">
        <v>-13.751986503601074</v>
      </c>
      <c r="CC108">
        <v>32.288105010986328</v>
      </c>
      <c r="CD108">
        <v>75.316116333007813</v>
      </c>
      <c r="CE108">
        <v>91.201370239257813</v>
      </c>
      <c r="CF108">
        <v>69.441551208496094</v>
      </c>
      <c r="CG108">
        <v>32.930854797363281</v>
      </c>
      <c r="CH108">
        <v>47.271865844726563</v>
      </c>
      <c r="CI108">
        <v>31.498077392578125</v>
      </c>
      <c r="CO108">
        <v>0.97137367725372314</v>
      </c>
      <c r="CP108">
        <v>0</v>
      </c>
      <c r="CQ108">
        <v>0</v>
      </c>
      <c r="CR108">
        <v>0</v>
      </c>
      <c r="CS108">
        <v>0</v>
      </c>
      <c r="CT108">
        <v>-0.12364038825035095</v>
      </c>
      <c r="CU108">
        <v>-3.9417445659637451</v>
      </c>
      <c r="CV108">
        <v>-3.8180837631225586</v>
      </c>
      <c r="CW108">
        <v>-3.9417243003845215</v>
      </c>
      <c r="CY108">
        <v>269</v>
      </c>
      <c r="CZ108">
        <v>0.7133370041847229</v>
      </c>
      <c r="DA108">
        <v>1.075844407081604</v>
      </c>
      <c r="DB108">
        <v>1.6226651668548584</v>
      </c>
      <c r="DC108">
        <v>2.1984891891479492</v>
      </c>
      <c r="DD108">
        <v>2.8005471229553223</v>
      </c>
      <c r="DE108">
        <v>2.9291014671325684</v>
      </c>
      <c r="DF108">
        <v>1.9091991186141968</v>
      </c>
      <c r="DG108">
        <v>0.63544028997421265</v>
      </c>
      <c r="DN108">
        <v>0.54739868640899658</v>
      </c>
      <c r="DO108">
        <v>0.84040778875350952</v>
      </c>
      <c r="DP108">
        <v>1.1235877275466919</v>
      </c>
      <c r="DQ108">
        <v>1.3803476095199585</v>
      </c>
      <c r="DR108">
        <v>1.8010646104812622</v>
      </c>
      <c r="DS108">
        <v>2.3766293525695801</v>
      </c>
      <c r="DT108">
        <v>1.4751787185668945</v>
      </c>
      <c r="DU108">
        <v>0.55022019147872925</v>
      </c>
      <c r="EB108">
        <v>23.122112274169922</v>
      </c>
      <c r="EC108">
        <v>32.27166748046875</v>
      </c>
      <c r="ED108">
        <v>43.145767211914063</v>
      </c>
      <c r="EE108">
        <v>58.305881500244141</v>
      </c>
      <c r="EF108">
        <v>82.993064880371094</v>
      </c>
      <c r="EG108">
        <v>115.59925079345703</v>
      </c>
      <c r="EH108">
        <v>32.099887847900391</v>
      </c>
      <c r="EI108">
        <v>12.677074432373047</v>
      </c>
      <c r="EP108">
        <v>0.96703648567199707</v>
      </c>
      <c r="EQ108">
        <v>0</v>
      </c>
      <c r="ER108">
        <v>0</v>
      </c>
      <c r="ES108">
        <v>-5.7542633265256882E-2</v>
      </c>
      <c r="ET108">
        <v>-5.7542633265256882E-2</v>
      </c>
      <c r="EU108">
        <v>400.21469116210938</v>
      </c>
      <c r="EV108">
        <v>-5.755615234375E-2</v>
      </c>
      <c r="EW108">
        <v>0.94507288932800293</v>
      </c>
      <c r="EX108">
        <v>1</v>
      </c>
      <c r="EY108">
        <v>270</v>
      </c>
      <c r="EZ108">
        <v>81.716064453125</v>
      </c>
      <c r="FA108">
        <v>90.654922485351563</v>
      </c>
      <c r="FB108">
        <v>124.11032867431641</v>
      </c>
      <c r="FC108">
        <v>171.32205200195313</v>
      </c>
      <c r="FD108">
        <v>196.62380981445313</v>
      </c>
      <c r="FE108">
        <v>171.87332153320313</v>
      </c>
      <c r="FF108">
        <v>119.17359161376953</v>
      </c>
      <c r="FG108">
        <v>48.667980194091797</v>
      </c>
      <c r="FN108">
        <v>11.632649421691895</v>
      </c>
      <c r="FO108">
        <v>11.428675651550293</v>
      </c>
      <c r="FP108">
        <v>13.868156433105469</v>
      </c>
      <c r="FQ108">
        <v>19.977657318115234</v>
      </c>
      <c r="FR108">
        <v>26.729530334472656</v>
      </c>
      <c r="FS108">
        <v>31.445989608764648</v>
      </c>
      <c r="FT108">
        <v>17.654058456420898</v>
      </c>
      <c r="FU108">
        <v>8.5069475173950195</v>
      </c>
      <c r="GA108">
        <v>270</v>
      </c>
      <c r="GB108">
        <v>0</v>
      </c>
      <c r="GC108">
        <v>0</v>
      </c>
      <c r="GD108">
        <v>0</v>
      </c>
      <c r="GE108">
        <v>0</v>
      </c>
      <c r="GF108">
        <v>0</v>
      </c>
      <c r="GG108">
        <v>0</v>
      </c>
      <c r="GH108">
        <v>0</v>
      </c>
      <c r="GI108">
        <v>0</v>
      </c>
      <c r="GO108">
        <v>270</v>
      </c>
      <c r="GP108">
        <v>41.307521820068359</v>
      </c>
      <c r="GQ108">
        <v>42.400394439697266</v>
      </c>
      <c r="GR108">
        <v>51.450855255126953</v>
      </c>
      <c r="GS108">
        <v>70.940658569335938</v>
      </c>
      <c r="GT108">
        <v>90.666572570800781</v>
      </c>
      <c r="GU108">
        <v>103.33152770996094</v>
      </c>
      <c r="GV108">
        <v>30.876949310302734</v>
      </c>
      <c r="GW108">
        <v>14.427783012390137</v>
      </c>
      <c r="HC108">
        <v>270</v>
      </c>
      <c r="HD108">
        <v>3.3166839275509119E-3</v>
      </c>
      <c r="HE108">
        <v>3.6587680224329233E-3</v>
      </c>
      <c r="HF108">
        <v>3.9415392093360424E-3</v>
      </c>
      <c r="HG108">
        <v>3.9334935136139393E-3</v>
      </c>
      <c r="HH108">
        <v>1.2682841159403324E-2</v>
      </c>
      <c r="HI108">
        <v>3.4551888704299927E-2</v>
      </c>
      <c r="HJ108">
        <v>6.9774918258190155E-2</v>
      </c>
      <c r="HK108">
        <v>0.10876434296369553</v>
      </c>
      <c r="HQ108">
        <v>0</v>
      </c>
      <c r="HR108">
        <v>0</v>
      </c>
      <c r="HS108">
        <v>-1.0094708763062954E-2</v>
      </c>
      <c r="HT108">
        <v>0.24062448740005493</v>
      </c>
      <c r="HU108">
        <v>0.23052977025508881</v>
      </c>
      <c r="HV108">
        <v>0.23052978515625</v>
      </c>
      <c r="HW108">
        <v>0.24062447249889374</v>
      </c>
      <c r="HX108">
        <v>0</v>
      </c>
      <c r="HY108">
        <v>0</v>
      </c>
      <c r="HZ108">
        <v>0</v>
      </c>
      <c r="IA108">
        <v>0</v>
      </c>
      <c r="IB108">
        <v>44.540229797363281</v>
      </c>
      <c r="IC108">
        <v>21.860942840576172</v>
      </c>
      <c r="ID108">
        <v>0</v>
      </c>
      <c r="IE108">
        <v>0</v>
      </c>
      <c r="IF108">
        <v>114.17995452880859</v>
      </c>
      <c r="IG108">
        <v>0</v>
      </c>
      <c r="IH108">
        <v>0</v>
      </c>
      <c r="II108">
        <v>-34.985801696777344</v>
      </c>
      <c r="IJ108">
        <v>32.511997222900391</v>
      </c>
      <c r="IK108">
        <v>-71.290504455566406</v>
      </c>
      <c r="IL108">
        <v>40.415645599365234</v>
      </c>
      <c r="IN108">
        <v>270</v>
      </c>
      <c r="IO108">
        <v>830</v>
      </c>
      <c r="IP108">
        <v>0</v>
      </c>
      <c r="IQ108">
        <v>61.349494934082031</v>
      </c>
      <c r="IR108">
        <v>58.941917419433594</v>
      </c>
      <c r="IS108">
        <v>0</v>
      </c>
      <c r="IT108">
        <v>0.5</v>
      </c>
      <c r="IU108">
        <v>0</v>
      </c>
    </row>
    <row r="109" spans="10:255">
      <c r="J109">
        <v>0.85199999809265137</v>
      </c>
      <c r="K109">
        <v>1</v>
      </c>
      <c r="L109">
        <v>0.89999997615814209</v>
      </c>
      <c r="M109">
        <v>5.3846027702093124E-2</v>
      </c>
      <c r="N109">
        <v>0.2759031355381012</v>
      </c>
      <c r="O109">
        <v>3.9040112495422363</v>
      </c>
      <c r="P109">
        <v>4.1799144744873047</v>
      </c>
      <c r="Q109">
        <v>4.6115341186523438</v>
      </c>
      <c r="R109">
        <v>262.45315551757813</v>
      </c>
      <c r="S109">
        <v>251.11964416503906</v>
      </c>
      <c r="T109">
        <v>5.123927116394043</v>
      </c>
      <c r="U109">
        <v>4.14000004529953E-2</v>
      </c>
      <c r="W109">
        <v>271</v>
      </c>
      <c r="X109">
        <v>0.25227460265159607</v>
      </c>
      <c r="Y109">
        <v>0.23337085545063019</v>
      </c>
      <c r="Z109">
        <v>0.20679265260696411</v>
      </c>
      <c r="AA109">
        <v>0.20681843161582947</v>
      </c>
      <c r="AB109">
        <v>0.22935180366039276</v>
      </c>
      <c r="AC109">
        <v>0.2927851676940918</v>
      </c>
      <c r="AD109">
        <v>0.2492571622133255</v>
      </c>
      <c r="AE109">
        <v>0.28466150164604187</v>
      </c>
      <c r="AF109">
        <v>0.26105859875679016</v>
      </c>
      <c r="AL109">
        <v>-0.45492038130760193</v>
      </c>
      <c r="AM109">
        <v>3.3258297443389893</v>
      </c>
      <c r="AN109">
        <v>10.641467094421387</v>
      </c>
      <c r="AO109">
        <v>14.636312484741211</v>
      </c>
      <c r="AP109">
        <v>14.129643440246582</v>
      </c>
      <c r="AQ109">
        <v>11.442965507507324</v>
      </c>
      <c r="AR109">
        <v>8.0742855072021484</v>
      </c>
      <c r="AS109">
        <v>6.5338497161865234</v>
      </c>
      <c r="AZ109">
        <v>0</v>
      </c>
      <c r="BA109">
        <v>0</v>
      </c>
      <c r="BB109">
        <v>3.1136834993958473E-2</v>
      </c>
      <c r="BC109">
        <v>3.329642117023468E-2</v>
      </c>
      <c r="BD109">
        <v>0.11564144492149353</v>
      </c>
      <c r="BE109">
        <v>0.31535589694976807</v>
      </c>
      <c r="BF109">
        <v>0.44149824976921082</v>
      </c>
      <c r="BG109">
        <v>6.3071176409721375E-2</v>
      </c>
      <c r="BN109">
        <v>0.12128971517086029</v>
      </c>
      <c r="BO109">
        <v>2.6130573824048042E-2</v>
      </c>
      <c r="BP109">
        <v>-7.0886909961700439E-2</v>
      </c>
      <c r="BQ109">
        <v>-4.6542644500732422E-2</v>
      </c>
      <c r="BR109">
        <v>3.935178741812706E-2</v>
      </c>
      <c r="BS109">
        <v>0.24948693811893463</v>
      </c>
      <c r="BT109">
        <v>-8.3068616688251495E-2</v>
      </c>
      <c r="BU109">
        <v>0.65704160928726196</v>
      </c>
      <c r="CB109">
        <v>-11.373015403747559</v>
      </c>
      <c r="CC109">
        <v>33.258289337158203</v>
      </c>
      <c r="CD109">
        <v>76.010490417480469</v>
      </c>
      <c r="CE109">
        <v>91.476966857910156</v>
      </c>
      <c r="CF109">
        <v>70.648200988769531</v>
      </c>
      <c r="CG109">
        <v>38.143218994140625</v>
      </c>
      <c r="CH109">
        <v>53.828563690185547</v>
      </c>
      <c r="CI109">
        <v>38.434410095214844</v>
      </c>
      <c r="CO109">
        <v>0.90447330474853516</v>
      </c>
      <c r="CP109">
        <v>0</v>
      </c>
      <c r="CQ109">
        <v>0</v>
      </c>
      <c r="CR109">
        <v>0</v>
      </c>
      <c r="CS109">
        <v>0</v>
      </c>
      <c r="CT109">
        <v>-0.12128971517086029</v>
      </c>
      <c r="CU109">
        <v>-4.3011903762817383</v>
      </c>
      <c r="CV109">
        <v>-4.1799144744873047</v>
      </c>
      <c r="CW109">
        <v>-4.3012042045593262</v>
      </c>
      <c r="CY109">
        <v>270</v>
      </c>
      <c r="CZ109">
        <v>0.71352922916412354</v>
      </c>
      <c r="DA109">
        <v>1.075844407081604</v>
      </c>
      <c r="DB109">
        <v>1.6261823177337646</v>
      </c>
      <c r="DC109">
        <v>2.2048869132995605</v>
      </c>
      <c r="DD109">
        <v>2.8271663188934326</v>
      </c>
      <c r="DE109">
        <v>2.9839262962341309</v>
      </c>
      <c r="DF109">
        <v>1.9783174991607666</v>
      </c>
      <c r="DG109">
        <v>0.64522081613540649</v>
      </c>
      <c r="DN109">
        <v>0.54649937152862549</v>
      </c>
      <c r="DO109">
        <v>0.83864200115203857</v>
      </c>
      <c r="DP109">
        <v>1.1235765218734741</v>
      </c>
      <c r="DQ109">
        <v>1.3833253383636475</v>
      </c>
      <c r="DR109">
        <v>1.8106307983398438</v>
      </c>
      <c r="DS109">
        <v>2.3604719638824463</v>
      </c>
      <c r="DT109">
        <v>1.5075489282608032</v>
      </c>
      <c r="DU109">
        <v>0.53132724761962891</v>
      </c>
      <c r="EB109">
        <v>23.084125518798828</v>
      </c>
      <c r="EC109">
        <v>32.203861236572266</v>
      </c>
      <c r="ED109">
        <v>43.145339965820313</v>
      </c>
      <c r="EE109">
        <v>58.431659698486328</v>
      </c>
      <c r="EF109">
        <v>83.433876037597656</v>
      </c>
      <c r="EG109">
        <v>114.8133544921875</v>
      </c>
      <c r="EH109">
        <v>32.804267883300781</v>
      </c>
      <c r="EI109">
        <v>12.241780281066895</v>
      </c>
      <c r="EP109">
        <v>0.97137367725372314</v>
      </c>
      <c r="EQ109">
        <v>0</v>
      </c>
      <c r="ER109">
        <v>0</v>
      </c>
      <c r="ES109">
        <v>-5.6446250528097153E-2</v>
      </c>
      <c r="ET109">
        <v>-5.6446250528097153E-2</v>
      </c>
      <c r="EU109">
        <v>400.15829467773438</v>
      </c>
      <c r="EV109">
        <v>-5.6396484375E-2</v>
      </c>
      <c r="EW109">
        <v>0.94217324256896973</v>
      </c>
      <c r="EX109">
        <v>1</v>
      </c>
      <c r="EY109">
        <v>271</v>
      </c>
      <c r="EZ109">
        <v>81.787025451660156</v>
      </c>
      <c r="FA109">
        <v>90.734077453613281</v>
      </c>
      <c r="FB109">
        <v>124.51373291015625</v>
      </c>
      <c r="FC109">
        <v>171.92716979980469</v>
      </c>
      <c r="FD109">
        <v>198.70364379882813</v>
      </c>
      <c r="FE109">
        <v>176.09590148925781</v>
      </c>
      <c r="FF109">
        <v>128.59030151367188</v>
      </c>
      <c r="FG109">
        <v>53.635993957519531</v>
      </c>
      <c r="FN109">
        <v>11.620833396911621</v>
      </c>
      <c r="FO109">
        <v>11.414926528930664</v>
      </c>
      <c r="FP109">
        <v>13.880606651306152</v>
      </c>
      <c r="FQ109">
        <v>20.026870727539063</v>
      </c>
      <c r="FR109">
        <v>26.87089729309082</v>
      </c>
      <c r="FS109">
        <v>31.380565643310547</v>
      </c>
      <c r="FT109">
        <v>18.325931549072266</v>
      </c>
      <c r="FU109">
        <v>9.0024194717407227</v>
      </c>
      <c r="GA109">
        <v>271</v>
      </c>
      <c r="GB109">
        <v>0</v>
      </c>
      <c r="GC109">
        <v>0</v>
      </c>
      <c r="GD109">
        <v>0</v>
      </c>
      <c r="GE109">
        <v>0</v>
      </c>
      <c r="GF109">
        <v>0</v>
      </c>
      <c r="GG109">
        <v>0</v>
      </c>
      <c r="GH109">
        <v>0</v>
      </c>
      <c r="GI109">
        <v>0</v>
      </c>
      <c r="GO109">
        <v>271</v>
      </c>
      <c r="GP109">
        <v>41.26556396484375</v>
      </c>
      <c r="GQ109">
        <v>42.349388122558594</v>
      </c>
      <c r="GR109">
        <v>51.497047424316406</v>
      </c>
      <c r="GS109">
        <v>71.115409851074219</v>
      </c>
      <c r="GT109">
        <v>91.146087646484375</v>
      </c>
      <c r="GU109">
        <v>103.11653900146484</v>
      </c>
      <c r="GV109">
        <v>32.052055358886719</v>
      </c>
      <c r="GW109">
        <v>15.26810359954834</v>
      </c>
      <c r="HC109">
        <v>271</v>
      </c>
      <c r="HD109">
        <v>3.3468618057668209E-3</v>
      </c>
      <c r="HE109">
        <v>3.69445257820189E-3</v>
      </c>
      <c r="HF109">
        <v>3.9694542065262794E-3</v>
      </c>
      <c r="HG109">
        <v>3.9613512344658375E-3</v>
      </c>
      <c r="HH109">
        <v>1.2808956205844879E-2</v>
      </c>
      <c r="HI109">
        <v>3.5658776760101318E-2</v>
      </c>
      <c r="HJ109">
        <v>7.1256428956985474E-2</v>
      </c>
      <c r="HK109">
        <v>0.11600901931524277</v>
      </c>
      <c r="HQ109">
        <v>0</v>
      </c>
      <c r="HR109">
        <v>0</v>
      </c>
      <c r="HS109">
        <v>-9.9113183096051216E-3</v>
      </c>
      <c r="HT109">
        <v>0.2507053017616272</v>
      </c>
      <c r="HU109">
        <v>0.24079401791095734</v>
      </c>
      <c r="HV109">
        <v>0.24078750610351563</v>
      </c>
      <c r="HW109">
        <v>0.25070533156394958</v>
      </c>
      <c r="HX109">
        <v>0</v>
      </c>
      <c r="HY109">
        <v>0</v>
      </c>
      <c r="HZ109">
        <v>0</v>
      </c>
      <c r="IA109">
        <v>0</v>
      </c>
      <c r="IB109">
        <v>44.781017303466797</v>
      </c>
      <c r="IC109">
        <v>22.165252685546875</v>
      </c>
      <c r="ID109">
        <v>0</v>
      </c>
      <c r="IE109">
        <v>0</v>
      </c>
      <c r="IF109">
        <v>116.68700408935547</v>
      </c>
      <c r="IG109">
        <v>0</v>
      </c>
      <c r="IH109">
        <v>0</v>
      </c>
      <c r="II109">
        <v>-34.985801696777344</v>
      </c>
      <c r="IJ109">
        <v>32.511997222900391</v>
      </c>
      <c r="IK109">
        <v>-71.389701843261719</v>
      </c>
      <c r="IL109">
        <v>42.823497772216797</v>
      </c>
      <c r="IN109">
        <v>271</v>
      </c>
      <c r="IO109">
        <v>835.39996337890625</v>
      </c>
      <c r="IP109">
        <v>0</v>
      </c>
      <c r="IQ109">
        <v>65.458518981933594</v>
      </c>
      <c r="IR109">
        <v>62.025970458984375</v>
      </c>
      <c r="IS109">
        <v>0</v>
      </c>
      <c r="IT109">
        <v>0.5</v>
      </c>
      <c r="IU109">
        <v>0</v>
      </c>
    </row>
    <row r="110" spans="10:255">
      <c r="J110">
        <v>0.8540000319480896</v>
      </c>
      <c r="K110">
        <v>1</v>
      </c>
      <c r="L110">
        <v>0.89999997615814209</v>
      </c>
      <c r="M110">
        <v>5.1361311227083206E-2</v>
      </c>
      <c r="N110">
        <v>0.22636750340461731</v>
      </c>
      <c r="O110">
        <v>3.0574264526367188</v>
      </c>
      <c r="P110">
        <v>3.2837939262390137</v>
      </c>
      <c r="Q110">
        <v>3.9666187763214111</v>
      </c>
      <c r="R110">
        <v>266.41976928710938</v>
      </c>
      <c r="S110">
        <v>254.17706298828125</v>
      </c>
      <c r="T110">
        <v>4.4073543548583984</v>
      </c>
      <c r="U110">
        <v>4.0799997746944427E-2</v>
      </c>
      <c r="W110">
        <v>272</v>
      </c>
      <c r="X110">
        <v>0.25180688500404358</v>
      </c>
      <c r="Y110">
        <v>0.23289233446121216</v>
      </c>
      <c r="Z110">
        <v>0.20643573999404907</v>
      </c>
      <c r="AA110">
        <v>0.20670898258686066</v>
      </c>
      <c r="AB110">
        <v>0.22851464152336121</v>
      </c>
      <c r="AC110">
        <v>0.28600546717643738</v>
      </c>
      <c r="AD110">
        <v>0.24242591857910156</v>
      </c>
      <c r="AE110">
        <v>0.27552357316017151</v>
      </c>
      <c r="AF110">
        <v>0.25345847010612488</v>
      </c>
      <c r="AL110">
        <v>-0.36137688159942627</v>
      </c>
      <c r="AM110">
        <v>3.4215338230133057</v>
      </c>
      <c r="AN110">
        <v>10.712849617004395</v>
      </c>
      <c r="AO110">
        <v>14.658202171325684</v>
      </c>
      <c r="AP110">
        <v>14.297075271606445</v>
      </c>
      <c r="AQ110">
        <v>12.798905372619629</v>
      </c>
      <c r="AR110">
        <v>8.7574100494384766</v>
      </c>
      <c r="AS110">
        <v>7.4476423263549805</v>
      </c>
      <c r="AZ110">
        <v>0</v>
      </c>
      <c r="BA110">
        <v>0</v>
      </c>
      <c r="BB110">
        <v>3.1531371176242828E-2</v>
      </c>
      <c r="BC110">
        <v>3.360757976770401E-2</v>
      </c>
      <c r="BD110">
        <v>0.11573837697505951</v>
      </c>
      <c r="BE110">
        <v>0.32859539985656738</v>
      </c>
      <c r="BF110">
        <v>0.42480814456939697</v>
      </c>
      <c r="BG110">
        <v>6.5719082951545715E-2</v>
      </c>
      <c r="BN110">
        <v>0.1190204843878746</v>
      </c>
      <c r="BO110">
        <v>2.5472911074757576E-2</v>
      </c>
      <c r="BP110">
        <v>-7.0233047008514404E-2</v>
      </c>
      <c r="BQ110">
        <v>-4.5210059732198715E-2</v>
      </c>
      <c r="BR110">
        <v>3.5652283579111099E-2</v>
      </c>
      <c r="BS110">
        <v>0.2220824658870697</v>
      </c>
      <c r="BT110">
        <v>-0.12920424342155457</v>
      </c>
      <c r="BU110">
        <v>0.48649173974990845</v>
      </c>
      <c r="CB110">
        <v>-9.0344266891479492</v>
      </c>
      <c r="CC110">
        <v>34.21533203125</v>
      </c>
      <c r="CD110">
        <v>76.520362854003906</v>
      </c>
      <c r="CE110">
        <v>91.613777160644531</v>
      </c>
      <c r="CF110">
        <v>71.485366821289063</v>
      </c>
      <c r="CG110">
        <v>42.663021087646484</v>
      </c>
      <c r="CH110">
        <v>58.382728576660156</v>
      </c>
      <c r="CI110">
        <v>43.809661865234375</v>
      </c>
      <c r="CO110">
        <v>0.83109784126281738</v>
      </c>
      <c r="CP110">
        <v>0</v>
      </c>
      <c r="CQ110">
        <v>0</v>
      </c>
      <c r="CR110">
        <v>0</v>
      </c>
      <c r="CS110">
        <v>0</v>
      </c>
      <c r="CT110">
        <v>-0.1190204843878746</v>
      </c>
      <c r="CU110">
        <v>-3.4028291702270508</v>
      </c>
      <c r="CV110">
        <v>-3.2837939262390137</v>
      </c>
      <c r="CW110">
        <v>-3.4028143882751465</v>
      </c>
      <c r="CY110">
        <v>271</v>
      </c>
      <c r="CZ110">
        <v>0.71371686458587646</v>
      </c>
      <c r="DA110">
        <v>1.075844407081604</v>
      </c>
      <c r="DB110">
        <v>1.6300185918807983</v>
      </c>
      <c r="DC110">
        <v>2.2117569446563721</v>
      </c>
      <c r="DD110">
        <v>2.8558444976806641</v>
      </c>
      <c r="DE110">
        <v>3.0466630458831787</v>
      </c>
      <c r="DF110">
        <v>2.0833292007446289</v>
      </c>
      <c r="DG110">
        <v>0.65705567598342896</v>
      </c>
      <c r="DN110">
        <v>0.54561406373977661</v>
      </c>
      <c r="DO110">
        <v>0.83690237998962402</v>
      </c>
      <c r="DP110">
        <v>1.1235861778259277</v>
      </c>
      <c r="DQ110">
        <v>1.3861578702926636</v>
      </c>
      <c r="DR110">
        <v>1.8194252252578735</v>
      </c>
      <c r="DS110">
        <v>2.3474152088165283</v>
      </c>
      <c r="DT110">
        <v>1.5273079872131348</v>
      </c>
      <c r="DU110">
        <v>0.51955121755599976</v>
      </c>
      <c r="EB110">
        <v>23.046730041503906</v>
      </c>
      <c r="EC110">
        <v>32.137062072753906</v>
      </c>
      <c r="ED110">
        <v>43.145709991455078</v>
      </c>
      <c r="EE110">
        <v>58.551303863525391</v>
      </c>
      <c r="EF110">
        <v>83.839118957519531</v>
      </c>
      <c r="EG110">
        <v>114.17827606201172</v>
      </c>
      <c r="EH110">
        <v>33.234222412109375</v>
      </c>
      <c r="EI110">
        <v>11.970460891723633</v>
      </c>
      <c r="EP110">
        <v>0.90447330474853516</v>
      </c>
      <c r="EQ110">
        <v>0</v>
      </c>
      <c r="ER110">
        <v>0</v>
      </c>
      <c r="ES110">
        <v>-5.5388007313013077E-2</v>
      </c>
      <c r="ET110">
        <v>-5.5388007313013077E-2</v>
      </c>
      <c r="EU110">
        <v>400.10287475585938</v>
      </c>
      <c r="EV110">
        <v>-5.5419921875E-2</v>
      </c>
      <c r="EW110">
        <v>0.93598711490631104</v>
      </c>
      <c r="EX110">
        <v>1</v>
      </c>
      <c r="EY110">
        <v>272</v>
      </c>
      <c r="EZ110">
        <v>81.858589172363281</v>
      </c>
      <c r="FA110">
        <v>90.814132690429688</v>
      </c>
      <c r="FB110">
        <v>124.84381103515625</v>
      </c>
      <c r="FC110">
        <v>172.42219543457031</v>
      </c>
      <c r="FD110">
        <v>200.41546630859375</v>
      </c>
      <c r="FE110">
        <v>179.831787109375</v>
      </c>
      <c r="FF110">
        <v>137.29963684082031</v>
      </c>
      <c r="FG110">
        <v>58.889839172363281</v>
      </c>
      <c r="FN110">
        <v>11.609437942504883</v>
      </c>
      <c r="FO110">
        <v>11.401572227478027</v>
      </c>
      <c r="FP110">
        <v>13.893383026123047</v>
      </c>
      <c r="FQ110">
        <v>20.073904037475586</v>
      </c>
      <c r="FR110">
        <v>27.003459930419922</v>
      </c>
      <c r="FS110">
        <v>31.304243087768555</v>
      </c>
      <c r="FT110">
        <v>19.03087043762207</v>
      </c>
      <c r="FU110">
        <v>9.5669450759887695</v>
      </c>
      <c r="GA110">
        <v>272</v>
      </c>
      <c r="GB110">
        <v>0</v>
      </c>
      <c r="GC110">
        <v>0</v>
      </c>
      <c r="GD110">
        <v>0</v>
      </c>
      <c r="GE110">
        <v>0</v>
      </c>
      <c r="GF110">
        <v>0</v>
      </c>
      <c r="GG110">
        <v>0</v>
      </c>
      <c r="GH110">
        <v>0</v>
      </c>
      <c r="GI110">
        <v>0</v>
      </c>
      <c r="GO110">
        <v>272</v>
      </c>
      <c r="GP110">
        <v>41.22509765625</v>
      </c>
      <c r="GQ110">
        <v>42.299842834472656</v>
      </c>
      <c r="GR110">
        <v>51.544448852539063</v>
      </c>
      <c r="GS110">
        <v>71.282424926757813</v>
      </c>
      <c r="GT110">
        <v>91.595741271972656</v>
      </c>
      <c r="GU110">
        <v>102.86574554443359</v>
      </c>
      <c r="GV110">
        <v>33.284992218017578</v>
      </c>
      <c r="GW110">
        <v>16.22553825378418</v>
      </c>
      <c r="HC110">
        <v>272</v>
      </c>
      <c r="HD110">
        <v>3.3763612154871225E-3</v>
      </c>
      <c r="HE110">
        <v>3.7294032517820597E-3</v>
      </c>
      <c r="HF110">
        <v>3.9965915493667126E-3</v>
      </c>
      <c r="HG110">
        <v>3.988433163613081E-3</v>
      </c>
      <c r="HH110">
        <v>1.2942370027303696E-2</v>
      </c>
      <c r="HI110">
        <v>3.6781426519155502E-2</v>
      </c>
      <c r="HJ110">
        <v>7.4447982013225555E-2</v>
      </c>
      <c r="HK110">
        <v>0.12183709442615509</v>
      </c>
      <c r="HQ110">
        <v>0</v>
      </c>
      <c r="HR110">
        <v>0</v>
      </c>
      <c r="HS110">
        <v>-9.7343316301703453E-3</v>
      </c>
      <c r="HT110">
        <v>0.26109963655471802</v>
      </c>
      <c r="HU110">
        <v>0.25136533379554749</v>
      </c>
      <c r="HV110">
        <v>0.25136566162109375</v>
      </c>
      <c r="HW110">
        <v>0.26109966635704041</v>
      </c>
      <c r="HX110">
        <v>0</v>
      </c>
      <c r="HY110">
        <v>0</v>
      </c>
      <c r="HZ110">
        <v>0</v>
      </c>
      <c r="IA110">
        <v>0</v>
      </c>
      <c r="IB110">
        <v>45.032382965087891</v>
      </c>
      <c r="IC110">
        <v>22.438034057617188</v>
      </c>
      <c r="ID110">
        <v>0</v>
      </c>
      <c r="IE110">
        <v>0</v>
      </c>
      <c r="IF110">
        <v>119.29800415039063</v>
      </c>
      <c r="IG110">
        <v>0</v>
      </c>
      <c r="IH110">
        <v>0</v>
      </c>
      <c r="II110">
        <v>-34.985801696777344</v>
      </c>
      <c r="IJ110">
        <v>32.511997222900391</v>
      </c>
      <c r="IK110">
        <v>-71.487129211425781</v>
      </c>
      <c r="IL110">
        <v>45.337070465087891</v>
      </c>
      <c r="IN110">
        <v>272</v>
      </c>
      <c r="IO110">
        <v>840.79998779296875</v>
      </c>
      <c r="IP110">
        <v>0</v>
      </c>
      <c r="IQ110">
        <v>68.672080993652344</v>
      </c>
      <c r="IR110">
        <v>64.44677734375</v>
      </c>
      <c r="IS110">
        <v>0</v>
      </c>
      <c r="IT110">
        <v>0.5</v>
      </c>
      <c r="IU110">
        <v>0</v>
      </c>
    </row>
    <row r="111" spans="10:255">
      <c r="J111">
        <v>0.85600000619888306</v>
      </c>
      <c r="K111">
        <v>1</v>
      </c>
      <c r="L111">
        <v>0.89999997615814209</v>
      </c>
      <c r="M111">
        <v>5.3491897881031036E-2</v>
      </c>
      <c r="N111">
        <v>0.37543153762817383</v>
      </c>
      <c r="O111">
        <v>4.4912657737731934</v>
      </c>
      <c r="P111">
        <v>4.8666973114013672</v>
      </c>
      <c r="Q111">
        <v>6.316627025604248</v>
      </c>
      <c r="R111">
        <v>272.73638916015625</v>
      </c>
      <c r="S111">
        <v>258.6683349609375</v>
      </c>
      <c r="T111">
        <v>7.0184745788574219</v>
      </c>
      <c r="U111">
        <v>4.0199998766183853E-2</v>
      </c>
      <c r="W111">
        <v>273</v>
      </c>
      <c r="X111">
        <v>0.2513468861579895</v>
      </c>
      <c r="Y111">
        <v>0.23242180049419403</v>
      </c>
      <c r="Z111">
        <v>0.20583488047122955</v>
      </c>
      <c r="AA111">
        <v>0.20631572604179382</v>
      </c>
      <c r="AB111">
        <v>0.22669477760791779</v>
      </c>
      <c r="AC111">
        <v>0.27660402655601501</v>
      </c>
      <c r="AD111">
        <v>0.22951851785182953</v>
      </c>
      <c r="AE111">
        <v>0.26488757133483887</v>
      </c>
      <c r="AF111">
        <v>0.24130819737911224</v>
      </c>
      <c r="AL111">
        <v>-0.26937714219093323</v>
      </c>
      <c r="AM111">
        <v>3.5156407356262207</v>
      </c>
      <c r="AN111">
        <v>10.83302116394043</v>
      </c>
      <c r="AO111">
        <v>14.736854553222656</v>
      </c>
      <c r="AP111">
        <v>14.661048889160156</v>
      </c>
      <c r="AQ111">
        <v>14.679193496704102</v>
      </c>
      <c r="AR111">
        <v>10.048150062561035</v>
      </c>
      <c r="AS111">
        <v>8.5112428665161133</v>
      </c>
      <c r="AZ111">
        <v>0</v>
      </c>
      <c r="BA111">
        <v>0</v>
      </c>
      <c r="BB111">
        <v>3.2363239675760269E-2</v>
      </c>
      <c r="BC111">
        <v>3.4677568823099136E-2</v>
      </c>
      <c r="BD111">
        <v>0.11790976673364639</v>
      </c>
      <c r="BE111">
        <v>0.34458842873573303</v>
      </c>
      <c r="BF111">
        <v>0.4015432596206665</v>
      </c>
      <c r="BG111">
        <v>6.8917691707611084E-2</v>
      </c>
      <c r="BN111">
        <v>0.11682861298322678</v>
      </c>
      <c r="BO111">
        <v>2.4833671748638153E-2</v>
      </c>
      <c r="BP111">
        <v>-6.9273583590984344E-2</v>
      </c>
      <c r="BQ111">
        <v>-4.409397765994072E-2</v>
      </c>
      <c r="BR111">
        <v>3.3001799136400223E-2</v>
      </c>
      <c r="BS111">
        <v>0.19859381020069122</v>
      </c>
      <c r="BT111">
        <v>-0.13405580818653107</v>
      </c>
      <c r="BU111">
        <v>0.37864255905151367</v>
      </c>
      <c r="CB111">
        <v>-6.7344322204589844</v>
      </c>
      <c r="CC111">
        <v>35.156402587890625</v>
      </c>
      <c r="CD111">
        <v>77.378738403320313</v>
      </c>
      <c r="CE111">
        <v>92.1053466796875</v>
      </c>
      <c r="CF111">
        <v>73.305229187011719</v>
      </c>
      <c r="CG111">
        <v>48.930648803710938</v>
      </c>
      <c r="CH111">
        <v>66.987663269042969</v>
      </c>
      <c r="CI111">
        <v>50.066135406494141</v>
      </c>
      <c r="CO111">
        <v>0.77371281385421753</v>
      </c>
      <c r="CP111">
        <v>0</v>
      </c>
      <c r="CQ111">
        <v>0</v>
      </c>
      <c r="CR111">
        <v>0</v>
      </c>
      <c r="CS111">
        <v>0</v>
      </c>
      <c r="CT111">
        <v>-0.11682861298322678</v>
      </c>
      <c r="CU111">
        <v>-4.9835147857666016</v>
      </c>
      <c r="CV111">
        <v>-4.8666973114013672</v>
      </c>
      <c r="CW111">
        <v>-4.9835257530212402</v>
      </c>
      <c r="CY111">
        <v>272</v>
      </c>
      <c r="CZ111">
        <v>0.71389997005462646</v>
      </c>
      <c r="DA111">
        <v>1.075844407081604</v>
      </c>
      <c r="DB111">
        <v>1.6328819990158081</v>
      </c>
      <c r="DC111">
        <v>2.2171733379364014</v>
      </c>
      <c r="DD111">
        <v>2.8788836002349854</v>
      </c>
      <c r="DE111">
        <v>3.1001732349395752</v>
      </c>
      <c r="DF111">
        <v>2.1714577674865723</v>
      </c>
      <c r="DG111">
        <v>0.66724574565887451</v>
      </c>
      <c r="DN111">
        <v>0.5447421669960022</v>
      </c>
      <c r="DO111">
        <v>0.83518636226654053</v>
      </c>
      <c r="DP111">
        <v>1.1236172914505005</v>
      </c>
      <c r="DQ111">
        <v>1.3888170719146729</v>
      </c>
      <c r="DR111">
        <v>1.8274084329605103</v>
      </c>
      <c r="DS111">
        <v>2.3333330154418945</v>
      </c>
      <c r="DT111">
        <v>1.5482871532440186</v>
      </c>
      <c r="DU111">
        <v>0.51067203283309937</v>
      </c>
      <c r="EB111">
        <v>23.009902954101563</v>
      </c>
      <c r="EC111">
        <v>32.071163177490234</v>
      </c>
      <c r="ED111">
        <v>43.146903991699219</v>
      </c>
      <c r="EE111">
        <v>58.663631439208984</v>
      </c>
      <c r="EF111">
        <v>84.206993103027344</v>
      </c>
      <c r="EG111">
        <v>113.49331665039063</v>
      </c>
      <c r="EH111">
        <v>33.690731048583984</v>
      </c>
      <c r="EI111">
        <v>11.765883445739746</v>
      </c>
      <c r="EP111">
        <v>0.83109784126281738</v>
      </c>
      <c r="EQ111">
        <v>0</v>
      </c>
      <c r="ER111">
        <v>0</v>
      </c>
      <c r="ES111">
        <v>-5.4366033524274826E-2</v>
      </c>
      <c r="ET111">
        <v>-5.4366033524274826E-2</v>
      </c>
      <c r="EU111">
        <v>400.04849243164063</v>
      </c>
      <c r="EV111">
        <v>-5.438232421875E-2</v>
      </c>
      <c r="EW111">
        <v>0.92743480205535889</v>
      </c>
      <c r="EX111">
        <v>1</v>
      </c>
      <c r="EY111">
        <v>273</v>
      </c>
      <c r="EZ111">
        <v>81.930763244628906</v>
      </c>
      <c r="FA111">
        <v>90.895095825195313</v>
      </c>
      <c r="FB111">
        <v>125.32506561279297</v>
      </c>
      <c r="FC111">
        <v>173.141845703125</v>
      </c>
      <c r="FD111">
        <v>202.95423889160156</v>
      </c>
      <c r="FE111">
        <v>185.54583740234375</v>
      </c>
      <c r="FF111">
        <v>150.3902587890625</v>
      </c>
      <c r="FG111">
        <v>65.190834045410156</v>
      </c>
      <c r="FN111">
        <v>11.598446846008301</v>
      </c>
      <c r="FO111">
        <v>11.388680458068848</v>
      </c>
      <c r="FP111">
        <v>13.906345367431641</v>
      </c>
      <c r="FQ111">
        <v>20.119338989257813</v>
      </c>
      <c r="FR111">
        <v>27.127752304077148</v>
      </c>
      <c r="FS111">
        <v>31.237203598022461</v>
      </c>
      <c r="FT111">
        <v>19.735477447509766</v>
      </c>
      <c r="FU111">
        <v>10.181746482849121</v>
      </c>
      <c r="GA111">
        <v>273</v>
      </c>
      <c r="GB111">
        <v>0</v>
      </c>
      <c r="GC111">
        <v>0</v>
      </c>
      <c r="GD111">
        <v>0</v>
      </c>
      <c r="GE111">
        <v>0</v>
      </c>
      <c r="GF111">
        <v>0</v>
      </c>
      <c r="GG111">
        <v>0</v>
      </c>
      <c r="GH111">
        <v>0</v>
      </c>
      <c r="GI111">
        <v>0</v>
      </c>
      <c r="GO111">
        <v>273</v>
      </c>
      <c r="GP111">
        <v>41.186069488525391</v>
      </c>
      <c r="GQ111">
        <v>42.25201416015625</v>
      </c>
      <c r="GR111">
        <v>51.592536926269531</v>
      </c>
      <c r="GS111">
        <v>71.443763732910156</v>
      </c>
      <c r="GT111">
        <v>92.017341613769531</v>
      </c>
      <c r="GU111">
        <v>102.64545440673828</v>
      </c>
      <c r="GV111">
        <v>34.517349243164063</v>
      </c>
      <c r="GW111">
        <v>17.268241882324219</v>
      </c>
      <c r="HC111">
        <v>273</v>
      </c>
      <c r="HD111">
        <v>3.4051882103085518E-3</v>
      </c>
      <c r="HE111">
        <v>3.7636363413184881E-3</v>
      </c>
      <c r="HF111">
        <v>4.0229619480669498E-3</v>
      </c>
      <c r="HG111">
        <v>4.0147500112652779E-3</v>
      </c>
      <c r="HH111">
        <v>1.3059782795608044E-2</v>
      </c>
      <c r="HI111">
        <v>3.7791233509778976E-2</v>
      </c>
      <c r="HJ111">
        <v>7.6830044388771057E-2</v>
      </c>
      <c r="HK111">
        <v>0.12656857073307037</v>
      </c>
      <c r="HQ111">
        <v>0</v>
      </c>
      <c r="HR111">
        <v>0</v>
      </c>
      <c r="HS111">
        <v>-9.5634255558252335E-3</v>
      </c>
      <c r="HT111">
        <v>0.26945614814758301</v>
      </c>
      <c r="HU111">
        <v>0.25989276170730591</v>
      </c>
      <c r="HV111">
        <v>0.25989532470703125</v>
      </c>
      <c r="HW111">
        <v>0.2694561779499054</v>
      </c>
      <c r="HX111">
        <v>0</v>
      </c>
      <c r="HY111">
        <v>0</v>
      </c>
      <c r="HZ111">
        <v>0</v>
      </c>
      <c r="IA111">
        <v>0</v>
      </c>
      <c r="IB111">
        <v>45.292278289794922</v>
      </c>
      <c r="IC111">
        <v>22.721487045288086</v>
      </c>
      <c r="ID111">
        <v>0</v>
      </c>
      <c r="IE111">
        <v>0</v>
      </c>
      <c r="IF111">
        <v>121.99256896972656</v>
      </c>
      <c r="IG111">
        <v>0</v>
      </c>
      <c r="IH111">
        <v>0</v>
      </c>
      <c r="II111">
        <v>-34.985801696777344</v>
      </c>
      <c r="IJ111">
        <v>32.511997222900391</v>
      </c>
      <c r="IK111">
        <v>-71.582847595214844</v>
      </c>
      <c r="IL111">
        <v>47.935916900634766</v>
      </c>
      <c r="IN111">
        <v>273</v>
      </c>
      <c r="IO111">
        <v>846.20001220703125</v>
      </c>
      <c r="IP111">
        <v>0</v>
      </c>
      <c r="IQ111">
        <v>73.469505310058594</v>
      </c>
      <c r="IR111">
        <v>68.377113342285156</v>
      </c>
      <c r="IS111">
        <v>0</v>
      </c>
      <c r="IT111">
        <v>0.5</v>
      </c>
      <c r="IU111">
        <v>0</v>
      </c>
    </row>
    <row r="112" spans="10:255">
      <c r="J112">
        <v>0.85800004005432129</v>
      </c>
      <c r="K112">
        <v>1</v>
      </c>
      <c r="L112">
        <v>0.89999997615814209</v>
      </c>
      <c r="M112">
        <v>5.0610177218914032E-2</v>
      </c>
      <c r="N112">
        <v>0.24809181690216064</v>
      </c>
      <c r="O112">
        <v>2.7493236064910889</v>
      </c>
      <c r="P112">
        <v>2.9974155426025391</v>
      </c>
      <c r="Q112">
        <v>4.4118127822875977</v>
      </c>
      <c r="R112">
        <v>277.148193359375</v>
      </c>
      <c r="S112">
        <v>261.41766357421875</v>
      </c>
      <c r="T112">
        <v>4.9020142555236816</v>
      </c>
      <c r="U112">
        <v>3.9599999785423279E-2</v>
      </c>
      <c r="W112">
        <v>274</v>
      </c>
      <c r="X112">
        <v>0.25089442729949951</v>
      </c>
      <c r="Y112">
        <v>0.23195579648017883</v>
      </c>
      <c r="Z112">
        <v>0.20549270510673523</v>
      </c>
      <c r="AA112">
        <v>0.20617358386516571</v>
      </c>
      <c r="AB112">
        <v>0.2257072925567627</v>
      </c>
      <c r="AC112">
        <v>0.26971492171287537</v>
      </c>
      <c r="AD112">
        <v>0.22471611201763153</v>
      </c>
      <c r="AE112">
        <v>0.25712749361991882</v>
      </c>
      <c r="AF112">
        <v>0.2355199009180069</v>
      </c>
      <c r="AL112">
        <v>-0.17888540029525757</v>
      </c>
      <c r="AM112">
        <v>3.6088414192199707</v>
      </c>
      <c r="AN112">
        <v>10.901456832885742</v>
      </c>
      <c r="AO112">
        <v>14.76528263092041</v>
      </c>
      <c r="AP112">
        <v>14.85854434967041</v>
      </c>
      <c r="AQ112">
        <v>16.057014465332031</v>
      </c>
      <c r="AR112">
        <v>10.528389930725098</v>
      </c>
      <c r="AS112">
        <v>9.2872505187988281</v>
      </c>
      <c r="AZ112">
        <v>0</v>
      </c>
      <c r="BA112">
        <v>0</v>
      </c>
      <c r="BB112">
        <v>3.4409686923027039E-2</v>
      </c>
      <c r="BC112">
        <v>3.6026176065206528E-2</v>
      </c>
      <c r="BD112">
        <v>0.121817946434021</v>
      </c>
      <c r="BE112">
        <v>0.38028031587600708</v>
      </c>
      <c r="BF112">
        <v>0.35151034593582153</v>
      </c>
      <c r="BG112">
        <v>7.595546543598175E-2</v>
      </c>
      <c r="BN112">
        <v>0.11470980942249298</v>
      </c>
      <c r="BO112">
        <v>2.4217098951339722E-2</v>
      </c>
      <c r="BP112">
        <v>-6.8983361124992371E-2</v>
      </c>
      <c r="BQ112">
        <v>-4.2814552783966064E-2</v>
      </c>
      <c r="BR112">
        <v>2.7804117649793625E-2</v>
      </c>
      <c r="BS112">
        <v>0.16522616147994995</v>
      </c>
      <c r="BT112">
        <v>-0.16708450019359589</v>
      </c>
      <c r="BU112">
        <v>0.31909018754959106</v>
      </c>
      <c r="CB112">
        <v>-4.472137451171875</v>
      </c>
      <c r="CC112">
        <v>36.088409423828125</v>
      </c>
      <c r="CD112">
        <v>77.867561340332031</v>
      </c>
      <c r="CE112">
        <v>92.28302001953125</v>
      </c>
      <c r="CF112">
        <v>74.292709350585938</v>
      </c>
      <c r="CG112">
        <v>53.523384094238281</v>
      </c>
      <c r="CH112">
        <v>70.189262390136719</v>
      </c>
      <c r="CI112">
        <v>54.630886077880859</v>
      </c>
      <c r="CO112">
        <v>0.68804460763931274</v>
      </c>
      <c r="CP112">
        <v>0</v>
      </c>
      <c r="CQ112">
        <v>0</v>
      </c>
      <c r="CR112">
        <v>0</v>
      </c>
      <c r="CS112">
        <v>0</v>
      </c>
      <c r="CT112">
        <v>-0.11470980942249298</v>
      </c>
      <c r="CU112">
        <v>-3.112107515335083</v>
      </c>
      <c r="CV112">
        <v>-2.9974155426025391</v>
      </c>
      <c r="CW112">
        <v>-3.1121251583099365</v>
      </c>
      <c r="CY112">
        <v>273</v>
      </c>
      <c r="CZ112">
        <v>0.71407884359359741</v>
      </c>
      <c r="DA112">
        <v>1.075844407081604</v>
      </c>
      <c r="DB112">
        <v>1.6377099752426147</v>
      </c>
      <c r="DC112">
        <v>2.2254469394683838</v>
      </c>
      <c r="DD112">
        <v>2.9134786128997803</v>
      </c>
      <c r="DE112">
        <v>3.1869027614593506</v>
      </c>
      <c r="DF112">
        <v>2.3226888179779053</v>
      </c>
      <c r="DG112">
        <v>0.68449968099594116</v>
      </c>
      <c r="DN112">
        <v>0.54388326406478882</v>
      </c>
      <c r="DO112">
        <v>0.83349895477294922</v>
      </c>
      <c r="DP112">
        <v>1.1236593723297119</v>
      </c>
      <c r="DQ112">
        <v>1.3913475275039673</v>
      </c>
      <c r="DR112">
        <v>1.8346399068832397</v>
      </c>
      <c r="DS112">
        <v>2.3197636604309082</v>
      </c>
      <c r="DT112">
        <v>1.567941427230835</v>
      </c>
      <c r="DU112">
        <v>0.50365400314331055</v>
      </c>
      <c r="EB112">
        <v>22.973623275756836</v>
      </c>
      <c r="EC112">
        <v>32.006366729736328</v>
      </c>
      <c r="ED112">
        <v>43.148521423339844</v>
      </c>
      <c r="EE112">
        <v>58.770519256591797</v>
      </c>
      <c r="EF112">
        <v>84.540214538574219</v>
      </c>
      <c r="EG112">
        <v>112.83329772949219</v>
      </c>
      <c r="EH112">
        <v>34.118408203125</v>
      </c>
      <c r="EI112">
        <v>11.604189872741699</v>
      </c>
      <c r="EP112">
        <v>0.77371281385421753</v>
      </c>
      <c r="EQ112">
        <v>0</v>
      </c>
      <c r="ER112">
        <v>0</v>
      </c>
      <c r="ES112">
        <v>-5.3378522396087646E-2</v>
      </c>
      <c r="ET112">
        <v>-5.3378522396087646E-2</v>
      </c>
      <c r="EU112">
        <v>399.99514770507813</v>
      </c>
      <c r="EV112">
        <v>-5.33447265625E-2</v>
      </c>
      <c r="EW112">
        <v>0.9189751148223877</v>
      </c>
      <c r="EX112">
        <v>1</v>
      </c>
      <c r="EY112">
        <v>274</v>
      </c>
      <c r="EZ112">
        <v>82.001754760742188</v>
      </c>
      <c r="FA112">
        <v>90.974845886230469</v>
      </c>
      <c r="FB112">
        <v>125.65174102783203</v>
      </c>
      <c r="FC112">
        <v>173.6236572265625</v>
      </c>
      <c r="FD112">
        <v>204.68150329589844</v>
      </c>
      <c r="FE112">
        <v>189.84834289550781</v>
      </c>
      <c r="FF112">
        <v>159.41793823242188</v>
      </c>
      <c r="FG112">
        <v>71.350318908691406</v>
      </c>
      <c r="FN112">
        <v>11.587600708007813</v>
      </c>
      <c r="FO112">
        <v>11.375818252563477</v>
      </c>
      <c r="FP112">
        <v>13.919416427612305</v>
      </c>
      <c r="FQ112">
        <v>20.161426544189453</v>
      </c>
      <c r="FR112">
        <v>27.239452362060547</v>
      </c>
      <c r="FS112">
        <v>31.165508270263672</v>
      </c>
      <c r="FT112">
        <v>20.48243522644043</v>
      </c>
      <c r="FU112">
        <v>10.817293167114258</v>
      </c>
      <c r="GA112">
        <v>274</v>
      </c>
      <c r="GB112">
        <v>0</v>
      </c>
      <c r="GC112">
        <v>0</v>
      </c>
      <c r="GD112">
        <v>0</v>
      </c>
      <c r="GE112">
        <v>0</v>
      </c>
      <c r="GF112">
        <v>0</v>
      </c>
      <c r="GG112">
        <v>0</v>
      </c>
      <c r="GH112">
        <v>0</v>
      </c>
      <c r="GI112">
        <v>0</v>
      </c>
      <c r="GO112">
        <v>274</v>
      </c>
      <c r="GP112">
        <v>41.147556304931641</v>
      </c>
      <c r="GQ112">
        <v>42.204296112060547</v>
      </c>
      <c r="GR112">
        <v>51.641029357910156</v>
      </c>
      <c r="GS112">
        <v>71.593223571777344</v>
      </c>
      <c r="GT112">
        <v>92.396224975585938</v>
      </c>
      <c r="GU112">
        <v>102.40985870361328</v>
      </c>
      <c r="GV112">
        <v>35.823780059814453</v>
      </c>
      <c r="GW112">
        <v>18.346128463745117</v>
      </c>
      <c r="HC112">
        <v>274</v>
      </c>
      <c r="HD112">
        <v>3.3453013747930527E-3</v>
      </c>
      <c r="HE112">
        <v>3.6997452843934298E-3</v>
      </c>
      <c r="HF112">
        <v>3.9447485469281673E-3</v>
      </c>
      <c r="HG112">
        <v>3.9366963319480419E-3</v>
      </c>
      <c r="HH112">
        <v>1.2874124571681023E-2</v>
      </c>
      <c r="HI112">
        <v>3.8099594414234161E-2</v>
      </c>
      <c r="HJ112">
        <v>7.8839533030986786E-2</v>
      </c>
      <c r="HK112">
        <v>0.12859044969081879</v>
      </c>
      <c r="HQ112">
        <v>0</v>
      </c>
      <c r="HR112">
        <v>0</v>
      </c>
      <c r="HS112">
        <v>-9.3982620164752007E-3</v>
      </c>
      <c r="HT112">
        <v>0.2733302116394043</v>
      </c>
      <c r="HU112">
        <v>0.26393195986747742</v>
      </c>
      <c r="HV112">
        <v>0.26392745971679688</v>
      </c>
      <c r="HW112">
        <v>0.2733302116394043</v>
      </c>
      <c r="HX112">
        <v>0</v>
      </c>
      <c r="HY112">
        <v>0</v>
      </c>
      <c r="HZ112">
        <v>0</v>
      </c>
      <c r="IA112">
        <v>0</v>
      </c>
      <c r="IB112">
        <v>45.556205749511719</v>
      </c>
      <c r="IC112">
        <v>23.008186340332031</v>
      </c>
      <c r="ID112">
        <v>0</v>
      </c>
      <c r="IE112">
        <v>0</v>
      </c>
      <c r="IF112">
        <v>124.72586822509766</v>
      </c>
      <c r="IG112">
        <v>0</v>
      </c>
      <c r="IH112">
        <v>0</v>
      </c>
      <c r="II112">
        <v>-34.985801696777344</v>
      </c>
      <c r="IJ112">
        <v>32.511997222900391</v>
      </c>
      <c r="IK112">
        <v>-71.676910400390625</v>
      </c>
      <c r="IL112">
        <v>50.575153350830078</v>
      </c>
      <c r="IN112">
        <v>274</v>
      </c>
      <c r="IO112">
        <v>851.5999755859375</v>
      </c>
      <c r="IP112">
        <v>0</v>
      </c>
      <c r="IQ112">
        <v>76.397941589355469</v>
      </c>
      <c r="IR112">
        <v>70.642829895019531</v>
      </c>
      <c r="IS112">
        <v>0</v>
      </c>
      <c r="IT112">
        <v>0.5</v>
      </c>
      <c r="IU112">
        <v>0</v>
      </c>
    </row>
    <row r="113" spans="10:255">
      <c r="J113">
        <v>0.86000001430511475</v>
      </c>
      <c r="K113">
        <v>1</v>
      </c>
      <c r="L113">
        <v>0.89999997615814209</v>
      </c>
      <c r="M113">
        <v>4.9256760627031326E-2</v>
      </c>
      <c r="N113">
        <v>0.2294522225856781</v>
      </c>
      <c r="O113">
        <v>2.3874375820159912</v>
      </c>
      <c r="P113">
        <v>2.6168897151947021</v>
      </c>
      <c r="Q113">
        <v>4.1924600601196289</v>
      </c>
      <c r="R113">
        <v>281.34066772460938</v>
      </c>
      <c r="S113">
        <v>263.80511474609375</v>
      </c>
      <c r="T113">
        <v>4.6582889556884766</v>
      </c>
      <c r="U113">
        <v>3.9000000804662704E-2</v>
      </c>
      <c r="W113">
        <v>275</v>
      </c>
      <c r="X113">
        <v>0.25044918060302734</v>
      </c>
      <c r="Y113">
        <v>0.23149748146533966</v>
      </c>
      <c r="Z113">
        <v>0.20518967509269714</v>
      </c>
      <c r="AA113">
        <v>0.2060532420873642</v>
      </c>
      <c r="AB113">
        <v>0.22477670013904572</v>
      </c>
      <c r="AC113">
        <v>0.26373940706253052</v>
      </c>
      <c r="AD113">
        <v>0.22049161791801453</v>
      </c>
      <c r="AE113">
        <v>0.25052249431610107</v>
      </c>
      <c r="AF113">
        <v>0.23050190508365631</v>
      </c>
      <c r="AL113">
        <v>-8.9836090803146362E-2</v>
      </c>
      <c r="AM113">
        <v>3.7005045413970947</v>
      </c>
      <c r="AN113">
        <v>10.962062835693359</v>
      </c>
      <c r="AO113">
        <v>14.789351463317871</v>
      </c>
      <c r="AP113">
        <v>15.04466438293457</v>
      </c>
      <c r="AQ113">
        <v>17.252117156982422</v>
      </c>
      <c r="AR113">
        <v>10.950839996337891</v>
      </c>
      <c r="AS113">
        <v>9.9477500915527344</v>
      </c>
      <c r="AZ113">
        <v>0</v>
      </c>
      <c r="BA113">
        <v>0</v>
      </c>
      <c r="BB113">
        <v>3.6352261900901794E-2</v>
      </c>
      <c r="BC113">
        <v>3.8025137037038803E-2</v>
      </c>
      <c r="BD113">
        <v>0.12667173147201538</v>
      </c>
      <c r="BE113">
        <v>0.38168638944625854</v>
      </c>
      <c r="BF113">
        <v>0.34274634718894958</v>
      </c>
      <c r="BG113">
        <v>7.4518218636512756E-2</v>
      </c>
      <c r="BN113">
        <v>0.11266082525253296</v>
      </c>
      <c r="BO113">
        <v>2.3612199351191521E-2</v>
      </c>
      <c r="BP113">
        <v>-6.805187463760376E-2</v>
      </c>
      <c r="BQ113">
        <v>-4.1867524385452271E-2</v>
      </c>
      <c r="BR113">
        <v>2.4848576635122299E-2</v>
      </c>
      <c r="BS113">
        <v>0.14115291833877563</v>
      </c>
      <c r="BT113">
        <v>-0.14269536733627319</v>
      </c>
      <c r="BU113">
        <v>0.25314167141914368</v>
      </c>
      <c r="CB113">
        <v>-2.245903491973877</v>
      </c>
      <c r="CC113">
        <v>37.005039215087891</v>
      </c>
      <c r="CD113">
        <v>78.300460815429688</v>
      </c>
      <c r="CE113">
        <v>92.433448791503906</v>
      </c>
      <c r="CF113">
        <v>75.223304748535156</v>
      </c>
      <c r="CG113">
        <v>57.507061004638672</v>
      </c>
      <c r="CH113">
        <v>73.005592346191406</v>
      </c>
      <c r="CI113">
        <v>58.516181945800781</v>
      </c>
      <c r="CO113">
        <v>0.63575112819671631</v>
      </c>
      <c r="CP113">
        <v>0</v>
      </c>
      <c r="CQ113">
        <v>0</v>
      </c>
      <c r="CR113">
        <v>0</v>
      </c>
      <c r="CS113">
        <v>0</v>
      </c>
      <c r="CT113">
        <v>-0.11266082525253296</v>
      </c>
      <c r="CU113">
        <v>-2.729564905166626</v>
      </c>
      <c r="CV113">
        <v>-2.6168897151947021</v>
      </c>
      <c r="CW113">
        <v>-2.7295506000518799</v>
      </c>
      <c r="CY113">
        <v>274</v>
      </c>
      <c r="CZ113">
        <v>0.71425342559814453</v>
      </c>
      <c r="DA113">
        <v>1.075844407081604</v>
      </c>
      <c r="DB113">
        <v>1.6405366659164429</v>
      </c>
      <c r="DC113">
        <v>2.2306461334228516</v>
      </c>
      <c r="DD113">
        <v>2.9360954761505127</v>
      </c>
      <c r="DE113">
        <v>3.2486705780029297</v>
      </c>
      <c r="DF113">
        <v>2.4057424068450928</v>
      </c>
      <c r="DG113">
        <v>0.69666332006454468</v>
      </c>
      <c r="DN113">
        <v>0.54303693771362305</v>
      </c>
      <c r="DO113">
        <v>0.83182775974273682</v>
      </c>
      <c r="DP113">
        <v>1.1237276792526245</v>
      </c>
      <c r="DQ113">
        <v>1.3936372995376587</v>
      </c>
      <c r="DR113">
        <v>1.8408281803131104</v>
      </c>
      <c r="DS113">
        <v>2.3058288097381592</v>
      </c>
      <c r="DT113">
        <v>1.5900267362594604</v>
      </c>
      <c r="DU113">
        <v>0.49758690595626831</v>
      </c>
      <c r="EB113">
        <v>22.937873840332031</v>
      </c>
      <c r="EC113">
        <v>31.942195892333984</v>
      </c>
      <c r="ED113">
        <v>43.151142120361328</v>
      </c>
      <c r="EE113">
        <v>58.867237091064453</v>
      </c>
      <c r="EF113">
        <v>84.825370788574219</v>
      </c>
      <c r="EG113">
        <v>112.15550994873047</v>
      </c>
      <c r="EH113">
        <v>34.598979949951172</v>
      </c>
      <c r="EI113">
        <v>11.46440315246582</v>
      </c>
      <c r="EP113">
        <v>0.68804460763931274</v>
      </c>
      <c r="EQ113">
        <v>0</v>
      </c>
      <c r="ER113">
        <v>0</v>
      </c>
      <c r="ES113">
        <v>-5.2423581480979919E-2</v>
      </c>
      <c r="ET113">
        <v>-5.2423581480979919E-2</v>
      </c>
      <c r="EU113">
        <v>399.94271850585938</v>
      </c>
      <c r="EV113">
        <v>-5.242919921875E-2</v>
      </c>
      <c r="EW113">
        <v>0.90571630001068115</v>
      </c>
      <c r="EX113">
        <v>1</v>
      </c>
      <c r="EY113">
        <v>275</v>
      </c>
      <c r="EZ113">
        <v>82.070785522460938</v>
      </c>
      <c r="FA113">
        <v>91.05242919921875</v>
      </c>
      <c r="FB113">
        <v>125.95307159423828</v>
      </c>
      <c r="FC113">
        <v>174.06864929199219</v>
      </c>
      <c r="FD113">
        <v>206.29000854492188</v>
      </c>
      <c r="FE113">
        <v>193.84165954589844</v>
      </c>
      <c r="FF113">
        <v>168.04025268554688</v>
      </c>
      <c r="FG113">
        <v>77.608009338378906</v>
      </c>
      <c r="FN113">
        <v>11.576773643493652</v>
      </c>
      <c r="FO113">
        <v>11.363022804260254</v>
      </c>
      <c r="FP113">
        <v>13.932221412658691</v>
      </c>
      <c r="FQ113">
        <v>20.201301574707031</v>
      </c>
      <c r="FR113">
        <v>27.340322494506836</v>
      </c>
      <c r="FS113">
        <v>31.116058349609375</v>
      </c>
      <c r="FT113">
        <v>21.184371948242188</v>
      </c>
      <c r="FU113">
        <v>11.463769912719727</v>
      </c>
      <c r="GA113">
        <v>275</v>
      </c>
      <c r="GB113">
        <v>0</v>
      </c>
      <c r="GC113">
        <v>0</v>
      </c>
      <c r="GD113">
        <v>0</v>
      </c>
      <c r="GE113">
        <v>0</v>
      </c>
      <c r="GF113">
        <v>0</v>
      </c>
      <c r="GG113">
        <v>0</v>
      </c>
      <c r="GH113">
        <v>0</v>
      </c>
      <c r="GI113">
        <v>0</v>
      </c>
      <c r="GO113">
        <v>275</v>
      </c>
      <c r="GP113">
        <v>41.109107971191406</v>
      </c>
      <c r="GQ113">
        <v>42.156822204589844</v>
      </c>
      <c r="GR113">
        <v>51.68853759765625</v>
      </c>
      <c r="GS113">
        <v>71.734817504882813</v>
      </c>
      <c r="GT113">
        <v>92.738380432128906</v>
      </c>
      <c r="GU113">
        <v>102.24736785888672</v>
      </c>
      <c r="GV113">
        <v>37.051467895507813</v>
      </c>
      <c r="GW113">
        <v>19.442554473876953</v>
      </c>
      <c r="HC113">
        <v>275</v>
      </c>
      <c r="HD113">
        <v>3.2458568457514048E-3</v>
      </c>
      <c r="HE113">
        <v>3.5920124500989914E-3</v>
      </c>
      <c r="HF113">
        <v>3.8203906733542681E-3</v>
      </c>
      <c r="HG113">
        <v>3.8125917781144381E-3</v>
      </c>
      <c r="HH113">
        <v>1.2504131533205509E-2</v>
      </c>
      <c r="HI113">
        <v>3.7638749927282333E-2</v>
      </c>
      <c r="HJ113">
        <v>7.761644572019577E-2</v>
      </c>
      <c r="HK113">
        <v>0.12770402431488037</v>
      </c>
      <c r="HQ113">
        <v>0</v>
      </c>
      <c r="HR113">
        <v>0</v>
      </c>
      <c r="HS113">
        <v>-9.2383855953812599E-3</v>
      </c>
      <c r="HT113">
        <v>0.26993420720100403</v>
      </c>
      <c r="HU113">
        <v>0.26069581508636475</v>
      </c>
      <c r="HV113">
        <v>0.26070022583007813</v>
      </c>
      <c r="HW113">
        <v>0.26993420720100403</v>
      </c>
      <c r="HX113">
        <v>0</v>
      </c>
      <c r="HY113">
        <v>0</v>
      </c>
      <c r="HZ113">
        <v>0</v>
      </c>
      <c r="IA113">
        <v>0</v>
      </c>
      <c r="IB113">
        <v>45.816905975341797</v>
      </c>
      <c r="IC113">
        <v>23.307197570800781</v>
      </c>
      <c r="ID113">
        <v>0</v>
      </c>
      <c r="IE113">
        <v>0</v>
      </c>
      <c r="IF113">
        <v>127.42520904541016</v>
      </c>
      <c r="IG113">
        <v>0</v>
      </c>
      <c r="IH113">
        <v>0</v>
      </c>
      <c r="II113">
        <v>-34.985801696777344</v>
      </c>
      <c r="IJ113">
        <v>32.511997222900391</v>
      </c>
      <c r="IK113">
        <v>-71.769371032714844</v>
      </c>
      <c r="IL113">
        <v>53.182033538818359</v>
      </c>
      <c r="IN113">
        <v>275</v>
      </c>
      <c r="IO113">
        <v>857</v>
      </c>
      <c r="IP113">
        <v>0</v>
      </c>
      <c r="IQ113">
        <v>78.946784973144531</v>
      </c>
      <c r="IR113">
        <v>72.630561828613281</v>
      </c>
      <c r="IS113">
        <v>0</v>
      </c>
      <c r="IT113">
        <v>0.5</v>
      </c>
      <c r="IU113">
        <v>0</v>
      </c>
    </row>
    <row r="114" spans="10:255">
      <c r="J114">
        <v>0.86200004816055298</v>
      </c>
      <c r="K114">
        <v>1</v>
      </c>
      <c r="L114">
        <v>0.89999997615814209</v>
      </c>
      <c r="M114">
        <v>5.1236163824796677E-2</v>
      </c>
      <c r="N114">
        <v>0.34016355872154236</v>
      </c>
      <c r="O114">
        <v>3.1381838321685791</v>
      </c>
      <c r="P114">
        <v>3.4783473014831543</v>
      </c>
      <c r="Q114">
        <v>5.9752168655395508</v>
      </c>
      <c r="R114">
        <v>287.31588745117188</v>
      </c>
      <c r="S114">
        <v>266.94329833984375</v>
      </c>
      <c r="T114">
        <v>6.6391301155090332</v>
      </c>
      <c r="U114">
        <v>3.8399998098611832E-2</v>
      </c>
      <c r="W114">
        <v>276</v>
      </c>
      <c r="X114">
        <v>0.25001093745231628</v>
      </c>
      <c r="Y114">
        <v>0.23104703426361084</v>
      </c>
      <c r="Z114">
        <v>0.20471364259719849</v>
      </c>
      <c r="AA114">
        <v>0.2057345062494278</v>
      </c>
      <c r="AB114">
        <v>0.22319148480892181</v>
      </c>
      <c r="AC114">
        <v>0.2565799355506897</v>
      </c>
      <c r="AD114">
        <v>0.21323981881141663</v>
      </c>
      <c r="AE114">
        <v>0.24274034798145294</v>
      </c>
      <c r="AF114">
        <v>0.2230733335018158</v>
      </c>
      <c r="AL114">
        <v>-2.1874895319342613E-3</v>
      </c>
      <c r="AM114">
        <v>3.7905938625335693</v>
      </c>
      <c r="AN114">
        <v>11.057269096374512</v>
      </c>
      <c r="AO114">
        <v>14.85309886932373</v>
      </c>
      <c r="AP114">
        <v>15.361706733703613</v>
      </c>
      <c r="AQ114">
        <v>18.684013366699219</v>
      </c>
      <c r="AR114">
        <v>11.676019668579102</v>
      </c>
      <c r="AS114">
        <v>10.725964546203613</v>
      </c>
      <c r="AZ114">
        <v>0</v>
      </c>
      <c r="BA114">
        <v>0</v>
      </c>
      <c r="BB114">
        <v>3.8636121898889542E-2</v>
      </c>
      <c r="BC114">
        <v>4.0416814386844635E-2</v>
      </c>
      <c r="BD114">
        <v>0.13234502077102661</v>
      </c>
      <c r="BE114">
        <v>0.37829431891441345</v>
      </c>
      <c r="BF114">
        <v>0.33644554018974304</v>
      </c>
      <c r="BG114">
        <v>7.3862120509147644E-2</v>
      </c>
      <c r="BN114">
        <v>0.11067790538072586</v>
      </c>
      <c r="BO114">
        <v>2.3028748109936714E-2</v>
      </c>
      <c r="BP114">
        <v>-6.706228107213974E-2</v>
      </c>
      <c r="BQ114">
        <v>-4.10190150141716E-2</v>
      </c>
      <c r="BR114">
        <v>2.2069346159696579E-2</v>
      </c>
      <c r="BS114">
        <v>0.12034763395786285</v>
      </c>
      <c r="BT114">
        <v>-0.1243889257311821</v>
      </c>
      <c r="BU114">
        <v>0.20625942945480347</v>
      </c>
      <c r="CB114">
        <v>-5.4687272757291794E-2</v>
      </c>
      <c r="CC114">
        <v>37.905933380126953</v>
      </c>
      <c r="CD114">
        <v>78.980506896972656</v>
      </c>
      <c r="CE114">
        <v>92.831871032714844</v>
      </c>
      <c r="CF114">
        <v>76.808517456054688</v>
      </c>
      <c r="CG114">
        <v>62.280044555664063</v>
      </c>
      <c r="CH114">
        <v>77.840126037597656</v>
      </c>
      <c r="CI114">
        <v>63.093914031982422</v>
      </c>
      <c r="CO114">
        <v>0.59023606777191162</v>
      </c>
      <c r="CP114">
        <v>0</v>
      </c>
      <c r="CQ114">
        <v>0</v>
      </c>
      <c r="CR114">
        <v>0</v>
      </c>
      <c r="CS114">
        <v>0</v>
      </c>
      <c r="CT114">
        <v>-0.11067790538072586</v>
      </c>
      <c r="CU114">
        <v>-3.5890340805053711</v>
      </c>
      <c r="CV114">
        <v>-3.4783473014831543</v>
      </c>
      <c r="CW114">
        <v>-3.5890252590179443</v>
      </c>
      <c r="CY114">
        <v>275</v>
      </c>
      <c r="CZ114">
        <v>0.71442389488220215</v>
      </c>
      <c r="DA114">
        <v>1.075844407081604</v>
      </c>
      <c r="DB114">
        <v>1.6430697441101074</v>
      </c>
      <c r="DC114">
        <v>2.2353858947753906</v>
      </c>
      <c r="DD114">
        <v>2.9568285942077637</v>
      </c>
      <c r="DE114">
        <v>3.3047935962677002</v>
      </c>
      <c r="DF114">
        <v>2.4808576107025146</v>
      </c>
      <c r="DG114">
        <v>0.70799130201339722</v>
      </c>
      <c r="DN114">
        <v>0.5422026515007019</v>
      </c>
      <c r="DO114">
        <v>0.8301842212677002</v>
      </c>
      <c r="DP114">
        <v>1.1238031387329102</v>
      </c>
      <c r="DQ114">
        <v>1.3957833051681519</v>
      </c>
      <c r="DR114">
        <v>1.8461837768554688</v>
      </c>
      <c r="DS114">
        <v>2.2936954498291016</v>
      </c>
      <c r="DT114">
        <v>1.608847975730896</v>
      </c>
      <c r="DU114">
        <v>0.49268817901611328</v>
      </c>
      <c r="EB114">
        <v>22.902631759643555</v>
      </c>
      <c r="EC114">
        <v>31.879081726074219</v>
      </c>
      <c r="ED114">
        <v>43.154037475585938</v>
      </c>
      <c r="EE114">
        <v>58.9578857421875</v>
      </c>
      <c r="EF114">
        <v>85.072158813476563</v>
      </c>
      <c r="EG114">
        <v>111.56535339355469</v>
      </c>
      <c r="EH114">
        <v>35.008533477783203</v>
      </c>
      <c r="EI114">
        <v>11.351535797119141</v>
      </c>
      <c r="EP114">
        <v>0.63575112819671631</v>
      </c>
      <c r="EQ114">
        <v>0</v>
      </c>
      <c r="ER114">
        <v>0</v>
      </c>
      <c r="ES114">
        <v>-5.1499765366315842E-2</v>
      </c>
      <c r="ET114">
        <v>-5.1499765366315842E-2</v>
      </c>
      <c r="EU114">
        <v>399.8912353515625</v>
      </c>
      <c r="EV114">
        <v>-5.1483154296875E-2</v>
      </c>
      <c r="EW114">
        <v>0.89572757482528687</v>
      </c>
      <c r="EX114">
        <v>1</v>
      </c>
      <c r="EY114">
        <v>276</v>
      </c>
      <c r="EZ114">
        <v>82.137901306152344</v>
      </c>
      <c r="FA114">
        <v>91.127883911132813</v>
      </c>
      <c r="FB114">
        <v>126.35927581787109</v>
      </c>
      <c r="FC114">
        <v>174.66426086425781</v>
      </c>
      <c r="FD114">
        <v>208.44779968261719</v>
      </c>
      <c r="FE114">
        <v>199.0484619140625</v>
      </c>
      <c r="FF114">
        <v>179.21162414550781</v>
      </c>
      <c r="FG114">
        <v>84.638908386230469</v>
      </c>
      <c r="FN114">
        <v>11.565966606140137</v>
      </c>
      <c r="FO114">
        <v>11.350311279296875</v>
      </c>
      <c r="FP114">
        <v>13.944726943969727</v>
      </c>
      <c r="FQ114">
        <v>20.239068984985352</v>
      </c>
      <c r="FR114">
        <v>27.43147087097168</v>
      </c>
      <c r="FS114">
        <v>31.084505081176758</v>
      </c>
      <c r="FT114">
        <v>21.849658966064453</v>
      </c>
      <c r="FU114">
        <v>12.113961219787598</v>
      </c>
      <c r="GA114">
        <v>276</v>
      </c>
      <c r="GB114">
        <v>0</v>
      </c>
      <c r="GC114">
        <v>0</v>
      </c>
      <c r="GD114">
        <v>0</v>
      </c>
      <c r="GE114">
        <v>0</v>
      </c>
      <c r="GF114">
        <v>0</v>
      </c>
      <c r="GG114">
        <v>0</v>
      </c>
      <c r="GH114">
        <v>0</v>
      </c>
      <c r="GI114">
        <v>0</v>
      </c>
      <c r="GO114">
        <v>276</v>
      </c>
      <c r="GP114">
        <v>41.070732116699219</v>
      </c>
      <c r="GQ114">
        <v>42.109664916992188</v>
      </c>
      <c r="GR114">
        <v>51.734931945800781</v>
      </c>
      <c r="GS114">
        <v>71.868927001953125</v>
      </c>
      <c r="GT114">
        <v>93.047554016113281</v>
      </c>
      <c r="GU114">
        <v>102.14368438720703</v>
      </c>
      <c r="GV114">
        <v>38.215053558349609</v>
      </c>
      <c r="GW114">
        <v>20.545278549194336</v>
      </c>
      <c r="HC114">
        <v>276</v>
      </c>
      <c r="HD114">
        <v>3.1490400433540344E-3</v>
      </c>
      <c r="HE114">
        <v>3.4870037343353033E-3</v>
      </c>
      <c r="HF114">
        <v>3.6996880080550909E-3</v>
      </c>
      <c r="HG114">
        <v>3.6921356804668903E-3</v>
      </c>
      <c r="HH114">
        <v>1.2141802348196507E-2</v>
      </c>
      <c r="HI114">
        <v>3.707137331366539E-2</v>
      </c>
      <c r="HJ114">
        <v>7.6239548623561859E-2</v>
      </c>
      <c r="HK114">
        <v>0.12628006935119629</v>
      </c>
      <c r="HQ114">
        <v>0</v>
      </c>
      <c r="HR114">
        <v>0</v>
      </c>
      <c r="HS114">
        <v>-9.0834219008684158E-3</v>
      </c>
      <c r="HT114">
        <v>0.26576066017150879</v>
      </c>
      <c r="HU114">
        <v>0.25667724013328552</v>
      </c>
      <c r="HV114">
        <v>0.25667572021484375</v>
      </c>
      <c r="HW114">
        <v>0.26576066017150879</v>
      </c>
      <c r="HX114">
        <v>0</v>
      </c>
      <c r="HY114">
        <v>0</v>
      </c>
      <c r="HZ114">
        <v>0</v>
      </c>
      <c r="IA114">
        <v>0</v>
      </c>
      <c r="IB114">
        <v>46.073581695556641</v>
      </c>
      <c r="IC114">
        <v>23.594589233398438</v>
      </c>
      <c r="ID114">
        <v>0</v>
      </c>
      <c r="IE114">
        <v>0</v>
      </c>
      <c r="IF114">
        <v>130.08280944824219</v>
      </c>
      <c r="IG114">
        <v>0</v>
      </c>
      <c r="IH114">
        <v>0</v>
      </c>
      <c r="II114">
        <v>-34.985801696777344</v>
      </c>
      <c r="IJ114">
        <v>32.511997222900391</v>
      </c>
      <c r="IK114">
        <v>-71.860282897949219</v>
      </c>
      <c r="IL114">
        <v>55.748722076416016</v>
      </c>
      <c r="IN114">
        <v>276</v>
      </c>
      <c r="IO114">
        <v>862.39996337890625</v>
      </c>
      <c r="IP114">
        <v>0</v>
      </c>
      <c r="IQ114">
        <v>82.358078002929688</v>
      </c>
      <c r="IR114">
        <v>75.4022216796875</v>
      </c>
      <c r="IS114">
        <v>0</v>
      </c>
      <c r="IT114">
        <v>0.5</v>
      </c>
      <c r="IU114">
        <v>0</v>
      </c>
    </row>
    <row r="115" spans="10:255">
      <c r="J115">
        <v>0.86400002241134644</v>
      </c>
      <c r="K115">
        <v>1</v>
      </c>
      <c r="L115">
        <v>0.89999997615814209</v>
      </c>
      <c r="M115">
        <v>4.7548811882734299E-2</v>
      </c>
      <c r="N115">
        <v>0.20029978454113007</v>
      </c>
      <c r="O115">
        <v>1.7698657512664795</v>
      </c>
      <c r="P115">
        <v>1.970165491104126</v>
      </c>
      <c r="Q115">
        <v>3.7912576198577881</v>
      </c>
      <c r="R115">
        <v>291.10714721679688</v>
      </c>
      <c r="S115">
        <v>268.71316528320313</v>
      </c>
      <c r="T115">
        <v>4.2125086784362793</v>
      </c>
      <c r="U115">
        <v>3.7799999117851257E-2</v>
      </c>
      <c r="W115">
        <v>277</v>
      </c>
      <c r="X115">
        <v>0.24957947432994843</v>
      </c>
      <c r="Y115">
        <v>0.230601966381073</v>
      </c>
      <c r="Z115">
        <v>0.20446857810020447</v>
      </c>
      <c r="AA115">
        <v>0.20563745498657227</v>
      </c>
      <c r="AB115">
        <v>0.22233498096466064</v>
      </c>
      <c r="AC115">
        <v>0.25211769342422485</v>
      </c>
      <c r="AD115">
        <v>0.21057991683483124</v>
      </c>
      <c r="AE115">
        <v>0.23768578469753265</v>
      </c>
      <c r="AF115">
        <v>0.21961520612239838</v>
      </c>
      <c r="AL115">
        <v>8.4105104207992554E-2</v>
      </c>
      <c r="AM115">
        <v>3.8796076774597168</v>
      </c>
      <c r="AN115">
        <v>11.106281280517578</v>
      </c>
      <c r="AO115">
        <v>14.87250804901123</v>
      </c>
      <c r="AP115">
        <v>15.533007621765137</v>
      </c>
      <c r="AQ115">
        <v>19.576459884643555</v>
      </c>
      <c r="AR115">
        <v>11.942008972167969</v>
      </c>
      <c r="AS115">
        <v>11.23142147064209</v>
      </c>
      <c r="AZ115">
        <v>0</v>
      </c>
      <c r="BA115">
        <v>0</v>
      </c>
      <c r="BB115">
        <v>4.2659841477870941E-2</v>
      </c>
      <c r="BC115">
        <v>4.3643943965435028E-2</v>
      </c>
      <c r="BD115">
        <v>0.14120388031005859</v>
      </c>
      <c r="BE115">
        <v>0.38277021050453186</v>
      </c>
      <c r="BF115">
        <v>0.31481990218162537</v>
      </c>
      <c r="BG115">
        <v>7.4902258813381195E-2</v>
      </c>
      <c r="BN115">
        <v>0.10875804722309113</v>
      </c>
      <c r="BO115">
        <v>2.2466883063316345E-2</v>
      </c>
      <c r="BP115">
        <v>-6.6544495522975922E-2</v>
      </c>
      <c r="BQ115">
        <v>-4.005751758813858E-2</v>
      </c>
      <c r="BR115">
        <v>1.7777090892195702E-2</v>
      </c>
      <c r="BS115">
        <v>9.6389241516590118E-2</v>
      </c>
      <c r="BT115">
        <v>-0.11860911548137665</v>
      </c>
      <c r="BU115">
        <v>0.172589510679245</v>
      </c>
      <c r="CB115">
        <v>2.1026287078857422</v>
      </c>
      <c r="CC115">
        <v>38.796070098876953</v>
      </c>
      <c r="CD115">
        <v>79.330596923828125</v>
      </c>
      <c r="CE115">
        <v>92.95318603515625</v>
      </c>
      <c r="CF115">
        <v>77.665023803710938</v>
      </c>
      <c r="CG115">
        <v>65.254867553710938</v>
      </c>
      <c r="CH115">
        <v>79.613395690917969</v>
      </c>
      <c r="CI115">
        <v>66.067184448242188</v>
      </c>
      <c r="CO115">
        <v>0.5293201208114624</v>
      </c>
      <c r="CP115">
        <v>0</v>
      </c>
      <c r="CQ115">
        <v>0</v>
      </c>
      <c r="CR115">
        <v>0</v>
      </c>
      <c r="CS115">
        <v>0</v>
      </c>
      <c r="CT115">
        <v>-0.10875804722309113</v>
      </c>
      <c r="CU115">
        <v>-2.0789206027984619</v>
      </c>
      <c r="CV115">
        <v>-1.970165491104126</v>
      </c>
      <c r="CW115">
        <v>-2.0789234638214111</v>
      </c>
      <c r="CY115">
        <v>276</v>
      </c>
      <c r="CZ115">
        <v>0.71459037065505981</v>
      </c>
      <c r="DA115">
        <v>1.075844407081604</v>
      </c>
      <c r="DB115">
        <v>1.6470065116882324</v>
      </c>
      <c r="DC115">
        <v>2.2420730590820313</v>
      </c>
      <c r="DD115">
        <v>2.9852774143218994</v>
      </c>
      <c r="DE115">
        <v>3.3812475204467773</v>
      </c>
      <c r="DF115">
        <v>2.5913519859313965</v>
      </c>
      <c r="DG115">
        <v>0.72467327117919922</v>
      </c>
      <c r="DN115">
        <v>0.54137998819351196</v>
      </c>
      <c r="DO115">
        <v>0.82856881618499756</v>
      </c>
      <c r="DP115">
        <v>1.1238822937011719</v>
      </c>
      <c r="DQ115">
        <v>1.3977932929992676</v>
      </c>
      <c r="DR115">
        <v>1.8508013486862183</v>
      </c>
      <c r="DS115">
        <v>2.2830533981323242</v>
      </c>
      <c r="DT115">
        <v>1.6252336502075195</v>
      </c>
      <c r="DU115">
        <v>0.48863175511360168</v>
      </c>
      <c r="EB115">
        <v>22.867883682250977</v>
      </c>
      <c r="EC115">
        <v>31.817052841186523</v>
      </c>
      <c r="ED115">
        <v>43.157077789306641</v>
      </c>
      <c r="EE115">
        <v>59.04278564453125</v>
      </c>
      <c r="EF115">
        <v>85.284934997558594</v>
      </c>
      <c r="EG115">
        <v>111.04771423339844</v>
      </c>
      <c r="EH115">
        <v>35.365085601806641</v>
      </c>
      <c r="EI115">
        <v>11.258076667785645</v>
      </c>
      <c r="EP115">
        <v>0.59023606777191162</v>
      </c>
      <c r="EQ115">
        <v>0</v>
      </c>
      <c r="ER115">
        <v>0</v>
      </c>
      <c r="ES115">
        <v>-5.0605401396751404E-2</v>
      </c>
      <c r="ET115">
        <v>-5.0605401396751404E-2</v>
      </c>
      <c r="EU115">
        <v>399.84063720703125</v>
      </c>
      <c r="EV115">
        <v>-5.059814453125E-2</v>
      </c>
      <c r="EW115">
        <v>0.88981342315673828</v>
      </c>
      <c r="EX115">
        <v>1</v>
      </c>
      <c r="EY115">
        <v>277</v>
      </c>
      <c r="EZ115">
        <v>82.203147888183594</v>
      </c>
      <c r="FA115">
        <v>91.201278686523438</v>
      </c>
      <c r="FB115">
        <v>126.62284088134766</v>
      </c>
      <c r="FC115">
        <v>175.04681396484375</v>
      </c>
      <c r="FD115">
        <v>209.86456298828125</v>
      </c>
      <c r="FE115">
        <v>202.44894409179688</v>
      </c>
      <c r="FF115">
        <v>186.80174255371094</v>
      </c>
      <c r="FG115">
        <v>91.094276428222656</v>
      </c>
      <c r="FN115">
        <v>11.555177688598633</v>
      </c>
      <c r="FO115">
        <v>11.337571144104004</v>
      </c>
      <c r="FP115">
        <v>13.957084655761719</v>
      </c>
      <c r="FQ115">
        <v>20.273828506469727</v>
      </c>
      <c r="FR115">
        <v>27.511930465698242</v>
      </c>
      <c r="FS115">
        <v>31.065710067749023</v>
      </c>
      <c r="FT115">
        <v>22.490964889526367</v>
      </c>
      <c r="FU115">
        <v>12.766401290893555</v>
      </c>
      <c r="GA115">
        <v>277</v>
      </c>
      <c r="GB115">
        <v>0</v>
      </c>
      <c r="GC115">
        <v>0</v>
      </c>
      <c r="GD115">
        <v>0</v>
      </c>
      <c r="GE115">
        <v>0</v>
      </c>
      <c r="GF115">
        <v>0</v>
      </c>
      <c r="GG115">
        <v>0</v>
      </c>
      <c r="GH115">
        <v>0</v>
      </c>
      <c r="GI115">
        <v>0</v>
      </c>
      <c r="GO115">
        <v>277</v>
      </c>
      <c r="GP115">
        <v>41.032421112060547</v>
      </c>
      <c r="GQ115">
        <v>42.062397003173828</v>
      </c>
      <c r="GR115">
        <v>51.780780792236328</v>
      </c>
      <c r="GS115">
        <v>71.992362976074219</v>
      </c>
      <c r="GT115">
        <v>93.320472717285156</v>
      </c>
      <c r="GU115">
        <v>102.08192443847656</v>
      </c>
      <c r="GV115">
        <v>39.336696624755859</v>
      </c>
      <c r="GW115">
        <v>21.651817321777344</v>
      </c>
      <c r="HC115">
        <v>277</v>
      </c>
      <c r="HD115">
        <v>3.0548234935849905E-3</v>
      </c>
      <c r="HE115">
        <v>3.3846937585622072E-3</v>
      </c>
      <c r="HF115">
        <v>3.5825767554342747E-3</v>
      </c>
      <c r="HG115">
        <v>3.5752637777477503E-3</v>
      </c>
      <c r="HH115">
        <v>1.1811450123786926E-2</v>
      </c>
      <c r="HI115">
        <v>3.6619316786527634E-2</v>
      </c>
      <c r="HJ115">
        <v>7.3947422206401825E-2</v>
      </c>
      <c r="HK115">
        <v>0.12526145577430725</v>
      </c>
      <c r="HQ115">
        <v>0</v>
      </c>
      <c r="HR115">
        <v>0</v>
      </c>
      <c r="HS115">
        <v>-8.9331576600670815E-3</v>
      </c>
      <c r="HT115">
        <v>0.26123699545860291</v>
      </c>
      <c r="HU115">
        <v>0.2523038387298584</v>
      </c>
      <c r="HV115">
        <v>0.2523040771484375</v>
      </c>
      <c r="HW115">
        <v>0.26123699545860291</v>
      </c>
      <c r="HX115">
        <v>0</v>
      </c>
      <c r="HY115">
        <v>0</v>
      </c>
      <c r="HZ115">
        <v>0</v>
      </c>
      <c r="IA115">
        <v>0</v>
      </c>
      <c r="IB115">
        <v>46.325885772705078</v>
      </c>
      <c r="IC115">
        <v>23.87202262878418</v>
      </c>
      <c r="ID115">
        <v>0</v>
      </c>
      <c r="IE115">
        <v>0</v>
      </c>
      <c r="IF115">
        <v>132.69517517089844</v>
      </c>
      <c r="IG115">
        <v>0</v>
      </c>
      <c r="IH115">
        <v>0</v>
      </c>
      <c r="II115">
        <v>-34.985801696777344</v>
      </c>
      <c r="IJ115">
        <v>32.511997222900391</v>
      </c>
      <c r="IK115">
        <v>-71.949684143066406</v>
      </c>
      <c r="IL115">
        <v>58.271686553955078</v>
      </c>
      <c r="IN115">
        <v>277</v>
      </c>
      <c r="IO115">
        <v>867.79998779296875</v>
      </c>
      <c r="IP115">
        <v>0</v>
      </c>
      <c r="IQ115">
        <v>84.261688232421875</v>
      </c>
      <c r="IR115">
        <v>76.873954772949219</v>
      </c>
      <c r="IS115">
        <v>0</v>
      </c>
      <c r="IT115">
        <v>0.5</v>
      </c>
      <c r="IU115">
        <v>0</v>
      </c>
    </row>
    <row r="116" spans="10:255">
      <c r="J116">
        <v>0.86599999666213989</v>
      </c>
      <c r="K116">
        <v>1</v>
      </c>
      <c r="L116">
        <v>0.89999997615814209</v>
      </c>
      <c r="M116">
        <v>4.997510090470314E-2</v>
      </c>
      <c r="N116">
        <v>0.33777499198913574</v>
      </c>
      <c r="O116">
        <v>2.6447494029998779</v>
      </c>
      <c r="P116">
        <v>2.9825243949890137</v>
      </c>
      <c r="Q116">
        <v>6.0829792022705078</v>
      </c>
      <c r="R116">
        <v>297.19012451171875</v>
      </c>
      <c r="S116">
        <v>271.35791015625</v>
      </c>
      <c r="T116">
        <v>6.7588658332824707</v>
      </c>
      <c r="U116">
        <v>3.7200000137090683E-2</v>
      </c>
      <c r="W116">
        <v>278</v>
      </c>
      <c r="X116">
        <v>0.24968907237052917</v>
      </c>
      <c r="Y116">
        <v>0.23016496002674103</v>
      </c>
      <c r="Z116">
        <v>0.20400382578372955</v>
      </c>
      <c r="AA116">
        <v>0.20530201494693756</v>
      </c>
      <c r="AB116">
        <v>0.22073756158351898</v>
      </c>
      <c r="AC116">
        <v>0.24618571996688843</v>
      </c>
      <c r="AD116">
        <v>0.2048315554857254</v>
      </c>
      <c r="AE116">
        <v>0.2309228926897049</v>
      </c>
      <c r="AF116">
        <v>0.21352866291999817</v>
      </c>
      <c r="AL116">
        <v>6.2185507267713547E-2</v>
      </c>
      <c r="AM116">
        <v>3.9670090675354004</v>
      </c>
      <c r="AN116">
        <v>11.19923210144043</v>
      </c>
      <c r="AO116">
        <v>14.939596176147461</v>
      </c>
      <c r="AP116">
        <v>15.852492332458496</v>
      </c>
      <c r="AQ116">
        <v>20.762855529785156</v>
      </c>
      <c r="AR116">
        <v>12.516845703125</v>
      </c>
      <c r="AS116">
        <v>11.907711029052734</v>
      </c>
      <c r="AZ116">
        <v>0</v>
      </c>
      <c r="BA116">
        <v>0</v>
      </c>
      <c r="BB116">
        <v>4.5013777911663055E-2</v>
      </c>
      <c r="BC116">
        <v>4.6039629727602005E-2</v>
      </c>
      <c r="BD116">
        <v>0.14592316746711731</v>
      </c>
      <c r="BE116">
        <v>0.37833935022354126</v>
      </c>
      <c r="BF116">
        <v>0.31078532338142395</v>
      </c>
      <c r="BG116">
        <v>7.38987997174263E-2</v>
      </c>
      <c r="BN116">
        <v>0</v>
      </c>
      <c r="BO116">
        <v>2.1918881684541702E-2</v>
      </c>
      <c r="BP116">
        <v>-6.548164039850235E-2</v>
      </c>
      <c r="BQ116">
        <v>-3.9381448179483414E-2</v>
      </c>
      <c r="BR116">
        <v>1.5294897370040417E-2</v>
      </c>
      <c r="BS116">
        <v>8.1740550696849823E-2</v>
      </c>
      <c r="BT116">
        <v>-0.10404130816459656</v>
      </c>
      <c r="BU116">
        <v>0.14307107031345367</v>
      </c>
      <c r="CB116">
        <v>1.5546385049819946</v>
      </c>
      <c r="CC116">
        <v>39.670082092285156</v>
      </c>
      <c r="CD116">
        <v>79.994529724121094</v>
      </c>
      <c r="CE116">
        <v>93.372482299804688</v>
      </c>
      <c r="CF116">
        <v>79.262443542480469</v>
      </c>
      <c r="CG116">
        <v>69.209518432617188</v>
      </c>
      <c r="CH116">
        <v>83.445632934570313</v>
      </c>
      <c r="CI116">
        <v>70.045356750488281</v>
      </c>
      <c r="CO116">
        <v>0.49532708525657654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-2.9824972152709961</v>
      </c>
      <c r="CV116">
        <v>-2.9825243949890137</v>
      </c>
      <c r="CW116">
        <v>-2.9825243949890137</v>
      </c>
      <c r="CY116">
        <v>277</v>
      </c>
      <c r="CZ116">
        <v>0.71475297212600708</v>
      </c>
      <c r="DA116">
        <v>1.075844407081604</v>
      </c>
      <c r="DB116">
        <v>1.6491178274154663</v>
      </c>
      <c r="DC116">
        <v>2.2460258007049561</v>
      </c>
      <c r="DD116">
        <v>3.0029134750366211</v>
      </c>
      <c r="DE116">
        <v>3.4266753196716309</v>
      </c>
      <c r="DF116">
        <v>2.6490683555603027</v>
      </c>
      <c r="DG116">
        <v>0.73482197523117065</v>
      </c>
      <c r="DN116">
        <v>0.54056864976882935</v>
      </c>
      <c r="DO116">
        <v>0.82697278261184692</v>
      </c>
      <c r="DP116">
        <v>1.1239758729934692</v>
      </c>
      <c r="DQ116">
        <v>1.3995970487594604</v>
      </c>
      <c r="DR116">
        <v>1.8545907735824585</v>
      </c>
      <c r="DS116">
        <v>2.2734880447387695</v>
      </c>
      <c r="DT116">
        <v>1.6407076120376587</v>
      </c>
      <c r="DU116">
        <v>0.48515757918357849</v>
      </c>
      <c r="EB116">
        <v>22.833614349365234</v>
      </c>
      <c r="EC116">
        <v>31.755762100219727</v>
      </c>
      <c r="ED116">
        <v>43.160671234130859</v>
      </c>
      <c r="EE116">
        <v>59.118976593017578</v>
      </c>
      <c r="EF116">
        <v>85.459556579589844</v>
      </c>
      <c r="EG116">
        <v>110.58246612548828</v>
      </c>
      <c r="EH116">
        <v>35.701797485351563</v>
      </c>
      <c r="EI116">
        <v>11.178030967712402</v>
      </c>
      <c r="EP116">
        <v>0.5293201208114624</v>
      </c>
      <c r="EQ116">
        <v>0</v>
      </c>
      <c r="ER116">
        <v>0</v>
      </c>
      <c r="ES116">
        <v>-4.973917081952095E-2</v>
      </c>
      <c r="ET116">
        <v>-4.973917081952095E-2</v>
      </c>
      <c r="EU116">
        <v>399.7908935546875</v>
      </c>
      <c r="EV116">
        <v>-4.974365234375E-2</v>
      </c>
      <c r="EW116">
        <v>0.8819391131401062</v>
      </c>
      <c r="EX116">
        <v>1</v>
      </c>
      <c r="EY116">
        <v>278</v>
      </c>
      <c r="EZ116">
        <v>82.266433715820313</v>
      </c>
      <c r="FA116">
        <v>91.27264404296875</v>
      </c>
      <c r="FB116">
        <v>127.02048492431641</v>
      </c>
      <c r="FC116">
        <v>175.61674499511719</v>
      </c>
      <c r="FD116">
        <v>211.94512939453125</v>
      </c>
      <c r="FE116">
        <v>207.29217529296875</v>
      </c>
      <c r="FF116">
        <v>197.20440673828125</v>
      </c>
      <c r="FG116">
        <v>98.531234741210938</v>
      </c>
      <c r="FN116">
        <v>11.569151878356934</v>
      </c>
      <c r="FO116">
        <v>11.32494068145752</v>
      </c>
      <c r="FP116">
        <v>13.969091415405273</v>
      </c>
      <c r="FQ116">
        <v>20.306657791137695</v>
      </c>
      <c r="FR116">
        <v>27.585054397583008</v>
      </c>
      <c r="FS116">
        <v>31.060482025146484</v>
      </c>
      <c r="FT116">
        <v>23.095302581787109</v>
      </c>
      <c r="FU116">
        <v>13.415754318237305</v>
      </c>
      <c r="GA116">
        <v>278</v>
      </c>
      <c r="GB116">
        <v>0</v>
      </c>
      <c r="GC116">
        <v>0</v>
      </c>
      <c r="GD116">
        <v>0</v>
      </c>
      <c r="GE116">
        <v>0</v>
      </c>
      <c r="GF116">
        <v>0</v>
      </c>
      <c r="GG116">
        <v>0</v>
      </c>
      <c r="GH116">
        <v>0</v>
      </c>
      <c r="GI116">
        <v>0</v>
      </c>
      <c r="GO116">
        <v>278</v>
      </c>
      <c r="GP116">
        <v>41.082042694091797</v>
      </c>
      <c r="GQ116">
        <v>42.015541076660156</v>
      </c>
      <c r="GR116">
        <v>51.825325012207031</v>
      </c>
      <c r="GS116">
        <v>72.108932495117188</v>
      </c>
      <c r="GT116">
        <v>93.568511962890625</v>
      </c>
      <c r="GU116">
        <v>102.06474304199219</v>
      </c>
      <c r="GV116">
        <v>40.393684387207031</v>
      </c>
      <c r="GW116">
        <v>22.753118515014648</v>
      </c>
      <c r="HC116">
        <v>278</v>
      </c>
      <c r="HD116">
        <v>2.9631783254444599E-3</v>
      </c>
      <c r="HE116">
        <v>3.2850999850779772E-3</v>
      </c>
      <c r="HF116">
        <v>3.4689893946051598E-3</v>
      </c>
      <c r="HG116">
        <v>3.461908083409071E-3</v>
      </c>
      <c r="HH116">
        <v>1.1465207673609257E-2</v>
      </c>
      <c r="HI116">
        <v>3.5893652588129044E-2</v>
      </c>
      <c r="HJ116">
        <v>7.1602873504161835E-2</v>
      </c>
      <c r="HK116">
        <v>0.12316329777240753</v>
      </c>
      <c r="HQ116">
        <v>0</v>
      </c>
      <c r="HR116">
        <v>0</v>
      </c>
      <c r="HS116">
        <v>0</v>
      </c>
      <c r="HT116">
        <v>0.25530421733856201</v>
      </c>
      <c r="HU116">
        <v>0.25530421733856201</v>
      </c>
      <c r="HV116">
        <v>0.25530242919921875</v>
      </c>
      <c r="HW116">
        <v>0.25530421733856201</v>
      </c>
      <c r="HX116">
        <v>0</v>
      </c>
      <c r="HY116">
        <v>0</v>
      </c>
      <c r="HZ116">
        <v>0</v>
      </c>
      <c r="IA116">
        <v>0</v>
      </c>
      <c r="IB116">
        <v>46.581188201904297</v>
      </c>
      <c r="IC116">
        <v>24.142303466796875</v>
      </c>
      <c r="ID116">
        <v>0</v>
      </c>
      <c r="IE116">
        <v>0</v>
      </c>
      <c r="IF116">
        <v>135.24821472167969</v>
      </c>
      <c r="IG116">
        <v>0</v>
      </c>
      <c r="IH116">
        <v>0</v>
      </c>
      <c r="II116">
        <v>-34.985801696777344</v>
      </c>
      <c r="IJ116">
        <v>32.511997222900391</v>
      </c>
      <c r="IK116">
        <v>-71.949684143066406</v>
      </c>
      <c r="IL116">
        <v>60.824726104736328</v>
      </c>
      <c r="IN116">
        <v>278</v>
      </c>
      <c r="IO116">
        <v>873.20001220703125</v>
      </c>
      <c r="IP116">
        <v>0</v>
      </c>
      <c r="IQ116">
        <v>87.178733825683594</v>
      </c>
      <c r="IR116">
        <v>79.232658386230469</v>
      </c>
      <c r="IS116">
        <v>0</v>
      </c>
      <c r="IT116">
        <v>0.5</v>
      </c>
      <c r="IU116">
        <v>0</v>
      </c>
    </row>
    <row r="117" spans="10:255">
      <c r="J117">
        <v>0.86800003051757813</v>
      </c>
      <c r="K117">
        <v>1</v>
      </c>
      <c r="L117">
        <v>0.89999997615814209</v>
      </c>
      <c r="M117">
        <v>4.2359832674264908E-2</v>
      </c>
      <c r="N117">
        <v>5.4924298077821732E-2</v>
      </c>
      <c r="O117">
        <v>0.45066958665847778</v>
      </c>
      <c r="P117">
        <v>0.50559389591217041</v>
      </c>
      <c r="Q117">
        <v>1.1669514179229736</v>
      </c>
      <c r="R117">
        <v>298.35708618164063</v>
      </c>
      <c r="S117">
        <v>271.80859375</v>
      </c>
      <c r="T117">
        <v>1.2966127395629883</v>
      </c>
      <c r="U117">
        <v>3.659999743103981E-2</v>
      </c>
      <c r="W117">
        <v>279</v>
      </c>
      <c r="X117">
        <v>0.24979126453399658</v>
      </c>
      <c r="Y117">
        <v>0.2297377735376358</v>
      </c>
      <c r="Z117">
        <v>0.20402401685714722</v>
      </c>
      <c r="AA117">
        <v>0.20543935894966125</v>
      </c>
      <c r="AB117">
        <v>0.22065168619155884</v>
      </c>
      <c r="AC117">
        <v>0.24451439082622528</v>
      </c>
      <c r="AD117">
        <v>0.20570497214794159</v>
      </c>
      <c r="AE117">
        <v>0.23646290600299835</v>
      </c>
      <c r="AF117">
        <v>0.21595761179924011</v>
      </c>
      <c r="AL117">
        <v>4.17470782995224E-2</v>
      </c>
      <c r="AM117">
        <v>4.0524463653564453</v>
      </c>
      <c r="AN117">
        <v>11.195194244384766</v>
      </c>
      <c r="AO117">
        <v>14.912127494812012</v>
      </c>
      <c r="AP117">
        <v>15.86966609954834</v>
      </c>
      <c r="AQ117">
        <v>21.097122192382813</v>
      </c>
      <c r="AR117">
        <v>12.42950439453125</v>
      </c>
      <c r="AS117">
        <v>11.35370922088623</v>
      </c>
      <c r="AZ117">
        <v>0</v>
      </c>
      <c r="BA117">
        <v>0</v>
      </c>
      <c r="BB117">
        <v>4.9778692424297333E-2</v>
      </c>
      <c r="BC117">
        <v>4.9472853541374207E-2</v>
      </c>
      <c r="BD117">
        <v>0.1548008918762207</v>
      </c>
      <c r="BE117">
        <v>0.38307267427444458</v>
      </c>
      <c r="BF117">
        <v>0.28834021091461182</v>
      </c>
      <c r="BG117">
        <v>7.453475147485733E-2</v>
      </c>
      <c r="BN117">
        <v>0</v>
      </c>
      <c r="BO117">
        <v>2.0438376814126968E-2</v>
      </c>
      <c r="BP117">
        <v>-6.4997605979442596E-2</v>
      </c>
      <c r="BQ117">
        <v>-3.8528077304363251E-2</v>
      </c>
      <c r="BR117">
        <v>1.1235807090997696E-2</v>
      </c>
      <c r="BS117">
        <v>6.3825756311416626E-2</v>
      </c>
      <c r="BT117">
        <v>-9.7803041338920593E-2</v>
      </c>
      <c r="BU117">
        <v>0.11948408931493759</v>
      </c>
      <c r="CB117">
        <v>1.0436775684356689</v>
      </c>
      <c r="CC117">
        <v>40.524456024169922</v>
      </c>
      <c r="CD117">
        <v>79.965682983398438</v>
      </c>
      <c r="CE117">
        <v>93.2008056640625</v>
      </c>
      <c r="CF117">
        <v>79.348320007324219</v>
      </c>
      <c r="CG117">
        <v>70.323738098144531</v>
      </c>
      <c r="CH117">
        <v>82.863357543945313</v>
      </c>
      <c r="CI117">
        <v>66.786529541015625</v>
      </c>
      <c r="CO117">
        <v>0.44323688745498657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0.25635957717895508</v>
      </c>
      <c r="CV117">
        <v>-0.50559389591217041</v>
      </c>
      <c r="CW117">
        <v>0.25640612840652466</v>
      </c>
      <c r="CY117">
        <v>278</v>
      </c>
      <c r="CZ117">
        <v>0.71491146087646484</v>
      </c>
      <c r="DA117">
        <v>1.075844407081604</v>
      </c>
      <c r="DB117">
        <v>1.6530096530914307</v>
      </c>
      <c r="DC117">
        <v>2.2523958683013916</v>
      </c>
      <c r="DD117">
        <v>3.0299489498138428</v>
      </c>
      <c r="DE117">
        <v>3.4963133335113525</v>
      </c>
      <c r="DF117">
        <v>2.7459492683410645</v>
      </c>
      <c r="DG117">
        <v>0.75178956985473633</v>
      </c>
      <c r="DN117">
        <v>0.54092597961425781</v>
      </c>
      <c r="DO117">
        <v>0.82540559768676758</v>
      </c>
      <c r="DP117">
        <v>1.1240675449371338</v>
      </c>
      <c r="DQ117">
        <v>1.4012769460678101</v>
      </c>
      <c r="DR117">
        <v>1.8578430414199829</v>
      </c>
      <c r="DS117">
        <v>2.2651116847991943</v>
      </c>
      <c r="DT117">
        <v>1.6542854309082031</v>
      </c>
      <c r="DU117">
        <v>0.48223727941513062</v>
      </c>
      <c r="EB117">
        <v>22.848705291748047</v>
      </c>
      <c r="EC117">
        <v>31.695583343505859</v>
      </c>
      <c r="ED117">
        <v>43.164196014404297</v>
      </c>
      <c r="EE117">
        <v>59.189937591552734</v>
      </c>
      <c r="EF117">
        <v>85.609420776367188</v>
      </c>
      <c r="EG117">
        <v>110.17503356933594</v>
      </c>
      <c r="EH117">
        <v>35.99725341796875</v>
      </c>
      <c r="EI117">
        <v>11.110747337341309</v>
      </c>
      <c r="EP117">
        <v>0.49532708525657654</v>
      </c>
      <c r="EQ117">
        <v>0</v>
      </c>
      <c r="ER117">
        <v>0</v>
      </c>
      <c r="ES117">
        <v>0</v>
      </c>
      <c r="ET117">
        <v>0</v>
      </c>
      <c r="EU117">
        <v>399.79086303710938</v>
      </c>
      <c r="EV117">
        <v>-3.0517578125E-5</v>
      </c>
      <c r="EW117">
        <v>0.87776070833206177</v>
      </c>
      <c r="EX117">
        <v>1</v>
      </c>
      <c r="EY117">
        <v>279</v>
      </c>
      <c r="EZ117">
        <v>82.327522277832031</v>
      </c>
      <c r="FA117">
        <v>91.342033386230469</v>
      </c>
      <c r="FB117">
        <v>127.11568450927734</v>
      </c>
      <c r="FC117">
        <v>175.75798034667969</v>
      </c>
      <c r="FD117">
        <v>212.52616882324219</v>
      </c>
      <c r="FE117">
        <v>208.74607849121094</v>
      </c>
      <c r="FF117">
        <v>201.29533386230469</v>
      </c>
      <c r="FG117">
        <v>100.87075042724609</v>
      </c>
      <c r="FN117">
        <v>11.582481384277344</v>
      </c>
      <c r="FO117">
        <v>11.312514305114746</v>
      </c>
      <c r="FP117">
        <v>13.980944633483887</v>
      </c>
      <c r="FQ117">
        <v>20.336584091186523</v>
      </c>
      <c r="FR117">
        <v>27.64991569519043</v>
      </c>
      <c r="FS117">
        <v>31.065988540649414</v>
      </c>
      <c r="FT117">
        <v>23.674928665161133</v>
      </c>
      <c r="FU117">
        <v>14.063791275024414</v>
      </c>
      <c r="GA117">
        <v>279</v>
      </c>
      <c r="GB117">
        <v>0</v>
      </c>
      <c r="GC117">
        <v>0</v>
      </c>
      <c r="GD117">
        <v>0</v>
      </c>
      <c r="GE117">
        <v>0</v>
      </c>
      <c r="GF117">
        <v>0</v>
      </c>
      <c r="GG117">
        <v>0</v>
      </c>
      <c r="GH117">
        <v>0</v>
      </c>
      <c r="GI117">
        <v>0</v>
      </c>
      <c r="GO117">
        <v>279</v>
      </c>
      <c r="GP117">
        <v>41.129375457763672</v>
      </c>
      <c r="GQ117">
        <v>41.969436645507813</v>
      </c>
      <c r="GR117">
        <v>51.869300842285156</v>
      </c>
      <c r="GS117">
        <v>72.215202331542969</v>
      </c>
      <c r="GT117">
        <v>93.788520812988281</v>
      </c>
      <c r="GU117">
        <v>102.08283996582031</v>
      </c>
      <c r="GV117">
        <v>41.407451629638672</v>
      </c>
      <c r="GW117">
        <v>23.852190017700195</v>
      </c>
      <c r="HC117">
        <v>279</v>
      </c>
      <c r="HD117">
        <v>2.8678248636424541E-3</v>
      </c>
      <c r="HE117">
        <v>3.1881467439234257E-3</v>
      </c>
      <c r="HF117">
        <v>3.3588591031730175E-3</v>
      </c>
      <c r="HG117">
        <v>3.3520027063786983E-3</v>
      </c>
      <c r="HH117">
        <v>1.1152228340506554E-2</v>
      </c>
      <c r="HI117">
        <v>3.5314533859491348E-2</v>
      </c>
      <c r="HJ117">
        <v>6.9329693913459778E-2</v>
      </c>
      <c r="HK117">
        <v>0.1216801330447197</v>
      </c>
      <c r="HQ117">
        <v>0</v>
      </c>
      <c r="HR117">
        <v>0</v>
      </c>
      <c r="HS117">
        <v>0</v>
      </c>
      <c r="HT117">
        <v>0.2502434253692627</v>
      </c>
      <c r="HU117">
        <v>0.25024339556694031</v>
      </c>
      <c r="HV117">
        <v>0.250244140625</v>
      </c>
      <c r="HW117">
        <v>0.25024339556694031</v>
      </c>
      <c r="HX117">
        <v>0</v>
      </c>
      <c r="HY117">
        <v>0</v>
      </c>
      <c r="HZ117">
        <v>0</v>
      </c>
      <c r="IA117">
        <v>0</v>
      </c>
      <c r="IB117">
        <v>46.831432342529297</v>
      </c>
      <c r="IC117">
        <v>24.40147590637207</v>
      </c>
      <c r="ID117">
        <v>0</v>
      </c>
      <c r="IE117">
        <v>0</v>
      </c>
      <c r="IF117">
        <v>137.75065612792969</v>
      </c>
      <c r="IG117">
        <v>0</v>
      </c>
      <c r="IH117">
        <v>0</v>
      </c>
      <c r="II117">
        <v>-34.985801696777344</v>
      </c>
      <c r="IJ117">
        <v>32.511997222900391</v>
      </c>
      <c r="IK117">
        <v>-71.949684143066406</v>
      </c>
      <c r="IL117">
        <v>63.327167510986328</v>
      </c>
      <c r="IN117">
        <v>279</v>
      </c>
      <c r="IO117">
        <v>878.5999755859375</v>
      </c>
      <c r="IP117">
        <v>0</v>
      </c>
      <c r="IQ117">
        <v>86.857315063476563</v>
      </c>
      <c r="IR117">
        <v>79.477485656738281</v>
      </c>
      <c r="IS117">
        <v>0</v>
      </c>
      <c r="IT117">
        <v>0.5</v>
      </c>
      <c r="IU117">
        <v>0.76200002431869507</v>
      </c>
    </row>
    <row r="118" spans="10:255">
      <c r="J118">
        <v>0.87000000476837158</v>
      </c>
      <c r="K118">
        <v>1</v>
      </c>
      <c r="L118">
        <v>0.89999997615814209</v>
      </c>
      <c r="M118">
        <v>4.5301824808120728E-2</v>
      </c>
      <c r="N118">
        <v>0.14508259296417236</v>
      </c>
      <c r="O118">
        <v>1.1274318695068359</v>
      </c>
      <c r="P118">
        <v>1.2725144624710083</v>
      </c>
      <c r="Q118">
        <v>2.8823192119598389</v>
      </c>
      <c r="R118">
        <v>301.23941040039063</v>
      </c>
      <c r="S118">
        <v>272.93603515625</v>
      </c>
      <c r="T118">
        <v>3.2025771141052246</v>
      </c>
      <c r="U118">
        <v>3.5999998450279236E-2</v>
      </c>
      <c r="W118">
        <v>280</v>
      </c>
      <c r="X118">
        <v>0.24988630414009094</v>
      </c>
      <c r="Y118">
        <v>0.22932586073875427</v>
      </c>
      <c r="Z118">
        <v>0.20387017726898193</v>
      </c>
      <c r="AA118">
        <v>0.20539863407611847</v>
      </c>
      <c r="AB118">
        <v>0.22002518177032471</v>
      </c>
      <c r="AC118">
        <v>0.24173346161842346</v>
      </c>
      <c r="AD118">
        <v>0.20476146042346954</v>
      </c>
      <c r="AE118">
        <v>0.24775898456573486</v>
      </c>
      <c r="AF118">
        <v>0.21909396350383759</v>
      </c>
      <c r="AL118">
        <v>2.2739164531230927E-2</v>
      </c>
      <c r="AM118">
        <v>4.1348285675048828</v>
      </c>
      <c r="AN118">
        <v>11.225961685180664</v>
      </c>
      <c r="AO118">
        <v>14.920272827148438</v>
      </c>
      <c r="AP118">
        <v>15.994967460632324</v>
      </c>
      <c r="AQ118">
        <v>21.65330696105957</v>
      </c>
      <c r="AR118">
        <v>12.523855209350586</v>
      </c>
      <c r="AS118">
        <v>10.224101066589355</v>
      </c>
      <c r="AZ118">
        <v>0</v>
      </c>
      <c r="BA118">
        <v>0</v>
      </c>
      <c r="BB118">
        <v>4.9597475677728653E-2</v>
      </c>
      <c r="BC118">
        <v>5.0496809184551239E-2</v>
      </c>
      <c r="BD118">
        <v>0.15337754786014557</v>
      </c>
      <c r="BE118">
        <v>0.36733660101890564</v>
      </c>
      <c r="BF118">
        <v>0.29696738719940186</v>
      </c>
      <c r="BG118">
        <v>8.2224145531654358E-2</v>
      </c>
      <c r="BN118">
        <v>0</v>
      </c>
      <c r="BO118">
        <v>1.9008558243513107E-2</v>
      </c>
      <c r="BP118">
        <v>-6.3375301659107208E-2</v>
      </c>
      <c r="BQ118">
        <v>-3.8224995136260986E-2</v>
      </c>
      <c r="BR118">
        <v>1.0561536066234112E-2</v>
      </c>
      <c r="BS118">
        <v>5.8184582740068436E-2</v>
      </c>
      <c r="BT118">
        <v>-8.3853051066398621E-2</v>
      </c>
      <c r="BU118">
        <v>0.15660668909549713</v>
      </c>
      <c r="CB118">
        <v>0.56847941875457764</v>
      </c>
      <c r="CC118">
        <v>41.348281860351563</v>
      </c>
      <c r="CD118">
        <v>80.185455322265625</v>
      </c>
      <c r="CE118">
        <v>93.251708984375</v>
      </c>
      <c r="CF118">
        <v>79.974822998046875</v>
      </c>
      <c r="CG118">
        <v>72.177696228027344</v>
      </c>
      <c r="CH118">
        <v>83.492362976074219</v>
      </c>
      <c r="CI118">
        <v>60.141773223876953</v>
      </c>
      <c r="CO118">
        <v>0.44897648692131042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0.25150179862976074</v>
      </c>
      <c r="CV118">
        <v>-1.2725144624710083</v>
      </c>
      <c r="CW118">
        <v>0.25148558616638184</v>
      </c>
      <c r="CY118">
        <v>279</v>
      </c>
      <c r="CZ118">
        <v>0.71505910158157349</v>
      </c>
      <c r="DA118">
        <v>1.075844407081604</v>
      </c>
      <c r="DB118">
        <v>1.6529990434646606</v>
      </c>
      <c r="DC118">
        <v>2.2532687187194824</v>
      </c>
      <c r="DD118">
        <v>3.0354135036468506</v>
      </c>
      <c r="DE118">
        <v>3.5086560249328613</v>
      </c>
      <c r="DF118">
        <v>2.7552802562713623</v>
      </c>
      <c r="DG118">
        <v>0.73037737607955933</v>
      </c>
      <c r="DN118">
        <v>0.54125910997390747</v>
      </c>
      <c r="DO118">
        <v>0.82387363910675049</v>
      </c>
      <c r="DP118">
        <v>1.1241716146469116</v>
      </c>
      <c r="DQ118">
        <v>1.4027577638626099</v>
      </c>
      <c r="DR118">
        <v>1.8604696989059448</v>
      </c>
      <c r="DS118">
        <v>2.2576761245727539</v>
      </c>
      <c r="DT118">
        <v>1.6669847965240479</v>
      </c>
      <c r="DU118">
        <v>0.47974207997322083</v>
      </c>
      <c r="EB118">
        <v>22.862777709960938</v>
      </c>
      <c r="EC118">
        <v>31.636756896972656</v>
      </c>
      <c r="ED118">
        <v>43.168190002441406</v>
      </c>
      <c r="EE118">
        <v>59.252487182617188</v>
      </c>
      <c r="EF118">
        <v>85.730453491210938</v>
      </c>
      <c r="EG118">
        <v>109.81336212158203</v>
      </c>
      <c r="EH118">
        <v>36.273590087890625</v>
      </c>
      <c r="EI118">
        <v>11.053257942199707</v>
      </c>
      <c r="EP118">
        <v>0.44323688745498657</v>
      </c>
      <c r="EQ118">
        <v>0</v>
      </c>
      <c r="ER118">
        <v>0</v>
      </c>
      <c r="ES118">
        <v>0</v>
      </c>
      <c r="ET118">
        <v>0</v>
      </c>
      <c r="EU118">
        <v>399.79086303710938</v>
      </c>
      <c r="EV118">
        <v>0</v>
      </c>
      <c r="EW118">
        <v>0.8713037371635437</v>
      </c>
      <c r="EX118">
        <v>1</v>
      </c>
      <c r="EY118">
        <v>280</v>
      </c>
      <c r="EZ118">
        <v>82.386489868164063</v>
      </c>
      <c r="FA118">
        <v>91.40948486328125</v>
      </c>
      <c r="FB118">
        <v>127.31417083740234</v>
      </c>
      <c r="FC118">
        <v>176.04473876953125</v>
      </c>
      <c r="FD118">
        <v>213.60176086425781</v>
      </c>
      <c r="FE118">
        <v>211.24462890625</v>
      </c>
      <c r="FF118">
        <v>207.12748718261719</v>
      </c>
      <c r="FG118">
        <v>100.31161499023438</v>
      </c>
      <c r="FN118">
        <v>11.595188140869141</v>
      </c>
      <c r="FO118">
        <v>11.300570487976074</v>
      </c>
      <c r="FP118">
        <v>13.992217063903809</v>
      </c>
      <c r="FQ118">
        <v>20.365726470947266</v>
      </c>
      <c r="FR118">
        <v>27.710947036743164</v>
      </c>
      <c r="FS118">
        <v>31.080276489257813</v>
      </c>
      <c r="FT118">
        <v>24.249130249023438</v>
      </c>
      <c r="FU118">
        <v>14.653952598571777</v>
      </c>
      <c r="GA118">
        <v>280</v>
      </c>
      <c r="GB118">
        <v>0</v>
      </c>
      <c r="GC118">
        <v>0</v>
      </c>
      <c r="GD118">
        <v>0</v>
      </c>
      <c r="GE118">
        <v>0</v>
      </c>
      <c r="GF118">
        <v>0</v>
      </c>
      <c r="GG118">
        <v>0</v>
      </c>
      <c r="GH118">
        <v>0</v>
      </c>
      <c r="GI118">
        <v>0</v>
      </c>
      <c r="GO118">
        <v>280</v>
      </c>
      <c r="GP118">
        <v>41.174495697021484</v>
      </c>
      <c r="GQ118">
        <v>41.925125122070313</v>
      </c>
      <c r="GR118">
        <v>51.911121368408203</v>
      </c>
      <c r="GS118">
        <v>72.318687438964844</v>
      </c>
      <c r="GT118">
        <v>93.995536804199219</v>
      </c>
      <c r="GU118">
        <v>102.12979125976563</v>
      </c>
      <c r="GV118">
        <v>42.411727905273438</v>
      </c>
      <c r="GW118">
        <v>24.853103637695313</v>
      </c>
      <c r="HC118">
        <v>280</v>
      </c>
      <c r="HD118">
        <v>2.7755298651754856E-3</v>
      </c>
      <c r="HE118">
        <v>3.0937748961150646E-3</v>
      </c>
      <c r="HF118">
        <v>3.2521160319447517E-3</v>
      </c>
      <c r="HG118">
        <v>3.2454775646328926E-3</v>
      </c>
      <c r="HH118">
        <v>1.0800469666719437E-2</v>
      </c>
      <c r="HI118">
        <v>3.4345127642154694E-2</v>
      </c>
      <c r="HJ118">
        <v>6.7126423120498657E-2</v>
      </c>
      <c r="HK118">
        <v>0.11588829755783081</v>
      </c>
      <c r="HQ118">
        <v>0</v>
      </c>
      <c r="HR118">
        <v>0</v>
      </c>
      <c r="HS118">
        <v>0</v>
      </c>
      <c r="HT118">
        <v>0.24052721261978149</v>
      </c>
      <c r="HU118">
        <v>0.24052721261978149</v>
      </c>
      <c r="HV118">
        <v>0.2405242919921875</v>
      </c>
      <c r="HW118">
        <v>0.24052721261978149</v>
      </c>
      <c r="HX118">
        <v>0</v>
      </c>
      <c r="HY118">
        <v>0</v>
      </c>
      <c r="HZ118">
        <v>0</v>
      </c>
      <c r="IA118">
        <v>0</v>
      </c>
      <c r="IB118">
        <v>47.071956634521484</v>
      </c>
      <c r="IC118">
        <v>24.652935028076172</v>
      </c>
      <c r="ID118">
        <v>0</v>
      </c>
      <c r="IE118">
        <v>0</v>
      </c>
      <c r="IF118">
        <v>140.15592956542969</v>
      </c>
      <c r="IG118">
        <v>0</v>
      </c>
      <c r="IH118">
        <v>0</v>
      </c>
      <c r="II118">
        <v>-34.985801696777344</v>
      </c>
      <c r="IJ118">
        <v>32.511997222900391</v>
      </c>
      <c r="IK118">
        <v>-71.949684143066406</v>
      </c>
      <c r="IL118">
        <v>65.732437133789063</v>
      </c>
      <c r="IN118">
        <v>280</v>
      </c>
      <c r="IO118">
        <v>884</v>
      </c>
      <c r="IP118">
        <v>0</v>
      </c>
      <c r="IQ118">
        <v>86.542465209960938</v>
      </c>
      <c r="IR118">
        <v>80.335113525390625</v>
      </c>
      <c r="IS118">
        <v>0</v>
      </c>
      <c r="IT118">
        <v>0.5</v>
      </c>
      <c r="IU118">
        <v>1.5240000486373901</v>
      </c>
    </row>
    <row r="119" spans="10:255">
      <c r="J119">
        <v>0.87200003862380981</v>
      </c>
      <c r="K119">
        <v>1</v>
      </c>
      <c r="L119">
        <v>0.89999997615814209</v>
      </c>
      <c r="M119">
        <v>4.424620047211647E-2</v>
      </c>
      <c r="N119">
        <v>0.14381453394889832</v>
      </c>
      <c r="O119">
        <v>1.1563092470169067</v>
      </c>
      <c r="P119">
        <v>1.3001238107681274</v>
      </c>
      <c r="Q119">
        <v>2.9252924919128418</v>
      </c>
      <c r="R119">
        <v>304.16470336914063</v>
      </c>
      <c r="S119">
        <v>274.09234619140625</v>
      </c>
      <c r="T119">
        <v>3.2503252029418945</v>
      </c>
      <c r="U119">
        <v>3.5399999469518661E-2</v>
      </c>
      <c r="W119">
        <v>281</v>
      </c>
      <c r="X119">
        <v>0.24997453391551971</v>
      </c>
      <c r="Y119">
        <v>0.2289264053106308</v>
      </c>
      <c r="Z119">
        <v>0.20370237529277802</v>
      </c>
      <c r="AA119">
        <v>0.20533452928066254</v>
      </c>
      <c r="AB119">
        <v>0.21935132145881653</v>
      </c>
      <c r="AC119">
        <v>0.23908045887947083</v>
      </c>
      <c r="AD119">
        <v>0.21425920724868774</v>
      </c>
      <c r="AE119">
        <v>0.36000001430511475</v>
      </c>
      <c r="AF119">
        <v>0.26283946633338928</v>
      </c>
      <c r="AL119">
        <v>5.0932150334119797E-3</v>
      </c>
      <c r="AM119">
        <v>4.2147197723388672</v>
      </c>
      <c r="AN119">
        <v>11.259522438049316</v>
      </c>
      <c r="AO119">
        <v>14.933093070983887</v>
      </c>
      <c r="AP119">
        <v>16.129739761352539</v>
      </c>
      <c r="AQ119">
        <v>22.183908462524414</v>
      </c>
      <c r="AR119">
        <v>11.574081420898438</v>
      </c>
      <c r="AS119">
        <v>-1.0000020265579224</v>
      </c>
      <c r="AZ119">
        <v>0</v>
      </c>
      <c r="BA119">
        <v>0</v>
      </c>
      <c r="BB119">
        <v>5.0206851214170456E-2</v>
      </c>
      <c r="BC119">
        <v>5.1297217607498169E-2</v>
      </c>
      <c r="BD119">
        <v>0.15222166478633881</v>
      </c>
      <c r="BE119">
        <v>0.35248616337776184</v>
      </c>
      <c r="BF119">
        <v>0.29279378056526184</v>
      </c>
      <c r="BG119">
        <v>0.1009943038225174</v>
      </c>
      <c r="BN119">
        <v>0</v>
      </c>
      <c r="BO119">
        <v>1.7644712701439857E-2</v>
      </c>
      <c r="BP119">
        <v>-6.2245022505521774E-2</v>
      </c>
      <c r="BQ119">
        <v>-3.7750177085399628E-2</v>
      </c>
      <c r="BR119">
        <v>8.7451785802841187E-3</v>
      </c>
      <c r="BS119">
        <v>4.9985885620117188E-2</v>
      </c>
      <c r="BT119">
        <v>-7.3031753301620483E-2</v>
      </c>
      <c r="BU119">
        <v>1.2153029441833496</v>
      </c>
      <c r="CB119">
        <v>0.12733045220375061</v>
      </c>
      <c r="CC119">
        <v>42.147190093994141</v>
      </c>
      <c r="CD119">
        <v>80.4251708984375</v>
      </c>
      <c r="CE119">
        <v>93.331840515136719</v>
      </c>
      <c r="CF119">
        <v>80.648681640625</v>
      </c>
      <c r="CG119">
        <v>73.946357727050781</v>
      </c>
      <c r="CH119">
        <v>77.160537719726563</v>
      </c>
      <c r="CI119">
        <v>-5.8823652267456055</v>
      </c>
      <c r="CO119">
        <v>0.45459890365600586</v>
      </c>
      <c r="CP119">
        <v>0</v>
      </c>
      <c r="CQ119">
        <v>0</v>
      </c>
      <c r="CR119">
        <v>0</v>
      </c>
      <c r="CS119">
        <v>12.699999809265137</v>
      </c>
      <c r="CT119">
        <v>0</v>
      </c>
      <c r="CU119">
        <v>11.399894714355469</v>
      </c>
      <c r="CV119">
        <v>-1.3001238107681274</v>
      </c>
      <c r="CW119">
        <v>11.399875640869141</v>
      </c>
      <c r="CY119">
        <v>280</v>
      </c>
      <c r="CZ119">
        <v>0.71519631147384644</v>
      </c>
      <c r="DA119">
        <v>1.075844407081604</v>
      </c>
      <c r="DB119">
        <v>1.6543688774108887</v>
      </c>
      <c r="DC119">
        <v>2.2560338973999023</v>
      </c>
      <c r="DD119">
        <v>3.0479674339294434</v>
      </c>
      <c r="DE119">
        <v>3.5387120246887207</v>
      </c>
      <c r="DF119">
        <v>2.7879307270050049</v>
      </c>
      <c r="DG119">
        <v>0.69246059656143188</v>
      </c>
      <c r="DN119">
        <v>0.54156893491744995</v>
      </c>
      <c r="DO119">
        <v>0.82239645719528198</v>
      </c>
      <c r="DP119">
        <v>1.1242548227310181</v>
      </c>
      <c r="DQ119">
        <v>1.4042007923126221</v>
      </c>
      <c r="DR119">
        <v>1.862859845161438</v>
      </c>
      <c r="DS119">
        <v>2.2511186599731445</v>
      </c>
      <c r="DT119">
        <v>1.6790022850036621</v>
      </c>
      <c r="DU119">
        <v>0.47656479477882385</v>
      </c>
      <c r="EB119">
        <v>22.875865936279297</v>
      </c>
      <c r="EC119">
        <v>31.580032348632813</v>
      </c>
      <c r="ED119">
        <v>43.17138671875</v>
      </c>
      <c r="EE119">
        <v>59.313442230224609</v>
      </c>
      <c r="EF119">
        <v>85.840591430664063</v>
      </c>
      <c r="EG119">
        <v>109.49441528320313</v>
      </c>
      <c r="EH119">
        <v>36.535091400146484</v>
      </c>
      <c r="EI119">
        <v>10.980053901672363</v>
      </c>
      <c r="EP119">
        <v>0.44897648692131042</v>
      </c>
      <c r="EQ119">
        <v>0</v>
      </c>
      <c r="ER119">
        <v>0</v>
      </c>
      <c r="ES119">
        <v>0</v>
      </c>
      <c r="ET119">
        <v>0</v>
      </c>
      <c r="EU119">
        <v>399.79086303710938</v>
      </c>
      <c r="EV119">
        <v>0</v>
      </c>
      <c r="EW119">
        <v>0.87121349573135376</v>
      </c>
      <c r="EX119">
        <v>1</v>
      </c>
      <c r="EY119">
        <v>281</v>
      </c>
      <c r="EZ119">
        <v>82.443405151367188</v>
      </c>
      <c r="FA119">
        <v>91.426231384277344</v>
      </c>
      <c r="FB119">
        <v>127.51802062988281</v>
      </c>
      <c r="FC119">
        <v>176.33897399902344</v>
      </c>
      <c r="FD119">
        <v>214.697509765625</v>
      </c>
      <c r="FE119">
        <v>213.74952697753906</v>
      </c>
      <c r="FF119">
        <v>205.65240478515625</v>
      </c>
      <c r="FG119">
        <v>69.694801330566406</v>
      </c>
      <c r="FN119">
        <v>11.607295036315918</v>
      </c>
      <c r="FO119">
        <v>11.282953262329102</v>
      </c>
      <c r="FP119">
        <v>14.003085136413574</v>
      </c>
      <c r="FQ119">
        <v>20.393400192260742</v>
      </c>
      <c r="FR119">
        <v>27.767795562744141</v>
      </c>
      <c r="FS119">
        <v>31.103673934936523</v>
      </c>
      <c r="FT119">
        <v>25.193206787109375</v>
      </c>
      <c r="FU119">
        <v>14.793708801269531</v>
      </c>
      <c r="GA119">
        <v>281</v>
      </c>
      <c r="GB119">
        <v>0</v>
      </c>
      <c r="GC119">
        <v>0</v>
      </c>
      <c r="GD119">
        <v>0</v>
      </c>
      <c r="GE119">
        <v>0</v>
      </c>
      <c r="GF119">
        <v>0</v>
      </c>
      <c r="GG119">
        <v>0</v>
      </c>
      <c r="GH119">
        <v>0</v>
      </c>
      <c r="GI119">
        <v>0</v>
      </c>
      <c r="GO119">
        <v>281</v>
      </c>
      <c r="GP119">
        <v>41.217487335205078</v>
      </c>
      <c r="GQ119">
        <v>41.859764099121094</v>
      </c>
      <c r="GR119">
        <v>51.951442718505859</v>
      </c>
      <c r="GS119">
        <v>72.416961669921875</v>
      </c>
      <c r="GT119">
        <v>94.188369750976563</v>
      </c>
      <c r="GU119">
        <v>102.20667266845703</v>
      </c>
      <c r="GV119">
        <v>44.062919616699219</v>
      </c>
      <c r="GW119">
        <v>25.090129852294922</v>
      </c>
      <c r="HC119">
        <v>281</v>
      </c>
      <c r="HD119">
        <v>2.6862183585762978E-3</v>
      </c>
      <c r="HE119">
        <v>3.0018689576536417E-3</v>
      </c>
      <c r="HF119">
        <v>3.1486894004046917E-3</v>
      </c>
      <c r="HG119">
        <v>3.1422616448253393E-3</v>
      </c>
      <c r="HH119">
        <v>1.0475736111402512E-2</v>
      </c>
      <c r="HI119">
        <v>3.3499129116535187E-2</v>
      </c>
      <c r="HJ119">
        <v>6.4991608262062073E-2</v>
      </c>
      <c r="HK119">
        <v>0.10840268433094025</v>
      </c>
      <c r="HQ119">
        <v>0</v>
      </c>
      <c r="HR119">
        <v>0</v>
      </c>
      <c r="HS119">
        <v>0</v>
      </c>
      <c r="HT119">
        <v>0.22934819757938385</v>
      </c>
      <c r="HU119">
        <v>0.22934819757938385</v>
      </c>
      <c r="HV119">
        <v>0.22742080688476563</v>
      </c>
      <c r="HW119">
        <v>0.22934819757938385</v>
      </c>
      <c r="HX119">
        <v>0</v>
      </c>
      <c r="HY119">
        <v>0</v>
      </c>
      <c r="HZ119">
        <v>0</v>
      </c>
      <c r="IA119">
        <v>0</v>
      </c>
      <c r="IB119">
        <v>47.29937744140625</v>
      </c>
      <c r="IC119">
        <v>24.90107536315918</v>
      </c>
      <c r="ID119">
        <v>0</v>
      </c>
      <c r="IE119">
        <v>0</v>
      </c>
      <c r="IF119">
        <v>142.44941711425781</v>
      </c>
      <c r="IG119">
        <v>0</v>
      </c>
      <c r="IH119">
        <v>0</v>
      </c>
      <c r="II119">
        <v>-34.985801696777344</v>
      </c>
      <c r="IJ119">
        <v>32.511997222900391</v>
      </c>
      <c r="IK119">
        <v>-71.949684143066406</v>
      </c>
      <c r="IL119">
        <v>68.025924682617188</v>
      </c>
      <c r="IN119">
        <v>281</v>
      </c>
      <c r="IO119">
        <v>889.39996337890625</v>
      </c>
      <c r="IP119">
        <v>0</v>
      </c>
      <c r="IQ119">
        <v>75.080337524414063</v>
      </c>
      <c r="IR119">
        <v>80.084564208984375</v>
      </c>
      <c r="IS119">
        <v>0</v>
      </c>
      <c r="IT119">
        <v>0.5</v>
      </c>
      <c r="IU119">
        <v>12.699999809265137</v>
      </c>
    </row>
    <row r="120" spans="10:255">
      <c r="J120">
        <v>0.87400001287460327</v>
      </c>
      <c r="K120">
        <v>1</v>
      </c>
      <c r="L120">
        <v>0.89999997615814209</v>
      </c>
      <c r="M120">
        <v>4.0285997092723846E-2</v>
      </c>
      <c r="N120">
        <v>5.709848552942276E-2</v>
      </c>
      <c r="O120">
        <v>0.73350578546524048</v>
      </c>
      <c r="P120">
        <v>0.79060429334640503</v>
      </c>
      <c r="Q120">
        <v>1.2755955457687378</v>
      </c>
      <c r="R120">
        <v>305.4403076171875</v>
      </c>
      <c r="S120">
        <v>274.82586669921875</v>
      </c>
      <c r="T120">
        <v>1.4173283576965332</v>
      </c>
      <c r="U120">
        <v>3.4800000488758087E-2</v>
      </c>
      <c r="W120">
        <v>282</v>
      </c>
      <c r="X120">
        <v>0.24951323866844177</v>
      </c>
      <c r="Y120">
        <v>0.22853869199752808</v>
      </c>
      <c r="Z120">
        <v>0.20365796983242035</v>
      </c>
      <c r="AA120">
        <v>0.20538777112960815</v>
      </c>
      <c r="AB120">
        <v>0.21904343366622925</v>
      </c>
      <c r="AC120">
        <v>0.23775497078895569</v>
      </c>
      <c r="AD120">
        <v>0.27879428863525391</v>
      </c>
      <c r="AE120">
        <v>0.36000001430511475</v>
      </c>
      <c r="AF120">
        <v>0.30586287379264832</v>
      </c>
      <c r="AL120">
        <v>9.735223650932312E-2</v>
      </c>
      <c r="AM120">
        <v>4.2922625541687012</v>
      </c>
      <c r="AN120">
        <v>11.268403053283691</v>
      </c>
      <c r="AO120">
        <v>14.922444343566895</v>
      </c>
      <c r="AP120">
        <v>16.191316604614258</v>
      </c>
      <c r="AQ120">
        <v>22.449005126953125</v>
      </c>
      <c r="AR120">
        <v>5.120572566986084</v>
      </c>
      <c r="AS120">
        <v>-1.0000020265579224</v>
      </c>
      <c r="AZ120">
        <v>0</v>
      </c>
      <c r="BA120">
        <v>0</v>
      </c>
      <c r="BB120">
        <v>4.471408948302269E-2</v>
      </c>
      <c r="BC120">
        <v>4.5695524662733078E-2</v>
      </c>
      <c r="BD120">
        <v>0.13261058926582336</v>
      </c>
      <c r="BE120">
        <v>0.29756700992584229</v>
      </c>
      <c r="BF120">
        <v>0.36519962549209595</v>
      </c>
      <c r="BG120">
        <v>0.1142132356762886</v>
      </c>
      <c r="BN120">
        <v>0.10859991610050201</v>
      </c>
      <c r="BO120">
        <v>1.6337789595127106E-2</v>
      </c>
      <c r="BP120">
        <v>-6.1204627156257629E-2</v>
      </c>
      <c r="BQ120">
        <v>-3.728846088051796E-2</v>
      </c>
      <c r="BR120">
        <v>6.878820713609457E-3</v>
      </c>
      <c r="BS120">
        <v>4.2572487145662308E-2</v>
      </c>
      <c r="BT120">
        <v>-4.2576570995151997E-3</v>
      </c>
      <c r="BU120">
        <v>6.7171244621276855</v>
      </c>
      <c r="CB120">
        <v>2.4338071346282959</v>
      </c>
      <c r="CC120">
        <v>42.922618865966797</v>
      </c>
      <c r="CD120">
        <v>80.488609313964844</v>
      </c>
      <c r="CE120">
        <v>93.265289306640625</v>
      </c>
      <c r="CF120">
        <v>80.956573486328125</v>
      </c>
      <c r="CG120">
        <v>74.83001708984375</v>
      </c>
      <c r="CH120">
        <v>34.137149810791016</v>
      </c>
      <c r="CI120">
        <v>-5.8823652267456055</v>
      </c>
      <c r="CO120">
        <v>0.65927976369857788</v>
      </c>
      <c r="CP120">
        <v>0</v>
      </c>
      <c r="CQ120">
        <v>0</v>
      </c>
      <c r="CR120">
        <v>0</v>
      </c>
      <c r="CS120">
        <v>6.8579998016357422</v>
      </c>
      <c r="CT120">
        <v>-0.10859991610050201</v>
      </c>
      <c r="CU120">
        <v>5.9587955474853516</v>
      </c>
      <c r="CV120">
        <v>-0.79060429334640503</v>
      </c>
      <c r="CW120">
        <v>5.9587955474853516</v>
      </c>
      <c r="CY120">
        <v>281</v>
      </c>
      <c r="CZ120">
        <v>0.71532332897186279</v>
      </c>
      <c r="DA120">
        <v>1.0750582218170166</v>
      </c>
      <c r="DB120">
        <v>1.6558424234390259</v>
      </c>
      <c r="DC120">
        <v>2.2589106559753418</v>
      </c>
      <c r="DD120">
        <v>3.060788631439209</v>
      </c>
      <c r="DE120">
        <v>3.5699899196624756</v>
      </c>
      <c r="DF120">
        <v>2.7025570869445801</v>
      </c>
      <c r="DG120">
        <v>0.46100211143493652</v>
      </c>
      <c r="DN120">
        <v>0.54185640811920166</v>
      </c>
      <c r="DO120">
        <v>0.82036399841308594</v>
      </c>
      <c r="DP120">
        <v>1.1243300437927246</v>
      </c>
      <c r="DQ120">
        <v>1.4055525064468384</v>
      </c>
      <c r="DR120">
        <v>1.8649666309356689</v>
      </c>
      <c r="DS120">
        <v>2.2460916042327881</v>
      </c>
      <c r="DT120">
        <v>1.7030816078186035</v>
      </c>
      <c r="DU120">
        <v>0.46100211143493652</v>
      </c>
      <c r="EB120">
        <v>22.888006210327148</v>
      </c>
      <c r="EC120">
        <v>31.501987457275391</v>
      </c>
      <c r="ED120">
        <v>43.174274444580078</v>
      </c>
      <c r="EE120">
        <v>59.370536804199219</v>
      </c>
      <c r="EF120">
        <v>85.937675476074219</v>
      </c>
      <c r="EG120">
        <v>109.24990081787109</v>
      </c>
      <c r="EH120">
        <v>37.059055328369141</v>
      </c>
      <c r="EI120">
        <v>10.621489524841309</v>
      </c>
      <c r="EP120">
        <v>0.45459890365600586</v>
      </c>
      <c r="EQ120">
        <v>0</v>
      </c>
      <c r="ER120">
        <v>0</v>
      </c>
      <c r="ES120">
        <v>0</v>
      </c>
      <c r="ET120">
        <v>0</v>
      </c>
      <c r="EU120">
        <v>399.80291748046875</v>
      </c>
      <c r="EV120">
        <v>1.2054443359375E-2</v>
      </c>
      <c r="EW120">
        <v>0.86951345205307007</v>
      </c>
      <c r="EX120">
        <v>1</v>
      </c>
      <c r="EY120">
        <v>282</v>
      </c>
      <c r="EZ120">
        <v>82.498329162597656</v>
      </c>
      <c r="FA120">
        <v>91.441619873046875</v>
      </c>
      <c r="FB120">
        <v>127.64131164550781</v>
      </c>
      <c r="FC120">
        <v>176.51914978027344</v>
      </c>
      <c r="FD120">
        <v>215.40634155273438</v>
      </c>
      <c r="FE120">
        <v>215.41676330566406</v>
      </c>
      <c r="FF120">
        <v>174.875</v>
      </c>
      <c r="FG120">
        <v>60.336685180664063</v>
      </c>
      <c r="FN120">
        <v>11.593593597412109</v>
      </c>
      <c r="FO120">
        <v>11.265740394592285</v>
      </c>
      <c r="FP120">
        <v>14.013568878173828</v>
      </c>
      <c r="FQ120">
        <v>20.419530868530273</v>
      </c>
      <c r="FR120">
        <v>27.820369720458984</v>
      </c>
      <c r="FS120">
        <v>31.172492980957031</v>
      </c>
      <c r="FT120">
        <v>27.875444412231445</v>
      </c>
      <c r="FU120">
        <v>12.807315826416016</v>
      </c>
      <c r="GA120">
        <v>282</v>
      </c>
      <c r="GB120">
        <v>0</v>
      </c>
      <c r="GC120">
        <v>0</v>
      </c>
      <c r="GD120">
        <v>0</v>
      </c>
      <c r="GE120">
        <v>0</v>
      </c>
      <c r="GF120">
        <v>0</v>
      </c>
      <c r="GG120">
        <v>0</v>
      </c>
      <c r="GH120">
        <v>0</v>
      </c>
      <c r="GI120">
        <v>0</v>
      </c>
      <c r="GO120">
        <v>282</v>
      </c>
      <c r="GP120">
        <v>41.168834686279297</v>
      </c>
      <c r="GQ120">
        <v>41.795906066894531</v>
      </c>
      <c r="GR120">
        <v>51.990337371826172</v>
      </c>
      <c r="GS120">
        <v>72.509750366210938</v>
      </c>
      <c r="GT120">
        <v>94.36669921875</v>
      </c>
      <c r="GU120">
        <v>102.43281555175781</v>
      </c>
      <c r="GV120">
        <v>48.754154205322266</v>
      </c>
      <c r="GW120">
        <v>21.721206665039063</v>
      </c>
      <c r="HC120">
        <v>282</v>
      </c>
      <c r="HD120">
        <v>2.599815372377634E-3</v>
      </c>
      <c r="HE120">
        <v>2.9124480206519365E-3</v>
      </c>
      <c r="HF120">
        <v>3.0485081952065229E-3</v>
      </c>
      <c r="HG120">
        <v>3.042285330593586E-3</v>
      </c>
      <c r="HH120">
        <v>1.0143162682652473E-2</v>
      </c>
      <c r="HI120">
        <v>3.2660771161317825E-2</v>
      </c>
      <c r="HJ120">
        <v>6.2923789024353027E-2</v>
      </c>
      <c r="HK120">
        <v>6.8396851420402527E-2</v>
      </c>
      <c r="HQ120">
        <v>0</v>
      </c>
      <c r="HR120">
        <v>0</v>
      </c>
      <c r="HS120">
        <v>-8.9593119919300079E-3</v>
      </c>
      <c r="HT120">
        <v>0.18572762608528137</v>
      </c>
      <c r="HU120">
        <v>0.17676831781864166</v>
      </c>
      <c r="HV120">
        <v>0.174591064453125</v>
      </c>
      <c r="HW120">
        <v>0.18572762608528137</v>
      </c>
      <c r="HX120">
        <v>0</v>
      </c>
      <c r="HY120">
        <v>0</v>
      </c>
      <c r="HZ120">
        <v>0</v>
      </c>
      <c r="IA120">
        <v>0</v>
      </c>
      <c r="IB120">
        <v>47.473968505859375</v>
      </c>
      <c r="IC120">
        <v>25.257560729980469</v>
      </c>
      <c r="ID120">
        <v>0</v>
      </c>
      <c r="IE120">
        <v>0</v>
      </c>
      <c r="IF120">
        <v>144.30668640136719</v>
      </c>
      <c r="IG120">
        <v>0</v>
      </c>
      <c r="IH120">
        <v>0</v>
      </c>
      <c r="II120">
        <v>-34.985801696777344</v>
      </c>
      <c r="IJ120">
        <v>32.511997222900391</v>
      </c>
      <c r="IK120">
        <v>-72.039276123046875</v>
      </c>
      <c r="IL120">
        <v>69.793609619140625</v>
      </c>
      <c r="IN120">
        <v>282</v>
      </c>
      <c r="IO120">
        <v>894.79998779296875</v>
      </c>
      <c r="IP120">
        <v>0</v>
      </c>
      <c r="IQ120">
        <v>68.951744079589844</v>
      </c>
      <c r="IR120">
        <v>73.633407592773438</v>
      </c>
      <c r="IS120">
        <v>0</v>
      </c>
      <c r="IT120">
        <v>0.5</v>
      </c>
      <c r="IU120">
        <v>6.8579998016357422</v>
      </c>
    </row>
    <row r="121" spans="10:255">
      <c r="J121">
        <v>0.87599998712539673</v>
      </c>
      <c r="K121">
        <v>1</v>
      </c>
      <c r="L121">
        <v>0.89999997615814209</v>
      </c>
      <c r="M121">
        <v>4.269004613161087E-2</v>
      </c>
      <c r="N121">
        <v>0.13807155191898346</v>
      </c>
      <c r="O121">
        <v>2.0140438079833984</v>
      </c>
      <c r="P121">
        <v>2.1521153450012207</v>
      </c>
      <c r="Q121">
        <v>2.9108514785766602</v>
      </c>
      <c r="R121">
        <v>308.35116577148438</v>
      </c>
      <c r="S121">
        <v>276.83990478515625</v>
      </c>
      <c r="T121">
        <v>3.2342796325683594</v>
      </c>
      <c r="U121">
        <v>3.4199997782707214E-2</v>
      </c>
      <c r="W121">
        <v>283</v>
      </c>
      <c r="X121">
        <v>0.24959363043308258</v>
      </c>
      <c r="Y121">
        <v>0.22815872728824615</v>
      </c>
      <c r="Z121">
        <v>0.20345714688301086</v>
      </c>
      <c r="AA121">
        <v>0.20527483522891998</v>
      </c>
      <c r="AB121">
        <v>0.21828502416610718</v>
      </c>
      <c r="AC121">
        <v>0.23715426027774811</v>
      </c>
      <c r="AD121">
        <v>0.28821808099746704</v>
      </c>
      <c r="AE121">
        <v>0.33300000429153442</v>
      </c>
      <c r="AF121">
        <v>0.30314537882804871</v>
      </c>
      <c r="AL121">
        <v>8.1273883581161499E-2</v>
      </c>
      <c r="AM121">
        <v>4.368255615234375</v>
      </c>
      <c r="AN121">
        <v>11.308568000793457</v>
      </c>
      <c r="AO121">
        <v>14.945032119750977</v>
      </c>
      <c r="AP121">
        <v>16.342998504638672</v>
      </c>
      <c r="AQ121">
        <v>22.569147109985352</v>
      </c>
      <c r="AR121">
        <v>4.1781935691833496</v>
      </c>
      <c r="AS121">
        <v>1.6999989748001099</v>
      </c>
      <c r="AZ121">
        <v>0</v>
      </c>
      <c r="BA121">
        <v>0</v>
      </c>
      <c r="BB121">
        <v>3.1333744525909424E-2</v>
      </c>
      <c r="BC121">
        <v>3.2446254044771194E-2</v>
      </c>
      <c r="BD121">
        <v>9.1746717691421509E-2</v>
      </c>
      <c r="BE121">
        <v>0.20210497081279755</v>
      </c>
      <c r="BF121">
        <v>0.56207221746444702</v>
      </c>
      <c r="BG121">
        <v>8.0296039581298828E-2</v>
      </c>
      <c r="BN121">
        <v>0</v>
      </c>
      <c r="BO121">
        <v>1.6078878194093704E-2</v>
      </c>
      <c r="BP121">
        <v>-5.9913258999586105E-2</v>
      </c>
      <c r="BQ121">
        <v>-3.6970905959606171E-2</v>
      </c>
      <c r="BR121">
        <v>5.7902410626411438E-3</v>
      </c>
      <c r="BS121">
        <v>3.8890071213245392E-2</v>
      </c>
      <c r="BT121">
        <v>0.32579398155212402</v>
      </c>
      <c r="BU121">
        <v>2.4002115726470947</v>
      </c>
      <c r="CB121">
        <v>2.0318481922149658</v>
      </c>
      <c r="CC121">
        <v>43.682548522949219</v>
      </c>
      <c r="CD121">
        <v>80.775497436523438</v>
      </c>
      <c r="CE121">
        <v>93.406455993652344</v>
      </c>
      <c r="CF121">
        <v>81.714981079101563</v>
      </c>
      <c r="CG121">
        <v>75.230491638183594</v>
      </c>
      <c r="CH121">
        <v>27.854619979858398</v>
      </c>
      <c r="CI121">
        <v>9.9999942779541016</v>
      </c>
      <c r="CO121">
        <v>0.76871895790100098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-2.1521449089050293</v>
      </c>
      <c r="CV121">
        <v>-2.1521153450012207</v>
      </c>
      <c r="CW121">
        <v>-2.1521153450012207</v>
      </c>
      <c r="CY121">
        <v>282</v>
      </c>
      <c r="CZ121">
        <v>0.71544057130813599</v>
      </c>
      <c r="DA121">
        <v>1.074280858039856</v>
      </c>
      <c r="DB121">
        <v>1.6563030481338501</v>
      </c>
      <c r="DC121">
        <v>2.2603418827056885</v>
      </c>
      <c r="DD121">
        <v>3.0680942535400391</v>
      </c>
      <c r="DE121">
        <v>3.5864396095275879</v>
      </c>
      <c r="DF121">
        <v>2.1711223125457764</v>
      </c>
      <c r="DG121">
        <v>0.388511061668396</v>
      </c>
      <c r="DN121">
        <v>0.54094511270523071</v>
      </c>
      <c r="DO121">
        <v>0.81838244199752808</v>
      </c>
      <c r="DP121">
        <v>1.1243976354598999</v>
      </c>
      <c r="DQ121">
        <v>1.4068077802658081</v>
      </c>
      <c r="DR121">
        <v>1.8667941093444824</v>
      </c>
      <c r="DS121">
        <v>2.2439312934875488</v>
      </c>
      <c r="DT121">
        <v>1.7802838087081909</v>
      </c>
      <c r="DU121">
        <v>0.388511061668396</v>
      </c>
      <c r="EB121">
        <v>22.849514007568359</v>
      </c>
      <c r="EC121">
        <v>31.425893783569336</v>
      </c>
      <c r="ED121">
        <v>43.176868438720703</v>
      </c>
      <c r="EE121">
        <v>59.423557281494141</v>
      </c>
      <c r="EF121">
        <v>86.021881103515625</v>
      </c>
      <c r="EG121">
        <v>109.14481353759766</v>
      </c>
      <c r="EH121">
        <v>38.738975524902344</v>
      </c>
      <c r="EI121">
        <v>8.9512948989868164</v>
      </c>
      <c r="EP121">
        <v>0.65927976369857788</v>
      </c>
      <c r="EQ121">
        <v>0</v>
      </c>
      <c r="ER121">
        <v>0</v>
      </c>
      <c r="ES121">
        <v>-4.9725942313671112E-2</v>
      </c>
      <c r="ET121">
        <v>-4.9725942313671112E-2</v>
      </c>
      <c r="EU121">
        <v>399.73281860351563</v>
      </c>
      <c r="EV121">
        <v>-7.0098876953125E-2</v>
      </c>
      <c r="EW121">
        <v>0.87220948934555054</v>
      </c>
      <c r="EX121">
        <v>1</v>
      </c>
      <c r="EY121">
        <v>283</v>
      </c>
      <c r="EZ121">
        <v>82.551734924316406</v>
      </c>
      <c r="FA121">
        <v>91.45599365234375</v>
      </c>
      <c r="FB121">
        <v>127.85849761962891</v>
      </c>
      <c r="FC121">
        <v>176.83349609375</v>
      </c>
      <c r="FD121">
        <v>216.54486083984375</v>
      </c>
      <c r="FE121">
        <v>217.64889526367188</v>
      </c>
      <c r="FF121">
        <v>174.10990905761719</v>
      </c>
      <c r="FG121">
        <v>62.698257446289063</v>
      </c>
      <c r="FN121">
        <v>11.604836463928223</v>
      </c>
      <c r="FO121">
        <v>11.248778343200684</v>
      </c>
      <c r="FP121">
        <v>14.023571968078613</v>
      </c>
      <c r="FQ121">
        <v>20.444644927978516</v>
      </c>
      <c r="FR121">
        <v>27.870578765869141</v>
      </c>
      <c r="FS121">
        <v>31.415924072265625</v>
      </c>
      <c r="FT121">
        <v>28.691610336303711</v>
      </c>
      <c r="FU121">
        <v>12.310447692871094</v>
      </c>
      <c r="GA121">
        <v>283</v>
      </c>
      <c r="GB121">
        <v>0</v>
      </c>
      <c r="GC121">
        <v>0</v>
      </c>
      <c r="GD121">
        <v>0</v>
      </c>
      <c r="GE121">
        <v>0</v>
      </c>
      <c r="GF121">
        <v>0</v>
      </c>
      <c r="GG121">
        <v>0</v>
      </c>
      <c r="GH121">
        <v>0</v>
      </c>
      <c r="GI121">
        <v>0</v>
      </c>
      <c r="GO121">
        <v>283</v>
      </c>
      <c r="GP121">
        <v>41.208759307861328</v>
      </c>
      <c r="GQ121">
        <v>41.732975006103516</v>
      </c>
      <c r="GR121">
        <v>52.027446746826172</v>
      </c>
      <c r="GS121">
        <v>72.598930358886719</v>
      </c>
      <c r="GT121">
        <v>94.537010192871094</v>
      </c>
      <c r="GU121">
        <v>103.23272705078125</v>
      </c>
      <c r="GV121">
        <v>50.181625366210938</v>
      </c>
      <c r="GW121">
        <v>20.878519058227539</v>
      </c>
      <c r="HC121">
        <v>283</v>
      </c>
      <c r="HD121">
        <v>2.5218247901648283E-3</v>
      </c>
      <c r="HE121">
        <v>2.8254920616745949E-3</v>
      </c>
      <c r="HF121">
        <v>2.9515007045120001E-3</v>
      </c>
      <c r="HG121">
        <v>2.9454757459461689E-3</v>
      </c>
      <c r="HH121">
        <v>9.8203932866454124E-3</v>
      </c>
      <c r="HI121">
        <v>3.1731497496366501E-2</v>
      </c>
      <c r="HJ121">
        <v>4.898202046751976E-2</v>
      </c>
      <c r="HK121">
        <v>6.6220372915267944E-2</v>
      </c>
      <c r="HQ121">
        <v>0</v>
      </c>
      <c r="HR121">
        <v>0</v>
      </c>
      <c r="HS121">
        <v>0</v>
      </c>
      <c r="HT121">
        <v>0.16799858212471008</v>
      </c>
      <c r="HU121">
        <v>0.16799859702587128</v>
      </c>
      <c r="HV121">
        <v>0.16583251953125</v>
      </c>
      <c r="HW121">
        <v>0.16799859702587128</v>
      </c>
      <c r="HX121">
        <v>0</v>
      </c>
      <c r="HY121">
        <v>0</v>
      </c>
      <c r="HZ121">
        <v>0</v>
      </c>
      <c r="IA121">
        <v>0</v>
      </c>
      <c r="IB121">
        <v>47.639801025390625</v>
      </c>
      <c r="IC121">
        <v>26.126560211181641</v>
      </c>
      <c r="ID121">
        <v>0</v>
      </c>
      <c r="IE121">
        <v>0</v>
      </c>
      <c r="IF121">
        <v>145.98667907714844</v>
      </c>
      <c r="IG121">
        <v>0</v>
      </c>
      <c r="IH121">
        <v>0</v>
      </c>
      <c r="II121">
        <v>-34.985801696777344</v>
      </c>
      <c r="IJ121">
        <v>32.511997222900391</v>
      </c>
      <c r="IK121">
        <v>-72.039276123046875</v>
      </c>
      <c r="IL121">
        <v>71.473602294921875</v>
      </c>
      <c r="IN121">
        <v>283</v>
      </c>
      <c r="IO121">
        <v>900.20001220703125</v>
      </c>
      <c r="IP121">
        <v>0</v>
      </c>
      <c r="IQ121">
        <v>71.043937683105469</v>
      </c>
      <c r="IR121">
        <v>72.993621826171875</v>
      </c>
      <c r="IS121">
        <v>0</v>
      </c>
      <c r="IT121">
        <v>0.5</v>
      </c>
      <c r="IU121">
        <v>0</v>
      </c>
    </row>
    <row r="122" spans="10:255">
      <c r="J122">
        <v>0.87800002098083496</v>
      </c>
      <c r="K122">
        <v>1</v>
      </c>
      <c r="L122">
        <v>0.89999997615814209</v>
      </c>
      <c r="M122">
        <v>3.8507211953401566E-2</v>
      </c>
      <c r="N122">
        <v>3.0762679874897003E-2</v>
      </c>
      <c r="O122">
        <v>0.48457944393157959</v>
      </c>
      <c r="P122">
        <v>0.515342116355896</v>
      </c>
      <c r="Q122">
        <v>0.71899288892745972</v>
      </c>
      <c r="R122">
        <v>309.07015991210938</v>
      </c>
      <c r="S122">
        <v>277.32449340820313</v>
      </c>
      <c r="T122">
        <v>0.79888099431991577</v>
      </c>
      <c r="U122">
        <v>3.359999880194664E-2</v>
      </c>
      <c r="W122">
        <v>284</v>
      </c>
      <c r="X122">
        <v>0.2496679425239563</v>
      </c>
      <c r="Y122">
        <v>0.22778919339179993</v>
      </c>
      <c r="Z122">
        <v>0.2034943550825119</v>
      </c>
      <c r="AA122">
        <v>0.20539917051792145</v>
      </c>
      <c r="AB122">
        <v>0.21824434399604797</v>
      </c>
      <c r="AC122">
        <v>0.23822697997093201</v>
      </c>
      <c r="AD122">
        <v>0.30029255151748657</v>
      </c>
      <c r="AE122">
        <v>0.31397539377212524</v>
      </c>
      <c r="AF122">
        <v>0.30485349893569946</v>
      </c>
      <c r="AL122">
        <v>6.6411472856998444E-2</v>
      </c>
      <c r="AM122">
        <v>4.4421625137329102</v>
      </c>
      <c r="AN122">
        <v>11.301126480102539</v>
      </c>
      <c r="AO122">
        <v>14.920165061950684</v>
      </c>
      <c r="AP122">
        <v>16.35113525390625</v>
      </c>
      <c r="AQ122">
        <v>22.354602813720703</v>
      </c>
      <c r="AR122">
        <v>2.9707462787628174</v>
      </c>
      <c r="AS122">
        <v>3.6024599075317383</v>
      </c>
      <c r="AZ122">
        <v>0</v>
      </c>
      <c r="BA122">
        <v>0</v>
      </c>
      <c r="BB122">
        <v>3.1122330576181412E-2</v>
      </c>
      <c r="BC122">
        <v>3.2022636383771896E-2</v>
      </c>
      <c r="BD122">
        <v>8.88042151927948E-2</v>
      </c>
      <c r="BE122">
        <v>0.20049534738063812</v>
      </c>
      <c r="BF122">
        <v>0.56661099195480347</v>
      </c>
      <c r="BG122">
        <v>8.0944433808326721E-2</v>
      </c>
      <c r="BN122">
        <v>0</v>
      </c>
      <c r="BO122">
        <v>1.4863417483866215E-2</v>
      </c>
      <c r="BP122">
        <v>-5.9043511748313904E-2</v>
      </c>
      <c r="BQ122">
        <v>-3.6521855741739273E-2</v>
      </c>
      <c r="BR122">
        <v>3.8608869072049856E-3</v>
      </c>
      <c r="BS122">
        <v>3.8756035268306732E-2</v>
      </c>
      <c r="BT122">
        <v>0.35045620799064636</v>
      </c>
      <c r="BU122">
        <v>1.8324735164642334</v>
      </c>
      <c r="CB122">
        <v>1.6602877378463745</v>
      </c>
      <c r="CC122">
        <v>44.421615600585938</v>
      </c>
      <c r="CD122">
        <v>80.722343444824219</v>
      </c>
      <c r="CE122">
        <v>93.25103759765625</v>
      </c>
      <c r="CF122">
        <v>81.755661010742188</v>
      </c>
      <c r="CG122">
        <v>74.515350341796875</v>
      </c>
      <c r="CH122">
        <v>19.804973602294922</v>
      </c>
      <c r="CI122">
        <v>21.190942764282227</v>
      </c>
      <c r="CO122">
        <v>0.73135828971862793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-0.51528215408325195</v>
      </c>
      <c r="CV122">
        <v>-0.515342116355896</v>
      </c>
      <c r="CW122">
        <v>-0.515342116355896</v>
      </c>
      <c r="CY122">
        <v>283</v>
      </c>
      <c r="CZ122">
        <v>0.71555590629577637</v>
      </c>
      <c r="DA122">
        <v>1.0735169649124146</v>
      </c>
      <c r="DB122">
        <v>1.6580147743225098</v>
      </c>
      <c r="DC122">
        <v>2.2635116577148438</v>
      </c>
      <c r="DD122">
        <v>3.0815584659576416</v>
      </c>
      <c r="DE122">
        <v>3.6070525646209717</v>
      </c>
      <c r="DF122">
        <v>2.1089210510253906</v>
      </c>
      <c r="DG122">
        <v>0.39177358150482178</v>
      </c>
      <c r="DN122">
        <v>0.54120665788650513</v>
      </c>
      <c r="DO122">
        <v>0.81644082069396973</v>
      </c>
      <c r="DP122">
        <v>1.1244498491287231</v>
      </c>
      <c r="DQ122">
        <v>1.408005952835083</v>
      </c>
      <c r="DR122">
        <v>1.8684945106506348</v>
      </c>
      <c r="DS122">
        <v>2.2511260509490967</v>
      </c>
      <c r="DT122">
        <v>1.7877328395843506</v>
      </c>
      <c r="DU122">
        <v>0.36239054799079895</v>
      </c>
      <c r="EB122">
        <v>22.860561370849609</v>
      </c>
      <c r="EC122">
        <v>31.351337432861328</v>
      </c>
      <c r="ED122">
        <v>43.178871154785156</v>
      </c>
      <c r="EE122">
        <v>59.474170684814453</v>
      </c>
      <c r="EF122">
        <v>86.100242614746094</v>
      </c>
      <c r="EG122">
        <v>109.49477386474609</v>
      </c>
      <c r="EH122">
        <v>38.901069641113281</v>
      </c>
      <c r="EI122">
        <v>8.3494787216186523</v>
      </c>
      <c r="EP122">
        <v>0.76871895790100098</v>
      </c>
      <c r="EQ122">
        <v>0</v>
      </c>
      <c r="ER122">
        <v>0</v>
      </c>
      <c r="ES122">
        <v>0</v>
      </c>
      <c r="ET122">
        <v>0</v>
      </c>
      <c r="EU122">
        <v>399.71051025390625</v>
      </c>
      <c r="EV122">
        <v>-2.2308349609375E-2</v>
      </c>
      <c r="EW122">
        <v>0.90008032321929932</v>
      </c>
      <c r="EX122">
        <v>1</v>
      </c>
      <c r="EY122">
        <v>284</v>
      </c>
      <c r="EZ122">
        <v>82.603271484375</v>
      </c>
      <c r="FA122">
        <v>91.516159057617188</v>
      </c>
      <c r="FB122">
        <v>127.92327880859375</v>
      </c>
      <c r="FC122">
        <v>176.92988586425781</v>
      </c>
      <c r="FD122">
        <v>216.97714233398438</v>
      </c>
      <c r="FE122">
        <v>218.41827392578125</v>
      </c>
      <c r="FF122">
        <v>170.42074584960938</v>
      </c>
      <c r="FG122">
        <v>65.142547607421875</v>
      </c>
      <c r="FN122">
        <v>11.615538597106934</v>
      </c>
      <c r="FO122">
        <v>11.237947463989258</v>
      </c>
      <c r="FP122">
        <v>14.033243179321289</v>
      </c>
      <c r="FQ122">
        <v>20.468179702758789</v>
      </c>
      <c r="FR122">
        <v>27.921010971069336</v>
      </c>
      <c r="FS122">
        <v>31.669584274291992</v>
      </c>
      <c r="FT122">
        <v>29.260194778442383</v>
      </c>
      <c r="FU122">
        <v>12.05964469909668</v>
      </c>
      <c r="GA122">
        <v>284</v>
      </c>
      <c r="GB122">
        <v>0</v>
      </c>
      <c r="GC122">
        <v>0</v>
      </c>
      <c r="GD122">
        <v>0</v>
      </c>
      <c r="GE122">
        <v>0</v>
      </c>
      <c r="GF122">
        <v>0</v>
      </c>
      <c r="GG122">
        <v>0</v>
      </c>
      <c r="GH122">
        <v>0</v>
      </c>
      <c r="GI122">
        <v>0</v>
      </c>
      <c r="GO122">
        <v>284</v>
      </c>
      <c r="GP122">
        <v>41.246761322021484</v>
      </c>
      <c r="GQ122">
        <v>41.692794799804688</v>
      </c>
      <c r="GR122">
        <v>52.063327789306641</v>
      </c>
      <c r="GS122">
        <v>72.682502746582031</v>
      </c>
      <c r="GT122">
        <v>94.708076477050781</v>
      </c>
      <c r="GU122">
        <v>104.06625366210938</v>
      </c>
      <c r="GV122">
        <v>51.176082611083984</v>
      </c>
      <c r="GW122">
        <v>20.453157424926758</v>
      </c>
      <c r="HC122">
        <v>284</v>
      </c>
      <c r="HD122">
        <v>2.4407887831330299E-3</v>
      </c>
      <c r="HE122">
        <v>2.7410227339714766E-3</v>
      </c>
      <c r="HF122">
        <v>2.8575933538377285E-3</v>
      </c>
      <c r="HG122">
        <v>2.8517602477222681E-3</v>
      </c>
      <c r="HH122">
        <v>9.5079410821199417E-3</v>
      </c>
      <c r="HI122">
        <v>3.0770182609558105E-2</v>
      </c>
      <c r="HJ122">
        <v>4.5570757240056992E-2</v>
      </c>
      <c r="HK122">
        <v>7.2356611490249634E-2</v>
      </c>
      <c r="HQ122">
        <v>0</v>
      </c>
      <c r="HR122">
        <v>0</v>
      </c>
      <c r="HS122">
        <v>0</v>
      </c>
      <c r="HT122">
        <v>0.16909666359424591</v>
      </c>
      <c r="HU122">
        <v>0.16909666359424591</v>
      </c>
      <c r="HV122">
        <v>0.16909408569335938</v>
      </c>
      <c r="HW122">
        <v>0.16909666359424591</v>
      </c>
      <c r="HX122">
        <v>0</v>
      </c>
      <c r="HY122">
        <v>0</v>
      </c>
      <c r="HZ122">
        <v>0</v>
      </c>
      <c r="IA122">
        <v>0</v>
      </c>
      <c r="IB122">
        <v>47.808895111083984</v>
      </c>
      <c r="IC122">
        <v>26.460029602050781</v>
      </c>
      <c r="ID122">
        <v>0</v>
      </c>
      <c r="IE122">
        <v>0</v>
      </c>
      <c r="IF122">
        <v>147.67764282226563</v>
      </c>
      <c r="IG122">
        <v>0</v>
      </c>
      <c r="IH122">
        <v>0</v>
      </c>
      <c r="II122">
        <v>-34.985801696777344</v>
      </c>
      <c r="IJ122">
        <v>32.511997222900391</v>
      </c>
      <c r="IK122">
        <v>-72.039276123046875</v>
      </c>
      <c r="IL122">
        <v>73.164566040039063</v>
      </c>
      <c r="IN122">
        <v>284</v>
      </c>
      <c r="IO122">
        <v>905.5999755859375</v>
      </c>
      <c r="IP122">
        <v>0</v>
      </c>
      <c r="IQ122">
        <v>71.500236511230469</v>
      </c>
      <c r="IR122">
        <v>71.471336364746094</v>
      </c>
      <c r="IS122">
        <v>0</v>
      </c>
      <c r="IT122">
        <v>0.5</v>
      </c>
      <c r="IU122">
        <v>0</v>
      </c>
    </row>
    <row r="123" spans="10:255">
      <c r="J123">
        <v>0.87999999523162842</v>
      </c>
      <c r="K123">
        <v>1</v>
      </c>
      <c r="L123">
        <v>0.82999998331069946</v>
      </c>
      <c r="M123">
        <v>4.1067328304052353E-2</v>
      </c>
      <c r="N123">
        <v>0.12174911797046661</v>
      </c>
      <c r="O123">
        <v>1.6516844034194946</v>
      </c>
      <c r="P123">
        <v>1.7734335660934448</v>
      </c>
      <c r="Q123">
        <v>2.4606363773345947</v>
      </c>
      <c r="R123">
        <v>311.53079223632813</v>
      </c>
      <c r="S123">
        <v>278.97616577148438</v>
      </c>
      <c r="T123">
        <v>2.9646222591400146</v>
      </c>
      <c r="U123">
        <v>3.2999999821186066E-2</v>
      </c>
      <c r="W123">
        <v>285</v>
      </c>
      <c r="X123">
        <v>0.24973642826080322</v>
      </c>
      <c r="Y123">
        <v>0.22743254899978638</v>
      </c>
      <c r="Z123">
        <v>0.20334485173225403</v>
      </c>
      <c r="AA123">
        <v>0.20532864332199097</v>
      </c>
      <c r="AB123">
        <v>0.21771226823329926</v>
      </c>
      <c r="AC123">
        <v>0.23826929926872253</v>
      </c>
      <c r="AD123">
        <v>0.28942641615867615</v>
      </c>
      <c r="AE123">
        <v>0.31418308615684509</v>
      </c>
      <c r="AF123">
        <v>0.29767864942550659</v>
      </c>
      <c r="AL123">
        <v>5.2714329212903976E-2</v>
      </c>
      <c r="AM123">
        <v>4.5134916305541992</v>
      </c>
      <c r="AN123">
        <v>11.331027030944824</v>
      </c>
      <c r="AO123">
        <v>14.934270858764648</v>
      </c>
      <c r="AP123">
        <v>16.457550048828125</v>
      </c>
      <c r="AQ123">
        <v>22.346138000488281</v>
      </c>
      <c r="AR123">
        <v>4.0573596954345703</v>
      </c>
      <c r="AS123">
        <v>3.581690788269043</v>
      </c>
      <c r="AZ123">
        <v>0</v>
      </c>
      <c r="BA123">
        <v>0</v>
      </c>
      <c r="BB123">
        <v>3.1008930876851082E-2</v>
      </c>
      <c r="BC123">
        <v>3.2567985355854034E-2</v>
      </c>
      <c r="BD123">
        <v>8.8040374219417572E-2</v>
      </c>
      <c r="BE123">
        <v>0.20496575534343719</v>
      </c>
      <c r="BF123">
        <v>0.56298989057540894</v>
      </c>
      <c r="BG123">
        <v>8.0427125096321106E-2</v>
      </c>
      <c r="BN123">
        <v>0</v>
      </c>
      <c r="BO123">
        <v>1.3696295209228992E-2</v>
      </c>
      <c r="BP123">
        <v>-5.7633150368928909E-2</v>
      </c>
      <c r="BQ123">
        <v>-3.6315813660621643E-2</v>
      </c>
      <c r="BR123">
        <v>3.3706175163388252E-3</v>
      </c>
      <c r="BS123">
        <v>4.2370125651359558E-2</v>
      </c>
      <c r="BT123">
        <v>0.38937214016914368</v>
      </c>
      <c r="BU123">
        <v>0.23264151811599731</v>
      </c>
      <c r="CB123">
        <v>1.3178589344024658</v>
      </c>
      <c r="CC123">
        <v>45.134902954101563</v>
      </c>
      <c r="CD123">
        <v>80.935920715332031</v>
      </c>
      <c r="CE123">
        <v>93.339202880859375</v>
      </c>
      <c r="CF123">
        <v>82.287734985351563</v>
      </c>
      <c r="CG123">
        <v>74.487136840820313</v>
      </c>
      <c r="CH123">
        <v>27.049062728881836</v>
      </c>
      <c r="CI123">
        <v>21.068771362304688</v>
      </c>
      <c r="CO123">
        <v>0.72321015596389771</v>
      </c>
      <c r="CP123">
        <v>0</v>
      </c>
      <c r="CQ123">
        <v>0</v>
      </c>
      <c r="CR123">
        <v>0</v>
      </c>
      <c r="CS123">
        <v>0.50800001621246338</v>
      </c>
      <c r="CT123">
        <v>0</v>
      </c>
      <c r="CU123">
        <v>-1.2654662132263184</v>
      </c>
      <c r="CV123">
        <v>-1.7734335660934448</v>
      </c>
      <c r="CW123">
        <v>-1.2654335498809814</v>
      </c>
      <c r="CY123">
        <v>284</v>
      </c>
      <c r="CZ123">
        <v>0.71566247940063477</v>
      </c>
      <c r="DA123">
        <v>1.0735169649124146</v>
      </c>
      <c r="DB123">
        <v>1.6577811241149902</v>
      </c>
      <c r="DC123">
        <v>2.2639050483703613</v>
      </c>
      <c r="DD123">
        <v>3.0850629806518555</v>
      </c>
      <c r="DE123">
        <v>3.6033883094787598</v>
      </c>
      <c r="DF123">
        <v>2.0234184265136719</v>
      </c>
      <c r="DG123">
        <v>0.39264687895774841</v>
      </c>
      <c r="DN123">
        <v>0.54144841432571411</v>
      </c>
      <c r="DO123">
        <v>0.81511849164962769</v>
      </c>
      <c r="DP123">
        <v>1.1244969367980957</v>
      </c>
      <c r="DQ123">
        <v>1.4091036319732666</v>
      </c>
      <c r="DR123">
        <v>1.870270848274231</v>
      </c>
      <c r="DS123">
        <v>2.2590112686157227</v>
      </c>
      <c r="DT123">
        <v>1.7871102094650269</v>
      </c>
      <c r="DU123">
        <v>0.34244847297668457</v>
      </c>
      <c r="EB123">
        <v>22.870773315429688</v>
      </c>
      <c r="EC123">
        <v>31.300559997558594</v>
      </c>
      <c r="ED123">
        <v>43.180683135986328</v>
      </c>
      <c r="EE123">
        <v>59.520538330078125</v>
      </c>
      <c r="EF123">
        <v>86.182090759277344</v>
      </c>
      <c r="EG123">
        <v>109.87831115722656</v>
      </c>
      <c r="EH123">
        <v>38.887519836425781</v>
      </c>
      <c r="EI123">
        <v>7.8900136947631836</v>
      </c>
      <c r="EP123">
        <v>0.73135828971862793</v>
      </c>
      <c r="EQ123">
        <v>0</v>
      </c>
      <c r="ER123">
        <v>0</v>
      </c>
      <c r="ES123">
        <v>0</v>
      </c>
      <c r="ET123">
        <v>0</v>
      </c>
      <c r="EU123">
        <v>399.71047973632813</v>
      </c>
      <c r="EV123">
        <v>-3.0517578125E-5</v>
      </c>
      <c r="EW123">
        <v>0.9215315580368042</v>
      </c>
      <c r="EX123">
        <v>1</v>
      </c>
      <c r="EY123">
        <v>285</v>
      </c>
      <c r="EZ123">
        <v>82.65301513671875</v>
      </c>
      <c r="FA123">
        <v>91.574615478515625</v>
      </c>
      <c r="FB123">
        <v>128.10081481933594</v>
      </c>
      <c r="FC123">
        <v>177.18882751464844</v>
      </c>
      <c r="FD123">
        <v>217.91458129882813</v>
      </c>
      <c r="FE123">
        <v>220.201171875</v>
      </c>
      <c r="FF123">
        <v>176.49490356445313</v>
      </c>
      <c r="FG123">
        <v>67.02587890625</v>
      </c>
      <c r="FN123">
        <v>11.62572193145752</v>
      </c>
      <c r="FO123">
        <v>11.227519035339355</v>
      </c>
      <c r="FP123">
        <v>14.042394638061523</v>
      </c>
      <c r="FQ123">
        <v>20.491096496582031</v>
      </c>
      <c r="FR123">
        <v>27.973276138305664</v>
      </c>
      <c r="FS123">
        <v>31.933765411376953</v>
      </c>
      <c r="FT123">
        <v>29.206567764282227</v>
      </c>
      <c r="FU123">
        <v>12.416507720947266</v>
      </c>
      <c r="GA123">
        <v>285</v>
      </c>
      <c r="GB123">
        <v>0</v>
      </c>
      <c r="GC123">
        <v>0</v>
      </c>
      <c r="GD123">
        <v>0</v>
      </c>
      <c r="GE123">
        <v>0</v>
      </c>
      <c r="GF123">
        <v>0</v>
      </c>
      <c r="GG123">
        <v>0</v>
      </c>
      <c r="GH123">
        <v>0</v>
      </c>
      <c r="GI123">
        <v>0</v>
      </c>
      <c r="GO123">
        <v>285</v>
      </c>
      <c r="GP123">
        <v>41.282924652099609</v>
      </c>
      <c r="GQ123">
        <v>41.654106140136719</v>
      </c>
      <c r="GR123">
        <v>52.097278594970703</v>
      </c>
      <c r="GS123">
        <v>72.763877868652344</v>
      </c>
      <c r="GT123">
        <v>94.885360717773438</v>
      </c>
      <c r="GU123">
        <v>104.93435668945313</v>
      </c>
      <c r="GV123">
        <v>51.082286834716797</v>
      </c>
      <c r="GW123">
        <v>21.05839729309082</v>
      </c>
      <c r="HC123">
        <v>285</v>
      </c>
      <c r="HD123">
        <v>2.3624496534466743E-3</v>
      </c>
      <c r="HE123">
        <v>2.6589629705995321E-3</v>
      </c>
      <c r="HF123">
        <v>2.7667144313454628E-3</v>
      </c>
      <c r="HG123">
        <v>2.7610666584223509E-3</v>
      </c>
      <c r="HH123">
        <v>9.2055629938840866E-3</v>
      </c>
      <c r="HI123">
        <v>2.97081358730793E-2</v>
      </c>
      <c r="HJ123">
        <v>4.1823014616966248E-2</v>
      </c>
      <c r="HK123">
        <v>7.5679019093513489E-2</v>
      </c>
      <c r="HQ123">
        <v>0</v>
      </c>
      <c r="HR123">
        <v>0</v>
      </c>
      <c r="HS123">
        <v>0</v>
      </c>
      <c r="HT123">
        <v>0.16696491837501526</v>
      </c>
      <c r="HU123">
        <v>0.16696491837501526</v>
      </c>
      <c r="HV123">
        <v>0.166961669921875</v>
      </c>
      <c r="HW123">
        <v>0.16696491837501526</v>
      </c>
      <c r="HX123">
        <v>0</v>
      </c>
      <c r="HY123">
        <v>0</v>
      </c>
      <c r="HZ123">
        <v>0</v>
      </c>
      <c r="IA123">
        <v>0</v>
      </c>
      <c r="IB123">
        <v>47.975856781005859</v>
      </c>
      <c r="IC123">
        <v>26.721487045288086</v>
      </c>
      <c r="ID123">
        <v>0</v>
      </c>
      <c r="IE123">
        <v>0</v>
      </c>
      <c r="IF123">
        <v>149.3472900390625</v>
      </c>
      <c r="IG123">
        <v>0</v>
      </c>
      <c r="IH123">
        <v>0</v>
      </c>
      <c r="II123">
        <v>-34.985801696777344</v>
      </c>
      <c r="IJ123">
        <v>32.511997222900391</v>
      </c>
      <c r="IK123">
        <v>-72.039276123046875</v>
      </c>
      <c r="IL123">
        <v>74.834213256835938</v>
      </c>
      <c r="IN123">
        <v>285</v>
      </c>
      <c r="IO123">
        <v>911</v>
      </c>
      <c r="IP123">
        <v>0</v>
      </c>
      <c r="IQ123">
        <v>72.708038330078125</v>
      </c>
      <c r="IR123">
        <v>72.764572143554688</v>
      </c>
      <c r="IS123">
        <v>0</v>
      </c>
      <c r="IT123">
        <v>0.5</v>
      </c>
      <c r="IU123">
        <v>0.50800001621246338</v>
      </c>
    </row>
    <row r="124" spans="10:255">
      <c r="J124">
        <v>0.88200002908706665</v>
      </c>
      <c r="K124">
        <v>1</v>
      </c>
      <c r="L124">
        <v>0.75999999046325684</v>
      </c>
      <c r="M124">
        <v>4.0986794978380203E-2</v>
      </c>
      <c r="N124">
        <v>0.14559291303157806</v>
      </c>
      <c r="O124">
        <v>1.7489155530929565</v>
      </c>
      <c r="P124">
        <v>1.8945084810256958</v>
      </c>
      <c r="Q124">
        <v>2.6996650695800781</v>
      </c>
      <c r="R124">
        <v>314.23046875</v>
      </c>
      <c r="S124">
        <v>280.72506713867188</v>
      </c>
      <c r="T124">
        <v>3.5521907806396484</v>
      </c>
      <c r="U124">
        <v>3.2400000840425491E-2</v>
      </c>
      <c r="W124">
        <v>286</v>
      </c>
      <c r="X124">
        <v>0.24979934096336365</v>
      </c>
      <c r="Y124">
        <v>0.22708594799041748</v>
      </c>
      <c r="Z124">
        <v>0.20317982137203217</v>
      </c>
      <c r="AA124">
        <v>0.20523649454116821</v>
      </c>
      <c r="AB124">
        <v>0.21717113256454468</v>
      </c>
      <c r="AC124">
        <v>0.23805458843708038</v>
      </c>
      <c r="AD124">
        <v>0.282725989818573</v>
      </c>
      <c r="AE124">
        <v>0.32993185520172119</v>
      </c>
      <c r="AF124">
        <v>0.29846128821372986</v>
      </c>
      <c r="AL124">
        <v>4.0131792426109314E-2</v>
      </c>
      <c r="AM124">
        <v>4.5828118324279785</v>
      </c>
      <c r="AN124">
        <v>11.364033699035645</v>
      </c>
      <c r="AO124">
        <v>14.952700614929199</v>
      </c>
      <c r="AP124">
        <v>16.565776824951172</v>
      </c>
      <c r="AQ124">
        <v>22.389081954956055</v>
      </c>
      <c r="AR124">
        <v>4.7274022102355957</v>
      </c>
      <c r="AS124">
        <v>2.0068140029907227</v>
      </c>
      <c r="AZ124">
        <v>0</v>
      </c>
      <c r="BA124">
        <v>0</v>
      </c>
      <c r="BB124">
        <v>3.0761033296585083E-2</v>
      </c>
      <c r="BC124">
        <v>3.2242815941572189E-2</v>
      </c>
      <c r="BD124">
        <v>8.5739403963088989E-2</v>
      </c>
      <c r="BE124">
        <v>0.20583273470401764</v>
      </c>
      <c r="BF124">
        <v>0.56474602222442627</v>
      </c>
      <c r="BG124">
        <v>8.0678008496761322E-2</v>
      </c>
      <c r="BN124">
        <v>0</v>
      </c>
      <c r="BO124">
        <v>1.2583493255078793E-2</v>
      </c>
      <c r="BP124">
        <v>-5.673743411898613E-2</v>
      </c>
      <c r="BQ124">
        <v>-3.5944990813732147E-2</v>
      </c>
      <c r="BR124">
        <v>2.0157024264335632E-3</v>
      </c>
      <c r="BS124">
        <v>4.3737158179283142E-2</v>
      </c>
      <c r="BT124">
        <v>0.36077961325645447</v>
      </c>
      <c r="BU124">
        <v>0.67843127250671387</v>
      </c>
      <c r="CB124">
        <v>1.0032954216003418</v>
      </c>
      <c r="CC124">
        <v>45.828105926513672</v>
      </c>
      <c r="CD124">
        <v>81.171676635742188</v>
      </c>
      <c r="CE124">
        <v>93.454383850097656</v>
      </c>
      <c r="CF124">
        <v>82.828872680664063</v>
      </c>
      <c r="CG124">
        <v>74.630271911621094</v>
      </c>
      <c r="CH124">
        <v>31.516014099121094</v>
      </c>
      <c r="CI124">
        <v>11.804788589477539</v>
      </c>
      <c r="CO124">
        <v>0.70164215564727783</v>
      </c>
      <c r="CP124">
        <v>0</v>
      </c>
      <c r="CQ124">
        <v>0</v>
      </c>
      <c r="CR124">
        <v>0</v>
      </c>
      <c r="CS124">
        <v>2.5399999618530273</v>
      </c>
      <c r="CT124">
        <v>0</v>
      </c>
      <c r="CU124">
        <v>0.64548850059509277</v>
      </c>
      <c r="CV124">
        <v>-1.8945084810256958</v>
      </c>
      <c r="CW124">
        <v>0.64549148082733154</v>
      </c>
      <c r="CY124">
        <v>285</v>
      </c>
      <c r="CZ124">
        <v>0.71576058864593506</v>
      </c>
      <c r="DA124">
        <v>1.0735169649124146</v>
      </c>
      <c r="DB124">
        <v>1.6590409278869629</v>
      </c>
      <c r="DC124">
        <v>2.266402006149292</v>
      </c>
      <c r="DD124">
        <v>3.0958702564239502</v>
      </c>
      <c r="DE124">
        <v>3.6160774230957031</v>
      </c>
      <c r="DF124">
        <v>2.0753195285797119</v>
      </c>
      <c r="DG124">
        <v>0.38947990536689758</v>
      </c>
      <c r="DN124">
        <v>0.54167115688323975</v>
      </c>
      <c r="DO124">
        <v>0.8138422966003418</v>
      </c>
      <c r="DP124">
        <v>1.124524712562561</v>
      </c>
      <c r="DQ124">
        <v>1.4101734161376953</v>
      </c>
      <c r="DR124">
        <v>1.8722469806671143</v>
      </c>
      <c r="DS124">
        <v>2.2673690319061279</v>
      </c>
      <c r="DT124">
        <v>1.7666243314743042</v>
      </c>
      <c r="DU124">
        <v>0.33991110324859619</v>
      </c>
      <c r="EB124">
        <v>22.880182266235352</v>
      </c>
      <c r="EC124">
        <v>31.251552581787109</v>
      </c>
      <c r="ED124">
        <v>43.181747436523438</v>
      </c>
      <c r="EE124">
        <v>59.565723419189453</v>
      </c>
      <c r="EF124">
        <v>86.273155212402344</v>
      </c>
      <c r="EG124">
        <v>110.28482818603516</v>
      </c>
      <c r="EH124">
        <v>38.441745758056641</v>
      </c>
      <c r="EI124">
        <v>7.8315520286560059</v>
      </c>
      <c r="EP124">
        <v>0.72321015596389771</v>
      </c>
      <c r="EQ124">
        <v>0</v>
      </c>
      <c r="ER124">
        <v>0</v>
      </c>
      <c r="ES124">
        <v>0</v>
      </c>
      <c r="ET124">
        <v>0</v>
      </c>
      <c r="EU124">
        <v>399.71047973632813</v>
      </c>
      <c r="EV124">
        <v>0</v>
      </c>
      <c r="EW124">
        <v>0.92814344167709351</v>
      </c>
      <c r="EX124">
        <v>1</v>
      </c>
      <c r="EY124">
        <v>286</v>
      </c>
      <c r="EZ124">
        <v>82.701034545898438</v>
      </c>
      <c r="FA124">
        <v>91.631393432617188</v>
      </c>
      <c r="FB124">
        <v>128.28532409667969</v>
      </c>
      <c r="FC124">
        <v>177.45639038085938</v>
      </c>
      <c r="FD124">
        <v>218.87440490722656</v>
      </c>
      <c r="FE124">
        <v>222.13899230957031</v>
      </c>
      <c r="FF124">
        <v>181.53697204589844</v>
      </c>
      <c r="FG124">
        <v>64.667350769042969</v>
      </c>
      <c r="FN124">
        <v>11.635407447814941</v>
      </c>
      <c r="FO124">
        <v>11.217360496520996</v>
      </c>
      <c r="FP124">
        <v>14.051207542419434</v>
      </c>
      <c r="FQ124">
        <v>20.512828826904297</v>
      </c>
      <c r="FR124">
        <v>28.026653289794922</v>
      </c>
      <c r="FS124">
        <v>32.185760498046875</v>
      </c>
      <c r="FT124">
        <v>29.345466613769531</v>
      </c>
      <c r="FU124">
        <v>12.580081939697266</v>
      </c>
      <c r="GA124">
        <v>286</v>
      </c>
      <c r="GB124">
        <v>0</v>
      </c>
      <c r="GC124">
        <v>0</v>
      </c>
      <c r="GD124">
        <v>0</v>
      </c>
      <c r="GE124">
        <v>0</v>
      </c>
      <c r="GF124">
        <v>0</v>
      </c>
      <c r="GG124">
        <v>0</v>
      </c>
      <c r="GH124">
        <v>0</v>
      </c>
      <c r="GI124">
        <v>0</v>
      </c>
      <c r="GO124">
        <v>286</v>
      </c>
      <c r="GP124">
        <v>41.317317962646484</v>
      </c>
      <c r="GQ124">
        <v>41.616416931152344</v>
      </c>
      <c r="GR124">
        <v>52.129974365234375</v>
      </c>
      <c r="GS124">
        <v>72.841049194335938</v>
      </c>
      <c r="GT124">
        <v>95.066413879394531</v>
      </c>
      <c r="GU124">
        <v>105.76241302490234</v>
      </c>
      <c r="GV124">
        <v>51.325222015380859</v>
      </c>
      <c r="GW124">
        <v>21.335819244384766</v>
      </c>
      <c r="HC124">
        <v>286</v>
      </c>
      <c r="HD124">
        <v>2.2867333609610796E-3</v>
      </c>
      <c r="HE124">
        <v>2.579239197075367E-3</v>
      </c>
      <c r="HF124">
        <v>2.6787896640598774E-3</v>
      </c>
      <c r="HG124">
        <v>2.673321170732379E-3</v>
      </c>
      <c r="HH124">
        <v>8.9130140841007233E-3</v>
      </c>
      <c r="HI124">
        <v>2.8760835528373718E-2</v>
      </c>
      <c r="HJ124">
        <v>4.2496617883443832E-2</v>
      </c>
      <c r="HK124">
        <v>7.3214523494243622E-2</v>
      </c>
      <c r="HQ124">
        <v>0</v>
      </c>
      <c r="HR124">
        <v>0</v>
      </c>
      <c r="HS124">
        <v>0</v>
      </c>
      <c r="HT124">
        <v>0.16360306739807129</v>
      </c>
      <c r="HU124">
        <v>0.16360308229923248</v>
      </c>
      <c r="HV124">
        <v>0.16360855102539063</v>
      </c>
      <c r="HW124">
        <v>0.16360308229923248</v>
      </c>
      <c r="HX124">
        <v>0</v>
      </c>
      <c r="HY124">
        <v>0</v>
      </c>
      <c r="HZ124">
        <v>0</v>
      </c>
      <c r="IA124">
        <v>0</v>
      </c>
      <c r="IB124">
        <v>48.13946533203125</v>
      </c>
      <c r="IC124">
        <v>26.798341751098633</v>
      </c>
      <c r="ID124">
        <v>0</v>
      </c>
      <c r="IE124">
        <v>0</v>
      </c>
      <c r="IF124">
        <v>150.98332214355469</v>
      </c>
      <c r="IG124">
        <v>0</v>
      </c>
      <c r="IH124">
        <v>0</v>
      </c>
      <c r="II124">
        <v>-34.985801696777344</v>
      </c>
      <c r="IJ124">
        <v>32.511997222900391</v>
      </c>
      <c r="IK124">
        <v>-72.039276123046875</v>
      </c>
      <c r="IL124">
        <v>76.470245361328125</v>
      </c>
      <c r="IN124">
        <v>286</v>
      </c>
      <c r="IO124">
        <v>916.4000244140625</v>
      </c>
      <c r="IP124">
        <v>0</v>
      </c>
      <c r="IQ124">
        <v>72.005805969238281</v>
      </c>
      <c r="IR124">
        <v>73.683151245117188</v>
      </c>
      <c r="IS124">
        <v>0</v>
      </c>
      <c r="IT124">
        <v>0.5</v>
      </c>
      <c r="IU124">
        <v>2.5399999618530273</v>
      </c>
    </row>
    <row r="125" spans="10:255">
      <c r="J125">
        <v>0.88400000333786011</v>
      </c>
      <c r="K125">
        <v>1</v>
      </c>
      <c r="L125">
        <v>0.68999999761581421</v>
      </c>
      <c r="M125">
        <v>3.8460634648799896E-2</v>
      </c>
      <c r="N125">
        <v>5.1352329552173615E-2</v>
      </c>
      <c r="O125">
        <v>0.60564827919006348</v>
      </c>
      <c r="P125">
        <v>0.65700060129165649</v>
      </c>
      <c r="Q125">
        <v>0.92128247022628784</v>
      </c>
      <c r="R125">
        <v>315.15176391601563</v>
      </c>
      <c r="S125">
        <v>281.33071899414063</v>
      </c>
      <c r="T125">
        <v>1.3351919651031494</v>
      </c>
      <c r="U125">
        <v>3.1799998134374619E-2</v>
      </c>
      <c r="W125">
        <v>287</v>
      </c>
      <c r="X125">
        <v>0.24985691905021667</v>
      </c>
      <c r="Y125">
        <v>0.2267487496137619</v>
      </c>
      <c r="Z125">
        <v>0.20318911969661713</v>
      </c>
      <c r="AA125">
        <v>0.20532156527042389</v>
      </c>
      <c r="AB125">
        <v>0.217135950922966</v>
      </c>
      <c r="AC125">
        <v>0.23890911042690277</v>
      </c>
      <c r="AD125">
        <v>0.29290226101875305</v>
      </c>
      <c r="AE125">
        <v>0.31191739439964294</v>
      </c>
      <c r="AF125">
        <v>0.29924064874649048</v>
      </c>
      <c r="AL125">
        <v>2.8616178780794144E-2</v>
      </c>
      <c r="AM125">
        <v>4.6502509117126465</v>
      </c>
      <c r="AN125">
        <v>11.362174034118652</v>
      </c>
      <c r="AO125">
        <v>14.935686111450195</v>
      </c>
      <c r="AP125">
        <v>16.57281494140625</v>
      </c>
      <c r="AQ125">
        <v>22.218177795410156</v>
      </c>
      <c r="AR125">
        <v>3.7097752094268799</v>
      </c>
      <c r="AS125">
        <v>3.8082599639892578</v>
      </c>
      <c r="AZ125">
        <v>0</v>
      </c>
      <c r="BA125">
        <v>0</v>
      </c>
      <c r="BB125">
        <v>3.0524464324116707E-2</v>
      </c>
      <c r="BC125">
        <v>3.1835246831178665E-2</v>
      </c>
      <c r="BD125">
        <v>8.3513475954532623E-2</v>
      </c>
      <c r="BE125">
        <v>0.20564693212509155</v>
      </c>
      <c r="BF125">
        <v>0.56741982698440552</v>
      </c>
      <c r="BG125">
        <v>8.1059984862804413E-2</v>
      </c>
      <c r="BN125">
        <v>0</v>
      </c>
      <c r="BO125">
        <v>1.1516258120536804E-2</v>
      </c>
      <c r="BP125">
        <v>-5.5923081934452057E-2</v>
      </c>
      <c r="BQ125">
        <v>-3.5577211529016495E-2</v>
      </c>
      <c r="BR125">
        <v>7.1775232208892703E-4</v>
      </c>
      <c r="BS125">
        <v>4.4262472540140152E-2</v>
      </c>
      <c r="BT125">
        <v>0.3397178053855896</v>
      </c>
      <c r="BU125">
        <v>1.7010000944137573</v>
      </c>
      <c r="CB125">
        <v>0.7154049277305603</v>
      </c>
      <c r="CC125">
        <v>46.50250244140625</v>
      </c>
      <c r="CD125">
        <v>81.158393859863281</v>
      </c>
      <c r="CE125">
        <v>93.348045349121094</v>
      </c>
      <c r="CF125">
        <v>82.864051818847656</v>
      </c>
      <c r="CG125">
        <v>74.060592651367188</v>
      </c>
      <c r="CH125">
        <v>24.731834411621094</v>
      </c>
      <c r="CI125">
        <v>22.401531219482422</v>
      </c>
      <c r="CO125">
        <v>0.71418201923370361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-0.65699219703674316</v>
      </c>
      <c r="CV125">
        <v>-0.65700060129165649</v>
      </c>
      <c r="CW125">
        <v>-0.65700060129165649</v>
      </c>
      <c r="CY125">
        <v>286</v>
      </c>
      <c r="CZ125">
        <v>0.71585071086883545</v>
      </c>
      <c r="DA125">
        <v>1.0735169649124146</v>
      </c>
      <c r="DB125">
        <v>1.6604198217391968</v>
      </c>
      <c r="DC125">
        <v>2.2690243721008301</v>
      </c>
      <c r="DD125">
        <v>3.1070818901062012</v>
      </c>
      <c r="DE125">
        <v>3.6317431926727295</v>
      </c>
      <c r="DF125">
        <v>2.1073665618896484</v>
      </c>
      <c r="DG125">
        <v>0.36287993192672729</v>
      </c>
      <c r="DN125">
        <v>0.54187583923339844</v>
      </c>
      <c r="DO125">
        <v>0.81260204315185547</v>
      </c>
      <c r="DP125">
        <v>1.1245459318161011</v>
      </c>
      <c r="DQ125">
        <v>1.4111714363098145</v>
      </c>
      <c r="DR125">
        <v>1.8743568658828735</v>
      </c>
      <c r="DS125">
        <v>2.2751398086547852</v>
      </c>
      <c r="DT125">
        <v>1.7523744106292725</v>
      </c>
      <c r="DU125">
        <v>0.33257123827934265</v>
      </c>
      <c r="EB125">
        <v>22.888828277587891</v>
      </c>
      <c r="EC125">
        <v>31.203926086425781</v>
      </c>
      <c r="ED125">
        <v>43.182563781738281</v>
      </c>
      <c r="EE125">
        <v>59.607883453369141</v>
      </c>
      <c r="EF125">
        <v>86.370376586914063</v>
      </c>
      <c r="EG125">
        <v>110.66280364990234</v>
      </c>
      <c r="EH125">
        <v>38.131668090820313</v>
      </c>
      <c r="EI125">
        <v>7.6624417304992676</v>
      </c>
      <c r="EP125">
        <v>0.70164215564727783</v>
      </c>
      <c r="EQ125">
        <v>0</v>
      </c>
      <c r="ER125">
        <v>0</v>
      </c>
      <c r="ES125">
        <v>0</v>
      </c>
      <c r="ET125">
        <v>0</v>
      </c>
      <c r="EU125">
        <v>399.71047973632813</v>
      </c>
      <c r="EV125">
        <v>0</v>
      </c>
      <c r="EW125">
        <v>0.92330098152160645</v>
      </c>
      <c r="EX125">
        <v>1</v>
      </c>
      <c r="EY125">
        <v>287</v>
      </c>
      <c r="EZ125">
        <v>82.747390747070313</v>
      </c>
      <c r="FA125">
        <v>91.686569213867188</v>
      </c>
      <c r="FB125">
        <v>128.35707092285156</v>
      </c>
      <c r="FC125">
        <v>177.56086730957031</v>
      </c>
      <c r="FD125">
        <v>219.33139038085938</v>
      </c>
      <c r="FE125">
        <v>223.01249694824219</v>
      </c>
      <c r="FF125">
        <v>178.32545471191406</v>
      </c>
      <c r="FG125">
        <v>67.008407592773438</v>
      </c>
      <c r="FN125">
        <v>11.644612312316895</v>
      </c>
      <c r="FO125">
        <v>11.207447052001953</v>
      </c>
      <c r="FP125">
        <v>14.059709548950195</v>
      </c>
      <c r="FQ125">
        <v>20.533414840698242</v>
      </c>
      <c r="FR125">
        <v>28.080619812011719</v>
      </c>
      <c r="FS125">
        <v>32.428310394287109</v>
      </c>
      <c r="FT125">
        <v>29.863882064819336</v>
      </c>
      <c r="FU125">
        <v>12.323755264282227</v>
      </c>
      <c r="GA125">
        <v>287</v>
      </c>
      <c r="GB125">
        <v>0</v>
      </c>
      <c r="GC125">
        <v>0</v>
      </c>
      <c r="GD125">
        <v>0</v>
      </c>
      <c r="GE125">
        <v>0</v>
      </c>
      <c r="GF125">
        <v>0</v>
      </c>
      <c r="GG125">
        <v>0</v>
      </c>
      <c r="GH125">
        <v>0</v>
      </c>
      <c r="GI125">
        <v>0</v>
      </c>
      <c r="GO125">
        <v>287</v>
      </c>
      <c r="GP125">
        <v>41.350002288818359</v>
      </c>
      <c r="GQ125">
        <v>41.579639434814453</v>
      </c>
      <c r="GR125">
        <v>52.161518096923828</v>
      </c>
      <c r="GS125">
        <v>72.914154052734375</v>
      </c>
      <c r="GT125">
        <v>95.249465942382813</v>
      </c>
      <c r="GU125">
        <v>106.55943298339844</v>
      </c>
      <c r="GV125">
        <v>52.231929779052734</v>
      </c>
      <c r="GW125">
        <v>20.901088714599609</v>
      </c>
      <c r="HC125">
        <v>287</v>
      </c>
      <c r="HD125">
        <v>2.213567728176713E-3</v>
      </c>
      <c r="HE125">
        <v>2.5018500164151192E-3</v>
      </c>
      <c r="HF125">
        <v>2.593745244666934E-3</v>
      </c>
      <c r="HG125">
        <v>2.5884504429996014E-3</v>
      </c>
      <c r="HH125">
        <v>8.6300503462553024E-3</v>
      </c>
      <c r="HI125">
        <v>2.7863418683409691E-2</v>
      </c>
      <c r="HJ125">
        <v>4.2343199253082275E-2</v>
      </c>
      <c r="HK125">
        <v>6.6525980830192566E-2</v>
      </c>
      <c r="HQ125">
        <v>0</v>
      </c>
      <c r="HR125">
        <v>0</v>
      </c>
      <c r="HS125">
        <v>0</v>
      </c>
      <c r="HT125">
        <v>0.15526026487350464</v>
      </c>
      <c r="HU125">
        <v>0.15526024997234344</v>
      </c>
      <c r="HV125">
        <v>0.1552581787109375</v>
      </c>
      <c r="HW125">
        <v>0.15526024997234344</v>
      </c>
      <c r="HX125">
        <v>0</v>
      </c>
      <c r="HY125">
        <v>0</v>
      </c>
      <c r="HZ125">
        <v>0</v>
      </c>
      <c r="IA125">
        <v>0</v>
      </c>
      <c r="IB125">
        <v>48.294723510742188</v>
      </c>
      <c r="IC125">
        <v>26.929838180541992</v>
      </c>
      <c r="ID125">
        <v>0</v>
      </c>
      <c r="IE125">
        <v>0</v>
      </c>
      <c r="IF125">
        <v>152.53591918945313</v>
      </c>
      <c r="IG125">
        <v>0</v>
      </c>
      <c r="IH125">
        <v>0</v>
      </c>
      <c r="II125">
        <v>-34.985801696777344</v>
      </c>
      <c r="IJ125">
        <v>32.511997222900391</v>
      </c>
      <c r="IK125">
        <v>-72.039276123046875</v>
      </c>
      <c r="IL125">
        <v>78.022842407226563</v>
      </c>
      <c r="IN125">
        <v>287</v>
      </c>
      <c r="IO125">
        <v>921.79998779296875</v>
      </c>
      <c r="IP125">
        <v>0</v>
      </c>
      <c r="IQ125">
        <v>72.606887817382813</v>
      </c>
      <c r="IR125">
        <v>72.419609069824219</v>
      </c>
      <c r="IS125">
        <v>0</v>
      </c>
      <c r="IT125">
        <v>0.5</v>
      </c>
      <c r="IU125">
        <v>0</v>
      </c>
    </row>
    <row r="126" spans="10:255">
      <c r="J126">
        <v>0.88600003719329834</v>
      </c>
      <c r="K126">
        <v>1</v>
      </c>
      <c r="L126">
        <v>0.62000000476837158</v>
      </c>
      <c r="M126">
        <v>3.8877729326486588E-2</v>
      </c>
      <c r="N126">
        <v>6.2070835381746292E-2</v>
      </c>
      <c r="O126">
        <v>0.64489251375198364</v>
      </c>
      <c r="P126">
        <v>0.70696336030960083</v>
      </c>
      <c r="Q126">
        <v>0.98987054824829102</v>
      </c>
      <c r="R126">
        <v>316.14163208007813</v>
      </c>
      <c r="S126">
        <v>281.97561645507813</v>
      </c>
      <c r="T126">
        <v>1.5965653657913208</v>
      </c>
      <c r="U126">
        <v>3.1199999153614044E-2</v>
      </c>
      <c r="W126">
        <v>288</v>
      </c>
      <c r="X126">
        <v>0.24990938603878021</v>
      </c>
      <c r="Y126">
        <v>0.22642269730567932</v>
      </c>
      <c r="Z126">
        <v>0.20318782329559326</v>
      </c>
      <c r="AA126">
        <v>0.20539645850658417</v>
      </c>
      <c r="AB126">
        <v>0.21710215508937836</v>
      </c>
      <c r="AC126">
        <v>0.23987270891666412</v>
      </c>
      <c r="AD126">
        <v>0.28990396857261658</v>
      </c>
      <c r="AE126">
        <v>0.30638641119003296</v>
      </c>
      <c r="AF126">
        <v>0.29539811611175537</v>
      </c>
      <c r="AL126">
        <v>1.8122786656022072E-2</v>
      </c>
      <c r="AM126">
        <v>4.7154617309570313</v>
      </c>
      <c r="AN126">
        <v>11.362432479858398</v>
      </c>
      <c r="AO126">
        <v>14.920707702636719</v>
      </c>
      <c r="AP126">
        <v>16.579572677612305</v>
      </c>
      <c r="AQ126">
        <v>22.025457382202148</v>
      </c>
      <c r="AR126">
        <v>4.0096044540405273</v>
      </c>
      <c r="AS126">
        <v>4.361358642578125</v>
      </c>
      <c r="AZ126">
        <v>0</v>
      </c>
      <c r="BA126">
        <v>0</v>
      </c>
      <c r="BB126">
        <v>3.0394470319151878E-2</v>
      </c>
      <c r="BC126">
        <v>3.2191947102546692E-2</v>
      </c>
      <c r="BD126">
        <v>8.292890340089798E-2</v>
      </c>
      <c r="BE126">
        <v>0.20922172069549561</v>
      </c>
      <c r="BF126">
        <v>0.5646049976348877</v>
      </c>
      <c r="BG126">
        <v>8.065786212682724E-2</v>
      </c>
      <c r="BN126">
        <v>0</v>
      </c>
      <c r="BO126">
        <v>1.0491993278264999E-2</v>
      </c>
      <c r="BP126">
        <v>-5.4717864841222763E-2</v>
      </c>
      <c r="BQ126">
        <v>-3.5373885184526443E-2</v>
      </c>
      <c r="BR126">
        <v>3.6381586687639356E-4</v>
      </c>
      <c r="BS126">
        <v>4.7085240483283997E-2</v>
      </c>
      <c r="BT126">
        <v>0.37473034858703613</v>
      </c>
      <c r="BU126">
        <v>0.43901100754737854</v>
      </c>
      <c r="CB126">
        <v>0.45306989550590515</v>
      </c>
      <c r="CC126">
        <v>47.154609680175781</v>
      </c>
      <c r="CD126">
        <v>81.160247802734375</v>
      </c>
      <c r="CE126">
        <v>93.254432678222656</v>
      </c>
      <c r="CF126">
        <v>82.897850036621094</v>
      </c>
      <c r="CG126">
        <v>73.418197631835938</v>
      </c>
      <c r="CH126">
        <v>26.730695724487305</v>
      </c>
      <c r="CI126">
        <v>25.655050277709961</v>
      </c>
      <c r="CO126">
        <v>0.70344841480255127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-0.7070004940032959</v>
      </c>
      <c r="CV126">
        <v>-0.70696336030960083</v>
      </c>
      <c r="CW126">
        <v>-0.70696336030960083</v>
      </c>
      <c r="CY126">
        <v>287</v>
      </c>
      <c r="CZ126">
        <v>0.71593314409255981</v>
      </c>
      <c r="DA126">
        <v>1.0735169649124146</v>
      </c>
      <c r="DB126">
        <v>1.660367488861084</v>
      </c>
      <c r="DC126">
        <v>2.2695770263671875</v>
      </c>
      <c r="DD126">
        <v>3.1112356185913086</v>
      </c>
      <c r="DE126">
        <v>3.6303720474243164</v>
      </c>
      <c r="DF126">
        <v>2.0307824611663818</v>
      </c>
      <c r="DG126">
        <v>0.36404851078987122</v>
      </c>
      <c r="DN126">
        <v>0.54206317663192749</v>
      </c>
      <c r="DO126">
        <v>0.81139540672302246</v>
      </c>
      <c r="DP126">
        <v>1.1245620250701904</v>
      </c>
      <c r="DQ126">
        <v>1.4121003150939941</v>
      </c>
      <c r="DR126">
        <v>1.8765585422515869</v>
      </c>
      <c r="DS126">
        <v>2.2824447154998779</v>
      </c>
      <c r="DT126">
        <v>1.7494728565216064</v>
      </c>
      <c r="DU126">
        <v>0.31542515754699707</v>
      </c>
      <c r="EB126">
        <v>22.896739959716797</v>
      </c>
      <c r="EC126">
        <v>31.1575927734375</v>
      </c>
      <c r="ED126">
        <v>43.183177947998047</v>
      </c>
      <c r="EE126">
        <v>59.647113800048828</v>
      </c>
      <c r="EF126">
        <v>86.471832275390625</v>
      </c>
      <c r="EG126">
        <v>111.01810455322266</v>
      </c>
      <c r="EH126">
        <v>38.068531036376953</v>
      </c>
      <c r="EI126">
        <v>7.2673959732055664</v>
      </c>
      <c r="EP126">
        <v>0.71418201923370361</v>
      </c>
      <c r="EQ126">
        <v>0</v>
      </c>
      <c r="ER126">
        <v>0</v>
      </c>
      <c r="ES126">
        <v>0</v>
      </c>
      <c r="ET126">
        <v>0</v>
      </c>
      <c r="EU126">
        <v>399.71051025390625</v>
      </c>
      <c r="EV126">
        <v>3.0517578125E-5</v>
      </c>
      <c r="EW126">
        <v>0.92048937082290649</v>
      </c>
      <c r="EX126">
        <v>1</v>
      </c>
      <c r="EY126">
        <v>288</v>
      </c>
      <c r="EZ126">
        <v>82.792137145996094</v>
      </c>
      <c r="FA126">
        <v>91.740150451660156</v>
      </c>
      <c r="FB126">
        <v>128.43141174316406</v>
      </c>
      <c r="FC126">
        <v>177.66963195800781</v>
      </c>
      <c r="FD126">
        <v>219.79798889160156</v>
      </c>
      <c r="FE126">
        <v>223.85177612304688</v>
      </c>
      <c r="FF126">
        <v>180.23307800292969</v>
      </c>
      <c r="FG126">
        <v>69.518157958984375</v>
      </c>
      <c r="FN126">
        <v>11.653355598449707</v>
      </c>
      <c r="FO126">
        <v>11.197872161865234</v>
      </c>
      <c r="FP126">
        <v>14.06776237487793</v>
      </c>
      <c r="FQ126">
        <v>20.553485870361328</v>
      </c>
      <c r="FR126">
        <v>28.135976791381836</v>
      </c>
      <c r="FS126">
        <v>32.681636810302734</v>
      </c>
      <c r="FT126">
        <v>29.874378204345703</v>
      </c>
      <c r="FU126">
        <v>12.558620452880859</v>
      </c>
      <c r="GA126">
        <v>288</v>
      </c>
      <c r="GB126">
        <v>0</v>
      </c>
      <c r="GC126">
        <v>0</v>
      </c>
      <c r="GD126">
        <v>0</v>
      </c>
      <c r="GE126">
        <v>0</v>
      </c>
      <c r="GF126">
        <v>0</v>
      </c>
      <c r="GG126">
        <v>0</v>
      </c>
      <c r="GH126">
        <v>0</v>
      </c>
      <c r="GI126">
        <v>0</v>
      </c>
      <c r="GO126">
        <v>288</v>
      </c>
      <c r="GP126">
        <v>41.381050109863281</v>
      </c>
      <c r="GQ126">
        <v>41.544113159179688</v>
      </c>
      <c r="GR126">
        <v>52.191394805908203</v>
      </c>
      <c r="GS126">
        <v>72.985420227050781</v>
      </c>
      <c r="GT126">
        <v>95.437240600585938</v>
      </c>
      <c r="GU126">
        <v>107.39186096191406</v>
      </c>
      <c r="GV126">
        <v>52.250286102294922</v>
      </c>
      <c r="GW126">
        <v>21.299419403076172</v>
      </c>
      <c r="HC126">
        <v>288</v>
      </c>
      <c r="HD126">
        <v>2.1428829059004784E-3</v>
      </c>
      <c r="HE126">
        <v>2.4267625994980335E-3</v>
      </c>
      <c r="HF126">
        <v>2.5115094613283873E-3</v>
      </c>
      <c r="HG126">
        <v>2.5063827633857727E-3</v>
      </c>
      <c r="HH126">
        <v>8.3564314991235733E-3</v>
      </c>
      <c r="HI126">
        <v>2.6919636875391006E-2</v>
      </c>
      <c r="HJ126">
        <v>3.9242248982191086E-2</v>
      </c>
      <c r="HK126">
        <v>6.9250516593456268E-2</v>
      </c>
      <c r="HQ126">
        <v>0</v>
      </c>
      <c r="HR126">
        <v>0</v>
      </c>
      <c r="HS126">
        <v>0</v>
      </c>
      <c r="HT126">
        <v>0.15335637331008911</v>
      </c>
      <c r="HU126">
        <v>0.15335637331008911</v>
      </c>
      <c r="HV126">
        <v>0.15335845947265625</v>
      </c>
      <c r="HW126">
        <v>0.15335637331008911</v>
      </c>
      <c r="HX126">
        <v>0</v>
      </c>
      <c r="HY126">
        <v>0</v>
      </c>
      <c r="HZ126">
        <v>0</v>
      </c>
      <c r="IA126">
        <v>0</v>
      </c>
      <c r="IB126">
        <v>48.448081970214844</v>
      </c>
      <c r="IC126">
        <v>27.17071533203125</v>
      </c>
      <c r="ID126">
        <v>0</v>
      </c>
      <c r="IE126">
        <v>0</v>
      </c>
      <c r="IF126">
        <v>154.06948852539063</v>
      </c>
      <c r="IG126">
        <v>0</v>
      </c>
      <c r="IH126">
        <v>0</v>
      </c>
      <c r="II126">
        <v>-34.985801696777344</v>
      </c>
      <c r="IJ126">
        <v>32.511997222900391</v>
      </c>
      <c r="IK126">
        <v>-72.039276123046875</v>
      </c>
      <c r="IL126">
        <v>79.556411743164063</v>
      </c>
      <c r="IN126">
        <v>288</v>
      </c>
      <c r="IO126">
        <v>927.20001220703125</v>
      </c>
      <c r="IP126">
        <v>0</v>
      </c>
      <c r="IQ126">
        <v>73.259132385253906</v>
      </c>
      <c r="IR126">
        <v>72.523971557617188</v>
      </c>
      <c r="IS126">
        <v>0</v>
      </c>
      <c r="IT126">
        <v>0.5</v>
      </c>
      <c r="IU126">
        <v>0</v>
      </c>
    </row>
    <row r="127" spans="10:255">
      <c r="J127">
        <v>0.8880000114440918</v>
      </c>
      <c r="K127">
        <v>1</v>
      </c>
      <c r="L127">
        <v>0.55000001192092896</v>
      </c>
      <c r="M127">
        <v>3.7399608641862869E-2</v>
      </c>
      <c r="N127">
        <v>5.4830558598041534E-2</v>
      </c>
      <c r="O127">
        <v>0.51629960536956787</v>
      </c>
      <c r="P127">
        <v>0.57113015651702881</v>
      </c>
      <c r="Q127">
        <v>0.80634015798568726</v>
      </c>
      <c r="R127">
        <v>316.94796752929688</v>
      </c>
      <c r="S127">
        <v>282.49191284179688</v>
      </c>
      <c r="T127">
        <v>1.4660730361938477</v>
      </c>
      <c r="U127">
        <v>3.060000017285347E-2</v>
      </c>
      <c r="W127">
        <v>289</v>
      </c>
      <c r="X127">
        <v>0.24995696544647217</v>
      </c>
      <c r="Y127">
        <v>0.22610719501972198</v>
      </c>
      <c r="Z127">
        <v>0.20320191979408264</v>
      </c>
      <c r="AA127">
        <v>0.2054886519908905</v>
      </c>
      <c r="AB127">
        <v>0.21714070439338684</v>
      </c>
      <c r="AC127">
        <v>0.24093276262283325</v>
      </c>
      <c r="AD127">
        <v>0.28620931506156921</v>
      </c>
      <c r="AE127">
        <v>0.30249583721160889</v>
      </c>
      <c r="AF127">
        <v>0.29163816571235657</v>
      </c>
      <c r="AL127">
        <v>8.6069079115986824E-3</v>
      </c>
      <c r="AM127">
        <v>4.778562068939209</v>
      </c>
      <c r="AN127">
        <v>11.359613418579102</v>
      </c>
      <c r="AO127">
        <v>14.902268409729004</v>
      </c>
      <c r="AP127">
        <v>16.571863174438477</v>
      </c>
      <c r="AQ127">
        <v>21.813446044921875</v>
      </c>
      <c r="AR127">
        <v>4.3790698051452637</v>
      </c>
      <c r="AS127">
        <v>4.7504158020019531</v>
      </c>
      <c r="AZ127">
        <v>0</v>
      </c>
      <c r="BA127">
        <v>0</v>
      </c>
      <c r="BB127">
        <v>3.02262082695961E-2</v>
      </c>
      <c r="BC127">
        <v>3.2467462122440338E-2</v>
      </c>
      <c r="BD127">
        <v>8.231528103351593E-2</v>
      </c>
      <c r="BE127">
        <v>0.21323719620704651</v>
      </c>
      <c r="BF127">
        <v>0.56153452396392822</v>
      </c>
      <c r="BG127">
        <v>8.0219224095344543E-2</v>
      </c>
      <c r="BN127">
        <v>0</v>
      </c>
      <c r="BO127">
        <v>9.5146438106894493E-3</v>
      </c>
      <c r="BP127">
        <v>-5.358332023024559E-2</v>
      </c>
      <c r="BQ127">
        <v>-3.5158213227987289E-2</v>
      </c>
      <c r="BR127">
        <v>4.3804764572996646E-5</v>
      </c>
      <c r="BS127">
        <v>5.0253935158252716E-2</v>
      </c>
      <c r="BT127">
        <v>0.37235754728317261</v>
      </c>
      <c r="BU127">
        <v>0.2928118109703064</v>
      </c>
      <c r="CB127">
        <v>0.21517281234264374</v>
      </c>
      <c r="CC127">
        <v>47.785614013671875</v>
      </c>
      <c r="CD127">
        <v>81.140106201171875</v>
      </c>
      <c r="CE127">
        <v>93.139190673828125</v>
      </c>
      <c r="CF127">
        <v>82.859298706054688</v>
      </c>
      <c r="CG127">
        <v>72.711494445800781</v>
      </c>
      <c r="CH127">
        <v>29.193798065185547</v>
      </c>
      <c r="CI127">
        <v>27.943624496459961</v>
      </c>
      <c r="CO127">
        <v>0.69180130958557129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-0.57110190391540527</v>
      </c>
      <c r="CV127">
        <v>-0.57113015651702881</v>
      </c>
      <c r="CW127">
        <v>-0.57113015651702881</v>
      </c>
      <c r="CY127">
        <v>288</v>
      </c>
      <c r="CZ127">
        <v>0.71600818634033203</v>
      </c>
      <c r="DA127">
        <v>1.0735169649124146</v>
      </c>
      <c r="DB127">
        <v>1.6603782176971436</v>
      </c>
      <c r="DC127">
        <v>2.2702066898345947</v>
      </c>
      <c r="DD127">
        <v>3.1156306266784668</v>
      </c>
      <c r="DE127">
        <v>3.6280877590179443</v>
      </c>
      <c r="DF127">
        <v>2.0310485363006592</v>
      </c>
      <c r="DG127">
        <v>0.36540409922599792</v>
      </c>
      <c r="DN127">
        <v>0.54223382472991943</v>
      </c>
      <c r="DO127">
        <v>0.81022864580154419</v>
      </c>
      <c r="DP127">
        <v>1.1245620250701904</v>
      </c>
      <c r="DQ127">
        <v>1.4130072593688965</v>
      </c>
      <c r="DR127">
        <v>1.8789169788360596</v>
      </c>
      <c r="DS127">
        <v>2.2902085781097412</v>
      </c>
      <c r="DT127">
        <v>1.7317912578582764</v>
      </c>
      <c r="DU127">
        <v>0.31098568439483643</v>
      </c>
      <c r="EB127">
        <v>22.903949737548828</v>
      </c>
      <c r="EC127">
        <v>31.112789154052734</v>
      </c>
      <c r="ED127">
        <v>43.183181762695313</v>
      </c>
      <c r="EE127">
        <v>59.6854248046875</v>
      </c>
      <c r="EF127">
        <v>86.58050537109375</v>
      </c>
      <c r="EG127">
        <v>111.39574432373047</v>
      </c>
      <c r="EH127">
        <v>37.68377685546875</v>
      </c>
      <c r="EI127">
        <v>7.1651105880737305</v>
      </c>
      <c r="EP127">
        <v>0.70344841480255127</v>
      </c>
      <c r="EQ127">
        <v>0</v>
      </c>
      <c r="ER127">
        <v>0</v>
      </c>
      <c r="ES127">
        <v>0</v>
      </c>
      <c r="ET127">
        <v>0</v>
      </c>
      <c r="EU127">
        <v>399.71047973632813</v>
      </c>
      <c r="EV127">
        <v>-3.0517578125E-5</v>
      </c>
      <c r="EW127">
        <v>0.92614012956619263</v>
      </c>
      <c r="EX127">
        <v>1</v>
      </c>
      <c r="EY127">
        <v>289</v>
      </c>
      <c r="EZ127">
        <v>82.835334777832031</v>
      </c>
      <c r="FA127">
        <v>91.792205810546875</v>
      </c>
      <c r="FB127">
        <v>128.4921875</v>
      </c>
      <c r="FC127">
        <v>177.75907897949219</v>
      </c>
      <c r="FD127">
        <v>220.20411682128906</v>
      </c>
      <c r="FE127">
        <v>224.56576538085938</v>
      </c>
      <c r="FF127">
        <v>182.27131652832031</v>
      </c>
      <c r="FG127">
        <v>72.003692626953125</v>
      </c>
      <c r="FN127">
        <v>11.661655426025391</v>
      </c>
      <c r="FO127">
        <v>11.188613891601563</v>
      </c>
      <c r="FP127">
        <v>14.075396537780762</v>
      </c>
      <c r="FQ127">
        <v>20.573062896728516</v>
      </c>
      <c r="FR127">
        <v>28.192970275878906</v>
      </c>
      <c r="FS127">
        <v>32.930767059326172</v>
      </c>
      <c r="FT127">
        <v>29.827186584472656</v>
      </c>
      <c r="FU127">
        <v>12.842463493347168</v>
      </c>
      <c r="GA127">
        <v>289</v>
      </c>
      <c r="GB127">
        <v>0</v>
      </c>
      <c r="GC127">
        <v>0</v>
      </c>
      <c r="GD127">
        <v>0</v>
      </c>
      <c r="GE127">
        <v>0</v>
      </c>
      <c r="GF127">
        <v>0</v>
      </c>
      <c r="GG127">
        <v>0</v>
      </c>
      <c r="GH127">
        <v>0</v>
      </c>
      <c r="GI127">
        <v>0</v>
      </c>
      <c r="GO127">
        <v>289</v>
      </c>
      <c r="GP127">
        <v>41.4105224609375</v>
      </c>
      <c r="GQ127">
        <v>41.509765625</v>
      </c>
      <c r="GR127">
        <v>52.219718933105469</v>
      </c>
      <c r="GS127">
        <v>73.054939270019531</v>
      </c>
      <c r="GT127">
        <v>95.630561828613281</v>
      </c>
      <c r="GU127">
        <v>108.21050262451172</v>
      </c>
      <c r="GV127">
        <v>52.167751312255859</v>
      </c>
      <c r="GW127">
        <v>21.780817031860352</v>
      </c>
      <c r="HC127">
        <v>289</v>
      </c>
      <c r="HD127">
        <v>2.0746064838021994E-3</v>
      </c>
      <c r="HE127">
        <v>2.3539091926068068E-3</v>
      </c>
      <c r="HF127">
        <v>2.4320087395608425E-3</v>
      </c>
      <c r="HG127">
        <v>2.4270443245768547E-3</v>
      </c>
      <c r="HH127">
        <v>8.0919116735458374E-3</v>
      </c>
      <c r="HI127">
        <v>2.6001593098044395E-2</v>
      </c>
      <c r="HJ127">
        <v>3.850175067782402E-2</v>
      </c>
      <c r="HK127">
        <v>6.8495549261569977E-2</v>
      </c>
      <c r="HQ127">
        <v>0</v>
      </c>
      <c r="HR127">
        <v>0</v>
      </c>
      <c r="HS127">
        <v>0</v>
      </c>
      <c r="HT127">
        <v>0.15037837624549866</v>
      </c>
      <c r="HU127">
        <v>0.15037834644317627</v>
      </c>
      <c r="HV127">
        <v>0.15037155151367188</v>
      </c>
      <c r="HW127">
        <v>0.15037834644317627</v>
      </c>
      <c r="HX127">
        <v>0</v>
      </c>
      <c r="HY127">
        <v>0</v>
      </c>
      <c r="HZ127">
        <v>0</v>
      </c>
      <c r="IA127">
        <v>0</v>
      </c>
      <c r="IB127">
        <v>48.598453521728516</v>
      </c>
      <c r="IC127">
        <v>27.261178970336914</v>
      </c>
      <c r="ID127">
        <v>0</v>
      </c>
      <c r="IE127">
        <v>0</v>
      </c>
      <c r="IF127">
        <v>155.57327270507813</v>
      </c>
      <c r="IG127">
        <v>0</v>
      </c>
      <c r="IH127">
        <v>0</v>
      </c>
      <c r="II127">
        <v>-34.985801696777344</v>
      </c>
      <c r="IJ127">
        <v>32.511997222900391</v>
      </c>
      <c r="IK127">
        <v>-72.039276123046875</v>
      </c>
      <c r="IL127">
        <v>81.060195922851563</v>
      </c>
      <c r="IN127">
        <v>289</v>
      </c>
      <c r="IO127">
        <v>932.5999755859375</v>
      </c>
      <c r="IP127">
        <v>0</v>
      </c>
      <c r="IQ127">
        <v>73.776679992675781</v>
      </c>
      <c r="IR127">
        <v>72.659217834472656</v>
      </c>
      <c r="IS127">
        <v>0</v>
      </c>
      <c r="IT127">
        <v>0.5</v>
      </c>
      <c r="IU127">
        <v>0</v>
      </c>
    </row>
    <row r="128" spans="10:255">
      <c r="J128">
        <v>0.88999998569488525</v>
      </c>
      <c r="K128">
        <v>1</v>
      </c>
      <c r="L128">
        <v>0.47999998927116394</v>
      </c>
      <c r="M128">
        <v>3.4065641462802887E-2</v>
      </c>
      <c r="N128">
        <v>3.506377711892128E-2</v>
      </c>
      <c r="O128">
        <v>0.31184014678001404</v>
      </c>
      <c r="P128">
        <v>0.34690392017364502</v>
      </c>
      <c r="Q128">
        <v>0.49406415224075317</v>
      </c>
      <c r="R128">
        <v>317.4420166015625</v>
      </c>
      <c r="S128">
        <v>282.80374145507813</v>
      </c>
      <c r="T128">
        <v>1.029300332069397</v>
      </c>
      <c r="U128">
        <v>2.9999999329447746E-2</v>
      </c>
      <c r="W128">
        <v>290</v>
      </c>
      <c r="X128">
        <v>0.24999988079071045</v>
      </c>
      <c r="Y128">
        <v>0.22580201923847198</v>
      </c>
      <c r="Z128">
        <v>0.20324254035949707</v>
      </c>
      <c r="AA128">
        <v>0.20561166107654572</v>
      </c>
      <c r="AB128">
        <v>0.21728140115737915</v>
      </c>
      <c r="AC128">
        <v>0.24216197431087494</v>
      </c>
      <c r="AD128">
        <v>0.28338497877120972</v>
      </c>
      <c r="AE128">
        <v>0.29930856823921204</v>
      </c>
      <c r="AF128">
        <v>0.28869283199310303</v>
      </c>
      <c r="AL128">
        <v>2.3841848815209232E-5</v>
      </c>
      <c r="AM128">
        <v>4.839597225189209</v>
      </c>
      <c r="AN128">
        <v>11.351489067077637</v>
      </c>
      <c r="AO128">
        <v>14.877666473388672</v>
      </c>
      <c r="AP128">
        <v>16.543724060058594</v>
      </c>
      <c r="AQ128">
        <v>21.567604064941406</v>
      </c>
      <c r="AR128">
        <v>4.661503791809082</v>
      </c>
      <c r="AS128">
        <v>5.0691428184509277</v>
      </c>
      <c r="AZ128">
        <v>0</v>
      </c>
      <c r="BA128">
        <v>0</v>
      </c>
      <c r="BB128">
        <v>3.006485290825367E-2</v>
      </c>
      <c r="BC128">
        <v>3.2810807228088379E-2</v>
      </c>
      <c r="BD128">
        <v>8.1972800195217133E-2</v>
      </c>
      <c r="BE128">
        <v>0.21750523149967194</v>
      </c>
      <c r="BF128">
        <v>0.55794060230255127</v>
      </c>
      <c r="BG128">
        <v>7.9705797135829926E-2</v>
      </c>
      <c r="BN128">
        <v>0</v>
      </c>
      <c r="BO128">
        <v>8.5816560313105583E-3</v>
      </c>
      <c r="BP128">
        <v>-5.2452266216278076E-2</v>
      </c>
      <c r="BQ128">
        <v>-3.4951362758874893E-2</v>
      </c>
      <c r="BR128">
        <v>-1.1962901044171304E-4</v>
      </c>
      <c r="BS128">
        <v>5.3582325577735901E-2</v>
      </c>
      <c r="BT128">
        <v>0.36725014448165894</v>
      </c>
      <c r="BU128">
        <v>0.25880572199821472</v>
      </c>
      <c r="CB128">
        <v>5.9604656416922808E-4</v>
      </c>
      <c r="CC128">
        <v>48.395965576171875</v>
      </c>
      <c r="CD128">
        <v>81.082077026367188</v>
      </c>
      <c r="CE128">
        <v>92.985427856445313</v>
      </c>
      <c r="CF128">
        <v>82.718605041503906</v>
      </c>
      <c r="CG128">
        <v>71.892021179199219</v>
      </c>
      <c r="CH128">
        <v>31.076688766479492</v>
      </c>
      <c r="CI128">
        <v>29.818487167358398</v>
      </c>
      <c r="CO128">
        <v>0.68255937099456787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-0.34689903259277344</v>
      </c>
      <c r="CV128">
        <v>-0.34690392017364502</v>
      </c>
      <c r="CW128">
        <v>-0.34690392017364502</v>
      </c>
      <c r="CY128">
        <v>289</v>
      </c>
      <c r="CZ128">
        <v>0.71607619524002075</v>
      </c>
      <c r="DA128">
        <v>1.0735169649124146</v>
      </c>
      <c r="DB128">
        <v>1.6602420806884766</v>
      </c>
      <c r="DC128">
        <v>2.2706120014190674</v>
      </c>
      <c r="DD128">
        <v>3.1192727088928223</v>
      </c>
      <c r="DE128">
        <v>3.6240358352661133</v>
      </c>
      <c r="DF128">
        <v>2.0345816612243652</v>
      </c>
      <c r="DG128">
        <v>0.36656671762466431</v>
      </c>
      <c r="DN128">
        <v>0.54238855838775635</v>
      </c>
      <c r="DO128">
        <v>0.80909967422485352</v>
      </c>
      <c r="DP128">
        <v>1.1245478391647339</v>
      </c>
      <c r="DQ128">
        <v>1.4138939380645752</v>
      </c>
      <c r="DR128">
        <v>1.8814473152160645</v>
      </c>
      <c r="DS128">
        <v>2.2977604866027832</v>
      </c>
      <c r="DT128">
        <v>1.7126947641372681</v>
      </c>
      <c r="DU128">
        <v>0.30801361799240112</v>
      </c>
      <c r="EB128">
        <v>22.910486221313477</v>
      </c>
      <c r="EC128">
        <v>31.069435119628906</v>
      </c>
      <c r="ED128">
        <v>43.182636260986328</v>
      </c>
      <c r="EE128">
        <v>59.722877502441406</v>
      </c>
      <c r="EF128">
        <v>86.697105407714844</v>
      </c>
      <c r="EG128">
        <v>111.76306915283203</v>
      </c>
      <c r="EH128">
        <v>37.268238067626953</v>
      </c>
      <c r="EI128">
        <v>7.0966339111328125</v>
      </c>
      <c r="EP128">
        <v>0.69180130958557129</v>
      </c>
      <c r="EQ128">
        <v>0</v>
      </c>
      <c r="ER128">
        <v>0</v>
      </c>
      <c r="ES128">
        <v>0</v>
      </c>
      <c r="ET128">
        <v>0</v>
      </c>
      <c r="EU128">
        <v>399.71051025390625</v>
      </c>
      <c r="EV128">
        <v>3.0517578125E-5</v>
      </c>
      <c r="EW128">
        <v>0.92555475234985352</v>
      </c>
      <c r="EX128">
        <v>1</v>
      </c>
      <c r="EY128">
        <v>290</v>
      </c>
      <c r="EZ128">
        <v>82.877044677734375</v>
      </c>
      <c r="FA128">
        <v>91.842765808105469</v>
      </c>
      <c r="FB128">
        <v>128.53240966796875</v>
      </c>
      <c r="FC128">
        <v>177.81858825683594</v>
      </c>
      <c r="FD128">
        <v>220.51924133300781</v>
      </c>
      <c r="FE128">
        <v>225.07798767089844</v>
      </c>
      <c r="FF128">
        <v>183.72019958496094</v>
      </c>
      <c r="FG128">
        <v>74.396705627441406</v>
      </c>
      <c r="FN128">
        <v>11.669530868530273</v>
      </c>
      <c r="FO128">
        <v>11.179666519165039</v>
      </c>
      <c r="FP128">
        <v>14.082616806030273</v>
      </c>
      <c r="FQ128">
        <v>20.59227180480957</v>
      </c>
      <c r="FR128">
        <v>28.251609802246094</v>
      </c>
      <c r="FS128">
        <v>33.174270629882813</v>
      </c>
      <c r="FT128">
        <v>29.767606735229492</v>
      </c>
      <c r="FU128">
        <v>13.129464149475098</v>
      </c>
      <c r="GA128">
        <v>290</v>
      </c>
      <c r="GB128">
        <v>0</v>
      </c>
      <c r="GC128">
        <v>0</v>
      </c>
      <c r="GD128">
        <v>0</v>
      </c>
      <c r="GE128">
        <v>0</v>
      </c>
      <c r="GF128">
        <v>0</v>
      </c>
      <c r="GG128">
        <v>0</v>
      </c>
      <c r="GH128">
        <v>0</v>
      </c>
      <c r="GI128">
        <v>0</v>
      </c>
      <c r="GO128">
        <v>290</v>
      </c>
      <c r="GP128">
        <v>41.438488006591797</v>
      </c>
      <c r="GQ128">
        <v>41.476570129394531</v>
      </c>
      <c r="GR128">
        <v>52.246505737304688</v>
      </c>
      <c r="GS128">
        <v>73.123153686523438</v>
      </c>
      <c r="GT128">
        <v>95.8294677734375</v>
      </c>
      <c r="GU128">
        <v>109.01065826416016</v>
      </c>
      <c r="GV128">
        <v>52.063545227050781</v>
      </c>
      <c r="GW128">
        <v>22.267570495605469</v>
      </c>
      <c r="HC128">
        <v>290</v>
      </c>
      <c r="HD128">
        <v>2.0086707081645727E-3</v>
      </c>
      <c r="HE128">
        <v>2.2832544054836035E-3</v>
      </c>
      <c r="HF128">
        <v>2.3551711346954107E-3</v>
      </c>
      <c r="HG128">
        <v>2.3503636475652456E-3</v>
      </c>
      <c r="HH128">
        <v>7.8362543135881424E-3</v>
      </c>
      <c r="HI128">
        <v>2.5109872221946716E-2</v>
      </c>
      <c r="HJ128">
        <v>3.7884008139371872E-2</v>
      </c>
      <c r="HK128">
        <v>6.7310445010662079E-2</v>
      </c>
      <c r="HQ128">
        <v>0</v>
      </c>
      <c r="HR128">
        <v>0</v>
      </c>
      <c r="HS128">
        <v>0</v>
      </c>
      <c r="HT128">
        <v>0.14713802933692932</v>
      </c>
      <c r="HU128">
        <v>0.14713804423809052</v>
      </c>
      <c r="HV128">
        <v>0.14714431762695313</v>
      </c>
      <c r="HW128">
        <v>0.14713804423809052</v>
      </c>
      <c r="HX128">
        <v>0</v>
      </c>
      <c r="HY128">
        <v>0</v>
      </c>
      <c r="HZ128">
        <v>0</v>
      </c>
      <c r="IA128">
        <v>0</v>
      </c>
      <c r="IB128">
        <v>48.745597839355469</v>
      </c>
      <c r="IC128">
        <v>27.333002090454102</v>
      </c>
      <c r="ID128">
        <v>0</v>
      </c>
      <c r="IE128">
        <v>0</v>
      </c>
      <c r="IF128">
        <v>157.04464721679688</v>
      </c>
      <c r="IG128">
        <v>0</v>
      </c>
      <c r="IH128">
        <v>0</v>
      </c>
      <c r="II128">
        <v>-34.985801696777344</v>
      </c>
      <c r="IJ128">
        <v>32.511997222900391</v>
      </c>
      <c r="IK128">
        <v>-72.039276123046875</v>
      </c>
      <c r="IL128">
        <v>82.531570434570313</v>
      </c>
      <c r="IN128">
        <v>290</v>
      </c>
      <c r="IO128">
        <v>938</v>
      </c>
      <c r="IP128">
        <v>0</v>
      </c>
      <c r="IQ128">
        <v>74.071128845214844</v>
      </c>
      <c r="IR128">
        <v>72.633674621582031</v>
      </c>
      <c r="IS128">
        <v>0</v>
      </c>
      <c r="IT128">
        <v>0.5</v>
      </c>
      <c r="IU128">
        <v>0</v>
      </c>
    </row>
    <row r="129" spans="10:255">
      <c r="J129">
        <v>0.89200001955032349</v>
      </c>
      <c r="K129">
        <v>1</v>
      </c>
      <c r="L129">
        <v>0.40999999642372131</v>
      </c>
      <c r="M129">
        <v>3.1288027763366699E-2</v>
      </c>
      <c r="N129">
        <v>2.0817914977669716E-2</v>
      </c>
      <c r="O129">
        <v>0.17079038918018341</v>
      </c>
      <c r="P129">
        <v>0.19160830974578857</v>
      </c>
      <c r="Q129">
        <v>0.27279907464981079</v>
      </c>
      <c r="R129">
        <v>317.71481323242188</v>
      </c>
      <c r="S129">
        <v>282.97451782226563</v>
      </c>
      <c r="T129">
        <v>0.665363609790802</v>
      </c>
      <c r="U129">
        <v>2.9999999329447746E-2</v>
      </c>
      <c r="W129">
        <v>291</v>
      </c>
      <c r="X129">
        <v>0.2494947761297226</v>
      </c>
      <c r="Y129">
        <v>0.22550708055496216</v>
      </c>
      <c r="Z129">
        <v>0.20329968631267548</v>
      </c>
      <c r="AA129">
        <v>0.20575661957263947</v>
      </c>
      <c r="AB129">
        <v>0.21749809384346008</v>
      </c>
      <c r="AC129">
        <v>0.24461837112903595</v>
      </c>
      <c r="AD129">
        <v>0.34000000357627869</v>
      </c>
      <c r="AE129">
        <v>0.36000001430511475</v>
      </c>
      <c r="AF129">
        <v>0.34666666388511658</v>
      </c>
      <c r="AL129">
        <v>0.10104473680257797</v>
      </c>
      <c r="AM129">
        <v>4.8985848426818848</v>
      </c>
      <c r="AN129">
        <v>11.340060234069824</v>
      </c>
      <c r="AO129">
        <v>14.848675727844238</v>
      </c>
      <c r="AP129">
        <v>16.500385284423828</v>
      </c>
      <c r="AQ129">
        <v>21.076324462890625</v>
      </c>
      <c r="AR129">
        <v>-0.99999910593032837</v>
      </c>
      <c r="AS129">
        <v>-1.0000020265579224</v>
      </c>
      <c r="AZ129">
        <v>0</v>
      </c>
      <c r="BA129">
        <v>0</v>
      </c>
      <c r="BB129">
        <v>2.9917048290371895E-2</v>
      </c>
      <c r="BC129">
        <v>3.327883780002594E-2</v>
      </c>
      <c r="BD129">
        <v>8.1987090408802032E-2</v>
      </c>
      <c r="BE129">
        <v>0.22225172817707062</v>
      </c>
      <c r="BF129">
        <v>0.55349469184875488</v>
      </c>
      <c r="BG129">
        <v>7.9070672392845154E-2</v>
      </c>
      <c r="BN129">
        <v>0.10871001332998276</v>
      </c>
      <c r="BO129">
        <v>7.6914485543966293E-3</v>
      </c>
      <c r="BP129">
        <v>-5.1294974982738495E-2</v>
      </c>
      <c r="BQ129">
        <v>-3.4756936132907867E-2</v>
      </c>
      <c r="BR129">
        <v>-8.069022442214191E-5</v>
      </c>
      <c r="BS129">
        <v>5.7260900735855103E-2</v>
      </c>
      <c r="BT129">
        <v>0.58650082349777222</v>
      </c>
      <c r="BU129">
        <v>6.3425335884094238</v>
      </c>
      <c r="CB129">
        <v>2.5261199474334717</v>
      </c>
      <c r="CC129">
        <v>48.985843658447266</v>
      </c>
      <c r="CD129">
        <v>81.000442504882813</v>
      </c>
      <c r="CE129">
        <v>92.804229736328125</v>
      </c>
      <c r="CF129">
        <v>82.501907348632813</v>
      </c>
      <c r="CG129">
        <v>70.254417419433594</v>
      </c>
      <c r="CH129">
        <v>-6.6666598320007324</v>
      </c>
      <c r="CI129">
        <v>-5.8823652267456055</v>
      </c>
      <c r="CO129">
        <v>0.67730128765106201</v>
      </c>
      <c r="CP129">
        <v>0</v>
      </c>
      <c r="CQ129">
        <v>0</v>
      </c>
      <c r="CR129">
        <v>0</v>
      </c>
      <c r="CS129">
        <v>12.446000099182129</v>
      </c>
      <c r="CT129">
        <v>-0.10871001332998276</v>
      </c>
      <c r="CU129">
        <v>12.145698547363281</v>
      </c>
      <c r="CV129">
        <v>-0.19160830974578857</v>
      </c>
      <c r="CW129">
        <v>12.145681381225586</v>
      </c>
      <c r="CY129">
        <v>290</v>
      </c>
      <c r="CZ129">
        <v>0.71613752841949463</v>
      </c>
      <c r="DA129">
        <v>1.0735169649124146</v>
      </c>
      <c r="DB129">
        <v>1.6598680019378662</v>
      </c>
      <c r="DC129">
        <v>2.270658016204834</v>
      </c>
      <c r="DD129">
        <v>3.1217277050018311</v>
      </c>
      <c r="DE129">
        <v>3.6170585155487061</v>
      </c>
      <c r="DF129">
        <v>2.0318398475646973</v>
      </c>
      <c r="DG129">
        <v>0.36730057001113892</v>
      </c>
      <c r="DN129">
        <v>0.54252815246582031</v>
      </c>
      <c r="DO129">
        <v>0.80800765752792358</v>
      </c>
      <c r="DP129">
        <v>1.1245192289352417</v>
      </c>
      <c r="DQ129">
        <v>1.4147689342498779</v>
      </c>
      <c r="DR129">
        <v>1.884148120880127</v>
      </c>
      <c r="DS129">
        <v>2.3050370216369629</v>
      </c>
      <c r="DT129">
        <v>1.693508505821228</v>
      </c>
      <c r="DU129">
        <v>0.30537834763526917</v>
      </c>
      <c r="EB129">
        <v>22.9163818359375</v>
      </c>
      <c r="EC129">
        <v>31.027502059936523</v>
      </c>
      <c r="ED129">
        <v>43.181537628173828</v>
      </c>
      <c r="EE129">
        <v>59.759838104248047</v>
      </c>
      <c r="EF129">
        <v>86.821556091308594</v>
      </c>
      <c r="EG129">
        <v>112.11699676513672</v>
      </c>
      <c r="EH129">
        <v>36.850746154785156</v>
      </c>
      <c r="EI129">
        <v>7.0359172821044922</v>
      </c>
      <c r="EP129">
        <v>0.68255937099456787</v>
      </c>
      <c r="EQ129">
        <v>0</v>
      </c>
      <c r="ER129">
        <v>0</v>
      </c>
      <c r="ES129">
        <v>0</v>
      </c>
      <c r="ET129">
        <v>0</v>
      </c>
      <c r="EU129">
        <v>399.71047973632813</v>
      </c>
      <c r="EV129">
        <v>-3.0517578125E-5</v>
      </c>
      <c r="EW129">
        <v>0.92471575736999512</v>
      </c>
      <c r="EX129">
        <v>1</v>
      </c>
      <c r="EY129">
        <v>291</v>
      </c>
      <c r="EZ129">
        <v>82.917320251464844</v>
      </c>
      <c r="FA129">
        <v>91.850143432617188</v>
      </c>
      <c r="FB129">
        <v>128.55836486816406</v>
      </c>
      <c r="FC129">
        <v>177.85684204101563</v>
      </c>
      <c r="FD129">
        <v>220.77049255371094</v>
      </c>
      <c r="FE129">
        <v>224.98641967773438</v>
      </c>
      <c r="FF129">
        <v>161.53460693359375</v>
      </c>
      <c r="FG129">
        <v>54.147026062011719</v>
      </c>
      <c r="FN129">
        <v>11.651613235473633</v>
      </c>
      <c r="FO129">
        <v>11.165961265563965</v>
      </c>
      <c r="FP129">
        <v>14.089421272277832</v>
      </c>
      <c r="FQ129">
        <v>20.611221313476563</v>
      </c>
      <c r="FR129">
        <v>28.312005996704102</v>
      </c>
      <c r="FS129">
        <v>33.497146606445313</v>
      </c>
      <c r="FT129">
        <v>31.401811599731445</v>
      </c>
      <c r="FU129">
        <v>11.493473052978516</v>
      </c>
      <c r="GA129">
        <v>291</v>
      </c>
      <c r="GB129">
        <v>0</v>
      </c>
      <c r="GC129">
        <v>0</v>
      </c>
      <c r="GD129">
        <v>0</v>
      </c>
      <c r="GE129">
        <v>0</v>
      </c>
      <c r="GF129">
        <v>0</v>
      </c>
      <c r="GG129">
        <v>0</v>
      </c>
      <c r="GH129">
        <v>0</v>
      </c>
      <c r="GI129">
        <v>0</v>
      </c>
      <c r="GO129">
        <v>291</v>
      </c>
      <c r="GP129">
        <v>41.374862670898438</v>
      </c>
      <c r="GQ129">
        <v>41.425724029541016</v>
      </c>
      <c r="GR129">
        <v>52.271747589111328</v>
      </c>
      <c r="GS129">
        <v>73.190437316894531</v>
      </c>
      <c r="GT129">
        <v>96.034332275390625</v>
      </c>
      <c r="GU129">
        <v>110.07162475585938</v>
      </c>
      <c r="GV129">
        <v>54.921768188476563</v>
      </c>
      <c r="GW129">
        <v>19.492929458618164</v>
      </c>
      <c r="HC129">
        <v>291</v>
      </c>
      <c r="HD129">
        <v>1.9450068939477205E-3</v>
      </c>
      <c r="HE129">
        <v>2.2147551644593477E-3</v>
      </c>
      <c r="HF129">
        <v>2.2809244692325592E-3</v>
      </c>
      <c r="HG129">
        <v>2.2762685548514128E-3</v>
      </c>
      <c r="HH129">
        <v>7.5892163440585136E-3</v>
      </c>
      <c r="HI129">
        <v>2.4239428341388702E-2</v>
      </c>
      <c r="HJ129">
        <v>3.7132948637008667E-2</v>
      </c>
      <c r="HK129">
        <v>6.59651979804039E-2</v>
      </c>
      <c r="HQ129">
        <v>0</v>
      </c>
      <c r="HR129">
        <v>0</v>
      </c>
      <c r="HS129">
        <v>-9.0139424428343773E-3</v>
      </c>
      <c r="HT129">
        <v>0.14364373683929443</v>
      </c>
      <c r="HU129">
        <v>0.13462981581687927</v>
      </c>
      <c r="HV129">
        <v>0.13274383544921875</v>
      </c>
      <c r="HW129">
        <v>0.14364375174045563</v>
      </c>
      <c r="HX129">
        <v>0</v>
      </c>
      <c r="HY129">
        <v>0</v>
      </c>
      <c r="HZ129">
        <v>0</v>
      </c>
      <c r="IA129">
        <v>0</v>
      </c>
      <c r="IB129">
        <v>48.878341674804688</v>
      </c>
      <c r="IC129">
        <v>27.399415969848633</v>
      </c>
      <c r="ID129">
        <v>0</v>
      </c>
      <c r="IE129">
        <v>0</v>
      </c>
      <c r="IF129">
        <v>158.4810791015625</v>
      </c>
      <c r="IG129">
        <v>0</v>
      </c>
      <c r="IH129">
        <v>0</v>
      </c>
      <c r="II129">
        <v>-34.985801696777344</v>
      </c>
      <c r="IJ129">
        <v>32.511997222900391</v>
      </c>
      <c r="IK129">
        <v>-72.129417419433594</v>
      </c>
      <c r="IL129">
        <v>83.877853393554688</v>
      </c>
      <c r="IN129">
        <v>291</v>
      </c>
      <c r="IO129">
        <v>943.4000244140625</v>
      </c>
      <c r="IP129">
        <v>0</v>
      </c>
      <c r="IQ129">
        <v>61.76544189453125</v>
      </c>
      <c r="IR129">
        <v>66.068885803222656</v>
      </c>
      <c r="IS129">
        <v>0</v>
      </c>
      <c r="IT129">
        <v>0.5</v>
      </c>
      <c r="IU129">
        <v>12.446000099182129</v>
      </c>
    </row>
    <row r="130" spans="10:255">
      <c r="J130">
        <v>0.89399999380111694</v>
      </c>
      <c r="K130">
        <v>1</v>
      </c>
      <c r="L130">
        <v>0.34000000357627869</v>
      </c>
      <c r="M130">
        <v>3.5882331430912018E-2</v>
      </c>
      <c r="N130">
        <v>6.2169641256332397E-2</v>
      </c>
      <c r="O130">
        <v>0.50011956691741943</v>
      </c>
      <c r="P130">
        <v>0.56228923797607422</v>
      </c>
      <c r="Q130">
        <v>0.58908319473266602</v>
      </c>
      <c r="R130">
        <v>318.30389404296875</v>
      </c>
      <c r="S130">
        <v>283.47463989257813</v>
      </c>
      <c r="T130">
        <v>1.7325975894927979</v>
      </c>
      <c r="U130">
        <v>2.9999999329447746E-2</v>
      </c>
      <c r="W130">
        <v>292</v>
      </c>
      <c r="X130">
        <v>0.24953402578830719</v>
      </c>
      <c r="Y130">
        <v>0.22521714866161346</v>
      </c>
      <c r="Z130">
        <v>0.20330353081226349</v>
      </c>
      <c r="AA130">
        <v>0.20584589242935181</v>
      </c>
      <c r="AB130">
        <v>0.21761690080165863</v>
      </c>
      <c r="AC130">
        <v>0.25561568140983582</v>
      </c>
      <c r="AD130">
        <v>0.31499999761581421</v>
      </c>
      <c r="AE130">
        <v>0.36000001430511475</v>
      </c>
      <c r="AF130">
        <v>0.33000001311302185</v>
      </c>
      <c r="AL130">
        <v>9.3194812536239624E-2</v>
      </c>
      <c r="AM130">
        <v>4.9565715789794922</v>
      </c>
      <c r="AN130">
        <v>11.339290618896484</v>
      </c>
      <c r="AO130">
        <v>14.83082103729248</v>
      </c>
      <c r="AP130">
        <v>16.47662353515625</v>
      </c>
      <c r="AQ130">
        <v>18.876863479614258</v>
      </c>
      <c r="AR130">
        <v>1.5000015497207642</v>
      </c>
      <c r="AS130">
        <v>-1.0000020265579224</v>
      </c>
      <c r="AZ130">
        <v>0</v>
      </c>
      <c r="BA130">
        <v>0</v>
      </c>
      <c r="BB130">
        <v>2.9603125527501106E-2</v>
      </c>
      <c r="BC130">
        <v>3.3635102212429047E-2</v>
      </c>
      <c r="BD130">
        <v>8.179108053445816E-2</v>
      </c>
      <c r="BE130">
        <v>0.23173230886459351</v>
      </c>
      <c r="BF130">
        <v>0.54533350467681885</v>
      </c>
      <c r="BG130">
        <v>7.7904783189296722E-2</v>
      </c>
      <c r="BN130">
        <v>0</v>
      </c>
      <c r="BO130">
        <v>7.849421352148056E-3</v>
      </c>
      <c r="BP130">
        <v>-5.0135053694248199E-2</v>
      </c>
      <c r="BQ130">
        <v>-3.4561723470687866E-2</v>
      </c>
      <c r="BR130">
        <v>1.1345997336320579E-4</v>
      </c>
      <c r="BS130">
        <v>6.4779035747051239E-2</v>
      </c>
      <c r="BT130">
        <v>2.3801343441009521</v>
      </c>
      <c r="BU130">
        <v>0.15286803245544434</v>
      </c>
      <c r="CB130">
        <v>2.329871654510498</v>
      </c>
      <c r="CC130">
        <v>49.565704345703125</v>
      </c>
      <c r="CD130">
        <v>80.994949340820313</v>
      </c>
      <c r="CE130">
        <v>92.692634582519531</v>
      </c>
      <c r="CF130">
        <v>82.383102416992188</v>
      </c>
      <c r="CG130">
        <v>62.922878265380859</v>
      </c>
      <c r="CH130">
        <v>10.000009536743164</v>
      </c>
      <c r="CI130">
        <v>-5.8823652267456055</v>
      </c>
      <c r="CO130">
        <v>0.89704567193984985</v>
      </c>
      <c r="CP130">
        <v>0</v>
      </c>
      <c r="CQ130">
        <v>0</v>
      </c>
      <c r="CR130">
        <v>0</v>
      </c>
      <c r="CS130">
        <v>0.25400000810623169</v>
      </c>
      <c r="CT130">
        <v>0</v>
      </c>
      <c r="CU130">
        <v>-0.30827522277832031</v>
      </c>
      <c r="CV130">
        <v>-0.56228923797607422</v>
      </c>
      <c r="CW130">
        <v>-0.30828920006752014</v>
      </c>
      <c r="CY130">
        <v>291</v>
      </c>
      <c r="CZ130">
        <v>0.71619236469268799</v>
      </c>
      <c r="DA130">
        <v>1.072850227355957</v>
      </c>
      <c r="DB130">
        <v>1.6593368053436279</v>
      </c>
      <c r="DC130">
        <v>2.2704558372497559</v>
      </c>
      <c r="DD130">
        <v>3.123356819152832</v>
      </c>
      <c r="DE130">
        <v>3.597055196762085</v>
      </c>
      <c r="DF130">
        <v>1.7124032974243164</v>
      </c>
      <c r="DG130">
        <v>0.25963538885116577</v>
      </c>
      <c r="DN130">
        <v>0.54147344827651978</v>
      </c>
      <c r="DO130">
        <v>0.80645102262496948</v>
      </c>
      <c r="DP130">
        <v>1.1244754791259766</v>
      </c>
      <c r="DQ130">
        <v>1.4156403541564941</v>
      </c>
      <c r="DR130">
        <v>1.8870114088058472</v>
      </c>
      <c r="DS130">
        <v>2.3155415058135986</v>
      </c>
      <c r="DT130">
        <v>1.7124032974243164</v>
      </c>
      <c r="DU130">
        <v>0.25963538885116577</v>
      </c>
      <c r="EB130">
        <v>22.871831893920898</v>
      </c>
      <c r="EC130">
        <v>30.967729568481445</v>
      </c>
      <c r="ED130">
        <v>43.179855346679688</v>
      </c>
      <c r="EE130">
        <v>59.796646118164063</v>
      </c>
      <c r="EF130">
        <v>86.953498840332031</v>
      </c>
      <c r="EG130">
        <v>112.62794494628906</v>
      </c>
      <c r="EH130">
        <v>37.261898040771484</v>
      </c>
      <c r="EI130">
        <v>5.9819998741149902</v>
      </c>
      <c r="EP130">
        <v>0.67730128765106201</v>
      </c>
      <c r="EQ130">
        <v>0</v>
      </c>
      <c r="ER130">
        <v>0</v>
      </c>
      <c r="ES130">
        <v>-4.9828659743070602E-2</v>
      </c>
      <c r="ET130">
        <v>-4.9828659743070602E-2</v>
      </c>
      <c r="EU130">
        <v>399.64138793945313</v>
      </c>
      <c r="EV130">
        <v>-6.9091796875E-2</v>
      </c>
      <c r="EW130">
        <v>0.9243546724319458</v>
      </c>
      <c r="EX130">
        <v>1</v>
      </c>
      <c r="EY130">
        <v>292</v>
      </c>
      <c r="EZ130">
        <v>82.956550598144531</v>
      </c>
      <c r="FA130">
        <v>91.856979370117188</v>
      </c>
      <c r="FB130">
        <v>128.61424255371094</v>
      </c>
      <c r="FC130">
        <v>177.94178771972656</v>
      </c>
      <c r="FD130">
        <v>221.15029907226563</v>
      </c>
      <c r="FE130">
        <v>223.07681274414063</v>
      </c>
      <c r="FF130">
        <v>163.16311645507813</v>
      </c>
      <c r="FG130">
        <v>55.289077758789063</v>
      </c>
      <c r="FN130">
        <v>11.65895938873291</v>
      </c>
      <c r="FO130">
        <v>11.152435302734375</v>
      </c>
      <c r="FP130">
        <v>14.09581184387207</v>
      </c>
      <c r="FQ130">
        <v>20.630012512207031</v>
      </c>
      <c r="FR130">
        <v>28.376203536987305</v>
      </c>
      <c r="FS130">
        <v>34.705982208251953</v>
      </c>
      <c r="FT130">
        <v>29.386152267456055</v>
      </c>
      <c r="FU130">
        <v>11.735889434814453</v>
      </c>
      <c r="GA130">
        <v>292</v>
      </c>
      <c r="GB130">
        <v>0</v>
      </c>
      <c r="GC130">
        <v>0</v>
      </c>
      <c r="GD130">
        <v>0</v>
      </c>
      <c r="GE130">
        <v>0</v>
      </c>
      <c r="GF130">
        <v>0</v>
      </c>
      <c r="GG130">
        <v>0</v>
      </c>
      <c r="GH130">
        <v>0</v>
      </c>
      <c r="GI130">
        <v>0</v>
      </c>
      <c r="GO130">
        <v>292</v>
      </c>
      <c r="GP130">
        <v>41.400947570800781</v>
      </c>
      <c r="GQ130">
        <v>41.375545501708984</v>
      </c>
      <c r="GR130">
        <v>52.295459747314453</v>
      </c>
      <c r="GS130">
        <v>73.257171630859375</v>
      </c>
      <c r="GT130">
        <v>96.252090454101563</v>
      </c>
      <c r="GU130">
        <v>114.04386138916016</v>
      </c>
      <c r="GV130">
        <v>51.396381378173828</v>
      </c>
      <c r="GW130">
        <v>19.904067993164063</v>
      </c>
      <c r="HC130">
        <v>292</v>
      </c>
      <c r="HD130">
        <v>1.8877277616411448E-3</v>
      </c>
      <c r="HE130">
        <v>2.1483676973730326E-3</v>
      </c>
      <c r="HF130">
        <v>2.2091984283179045E-3</v>
      </c>
      <c r="HG130">
        <v>2.2046887315809727E-3</v>
      </c>
      <c r="HH130">
        <v>7.35056446865201E-3</v>
      </c>
      <c r="HI130">
        <v>2.3324562236666679E-2</v>
      </c>
      <c r="HJ130">
        <v>2.735983207821846E-2</v>
      </c>
      <c r="HK130">
        <v>4.9565952271223068E-2</v>
      </c>
      <c r="HQ130">
        <v>0</v>
      </c>
      <c r="HR130">
        <v>0</v>
      </c>
      <c r="HS130">
        <v>0</v>
      </c>
      <c r="HT130">
        <v>0.11605089902877808</v>
      </c>
      <c r="HU130">
        <v>0.11605089902877808</v>
      </c>
      <c r="HV130">
        <v>0.11420440673828125</v>
      </c>
      <c r="HW130">
        <v>0.11605089902877808</v>
      </c>
      <c r="HX130">
        <v>0</v>
      </c>
      <c r="HY130">
        <v>0</v>
      </c>
      <c r="HZ130">
        <v>0</v>
      </c>
      <c r="IA130">
        <v>0</v>
      </c>
      <c r="IB130">
        <v>48.992546081542969</v>
      </c>
      <c r="IC130">
        <v>27.982547760009766</v>
      </c>
      <c r="ID130">
        <v>0</v>
      </c>
      <c r="IE130">
        <v>0</v>
      </c>
      <c r="IF130">
        <v>159.64158630371094</v>
      </c>
      <c r="IG130">
        <v>0</v>
      </c>
      <c r="IH130">
        <v>0</v>
      </c>
      <c r="II130">
        <v>-34.985801696777344</v>
      </c>
      <c r="IJ130">
        <v>32.511997222900391</v>
      </c>
      <c r="IK130">
        <v>-72.129417419433594</v>
      </c>
      <c r="IL130">
        <v>85.038360595703125</v>
      </c>
      <c r="IN130">
        <v>292</v>
      </c>
      <c r="IO130">
        <v>948.79998779296875</v>
      </c>
      <c r="IP130">
        <v>0</v>
      </c>
      <c r="IQ130">
        <v>62.023597717285156</v>
      </c>
      <c r="IR130">
        <v>66.340629577636719</v>
      </c>
      <c r="IS130">
        <v>0</v>
      </c>
      <c r="IT130">
        <v>0.5</v>
      </c>
      <c r="IU130">
        <v>0.25400000810623169</v>
      </c>
    </row>
    <row r="131" spans="10:255">
      <c r="J131">
        <v>0.89600002765655518</v>
      </c>
      <c r="K131">
        <v>1</v>
      </c>
      <c r="L131">
        <v>0.27000001072883606</v>
      </c>
      <c r="M131">
        <v>3.543129563331604E-2</v>
      </c>
      <c r="N131">
        <v>6.0531903058290482E-2</v>
      </c>
      <c r="O131">
        <v>0.38948121666908264</v>
      </c>
      <c r="P131">
        <v>0.45001313090324402</v>
      </c>
      <c r="Q131">
        <v>0.46127623319625854</v>
      </c>
      <c r="R131">
        <v>318.76516723632813</v>
      </c>
      <c r="S131">
        <v>283.8641357421875</v>
      </c>
      <c r="T131">
        <v>1.7084304094314575</v>
      </c>
      <c r="U131">
        <v>2.9999999329447746E-2</v>
      </c>
      <c r="W131">
        <v>293</v>
      </c>
      <c r="X131">
        <v>0.2495691180229187</v>
      </c>
      <c r="Y131">
        <v>0.22493639588356018</v>
      </c>
      <c r="Z131">
        <v>0.20332309603691101</v>
      </c>
      <c r="AA131">
        <v>0.20595559477806091</v>
      </c>
      <c r="AB131">
        <v>0.21796050667762756</v>
      </c>
      <c r="AC131">
        <v>0.26663842797279358</v>
      </c>
      <c r="AD131">
        <v>0.31499999761581421</v>
      </c>
      <c r="AE131">
        <v>0.33300000429153442</v>
      </c>
      <c r="AF131">
        <v>0.32100000977516174</v>
      </c>
      <c r="AL131">
        <v>8.6176365613937378E-2</v>
      </c>
      <c r="AM131">
        <v>5.0127220153808594</v>
      </c>
      <c r="AN131">
        <v>11.335378646850586</v>
      </c>
      <c r="AO131">
        <v>14.808879852294922</v>
      </c>
      <c r="AP131">
        <v>16.407903671264648</v>
      </c>
      <c r="AQ131">
        <v>16.672313690185547</v>
      </c>
      <c r="AR131">
        <v>1.5000015497207642</v>
      </c>
      <c r="AS131">
        <v>1.6999989748001099</v>
      </c>
      <c r="AZ131">
        <v>0</v>
      </c>
      <c r="BA131">
        <v>0</v>
      </c>
      <c r="BB131">
        <v>2.7983028441667557E-2</v>
      </c>
      <c r="BC131">
        <v>3.2278068363666534E-2</v>
      </c>
      <c r="BD131">
        <v>7.7817328274250031E-2</v>
      </c>
      <c r="BE131">
        <v>0.27296167612075806</v>
      </c>
      <c r="BF131">
        <v>0.51533985137939453</v>
      </c>
      <c r="BG131">
        <v>7.3619984090328217E-2</v>
      </c>
      <c r="BN131">
        <v>0</v>
      </c>
      <c r="BO131">
        <v>7.0196879096329212E-3</v>
      </c>
      <c r="BP131">
        <v>-4.9131352454423904E-2</v>
      </c>
      <c r="BQ131">
        <v>-3.4320715814828873E-2</v>
      </c>
      <c r="BR131">
        <v>1.9120285287499428E-4</v>
      </c>
      <c r="BS131">
        <v>9.9218994379043579E-2</v>
      </c>
      <c r="BT131">
        <v>2.4100794792175293</v>
      </c>
      <c r="BU131">
        <v>2.610797643661499</v>
      </c>
      <c r="CB131">
        <v>2.1544103622436523</v>
      </c>
      <c r="CC131">
        <v>50.127212524414063</v>
      </c>
      <c r="CD131">
        <v>80.967002868652344</v>
      </c>
      <c r="CE131">
        <v>92.555511474609375</v>
      </c>
      <c r="CF131">
        <v>82.039497375488281</v>
      </c>
      <c r="CG131">
        <v>55.574378967285156</v>
      </c>
      <c r="CH131">
        <v>10.000009536743164</v>
      </c>
      <c r="CI131">
        <v>9.9999942779541016</v>
      </c>
      <c r="CO131">
        <v>0.89243578910827637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-0.45001506805419922</v>
      </c>
      <c r="CV131">
        <v>-0.45001313090324402</v>
      </c>
      <c r="CW131">
        <v>-0.45001313090324402</v>
      </c>
      <c r="CY131">
        <v>292</v>
      </c>
      <c r="CZ131">
        <v>0.71624833345413208</v>
      </c>
      <c r="DA131">
        <v>1.0721975564956665</v>
      </c>
      <c r="DB131">
        <v>1.6592178344726563</v>
      </c>
      <c r="DC131">
        <v>2.2708728313446045</v>
      </c>
      <c r="DD131">
        <v>3.1268794536590576</v>
      </c>
      <c r="DE131">
        <v>3.5179026126861572</v>
      </c>
      <c r="DF131">
        <v>1.7196280956268311</v>
      </c>
      <c r="DG131">
        <v>0.25853756070137024</v>
      </c>
      <c r="DN131">
        <v>0.54160100221633911</v>
      </c>
      <c r="DO131">
        <v>0.80492424964904785</v>
      </c>
      <c r="DP131">
        <v>1.1244161128997803</v>
      </c>
      <c r="DQ131">
        <v>1.4165146350860596</v>
      </c>
      <c r="DR131">
        <v>1.8901716470718384</v>
      </c>
      <c r="DS131">
        <v>2.3663976192474365</v>
      </c>
      <c r="DT131">
        <v>1.5931848287582397</v>
      </c>
      <c r="DU131">
        <v>0.25853756070137024</v>
      </c>
      <c r="EB131">
        <v>22.877218246459961</v>
      </c>
      <c r="EC131">
        <v>30.909099578857422</v>
      </c>
      <c r="ED131">
        <v>43.177577972412109</v>
      </c>
      <c r="EE131">
        <v>59.833576202392578</v>
      </c>
      <c r="EF131">
        <v>87.09912109375</v>
      </c>
      <c r="EG131">
        <v>115.10157775878906</v>
      </c>
      <c r="EH131">
        <v>34.667701721191406</v>
      </c>
      <c r="EI131">
        <v>5.9567055702209473</v>
      </c>
      <c r="EP131">
        <v>0.89704567193984985</v>
      </c>
      <c r="EQ131">
        <v>0</v>
      </c>
      <c r="ER131">
        <v>0</v>
      </c>
      <c r="ES131">
        <v>0</v>
      </c>
      <c r="ET131">
        <v>0</v>
      </c>
      <c r="EU131">
        <v>399.62255859375</v>
      </c>
      <c r="EV131">
        <v>-1.8829345703125E-2</v>
      </c>
      <c r="EW131">
        <v>0.94641727209091187</v>
      </c>
      <c r="EX131">
        <v>1</v>
      </c>
      <c r="EY131">
        <v>293</v>
      </c>
      <c r="EZ131">
        <v>82.994430541992188</v>
      </c>
      <c r="FA131">
        <v>91.8631591796875</v>
      </c>
      <c r="FB131">
        <v>128.65692138671875</v>
      </c>
      <c r="FC131">
        <v>178.00704956054688</v>
      </c>
      <c r="FD131">
        <v>221.4669189453125</v>
      </c>
      <c r="FE131">
        <v>220.94268798828125</v>
      </c>
      <c r="FF131">
        <v>156.82705688476563</v>
      </c>
      <c r="FG131">
        <v>56.763385772705078</v>
      </c>
      <c r="FN131">
        <v>11.665923118591309</v>
      </c>
      <c r="FO131">
        <v>11.1392822265625</v>
      </c>
      <c r="FP131">
        <v>14.101845741271973</v>
      </c>
      <c r="FQ131">
        <v>20.648576736450195</v>
      </c>
      <c r="FR131">
        <v>28.461700439453125</v>
      </c>
      <c r="FS131">
        <v>35.856246948242188</v>
      </c>
      <c r="FT131">
        <v>28.245010375976563</v>
      </c>
      <c r="FU131">
        <v>11.145170211791992</v>
      </c>
      <c r="GA131">
        <v>293</v>
      </c>
      <c r="GB131">
        <v>0</v>
      </c>
      <c r="GC131">
        <v>0</v>
      </c>
      <c r="GD131">
        <v>0</v>
      </c>
      <c r="GE131">
        <v>0</v>
      </c>
      <c r="GF131">
        <v>0</v>
      </c>
      <c r="GG131">
        <v>0</v>
      </c>
      <c r="GH131">
        <v>0</v>
      </c>
      <c r="GI131">
        <v>0</v>
      </c>
      <c r="GO131">
        <v>293</v>
      </c>
      <c r="GP131">
        <v>41.425678253173828</v>
      </c>
      <c r="GQ131">
        <v>41.326747894287109</v>
      </c>
      <c r="GR131">
        <v>52.317844390869141</v>
      </c>
      <c r="GS131">
        <v>73.323089599609375</v>
      </c>
      <c r="GT131">
        <v>96.542091369628906</v>
      </c>
      <c r="GU131">
        <v>117.82363128662109</v>
      </c>
      <c r="GV131">
        <v>49.400524139404297</v>
      </c>
      <c r="GW131">
        <v>18.90220832824707</v>
      </c>
      <c r="HC131">
        <v>293</v>
      </c>
      <c r="HD131">
        <v>1.8282391829416156E-3</v>
      </c>
      <c r="HE131">
        <v>2.0841003861278296E-3</v>
      </c>
      <c r="HF131">
        <v>2.1399210672825575E-3</v>
      </c>
      <c r="HG131">
        <v>2.1355529315769672E-3</v>
      </c>
      <c r="HH131">
        <v>7.120062131434679E-3</v>
      </c>
      <c r="HI131">
        <v>2.1931244060397148E-2</v>
      </c>
      <c r="HJ131">
        <v>3.018268384039402E-2</v>
      </c>
      <c r="HK131">
        <v>4.8011638224124908E-2</v>
      </c>
      <c r="HQ131">
        <v>0</v>
      </c>
      <c r="HR131">
        <v>0</v>
      </c>
      <c r="HS131">
        <v>0</v>
      </c>
      <c r="HT131">
        <v>0.11543343961238861</v>
      </c>
      <c r="HU131">
        <v>0.11543343961238861</v>
      </c>
      <c r="HV131">
        <v>0.11363601684570313</v>
      </c>
      <c r="HW131">
        <v>0.11543343961238861</v>
      </c>
      <c r="HX131">
        <v>0</v>
      </c>
      <c r="HY131">
        <v>0</v>
      </c>
      <c r="HZ131">
        <v>0</v>
      </c>
      <c r="IA131">
        <v>0</v>
      </c>
      <c r="IB131">
        <v>49.106182098388672</v>
      </c>
      <c r="IC131">
        <v>27.604166030883789</v>
      </c>
      <c r="ID131">
        <v>0</v>
      </c>
      <c r="IE131">
        <v>0</v>
      </c>
      <c r="IF131">
        <v>160.79591369628906</v>
      </c>
      <c r="IG131">
        <v>0</v>
      </c>
      <c r="IH131">
        <v>0</v>
      </c>
      <c r="II131">
        <v>-34.985801696777344</v>
      </c>
      <c r="IJ131">
        <v>32.511997222900391</v>
      </c>
      <c r="IK131">
        <v>-72.129417419433594</v>
      </c>
      <c r="IL131">
        <v>86.19268798828125</v>
      </c>
      <c r="IN131">
        <v>293</v>
      </c>
      <c r="IO131">
        <v>954.20001220703125</v>
      </c>
      <c r="IP131">
        <v>0</v>
      </c>
      <c r="IQ131">
        <v>62.424472808837891</v>
      </c>
      <c r="IR131">
        <v>63.920497894287109</v>
      </c>
      <c r="IS131">
        <v>0</v>
      </c>
      <c r="IT131">
        <v>0.5</v>
      </c>
      <c r="IU131">
        <v>0</v>
      </c>
    </row>
    <row r="132" spans="10:255">
      <c r="J132">
        <v>0.89800000190734863</v>
      </c>
      <c r="K132">
        <v>1</v>
      </c>
      <c r="L132">
        <v>0.20000000298023224</v>
      </c>
      <c r="M132">
        <v>3.5950694233179092E-2</v>
      </c>
      <c r="N132">
        <v>6.033669039607048E-2</v>
      </c>
      <c r="O132">
        <v>0.28159782290458679</v>
      </c>
      <c r="P132">
        <v>0.34193450212478638</v>
      </c>
      <c r="Q132">
        <v>0.3356635570526123</v>
      </c>
      <c r="R132">
        <v>319.100830078125</v>
      </c>
      <c r="S132">
        <v>284.14572143554688</v>
      </c>
      <c r="T132">
        <v>1.6783177852630615</v>
      </c>
      <c r="U132">
        <v>2.9999999329447746E-2</v>
      </c>
      <c r="W132">
        <v>294</v>
      </c>
      <c r="X132">
        <v>0.24960024654865265</v>
      </c>
      <c r="Y132">
        <v>0.22466464340686798</v>
      </c>
      <c r="Z132">
        <v>0.20335596799850464</v>
      </c>
      <c r="AA132">
        <v>0.20608648657798767</v>
      </c>
      <c r="AB132">
        <v>0.21850602328777313</v>
      </c>
      <c r="AC132">
        <v>0.26913571357727051</v>
      </c>
      <c r="AD132">
        <v>0.31393447518348694</v>
      </c>
      <c r="AE132">
        <v>0.3247143030166626</v>
      </c>
      <c r="AF132">
        <v>0.31752774119377136</v>
      </c>
      <c r="AL132">
        <v>7.9950660467147827E-2</v>
      </c>
      <c r="AM132">
        <v>5.0670723915100098</v>
      </c>
      <c r="AN132">
        <v>11.328803062438965</v>
      </c>
      <c r="AO132">
        <v>14.78270149230957</v>
      </c>
      <c r="AP132">
        <v>16.298799514770508</v>
      </c>
      <c r="AQ132">
        <v>16.172855377197266</v>
      </c>
      <c r="AR132">
        <v>1.6065537929534912</v>
      </c>
      <c r="AS132">
        <v>2.528569221496582</v>
      </c>
      <c r="AZ132">
        <v>0</v>
      </c>
      <c r="BA132">
        <v>0</v>
      </c>
      <c r="BB132">
        <v>2.6531407609581947E-2</v>
      </c>
      <c r="BC132">
        <v>3.1132174655795097E-2</v>
      </c>
      <c r="BD132">
        <v>7.5109124183654785E-2</v>
      </c>
      <c r="BE132">
        <v>0.30963966250419617</v>
      </c>
      <c r="BF132">
        <v>0.48788911104202271</v>
      </c>
      <c r="BG132">
        <v>6.9698445498943329E-2</v>
      </c>
      <c r="BN132">
        <v>0</v>
      </c>
      <c r="BO132">
        <v>6.2271775677800179E-3</v>
      </c>
      <c r="BP132">
        <v>-4.8123382031917572E-2</v>
      </c>
      <c r="BQ132">
        <v>-3.4080144017934799E-2</v>
      </c>
      <c r="BR132">
        <v>8.6639489745721221E-4</v>
      </c>
      <c r="BS132">
        <v>0.13112074136734009</v>
      </c>
      <c r="BT132">
        <v>0.71777009963989258</v>
      </c>
      <c r="BU132">
        <v>0.74860823154449463</v>
      </c>
      <c r="CB132">
        <v>1.998767614364624</v>
      </c>
      <c r="CC132">
        <v>50.67071533203125</v>
      </c>
      <c r="CD132">
        <v>80.9200439453125</v>
      </c>
      <c r="CE132">
        <v>92.391899108886719</v>
      </c>
      <c r="CF132">
        <v>81.493980407714844</v>
      </c>
      <c r="CG132">
        <v>53.909523010253906</v>
      </c>
      <c r="CH132">
        <v>10.710358619689941</v>
      </c>
      <c r="CI132">
        <v>14.873936653137207</v>
      </c>
      <c r="CO132">
        <v>0.88527727127075195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-0.34201145172119141</v>
      </c>
      <c r="CV132">
        <v>-0.34193450212478638</v>
      </c>
      <c r="CW132">
        <v>-0.34193450212478638</v>
      </c>
      <c r="CY132">
        <v>293</v>
      </c>
      <c r="CZ132">
        <v>0.71629834175109863</v>
      </c>
      <c r="DA132">
        <v>1.071556568145752</v>
      </c>
      <c r="DB132">
        <v>1.6589531898498535</v>
      </c>
      <c r="DC132">
        <v>2.2710602283477783</v>
      </c>
      <c r="DD132">
        <v>3.1297643184661865</v>
      </c>
      <c r="DE132">
        <v>3.4391698837280273</v>
      </c>
      <c r="DF132">
        <v>1.6173641681671143</v>
      </c>
      <c r="DG132">
        <v>0.25917980074882507</v>
      </c>
      <c r="DN132">
        <v>0.54171496629714966</v>
      </c>
      <c r="DO132">
        <v>0.80344021320343018</v>
      </c>
      <c r="DP132">
        <v>1.1243449449539185</v>
      </c>
      <c r="DQ132">
        <v>1.417386531829834</v>
      </c>
      <c r="DR132">
        <v>1.8949027061462402</v>
      </c>
      <c r="DS132">
        <v>2.4131970405578613</v>
      </c>
      <c r="DT132">
        <v>1.4984402656555176</v>
      </c>
      <c r="DU132">
        <v>0.23974131047725677</v>
      </c>
      <c r="EB132">
        <v>22.88203239440918</v>
      </c>
      <c r="EC132">
        <v>30.85211181640625</v>
      </c>
      <c r="ED132">
        <v>43.174846649169922</v>
      </c>
      <c r="EE132">
        <v>59.870403289794922</v>
      </c>
      <c r="EF132">
        <v>87.317131042480469</v>
      </c>
      <c r="EG132">
        <v>117.37789916992188</v>
      </c>
      <c r="EH132">
        <v>32.606060028076172</v>
      </c>
      <c r="EI132">
        <v>5.5236401557922363</v>
      </c>
      <c r="EP132">
        <v>0.89243578910827637</v>
      </c>
      <c r="EQ132">
        <v>0</v>
      </c>
      <c r="ER132">
        <v>0</v>
      </c>
      <c r="ES132">
        <v>0</v>
      </c>
      <c r="ET132">
        <v>0</v>
      </c>
      <c r="EU132">
        <v>399.6041259765625</v>
      </c>
      <c r="EV132">
        <v>-1.84326171875E-2</v>
      </c>
      <c r="EW132">
        <v>0.9461248517036438</v>
      </c>
      <c r="EX132">
        <v>1</v>
      </c>
      <c r="EY132">
        <v>294</v>
      </c>
      <c r="EZ132">
        <v>83.031013488769531</v>
      </c>
      <c r="FA132">
        <v>91.908157348632813</v>
      </c>
      <c r="FB132">
        <v>128.68798828125</v>
      </c>
      <c r="FC132">
        <v>178.05522155761719</v>
      </c>
      <c r="FD132">
        <v>221.73036193847656</v>
      </c>
      <c r="FE132">
        <v>220.82838439941406</v>
      </c>
      <c r="FF132">
        <v>156.05865478515625</v>
      </c>
      <c r="FG132">
        <v>58.519683837890625</v>
      </c>
      <c r="FN132">
        <v>11.672521591186523</v>
      </c>
      <c r="FO132">
        <v>11.131274223327637</v>
      </c>
      <c r="FP132">
        <v>14.107531547546387</v>
      </c>
      <c r="FQ132">
        <v>20.667291641235352</v>
      </c>
      <c r="FR132">
        <v>28.566875457763672</v>
      </c>
      <c r="FS132">
        <v>36.173343658447266</v>
      </c>
      <c r="FT132">
        <v>28.011545181274414</v>
      </c>
      <c r="FU132">
        <v>11.20411491394043</v>
      </c>
      <c r="GA132">
        <v>294</v>
      </c>
      <c r="GB132">
        <v>0</v>
      </c>
      <c r="GC132">
        <v>0</v>
      </c>
      <c r="GD132">
        <v>0</v>
      </c>
      <c r="GE132">
        <v>0</v>
      </c>
      <c r="GF132">
        <v>0</v>
      </c>
      <c r="GG132">
        <v>0</v>
      </c>
      <c r="GH132">
        <v>0</v>
      </c>
      <c r="GI132">
        <v>0</v>
      </c>
      <c r="GO132">
        <v>294</v>
      </c>
      <c r="GP132">
        <v>41.449108123779297</v>
      </c>
      <c r="GQ132">
        <v>41.297035217285156</v>
      </c>
      <c r="GR132">
        <v>52.338939666748047</v>
      </c>
      <c r="GS132">
        <v>73.389549255371094</v>
      </c>
      <c r="GT132">
        <v>96.898849487304688</v>
      </c>
      <c r="GU132">
        <v>118.86560821533203</v>
      </c>
      <c r="GV132">
        <v>48.992191314697266</v>
      </c>
      <c r="GW132">
        <v>19.002178192138672</v>
      </c>
      <c r="HC132">
        <v>294</v>
      </c>
      <c r="HD132">
        <v>1.770832110196352E-3</v>
      </c>
      <c r="HE132">
        <v>2.0218577701598406E-3</v>
      </c>
      <c r="HF132">
        <v>2.0730234682559967E-3</v>
      </c>
      <c r="HG132">
        <v>2.0687920041382313E-3</v>
      </c>
      <c r="HH132">
        <v>6.8974769674241543E-3</v>
      </c>
      <c r="HI132">
        <v>2.0602947100996971E-2</v>
      </c>
      <c r="HJ132">
        <v>2.9239121824502945E-2</v>
      </c>
      <c r="HK132">
        <v>5.2490659058094025E-2</v>
      </c>
      <c r="HQ132">
        <v>0</v>
      </c>
      <c r="HR132">
        <v>0</v>
      </c>
      <c r="HS132">
        <v>0</v>
      </c>
      <c r="HT132">
        <v>0.11716470867395401</v>
      </c>
      <c r="HU132">
        <v>0.11716471612453461</v>
      </c>
      <c r="HV132">
        <v>0.11716842651367188</v>
      </c>
      <c r="HW132">
        <v>0.11716471612453461</v>
      </c>
      <c r="HX132">
        <v>0</v>
      </c>
      <c r="HY132">
        <v>0</v>
      </c>
      <c r="HZ132">
        <v>0</v>
      </c>
      <c r="IA132">
        <v>0</v>
      </c>
      <c r="IB132">
        <v>49.223350524902344</v>
      </c>
      <c r="IC132">
        <v>27.478708267211914</v>
      </c>
      <c r="ID132">
        <v>0</v>
      </c>
      <c r="IE132">
        <v>0</v>
      </c>
      <c r="IF132">
        <v>161.96755981445313</v>
      </c>
      <c r="IG132">
        <v>0</v>
      </c>
      <c r="IH132">
        <v>0</v>
      </c>
      <c r="II132">
        <v>-34.985801696777344</v>
      </c>
      <c r="IJ132">
        <v>32.511997222900391</v>
      </c>
      <c r="IK132">
        <v>-72.129417419433594</v>
      </c>
      <c r="IL132">
        <v>87.364334106445313</v>
      </c>
      <c r="IN132">
        <v>294</v>
      </c>
      <c r="IO132">
        <v>959.5999755859375</v>
      </c>
      <c r="IP132">
        <v>0</v>
      </c>
      <c r="IQ132">
        <v>62.718280792236328</v>
      </c>
      <c r="IR132">
        <v>63.357585906982422</v>
      </c>
      <c r="IS132">
        <v>0</v>
      </c>
      <c r="IT132">
        <v>0.5</v>
      </c>
      <c r="IU132">
        <v>0</v>
      </c>
    </row>
    <row r="133" spans="10:255">
      <c r="J133">
        <v>0.89999997615814209</v>
      </c>
      <c r="K133">
        <v>1</v>
      </c>
      <c r="L133">
        <v>0.20000000298023224</v>
      </c>
      <c r="M133">
        <v>3.476407378911972E-2</v>
      </c>
      <c r="N133">
        <v>5.4375406354665756E-2</v>
      </c>
      <c r="O133">
        <v>0.25959822535514832</v>
      </c>
      <c r="P133">
        <v>0.31397363543510437</v>
      </c>
      <c r="Q133">
        <v>0.31282529234886169</v>
      </c>
      <c r="R133">
        <v>319.41366577148438</v>
      </c>
      <c r="S133">
        <v>284.40533447265625</v>
      </c>
      <c r="T133">
        <v>1.5641263723373413</v>
      </c>
      <c r="U133">
        <v>2.9999999329447746E-2</v>
      </c>
      <c r="W133">
        <v>295</v>
      </c>
      <c r="X133">
        <v>0.24962760508060455</v>
      </c>
      <c r="Y133">
        <v>0.22440169751644135</v>
      </c>
      <c r="Z133">
        <v>0.20338839292526245</v>
      </c>
      <c r="AA133">
        <v>0.20622535049915314</v>
      </c>
      <c r="AB133">
        <v>0.21908771991729736</v>
      </c>
      <c r="AC133">
        <v>0.27172946929931641</v>
      </c>
      <c r="AD133">
        <v>0.30649274587631226</v>
      </c>
      <c r="AE133">
        <v>0.32279402017593384</v>
      </c>
      <c r="AF133">
        <v>0.31192651391029358</v>
      </c>
      <c r="AL133">
        <v>7.4478954076766968E-2</v>
      </c>
      <c r="AM133">
        <v>5.119661808013916</v>
      </c>
      <c r="AN133">
        <v>11.322319030761719</v>
      </c>
      <c r="AO133">
        <v>14.754929542541504</v>
      </c>
      <c r="AP133">
        <v>16.182460784912109</v>
      </c>
      <c r="AQ133">
        <v>15.654106140136719</v>
      </c>
      <c r="AR133">
        <v>2.350726842880249</v>
      </c>
      <c r="AS133">
        <v>2.720597505569458</v>
      </c>
      <c r="AZ133">
        <v>0</v>
      </c>
      <c r="BA133">
        <v>0</v>
      </c>
      <c r="BB133">
        <v>2.6213249191641808E-2</v>
      </c>
      <c r="BC133">
        <v>3.1357493251562119E-2</v>
      </c>
      <c r="BD133">
        <v>7.6274193823337555E-2</v>
      </c>
      <c r="BE133">
        <v>0.3166099488735199</v>
      </c>
      <c r="BF133">
        <v>0.48085194826126099</v>
      </c>
      <c r="BG133">
        <v>6.8693138659000397E-2</v>
      </c>
      <c r="BN133">
        <v>0</v>
      </c>
      <c r="BO133">
        <v>5.4707140661776066E-3</v>
      </c>
      <c r="BP133">
        <v>-4.7116115689277649E-2</v>
      </c>
      <c r="BQ133">
        <v>-3.3827975392341614E-2</v>
      </c>
      <c r="BR133">
        <v>2.0842337980866432E-3</v>
      </c>
      <c r="BS133">
        <v>0.13822372257709503</v>
      </c>
      <c r="BT133">
        <v>0.73916667699813843</v>
      </c>
      <c r="BU133">
        <v>0.11982148140668869</v>
      </c>
      <c r="CB133">
        <v>1.8619749546051025</v>
      </c>
      <c r="CC133">
        <v>51.196609497070313</v>
      </c>
      <c r="CD133">
        <v>80.87371826171875</v>
      </c>
      <c r="CE133">
        <v>92.218315124511719</v>
      </c>
      <c r="CF133">
        <v>80.912284851074219</v>
      </c>
      <c r="CG133">
        <v>52.180351257324219</v>
      </c>
      <c r="CH133">
        <v>15.671510696411133</v>
      </c>
      <c r="CI133">
        <v>16.003515243530273</v>
      </c>
      <c r="CO133">
        <v>0.88003075122833252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-0.31390786170959473</v>
      </c>
      <c r="CV133">
        <v>-0.31397363543510437</v>
      </c>
      <c r="CW133">
        <v>-0.31397363543510437</v>
      </c>
      <c r="CY133">
        <v>294</v>
      </c>
      <c r="CZ133">
        <v>0.71634268760681152</v>
      </c>
      <c r="DA133">
        <v>1.071556568145752</v>
      </c>
      <c r="DB133">
        <v>1.6585627794265747</v>
      </c>
      <c r="DC133">
        <v>2.2710552215576172</v>
      </c>
      <c r="DD133">
        <v>3.1322073936462402</v>
      </c>
      <c r="DE133">
        <v>3.4204475879669189</v>
      </c>
      <c r="DF133">
        <v>1.592055082321167</v>
      </c>
      <c r="DG133">
        <v>0.25981804728507996</v>
      </c>
      <c r="DN133">
        <v>0.54181605577468872</v>
      </c>
      <c r="DO133">
        <v>0.80246955156326294</v>
      </c>
      <c r="DP133">
        <v>1.1242620944976807</v>
      </c>
      <c r="DQ133">
        <v>1.4182841777801514</v>
      </c>
      <c r="DR133">
        <v>1.9011281728744507</v>
      </c>
      <c r="DS133">
        <v>2.4225385189056396</v>
      </c>
      <c r="DT133">
        <v>1.4700028896331787</v>
      </c>
      <c r="DU133">
        <v>0.2343517541885376</v>
      </c>
      <c r="EB133">
        <v>22.886302947998047</v>
      </c>
      <c r="EC133">
        <v>30.814838409423828</v>
      </c>
      <c r="ED133">
        <v>43.171661376953125</v>
      </c>
      <c r="EE133">
        <v>59.908321380615234</v>
      </c>
      <c r="EF133">
        <v>87.603996276855469</v>
      </c>
      <c r="EG133">
        <v>117.83226776123047</v>
      </c>
      <c r="EH133">
        <v>31.987262725830078</v>
      </c>
      <c r="EI133">
        <v>5.3994646072387695</v>
      </c>
      <c r="EP133">
        <v>0.88527727127075195</v>
      </c>
      <c r="EQ133">
        <v>0</v>
      </c>
      <c r="ER133">
        <v>0</v>
      </c>
      <c r="ES133">
        <v>0</v>
      </c>
      <c r="ET133">
        <v>0</v>
      </c>
      <c r="EU133">
        <v>399.60415649414063</v>
      </c>
      <c r="EV133">
        <v>3.0517578125E-5</v>
      </c>
      <c r="EW133">
        <v>0.94764518737792969</v>
      </c>
      <c r="EX133">
        <v>1</v>
      </c>
      <c r="EY133">
        <v>295</v>
      </c>
      <c r="EZ133">
        <v>83.06634521484375</v>
      </c>
      <c r="FA133">
        <v>91.951866149902344</v>
      </c>
      <c r="FB133">
        <v>128.71627807617188</v>
      </c>
      <c r="FC133">
        <v>178.10067749023438</v>
      </c>
      <c r="FD133">
        <v>221.980224609375</v>
      </c>
      <c r="FE133">
        <v>220.6461181640625</v>
      </c>
      <c r="FF133">
        <v>157.24200439453125</v>
      </c>
      <c r="FG133">
        <v>60.281139373779297</v>
      </c>
      <c r="FN133">
        <v>11.678768157958984</v>
      </c>
      <c r="FO133">
        <v>11.123534202575684</v>
      </c>
      <c r="FP133">
        <v>14.112882614135742</v>
      </c>
      <c r="FQ133">
        <v>20.686496734619141</v>
      </c>
      <c r="FR133">
        <v>28.675201416015625</v>
      </c>
      <c r="FS133">
        <v>36.491813659667969</v>
      </c>
      <c r="FT133">
        <v>27.554908752441406</v>
      </c>
      <c r="FU133">
        <v>11.473108291625977</v>
      </c>
      <c r="GA133">
        <v>295</v>
      </c>
      <c r="GB133">
        <v>0</v>
      </c>
      <c r="GC133">
        <v>0</v>
      </c>
      <c r="GD133">
        <v>0</v>
      </c>
      <c r="GE133">
        <v>0</v>
      </c>
      <c r="GF133">
        <v>0</v>
      </c>
      <c r="GG133">
        <v>0</v>
      </c>
      <c r="GH133">
        <v>0</v>
      </c>
      <c r="GI133">
        <v>0</v>
      </c>
      <c r="GO133">
        <v>295</v>
      </c>
      <c r="GP133">
        <v>41.471290588378906</v>
      </c>
      <c r="GQ133">
        <v>41.268321990966797</v>
      </c>
      <c r="GR133">
        <v>52.358791351318359</v>
      </c>
      <c r="GS133">
        <v>73.457740783691406</v>
      </c>
      <c r="GT133">
        <v>97.266288757324219</v>
      </c>
      <c r="GU133">
        <v>119.91210174560547</v>
      </c>
      <c r="GV133">
        <v>48.193534851074219</v>
      </c>
      <c r="GW133">
        <v>19.458391189575195</v>
      </c>
      <c r="HC133">
        <v>295</v>
      </c>
      <c r="HD133">
        <v>1.7154434463009238E-3</v>
      </c>
      <c r="HE133">
        <v>1.9615949131548405E-3</v>
      </c>
      <c r="HF133">
        <v>2.0084376446902752E-3</v>
      </c>
      <c r="HG133">
        <v>2.0043377298861742E-3</v>
      </c>
      <c r="HH133">
        <v>6.6825826652348042E-3</v>
      </c>
      <c r="HI133">
        <v>1.9819984212517738E-2</v>
      </c>
      <c r="HJ133">
        <v>2.8475407510995865E-2</v>
      </c>
      <c r="HK133">
        <v>5.2633225917816162E-2</v>
      </c>
      <c r="HQ133">
        <v>0</v>
      </c>
      <c r="HR133">
        <v>0</v>
      </c>
      <c r="HS133">
        <v>0</v>
      </c>
      <c r="HT133">
        <v>0.11530101299285889</v>
      </c>
      <c r="HU133">
        <v>0.11530101299285889</v>
      </c>
      <c r="HV133">
        <v>0.11529541015625</v>
      </c>
      <c r="HW133">
        <v>0.11530101299285889</v>
      </c>
      <c r="HX133">
        <v>0</v>
      </c>
      <c r="HY133">
        <v>0</v>
      </c>
      <c r="HZ133">
        <v>0</v>
      </c>
      <c r="IA133">
        <v>0</v>
      </c>
      <c r="IB133">
        <v>49.338645935058594</v>
      </c>
      <c r="IC133">
        <v>27.498085021972656</v>
      </c>
      <c r="ID133">
        <v>0</v>
      </c>
      <c r="IE133">
        <v>0</v>
      </c>
      <c r="IF133">
        <v>163.12057495117188</v>
      </c>
      <c r="IG133">
        <v>0</v>
      </c>
      <c r="IH133">
        <v>0</v>
      </c>
      <c r="II133">
        <v>-34.985801696777344</v>
      </c>
      <c r="IJ133">
        <v>32.511997222900391</v>
      </c>
      <c r="IK133">
        <v>-72.129417419433594</v>
      </c>
      <c r="IL133">
        <v>88.517349243164063</v>
      </c>
      <c r="IN133">
        <v>295</v>
      </c>
      <c r="IO133">
        <v>965</v>
      </c>
      <c r="IP133">
        <v>0</v>
      </c>
      <c r="IQ133">
        <v>62.985137939453125</v>
      </c>
      <c r="IR133">
        <v>63.436351776123047</v>
      </c>
      <c r="IS133">
        <v>0</v>
      </c>
      <c r="IT133">
        <v>0.5</v>
      </c>
      <c r="IU133">
        <v>0</v>
      </c>
    </row>
    <row r="134" spans="10:255">
      <c r="J134">
        <v>0.90200001001358032</v>
      </c>
      <c r="K134">
        <v>1</v>
      </c>
      <c r="L134">
        <v>0.20000000298023224</v>
      </c>
      <c r="M134">
        <v>3.349052369594574E-2</v>
      </c>
      <c r="N134">
        <v>5.3478226065635681E-2</v>
      </c>
      <c r="O134">
        <v>0.26333996653556824</v>
      </c>
      <c r="P134">
        <v>0.31681817770004272</v>
      </c>
      <c r="Q134">
        <v>0.31936332583427429</v>
      </c>
      <c r="R134">
        <v>319.7330322265625</v>
      </c>
      <c r="S134">
        <v>284.66867065429688</v>
      </c>
      <c r="T134">
        <v>1.5968166589736938</v>
      </c>
      <c r="U134">
        <v>2.9999999329447746E-2</v>
      </c>
      <c r="W134">
        <v>296</v>
      </c>
      <c r="X134">
        <v>0.24965134263038635</v>
      </c>
      <c r="Y134">
        <v>0.2241472452878952</v>
      </c>
      <c r="Z134">
        <v>0.20341727137565613</v>
      </c>
      <c r="AA134">
        <v>0.20636852085590363</v>
      </c>
      <c r="AB134">
        <v>0.2196970134973526</v>
      </c>
      <c r="AC134">
        <v>0.27411699295043945</v>
      </c>
      <c r="AD134">
        <v>0.30266532301902771</v>
      </c>
      <c r="AE134">
        <v>0.31757697463035583</v>
      </c>
      <c r="AF134">
        <v>0.30763587355613708</v>
      </c>
      <c r="AL134">
        <v>6.9731444120407104E-2</v>
      </c>
      <c r="AM134">
        <v>5.1705522537231445</v>
      </c>
      <c r="AN134">
        <v>11.316543579101563</v>
      </c>
      <c r="AO134">
        <v>14.726295471191406</v>
      </c>
      <c r="AP134">
        <v>16.060602188110352</v>
      </c>
      <c r="AQ134">
        <v>15.176600456237793</v>
      </c>
      <c r="AR134">
        <v>2.7334690093994141</v>
      </c>
      <c r="AS134">
        <v>3.2423019409179688</v>
      </c>
      <c r="AZ134">
        <v>0</v>
      </c>
      <c r="BA134">
        <v>0</v>
      </c>
      <c r="BB134">
        <v>2.5887163355946541E-2</v>
      </c>
      <c r="BC134">
        <v>3.1597208231687546E-2</v>
      </c>
      <c r="BD134">
        <v>7.7504880726337433E-2</v>
      </c>
      <c r="BE134">
        <v>0.32361620664596558</v>
      </c>
      <c r="BF134">
        <v>0.47372022271156311</v>
      </c>
      <c r="BG134">
        <v>6.7674316465854645E-2</v>
      </c>
      <c r="BN134">
        <v>0</v>
      </c>
      <c r="BO134">
        <v>4.7489521093666553E-3</v>
      </c>
      <c r="BP134">
        <v>-4.614344984292984E-2</v>
      </c>
      <c r="BQ134">
        <v>-3.354933112859726E-2</v>
      </c>
      <c r="BR134">
        <v>3.4063323400914669E-3</v>
      </c>
      <c r="BS134">
        <v>0.14567379653453827</v>
      </c>
      <c r="BT134">
        <v>0.70839858055114746</v>
      </c>
      <c r="BU134">
        <v>0.45040562748908997</v>
      </c>
      <c r="CB134">
        <v>1.743287205696106</v>
      </c>
      <c r="CC134">
        <v>51.705513000488281</v>
      </c>
      <c r="CD134">
        <v>80.832466125488281</v>
      </c>
      <c r="CE134">
        <v>92.039352416992188</v>
      </c>
      <c r="CF134">
        <v>80.302993774414063</v>
      </c>
      <c r="CG134">
        <v>50.588668823242188</v>
      </c>
      <c r="CH134">
        <v>18.223125457763672</v>
      </c>
      <c r="CI134">
        <v>19.072366714477539</v>
      </c>
      <c r="CO134">
        <v>0.87526541948318481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-0.31682848930358887</v>
      </c>
      <c r="CV134">
        <v>-0.31681817770004272</v>
      </c>
      <c r="CW134">
        <v>-0.31681817770004272</v>
      </c>
      <c r="CY134">
        <v>295</v>
      </c>
      <c r="CZ134">
        <v>0.71638160943984985</v>
      </c>
      <c r="DA134">
        <v>1.071556568145752</v>
      </c>
      <c r="DB134">
        <v>1.6581602096557617</v>
      </c>
      <c r="DC134">
        <v>2.2710444927215576</v>
      </c>
      <c r="DD134">
        <v>3.1345319747924805</v>
      </c>
      <c r="DE134">
        <v>3.4007523059844971</v>
      </c>
      <c r="DF134">
        <v>1.5933308601379395</v>
      </c>
      <c r="DG134">
        <v>0.26039925217628479</v>
      </c>
      <c r="DN134">
        <v>0.54190492630004883</v>
      </c>
      <c r="DO134">
        <v>0.80153036117553711</v>
      </c>
      <c r="DP134">
        <v>1.1241683959960938</v>
      </c>
      <c r="DQ134">
        <v>1.4192330837249756</v>
      </c>
      <c r="DR134">
        <v>1.9076039791107178</v>
      </c>
      <c r="DS134">
        <v>2.4318015575408936</v>
      </c>
      <c r="DT134">
        <v>1.4363069534301758</v>
      </c>
      <c r="DU134">
        <v>0.23348699510097504</v>
      </c>
      <c r="EB134">
        <v>22.890056610107422</v>
      </c>
      <c r="EC134">
        <v>30.778774261474609</v>
      </c>
      <c r="ED134">
        <v>43.168067932128906</v>
      </c>
      <c r="EE134">
        <v>59.948406219482422</v>
      </c>
      <c r="EF134">
        <v>87.90240478515625</v>
      </c>
      <c r="EG134">
        <v>118.28282928466797</v>
      </c>
      <c r="EH134">
        <v>31.254039764404297</v>
      </c>
      <c r="EI134">
        <v>5.3795404434204102</v>
      </c>
      <c r="EP134">
        <v>0.88003075122833252</v>
      </c>
      <c r="EQ134">
        <v>0</v>
      </c>
      <c r="ER134">
        <v>0</v>
      </c>
      <c r="ES134">
        <v>0</v>
      </c>
      <c r="ET134">
        <v>0</v>
      </c>
      <c r="EU134">
        <v>399.6041259765625</v>
      </c>
      <c r="EV134">
        <v>-3.0517578125E-5</v>
      </c>
      <c r="EW134">
        <v>0.94297903776168823</v>
      </c>
      <c r="EX134">
        <v>1</v>
      </c>
      <c r="EY134">
        <v>296</v>
      </c>
      <c r="EZ134">
        <v>83.100479125976563</v>
      </c>
      <c r="FA134">
        <v>91.994316101074219</v>
      </c>
      <c r="FB134">
        <v>128.74398803710938</v>
      </c>
      <c r="FC134">
        <v>178.14712524414063</v>
      </c>
      <c r="FD134">
        <v>222.22627258300781</v>
      </c>
      <c r="FE134">
        <v>220.51753234863281</v>
      </c>
      <c r="FF134">
        <v>157.39173889160156</v>
      </c>
      <c r="FG134">
        <v>62.034942626953125</v>
      </c>
      <c r="FN134">
        <v>11.684678077697754</v>
      </c>
      <c r="FO134">
        <v>11.116049766540527</v>
      </c>
      <c r="FP134">
        <v>14.117925643920898</v>
      </c>
      <c r="FQ134">
        <v>20.706256866455078</v>
      </c>
      <c r="FR134">
        <v>28.786821365356445</v>
      </c>
      <c r="FS134">
        <v>36.790992736816406</v>
      </c>
      <c r="FT134">
        <v>27.236719131469727</v>
      </c>
      <c r="FU134">
        <v>11.61607837677002</v>
      </c>
      <c r="GA134">
        <v>296</v>
      </c>
      <c r="GB134">
        <v>0</v>
      </c>
      <c r="GC134">
        <v>0</v>
      </c>
      <c r="GD134">
        <v>0</v>
      </c>
      <c r="GE134">
        <v>0</v>
      </c>
      <c r="GF134">
        <v>0</v>
      </c>
      <c r="GG134">
        <v>0</v>
      </c>
      <c r="GH134">
        <v>0</v>
      </c>
      <c r="GI134">
        <v>0</v>
      </c>
      <c r="GO134">
        <v>296</v>
      </c>
      <c r="GP134">
        <v>41.492275238037109</v>
      </c>
      <c r="GQ134">
        <v>41.240554809570313</v>
      </c>
      <c r="GR134">
        <v>52.377498626708984</v>
      </c>
      <c r="GS134">
        <v>73.527915954589844</v>
      </c>
      <c r="GT134">
        <v>97.644905090332031</v>
      </c>
      <c r="GU134">
        <v>120.89520263671875</v>
      </c>
      <c r="GV134">
        <v>47.63702392578125</v>
      </c>
      <c r="GW134">
        <v>19.700868606567383</v>
      </c>
      <c r="HC134">
        <v>296</v>
      </c>
      <c r="HD134">
        <v>1.6620104433968663E-3</v>
      </c>
      <c r="HE134">
        <v>1.9032652489840984E-3</v>
      </c>
      <c r="HF134">
        <v>1.9460952607914805E-3</v>
      </c>
      <c r="HG134">
        <v>1.94212282076478E-3</v>
      </c>
      <c r="HH134">
        <v>6.475154310464859E-3</v>
      </c>
      <c r="HI134">
        <v>1.9062798470258713E-2</v>
      </c>
      <c r="HJ134">
        <v>2.858794666826725E-2</v>
      </c>
      <c r="HK134">
        <v>5.1398742944002151E-2</v>
      </c>
      <c r="HQ134">
        <v>0</v>
      </c>
      <c r="HR134">
        <v>0</v>
      </c>
      <c r="HS134">
        <v>0</v>
      </c>
      <c r="HT134">
        <v>0.11297813057899475</v>
      </c>
      <c r="HU134">
        <v>0.11297813057899475</v>
      </c>
      <c r="HV134">
        <v>0.11297607421875</v>
      </c>
      <c r="HW134">
        <v>0.11297813057899475</v>
      </c>
      <c r="HX134">
        <v>0</v>
      </c>
      <c r="HY134">
        <v>0</v>
      </c>
      <c r="HZ134">
        <v>0</v>
      </c>
      <c r="IA134">
        <v>0</v>
      </c>
      <c r="IB134">
        <v>49.451622009277344</v>
      </c>
      <c r="IC134">
        <v>27.450727462768555</v>
      </c>
      <c r="ID134">
        <v>0</v>
      </c>
      <c r="IE134">
        <v>0</v>
      </c>
      <c r="IF134">
        <v>164.25035095214844</v>
      </c>
      <c r="IG134">
        <v>0</v>
      </c>
      <c r="IH134">
        <v>0</v>
      </c>
      <c r="II134">
        <v>-34.985801696777344</v>
      </c>
      <c r="IJ134">
        <v>32.511997222900391</v>
      </c>
      <c r="IK134">
        <v>-72.129417419433594</v>
      </c>
      <c r="IL134">
        <v>89.647125244140625</v>
      </c>
      <c r="IN134">
        <v>296</v>
      </c>
      <c r="IO134">
        <v>970.4000244140625</v>
      </c>
      <c r="IP134">
        <v>0</v>
      </c>
      <c r="IQ134">
        <v>63.255817413330078</v>
      </c>
      <c r="IR134">
        <v>63.172119140625</v>
      </c>
      <c r="IS134">
        <v>0</v>
      </c>
      <c r="IT134">
        <v>0.5</v>
      </c>
      <c r="IU134">
        <v>0</v>
      </c>
    </row>
    <row r="135" spans="10:255">
      <c r="J135">
        <v>0.90399998426437378</v>
      </c>
      <c r="K135">
        <v>1</v>
      </c>
      <c r="L135">
        <v>0.20000000298023224</v>
      </c>
      <c r="M135">
        <v>3.2564446330070496E-2</v>
      </c>
      <c r="N135">
        <v>2.4608729407191277E-2</v>
      </c>
      <c r="O135">
        <v>0.12392792850732803</v>
      </c>
      <c r="P135">
        <v>0.14853665232658386</v>
      </c>
      <c r="Q135">
        <v>0.15113863348960876</v>
      </c>
      <c r="R135">
        <v>319.88418579101563</v>
      </c>
      <c r="S135">
        <v>284.7926025390625</v>
      </c>
      <c r="T135">
        <v>0.75569313764572144</v>
      </c>
      <c r="U135">
        <v>2.9999999329447746E-2</v>
      </c>
      <c r="W135">
        <v>297</v>
      </c>
      <c r="X135">
        <v>0.24967163801193237</v>
      </c>
      <c r="Y135">
        <v>0.22390088438987732</v>
      </c>
      <c r="Z135">
        <v>0.20346127450466156</v>
      </c>
      <c r="AA135">
        <v>0.20653907954692841</v>
      </c>
      <c r="AB135">
        <v>0.22038735449314117</v>
      </c>
      <c r="AC135">
        <v>0.33187663555145264</v>
      </c>
      <c r="AD135">
        <v>0.34000000357627869</v>
      </c>
      <c r="AE135">
        <v>0.36000001430511475</v>
      </c>
      <c r="AF135">
        <v>0.34666666388511658</v>
      </c>
      <c r="AL135">
        <v>6.5672367811203003E-2</v>
      </c>
      <c r="AM135">
        <v>5.2198243141174316</v>
      </c>
      <c r="AN135">
        <v>11.307742118835449</v>
      </c>
      <c r="AO135">
        <v>14.692183494567871</v>
      </c>
      <c r="AP135">
        <v>15.92253303527832</v>
      </c>
      <c r="AQ135">
        <v>3.6246719360351563</v>
      </c>
      <c r="AR135">
        <v>-0.99999910593032837</v>
      </c>
      <c r="AS135">
        <v>-1.0000020265579224</v>
      </c>
      <c r="AZ135">
        <v>0</v>
      </c>
      <c r="BA135">
        <v>0</v>
      </c>
      <c r="BB135">
        <v>2.558409608900547E-2</v>
      </c>
      <c r="BC135">
        <v>3.1876716762781143E-2</v>
      </c>
      <c r="BD135">
        <v>7.8872442245483398E-2</v>
      </c>
      <c r="BE135">
        <v>0.32976183295249939</v>
      </c>
      <c r="BF135">
        <v>0.4671667218208313</v>
      </c>
      <c r="BG135">
        <v>6.6738106310367584E-2</v>
      </c>
      <c r="BN135">
        <v>0</v>
      </c>
      <c r="BO135">
        <v>4.0603633970022202E-3</v>
      </c>
      <c r="BP135">
        <v>-4.5212075114250183E-2</v>
      </c>
      <c r="BQ135">
        <v>-3.3242404460906982E-2</v>
      </c>
      <c r="BR135">
        <v>4.821449052542448E-3</v>
      </c>
      <c r="BS135">
        <v>0.15266419947147369</v>
      </c>
      <c r="BT135">
        <v>11.74545955657959</v>
      </c>
      <c r="BU135">
        <v>15.536821365356445</v>
      </c>
      <c r="CB135">
        <v>1.6418102979660034</v>
      </c>
      <c r="CC135">
        <v>52.198234558105469</v>
      </c>
      <c r="CD135">
        <v>80.769599914550781</v>
      </c>
      <c r="CE135">
        <v>91.826156616210938</v>
      </c>
      <c r="CF135">
        <v>79.612648010253906</v>
      </c>
      <c r="CG135">
        <v>12.082240104675293</v>
      </c>
      <c r="CH135">
        <v>-6.6666598320007324</v>
      </c>
      <c r="CI135">
        <v>-5.8823652267456055</v>
      </c>
      <c r="CO135">
        <v>0.87043190002441406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19.6634521484375</v>
      </c>
      <c r="CV135">
        <v>-0.14853665232658386</v>
      </c>
      <c r="CW135">
        <v>19.663463592529297</v>
      </c>
      <c r="CY135">
        <v>296</v>
      </c>
      <c r="CZ135">
        <v>0.7164154052734375</v>
      </c>
      <c r="DA135">
        <v>1.071556568145752</v>
      </c>
      <c r="DB135">
        <v>1.6577727794647217</v>
      </c>
      <c r="DC135">
        <v>2.2710754871368408</v>
      </c>
      <c r="DD135">
        <v>3.1368703842163086</v>
      </c>
      <c r="DE135">
        <v>3.3826839923858643</v>
      </c>
      <c r="DF135">
        <v>1.5800622701644897</v>
      </c>
      <c r="DG135">
        <v>0.26098388433456421</v>
      </c>
      <c r="DN135">
        <v>0.54198199510574341</v>
      </c>
      <c r="DO135">
        <v>0.80062144994735718</v>
      </c>
      <c r="DP135">
        <v>1.1240653991699219</v>
      </c>
      <c r="DQ135">
        <v>1.4202377796173096</v>
      </c>
      <c r="DR135">
        <v>1.9143362045288086</v>
      </c>
      <c r="DS135">
        <v>2.4401347637176514</v>
      </c>
      <c r="DT135">
        <v>1.4065589904785156</v>
      </c>
      <c r="DU135">
        <v>0.23022907972335815</v>
      </c>
      <c r="EB135">
        <v>22.893312454223633</v>
      </c>
      <c r="EC135">
        <v>30.743873596191406</v>
      </c>
      <c r="ED135">
        <v>43.164108276367188</v>
      </c>
      <c r="EE135">
        <v>59.9908447265625</v>
      </c>
      <c r="EF135">
        <v>88.212623596191406</v>
      </c>
      <c r="EG135">
        <v>118.68814849853516</v>
      </c>
      <c r="EH135">
        <v>30.606723785400391</v>
      </c>
      <c r="EI135">
        <v>5.3044781684875488</v>
      </c>
      <c r="EP135">
        <v>0.87526541948318481</v>
      </c>
      <c r="EQ135">
        <v>0</v>
      </c>
      <c r="ER135">
        <v>0</v>
      </c>
      <c r="ES135">
        <v>0</v>
      </c>
      <c r="ET135">
        <v>0</v>
      </c>
      <c r="EU135">
        <v>399.60409545898438</v>
      </c>
      <c r="EV135">
        <v>-3.0517578125E-5</v>
      </c>
      <c r="EW135">
        <v>0.94208908081054688</v>
      </c>
      <c r="EX135">
        <v>1</v>
      </c>
      <c r="EY135">
        <v>297</v>
      </c>
      <c r="EZ135">
        <v>83.133453369140625</v>
      </c>
      <c r="FA135">
        <v>91.998451232910156</v>
      </c>
      <c r="FB135">
        <v>128.759521484375</v>
      </c>
      <c r="FC135">
        <v>178.17514038085938</v>
      </c>
      <c r="FD135">
        <v>222.35076904296875</v>
      </c>
      <c r="FE135">
        <v>202.84172058105469</v>
      </c>
      <c r="FF135">
        <v>118.06983184814453</v>
      </c>
      <c r="FG135">
        <v>39.213668823242188</v>
      </c>
      <c r="FN135">
        <v>11.690264701843262</v>
      </c>
      <c r="FO135">
        <v>11.104331970214844</v>
      </c>
      <c r="FP135">
        <v>14.122682571411133</v>
      </c>
      <c r="FQ135">
        <v>20.726629257202148</v>
      </c>
      <c r="FR135">
        <v>28.893453598022461</v>
      </c>
      <c r="FS135">
        <v>40.972869873046875</v>
      </c>
      <c r="FT135">
        <v>22.952396392822266</v>
      </c>
      <c r="FU135">
        <v>8.3236570358276367</v>
      </c>
      <c r="GA135">
        <v>297</v>
      </c>
      <c r="GB135">
        <v>0</v>
      </c>
      <c r="GC135">
        <v>0</v>
      </c>
      <c r="GD135">
        <v>0</v>
      </c>
      <c r="GE135">
        <v>0</v>
      </c>
      <c r="GF135">
        <v>0</v>
      </c>
      <c r="GG135">
        <v>0</v>
      </c>
      <c r="GH135">
        <v>0</v>
      </c>
      <c r="GI135">
        <v>0</v>
      </c>
      <c r="GO135">
        <v>297</v>
      </c>
      <c r="GP135">
        <v>41.512115478515625</v>
      </c>
      <c r="GQ135">
        <v>41.19708251953125</v>
      </c>
      <c r="GR135">
        <v>52.395149230957031</v>
      </c>
      <c r="GS135">
        <v>73.600257873535156</v>
      </c>
      <c r="GT135">
        <v>98.006599426269531</v>
      </c>
      <c r="GU135">
        <v>134.63685607910156</v>
      </c>
      <c r="GV135">
        <v>40.143741607666016</v>
      </c>
      <c r="GW135">
        <v>14.116922378540039</v>
      </c>
      <c r="HC135">
        <v>297</v>
      </c>
      <c r="HD135">
        <v>1.610471517778933E-3</v>
      </c>
      <c r="HE135">
        <v>1.8468230264261365E-3</v>
      </c>
      <c r="HF135">
        <v>1.8859296105802059E-3</v>
      </c>
      <c r="HG135">
        <v>1.8820796394720674E-3</v>
      </c>
      <c r="HH135">
        <v>6.2749674543738365E-3</v>
      </c>
      <c r="HI135">
        <v>1.8346806988120079E-2</v>
      </c>
      <c r="HJ135">
        <v>2.8200751170516014E-2</v>
      </c>
      <c r="HK135">
        <v>5.0860881805419922E-2</v>
      </c>
      <c r="HQ135">
        <v>0</v>
      </c>
      <c r="HR135">
        <v>0</v>
      </c>
      <c r="HS135">
        <v>0</v>
      </c>
      <c r="HT135">
        <v>0.11090870946645737</v>
      </c>
      <c r="HU135">
        <v>0.11090870946645737</v>
      </c>
      <c r="HV135">
        <v>0.10924911499023438</v>
      </c>
      <c r="HW135">
        <v>0.11090870946645737</v>
      </c>
      <c r="HX135">
        <v>0</v>
      </c>
      <c r="HY135">
        <v>0</v>
      </c>
      <c r="HZ135">
        <v>0</v>
      </c>
      <c r="IA135">
        <v>0</v>
      </c>
      <c r="IB135">
        <v>49.560871124267578</v>
      </c>
      <c r="IC135">
        <v>27.441263198852539</v>
      </c>
      <c r="ID135">
        <v>0</v>
      </c>
      <c r="IE135">
        <v>0</v>
      </c>
      <c r="IF135">
        <v>165.35943603515625</v>
      </c>
      <c r="IG135">
        <v>0</v>
      </c>
      <c r="IH135">
        <v>0</v>
      </c>
      <c r="II135">
        <v>-34.985801696777344</v>
      </c>
      <c r="IJ135">
        <v>32.511997222900391</v>
      </c>
      <c r="IK135">
        <v>-72.129417419433594</v>
      </c>
      <c r="IL135">
        <v>90.756210327148438</v>
      </c>
      <c r="IN135">
        <v>297</v>
      </c>
      <c r="IO135">
        <v>975.79998779296875</v>
      </c>
      <c r="IP135">
        <v>0</v>
      </c>
      <c r="IQ135">
        <v>43.547126770019531</v>
      </c>
      <c r="IR135">
        <v>46.891712188720703</v>
      </c>
      <c r="IS135">
        <v>0</v>
      </c>
      <c r="IT135">
        <v>0.5</v>
      </c>
      <c r="IU135">
        <v>19.812000274658203</v>
      </c>
    </row>
    <row r="136" spans="10:255">
      <c r="J136">
        <v>0.90600001811981201</v>
      </c>
      <c r="K136">
        <v>1</v>
      </c>
      <c r="L136">
        <v>0.20000000298023224</v>
      </c>
      <c r="M136">
        <v>3.8564756512641907E-2</v>
      </c>
      <c r="N136">
        <v>0.13634993135929108</v>
      </c>
      <c r="O136">
        <v>0.69600766897201538</v>
      </c>
      <c r="P136">
        <v>0.83235758543014526</v>
      </c>
      <c r="Q136">
        <v>0.70712202787399292</v>
      </c>
      <c r="R136">
        <v>320.59130859375</v>
      </c>
      <c r="S136">
        <v>285.48861694335938</v>
      </c>
      <c r="T136">
        <v>3.5356099605560303</v>
      </c>
      <c r="U136">
        <v>2.9999999329447746E-2</v>
      </c>
      <c r="W136">
        <v>298</v>
      </c>
      <c r="X136">
        <v>0.24968865513801575</v>
      </c>
      <c r="Y136">
        <v>0.22366251051425934</v>
      </c>
      <c r="Z136">
        <v>0.20342943072319031</v>
      </c>
      <c r="AA136">
        <v>0.20662273466587067</v>
      </c>
      <c r="AB136">
        <v>0.2214045375585556</v>
      </c>
      <c r="AC136">
        <v>0.34036722779273987</v>
      </c>
      <c r="AD136">
        <v>0.34000000357627869</v>
      </c>
      <c r="AE136">
        <v>0.33300000429153442</v>
      </c>
      <c r="AF136">
        <v>0.33766666054725647</v>
      </c>
      <c r="AL136">
        <v>6.2268946319818497E-2</v>
      </c>
      <c r="AM136">
        <v>5.2674989700317383</v>
      </c>
      <c r="AN136">
        <v>11.31411075592041</v>
      </c>
      <c r="AO136">
        <v>14.67545223236084</v>
      </c>
      <c r="AP136">
        <v>15.719097137451172</v>
      </c>
      <c r="AQ136">
        <v>1.9265533685684204</v>
      </c>
      <c r="AR136">
        <v>-0.99999910593032837</v>
      </c>
      <c r="AS136">
        <v>1.6999989748001099</v>
      </c>
      <c r="AZ136">
        <v>0</v>
      </c>
      <c r="BA136">
        <v>0</v>
      </c>
      <c r="BB136">
        <v>2.5473626330494881E-2</v>
      </c>
      <c r="BC136">
        <v>3.2482560724020004E-2</v>
      </c>
      <c r="BD136">
        <v>8.1018552184104919E-2</v>
      </c>
      <c r="BE136">
        <v>0.33116355538368225</v>
      </c>
      <c r="BF136">
        <v>0.46362897753715515</v>
      </c>
      <c r="BG136">
        <v>6.623271107673645E-2</v>
      </c>
      <c r="BN136">
        <v>0</v>
      </c>
      <c r="BO136">
        <v>3.4032538533210754E-3</v>
      </c>
      <c r="BP136">
        <v>-4.4272206723690033E-2</v>
      </c>
      <c r="BQ136">
        <v>-3.2911188900470734E-2</v>
      </c>
      <c r="BR136">
        <v>6.4281169325113297E-3</v>
      </c>
      <c r="BS136">
        <v>0.26625397801399231</v>
      </c>
      <c r="BT136">
        <v>2.1948635578155518</v>
      </c>
      <c r="BU136">
        <v>2.5175521373748779</v>
      </c>
      <c r="CB136">
        <v>1.5567246675491333</v>
      </c>
      <c r="CC136">
        <v>52.674983978271484</v>
      </c>
      <c r="CD136">
        <v>80.815093994140625</v>
      </c>
      <c r="CE136">
        <v>91.721588134765625</v>
      </c>
      <c r="CF136">
        <v>78.595466613769531</v>
      </c>
      <c r="CG136">
        <v>6.421844482421875</v>
      </c>
      <c r="CH136">
        <v>-6.6666598320007324</v>
      </c>
      <c r="CI136">
        <v>9.9999942779541016</v>
      </c>
      <c r="CO136">
        <v>1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-0.83231925964355469</v>
      </c>
      <c r="CV136">
        <v>-0.83235758543014526</v>
      </c>
      <c r="CW136">
        <v>-0.83235758543014526</v>
      </c>
      <c r="CY136">
        <v>297</v>
      </c>
      <c r="CZ136">
        <v>0.71644425392150879</v>
      </c>
      <c r="DA136">
        <v>1.0709646940231323</v>
      </c>
      <c r="DB136">
        <v>1.6572505235671997</v>
      </c>
      <c r="DC136">
        <v>2.2709002494812012</v>
      </c>
      <c r="DD136">
        <v>3.137028694152832</v>
      </c>
      <c r="DE136">
        <v>2.9817624092102051</v>
      </c>
      <c r="DF136">
        <v>1.1000363826751709</v>
      </c>
      <c r="DG136">
        <v>0.16082186996936798</v>
      </c>
      <c r="DN136">
        <v>0.54204791784286499</v>
      </c>
      <c r="DO136">
        <v>0.79929977655410767</v>
      </c>
      <c r="DP136">
        <v>1.1239542961120605</v>
      </c>
      <c r="DQ136">
        <v>1.4213019609451294</v>
      </c>
      <c r="DR136">
        <v>1.9204484224319458</v>
      </c>
      <c r="DS136">
        <v>2.6041507720947266</v>
      </c>
      <c r="DT136">
        <v>1.1000363826751709</v>
      </c>
      <c r="DU136">
        <v>0.16082186996936798</v>
      </c>
      <c r="EB136">
        <v>22.896095275878906</v>
      </c>
      <c r="EC136">
        <v>30.693119049072266</v>
      </c>
      <c r="ED136">
        <v>43.159843444824219</v>
      </c>
      <c r="EE136">
        <v>60.035789489746094</v>
      </c>
      <c r="EF136">
        <v>88.494270324707031</v>
      </c>
      <c r="EG136">
        <v>126.6658935546875</v>
      </c>
      <c r="EH136">
        <v>23.936792373657227</v>
      </c>
      <c r="EI136">
        <v>3.7053360939025879</v>
      </c>
      <c r="EP136">
        <v>0.87043190002441406</v>
      </c>
      <c r="EQ136">
        <v>0</v>
      </c>
      <c r="ER136">
        <v>0</v>
      </c>
      <c r="ES136">
        <v>0</v>
      </c>
      <c r="ET136">
        <v>0</v>
      </c>
      <c r="EU136">
        <v>399.58712768554688</v>
      </c>
      <c r="EV136">
        <v>-1.69677734375E-2</v>
      </c>
      <c r="EW136">
        <v>0.94201737642288208</v>
      </c>
      <c r="EX136">
        <v>1</v>
      </c>
      <c r="EY136">
        <v>298</v>
      </c>
      <c r="EZ136">
        <v>83.165313720703125</v>
      </c>
      <c r="FA136">
        <v>92.002143859863281</v>
      </c>
      <c r="FB136">
        <v>128.820556640625</v>
      </c>
      <c r="FC136">
        <v>178.28431701660156</v>
      </c>
      <c r="FD136">
        <v>222.64208984375</v>
      </c>
      <c r="FE136">
        <v>200.90072631835938</v>
      </c>
      <c r="FF136">
        <v>114.35653686523438</v>
      </c>
      <c r="FG136">
        <v>40.558399200439453</v>
      </c>
      <c r="FN136">
        <v>11.69554328918457</v>
      </c>
      <c r="FO136">
        <v>11.092954635620117</v>
      </c>
      <c r="FP136">
        <v>14.127165794372559</v>
      </c>
      <c r="FQ136">
        <v>20.747730255126953</v>
      </c>
      <c r="FR136">
        <v>29.064840316772461</v>
      </c>
      <c r="FS136">
        <v>41.619003295898438</v>
      </c>
      <c r="FT136">
        <v>22.230545043945313</v>
      </c>
      <c r="FU136">
        <v>7.9634122848510742</v>
      </c>
      <c r="GA136">
        <v>298</v>
      </c>
      <c r="GB136">
        <v>0</v>
      </c>
      <c r="GC136">
        <v>0</v>
      </c>
      <c r="GD136">
        <v>0</v>
      </c>
      <c r="GE136">
        <v>0</v>
      </c>
      <c r="GF136">
        <v>0</v>
      </c>
      <c r="GG136">
        <v>0</v>
      </c>
      <c r="GH136">
        <v>0</v>
      </c>
      <c r="GI136">
        <v>0</v>
      </c>
      <c r="GO136">
        <v>298</v>
      </c>
      <c r="GP136">
        <v>41.530857086181641</v>
      </c>
      <c r="GQ136">
        <v>41.154869079589844</v>
      </c>
      <c r="GR136">
        <v>52.411781311035156</v>
      </c>
      <c r="GS136">
        <v>73.675186157226563</v>
      </c>
      <c r="GT136">
        <v>98.587944030761719</v>
      </c>
      <c r="GU136">
        <v>136.76005554199219</v>
      </c>
      <c r="GV136">
        <v>38.881221771240234</v>
      </c>
      <c r="GW136">
        <v>13.505947113037109</v>
      </c>
      <c r="HC136">
        <v>298</v>
      </c>
      <c r="HD136">
        <v>1.5607674140483141E-3</v>
      </c>
      <c r="HE136">
        <v>1.7922240076586604E-3</v>
      </c>
      <c r="HF136">
        <v>1.8278752686455846E-3</v>
      </c>
      <c r="HG136">
        <v>1.8241439247503877E-3</v>
      </c>
      <c r="HH136">
        <v>6.0750748962163925E-3</v>
      </c>
      <c r="HI136">
        <v>1.4812584035098553E-2</v>
      </c>
      <c r="HJ136">
        <v>2.263733372092247E-2</v>
      </c>
      <c r="HK136">
        <v>4.1010521352291107E-2</v>
      </c>
      <c r="HQ136">
        <v>0</v>
      </c>
      <c r="HR136">
        <v>0</v>
      </c>
      <c r="HS136">
        <v>0</v>
      </c>
      <c r="HT136">
        <v>9.1540522873401642E-2</v>
      </c>
      <c r="HU136">
        <v>9.1540515422821045E-2</v>
      </c>
      <c r="HV136">
        <v>8.9908599853515625E-2</v>
      </c>
      <c r="HW136">
        <v>9.1540515422821045E-2</v>
      </c>
      <c r="HX136">
        <v>0</v>
      </c>
      <c r="HY136">
        <v>0</v>
      </c>
      <c r="HZ136">
        <v>0</v>
      </c>
      <c r="IA136">
        <v>0</v>
      </c>
      <c r="IB136">
        <v>49.650779724121094</v>
      </c>
      <c r="IC136">
        <v>26.841886520385742</v>
      </c>
      <c r="ID136">
        <v>0</v>
      </c>
      <c r="IE136">
        <v>0</v>
      </c>
      <c r="IF136">
        <v>166.27484130859375</v>
      </c>
      <c r="IG136">
        <v>0</v>
      </c>
      <c r="IH136">
        <v>0</v>
      </c>
      <c r="II136">
        <v>-34.985801696777344</v>
      </c>
      <c r="IJ136">
        <v>32.511997222900391</v>
      </c>
      <c r="IK136">
        <v>-72.129417419433594</v>
      </c>
      <c r="IL136">
        <v>91.671615600585938</v>
      </c>
      <c r="IN136">
        <v>298</v>
      </c>
      <c r="IO136">
        <v>981.20001220703125</v>
      </c>
      <c r="IP136">
        <v>0</v>
      </c>
      <c r="IQ136">
        <v>44.335216522216797</v>
      </c>
      <c r="IR136">
        <v>44.879173278808594</v>
      </c>
      <c r="IS136">
        <v>0</v>
      </c>
      <c r="IT136">
        <v>0.5</v>
      </c>
      <c r="IU136">
        <v>0</v>
      </c>
    </row>
    <row r="137" spans="10:255">
      <c r="J137">
        <v>0.90799999237060547</v>
      </c>
      <c r="K137">
        <v>1</v>
      </c>
      <c r="L137">
        <v>0.20000000298023224</v>
      </c>
      <c r="M137">
        <v>3.6043599247932434E-2</v>
      </c>
      <c r="N137">
        <v>4.7526232898235321E-2</v>
      </c>
      <c r="O137">
        <v>0.26075267791748047</v>
      </c>
      <c r="P137">
        <v>0.30827891826629639</v>
      </c>
      <c r="Q137">
        <v>0.2637152373790741</v>
      </c>
      <c r="R137">
        <v>320.85501098632813</v>
      </c>
      <c r="S137">
        <v>285.74935913085938</v>
      </c>
      <c r="T137">
        <v>1.3185762166976929</v>
      </c>
      <c r="U137">
        <v>2.9999999329447746E-2</v>
      </c>
      <c r="W137">
        <v>299</v>
      </c>
      <c r="X137">
        <v>0.24970254302024841</v>
      </c>
      <c r="Y137">
        <v>0.2234308272600174</v>
      </c>
      <c r="Z137">
        <v>0.20345152914524078</v>
      </c>
      <c r="AA137">
        <v>0.20678955316543579</v>
      </c>
      <c r="AB137">
        <v>0.23004770278930664</v>
      </c>
      <c r="AC137">
        <v>0.34303516149520874</v>
      </c>
      <c r="AD137">
        <v>0.31499999761581421</v>
      </c>
      <c r="AE137">
        <v>0.33235278725624084</v>
      </c>
      <c r="AF137">
        <v>0.32078427076339722</v>
      </c>
      <c r="AL137">
        <v>5.9491377323865891E-2</v>
      </c>
      <c r="AM137">
        <v>5.3138360977172852</v>
      </c>
      <c r="AN137">
        <v>11.309691429138184</v>
      </c>
      <c r="AO137">
        <v>14.642088890075684</v>
      </c>
      <c r="AP137">
        <v>13.990462303161621</v>
      </c>
      <c r="AQ137">
        <v>1.3929665088653564</v>
      </c>
      <c r="AR137">
        <v>1.5000015497207642</v>
      </c>
      <c r="AS137">
        <v>1.7647206783294678</v>
      </c>
      <c r="AZ137">
        <v>0</v>
      </c>
      <c r="BA137">
        <v>0</v>
      </c>
      <c r="BB137">
        <v>2.5302108377218246E-2</v>
      </c>
      <c r="BC137">
        <v>3.2754085958003998E-2</v>
      </c>
      <c r="BD137">
        <v>8.4688380360603333E-2</v>
      </c>
      <c r="BE137">
        <v>0.32971367239952087</v>
      </c>
      <c r="BF137">
        <v>0.46159911155700684</v>
      </c>
      <c r="BG137">
        <v>6.5942734479904175E-2</v>
      </c>
      <c r="BN137">
        <v>0</v>
      </c>
      <c r="BO137">
        <v>2.7765580452978611E-3</v>
      </c>
      <c r="BP137">
        <v>-4.3558523058891296E-2</v>
      </c>
      <c r="BQ137">
        <v>-3.2540954649448395E-2</v>
      </c>
      <c r="BR137">
        <v>9.3633802607655525E-3</v>
      </c>
      <c r="BS137">
        <v>1.7600786685943604</v>
      </c>
      <c r="BT137">
        <v>2.3796365261077881</v>
      </c>
      <c r="BU137">
        <v>0</v>
      </c>
      <c r="CB137">
        <v>1.4872852563858032</v>
      </c>
      <c r="CC137">
        <v>53.138347625732422</v>
      </c>
      <c r="CD137">
        <v>80.783523559570313</v>
      </c>
      <c r="CE137">
        <v>91.5130615234375</v>
      </c>
      <c r="CF137">
        <v>69.952301025390625</v>
      </c>
      <c r="CG137">
        <v>4.6432218551635742</v>
      </c>
      <c r="CH137">
        <v>10.000009536743164</v>
      </c>
      <c r="CI137">
        <v>10.380710601806641</v>
      </c>
      <c r="CO137">
        <v>1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-0.30830502510070801</v>
      </c>
      <c r="CV137">
        <v>-0.30827891826629639</v>
      </c>
      <c r="CW137">
        <v>-0.30827891826629639</v>
      </c>
      <c r="CY137">
        <v>298</v>
      </c>
      <c r="CZ137">
        <v>0.71646839380264282</v>
      </c>
      <c r="DA137">
        <v>1.0703845024108887</v>
      </c>
      <c r="DB137">
        <v>1.6573346853256226</v>
      </c>
      <c r="DC137">
        <v>2.2717890739440918</v>
      </c>
      <c r="DD137">
        <v>3.1397759914398193</v>
      </c>
      <c r="DE137">
        <v>2.9296023845672607</v>
      </c>
      <c r="DF137">
        <v>1.0445730686187744</v>
      </c>
      <c r="DG137">
        <v>0.16164106130599976</v>
      </c>
      <c r="DN137">
        <v>0.542103111743927</v>
      </c>
      <c r="DO137">
        <v>0.7980162501335144</v>
      </c>
      <c r="DP137">
        <v>1.1238354444503784</v>
      </c>
      <c r="DQ137">
        <v>1.4224340915679932</v>
      </c>
      <c r="DR137">
        <v>1.9310017824172974</v>
      </c>
      <c r="DS137">
        <v>2.6240544319152832</v>
      </c>
      <c r="DT137">
        <v>1.0445730686187744</v>
      </c>
      <c r="DU137">
        <v>0.14951798319816589</v>
      </c>
      <c r="EB137">
        <v>22.898427963256836</v>
      </c>
      <c r="EC137">
        <v>30.643833160400391</v>
      </c>
      <c r="ED137">
        <v>43.155281066894531</v>
      </c>
      <c r="EE137">
        <v>60.083614349365234</v>
      </c>
      <c r="EF137">
        <v>88.980567932128906</v>
      </c>
      <c r="EG137">
        <v>127.63400268554688</v>
      </c>
      <c r="EH137">
        <v>22.729909896850586</v>
      </c>
      <c r="EI137">
        <v>3.4448943138122559</v>
      </c>
      <c r="EP137">
        <v>1</v>
      </c>
      <c r="EQ137">
        <v>0</v>
      </c>
      <c r="ER137">
        <v>0</v>
      </c>
      <c r="ES137">
        <v>0</v>
      </c>
      <c r="ET137">
        <v>0</v>
      </c>
      <c r="EU137">
        <v>399.570556640625</v>
      </c>
      <c r="EV137">
        <v>-1.6571044921875E-2</v>
      </c>
      <c r="EW137">
        <v>0.98428225517272949</v>
      </c>
      <c r="EX137">
        <v>1</v>
      </c>
      <c r="EY137">
        <v>299</v>
      </c>
      <c r="EZ137">
        <v>83.196098327636719</v>
      </c>
      <c r="FA137">
        <v>92.041069030761719</v>
      </c>
      <c r="FB137">
        <v>128.8455810546875</v>
      </c>
      <c r="FC137">
        <v>178.33500671386719</v>
      </c>
      <c r="FD137">
        <v>222.04486083984375</v>
      </c>
      <c r="FE137">
        <v>198.35379028320313</v>
      </c>
      <c r="FF137">
        <v>115.49012756347656</v>
      </c>
      <c r="FG137">
        <v>41.987308502197266</v>
      </c>
      <c r="FN137">
        <v>11.700522422790527</v>
      </c>
      <c r="FO137">
        <v>11.086152076721191</v>
      </c>
      <c r="FP137">
        <v>14.13144588470459</v>
      </c>
      <c r="FQ137">
        <v>20.770383834838867</v>
      </c>
      <c r="FR137">
        <v>30.118461608886719</v>
      </c>
      <c r="FS137">
        <v>41.413467407226563</v>
      </c>
      <c r="FT137">
        <v>20.80010986328125</v>
      </c>
      <c r="FU137">
        <v>8.2279481887817383</v>
      </c>
      <c r="GA137">
        <v>299</v>
      </c>
      <c r="GB137">
        <v>0</v>
      </c>
      <c r="GC137">
        <v>0</v>
      </c>
      <c r="GD137">
        <v>0</v>
      </c>
      <c r="GE137">
        <v>0</v>
      </c>
      <c r="GF137">
        <v>0</v>
      </c>
      <c r="GG137">
        <v>0</v>
      </c>
      <c r="GH137">
        <v>0</v>
      </c>
      <c r="GI137">
        <v>0</v>
      </c>
      <c r="GO137">
        <v>299</v>
      </c>
      <c r="GP137">
        <v>41.548538208007813</v>
      </c>
      <c r="GQ137">
        <v>41.129634857177734</v>
      </c>
      <c r="GR137">
        <v>52.427661895751953</v>
      </c>
      <c r="GS137">
        <v>73.755630493164063</v>
      </c>
      <c r="GT137">
        <v>102.16182708740234</v>
      </c>
      <c r="GU137">
        <v>136.08465576171875</v>
      </c>
      <c r="GV137">
        <v>36.379390716552734</v>
      </c>
      <c r="GW137">
        <v>13.95460033416748</v>
      </c>
      <c r="HC137">
        <v>299</v>
      </c>
      <c r="HD137">
        <v>1.512839924544096E-3</v>
      </c>
      <c r="HE137">
        <v>1.7394211608916521E-3</v>
      </c>
      <c r="HF137">
        <v>1.7718683229759336E-3</v>
      </c>
      <c r="HG137">
        <v>1.7682511825114489E-3</v>
      </c>
      <c r="HH137">
        <v>5.8717983774840832E-3</v>
      </c>
      <c r="HI137">
        <v>1.3935587368905544E-2</v>
      </c>
      <c r="HJ137">
        <v>2.1943716332316399E-2</v>
      </c>
      <c r="HK137">
        <v>4.4865157455205917E-2</v>
      </c>
      <c r="HQ137">
        <v>0</v>
      </c>
      <c r="HR137">
        <v>0</v>
      </c>
      <c r="HS137">
        <v>0</v>
      </c>
      <c r="HT137">
        <v>9.3408644199371338E-2</v>
      </c>
      <c r="HU137">
        <v>9.3408636748790741E-2</v>
      </c>
      <c r="HV137">
        <v>9.3410491943359375E-2</v>
      </c>
      <c r="HW137">
        <v>9.3408636748790741E-2</v>
      </c>
      <c r="HX137">
        <v>0</v>
      </c>
      <c r="HY137">
        <v>0</v>
      </c>
      <c r="HZ137">
        <v>0</v>
      </c>
      <c r="IA137">
        <v>0</v>
      </c>
      <c r="IB137">
        <v>49.744190216064453</v>
      </c>
      <c r="IC137">
        <v>26.761857986450195</v>
      </c>
      <c r="ID137">
        <v>0</v>
      </c>
      <c r="IE137">
        <v>0</v>
      </c>
      <c r="IF137">
        <v>167.20892333984375</v>
      </c>
      <c r="IG137">
        <v>0</v>
      </c>
      <c r="IH137">
        <v>0</v>
      </c>
      <c r="II137">
        <v>-34.985801696777344</v>
      </c>
      <c r="IJ137">
        <v>32.511997222900391</v>
      </c>
      <c r="IK137">
        <v>-72.129417419433594</v>
      </c>
      <c r="IL137">
        <v>92.605697631835938</v>
      </c>
      <c r="IN137">
        <v>299</v>
      </c>
      <c r="IO137">
        <v>986.60003662109375</v>
      </c>
      <c r="IP137">
        <v>0</v>
      </c>
      <c r="IQ137">
        <v>44.599929809570313</v>
      </c>
      <c r="IR137">
        <v>45.089694976806641</v>
      </c>
      <c r="IS137">
        <v>0</v>
      </c>
      <c r="IT137">
        <v>0.5</v>
      </c>
      <c r="IU137">
        <v>0</v>
      </c>
    </row>
    <row r="138" spans="10:255">
      <c r="J138">
        <v>0.9100000262260437</v>
      </c>
      <c r="K138">
        <v>1</v>
      </c>
      <c r="L138">
        <v>0.20000000298023224</v>
      </c>
      <c r="M138">
        <v>3.8158725947141647E-2</v>
      </c>
      <c r="N138">
        <v>0.14385837316513062</v>
      </c>
      <c r="O138">
        <v>0.74688833951950073</v>
      </c>
      <c r="P138">
        <v>0.89074671268463135</v>
      </c>
      <c r="Q138">
        <v>0.75399988889694214</v>
      </c>
      <c r="R138">
        <v>321.6090087890625</v>
      </c>
      <c r="S138">
        <v>286.49624633789063</v>
      </c>
      <c r="T138">
        <v>3.7699995040893555</v>
      </c>
      <c r="U138">
        <v>2.9999999329447746E-2</v>
      </c>
      <c r="W138">
        <v>300</v>
      </c>
      <c r="X138">
        <v>0.24971342086791992</v>
      </c>
      <c r="Y138">
        <v>0.2232062965631485</v>
      </c>
      <c r="Z138">
        <v>0.20341308414936066</v>
      </c>
      <c r="AA138">
        <v>0.20702013373374939</v>
      </c>
      <c r="AB138">
        <v>0.23116698861122131</v>
      </c>
      <c r="AC138">
        <v>0.34550607204437256</v>
      </c>
      <c r="AD138">
        <v>0.30772125720977783</v>
      </c>
      <c r="AE138">
        <v>0.32358670234680176</v>
      </c>
      <c r="AF138">
        <v>0.31300973892211914</v>
      </c>
      <c r="AL138">
        <v>5.7315807789564133E-2</v>
      </c>
      <c r="AM138">
        <v>5.3587422370910645</v>
      </c>
      <c r="AN138">
        <v>11.317380905151367</v>
      </c>
      <c r="AO138">
        <v>14.595972061157227</v>
      </c>
      <c r="AP138">
        <v>13.766606330871582</v>
      </c>
      <c r="AQ138">
        <v>0.89878445863723755</v>
      </c>
      <c r="AR138">
        <v>2.2278757095336914</v>
      </c>
      <c r="AS138">
        <v>2.641329288482666</v>
      </c>
      <c r="AZ138">
        <v>0</v>
      </c>
      <c r="BA138">
        <v>0</v>
      </c>
      <c r="BB138">
        <v>2.4485187605023384E-2</v>
      </c>
      <c r="BC138">
        <v>3.2441586256027222E-2</v>
      </c>
      <c r="BD138">
        <v>0.11485825479030609</v>
      </c>
      <c r="BE138">
        <v>0.31854423880577087</v>
      </c>
      <c r="BF138">
        <v>0.44596192240715027</v>
      </c>
      <c r="BG138">
        <v>6.3708849251270294E-2</v>
      </c>
      <c r="BN138">
        <v>0</v>
      </c>
      <c r="BO138">
        <v>2.1765197161585093E-3</v>
      </c>
      <c r="BP138">
        <v>-4.2731016874313354E-2</v>
      </c>
      <c r="BQ138">
        <v>-3.2131224870681763E-2</v>
      </c>
      <c r="BR138">
        <v>3.8215100765228271E-2</v>
      </c>
      <c r="BS138">
        <v>0.34785875678062439</v>
      </c>
      <c r="BT138">
        <v>1.0799591541290283</v>
      </c>
      <c r="BU138">
        <v>0.68516796827316284</v>
      </c>
      <c r="CB138">
        <v>1.4328960180282593</v>
      </c>
      <c r="CC138">
        <v>53.587409973144531</v>
      </c>
      <c r="CD138">
        <v>80.838447570800781</v>
      </c>
      <c r="CE138">
        <v>91.224838256835938</v>
      </c>
      <c r="CF138">
        <v>68.833015441894531</v>
      </c>
      <c r="CG138">
        <v>2.9959480762481689</v>
      </c>
      <c r="CH138">
        <v>14.852503776550293</v>
      </c>
      <c r="CI138">
        <v>15.5372314453125</v>
      </c>
      <c r="CO138">
        <v>1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-0.8907318115234375</v>
      </c>
      <c r="CV138">
        <v>-0.89074671268463135</v>
      </c>
      <c r="CW138">
        <v>-0.89074671268463135</v>
      </c>
      <c r="CY138">
        <v>299</v>
      </c>
      <c r="CZ138">
        <v>0.7164880633354187</v>
      </c>
      <c r="DA138">
        <v>1.0703845024108887</v>
      </c>
      <c r="DB138">
        <v>1.6569751501083374</v>
      </c>
      <c r="DC138">
        <v>2.2719712257385254</v>
      </c>
      <c r="DD138">
        <v>3.1332428455352783</v>
      </c>
      <c r="DE138">
        <v>2.8678910732269287</v>
      </c>
      <c r="DF138">
        <v>1.0485644340515137</v>
      </c>
      <c r="DG138">
        <v>0.16195583343505859</v>
      </c>
      <c r="DN138">
        <v>0.54214811325073242</v>
      </c>
      <c r="DO138">
        <v>0.79718959331512451</v>
      </c>
      <c r="DP138">
        <v>1.1237137317657471</v>
      </c>
      <c r="DQ138">
        <v>1.4236966371536255</v>
      </c>
      <c r="DR138">
        <v>2.0022091865539551</v>
      </c>
      <c r="DS138">
        <v>2.5889143943786621</v>
      </c>
      <c r="DT138">
        <v>0.97146409749984741</v>
      </c>
      <c r="DU138">
        <v>0.1495179682970047</v>
      </c>
      <c r="EB138">
        <v>22.90032958984375</v>
      </c>
      <c r="EC138">
        <v>30.612089157104492</v>
      </c>
      <c r="ED138">
        <v>43.150604248046875</v>
      </c>
      <c r="EE138">
        <v>60.136943817138672</v>
      </c>
      <c r="EF138">
        <v>92.261810302734375</v>
      </c>
      <c r="EG138">
        <v>125.92479705810547</v>
      </c>
      <c r="EH138">
        <v>21.139059066772461</v>
      </c>
      <c r="EI138">
        <v>3.4448943138122559</v>
      </c>
      <c r="EP138">
        <v>1</v>
      </c>
      <c r="EQ138">
        <v>0</v>
      </c>
      <c r="ER138">
        <v>0</v>
      </c>
      <c r="ES138">
        <v>0</v>
      </c>
      <c r="ET138">
        <v>0</v>
      </c>
      <c r="EU138">
        <v>399.57052612304688</v>
      </c>
      <c r="EV138">
        <v>-3.0517578125E-5</v>
      </c>
      <c r="EW138">
        <v>0.98876607418060303</v>
      </c>
      <c r="EX138">
        <v>1</v>
      </c>
      <c r="EY138">
        <v>300</v>
      </c>
      <c r="EZ138">
        <v>83.225852966308594</v>
      </c>
      <c r="FA138">
        <v>92.078887939453125</v>
      </c>
      <c r="FB138">
        <v>128.90707397460938</v>
      </c>
      <c r="FC138">
        <v>178.48271179199219</v>
      </c>
      <c r="FD138">
        <v>222.39869689941406</v>
      </c>
      <c r="FE138">
        <v>197.93534851074219</v>
      </c>
      <c r="FF138">
        <v>115.8909912109375</v>
      </c>
      <c r="FG138">
        <v>43.583606719970703</v>
      </c>
      <c r="FN138">
        <v>11.705216407775879</v>
      </c>
      <c r="FO138">
        <v>11.079562187194824</v>
      </c>
      <c r="FP138">
        <v>14.135518074035645</v>
      </c>
      <c r="FQ138">
        <v>20.810766220092773</v>
      </c>
      <c r="FR138">
        <v>30.313228607177734</v>
      </c>
      <c r="FS138">
        <v>41.623775482177734</v>
      </c>
      <c r="FT138">
        <v>20.390007019042969</v>
      </c>
      <c r="FU138">
        <v>8.3154926300048828</v>
      </c>
      <c r="GA138">
        <v>300</v>
      </c>
      <c r="GB138">
        <v>0</v>
      </c>
      <c r="GC138">
        <v>0</v>
      </c>
      <c r="GD138">
        <v>0</v>
      </c>
      <c r="GE138">
        <v>0</v>
      </c>
      <c r="GF138">
        <v>0</v>
      </c>
      <c r="GG138">
        <v>0</v>
      </c>
      <c r="GH138">
        <v>0</v>
      </c>
      <c r="GI138">
        <v>0</v>
      </c>
      <c r="GO138">
        <v>300</v>
      </c>
      <c r="GP138">
        <v>41.565208435058594</v>
      </c>
      <c r="GQ138">
        <v>41.105186462402344</v>
      </c>
      <c r="GR138">
        <v>52.442768096923828</v>
      </c>
      <c r="GS138">
        <v>73.899024963378906</v>
      </c>
      <c r="GT138">
        <v>102.82247924804688</v>
      </c>
      <c r="GU138">
        <v>136.77572631835938</v>
      </c>
      <c r="GV138">
        <v>35.662120819091797</v>
      </c>
      <c r="GW138">
        <v>14.10307502746582</v>
      </c>
      <c r="HC138">
        <v>300</v>
      </c>
      <c r="HD138">
        <v>1.4666313072666526E-3</v>
      </c>
      <c r="HE138">
        <v>1.688377233222127E-3</v>
      </c>
      <c r="HF138">
        <v>1.7178450943902135E-3</v>
      </c>
      <c r="HG138">
        <v>1.7143383156508207E-3</v>
      </c>
      <c r="HH138">
        <v>5.551622249186039E-3</v>
      </c>
      <c r="HI138">
        <v>1.3381795957684517E-2</v>
      </c>
      <c r="HJ138">
        <v>2.4229478091001511E-2</v>
      </c>
      <c r="HK138">
        <v>4.3616034090518951E-2</v>
      </c>
      <c r="HQ138">
        <v>0</v>
      </c>
      <c r="HR138">
        <v>0</v>
      </c>
      <c r="HS138">
        <v>0</v>
      </c>
      <c r="HT138">
        <v>9.3366123735904694E-2</v>
      </c>
      <c r="HU138">
        <v>9.3366116285324097E-2</v>
      </c>
      <c r="HV138">
        <v>9.3372344970703125E-2</v>
      </c>
      <c r="HW138">
        <v>9.3366116285324097E-2</v>
      </c>
      <c r="HX138">
        <v>0</v>
      </c>
      <c r="HY138">
        <v>0</v>
      </c>
      <c r="HZ138">
        <v>0</v>
      </c>
      <c r="IA138">
        <v>0</v>
      </c>
      <c r="IB138">
        <v>49.837562561035156</v>
      </c>
      <c r="IC138">
        <v>26.384702682495117</v>
      </c>
      <c r="ID138">
        <v>0</v>
      </c>
      <c r="IE138">
        <v>0</v>
      </c>
      <c r="IF138">
        <v>168.142578125</v>
      </c>
      <c r="IG138">
        <v>0</v>
      </c>
      <c r="IH138">
        <v>0</v>
      </c>
      <c r="II138">
        <v>-34.985801696777344</v>
      </c>
      <c r="IJ138">
        <v>32.511997222900391</v>
      </c>
      <c r="IK138">
        <v>-72.129417419433594</v>
      </c>
      <c r="IL138">
        <v>93.539352416992188</v>
      </c>
      <c r="IN138">
        <v>300</v>
      </c>
      <c r="IO138">
        <v>992</v>
      </c>
      <c r="IP138">
        <v>0</v>
      </c>
      <c r="IQ138">
        <v>45.447944641113281</v>
      </c>
      <c r="IR138">
        <v>45.059593200683594</v>
      </c>
      <c r="IS138">
        <v>0</v>
      </c>
      <c r="IT138">
        <v>0.5</v>
      </c>
      <c r="IU138">
        <v>0</v>
      </c>
    </row>
    <row r="139" spans="10:255">
      <c r="J139">
        <v>0.91200000047683716</v>
      </c>
      <c r="K139">
        <v>1</v>
      </c>
      <c r="L139">
        <v>0.20000000298023224</v>
      </c>
      <c r="M139">
        <v>3.4970719367265701E-2</v>
      </c>
      <c r="N139">
        <v>5.816313624382019E-2</v>
      </c>
      <c r="O139">
        <v>0.32869404554367065</v>
      </c>
      <c r="P139">
        <v>0.38685718178749084</v>
      </c>
      <c r="Q139">
        <v>0.33263906836509705</v>
      </c>
      <c r="R139">
        <v>321.941650390625</v>
      </c>
      <c r="S139">
        <v>286.824951171875</v>
      </c>
      <c r="T139">
        <v>1.6631952524185181</v>
      </c>
      <c r="U139">
        <v>2.9999999329447746E-2</v>
      </c>
      <c r="W139">
        <v>301</v>
      </c>
      <c r="X139">
        <v>0.24972143769264221</v>
      </c>
      <c r="Y139">
        <v>0.22298784554004669</v>
      </c>
      <c r="Z139">
        <v>0.20342715084552765</v>
      </c>
      <c r="AA139">
        <v>0.20732977986335754</v>
      </c>
      <c r="AB139">
        <v>0.23256920278072357</v>
      </c>
      <c r="AC139">
        <v>0.34588202834129333</v>
      </c>
      <c r="AD139">
        <v>0.30521973967552185</v>
      </c>
      <c r="AE139">
        <v>0.31843671202659607</v>
      </c>
      <c r="AF139">
        <v>0.30962538719177246</v>
      </c>
      <c r="AL139">
        <v>5.5712439119815826E-2</v>
      </c>
      <c r="AM139">
        <v>5.4024324417114258</v>
      </c>
      <c r="AN139">
        <v>11.314567565917969</v>
      </c>
      <c r="AO139">
        <v>14.534043312072754</v>
      </c>
      <c r="AP139">
        <v>13.486163139343262</v>
      </c>
      <c r="AQ139">
        <v>0.82359319925308228</v>
      </c>
      <c r="AR139">
        <v>2.4780275821685791</v>
      </c>
      <c r="AS139">
        <v>3.1563284397125244</v>
      </c>
      <c r="AZ139">
        <v>0</v>
      </c>
      <c r="BA139">
        <v>0</v>
      </c>
      <c r="BB139">
        <v>2.4286240339279175E-2</v>
      </c>
      <c r="BC139">
        <v>3.3366158604621887E-2</v>
      </c>
      <c r="BD139">
        <v>0.11850742995738983</v>
      </c>
      <c r="BE139">
        <v>0.3168615996837616</v>
      </c>
      <c r="BF139">
        <v>0.44360622763633728</v>
      </c>
      <c r="BG139">
        <v>6.3372321426868439E-2</v>
      </c>
      <c r="BN139">
        <v>0</v>
      </c>
      <c r="BO139">
        <v>1.6036611050367355E-3</v>
      </c>
      <c r="BP139">
        <v>-4.2087424546480179E-2</v>
      </c>
      <c r="BQ139">
        <v>-3.1291604042053223E-2</v>
      </c>
      <c r="BR139">
        <v>4.160289466381073E-2</v>
      </c>
      <c r="BS139">
        <v>0.36099976301193237</v>
      </c>
      <c r="BT139">
        <v>0.5403449535369873</v>
      </c>
      <c r="BU139">
        <v>0.43600520491600037</v>
      </c>
      <c r="CB139">
        <v>1.3928117752075195</v>
      </c>
      <c r="CC139">
        <v>54.024311065673828</v>
      </c>
      <c r="CD139">
        <v>80.818351745605469</v>
      </c>
      <c r="CE139">
        <v>90.837776184082031</v>
      </c>
      <c r="CF139">
        <v>67.430801391601563</v>
      </c>
      <c r="CG139">
        <v>2.7453105449676514</v>
      </c>
      <c r="CH139">
        <v>16.520181655883789</v>
      </c>
      <c r="CI139">
        <v>18.56663703918457</v>
      </c>
      <c r="CO139">
        <v>1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-0.38686394691467285</v>
      </c>
      <c r="CV139">
        <v>-0.38685718178749084</v>
      </c>
      <c r="CW139">
        <v>-0.38685718178749084</v>
      </c>
      <c r="CY139">
        <v>300</v>
      </c>
      <c r="CZ139">
        <v>0.71650350093841553</v>
      </c>
      <c r="DA139">
        <v>1.0703845024108887</v>
      </c>
      <c r="DB139">
        <v>1.6571038961410522</v>
      </c>
      <c r="DC139">
        <v>2.2736184597015381</v>
      </c>
      <c r="DD139">
        <v>3.1370601654052734</v>
      </c>
      <c r="DE139">
        <v>2.8493316173553467</v>
      </c>
      <c r="DF139">
        <v>1.0401731729507446</v>
      </c>
      <c r="DG139">
        <v>0.16291399300098419</v>
      </c>
      <c r="DN139">
        <v>0.54218345880508423</v>
      </c>
      <c r="DO139">
        <v>0.79638850688934326</v>
      </c>
      <c r="DP139">
        <v>1.1235886812210083</v>
      </c>
      <c r="DQ139">
        <v>1.4263174533843994</v>
      </c>
      <c r="DR139">
        <v>2.014401912689209</v>
      </c>
      <c r="DS139">
        <v>2.5906877517700195</v>
      </c>
      <c r="DT139">
        <v>0.9414217472076416</v>
      </c>
      <c r="DU139">
        <v>0.14643555879592896</v>
      </c>
      <c r="EB139">
        <v>22.901821136474609</v>
      </c>
      <c r="EC139">
        <v>30.581327438354492</v>
      </c>
      <c r="ED139">
        <v>43.145805358886719</v>
      </c>
      <c r="EE139">
        <v>60.247650146484375</v>
      </c>
      <c r="EF139">
        <v>92.823654174804688</v>
      </c>
      <c r="EG139">
        <v>126.01105499267578</v>
      </c>
      <c r="EH139">
        <v>20.48533821105957</v>
      </c>
      <c r="EI139">
        <v>3.3738753795623779</v>
      </c>
      <c r="EP139">
        <v>1</v>
      </c>
      <c r="EQ139">
        <v>0</v>
      </c>
      <c r="ER139">
        <v>0</v>
      </c>
      <c r="ES139">
        <v>0</v>
      </c>
      <c r="ET139">
        <v>0</v>
      </c>
      <c r="EU139">
        <v>399.57052612304688</v>
      </c>
      <c r="EV139">
        <v>0</v>
      </c>
      <c r="EW139">
        <v>0.99056822061538696</v>
      </c>
      <c r="EX139">
        <v>1</v>
      </c>
      <c r="EY139">
        <v>301</v>
      </c>
      <c r="EZ139">
        <v>83.254608154296875</v>
      </c>
      <c r="FA139">
        <v>92.115638732910156</v>
      </c>
      <c r="FB139">
        <v>128.93521118164063</v>
      </c>
      <c r="FC139">
        <v>178.57664489746094</v>
      </c>
      <c r="FD139">
        <v>222.51043701171875</v>
      </c>
      <c r="FE139">
        <v>197.77841186523438</v>
      </c>
      <c r="FF139">
        <v>116.20881652832031</v>
      </c>
      <c r="FG139">
        <v>45.068866729736328</v>
      </c>
      <c r="FN139">
        <v>11.709637641906738</v>
      </c>
      <c r="FO139">
        <v>11.073137283325195</v>
      </c>
      <c r="FP139">
        <v>14.139580726623535</v>
      </c>
      <c r="FQ139">
        <v>20.852863311767578</v>
      </c>
      <c r="FR139">
        <v>30.512428283691406</v>
      </c>
      <c r="FS139">
        <v>41.636028289794922</v>
      </c>
      <c r="FT139">
        <v>20.279716491699219</v>
      </c>
      <c r="FU139">
        <v>8.4620180130004883</v>
      </c>
      <c r="GA139">
        <v>301</v>
      </c>
      <c r="GB139">
        <v>0</v>
      </c>
      <c r="GC139">
        <v>0</v>
      </c>
      <c r="GD139">
        <v>0</v>
      </c>
      <c r="GE139">
        <v>0</v>
      </c>
      <c r="GF139">
        <v>0</v>
      </c>
      <c r="GG139">
        <v>0</v>
      </c>
      <c r="GH139">
        <v>0</v>
      </c>
      <c r="GI139">
        <v>0</v>
      </c>
      <c r="GO139">
        <v>301</v>
      </c>
      <c r="GP139">
        <v>41.580905914306641</v>
      </c>
      <c r="GQ139">
        <v>41.081348419189453</v>
      </c>
      <c r="GR139">
        <v>52.457839965820313</v>
      </c>
      <c r="GS139">
        <v>74.048515319824219</v>
      </c>
      <c r="GT139">
        <v>103.49816131591797</v>
      </c>
      <c r="GU139">
        <v>136.81599426269531</v>
      </c>
      <c r="GV139">
        <v>35.469223022460938</v>
      </c>
      <c r="GW139">
        <v>14.351582527160645</v>
      </c>
      <c r="HC139">
        <v>301</v>
      </c>
      <c r="HD139">
        <v>1.4220864977687597E-3</v>
      </c>
      <c r="HE139">
        <v>1.639040419831872E-3</v>
      </c>
      <c r="HF139">
        <v>1.6657442320138216E-3</v>
      </c>
      <c r="HG139">
        <v>1.6623438568785787E-3</v>
      </c>
      <c r="HH139">
        <v>5.3655221126973629E-3</v>
      </c>
      <c r="HI139">
        <v>1.2860174290835857E-2</v>
      </c>
      <c r="HJ139">
        <v>2.4328820407390594E-2</v>
      </c>
      <c r="HK139">
        <v>4.3853260576725006E-2</v>
      </c>
      <c r="HQ139">
        <v>0</v>
      </c>
      <c r="HR139">
        <v>0</v>
      </c>
      <c r="HS139">
        <v>0</v>
      </c>
      <c r="HT139">
        <v>9.2796996235847473E-2</v>
      </c>
      <c r="HU139">
        <v>9.2796981334686279E-2</v>
      </c>
      <c r="HV139">
        <v>9.2792510986328125E-2</v>
      </c>
      <c r="HW139">
        <v>9.2796981334686279E-2</v>
      </c>
      <c r="HX139">
        <v>0</v>
      </c>
      <c r="HY139">
        <v>0</v>
      </c>
      <c r="HZ139">
        <v>0</v>
      </c>
      <c r="IA139">
        <v>0</v>
      </c>
      <c r="IB139">
        <v>49.930355072021484</v>
      </c>
      <c r="IC139">
        <v>26.333595275878906</v>
      </c>
      <c r="ID139">
        <v>0</v>
      </c>
      <c r="IE139">
        <v>0</v>
      </c>
      <c r="IF139">
        <v>169.07054138183594</v>
      </c>
      <c r="IG139">
        <v>0</v>
      </c>
      <c r="IH139">
        <v>0</v>
      </c>
      <c r="II139">
        <v>-34.985801696777344</v>
      </c>
      <c r="IJ139">
        <v>32.511997222900391</v>
      </c>
      <c r="IK139">
        <v>-72.129417419433594</v>
      </c>
      <c r="IL139">
        <v>94.467315673828125</v>
      </c>
      <c r="IN139">
        <v>301</v>
      </c>
      <c r="IO139">
        <v>997.4000244140625</v>
      </c>
      <c r="IP139">
        <v>0</v>
      </c>
      <c r="IQ139">
        <v>51.195156097412109</v>
      </c>
      <c r="IR139">
        <v>45.751258850097656</v>
      </c>
      <c r="IS139">
        <v>0</v>
      </c>
      <c r="IT139">
        <v>0.5</v>
      </c>
      <c r="IU139">
        <v>0</v>
      </c>
    </row>
    <row r="140" spans="10:255">
      <c r="J140">
        <v>0.91399997472763062</v>
      </c>
      <c r="K140">
        <v>1</v>
      </c>
      <c r="L140">
        <v>0.20000000298023224</v>
      </c>
      <c r="M140">
        <v>3.941330686211586E-2</v>
      </c>
      <c r="N140">
        <v>0.19472517073154449</v>
      </c>
      <c r="O140">
        <v>0.9767075777053833</v>
      </c>
      <c r="P140">
        <v>1.1714327335357666</v>
      </c>
      <c r="Q140">
        <v>0.98811894655227661</v>
      </c>
      <c r="R140">
        <v>322.92977905273438</v>
      </c>
      <c r="S140">
        <v>287.80166625976563</v>
      </c>
      <c r="T140">
        <v>4.9405946731567383</v>
      </c>
      <c r="U140">
        <v>2.9999999329447746E-2</v>
      </c>
      <c r="W140">
        <v>302</v>
      </c>
      <c r="X140">
        <v>0.24972671270370483</v>
      </c>
      <c r="Y140">
        <v>0.22250001132488251</v>
      </c>
      <c r="Z140">
        <v>0.20336663722991943</v>
      </c>
      <c r="AA140">
        <v>0.20760121941566467</v>
      </c>
      <c r="AB140">
        <v>0.23342108726501465</v>
      </c>
      <c r="AC140">
        <v>0.34439268708229065</v>
      </c>
      <c r="AD140">
        <v>0.30025765299797058</v>
      </c>
      <c r="AE140">
        <v>0.31350263953208923</v>
      </c>
      <c r="AF140">
        <v>0.30467265844345093</v>
      </c>
      <c r="AL140">
        <v>5.4657440632581711E-2</v>
      </c>
      <c r="AM140">
        <v>5.4999990463256836</v>
      </c>
      <c r="AN140">
        <v>11.326669692993164</v>
      </c>
      <c r="AO140">
        <v>14.479755401611328</v>
      </c>
      <c r="AP140">
        <v>13.31578540802002</v>
      </c>
      <c r="AQ140">
        <v>1.1214613914489746</v>
      </c>
      <c r="AR140">
        <v>2.9742362499237061</v>
      </c>
      <c r="AS140">
        <v>3.649735689163208</v>
      </c>
      <c r="AZ140">
        <v>0</v>
      </c>
      <c r="BA140">
        <v>5.6497938930988312E-2</v>
      </c>
      <c r="BB140">
        <v>2.3571670055389404E-2</v>
      </c>
      <c r="BC140">
        <v>2.2518284618854523E-2</v>
      </c>
      <c r="BD140">
        <v>0.16009266674518585</v>
      </c>
      <c r="BE140">
        <v>0.30721640586853027</v>
      </c>
      <c r="BF140">
        <v>0.36865970492362976</v>
      </c>
      <c r="BG140">
        <v>6.1443284153938293E-2</v>
      </c>
      <c r="BN140">
        <v>0</v>
      </c>
      <c r="BO140">
        <v>1.0547422571107745E-3</v>
      </c>
      <c r="BP140">
        <v>-4.1330847889184952E-2</v>
      </c>
      <c r="BQ140">
        <v>-3.0408982187509537E-2</v>
      </c>
      <c r="BR140">
        <v>4.5872114598751068E-2</v>
      </c>
      <c r="BS140">
        <v>0.37261241674423218</v>
      </c>
      <c r="BT140">
        <v>0.37480449676513672</v>
      </c>
      <c r="BU140">
        <v>0.23867015540599823</v>
      </c>
      <c r="CB140">
        <v>1.3664367198944092</v>
      </c>
      <c r="CC140">
        <v>54.999980926513672</v>
      </c>
      <c r="CD140">
        <v>80.904800415039063</v>
      </c>
      <c r="CE140">
        <v>90.498481750488281</v>
      </c>
      <c r="CF140">
        <v>66.57891845703125</v>
      </c>
      <c r="CG140">
        <v>3.7382049560546875</v>
      </c>
      <c r="CH140">
        <v>19.828239440917969</v>
      </c>
      <c r="CI140">
        <v>21.469034194946289</v>
      </c>
      <c r="CO140">
        <v>1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-1.1714398860931396</v>
      </c>
      <c r="CV140">
        <v>-1.1714327335357666</v>
      </c>
      <c r="CW140">
        <v>-1.1714327335357666</v>
      </c>
      <c r="CY140">
        <v>301</v>
      </c>
      <c r="CZ140">
        <v>0.71651488542556763</v>
      </c>
      <c r="DA140">
        <v>1.0703845024108887</v>
      </c>
      <c r="DB140">
        <v>1.6568220853805542</v>
      </c>
      <c r="DC140">
        <v>2.2746207714080811</v>
      </c>
      <c r="DD140">
        <v>3.1374542713165283</v>
      </c>
      <c r="DE140">
        <v>2.8394901752471924</v>
      </c>
      <c r="DF140">
        <v>1.0326107740402222</v>
      </c>
      <c r="DG140">
        <v>0.16331812739372253</v>
      </c>
      <c r="DN140">
        <v>0.5422094464302063</v>
      </c>
      <c r="DO140">
        <v>0.79560905694961548</v>
      </c>
      <c r="DP140">
        <v>1.1234753131866455</v>
      </c>
      <c r="DQ140">
        <v>1.429080605506897</v>
      </c>
      <c r="DR140">
        <v>2.0268754959106445</v>
      </c>
      <c r="DS140">
        <v>2.5845489501953125</v>
      </c>
      <c r="DT140">
        <v>0.92697995901107788</v>
      </c>
      <c r="DU140">
        <v>0.1444624662399292</v>
      </c>
      <c r="EB140">
        <v>22.902919769287109</v>
      </c>
      <c r="EC140">
        <v>30.551397323608398</v>
      </c>
      <c r="ED140">
        <v>43.141448974609375</v>
      </c>
      <c r="EE140">
        <v>60.364364624023438</v>
      </c>
      <c r="EF140">
        <v>93.3984375</v>
      </c>
      <c r="EG140">
        <v>125.71246337890625</v>
      </c>
      <c r="EH140">
        <v>20.171085357666016</v>
      </c>
      <c r="EI140">
        <v>3.3284151554107666</v>
      </c>
      <c r="EP140">
        <v>1</v>
      </c>
      <c r="EQ140">
        <v>0</v>
      </c>
      <c r="ER140">
        <v>0</v>
      </c>
      <c r="ES140">
        <v>0</v>
      </c>
      <c r="ET140">
        <v>0</v>
      </c>
      <c r="EU140">
        <v>399.570556640625</v>
      </c>
      <c r="EV140">
        <v>3.0517578125E-5</v>
      </c>
      <c r="EW140">
        <v>0.9881402850151062</v>
      </c>
      <c r="EX140">
        <v>1</v>
      </c>
      <c r="EY140">
        <v>302</v>
      </c>
      <c r="EZ140">
        <v>83.28240966796875</v>
      </c>
      <c r="FA140">
        <v>92.265625</v>
      </c>
      <c r="FB140">
        <v>129.010498046875</v>
      </c>
      <c r="FC140">
        <v>178.72224426269531</v>
      </c>
      <c r="FD140">
        <v>223.16932678222656</v>
      </c>
      <c r="FE140">
        <v>198.37696838378906</v>
      </c>
      <c r="FF140">
        <v>117.83201599121094</v>
      </c>
      <c r="FG140">
        <v>46.820056915283203</v>
      </c>
      <c r="FN140">
        <v>11.713794708251953</v>
      </c>
      <c r="FO140">
        <v>11.066902160644531</v>
      </c>
      <c r="FP140">
        <v>14.14362907409668</v>
      </c>
      <c r="FQ140">
        <v>20.897186279296875</v>
      </c>
      <c r="FR140">
        <v>30.714874267578125</v>
      </c>
      <c r="FS140">
        <v>41.58221435546875</v>
      </c>
      <c r="FT140">
        <v>20.228681564331055</v>
      </c>
      <c r="FU140">
        <v>8.6546058654785156</v>
      </c>
      <c r="GA140">
        <v>302</v>
      </c>
      <c r="GB140">
        <v>0</v>
      </c>
      <c r="GC140">
        <v>0</v>
      </c>
      <c r="GD140">
        <v>0</v>
      </c>
      <c r="GE140">
        <v>0</v>
      </c>
      <c r="GF140">
        <v>0</v>
      </c>
      <c r="GG140">
        <v>0</v>
      </c>
      <c r="GH140">
        <v>0</v>
      </c>
      <c r="GI140">
        <v>0</v>
      </c>
      <c r="GO140">
        <v>302</v>
      </c>
      <c r="GP140">
        <v>41.595668792724609</v>
      </c>
      <c r="GQ140">
        <v>41.058216094970703</v>
      </c>
      <c r="GR140">
        <v>52.472858428955078</v>
      </c>
      <c r="GS140">
        <v>74.205902099609375</v>
      </c>
      <c r="GT140">
        <v>104.18486022949219</v>
      </c>
      <c r="GU140">
        <v>136.63916015625</v>
      </c>
      <c r="GV140">
        <v>35.379962921142578</v>
      </c>
      <c r="GW140">
        <v>14.678211212158203</v>
      </c>
      <c r="HC140">
        <v>302</v>
      </c>
      <c r="HD140">
        <v>1.3791511300951242E-3</v>
      </c>
      <c r="HE140">
        <v>1.591371139511466E-3</v>
      </c>
      <c r="HF140">
        <v>1.6155051998794079E-3</v>
      </c>
      <c r="HG140">
        <v>1.6122073866426945E-3</v>
      </c>
      <c r="HH140">
        <v>5.1821623928844929E-3</v>
      </c>
      <c r="HI140">
        <v>1.245522778481245E-2</v>
      </c>
      <c r="HJ140">
        <v>2.3873105645179749E-2</v>
      </c>
      <c r="HK140">
        <v>4.3419521301984787E-2</v>
      </c>
      <c r="HQ140">
        <v>0</v>
      </c>
      <c r="HR140">
        <v>0</v>
      </c>
      <c r="HS140">
        <v>0</v>
      </c>
      <c r="HT140">
        <v>9.1128252446651459E-2</v>
      </c>
      <c r="HU140">
        <v>9.1128252446651459E-2</v>
      </c>
      <c r="HV140">
        <v>9.1129302978515625E-2</v>
      </c>
      <c r="HW140">
        <v>9.1128252446651459E-2</v>
      </c>
      <c r="HX140">
        <v>0</v>
      </c>
      <c r="HY140">
        <v>0</v>
      </c>
      <c r="HZ140">
        <v>0</v>
      </c>
      <c r="IA140">
        <v>0</v>
      </c>
      <c r="IB140">
        <v>50.021484375</v>
      </c>
      <c r="IC140">
        <v>26.364431381225586</v>
      </c>
      <c r="ID140">
        <v>0</v>
      </c>
      <c r="IE140">
        <v>0</v>
      </c>
      <c r="IF140">
        <v>169.98182678222656</v>
      </c>
      <c r="IG140">
        <v>0</v>
      </c>
      <c r="IH140">
        <v>0</v>
      </c>
      <c r="II140">
        <v>-34.985801696777344</v>
      </c>
      <c r="IJ140">
        <v>32.511997222900391</v>
      </c>
      <c r="IK140">
        <v>-72.129417419433594</v>
      </c>
      <c r="IL140">
        <v>95.37860107421875</v>
      </c>
      <c r="IN140">
        <v>302</v>
      </c>
      <c r="IO140">
        <v>1002.7999877929688</v>
      </c>
      <c r="IP140">
        <v>0</v>
      </c>
      <c r="IQ140">
        <v>52.367645263671875</v>
      </c>
      <c r="IR140">
        <v>46.398006439208984</v>
      </c>
      <c r="IS140">
        <v>0</v>
      </c>
      <c r="IT140">
        <v>0.5</v>
      </c>
      <c r="IU140">
        <v>0</v>
      </c>
    </row>
    <row r="141" spans="10:255">
      <c r="J141">
        <v>0.91600000858306885</v>
      </c>
      <c r="K141">
        <v>1</v>
      </c>
      <c r="L141">
        <v>0.20000000298023224</v>
      </c>
      <c r="M141">
        <v>3.4649919718503952E-2</v>
      </c>
      <c r="N141">
        <v>4.4065419584512711E-2</v>
      </c>
      <c r="O141">
        <v>0.25019878149032593</v>
      </c>
      <c r="P141">
        <v>0.29426419734954834</v>
      </c>
      <c r="Q141">
        <v>0.25434646010398865</v>
      </c>
      <c r="R141">
        <v>323.18411254882813</v>
      </c>
      <c r="S141">
        <v>288.0518798828125</v>
      </c>
      <c r="T141">
        <v>1.2717322111129761</v>
      </c>
      <c r="U141">
        <v>2.9999999329447746E-2</v>
      </c>
      <c r="W141">
        <v>303</v>
      </c>
      <c r="X141">
        <v>0.24972604215145111</v>
      </c>
      <c r="Y141">
        <v>0.22223229706287384</v>
      </c>
      <c r="Z141">
        <v>0.20339013636112213</v>
      </c>
      <c r="AA141">
        <v>0.20796024799346924</v>
      </c>
      <c r="AB141">
        <v>0.23485542833805084</v>
      </c>
      <c r="AC141">
        <v>0.3428882360458374</v>
      </c>
      <c r="AD141">
        <v>0.29991477727890015</v>
      </c>
      <c r="AE141">
        <v>0.31081473827362061</v>
      </c>
      <c r="AF141">
        <v>0.30354809761047363</v>
      </c>
      <c r="AL141">
        <v>5.479155108332634E-2</v>
      </c>
      <c r="AM141">
        <v>5.5535416603088379</v>
      </c>
      <c r="AN141">
        <v>11.321969985961914</v>
      </c>
      <c r="AO141">
        <v>14.407949447631836</v>
      </c>
      <c r="AP141">
        <v>13.028918266296387</v>
      </c>
      <c r="AQ141">
        <v>1.422351598739624</v>
      </c>
      <c r="AR141">
        <v>3.00852370262146</v>
      </c>
      <c r="AS141">
        <v>3.9185256958007813</v>
      </c>
      <c r="AZ141">
        <v>0</v>
      </c>
      <c r="BA141">
        <v>5.5094245821237564E-2</v>
      </c>
      <c r="BB141">
        <v>2.3378562182188034E-2</v>
      </c>
      <c r="BC141">
        <v>2.3265732452273369E-2</v>
      </c>
      <c r="BD141">
        <v>0.16367186605930328</v>
      </c>
      <c r="BE141">
        <v>0.30607900023460388</v>
      </c>
      <c r="BF141">
        <v>0.36729481816291809</v>
      </c>
      <c r="BG141">
        <v>6.1215799301862717E-2</v>
      </c>
      <c r="BN141">
        <v>0</v>
      </c>
      <c r="BO141">
        <v>-1.3451688573695719E-4</v>
      </c>
      <c r="BP141">
        <v>-3.9891190826892853E-2</v>
      </c>
      <c r="BQ141">
        <v>-2.9340974986553192E-2</v>
      </c>
      <c r="BR141">
        <v>4.8285756260156631E-2</v>
      </c>
      <c r="BS141">
        <v>0.3761056661605835</v>
      </c>
      <c r="BT141">
        <v>0.15179735422134399</v>
      </c>
      <c r="BU141">
        <v>0.20940776169300079</v>
      </c>
      <c r="CB141">
        <v>1.3697894811630249</v>
      </c>
      <c r="CC141">
        <v>55.535408020019531</v>
      </c>
      <c r="CD141">
        <v>80.871231079101563</v>
      </c>
      <c r="CE141">
        <v>90.049690246582031</v>
      </c>
      <c r="CF141">
        <v>65.144577026367188</v>
      </c>
      <c r="CG141">
        <v>4.7411723136901855</v>
      </c>
      <c r="CH141">
        <v>20.05682373046875</v>
      </c>
      <c r="CI141">
        <v>23.050151824951172</v>
      </c>
      <c r="CO141">
        <v>1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-0.29429793357849121</v>
      </c>
      <c r="CV141">
        <v>-0.29426419734954834</v>
      </c>
      <c r="CW141">
        <v>-0.29426419734954834</v>
      </c>
      <c r="CY141">
        <v>302</v>
      </c>
      <c r="CZ141">
        <v>0.71652233600616455</v>
      </c>
      <c r="DA141">
        <v>1.0717117786407471</v>
      </c>
      <c r="DB141">
        <v>1.6571640968322754</v>
      </c>
      <c r="DC141">
        <v>2.2763264179229736</v>
      </c>
      <c r="DD141">
        <v>3.1455845832824707</v>
      </c>
      <c r="DE141">
        <v>2.8420279026031494</v>
      </c>
      <c r="DF141">
        <v>1.0380841493606567</v>
      </c>
      <c r="DG141">
        <v>0.16464516520500183</v>
      </c>
      <c r="DN141">
        <v>0.54222655296325684</v>
      </c>
      <c r="DO141">
        <v>0.79485291242599487</v>
      </c>
      <c r="DP141">
        <v>1.1233729124069214</v>
      </c>
      <c r="DQ141">
        <v>1.4320245981216431</v>
      </c>
      <c r="DR141">
        <v>2.0395715236663818</v>
      </c>
      <c r="DS141">
        <v>2.5757200717926025</v>
      </c>
      <c r="DT141">
        <v>0.91674327850341797</v>
      </c>
      <c r="DU141">
        <v>0.14337970316410065</v>
      </c>
      <c r="EB141">
        <v>22.903642654418945</v>
      </c>
      <c r="EC141">
        <v>30.522359848022461</v>
      </c>
      <c r="ED141">
        <v>43.137519836425781</v>
      </c>
      <c r="EE141">
        <v>60.488719940185547</v>
      </c>
      <c r="EF141">
        <v>93.983467102050781</v>
      </c>
      <c r="EG141">
        <v>125.28302764892578</v>
      </c>
      <c r="EH141">
        <v>19.948333740234375</v>
      </c>
      <c r="EI141">
        <v>3.3034684658050537</v>
      </c>
      <c r="EP141">
        <v>1</v>
      </c>
      <c r="EQ141">
        <v>0</v>
      </c>
      <c r="ER141">
        <v>0</v>
      </c>
      <c r="ES141">
        <v>0</v>
      </c>
      <c r="ET141">
        <v>0</v>
      </c>
      <c r="EU141">
        <v>399.570556640625</v>
      </c>
      <c r="EV141">
        <v>0</v>
      </c>
      <c r="EW141">
        <v>0.98845142126083374</v>
      </c>
      <c r="EX141">
        <v>1</v>
      </c>
      <c r="EY141">
        <v>303</v>
      </c>
      <c r="EZ141">
        <v>83.309196472167969</v>
      </c>
      <c r="FA141">
        <v>92.329032897949219</v>
      </c>
      <c r="FB141">
        <v>129.03153991699219</v>
      </c>
      <c r="FC141">
        <v>178.8013916015625</v>
      </c>
      <c r="FD141">
        <v>223.27212524414063</v>
      </c>
      <c r="FE141">
        <v>198.59736633300781</v>
      </c>
      <c r="FF141">
        <v>118.48720550537109</v>
      </c>
      <c r="FG141">
        <v>48.291160583496094</v>
      </c>
      <c r="FN141">
        <v>11.717531204223633</v>
      </c>
      <c r="FO141">
        <v>11.061182975769043</v>
      </c>
      <c r="FP141">
        <v>14.14756965637207</v>
      </c>
      <c r="FQ141">
        <v>20.942598342895508</v>
      </c>
      <c r="FR141">
        <v>30.917850494384766</v>
      </c>
      <c r="FS141">
        <v>41.446563720703125</v>
      </c>
      <c r="FT141">
        <v>20.31793212890625</v>
      </c>
      <c r="FU141">
        <v>8.8500032424926758</v>
      </c>
      <c r="GA141">
        <v>303</v>
      </c>
      <c r="GB141">
        <v>0</v>
      </c>
      <c r="GC141">
        <v>0</v>
      </c>
      <c r="GD141">
        <v>0</v>
      </c>
      <c r="GE141">
        <v>0</v>
      </c>
      <c r="GF141">
        <v>0</v>
      </c>
      <c r="GG141">
        <v>0</v>
      </c>
      <c r="GH141">
        <v>0</v>
      </c>
      <c r="GI141">
        <v>0</v>
      </c>
      <c r="GO141">
        <v>303</v>
      </c>
      <c r="GP141">
        <v>41.608936309814453</v>
      </c>
      <c r="GQ141">
        <v>41.036998748779297</v>
      </c>
      <c r="GR141">
        <v>52.487480163574219</v>
      </c>
      <c r="GS141">
        <v>74.367164611816406</v>
      </c>
      <c r="GT141">
        <v>104.87335968017578</v>
      </c>
      <c r="GU141">
        <v>136.19340515136719</v>
      </c>
      <c r="GV141">
        <v>35.536064147949219</v>
      </c>
      <c r="GW141">
        <v>15.009605407714844</v>
      </c>
      <c r="HC141">
        <v>303</v>
      </c>
      <c r="HD141">
        <v>1.3377721188589931E-3</v>
      </c>
      <c r="HE141">
        <v>1.5474805841222405E-3</v>
      </c>
      <c r="HF141">
        <v>1.5670683933421969E-3</v>
      </c>
      <c r="HG141">
        <v>1.5638696495443583E-3</v>
      </c>
      <c r="HH141">
        <v>5.0140982493758202E-3</v>
      </c>
      <c r="HI141">
        <v>1.2147433124482632E-2</v>
      </c>
      <c r="HJ141">
        <v>2.3692339658737183E-2</v>
      </c>
      <c r="HK141">
        <v>4.2943783104419708E-2</v>
      </c>
      <c r="HQ141">
        <v>0</v>
      </c>
      <c r="HR141">
        <v>0</v>
      </c>
      <c r="HS141">
        <v>0</v>
      </c>
      <c r="HT141">
        <v>8.9813843369483948E-2</v>
      </c>
      <c r="HU141">
        <v>8.9813843369483948E-2</v>
      </c>
      <c r="HV141">
        <v>8.9817047119140625E-2</v>
      </c>
      <c r="HW141">
        <v>8.9813843369483948E-2</v>
      </c>
      <c r="HX141">
        <v>0</v>
      </c>
      <c r="HY141">
        <v>0</v>
      </c>
      <c r="HZ141">
        <v>0</v>
      </c>
      <c r="IA141">
        <v>0</v>
      </c>
      <c r="IB141">
        <v>50.111301422119141</v>
      </c>
      <c r="IC141">
        <v>26.390110015869141</v>
      </c>
      <c r="ID141">
        <v>0</v>
      </c>
      <c r="IE141">
        <v>0</v>
      </c>
      <c r="IF141">
        <v>170.87995910644531</v>
      </c>
      <c r="IG141">
        <v>0</v>
      </c>
      <c r="IH141">
        <v>0</v>
      </c>
      <c r="II141">
        <v>-34.985801696777344</v>
      </c>
      <c r="IJ141">
        <v>32.511997222900391</v>
      </c>
      <c r="IK141">
        <v>-72.129417419433594</v>
      </c>
      <c r="IL141">
        <v>96.2767333984375</v>
      </c>
      <c r="IN141">
        <v>303</v>
      </c>
      <c r="IO141">
        <v>1008.2000122070313</v>
      </c>
      <c r="IP141">
        <v>0</v>
      </c>
      <c r="IQ141">
        <v>52.661785125732422</v>
      </c>
      <c r="IR141">
        <v>46.422149658203125</v>
      </c>
      <c r="IS141">
        <v>0</v>
      </c>
      <c r="IT141">
        <v>0.5</v>
      </c>
      <c r="IU141">
        <v>0</v>
      </c>
    </row>
    <row r="142" spans="10:255">
      <c r="J142">
        <v>0.9179999828338623</v>
      </c>
      <c r="K142">
        <v>1</v>
      </c>
      <c r="L142">
        <v>0.20000000298023224</v>
      </c>
      <c r="M142">
        <v>3.2297048717737198E-2</v>
      </c>
      <c r="N142">
        <v>2.322816289961338E-2</v>
      </c>
      <c r="O142">
        <v>0.14143405854701996</v>
      </c>
      <c r="P142">
        <v>0.16466222703456879</v>
      </c>
      <c r="Q142">
        <v>0.14384077489376068</v>
      </c>
      <c r="R142">
        <v>323.32794189453125</v>
      </c>
      <c r="S142">
        <v>288.19332885742188</v>
      </c>
      <c r="T142">
        <v>0.7192038893699646</v>
      </c>
      <c r="U142">
        <v>2.9999999329447746E-2</v>
      </c>
      <c r="W142">
        <v>304</v>
      </c>
      <c r="X142">
        <v>0.2497221827507019</v>
      </c>
      <c r="Y142">
        <v>0.22200314700603485</v>
      </c>
      <c r="Z142">
        <v>0.20342689752578735</v>
      </c>
      <c r="AA142">
        <v>0.20834819972515106</v>
      </c>
      <c r="AB142">
        <v>0.23639129102230072</v>
      </c>
      <c r="AC142">
        <v>0.34169834852218628</v>
      </c>
      <c r="AD142">
        <v>0.29841595888137817</v>
      </c>
      <c r="AE142">
        <v>0.30959150195121765</v>
      </c>
      <c r="AF142">
        <v>0.30214112997055054</v>
      </c>
      <c r="AL142">
        <v>5.556342750787735E-2</v>
      </c>
      <c r="AM142">
        <v>5.5993719100952148</v>
      </c>
      <c r="AN142">
        <v>11.314617156982422</v>
      </c>
      <c r="AO142">
        <v>14.33035945892334</v>
      </c>
      <c r="AP142">
        <v>12.721745491027832</v>
      </c>
      <c r="AQ142">
        <v>1.6603292226791382</v>
      </c>
      <c r="AR142">
        <v>3.1584053039550781</v>
      </c>
      <c r="AS142">
        <v>4.0408492088317871</v>
      </c>
      <c r="AZ142">
        <v>0</v>
      </c>
      <c r="BA142">
        <v>5.4032988846302032E-2</v>
      </c>
      <c r="BB142">
        <v>2.3245114833116531E-2</v>
      </c>
      <c r="BC142">
        <v>2.4183059111237526E-2</v>
      </c>
      <c r="BD142">
        <v>0.16942402720451355</v>
      </c>
      <c r="BE142">
        <v>0.30379784107208252</v>
      </c>
      <c r="BF142">
        <v>0.3645574152469635</v>
      </c>
      <c r="BG142">
        <v>6.0759566724300385E-2</v>
      </c>
      <c r="BN142">
        <v>0</v>
      </c>
      <c r="BO142">
        <v>-7.7272759517654777E-4</v>
      </c>
      <c r="BP142">
        <v>-3.8960419595241547E-2</v>
      </c>
      <c r="BQ142">
        <v>-2.8319381177425385E-2</v>
      </c>
      <c r="BR142">
        <v>5.2693378180265427E-2</v>
      </c>
      <c r="BS142">
        <v>0.38382759690284729</v>
      </c>
      <c r="BT142">
        <v>0.18882244825363159</v>
      </c>
      <c r="BU142">
        <v>9.0501397848129272E-2</v>
      </c>
      <c r="CB142">
        <v>1.3890864849090576</v>
      </c>
      <c r="CC142">
        <v>55.993709564208984</v>
      </c>
      <c r="CD142">
        <v>80.818710327148438</v>
      </c>
      <c r="CE142">
        <v>89.564750671386719</v>
      </c>
      <c r="CF142">
        <v>63.608715057373047</v>
      </c>
      <c r="CG142">
        <v>5.5344305038452148</v>
      </c>
      <c r="CH142">
        <v>21.056035995483398</v>
      </c>
      <c r="CI142">
        <v>23.769702911376953</v>
      </c>
      <c r="CO142">
        <v>1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-0.1646578311920166</v>
      </c>
      <c r="CV142">
        <v>-0.16466222703456879</v>
      </c>
      <c r="CW142">
        <v>-0.16466222703456879</v>
      </c>
      <c r="CY142">
        <v>303</v>
      </c>
      <c r="CZ142">
        <v>0.71652233600616455</v>
      </c>
      <c r="DA142">
        <v>1.0720431804656982</v>
      </c>
      <c r="DB142">
        <v>1.6568282842636108</v>
      </c>
      <c r="DC142">
        <v>2.2772173881530762</v>
      </c>
      <c r="DD142">
        <v>3.1458964347839355</v>
      </c>
      <c r="DE142">
        <v>2.8412086963653564</v>
      </c>
      <c r="DF142">
        <v>1.0351663827896118</v>
      </c>
      <c r="DG142">
        <v>0.16495972871780396</v>
      </c>
      <c r="DN142">
        <v>0.54222506284713745</v>
      </c>
      <c r="DO142">
        <v>0.79414200782775879</v>
      </c>
      <c r="DP142">
        <v>1.1232750415802002</v>
      </c>
      <c r="DQ142">
        <v>1.4350626468658447</v>
      </c>
      <c r="DR142">
        <v>2.0523078441619873</v>
      </c>
      <c r="DS142">
        <v>2.5637290477752686</v>
      </c>
      <c r="DT142">
        <v>0.91312259435653687</v>
      </c>
      <c r="DU142">
        <v>0.14242197573184967</v>
      </c>
      <c r="EB142">
        <v>22.903579711914063</v>
      </c>
      <c r="EC142">
        <v>30.495061874389648</v>
      </c>
      <c r="ED142">
        <v>43.133762359619141</v>
      </c>
      <c r="EE142">
        <v>60.617046356201172</v>
      </c>
      <c r="EF142">
        <v>94.570358276367188</v>
      </c>
      <c r="EG142">
        <v>124.69978332519531</v>
      </c>
      <c r="EH142">
        <v>19.869548797607422</v>
      </c>
      <c r="EI142">
        <v>3.281402587890625</v>
      </c>
      <c r="EP142">
        <v>1</v>
      </c>
      <c r="EQ142">
        <v>0</v>
      </c>
      <c r="ER142">
        <v>0</v>
      </c>
      <c r="ES142">
        <v>0</v>
      </c>
      <c r="ET142">
        <v>0</v>
      </c>
      <c r="EU142">
        <v>399.57052612304688</v>
      </c>
      <c r="EV142">
        <v>-3.0517578125E-5</v>
      </c>
      <c r="EW142">
        <v>0.98369288444519043</v>
      </c>
      <c r="EX142">
        <v>1</v>
      </c>
      <c r="EY142">
        <v>304</v>
      </c>
      <c r="EZ142">
        <v>83.335182189941406</v>
      </c>
      <c r="FA142">
        <v>92.378631591796875</v>
      </c>
      <c r="FB142">
        <v>129.044189453125</v>
      </c>
      <c r="FC142">
        <v>178.87489318847656</v>
      </c>
      <c r="FD142">
        <v>223.28741455078125</v>
      </c>
      <c r="FE142">
        <v>198.67430114746094</v>
      </c>
      <c r="FF142">
        <v>119.25052642822266</v>
      </c>
      <c r="FG142">
        <v>49.70068359375</v>
      </c>
      <c r="FN142">
        <v>11.721005439758301</v>
      </c>
      <c r="FO142">
        <v>11.055712699890137</v>
      </c>
      <c r="FP142">
        <v>14.151514053344727</v>
      </c>
      <c r="FQ142">
        <v>20.990291595458984</v>
      </c>
      <c r="FR142">
        <v>31.122169494628906</v>
      </c>
      <c r="FS142">
        <v>41.318733215332031</v>
      </c>
      <c r="FT142">
        <v>20.346633911132813</v>
      </c>
      <c r="FU142">
        <v>9.0724706649780273</v>
      </c>
      <c r="GA142">
        <v>304</v>
      </c>
      <c r="GB142">
        <v>0</v>
      </c>
      <c r="GC142">
        <v>0</v>
      </c>
      <c r="GD142">
        <v>0</v>
      </c>
      <c r="GE142">
        <v>0</v>
      </c>
      <c r="GF142">
        <v>0</v>
      </c>
      <c r="GG142">
        <v>0</v>
      </c>
      <c r="GH142">
        <v>0</v>
      </c>
      <c r="GI142">
        <v>0</v>
      </c>
      <c r="GO142">
        <v>304</v>
      </c>
      <c r="GP142">
        <v>41.621273040771484</v>
      </c>
      <c r="GQ142">
        <v>41.016704559326172</v>
      </c>
      <c r="GR142">
        <v>52.502113342285156</v>
      </c>
      <c r="GS142">
        <v>74.536521911621094</v>
      </c>
      <c r="GT142">
        <v>105.56640625</v>
      </c>
      <c r="GU142">
        <v>135.77336120605469</v>
      </c>
      <c r="GV142">
        <v>35.586261749267578</v>
      </c>
      <c r="GW142">
        <v>15.386910438537598</v>
      </c>
      <c r="HC142">
        <v>304</v>
      </c>
      <c r="HD142">
        <v>1.29791593644768E-3</v>
      </c>
      <c r="HE142">
        <v>1.5034073730930686E-3</v>
      </c>
      <c r="HF142">
        <v>1.5203766524791718E-3</v>
      </c>
      <c r="HG142">
        <v>1.5172730199992657E-3</v>
      </c>
      <c r="HH142">
        <v>4.8439688980579376E-3</v>
      </c>
      <c r="HI142">
        <v>1.1849825270473957E-2</v>
      </c>
      <c r="HJ142">
        <v>2.3022277280688286E-2</v>
      </c>
      <c r="HK142">
        <v>4.2100857943296432E-2</v>
      </c>
      <c r="HQ142">
        <v>0</v>
      </c>
      <c r="HR142">
        <v>0</v>
      </c>
      <c r="HS142">
        <v>0</v>
      </c>
      <c r="HT142">
        <v>8.7655901908874512E-2</v>
      </c>
      <c r="HU142">
        <v>8.7655894458293915E-2</v>
      </c>
      <c r="HV142">
        <v>8.765411376953125E-2</v>
      </c>
      <c r="HW142">
        <v>8.7655894458293915E-2</v>
      </c>
      <c r="HX142">
        <v>0</v>
      </c>
      <c r="HY142">
        <v>0</v>
      </c>
      <c r="HZ142">
        <v>0</v>
      </c>
      <c r="IA142">
        <v>0</v>
      </c>
      <c r="IB142">
        <v>50.198955535888672</v>
      </c>
      <c r="IC142">
        <v>26.437789916992188</v>
      </c>
      <c r="ID142">
        <v>0</v>
      </c>
      <c r="IE142">
        <v>0</v>
      </c>
      <c r="IF142">
        <v>171.75651550292969</v>
      </c>
      <c r="IG142">
        <v>0</v>
      </c>
      <c r="IH142">
        <v>0</v>
      </c>
      <c r="II142">
        <v>-34.985801696777344</v>
      </c>
      <c r="IJ142">
        <v>32.511997222900391</v>
      </c>
      <c r="IK142">
        <v>-72.129417419433594</v>
      </c>
      <c r="IL142">
        <v>97.153289794921875</v>
      </c>
      <c r="IN142">
        <v>304</v>
      </c>
      <c r="IO142">
        <v>1013.6000366210938</v>
      </c>
      <c r="IP142">
        <v>0</v>
      </c>
      <c r="IQ142">
        <v>52.825675964355469</v>
      </c>
      <c r="IR142">
        <v>46.461734771728516</v>
      </c>
      <c r="IS142">
        <v>0</v>
      </c>
      <c r="IT142">
        <v>0.5</v>
      </c>
      <c r="IU142">
        <v>0</v>
      </c>
    </row>
    <row r="143" spans="10:255">
      <c r="J143">
        <v>0.92000001668930054</v>
      </c>
      <c r="K143">
        <v>1</v>
      </c>
      <c r="L143">
        <v>0.20000000298023224</v>
      </c>
      <c r="M143">
        <v>3.7048816680908203E-2</v>
      </c>
      <c r="N143">
        <v>7.0660591125488281E-2</v>
      </c>
      <c r="O143">
        <v>0.37482729554176331</v>
      </c>
      <c r="P143">
        <v>0.44548788666725159</v>
      </c>
      <c r="Q143">
        <v>0.38144588470458984</v>
      </c>
      <c r="R143">
        <v>323.70938110351563</v>
      </c>
      <c r="S143">
        <v>288.56814575195313</v>
      </c>
      <c r="T143">
        <v>1.9072294235229492</v>
      </c>
      <c r="U143">
        <v>2.9999999329447746E-2</v>
      </c>
      <c r="W143">
        <v>305</v>
      </c>
      <c r="X143">
        <v>0.24971564114093781</v>
      </c>
      <c r="Y143">
        <v>0.2217196524143219</v>
      </c>
      <c r="Z143">
        <v>0.20343796908855438</v>
      </c>
      <c r="AA143">
        <v>0.20872482657432556</v>
      </c>
      <c r="AB143">
        <v>0.23773883283138275</v>
      </c>
      <c r="AC143">
        <v>0.3399442732334137</v>
      </c>
      <c r="AD143">
        <v>0.29650741815567017</v>
      </c>
      <c r="AE143">
        <v>0.30766293406486511</v>
      </c>
      <c r="AF143">
        <v>0.30022591352462769</v>
      </c>
      <c r="AL143">
        <v>5.6871753185987473E-2</v>
      </c>
      <c r="AM143">
        <v>5.6560711860656738</v>
      </c>
      <c r="AN143">
        <v>11.312403678894043</v>
      </c>
      <c r="AO143">
        <v>14.255033493041992</v>
      </c>
      <c r="AP143">
        <v>12.452237129211426</v>
      </c>
      <c r="AQ143">
        <v>2.0111443996429443</v>
      </c>
      <c r="AR143">
        <v>3.3492593765258789</v>
      </c>
      <c r="AS143">
        <v>4.2337064743041992</v>
      </c>
      <c r="AZ143">
        <v>0</v>
      </c>
      <c r="BA143">
        <v>5.3043700754642487E-2</v>
      </c>
      <c r="BB143">
        <v>2.3120483383536339E-2</v>
      </c>
      <c r="BC143">
        <v>2.5156594812870026E-2</v>
      </c>
      <c r="BD143">
        <v>0.17545932531356812</v>
      </c>
      <c r="BE143">
        <v>0.30134159326553345</v>
      </c>
      <c r="BF143">
        <v>0.36160993576049805</v>
      </c>
      <c r="BG143">
        <v>6.0268320143222809E-2</v>
      </c>
      <c r="BN143">
        <v>0</v>
      </c>
      <c r="BO143">
        <v>-1.3085524551570415E-3</v>
      </c>
      <c r="BP143">
        <v>-3.8123920559883118E-2</v>
      </c>
      <c r="BQ143">
        <v>-2.7244042605161667E-2</v>
      </c>
      <c r="BR143">
        <v>5.7509217411279678E-2</v>
      </c>
      <c r="BS143">
        <v>0.39278483390808105</v>
      </c>
      <c r="BT143">
        <v>0.15491960942745209</v>
      </c>
      <c r="BU143">
        <v>9.9605157971382141E-2</v>
      </c>
      <c r="CB143">
        <v>1.4217945337295532</v>
      </c>
      <c r="CC143">
        <v>56.560699462890625</v>
      </c>
      <c r="CD143">
        <v>80.802894592285156</v>
      </c>
      <c r="CE143">
        <v>89.093971252441406</v>
      </c>
      <c r="CF143">
        <v>62.261173248291016</v>
      </c>
      <c r="CG143">
        <v>6.7038145065307617</v>
      </c>
      <c r="CH143">
        <v>22.328395843505859</v>
      </c>
      <c r="CI143">
        <v>24.904155731201172</v>
      </c>
      <c r="CO143">
        <v>1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-0.44545531272888184</v>
      </c>
      <c r="CV143">
        <v>-0.44548788666725159</v>
      </c>
      <c r="CW143">
        <v>-0.44548788666725159</v>
      </c>
      <c r="CY143">
        <v>304</v>
      </c>
      <c r="CZ143">
        <v>0.71652233600616455</v>
      </c>
      <c r="DA143">
        <v>1.0722215175628662</v>
      </c>
      <c r="DB143">
        <v>1.6564022302627563</v>
      </c>
      <c r="DC143">
        <v>2.2780811786651611</v>
      </c>
      <c r="DD143">
        <v>3.145017147064209</v>
      </c>
      <c r="DE143">
        <v>2.8380050659179688</v>
      </c>
      <c r="DF143">
        <v>1.034315824508667</v>
      </c>
      <c r="DG143">
        <v>0.16512928903102875</v>
      </c>
      <c r="DN143">
        <v>0.5422167181968689</v>
      </c>
      <c r="DO143">
        <v>0.79345512390136719</v>
      </c>
      <c r="DP143">
        <v>1.1231892108917236</v>
      </c>
      <c r="DQ143">
        <v>1.4382851123809814</v>
      </c>
      <c r="DR143">
        <v>2.0651516914367676</v>
      </c>
      <c r="DS143">
        <v>2.5519516468048096</v>
      </c>
      <c r="DT143">
        <v>0.90781277418136597</v>
      </c>
      <c r="DU143">
        <v>0.14200729131698608</v>
      </c>
      <c r="EB143">
        <v>22.903226852416992</v>
      </c>
      <c r="EC143">
        <v>30.468685150146484</v>
      </c>
      <c r="ED143">
        <v>43.130462646484375</v>
      </c>
      <c r="EE143">
        <v>60.753162384033203</v>
      </c>
      <c r="EF143">
        <v>95.162208557128906</v>
      </c>
      <c r="EG143">
        <v>124.12693023681641</v>
      </c>
      <c r="EH143">
        <v>19.754007339477539</v>
      </c>
      <c r="EI143">
        <v>3.2718479633331299</v>
      </c>
      <c r="EP143">
        <v>1</v>
      </c>
      <c r="EQ143">
        <v>0</v>
      </c>
      <c r="ER143">
        <v>0</v>
      </c>
      <c r="ES143">
        <v>0</v>
      </c>
      <c r="ET143">
        <v>0</v>
      </c>
      <c r="EU143">
        <v>399.57052612304688</v>
      </c>
      <c r="EV143">
        <v>0</v>
      </c>
      <c r="EW143">
        <v>0.98326820135116577</v>
      </c>
      <c r="EX143">
        <v>1</v>
      </c>
      <c r="EY143">
        <v>305</v>
      </c>
      <c r="EZ143">
        <v>83.360397338867188</v>
      </c>
      <c r="FA143">
        <v>92.452728271484375</v>
      </c>
      <c r="FB143">
        <v>129.07357788085938</v>
      </c>
      <c r="FC143">
        <v>178.97921752929688</v>
      </c>
      <c r="FD143">
        <v>223.49134826660156</v>
      </c>
      <c r="FE143">
        <v>198.99324035644531</v>
      </c>
      <c r="FF143">
        <v>120.32061004638672</v>
      </c>
      <c r="FG143">
        <v>51.185493469238281</v>
      </c>
      <c r="FN143">
        <v>11.724244117736816</v>
      </c>
      <c r="FO143">
        <v>11.050451278686523</v>
      </c>
      <c r="FP143">
        <v>14.155508041381836</v>
      </c>
      <c r="FQ143">
        <v>21.040500640869141</v>
      </c>
      <c r="FR143">
        <v>31.328168869018555</v>
      </c>
      <c r="FS143">
        <v>41.172618865966797</v>
      </c>
      <c r="FT143">
        <v>20.397914886474609</v>
      </c>
      <c r="FU143">
        <v>9.2853059768676758</v>
      </c>
      <c r="GA143">
        <v>305</v>
      </c>
      <c r="GB143">
        <v>0</v>
      </c>
      <c r="GC143">
        <v>0</v>
      </c>
      <c r="GD143">
        <v>0</v>
      </c>
      <c r="GE143">
        <v>0</v>
      </c>
      <c r="GF143">
        <v>0</v>
      </c>
      <c r="GG143">
        <v>0</v>
      </c>
      <c r="GH143">
        <v>0</v>
      </c>
      <c r="GI143">
        <v>0</v>
      </c>
      <c r="GO143">
        <v>305</v>
      </c>
      <c r="GP143">
        <v>41.632774353027344</v>
      </c>
      <c r="GQ143">
        <v>40.997184753417969</v>
      </c>
      <c r="GR143">
        <v>52.516929626464844</v>
      </c>
      <c r="GS143">
        <v>74.714813232421875</v>
      </c>
      <c r="GT143">
        <v>106.26515960693359</v>
      </c>
      <c r="GU143">
        <v>135.29322814941406</v>
      </c>
      <c r="GV143">
        <v>35.675952911376953</v>
      </c>
      <c r="GW143">
        <v>15.747879028320313</v>
      </c>
      <c r="HC143">
        <v>305</v>
      </c>
      <c r="HD143">
        <v>1.2595171574503183E-3</v>
      </c>
      <c r="HE143">
        <v>1.4605965698137879E-3</v>
      </c>
      <c r="HF143">
        <v>1.4753730501979589E-3</v>
      </c>
      <c r="HG143">
        <v>1.4723613858222961E-3</v>
      </c>
      <c r="HH143">
        <v>4.679044708609581E-3</v>
      </c>
      <c r="HI143">
        <v>1.1548443697392941E-2</v>
      </c>
      <c r="HJ143">
        <v>2.2492958232760429E-2</v>
      </c>
      <c r="HK143">
        <v>4.1047476232051849E-2</v>
      </c>
      <c r="HQ143">
        <v>0</v>
      </c>
      <c r="HR143">
        <v>0</v>
      </c>
      <c r="HS143">
        <v>0</v>
      </c>
      <c r="HT143">
        <v>8.5435770452022552E-2</v>
      </c>
      <c r="HU143">
        <v>8.5435777902603149E-2</v>
      </c>
      <c r="HV143">
        <v>8.5437774658203125E-2</v>
      </c>
      <c r="HW143">
        <v>8.5435777902603149E-2</v>
      </c>
      <c r="HX143">
        <v>0</v>
      </c>
      <c r="HY143">
        <v>0</v>
      </c>
      <c r="HZ143">
        <v>0</v>
      </c>
      <c r="IA143">
        <v>0</v>
      </c>
      <c r="IB143">
        <v>50.284393310546875</v>
      </c>
      <c r="IC143">
        <v>26.471120834350586</v>
      </c>
      <c r="ID143">
        <v>0</v>
      </c>
      <c r="IE143">
        <v>0</v>
      </c>
      <c r="IF143">
        <v>172.61087036132813</v>
      </c>
      <c r="IG143">
        <v>0</v>
      </c>
      <c r="IH143">
        <v>0</v>
      </c>
      <c r="II143">
        <v>-34.985801696777344</v>
      </c>
      <c r="IJ143">
        <v>32.511997222900391</v>
      </c>
      <c r="IK143">
        <v>-72.129417419433594</v>
      </c>
      <c r="IL143">
        <v>98.007644653320313</v>
      </c>
      <c r="IN143">
        <v>305</v>
      </c>
      <c r="IO143">
        <v>1019</v>
      </c>
      <c r="IP143">
        <v>0</v>
      </c>
      <c r="IQ143">
        <v>53.269855499267578</v>
      </c>
      <c r="IR143">
        <v>46.701091766357422</v>
      </c>
      <c r="IS143">
        <v>0</v>
      </c>
      <c r="IT143">
        <v>0.5</v>
      </c>
      <c r="IU143">
        <v>0</v>
      </c>
    </row>
    <row r="144" spans="10:255">
      <c r="J144">
        <v>0.92199999094009399</v>
      </c>
      <c r="K144">
        <v>1</v>
      </c>
      <c r="L144">
        <v>0.20000000298023224</v>
      </c>
      <c r="M144">
        <v>3.7185952067375183E-2</v>
      </c>
      <c r="N144">
        <v>6.4492926001548767E-2</v>
      </c>
      <c r="O144">
        <v>0.34051799774169922</v>
      </c>
      <c r="P144">
        <v>0.40501093864440918</v>
      </c>
      <c r="Q144">
        <v>0.34686717391014099</v>
      </c>
      <c r="R144">
        <v>324.05624389648438</v>
      </c>
      <c r="S144">
        <v>288.90866088867188</v>
      </c>
      <c r="T144">
        <v>1.7343357801437378</v>
      </c>
      <c r="U144">
        <v>2.9999999329447746E-2</v>
      </c>
      <c r="W144">
        <v>306</v>
      </c>
      <c r="X144">
        <v>0.24970582127571106</v>
      </c>
      <c r="Y144">
        <v>0.22145502269268036</v>
      </c>
      <c r="Z144">
        <v>0.20345433056354523</v>
      </c>
      <c r="AA144">
        <v>0.20911945402622223</v>
      </c>
      <c r="AB144">
        <v>0.23911508917808533</v>
      </c>
      <c r="AC144">
        <v>0.33805662393569946</v>
      </c>
      <c r="AD144">
        <v>0.29499182105064392</v>
      </c>
      <c r="AE144">
        <v>0.3058781623840332</v>
      </c>
      <c r="AF144">
        <v>0.29862061142921448</v>
      </c>
      <c r="AL144">
        <v>5.8835726231336594E-2</v>
      </c>
      <c r="AM144">
        <v>5.7089967727661133</v>
      </c>
      <c r="AN144">
        <v>11.309130668640137</v>
      </c>
      <c r="AO144">
        <v>14.176109313964844</v>
      </c>
      <c r="AP144">
        <v>12.176985740661621</v>
      </c>
      <c r="AQ144">
        <v>2.3886740207672119</v>
      </c>
      <c r="AR144">
        <v>3.500819206237793</v>
      </c>
      <c r="AS144">
        <v>4.4121832847595215</v>
      </c>
      <c r="AZ144">
        <v>0</v>
      </c>
      <c r="BA144">
        <v>5.1997967064380646E-2</v>
      </c>
      <c r="BB144">
        <v>2.2979428991675377E-2</v>
      </c>
      <c r="BC144">
        <v>2.6109606027603149E-2</v>
      </c>
      <c r="BD144">
        <v>0.18069739639759064</v>
      </c>
      <c r="BE144">
        <v>0.29925647377967834</v>
      </c>
      <c r="BF144">
        <v>0.35910779237747192</v>
      </c>
      <c r="BG144">
        <v>5.9851296246051788E-2</v>
      </c>
      <c r="BN144">
        <v>0</v>
      </c>
      <c r="BO144">
        <v>-1.9625581335276365E-3</v>
      </c>
      <c r="BP144">
        <v>-3.718344122171402E-2</v>
      </c>
      <c r="BQ144">
        <v>-2.6086863130331039E-2</v>
      </c>
      <c r="BR144">
        <v>6.1730921268463135E-2</v>
      </c>
      <c r="BS144">
        <v>0.39851149916648865</v>
      </c>
      <c r="BT144">
        <v>0.12288091331720352</v>
      </c>
      <c r="BU144">
        <v>9.3603670597076416E-2</v>
      </c>
      <c r="CB144">
        <v>1.4708939790725708</v>
      </c>
      <c r="CC144">
        <v>57.089958190917969</v>
      </c>
      <c r="CD144">
        <v>80.779525756835938</v>
      </c>
      <c r="CE144">
        <v>88.600685119628906</v>
      </c>
      <c r="CF144">
        <v>60.884918212890625</v>
      </c>
      <c r="CG144">
        <v>7.962247371673584</v>
      </c>
      <c r="CH144">
        <v>23.338794708251953</v>
      </c>
      <c r="CI144">
        <v>25.954021453857422</v>
      </c>
      <c r="CO144">
        <v>1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-0.4050135612487793</v>
      </c>
      <c r="CV144">
        <v>-0.40501093864440918</v>
      </c>
      <c r="CW144">
        <v>-0.40501093864440918</v>
      </c>
      <c r="CY144">
        <v>305</v>
      </c>
      <c r="CZ144">
        <v>0.71652233600616455</v>
      </c>
      <c r="DA144">
        <v>1.072691798210144</v>
      </c>
      <c r="DB144">
        <v>1.6562076807022095</v>
      </c>
      <c r="DC144">
        <v>2.2793843746185303</v>
      </c>
      <c r="DD144">
        <v>3.1468310356140137</v>
      </c>
      <c r="DE144">
        <v>2.8386099338531494</v>
      </c>
      <c r="DF144">
        <v>1.0361241102218628</v>
      </c>
      <c r="DG144">
        <v>0.1656297892332077</v>
      </c>
      <c r="DN144">
        <v>0.54220253229141235</v>
      </c>
      <c r="DO144">
        <v>0.79278945922851563</v>
      </c>
      <c r="DP144">
        <v>1.1231184005737305</v>
      </c>
      <c r="DQ144">
        <v>1.4417093992233276</v>
      </c>
      <c r="DR144">
        <v>2.0781219005584717</v>
      </c>
      <c r="DS144">
        <v>2.5393927097320557</v>
      </c>
      <c r="DT144">
        <v>0.90358376502990723</v>
      </c>
      <c r="DU144">
        <v>0.14155040681362152</v>
      </c>
      <c r="EB144">
        <v>22.902626037597656</v>
      </c>
      <c r="EC144">
        <v>30.443124771118164</v>
      </c>
      <c r="ED144">
        <v>43.12774658203125</v>
      </c>
      <c r="EE144">
        <v>60.897800445556641</v>
      </c>
      <c r="EF144">
        <v>95.759872436523438</v>
      </c>
      <c r="EG144">
        <v>123.51605987548828</v>
      </c>
      <c r="EH144">
        <v>19.661983489990234</v>
      </c>
      <c r="EI144">
        <v>3.2613215446472168</v>
      </c>
      <c r="EP144">
        <v>1</v>
      </c>
      <c r="EQ144">
        <v>0</v>
      </c>
      <c r="ER144">
        <v>0</v>
      </c>
      <c r="ES144">
        <v>0</v>
      </c>
      <c r="ET144">
        <v>0</v>
      </c>
      <c r="EU144">
        <v>399.57052612304688</v>
      </c>
      <c r="EV144">
        <v>0</v>
      </c>
      <c r="EW144">
        <v>0.98264867067337036</v>
      </c>
      <c r="EX144">
        <v>1</v>
      </c>
      <c r="EY144">
        <v>306</v>
      </c>
      <c r="EZ144">
        <v>83.384880065917969</v>
      </c>
      <c r="FA144">
        <v>92.521339416503906</v>
      </c>
      <c r="FB144">
        <v>129.10012817382813</v>
      </c>
      <c r="FC144">
        <v>179.08601379394531</v>
      </c>
      <c r="FD144">
        <v>223.66932678222656</v>
      </c>
      <c r="FE144">
        <v>199.31700134277344</v>
      </c>
      <c r="FF144">
        <v>121.34645843505859</v>
      </c>
      <c r="FG144">
        <v>52.639675140380859</v>
      </c>
      <c r="FN144">
        <v>11.727226257324219</v>
      </c>
      <c r="FO144">
        <v>11.045453071594238</v>
      </c>
      <c r="FP144">
        <v>14.159558296203613</v>
      </c>
      <c r="FQ144">
        <v>21.092859268188477</v>
      </c>
      <c r="FR144">
        <v>31.534618377685547</v>
      </c>
      <c r="FS144">
        <v>41.010608673095703</v>
      </c>
      <c r="FT144">
        <v>20.466672897338867</v>
      </c>
      <c r="FU144">
        <v>9.4937076568603516</v>
      </c>
      <c r="GA144">
        <v>306</v>
      </c>
      <c r="GB144">
        <v>0</v>
      </c>
      <c r="GC144">
        <v>0</v>
      </c>
      <c r="GD144">
        <v>0</v>
      </c>
      <c r="GE144">
        <v>0</v>
      </c>
      <c r="GF144">
        <v>0</v>
      </c>
      <c r="GG144">
        <v>0</v>
      </c>
      <c r="GH144">
        <v>0</v>
      </c>
      <c r="GI144">
        <v>0</v>
      </c>
      <c r="GO144">
        <v>306</v>
      </c>
      <c r="GP144">
        <v>41.643363952636719</v>
      </c>
      <c r="GQ144">
        <v>40.978641510009766</v>
      </c>
      <c r="GR144">
        <v>52.531955718994141</v>
      </c>
      <c r="GS144">
        <v>74.900733947753906</v>
      </c>
      <c r="GT144">
        <v>106.96543121337891</v>
      </c>
      <c r="GU144">
        <v>134.7608642578125</v>
      </c>
      <c r="GV144">
        <v>35.796211242675781</v>
      </c>
      <c r="GW144">
        <v>16.101327896118164</v>
      </c>
      <c r="HC144">
        <v>306</v>
      </c>
      <c r="HD144">
        <v>1.222524675540626E-3</v>
      </c>
      <c r="HE144">
        <v>1.4196905540302396E-3</v>
      </c>
      <c r="HF144">
        <v>1.432002754881978E-3</v>
      </c>
      <c r="HG144">
        <v>1.4290795661509037E-3</v>
      </c>
      <c r="HH144">
        <v>4.5231543481349945E-3</v>
      </c>
      <c r="HI144">
        <v>1.127961091697216E-2</v>
      </c>
      <c r="HJ144">
        <v>2.2019790485501289E-2</v>
      </c>
      <c r="HK144">
        <v>4.0135893970727921E-2</v>
      </c>
      <c r="HQ144">
        <v>0</v>
      </c>
      <c r="HR144">
        <v>0</v>
      </c>
      <c r="HS144">
        <v>0</v>
      </c>
      <c r="HT144">
        <v>8.3461746573448181E-2</v>
      </c>
      <c r="HU144">
        <v>8.3461746573448181E-2</v>
      </c>
      <c r="HV144">
        <v>8.3461761474609375E-2</v>
      </c>
      <c r="HW144">
        <v>8.3461746573448181E-2</v>
      </c>
      <c r="HX144">
        <v>0</v>
      </c>
      <c r="HY144">
        <v>0</v>
      </c>
      <c r="HZ144">
        <v>0</v>
      </c>
      <c r="IA144">
        <v>0</v>
      </c>
      <c r="IB144">
        <v>50.367855072021484</v>
      </c>
      <c r="IC144">
        <v>26.506778717041016</v>
      </c>
      <c r="ID144">
        <v>0</v>
      </c>
      <c r="IE144">
        <v>0</v>
      </c>
      <c r="IF144">
        <v>173.44548034667969</v>
      </c>
      <c r="IG144">
        <v>0</v>
      </c>
      <c r="IH144">
        <v>0</v>
      </c>
      <c r="II144">
        <v>-34.985801696777344</v>
      </c>
      <c r="IJ144">
        <v>32.511997222900391</v>
      </c>
      <c r="IK144">
        <v>-72.129417419433594</v>
      </c>
      <c r="IL144">
        <v>98.842254638671875</v>
      </c>
      <c r="IN144">
        <v>306</v>
      </c>
      <c r="IO144">
        <v>1024.4000244140625</v>
      </c>
      <c r="IP144">
        <v>0</v>
      </c>
      <c r="IQ144">
        <v>53.672897338867188</v>
      </c>
      <c r="IR144">
        <v>46.914962768554688</v>
      </c>
      <c r="IS144">
        <v>0</v>
      </c>
      <c r="IT144">
        <v>0.5</v>
      </c>
      <c r="IU144">
        <v>0</v>
      </c>
    </row>
    <row r="145" spans="10:255">
      <c r="J145">
        <v>0.92400002479553223</v>
      </c>
      <c r="K145">
        <v>1</v>
      </c>
      <c r="L145">
        <v>0.20000000298023224</v>
      </c>
      <c r="M145">
        <v>3.5331625491380692E-2</v>
      </c>
      <c r="N145">
        <v>3.9576657116413116E-2</v>
      </c>
      <c r="O145">
        <v>0.21973507106304169</v>
      </c>
      <c r="P145">
        <v>0.2593117356300354</v>
      </c>
      <c r="Q145">
        <v>0.22402964532375336</v>
      </c>
      <c r="R145">
        <v>324.2802734375</v>
      </c>
      <c r="S145">
        <v>289.12838745117188</v>
      </c>
      <c r="T145">
        <v>1.1201481819152832</v>
      </c>
      <c r="U145">
        <v>2.9999999329447746E-2</v>
      </c>
      <c r="W145">
        <v>307</v>
      </c>
      <c r="X145">
        <v>0.24969302117824554</v>
      </c>
      <c r="Y145">
        <v>0.22123031318187714</v>
      </c>
      <c r="Z145">
        <v>0.20348632335662842</v>
      </c>
      <c r="AA145">
        <v>0.2095445990562439</v>
      </c>
      <c r="AB145">
        <v>0.24059799313545227</v>
      </c>
      <c r="AC145">
        <v>0.3362886905670166</v>
      </c>
      <c r="AD145">
        <v>0.29383942484855652</v>
      </c>
      <c r="AE145">
        <v>0.3172682523727417</v>
      </c>
      <c r="AF145">
        <v>0.30164903402328491</v>
      </c>
      <c r="AL145">
        <v>6.1395745724439621E-2</v>
      </c>
      <c r="AM145">
        <v>5.7539386749267578</v>
      </c>
      <c r="AN145">
        <v>11.302732467651367</v>
      </c>
      <c r="AO145">
        <v>14.091078758239746</v>
      </c>
      <c r="AP145">
        <v>11.880405426025391</v>
      </c>
      <c r="AQ145">
        <v>2.7422606945037842</v>
      </c>
      <c r="AR145">
        <v>3.6160590648651123</v>
      </c>
      <c r="AS145">
        <v>3.2731742858886719</v>
      </c>
      <c r="AZ145">
        <v>0</v>
      </c>
      <c r="BA145">
        <v>5.0999026745557785E-2</v>
      </c>
      <c r="BB145">
        <v>2.2843735292553902E-2</v>
      </c>
      <c r="BC145">
        <v>2.7096401900053024E-2</v>
      </c>
      <c r="BD145">
        <v>0.18595470488071442</v>
      </c>
      <c r="BE145">
        <v>0.29712754487991333</v>
      </c>
      <c r="BF145">
        <v>0.35655307769775391</v>
      </c>
      <c r="BG145">
        <v>5.9425510466098785E-2</v>
      </c>
      <c r="BN145">
        <v>0</v>
      </c>
      <c r="BO145">
        <v>-2.5605212431401014E-3</v>
      </c>
      <c r="BP145">
        <v>-3.6294702440500259E-2</v>
      </c>
      <c r="BQ145">
        <v>-2.487604133784771E-2</v>
      </c>
      <c r="BR145">
        <v>6.610562652349472E-2</v>
      </c>
      <c r="BS145">
        <v>0.40354707837104797</v>
      </c>
      <c r="BT145">
        <v>0.11524882167577744</v>
      </c>
      <c r="BU145">
        <v>7.8354969620704651E-2</v>
      </c>
      <c r="CB145">
        <v>1.5348944664001465</v>
      </c>
      <c r="CC145">
        <v>57.539375305175781</v>
      </c>
      <c r="CD145">
        <v>80.733818054199219</v>
      </c>
      <c r="CE145">
        <v>88.069252014160156</v>
      </c>
      <c r="CF145">
        <v>59.402011871337891</v>
      </c>
      <c r="CG145">
        <v>9.140869140625</v>
      </c>
      <c r="CH145">
        <v>24.107057571411133</v>
      </c>
      <c r="CI145">
        <v>19.25396728515625</v>
      </c>
      <c r="CO145">
        <v>1</v>
      </c>
      <c r="CP145">
        <v>0</v>
      </c>
      <c r="CQ145">
        <v>0</v>
      </c>
      <c r="CR145">
        <v>0</v>
      </c>
      <c r="CS145">
        <v>1.2699999809265137</v>
      </c>
      <c r="CT145">
        <v>0</v>
      </c>
      <c r="CU145">
        <v>1.0107159614562988</v>
      </c>
      <c r="CV145">
        <v>-0.2593117356300354</v>
      </c>
      <c r="CW145">
        <v>1.010688304901123</v>
      </c>
      <c r="CY145">
        <v>306</v>
      </c>
      <c r="CZ145">
        <v>0.71652233600616455</v>
      </c>
      <c r="DA145">
        <v>1.0731048583984375</v>
      </c>
      <c r="DB145">
        <v>1.6559929847717285</v>
      </c>
      <c r="DC145">
        <v>2.2807605266571045</v>
      </c>
      <c r="DD145">
        <v>3.1483113765716553</v>
      </c>
      <c r="DE145">
        <v>2.8396122455596924</v>
      </c>
      <c r="DF145">
        <v>1.0376570224761963</v>
      </c>
      <c r="DG145">
        <v>0.16608937084674835</v>
      </c>
      <c r="DN145">
        <v>0.54218119382858276</v>
      </c>
      <c r="DO145">
        <v>0.7921481728553772</v>
      </c>
      <c r="DP145">
        <v>1.1230630874633789</v>
      </c>
      <c r="DQ145">
        <v>1.4453072547912598</v>
      </c>
      <c r="DR145">
        <v>2.0911352634429932</v>
      </c>
      <c r="DS145">
        <v>2.5261836051940918</v>
      </c>
      <c r="DT145">
        <v>0.90029507875442505</v>
      </c>
      <c r="DU145">
        <v>0.14111974835395813</v>
      </c>
      <c r="EB145">
        <v>22.901725769042969</v>
      </c>
      <c r="EC145">
        <v>30.418498992919922</v>
      </c>
      <c r="ED145">
        <v>43.125621795654297</v>
      </c>
      <c r="EE145">
        <v>61.049774169921875</v>
      </c>
      <c r="EF145">
        <v>96.359527587890625</v>
      </c>
      <c r="EG145">
        <v>122.87356567382813</v>
      </c>
      <c r="EH145">
        <v>19.590421676635742</v>
      </c>
      <c r="EI145">
        <v>3.2513992786407471</v>
      </c>
      <c r="EP145">
        <v>1</v>
      </c>
      <c r="EQ145">
        <v>0</v>
      </c>
      <c r="ER145">
        <v>0</v>
      </c>
      <c r="ES145">
        <v>0</v>
      </c>
      <c r="ET145">
        <v>0</v>
      </c>
      <c r="EU145">
        <v>399.570556640625</v>
      </c>
      <c r="EV145">
        <v>3.0517578125E-5</v>
      </c>
      <c r="EW145">
        <v>0.98169565200805664</v>
      </c>
      <c r="EX145">
        <v>1</v>
      </c>
      <c r="EY145">
        <v>307</v>
      </c>
      <c r="EZ145">
        <v>83.408645629882813</v>
      </c>
      <c r="FA145">
        <v>92.575439453125</v>
      </c>
      <c r="FB145">
        <v>129.11758422851563</v>
      </c>
      <c r="FC145">
        <v>179.18521118164063</v>
      </c>
      <c r="FD145">
        <v>223.74591064453125</v>
      </c>
      <c r="FE145">
        <v>199.54078674316406</v>
      </c>
      <c r="FF145">
        <v>122.21923065185547</v>
      </c>
      <c r="FG145">
        <v>51.856369018554688</v>
      </c>
      <c r="FN145">
        <v>11.729968070983887</v>
      </c>
      <c r="FO145">
        <v>11.04069709777832</v>
      </c>
      <c r="FP145">
        <v>14.163700103759766</v>
      </c>
      <c r="FQ145">
        <v>21.147449493408203</v>
      </c>
      <c r="FR145">
        <v>31.741048812866211</v>
      </c>
      <c r="FS145">
        <v>40.841941833496094</v>
      </c>
      <c r="FT145">
        <v>20.533348083496094</v>
      </c>
      <c r="FU145">
        <v>9.7006959915161133</v>
      </c>
      <c r="GA145">
        <v>307</v>
      </c>
      <c r="GB145">
        <v>0</v>
      </c>
      <c r="GC145">
        <v>0</v>
      </c>
      <c r="GD145">
        <v>0</v>
      </c>
      <c r="GE145">
        <v>0</v>
      </c>
      <c r="GF145">
        <v>0</v>
      </c>
      <c r="GG145">
        <v>0</v>
      </c>
      <c r="GH145">
        <v>0</v>
      </c>
      <c r="GI145">
        <v>0</v>
      </c>
      <c r="GO145">
        <v>307</v>
      </c>
      <c r="GP145">
        <v>41.653099060058594</v>
      </c>
      <c r="GQ145">
        <v>40.960994720458984</v>
      </c>
      <c r="GR145">
        <v>52.547325134277344</v>
      </c>
      <c r="GS145">
        <v>75.094589233398438</v>
      </c>
      <c r="GT145">
        <v>107.66564178466797</v>
      </c>
      <c r="GU145">
        <v>134.20661926269531</v>
      </c>
      <c r="GV145">
        <v>35.912826538085938</v>
      </c>
      <c r="GW145">
        <v>16.452381134033203</v>
      </c>
      <c r="HC145">
        <v>307</v>
      </c>
      <c r="HD145">
        <v>1.1868947185575962E-3</v>
      </c>
      <c r="HE145">
        <v>1.38009840156883E-3</v>
      </c>
      <c r="HF145">
        <v>1.3902118662372231E-3</v>
      </c>
      <c r="HG145">
        <v>1.387374009937048E-3</v>
      </c>
      <c r="HH145">
        <v>4.3729641474783421E-3</v>
      </c>
      <c r="HI145">
        <v>1.1024240404367447E-2</v>
      </c>
      <c r="HJ145">
        <v>2.1522141993045807E-2</v>
      </c>
      <c r="HK145">
        <v>3.9229676127433777E-2</v>
      </c>
      <c r="HQ145">
        <v>0</v>
      </c>
      <c r="HR145">
        <v>0</v>
      </c>
      <c r="HS145">
        <v>0</v>
      </c>
      <c r="HT145">
        <v>8.1493601202964783E-2</v>
      </c>
      <c r="HU145">
        <v>8.1493601202964783E-2</v>
      </c>
      <c r="HV145">
        <v>8.148956298828125E-2</v>
      </c>
      <c r="HW145">
        <v>8.1493601202964783E-2</v>
      </c>
      <c r="HX145">
        <v>0</v>
      </c>
      <c r="HY145">
        <v>0</v>
      </c>
      <c r="HZ145">
        <v>0</v>
      </c>
      <c r="IA145">
        <v>0</v>
      </c>
      <c r="IB145">
        <v>50.449344635009766</v>
      </c>
      <c r="IC145">
        <v>26.543800354003906</v>
      </c>
      <c r="ID145">
        <v>0</v>
      </c>
      <c r="IE145">
        <v>0</v>
      </c>
      <c r="IF145">
        <v>174.26042175292969</v>
      </c>
      <c r="IG145">
        <v>0</v>
      </c>
      <c r="IH145">
        <v>0</v>
      </c>
      <c r="II145">
        <v>-34.985801696777344</v>
      </c>
      <c r="IJ145">
        <v>32.511997222900391</v>
      </c>
      <c r="IK145">
        <v>-72.129417419433594</v>
      </c>
      <c r="IL145">
        <v>99.657196044921875</v>
      </c>
      <c r="IN145">
        <v>307</v>
      </c>
      <c r="IO145">
        <v>1029.800048828125</v>
      </c>
      <c r="IP145">
        <v>0</v>
      </c>
      <c r="IQ145">
        <v>52.659648895263672</v>
      </c>
      <c r="IR145">
        <v>47.034732818603516</v>
      </c>
      <c r="IS145">
        <v>0</v>
      </c>
      <c r="IT145">
        <v>0.5</v>
      </c>
      <c r="IU145">
        <v>1.2699999809265137</v>
      </c>
    </row>
    <row r="146" spans="10:255">
      <c r="J146">
        <v>0.92599999904632568</v>
      </c>
      <c r="K146">
        <v>1</v>
      </c>
      <c r="L146">
        <v>0.20000000298023224</v>
      </c>
      <c r="M146">
        <v>3.8731738924980164E-2</v>
      </c>
      <c r="N146">
        <v>0.11459782719612122</v>
      </c>
      <c r="O146">
        <v>0.5799705982208252</v>
      </c>
      <c r="P146">
        <v>0.69456839561462402</v>
      </c>
      <c r="Q146">
        <v>0.59175151586532593</v>
      </c>
      <c r="R146">
        <v>324.87203979492188</v>
      </c>
      <c r="S146">
        <v>289.70834350585938</v>
      </c>
      <c r="T146">
        <v>2.9587576389312744</v>
      </c>
      <c r="U146">
        <v>2.9999999329447746E-2</v>
      </c>
      <c r="W146">
        <v>308</v>
      </c>
      <c r="X146">
        <v>0.24967774748802185</v>
      </c>
      <c r="Y146">
        <v>0.22092290222644806</v>
      </c>
      <c r="Z146">
        <v>0.20347987115383148</v>
      </c>
      <c r="AA146">
        <v>0.20993563532829285</v>
      </c>
      <c r="AB146">
        <v>0.24173346161842346</v>
      </c>
      <c r="AC146">
        <v>0.33398774266242981</v>
      </c>
      <c r="AD146">
        <v>0.29747027158737183</v>
      </c>
      <c r="AE146">
        <v>0.30889889597892761</v>
      </c>
      <c r="AF146">
        <v>0.30127981305122375</v>
      </c>
      <c r="AL146">
        <v>6.4450472593307495E-2</v>
      </c>
      <c r="AM146">
        <v>5.8154206275939941</v>
      </c>
      <c r="AN146">
        <v>11.304022789001465</v>
      </c>
      <c r="AO146">
        <v>14.012872695922852</v>
      </c>
      <c r="AP146">
        <v>11.653311729431152</v>
      </c>
      <c r="AQ146">
        <v>3.2024502754211426</v>
      </c>
      <c r="AR146">
        <v>3.252974271774292</v>
      </c>
      <c r="AS146">
        <v>4.110109806060791</v>
      </c>
      <c r="AZ146">
        <v>0</v>
      </c>
      <c r="BA146">
        <v>5.0072655081748962E-2</v>
      </c>
      <c r="BB146">
        <v>2.2720081731677055E-2</v>
      </c>
      <c r="BC146">
        <v>2.8139214962720871E-2</v>
      </c>
      <c r="BD146">
        <v>0.19150437414646149</v>
      </c>
      <c r="BE146">
        <v>0.29481819272041321</v>
      </c>
      <c r="BF146">
        <v>0.35378181934356689</v>
      </c>
      <c r="BG146">
        <v>5.8963637799024582E-2</v>
      </c>
      <c r="BN146">
        <v>0</v>
      </c>
      <c r="BO146">
        <v>-3.0558633152395487E-3</v>
      </c>
      <c r="BP146">
        <v>-3.5496369004249573E-2</v>
      </c>
      <c r="BQ146">
        <v>-2.3609580472111702E-2</v>
      </c>
      <c r="BR146">
        <v>7.0918753743171692E-2</v>
      </c>
      <c r="BS146">
        <v>0.40907794237136841</v>
      </c>
      <c r="BT146">
        <v>0.11987441033124924</v>
      </c>
      <c r="BU146">
        <v>0.68814128637313843</v>
      </c>
      <c r="CB146">
        <v>1.6112629175186157</v>
      </c>
      <c r="CC146">
        <v>58.154197692871094</v>
      </c>
      <c r="CD146">
        <v>80.743034362792969</v>
      </c>
      <c r="CE146">
        <v>87.580459594726563</v>
      </c>
      <c r="CF146">
        <v>58.266544342041016</v>
      </c>
      <c r="CG146">
        <v>10.674835205078125</v>
      </c>
      <c r="CH146">
        <v>21.686492919921875</v>
      </c>
      <c r="CI146">
        <v>24.177118301391602</v>
      </c>
      <c r="CO146">
        <v>1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-0.69460272789001465</v>
      </c>
      <c r="CV146">
        <v>-0.69456839561462402</v>
      </c>
      <c r="CW146">
        <v>-0.69456839561462402</v>
      </c>
      <c r="CY146">
        <v>307</v>
      </c>
      <c r="CZ146">
        <v>0.71652233600616455</v>
      </c>
      <c r="DA146">
        <v>1.073356032371521</v>
      </c>
      <c r="DB146">
        <v>1.6556774377822876</v>
      </c>
      <c r="DC146">
        <v>2.2820820808410645</v>
      </c>
      <c r="DD146">
        <v>3.1483960151672363</v>
      </c>
      <c r="DE146">
        <v>2.8392810821533203</v>
      </c>
      <c r="DF146">
        <v>1.0380996465682983</v>
      </c>
      <c r="DG146">
        <v>0.15971648693084717</v>
      </c>
      <c r="DN146">
        <v>0.54215341806411743</v>
      </c>
      <c r="DO146">
        <v>0.79152959585189819</v>
      </c>
      <c r="DP146">
        <v>1.12302565574646</v>
      </c>
      <c r="DQ146">
        <v>1.4490847587585449</v>
      </c>
      <c r="DR146">
        <v>2.1041603088378906</v>
      </c>
      <c r="DS146">
        <v>2.5126793384552002</v>
      </c>
      <c r="DT146">
        <v>0.89716058969497681</v>
      </c>
      <c r="DU146">
        <v>0.14075824618339539</v>
      </c>
      <c r="EB146">
        <v>22.900552749633789</v>
      </c>
      <c r="EC146">
        <v>30.394744873046875</v>
      </c>
      <c r="ED146">
        <v>43.124183654785156</v>
      </c>
      <c r="EE146">
        <v>61.209335327148438</v>
      </c>
      <c r="EF146">
        <v>96.959724426269531</v>
      </c>
      <c r="EG146">
        <v>122.21672058105469</v>
      </c>
      <c r="EH146">
        <v>19.522214889526367</v>
      </c>
      <c r="EI146">
        <v>3.243070125579834</v>
      </c>
      <c r="EP146">
        <v>1</v>
      </c>
      <c r="EQ146">
        <v>0</v>
      </c>
      <c r="ER146">
        <v>0</v>
      </c>
      <c r="ES146">
        <v>0</v>
      </c>
      <c r="ET146">
        <v>0</v>
      </c>
      <c r="EU146">
        <v>399.570556640625</v>
      </c>
      <c r="EV146">
        <v>0</v>
      </c>
      <c r="EW146">
        <v>0.98083037137985229</v>
      </c>
      <c r="EX146">
        <v>1</v>
      </c>
      <c r="EY146">
        <v>308</v>
      </c>
      <c r="EZ146">
        <v>83.431724548339844</v>
      </c>
      <c r="FA146">
        <v>92.666015625</v>
      </c>
      <c r="FB146">
        <v>129.16069030761719</v>
      </c>
      <c r="FC146">
        <v>179.33406066894531</v>
      </c>
      <c r="FD146">
        <v>224.14254760742188</v>
      </c>
      <c r="FE146">
        <v>200.07406616210938</v>
      </c>
      <c r="FF146">
        <v>122.14067840576172</v>
      </c>
      <c r="FG146">
        <v>53.286178588867188</v>
      </c>
      <c r="FN146">
        <v>11.732495307922363</v>
      </c>
      <c r="FO146">
        <v>11.03614330291748</v>
      </c>
      <c r="FP146">
        <v>14.16797924041748</v>
      </c>
      <c r="FQ146">
        <v>21.204511642456055</v>
      </c>
      <c r="FR146">
        <v>31.947380065917969</v>
      </c>
      <c r="FS146">
        <v>40.6708984375</v>
      </c>
      <c r="FT146">
        <v>20.773712158203125</v>
      </c>
      <c r="FU146">
        <v>9.7052135467529297</v>
      </c>
      <c r="GA146">
        <v>308</v>
      </c>
      <c r="GB146">
        <v>0</v>
      </c>
      <c r="GC146">
        <v>0</v>
      </c>
      <c r="GD146">
        <v>0</v>
      </c>
      <c r="GE146">
        <v>0</v>
      </c>
      <c r="GF146">
        <v>0</v>
      </c>
      <c r="GG146">
        <v>0</v>
      </c>
      <c r="GH146">
        <v>0</v>
      </c>
      <c r="GI146">
        <v>0</v>
      </c>
      <c r="GO146">
        <v>308</v>
      </c>
      <c r="GP146">
        <v>41.662075042724609</v>
      </c>
      <c r="GQ146">
        <v>40.944099426269531</v>
      </c>
      <c r="GR146">
        <v>52.563198089599609</v>
      </c>
      <c r="GS146">
        <v>75.297218322753906</v>
      </c>
      <c r="GT146">
        <v>108.36551666259766</v>
      </c>
      <c r="GU146">
        <v>133.64457702636719</v>
      </c>
      <c r="GV146">
        <v>36.333221435546875</v>
      </c>
      <c r="GW146">
        <v>16.460042953491211</v>
      </c>
      <c r="HC146">
        <v>308</v>
      </c>
      <c r="HD146">
        <v>1.1525796726346016E-3</v>
      </c>
      <c r="HE146">
        <v>1.3416443252936006E-3</v>
      </c>
      <c r="HF146">
        <v>1.3499482301995158E-3</v>
      </c>
      <c r="HG146">
        <v>1.3471925631165504E-3</v>
      </c>
      <c r="HH146">
        <v>4.2272829450666904E-3</v>
      </c>
      <c r="HI146">
        <v>1.0772080160677433E-2</v>
      </c>
      <c r="HJ146">
        <v>2.1005848422646523E-2</v>
      </c>
      <c r="HK146">
        <v>3.6450739949941635E-2</v>
      </c>
      <c r="HQ146">
        <v>0</v>
      </c>
      <c r="HR146">
        <v>0</v>
      </c>
      <c r="HS146">
        <v>0</v>
      </c>
      <c r="HT146">
        <v>7.7647313475608826E-2</v>
      </c>
      <c r="HU146">
        <v>7.7647313475608826E-2</v>
      </c>
      <c r="HV146">
        <v>7.7648162841796875E-2</v>
      </c>
      <c r="HW146">
        <v>7.7647313475608826E-2</v>
      </c>
      <c r="HX146">
        <v>0</v>
      </c>
      <c r="HY146">
        <v>0</v>
      </c>
      <c r="HZ146">
        <v>0</v>
      </c>
      <c r="IA146">
        <v>0</v>
      </c>
      <c r="IB146">
        <v>50.526992797851563</v>
      </c>
      <c r="IC146">
        <v>26.578701019287109</v>
      </c>
      <c r="ID146">
        <v>0</v>
      </c>
      <c r="IE146">
        <v>0</v>
      </c>
      <c r="IF146">
        <v>175.03689575195313</v>
      </c>
      <c r="IG146">
        <v>0</v>
      </c>
      <c r="IH146">
        <v>0</v>
      </c>
      <c r="II146">
        <v>-34.985801696777344</v>
      </c>
      <c r="IJ146">
        <v>32.511997222900391</v>
      </c>
      <c r="IK146">
        <v>-72.129417419433594</v>
      </c>
      <c r="IL146">
        <v>100.43367004394531</v>
      </c>
      <c r="IN146">
        <v>308</v>
      </c>
      <c r="IO146">
        <v>1035.2000732421875</v>
      </c>
      <c r="IP146">
        <v>0</v>
      </c>
      <c r="IQ146">
        <v>53.351161956787109</v>
      </c>
      <c r="IR146">
        <v>46.896232604980469</v>
      </c>
      <c r="IS146">
        <v>0</v>
      </c>
      <c r="IT146">
        <v>0.5</v>
      </c>
      <c r="IU146">
        <v>0</v>
      </c>
    </row>
    <row r="147" spans="10:255">
      <c r="J147">
        <v>0.92799997329711914</v>
      </c>
      <c r="K147">
        <v>1</v>
      </c>
      <c r="L147">
        <v>0.20000000298023224</v>
      </c>
      <c r="M147">
        <v>4.0644176304340363E-2</v>
      </c>
      <c r="N147">
        <v>0.19383765757083893</v>
      </c>
      <c r="O147">
        <v>0.93444019556045532</v>
      </c>
      <c r="P147">
        <v>1.1282778978347778</v>
      </c>
      <c r="Q147">
        <v>0.95382750034332275</v>
      </c>
      <c r="R147">
        <v>325.82586669921875</v>
      </c>
      <c r="S147">
        <v>290.64279174804688</v>
      </c>
      <c r="T147">
        <v>4.7691373825073242</v>
      </c>
      <c r="U147">
        <v>2.9999999329447746E-2</v>
      </c>
      <c r="W147">
        <v>309</v>
      </c>
      <c r="X147">
        <v>0.24965909123420715</v>
      </c>
      <c r="Y147">
        <v>0.22053961455821991</v>
      </c>
      <c r="Z147">
        <v>0.20343565940856934</v>
      </c>
      <c r="AA147">
        <v>0.21028357744216919</v>
      </c>
      <c r="AB147">
        <v>0.24249474704265594</v>
      </c>
      <c r="AC147">
        <v>0.33228954672813416</v>
      </c>
      <c r="AD147">
        <v>0.2918296754360199</v>
      </c>
      <c r="AE147">
        <v>0.30532693862915039</v>
      </c>
      <c r="AF147">
        <v>0.29632875323295593</v>
      </c>
      <c r="AL147">
        <v>6.8181723356246948E-2</v>
      </c>
      <c r="AM147">
        <v>5.8920783996582031</v>
      </c>
      <c r="AN147">
        <v>11.312865257263184</v>
      </c>
      <c r="AO147">
        <v>13.943284034729004</v>
      </c>
      <c r="AP147">
        <v>11.501053810119629</v>
      </c>
      <c r="AQ147">
        <v>3.5420897006988525</v>
      </c>
      <c r="AR147">
        <v>3.8170337677001953</v>
      </c>
      <c r="AS147">
        <v>4.4673056602478027</v>
      </c>
      <c r="AZ147">
        <v>0</v>
      </c>
      <c r="BA147">
        <v>4.9064364284276962E-2</v>
      </c>
      <c r="BB147">
        <v>2.257886715233326E-2</v>
      </c>
      <c r="BC147">
        <v>2.9123922809958458E-2</v>
      </c>
      <c r="BD147">
        <v>0.1957305371761322</v>
      </c>
      <c r="BE147">
        <v>0.29312595725059509</v>
      </c>
      <c r="BF147">
        <v>0.3517511785030365</v>
      </c>
      <c r="BG147">
        <v>5.8625195175409317E-2</v>
      </c>
      <c r="BN147">
        <v>0</v>
      </c>
      <c r="BO147">
        <v>-3.73114924877882E-3</v>
      </c>
      <c r="BP147">
        <v>-3.4541279077529907E-2</v>
      </c>
      <c r="BQ147">
        <v>-2.2284012287855148E-2</v>
      </c>
      <c r="BR147">
        <v>7.4518702924251556E-2</v>
      </c>
      <c r="BS147">
        <v>0.40967294573783875</v>
      </c>
      <c r="BT147">
        <v>0.34394174814224243</v>
      </c>
      <c r="BU147">
        <v>0.10857446491718292</v>
      </c>
      <c r="CB147">
        <v>1.7045441865921021</v>
      </c>
      <c r="CC147">
        <v>58.920772552490234</v>
      </c>
      <c r="CD147">
        <v>80.806198120117188</v>
      </c>
      <c r="CE147">
        <v>87.145530700683594</v>
      </c>
      <c r="CF147">
        <v>57.505260467529297</v>
      </c>
      <c r="CG147">
        <v>11.806965827941895</v>
      </c>
      <c r="CH147">
        <v>25.446889877319336</v>
      </c>
      <c r="CI147">
        <v>26.278270721435547</v>
      </c>
      <c r="CO147">
        <v>1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-1.1282861232757568</v>
      </c>
      <c r="CV147">
        <v>-1.1282778978347778</v>
      </c>
      <c r="CW147">
        <v>-1.1282778978347778</v>
      </c>
      <c r="CY147">
        <v>308</v>
      </c>
      <c r="CZ147">
        <v>0.71652233600616455</v>
      </c>
      <c r="DA147">
        <v>1.0740368366241455</v>
      </c>
      <c r="DB147">
        <v>1.6557055711746216</v>
      </c>
      <c r="DC147">
        <v>2.2840802669525146</v>
      </c>
      <c r="DD147">
        <v>3.1530132293701172</v>
      </c>
      <c r="DE147">
        <v>2.8433165550231934</v>
      </c>
      <c r="DF147">
        <v>1.0249402523040771</v>
      </c>
      <c r="DG147">
        <v>0.16048583388328552</v>
      </c>
      <c r="DN147">
        <v>0.54212021827697754</v>
      </c>
      <c r="DO147">
        <v>0.7909311056137085</v>
      </c>
      <c r="DP147">
        <v>1.1230090856552124</v>
      </c>
      <c r="DQ147">
        <v>1.4530600309371948</v>
      </c>
      <c r="DR147">
        <v>2.1171910762786865</v>
      </c>
      <c r="DS147">
        <v>2.4990339279174805</v>
      </c>
      <c r="DT147">
        <v>0.89673310518264771</v>
      </c>
      <c r="DU147">
        <v>0.13770526647567749</v>
      </c>
      <c r="EB147">
        <v>22.899150848388672</v>
      </c>
      <c r="EC147">
        <v>30.371761322021484</v>
      </c>
      <c r="ED147">
        <v>43.123550415039063</v>
      </c>
      <c r="EE147">
        <v>61.377254486083984</v>
      </c>
      <c r="EF147">
        <v>97.560173034667969</v>
      </c>
      <c r="EG147">
        <v>121.55300903320313</v>
      </c>
      <c r="EH147">
        <v>19.512912750244141</v>
      </c>
      <c r="EI147">
        <v>3.1727294921875</v>
      </c>
      <c r="EP147">
        <v>1</v>
      </c>
      <c r="EQ147">
        <v>0</v>
      </c>
      <c r="ER147">
        <v>0</v>
      </c>
      <c r="ES147">
        <v>0</v>
      </c>
      <c r="ET147">
        <v>0</v>
      </c>
      <c r="EU147">
        <v>399.570556640625</v>
      </c>
      <c r="EV147">
        <v>0</v>
      </c>
      <c r="EW147">
        <v>0.980091392993927</v>
      </c>
      <c r="EX147">
        <v>1</v>
      </c>
      <c r="EY147">
        <v>309</v>
      </c>
      <c r="EZ147">
        <v>83.454147338867188</v>
      </c>
      <c r="FA147">
        <v>92.791145324707031</v>
      </c>
      <c r="FB147">
        <v>129.22891235351563</v>
      </c>
      <c r="FC147">
        <v>179.53402709960938</v>
      </c>
      <c r="FD147">
        <v>224.86888122558594</v>
      </c>
      <c r="FE147">
        <v>200.65406799316406</v>
      </c>
      <c r="FF147">
        <v>123.94808959960938</v>
      </c>
      <c r="FG147">
        <v>54.917995452880859</v>
      </c>
      <c r="FN147">
        <v>11.734771728515625</v>
      </c>
      <c r="FO147">
        <v>11.031872749328613</v>
      </c>
      <c r="FP147">
        <v>14.172382354736328</v>
      </c>
      <c r="FQ147">
        <v>21.263339996337891</v>
      </c>
      <c r="FR147">
        <v>32.151840209960938</v>
      </c>
      <c r="FS147">
        <v>40.581405639648438</v>
      </c>
      <c r="FT147">
        <v>20.681377410888672</v>
      </c>
      <c r="FU147">
        <v>9.8867597579956055</v>
      </c>
      <c r="GA147">
        <v>309</v>
      </c>
      <c r="GB147">
        <v>0</v>
      </c>
      <c r="GC147">
        <v>0</v>
      </c>
      <c r="GD147">
        <v>0</v>
      </c>
      <c r="GE147">
        <v>0</v>
      </c>
      <c r="GF147">
        <v>0</v>
      </c>
      <c r="GG147">
        <v>0</v>
      </c>
      <c r="GH147">
        <v>0</v>
      </c>
      <c r="GI147">
        <v>0</v>
      </c>
      <c r="GO147">
        <v>309</v>
      </c>
      <c r="GP147">
        <v>41.670158386230469</v>
      </c>
      <c r="GQ147">
        <v>40.928256988525391</v>
      </c>
      <c r="GR147">
        <v>52.579532623291016</v>
      </c>
      <c r="GS147">
        <v>75.506111145019531</v>
      </c>
      <c r="GT147">
        <v>109.05905151367188</v>
      </c>
      <c r="GU147">
        <v>133.35049438476563</v>
      </c>
      <c r="GV147">
        <v>36.171730041503906</v>
      </c>
      <c r="GW147">
        <v>16.7679443359375</v>
      </c>
      <c r="HC147">
        <v>309</v>
      </c>
      <c r="HD147">
        <v>1.1195327388122678E-3</v>
      </c>
      <c r="HE147">
        <v>1.3051106361672282E-3</v>
      </c>
      <c r="HF147">
        <v>1.3111606240272522E-3</v>
      </c>
      <c r="HG147">
        <v>1.308484235778451E-3</v>
      </c>
      <c r="HH147">
        <v>4.0916693396866322E-3</v>
      </c>
      <c r="HI147">
        <v>1.0547422803938389E-2</v>
      </c>
      <c r="HJ147">
        <v>2.007475309073925E-2</v>
      </c>
      <c r="HK147">
        <v>3.6575820297002792E-2</v>
      </c>
      <c r="HQ147">
        <v>0</v>
      </c>
      <c r="HR147">
        <v>0</v>
      </c>
      <c r="HS147">
        <v>0</v>
      </c>
      <c r="HT147">
        <v>7.6333954930305481E-2</v>
      </c>
      <c r="HU147">
        <v>7.6333954930305481E-2</v>
      </c>
      <c r="HV147">
        <v>7.6335906982421875E-2</v>
      </c>
      <c r="HW147">
        <v>7.6333954930305481E-2</v>
      </c>
      <c r="HX147">
        <v>0</v>
      </c>
      <c r="HY147">
        <v>0</v>
      </c>
      <c r="HZ147">
        <v>0</v>
      </c>
      <c r="IA147">
        <v>0</v>
      </c>
      <c r="IB147">
        <v>50.603328704833984</v>
      </c>
      <c r="IC147">
        <v>26.655231475830078</v>
      </c>
      <c r="ID147">
        <v>0</v>
      </c>
      <c r="IE147">
        <v>0</v>
      </c>
      <c r="IF147">
        <v>175.80023193359375</v>
      </c>
      <c r="IG147">
        <v>0</v>
      </c>
      <c r="IH147">
        <v>0</v>
      </c>
      <c r="II147">
        <v>-34.985801696777344</v>
      </c>
      <c r="IJ147">
        <v>32.511997222900391</v>
      </c>
      <c r="IK147">
        <v>-72.129417419433594</v>
      </c>
      <c r="IL147">
        <v>101.19700622558594</v>
      </c>
      <c r="IN147">
        <v>309</v>
      </c>
      <c r="IO147">
        <v>1040.5999755859375</v>
      </c>
      <c r="IP147">
        <v>0</v>
      </c>
      <c r="IQ147">
        <v>54.475711822509766</v>
      </c>
      <c r="IR147">
        <v>47.627048492431641</v>
      </c>
      <c r="IS147">
        <v>0</v>
      </c>
      <c r="IT147">
        <v>0.5</v>
      </c>
      <c r="IU147">
        <v>0</v>
      </c>
    </row>
    <row r="148" spans="10:255">
      <c r="J148">
        <v>0.93000000715255737</v>
      </c>
      <c r="K148">
        <v>1</v>
      </c>
      <c r="L148">
        <v>0.20000000298023224</v>
      </c>
      <c r="M148">
        <v>3.9393123239278793E-2</v>
      </c>
      <c r="N148">
        <v>0.17325292527675629</v>
      </c>
      <c r="O148">
        <v>0.8606189489364624</v>
      </c>
      <c r="P148">
        <v>1.0338718891143799</v>
      </c>
      <c r="Q148">
        <v>0.87961000204086304</v>
      </c>
      <c r="R148">
        <v>326.70547485351563</v>
      </c>
      <c r="S148">
        <v>291.50341796875</v>
      </c>
      <c r="T148">
        <v>4.3980498313903809</v>
      </c>
      <c r="U148">
        <v>2.9999999329447746E-2</v>
      </c>
      <c r="W148">
        <v>310</v>
      </c>
      <c r="X148">
        <v>0.24963627755641937</v>
      </c>
      <c r="Y148">
        <v>0.22018864750862122</v>
      </c>
      <c r="Z148">
        <v>0.20340175926685333</v>
      </c>
      <c r="AA148">
        <v>0.21064285933971405</v>
      </c>
      <c r="AB148">
        <v>0.24330160021781921</v>
      </c>
      <c r="AC148">
        <v>0.32974720001220703</v>
      </c>
      <c r="AD148">
        <v>0.2890675961971283</v>
      </c>
      <c r="AE148">
        <v>0.30131804943084717</v>
      </c>
      <c r="AF148">
        <v>0.29315108060836792</v>
      </c>
      <c r="AL148">
        <v>7.2744466364383698E-2</v>
      </c>
      <c r="AM148">
        <v>5.9622716903686523</v>
      </c>
      <c r="AN148">
        <v>11.319645881652832</v>
      </c>
      <c r="AO148">
        <v>13.871427536010742</v>
      </c>
      <c r="AP148">
        <v>11.339683532714844</v>
      </c>
      <c r="AQ148">
        <v>4.0505590438842773</v>
      </c>
      <c r="AR148">
        <v>4.0932416915893555</v>
      </c>
      <c r="AS148">
        <v>4.868194580078125</v>
      </c>
      <c r="AZ148">
        <v>0</v>
      </c>
      <c r="BA148">
        <v>4.7991938889026642E-2</v>
      </c>
      <c r="BB148">
        <v>2.2423690184950829E-2</v>
      </c>
      <c r="BC148">
        <v>3.0035177245736122E-2</v>
      </c>
      <c r="BD148">
        <v>0.19858260452747345</v>
      </c>
      <c r="BE148">
        <v>0.29206940531730652</v>
      </c>
      <c r="BF148">
        <v>0.35048329830169678</v>
      </c>
      <c r="BG148">
        <v>5.8413878083229065E-2</v>
      </c>
      <c r="BN148">
        <v>0</v>
      </c>
      <c r="BO148">
        <v>-4.5633674599230289E-3</v>
      </c>
      <c r="BP148">
        <v>-3.3454369753599167E-2</v>
      </c>
      <c r="BQ148">
        <v>-2.0935971289873123E-2</v>
      </c>
      <c r="BR148">
        <v>7.6768599450588226E-2</v>
      </c>
      <c r="BS148">
        <v>0.40904384851455688</v>
      </c>
      <c r="BT148">
        <v>0.15193679928779602</v>
      </c>
      <c r="BU148">
        <v>0.17736321687698364</v>
      </c>
      <c r="CB148">
        <v>1.8186125755310059</v>
      </c>
      <c r="CC148">
        <v>59.622707366943359</v>
      </c>
      <c r="CD148">
        <v>80.854621887207031</v>
      </c>
      <c r="CE148">
        <v>86.696426391601563</v>
      </c>
      <c r="CF148">
        <v>56.698406219482422</v>
      </c>
      <c r="CG148">
        <v>13.501863479614258</v>
      </c>
      <c r="CH148">
        <v>27.288276672363281</v>
      </c>
      <c r="CI148">
        <v>28.636440277099609</v>
      </c>
      <c r="CO148">
        <v>1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-1.0338723659515381</v>
      </c>
      <c r="CV148">
        <v>-1.0338718891143799</v>
      </c>
      <c r="CW148">
        <v>-1.0338718891143799</v>
      </c>
      <c r="CY148">
        <v>309</v>
      </c>
      <c r="CZ148">
        <v>0.71652233600616455</v>
      </c>
      <c r="DA148">
        <v>1.0751229524612427</v>
      </c>
      <c r="DB148">
        <v>1.656070351600647</v>
      </c>
      <c r="DC148">
        <v>2.2867648601531982</v>
      </c>
      <c r="DD148">
        <v>3.162287712097168</v>
      </c>
      <c r="DE148">
        <v>2.8456246852874756</v>
      </c>
      <c r="DF148">
        <v>1.0332680940628052</v>
      </c>
      <c r="DG148">
        <v>0.16179263591766357</v>
      </c>
      <c r="DN148">
        <v>0.54207974672317505</v>
      </c>
      <c r="DO148">
        <v>0.79035729169845581</v>
      </c>
      <c r="DP148">
        <v>1.1230125427246094</v>
      </c>
      <c r="DQ148">
        <v>1.457179069519043</v>
      </c>
      <c r="DR148">
        <v>2.1301059722900391</v>
      </c>
      <c r="DS148">
        <v>2.4883456230163574</v>
      </c>
      <c r="DT148">
        <v>0.88687729835510254</v>
      </c>
      <c r="DU148">
        <v>0.13722124695777893</v>
      </c>
      <c r="EB148">
        <v>22.897439956665039</v>
      </c>
      <c r="EC148">
        <v>30.349729537963867</v>
      </c>
      <c r="ED148">
        <v>43.123680114746094</v>
      </c>
      <c r="EE148">
        <v>61.551239013671875</v>
      </c>
      <c r="EF148">
        <v>98.155296325683594</v>
      </c>
      <c r="EG148">
        <v>121.03313446044922</v>
      </c>
      <c r="EH148">
        <v>19.298450469970703</v>
      </c>
      <c r="EI148">
        <v>3.1615777015686035</v>
      </c>
      <c r="EP148">
        <v>1</v>
      </c>
      <c r="EQ148">
        <v>0</v>
      </c>
      <c r="ER148">
        <v>0</v>
      </c>
      <c r="ES148">
        <v>0</v>
      </c>
      <c r="ET148">
        <v>0</v>
      </c>
      <c r="EU148">
        <v>399.57058715820313</v>
      </c>
      <c r="EV148">
        <v>3.0517578125E-5</v>
      </c>
      <c r="EW148">
        <v>0.97967422008514404</v>
      </c>
      <c r="EX148">
        <v>1</v>
      </c>
      <c r="EY148">
        <v>310</v>
      </c>
      <c r="EZ148">
        <v>83.475929260253906</v>
      </c>
      <c r="FA148">
        <v>92.906051635742188</v>
      </c>
      <c r="FB148">
        <v>129.29156494140625</v>
      </c>
      <c r="FC148">
        <v>179.73197937011719</v>
      </c>
      <c r="FD148">
        <v>225.53662109375</v>
      </c>
      <c r="FE148">
        <v>201.39842224121094</v>
      </c>
      <c r="FF148">
        <v>125.50968933105469</v>
      </c>
      <c r="FG148">
        <v>56.520801544189453</v>
      </c>
      <c r="FN148">
        <v>11.736762046813965</v>
      </c>
      <c r="FO148">
        <v>11.027956008911133</v>
      </c>
      <c r="FP148">
        <v>14.17689037322998</v>
      </c>
      <c r="FQ148">
        <v>21.323152542114258</v>
      </c>
      <c r="FR148">
        <v>32.354610443115234</v>
      </c>
      <c r="FS148">
        <v>40.420307159423828</v>
      </c>
      <c r="FT148">
        <v>20.743730545043945</v>
      </c>
      <c r="FU148">
        <v>10.041707992553711</v>
      </c>
      <c r="GA148">
        <v>310</v>
      </c>
      <c r="GB148">
        <v>0</v>
      </c>
      <c r="GC148">
        <v>0</v>
      </c>
      <c r="GD148">
        <v>0</v>
      </c>
      <c r="GE148">
        <v>0</v>
      </c>
      <c r="GF148">
        <v>0</v>
      </c>
      <c r="GG148">
        <v>0</v>
      </c>
      <c r="GH148">
        <v>0</v>
      </c>
      <c r="GI148">
        <v>0</v>
      </c>
      <c r="GO148">
        <v>310</v>
      </c>
      <c r="GP148">
        <v>41.677227020263672</v>
      </c>
      <c r="GQ148">
        <v>40.913726806640625</v>
      </c>
      <c r="GR148">
        <v>52.596260070800781</v>
      </c>
      <c r="GS148">
        <v>75.718505859375</v>
      </c>
      <c r="GT148">
        <v>109.74684906005859</v>
      </c>
      <c r="GU148">
        <v>132.82113647460938</v>
      </c>
      <c r="GV148">
        <v>36.280784606933594</v>
      </c>
      <c r="GW148">
        <v>17.030736923217773</v>
      </c>
      <c r="HC148">
        <v>310</v>
      </c>
      <c r="HD148">
        <v>1.0877150343731046E-3</v>
      </c>
      <c r="HE148">
        <v>1.2703635729849339E-3</v>
      </c>
      <c r="HF148">
        <v>1.2738000368699431E-3</v>
      </c>
      <c r="HG148">
        <v>1.2711997842416167E-3</v>
      </c>
      <c r="HH148">
        <v>3.9658611640334129E-3</v>
      </c>
      <c r="HI148">
        <v>1.0307721793651581E-2</v>
      </c>
      <c r="HJ148">
        <v>1.9997080788016319E-2</v>
      </c>
      <c r="HK148">
        <v>3.601972758769989E-2</v>
      </c>
      <c r="HQ148">
        <v>0</v>
      </c>
      <c r="HR148">
        <v>0</v>
      </c>
      <c r="HS148">
        <v>0</v>
      </c>
      <c r="HT148">
        <v>7.519347220659256E-2</v>
      </c>
      <c r="HU148">
        <v>7.5193479657173157E-2</v>
      </c>
      <c r="HV148">
        <v>7.5199127197265625E-2</v>
      </c>
      <c r="HW148">
        <v>7.5193479657173157E-2</v>
      </c>
      <c r="HX148">
        <v>0</v>
      </c>
      <c r="HY148">
        <v>0</v>
      </c>
      <c r="HZ148">
        <v>0</v>
      </c>
      <c r="IA148">
        <v>0</v>
      </c>
      <c r="IB148">
        <v>50.67852783203125</v>
      </c>
      <c r="IC148">
        <v>26.661016464233398</v>
      </c>
      <c r="ID148">
        <v>0</v>
      </c>
      <c r="IE148">
        <v>0</v>
      </c>
      <c r="IF148">
        <v>176.55216979980469</v>
      </c>
      <c r="IG148">
        <v>0</v>
      </c>
      <c r="IH148">
        <v>0</v>
      </c>
      <c r="II148">
        <v>-34.985801696777344</v>
      </c>
      <c r="IJ148">
        <v>32.511997222900391</v>
      </c>
      <c r="IK148">
        <v>-72.129417419433594</v>
      </c>
      <c r="IL148">
        <v>101.94894409179688</v>
      </c>
      <c r="IN148">
        <v>310</v>
      </c>
      <c r="IO148">
        <v>1046</v>
      </c>
      <c r="IP148">
        <v>0</v>
      </c>
      <c r="IQ148">
        <v>55.505023956298828</v>
      </c>
      <c r="IR148">
        <v>48.225547790527344</v>
      </c>
      <c r="IS148">
        <v>0</v>
      </c>
      <c r="IT148">
        <v>0.5</v>
      </c>
      <c r="IU148">
        <v>0</v>
      </c>
    </row>
    <row r="149" spans="10:255">
      <c r="J149">
        <v>0.93199998140335083</v>
      </c>
      <c r="K149">
        <v>1</v>
      </c>
      <c r="L149">
        <v>0.20000000298023224</v>
      </c>
      <c r="M149">
        <v>3.3010300248861313E-2</v>
      </c>
      <c r="N149">
        <v>2.4202883243560791E-2</v>
      </c>
      <c r="O149">
        <v>0.1433076411485672</v>
      </c>
      <c r="P149">
        <v>0.16751052439212799</v>
      </c>
      <c r="Q149">
        <v>0.14663837850093842</v>
      </c>
      <c r="R149">
        <v>326.85211181640625</v>
      </c>
      <c r="S149">
        <v>291.646728515625</v>
      </c>
      <c r="T149">
        <v>0.7331918478012085</v>
      </c>
      <c r="U149">
        <v>2.9999999329447746E-2</v>
      </c>
      <c r="W149">
        <v>311</v>
      </c>
      <c r="X149">
        <v>0.24960975348949432</v>
      </c>
      <c r="Y149">
        <v>0.22001925110816956</v>
      </c>
      <c r="Z149">
        <v>0.20345017313957214</v>
      </c>
      <c r="AA149">
        <v>0.21111461520195007</v>
      </c>
      <c r="AB149">
        <v>0.24478670954704285</v>
      </c>
      <c r="AC149">
        <v>0.3280809223651886</v>
      </c>
      <c r="AD149">
        <v>0.28860190510749817</v>
      </c>
      <c r="AE149">
        <v>0.29982247948646545</v>
      </c>
      <c r="AF149">
        <v>0.29234209656715393</v>
      </c>
      <c r="AL149">
        <v>7.8049279749393463E-2</v>
      </c>
      <c r="AM149">
        <v>5.9961514472961426</v>
      </c>
      <c r="AN149">
        <v>11.309962272644043</v>
      </c>
      <c r="AO149">
        <v>13.777076721191406</v>
      </c>
      <c r="AP149">
        <v>11.042660713195801</v>
      </c>
      <c r="AQ149">
        <v>4.3838143348693848</v>
      </c>
      <c r="AR149">
        <v>4.1398105621337891</v>
      </c>
      <c r="AS149">
        <v>5.0177512168884277</v>
      </c>
      <c r="AZ149">
        <v>0</v>
      </c>
      <c r="BA149">
        <v>4.698660597205162E-2</v>
      </c>
      <c r="BB149">
        <v>2.2279258817434311E-2</v>
      </c>
      <c r="BC149">
        <v>3.0962435528635979E-2</v>
      </c>
      <c r="BD149">
        <v>0.20155832171440125</v>
      </c>
      <c r="BE149">
        <v>0.29092219471931458</v>
      </c>
      <c r="BF149">
        <v>0.34910666942596436</v>
      </c>
      <c r="BG149">
        <v>5.8184441179037094E-2</v>
      </c>
      <c r="BN149">
        <v>0</v>
      </c>
      <c r="BO149">
        <v>-5.3048403933644295E-3</v>
      </c>
      <c r="BP149">
        <v>-3.2450977712869644E-2</v>
      </c>
      <c r="BQ149">
        <v>-1.9576620310544968E-2</v>
      </c>
      <c r="BR149">
        <v>7.9212412238121033E-2</v>
      </c>
      <c r="BS149">
        <v>0.40511834621429443</v>
      </c>
      <c r="BT149">
        <v>0.11355636268854141</v>
      </c>
      <c r="BU149">
        <v>0.11701640486717224</v>
      </c>
      <c r="CB149">
        <v>1.95123291015625</v>
      </c>
      <c r="CC149">
        <v>59.961502075195313</v>
      </c>
      <c r="CD149">
        <v>80.78546142578125</v>
      </c>
      <c r="CE149">
        <v>86.106735229492188</v>
      </c>
      <c r="CF149">
        <v>55.213298797607422</v>
      </c>
      <c r="CG149">
        <v>14.612715721130371</v>
      </c>
      <c r="CH149">
        <v>27.598737716674805</v>
      </c>
      <c r="CI149">
        <v>29.51618766784668</v>
      </c>
      <c r="CO149">
        <v>1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-0.16754865646362305</v>
      </c>
      <c r="CV149">
        <v>-0.16751052439212799</v>
      </c>
      <c r="CW149">
        <v>-0.16751052439212799</v>
      </c>
      <c r="CY149">
        <v>310</v>
      </c>
      <c r="CZ149">
        <v>0.71652233600616455</v>
      </c>
      <c r="DA149">
        <v>1.0760941505432129</v>
      </c>
      <c r="DB149">
        <v>1.6563782691955566</v>
      </c>
      <c r="DC149">
        <v>2.28944993019104</v>
      </c>
      <c r="DD149">
        <v>3.1707324981689453</v>
      </c>
      <c r="DE149">
        <v>2.8522951602935791</v>
      </c>
      <c r="DF149">
        <v>1.0387028455734253</v>
      </c>
      <c r="DG149">
        <v>0.16299284994602203</v>
      </c>
      <c r="DN149">
        <v>0.5420302152633667</v>
      </c>
      <c r="DO149">
        <v>0.78981232643127441</v>
      </c>
      <c r="DP149">
        <v>1.1230341196060181</v>
      </c>
      <c r="DQ149">
        <v>1.4613826274871826</v>
      </c>
      <c r="DR149">
        <v>2.1429007053375244</v>
      </c>
      <c r="DS149">
        <v>2.4750957489013672</v>
      </c>
      <c r="DT149">
        <v>0.88310390710830688</v>
      </c>
      <c r="DU149">
        <v>0.13642412424087524</v>
      </c>
      <c r="EB149">
        <v>22.895347595214844</v>
      </c>
      <c r="EC149">
        <v>30.328802108764648</v>
      </c>
      <c r="ED149">
        <v>43.12451171875</v>
      </c>
      <c r="EE149">
        <v>61.728801727294922</v>
      </c>
      <c r="EF149">
        <v>98.744880676269531</v>
      </c>
      <c r="EG149">
        <v>120.38865661621094</v>
      </c>
      <c r="EH149">
        <v>19.216341018676758</v>
      </c>
      <c r="EI149">
        <v>3.1432120800018311</v>
      </c>
      <c r="EP149">
        <v>1</v>
      </c>
      <c r="EQ149">
        <v>0</v>
      </c>
      <c r="ER149">
        <v>0</v>
      </c>
      <c r="ES149">
        <v>0</v>
      </c>
      <c r="ET149">
        <v>0</v>
      </c>
      <c r="EU149">
        <v>399.570556640625</v>
      </c>
      <c r="EV149">
        <v>-3.0517578125E-5</v>
      </c>
      <c r="EW149">
        <v>0.97840970754623413</v>
      </c>
      <c r="EX149">
        <v>1</v>
      </c>
      <c r="EY149">
        <v>311</v>
      </c>
      <c r="EZ149">
        <v>83.497100830078125</v>
      </c>
      <c r="FA149">
        <v>92.947235107421875</v>
      </c>
      <c r="FB149">
        <v>129.30311584472656</v>
      </c>
      <c r="FC149">
        <v>179.84266662597656</v>
      </c>
      <c r="FD149">
        <v>225.5484619140625</v>
      </c>
      <c r="FE149">
        <v>201.54905700683594</v>
      </c>
      <c r="FF149">
        <v>126.12901306152344</v>
      </c>
      <c r="FG149">
        <v>57.767257690429688</v>
      </c>
      <c r="FN149">
        <v>11.738491058349609</v>
      </c>
      <c r="FO149">
        <v>11.024356842041016</v>
      </c>
      <c r="FP149">
        <v>14.18153190612793</v>
      </c>
      <c r="FQ149">
        <v>21.384069442749023</v>
      </c>
      <c r="FR149">
        <v>32.553813934326172</v>
      </c>
      <c r="FS149">
        <v>40.246131896972656</v>
      </c>
      <c r="FT149">
        <v>20.812505722045898</v>
      </c>
      <c r="FU149">
        <v>10.212218284606934</v>
      </c>
      <c r="GA149">
        <v>311</v>
      </c>
      <c r="GB149">
        <v>0</v>
      </c>
      <c r="GC149">
        <v>0</v>
      </c>
      <c r="GD149">
        <v>0</v>
      </c>
      <c r="GE149">
        <v>0</v>
      </c>
      <c r="GF149">
        <v>0</v>
      </c>
      <c r="GG149">
        <v>0</v>
      </c>
      <c r="GH149">
        <v>0</v>
      </c>
      <c r="GI149">
        <v>0</v>
      </c>
      <c r="GO149">
        <v>311</v>
      </c>
      <c r="GP149">
        <v>41.683364868164063</v>
      </c>
      <c r="GQ149">
        <v>40.900371551513672</v>
      </c>
      <c r="GR149">
        <v>52.613479614257813</v>
      </c>
      <c r="GS149">
        <v>75.934822082519531</v>
      </c>
      <c r="GT149">
        <v>110.42254638671875</v>
      </c>
      <c r="GU149">
        <v>132.24879455566406</v>
      </c>
      <c r="GV149">
        <v>36.401073455810547</v>
      </c>
      <c r="GW149">
        <v>17.319921493530273</v>
      </c>
      <c r="HC149">
        <v>311</v>
      </c>
      <c r="HD149">
        <v>1.0570877930149436E-3</v>
      </c>
      <c r="HE149">
        <v>1.2366508599370718E-3</v>
      </c>
      <c r="HF149">
        <v>1.2378180399537086E-3</v>
      </c>
      <c r="HG149">
        <v>1.235291245393455E-3</v>
      </c>
      <c r="HH149">
        <v>3.8443396333605051E-3</v>
      </c>
      <c r="HI149">
        <v>1.0105063207447529E-2</v>
      </c>
      <c r="HJ149">
        <v>1.9667442888021469E-2</v>
      </c>
      <c r="HK149">
        <v>3.553241491317749E-2</v>
      </c>
      <c r="HQ149">
        <v>0</v>
      </c>
      <c r="HR149">
        <v>0</v>
      </c>
      <c r="HS149">
        <v>0</v>
      </c>
      <c r="HT149">
        <v>7.3916107416152954E-2</v>
      </c>
      <c r="HU149">
        <v>7.3916107416152954E-2</v>
      </c>
      <c r="HV149">
        <v>7.3909759521484375E-2</v>
      </c>
      <c r="HW149">
        <v>7.3916107416152954E-2</v>
      </c>
      <c r="HX149">
        <v>0</v>
      </c>
      <c r="HY149">
        <v>0</v>
      </c>
      <c r="HZ149">
        <v>0</v>
      </c>
      <c r="IA149">
        <v>0</v>
      </c>
      <c r="IB149">
        <v>50.752437591552734</v>
      </c>
      <c r="IC149">
        <v>26.693759918212891</v>
      </c>
      <c r="ID149">
        <v>0</v>
      </c>
      <c r="IE149">
        <v>0</v>
      </c>
      <c r="IF149">
        <v>177.29133605957031</v>
      </c>
      <c r="IG149">
        <v>0</v>
      </c>
      <c r="IH149">
        <v>0</v>
      </c>
      <c r="II149">
        <v>-34.985801696777344</v>
      </c>
      <c r="IJ149">
        <v>32.511997222900391</v>
      </c>
      <c r="IK149">
        <v>-72.129417419433594</v>
      </c>
      <c r="IL149">
        <v>102.6881103515625</v>
      </c>
      <c r="IN149">
        <v>311</v>
      </c>
      <c r="IO149">
        <v>1051.4000244140625</v>
      </c>
      <c r="IP149">
        <v>0</v>
      </c>
      <c r="IQ149">
        <v>55.667228698730469</v>
      </c>
      <c r="IR149">
        <v>48.237590789794922</v>
      </c>
      <c r="IS149">
        <v>0</v>
      </c>
      <c r="IT149">
        <v>0.5</v>
      </c>
      <c r="IU149">
        <v>0</v>
      </c>
    </row>
    <row r="150" spans="10:255">
      <c r="J150">
        <v>0.93400001525878906</v>
      </c>
      <c r="K150">
        <v>1</v>
      </c>
      <c r="L150">
        <v>0.20000000298023224</v>
      </c>
      <c r="M150">
        <v>3.0808206647634506E-2</v>
      </c>
      <c r="N150">
        <v>1.7093198373913765E-2</v>
      </c>
      <c r="O150">
        <v>0.10840683430433273</v>
      </c>
      <c r="P150">
        <v>0.12550003826618195</v>
      </c>
      <c r="Q150">
        <v>0.11096522957086563</v>
      </c>
      <c r="R150">
        <v>326.96307373046875</v>
      </c>
      <c r="S150">
        <v>291.755126953125</v>
      </c>
      <c r="T150">
        <v>0.55482614040374756</v>
      </c>
      <c r="U150">
        <v>2.9999999329447746E-2</v>
      </c>
      <c r="W150">
        <v>312</v>
      </c>
      <c r="X150">
        <v>0.24958159029483795</v>
      </c>
      <c r="Y150">
        <v>0.21986335515975952</v>
      </c>
      <c r="Z150">
        <v>0.20350642502307892</v>
      </c>
      <c r="AA150">
        <v>0.21160915493965149</v>
      </c>
      <c r="AB150">
        <v>0.24629274010658264</v>
      </c>
      <c r="AC150">
        <v>0.32657903432846069</v>
      </c>
      <c r="AD150">
        <v>0.28761488199234009</v>
      </c>
      <c r="AE150">
        <v>0.29881274700164795</v>
      </c>
      <c r="AF150">
        <v>0.29134750366210938</v>
      </c>
      <c r="AL150">
        <v>8.368191123008728E-2</v>
      </c>
      <c r="AM150">
        <v>6.0273303985595703</v>
      </c>
      <c r="AN150">
        <v>11.298712730407715</v>
      </c>
      <c r="AO150">
        <v>13.678169250488281</v>
      </c>
      <c r="AP150">
        <v>10.741455078125</v>
      </c>
      <c r="AQ150">
        <v>4.6841921806335449</v>
      </c>
      <c r="AR150">
        <v>4.2385134696960449</v>
      </c>
      <c r="AS150">
        <v>5.1187248229980469</v>
      </c>
      <c r="AZ150">
        <v>0</v>
      </c>
      <c r="BA150">
        <v>4.6223882585763931E-2</v>
      </c>
      <c r="BB150">
        <v>2.2182915359735489E-2</v>
      </c>
      <c r="BC150">
        <v>3.2079163938760757E-2</v>
      </c>
      <c r="BD150">
        <v>0.206822469830513</v>
      </c>
      <c r="BE150">
        <v>0.28862148523330688</v>
      </c>
      <c r="BF150">
        <v>0.34634578227996826</v>
      </c>
      <c r="BG150">
        <v>5.7724297046661377E-2</v>
      </c>
      <c r="BN150">
        <v>0</v>
      </c>
      <c r="BO150">
        <v>-5.6312461383640766E-3</v>
      </c>
      <c r="BP150">
        <v>-3.1800553202629089E-2</v>
      </c>
      <c r="BQ150">
        <v>-1.8143974244594574E-2</v>
      </c>
      <c r="BR150">
        <v>8.4240950644016266E-2</v>
      </c>
      <c r="BS150">
        <v>0.40786838531494141</v>
      </c>
      <c r="BT150">
        <v>0.13878084719181061</v>
      </c>
      <c r="BU150">
        <v>7.7623948454856873E-2</v>
      </c>
      <c r="CB150">
        <v>2.0920488834381104</v>
      </c>
      <c r="CC150">
        <v>60.273292541503906</v>
      </c>
      <c r="CD150">
        <v>80.705101013183594</v>
      </c>
      <c r="CE150">
        <v>85.488563537597656</v>
      </c>
      <c r="CF150">
        <v>53.707267761230469</v>
      </c>
      <c r="CG150">
        <v>15.613973617553711</v>
      </c>
      <c r="CH150">
        <v>28.256752014160156</v>
      </c>
      <c r="CI150">
        <v>30.110147476196289</v>
      </c>
      <c r="CO150">
        <v>1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-0.12549757957458496</v>
      </c>
      <c r="CV150">
        <v>-0.12550003826618195</v>
      </c>
      <c r="CW150">
        <v>-0.12550003826618195</v>
      </c>
      <c r="CY150">
        <v>311</v>
      </c>
      <c r="CZ150">
        <v>0.71652233600616455</v>
      </c>
      <c r="DA150">
        <v>1.0762155055999756</v>
      </c>
      <c r="DB150">
        <v>1.6560454368591309</v>
      </c>
      <c r="DC150">
        <v>2.2910504341125488</v>
      </c>
      <c r="DD150">
        <v>3.1699681282043457</v>
      </c>
      <c r="DE150">
        <v>2.8509688377380371</v>
      </c>
      <c r="DF150">
        <v>1.0369527339935303</v>
      </c>
      <c r="DG150">
        <v>0.16316975653171539</v>
      </c>
      <c r="DN150">
        <v>0.5419725775718689</v>
      </c>
      <c r="DO150">
        <v>0.78929370641708374</v>
      </c>
      <c r="DP150">
        <v>1.1230757236480713</v>
      </c>
      <c r="DQ150">
        <v>1.465679407119751</v>
      </c>
      <c r="DR150">
        <v>2.155461311340332</v>
      </c>
      <c r="DS150">
        <v>2.4614434242248535</v>
      </c>
      <c r="DT150">
        <v>0.88019567728042603</v>
      </c>
      <c r="DU150">
        <v>0.13589432835578918</v>
      </c>
      <c r="EB150">
        <v>22.892915725708008</v>
      </c>
      <c r="EC150">
        <v>30.308887481689453</v>
      </c>
      <c r="ED150">
        <v>43.126106262207031</v>
      </c>
      <c r="EE150">
        <v>61.910297393798828</v>
      </c>
      <c r="EF150">
        <v>99.323661804199219</v>
      </c>
      <c r="EG150">
        <v>119.724609375</v>
      </c>
      <c r="EH150">
        <v>19.153059005737305</v>
      </c>
      <c r="EI150">
        <v>3.1310055255889893</v>
      </c>
      <c r="EP150">
        <v>1</v>
      </c>
      <c r="EQ150">
        <v>0</v>
      </c>
      <c r="ER150">
        <v>0</v>
      </c>
      <c r="ES150">
        <v>0</v>
      </c>
      <c r="ET150">
        <v>0</v>
      </c>
      <c r="EU150">
        <v>399.57052612304688</v>
      </c>
      <c r="EV150">
        <v>-3.0517578125E-5</v>
      </c>
      <c r="EW150">
        <v>0.97728610038757324</v>
      </c>
      <c r="EX150">
        <v>1</v>
      </c>
      <c r="EY150">
        <v>312</v>
      </c>
      <c r="EZ150">
        <v>83.517692565917969</v>
      </c>
      <c r="FA150">
        <v>92.983978271484375</v>
      </c>
      <c r="FB150">
        <v>129.31192016601563</v>
      </c>
      <c r="FC150">
        <v>179.95512390136719</v>
      </c>
      <c r="FD150">
        <v>225.52792358398438</v>
      </c>
      <c r="FE150">
        <v>201.63658142089844</v>
      </c>
      <c r="FF150">
        <v>126.77516937255859</v>
      </c>
      <c r="FG150">
        <v>58.974658966064453</v>
      </c>
      <c r="FN150">
        <v>11.74006175994873</v>
      </c>
      <c r="FO150">
        <v>11.020899772644043</v>
      </c>
      <c r="FP150">
        <v>14.186419486999512</v>
      </c>
      <c r="FQ150">
        <v>21.447565078735352</v>
      </c>
      <c r="FR150">
        <v>32.751113891601563</v>
      </c>
      <c r="FS150">
        <v>40.079292297363281</v>
      </c>
      <c r="FT150">
        <v>20.847583770751953</v>
      </c>
      <c r="FU150">
        <v>10.390554428100586</v>
      </c>
      <c r="GA150">
        <v>312</v>
      </c>
      <c r="GB150">
        <v>0</v>
      </c>
      <c r="GC150">
        <v>0</v>
      </c>
      <c r="GD150">
        <v>0</v>
      </c>
      <c r="GE150">
        <v>0</v>
      </c>
      <c r="GF150">
        <v>0</v>
      </c>
      <c r="GG150">
        <v>0</v>
      </c>
      <c r="GH150">
        <v>0</v>
      </c>
      <c r="GI150">
        <v>0</v>
      </c>
      <c r="GO150">
        <v>312</v>
      </c>
      <c r="GP150">
        <v>41.688941955566406</v>
      </c>
      <c r="GQ150">
        <v>40.887546539306641</v>
      </c>
      <c r="GR150">
        <v>52.631610870361328</v>
      </c>
      <c r="GS150">
        <v>76.160301208496094</v>
      </c>
      <c r="GT150">
        <v>111.09178924560547</v>
      </c>
      <c r="GU150">
        <v>131.7005615234375</v>
      </c>
      <c r="GV150">
        <v>36.462425231933594</v>
      </c>
      <c r="GW150">
        <v>17.622379302978516</v>
      </c>
      <c r="HC150">
        <v>312</v>
      </c>
      <c r="HD150">
        <v>1.0276080574840307E-3</v>
      </c>
      <c r="HE150">
        <v>1.2030525831505656E-3</v>
      </c>
      <c r="HF150">
        <v>1.2031680671498179E-3</v>
      </c>
      <c r="HG150">
        <v>1.2007120531052351E-3</v>
      </c>
      <c r="HH150">
        <v>3.7197398487478495E-3</v>
      </c>
      <c r="HI150">
        <v>9.8785813897848129E-3</v>
      </c>
      <c r="HJ150">
        <v>1.915544830262661E-2</v>
      </c>
      <c r="HK150">
        <v>3.4730013459920883E-2</v>
      </c>
      <c r="HQ150">
        <v>0</v>
      </c>
      <c r="HR150">
        <v>0</v>
      </c>
      <c r="HS150">
        <v>0</v>
      </c>
      <c r="HT150">
        <v>7.2118327021598816E-2</v>
      </c>
      <c r="HU150">
        <v>7.2118319571018219E-2</v>
      </c>
      <c r="HV150">
        <v>7.2116851806640625E-2</v>
      </c>
      <c r="HW150">
        <v>7.2118319571018219E-2</v>
      </c>
      <c r="HX150">
        <v>0</v>
      </c>
      <c r="HY150">
        <v>0</v>
      </c>
      <c r="HZ150">
        <v>0</v>
      </c>
      <c r="IA150">
        <v>0</v>
      </c>
      <c r="IB150">
        <v>50.824554443359375</v>
      </c>
      <c r="IC150">
        <v>26.725358963012695</v>
      </c>
      <c r="ID150">
        <v>0</v>
      </c>
      <c r="IE150">
        <v>0</v>
      </c>
      <c r="IF150">
        <v>178.01251220703125</v>
      </c>
      <c r="IG150">
        <v>0</v>
      </c>
      <c r="IH150">
        <v>0</v>
      </c>
      <c r="II150">
        <v>-34.985801696777344</v>
      </c>
      <c r="IJ150">
        <v>32.511997222900391</v>
      </c>
      <c r="IK150">
        <v>-72.129417419433594</v>
      </c>
      <c r="IL150">
        <v>103.40928649902344</v>
      </c>
      <c r="IN150">
        <v>312</v>
      </c>
      <c r="IO150">
        <v>1056.800048828125</v>
      </c>
      <c r="IP150">
        <v>0</v>
      </c>
      <c r="IQ150">
        <v>55.787094116210938</v>
      </c>
      <c r="IR150">
        <v>48.255584716796875</v>
      </c>
      <c r="IS150">
        <v>0</v>
      </c>
      <c r="IT150">
        <v>0.5</v>
      </c>
      <c r="IU150">
        <v>0</v>
      </c>
    </row>
    <row r="151" spans="10:255">
      <c r="J151">
        <v>0.93599998950958252</v>
      </c>
      <c r="K151">
        <v>1</v>
      </c>
      <c r="L151">
        <v>0.20000000298023224</v>
      </c>
      <c r="M151">
        <v>3.6239448934793472E-2</v>
      </c>
      <c r="N151">
        <v>2.3417128250002861E-2</v>
      </c>
      <c r="O151">
        <v>0.12618352472782135</v>
      </c>
      <c r="P151">
        <v>0.14960065484046936</v>
      </c>
      <c r="Q151">
        <v>0.12923556566238403</v>
      </c>
      <c r="R151">
        <v>327.09231567382813</v>
      </c>
      <c r="S151">
        <v>291.88131713867188</v>
      </c>
      <c r="T151">
        <v>0.64617782831192017</v>
      </c>
      <c r="U151">
        <v>2.9999999329447746E-2</v>
      </c>
      <c r="W151">
        <v>313</v>
      </c>
      <c r="X151">
        <v>0.24955198168754578</v>
      </c>
      <c r="Y151">
        <v>0.2197083979845047</v>
      </c>
      <c r="Z151">
        <v>0.20356515049934387</v>
      </c>
      <c r="AA151">
        <v>0.2121184766292572</v>
      </c>
      <c r="AB151">
        <v>0.24776425957679749</v>
      </c>
      <c r="AC151">
        <v>0.32504686713218689</v>
      </c>
      <c r="AD151">
        <v>0.28652730584144592</v>
      </c>
      <c r="AE151">
        <v>0.29775869846343994</v>
      </c>
      <c r="AF151">
        <v>0.2902711033821106</v>
      </c>
      <c r="AL151">
        <v>8.9603632688522339E-2</v>
      </c>
      <c r="AM151">
        <v>6.0583219528198242</v>
      </c>
      <c r="AN151">
        <v>11.286967277526855</v>
      </c>
      <c r="AO151">
        <v>13.57630443572998</v>
      </c>
      <c r="AP151">
        <v>10.447151184082031</v>
      </c>
      <c r="AQ151">
        <v>4.9906258583068848</v>
      </c>
      <c r="AR151">
        <v>4.3472709655761719</v>
      </c>
      <c r="AS151">
        <v>5.2241296768188477</v>
      </c>
      <c r="AZ151">
        <v>0</v>
      </c>
      <c r="BA151">
        <v>4.5494735240936279E-2</v>
      </c>
      <c r="BB151">
        <v>2.2096376866102219E-2</v>
      </c>
      <c r="BC151">
        <v>3.3236786723136902E-2</v>
      </c>
      <c r="BD151">
        <v>0.21205639839172363</v>
      </c>
      <c r="BE151">
        <v>0.28629818558692932</v>
      </c>
      <c r="BF151">
        <v>0.34355780482292175</v>
      </c>
      <c r="BG151">
        <v>5.7259634137153625E-2</v>
      </c>
      <c r="BN151">
        <v>0</v>
      </c>
      <c r="BO151">
        <v>-5.9229168109595776E-3</v>
      </c>
      <c r="BP151">
        <v>-3.1173164024949074E-2</v>
      </c>
      <c r="BQ151">
        <v>-1.6640335321426392E-2</v>
      </c>
      <c r="BR151">
        <v>8.9416138827800751E-2</v>
      </c>
      <c r="BS151">
        <v>0.41047677397727966</v>
      </c>
      <c r="BT151">
        <v>0.14016912877559662</v>
      </c>
      <c r="BU151">
        <v>7.4761942028999329E-2</v>
      </c>
      <c r="CB151">
        <v>2.2400920391082764</v>
      </c>
      <c r="CC151">
        <v>60.583206176757813</v>
      </c>
      <c r="CD151">
        <v>80.621208190917969</v>
      </c>
      <c r="CE151">
        <v>84.851905822753906</v>
      </c>
      <c r="CF151">
        <v>52.235748291015625</v>
      </c>
      <c r="CG151">
        <v>16.635419845581055</v>
      </c>
      <c r="CH151">
        <v>28.981803894042969</v>
      </c>
      <c r="CI151">
        <v>30.73017692565918</v>
      </c>
      <c r="CO151">
        <v>1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-0.14957785606384277</v>
      </c>
      <c r="CV151">
        <v>-0.14960065484046936</v>
      </c>
      <c r="CW151">
        <v>-0.14960065484046936</v>
      </c>
      <c r="CY151">
        <v>312</v>
      </c>
      <c r="CZ151">
        <v>0.71652233600616455</v>
      </c>
      <c r="DA151">
        <v>1.0762920379638672</v>
      </c>
      <c r="DB151">
        <v>1.6556903123855591</v>
      </c>
      <c r="DC151">
        <v>2.2927157878875732</v>
      </c>
      <c r="DD151">
        <v>3.1687695980072021</v>
      </c>
      <c r="DE151">
        <v>2.848480224609375</v>
      </c>
      <c r="DF151">
        <v>1.0359481573104858</v>
      </c>
      <c r="DG151">
        <v>0.16329725086688995</v>
      </c>
      <c r="DN151">
        <v>0.54191142320632935</v>
      </c>
      <c r="DO151">
        <v>0.78879058361053467</v>
      </c>
      <c r="DP151">
        <v>1.1231453418731689</v>
      </c>
      <c r="DQ151">
        <v>1.4701807498931885</v>
      </c>
      <c r="DR151">
        <v>2.1679024696350098</v>
      </c>
      <c r="DS151">
        <v>2.4480366706848145</v>
      </c>
      <c r="DT151">
        <v>0.87633562088012695</v>
      </c>
      <c r="DU151">
        <v>0.13554249703884125</v>
      </c>
      <c r="EB151">
        <v>22.890331268310547</v>
      </c>
      <c r="EC151">
        <v>30.289566040039063</v>
      </c>
      <c r="ED151">
        <v>43.128780364990234</v>
      </c>
      <c r="EE151">
        <v>62.100433349609375</v>
      </c>
      <c r="EF151">
        <v>99.896965026855469</v>
      </c>
      <c r="EG151">
        <v>119.07250213623047</v>
      </c>
      <c r="EH151">
        <v>19.069063186645508</v>
      </c>
      <c r="EI151">
        <v>3.1228992938995361</v>
      </c>
      <c r="EP151">
        <v>1</v>
      </c>
      <c r="EQ151">
        <v>0</v>
      </c>
      <c r="ER151">
        <v>0</v>
      </c>
      <c r="ES151">
        <v>0</v>
      </c>
      <c r="ET151">
        <v>0</v>
      </c>
      <c r="EU151">
        <v>399.57052612304688</v>
      </c>
      <c r="EV151">
        <v>0</v>
      </c>
      <c r="EW151">
        <v>0.97694414854049683</v>
      </c>
      <c r="EX151">
        <v>1</v>
      </c>
      <c r="EY151">
        <v>313</v>
      </c>
      <c r="EZ151">
        <v>83.537712097167969</v>
      </c>
      <c r="FA151">
        <v>93.021469116210938</v>
      </c>
      <c r="FB151">
        <v>129.32168579101563</v>
      </c>
      <c r="FC151">
        <v>180.07661437988281</v>
      </c>
      <c r="FD151">
        <v>225.52444458007813</v>
      </c>
      <c r="FE151">
        <v>201.7357177734375</v>
      </c>
      <c r="FF151">
        <v>127.44284057617188</v>
      </c>
      <c r="FG151">
        <v>60.173625946044922</v>
      </c>
      <c r="FN151">
        <v>11.741482734680176</v>
      </c>
      <c r="FO151">
        <v>11.017572402954102</v>
      </c>
      <c r="FP151">
        <v>14.191583633422852</v>
      </c>
      <c r="FQ151">
        <v>21.513702392578125</v>
      </c>
      <c r="FR151">
        <v>32.946285247802734</v>
      </c>
      <c r="FS151">
        <v>39.910873413085938</v>
      </c>
      <c r="FT151">
        <v>20.878131866455078</v>
      </c>
      <c r="FU151">
        <v>10.564399719238281</v>
      </c>
      <c r="GA151">
        <v>313</v>
      </c>
      <c r="GB151">
        <v>0</v>
      </c>
      <c r="GC151">
        <v>0</v>
      </c>
      <c r="GD151">
        <v>0</v>
      </c>
      <c r="GE151">
        <v>0</v>
      </c>
      <c r="GF151">
        <v>0</v>
      </c>
      <c r="GG151">
        <v>0</v>
      </c>
      <c r="GH151">
        <v>0</v>
      </c>
      <c r="GI151">
        <v>0</v>
      </c>
      <c r="GO151">
        <v>313</v>
      </c>
      <c r="GP151">
        <v>41.693988800048828</v>
      </c>
      <c r="GQ151">
        <v>40.875202178955078</v>
      </c>
      <c r="GR151">
        <v>52.650772094726563</v>
      </c>
      <c r="GS151">
        <v>76.395149230957031</v>
      </c>
      <c r="GT151">
        <v>111.75380706787109</v>
      </c>
      <c r="GU151">
        <v>131.14714050292969</v>
      </c>
      <c r="GV151">
        <v>36.515853881835938</v>
      </c>
      <c r="GW151">
        <v>17.917221069335938</v>
      </c>
      <c r="HC151">
        <v>313</v>
      </c>
      <c r="HD151">
        <v>9.9922763183712959E-4</v>
      </c>
      <c r="HE151">
        <v>1.169805065728724E-3</v>
      </c>
      <c r="HF151">
        <v>1.1698047164827585E-3</v>
      </c>
      <c r="HG151">
        <v>1.1674168054014444E-3</v>
      </c>
      <c r="HH151">
        <v>3.5998448729515076E-3</v>
      </c>
      <c r="HI151">
        <v>9.6540665253996849E-3</v>
      </c>
      <c r="HJ151">
        <v>1.870371587574482E-2</v>
      </c>
      <c r="HK151">
        <v>3.38931605219841E-2</v>
      </c>
      <c r="HQ151">
        <v>0</v>
      </c>
      <c r="HR151">
        <v>0</v>
      </c>
      <c r="HS151">
        <v>0</v>
      </c>
      <c r="HT151">
        <v>7.0357039570808411E-2</v>
      </c>
      <c r="HU151">
        <v>7.0357047021389008E-2</v>
      </c>
      <c r="HV151">
        <v>7.0354461669921875E-2</v>
      </c>
      <c r="HW151">
        <v>7.0357047021389008E-2</v>
      </c>
      <c r="HX151">
        <v>0</v>
      </c>
      <c r="HY151">
        <v>0</v>
      </c>
      <c r="HZ151">
        <v>0</v>
      </c>
      <c r="IA151">
        <v>0</v>
      </c>
      <c r="IB151">
        <v>50.894908905029297</v>
      </c>
      <c r="IC151">
        <v>26.748970031738281</v>
      </c>
      <c r="ID151">
        <v>0</v>
      </c>
      <c r="IE151">
        <v>0</v>
      </c>
      <c r="IF151">
        <v>178.71607971191406</v>
      </c>
      <c r="IG151">
        <v>0</v>
      </c>
      <c r="IH151">
        <v>0</v>
      </c>
      <c r="II151">
        <v>-34.985801696777344</v>
      </c>
      <c r="IJ151">
        <v>32.511997222900391</v>
      </c>
      <c r="IK151">
        <v>-72.129417419433594</v>
      </c>
      <c r="IL151">
        <v>104.11285400390625</v>
      </c>
      <c r="IN151">
        <v>313</v>
      </c>
      <c r="IO151">
        <v>1062.2000732421875</v>
      </c>
      <c r="IP151">
        <v>0</v>
      </c>
      <c r="IQ151">
        <v>55.930770874023438</v>
      </c>
      <c r="IR151">
        <v>48.292034149169922</v>
      </c>
      <c r="IS151">
        <v>0</v>
      </c>
      <c r="IT151">
        <v>0.5</v>
      </c>
      <c r="IU151">
        <v>0</v>
      </c>
    </row>
    <row r="152" spans="10:255">
      <c r="J152">
        <v>0.93799996376037598</v>
      </c>
      <c r="K152">
        <v>1</v>
      </c>
      <c r="L152">
        <v>0.20000000298023224</v>
      </c>
      <c r="M152">
        <v>3.5210072994232178E-2</v>
      </c>
      <c r="N152">
        <v>3.0889470130205154E-2</v>
      </c>
      <c r="O152">
        <v>0.17121295630931854</v>
      </c>
      <c r="P152">
        <v>0.2021024227142334</v>
      </c>
      <c r="Q152">
        <v>0.1754581481218338</v>
      </c>
      <c r="R152">
        <v>327.26776123046875</v>
      </c>
      <c r="S152">
        <v>292.05252075195313</v>
      </c>
      <c r="T152">
        <v>0.87729072570800781</v>
      </c>
      <c r="U152">
        <v>2.9999999329447746E-2</v>
      </c>
      <c r="W152">
        <v>314</v>
      </c>
      <c r="X152">
        <v>0.24952094256877899</v>
      </c>
      <c r="Y152">
        <v>0.21954837441444397</v>
      </c>
      <c r="Z152">
        <v>0.20362368226051331</v>
      </c>
      <c r="AA152">
        <v>0.21263700723648071</v>
      </c>
      <c r="AB152">
        <v>0.24916473031044006</v>
      </c>
      <c r="AC152">
        <v>0.32343795895576477</v>
      </c>
      <c r="AD152">
        <v>0.2852948009967804</v>
      </c>
      <c r="AE152">
        <v>0.29661506414413452</v>
      </c>
      <c r="AF152">
        <v>0.28906822204589844</v>
      </c>
      <c r="AL152">
        <v>9.5811456441879272E-2</v>
      </c>
      <c r="AM152">
        <v>6.0903267860412598</v>
      </c>
      <c r="AN152">
        <v>11.275260925292969</v>
      </c>
      <c r="AO152">
        <v>13.472598075866699</v>
      </c>
      <c r="AP152">
        <v>10.167057991027832</v>
      </c>
      <c r="AQ152">
        <v>5.3124070167541504</v>
      </c>
      <c r="AR152">
        <v>4.4705209732055664</v>
      </c>
      <c r="AS152">
        <v>5.3384933471679688</v>
      </c>
      <c r="AZ152">
        <v>0</v>
      </c>
      <c r="BA152">
        <v>4.4784236699342728E-2</v>
      </c>
      <c r="BB152">
        <v>2.2017629817128181E-2</v>
      </c>
      <c r="BC152">
        <v>3.4421660006046295E-2</v>
      </c>
      <c r="BD152">
        <v>0.21707352995872498</v>
      </c>
      <c r="BE152">
        <v>0.28404286503791809</v>
      </c>
      <c r="BF152">
        <v>0.34085145592689514</v>
      </c>
      <c r="BG152">
        <v>5.6808575987815857E-2</v>
      </c>
      <c r="BN152">
        <v>0</v>
      </c>
      <c r="BO152">
        <v>-6.2081711366772652E-3</v>
      </c>
      <c r="BP152">
        <v>-3.0543724074959755E-2</v>
      </c>
      <c r="BQ152">
        <v>-1.5069774352014065E-2</v>
      </c>
      <c r="BR152">
        <v>9.4527982175350189E-2</v>
      </c>
      <c r="BS152">
        <v>0.41178843379020691</v>
      </c>
      <c r="BT152">
        <v>0.13864061236381531</v>
      </c>
      <c r="BU152">
        <v>7.3748037219047546E-2</v>
      </c>
      <c r="CB152">
        <v>2.3952877521514893</v>
      </c>
      <c r="CC152">
        <v>60.903255462646484</v>
      </c>
      <c r="CD152">
        <v>80.537590026855469</v>
      </c>
      <c r="CE152">
        <v>84.203742980957031</v>
      </c>
      <c r="CF152">
        <v>50.835277557373047</v>
      </c>
      <c r="CG152">
        <v>17.708024978637695</v>
      </c>
      <c r="CH152">
        <v>29.803474426269531</v>
      </c>
      <c r="CI152">
        <v>31.402902603149414</v>
      </c>
      <c r="CO152">
        <v>1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-0.20208954811096191</v>
      </c>
      <c r="CV152">
        <v>-0.2021024227142334</v>
      </c>
      <c r="CW152">
        <v>-0.2021024227142334</v>
      </c>
      <c r="CY152">
        <v>313</v>
      </c>
      <c r="CZ152">
        <v>0.71652233600616455</v>
      </c>
      <c r="DA152">
        <v>1.0763841867446899</v>
      </c>
      <c r="DB152">
        <v>1.6553601026535034</v>
      </c>
      <c r="DC152">
        <v>2.2945389747619629</v>
      </c>
      <c r="DD152">
        <v>3.1678273677825928</v>
      </c>
      <c r="DE152">
        <v>2.8461551666259766</v>
      </c>
      <c r="DF152">
        <v>1.03523850440979</v>
      </c>
      <c r="DG152">
        <v>0.16346530616283417</v>
      </c>
      <c r="DN152">
        <v>0.54184716939926147</v>
      </c>
      <c r="DO152">
        <v>0.78830212354660034</v>
      </c>
      <c r="DP152">
        <v>1.1232453584671021</v>
      </c>
      <c r="DQ152">
        <v>1.474891185760498</v>
      </c>
      <c r="DR152">
        <v>2.1802065372467041</v>
      </c>
      <c r="DS152">
        <v>2.4345626831054688</v>
      </c>
      <c r="DT152">
        <v>0.87242382764816284</v>
      </c>
      <c r="DU152">
        <v>0.13520337641239166</v>
      </c>
      <c r="EB152">
        <v>22.887617111206055</v>
      </c>
      <c r="EC152">
        <v>30.270809173583984</v>
      </c>
      <c r="ED152">
        <v>43.132621765136719</v>
      </c>
      <c r="EE152">
        <v>62.299404144287109</v>
      </c>
      <c r="EF152">
        <v>100.46393585205078</v>
      </c>
      <c r="EG152">
        <v>118.41712951660156</v>
      </c>
      <c r="EH152">
        <v>18.983942031860352</v>
      </c>
      <c r="EI152">
        <v>3.1150858402252197</v>
      </c>
      <c r="EP152">
        <v>1</v>
      </c>
      <c r="EQ152">
        <v>0</v>
      </c>
      <c r="ER152">
        <v>0</v>
      </c>
      <c r="ES152">
        <v>0</v>
      </c>
      <c r="ET152">
        <v>0</v>
      </c>
      <c r="EU152">
        <v>399.570556640625</v>
      </c>
      <c r="EV152">
        <v>3.0517578125E-5</v>
      </c>
      <c r="EW152">
        <v>0.97638392448425293</v>
      </c>
      <c r="EX152">
        <v>1</v>
      </c>
      <c r="EY152">
        <v>314</v>
      </c>
      <c r="EZ152">
        <v>83.55718994140625</v>
      </c>
      <c r="FA152">
        <v>93.062286376953125</v>
      </c>
      <c r="FB152">
        <v>129.33436584472656</v>
      </c>
      <c r="FC152">
        <v>180.21128845214844</v>
      </c>
      <c r="FD152">
        <v>225.56600952148438</v>
      </c>
      <c r="FE152">
        <v>201.87406921386719</v>
      </c>
      <c r="FF152">
        <v>128.17021179199219</v>
      </c>
      <c r="FG152">
        <v>61.371631622314453</v>
      </c>
      <c r="FN152">
        <v>11.742758750915527</v>
      </c>
      <c r="FO152">
        <v>11.014379501342773</v>
      </c>
      <c r="FP152">
        <v>14.197055816650391</v>
      </c>
      <c r="FQ152">
        <v>21.582420349121094</v>
      </c>
      <c r="FR152">
        <v>33.138618469238281</v>
      </c>
      <c r="FS152">
        <v>39.740558624267578</v>
      </c>
      <c r="FT152">
        <v>20.906972885131836</v>
      </c>
      <c r="FU152">
        <v>10.733344078063965</v>
      </c>
      <c r="GA152">
        <v>314</v>
      </c>
      <c r="GB152">
        <v>0</v>
      </c>
      <c r="GC152">
        <v>0</v>
      </c>
      <c r="GD152">
        <v>0</v>
      </c>
      <c r="GE152">
        <v>0</v>
      </c>
      <c r="GF152">
        <v>0</v>
      </c>
      <c r="GG152">
        <v>0</v>
      </c>
      <c r="GH152">
        <v>0</v>
      </c>
      <c r="GI152">
        <v>0</v>
      </c>
      <c r="GO152">
        <v>314</v>
      </c>
      <c r="GP152">
        <v>41.698520660400391</v>
      </c>
      <c r="GQ152">
        <v>40.863357543945313</v>
      </c>
      <c r="GR152">
        <v>52.671073913574219</v>
      </c>
      <c r="GS152">
        <v>76.639167785644531</v>
      </c>
      <c r="GT152">
        <v>112.40620422363281</v>
      </c>
      <c r="GU152">
        <v>130.58747863769531</v>
      </c>
      <c r="GV152">
        <v>36.566295623779297</v>
      </c>
      <c r="GW152">
        <v>18.203750610351563</v>
      </c>
      <c r="HC152">
        <v>314</v>
      </c>
      <c r="HD152">
        <v>9.7190769156441092E-4</v>
      </c>
      <c r="HE152">
        <v>1.1376840993762016E-3</v>
      </c>
      <c r="HF152">
        <v>1.1376837501302361E-3</v>
      </c>
      <c r="HG152">
        <v>1.1353612644597888E-3</v>
      </c>
      <c r="HH152">
        <v>3.4850838128477335E-3</v>
      </c>
      <c r="HI152">
        <v>9.4380080699920654E-3</v>
      </c>
      <c r="HJ152">
        <v>1.8275272101163864E-2</v>
      </c>
      <c r="HK152">
        <v>3.3090628683567047E-2</v>
      </c>
      <c r="HQ152">
        <v>0</v>
      </c>
      <c r="HR152">
        <v>0</v>
      </c>
      <c r="HS152">
        <v>0</v>
      </c>
      <c r="HT152">
        <v>6.8671628832817078E-2</v>
      </c>
      <c r="HU152">
        <v>6.8671628832817078E-2</v>
      </c>
      <c r="HV152">
        <v>6.8675994873046875E-2</v>
      </c>
      <c r="HW152">
        <v>6.8671628832817078E-2</v>
      </c>
      <c r="HX152">
        <v>0</v>
      </c>
      <c r="HY152">
        <v>0</v>
      </c>
      <c r="HZ152">
        <v>0</v>
      </c>
      <c r="IA152">
        <v>0</v>
      </c>
      <c r="IB152">
        <v>50.963584899902344</v>
      </c>
      <c r="IC152">
        <v>26.770462036132813</v>
      </c>
      <c r="ID152">
        <v>0</v>
      </c>
      <c r="IE152">
        <v>0</v>
      </c>
      <c r="IF152">
        <v>179.40280151367188</v>
      </c>
      <c r="IG152">
        <v>0</v>
      </c>
      <c r="IH152">
        <v>0</v>
      </c>
      <c r="II152">
        <v>-34.985801696777344</v>
      </c>
      <c r="IJ152">
        <v>32.511997222900391</v>
      </c>
      <c r="IK152">
        <v>-72.129417419433594</v>
      </c>
      <c r="IL152">
        <v>104.79957580566406</v>
      </c>
      <c r="IN152">
        <v>314</v>
      </c>
      <c r="IO152">
        <v>1067.5999755859375</v>
      </c>
      <c r="IP152">
        <v>0</v>
      </c>
      <c r="IQ152">
        <v>56.126667022705078</v>
      </c>
      <c r="IR152">
        <v>48.369686126708984</v>
      </c>
      <c r="IS152">
        <v>0</v>
      </c>
      <c r="IT152">
        <v>0.5</v>
      </c>
      <c r="IU152">
        <v>0</v>
      </c>
    </row>
    <row r="153" spans="10:255">
      <c r="J153">
        <v>0.93999999761581421</v>
      </c>
      <c r="K153">
        <v>1</v>
      </c>
      <c r="L153">
        <v>0.20000000298023224</v>
      </c>
      <c r="M153">
        <v>3.3599048852920532E-2</v>
      </c>
      <c r="N153">
        <v>2.3829484358429909E-2</v>
      </c>
      <c r="O153">
        <v>0.13832730054855347</v>
      </c>
      <c r="P153">
        <v>0.16215679049491882</v>
      </c>
      <c r="Q153">
        <v>0.1418461799621582</v>
      </c>
      <c r="R153">
        <v>327.40960693359375</v>
      </c>
      <c r="S153">
        <v>292.19085693359375</v>
      </c>
      <c r="T153">
        <v>0.70923089981079102</v>
      </c>
      <c r="U153">
        <v>2.9999999329447746E-2</v>
      </c>
      <c r="W153">
        <v>315</v>
      </c>
      <c r="X153">
        <v>0.24948844313621521</v>
      </c>
      <c r="Y153">
        <v>0.21940088272094727</v>
      </c>
      <c r="Z153">
        <v>0.20369081199169159</v>
      </c>
      <c r="AA153">
        <v>0.21317672729492188</v>
      </c>
      <c r="AB153">
        <v>0.25057077407836914</v>
      </c>
      <c r="AC153">
        <v>0.32185664772987366</v>
      </c>
      <c r="AD153">
        <v>0.28422960638999939</v>
      </c>
      <c r="AE153">
        <v>0.29555550217628479</v>
      </c>
      <c r="AF153">
        <v>0.28800490498542786</v>
      </c>
      <c r="AL153">
        <v>0.10231133550405502</v>
      </c>
      <c r="AM153">
        <v>6.1198248863220215</v>
      </c>
      <c r="AN153">
        <v>11.261835098266602</v>
      </c>
      <c r="AO153">
        <v>13.364653587341309</v>
      </c>
      <c r="AP153">
        <v>9.8858480453491211</v>
      </c>
      <c r="AQ153">
        <v>5.628669261932373</v>
      </c>
      <c r="AR153">
        <v>4.5770406723022461</v>
      </c>
      <c r="AS153">
        <v>5.4444494247436523</v>
      </c>
      <c r="AZ153">
        <v>0</v>
      </c>
      <c r="BA153">
        <v>4.4086918234825134E-2</v>
      </c>
      <c r="BB153">
        <v>2.1946525201201439E-2</v>
      </c>
      <c r="BC153">
        <v>3.5624872893095016E-2</v>
      </c>
      <c r="BD153">
        <v>0.22175975143909454</v>
      </c>
      <c r="BE153">
        <v>0.28190913796424866</v>
      </c>
      <c r="BF153">
        <v>0.3382909893989563</v>
      </c>
      <c r="BG153">
        <v>5.6381829082965851E-2</v>
      </c>
      <c r="BN153">
        <v>0</v>
      </c>
      <c r="BO153">
        <v>-6.5000476315617561E-3</v>
      </c>
      <c r="BP153">
        <v>-2.9900975525379181E-2</v>
      </c>
      <c r="BQ153">
        <v>-1.3439915142953396E-2</v>
      </c>
      <c r="BR153">
        <v>9.9429741501808167E-2</v>
      </c>
      <c r="BS153">
        <v>0.41131418943405151</v>
      </c>
      <c r="BT153">
        <v>0.13405004143714905</v>
      </c>
      <c r="BU153">
        <v>7.4327722191810608E-2</v>
      </c>
      <c r="CB153">
        <v>2.5577847957611084</v>
      </c>
      <c r="CC153">
        <v>61.198238372802734</v>
      </c>
      <c r="CD153">
        <v>80.441688537597656</v>
      </c>
      <c r="CE153">
        <v>83.529090881347656</v>
      </c>
      <c r="CF153">
        <v>49.429233551025391</v>
      </c>
      <c r="CG153">
        <v>18.762231826782227</v>
      </c>
      <c r="CH153">
        <v>30.513603210449219</v>
      </c>
      <c r="CI153">
        <v>32.026172637939453</v>
      </c>
      <c r="CO153">
        <v>1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-0.16218423843383789</v>
      </c>
      <c r="CV153">
        <v>-0.16215679049491882</v>
      </c>
      <c r="CW153">
        <v>-0.16215679049491882</v>
      </c>
      <c r="CY153">
        <v>314</v>
      </c>
      <c r="CZ153">
        <v>0.71652233600616455</v>
      </c>
      <c r="DA153">
        <v>1.0765212774276733</v>
      </c>
      <c r="DB153">
        <v>1.6550790071487427</v>
      </c>
      <c r="DC153">
        <v>2.2965714931488037</v>
      </c>
      <c r="DD153">
        <v>3.1675319671630859</v>
      </c>
      <c r="DE153">
        <v>2.8444137573242188</v>
      </c>
      <c r="DF153">
        <v>1.0351026058197021</v>
      </c>
      <c r="DG153">
        <v>0.16368913650512695</v>
      </c>
      <c r="DN153">
        <v>0.54177975654602051</v>
      </c>
      <c r="DO153">
        <v>0.78782826662063599</v>
      </c>
      <c r="DP153">
        <v>1.1233775615692139</v>
      </c>
      <c r="DQ153">
        <v>1.4798063039779663</v>
      </c>
      <c r="DR153">
        <v>2.1923255920410156</v>
      </c>
      <c r="DS153">
        <v>2.4210300445556641</v>
      </c>
      <c r="DT153">
        <v>0.86855703592300415</v>
      </c>
      <c r="DU153">
        <v>0.13486850261688232</v>
      </c>
      <c r="EB153">
        <v>22.884769439697266</v>
      </c>
      <c r="EC153">
        <v>30.252614974975586</v>
      </c>
      <c r="ED153">
        <v>43.137699127197266</v>
      </c>
      <c r="EE153">
        <v>62.507015228271484</v>
      </c>
      <c r="EF153">
        <v>101.02237701416016</v>
      </c>
      <c r="EG153">
        <v>117.75889587402344</v>
      </c>
      <c r="EH153">
        <v>18.899801254272461</v>
      </c>
      <c r="EI153">
        <v>3.1073706150054932</v>
      </c>
      <c r="EP153">
        <v>1</v>
      </c>
      <c r="EQ153">
        <v>0</v>
      </c>
      <c r="ER153">
        <v>0</v>
      </c>
      <c r="ES153">
        <v>0</v>
      </c>
      <c r="ET153">
        <v>0</v>
      </c>
      <c r="EU153">
        <v>399.570556640625</v>
      </c>
      <c r="EV153">
        <v>0</v>
      </c>
      <c r="EW153">
        <v>0.97580510377883911</v>
      </c>
      <c r="EX153">
        <v>1</v>
      </c>
      <c r="EY153">
        <v>315</v>
      </c>
      <c r="EZ153">
        <v>83.576141357421875</v>
      </c>
      <c r="FA153">
        <v>93.099029541015625</v>
      </c>
      <c r="FB153">
        <v>129.34454345703125</v>
      </c>
      <c r="FC153">
        <v>180.34774780273438</v>
      </c>
      <c r="FD153">
        <v>225.57698059082031</v>
      </c>
      <c r="FE153">
        <v>201.98629760742188</v>
      </c>
      <c r="FF153">
        <v>128.83535766601563</v>
      </c>
      <c r="FG153">
        <v>62.531063079833984</v>
      </c>
      <c r="FN153">
        <v>11.743893623352051</v>
      </c>
      <c r="FO153">
        <v>11.011326789855957</v>
      </c>
      <c r="FP153">
        <v>14.202854156494141</v>
      </c>
      <c r="FQ153">
        <v>21.653587341308594</v>
      </c>
      <c r="FR153">
        <v>33.327239990234375</v>
      </c>
      <c r="FS153">
        <v>39.568248748779297</v>
      </c>
      <c r="FT153">
        <v>20.937005996704102</v>
      </c>
      <c r="FU153">
        <v>10.897051811218262</v>
      </c>
      <c r="GA153">
        <v>315</v>
      </c>
      <c r="GB153">
        <v>0</v>
      </c>
      <c r="GC153">
        <v>0</v>
      </c>
      <c r="GD153">
        <v>0</v>
      </c>
      <c r="GE153">
        <v>0</v>
      </c>
      <c r="GF153">
        <v>0</v>
      </c>
      <c r="GG153">
        <v>0</v>
      </c>
      <c r="GH153">
        <v>0</v>
      </c>
      <c r="GI153">
        <v>0</v>
      </c>
      <c r="GO153">
        <v>315</v>
      </c>
      <c r="GP153">
        <v>41.702548980712891</v>
      </c>
      <c r="GQ153">
        <v>40.852031707763672</v>
      </c>
      <c r="GR153">
        <v>52.692584991455078</v>
      </c>
      <c r="GS153">
        <v>76.891883850097656</v>
      </c>
      <c r="GT153">
        <v>113.04600524902344</v>
      </c>
      <c r="GU153">
        <v>130.02127075195313</v>
      </c>
      <c r="GV153">
        <v>36.618824005126953</v>
      </c>
      <c r="GW153">
        <v>18.481399536132813</v>
      </c>
      <c r="HC153">
        <v>315</v>
      </c>
      <c r="HD153">
        <v>9.4561191508546472E-4</v>
      </c>
      <c r="HE153">
        <v>1.1067630257457495E-3</v>
      </c>
      <c r="HF153">
        <v>1.106762676499784E-3</v>
      </c>
      <c r="HG153">
        <v>1.1045034043490887E-3</v>
      </c>
      <c r="HH153">
        <v>3.3756280317902565E-3</v>
      </c>
      <c r="HI153">
        <v>9.2315766960382462E-3</v>
      </c>
      <c r="HJ153">
        <v>1.7872422933578491E-2</v>
      </c>
      <c r="HK153">
        <v>3.2326489686965942E-2</v>
      </c>
      <c r="HQ153">
        <v>0</v>
      </c>
      <c r="HR153">
        <v>0</v>
      </c>
      <c r="HS153">
        <v>0</v>
      </c>
      <c r="HT153">
        <v>6.7069754004478455E-2</v>
      </c>
      <c r="HU153">
        <v>6.7069754004478455E-2</v>
      </c>
      <c r="HV153">
        <v>6.7073822021484375E-2</v>
      </c>
      <c r="HW153">
        <v>6.7069754004478455E-2</v>
      </c>
      <c r="HX153">
        <v>0</v>
      </c>
      <c r="HY153">
        <v>0</v>
      </c>
      <c r="HZ153">
        <v>0</v>
      </c>
      <c r="IA153">
        <v>0</v>
      </c>
      <c r="IB153">
        <v>51.030658721923828</v>
      </c>
      <c r="IC153">
        <v>26.790437698364258</v>
      </c>
      <c r="ID153">
        <v>0</v>
      </c>
      <c r="IE153">
        <v>0</v>
      </c>
      <c r="IF153">
        <v>180.07350158691406</v>
      </c>
      <c r="IG153">
        <v>0</v>
      </c>
      <c r="IH153">
        <v>0</v>
      </c>
      <c r="II153">
        <v>-34.985801696777344</v>
      </c>
      <c r="IJ153">
        <v>32.511997222900391</v>
      </c>
      <c r="IK153">
        <v>-72.129417419433594</v>
      </c>
      <c r="IL153">
        <v>105.47027587890625</v>
      </c>
      <c r="IN153">
        <v>315</v>
      </c>
      <c r="IO153">
        <v>1073</v>
      </c>
      <c r="IP153">
        <v>0</v>
      </c>
      <c r="IQ153">
        <v>56.282321929931641</v>
      </c>
      <c r="IR153">
        <v>48.417015075683594</v>
      </c>
      <c r="IS153">
        <v>0</v>
      </c>
      <c r="IT153">
        <v>0.5</v>
      </c>
      <c r="IU153">
        <v>0</v>
      </c>
    </row>
    <row r="154" spans="10:255">
      <c r="J154">
        <v>0.94199997186660767</v>
      </c>
      <c r="K154">
        <v>1</v>
      </c>
      <c r="L154">
        <v>0.20000000298023224</v>
      </c>
      <c r="M154">
        <v>3.3002406358718872E-2</v>
      </c>
      <c r="N154">
        <v>1.7917806282639503E-2</v>
      </c>
      <c r="O154">
        <v>0.10583283007144928</v>
      </c>
      <c r="P154">
        <v>0.12375063449144363</v>
      </c>
      <c r="Q154">
        <v>0.10858484357595444</v>
      </c>
      <c r="R154">
        <v>327.5181884765625</v>
      </c>
      <c r="S154">
        <v>292.29669189453125</v>
      </c>
      <c r="T154">
        <v>0.54292422533035278</v>
      </c>
      <c r="U154">
        <v>2.9999999329447746E-2</v>
      </c>
      <c r="W154">
        <v>316</v>
      </c>
      <c r="X154">
        <v>0.24945464730262756</v>
      </c>
      <c r="Y154">
        <v>0.21926526725292206</v>
      </c>
      <c r="Z154">
        <v>0.20376686751842499</v>
      </c>
      <c r="AA154">
        <v>0.21373799443244934</v>
      </c>
      <c r="AB154">
        <v>0.25197935104370117</v>
      </c>
      <c r="AC154">
        <v>0.32033053040504456</v>
      </c>
      <c r="AD154">
        <v>0.28325426578521729</v>
      </c>
      <c r="AE154">
        <v>0.29459264874458313</v>
      </c>
      <c r="AF154">
        <v>0.28703373670578003</v>
      </c>
      <c r="AL154">
        <v>0.10907049477100372</v>
      </c>
      <c r="AM154">
        <v>6.1469478607177734</v>
      </c>
      <c r="AN154">
        <v>11.246623039245605</v>
      </c>
      <c r="AO154">
        <v>13.252400398254395</v>
      </c>
      <c r="AP154">
        <v>9.6041326522827148</v>
      </c>
      <c r="AQ154">
        <v>5.9338927268981934</v>
      </c>
      <c r="AR154">
        <v>4.6745748519897461</v>
      </c>
      <c r="AS154">
        <v>5.5407347679138184</v>
      </c>
      <c r="AZ154">
        <v>0</v>
      </c>
      <c r="BA154">
        <v>4.3533802032470703E-2</v>
      </c>
      <c r="BB154">
        <v>2.1943531930446625E-2</v>
      </c>
      <c r="BC154">
        <v>3.6959212273359299E-2</v>
      </c>
      <c r="BD154">
        <v>0.22439086437225342</v>
      </c>
      <c r="BE154">
        <v>0.28048858046531677</v>
      </c>
      <c r="BF154">
        <v>0.33658632636070251</v>
      </c>
      <c r="BG154">
        <v>5.6097716093063354E-2</v>
      </c>
      <c r="BN154">
        <v>0</v>
      </c>
      <c r="BO154">
        <v>-6.7603904753923416E-3</v>
      </c>
      <c r="BP154">
        <v>-2.9275519773364067E-2</v>
      </c>
      <c r="BQ154">
        <v>-1.1741242371499538E-2</v>
      </c>
      <c r="BR154">
        <v>0.10442232340574265</v>
      </c>
      <c r="BS154">
        <v>0.40988218784332275</v>
      </c>
      <c r="BT154">
        <v>0.13434599339962006</v>
      </c>
      <c r="BU154">
        <v>7.2432897984981537E-2</v>
      </c>
      <c r="CB154">
        <v>2.7267639636993408</v>
      </c>
      <c r="CC154">
        <v>61.469470977783203</v>
      </c>
      <c r="CD154">
        <v>80.333038330078125</v>
      </c>
      <c r="CE154">
        <v>82.827507019042969</v>
      </c>
      <c r="CF154">
        <v>48.020656585693359</v>
      </c>
      <c r="CG154">
        <v>19.779644012451172</v>
      </c>
      <c r="CH154">
        <v>31.163829803466797</v>
      </c>
      <c r="CI154">
        <v>32.592559814453125</v>
      </c>
      <c r="CO154">
        <v>1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-0.12370944023132324</v>
      </c>
      <c r="CV154">
        <v>-0.12375063449144363</v>
      </c>
      <c r="CW154">
        <v>-0.12375063449144363</v>
      </c>
      <c r="CY154">
        <v>315</v>
      </c>
      <c r="CZ154">
        <v>0.71652233600616455</v>
      </c>
      <c r="DA154">
        <v>1.0766175985336304</v>
      </c>
      <c r="DB154">
        <v>1.6547776460647583</v>
      </c>
      <c r="DC154">
        <v>2.2986657619476318</v>
      </c>
      <c r="DD154">
        <v>3.1668188571929932</v>
      </c>
      <c r="DE154">
        <v>2.8423690795898438</v>
      </c>
      <c r="DF154">
        <v>1.0345280170440674</v>
      </c>
      <c r="DG154">
        <v>0.16386429965496063</v>
      </c>
      <c r="DN154">
        <v>0.54170918464660645</v>
      </c>
      <c r="DO154">
        <v>0.7873694896697998</v>
      </c>
      <c r="DP154">
        <v>1.1235432624816895</v>
      </c>
      <c r="DQ154">
        <v>1.4849152565002441</v>
      </c>
      <c r="DR154">
        <v>2.2042005062103271</v>
      </c>
      <c r="DS154">
        <v>2.4074616432189941</v>
      </c>
      <c r="DT154">
        <v>0.8648337721824646</v>
      </c>
      <c r="DU154">
        <v>0.13453054428100586</v>
      </c>
      <c r="EB154">
        <v>22.88178825378418</v>
      </c>
      <c r="EC154">
        <v>30.234996795654297</v>
      </c>
      <c r="ED154">
        <v>43.144062042236328</v>
      </c>
      <c r="EE154">
        <v>62.722816467285156</v>
      </c>
      <c r="EF154">
        <v>101.569580078125</v>
      </c>
      <c r="EG154">
        <v>117.09893035888672</v>
      </c>
      <c r="EH154">
        <v>18.818782806396484</v>
      </c>
      <c r="EI154">
        <v>3.0995838642120361</v>
      </c>
      <c r="EP154">
        <v>1</v>
      </c>
      <c r="EQ154">
        <v>0</v>
      </c>
      <c r="ER154">
        <v>0</v>
      </c>
      <c r="ES154">
        <v>0</v>
      </c>
      <c r="ET154">
        <v>0</v>
      </c>
      <c r="EU154">
        <v>399.57052612304688</v>
      </c>
      <c r="EV154">
        <v>-3.0517578125E-5</v>
      </c>
      <c r="EW154">
        <v>0.97519230842590332</v>
      </c>
      <c r="EX154">
        <v>1</v>
      </c>
      <c r="EY154">
        <v>316</v>
      </c>
      <c r="EZ154">
        <v>83.594589233398438</v>
      </c>
      <c r="FA154">
        <v>93.131912231445313</v>
      </c>
      <c r="FB154">
        <v>129.35231018066406</v>
      </c>
      <c r="FC154">
        <v>180.48587036132813</v>
      </c>
      <c r="FD154">
        <v>225.55628967285156</v>
      </c>
      <c r="FE154">
        <v>202.06747436523438</v>
      </c>
      <c r="FF154">
        <v>129.44461059570313</v>
      </c>
      <c r="FG154">
        <v>63.653652191162109</v>
      </c>
      <c r="FN154">
        <v>11.744893074035645</v>
      </c>
      <c r="FO154">
        <v>11.008406639099121</v>
      </c>
      <c r="FP154">
        <v>14.209011077880859</v>
      </c>
      <c r="FQ154">
        <v>21.727224349975586</v>
      </c>
      <c r="FR154">
        <v>33.511516571044922</v>
      </c>
      <c r="FS154">
        <v>39.396457672119141</v>
      </c>
      <c r="FT154">
        <v>20.963829040527344</v>
      </c>
      <c r="FU154">
        <v>11.056543350219727</v>
      </c>
      <c r="GA154">
        <v>316</v>
      </c>
      <c r="GB154">
        <v>0</v>
      </c>
      <c r="GC154">
        <v>0</v>
      </c>
      <c r="GD154">
        <v>0</v>
      </c>
      <c r="GE154">
        <v>0</v>
      </c>
      <c r="GF154">
        <v>0</v>
      </c>
      <c r="GG154">
        <v>0</v>
      </c>
      <c r="GH154">
        <v>0</v>
      </c>
      <c r="GI154">
        <v>0</v>
      </c>
      <c r="GO154">
        <v>316</v>
      </c>
      <c r="GP154">
        <v>41.706100463867188</v>
      </c>
      <c r="GQ154">
        <v>40.841197967529297</v>
      </c>
      <c r="GR154">
        <v>52.715427398681641</v>
      </c>
      <c r="GS154">
        <v>77.153366088867188</v>
      </c>
      <c r="GT154">
        <v>113.67107391357422</v>
      </c>
      <c r="GU154">
        <v>129.45675659179688</v>
      </c>
      <c r="GV154">
        <v>36.665737152099609</v>
      </c>
      <c r="GW154">
        <v>18.751897811889648</v>
      </c>
      <c r="HC154">
        <v>316</v>
      </c>
      <c r="HD154">
        <v>9.2030479572713375E-4</v>
      </c>
      <c r="HE154">
        <v>1.0770006338134408E-3</v>
      </c>
      <c r="HF154">
        <v>1.0770002845674753E-3</v>
      </c>
      <c r="HG154">
        <v>1.0748017812147737E-3</v>
      </c>
      <c r="HH154">
        <v>3.270456800237298E-3</v>
      </c>
      <c r="HI154">
        <v>9.031226858496666E-3</v>
      </c>
      <c r="HJ154">
        <v>1.7470739781856537E-2</v>
      </c>
      <c r="HK154">
        <v>3.1579103320837021E-2</v>
      </c>
      <c r="HQ154">
        <v>0</v>
      </c>
      <c r="HR154">
        <v>0</v>
      </c>
      <c r="HS154">
        <v>0</v>
      </c>
      <c r="HT154">
        <v>6.5500631928443909E-2</v>
      </c>
      <c r="HU154">
        <v>6.5500639379024506E-2</v>
      </c>
      <c r="HV154">
        <v>6.549835205078125E-2</v>
      </c>
      <c r="HW154">
        <v>6.5500639379024506E-2</v>
      </c>
      <c r="HX154">
        <v>0</v>
      </c>
      <c r="HY154">
        <v>0</v>
      </c>
      <c r="HZ154">
        <v>0</v>
      </c>
      <c r="IA154">
        <v>0</v>
      </c>
      <c r="IB154">
        <v>51.096157073974609</v>
      </c>
      <c r="IC154">
        <v>26.809532165527344</v>
      </c>
      <c r="ID154">
        <v>0</v>
      </c>
      <c r="IE154">
        <v>0</v>
      </c>
      <c r="IF154">
        <v>180.72850036621094</v>
      </c>
      <c r="IG154">
        <v>0</v>
      </c>
      <c r="IH154">
        <v>0</v>
      </c>
      <c r="II154">
        <v>-34.985801696777344</v>
      </c>
      <c r="IJ154">
        <v>32.511997222900391</v>
      </c>
      <c r="IK154">
        <v>-72.129417419433594</v>
      </c>
      <c r="IL154">
        <v>106.12527465820313</v>
      </c>
      <c r="IN154">
        <v>316</v>
      </c>
      <c r="IO154">
        <v>1078.4000244140625</v>
      </c>
      <c r="IP154">
        <v>0</v>
      </c>
      <c r="IQ154">
        <v>56.399303436279297</v>
      </c>
      <c r="IR154">
        <v>48.436729431152344</v>
      </c>
      <c r="IS154">
        <v>0</v>
      </c>
      <c r="IT154">
        <v>0.5</v>
      </c>
      <c r="IU154">
        <v>0</v>
      </c>
    </row>
    <row r="155" spans="10:255">
      <c r="J155">
        <v>0.9440000057220459</v>
      </c>
      <c r="K155">
        <v>1</v>
      </c>
      <c r="L155">
        <v>0.20000000298023224</v>
      </c>
      <c r="M155">
        <v>3.5781994462013245E-2</v>
      </c>
      <c r="N155">
        <v>2.0740911364555359E-2</v>
      </c>
      <c r="O155">
        <v>0.11296198517084122</v>
      </c>
      <c r="P155">
        <v>0.13370290398597717</v>
      </c>
      <c r="Q155">
        <v>0.11592932045459747</v>
      </c>
      <c r="R155">
        <v>327.63412475585938</v>
      </c>
      <c r="S155">
        <v>292.40966796875</v>
      </c>
      <c r="T155">
        <v>0.57964658737182617</v>
      </c>
      <c r="U155">
        <v>2.9999999329447746E-2</v>
      </c>
      <c r="W155">
        <v>317</v>
      </c>
      <c r="X155">
        <v>0.2494196891784668</v>
      </c>
      <c r="Y155">
        <v>0.21913252770900726</v>
      </c>
      <c r="Z155">
        <v>0.20384788513183594</v>
      </c>
      <c r="AA155">
        <v>0.21431361138820648</v>
      </c>
      <c r="AB155">
        <v>0.25334316492080688</v>
      </c>
      <c r="AC155">
        <v>0.31881508231163025</v>
      </c>
      <c r="AD155">
        <v>0.28222313523292542</v>
      </c>
      <c r="AE155">
        <v>0.29361206293106079</v>
      </c>
      <c r="AF155">
        <v>0.28601944446563721</v>
      </c>
      <c r="AL155">
        <v>0.11606212705373764</v>
      </c>
      <c r="AM155">
        <v>6.1734962463378906</v>
      </c>
      <c r="AN155">
        <v>11.230420112609863</v>
      </c>
      <c r="AO155">
        <v>13.137277603149414</v>
      </c>
      <c r="AP155">
        <v>9.3313694000244141</v>
      </c>
      <c r="AQ155">
        <v>6.2369823455810547</v>
      </c>
      <c r="AR155">
        <v>4.7776880264282227</v>
      </c>
      <c r="AS155">
        <v>5.6387929916381836</v>
      </c>
      <c r="AZ155">
        <v>0</v>
      </c>
      <c r="BA155">
        <v>4.3169409036636353E-2</v>
      </c>
      <c r="BB155">
        <v>2.2034762427210808E-2</v>
      </c>
      <c r="BC155">
        <v>3.8479935377836227E-2</v>
      </c>
      <c r="BD155">
        <v>0.22407896816730499</v>
      </c>
      <c r="BE155">
        <v>0.28009870648384094</v>
      </c>
      <c r="BF155">
        <v>0.33611845970153809</v>
      </c>
      <c r="BG155">
        <v>5.6019742041826248E-2</v>
      </c>
      <c r="BN155">
        <v>0</v>
      </c>
      <c r="BO155">
        <v>-6.9913743063807487E-3</v>
      </c>
      <c r="BP155">
        <v>-2.8664041310548782E-2</v>
      </c>
      <c r="BQ155">
        <v>-9.9712219089269638E-3</v>
      </c>
      <c r="BR155">
        <v>0.10949835926294327</v>
      </c>
      <c r="BS155">
        <v>0.40757668018341064</v>
      </c>
      <c r="BT155">
        <v>0.13612997531890869</v>
      </c>
      <c r="BU155">
        <v>7.0987828075885773E-2</v>
      </c>
      <c r="CB155">
        <v>2.9015548229217529</v>
      </c>
      <c r="CC155">
        <v>61.734947204589844</v>
      </c>
      <c r="CD155">
        <v>80.217300415039063</v>
      </c>
      <c r="CE155">
        <v>82.107986450195313</v>
      </c>
      <c r="CF155">
        <v>46.656841278076172</v>
      </c>
      <c r="CG155">
        <v>20.789941787719727</v>
      </c>
      <c r="CH155">
        <v>31.851251602172852</v>
      </c>
      <c r="CI155">
        <v>33.16937255859375</v>
      </c>
      <c r="CO155">
        <v>1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-0.13369321823120117</v>
      </c>
      <c r="CV155">
        <v>-0.13370290398597717</v>
      </c>
      <c r="CW155">
        <v>-0.13370290398597717</v>
      </c>
      <c r="CY155">
        <v>316</v>
      </c>
      <c r="CZ155">
        <v>0.71652233600616455</v>
      </c>
      <c r="DA155">
        <v>1.0766751766204834</v>
      </c>
      <c r="DB155">
        <v>1.654456615447998</v>
      </c>
      <c r="DC155">
        <v>2.3008198738098145</v>
      </c>
      <c r="DD155">
        <v>3.1656720638275146</v>
      </c>
      <c r="DE155">
        <v>2.8398952484130859</v>
      </c>
      <c r="DF155">
        <v>1.0336025953292847</v>
      </c>
      <c r="DG155">
        <v>0.16399697959423065</v>
      </c>
      <c r="DN155">
        <v>0.54163581132888794</v>
      </c>
      <c r="DO155">
        <v>0.78692489862442017</v>
      </c>
      <c r="DP155">
        <v>1.1237447261810303</v>
      </c>
      <c r="DQ155">
        <v>1.4902200698852539</v>
      </c>
      <c r="DR155">
        <v>2.2157888412475586</v>
      </c>
      <c r="DS155">
        <v>2.3939609527587891</v>
      </c>
      <c r="DT155">
        <v>0.861095130443573</v>
      </c>
      <c r="DU155">
        <v>0.13420084118843079</v>
      </c>
      <c r="EB155">
        <v>22.878688812255859</v>
      </c>
      <c r="EC155">
        <v>30.217924118041992</v>
      </c>
      <c r="ED155">
        <v>43.151798248291016</v>
      </c>
      <c r="EE155">
        <v>62.946891784667969</v>
      </c>
      <c r="EF155">
        <v>102.10356140136719</v>
      </c>
      <c r="EG155">
        <v>116.4422607421875</v>
      </c>
      <c r="EH155">
        <v>18.737430572509766</v>
      </c>
      <c r="EI155">
        <v>3.0919876098632813</v>
      </c>
      <c r="EP155">
        <v>1</v>
      </c>
      <c r="EQ155">
        <v>0</v>
      </c>
      <c r="ER155">
        <v>0</v>
      </c>
      <c r="ES155">
        <v>0</v>
      </c>
      <c r="ET155">
        <v>0</v>
      </c>
      <c r="EU155">
        <v>399.57052612304688</v>
      </c>
      <c r="EV155">
        <v>0</v>
      </c>
      <c r="EW155">
        <v>0.9746556282043457</v>
      </c>
      <c r="EX155">
        <v>1</v>
      </c>
      <c r="EY155">
        <v>317</v>
      </c>
      <c r="EZ155">
        <v>83.612548828125</v>
      </c>
      <c r="FA155">
        <v>93.1646728515625</v>
      </c>
      <c r="FB155">
        <v>129.36045837402344</v>
      </c>
      <c r="FC155">
        <v>180.63182067871094</v>
      </c>
      <c r="FD155">
        <v>225.54258728027344</v>
      </c>
      <c r="FE155">
        <v>202.15126037597656</v>
      </c>
      <c r="FF155">
        <v>130.058349609375</v>
      </c>
      <c r="FG155">
        <v>64.762947082519531</v>
      </c>
      <c r="FN155">
        <v>11.745771408081055</v>
      </c>
      <c r="FO155">
        <v>11.005612373352051</v>
      </c>
      <c r="FP155">
        <v>14.215556144714355</v>
      </c>
      <c r="FQ155">
        <v>21.803356170654297</v>
      </c>
      <c r="FR155">
        <v>33.690845489501953</v>
      </c>
      <c r="FS155">
        <v>39.226333618164063</v>
      </c>
      <c r="FT155">
        <v>20.986549377441406</v>
      </c>
      <c r="FU155">
        <v>11.211782455444336</v>
      </c>
      <c r="GA155">
        <v>317</v>
      </c>
      <c r="GB155">
        <v>0</v>
      </c>
      <c r="GC155">
        <v>0</v>
      </c>
      <c r="GD155">
        <v>0</v>
      </c>
      <c r="GE155">
        <v>0</v>
      </c>
      <c r="GF155">
        <v>0</v>
      </c>
      <c r="GG155">
        <v>0</v>
      </c>
      <c r="GH155">
        <v>0</v>
      </c>
      <c r="GI155">
        <v>0</v>
      </c>
      <c r="GO155">
        <v>317</v>
      </c>
      <c r="GP155">
        <v>41.709217071533203</v>
      </c>
      <c r="GQ155">
        <v>40.830829620361328</v>
      </c>
      <c r="GR155">
        <v>52.739707946777344</v>
      </c>
      <c r="GS155">
        <v>77.423713684082031</v>
      </c>
      <c r="GT155">
        <v>114.27935791015625</v>
      </c>
      <c r="GU155">
        <v>128.89773559570313</v>
      </c>
      <c r="GV155">
        <v>36.705474853515625</v>
      </c>
      <c r="GW155">
        <v>19.015182495117188</v>
      </c>
      <c r="HC155">
        <v>317</v>
      </c>
      <c r="HD155">
        <v>8.959516417235136E-4</v>
      </c>
      <c r="HE155">
        <v>1.0483566438779235E-3</v>
      </c>
      <c r="HF155">
        <v>1.048356294631958E-3</v>
      </c>
      <c r="HG155">
        <v>1.0462163481861353E-3</v>
      </c>
      <c r="HH155">
        <v>3.1694378703832626E-3</v>
      </c>
      <c r="HI155">
        <v>8.8360309600830078E-3</v>
      </c>
      <c r="HJ155">
        <v>1.7076438292860985E-2</v>
      </c>
      <c r="HK155">
        <v>3.084707073867321E-2</v>
      </c>
      <c r="HQ155">
        <v>0</v>
      </c>
      <c r="HR155">
        <v>0</v>
      </c>
      <c r="HS155">
        <v>0</v>
      </c>
      <c r="HT155">
        <v>6.3967861235141754E-2</v>
      </c>
      <c r="HU155">
        <v>6.3967861235141754E-2</v>
      </c>
      <c r="HV155">
        <v>6.3968658447265625E-2</v>
      </c>
      <c r="HW155">
        <v>6.3967861235141754E-2</v>
      </c>
      <c r="HX155">
        <v>0</v>
      </c>
      <c r="HY155">
        <v>0</v>
      </c>
      <c r="HZ155">
        <v>0</v>
      </c>
      <c r="IA155">
        <v>0</v>
      </c>
      <c r="IB155">
        <v>51.160125732421875</v>
      </c>
      <c r="IC155">
        <v>26.826988220214844</v>
      </c>
      <c r="ID155">
        <v>0</v>
      </c>
      <c r="IE155">
        <v>0</v>
      </c>
      <c r="IF155">
        <v>181.36817932128906</v>
      </c>
      <c r="IG155">
        <v>0</v>
      </c>
      <c r="IH155">
        <v>0</v>
      </c>
      <c r="II155">
        <v>-34.985801696777344</v>
      </c>
      <c r="IJ155">
        <v>32.511997222900391</v>
      </c>
      <c r="IK155">
        <v>-72.129417419433594</v>
      </c>
      <c r="IL155">
        <v>106.76495361328125</v>
      </c>
      <c r="IN155">
        <v>317</v>
      </c>
      <c r="IO155">
        <v>1083.800048828125</v>
      </c>
      <c r="IP155">
        <v>0</v>
      </c>
      <c r="IQ155">
        <v>56.526027679443359</v>
      </c>
      <c r="IR155">
        <v>48.464027404785156</v>
      </c>
      <c r="IS155">
        <v>0</v>
      </c>
      <c r="IT155">
        <v>0.5</v>
      </c>
      <c r="IU155">
        <v>0</v>
      </c>
    </row>
    <row r="156" spans="10:255">
      <c r="J156">
        <v>0.94599997997283936</v>
      </c>
      <c r="K156">
        <v>1</v>
      </c>
      <c r="L156">
        <v>0.20000000298023224</v>
      </c>
      <c r="M156">
        <v>3.5814110189676285E-2</v>
      </c>
      <c r="N156">
        <v>2.3884231224656105E-2</v>
      </c>
      <c r="O156">
        <v>0.12997682392597198</v>
      </c>
      <c r="P156">
        <v>0.15386106073856354</v>
      </c>
      <c r="Q156">
        <v>0.13337889313697815</v>
      </c>
      <c r="R156">
        <v>327.76751708984375</v>
      </c>
      <c r="S156">
        <v>292.53964233398438</v>
      </c>
      <c r="T156">
        <v>0.66689443588256836</v>
      </c>
      <c r="U156">
        <v>2.9999999329447746E-2</v>
      </c>
      <c r="W156">
        <v>318</v>
      </c>
      <c r="X156">
        <v>0.24938362836837769</v>
      </c>
      <c r="Y156">
        <v>0.21900051832199097</v>
      </c>
      <c r="Z156">
        <v>0.20393306016921997</v>
      </c>
      <c r="AA156">
        <v>0.21490062773227692</v>
      </c>
      <c r="AB156">
        <v>0.25464510917663574</v>
      </c>
      <c r="AC156">
        <v>0.31729277968406677</v>
      </c>
      <c r="AD156">
        <v>0.28113529086112976</v>
      </c>
      <c r="AE156">
        <v>0.29259377717971802</v>
      </c>
      <c r="AF156">
        <v>0.28495478630065918</v>
      </c>
      <c r="AL156">
        <v>0.12327428162097931</v>
      </c>
      <c r="AM156">
        <v>6.1998977661132813</v>
      </c>
      <c r="AN156">
        <v>11.213385581970215</v>
      </c>
      <c r="AO156">
        <v>13.01987361907959</v>
      </c>
      <c r="AP156">
        <v>9.0709810256958008</v>
      </c>
      <c r="AQ156">
        <v>6.54144287109375</v>
      </c>
      <c r="AR156">
        <v>4.886472225189209</v>
      </c>
      <c r="AS156">
        <v>5.7406215667724609</v>
      </c>
      <c r="AZ156">
        <v>0</v>
      </c>
      <c r="BA156">
        <v>4.2810123413801193E-2</v>
      </c>
      <c r="BB156">
        <v>2.2132463753223419E-2</v>
      </c>
      <c r="BC156">
        <v>4.0034405887126923E-2</v>
      </c>
      <c r="BD156">
        <v>0.22375574707984924</v>
      </c>
      <c r="BE156">
        <v>0.27969467639923096</v>
      </c>
      <c r="BF156">
        <v>0.33563363552093506</v>
      </c>
      <c r="BG156">
        <v>5.5938936769962311E-2</v>
      </c>
      <c r="BN156">
        <v>0</v>
      </c>
      <c r="BO156">
        <v>-7.2128544561564922E-3</v>
      </c>
      <c r="BP156">
        <v>-2.8049357235431671E-2</v>
      </c>
      <c r="BQ156">
        <v>-8.1380587071180344E-3</v>
      </c>
      <c r="BR156">
        <v>0.114466592669487</v>
      </c>
      <c r="BS156">
        <v>0.40393939614295959</v>
      </c>
      <c r="BT156">
        <v>0.13583187758922577</v>
      </c>
      <c r="BU156">
        <v>7.0672579109668732E-2</v>
      </c>
      <c r="CB156">
        <v>3.0818588733673096</v>
      </c>
      <c r="CC156">
        <v>61.998966217041016</v>
      </c>
      <c r="CD156">
        <v>80.095619201660156</v>
      </c>
      <c r="CE156">
        <v>81.374221801757813</v>
      </c>
      <c r="CF156">
        <v>45.354900360107422</v>
      </c>
      <c r="CG156">
        <v>21.804811477661133</v>
      </c>
      <c r="CH156">
        <v>32.576480865478516</v>
      </c>
      <c r="CI156">
        <v>33.768363952636719</v>
      </c>
      <c r="CO156">
        <v>1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-0.1538693904876709</v>
      </c>
      <c r="CV156">
        <v>-0.15386106073856354</v>
      </c>
      <c r="CW156">
        <v>-0.15386106073856354</v>
      </c>
      <c r="CY156">
        <v>317</v>
      </c>
      <c r="CZ156">
        <v>0.71652233600616455</v>
      </c>
      <c r="DA156">
        <v>1.0767375230789185</v>
      </c>
      <c r="DB156">
        <v>1.654151439666748</v>
      </c>
      <c r="DC156">
        <v>2.303112268447876</v>
      </c>
      <c r="DD156">
        <v>3.1646332740783691</v>
      </c>
      <c r="DE156">
        <v>2.8374483585357666</v>
      </c>
      <c r="DF156">
        <v>1.0328059196472168</v>
      </c>
      <c r="DG156">
        <v>0.16414818167686462</v>
      </c>
      <c r="DN156">
        <v>0.54155993461608887</v>
      </c>
      <c r="DO156">
        <v>0.78649401664733887</v>
      </c>
      <c r="DP156">
        <v>1.1239842176437378</v>
      </c>
      <c r="DQ156">
        <v>1.4957220554351807</v>
      </c>
      <c r="DR156">
        <v>2.2270505428314209</v>
      </c>
      <c r="DS156">
        <v>2.3805825710296631</v>
      </c>
      <c r="DT156">
        <v>0.85729920864105225</v>
      </c>
      <c r="DU156">
        <v>0.1338774561882019</v>
      </c>
      <c r="EB156">
        <v>22.875482559204102</v>
      </c>
      <c r="EC156">
        <v>30.201377868652344</v>
      </c>
      <c r="ED156">
        <v>43.160991668701172</v>
      </c>
      <c r="EE156">
        <v>63.179298400878906</v>
      </c>
      <c r="EF156">
        <v>102.62249755859375</v>
      </c>
      <c r="EG156">
        <v>115.79153442382813</v>
      </c>
      <c r="EH156">
        <v>18.654830932617188</v>
      </c>
      <c r="EI156">
        <v>3.0845367908477783</v>
      </c>
      <c r="EP156">
        <v>1</v>
      </c>
      <c r="EQ156">
        <v>0</v>
      </c>
      <c r="ER156">
        <v>0</v>
      </c>
      <c r="ES156">
        <v>0</v>
      </c>
      <c r="ET156">
        <v>0</v>
      </c>
      <c r="EU156">
        <v>399.570556640625</v>
      </c>
      <c r="EV156">
        <v>3.0517578125E-5</v>
      </c>
      <c r="EW156">
        <v>0.97440391778945923</v>
      </c>
      <c r="EX156">
        <v>1</v>
      </c>
      <c r="EY156">
        <v>318</v>
      </c>
      <c r="EZ156">
        <v>83.630043029785156</v>
      </c>
      <c r="FA156">
        <v>93.1982421875</v>
      </c>
      <c r="FB156">
        <v>129.36972045898438</v>
      </c>
      <c r="FC156">
        <v>180.78727722167969</v>
      </c>
      <c r="FD156">
        <v>225.54620361328125</v>
      </c>
      <c r="FE156">
        <v>202.24900817871094</v>
      </c>
      <c r="FF156">
        <v>130.69004821777344</v>
      </c>
      <c r="FG156">
        <v>65.862106323242188</v>
      </c>
      <c r="FN156">
        <v>11.746529579162598</v>
      </c>
      <c r="FO156">
        <v>11.002944946289063</v>
      </c>
      <c r="FP156">
        <v>14.222514152526855</v>
      </c>
      <c r="FQ156">
        <v>21.881893157958984</v>
      </c>
      <c r="FR156">
        <v>33.864528656005859</v>
      </c>
      <c r="FS156">
        <v>39.057910919189453</v>
      </c>
      <c r="FT156">
        <v>21.007196426391602</v>
      </c>
      <c r="FU156">
        <v>11.36252498626709</v>
      </c>
      <c r="GA156">
        <v>318</v>
      </c>
      <c r="GB156">
        <v>0</v>
      </c>
      <c r="GC156">
        <v>0</v>
      </c>
      <c r="GD156">
        <v>0</v>
      </c>
      <c r="GE156">
        <v>0</v>
      </c>
      <c r="GF156">
        <v>0</v>
      </c>
      <c r="GG156">
        <v>0</v>
      </c>
      <c r="GH156">
        <v>0</v>
      </c>
      <c r="GI156">
        <v>0</v>
      </c>
      <c r="GO156">
        <v>318</v>
      </c>
      <c r="GP156">
        <v>41.711910247802734</v>
      </c>
      <c r="GQ156">
        <v>40.820934295654297</v>
      </c>
      <c r="GR156">
        <v>52.765522003173828</v>
      </c>
      <c r="GS156">
        <v>77.702598571777344</v>
      </c>
      <c r="GT156">
        <v>114.86849212646484</v>
      </c>
      <c r="GU156">
        <v>128.34429931640625</v>
      </c>
      <c r="GV156">
        <v>36.741588592529297</v>
      </c>
      <c r="GW156">
        <v>19.270841598510742</v>
      </c>
      <c r="HC156">
        <v>318</v>
      </c>
      <c r="HD156">
        <v>8.7251875083893538E-4</v>
      </c>
      <c r="HE156">
        <v>1.020792406052351E-3</v>
      </c>
      <c r="HF156">
        <v>1.0207921732217073E-3</v>
      </c>
      <c r="HG156">
        <v>1.0187083389610052E-3</v>
      </c>
      <c r="HH156">
        <v>3.0728697311133146E-3</v>
      </c>
      <c r="HI156">
        <v>8.6472164839506149E-3</v>
      </c>
      <c r="HJ156">
        <v>1.6699871048331261E-2</v>
      </c>
      <c r="HK156">
        <v>3.0142953619360924E-2</v>
      </c>
      <c r="HQ156">
        <v>0</v>
      </c>
      <c r="HR156">
        <v>0</v>
      </c>
      <c r="HS156">
        <v>0</v>
      </c>
      <c r="HT156">
        <v>6.2495723366737366E-2</v>
      </c>
      <c r="HU156">
        <v>6.2495719641447067E-2</v>
      </c>
      <c r="HV156">
        <v>6.2496185302734375E-2</v>
      </c>
      <c r="HW156">
        <v>6.2495719641447067E-2</v>
      </c>
      <c r="HX156">
        <v>0</v>
      </c>
      <c r="HY156">
        <v>0</v>
      </c>
      <c r="HZ156">
        <v>0</v>
      </c>
      <c r="IA156">
        <v>0</v>
      </c>
      <c r="IB156">
        <v>51.222621917724609</v>
      </c>
      <c r="IC156">
        <v>26.842700958251953</v>
      </c>
      <c r="ID156">
        <v>0</v>
      </c>
      <c r="IE156">
        <v>0</v>
      </c>
      <c r="IF156">
        <v>181.99313354492188</v>
      </c>
      <c r="IG156">
        <v>0</v>
      </c>
      <c r="IH156">
        <v>0</v>
      </c>
      <c r="II156">
        <v>-34.985801696777344</v>
      </c>
      <c r="IJ156">
        <v>32.511997222900391</v>
      </c>
      <c r="IK156">
        <v>-72.129417419433594</v>
      </c>
      <c r="IL156">
        <v>107.38990783691406</v>
      </c>
      <c r="IN156">
        <v>318</v>
      </c>
      <c r="IO156">
        <v>1089.2000732421875</v>
      </c>
      <c r="IP156">
        <v>0</v>
      </c>
      <c r="IQ156">
        <v>56.672672271728516</v>
      </c>
      <c r="IR156">
        <v>48.5067138671875</v>
      </c>
      <c r="IS156">
        <v>0</v>
      </c>
      <c r="IT156">
        <v>0.5</v>
      </c>
      <c r="IU156">
        <v>0</v>
      </c>
    </row>
    <row r="157" spans="10:255">
      <c r="J157">
        <v>0.94800001382827759</v>
      </c>
      <c r="K157">
        <v>1</v>
      </c>
      <c r="L157">
        <v>0.20000000298023224</v>
      </c>
      <c r="M157">
        <v>3.6494322121143341E-2</v>
      </c>
      <c r="N157">
        <v>2.8068648651242256E-2</v>
      </c>
      <c r="O157">
        <v>0.14991144835948944</v>
      </c>
      <c r="P157">
        <v>0.17798009514808655</v>
      </c>
      <c r="Q157">
        <v>0.15382474660873413</v>
      </c>
      <c r="R157">
        <v>327.92135620117188</v>
      </c>
      <c r="S157">
        <v>292.68954467773438</v>
      </c>
      <c r="T157">
        <v>0.76912373304367065</v>
      </c>
      <c r="U157">
        <v>2.9999999329447746E-2</v>
      </c>
      <c r="W157">
        <v>319</v>
      </c>
      <c r="X157">
        <v>0.24934647977352142</v>
      </c>
      <c r="Y157">
        <v>0.21886871755123138</v>
      </c>
      <c r="Z157">
        <v>0.20402228832244873</v>
      </c>
      <c r="AA157">
        <v>0.21549692749977112</v>
      </c>
      <c r="AB157">
        <v>0.25587546825408936</v>
      </c>
      <c r="AC157">
        <v>0.31575912237167358</v>
      </c>
      <c r="AD157">
        <v>0.28000167012214661</v>
      </c>
      <c r="AE157">
        <v>0.29152107238769531</v>
      </c>
      <c r="AF157">
        <v>0.28384146094322205</v>
      </c>
      <c r="AL157">
        <v>0.13070398569107056</v>
      </c>
      <c r="AM157">
        <v>6.2262578010559082</v>
      </c>
      <c r="AN157">
        <v>11.195539474487305</v>
      </c>
      <c r="AO157">
        <v>12.900613784790039</v>
      </c>
      <c r="AP157">
        <v>8.8249092102050781</v>
      </c>
      <c r="AQ157">
        <v>6.8481745719909668</v>
      </c>
      <c r="AR157">
        <v>4.9998345375061035</v>
      </c>
      <c r="AS157">
        <v>5.8478922843933105</v>
      </c>
      <c r="AZ157">
        <v>0</v>
      </c>
      <c r="BA157">
        <v>4.2451806366443634E-2</v>
      </c>
      <c r="BB157">
        <v>2.2235626354813576E-2</v>
      </c>
      <c r="BC157">
        <v>4.1614558547735214E-2</v>
      </c>
      <c r="BD157">
        <v>0.22342449426651001</v>
      </c>
      <c r="BE157">
        <v>0.27928060293197632</v>
      </c>
      <c r="BF157">
        <v>0.33513674139976501</v>
      </c>
      <c r="BG157">
        <v>5.5856123566627502E-2</v>
      </c>
      <c r="BN157">
        <v>0</v>
      </c>
      <c r="BO157">
        <v>-7.4295569211244583E-3</v>
      </c>
      <c r="BP157">
        <v>-2.742701955139637E-2</v>
      </c>
      <c r="BQ157">
        <v>-6.2480214983224869E-3</v>
      </c>
      <c r="BR157">
        <v>0.11925183981657028</v>
      </c>
      <c r="BS157">
        <v>0.39881631731987</v>
      </c>
      <c r="BT157">
        <v>0.13394993543624878</v>
      </c>
      <c r="BU157">
        <v>7.0827394723892212E-2</v>
      </c>
      <c r="CB157">
        <v>3.2676017284393311</v>
      </c>
      <c r="CC157">
        <v>62.262569427490234</v>
      </c>
      <c r="CD157">
        <v>79.968154907226563</v>
      </c>
      <c r="CE157">
        <v>80.62884521484375</v>
      </c>
      <c r="CF157">
        <v>44.124538421630859</v>
      </c>
      <c r="CG157">
        <v>22.827249526977539</v>
      </c>
      <c r="CH157">
        <v>33.332225799560547</v>
      </c>
      <c r="CI157">
        <v>34.399368286132813</v>
      </c>
      <c r="CO157">
        <v>1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-0.17797946929931641</v>
      </c>
      <c r="CV157">
        <v>-0.17798009514808655</v>
      </c>
      <c r="CW157">
        <v>-0.17798009514808655</v>
      </c>
      <c r="CY157">
        <v>318</v>
      </c>
      <c r="CZ157">
        <v>0.71652233600616455</v>
      </c>
      <c r="DA157">
        <v>1.0768150091171265</v>
      </c>
      <c r="DB157">
        <v>1.6538709402084351</v>
      </c>
      <c r="DC157">
        <v>2.3055624961853027</v>
      </c>
      <c r="DD157">
        <v>3.1638455390930176</v>
      </c>
      <c r="DE157">
        <v>2.8352110385894775</v>
      </c>
      <c r="DF157">
        <v>1.0322248935699463</v>
      </c>
      <c r="DG157">
        <v>0.16432297229766846</v>
      </c>
      <c r="DN157">
        <v>0.541481614112854</v>
      </c>
      <c r="DO157">
        <v>0.78607678413391113</v>
      </c>
      <c r="DP157">
        <v>1.1242631673812866</v>
      </c>
      <c r="DQ157">
        <v>1.5014145374298096</v>
      </c>
      <c r="DR157">
        <v>2.2379381656646729</v>
      </c>
      <c r="DS157">
        <v>2.3673474788665771</v>
      </c>
      <c r="DT157">
        <v>0.85351425409317017</v>
      </c>
      <c r="DU157">
        <v>0.13355521857738495</v>
      </c>
      <c r="EB157">
        <v>22.872175216674805</v>
      </c>
      <c r="EC157">
        <v>30.185356140136719</v>
      </c>
      <c r="ED157">
        <v>43.171703338623047</v>
      </c>
      <c r="EE157">
        <v>63.419750213623047</v>
      </c>
      <c r="EF157">
        <v>103.12420654296875</v>
      </c>
      <c r="EG157">
        <v>115.14777374267578</v>
      </c>
      <c r="EH157">
        <v>18.572469711303711</v>
      </c>
      <c r="EI157">
        <v>3.0771121978759766</v>
      </c>
      <c r="EP157">
        <v>1</v>
      </c>
      <c r="EQ157">
        <v>0</v>
      </c>
      <c r="ER157">
        <v>0</v>
      </c>
      <c r="ES157">
        <v>0</v>
      </c>
      <c r="ET157">
        <v>0</v>
      </c>
      <c r="EU157">
        <v>399.570556640625</v>
      </c>
      <c r="EV157">
        <v>0</v>
      </c>
      <c r="EW157">
        <v>0.97449320554733276</v>
      </c>
      <c r="EX157">
        <v>1</v>
      </c>
      <c r="EY157">
        <v>319</v>
      </c>
      <c r="EZ157">
        <v>83.647087097167969</v>
      </c>
      <c r="FA157">
        <v>93.232879638671875</v>
      </c>
      <c r="FB157">
        <v>129.38034057617188</v>
      </c>
      <c r="FC157">
        <v>180.95286560058594</v>
      </c>
      <c r="FD157">
        <v>225.57051086425781</v>
      </c>
      <c r="FE157">
        <v>202.36534118652344</v>
      </c>
      <c r="FF157">
        <v>131.34413146972656</v>
      </c>
      <c r="FG157">
        <v>66.955276489257813</v>
      </c>
      <c r="FN157">
        <v>11.747174263000488</v>
      </c>
      <c r="FO157">
        <v>11.000411033630371</v>
      </c>
      <c r="FP157">
        <v>14.229905128479004</v>
      </c>
      <c r="FQ157">
        <v>21.96270751953125</v>
      </c>
      <c r="FR157">
        <v>34.031818389892578</v>
      </c>
      <c r="FS157">
        <v>38.8914794921875</v>
      </c>
      <c r="FT157">
        <v>21.027202606201172</v>
      </c>
      <c r="FU157">
        <v>11.508769989013672</v>
      </c>
      <c r="GA157">
        <v>319</v>
      </c>
      <c r="GB157">
        <v>0</v>
      </c>
      <c r="GC157">
        <v>0</v>
      </c>
      <c r="GD157">
        <v>0</v>
      </c>
      <c r="GE157">
        <v>0</v>
      </c>
      <c r="GF157">
        <v>0</v>
      </c>
      <c r="GG157">
        <v>0</v>
      </c>
      <c r="GH157">
        <v>0</v>
      </c>
      <c r="GI157">
        <v>0</v>
      </c>
      <c r="GO157">
        <v>319</v>
      </c>
      <c r="GP157">
        <v>41.714199066162109</v>
      </c>
      <c r="GQ157">
        <v>40.811534881591797</v>
      </c>
      <c r="GR157">
        <v>52.792945861816406</v>
      </c>
      <c r="GS157">
        <v>77.989570617675781</v>
      </c>
      <c r="GT157">
        <v>115.43593597412109</v>
      </c>
      <c r="GU157">
        <v>127.79740142822266</v>
      </c>
      <c r="GV157">
        <v>36.776576995849609</v>
      </c>
      <c r="GW157">
        <v>19.51887321472168</v>
      </c>
      <c r="HC157">
        <v>319</v>
      </c>
      <c r="HD157">
        <v>8.4997405065223575E-4</v>
      </c>
      <c r="HE157">
        <v>9.9427055101841688E-4</v>
      </c>
      <c r="HF157">
        <v>9.942702017724514E-4</v>
      </c>
      <c r="HG157">
        <v>9.9224061705172062E-4</v>
      </c>
      <c r="HH157">
        <v>2.9807253740727901E-3</v>
      </c>
      <c r="HI157">
        <v>8.4651177749037743E-3</v>
      </c>
      <c r="HJ157">
        <v>1.6340399160981178E-2</v>
      </c>
      <c r="HK157">
        <v>2.9467958956956863E-2</v>
      </c>
      <c r="HQ157">
        <v>0</v>
      </c>
      <c r="HR157">
        <v>0</v>
      </c>
      <c r="HS157">
        <v>0</v>
      </c>
      <c r="HT157">
        <v>6.1084955930709839E-2</v>
      </c>
      <c r="HU157">
        <v>6.1084955930709839E-2</v>
      </c>
      <c r="HV157">
        <v>6.10809326171875E-2</v>
      </c>
      <c r="HW157">
        <v>6.1084955930709839E-2</v>
      </c>
      <c r="HX157">
        <v>0</v>
      </c>
      <c r="HY157">
        <v>0</v>
      </c>
      <c r="HZ157">
        <v>0</v>
      </c>
      <c r="IA157">
        <v>0</v>
      </c>
      <c r="IB157">
        <v>51.283702850341797</v>
      </c>
      <c r="IC157">
        <v>26.857131958007813</v>
      </c>
      <c r="ID157">
        <v>0</v>
      </c>
      <c r="IE157">
        <v>0</v>
      </c>
      <c r="IF157">
        <v>182.60398864746094</v>
      </c>
      <c r="IG157">
        <v>0</v>
      </c>
      <c r="IH157">
        <v>0</v>
      </c>
      <c r="II157">
        <v>-34.985801696777344</v>
      </c>
      <c r="IJ157">
        <v>32.511997222900391</v>
      </c>
      <c r="IK157">
        <v>-72.129417419433594</v>
      </c>
      <c r="IL157">
        <v>108.00076293945313</v>
      </c>
      <c r="IN157">
        <v>319</v>
      </c>
      <c r="IO157">
        <v>1094.5999755859375</v>
      </c>
      <c r="IP157">
        <v>0</v>
      </c>
      <c r="IQ157">
        <v>56.843219757080078</v>
      </c>
      <c r="IR157">
        <v>48.566974639892578</v>
      </c>
      <c r="IS157">
        <v>0</v>
      </c>
      <c r="IT157">
        <v>0.5</v>
      </c>
      <c r="IU157">
        <v>0</v>
      </c>
    </row>
    <row r="158" spans="10:255">
      <c r="J158">
        <v>0.94999998807907104</v>
      </c>
      <c r="K158">
        <v>1</v>
      </c>
      <c r="L158">
        <v>0</v>
      </c>
      <c r="M158">
        <v>3.6424946039915085E-2</v>
      </c>
      <c r="N158">
        <v>2.2042127326130867E-2</v>
      </c>
      <c r="O158">
        <v>0</v>
      </c>
      <c r="P158">
        <v>2.2042127326130867E-2</v>
      </c>
      <c r="Q158">
        <v>0</v>
      </c>
      <c r="R158">
        <v>327.92135620117188</v>
      </c>
      <c r="S158">
        <v>292.68954467773438</v>
      </c>
      <c r="T158">
        <v>0.60513824224472046</v>
      </c>
      <c r="U158">
        <v>2.9999999329447746E-2</v>
      </c>
      <c r="W158">
        <v>320</v>
      </c>
      <c r="X158">
        <v>0.2493082731962204</v>
      </c>
      <c r="Y158">
        <v>0.21877294778823853</v>
      </c>
      <c r="Z158">
        <v>0.2041347324848175</v>
      </c>
      <c r="AA158">
        <v>0.21613748371601105</v>
      </c>
      <c r="AB158">
        <v>0.25721737742424011</v>
      </c>
      <c r="AC158">
        <v>0.31445330381393433</v>
      </c>
      <c r="AD158">
        <v>0.27939754724502563</v>
      </c>
      <c r="AE158">
        <v>0.29059457778930664</v>
      </c>
      <c r="AF158">
        <v>0.28312990069389343</v>
      </c>
      <c r="AL158">
        <v>0.13834530115127563</v>
      </c>
      <c r="AM158">
        <v>6.2454118728637695</v>
      </c>
      <c r="AN158">
        <v>11.173050880432129</v>
      </c>
      <c r="AO158">
        <v>12.772501945495605</v>
      </c>
      <c r="AP158">
        <v>8.5565280914306641</v>
      </c>
      <c r="AQ158">
        <v>7.1093378067016602</v>
      </c>
      <c r="AR158">
        <v>5.060246467590332</v>
      </c>
      <c r="AS158">
        <v>5.9405417442321777</v>
      </c>
      <c r="AZ158">
        <v>0</v>
      </c>
      <c r="BA158">
        <v>4.2093634605407715E-2</v>
      </c>
      <c r="BB158">
        <v>2.2344212979078293E-2</v>
      </c>
      <c r="BC158">
        <v>4.3214511126279831E-2</v>
      </c>
      <c r="BD158">
        <v>0.22308690845966339</v>
      </c>
      <c r="BE158">
        <v>0.27885863184928894</v>
      </c>
      <c r="BF158">
        <v>0.33463037014007568</v>
      </c>
      <c r="BG158">
        <v>5.5771727114915848E-2</v>
      </c>
      <c r="BN158">
        <v>0</v>
      </c>
      <c r="BO158">
        <v>-7.6426248997449875E-3</v>
      </c>
      <c r="BP158">
        <v>-2.6795759797096252E-2</v>
      </c>
      <c r="BQ158">
        <v>-4.3076719157397747E-3</v>
      </c>
      <c r="BR158">
        <v>0.12380616366863251</v>
      </c>
      <c r="BS158">
        <v>0.39218392968177795</v>
      </c>
      <c r="BT158">
        <v>0.13102053105831146</v>
      </c>
      <c r="BU158">
        <v>7.0609048008918762E-2</v>
      </c>
      <c r="CB158">
        <v>3.4586348533630371</v>
      </c>
      <c r="CC158">
        <v>62.454109191894531</v>
      </c>
      <c r="CD158">
        <v>79.807518005371094</v>
      </c>
      <c r="CE158">
        <v>79.828147888183594</v>
      </c>
      <c r="CF158">
        <v>42.782630920410156</v>
      </c>
      <c r="CG158">
        <v>23.697793960571289</v>
      </c>
      <c r="CH158">
        <v>33.734977722167969</v>
      </c>
      <c r="CI158">
        <v>34.944366455078125</v>
      </c>
      <c r="CO158">
        <v>1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-2.2023916244506836E-2</v>
      </c>
      <c r="CV158">
        <v>-2.2042127326130867E-2</v>
      </c>
      <c r="CW158">
        <v>-2.2042127326130867E-2</v>
      </c>
      <c r="CY158">
        <v>319</v>
      </c>
      <c r="CZ158">
        <v>0.71652233600616455</v>
      </c>
      <c r="DA158">
        <v>1.0769103765487671</v>
      </c>
      <c r="DB158">
        <v>1.6536182165145874</v>
      </c>
      <c r="DC158">
        <v>2.3081765174865723</v>
      </c>
      <c r="DD158">
        <v>3.1633551120758057</v>
      </c>
      <c r="DE158">
        <v>2.8332662582397461</v>
      </c>
      <c r="DF158">
        <v>1.03188157081604</v>
      </c>
      <c r="DG158">
        <v>0.16452839970588684</v>
      </c>
      <c r="DN158">
        <v>0.5414009690284729</v>
      </c>
      <c r="DO158">
        <v>0.78567326068878174</v>
      </c>
      <c r="DP158">
        <v>1.1245832443237305</v>
      </c>
      <c r="DQ158">
        <v>1.5072876214981079</v>
      </c>
      <c r="DR158">
        <v>2.2484025955200195</v>
      </c>
      <c r="DS158">
        <v>2.3542885780334473</v>
      </c>
      <c r="DT158">
        <v>0.84978985786437988</v>
      </c>
      <c r="DU158">
        <v>0.13323192298412323</v>
      </c>
      <c r="EB158">
        <v>22.868768692016602</v>
      </c>
      <c r="EC158">
        <v>30.169862747192383</v>
      </c>
      <c r="ED158">
        <v>43.183994293212891</v>
      </c>
      <c r="EE158">
        <v>63.667827606201172</v>
      </c>
      <c r="EF158">
        <v>103.60640716552734</v>
      </c>
      <c r="EG158">
        <v>114.51259613037109</v>
      </c>
      <c r="EH158">
        <v>18.491428375244141</v>
      </c>
      <c r="EI158">
        <v>3.0696637630462646</v>
      </c>
      <c r="EP158">
        <v>1</v>
      </c>
      <c r="EQ158">
        <v>0</v>
      </c>
      <c r="ER158">
        <v>0</v>
      </c>
      <c r="ES158">
        <v>0</v>
      </c>
      <c r="ET158">
        <v>0</v>
      </c>
      <c r="EU158">
        <v>399.570556640625</v>
      </c>
      <c r="EV158">
        <v>0</v>
      </c>
      <c r="EW158">
        <v>0.97456002235412598</v>
      </c>
      <c r="EX158">
        <v>1</v>
      </c>
      <c r="EY158">
        <v>320</v>
      </c>
      <c r="EZ158">
        <v>83.6636962890625</v>
      </c>
      <c r="FA158">
        <v>93.25335693359375</v>
      </c>
      <c r="FB158">
        <v>129.38034057617188</v>
      </c>
      <c r="FC158">
        <v>181.09788513183594</v>
      </c>
      <c r="FD158">
        <v>225.44981384277344</v>
      </c>
      <c r="FE158">
        <v>202.34919738769531</v>
      </c>
      <c r="FF158">
        <v>131.75395202636719</v>
      </c>
      <c r="FG158">
        <v>67.997917175292969</v>
      </c>
      <c r="FN158">
        <v>11.747705459594727</v>
      </c>
      <c r="FO158">
        <v>10.998011589050293</v>
      </c>
      <c r="FP158">
        <v>14.237747192382813</v>
      </c>
      <c r="FQ158">
        <v>22.045644760131836</v>
      </c>
      <c r="FR158">
        <v>34.191986083984375</v>
      </c>
      <c r="FS158">
        <v>38.727558135986328</v>
      </c>
      <c r="FT158">
        <v>21.047300338745117</v>
      </c>
      <c r="FU158">
        <v>11.65084171295166</v>
      </c>
      <c r="GA158">
        <v>320</v>
      </c>
      <c r="GB158">
        <v>0</v>
      </c>
      <c r="GC158">
        <v>0</v>
      </c>
      <c r="GD158">
        <v>0</v>
      </c>
      <c r="GE158">
        <v>0</v>
      </c>
      <c r="GF158">
        <v>0</v>
      </c>
      <c r="GG158">
        <v>0</v>
      </c>
      <c r="GH158">
        <v>0</v>
      </c>
      <c r="GI158">
        <v>0</v>
      </c>
      <c r="GO158">
        <v>320</v>
      </c>
      <c r="GP158">
        <v>41.716087341308594</v>
      </c>
      <c r="GQ158">
        <v>40.802631378173828</v>
      </c>
      <c r="GR158">
        <v>52.822036743164063</v>
      </c>
      <c r="GS158">
        <v>78.284080505371094</v>
      </c>
      <c r="GT158">
        <v>115.97922515869141</v>
      </c>
      <c r="GU158">
        <v>127.25875854492188</v>
      </c>
      <c r="GV158">
        <v>36.811729431152344</v>
      </c>
      <c r="GW158">
        <v>19.75982666015625</v>
      </c>
      <c r="HC158">
        <v>320</v>
      </c>
      <c r="HD158">
        <v>8.282863418571651E-4</v>
      </c>
      <c r="HE158">
        <v>9.6875452436506748E-4</v>
      </c>
      <c r="HF158">
        <v>9.6875423332676291E-4</v>
      </c>
      <c r="HG158">
        <v>9.6677668625488877E-4</v>
      </c>
      <c r="HH158">
        <v>2.8929000254720449E-3</v>
      </c>
      <c r="HI158">
        <v>8.289664052426815E-3</v>
      </c>
      <c r="HJ158">
        <v>1.599661260843277E-2</v>
      </c>
      <c r="HK158">
        <v>2.8822747990489006E-2</v>
      </c>
      <c r="HQ158">
        <v>0</v>
      </c>
      <c r="HR158">
        <v>0</v>
      </c>
      <c r="HS158">
        <v>0</v>
      </c>
      <c r="HT158">
        <v>5.9734493494033813E-2</v>
      </c>
      <c r="HU158">
        <v>5.9734497219324112E-2</v>
      </c>
      <c r="HV158">
        <v>5.9734344482421875E-2</v>
      </c>
      <c r="HW158">
        <v>5.9734497219324112E-2</v>
      </c>
      <c r="HX158">
        <v>0</v>
      </c>
      <c r="HY158">
        <v>0</v>
      </c>
      <c r="HZ158">
        <v>0</v>
      </c>
      <c r="IA158">
        <v>0</v>
      </c>
      <c r="IB158">
        <v>51.343437194824219</v>
      </c>
      <c r="IC158">
        <v>26.870620727539063</v>
      </c>
      <c r="ID158">
        <v>0</v>
      </c>
      <c r="IE158">
        <v>0</v>
      </c>
      <c r="IF158">
        <v>183.20133972167969</v>
      </c>
      <c r="IG158">
        <v>0</v>
      </c>
      <c r="IH158">
        <v>0</v>
      </c>
      <c r="II158">
        <v>-34.985801696777344</v>
      </c>
      <c r="IJ158">
        <v>32.511997222900391</v>
      </c>
      <c r="IK158">
        <v>-72.129417419433594</v>
      </c>
      <c r="IL158">
        <v>108.59811401367188</v>
      </c>
      <c r="IN158">
        <v>320</v>
      </c>
      <c r="IO158">
        <v>1100</v>
      </c>
      <c r="IP158">
        <v>0</v>
      </c>
      <c r="IQ158">
        <v>56.865264892578125</v>
      </c>
      <c r="IR158">
        <v>48.499729156494141</v>
      </c>
      <c r="IS158">
        <v>0</v>
      </c>
      <c r="IT158">
        <v>0.5</v>
      </c>
      <c r="IU158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13"/>
  <dimension ref="A1:IU145"/>
  <sheetViews>
    <sheetView workbookViewId="0">
      <selection activeCell="U8" sqref="U8"/>
    </sheetView>
  </sheetViews>
  <sheetFormatPr defaultRowHeight="12.75"/>
  <sheetData>
    <row r="1" spans="1:255">
      <c r="A1" t="s">
        <v>2</v>
      </c>
      <c r="B1" t="s">
        <v>978</v>
      </c>
      <c r="C1" t="s">
        <v>979</v>
      </c>
      <c r="D1" t="s">
        <v>979</v>
      </c>
      <c r="E1" t="s">
        <v>980</v>
      </c>
      <c r="F1" t="s">
        <v>146</v>
      </c>
      <c r="G1" t="s">
        <v>147</v>
      </c>
      <c r="H1" t="s">
        <v>148</v>
      </c>
      <c r="I1" t="s">
        <v>981</v>
      </c>
      <c r="J1" t="s">
        <v>982</v>
      </c>
      <c r="K1" t="s">
        <v>675</v>
      </c>
      <c r="L1" t="s">
        <v>983</v>
      </c>
      <c r="M1" t="s">
        <v>677</v>
      </c>
      <c r="N1" t="s">
        <v>984</v>
      </c>
      <c r="O1" t="s">
        <v>985</v>
      </c>
      <c r="P1" t="s">
        <v>939</v>
      </c>
      <c r="Q1" t="s">
        <v>986</v>
      </c>
      <c r="R1" t="s">
        <v>987</v>
      </c>
      <c r="S1" t="s">
        <v>988</v>
      </c>
      <c r="T1" t="s">
        <v>989</v>
      </c>
      <c r="U1" t="s">
        <v>990</v>
      </c>
      <c r="Y1" t="s">
        <v>929</v>
      </c>
      <c r="AM1" t="s">
        <v>930</v>
      </c>
      <c r="BA1" t="s">
        <v>931</v>
      </c>
      <c r="BO1" t="s">
        <v>932</v>
      </c>
      <c r="CC1" t="s">
        <v>933</v>
      </c>
      <c r="CP1" t="s">
        <v>667</v>
      </c>
      <c r="CQ1" t="s">
        <v>934</v>
      </c>
      <c r="CR1" t="s">
        <v>935</v>
      </c>
      <c r="CS1" t="s">
        <v>936</v>
      </c>
      <c r="CT1" t="s">
        <v>937</v>
      </c>
      <c r="CU1" t="s">
        <v>938</v>
      </c>
      <c r="CV1" t="s">
        <v>939</v>
      </c>
      <c r="CW1" t="s">
        <v>940</v>
      </c>
      <c r="IN1" t="s">
        <v>2</v>
      </c>
      <c r="IO1" t="s">
        <v>942</v>
      </c>
      <c r="IP1" t="s">
        <v>943</v>
      </c>
      <c r="IQ1" t="s">
        <v>944</v>
      </c>
      <c r="IR1" t="s">
        <v>945</v>
      </c>
      <c r="IS1" t="s">
        <v>946</v>
      </c>
      <c r="IT1" t="s">
        <v>991</v>
      </c>
      <c r="IU1" t="s">
        <v>674</v>
      </c>
    </row>
    <row r="2" spans="1:255">
      <c r="W2" t="s">
        <v>2</v>
      </c>
      <c r="X2" t="s">
        <v>730</v>
      </c>
      <c r="Y2" t="s">
        <v>731</v>
      </c>
      <c r="Z2" t="s">
        <v>732</v>
      </c>
      <c r="AA2" t="s">
        <v>733</v>
      </c>
      <c r="AB2" t="s">
        <v>734</v>
      </c>
      <c r="AC2" t="s">
        <v>735</v>
      </c>
      <c r="AD2" t="s">
        <v>736</v>
      </c>
      <c r="AE2" t="s">
        <v>195</v>
      </c>
      <c r="AL2" t="s">
        <v>730</v>
      </c>
      <c r="AM2" t="s">
        <v>731</v>
      </c>
      <c r="AN2" t="s">
        <v>732</v>
      </c>
      <c r="AO2" t="s">
        <v>733</v>
      </c>
      <c r="AP2" t="s">
        <v>734</v>
      </c>
      <c r="AQ2" t="s">
        <v>735</v>
      </c>
      <c r="AR2" t="s">
        <v>736</v>
      </c>
      <c r="AS2" t="s">
        <v>195</v>
      </c>
      <c r="AZ2" t="s">
        <v>730</v>
      </c>
      <c r="BA2" t="s">
        <v>731</v>
      </c>
      <c r="BB2" t="s">
        <v>732</v>
      </c>
      <c r="BC2" t="s">
        <v>733</v>
      </c>
      <c r="BD2" t="s">
        <v>734</v>
      </c>
      <c r="BE2" t="s">
        <v>735</v>
      </c>
      <c r="BF2" t="s">
        <v>736</v>
      </c>
      <c r="BG2" t="s">
        <v>195</v>
      </c>
      <c r="BN2" t="s">
        <v>730</v>
      </c>
      <c r="BO2" t="s">
        <v>731</v>
      </c>
      <c r="BP2" t="s">
        <v>732</v>
      </c>
      <c r="BQ2" t="s">
        <v>733</v>
      </c>
      <c r="BR2" t="s">
        <v>734</v>
      </c>
      <c r="BS2" t="s">
        <v>735</v>
      </c>
      <c r="BT2" t="s">
        <v>736</v>
      </c>
      <c r="BU2" t="s">
        <v>195</v>
      </c>
      <c r="CB2" t="s">
        <v>730</v>
      </c>
      <c r="CC2" t="s">
        <v>731</v>
      </c>
      <c r="CD2" t="s">
        <v>732</v>
      </c>
      <c r="CE2" t="s">
        <v>733</v>
      </c>
      <c r="CF2" t="s">
        <v>734</v>
      </c>
      <c r="CG2" t="s">
        <v>735</v>
      </c>
      <c r="CH2" t="s">
        <v>736</v>
      </c>
      <c r="CI2" t="s">
        <v>195</v>
      </c>
    </row>
    <row r="3" spans="1:255">
      <c r="W3">
        <v>153</v>
      </c>
      <c r="X3">
        <v>0.28999999165534973</v>
      </c>
      <c r="Y3">
        <v>0.27000001072883606</v>
      </c>
      <c r="Z3">
        <v>0.23000000417232513</v>
      </c>
      <c r="AA3">
        <v>0.20000000298023224</v>
      </c>
      <c r="AB3">
        <v>0.23999999463558197</v>
      </c>
      <c r="AC3">
        <v>0.27000001072883606</v>
      </c>
      <c r="AD3">
        <v>0.31000000238418579</v>
      </c>
      <c r="AE3">
        <v>0.31000000238418579</v>
      </c>
      <c r="AF3">
        <v>0</v>
      </c>
      <c r="AL3">
        <v>-5.9999980926513672</v>
      </c>
      <c r="AM3">
        <v>0</v>
      </c>
      <c r="AN3">
        <v>3.9999988079071045</v>
      </c>
      <c r="AO3">
        <v>11.999996185302734</v>
      </c>
      <c r="AP3">
        <v>12.000004768371582</v>
      </c>
      <c r="AQ3">
        <v>15.999997138977051</v>
      </c>
      <c r="AR3">
        <v>3.0000002384185791</v>
      </c>
      <c r="AS3">
        <v>3.9999992847442627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-60.000007629394531</v>
      </c>
      <c r="CC3">
        <v>0</v>
      </c>
      <c r="CD3">
        <v>39.999992370605469</v>
      </c>
      <c r="CE3">
        <v>85.714279174804688</v>
      </c>
      <c r="CF3">
        <v>54.545463562011719</v>
      </c>
      <c r="CG3">
        <v>53.333324432373047</v>
      </c>
      <c r="CH3">
        <v>20</v>
      </c>
      <c r="CI3">
        <v>26.666662216186523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0.30000001192092896</v>
      </c>
      <c r="K4">
        <v>1</v>
      </c>
      <c r="L4">
        <v>0.30000001192092896</v>
      </c>
      <c r="M4">
        <v>0.97551935911178589</v>
      </c>
      <c r="N4">
        <v>7.7228569984436035</v>
      </c>
      <c r="O4">
        <v>2.3749985694885254</v>
      </c>
      <c r="P4">
        <v>10.097855567932129</v>
      </c>
      <c r="Q4">
        <v>2.3749985694885254</v>
      </c>
      <c r="R4">
        <v>2.3749985694885254</v>
      </c>
      <c r="S4">
        <v>2.3749985694885254</v>
      </c>
      <c r="T4">
        <v>7.9166617393493652</v>
      </c>
      <c r="U4">
        <v>0.89999997615814209</v>
      </c>
      <c r="W4">
        <v>154</v>
      </c>
      <c r="X4">
        <v>0.28905543684959412</v>
      </c>
      <c r="Y4">
        <v>0.26669788360595703</v>
      </c>
      <c r="Z4">
        <v>0.23091256618499756</v>
      </c>
      <c r="AA4">
        <v>0.20083361864089966</v>
      </c>
      <c r="AB4">
        <v>0.23781323432922363</v>
      </c>
      <c r="AC4">
        <v>0.26908248662948608</v>
      </c>
      <c r="AD4">
        <v>0.29624730348587036</v>
      </c>
      <c r="AE4">
        <v>0.22833402454853058</v>
      </c>
      <c r="AF4">
        <v>0.27360954880714417</v>
      </c>
      <c r="AL4">
        <v>-5.8110871315002441</v>
      </c>
      <c r="AM4">
        <v>0.66042560338973999</v>
      </c>
      <c r="AN4">
        <v>3.8174865245819092</v>
      </c>
      <c r="AO4">
        <v>11.833273887634277</v>
      </c>
      <c r="AP4">
        <v>12.437356948852539</v>
      </c>
      <c r="AQ4">
        <v>16.183500289916992</v>
      </c>
      <c r="AR4">
        <v>4.375269889831543</v>
      </c>
      <c r="AS4">
        <v>12.166597366333008</v>
      </c>
      <c r="AZ4">
        <v>0</v>
      </c>
      <c r="BA4">
        <v>0</v>
      </c>
      <c r="BB4">
        <v>0</v>
      </c>
      <c r="BC4">
        <v>0</v>
      </c>
      <c r="BD4">
        <v>0.18903587758541107</v>
      </c>
      <c r="BE4">
        <v>0.29111537337303162</v>
      </c>
      <c r="BF4">
        <v>0.46786385774612427</v>
      </c>
      <c r="BG4">
        <v>5.1984876394271851E-2</v>
      </c>
      <c r="BN4">
        <v>0.56497359275817871</v>
      </c>
      <c r="BO4">
        <v>0.3760644793510437</v>
      </c>
      <c r="BP4">
        <v>-0.28436392545700073</v>
      </c>
      <c r="BQ4">
        <v>-0.10185161232948303</v>
      </c>
      <c r="BR4">
        <v>6.4871758222579956E-2</v>
      </c>
      <c r="BS4">
        <v>7.6477319002151489E-2</v>
      </c>
      <c r="BT4">
        <v>0.58437120914459229</v>
      </c>
      <c r="BU4">
        <v>0.32027631998062134</v>
      </c>
      <c r="CB4">
        <v>-58.110897064208984</v>
      </c>
      <c r="CC4">
        <v>4.7173237800598145</v>
      </c>
      <c r="CD4">
        <v>38.174869537353516</v>
      </c>
      <c r="CE4">
        <v>84.523399353027344</v>
      </c>
      <c r="CF4">
        <v>56.533428192138672</v>
      </c>
      <c r="CG4">
        <v>53.94500732421875</v>
      </c>
      <c r="CH4">
        <v>29.168464660644531</v>
      </c>
      <c r="CI4">
        <v>81.110649108886719</v>
      </c>
      <c r="CO4">
        <v>1</v>
      </c>
      <c r="CP4">
        <v>0</v>
      </c>
      <c r="CQ4">
        <v>0</v>
      </c>
      <c r="CR4">
        <v>0</v>
      </c>
      <c r="CS4">
        <v>0</v>
      </c>
      <c r="CT4">
        <v>-0.56497359275817871</v>
      </c>
      <c r="CU4">
        <v>-10.66279411315918</v>
      </c>
      <c r="CV4">
        <v>-10.097855567932129</v>
      </c>
      <c r="CW4">
        <v>-10.662829399108887</v>
      </c>
      <c r="IN4">
        <v>154</v>
      </c>
      <c r="IO4">
        <v>450</v>
      </c>
      <c r="IP4">
        <v>0</v>
      </c>
      <c r="IQ4">
        <v>45.162723541259766</v>
      </c>
      <c r="IR4">
        <v>49.247940063476563</v>
      </c>
      <c r="IS4">
        <v>0</v>
      </c>
      <c r="IT4">
        <v>0.5</v>
      </c>
      <c r="IU4">
        <v>0</v>
      </c>
    </row>
    <row r="5" spans="1:255">
      <c r="J5">
        <v>0.30000001192092896</v>
      </c>
      <c r="K5">
        <v>1</v>
      </c>
      <c r="L5">
        <v>0.30000001192092896</v>
      </c>
      <c r="M5">
        <v>0.21863105893135071</v>
      </c>
      <c r="N5">
        <v>1.5635355710983276</v>
      </c>
      <c r="O5">
        <v>1.9276177883148193</v>
      </c>
      <c r="P5">
        <v>3.4911532402038574</v>
      </c>
      <c r="Q5">
        <v>2.1454439163208008</v>
      </c>
      <c r="R5">
        <v>4.5204424858093262</v>
      </c>
      <c r="S5">
        <v>4.3026161193847656</v>
      </c>
      <c r="T5">
        <v>7.1514797210693359</v>
      </c>
      <c r="U5">
        <v>0.89999997615814209</v>
      </c>
      <c r="W5">
        <v>155</v>
      </c>
      <c r="X5">
        <v>0.28797194361686707</v>
      </c>
      <c r="Y5">
        <v>0.26374652981758118</v>
      </c>
      <c r="Z5">
        <v>0.23169495165348053</v>
      </c>
      <c r="AA5">
        <v>0.20165757834911346</v>
      </c>
      <c r="AB5">
        <v>0.2360653281211853</v>
      </c>
      <c r="AC5">
        <v>0.26811897754669189</v>
      </c>
      <c r="AD5">
        <v>0.27756738662719727</v>
      </c>
      <c r="AE5">
        <v>0.21692086756229401</v>
      </c>
      <c r="AF5">
        <v>0.25735187530517578</v>
      </c>
      <c r="AL5">
        <v>-5.594388484954834</v>
      </c>
      <c r="AM5">
        <v>1.2506965398788452</v>
      </c>
      <c r="AN5">
        <v>3.6610095500946045</v>
      </c>
      <c r="AO5">
        <v>11.668481826782227</v>
      </c>
      <c r="AP5">
        <v>12.786937713623047</v>
      </c>
      <c r="AQ5">
        <v>16.376203536987305</v>
      </c>
      <c r="AR5">
        <v>6.2432618141174316</v>
      </c>
      <c r="AS5">
        <v>13.307912826538086</v>
      </c>
      <c r="AZ5">
        <v>0</v>
      </c>
      <c r="BA5">
        <v>0</v>
      </c>
      <c r="BB5">
        <v>0</v>
      </c>
      <c r="BC5">
        <v>0</v>
      </c>
      <c r="BD5">
        <v>0.1891731321811676</v>
      </c>
      <c r="BE5">
        <v>0.30065751075744629</v>
      </c>
      <c r="BF5">
        <v>0.48961704969406128</v>
      </c>
      <c r="BG5">
        <v>2.0552331581711769E-2</v>
      </c>
      <c r="BN5">
        <v>0.54614543914794922</v>
      </c>
      <c r="BO5">
        <v>0.32944464683532715</v>
      </c>
      <c r="BP5">
        <v>-0.26082310080528259</v>
      </c>
      <c r="BQ5">
        <v>-0.10434747487306595</v>
      </c>
      <c r="BR5">
        <v>6.044372171163559E-2</v>
      </c>
      <c r="BS5">
        <v>7.5516097247600555E-2</v>
      </c>
      <c r="BT5">
        <v>0.46236112713813782</v>
      </c>
      <c r="BU5">
        <v>-0.46183589100837708</v>
      </c>
      <c r="CB5">
        <v>-55.94390869140625</v>
      </c>
      <c r="CC5">
        <v>8.9335432052612305</v>
      </c>
      <c r="CD5">
        <v>36.610099792480469</v>
      </c>
      <c r="CE5">
        <v>83.3463134765625</v>
      </c>
      <c r="CF5">
        <v>58.122432708740234</v>
      </c>
      <c r="CG5">
        <v>54.587348937988281</v>
      </c>
      <c r="CH5">
        <v>41.621742248535156</v>
      </c>
      <c r="CI5">
        <v>88.71942138671875</v>
      </c>
      <c r="CO5">
        <v>0.89847034215927124</v>
      </c>
      <c r="CP5">
        <v>0</v>
      </c>
      <c r="CQ5">
        <v>0</v>
      </c>
      <c r="CR5">
        <v>0</v>
      </c>
      <c r="CS5">
        <v>0</v>
      </c>
      <c r="CT5">
        <v>-0.54614543914794922</v>
      </c>
      <c r="CU5">
        <v>-4.0372610092163086</v>
      </c>
      <c r="CV5">
        <v>-3.4911532402038574</v>
      </c>
      <c r="CW5">
        <v>-4.0372986793518066</v>
      </c>
      <c r="IN5">
        <v>155</v>
      </c>
      <c r="IO5">
        <v>450</v>
      </c>
      <c r="IP5">
        <v>0</v>
      </c>
      <c r="IQ5">
        <v>48.714317321777344</v>
      </c>
      <c r="IR5">
        <v>52.845371246337891</v>
      </c>
      <c r="IS5">
        <v>0</v>
      </c>
      <c r="IT5">
        <v>0.5</v>
      </c>
      <c r="IU5">
        <v>0</v>
      </c>
    </row>
    <row r="6" spans="1:255">
      <c r="J6">
        <v>0.30000001192092896</v>
      </c>
      <c r="K6">
        <v>1</v>
      </c>
      <c r="L6">
        <v>0.30000001192092896</v>
      </c>
      <c r="M6">
        <v>8.4796011447906494E-2</v>
      </c>
      <c r="N6">
        <v>0.82974320650100708</v>
      </c>
      <c r="O6">
        <v>2.3832151889801025</v>
      </c>
      <c r="P6">
        <v>3.2129583358764648</v>
      </c>
      <c r="Q6">
        <v>2.9355504512786865</v>
      </c>
      <c r="R6">
        <v>7.4559926986694336</v>
      </c>
      <c r="S6">
        <v>6.6858310699462891</v>
      </c>
      <c r="T6">
        <v>9.7851676940917969</v>
      </c>
      <c r="U6">
        <v>0.89999997615814209</v>
      </c>
      <c r="W6">
        <v>156</v>
      </c>
      <c r="X6">
        <v>0.28679841756820679</v>
      </c>
      <c r="Y6">
        <v>0.26110401749610901</v>
      </c>
      <c r="Z6">
        <v>0.23235097527503967</v>
      </c>
      <c r="AA6">
        <v>0.20247386395931244</v>
      </c>
      <c r="AB6">
        <v>0.23393853008747101</v>
      </c>
      <c r="AC6">
        <v>0.26556149125099182</v>
      </c>
      <c r="AD6">
        <v>0.31436142325401306</v>
      </c>
      <c r="AE6">
        <v>0.36000001430511475</v>
      </c>
      <c r="AF6">
        <v>0.32957428693771362</v>
      </c>
      <c r="AL6">
        <v>-5.3596835136413574</v>
      </c>
      <c r="AM6">
        <v>1.7791991233825684</v>
      </c>
      <c r="AN6">
        <v>3.5298047065734863</v>
      </c>
      <c r="AO6">
        <v>11.50522518157959</v>
      </c>
      <c r="AP6">
        <v>13.212297439575195</v>
      </c>
      <c r="AQ6">
        <v>16.887701034545898</v>
      </c>
      <c r="AR6">
        <v>2.5638582706451416</v>
      </c>
      <c r="AS6">
        <v>-1.0000020265579224</v>
      </c>
      <c r="AZ6">
        <v>0</v>
      </c>
      <c r="BA6">
        <v>0</v>
      </c>
      <c r="BB6">
        <v>0</v>
      </c>
      <c r="BC6">
        <v>0</v>
      </c>
      <c r="BD6">
        <v>0.18586093187332153</v>
      </c>
      <c r="BE6">
        <v>0.30232551693916321</v>
      </c>
      <c r="BF6">
        <v>0.49929720163345337</v>
      </c>
      <c r="BG6">
        <v>1.2516356073319912E-2</v>
      </c>
      <c r="BN6">
        <v>0.52532613277435303</v>
      </c>
      <c r="BO6">
        <v>0.29061836004257202</v>
      </c>
      <c r="BP6">
        <v>-0.23788444697856903</v>
      </c>
      <c r="BQ6">
        <v>-0.10668035596609116</v>
      </c>
      <c r="BR6">
        <v>5.6577205657958984E-2</v>
      </c>
      <c r="BS6">
        <v>7.4164904654026031E-2</v>
      </c>
      <c r="BT6">
        <v>0.28317636251449585</v>
      </c>
      <c r="BU6">
        <v>5.1525120735168457</v>
      </c>
      <c r="CB6">
        <v>-53.596858978271484</v>
      </c>
      <c r="CC6">
        <v>12.708559989929199</v>
      </c>
      <c r="CD6">
        <v>35.298049926757813</v>
      </c>
      <c r="CE6">
        <v>82.180191040039063</v>
      </c>
      <c r="CF6">
        <v>60.055885314941406</v>
      </c>
      <c r="CG6">
        <v>56.292339324951172</v>
      </c>
      <c r="CH6">
        <v>17.092386245727539</v>
      </c>
      <c r="CI6">
        <v>-6.6666808128356934</v>
      </c>
      <c r="CO6">
        <v>0.81184607744216919</v>
      </c>
      <c r="CP6">
        <v>0</v>
      </c>
      <c r="CQ6">
        <v>0.19999992847442627</v>
      </c>
      <c r="CR6">
        <v>1</v>
      </c>
      <c r="CS6">
        <v>20.319999694824219</v>
      </c>
      <c r="CT6">
        <v>-0.52532613277435303</v>
      </c>
      <c r="CU6">
        <v>16.581714630126953</v>
      </c>
      <c r="CV6">
        <v>-3.2129583358764648</v>
      </c>
      <c r="CW6">
        <v>16.581714630126953</v>
      </c>
      <c r="IN6">
        <v>156</v>
      </c>
      <c r="IO6">
        <v>450</v>
      </c>
      <c r="IP6">
        <v>0</v>
      </c>
      <c r="IQ6">
        <v>31.663854598999023</v>
      </c>
      <c r="IR6">
        <v>48.75201416015625</v>
      </c>
      <c r="IS6">
        <v>20.319999694824219</v>
      </c>
      <c r="IT6">
        <v>0.5</v>
      </c>
      <c r="IU6">
        <v>0</v>
      </c>
    </row>
    <row r="7" spans="1:255">
      <c r="J7">
        <v>0.30000001192092896</v>
      </c>
      <c r="K7">
        <v>1</v>
      </c>
      <c r="L7">
        <v>0.30000001192092896</v>
      </c>
      <c r="M7">
        <v>1.0173172950744629</v>
      </c>
      <c r="N7">
        <v>10.917052268981934</v>
      </c>
      <c r="O7">
        <v>3.219365119934082</v>
      </c>
      <c r="P7">
        <v>14.136417388916016</v>
      </c>
      <c r="Q7">
        <v>3.219365119934082</v>
      </c>
      <c r="R7">
        <v>10.675357818603516</v>
      </c>
      <c r="S7">
        <v>9.9051961898803711</v>
      </c>
      <c r="T7">
        <v>10.731216430664063</v>
      </c>
      <c r="U7">
        <v>0.89999997615814209</v>
      </c>
      <c r="W7">
        <v>157</v>
      </c>
      <c r="X7">
        <v>0.28557232022285461</v>
      </c>
      <c r="Y7">
        <v>0.25873178243637085</v>
      </c>
      <c r="Z7">
        <v>0.23288671672344208</v>
      </c>
      <c r="AA7">
        <v>0.20327666401863098</v>
      </c>
      <c r="AB7">
        <v>0.23123905062675476</v>
      </c>
      <c r="AC7">
        <v>0.26766553521156311</v>
      </c>
      <c r="AD7">
        <v>0.33607283234596252</v>
      </c>
      <c r="AE7">
        <v>0.19759812951087952</v>
      </c>
      <c r="AF7">
        <v>0.28991460800170898</v>
      </c>
      <c r="AL7">
        <v>-5.114464282989502</v>
      </c>
      <c r="AM7">
        <v>2.2536463737487793</v>
      </c>
      <c r="AN7">
        <v>3.4226565361022949</v>
      </c>
      <c r="AO7">
        <v>11.344664573669434</v>
      </c>
      <c r="AP7">
        <v>13.752193450927734</v>
      </c>
      <c r="AQ7">
        <v>16.466892242431641</v>
      </c>
      <c r="AR7">
        <v>0.39271712303161621</v>
      </c>
      <c r="AS7">
        <v>15.24018669128418</v>
      </c>
      <c r="AZ7">
        <v>0</v>
      </c>
      <c r="BA7">
        <v>0</v>
      </c>
      <c r="BB7">
        <v>0</v>
      </c>
      <c r="BC7">
        <v>0</v>
      </c>
      <c r="BD7">
        <v>0.17328913509845734</v>
      </c>
      <c r="BE7">
        <v>0.28442475199699402</v>
      </c>
      <c r="BF7">
        <v>0.48805752396583557</v>
      </c>
      <c r="BG7">
        <v>5.4228615015745163E-2</v>
      </c>
      <c r="BN7">
        <v>0.50367575883865356</v>
      </c>
      <c r="BO7">
        <v>0.25846037268638611</v>
      </c>
      <c r="BP7">
        <v>-0.215992271900177</v>
      </c>
      <c r="BQ7">
        <v>-0.10884448885917664</v>
      </c>
      <c r="BR7">
        <v>5.1715105772018433E-2</v>
      </c>
      <c r="BS7">
        <v>6.970108300447464E-2</v>
      </c>
      <c r="BT7">
        <v>1.4061790704727173</v>
      </c>
      <c r="BU7">
        <v>5.1485543251037598</v>
      </c>
      <c r="CB7">
        <v>-51.144660949707031</v>
      </c>
      <c r="CC7">
        <v>16.097467422485352</v>
      </c>
      <c r="CD7">
        <v>34.226570129394531</v>
      </c>
      <c r="CE7">
        <v>81.033332824707031</v>
      </c>
      <c r="CF7">
        <v>62.509956359863281</v>
      </c>
      <c r="CG7">
        <v>54.889640808105469</v>
      </c>
      <c r="CH7">
        <v>2.6181139945983887</v>
      </c>
      <c r="CI7">
        <v>101.60124969482422</v>
      </c>
      <c r="CO7">
        <v>1</v>
      </c>
      <c r="CP7">
        <v>0</v>
      </c>
      <c r="CQ7">
        <v>0</v>
      </c>
      <c r="CR7">
        <v>0</v>
      </c>
      <c r="CS7">
        <v>0</v>
      </c>
      <c r="CT7">
        <v>-0.50367575883865356</v>
      </c>
      <c r="CU7">
        <v>-14.640122413635254</v>
      </c>
      <c r="CV7">
        <v>-14.136417388916016</v>
      </c>
      <c r="CW7">
        <v>-14.640092849731445</v>
      </c>
      <c r="IN7">
        <v>157</v>
      </c>
      <c r="IO7">
        <v>450</v>
      </c>
      <c r="IP7">
        <v>0</v>
      </c>
      <c r="IQ7">
        <v>45.851985931396484</v>
      </c>
      <c r="IR7">
        <v>45.689247131347656</v>
      </c>
      <c r="IS7">
        <v>0</v>
      </c>
      <c r="IT7">
        <v>0.5</v>
      </c>
      <c r="IU7">
        <v>0</v>
      </c>
    </row>
    <row r="8" spans="1:255">
      <c r="J8">
        <v>0.30000001192092896</v>
      </c>
      <c r="K8">
        <v>1</v>
      </c>
      <c r="L8">
        <v>0.30000001192092896</v>
      </c>
      <c r="M8">
        <v>0</v>
      </c>
      <c r="N8">
        <v>0</v>
      </c>
      <c r="O8">
        <v>2.8304657936096191</v>
      </c>
      <c r="P8">
        <v>2.8304657936096191</v>
      </c>
      <c r="Q8">
        <v>3.2103862762451172</v>
      </c>
      <c r="R8">
        <v>13.885744094848633</v>
      </c>
      <c r="S8">
        <v>12.735662460327148</v>
      </c>
      <c r="T8">
        <v>10.701287269592285</v>
      </c>
      <c r="U8">
        <v>0.89999997615814209</v>
      </c>
      <c r="W8">
        <v>158</v>
      </c>
      <c r="X8">
        <v>0.28432157635688782</v>
      </c>
      <c r="Y8">
        <v>0.25659513473510742</v>
      </c>
      <c r="Z8">
        <v>0.23330992460250854</v>
      </c>
      <c r="AA8">
        <v>0.20405808091163635</v>
      </c>
      <c r="AB8">
        <v>0.22894549369812012</v>
      </c>
      <c r="AC8">
        <v>0.26663720607757568</v>
      </c>
      <c r="AD8">
        <v>0.31395736336708069</v>
      </c>
      <c r="AE8">
        <v>0.19759812951087952</v>
      </c>
      <c r="AF8">
        <v>0.2751709520816803</v>
      </c>
      <c r="AL8">
        <v>-4.8643155097961426</v>
      </c>
      <c r="AM8">
        <v>2.6809759140014648</v>
      </c>
      <c r="AN8">
        <v>3.3380148410797119</v>
      </c>
      <c r="AO8">
        <v>11.188381195068359</v>
      </c>
      <c r="AP8">
        <v>14.210905075073242</v>
      </c>
      <c r="AQ8">
        <v>16.672557830810547</v>
      </c>
      <c r="AR8">
        <v>2.6042640209197998</v>
      </c>
      <c r="AS8">
        <v>15.24018669128418</v>
      </c>
      <c r="AZ8">
        <v>0</v>
      </c>
      <c r="BA8">
        <v>0</v>
      </c>
      <c r="BB8">
        <v>0</v>
      </c>
      <c r="BC8">
        <v>0</v>
      </c>
      <c r="BD8">
        <v>0.17224481701850891</v>
      </c>
      <c r="BE8">
        <v>0.31088355183601379</v>
      </c>
      <c r="BF8">
        <v>0.51687157154083252</v>
      </c>
      <c r="BG8">
        <v>0</v>
      </c>
      <c r="BN8">
        <v>0.48200845718383789</v>
      </c>
      <c r="BO8">
        <v>0.23186177015304565</v>
      </c>
      <c r="BP8">
        <v>-0.1954667866230011</v>
      </c>
      <c r="BQ8">
        <v>-0.11082576215267181</v>
      </c>
      <c r="BR8">
        <v>4.5456558465957642E-2</v>
      </c>
      <c r="BS8">
        <v>7.4278980493545532E-2</v>
      </c>
      <c r="BT8">
        <v>0.74855846166610718</v>
      </c>
      <c r="BU8">
        <v>0</v>
      </c>
      <c r="CB8">
        <v>-48.643173217773438</v>
      </c>
      <c r="CC8">
        <v>19.149820327758789</v>
      </c>
      <c r="CD8">
        <v>33.380153656005859</v>
      </c>
      <c r="CE8">
        <v>79.917022705078125</v>
      </c>
      <c r="CF8">
        <v>64.595008850097656</v>
      </c>
      <c r="CG8">
        <v>55.5751953125</v>
      </c>
      <c r="CH8">
        <v>17.361759185791016</v>
      </c>
      <c r="CI8">
        <v>101.60124969482422</v>
      </c>
      <c r="CO8">
        <v>0.88165897130966187</v>
      </c>
      <c r="CP8">
        <v>0</v>
      </c>
      <c r="CQ8">
        <v>0</v>
      </c>
      <c r="CR8">
        <v>0</v>
      </c>
      <c r="CS8">
        <v>0</v>
      </c>
      <c r="CT8">
        <v>-0.48200845718383789</v>
      </c>
      <c r="CU8">
        <v>-3.3124685287475586</v>
      </c>
      <c r="CV8">
        <v>-2.8304657936096191</v>
      </c>
      <c r="CW8">
        <v>-3.312474250793457</v>
      </c>
      <c r="IN8">
        <v>158</v>
      </c>
      <c r="IO8">
        <v>450</v>
      </c>
      <c r="IP8">
        <v>0</v>
      </c>
      <c r="IQ8">
        <v>48.727912902832031</v>
      </c>
      <c r="IR8">
        <v>49.981678009033203</v>
      </c>
      <c r="IS8">
        <v>0</v>
      </c>
      <c r="IT8">
        <v>0.5</v>
      </c>
      <c r="IU8">
        <v>0</v>
      </c>
    </row>
    <row r="9" spans="1:255">
      <c r="J9">
        <v>0.30000001192092896</v>
      </c>
      <c r="K9">
        <v>1</v>
      </c>
      <c r="L9">
        <v>0.30000001192092896</v>
      </c>
      <c r="M9">
        <v>0</v>
      </c>
      <c r="N9">
        <v>0</v>
      </c>
      <c r="O9">
        <v>2.9313769340515137</v>
      </c>
      <c r="P9">
        <v>2.9313769340515137</v>
      </c>
      <c r="Q9">
        <v>3.6122300624847412</v>
      </c>
      <c r="R9">
        <v>17.497974395751953</v>
      </c>
      <c r="S9">
        <v>15.66703987121582</v>
      </c>
      <c r="T9">
        <v>12.040766716003418</v>
      </c>
      <c r="U9">
        <v>0.89999997615814209</v>
      </c>
      <c r="W9">
        <v>159</v>
      </c>
      <c r="X9">
        <v>0.28306639194488525</v>
      </c>
      <c r="Y9">
        <v>0.25466346740722656</v>
      </c>
      <c r="Z9">
        <v>0.23362940549850464</v>
      </c>
      <c r="AA9">
        <v>0.20482052862644196</v>
      </c>
      <c r="AB9">
        <v>0.22668977081775665</v>
      </c>
      <c r="AC9">
        <v>0.26468655467033386</v>
      </c>
      <c r="AD9">
        <v>0.29265761375427246</v>
      </c>
      <c r="AE9">
        <v>0.19759812951087952</v>
      </c>
      <c r="AF9">
        <v>0.26097112894058228</v>
      </c>
      <c r="AL9">
        <v>-4.6132783889770508</v>
      </c>
      <c r="AM9">
        <v>3.0673096179962158</v>
      </c>
      <c r="AN9">
        <v>3.2741186618804932</v>
      </c>
      <c r="AO9">
        <v>11.035891532897949</v>
      </c>
      <c r="AP9">
        <v>14.662049293518066</v>
      </c>
      <c r="AQ9">
        <v>17.062688827514648</v>
      </c>
      <c r="AR9">
        <v>4.7342391014099121</v>
      </c>
      <c r="AS9">
        <v>15.24018669128418</v>
      </c>
      <c r="AZ9">
        <v>0</v>
      </c>
      <c r="BA9">
        <v>0</v>
      </c>
      <c r="BB9">
        <v>0</v>
      </c>
      <c r="BC9">
        <v>0</v>
      </c>
      <c r="BD9">
        <v>0.16502577066421509</v>
      </c>
      <c r="BE9">
        <v>0.31060189008712769</v>
      </c>
      <c r="BF9">
        <v>0.52437233924865723</v>
      </c>
      <c r="BG9">
        <v>0</v>
      </c>
      <c r="BN9">
        <v>0.46086198091506958</v>
      </c>
      <c r="BO9">
        <v>0.20982673764228821</v>
      </c>
      <c r="BP9">
        <v>-0.17650686204433441</v>
      </c>
      <c r="BQ9">
        <v>-0.1126098558306694</v>
      </c>
      <c r="BR9">
        <v>3.9878968149423599E-2</v>
      </c>
      <c r="BS9">
        <v>7.2487659752368927E-2</v>
      </c>
      <c r="BT9">
        <v>0.59284400939941406</v>
      </c>
      <c r="BU9">
        <v>0</v>
      </c>
      <c r="CB9">
        <v>-46.132804870605469</v>
      </c>
      <c r="CC9">
        <v>21.909345626831055</v>
      </c>
      <c r="CD9">
        <v>32.741191864013672</v>
      </c>
      <c r="CE9">
        <v>78.827812194824219</v>
      </c>
      <c r="CF9">
        <v>66.645668029785156</v>
      </c>
      <c r="CG9">
        <v>56.875629425048828</v>
      </c>
      <c r="CH9">
        <v>31.561592102050781</v>
      </c>
      <c r="CI9">
        <v>101.60124969482422</v>
      </c>
      <c r="CO9">
        <v>0.81151443719863892</v>
      </c>
      <c r="CP9">
        <v>0</v>
      </c>
      <c r="CQ9">
        <v>0</v>
      </c>
      <c r="CR9">
        <v>0</v>
      </c>
      <c r="CS9">
        <v>0</v>
      </c>
      <c r="CT9">
        <v>-0.46086198091506958</v>
      </c>
      <c r="CU9">
        <v>-3.3922493457794189</v>
      </c>
      <c r="CV9">
        <v>-2.9313769340515137</v>
      </c>
      <c r="CW9">
        <v>-3.3922388553619385</v>
      </c>
      <c r="IN9">
        <v>159</v>
      </c>
      <c r="IO9">
        <v>450</v>
      </c>
      <c r="IP9">
        <v>0</v>
      </c>
      <c r="IQ9">
        <v>51.699161529541016</v>
      </c>
      <c r="IR9">
        <v>54.416370391845703</v>
      </c>
      <c r="IS9">
        <v>0</v>
      </c>
      <c r="IT9">
        <v>0.5</v>
      </c>
      <c r="IU9">
        <v>0</v>
      </c>
    </row>
    <row r="10" spans="1:255">
      <c r="J10">
        <v>0.30000001192092896</v>
      </c>
      <c r="K10">
        <v>1</v>
      </c>
      <c r="L10">
        <v>0.30000001192092896</v>
      </c>
      <c r="M10">
        <v>0</v>
      </c>
      <c r="N10">
        <v>0</v>
      </c>
      <c r="O10">
        <v>2.3064756393432617</v>
      </c>
      <c r="P10">
        <v>2.3064756393432617</v>
      </c>
      <c r="Q10">
        <v>3.1208865642547607</v>
      </c>
      <c r="R10">
        <v>20.618860244750977</v>
      </c>
      <c r="S10">
        <v>17.973514556884766</v>
      </c>
      <c r="T10">
        <v>10.402955055236816</v>
      </c>
      <c r="U10">
        <v>0.89999997615814209</v>
      </c>
      <c r="W10">
        <v>160</v>
      </c>
      <c r="X10">
        <v>0.28182107210159302</v>
      </c>
      <c r="Y10">
        <v>0.25290992856025696</v>
      </c>
      <c r="Z10">
        <v>0.23385444283485413</v>
      </c>
      <c r="AA10">
        <v>0.20556305348873138</v>
      </c>
      <c r="AB10">
        <v>0.22503718733787537</v>
      </c>
      <c r="AC10">
        <v>0.26291248202323914</v>
      </c>
      <c r="AD10">
        <v>0.31690126657485962</v>
      </c>
      <c r="AE10">
        <v>0.36000001430511475</v>
      </c>
      <c r="AF10">
        <v>0.33126750588417053</v>
      </c>
      <c r="AL10">
        <v>-4.3642148971557617</v>
      </c>
      <c r="AM10">
        <v>3.4180171489715576</v>
      </c>
      <c r="AN10">
        <v>3.2291111946105957</v>
      </c>
      <c r="AO10">
        <v>10.887387275695801</v>
      </c>
      <c r="AP10">
        <v>14.992566108703613</v>
      </c>
      <c r="AQ10">
        <v>17.417503356933594</v>
      </c>
      <c r="AR10">
        <v>2.3098735809326172</v>
      </c>
      <c r="AS10">
        <v>-1.0000020265579224</v>
      </c>
      <c r="AZ10">
        <v>0</v>
      </c>
      <c r="BA10">
        <v>0</v>
      </c>
      <c r="BB10">
        <v>0</v>
      </c>
      <c r="BC10">
        <v>0</v>
      </c>
      <c r="BD10">
        <v>0.15842214226722717</v>
      </c>
      <c r="BE10">
        <v>0.30723989009857178</v>
      </c>
      <c r="BF10">
        <v>0.53433799743652344</v>
      </c>
      <c r="BG10">
        <v>0</v>
      </c>
      <c r="BN10">
        <v>0.44056487083435059</v>
      </c>
      <c r="BO10">
        <v>0.19150640070438385</v>
      </c>
      <c r="BP10">
        <v>-0.15920619666576385</v>
      </c>
      <c r="BQ10">
        <v>-0.11419948190450668</v>
      </c>
      <c r="BR10">
        <v>3.4306347370147705E-2</v>
      </c>
      <c r="BS10">
        <v>6.9184243679046631E-2</v>
      </c>
      <c r="BT10">
        <v>0.42301046848297119</v>
      </c>
      <c r="BU10">
        <v>4.0798125267028809</v>
      </c>
      <c r="CB10">
        <v>-43.642166137695313</v>
      </c>
      <c r="CC10">
        <v>24.414400100708008</v>
      </c>
      <c r="CD10">
        <v>32.291114807128906</v>
      </c>
      <c r="CE10">
        <v>77.767059326171875</v>
      </c>
      <c r="CF10">
        <v>68.14801025390625</v>
      </c>
      <c r="CG10">
        <v>58.058345794677734</v>
      </c>
      <c r="CH10">
        <v>15.399157524108887</v>
      </c>
      <c r="CI10">
        <v>-6.6666808128356934</v>
      </c>
      <c r="CO10">
        <v>0.73904496431350708</v>
      </c>
      <c r="CP10">
        <v>0</v>
      </c>
      <c r="CQ10">
        <v>0.19999992847442627</v>
      </c>
      <c r="CR10">
        <v>1</v>
      </c>
      <c r="CS10">
        <v>20.319999694824219</v>
      </c>
      <c r="CT10">
        <v>-0.44056487083435059</v>
      </c>
      <c r="CU10">
        <v>17.572969436645508</v>
      </c>
      <c r="CV10">
        <v>-2.3064756393432617</v>
      </c>
      <c r="CW10">
        <v>17.572959899902344</v>
      </c>
      <c r="IN10">
        <v>160</v>
      </c>
      <c r="IO10">
        <v>450</v>
      </c>
      <c r="IP10">
        <v>0</v>
      </c>
      <c r="IQ10">
        <v>33.719940185546875</v>
      </c>
      <c r="IR10">
        <v>51.82080078125</v>
      </c>
      <c r="IS10">
        <v>20.319999694824219</v>
      </c>
      <c r="IT10">
        <v>0.5</v>
      </c>
      <c r="IU10">
        <v>0</v>
      </c>
    </row>
    <row r="11" spans="1:255">
      <c r="J11">
        <v>0.30000001192092896</v>
      </c>
      <c r="K11">
        <v>1</v>
      </c>
      <c r="L11">
        <v>0.30000001192092896</v>
      </c>
      <c r="M11">
        <v>1.0313479900360107</v>
      </c>
      <c r="N11">
        <v>9.6897697448730469</v>
      </c>
      <c r="O11">
        <v>2.8185744285583496</v>
      </c>
      <c r="P11">
        <v>12.508344650268555</v>
      </c>
      <c r="Q11">
        <v>2.8185744285583496</v>
      </c>
      <c r="R11">
        <v>23.437435150146484</v>
      </c>
      <c r="S11">
        <v>20.792089462280273</v>
      </c>
      <c r="T11">
        <v>9.3952474594116211</v>
      </c>
      <c r="U11">
        <v>0.89999997615814209</v>
      </c>
      <c r="W11">
        <v>161</v>
      </c>
      <c r="X11">
        <v>0.2805955708026886</v>
      </c>
      <c r="Y11">
        <v>0.25131106376647949</v>
      </c>
      <c r="Z11">
        <v>0.23399434983730316</v>
      </c>
      <c r="AA11">
        <v>0.2062908262014389</v>
      </c>
      <c r="AB11">
        <v>0.22317643463611603</v>
      </c>
      <c r="AC11">
        <v>0.2661149799823761</v>
      </c>
      <c r="AD11">
        <v>0.34074282646179199</v>
      </c>
      <c r="AE11">
        <v>0.20809192955493927</v>
      </c>
      <c r="AF11">
        <v>0.29652586579322815</v>
      </c>
      <c r="AL11">
        <v>-4.1191143989562988</v>
      </c>
      <c r="AM11">
        <v>3.7377903461456299</v>
      </c>
      <c r="AN11">
        <v>3.2011299133300781</v>
      </c>
      <c r="AO11">
        <v>10.741832733154297</v>
      </c>
      <c r="AP11">
        <v>15.364716529846191</v>
      </c>
      <c r="AQ11">
        <v>16.777002334594727</v>
      </c>
      <c r="AR11">
        <v>-7.4282288551330566E-2</v>
      </c>
      <c r="AS11">
        <v>14.190807342529297</v>
      </c>
      <c r="AZ11">
        <v>0</v>
      </c>
      <c r="BA11">
        <v>0</v>
      </c>
      <c r="BB11">
        <v>0</v>
      </c>
      <c r="BC11">
        <v>0</v>
      </c>
      <c r="BD11">
        <v>0.1449369341135025</v>
      </c>
      <c r="BE11">
        <v>0.2862723171710968</v>
      </c>
      <c r="BF11">
        <v>0.51191163063049316</v>
      </c>
      <c r="BG11">
        <v>5.687907338142395E-2</v>
      </c>
      <c r="BN11">
        <v>0.42129954695701599</v>
      </c>
      <c r="BO11">
        <v>0.17619779706001282</v>
      </c>
      <c r="BP11">
        <v>-0.14357517659664154</v>
      </c>
      <c r="BQ11">
        <v>-0.11559450626373291</v>
      </c>
      <c r="BR11">
        <v>2.9959738254547119E-2</v>
      </c>
      <c r="BS11">
        <v>6.6323883831501007E-2</v>
      </c>
      <c r="BT11">
        <v>1.5137017965316772</v>
      </c>
      <c r="BU11">
        <v>5.3407201766967773</v>
      </c>
      <c r="CB11">
        <v>-41.191162109375</v>
      </c>
      <c r="CC11">
        <v>26.698492050170898</v>
      </c>
      <c r="CD11">
        <v>32.011302947998047</v>
      </c>
      <c r="CE11">
        <v>76.727386474609375</v>
      </c>
      <c r="CF11">
        <v>69.839607238769531</v>
      </c>
      <c r="CG11">
        <v>55.923347473144531</v>
      </c>
      <c r="CH11">
        <v>-0.49521523714065552</v>
      </c>
      <c r="CI11">
        <v>94.605384826660156</v>
      </c>
      <c r="CO11">
        <v>1</v>
      </c>
      <c r="CP11">
        <v>0</v>
      </c>
      <c r="CQ11">
        <v>0</v>
      </c>
      <c r="CR11">
        <v>0</v>
      </c>
      <c r="CS11">
        <v>0</v>
      </c>
      <c r="CT11">
        <v>-0.42129954695701599</v>
      </c>
      <c r="CU11">
        <v>-12.929648399353027</v>
      </c>
      <c r="CV11">
        <v>-12.508344650268555</v>
      </c>
      <c r="CW11">
        <v>-12.929643630981445</v>
      </c>
      <c r="IN11">
        <v>161</v>
      </c>
      <c r="IO11">
        <v>450</v>
      </c>
      <c r="IP11">
        <v>0</v>
      </c>
      <c r="IQ11">
        <v>46.258243560791016</v>
      </c>
      <c r="IR11">
        <v>47.861843109130859</v>
      </c>
      <c r="IS11">
        <v>0</v>
      </c>
      <c r="IT11">
        <v>0.5</v>
      </c>
      <c r="IU11">
        <v>0</v>
      </c>
    </row>
    <row r="12" spans="1:255">
      <c r="J12">
        <v>0.30000001192092896</v>
      </c>
      <c r="K12">
        <v>1</v>
      </c>
      <c r="L12">
        <v>0.30000001192092896</v>
      </c>
      <c r="M12">
        <v>0</v>
      </c>
      <c r="N12">
        <v>0</v>
      </c>
      <c r="O12">
        <v>2.1154654026031494</v>
      </c>
      <c r="P12">
        <v>2.1154654026031494</v>
      </c>
      <c r="Q12">
        <v>2.426687479019165</v>
      </c>
      <c r="R12">
        <v>25.86412239074707</v>
      </c>
      <c r="S12">
        <v>22.907554626464844</v>
      </c>
      <c r="T12">
        <v>8.0889577865600586</v>
      </c>
      <c r="U12">
        <v>0.89999997615814209</v>
      </c>
      <c r="W12">
        <v>162</v>
      </c>
      <c r="X12">
        <v>0.27939647436141968</v>
      </c>
      <c r="Y12">
        <v>0.24984662234783173</v>
      </c>
      <c r="Z12">
        <v>0.23405814170837402</v>
      </c>
      <c r="AA12">
        <v>0.20700089633464813</v>
      </c>
      <c r="AB12">
        <v>0.22188444435596466</v>
      </c>
      <c r="AC12">
        <v>0.26622006297111511</v>
      </c>
      <c r="AD12">
        <v>0.31784850358963013</v>
      </c>
      <c r="AE12">
        <v>0.2119532972574234</v>
      </c>
      <c r="AF12">
        <v>0.28255009651184082</v>
      </c>
      <c r="AL12">
        <v>-3.8792953491210938</v>
      </c>
      <c r="AM12">
        <v>4.0306782722473145</v>
      </c>
      <c r="AN12">
        <v>3.1883714199066162</v>
      </c>
      <c r="AO12">
        <v>10.599818229675293</v>
      </c>
      <c r="AP12">
        <v>15.623114585876465</v>
      </c>
      <c r="AQ12">
        <v>16.755987167358398</v>
      </c>
      <c r="AR12">
        <v>2.2151501178741455</v>
      </c>
      <c r="AS12">
        <v>13.804669380187988</v>
      </c>
      <c r="AZ12">
        <v>0</v>
      </c>
      <c r="BA12">
        <v>0</v>
      </c>
      <c r="BB12">
        <v>0</v>
      </c>
      <c r="BC12">
        <v>0</v>
      </c>
      <c r="BD12">
        <v>0.14353615045547485</v>
      </c>
      <c r="BE12">
        <v>0.31464743614196777</v>
      </c>
      <c r="BF12">
        <v>0.53539806604385376</v>
      </c>
      <c r="BG12">
        <v>6.4183734357357025E-3</v>
      </c>
      <c r="BN12">
        <v>0.40314948558807373</v>
      </c>
      <c r="BO12">
        <v>0.16332712769508362</v>
      </c>
      <c r="BP12">
        <v>-0.12956279516220093</v>
      </c>
      <c r="BQ12">
        <v>-0.11680444329977036</v>
      </c>
      <c r="BR12">
        <v>2.5209184736013412E-2</v>
      </c>
      <c r="BS12">
        <v>7.0457868278026581E-2</v>
      </c>
      <c r="BT12">
        <v>0.75710219144821167</v>
      </c>
      <c r="BU12">
        <v>-0.39971452951431274</v>
      </c>
      <c r="CB12">
        <v>-38.79296875</v>
      </c>
      <c r="CC12">
        <v>28.790552139282227</v>
      </c>
      <c r="CD12">
        <v>31.883718490600586</v>
      </c>
      <c r="CE12">
        <v>75.712997436523438</v>
      </c>
      <c r="CF12">
        <v>71.014144897460938</v>
      </c>
      <c r="CG12">
        <v>55.853290557861328</v>
      </c>
      <c r="CH12">
        <v>14.767665863037109</v>
      </c>
      <c r="CI12">
        <v>92.031135559082031</v>
      </c>
      <c r="CO12">
        <v>0.87175023555755615</v>
      </c>
      <c r="CP12">
        <v>0</v>
      </c>
      <c r="CQ12">
        <v>0</v>
      </c>
      <c r="CR12">
        <v>0</v>
      </c>
      <c r="CS12">
        <v>0</v>
      </c>
      <c r="CT12">
        <v>-0.40314948558807373</v>
      </c>
      <c r="CU12">
        <v>-2.5185942649841309</v>
      </c>
      <c r="CV12">
        <v>-2.1154654026031494</v>
      </c>
      <c r="CW12">
        <v>-2.5186150074005127</v>
      </c>
      <c r="IN12">
        <v>162</v>
      </c>
      <c r="IO12">
        <v>450</v>
      </c>
      <c r="IP12">
        <v>0</v>
      </c>
      <c r="IQ12">
        <v>48.398918151855469</v>
      </c>
      <c r="IR12">
        <v>51.633201599121094</v>
      </c>
      <c r="IS12">
        <v>0</v>
      </c>
      <c r="IT12">
        <v>0.5</v>
      </c>
      <c r="IU12">
        <v>0</v>
      </c>
    </row>
    <row r="13" spans="1:255">
      <c r="J13">
        <v>0.30000001192092896</v>
      </c>
      <c r="K13">
        <v>1</v>
      </c>
      <c r="L13">
        <v>0.30000001192092896</v>
      </c>
      <c r="M13">
        <v>2.479872852563858E-2</v>
      </c>
      <c r="N13">
        <v>0.26009479165077209</v>
      </c>
      <c r="O13">
        <v>2.5786533355712891</v>
      </c>
      <c r="P13">
        <v>2.8387482166290283</v>
      </c>
      <c r="Q13">
        <v>3.1464693546295166</v>
      </c>
      <c r="R13">
        <v>29.010591506958008</v>
      </c>
      <c r="S13">
        <v>25.486207962036133</v>
      </c>
      <c r="T13">
        <v>10.48823070526123</v>
      </c>
      <c r="U13">
        <v>0.89999997615814209</v>
      </c>
      <c r="W13">
        <v>163</v>
      </c>
      <c r="X13">
        <v>0.27822798490524292</v>
      </c>
      <c r="Y13">
        <v>0.2484990656375885</v>
      </c>
      <c r="Z13">
        <v>0.23405438661575317</v>
      </c>
      <c r="AA13">
        <v>0.2076982706785202</v>
      </c>
      <c r="AB13">
        <v>0.22034439444541931</v>
      </c>
      <c r="AC13">
        <v>0.26488038897514343</v>
      </c>
      <c r="AD13">
        <v>0.29383090138435364</v>
      </c>
      <c r="AE13">
        <v>0.21312643587589264</v>
      </c>
      <c r="AF13">
        <v>0.26692941784858704</v>
      </c>
      <c r="AL13">
        <v>-3.6455974578857422</v>
      </c>
      <c r="AM13">
        <v>4.3001899719238281</v>
      </c>
      <c r="AN13">
        <v>3.1891224384307861</v>
      </c>
      <c r="AO13">
        <v>10.460343360900879</v>
      </c>
      <c r="AP13">
        <v>15.931125640869141</v>
      </c>
      <c r="AQ13">
        <v>17.023921966552734</v>
      </c>
      <c r="AR13">
        <v>4.6169099807739258</v>
      </c>
      <c r="AS13">
        <v>13.687355995178223</v>
      </c>
      <c r="AZ13">
        <v>0</v>
      </c>
      <c r="BA13">
        <v>0</v>
      </c>
      <c r="BB13">
        <v>0</v>
      </c>
      <c r="BC13">
        <v>0</v>
      </c>
      <c r="BD13">
        <v>0.13822659850120544</v>
      </c>
      <c r="BE13">
        <v>0.31578758358955383</v>
      </c>
      <c r="BF13">
        <v>0.53648543357849121</v>
      </c>
      <c r="BG13">
        <v>9.5004038885235786E-3</v>
      </c>
      <c r="BN13">
        <v>0.38613176345825195</v>
      </c>
      <c r="BO13">
        <v>0.15243278443813324</v>
      </c>
      <c r="BP13">
        <v>-0.11707893759012222</v>
      </c>
      <c r="BQ13">
        <v>-0.11782858520746231</v>
      </c>
      <c r="BR13">
        <v>2.1644249558448792E-2</v>
      </c>
      <c r="BS13">
        <v>7.0072971284389496E-2</v>
      </c>
      <c r="BT13">
        <v>0.61644184589385986</v>
      </c>
      <c r="BU13">
        <v>-0.40190690755844116</v>
      </c>
      <c r="CB13">
        <v>-36.455989837646484</v>
      </c>
      <c r="CC13">
        <v>30.715633392333984</v>
      </c>
      <c r="CD13">
        <v>31.891227722167969</v>
      </c>
      <c r="CE13">
        <v>74.716751098632813</v>
      </c>
      <c r="CF13">
        <v>72.4141845703125</v>
      </c>
      <c r="CG13">
        <v>56.746406555175781</v>
      </c>
      <c r="CH13">
        <v>30.779399871826172</v>
      </c>
      <c r="CI13">
        <v>91.249046325683594</v>
      </c>
      <c r="CO13">
        <v>0.81953871250152588</v>
      </c>
      <c r="CP13">
        <v>0</v>
      </c>
      <c r="CQ13">
        <v>0</v>
      </c>
      <c r="CR13">
        <v>0</v>
      </c>
      <c r="CS13">
        <v>0</v>
      </c>
      <c r="CT13">
        <v>-0.38613176345825195</v>
      </c>
      <c r="CU13">
        <v>-3.2248497009277344</v>
      </c>
      <c r="CV13">
        <v>-2.8387482166290283</v>
      </c>
      <c r="CW13">
        <v>-3.2248799800872803</v>
      </c>
      <c r="IN13">
        <v>163</v>
      </c>
      <c r="IO13">
        <v>450</v>
      </c>
      <c r="IP13">
        <v>0</v>
      </c>
      <c r="IQ13">
        <v>51.259311676025391</v>
      </c>
      <c r="IR13">
        <v>56.077541351318359</v>
      </c>
      <c r="IS13">
        <v>0</v>
      </c>
      <c r="IT13">
        <v>0.5</v>
      </c>
      <c r="IU13">
        <v>0</v>
      </c>
    </row>
    <row r="14" spans="1:255">
      <c r="J14">
        <v>0.30000001192092896</v>
      </c>
      <c r="K14">
        <v>1</v>
      </c>
      <c r="L14">
        <v>0.30000001192092896</v>
      </c>
      <c r="M14">
        <v>3.9047669619321823E-2</v>
      </c>
      <c r="N14">
        <v>0.38290920853614807</v>
      </c>
      <c r="O14">
        <v>2.2057271003723145</v>
      </c>
      <c r="P14">
        <v>2.5886363983154297</v>
      </c>
      <c r="Q14">
        <v>2.9418597221374512</v>
      </c>
      <c r="R14">
        <v>31.952451705932617</v>
      </c>
      <c r="S14">
        <v>27.691934585571289</v>
      </c>
      <c r="T14">
        <v>9.8061990737915039</v>
      </c>
      <c r="U14">
        <v>0.89999997615814209</v>
      </c>
      <c r="W14">
        <v>164</v>
      </c>
      <c r="X14">
        <v>0.27709260582923889</v>
      </c>
      <c r="Y14">
        <v>0.24725329875946045</v>
      </c>
      <c r="Z14">
        <v>0.23399105668067932</v>
      </c>
      <c r="AA14">
        <v>0.20837990939617157</v>
      </c>
      <c r="AB14">
        <v>0.2191261351108551</v>
      </c>
      <c r="AC14">
        <v>0.26325210928916931</v>
      </c>
      <c r="AD14">
        <v>0.32978752255439758</v>
      </c>
      <c r="AE14">
        <v>0.36000001430511475</v>
      </c>
      <c r="AF14">
        <v>0.33985835313796997</v>
      </c>
      <c r="AL14">
        <v>-3.4185218811035156</v>
      </c>
      <c r="AM14">
        <v>4.5493435859680176</v>
      </c>
      <c r="AN14">
        <v>3.2017884254455566</v>
      </c>
      <c r="AO14">
        <v>10.324015617370605</v>
      </c>
      <c r="AP14">
        <v>16.174776077270508</v>
      </c>
      <c r="AQ14">
        <v>17.349576950073242</v>
      </c>
      <c r="AR14">
        <v>1.0212482213973999</v>
      </c>
      <c r="AS14">
        <v>-1.0000020265579224</v>
      </c>
      <c r="AZ14">
        <v>0</v>
      </c>
      <c r="BA14">
        <v>0</v>
      </c>
      <c r="BB14">
        <v>0</v>
      </c>
      <c r="BC14">
        <v>0</v>
      </c>
      <c r="BD14">
        <v>0.13316576182842255</v>
      </c>
      <c r="BE14">
        <v>0.31319895386695862</v>
      </c>
      <c r="BF14">
        <v>0.54307442903518677</v>
      </c>
      <c r="BG14">
        <v>1.0560933500528336E-2</v>
      </c>
      <c r="BN14">
        <v>0.37022241950035095</v>
      </c>
      <c r="BO14">
        <v>0.14314380288124084</v>
      </c>
      <c r="BP14">
        <v>-0.1060088723897934</v>
      </c>
      <c r="BQ14">
        <v>-0.11867726594209671</v>
      </c>
      <c r="BR14">
        <v>1.7652882263064384E-2</v>
      </c>
      <c r="BS14">
        <v>6.772729754447937E-2</v>
      </c>
      <c r="BT14">
        <v>0.43290293216705322</v>
      </c>
      <c r="BU14">
        <v>5.2264394760131836</v>
      </c>
      <c r="CB14">
        <v>-34.185234069824219</v>
      </c>
      <c r="CC14">
        <v>32.49530029296875</v>
      </c>
      <c r="CD14">
        <v>32.017887115478516</v>
      </c>
      <c r="CE14">
        <v>73.74298095703125</v>
      </c>
      <c r="CF14">
        <v>73.521697998046875</v>
      </c>
      <c r="CG14">
        <v>57.831928253173828</v>
      </c>
      <c r="CH14">
        <v>6.8083205223083496</v>
      </c>
      <c r="CI14">
        <v>-6.6666808128356934</v>
      </c>
      <c r="CO14">
        <v>0.74977302551269531</v>
      </c>
      <c r="CP14">
        <v>0</v>
      </c>
      <c r="CQ14">
        <v>0.19999992847442627</v>
      </c>
      <c r="CR14">
        <v>1</v>
      </c>
      <c r="CS14">
        <v>20.319999694824219</v>
      </c>
      <c r="CT14">
        <v>-0.37022241950035095</v>
      </c>
      <c r="CU14">
        <v>17.361133575439453</v>
      </c>
      <c r="CV14">
        <v>-2.5886363983154297</v>
      </c>
      <c r="CW14">
        <v>17.361141204833984</v>
      </c>
      <c r="IN14">
        <v>164</v>
      </c>
      <c r="IO14">
        <v>450</v>
      </c>
      <c r="IP14">
        <v>0</v>
      </c>
      <c r="IQ14">
        <v>33.545597076416016</v>
      </c>
      <c r="IR14">
        <v>51.560592651367188</v>
      </c>
      <c r="IS14">
        <v>20.319999694824219</v>
      </c>
      <c r="IT14">
        <v>0.5</v>
      </c>
      <c r="IU14">
        <v>0</v>
      </c>
    </row>
    <row r="15" spans="1:255">
      <c r="J15">
        <v>0.30000001192092896</v>
      </c>
      <c r="K15">
        <v>1</v>
      </c>
      <c r="L15">
        <v>0.30000001192092896</v>
      </c>
      <c r="M15">
        <v>1.018967866897583</v>
      </c>
      <c r="N15">
        <v>11.077384948730469</v>
      </c>
      <c r="O15">
        <v>3.2613546848297119</v>
      </c>
      <c r="P15">
        <v>14.338739395141602</v>
      </c>
      <c r="Q15">
        <v>3.2613546848297119</v>
      </c>
      <c r="R15">
        <v>35.21380615234375</v>
      </c>
      <c r="S15">
        <v>30.953289031982422</v>
      </c>
      <c r="T15">
        <v>10.871181488037109</v>
      </c>
      <c r="U15">
        <v>0.89999997615814209</v>
      </c>
      <c r="W15">
        <v>165</v>
      </c>
      <c r="X15">
        <v>0.27599155902862549</v>
      </c>
      <c r="Y15">
        <v>0.24609635770320892</v>
      </c>
      <c r="Z15">
        <v>0.23387542366981506</v>
      </c>
      <c r="AA15">
        <v>0.20904846489429474</v>
      </c>
      <c r="AB15">
        <v>0.21736979484558105</v>
      </c>
      <c r="AC15">
        <v>0.26611536741256714</v>
      </c>
      <c r="AD15">
        <v>0.36000001430511475</v>
      </c>
      <c r="AE15">
        <v>0.18404269218444824</v>
      </c>
      <c r="AF15">
        <v>0.30134758353233337</v>
      </c>
      <c r="AL15">
        <v>-3.198312520980835</v>
      </c>
      <c r="AM15">
        <v>4.7807316780090332</v>
      </c>
      <c r="AN15">
        <v>3.2249150276184082</v>
      </c>
      <c r="AO15">
        <v>10.190304756164551</v>
      </c>
      <c r="AP15">
        <v>16.526044845581055</v>
      </c>
      <c r="AQ15">
        <v>16.776924133300781</v>
      </c>
      <c r="AR15">
        <v>-2.0000009536743164</v>
      </c>
      <c r="AS15">
        <v>16.595729827880859</v>
      </c>
      <c r="AZ15">
        <v>0</v>
      </c>
      <c r="BA15">
        <v>0</v>
      </c>
      <c r="BB15">
        <v>0</v>
      </c>
      <c r="BC15">
        <v>0</v>
      </c>
      <c r="BD15">
        <v>0.12330953031778336</v>
      </c>
      <c r="BE15">
        <v>0.29456526041030884</v>
      </c>
      <c r="BF15">
        <v>0.52391266822814941</v>
      </c>
      <c r="BG15">
        <v>5.8212526142597198E-2</v>
      </c>
      <c r="BN15">
        <v>0.35537415742874146</v>
      </c>
      <c r="BO15">
        <v>0.13516265153884888</v>
      </c>
      <c r="BP15">
        <v>-9.6226692199707031E-2</v>
      </c>
      <c r="BQ15">
        <v>-0.11935108155012131</v>
      </c>
      <c r="BR15">
        <v>1.4358067885041237E-2</v>
      </c>
      <c r="BS15">
        <v>6.5246425569057465E-2</v>
      </c>
      <c r="BT15">
        <v>1.5985816717147827</v>
      </c>
      <c r="BU15">
        <v>6.3284964561462402</v>
      </c>
      <c r="CB15">
        <v>-31.983139038085938</v>
      </c>
      <c r="CC15">
        <v>34.1480712890625</v>
      </c>
      <c r="CD15">
        <v>32.249153137207031</v>
      </c>
      <c r="CE15">
        <v>72.78790283203125</v>
      </c>
      <c r="CF15">
        <v>75.118370056152344</v>
      </c>
      <c r="CG15">
        <v>55.923088073730469</v>
      </c>
      <c r="CH15">
        <v>-13.333339691162109</v>
      </c>
      <c r="CI15">
        <v>110.63820648193359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-0.35537415742874146</v>
      </c>
      <c r="CU15">
        <v>-14.694094657897949</v>
      </c>
      <c r="CV15">
        <v>-14.338739395141602</v>
      </c>
      <c r="CW15">
        <v>-14.694113731384277</v>
      </c>
      <c r="IN15">
        <v>165</v>
      </c>
      <c r="IO15">
        <v>450</v>
      </c>
      <c r="IP15">
        <v>0</v>
      </c>
      <c r="IQ15">
        <v>47.898700714111328</v>
      </c>
      <c r="IR15">
        <v>46.720848083496094</v>
      </c>
      <c r="IS15">
        <v>0</v>
      </c>
      <c r="IT15">
        <v>0.5</v>
      </c>
      <c r="IU15">
        <v>0</v>
      </c>
    </row>
    <row r="16" spans="1:255">
      <c r="J16">
        <v>0.30000001192092896</v>
      </c>
      <c r="K16">
        <v>1</v>
      </c>
      <c r="L16">
        <v>0.30000001192092896</v>
      </c>
      <c r="M16">
        <v>0</v>
      </c>
      <c r="N16">
        <v>0</v>
      </c>
      <c r="O16">
        <v>2.5789718627929688</v>
      </c>
      <c r="P16">
        <v>2.5789718627929688</v>
      </c>
      <c r="Q16">
        <v>3.1006982326507568</v>
      </c>
      <c r="R16">
        <v>38.314502716064453</v>
      </c>
      <c r="S16">
        <v>33.532260894775391</v>
      </c>
      <c r="T16">
        <v>10.335659980773926</v>
      </c>
      <c r="U16">
        <v>0.89999997615814209</v>
      </c>
      <c r="W16">
        <v>166</v>
      </c>
      <c r="X16">
        <v>0.27492517232894897</v>
      </c>
      <c r="Y16">
        <v>0.24501708149909973</v>
      </c>
      <c r="Z16">
        <v>0.23371414840221405</v>
      </c>
      <c r="AA16">
        <v>0.20969870686531067</v>
      </c>
      <c r="AB16">
        <v>0.21607972681522369</v>
      </c>
      <c r="AC16">
        <v>0.27195963263511658</v>
      </c>
      <c r="AD16">
        <v>0.32499998807907104</v>
      </c>
      <c r="AE16">
        <v>0.18404269218444824</v>
      </c>
      <c r="AF16">
        <v>0.27801421284675598</v>
      </c>
      <c r="AL16">
        <v>-2.9850354194641113</v>
      </c>
      <c r="AM16">
        <v>4.9965872764587402</v>
      </c>
      <c r="AN16">
        <v>3.2571702003479004</v>
      </c>
      <c r="AO16">
        <v>10.060256004333496</v>
      </c>
      <c r="AP16">
        <v>16.784059524536133</v>
      </c>
      <c r="AQ16">
        <v>15.608072280883789</v>
      </c>
      <c r="AR16">
        <v>1.5000015497207642</v>
      </c>
      <c r="AS16">
        <v>16.595729827880859</v>
      </c>
      <c r="AZ16">
        <v>0</v>
      </c>
      <c r="BA16">
        <v>0</v>
      </c>
      <c r="BB16">
        <v>0</v>
      </c>
      <c r="BC16">
        <v>0</v>
      </c>
      <c r="BD16">
        <v>0.12227025628089905</v>
      </c>
      <c r="BE16">
        <v>0.32489606738090515</v>
      </c>
      <c r="BF16">
        <v>0.5528336763381958</v>
      </c>
      <c r="BG16">
        <v>0</v>
      </c>
      <c r="BN16">
        <v>0.34152591228485107</v>
      </c>
      <c r="BO16">
        <v>0.12825165688991547</v>
      </c>
      <c r="BP16">
        <v>-8.7605126202106476E-2</v>
      </c>
      <c r="BQ16">
        <v>-0.11985769867897034</v>
      </c>
      <c r="BR16">
        <v>1.0190024971961975E-2</v>
      </c>
      <c r="BS16">
        <v>6.750757247209549E-2</v>
      </c>
      <c r="BT16">
        <v>2.0742580890655518</v>
      </c>
      <c r="BU16">
        <v>0</v>
      </c>
      <c r="CB16">
        <v>-29.850364685058594</v>
      </c>
      <c r="CC16">
        <v>35.689895629882813</v>
      </c>
      <c r="CD16">
        <v>32.571704864501953</v>
      </c>
      <c r="CE16">
        <v>71.858985900878906</v>
      </c>
      <c r="CF16">
        <v>76.291160583496094</v>
      </c>
      <c r="CG16">
        <v>52.026908874511719</v>
      </c>
      <c r="CH16">
        <v>10.000009536743164</v>
      </c>
      <c r="CI16">
        <v>110.63820648193359</v>
      </c>
      <c r="CO16">
        <v>0.83173912763595581</v>
      </c>
      <c r="CP16">
        <v>0</v>
      </c>
      <c r="CQ16">
        <v>0</v>
      </c>
      <c r="CR16">
        <v>0</v>
      </c>
      <c r="CS16">
        <v>0</v>
      </c>
      <c r="CT16">
        <v>-0.34152591228485107</v>
      </c>
      <c r="CU16">
        <v>-2.9205381870269775</v>
      </c>
      <c r="CV16">
        <v>-2.5789718627929688</v>
      </c>
      <c r="CW16">
        <v>-2.9204978942871094</v>
      </c>
      <c r="IN16">
        <v>166</v>
      </c>
      <c r="IO16">
        <v>450</v>
      </c>
      <c r="IP16">
        <v>0</v>
      </c>
      <c r="IQ16">
        <v>50.487861633300781</v>
      </c>
      <c r="IR16">
        <v>50.585262298583984</v>
      </c>
      <c r="IS16">
        <v>0</v>
      </c>
      <c r="IT16">
        <v>0.5</v>
      </c>
      <c r="IU16">
        <v>0</v>
      </c>
    </row>
    <row r="17" spans="10:255">
      <c r="J17">
        <v>0.30000001192092896</v>
      </c>
      <c r="K17">
        <v>1</v>
      </c>
      <c r="L17">
        <v>0.30000001192092896</v>
      </c>
      <c r="M17">
        <v>0</v>
      </c>
      <c r="N17">
        <v>0</v>
      </c>
      <c r="O17">
        <v>2.1855111122131348</v>
      </c>
      <c r="P17">
        <v>2.1855111122131348</v>
      </c>
      <c r="Q17">
        <v>2.8435370922088623</v>
      </c>
      <c r="R17">
        <v>41.158039093017578</v>
      </c>
      <c r="S17">
        <v>35.7177734375</v>
      </c>
      <c r="T17">
        <v>9.4784564971923828</v>
      </c>
      <c r="U17">
        <v>0.89999997615814209</v>
      </c>
      <c r="W17">
        <v>167</v>
      </c>
      <c r="X17">
        <v>0.27389320731163025</v>
      </c>
      <c r="Y17">
        <v>0.24400588870048523</v>
      </c>
      <c r="Z17">
        <v>0.23351326584815979</v>
      </c>
      <c r="AA17">
        <v>0.21033467352390289</v>
      </c>
      <c r="AB17">
        <v>0.21516120433807373</v>
      </c>
      <c r="AC17">
        <v>0.27141588926315308</v>
      </c>
      <c r="AD17">
        <v>0.30599942803382874</v>
      </c>
      <c r="AE17">
        <v>0.18404269218444824</v>
      </c>
      <c r="AF17">
        <v>0.2653471827507019</v>
      </c>
      <c r="AL17">
        <v>-2.7786424160003662</v>
      </c>
      <c r="AM17">
        <v>5.1988258361816406</v>
      </c>
      <c r="AN17">
        <v>3.2973465919494629</v>
      </c>
      <c r="AO17">
        <v>9.9330625534057617</v>
      </c>
      <c r="AP17">
        <v>16.967761993408203</v>
      </c>
      <c r="AQ17">
        <v>15.71682071685791</v>
      </c>
      <c r="AR17">
        <v>3.4000575542449951</v>
      </c>
      <c r="AS17">
        <v>16.595729827880859</v>
      </c>
      <c r="AZ17">
        <v>0</v>
      </c>
      <c r="BA17">
        <v>0</v>
      </c>
      <c r="BB17">
        <v>0</v>
      </c>
      <c r="BC17">
        <v>0</v>
      </c>
      <c r="BD17">
        <v>0.1138925701379776</v>
      </c>
      <c r="BE17">
        <v>0.34567978978157043</v>
      </c>
      <c r="BF17">
        <v>0.54042762517929077</v>
      </c>
      <c r="BG17">
        <v>0</v>
      </c>
      <c r="BN17">
        <v>0.32861021161079407</v>
      </c>
      <c r="BO17">
        <v>0.12221971899271011</v>
      </c>
      <c r="BP17">
        <v>-8.0019265413284302E-2</v>
      </c>
      <c r="BQ17">
        <v>-0.12019665539264679</v>
      </c>
      <c r="BR17">
        <v>6.9985142908990383E-3</v>
      </c>
      <c r="BS17">
        <v>7.2206400334835052E-2</v>
      </c>
      <c r="BT17">
        <v>0.71894443035125732</v>
      </c>
      <c r="BU17">
        <v>0</v>
      </c>
      <c r="CB17">
        <v>-27.786436080932617</v>
      </c>
      <c r="CC17">
        <v>37.134456634521484</v>
      </c>
      <c r="CD17">
        <v>32.973468780517578</v>
      </c>
      <c r="CE17">
        <v>70.950462341308594</v>
      </c>
      <c r="CF17">
        <v>77.126174926757813</v>
      </c>
      <c r="CG17">
        <v>52.389408111572266</v>
      </c>
      <c r="CH17">
        <v>22.667049407958984</v>
      </c>
      <c r="CI17">
        <v>110.63820648193359</v>
      </c>
      <c r="CO17">
        <v>0.76858890056610107</v>
      </c>
      <c r="CP17">
        <v>0</v>
      </c>
      <c r="CQ17">
        <v>0</v>
      </c>
      <c r="CR17">
        <v>0</v>
      </c>
      <c r="CS17">
        <v>0</v>
      </c>
      <c r="CT17">
        <v>-0.32861021161079407</v>
      </c>
      <c r="CU17">
        <v>-2.5141239166259766</v>
      </c>
      <c r="CV17">
        <v>-2.1855111122131348</v>
      </c>
      <c r="CW17">
        <v>-2.5141212940216064</v>
      </c>
      <c r="IN17">
        <v>167</v>
      </c>
      <c r="IO17">
        <v>450</v>
      </c>
      <c r="IP17">
        <v>0</v>
      </c>
      <c r="IQ17">
        <v>52.680370330810547</v>
      </c>
      <c r="IR17">
        <v>53.857658386230469</v>
      </c>
      <c r="IS17">
        <v>0</v>
      </c>
      <c r="IT17">
        <v>0.5</v>
      </c>
      <c r="IU17">
        <v>0</v>
      </c>
    </row>
    <row r="18" spans="10:255">
      <c r="J18">
        <v>0.30000001192092896</v>
      </c>
      <c r="K18">
        <v>1</v>
      </c>
      <c r="L18">
        <v>0.30000001192092896</v>
      </c>
      <c r="M18">
        <v>0</v>
      </c>
      <c r="N18">
        <v>0</v>
      </c>
      <c r="O18">
        <v>1.9420113563537598</v>
      </c>
      <c r="P18">
        <v>1.9420113563537598</v>
      </c>
      <c r="Q18">
        <v>2.715670108795166</v>
      </c>
      <c r="R18">
        <v>43.873710632324219</v>
      </c>
      <c r="S18">
        <v>37.659786224365234</v>
      </c>
      <c r="T18">
        <v>9.0522336959838867</v>
      </c>
      <c r="U18">
        <v>0.89999997615814209</v>
      </c>
      <c r="W18">
        <v>168</v>
      </c>
      <c r="X18">
        <v>0.27289497852325439</v>
      </c>
      <c r="Y18">
        <v>0.24305455386638641</v>
      </c>
      <c r="Z18">
        <v>0.23327814042568207</v>
      </c>
      <c r="AA18">
        <v>0.21095924079418182</v>
      </c>
      <c r="AB18">
        <v>0.21441878378391266</v>
      </c>
      <c r="AC18">
        <v>0.27049452066421509</v>
      </c>
      <c r="AD18">
        <v>0.28986155986785889</v>
      </c>
      <c r="AE18">
        <v>0.18404269218444824</v>
      </c>
      <c r="AF18">
        <v>0.25458860397338867</v>
      </c>
      <c r="AL18">
        <v>-2.5789966583251953</v>
      </c>
      <c r="AM18">
        <v>5.3890924453735352</v>
      </c>
      <c r="AN18">
        <v>3.3443717956542969</v>
      </c>
      <c r="AO18">
        <v>9.8081493377685547</v>
      </c>
      <c r="AP18">
        <v>17.116247177124023</v>
      </c>
      <c r="AQ18">
        <v>15.901094436645508</v>
      </c>
      <c r="AR18">
        <v>5.0138444900512695</v>
      </c>
      <c r="AS18">
        <v>16.595729827880859</v>
      </c>
      <c r="AZ18">
        <v>0</v>
      </c>
      <c r="BA18">
        <v>0</v>
      </c>
      <c r="BB18">
        <v>0</v>
      </c>
      <c r="BC18">
        <v>0</v>
      </c>
      <c r="BD18">
        <v>0.11061395704746246</v>
      </c>
      <c r="BE18">
        <v>0.34535515308380127</v>
      </c>
      <c r="BF18">
        <v>0.54403090476989746</v>
      </c>
      <c r="BG18">
        <v>0</v>
      </c>
      <c r="BN18">
        <v>0.31655868887901306</v>
      </c>
      <c r="BO18">
        <v>0.1169130876660347</v>
      </c>
      <c r="BP18">
        <v>-7.3351487517356873E-2</v>
      </c>
      <c r="BQ18">
        <v>-0.12037783861160278</v>
      </c>
      <c r="BR18">
        <v>4.5355441980063915E-3</v>
      </c>
      <c r="BS18">
        <v>7.0865064859390259E-2</v>
      </c>
      <c r="BT18">
        <v>0.55727356672286987</v>
      </c>
      <c r="BU18">
        <v>0</v>
      </c>
      <c r="CB18">
        <v>-25.78997802734375</v>
      </c>
      <c r="CC18">
        <v>38.493507385253906</v>
      </c>
      <c r="CD18">
        <v>33.443721771240234</v>
      </c>
      <c r="CE18">
        <v>70.058219909667969</v>
      </c>
      <c r="CF18">
        <v>77.801109313964844</v>
      </c>
      <c r="CG18">
        <v>53.003650665283203</v>
      </c>
      <c r="CH18">
        <v>33.425628662109375</v>
      </c>
      <c r="CI18">
        <v>110.63820648193359</v>
      </c>
      <c r="CO18">
        <v>0.71511310338973999</v>
      </c>
      <c r="CP18">
        <v>0</v>
      </c>
      <c r="CQ18">
        <v>0</v>
      </c>
      <c r="CR18">
        <v>0</v>
      </c>
      <c r="CS18">
        <v>0</v>
      </c>
      <c r="CT18">
        <v>-0.31655868887901306</v>
      </c>
      <c r="CU18">
        <v>-2.2585690021514893</v>
      </c>
      <c r="CV18">
        <v>-1.9420113563537598</v>
      </c>
      <c r="CW18">
        <v>-2.2585699558258057</v>
      </c>
      <c r="IN18">
        <v>168</v>
      </c>
      <c r="IO18">
        <v>450</v>
      </c>
      <c r="IP18">
        <v>0</v>
      </c>
      <c r="IQ18">
        <v>54.626918792724609</v>
      </c>
      <c r="IR18">
        <v>56.762958526611328</v>
      </c>
      <c r="IS18">
        <v>0</v>
      </c>
      <c r="IT18">
        <v>0.5</v>
      </c>
      <c r="IU18">
        <v>0</v>
      </c>
    </row>
    <row r="19" spans="10:255">
      <c r="J19">
        <v>0.30000001192092896</v>
      </c>
      <c r="K19">
        <v>1</v>
      </c>
      <c r="L19">
        <v>0.30000001192092896</v>
      </c>
      <c r="M19">
        <v>0</v>
      </c>
      <c r="N19">
        <v>0</v>
      </c>
      <c r="O19">
        <v>2.2285122871398926</v>
      </c>
      <c r="P19">
        <v>2.2285122871398926</v>
      </c>
      <c r="Q19">
        <v>3.3379137516021729</v>
      </c>
      <c r="R19">
        <v>47.211624145507813</v>
      </c>
      <c r="S19">
        <v>39.888298034667969</v>
      </c>
      <c r="T19">
        <v>11.126379013061523</v>
      </c>
      <c r="U19">
        <v>0.89999997615814209</v>
      </c>
      <c r="W19">
        <v>169</v>
      </c>
      <c r="X19">
        <v>0.27192947268486023</v>
      </c>
      <c r="Y19">
        <v>0.24215604364871979</v>
      </c>
      <c r="Z19">
        <v>0.23301355540752411</v>
      </c>
      <c r="AA19">
        <v>0.21157343685626984</v>
      </c>
      <c r="AB19">
        <v>0.21354806423187256</v>
      </c>
      <c r="AC19">
        <v>0.26833450794219971</v>
      </c>
      <c r="AD19">
        <v>0.27361360192298889</v>
      </c>
      <c r="AE19">
        <v>0.18404269218444824</v>
      </c>
      <c r="AF19">
        <v>0.24375663697719574</v>
      </c>
      <c r="AL19">
        <v>-2.3858957290649414</v>
      </c>
      <c r="AM19">
        <v>5.5687947273254395</v>
      </c>
      <c r="AN19">
        <v>3.3972887992858887</v>
      </c>
      <c r="AO19">
        <v>9.6853103637695313</v>
      </c>
      <c r="AP19">
        <v>17.29039192199707</v>
      </c>
      <c r="AQ19">
        <v>16.333097457885742</v>
      </c>
      <c r="AR19">
        <v>6.6386399269104004</v>
      </c>
      <c r="AS19">
        <v>16.595729827880859</v>
      </c>
      <c r="AZ19">
        <v>0</v>
      </c>
      <c r="BA19">
        <v>0</v>
      </c>
      <c r="BB19">
        <v>0</v>
      </c>
      <c r="BC19">
        <v>0</v>
      </c>
      <c r="BD19">
        <v>0.10818523168563843</v>
      </c>
      <c r="BE19">
        <v>0.34355160593986511</v>
      </c>
      <c r="BF19">
        <v>0.54826313257217407</v>
      </c>
      <c r="BG19">
        <v>0</v>
      </c>
      <c r="BN19">
        <v>0.30530464649200439</v>
      </c>
      <c r="BO19">
        <v>0.11220792680978775</v>
      </c>
      <c r="BP19">
        <v>-6.7493647336959839E-2</v>
      </c>
      <c r="BQ19">
        <v>-0.12040921300649643</v>
      </c>
      <c r="BR19">
        <v>2.4290955625474453E-3</v>
      </c>
      <c r="BS19">
        <v>6.9376580417156219E-2</v>
      </c>
      <c r="BT19">
        <v>0.40298303961753845</v>
      </c>
      <c r="BU19">
        <v>0</v>
      </c>
      <c r="CB19">
        <v>-23.858964920043945</v>
      </c>
      <c r="CC19">
        <v>39.777091979980469</v>
      </c>
      <c r="CD19">
        <v>33.972892761230469</v>
      </c>
      <c r="CE19">
        <v>69.180801391601563</v>
      </c>
      <c r="CF19">
        <v>78.592666625976563</v>
      </c>
      <c r="CG19">
        <v>54.443660736083984</v>
      </c>
      <c r="CH19">
        <v>44.257598876953125</v>
      </c>
      <c r="CI19">
        <v>110.63820648193359</v>
      </c>
      <c r="CO19">
        <v>0.66763627529144287</v>
      </c>
      <c r="CP19">
        <v>0</v>
      </c>
      <c r="CQ19">
        <v>0</v>
      </c>
      <c r="CR19">
        <v>0</v>
      </c>
      <c r="CS19">
        <v>0</v>
      </c>
      <c r="CT19">
        <v>-0.30530464649200439</v>
      </c>
      <c r="CU19">
        <v>-2.5338232517242432</v>
      </c>
      <c r="CV19">
        <v>-2.2285122871398926</v>
      </c>
      <c r="CW19">
        <v>-2.5338170528411865</v>
      </c>
      <c r="IN19">
        <v>169</v>
      </c>
      <c r="IO19">
        <v>450</v>
      </c>
      <c r="IP19">
        <v>0</v>
      </c>
      <c r="IQ19">
        <v>56.857860565185547</v>
      </c>
      <c r="IR19">
        <v>60.092723846435547</v>
      </c>
      <c r="IS19">
        <v>0</v>
      </c>
      <c r="IT19">
        <v>0.5</v>
      </c>
      <c r="IU19">
        <v>0</v>
      </c>
    </row>
    <row r="20" spans="10:255">
      <c r="J20">
        <v>0.30000001192092896</v>
      </c>
      <c r="K20">
        <v>1</v>
      </c>
      <c r="L20">
        <v>0.30000001192092896</v>
      </c>
      <c r="M20">
        <v>0</v>
      </c>
      <c r="N20">
        <v>0</v>
      </c>
      <c r="O20">
        <v>1.7495925426483154</v>
      </c>
      <c r="P20">
        <v>1.7495925426483154</v>
      </c>
      <c r="Q20">
        <v>2.8531093597412109</v>
      </c>
      <c r="R20">
        <v>50.064735412597656</v>
      </c>
      <c r="S20">
        <v>41.637889862060547</v>
      </c>
      <c r="T20">
        <v>9.5103645324707031</v>
      </c>
      <c r="U20">
        <v>0.89999997615814209</v>
      </c>
      <c r="W20">
        <v>170</v>
      </c>
      <c r="X20">
        <v>0.27099555730819702</v>
      </c>
      <c r="Y20">
        <v>0.24130429327487946</v>
      </c>
      <c r="Z20">
        <v>0.23272380232810974</v>
      </c>
      <c r="AA20">
        <v>0.2121758908033371</v>
      </c>
      <c r="AB20">
        <v>0.21295486390590668</v>
      </c>
      <c r="AC20">
        <v>0.26625367999076843</v>
      </c>
      <c r="AD20">
        <v>0.26146379113197327</v>
      </c>
      <c r="AE20">
        <v>0.18404269218444824</v>
      </c>
      <c r="AF20">
        <v>0.23565675318241119</v>
      </c>
      <c r="AL20">
        <v>-2.1991126537322998</v>
      </c>
      <c r="AM20">
        <v>5.7391448020935059</v>
      </c>
      <c r="AN20">
        <v>3.4552392959594727</v>
      </c>
      <c r="AO20">
        <v>9.5648193359375</v>
      </c>
      <c r="AP20">
        <v>17.409030914306641</v>
      </c>
      <c r="AQ20">
        <v>16.749263763427734</v>
      </c>
      <c r="AR20">
        <v>7.8536214828491211</v>
      </c>
      <c r="AS20">
        <v>16.595729827880859</v>
      </c>
      <c r="AZ20">
        <v>0</v>
      </c>
      <c r="BA20">
        <v>0</v>
      </c>
      <c r="BB20">
        <v>0</v>
      </c>
      <c r="BC20">
        <v>0</v>
      </c>
      <c r="BD20">
        <v>0.10585017502307892</v>
      </c>
      <c r="BE20">
        <v>0.33788514137268066</v>
      </c>
      <c r="BF20">
        <v>0.55626469850540161</v>
      </c>
      <c r="BG20">
        <v>0</v>
      </c>
      <c r="BN20">
        <v>0.29478368163108826</v>
      </c>
      <c r="BO20">
        <v>0.10800466686487198</v>
      </c>
      <c r="BP20">
        <v>-6.2347818166017532E-2</v>
      </c>
      <c r="BQ20">
        <v>-0.12029649317264557</v>
      </c>
      <c r="BR20">
        <v>1.9232474733144045E-4</v>
      </c>
      <c r="BS20">
        <v>6.6748231649398804E-2</v>
      </c>
      <c r="BT20">
        <v>0.24174317717552185</v>
      </c>
      <c r="BU20">
        <v>0</v>
      </c>
      <c r="CB20">
        <v>-21.991134643554688</v>
      </c>
      <c r="CC20">
        <v>40.993877410888672</v>
      </c>
      <c r="CD20">
        <v>34.552398681640625</v>
      </c>
      <c r="CE20">
        <v>68.320152282714844</v>
      </c>
      <c r="CF20">
        <v>79.131942749023438</v>
      </c>
      <c r="CG20">
        <v>55.830879211425781</v>
      </c>
      <c r="CH20">
        <v>52.357471466064453</v>
      </c>
      <c r="CI20">
        <v>110.63820648193359</v>
      </c>
      <c r="CO20">
        <v>0.61322307586669922</v>
      </c>
      <c r="CP20">
        <v>0</v>
      </c>
      <c r="CQ20">
        <v>0</v>
      </c>
      <c r="CR20">
        <v>0</v>
      </c>
      <c r="CS20">
        <v>0</v>
      </c>
      <c r="CT20">
        <v>-0.29478368163108826</v>
      </c>
      <c r="CU20">
        <v>-2.044379711151123</v>
      </c>
      <c r="CV20">
        <v>-1.7495925426483154</v>
      </c>
      <c r="CW20">
        <v>-2.0443761348724365</v>
      </c>
      <c r="IN20">
        <v>170</v>
      </c>
      <c r="IO20">
        <v>450</v>
      </c>
      <c r="IP20">
        <v>0</v>
      </c>
      <c r="IQ20">
        <v>58.607646942138672</v>
      </c>
      <c r="IR20">
        <v>62.704341888427734</v>
      </c>
      <c r="IS20">
        <v>0</v>
      </c>
      <c r="IT20">
        <v>0.5</v>
      </c>
      <c r="IU20">
        <v>0</v>
      </c>
    </row>
    <row r="21" spans="10:255">
      <c r="J21">
        <v>0.30000001192092896</v>
      </c>
      <c r="K21">
        <v>1</v>
      </c>
      <c r="L21">
        <v>0.30000001192092896</v>
      </c>
      <c r="M21">
        <v>0</v>
      </c>
      <c r="N21">
        <v>0</v>
      </c>
      <c r="O21">
        <v>1.427168607711792</v>
      </c>
      <c r="P21">
        <v>1.427168607711792</v>
      </c>
      <c r="Q21">
        <v>2.501410961151123</v>
      </c>
      <c r="R21">
        <v>52.566146850585938</v>
      </c>
      <c r="S21">
        <v>43.065059661865234</v>
      </c>
      <c r="T21">
        <v>8.3380365371704102</v>
      </c>
      <c r="U21">
        <v>0.89999997615814209</v>
      </c>
      <c r="W21">
        <v>171</v>
      </c>
      <c r="X21">
        <v>0.27009201049804688</v>
      </c>
      <c r="Y21">
        <v>0.24049405753612518</v>
      </c>
      <c r="Z21">
        <v>0.23241271078586578</v>
      </c>
      <c r="AA21">
        <v>0.21276833117008209</v>
      </c>
      <c r="AB21">
        <v>0.21251866221427917</v>
      </c>
      <c r="AC21">
        <v>0.26413300633430481</v>
      </c>
      <c r="AD21">
        <v>0.25232145190238953</v>
      </c>
      <c r="AE21">
        <v>0.18404269218444824</v>
      </c>
      <c r="AF21">
        <v>0.22956186532974243</v>
      </c>
      <c r="AL21">
        <v>-2.0184032917022705</v>
      </c>
      <c r="AM21">
        <v>5.9011917114257813</v>
      </c>
      <c r="AN21">
        <v>3.5174574851989746</v>
      </c>
      <c r="AO21">
        <v>9.4463310241699219</v>
      </c>
      <c r="AP21">
        <v>17.496271133422852</v>
      </c>
      <c r="AQ21">
        <v>17.173398971557617</v>
      </c>
      <c r="AR21">
        <v>8.7678556442260742</v>
      </c>
      <c r="AS21">
        <v>16.595729827880859</v>
      </c>
      <c r="AZ21">
        <v>0</v>
      </c>
      <c r="BA21">
        <v>0</v>
      </c>
      <c r="BB21">
        <v>0</v>
      </c>
      <c r="BC21">
        <v>0</v>
      </c>
      <c r="BD21">
        <v>0.10739161819219589</v>
      </c>
      <c r="BE21">
        <v>0.3409559428691864</v>
      </c>
      <c r="BF21">
        <v>0.55165237188339233</v>
      </c>
      <c r="BG21">
        <v>0</v>
      </c>
      <c r="BN21">
        <v>0.28493598103523254</v>
      </c>
      <c r="BO21">
        <v>0.10422177612781525</v>
      </c>
      <c r="BP21">
        <v>-5.7825673371553421E-2</v>
      </c>
      <c r="BQ21">
        <v>-0.12004353106021881</v>
      </c>
      <c r="BR21">
        <v>-1.5569706447422504E-3</v>
      </c>
      <c r="BS21">
        <v>6.4470112323760986E-2</v>
      </c>
      <c r="BT21">
        <v>0.12693348526954651</v>
      </c>
      <c r="BU21">
        <v>0</v>
      </c>
      <c r="CB21">
        <v>-20.184041976928711</v>
      </c>
      <c r="CC21">
        <v>42.151355743408203</v>
      </c>
      <c r="CD21">
        <v>35.174579620361328</v>
      </c>
      <c r="CE21">
        <v>67.473808288574219</v>
      </c>
      <c r="CF21">
        <v>79.528488159179688</v>
      </c>
      <c r="CG21">
        <v>57.244663238525391</v>
      </c>
      <c r="CH21">
        <v>58.452365875244141</v>
      </c>
      <c r="CI21">
        <v>110.63820648193359</v>
      </c>
      <c r="CO21">
        <v>0.57054543495178223</v>
      </c>
      <c r="CP21">
        <v>0</v>
      </c>
      <c r="CQ21">
        <v>0</v>
      </c>
      <c r="CR21">
        <v>0</v>
      </c>
      <c r="CS21">
        <v>0</v>
      </c>
      <c r="CT21">
        <v>-0.28493598103523254</v>
      </c>
      <c r="CU21">
        <v>-1.712113618850708</v>
      </c>
      <c r="CV21">
        <v>-1.427168607711792</v>
      </c>
      <c r="CW21">
        <v>-1.7121045589447021</v>
      </c>
      <c r="IN21">
        <v>171</v>
      </c>
      <c r="IO21">
        <v>450</v>
      </c>
      <c r="IP21">
        <v>0</v>
      </c>
      <c r="IQ21">
        <v>60.033252716064453</v>
      </c>
      <c r="IR21">
        <v>64.832115173339844</v>
      </c>
      <c r="IS21">
        <v>0</v>
      </c>
      <c r="IT21">
        <v>0.5</v>
      </c>
      <c r="IU21">
        <v>0</v>
      </c>
    </row>
    <row r="22" spans="10:255">
      <c r="J22">
        <v>0.30000001192092896</v>
      </c>
      <c r="K22">
        <v>1</v>
      </c>
      <c r="L22">
        <v>0.30000001192092896</v>
      </c>
      <c r="M22">
        <v>0</v>
      </c>
      <c r="N22">
        <v>0</v>
      </c>
      <c r="O22">
        <v>1.3264447450637817</v>
      </c>
      <c r="P22">
        <v>1.3264447450637817</v>
      </c>
      <c r="Q22">
        <v>2.4757518768310547</v>
      </c>
      <c r="R22">
        <v>55.041900634765625</v>
      </c>
      <c r="S22">
        <v>44.391506195068359</v>
      </c>
      <c r="T22">
        <v>8.2525062561035156</v>
      </c>
      <c r="U22">
        <v>0.89999997615814209</v>
      </c>
      <c r="W22">
        <v>172</v>
      </c>
      <c r="X22">
        <v>0.26921743154525757</v>
      </c>
      <c r="Y22">
        <v>0.23972083628177643</v>
      </c>
      <c r="Z22">
        <v>0.23208367824554443</v>
      </c>
      <c r="AA22">
        <v>0.21335145831108093</v>
      </c>
      <c r="AB22">
        <v>0.21208290755748749</v>
      </c>
      <c r="AC22">
        <v>0.26168552041053772</v>
      </c>
      <c r="AD22">
        <v>0.24485376477241516</v>
      </c>
      <c r="AE22">
        <v>0.18404269218444824</v>
      </c>
      <c r="AF22">
        <v>0.22458340227603912</v>
      </c>
      <c r="AL22">
        <v>-1.8434876203536987</v>
      </c>
      <c r="AM22">
        <v>6.0558366775512695</v>
      </c>
      <c r="AN22">
        <v>3.5832641124725342</v>
      </c>
      <c r="AO22">
        <v>9.3297052383422852</v>
      </c>
      <c r="AP22">
        <v>17.58342170715332</v>
      </c>
      <c r="AQ22">
        <v>17.662895202636719</v>
      </c>
      <c r="AR22">
        <v>9.5146245956420898</v>
      </c>
      <c r="AS22">
        <v>16.595729827880859</v>
      </c>
      <c r="AZ22">
        <v>0</v>
      </c>
      <c r="BA22">
        <v>0</v>
      </c>
      <c r="BB22">
        <v>0</v>
      </c>
      <c r="BC22">
        <v>0</v>
      </c>
      <c r="BD22">
        <v>0.11495251953601837</v>
      </c>
      <c r="BE22">
        <v>0.36012241244316101</v>
      </c>
      <c r="BF22">
        <v>0.52492505311965942</v>
      </c>
      <c r="BG22">
        <v>0</v>
      </c>
      <c r="BN22">
        <v>0.27570644021034241</v>
      </c>
      <c r="BO22">
        <v>0.1007930189371109</v>
      </c>
      <c r="BP22">
        <v>-5.3848434239625931E-2</v>
      </c>
      <c r="BQ22">
        <v>-0.11965674161911011</v>
      </c>
      <c r="BR22">
        <v>-3.0317704658955336E-3</v>
      </c>
      <c r="BS22">
        <v>6.2297776341438293E-2</v>
      </c>
      <c r="BT22">
        <v>5.0484701991081238E-2</v>
      </c>
      <c r="BU22">
        <v>0</v>
      </c>
      <c r="CB22">
        <v>-18.434883117675781</v>
      </c>
      <c r="CC22">
        <v>43.255958557128906</v>
      </c>
      <c r="CD22">
        <v>35.832645416259766</v>
      </c>
      <c r="CE22">
        <v>66.640769958496094</v>
      </c>
      <c r="CF22">
        <v>79.924629211425781</v>
      </c>
      <c r="CG22">
        <v>58.876319885253906</v>
      </c>
      <c r="CH22">
        <v>63.430824279785156</v>
      </c>
      <c r="CI22">
        <v>110.63820648193359</v>
      </c>
      <c r="CO22">
        <v>0.53577446937561035</v>
      </c>
      <c r="CP22">
        <v>0</v>
      </c>
      <c r="CQ22">
        <v>0</v>
      </c>
      <c r="CR22">
        <v>0</v>
      </c>
      <c r="CS22">
        <v>0</v>
      </c>
      <c r="CT22">
        <v>-0.27570644021034241</v>
      </c>
      <c r="CU22">
        <v>-1.6021132469177246</v>
      </c>
      <c r="CV22">
        <v>-1.3264447450637817</v>
      </c>
      <c r="CW22">
        <v>-1.6021511554718018</v>
      </c>
      <c r="IN22">
        <v>172</v>
      </c>
      <c r="IO22">
        <v>450</v>
      </c>
      <c r="IP22">
        <v>0</v>
      </c>
      <c r="IQ22">
        <v>61.356670379638672</v>
      </c>
      <c r="IR22">
        <v>66.807365417480469</v>
      </c>
      <c r="IS22">
        <v>0</v>
      </c>
      <c r="IT22">
        <v>0.5</v>
      </c>
      <c r="IU22">
        <v>0</v>
      </c>
    </row>
    <row r="23" spans="10:255">
      <c r="J23">
        <v>0.30000001192092896</v>
      </c>
      <c r="K23">
        <v>1</v>
      </c>
      <c r="L23">
        <v>0.30000001192092896</v>
      </c>
      <c r="M23">
        <v>0</v>
      </c>
      <c r="N23">
        <v>0</v>
      </c>
      <c r="O23">
        <v>1.4647334814071655</v>
      </c>
      <c r="P23">
        <v>1.4647334814071655</v>
      </c>
      <c r="Q23">
        <v>2.9091262817382813</v>
      </c>
      <c r="R23">
        <v>57.951026916503906</v>
      </c>
      <c r="S23">
        <v>45.856239318847656</v>
      </c>
      <c r="T23">
        <v>9.697087287902832</v>
      </c>
      <c r="U23">
        <v>0.89999997615814209</v>
      </c>
      <c r="W23">
        <v>173</v>
      </c>
      <c r="X23">
        <v>0.26837053894996643</v>
      </c>
      <c r="Y23">
        <v>0.23898078501224518</v>
      </c>
      <c r="Z23">
        <v>0.23173969984054565</v>
      </c>
      <c r="AA23">
        <v>0.2139248251914978</v>
      </c>
      <c r="AB23">
        <v>0.21150816977024078</v>
      </c>
      <c r="AC23">
        <v>0.25863081216812134</v>
      </c>
      <c r="AD23">
        <v>0.23751002550125122</v>
      </c>
      <c r="AE23">
        <v>0.18404269218444824</v>
      </c>
      <c r="AF23">
        <v>0.21968758106231689</v>
      </c>
      <c r="AL23">
        <v>-1.6741091012954712</v>
      </c>
      <c r="AM23">
        <v>6.2038464546203613</v>
      </c>
      <c r="AN23">
        <v>3.65205979347229</v>
      </c>
      <c r="AO23">
        <v>9.2150325775146484</v>
      </c>
      <c r="AP23">
        <v>17.698369979858398</v>
      </c>
      <c r="AQ23">
        <v>18.273836135864258</v>
      </c>
      <c r="AR23">
        <v>10.248998641967773</v>
      </c>
      <c r="AS23">
        <v>16.595729827880859</v>
      </c>
      <c r="AZ23">
        <v>0</v>
      </c>
      <c r="BA23">
        <v>0</v>
      </c>
      <c r="BB23">
        <v>0</v>
      </c>
      <c r="BC23">
        <v>0</v>
      </c>
      <c r="BD23">
        <v>0.12237980961799622</v>
      </c>
      <c r="BE23">
        <v>0.37603595852851868</v>
      </c>
      <c r="BF23">
        <v>0.50158417224884033</v>
      </c>
      <c r="BG23">
        <v>0</v>
      </c>
      <c r="BN23">
        <v>0.26704293489456177</v>
      </c>
      <c r="BO23">
        <v>9.7664631903171539E-2</v>
      </c>
      <c r="BP23">
        <v>-5.034632608294487E-2</v>
      </c>
      <c r="BQ23">
        <v>-0.11914151161909103</v>
      </c>
      <c r="BR23">
        <v>-4.4667962938547134E-3</v>
      </c>
      <c r="BS23">
        <v>5.983903631567955E-2</v>
      </c>
      <c r="BT23">
        <v>-3.1243934063240886E-4</v>
      </c>
      <c r="BU23">
        <v>0</v>
      </c>
      <c r="CB23">
        <v>-16.741098403930664</v>
      </c>
      <c r="CC23">
        <v>44.313175201416016</v>
      </c>
      <c r="CD23">
        <v>36.520603179931641</v>
      </c>
      <c r="CE23">
        <v>65.821670532226563</v>
      </c>
      <c r="CF23">
        <v>80.447120666503906</v>
      </c>
      <c r="CG23">
        <v>60.912792205810547</v>
      </c>
      <c r="CH23">
        <v>68.326652526855469</v>
      </c>
      <c r="CI23">
        <v>110.63820648193359</v>
      </c>
      <c r="CO23">
        <v>0.50349599123001099</v>
      </c>
      <c r="CP23">
        <v>0</v>
      </c>
      <c r="CQ23">
        <v>0</v>
      </c>
      <c r="CR23">
        <v>0</v>
      </c>
      <c r="CS23">
        <v>0</v>
      </c>
      <c r="CT23">
        <v>-0.26704293489456177</v>
      </c>
      <c r="CU23">
        <v>-1.7318129539489746</v>
      </c>
      <c r="CV23">
        <v>-1.4647334814071655</v>
      </c>
      <c r="CW23">
        <v>-1.7317763566970825</v>
      </c>
      <c r="IN23">
        <v>173</v>
      </c>
      <c r="IO23">
        <v>450</v>
      </c>
      <c r="IP23">
        <v>0</v>
      </c>
      <c r="IQ23">
        <v>62.816932678222656</v>
      </c>
      <c r="IR23">
        <v>68.986854553222656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0.30000001192092896</v>
      </c>
      <c r="M24">
        <v>0</v>
      </c>
      <c r="N24">
        <v>0</v>
      </c>
      <c r="O24">
        <v>1.2498878240585327</v>
      </c>
      <c r="P24">
        <v>1.2498878240585327</v>
      </c>
      <c r="Q24">
        <v>2.6713862419128418</v>
      </c>
      <c r="R24">
        <v>60.622413635253906</v>
      </c>
      <c r="S24">
        <v>47.106128692626953</v>
      </c>
      <c r="T24">
        <v>8.9046201705932617</v>
      </c>
      <c r="U24">
        <v>0.89999997615814209</v>
      </c>
      <c r="W24">
        <v>174</v>
      </c>
      <c r="X24">
        <v>0.2675500214099884</v>
      </c>
      <c r="Y24">
        <v>0.23827053606510162</v>
      </c>
      <c r="Z24">
        <v>0.23138347268104553</v>
      </c>
      <c r="AA24">
        <v>0.21448712050914764</v>
      </c>
      <c r="AB24">
        <v>0.21100448071956635</v>
      </c>
      <c r="AC24">
        <v>0.29165160655975342</v>
      </c>
      <c r="AD24">
        <v>0.36000001430511475</v>
      </c>
      <c r="AE24">
        <v>0.36000001430511475</v>
      </c>
      <c r="AF24">
        <v>0.36000001430511475</v>
      </c>
      <c r="AL24">
        <v>-1.5100057125091553</v>
      </c>
      <c r="AM24">
        <v>6.3458967208862305</v>
      </c>
      <c r="AN24">
        <v>3.7233052253723145</v>
      </c>
      <c r="AO24">
        <v>9.1025733947753906</v>
      </c>
      <c r="AP24">
        <v>17.799106597900391</v>
      </c>
      <c r="AQ24">
        <v>11.669677734375</v>
      </c>
      <c r="AR24">
        <v>-2.0000009536743164</v>
      </c>
      <c r="AS24">
        <v>-1.0000020265579224</v>
      </c>
      <c r="AZ24">
        <v>0</v>
      </c>
      <c r="BA24">
        <v>0</v>
      </c>
      <c r="BB24">
        <v>0</v>
      </c>
      <c r="BC24">
        <v>0</v>
      </c>
      <c r="BD24">
        <v>0.13083338737487793</v>
      </c>
      <c r="BE24">
        <v>0.39231392741203308</v>
      </c>
      <c r="BF24">
        <v>0.47685271501541138</v>
      </c>
      <c r="BG24">
        <v>0</v>
      </c>
      <c r="BN24">
        <v>0.25889933109283447</v>
      </c>
      <c r="BO24">
        <v>9.4792395830154419E-2</v>
      </c>
      <c r="BP24">
        <v>-4.7258347272872925E-2</v>
      </c>
      <c r="BQ24">
        <v>-0.11850253492593765</v>
      </c>
      <c r="BR24">
        <v>-6.0442159883677959E-3</v>
      </c>
      <c r="BS24">
        <v>5.6744232773780823E-2</v>
      </c>
      <c r="BT24">
        <v>7.1512494087219238</v>
      </c>
      <c r="BU24">
        <v>19.996261596679688</v>
      </c>
      <c r="CB24">
        <v>-15.100062370300293</v>
      </c>
      <c r="CC24">
        <v>45.327816009521484</v>
      </c>
      <c r="CD24">
        <v>37.233055114746094</v>
      </c>
      <c r="CE24">
        <v>65.018394470214844</v>
      </c>
      <c r="CF24">
        <v>80.905014038085938</v>
      </c>
      <c r="CG24">
        <v>38.89892578125</v>
      </c>
      <c r="CH24">
        <v>-13.333339691162109</v>
      </c>
      <c r="CI24">
        <v>-6.6666808128356934</v>
      </c>
      <c r="CO24">
        <v>0.46787986159324646</v>
      </c>
      <c r="CP24">
        <v>0</v>
      </c>
      <c r="CQ24">
        <v>0.19999992847442627</v>
      </c>
      <c r="CR24">
        <v>1</v>
      </c>
      <c r="CS24">
        <v>37.591999053955078</v>
      </c>
      <c r="CT24">
        <v>-0.25889933109283447</v>
      </c>
      <c r="CU24">
        <v>36.083221435546875</v>
      </c>
      <c r="CV24">
        <v>-1.2498878240585327</v>
      </c>
      <c r="CW24">
        <v>36.083213806152344</v>
      </c>
      <c r="IN24">
        <v>174</v>
      </c>
      <c r="IO24">
        <v>450</v>
      </c>
      <c r="IP24">
        <v>0</v>
      </c>
      <c r="IQ24">
        <v>26.468782424926758</v>
      </c>
      <c r="IR24">
        <v>40.998180389404297</v>
      </c>
      <c r="IS24">
        <v>30.479999542236328</v>
      </c>
      <c r="IT24">
        <v>0.5</v>
      </c>
      <c r="IU24">
        <v>7.1119999885559082</v>
      </c>
    </row>
    <row r="25" spans="10:255">
      <c r="J25">
        <v>0.31833335757255554</v>
      </c>
      <c r="K25">
        <v>1</v>
      </c>
      <c r="L25">
        <v>0.32833334803581238</v>
      </c>
      <c r="M25">
        <v>0.94396746158599854</v>
      </c>
      <c r="N25">
        <v>6.8117456436157227</v>
      </c>
      <c r="O25">
        <v>2.3692800998687744</v>
      </c>
      <c r="P25">
        <v>9.181025505065918</v>
      </c>
      <c r="Q25">
        <v>2.3692800998687744</v>
      </c>
      <c r="R25">
        <v>62.991695404052734</v>
      </c>
      <c r="S25">
        <v>49.475410461425781</v>
      </c>
      <c r="T25">
        <v>7.2160811424255371</v>
      </c>
      <c r="U25">
        <v>0.87833333015441895</v>
      </c>
      <c r="W25">
        <v>175</v>
      </c>
      <c r="X25">
        <v>0.26675456762313843</v>
      </c>
      <c r="Y25">
        <v>0.23758718371391296</v>
      </c>
      <c r="Z25">
        <v>0.23101739585399628</v>
      </c>
      <c r="AA25">
        <v>0.2150384783744812</v>
      </c>
      <c r="AB25">
        <v>0.21040615439414978</v>
      </c>
      <c r="AC25">
        <v>0.32766216993331909</v>
      </c>
      <c r="AD25">
        <v>0.36000001430511475</v>
      </c>
      <c r="AE25">
        <v>0.36000001430511475</v>
      </c>
      <c r="AF25">
        <v>0.36000001430511475</v>
      </c>
      <c r="AL25">
        <v>-1.3509149551391602</v>
      </c>
      <c r="AM25">
        <v>6.482567310333252</v>
      </c>
      <c r="AN25">
        <v>3.7965207099914551</v>
      </c>
      <c r="AO25">
        <v>8.9923019409179688</v>
      </c>
      <c r="AP25">
        <v>17.918773651123047</v>
      </c>
      <c r="AQ25">
        <v>4.4675650596618652</v>
      </c>
      <c r="AR25">
        <v>-2.0000009536743164</v>
      </c>
      <c r="AS25">
        <v>-1.0000020265579224</v>
      </c>
      <c r="AZ25">
        <v>0</v>
      </c>
      <c r="BA25">
        <v>0</v>
      </c>
      <c r="BB25">
        <v>0</v>
      </c>
      <c r="BC25">
        <v>0</v>
      </c>
      <c r="BD25">
        <v>8.7153919041156769E-2</v>
      </c>
      <c r="BE25">
        <v>0.34231728315353394</v>
      </c>
      <c r="BF25">
        <v>0.51347589492797852</v>
      </c>
      <c r="BG25">
        <v>5.7052880525588989E-2</v>
      </c>
      <c r="BN25">
        <v>0.25123310089111328</v>
      </c>
      <c r="BO25">
        <v>9.2139847576618195E-2</v>
      </c>
      <c r="BP25">
        <v>-4.4530734419822693E-2</v>
      </c>
      <c r="BQ25">
        <v>-0.11774458736181259</v>
      </c>
      <c r="BR25">
        <v>-7.4741868302226067E-3</v>
      </c>
      <c r="BS25">
        <v>7.9352997243404388E-2</v>
      </c>
      <c r="BT25">
        <v>8.0925102233886719</v>
      </c>
      <c r="BU25">
        <v>9.3090801239013672</v>
      </c>
      <c r="CB25">
        <v>-13.5091552734375</v>
      </c>
      <c r="CC25">
        <v>46.304035186767578</v>
      </c>
      <c r="CD25">
        <v>37.9652099609375</v>
      </c>
      <c r="CE25">
        <v>64.230735778808594</v>
      </c>
      <c r="CF25">
        <v>81.448951721191406</v>
      </c>
      <c r="CG25">
        <v>14.891883850097656</v>
      </c>
      <c r="CH25">
        <v>-13.333339691162109</v>
      </c>
      <c r="CI25">
        <v>-6.6666808128356934</v>
      </c>
      <c r="CO25">
        <v>1</v>
      </c>
      <c r="CP25">
        <v>0</v>
      </c>
      <c r="CQ25">
        <v>0</v>
      </c>
      <c r="CR25">
        <v>0</v>
      </c>
      <c r="CS25">
        <v>16.256000518798828</v>
      </c>
      <c r="CT25">
        <v>-0.25123310089111328</v>
      </c>
      <c r="CU25">
        <v>6.8237781524658203</v>
      </c>
      <c r="CV25">
        <v>-9.181025505065918</v>
      </c>
      <c r="CW25">
        <v>6.8237414360046387</v>
      </c>
      <c r="IN25">
        <v>175</v>
      </c>
      <c r="IO25">
        <v>463.33331298828125</v>
      </c>
      <c r="IP25">
        <v>0</v>
      </c>
      <c r="IQ25">
        <v>19.386333465576172</v>
      </c>
      <c r="IR25">
        <v>30.427364349365234</v>
      </c>
      <c r="IS25">
        <v>0</v>
      </c>
      <c r="IT25">
        <v>0.5</v>
      </c>
      <c r="IU25">
        <v>16.256000518798828</v>
      </c>
    </row>
    <row r="26" spans="10:255">
      <c r="J26">
        <v>0.33666667342185974</v>
      </c>
      <c r="K26">
        <v>1</v>
      </c>
      <c r="L26">
        <v>0.3566666841506958</v>
      </c>
      <c r="M26">
        <v>0.92107164859771729</v>
      </c>
      <c r="N26">
        <v>7.0335121154785156</v>
      </c>
      <c r="O26">
        <v>2.7235877513885498</v>
      </c>
      <c r="P26">
        <v>9.7571001052856445</v>
      </c>
      <c r="Q26">
        <v>2.7235877513885498</v>
      </c>
      <c r="R26">
        <v>65.715286254882813</v>
      </c>
      <c r="S26">
        <v>52.198997497558594</v>
      </c>
      <c r="T26">
        <v>7.6362271308898926</v>
      </c>
      <c r="U26">
        <v>0.85666662454605103</v>
      </c>
      <c r="W26">
        <v>176</v>
      </c>
      <c r="X26">
        <v>0.26598292589187622</v>
      </c>
      <c r="Y26">
        <v>0.23692820966243744</v>
      </c>
      <c r="Z26">
        <v>0.2306436151266098</v>
      </c>
      <c r="AA26">
        <v>0.21557800471782684</v>
      </c>
      <c r="AB26">
        <v>0.20976071059703827</v>
      </c>
      <c r="AC26">
        <v>0.3330133855342865</v>
      </c>
      <c r="AD26">
        <v>0.32499998807907104</v>
      </c>
      <c r="AE26">
        <v>0.28810715675354004</v>
      </c>
      <c r="AF26">
        <v>0.31270238757133484</v>
      </c>
      <c r="AL26">
        <v>-1.1965866088867188</v>
      </c>
      <c r="AM26">
        <v>6.6143617630004883</v>
      </c>
      <c r="AN26">
        <v>3.87127685546875</v>
      </c>
      <c r="AO26">
        <v>8.8843965530395508</v>
      </c>
      <c r="AP26">
        <v>18.047861099243164</v>
      </c>
      <c r="AQ26">
        <v>3.3973217010498047</v>
      </c>
      <c r="AR26">
        <v>1.5000015497207642</v>
      </c>
      <c r="AS26">
        <v>6.1892838478088379</v>
      </c>
      <c r="AZ26">
        <v>0</v>
      </c>
      <c r="BA26">
        <v>0</v>
      </c>
      <c r="BB26">
        <v>0</v>
      </c>
      <c r="BC26">
        <v>0</v>
      </c>
      <c r="BD26">
        <v>8.4882006049156189E-2</v>
      </c>
      <c r="BE26">
        <v>0.34316924214363098</v>
      </c>
      <c r="BF26">
        <v>0.51475387811660767</v>
      </c>
      <c r="BG26">
        <v>5.7194873690605164E-2</v>
      </c>
      <c r="BN26">
        <v>0.2440052330493927</v>
      </c>
      <c r="BO26">
        <v>8.9676827192306519E-2</v>
      </c>
      <c r="BP26">
        <v>-4.2115632444620132E-2</v>
      </c>
      <c r="BQ26">
        <v>-0.11687358468770981</v>
      </c>
      <c r="BR26">
        <v>-8.9677032083272934E-3</v>
      </c>
      <c r="BS26">
        <v>9.3127571046352386E-2</v>
      </c>
      <c r="BT26">
        <v>2.0980224609375</v>
      </c>
      <c r="BU26">
        <v>0</v>
      </c>
      <c r="CB26">
        <v>-11.965871810913086</v>
      </c>
      <c r="CC26">
        <v>47.245426177978516</v>
      </c>
      <c r="CD26">
        <v>38.712772369384766</v>
      </c>
      <c r="CE26">
        <v>63.459987640380859</v>
      </c>
      <c r="CF26">
        <v>82.035720825195313</v>
      </c>
      <c r="CG26">
        <v>11.324406623840332</v>
      </c>
      <c r="CH26">
        <v>10.000009536743164</v>
      </c>
      <c r="CI26">
        <v>41.261894226074219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-0.2440052330493927</v>
      </c>
      <c r="CU26">
        <v>-10.001123428344727</v>
      </c>
      <c r="CV26">
        <v>-9.7571001052856445</v>
      </c>
      <c r="CW26">
        <v>-10.001105308532715</v>
      </c>
      <c r="IN26">
        <v>176</v>
      </c>
      <c r="IO26">
        <v>476.66665649414063</v>
      </c>
      <c r="IP26">
        <v>0</v>
      </c>
      <c r="IQ26">
        <v>29.134469985961914</v>
      </c>
      <c r="IR26">
        <v>34.246540069580078</v>
      </c>
      <c r="IS26">
        <v>0</v>
      </c>
      <c r="IT26">
        <v>0.5</v>
      </c>
      <c r="IU26">
        <v>0</v>
      </c>
    </row>
    <row r="27" spans="10:255">
      <c r="J27">
        <v>0.35500001907348633</v>
      </c>
      <c r="K27">
        <v>1</v>
      </c>
      <c r="L27">
        <v>0.38500002026557922</v>
      </c>
      <c r="M27">
        <v>0.91703873872756958</v>
      </c>
      <c r="N27">
        <v>9.2263126373291016</v>
      </c>
      <c r="O27">
        <v>3.8734793663024902</v>
      </c>
      <c r="P27">
        <v>13.09979248046875</v>
      </c>
      <c r="Q27">
        <v>3.8734793663024902</v>
      </c>
      <c r="R27">
        <v>69.588768005371094</v>
      </c>
      <c r="S27">
        <v>56.072475433349609</v>
      </c>
      <c r="T27">
        <v>10.06098461151123</v>
      </c>
      <c r="U27">
        <v>0.83499997854232788</v>
      </c>
      <c r="W27">
        <v>177</v>
      </c>
      <c r="X27">
        <v>0.26523393392562866</v>
      </c>
      <c r="Y27">
        <v>0.23629146814346313</v>
      </c>
      <c r="Z27">
        <v>0.23026399314403534</v>
      </c>
      <c r="AA27">
        <v>0.21610522270202637</v>
      </c>
      <c r="AB27">
        <v>0.20868316292762756</v>
      </c>
      <c r="AC27">
        <v>0.33006560802459717</v>
      </c>
      <c r="AD27">
        <v>0.28776836395263672</v>
      </c>
      <c r="AE27">
        <v>0.20757599174976349</v>
      </c>
      <c r="AF27">
        <v>0.26103758811950684</v>
      </c>
      <c r="AL27">
        <v>-1.0467883348464966</v>
      </c>
      <c r="AM27">
        <v>6.7417101860046387</v>
      </c>
      <c r="AN27">
        <v>3.9472012519836426</v>
      </c>
      <c r="AO27">
        <v>8.7789525985717773</v>
      </c>
      <c r="AP27">
        <v>18.263372421264648</v>
      </c>
      <c r="AQ27">
        <v>3.98687744140625</v>
      </c>
      <c r="AR27">
        <v>5.2231640815734863</v>
      </c>
      <c r="AS27">
        <v>14.242400169372559</v>
      </c>
      <c r="AZ27">
        <v>0</v>
      </c>
      <c r="BA27">
        <v>0</v>
      </c>
      <c r="BB27">
        <v>0</v>
      </c>
      <c r="BC27">
        <v>0</v>
      </c>
      <c r="BD27">
        <v>8.2418479025363922E-2</v>
      </c>
      <c r="BE27">
        <v>0.34409308433532715</v>
      </c>
      <c r="BF27">
        <v>0.51613956689834595</v>
      </c>
      <c r="BG27">
        <v>5.7348843663930893E-2</v>
      </c>
      <c r="BN27">
        <v>0.23718075454235077</v>
      </c>
      <c r="BO27">
        <v>8.737848699092865E-2</v>
      </c>
      <c r="BP27">
        <v>-3.9972025901079178E-2</v>
      </c>
      <c r="BQ27">
        <v>-0.11589525640010834</v>
      </c>
      <c r="BR27">
        <v>-1.0452232323586941E-2</v>
      </c>
      <c r="BS27">
        <v>9.3286193907260895E-2</v>
      </c>
      <c r="BT27">
        <v>0.83657127618789673</v>
      </c>
      <c r="BU27">
        <v>-0.88733536005020142</v>
      </c>
      <c r="CB27">
        <v>-10.467887878417969</v>
      </c>
      <c r="CC27">
        <v>48.155055999755859</v>
      </c>
      <c r="CD27">
        <v>39.472015380859375</v>
      </c>
      <c r="CE27">
        <v>62.706817626953125</v>
      </c>
      <c r="CF27">
        <v>83.015304565429688</v>
      </c>
      <c r="CG27">
        <v>13.289591789245605</v>
      </c>
      <c r="CH27">
        <v>34.821090698242188</v>
      </c>
      <c r="CI27">
        <v>94.9493408203125</v>
      </c>
      <c r="CO27">
        <v>1</v>
      </c>
      <c r="CP27">
        <v>0</v>
      </c>
      <c r="CQ27">
        <v>0</v>
      </c>
      <c r="CR27">
        <v>0</v>
      </c>
      <c r="CS27">
        <v>0.50800001621246338</v>
      </c>
      <c r="CT27">
        <v>-0.23718075454235077</v>
      </c>
      <c r="CU27">
        <v>-12.829035758972168</v>
      </c>
      <c r="CV27">
        <v>-13.09979248046875</v>
      </c>
      <c r="CW27">
        <v>-12.828972816467285</v>
      </c>
      <c r="IN27">
        <v>177</v>
      </c>
      <c r="IO27">
        <v>490</v>
      </c>
      <c r="IP27">
        <v>0</v>
      </c>
      <c r="IQ27">
        <v>41.715816497802734</v>
      </c>
      <c r="IR27">
        <v>41.005088806152344</v>
      </c>
      <c r="IS27">
        <v>0</v>
      </c>
      <c r="IT27">
        <v>0.5</v>
      </c>
      <c r="IU27">
        <v>0.50800001621246338</v>
      </c>
    </row>
    <row r="28" spans="10:255">
      <c r="J28">
        <v>0.37333333492279053</v>
      </c>
      <c r="K28">
        <v>1</v>
      </c>
      <c r="L28">
        <v>0.41333332657814026</v>
      </c>
      <c r="M28">
        <v>0</v>
      </c>
      <c r="N28">
        <v>0</v>
      </c>
      <c r="O28">
        <v>3.9236214160919189</v>
      </c>
      <c r="P28">
        <v>3.9236214160919189</v>
      </c>
      <c r="Q28">
        <v>3.9933402538299561</v>
      </c>
      <c r="R28">
        <v>73.582107543945313</v>
      </c>
      <c r="S28">
        <v>59.996097564697266</v>
      </c>
      <c r="T28">
        <v>9.6613073348999023</v>
      </c>
      <c r="U28">
        <v>0.81333333253860474</v>
      </c>
      <c r="W28">
        <v>178</v>
      </c>
      <c r="X28">
        <v>0.26450639963150024</v>
      </c>
      <c r="Y28">
        <v>0.23567502200603485</v>
      </c>
      <c r="Z28">
        <v>0.22988022863864899</v>
      </c>
      <c r="AA28">
        <v>0.21661765873432159</v>
      </c>
      <c r="AB28">
        <v>0.20757466554641724</v>
      </c>
      <c r="AC28">
        <v>0.32046607136726379</v>
      </c>
      <c r="AD28">
        <v>0.26721981167793274</v>
      </c>
      <c r="AE28">
        <v>0.23836769163608551</v>
      </c>
      <c r="AF28">
        <v>0.25760245323181152</v>
      </c>
      <c r="AL28">
        <v>-0.90128147602081299</v>
      </c>
      <c r="AM28">
        <v>6.8649992942810059</v>
      </c>
      <c r="AN28">
        <v>4.023953914642334</v>
      </c>
      <c r="AO28">
        <v>8.6764659881591797</v>
      </c>
      <c r="AP28">
        <v>18.485071182250977</v>
      </c>
      <c r="AQ28">
        <v>5.9067845344543457</v>
      </c>
      <c r="AR28">
        <v>7.2780189514160156</v>
      </c>
      <c r="AS28">
        <v>11.163229942321777</v>
      </c>
      <c r="AZ28">
        <v>0</v>
      </c>
      <c r="BA28">
        <v>0</v>
      </c>
      <c r="BB28">
        <v>0</v>
      </c>
      <c r="BC28">
        <v>0</v>
      </c>
      <c r="BD28">
        <v>8.2551218569278717E-2</v>
      </c>
      <c r="BE28">
        <v>0.3645247220993042</v>
      </c>
      <c r="BF28">
        <v>0.5467870831489563</v>
      </c>
      <c r="BG28">
        <v>6.1369705945253372E-3</v>
      </c>
      <c r="BN28">
        <v>0.23072792589664459</v>
      </c>
      <c r="BO28">
        <v>8.5224248468875885E-2</v>
      </c>
      <c r="BP28">
        <v>-3.8063906133174896E-2</v>
      </c>
      <c r="BQ28">
        <v>-0.11481592804193497</v>
      </c>
      <c r="BR28">
        <v>-1.2330331839621067E-2</v>
      </c>
      <c r="BS28">
        <v>8.9871764183044434E-2</v>
      </c>
      <c r="BT28">
        <v>-0.39978140592575073</v>
      </c>
      <c r="BU28">
        <v>-0.3092498779296875</v>
      </c>
      <c r="CB28">
        <v>-9.0128192901611328</v>
      </c>
      <c r="CC28">
        <v>49.035694122314453</v>
      </c>
      <c r="CD28">
        <v>40.239543914794922</v>
      </c>
      <c r="CE28">
        <v>61.974765777587891</v>
      </c>
      <c r="CF28">
        <v>84.023033142089844</v>
      </c>
      <c r="CG28">
        <v>19.68928337097168</v>
      </c>
      <c r="CH28">
        <v>48.520126342773438</v>
      </c>
      <c r="CI28">
        <v>74.421539306640625</v>
      </c>
      <c r="CO28">
        <v>0.98254120349884033</v>
      </c>
      <c r="CP28">
        <v>0</v>
      </c>
      <c r="CQ28">
        <v>0</v>
      </c>
      <c r="CR28">
        <v>0</v>
      </c>
      <c r="CS28">
        <v>2.7939999103546143</v>
      </c>
      <c r="CT28">
        <v>-0.23072792589664459</v>
      </c>
      <c r="CU28">
        <v>-1.3603270053863525</v>
      </c>
      <c r="CV28">
        <v>-3.9236214160919189</v>
      </c>
      <c r="CW28">
        <v>-1.3603494167327881</v>
      </c>
      <c r="IN28">
        <v>178</v>
      </c>
      <c r="IO28">
        <v>503.33331298828125</v>
      </c>
      <c r="IP28">
        <v>0</v>
      </c>
      <c r="IQ28">
        <v>42.833103179931641</v>
      </c>
      <c r="IR28">
        <v>47.268463134765625</v>
      </c>
      <c r="IS28">
        <v>0</v>
      </c>
      <c r="IT28">
        <v>0.5</v>
      </c>
      <c r="IU28">
        <v>2.7939999103546143</v>
      </c>
    </row>
    <row r="29" spans="10:255">
      <c r="J29">
        <v>0.39166668057441711</v>
      </c>
      <c r="K29">
        <v>1</v>
      </c>
      <c r="L29">
        <v>0.44166666269302368</v>
      </c>
      <c r="M29">
        <v>0.30604085326194763</v>
      </c>
      <c r="N29">
        <v>2.9304647445678711</v>
      </c>
      <c r="O29">
        <v>4.0400533676147461</v>
      </c>
      <c r="P29">
        <v>6.9705181121826172</v>
      </c>
      <c r="Q29">
        <v>4.2291369438171387</v>
      </c>
      <c r="R29">
        <v>77.811241149902344</v>
      </c>
      <c r="S29">
        <v>64.036148071289063</v>
      </c>
      <c r="T29">
        <v>9.575404167175293</v>
      </c>
      <c r="U29">
        <v>0.79166662693023682</v>
      </c>
      <c r="W29">
        <v>179</v>
      </c>
      <c r="X29">
        <v>0.2637992799282074</v>
      </c>
      <c r="Y29">
        <v>0.23507724702358246</v>
      </c>
      <c r="Z29">
        <v>0.22949381172657013</v>
      </c>
      <c r="AA29">
        <v>0.21711535751819611</v>
      </c>
      <c r="AB29">
        <v>0.20652996003627777</v>
      </c>
      <c r="AC29">
        <v>0.31020051240921021</v>
      </c>
      <c r="AD29">
        <v>0.24824266135692596</v>
      </c>
      <c r="AE29">
        <v>0.21040123701095581</v>
      </c>
      <c r="AF29">
        <v>0.23562885820865631</v>
      </c>
      <c r="AL29">
        <v>-0.7598576545715332</v>
      </c>
      <c r="AM29">
        <v>6.9845542907714844</v>
      </c>
      <c r="AN29">
        <v>4.1012372970581055</v>
      </c>
      <c r="AO29">
        <v>8.5769262313842773</v>
      </c>
      <c r="AP29">
        <v>18.694011688232422</v>
      </c>
      <c r="AQ29">
        <v>7.9598965644836426</v>
      </c>
      <c r="AR29">
        <v>9.1757345199584961</v>
      </c>
      <c r="AS29">
        <v>13.95987606048584</v>
      </c>
      <c r="AZ29">
        <v>0</v>
      </c>
      <c r="BA29">
        <v>0</v>
      </c>
      <c r="BB29">
        <v>0</v>
      </c>
      <c r="BC29">
        <v>0</v>
      </c>
      <c r="BD29">
        <v>7.6127365231513977E-2</v>
      </c>
      <c r="BE29">
        <v>0.35736137628555298</v>
      </c>
      <c r="BF29">
        <v>0.53604203462600708</v>
      </c>
      <c r="BG29">
        <v>3.0469184741377831E-2</v>
      </c>
      <c r="BN29">
        <v>0.22461754083633423</v>
      </c>
      <c r="BO29">
        <v>8.3196625113487244E-2</v>
      </c>
      <c r="BP29">
        <v>-3.6359492689371109E-2</v>
      </c>
      <c r="BQ29">
        <v>-0.11364245414733887</v>
      </c>
      <c r="BR29">
        <v>-1.4101038686931133E-2</v>
      </c>
      <c r="BS29">
        <v>8.4515988826751709E-2</v>
      </c>
      <c r="BT29">
        <v>-0.52484011650085449</v>
      </c>
      <c r="BU29">
        <v>-0.25691637396812439</v>
      </c>
      <c r="CB29">
        <v>-7.5985794067382813</v>
      </c>
      <c r="CC29">
        <v>49.889656066894531</v>
      </c>
      <c r="CD29">
        <v>41.012378692626953</v>
      </c>
      <c r="CE29">
        <v>61.263767242431641</v>
      </c>
      <c r="CF29">
        <v>84.972763061523438</v>
      </c>
      <c r="CG29">
        <v>26.532989501953125</v>
      </c>
      <c r="CH29">
        <v>61.171558380126953</v>
      </c>
      <c r="CI29">
        <v>93.065841674804688</v>
      </c>
      <c r="CO29">
        <v>0.95529025793075562</v>
      </c>
      <c r="CP29">
        <v>0</v>
      </c>
      <c r="CQ29">
        <v>0</v>
      </c>
      <c r="CR29">
        <v>0</v>
      </c>
      <c r="CS29">
        <v>0</v>
      </c>
      <c r="CT29">
        <v>-0.22461754083633423</v>
      </c>
      <c r="CU29">
        <v>-7.1951446533203125</v>
      </c>
      <c r="CV29">
        <v>-6.9705181121826172</v>
      </c>
      <c r="CW29">
        <v>-7.1951355934143066</v>
      </c>
      <c r="IN29">
        <v>179</v>
      </c>
      <c r="IO29">
        <v>516.66668701171875</v>
      </c>
      <c r="IP29">
        <v>0</v>
      </c>
      <c r="IQ29">
        <v>49.789516448974609</v>
      </c>
      <c r="IR29">
        <v>53.477073669433594</v>
      </c>
      <c r="IS29">
        <v>0</v>
      </c>
      <c r="IT29">
        <v>0.5</v>
      </c>
      <c r="IU29">
        <v>0</v>
      </c>
    </row>
    <row r="30" spans="10:255">
      <c r="J30">
        <v>0.4100000262260437</v>
      </c>
      <c r="K30">
        <v>1</v>
      </c>
      <c r="L30">
        <v>0.4699999988079071</v>
      </c>
      <c r="M30">
        <v>4.2347819544374943E-3</v>
      </c>
      <c r="N30">
        <v>3.8999099284410477E-2</v>
      </c>
      <c r="O30">
        <v>3.400437593460083</v>
      </c>
      <c r="P30">
        <v>3.439436674118042</v>
      </c>
      <c r="Q30">
        <v>4.3283400535583496</v>
      </c>
      <c r="R30">
        <v>82.139579772949219</v>
      </c>
      <c r="S30">
        <v>67.43658447265625</v>
      </c>
      <c r="T30">
        <v>9.2092342376708984</v>
      </c>
      <c r="U30">
        <v>0.76999998092651367</v>
      </c>
      <c r="W30">
        <v>180</v>
      </c>
      <c r="X30">
        <v>0.26311156153678894</v>
      </c>
      <c r="Y30">
        <v>0.23449666798114777</v>
      </c>
      <c r="Z30">
        <v>0.22910606861114502</v>
      </c>
      <c r="AA30">
        <v>0.21759890019893646</v>
      </c>
      <c r="AB30">
        <v>0.20557750761508942</v>
      </c>
      <c r="AC30">
        <v>0.28749969601631165</v>
      </c>
      <c r="AD30">
        <v>0.36000001430511475</v>
      </c>
      <c r="AE30">
        <v>0.36000001430511475</v>
      </c>
      <c r="AF30">
        <v>0.36380854249000549</v>
      </c>
      <c r="AL30">
        <v>-0.6223139762878418</v>
      </c>
      <c r="AM30">
        <v>7.100670337677002</v>
      </c>
      <c r="AN30">
        <v>4.1787862777709961</v>
      </c>
      <c r="AO30">
        <v>8.4802169799804688</v>
      </c>
      <c r="AP30">
        <v>18.884502410888672</v>
      </c>
      <c r="AQ30">
        <v>12.500060081481934</v>
      </c>
      <c r="AR30">
        <v>-2.5712790489196777</v>
      </c>
      <c r="AS30">
        <v>-1.0000020265579224</v>
      </c>
      <c r="AZ30">
        <v>0</v>
      </c>
      <c r="BA30">
        <v>0</v>
      </c>
      <c r="BB30">
        <v>0</v>
      </c>
      <c r="BC30">
        <v>0</v>
      </c>
      <c r="BD30">
        <v>8.3892598748207092E-2</v>
      </c>
      <c r="BE30">
        <v>0.41870260238647461</v>
      </c>
      <c r="BF30">
        <v>0.48772698640823364</v>
      </c>
      <c r="BG30">
        <v>9.6778301522135735E-3</v>
      </c>
      <c r="BN30">
        <v>0.21882355213165283</v>
      </c>
      <c r="BO30">
        <v>8.1281498074531555E-2</v>
      </c>
      <c r="BP30">
        <v>-3.4831643104553223E-2</v>
      </c>
      <c r="BQ30">
        <v>-0.11238226294517517</v>
      </c>
      <c r="BR30">
        <v>-1.56739242374897E-2</v>
      </c>
      <c r="BS30">
        <v>7.9108193516731262E-2</v>
      </c>
      <c r="BT30">
        <v>-3.0372867584228516</v>
      </c>
      <c r="BU30">
        <v>10.368212699890137</v>
      </c>
      <c r="CB30">
        <v>-6.2231426239013672</v>
      </c>
      <c r="CC30">
        <v>50.71905517578125</v>
      </c>
      <c r="CD30">
        <v>41.787864685058594</v>
      </c>
      <c r="CE30">
        <v>60.572990417480469</v>
      </c>
      <c r="CF30">
        <v>85.838630676269531</v>
      </c>
      <c r="CG30">
        <v>41.666866302490234</v>
      </c>
      <c r="CH30">
        <v>-17.141857147216797</v>
      </c>
      <c r="CI30">
        <v>-6.6666808128356934</v>
      </c>
      <c r="CO30">
        <v>0.78562164306640625</v>
      </c>
      <c r="CP30">
        <v>0</v>
      </c>
      <c r="CQ30">
        <v>0.19999992847442627</v>
      </c>
      <c r="CR30">
        <v>1</v>
      </c>
      <c r="CS30">
        <v>25.399999618530273</v>
      </c>
      <c r="CT30">
        <v>-0.21882355213165283</v>
      </c>
      <c r="CU30">
        <v>21.741777420043945</v>
      </c>
      <c r="CV30">
        <v>-3.439436674118042</v>
      </c>
      <c r="CW30">
        <v>21.741739273071289</v>
      </c>
      <c r="IN30">
        <v>180</v>
      </c>
      <c r="IO30">
        <v>530</v>
      </c>
      <c r="IP30">
        <v>0</v>
      </c>
      <c r="IQ30">
        <v>27.813282012939453</v>
      </c>
      <c r="IR30">
        <v>43.004894256591797</v>
      </c>
      <c r="IS30">
        <v>25.399999618530273</v>
      </c>
      <c r="IT30">
        <v>0.5</v>
      </c>
      <c r="IU30">
        <v>0</v>
      </c>
    </row>
    <row r="31" spans="10:255">
      <c r="J31">
        <v>0.4283333420753479</v>
      </c>
      <c r="K31">
        <v>1</v>
      </c>
      <c r="L31">
        <v>0.49833333492279053</v>
      </c>
      <c r="M31">
        <v>0.80741500854492188</v>
      </c>
      <c r="N31">
        <v>8.2809228897094727</v>
      </c>
      <c r="O31">
        <v>5.1109523773193359</v>
      </c>
      <c r="P31">
        <v>13.391875267028809</v>
      </c>
      <c r="Q31">
        <v>5.1109523773193359</v>
      </c>
      <c r="R31">
        <v>87.250534057617188</v>
      </c>
      <c r="S31">
        <v>72.547538757324219</v>
      </c>
      <c r="T31">
        <v>10.256092071533203</v>
      </c>
      <c r="U31">
        <v>0.74833333492279053</v>
      </c>
      <c r="W31">
        <v>181</v>
      </c>
      <c r="X31">
        <v>0.26244226098060608</v>
      </c>
      <c r="Y31">
        <v>0.23393206298351288</v>
      </c>
      <c r="Z31">
        <v>0.22871813178062439</v>
      </c>
      <c r="AA31">
        <v>0.21806889772415161</v>
      </c>
      <c r="AB31">
        <v>0.20431731641292572</v>
      </c>
      <c r="AC31">
        <v>0.28498366475105286</v>
      </c>
      <c r="AD31">
        <v>0.31959646940231323</v>
      </c>
      <c r="AE31">
        <v>0.27420765161514282</v>
      </c>
      <c r="AF31">
        <v>0.30446687340736389</v>
      </c>
      <c r="AL31">
        <v>-0.48845395445823669</v>
      </c>
      <c r="AM31">
        <v>7.2135910987854004</v>
      </c>
      <c r="AN31">
        <v>4.256373405456543</v>
      </c>
      <c r="AO31">
        <v>8.3862180709838867</v>
      </c>
      <c r="AP31">
        <v>19.136541366577148</v>
      </c>
      <c r="AQ31">
        <v>13.003266334533691</v>
      </c>
      <c r="AR31">
        <v>2.0403532981872559</v>
      </c>
      <c r="AS31">
        <v>7.5792346000671387</v>
      </c>
      <c r="AZ31">
        <v>0</v>
      </c>
      <c r="BA31">
        <v>0</v>
      </c>
      <c r="BB31">
        <v>0</v>
      </c>
      <c r="BC31">
        <v>0</v>
      </c>
      <c r="BD31">
        <v>6.6124781966209412E-2</v>
      </c>
      <c r="BE31">
        <v>0.35020321607589722</v>
      </c>
      <c r="BF31">
        <v>0.52530479431152344</v>
      </c>
      <c r="BG31">
        <v>5.8367200195789337E-2</v>
      </c>
      <c r="BN31">
        <v>0.21332237124443054</v>
      </c>
      <c r="BO31">
        <v>7.9466305673122406E-2</v>
      </c>
      <c r="BP31">
        <v>-3.3456172794103622E-2</v>
      </c>
      <c r="BQ31">
        <v>-0.11104266345500946</v>
      </c>
      <c r="BR31">
        <v>-1.7044944688677788E-2</v>
      </c>
      <c r="BS31">
        <v>6.887972354888916E-2</v>
      </c>
      <c r="BT31">
        <v>1.3555456399917603</v>
      </c>
      <c r="BU31">
        <v>0</v>
      </c>
      <c r="CB31">
        <v>-4.8845415115356445</v>
      </c>
      <c r="CC31">
        <v>51.525634765625</v>
      </c>
      <c r="CD31">
        <v>42.563739776611328</v>
      </c>
      <c r="CE31">
        <v>59.901565551757813</v>
      </c>
      <c r="CF31">
        <v>86.984260559082031</v>
      </c>
      <c r="CG31">
        <v>43.344223022460938</v>
      </c>
      <c r="CH31">
        <v>13.60235595703125</v>
      </c>
      <c r="CI31">
        <v>50.528232574462891</v>
      </c>
      <c r="CO31">
        <v>1</v>
      </c>
      <c r="CP31">
        <v>0</v>
      </c>
      <c r="CQ31">
        <v>0</v>
      </c>
      <c r="CR31">
        <v>0</v>
      </c>
      <c r="CS31">
        <v>0</v>
      </c>
      <c r="CT31">
        <v>-0.21332237124443054</v>
      </c>
      <c r="CU31">
        <v>-14.176487922668457</v>
      </c>
      <c r="CV31">
        <v>-13.391875267028809</v>
      </c>
      <c r="CW31">
        <v>-13.605197906494141</v>
      </c>
      <c r="IN31">
        <v>181</v>
      </c>
      <c r="IO31">
        <v>543.33331298828125</v>
      </c>
      <c r="IP31">
        <v>0</v>
      </c>
      <c r="IQ31">
        <v>41.759395599365234</v>
      </c>
      <c r="IR31">
        <v>51.015155792236328</v>
      </c>
      <c r="IS31">
        <v>0</v>
      </c>
      <c r="IT31">
        <v>0.5</v>
      </c>
      <c r="IU31">
        <v>0</v>
      </c>
    </row>
    <row r="32" spans="10:255">
      <c r="J32">
        <v>0.44666668772697449</v>
      </c>
      <c r="K32">
        <v>1</v>
      </c>
      <c r="L32">
        <v>0.52666664123535156</v>
      </c>
      <c r="M32">
        <v>0.64278292655944824</v>
      </c>
      <c r="N32">
        <v>7.1936368942260742</v>
      </c>
      <c r="O32">
        <v>5.7849645614624023</v>
      </c>
      <c r="P32">
        <v>12.978601455688477</v>
      </c>
      <c r="Q32">
        <v>5.8941340446472168</v>
      </c>
      <c r="R32">
        <v>93.144668579101563</v>
      </c>
      <c r="S32">
        <v>78.332504272460938</v>
      </c>
      <c r="T32">
        <v>11.191393852233887</v>
      </c>
      <c r="U32">
        <v>0.72666662931442261</v>
      </c>
      <c r="W32">
        <v>182</v>
      </c>
      <c r="X32">
        <v>0.26179051399230957</v>
      </c>
      <c r="Y32">
        <v>0.23338228464126587</v>
      </c>
      <c r="Z32">
        <v>0.22833104431629181</v>
      </c>
      <c r="AA32">
        <v>0.21852442622184753</v>
      </c>
      <c r="AB32">
        <v>0.20297123491764069</v>
      </c>
      <c r="AC32">
        <v>0.2783336341381073</v>
      </c>
      <c r="AD32">
        <v>0.27281832695007324</v>
      </c>
      <c r="AE32">
        <v>0.20737724006175995</v>
      </c>
      <c r="AF32">
        <v>0.25100463628768921</v>
      </c>
      <c r="AL32">
        <v>-0.35810458660125732</v>
      </c>
      <c r="AM32">
        <v>7.3235468864440918</v>
      </c>
      <c r="AN32">
        <v>4.3337907791137695</v>
      </c>
      <c r="AO32">
        <v>8.2951126098632813</v>
      </c>
      <c r="AP32">
        <v>19.405757904052734</v>
      </c>
      <c r="AQ32">
        <v>14.333271980285645</v>
      </c>
      <c r="AR32">
        <v>6.718167781829834</v>
      </c>
      <c r="AS32">
        <v>14.262275695800781</v>
      </c>
      <c r="AZ32">
        <v>0</v>
      </c>
      <c r="BA32">
        <v>0</v>
      </c>
      <c r="BB32">
        <v>0</v>
      </c>
      <c r="BC32">
        <v>0</v>
      </c>
      <c r="BD32">
        <v>6.1140179634094238E-2</v>
      </c>
      <c r="BE32">
        <v>0.3523050844669342</v>
      </c>
      <c r="BF32">
        <v>0.52845758199691772</v>
      </c>
      <c r="BG32">
        <v>5.8097183704376221E-2</v>
      </c>
      <c r="BN32">
        <v>0.20809242129325867</v>
      </c>
      <c r="BO32">
        <v>7.7741079032421112E-2</v>
      </c>
      <c r="BP32">
        <v>-3.2212823629379272E-2</v>
      </c>
      <c r="BQ32">
        <v>-0.10963054746389389</v>
      </c>
      <c r="BR32">
        <v>-1.8526602536439896E-2</v>
      </c>
      <c r="BS32">
        <v>6.5953373908996582E-2</v>
      </c>
      <c r="BT32">
        <v>0.7740207314491272</v>
      </c>
      <c r="BU32">
        <v>-0.84668558835983276</v>
      </c>
      <c r="CB32">
        <v>-3.5810472965240479</v>
      </c>
      <c r="CC32">
        <v>52.311031341552734</v>
      </c>
      <c r="CD32">
        <v>43.337913513183594</v>
      </c>
      <c r="CE32">
        <v>59.250812530517578</v>
      </c>
      <c r="CF32">
        <v>88.207969665527344</v>
      </c>
      <c r="CG32">
        <v>47.777576446533203</v>
      </c>
      <c r="CH32">
        <v>44.78778076171875</v>
      </c>
      <c r="CI32">
        <v>95.081840515136719</v>
      </c>
      <c r="CO32">
        <v>0.98147833347320557</v>
      </c>
      <c r="CP32">
        <v>0</v>
      </c>
      <c r="CQ32">
        <v>0</v>
      </c>
      <c r="CR32">
        <v>0</v>
      </c>
      <c r="CS32">
        <v>0</v>
      </c>
      <c r="CT32">
        <v>-0.20809242129325867</v>
      </c>
      <c r="CU32">
        <v>-13.186722755432129</v>
      </c>
      <c r="CV32">
        <v>-12.978601455688477</v>
      </c>
      <c r="CW32">
        <v>-13.186694145202637</v>
      </c>
      <c r="IN32">
        <v>182</v>
      </c>
      <c r="IO32">
        <v>556.66668701171875</v>
      </c>
      <c r="IP32">
        <v>0</v>
      </c>
      <c r="IQ32">
        <v>54.719478607177734</v>
      </c>
      <c r="IR32">
        <v>60.383872985839844</v>
      </c>
      <c r="IS32">
        <v>0</v>
      </c>
      <c r="IT32">
        <v>0.5</v>
      </c>
      <c r="IU32">
        <v>0</v>
      </c>
    </row>
    <row r="33" spans="10:255">
      <c r="J33">
        <v>0.46500000357627869</v>
      </c>
      <c r="K33">
        <v>1</v>
      </c>
      <c r="L33">
        <v>0.55500000715255737</v>
      </c>
      <c r="M33">
        <v>0</v>
      </c>
      <c r="N33">
        <v>0</v>
      </c>
      <c r="O33">
        <v>3.1111445426940918</v>
      </c>
      <c r="P33">
        <v>3.1111445426940918</v>
      </c>
      <c r="Q33">
        <v>4.6757497787475586</v>
      </c>
      <c r="R33">
        <v>97.820419311523438</v>
      </c>
      <c r="S33">
        <v>81.443649291992188</v>
      </c>
      <c r="T33">
        <v>8.424774169921875</v>
      </c>
      <c r="U33">
        <v>0.70499998331069946</v>
      </c>
      <c r="W33">
        <v>183</v>
      </c>
      <c r="X33">
        <v>0.26115542650222778</v>
      </c>
      <c r="Y33">
        <v>0.23284637928009033</v>
      </c>
      <c r="Z33">
        <v>0.22794570028781891</v>
      </c>
      <c r="AA33">
        <v>0.21896569430828094</v>
      </c>
      <c r="AB33">
        <v>0.20246224105358124</v>
      </c>
      <c r="AC33">
        <v>0.27307870984077454</v>
      </c>
      <c r="AD33">
        <v>0.25090610980987549</v>
      </c>
      <c r="AE33">
        <v>0.20990484952926636</v>
      </c>
      <c r="AF33">
        <v>0.23723901808261871</v>
      </c>
      <c r="AL33">
        <v>-0.23108711838722229</v>
      </c>
      <c r="AM33">
        <v>7.4307279586791992</v>
      </c>
      <c r="AN33">
        <v>4.4108595848083496</v>
      </c>
      <c r="AO33">
        <v>8.2068586349487305</v>
      </c>
      <c r="AP33">
        <v>19.50755500793457</v>
      </c>
      <c r="AQ33">
        <v>15.384256362915039</v>
      </c>
      <c r="AR33">
        <v>8.9093894958496094</v>
      </c>
      <c r="AS33">
        <v>14.009514808654785</v>
      </c>
      <c r="AZ33">
        <v>0</v>
      </c>
      <c r="BA33">
        <v>0</v>
      </c>
      <c r="BB33">
        <v>0</v>
      </c>
      <c r="BC33">
        <v>0</v>
      </c>
      <c r="BD33">
        <v>5.8806795626878738E-2</v>
      </c>
      <c r="BE33">
        <v>0.37402459979057312</v>
      </c>
      <c r="BF33">
        <v>0.56103688478469849</v>
      </c>
      <c r="BG33">
        <v>6.1317086219787598E-3</v>
      </c>
      <c r="BN33">
        <v>0.20311419665813446</v>
      </c>
      <c r="BO33">
        <v>7.6096713542938232E-2</v>
      </c>
      <c r="BP33">
        <v>-3.1083006411790848E-2</v>
      </c>
      <c r="BQ33">
        <v>-0.10815368592739105</v>
      </c>
      <c r="BR33">
        <v>-1.9900130107998848E-2</v>
      </c>
      <c r="BS33">
        <v>6.1257544904947281E-2</v>
      </c>
      <c r="BT33">
        <v>0.17391657829284668</v>
      </c>
      <c r="BU33">
        <v>-0.27183812856674194</v>
      </c>
      <c r="CB33">
        <v>-2.3108723163604736</v>
      </c>
      <c r="CC33">
        <v>53.076610565185547</v>
      </c>
      <c r="CD33">
        <v>44.108600616455078</v>
      </c>
      <c r="CE33">
        <v>58.620429992675781</v>
      </c>
      <c r="CF33">
        <v>88.670692443847656</v>
      </c>
      <c r="CG33">
        <v>51.280860900878906</v>
      </c>
      <c r="CH33">
        <v>59.395927429199219</v>
      </c>
      <c r="CI33">
        <v>93.396766662597656</v>
      </c>
      <c r="CO33">
        <v>0.66537874937057495</v>
      </c>
      <c r="CP33">
        <v>0</v>
      </c>
      <c r="CQ33">
        <v>0</v>
      </c>
      <c r="CR33">
        <v>0</v>
      </c>
      <c r="CS33">
        <v>0</v>
      </c>
      <c r="CT33">
        <v>-0.20311419665813446</v>
      </c>
      <c r="CU33">
        <v>-3.3142268657684326</v>
      </c>
      <c r="CV33">
        <v>-3.1111445426940918</v>
      </c>
      <c r="CW33">
        <v>-3.3142588138580322</v>
      </c>
      <c r="IN33">
        <v>183</v>
      </c>
      <c r="IO33">
        <v>570</v>
      </c>
      <c r="IP33">
        <v>0</v>
      </c>
      <c r="IQ33">
        <v>57.810714721679688</v>
      </c>
      <c r="IR33">
        <v>65.374916076660156</v>
      </c>
      <c r="IS33">
        <v>0</v>
      </c>
      <c r="IT33">
        <v>0.5</v>
      </c>
      <c r="IU33">
        <v>0</v>
      </c>
    </row>
    <row r="34" spans="10:255">
      <c r="J34">
        <v>0.48333334922790527</v>
      </c>
      <c r="K34">
        <v>1</v>
      </c>
      <c r="L34">
        <v>0.58333331346511841</v>
      </c>
      <c r="M34">
        <v>0</v>
      </c>
      <c r="N34">
        <v>0</v>
      </c>
      <c r="O34">
        <v>2.4244389533996582</v>
      </c>
      <c r="P34">
        <v>2.4244389533996582</v>
      </c>
      <c r="Q34">
        <v>4.1093392372131348</v>
      </c>
      <c r="R34">
        <v>101.92975616455078</v>
      </c>
      <c r="S34">
        <v>83.868087768554688</v>
      </c>
      <c r="T34">
        <v>7.0445818901062012</v>
      </c>
      <c r="U34">
        <v>0.68333333730697632</v>
      </c>
      <c r="W34">
        <v>184</v>
      </c>
      <c r="X34">
        <v>0.26053619384765625</v>
      </c>
      <c r="Y34">
        <v>0.23232348263263702</v>
      </c>
      <c r="Z34">
        <v>0.22756287455558777</v>
      </c>
      <c r="AA34">
        <v>0.21939551830291748</v>
      </c>
      <c r="AB34">
        <v>0.20208272337913513</v>
      </c>
      <c r="AC34">
        <v>0.2675984799861908</v>
      </c>
      <c r="AD34">
        <v>0.23679101467132568</v>
      </c>
      <c r="AE34">
        <v>0.21170163154602051</v>
      </c>
      <c r="AF34">
        <v>0.22842788696289063</v>
      </c>
      <c r="AL34">
        <v>-0.10724063962697983</v>
      </c>
      <c r="AM34">
        <v>7.5353074073791504</v>
      </c>
      <c r="AN34">
        <v>4.4874248504638672</v>
      </c>
      <c r="AO34">
        <v>8.1208934783935547</v>
      </c>
      <c r="AP34">
        <v>19.583459854125977</v>
      </c>
      <c r="AQ34">
        <v>16.480302810668945</v>
      </c>
      <c r="AR34">
        <v>10.32089900970459</v>
      </c>
      <c r="AS34">
        <v>13.829836845397949</v>
      </c>
      <c r="AZ34">
        <v>0</v>
      </c>
      <c r="BA34">
        <v>0</v>
      </c>
      <c r="BB34">
        <v>0</v>
      </c>
      <c r="BC34">
        <v>0</v>
      </c>
      <c r="BD34">
        <v>6.3856631517410278E-2</v>
      </c>
      <c r="BE34">
        <v>0.4119013249874115</v>
      </c>
      <c r="BF34">
        <v>0.51493734121322632</v>
      </c>
      <c r="BG34">
        <v>9.3046259135007858E-3</v>
      </c>
      <c r="BN34">
        <v>0.19836975634098053</v>
      </c>
      <c r="BO34">
        <v>7.4526213109493256E-2</v>
      </c>
      <c r="BP34">
        <v>-3.0051546171307564E-2</v>
      </c>
      <c r="BQ34">
        <v>-0.10661915689706802</v>
      </c>
      <c r="BR34">
        <v>-2.0651843398809433E-2</v>
      </c>
      <c r="BS34">
        <v>5.8258682489395142E-2</v>
      </c>
      <c r="BT34">
        <v>-3.9161559194326401E-2</v>
      </c>
      <c r="BU34">
        <v>-0.20223769545555115</v>
      </c>
      <c r="CB34">
        <v>-1.0724068880081177</v>
      </c>
      <c r="CC34">
        <v>53.823604583740234</v>
      </c>
      <c r="CD34">
        <v>44.874252319335938</v>
      </c>
      <c r="CE34">
        <v>58.006393432617188</v>
      </c>
      <c r="CF34">
        <v>89.015708923339844</v>
      </c>
      <c r="CG34">
        <v>54.934345245361328</v>
      </c>
      <c r="CH34">
        <v>68.805992126464844</v>
      </c>
      <c r="CI34">
        <v>92.19891357421875</v>
      </c>
      <c r="CO34">
        <v>0.58998268842697144</v>
      </c>
      <c r="CP34">
        <v>0</v>
      </c>
      <c r="CQ34">
        <v>0</v>
      </c>
      <c r="CR34">
        <v>0</v>
      </c>
      <c r="CS34">
        <v>0</v>
      </c>
      <c r="CT34">
        <v>-0.19836975634098053</v>
      </c>
      <c r="CU34">
        <v>-2.6227831840515137</v>
      </c>
      <c r="CV34">
        <v>-2.4244389533996582</v>
      </c>
      <c r="CW34">
        <v>-2.6228086948394775</v>
      </c>
      <c r="IN34">
        <v>184</v>
      </c>
      <c r="IO34">
        <v>583.33331298828125</v>
      </c>
      <c r="IP34">
        <v>0</v>
      </c>
      <c r="IQ34">
        <v>60.214500427246094</v>
      </c>
      <c r="IR34">
        <v>69.230827331542969</v>
      </c>
      <c r="IS34">
        <v>0</v>
      </c>
      <c r="IT34">
        <v>0.5</v>
      </c>
      <c r="IU34">
        <v>0</v>
      </c>
    </row>
    <row r="35" spans="10:255">
      <c r="J35">
        <v>0.50166666507720947</v>
      </c>
      <c r="K35">
        <v>1</v>
      </c>
      <c r="L35">
        <v>0.61166667938232422</v>
      </c>
      <c r="M35">
        <v>1.4203057624399662E-2</v>
      </c>
      <c r="N35">
        <v>0.10968700796365738</v>
      </c>
      <c r="O35">
        <v>2.5099899768829346</v>
      </c>
      <c r="P35">
        <v>2.6196770668029785</v>
      </c>
      <c r="Q35">
        <v>4.7237639427185059</v>
      </c>
      <c r="R35">
        <v>106.65351867675781</v>
      </c>
      <c r="S35">
        <v>86.378074645996094</v>
      </c>
      <c r="T35">
        <v>7.7227745056152344</v>
      </c>
      <c r="U35">
        <v>0.6616666316986084</v>
      </c>
      <c r="W35">
        <v>185</v>
      </c>
      <c r="X35">
        <v>0.25993210077285767</v>
      </c>
      <c r="Y35">
        <v>0.23181284964084625</v>
      </c>
      <c r="Z35">
        <v>0.22718323767185211</v>
      </c>
      <c r="AA35">
        <v>0.21981422603130341</v>
      </c>
      <c r="AB35">
        <v>0.20155052840709686</v>
      </c>
      <c r="AC35">
        <v>0.26110780239105225</v>
      </c>
      <c r="AD35">
        <v>0.22495773434638977</v>
      </c>
      <c r="AE35">
        <v>0.21159680187702179</v>
      </c>
      <c r="AF35">
        <v>0.22050409018993378</v>
      </c>
      <c r="AL35">
        <v>1.3577932491898537E-2</v>
      </c>
      <c r="AM35">
        <v>7.6374340057373047</v>
      </c>
      <c r="AN35">
        <v>4.563352108001709</v>
      </c>
      <c r="AO35">
        <v>8.0371522903442383</v>
      </c>
      <c r="AP35">
        <v>19.689899444580078</v>
      </c>
      <c r="AQ35">
        <v>17.778438568115234</v>
      </c>
      <c r="AR35">
        <v>11.504227638244629</v>
      </c>
      <c r="AS35">
        <v>13.840319633483887</v>
      </c>
      <c r="AZ35">
        <v>0</v>
      </c>
      <c r="BA35">
        <v>0</v>
      </c>
      <c r="BB35">
        <v>0</v>
      </c>
      <c r="BC35">
        <v>0</v>
      </c>
      <c r="BD35">
        <v>7.2879016399383545E-2</v>
      </c>
      <c r="BE35">
        <v>0.44850504398345947</v>
      </c>
      <c r="BF35">
        <v>0.46567615866661072</v>
      </c>
      <c r="BG35">
        <v>1.2939737178385258E-2</v>
      </c>
      <c r="BN35">
        <v>0.19384270906448364</v>
      </c>
      <c r="BO35">
        <v>7.3023103177547455E-2</v>
      </c>
      <c r="BP35">
        <v>-2.9104776680469513E-2</v>
      </c>
      <c r="BQ35">
        <v>-0.10503200441598892</v>
      </c>
      <c r="BR35">
        <v>-2.1289823576807976E-2</v>
      </c>
      <c r="BS35">
        <v>5.519489198923111E-2</v>
      </c>
      <c r="BT35">
        <v>-0.11719778925180435</v>
      </c>
      <c r="BU35">
        <v>-0.13168367743492126</v>
      </c>
      <c r="CB35">
        <v>0.13577939569950104</v>
      </c>
      <c r="CC35">
        <v>54.553081512451172</v>
      </c>
      <c r="CD35">
        <v>45.633525848388672</v>
      </c>
      <c r="CE35">
        <v>57.408241271972656</v>
      </c>
      <c r="CF35">
        <v>89.499519348144531</v>
      </c>
      <c r="CG35">
        <v>59.261463165283203</v>
      </c>
      <c r="CH35">
        <v>76.694839477539063</v>
      </c>
      <c r="CI35">
        <v>92.268798828125</v>
      </c>
      <c r="CO35">
        <v>0.53135383129119873</v>
      </c>
      <c r="CP35">
        <v>0</v>
      </c>
      <c r="CQ35">
        <v>0</v>
      </c>
      <c r="CR35">
        <v>0</v>
      </c>
      <c r="CS35">
        <v>0</v>
      </c>
      <c r="CT35">
        <v>-0.19384270906448364</v>
      </c>
      <c r="CU35">
        <v>-2.8135478496551514</v>
      </c>
      <c r="CV35">
        <v>-2.6196770668029785</v>
      </c>
      <c r="CW35">
        <v>-2.8135197162628174</v>
      </c>
      <c r="IN35">
        <v>185</v>
      </c>
      <c r="IO35">
        <v>596.66668701171875</v>
      </c>
      <c r="IP35">
        <v>0</v>
      </c>
      <c r="IQ35">
        <v>70.850028991699219</v>
      </c>
      <c r="IR35">
        <v>70.382347106933594</v>
      </c>
      <c r="IS35">
        <v>0</v>
      </c>
      <c r="IT35">
        <v>0.5</v>
      </c>
      <c r="IU35">
        <v>0</v>
      </c>
    </row>
    <row r="36" spans="10:255">
      <c r="J36">
        <v>0.52000004053115845</v>
      </c>
      <c r="K36">
        <v>1</v>
      </c>
      <c r="L36">
        <v>0.63999998569488525</v>
      </c>
      <c r="M36">
        <v>1.2550730258226395E-2</v>
      </c>
      <c r="N36">
        <v>8.5523128509521484E-2</v>
      </c>
      <c r="O36">
        <v>2.2850246429443359</v>
      </c>
      <c r="P36">
        <v>2.3705477714538574</v>
      </c>
      <c r="Q36">
        <v>4.3610849380493164</v>
      </c>
      <c r="R36">
        <v>111.01460266113281</v>
      </c>
      <c r="S36">
        <v>88.663101196289063</v>
      </c>
      <c r="T36">
        <v>6.8141951560974121</v>
      </c>
      <c r="U36">
        <v>0.63999998569488525</v>
      </c>
      <c r="W36">
        <v>186</v>
      </c>
      <c r="X36">
        <v>0.25934240221977234</v>
      </c>
      <c r="Y36">
        <v>0.23131377995014191</v>
      </c>
      <c r="Z36">
        <v>0.22680740058422089</v>
      </c>
      <c r="AA36">
        <v>0.21753950417041779</v>
      </c>
      <c r="AB36">
        <v>0.2010352611541748</v>
      </c>
      <c r="AC36">
        <v>0.28609928488731384</v>
      </c>
      <c r="AD36">
        <v>0.36000001430511475</v>
      </c>
      <c r="AE36">
        <v>0.36000001430511475</v>
      </c>
      <c r="AF36">
        <v>0.36000001430511475</v>
      </c>
      <c r="AL36">
        <v>0.13151760399341583</v>
      </c>
      <c r="AM36">
        <v>7.737248420715332</v>
      </c>
      <c r="AN36">
        <v>4.6385197639465332</v>
      </c>
      <c r="AO36">
        <v>8.492095947265625</v>
      </c>
      <c r="AP36">
        <v>19.792951583862305</v>
      </c>
      <c r="AQ36">
        <v>12.780141830444336</v>
      </c>
      <c r="AR36">
        <v>-2.0000009536743164</v>
      </c>
      <c r="AS36">
        <v>-1.0000020265579224</v>
      </c>
      <c r="AZ36">
        <v>0</v>
      </c>
      <c r="BA36">
        <v>0</v>
      </c>
      <c r="BB36">
        <v>0</v>
      </c>
      <c r="BC36">
        <v>0.23473554849624634</v>
      </c>
      <c r="BD36">
        <v>7.7161602675914764E-2</v>
      </c>
      <c r="BE36">
        <v>0.3742031455039978</v>
      </c>
      <c r="BF36">
        <v>0.29969674348831177</v>
      </c>
      <c r="BG36">
        <v>1.4202963560819626E-2</v>
      </c>
      <c r="BN36">
        <v>0.18951855599880219</v>
      </c>
      <c r="BO36">
        <v>7.158205658197403E-2</v>
      </c>
      <c r="BP36">
        <v>-2.8231078758835793E-2</v>
      </c>
      <c r="BQ36">
        <v>-0.10339821875095367</v>
      </c>
      <c r="BR36">
        <v>-2.1967150270938873E-2</v>
      </c>
      <c r="BS36">
        <v>5.1296330988407135E-2</v>
      </c>
      <c r="BT36">
        <v>5.9046568870544434</v>
      </c>
      <c r="BU36">
        <v>20.093698501586914</v>
      </c>
      <c r="CB36">
        <v>1.3151766061782837</v>
      </c>
      <c r="CC36">
        <v>55.266036987304688</v>
      </c>
      <c r="CD36">
        <v>46.385200500488281</v>
      </c>
      <c r="CE36">
        <v>60.657844543457031</v>
      </c>
      <c r="CF36">
        <v>89.967941284179688</v>
      </c>
      <c r="CG36">
        <v>42.600475311279297</v>
      </c>
      <c r="CH36">
        <v>-13.333339691162109</v>
      </c>
      <c r="CI36">
        <v>-6.6666808128356934</v>
      </c>
      <c r="CO36">
        <v>0.52395784854888916</v>
      </c>
      <c r="CP36">
        <v>0</v>
      </c>
      <c r="CQ36">
        <v>0</v>
      </c>
      <c r="CR36">
        <v>0</v>
      </c>
      <c r="CS36">
        <v>35.051998138427734</v>
      </c>
      <c r="CT36">
        <v>-0.18951855599880219</v>
      </c>
      <c r="CU36">
        <v>32.491950988769531</v>
      </c>
      <c r="CV36">
        <v>-2.3705477714538574</v>
      </c>
      <c r="CW36">
        <v>32.491931915283203</v>
      </c>
      <c r="IN36">
        <v>186</v>
      </c>
      <c r="IO36">
        <v>610</v>
      </c>
      <c r="IP36">
        <v>0</v>
      </c>
      <c r="IQ36">
        <v>38.065189361572266</v>
      </c>
      <c r="IR36">
        <v>48.228626251220703</v>
      </c>
      <c r="IS36">
        <v>0</v>
      </c>
      <c r="IT36">
        <v>0.5</v>
      </c>
      <c r="IU36">
        <v>35.051998138427734</v>
      </c>
    </row>
    <row r="37" spans="10:255">
      <c r="J37">
        <v>0.53833335638046265</v>
      </c>
      <c r="K37">
        <v>1</v>
      </c>
      <c r="L37">
        <v>0.66833335161209106</v>
      </c>
      <c r="M37">
        <v>0.55525094270706177</v>
      </c>
      <c r="N37">
        <v>3.463425874710083</v>
      </c>
      <c r="O37">
        <v>4.1687870025634766</v>
      </c>
      <c r="P37">
        <v>7.6322126388549805</v>
      </c>
      <c r="Q37">
        <v>4.1687870025634766</v>
      </c>
      <c r="R37">
        <v>115.18338775634766</v>
      </c>
      <c r="S37">
        <v>92.831886291503906</v>
      </c>
      <c r="T37">
        <v>6.237586498260498</v>
      </c>
      <c r="U37">
        <v>0.61833333969116211</v>
      </c>
      <c r="W37">
        <v>187</v>
      </c>
      <c r="X37">
        <v>0.25969338417053223</v>
      </c>
      <c r="Y37">
        <v>0.23082567751407623</v>
      </c>
      <c r="Z37">
        <v>0.22642563283443451</v>
      </c>
      <c r="AA37">
        <v>0.21491417288780212</v>
      </c>
      <c r="AB37">
        <v>0.20040866732597351</v>
      </c>
      <c r="AC37">
        <v>0.28472900390625</v>
      </c>
      <c r="AD37">
        <v>0.36000001430511475</v>
      </c>
      <c r="AE37">
        <v>0.36000001430511475</v>
      </c>
      <c r="AF37">
        <v>0.36000001430511475</v>
      </c>
      <c r="AL37">
        <v>6.1321239918470383E-2</v>
      </c>
      <c r="AM37">
        <v>7.8348684310913086</v>
      </c>
      <c r="AN37">
        <v>4.7148733139038086</v>
      </c>
      <c r="AO37">
        <v>9.0171632766723633</v>
      </c>
      <c r="AP37">
        <v>19.918270111083984</v>
      </c>
      <c r="AQ37">
        <v>13.054198265075684</v>
      </c>
      <c r="AR37">
        <v>-2.0000009536743164</v>
      </c>
      <c r="AS37">
        <v>-1.0000020265579224</v>
      </c>
      <c r="AZ37">
        <v>0</v>
      </c>
      <c r="BA37">
        <v>0</v>
      </c>
      <c r="BB37">
        <v>0</v>
      </c>
      <c r="BC37">
        <v>0.14604441821575165</v>
      </c>
      <c r="BD37">
        <v>4.9654159694910049E-2</v>
      </c>
      <c r="BE37">
        <v>0.30934670567512512</v>
      </c>
      <c r="BF37">
        <v>0.43308538198471069</v>
      </c>
      <c r="BG37">
        <v>6.1869341880083084E-2</v>
      </c>
      <c r="BN37">
        <v>0</v>
      </c>
      <c r="BO37">
        <v>7.0198290050029755E-2</v>
      </c>
      <c r="BP37">
        <v>-2.7420215308666229E-2</v>
      </c>
      <c r="BQ37">
        <v>-0.10377418994903564</v>
      </c>
      <c r="BR37">
        <v>-2.0012550055980682E-2</v>
      </c>
      <c r="BS37">
        <v>6.1665873974561691E-2</v>
      </c>
      <c r="BT37">
        <v>1.0772138833999634</v>
      </c>
      <c r="BU37">
        <v>2.8826537132263184</v>
      </c>
      <c r="CB37">
        <v>0.61321264505386353</v>
      </c>
      <c r="CC37">
        <v>55.963325500488281</v>
      </c>
      <c r="CD37">
        <v>47.148738861083984</v>
      </c>
      <c r="CE37">
        <v>64.408317565917969</v>
      </c>
      <c r="CF37">
        <v>90.537574768066406</v>
      </c>
      <c r="CG37">
        <v>43.513996124267578</v>
      </c>
      <c r="CH37">
        <v>-13.333339691162109</v>
      </c>
      <c r="CI37">
        <v>-6.6666808128356934</v>
      </c>
      <c r="CO37">
        <v>1</v>
      </c>
      <c r="CP37">
        <v>0</v>
      </c>
      <c r="CQ37">
        <v>0</v>
      </c>
      <c r="CR37">
        <v>0</v>
      </c>
      <c r="CS37">
        <v>6.6040000915527344</v>
      </c>
      <c r="CT37">
        <v>0</v>
      </c>
      <c r="CU37">
        <v>-1.028209924697876</v>
      </c>
      <c r="CV37">
        <v>-7.6322126388549805</v>
      </c>
      <c r="CW37">
        <v>-1.0282127857208252</v>
      </c>
      <c r="IN37">
        <v>187</v>
      </c>
      <c r="IO37">
        <v>623.33331298828125</v>
      </c>
      <c r="IP37">
        <v>0</v>
      </c>
      <c r="IQ37">
        <v>38.989627838134766</v>
      </c>
      <c r="IR37">
        <v>49.369911193847656</v>
      </c>
      <c r="IS37">
        <v>0</v>
      </c>
      <c r="IT37">
        <v>0.5</v>
      </c>
      <c r="IU37">
        <v>6.6040000915527344</v>
      </c>
    </row>
    <row r="38" spans="10:255">
      <c r="J38">
        <v>0.55666667222976685</v>
      </c>
      <c r="K38">
        <v>1</v>
      </c>
      <c r="L38">
        <v>0.6966666579246521</v>
      </c>
      <c r="M38">
        <v>0.53421372175216675</v>
      </c>
      <c r="N38">
        <v>3.4281771183013916</v>
      </c>
      <c r="O38">
        <v>4.4706764221191406</v>
      </c>
      <c r="P38">
        <v>7.8988533020019531</v>
      </c>
      <c r="Q38">
        <v>4.4706764221191406</v>
      </c>
      <c r="R38">
        <v>119.65406799316406</v>
      </c>
      <c r="S38">
        <v>97.302566528320313</v>
      </c>
      <c r="T38">
        <v>6.4172391891479492</v>
      </c>
      <c r="U38">
        <v>0.59666663408279419</v>
      </c>
      <c r="W38">
        <v>188</v>
      </c>
      <c r="X38">
        <v>0.25908383727073669</v>
      </c>
      <c r="Y38">
        <v>0.23036244511604309</v>
      </c>
      <c r="Z38">
        <v>0.22604052722454071</v>
      </c>
      <c r="AA38">
        <v>0.2123403400182724</v>
      </c>
      <c r="AB38">
        <v>0.19973431527614594</v>
      </c>
      <c r="AC38">
        <v>0.28504908084869385</v>
      </c>
      <c r="AD38">
        <v>0.32499998807907104</v>
      </c>
      <c r="AE38">
        <v>0.32290518283843994</v>
      </c>
      <c r="AF38">
        <v>0.32430171966552734</v>
      </c>
      <c r="AL38">
        <v>0.18323057889938354</v>
      </c>
      <c r="AM38">
        <v>7.9275145530700684</v>
      </c>
      <c r="AN38">
        <v>4.7918944358825684</v>
      </c>
      <c r="AO38">
        <v>9.5319290161132813</v>
      </c>
      <c r="AP38">
        <v>20.053140640258789</v>
      </c>
      <c r="AQ38">
        <v>12.990182876586914</v>
      </c>
      <c r="AR38">
        <v>1.5000015497207642</v>
      </c>
      <c r="AS38">
        <v>2.7094812393188477</v>
      </c>
      <c r="AZ38">
        <v>0</v>
      </c>
      <c r="BA38">
        <v>0</v>
      </c>
      <c r="BB38">
        <v>0</v>
      </c>
      <c r="BC38">
        <v>0.13437166810035706</v>
      </c>
      <c r="BD38">
        <v>4.7632195055484772E-2</v>
      </c>
      <c r="BE38">
        <v>0.31461390852928162</v>
      </c>
      <c r="BF38">
        <v>0.44045946002006531</v>
      </c>
      <c r="BG38">
        <v>6.2922783195972443E-2</v>
      </c>
      <c r="BN38">
        <v>0.18783459067344666</v>
      </c>
      <c r="BO38">
        <v>6.592106819152832E-2</v>
      </c>
      <c r="BP38">
        <v>-2.672695554792881E-2</v>
      </c>
      <c r="BQ38">
        <v>-0.10374861210584641</v>
      </c>
      <c r="BR38">
        <v>-1.7781533300876617E-2</v>
      </c>
      <c r="BS38">
        <v>6.0297839343547821E-2</v>
      </c>
      <c r="BT38">
        <v>1.530848503112793</v>
      </c>
      <c r="BU38">
        <v>0</v>
      </c>
      <c r="CB38">
        <v>1.8323065042495728</v>
      </c>
      <c r="CC38">
        <v>56.625087738037109</v>
      </c>
      <c r="CD38">
        <v>47.918949127197266</v>
      </c>
      <c r="CE38">
        <v>68.085220336914063</v>
      </c>
      <c r="CF38">
        <v>91.150619506835938</v>
      </c>
      <c r="CG38">
        <v>43.300609588623047</v>
      </c>
      <c r="CH38">
        <v>10.000009536743164</v>
      </c>
      <c r="CI38">
        <v>18.063207626342773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-0.18783459067344666</v>
      </c>
      <c r="CU38">
        <v>-8.0867109298706055</v>
      </c>
      <c r="CV38">
        <v>-7.8988533020019531</v>
      </c>
      <c r="CW38">
        <v>-8.0866880416870117</v>
      </c>
      <c r="IN38">
        <v>188</v>
      </c>
      <c r="IO38">
        <v>636.66668701171875</v>
      </c>
      <c r="IP38">
        <v>0</v>
      </c>
      <c r="IQ38">
        <v>46.784736633300781</v>
      </c>
      <c r="IR38">
        <v>54.413890838623047</v>
      </c>
      <c r="IS38">
        <v>0</v>
      </c>
      <c r="IT38">
        <v>0.5</v>
      </c>
      <c r="IU38">
        <v>0</v>
      </c>
    </row>
    <row r="39" spans="10:255">
      <c r="J39">
        <v>0.57500004768371582</v>
      </c>
      <c r="K39">
        <v>1</v>
      </c>
      <c r="L39">
        <v>0.72500002384185791</v>
      </c>
      <c r="M39">
        <v>0.52601850032806396</v>
      </c>
      <c r="N39">
        <v>3.7867436408996582</v>
      </c>
      <c r="O39">
        <v>5.2191877365112305</v>
      </c>
      <c r="P39">
        <v>9.0059318542480469</v>
      </c>
      <c r="Q39">
        <v>5.2191877365112305</v>
      </c>
      <c r="R39">
        <v>124.87325286865234</v>
      </c>
      <c r="S39">
        <v>102.52175140380859</v>
      </c>
      <c r="T39">
        <v>7.1988792419433594</v>
      </c>
      <c r="U39">
        <v>0.57499998807907104</v>
      </c>
      <c r="W39">
        <v>189</v>
      </c>
      <c r="X39">
        <v>0.2594083845615387</v>
      </c>
      <c r="Y39">
        <v>0.22990679740905762</v>
      </c>
      <c r="Z39">
        <v>0.22565625607967377</v>
      </c>
      <c r="AA39">
        <v>0.20957891643047333</v>
      </c>
      <c r="AB39">
        <v>0.19892731308937073</v>
      </c>
      <c r="AC39">
        <v>0.28060466051101685</v>
      </c>
      <c r="AD39">
        <v>0.29722008109092712</v>
      </c>
      <c r="AE39">
        <v>0.27768221497535706</v>
      </c>
      <c r="AF39">
        <v>0.29070746898651123</v>
      </c>
      <c r="AL39">
        <v>0.11832113564014435</v>
      </c>
      <c r="AM39">
        <v>8.0186443328857422</v>
      </c>
      <c r="AN39">
        <v>4.868748664855957</v>
      </c>
      <c r="AO39">
        <v>10.084214210510254</v>
      </c>
      <c r="AP39">
        <v>20.214540481567383</v>
      </c>
      <c r="AQ39">
        <v>13.879067420959473</v>
      </c>
      <c r="AR39">
        <v>4.2779927253723145</v>
      </c>
      <c r="AS39">
        <v>7.2317781448364258</v>
      </c>
      <c r="AZ39">
        <v>0</v>
      </c>
      <c r="BA39">
        <v>0</v>
      </c>
      <c r="BB39">
        <v>0</v>
      </c>
      <c r="BC39">
        <v>0.12256971746683121</v>
      </c>
      <c r="BD39">
        <v>4.5315109193325043E-2</v>
      </c>
      <c r="BE39">
        <v>0.32004427909851074</v>
      </c>
      <c r="BF39">
        <v>0.44806200265884399</v>
      </c>
      <c r="BG39">
        <v>6.4008861780166626E-2</v>
      </c>
      <c r="BN39">
        <v>0</v>
      </c>
      <c r="BO39">
        <v>6.4908124506473541E-2</v>
      </c>
      <c r="BP39">
        <v>-2.6218708604574203E-2</v>
      </c>
      <c r="BQ39">
        <v>-0.10307468473911285</v>
      </c>
      <c r="BR39">
        <v>-1.5646021813154221E-2</v>
      </c>
      <c r="BS39">
        <v>5.9460170567035675E-2</v>
      </c>
      <c r="BT39">
        <v>0.8409498929977417</v>
      </c>
      <c r="BU39">
        <v>0.40147987008094788</v>
      </c>
      <c r="CB39">
        <v>1.1832119226455688</v>
      </c>
      <c r="CC39">
        <v>57.276012420654297</v>
      </c>
      <c r="CD39">
        <v>48.687492370605469</v>
      </c>
      <c r="CE39">
        <v>72.030113220214844</v>
      </c>
      <c r="CF39">
        <v>91.884262084960938</v>
      </c>
      <c r="CG39">
        <v>46.263557434082031</v>
      </c>
      <c r="CH39">
        <v>28.519947052001953</v>
      </c>
      <c r="CI39">
        <v>48.211856842041016</v>
      </c>
      <c r="CO39">
        <v>1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-9.0059337615966797</v>
      </c>
      <c r="CV39">
        <v>-9.0059318542480469</v>
      </c>
      <c r="CW39">
        <v>-9.0059318542480469</v>
      </c>
      <c r="IN39">
        <v>189</v>
      </c>
      <c r="IO39">
        <v>650</v>
      </c>
      <c r="IP39">
        <v>0</v>
      </c>
      <c r="IQ39">
        <v>55.687595367431641</v>
      </c>
      <c r="IR39">
        <v>59.821987152099609</v>
      </c>
      <c r="IS39">
        <v>0</v>
      </c>
      <c r="IT39">
        <v>0.5</v>
      </c>
      <c r="IU39">
        <v>0</v>
      </c>
    </row>
    <row r="40" spans="10:255">
      <c r="J40">
        <v>0.59333336353302002</v>
      </c>
      <c r="K40">
        <v>1</v>
      </c>
      <c r="L40">
        <v>0.75333333015441895</v>
      </c>
      <c r="M40">
        <v>0.45769697427749634</v>
      </c>
      <c r="N40">
        <v>4.373291015625</v>
      </c>
      <c r="O40">
        <v>6.0452609062194824</v>
      </c>
      <c r="P40">
        <v>10.418552398681641</v>
      </c>
      <c r="Q40">
        <v>7.198094367980957</v>
      </c>
      <c r="R40">
        <v>132.07135009765625</v>
      </c>
      <c r="S40">
        <v>108.56700897216797</v>
      </c>
      <c r="T40">
        <v>9.55499267578125</v>
      </c>
      <c r="U40">
        <v>0.5533333420753479</v>
      </c>
      <c r="W40">
        <v>190</v>
      </c>
      <c r="X40">
        <v>0.25971308350563049</v>
      </c>
      <c r="Y40">
        <v>0.2294733077287674</v>
      </c>
      <c r="Z40">
        <v>0.22527603805065155</v>
      </c>
      <c r="AA40">
        <v>0.20671127736568451</v>
      </c>
      <c r="AB40">
        <v>0.19799843430519104</v>
      </c>
      <c r="AC40">
        <v>0.2728637158870697</v>
      </c>
      <c r="AD40">
        <v>0.26173305511474609</v>
      </c>
      <c r="AE40">
        <v>0.23307667672634125</v>
      </c>
      <c r="AF40">
        <v>0.25218093395233154</v>
      </c>
      <c r="AL40">
        <v>5.7381369173526764E-2</v>
      </c>
      <c r="AM40">
        <v>8.105341911315918</v>
      </c>
      <c r="AN40">
        <v>4.9447917938232422</v>
      </c>
      <c r="AO40">
        <v>10.657741546630859</v>
      </c>
      <c r="AP40">
        <v>20.400318145751953</v>
      </c>
      <c r="AQ40">
        <v>15.427255630493164</v>
      </c>
      <c r="AR40">
        <v>7.826695442199707</v>
      </c>
      <c r="AS40">
        <v>11.69233226776123</v>
      </c>
      <c r="AZ40">
        <v>0</v>
      </c>
      <c r="BA40">
        <v>0</v>
      </c>
      <c r="BB40">
        <v>0</v>
      </c>
      <c r="BC40">
        <v>0.10948937386274338</v>
      </c>
      <c r="BD40">
        <v>4.2359273880720139E-2</v>
      </c>
      <c r="BE40">
        <v>0.32621210813522339</v>
      </c>
      <c r="BF40">
        <v>0.45669692754745483</v>
      </c>
      <c r="BG40">
        <v>6.524241715669632E-2</v>
      </c>
      <c r="BN40">
        <v>0</v>
      </c>
      <c r="BO40">
        <v>6.0939289629459381E-2</v>
      </c>
      <c r="BP40">
        <v>-2.5758121162652969E-2</v>
      </c>
      <c r="BQ40">
        <v>-0.10180075466632843</v>
      </c>
      <c r="BR40">
        <v>-1.343859639018774E-2</v>
      </c>
      <c r="BS40">
        <v>5.685846135020256E-2</v>
      </c>
      <c r="BT40">
        <v>0.4807066023349762</v>
      </c>
      <c r="BU40">
        <v>-0.30714458227157593</v>
      </c>
      <c r="CB40">
        <v>0.57381397485733032</v>
      </c>
      <c r="CC40">
        <v>57.895282745361328</v>
      </c>
      <c r="CD40">
        <v>49.447925567626953</v>
      </c>
      <c r="CE40">
        <v>76.126739501953125</v>
      </c>
      <c r="CF40">
        <v>92.728691101074219</v>
      </c>
      <c r="CG40">
        <v>51.424186706542969</v>
      </c>
      <c r="CH40">
        <v>52.177963256835938</v>
      </c>
      <c r="CI40">
        <v>77.948883056640625</v>
      </c>
      <c r="CO40">
        <v>0.83984184265136719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-10.418563842773438</v>
      </c>
      <c r="CV40">
        <v>-10.418552398681641</v>
      </c>
      <c r="CW40">
        <v>-10.418552398681641</v>
      </c>
      <c r="IN40">
        <v>190</v>
      </c>
      <c r="IO40">
        <v>663.33331298828125</v>
      </c>
      <c r="IP40">
        <v>0</v>
      </c>
      <c r="IQ40">
        <v>66.004341125488281</v>
      </c>
      <c r="IR40">
        <v>67.051856994628906</v>
      </c>
      <c r="IS40">
        <v>0</v>
      </c>
      <c r="IT40">
        <v>0.5</v>
      </c>
      <c r="IU40">
        <v>0</v>
      </c>
    </row>
    <row r="41" spans="10:255">
      <c r="J41">
        <v>0.61166667938232422</v>
      </c>
      <c r="K41">
        <v>1</v>
      </c>
      <c r="L41">
        <v>0.78166663646697998</v>
      </c>
      <c r="M41">
        <v>0.14547799527645111</v>
      </c>
      <c r="N41">
        <v>1.414088249206543</v>
      </c>
      <c r="O41">
        <v>4.748079776763916</v>
      </c>
      <c r="P41">
        <v>6.162168025970459</v>
      </c>
      <c r="Q41">
        <v>7.5980257987976074</v>
      </c>
      <c r="R41">
        <v>139.66937255859375</v>
      </c>
      <c r="S41">
        <v>113.31508636474609</v>
      </c>
      <c r="T41">
        <v>9.7202892303466797</v>
      </c>
      <c r="U41">
        <v>0.53166663646697998</v>
      </c>
      <c r="W41">
        <v>191</v>
      </c>
      <c r="X41">
        <v>0.25999882817268372</v>
      </c>
      <c r="Y41">
        <v>0.22906051576137543</v>
      </c>
      <c r="Z41">
        <v>0.2249036580324173</v>
      </c>
      <c r="AA41">
        <v>0.20472681522369385</v>
      </c>
      <c r="AB41">
        <v>0.19733355939388275</v>
      </c>
      <c r="AC41">
        <v>0.26477643847465515</v>
      </c>
      <c r="AD41">
        <v>0.27346020936965942</v>
      </c>
      <c r="AE41">
        <v>0.36000001430511475</v>
      </c>
      <c r="AF41">
        <v>0.30230680108070374</v>
      </c>
      <c r="AL41">
        <v>2.324580418644473E-4</v>
      </c>
      <c r="AM41">
        <v>8.187901496887207</v>
      </c>
      <c r="AN41">
        <v>5.0192680358886719</v>
      </c>
      <c r="AO41">
        <v>11.054634094238281</v>
      </c>
      <c r="AP41">
        <v>20.533290863037109</v>
      </c>
      <c r="AQ41">
        <v>17.044712066650391</v>
      </c>
      <c r="AR41">
        <v>6.6539793014526367</v>
      </c>
      <c r="AS41">
        <v>-1.0000020265579224</v>
      </c>
      <c r="AZ41">
        <v>0</v>
      </c>
      <c r="BA41">
        <v>0</v>
      </c>
      <c r="BB41">
        <v>0</v>
      </c>
      <c r="BC41">
        <v>0.10225708782672882</v>
      </c>
      <c r="BD41">
        <v>4.1527226567268372E-2</v>
      </c>
      <c r="BE41">
        <v>0.34677717089653015</v>
      </c>
      <c r="BF41">
        <v>0.47795441746711731</v>
      </c>
      <c r="BG41">
        <v>3.1484082341194153E-2</v>
      </c>
      <c r="BN41">
        <v>0</v>
      </c>
      <c r="BO41">
        <v>5.714653804898262E-2</v>
      </c>
      <c r="BP41">
        <v>-2.541307732462883E-2</v>
      </c>
      <c r="BQ41">
        <v>-9.9887572228908539E-2</v>
      </c>
      <c r="BR41">
        <v>-1.1255142278969288E-2</v>
      </c>
      <c r="BS41">
        <v>5.2942834794521332E-2</v>
      </c>
      <c r="BT41">
        <v>8.2009010016918182E-2</v>
      </c>
      <c r="BU41">
        <v>3.5240917205810547</v>
      </c>
      <c r="CB41">
        <v>2.324581379070878E-3</v>
      </c>
      <c r="CC41">
        <v>58.4849853515625</v>
      </c>
      <c r="CD41">
        <v>50.19268798828125</v>
      </c>
      <c r="CE41">
        <v>78.961685180664063</v>
      </c>
      <c r="CF41">
        <v>93.3331298828125</v>
      </c>
      <c r="CG41">
        <v>56.815708160400391</v>
      </c>
      <c r="CH41">
        <v>44.359859466552734</v>
      </c>
      <c r="CI41">
        <v>-6.6666808128356934</v>
      </c>
      <c r="CO41">
        <v>0.62490963935852051</v>
      </c>
      <c r="CP41">
        <v>0</v>
      </c>
      <c r="CQ41">
        <v>0</v>
      </c>
      <c r="CR41">
        <v>0</v>
      </c>
      <c r="CS41">
        <v>17.780000686645508</v>
      </c>
      <c r="CT41">
        <v>0</v>
      </c>
      <c r="CU41">
        <v>11.61786937713623</v>
      </c>
      <c r="CV41">
        <v>-6.162168025970459</v>
      </c>
      <c r="CW41">
        <v>11.617832183837891</v>
      </c>
      <c r="IN41">
        <v>191</v>
      </c>
      <c r="IO41">
        <v>676.66668701171875</v>
      </c>
      <c r="IP41">
        <v>0</v>
      </c>
      <c r="IQ41">
        <v>54.286613464355469</v>
      </c>
      <c r="IR41">
        <v>68.255073547363281</v>
      </c>
      <c r="IS41">
        <v>17.780000686645508</v>
      </c>
      <c r="IT41">
        <v>0.5</v>
      </c>
      <c r="IU41">
        <v>0</v>
      </c>
    </row>
    <row r="42" spans="10:255">
      <c r="J42">
        <v>0.62999999523162842</v>
      </c>
      <c r="K42">
        <v>1</v>
      </c>
      <c r="L42">
        <v>0.81000000238418579</v>
      </c>
      <c r="M42">
        <v>0.47882324457168579</v>
      </c>
      <c r="N42">
        <v>4.5907716751098633</v>
      </c>
      <c r="O42">
        <v>6.7488493919372559</v>
      </c>
      <c r="P42">
        <v>11.339620590209961</v>
      </c>
      <c r="Q42">
        <v>7.7659659385681152</v>
      </c>
      <c r="R42">
        <v>147.43533325195313</v>
      </c>
      <c r="S42">
        <v>120.06393432617188</v>
      </c>
      <c r="T42">
        <v>9.5876121520996094</v>
      </c>
      <c r="U42">
        <v>0.50999999046325684</v>
      </c>
      <c r="W42">
        <v>192</v>
      </c>
      <c r="X42">
        <v>0.25931650400161743</v>
      </c>
      <c r="Y42">
        <v>0.22866714000701904</v>
      </c>
      <c r="Z42">
        <v>0.22453939914703369</v>
      </c>
      <c r="AA42">
        <v>0.20214992761611938</v>
      </c>
      <c r="AB42">
        <v>0.19635269045829773</v>
      </c>
      <c r="AC42">
        <v>0.25547218322753906</v>
      </c>
      <c r="AD42">
        <v>0.26323294639587402</v>
      </c>
      <c r="AE42">
        <v>0.28353509306907654</v>
      </c>
      <c r="AF42">
        <v>0.27000033855438232</v>
      </c>
      <c r="AL42">
        <v>0.13669724762439728</v>
      </c>
      <c r="AM42">
        <v>8.2665767669677734</v>
      </c>
      <c r="AN42">
        <v>5.0921196937561035</v>
      </c>
      <c r="AO42">
        <v>11.570012092590332</v>
      </c>
      <c r="AP42">
        <v>20.729465484619141</v>
      </c>
      <c r="AQ42">
        <v>18.905563354492188</v>
      </c>
      <c r="AR42">
        <v>7.6767058372497559</v>
      </c>
      <c r="AS42">
        <v>6.6464900970458984</v>
      </c>
      <c r="AZ42">
        <v>0</v>
      </c>
      <c r="BA42">
        <v>0</v>
      </c>
      <c r="BB42">
        <v>0</v>
      </c>
      <c r="BC42">
        <v>8.943544328212738E-2</v>
      </c>
      <c r="BD42">
        <v>3.7788532674312592E-2</v>
      </c>
      <c r="BE42">
        <v>0.30596604943275452</v>
      </c>
      <c r="BF42">
        <v>0.49595865607261658</v>
      </c>
      <c r="BG42">
        <v>7.0851236581802368E-2</v>
      </c>
      <c r="BN42">
        <v>0.18999177217483521</v>
      </c>
      <c r="BO42">
        <v>5.3525187075138092E-2</v>
      </c>
      <c r="BP42">
        <v>-2.5149239227175713E-2</v>
      </c>
      <c r="BQ42">
        <v>-9.8001599311828613E-2</v>
      </c>
      <c r="BR42">
        <v>-9.7926286980509758E-3</v>
      </c>
      <c r="BS42">
        <v>4.9062184989452362E-2</v>
      </c>
      <c r="BT42">
        <v>0.2531295120716095</v>
      </c>
      <c r="BU42">
        <v>2.5775542259216309</v>
      </c>
      <c r="CB42">
        <v>1.3669730424880981</v>
      </c>
      <c r="CC42">
        <v>59.046951293945313</v>
      </c>
      <c r="CD42">
        <v>50.92120361328125</v>
      </c>
      <c r="CE42">
        <v>82.642951965332031</v>
      </c>
      <c r="CF42">
        <v>94.224822998046875</v>
      </c>
      <c r="CG42">
        <v>63.018543243408203</v>
      </c>
      <c r="CH42">
        <v>51.178035736083984</v>
      </c>
      <c r="CI42">
        <v>44.3099365234375</v>
      </c>
      <c r="CO42">
        <v>0.86902898550033569</v>
      </c>
      <c r="CP42">
        <v>0</v>
      </c>
      <c r="CQ42">
        <v>0</v>
      </c>
      <c r="CR42">
        <v>0</v>
      </c>
      <c r="CS42">
        <v>0</v>
      </c>
      <c r="CT42">
        <v>-0.18999177217483521</v>
      </c>
      <c r="CU42">
        <v>-11.529654502868652</v>
      </c>
      <c r="CV42">
        <v>-11.339620590209961</v>
      </c>
      <c r="CW42">
        <v>-11.52961254119873</v>
      </c>
      <c r="IN42">
        <v>192</v>
      </c>
      <c r="IO42">
        <v>690</v>
      </c>
      <c r="IP42">
        <v>0</v>
      </c>
      <c r="IQ42">
        <v>65.528236389160156</v>
      </c>
      <c r="IR42">
        <v>72.693511962890625</v>
      </c>
      <c r="IS42">
        <v>0</v>
      </c>
      <c r="IT42">
        <v>0.5</v>
      </c>
      <c r="IU42">
        <v>0</v>
      </c>
    </row>
    <row r="43" spans="10:255">
      <c r="J43">
        <v>0.64833337068557739</v>
      </c>
      <c r="K43">
        <v>1</v>
      </c>
      <c r="L43">
        <v>0.83833330869674683</v>
      </c>
      <c r="M43">
        <v>0.42435044050216675</v>
      </c>
      <c r="N43">
        <v>4.4452633857727051</v>
      </c>
      <c r="O43">
        <v>5.5750141143798828</v>
      </c>
      <c r="P43">
        <v>10.02027702331543</v>
      </c>
      <c r="Q43">
        <v>8.78192138671875</v>
      </c>
      <c r="R43">
        <v>156.21725463867188</v>
      </c>
      <c r="S43">
        <v>125.63894653320313</v>
      </c>
      <c r="T43">
        <v>10.47545337677002</v>
      </c>
      <c r="U43">
        <v>0.4883333146572113</v>
      </c>
      <c r="W43">
        <v>193</v>
      </c>
      <c r="X43">
        <v>0.25958332419395447</v>
      </c>
      <c r="Y43">
        <v>0.22827555239200592</v>
      </c>
      <c r="Z43">
        <v>0.22418695688247681</v>
      </c>
      <c r="AA43">
        <v>0.20036020874977112</v>
      </c>
      <c r="AB43">
        <v>0.19562558829784393</v>
      </c>
      <c r="AC43">
        <v>0.24830843508243561</v>
      </c>
      <c r="AD43">
        <v>0.23660342395305634</v>
      </c>
      <c r="AE43">
        <v>0.2302774041891098</v>
      </c>
      <c r="AF43">
        <v>0.23449474573135376</v>
      </c>
      <c r="AL43">
        <v>8.3333224058151245E-2</v>
      </c>
      <c r="AM43">
        <v>8.3448934555053711</v>
      </c>
      <c r="AN43">
        <v>5.1626081466674805</v>
      </c>
      <c r="AO43">
        <v>11.927955627441406</v>
      </c>
      <c r="AP43">
        <v>20.874885559082031</v>
      </c>
      <c r="AQ43">
        <v>20.338312149047852</v>
      </c>
      <c r="AR43">
        <v>10.339657783508301</v>
      </c>
      <c r="AS43">
        <v>11.972258567810059</v>
      </c>
      <c r="AZ43">
        <v>0</v>
      </c>
      <c r="BA43">
        <v>0</v>
      </c>
      <c r="BB43">
        <v>0</v>
      </c>
      <c r="BC43">
        <v>7.9884164035320282E-2</v>
      </c>
      <c r="BD43">
        <v>3.5439636558294296E-2</v>
      </c>
      <c r="BE43">
        <v>0.28367280960083008</v>
      </c>
      <c r="BF43">
        <v>0.52429652214050293</v>
      </c>
      <c r="BG43">
        <v>7.6706774532794952E-2</v>
      </c>
      <c r="BN43">
        <v>0</v>
      </c>
      <c r="BO43">
        <v>5.3363893181085587E-2</v>
      </c>
      <c r="BP43">
        <v>-2.495482936501503E-2</v>
      </c>
      <c r="BQ43">
        <v>-9.5442555844783783E-2</v>
      </c>
      <c r="BR43">
        <v>-8.0313887447118759E-3</v>
      </c>
      <c r="BS43">
        <v>4.4124610722064972E-2</v>
      </c>
      <c r="BT43">
        <v>0.19285599887371063</v>
      </c>
      <c r="BU43">
        <v>0.45286360383033752</v>
      </c>
      <c r="CB43">
        <v>0.8333325982093811</v>
      </c>
      <c r="CC43">
        <v>59.606361389160156</v>
      </c>
      <c r="CD43">
        <v>51.626091003417969</v>
      </c>
      <c r="CE43">
        <v>85.199699401855469</v>
      </c>
      <c r="CF43">
        <v>94.885826110839844</v>
      </c>
      <c r="CG43">
        <v>67.794380187988281</v>
      </c>
      <c r="CH43">
        <v>68.931053161621094</v>
      </c>
      <c r="CI43">
        <v>79.8150634765625</v>
      </c>
      <c r="CO43">
        <v>0.63482850790023804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-10.020256042480469</v>
      </c>
      <c r="CV43">
        <v>-10.02027702331543</v>
      </c>
      <c r="CW43">
        <v>-10.02027702331543</v>
      </c>
      <c r="IN43">
        <v>193</v>
      </c>
      <c r="IO43">
        <v>703.3333740234375</v>
      </c>
      <c r="IP43">
        <v>0</v>
      </c>
      <c r="IQ43">
        <v>75.453071594238281</v>
      </c>
      <c r="IR43">
        <v>78.371360778808594</v>
      </c>
      <c r="IS43">
        <v>0</v>
      </c>
      <c r="IT43">
        <v>0.5</v>
      </c>
      <c r="IU43">
        <v>0</v>
      </c>
    </row>
    <row r="44" spans="10:255">
      <c r="J44">
        <v>0.66666668653488159</v>
      </c>
      <c r="K44">
        <v>1</v>
      </c>
      <c r="L44">
        <v>0.86666667461395264</v>
      </c>
      <c r="M44">
        <v>0.1081857904791832</v>
      </c>
      <c r="N44">
        <v>1.0426638126373291</v>
      </c>
      <c r="O44">
        <v>3.5754604339599609</v>
      </c>
      <c r="P44">
        <v>4.6181240081787109</v>
      </c>
      <c r="Q44">
        <v>8.352686882019043</v>
      </c>
      <c r="R44">
        <v>164.5699462890625</v>
      </c>
      <c r="S44">
        <v>129.21440124511719</v>
      </c>
      <c r="T44">
        <v>9.6377153396606445</v>
      </c>
      <c r="U44">
        <v>0.46666666865348816</v>
      </c>
      <c r="W44">
        <v>194</v>
      </c>
      <c r="X44">
        <v>0.25983318686485291</v>
      </c>
      <c r="Y44">
        <v>0.22790217399597168</v>
      </c>
      <c r="Z44">
        <v>0.22384406626224518</v>
      </c>
      <c r="AA44">
        <v>0.19907985627651215</v>
      </c>
      <c r="AB44">
        <v>0.1950717568397522</v>
      </c>
      <c r="AC44">
        <v>0.24201001226902008</v>
      </c>
      <c r="AD44">
        <v>0.21928036212921143</v>
      </c>
      <c r="AE44">
        <v>0.22877724468708038</v>
      </c>
      <c r="AF44">
        <v>0.22244599461555481</v>
      </c>
      <c r="AL44">
        <v>3.3360708504915237E-2</v>
      </c>
      <c r="AM44">
        <v>8.4195699691772461</v>
      </c>
      <c r="AN44">
        <v>5.2311863899230957</v>
      </c>
      <c r="AO44">
        <v>12.184025764465332</v>
      </c>
      <c r="AP44">
        <v>20.985652923583984</v>
      </c>
      <c r="AQ44">
        <v>21.597995758056641</v>
      </c>
      <c r="AR44">
        <v>12.071964263916016</v>
      </c>
      <c r="AS44">
        <v>12.122275352478027</v>
      </c>
      <c r="AZ44">
        <v>0</v>
      </c>
      <c r="BA44">
        <v>0</v>
      </c>
      <c r="BB44">
        <v>0</v>
      </c>
      <c r="BC44">
        <v>9.5783807337284088E-2</v>
      </c>
      <c r="BD44">
        <v>4.4130232185125351E-2</v>
      </c>
      <c r="BE44">
        <v>0.34737777709960938</v>
      </c>
      <c r="BF44">
        <v>0.46916425228118896</v>
      </c>
      <c r="BG44">
        <v>4.3543942272663116E-2</v>
      </c>
      <c r="BN44">
        <v>0</v>
      </c>
      <c r="BO44">
        <v>4.9971863627433777E-2</v>
      </c>
      <c r="BP44">
        <v>-2.4701926857233047E-2</v>
      </c>
      <c r="BQ44">
        <v>-9.3282058835029602E-2</v>
      </c>
      <c r="BR44">
        <v>-6.8797138519585133E-3</v>
      </c>
      <c r="BS44">
        <v>4.0139906108379364E-2</v>
      </c>
      <c r="BT44">
        <v>2.2490598261356354E-2</v>
      </c>
      <c r="BU44">
        <v>-3.2337412238121033E-2</v>
      </c>
      <c r="CB44">
        <v>0.33360722661018372</v>
      </c>
      <c r="CC44">
        <v>60.139759063720703</v>
      </c>
      <c r="CD44">
        <v>52.311870574951172</v>
      </c>
      <c r="CE44">
        <v>87.028770446777344</v>
      </c>
      <c r="CF44">
        <v>95.389312744140625</v>
      </c>
      <c r="CG44">
        <v>71.993324279785156</v>
      </c>
      <c r="CH44">
        <v>80.479759216308594</v>
      </c>
      <c r="CI44">
        <v>80.815170288085938</v>
      </c>
      <c r="CO44">
        <v>0.42806112766265869</v>
      </c>
      <c r="CP44">
        <v>0</v>
      </c>
      <c r="CQ44">
        <v>0</v>
      </c>
      <c r="CR44">
        <v>0</v>
      </c>
      <c r="CS44">
        <v>1.0160000324249268</v>
      </c>
      <c r="CT44">
        <v>0</v>
      </c>
      <c r="CU44">
        <v>-3.6021173000335693</v>
      </c>
      <c r="CV44">
        <v>-4.6181240081787109</v>
      </c>
      <c r="CW44">
        <v>-3.6021242141723633</v>
      </c>
      <c r="IN44">
        <v>194</v>
      </c>
      <c r="IO44">
        <v>716.66668701171875</v>
      </c>
      <c r="IP44">
        <v>0</v>
      </c>
      <c r="IQ44">
        <v>78.9619140625</v>
      </c>
      <c r="IR44">
        <v>82.51806640625</v>
      </c>
      <c r="IS44">
        <v>0</v>
      </c>
      <c r="IT44">
        <v>0.5</v>
      </c>
      <c r="IU44">
        <v>1.0160000324249268</v>
      </c>
    </row>
    <row r="45" spans="10:255">
      <c r="J45">
        <v>0.68500000238418579</v>
      </c>
      <c r="K45">
        <v>1</v>
      </c>
      <c r="L45">
        <v>0.89499998092651367</v>
      </c>
      <c r="M45">
        <v>9.5448225736618042E-2</v>
      </c>
      <c r="N45">
        <v>0.9442407488822937</v>
      </c>
      <c r="O45">
        <v>3.1428062915802002</v>
      </c>
      <c r="P45">
        <v>4.0870471000671387</v>
      </c>
      <c r="Q45">
        <v>8.8539676666259766</v>
      </c>
      <c r="R45">
        <v>173.42391967773438</v>
      </c>
      <c r="S45">
        <v>132.35720825195313</v>
      </c>
      <c r="T45">
        <v>9.8927011489868164</v>
      </c>
      <c r="U45">
        <v>0.44499999284744263</v>
      </c>
      <c r="W45">
        <v>195</v>
      </c>
      <c r="X45">
        <v>0.25912275910377502</v>
      </c>
      <c r="Y45">
        <v>0.22754599153995514</v>
      </c>
      <c r="Z45">
        <v>0.22350901365280151</v>
      </c>
      <c r="AA45">
        <v>0.19777569174766541</v>
      </c>
      <c r="AB45">
        <v>0.19446426630020142</v>
      </c>
      <c r="AC45">
        <v>0.2353479415178299</v>
      </c>
      <c r="AD45">
        <v>0.20840880274772644</v>
      </c>
      <c r="AE45">
        <v>0.21684092283248901</v>
      </c>
      <c r="AF45">
        <v>0.21121950447559357</v>
      </c>
      <c r="AL45">
        <v>0.17544621229171753</v>
      </c>
      <c r="AM45">
        <v>8.4908056259155273</v>
      </c>
      <c r="AN45">
        <v>5.2981967926025391</v>
      </c>
      <c r="AO45">
        <v>12.444859504699707</v>
      </c>
      <c r="AP45">
        <v>21.107151031494141</v>
      </c>
      <c r="AQ45">
        <v>22.930412292480469</v>
      </c>
      <c r="AR45">
        <v>13.159120559692383</v>
      </c>
      <c r="AS45">
        <v>13.31590747833252</v>
      </c>
      <c r="AZ45">
        <v>0</v>
      </c>
      <c r="BA45">
        <v>0</v>
      </c>
      <c r="BB45">
        <v>0</v>
      </c>
      <c r="BC45">
        <v>0.11016958206892014</v>
      </c>
      <c r="BD45">
        <v>5.2213773131370544E-2</v>
      </c>
      <c r="BE45">
        <v>0.39645218849182129</v>
      </c>
      <c r="BF45">
        <v>0.38684985041618347</v>
      </c>
      <c r="BG45">
        <v>5.431467667222023E-2</v>
      </c>
      <c r="BN45">
        <v>0.18881914019584656</v>
      </c>
      <c r="BO45">
        <v>4.6737287193536758E-2</v>
      </c>
      <c r="BP45">
        <v>-2.4501888081431389E-2</v>
      </c>
      <c r="BQ45">
        <v>-9.1511629521846771E-2</v>
      </c>
      <c r="BR45">
        <v>-6.1021721921861172E-3</v>
      </c>
      <c r="BS45">
        <v>3.6494750529527664E-2</v>
      </c>
      <c r="BT45">
        <v>-4.9946848303079605E-2</v>
      </c>
      <c r="BU45">
        <v>7.8691005706787109E-2</v>
      </c>
      <c r="CB45">
        <v>1.7544628381729126</v>
      </c>
      <c r="CC45">
        <v>60.648593902587891</v>
      </c>
      <c r="CD45">
        <v>52.981975555419922</v>
      </c>
      <c r="CE45">
        <v>88.891860961914063</v>
      </c>
      <c r="CF45">
        <v>95.941574096679688</v>
      </c>
      <c r="CG45">
        <v>76.434707641601563</v>
      </c>
      <c r="CH45">
        <v>87.727462768554688</v>
      </c>
      <c r="CI45">
        <v>88.772720336914063</v>
      </c>
      <c r="CO45">
        <v>0.35496023297309875</v>
      </c>
      <c r="CP45">
        <v>0</v>
      </c>
      <c r="CQ45">
        <v>0</v>
      </c>
      <c r="CR45">
        <v>0</v>
      </c>
      <c r="CS45">
        <v>0</v>
      </c>
      <c r="CT45">
        <v>-0.18881914019584656</v>
      </c>
      <c r="CU45">
        <v>-4.2758884429931641</v>
      </c>
      <c r="CV45">
        <v>-4.0870471000671387</v>
      </c>
      <c r="CW45">
        <v>-4.2758660316467285</v>
      </c>
      <c r="IN45">
        <v>195</v>
      </c>
      <c r="IO45">
        <v>730</v>
      </c>
      <c r="IP45">
        <v>0</v>
      </c>
      <c r="IQ45">
        <v>82.957450866699219</v>
      </c>
      <c r="IR45">
        <v>85.977210998535156</v>
      </c>
      <c r="IS45">
        <v>0</v>
      </c>
      <c r="IT45">
        <v>0.5</v>
      </c>
      <c r="IU45">
        <v>0</v>
      </c>
    </row>
    <row r="46" spans="10:255">
      <c r="J46">
        <v>0.70333337783813477</v>
      </c>
      <c r="K46">
        <v>1</v>
      </c>
      <c r="L46">
        <v>0.92333334684371948</v>
      </c>
      <c r="M46">
        <v>3.2328881323337555E-2</v>
      </c>
      <c r="N46">
        <v>0.32671064138412476</v>
      </c>
      <c r="O46">
        <v>2.5354349613189697</v>
      </c>
      <c r="P46">
        <v>2.8621456623077393</v>
      </c>
      <c r="Q46">
        <v>9.3310632705688477</v>
      </c>
      <c r="R46">
        <v>182.75498962402344</v>
      </c>
      <c r="S46">
        <v>134.89263916015625</v>
      </c>
      <c r="T46">
        <v>10.105844497680664</v>
      </c>
      <c r="U46">
        <v>0.42333331704139709</v>
      </c>
      <c r="W46">
        <v>196</v>
      </c>
      <c r="X46">
        <v>0.25935772061347961</v>
      </c>
      <c r="Y46">
        <v>0.22718922793865204</v>
      </c>
      <c r="Z46">
        <v>0.22318239510059357</v>
      </c>
      <c r="AA46">
        <v>0.19660019874572754</v>
      </c>
      <c r="AB46">
        <v>0.1938750296831131</v>
      </c>
      <c r="AC46">
        <v>0.2292083203792572</v>
      </c>
      <c r="AD46">
        <v>0.20137198269367218</v>
      </c>
      <c r="AE46">
        <v>0.21196182072162628</v>
      </c>
      <c r="AF46">
        <v>0.20490193367004395</v>
      </c>
      <c r="AL46">
        <v>0.12845391035079956</v>
      </c>
      <c r="AM46">
        <v>8.5621585845947266</v>
      </c>
      <c r="AN46">
        <v>5.363520622253418</v>
      </c>
      <c r="AO46">
        <v>12.679957389831543</v>
      </c>
      <c r="AP46">
        <v>21.224998474121094</v>
      </c>
      <c r="AQ46">
        <v>24.158334732055664</v>
      </c>
      <c r="AR46">
        <v>13.862802505493164</v>
      </c>
      <c r="AS46">
        <v>13.803817749023438</v>
      </c>
      <c r="AZ46">
        <v>0</v>
      </c>
      <c r="BA46">
        <v>0</v>
      </c>
      <c r="BB46">
        <v>0</v>
      </c>
      <c r="BC46">
        <v>0.12598082423210144</v>
      </c>
      <c r="BD46">
        <v>6.1370603740215302E-2</v>
      </c>
      <c r="BE46">
        <v>0.44543564319610596</v>
      </c>
      <c r="BF46">
        <v>0.32476887106895447</v>
      </c>
      <c r="BG46">
        <v>4.2444039136171341E-2</v>
      </c>
      <c r="BN46">
        <v>0</v>
      </c>
      <c r="BO46">
        <v>4.6995144337415695E-2</v>
      </c>
      <c r="BP46">
        <v>-2.4357452988624573E-2</v>
      </c>
      <c r="BQ46">
        <v>-8.9680507779121399E-2</v>
      </c>
      <c r="BR46">
        <v>-5.3630610927939415E-3</v>
      </c>
      <c r="BS46">
        <v>3.2388005405664444E-2</v>
      </c>
      <c r="BT46">
        <v>-6.6162429749965668E-2</v>
      </c>
      <c r="BU46">
        <v>5.3585585206747055E-2</v>
      </c>
      <c r="CB46">
        <v>1.2845398187637329</v>
      </c>
      <c r="CC46">
        <v>61.158252716064453</v>
      </c>
      <c r="CD46">
        <v>53.635211944580078</v>
      </c>
      <c r="CE46">
        <v>90.571136474609375</v>
      </c>
      <c r="CF46">
        <v>96.477241516113281</v>
      </c>
      <c r="CG46">
        <v>80.527786254882813</v>
      </c>
      <c r="CH46">
        <v>92.418678283691406</v>
      </c>
      <c r="CI46">
        <v>92.02545166015625</v>
      </c>
      <c r="CO46">
        <v>0.27171984314918518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-2.8621256351470947</v>
      </c>
      <c r="CV46">
        <v>-2.8621456623077393</v>
      </c>
      <c r="CW46">
        <v>-2.8621456623077393</v>
      </c>
      <c r="IN46">
        <v>196</v>
      </c>
      <c r="IO46">
        <v>743.3333740234375</v>
      </c>
      <c r="IP46">
        <v>0</v>
      </c>
      <c r="IQ46">
        <v>85.729911804199219</v>
      </c>
      <c r="IR46">
        <v>88.797637939453125</v>
      </c>
      <c r="IS46">
        <v>0</v>
      </c>
      <c r="IT46">
        <v>0.5</v>
      </c>
      <c r="IU46">
        <v>0</v>
      </c>
    </row>
    <row r="47" spans="10:255">
      <c r="J47">
        <v>0.72166669368743896</v>
      </c>
      <c r="K47">
        <v>1</v>
      </c>
      <c r="L47">
        <v>0.95166665315628052</v>
      </c>
      <c r="M47">
        <v>8.2878349348902702E-3</v>
      </c>
      <c r="N47">
        <v>6.7310117185115814E-2</v>
      </c>
      <c r="O47">
        <v>1.6537023782730103</v>
      </c>
      <c r="P47">
        <v>1.7210124731063843</v>
      </c>
      <c r="Q47">
        <v>7.7290143966674805</v>
      </c>
      <c r="R47">
        <v>190.4840087890625</v>
      </c>
      <c r="S47">
        <v>136.54634094238281</v>
      </c>
      <c r="T47">
        <v>8.121556282043457</v>
      </c>
      <c r="U47">
        <v>0.40166667103767395</v>
      </c>
      <c r="W47">
        <v>197</v>
      </c>
      <c r="X47">
        <v>0.25957745313644409</v>
      </c>
      <c r="Y47">
        <v>0.22684867680072784</v>
      </c>
      <c r="Z47">
        <v>0.22286342084407806</v>
      </c>
      <c r="AA47">
        <v>0.19585135579109192</v>
      </c>
      <c r="AB47">
        <v>0.19346027076244354</v>
      </c>
      <c r="AC47">
        <v>0.22473616898059845</v>
      </c>
      <c r="AD47">
        <v>0.26671469211578369</v>
      </c>
      <c r="AE47">
        <v>0.36000001430511475</v>
      </c>
      <c r="AF47">
        <v>0.29780980944633484</v>
      </c>
      <c r="AL47">
        <v>8.450743556022644E-2</v>
      </c>
      <c r="AM47">
        <v>8.6302690505981445</v>
      </c>
      <c r="AN47">
        <v>5.4273152351379395</v>
      </c>
      <c r="AO47">
        <v>12.829726219177246</v>
      </c>
      <c r="AP47">
        <v>21.307950973510742</v>
      </c>
      <c r="AQ47">
        <v>25.052764892578125</v>
      </c>
      <c r="AR47">
        <v>7.3285312652587891</v>
      </c>
      <c r="AS47">
        <v>-1.0000020265579224</v>
      </c>
      <c r="AZ47">
        <v>0</v>
      </c>
      <c r="BA47">
        <v>0</v>
      </c>
      <c r="BB47">
        <v>0</v>
      </c>
      <c r="BC47">
        <v>0.14088167250156403</v>
      </c>
      <c r="BD47">
        <v>7.0180632174015045E-2</v>
      </c>
      <c r="BE47">
        <v>0.48490825295448303</v>
      </c>
      <c r="BF47">
        <v>0.26431205868721008</v>
      </c>
      <c r="BG47">
        <v>3.9717353880405426E-2</v>
      </c>
      <c r="BN47">
        <v>0</v>
      </c>
      <c r="BO47">
        <v>4.3949227780103683E-2</v>
      </c>
      <c r="BP47">
        <v>-2.416110597550869E-2</v>
      </c>
      <c r="BQ47">
        <v>-8.7955392897129059E-2</v>
      </c>
      <c r="BR47">
        <v>-4.7468324191868305E-3</v>
      </c>
      <c r="BS47">
        <v>2.8358824551105499E-2</v>
      </c>
      <c r="BT47">
        <v>-6.4177021384239197E-2</v>
      </c>
      <c r="BU47">
        <v>6.907188892364502</v>
      </c>
      <c r="CB47">
        <v>0.84507471323013306</v>
      </c>
      <c r="CC47">
        <v>61.644756317138672</v>
      </c>
      <c r="CD47">
        <v>54.273162841796875</v>
      </c>
      <c r="CE47">
        <v>91.640914916992188</v>
      </c>
      <c r="CF47">
        <v>96.854293823242188</v>
      </c>
      <c r="CG47">
        <v>83.509223937988281</v>
      </c>
      <c r="CH47">
        <v>48.85687255859375</v>
      </c>
      <c r="CI47">
        <v>-6.6666808128356934</v>
      </c>
      <c r="CO47">
        <v>0.21396031975746155</v>
      </c>
      <c r="CP47">
        <v>0</v>
      </c>
      <c r="CQ47">
        <v>0</v>
      </c>
      <c r="CR47">
        <v>0</v>
      </c>
      <c r="CS47">
        <v>21.843999862670898</v>
      </c>
      <c r="CT47">
        <v>0</v>
      </c>
      <c r="CU47">
        <v>20.122974395751953</v>
      </c>
      <c r="CV47">
        <v>-1.7210124731063843</v>
      </c>
      <c r="CW47">
        <v>20.122987747192383</v>
      </c>
      <c r="IN47">
        <v>197</v>
      </c>
      <c r="IO47">
        <v>756.66668701171875</v>
      </c>
      <c r="IP47">
        <v>0</v>
      </c>
      <c r="IQ47">
        <v>65.518974304199219</v>
      </c>
      <c r="IR47">
        <v>82.122184753417969</v>
      </c>
      <c r="IS47">
        <v>20.319999694824219</v>
      </c>
      <c r="IT47">
        <v>0.5</v>
      </c>
      <c r="IU47">
        <v>1.5240000486373901</v>
      </c>
    </row>
    <row r="48" spans="10:255">
      <c r="J48">
        <v>0.74000000953674316</v>
      </c>
      <c r="K48">
        <v>1</v>
      </c>
      <c r="L48">
        <v>0.97999995946884155</v>
      </c>
      <c r="M48">
        <v>0.32511979341506958</v>
      </c>
      <c r="N48">
        <v>2.7720448970794678</v>
      </c>
      <c r="O48">
        <v>5.3060493469238281</v>
      </c>
      <c r="P48">
        <v>8.078094482421875</v>
      </c>
      <c r="Q48">
        <v>8.3557014465332031</v>
      </c>
      <c r="R48">
        <v>198.83970642089844</v>
      </c>
      <c r="S48">
        <v>141.85238647460938</v>
      </c>
      <c r="T48">
        <v>8.5262260437011719</v>
      </c>
      <c r="U48">
        <v>0.37999999523162842</v>
      </c>
      <c r="W48">
        <v>198</v>
      </c>
      <c r="X48">
        <v>0.25978270173072815</v>
      </c>
      <c r="Y48">
        <v>0.22652336955070496</v>
      </c>
      <c r="Z48">
        <v>0.22255004942417145</v>
      </c>
      <c r="AA48">
        <v>0.19498367607593536</v>
      </c>
      <c r="AB48">
        <v>0.19296678900718689</v>
      </c>
      <c r="AC48">
        <v>0.22141456604003906</v>
      </c>
      <c r="AD48">
        <v>0.25160220265388489</v>
      </c>
      <c r="AE48">
        <v>0.30710402131080627</v>
      </c>
      <c r="AF48">
        <v>0.27010279893875122</v>
      </c>
      <c r="AL48">
        <v>4.3457731604576111E-2</v>
      </c>
      <c r="AM48">
        <v>8.6953306198120117</v>
      </c>
      <c r="AN48">
        <v>5.4899897575378418</v>
      </c>
      <c r="AO48">
        <v>13.003261566162109</v>
      </c>
      <c r="AP48">
        <v>21.406646728515625</v>
      </c>
      <c r="AQ48">
        <v>25.717084884643555</v>
      </c>
      <c r="AR48">
        <v>8.8397808074951172</v>
      </c>
      <c r="AS48">
        <v>4.2895975112915039</v>
      </c>
      <c r="AZ48">
        <v>0</v>
      </c>
      <c r="BA48">
        <v>0</v>
      </c>
      <c r="BB48">
        <v>0</v>
      </c>
      <c r="BC48">
        <v>4.8214901238679886E-2</v>
      </c>
      <c r="BD48">
        <v>2.4192407727241516E-2</v>
      </c>
      <c r="BE48">
        <v>0.15853045880794525</v>
      </c>
      <c r="BF48">
        <v>0.67292946577072144</v>
      </c>
      <c r="BG48">
        <v>9.6132785081863403E-2</v>
      </c>
      <c r="BN48">
        <v>0</v>
      </c>
      <c r="BO48">
        <v>4.1047461330890656E-2</v>
      </c>
      <c r="BP48">
        <v>-2.4015184491872787E-2</v>
      </c>
      <c r="BQ48">
        <v>-8.6689881980419159E-2</v>
      </c>
      <c r="BR48">
        <v>-4.3948586098849773E-3</v>
      </c>
      <c r="BS48">
        <v>2.527332492172718E-2</v>
      </c>
      <c r="BT48">
        <v>0.20212090015411377</v>
      </c>
      <c r="BU48">
        <v>2.2614693641662598</v>
      </c>
      <c r="CB48">
        <v>0.43457749485969543</v>
      </c>
      <c r="CC48">
        <v>62.109481811523438</v>
      </c>
      <c r="CD48">
        <v>54.899906158447266</v>
      </c>
      <c r="CE48">
        <v>92.880455017089844</v>
      </c>
      <c r="CF48">
        <v>97.30291748046875</v>
      </c>
      <c r="CG48">
        <v>85.723625183105469</v>
      </c>
      <c r="CH48">
        <v>58.931865692138672</v>
      </c>
      <c r="CI48">
        <v>28.597316741943359</v>
      </c>
      <c r="CO48">
        <v>0.63502144813537598</v>
      </c>
      <c r="CP48">
        <v>0</v>
      </c>
      <c r="CQ48">
        <v>0</v>
      </c>
      <c r="CR48">
        <v>0</v>
      </c>
      <c r="CS48">
        <v>0.25400000810623169</v>
      </c>
      <c r="CT48">
        <v>0</v>
      </c>
      <c r="CU48">
        <v>-7.8240928649902344</v>
      </c>
      <c r="CV48">
        <v>-8.078094482421875</v>
      </c>
      <c r="CW48">
        <v>-7.824094295501709</v>
      </c>
      <c r="IN48">
        <v>198</v>
      </c>
      <c r="IO48">
        <v>770</v>
      </c>
      <c r="IP48">
        <v>0</v>
      </c>
      <c r="IQ48">
        <v>73.256370544433594</v>
      </c>
      <c r="IR48">
        <v>85.144157409667969</v>
      </c>
      <c r="IS48">
        <v>0</v>
      </c>
      <c r="IT48">
        <v>0.5</v>
      </c>
      <c r="IU48">
        <v>0.25400000810623169</v>
      </c>
    </row>
    <row r="49" spans="10:255">
      <c r="J49">
        <v>0.75833332538604736</v>
      </c>
      <c r="K49">
        <v>1</v>
      </c>
      <c r="L49">
        <v>1.0083333253860474</v>
      </c>
      <c r="M49">
        <v>0.31936228275299072</v>
      </c>
      <c r="N49">
        <v>3.1289513111114502</v>
      </c>
      <c r="O49">
        <v>4.6809921264648438</v>
      </c>
      <c r="P49">
        <v>7.8099431991577148</v>
      </c>
      <c r="Q49">
        <v>9.8791437149047852</v>
      </c>
      <c r="R49">
        <v>208.71885681152344</v>
      </c>
      <c r="S49">
        <v>146.53338623046875</v>
      </c>
      <c r="T49">
        <v>9.7974977493286133</v>
      </c>
      <c r="U49">
        <v>0.35833331942558289</v>
      </c>
      <c r="W49">
        <v>199</v>
      </c>
      <c r="X49">
        <v>0.25997412204742432</v>
      </c>
      <c r="Y49">
        <v>0.22621232271194458</v>
      </c>
      <c r="Z49">
        <v>0.22224320471286774</v>
      </c>
      <c r="AA49">
        <v>0.19425657391548157</v>
      </c>
      <c r="AB49">
        <v>0.19252884387969971</v>
      </c>
      <c r="AC49">
        <v>0.21828708052635193</v>
      </c>
      <c r="AD49">
        <v>0.22876505553722382</v>
      </c>
      <c r="AE49">
        <v>0.32985976338386536</v>
      </c>
      <c r="AF49">
        <v>0.26246330142021179</v>
      </c>
      <c r="AL49">
        <v>5.173681303858757E-3</v>
      </c>
      <c r="AM49">
        <v>8.7575397491455078</v>
      </c>
      <c r="AN49">
        <v>5.551358699798584</v>
      </c>
      <c r="AO49">
        <v>13.148682594299316</v>
      </c>
      <c r="AP49">
        <v>21.494235992431641</v>
      </c>
      <c r="AQ49">
        <v>26.342584609985352</v>
      </c>
      <c r="AR49">
        <v>11.123495101928711</v>
      </c>
      <c r="AS49">
        <v>2.0140230655670166</v>
      </c>
      <c r="AZ49">
        <v>0</v>
      </c>
      <c r="BA49">
        <v>0</v>
      </c>
      <c r="BB49">
        <v>0</v>
      </c>
      <c r="BC49">
        <v>4.8431631177663803E-2</v>
      </c>
      <c r="BD49">
        <v>2.4463025853037834E-2</v>
      </c>
      <c r="BE49">
        <v>0.1618615984916687</v>
      </c>
      <c r="BF49">
        <v>0.65186655521392822</v>
      </c>
      <c r="BG49">
        <v>0.11337719857692719</v>
      </c>
      <c r="BN49">
        <v>0</v>
      </c>
      <c r="BO49">
        <v>3.8284529000520706E-2</v>
      </c>
      <c r="BP49">
        <v>-2.3924583569169044E-2</v>
      </c>
      <c r="BQ49">
        <v>-8.5294678807258606E-2</v>
      </c>
      <c r="BR49">
        <v>-4.0051881223917007E-3</v>
      </c>
      <c r="BS49">
        <v>2.2915780544281006E-2</v>
      </c>
      <c r="BT49">
        <v>0.15509185194969177</v>
      </c>
      <c r="BU49">
        <v>0.92275881767272949</v>
      </c>
      <c r="CB49">
        <v>5.1736835390329361E-2</v>
      </c>
      <c r="CC49">
        <v>62.5538330078125</v>
      </c>
      <c r="CD49">
        <v>55.513595581054688</v>
      </c>
      <c r="CE49">
        <v>93.919174194335938</v>
      </c>
      <c r="CF49">
        <v>97.7010498046875</v>
      </c>
      <c r="CG49">
        <v>87.808616638183594</v>
      </c>
      <c r="CH49">
        <v>74.156631469726563</v>
      </c>
      <c r="CI49">
        <v>13.426821708679199</v>
      </c>
      <c r="CO49">
        <v>0.47382569313049316</v>
      </c>
      <c r="CP49">
        <v>0</v>
      </c>
      <c r="CQ49">
        <v>0</v>
      </c>
      <c r="CR49">
        <v>0</v>
      </c>
      <c r="CS49">
        <v>6.8579998016357422</v>
      </c>
      <c r="CT49">
        <v>0</v>
      </c>
      <c r="CU49">
        <v>-0.95194578170776367</v>
      </c>
      <c r="CV49">
        <v>-7.8099431991577148</v>
      </c>
      <c r="CW49">
        <v>-0.95194363594055176</v>
      </c>
      <c r="IN49">
        <v>199</v>
      </c>
      <c r="IO49">
        <v>783.3333740234375</v>
      </c>
      <c r="IP49">
        <v>0</v>
      </c>
      <c r="IQ49">
        <v>74.123016357421875</v>
      </c>
      <c r="IR49">
        <v>89.0234375</v>
      </c>
      <c r="IS49">
        <v>0</v>
      </c>
      <c r="IT49">
        <v>0.5</v>
      </c>
      <c r="IU49">
        <v>6.8579998016357422</v>
      </c>
    </row>
    <row r="50" spans="10:255">
      <c r="J50">
        <v>0.77666670083999634</v>
      </c>
      <c r="K50">
        <v>1</v>
      </c>
      <c r="L50">
        <v>1.0366666316986084</v>
      </c>
      <c r="M50">
        <v>0.26779353618621826</v>
      </c>
      <c r="N50">
        <v>2.28017258644104</v>
      </c>
      <c r="O50">
        <v>4.0230283737182617</v>
      </c>
      <c r="P50">
        <v>6.3032007217407227</v>
      </c>
      <c r="Q50">
        <v>8.8268709182739258</v>
      </c>
      <c r="R50">
        <v>217.54573059082031</v>
      </c>
      <c r="S50">
        <v>150.55641174316406</v>
      </c>
      <c r="T50">
        <v>8.5146665573120117</v>
      </c>
      <c r="U50">
        <v>0.33666667342185974</v>
      </c>
      <c r="W50">
        <v>200</v>
      </c>
      <c r="X50">
        <v>0.25920331478118896</v>
      </c>
      <c r="Y50">
        <v>0.22591465711593628</v>
      </c>
      <c r="Z50">
        <v>0.22194227576255798</v>
      </c>
      <c r="AA50">
        <v>0.19350913166999817</v>
      </c>
      <c r="AB50">
        <v>0.19207131862640381</v>
      </c>
      <c r="AC50">
        <v>0.21475565433502197</v>
      </c>
      <c r="AD50">
        <v>0.2133675217628479</v>
      </c>
      <c r="AE50">
        <v>0.30015867948532104</v>
      </c>
      <c r="AF50">
        <v>0.24229790270328522</v>
      </c>
      <c r="AL50">
        <v>0.15933507680892944</v>
      </c>
      <c r="AM50">
        <v>8.817072868347168</v>
      </c>
      <c r="AN50">
        <v>5.6115446090698242</v>
      </c>
      <c r="AO50">
        <v>13.298171043395996</v>
      </c>
      <c r="AP50">
        <v>21.58574104309082</v>
      </c>
      <c r="AQ50">
        <v>27.048868179321289</v>
      </c>
      <c r="AR50">
        <v>12.663248062133789</v>
      </c>
      <c r="AS50">
        <v>4.9841313362121582</v>
      </c>
      <c r="AZ50">
        <v>0</v>
      </c>
      <c r="BA50">
        <v>0</v>
      </c>
      <c r="BB50">
        <v>0</v>
      </c>
      <c r="BC50">
        <v>5.7132940739393234E-2</v>
      </c>
      <c r="BD50">
        <v>2.8800014406442642E-2</v>
      </c>
      <c r="BE50">
        <v>0.19090873003005981</v>
      </c>
      <c r="BF50">
        <v>0.56656515598297119</v>
      </c>
      <c r="BG50">
        <v>0.15659314393997192</v>
      </c>
      <c r="BN50">
        <v>0.18981648981571198</v>
      </c>
      <c r="BO50">
        <v>3.5654149949550629E-2</v>
      </c>
      <c r="BP50">
        <v>-2.3877350613474846E-2</v>
      </c>
      <c r="BQ50">
        <v>-8.4063932299613953E-2</v>
      </c>
      <c r="BR50">
        <v>-3.705071285367012E-3</v>
      </c>
      <c r="BS50">
        <v>2.0654864609241486E-2</v>
      </c>
      <c r="BT50">
        <v>8.2401715219020844E-2</v>
      </c>
      <c r="BU50">
        <v>0.82195591926574707</v>
      </c>
      <c r="CB50">
        <v>1.5933514833450317</v>
      </c>
      <c r="CC50">
        <v>62.979068756103516</v>
      </c>
      <c r="CD50">
        <v>56.115451812744141</v>
      </c>
      <c r="CE50">
        <v>94.986953735351563</v>
      </c>
      <c r="CF50">
        <v>98.116981506347656</v>
      </c>
      <c r="CG50">
        <v>90.162895202636719</v>
      </c>
      <c r="CH50">
        <v>84.421653747558594</v>
      </c>
      <c r="CI50">
        <v>33.227546691894531</v>
      </c>
      <c r="CO50">
        <v>0.45577061176300049</v>
      </c>
      <c r="CP50">
        <v>0</v>
      </c>
      <c r="CQ50">
        <v>0</v>
      </c>
      <c r="CR50">
        <v>0</v>
      </c>
      <c r="CS50">
        <v>0.76200002431869507</v>
      </c>
      <c r="CT50">
        <v>-0.18981648981571198</v>
      </c>
      <c r="CU50">
        <v>-5.7310161590576172</v>
      </c>
      <c r="CV50">
        <v>-6.3032007217407227</v>
      </c>
      <c r="CW50">
        <v>-5.7310175895690918</v>
      </c>
      <c r="IN50">
        <v>200</v>
      </c>
      <c r="IO50">
        <v>796.66668701171875</v>
      </c>
      <c r="IP50">
        <v>0</v>
      </c>
      <c r="IQ50">
        <v>85.191703796386719</v>
      </c>
      <c r="IR50">
        <v>88.140182495117188</v>
      </c>
      <c r="IS50">
        <v>0</v>
      </c>
      <c r="IT50">
        <v>0.5</v>
      </c>
      <c r="IU50">
        <v>0.76200002431869507</v>
      </c>
    </row>
    <row r="51" spans="10:255">
      <c r="J51">
        <v>0.79500001668930054</v>
      </c>
      <c r="K51">
        <v>1</v>
      </c>
      <c r="L51">
        <v>1.0649999380111694</v>
      </c>
      <c r="M51">
        <v>0.2313002347946167</v>
      </c>
      <c r="N51">
        <v>1.759788990020752</v>
      </c>
      <c r="O51">
        <v>3.1812283992767334</v>
      </c>
      <c r="P51">
        <v>4.9410171508789063</v>
      </c>
      <c r="Q51">
        <v>8.1027812957763672</v>
      </c>
      <c r="R51">
        <v>225.64851379394531</v>
      </c>
      <c r="S51">
        <v>153.73764038085938</v>
      </c>
      <c r="T51">
        <v>7.6082453727722168</v>
      </c>
      <c r="U51">
        <v>0.31499999761581421</v>
      </c>
      <c r="W51">
        <v>201</v>
      </c>
      <c r="X51">
        <v>0.25938647985458374</v>
      </c>
      <c r="Y51">
        <v>0.22561213374137878</v>
      </c>
      <c r="Z51">
        <v>0.2190888375043869</v>
      </c>
      <c r="AA51">
        <v>0.19302929937839508</v>
      </c>
      <c r="AB51">
        <v>0.19184921681880951</v>
      </c>
      <c r="AC51">
        <v>0.2119675874710083</v>
      </c>
      <c r="AD51">
        <v>0.20529313385486603</v>
      </c>
      <c r="AE51">
        <v>0.30476847290992737</v>
      </c>
      <c r="AF51">
        <v>0.23845158517360687</v>
      </c>
      <c r="AL51">
        <v>0.12270208448171616</v>
      </c>
      <c r="AM51">
        <v>8.8775768280029297</v>
      </c>
      <c r="AN51">
        <v>6.1822319030761719</v>
      </c>
      <c r="AO51">
        <v>13.394137382507324</v>
      </c>
      <c r="AP51">
        <v>21.630161285400391</v>
      </c>
      <c r="AQ51">
        <v>27.606481552124023</v>
      </c>
      <c r="AR51">
        <v>13.470686912536621</v>
      </c>
      <c r="AS51">
        <v>4.5231518745422363</v>
      </c>
      <c r="AZ51">
        <v>0</v>
      </c>
      <c r="BA51">
        <v>0</v>
      </c>
      <c r="BB51">
        <v>0.16086314618587494</v>
      </c>
      <c r="BC51">
        <v>5.5127501487731934E-2</v>
      </c>
      <c r="BD51">
        <v>2.0707227289676666E-2</v>
      </c>
      <c r="BE51">
        <v>0.18029433488845825</v>
      </c>
      <c r="BF51">
        <v>0.39972785115242004</v>
      </c>
      <c r="BG51">
        <v>0.18327993154525757</v>
      </c>
      <c r="BN51">
        <v>0</v>
      </c>
      <c r="BO51">
        <v>3.6634273827075958E-2</v>
      </c>
      <c r="BP51">
        <v>-2.387126162648201E-2</v>
      </c>
      <c r="BQ51">
        <v>-8.2815557718276978E-2</v>
      </c>
      <c r="BR51">
        <v>-3.4082566853612661E-3</v>
      </c>
      <c r="BS51">
        <v>1.8044831231236458E-2</v>
      </c>
      <c r="BT51">
        <v>3.3989116549491882E-2</v>
      </c>
      <c r="BU51">
        <v>0.49817672371864319</v>
      </c>
      <c r="CB51">
        <v>1.227021336555481</v>
      </c>
      <c r="CC51">
        <v>63.411247253417969</v>
      </c>
      <c r="CD51">
        <v>61.822330474853516</v>
      </c>
      <c r="CE51">
        <v>95.67242431640625</v>
      </c>
      <c r="CF51">
        <v>98.318893432617188</v>
      </c>
      <c r="CG51">
        <v>92.0216064453125</v>
      </c>
      <c r="CH51">
        <v>89.804573059082031</v>
      </c>
      <c r="CI51">
        <v>30.154348373413086</v>
      </c>
      <c r="CO51">
        <v>0.39260944724082947</v>
      </c>
      <c r="CP51">
        <v>0</v>
      </c>
      <c r="CQ51">
        <v>0</v>
      </c>
      <c r="CR51">
        <v>0</v>
      </c>
      <c r="CS51">
        <v>3.3020000457763672</v>
      </c>
      <c r="CT51">
        <v>0</v>
      </c>
      <c r="CU51">
        <v>-1.6390383243560791</v>
      </c>
      <c r="CV51">
        <v>-4.9410171508789063</v>
      </c>
      <c r="CW51">
        <v>-1.6390173435211182</v>
      </c>
      <c r="IN51">
        <v>201</v>
      </c>
      <c r="IO51">
        <v>810</v>
      </c>
      <c r="IP51">
        <v>0</v>
      </c>
      <c r="IQ51">
        <v>86.806846618652344</v>
      </c>
      <c r="IR51">
        <v>90.421638488769531</v>
      </c>
      <c r="IS51">
        <v>0</v>
      </c>
      <c r="IT51">
        <v>0.5</v>
      </c>
      <c r="IU51">
        <v>3.3020000457763672</v>
      </c>
    </row>
    <row r="52" spans="10:255">
      <c r="J52">
        <v>0.81333333253860474</v>
      </c>
      <c r="K52">
        <v>1</v>
      </c>
      <c r="L52">
        <v>1.09333336353302</v>
      </c>
      <c r="M52">
        <v>0.20212829113006592</v>
      </c>
      <c r="N52">
        <v>1.5008190870285034</v>
      </c>
      <c r="O52">
        <v>2.9398446083068848</v>
      </c>
      <c r="P52">
        <v>4.4406638145446777</v>
      </c>
      <c r="Q52">
        <v>8.1180896759033203</v>
      </c>
      <c r="R52">
        <v>233.7666015625</v>
      </c>
      <c r="S52">
        <v>156.677490234375</v>
      </c>
      <c r="T52">
        <v>7.425081729888916</v>
      </c>
      <c r="U52">
        <v>0.29333332180976868</v>
      </c>
      <c r="W52">
        <v>202</v>
      </c>
      <c r="X52">
        <v>0.25955706834793091</v>
      </c>
      <c r="Y52">
        <v>0.22525563836097717</v>
      </c>
      <c r="Z52">
        <v>0.21630051732063293</v>
      </c>
      <c r="AA52">
        <v>0.1925295889377594</v>
      </c>
      <c r="AB52">
        <v>0.19160360097885132</v>
      </c>
      <c r="AC52">
        <v>0.2092566192150116</v>
      </c>
      <c r="AD52">
        <v>0.32933604717254639</v>
      </c>
      <c r="AE52">
        <v>0.36000001430511475</v>
      </c>
      <c r="AF52">
        <v>0.33955737948417664</v>
      </c>
      <c r="AL52">
        <v>8.8584393262863159E-2</v>
      </c>
      <c r="AM52">
        <v>8.9488763809204102</v>
      </c>
      <c r="AN52">
        <v>6.739896297454834</v>
      </c>
      <c r="AO52">
        <v>13.49407958984375</v>
      </c>
      <c r="AP52">
        <v>21.679283142089844</v>
      </c>
      <c r="AQ52">
        <v>28.148675918579102</v>
      </c>
      <c r="AR52">
        <v>1.06639564037323</v>
      </c>
      <c r="AS52">
        <v>-1.0000020265579224</v>
      </c>
      <c r="AZ52">
        <v>0</v>
      </c>
      <c r="BA52">
        <v>0</v>
      </c>
      <c r="BB52">
        <v>0.17555887997150421</v>
      </c>
      <c r="BC52">
        <v>5.9700611978769302E-2</v>
      </c>
      <c r="BD52">
        <v>2.3191643878817558E-2</v>
      </c>
      <c r="BE52">
        <v>0.18344198167324066</v>
      </c>
      <c r="BF52">
        <v>0.32818344235420227</v>
      </c>
      <c r="BG52">
        <v>0.22992350161075592</v>
      </c>
      <c r="BN52">
        <v>0</v>
      </c>
      <c r="BO52">
        <v>3.4119419753551483E-2</v>
      </c>
      <c r="BP52">
        <v>-3.7179674953222275E-2</v>
      </c>
      <c r="BQ52">
        <v>-7.8727655112743378E-2</v>
      </c>
      <c r="BR52">
        <v>-3.1612073071300983E-3</v>
      </c>
      <c r="BS52">
        <v>1.5893153846263885E-2</v>
      </c>
      <c r="BT52">
        <v>1.2991168536245823E-2</v>
      </c>
      <c r="BU52">
        <v>13.382089614868164</v>
      </c>
      <c r="CB52">
        <v>0.88584429025650024</v>
      </c>
      <c r="CC52">
        <v>63.920524597167969</v>
      </c>
      <c r="CD52">
        <v>67.398971557617188</v>
      </c>
      <c r="CE52">
        <v>96.386299133300781</v>
      </c>
      <c r="CF52">
        <v>98.54217529296875</v>
      </c>
      <c r="CG52">
        <v>93.82891845703125</v>
      </c>
      <c r="CH52">
        <v>7.1093039512634277</v>
      </c>
      <c r="CI52">
        <v>-6.6666808128356934</v>
      </c>
      <c r="CO52">
        <v>0.36213502287864685</v>
      </c>
      <c r="CP52">
        <v>0</v>
      </c>
      <c r="CQ52">
        <v>0</v>
      </c>
      <c r="CR52">
        <v>0</v>
      </c>
      <c r="CS52">
        <v>21.082000732421875</v>
      </c>
      <c r="CT52">
        <v>0</v>
      </c>
      <c r="CU52">
        <v>16.641347885131836</v>
      </c>
      <c r="CV52">
        <v>-4.4406638145446777</v>
      </c>
      <c r="CW52">
        <v>16.641336441040039</v>
      </c>
      <c r="IN52">
        <v>202</v>
      </c>
      <c r="IO52">
        <v>823.3333740234375</v>
      </c>
      <c r="IP52">
        <v>0</v>
      </c>
      <c r="IQ52">
        <v>70.128334045410156</v>
      </c>
      <c r="IR52">
        <v>78.163002014160156</v>
      </c>
      <c r="IS52">
        <v>0</v>
      </c>
      <c r="IT52">
        <v>0.5</v>
      </c>
      <c r="IU52">
        <v>21.082000732421875</v>
      </c>
    </row>
    <row r="53" spans="10:255">
      <c r="J53">
        <v>0.83166670799255371</v>
      </c>
      <c r="K53">
        <v>1</v>
      </c>
      <c r="L53">
        <v>1.1216666698455811</v>
      </c>
      <c r="M53">
        <v>0.1311640739440918</v>
      </c>
      <c r="N53">
        <v>0.86369305849075317</v>
      </c>
      <c r="O53">
        <v>4.9990100860595703</v>
      </c>
      <c r="P53">
        <v>5.8627033233642578</v>
      </c>
      <c r="Q53">
        <v>7.3859834671020508</v>
      </c>
      <c r="R53">
        <v>241.152587890625</v>
      </c>
      <c r="S53">
        <v>161.67649841308594</v>
      </c>
      <c r="T53">
        <v>6.5848293304443359</v>
      </c>
      <c r="U53">
        <v>0.27166667580604553</v>
      </c>
      <c r="W53">
        <v>203</v>
      </c>
      <c r="X53">
        <v>0.25971364974975586</v>
      </c>
      <c r="Y53">
        <v>0.22485753893852234</v>
      </c>
      <c r="Z53">
        <v>0.2144664078950882</v>
      </c>
      <c r="AA53">
        <v>0.19232217967510223</v>
      </c>
      <c r="AB53">
        <v>0.19145864248275757</v>
      </c>
      <c r="AC53">
        <v>0.20863030850887299</v>
      </c>
      <c r="AD53">
        <v>0.32507762312889099</v>
      </c>
      <c r="AE53">
        <v>0.36000001430511475</v>
      </c>
      <c r="AF53">
        <v>0.33671841025352478</v>
      </c>
      <c r="AL53">
        <v>5.726812407374382E-2</v>
      </c>
      <c r="AM53">
        <v>9.0284957885742188</v>
      </c>
      <c r="AN53">
        <v>7.1067180633544922</v>
      </c>
      <c r="AO53">
        <v>13.535560607910156</v>
      </c>
      <c r="AP53">
        <v>21.708276748657227</v>
      </c>
      <c r="AQ53">
        <v>28.27393913269043</v>
      </c>
      <c r="AR53">
        <v>1.4922380447387695</v>
      </c>
      <c r="AS53">
        <v>-1.0000020265579224</v>
      </c>
      <c r="AZ53">
        <v>0</v>
      </c>
      <c r="BA53">
        <v>0</v>
      </c>
      <c r="BB53">
        <v>6.8107381463050842E-2</v>
      </c>
      <c r="BC53">
        <v>2.2648325189948082E-2</v>
      </c>
      <c r="BD53">
        <v>9.1367000713944435E-3</v>
      </c>
      <c r="BE53">
        <v>6.446056067943573E-2</v>
      </c>
      <c r="BF53">
        <v>0.73119115829467773</v>
      </c>
      <c r="BG53">
        <v>0.10445588082075119</v>
      </c>
      <c r="BN53">
        <v>0</v>
      </c>
      <c r="BO53">
        <v>3.131842240691185E-2</v>
      </c>
      <c r="BP53">
        <v>-4.8302050679922104E-2</v>
      </c>
      <c r="BQ53">
        <v>-7.4653699994087219E-2</v>
      </c>
      <c r="BR53">
        <v>-2.9183782171458006E-3</v>
      </c>
      <c r="BS53">
        <v>1.3764748349785805E-2</v>
      </c>
      <c r="BT53">
        <v>0.2107420414686203</v>
      </c>
      <c r="BU53">
        <v>3.4401297569274902</v>
      </c>
      <c r="CB53">
        <v>0.5726814866065979</v>
      </c>
      <c r="CC53">
        <v>64.489234924316406</v>
      </c>
      <c r="CD53">
        <v>71.067192077636719</v>
      </c>
      <c r="CE53">
        <v>96.682594299316406</v>
      </c>
      <c r="CF53">
        <v>98.673957824707031</v>
      </c>
      <c r="CG53">
        <v>94.2464599609375</v>
      </c>
      <c r="CH53">
        <v>9.9482536315917969</v>
      </c>
      <c r="CI53">
        <v>-6.6666808128356934</v>
      </c>
      <c r="CO53">
        <v>0.67682391405105591</v>
      </c>
      <c r="CP53">
        <v>0</v>
      </c>
      <c r="CQ53">
        <v>0</v>
      </c>
      <c r="CR53">
        <v>0</v>
      </c>
      <c r="CS53">
        <v>4.8260002136230469</v>
      </c>
      <c r="CT53">
        <v>0</v>
      </c>
      <c r="CU53">
        <v>-1.0366737842559814</v>
      </c>
      <c r="CV53">
        <v>-5.8627033233642578</v>
      </c>
      <c r="CW53">
        <v>-1.0367028713226318</v>
      </c>
      <c r="IN53">
        <v>203</v>
      </c>
      <c r="IO53">
        <v>836.66668701171875</v>
      </c>
      <c r="IP53">
        <v>0</v>
      </c>
      <c r="IQ53">
        <v>71.116729736328125</v>
      </c>
      <c r="IR53">
        <v>79.249153137207031</v>
      </c>
      <c r="IS53">
        <v>0</v>
      </c>
      <c r="IT53">
        <v>0.5</v>
      </c>
      <c r="IU53">
        <v>4.8260002136230469</v>
      </c>
    </row>
    <row r="54" spans="10:255">
      <c r="J54">
        <v>0.85000002384185791</v>
      </c>
      <c r="K54">
        <v>1</v>
      </c>
      <c r="L54">
        <v>1.1499999761581421</v>
      </c>
      <c r="M54">
        <v>0.1009213924407959</v>
      </c>
      <c r="N54">
        <v>0.63940918445587158</v>
      </c>
      <c r="O54">
        <v>4.7955107688903809</v>
      </c>
      <c r="P54">
        <v>5.4349198341369629</v>
      </c>
      <c r="Q54">
        <v>7.2860722541809082</v>
      </c>
      <c r="R54">
        <v>248.43865966796875</v>
      </c>
      <c r="S54">
        <v>166.47201538085938</v>
      </c>
      <c r="T54">
        <v>6.3357152938842773</v>
      </c>
      <c r="U54">
        <v>0.25</v>
      </c>
      <c r="W54">
        <v>204</v>
      </c>
      <c r="X54">
        <v>0.2598552405834198</v>
      </c>
      <c r="Y54">
        <v>0.22444604337215424</v>
      </c>
      <c r="Z54">
        <v>0.2129051685333252</v>
      </c>
      <c r="AA54">
        <v>0.19216214120388031</v>
      </c>
      <c r="AB54">
        <v>0.1913372278213501</v>
      </c>
      <c r="AC54">
        <v>0.21651490032672882</v>
      </c>
      <c r="AD54">
        <v>0.33035263419151306</v>
      </c>
      <c r="AE54">
        <v>0.28883180022239685</v>
      </c>
      <c r="AF54">
        <v>0.3165123462677002</v>
      </c>
      <c r="AL54">
        <v>2.894996665418148E-2</v>
      </c>
      <c r="AM54">
        <v>9.1107950210571289</v>
      </c>
      <c r="AN54">
        <v>7.4189658164978027</v>
      </c>
      <c r="AO54">
        <v>13.567568778991699</v>
      </c>
      <c r="AP54">
        <v>21.732559204101563</v>
      </c>
      <c r="AQ54">
        <v>26.697019577026367</v>
      </c>
      <c r="AR54">
        <v>0.96473699808120728</v>
      </c>
      <c r="AS54">
        <v>6.1168193817138672</v>
      </c>
      <c r="AZ54">
        <v>0</v>
      </c>
      <c r="BA54">
        <v>0</v>
      </c>
      <c r="BB54">
        <v>6.1346311122179031E-2</v>
      </c>
      <c r="BC54">
        <v>2.1101703867316246E-2</v>
      </c>
      <c r="BD54">
        <v>8.4348311647772789E-3</v>
      </c>
      <c r="BE54">
        <v>6.0996193438768387E-2</v>
      </c>
      <c r="BF54">
        <v>0.74210584163665771</v>
      </c>
      <c r="BG54">
        <v>0.10601512342691422</v>
      </c>
      <c r="BN54">
        <v>0</v>
      </c>
      <c r="BO54">
        <v>2.8317328542470932E-2</v>
      </c>
      <c r="BP54">
        <v>-5.3980886936187744E-2</v>
      </c>
      <c r="BQ54">
        <v>-7.2040438652038574E-2</v>
      </c>
      <c r="BR54">
        <v>-2.8541302308440208E-3</v>
      </c>
      <c r="BS54">
        <v>1.3310052454471588E-2</v>
      </c>
      <c r="BT54">
        <v>1.8827352523803711</v>
      </c>
      <c r="BU54">
        <v>5.9690136909484863</v>
      </c>
      <c r="CB54">
        <v>0.28949978947639465</v>
      </c>
      <c r="CC54">
        <v>65.07708740234375</v>
      </c>
      <c r="CD54">
        <v>74.189666748046875</v>
      </c>
      <c r="CE54">
        <v>96.911224365234375</v>
      </c>
      <c r="CF54">
        <v>98.784339904785156</v>
      </c>
      <c r="CG54">
        <v>88.990066528320313</v>
      </c>
      <c r="CH54">
        <v>6.4315791130065918</v>
      </c>
      <c r="CI54">
        <v>40.778797149658203</v>
      </c>
      <c r="CO54">
        <v>0.65817499160766602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-5.4349303245544434</v>
      </c>
      <c r="CV54">
        <v>-5.4349198341369629</v>
      </c>
      <c r="CW54">
        <v>-5.4349198341369629</v>
      </c>
      <c r="IN54">
        <v>204</v>
      </c>
      <c r="IO54">
        <v>850</v>
      </c>
      <c r="IP54">
        <v>0</v>
      </c>
      <c r="IQ54">
        <v>76.497665405273438</v>
      </c>
      <c r="IR54">
        <v>77.341583251953125</v>
      </c>
      <c r="IS54">
        <v>0</v>
      </c>
      <c r="IT54">
        <v>0.5</v>
      </c>
      <c r="IU54">
        <v>0</v>
      </c>
    </row>
    <row r="55" spans="10:255">
      <c r="J55">
        <v>0.85000002384185791</v>
      </c>
      <c r="K55">
        <v>1</v>
      </c>
      <c r="L55">
        <v>1.1499999761581421</v>
      </c>
      <c r="M55">
        <v>8.897748589515686E-2</v>
      </c>
      <c r="N55">
        <v>0.48705965280532837</v>
      </c>
      <c r="O55">
        <v>3.5041317939758301</v>
      </c>
      <c r="P55">
        <v>3.9911913871765137</v>
      </c>
      <c r="Q55">
        <v>6.2950596809387207</v>
      </c>
      <c r="R55">
        <v>254.73371887207031</v>
      </c>
      <c r="S55">
        <v>169.97615051269531</v>
      </c>
      <c r="T55">
        <v>5.4739651679992676</v>
      </c>
      <c r="U55">
        <v>0.25</v>
      </c>
      <c r="W55">
        <v>205</v>
      </c>
      <c r="X55">
        <v>0.25998172163963318</v>
      </c>
      <c r="Y55">
        <v>0.22402952611446381</v>
      </c>
      <c r="Z55">
        <v>0.21193042397499084</v>
      </c>
      <c r="AA55">
        <v>0.19216823577880859</v>
      </c>
      <c r="AB55">
        <v>0.19131976366043091</v>
      </c>
      <c r="AC55">
        <v>0.21573789417743683</v>
      </c>
      <c r="AD55">
        <v>0.29247191548347473</v>
      </c>
      <c r="AE55">
        <v>0.29090693593025208</v>
      </c>
      <c r="AF55">
        <v>0.29195025563240051</v>
      </c>
      <c r="AL55">
        <v>3.6537633277475834E-3</v>
      </c>
      <c r="AM55">
        <v>9.1940994262695313</v>
      </c>
      <c r="AN55">
        <v>7.6139144897460938</v>
      </c>
      <c r="AO55">
        <v>13.566350936889648</v>
      </c>
      <c r="AP55">
        <v>21.736051559448242</v>
      </c>
      <c r="AQ55">
        <v>26.852418899536133</v>
      </c>
      <c r="AR55">
        <v>4.7528085708618164</v>
      </c>
      <c r="AS55">
        <v>5.9093060493469238</v>
      </c>
      <c r="AZ55">
        <v>0</v>
      </c>
      <c r="BA55">
        <v>0</v>
      </c>
      <c r="BB55">
        <v>5.2271619439125061E-2</v>
      </c>
      <c r="BC55">
        <v>1.87663733959198E-2</v>
      </c>
      <c r="BD55">
        <v>7.3859607800841331E-3</v>
      </c>
      <c r="BE55">
        <v>0.1114877313375473</v>
      </c>
      <c r="BF55">
        <v>0.70882719755172729</v>
      </c>
      <c r="BG55">
        <v>0.10126103460788727</v>
      </c>
      <c r="BN55">
        <v>0</v>
      </c>
      <c r="BO55">
        <v>2.5296030566096306E-2</v>
      </c>
      <c r="BP55">
        <v>-5.8006972074508667E-2</v>
      </c>
      <c r="BQ55">
        <v>-6.9789908826351166E-2</v>
      </c>
      <c r="BR55">
        <v>-2.8127436526119709E-3</v>
      </c>
      <c r="BS55">
        <v>1.9574163481593132E-2</v>
      </c>
      <c r="BT55">
        <v>0.25484207272529602</v>
      </c>
      <c r="BU55">
        <v>-1.0494067668914795</v>
      </c>
      <c r="CB55">
        <v>3.6537650972604752E-2</v>
      </c>
      <c r="CC55">
        <v>65.672111511230469</v>
      </c>
      <c r="CD55">
        <v>76.13916015625</v>
      </c>
      <c r="CE55">
        <v>96.902519226074219</v>
      </c>
      <c r="CF55">
        <v>98.800209045410156</v>
      </c>
      <c r="CG55">
        <v>89.508071899414063</v>
      </c>
      <c r="CH55">
        <v>31.685390472412109</v>
      </c>
      <c r="CI55">
        <v>39.395374298095703</v>
      </c>
      <c r="CO55">
        <v>0.5566478967666626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-3.9911866188049316</v>
      </c>
      <c r="CV55">
        <v>-3.9911913871765137</v>
      </c>
      <c r="CW55">
        <v>-3.9911913871765137</v>
      </c>
      <c r="IN55">
        <v>205</v>
      </c>
      <c r="IO55">
        <v>850</v>
      </c>
      <c r="IP55">
        <v>0</v>
      </c>
      <c r="IQ55">
        <v>80.43084716796875</v>
      </c>
      <c r="IR55">
        <v>81.891799926757813</v>
      </c>
      <c r="IS55">
        <v>0</v>
      </c>
      <c r="IT55">
        <v>0.5</v>
      </c>
      <c r="IU55">
        <v>0</v>
      </c>
    </row>
    <row r="56" spans="10:255">
      <c r="J56">
        <v>0.85000002384185791</v>
      </c>
      <c r="K56">
        <v>1</v>
      </c>
      <c r="L56">
        <v>1.1499999761581421</v>
      </c>
      <c r="M56">
        <v>0.11493813991546631</v>
      </c>
      <c r="N56">
        <v>0.78880149126052856</v>
      </c>
      <c r="O56">
        <v>3.8075172901153564</v>
      </c>
      <c r="P56">
        <v>4.5963187217712402</v>
      </c>
      <c r="Q56">
        <v>7.8922600746154785</v>
      </c>
      <c r="R56">
        <v>262.6259765625</v>
      </c>
      <c r="S56">
        <v>173.78366088867188</v>
      </c>
      <c r="T56">
        <v>6.8628349304199219</v>
      </c>
      <c r="U56">
        <v>0.25</v>
      </c>
      <c r="W56">
        <v>206</v>
      </c>
      <c r="X56">
        <v>0.25914391875267029</v>
      </c>
      <c r="Y56">
        <v>0.22362010180950165</v>
      </c>
      <c r="Z56">
        <v>0.21095761656761169</v>
      </c>
      <c r="AA56">
        <v>0.19213460385799408</v>
      </c>
      <c r="AB56">
        <v>0.19128885865211487</v>
      </c>
      <c r="AC56">
        <v>0.21467298269271851</v>
      </c>
      <c r="AD56">
        <v>0.26435670256614685</v>
      </c>
      <c r="AE56">
        <v>0.29309922456741333</v>
      </c>
      <c r="AF56">
        <v>0.27393755316734314</v>
      </c>
      <c r="AL56">
        <v>0.17121428251266479</v>
      </c>
      <c r="AM56">
        <v>9.2759838104248047</v>
      </c>
      <c r="AN56">
        <v>7.808476448059082</v>
      </c>
      <c r="AO56">
        <v>13.573076248168945</v>
      </c>
      <c r="AP56">
        <v>21.742231369018555</v>
      </c>
      <c r="AQ56">
        <v>27.065401077270508</v>
      </c>
      <c r="AR56">
        <v>7.5643301010131836</v>
      </c>
      <c r="AS56">
        <v>5.6900768280029297</v>
      </c>
      <c r="AZ56">
        <v>0</v>
      </c>
      <c r="BA56">
        <v>0</v>
      </c>
      <c r="BB56">
        <v>4.8774007707834244E-2</v>
      </c>
      <c r="BC56">
        <v>1.8994696438312531E-2</v>
      </c>
      <c r="BD56">
        <v>7.357472088187933E-3</v>
      </c>
      <c r="BE56">
        <v>0.10723291337490082</v>
      </c>
      <c r="BF56">
        <v>0.71543574333190918</v>
      </c>
      <c r="BG56">
        <v>0.10220511257648468</v>
      </c>
      <c r="BN56">
        <v>0.18987035751342773</v>
      </c>
      <c r="BO56">
        <v>2.2309560328722E-2</v>
      </c>
      <c r="BP56">
        <v>-5.9576299041509628E-2</v>
      </c>
      <c r="BQ56">
        <v>-6.8427786231040955E-2</v>
      </c>
      <c r="BR56">
        <v>-2.832610160112381E-3</v>
      </c>
      <c r="BS56">
        <v>1.900036633014679E-2</v>
      </c>
      <c r="BT56">
        <v>0.21430926024913788</v>
      </c>
      <c r="BU56">
        <v>0.12682214379310608</v>
      </c>
      <c r="CB56">
        <v>1.7121435403823853</v>
      </c>
      <c r="CC56">
        <v>66.257003784179688</v>
      </c>
      <c r="CD56">
        <v>78.084770202636719</v>
      </c>
      <c r="CE56">
        <v>96.9505615234375</v>
      </c>
      <c r="CF56">
        <v>98.82830810546875</v>
      </c>
      <c r="CG56">
        <v>90.218009948730469</v>
      </c>
      <c r="CH56">
        <v>50.428863525390625</v>
      </c>
      <c r="CI56">
        <v>37.933849334716797</v>
      </c>
      <c r="CO56">
        <v>0.48243686556816101</v>
      </c>
      <c r="CP56">
        <v>0</v>
      </c>
      <c r="CQ56">
        <v>0</v>
      </c>
      <c r="CR56">
        <v>0</v>
      </c>
      <c r="CS56">
        <v>1.5240000486373901</v>
      </c>
      <c r="CT56">
        <v>-0.18987035751342773</v>
      </c>
      <c r="CU56">
        <v>-3.2621622085571289</v>
      </c>
      <c r="CV56">
        <v>-4.5963187217712402</v>
      </c>
      <c r="CW56">
        <v>-3.2621891498565674</v>
      </c>
      <c r="IN56">
        <v>206</v>
      </c>
      <c r="IO56">
        <v>850</v>
      </c>
      <c r="IP56">
        <v>0</v>
      </c>
      <c r="IQ56">
        <v>83.443595886230469</v>
      </c>
      <c r="IR56">
        <v>85.443428039550781</v>
      </c>
      <c r="IS56">
        <v>0</v>
      </c>
      <c r="IT56">
        <v>0.5</v>
      </c>
      <c r="IU56">
        <v>1.5240000486373901</v>
      </c>
    </row>
    <row r="57" spans="10:255">
      <c r="J57">
        <v>0.85000002384185791</v>
      </c>
      <c r="K57">
        <v>1</v>
      </c>
      <c r="L57">
        <v>1.1499999761581421</v>
      </c>
      <c r="M57">
        <v>0.12154614925384521</v>
      </c>
      <c r="N57">
        <v>0.87154340744018555</v>
      </c>
      <c r="O57">
        <v>3.5094552040100098</v>
      </c>
      <c r="P57">
        <v>4.3809986114501953</v>
      </c>
      <c r="Q57">
        <v>8.2460441589355469</v>
      </c>
      <c r="R57">
        <v>270.87200927734375</v>
      </c>
      <c r="S57">
        <v>177.29312133789063</v>
      </c>
      <c r="T57">
        <v>7.1704730987548828</v>
      </c>
      <c r="U57">
        <v>0.25</v>
      </c>
      <c r="W57">
        <v>207</v>
      </c>
      <c r="X57">
        <v>0.25925913453102112</v>
      </c>
      <c r="Y57">
        <v>0.22319962084293365</v>
      </c>
      <c r="Z57">
        <v>0.21012745797634125</v>
      </c>
      <c r="AA57">
        <v>0.19212146103382111</v>
      </c>
      <c r="AB57">
        <v>0.19126565754413605</v>
      </c>
      <c r="AC57">
        <v>0.21364772319793701</v>
      </c>
      <c r="AD57">
        <v>0.24384751915931702</v>
      </c>
      <c r="AE57">
        <v>0.27419248223304749</v>
      </c>
      <c r="AF57">
        <v>0.25396251678466797</v>
      </c>
      <c r="AL57">
        <v>0.14817114174365997</v>
      </c>
      <c r="AM57">
        <v>9.3600807189941406</v>
      </c>
      <c r="AN57">
        <v>7.9745082855224609</v>
      </c>
      <c r="AO57">
        <v>13.575704574584961</v>
      </c>
      <c r="AP57">
        <v>21.746871948242188</v>
      </c>
      <c r="AQ57">
        <v>27.270454406738281</v>
      </c>
      <c r="AR57">
        <v>9.6152486801147461</v>
      </c>
      <c r="AS57">
        <v>7.5807509422302246</v>
      </c>
      <c r="AZ57">
        <v>0</v>
      </c>
      <c r="BA57">
        <v>0</v>
      </c>
      <c r="BB57">
        <v>4.5610494911670685E-2</v>
      </c>
      <c r="BC57">
        <v>1.9039679318666458E-2</v>
      </c>
      <c r="BD57">
        <v>7.3156887665390968E-3</v>
      </c>
      <c r="BE57">
        <v>0.10179256647825241</v>
      </c>
      <c r="BF57">
        <v>0.72218036651611328</v>
      </c>
      <c r="BG57">
        <v>0.10406118631362915</v>
      </c>
      <c r="BN57">
        <v>0</v>
      </c>
      <c r="BO57">
        <v>2.3040993139147758E-2</v>
      </c>
      <c r="BP57">
        <v>-6.1056744307279587E-2</v>
      </c>
      <c r="BQ57">
        <v>-6.7019402980804443E-2</v>
      </c>
      <c r="BR57">
        <v>-2.8283873107284307E-3</v>
      </c>
      <c r="BS57">
        <v>1.8205124884843826E-2</v>
      </c>
      <c r="BT57">
        <v>0.17039093375205994</v>
      </c>
      <c r="BU57">
        <v>0.65393155813217163</v>
      </c>
      <c r="CB57">
        <v>1.4817119836807251</v>
      </c>
      <c r="CC57">
        <v>66.857688903808594</v>
      </c>
      <c r="CD57">
        <v>79.745086669921875</v>
      </c>
      <c r="CE57">
        <v>96.969337463378906</v>
      </c>
      <c r="CF57">
        <v>98.849403381347656</v>
      </c>
      <c r="CG57">
        <v>90.901519775390625</v>
      </c>
      <c r="CH57">
        <v>64.101654052734375</v>
      </c>
      <c r="CI57">
        <v>50.538345336914063</v>
      </c>
      <c r="CO57">
        <v>0.42559260129928589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-4.3810310363769531</v>
      </c>
      <c r="CV57">
        <v>-4.3809986114501953</v>
      </c>
      <c r="CW57">
        <v>-4.3809986114501953</v>
      </c>
      <c r="IN57">
        <v>207</v>
      </c>
      <c r="IO57">
        <v>850</v>
      </c>
      <c r="IP57">
        <v>0</v>
      </c>
      <c r="IQ57">
        <v>87.763534545898438</v>
      </c>
      <c r="IR57">
        <v>88.112937927246094</v>
      </c>
      <c r="IS57">
        <v>0</v>
      </c>
      <c r="IT57">
        <v>0.5</v>
      </c>
      <c r="IU57">
        <v>0</v>
      </c>
    </row>
    <row r="58" spans="10:255">
      <c r="J58">
        <v>0.85000002384185791</v>
      </c>
      <c r="K58">
        <v>1</v>
      </c>
      <c r="L58">
        <v>1.1499999761581421</v>
      </c>
      <c r="M58">
        <v>9.5642015337944031E-2</v>
      </c>
      <c r="N58">
        <v>0.67876166105270386</v>
      </c>
      <c r="O58">
        <v>2.8082215785980225</v>
      </c>
      <c r="P58">
        <v>3.4869832992553711</v>
      </c>
      <c r="Q58">
        <v>8.161433219909668</v>
      </c>
      <c r="R58">
        <v>279.033447265625</v>
      </c>
      <c r="S58">
        <v>180.10134887695313</v>
      </c>
      <c r="T58">
        <v>7.0968985557556152</v>
      </c>
      <c r="U58">
        <v>0.25</v>
      </c>
      <c r="W58">
        <v>208</v>
      </c>
      <c r="X58">
        <v>0.25935977697372437</v>
      </c>
      <c r="Y58">
        <v>0.22278943657875061</v>
      </c>
      <c r="Z58">
        <v>0.20935766398906708</v>
      </c>
      <c r="AA58">
        <v>0.19209951162338257</v>
      </c>
      <c r="AB58">
        <v>0.19123910367488861</v>
      </c>
      <c r="AC58">
        <v>0.21251067519187927</v>
      </c>
      <c r="AD58">
        <v>0.22828283905982971</v>
      </c>
      <c r="AE58">
        <v>0.25941714644432068</v>
      </c>
      <c r="AF58">
        <v>0.23866094648838043</v>
      </c>
      <c r="AL58">
        <v>0.12804265320301056</v>
      </c>
      <c r="AM58">
        <v>9.4421167373657227</v>
      </c>
      <c r="AN58">
        <v>8.1284666061401367</v>
      </c>
      <c r="AO58">
        <v>13.580095291137695</v>
      </c>
      <c r="AP58">
        <v>21.75218391418457</v>
      </c>
      <c r="AQ58">
        <v>27.49786376953125</v>
      </c>
      <c r="AR58">
        <v>11.171716690063477</v>
      </c>
      <c r="AS58">
        <v>9.0582847595214844</v>
      </c>
      <c r="AZ58">
        <v>0</v>
      </c>
      <c r="BA58">
        <v>0</v>
      </c>
      <c r="BB58">
        <v>5.3437221795320511E-2</v>
      </c>
      <c r="BC58">
        <v>2.3986818268895149E-2</v>
      </c>
      <c r="BD58">
        <v>9.1067124158143997E-3</v>
      </c>
      <c r="BE58">
        <v>0.12001968920230865</v>
      </c>
      <c r="BF58">
        <v>0.66295796632766724</v>
      </c>
      <c r="BG58">
        <v>0.13049151003360748</v>
      </c>
      <c r="BN58">
        <v>0</v>
      </c>
      <c r="BO58">
        <v>2.0126998424530029E-2</v>
      </c>
      <c r="BP58">
        <v>-6.1912644654512405E-2</v>
      </c>
      <c r="BQ58">
        <v>-6.5806262195110321E-2</v>
      </c>
      <c r="BR58">
        <v>-2.8359424322843552E-3</v>
      </c>
      <c r="BS58">
        <v>1.7426328733563423E-2</v>
      </c>
      <c r="BT58">
        <v>0.12705673277378082</v>
      </c>
      <c r="BU58">
        <v>0.43232101202011108</v>
      </c>
      <c r="CB58">
        <v>1.280427098274231</v>
      </c>
      <c r="CC58">
        <v>67.443672180175781</v>
      </c>
      <c r="CD58">
        <v>81.284675598144531</v>
      </c>
      <c r="CE58">
        <v>97.000694274902344</v>
      </c>
      <c r="CF58">
        <v>98.873542785644531</v>
      </c>
      <c r="CG58">
        <v>91.659553527832031</v>
      </c>
      <c r="CH58">
        <v>74.478103637695313</v>
      </c>
      <c r="CI58">
        <v>60.388568878173828</v>
      </c>
      <c r="CO58">
        <v>0.34408438205718994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-3.4869611263275146</v>
      </c>
      <c r="CV58">
        <v>-3.4869832992553711</v>
      </c>
      <c r="CW58">
        <v>-3.4869832992553711</v>
      </c>
      <c r="IN58">
        <v>208</v>
      </c>
      <c r="IO58">
        <v>850</v>
      </c>
      <c r="IP58">
        <v>0</v>
      </c>
      <c r="IQ58">
        <v>91.188606262207031</v>
      </c>
      <c r="IR58">
        <v>90.253097534179688</v>
      </c>
      <c r="IS58">
        <v>0</v>
      </c>
      <c r="IT58">
        <v>0.5</v>
      </c>
      <c r="IU58">
        <v>0</v>
      </c>
    </row>
    <row r="59" spans="10:255">
      <c r="J59">
        <v>0.85000002384185791</v>
      </c>
      <c r="K59">
        <v>1</v>
      </c>
      <c r="L59">
        <v>1.1499999761581421</v>
      </c>
      <c r="M59">
        <v>5.2800886332988739E-2</v>
      </c>
      <c r="N59">
        <v>0.26429131627082825</v>
      </c>
      <c r="O59">
        <v>1.6086428165435791</v>
      </c>
      <c r="P59">
        <v>1.872934103012085</v>
      </c>
      <c r="Q59">
        <v>5.7562479972839355</v>
      </c>
      <c r="R59">
        <v>284.78970336914063</v>
      </c>
      <c r="S59">
        <v>181.70999145507813</v>
      </c>
      <c r="T59">
        <v>5.0054330825805664</v>
      </c>
      <c r="U59">
        <v>0.25</v>
      </c>
      <c r="W59">
        <v>209</v>
      </c>
      <c r="X59">
        <v>0.25944647192955017</v>
      </c>
      <c r="Y59">
        <v>0.22238995134830475</v>
      </c>
      <c r="Z59">
        <v>0.20882996916770935</v>
      </c>
      <c r="AA59">
        <v>0.19215996563434601</v>
      </c>
      <c r="AB59">
        <v>0.19124265015125275</v>
      </c>
      <c r="AC59">
        <v>0.21731245517730713</v>
      </c>
      <c r="AD59">
        <v>0.36000001430511475</v>
      </c>
      <c r="AE59">
        <v>0.36000001430511475</v>
      </c>
      <c r="AF59">
        <v>0.36000001430511475</v>
      </c>
      <c r="AL59">
        <v>0.11070366948843002</v>
      </c>
      <c r="AM59">
        <v>9.5220146179199219</v>
      </c>
      <c r="AN59">
        <v>8.2340049743652344</v>
      </c>
      <c r="AO59">
        <v>13.568004608154297</v>
      </c>
      <c r="AP59">
        <v>21.751474380493164</v>
      </c>
      <c r="AQ59">
        <v>26.537508010864258</v>
      </c>
      <c r="AR59">
        <v>-2.0000009536743164</v>
      </c>
      <c r="AS59">
        <v>-1.0000020265579224</v>
      </c>
      <c r="AZ59">
        <v>0</v>
      </c>
      <c r="BA59">
        <v>0</v>
      </c>
      <c r="BB59">
        <v>6.4300648868083954E-2</v>
      </c>
      <c r="BC59">
        <v>3.0914342030882835E-2</v>
      </c>
      <c r="BD59">
        <v>1.1610610410571098E-2</v>
      </c>
      <c r="BE59">
        <v>0.14327742159366608</v>
      </c>
      <c r="BF59">
        <v>0.61380302906036377</v>
      </c>
      <c r="BG59">
        <v>0.13609391450881958</v>
      </c>
      <c r="BN59">
        <v>0</v>
      </c>
      <c r="BO59">
        <v>1.7339980229735374E-2</v>
      </c>
      <c r="BP59">
        <v>-6.2557026743888855E-2</v>
      </c>
      <c r="BQ59">
        <v>-6.4660578966140747E-2</v>
      </c>
      <c r="BR59">
        <v>-2.8384586330503225E-3</v>
      </c>
      <c r="BS59">
        <v>1.6549726948142052E-2</v>
      </c>
      <c r="BT59">
        <v>1.2073874473571777</v>
      </c>
      <c r="BU59">
        <v>15.366495132446289</v>
      </c>
      <c r="CB59">
        <v>1.1070371866226196</v>
      </c>
      <c r="CC59">
        <v>68.014366149902344</v>
      </c>
      <c r="CD59">
        <v>82.340065002441406</v>
      </c>
      <c r="CE59">
        <v>96.914329528808594</v>
      </c>
      <c r="CF59">
        <v>98.870315551757813</v>
      </c>
      <c r="CG59">
        <v>88.458366394042969</v>
      </c>
      <c r="CH59">
        <v>-13.333339691162109</v>
      </c>
      <c r="CI59">
        <v>-6.6666808128356934</v>
      </c>
      <c r="CO59">
        <v>0.27946031093597412</v>
      </c>
      <c r="CP59">
        <v>0</v>
      </c>
      <c r="CQ59">
        <v>0</v>
      </c>
      <c r="CR59">
        <v>0</v>
      </c>
      <c r="CS59">
        <v>25.907999038696289</v>
      </c>
      <c r="CT59">
        <v>0</v>
      </c>
      <c r="CU59">
        <v>24.035066604614258</v>
      </c>
      <c r="CV59">
        <v>-1.872934103012085</v>
      </c>
      <c r="CW59">
        <v>24.035064697265625</v>
      </c>
      <c r="IN59">
        <v>209</v>
      </c>
      <c r="IO59">
        <v>850</v>
      </c>
      <c r="IP59">
        <v>0</v>
      </c>
      <c r="IQ59">
        <v>67.090988159179688</v>
      </c>
      <c r="IR59">
        <v>74.82525634765625</v>
      </c>
      <c r="IS59">
        <v>25.399999618530273</v>
      </c>
      <c r="IT59">
        <v>0.5</v>
      </c>
      <c r="IU59">
        <v>0.50800001621246338</v>
      </c>
    </row>
    <row r="60" spans="10:255">
      <c r="J60">
        <v>0.85000002384185791</v>
      </c>
      <c r="K60">
        <v>1</v>
      </c>
      <c r="L60">
        <v>1.1499999761581421</v>
      </c>
      <c r="M60">
        <v>9.3085765838623047E-2</v>
      </c>
      <c r="N60">
        <v>0.55113309621810913</v>
      </c>
      <c r="O60">
        <v>4.998565673828125</v>
      </c>
      <c r="P60">
        <v>5.5496988296508789</v>
      </c>
      <c r="Q60">
        <v>6.808807373046875</v>
      </c>
      <c r="R60">
        <v>291.5985107421875</v>
      </c>
      <c r="S60">
        <v>186.70855712890625</v>
      </c>
      <c r="T60">
        <v>5.9207019805908203</v>
      </c>
      <c r="U60">
        <v>0.25</v>
      </c>
      <c r="W60">
        <v>210</v>
      </c>
      <c r="X60">
        <v>0.25951987504959106</v>
      </c>
      <c r="Y60">
        <v>0.22200426459312439</v>
      </c>
      <c r="Z60">
        <v>0.20791836082935333</v>
      </c>
      <c r="AA60">
        <v>0.19199091196060181</v>
      </c>
      <c r="AB60">
        <v>0.191184401512146</v>
      </c>
      <c r="AC60">
        <v>0.23038515448570251</v>
      </c>
      <c r="AD60">
        <v>0.36000001430511475</v>
      </c>
      <c r="AE60">
        <v>0.36000001430511475</v>
      </c>
      <c r="AF60">
        <v>0.36000001430511475</v>
      </c>
      <c r="AL60">
        <v>9.6023045480251312E-2</v>
      </c>
      <c r="AM60">
        <v>9.5991506576538086</v>
      </c>
      <c r="AN60">
        <v>8.4163274765014648</v>
      </c>
      <c r="AO60">
        <v>13.601815223693848</v>
      </c>
      <c r="AP60">
        <v>21.763124465942383</v>
      </c>
      <c r="AQ60">
        <v>23.922967910766602</v>
      </c>
      <c r="AR60">
        <v>-2.0000009536743164</v>
      </c>
      <c r="AS60">
        <v>-1.0000020265579224</v>
      </c>
      <c r="AZ60">
        <v>0</v>
      </c>
      <c r="BA60">
        <v>0</v>
      </c>
      <c r="BB60">
        <v>3.6187339574098587E-2</v>
      </c>
      <c r="BC60">
        <v>1.8968703225255013E-2</v>
      </c>
      <c r="BD60">
        <v>6.9445865228772163E-3</v>
      </c>
      <c r="BE60">
        <v>0.11825105547904968</v>
      </c>
      <c r="BF60">
        <v>0.71719223260879517</v>
      </c>
      <c r="BG60">
        <v>0.10245604068040848</v>
      </c>
      <c r="BN60">
        <v>0</v>
      </c>
      <c r="BO60">
        <v>1.4681030064821243E-2</v>
      </c>
      <c r="BP60">
        <v>-6.245596706867218E-2</v>
      </c>
      <c r="BQ60">
        <v>-6.389385461807251E-2</v>
      </c>
      <c r="BR60">
        <v>-2.8890157118439674E-3</v>
      </c>
      <c r="BS60">
        <v>2.0176578313112259E-2</v>
      </c>
      <c r="BT60">
        <v>3.2258002758026123</v>
      </c>
      <c r="BU60">
        <v>6.8107337951660156</v>
      </c>
      <c r="CB60">
        <v>0.96023088693618774</v>
      </c>
      <c r="CC60">
        <v>68.565345764160156</v>
      </c>
      <c r="CD60">
        <v>84.163284301757813</v>
      </c>
      <c r="CE60">
        <v>97.155838012695313</v>
      </c>
      <c r="CF60">
        <v>98.923271179199219</v>
      </c>
      <c r="CG60">
        <v>79.743232727050781</v>
      </c>
      <c r="CH60">
        <v>-13.333339691162109</v>
      </c>
      <c r="CI60">
        <v>-6.6666808128356934</v>
      </c>
      <c r="CO60">
        <v>0.73413234949111938</v>
      </c>
      <c r="CP60">
        <v>0</v>
      </c>
      <c r="CQ60">
        <v>0</v>
      </c>
      <c r="CR60">
        <v>0</v>
      </c>
      <c r="CS60">
        <v>7.874000072479248</v>
      </c>
      <c r="CT60">
        <v>0</v>
      </c>
      <c r="CU60">
        <v>2.3243129253387451</v>
      </c>
      <c r="CV60">
        <v>-5.5496988296508789</v>
      </c>
      <c r="CW60">
        <v>2.3243012428283691</v>
      </c>
      <c r="IN60">
        <v>210</v>
      </c>
      <c r="IO60">
        <v>850</v>
      </c>
      <c r="IP60">
        <v>0</v>
      </c>
      <c r="IQ60">
        <v>64.704231262207031</v>
      </c>
      <c r="IR60">
        <v>72.20245361328125</v>
      </c>
      <c r="IS60">
        <v>0</v>
      </c>
      <c r="IT60">
        <v>0.5</v>
      </c>
      <c r="IU60">
        <v>7.874000072479248</v>
      </c>
    </row>
    <row r="61" spans="10:255">
      <c r="J61">
        <v>0.85000002384185791</v>
      </c>
      <c r="K61">
        <v>1</v>
      </c>
      <c r="L61">
        <v>1.1499999761581421</v>
      </c>
      <c r="M61">
        <v>0.1122051477432251</v>
      </c>
      <c r="N61">
        <v>0.77562063932418823</v>
      </c>
      <c r="O61">
        <v>6.1938991546630859</v>
      </c>
      <c r="P61">
        <v>6.9695196151733398</v>
      </c>
      <c r="Q61">
        <v>7.9494009017944336</v>
      </c>
      <c r="R61">
        <v>299.54791259765625</v>
      </c>
      <c r="S61">
        <v>192.90245056152344</v>
      </c>
      <c r="T61">
        <v>6.9125227928161621</v>
      </c>
      <c r="U61">
        <v>0.25</v>
      </c>
      <c r="W61">
        <v>211</v>
      </c>
      <c r="X61">
        <v>0.25958070158958435</v>
      </c>
      <c r="Y61">
        <v>0.22162573039531708</v>
      </c>
      <c r="Z61">
        <v>0.20699644088745117</v>
      </c>
      <c r="AA61">
        <v>0.19178962707519531</v>
      </c>
      <c r="AB61">
        <v>0.19115221500396729</v>
      </c>
      <c r="AC61">
        <v>0.22632274031639099</v>
      </c>
      <c r="AD61">
        <v>0.31498771905899048</v>
      </c>
      <c r="AE61">
        <v>0.34638816118240356</v>
      </c>
      <c r="AF61">
        <v>0.32545453310012817</v>
      </c>
      <c r="AL61">
        <v>8.3857744932174683E-2</v>
      </c>
      <c r="AM61">
        <v>9.6748580932617188</v>
      </c>
      <c r="AN61">
        <v>8.6007108688354492</v>
      </c>
      <c r="AO61">
        <v>13.642071723937988</v>
      </c>
      <c r="AP61">
        <v>21.769561767578125</v>
      </c>
      <c r="AQ61">
        <v>24.735450744628906</v>
      </c>
      <c r="AR61">
        <v>2.5012285709381104</v>
      </c>
      <c r="AS61">
        <v>0.3611832857131958</v>
      </c>
      <c r="AZ61">
        <v>0</v>
      </c>
      <c r="BA61">
        <v>0</v>
      </c>
      <c r="BB61">
        <v>2.9943684116005898E-2</v>
      </c>
      <c r="BC61">
        <v>1.6133010387420654E-2</v>
      </c>
      <c r="BD61">
        <v>6.1075990088284016E-3</v>
      </c>
      <c r="BE61">
        <v>0.19150510430335999</v>
      </c>
      <c r="BF61">
        <v>0.66177171468734741</v>
      </c>
      <c r="BG61">
        <v>9.4538822770118713E-2</v>
      </c>
      <c r="BN61">
        <v>0</v>
      </c>
      <c r="BO61">
        <v>1.2166228145360947E-2</v>
      </c>
      <c r="BP61">
        <v>-6.3542395830154419E-2</v>
      </c>
      <c r="BQ61">
        <v>-6.2457133084535599E-2</v>
      </c>
      <c r="BR61">
        <v>-2.7876247186213732E-3</v>
      </c>
      <c r="BS61">
        <v>2.8605582192540169E-2</v>
      </c>
      <c r="BT61">
        <v>0.40228429436683655</v>
      </c>
      <c r="BU61">
        <v>0</v>
      </c>
      <c r="CB61">
        <v>0.83857780694961548</v>
      </c>
      <c r="CC61">
        <v>69.106109619140625</v>
      </c>
      <c r="CD61">
        <v>86.007125854492188</v>
      </c>
      <c r="CE61">
        <v>97.443389892578125</v>
      </c>
      <c r="CF61">
        <v>98.952529907226563</v>
      </c>
      <c r="CG61">
        <v>82.451507568359375</v>
      </c>
      <c r="CH61">
        <v>16.674856185913086</v>
      </c>
      <c r="CI61">
        <v>2.407888650894165</v>
      </c>
      <c r="CO61">
        <v>0.77916550636291504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-6.9695415496826172</v>
      </c>
      <c r="CV61">
        <v>-6.9695196151733398</v>
      </c>
      <c r="CW61">
        <v>-6.9695196151733398</v>
      </c>
      <c r="IN61">
        <v>211</v>
      </c>
      <c r="IO61">
        <v>850</v>
      </c>
      <c r="IP61">
        <v>0</v>
      </c>
      <c r="IQ61">
        <v>71.610206604003906</v>
      </c>
      <c r="IR61">
        <v>78.295623779296875</v>
      </c>
      <c r="IS61">
        <v>0</v>
      </c>
      <c r="IT61">
        <v>0.5</v>
      </c>
      <c r="IU61">
        <v>0</v>
      </c>
    </row>
    <row r="62" spans="10:255">
      <c r="J62">
        <v>0.85000002384185791</v>
      </c>
      <c r="K62">
        <v>1</v>
      </c>
      <c r="L62">
        <v>1.1499999761581421</v>
      </c>
      <c r="M62">
        <v>0.14188265800476074</v>
      </c>
      <c r="N62">
        <v>1.1397207975387573</v>
      </c>
      <c r="O62">
        <v>5.9940557479858398</v>
      </c>
      <c r="P62">
        <v>7.1337766647338867</v>
      </c>
      <c r="Q62">
        <v>9.2377662658691406</v>
      </c>
      <c r="R62">
        <v>308.78567504882813</v>
      </c>
      <c r="S62">
        <v>198.89649963378906</v>
      </c>
      <c r="T62">
        <v>8.0328407287597656</v>
      </c>
      <c r="U62">
        <v>0.25</v>
      </c>
      <c r="W62">
        <v>212</v>
      </c>
      <c r="X62">
        <v>0.25962948799133301</v>
      </c>
      <c r="Y62">
        <v>0.22125399112701416</v>
      </c>
      <c r="Z62">
        <v>0.20619624853134155</v>
      </c>
      <c r="AA62">
        <v>0.19163291156291962</v>
      </c>
      <c r="AB62">
        <v>0.19111266732215881</v>
      </c>
      <c r="AC62">
        <v>0.22257031500339508</v>
      </c>
      <c r="AD62">
        <v>0.29993072152137756</v>
      </c>
      <c r="AE62">
        <v>0.30025112628936768</v>
      </c>
      <c r="AF62">
        <v>0.30003753304481506</v>
      </c>
      <c r="AL62">
        <v>7.4100472033023834E-2</v>
      </c>
      <c r="AM62">
        <v>9.7492055892944336</v>
      </c>
      <c r="AN62">
        <v>8.7607498168945313</v>
      </c>
      <c r="AO62">
        <v>13.673415184020996</v>
      </c>
      <c r="AP62">
        <v>21.777471542358398</v>
      </c>
      <c r="AQ62">
        <v>25.485937118530273</v>
      </c>
      <c r="AR62">
        <v>4.0069284439086914</v>
      </c>
      <c r="AS62">
        <v>4.9748868942260742</v>
      </c>
      <c r="AZ62">
        <v>0</v>
      </c>
      <c r="BA62">
        <v>0</v>
      </c>
      <c r="BB62">
        <v>2.7300646528601646E-2</v>
      </c>
      <c r="BC62">
        <v>1.4964155852794647E-2</v>
      </c>
      <c r="BD62">
        <v>6.1309924349188805E-3</v>
      </c>
      <c r="BE62">
        <v>0.17118893563747406</v>
      </c>
      <c r="BF62">
        <v>0.68286335468292236</v>
      </c>
      <c r="BG62">
        <v>9.7551912069320679E-2</v>
      </c>
      <c r="BN62">
        <v>0</v>
      </c>
      <c r="BO62">
        <v>9.7546111792325974E-3</v>
      </c>
      <c r="BP62">
        <v>-6.4594916999340057E-2</v>
      </c>
      <c r="BQ62">
        <v>-6.0991894453763962E-2</v>
      </c>
      <c r="BR62">
        <v>-2.6364666409790516E-3</v>
      </c>
      <c r="BS62">
        <v>2.6203503832221031E-2</v>
      </c>
      <c r="BT62">
        <v>0.30183330178260803</v>
      </c>
      <c r="BU62">
        <v>2.8892521858215332</v>
      </c>
      <c r="CB62">
        <v>0.74100500345230103</v>
      </c>
      <c r="CC62">
        <v>69.637161254882813</v>
      </c>
      <c r="CD62">
        <v>87.607505798339844</v>
      </c>
      <c r="CE62">
        <v>97.667266845703125</v>
      </c>
      <c r="CF62">
        <v>98.988479614257813</v>
      </c>
      <c r="CG62">
        <v>84.953125</v>
      </c>
      <c r="CH62">
        <v>26.712854385375977</v>
      </c>
      <c r="CI62">
        <v>33.165912628173828</v>
      </c>
      <c r="CO62">
        <v>0.64886415004730225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-7.1337518692016602</v>
      </c>
      <c r="CV62">
        <v>-7.1337766647338867</v>
      </c>
      <c r="CW62">
        <v>-7.1337766647338867</v>
      </c>
      <c r="IN62">
        <v>212</v>
      </c>
      <c r="IO62">
        <v>850</v>
      </c>
      <c r="IP62">
        <v>0</v>
      </c>
      <c r="IQ62">
        <v>78.679389953613281</v>
      </c>
      <c r="IR62">
        <v>80.99395751953125</v>
      </c>
      <c r="IS62">
        <v>0</v>
      </c>
      <c r="IT62">
        <v>0.5</v>
      </c>
      <c r="IU62">
        <v>0</v>
      </c>
    </row>
    <row r="63" spans="10:255">
      <c r="J63">
        <v>0.85000002384185791</v>
      </c>
      <c r="K63">
        <v>1</v>
      </c>
      <c r="L63">
        <v>1.1499999761581421</v>
      </c>
      <c r="M63">
        <v>0.11932563781738281</v>
      </c>
      <c r="N63">
        <v>0.79116994142532349</v>
      </c>
      <c r="O63">
        <v>3.9305055141448975</v>
      </c>
      <c r="P63">
        <v>4.7216753959655762</v>
      </c>
      <c r="Q63">
        <v>7.6248946189880371</v>
      </c>
      <c r="R63">
        <v>316.41058349609375</v>
      </c>
      <c r="S63">
        <v>202.82701110839844</v>
      </c>
      <c r="T63">
        <v>6.6303434371948242</v>
      </c>
      <c r="U63">
        <v>0.25</v>
      </c>
      <c r="W63">
        <v>213</v>
      </c>
      <c r="X63">
        <v>0.25966671109199524</v>
      </c>
      <c r="Y63">
        <v>0.22089049220085144</v>
      </c>
      <c r="Z63">
        <v>0.20573455095291138</v>
      </c>
      <c r="AA63">
        <v>0.19164252281188965</v>
      </c>
      <c r="AB63">
        <v>0.19112458825111389</v>
      </c>
      <c r="AC63">
        <v>0.22077032923698425</v>
      </c>
      <c r="AD63">
        <v>0.27207964658737183</v>
      </c>
      <c r="AE63">
        <v>0.28601837158203125</v>
      </c>
      <c r="AF63">
        <v>0.2767258882522583</v>
      </c>
      <c r="AL63">
        <v>6.6655844449996948E-2</v>
      </c>
      <c r="AM63">
        <v>9.8219060897827148</v>
      </c>
      <c r="AN63">
        <v>8.8530893325805664</v>
      </c>
      <c r="AO63">
        <v>13.671493530273438</v>
      </c>
      <c r="AP63">
        <v>21.775087356567383</v>
      </c>
      <c r="AQ63">
        <v>25.84593391418457</v>
      </c>
      <c r="AR63">
        <v>6.7920360565185547</v>
      </c>
      <c r="AS63">
        <v>6.3981623649597168</v>
      </c>
      <c r="AZ63">
        <v>0</v>
      </c>
      <c r="BA63">
        <v>0</v>
      </c>
      <c r="BB63">
        <v>2.4901552125811577E-2</v>
      </c>
      <c r="BC63">
        <v>1.4062206260859966E-2</v>
      </c>
      <c r="BD63">
        <v>6.0976478271186352E-3</v>
      </c>
      <c r="BE63">
        <v>0.15117639303207397</v>
      </c>
      <c r="BF63">
        <v>0.70329195261001587</v>
      </c>
      <c r="BG63">
        <v>0.10047027468681335</v>
      </c>
      <c r="BN63">
        <v>0</v>
      </c>
      <c r="BO63">
        <v>7.4428138323128223E-3</v>
      </c>
      <c r="BP63">
        <v>-6.525769829750061E-2</v>
      </c>
      <c r="BQ63">
        <v>-5.9722810983657837E-2</v>
      </c>
      <c r="BR63">
        <v>-2.5309710763394833E-3</v>
      </c>
      <c r="BS63">
        <v>2.3820634931325912E-2</v>
      </c>
      <c r="BT63">
        <v>0.2580237090587616</v>
      </c>
      <c r="BU63">
        <v>0.23720665276050568</v>
      </c>
      <c r="CB63">
        <v>0.66655880212783813</v>
      </c>
      <c r="CC63">
        <v>70.156448364257813</v>
      </c>
      <c r="CD63">
        <v>88.530906677246094</v>
      </c>
      <c r="CE63">
        <v>97.653533935546875</v>
      </c>
      <c r="CF63">
        <v>98.977645874023438</v>
      </c>
      <c r="CG63">
        <v>86.153114318847656</v>
      </c>
      <c r="CH63">
        <v>45.280235290527344</v>
      </c>
      <c r="CI63">
        <v>42.6544189453125</v>
      </c>
      <c r="CO63">
        <v>0.51548326015472412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-4.7217011451721191</v>
      </c>
      <c r="CV63">
        <v>-4.7216753959655762</v>
      </c>
      <c r="CW63">
        <v>-4.7216753959655762</v>
      </c>
      <c r="IN63">
        <v>213</v>
      </c>
      <c r="IO63">
        <v>850</v>
      </c>
      <c r="IP63">
        <v>0</v>
      </c>
      <c r="IQ63">
        <v>83.335800170898438</v>
      </c>
      <c r="IR63">
        <v>84.546852111816406</v>
      </c>
      <c r="IS63">
        <v>0</v>
      </c>
      <c r="IT63">
        <v>0.5</v>
      </c>
      <c r="IU63">
        <v>0</v>
      </c>
    </row>
    <row r="64" spans="10:255">
      <c r="J64">
        <v>0.85000002384185791</v>
      </c>
      <c r="K64">
        <v>1</v>
      </c>
      <c r="L64">
        <v>1.1499999761581421</v>
      </c>
      <c r="M64">
        <v>0.12269897758960724</v>
      </c>
      <c r="N64">
        <v>0.89844816923141479</v>
      </c>
      <c r="O64">
        <v>3.6009285449981689</v>
      </c>
      <c r="P64">
        <v>4.4993767738342285</v>
      </c>
      <c r="Q64">
        <v>8.4207334518432617</v>
      </c>
      <c r="R64">
        <v>324.83132934570313</v>
      </c>
      <c r="S64">
        <v>206.42793273925781</v>
      </c>
      <c r="T64">
        <v>7.3223772048950195</v>
      </c>
      <c r="U64">
        <v>0.25</v>
      </c>
      <c r="W64">
        <v>214</v>
      </c>
      <c r="X64">
        <v>0.25969290733337402</v>
      </c>
      <c r="Y64">
        <v>0.22053922712802887</v>
      </c>
      <c r="Z64">
        <v>0.20534387230873108</v>
      </c>
      <c r="AA64">
        <v>0.19166669249534607</v>
      </c>
      <c r="AB64">
        <v>0.19113782048225403</v>
      </c>
      <c r="AC64">
        <v>0.21913231909275055</v>
      </c>
      <c r="AD64">
        <v>0.2483370304107666</v>
      </c>
      <c r="AE64">
        <v>0.2693999707698822</v>
      </c>
      <c r="AF64">
        <v>0.2553580105304718</v>
      </c>
      <c r="AL64">
        <v>6.1416607350111008E-2</v>
      </c>
      <c r="AM64">
        <v>9.8921594619750977</v>
      </c>
      <c r="AN64">
        <v>8.9312248229980469</v>
      </c>
      <c r="AO64">
        <v>13.666658401489258</v>
      </c>
      <c r="AP64">
        <v>21.772439956665039</v>
      </c>
      <c r="AQ64">
        <v>26.17353630065918</v>
      </c>
      <c r="AR64">
        <v>9.1662979125976563</v>
      </c>
      <c r="AS64">
        <v>8.060002326965332</v>
      </c>
      <c r="AZ64">
        <v>0</v>
      </c>
      <c r="BA64">
        <v>0</v>
      </c>
      <c r="BB64">
        <v>2.336769737303257E-2</v>
      </c>
      <c r="BC64">
        <v>1.4342378824949265E-2</v>
      </c>
      <c r="BD64">
        <v>6.2489858828485012E-3</v>
      </c>
      <c r="BE64">
        <v>0.14106157422065735</v>
      </c>
      <c r="BF64">
        <v>0.71310687065124512</v>
      </c>
      <c r="BG64">
        <v>0.10187241435050964</v>
      </c>
      <c r="BN64">
        <v>0</v>
      </c>
      <c r="BO64">
        <v>5.2372138015925884E-3</v>
      </c>
      <c r="BP64">
        <v>-6.5017774701118469E-2</v>
      </c>
      <c r="BQ64">
        <v>-5.9007357805967331E-2</v>
      </c>
      <c r="BR64">
        <v>-2.5295477826148272E-3</v>
      </c>
      <c r="BS64">
        <v>2.2618720307946205E-2</v>
      </c>
      <c r="BT64">
        <v>0.20297127962112427</v>
      </c>
      <c r="BU64">
        <v>0.3965570330619812</v>
      </c>
      <c r="CB64">
        <v>0.61416631937026978</v>
      </c>
      <c r="CC64">
        <v>70.658256530761719</v>
      </c>
      <c r="CD64">
        <v>89.312263488769531</v>
      </c>
      <c r="CE64">
        <v>97.619003295898438</v>
      </c>
      <c r="CF64">
        <v>98.965614318847656</v>
      </c>
      <c r="CG64">
        <v>87.245124816894531</v>
      </c>
      <c r="CH64">
        <v>61.108646392822266</v>
      </c>
      <c r="CI64">
        <v>53.733352661132813</v>
      </c>
      <c r="CO64">
        <v>0.42762646079063416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-4.4993457794189453</v>
      </c>
      <c r="CV64">
        <v>-4.4993767738342285</v>
      </c>
      <c r="CW64">
        <v>-4.4993767738342285</v>
      </c>
      <c r="IN64">
        <v>214</v>
      </c>
      <c r="IO64">
        <v>850</v>
      </c>
      <c r="IP64">
        <v>0</v>
      </c>
      <c r="IQ64">
        <v>87.770164489746094</v>
      </c>
      <c r="IR64">
        <v>87.593582153320313</v>
      </c>
      <c r="IS64">
        <v>0</v>
      </c>
      <c r="IT64">
        <v>0.5</v>
      </c>
      <c r="IU64">
        <v>0</v>
      </c>
    </row>
    <row r="65" spans="10:255">
      <c r="J65">
        <v>0.85000002384185791</v>
      </c>
      <c r="K65">
        <v>1</v>
      </c>
      <c r="L65">
        <v>1.1499999761581421</v>
      </c>
      <c r="M65">
        <v>9.4200611114501953E-2</v>
      </c>
      <c r="N65">
        <v>0.64270037412643433</v>
      </c>
      <c r="O65">
        <v>2.6987314224243164</v>
      </c>
      <c r="P65">
        <v>3.3414318561553955</v>
      </c>
      <c r="Q65">
        <v>7.8460783958435059</v>
      </c>
      <c r="R65">
        <v>332.67739868164063</v>
      </c>
      <c r="S65">
        <v>209.12666320800781</v>
      </c>
      <c r="T65">
        <v>6.8226771354675293</v>
      </c>
      <c r="U65">
        <v>0.25</v>
      </c>
      <c r="W65">
        <v>215</v>
      </c>
      <c r="X65">
        <v>0.2597087025642395</v>
      </c>
      <c r="Y65">
        <v>0.22020024061203003</v>
      </c>
      <c r="Z65">
        <v>0.20501740276813507</v>
      </c>
      <c r="AA65">
        <v>0.19170694053173065</v>
      </c>
      <c r="AB65">
        <v>0.1911541074514389</v>
      </c>
      <c r="AC65">
        <v>0.21760901808738708</v>
      </c>
      <c r="AD65">
        <v>0.23200973868370056</v>
      </c>
      <c r="AE65">
        <v>0.29210579395294189</v>
      </c>
      <c r="AF65">
        <v>0.25204175710678101</v>
      </c>
      <c r="AL65">
        <v>5.8257561177015305E-2</v>
      </c>
      <c r="AM65">
        <v>9.959956169128418</v>
      </c>
      <c r="AN65">
        <v>8.9965190887451172</v>
      </c>
      <c r="AO65">
        <v>13.658609390258789</v>
      </c>
      <c r="AP65">
        <v>21.769182205200195</v>
      </c>
      <c r="AQ65">
        <v>26.478195190429688</v>
      </c>
      <c r="AR65">
        <v>10.799027442932129</v>
      </c>
      <c r="AS65">
        <v>5.7894201278686523</v>
      </c>
      <c r="AZ65">
        <v>0</v>
      </c>
      <c r="BA65">
        <v>0</v>
      </c>
      <c r="BB65">
        <v>2.6506338268518448E-2</v>
      </c>
      <c r="BC65">
        <v>1.7715089023113251E-2</v>
      </c>
      <c r="BD65">
        <v>7.6960483565926552E-3</v>
      </c>
      <c r="BE65">
        <v>0.15816496312618256</v>
      </c>
      <c r="BF65">
        <v>0.67517298460006714</v>
      </c>
      <c r="BG65">
        <v>0.11474452912807465</v>
      </c>
      <c r="BN65">
        <v>0</v>
      </c>
      <c r="BO65">
        <v>3.1582249794155359E-3</v>
      </c>
      <c r="BP65">
        <v>-6.4637959003448486E-2</v>
      </c>
      <c r="BQ65">
        <v>-5.8398883789777756E-2</v>
      </c>
      <c r="BR65">
        <v>-2.5398805737495422E-3</v>
      </c>
      <c r="BS65">
        <v>2.148873545229435E-2</v>
      </c>
      <c r="BT65">
        <v>0.14367267489433289</v>
      </c>
      <c r="BU65">
        <v>0.33305329084396362</v>
      </c>
      <c r="CB65">
        <v>0.58257585763931274</v>
      </c>
      <c r="CC65">
        <v>71.14251708984375</v>
      </c>
      <c r="CD65">
        <v>89.965202331542969</v>
      </c>
      <c r="CE65">
        <v>97.561508178710938</v>
      </c>
      <c r="CF65">
        <v>98.9508056640625</v>
      </c>
      <c r="CG65">
        <v>88.260658264160156</v>
      </c>
      <c r="CH65">
        <v>71.993507385253906</v>
      </c>
      <c r="CI65">
        <v>38.596134185791016</v>
      </c>
      <c r="CO65">
        <v>0.3439592719078064</v>
      </c>
      <c r="CP65">
        <v>0</v>
      </c>
      <c r="CQ65">
        <v>0</v>
      </c>
      <c r="CR65">
        <v>0</v>
      </c>
      <c r="CS65">
        <v>3.5559999942779541</v>
      </c>
      <c r="CT65">
        <v>0</v>
      </c>
      <c r="CU65">
        <v>0.21454691886901855</v>
      </c>
      <c r="CV65">
        <v>-3.3414318561553955</v>
      </c>
      <c r="CW65">
        <v>0.21456819772720337</v>
      </c>
      <c r="IN65">
        <v>215</v>
      </c>
      <c r="IO65">
        <v>850</v>
      </c>
      <c r="IP65">
        <v>0</v>
      </c>
      <c r="IQ65">
        <v>87.490943908691406</v>
      </c>
      <c r="IR65">
        <v>89.781890869140625</v>
      </c>
      <c r="IS65">
        <v>0</v>
      </c>
      <c r="IT65">
        <v>0.5</v>
      </c>
      <c r="IU65">
        <v>3.5559999942779541</v>
      </c>
    </row>
    <row r="66" spans="10:255">
      <c r="J66">
        <v>0.85000002384185791</v>
      </c>
      <c r="K66">
        <v>1</v>
      </c>
      <c r="L66">
        <v>1.1499999761581421</v>
      </c>
      <c r="M66">
        <v>0.11485981941223145</v>
      </c>
      <c r="N66">
        <v>0.78622215986251831</v>
      </c>
      <c r="O66">
        <v>2.7490551471710205</v>
      </c>
      <c r="P66">
        <v>3.5352773666381836</v>
      </c>
      <c r="Q66">
        <v>7.8718171119689941</v>
      </c>
      <c r="R66">
        <v>340.54922485351563</v>
      </c>
      <c r="S66">
        <v>211.87571716308594</v>
      </c>
      <c r="T66">
        <v>6.8450584411621094</v>
      </c>
      <c r="U66">
        <v>0.25</v>
      </c>
      <c r="W66">
        <v>216</v>
      </c>
      <c r="X66">
        <v>0.25971472263336182</v>
      </c>
      <c r="Y66">
        <v>0.21987350285053253</v>
      </c>
      <c r="Z66">
        <v>0.20462459325790405</v>
      </c>
      <c r="AA66">
        <v>0.19167441129684448</v>
      </c>
      <c r="AB66">
        <v>0.19113592803478241</v>
      </c>
      <c r="AC66">
        <v>0.21549734473228455</v>
      </c>
      <c r="AD66">
        <v>0.22069650888442993</v>
      </c>
      <c r="AE66">
        <v>0.27635806798934937</v>
      </c>
      <c r="AF66">
        <v>0.23925036191940308</v>
      </c>
      <c r="AL66">
        <v>5.7053543627262115E-2</v>
      </c>
      <c r="AM66">
        <v>10.025303840637207</v>
      </c>
      <c r="AN66">
        <v>9.0750808715820313</v>
      </c>
      <c r="AO66">
        <v>13.665115356445313</v>
      </c>
      <c r="AP66">
        <v>21.772819519042969</v>
      </c>
      <c r="AQ66">
        <v>26.900529861450195</v>
      </c>
      <c r="AR66">
        <v>11.930349349975586</v>
      </c>
      <c r="AS66">
        <v>7.3641924858093262</v>
      </c>
      <c r="AZ66">
        <v>0</v>
      </c>
      <c r="BA66">
        <v>0</v>
      </c>
      <c r="BB66">
        <v>3.0853515490889549E-2</v>
      </c>
      <c r="BC66">
        <v>2.249252051115036E-2</v>
      </c>
      <c r="BD66">
        <v>9.6777211874723434E-3</v>
      </c>
      <c r="BE66">
        <v>0.18047206103801727</v>
      </c>
      <c r="BF66">
        <v>0.6027715802192688</v>
      </c>
      <c r="BG66">
        <v>0.15373264253139496</v>
      </c>
      <c r="BN66">
        <v>0</v>
      </c>
      <c r="BO66">
        <v>1.2028104392811656E-3</v>
      </c>
      <c r="BP66">
        <v>-6.4142361283302307E-2</v>
      </c>
      <c r="BQ66">
        <v>-5.7888291776180267E-2</v>
      </c>
      <c r="BR66">
        <v>-2.5618793442845345E-3</v>
      </c>
      <c r="BS66">
        <v>2.0405992865562439E-2</v>
      </c>
      <c r="BT66">
        <v>9.4199679791927338E-2</v>
      </c>
      <c r="BU66">
        <v>0.61992919445037842</v>
      </c>
      <c r="CB66">
        <v>0.57053571939468384</v>
      </c>
      <c r="CC66">
        <v>71.609291076660156</v>
      </c>
      <c r="CD66">
        <v>90.750816345214844</v>
      </c>
      <c r="CE66">
        <v>97.607978820800781</v>
      </c>
      <c r="CF66">
        <v>98.967338562011719</v>
      </c>
      <c r="CG66">
        <v>89.668441772460938</v>
      </c>
      <c r="CH66">
        <v>79.535659790039063</v>
      </c>
      <c r="CI66">
        <v>49.094619750976563</v>
      </c>
      <c r="CO66">
        <v>0.34922751784324646</v>
      </c>
      <c r="CP66">
        <v>0</v>
      </c>
      <c r="CQ66">
        <v>0</v>
      </c>
      <c r="CR66">
        <v>0</v>
      </c>
      <c r="CS66">
        <v>0.25400000810623169</v>
      </c>
      <c r="CT66">
        <v>0</v>
      </c>
      <c r="CU66">
        <v>-3.2812654972076416</v>
      </c>
      <c r="CV66">
        <v>-3.5352773666381836</v>
      </c>
      <c r="CW66">
        <v>-3.2812771797180176</v>
      </c>
      <c r="IN66">
        <v>216</v>
      </c>
      <c r="IO66">
        <v>850</v>
      </c>
      <c r="IP66">
        <v>0</v>
      </c>
      <c r="IQ66">
        <v>90.708091735839844</v>
      </c>
      <c r="IR66">
        <v>91.586700439453125</v>
      </c>
      <c r="IS66">
        <v>0</v>
      </c>
      <c r="IT66">
        <v>0.5</v>
      </c>
      <c r="IU66">
        <v>0.25400000810623169</v>
      </c>
    </row>
    <row r="67" spans="10:255">
      <c r="J67">
        <v>0.85000002384185791</v>
      </c>
      <c r="K67">
        <v>1</v>
      </c>
      <c r="L67">
        <v>1.1499999761581421</v>
      </c>
      <c r="M67">
        <v>0.12769126892089844</v>
      </c>
      <c r="N67">
        <v>1.0714985132217407</v>
      </c>
      <c r="O67">
        <v>2.7842881679534912</v>
      </c>
      <c r="P67">
        <v>3.8557868003845215</v>
      </c>
      <c r="Q67">
        <v>9.6500205993652344</v>
      </c>
      <c r="R67">
        <v>350.19924926757813</v>
      </c>
      <c r="S67">
        <v>214.66000366210938</v>
      </c>
      <c r="T67">
        <v>8.391322135925293</v>
      </c>
      <c r="U67">
        <v>0.25</v>
      </c>
      <c r="W67">
        <v>217</v>
      </c>
      <c r="X67">
        <v>0.25971156358718872</v>
      </c>
      <c r="Y67">
        <v>0.21955734491348267</v>
      </c>
      <c r="Z67">
        <v>0.20417067408561707</v>
      </c>
      <c r="AA67">
        <v>0.19157017767429352</v>
      </c>
      <c r="AB67">
        <v>0.19107988476753235</v>
      </c>
      <c r="AC67">
        <v>0.21297565102577209</v>
      </c>
      <c r="AD67">
        <v>0.20945550501346588</v>
      </c>
      <c r="AE67">
        <v>0.2559516429901123</v>
      </c>
      <c r="AF67">
        <v>0.22495421767234802</v>
      </c>
      <c r="AL67">
        <v>5.7685356587171555E-2</v>
      </c>
      <c r="AM67">
        <v>10.088536262512207</v>
      </c>
      <c r="AN67">
        <v>9.1658639907836914</v>
      </c>
      <c r="AO67">
        <v>13.685961723327637</v>
      </c>
      <c r="AP67">
        <v>21.784027099609375</v>
      </c>
      <c r="AQ67">
        <v>27.404869079589844</v>
      </c>
      <c r="AR67">
        <v>13.054450035095215</v>
      </c>
      <c r="AS67">
        <v>9.4048357009887695</v>
      </c>
      <c r="AZ67">
        <v>0</v>
      </c>
      <c r="BA67">
        <v>0</v>
      </c>
      <c r="BB67">
        <v>3.4977607429027557E-2</v>
      </c>
      <c r="BC67">
        <v>2.7137650176882744E-2</v>
      </c>
      <c r="BD67">
        <v>1.1715707369148731E-2</v>
      </c>
      <c r="BE67">
        <v>0.19535432755947113</v>
      </c>
      <c r="BF67">
        <v>0.54172980785369873</v>
      </c>
      <c r="BG67">
        <v>0.18908493220806122</v>
      </c>
      <c r="BN67">
        <v>0</v>
      </c>
      <c r="BO67">
        <v>-6.3250010134652257E-4</v>
      </c>
      <c r="BP67">
        <v>-6.3863843679428101E-2</v>
      </c>
      <c r="BQ67">
        <v>-5.7259894907474518E-2</v>
      </c>
      <c r="BR67">
        <v>-2.5482678320258856E-3</v>
      </c>
      <c r="BS67">
        <v>1.8864039331674576E-2</v>
      </c>
      <c r="BT67">
        <v>5.8447465300559998E-2</v>
      </c>
      <c r="BU67">
        <v>0.44267788529396057</v>
      </c>
      <c r="CB67">
        <v>0.57685381174087524</v>
      </c>
      <c r="CC67">
        <v>72.060943603515625</v>
      </c>
      <c r="CD67">
        <v>91.658660888671875</v>
      </c>
      <c r="CE67">
        <v>97.756881713867188</v>
      </c>
      <c r="CF67">
        <v>99.018287658691406</v>
      </c>
      <c r="CG67">
        <v>91.349571228027344</v>
      </c>
      <c r="CH67">
        <v>87.0296630859375</v>
      </c>
      <c r="CI67">
        <v>62.698905944824219</v>
      </c>
      <c r="CO67">
        <v>0.28852665424346924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-3.8558244705200195</v>
      </c>
      <c r="CV67">
        <v>-3.8557868003845215</v>
      </c>
      <c r="CW67">
        <v>-3.8557868003845215</v>
      </c>
      <c r="IN67">
        <v>217</v>
      </c>
      <c r="IO67">
        <v>850</v>
      </c>
      <c r="IP67">
        <v>0</v>
      </c>
      <c r="IQ67">
        <v>94.500007629394531</v>
      </c>
      <c r="IR67">
        <v>93.51116943359375</v>
      </c>
      <c r="IS67">
        <v>0</v>
      </c>
      <c r="IT67">
        <v>0.5</v>
      </c>
      <c r="IU67">
        <v>0</v>
      </c>
    </row>
    <row r="68" spans="10:255">
      <c r="J68">
        <v>0.85000002384185791</v>
      </c>
      <c r="K68">
        <v>1</v>
      </c>
      <c r="L68">
        <v>1.1499999761581421</v>
      </c>
      <c r="M68">
        <v>8.4793686866760254E-2</v>
      </c>
      <c r="N68">
        <v>0.66663479804992676</v>
      </c>
      <c r="O68">
        <v>1.9617528915405273</v>
      </c>
      <c r="P68">
        <v>2.6283876895904541</v>
      </c>
      <c r="Q68">
        <v>9.0411214828491211</v>
      </c>
      <c r="R68">
        <v>359.2403564453125</v>
      </c>
      <c r="S68">
        <v>216.62174987792969</v>
      </c>
      <c r="T68">
        <v>7.8618450164794922</v>
      </c>
      <c r="U68">
        <v>0.25</v>
      </c>
      <c r="W68">
        <v>218</v>
      </c>
      <c r="X68">
        <v>0.25969976186752319</v>
      </c>
      <c r="Y68">
        <v>0.21925027668476105</v>
      </c>
      <c r="Z68">
        <v>0.2037748396396637</v>
      </c>
      <c r="AA68">
        <v>0.19149172306060791</v>
      </c>
      <c r="AB68">
        <v>0.19102467596530914</v>
      </c>
      <c r="AC68">
        <v>0.21077357232570648</v>
      </c>
      <c r="AD68">
        <v>0.20269238948822021</v>
      </c>
      <c r="AE68">
        <v>0.24253180623054504</v>
      </c>
      <c r="AF68">
        <v>0.21597220003604889</v>
      </c>
      <c r="AL68">
        <v>6.0045700520277023E-2</v>
      </c>
      <c r="AM68">
        <v>10.149949073791504</v>
      </c>
      <c r="AN68">
        <v>9.2450313568115234</v>
      </c>
      <c r="AO68">
        <v>13.701653480529785</v>
      </c>
      <c r="AP68">
        <v>21.795070648193359</v>
      </c>
      <c r="AQ68">
        <v>27.845283508300781</v>
      </c>
      <c r="AR68">
        <v>13.730761528015137</v>
      </c>
      <c r="AS68">
        <v>10.746818542480469</v>
      </c>
      <c r="AZ68">
        <v>0</v>
      </c>
      <c r="BA68">
        <v>0</v>
      </c>
      <c r="BB68">
        <v>4.4049859046936035E-2</v>
      </c>
      <c r="BC68">
        <v>3.5536974668502808E-2</v>
      </c>
      <c r="BD68">
        <v>1.555304042994976E-2</v>
      </c>
      <c r="BE68">
        <v>0.22841067612171173</v>
      </c>
      <c r="BF68">
        <v>0.47946590185165405</v>
      </c>
      <c r="BG68">
        <v>0.19698359072208405</v>
      </c>
      <c r="BN68">
        <v>0</v>
      </c>
      <c r="BO68">
        <v>-2.3602284491062164E-3</v>
      </c>
      <c r="BP68">
        <v>-6.3773788511753082E-2</v>
      </c>
      <c r="BQ68">
        <v>-5.652603879570961E-2</v>
      </c>
      <c r="BR68">
        <v>-2.5028800591826439E-3</v>
      </c>
      <c r="BS68">
        <v>1.696464978158474E-2</v>
      </c>
      <c r="BT68">
        <v>2.4632738903164864E-2</v>
      </c>
      <c r="BU68">
        <v>0.28891566395759583</v>
      </c>
      <c r="CB68">
        <v>0.60045725107192993</v>
      </c>
      <c r="CC68">
        <v>72.499610900878906</v>
      </c>
      <c r="CD68">
        <v>92.450325012207031</v>
      </c>
      <c r="CE68">
        <v>97.868965148925781</v>
      </c>
      <c r="CF68">
        <v>99.068473815917969</v>
      </c>
      <c r="CG68">
        <v>92.817619323730469</v>
      </c>
      <c r="CH68">
        <v>91.538406372070313</v>
      </c>
      <c r="CI68">
        <v>71.645462036132813</v>
      </c>
      <c r="CO68">
        <v>0.21698114275932312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-2.6283562183380127</v>
      </c>
      <c r="CV68">
        <v>-2.6283876895904541</v>
      </c>
      <c r="CW68">
        <v>-2.6283876895904541</v>
      </c>
      <c r="IN68">
        <v>218</v>
      </c>
      <c r="IO68">
        <v>850</v>
      </c>
      <c r="IP68">
        <v>0</v>
      </c>
      <c r="IQ68">
        <v>97.064620971679688</v>
      </c>
      <c r="IR68">
        <v>94.854721069335938</v>
      </c>
      <c r="IS68">
        <v>0</v>
      </c>
      <c r="IT68">
        <v>0.5</v>
      </c>
      <c r="IU68">
        <v>0</v>
      </c>
    </row>
    <row r="69" spans="10:255">
      <c r="J69">
        <v>0.85000002384185791</v>
      </c>
      <c r="K69">
        <v>1</v>
      </c>
      <c r="L69">
        <v>1.1499999761581421</v>
      </c>
      <c r="M69">
        <v>6.2141519039869308E-2</v>
      </c>
      <c r="N69">
        <v>0.50117695331573486</v>
      </c>
      <c r="O69">
        <v>1.5636675357818604</v>
      </c>
      <c r="P69">
        <v>2.0648446083068848</v>
      </c>
      <c r="Q69">
        <v>9.2748537063598633</v>
      </c>
      <c r="R69">
        <v>368.51519775390625</v>
      </c>
      <c r="S69">
        <v>218.1854248046875</v>
      </c>
      <c r="T69">
        <v>8.0650901794433594</v>
      </c>
      <c r="U69">
        <v>0.25</v>
      </c>
      <c r="W69">
        <v>219</v>
      </c>
      <c r="X69">
        <v>0.25967979431152344</v>
      </c>
      <c r="Y69">
        <v>0.21895238757133484</v>
      </c>
      <c r="Z69">
        <v>0.20339234173297882</v>
      </c>
      <c r="AA69">
        <v>0.19140233099460602</v>
      </c>
      <c r="AB69">
        <v>0.19095753133296967</v>
      </c>
      <c r="AC69">
        <v>0.20873309671878815</v>
      </c>
      <c r="AD69">
        <v>0.19814386963844299</v>
      </c>
      <c r="AE69">
        <v>0.23222658038139343</v>
      </c>
      <c r="AF69">
        <v>0.20950476825237274</v>
      </c>
      <c r="AL69">
        <v>6.4039207994937897E-2</v>
      </c>
      <c r="AM69">
        <v>10.209527015686035</v>
      </c>
      <c r="AN69">
        <v>9.3215312957763672</v>
      </c>
      <c r="AO69">
        <v>13.719531059265137</v>
      </c>
      <c r="AP69">
        <v>21.808498382568359</v>
      </c>
      <c r="AQ69">
        <v>28.253379821777344</v>
      </c>
      <c r="AR69">
        <v>14.185613632202148</v>
      </c>
      <c r="AS69">
        <v>11.777341842651367</v>
      </c>
      <c r="AZ69">
        <v>0</v>
      </c>
      <c r="BA69">
        <v>0</v>
      </c>
      <c r="BB69">
        <v>5.383589118719101E-2</v>
      </c>
      <c r="BC69">
        <v>4.5588474720716476E-2</v>
      </c>
      <c r="BD69">
        <v>1.9927818328142166E-2</v>
      </c>
      <c r="BE69">
        <v>0.25608396530151367</v>
      </c>
      <c r="BF69">
        <v>0.4223707914352417</v>
      </c>
      <c r="BG69">
        <v>0.20219308137893677</v>
      </c>
      <c r="BN69">
        <v>0</v>
      </c>
      <c r="BO69">
        <v>-3.9915936067700386E-3</v>
      </c>
      <c r="BP69">
        <v>-6.3569195568561554E-2</v>
      </c>
      <c r="BQ69">
        <v>-5.5886663496494293E-2</v>
      </c>
      <c r="BR69">
        <v>-2.4796102661639452E-3</v>
      </c>
      <c r="BS69">
        <v>1.5253026038408279E-2</v>
      </c>
      <c r="BT69">
        <v>7.5871390290558338E-3</v>
      </c>
      <c r="BU69">
        <v>0.21318310499191284</v>
      </c>
      <c r="CB69">
        <v>0.64039236307144165</v>
      </c>
      <c r="CC69">
        <v>72.9251708984375</v>
      </c>
      <c r="CD69">
        <v>93.215324401855469</v>
      </c>
      <c r="CE69">
        <v>97.996665954589844</v>
      </c>
      <c r="CF69">
        <v>99.1295166015625</v>
      </c>
      <c r="CG69">
        <v>94.177940368652344</v>
      </c>
      <c r="CH69">
        <v>94.570755004882813</v>
      </c>
      <c r="CI69">
        <v>78.515617370605469</v>
      </c>
      <c r="CO69">
        <v>0.16859215497970581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-2.064824104309082</v>
      </c>
      <c r="CV69">
        <v>-2.0648446083068848</v>
      </c>
      <c r="CW69">
        <v>-2.0648446083068848</v>
      </c>
      <c r="IN69">
        <v>219</v>
      </c>
      <c r="IO69">
        <v>850</v>
      </c>
      <c r="IP69">
        <v>0</v>
      </c>
      <c r="IQ69">
        <v>99.065895080566406</v>
      </c>
      <c r="IR69">
        <v>95.921478271484375</v>
      </c>
      <c r="IS69">
        <v>0</v>
      </c>
      <c r="IT69">
        <v>0.5</v>
      </c>
      <c r="IU69">
        <v>0</v>
      </c>
    </row>
    <row r="70" spans="10:255">
      <c r="J70">
        <v>0.85000002384185791</v>
      </c>
      <c r="K70">
        <v>1</v>
      </c>
      <c r="L70">
        <v>1.1499999761581421</v>
      </c>
      <c r="M70">
        <v>4.872472956776619E-2</v>
      </c>
      <c r="N70">
        <v>0.44564825296401978</v>
      </c>
      <c r="O70">
        <v>1.3761180639266968</v>
      </c>
      <c r="P70">
        <v>1.8217663764953613</v>
      </c>
      <c r="Q70">
        <v>10.518180847167969</v>
      </c>
      <c r="R70">
        <v>379.03338623046875</v>
      </c>
      <c r="S70">
        <v>219.56153869628906</v>
      </c>
      <c r="T70">
        <v>9.1462440490722656</v>
      </c>
      <c r="U70">
        <v>0.25</v>
      </c>
      <c r="W70">
        <v>220</v>
      </c>
      <c r="X70">
        <v>0.25965213775634766</v>
      </c>
      <c r="Y70">
        <v>0.21866321563720703</v>
      </c>
      <c r="Z70">
        <v>0.20298397541046143</v>
      </c>
      <c r="AA70">
        <v>0.19126878678798676</v>
      </c>
      <c r="AB70">
        <v>0.19086520373821259</v>
      </c>
      <c r="AC70">
        <v>0.20673282444477081</v>
      </c>
      <c r="AD70">
        <v>0.31205543875694275</v>
      </c>
      <c r="AE70">
        <v>0.36000001430511475</v>
      </c>
      <c r="AF70">
        <v>0.32803696393966675</v>
      </c>
      <c r="AL70">
        <v>6.9570519030094147E-2</v>
      </c>
      <c r="AM70">
        <v>10.267360687255859</v>
      </c>
      <c r="AN70">
        <v>9.4032049179077148</v>
      </c>
      <c r="AO70">
        <v>13.746240615844727</v>
      </c>
      <c r="AP70">
        <v>21.826963424682617</v>
      </c>
      <c r="AQ70">
        <v>28.653432846069336</v>
      </c>
      <c r="AR70">
        <v>2.7944564819335938</v>
      </c>
      <c r="AS70">
        <v>-1.0000020265579224</v>
      </c>
      <c r="AZ70">
        <v>0</v>
      </c>
      <c r="BA70">
        <v>0</v>
      </c>
      <c r="BB70">
        <v>6.5233781933784485E-2</v>
      </c>
      <c r="BC70">
        <v>5.7785417884588242E-2</v>
      </c>
      <c r="BD70">
        <v>2.5108946487307549E-2</v>
      </c>
      <c r="BE70">
        <v>0.27989193797111511</v>
      </c>
      <c r="BF70">
        <v>0.36541032791137695</v>
      </c>
      <c r="BG70">
        <v>0.2065696120262146</v>
      </c>
      <c r="BN70">
        <v>0</v>
      </c>
      <c r="BO70">
        <v>-5.5287606082856655E-3</v>
      </c>
      <c r="BP70">
        <v>-6.3363105058670044E-2</v>
      </c>
      <c r="BQ70">
        <v>-5.5268023163080215E-2</v>
      </c>
      <c r="BR70">
        <v>-2.4566678330302238E-3</v>
      </c>
      <c r="BS70">
        <v>1.3630812056362629E-2</v>
      </c>
      <c r="BT70">
        <v>-1.2594772269949317E-3</v>
      </c>
      <c r="BU70">
        <v>11.892745018005371</v>
      </c>
      <c r="CB70">
        <v>0.69570547342300415</v>
      </c>
      <c r="CC70">
        <v>73.338272094726563</v>
      </c>
      <c r="CD70">
        <v>94.032051086425781</v>
      </c>
      <c r="CE70">
        <v>98.187446594238281</v>
      </c>
      <c r="CF70">
        <v>99.213447570800781</v>
      </c>
      <c r="CG70">
        <v>95.511451721191406</v>
      </c>
      <c r="CH70">
        <v>18.629709243774414</v>
      </c>
      <c r="CI70">
        <v>-6.6666808128356934</v>
      </c>
      <c r="CO70">
        <v>0.13083232939243317</v>
      </c>
      <c r="CP70">
        <v>0</v>
      </c>
      <c r="CQ70">
        <v>0</v>
      </c>
      <c r="CR70">
        <v>0</v>
      </c>
      <c r="CS70">
        <v>25.399999618530273</v>
      </c>
      <c r="CT70">
        <v>0</v>
      </c>
      <c r="CU70">
        <v>23.578226089477539</v>
      </c>
      <c r="CV70">
        <v>-1.8217663764953613</v>
      </c>
      <c r="CW70">
        <v>23.57823371887207</v>
      </c>
      <c r="IN70">
        <v>220</v>
      </c>
      <c r="IO70">
        <v>850</v>
      </c>
      <c r="IP70">
        <v>0</v>
      </c>
      <c r="IQ70">
        <v>75.424301147460938</v>
      </c>
      <c r="IR70">
        <v>83.982742309570313</v>
      </c>
      <c r="IS70">
        <v>25.399999618530273</v>
      </c>
      <c r="IT70">
        <v>0.5</v>
      </c>
      <c r="IU70">
        <v>0</v>
      </c>
    </row>
    <row r="71" spans="10:255">
      <c r="J71">
        <v>0.85000002384185791</v>
      </c>
      <c r="K71">
        <v>1</v>
      </c>
      <c r="L71">
        <v>1.1499999761581421</v>
      </c>
      <c r="M71">
        <v>0.18214285373687744</v>
      </c>
      <c r="N71">
        <v>1.6356949806213379</v>
      </c>
      <c r="O71">
        <v>5.9578375816345215</v>
      </c>
      <c r="P71">
        <v>7.5935325622558594</v>
      </c>
      <c r="Q71">
        <v>10.327329635620117</v>
      </c>
      <c r="R71">
        <v>389.3607177734375</v>
      </c>
      <c r="S71">
        <v>225.51937866210938</v>
      </c>
      <c r="T71">
        <v>8.9802865982055664</v>
      </c>
      <c r="U71">
        <v>0.25</v>
      </c>
      <c r="W71">
        <v>221</v>
      </c>
      <c r="X71">
        <v>0.25961723923683167</v>
      </c>
      <c r="Y71">
        <v>0.21838186681270599</v>
      </c>
      <c r="Z71">
        <v>0.20261961221694946</v>
      </c>
      <c r="AA71">
        <v>0.19115839898586273</v>
      </c>
      <c r="AB71">
        <v>0.19077622890472412</v>
      </c>
      <c r="AC71">
        <v>0.20607730746269226</v>
      </c>
      <c r="AD71">
        <v>0.28237104415893555</v>
      </c>
      <c r="AE71">
        <v>0.36000001430511475</v>
      </c>
      <c r="AF71">
        <v>0.30824735760688782</v>
      </c>
      <c r="AL71">
        <v>7.6550215482711792E-2</v>
      </c>
      <c r="AM71">
        <v>10.323631286621094</v>
      </c>
      <c r="AN71">
        <v>9.4760770797729492</v>
      </c>
      <c r="AO71">
        <v>13.768317222595215</v>
      </c>
      <c r="AP71">
        <v>21.844757080078125</v>
      </c>
      <c r="AQ71">
        <v>28.784538269042969</v>
      </c>
      <c r="AR71">
        <v>5.7628960609436035</v>
      </c>
      <c r="AS71">
        <v>-1.0000020265579224</v>
      </c>
      <c r="AZ71">
        <v>0</v>
      </c>
      <c r="BA71">
        <v>0</v>
      </c>
      <c r="BB71">
        <v>1.3681416399776936E-2</v>
      </c>
      <c r="BC71">
        <v>1.2465751729905605E-2</v>
      </c>
      <c r="BD71">
        <v>5.4094772785902023E-3</v>
      </c>
      <c r="BE71">
        <v>5.1449678838253021E-2</v>
      </c>
      <c r="BF71">
        <v>0.80236941576004028</v>
      </c>
      <c r="BG71">
        <v>0.11462420970201492</v>
      </c>
      <c r="BN71">
        <v>0</v>
      </c>
      <c r="BO71">
        <v>-6.9767823442816734E-3</v>
      </c>
      <c r="BP71">
        <v>-6.3245892524719238E-2</v>
      </c>
      <c r="BQ71">
        <v>-5.4607529193162918E-2</v>
      </c>
      <c r="BR71">
        <v>-2.4159152526408434E-3</v>
      </c>
      <c r="BS71">
        <v>1.201803982257843E-2</v>
      </c>
      <c r="BT71">
        <v>0.18744339048862457</v>
      </c>
      <c r="BU71">
        <v>1.999393105506897</v>
      </c>
      <c r="CB71">
        <v>0.76550251245498657</v>
      </c>
      <c r="CC71">
        <v>73.740196228027344</v>
      </c>
      <c r="CD71">
        <v>94.760780334472656</v>
      </c>
      <c r="CE71">
        <v>98.345138549804688</v>
      </c>
      <c r="CF71">
        <v>99.294334411621094</v>
      </c>
      <c r="CG71">
        <v>95.948463439941406</v>
      </c>
      <c r="CH71">
        <v>38.419303894042969</v>
      </c>
      <c r="CI71">
        <v>-6.6666808128356934</v>
      </c>
      <c r="CO71">
        <v>0.57690012454986572</v>
      </c>
      <c r="CP71">
        <v>0</v>
      </c>
      <c r="CQ71">
        <v>0</v>
      </c>
      <c r="CR71">
        <v>0</v>
      </c>
      <c r="CS71">
        <v>4.3179998397827148</v>
      </c>
      <c r="CT71">
        <v>0</v>
      </c>
      <c r="CU71">
        <v>-3.2755732536315918</v>
      </c>
      <c r="CV71">
        <v>-7.5935325622558594</v>
      </c>
      <c r="CW71">
        <v>-3.2755327224731445</v>
      </c>
      <c r="IN71">
        <v>221</v>
      </c>
      <c r="IO71">
        <v>850</v>
      </c>
      <c r="IP71">
        <v>0</v>
      </c>
      <c r="IQ71">
        <v>78.636589050292969</v>
      </c>
      <c r="IR71">
        <v>87.512725830078125</v>
      </c>
      <c r="IS71">
        <v>0</v>
      </c>
      <c r="IT71">
        <v>0.5</v>
      </c>
      <c r="IU71">
        <v>4.3179998397827148</v>
      </c>
    </row>
    <row r="72" spans="10:255">
      <c r="J72">
        <v>0.85000002384185791</v>
      </c>
      <c r="K72">
        <v>1</v>
      </c>
      <c r="L72">
        <v>1.1499999761581421</v>
      </c>
      <c r="M72">
        <v>0.15793824195861816</v>
      </c>
      <c r="N72">
        <v>1.2769962549209595</v>
      </c>
      <c r="O72">
        <v>4.8005900382995605</v>
      </c>
      <c r="P72">
        <v>6.0775861740112305</v>
      </c>
      <c r="Q72">
        <v>9.2982273101806641</v>
      </c>
      <c r="R72">
        <v>398.658935546875</v>
      </c>
      <c r="S72">
        <v>230.31996154785156</v>
      </c>
      <c r="T72">
        <v>8.0854148864746094</v>
      </c>
      <c r="U72">
        <v>0.25</v>
      </c>
      <c r="W72">
        <v>222</v>
      </c>
      <c r="X72">
        <v>0.25957551598548889</v>
      </c>
      <c r="Y72">
        <v>0.21810834109783173</v>
      </c>
      <c r="Z72">
        <v>0.20237405598163605</v>
      </c>
      <c r="AA72">
        <v>0.19114105403423309</v>
      </c>
      <c r="AB72">
        <v>0.19072829186916351</v>
      </c>
      <c r="AC72">
        <v>0.20571358501911163</v>
      </c>
      <c r="AD72">
        <v>0.27231085300445557</v>
      </c>
      <c r="AE72">
        <v>0.31126394867897034</v>
      </c>
      <c r="AF72">
        <v>0.28529521822929382</v>
      </c>
      <c r="AL72">
        <v>8.4894865751266479E-2</v>
      </c>
      <c r="AM72">
        <v>10.378336906433105</v>
      </c>
      <c r="AN72">
        <v>9.5251884460449219</v>
      </c>
      <c r="AO72">
        <v>13.771786689758301</v>
      </c>
      <c r="AP72">
        <v>21.854347229003906</v>
      </c>
      <c r="AQ72">
        <v>28.857280731201172</v>
      </c>
      <c r="AR72">
        <v>6.7689151763916016</v>
      </c>
      <c r="AS72">
        <v>3.8736045360565186</v>
      </c>
      <c r="AZ72">
        <v>0</v>
      </c>
      <c r="BA72">
        <v>0</v>
      </c>
      <c r="BB72">
        <v>1.2111607007682323E-2</v>
      </c>
      <c r="BC72">
        <v>1.1476719751954079E-2</v>
      </c>
      <c r="BD72">
        <v>4.8939422704279423E-3</v>
      </c>
      <c r="BE72">
        <v>4.6830099076032639E-2</v>
      </c>
      <c r="BF72">
        <v>0.80910170078277588</v>
      </c>
      <c r="BG72">
        <v>0.11558596044778824</v>
      </c>
      <c r="BN72">
        <v>0</v>
      </c>
      <c r="BO72">
        <v>-8.3433771505951881E-3</v>
      </c>
      <c r="BP72">
        <v>-6.3050076365470886E-2</v>
      </c>
      <c r="BQ72">
        <v>-5.4019533097743988E-2</v>
      </c>
      <c r="BR72">
        <v>-2.3928002920001745E-3</v>
      </c>
      <c r="BS72">
        <v>1.1514422483742237E-2</v>
      </c>
      <c r="BT72">
        <v>0.16358424723148346</v>
      </c>
      <c r="BU72">
        <v>3.0417304039001465</v>
      </c>
      <c r="CB72">
        <v>0.84894901514053345</v>
      </c>
      <c r="CC72">
        <v>74.130950927734375</v>
      </c>
      <c r="CD72">
        <v>95.25189208984375</v>
      </c>
      <c r="CE72">
        <v>98.369918823242188</v>
      </c>
      <c r="CF72">
        <v>99.337913513183594</v>
      </c>
      <c r="CG72">
        <v>96.190948486328125</v>
      </c>
      <c r="CH72">
        <v>45.1260986328125</v>
      </c>
      <c r="CI72">
        <v>25.824031829833984</v>
      </c>
      <c r="CO72">
        <v>0.51629090309143066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-6.0775279998779297</v>
      </c>
      <c r="CV72">
        <v>-6.0775861740112305</v>
      </c>
      <c r="CW72">
        <v>-6.0775861740112305</v>
      </c>
      <c r="IN72">
        <v>222</v>
      </c>
      <c r="IO72">
        <v>850</v>
      </c>
      <c r="IP72">
        <v>0</v>
      </c>
      <c r="IQ72">
        <v>84.651123046875</v>
      </c>
      <c r="IR72">
        <v>88.766494750976563</v>
      </c>
      <c r="IS72">
        <v>0</v>
      </c>
      <c r="IT72">
        <v>0.5</v>
      </c>
      <c r="IU72">
        <v>0</v>
      </c>
    </row>
    <row r="73" spans="10:255">
      <c r="J73">
        <v>0.85000002384185791</v>
      </c>
      <c r="K73">
        <v>1</v>
      </c>
      <c r="L73">
        <v>1.1499999761581421</v>
      </c>
      <c r="M73">
        <v>0.14873611927032471</v>
      </c>
      <c r="N73">
        <v>1.2272028923034668</v>
      </c>
      <c r="O73">
        <v>3.8220562934875488</v>
      </c>
      <c r="P73">
        <v>5.0492591857910156</v>
      </c>
      <c r="Q73">
        <v>9.4885044097900391</v>
      </c>
      <c r="R73">
        <v>408.14743041992188</v>
      </c>
      <c r="S73">
        <v>234.14201354980469</v>
      </c>
      <c r="T73">
        <v>8.2508735656738281</v>
      </c>
      <c r="U73">
        <v>0.25</v>
      </c>
      <c r="W73">
        <v>223</v>
      </c>
      <c r="X73">
        <v>0.25952735543251038</v>
      </c>
      <c r="Y73">
        <v>0.2178434431552887</v>
      </c>
      <c r="Z73">
        <v>0.20220831036567688</v>
      </c>
      <c r="AA73">
        <v>0.19118009507656097</v>
      </c>
      <c r="AB73">
        <v>0.19070841372013092</v>
      </c>
      <c r="AC73">
        <v>0.20557777583599091</v>
      </c>
      <c r="AD73">
        <v>0.25043851137161255</v>
      </c>
      <c r="AE73">
        <v>0.28383463621139526</v>
      </c>
      <c r="AF73">
        <v>0.26157054305076599</v>
      </c>
      <c r="AL73">
        <v>9.4526968896389008E-2</v>
      </c>
      <c r="AM73">
        <v>10.431315422058105</v>
      </c>
      <c r="AN73">
        <v>9.5583381652832031</v>
      </c>
      <c r="AO73">
        <v>13.763978004455566</v>
      </c>
      <c r="AP73">
        <v>21.858322143554688</v>
      </c>
      <c r="AQ73">
        <v>28.884445190429688</v>
      </c>
      <c r="AR73">
        <v>8.9561491012573242</v>
      </c>
      <c r="AS73">
        <v>6.6165361404418945</v>
      </c>
      <c r="AZ73">
        <v>0</v>
      </c>
      <c r="BA73">
        <v>0</v>
      </c>
      <c r="BB73">
        <v>1.1024932377040386E-2</v>
      </c>
      <c r="BC73">
        <v>1.1354967020452023E-2</v>
      </c>
      <c r="BD73">
        <v>4.6120160259306431E-3</v>
      </c>
      <c r="BE73">
        <v>4.4222496449947357E-2</v>
      </c>
      <c r="BF73">
        <v>0.81268739700317383</v>
      </c>
      <c r="BG73">
        <v>0.11609820276498795</v>
      </c>
      <c r="BN73">
        <v>0</v>
      </c>
      <c r="BO73">
        <v>-9.6307313069701195E-3</v>
      </c>
      <c r="BP73">
        <v>-6.261029839515686E-2</v>
      </c>
      <c r="BQ73">
        <v>-5.3622391074895859E-2</v>
      </c>
      <c r="BR73">
        <v>-2.4172116536647081E-3</v>
      </c>
      <c r="BS73">
        <v>1.1233809404075146E-2</v>
      </c>
      <c r="BT73">
        <v>0.15309061110019684</v>
      </c>
      <c r="BU73">
        <v>1.0719943046569824</v>
      </c>
      <c r="CB73">
        <v>0.9452701210975647</v>
      </c>
      <c r="CC73">
        <v>74.509376525878906</v>
      </c>
      <c r="CD73">
        <v>95.583381652832031</v>
      </c>
      <c r="CE73">
        <v>98.31414794921875</v>
      </c>
      <c r="CF73">
        <v>99.355987548828125</v>
      </c>
      <c r="CG73">
        <v>96.281486511230469</v>
      </c>
      <c r="CH73">
        <v>59.707660675048828</v>
      </c>
      <c r="CI73">
        <v>44.110240936279297</v>
      </c>
      <c r="CO73">
        <v>0.40280914306640625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-5.049288272857666</v>
      </c>
      <c r="CV73">
        <v>-5.0492591857910156</v>
      </c>
      <c r="CW73">
        <v>-5.0492591857910156</v>
      </c>
      <c r="IN73">
        <v>223</v>
      </c>
      <c r="IO73">
        <v>850</v>
      </c>
      <c r="IP73">
        <v>0</v>
      </c>
      <c r="IQ73">
        <v>89.637763977050781</v>
      </c>
      <c r="IR73">
        <v>91.232109069824219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1.1499999761581421</v>
      </c>
      <c r="M74">
        <v>0.14624270796775818</v>
      </c>
      <c r="N74">
        <v>1.3680117130279541</v>
      </c>
      <c r="O74">
        <v>3.3210880756378174</v>
      </c>
      <c r="P74">
        <v>4.6890997886657715</v>
      </c>
      <c r="Q74">
        <v>10.757552146911621</v>
      </c>
      <c r="R74">
        <v>418.90496826171875</v>
      </c>
      <c r="S74">
        <v>237.46310424804688</v>
      </c>
      <c r="T74">
        <v>9.3543930053710938</v>
      </c>
      <c r="U74">
        <v>0.25</v>
      </c>
      <c r="W74">
        <v>224</v>
      </c>
      <c r="X74">
        <v>0.25947317481040955</v>
      </c>
      <c r="Y74">
        <v>0.21758750081062317</v>
      </c>
      <c r="Z74">
        <v>0.20204910635948181</v>
      </c>
      <c r="AA74">
        <v>0.1912025511264801</v>
      </c>
      <c r="AB74">
        <v>0.19068779051303864</v>
      </c>
      <c r="AC74">
        <v>0.20530284941196442</v>
      </c>
      <c r="AD74">
        <v>0.22881896793842316</v>
      </c>
      <c r="AE74">
        <v>0.26004806160926819</v>
      </c>
      <c r="AF74">
        <v>0.23922866582870483</v>
      </c>
      <c r="AL74">
        <v>0.10536309331655502</v>
      </c>
      <c r="AM74">
        <v>10.482503890991211</v>
      </c>
      <c r="AN74">
        <v>9.5901775360107422</v>
      </c>
      <c r="AO74">
        <v>13.759487152099609</v>
      </c>
      <c r="AP74">
        <v>21.862445831298828</v>
      </c>
      <c r="AQ74">
        <v>28.939430236816406</v>
      </c>
      <c r="AR74">
        <v>11.118103981018066</v>
      </c>
      <c r="AS74">
        <v>8.9951934814453125</v>
      </c>
      <c r="AZ74">
        <v>0</v>
      </c>
      <c r="BA74">
        <v>0</v>
      </c>
      <c r="BB74">
        <v>1.2199060060083866E-2</v>
      </c>
      <c r="BC74">
        <v>1.3969419524073601E-2</v>
      </c>
      <c r="BD74">
        <v>5.3364983759820461E-3</v>
      </c>
      <c r="BE74">
        <v>5.1354311406612396E-2</v>
      </c>
      <c r="BF74">
        <v>0.77903628349304199</v>
      </c>
      <c r="BG74">
        <v>0.13810428977012634</v>
      </c>
      <c r="BN74">
        <v>0</v>
      </c>
      <c r="BO74">
        <v>-1.0837105102837086E-2</v>
      </c>
      <c r="BP74">
        <v>-6.2023334205150604E-2</v>
      </c>
      <c r="BQ74">
        <v>-5.3351599723100662E-2</v>
      </c>
      <c r="BR74">
        <v>-2.4677074979990721E-3</v>
      </c>
      <c r="BS74">
        <v>1.1130043305456638E-2</v>
      </c>
      <c r="BT74">
        <v>0.12669667601585388</v>
      </c>
      <c r="BU74">
        <v>0.5519910454750061</v>
      </c>
      <c r="CB74">
        <v>1.0536314249038696</v>
      </c>
      <c r="CC74">
        <v>74.875007629394531</v>
      </c>
      <c r="CD74">
        <v>95.90179443359375</v>
      </c>
      <c r="CE74">
        <v>98.282066345214844</v>
      </c>
      <c r="CF74">
        <v>99.374732971191406</v>
      </c>
      <c r="CG74">
        <v>96.464767456054688</v>
      </c>
      <c r="CH74">
        <v>74.120689392089844</v>
      </c>
      <c r="CI74">
        <v>59.967960357666016</v>
      </c>
      <c r="CO74">
        <v>0.30872154235839844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-4.6890974044799805</v>
      </c>
      <c r="CV74">
        <v>-4.6890997886657715</v>
      </c>
      <c r="CW74">
        <v>-4.6890997886657715</v>
      </c>
      <c r="IN74">
        <v>224</v>
      </c>
      <c r="IO74">
        <v>850</v>
      </c>
      <c r="IP74">
        <v>0</v>
      </c>
      <c r="IQ74">
        <v>94.26483154296875</v>
      </c>
      <c r="IR74">
        <v>93.702896118164063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1.1499999761581421</v>
      </c>
      <c r="M75">
        <v>8.4309563040733337E-2</v>
      </c>
      <c r="N75">
        <v>0.70965045690536499</v>
      </c>
      <c r="O75">
        <v>2.1432805061340332</v>
      </c>
      <c r="P75">
        <v>2.852931022644043</v>
      </c>
      <c r="Q75">
        <v>9.6797800064086914</v>
      </c>
      <c r="R75">
        <v>428.58474731445313</v>
      </c>
      <c r="S75">
        <v>239.60638427734375</v>
      </c>
      <c r="T75">
        <v>8.4172000885009766</v>
      </c>
      <c r="U75">
        <v>0.25</v>
      </c>
      <c r="W75">
        <v>225</v>
      </c>
      <c r="X75">
        <v>0.25941336154937744</v>
      </c>
      <c r="Y75">
        <v>0.21734002232551575</v>
      </c>
      <c r="Z75">
        <v>0.20191526412963867</v>
      </c>
      <c r="AA75">
        <v>0.19123454391956329</v>
      </c>
      <c r="AB75">
        <v>0.19067443907260895</v>
      </c>
      <c r="AC75">
        <v>0.20493271946907043</v>
      </c>
      <c r="AD75">
        <v>0.21556797623634338</v>
      </c>
      <c r="AE75">
        <v>0.24635498225688934</v>
      </c>
      <c r="AF75">
        <v>0.2258303165435791</v>
      </c>
      <c r="AL75">
        <v>0.11732573807239532</v>
      </c>
      <c r="AM75">
        <v>10.532000541687012</v>
      </c>
      <c r="AN75">
        <v>9.6169471740722656</v>
      </c>
      <c r="AO75">
        <v>13.753087997436523</v>
      </c>
      <c r="AP75">
        <v>21.865116119384766</v>
      </c>
      <c r="AQ75">
        <v>29.013454437255859</v>
      </c>
      <c r="AR75">
        <v>12.443202972412109</v>
      </c>
      <c r="AS75">
        <v>10.364501953125</v>
      </c>
      <c r="AZ75">
        <v>0</v>
      </c>
      <c r="BA75">
        <v>0</v>
      </c>
      <c r="BB75">
        <v>1.6393421217799187E-2</v>
      </c>
      <c r="BC75">
        <v>2.0615901798009872E-2</v>
      </c>
      <c r="BD75">
        <v>7.5035393238067627E-3</v>
      </c>
      <c r="BE75">
        <v>7.0707134902477264E-2</v>
      </c>
      <c r="BF75">
        <v>0.72464621067047119</v>
      </c>
      <c r="BG75">
        <v>0.16013382375240326</v>
      </c>
      <c r="BN75">
        <v>0</v>
      </c>
      <c r="BO75">
        <v>-1.1963406577706337E-2</v>
      </c>
      <c r="BP75">
        <v>-6.1457373201847076E-2</v>
      </c>
      <c r="BQ75">
        <v>-5.3090624511241913E-2</v>
      </c>
      <c r="BR75">
        <v>-2.5042754132300615E-3</v>
      </c>
      <c r="BS75">
        <v>1.0908989235758781E-2</v>
      </c>
      <c r="BT75">
        <v>8.8425606489181519E-2</v>
      </c>
      <c r="BU75">
        <v>0.31644544005393982</v>
      </c>
      <c r="CB75">
        <v>1.1732579469680786</v>
      </c>
      <c r="CC75">
        <v>75.228546142578125</v>
      </c>
      <c r="CD75">
        <v>96.169479370117188</v>
      </c>
      <c r="CE75">
        <v>98.236358642578125</v>
      </c>
      <c r="CF75">
        <v>99.386871337890625</v>
      </c>
      <c r="CG75">
        <v>96.711524963378906</v>
      </c>
      <c r="CH75">
        <v>82.954681396484375</v>
      </c>
      <c r="CI75">
        <v>69.0966796875</v>
      </c>
      <c r="CO75">
        <v>0.22141830623149872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-2.8529465198516846</v>
      </c>
      <c r="CV75">
        <v>-2.852931022644043</v>
      </c>
      <c r="CW75">
        <v>-2.852931022644043</v>
      </c>
      <c r="IN75">
        <v>225</v>
      </c>
      <c r="IO75">
        <v>850</v>
      </c>
      <c r="IP75">
        <v>0</v>
      </c>
      <c r="IQ75">
        <v>97.056304931640625</v>
      </c>
      <c r="IR75">
        <v>95.265716552734375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1.1499999761581421</v>
      </c>
      <c r="M76">
        <v>6.5856136381626129E-2</v>
      </c>
      <c r="N76">
        <v>0.5940825343132019</v>
      </c>
      <c r="O76">
        <v>1.7506110668182373</v>
      </c>
      <c r="P76">
        <v>2.344693660736084</v>
      </c>
      <c r="Q76">
        <v>10.374051094055176</v>
      </c>
      <c r="R76">
        <v>438.95880126953125</v>
      </c>
      <c r="S76">
        <v>241.35699462890625</v>
      </c>
      <c r="T76">
        <v>9.0209140777587891</v>
      </c>
      <c r="U76">
        <v>0.25</v>
      </c>
      <c r="W76">
        <v>226</v>
      </c>
      <c r="X76">
        <v>0.2593483030796051</v>
      </c>
      <c r="Y76">
        <v>0.21710075438022614</v>
      </c>
      <c r="Z76">
        <v>0.2017664909362793</v>
      </c>
      <c r="AA76">
        <v>0.19122543931007385</v>
      </c>
      <c r="AB76">
        <v>0.19064952433109283</v>
      </c>
      <c r="AC76">
        <v>0.20435664057731628</v>
      </c>
      <c r="AD76">
        <v>0.20552963018417358</v>
      </c>
      <c r="AE76">
        <v>0.23507276177406311</v>
      </c>
      <c r="AF76">
        <v>0.21537734568119049</v>
      </c>
      <c r="AL76">
        <v>0.1303374320268631</v>
      </c>
      <c r="AM76">
        <v>10.579854011535645</v>
      </c>
      <c r="AN76">
        <v>9.6467018127441406</v>
      </c>
      <c r="AO76">
        <v>13.754909515380859</v>
      </c>
      <c r="AP76">
        <v>21.870098114013672</v>
      </c>
      <c r="AQ76">
        <v>29.128669738769531</v>
      </c>
      <c r="AR76">
        <v>13.447037696838379</v>
      </c>
      <c r="AS76">
        <v>11.49272346496582</v>
      </c>
      <c r="AZ76">
        <v>0</v>
      </c>
      <c r="BA76">
        <v>0</v>
      </c>
      <c r="BB76">
        <v>2.1565357223153114E-2</v>
      </c>
      <c r="BC76">
        <v>2.9787212610244751E-2</v>
      </c>
      <c r="BD76">
        <v>1.0355569422245026E-2</v>
      </c>
      <c r="BE76">
        <v>9.2568710446357727E-2</v>
      </c>
      <c r="BF76">
        <v>0.67174124717712402</v>
      </c>
      <c r="BG76">
        <v>0.17398186028003693</v>
      </c>
      <c r="BN76">
        <v>0</v>
      </c>
      <c r="BO76">
        <v>-1.3014569878578186E-2</v>
      </c>
      <c r="BP76">
        <v>-6.0867574065923691E-2</v>
      </c>
      <c r="BQ76">
        <v>-5.2869353443384171E-2</v>
      </c>
      <c r="BR76">
        <v>-2.5431681424379349E-3</v>
      </c>
      <c r="BS76">
        <v>1.0602591559290886E-2</v>
      </c>
      <c r="BT76">
        <v>5.7440657168626785E-2</v>
      </c>
      <c r="BU76">
        <v>0.22956439852714539</v>
      </c>
      <c r="CB76">
        <v>1.3033748865127563</v>
      </c>
      <c r="CC76">
        <v>75.570358276367188</v>
      </c>
      <c r="CD76">
        <v>96.467025756835938</v>
      </c>
      <c r="CE76">
        <v>98.249366760253906</v>
      </c>
      <c r="CF76">
        <v>99.409523010253906</v>
      </c>
      <c r="CG76">
        <v>97.095573425292969</v>
      </c>
      <c r="CH76">
        <v>89.64691162109375</v>
      </c>
      <c r="CI76">
        <v>76.618156433105469</v>
      </c>
      <c r="CO76">
        <v>0.16874903440475464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-2.3446977138519287</v>
      </c>
      <c r="CV76">
        <v>-2.344693660736084</v>
      </c>
      <c r="CW76">
        <v>-2.344693660736084</v>
      </c>
      <c r="IN76">
        <v>226</v>
      </c>
      <c r="IO76">
        <v>850</v>
      </c>
      <c r="IP76">
        <v>0</v>
      </c>
      <c r="IQ76">
        <v>99.340141296386719</v>
      </c>
      <c r="IR76">
        <v>96.535614013671875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1.1499999761581421</v>
      </c>
      <c r="M77">
        <v>4.082271084189415E-2</v>
      </c>
      <c r="N77">
        <v>0.3096083402633667</v>
      </c>
      <c r="O77">
        <v>1.0959688425064087</v>
      </c>
      <c r="P77">
        <v>1.4055771827697754</v>
      </c>
      <c r="Q77">
        <v>8.7218503952026367</v>
      </c>
      <c r="R77">
        <v>447.6806640625</v>
      </c>
      <c r="S77">
        <v>242.45295715332031</v>
      </c>
      <c r="T77">
        <v>7.5842180252075195</v>
      </c>
      <c r="U77">
        <v>0.25</v>
      </c>
      <c r="W77">
        <v>227</v>
      </c>
      <c r="X77">
        <v>0.25927832722663879</v>
      </c>
      <c r="Y77">
        <v>0.21686901152133942</v>
      </c>
      <c r="Z77">
        <v>0.20164498686790466</v>
      </c>
      <c r="AA77">
        <v>0.19123780727386475</v>
      </c>
      <c r="AB77">
        <v>0.19063267111778259</v>
      </c>
      <c r="AC77">
        <v>0.20380336046218872</v>
      </c>
      <c r="AD77">
        <v>0.20038403570652008</v>
      </c>
      <c r="AE77">
        <v>0.22812455892562866</v>
      </c>
      <c r="AF77">
        <v>0.20963087677955627</v>
      </c>
      <c r="AL77">
        <v>0.14433258771896362</v>
      </c>
      <c r="AM77">
        <v>10.626202583312988</v>
      </c>
      <c r="AN77">
        <v>9.6710014343261719</v>
      </c>
      <c r="AO77">
        <v>13.752436637878418</v>
      </c>
      <c r="AP77">
        <v>21.873470306396484</v>
      </c>
      <c r="AQ77">
        <v>29.239326477050781</v>
      </c>
      <c r="AR77">
        <v>13.961597442626953</v>
      </c>
      <c r="AS77">
        <v>12.187542915344238</v>
      </c>
      <c r="AZ77">
        <v>0</v>
      </c>
      <c r="BA77">
        <v>0</v>
      </c>
      <c r="BB77">
        <v>2.9214566573500633E-2</v>
      </c>
      <c r="BC77">
        <v>4.3428432196378708E-2</v>
      </c>
      <c r="BD77">
        <v>1.4648339711129665E-2</v>
      </c>
      <c r="BE77">
        <v>0.12008532136678696</v>
      </c>
      <c r="BF77">
        <v>0.59927612543106079</v>
      </c>
      <c r="BG77">
        <v>0.19334718585014343</v>
      </c>
      <c r="BN77">
        <v>0</v>
      </c>
      <c r="BO77">
        <v>-1.3994380831718445E-2</v>
      </c>
      <c r="BP77">
        <v>-6.0344226658344269E-2</v>
      </c>
      <c r="BQ77">
        <v>-5.2625585347414017E-2</v>
      </c>
      <c r="BR77">
        <v>-2.5556490290910006E-3</v>
      </c>
      <c r="BS77">
        <v>1.012615580111742E-2</v>
      </c>
      <c r="BT77">
        <v>3.1080296263098717E-2</v>
      </c>
      <c r="BU77">
        <v>0.17330871522426605</v>
      </c>
      <c r="CB77">
        <v>1.4433265924453735</v>
      </c>
      <c r="CC77">
        <v>75.901420593261719</v>
      </c>
      <c r="CD77">
        <v>96.710029602050781</v>
      </c>
      <c r="CE77">
        <v>98.231697082519531</v>
      </c>
      <c r="CF77">
        <v>99.424842834472656</v>
      </c>
      <c r="CG77">
        <v>97.464431762695313</v>
      </c>
      <c r="CH77">
        <v>93.077308654785156</v>
      </c>
      <c r="CI77">
        <v>81.250297546386719</v>
      </c>
      <c r="CO77">
        <v>0.1256578266620636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-1.405566930770874</v>
      </c>
      <c r="CV77">
        <v>-1.4055771827697754</v>
      </c>
      <c r="CW77">
        <v>-1.4055771827697754</v>
      </c>
      <c r="IN77">
        <v>227</v>
      </c>
      <c r="IO77">
        <v>850</v>
      </c>
      <c r="IP77">
        <v>0</v>
      </c>
      <c r="IQ77">
        <v>100.68537902832031</v>
      </c>
      <c r="IR77">
        <v>97.250358581542969</v>
      </c>
      <c r="IS77">
        <v>0</v>
      </c>
      <c r="IT77">
        <v>0.5</v>
      </c>
      <c r="IU77">
        <v>0</v>
      </c>
    </row>
    <row r="78" spans="10:255">
      <c r="J78">
        <v>0.85000002384185791</v>
      </c>
      <c r="K78">
        <v>1</v>
      </c>
      <c r="L78">
        <v>1.1499999761581421</v>
      </c>
      <c r="M78">
        <v>3.1298793852329254E-2</v>
      </c>
      <c r="N78">
        <v>0.23024259507656097</v>
      </c>
      <c r="O78">
        <v>0.84830635786056519</v>
      </c>
      <c r="P78">
        <v>1.0785489082336426</v>
      </c>
      <c r="Q78">
        <v>8.4597187042236328</v>
      </c>
      <c r="R78">
        <v>456.140380859375</v>
      </c>
      <c r="S78">
        <v>243.30126953125</v>
      </c>
      <c r="T78">
        <v>7.3562769889831543</v>
      </c>
      <c r="U78">
        <v>0.25</v>
      </c>
      <c r="W78">
        <v>228</v>
      </c>
      <c r="X78">
        <v>0.25920379161834717</v>
      </c>
      <c r="Y78">
        <v>0.21664460003376007</v>
      </c>
      <c r="Z78">
        <v>0.20152711868286133</v>
      </c>
      <c r="AA78">
        <v>0.19123759865760803</v>
      </c>
      <c r="AB78">
        <v>0.19061274826526642</v>
      </c>
      <c r="AC78">
        <v>0.20324708521366119</v>
      </c>
      <c r="AD78">
        <v>0.1970859169960022</v>
      </c>
      <c r="AE78">
        <v>0.22262367606163025</v>
      </c>
      <c r="AF78">
        <v>0.20559850335121155</v>
      </c>
      <c r="AL78">
        <v>0.15923970937728882</v>
      </c>
      <c r="AM78">
        <v>10.671084403991699</v>
      </c>
      <c r="AN78">
        <v>9.694575309753418</v>
      </c>
      <c r="AO78">
        <v>13.752477645874023</v>
      </c>
      <c r="AP78">
        <v>21.87745475769043</v>
      </c>
      <c r="AQ78">
        <v>29.350582122802734</v>
      </c>
      <c r="AR78">
        <v>14.291408538818359</v>
      </c>
      <c r="AS78">
        <v>12.737631797790527</v>
      </c>
      <c r="AZ78">
        <v>0</v>
      </c>
      <c r="BA78">
        <v>0</v>
      </c>
      <c r="BB78">
        <v>3.647146001458168E-2</v>
      </c>
      <c r="BC78">
        <v>5.8808103203773499E-2</v>
      </c>
      <c r="BD78">
        <v>1.9128035753965378E-2</v>
      </c>
      <c r="BE78">
        <v>0.14054244756698608</v>
      </c>
      <c r="BF78">
        <v>0.53719723224639893</v>
      </c>
      <c r="BG78">
        <v>0.20785263180732727</v>
      </c>
      <c r="BN78">
        <v>0</v>
      </c>
      <c r="BO78">
        <v>-1.4908585697412491E-2</v>
      </c>
      <c r="BP78">
        <v>-5.9788662940263748E-2</v>
      </c>
      <c r="BQ78">
        <v>-5.242442712187767E-2</v>
      </c>
      <c r="BR78">
        <v>-2.580245491117239E-3</v>
      </c>
      <c r="BS78">
        <v>9.6622584387660027E-3</v>
      </c>
      <c r="BT78">
        <v>1.7628725618124008E-2</v>
      </c>
      <c r="BU78">
        <v>0.14352381229400635</v>
      </c>
      <c r="CB78">
        <v>1.5923978090286255</v>
      </c>
      <c r="CC78">
        <v>76.222007751464844</v>
      </c>
      <c r="CD78">
        <v>96.945770263671875</v>
      </c>
      <c r="CE78">
        <v>98.23199462890625</v>
      </c>
      <c r="CF78">
        <v>99.442955017089844</v>
      </c>
      <c r="CG78">
        <v>97.835281372070313</v>
      </c>
      <c r="CH78">
        <v>95.276054382324219</v>
      </c>
      <c r="CI78">
        <v>84.917549133300781</v>
      </c>
      <c r="CO78">
        <v>0.10027595609426498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-1.0785460472106934</v>
      </c>
      <c r="CV78">
        <v>-1.0785489082336426</v>
      </c>
      <c r="CW78">
        <v>-1.0785489082336426</v>
      </c>
      <c r="IN78">
        <v>228</v>
      </c>
      <c r="IO78">
        <v>850</v>
      </c>
      <c r="IP78">
        <v>0</v>
      </c>
      <c r="IQ78">
        <v>101.70412445068359</v>
      </c>
      <c r="IR78">
        <v>97.765373229980469</v>
      </c>
      <c r="IS78">
        <v>0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1.1499999761581421</v>
      </c>
      <c r="M79">
        <v>2.3223472759127617E-2</v>
      </c>
      <c r="N79">
        <v>0.17266872525215149</v>
      </c>
      <c r="O79">
        <v>0.69304335117340088</v>
      </c>
      <c r="P79">
        <v>0.86571204662322998</v>
      </c>
      <c r="Q79">
        <v>8.550358772277832</v>
      </c>
      <c r="R79">
        <v>464.69073486328125</v>
      </c>
      <c r="S79">
        <v>243.99430847167969</v>
      </c>
      <c r="T79">
        <v>7.4350948333740234</v>
      </c>
      <c r="U79">
        <v>0.25</v>
      </c>
      <c r="W79">
        <v>229</v>
      </c>
      <c r="X79">
        <v>0.2591249942779541</v>
      </c>
      <c r="Y79">
        <v>0.21642713248729706</v>
      </c>
      <c r="Z79">
        <v>0.20140886306762695</v>
      </c>
      <c r="AA79">
        <v>0.19121940433979034</v>
      </c>
      <c r="AB79">
        <v>0.19058778882026672</v>
      </c>
      <c r="AC79">
        <v>0.20270542800426483</v>
      </c>
      <c r="AD79">
        <v>0.19488683342933655</v>
      </c>
      <c r="AE79">
        <v>0.21816428005695343</v>
      </c>
      <c r="AF79">
        <v>0.20264598727226257</v>
      </c>
      <c r="AL79">
        <v>0.1749991774559021</v>
      </c>
      <c r="AM79">
        <v>10.714578628540039</v>
      </c>
      <c r="AN79">
        <v>9.7182273864746094</v>
      </c>
      <c r="AO79">
        <v>13.75611686706543</v>
      </c>
      <c r="AP79">
        <v>21.8824462890625</v>
      </c>
      <c r="AQ79">
        <v>29.458913803100586</v>
      </c>
      <c r="AR79">
        <v>14.511317253112793</v>
      </c>
      <c r="AS79">
        <v>13.183571815490723</v>
      </c>
      <c r="AZ79">
        <v>0</v>
      </c>
      <c r="BA79">
        <v>0</v>
      </c>
      <c r="BB79">
        <v>4.4262301176786423E-2</v>
      </c>
      <c r="BC79">
        <v>7.6866261661052704E-2</v>
      </c>
      <c r="BD79">
        <v>2.4218451231718063E-2</v>
      </c>
      <c r="BE79">
        <v>0.15685693919658661</v>
      </c>
      <c r="BF79">
        <v>0.47921952605247498</v>
      </c>
      <c r="BG79">
        <v>0.21857649087905884</v>
      </c>
      <c r="BN79">
        <v>0</v>
      </c>
      <c r="BO79">
        <v>-1.576031930744648E-2</v>
      </c>
      <c r="BP79">
        <v>-5.9253621846437454E-2</v>
      </c>
      <c r="BQ79">
        <v>-5.2229888737201691E-2</v>
      </c>
      <c r="BR79">
        <v>-2.5963620282709599E-3</v>
      </c>
      <c r="BS79">
        <v>9.195513091981411E-3</v>
      </c>
      <c r="BT79">
        <v>9.5750717446208E-3</v>
      </c>
      <c r="BU79">
        <v>0.12178658694028854</v>
      </c>
      <c r="CB79">
        <v>1.7499924898147583</v>
      </c>
      <c r="CC79">
        <v>76.532676696777344</v>
      </c>
      <c r="CD79">
        <v>97.182281494140625</v>
      </c>
      <c r="CE79">
        <v>98.257987976074219</v>
      </c>
      <c r="CF79">
        <v>99.465644836425781</v>
      </c>
      <c r="CG79">
        <v>98.196380615234375</v>
      </c>
      <c r="CH79">
        <v>96.742111206054688</v>
      </c>
      <c r="CI79">
        <v>87.890480041503906</v>
      </c>
      <c r="CO79">
        <v>8.105430006980896E-2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-0.86569786071777344</v>
      </c>
      <c r="CV79">
        <v>-0.86571204662322998</v>
      </c>
      <c r="CW79">
        <v>-0.86571204662322998</v>
      </c>
      <c r="IN79">
        <v>229</v>
      </c>
      <c r="IO79">
        <v>850</v>
      </c>
      <c r="IP79">
        <v>0</v>
      </c>
      <c r="IQ79">
        <v>102.51059722900391</v>
      </c>
      <c r="IR79">
        <v>98.161552429199219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1.1499999761581421</v>
      </c>
      <c r="M80">
        <v>1.3638194650411606E-2</v>
      </c>
      <c r="N80">
        <v>9.1538071632385254E-2</v>
      </c>
      <c r="O80">
        <v>0.50818181037902832</v>
      </c>
      <c r="P80">
        <v>0.59971988201141357</v>
      </c>
      <c r="Q80">
        <v>7.7186741828918457</v>
      </c>
      <c r="R80">
        <v>472.409423828125</v>
      </c>
      <c r="S80">
        <v>244.50248718261719</v>
      </c>
      <c r="T80">
        <v>6.711890697479248</v>
      </c>
      <c r="U80">
        <v>0.25</v>
      </c>
      <c r="W80">
        <v>230</v>
      </c>
      <c r="X80">
        <v>0.25904223322868347</v>
      </c>
      <c r="Y80">
        <v>0.21621616184711456</v>
      </c>
      <c r="Z80">
        <v>0.20130878686904907</v>
      </c>
      <c r="AA80">
        <v>0.19121873378753662</v>
      </c>
      <c r="AB80">
        <v>0.19056849181652069</v>
      </c>
      <c r="AC80">
        <v>0.20225775241851807</v>
      </c>
      <c r="AD80">
        <v>0.3027767539024353</v>
      </c>
      <c r="AE80">
        <v>0.36000001430511475</v>
      </c>
      <c r="AF80">
        <v>0.32185116410255432</v>
      </c>
      <c r="AL80">
        <v>0.19155137240886688</v>
      </c>
      <c r="AM80">
        <v>10.756772041320801</v>
      </c>
      <c r="AN80">
        <v>9.7382421493530273</v>
      </c>
      <c r="AO80">
        <v>13.756251335144043</v>
      </c>
      <c r="AP80">
        <v>21.886306762695313</v>
      </c>
      <c r="AQ80">
        <v>29.54844856262207</v>
      </c>
      <c r="AR80">
        <v>3.7223248481750488</v>
      </c>
      <c r="AS80">
        <v>-1.0000020265579224</v>
      </c>
      <c r="AZ80">
        <v>0</v>
      </c>
      <c r="BA80">
        <v>0</v>
      </c>
      <c r="BB80">
        <v>5.2589308470487595E-2</v>
      </c>
      <c r="BC80">
        <v>9.753735363483429E-2</v>
      </c>
      <c r="BD80">
        <v>2.991950511932373E-2</v>
      </c>
      <c r="BE80">
        <v>0.16831183433532715</v>
      </c>
      <c r="BF80">
        <v>0.42563232779502869</v>
      </c>
      <c r="BG80">
        <v>0.22600969672203064</v>
      </c>
      <c r="BN80">
        <v>0</v>
      </c>
      <c r="BO80">
        <v>-1.6553504392504692E-2</v>
      </c>
      <c r="BP80">
        <v>-5.8746654540300369E-2</v>
      </c>
      <c r="BQ80">
        <v>-5.2036195993423462E-2</v>
      </c>
      <c r="BR80">
        <v>-2.6009108405560255E-3</v>
      </c>
      <c r="BS80">
        <v>8.7426668033003807E-3</v>
      </c>
      <c r="BT80">
        <v>4.7425515949726105E-3</v>
      </c>
      <c r="BU80">
        <v>11.010032653808594</v>
      </c>
      <c r="CB80">
        <v>1.9155145883560181</v>
      </c>
      <c r="CC80">
        <v>76.834060668945313</v>
      </c>
      <c r="CD80">
        <v>97.382431030273438</v>
      </c>
      <c r="CE80">
        <v>98.258949279785156</v>
      </c>
      <c r="CF80">
        <v>99.483184814453125</v>
      </c>
      <c r="CG80">
        <v>98.494834899902344</v>
      </c>
      <c r="CH80">
        <v>24.815498352050781</v>
      </c>
      <c r="CI80">
        <v>-6.6666808128356934</v>
      </c>
      <c r="CO80">
        <v>6.5837964415550232E-2</v>
      </c>
      <c r="CP80">
        <v>0</v>
      </c>
      <c r="CQ80">
        <v>0</v>
      </c>
      <c r="CR80">
        <v>0</v>
      </c>
      <c r="CS80">
        <v>25.399999618530273</v>
      </c>
      <c r="CT80">
        <v>0</v>
      </c>
      <c r="CU80">
        <v>24.800241470336914</v>
      </c>
      <c r="CV80">
        <v>-0.59971988201141357</v>
      </c>
      <c r="CW80">
        <v>24.80027961730957</v>
      </c>
      <c r="IN80">
        <v>230</v>
      </c>
      <c r="IO80">
        <v>850</v>
      </c>
      <c r="IP80">
        <v>0</v>
      </c>
      <c r="IQ80">
        <v>77.651573181152344</v>
      </c>
      <c r="IR80">
        <v>86.4302978515625</v>
      </c>
      <c r="IS80">
        <v>25.399999618530273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1.1499999761581421</v>
      </c>
      <c r="M81">
        <v>0.11558926105499268</v>
      </c>
      <c r="N81">
        <v>0.73064589500427246</v>
      </c>
      <c r="O81">
        <v>3.8881270885467529</v>
      </c>
      <c r="P81">
        <v>4.6187729835510254</v>
      </c>
      <c r="Q81">
        <v>7.2692112922668457</v>
      </c>
      <c r="R81">
        <v>479.67864990234375</v>
      </c>
      <c r="S81">
        <v>248.39060974121094</v>
      </c>
      <c r="T81">
        <v>6.3210535049438477</v>
      </c>
      <c r="U81">
        <v>0.25</v>
      </c>
      <c r="W81">
        <v>231</v>
      </c>
      <c r="X81">
        <v>0.25895577669143677</v>
      </c>
      <c r="Y81">
        <v>0.21601149439811707</v>
      </c>
      <c r="Z81">
        <v>0.20121850073337555</v>
      </c>
      <c r="AA81">
        <v>0.1912214607000351</v>
      </c>
      <c r="AB81">
        <v>0.19055111706256866</v>
      </c>
      <c r="AC81">
        <v>0.20267364382743835</v>
      </c>
      <c r="AD81">
        <v>0.31162562966346741</v>
      </c>
      <c r="AE81">
        <v>0.30492377281188965</v>
      </c>
      <c r="AF81">
        <v>0.30939167737960815</v>
      </c>
      <c r="AL81">
        <v>0.2088426798582077</v>
      </c>
      <c r="AM81">
        <v>10.79770565032959</v>
      </c>
      <c r="AN81">
        <v>9.7562999725341797</v>
      </c>
      <c r="AO81">
        <v>13.755704879760742</v>
      </c>
      <c r="AP81">
        <v>21.889781951904297</v>
      </c>
      <c r="AQ81">
        <v>29.46527099609375</v>
      </c>
      <c r="AR81">
        <v>2.8374373912811279</v>
      </c>
      <c r="AS81">
        <v>4.507622241973877</v>
      </c>
      <c r="AZ81">
        <v>0</v>
      </c>
      <c r="BA81">
        <v>0</v>
      </c>
      <c r="BB81">
        <v>6.2783868052065372E-3</v>
      </c>
      <c r="BC81">
        <v>1.2528019957244396E-2</v>
      </c>
      <c r="BD81">
        <v>3.7188422866165638E-3</v>
      </c>
      <c r="BE81">
        <v>1.8051151186227798E-2</v>
      </c>
      <c r="BF81">
        <v>0.83949559926986694</v>
      </c>
      <c r="BG81">
        <v>0.11992795020341873</v>
      </c>
      <c r="BN81">
        <v>0</v>
      </c>
      <c r="BO81">
        <v>-1.7292207106947899E-2</v>
      </c>
      <c r="BP81">
        <v>-5.8223575353622437E-2</v>
      </c>
      <c r="BQ81">
        <v>-5.1870580762624741E-2</v>
      </c>
      <c r="BR81">
        <v>-2.6160867419093847E-3</v>
      </c>
      <c r="BS81">
        <v>8.3663184195756912E-3</v>
      </c>
      <c r="BT81">
        <v>0.16172891855239868</v>
      </c>
      <c r="BU81">
        <v>4.3106822967529297</v>
      </c>
      <c r="CB81">
        <v>2.0884277820587158</v>
      </c>
      <c r="CC81">
        <v>77.126441955566406</v>
      </c>
      <c r="CD81">
        <v>97.563003540039063</v>
      </c>
      <c r="CE81">
        <v>98.255050659179688</v>
      </c>
      <c r="CF81">
        <v>99.498985290527344</v>
      </c>
      <c r="CG81">
        <v>98.217575073242188</v>
      </c>
      <c r="CH81">
        <v>18.916248321533203</v>
      </c>
      <c r="CI81">
        <v>30.050815582275391</v>
      </c>
      <c r="CO81">
        <v>0.53487604856491089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-4.6187639236450195</v>
      </c>
      <c r="CV81">
        <v>-4.6187729835510254</v>
      </c>
      <c r="CW81">
        <v>-4.6187729835510254</v>
      </c>
      <c r="IN81">
        <v>231</v>
      </c>
      <c r="IO81">
        <v>850</v>
      </c>
      <c r="IP81">
        <v>0</v>
      </c>
      <c r="IQ81">
        <v>82.212120056152344</v>
      </c>
      <c r="IR81">
        <v>85.389556884765625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1.1499999761581421</v>
      </c>
      <c r="M82">
        <v>0.14830207824707031</v>
      </c>
      <c r="N82">
        <v>1.2145793437957764</v>
      </c>
      <c r="O82">
        <v>4.2272357940673828</v>
      </c>
      <c r="P82">
        <v>5.4418153762817383</v>
      </c>
      <c r="Q82">
        <v>9.4183864593505859</v>
      </c>
      <c r="R82">
        <v>489.0970458984375</v>
      </c>
      <c r="S82">
        <v>252.61784362792969</v>
      </c>
      <c r="T82">
        <v>8.1899013519287109</v>
      </c>
      <c r="U82">
        <v>0.25</v>
      </c>
      <c r="W82">
        <v>232</v>
      </c>
      <c r="X82">
        <v>0.25886589288711548</v>
      </c>
      <c r="Y82">
        <v>0.21581287682056427</v>
      </c>
      <c r="Z82">
        <v>0.20112521946430206</v>
      </c>
      <c r="AA82">
        <v>0.19120226800441742</v>
      </c>
      <c r="AB82">
        <v>0.19053198397159576</v>
      </c>
      <c r="AC82">
        <v>0.20301969349384308</v>
      </c>
      <c r="AD82">
        <v>0.27491307258605957</v>
      </c>
      <c r="AE82">
        <v>0.2873663604259491</v>
      </c>
      <c r="AF82">
        <v>0.27906417846679688</v>
      </c>
      <c r="AL82">
        <v>0.22681944072246552</v>
      </c>
      <c r="AM82">
        <v>10.837429046630859</v>
      </c>
      <c r="AN82">
        <v>9.7749557495117188</v>
      </c>
      <c r="AO82">
        <v>13.759544372558594</v>
      </c>
      <c r="AP82">
        <v>21.893608093261719</v>
      </c>
      <c r="AQ82">
        <v>29.396060943603516</v>
      </c>
      <c r="AR82">
        <v>6.5086932182312012</v>
      </c>
      <c r="AS82">
        <v>6.2633638381958008</v>
      </c>
      <c r="AZ82">
        <v>0</v>
      </c>
      <c r="BA82">
        <v>0</v>
      </c>
      <c r="BB82">
        <v>5.8289109729230404E-3</v>
      </c>
      <c r="BC82">
        <v>1.2520930729806423E-2</v>
      </c>
      <c r="BD82">
        <v>3.5950713790953159E-3</v>
      </c>
      <c r="BE82">
        <v>2.1316463127732277E-2</v>
      </c>
      <c r="BF82">
        <v>0.83714622259140015</v>
      </c>
      <c r="BG82">
        <v>0.1195923238992691</v>
      </c>
      <c r="BN82">
        <v>0</v>
      </c>
      <c r="BO82">
        <v>-1.7979191616177559E-2</v>
      </c>
      <c r="BP82">
        <v>-5.770261213183403E-2</v>
      </c>
      <c r="BQ82">
        <v>-5.1720518618822098E-2</v>
      </c>
      <c r="BR82">
        <v>-2.6326242368668318E-3</v>
      </c>
      <c r="BS82">
        <v>8.7383734062314034E-3</v>
      </c>
      <c r="BT82">
        <v>0.16805747151374817</v>
      </c>
      <c r="BU82">
        <v>3.5616915673017502E-2</v>
      </c>
      <c r="CB82">
        <v>2.2681953907012939</v>
      </c>
      <c r="CC82">
        <v>77.410179138183594</v>
      </c>
      <c r="CD82">
        <v>97.749565124511719</v>
      </c>
      <c r="CE82">
        <v>98.282470703125</v>
      </c>
      <c r="CF82">
        <v>99.516372680664063</v>
      </c>
      <c r="CG82">
        <v>97.986869812011719</v>
      </c>
      <c r="CH82">
        <v>43.391284942626953</v>
      </c>
      <c r="CI82">
        <v>41.755756378173828</v>
      </c>
      <c r="CO82">
        <v>0.44882801175117493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-5.4417848587036133</v>
      </c>
      <c r="CV82">
        <v>-5.4418153762817383</v>
      </c>
      <c r="CW82">
        <v>-5.4418153762817383</v>
      </c>
      <c r="IN82">
        <v>232</v>
      </c>
      <c r="IO82">
        <v>850</v>
      </c>
      <c r="IP82">
        <v>0</v>
      </c>
      <c r="IQ82">
        <v>87.596221923828125</v>
      </c>
      <c r="IR82">
        <v>89.376762390136719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1.1499999761581421</v>
      </c>
      <c r="M83">
        <v>0.13905626535415649</v>
      </c>
      <c r="N83">
        <v>1.0564950704574585</v>
      </c>
      <c r="O83">
        <v>3.0339326858520508</v>
      </c>
      <c r="P83">
        <v>4.0904278755187988</v>
      </c>
      <c r="Q83">
        <v>8.7372493743896484</v>
      </c>
      <c r="R83">
        <v>497.83428955078125</v>
      </c>
      <c r="S83">
        <v>255.65177917480469</v>
      </c>
      <c r="T83">
        <v>7.5976085662841797</v>
      </c>
      <c r="U83">
        <v>0.25</v>
      </c>
      <c r="W83">
        <v>233</v>
      </c>
      <c r="X83">
        <v>0.25877282023429871</v>
      </c>
      <c r="Y83">
        <v>0.21561990678310394</v>
      </c>
      <c r="Z83">
        <v>0.20107194781303406</v>
      </c>
      <c r="AA83">
        <v>0.19126036763191223</v>
      </c>
      <c r="AB83">
        <v>0.19053785502910614</v>
      </c>
      <c r="AC83">
        <v>0.20334173738956451</v>
      </c>
      <c r="AD83">
        <v>0.25196817517280579</v>
      </c>
      <c r="AE83">
        <v>0.26931363344192505</v>
      </c>
      <c r="AF83">
        <v>0.257750004529953</v>
      </c>
      <c r="AL83">
        <v>0.24543397128582001</v>
      </c>
      <c r="AM83">
        <v>10.876023292541504</v>
      </c>
      <c r="AN83">
        <v>9.7856101989746094</v>
      </c>
      <c r="AO83">
        <v>13.747923851013184</v>
      </c>
      <c r="AP83">
        <v>21.892433166503906</v>
      </c>
      <c r="AQ83">
        <v>29.33165168762207</v>
      </c>
      <c r="AR83">
        <v>8.8031835556030273</v>
      </c>
      <c r="AS83">
        <v>8.0686359405517578</v>
      </c>
      <c r="AZ83">
        <v>0</v>
      </c>
      <c r="BA83">
        <v>0</v>
      </c>
      <c r="BB83">
        <v>5.3719845600426197E-3</v>
      </c>
      <c r="BC83">
        <v>1.2299680151045322E-2</v>
      </c>
      <c r="BD83">
        <v>3.4633898176252842E-3</v>
      </c>
      <c r="BE83">
        <v>2.4027623236179352E-2</v>
      </c>
      <c r="BF83">
        <v>0.83548259735107422</v>
      </c>
      <c r="BG83">
        <v>0.11935465782880783</v>
      </c>
      <c r="BN83">
        <v>0</v>
      </c>
      <c r="BO83">
        <v>-1.8617412075400352E-2</v>
      </c>
      <c r="BP83">
        <v>-5.7211745530366898E-2</v>
      </c>
      <c r="BQ83">
        <v>-5.1567941904067993E-2</v>
      </c>
      <c r="BR83">
        <v>-2.6315385475754738E-3</v>
      </c>
      <c r="BS83">
        <v>9.0494351461529732E-3</v>
      </c>
      <c r="BT83">
        <v>0.14635597169399261</v>
      </c>
      <c r="BU83">
        <v>0.38666462898254395</v>
      </c>
      <c r="CB83">
        <v>2.4543406963348389</v>
      </c>
      <c r="CC83">
        <v>77.68585205078125</v>
      </c>
      <c r="CD83">
        <v>97.856109619140625</v>
      </c>
      <c r="CE83">
        <v>98.199470520019531</v>
      </c>
      <c r="CF83">
        <v>99.511039733886719</v>
      </c>
      <c r="CG83">
        <v>97.772178649902344</v>
      </c>
      <c r="CH83">
        <v>58.687881469726563</v>
      </c>
      <c r="CI83">
        <v>53.790908813476563</v>
      </c>
      <c r="CO83">
        <v>0.34724116325378418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-4.090428352355957</v>
      </c>
      <c r="CV83">
        <v>-4.0904278755187988</v>
      </c>
      <c r="CW83">
        <v>-4.0904278755187988</v>
      </c>
      <c r="IN83">
        <v>233</v>
      </c>
      <c r="IO83">
        <v>850</v>
      </c>
      <c r="IP83">
        <v>0</v>
      </c>
      <c r="IQ83">
        <v>91.629440307617188</v>
      </c>
      <c r="IR83">
        <v>91.825050354003906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1.1499999761581421</v>
      </c>
      <c r="M84">
        <v>9.8973527550697327E-2</v>
      </c>
      <c r="N84">
        <v>0.68939918279647827</v>
      </c>
      <c r="O84">
        <v>2.1719388961791992</v>
      </c>
      <c r="P84">
        <v>2.8613381385803223</v>
      </c>
      <c r="Q84">
        <v>8.0103139877319336</v>
      </c>
      <c r="R84">
        <v>505.8446044921875</v>
      </c>
      <c r="S84">
        <v>257.82373046875</v>
      </c>
      <c r="T84">
        <v>6.9654908180236816</v>
      </c>
      <c r="U84">
        <v>0.25</v>
      </c>
      <c r="W84">
        <v>234</v>
      </c>
      <c r="X84">
        <v>0.25867676734924316</v>
      </c>
      <c r="Y84">
        <v>0.21543270349502563</v>
      </c>
      <c r="Z84">
        <v>0.201032355427742</v>
      </c>
      <c r="AA84">
        <v>0.19133935868740082</v>
      </c>
      <c r="AB84">
        <v>0.19055305421352386</v>
      </c>
      <c r="AC84">
        <v>0.20357474684715271</v>
      </c>
      <c r="AD84">
        <v>0.23606304824352264</v>
      </c>
      <c r="AE84">
        <v>0.2870766818523407</v>
      </c>
      <c r="AF84">
        <v>0.25306758284568787</v>
      </c>
      <c r="AL84">
        <v>0.26464453339576721</v>
      </c>
      <c r="AM84">
        <v>10.913464546203613</v>
      </c>
      <c r="AN84">
        <v>9.7935285568237305</v>
      </c>
      <c r="AO84">
        <v>13.732126235961914</v>
      </c>
      <c r="AP84">
        <v>21.889394760131836</v>
      </c>
      <c r="AQ84">
        <v>29.285049438476563</v>
      </c>
      <c r="AR84">
        <v>10.393695831298828</v>
      </c>
      <c r="AS84">
        <v>6.2923316955566406</v>
      </c>
      <c r="AZ84">
        <v>0</v>
      </c>
      <c r="BA84">
        <v>0</v>
      </c>
      <c r="BB84">
        <v>6.0298526659607887E-3</v>
      </c>
      <c r="BC84">
        <v>1.5192375518381596E-2</v>
      </c>
      <c r="BD84">
        <v>4.1257282719016075E-3</v>
      </c>
      <c r="BE84">
        <v>3.1329657882452011E-2</v>
      </c>
      <c r="BF84">
        <v>0.81335556507110596</v>
      </c>
      <c r="BG84">
        <v>0.12996679544448853</v>
      </c>
      <c r="BN84">
        <v>0</v>
      </c>
      <c r="BO84">
        <v>-1.9210269674658775E-2</v>
      </c>
      <c r="BP84">
        <v>-5.6650746613740921E-2</v>
      </c>
      <c r="BQ84">
        <v>-5.1471896469593048E-2</v>
      </c>
      <c r="BR84">
        <v>-2.6772895362228155E-3</v>
      </c>
      <c r="BS84">
        <v>9.3231331557035446E-3</v>
      </c>
      <c r="BT84">
        <v>0.12397140264511108</v>
      </c>
      <c r="BU84">
        <v>0.30001762509346008</v>
      </c>
      <c r="CB84">
        <v>2.6464464664459229</v>
      </c>
      <c r="CC84">
        <v>77.953285217285156</v>
      </c>
      <c r="CD84">
        <v>97.935295104980469</v>
      </c>
      <c r="CE84">
        <v>98.086624145507813</v>
      </c>
      <c r="CF84">
        <v>99.497222900390625</v>
      </c>
      <c r="CG84">
        <v>97.616836547851563</v>
      </c>
      <c r="CH84">
        <v>69.291297912597656</v>
      </c>
      <c r="CI84">
        <v>41.948875427246094</v>
      </c>
      <c r="CO84">
        <v>0.27114278078079224</v>
      </c>
      <c r="CP84">
        <v>0</v>
      </c>
      <c r="CQ84">
        <v>0</v>
      </c>
      <c r="CR84">
        <v>0</v>
      </c>
      <c r="CS84">
        <v>3.0480000972747803</v>
      </c>
      <c r="CT84">
        <v>0</v>
      </c>
      <c r="CU84">
        <v>0.18665194511413574</v>
      </c>
      <c r="CV84">
        <v>-2.8613381385803223</v>
      </c>
      <c r="CW84">
        <v>0.18666201829910278</v>
      </c>
      <c r="IN84">
        <v>234</v>
      </c>
      <c r="IO84">
        <v>850</v>
      </c>
      <c r="IP84">
        <v>0</v>
      </c>
      <c r="IQ84">
        <v>91.386123657226563</v>
      </c>
      <c r="IR84">
        <v>93.509658813476563</v>
      </c>
      <c r="IS84">
        <v>0</v>
      </c>
      <c r="IT84">
        <v>0.5</v>
      </c>
      <c r="IU84">
        <v>3.0480000972747803</v>
      </c>
    </row>
    <row r="85" spans="10:255">
      <c r="J85">
        <v>0.85000002384185791</v>
      </c>
      <c r="K85">
        <v>1</v>
      </c>
      <c r="L85">
        <v>1.1499999761581421</v>
      </c>
      <c r="M85">
        <v>0.11462592333555222</v>
      </c>
      <c r="N85">
        <v>0.7375495433807373</v>
      </c>
      <c r="O85">
        <v>2.0403084754943848</v>
      </c>
      <c r="P85">
        <v>2.7778580188751221</v>
      </c>
      <c r="Q85">
        <v>7.3995647430419922</v>
      </c>
      <c r="R85">
        <v>513.244140625</v>
      </c>
      <c r="S85">
        <v>259.86404418945313</v>
      </c>
      <c r="T85">
        <v>6.4344043731689453</v>
      </c>
      <c r="U85">
        <v>0.25</v>
      </c>
      <c r="W85">
        <v>235</v>
      </c>
      <c r="X85">
        <v>0.25857797265052795</v>
      </c>
      <c r="Y85">
        <v>0.21525110304355621</v>
      </c>
      <c r="Z85">
        <v>0.20098218321800232</v>
      </c>
      <c r="AA85">
        <v>0.19137804210186005</v>
      </c>
      <c r="AB85">
        <v>0.19056051969528198</v>
      </c>
      <c r="AC85">
        <v>0.20360763370990753</v>
      </c>
      <c r="AD85">
        <v>0.22566571831703186</v>
      </c>
      <c r="AE85">
        <v>0.27019849419593811</v>
      </c>
      <c r="AF85">
        <v>0.24050997197628021</v>
      </c>
      <c r="AL85">
        <v>0.2844034731388092</v>
      </c>
      <c r="AM85">
        <v>10.949784278869629</v>
      </c>
      <c r="AN85">
        <v>9.8035621643066406</v>
      </c>
      <c r="AO85">
        <v>13.724388122558594</v>
      </c>
      <c r="AP85">
        <v>21.887899398803711</v>
      </c>
      <c r="AQ85">
        <v>29.278472900390625</v>
      </c>
      <c r="AR85">
        <v>11.433428764343262</v>
      </c>
      <c r="AS85">
        <v>7.9801502227783203</v>
      </c>
      <c r="AZ85">
        <v>0</v>
      </c>
      <c r="BA85">
        <v>0</v>
      </c>
      <c r="BB85">
        <v>7.214459590613842E-3</v>
      </c>
      <c r="BC85">
        <v>2.0056992769241333E-2</v>
      </c>
      <c r="BD85">
        <v>5.2704028785228729E-3</v>
      </c>
      <c r="BE85">
        <v>4.1636131703853607E-2</v>
      </c>
      <c r="BF85">
        <v>0.75111281871795654</v>
      </c>
      <c r="BG85">
        <v>0.17470920085906982</v>
      </c>
      <c r="BN85">
        <v>0</v>
      </c>
      <c r="BO85">
        <v>-1.9758615642786026E-2</v>
      </c>
      <c r="BP85">
        <v>-5.6079667061567307E-2</v>
      </c>
      <c r="BQ85">
        <v>-5.1395010203123093E-2</v>
      </c>
      <c r="BR85">
        <v>-2.7336494531482458E-3</v>
      </c>
      <c r="BS85">
        <v>9.5140496268868446E-3</v>
      </c>
      <c r="BT85">
        <v>0.10104034841060638</v>
      </c>
      <c r="BU85">
        <v>0.59380877017974854</v>
      </c>
      <c r="CB85">
        <v>2.8440358638763428</v>
      </c>
      <c r="CC85">
        <v>78.212715148925781</v>
      </c>
      <c r="CD85">
        <v>98.035636901855469</v>
      </c>
      <c r="CE85">
        <v>98.031364440917969</v>
      </c>
      <c r="CF85">
        <v>99.490432739257813</v>
      </c>
      <c r="CG85">
        <v>97.59490966796875</v>
      </c>
      <c r="CH85">
        <v>76.222854614257813</v>
      </c>
      <c r="CI85">
        <v>53.201004028320313</v>
      </c>
      <c r="CO85">
        <v>0.2757335901260376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-2.7778446674346924</v>
      </c>
      <c r="CV85">
        <v>-2.7778580188751221</v>
      </c>
      <c r="CW85">
        <v>-2.7778580188751221</v>
      </c>
      <c r="IN85">
        <v>235</v>
      </c>
      <c r="IO85">
        <v>850</v>
      </c>
      <c r="IP85">
        <v>0</v>
      </c>
      <c r="IQ85">
        <v>94.107902526855469</v>
      </c>
      <c r="IR85">
        <v>94.6458740234375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1.1499999761581421</v>
      </c>
      <c r="M86">
        <v>0.10737445950508118</v>
      </c>
      <c r="N86">
        <v>0.77814024686813354</v>
      </c>
      <c r="O86">
        <v>1.8699822425842285</v>
      </c>
      <c r="P86">
        <v>2.6481225490570068</v>
      </c>
      <c r="Q86">
        <v>8.3340234756469727</v>
      </c>
      <c r="R86">
        <v>521.57818603515625</v>
      </c>
      <c r="S86">
        <v>261.73403930664063</v>
      </c>
      <c r="T86">
        <v>7.2469773292541504</v>
      </c>
      <c r="U86">
        <v>0.25</v>
      </c>
      <c r="W86">
        <v>236</v>
      </c>
      <c r="X86">
        <v>0.25847664475440979</v>
      </c>
      <c r="Y86">
        <v>0.21507465839385986</v>
      </c>
      <c r="Z86">
        <v>0.20092515647411346</v>
      </c>
      <c r="AA86">
        <v>0.19138544797897339</v>
      </c>
      <c r="AB86">
        <v>0.19056111574172974</v>
      </c>
      <c r="AC86">
        <v>0.20348799228668213</v>
      </c>
      <c r="AD86">
        <v>0.21570846438407898</v>
      </c>
      <c r="AE86">
        <v>0.25456744432449341</v>
      </c>
      <c r="AF86">
        <v>0.22866146266460419</v>
      </c>
      <c r="AL86">
        <v>0.30466902256011963</v>
      </c>
      <c r="AM86">
        <v>10.985073089599609</v>
      </c>
      <c r="AN86">
        <v>9.8149681091308594</v>
      </c>
      <c r="AO86">
        <v>13.722908020019531</v>
      </c>
      <c r="AP86">
        <v>21.887781143188477</v>
      </c>
      <c r="AQ86">
        <v>29.302400588989258</v>
      </c>
      <c r="AR86">
        <v>12.429154396057129</v>
      </c>
      <c r="AS86">
        <v>9.5432548522949219</v>
      </c>
      <c r="AZ86">
        <v>0</v>
      </c>
      <c r="BA86">
        <v>0</v>
      </c>
      <c r="BB86">
        <v>8.3709871396422386E-3</v>
      </c>
      <c r="BC86">
        <v>2.5167578831315041E-2</v>
      </c>
      <c r="BD86">
        <v>6.5144640393555164E-3</v>
      </c>
      <c r="BE86">
        <v>5.1245544105768204E-2</v>
      </c>
      <c r="BF86">
        <v>0.7092711329460144</v>
      </c>
      <c r="BG86">
        <v>0.19943030178546906</v>
      </c>
      <c r="BN86">
        <v>0</v>
      </c>
      <c r="BO86">
        <v>-2.0264698192477226E-2</v>
      </c>
      <c r="BP86">
        <v>-5.5553801357746124E-2</v>
      </c>
      <c r="BQ86">
        <v>-5.1305357366800308E-2</v>
      </c>
      <c r="BR86">
        <v>-2.7612433768808842E-3</v>
      </c>
      <c r="BS86">
        <v>9.5377536490559578E-3</v>
      </c>
      <c r="BT86">
        <v>8.1436991691589355E-2</v>
      </c>
      <c r="BU86">
        <v>0.41203469038009644</v>
      </c>
      <c r="CB86">
        <v>3.0466916561126709</v>
      </c>
      <c r="CC86">
        <v>78.46478271484375</v>
      </c>
      <c r="CD86">
        <v>98.149696350097656</v>
      </c>
      <c r="CE86">
        <v>98.020782470703125</v>
      </c>
      <c r="CF86">
        <v>99.489891052246094</v>
      </c>
      <c r="CG86">
        <v>97.674674987792969</v>
      </c>
      <c r="CH86">
        <v>82.86102294921875</v>
      </c>
      <c r="CI86">
        <v>63.6217041015625</v>
      </c>
      <c r="CO86">
        <v>0.2243792861700058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-2.6481151580810547</v>
      </c>
      <c r="CV86">
        <v>-2.6481225490570068</v>
      </c>
      <c r="CW86">
        <v>-2.6481225490570068</v>
      </c>
      <c r="IN86">
        <v>236</v>
      </c>
      <c r="IO86">
        <v>850</v>
      </c>
      <c r="IP86">
        <v>0</v>
      </c>
      <c r="IQ86">
        <v>96.700469970703125</v>
      </c>
      <c r="IR86">
        <v>95.777145385742188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1.1499999761581421</v>
      </c>
      <c r="M87">
        <v>8.844427764415741E-2</v>
      </c>
      <c r="N87">
        <v>0.64171802997589111</v>
      </c>
      <c r="O87">
        <v>1.4640566110610962</v>
      </c>
      <c r="P87">
        <v>2.1057746410369873</v>
      </c>
      <c r="Q87">
        <v>8.3439626693725586</v>
      </c>
      <c r="R87">
        <v>529.922119140625</v>
      </c>
      <c r="S87">
        <v>263.19808959960938</v>
      </c>
      <c r="T87">
        <v>7.2556195259094238</v>
      </c>
      <c r="U87">
        <v>0.25</v>
      </c>
      <c r="W87">
        <v>237</v>
      </c>
      <c r="X87">
        <v>0.25837299227714539</v>
      </c>
      <c r="Y87">
        <v>0.21490299701690674</v>
      </c>
      <c r="Z87">
        <v>0.20086802542209625</v>
      </c>
      <c r="AA87">
        <v>0.19138249754905701</v>
      </c>
      <c r="AB87">
        <v>0.19055894017219543</v>
      </c>
      <c r="AC87">
        <v>0.20325592160224915</v>
      </c>
      <c r="AD87">
        <v>0.20808453857898712</v>
      </c>
      <c r="AE87">
        <v>0.26005285978317261</v>
      </c>
      <c r="AF87">
        <v>0.22540731728076935</v>
      </c>
      <c r="AL87">
        <v>0.32539951801300049</v>
      </c>
      <c r="AM87">
        <v>11.019405364990234</v>
      </c>
      <c r="AN87">
        <v>9.8263950347900391</v>
      </c>
      <c r="AO87">
        <v>13.723498344421387</v>
      </c>
      <c r="AP87">
        <v>21.888216018676758</v>
      </c>
      <c r="AQ87">
        <v>29.348814010620117</v>
      </c>
      <c r="AR87">
        <v>13.191546440124512</v>
      </c>
      <c r="AS87">
        <v>8.9947137832641602</v>
      </c>
      <c r="AZ87">
        <v>0</v>
      </c>
      <c r="BA87">
        <v>0</v>
      </c>
      <c r="BB87">
        <v>1.043624896556139E-2</v>
      </c>
      <c r="BC87">
        <v>3.3489987254142761E-2</v>
      </c>
      <c r="BD87">
        <v>8.6315087974071503E-3</v>
      </c>
      <c r="BE87">
        <v>6.5577507019042969E-2</v>
      </c>
      <c r="BF87">
        <v>0.6766808032989502</v>
      </c>
      <c r="BG87">
        <v>0.20518395304679871</v>
      </c>
      <c r="BN87">
        <v>0</v>
      </c>
      <c r="BO87">
        <v>-2.0731976255774498E-2</v>
      </c>
      <c r="BP87">
        <v>-5.5063284933567047E-2</v>
      </c>
      <c r="BQ87">
        <v>-5.1208514720201492E-2</v>
      </c>
      <c r="BR87">
        <v>-2.7671982534229755E-3</v>
      </c>
      <c r="BS87">
        <v>9.434649720788002E-3</v>
      </c>
      <c r="BT87">
        <v>5.9030719101428986E-2</v>
      </c>
      <c r="BU87">
        <v>0.28733798861503601</v>
      </c>
      <c r="CB87">
        <v>3.2539966106414795</v>
      </c>
      <c r="CC87">
        <v>78.710014343261719</v>
      </c>
      <c r="CD87">
        <v>98.263954162597656</v>
      </c>
      <c r="CE87">
        <v>98.025001525878906</v>
      </c>
      <c r="CF87">
        <v>99.491867065429688</v>
      </c>
      <c r="CG87">
        <v>97.829383850097656</v>
      </c>
      <c r="CH87">
        <v>87.943641662597656</v>
      </c>
      <c r="CI87">
        <v>59.964759826660156</v>
      </c>
      <c r="CO87">
        <v>0.1754629909992218</v>
      </c>
      <c r="CP87">
        <v>0</v>
      </c>
      <c r="CQ87">
        <v>0</v>
      </c>
      <c r="CR87">
        <v>0</v>
      </c>
      <c r="CS87">
        <v>1.7779999971389771</v>
      </c>
      <c r="CT87">
        <v>0</v>
      </c>
      <c r="CU87">
        <v>-0.32779574394226074</v>
      </c>
      <c r="CV87">
        <v>-2.1057746410369873</v>
      </c>
      <c r="CW87">
        <v>-0.32777464389801025</v>
      </c>
      <c r="IN87">
        <v>237</v>
      </c>
      <c r="IO87">
        <v>850</v>
      </c>
      <c r="IP87">
        <v>0</v>
      </c>
      <c r="IQ87">
        <v>96.973190307617188</v>
      </c>
      <c r="IR87">
        <v>96.679634094238281</v>
      </c>
      <c r="IS87">
        <v>0</v>
      </c>
      <c r="IT87">
        <v>0.5</v>
      </c>
      <c r="IU87">
        <v>1.7779999971389771</v>
      </c>
    </row>
    <row r="88" spans="10:255">
      <c r="J88">
        <v>0.85000002384185791</v>
      </c>
      <c r="K88">
        <v>1</v>
      </c>
      <c r="L88">
        <v>1.1499999761581421</v>
      </c>
      <c r="M88">
        <v>8.2200333476066589E-2</v>
      </c>
      <c r="N88">
        <v>0.55132418870925903</v>
      </c>
      <c r="O88">
        <v>1.3136814832687378</v>
      </c>
      <c r="P88">
        <v>1.8650057315826416</v>
      </c>
      <c r="Q88">
        <v>7.713141918182373</v>
      </c>
      <c r="R88">
        <v>537.63525390625</v>
      </c>
      <c r="S88">
        <v>264.51177978515625</v>
      </c>
      <c r="T88">
        <v>6.7070798873901367</v>
      </c>
      <c r="U88">
        <v>0.25</v>
      </c>
      <c r="W88">
        <v>238</v>
      </c>
      <c r="X88">
        <v>0.25826716423034668</v>
      </c>
      <c r="Y88">
        <v>0.21473585069179535</v>
      </c>
      <c r="Z88">
        <v>0.20080648362636566</v>
      </c>
      <c r="AA88">
        <v>0.19135485589504242</v>
      </c>
      <c r="AB88">
        <v>0.19054964184761047</v>
      </c>
      <c r="AC88">
        <v>0.20291559398174286</v>
      </c>
      <c r="AD88">
        <v>0.20306782424449921</v>
      </c>
      <c r="AE88">
        <v>0.24784307181835175</v>
      </c>
      <c r="AF88">
        <v>0.21799290180206299</v>
      </c>
      <c r="AL88">
        <v>0.3465651273727417</v>
      </c>
      <c r="AM88">
        <v>11.052834510803223</v>
      </c>
      <c r="AN88">
        <v>9.8387031555175781</v>
      </c>
      <c r="AO88">
        <v>13.729026794433594</v>
      </c>
      <c r="AP88">
        <v>21.89007568359375</v>
      </c>
      <c r="AQ88">
        <v>29.416879653930664</v>
      </c>
      <c r="AR88">
        <v>13.693218231201172</v>
      </c>
      <c r="AS88">
        <v>10.215692520141602</v>
      </c>
      <c r="AZ88">
        <v>0</v>
      </c>
      <c r="BA88">
        <v>0</v>
      </c>
      <c r="BB88">
        <v>1.2016766704618931E-2</v>
      </c>
      <c r="BC88">
        <v>4.1012391448020935E-2</v>
      </c>
      <c r="BD88">
        <v>1.0551718063652515E-2</v>
      </c>
      <c r="BE88">
        <v>7.5124278664588928E-2</v>
      </c>
      <c r="BF88">
        <v>0.58417350053787231</v>
      </c>
      <c r="BG88">
        <v>0.27712136507034302</v>
      </c>
      <c r="BN88">
        <v>0</v>
      </c>
      <c r="BO88">
        <v>-2.1163621917366982E-2</v>
      </c>
      <c r="BP88">
        <v>-5.4590947926044464E-2</v>
      </c>
      <c r="BQ88">
        <v>-5.1112961024045944E-2</v>
      </c>
      <c r="BR88">
        <v>-2.7664045337587595E-3</v>
      </c>
      <c r="BS88">
        <v>9.236333891749382E-3</v>
      </c>
      <c r="BT88">
        <v>3.9860587567090988E-2</v>
      </c>
      <c r="BU88">
        <v>0.3056069016456604</v>
      </c>
      <c r="CB88">
        <v>3.4656527042388916</v>
      </c>
      <c r="CC88">
        <v>78.94879150390625</v>
      </c>
      <c r="CD88">
        <v>98.387039184570313</v>
      </c>
      <c r="CE88">
        <v>98.064491271972656</v>
      </c>
      <c r="CF88">
        <v>99.500320434570313</v>
      </c>
      <c r="CG88">
        <v>98.0562744140625</v>
      </c>
      <c r="CH88">
        <v>91.288116455078125</v>
      </c>
      <c r="CI88">
        <v>68.104621887207031</v>
      </c>
      <c r="CO88">
        <v>0.17031730711460114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-1.864999532699585</v>
      </c>
      <c r="CV88">
        <v>-1.8650057315826416</v>
      </c>
      <c r="CW88">
        <v>-1.8650057315826416</v>
      </c>
      <c r="IN88">
        <v>238</v>
      </c>
      <c r="IO88">
        <v>850</v>
      </c>
      <c r="IP88">
        <v>0</v>
      </c>
      <c r="IQ88">
        <v>98.783592224121094</v>
      </c>
      <c r="IR88">
        <v>97.327354431152344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1.1499999761581421</v>
      </c>
      <c r="M89">
        <v>7.1219772100448608E-2</v>
      </c>
      <c r="N89">
        <v>0.53802627325057983</v>
      </c>
      <c r="O89">
        <v>1.1828955411911011</v>
      </c>
      <c r="P89">
        <v>1.7209217548370361</v>
      </c>
      <c r="Q89">
        <v>8.6876182556152344</v>
      </c>
      <c r="R89">
        <v>546.3228759765625</v>
      </c>
      <c r="S89">
        <v>265.69467163085938</v>
      </c>
      <c r="T89">
        <v>7.554450511932373</v>
      </c>
      <c r="U89">
        <v>0.25</v>
      </c>
      <c r="W89">
        <v>239</v>
      </c>
      <c r="X89">
        <v>0.25815936923027039</v>
      </c>
      <c r="Y89">
        <v>0.21457293629646301</v>
      </c>
      <c r="Z89">
        <v>0.20073659718036652</v>
      </c>
      <c r="AA89">
        <v>0.19128820300102234</v>
      </c>
      <c r="AB89">
        <v>0.19052863121032715</v>
      </c>
      <c r="AC89">
        <v>0.20248977839946747</v>
      </c>
      <c r="AD89">
        <v>0.32940983772277832</v>
      </c>
      <c r="AE89">
        <v>0.36000001430511475</v>
      </c>
      <c r="AF89">
        <v>0.33960655331611633</v>
      </c>
      <c r="AL89">
        <v>0.3681240975856781</v>
      </c>
      <c r="AM89">
        <v>11.085416793823242</v>
      </c>
      <c r="AN89">
        <v>9.8526802062988281</v>
      </c>
      <c r="AO89">
        <v>13.742356300354004</v>
      </c>
      <c r="AP89">
        <v>21.894277572631836</v>
      </c>
      <c r="AQ89">
        <v>29.502042770385742</v>
      </c>
      <c r="AR89">
        <v>1.0590165853500366</v>
      </c>
      <c r="AS89">
        <v>-1.0000020265579224</v>
      </c>
      <c r="AZ89">
        <v>0</v>
      </c>
      <c r="BA89">
        <v>0</v>
      </c>
      <c r="BB89">
        <v>1.4463944360613823E-2</v>
      </c>
      <c r="BC89">
        <v>5.2069094032049179E-2</v>
      </c>
      <c r="BD89">
        <v>1.3442400842905045E-2</v>
      </c>
      <c r="BE89">
        <v>8.715057373046875E-2</v>
      </c>
      <c r="BF89">
        <v>0.54685699939727783</v>
      </c>
      <c r="BG89">
        <v>0.28601682186126709</v>
      </c>
      <c r="BN89">
        <v>0</v>
      </c>
      <c r="BO89">
        <v>-2.1561883389949799E-2</v>
      </c>
      <c r="BP89">
        <v>-5.4145991802215576E-2</v>
      </c>
      <c r="BQ89">
        <v>-5.1013879477977753E-2</v>
      </c>
      <c r="BR89">
        <v>-2.7499047573655844E-3</v>
      </c>
      <c r="BS89">
        <v>8.9485654607415199E-3</v>
      </c>
      <c r="BT89">
        <v>2.6876963675022125E-2</v>
      </c>
      <c r="BU89">
        <v>13.307952880859375</v>
      </c>
      <c r="CB89">
        <v>3.6812427043914795</v>
      </c>
      <c r="CC89">
        <v>79.181526184082031</v>
      </c>
      <c r="CD89">
        <v>98.526809692382813</v>
      </c>
      <c r="CE89">
        <v>98.159706115722656</v>
      </c>
      <c r="CF89">
        <v>99.519424438476563</v>
      </c>
      <c r="CG89">
        <v>98.34014892578125</v>
      </c>
      <c r="CH89">
        <v>7.0601100921630859</v>
      </c>
      <c r="CI89">
        <v>-6.6666808128356934</v>
      </c>
      <c r="CO89">
        <v>0.13615879416465759</v>
      </c>
      <c r="CP89">
        <v>0</v>
      </c>
      <c r="CQ89">
        <v>0</v>
      </c>
      <c r="CR89">
        <v>0</v>
      </c>
      <c r="CS89">
        <v>25.399999618530273</v>
      </c>
      <c r="CT89">
        <v>0</v>
      </c>
      <c r="CU89">
        <v>23.6790771484375</v>
      </c>
      <c r="CV89">
        <v>-1.7209217548370361</v>
      </c>
      <c r="CW89">
        <v>23.6790771484375</v>
      </c>
      <c r="IN89">
        <v>239</v>
      </c>
      <c r="IO89">
        <v>850</v>
      </c>
      <c r="IP89">
        <v>0</v>
      </c>
      <c r="IQ89">
        <v>75.050369262695313</v>
      </c>
      <c r="IR89">
        <v>83.571830749511719</v>
      </c>
      <c r="IS89">
        <v>25.399999618530273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1.1499999761581421</v>
      </c>
      <c r="M90">
        <v>0.13363766670227051</v>
      </c>
      <c r="N90">
        <v>0.98944276571273804</v>
      </c>
      <c r="O90">
        <v>4.9720935821533203</v>
      </c>
      <c r="P90">
        <v>5.9615364074707031</v>
      </c>
      <c r="Q90">
        <v>8.5145092010498047</v>
      </c>
      <c r="R90">
        <v>554.83740234375</v>
      </c>
      <c r="S90">
        <v>270.66677856445313</v>
      </c>
      <c r="T90">
        <v>7.4039211273193359</v>
      </c>
      <c r="U90">
        <v>0.25</v>
      </c>
      <c r="W90">
        <v>240</v>
      </c>
      <c r="X90">
        <v>0.25804972648620605</v>
      </c>
      <c r="Y90">
        <v>0.21441389620304108</v>
      </c>
      <c r="Z90">
        <v>0.20066286623477936</v>
      </c>
      <c r="AA90">
        <v>0.19119985401630402</v>
      </c>
      <c r="AB90">
        <v>0.19049914181232452</v>
      </c>
      <c r="AC90">
        <v>0.21303869783878326</v>
      </c>
      <c r="AD90">
        <v>0.32847720384597778</v>
      </c>
      <c r="AE90">
        <v>0.28113999962806702</v>
      </c>
      <c r="AF90">
        <v>0.3126981258392334</v>
      </c>
      <c r="AL90">
        <v>0.39005264639854431</v>
      </c>
      <c r="AM90">
        <v>11.117225646972656</v>
      </c>
      <c r="AN90">
        <v>9.8674259185791016</v>
      </c>
      <c r="AO90">
        <v>13.760026931762695</v>
      </c>
      <c r="AP90">
        <v>21.900175094604492</v>
      </c>
      <c r="AQ90">
        <v>27.39225959777832</v>
      </c>
      <c r="AR90">
        <v>1.1522799730300903</v>
      </c>
      <c r="AS90">
        <v>6.8859992027282715</v>
      </c>
      <c r="AZ90">
        <v>0</v>
      </c>
      <c r="BA90">
        <v>0</v>
      </c>
      <c r="BB90">
        <v>3.5350632388144732E-3</v>
      </c>
      <c r="BC90">
        <v>1.3247939758002758E-2</v>
      </c>
      <c r="BD90">
        <v>3.459602827206254E-3</v>
      </c>
      <c r="BE90">
        <v>1.9914964213967323E-2</v>
      </c>
      <c r="BF90">
        <v>0.83986210823059082</v>
      </c>
      <c r="BG90">
        <v>0.11998029798269272</v>
      </c>
      <c r="BN90">
        <v>0</v>
      </c>
      <c r="BO90">
        <v>-2.1929183974862099E-2</v>
      </c>
      <c r="BP90">
        <v>-5.3736668080091476E-2</v>
      </c>
      <c r="BQ90">
        <v>-5.0907071679830551E-2</v>
      </c>
      <c r="BR90">
        <v>-2.7089954819530249E-3</v>
      </c>
      <c r="BS90">
        <v>8.5933888331055641E-3</v>
      </c>
      <c r="BT90">
        <v>2.2173957824707031</v>
      </c>
      <c r="BU90">
        <v>6.3000059127807617</v>
      </c>
      <c r="CB90">
        <v>3.9005281925201416</v>
      </c>
      <c r="CC90">
        <v>79.408729553222656</v>
      </c>
      <c r="CD90">
        <v>98.674270629882813</v>
      </c>
      <c r="CE90">
        <v>98.285919189453125</v>
      </c>
      <c r="CF90">
        <v>99.546234130859375</v>
      </c>
      <c r="CG90">
        <v>91.307533264160156</v>
      </c>
      <c r="CH90">
        <v>7.6818661689758301</v>
      </c>
      <c r="CI90">
        <v>45.906665802001953</v>
      </c>
      <c r="CO90">
        <v>0.58395540714263916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-5.9615373611450195</v>
      </c>
      <c r="CV90">
        <v>-5.9615364074707031</v>
      </c>
      <c r="CW90">
        <v>-5.9615364074707031</v>
      </c>
      <c r="IN90">
        <v>240</v>
      </c>
      <c r="IO90">
        <v>850</v>
      </c>
      <c r="IP90">
        <v>0</v>
      </c>
      <c r="IQ90">
        <v>80.958175659179688</v>
      </c>
      <c r="IR90">
        <v>81.397987365722656</v>
      </c>
      <c r="IS90">
        <v>0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1.1499999761581421</v>
      </c>
      <c r="M91">
        <v>0.14090548455715179</v>
      </c>
      <c r="N91">
        <v>1.264142632484436</v>
      </c>
      <c r="O91">
        <v>4.874793529510498</v>
      </c>
      <c r="P91">
        <v>6.1389360427856445</v>
      </c>
      <c r="Q91">
        <v>10.317298889160156</v>
      </c>
      <c r="R91">
        <v>565.15472412109375</v>
      </c>
      <c r="S91">
        <v>275.54156494140625</v>
      </c>
      <c r="T91">
        <v>8.9715642929077148</v>
      </c>
      <c r="U91">
        <v>0.25</v>
      </c>
      <c r="W91">
        <v>241</v>
      </c>
      <c r="X91">
        <v>0.25793838500976563</v>
      </c>
      <c r="Y91">
        <v>0.21425847709178925</v>
      </c>
      <c r="Z91">
        <v>0.20060403645038605</v>
      </c>
      <c r="AA91">
        <v>0.1911628395318985</v>
      </c>
      <c r="AB91">
        <v>0.19052484631538391</v>
      </c>
      <c r="AC91">
        <v>0.21176551282405853</v>
      </c>
      <c r="AD91">
        <v>0.27801242470741272</v>
      </c>
      <c r="AE91">
        <v>0.2734355628490448</v>
      </c>
      <c r="AF91">
        <v>0.27648681402206421</v>
      </c>
      <c r="AL91">
        <v>0.41232094168663025</v>
      </c>
      <c r="AM91">
        <v>11.148309707641602</v>
      </c>
      <c r="AN91">
        <v>9.8791923522949219</v>
      </c>
      <c r="AO91">
        <v>13.767429351806641</v>
      </c>
      <c r="AP91">
        <v>21.895034790039063</v>
      </c>
      <c r="AQ91">
        <v>27.64689826965332</v>
      </c>
      <c r="AR91">
        <v>6.1987576484680176</v>
      </c>
      <c r="AS91">
        <v>7.6564435958862305</v>
      </c>
      <c r="AZ91">
        <v>0</v>
      </c>
      <c r="BA91">
        <v>0</v>
      </c>
      <c r="BB91">
        <v>2.9376314487308264E-3</v>
      </c>
      <c r="BC91">
        <v>1.1394492350518703E-2</v>
      </c>
      <c r="BD91">
        <v>3.0165025964379311E-3</v>
      </c>
      <c r="BE91">
        <v>9.6306562423706055E-2</v>
      </c>
      <c r="BF91">
        <v>0.77555173635482788</v>
      </c>
      <c r="BG91">
        <v>0.1107931062579155</v>
      </c>
      <c r="BN91">
        <v>0</v>
      </c>
      <c r="BO91">
        <v>-2.2268090397119522E-2</v>
      </c>
      <c r="BP91">
        <v>-5.3351204842329025E-2</v>
      </c>
      <c r="BQ91">
        <v>-5.0797406584024429E-2</v>
      </c>
      <c r="BR91">
        <v>-2.656175522133708E-3</v>
      </c>
      <c r="BS91">
        <v>1.7189208418130875E-2</v>
      </c>
      <c r="BT91">
        <v>0.23202809691429138</v>
      </c>
      <c r="BU91">
        <v>-1.0337930917739868</v>
      </c>
      <c r="CB91">
        <v>4.1232113838195801</v>
      </c>
      <c r="CC91">
        <v>79.630752563476563</v>
      </c>
      <c r="CD91">
        <v>98.79193115234375</v>
      </c>
      <c r="CE91">
        <v>98.338798522949219</v>
      </c>
      <c r="CF91">
        <v>99.522865295410156</v>
      </c>
      <c r="CG91">
        <v>92.156326293945313</v>
      </c>
      <c r="CH91">
        <v>41.325050354003906</v>
      </c>
      <c r="CI91">
        <v>51.042957305908203</v>
      </c>
      <c r="CO91">
        <v>0.47248739004135132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-6.138920783996582</v>
      </c>
      <c r="CV91">
        <v>-6.1389360427856445</v>
      </c>
      <c r="CW91">
        <v>-6.1389360427856445</v>
      </c>
      <c r="IN91">
        <v>241</v>
      </c>
      <c r="IO91">
        <v>850</v>
      </c>
      <c r="IP91">
        <v>0</v>
      </c>
      <c r="IQ91">
        <v>87.043754577636719</v>
      </c>
      <c r="IR91">
        <v>87.238800048828125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1.1499999761581421</v>
      </c>
      <c r="M92">
        <v>0.10697463154792786</v>
      </c>
      <c r="N92">
        <v>0.72723376750946045</v>
      </c>
      <c r="O92">
        <v>2.7961962223052979</v>
      </c>
      <c r="P92">
        <v>3.5234298706054688</v>
      </c>
      <c r="Q92">
        <v>7.8179173469543457</v>
      </c>
      <c r="R92">
        <v>572.97265625</v>
      </c>
      <c r="S92">
        <v>278.3377685546875</v>
      </c>
      <c r="T92">
        <v>6.7981891632080078</v>
      </c>
      <c r="U92">
        <v>0.25</v>
      </c>
      <c r="W92">
        <v>242</v>
      </c>
      <c r="X92">
        <v>0.25782549381256104</v>
      </c>
      <c r="Y92">
        <v>0.21410666406154633</v>
      </c>
      <c r="Z92">
        <v>0.20057734847068787</v>
      </c>
      <c r="AA92">
        <v>0.19124706089496613</v>
      </c>
      <c r="AB92">
        <v>0.19057402014732361</v>
      </c>
      <c r="AC92">
        <v>0.21135760843753815</v>
      </c>
      <c r="AD92">
        <v>0.25433874130249023</v>
      </c>
      <c r="AE92">
        <v>0.2630067765712738</v>
      </c>
      <c r="AF92">
        <v>0.25722807645797729</v>
      </c>
      <c r="AL92">
        <v>0.43489918112754822</v>
      </c>
      <c r="AM92">
        <v>11.178672790527344</v>
      </c>
      <c r="AN92">
        <v>9.8845300674438477</v>
      </c>
      <c r="AO92">
        <v>13.750584602355957</v>
      </c>
      <c r="AP92">
        <v>21.885198593139648</v>
      </c>
      <c r="AQ92">
        <v>27.728477478027344</v>
      </c>
      <c r="AR92">
        <v>8.5661258697509766</v>
      </c>
      <c r="AS92">
        <v>8.6993217468261719</v>
      </c>
      <c r="AZ92">
        <v>0</v>
      </c>
      <c r="BA92">
        <v>0</v>
      </c>
      <c r="BB92">
        <v>2.7098904829472303E-3</v>
      </c>
      <c r="BC92">
        <v>1.1179043911397457E-2</v>
      </c>
      <c r="BD92">
        <v>3.210925031453371E-3</v>
      </c>
      <c r="BE92">
        <v>8.7973296642303467E-2</v>
      </c>
      <c r="BF92">
        <v>0.78510802984237671</v>
      </c>
      <c r="BG92">
        <v>0.10981876403093338</v>
      </c>
      <c r="BN92">
        <v>0</v>
      </c>
      <c r="BO92">
        <v>-2.2580809891223907E-2</v>
      </c>
      <c r="BP92">
        <v>-5.2944391965866089E-2</v>
      </c>
      <c r="BQ92">
        <v>-5.070481076836586E-2</v>
      </c>
      <c r="BR92">
        <v>-2.6030587032437325E-3</v>
      </c>
      <c r="BS92">
        <v>1.621161587536335E-2</v>
      </c>
      <c r="BT92">
        <v>0.18062284588813782</v>
      </c>
      <c r="BU92">
        <v>8.5705295205116272E-3</v>
      </c>
      <c r="CB92">
        <v>4.3489937782287598</v>
      </c>
      <c r="CC92">
        <v>79.847625732421875</v>
      </c>
      <c r="CD92">
        <v>98.845306396484375</v>
      </c>
      <c r="CE92">
        <v>98.218482971191406</v>
      </c>
      <c r="CF92">
        <v>99.478164672851563</v>
      </c>
      <c r="CG92">
        <v>92.428260803222656</v>
      </c>
      <c r="CH92">
        <v>57.107505798339844</v>
      </c>
      <c r="CI92">
        <v>57.9954833984375</v>
      </c>
      <c r="CO92">
        <v>0.35766509175300598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-3.5234689712524414</v>
      </c>
      <c r="CV92">
        <v>-3.5234298706054688</v>
      </c>
      <c r="CW92">
        <v>-3.5234298706054688</v>
      </c>
      <c r="IN92">
        <v>242</v>
      </c>
      <c r="IO92">
        <v>850</v>
      </c>
      <c r="IP92">
        <v>0</v>
      </c>
      <c r="IQ92">
        <v>90.514236450195313</v>
      </c>
      <c r="IR92">
        <v>89.906486511230469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1.1499999761581421</v>
      </c>
      <c r="M93">
        <v>9.1535910964012146E-2</v>
      </c>
      <c r="N93">
        <v>0.57475787401199341</v>
      </c>
      <c r="O93">
        <v>2.1098334789276123</v>
      </c>
      <c r="P93">
        <v>2.6845912933349609</v>
      </c>
      <c r="Q93">
        <v>7.2208986282348633</v>
      </c>
      <c r="R93">
        <v>580.19354248046875</v>
      </c>
      <c r="S93">
        <v>280.44760131835938</v>
      </c>
      <c r="T93">
        <v>6.2790422439575195</v>
      </c>
      <c r="U93">
        <v>0.25</v>
      </c>
      <c r="W93">
        <v>243</v>
      </c>
      <c r="X93">
        <v>0.25771114230155945</v>
      </c>
      <c r="Y93">
        <v>0.21395862102508545</v>
      </c>
      <c r="Z93">
        <v>0.20055511593818665</v>
      </c>
      <c r="AA93">
        <v>0.19134186208248138</v>
      </c>
      <c r="AB93">
        <v>0.19062405824661255</v>
      </c>
      <c r="AC93">
        <v>0.21097381412982941</v>
      </c>
      <c r="AD93">
        <v>0.23829711973667145</v>
      </c>
      <c r="AE93">
        <v>0.2532496452331543</v>
      </c>
      <c r="AF93">
        <v>0.243281289935112</v>
      </c>
      <c r="AL93">
        <v>0.45776945352554321</v>
      </c>
      <c r="AM93">
        <v>11.208280563354492</v>
      </c>
      <c r="AN93">
        <v>9.8889760971069336</v>
      </c>
      <c r="AO93">
        <v>13.731624603271484</v>
      </c>
      <c r="AP93">
        <v>21.875192642211914</v>
      </c>
      <c r="AQ93">
        <v>27.80523681640625</v>
      </c>
      <c r="AR93">
        <v>10.1702880859375</v>
      </c>
      <c r="AS93">
        <v>9.6750354766845703</v>
      </c>
      <c r="AZ93">
        <v>0</v>
      </c>
      <c r="BA93">
        <v>0</v>
      </c>
      <c r="BB93">
        <v>2.9746624641120434E-3</v>
      </c>
      <c r="BC93">
        <v>1.376841776072979E-2</v>
      </c>
      <c r="BD93">
        <v>4.033062607049942E-3</v>
      </c>
      <c r="BE93">
        <v>9.7529850900173187E-2</v>
      </c>
      <c r="BF93">
        <v>0.77348381280899048</v>
      </c>
      <c r="BG93">
        <v>0.10821012407541275</v>
      </c>
      <c r="BN93">
        <v>0</v>
      </c>
      <c r="BO93">
        <v>-2.2868147119879723E-2</v>
      </c>
      <c r="BP93">
        <v>-5.2475240081548691E-2</v>
      </c>
      <c r="BQ93">
        <v>-5.064643919467926E-2</v>
      </c>
      <c r="BR93">
        <v>-2.6362375356256962E-3</v>
      </c>
      <c r="BS93">
        <v>1.587955467402935E-2</v>
      </c>
      <c r="BT93">
        <v>0.14489175379276276</v>
      </c>
      <c r="BU93">
        <v>0.17265188694000244</v>
      </c>
      <c r="CB93">
        <v>4.5776968002319336</v>
      </c>
      <c r="CC93">
        <v>80.059120178222656</v>
      </c>
      <c r="CD93">
        <v>98.8897705078125</v>
      </c>
      <c r="CE93">
        <v>98.083053588867188</v>
      </c>
      <c r="CF93">
        <v>99.432670593261719</v>
      </c>
      <c r="CG93">
        <v>92.684127807617188</v>
      </c>
      <c r="CH93">
        <v>67.801918029785156</v>
      </c>
      <c r="CI93">
        <v>64.500236511230469</v>
      </c>
      <c r="CO93">
        <v>0.29218435287475586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-2.6845633983612061</v>
      </c>
      <c r="CV93">
        <v>-2.6845912933349609</v>
      </c>
      <c r="CW93">
        <v>-2.6845912933349609</v>
      </c>
      <c r="IN93">
        <v>243</v>
      </c>
      <c r="IO93">
        <v>850</v>
      </c>
      <c r="IP93">
        <v>0</v>
      </c>
      <c r="IQ93">
        <v>93.146354675292969</v>
      </c>
      <c r="IR93">
        <v>91.726722717285156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1.1499999761581421</v>
      </c>
      <c r="M94">
        <v>6.9936849176883698E-2</v>
      </c>
      <c r="N94">
        <v>0.3624662458896637</v>
      </c>
      <c r="O94">
        <v>1.4454730749130249</v>
      </c>
      <c r="P94">
        <v>1.8079392910003662</v>
      </c>
      <c r="Q94">
        <v>5.9601798057556152</v>
      </c>
      <c r="R94">
        <v>586.15374755859375</v>
      </c>
      <c r="S94">
        <v>281.89306640625</v>
      </c>
      <c r="T94">
        <v>5.182765007019043</v>
      </c>
      <c r="U94">
        <v>0.25</v>
      </c>
      <c r="W94">
        <v>244</v>
      </c>
      <c r="X94">
        <v>0.2575954794883728</v>
      </c>
      <c r="Y94">
        <v>0.21381422877311707</v>
      </c>
      <c r="Z94">
        <v>0.20053596794605255</v>
      </c>
      <c r="AA94">
        <v>0.19144561886787415</v>
      </c>
      <c r="AB94">
        <v>0.19067506492137909</v>
      </c>
      <c r="AC94">
        <v>0.21059209108352661</v>
      </c>
      <c r="AD94">
        <v>0.22843006253242493</v>
      </c>
      <c r="AE94">
        <v>0.24604959785938263</v>
      </c>
      <c r="AF94">
        <v>0.23430323600769043</v>
      </c>
      <c r="AL94">
        <v>0.4809020459651947</v>
      </c>
      <c r="AM94">
        <v>11.237159729003906</v>
      </c>
      <c r="AN94">
        <v>9.8928050994873047</v>
      </c>
      <c r="AO94">
        <v>13.710873603820801</v>
      </c>
      <c r="AP94">
        <v>21.864992141723633</v>
      </c>
      <c r="AQ94">
        <v>27.881582260131836</v>
      </c>
      <c r="AR94">
        <v>11.156993865966797</v>
      </c>
      <c r="AS94">
        <v>10.395039558410645</v>
      </c>
      <c r="AZ94">
        <v>0</v>
      </c>
      <c r="BA94">
        <v>0</v>
      </c>
      <c r="BB94">
        <v>3.6278613843023777E-3</v>
      </c>
      <c r="BC94">
        <v>1.8791846930980682E-2</v>
      </c>
      <c r="BD94">
        <v>5.5615142919123173E-3</v>
      </c>
      <c r="BE94">
        <v>0.11952921003103256</v>
      </c>
      <c r="BF94">
        <v>0.7364882230758667</v>
      </c>
      <c r="BG94">
        <v>0.11600140482187271</v>
      </c>
      <c r="BN94">
        <v>0</v>
      </c>
      <c r="BO94">
        <v>-2.3129954934120178E-2</v>
      </c>
      <c r="BP94">
        <v>-5.200914666056633E-2</v>
      </c>
      <c r="BQ94">
        <v>-5.0592817366123199E-2</v>
      </c>
      <c r="BR94">
        <v>-2.6780071202665567E-3</v>
      </c>
      <c r="BS94">
        <v>1.5562593005597591E-2</v>
      </c>
      <c r="BT94">
        <v>0.11199474334716797</v>
      </c>
      <c r="BU94">
        <v>0.18986208736896515</v>
      </c>
      <c r="CB94">
        <v>4.8090224266052246</v>
      </c>
      <c r="CC94">
        <v>80.265396118164063</v>
      </c>
      <c r="CD94">
        <v>98.928070068359375</v>
      </c>
      <c r="CE94">
        <v>97.934829711914063</v>
      </c>
      <c r="CF94">
        <v>99.386299133300781</v>
      </c>
      <c r="CG94">
        <v>92.938606262207031</v>
      </c>
      <c r="CH94">
        <v>74.379959106445313</v>
      </c>
      <c r="CI94">
        <v>69.300270080566406</v>
      </c>
      <c r="CO94">
        <v>0.242521733045578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-1.8079578876495361</v>
      </c>
      <c r="CV94">
        <v>-1.8079392910003662</v>
      </c>
      <c r="CW94">
        <v>-1.8079392910003662</v>
      </c>
      <c r="IN94">
        <v>244</v>
      </c>
      <c r="IO94">
        <v>850</v>
      </c>
      <c r="IP94">
        <v>0</v>
      </c>
      <c r="IQ94">
        <v>94.90228271484375</v>
      </c>
      <c r="IR94">
        <v>92.865097045898438</v>
      </c>
      <c r="IS94">
        <v>0</v>
      </c>
      <c r="IT94">
        <v>0.5</v>
      </c>
      <c r="IU94">
        <v>0</v>
      </c>
    </row>
    <row r="95" spans="10:255">
      <c r="J95">
        <v>0.84700000286102295</v>
      </c>
      <c r="K95">
        <v>1</v>
      </c>
      <c r="L95">
        <v>1.1499999761581421</v>
      </c>
      <c r="M95">
        <v>7.1350850164890289E-2</v>
      </c>
      <c r="N95">
        <v>0.5207105278968811</v>
      </c>
      <c r="O95">
        <v>1.7573285102844238</v>
      </c>
      <c r="P95">
        <v>2.2780389785766602</v>
      </c>
      <c r="Q95">
        <v>8.3925704956054688</v>
      </c>
      <c r="R95">
        <v>594.54632568359375</v>
      </c>
      <c r="S95">
        <v>283.650390625</v>
      </c>
      <c r="T95">
        <v>7.2978878021240234</v>
      </c>
      <c r="U95">
        <v>0.24560000002384186</v>
      </c>
      <c r="W95">
        <v>245</v>
      </c>
      <c r="X95">
        <v>0.25747865438461304</v>
      </c>
      <c r="Y95">
        <v>0.21367332339286804</v>
      </c>
      <c r="Z95">
        <v>0.20050399005413055</v>
      </c>
      <c r="AA95">
        <v>0.19147075712680817</v>
      </c>
      <c r="AB95">
        <v>0.19070133566856384</v>
      </c>
      <c r="AC95">
        <v>0.20973412692546844</v>
      </c>
      <c r="AD95">
        <v>0.21694257855415344</v>
      </c>
      <c r="AE95">
        <v>0.24202923476696014</v>
      </c>
      <c r="AF95">
        <v>0.22530479729175568</v>
      </c>
      <c r="AL95">
        <v>0.50426703691482544</v>
      </c>
      <c r="AM95">
        <v>11.265339851379395</v>
      </c>
      <c r="AN95">
        <v>9.8992013931274414</v>
      </c>
      <c r="AO95">
        <v>13.705845832824707</v>
      </c>
      <c r="AP95">
        <v>21.859737396240234</v>
      </c>
      <c r="AQ95">
        <v>28.053173065185547</v>
      </c>
      <c r="AR95">
        <v>12.305743217468262</v>
      </c>
      <c r="AS95">
        <v>10.797076225280762</v>
      </c>
      <c r="AZ95">
        <v>0</v>
      </c>
      <c r="BA95">
        <v>0</v>
      </c>
      <c r="BB95">
        <v>4.2126565240323544E-3</v>
      </c>
      <c r="BC95">
        <v>2.4348162114620209E-2</v>
      </c>
      <c r="BD95">
        <v>7.2354385629296303E-3</v>
      </c>
      <c r="BE95">
        <v>0.13875496387481689</v>
      </c>
      <c r="BF95">
        <v>0.70480018854141235</v>
      </c>
      <c r="BG95">
        <v>0.12064871191978455</v>
      </c>
      <c r="BN95">
        <v>0</v>
      </c>
      <c r="BO95">
        <v>-2.3367747664451599E-2</v>
      </c>
      <c r="BP95">
        <v>-5.1548849791288376E-2</v>
      </c>
      <c r="BQ95">
        <v>-5.0541684031486511E-2</v>
      </c>
      <c r="BR95">
        <v>-2.7268812991678715E-3</v>
      </c>
      <c r="BS95">
        <v>1.5243747271597385E-2</v>
      </c>
      <c r="BT95">
        <v>8.7489664554595947E-2</v>
      </c>
      <c r="BU95">
        <v>0.17730633914470673</v>
      </c>
      <c r="CB95">
        <v>5.0426726341247559</v>
      </c>
      <c r="CC95">
        <v>80.466690063476563</v>
      </c>
      <c r="CD95">
        <v>98.992027282714844</v>
      </c>
      <c r="CE95">
        <v>97.898918151855469</v>
      </c>
      <c r="CF95">
        <v>99.362419128417969</v>
      </c>
      <c r="CG95">
        <v>93.510581970214844</v>
      </c>
      <c r="CH95">
        <v>82.038276672363281</v>
      </c>
      <c r="CI95">
        <v>71.980506896972656</v>
      </c>
      <c r="CO95">
        <v>0.20939096808433533</v>
      </c>
      <c r="CP95">
        <v>0</v>
      </c>
      <c r="CQ95">
        <v>0</v>
      </c>
      <c r="CR95">
        <v>0</v>
      </c>
      <c r="CS95">
        <v>0.50800001621246338</v>
      </c>
      <c r="CT95">
        <v>0</v>
      </c>
      <c r="CU95">
        <v>-1.77001953125</v>
      </c>
      <c r="CV95">
        <v>-2.2780389785766602</v>
      </c>
      <c r="CW95">
        <v>-1.7700390815734863</v>
      </c>
      <c r="IN95">
        <v>245</v>
      </c>
      <c r="IO95">
        <v>853</v>
      </c>
      <c r="IP95">
        <v>0</v>
      </c>
      <c r="IQ95">
        <v>96.620765686035156</v>
      </c>
      <c r="IR95">
        <v>94.311744689941406</v>
      </c>
      <c r="IS95">
        <v>0</v>
      </c>
      <c r="IT95">
        <v>0.5</v>
      </c>
      <c r="IU95">
        <v>0.50800001621246338</v>
      </c>
    </row>
    <row r="96" spans="10:255">
      <c r="J96">
        <v>0.84400004148483276</v>
      </c>
      <c r="K96">
        <v>1</v>
      </c>
      <c r="L96">
        <v>1.1499999761581421</v>
      </c>
      <c r="M96">
        <v>4.1307583451271057E-2</v>
      </c>
      <c r="N96">
        <v>0.22820344567298889</v>
      </c>
      <c r="O96">
        <v>1.124299168586731</v>
      </c>
      <c r="P96">
        <v>1.3525025844573975</v>
      </c>
      <c r="Q96">
        <v>6.3531665802001953</v>
      </c>
      <c r="R96">
        <v>600.89947509765625</v>
      </c>
      <c r="S96">
        <v>284.77468872070313</v>
      </c>
      <c r="T96">
        <v>5.5244927406311035</v>
      </c>
      <c r="U96">
        <v>0.24120000004768372</v>
      </c>
      <c r="W96">
        <v>246</v>
      </c>
      <c r="X96">
        <v>0.25736072659492493</v>
      </c>
      <c r="Y96">
        <v>0.21353557705879211</v>
      </c>
      <c r="Z96">
        <v>0.20047824084758759</v>
      </c>
      <c r="AA96">
        <v>0.19152821600437164</v>
      </c>
      <c r="AB96">
        <v>0.19073270261287689</v>
      </c>
      <c r="AC96">
        <v>0.20900598168373108</v>
      </c>
      <c r="AD96">
        <v>0.21108926832675934</v>
      </c>
      <c r="AE96">
        <v>0.23619896173477173</v>
      </c>
      <c r="AF96">
        <v>0.2194591611623764</v>
      </c>
      <c r="AL96">
        <v>0.52785253524780273</v>
      </c>
      <c r="AM96">
        <v>11.292889595031738</v>
      </c>
      <c r="AN96">
        <v>9.9043512344360352</v>
      </c>
      <c r="AO96">
        <v>13.694354057312012</v>
      </c>
      <c r="AP96">
        <v>21.853464126586914</v>
      </c>
      <c r="AQ96">
        <v>28.198802947998047</v>
      </c>
      <c r="AR96">
        <v>12.891074180603027</v>
      </c>
      <c r="AS96">
        <v>11.38010311126709</v>
      </c>
      <c r="AZ96">
        <v>0</v>
      </c>
      <c r="BA96">
        <v>0</v>
      </c>
      <c r="BB96">
        <v>5.1579028367996216E-3</v>
      </c>
      <c r="BC96">
        <v>3.2254476100206375E-2</v>
      </c>
      <c r="BD96">
        <v>9.7877644002437592E-3</v>
      </c>
      <c r="BE96">
        <v>0.16603554785251617</v>
      </c>
      <c r="BF96">
        <v>0.64338529109954834</v>
      </c>
      <c r="BG96">
        <v>0.14337901771068573</v>
      </c>
      <c r="BN96">
        <v>0</v>
      </c>
      <c r="BO96">
        <v>-2.3582970723509789E-2</v>
      </c>
      <c r="BP96">
        <v>-5.1131859421730042E-2</v>
      </c>
      <c r="BQ96">
        <v>-5.0482708960771561E-2</v>
      </c>
      <c r="BR96">
        <v>-2.7273944579064846E-3</v>
      </c>
      <c r="BS96">
        <v>1.4552110806107521E-2</v>
      </c>
      <c r="BT96">
        <v>5.5596780031919479E-2</v>
      </c>
      <c r="BU96">
        <v>0.19362203776836395</v>
      </c>
      <c r="CB96">
        <v>5.2785282135009766</v>
      </c>
      <c r="CC96">
        <v>80.663467407226563</v>
      </c>
      <c r="CD96">
        <v>99.043525695800781</v>
      </c>
      <c r="CE96">
        <v>97.81683349609375</v>
      </c>
      <c r="CF96">
        <v>99.333908081054688</v>
      </c>
      <c r="CG96">
        <v>93.996017456054688</v>
      </c>
      <c r="CH96">
        <v>85.940483093261719</v>
      </c>
      <c r="CI96">
        <v>75.867362976074219</v>
      </c>
      <c r="CO96">
        <v>0.17696674168109894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-1.3525187969207764</v>
      </c>
      <c r="CV96">
        <v>-1.3525025844573975</v>
      </c>
      <c r="CW96">
        <v>-1.3525025844573975</v>
      </c>
      <c r="IN96">
        <v>246</v>
      </c>
      <c r="IO96">
        <v>856</v>
      </c>
      <c r="IP96">
        <v>0</v>
      </c>
      <c r="IQ96">
        <v>97.922149658203125</v>
      </c>
      <c r="IR96">
        <v>95.101142883300781</v>
      </c>
      <c r="IS96">
        <v>0</v>
      </c>
      <c r="IT96">
        <v>0.5</v>
      </c>
      <c r="IU96">
        <v>0</v>
      </c>
    </row>
    <row r="97" spans="10:255">
      <c r="J97">
        <v>0.8410000205039978</v>
      </c>
      <c r="K97">
        <v>1</v>
      </c>
      <c r="L97">
        <v>1.1499999761581421</v>
      </c>
      <c r="M97">
        <v>4.6991422772407532E-2</v>
      </c>
      <c r="N97">
        <v>0.34403517842292786</v>
      </c>
      <c r="O97">
        <v>1.2832241058349609</v>
      </c>
      <c r="P97">
        <v>1.6272592544555664</v>
      </c>
      <c r="Q97">
        <v>8.4194183349609375</v>
      </c>
      <c r="R97">
        <v>609.31890869140625</v>
      </c>
      <c r="S97">
        <v>286.05792236328125</v>
      </c>
      <c r="T97">
        <v>7.3212332725524902</v>
      </c>
      <c r="U97">
        <v>0.23680000007152557</v>
      </c>
      <c r="W97">
        <v>247</v>
      </c>
      <c r="X97">
        <v>0.25724184513092041</v>
      </c>
      <c r="Y97">
        <v>0.21340090036392212</v>
      </c>
      <c r="Z97">
        <v>0.20044179260730743</v>
      </c>
      <c r="AA97">
        <v>0.19150732457637787</v>
      </c>
      <c r="AB97">
        <v>0.19073711335659027</v>
      </c>
      <c r="AC97">
        <v>0.20794224739074707</v>
      </c>
      <c r="AD97">
        <v>0.20459643006324768</v>
      </c>
      <c r="AE97">
        <v>0.2291596382856369</v>
      </c>
      <c r="AF97">
        <v>0.21278417110443115</v>
      </c>
      <c r="AL97">
        <v>0.55162888765335083</v>
      </c>
      <c r="AM97">
        <v>11.31982421875</v>
      </c>
      <c r="AN97">
        <v>9.9116401672363281</v>
      </c>
      <c r="AO97">
        <v>13.698532104492188</v>
      </c>
      <c r="AP97">
        <v>21.852581024169922</v>
      </c>
      <c r="AQ97">
        <v>28.411550521850586</v>
      </c>
      <c r="AR97">
        <v>13.54035758972168</v>
      </c>
      <c r="AS97">
        <v>12.084035873413086</v>
      </c>
      <c r="AZ97">
        <v>0</v>
      </c>
      <c r="BA97">
        <v>0</v>
      </c>
      <c r="BB97">
        <v>5.9015084989368916E-3</v>
      </c>
      <c r="BC97">
        <v>4.0410701185464859E-2</v>
      </c>
      <c r="BD97">
        <v>1.2329571880400181E-2</v>
      </c>
      <c r="BE97">
        <v>0.18522432446479797</v>
      </c>
      <c r="BF97">
        <v>0.60723453760147095</v>
      </c>
      <c r="BG97">
        <v>0.14889943599700928</v>
      </c>
      <c r="BN97">
        <v>0</v>
      </c>
      <c r="BO97">
        <v>-2.377764880657196E-2</v>
      </c>
      <c r="BP97">
        <v>-5.0711501389741898E-2</v>
      </c>
      <c r="BQ97">
        <v>-5.042782798409462E-2</v>
      </c>
      <c r="BR97">
        <v>-2.7519762516021729E-3</v>
      </c>
      <c r="BS97">
        <v>1.3953303918242455E-2</v>
      </c>
      <c r="BT97">
        <v>3.8892004638910294E-2</v>
      </c>
      <c r="BU97">
        <v>0.16882580518722534</v>
      </c>
      <c r="CB97">
        <v>5.5162911415100098</v>
      </c>
      <c r="CC97">
        <v>80.855865478515625</v>
      </c>
      <c r="CD97">
        <v>99.116416931152344</v>
      </c>
      <c r="CE97">
        <v>97.846672058105469</v>
      </c>
      <c r="CF97">
        <v>99.32989501953125</v>
      </c>
      <c r="CG97">
        <v>94.705169677734375</v>
      </c>
      <c r="CH97">
        <v>90.26904296875</v>
      </c>
      <c r="CI97">
        <v>80.56024169921875</v>
      </c>
      <c r="CO97">
        <v>0.15241244435310364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-1.6272366046905518</v>
      </c>
      <c r="CV97">
        <v>-1.6272592544555664</v>
      </c>
      <c r="CW97">
        <v>-1.6272592544555664</v>
      </c>
      <c r="IN97">
        <v>247</v>
      </c>
      <c r="IO97">
        <v>859</v>
      </c>
      <c r="IP97">
        <v>0</v>
      </c>
      <c r="IQ97">
        <v>99.498703002929688</v>
      </c>
      <c r="IR97">
        <v>96.060066223144531</v>
      </c>
      <c r="IS97">
        <v>0</v>
      </c>
      <c r="IT97">
        <v>0.5</v>
      </c>
      <c r="IU97">
        <v>0</v>
      </c>
    </row>
    <row r="98" spans="10:255">
      <c r="J98">
        <v>0.83799999952316284</v>
      </c>
      <c r="K98">
        <v>1</v>
      </c>
      <c r="L98">
        <v>1.1499999761581421</v>
      </c>
      <c r="M98">
        <v>3.1651344150304794E-2</v>
      </c>
      <c r="N98">
        <v>0.20776329934597015</v>
      </c>
      <c r="O98">
        <v>0.92597436904907227</v>
      </c>
      <c r="P98">
        <v>1.1337376832962036</v>
      </c>
      <c r="Q98">
        <v>7.5487408638000488</v>
      </c>
      <c r="R98">
        <v>616.86767578125</v>
      </c>
      <c r="S98">
        <v>286.98388671875</v>
      </c>
      <c r="T98">
        <v>6.5641226768493652</v>
      </c>
      <c r="U98">
        <v>0.23240000009536743</v>
      </c>
      <c r="W98">
        <v>248</v>
      </c>
      <c r="X98">
        <v>0.25712206959724426</v>
      </c>
      <c r="Y98">
        <v>0.21326902508735657</v>
      </c>
      <c r="Z98">
        <v>0.20040842890739441</v>
      </c>
      <c r="AA98">
        <v>0.19150310754776001</v>
      </c>
      <c r="AB98">
        <v>0.19074074923992157</v>
      </c>
      <c r="AC98">
        <v>0.20698800683021545</v>
      </c>
      <c r="AD98">
        <v>0.20068761706352234</v>
      </c>
      <c r="AE98">
        <v>0.22421069443225861</v>
      </c>
      <c r="AF98">
        <v>0.20852863788604736</v>
      </c>
      <c r="AL98">
        <v>0.57558393478393555</v>
      </c>
      <c r="AM98">
        <v>11.346199989318848</v>
      </c>
      <c r="AN98">
        <v>9.9183130264282227</v>
      </c>
      <c r="AO98">
        <v>13.699376106262207</v>
      </c>
      <c r="AP98">
        <v>21.85185432434082</v>
      </c>
      <c r="AQ98">
        <v>28.602397918701172</v>
      </c>
      <c r="AR98">
        <v>13.931239128112793</v>
      </c>
      <c r="AS98">
        <v>12.578929901123047</v>
      </c>
      <c r="AZ98">
        <v>0</v>
      </c>
      <c r="BA98">
        <v>0</v>
      </c>
      <c r="BB98">
        <v>7.161217276006937E-3</v>
      </c>
      <c r="BC98">
        <v>5.2356455475091934E-2</v>
      </c>
      <c r="BD98">
        <v>1.6293259337544441E-2</v>
      </c>
      <c r="BE98">
        <v>0.21456626057624817</v>
      </c>
      <c r="BF98">
        <v>0.55206847190856934</v>
      </c>
      <c r="BG98">
        <v>0.15755431354045868</v>
      </c>
      <c r="BN98">
        <v>0</v>
      </c>
      <c r="BO98">
        <v>-2.3953083902597427E-2</v>
      </c>
      <c r="BP98">
        <v>-5.0328146666288376E-2</v>
      </c>
      <c r="BQ98">
        <v>-5.0369907170534134E-2</v>
      </c>
      <c r="BR98">
        <v>-2.7301236987113953E-3</v>
      </c>
      <c r="BS98">
        <v>1.3084560632705688E-2</v>
      </c>
      <c r="BT98">
        <v>2.091926708817482E-2</v>
      </c>
      <c r="BU98">
        <v>0.14123921096324921</v>
      </c>
      <c r="CB98">
        <v>5.7558422088623047</v>
      </c>
      <c r="CC98">
        <v>81.044258117675781</v>
      </c>
      <c r="CD98">
        <v>99.183151245117188</v>
      </c>
      <c r="CE98">
        <v>97.852699279785156</v>
      </c>
      <c r="CF98">
        <v>99.326591491699219</v>
      </c>
      <c r="CG98">
        <v>95.341331481933594</v>
      </c>
      <c r="CH98">
        <v>92.874923706054688</v>
      </c>
      <c r="CI98">
        <v>83.859535217285156</v>
      </c>
      <c r="CO98">
        <v>0.12266606837511063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-1.1337697505950928</v>
      </c>
      <c r="CV98">
        <v>-1.1337376832962036</v>
      </c>
      <c r="CW98">
        <v>-1.1337376832962036</v>
      </c>
      <c r="IN98">
        <v>248</v>
      </c>
      <c r="IO98">
        <v>862</v>
      </c>
      <c r="IP98">
        <v>0</v>
      </c>
      <c r="IQ98">
        <v>100.58210754394531</v>
      </c>
      <c r="IR98">
        <v>96.706787109375</v>
      </c>
      <c r="IS98">
        <v>0</v>
      </c>
      <c r="IT98">
        <v>0.5</v>
      </c>
      <c r="IU98">
        <v>0</v>
      </c>
    </row>
    <row r="99" spans="10:255">
      <c r="J99">
        <v>0.83500003814697266</v>
      </c>
      <c r="K99">
        <v>1</v>
      </c>
      <c r="L99">
        <v>1.1499999761581421</v>
      </c>
      <c r="M99">
        <v>2.3084130138158798E-2</v>
      </c>
      <c r="N99">
        <v>0.14446535706520081</v>
      </c>
      <c r="O99">
        <v>0.73570382595062256</v>
      </c>
      <c r="P99">
        <v>0.88016915321350098</v>
      </c>
      <c r="Q99">
        <v>7.1969428062438965</v>
      </c>
      <c r="R99">
        <v>624.06463623046875</v>
      </c>
      <c r="S99">
        <v>287.7196044921875</v>
      </c>
      <c r="T99">
        <v>6.2582111358642578</v>
      </c>
      <c r="U99">
        <v>0.22800000011920929</v>
      </c>
      <c r="W99">
        <v>249</v>
      </c>
      <c r="X99">
        <v>0.25700151920318604</v>
      </c>
      <c r="Y99">
        <v>0.21313983201980591</v>
      </c>
      <c r="Z99">
        <v>0.20037612318992615</v>
      </c>
      <c r="AA99">
        <v>0.1915007084608078</v>
      </c>
      <c r="AB99">
        <v>0.19074046611785889</v>
      </c>
      <c r="AC99">
        <v>0.20611327886581421</v>
      </c>
      <c r="AD99">
        <v>0.19808252155780792</v>
      </c>
      <c r="AE99">
        <v>0.22033305466175079</v>
      </c>
      <c r="AF99">
        <v>0.20549936592578888</v>
      </c>
      <c r="AL99">
        <v>0.59969401359558105</v>
      </c>
      <c r="AM99">
        <v>11.372037887573242</v>
      </c>
      <c r="AN99">
        <v>9.9247751235961914</v>
      </c>
      <c r="AO99">
        <v>13.699855804443359</v>
      </c>
      <c r="AP99">
        <v>21.851909637451172</v>
      </c>
      <c r="AQ99">
        <v>28.77734375</v>
      </c>
      <c r="AR99">
        <v>14.19174861907959</v>
      </c>
      <c r="AS99">
        <v>12.966693878173828</v>
      </c>
      <c r="AZ99">
        <v>0</v>
      </c>
      <c r="BA99">
        <v>0</v>
      </c>
      <c r="BB99">
        <v>8.2854991778731346E-3</v>
      </c>
      <c r="BC99">
        <v>6.5341316163539886E-2</v>
      </c>
      <c r="BD99">
        <v>2.049168199300766E-2</v>
      </c>
      <c r="BE99">
        <v>0.23626898229122162</v>
      </c>
      <c r="BF99">
        <v>0.50589680671691895</v>
      </c>
      <c r="BG99">
        <v>0.16371573507785797</v>
      </c>
      <c r="BN99">
        <v>0</v>
      </c>
      <c r="BO99">
        <v>-2.4110779166221619E-2</v>
      </c>
      <c r="BP99">
        <v>-4.9947716295719147E-2</v>
      </c>
      <c r="BQ99">
        <v>-5.0313975661993027E-2</v>
      </c>
      <c r="BR99">
        <v>-2.7234565932303667E-3</v>
      </c>
      <c r="BS99">
        <v>1.2294610030949116E-2</v>
      </c>
      <c r="BT99">
        <v>1.1171123012900352E-2</v>
      </c>
      <c r="BU99">
        <v>0.12285247445106506</v>
      </c>
      <c r="CB99">
        <v>5.9969429969787598</v>
      </c>
      <c r="CC99">
        <v>81.22882080078125</v>
      </c>
      <c r="CD99">
        <v>99.247756958007813</v>
      </c>
      <c r="CE99">
        <v>97.856124877929688</v>
      </c>
      <c r="CF99">
        <v>99.32684326171875</v>
      </c>
      <c r="CG99">
        <v>95.924484252929688</v>
      </c>
      <c r="CH99">
        <v>94.611648559570313</v>
      </c>
      <c r="CI99">
        <v>86.444633483886719</v>
      </c>
      <c r="CO99">
        <v>0.10222449153661728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-0.88015198707580566</v>
      </c>
      <c r="CV99">
        <v>-0.88016915321350098</v>
      </c>
      <c r="CW99">
        <v>-0.88016915321350098</v>
      </c>
      <c r="IN99">
        <v>249</v>
      </c>
      <c r="IO99">
        <v>865</v>
      </c>
      <c r="IP99">
        <v>0</v>
      </c>
      <c r="IQ99">
        <v>101.41233062744141</v>
      </c>
      <c r="IR99">
        <v>97.193000793457031</v>
      </c>
      <c r="IS99">
        <v>0</v>
      </c>
      <c r="IT99">
        <v>0.5</v>
      </c>
      <c r="IU99">
        <v>0</v>
      </c>
    </row>
    <row r="100" spans="10:255">
      <c r="J100">
        <v>0.8320000171661377</v>
      </c>
      <c r="K100">
        <v>1</v>
      </c>
      <c r="L100">
        <v>1.1074999570846558</v>
      </c>
      <c r="M100">
        <v>2.5142421945929527E-2</v>
      </c>
      <c r="N100">
        <v>0.17934972047805786</v>
      </c>
      <c r="O100">
        <v>0.68383890390396118</v>
      </c>
      <c r="P100">
        <v>0.86318862438201904</v>
      </c>
      <c r="Q100">
        <v>7.9001855850219727</v>
      </c>
      <c r="R100">
        <v>631.96484375</v>
      </c>
      <c r="S100">
        <v>288.4034423828125</v>
      </c>
      <c r="T100">
        <v>7.1333508491516113</v>
      </c>
      <c r="U100">
        <v>0.22360000014305115</v>
      </c>
      <c r="W100">
        <v>250</v>
      </c>
      <c r="X100">
        <v>0.2568802535533905</v>
      </c>
      <c r="Y100">
        <v>0.21301323175430298</v>
      </c>
      <c r="Z100">
        <v>0.2003408819437027</v>
      </c>
      <c r="AA100">
        <v>0.19146640598773956</v>
      </c>
      <c r="AB100">
        <v>0.19072648882865906</v>
      </c>
      <c r="AC100">
        <v>0.20522139966487885</v>
      </c>
      <c r="AD100">
        <v>0.1959257572889328</v>
      </c>
      <c r="AE100">
        <v>0.21630443632602692</v>
      </c>
      <c r="AF100">
        <v>0.20271864533424377</v>
      </c>
      <c r="AL100">
        <v>0.62394720315933228</v>
      </c>
      <c r="AM100">
        <v>11.397358894348145</v>
      </c>
      <c r="AN100">
        <v>9.9318227767944336</v>
      </c>
      <c r="AO100">
        <v>13.70671558380127</v>
      </c>
      <c r="AP100">
        <v>21.854705810546875</v>
      </c>
      <c r="AQ100">
        <v>28.955718994140625</v>
      </c>
      <c r="AR100">
        <v>14.407424926757813</v>
      </c>
      <c r="AS100">
        <v>13.369555473327637</v>
      </c>
      <c r="AZ100">
        <v>0</v>
      </c>
      <c r="BA100">
        <v>0</v>
      </c>
      <c r="BB100">
        <v>9.3035837635397911E-3</v>
      </c>
      <c r="BC100">
        <v>7.954532653093338E-2</v>
      </c>
      <c r="BD100">
        <v>2.4976640939712524E-2</v>
      </c>
      <c r="BE100">
        <v>0.25202718377113342</v>
      </c>
      <c r="BF100">
        <v>0.46649628877639771</v>
      </c>
      <c r="BG100">
        <v>0.16765093803405762</v>
      </c>
      <c r="BN100">
        <v>0</v>
      </c>
      <c r="BO100">
        <v>-2.4251969531178474E-2</v>
      </c>
      <c r="BP100">
        <v>-4.95745949447155E-2</v>
      </c>
      <c r="BQ100">
        <v>-5.0259452313184738E-2</v>
      </c>
      <c r="BR100">
        <v>-2.7215972077101469E-3</v>
      </c>
      <c r="BS100">
        <v>1.1563781648874283E-2</v>
      </c>
      <c r="BT100">
        <v>5.5338079109787941E-3</v>
      </c>
      <c r="BU100">
        <v>0.10886593163013458</v>
      </c>
      <c r="CB100">
        <v>6.2394742965698242</v>
      </c>
      <c r="CC100">
        <v>81.409675598144531</v>
      </c>
      <c r="CD100">
        <v>99.318244934082031</v>
      </c>
      <c r="CE100">
        <v>97.905128479003906</v>
      </c>
      <c r="CF100">
        <v>99.339553833007813</v>
      </c>
      <c r="CG100">
        <v>96.519065856933594</v>
      </c>
      <c r="CH100">
        <v>96.049491882324219</v>
      </c>
      <c r="CI100">
        <v>89.130378723144531</v>
      </c>
      <c r="CO100">
        <v>8.6559854447841644E-2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-0.86319446563720703</v>
      </c>
      <c r="CV100">
        <v>-0.86318862438201904</v>
      </c>
      <c r="CW100">
        <v>-0.86318862438201904</v>
      </c>
      <c r="IN100">
        <v>250</v>
      </c>
      <c r="IO100">
        <v>868</v>
      </c>
      <c r="IP100">
        <v>0</v>
      </c>
      <c r="IQ100">
        <v>102.22594451904297</v>
      </c>
      <c r="IR100">
        <v>97.644378662109375</v>
      </c>
      <c r="IS100">
        <v>0</v>
      </c>
      <c r="IT100">
        <v>0.5</v>
      </c>
      <c r="IU100">
        <v>0</v>
      </c>
    </row>
    <row r="101" spans="10:255">
      <c r="J101">
        <v>0.82899999618530273</v>
      </c>
      <c r="K101">
        <v>1</v>
      </c>
      <c r="L101">
        <v>1.0649999380111694</v>
      </c>
      <c r="M101">
        <v>1.9650999456644058E-2</v>
      </c>
      <c r="N101">
        <v>0.14292676746845245</v>
      </c>
      <c r="O101">
        <v>0.55158394575119019</v>
      </c>
      <c r="P101">
        <v>0.69451069831848145</v>
      </c>
      <c r="Q101">
        <v>7.7460184097290039</v>
      </c>
      <c r="R101">
        <v>639.71087646484375</v>
      </c>
      <c r="S101">
        <v>288.95501708984375</v>
      </c>
      <c r="T101">
        <v>7.2732572555541992</v>
      </c>
      <c r="U101">
        <v>0.21920000016689301</v>
      </c>
      <c r="W101">
        <v>251</v>
      </c>
      <c r="X101">
        <v>0.25675836205482483</v>
      </c>
      <c r="Y101">
        <v>0.21288903057575226</v>
      </c>
      <c r="Z101">
        <v>0.2003069669008255</v>
      </c>
      <c r="AA101">
        <v>0.19143675267696381</v>
      </c>
      <c r="AB101">
        <v>0.19070987403392792</v>
      </c>
      <c r="AC101">
        <v>0.20443488657474518</v>
      </c>
      <c r="AD101">
        <v>0.19450309872627258</v>
      </c>
      <c r="AE101">
        <v>0.21300756931304932</v>
      </c>
      <c r="AF101">
        <v>0.20067125558853149</v>
      </c>
      <c r="AL101">
        <v>0.64832544326782227</v>
      </c>
      <c r="AM101">
        <v>11.422199249267578</v>
      </c>
      <c r="AN101">
        <v>9.9386062622070313</v>
      </c>
      <c r="AO101">
        <v>13.712646484375</v>
      </c>
      <c r="AP101">
        <v>21.858028411865234</v>
      </c>
      <c r="AQ101">
        <v>29.113021850585938</v>
      </c>
      <c r="AR101">
        <v>14.549690246582031</v>
      </c>
      <c r="AS101">
        <v>13.69924259185791</v>
      </c>
      <c r="AZ101">
        <v>0</v>
      </c>
      <c r="BA101">
        <v>0</v>
      </c>
      <c r="BB101">
        <v>1.0508676990866661E-2</v>
      </c>
      <c r="BC101">
        <v>9.6871823072433472E-2</v>
      </c>
      <c r="BD101">
        <v>3.0540851876139641E-2</v>
      </c>
      <c r="BE101">
        <v>0.26827797293663025</v>
      </c>
      <c r="BF101">
        <v>0.42625483870506287</v>
      </c>
      <c r="BG101">
        <v>0.16754582524299622</v>
      </c>
      <c r="BN101">
        <v>0</v>
      </c>
      <c r="BO101">
        <v>-2.4377508088946342E-2</v>
      </c>
      <c r="BP101">
        <v>-4.9218233674764633E-2</v>
      </c>
      <c r="BQ101">
        <v>-5.0206378102302551E-2</v>
      </c>
      <c r="BR101">
        <v>-2.7030417695641518E-3</v>
      </c>
      <c r="BS101">
        <v>1.0818333365023136E-2</v>
      </c>
      <c r="BT101">
        <v>1.4942098641768098E-3</v>
      </c>
      <c r="BU101">
        <v>9.4344057142734528E-2</v>
      </c>
      <c r="CB101">
        <v>6.4832572937011719</v>
      </c>
      <c r="CC101">
        <v>81.587104797363281</v>
      </c>
      <c r="CD101">
        <v>99.386070251464844</v>
      </c>
      <c r="CE101">
        <v>97.947494506835938</v>
      </c>
      <c r="CF101">
        <v>99.354660034179688</v>
      </c>
      <c r="CG101">
        <v>97.043411254882813</v>
      </c>
      <c r="CH101">
        <v>96.997932434082031</v>
      </c>
      <c r="CI101">
        <v>91.328285217285156</v>
      </c>
      <c r="CO101">
        <v>7.1208707988262177E-2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-0.69451332092285156</v>
      </c>
      <c r="CV101">
        <v>-0.69451069831848145</v>
      </c>
      <c r="CW101">
        <v>-0.69451069831848145</v>
      </c>
      <c r="IN101">
        <v>251</v>
      </c>
      <c r="IO101">
        <v>871</v>
      </c>
      <c r="IP101">
        <v>0</v>
      </c>
      <c r="IQ101">
        <v>102.87123107910156</v>
      </c>
      <c r="IR101">
        <v>97.991195678710938</v>
      </c>
      <c r="IS101">
        <v>0</v>
      </c>
      <c r="IT101">
        <v>0.5</v>
      </c>
      <c r="IU101">
        <v>0</v>
      </c>
    </row>
    <row r="102" spans="10:255">
      <c r="J102">
        <v>0.82600003480911255</v>
      </c>
      <c r="K102">
        <v>1</v>
      </c>
      <c r="L102">
        <v>1.0225000381469727</v>
      </c>
      <c r="M102">
        <v>1.1538076214492321E-2</v>
      </c>
      <c r="N102">
        <v>5.277584120631218E-2</v>
      </c>
      <c r="O102">
        <v>0.27609813213348389</v>
      </c>
      <c r="P102">
        <v>0.32887396216392517</v>
      </c>
      <c r="Q102">
        <v>4.6769757270812988</v>
      </c>
      <c r="R102">
        <v>644.38787841796875</v>
      </c>
      <c r="S102">
        <v>289.23110961914063</v>
      </c>
      <c r="T102">
        <v>4.574059009552002</v>
      </c>
      <c r="U102">
        <v>0.21480000019073486</v>
      </c>
      <c r="W102">
        <v>252</v>
      </c>
      <c r="X102">
        <v>0.25663590431213379</v>
      </c>
      <c r="Y102">
        <v>0.21276713907718658</v>
      </c>
      <c r="Z102">
        <v>0.20028458535671234</v>
      </c>
      <c r="AA102">
        <v>0.19151422381401062</v>
      </c>
      <c r="AB102">
        <v>0.19072385132312775</v>
      </c>
      <c r="AC102">
        <v>0.20399753749370575</v>
      </c>
      <c r="AD102">
        <v>0.19424246251583099</v>
      </c>
      <c r="AE102">
        <v>0.24930469691753387</v>
      </c>
      <c r="AF102">
        <v>0.21259653568267822</v>
      </c>
      <c r="AL102">
        <v>0.67281699180603027</v>
      </c>
      <c r="AM102">
        <v>11.446577072143555</v>
      </c>
      <c r="AN102">
        <v>9.9430818557739258</v>
      </c>
      <c r="AO102">
        <v>13.697153091430664</v>
      </c>
      <c r="AP102">
        <v>21.855234146118164</v>
      </c>
      <c r="AQ102">
        <v>29.200492858886719</v>
      </c>
      <c r="AR102">
        <v>14.575754165649414</v>
      </c>
      <c r="AS102">
        <v>10.06952953338623</v>
      </c>
      <c r="AZ102">
        <v>0</v>
      </c>
      <c r="BA102">
        <v>0</v>
      </c>
      <c r="BB102">
        <v>1.1545068584382534E-2</v>
      </c>
      <c r="BC102">
        <v>0.11579383909702301</v>
      </c>
      <c r="BD102">
        <v>3.6407746374607086E-2</v>
      </c>
      <c r="BE102">
        <v>0.27799701690673828</v>
      </c>
      <c r="BF102">
        <v>0.39518257975578308</v>
      </c>
      <c r="BG102">
        <v>0.16307373344898224</v>
      </c>
      <c r="BN102">
        <v>0</v>
      </c>
      <c r="BO102">
        <v>-2.4488668888807297E-2</v>
      </c>
      <c r="BP102">
        <v>-4.8867560923099518E-2</v>
      </c>
      <c r="BQ102">
        <v>-5.0154674798250198E-2</v>
      </c>
      <c r="BR102">
        <v>-2.6907236315310001E-3</v>
      </c>
      <c r="BS102">
        <v>1.0157711803913116E-2</v>
      </c>
      <c r="BT102">
        <v>-5.5786821758374572E-4</v>
      </c>
      <c r="BU102">
        <v>8.2488954067230225E-2</v>
      </c>
      <c r="CB102">
        <v>6.728172779083252</v>
      </c>
      <c r="CC102">
        <v>81.761238098144531</v>
      </c>
      <c r="CD102">
        <v>99.430831909179688</v>
      </c>
      <c r="CE102">
        <v>97.836822509765625</v>
      </c>
      <c r="CF102">
        <v>99.341949462890625</v>
      </c>
      <c r="CG102">
        <v>97.334976196289063</v>
      </c>
      <c r="CH102">
        <v>97.17169189453125</v>
      </c>
      <c r="CI102">
        <v>67.130203247070313</v>
      </c>
      <c r="CO102">
        <v>5.9033475816249847E-2</v>
      </c>
      <c r="CP102">
        <v>0</v>
      </c>
      <c r="CQ102">
        <v>0</v>
      </c>
      <c r="CR102">
        <v>0</v>
      </c>
      <c r="CS102">
        <v>3.809999942779541</v>
      </c>
      <c r="CT102">
        <v>0</v>
      </c>
      <c r="CU102">
        <v>3.4811496734619141</v>
      </c>
      <c r="CV102">
        <v>-0.32887396216392517</v>
      </c>
      <c r="CW102">
        <v>3.481126070022583</v>
      </c>
      <c r="IN102">
        <v>252</v>
      </c>
      <c r="IO102">
        <v>874</v>
      </c>
      <c r="IP102">
        <v>0</v>
      </c>
      <c r="IQ102">
        <v>99.34124755859375</v>
      </c>
      <c r="IR102">
        <v>98.100784301757813</v>
      </c>
      <c r="IS102">
        <v>0</v>
      </c>
      <c r="IT102">
        <v>0.5</v>
      </c>
      <c r="IU102">
        <v>3.809999942779541</v>
      </c>
    </row>
    <row r="103" spans="10:255">
      <c r="J103">
        <v>0.82300001382827759</v>
      </c>
      <c r="K103">
        <v>1</v>
      </c>
      <c r="L103">
        <v>0.97999995946884155</v>
      </c>
      <c r="M103">
        <v>9.4108544290065765E-2</v>
      </c>
      <c r="N103">
        <v>7.0251002907752991E-2</v>
      </c>
      <c r="O103">
        <v>9.191083163022995E-2</v>
      </c>
      <c r="P103">
        <v>0.16216182708740234</v>
      </c>
      <c r="Q103">
        <v>0.73155927658081055</v>
      </c>
      <c r="R103">
        <v>645.11944580078125</v>
      </c>
      <c r="S103">
        <v>289.32302856445313</v>
      </c>
      <c r="T103">
        <v>0.74648910760879517</v>
      </c>
      <c r="U103">
        <v>0.21040000021457672</v>
      </c>
      <c r="W103">
        <v>253</v>
      </c>
      <c r="X103">
        <v>0.25651296973228455</v>
      </c>
      <c r="Y103">
        <v>0.21264758706092834</v>
      </c>
      <c r="Z103">
        <v>0.20027308166027069</v>
      </c>
      <c r="AA103">
        <v>0.19171124696731567</v>
      </c>
      <c r="AB103">
        <v>0.19077436625957489</v>
      </c>
      <c r="AC103">
        <v>0.20386612415313721</v>
      </c>
      <c r="AD103">
        <v>0.1962045282125473</v>
      </c>
      <c r="AE103">
        <v>0.26377677917480469</v>
      </c>
      <c r="AF103">
        <v>0.21872861683368683</v>
      </c>
      <c r="AL103">
        <v>0.69740390777587891</v>
      </c>
      <c r="AM103">
        <v>11.470487594604492</v>
      </c>
      <c r="AN103">
        <v>9.9453830718994141</v>
      </c>
      <c r="AO103">
        <v>13.657748222351074</v>
      </c>
      <c r="AP103">
        <v>21.845130920410156</v>
      </c>
      <c r="AQ103">
        <v>29.226774215698242</v>
      </c>
      <c r="AR103">
        <v>14.379548072814941</v>
      </c>
      <c r="AS103">
        <v>8.6223211288452148</v>
      </c>
      <c r="AZ103">
        <v>0</v>
      </c>
      <c r="BA103">
        <v>0</v>
      </c>
      <c r="BB103">
        <v>7.5862891972064972E-3</v>
      </c>
      <c r="BC103">
        <v>8.6497142910957336E-2</v>
      </c>
      <c r="BD103">
        <v>2.6313114911317825E-2</v>
      </c>
      <c r="BE103">
        <v>0.17760676145553589</v>
      </c>
      <c r="BF103">
        <v>0.26388415694236755</v>
      </c>
      <c r="BG103">
        <v>0.43811243772506714</v>
      </c>
      <c r="BN103">
        <v>0</v>
      </c>
      <c r="BO103">
        <v>-2.4586370214819908E-2</v>
      </c>
      <c r="BP103">
        <v>-4.849717766046524E-2</v>
      </c>
      <c r="BQ103">
        <v>-5.0100613385438919E-2</v>
      </c>
      <c r="BR103">
        <v>-2.7469797059893608E-3</v>
      </c>
      <c r="BS103">
        <v>9.7743058577179909E-3</v>
      </c>
      <c r="BT103">
        <v>-1.849770633270964E-4</v>
      </c>
      <c r="BU103">
        <v>0.22027634084224701</v>
      </c>
      <c r="CB103">
        <v>6.9740419387817383</v>
      </c>
      <c r="CC103">
        <v>81.932022094726563</v>
      </c>
      <c r="CD103">
        <v>99.453842163085938</v>
      </c>
      <c r="CE103">
        <v>97.55535888671875</v>
      </c>
      <c r="CF103">
        <v>99.296028137207031</v>
      </c>
      <c r="CG103">
        <v>97.422584533691406</v>
      </c>
      <c r="CH103">
        <v>95.8636474609375</v>
      </c>
      <c r="CI103">
        <v>57.482147216796875</v>
      </c>
      <c r="CO103">
        <v>0.12563689053058624</v>
      </c>
      <c r="CP103">
        <v>0</v>
      </c>
      <c r="CQ103">
        <v>0</v>
      </c>
      <c r="CR103">
        <v>0</v>
      </c>
      <c r="CS103">
        <v>1.7779999971389771</v>
      </c>
      <c r="CT103">
        <v>0</v>
      </c>
      <c r="CU103">
        <v>1.6158223152160645</v>
      </c>
      <c r="CV103">
        <v>-0.16216182708740234</v>
      </c>
      <c r="CW103">
        <v>1.6158381700515747</v>
      </c>
      <c r="IN103">
        <v>253</v>
      </c>
      <c r="IO103">
        <v>877</v>
      </c>
      <c r="IP103">
        <v>0</v>
      </c>
      <c r="IQ103">
        <v>97.676910400390625</v>
      </c>
      <c r="IR103">
        <v>97.862174987792969</v>
      </c>
      <c r="IS103">
        <v>0</v>
      </c>
      <c r="IT103">
        <v>0.5</v>
      </c>
      <c r="IU103">
        <v>1.7779999971389771</v>
      </c>
    </row>
    <row r="104" spans="10:255">
      <c r="J104">
        <v>0.81999999284744263</v>
      </c>
      <c r="K104">
        <v>1</v>
      </c>
      <c r="L104">
        <v>0.9375</v>
      </c>
      <c r="M104">
        <v>0.11942581832408905</v>
      </c>
      <c r="N104">
        <v>0.1369975209236145</v>
      </c>
      <c r="O104">
        <v>0.16888643801212311</v>
      </c>
      <c r="P104">
        <v>0.30588394403457642</v>
      </c>
      <c r="Q104">
        <v>1.0754389762878418</v>
      </c>
      <c r="R104">
        <v>646.19488525390625</v>
      </c>
      <c r="S104">
        <v>289.49191284179688</v>
      </c>
      <c r="T104">
        <v>1.1471349000930786</v>
      </c>
      <c r="U104">
        <v>0.20600000023841858</v>
      </c>
      <c r="W104">
        <v>254</v>
      </c>
      <c r="X104">
        <v>0.25638961791992188</v>
      </c>
      <c r="Y104">
        <v>0.21253038942813873</v>
      </c>
      <c r="Z104">
        <v>0.20025855302810669</v>
      </c>
      <c r="AA104">
        <v>0.19188140332698822</v>
      </c>
      <c r="AB104">
        <v>0.19081801176071167</v>
      </c>
      <c r="AC104">
        <v>0.20373086631298065</v>
      </c>
      <c r="AD104">
        <v>0.19829633831977844</v>
      </c>
      <c r="AE104">
        <v>0.32501918077468872</v>
      </c>
      <c r="AF104">
        <v>0.24053728580474854</v>
      </c>
      <c r="AL104">
        <v>0.72207427024841309</v>
      </c>
      <c r="AM104">
        <v>11.493927001953125</v>
      </c>
      <c r="AN104">
        <v>9.9482889175415039</v>
      </c>
      <c r="AO104">
        <v>13.623716354370117</v>
      </c>
      <c r="AP104">
        <v>21.836400985717773</v>
      </c>
      <c r="AQ104">
        <v>29.253826141357422</v>
      </c>
      <c r="AR104">
        <v>14.170366287231445</v>
      </c>
      <c r="AS104">
        <v>2.4980814456939697</v>
      </c>
      <c r="AZ104">
        <v>0</v>
      </c>
      <c r="BA104">
        <v>0</v>
      </c>
      <c r="BB104">
        <v>5.7885251007974148E-3</v>
      </c>
      <c r="BC104">
        <v>7.7729910612106323E-2</v>
      </c>
      <c r="BD104">
        <v>2.2383704781532288E-2</v>
      </c>
      <c r="BE104">
        <v>0.13658599555492401</v>
      </c>
      <c r="BF104">
        <v>0.30687886476516724</v>
      </c>
      <c r="BG104">
        <v>0.45063292980194092</v>
      </c>
      <c r="BN104">
        <v>0</v>
      </c>
      <c r="BO104">
        <v>-2.4670729413628578E-2</v>
      </c>
      <c r="BP104">
        <v>-4.8108633607625961E-2</v>
      </c>
      <c r="BQ104">
        <v>-5.0037890672683716E-2</v>
      </c>
      <c r="BR104">
        <v>-2.8780375141650438E-3</v>
      </c>
      <c r="BS104">
        <v>9.6306316554546356E-3</v>
      </c>
      <c r="BT104">
        <v>5.6466027162969112E-3</v>
      </c>
      <c r="BU104">
        <v>0.26665523648262024</v>
      </c>
      <c r="CB104">
        <v>7.2207455635070801</v>
      </c>
      <c r="CC104">
        <v>82.099449157714844</v>
      </c>
      <c r="CD104">
        <v>99.482902526855469</v>
      </c>
      <c r="CE104">
        <v>97.312278747558594</v>
      </c>
      <c r="CF104">
        <v>99.25634765625</v>
      </c>
      <c r="CG104">
        <v>97.51275634765625</v>
      </c>
      <c r="CH104">
        <v>94.469108581542969</v>
      </c>
      <c r="CI104">
        <v>16.653877258300781</v>
      </c>
      <c r="CO104">
        <v>0.15703953802585602</v>
      </c>
      <c r="CP104">
        <v>0</v>
      </c>
      <c r="CQ104">
        <v>0</v>
      </c>
      <c r="CR104">
        <v>0</v>
      </c>
      <c r="CS104">
        <v>6.6040000915527344</v>
      </c>
      <c r="CT104">
        <v>0</v>
      </c>
      <c r="CU104">
        <v>6.2980947494506836</v>
      </c>
      <c r="CV104">
        <v>-0.30588394403457642</v>
      </c>
      <c r="CW104">
        <v>6.2981162071228027</v>
      </c>
      <c r="IN104">
        <v>254</v>
      </c>
      <c r="IO104">
        <v>880</v>
      </c>
      <c r="IP104">
        <v>0</v>
      </c>
      <c r="IQ104">
        <v>91.330680847167969</v>
      </c>
      <c r="IR104">
        <v>97.61822509765625</v>
      </c>
      <c r="IS104">
        <v>0</v>
      </c>
      <c r="IT104">
        <v>0.5</v>
      </c>
      <c r="IU104">
        <v>6.6040000915527344</v>
      </c>
    </row>
    <row r="105" spans="10:255">
      <c r="J105">
        <v>0.81700003147125244</v>
      </c>
      <c r="K105">
        <v>1</v>
      </c>
      <c r="L105">
        <v>0.89499998092651367</v>
      </c>
      <c r="M105">
        <v>0.24876953661441803</v>
      </c>
      <c r="N105">
        <v>1.0331165790557861</v>
      </c>
      <c r="O105">
        <v>1.0287492275238037</v>
      </c>
      <c r="P105">
        <v>2.0618658065795898</v>
      </c>
      <c r="Q105">
        <v>3.7168512344360352</v>
      </c>
      <c r="R105">
        <v>649.9117431640625</v>
      </c>
      <c r="S105">
        <v>290.52066040039063</v>
      </c>
      <c r="T105">
        <v>4.1529064178466797</v>
      </c>
      <c r="U105">
        <v>0.20160000026226044</v>
      </c>
      <c r="W105">
        <v>255</v>
      </c>
      <c r="X105">
        <v>0.25626590847969055</v>
      </c>
      <c r="Y105">
        <v>0.2124154269695282</v>
      </c>
      <c r="Z105">
        <v>0.20022360980510712</v>
      </c>
      <c r="AA105">
        <v>0.19174587726593018</v>
      </c>
      <c r="AB105">
        <v>0.19077791273593903</v>
      </c>
      <c r="AC105">
        <v>0.20317147672176361</v>
      </c>
      <c r="AD105">
        <v>0.1984548419713974</v>
      </c>
      <c r="AE105">
        <v>0.30625930428504944</v>
      </c>
      <c r="AF105">
        <v>0.23438966274261475</v>
      </c>
      <c r="AL105">
        <v>0.74681609869003296</v>
      </c>
      <c r="AM105">
        <v>11.516919136047363</v>
      </c>
      <c r="AN105">
        <v>9.9552774429321289</v>
      </c>
      <c r="AO105">
        <v>13.650821685791016</v>
      </c>
      <c r="AP105">
        <v>21.844423294067383</v>
      </c>
      <c r="AQ105">
        <v>29.365703582763672</v>
      </c>
      <c r="AR105">
        <v>14.154516220092773</v>
      </c>
      <c r="AS105">
        <v>4.3740692138671875</v>
      </c>
      <c r="AZ105">
        <v>0</v>
      </c>
      <c r="BA105">
        <v>0</v>
      </c>
      <c r="BB105">
        <v>4.6184449456632137E-3</v>
      </c>
      <c r="BC105">
        <v>7.2015941143035889E-2</v>
      </c>
      <c r="BD105">
        <v>1.9925715401768684E-2</v>
      </c>
      <c r="BE105">
        <v>0.11107373982667923</v>
      </c>
      <c r="BF105">
        <v>0.34579291939735413</v>
      </c>
      <c r="BG105">
        <v>0.44657319784164429</v>
      </c>
      <c r="BN105">
        <v>0</v>
      </c>
      <c r="BO105">
        <v>-2.4742294102907181E-2</v>
      </c>
      <c r="BP105">
        <v>-4.7735854983329773E-2</v>
      </c>
      <c r="BQ105">
        <v>-4.9972847104072571E-2</v>
      </c>
      <c r="BR105">
        <v>-2.991445129737258E-3</v>
      </c>
      <c r="BS105">
        <v>9.4871390610933304E-3</v>
      </c>
      <c r="BT105">
        <v>1.1875922791659832E-2</v>
      </c>
      <c r="BU105">
        <v>0.38346046209335327</v>
      </c>
      <c r="CB105">
        <v>7.4681644439697266</v>
      </c>
      <c r="CC105">
        <v>82.263679504394531</v>
      </c>
      <c r="CD105">
        <v>99.552787780761719</v>
      </c>
      <c r="CE105">
        <v>97.505882263183594</v>
      </c>
      <c r="CF105">
        <v>99.292800903320313</v>
      </c>
      <c r="CG105">
        <v>97.88568115234375</v>
      </c>
      <c r="CH105">
        <v>94.363433837890625</v>
      </c>
      <c r="CI105">
        <v>29.16046142578125</v>
      </c>
      <c r="CO105">
        <v>0.27677977085113525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-2.0618438720703125</v>
      </c>
      <c r="CV105">
        <v>-2.0618658065795898</v>
      </c>
      <c r="CW105">
        <v>-2.0618658065795898</v>
      </c>
      <c r="IN105">
        <v>255</v>
      </c>
      <c r="IO105">
        <v>883</v>
      </c>
      <c r="IP105">
        <v>0</v>
      </c>
      <c r="IQ105">
        <v>93.344810485839844</v>
      </c>
      <c r="IR105">
        <v>97.770034790039063</v>
      </c>
      <c r="IS105">
        <v>0</v>
      </c>
      <c r="IT105">
        <v>0.5</v>
      </c>
      <c r="IU105">
        <v>0</v>
      </c>
    </row>
    <row r="106" spans="10:255">
      <c r="J106">
        <v>0.81400001049041748</v>
      </c>
      <c r="K106">
        <v>1</v>
      </c>
      <c r="L106">
        <v>0.85249996185302734</v>
      </c>
      <c r="M106">
        <v>0.2527010440826416</v>
      </c>
      <c r="N106">
        <v>1.2760891914367676</v>
      </c>
      <c r="O106">
        <v>1.0279250144958496</v>
      </c>
      <c r="P106">
        <v>2.3040142059326172</v>
      </c>
      <c r="Q106">
        <v>4.3049526214599609</v>
      </c>
      <c r="R106">
        <v>654.2166748046875</v>
      </c>
      <c r="S106">
        <v>291.548583984375</v>
      </c>
      <c r="T106">
        <v>5.0497980117797852</v>
      </c>
      <c r="U106">
        <v>0.19720000028610229</v>
      </c>
      <c r="W106">
        <v>256</v>
      </c>
      <c r="X106">
        <v>0.25614190101623535</v>
      </c>
      <c r="Y106">
        <v>0.21230232715606689</v>
      </c>
      <c r="Z106">
        <v>0.20019011199474335</v>
      </c>
      <c r="AA106">
        <v>0.19163171947002411</v>
      </c>
      <c r="AB106">
        <v>0.19073851406574249</v>
      </c>
      <c r="AC106">
        <v>0.20270060002803802</v>
      </c>
      <c r="AD106">
        <v>0.19825080037117004</v>
      </c>
      <c r="AE106">
        <v>0.28521323204040527</v>
      </c>
      <c r="AF106">
        <v>0.22723828256130219</v>
      </c>
      <c r="AL106">
        <v>0.77161765098571777</v>
      </c>
      <c r="AM106">
        <v>11.539539337158203</v>
      </c>
      <c r="AN106">
        <v>9.9619770050048828</v>
      </c>
      <c r="AO106">
        <v>13.673653602600098</v>
      </c>
      <c r="AP106">
        <v>21.852300643920898</v>
      </c>
      <c r="AQ106">
        <v>29.459878921508789</v>
      </c>
      <c r="AR106">
        <v>14.174920082092285</v>
      </c>
      <c r="AS106">
        <v>6.4786763191223145</v>
      </c>
      <c r="AZ106">
        <v>0</v>
      </c>
      <c r="BA106">
        <v>0</v>
      </c>
      <c r="BB106">
        <v>4.0626558475196362E-3</v>
      </c>
      <c r="BC106">
        <v>6.7972712218761444E-2</v>
      </c>
      <c r="BD106">
        <v>1.9273361191153526E-2</v>
      </c>
      <c r="BE106">
        <v>9.6036732196807861E-2</v>
      </c>
      <c r="BF106">
        <v>0.35843393206596375</v>
      </c>
      <c r="BG106">
        <v>0.45422050356864929</v>
      </c>
      <c r="BN106">
        <v>0</v>
      </c>
      <c r="BO106">
        <v>-2.4801651015877724E-2</v>
      </c>
      <c r="BP106">
        <v>-4.7421619296073914E-2</v>
      </c>
      <c r="BQ106">
        <v>-4.9944676458835602E-2</v>
      </c>
      <c r="BR106">
        <v>-2.9054414480924606E-3</v>
      </c>
      <c r="BS106">
        <v>9.0270210057497025E-3</v>
      </c>
      <c r="BT106">
        <v>1.357133686542511E-2</v>
      </c>
      <c r="BU106">
        <v>0.36161103844642639</v>
      </c>
      <c r="CB106">
        <v>7.716179370880127</v>
      </c>
      <c r="CC106">
        <v>82.425254821777344</v>
      </c>
      <c r="CD106">
        <v>99.619781494140625</v>
      </c>
      <c r="CE106">
        <v>97.668968200683594</v>
      </c>
      <c r="CF106">
        <v>99.328620910644531</v>
      </c>
      <c r="CG106">
        <v>98.199600219726563</v>
      </c>
      <c r="CH106">
        <v>94.499465942382813</v>
      </c>
      <c r="CI106">
        <v>43.191177368164063</v>
      </c>
      <c r="CO106">
        <v>0.23877732455730438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-2.3040175437927246</v>
      </c>
      <c r="CV106">
        <v>-2.3040142059326172</v>
      </c>
      <c r="CW106">
        <v>-2.3040142059326172</v>
      </c>
      <c r="IN106">
        <v>256</v>
      </c>
      <c r="IO106">
        <v>886</v>
      </c>
      <c r="IP106">
        <v>0</v>
      </c>
      <c r="IQ106">
        <v>95.601409912109375</v>
      </c>
      <c r="IR106">
        <v>97.937065124511719</v>
      </c>
      <c r="IS106">
        <v>0</v>
      </c>
      <c r="IT106">
        <v>0.5</v>
      </c>
      <c r="IU106">
        <v>0</v>
      </c>
    </row>
    <row r="107" spans="10:255">
      <c r="J107">
        <v>0.81099998950958252</v>
      </c>
      <c r="K107">
        <v>1</v>
      </c>
      <c r="L107">
        <v>0.81000000238418579</v>
      </c>
      <c r="M107">
        <v>0.24640196561813354</v>
      </c>
      <c r="N107">
        <v>1.2966811656951904</v>
      </c>
      <c r="O107">
        <v>0.83632075786590576</v>
      </c>
      <c r="P107">
        <v>2.1330018043518066</v>
      </c>
      <c r="Q107">
        <v>4.2625946998596191</v>
      </c>
      <c r="R107">
        <v>658.479248046875</v>
      </c>
      <c r="S107">
        <v>292.38491821289063</v>
      </c>
      <c r="T107">
        <v>5.2624626159667969</v>
      </c>
      <c r="U107">
        <v>0.19280000030994415</v>
      </c>
      <c r="W107">
        <v>257</v>
      </c>
      <c r="X107">
        <v>0.25601765513420105</v>
      </c>
      <c r="Y107">
        <v>0.21219103038311005</v>
      </c>
      <c r="Z107">
        <v>0.20016123354434967</v>
      </c>
      <c r="AA107">
        <v>0.19159352779388428</v>
      </c>
      <c r="AB107">
        <v>0.19071711599826813</v>
      </c>
      <c r="AC107">
        <v>0.2023753821849823</v>
      </c>
      <c r="AD107">
        <v>0.19835519790649414</v>
      </c>
      <c r="AE107">
        <v>0.26507729291915894</v>
      </c>
      <c r="AF107">
        <v>0.22059589624404907</v>
      </c>
      <c r="AL107">
        <v>0.79646676778793335</v>
      </c>
      <c r="AM107">
        <v>11.561799049377441</v>
      </c>
      <c r="AN107">
        <v>9.9677524566650391</v>
      </c>
      <c r="AO107">
        <v>13.681291580200195</v>
      </c>
      <c r="AP107">
        <v>21.856582641601563</v>
      </c>
      <c r="AQ107">
        <v>29.524921417236328</v>
      </c>
      <c r="AR107">
        <v>14.164480209350586</v>
      </c>
      <c r="AS107">
        <v>8.4922704696655273</v>
      </c>
      <c r="AZ107">
        <v>0</v>
      </c>
      <c r="BA107">
        <v>0</v>
      </c>
      <c r="BB107">
        <v>3.5570254549384117E-3</v>
      </c>
      <c r="BC107">
        <v>6.5421216189861298E-2</v>
      </c>
      <c r="BD107">
        <v>1.8842598423361778E-2</v>
      </c>
      <c r="BE107">
        <v>8.4214992821216583E-2</v>
      </c>
      <c r="BF107">
        <v>0.36020755767822266</v>
      </c>
      <c r="BG107">
        <v>0.46775662899017334</v>
      </c>
      <c r="BN107">
        <v>0</v>
      </c>
      <c r="BO107">
        <v>-2.4850983172655106E-2</v>
      </c>
      <c r="BP107">
        <v>-4.711073637008667E-2</v>
      </c>
      <c r="BQ107">
        <v>-4.9913268536329269E-2</v>
      </c>
      <c r="BR107">
        <v>-2.8377051930874586E-3</v>
      </c>
      <c r="BS107">
        <v>8.6423149332404137E-3</v>
      </c>
      <c r="BT107">
        <v>1.4030675403773785E-2</v>
      </c>
      <c r="BU107">
        <v>0.32571935653686523</v>
      </c>
      <c r="CB107">
        <v>7.9646711349487305</v>
      </c>
      <c r="CC107">
        <v>82.584251403808594</v>
      </c>
      <c r="CD107">
        <v>99.677536010742188</v>
      </c>
      <c r="CE107">
        <v>97.723526000976563</v>
      </c>
      <c r="CF107">
        <v>99.348075866699219</v>
      </c>
      <c r="CG107">
        <v>98.416412353515625</v>
      </c>
      <c r="CH107">
        <v>94.429862976074219</v>
      </c>
      <c r="CI107">
        <v>56.615139007568359</v>
      </c>
      <c r="CO107">
        <v>0.1961999237537384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-2.1329820156097412</v>
      </c>
      <c r="CV107">
        <v>-2.1330018043518066</v>
      </c>
      <c r="CW107">
        <v>-2.1330018043518066</v>
      </c>
      <c r="IN107">
        <v>257</v>
      </c>
      <c r="IO107">
        <v>889</v>
      </c>
      <c r="IP107">
        <v>0</v>
      </c>
      <c r="IQ107">
        <v>97.687294006347656</v>
      </c>
      <c r="IR107">
        <v>98.016510009765625</v>
      </c>
      <c r="IS107">
        <v>0</v>
      </c>
      <c r="IT107">
        <v>0.5</v>
      </c>
      <c r="IU107">
        <v>0</v>
      </c>
    </row>
    <row r="108" spans="10:255">
      <c r="J108">
        <v>0.80800002813339233</v>
      </c>
      <c r="K108">
        <v>1</v>
      </c>
      <c r="L108">
        <v>0.76749998331069946</v>
      </c>
      <c r="M108">
        <v>0.23056474328041077</v>
      </c>
      <c r="N108">
        <v>0.88815999031066895</v>
      </c>
      <c r="O108">
        <v>0.46370673179626465</v>
      </c>
      <c r="P108">
        <v>1.3518667221069336</v>
      </c>
      <c r="Q108">
        <v>2.9564917087554932</v>
      </c>
      <c r="R108">
        <v>661.43572998046875</v>
      </c>
      <c r="S108">
        <v>292.8486328125</v>
      </c>
      <c r="T108">
        <v>3.8521065711975098</v>
      </c>
      <c r="U108">
        <v>0.18840000033378601</v>
      </c>
      <c r="W108">
        <v>258</v>
      </c>
      <c r="X108">
        <v>0.25589320063591003</v>
      </c>
      <c r="Y108">
        <v>0.21208150684833527</v>
      </c>
      <c r="Z108">
        <v>0.20013833045959473</v>
      </c>
      <c r="AA108">
        <v>0.19166947901248932</v>
      </c>
      <c r="AB108">
        <v>0.19072747230529785</v>
      </c>
      <c r="AC108">
        <v>0.20222391188144684</v>
      </c>
      <c r="AD108">
        <v>0.19919854402542114</v>
      </c>
      <c r="AE108">
        <v>0.25135937333106995</v>
      </c>
      <c r="AF108">
        <v>0.21658548712730408</v>
      </c>
      <c r="AL108">
        <v>0.82135766744613647</v>
      </c>
      <c r="AM108">
        <v>11.583703994750977</v>
      </c>
      <c r="AN108">
        <v>9.9723329544067383</v>
      </c>
      <c r="AO108">
        <v>13.666101455688477</v>
      </c>
      <c r="AP108">
        <v>21.854511260986328</v>
      </c>
      <c r="AQ108">
        <v>29.555215835571289</v>
      </c>
      <c r="AR108">
        <v>14.080146789550781</v>
      </c>
      <c r="AS108">
        <v>9.8640623092651367</v>
      </c>
      <c r="AZ108">
        <v>0</v>
      </c>
      <c r="BA108">
        <v>0</v>
      </c>
      <c r="BB108">
        <v>3.2440300565212965E-3</v>
      </c>
      <c r="BC108">
        <v>6.8705432116985321E-2</v>
      </c>
      <c r="BD108">
        <v>1.9675545394420624E-2</v>
      </c>
      <c r="BE108">
        <v>7.9656317830085754E-2</v>
      </c>
      <c r="BF108">
        <v>0.39225742220878601</v>
      </c>
      <c r="BG108">
        <v>0.43646124005317688</v>
      </c>
      <c r="BN108">
        <v>0</v>
      </c>
      <c r="BO108">
        <v>-2.4890827015042305E-2</v>
      </c>
      <c r="BP108">
        <v>-4.6795163303613663E-2</v>
      </c>
      <c r="BQ108">
        <v>-4.9872320145368576E-2</v>
      </c>
      <c r="BR108">
        <v>-2.8217579238116741E-3</v>
      </c>
      <c r="BS108">
        <v>8.3724046126008034E-3</v>
      </c>
      <c r="BT108">
        <v>1.5014080330729485E-2</v>
      </c>
      <c r="BU108">
        <v>0.28124213218688965</v>
      </c>
      <c r="CB108">
        <v>8.2135801315307617</v>
      </c>
      <c r="CC108">
        <v>82.740707397460938</v>
      </c>
      <c r="CD108">
        <v>99.723342895507813</v>
      </c>
      <c r="CE108">
        <v>97.615028381347656</v>
      </c>
      <c r="CF108">
        <v>99.338661193847656</v>
      </c>
      <c r="CG108">
        <v>98.51739501953125</v>
      </c>
      <c r="CH108">
        <v>93.867637634277344</v>
      </c>
      <c r="CI108">
        <v>65.760414123535156</v>
      </c>
      <c r="CO108">
        <v>0.15684357285499573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-1.3518929481506348</v>
      </c>
      <c r="CV108">
        <v>-1.3518667221069336</v>
      </c>
      <c r="CW108">
        <v>-1.3518667221069336</v>
      </c>
      <c r="IN108">
        <v>258</v>
      </c>
      <c r="IO108">
        <v>892</v>
      </c>
      <c r="IP108">
        <v>0</v>
      </c>
      <c r="IQ108">
        <v>98.99237060546875</v>
      </c>
      <c r="IR108">
        <v>97.943183898925781</v>
      </c>
      <c r="IS108">
        <v>0</v>
      </c>
      <c r="IT108">
        <v>0.5</v>
      </c>
      <c r="IU108">
        <v>0</v>
      </c>
    </row>
    <row r="109" spans="10:255">
      <c r="J109">
        <v>0.80500000715255737</v>
      </c>
      <c r="K109">
        <v>1</v>
      </c>
      <c r="L109">
        <v>0.72500002384185791</v>
      </c>
      <c r="M109">
        <v>0.23246888816356659</v>
      </c>
      <c r="N109">
        <v>1.1430131196975708</v>
      </c>
      <c r="O109">
        <v>0.47132453322410583</v>
      </c>
      <c r="P109">
        <v>1.614337682723999</v>
      </c>
      <c r="Q109">
        <v>3.5647115707397461</v>
      </c>
      <c r="R109">
        <v>665.00042724609375</v>
      </c>
      <c r="S109">
        <v>293.3199462890625</v>
      </c>
      <c r="T109">
        <v>4.9168434143066406</v>
      </c>
      <c r="U109">
        <v>0.18400000035762787</v>
      </c>
      <c r="W109">
        <v>259</v>
      </c>
      <c r="X109">
        <v>0.25576859712600708</v>
      </c>
      <c r="Y109">
        <v>0.21197375655174255</v>
      </c>
      <c r="Z109">
        <v>0.2001146674156189</v>
      </c>
      <c r="AA109">
        <v>0.19172476232051849</v>
      </c>
      <c r="AB109">
        <v>0.19073328375816345</v>
      </c>
      <c r="AC109">
        <v>0.20208506286144257</v>
      </c>
      <c r="AD109">
        <v>0.19929647445678711</v>
      </c>
      <c r="AE109">
        <v>0.23578555881977081</v>
      </c>
      <c r="AF109">
        <v>0.21145950257778168</v>
      </c>
      <c r="AL109">
        <v>0.84627836942672729</v>
      </c>
      <c r="AM109">
        <v>11.605253219604492</v>
      </c>
      <c r="AN109">
        <v>9.9770660400390625</v>
      </c>
      <c r="AO109">
        <v>13.655045509338379</v>
      </c>
      <c r="AP109">
        <v>21.853347778320313</v>
      </c>
      <c r="AQ109">
        <v>29.582986831665039</v>
      </c>
      <c r="AR109">
        <v>14.070353507995605</v>
      </c>
      <c r="AS109">
        <v>11.421443939208984</v>
      </c>
      <c r="AZ109">
        <v>0</v>
      </c>
      <c r="BA109">
        <v>0</v>
      </c>
      <c r="BB109">
        <v>2.9433416202664375E-3</v>
      </c>
      <c r="BC109">
        <v>7.6120339334011078E-2</v>
      </c>
      <c r="BD109">
        <v>2.1107785403728485E-2</v>
      </c>
      <c r="BE109">
        <v>7.8866608440876007E-2</v>
      </c>
      <c r="BF109">
        <v>0.45669063925743103</v>
      </c>
      <c r="BG109">
        <v>0.36427119374275208</v>
      </c>
      <c r="BN109">
        <v>0</v>
      </c>
      <c r="BO109">
        <v>-2.4921495467424393E-2</v>
      </c>
      <c r="BP109">
        <v>-4.6471290290355682E-2</v>
      </c>
      <c r="BQ109">
        <v>-4.9815554171800613E-2</v>
      </c>
      <c r="BR109">
        <v>-2.8796845581382513E-3</v>
      </c>
      <c r="BS109">
        <v>8.2332249730825424E-3</v>
      </c>
      <c r="BT109">
        <v>1.7637012526392937E-2</v>
      </c>
      <c r="BU109">
        <v>0.24267891049385071</v>
      </c>
      <c r="CB109">
        <v>8.4627876281738281</v>
      </c>
      <c r="CC109">
        <v>82.894638061523438</v>
      </c>
      <c r="CD109">
        <v>99.770668029785156</v>
      </c>
      <c r="CE109">
        <v>97.536048889160156</v>
      </c>
      <c r="CF109">
        <v>99.3333740234375</v>
      </c>
      <c r="CG109">
        <v>98.609962463378906</v>
      </c>
      <c r="CH109">
        <v>93.802345275878906</v>
      </c>
      <c r="CI109">
        <v>76.142959594726563</v>
      </c>
      <c r="CO109">
        <v>0.13221953809261322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-1.6143620014190674</v>
      </c>
      <c r="CV109">
        <v>-1.614337682723999</v>
      </c>
      <c r="CW109">
        <v>-1.614337682723999</v>
      </c>
      <c r="IN109">
        <v>259</v>
      </c>
      <c r="IO109">
        <v>895</v>
      </c>
      <c r="IP109">
        <v>0</v>
      </c>
      <c r="IQ109">
        <v>100.56024169921875</v>
      </c>
      <c r="IR109">
        <v>97.9547119140625</v>
      </c>
      <c r="IS109">
        <v>0</v>
      </c>
      <c r="IT109">
        <v>0.5</v>
      </c>
      <c r="IU109">
        <v>0</v>
      </c>
    </row>
    <row r="110" spans="10:255">
      <c r="J110">
        <v>0.80199998617172241</v>
      </c>
      <c r="K110">
        <v>1</v>
      </c>
      <c r="L110">
        <v>0.68250000476837158</v>
      </c>
      <c r="M110">
        <v>0.19150584936141968</v>
      </c>
      <c r="N110">
        <v>1.0930067300796509</v>
      </c>
      <c r="O110">
        <v>0.39980456233024597</v>
      </c>
      <c r="P110">
        <v>1.4928113222122192</v>
      </c>
      <c r="Q110">
        <v>3.8953227996826172</v>
      </c>
      <c r="R110">
        <v>668.895751953125</v>
      </c>
      <c r="S110">
        <v>293.71975708007813</v>
      </c>
      <c r="T110">
        <v>5.707432746887207</v>
      </c>
      <c r="U110">
        <v>0.17960000038146973</v>
      </c>
      <c r="W110">
        <v>260</v>
      </c>
      <c r="X110">
        <v>0.25564387440681458</v>
      </c>
      <c r="Y110">
        <v>0.21186770498752594</v>
      </c>
      <c r="Z110">
        <v>0.2000911682844162</v>
      </c>
      <c r="AA110">
        <v>0.1917826384305954</v>
      </c>
      <c r="AB110">
        <v>0.19074073433876038</v>
      </c>
      <c r="AC110">
        <v>0.2019696831703186</v>
      </c>
      <c r="AD110">
        <v>0.19885231554508209</v>
      </c>
      <c r="AE110">
        <v>0.22191022336483002</v>
      </c>
      <c r="AF110">
        <v>0.20653828978538513</v>
      </c>
      <c r="AL110">
        <v>0.8712228536605835</v>
      </c>
      <c r="AM110">
        <v>11.626463890075684</v>
      </c>
      <c r="AN110">
        <v>9.9817657470703125</v>
      </c>
      <c r="AO110">
        <v>13.64346981048584</v>
      </c>
      <c r="AP110">
        <v>21.851858139038086</v>
      </c>
      <c r="AQ110">
        <v>29.606063842773438</v>
      </c>
      <c r="AR110">
        <v>14.114768981933594</v>
      </c>
      <c r="AS110">
        <v>12.808978080749512</v>
      </c>
      <c r="AZ110">
        <v>0</v>
      </c>
      <c r="BA110">
        <v>0</v>
      </c>
      <c r="BB110">
        <v>2.736235735937953E-3</v>
      </c>
      <c r="BC110">
        <v>8.8195696473121643E-2</v>
      </c>
      <c r="BD110">
        <v>2.3861441761255264E-2</v>
      </c>
      <c r="BE110">
        <v>8.2926400005817413E-2</v>
      </c>
      <c r="BF110">
        <v>0.51763021945953369</v>
      </c>
      <c r="BG110">
        <v>0.284650057554245</v>
      </c>
      <c r="BN110">
        <v>0</v>
      </c>
      <c r="BO110">
        <v>-2.4943336844444275E-2</v>
      </c>
      <c r="BP110">
        <v>-4.615580290555954E-2</v>
      </c>
      <c r="BQ110">
        <v>-4.9761682748794556E-2</v>
      </c>
      <c r="BR110">
        <v>-2.923264168202877E-3</v>
      </c>
      <c r="BS110">
        <v>8.1078289076685905E-3</v>
      </c>
      <c r="BT110">
        <v>1.8186191096901894E-2</v>
      </c>
      <c r="BU110">
        <v>0.18072232604026794</v>
      </c>
      <c r="CB110">
        <v>8.7122325897216797</v>
      </c>
      <c r="CC110">
        <v>83.046142578125</v>
      </c>
      <c r="CD110">
        <v>99.817672729492188</v>
      </c>
      <c r="CE110">
        <v>97.453369140625</v>
      </c>
      <c r="CF110">
        <v>99.326606750488281</v>
      </c>
      <c r="CG110">
        <v>98.686882019042969</v>
      </c>
      <c r="CH110">
        <v>94.098457336425781</v>
      </c>
      <c r="CI110">
        <v>85.3931884765625</v>
      </c>
      <c r="CO110">
        <v>0.10263708233833313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-1.4927685260772705</v>
      </c>
      <c r="CV110">
        <v>-1.4928113222122192</v>
      </c>
      <c r="CW110">
        <v>-1.4928113222122192</v>
      </c>
      <c r="IN110">
        <v>260</v>
      </c>
      <c r="IO110">
        <v>898</v>
      </c>
      <c r="IP110">
        <v>0</v>
      </c>
      <c r="IQ110">
        <v>102.00689697265625</v>
      </c>
      <c r="IR110">
        <v>98.019683837890625</v>
      </c>
      <c r="IS110">
        <v>0</v>
      </c>
      <c r="IT110">
        <v>0.5</v>
      </c>
      <c r="IU110">
        <v>0</v>
      </c>
    </row>
    <row r="111" spans="10:255">
      <c r="J111">
        <v>0.79900002479553223</v>
      </c>
      <c r="K111">
        <v>1</v>
      </c>
      <c r="L111">
        <v>0.63999998569488525</v>
      </c>
      <c r="M111">
        <v>9.2897519469261169E-2</v>
      </c>
      <c r="N111">
        <v>0.44830372929573059</v>
      </c>
      <c r="O111">
        <v>0.23269307613372803</v>
      </c>
      <c r="P111">
        <v>0.68099677562713623</v>
      </c>
      <c r="Q111">
        <v>3.0885043144226074</v>
      </c>
      <c r="R111">
        <v>671.9842529296875</v>
      </c>
      <c r="S111">
        <v>293.95245361328125</v>
      </c>
      <c r="T111">
        <v>4.8257880210876465</v>
      </c>
      <c r="U111">
        <v>0.17520000040531158</v>
      </c>
      <c r="W111">
        <v>261</v>
      </c>
      <c r="X111">
        <v>0.25551909208297729</v>
      </c>
      <c r="Y111">
        <v>0.21176326274871826</v>
      </c>
      <c r="Z111">
        <v>0.20006892085075378</v>
      </c>
      <c r="AA111">
        <v>0.19189344346523285</v>
      </c>
      <c r="AB111">
        <v>0.19076308608055115</v>
      </c>
      <c r="AC111">
        <v>0.20191012322902679</v>
      </c>
      <c r="AD111">
        <v>0.19850140810012817</v>
      </c>
      <c r="AE111">
        <v>0.21580691635608673</v>
      </c>
      <c r="AF111">
        <v>0.20426991581916809</v>
      </c>
      <c r="AL111">
        <v>0.89617937803268433</v>
      </c>
      <c r="AM111">
        <v>11.64735221862793</v>
      </c>
      <c r="AN111">
        <v>9.9862155914306641</v>
      </c>
      <c r="AO111">
        <v>13.621309280395508</v>
      </c>
      <c r="AP111">
        <v>21.847387313842773</v>
      </c>
      <c r="AQ111">
        <v>29.617975234985352</v>
      </c>
      <c r="AR111">
        <v>14.149859428405762</v>
      </c>
      <c r="AS111">
        <v>13.419307708740234</v>
      </c>
      <c r="AZ111">
        <v>0</v>
      </c>
      <c r="BA111">
        <v>0</v>
      </c>
      <c r="BB111">
        <v>2.5210198946297169E-3</v>
      </c>
      <c r="BC111">
        <v>0.10563179850578308</v>
      </c>
      <c r="BD111">
        <v>2.7931878343224525E-2</v>
      </c>
      <c r="BE111">
        <v>9.0778425335884094E-2</v>
      </c>
      <c r="BF111">
        <v>0.57117784023284912</v>
      </c>
      <c r="BG111">
        <v>0.201959028840065</v>
      </c>
      <c r="BN111">
        <v>0</v>
      </c>
      <c r="BO111">
        <v>-2.4956867098808289E-2</v>
      </c>
      <c r="BP111">
        <v>-4.5846100896596909E-2</v>
      </c>
      <c r="BQ111">
        <v>-4.9707017838954926E-2</v>
      </c>
      <c r="BR111">
        <v>-2.9677902348339558E-3</v>
      </c>
      <c r="BS111">
        <v>8.0017372965812683E-3</v>
      </c>
      <c r="BT111">
        <v>1.7214260995388031E-2</v>
      </c>
      <c r="BU111">
        <v>0.11503186076879501</v>
      </c>
      <c r="CB111">
        <v>8.9617977142333984</v>
      </c>
      <c r="CC111">
        <v>83.195343017578125</v>
      </c>
      <c r="CD111">
        <v>99.862167358398438</v>
      </c>
      <c r="CE111">
        <v>97.295074462890625</v>
      </c>
      <c r="CF111">
        <v>99.306282043457031</v>
      </c>
      <c r="CG111">
        <v>98.726585388183594</v>
      </c>
      <c r="CH111">
        <v>94.332389831542969</v>
      </c>
      <c r="CI111">
        <v>89.462059020996094</v>
      </c>
      <c r="CO111">
        <v>7.5341671705245972E-2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-0.68104267120361328</v>
      </c>
      <c r="CV111">
        <v>-0.68099677562713623</v>
      </c>
      <c r="CW111">
        <v>-0.68099677562713623</v>
      </c>
      <c r="IN111">
        <v>261</v>
      </c>
      <c r="IO111">
        <v>901</v>
      </c>
      <c r="IP111">
        <v>0</v>
      </c>
      <c r="IQ111">
        <v>102.64205169677734</v>
      </c>
      <c r="IR111">
        <v>98.046966552734375</v>
      </c>
      <c r="IS111">
        <v>0</v>
      </c>
      <c r="IT111">
        <v>0.5</v>
      </c>
      <c r="IU111">
        <v>0</v>
      </c>
    </row>
    <row r="112" spans="10:255">
      <c r="J112">
        <v>0.79600000381469727</v>
      </c>
      <c r="K112">
        <v>1</v>
      </c>
      <c r="L112">
        <v>0.5975000262260437</v>
      </c>
      <c r="M112">
        <v>4.7660417854785919E-2</v>
      </c>
      <c r="N112">
        <v>0.21526487171649933</v>
      </c>
      <c r="O112">
        <v>0.17098267376422882</v>
      </c>
      <c r="P112">
        <v>0.38624754548072815</v>
      </c>
      <c r="Q112">
        <v>2.6986916065216064</v>
      </c>
      <c r="R112">
        <v>674.68292236328125</v>
      </c>
      <c r="S112">
        <v>294.12344360351563</v>
      </c>
      <c r="T112">
        <v>4.5166382789611816</v>
      </c>
      <c r="U112">
        <v>0.17080000042915344</v>
      </c>
      <c r="W112">
        <v>262</v>
      </c>
      <c r="X112">
        <v>0.25539427995681763</v>
      </c>
      <c r="Y112">
        <v>0.21166038513183594</v>
      </c>
      <c r="Z112">
        <v>0.20004664361476898</v>
      </c>
      <c r="AA112">
        <v>0.19202274084091187</v>
      </c>
      <c r="AB112">
        <v>0.19079139828681946</v>
      </c>
      <c r="AC112">
        <v>0.20187102258205414</v>
      </c>
      <c r="AD112">
        <v>0.19817632436752319</v>
      </c>
      <c r="AE112">
        <v>0.21253244578838348</v>
      </c>
      <c r="AF112">
        <v>0.20296169817447662</v>
      </c>
      <c r="AL112">
        <v>0.92114174365997314</v>
      </c>
      <c r="AM112">
        <v>11.667927742004395</v>
      </c>
      <c r="AN112">
        <v>9.9906711578369141</v>
      </c>
      <c r="AO112">
        <v>13.59544849395752</v>
      </c>
      <c r="AP112">
        <v>21.841724395751953</v>
      </c>
      <c r="AQ112">
        <v>29.62579345703125</v>
      </c>
      <c r="AR112">
        <v>14.182368278503418</v>
      </c>
      <c r="AS112">
        <v>13.746755599975586</v>
      </c>
      <c r="AZ112">
        <v>0</v>
      </c>
      <c r="BA112">
        <v>0</v>
      </c>
      <c r="BB112">
        <v>2.0599551498889923E-3</v>
      </c>
      <c r="BC112">
        <v>0.12127509713172913</v>
      </c>
      <c r="BD112">
        <v>3.1102782115340233E-2</v>
      </c>
      <c r="BE112">
        <v>9.5155999064445496E-2</v>
      </c>
      <c r="BF112">
        <v>0.59291660785675049</v>
      </c>
      <c r="BG112">
        <v>0.1574895977973938</v>
      </c>
      <c r="BN112">
        <v>0</v>
      </c>
      <c r="BO112">
        <v>-2.4962732568383217E-2</v>
      </c>
      <c r="BP112">
        <v>-4.5539196580648422E-2</v>
      </c>
      <c r="BQ112">
        <v>-4.9640513956546783E-2</v>
      </c>
      <c r="BR112">
        <v>-3.0465279705822468E-3</v>
      </c>
      <c r="BS112">
        <v>7.9345777630805969E-3</v>
      </c>
      <c r="BT112">
        <v>1.6384538263082504E-2</v>
      </c>
      <c r="BU112">
        <v>8.5253395140171051E-2</v>
      </c>
      <c r="CB112">
        <v>9.2114219665527344</v>
      </c>
      <c r="CC112">
        <v>83.342315673828125</v>
      </c>
      <c r="CD112">
        <v>99.906715393066406</v>
      </c>
      <c r="CE112">
        <v>97.110366821289063</v>
      </c>
      <c r="CF112">
        <v>99.280548095703125</v>
      </c>
      <c r="CG112">
        <v>98.752655029296875</v>
      </c>
      <c r="CH112">
        <v>94.549118041992188</v>
      </c>
      <c r="CI112">
        <v>91.645034790039063</v>
      </c>
      <c r="CO112">
        <v>6.3357621431350708E-2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-0.38623809814453125</v>
      </c>
      <c r="CV112">
        <v>-0.38624754548072815</v>
      </c>
      <c r="CW112">
        <v>-0.38624754548072815</v>
      </c>
      <c r="IN112">
        <v>262</v>
      </c>
      <c r="IO112">
        <v>904</v>
      </c>
      <c r="IP112">
        <v>0</v>
      </c>
      <c r="IQ112">
        <v>102.98275756835938</v>
      </c>
      <c r="IR112">
        <v>98.061538696289063</v>
      </c>
      <c r="IS112">
        <v>0</v>
      </c>
      <c r="IT112">
        <v>0.5</v>
      </c>
      <c r="IU112">
        <v>0</v>
      </c>
    </row>
    <row r="113" spans="10:255">
      <c r="J113">
        <v>0.7929999828338623</v>
      </c>
      <c r="K113">
        <v>1</v>
      </c>
      <c r="L113">
        <v>0.55500000715255737</v>
      </c>
      <c r="M113">
        <v>2.3290727287530899E-2</v>
      </c>
      <c r="N113">
        <v>0.12645132839679718</v>
      </c>
      <c r="O113">
        <v>0.17154112458229065</v>
      </c>
      <c r="P113">
        <v>0.29799246788024902</v>
      </c>
      <c r="Q113">
        <v>3.013237476348877</v>
      </c>
      <c r="R113">
        <v>677.6961669921875</v>
      </c>
      <c r="S113">
        <v>294.29498291015625</v>
      </c>
      <c r="T113">
        <v>5.4292564392089844</v>
      </c>
      <c r="U113">
        <v>0.1664000004529953</v>
      </c>
      <c r="W113">
        <v>263</v>
      </c>
      <c r="X113">
        <v>0.25526946783065796</v>
      </c>
      <c r="Y113">
        <v>0.21155901253223419</v>
      </c>
      <c r="Z113">
        <v>0.20002374053001404</v>
      </c>
      <c r="AA113">
        <v>0.19213810563087463</v>
      </c>
      <c r="AB113">
        <v>0.19081741571426392</v>
      </c>
      <c r="AC113">
        <v>0.20182551443576813</v>
      </c>
      <c r="AD113">
        <v>0.19769139587879181</v>
      </c>
      <c r="AE113">
        <v>0.21034388244152069</v>
      </c>
      <c r="AF113">
        <v>0.20190888643264771</v>
      </c>
      <c r="AL113">
        <v>0.94610416889190674</v>
      </c>
      <c r="AM113">
        <v>11.688202857971191</v>
      </c>
      <c r="AN113">
        <v>9.9952507019042969</v>
      </c>
      <c r="AO113">
        <v>13.572376251220703</v>
      </c>
      <c r="AP113">
        <v>21.836521148681641</v>
      </c>
      <c r="AQ113">
        <v>29.634897232055664</v>
      </c>
      <c r="AR113">
        <v>14.230861663818359</v>
      </c>
      <c r="AS113">
        <v>13.965611457824707</v>
      </c>
      <c r="AZ113">
        <v>0</v>
      </c>
      <c r="BA113">
        <v>0</v>
      </c>
      <c r="BB113">
        <v>1.46511010825634E-3</v>
      </c>
      <c r="BC113">
        <v>0.13615700602531433</v>
      </c>
      <c r="BD113">
        <v>3.3900074660778046E-2</v>
      </c>
      <c r="BE113">
        <v>9.795679897069931E-2</v>
      </c>
      <c r="BF113">
        <v>0.59929484128952026</v>
      </c>
      <c r="BG113">
        <v>0.13122613728046417</v>
      </c>
      <c r="BN113">
        <v>0</v>
      </c>
      <c r="BO113">
        <v>-2.4961285293102264E-2</v>
      </c>
      <c r="BP113">
        <v>-4.5238122344017029E-2</v>
      </c>
      <c r="BQ113">
        <v>-4.9567580223083496E-2</v>
      </c>
      <c r="BR113">
        <v>-3.1366965267807245E-3</v>
      </c>
      <c r="BS113">
        <v>7.8812809661030769E-3</v>
      </c>
      <c r="BT113">
        <v>1.5584160573780537E-2</v>
      </c>
      <c r="BU113">
        <v>6.9893836975097656E-2</v>
      </c>
      <c r="CB113">
        <v>9.4610462188720703</v>
      </c>
      <c r="CC113">
        <v>83.487129211425781</v>
      </c>
      <c r="CD113">
        <v>99.952522277832031</v>
      </c>
      <c r="CE113">
        <v>96.945556640625</v>
      </c>
      <c r="CF113">
        <v>99.256889343261719</v>
      </c>
      <c r="CG113">
        <v>98.782989501953125</v>
      </c>
      <c r="CH113">
        <v>94.872398376464844</v>
      </c>
      <c r="CI113">
        <v>93.104080200195313</v>
      </c>
      <c r="CO113">
        <v>5.6929178535938263E-2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-0.29799342155456543</v>
      </c>
      <c r="CV113">
        <v>-0.29799246788024902</v>
      </c>
      <c r="CW113">
        <v>-0.29799246788024902</v>
      </c>
      <c r="IN113">
        <v>263</v>
      </c>
      <c r="IO113">
        <v>907</v>
      </c>
      <c r="IP113">
        <v>0</v>
      </c>
      <c r="IQ113">
        <v>103.23551177978516</v>
      </c>
      <c r="IR113">
        <v>98.098785400390625</v>
      </c>
      <c r="IS113">
        <v>0</v>
      </c>
      <c r="IT113">
        <v>0.5</v>
      </c>
      <c r="IU113">
        <v>0</v>
      </c>
    </row>
    <row r="114" spans="10:255">
      <c r="J114">
        <v>0.79000002145767212</v>
      </c>
      <c r="K114">
        <v>1</v>
      </c>
      <c r="L114">
        <v>0.51249998807907104</v>
      </c>
      <c r="M114">
        <v>3.4208239521831274E-3</v>
      </c>
      <c r="N114">
        <v>1.9976135343313217E-2</v>
      </c>
      <c r="O114">
        <v>0.15610407292842865</v>
      </c>
      <c r="P114">
        <v>0.17608021199703217</v>
      </c>
      <c r="Q114">
        <v>2.9927785396575928</v>
      </c>
      <c r="R114">
        <v>680.68896484375</v>
      </c>
      <c r="S114">
        <v>294.45108032226563</v>
      </c>
      <c r="T114">
        <v>5.8395681381225586</v>
      </c>
      <c r="U114">
        <v>0.16200000047683716</v>
      </c>
      <c r="W114">
        <v>264</v>
      </c>
      <c r="X114">
        <v>0.25514471530914307</v>
      </c>
      <c r="Y114">
        <v>0.21145905554294586</v>
      </c>
      <c r="Z114">
        <v>0.20000037550926208</v>
      </c>
      <c r="AA114">
        <v>0.19225092232227325</v>
      </c>
      <c r="AB114">
        <v>0.19084376096725464</v>
      </c>
      <c r="AC114">
        <v>0.20177948474884033</v>
      </c>
      <c r="AD114">
        <v>0.19722607731819153</v>
      </c>
      <c r="AE114">
        <v>0.2093583345413208</v>
      </c>
      <c r="AF114">
        <v>0.20127016305923462</v>
      </c>
      <c r="AL114">
        <v>0.97105467319488525</v>
      </c>
      <c r="AM114">
        <v>11.708193778991699</v>
      </c>
      <c r="AN114">
        <v>9.9999246597290039</v>
      </c>
      <c r="AO114">
        <v>13.549813270568848</v>
      </c>
      <c r="AP114">
        <v>21.83125114440918</v>
      </c>
      <c r="AQ114">
        <v>29.644102096557617</v>
      </c>
      <c r="AR114">
        <v>14.277393341064453</v>
      </c>
      <c r="AS114">
        <v>14.064166069030762</v>
      </c>
      <c r="AZ114">
        <v>0</v>
      </c>
      <c r="BA114">
        <v>0</v>
      </c>
      <c r="BB114">
        <v>7.8719074372202158E-4</v>
      </c>
      <c r="BC114">
        <v>0.15192621946334839</v>
      </c>
      <c r="BD114">
        <v>3.6961931735277176E-2</v>
      </c>
      <c r="BE114">
        <v>0.10088898241519928</v>
      </c>
      <c r="BF114">
        <v>0.59510242938995361</v>
      </c>
      <c r="BG114">
        <v>0.11433319747447968</v>
      </c>
      <c r="BN114">
        <v>0</v>
      </c>
      <c r="BO114">
        <v>-2.4953018873929977E-2</v>
      </c>
      <c r="BP114">
        <v>-4.4944114983081818E-2</v>
      </c>
      <c r="BQ114">
        <v>-4.9495622515678406E-2</v>
      </c>
      <c r="BR114">
        <v>-3.2166324090212584E-3</v>
      </c>
      <c r="BS114">
        <v>7.8237690031528473E-3</v>
      </c>
      <c r="BT114">
        <v>1.4365455135703087E-2</v>
      </c>
      <c r="BU114">
        <v>6.0731135308742523E-2</v>
      </c>
      <c r="CB114">
        <v>9.7105512619018555</v>
      </c>
      <c r="CC114">
        <v>83.629928588867188</v>
      </c>
      <c r="CD114">
        <v>99.999252319335938</v>
      </c>
      <c r="CE114">
        <v>96.784393310546875</v>
      </c>
      <c r="CF114">
        <v>99.232940673828125</v>
      </c>
      <c r="CG114">
        <v>98.813682556152344</v>
      </c>
      <c r="CH114">
        <v>95.1826171875</v>
      </c>
      <c r="CI114">
        <v>93.7611083984375</v>
      </c>
      <c r="CO114">
        <v>5.2160248160362244E-2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-0.17604231834411621</v>
      </c>
      <c r="CV114">
        <v>-0.17608021199703217</v>
      </c>
      <c r="CW114">
        <v>-0.17608021199703217</v>
      </c>
      <c r="IN114">
        <v>264</v>
      </c>
      <c r="IO114">
        <v>910</v>
      </c>
      <c r="IP114">
        <v>0</v>
      </c>
      <c r="IQ114">
        <v>103.36664581298828</v>
      </c>
      <c r="IR114">
        <v>98.13458251953125</v>
      </c>
      <c r="IS114">
        <v>0</v>
      </c>
      <c r="IT114">
        <v>0.5</v>
      </c>
      <c r="IU114">
        <v>0</v>
      </c>
    </row>
    <row r="115" spans="10:255">
      <c r="J115">
        <v>0.78700000047683716</v>
      </c>
      <c r="K115">
        <v>1</v>
      </c>
      <c r="L115">
        <v>0.4699999988079071</v>
      </c>
      <c r="M115">
        <v>0</v>
      </c>
      <c r="N115">
        <v>0</v>
      </c>
      <c r="O115">
        <v>0.12823063135147095</v>
      </c>
      <c r="P115">
        <v>0.12823063135147095</v>
      </c>
      <c r="Q115">
        <v>2.580815315246582</v>
      </c>
      <c r="R115">
        <v>683.269775390625</v>
      </c>
      <c r="S115">
        <v>294.57931518554688</v>
      </c>
      <c r="T115">
        <v>5.4910964965820313</v>
      </c>
      <c r="U115">
        <v>0.15760000050067902</v>
      </c>
      <c r="W115">
        <v>265</v>
      </c>
      <c r="X115">
        <v>0.25502002239227295</v>
      </c>
      <c r="Y115">
        <v>0.21136046946048737</v>
      </c>
      <c r="Z115">
        <v>0.19997653365135193</v>
      </c>
      <c r="AA115">
        <v>0.19237463176250458</v>
      </c>
      <c r="AB115">
        <v>0.19087354838848114</v>
      </c>
      <c r="AC115">
        <v>0.20174092054367065</v>
      </c>
      <c r="AD115">
        <v>0.19692164659500122</v>
      </c>
      <c r="AE115">
        <v>0.20864483714103699</v>
      </c>
      <c r="AF115">
        <v>0.20082937180995941</v>
      </c>
      <c r="AL115">
        <v>0.99599325656890869</v>
      </c>
      <c r="AM115">
        <v>11.727910995483398</v>
      </c>
      <c r="AN115">
        <v>10.004693031311035</v>
      </c>
      <c r="AO115">
        <v>13.525070190429688</v>
      </c>
      <c r="AP115">
        <v>21.825294494628906</v>
      </c>
      <c r="AQ115">
        <v>29.651815414428711</v>
      </c>
      <c r="AR115">
        <v>14.307836532592773</v>
      </c>
      <c r="AS115">
        <v>14.135516166687012</v>
      </c>
      <c r="AZ115">
        <v>0</v>
      </c>
      <c r="BA115">
        <v>0</v>
      </c>
      <c r="BB115">
        <v>1.2881154361821245E-5</v>
      </c>
      <c r="BC115">
        <v>0.16678175330162048</v>
      </c>
      <c r="BD115">
        <v>3.9784748107194901E-2</v>
      </c>
      <c r="BE115">
        <v>0.10255061835050583</v>
      </c>
      <c r="BF115">
        <v>0.58300715684890747</v>
      </c>
      <c r="BG115">
        <v>0.10786290466785431</v>
      </c>
      <c r="BN115">
        <v>0</v>
      </c>
      <c r="BO115">
        <v>-2.4938484653830528E-2</v>
      </c>
      <c r="BP115">
        <v>-4.4656533747911453E-2</v>
      </c>
      <c r="BQ115">
        <v>-4.9422059208154678E-2</v>
      </c>
      <c r="BR115">
        <v>-3.2941533718258142E-3</v>
      </c>
      <c r="BS115">
        <v>7.7654505148530006E-3</v>
      </c>
      <c r="BT115">
        <v>1.3203137554228306E-2</v>
      </c>
      <c r="BU115">
        <v>5.7518981397151947E-2</v>
      </c>
      <c r="CB115">
        <v>9.9599370956420898</v>
      </c>
      <c r="CC115">
        <v>83.770767211914063</v>
      </c>
      <c r="CD115">
        <v>100.04693603515625</v>
      </c>
      <c r="CE115">
        <v>96.607666015625</v>
      </c>
      <c r="CF115">
        <v>99.205863952636719</v>
      </c>
      <c r="CG115">
        <v>98.839385986328125</v>
      </c>
      <c r="CH115">
        <v>95.385566711425781</v>
      </c>
      <c r="CI115">
        <v>94.236778259277344</v>
      </c>
      <c r="CO115">
        <v>4.9686092883348465E-2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-0.12826919555664063</v>
      </c>
      <c r="CV115">
        <v>-0.12823063135147095</v>
      </c>
      <c r="CW115">
        <v>-0.12823063135147095</v>
      </c>
      <c r="IN115">
        <v>265</v>
      </c>
      <c r="IO115">
        <v>913</v>
      </c>
      <c r="IP115">
        <v>0</v>
      </c>
      <c r="IQ115">
        <v>103.45021820068359</v>
      </c>
      <c r="IR115">
        <v>98.148017883300781</v>
      </c>
      <c r="IS115">
        <v>0</v>
      </c>
      <c r="IT115">
        <v>0.5</v>
      </c>
      <c r="IU115">
        <v>0</v>
      </c>
    </row>
    <row r="116" spans="10:255">
      <c r="J116">
        <v>0.7839999794960022</v>
      </c>
      <c r="K116">
        <v>1</v>
      </c>
      <c r="L116">
        <v>0.42750000953674316</v>
      </c>
      <c r="M116">
        <v>0</v>
      </c>
      <c r="N116">
        <v>0</v>
      </c>
      <c r="O116">
        <v>0.10820618271827698</v>
      </c>
      <c r="P116">
        <v>0.10820618271827698</v>
      </c>
      <c r="Q116">
        <v>2.2491767406463623</v>
      </c>
      <c r="R116">
        <v>685.51898193359375</v>
      </c>
      <c r="S116">
        <v>294.68753051757813</v>
      </c>
      <c r="T116">
        <v>5.2612318992614746</v>
      </c>
      <c r="U116">
        <v>0.15320000052452087</v>
      </c>
      <c r="W116">
        <v>266</v>
      </c>
      <c r="X116">
        <v>0.25489541888237</v>
      </c>
      <c r="Y116">
        <v>0.21148505806922913</v>
      </c>
      <c r="Z116">
        <v>0.19972981512546539</v>
      </c>
      <c r="AA116">
        <v>0.19250687956809998</v>
      </c>
      <c r="AB116">
        <v>0.19090616703033447</v>
      </c>
      <c r="AC116">
        <v>0.20170904695987701</v>
      </c>
      <c r="AD116">
        <v>0.19672891497612</v>
      </c>
      <c r="AE116">
        <v>0.20798301696777344</v>
      </c>
      <c r="AF116">
        <v>0.20048028230667114</v>
      </c>
      <c r="AL116">
        <v>1.0209139585494995</v>
      </c>
      <c r="AM116">
        <v>11.702993392944336</v>
      </c>
      <c r="AN116">
        <v>10.054036140441895</v>
      </c>
      <c r="AO116">
        <v>13.498620986938477</v>
      </c>
      <c r="AP116">
        <v>21.818769454956055</v>
      </c>
      <c r="AQ116">
        <v>29.65818977355957</v>
      </c>
      <c r="AR116">
        <v>14.327108383178711</v>
      </c>
      <c r="AS116">
        <v>14.201698303222656</v>
      </c>
      <c r="AZ116">
        <v>0</v>
      </c>
      <c r="BA116">
        <v>0</v>
      </c>
      <c r="BB116">
        <v>0</v>
      </c>
      <c r="BC116">
        <v>0.18035796284675598</v>
      </c>
      <c r="BD116">
        <v>4.222140833735466E-2</v>
      </c>
      <c r="BE116">
        <v>0.10284259170293808</v>
      </c>
      <c r="BF116">
        <v>0.57244163751602173</v>
      </c>
      <c r="BG116">
        <v>0.10213640332221985</v>
      </c>
      <c r="BN116">
        <v>0</v>
      </c>
      <c r="BO116">
        <v>-2.4918096140027046E-2</v>
      </c>
      <c r="BP116">
        <v>0</v>
      </c>
      <c r="BQ116">
        <v>-4.9342840909957886E-2</v>
      </c>
      <c r="BR116">
        <v>-3.3785384148359299E-3</v>
      </c>
      <c r="BS116">
        <v>7.7112773433327675E-3</v>
      </c>
      <c r="BT116">
        <v>1.2462091632187366E-2</v>
      </c>
      <c r="BU116">
        <v>5.5130146443843842E-2</v>
      </c>
      <c r="CB116">
        <v>10.20914363861084</v>
      </c>
      <c r="CC116">
        <v>83.592781066894531</v>
      </c>
      <c r="CD116">
        <v>100.54037475585938</v>
      </c>
      <c r="CE116">
        <v>96.418739318847656</v>
      </c>
      <c r="CF116">
        <v>99.17620849609375</v>
      </c>
      <c r="CG116">
        <v>98.860633850097656</v>
      </c>
      <c r="CH116">
        <v>95.514053344726563</v>
      </c>
      <c r="CI116">
        <v>94.677993774414063</v>
      </c>
      <c r="CO116">
        <v>4.8109240829944611E-2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-0.10818243026733398</v>
      </c>
      <c r="CV116">
        <v>-0.10820618271827698</v>
      </c>
      <c r="CW116">
        <v>-0.10820618271827698</v>
      </c>
      <c r="IN116">
        <v>266</v>
      </c>
      <c r="IO116">
        <v>916</v>
      </c>
      <c r="IP116">
        <v>0</v>
      </c>
      <c r="IQ116">
        <v>103.55841827392578</v>
      </c>
      <c r="IR116">
        <v>98.194190979003906</v>
      </c>
      <c r="IS116">
        <v>0</v>
      </c>
      <c r="IT116">
        <v>0.5</v>
      </c>
      <c r="IU116">
        <v>0</v>
      </c>
    </row>
    <row r="117" spans="10:255">
      <c r="J117">
        <v>0.78100001811981201</v>
      </c>
      <c r="K117">
        <v>1</v>
      </c>
      <c r="L117">
        <v>0.38500002026557922</v>
      </c>
      <c r="M117">
        <v>0</v>
      </c>
      <c r="N117">
        <v>0</v>
      </c>
      <c r="O117">
        <v>9.6368171274662018E-2</v>
      </c>
      <c r="P117">
        <v>9.6368171274662018E-2</v>
      </c>
      <c r="Q117">
        <v>2.0918843746185303</v>
      </c>
      <c r="R117">
        <v>687.61083984375</v>
      </c>
      <c r="S117">
        <v>294.78390502929688</v>
      </c>
      <c r="T117">
        <v>5.4334654808044434</v>
      </c>
      <c r="U117">
        <v>0.14880000054836273</v>
      </c>
      <c r="W117">
        <v>267</v>
      </c>
      <c r="X117">
        <v>0.25477582216262817</v>
      </c>
      <c r="Y117">
        <v>0.21160466969013214</v>
      </c>
      <c r="Z117">
        <v>0.19948551058769226</v>
      </c>
      <c r="AA117">
        <v>0.19264079630374908</v>
      </c>
      <c r="AB117">
        <v>0.19094040989875793</v>
      </c>
      <c r="AC117">
        <v>0.20168145000934601</v>
      </c>
      <c r="AD117">
        <v>0.19659137725830078</v>
      </c>
      <c r="AE117">
        <v>0.20736435055732727</v>
      </c>
      <c r="AF117">
        <v>0.20018236339092255</v>
      </c>
      <c r="AL117">
        <v>1.0448333024978638</v>
      </c>
      <c r="AM117">
        <v>11.679071426391602</v>
      </c>
      <c r="AN117">
        <v>10.102896690368652</v>
      </c>
      <c r="AO117">
        <v>13.471837997436523</v>
      </c>
      <c r="AP117">
        <v>21.811922073364258</v>
      </c>
      <c r="AQ117">
        <v>29.66370964050293</v>
      </c>
      <c r="AR117">
        <v>14.340862274169922</v>
      </c>
      <c r="AS117">
        <v>14.263565063476563</v>
      </c>
      <c r="AZ117">
        <v>0</v>
      </c>
      <c r="BA117">
        <v>0</v>
      </c>
      <c r="BB117">
        <v>0</v>
      </c>
      <c r="BC117">
        <v>0.19310978055000305</v>
      </c>
      <c r="BD117">
        <v>4.4421002268791199E-2</v>
      </c>
      <c r="BE117">
        <v>0.10239548981189728</v>
      </c>
      <c r="BF117">
        <v>0.56441539525985718</v>
      </c>
      <c r="BG117">
        <v>9.5658324658870697E-2</v>
      </c>
      <c r="BN117">
        <v>0</v>
      </c>
      <c r="BO117">
        <v>-2.3921353742480278E-2</v>
      </c>
      <c r="BP117">
        <v>0</v>
      </c>
      <c r="BQ117">
        <v>-4.8860222101211548E-2</v>
      </c>
      <c r="BR117">
        <v>-3.468245966359973E-3</v>
      </c>
      <c r="BS117">
        <v>7.6609705574810505E-3</v>
      </c>
      <c r="BT117">
        <v>1.2009693309664726E-2</v>
      </c>
      <c r="BU117">
        <v>5.2648436278104782E-2</v>
      </c>
      <c r="CB117">
        <v>10.448337554931641</v>
      </c>
      <c r="CC117">
        <v>83.421905517578125</v>
      </c>
      <c r="CD117">
        <v>101.02898406982422</v>
      </c>
      <c r="CE117">
        <v>96.227432250976563</v>
      </c>
      <c r="CF117">
        <v>99.14508056640625</v>
      </c>
      <c r="CG117">
        <v>98.879035949707031</v>
      </c>
      <c r="CH117">
        <v>95.605743408203125</v>
      </c>
      <c r="CI117">
        <v>95.090431213378906</v>
      </c>
      <c r="CO117">
        <v>4.606764018535614E-2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-9.6380710601806641E-2</v>
      </c>
      <c r="CV117">
        <v>-9.6368171274662018E-2</v>
      </c>
      <c r="CW117">
        <v>-9.6368171274662018E-2</v>
      </c>
      <c r="IN117">
        <v>267</v>
      </c>
      <c r="IO117">
        <v>919</v>
      </c>
      <c r="IP117">
        <v>0</v>
      </c>
      <c r="IQ117">
        <v>103.65480041503906</v>
      </c>
      <c r="IR117">
        <v>98.23211669921875</v>
      </c>
      <c r="IS117">
        <v>0</v>
      </c>
      <c r="IT117">
        <v>0.5</v>
      </c>
      <c r="IU117">
        <v>0</v>
      </c>
    </row>
    <row r="118" spans="10:255">
      <c r="J118">
        <v>0.77799999713897705</v>
      </c>
      <c r="K118">
        <v>1</v>
      </c>
      <c r="L118">
        <v>0.3425000011920929</v>
      </c>
      <c r="M118">
        <v>0</v>
      </c>
      <c r="N118">
        <v>0</v>
      </c>
      <c r="O118">
        <v>7.8122526407241821E-2</v>
      </c>
      <c r="P118">
        <v>7.8122526407241821E-2</v>
      </c>
      <c r="Q118">
        <v>1.7655152082443237</v>
      </c>
      <c r="R118">
        <v>689.3763427734375</v>
      </c>
      <c r="S118">
        <v>294.86203002929688</v>
      </c>
      <c r="T118">
        <v>5.1547889709472656</v>
      </c>
      <c r="U118">
        <v>0.14440000057220459</v>
      </c>
      <c r="W118">
        <v>268</v>
      </c>
      <c r="X118">
        <v>0.25466099381446838</v>
      </c>
      <c r="Y118">
        <v>0.21171948313713074</v>
      </c>
      <c r="Z118">
        <v>0.19924364984035492</v>
      </c>
      <c r="AA118">
        <v>0.19278471171855927</v>
      </c>
      <c r="AB118">
        <v>0.19097810983657837</v>
      </c>
      <c r="AC118">
        <v>0.20166216790676117</v>
      </c>
      <c r="AD118">
        <v>0.19654084742069244</v>
      </c>
      <c r="AE118">
        <v>0.2067926824092865</v>
      </c>
      <c r="AF118">
        <v>0.19995813071727753</v>
      </c>
      <c r="AL118">
        <v>1.0677989721298218</v>
      </c>
      <c r="AM118">
        <v>11.656107902526855</v>
      </c>
      <c r="AN118">
        <v>10.151269912719727</v>
      </c>
      <c r="AO118">
        <v>13.44305419921875</v>
      </c>
      <c r="AP118">
        <v>21.80438232421875</v>
      </c>
      <c r="AQ118">
        <v>29.667566299438477</v>
      </c>
      <c r="AR118">
        <v>14.345915794372559</v>
      </c>
      <c r="AS118">
        <v>14.320731163024902</v>
      </c>
      <c r="AZ118">
        <v>0</v>
      </c>
      <c r="BA118">
        <v>0</v>
      </c>
      <c r="BB118">
        <v>0</v>
      </c>
      <c r="BC118">
        <v>0.20519213378429413</v>
      </c>
      <c r="BD118">
        <v>4.6499580144882202E-2</v>
      </c>
      <c r="BE118">
        <v>0.1016165018081665</v>
      </c>
      <c r="BF118">
        <v>0.55768036842346191</v>
      </c>
      <c r="BG118">
        <v>8.9011356234550476E-2</v>
      </c>
      <c r="BN118">
        <v>0</v>
      </c>
      <c r="BO118">
        <v>-2.2962858900427818E-2</v>
      </c>
      <c r="BP118">
        <v>0</v>
      </c>
      <c r="BQ118">
        <v>-4.8373591154813766E-2</v>
      </c>
      <c r="BR118">
        <v>-3.5582294221967459E-3</v>
      </c>
      <c r="BS118">
        <v>7.6132197864353657E-3</v>
      </c>
      <c r="BT118">
        <v>1.1697717010974884E-2</v>
      </c>
      <c r="BU118">
        <v>5.0211876630783081E-2</v>
      </c>
      <c r="CB118">
        <v>10.677993774414063</v>
      </c>
      <c r="CC118">
        <v>83.257888793945313</v>
      </c>
      <c r="CD118">
        <v>101.51270294189453</v>
      </c>
      <c r="CE118">
        <v>96.021835327148438</v>
      </c>
      <c r="CF118">
        <v>99.110809326171875</v>
      </c>
      <c r="CG118">
        <v>98.891891479492188</v>
      </c>
      <c r="CH118">
        <v>95.639434814453125</v>
      </c>
      <c r="CI118">
        <v>95.471549987792969</v>
      </c>
      <c r="CO118">
        <v>4.4249136000871658E-2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-7.8111886978149414E-2</v>
      </c>
      <c r="CV118">
        <v>-7.8122526407241821E-2</v>
      </c>
      <c r="CW118">
        <v>-7.8122526407241821E-2</v>
      </c>
      <c r="IN118">
        <v>268</v>
      </c>
      <c r="IO118">
        <v>922</v>
      </c>
      <c r="IP118">
        <v>0</v>
      </c>
      <c r="IQ118">
        <v>103.73291015625</v>
      </c>
      <c r="IR118">
        <v>98.255142211914063</v>
      </c>
      <c r="IS118">
        <v>0</v>
      </c>
      <c r="IT118">
        <v>0.5</v>
      </c>
      <c r="IU118">
        <v>0</v>
      </c>
    </row>
    <row r="119" spans="10:255">
      <c r="J119">
        <v>0.77499997615814209</v>
      </c>
      <c r="K119">
        <v>1</v>
      </c>
      <c r="L119">
        <v>0.30000001192092896</v>
      </c>
      <c r="M119">
        <v>0</v>
      </c>
      <c r="N119">
        <v>0</v>
      </c>
      <c r="O119">
        <v>9.1857790946960449E-2</v>
      </c>
      <c r="P119">
        <v>9.1857790946960449E-2</v>
      </c>
      <c r="Q119">
        <v>2.1474480628967285</v>
      </c>
      <c r="R119">
        <v>691.5238037109375</v>
      </c>
      <c r="S119">
        <v>294.95388793945313</v>
      </c>
      <c r="T119">
        <v>7.1581602096557617</v>
      </c>
      <c r="U119">
        <v>0.14000000059604645</v>
      </c>
      <c r="W119">
        <v>269</v>
      </c>
      <c r="X119">
        <v>0.25455078482627869</v>
      </c>
      <c r="Y119">
        <v>0.21182969212532043</v>
      </c>
      <c r="Z119">
        <v>0.19900424778461456</v>
      </c>
      <c r="AA119">
        <v>0.19290652871131897</v>
      </c>
      <c r="AB119">
        <v>0.19101203978061676</v>
      </c>
      <c r="AC119">
        <v>0.20163622498512268</v>
      </c>
      <c r="AD119">
        <v>0.19639404118061066</v>
      </c>
      <c r="AE119">
        <v>0.20624008774757385</v>
      </c>
      <c r="AF119">
        <v>0.19967605173587799</v>
      </c>
      <c r="AL119">
        <v>1.0898407697677612</v>
      </c>
      <c r="AM119">
        <v>11.634066581726074</v>
      </c>
      <c r="AN119">
        <v>10.199150085449219</v>
      </c>
      <c r="AO119">
        <v>13.418691635131836</v>
      </c>
      <c r="AP119">
        <v>21.797595977783203</v>
      </c>
      <c r="AQ119">
        <v>29.672754287719727</v>
      </c>
      <c r="AR119">
        <v>14.360596656799316</v>
      </c>
      <c r="AS119">
        <v>14.375990867614746</v>
      </c>
      <c r="AZ119">
        <v>0</v>
      </c>
      <c r="BA119">
        <v>0</v>
      </c>
      <c r="BB119">
        <v>0</v>
      </c>
      <c r="BC119">
        <v>0.2162240594625473</v>
      </c>
      <c r="BD119">
        <v>4.833003506064415E-2</v>
      </c>
      <c r="BE119">
        <v>0.1003815233707428</v>
      </c>
      <c r="BF119">
        <v>0.55301970243453979</v>
      </c>
      <c r="BG119">
        <v>8.2044631242752075E-2</v>
      </c>
      <c r="BN119">
        <v>0</v>
      </c>
      <c r="BO119">
        <v>-2.2041106596589088E-2</v>
      </c>
      <c r="BP119">
        <v>0</v>
      </c>
      <c r="BQ119">
        <v>-4.7879658639431E-2</v>
      </c>
      <c r="BR119">
        <v>-3.6543593741953373E-3</v>
      </c>
      <c r="BS119">
        <v>7.5703500770032406E-3</v>
      </c>
      <c r="BT119">
        <v>1.1602948419749737E-2</v>
      </c>
      <c r="BU119">
        <v>4.7722510993480682E-2</v>
      </c>
      <c r="CB119">
        <v>10.898411750793457</v>
      </c>
      <c r="CC119">
        <v>83.100448608398438</v>
      </c>
      <c r="CD119">
        <v>101.99150848388672</v>
      </c>
      <c r="CE119">
        <v>95.847808837890625</v>
      </c>
      <c r="CF119">
        <v>99.079963684082031</v>
      </c>
      <c r="CG119">
        <v>98.909187316894531</v>
      </c>
      <c r="CH119">
        <v>95.7373046875</v>
      </c>
      <c r="CI119">
        <v>95.839942932128906</v>
      </c>
      <c r="CO119">
        <v>4.277532547712326E-2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-9.1880559921264648E-2</v>
      </c>
      <c r="CV119">
        <v>-9.1857790946960449E-2</v>
      </c>
      <c r="CW119">
        <v>-9.1857790946960449E-2</v>
      </c>
      <c r="IN119">
        <v>269</v>
      </c>
      <c r="IO119">
        <v>925</v>
      </c>
      <c r="IP119">
        <v>0</v>
      </c>
      <c r="IQ119">
        <v>103.82477569580078</v>
      </c>
      <c r="IR119">
        <v>98.295364379882813</v>
      </c>
      <c r="IS119">
        <v>0</v>
      </c>
      <c r="IT119">
        <v>0.5</v>
      </c>
      <c r="IU119">
        <v>0</v>
      </c>
    </row>
    <row r="120" spans="10:255">
      <c r="J120">
        <v>0.7720000147819519</v>
      </c>
      <c r="K120">
        <v>1</v>
      </c>
      <c r="L120">
        <v>0.30000001192092896</v>
      </c>
      <c r="M120">
        <v>0</v>
      </c>
      <c r="N120">
        <v>0</v>
      </c>
      <c r="O120">
        <v>9.3661412596702576E-2</v>
      </c>
      <c r="P120">
        <v>9.3661412596702576E-2</v>
      </c>
      <c r="Q120">
        <v>2.2820863723754883</v>
      </c>
      <c r="R120">
        <v>693.805908203125</v>
      </c>
      <c r="S120">
        <v>295.04754638671875</v>
      </c>
      <c r="T120">
        <v>7.6069540977478027</v>
      </c>
      <c r="U120">
        <v>0.13560000061988831</v>
      </c>
      <c r="W120">
        <v>270</v>
      </c>
      <c r="X120">
        <v>0.25444501638412476</v>
      </c>
      <c r="Y120">
        <v>0.21193546056747437</v>
      </c>
      <c r="Z120">
        <v>0.19876728951931</v>
      </c>
      <c r="AA120">
        <v>0.1930181086063385</v>
      </c>
      <c r="AB120">
        <v>0.19104468822479248</v>
      </c>
      <c r="AC120">
        <v>0.20160819590091705</v>
      </c>
      <c r="AD120">
        <v>0.19622687995433807</v>
      </c>
      <c r="AE120">
        <v>0.20571213960647583</v>
      </c>
      <c r="AF120">
        <v>0.19938863813877106</v>
      </c>
      <c r="AL120">
        <v>1.1109943389892578</v>
      </c>
      <c r="AM120">
        <v>11.612912178039551</v>
      </c>
      <c r="AN120">
        <v>10.246541023254395</v>
      </c>
      <c r="AO120">
        <v>13.39637565612793</v>
      </c>
      <c r="AP120">
        <v>21.791067123413086</v>
      </c>
      <c r="AQ120">
        <v>29.678359985351563</v>
      </c>
      <c r="AR120">
        <v>14.377312660217285</v>
      </c>
      <c r="AS120">
        <v>14.428786277770996</v>
      </c>
      <c r="AZ120">
        <v>0</v>
      </c>
      <c r="BA120">
        <v>0</v>
      </c>
      <c r="BB120">
        <v>0</v>
      </c>
      <c r="BC120">
        <v>0.22785143554210663</v>
      </c>
      <c r="BD120">
        <v>5.0487469881772995E-2</v>
      </c>
      <c r="BE120">
        <v>9.9764108657836914E-2</v>
      </c>
      <c r="BF120">
        <v>0.5458025336265564</v>
      </c>
      <c r="BG120">
        <v>7.6094381511211395E-2</v>
      </c>
      <c r="BN120">
        <v>0</v>
      </c>
      <c r="BO120">
        <v>-2.1155150607228279E-2</v>
      </c>
      <c r="BP120">
        <v>0</v>
      </c>
      <c r="BQ120">
        <v>-4.7391295433044434E-2</v>
      </c>
      <c r="BR120">
        <v>-3.7342391442507505E-3</v>
      </c>
      <c r="BS120">
        <v>7.5240465812385082E-3</v>
      </c>
      <c r="BT120">
        <v>1.1263053864240646E-2</v>
      </c>
      <c r="BU120">
        <v>4.5667748898267746E-2</v>
      </c>
      <c r="CB120">
        <v>11.109949111938477</v>
      </c>
      <c r="CC120">
        <v>82.949348449707031</v>
      </c>
      <c r="CD120">
        <v>102.46542358398438</v>
      </c>
      <c r="CE120">
        <v>95.68841552734375</v>
      </c>
      <c r="CF120">
        <v>99.050277709960938</v>
      </c>
      <c r="CG120">
        <v>98.927871704101563</v>
      </c>
      <c r="CH120">
        <v>95.848747253417969</v>
      </c>
      <c r="CI120">
        <v>96.191909790039063</v>
      </c>
      <c r="CO120">
        <v>4.1042011231184006E-2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-9.3638896942138672E-2</v>
      </c>
      <c r="CV120">
        <v>-9.3661412596702576E-2</v>
      </c>
      <c r="CW120">
        <v>-9.3661412596702576E-2</v>
      </c>
      <c r="IN120">
        <v>270</v>
      </c>
      <c r="IO120">
        <v>928</v>
      </c>
      <c r="IP120">
        <v>0</v>
      </c>
      <c r="IQ120">
        <v>103.91843414306641</v>
      </c>
      <c r="IR120">
        <v>98.340263366699219</v>
      </c>
      <c r="IS120">
        <v>0</v>
      </c>
      <c r="IT120">
        <v>0.5</v>
      </c>
      <c r="IU120">
        <v>0</v>
      </c>
    </row>
    <row r="121" spans="10:255">
      <c r="J121">
        <v>0.76899999380111694</v>
      </c>
      <c r="K121">
        <v>1</v>
      </c>
      <c r="L121">
        <v>0.30000001192092896</v>
      </c>
      <c r="M121">
        <v>0</v>
      </c>
      <c r="N121">
        <v>0</v>
      </c>
      <c r="O121">
        <v>8.5045352578163147E-2</v>
      </c>
      <c r="P121">
        <v>8.5045352578163147E-2</v>
      </c>
      <c r="Q121">
        <v>2.1653835773468018</v>
      </c>
      <c r="R121">
        <v>695.9713134765625</v>
      </c>
      <c r="S121">
        <v>295.13259887695313</v>
      </c>
      <c r="T121">
        <v>7.2179446220397949</v>
      </c>
      <c r="U121">
        <v>0.13120000064373016</v>
      </c>
      <c r="W121">
        <v>271</v>
      </c>
      <c r="X121">
        <v>0.25434350967407227</v>
      </c>
      <c r="Y121">
        <v>0.21203698217868805</v>
      </c>
      <c r="Z121">
        <v>0.19853276014328003</v>
      </c>
      <c r="AA121">
        <v>0.19313177466392517</v>
      </c>
      <c r="AB121">
        <v>0.19107866287231445</v>
      </c>
      <c r="AC121">
        <v>0.20158296823501587</v>
      </c>
      <c r="AD121">
        <v>0.19609875977039337</v>
      </c>
      <c r="AE121">
        <v>0.2052140086889267</v>
      </c>
      <c r="AF121">
        <v>0.19913718104362488</v>
      </c>
      <c r="AL121">
        <v>1.1312958002090454</v>
      </c>
      <c r="AM121">
        <v>11.592608451843262</v>
      </c>
      <c r="AN121">
        <v>10.293447494506836</v>
      </c>
      <c r="AO121">
        <v>13.373641967773438</v>
      </c>
      <c r="AP121">
        <v>21.784271240234375</v>
      </c>
      <c r="AQ121">
        <v>29.683404922485352</v>
      </c>
      <c r="AR121">
        <v>14.390125274658203</v>
      </c>
      <c r="AS121">
        <v>14.478598594665527</v>
      </c>
      <c r="AZ121">
        <v>0</v>
      </c>
      <c r="BA121">
        <v>0</v>
      </c>
      <c r="BB121">
        <v>0</v>
      </c>
      <c r="BC121">
        <v>0.23948180675506592</v>
      </c>
      <c r="BD121">
        <v>5.2751060575246811E-2</v>
      </c>
      <c r="BE121">
        <v>9.9250495433807373E-2</v>
      </c>
      <c r="BF121">
        <v>0.53801131248474121</v>
      </c>
      <c r="BG121">
        <v>7.050526887178421E-2</v>
      </c>
      <c r="BN121">
        <v>0</v>
      </c>
      <c r="BO121">
        <v>-2.030373178422451E-2</v>
      </c>
      <c r="BP121">
        <v>0</v>
      </c>
      <c r="BQ121">
        <v>-4.6905163675546646E-2</v>
      </c>
      <c r="BR121">
        <v>-3.806237131357193E-3</v>
      </c>
      <c r="BS121">
        <v>7.4766618199646473E-3</v>
      </c>
      <c r="BT121">
        <v>1.0873259976506233E-2</v>
      </c>
      <c r="BU121">
        <v>4.3816469609737396E-2</v>
      </c>
      <c r="CB121">
        <v>11.312962532043457</v>
      </c>
      <c r="CC121">
        <v>82.804313659667969</v>
      </c>
      <c r="CD121">
        <v>102.93448638916016</v>
      </c>
      <c r="CE121">
        <v>95.526031494140625</v>
      </c>
      <c r="CF121">
        <v>99.019393920898438</v>
      </c>
      <c r="CG121">
        <v>98.944686889648438</v>
      </c>
      <c r="CH121">
        <v>95.934158325195313</v>
      </c>
      <c r="CI121">
        <v>96.523994445800781</v>
      </c>
      <c r="CO121">
        <v>3.927496075630188E-2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-8.5055828094482422E-2</v>
      </c>
      <c r="CV121">
        <v>-8.5045352578163147E-2</v>
      </c>
      <c r="CW121">
        <v>-8.5045352578163147E-2</v>
      </c>
      <c r="IN121">
        <v>271</v>
      </c>
      <c r="IO121">
        <v>931</v>
      </c>
      <c r="IP121">
        <v>0</v>
      </c>
      <c r="IQ121">
        <v>104.00349426269531</v>
      </c>
      <c r="IR121">
        <v>98.379005432128906</v>
      </c>
      <c r="IS121">
        <v>0</v>
      </c>
      <c r="IT121">
        <v>0.5</v>
      </c>
      <c r="IU121">
        <v>0</v>
      </c>
    </row>
    <row r="122" spans="10:255">
      <c r="J122">
        <v>0.76600003242492676</v>
      </c>
      <c r="K122">
        <v>1</v>
      </c>
      <c r="L122">
        <v>0.30000001192092896</v>
      </c>
      <c r="M122">
        <v>0</v>
      </c>
      <c r="N122">
        <v>0</v>
      </c>
      <c r="O122">
        <v>4.6322040259838104E-2</v>
      </c>
      <c r="P122">
        <v>4.6322040259838104E-2</v>
      </c>
      <c r="Q122">
        <v>1.229680061340332</v>
      </c>
      <c r="R122">
        <v>697.20098876953125</v>
      </c>
      <c r="S122">
        <v>295.17892456054688</v>
      </c>
      <c r="T122">
        <v>4.098933219909668</v>
      </c>
      <c r="U122">
        <v>0.12680000066757202</v>
      </c>
      <c r="W122">
        <v>272</v>
      </c>
      <c r="X122">
        <v>0.25424608588218689</v>
      </c>
      <c r="Y122">
        <v>0.21213440597057343</v>
      </c>
      <c r="Z122">
        <v>0.19830067455768585</v>
      </c>
      <c r="AA122">
        <v>0.19328644871711731</v>
      </c>
      <c r="AB122">
        <v>0.19112250208854675</v>
      </c>
      <c r="AC122">
        <v>0.20157591998577118</v>
      </c>
      <c r="AD122">
        <v>0.19616672396659851</v>
      </c>
      <c r="AE122">
        <v>0.20476408302783966</v>
      </c>
      <c r="AF122">
        <v>0.19903251528739929</v>
      </c>
      <c r="AL122">
        <v>1.1507804393768311</v>
      </c>
      <c r="AM122">
        <v>11.573123931884766</v>
      </c>
      <c r="AN122">
        <v>10.339864730834961</v>
      </c>
      <c r="AO122">
        <v>13.342707633972168</v>
      </c>
      <c r="AP122">
        <v>21.775505065917969</v>
      </c>
      <c r="AQ122">
        <v>29.684816360473633</v>
      </c>
      <c r="AR122">
        <v>14.383328437805176</v>
      </c>
      <c r="AS122">
        <v>14.523591041564941</v>
      </c>
      <c r="AZ122">
        <v>0</v>
      </c>
      <c r="BA122">
        <v>0</v>
      </c>
      <c r="BB122">
        <v>0</v>
      </c>
      <c r="BC122">
        <v>0.25051543116569519</v>
      </c>
      <c r="BD122">
        <v>5.4908078163862228E-2</v>
      </c>
      <c r="BE122">
        <v>9.8485320806503296E-2</v>
      </c>
      <c r="BF122">
        <v>0.53121262788772583</v>
      </c>
      <c r="BG122">
        <v>6.4878515899181366E-2</v>
      </c>
      <c r="BN122">
        <v>0</v>
      </c>
      <c r="BO122">
        <v>-1.9485525786876678E-2</v>
      </c>
      <c r="BP122">
        <v>0</v>
      </c>
      <c r="BQ122">
        <v>-4.6416349709033966E-2</v>
      </c>
      <c r="BR122">
        <v>-3.8791203405708075E-3</v>
      </c>
      <c r="BS122">
        <v>7.4307313188910484E-3</v>
      </c>
      <c r="BT122">
        <v>1.0583075694739819E-2</v>
      </c>
      <c r="BU122">
        <v>4.1986513882875443E-2</v>
      </c>
      <c r="CB122">
        <v>11.507809638977051</v>
      </c>
      <c r="CC122">
        <v>82.665138244628906</v>
      </c>
      <c r="CD122">
        <v>103.39865875244141</v>
      </c>
      <c r="CE122">
        <v>95.305068969726563</v>
      </c>
      <c r="CF122">
        <v>98.979537963867188</v>
      </c>
      <c r="CG122">
        <v>98.949386596679688</v>
      </c>
      <c r="CH122">
        <v>95.888847351074219</v>
      </c>
      <c r="CI122">
        <v>96.823944091796875</v>
      </c>
      <c r="CO122">
        <v>3.7669993937015533E-2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-4.6312808990478516E-2</v>
      </c>
      <c r="CV122">
        <v>-4.6322040259838104E-2</v>
      </c>
      <c r="CW122">
        <v>-4.6322040259838104E-2</v>
      </c>
      <c r="IN122">
        <v>272</v>
      </c>
      <c r="IO122">
        <v>934</v>
      </c>
      <c r="IP122">
        <v>0</v>
      </c>
      <c r="IQ122">
        <v>104.04981231689453</v>
      </c>
      <c r="IR122">
        <v>98.380455017089844</v>
      </c>
      <c r="IS122">
        <v>0</v>
      </c>
      <c r="IT122">
        <v>0.5</v>
      </c>
      <c r="IU122">
        <v>0</v>
      </c>
    </row>
    <row r="123" spans="10:255">
      <c r="J123">
        <v>0.7630000114440918</v>
      </c>
      <c r="K123">
        <v>1</v>
      </c>
      <c r="L123">
        <v>0.30000001192092896</v>
      </c>
      <c r="M123">
        <v>0</v>
      </c>
      <c r="N123">
        <v>0</v>
      </c>
      <c r="O123">
        <v>6.1056427657604218E-2</v>
      </c>
      <c r="P123">
        <v>6.1056427657604218E-2</v>
      </c>
      <c r="Q123">
        <v>1.6593148708343506</v>
      </c>
      <c r="R123">
        <v>698.86029052734375</v>
      </c>
      <c r="S123">
        <v>295.239990234375</v>
      </c>
      <c r="T123">
        <v>5.5310492515563965</v>
      </c>
      <c r="U123">
        <v>0.12240000069141388</v>
      </c>
      <c r="W123">
        <v>273</v>
      </c>
      <c r="X123">
        <v>0.25415259599685669</v>
      </c>
      <c r="Y123">
        <v>0.21222789585590363</v>
      </c>
      <c r="Z123">
        <v>0.19807115197181702</v>
      </c>
      <c r="AA123">
        <v>0.19341696798801422</v>
      </c>
      <c r="AB123">
        <v>0.19116218388080597</v>
      </c>
      <c r="AC123">
        <v>0.20156335830688477</v>
      </c>
      <c r="AD123">
        <v>0.19613277912139893</v>
      </c>
      <c r="AE123">
        <v>0.20433126389980316</v>
      </c>
      <c r="AF123">
        <v>0.198865607380867</v>
      </c>
      <c r="AL123">
        <v>1.1694785356521606</v>
      </c>
      <c r="AM123">
        <v>11.554425239562988</v>
      </c>
      <c r="AN123">
        <v>10.385769844055176</v>
      </c>
      <c r="AO123">
        <v>13.316603660583496</v>
      </c>
      <c r="AP123">
        <v>21.767568588256836</v>
      </c>
      <c r="AQ123">
        <v>29.687328338623047</v>
      </c>
      <c r="AR123">
        <v>14.386722564697266</v>
      </c>
      <c r="AS123">
        <v>14.566873550415039</v>
      </c>
      <c r="AZ123">
        <v>0</v>
      </c>
      <c r="BA123">
        <v>0</v>
      </c>
      <c r="BB123">
        <v>0</v>
      </c>
      <c r="BC123">
        <v>0.25913393497467041</v>
      </c>
      <c r="BD123">
        <v>5.6323591619729996E-2</v>
      </c>
      <c r="BE123">
        <v>9.6646562218666077E-2</v>
      </c>
      <c r="BF123">
        <v>0.52946233749389648</v>
      </c>
      <c r="BG123">
        <v>5.8433547616004944E-2</v>
      </c>
      <c r="BN123">
        <v>0</v>
      </c>
      <c r="BO123">
        <v>-1.8699424341320992E-2</v>
      </c>
      <c r="BP123">
        <v>0</v>
      </c>
      <c r="BQ123">
        <v>-4.5905239880084991E-2</v>
      </c>
      <c r="BR123">
        <v>-3.9803595282137394E-3</v>
      </c>
      <c r="BS123">
        <v>7.3940558359026909E-3</v>
      </c>
      <c r="BT123">
        <v>1.0781347751617432E-2</v>
      </c>
      <c r="BU123">
        <v>3.9714150130748749E-2</v>
      </c>
      <c r="CB123">
        <v>11.694789886474609</v>
      </c>
      <c r="CC123">
        <v>82.531585693359375</v>
      </c>
      <c r="CD123">
        <v>103.85770416259766</v>
      </c>
      <c r="CE123">
        <v>95.118614196777344</v>
      </c>
      <c r="CF123">
        <v>98.943466186523438</v>
      </c>
      <c r="CG123">
        <v>98.957763671875</v>
      </c>
      <c r="CH123">
        <v>95.911476135253906</v>
      </c>
      <c r="CI123">
        <v>97.112495422363281</v>
      </c>
      <c r="CO123">
        <v>3.6796167492866516E-2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-6.1064958572387695E-2</v>
      </c>
      <c r="CV123">
        <v>-6.1056427657604218E-2</v>
      </c>
      <c r="CW123">
        <v>-6.1056427657604218E-2</v>
      </c>
      <c r="IN123">
        <v>273</v>
      </c>
      <c r="IO123">
        <v>937</v>
      </c>
      <c r="IP123">
        <v>0</v>
      </c>
      <c r="IQ123">
        <v>104.11087036132813</v>
      </c>
      <c r="IR123">
        <v>98.399986267089844</v>
      </c>
      <c r="IS123">
        <v>0</v>
      </c>
      <c r="IT123">
        <v>0.5</v>
      </c>
      <c r="IU123">
        <v>0</v>
      </c>
    </row>
    <row r="124" spans="10:255">
      <c r="J124">
        <v>0.75999999046325684</v>
      </c>
      <c r="K124">
        <v>1</v>
      </c>
      <c r="L124">
        <v>0.30000001192092896</v>
      </c>
      <c r="M124">
        <v>0</v>
      </c>
      <c r="N124">
        <v>0</v>
      </c>
      <c r="O124">
        <v>6.6464200615882874E-2</v>
      </c>
      <c r="P124">
        <v>6.6464200615882874E-2</v>
      </c>
      <c r="Q124">
        <v>1.8646600246429443</v>
      </c>
      <c r="R124">
        <v>700.7249755859375</v>
      </c>
      <c r="S124">
        <v>295.30645751953125</v>
      </c>
      <c r="T124">
        <v>6.2155332565307617</v>
      </c>
      <c r="U124">
        <v>0.11800000071525574</v>
      </c>
      <c r="W124">
        <v>274</v>
      </c>
      <c r="X124">
        <v>0.25406286120414734</v>
      </c>
      <c r="Y124">
        <v>0.21231761574745178</v>
      </c>
      <c r="Z124">
        <v>0.19784413278102875</v>
      </c>
      <c r="AA124">
        <v>0.19353441894054413</v>
      </c>
      <c r="AB124">
        <v>0.19119997322559357</v>
      </c>
      <c r="AC124">
        <v>0.20154841244220734</v>
      </c>
      <c r="AD124">
        <v>0.19605560600757599</v>
      </c>
      <c r="AE124">
        <v>0.2039172500371933</v>
      </c>
      <c r="AF124">
        <v>0.19867615401744843</v>
      </c>
      <c r="AL124">
        <v>1.1874254941940308</v>
      </c>
      <c r="AM124">
        <v>11.536481857299805</v>
      </c>
      <c r="AN124">
        <v>10.431173324584961</v>
      </c>
      <c r="AO124">
        <v>13.293113708496094</v>
      </c>
      <c r="AP124">
        <v>21.760009765625</v>
      </c>
      <c r="AQ124">
        <v>29.690315246582031</v>
      </c>
      <c r="AR124">
        <v>14.394439697265625</v>
      </c>
      <c r="AS124">
        <v>14.608274459838867</v>
      </c>
      <c r="AZ124">
        <v>0</v>
      </c>
      <c r="BA124">
        <v>0</v>
      </c>
      <c r="BB124">
        <v>0</v>
      </c>
      <c r="BC124">
        <v>0.26854214072227478</v>
      </c>
      <c r="BD124">
        <v>5.81236332654953E-2</v>
      </c>
      <c r="BE124">
        <v>9.5561794936656952E-2</v>
      </c>
      <c r="BF124">
        <v>0.52482175827026367</v>
      </c>
      <c r="BG124">
        <v>5.2950650453567505E-2</v>
      </c>
      <c r="BN124">
        <v>0</v>
      </c>
      <c r="BO124">
        <v>-1.7944213002920151E-2</v>
      </c>
      <c r="BP124">
        <v>0</v>
      </c>
      <c r="BQ124">
        <v>-4.5403402298688889E-2</v>
      </c>
      <c r="BR124">
        <v>-4.0637976489961147E-3</v>
      </c>
      <c r="BS124">
        <v>7.3552289977669716E-3</v>
      </c>
      <c r="BT124">
        <v>1.0717281140387058E-2</v>
      </c>
      <c r="BU124">
        <v>3.788139671087265E-2</v>
      </c>
      <c r="CB124">
        <v>11.874258995056152</v>
      </c>
      <c r="CC124">
        <v>82.403411865234375</v>
      </c>
      <c r="CD124">
        <v>104.31173706054688</v>
      </c>
      <c r="CE124">
        <v>94.950828552246094</v>
      </c>
      <c r="CF124">
        <v>98.909111022949219</v>
      </c>
      <c r="CG124">
        <v>98.967727661132813</v>
      </c>
      <c r="CH124">
        <v>95.962928771972656</v>
      </c>
      <c r="CI124">
        <v>97.388504028320313</v>
      </c>
      <c r="CO124">
        <v>3.5644136369228363E-2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-6.6459178924560547E-2</v>
      </c>
      <c r="CV124">
        <v>-6.6464200615882874E-2</v>
      </c>
      <c r="CW124">
        <v>-6.6464200615882874E-2</v>
      </c>
      <c r="IN124">
        <v>274</v>
      </c>
      <c r="IO124">
        <v>940</v>
      </c>
      <c r="IP124">
        <v>0</v>
      </c>
      <c r="IQ124">
        <v>104.17732238769531</v>
      </c>
      <c r="IR124">
        <v>98.427520751953125</v>
      </c>
      <c r="IS124">
        <v>0</v>
      </c>
      <c r="IT124">
        <v>0.5</v>
      </c>
      <c r="IU124">
        <v>0</v>
      </c>
    </row>
    <row r="125" spans="10:255">
      <c r="J125">
        <v>0.75700002908706665</v>
      </c>
      <c r="K125">
        <v>1</v>
      </c>
      <c r="L125">
        <v>0.30000001192092896</v>
      </c>
      <c r="M125">
        <v>0</v>
      </c>
      <c r="N125">
        <v>0</v>
      </c>
      <c r="O125">
        <v>5.5166579782962799E-2</v>
      </c>
      <c r="P125">
        <v>5.5166579782962799E-2</v>
      </c>
      <c r="Q125">
        <v>1.6041370630264282</v>
      </c>
      <c r="R125">
        <v>702.3291015625</v>
      </c>
      <c r="S125">
        <v>295.36163330078125</v>
      </c>
      <c r="T125">
        <v>5.3471231460571289</v>
      </c>
      <c r="U125">
        <v>0.1136000007390976</v>
      </c>
      <c r="W125">
        <v>275</v>
      </c>
      <c r="X125">
        <v>0.25397676229476929</v>
      </c>
      <c r="Y125">
        <v>0.21240371465682983</v>
      </c>
      <c r="Z125">
        <v>0.19761960208415985</v>
      </c>
      <c r="AA125">
        <v>0.19366152584552765</v>
      </c>
      <c r="AB125">
        <v>0.19124065339565277</v>
      </c>
      <c r="AC125">
        <v>0.20153839886188507</v>
      </c>
      <c r="AD125">
        <v>0.19602683186531067</v>
      </c>
      <c r="AE125">
        <v>0.20352782309055328</v>
      </c>
      <c r="AF125">
        <v>0.19852715730667114</v>
      </c>
      <c r="AL125">
        <v>1.2046451568603516</v>
      </c>
      <c r="AM125">
        <v>11.519261360168457</v>
      </c>
      <c r="AN125">
        <v>10.476078987121582</v>
      </c>
      <c r="AO125">
        <v>13.267692565917969</v>
      </c>
      <c r="AP125">
        <v>21.751873016357422</v>
      </c>
      <c r="AQ125">
        <v>29.692319869995117</v>
      </c>
      <c r="AR125">
        <v>14.397317886352539</v>
      </c>
      <c r="AS125">
        <v>14.647217750549316</v>
      </c>
      <c r="AZ125">
        <v>0</v>
      </c>
      <c r="BA125">
        <v>0</v>
      </c>
      <c r="BB125">
        <v>0</v>
      </c>
      <c r="BC125">
        <v>0.27817812561988831</v>
      </c>
      <c r="BD125">
        <v>6.010136753320694E-2</v>
      </c>
      <c r="BE125">
        <v>9.4786852598190308E-2</v>
      </c>
      <c r="BF125">
        <v>0.51897448301315308</v>
      </c>
      <c r="BG125">
        <v>4.7959204763174057E-2</v>
      </c>
      <c r="BN125">
        <v>0</v>
      </c>
      <c r="BO125">
        <v>-1.7218727618455887E-2</v>
      </c>
      <c r="BP125">
        <v>0</v>
      </c>
      <c r="BQ125">
        <v>-4.4906731694936752E-2</v>
      </c>
      <c r="BR125">
        <v>-4.1373437270522118E-3</v>
      </c>
      <c r="BS125">
        <v>7.3154955171048641E-3</v>
      </c>
      <c r="BT125">
        <v>1.0542114265263081E-2</v>
      </c>
      <c r="BU125">
        <v>3.6295823752880096E-2</v>
      </c>
      <c r="CB125">
        <v>12.046457290649414</v>
      </c>
      <c r="CC125">
        <v>82.280410766601563</v>
      </c>
      <c r="CD125">
        <v>104.76080322265625</v>
      </c>
      <c r="CE125">
        <v>94.769241333007813</v>
      </c>
      <c r="CF125">
        <v>98.87213134765625</v>
      </c>
      <c r="CG125">
        <v>98.974403381347656</v>
      </c>
      <c r="CH125">
        <v>95.982109069824219</v>
      </c>
      <c r="CI125">
        <v>97.648117065429688</v>
      </c>
      <c r="CO125">
        <v>3.4390192478895187E-2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-5.5164098739624023E-2</v>
      </c>
      <c r="CV125">
        <v>-5.5166579782962799E-2</v>
      </c>
      <c r="CW125">
        <v>-5.5166579782962799E-2</v>
      </c>
      <c r="IN125">
        <v>275</v>
      </c>
      <c r="IO125">
        <v>943</v>
      </c>
      <c r="IP125">
        <v>0</v>
      </c>
      <c r="IQ125">
        <v>104.23250579833984</v>
      </c>
      <c r="IR125">
        <v>98.445358276367188</v>
      </c>
      <c r="IS125">
        <v>0</v>
      </c>
      <c r="IT125">
        <v>0.5</v>
      </c>
      <c r="IU125">
        <v>0</v>
      </c>
    </row>
    <row r="126" spans="10:255">
      <c r="J126">
        <v>0.75400000810623169</v>
      </c>
      <c r="K126">
        <v>1</v>
      </c>
      <c r="L126">
        <v>0.30000001192092896</v>
      </c>
      <c r="M126">
        <v>0</v>
      </c>
      <c r="N126">
        <v>0</v>
      </c>
      <c r="O126">
        <v>5.5923458188772202E-2</v>
      </c>
      <c r="P126">
        <v>5.5923458188772202E-2</v>
      </c>
      <c r="Q126">
        <v>1.6769117116928101</v>
      </c>
      <c r="R126">
        <v>704.00604248046875</v>
      </c>
      <c r="S126">
        <v>295.41754150390625</v>
      </c>
      <c r="T126">
        <v>5.5897054672241211</v>
      </c>
      <c r="U126">
        <v>0.10920000076293945</v>
      </c>
      <c r="W126">
        <v>276</v>
      </c>
      <c r="X126">
        <v>0.2538941502571106</v>
      </c>
      <c r="Y126">
        <v>0.21248632669448853</v>
      </c>
      <c r="Z126">
        <v>0.19739758968353271</v>
      </c>
      <c r="AA126">
        <v>0.19378221035003662</v>
      </c>
      <c r="AB126">
        <v>0.19128082692623138</v>
      </c>
      <c r="AC126">
        <v>0.20152822136878967</v>
      </c>
      <c r="AD126">
        <v>0.19598095118999481</v>
      </c>
      <c r="AE126">
        <v>0.20315715670585632</v>
      </c>
      <c r="AF126">
        <v>0.19837301969528198</v>
      </c>
      <c r="AL126">
        <v>1.2211675643920898</v>
      </c>
      <c r="AM126">
        <v>11.502739906311035</v>
      </c>
      <c r="AN126">
        <v>10.520481109619141</v>
      </c>
      <c r="AO126">
        <v>13.243555068969727</v>
      </c>
      <c r="AP126">
        <v>21.743839263916016</v>
      </c>
      <c r="AQ126">
        <v>29.694355010986328</v>
      </c>
      <c r="AR126">
        <v>14.401905059814453</v>
      </c>
      <c r="AS126">
        <v>14.684284210205078</v>
      </c>
      <c r="AZ126">
        <v>0</v>
      </c>
      <c r="BA126">
        <v>0</v>
      </c>
      <c r="BB126">
        <v>0</v>
      </c>
      <c r="BC126">
        <v>0.28697857260704041</v>
      </c>
      <c r="BD126">
        <v>6.1879325658082962E-2</v>
      </c>
      <c r="BE126">
        <v>9.3780107796192169E-2</v>
      </c>
      <c r="BF126">
        <v>0.5143510103225708</v>
      </c>
      <c r="BG126">
        <v>4.3010976165533066E-2</v>
      </c>
      <c r="BN126">
        <v>0</v>
      </c>
      <c r="BO126">
        <v>-1.6522038727998734E-2</v>
      </c>
      <c r="BP126">
        <v>0</v>
      </c>
      <c r="BQ126">
        <v>-4.4403035193681717E-2</v>
      </c>
      <c r="BR126">
        <v>-4.2172339744865894E-3</v>
      </c>
      <c r="BS126">
        <v>7.2780493646860123E-3</v>
      </c>
      <c r="BT126">
        <v>1.0486495681107044E-2</v>
      </c>
      <c r="BU126">
        <v>3.4661836922168732E-2</v>
      </c>
      <c r="CB126">
        <v>12.211681365966797</v>
      </c>
      <c r="CC126">
        <v>82.162399291992188</v>
      </c>
      <c r="CD126">
        <v>105.20482635498047</v>
      </c>
      <c r="CE126">
        <v>94.596839904785156</v>
      </c>
      <c r="CF126">
        <v>98.835609436035156</v>
      </c>
      <c r="CG126">
        <v>98.981185913085938</v>
      </c>
      <c r="CH126">
        <v>96.0126953125</v>
      </c>
      <c r="CI126">
        <v>97.895233154296875</v>
      </c>
      <c r="CO126">
        <v>3.3349078148603439E-2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-5.5909156799316406E-2</v>
      </c>
      <c r="CV126">
        <v>-5.5923458188772202E-2</v>
      </c>
      <c r="CW126">
        <v>-5.5923458188772202E-2</v>
      </c>
      <c r="IN126">
        <v>276</v>
      </c>
      <c r="IO126">
        <v>946</v>
      </c>
      <c r="IP126">
        <v>0</v>
      </c>
      <c r="IQ126">
        <v>104.28842163085938</v>
      </c>
      <c r="IR126">
        <v>98.466079711914063</v>
      </c>
      <c r="IS126">
        <v>0</v>
      </c>
      <c r="IT126">
        <v>0.5</v>
      </c>
      <c r="IU126">
        <v>0</v>
      </c>
    </row>
    <row r="127" spans="10:255">
      <c r="J127">
        <v>0.75099998712539673</v>
      </c>
      <c r="K127">
        <v>1</v>
      </c>
      <c r="L127">
        <v>0.30000001192092896</v>
      </c>
      <c r="M127">
        <v>0</v>
      </c>
      <c r="N127">
        <v>0</v>
      </c>
      <c r="O127">
        <v>4.8726096749305725E-2</v>
      </c>
      <c r="P127">
        <v>4.8726096749305725E-2</v>
      </c>
      <c r="Q127">
        <v>1.5088260173797607</v>
      </c>
      <c r="R127">
        <v>705.514892578125</v>
      </c>
      <c r="S127">
        <v>295.46627807617188</v>
      </c>
      <c r="T127">
        <v>5.0294198989868164</v>
      </c>
      <c r="U127">
        <v>0.10480000078678131</v>
      </c>
      <c r="W127">
        <v>277</v>
      </c>
      <c r="X127">
        <v>0.25381487607955933</v>
      </c>
      <c r="Y127">
        <v>0.2125655859708786</v>
      </c>
      <c r="Z127">
        <v>0.19717808067798615</v>
      </c>
      <c r="AA127">
        <v>0.1939082145690918</v>
      </c>
      <c r="AB127">
        <v>0.19132296741008759</v>
      </c>
      <c r="AC127">
        <v>0.20152129232883453</v>
      </c>
      <c r="AD127">
        <v>0.19596078991889954</v>
      </c>
      <c r="AE127">
        <v>0.20280663669109344</v>
      </c>
      <c r="AF127">
        <v>0.19824273884296417</v>
      </c>
      <c r="AL127">
        <v>1.2370223999023438</v>
      </c>
      <c r="AM127">
        <v>11.48688793182373</v>
      </c>
      <c r="AN127">
        <v>10.564383506774902</v>
      </c>
      <c r="AO127">
        <v>13.218354225158691</v>
      </c>
      <c r="AP127">
        <v>21.735410690307617</v>
      </c>
      <c r="AQ127">
        <v>29.69573974609375</v>
      </c>
      <c r="AR127">
        <v>14.403921127319336</v>
      </c>
      <c r="AS127">
        <v>14.71933650970459</v>
      </c>
      <c r="AZ127">
        <v>0</v>
      </c>
      <c r="BA127">
        <v>0</v>
      </c>
      <c r="BB127">
        <v>0</v>
      </c>
      <c r="BC127">
        <v>0.29572540521621704</v>
      </c>
      <c r="BD127">
        <v>6.3729293644428253E-2</v>
      </c>
      <c r="BE127">
        <v>9.2936359345912933E-2</v>
      </c>
      <c r="BF127">
        <v>0.50920957326889038</v>
      </c>
      <c r="BG127">
        <v>3.8399368524551392E-2</v>
      </c>
      <c r="BN127">
        <v>0</v>
      </c>
      <c r="BO127">
        <v>-1.5853065997362137E-2</v>
      </c>
      <c r="BP127">
        <v>0</v>
      </c>
      <c r="BQ127">
        <v>-4.3901640921831131E-2</v>
      </c>
      <c r="BR127">
        <v>-4.2919912375509739E-3</v>
      </c>
      <c r="BS127">
        <v>7.2406977415084839E-3</v>
      </c>
      <c r="BT127">
        <v>1.0385319590568542E-2</v>
      </c>
      <c r="BU127">
        <v>3.3181004226207733E-2</v>
      </c>
      <c r="CB127">
        <v>12.370229721069336</v>
      </c>
      <c r="CC127">
        <v>82.049171447753906</v>
      </c>
      <c r="CD127">
        <v>105.64384460449219</v>
      </c>
      <c r="CE127">
        <v>94.416831970214844</v>
      </c>
      <c r="CF127">
        <v>98.79730224609375</v>
      </c>
      <c r="CG127">
        <v>98.985809326171875</v>
      </c>
      <c r="CH127">
        <v>96.026138305664063</v>
      </c>
      <c r="CI127">
        <v>98.128913879394531</v>
      </c>
      <c r="CO127">
        <v>3.2294046133756638E-2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-4.8756599426269531E-2</v>
      </c>
      <c r="CV127">
        <v>-4.8726096749305725E-2</v>
      </c>
      <c r="CW127">
        <v>-4.8726096749305725E-2</v>
      </c>
      <c r="IN127">
        <v>277</v>
      </c>
      <c r="IO127">
        <v>949</v>
      </c>
      <c r="IP127">
        <v>0</v>
      </c>
      <c r="IQ127">
        <v>104.337158203125</v>
      </c>
      <c r="IR127">
        <v>98.481109619140625</v>
      </c>
      <c r="IS127">
        <v>0</v>
      </c>
      <c r="IT127">
        <v>0.5</v>
      </c>
      <c r="IU127">
        <v>0</v>
      </c>
    </row>
    <row r="128" spans="10:255">
      <c r="J128">
        <v>0.74800002574920654</v>
      </c>
      <c r="K128">
        <v>1</v>
      </c>
      <c r="L128">
        <v>0.30000001192092896</v>
      </c>
      <c r="M128">
        <v>0</v>
      </c>
      <c r="N128">
        <v>0</v>
      </c>
      <c r="O128">
        <v>4.2407728731632233E-2</v>
      </c>
      <c r="P128">
        <v>4.2407728731632233E-2</v>
      </c>
      <c r="Q128">
        <v>1.3516608476638794</v>
      </c>
      <c r="R128">
        <v>706.8665771484375</v>
      </c>
      <c r="S128">
        <v>295.50869750976563</v>
      </c>
      <c r="T128">
        <v>4.5055360794067383</v>
      </c>
      <c r="U128">
        <v>0.10040000081062317</v>
      </c>
      <c r="W128">
        <v>278</v>
      </c>
      <c r="X128">
        <v>0.25373882055282593</v>
      </c>
      <c r="Y128">
        <v>0.212641641497612</v>
      </c>
      <c r="Z128">
        <v>0.19696110486984253</v>
      </c>
      <c r="AA128">
        <v>0.19403889775276184</v>
      </c>
      <c r="AB128">
        <v>0.19136695563793182</v>
      </c>
      <c r="AC128">
        <v>0.20151747763156891</v>
      </c>
      <c r="AD128">
        <v>0.19596037268638611</v>
      </c>
      <c r="AE128">
        <v>0.2024751603603363</v>
      </c>
      <c r="AF128">
        <v>0.19813196361064911</v>
      </c>
      <c r="AL128">
        <v>1.2522335052490234</v>
      </c>
      <c r="AM128">
        <v>11.471676826477051</v>
      </c>
      <c r="AN128">
        <v>10.607778549194336</v>
      </c>
      <c r="AO128">
        <v>13.192217826843262</v>
      </c>
      <c r="AP128">
        <v>21.726613998413086</v>
      </c>
      <c r="AQ128">
        <v>29.696504592895508</v>
      </c>
      <c r="AR128">
        <v>14.403963088989258</v>
      </c>
      <c r="AS128">
        <v>14.752484321594238</v>
      </c>
      <c r="AZ128">
        <v>0</v>
      </c>
      <c r="BA128">
        <v>0</v>
      </c>
      <c r="BB128">
        <v>0</v>
      </c>
      <c r="BC128">
        <v>0.30389156937599182</v>
      </c>
      <c r="BD128">
        <v>6.5462984144687653E-2</v>
      </c>
      <c r="BE128">
        <v>9.2004589736461639E-2</v>
      </c>
      <c r="BF128">
        <v>0.50469309091567993</v>
      </c>
      <c r="BG128">
        <v>3.3947773277759552E-2</v>
      </c>
      <c r="BN128">
        <v>0</v>
      </c>
      <c r="BO128">
        <v>-1.5210673213005066E-2</v>
      </c>
      <c r="BP128">
        <v>0</v>
      </c>
      <c r="BQ128">
        <v>-4.3395627290010452E-2</v>
      </c>
      <c r="BR128">
        <v>-4.3700095266103745E-3</v>
      </c>
      <c r="BS128">
        <v>7.2047719731926918E-3</v>
      </c>
      <c r="BT128">
        <v>1.03461854159832E-2</v>
      </c>
      <c r="BU128">
        <v>3.1707696616649628E-2</v>
      </c>
      <c r="CB128">
        <v>12.522340774536133</v>
      </c>
      <c r="CC128">
        <v>81.940521240234375</v>
      </c>
      <c r="CD128">
        <v>106.07779693603516</v>
      </c>
      <c r="CE128">
        <v>94.230140686035156</v>
      </c>
      <c r="CF128">
        <v>98.757308959960938</v>
      </c>
      <c r="CG128">
        <v>98.988349914550781</v>
      </c>
      <c r="CH128">
        <v>96.026412963867188</v>
      </c>
      <c r="CI128">
        <v>98.349891662597656</v>
      </c>
      <c r="CO128">
        <v>3.1374532729387283E-2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-4.240870475769043E-2</v>
      </c>
      <c r="CV128">
        <v>-4.2407728731632233E-2</v>
      </c>
      <c r="CW128">
        <v>-4.2407728731632233E-2</v>
      </c>
      <c r="IN128">
        <v>278</v>
      </c>
      <c r="IO128">
        <v>952</v>
      </c>
      <c r="IP128">
        <v>0</v>
      </c>
      <c r="IQ128">
        <v>104.37956237792969</v>
      </c>
      <c r="IR128">
        <v>98.491294860839844</v>
      </c>
      <c r="IS128">
        <v>0</v>
      </c>
      <c r="IT128">
        <v>0.5</v>
      </c>
      <c r="IU128">
        <v>0</v>
      </c>
    </row>
    <row r="129" spans="10:255">
      <c r="J129">
        <v>0.74500000476837158</v>
      </c>
      <c r="K129">
        <v>1</v>
      </c>
      <c r="L129">
        <v>0.30000001192092896</v>
      </c>
      <c r="M129">
        <v>0</v>
      </c>
      <c r="N129">
        <v>0</v>
      </c>
      <c r="O129">
        <v>5.2865173667669296E-2</v>
      </c>
      <c r="P129">
        <v>5.2865173667669296E-2</v>
      </c>
      <c r="Q129">
        <v>1.7290682792663574</v>
      </c>
      <c r="R129">
        <v>708.59564208984375</v>
      </c>
      <c r="S129">
        <v>295.56155395507813</v>
      </c>
      <c r="T129">
        <v>5.7635607719421387</v>
      </c>
      <c r="U129">
        <v>9.6000000834465027E-2</v>
      </c>
      <c r="W129">
        <v>279</v>
      </c>
      <c r="X129">
        <v>0.25366586446762085</v>
      </c>
      <c r="Y129">
        <v>0.21271461248397827</v>
      </c>
      <c r="Z129">
        <v>0.19674667716026306</v>
      </c>
      <c r="AA129">
        <v>0.1941487193107605</v>
      </c>
      <c r="AB129">
        <v>0.19140732288360596</v>
      </c>
      <c r="AC129">
        <v>0.20150932669639587</v>
      </c>
      <c r="AD129">
        <v>0.1958947479724884</v>
      </c>
      <c r="AE129">
        <v>0.20215690135955811</v>
      </c>
      <c r="AF129">
        <v>0.19798213243484497</v>
      </c>
      <c r="AL129">
        <v>1.2668247222900391</v>
      </c>
      <c r="AM129">
        <v>11.457082748413086</v>
      </c>
      <c r="AN129">
        <v>10.650663375854492</v>
      </c>
      <c r="AO129">
        <v>13.170253753662109</v>
      </c>
      <c r="AP129">
        <v>21.718540191650391</v>
      </c>
      <c r="AQ129">
        <v>29.69813346862793</v>
      </c>
      <c r="AR129">
        <v>14.410525321960449</v>
      </c>
      <c r="AS129">
        <v>14.784309387207031</v>
      </c>
      <c r="AZ129">
        <v>0</v>
      </c>
      <c r="BA129">
        <v>0</v>
      </c>
      <c r="BB129">
        <v>0</v>
      </c>
      <c r="BC129">
        <v>0.31154137849807739</v>
      </c>
      <c r="BD129">
        <v>6.7098535597324371E-2</v>
      </c>
      <c r="BE129">
        <v>9.1039672493934631E-2</v>
      </c>
      <c r="BF129">
        <v>0.500621497631073</v>
      </c>
      <c r="BG129">
        <v>2.9698941856622696E-2</v>
      </c>
      <c r="BN129">
        <v>0</v>
      </c>
      <c r="BO129">
        <v>-1.4593860134482384E-2</v>
      </c>
      <c r="BP129">
        <v>0</v>
      </c>
      <c r="BQ129">
        <v>-4.2885221540927887E-2</v>
      </c>
      <c r="BR129">
        <v>-4.4508515857160091E-3</v>
      </c>
      <c r="BS129">
        <v>7.1702464483678341E-3</v>
      </c>
      <c r="BT129">
        <v>1.0353378020226955E-2</v>
      </c>
      <c r="BU129">
        <v>3.0256049707531929E-2</v>
      </c>
      <c r="CB129">
        <v>12.668252944946289</v>
      </c>
      <c r="CC129">
        <v>81.836273193359375</v>
      </c>
      <c r="CD129">
        <v>106.50665283203125</v>
      </c>
      <c r="CE129">
        <v>94.073257446289063</v>
      </c>
      <c r="CF129">
        <v>98.720611572265625</v>
      </c>
      <c r="CG129">
        <v>98.993782043457031</v>
      </c>
      <c r="CH129">
        <v>96.070167541503906</v>
      </c>
      <c r="CI129">
        <v>98.562065124511719</v>
      </c>
      <c r="CO129">
        <v>3.0574370175600052E-2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-5.2839517593383789E-2</v>
      </c>
      <c r="CV129">
        <v>-5.2865173667669296E-2</v>
      </c>
      <c r="CW129">
        <v>-5.2865173667669296E-2</v>
      </c>
      <c r="IN129">
        <v>279</v>
      </c>
      <c r="IO129">
        <v>955</v>
      </c>
      <c r="IP129">
        <v>0</v>
      </c>
      <c r="IQ129">
        <v>104.43243408203125</v>
      </c>
      <c r="IR129">
        <v>98.514411926269531</v>
      </c>
      <c r="IS129">
        <v>0</v>
      </c>
      <c r="IT129">
        <v>0.5</v>
      </c>
      <c r="IU129">
        <v>0</v>
      </c>
    </row>
    <row r="130" spans="10:255">
      <c r="J130">
        <v>0.74199998378753662</v>
      </c>
      <c r="K130">
        <v>1</v>
      </c>
      <c r="L130">
        <v>0.30000001192092896</v>
      </c>
      <c r="M130">
        <v>0</v>
      </c>
      <c r="N130">
        <v>0</v>
      </c>
      <c r="O130">
        <v>5.4533485323190689E-2</v>
      </c>
      <c r="P130">
        <v>5.4533485323190689E-2</v>
      </c>
      <c r="Q130">
        <v>1.8437904119491577</v>
      </c>
      <c r="R130">
        <v>710.439453125</v>
      </c>
      <c r="S130">
        <v>295.6160888671875</v>
      </c>
      <c r="T130">
        <v>6.145967960357666</v>
      </c>
      <c r="U130">
        <v>9.1600000858306885E-2</v>
      </c>
      <c r="W130">
        <v>280</v>
      </c>
      <c r="X130">
        <v>0.25359585881233215</v>
      </c>
      <c r="Y130">
        <v>0.21278461813926697</v>
      </c>
      <c r="Z130">
        <v>0.19653473794460297</v>
      </c>
      <c r="AA130">
        <v>0.19425088167190552</v>
      </c>
      <c r="AB130">
        <v>0.19144675135612488</v>
      </c>
      <c r="AC130">
        <v>0.20149995386600494</v>
      </c>
      <c r="AD130">
        <v>0.19581396877765656</v>
      </c>
      <c r="AE130">
        <v>0.20185178518295288</v>
      </c>
      <c r="AF130">
        <v>0.1978265792131424</v>
      </c>
      <c r="AL130">
        <v>1.2808258533477783</v>
      </c>
      <c r="AM130">
        <v>11.443080902099609</v>
      </c>
      <c r="AN130">
        <v>10.693052291870117</v>
      </c>
      <c r="AO130">
        <v>13.149821281433105</v>
      </c>
      <c r="AP130">
        <v>21.710655212402344</v>
      </c>
      <c r="AQ130">
        <v>29.700008392333984</v>
      </c>
      <c r="AR130">
        <v>14.418603897094727</v>
      </c>
      <c r="AS130">
        <v>14.814821243286133</v>
      </c>
      <c r="AZ130">
        <v>0</v>
      </c>
      <c r="BA130">
        <v>0</v>
      </c>
      <c r="BB130">
        <v>0</v>
      </c>
      <c r="BC130">
        <v>0.31980982422828674</v>
      </c>
      <c r="BD130">
        <v>6.9036535918712616E-2</v>
      </c>
      <c r="BE130">
        <v>9.0493425726890564E-2</v>
      </c>
      <c r="BF130">
        <v>0.49479630589485168</v>
      </c>
      <c r="BG130">
        <v>2.5863911956548691E-2</v>
      </c>
      <c r="BN130">
        <v>0</v>
      </c>
      <c r="BO130">
        <v>-1.4001805335283279E-2</v>
      </c>
      <c r="BP130">
        <v>0</v>
      </c>
      <c r="BQ130">
        <v>-4.2387910187244415E-2</v>
      </c>
      <c r="BR130">
        <v>-4.5162281021475792E-3</v>
      </c>
      <c r="BS130">
        <v>7.134278304874897E-3</v>
      </c>
      <c r="BT130">
        <v>1.0194770060479641E-2</v>
      </c>
      <c r="BU130">
        <v>2.9101071879267693E-2</v>
      </c>
      <c r="CB130">
        <v>12.808263778686523</v>
      </c>
      <c r="CC130">
        <v>81.73626708984375</v>
      </c>
      <c r="CD130">
        <v>106.93052673339844</v>
      </c>
      <c r="CE130">
        <v>93.92730712890625</v>
      </c>
      <c r="CF130">
        <v>98.684768676757813</v>
      </c>
      <c r="CG130">
        <v>99.000030517578125</v>
      </c>
      <c r="CH130">
        <v>96.124015808105469</v>
      </c>
      <c r="CI130">
        <v>98.765480041503906</v>
      </c>
      <c r="CO130">
        <v>2.9576834291219711E-2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-5.4568052291870117E-2</v>
      </c>
      <c r="CV130">
        <v>-5.4533485323190689E-2</v>
      </c>
      <c r="CW130">
        <v>-5.4533485323190689E-2</v>
      </c>
      <c r="IN130">
        <v>280</v>
      </c>
      <c r="IO130">
        <v>958</v>
      </c>
      <c r="IP130">
        <v>0</v>
      </c>
      <c r="IQ130">
        <v>104.48696136474609</v>
      </c>
      <c r="IR130">
        <v>98.540809631347656</v>
      </c>
      <c r="IS130">
        <v>0</v>
      </c>
      <c r="IT130">
        <v>0.5</v>
      </c>
      <c r="IU130">
        <v>0</v>
      </c>
    </row>
    <row r="131" spans="10:255">
      <c r="J131">
        <v>0.73900002241134644</v>
      </c>
      <c r="K131">
        <v>1</v>
      </c>
      <c r="L131">
        <v>0.30000001192092896</v>
      </c>
      <c r="M131">
        <v>0</v>
      </c>
      <c r="N131">
        <v>0</v>
      </c>
      <c r="O131">
        <v>4.990806058049202E-2</v>
      </c>
      <c r="P131">
        <v>4.990806058049202E-2</v>
      </c>
      <c r="Q131">
        <v>1.7482185363769531</v>
      </c>
      <c r="R131">
        <v>712.18768310546875</v>
      </c>
      <c r="S131">
        <v>295.66598510742188</v>
      </c>
      <c r="T131">
        <v>5.827394962310791</v>
      </c>
      <c r="U131">
        <v>8.7200000882148743E-2</v>
      </c>
      <c r="W131">
        <v>281</v>
      </c>
      <c r="X131">
        <v>0.25352868437767029</v>
      </c>
      <c r="Y131">
        <v>0.21285179257392883</v>
      </c>
      <c r="Z131">
        <v>0.19632525742053986</v>
      </c>
      <c r="AA131">
        <v>0.19435562193393707</v>
      </c>
      <c r="AB131">
        <v>0.1914873868227005</v>
      </c>
      <c r="AC131">
        <v>0.20149198174476624</v>
      </c>
      <c r="AD131">
        <v>0.19575077295303345</v>
      </c>
      <c r="AE131">
        <v>0.20156003534793854</v>
      </c>
      <c r="AF131">
        <v>0.19768719375133514</v>
      </c>
      <c r="AL131">
        <v>1.2942607402801514</v>
      </c>
      <c r="AM131">
        <v>11.429646492004395</v>
      </c>
      <c r="AN131">
        <v>10.73494815826416</v>
      </c>
      <c r="AO131">
        <v>13.128872871398926</v>
      </c>
      <c r="AP131">
        <v>21.702526092529297</v>
      </c>
      <c r="AQ131">
        <v>29.701602935791016</v>
      </c>
      <c r="AR131">
        <v>14.424922943115234</v>
      </c>
      <c r="AS131">
        <v>14.843996047973633</v>
      </c>
      <c r="AZ131">
        <v>0</v>
      </c>
      <c r="BA131">
        <v>0</v>
      </c>
      <c r="BB131">
        <v>0</v>
      </c>
      <c r="BC131">
        <v>0.32807636260986328</v>
      </c>
      <c r="BD131">
        <v>7.105516642332077E-2</v>
      </c>
      <c r="BE131">
        <v>9.003853052854538E-2</v>
      </c>
      <c r="BF131">
        <v>0.4885982871055603</v>
      </c>
      <c r="BG131">
        <v>2.2231670096516609E-2</v>
      </c>
      <c r="BN131">
        <v>0</v>
      </c>
      <c r="BO131">
        <v>-1.3433490879833698E-2</v>
      </c>
      <c r="BP131">
        <v>0</v>
      </c>
      <c r="BQ131">
        <v>-4.1895795613527298E-2</v>
      </c>
      <c r="BR131">
        <v>-4.5756548643112183E-3</v>
      </c>
      <c r="BS131">
        <v>7.0977676659822464E-3</v>
      </c>
      <c r="BT131">
        <v>9.9982162937521935E-3</v>
      </c>
      <c r="BU131">
        <v>2.8064612299203873E-2</v>
      </c>
      <c r="CB131">
        <v>12.942612648010254</v>
      </c>
      <c r="CC131">
        <v>81.640304565429688</v>
      </c>
      <c r="CD131">
        <v>107.34949493408203</v>
      </c>
      <c r="CE131">
        <v>93.777679443359375</v>
      </c>
      <c r="CF131">
        <v>98.6478271484375</v>
      </c>
      <c r="CG131">
        <v>99.005348205566406</v>
      </c>
      <c r="CH131">
        <v>96.166152954101563</v>
      </c>
      <c r="CI131">
        <v>98.959976196289063</v>
      </c>
      <c r="CO131">
        <v>2.8547951951622963E-2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-4.9889087677001953E-2</v>
      </c>
      <c r="CV131">
        <v>-4.990806058049202E-2</v>
      </c>
      <c r="CW131">
        <v>-4.990806058049202E-2</v>
      </c>
      <c r="IN131">
        <v>281</v>
      </c>
      <c r="IO131">
        <v>961</v>
      </c>
      <c r="IP131">
        <v>0</v>
      </c>
      <c r="IQ131">
        <v>104.53685760498047</v>
      </c>
      <c r="IR131">
        <v>98.563583374023438</v>
      </c>
      <c r="IS131">
        <v>0</v>
      </c>
      <c r="IT131">
        <v>0.5</v>
      </c>
      <c r="IU131">
        <v>0</v>
      </c>
    </row>
    <row r="132" spans="10:255">
      <c r="J132">
        <v>0.73600000143051147</v>
      </c>
      <c r="K132">
        <v>1</v>
      </c>
      <c r="L132">
        <v>0.30000001192092896</v>
      </c>
      <c r="M132">
        <v>0</v>
      </c>
      <c r="N132">
        <v>0</v>
      </c>
      <c r="O132">
        <v>5.5631499737501144E-2</v>
      </c>
      <c r="P132">
        <v>5.5631499737501144E-2</v>
      </c>
      <c r="Q132">
        <v>2.0151588916778564</v>
      </c>
      <c r="R132">
        <v>714.20281982421875</v>
      </c>
      <c r="S132">
        <v>295.72161865234375</v>
      </c>
      <c r="T132">
        <v>6.717195987701416</v>
      </c>
      <c r="U132">
        <v>8.2800000905990601E-2</v>
      </c>
      <c r="W132">
        <v>282</v>
      </c>
      <c r="X132">
        <v>0.25346425175666809</v>
      </c>
      <c r="Y132">
        <v>0.21291622519493103</v>
      </c>
      <c r="Z132">
        <v>0.19611825048923492</v>
      </c>
      <c r="AA132">
        <v>0.19444601237773895</v>
      </c>
      <c r="AB132">
        <v>0.19152557849884033</v>
      </c>
      <c r="AC132">
        <v>0.20148101449012756</v>
      </c>
      <c r="AD132">
        <v>0.19565397500991821</v>
      </c>
      <c r="AE132">
        <v>0.20127931237220764</v>
      </c>
      <c r="AF132">
        <v>0.19752909243106842</v>
      </c>
      <c r="AL132">
        <v>1.3071472644805908</v>
      </c>
      <c r="AM132">
        <v>11.416760444641113</v>
      </c>
      <c r="AN132">
        <v>10.776349067687988</v>
      </c>
      <c r="AO132">
        <v>13.110795021057129</v>
      </c>
      <c r="AP132">
        <v>21.694889068603516</v>
      </c>
      <c r="AQ132">
        <v>29.70379638671875</v>
      </c>
      <c r="AR132">
        <v>14.434602737426758</v>
      </c>
      <c r="AS132">
        <v>14.872068405151367</v>
      </c>
      <c r="AZ132">
        <v>0</v>
      </c>
      <c r="BA132">
        <v>0</v>
      </c>
      <c r="BB132">
        <v>0</v>
      </c>
      <c r="BC132">
        <v>0.33589532971382141</v>
      </c>
      <c r="BD132">
        <v>7.2993740439414978E-2</v>
      </c>
      <c r="BE132">
        <v>8.9489422738552094E-2</v>
      </c>
      <c r="BF132">
        <v>0.48290714621543884</v>
      </c>
      <c r="BG132">
        <v>1.8714349716901779E-2</v>
      </c>
      <c r="BN132">
        <v>0</v>
      </c>
      <c r="BO132">
        <v>-1.2887816876173019E-2</v>
      </c>
      <c r="BP132">
        <v>0</v>
      </c>
      <c r="BQ132">
        <v>-4.1401978582143784E-2</v>
      </c>
      <c r="BR132">
        <v>-4.6365214511752129E-3</v>
      </c>
      <c r="BS132">
        <v>7.0615801960229874E-3</v>
      </c>
      <c r="BT132">
        <v>9.8458966240286827E-3</v>
      </c>
      <c r="BU132">
        <v>2.7030589058995247E-2</v>
      </c>
      <c r="CB132">
        <v>13.071477890014648</v>
      </c>
      <c r="CC132">
        <v>81.548255920410156</v>
      </c>
      <c r="CD132">
        <v>107.76350402832031</v>
      </c>
      <c r="CE132">
        <v>93.648551940917969</v>
      </c>
      <c r="CF132">
        <v>98.613105773925781</v>
      </c>
      <c r="CG132">
        <v>99.012657165527344</v>
      </c>
      <c r="CH132">
        <v>96.230682373046875</v>
      </c>
      <c r="CI132">
        <v>99.147125244140625</v>
      </c>
      <c r="CO132">
        <v>2.7606507763266563E-2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-5.5640935897827148E-2</v>
      </c>
      <c r="CV132">
        <v>-5.5631499737501144E-2</v>
      </c>
      <c r="CW132">
        <v>-5.5631499737501144E-2</v>
      </c>
      <c r="IN132">
        <v>282</v>
      </c>
      <c r="IO132">
        <v>964</v>
      </c>
      <c r="IP132">
        <v>0</v>
      </c>
      <c r="IQ132">
        <v>104.59249877929688</v>
      </c>
      <c r="IR132">
        <v>98.593879699707031</v>
      </c>
      <c r="IS132">
        <v>0</v>
      </c>
      <c r="IT132">
        <v>0.5</v>
      </c>
      <c r="IU132">
        <v>0</v>
      </c>
    </row>
    <row r="133" spans="10:255">
      <c r="J133">
        <v>0.73299998044967651</v>
      </c>
      <c r="K133">
        <v>1</v>
      </c>
      <c r="L133">
        <v>0.30000001192092896</v>
      </c>
      <c r="M133">
        <v>0</v>
      </c>
      <c r="N133">
        <v>0</v>
      </c>
      <c r="O133">
        <v>4.6068914234638214E-2</v>
      </c>
      <c r="P133">
        <v>4.6068914234638214E-2</v>
      </c>
      <c r="Q133">
        <v>1.7347393035888672</v>
      </c>
      <c r="R133">
        <v>715.93756103515625</v>
      </c>
      <c r="S133">
        <v>295.7677001953125</v>
      </c>
      <c r="T133">
        <v>5.7824640274047852</v>
      </c>
      <c r="U133">
        <v>7.8400000929832458E-2</v>
      </c>
      <c r="W133">
        <v>283</v>
      </c>
      <c r="X133">
        <v>0.25340244174003601</v>
      </c>
      <c r="Y133">
        <v>0.2129780501127243</v>
      </c>
      <c r="Z133">
        <v>0.1959136575460434</v>
      </c>
      <c r="AA133">
        <v>0.19454793632030487</v>
      </c>
      <c r="AB133">
        <v>0.1915668398141861</v>
      </c>
      <c r="AC133">
        <v>0.2014734148979187</v>
      </c>
      <c r="AD133">
        <v>0.19560012221336365</v>
      </c>
      <c r="AE133">
        <v>0.20101052522659302</v>
      </c>
      <c r="AF133">
        <v>0.19740359485149384</v>
      </c>
      <c r="AL133">
        <v>1.3195092678070068</v>
      </c>
      <c r="AM133">
        <v>11.40439510345459</v>
      </c>
      <c r="AN133">
        <v>10.817268371582031</v>
      </c>
      <c r="AO133">
        <v>13.090410232543945</v>
      </c>
      <c r="AP133">
        <v>21.686635971069336</v>
      </c>
      <c r="AQ133">
        <v>29.705316543579102</v>
      </c>
      <c r="AR133">
        <v>14.439988136291504</v>
      </c>
      <c r="AS133">
        <v>14.898947715759277</v>
      </c>
      <c r="AZ133">
        <v>0</v>
      </c>
      <c r="BA133">
        <v>0</v>
      </c>
      <c r="BB133">
        <v>0</v>
      </c>
      <c r="BC133">
        <v>0.34400436282157898</v>
      </c>
      <c r="BD133">
        <v>7.5116202235221863E-2</v>
      </c>
      <c r="BE133">
        <v>8.9126892387866974E-2</v>
      </c>
      <c r="BF133">
        <v>0.47635486721992493</v>
      </c>
      <c r="BG133">
        <v>1.5397666022181511E-2</v>
      </c>
      <c r="BN133">
        <v>0</v>
      </c>
      <c r="BO133">
        <v>-1.2364241294562817E-2</v>
      </c>
      <c r="BP133">
        <v>0</v>
      </c>
      <c r="BQ133">
        <v>-4.0919244289398193E-2</v>
      </c>
      <c r="BR133">
        <v>-4.6866824850440025E-3</v>
      </c>
      <c r="BS133">
        <v>7.0243184454739094E-3</v>
      </c>
      <c r="BT133">
        <v>9.610028937458992E-3</v>
      </c>
      <c r="BU133">
        <v>2.6169842109084129E-2</v>
      </c>
      <c r="CB133">
        <v>13.195097923278809</v>
      </c>
      <c r="CC133">
        <v>81.459938049316406</v>
      </c>
      <c r="CD133">
        <v>108.17269134521484</v>
      </c>
      <c r="CE133">
        <v>93.502944946289063</v>
      </c>
      <c r="CF133">
        <v>98.575599670410156</v>
      </c>
      <c r="CG133">
        <v>99.017723083496094</v>
      </c>
      <c r="CH133">
        <v>96.266586303710938</v>
      </c>
      <c r="CI133">
        <v>99.326316833496094</v>
      </c>
      <c r="CO133">
        <v>2.6556679978966713E-2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-4.6074390411376953E-2</v>
      </c>
      <c r="CV133">
        <v>-4.6068914234638214E-2</v>
      </c>
      <c r="CW133">
        <v>-4.6068914234638214E-2</v>
      </c>
      <c r="IN133">
        <v>283</v>
      </c>
      <c r="IO133">
        <v>967</v>
      </c>
      <c r="IP133">
        <v>0</v>
      </c>
      <c r="IQ133">
        <v>104.63856506347656</v>
      </c>
      <c r="IR133">
        <v>98.614952087402344</v>
      </c>
      <c r="IS133">
        <v>0</v>
      </c>
      <c r="IT133">
        <v>0.5</v>
      </c>
      <c r="IU133">
        <v>0</v>
      </c>
    </row>
    <row r="134" spans="10:255">
      <c r="J134">
        <v>0.73000001907348633</v>
      </c>
      <c r="K134">
        <v>1</v>
      </c>
      <c r="L134">
        <v>0.30000001192092896</v>
      </c>
      <c r="M134">
        <v>0</v>
      </c>
      <c r="N134">
        <v>0</v>
      </c>
      <c r="O134">
        <v>4.9571685492992401E-2</v>
      </c>
      <c r="P134">
        <v>4.9571685492992401E-2</v>
      </c>
      <c r="Q134">
        <v>1.9297879934310913</v>
      </c>
      <c r="R134">
        <v>717.86737060546875</v>
      </c>
      <c r="S134">
        <v>295.8172607421875</v>
      </c>
      <c r="T134">
        <v>6.4326262474060059</v>
      </c>
      <c r="U134">
        <v>7.4000000953674316E-2</v>
      </c>
      <c r="W134">
        <v>284</v>
      </c>
      <c r="X134">
        <v>0.2533431351184845</v>
      </c>
      <c r="Y134">
        <v>0.21303735673427582</v>
      </c>
      <c r="Z134">
        <v>0.19571150839328766</v>
      </c>
      <c r="AA134">
        <v>0.19463929533958435</v>
      </c>
      <c r="AB134">
        <v>0.19160641729831696</v>
      </c>
      <c r="AC134">
        <v>0.20146393775939941</v>
      </c>
      <c r="AD134">
        <v>0.1955239474773407</v>
      </c>
      <c r="AE134">
        <v>0.20075236260890961</v>
      </c>
      <c r="AF134">
        <v>0.19726675748825073</v>
      </c>
      <c r="AL134">
        <v>1.3313705921173096</v>
      </c>
      <c r="AM134">
        <v>11.392534255981445</v>
      </c>
      <c r="AN134">
        <v>10.857697486877441</v>
      </c>
      <c r="AO134">
        <v>13.072138786315918</v>
      </c>
      <c r="AP134">
        <v>21.678722381591797</v>
      </c>
      <c r="AQ134">
        <v>29.707212448120117</v>
      </c>
      <c r="AR134">
        <v>14.447606086730957</v>
      </c>
      <c r="AS134">
        <v>14.924763679504395</v>
      </c>
      <c r="AZ134">
        <v>0</v>
      </c>
      <c r="BA134">
        <v>0</v>
      </c>
      <c r="BB134">
        <v>0</v>
      </c>
      <c r="BC134">
        <v>0.35129731893539429</v>
      </c>
      <c r="BD134">
        <v>7.7018029987812042E-2</v>
      </c>
      <c r="BE134">
        <v>8.8520057499408722E-2</v>
      </c>
      <c r="BF134">
        <v>0.47102254629135132</v>
      </c>
      <c r="BG134">
        <v>1.2142041698098183E-2</v>
      </c>
      <c r="BN134">
        <v>0</v>
      </c>
      <c r="BO134">
        <v>-1.1861701495945454E-2</v>
      </c>
      <c r="BP134">
        <v>0</v>
      </c>
      <c r="BQ134">
        <v>-4.0428396314382553E-2</v>
      </c>
      <c r="BR134">
        <v>-4.7447416000068188E-3</v>
      </c>
      <c r="BS134">
        <v>6.9878133945167065E-3</v>
      </c>
      <c r="BT134">
        <v>9.4821685925126076E-3</v>
      </c>
      <c r="BU134">
        <v>2.5213735178112984E-2</v>
      </c>
      <c r="CB134">
        <v>13.313711166381836</v>
      </c>
      <c r="CC134">
        <v>81.375213623046875</v>
      </c>
      <c r="CD134">
        <v>108.57698822021484</v>
      </c>
      <c r="CE134">
        <v>93.372428894042969</v>
      </c>
      <c r="CF134">
        <v>98.539619445800781</v>
      </c>
      <c r="CG134">
        <v>99.024040222167969</v>
      </c>
      <c r="CH134">
        <v>96.317367553710938</v>
      </c>
      <c r="CI134">
        <v>99.498428344726563</v>
      </c>
      <c r="CO134">
        <v>2.5687633082270622E-2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-4.9561262130737305E-2</v>
      </c>
      <c r="CV134">
        <v>-4.9571685492992401E-2</v>
      </c>
      <c r="CW134">
        <v>-4.9571685492992401E-2</v>
      </c>
      <c r="IN134">
        <v>284</v>
      </c>
      <c r="IO134">
        <v>970</v>
      </c>
      <c r="IP134">
        <v>0</v>
      </c>
      <c r="IQ134">
        <v>104.68814086914063</v>
      </c>
      <c r="IR134">
        <v>98.641059875488281</v>
      </c>
      <c r="IS134">
        <v>0</v>
      </c>
      <c r="IT134">
        <v>0.5</v>
      </c>
      <c r="IU134">
        <v>0</v>
      </c>
    </row>
    <row r="135" spans="10:255">
      <c r="J135">
        <v>0.72699999809265137</v>
      </c>
      <c r="K135">
        <v>1</v>
      </c>
      <c r="L135">
        <v>0.30000001192092896</v>
      </c>
      <c r="M135">
        <v>0</v>
      </c>
      <c r="N135">
        <v>0</v>
      </c>
      <c r="O135">
        <v>5.6543175131082535E-2</v>
      </c>
      <c r="P135">
        <v>5.6543175131082535E-2</v>
      </c>
      <c r="Q135">
        <v>2.2843666076660156</v>
      </c>
      <c r="R135">
        <v>720.1517333984375</v>
      </c>
      <c r="S135">
        <v>295.87380981445313</v>
      </c>
      <c r="T135">
        <v>7.6145548820495605</v>
      </c>
      <c r="U135">
        <v>6.9600000977516174E-2</v>
      </c>
      <c r="W135">
        <v>285</v>
      </c>
      <c r="X135">
        <v>0.25328624248504639</v>
      </c>
      <c r="Y135">
        <v>0.21309424936771393</v>
      </c>
      <c r="Z135">
        <v>0.19551177322864532</v>
      </c>
      <c r="AA135">
        <v>0.19471363723278046</v>
      </c>
      <c r="AB135">
        <v>0.19164280593395233</v>
      </c>
      <c r="AC135">
        <v>0.20145079493522644</v>
      </c>
      <c r="AD135">
        <v>0.19541184604167938</v>
      </c>
      <c r="AE135">
        <v>0.20050337910652161</v>
      </c>
      <c r="AF135">
        <v>0.19710902869701385</v>
      </c>
      <c r="AL135">
        <v>1.3427491188049316</v>
      </c>
      <c r="AM135">
        <v>11.381155014038086</v>
      </c>
      <c r="AN135">
        <v>10.897644996643066</v>
      </c>
      <c r="AO135">
        <v>13.057270050048828</v>
      </c>
      <c r="AP135">
        <v>21.671442031860352</v>
      </c>
      <c r="AQ135">
        <v>29.709840774536133</v>
      </c>
      <c r="AR135">
        <v>14.458815574645996</v>
      </c>
      <c r="AS135">
        <v>14.949661254882813</v>
      </c>
      <c r="AZ135">
        <v>0</v>
      </c>
      <c r="BA135">
        <v>0</v>
      </c>
      <c r="BB135">
        <v>0</v>
      </c>
      <c r="BC135">
        <v>0.35874056816101074</v>
      </c>
      <c r="BD135">
        <v>7.9048320651054382E-2</v>
      </c>
      <c r="BE135">
        <v>8.8045313954353333E-2</v>
      </c>
      <c r="BF135">
        <v>0.46511596441268921</v>
      </c>
      <c r="BG135">
        <v>9.049808606505394E-3</v>
      </c>
      <c r="BN135">
        <v>0</v>
      </c>
      <c r="BO135">
        <v>-1.1379373259842396E-2</v>
      </c>
      <c r="BP135">
        <v>0</v>
      </c>
      <c r="BQ135">
        <v>-3.9946544915437698E-2</v>
      </c>
      <c r="BR135">
        <v>-4.7948467545211315E-3</v>
      </c>
      <c r="BS135">
        <v>6.9507132284343243E-3</v>
      </c>
      <c r="BT135">
        <v>9.2985965311527252E-3</v>
      </c>
      <c r="BU135">
        <v>2.4387778714299202E-2</v>
      </c>
      <c r="CB135">
        <v>13.427496910095215</v>
      </c>
      <c r="CC135">
        <v>81.293937683105469</v>
      </c>
      <c r="CD135">
        <v>108.97646331787109</v>
      </c>
      <c r="CE135">
        <v>93.266227722167969</v>
      </c>
      <c r="CF135">
        <v>98.506538391113281</v>
      </c>
      <c r="CG135">
        <v>99.032806396484375</v>
      </c>
      <c r="CH135">
        <v>96.392097473144531</v>
      </c>
      <c r="CI135">
        <v>99.664413452148438</v>
      </c>
      <c r="CO135">
        <v>2.4752233177423477E-2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-5.6535005569458008E-2</v>
      </c>
      <c r="CV135">
        <v>-5.6543175131082535E-2</v>
      </c>
      <c r="CW135">
        <v>-5.6543175131082535E-2</v>
      </c>
      <c r="IN135">
        <v>285</v>
      </c>
      <c r="IO135">
        <v>973</v>
      </c>
      <c r="IP135">
        <v>0</v>
      </c>
      <c r="IQ135">
        <v>104.74467468261719</v>
      </c>
      <c r="IR135">
        <v>98.675827026367188</v>
      </c>
      <c r="IS135">
        <v>0</v>
      </c>
      <c r="IT135">
        <v>0.5</v>
      </c>
      <c r="IU135">
        <v>0</v>
      </c>
    </row>
    <row r="136" spans="10:255">
      <c r="J136">
        <v>0.72399997711181641</v>
      </c>
      <c r="K136">
        <v>1</v>
      </c>
      <c r="L136">
        <v>0.30000001192092896</v>
      </c>
      <c r="M136">
        <v>0</v>
      </c>
      <c r="N136">
        <v>0</v>
      </c>
      <c r="O136">
        <v>3.7440136075019836E-2</v>
      </c>
      <c r="P136">
        <v>3.7440136075019836E-2</v>
      </c>
      <c r="Q136">
        <v>1.5807172060012817</v>
      </c>
      <c r="R136">
        <v>721.732421875</v>
      </c>
      <c r="S136">
        <v>295.9112548828125</v>
      </c>
      <c r="T136">
        <v>5.2690572738647461</v>
      </c>
      <c r="U136">
        <v>6.5200001001358032E-2</v>
      </c>
      <c r="W136">
        <v>286</v>
      </c>
      <c r="X136">
        <v>0.25323167443275452</v>
      </c>
      <c r="Y136">
        <v>0.21314883232116699</v>
      </c>
      <c r="Z136">
        <v>0.19531437754631042</v>
      </c>
      <c r="AA136">
        <v>0.19481824338436127</v>
      </c>
      <c r="AB136">
        <v>0.19168630242347717</v>
      </c>
      <c r="AC136">
        <v>0.20144493877887726</v>
      </c>
      <c r="AD136">
        <v>0.1953873336315155</v>
      </c>
      <c r="AE136">
        <v>0.20026376843452454</v>
      </c>
      <c r="AF136">
        <v>0.19701281189918518</v>
      </c>
      <c r="AL136">
        <v>1.3536627292633057</v>
      </c>
      <c r="AM136">
        <v>11.3702392578125</v>
      </c>
      <c r="AN136">
        <v>10.93712329864502</v>
      </c>
      <c r="AO136">
        <v>13.036349296569824</v>
      </c>
      <c r="AP136">
        <v>21.662744522094727</v>
      </c>
      <c r="AQ136">
        <v>29.71101188659668</v>
      </c>
      <c r="AR136">
        <v>14.46126651763916</v>
      </c>
      <c r="AS136">
        <v>14.97362232208252</v>
      </c>
      <c r="AZ136">
        <v>0</v>
      </c>
      <c r="BA136">
        <v>0</v>
      </c>
      <c r="BB136">
        <v>0</v>
      </c>
      <c r="BC136">
        <v>0.3665727972984314</v>
      </c>
      <c r="BD136">
        <v>8.1301413476467133E-2</v>
      </c>
      <c r="BE136">
        <v>8.7753765285015106E-2</v>
      </c>
      <c r="BF136">
        <v>0.45828250050544739</v>
      </c>
      <c r="BG136">
        <v>6.0895518399775028E-3</v>
      </c>
      <c r="BN136">
        <v>0</v>
      </c>
      <c r="BO136">
        <v>-1.0916547849774361E-2</v>
      </c>
      <c r="BP136">
        <v>0</v>
      </c>
      <c r="BQ136">
        <v>-3.9479758590459824E-2</v>
      </c>
      <c r="BR136">
        <v>-4.8324004746973515E-3</v>
      </c>
      <c r="BS136">
        <v>6.9124968722462654E-3</v>
      </c>
      <c r="BT136">
        <v>9.0268524363636971E-3</v>
      </c>
      <c r="BU136">
        <v>2.3733306676149368E-2</v>
      </c>
      <c r="CB136">
        <v>13.536632537841797</v>
      </c>
      <c r="CC136">
        <v>81.215957641601563</v>
      </c>
      <c r="CD136">
        <v>109.37125396728516</v>
      </c>
      <c r="CE136">
        <v>93.116790771484375</v>
      </c>
      <c r="CF136">
        <v>98.466995239257813</v>
      </c>
      <c r="CG136">
        <v>99.036712646484375</v>
      </c>
      <c r="CH136">
        <v>96.408439636230469</v>
      </c>
      <c r="CI136">
        <v>99.82415771484375</v>
      </c>
      <c r="CO136">
        <v>2.3685535416007042E-2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-3.7431716918945313E-2</v>
      </c>
      <c r="CV136">
        <v>-3.7440136075019836E-2</v>
      </c>
      <c r="CW136">
        <v>-3.7440136075019836E-2</v>
      </c>
      <c r="IN136">
        <v>286</v>
      </c>
      <c r="IO136">
        <v>976</v>
      </c>
      <c r="IP136">
        <v>0</v>
      </c>
      <c r="IQ136">
        <v>104.78211975097656</v>
      </c>
      <c r="IR136">
        <v>98.690643310546875</v>
      </c>
      <c r="IS136">
        <v>0</v>
      </c>
      <c r="IT136">
        <v>0.5</v>
      </c>
      <c r="IU136">
        <v>0</v>
      </c>
    </row>
    <row r="137" spans="10:255">
      <c r="J137">
        <v>0.72100001573562622</v>
      </c>
      <c r="K137">
        <v>1</v>
      </c>
      <c r="L137">
        <v>0.30000001192092896</v>
      </c>
      <c r="M137">
        <v>0</v>
      </c>
      <c r="N137">
        <v>0</v>
      </c>
      <c r="O137">
        <v>3.6650858819484711E-2</v>
      </c>
      <c r="P137">
        <v>3.6650858819484711E-2</v>
      </c>
      <c r="Q137">
        <v>1.5949722528457642</v>
      </c>
      <c r="R137">
        <v>723.327392578125</v>
      </c>
      <c r="S137">
        <v>295.94790649414063</v>
      </c>
      <c r="T137">
        <v>5.3165740966796875</v>
      </c>
      <c r="U137">
        <v>6.080000102519989E-2</v>
      </c>
      <c r="W137">
        <v>287</v>
      </c>
      <c r="X137">
        <v>0.25317931175231934</v>
      </c>
      <c r="Y137">
        <v>0.21320119500160217</v>
      </c>
      <c r="Z137">
        <v>0.19511942565441132</v>
      </c>
      <c r="AA137">
        <v>0.19492040574550629</v>
      </c>
      <c r="AB137">
        <v>0.19172991812229156</v>
      </c>
      <c r="AC137">
        <v>0.2014394998550415</v>
      </c>
      <c r="AD137">
        <v>0.19535934925079346</v>
      </c>
      <c r="AE137">
        <v>0.2000344842672348</v>
      </c>
      <c r="AF137">
        <v>0.19691772758960724</v>
      </c>
      <c r="AL137">
        <v>1.3641352653503418</v>
      </c>
      <c r="AM137">
        <v>11.359766006469727</v>
      </c>
      <c r="AN137">
        <v>10.976114273071289</v>
      </c>
      <c r="AO137">
        <v>13.01591682434082</v>
      </c>
      <c r="AP137">
        <v>21.654020309448242</v>
      </c>
      <c r="AQ137">
        <v>29.712099075317383</v>
      </c>
      <c r="AR137">
        <v>14.464065551757813</v>
      </c>
      <c r="AS137">
        <v>14.996550559997559</v>
      </c>
      <c r="AZ137">
        <v>0</v>
      </c>
      <c r="BA137">
        <v>0</v>
      </c>
      <c r="BB137">
        <v>0</v>
      </c>
      <c r="BC137">
        <v>0.37285894155502319</v>
      </c>
      <c r="BD137">
        <v>8.3042040467262268E-2</v>
      </c>
      <c r="BE137">
        <v>8.6968176066875458E-2</v>
      </c>
      <c r="BF137">
        <v>0.45395570993423462</v>
      </c>
      <c r="BG137">
        <v>3.1751575879752636E-3</v>
      </c>
      <c r="BN137">
        <v>0</v>
      </c>
      <c r="BO137">
        <v>-1.04724345728755E-2</v>
      </c>
      <c r="BP137">
        <v>0</v>
      </c>
      <c r="BQ137">
        <v>-3.898916020989418E-2</v>
      </c>
      <c r="BR137">
        <v>-4.8913583159446716E-3</v>
      </c>
      <c r="BS137">
        <v>6.8756486289203167E-3</v>
      </c>
      <c r="BT137">
        <v>8.9740213006734848E-3</v>
      </c>
      <c r="BU137">
        <v>2.2812554612755775E-2</v>
      </c>
      <c r="CB137">
        <v>13.641358375549316</v>
      </c>
      <c r="CC137">
        <v>81.141159057617188</v>
      </c>
      <c r="CD137">
        <v>109.76115417480469</v>
      </c>
      <c r="CE137">
        <v>92.970848083496094</v>
      </c>
      <c r="CF137">
        <v>98.427345275878906</v>
      </c>
      <c r="CG137">
        <v>99.040336608886719</v>
      </c>
      <c r="CH137">
        <v>96.427101135253906</v>
      </c>
      <c r="CI137">
        <v>99.977012634277344</v>
      </c>
      <c r="CO137">
        <v>2.2978994995355606E-2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-3.6656856536865234E-2</v>
      </c>
      <c r="CV137">
        <v>-3.6650858819484711E-2</v>
      </c>
      <c r="CW137">
        <v>-3.6650858819484711E-2</v>
      </c>
      <c r="IN137">
        <v>287</v>
      </c>
      <c r="IO137">
        <v>979</v>
      </c>
      <c r="IP137">
        <v>0</v>
      </c>
      <c r="IQ137">
        <v>104.81877136230469</v>
      </c>
      <c r="IR137">
        <v>98.705726623535156</v>
      </c>
      <c r="IS137">
        <v>0</v>
      </c>
      <c r="IT137">
        <v>0.5</v>
      </c>
      <c r="IU137">
        <v>0</v>
      </c>
    </row>
    <row r="138" spans="10:255">
      <c r="J138">
        <v>0.71799999475479126</v>
      </c>
      <c r="K138">
        <v>1</v>
      </c>
      <c r="L138">
        <v>0.30000001192092896</v>
      </c>
      <c r="M138">
        <v>0</v>
      </c>
      <c r="N138">
        <v>0</v>
      </c>
      <c r="O138">
        <v>5.5658422410488129E-2</v>
      </c>
      <c r="P138">
        <v>5.5658422410488129E-2</v>
      </c>
      <c r="Q138">
        <v>2.4972934722900391</v>
      </c>
      <c r="R138">
        <v>725.82470703125</v>
      </c>
      <c r="S138">
        <v>296.00357055664063</v>
      </c>
      <c r="T138">
        <v>8.3243112564086914</v>
      </c>
      <c r="U138">
        <v>5.6400001049041748E-2</v>
      </c>
      <c r="W138">
        <v>288</v>
      </c>
      <c r="X138">
        <v>0.25312909483909607</v>
      </c>
      <c r="Y138">
        <v>0.21325142681598663</v>
      </c>
      <c r="Z138">
        <v>0.194926917552948</v>
      </c>
      <c r="AA138">
        <v>0.19498269259929657</v>
      </c>
      <c r="AB138">
        <v>0.19176524877548218</v>
      </c>
      <c r="AC138">
        <v>0.20142585039138794</v>
      </c>
      <c r="AD138">
        <v>0.19523955881595612</v>
      </c>
      <c r="AE138">
        <v>0.19981473684310913</v>
      </c>
      <c r="AF138">
        <v>0.19676461815834045</v>
      </c>
      <c r="AL138">
        <v>1.3741786479949951</v>
      </c>
      <c r="AM138">
        <v>11.349720001220703</v>
      </c>
      <c r="AN138">
        <v>11.014616012573242</v>
      </c>
      <c r="AO138">
        <v>13.003458976745605</v>
      </c>
      <c r="AP138">
        <v>21.646953582763672</v>
      </c>
      <c r="AQ138">
        <v>29.714828491210938</v>
      </c>
      <c r="AR138">
        <v>14.476044654846191</v>
      </c>
      <c r="AS138">
        <v>15.018525123596191</v>
      </c>
      <c r="AZ138">
        <v>0</v>
      </c>
      <c r="BA138">
        <v>0</v>
      </c>
      <c r="BB138">
        <v>0</v>
      </c>
      <c r="BC138">
        <v>0.37901821732521057</v>
      </c>
      <c r="BD138">
        <v>8.4799058735370636E-2</v>
      </c>
      <c r="BE138">
        <v>8.6243420839309692E-2</v>
      </c>
      <c r="BF138">
        <v>0.4495261013507843</v>
      </c>
      <c r="BG138">
        <v>4.1323635377921164E-4</v>
      </c>
      <c r="BN138">
        <v>0</v>
      </c>
      <c r="BO138">
        <v>-1.0046187788248062E-2</v>
      </c>
      <c r="BP138">
        <v>0</v>
      </c>
      <c r="BQ138">
        <v>-3.8501434028148651E-2</v>
      </c>
      <c r="BR138">
        <v>-4.9481489695608616E-3</v>
      </c>
      <c r="BS138">
        <v>6.8389894440770149E-3</v>
      </c>
      <c r="BT138">
        <v>8.9110061526298523E-3</v>
      </c>
      <c r="BU138">
        <v>2.195187471807003E-2</v>
      </c>
      <c r="CB138">
        <v>13.741791725158691</v>
      </c>
      <c r="CC138">
        <v>81.06939697265625</v>
      </c>
      <c r="CD138">
        <v>110.14617156982422</v>
      </c>
      <c r="CE138">
        <v>92.881866455078125</v>
      </c>
      <c r="CF138">
        <v>98.395225524902344</v>
      </c>
      <c r="CG138">
        <v>99.0494384765625</v>
      </c>
      <c r="CH138">
        <v>96.5069580078125</v>
      </c>
      <c r="CI138">
        <v>100.12351226806641</v>
      </c>
      <c r="CO138">
        <v>2.2287497296929359E-2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-5.5640935897827148E-2</v>
      </c>
      <c r="CV138">
        <v>-5.5658422410488129E-2</v>
      </c>
      <c r="CW138">
        <v>-5.5658422410488129E-2</v>
      </c>
      <c r="IN138">
        <v>288</v>
      </c>
      <c r="IO138">
        <v>982</v>
      </c>
      <c r="IP138">
        <v>0</v>
      </c>
      <c r="IQ138">
        <v>104.87443542480469</v>
      </c>
      <c r="IR138">
        <v>98.742744445800781</v>
      </c>
      <c r="IS138">
        <v>0</v>
      </c>
      <c r="IT138">
        <v>0.5</v>
      </c>
      <c r="IU138">
        <v>0</v>
      </c>
    </row>
    <row r="139" spans="10:255">
      <c r="J139">
        <v>0.7149999737739563</v>
      </c>
      <c r="K139">
        <v>1</v>
      </c>
      <c r="L139">
        <v>0.30000001192092896</v>
      </c>
      <c r="M139">
        <v>0</v>
      </c>
      <c r="N139">
        <v>0</v>
      </c>
      <c r="O139">
        <v>2.5611698627471924E-2</v>
      </c>
      <c r="P139">
        <v>2.5611698627471924E-2</v>
      </c>
      <c r="Q139">
        <v>1.2059801816940308</v>
      </c>
      <c r="R139">
        <v>727.03070068359375</v>
      </c>
      <c r="S139">
        <v>296.0291748046875</v>
      </c>
      <c r="T139">
        <v>4.0199337005615234</v>
      </c>
      <c r="U139">
        <v>5.2000001072883606E-2</v>
      </c>
      <c r="W139">
        <v>289</v>
      </c>
      <c r="X139">
        <v>0.25308090448379517</v>
      </c>
      <c r="Y139">
        <v>0.21329961717128754</v>
      </c>
      <c r="Z139">
        <v>0.19473667442798615</v>
      </c>
      <c r="AA139">
        <v>0.19509866833686829</v>
      </c>
      <c r="AB139">
        <v>0.19181300699710846</v>
      </c>
      <c r="AC139">
        <v>0.20142395794391632</v>
      </c>
      <c r="AD139">
        <v>0.1950402557849884</v>
      </c>
      <c r="AE139">
        <v>0.19981473684310913</v>
      </c>
      <c r="AF139">
        <v>0.19663174450397491</v>
      </c>
      <c r="AL139">
        <v>1.3838167190551758</v>
      </c>
      <c r="AM139">
        <v>11.340082168579102</v>
      </c>
      <c r="AN139">
        <v>11.052664756774902</v>
      </c>
      <c r="AO139">
        <v>12.980263710021973</v>
      </c>
      <c r="AP139">
        <v>21.637401580810547</v>
      </c>
      <c r="AQ139">
        <v>29.715208053588867</v>
      </c>
      <c r="AR139">
        <v>14.495975494384766</v>
      </c>
      <c r="AS139">
        <v>15.018525123596191</v>
      </c>
      <c r="AZ139">
        <v>0</v>
      </c>
      <c r="BA139">
        <v>0</v>
      </c>
      <c r="BB139">
        <v>0</v>
      </c>
      <c r="BC139">
        <v>0.38564753532409668</v>
      </c>
      <c r="BD139">
        <v>8.6943984031677246E-2</v>
      </c>
      <c r="BE139">
        <v>8.5833586752414703E-2</v>
      </c>
      <c r="BF139">
        <v>0.44157490134239197</v>
      </c>
      <c r="BG139">
        <v>0</v>
      </c>
      <c r="BN139">
        <v>0</v>
      </c>
      <c r="BO139">
        <v>-9.6372803673148155E-3</v>
      </c>
      <c r="BP139">
        <v>0</v>
      </c>
      <c r="BQ139">
        <v>-3.8050036877393723E-2</v>
      </c>
      <c r="BR139">
        <v>-4.9760052934288979E-3</v>
      </c>
      <c r="BS139">
        <v>6.8007959052920341E-3</v>
      </c>
      <c r="BT139">
        <v>8.6201410740613937E-3</v>
      </c>
      <c r="BU139">
        <v>0</v>
      </c>
      <c r="CB139">
        <v>13.838172912597656</v>
      </c>
      <c r="CC139">
        <v>81.000556945800781</v>
      </c>
      <c r="CD139">
        <v>110.52665710449219</v>
      </c>
      <c r="CE139">
        <v>92.7161865234375</v>
      </c>
      <c r="CF139">
        <v>98.351806640625</v>
      </c>
      <c r="CG139">
        <v>99.050697326660156</v>
      </c>
      <c r="CH139">
        <v>96.63983154296875</v>
      </c>
      <c r="CI139">
        <v>100.12351226806641</v>
      </c>
      <c r="CO139">
        <v>2.1237246692180634E-2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-2.5600194931030273E-2</v>
      </c>
      <c r="CV139">
        <v>-2.5611698627471924E-2</v>
      </c>
      <c r="CW139">
        <v>-2.5611698627471924E-2</v>
      </c>
      <c r="IN139">
        <v>289</v>
      </c>
      <c r="IO139">
        <v>985</v>
      </c>
      <c r="IP139">
        <v>0</v>
      </c>
      <c r="IQ139">
        <v>104.90004730224609</v>
      </c>
      <c r="IR139">
        <v>98.770889282226563</v>
      </c>
      <c r="IS139">
        <v>0</v>
      </c>
      <c r="IT139">
        <v>0.5</v>
      </c>
      <c r="IU139">
        <v>0</v>
      </c>
    </row>
    <row r="140" spans="10:255">
      <c r="J140">
        <v>0.71200001239776611</v>
      </c>
      <c r="K140">
        <v>1</v>
      </c>
      <c r="L140">
        <v>0.30000001192092896</v>
      </c>
      <c r="M140">
        <v>0</v>
      </c>
      <c r="N140">
        <v>0</v>
      </c>
      <c r="O140">
        <v>2.5986189022660255E-2</v>
      </c>
      <c r="P140">
        <v>2.5986189022660255E-2</v>
      </c>
      <c r="Q140">
        <v>1.2521085739135742</v>
      </c>
      <c r="R140">
        <v>728.2828369140625</v>
      </c>
      <c r="S140">
        <v>296.05517578125</v>
      </c>
      <c r="T140">
        <v>4.1736950874328613</v>
      </c>
      <c r="U140">
        <v>4.7600001096725464E-2</v>
      </c>
      <c r="W140">
        <v>290</v>
      </c>
      <c r="X140">
        <v>0.25303468108177185</v>
      </c>
      <c r="Y140">
        <v>0.21334584057331085</v>
      </c>
      <c r="Z140">
        <v>0.19454891979694366</v>
      </c>
      <c r="AA140">
        <v>0.19520965218544006</v>
      </c>
      <c r="AB140">
        <v>0.1918603777885437</v>
      </c>
      <c r="AC140">
        <v>0.20141938328742981</v>
      </c>
      <c r="AD140">
        <v>0.19484834372997284</v>
      </c>
      <c r="AE140">
        <v>0.19981473684310913</v>
      </c>
      <c r="AF140">
        <v>0.19650380313396454</v>
      </c>
      <c r="AL140">
        <v>1.3930613994598389</v>
      </c>
      <c r="AM140">
        <v>11.330836296081543</v>
      </c>
      <c r="AN140">
        <v>11.090215682983398</v>
      </c>
      <c r="AO140">
        <v>12.958066940307617</v>
      </c>
      <c r="AP140">
        <v>21.6279296875</v>
      </c>
      <c r="AQ140">
        <v>29.716123580932617</v>
      </c>
      <c r="AR140">
        <v>14.515166282653809</v>
      </c>
      <c r="AS140">
        <v>15.018525123596191</v>
      </c>
      <c r="AZ140">
        <v>0</v>
      </c>
      <c r="BA140">
        <v>0</v>
      </c>
      <c r="BB140">
        <v>0</v>
      </c>
      <c r="BC140">
        <v>0.3968392014503479</v>
      </c>
      <c r="BD140">
        <v>8.9797504246234894E-2</v>
      </c>
      <c r="BE140">
        <v>8.6200423538684845E-2</v>
      </c>
      <c r="BF140">
        <v>0.42716282606124878</v>
      </c>
      <c r="BG140">
        <v>0</v>
      </c>
      <c r="BN140">
        <v>0</v>
      </c>
      <c r="BO140">
        <v>-9.2448880895972252E-3</v>
      </c>
      <c r="BP140">
        <v>0</v>
      </c>
      <c r="BQ140">
        <v>-3.7552367895841599E-2</v>
      </c>
      <c r="BR140">
        <v>-5.042041651904583E-3</v>
      </c>
      <c r="BS140">
        <v>6.7641297355294228E-3</v>
      </c>
      <c r="BT140">
        <v>8.0905994400382042E-3</v>
      </c>
      <c r="BU140">
        <v>0</v>
      </c>
      <c r="CB140">
        <v>13.930619239807129</v>
      </c>
      <c r="CC140">
        <v>80.934516906738281</v>
      </c>
      <c r="CD140">
        <v>110.90216827392578</v>
      </c>
      <c r="CE140">
        <v>92.557632446289063</v>
      </c>
      <c r="CF140">
        <v>98.308746337890625</v>
      </c>
      <c r="CG140">
        <v>99.053749084472656</v>
      </c>
      <c r="CH140">
        <v>96.767768859863281</v>
      </c>
      <c r="CI140">
        <v>100.12351226806641</v>
      </c>
      <c r="CO140">
        <v>2.0753942430019379E-2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-2.6017427444458008E-2</v>
      </c>
      <c r="CV140">
        <v>-2.5986189022660255E-2</v>
      </c>
      <c r="CW140">
        <v>-2.5986189022660255E-2</v>
      </c>
      <c r="IN140">
        <v>290</v>
      </c>
      <c r="IO140">
        <v>988</v>
      </c>
      <c r="IP140">
        <v>0</v>
      </c>
      <c r="IQ140">
        <v>104.92601776123047</v>
      </c>
      <c r="IR140">
        <v>98.7994384765625</v>
      </c>
      <c r="IS140">
        <v>0</v>
      </c>
      <c r="IT140">
        <v>0.5</v>
      </c>
      <c r="IU140">
        <v>0</v>
      </c>
    </row>
    <row r="141" spans="10:255">
      <c r="J141">
        <v>0.70899999141693115</v>
      </c>
      <c r="K141">
        <v>1</v>
      </c>
      <c r="L141">
        <v>0.30000001192092896</v>
      </c>
      <c r="M141">
        <v>0</v>
      </c>
      <c r="N141">
        <v>0</v>
      </c>
      <c r="O141">
        <v>4.8398479819297791E-2</v>
      </c>
      <c r="P141">
        <v>4.8398479819297791E-2</v>
      </c>
      <c r="Q141">
        <v>2.3884098529815674</v>
      </c>
      <c r="R141">
        <v>730.6712646484375</v>
      </c>
      <c r="S141">
        <v>296.10357666015625</v>
      </c>
      <c r="T141">
        <v>7.9613661766052246</v>
      </c>
      <c r="U141">
        <v>4.3200001120567322E-2</v>
      </c>
      <c r="W141">
        <v>291</v>
      </c>
      <c r="X141">
        <v>0.25299033522605896</v>
      </c>
      <c r="Y141">
        <v>0.21339018642902374</v>
      </c>
      <c r="Z141">
        <v>0.19436362385749817</v>
      </c>
      <c r="AA141">
        <v>0.19527076184749603</v>
      </c>
      <c r="AB141">
        <v>0.19189710915088654</v>
      </c>
      <c r="AC141">
        <v>0.20140278339385986</v>
      </c>
      <c r="AD141">
        <v>0.19457249343395233</v>
      </c>
      <c r="AE141">
        <v>0.19981473684310913</v>
      </c>
      <c r="AF141">
        <v>0.19631990790367126</v>
      </c>
      <c r="AL141">
        <v>1.401930570602417</v>
      </c>
      <c r="AM141">
        <v>11.321967124938965</v>
      </c>
      <c r="AN141">
        <v>11.127274513244629</v>
      </c>
      <c r="AO141">
        <v>12.945844650268555</v>
      </c>
      <c r="AP141">
        <v>21.620582580566406</v>
      </c>
      <c r="AQ141">
        <v>29.719442367553711</v>
      </c>
      <c r="AR141">
        <v>14.542751312255859</v>
      </c>
      <c r="AS141">
        <v>15.018525123596191</v>
      </c>
      <c r="AZ141">
        <v>0</v>
      </c>
      <c r="BA141">
        <v>0</v>
      </c>
      <c r="BB141">
        <v>0</v>
      </c>
      <c r="BC141">
        <v>0.40774321556091309</v>
      </c>
      <c r="BD141">
        <v>9.2658460140228271E-2</v>
      </c>
      <c r="BE141">
        <v>8.6403742432594299E-2</v>
      </c>
      <c r="BF141">
        <v>0.41319459676742554</v>
      </c>
      <c r="BG141">
        <v>0</v>
      </c>
      <c r="BN141">
        <v>0</v>
      </c>
      <c r="BO141">
        <v>-8.8683804497122765E-3</v>
      </c>
      <c r="BP141">
        <v>0</v>
      </c>
      <c r="BQ141">
        <v>-3.7060055881738663E-2</v>
      </c>
      <c r="BR141">
        <v>-5.1040421240031719E-3</v>
      </c>
      <c r="BS141">
        <v>6.72518415376544E-3</v>
      </c>
      <c r="BT141">
        <v>7.5871297158300877E-3</v>
      </c>
      <c r="BU141">
        <v>0</v>
      </c>
      <c r="CB141">
        <v>14.01931095123291</v>
      </c>
      <c r="CC141">
        <v>80.871170043945313</v>
      </c>
      <c r="CD141">
        <v>111.27275848388672</v>
      </c>
      <c r="CE141">
        <v>92.4703369140625</v>
      </c>
      <c r="CF141">
        <v>98.275352478027344</v>
      </c>
      <c r="CG141">
        <v>99.064811706542969</v>
      </c>
      <c r="CH141">
        <v>96.951667785644531</v>
      </c>
      <c r="CI141">
        <v>100.12351226806641</v>
      </c>
      <c r="CO141">
        <v>2.0263891667127609E-2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-4.8398971557617188E-2</v>
      </c>
      <c r="CV141">
        <v>-4.8398479819297791E-2</v>
      </c>
      <c r="CW141">
        <v>-4.8398479819297791E-2</v>
      </c>
      <c r="IN141">
        <v>291</v>
      </c>
      <c r="IO141">
        <v>991</v>
      </c>
      <c r="IP141">
        <v>0</v>
      </c>
      <c r="IQ141">
        <v>104.97441864013672</v>
      </c>
      <c r="IR141">
        <v>98.852622985839844</v>
      </c>
      <c r="IS141">
        <v>0</v>
      </c>
      <c r="IT141">
        <v>0.5</v>
      </c>
      <c r="IU141">
        <v>0</v>
      </c>
    </row>
    <row r="142" spans="10:255">
      <c r="J142">
        <v>0.70599997043609619</v>
      </c>
      <c r="K142">
        <v>1</v>
      </c>
      <c r="L142">
        <v>0.30000001192092896</v>
      </c>
      <c r="M142">
        <v>0</v>
      </c>
      <c r="N142">
        <v>0</v>
      </c>
      <c r="O142">
        <v>2.2365579381585121E-2</v>
      </c>
      <c r="P142">
        <v>2.2365579381585121E-2</v>
      </c>
      <c r="Q142">
        <v>1.1558017730712891</v>
      </c>
      <c r="R142">
        <v>731.82708740234375</v>
      </c>
      <c r="S142">
        <v>296.12594604492188</v>
      </c>
      <c r="T142">
        <v>3.8526725769042969</v>
      </c>
      <c r="U142">
        <v>3.880000114440918E-2</v>
      </c>
      <c r="W142">
        <v>292</v>
      </c>
      <c r="X142">
        <v>0.25294780731201172</v>
      </c>
      <c r="Y142">
        <v>0.21343272924423218</v>
      </c>
      <c r="Z142">
        <v>0.19418054819107056</v>
      </c>
      <c r="AA142">
        <v>0.19538120925426483</v>
      </c>
      <c r="AB142">
        <v>0.1919454038143158</v>
      </c>
      <c r="AC142">
        <v>0.20139408111572266</v>
      </c>
      <c r="AD142">
        <v>0.19441486895084381</v>
      </c>
      <c r="AE142">
        <v>0.19981473684310913</v>
      </c>
      <c r="AF142">
        <v>0.19621482491493225</v>
      </c>
      <c r="AL142">
        <v>1.4104361534118652</v>
      </c>
      <c r="AM142">
        <v>11.313458442687988</v>
      </c>
      <c r="AN142">
        <v>11.16388988494873</v>
      </c>
      <c r="AO142">
        <v>12.923755645751953</v>
      </c>
      <c r="AP142">
        <v>21.610923767089844</v>
      </c>
      <c r="AQ142">
        <v>29.721183776855469</v>
      </c>
      <c r="AR142">
        <v>14.558513641357422</v>
      </c>
      <c r="AS142">
        <v>15.018525123596191</v>
      </c>
      <c r="AZ142">
        <v>0</v>
      </c>
      <c r="BA142">
        <v>0</v>
      </c>
      <c r="BB142">
        <v>0</v>
      </c>
      <c r="BC142">
        <v>0.42004776000976563</v>
      </c>
      <c r="BD142">
        <v>9.6210740506649017E-2</v>
      </c>
      <c r="BE142">
        <v>8.6950480937957764E-2</v>
      </c>
      <c r="BF142">
        <v>0.39679104089736938</v>
      </c>
      <c r="BG142">
        <v>0</v>
      </c>
      <c r="BN142">
        <v>0</v>
      </c>
      <c r="BO142">
        <v>-8.5070803761482239E-3</v>
      </c>
      <c r="BP142">
        <v>0</v>
      </c>
      <c r="BQ142">
        <v>-3.6615978926420212E-2</v>
      </c>
      <c r="BR142">
        <v>-5.1299505867063999E-3</v>
      </c>
      <c r="BS142">
        <v>6.6829482093453407E-3</v>
      </c>
      <c r="BT142">
        <v>6.8867029622197151E-3</v>
      </c>
      <c r="BU142">
        <v>0</v>
      </c>
      <c r="CB142">
        <v>14.104367256164551</v>
      </c>
      <c r="CC142">
        <v>80.810394287109375</v>
      </c>
      <c r="CD142">
        <v>111.63890838623047</v>
      </c>
      <c r="CE142">
        <v>92.312553405761719</v>
      </c>
      <c r="CF142">
        <v>98.231452941894531</v>
      </c>
      <c r="CG142">
        <v>99.07061767578125</v>
      </c>
      <c r="CH142">
        <v>97.056755065917969</v>
      </c>
      <c r="CI142">
        <v>100.12351226806641</v>
      </c>
      <c r="CO142">
        <v>1.9350703805685043E-2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-2.2351741790771484E-2</v>
      </c>
      <c r="CV142">
        <v>-2.2365579381585121E-2</v>
      </c>
      <c r="CW142">
        <v>-2.2365579381585121E-2</v>
      </c>
      <c r="IN142">
        <v>292</v>
      </c>
      <c r="IO142">
        <v>994</v>
      </c>
      <c r="IP142">
        <v>0</v>
      </c>
      <c r="IQ142">
        <v>104.99679565429688</v>
      </c>
      <c r="IR142">
        <v>98.877212524414063</v>
      </c>
      <c r="IS142">
        <v>0</v>
      </c>
      <c r="IT142">
        <v>0.5</v>
      </c>
      <c r="IU142">
        <v>0</v>
      </c>
    </row>
    <row r="143" spans="10:255">
      <c r="J143">
        <v>0.70300000905990601</v>
      </c>
      <c r="K143">
        <v>1</v>
      </c>
      <c r="L143">
        <v>0.30000001192092896</v>
      </c>
      <c r="M143">
        <v>0</v>
      </c>
      <c r="N143">
        <v>0</v>
      </c>
      <c r="O143">
        <v>2.9669573530554771E-2</v>
      </c>
      <c r="P143">
        <v>2.9669573530554771E-2</v>
      </c>
      <c r="Q143">
        <v>1.567451000213623</v>
      </c>
      <c r="R143">
        <v>733.39453125</v>
      </c>
      <c r="S143">
        <v>296.15560913085938</v>
      </c>
      <c r="T143">
        <v>5.2248363494873047</v>
      </c>
      <c r="U143">
        <v>3.4400001168251038E-2</v>
      </c>
      <c r="W143">
        <v>293</v>
      </c>
      <c r="X143">
        <v>0.25290700793266296</v>
      </c>
      <c r="Y143">
        <v>0.21347352862358093</v>
      </c>
      <c r="Z143">
        <v>0.19399991631507874</v>
      </c>
      <c r="AA143">
        <v>0.19547207653522491</v>
      </c>
      <c r="AB143">
        <v>0.19198988378047943</v>
      </c>
      <c r="AC143">
        <v>0.20138044655323029</v>
      </c>
      <c r="AD143">
        <v>0.19423601031303406</v>
      </c>
      <c r="AE143">
        <v>0.19981473684310913</v>
      </c>
      <c r="AF143">
        <v>0.19609558582305908</v>
      </c>
      <c r="AL143">
        <v>1.4185960292816162</v>
      </c>
      <c r="AM143">
        <v>11.305298805236816</v>
      </c>
      <c r="AN143">
        <v>11.200016021728516</v>
      </c>
      <c r="AO143">
        <v>12.905581474304199</v>
      </c>
      <c r="AP143">
        <v>21.602027893066406</v>
      </c>
      <c r="AQ143">
        <v>29.723911285400391</v>
      </c>
      <c r="AR143">
        <v>14.576399803161621</v>
      </c>
      <c r="AS143">
        <v>15.018525123596191</v>
      </c>
      <c r="AZ143">
        <v>0</v>
      </c>
      <c r="BA143">
        <v>0</v>
      </c>
      <c r="BB143">
        <v>0</v>
      </c>
      <c r="BC143">
        <v>0.43012574315071106</v>
      </c>
      <c r="BD143">
        <v>9.8953746259212494E-2</v>
      </c>
      <c r="BE143">
        <v>8.6667865514755249E-2</v>
      </c>
      <c r="BF143">
        <v>0.3842526376247406</v>
      </c>
      <c r="BG143">
        <v>0</v>
      </c>
      <c r="BN143">
        <v>0</v>
      </c>
      <c r="BO143">
        <v>-8.1604653969407082E-3</v>
      </c>
      <c r="BP143">
        <v>0</v>
      </c>
      <c r="BQ143">
        <v>-3.6126837134361267E-2</v>
      </c>
      <c r="BR143">
        <v>-5.1909410394728184E-3</v>
      </c>
      <c r="BS143">
        <v>6.6392947919666767E-3</v>
      </c>
      <c r="BT143">
        <v>6.4852107316255569E-3</v>
      </c>
      <c r="BU143">
        <v>0</v>
      </c>
      <c r="CB143">
        <v>14.185965538024902</v>
      </c>
      <c r="CC143">
        <v>80.752105712890625</v>
      </c>
      <c r="CD143">
        <v>112.00017547607422</v>
      </c>
      <c r="CE143">
        <v>92.182746887207031</v>
      </c>
      <c r="CF143">
        <v>98.191009521484375</v>
      </c>
      <c r="CG143">
        <v>99.079704284667969</v>
      </c>
      <c r="CH143">
        <v>97.175994873046875</v>
      </c>
      <c r="CI143">
        <v>100.12351226806641</v>
      </c>
      <c r="CO143">
        <v>1.8928550183773041E-2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-2.9653310775756836E-2</v>
      </c>
      <c r="CV143">
        <v>-2.9669573530554771E-2</v>
      </c>
      <c r="CW143">
        <v>-2.9669573530554771E-2</v>
      </c>
      <c r="IN143">
        <v>293</v>
      </c>
      <c r="IO143">
        <v>997</v>
      </c>
      <c r="IP143">
        <v>0</v>
      </c>
      <c r="IQ143">
        <v>116.33175659179688</v>
      </c>
      <c r="IR143">
        <v>96.488777160644531</v>
      </c>
      <c r="IS143">
        <v>0</v>
      </c>
      <c r="IT143">
        <v>0.5</v>
      </c>
      <c r="IU143">
        <v>0</v>
      </c>
    </row>
    <row r="144" spans="10:255">
      <c r="J144">
        <v>0.69999998807907104</v>
      </c>
      <c r="K144">
        <v>1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733.39453125</v>
      </c>
      <c r="S144">
        <v>296.15560913085938</v>
      </c>
      <c r="T144">
        <v>5.7233791351318359</v>
      </c>
      <c r="U144">
        <v>2.9999999329447746E-2</v>
      </c>
      <c r="W144">
        <v>294</v>
      </c>
      <c r="X144">
        <v>0.25286787748336792</v>
      </c>
      <c r="Y144">
        <v>0.21351267397403717</v>
      </c>
      <c r="Z144">
        <v>0.19382162392139435</v>
      </c>
      <c r="AA144">
        <v>0.19562418758869171</v>
      </c>
      <c r="AB144">
        <v>0.19204904139041901</v>
      </c>
      <c r="AC144">
        <v>0.20137766003608704</v>
      </c>
      <c r="AD144">
        <v>0.19417563080787659</v>
      </c>
      <c r="AE144">
        <v>0.19981473684310913</v>
      </c>
      <c r="AF144">
        <v>0.1960553377866745</v>
      </c>
      <c r="AL144">
        <v>1.4264219999313354</v>
      </c>
      <c r="AM144">
        <v>11.297470092773438</v>
      </c>
      <c r="AN144">
        <v>11.235674858093262</v>
      </c>
      <c r="AO144">
        <v>12.875160217285156</v>
      </c>
      <c r="AP144">
        <v>21.590194702148438</v>
      </c>
      <c r="AQ144">
        <v>29.724468231201172</v>
      </c>
      <c r="AR144">
        <v>14.582437515258789</v>
      </c>
      <c r="AS144">
        <v>15.018525123596191</v>
      </c>
      <c r="AZ144">
        <v>0</v>
      </c>
      <c r="BA144">
        <v>0.30233615636825562</v>
      </c>
      <c r="BB144">
        <v>0</v>
      </c>
      <c r="BC144">
        <v>0.24557898938655853</v>
      </c>
      <c r="BD144">
        <v>0.11365890502929688</v>
      </c>
      <c r="BE144">
        <v>7.2277680039405823E-2</v>
      </c>
      <c r="BF144">
        <v>0.26614829897880554</v>
      </c>
      <c r="BG144">
        <v>0</v>
      </c>
      <c r="BN144">
        <v>0</v>
      </c>
      <c r="BO144">
        <v>-7.8279925510287285E-3</v>
      </c>
      <c r="BP144">
        <v>0</v>
      </c>
      <c r="BQ144">
        <v>-3.5658214241266251E-2</v>
      </c>
      <c r="BR144">
        <v>-5.2375164814293385E-3</v>
      </c>
      <c r="BS144">
        <v>6.5938076004385948E-3</v>
      </c>
      <c r="BT144">
        <v>6.0385833494365215E-3</v>
      </c>
      <c r="BU144">
        <v>0</v>
      </c>
      <c r="CB144">
        <v>14.264226913452148</v>
      </c>
      <c r="CC144">
        <v>80.696189880371094</v>
      </c>
      <c r="CD144">
        <v>112.35675811767578</v>
      </c>
      <c r="CE144">
        <v>91.965438842773438</v>
      </c>
      <c r="CF144">
        <v>98.137229919433594</v>
      </c>
      <c r="CG144">
        <v>99.081558227539063</v>
      </c>
      <c r="CH144">
        <v>97.21624755859375</v>
      </c>
      <c r="CI144">
        <v>100.12351226806641</v>
      </c>
      <c r="CO144">
        <v>6.1137594282627106E-2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-2.9802322387695313E-5</v>
      </c>
      <c r="CV144">
        <v>0</v>
      </c>
      <c r="CW144">
        <v>0</v>
      </c>
      <c r="IN144">
        <v>294</v>
      </c>
      <c r="IO144">
        <v>1000</v>
      </c>
      <c r="IP144">
        <v>0</v>
      </c>
      <c r="IQ144">
        <v>116.32394409179688</v>
      </c>
      <c r="IR144">
        <v>96.481338500976563</v>
      </c>
      <c r="IS144">
        <v>0</v>
      </c>
      <c r="IT144">
        <v>0.5</v>
      </c>
      <c r="IU144">
        <v>0</v>
      </c>
    </row>
    <row r="145" spans="10:255">
      <c r="J145">
        <v>0.69999998807907104</v>
      </c>
      <c r="K145">
        <v>1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733.39453125</v>
      </c>
      <c r="S145">
        <v>296.15560913085938</v>
      </c>
      <c r="T145">
        <v>5.1193604469299316</v>
      </c>
      <c r="U145">
        <v>2.9999999329447746E-2</v>
      </c>
      <c r="W145">
        <v>295</v>
      </c>
      <c r="X145">
        <v>0.25283032655715942</v>
      </c>
      <c r="Y145">
        <v>0.21355022490024567</v>
      </c>
      <c r="Z145">
        <v>0.19364596903324127</v>
      </c>
      <c r="AA145">
        <v>0.19577319920063019</v>
      </c>
      <c r="AB145">
        <v>0.19210842251777649</v>
      </c>
      <c r="AC145">
        <v>0.20137433707714081</v>
      </c>
      <c r="AD145">
        <v>0.19411678612232208</v>
      </c>
      <c r="AE145">
        <v>0.19981473684310913</v>
      </c>
      <c r="AF145">
        <v>0.1960161030292511</v>
      </c>
      <c r="AL145">
        <v>1.4339321851730347</v>
      </c>
      <c r="AM145">
        <v>11.289959907531738</v>
      </c>
      <c r="AN145">
        <v>11.270805358886719</v>
      </c>
      <c r="AO145">
        <v>12.845357894897461</v>
      </c>
      <c r="AP145">
        <v>21.578319549560547</v>
      </c>
      <c r="AQ145">
        <v>29.725131988525391</v>
      </c>
      <c r="AR145">
        <v>14.588321685791016</v>
      </c>
      <c r="AS145">
        <v>15.018525123596191</v>
      </c>
      <c r="AZ145">
        <v>0</v>
      </c>
      <c r="BA145">
        <v>0.30106356739997864</v>
      </c>
      <c r="BB145">
        <v>0</v>
      </c>
      <c r="BC145">
        <v>0.25061488151550293</v>
      </c>
      <c r="BD145">
        <v>0.11620763689279556</v>
      </c>
      <c r="BE145">
        <v>7.1620196104049683E-2</v>
      </c>
      <c r="BF145">
        <v>0.26049366593360901</v>
      </c>
      <c r="BG145">
        <v>0</v>
      </c>
      <c r="BN145">
        <v>0</v>
      </c>
      <c r="BO145">
        <v>-7.509009912610054E-3</v>
      </c>
      <c r="BP145">
        <v>0</v>
      </c>
      <c r="BQ145">
        <v>-3.5129785537719727E-2</v>
      </c>
      <c r="BR145">
        <v>-5.3275632672011852E-3</v>
      </c>
      <c r="BS145">
        <v>6.5472270362079144E-3</v>
      </c>
      <c r="BT145">
        <v>5.8838431723415852E-3</v>
      </c>
      <c r="BU145">
        <v>0</v>
      </c>
      <c r="CB145">
        <v>14.339328765869141</v>
      </c>
      <c r="CC145">
        <v>80.642539978027344</v>
      </c>
      <c r="CD145">
        <v>112.70806884765625</v>
      </c>
      <c r="CE145">
        <v>91.752571105957031</v>
      </c>
      <c r="CF145">
        <v>98.083251953125</v>
      </c>
      <c r="CG145">
        <v>99.083778381347656</v>
      </c>
      <c r="CH145">
        <v>97.255477905273438</v>
      </c>
      <c r="CI145">
        <v>100.12351226806641</v>
      </c>
      <c r="CO145">
        <v>6.1267856508493423E-2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2.9802322387695313E-5</v>
      </c>
      <c r="CV145">
        <v>0</v>
      </c>
      <c r="CW145">
        <v>0</v>
      </c>
      <c r="IN145">
        <v>295</v>
      </c>
      <c r="IO145">
        <v>1000</v>
      </c>
      <c r="IP145">
        <v>0</v>
      </c>
      <c r="IQ145">
        <v>116.32394409179688</v>
      </c>
      <c r="IR145">
        <v>96.481338500976563</v>
      </c>
      <c r="IS145">
        <v>0</v>
      </c>
      <c r="IT145">
        <v>0.5</v>
      </c>
      <c r="IU145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18"/>
  <dimension ref="A1:IU190"/>
  <sheetViews>
    <sheetView workbookViewId="0">
      <selection activeCell="I19" sqref="I19"/>
    </sheetView>
  </sheetViews>
  <sheetFormatPr defaultRowHeight="12.75"/>
  <sheetData>
    <row r="1" spans="1:255">
      <c r="A1" t="s">
        <v>2</v>
      </c>
      <c r="B1" t="s">
        <v>978</v>
      </c>
      <c r="C1" t="s">
        <v>979</v>
      </c>
      <c r="D1" t="s">
        <v>979</v>
      </c>
      <c r="E1" t="s">
        <v>980</v>
      </c>
      <c r="F1" t="s">
        <v>146</v>
      </c>
      <c r="G1" t="s">
        <v>147</v>
      </c>
      <c r="H1" t="s">
        <v>148</v>
      </c>
      <c r="I1" t="s">
        <v>981</v>
      </c>
      <c r="J1" t="s">
        <v>982</v>
      </c>
      <c r="K1" t="s">
        <v>675</v>
      </c>
      <c r="L1" t="s">
        <v>983</v>
      </c>
      <c r="M1" t="s">
        <v>677</v>
      </c>
      <c r="N1" t="s">
        <v>984</v>
      </c>
      <c r="O1" t="s">
        <v>985</v>
      </c>
      <c r="P1" t="s">
        <v>939</v>
      </c>
      <c r="Q1" t="s">
        <v>986</v>
      </c>
      <c r="R1" t="s">
        <v>987</v>
      </c>
      <c r="S1" t="s">
        <v>988</v>
      </c>
      <c r="T1" t="s">
        <v>989</v>
      </c>
      <c r="U1" t="s">
        <v>990</v>
      </c>
      <c r="Y1" t="s">
        <v>929</v>
      </c>
      <c r="AM1" t="s">
        <v>930</v>
      </c>
      <c r="BA1" t="s">
        <v>931</v>
      </c>
      <c r="BO1" t="s">
        <v>932</v>
      </c>
      <c r="CC1" t="s">
        <v>933</v>
      </c>
      <c r="CP1" t="s">
        <v>667</v>
      </c>
      <c r="CQ1" t="s">
        <v>934</v>
      </c>
      <c r="CR1" t="s">
        <v>935</v>
      </c>
      <c r="CS1" t="s">
        <v>936</v>
      </c>
      <c r="CT1" t="s">
        <v>937</v>
      </c>
      <c r="CU1" t="s">
        <v>938</v>
      </c>
      <c r="CV1" t="s">
        <v>939</v>
      </c>
      <c r="CW1" t="s">
        <v>940</v>
      </c>
      <c r="DA1" t="s">
        <v>718</v>
      </c>
      <c r="DO1" t="s">
        <v>719</v>
      </c>
      <c r="EC1" t="s">
        <v>720</v>
      </c>
      <c r="EP1" t="s">
        <v>721</v>
      </c>
      <c r="EQ1" t="s">
        <v>722</v>
      </c>
      <c r="ER1" t="s">
        <v>723</v>
      </c>
      <c r="ES1" t="s">
        <v>724</v>
      </c>
      <c r="ET1" t="s">
        <v>725</v>
      </c>
      <c r="EU1" t="s">
        <v>726</v>
      </c>
      <c r="EV1" t="s">
        <v>727</v>
      </c>
      <c r="EW1" t="s">
        <v>728</v>
      </c>
      <c r="EX1" t="s">
        <v>729</v>
      </c>
      <c r="FA1" t="s">
        <v>745</v>
      </c>
      <c r="FO1" t="s">
        <v>746</v>
      </c>
      <c r="GC1" t="s">
        <v>747</v>
      </c>
      <c r="GQ1" t="s">
        <v>748</v>
      </c>
      <c r="HE1" t="s">
        <v>749</v>
      </c>
      <c r="HQ1" t="s">
        <v>750</v>
      </c>
      <c r="HR1" t="s">
        <v>751</v>
      </c>
      <c r="HS1" t="s">
        <v>752</v>
      </c>
      <c r="HT1" t="s">
        <v>753</v>
      </c>
      <c r="HU1" t="s">
        <v>754</v>
      </c>
      <c r="HV1" t="s">
        <v>755</v>
      </c>
      <c r="HW1" t="s">
        <v>756</v>
      </c>
      <c r="HX1" t="s">
        <v>757</v>
      </c>
      <c r="HY1" t="s">
        <v>758</v>
      </c>
      <c r="HZ1" t="s">
        <v>759</v>
      </c>
      <c r="IA1" t="s">
        <v>760</v>
      </c>
      <c r="IB1" t="s">
        <v>761</v>
      </c>
      <c r="IC1" t="s">
        <v>762</v>
      </c>
      <c r="ID1" t="s">
        <v>763</v>
      </c>
      <c r="IE1" t="s">
        <v>764</v>
      </c>
      <c r="IF1" t="s">
        <v>756</v>
      </c>
      <c r="IG1" t="s">
        <v>757</v>
      </c>
      <c r="IH1" t="s">
        <v>758</v>
      </c>
      <c r="II1" t="s">
        <v>759</v>
      </c>
      <c r="IJ1" t="s">
        <v>750</v>
      </c>
      <c r="IK1" t="s">
        <v>752</v>
      </c>
      <c r="IL1" t="s">
        <v>765</v>
      </c>
      <c r="IN1" t="s">
        <v>2</v>
      </c>
      <c r="IO1" t="s">
        <v>942</v>
      </c>
      <c r="IP1" t="s">
        <v>943</v>
      </c>
      <c r="IQ1" t="s">
        <v>944</v>
      </c>
      <c r="IR1" t="s">
        <v>945</v>
      </c>
      <c r="IS1" t="s">
        <v>946</v>
      </c>
      <c r="IT1" t="s">
        <v>991</v>
      </c>
      <c r="IU1" t="s">
        <v>674</v>
      </c>
    </row>
    <row r="2" spans="1:255">
      <c r="W2" t="s">
        <v>2</v>
      </c>
      <c r="X2" t="s">
        <v>730</v>
      </c>
      <c r="Y2" t="s">
        <v>731</v>
      </c>
      <c r="Z2" t="s">
        <v>732</v>
      </c>
      <c r="AA2" t="s">
        <v>733</v>
      </c>
      <c r="AB2" t="s">
        <v>734</v>
      </c>
      <c r="AC2" t="s">
        <v>735</v>
      </c>
      <c r="AD2" t="s">
        <v>736</v>
      </c>
      <c r="AE2" t="s">
        <v>195</v>
      </c>
      <c r="AL2" t="s">
        <v>730</v>
      </c>
      <c r="AM2" t="s">
        <v>731</v>
      </c>
      <c r="AN2" t="s">
        <v>732</v>
      </c>
      <c r="AO2" t="s">
        <v>733</v>
      </c>
      <c r="AP2" t="s">
        <v>734</v>
      </c>
      <c r="AQ2" t="s">
        <v>735</v>
      </c>
      <c r="AR2" t="s">
        <v>736</v>
      </c>
      <c r="AS2" t="s">
        <v>195</v>
      </c>
      <c r="AZ2" t="s">
        <v>730</v>
      </c>
      <c r="BA2" t="s">
        <v>731</v>
      </c>
      <c r="BB2" t="s">
        <v>732</v>
      </c>
      <c r="BC2" t="s">
        <v>733</v>
      </c>
      <c r="BD2" t="s">
        <v>734</v>
      </c>
      <c r="BE2" t="s">
        <v>735</v>
      </c>
      <c r="BF2" t="s">
        <v>736</v>
      </c>
      <c r="BG2" t="s">
        <v>195</v>
      </c>
      <c r="BN2" t="s">
        <v>730</v>
      </c>
      <c r="BO2" t="s">
        <v>731</v>
      </c>
      <c r="BP2" t="s">
        <v>732</v>
      </c>
      <c r="BQ2" t="s">
        <v>733</v>
      </c>
      <c r="BR2" t="s">
        <v>734</v>
      </c>
      <c r="BS2" t="s">
        <v>735</v>
      </c>
      <c r="BT2" t="s">
        <v>736</v>
      </c>
      <c r="BU2" t="s">
        <v>195</v>
      </c>
      <c r="CB2" t="s">
        <v>730</v>
      </c>
      <c r="CC2" t="s">
        <v>731</v>
      </c>
      <c r="CD2" t="s">
        <v>732</v>
      </c>
      <c r="CE2" t="s">
        <v>733</v>
      </c>
      <c r="CF2" t="s">
        <v>734</v>
      </c>
      <c r="CG2" t="s">
        <v>735</v>
      </c>
      <c r="CH2" t="s">
        <v>736</v>
      </c>
      <c r="CI2" t="s">
        <v>195</v>
      </c>
      <c r="CY2" t="s">
        <v>2</v>
      </c>
      <c r="CZ2" t="s">
        <v>730</v>
      </c>
      <c r="DA2" t="s">
        <v>731</v>
      </c>
      <c r="DB2" t="s">
        <v>732</v>
      </c>
      <c r="DC2" t="s">
        <v>733</v>
      </c>
      <c r="DD2" t="s">
        <v>734</v>
      </c>
      <c r="DE2" t="s">
        <v>735</v>
      </c>
      <c r="DF2" t="s">
        <v>195</v>
      </c>
      <c r="DN2" t="s">
        <v>730</v>
      </c>
      <c r="DO2" t="s">
        <v>731</v>
      </c>
      <c r="DP2" t="s">
        <v>732</v>
      </c>
      <c r="DQ2" t="s">
        <v>733</v>
      </c>
      <c r="DR2" t="s">
        <v>734</v>
      </c>
      <c r="DS2" t="s">
        <v>735</v>
      </c>
      <c r="DT2" t="s">
        <v>195</v>
      </c>
      <c r="EB2" t="s">
        <v>730</v>
      </c>
      <c r="EC2" t="s">
        <v>731</v>
      </c>
      <c r="ED2" t="s">
        <v>732</v>
      </c>
      <c r="EE2" t="s">
        <v>733</v>
      </c>
      <c r="EF2" t="s">
        <v>734</v>
      </c>
      <c r="EG2" t="s">
        <v>735</v>
      </c>
      <c r="EH2" t="s">
        <v>195</v>
      </c>
      <c r="EY2" t="s">
        <v>2</v>
      </c>
      <c r="EZ2" t="s">
        <v>730</v>
      </c>
      <c r="FA2" t="s">
        <v>731</v>
      </c>
      <c r="FB2" t="s">
        <v>732</v>
      </c>
      <c r="FC2" t="s">
        <v>733</v>
      </c>
      <c r="FD2" t="s">
        <v>734</v>
      </c>
      <c r="FE2" t="s">
        <v>735</v>
      </c>
      <c r="FF2" t="s">
        <v>736</v>
      </c>
      <c r="FM2" t="s">
        <v>2</v>
      </c>
      <c r="FN2" t="s">
        <v>730</v>
      </c>
      <c r="FO2" t="s">
        <v>731</v>
      </c>
      <c r="FP2" t="s">
        <v>732</v>
      </c>
      <c r="FQ2" t="s">
        <v>733</v>
      </c>
      <c r="FR2" t="s">
        <v>734</v>
      </c>
      <c r="FS2" t="s">
        <v>735</v>
      </c>
      <c r="FT2" t="s">
        <v>736</v>
      </c>
      <c r="GA2" t="s">
        <v>2</v>
      </c>
      <c r="GB2" t="s">
        <v>730</v>
      </c>
      <c r="GC2" t="s">
        <v>731</v>
      </c>
      <c r="GD2" t="s">
        <v>732</v>
      </c>
      <c r="GE2" t="s">
        <v>733</v>
      </c>
      <c r="GF2" t="s">
        <v>734</v>
      </c>
      <c r="GG2" t="s">
        <v>735</v>
      </c>
      <c r="GH2" t="s">
        <v>736</v>
      </c>
      <c r="GO2" t="s">
        <v>2</v>
      </c>
      <c r="GP2" t="s">
        <v>730</v>
      </c>
      <c r="GQ2" t="s">
        <v>731</v>
      </c>
      <c r="GR2" t="s">
        <v>732</v>
      </c>
      <c r="GS2" t="s">
        <v>733</v>
      </c>
      <c r="GT2" t="s">
        <v>734</v>
      </c>
      <c r="GU2" t="s">
        <v>735</v>
      </c>
      <c r="GV2" t="s">
        <v>736</v>
      </c>
      <c r="HC2" t="s">
        <v>2</v>
      </c>
      <c r="HD2" t="s">
        <v>730</v>
      </c>
      <c r="HE2" t="s">
        <v>731</v>
      </c>
      <c r="HF2" t="s">
        <v>732</v>
      </c>
      <c r="HG2" t="s">
        <v>733</v>
      </c>
      <c r="HH2" t="s">
        <v>734</v>
      </c>
      <c r="HI2" t="s">
        <v>735</v>
      </c>
      <c r="HJ2" t="s">
        <v>736</v>
      </c>
    </row>
    <row r="3" spans="1:255">
      <c r="W3">
        <v>133</v>
      </c>
      <c r="X3">
        <v>0.25</v>
      </c>
      <c r="Y3">
        <v>0.20999999344348907</v>
      </c>
      <c r="Z3">
        <v>0.20000000298023224</v>
      </c>
      <c r="AA3">
        <v>0.2199999988079071</v>
      </c>
      <c r="AB3">
        <v>0.27000001072883606</v>
      </c>
      <c r="AC3">
        <v>0.36000001430511475</v>
      </c>
      <c r="AD3">
        <v>0.34000000357627869</v>
      </c>
      <c r="AE3">
        <v>0.34999999403953552</v>
      </c>
      <c r="AF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1</v>
      </c>
      <c r="W4">
        <v>134</v>
      </c>
      <c r="X4">
        <v>0.250528484582901</v>
      </c>
      <c r="Y4">
        <v>0.20936943590641022</v>
      </c>
      <c r="Z4">
        <v>0.19945378601551056</v>
      </c>
      <c r="AA4">
        <v>0.2209007740020752</v>
      </c>
      <c r="AB4">
        <v>0.28552025556564331</v>
      </c>
      <c r="AC4">
        <v>0.3449999988079071</v>
      </c>
      <c r="AD4">
        <v>0.36500000953674316</v>
      </c>
      <c r="AE4">
        <v>0.31806468963623047</v>
      </c>
      <c r="AF4">
        <v>0.34935489296913147</v>
      </c>
      <c r="AL4">
        <v>-0.10569687932729721</v>
      </c>
      <c r="AM4">
        <v>0.12611153721809387</v>
      </c>
      <c r="AN4">
        <v>0.10924338549375534</v>
      </c>
      <c r="AO4">
        <v>-0.18015502393245697</v>
      </c>
      <c r="AP4">
        <v>-3.1040492057800293</v>
      </c>
      <c r="AQ4">
        <v>3.0000030994415283</v>
      </c>
      <c r="AR4">
        <v>-2.5000007152557373</v>
      </c>
      <c r="AS4">
        <v>3.1935305595397949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</v>
      </c>
      <c r="BG4">
        <v>0.5</v>
      </c>
      <c r="BN4">
        <v>0.53898906707763672</v>
      </c>
      <c r="BO4">
        <v>0.64468282461166382</v>
      </c>
      <c r="BP4">
        <v>0.51857370138168335</v>
      </c>
      <c r="BQ4">
        <v>0.40932828187942505</v>
      </c>
      <c r="BR4">
        <v>0.5894852876663208</v>
      </c>
      <c r="BS4">
        <v>3.6935303211212158</v>
      </c>
      <c r="BT4">
        <v>0.69352984428405762</v>
      </c>
      <c r="BU4">
        <v>3.1935291290283203</v>
      </c>
      <c r="CB4">
        <v>-0.52848464250564575</v>
      </c>
      <c r="CC4">
        <v>1.0509294271469116</v>
      </c>
      <c r="CD4">
        <v>1.0924340486526489</v>
      </c>
      <c r="CE4">
        <v>-9.007746696472168</v>
      </c>
      <c r="CF4">
        <v>-25.867067337036133</v>
      </c>
      <c r="CG4">
        <v>10.000008583068848</v>
      </c>
      <c r="CH4">
        <v>-17.857147216796875</v>
      </c>
      <c r="CI4">
        <v>21.290205001831055</v>
      </c>
      <c r="CO4">
        <v>1</v>
      </c>
      <c r="CP4">
        <v>0</v>
      </c>
      <c r="CQ4">
        <v>0</v>
      </c>
      <c r="CR4">
        <v>0</v>
      </c>
      <c r="CS4">
        <v>0</v>
      </c>
      <c r="CT4">
        <v>-0.53898906707763672</v>
      </c>
      <c r="CU4">
        <v>-0.53897500038146973</v>
      </c>
      <c r="CV4">
        <v>0</v>
      </c>
      <c r="CW4">
        <v>-0.53898906707763672</v>
      </c>
      <c r="IN4">
        <v>134</v>
      </c>
      <c r="IO4">
        <v>0</v>
      </c>
      <c r="IP4">
        <v>0</v>
      </c>
      <c r="IQ4">
        <v>0.69352984428405762</v>
      </c>
      <c r="IR4">
        <v>-17.857147216796875</v>
      </c>
      <c r="IS4">
        <v>0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1.2000000476837158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1</v>
      </c>
      <c r="W5">
        <v>135</v>
      </c>
      <c r="X5">
        <v>0.25095921754837036</v>
      </c>
      <c r="Y5">
        <v>0.20868559181690216</v>
      </c>
      <c r="Z5">
        <v>0.19903385639190674</v>
      </c>
      <c r="AA5">
        <v>0.22327642142772675</v>
      </c>
      <c r="AB5">
        <v>0.2943064272403717</v>
      </c>
      <c r="AC5">
        <v>0.35125288367271423</v>
      </c>
      <c r="AD5">
        <v>0.32600000500679016</v>
      </c>
      <c r="AE5">
        <v>0.31806468963623047</v>
      </c>
      <c r="AF5">
        <v>0.32335489988327026</v>
      </c>
      <c r="AL5">
        <v>-0.19184345006942749</v>
      </c>
      <c r="AM5">
        <v>0.26288038492202759</v>
      </c>
      <c r="AN5">
        <v>0.1932293027639389</v>
      </c>
      <c r="AO5">
        <v>-0.65528452396392822</v>
      </c>
      <c r="AP5">
        <v>-4.8612837791442871</v>
      </c>
      <c r="AQ5">
        <v>1.7494261264801025</v>
      </c>
      <c r="AR5">
        <v>1.3999998569488525</v>
      </c>
      <c r="AS5">
        <v>3.1935305595397949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0.5</v>
      </c>
      <c r="BG5">
        <v>0.5</v>
      </c>
      <c r="BN5">
        <v>0.55166715383529663</v>
      </c>
      <c r="BO5">
        <v>0.63781416416168213</v>
      </c>
      <c r="BP5">
        <v>0.50104713439941406</v>
      </c>
      <c r="BQ5">
        <v>0.41706407070159912</v>
      </c>
      <c r="BR5">
        <v>0.89219117164611816</v>
      </c>
      <c r="BS5">
        <v>2.6494255065917969</v>
      </c>
      <c r="BT5">
        <v>3.9000005722045898</v>
      </c>
      <c r="BU5">
        <v>0</v>
      </c>
      <c r="CB5">
        <v>-0.9592176079750061</v>
      </c>
      <c r="CC5">
        <v>2.1906697750091553</v>
      </c>
      <c r="CD5">
        <v>1.9322932958602905</v>
      </c>
      <c r="CE5">
        <v>-32.764209747314453</v>
      </c>
      <c r="CF5">
        <v>-40.51068115234375</v>
      </c>
      <c r="CG5">
        <v>5.8314194679260254</v>
      </c>
      <c r="CH5">
        <v>9.9999990463256836</v>
      </c>
      <c r="CI5">
        <v>21.290205001831055</v>
      </c>
      <c r="CO5">
        <v>1</v>
      </c>
      <c r="CP5">
        <v>0</v>
      </c>
      <c r="CQ5">
        <v>0</v>
      </c>
      <c r="CR5">
        <v>0</v>
      </c>
      <c r="CS5">
        <v>0</v>
      </c>
      <c r="CT5">
        <v>-0.55166715383529663</v>
      </c>
      <c r="CU5">
        <v>-0.55167078971862793</v>
      </c>
      <c r="CV5">
        <v>0</v>
      </c>
      <c r="CW5">
        <v>-0.55166715383529663</v>
      </c>
      <c r="IN5">
        <v>135</v>
      </c>
      <c r="IO5">
        <v>0</v>
      </c>
      <c r="IP5">
        <v>0</v>
      </c>
      <c r="IQ5">
        <v>4.5935301780700684</v>
      </c>
      <c r="IR5">
        <v>9.9999990463256836</v>
      </c>
      <c r="IS5">
        <v>0</v>
      </c>
      <c r="IT5">
        <v>0.5</v>
      </c>
      <c r="IU5">
        <v>0</v>
      </c>
    </row>
    <row r="6" spans="1:255">
      <c r="J6">
        <v>0</v>
      </c>
      <c r="K6">
        <v>1</v>
      </c>
      <c r="L6">
        <v>0</v>
      </c>
      <c r="M6">
        <v>1.2000000476837158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1</v>
      </c>
      <c r="W6">
        <v>136</v>
      </c>
      <c r="X6">
        <v>0.24844710528850555</v>
      </c>
      <c r="Y6">
        <v>0.20531529188156128</v>
      </c>
      <c r="Z6">
        <v>0.20287324488162994</v>
      </c>
      <c r="AA6">
        <v>0.2800000011920929</v>
      </c>
      <c r="AB6">
        <v>0.31999999284744263</v>
      </c>
      <c r="AC6">
        <v>0.37999999523162842</v>
      </c>
      <c r="AD6">
        <v>0.36500000953674316</v>
      </c>
      <c r="AE6">
        <v>0.36000001430511475</v>
      </c>
      <c r="AF6">
        <v>0.36333334445953369</v>
      </c>
      <c r="AL6">
        <v>0.31057882308959961</v>
      </c>
      <c r="AM6">
        <v>0.93694055080413818</v>
      </c>
      <c r="AN6">
        <v>-0.57464832067489624</v>
      </c>
      <c r="AO6">
        <v>-12</v>
      </c>
      <c r="AP6">
        <v>-9.9999971389770508</v>
      </c>
      <c r="AQ6">
        <v>-3.9999964237213135</v>
      </c>
      <c r="AR6">
        <v>-2.5000007152557373</v>
      </c>
      <c r="AS6">
        <v>-1.0000020265579224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0.56222283840179443</v>
      </c>
      <c r="BO6">
        <v>5.9800591319799423E-2</v>
      </c>
      <c r="BP6">
        <v>-0.61425894498825073</v>
      </c>
      <c r="BQ6">
        <v>0.15361903607845306</v>
      </c>
      <c r="BR6">
        <v>11.498332977294922</v>
      </c>
      <c r="BS6">
        <v>16.637046813964844</v>
      </c>
      <c r="BT6">
        <v>22.386466979980469</v>
      </c>
      <c r="BU6">
        <v>26.286466598510742</v>
      </c>
      <c r="CB6">
        <v>1.5528948307037354</v>
      </c>
      <c r="CC6">
        <v>7.8078374862670898</v>
      </c>
      <c r="CD6">
        <v>-5.7464842796325684</v>
      </c>
      <c r="CE6">
        <v>-599.99969482421875</v>
      </c>
      <c r="CF6">
        <v>-83.333282470703125</v>
      </c>
      <c r="CG6">
        <v>-13.333318710327148</v>
      </c>
      <c r="CH6">
        <v>-17.857147216796875</v>
      </c>
      <c r="CI6">
        <v>-6.6666808128356934</v>
      </c>
      <c r="CO6">
        <v>1</v>
      </c>
      <c r="CP6">
        <v>0</v>
      </c>
      <c r="CQ6">
        <v>0</v>
      </c>
      <c r="CR6">
        <v>0</v>
      </c>
      <c r="CS6">
        <v>30.479999542236328</v>
      </c>
      <c r="CT6">
        <v>-0.56222283840179443</v>
      </c>
      <c r="CU6">
        <v>29.917806625366211</v>
      </c>
      <c r="CV6">
        <v>0</v>
      </c>
      <c r="CW6">
        <v>29.917776107788086</v>
      </c>
      <c r="IN6">
        <v>136</v>
      </c>
      <c r="IO6">
        <v>0</v>
      </c>
      <c r="IP6">
        <v>0</v>
      </c>
      <c r="IQ6">
        <v>-3.5000026226043701</v>
      </c>
      <c r="IR6">
        <v>-17.857147216796875</v>
      </c>
      <c r="IS6">
        <v>30.479999542236328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1.2000000476837158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1</v>
      </c>
      <c r="W7">
        <v>137</v>
      </c>
      <c r="X7">
        <v>0.24860934913158417</v>
      </c>
      <c r="Y7">
        <v>0.2074311226606369</v>
      </c>
      <c r="Z7">
        <v>0.21309518814086914</v>
      </c>
      <c r="AA7">
        <v>0.2800000011920929</v>
      </c>
      <c r="AB7">
        <v>0.31999999284744263</v>
      </c>
      <c r="AC7">
        <v>0.37999999523162842</v>
      </c>
      <c r="AD7">
        <v>0.36500000953674316</v>
      </c>
      <c r="AE7">
        <v>0.33500000834465027</v>
      </c>
      <c r="AF7">
        <v>0.35500001907348633</v>
      </c>
      <c r="AL7">
        <v>0.27813008427619934</v>
      </c>
      <c r="AM7">
        <v>0.51377427577972412</v>
      </c>
      <c r="AN7">
        <v>-2.6190369129180908</v>
      </c>
      <c r="AO7">
        <v>-12</v>
      </c>
      <c r="AP7">
        <v>-9.9999971389770508</v>
      </c>
      <c r="AQ7">
        <v>-3.9999964237213135</v>
      </c>
      <c r="AR7">
        <v>-2.5000007152557373</v>
      </c>
      <c r="AS7">
        <v>1.4999985694885254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0.5</v>
      </c>
      <c r="BG7">
        <v>0.5</v>
      </c>
      <c r="BN7">
        <v>0</v>
      </c>
      <c r="BO7">
        <v>3.2447896897792816E-2</v>
      </c>
      <c r="BP7">
        <v>0.45561379194259644</v>
      </c>
      <c r="BQ7">
        <v>2.5000033378601074</v>
      </c>
      <c r="BR7">
        <v>2.5000038146972656</v>
      </c>
      <c r="BS7">
        <v>2.5000035762786865</v>
      </c>
      <c r="BT7">
        <v>2.5000007152557373</v>
      </c>
      <c r="BU7">
        <v>2.5000021457672119</v>
      </c>
      <c r="CB7">
        <v>1.3906509876251221</v>
      </c>
      <c r="CC7">
        <v>4.2814521789550781</v>
      </c>
      <c r="CD7">
        <v>-26.190372467041016</v>
      </c>
      <c r="CE7">
        <v>-599.99969482421875</v>
      </c>
      <c r="CF7">
        <v>-83.333282470703125</v>
      </c>
      <c r="CG7">
        <v>-13.333318710327148</v>
      </c>
      <c r="CH7">
        <v>-17.857147216796875</v>
      </c>
      <c r="CI7">
        <v>9.9999914169311523</v>
      </c>
      <c r="CO7">
        <v>1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IN7">
        <v>137</v>
      </c>
      <c r="IO7">
        <v>0</v>
      </c>
      <c r="IP7">
        <v>0</v>
      </c>
      <c r="IQ7">
        <v>-1.0000020265579224</v>
      </c>
      <c r="IR7">
        <v>-17.857147216796875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1.2000000476837158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1</v>
      </c>
      <c r="W8">
        <v>138</v>
      </c>
      <c r="X8">
        <v>0.24896283447742462</v>
      </c>
      <c r="Y8">
        <v>0.20763130486011505</v>
      </c>
      <c r="Z8">
        <v>0.2295064777135849</v>
      </c>
      <c r="AA8">
        <v>0.2800000011920929</v>
      </c>
      <c r="AB8">
        <v>0.31999999284744263</v>
      </c>
      <c r="AC8">
        <v>0.37999999523162842</v>
      </c>
      <c r="AD8">
        <v>0.32600000500679016</v>
      </c>
      <c r="AE8">
        <v>0.33500000834465027</v>
      </c>
      <c r="AF8">
        <v>0.32899999618530273</v>
      </c>
      <c r="AL8">
        <v>0.20743303000926971</v>
      </c>
      <c r="AM8">
        <v>0.47373783588409424</v>
      </c>
      <c r="AN8">
        <v>-5.9012947082519531</v>
      </c>
      <c r="AO8">
        <v>-12</v>
      </c>
      <c r="AP8">
        <v>-9.9999971389770508</v>
      </c>
      <c r="AQ8">
        <v>-3.9999964237213135</v>
      </c>
      <c r="AR8">
        <v>1.3999998569488525</v>
      </c>
      <c r="AS8">
        <v>1.4999985694885254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0.5</v>
      </c>
      <c r="BG8">
        <v>0.5</v>
      </c>
      <c r="BN8">
        <v>0.5070117712020874</v>
      </c>
      <c r="BO8">
        <v>0.57770973443984985</v>
      </c>
      <c r="BP8">
        <v>0.61774593591690063</v>
      </c>
      <c r="BQ8">
        <v>3.90000319480896</v>
      </c>
      <c r="BR8">
        <v>3.9000039100646973</v>
      </c>
      <c r="BS8">
        <v>3.9000034332275391</v>
      </c>
      <c r="BT8">
        <v>3.9000005722045898</v>
      </c>
      <c r="BU8">
        <v>0</v>
      </c>
      <c r="CB8">
        <v>1.037165641784668</v>
      </c>
      <c r="CC8">
        <v>3.9478151798248291</v>
      </c>
      <c r="CD8">
        <v>-59.012954711914063</v>
      </c>
      <c r="CE8">
        <v>-599.99969482421875</v>
      </c>
      <c r="CF8">
        <v>-83.333282470703125</v>
      </c>
      <c r="CG8">
        <v>-13.333318710327148</v>
      </c>
      <c r="CH8">
        <v>9.9999990463256836</v>
      </c>
      <c r="CI8">
        <v>9.9999914169311523</v>
      </c>
      <c r="CO8">
        <v>1</v>
      </c>
      <c r="CP8">
        <v>0</v>
      </c>
      <c r="CQ8">
        <v>0</v>
      </c>
      <c r="CR8">
        <v>0</v>
      </c>
      <c r="CS8">
        <v>0</v>
      </c>
      <c r="CT8">
        <v>-0.5070117712020874</v>
      </c>
      <c r="CU8">
        <v>-0.50699710845947266</v>
      </c>
      <c r="CV8">
        <v>0</v>
      </c>
      <c r="CW8">
        <v>-0.5070117712020874</v>
      </c>
      <c r="IN8">
        <v>138</v>
      </c>
      <c r="IO8">
        <v>0</v>
      </c>
      <c r="IP8">
        <v>0</v>
      </c>
      <c r="IQ8">
        <v>2.8999984264373779</v>
      </c>
      <c r="IR8">
        <v>9.9999990463256836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1.2000000476837158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1</v>
      </c>
      <c r="W9">
        <v>139</v>
      </c>
      <c r="X9">
        <v>0.2493150532245636</v>
      </c>
      <c r="Y9">
        <v>0.20990653336048126</v>
      </c>
      <c r="Z9">
        <v>0.23212330043315887</v>
      </c>
      <c r="AA9">
        <v>0.2800000011920929</v>
      </c>
      <c r="AB9">
        <v>0.31999999284744263</v>
      </c>
      <c r="AC9">
        <v>0.37999999523162842</v>
      </c>
      <c r="AD9">
        <v>0.32600000500679016</v>
      </c>
      <c r="AE9">
        <v>0.31936198472976685</v>
      </c>
      <c r="AF9">
        <v>0.32378733158111572</v>
      </c>
      <c r="AL9">
        <v>0.1369892954826355</v>
      </c>
      <c r="AM9">
        <v>1.8692020326852798E-2</v>
      </c>
      <c r="AN9">
        <v>-6.4246587753295898</v>
      </c>
      <c r="AO9">
        <v>-12</v>
      </c>
      <c r="AP9">
        <v>-9.9999971389770508</v>
      </c>
      <c r="AQ9">
        <v>-3.9999964237213135</v>
      </c>
      <c r="AR9">
        <v>1.3999998569488525</v>
      </c>
      <c r="AS9">
        <v>3.0638010501861572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0.5</v>
      </c>
      <c r="BG9">
        <v>0.5</v>
      </c>
      <c r="BN9">
        <v>0.51495486497879028</v>
      </c>
      <c r="BO9">
        <v>0.58539497852325439</v>
      </c>
      <c r="BP9">
        <v>1.0404396057128906</v>
      </c>
      <c r="BQ9">
        <v>1.5638052225112915</v>
      </c>
      <c r="BR9">
        <v>1.5638054609298706</v>
      </c>
      <c r="BS9">
        <v>1.5638053417205811</v>
      </c>
      <c r="BT9">
        <v>1.5638024806976318</v>
      </c>
      <c r="BU9">
        <v>1.5638018846511841</v>
      </c>
      <c r="CB9">
        <v>0.68494683504104614</v>
      </c>
      <c r="CC9">
        <v>0.15576684474945068</v>
      </c>
      <c r="CD9">
        <v>-64.246597290039063</v>
      </c>
      <c r="CE9">
        <v>-599.99969482421875</v>
      </c>
      <c r="CF9">
        <v>-83.333282470703125</v>
      </c>
      <c r="CG9">
        <v>-13.333318710327148</v>
      </c>
      <c r="CH9">
        <v>9.9999990463256836</v>
      </c>
      <c r="CI9">
        <v>20.42534065246582</v>
      </c>
      <c r="CO9">
        <v>1</v>
      </c>
      <c r="CP9">
        <v>0</v>
      </c>
      <c r="CQ9">
        <v>0</v>
      </c>
      <c r="CR9">
        <v>0</v>
      </c>
      <c r="CS9">
        <v>0</v>
      </c>
      <c r="CT9">
        <v>-0.51495486497879028</v>
      </c>
      <c r="CU9">
        <v>-0.514984130859375</v>
      </c>
      <c r="CV9">
        <v>0</v>
      </c>
      <c r="CW9">
        <v>-0.51495486497879028</v>
      </c>
      <c r="IN9">
        <v>139</v>
      </c>
      <c r="IO9">
        <v>0</v>
      </c>
      <c r="IP9">
        <v>0</v>
      </c>
      <c r="IQ9">
        <v>4.4638009071350098</v>
      </c>
      <c r="IR9">
        <v>9.9999990463256836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1.2000000476837158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1</v>
      </c>
      <c r="W10">
        <v>140</v>
      </c>
      <c r="X10">
        <v>0.2498735785484314</v>
      </c>
      <c r="Y10">
        <v>0.21385630965232849</v>
      </c>
      <c r="Z10">
        <v>0.25999999046325684</v>
      </c>
      <c r="AA10">
        <v>0.2800000011920929</v>
      </c>
      <c r="AB10">
        <v>0.31999999284744263</v>
      </c>
      <c r="AC10">
        <v>0.3449999988079071</v>
      </c>
      <c r="AD10">
        <v>0.3293822705745697</v>
      </c>
      <c r="AE10">
        <v>0.3159797191619873</v>
      </c>
      <c r="AF10">
        <v>0.32491475343704224</v>
      </c>
      <c r="AL10">
        <v>2.5284282863140106E-2</v>
      </c>
      <c r="AM10">
        <v>-0.77126342058181763</v>
      </c>
      <c r="AN10">
        <v>-11.999996185302734</v>
      </c>
      <c r="AO10">
        <v>-12</v>
      </c>
      <c r="AP10">
        <v>-9.9999971389770508</v>
      </c>
      <c r="AQ10">
        <v>3.0000030994415283</v>
      </c>
      <c r="AR10">
        <v>1.0617733001708984</v>
      </c>
      <c r="AS10">
        <v>3.4020276069641113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0.5</v>
      </c>
      <c r="BG10">
        <v>0.5</v>
      </c>
      <c r="BN10">
        <v>0.52299338579177856</v>
      </c>
      <c r="BO10">
        <v>0.63469749689102173</v>
      </c>
      <c r="BP10">
        <v>1.4246523380279541</v>
      </c>
      <c r="BQ10">
        <v>6.999992847442627</v>
      </c>
      <c r="BR10">
        <v>6.9999942779541016</v>
      </c>
      <c r="BS10">
        <v>6.9999966621398926</v>
      </c>
      <c r="BT10">
        <v>0</v>
      </c>
      <c r="BU10">
        <v>0.33822551369667053</v>
      </c>
      <c r="CB10">
        <v>0.12642146646976471</v>
      </c>
      <c r="CC10">
        <v>-6.4271950721740723</v>
      </c>
      <c r="CD10">
        <v>-119.99998474121094</v>
      </c>
      <c r="CE10">
        <v>-599.99969482421875</v>
      </c>
      <c r="CF10">
        <v>-83.333282470703125</v>
      </c>
      <c r="CG10">
        <v>10.000008583068848</v>
      </c>
      <c r="CH10">
        <v>7.5840950012207031</v>
      </c>
      <c r="CI10">
        <v>22.680185317993164</v>
      </c>
      <c r="CO10">
        <v>1</v>
      </c>
      <c r="CP10">
        <v>0</v>
      </c>
      <c r="CQ10">
        <v>0</v>
      </c>
      <c r="CR10">
        <v>0</v>
      </c>
      <c r="CS10">
        <v>0</v>
      </c>
      <c r="CT10">
        <v>-0.52299338579177856</v>
      </c>
      <c r="CU10">
        <v>-0.52300095558166504</v>
      </c>
      <c r="CV10">
        <v>0</v>
      </c>
      <c r="CW10">
        <v>-0.52299338579177856</v>
      </c>
      <c r="IN10">
        <v>140</v>
      </c>
      <c r="IO10">
        <v>0</v>
      </c>
      <c r="IP10">
        <v>0</v>
      </c>
      <c r="IQ10">
        <v>4.4638009071350098</v>
      </c>
      <c r="IR10">
        <v>7.5840940475463867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1.2000000476837158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1</v>
      </c>
      <c r="W11">
        <v>141</v>
      </c>
      <c r="X11">
        <v>0.26704984903335571</v>
      </c>
      <c r="Y11">
        <v>0.25</v>
      </c>
      <c r="Z11">
        <v>0.25999999046325684</v>
      </c>
      <c r="AA11">
        <v>0.2800000011920929</v>
      </c>
      <c r="AB11">
        <v>0.26399999856948853</v>
      </c>
      <c r="AC11">
        <v>0.34771689772605896</v>
      </c>
      <c r="AD11">
        <v>0.32367780804634094</v>
      </c>
      <c r="AE11">
        <v>0.31625038385391235</v>
      </c>
      <c r="AF11">
        <v>0.32120200991630554</v>
      </c>
      <c r="AL11">
        <v>-3.4099686145782471</v>
      </c>
      <c r="AM11">
        <v>-8.0000028610229492</v>
      </c>
      <c r="AN11">
        <v>-11.999996185302734</v>
      </c>
      <c r="AO11">
        <v>-12</v>
      </c>
      <c r="AP11">
        <v>1.2000025510787964</v>
      </c>
      <c r="AQ11">
        <v>2.4566233158111572</v>
      </c>
      <c r="AR11">
        <v>1.6322195529937744</v>
      </c>
      <c r="AS11">
        <v>3.3749608993530273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0.5</v>
      </c>
      <c r="BG11">
        <v>0.5</v>
      </c>
      <c r="BN11">
        <v>0.53600025177001953</v>
      </c>
      <c r="BO11">
        <v>3.9712557792663574</v>
      </c>
      <c r="BP11">
        <v>11.199997901916504</v>
      </c>
      <c r="BQ11">
        <v>11.199997901916504</v>
      </c>
      <c r="BR11">
        <v>11.199997901916504</v>
      </c>
      <c r="BS11">
        <v>0</v>
      </c>
      <c r="BT11">
        <v>0.54337942600250244</v>
      </c>
      <c r="BU11">
        <v>-2.7067007496953011E-2</v>
      </c>
      <c r="CB11">
        <v>-17.049850463867188</v>
      </c>
      <c r="CC11">
        <v>-66.666694641113281</v>
      </c>
      <c r="CD11">
        <v>-119.99998474121094</v>
      </c>
      <c r="CE11">
        <v>-599.99969482421875</v>
      </c>
      <c r="CF11">
        <v>10.000017166137695</v>
      </c>
      <c r="CG11">
        <v>8.1887435913085938</v>
      </c>
      <c r="CH11">
        <v>11.658711433410645</v>
      </c>
      <c r="CI11">
        <v>22.499740600585938</v>
      </c>
      <c r="CO11">
        <v>1</v>
      </c>
      <c r="CP11">
        <v>0</v>
      </c>
      <c r="CQ11">
        <v>0</v>
      </c>
      <c r="CR11">
        <v>0</v>
      </c>
      <c r="CS11">
        <v>0</v>
      </c>
      <c r="CT11">
        <v>-0.53600025177001953</v>
      </c>
      <c r="CU11">
        <v>-0.5359947681427002</v>
      </c>
      <c r="CV11">
        <v>0</v>
      </c>
      <c r="CW11">
        <v>-0.53600025177001953</v>
      </c>
      <c r="IN11">
        <v>141</v>
      </c>
      <c r="IO11">
        <v>0</v>
      </c>
      <c r="IP11">
        <v>0</v>
      </c>
      <c r="IQ11">
        <v>5.0071802139282227</v>
      </c>
      <c r="IR11">
        <v>11.658709526062012</v>
      </c>
      <c r="IS11">
        <v>0</v>
      </c>
      <c r="IT11">
        <v>0.5</v>
      </c>
      <c r="IU11">
        <v>0</v>
      </c>
    </row>
    <row r="12" spans="1:255">
      <c r="J12">
        <v>0</v>
      </c>
      <c r="K12">
        <v>1</v>
      </c>
      <c r="L12">
        <v>0</v>
      </c>
      <c r="M12">
        <v>1.2000000476837158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1</v>
      </c>
      <c r="W12">
        <v>142</v>
      </c>
      <c r="X12">
        <v>0.30000001192092896</v>
      </c>
      <c r="Y12">
        <v>0.25</v>
      </c>
      <c r="Z12">
        <v>0.25999999046325684</v>
      </c>
      <c r="AA12">
        <v>0.21899999678134918</v>
      </c>
      <c r="AB12">
        <v>0.26647040247917175</v>
      </c>
      <c r="AC12">
        <v>0.34590703248977661</v>
      </c>
      <c r="AD12">
        <v>0.32497188448905945</v>
      </c>
      <c r="AE12">
        <v>0.31363523006439209</v>
      </c>
      <c r="AF12">
        <v>0.32119300961494446</v>
      </c>
      <c r="AL12">
        <v>-9.9999990463256836</v>
      </c>
      <c r="AM12">
        <v>-8.0000028610229492</v>
      </c>
      <c r="AN12">
        <v>-11.999996185302734</v>
      </c>
      <c r="AO12">
        <v>0.20000039041042328</v>
      </c>
      <c r="AP12">
        <v>0.7059217095375061</v>
      </c>
      <c r="AQ12">
        <v>2.818596363067627</v>
      </c>
      <c r="AR12">
        <v>1.5028119087219238</v>
      </c>
      <c r="AS12">
        <v>3.6364762783050537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0.5</v>
      </c>
      <c r="BG12">
        <v>0.5</v>
      </c>
      <c r="BN12">
        <v>5.6099629402160645</v>
      </c>
      <c r="BO12">
        <v>12.199995040893555</v>
      </c>
      <c r="BP12">
        <v>12.199996948242188</v>
      </c>
      <c r="BQ12">
        <v>12.199999809265137</v>
      </c>
      <c r="BR12">
        <v>0</v>
      </c>
      <c r="BS12">
        <v>0.49407786130905151</v>
      </c>
      <c r="BT12">
        <v>0.13210700452327728</v>
      </c>
      <c r="BU12">
        <v>0.26151496171951294</v>
      </c>
      <c r="CB12">
        <v>-50.000015258789063</v>
      </c>
      <c r="CC12">
        <v>-66.666694641113281</v>
      </c>
      <c r="CD12">
        <v>-119.99998474121094</v>
      </c>
      <c r="CE12">
        <v>10.000015258789063</v>
      </c>
      <c r="CF12">
        <v>5.8826785087585449</v>
      </c>
      <c r="CG12">
        <v>9.395319938659668</v>
      </c>
      <c r="CH12">
        <v>10.734371185302734</v>
      </c>
      <c r="CI12">
        <v>24.24317741394043</v>
      </c>
      <c r="CO12">
        <v>1</v>
      </c>
      <c r="CP12">
        <v>0</v>
      </c>
      <c r="CQ12">
        <v>0</v>
      </c>
      <c r="CR12">
        <v>0</v>
      </c>
      <c r="CS12">
        <v>0</v>
      </c>
      <c r="CT12">
        <v>-5.6099629402160645</v>
      </c>
      <c r="CU12">
        <v>-5.6099891662597656</v>
      </c>
      <c r="CV12">
        <v>0</v>
      </c>
      <c r="CW12">
        <v>-5.6099629402160645</v>
      </c>
      <c r="IN12">
        <v>142</v>
      </c>
      <c r="IO12">
        <v>0</v>
      </c>
      <c r="IP12">
        <v>0</v>
      </c>
      <c r="IQ12">
        <v>5.1392884254455566</v>
      </c>
      <c r="IR12">
        <v>10.734372138977051</v>
      </c>
      <c r="IS12">
        <v>0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1.2000000476837158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1</v>
      </c>
      <c r="W13">
        <v>143</v>
      </c>
      <c r="X13">
        <v>0.30000001192092896</v>
      </c>
      <c r="Y13">
        <v>0.25</v>
      </c>
      <c r="Z13">
        <v>0.25999999046325684</v>
      </c>
      <c r="AA13">
        <v>0.21899999678134918</v>
      </c>
      <c r="AB13">
        <v>0.26757627725601196</v>
      </c>
      <c r="AC13">
        <v>0.34484079480171204</v>
      </c>
      <c r="AD13">
        <v>0.32286790013313293</v>
      </c>
      <c r="AE13">
        <v>0.31302341818809509</v>
      </c>
      <c r="AF13">
        <v>0.31958639621734619</v>
      </c>
      <c r="AL13">
        <v>-9.9999990463256836</v>
      </c>
      <c r="AM13">
        <v>-8.0000028610229492</v>
      </c>
      <c r="AN13">
        <v>-11.999996185302734</v>
      </c>
      <c r="AO13">
        <v>0.20000039041042328</v>
      </c>
      <c r="AP13">
        <v>0.48474672436714172</v>
      </c>
      <c r="AQ13">
        <v>3.0318441390991211</v>
      </c>
      <c r="AR13">
        <v>1.7132103443145752</v>
      </c>
      <c r="AS13">
        <v>3.6976578235626221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0.5</v>
      </c>
      <c r="BG13">
        <v>0.5</v>
      </c>
      <c r="BN13">
        <v>0.26364913582801819</v>
      </c>
      <c r="BO13">
        <v>0.26364931464195251</v>
      </c>
      <c r="BP13">
        <v>0.26364922523498535</v>
      </c>
      <c r="BQ13">
        <v>0.26364892721176147</v>
      </c>
      <c r="BR13">
        <v>0.26364940404891968</v>
      </c>
      <c r="BS13">
        <v>0.48482337594032288</v>
      </c>
      <c r="BT13">
        <v>0.2715793251991272</v>
      </c>
      <c r="BU13">
        <v>6.1182670295238495E-2</v>
      </c>
      <c r="CB13">
        <v>-50.000015258789063</v>
      </c>
      <c r="CC13">
        <v>-66.666694641113281</v>
      </c>
      <c r="CD13">
        <v>-119.99998474121094</v>
      </c>
      <c r="CE13">
        <v>10.000015258789063</v>
      </c>
      <c r="CF13">
        <v>4.0395545959472656</v>
      </c>
      <c r="CG13">
        <v>10.106144905090332</v>
      </c>
      <c r="CH13">
        <v>12.237216949462891</v>
      </c>
      <c r="CI13">
        <v>24.651052474975586</v>
      </c>
      <c r="CO13">
        <v>1</v>
      </c>
      <c r="CP13">
        <v>0</v>
      </c>
      <c r="CQ13">
        <v>0</v>
      </c>
      <c r="CR13">
        <v>0</v>
      </c>
      <c r="CS13">
        <v>0</v>
      </c>
      <c r="CT13">
        <v>-0.26364913582801819</v>
      </c>
      <c r="CU13">
        <v>-0.26366114616394043</v>
      </c>
      <c r="CV13">
        <v>0</v>
      </c>
      <c r="CW13">
        <v>-0.26364913582801819</v>
      </c>
      <c r="IN13">
        <v>143</v>
      </c>
      <c r="IO13">
        <v>0</v>
      </c>
      <c r="IP13">
        <v>0</v>
      </c>
      <c r="IQ13">
        <v>5.4108681678771973</v>
      </c>
      <c r="IR13">
        <v>12.237218856811523</v>
      </c>
      <c r="IS13">
        <v>0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1.2000000476837158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1</v>
      </c>
      <c r="W14">
        <v>144</v>
      </c>
      <c r="X14">
        <v>0.30000001192092896</v>
      </c>
      <c r="Y14">
        <v>0.25</v>
      </c>
      <c r="Z14">
        <v>0.25999999046325684</v>
      </c>
      <c r="AA14">
        <v>0.21899999678134918</v>
      </c>
      <c r="AB14">
        <v>0.26856827735900879</v>
      </c>
      <c r="AC14">
        <v>0.34348154067993164</v>
      </c>
      <c r="AD14">
        <v>0.32206135988235474</v>
      </c>
      <c r="AE14">
        <v>0.31178653240203857</v>
      </c>
      <c r="AF14">
        <v>0.31863641738891602</v>
      </c>
      <c r="AL14">
        <v>-9.9999990463256836</v>
      </c>
      <c r="AM14">
        <v>-8.0000028610229492</v>
      </c>
      <c r="AN14">
        <v>-11.999996185302734</v>
      </c>
      <c r="AO14">
        <v>0.20000039041042328</v>
      </c>
      <c r="AP14">
        <v>0.28634670376777649</v>
      </c>
      <c r="AQ14">
        <v>3.3036947250366211</v>
      </c>
      <c r="AR14">
        <v>1.793864369392395</v>
      </c>
      <c r="AS14">
        <v>3.8213462829589844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</v>
      </c>
      <c r="BG14">
        <v>0.5</v>
      </c>
      <c r="BN14">
        <v>0.277793288230896</v>
      </c>
      <c r="BO14">
        <v>0.27779346704483032</v>
      </c>
      <c r="BP14">
        <v>0.27779337763786316</v>
      </c>
      <c r="BQ14">
        <v>0.27779605984687805</v>
      </c>
      <c r="BR14">
        <v>0.27779498696327209</v>
      </c>
      <c r="BS14">
        <v>0.4761909544467926</v>
      </c>
      <c r="BT14">
        <v>0.20434130728244781</v>
      </c>
      <c r="BU14">
        <v>0.12368832528591156</v>
      </c>
      <c r="CB14">
        <v>-50.000015258789063</v>
      </c>
      <c r="CC14">
        <v>-66.666694641113281</v>
      </c>
      <c r="CD14">
        <v>-119.99998474121094</v>
      </c>
      <c r="CE14">
        <v>10.000015258789063</v>
      </c>
      <c r="CF14">
        <v>2.3862216472625732</v>
      </c>
      <c r="CG14">
        <v>11.012313842773438</v>
      </c>
      <c r="CH14">
        <v>12.81331729888916</v>
      </c>
      <c r="CI14">
        <v>25.475643157958984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-0.277793288230896</v>
      </c>
      <c r="CU14">
        <v>-0.27775764465332031</v>
      </c>
      <c r="CV14">
        <v>0</v>
      </c>
      <c r="CW14">
        <v>-0.277793288230896</v>
      </c>
      <c r="IN14">
        <v>144</v>
      </c>
      <c r="IO14">
        <v>0</v>
      </c>
      <c r="IP14">
        <v>0</v>
      </c>
      <c r="IQ14">
        <v>5.6152105331420898</v>
      </c>
      <c r="IR14">
        <v>12.813318252563477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1.2000000476837158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1</v>
      </c>
      <c r="W15">
        <v>145</v>
      </c>
      <c r="X15">
        <v>0.30000001192092896</v>
      </c>
      <c r="Y15">
        <v>0.25</v>
      </c>
      <c r="Z15">
        <v>0.25999999046325684</v>
      </c>
      <c r="AA15">
        <v>0.21899999678134918</v>
      </c>
      <c r="AB15">
        <v>0.31999999284744263</v>
      </c>
      <c r="AC15">
        <v>0.37999999523162842</v>
      </c>
      <c r="AD15">
        <v>0.36500000953674316</v>
      </c>
      <c r="AE15">
        <v>0.36000001430511475</v>
      </c>
      <c r="AF15">
        <v>0.36333334445953369</v>
      </c>
      <c r="AL15">
        <v>-9.9999990463256836</v>
      </c>
      <c r="AM15">
        <v>-8.0000028610229492</v>
      </c>
      <c r="AN15">
        <v>-11.999996185302734</v>
      </c>
      <c r="AO15">
        <v>0.20000039041042328</v>
      </c>
      <c r="AP15">
        <v>-9.9999971389770508</v>
      </c>
      <c r="AQ15">
        <v>-3.9999964237213135</v>
      </c>
      <c r="AR15">
        <v>-2.5000007152557373</v>
      </c>
      <c r="AS15">
        <v>-1.0000020265579224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0.5</v>
      </c>
      <c r="BG15">
        <v>0.5</v>
      </c>
      <c r="BN15">
        <v>3.7747488021850586</v>
      </c>
      <c r="BO15">
        <v>3.7747511863708496</v>
      </c>
      <c r="BP15">
        <v>3.7747499942779541</v>
      </c>
      <c r="BQ15">
        <v>3.774749755859375</v>
      </c>
      <c r="BR15">
        <v>3.7747504711151123</v>
      </c>
      <c r="BS15">
        <v>14.061093330383301</v>
      </c>
      <c r="BT15">
        <v>21.364784240722656</v>
      </c>
      <c r="BU15">
        <v>25.658649444580078</v>
      </c>
      <c r="CB15">
        <v>-50.000015258789063</v>
      </c>
      <c r="CC15">
        <v>-66.666694641113281</v>
      </c>
      <c r="CD15">
        <v>-119.99998474121094</v>
      </c>
      <c r="CE15">
        <v>10.000015258789063</v>
      </c>
      <c r="CF15">
        <v>-83.333282470703125</v>
      </c>
      <c r="CG15">
        <v>-13.333318710327148</v>
      </c>
      <c r="CH15">
        <v>-17.857147216796875</v>
      </c>
      <c r="CI15">
        <v>-6.6666808128356934</v>
      </c>
      <c r="CO15">
        <v>1</v>
      </c>
      <c r="CP15">
        <v>0</v>
      </c>
      <c r="CQ15">
        <v>0.19999992847442627</v>
      </c>
      <c r="CR15">
        <v>1</v>
      </c>
      <c r="CS15">
        <v>30.479999542236328</v>
      </c>
      <c r="CT15">
        <v>-3.7747488021850586</v>
      </c>
      <c r="CU15">
        <v>26.705234527587891</v>
      </c>
      <c r="CV15">
        <v>0</v>
      </c>
      <c r="CW15">
        <v>26.705249786376953</v>
      </c>
      <c r="IN15">
        <v>145</v>
      </c>
      <c r="IO15">
        <v>0</v>
      </c>
      <c r="IP15">
        <v>0</v>
      </c>
      <c r="IQ15">
        <v>-3.5000026226043701</v>
      </c>
      <c r="IR15">
        <v>-17.857147216796875</v>
      </c>
      <c r="IS15">
        <v>30.479999542236328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1.2000000476837158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1</v>
      </c>
      <c r="W16">
        <v>146</v>
      </c>
      <c r="X16">
        <v>0.30000001192092896</v>
      </c>
      <c r="Y16">
        <v>0.25</v>
      </c>
      <c r="Z16">
        <v>0.25999999046325684</v>
      </c>
      <c r="AA16">
        <v>0.21899999678134918</v>
      </c>
      <c r="AB16">
        <v>0.31999999284744263</v>
      </c>
      <c r="AC16">
        <v>0.37999999523162842</v>
      </c>
      <c r="AD16">
        <v>0.36500000953674316</v>
      </c>
      <c r="AE16">
        <v>0.33500000834465027</v>
      </c>
      <c r="AF16">
        <v>0.35500001907348633</v>
      </c>
      <c r="AL16">
        <v>-9.9999990463256836</v>
      </c>
      <c r="AM16">
        <v>-8.0000028610229492</v>
      </c>
      <c r="AN16">
        <v>-11.999996185302734</v>
      </c>
      <c r="AO16">
        <v>0.20000039041042328</v>
      </c>
      <c r="AP16">
        <v>-9.9999971389770508</v>
      </c>
      <c r="AQ16">
        <v>-3.9999964237213135</v>
      </c>
      <c r="AR16">
        <v>-2.5000007152557373</v>
      </c>
      <c r="AS16">
        <v>1.4999985694885254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0.5</v>
      </c>
      <c r="BG16">
        <v>0.5</v>
      </c>
      <c r="BN16">
        <v>2.5000026226043701</v>
      </c>
      <c r="BO16">
        <v>2.5000040531158447</v>
      </c>
      <c r="BP16">
        <v>2.5000033378601074</v>
      </c>
      <c r="BQ16">
        <v>2.5000030994415283</v>
      </c>
      <c r="BR16">
        <v>2.5000038146972656</v>
      </c>
      <c r="BS16">
        <v>2.5000035762786865</v>
      </c>
      <c r="BT16">
        <v>2.5000007152557373</v>
      </c>
      <c r="BU16">
        <v>2.5000021457672119</v>
      </c>
      <c r="CB16">
        <v>-50.000015258789063</v>
      </c>
      <c r="CC16">
        <v>-66.666694641113281</v>
      </c>
      <c r="CD16">
        <v>-119.99998474121094</v>
      </c>
      <c r="CE16">
        <v>10.000015258789063</v>
      </c>
      <c r="CF16">
        <v>-83.333282470703125</v>
      </c>
      <c r="CG16">
        <v>-13.333318710327148</v>
      </c>
      <c r="CH16">
        <v>-17.857147216796875</v>
      </c>
      <c r="CI16">
        <v>9.9999914169311523</v>
      </c>
      <c r="CO16">
        <v>1</v>
      </c>
      <c r="CP16">
        <v>0</v>
      </c>
      <c r="CQ16">
        <v>0</v>
      </c>
      <c r="CR16">
        <v>0</v>
      </c>
      <c r="CS16">
        <v>0</v>
      </c>
      <c r="CT16">
        <v>-2.5000026226043701</v>
      </c>
      <c r="CU16">
        <v>-2.499997615814209</v>
      </c>
      <c r="CV16">
        <v>0</v>
      </c>
      <c r="CW16">
        <v>-2.5000026226043701</v>
      </c>
      <c r="IN16">
        <v>146</v>
      </c>
      <c r="IO16">
        <v>0</v>
      </c>
      <c r="IP16">
        <v>0</v>
      </c>
      <c r="IQ16">
        <v>-1.0000020265579224</v>
      </c>
      <c r="IR16">
        <v>-17.857147216796875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1.2000000476837158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1</v>
      </c>
      <c r="W17">
        <v>147</v>
      </c>
      <c r="X17">
        <v>0.30000001192092896</v>
      </c>
      <c r="Y17">
        <v>0.25</v>
      </c>
      <c r="Z17">
        <v>0.25999999046325684</v>
      </c>
      <c r="AA17">
        <v>0.21899999678134918</v>
      </c>
      <c r="AB17">
        <v>0.31999999284744263</v>
      </c>
      <c r="AC17">
        <v>0.37999999523162842</v>
      </c>
      <c r="AD17">
        <v>0.32600000500679016</v>
      </c>
      <c r="AE17">
        <v>0.33500000834465027</v>
      </c>
      <c r="AF17">
        <v>0.32899999618530273</v>
      </c>
      <c r="AL17">
        <v>-9.9999990463256836</v>
      </c>
      <c r="AM17">
        <v>-8.0000028610229492</v>
      </c>
      <c r="AN17">
        <v>-11.999996185302734</v>
      </c>
      <c r="AO17">
        <v>0.20000039041042328</v>
      </c>
      <c r="AP17">
        <v>-9.9999971389770508</v>
      </c>
      <c r="AQ17">
        <v>-3.9999964237213135</v>
      </c>
      <c r="AR17">
        <v>1.3999998569488525</v>
      </c>
      <c r="AS17">
        <v>1.4999985694885254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0.5</v>
      </c>
      <c r="BG17">
        <v>0.5</v>
      </c>
      <c r="BN17">
        <v>3.9000020027160645</v>
      </c>
      <c r="BO17">
        <v>3.9000043869018555</v>
      </c>
      <c r="BP17">
        <v>3.90000319480896</v>
      </c>
      <c r="BQ17">
        <v>3.9000029563903809</v>
      </c>
      <c r="BR17">
        <v>3.9000039100646973</v>
      </c>
      <c r="BS17">
        <v>3.9000034332275391</v>
      </c>
      <c r="BT17">
        <v>3.9000005722045898</v>
      </c>
      <c r="BU17">
        <v>0</v>
      </c>
      <c r="CB17">
        <v>-50.000015258789063</v>
      </c>
      <c r="CC17">
        <v>-66.666694641113281</v>
      </c>
      <c r="CD17">
        <v>-119.99998474121094</v>
      </c>
      <c r="CE17">
        <v>10.000015258789063</v>
      </c>
      <c r="CF17">
        <v>-83.333282470703125</v>
      </c>
      <c r="CG17">
        <v>-13.333318710327148</v>
      </c>
      <c r="CH17">
        <v>9.9999990463256836</v>
      </c>
      <c r="CI17">
        <v>9.9999914169311523</v>
      </c>
      <c r="CO17">
        <v>1</v>
      </c>
      <c r="CP17">
        <v>0</v>
      </c>
      <c r="CQ17">
        <v>0</v>
      </c>
      <c r="CR17">
        <v>0</v>
      </c>
      <c r="CS17">
        <v>0</v>
      </c>
      <c r="CT17">
        <v>-3.9000020027160645</v>
      </c>
      <c r="CU17">
        <v>-3.899991512298584</v>
      </c>
      <c r="CV17">
        <v>0</v>
      </c>
      <c r="CW17">
        <v>-3.9000020027160645</v>
      </c>
      <c r="IN17">
        <v>147</v>
      </c>
      <c r="IO17">
        <v>0</v>
      </c>
      <c r="IP17">
        <v>0</v>
      </c>
      <c r="IQ17">
        <v>2.8999984264373779</v>
      </c>
      <c r="IR17">
        <v>9.9999990463256836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1.2000000476837158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1</v>
      </c>
      <c r="W18">
        <v>148</v>
      </c>
      <c r="X18">
        <v>0.30000001192092896</v>
      </c>
      <c r="Y18">
        <v>0.25</v>
      </c>
      <c r="Z18">
        <v>0.25999999046325684</v>
      </c>
      <c r="AA18">
        <v>0.21899999678134918</v>
      </c>
      <c r="AB18">
        <v>0.31999999284744263</v>
      </c>
      <c r="AC18">
        <v>0.37999999523162842</v>
      </c>
      <c r="AD18">
        <v>0.32600000500679016</v>
      </c>
      <c r="AE18">
        <v>0.31936198472976685</v>
      </c>
      <c r="AF18">
        <v>0.32378733158111572</v>
      </c>
      <c r="AL18">
        <v>-9.9999990463256836</v>
      </c>
      <c r="AM18">
        <v>-8.0000028610229492</v>
      </c>
      <c r="AN18">
        <v>-11.999996185302734</v>
      </c>
      <c r="AO18">
        <v>0.20000039041042328</v>
      </c>
      <c r="AP18">
        <v>-9.9999971389770508</v>
      </c>
      <c r="AQ18">
        <v>-3.9999964237213135</v>
      </c>
      <c r="AR18">
        <v>1.3999998569488525</v>
      </c>
      <c r="AS18">
        <v>3.0638010501861572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0.5</v>
      </c>
      <c r="BG18">
        <v>0.5</v>
      </c>
      <c r="BN18">
        <v>1.5638048648834229</v>
      </c>
      <c r="BO18">
        <v>1.5638056993484497</v>
      </c>
      <c r="BP18">
        <v>1.5638052225112915</v>
      </c>
      <c r="BQ18">
        <v>1.5638048648834229</v>
      </c>
      <c r="BR18">
        <v>1.5638054609298706</v>
      </c>
      <c r="BS18">
        <v>1.5638053417205811</v>
      </c>
      <c r="BT18">
        <v>1.5638024806976318</v>
      </c>
      <c r="BU18">
        <v>1.5638018846511841</v>
      </c>
      <c r="CB18">
        <v>-50.000015258789063</v>
      </c>
      <c r="CC18">
        <v>-66.666694641113281</v>
      </c>
      <c r="CD18">
        <v>-119.99998474121094</v>
      </c>
      <c r="CE18">
        <v>10.000015258789063</v>
      </c>
      <c r="CF18">
        <v>-83.333282470703125</v>
      </c>
      <c r="CG18">
        <v>-13.333318710327148</v>
      </c>
      <c r="CH18">
        <v>9.9999990463256836</v>
      </c>
      <c r="CI18">
        <v>20.42534065246582</v>
      </c>
      <c r="CO18">
        <v>1</v>
      </c>
      <c r="CP18">
        <v>0</v>
      </c>
      <c r="CQ18">
        <v>0</v>
      </c>
      <c r="CR18">
        <v>0</v>
      </c>
      <c r="CS18">
        <v>0</v>
      </c>
      <c r="CT18">
        <v>-1.5638048648834229</v>
      </c>
      <c r="CU18">
        <v>-1.5638172626495361</v>
      </c>
      <c r="CV18">
        <v>0</v>
      </c>
      <c r="CW18">
        <v>-1.5638048648834229</v>
      </c>
      <c r="IN18">
        <v>148</v>
      </c>
      <c r="IO18">
        <v>0</v>
      </c>
      <c r="IP18">
        <v>0</v>
      </c>
      <c r="IQ18">
        <v>4.4638009071350098</v>
      </c>
      <c r="IR18">
        <v>9.9999990463256836</v>
      </c>
      <c r="IS18">
        <v>0</v>
      </c>
      <c r="IT18">
        <v>0.5</v>
      </c>
      <c r="IU18">
        <v>0</v>
      </c>
    </row>
    <row r="19" spans="10:255">
      <c r="J19">
        <v>0</v>
      </c>
      <c r="K19">
        <v>1</v>
      </c>
      <c r="L19">
        <v>0</v>
      </c>
      <c r="M19">
        <v>1.2000000476837158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1</v>
      </c>
      <c r="W19">
        <v>149</v>
      </c>
      <c r="X19">
        <v>0.30000001192092896</v>
      </c>
      <c r="Y19">
        <v>0.25</v>
      </c>
      <c r="Z19">
        <v>0.25999999046325684</v>
      </c>
      <c r="AA19">
        <v>0.21899999678134918</v>
      </c>
      <c r="AB19">
        <v>0.31999999284744263</v>
      </c>
      <c r="AC19">
        <v>0.3449999988079071</v>
      </c>
      <c r="AD19">
        <v>0.3293822705745697</v>
      </c>
      <c r="AE19">
        <v>0.3159797191619873</v>
      </c>
      <c r="AF19">
        <v>0.32491475343704224</v>
      </c>
      <c r="AL19">
        <v>-9.9999990463256836</v>
      </c>
      <c r="AM19">
        <v>-8.0000028610229492</v>
      </c>
      <c r="AN19">
        <v>-11.999996185302734</v>
      </c>
      <c r="AO19">
        <v>0.20000039041042328</v>
      </c>
      <c r="AP19">
        <v>-9.9999971389770508</v>
      </c>
      <c r="AQ19">
        <v>3.0000030994415283</v>
      </c>
      <c r="AR19">
        <v>1.0617733001708984</v>
      </c>
      <c r="AS19">
        <v>3.4020276069641113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0.5</v>
      </c>
      <c r="BG19">
        <v>0.5</v>
      </c>
      <c r="BN19">
        <v>6.9999971389770508</v>
      </c>
      <c r="BO19">
        <v>6.999995231628418</v>
      </c>
      <c r="BP19">
        <v>6.999992847442627</v>
      </c>
      <c r="BQ19">
        <v>6.9999957084655762</v>
      </c>
      <c r="BR19">
        <v>6.9999942779541016</v>
      </c>
      <c r="BS19">
        <v>6.9999966621398926</v>
      </c>
      <c r="BT19">
        <v>0</v>
      </c>
      <c r="BU19">
        <v>0.33822551369667053</v>
      </c>
      <c r="CB19">
        <v>-50.000015258789063</v>
      </c>
      <c r="CC19">
        <v>-66.666694641113281</v>
      </c>
      <c r="CD19">
        <v>-119.99998474121094</v>
      </c>
      <c r="CE19">
        <v>10.000015258789063</v>
      </c>
      <c r="CF19">
        <v>-83.333282470703125</v>
      </c>
      <c r="CG19">
        <v>10.000008583068848</v>
      </c>
      <c r="CH19">
        <v>7.5840950012207031</v>
      </c>
      <c r="CI19">
        <v>22.680185317993164</v>
      </c>
      <c r="CO19">
        <v>1</v>
      </c>
      <c r="CP19">
        <v>0</v>
      </c>
      <c r="CQ19">
        <v>0</v>
      </c>
      <c r="CR19">
        <v>0</v>
      </c>
      <c r="CS19">
        <v>0</v>
      </c>
      <c r="CT19">
        <v>-6.9999971389770508</v>
      </c>
      <c r="CU19">
        <v>-6.9999990463256836</v>
      </c>
      <c r="CV19">
        <v>0</v>
      </c>
      <c r="CW19">
        <v>-6.9999971389770508</v>
      </c>
      <c r="IN19">
        <v>149</v>
      </c>
      <c r="IO19">
        <v>0</v>
      </c>
      <c r="IP19">
        <v>0</v>
      </c>
      <c r="IQ19">
        <v>4.4638009071350098</v>
      </c>
      <c r="IR19">
        <v>7.5840940475463867</v>
      </c>
      <c r="IS19">
        <v>0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1.2000000476837158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1</v>
      </c>
      <c r="W20">
        <v>150</v>
      </c>
      <c r="X20">
        <v>0.30000001192092896</v>
      </c>
      <c r="Y20">
        <v>0.25</v>
      </c>
      <c r="Z20">
        <v>0.25999999046325684</v>
      </c>
      <c r="AA20">
        <v>0.21899999678134918</v>
      </c>
      <c r="AB20">
        <v>0.26873430609703064</v>
      </c>
      <c r="AC20">
        <v>0.34771689772605896</v>
      </c>
      <c r="AD20">
        <v>0.32367780804634094</v>
      </c>
      <c r="AE20">
        <v>0.31625038385391235</v>
      </c>
      <c r="AF20">
        <v>0.32120200991630554</v>
      </c>
      <c r="AL20">
        <v>-9.9999990463256836</v>
      </c>
      <c r="AM20">
        <v>-8.0000028610229492</v>
      </c>
      <c r="AN20">
        <v>-11.999996185302734</v>
      </c>
      <c r="AO20">
        <v>0.20000039041042328</v>
      </c>
      <c r="AP20">
        <v>0.25314095616340637</v>
      </c>
      <c r="AQ20">
        <v>2.4566233158111572</v>
      </c>
      <c r="AR20">
        <v>1.6322195529937744</v>
      </c>
      <c r="AS20">
        <v>3.3749608993530273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0.5</v>
      </c>
      <c r="BG20">
        <v>0.5</v>
      </c>
      <c r="BN20">
        <v>10.253139495849609</v>
      </c>
      <c r="BO20">
        <v>10.253139495849609</v>
      </c>
      <c r="BP20">
        <v>10.253142356872559</v>
      </c>
      <c r="BQ20">
        <v>10.253139495849609</v>
      </c>
      <c r="BR20">
        <v>10.253138542175293</v>
      </c>
      <c r="BS20">
        <v>0</v>
      </c>
      <c r="BT20">
        <v>0.54337942600250244</v>
      </c>
      <c r="BU20">
        <v>-2.7067007496953011E-2</v>
      </c>
      <c r="CB20">
        <v>-50.000015258789063</v>
      </c>
      <c r="CC20">
        <v>-66.666694641113281</v>
      </c>
      <c r="CD20">
        <v>-119.99998474121094</v>
      </c>
      <c r="CE20">
        <v>10.000015258789063</v>
      </c>
      <c r="CF20">
        <v>2.1095070838928223</v>
      </c>
      <c r="CG20">
        <v>8.1887435913085938</v>
      </c>
      <c r="CH20">
        <v>11.658711433410645</v>
      </c>
      <c r="CI20">
        <v>22.499740600585938</v>
      </c>
      <c r="CO20">
        <v>1</v>
      </c>
      <c r="CP20">
        <v>0</v>
      </c>
      <c r="CQ20">
        <v>0</v>
      </c>
      <c r="CR20">
        <v>0</v>
      </c>
      <c r="CS20">
        <v>0</v>
      </c>
      <c r="CT20">
        <v>-10.253139495849609</v>
      </c>
      <c r="CU20">
        <v>-10.253131866455078</v>
      </c>
      <c r="CV20">
        <v>0</v>
      </c>
      <c r="CW20">
        <v>-10.253139495849609</v>
      </c>
      <c r="IN20">
        <v>150</v>
      </c>
      <c r="IO20">
        <v>0</v>
      </c>
      <c r="IP20">
        <v>0</v>
      </c>
      <c r="IQ20">
        <v>5.0071802139282227</v>
      </c>
      <c r="IR20">
        <v>11.658709526062012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1.2000000476837158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1</v>
      </c>
      <c r="W21">
        <v>151</v>
      </c>
      <c r="X21">
        <v>0.30000001192092896</v>
      </c>
      <c r="Y21">
        <v>0.25</v>
      </c>
      <c r="Z21">
        <v>0.25999999046325684</v>
      </c>
      <c r="AA21">
        <v>0.21899999678134918</v>
      </c>
      <c r="AB21">
        <v>0.26849102973937988</v>
      </c>
      <c r="AC21">
        <v>0.34581804275512695</v>
      </c>
      <c r="AD21">
        <v>0.32497188448905945</v>
      </c>
      <c r="AE21">
        <v>0.31363523006439209</v>
      </c>
      <c r="AF21">
        <v>0.32119300961494446</v>
      </c>
      <c r="AL21">
        <v>-9.9999990463256836</v>
      </c>
      <c r="AM21">
        <v>-8.0000028610229492</v>
      </c>
      <c r="AN21">
        <v>-11.999996185302734</v>
      </c>
      <c r="AO21">
        <v>0.20000039041042328</v>
      </c>
      <c r="AP21">
        <v>0.30179622769355774</v>
      </c>
      <c r="AQ21">
        <v>2.8363943099975586</v>
      </c>
      <c r="AR21">
        <v>1.5028119087219238</v>
      </c>
      <c r="AS21">
        <v>3.6364762783050537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0.5</v>
      </c>
      <c r="BG21">
        <v>0.5</v>
      </c>
      <c r="BN21">
        <v>0.56053376197814941</v>
      </c>
      <c r="BO21">
        <v>0.56053411960601807</v>
      </c>
      <c r="BP21">
        <v>0.56053394079208374</v>
      </c>
      <c r="BQ21">
        <v>0.56053364276885986</v>
      </c>
      <c r="BR21">
        <v>0.56053382158279419</v>
      </c>
      <c r="BS21">
        <v>0.51187735795974731</v>
      </c>
      <c r="BT21">
        <v>0.13210700452327728</v>
      </c>
      <c r="BU21">
        <v>0.26151496171951294</v>
      </c>
      <c r="CB21">
        <v>-50.000015258789063</v>
      </c>
      <c r="CC21">
        <v>-66.666694641113281</v>
      </c>
      <c r="CD21">
        <v>-119.99998474121094</v>
      </c>
      <c r="CE21">
        <v>10.000015258789063</v>
      </c>
      <c r="CF21">
        <v>2.514967679977417</v>
      </c>
      <c r="CG21">
        <v>9.454646110534668</v>
      </c>
      <c r="CH21">
        <v>10.734371185302734</v>
      </c>
      <c r="CI21">
        <v>24.24317741394043</v>
      </c>
      <c r="CO21">
        <v>1</v>
      </c>
      <c r="CP21">
        <v>0</v>
      </c>
      <c r="CQ21">
        <v>0</v>
      </c>
      <c r="CR21">
        <v>0</v>
      </c>
      <c r="CS21">
        <v>0</v>
      </c>
      <c r="CT21">
        <v>-0.56053376197814941</v>
      </c>
      <c r="CU21">
        <v>-0.56055188179016113</v>
      </c>
      <c r="CV21">
        <v>0</v>
      </c>
      <c r="CW21">
        <v>-0.56053376197814941</v>
      </c>
      <c r="IN21">
        <v>151</v>
      </c>
      <c r="IO21">
        <v>0</v>
      </c>
      <c r="IP21">
        <v>0</v>
      </c>
      <c r="IQ21">
        <v>5.1392884254455566</v>
      </c>
      <c r="IR21">
        <v>10.734372138977051</v>
      </c>
      <c r="IS21">
        <v>0</v>
      </c>
      <c r="IT21">
        <v>0.5</v>
      </c>
      <c r="IU21">
        <v>0</v>
      </c>
    </row>
    <row r="22" spans="10:255">
      <c r="J22">
        <v>0</v>
      </c>
      <c r="K22">
        <v>1</v>
      </c>
      <c r="L22">
        <v>0</v>
      </c>
      <c r="M22">
        <v>1.2000000476837158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1</v>
      </c>
      <c r="W22">
        <v>152</v>
      </c>
      <c r="X22">
        <v>0.30000001192092896</v>
      </c>
      <c r="Y22">
        <v>0.25</v>
      </c>
      <c r="Z22">
        <v>0.25999999046325684</v>
      </c>
      <c r="AA22">
        <v>0.21899999678134918</v>
      </c>
      <c r="AB22">
        <v>0.2681502103805542</v>
      </c>
      <c r="AC22">
        <v>0.34474599361419678</v>
      </c>
      <c r="AD22">
        <v>0.32283422350883484</v>
      </c>
      <c r="AE22">
        <v>0.31302341818809509</v>
      </c>
      <c r="AF22">
        <v>0.31956395506858826</v>
      </c>
      <c r="AL22">
        <v>-9.9999990463256836</v>
      </c>
      <c r="AM22">
        <v>-8.0000028610229492</v>
      </c>
      <c r="AN22">
        <v>-11.999996185302734</v>
      </c>
      <c r="AO22">
        <v>0.20000039041042328</v>
      </c>
      <c r="AP22">
        <v>0.36996009945869446</v>
      </c>
      <c r="AQ22">
        <v>3.0508041381835938</v>
      </c>
      <c r="AR22">
        <v>1.7165780067443848</v>
      </c>
      <c r="AS22">
        <v>3.6976578235626221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0.5</v>
      </c>
      <c r="BG22">
        <v>0.5</v>
      </c>
      <c r="BN22">
        <v>0.55752372741699219</v>
      </c>
      <c r="BO22">
        <v>0.55752408504486084</v>
      </c>
      <c r="BP22">
        <v>0.55752390623092651</v>
      </c>
      <c r="BQ22">
        <v>0.55752658843994141</v>
      </c>
      <c r="BR22">
        <v>0.5575261116027832</v>
      </c>
      <c r="BS22">
        <v>0.48936060070991516</v>
      </c>
      <c r="BT22">
        <v>0.27494785189628601</v>
      </c>
      <c r="BU22">
        <v>6.1182670295238495E-2</v>
      </c>
      <c r="CB22">
        <v>-50.000015258789063</v>
      </c>
      <c r="CC22">
        <v>-66.666694641113281</v>
      </c>
      <c r="CD22">
        <v>-119.99998474121094</v>
      </c>
      <c r="CE22">
        <v>10.000015258789063</v>
      </c>
      <c r="CF22">
        <v>3.0829997062683105</v>
      </c>
      <c r="CG22">
        <v>10.169345855712891</v>
      </c>
      <c r="CH22">
        <v>12.261271476745605</v>
      </c>
      <c r="CI22">
        <v>24.651052474975586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-0.55752372741699219</v>
      </c>
      <c r="CU22">
        <v>-0.55754184722900391</v>
      </c>
      <c r="CV22">
        <v>0</v>
      </c>
      <c r="CW22">
        <v>-0.55752372741699219</v>
      </c>
      <c r="IN22">
        <v>152</v>
      </c>
      <c r="IO22">
        <v>0</v>
      </c>
      <c r="IP22">
        <v>0</v>
      </c>
      <c r="IQ22">
        <v>5.4142360687255859</v>
      </c>
      <c r="IR22">
        <v>12.261273384094238</v>
      </c>
      <c r="IS22">
        <v>0</v>
      </c>
      <c r="IT22">
        <v>0.5</v>
      </c>
      <c r="IU22">
        <v>0</v>
      </c>
    </row>
    <row r="23" spans="10:255">
      <c r="J23">
        <v>0</v>
      </c>
      <c r="K23">
        <v>1</v>
      </c>
      <c r="L23">
        <v>0</v>
      </c>
      <c r="M23">
        <v>1.2000000476837158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1</v>
      </c>
      <c r="W23">
        <v>153</v>
      </c>
      <c r="X23">
        <v>0.30000001192092896</v>
      </c>
      <c r="Y23">
        <v>0.25</v>
      </c>
      <c r="Z23">
        <v>0.25999999046325684</v>
      </c>
      <c r="AA23">
        <v>0.21899999678134918</v>
      </c>
      <c r="AB23">
        <v>0.26776531338691711</v>
      </c>
      <c r="AC23">
        <v>0.34339514374732971</v>
      </c>
      <c r="AD23">
        <v>0.32202368974685669</v>
      </c>
      <c r="AE23">
        <v>0.31177183985710144</v>
      </c>
      <c r="AF23">
        <v>0.31860640645027161</v>
      </c>
      <c r="AL23">
        <v>-9.9999990463256836</v>
      </c>
      <c r="AM23">
        <v>-8.0000028610229492</v>
      </c>
      <c r="AN23">
        <v>-11.999996185302734</v>
      </c>
      <c r="AO23">
        <v>0.20000039041042328</v>
      </c>
      <c r="AP23">
        <v>0.44693952798843384</v>
      </c>
      <c r="AQ23">
        <v>3.3209741115570068</v>
      </c>
      <c r="AR23">
        <v>1.7976313829421997</v>
      </c>
      <c r="AS23">
        <v>3.8228154182434082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0.5</v>
      </c>
      <c r="BG23">
        <v>0.5</v>
      </c>
      <c r="BN23">
        <v>0.55336332321166992</v>
      </c>
      <c r="BO23">
        <v>0.55336368083953857</v>
      </c>
      <c r="BP23">
        <v>0.55336350202560425</v>
      </c>
      <c r="BQ23">
        <v>0.55336326360702515</v>
      </c>
      <c r="BR23">
        <v>0.55336302518844604</v>
      </c>
      <c r="BS23">
        <v>0.47638443112373352</v>
      </c>
      <c r="BT23">
        <v>0.20621204376220703</v>
      </c>
      <c r="BU23">
        <v>0.12515644729137421</v>
      </c>
      <c r="CB23">
        <v>-50.000015258789063</v>
      </c>
      <c r="CC23">
        <v>-66.666694641113281</v>
      </c>
      <c r="CD23">
        <v>-119.99998474121094</v>
      </c>
      <c r="CE23">
        <v>10.000015258789063</v>
      </c>
      <c r="CF23">
        <v>3.724494457244873</v>
      </c>
      <c r="CG23">
        <v>11.069911956787109</v>
      </c>
      <c r="CH23">
        <v>12.840224266052246</v>
      </c>
      <c r="CI23">
        <v>25.485437393188477</v>
      </c>
      <c r="CO23">
        <v>1</v>
      </c>
      <c r="CP23">
        <v>0</v>
      </c>
      <c r="CQ23">
        <v>0</v>
      </c>
      <c r="CR23">
        <v>0</v>
      </c>
      <c r="CS23">
        <v>0</v>
      </c>
      <c r="CT23">
        <v>-0.55336332321166992</v>
      </c>
      <c r="CU23">
        <v>-0.55333971977233887</v>
      </c>
      <c r="CV23">
        <v>0</v>
      </c>
      <c r="CW23">
        <v>-0.55336332321166992</v>
      </c>
      <c r="IN23">
        <v>153</v>
      </c>
      <c r="IO23">
        <v>0</v>
      </c>
      <c r="IP23">
        <v>0</v>
      </c>
      <c r="IQ23">
        <v>9.3883609771728516</v>
      </c>
      <c r="IR23">
        <v>9.9384727478027344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0.40000000596046448</v>
      </c>
      <c r="M24">
        <v>0.81002378463745117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0.89999997615814209</v>
      </c>
      <c r="W24">
        <v>154</v>
      </c>
      <c r="X24">
        <v>0.30000001192092896</v>
      </c>
      <c r="Y24">
        <v>0.25</v>
      </c>
      <c r="Z24">
        <v>0.25999999046325684</v>
      </c>
      <c r="AA24">
        <v>0.21899999678134918</v>
      </c>
      <c r="AB24">
        <v>0.26732397079467773</v>
      </c>
      <c r="AC24">
        <v>0.34217247366905212</v>
      </c>
      <c r="AD24">
        <v>0.32083624601364136</v>
      </c>
      <c r="AE24">
        <v>0.3107999861240387</v>
      </c>
      <c r="AF24">
        <v>0.31749081611633301</v>
      </c>
      <c r="AL24">
        <v>-9.9999990463256836</v>
      </c>
      <c r="AM24">
        <v>-8.0000028610229492</v>
      </c>
      <c r="AN24">
        <v>-11.999996185302734</v>
      </c>
      <c r="AO24">
        <v>0.20000039041042328</v>
      </c>
      <c r="AP24">
        <v>0.53520804643630981</v>
      </c>
      <c r="AQ24">
        <v>3.5655081272125244</v>
      </c>
      <c r="AR24">
        <v>1.9163758754730225</v>
      </c>
      <c r="AS24">
        <v>3.9200010299682617</v>
      </c>
      <c r="AZ24">
        <v>0</v>
      </c>
      <c r="BA24">
        <v>0</v>
      </c>
      <c r="BB24">
        <v>0</v>
      </c>
      <c r="BC24">
        <v>0</v>
      </c>
      <c r="BD24">
        <v>0.20000000298023224</v>
      </c>
      <c r="BE24">
        <v>0.30000001192092896</v>
      </c>
      <c r="BF24">
        <v>0.44999998807907104</v>
      </c>
      <c r="BG24">
        <v>5.000000074505806E-2</v>
      </c>
      <c r="BN24">
        <v>0.54873204231262207</v>
      </c>
      <c r="BO24">
        <v>0.54873239994049072</v>
      </c>
      <c r="BP24">
        <v>0.5487322211265564</v>
      </c>
      <c r="BQ24">
        <v>0.54873192310333252</v>
      </c>
      <c r="BR24">
        <v>0.54873120784759521</v>
      </c>
      <c r="BS24">
        <v>0.46046635508537292</v>
      </c>
      <c r="BT24">
        <v>0.21592894196510315</v>
      </c>
      <c r="BU24">
        <v>9.7185604274272919E-2</v>
      </c>
      <c r="CB24">
        <v>-50.000015258789063</v>
      </c>
      <c r="CC24">
        <v>-66.666694641113281</v>
      </c>
      <c r="CD24">
        <v>-119.99998474121094</v>
      </c>
      <c r="CE24">
        <v>10.000015258789063</v>
      </c>
      <c r="CF24">
        <v>4.4600653648376465</v>
      </c>
      <c r="CG24">
        <v>11.885025024414063</v>
      </c>
      <c r="CH24">
        <v>13.688398361206055</v>
      </c>
      <c r="CI24">
        <v>26.133340835571289</v>
      </c>
      <c r="CO24">
        <v>1</v>
      </c>
      <c r="CP24">
        <v>0</v>
      </c>
      <c r="CQ24">
        <v>0</v>
      </c>
      <c r="CR24">
        <v>0</v>
      </c>
      <c r="CS24">
        <v>0</v>
      </c>
      <c r="CT24">
        <v>-0.54873204231262207</v>
      </c>
      <c r="CU24">
        <v>-0.54872035980224609</v>
      </c>
      <c r="CV24">
        <v>0</v>
      </c>
      <c r="CW24">
        <v>-0.54873204231262207</v>
      </c>
      <c r="IN24">
        <v>154</v>
      </c>
      <c r="IO24">
        <v>450</v>
      </c>
      <c r="IP24">
        <v>0</v>
      </c>
      <c r="IQ24">
        <v>9.9370927810668945</v>
      </c>
      <c r="IR24">
        <v>10.744805335998535</v>
      </c>
      <c r="IS24">
        <v>0</v>
      </c>
      <c r="IT24">
        <v>0.5</v>
      </c>
      <c r="IU24">
        <v>0</v>
      </c>
    </row>
    <row r="25" spans="10:255">
      <c r="J25">
        <v>0.30000001192092896</v>
      </c>
      <c r="K25">
        <v>1</v>
      </c>
      <c r="L25">
        <v>0.40000000596046448</v>
      </c>
      <c r="M25">
        <v>0.81002378463745117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0.89999997615814209</v>
      </c>
      <c r="W25">
        <v>155</v>
      </c>
      <c r="X25">
        <v>0.30000001192092896</v>
      </c>
      <c r="Y25">
        <v>0.25</v>
      </c>
      <c r="Z25">
        <v>0.25999999046325684</v>
      </c>
      <c r="AA25">
        <v>0.21899999678134918</v>
      </c>
      <c r="AB25">
        <v>0.2681824266910553</v>
      </c>
      <c r="AC25">
        <v>0.34095513820648193</v>
      </c>
      <c r="AD25">
        <v>0.31980553269386292</v>
      </c>
      <c r="AE25">
        <v>0.30980297923088074</v>
      </c>
      <c r="AF25">
        <v>0.31647133827209473</v>
      </c>
      <c r="AL25">
        <v>-9.9999990463256836</v>
      </c>
      <c r="AM25">
        <v>-8.0000028610229492</v>
      </c>
      <c r="AN25">
        <v>-11.999996185302734</v>
      </c>
      <c r="AO25">
        <v>0.20000039041042328</v>
      </c>
      <c r="AP25">
        <v>0.36351686716079712</v>
      </c>
      <c r="AQ25">
        <v>3.8089752197265625</v>
      </c>
      <c r="AR25">
        <v>2.0194470882415771</v>
      </c>
      <c r="AS25">
        <v>4.0197014808654785</v>
      </c>
      <c r="AZ25">
        <v>0</v>
      </c>
      <c r="BA25">
        <v>0</v>
      </c>
      <c r="BB25">
        <v>0</v>
      </c>
      <c r="BC25">
        <v>0</v>
      </c>
      <c r="BD25">
        <v>0.20000000298023224</v>
      </c>
      <c r="BE25">
        <v>0.30000001192092896</v>
      </c>
      <c r="BF25">
        <v>0.44999998807907104</v>
      </c>
      <c r="BG25">
        <v>5.000000074505806E-2</v>
      </c>
      <c r="BN25">
        <v>0.27454483509063721</v>
      </c>
      <c r="BO25">
        <v>0.27454501390457153</v>
      </c>
      <c r="BP25">
        <v>0.27454492449760437</v>
      </c>
      <c r="BQ25">
        <v>0.27454760670661926</v>
      </c>
      <c r="BR25">
        <v>0.27454891800880432</v>
      </c>
      <c r="BS25">
        <v>0.44623982906341553</v>
      </c>
      <c r="BT25">
        <v>0.2027728408575058</v>
      </c>
      <c r="BU25">
        <v>9.9702164530754089E-2</v>
      </c>
      <c r="CB25">
        <v>-50.000015258789063</v>
      </c>
      <c r="CC25">
        <v>-66.666694641113281</v>
      </c>
      <c r="CD25">
        <v>-119.99998474121094</v>
      </c>
      <c r="CE25">
        <v>10.000015258789063</v>
      </c>
      <c r="CF25">
        <v>3.0293059349060059</v>
      </c>
      <c r="CG25">
        <v>12.696581840515137</v>
      </c>
      <c r="CH25">
        <v>14.42462158203125</v>
      </c>
      <c r="CI25">
        <v>26.798011779785156</v>
      </c>
      <c r="CO25">
        <v>1</v>
      </c>
      <c r="CP25">
        <v>0</v>
      </c>
      <c r="CQ25">
        <v>0</v>
      </c>
      <c r="CR25">
        <v>0</v>
      </c>
      <c r="CS25">
        <v>0</v>
      </c>
      <c r="CT25">
        <v>-0.27454483509063721</v>
      </c>
      <c r="CU25">
        <v>-0.27459859848022461</v>
      </c>
      <c r="CV25">
        <v>0</v>
      </c>
      <c r="CW25">
        <v>-0.27454483509063721</v>
      </c>
      <c r="IN25">
        <v>155</v>
      </c>
      <c r="IO25">
        <v>450</v>
      </c>
      <c r="IP25">
        <v>0</v>
      </c>
      <c r="IQ25">
        <v>10.211640357971191</v>
      </c>
      <c r="IR25">
        <v>11.057031631469727</v>
      </c>
      <c r="IS25">
        <v>0</v>
      </c>
      <c r="IT25">
        <v>0.5</v>
      </c>
      <c r="IU25">
        <v>0</v>
      </c>
    </row>
    <row r="26" spans="10:255">
      <c r="J26">
        <v>0.30000001192092896</v>
      </c>
      <c r="K26">
        <v>1</v>
      </c>
      <c r="L26">
        <v>0.40000000596046448</v>
      </c>
      <c r="M26">
        <v>0.81002378463745117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0.89999997615814209</v>
      </c>
      <c r="W26">
        <v>156</v>
      </c>
      <c r="X26">
        <v>0.30000001192092896</v>
      </c>
      <c r="Y26">
        <v>0.25</v>
      </c>
      <c r="Z26">
        <v>0.25999999046325684</v>
      </c>
      <c r="AA26">
        <v>0.21899999678134918</v>
      </c>
      <c r="AB26">
        <v>0.28027305006980896</v>
      </c>
      <c r="AC26">
        <v>0.37999999523162842</v>
      </c>
      <c r="AD26">
        <v>0.36500000953674316</v>
      </c>
      <c r="AE26">
        <v>0.36000001430511475</v>
      </c>
      <c r="AF26">
        <v>0.36333334445953369</v>
      </c>
      <c r="AL26">
        <v>-9.9999990463256836</v>
      </c>
      <c r="AM26">
        <v>-8.0000028610229492</v>
      </c>
      <c r="AN26">
        <v>-11.999996185302734</v>
      </c>
      <c r="AO26">
        <v>0.20000039041042328</v>
      </c>
      <c r="AP26">
        <v>-2.0546078681945801</v>
      </c>
      <c r="AQ26">
        <v>-3.9999964237213135</v>
      </c>
      <c r="AR26">
        <v>-2.5000007152557373</v>
      </c>
      <c r="AS26">
        <v>-1.0000020265579224</v>
      </c>
      <c r="AZ26">
        <v>0</v>
      </c>
      <c r="BA26">
        <v>0</v>
      </c>
      <c r="BB26">
        <v>0</v>
      </c>
      <c r="BC26">
        <v>0</v>
      </c>
      <c r="BD26">
        <v>0.20000000298023224</v>
      </c>
      <c r="BE26">
        <v>0.30000001192092896</v>
      </c>
      <c r="BF26">
        <v>0.44999998807907104</v>
      </c>
      <c r="BG26">
        <v>5.000000074505806E-2</v>
      </c>
      <c r="BN26">
        <v>0.55375075340270996</v>
      </c>
      <c r="BO26">
        <v>0.55375111103057861</v>
      </c>
      <c r="BP26">
        <v>0.55375093221664429</v>
      </c>
      <c r="BQ26">
        <v>0.55375361442565918</v>
      </c>
      <c r="BR26">
        <v>0.55375403165817261</v>
      </c>
      <c r="BS26">
        <v>2.9718818664550781</v>
      </c>
      <c r="BT26">
        <v>10.780850410461426</v>
      </c>
      <c r="BU26">
        <v>15.300297737121582</v>
      </c>
      <c r="CB26">
        <v>-50.000015258789063</v>
      </c>
      <c r="CC26">
        <v>-66.666694641113281</v>
      </c>
      <c r="CD26">
        <v>-119.99998474121094</v>
      </c>
      <c r="CE26">
        <v>10.000015258789063</v>
      </c>
      <c r="CF26">
        <v>-17.121726989746094</v>
      </c>
      <c r="CG26">
        <v>-13.333318710327148</v>
      </c>
      <c r="CH26">
        <v>-17.857147216796875</v>
      </c>
      <c r="CI26">
        <v>-6.6666808128356934</v>
      </c>
      <c r="CO26">
        <v>1</v>
      </c>
      <c r="CP26">
        <v>0</v>
      </c>
      <c r="CQ26">
        <v>0.19999992847442627</v>
      </c>
      <c r="CR26">
        <v>1</v>
      </c>
      <c r="CS26">
        <v>20.319999694824219</v>
      </c>
      <c r="CT26">
        <v>-0.55375075340270996</v>
      </c>
      <c r="CU26">
        <v>19.766300201416016</v>
      </c>
      <c r="CV26">
        <v>0</v>
      </c>
      <c r="CW26">
        <v>19.76624870300293</v>
      </c>
      <c r="IN26">
        <v>156</v>
      </c>
      <c r="IO26">
        <v>450</v>
      </c>
      <c r="IP26">
        <v>0</v>
      </c>
      <c r="IQ26">
        <v>-9.5546073913574219</v>
      </c>
      <c r="IR26">
        <v>-15.276079177856445</v>
      </c>
      <c r="IS26">
        <v>20.319999694824219</v>
      </c>
      <c r="IT26">
        <v>0.5</v>
      </c>
      <c r="IU26">
        <v>0</v>
      </c>
    </row>
    <row r="27" spans="10:255">
      <c r="J27">
        <v>0.30000001192092896</v>
      </c>
      <c r="K27">
        <v>1</v>
      </c>
      <c r="L27">
        <v>0.40000000596046448</v>
      </c>
      <c r="M27">
        <v>0.81002378463745117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0.89999997615814209</v>
      </c>
      <c r="W27">
        <v>157</v>
      </c>
      <c r="X27">
        <v>0.30000001192092896</v>
      </c>
      <c r="Y27">
        <v>0.25</v>
      </c>
      <c r="Z27">
        <v>0.25999999046325684</v>
      </c>
      <c r="AA27">
        <v>0.21899999678134918</v>
      </c>
      <c r="AB27">
        <v>0.28904452919960022</v>
      </c>
      <c r="AC27">
        <v>0.37999999523162842</v>
      </c>
      <c r="AD27">
        <v>0.36500000953674316</v>
      </c>
      <c r="AE27">
        <v>0.33500000834465027</v>
      </c>
      <c r="AF27">
        <v>0.35500001907348633</v>
      </c>
      <c r="AL27">
        <v>-9.9999990463256836</v>
      </c>
      <c r="AM27">
        <v>-8.0000028610229492</v>
      </c>
      <c r="AN27">
        <v>-11.999996185302734</v>
      </c>
      <c r="AO27">
        <v>0.20000039041042328</v>
      </c>
      <c r="AP27">
        <v>-3.8089039325714111</v>
      </c>
      <c r="AQ27">
        <v>-3.9999964237213135</v>
      </c>
      <c r="AR27">
        <v>-2.5000007152557373</v>
      </c>
      <c r="AS27">
        <v>1.4999985694885254</v>
      </c>
      <c r="AZ27">
        <v>0</v>
      </c>
      <c r="BA27">
        <v>0</v>
      </c>
      <c r="BB27">
        <v>0</v>
      </c>
      <c r="BC27">
        <v>0</v>
      </c>
      <c r="BD27">
        <v>0.20000000298023224</v>
      </c>
      <c r="BE27">
        <v>0.30000001192092896</v>
      </c>
      <c r="BF27">
        <v>0.44999998807907104</v>
      </c>
      <c r="BG27">
        <v>5.000000074505806E-2</v>
      </c>
      <c r="BN27">
        <v>0.74570751190185547</v>
      </c>
      <c r="BO27">
        <v>0.7457079291343689</v>
      </c>
      <c r="BP27">
        <v>0.74570769071578979</v>
      </c>
      <c r="BQ27">
        <v>0.74570745229721069</v>
      </c>
      <c r="BR27">
        <v>0.74570721387863159</v>
      </c>
      <c r="BS27">
        <v>2.5000035762786865</v>
      </c>
      <c r="BT27">
        <v>2.5000007152557373</v>
      </c>
      <c r="BU27">
        <v>2.5000021457672119</v>
      </c>
      <c r="CB27">
        <v>-50.000015258789063</v>
      </c>
      <c r="CC27">
        <v>-66.666694641113281</v>
      </c>
      <c r="CD27">
        <v>-119.99998474121094</v>
      </c>
      <c r="CE27">
        <v>10.000015258789063</v>
      </c>
      <c r="CF27">
        <v>-31.740854263305664</v>
      </c>
      <c r="CG27">
        <v>-13.333318710327148</v>
      </c>
      <c r="CH27">
        <v>-17.857147216796875</v>
      </c>
      <c r="CI27">
        <v>9.9999914169311523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-0.74570751190185547</v>
      </c>
      <c r="CU27">
        <v>-0.74568390846252441</v>
      </c>
      <c r="CV27">
        <v>0</v>
      </c>
      <c r="CW27">
        <v>-0.74570751190185547</v>
      </c>
      <c r="IN27">
        <v>157</v>
      </c>
      <c r="IO27">
        <v>450</v>
      </c>
      <c r="IP27">
        <v>0</v>
      </c>
      <c r="IQ27">
        <v>-8.8089027404785156</v>
      </c>
      <c r="IR27">
        <v>-18.408748626708984</v>
      </c>
      <c r="IS27">
        <v>0</v>
      </c>
      <c r="IT27">
        <v>0.5</v>
      </c>
      <c r="IU27">
        <v>0</v>
      </c>
    </row>
    <row r="28" spans="10:255">
      <c r="J28">
        <v>0.30000001192092896</v>
      </c>
      <c r="K28">
        <v>1</v>
      </c>
      <c r="L28">
        <v>0.40000000596046448</v>
      </c>
      <c r="M28">
        <v>0.81002378463745117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0.89999997615814209</v>
      </c>
      <c r="W28">
        <v>158</v>
      </c>
      <c r="X28">
        <v>0.30000001192092896</v>
      </c>
      <c r="Y28">
        <v>0.25</v>
      </c>
      <c r="Z28">
        <v>0.25999999046325684</v>
      </c>
      <c r="AA28">
        <v>0.21899999678134918</v>
      </c>
      <c r="AB28">
        <v>0.30370354652404785</v>
      </c>
      <c r="AC28">
        <v>0.37999999523162842</v>
      </c>
      <c r="AD28">
        <v>0.32600000500679016</v>
      </c>
      <c r="AE28">
        <v>0.33500000834465027</v>
      </c>
      <c r="AF28">
        <v>0.32899999618530273</v>
      </c>
      <c r="AL28">
        <v>-9.9999990463256836</v>
      </c>
      <c r="AM28">
        <v>-8.0000028610229492</v>
      </c>
      <c r="AN28">
        <v>-11.999996185302734</v>
      </c>
      <c r="AO28">
        <v>0.20000039041042328</v>
      </c>
      <c r="AP28">
        <v>-6.7407078742980957</v>
      </c>
      <c r="AQ28">
        <v>-3.9999964237213135</v>
      </c>
      <c r="AR28">
        <v>1.3999998569488525</v>
      </c>
      <c r="AS28">
        <v>1.4999985694885254</v>
      </c>
      <c r="AZ28">
        <v>0</v>
      </c>
      <c r="BA28">
        <v>0</v>
      </c>
      <c r="BB28">
        <v>0</v>
      </c>
      <c r="BC28">
        <v>0</v>
      </c>
      <c r="BD28">
        <v>0.20000000298023224</v>
      </c>
      <c r="BE28">
        <v>0.30000001192092896</v>
      </c>
      <c r="BF28">
        <v>0.44999998807907104</v>
      </c>
      <c r="BG28">
        <v>5.000000074505806E-2</v>
      </c>
      <c r="BN28">
        <v>0.96819961071014404</v>
      </c>
      <c r="BO28">
        <v>0.9682002067565918</v>
      </c>
      <c r="BP28">
        <v>0.96819990873336792</v>
      </c>
      <c r="BQ28">
        <v>0.96819961071014404</v>
      </c>
      <c r="BR28">
        <v>0.96820122003555298</v>
      </c>
      <c r="BS28">
        <v>3.9000034332275391</v>
      </c>
      <c r="BT28">
        <v>3.9000005722045898</v>
      </c>
      <c r="BU28">
        <v>0</v>
      </c>
      <c r="CB28">
        <v>-50.000015258789063</v>
      </c>
      <c r="CC28">
        <v>-66.666694641113281</v>
      </c>
      <c r="CD28">
        <v>-119.99998474121094</v>
      </c>
      <c r="CE28">
        <v>10.000015258789063</v>
      </c>
      <c r="CF28">
        <v>-56.172542572021484</v>
      </c>
      <c r="CG28">
        <v>-13.333318710327148</v>
      </c>
      <c r="CH28">
        <v>9.9999990463256836</v>
      </c>
      <c r="CI28">
        <v>9.9999914169311523</v>
      </c>
      <c r="CO28">
        <v>1</v>
      </c>
      <c r="CP28">
        <v>0</v>
      </c>
      <c r="CQ28">
        <v>0</v>
      </c>
      <c r="CR28">
        <v>0</v>
      </c>
      <c r="CS28">
        <v>0</v>
      </c>
      <c r="CT28">
        <v>-0.96819961071014404</v>
      </c>
      <c r="CU28">
        <v>-0.96818804740905762</v>
      </c>
      <c r="CV28">
        <v>0</v>
      </c>
      <c r="CW28">
        <v>-0.96819961071014404</v>
      </c>
      <c r="IN28">
        <v>158</v>
      </c>
      <c r="IO28">
        <v>450</v>
      </c>
      <c r="IP28">
        <v>0</v>
      </c>
      <c r="IQ28">
        <v>-7.8407058715820313</v>
      </c>
      <c r="IR28">
        <v>-16.679826736450195</v>
      </c>
      <c r="IS28">
        <v>0</v>
      </c>
      <c r="IT28">
        <v>0.5</v>
      </c>
      <c r="IU28">
        <v>0</v>
      </c>
    </row>
    <row r="29" spans="10:255">
      <c r="J29">
        <v>0.30000001192092896</v>
      </c>
      <c r="K29">
        <v>1</v>
      </c>
      <c r="L29">
        <v>0.40000000596046448</v>
      </c>
      <c r="M29">
        <v>0.81002378463745117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0.89999997615814209</v>
      </c>
      <c r="W29">
        <v>159</v>
      </c>
      <c r="X29">
        <v>0.30000001192092896</v>
      </c>
      <c r="Y29">
        <v>0.25</v>
      </c>
      <c r="Z29">
        <v>0.25999999046325684</v>
      </c>
      <c r="AA29">
        <v>0.21899999678134918</v>
      </c>
      <c r="AB29">
        <v>0.30307409167289734</v>
      </c>
      <c r="AC29">
        <v>0.37999999523162842</v>
      </c>
      <c r="AD29">
        <v>0.32600000500679016</v>
      </c>
      <c r="AE29">
        <v>0.31936198472976685</v>
      </c>
      <c r="AF29">
        <v>0.32378733158111572</v>
      </c>
      <c r="AL29">
        <v>-9.9999990463256836</v>
      </c>
      <c r="AM29">
        <v>-8.0000028610229492</v>
      </c>
      <c r="AN29">
        <v>-11.999996185302734</v>
      </c>
      <c r="AO29">
        <v>0.20000039041042328</v>
      </c>
      <c r="AP29">
        <v>-6.6148166656494141</v>
      </c>
      <c r="AQ29">
        <v>-3.9999964237213135</v>
      </c>
      <c r="AR29">
        <v>1.3999998569488525</v>
      </c>
      <c r="AS29">
        <v>3.0638010501861572</v>
      </c>
      <c r="AZ29">
        <v>0</v>
      </c>
      <c r="BA29">
        <v>0</v>
      </c>
      <c r="BB29">
        <v>0</v>
      </c>
      <c r="BC29">
        <v>0</v>
      </c>
      <c r="BD29">
        <v>0.20000000298023224</v>
      </c>
      <c r="BE29">
        <v>0.30000001192092896</v>
      </c>
      <c r="BF29">
        <v>0.44999998807907104</v>
      </c>
      <c r="BG29">
        <v>5.000000074505806E-2</v>
      </c>
      <c r="BN29">
        <v>1.6896897554397583</v>
      </c>
      <c r="BO29">
        <v>1.6896907091140747</v>
      </c>
      <c r="BP29">
        <v>1.6896902322769165</v>
      </c>
      <c r="BQ29">
        <v>1.6896929740905762</v>
      </c>
      <c r="BR29">
        <v>1.689693808555603</v>
      </c>
      <c r="BS29">
        <v>1.5638053417205811</v>
      </c>
      <c r="BT29">
        <v>1.5638024806976318</v>
      </c>
      <c r="BU29">
        <v>1.5638018846511841</v>
      </c>
      <c r="CB29">
        <v>-50.000015258789063</v>
      </c>
      <c r="CC29">
        <v>-66.666694641113281</v>
      </c>
      <c r="CD29">
        <v>-119.99998474121094</v>
      </c>
      <c r="CE29">
        <v>10.000015258789063</v>
      </c>
      <c r="CF29">
        <v>-55.123451232910156</v>
      </c>
      <c r="CG29">
        <v>-13.333318710327148</v>
      </c>
      <c r="CH29">
        <v>9.9999990463256836</v>
      </c>
      <c r="CI29">
        <v>20.42534065246582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-1.6896897554397583</v>
      </c>
      <c r="CU29">
        <v>-1.6897320747375488</v>
      </c>
      <c r="CV29">
        <v>0</v>
      </c>
      <c r="CW29">
        <v>-1.6896897554397583</v>
      </c>
      <c r="IN29">
        <v>159</v>
      </c>
      <c r="IO29">
        <v>450</v>
      </c>
      <c r="IP29">
        <v>0</v>
      </c>
      <c r="IQ29">
        <v>-6.1510124206542969</v>
      </c>
      <c r="IR29">
        <v>-16.455020904541016</v>
      </c>
      <c r="IS29">
        <v>0</v>
      </c>
      <c r="IT29">
        <v>0.5</v>
      </c>
      <c r="IU29">
        <v>0</v>
      </c>
    </row>
    <row r="30" spans="10:255">
      <c r="J30">
        <v>0.30000001192092896</v>
      </c>
      <c r="K30">
        <v>1</v>
      </c>
      <c r="L30">
        <v>0.40000000596046448</v>
      </c>
      <c r="M30">
        <v>0.81002378463745117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0.89999997615814209</v>
      </c>
      <c r="W30">
        <v>160</v>
      </c>
      <c r="X30">
        <v>0.30000001192092896</v>
      </c>
      <c r="Y30">
        <v>0.25</v>
      </c>
      <c r="Z30">
        <v>0.25999999046325684</v>
      </c>
      <c r="AA30">
        <v>0.21899999678134918</v>
      </c>
      <c r="AB30">
        <v>0.31999999284744263</v>
      </c>
      <c r="AC30">
        <v>0.37999999523162842</v>
      </c>
      <c r="AD30">
        <v>0.36500000953674316</v>
      </c>
      <c r="AE30">
        <v>0.36000001430511475</v>
      </c>
      <c r="AF30">
        <v>0.36333334445953369</v>
      </c>
      <c r="AL30">
        <v>-9.9999990463256836</v>
      </c>
      <c r="AM30">
        <v>-8.0000028610229492</v>
      </c>
      <c r="AN30">
        <v>-11.999996185302734</v>
      </c>
      <c r="AO30">
        <v>0.20000039041042328</v>
      </c>
      <c r="AP30">
        <v>-9.9999971389770508</v>
      </c>
      <c r="AQ30">
        <v>-3.9999964237213135</v>
      </c>
      <c r="AR30">
        <v>-2.5000007152557373</v>
      </c>
      <c r="AS30">
        <v>-1.0000020265579224</v>
      </c>
      <c r="AZ30">
        <v>0</v>
      </c>
      <c r="BA30">
        <v>0</v>
      </c>
      <c r="BB30">
        <v>0</v>
      </c>
      <c r="BC30">
        <v>0</v>
      </c>
      <c r="BD30">
        <v>0.20000000298023224</v>
      </c>
      <c r="BE30">
        <v>0.30000001192092896</v>
      </c>
      <c r="BF30">
        <v>0.44999998807907104</v>
      </c>
      <c r="BG30">
        <v>5.000000074505806E-2</v>
      </c>
      <c r="BN30">
        <v>8.9710140228271484</v>
      </c>
      <c r="BO30">
        <v>8.9710140228271484</v>
      </c>
      <c r="BP30">
        <v>8.9710111618041992</v>
      </c>
      <c r="BQ30">
        <v>8.9710140228271484</v>
      </c>
      <c r="BR30">
        <v>8.9710121154785156</v>
      </c>
      <c r="BS30">
        <v>12.356191635131836</v>
      </c>
      <c r="BT30">
        <v>12.356194496154785</v>
      </c>
      <c r="BU30">
        <v>16.256196975708008</v>
      </c>
      <c r="CB30">
        <v>-50.000015258789063</v>
      </c>
      <c r="CC30">
        <v>-66.666694641113281</v>
      </c>
      <c r="CD30">
        <v>-119.99998474121094</v>
      </c>
      <c r="CE30">
        <v>10.000015258789063</v>
      </c>
      <c r="CF30">
        <v>-83.333282470703125</v>
      </c>
      <c r="CG30">
        <v>-13.333318710327148</v>
      </c>
      <c r="CH30">
        <v>-17.857147216796875</v>
      </c>
      <c r="CI30">
        <v>-6.6666808128356934</v>
      </c>
      <c r="CO30">
        <v>1</v>
      </c>
      <c r="CP30">
        <v>0</v>
      </c>
      <c r="CQ30">
        <v>0.19999992847442627</v>
      </c>
      <c r="CR30">
        <v>1</v>
      </c>
      <c r="CS30">
        <v>20.319999694824219</v>
      </c>
      <c r="CT30">
        <v>-8.9710140228271484</v>
      </c>
      <c r="CU30">
        <v>11.348992347717285</v>
      </c>
      <c r="CV30">
        <v>0</v>
      </c>
      <c r="CW30">
        <v>11.34898567199707</v>
      </c>
      <c r="IN30">
        <v>160</v>
      </c>
      <c r="IO30">
        <v>450</v>
      </c>
      <c r="IP30">
        <v>0</v>
      </c>
      <c r="IQ30">
        <v>-17.499996185302734</v>
      </c>
      <c r="IR30">
        <v>-29.464271545410156</v>
      </c>
      <c r="IS30">
        <v>20.319999694824219</v>
      </c>
      <c r="IT30">
        <v>0.5</v>
      </c>
      <c r="IU30">
        <v>0</v>
      </c>
    </row>
    <row r="31" spans="10:255">
      <c r="J31">
        <v>0.30000001192092896</v>
      </c>
      <c r="K31">
        <v>1</v>
      </c>
      <c r="L31">
        <v>0.40000000596046448</v>
      </c>
      <c r="M31">
        <v>0.81002378463745117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0.89999997615814209</v>
      </c>
      <c r="W31">
        <v>161</v>
      </c>
      <c r="X31">
        <v>0.30000001192092896</v>
      </c>
      <c r="Y31">
        <v>0.25</v>
      </c>
      <c r="Z31">
        <v>0.25999999046325684</v>
      </c>
      <c r="AA31">
        <v>0.21899999678134918</v>
      </c>
      <c r="AB31">
        <v>0.31999999284744263</v>
      </c>
      <c r="AC31">
        <v>0.37999999523162842</v>
      </c>
      <c r="AD31">
        <v>0.36500000953674316</v>
      </c>
      <c r="AE31">
        <v>0.33500000834465027</v>
      </c>
      <c r="AF31">
        <v>0.35500001907348633</v>
      </c>
      <c r="AL31">
        <v>-9.9999990463256836</v>
      </c>
      <c r="AM31">
        <v>-8.0000028610229492</v>
      </c>
      <c r="AN31">
        <v>-11.999996185302734</v>
      </c>
      <c r="AO31">
        <v>0.20000039041042328</v>
      </c>
      <c r="AP31">
        <v>-9.9999971389770508</v>
      </c>
      <c r="AQ31">
        <v>-3.9999964237213135</v>
      </c>
      <c r="AR31">
        <v>-2.5000007152557373</v>
      </c>
      <c r="AS31">
        <v>1.4999985694885254</v>
      </c>
      <c r="AZ31">
        <v>0</v>
      </c>
      <c r="BA31">
        <v>0</v>
      </c>
      <c r="BB31">
        <v>0</v>
      </c>
      <c r="BC31">
        <v>0</v>
      </c>
      <c r="BD31">
        <v>0.20000000298023224</v>
      </c>
      <c r="BE31">
        <v>0.30000001192092896</v>
      </c>
      <c r="BF31">
        <v>0.44999998807907104</v>
      </c>
      <c r="BG31">
        <v>5.000000074505806E-2</v>
      </c>
      <c r="BN31">
        <v>2.5000026226043701</v>
      </c>
      <c r="BO31">
        <v>2.5000040531158447</v>
      </c>
      <c r="BP31">
        <v>2.5000033378601074</v>
      </c>
      <c r="BQ31">
        <v>2.5000030994415283</v>
      </c>
      <c r="BR31">
        <v>2.5000038146972656</v>
      </c>
      <c r="BS31">
        <v>2.5000035762786865</v>
      </c>
      <c r="BT31">
        <v>2.5000007152557373</v>
      </c>
      <c r="BU31">
        <v>2.5000021457672119</v>
      </c>
      <c r="CB31">
        <v>-50.000015258789063</v>
      </c>
      <c r="CC31">
        <v>-66.666694641113281</v>
      </c>
      <c r="CD31">
        <v>-119.99998474121094</v>
      </c>
      <c r="CE31">
        <v>10.000015258789063</v>
      </c>
      <c r="CF31">
        <v>-83.333282470703125</v>
      </c>
      <c r="CG31">
        <v>-13.333318710327148</v>
      </c>
      <c r="CH31">
        <v>-17.857147216796875</v>
      </c>
      <c r="CI31">
        <v>9.9999914169311523</v>
      </c>
      <c r="CO31">
        <v>1</v>
      </c>
      <c r="CP31">
        <v>0</v>
      </c>
      <c r="CQ31">
        <v>0</v>
      </c>
      <c r="CR31">
        <v>0</v>
      </c>
      <c r="CS31">
        <v>0</v>
      </c>
      <c r="CT31">
        <v>-2.5000026226043701</v>
      </c>
      <c r="CU31">
        <v>-2.499997615814209</v>
      </c>
      <c r="CV31">
        <v>0</v>
      </c>
      <c r="CW31">
        <v>-2.5000026226043701</v>
      </c>
      <c r="IN31">
        <v>161</v>
      </c>
      <c r="IO31">
        <v>450</v>
      </c>
      <c r="IP31">
        <v>0</v>
      </c>
      <c r="IQ31">
        <v>-14.999995231628418</v>
      </c>
      <c r="IR31">
        <v>-29.464267730712891</v>
      </c>
      <c r="IS31">
        <v>0</v>
      </c>
      <c r="IT31">
        <v>0.5</v>
      </c>
      <c r="IU31">
        <v>0</v>
      </c>
    </row>
    <row r="32" spans="10:255">
      <c r="J32">
        <v>0.30000001192092896</v>
      </c>
      <c r="K32">
        <v>1</v>
      </c>
      <c r="L32">
        <v>0.40000000596046448</v>
      </c>
      <c r="M32">
        <v>0.81002378463745117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0.89999997615814209</v>
      </c>
      <c r="W32">
        <v>162</v>
      </c>
      <c r="X32">
        <v>0.30000001192092896</v>
      </c>
      <c r="Y32">
        <v>0.25</v>
      </c>
      <c r="Z32">
        <v>0.25999999046325684</v>
      </c>
      <c r="AA32">
        <v>0.21899999678134918</v>
      </c>
      <c r="AB32">
        <v>0.31999999284744263</v>
      </c>
      <c r="AC32">
        <v>0.37999999523162842</v>
      </c>
      <c r="AD32">
        <v>0.32600000500679016</v>
      </c>
      <c r="AE32">
        <v>0.33500000834465027</v>
      </c>
      <c r="AF32">
        <v>0.32899999618530273</v>
      </c>
      <c r="AL32">
        <v>-9.9999990463256836</v>
      </c>
      <c r="AM32">
        <v>-8.0000028610229492</v>
      </c>
      <c r="AN32">
        <v>-11.999996185302734</v>
      </c>
      <c r="AO32">
        <v>0.20000039041042328</v>
      </c>
      <c r="AP32">
        <v>-9.9999971389770508</v>
      </c>
      <c r="AQ32">
        <v>-3.9999964237213135</v>
      </c>
      <c r="AR32">
        <v>1.3999998569488525</v>
      </c>
      <c r="AS32">
        <v>1.4999985694885254</v>
      </c>
      <c r="AZ32">
        <v>0</v>
      </c>
      <c r="BA32">
        <v>0</v>
      </c>
      <c r="BB32">
        <v>0</v>
      </c>
      <c r="BC32">
        <v>0</v>
      </c>
      <c r="BD32">
        <v>0.20000000298023224</v>
      </c>
      <c r="BE32">
        <v>0.30000001192092896</v>
      </c>
      <c r="BF32">
        <v>0.44999998807907104</v>
      </c>
      <c r="BG32">
        <v>5.000000074505806E-2</v>
      </c>
      <c r="BN32">
        <v>3.9000020027160645</v>
      </c>
      <c r="BO32">
        <v>3.9000043869018555</v>
      </c>
      <c r="BP32">
        <v>3.90000319480896</v>
      </c>
      <c r="BQ32">
        <v>3.9000029563903809</v>
      </c>
      <c r="BR32">
        <v>3.9000039100646973</v>
      </c>
      <c r="BS32">
        <v>3.9000034332275391</v>
      </c>
      <c r="BT32">
        <v>3.9000005722045898</v>
      </c>
      <c r="BU32">
        <v>0</v>
      </c>
      <c r="CB32">
        <v>-50.000015258789063</v>
      </c>
      <c r="CC32">
        <v>-66.666694641113281</v>
      </c>
      <c r="CD32">
        <v>-119.99998474121094</v>
      </c>
      <c r="CE32">
        <v>10.000015258789063</v>
      </c>
      <c r="CF32">
        <v>-83.333282470703125</v>
      </c>
      <c r="CG32">
        <v>-13.333318710327148</v>
      </c>
      <c r="CH32">
        <v>9.9999990463256836</v>
      </c>
      <c r="CI32">
        <v>9.9999914169311523</v>
      </c>
      <c r="CO32">
        <v>1</v>
      </c>
      <c r="CP32">
        <v>0</v>
      </c>
      <c r="CQ32">
        <v>0</v>
      </c>
      <c r="CR32">
        <v>0</v>
      </c>
      <c r="CS32">
        <v>0</v>
      </c>
      <c r="CT32">
        <v>-3.9000020027160645</v>
      </c>
      <c r="CU32">
        <v>-3.899991512298584</v>
      </c>
      <c r="CV32">
        <v>0</v>
      </c>
      <c r="CW32">
        <v>-3.9000020027160645</v>
      </c>
      <c r="IN32">
        <v>162</v>
      </c>
      <c r="IO32">
        <v>450</v>
      </c>
      <c r="IP32">
        <v>0</v>
      </c>
      <c r="IQ32">
        <v>-11.099994659423828</v>
      </c>
      <c r="IR32">
        <v>-22.499984741210938</v>
      </c>
      <c r="IS32">
        <v>0</v>
      </c>
      <c r="IT32">
        <v>0.5</v>
      </c>
      <c r="IU32">
        <v>0</v>
      </c>
    </row>
    <row r="33" spans="10:255">
      <c r="J33">
        <v>0.30000001192092896</v>
      </c>
      <c r="K33">
        <v>1</v>
      </c>
      <c r="L33">
        <v>0.40000000596046448</v>
      </c>
      <c r="M33">
        <v>0.81002378463745117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0.89999997615814209</v>
      </c>
      <c r="W33">
        <v>163</v>
      </c>
      <c r="X33">
        <v>0.30000001192092896</v>
      </c>
      <c r="Y33">
        <v>0.25</v>
      </c>
      <c r="Z33">
        <v>0.25999999046325684</v>
      </c>
      <c r="AA33">
        <v>0.21899999678134918</v>
      </c>
      <c r="AB33">
        <v>0.31999999284744263</v>
      </c>
      <c r="AC33">
        <v>0.37999999523162842</v>
      </c>
      <c r="AD33">
        <v>0.32600000500679016</v>
      </c>
      <c r="AE33">
        <v>0.31936198472976685</v>
      </c>
      <c r="AF33">
        <v>0.32378733158111572</v>
      </c>
      <c r="AL33">
        <v>-9.9999990463256836</v>
      </c>
      <c r="AM33">
        <v>-8.0000028610229492</v>
      </c>
      <c r="AN33">
        <v>-11.999996185302734</v>
      </c>
      <c r="AO33">
        <v>0.20000039041042328</v>
      </c>
      <c r="AP33">
        <v>-9.9999971389770508</v>
      </c>
      <c r="AQ33">
        <v>-3.9999964237213135</v>
      </c>
      <c r="AR33">
        <v>1.3999998569488525</v>
      </c>
      <c r="AS33">
        <v>3.0638010501861572</v>
      </c>
      <c r="AZ33">
        <v>0</v>
      </c>
      <c r="BA33">
        <v>0</v>
      </c>
      <c r="BB33">
        <v>0</v>
      </c>
      <c r="BC33">
        <v>0</v>
      </c>
      <c r="BD33">
        <v>0.20000000298023224</v>
      </c>
      <c r="BE33">
        <v>0.30000001192092896</v>
      </c>
      <c r="BF33">
        <v>0.44999998807907104</v>
      </c>
      <c r="BG33">
        <v>5.000000074505806E-2</v>
      </c>
      <c r="BN33">
        <v>1.5638048648834229</v>
      </c>
      <c r="BO33">
        <v>1.5638056993484497</v>
      </c>
      <c r="BP33">
        <v>1.5638052225112915</v>
      </c>
      <c r="BQ33">
        <v>1.5638048648834229</v>
      </c>
      <c r="BR33">
        <v>1.5638054609298706</v>
      </c>
      <c r="BS33">
        <v>1.5638053417205811</v>
      </c>
      <c r="BT33">
        <v>1.5638024806976318</v>
      </c>
      <c r="BU33">
        <v>1.5638018846511841</v>
      </c>
      <c r="CB33">
        <v>-50.000015258789063</v>
      </c>
      <c r="CC33">
        <v>-66.666694641113281</v>
      </c>
      <c r="CD33">
        <v>-119.99998474121094</v>
      </c>
      <c r="CE33">
        <v>10.000015258789063</v>
      </c>
      <c r="CF33">
        <v>-83.333282470703125</v>
      </c>
      <c r="CG33">
        <v>-13.333318710327148</v>
      </c>
      <c r="CH33">
        <v>9.9999990463256836</v>
      </c>
      <c r="CI33">
        <v>20.42534065246582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-1.5638048648834229</v>
      </c>
      <c r="CU33">
        <v>-1.5638172626495361</v>
      </c>
      <c r="CV33">
        <v>0</v>
      </c>
      <c r="CW33">
        <v>-1.5638048648834229</v>
      </c>
      <c r="IN33">
        <v>163</v>
      </c>
      <c r="IO33">
        <v>450</v>
      </c>
      <c r="IP33">
        <v>0</v>
      </c>
      <c r="IQ33">
        <v>-9.5361928939819336</v>
      </c>
      <c r="IR33">
        <v>-22.499984741210938</v>
      </c>
      <c r="IS33">
        <v>0</v>
      </c>
      <c r="IT33">
        <v>0.5</v>
      </c>
      <c r="IU33">
        <v>0</v>
      </c>
    </row>
    <row r="34" spans="10:255">
      <c r="J34">
        <v>0.30000001192092896</v>
      </c>
      <c r="K34">
        <v>1</v>
      </c>
      <c r="L34">
        <v>0.40000000596046448</v>
      </c>
      <c r="M34">
        <v>0.81002378463745117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0.89999997615814209</v>
      </c>
      <c r="W34">
        <v>164</v>
      </c>
      <c r="X34">
        <v>0.30000001192092896</v>
      </c>
      <c r="Y34">
        <v>0.25</v>
      </c>
      <c r="Z34">
        <v>0.25999999046325684</v>
      </c>
      <c r="AA34">
        <v>0.2800000011920929</v>
      </c>
      <c r="AB34">
        <v>0.31999999284744263</v>
      </c>
      <c r="AC34">
        <v>0.37999999523162842</v>
      </c>
      <c r="AD34">
        <v>0.36500000953674316</v>
      </c>
      <c r="AE34">
        <v>0.36000001430511475</v>
      </c>
      <c r="AF34">
        <v>0.36333334445953369</v>
      </c>
      <c r="AL34">
        <v>-9.9999990463256836</v>
      </c>
      <c r="AM34">
        <v>-8.0000028610229492</v>
      </c>
      <c r="AN34">
        <v>-11.999996185302734</v>
      </c>
      <c r="AO34">
        <v>-12</v>
      </c>
      <c r="AP34">
        <v>-9.9999971389770508</v>
      </c>
      <c r="AQ34">
        <v>-3.9999964237213135</v>
      </c>
      <c r="AR34">
        <v>-2.5000007152557373</v>
      </c>
      <c r="AS34">
        <v>-1.0000020265579224</v>
      </c>
      <c r="AZ34">
        <v>0</v>
      </c>
      <c r="BA34">
        <v>0</v>
      </c>
      <c r="BB34">
        <v>0</v>
      </c>
      <c r="BC34">
        <v>0</v>
      </c>
      <c r="BD34">
        <v>0.20000000298023224</v>
      </c>
      <c r="BE34">
        <v>0.30000001192092896</v>
      </c>
      <c r="BF34">
        <v>0.44999998807907104</v>
      </c>
      <c r="BG34">
        <v>5.000000074505806E-2</v>
      </c>
      <c r="BN34">
        <v>0.15619391202926636</v>
      </c>
      <c r="BO34">
        <v>0.15619401633739471</v>
      </c>
      <c r="BP34">
        <v>0.15619395673274994</v>
      </c>
      <c r="BQ34">
        <v>0.15619395673274994</v>
      </c>
      <c r="BR34">
        <v>12.356192588806152</v>
      </c>
      <c r="BS34">
        <v>12.356191635131836</v>
      </c>
      <c r="BT34">
        <v>12.356194496154785</v>
      </c>
      <c r="BU34">
        <v>16.256196975708008</v>
      </c>
      <c r="CB34">
        <v>-50.000015258789063</v>
      </c>
      <c r="CC34">
        <v>-66.666694641113281</v>
      </c>
      <c r="CD34">
        <v>-119.99998474121094</v>
      </c>
      <c r="CE34">
        <v>-599.99969482421875</v>
      </c>
      <c r="CF34">
        <v>-83.333282470703125</v>
      </c>
      <c r="CG34">
        <v>-13.333318710327148</v>
      </c>
      <c r="CH34">
        <v>-17.857147216796875</v>
      </c>
      <c r="CI34">
        <v>-6.6666808128356934</v>
      </c>
      <c r="CO34">
        <v>1</v>
      </c>
      <c r="CP34">
        <v>0</v>
      </c>
      <c r="CQ34">
        <v>0.19999992847442627</v>
      </c>
      <c r="CR34">
        <v>1</v>
      </c>
      <c r="CS34">
        <v>20.319999694824219</v>
      </c>
      <c r="CT34">
        <v>-0.15619391202926636</v>
      </c>
      <c r="CU34">
        <v>20.16380500793457</v>
      </c>
      <c r="CV34">
        <v>0</v>
      </c>
      <c r="CW34">
        <v>20.16380500793457</v>
      </c>
      <c r="IN34">
        <v>164</v>
      </c>
      <c r="IO34">
        <v>450</v>
      </c>
      <c r="IP34">
        <v>0</v>
      </c>
      <c r="IQ34">
        <v>-17.499996185302734</v>
      </c>
      <c r="IR34">
        <v>-29.464271545410156</v>
      </c>
      <c r="IS34">
        <v>20.319999694824219</v>
      </c>
      <c r="IT34">
        <v>0.5</v>
      </c>
      <c r="IU34">
        <v>0</v>
      </c>
    </row>
    <row r="35" spans="10:255">
      <c r="J35">
        <v>0.30000001192092896</v>
      </c>
      <c r="K35">
        <v>1</v>
      </c>
      <c r="L35">
        <v>0.40000000596046448</v>
      </c>
      <c r="M35">
        <v>0.81002378463745117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0.89999997615814209</v>
      </c>
      <c r="W35">
        <v>165</v>
      </c>
      <c r="X35">
        <v>0.30000001192092896</v>
      </c>
      <c r="Y35">
        <v>0.25</v>
      </c>
      <c r="Z35">
        <v>0.25999999046325684</v>
      </c>
      <c r="AA35">
        <v>0.2800000011920929</v>
      </c>
      <c r="AB35">
        <v>0.31999999284744263</v>
      </c>
      <c r="AC35">
        <v>0.37999999523162842</v>
      </c>
      <c r="AD35">
        <v>0.36500000953674316</v>
      </c>
      <c r="AE35">
        <v>0.33500000834465027</v>
      </c>
      <c r="AF35">
        <v>0.35500001907348633</v>
      </c>
      <c r="AL35">
        <v>-9.9999990463256836</v>
      </c>
      <c r="AM35">
        <v>-8.0000028610229492</v>
      </c>
      <c r="AN35">
        <v>-11.999996185302734</v>
      </c>
      <c r="AO35">
        <v>-12</v>
      </c>
      <c r="AP35">
        <v>-9.9999971389770508</v>
      </c>
      <c r="AQ35">
        <v>-3.9999964237213135</v>
      </c>
      <c r="AR35">
        <v>-2.5000007152557373</v>
      </c>
      <c r="AS35">
        <v>1.4999985694885254</v>
      </c>
      <c r="AZ35">
        <v>0</v>
      </c>
      <c r="BA35">
        <v>0</v>
      </c>
      <c r="BB35">
        <v>0</v>
      </c>
      <c r="BC35">
        <v>0</v>
      </c>
      <c r="BD35">
        <v>0.20000000298023224</v>
      </c>
      <c r="BE35">
        <v>0.30000001192092896</v>
      </c>
      <c r="BF35">
        <v>0.44999998807907104</v>
      </c>
      <c r="BG35">
        <v>5.000000074505806E-2</v>
      </c>
      <c r="BN35">
        <v>2.5000026226043701</v>
      </c>
      <c r="BO35">
        <v>2.5000040531158447</v>
      </c>
      <c r="BP35">
        <v>2.5000033378601074</v>
      </c>
      <c r="BQ35">
        <v>2.5000033378601074</v>
      </c>
      <c r="BR35">
        <v>2.5000038146972656</v>
      </c>
      <c r="BS35">
        <v>2.5000035762786865</v>
      </c>
      <c r="BT35">
        <v>2.5000007152557373</v>
      </c>
      <c r="BU35">
        <v>2.5000021457672119</v>
      </c>
      <c r="CB35">
        <v>-50.000015258789063</v>
      </c>
      <c r="CC35">
        <v>-66.666694641113281</v>
      </c>
      <c r="CD35">
        <v>-119.99998474121094</v>
      </c>
      <c r="CE35">
        <v>-599.99969482421875</v>
      </c>
      <c r="CF35">
        <v>-83.333282470703125</v>
      </c>
      <c r="CG35">
        <v>-13.333318710327148</v>
      </c>
      <c r="CH35">
        <v>-17.857147216796875</v>
      </c>
      <c r="CI35">
        <v>9.9999914169311523</v>
      </c>
      <c r="CO35">
        <v>1</v>
      </c>
      <c r="CP35">
        <v>0</v>
      </c>
      <c r="CQ35">
        <v>0</v>
      </c>
      <c r="CR35">
        <v>0</v>
      </c>
      <c r="CS35">
        <v>0</v>
      </c>
      <c r="CT35">
        <v>-2.5000026226043701</v>
      </c>
      <c r="CU35">
        <v>-2.499997615814209</v>
      </c>
      <c r="CV35">
        <v>0</v>
      </c>
      <c r="CW35">
        <v>-2.5000026226043701</v>
      </c>
      <c r="IN35">
        <v>165</v>
      </c>
      <c r="IO35">
        <v>450</v>
      </c>
      <c r="IP35">
        <v>0</v>
      </c>
      <c r="IQ35">
        <v>-14.999995231628418</v>
      </c>
      <c r="IR35">
        <v>-29.464267730712891</v>
      </c>
      <c r="IS35">
        <v>0</v>
      </c>
      <c r="IT35">
        <v>0.5</v>
      </c>
      <c r="IU35">
        <v>0</v>
      </c>
    </row>
    <row r="36" spans="10:255">
      <c r="J36">
        <v>0.30000001192092896</v>
      </c>
      <c r="K36">
        <v>1</v>
      </c>
      <c r="L36">
        <v>0.40000000596046448</v>
      </c>
      <c r="M36">
        <v>0.81002378463745117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0.89999997615814209</v>
      </c>
      <c r="W36">
        <v>166</v>
      </c>
      <c r="X36">
        <v>0.30000001192092896</v>
      </c>
      <c r="Y36">
        <v>0.25</v>
      </c>
      <c r="Z36">
        <v>0.25999999046325684</v>
      </c>
      <c r="AA36">
        <v>0.2800000011920929</v>
      </c>
      <c r="AB36">
        <v>0.31999999284744263</v>
      </c>
      <c r="AC36">
        <v>0.37999999523162842</v>
      </c>
      <c r="AD36">
        <v>0.32600000500679016</v>
      </c>
      <c r="AE36">
        <v>0.33500000834465027</v>
      </c>
      <c r="AF36">
        <v>0.32899999618530273</v>
      </c>
      <c r="AL36">
        <v>-9.9999990463256836</v>
      </c>
      <c r="AM36">
        <v>-8.0000028610229492</v>
      </c>
      <c r="AN36">
        <v>-11.999996185302734</v>
      </c>
      <c r="AO36">
        <v>-12</v>
      </c>
      <c r="AP36">
        <v>-9.9999971389770508</v>
      </c>
      <c r="AQ36">
        <v>-3.9999964237213135</v>
      </c>
      <c r="AR36">
        <v>1.3999998569488525</v>
      </c>
      <c r="AS36">
        <v>1.4999985694885254</v>
      </c>
      <c r="AZ36">
        <v>0</v>
      </c>
      <c r="BA36">
        <v>0</v>
      </c>
      <c r="BB36">
        <v>0</v>
      </c>
      <c r="BC36">
        <v>0</v>
      </c>
      <c r="BD36">
        <v>0.20000000298023224</v>
      </c>
      <c r="BE36">
        <v>0.30000001192092896</v>
      </c>
      <c r="BF36">
        <v>0.44999998807907104</v>
      </c>
      <c r="BG36">
        <v>5.000000074505806E-2</v>
      </c>
      <c r="BN36">
        <v>3.9000020027160645</v>
      </c>
      <c r="BO36">
        <v>3.9000043869018555</v>
      </c>
      <c r="BP36">
        <v>3.90000319480896</v>
      </c>
      <c r="BQ36">
        <v>3.90000319480896</v>
      </c>
      <c r="BR36">
        <v>3.9000039100646973</v>
      </c>
      <c r="BS36">
        <v>3.9000034332275391</v>
      </c>
      <c r="BT36">
        <v>3.9000005722045898</v>
      </c>
      <c r="BU36">
        <v>0</v>
      </c>
      <c r="CB36">
        <v>-50.000015258789063</v>
      </c>
      <c r="CC36">
        <v>-66.666694641113281</v>
      </c>
      <c r="CD36">
        <v>-119.99998474121094</v>
      </c>
      <c r="CE36">
        <v>-599.99969482421875</v>
      </c>
      <c r="CF36">
        <v>-83.333282470703125</v>
      </c>
      <c r="CG36">
        <v>-13.333318710327148</v>
      </c>
      <c r="CH36">
        <v>9.9999990463256836</v>
      </c>
      <c r="CI36">
        <v>9.9999914169311523</v>
      </c>
      <c r="CO36">
        <v>1</v>
      </c>
      <c r="CP36">
        <v>0</v>
      </c>
      <c r="CQ36">
        <v>0</v>
      </c>
      <c r="CR36">
        <v>0</v>
      </c>
      <c r="CS36">
        <v>0</v>
      </c>
      <c r="CT36">
        <v>-3.9000020027160645</v>
      </c>
      <c r="CU36">
        <v>-3.899991512298584</v>
      </c>
      <c r="CV36">
        <v>0</v>
      </c>
      <c r="CW36">
        <v>-3.9000020027160645</v>
      </c>
      <c r="IN36">
        <v>166</v>
      </c>
      <c r="IO36">
        <v>450</v>
      </c>
      <c r="IP36">
        <v>0</v>
      </c>
      <c r="IQ36">
        <v>-11.099994659423828</v>
      </c>
      <c r="IR36">
        <v>-22.499984741210938</v>
      </c>
      <c r="IS36">
        <v>0</v>
      </c>
      <c r="IT36">
        <v>0.5</v>
      </c>
      <c r="IU36">
        <v>0</v>
      </c>
    </row>
    <row r="37" spans="10:255">
      <c r="J37">
        <v>0.30000001192092896</v>
      </c>
      <c r="K37">
        <v>1</v>
      </c>
      <c r="L37">
        <v>0.40000000596046448</v>
      </c>
      <c r="M37">
        <v>0.81002378463745117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0.89999997615814209</v>
      </c>
      <c r="W37">
        <v>167</v>
      </c>
      <c r="X37">
        <v>0.30000001192092896</v>
      </c>
      <c r="Y37">
        <v>0.25</v>
      </c>
      <c r="Z37">
        <v>0.25999999046325684</v>
      </c>
      <c r="AA37">
        <v>0.2800000011920929</v>
      </c>
      <c r="AB37">
        <v>0.31999999284744263</v>
      </c>
      <c r="AC37">
        <v>0.37999999523162842</v>
      </c>
      <c r="AD37">
        <v>0.32600000500679016</v>
      </c>
      <c r="AE37">
        <v>0.31936198472976685</v>
      </c>
      <c r="AF37">
        <v>0.32378733158111572</v>
      </c>
      <c r="AL37">
        <v>-9.9999990463256836</v>
      </c>
      <c r="AM37">
        <v>-8.0000028610229492</v>
      </c>
      <c r="AN37">
        <v>-11.999996185302734</v>
      </c>
      <c r="AO37">
        <v>-12</v>
      </c>
      <c r="AP37">
        <v>-9.9999971389770508</v>
      </c>
      <c r="AQ37">
        <v>-3.9999964237213135</v>
      </c>
      <c r="AR37">
        <v>1.3999998569488525</v>
      </c>
      <c r="AS37">
        <v>3.0638010501861572</v>
      </c>
      <c r="AZ37">
        <v>0</v>
      </c>
      <c r="BA37">
        <v>0</v>
      </c>
      <c r="BB37">
        <v>0</v>
      </c>
      <c r="BC37">
        <v>0</v>
      </c>
      <c r="BD37">
        <v>0.20000000298023224</v>
      </c>
      <c r="BE37">
        <v>0.30000001192092896</v>
      </c>
      <c r="BF37">
        <v>0.44999998807907104</v>
      </c>
      <c r="BG37">
        <v>5.000000074505806E-2</v>
      </c>
      <c r="BN37">
        <v>1.5638048648834229</v>
      </c>
      <c r="BO37">
        <v>1.5638056993484497</v>
      </c>
      <c r="BP37">
        <v>1.5638052225112915</v>
      </c>
      <c r="BQ37">
        <v>1.5638052225112915</v>
      </c>
      <c r="BR37">
        <v>1.5638054609298706</v>
      </c>
      <c r="BS37">
        <v>1.5638053417205811</v>
      </c>
      <c r="BT37">
        <v>1.5638024806976318</v>
      </c>
      <c r="BU37">
        <v>1.5638018846511841</v>
      </c>
      <c r="CB37">
        <v>-50.000015258789063</v>
      </c>
      <c r="CC37">
        <v>-66.666694641113281</v>
      </c>
      <c r="CD37">
        <v>-119.99998474121094</v>
      </c>
      <c r="CE37">
        <v>-599.99969482421875</v>
      </c>
      <c r="CF37">
        <v>-83.333282470703125</v>
      </c>
      <c r="CG37">
        <v>-13.333318710327148</v>
      </c>
      <c r="CH37">
        <v>9.9999990463256836</v>
      </c>
      <c r="CI37">
        <v>20.42534065246582</v>
      </c>
      <c r="CO37">
        <v>1</v>
      </c>
      <c r="CP37">
        <v>0</v>
      </c>
      <c r="CQ37">
        <v>0</v>
      </c>
      <c r="CR37">
        <v>0</v>
      </c>
      <c r="CS37">
        <v>0</v>
      </c>
      <c r="CT37">
        <v>-1.5638048648834229</v>
      </c>
      <c r="CU37">
        <v>-1.5638172626495361</v>
      </c>
      <c r="CV37">
        <v>0</v>
      </c>
      <c r="CW37">
        <v>-1.5638048648834229</v>
      </c>
      <c r="IN37">
        <v>167</v>
      </c>
      <c r="IO37">
        <v>450</v>
      </c>
      <c r="IP37">
        <v>0</v>
      </c>
      <c r="IQ37">
        <v>-9.5361928939819336</v>
      </c>
      <c r="IR37">
        <v>-22.499984741210938</v>
      </c>
      <c r="IS37">
        <v>0</v>
      </c>
      <c r="IT37">
        <v>0.5</v>
      </c>
      <c r="IU37">
        <v>0</v>
      </c>
    </row>
    <row r="38" spans="10:255">
      <c r="J38">
        <v>0.30000001192092896</v>
      </c>
      <c r="K38">
        <v>1</v>
      </c>
      <c r="L38">
        <v>0.40000000596046448</v>
      </c>
      <c r="M38">
        <v>0.81002378463745117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0.89999997615814209</v>
      </c>
      <c r="W38">
        <v>168</v>
      </c>
      <c r="X38">
        <v>0.30000001192092896</v>
      </c>
      <c r="Y38">
        <v>0.25</v>
      </c>
      <c r="Z38">
        <v>0.25999999046325684</v>
      </c>
      <c r="AA38">
        <v>0.2800000011920929</v>
      </c>
      <c r="AB38">
        <v>0.31999999284744263</v>
      </c>
      <c r="AC38">
        <v>0.3449999988079071</v>
      </c>
      <c r="AD38">
        <v>0.3293822705745697</v>
      </c>
      <c r="AE38">
        <v>0.3159797191619873</v>
      </c>
      <c r="AF38">
        <v>0.32491475343704224</v>
      </c>
      <c r="AL38">
        <v>-9.9999990463256836</v>
      </c>
      <c r="AM38">
        <v>-8.0000028610229492</v>
      </c>
      <c r="AN38">
        <v>-11.999996185302734</v>
      </c>
      <c r="AO38">
        <v>-12</v>
      </c>
      <c r="AP38">
        <v>-9.9999971389770508</v>
      </c>
      <c r="AQ38">
        <v>3.0000030994415283</v>
      </c>
      <c r="AR38">
        <v>1.0617733001708984</v>
      </c>
      <c r="AS38">
        <v>3.4020276069641113</v>
      </c>
      <c r="AZ38">
        <v>0</v>
      </c>
      <c r="BA38">
        <v>0</v>
      </c>
      <c r="BB38">
        <v>0</v>
      </c>
      <c r="BC38">
        <v>0</v>
      </c>
      <c r="BD38">
        <v>0.20000000298023224</v>
      </c>
      <c r="BE38">
        <v>0.30000001192092896</v>
      </c>
      <c r="BF38">
        <v>0.44999998807907104</v>
      </c>
      <c r="BG38">
        <v>5.000000074505806E-2</v>
      </c>
      <c r="BN38">
        <v>6.9999971389770508</v>
      </c>
      <c r="BO38">
        <v>6.999995231628418</v>
      </c>
      <c r="BP38">
        <v>6.999992847442627</v>
      </c>
      <c r="BQ38">
        <v>6.999992847442627</v>
      </c>
      <c r="BR38">
        <v>6.9999942779541016</v>
      </c>
      <c r="BS38">
        <v>6.9999966621398926</v>
      </c>
      <c r="BT38">
        <v>0</v>
      </c>
      <c r="BU38">
        <v>0.33822551369667053</v>
      </c>
      <c r="CB38">
        <v>-50.000015258789063</v>
      </c>
      <c r="CC38">
        <v>-66.666694641113281</v>
      </c>
      <c r="CD38">
        <v>-119.99998474121094</v>
      </c>
      <c r="CE38">
        <v>-599.99969482421875</v>
      </c>
      <c r="CF38">
        <v>-83.333282470703125</v>
      </c>
      <c r="CG38">
        <v>10.000008583068848</v>
      </c>
      <c r="CH38">
        <v>7.5840950012207031</v>
      </c>
      <c r="CI38">
        <v>22.680185317993164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-6.9999971389770508</v>
      </c>
      <c r="CU38">
        <v>-6.9999990463256836</v>
      </c>
      <c r="CV38">
        <v>0</v>
      </c>
      <c r="CW38">
        <v>-6.9999971389770508</v>
      </c>
      <c r="IN38">
        <v>168</v>
      </c>
      <c r="IO38">
        <v>450</v>
      </c>
      <c r="IP38">
        <v>0</v>
      </c>
      <c r="IQ38">
        <v>-2.5361933708190918</v>
      </c>
      <c r="IR38">
        <v>-10.603963851928711</v>
      </c>
      <c r="IS38">
        <v>0</v>
      </c>
      <c r="IT38">
        <v>0.5</v>
      </c>
      <c r="IU38">
        <v>0</v>
      </c>
    </row>
    <row r="39" spans="10:255">
      <c r="J39">
        <v>0.30000001192092896</v>
      </c>
      <c r="K39">
        <v>1</v>
      </c>
      <c r="L39">
        <v>0.40000000596046448</v>
      </c>
      <c r="M39">
        <v>0.81002378463745117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0.89999997615814209</v>
      </c>
      <c r="W39">
        <v>169</v>
      </c>
      <c r="X39">
        <v>0.30000001192092896</v>
      </c>
      <c r="Y39">
        <v>0.25</v>
      </c>
      <c r="Z39">
        <v>0.25999999046325684</v>
      </c>
      <c r="AA39">
        <v>0.2800000011920929</v>
      </c>
      <c r="AB39">
        <v>0.26399999856948853</v>
      </c>
      <c r="AC39">
        <v>0.34771689772605896</v>
      </c>
      <c r="AD39">
        <v>0.32367780804634094</v>
      </c>
      <c r="AE39">
        <v>0.31625038385391235</v>
      </c>
      <c r="AF39">
        <v>0.32120200991630554</v>
      </c>
      <c r="AL39">
        <v>-9.9999990463256836</v>
      </c>
      <c r="AM39">
        <v>-8.0000028610229492</v>
      </c>
      <c r="AN39">
        <v>-11.999996185302734</v>
      </c>
      <c r="AO39">
        <v>-12</v>
      </c>
      <c r="AP39">
        <v>1.2000025510787964</v>
      </c>
      <c r="AQ39">
        <v>2.4566233158111572</v>
      </c>
      <c r="AR39">
        <v>1.6322195529937744</v>
      </c>
      <c r="AS39">
        <v>3.3749608993530273</v>
      </c>
      <c r="AZ39">
        <v>0</v>
      </c>
      <c r="BA39">
        <v>0</v>
      </c>
      <c r="BB39">
        <v>0</v>
      </c>
      <c r="BC39">
        <v>0</v>
      </c>
      <c r="BD39">
        <v>0.20000000298023224</v>
      </c>
      <c r="BE39">
        <v>0.30000001192092896</v>
      </c>
      <c r="BF39">
        <v>0.44999998807907104</v>
      </c>
      <c r="BG39">
        <v>5.000000074505806E-2</v>
      </c>
      <c r="BN39">
        <v>11.199995040893555</v>
      </c>
      <c r="BO39">
        <v>11.199995994567871</v>
      </c>
      <c r="BP39">
        <v>11.199997901916504</v>
      </c>
      <c r="BQ39">
        <v>11.199997901916504</v>
      </c>
      <c r="BR39">
        <v>11.199997901916504</v>
      </c>
      <c r="BS39">
        <v>0</v>
      </c>
      <c r="BT39">
        <v>0.54337942600250244</v>
      </c>
      <c r="BU39">
        <v>-2.7067007496953011E-2</v>
      </c>
      <c r="CB39">
        <v>-50.000015258789063</v>
      </c>
      <c r="CC39">
        <v>-66.666694641113281</v>
      </c>
      <c r="CD39">
        <v>-119.99998474121094</v>
      </c>
      <c r="CE39">
        <v>-599.99969482421875</v>
      </c>
      <c r="CF39">
        <v>10.000017166137695</v>
      </c>
      <c r="CG39">
        <v>8.1887435913085938</v>
      </c>
      <c r="CH39">
        <v>11.658711433410645</v>
      </c>
      <c r="CI39">
        <v>22.499740600585938</v>
      </c>
      <c r="CO39">
        <v>1</v>
      </c>
      <c r="CP39">
        <v>0</v>
      </c>
      <c r="CQ39">
        <v>0</v>
      </c>
      <c r="CR39">
        <v>0</v>
      </c>
      <c r="CS39">
        <v>0</v>
      </c>
      <c r="CT39">
        <v>-11.199995040893555</v>
      </c>
      <c r="CU39">
        <v>-11.199980735778809</v>
      </c>
      <c r="CV39">
        <v>0</v>
      </c>
      <c r="CW39">
        <v>-11.199995040893555</v>
      </c>
      <c r="IN39">
        <v>169</v>
      </c>
      <c r="IO39">
        <v>450</v>
      </c>
      <c r="IP39">
        <v>0</v>
      </c>
      <c r="IQ39">
        <v>8.6638059616088867</v>
      </c>
      <c r="IR39">
        <v>9.4443645477294922</v>
      </c>
      <c r="IS39">
        <v>0</v>
      </c>
      <c r="IT39">
        <v>0.5</v>
      </c>
      <c r="IU39">
        <v>0</v>
      </c>
    </row>
    <row r="40" spans="10:255">
      <c r="J40">
        <v>0.30000001192092896</v>
      </c>
      <c r="K40">
        <v>1</v>
      </c>
      <c r="L40">
        <v>0.40000000596046448</v>
      </c>
      <c r="M40">
        <v>0.81002378463745117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0.89999997615814209</v>
      </c>
      <c r="W40">
        <v>170</v>
      </c>
      <c r="X40">
        <v>0.30000001192092896</v>
      </c>
      <c r="Y40">
        <v>0.25</v>
      </c>
      <c r="Z40">
        <v>0.25999999046325684</v>
      </c>
      <c r="AA40">
        <v>0.21899999678134918</v>
      </c>
      <c r="AB40">
        <v>0.26647040247917175</v>
      </c>
      <c r="AC40">
        <v>0.34590703248977661</v>
      </c>
      <c r="AD40">
        <v>0.32497188448905945</v>
      </c>
      <c r="AE40">
        <v>0.31363523006439209</v>
      </c>
      <c r="AF40">
        <v>0.32119300961494446</v>
      </c>
      <c r="AL40">
        <v>-9.9999990463256836</v>
      </c>
      <c r="AM40">
        <v>-8.0000028610229492</v>
      </c>
      <c r="AN40">
        <v>-11.999996185302734</v>
      </c>
      <c r="AO40">
        <v>0.20000039041042328</v>
      </c>
      <c r="AP40">
        <v>0.7059217095375061</v>
      </c>
      <c r="AQ40">
        <v>2.818596363067627</v>
      </c>
      <c r="AR40">
        <v>1.5028119087219238</v>
      </c>
      <c r="AS40">
        <v>3.6364762783050537</v>
      </c>
      <c r="AZ40">
        <v>0</v>
      </c>
      <c r="BA40">
        <v>0</v>
      </c>
      <c r="BB40">
        <v>0</v>
      </c>
      <c r="BC40">
        <v>0</v>
      </c>
      <c r="BD40">
        <v>0.20000000298023224</v>
      </c>
      <c r="BE40">
        <v>0.30000001192092896</v>
      </c>
      <c r="BF40">
        <v>0.44999998807907104</v>
      </c>
      <c r="BG40">
        <v>5.000000074505806E-2</v>
      </c>
      <c r="BN40">
        <v>12.199993133544922</v>
      </c>
      <c r="BO40">
        <v>12.199995040893555</v>
      </c>
      <c r="BP40">
        <v>12.199996948242188</v>
      </c>
      <c r="BQ40">
        <v>12.199999809265137</v>
      </c>
      <c r="BR40">
        <v>0</v>
      </c>
      <c r="BS40">
        <v>0.49407786130905151</v>
      </c>
      <c r="BT40">
        <v>0.13210700452327728</v>
      </c>
      <c r="BU40">
        <v>0.26151496171951294</v>
      </c>
      <c r="CB40">
        <v>-50.000015258789063</v>
      </c>
      <c r="CC40">
        <v>-66.666694641113281</v>
      </c>
      <c r="CD40">
        <v>-119.99998474121094</v>
      </c>
      <c r="CE40">
        <v>10.000015258789063</v>
      </c>
      <c r="CF40">
        <v>5.8826785087585449</v>
      </c>
      <c r="CG40">
        <v>9.395319938659668</v>
      </c>
      <c r="CH40">
        <v>10.734371185302734</v>
      </c>
      <c r="CI40">
        <v>24.24317741394043</v>
      </c>
      <c r="CO40">
        <v>1</v>
      </c>
      <c r="CP40">
        <v>0</v>
      </c>
      <c r="CQ40">
        <v>0</v>
      </c>
      <c r="CR40">
        <v>0</v>
      </c>
      <c r="CS40">
        <v>0</v>
      </c>
      <c r="CT40">
        <v>-12.199993133544922</v>
      </c>
      <c r="CU40">
        <v>-12.200027465820313</v>
      </c>
      <c r="CV40">
        <v>0</v>
      </c>
      <c r="CW40">
        <v>-12.199993133544922</v>
      </c>
      <c r="IN40">
        <v>170</v>
      </c>
      <c r="IO40">
        <v>450</v>
      </c>
      <c r="IP40">
        <v>0</v>
      </c>
      <c r="IQ40">
        <v>8.6638069152832031</v>
      </c>
      <c r="IR40">
        <v>8.9773740768432617</v>
      </c>
      <c r="IS40">
        <v>0</v>
      </c>
      <c r="IT40">
        <v>0.5</v>
      </c>
      <c r="IU40">
        <v>0</v>
      </c>
    </row>
    <row r="41" spans="10:255">
      <c r="J41">
        <v>0.30000001192092896</v>
      </c>
      <c r="K41">
        <v>1</v>
      </c>
      <c r="L41">
        <v>0.40000000596046448</v>
      </c>
      <c r="M41">
        <v>0.81002378463745117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0.89999997615814209</v>
      </c>
      <c r="W41">
        <v>171</v>
      </c>
      <c r="X41">
        <v>0.30000001192092896</v>
      </c>
      <c r="Y41">
        <v>0.25</v>
      </c>
      <c r="Z41">
        <v>0.25999999046325684</v>
      </c>
      <c r="AA41">
        <v>0.21899999678134918</v>
      </c>
      <c r="AB41">
        <v>0.26757627725601196</v>
      </c>
      <c r="AC41">
        <v>0.34484079480171204</v>
      </c>
      <c r="AD41">
        <v>0.32286790013313293</v>
      </c>
      <c r="AE41">
        <v>0.31302341818809509</v>
      </c>
      <c r="AF41">
        <v>0.31958639621734619</v>
      </c>
      <c r="AL41">
        <v>-9.9999990463256836</v>
      </c>
      <c r="AM41">
        <v>-8.0000028610229492</v>
      </c>
      <c r="AN41">
        <v>-11.999996185302734</v>
      </c>
      <c r="AO41">
        <v>0.20000039041042328</v>
      </c>
      <c r="AP41">
        <v>0.48474672436714172</v>
      </c>
      <c r="AQ41">
        <v>3.0318441390991211</v>
      </c>
      <c r="AR41">
        <v>1.7132103443145752</v>
      </c>
      <c r="AS41">
        <v>3.6976578235626221</v>
      </c>
      <c r="AZ41">
        <v>0</v>
      </c>
      <c r="BA41">
        <v>0</v>
      </c>
      <c r="BB41">
        <v>0</v>
      </c>
      <c r="BC41">
        <v>0</v>
      </c>
      <c r="BD41">
        <v>0.20000000298023224</v>
      </c>
      <c r="BE41">
        <v>0.30000001192092896</v>
      </c>
      <c r="BF41">
        <v>0.44999998807907104</v>
      </c>
      <c r="BG41">
        <v>5.000000074505806E-2</v>
      </c>
      <c r="BN41">
        <v>0.26364913582801819</v>
      </c>
      <c r="BO41">
        <v>0.26364931464195251</v>
      </c>
      <c r="BP41">
        <v>0.26364922523498535</v>
      </c>
      <c r="BQ41">
        <v>0.26364892721176147</v>
      </c>
      <c r="BR41">
        <v>0.26364940404891968</v>
      </c>
      <c r="BS41">
        <v>0.48482337594032288</v>
      </c>
      <c r="BT41">
        <v>0.2715793251991272</v>
      </c>
      <c r="BU41">
        <v>6.1182670295238495E-2</v>
      </c>
      <c r="CB41">
        <v>-50.000015258789063</v>
      </c>
      <c r="CC41">
        <v>-66.666694641113281</v>
      </c>
      <c r="CD41">
        <v>-119.99998474121094</v>
      </c>
      <c r="CE41">
        <v>10.000015258789063</v>
      </c>
      <c r="CF41">
        <v>4.0395545959472656</v>
      </c>
      <c r="CG41">
        <v>10.106144905090332</v>
      </c>
      <c r="CH41">
        <v>12.237216949462891</v>
      </c>
      <c r="CI41">
        <v>24.651052474975586</v>
      </c>
      <c r="CO41">
        <v>1</v>
      </c>
      <c r="CP41">
        <v>0</v>
      </c>
      <c r="CQ41">
        <v>0</v>
      </c>
      <c r="CR41">
        <v>0</v>
      </c>
      <c r="CS41">
        <v>0</v>
      </c>
      <c r="CT41">
        <v>-0.26364913582801819</v>
      </c>
      <c r="CU41">
        <v>-0.26366114616394043</v>
      </c>
      <c r="CV41">
        <v>0</v>
      </c>
      <c r="CW41">
        <v>-0.26364913582801819</v>
      </c>
      <c r="IN41">
        <v>171</v>
      </c>
      <c r="IO41">
        <v>450</v>
      </c>
      <c r="IP41">
        <v>0</v>
      </c>
      <c r="IQ41">
        <v>8.9274587631225586</v>
      </c>
      <c r="IR41">
        <v>9.3389291763305664</v>
      </c>
      <c r="IS41">
        <v>0</v>
      </c>
      <c r="IT41">
        <v>0.5</v>
      </c>
      <c r="IU41">
        <v>0</v>
      </c>
    </row>
    <row r="42" spans="10:255">
      <c r="J42">
        <v>0.30000001192092896</v>
      </c>
      <c r="K42">
        <v>1</v>
      </c>
      <c r="L42">
        <v>0.40000000596046448</v>
      </c>
      <c r="M42">
        <v>0.81002378463745117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0.89999997615814209</v>
      </c>
      <c r="W42">
        <v>172</v>
      </c>
      <c r="X42">
        <v>0.30000001192092896</v>
      </c>
      <c r="Y42">
        <v>0.25</v>
      </c>
      <c r="Z42">
        <v>0.25999999046325684</v>
      </c>
      <c r="AA42">
        <v>0.21899999678134918</v>
      </c>
      <c r="AB42">
        <v>0.26856827735900879</v>
      </c>
      <c r="AC42">
        <v>0.34348154067993164</v>
      </c>
      <c r="AD42">
        <v>0.32206135988235474</v>
      </c>
      <c r="AE42">
        <v>0.31178653240203857</v>
      </c>
      <c r="AF42">
        <v>0.31863641738891602</v>
      </c>
      <c r="AL42">
        <v>-9.9999990463256836</v>
      </c>
      <c r="AM42">
        <v>-8.0000028610229492</v>
      </c>
      <c r="AN42">
        <v>-11.999996185302734</v>
      </c>
      <c r="AO42">
        <v>0.20000039041042328</v>
      </c>
      <c r="AP42">
        <v>0.28634670376777649</v>
      </c>
      <c r="AQ42">
        <v>3.3036947250366211</v>
      </c>
      <c r="AR42">
        <v>1.793864369392395</v>
      </c>
      <c r="AS42">
        <v>3.8213462829589844</v>
      </c>
      <c r="AZ42">
        <v>0</v>
      </c>
      <c r="BA42">
        <v>0</v>
      </c>
      <c r="BB42">
        <v>0</v>
      </c>
      <c r="BC42">
        <v>0</v>
      </c>
      <c r="BD42">
        <v>0.20000000298023224</v>
      </c>
      <c r="BE42">
        <v>0.30000001192092896</v>
      </c>
      <c r="BF42">
        <v>0.44999998807907104</v>
      </c>
      <c r="BG42">
        <v>5.000000074505806E-2</v>
      </c>
      <c r="BN42">
        <v>0.277793288230896</v>
      </c>
      <c r="BO42">
        <v>0.27779346704483032</v>
      </c>
      <c r="BP42">
        <v>0.27779337763786316</v>
      </c>
      <c r="BQ42">
        <v>0.27779605984687805</v>
      </c>
      <c r="BR42">
        <v>0.27779498696327209</v>
      </c>
      <c r="BS42">
        <v>0.4761909544467926</v>
      </c>
      <c r="BT42">
        <v>0.20434130728244781</v>
      </c>
      <c r="BU42">
        <v>0.12368832528591156</v>
      </c>
      <c r="CB42">
        <v>-50.000015258789063</v>
      </c>
      <c r="CC42">
        <v>-66.666694641113281</v>
      </c>
      <c r="CD42">
        <v>-119.99998474121094</v>
      </c>
      <c r="CE42">
        <v>10.000015258789063</v>
      </c>
      <c r="CF42">
        <v>2.3862216472625732</v>
      </c>
      <c r="CG42">
        <v>11.012313842773438</v>
      </c>
      <c r="CH42">
        <v>12.81331729888916</v>
      </c>
      <c r="CI42">
        <v>25.475643157958984</v>
      </c>
      <c r="CO42">
        <v>1</v>
      </c>
      <c r="CP42">
        <v>0</v>
      </c>
      <c r="CQ42">
        <v>0</v>
      </c>
      <c r="CR42">
        <v>0</v>
      </c>
      <c r="CS42">
        <v>0</v>
      </c>
      <c r="CT42">
        <v>-0.277793288230896</v>
      </c>
      <c r="CU42">
        <v>-0.27775764465332031</v>
      </c>
      <c r="CV42">
        <v>0</v>
      </c>
      <c r="CW42">
        <v>-0.277793288230896</v>
      </c>
      <c r="IN42">
        <v>172</v>
      </c>
      <c r="IO42">
        <v>450</v>
      </c>
      <c r="IP42">
        <v>0</v>
      </c>
      <c r="IQ42">
        <v>9.2052516937255859</v>
      </c>
      <c r="IR42">
        <v>9.6141157150268555</v>
      </c>
      <c r="IS42">
        <v>0</v>
      </c>
      <c r="IT42">
        <v>0.5</v>
      </c>
      <c r="IU42">
        <v>0</v>
      </c>
    </row>
    <row r="43" spans="10:255">
      <c r="J43">
        <v>0.30000001192092896</v>
      </c>
      <c r="K43">
        <v>1</v>
      </c>
      <c r="L43">
        <v>0.40000000596046448</v>
      </c>
      <c r="M43">
        <v>0.81002378463745117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0.89999997615814209</v>
      </c>
      <c r="W43">
        <v>173</v>
      </c>
      <c r="X43">
        <v>0.30000001192092896</v>
      </c>
      <c r="Y43">
        <v>0.25</v>
      </c>
      <c r="Z43">
        <v>0.25999999046325684</v>
      </c>
      <c r="AA43">
        <v>0.21899999678134918</v>
      </c>
      <c r="AB43">
        <v>0.26808932423591614</v>
      </c>
      <c r="AC43">
        <v>0.34224134683609009</v>
      </c>
      <c r="AD43">
        <v>0.32087793946266174</v>
      </c>
      <c r="AE43">
        <v>0.3108234703540802</v>
      </c>
      <c r="AF43">
        <v>0.31752645969390869</v>
      </c>
      <c r="AL43">
        <v>-9.9999990463256836</v>
      </c>
      <c r="AM43">
        <v>-8.0000028610229492</v>
      </c>
      <c r="AN43">
        <v>-11.999996185302734</v>
      </c>
      <c r="AO43">
        <v>0.20000039041042328</v>
      </c>
      <c r="AP43">
        <v>0.38213732838630676</v>
      </c>
      <c r="AQ43">
        <v>3.5517334938049316</v>
      </c>
      <c r="AR43">
        <v>1.9122064113616943</v>
      </c>
      <c r="AS43">
        <v>3.9176526069641113</v>
      </c>
      <c r="AZ43">
        <v>0</v>
      </c>
      <c r="BA43">
        <v>0</v>
      </c>
      <c r="BB43">
        <v>0</v>
      </c>
      <c r="BC43">
        <v>0</v>
      </c>
      <c r="BD43">
        <v>0.20000000298023224</v>
      </c>
      <c r="BE43">
        <v>0.30000001192092896</v>
      </c>
      <c r="BF43">
        <v>0.44999998807907104</v>
      </c>
      <c r="BG43">
        <v>5.000000074505806E-2</v>
      </c>
      <c r="BN43">
        <v>0.55847740173339844</v>
      </c>
      <c r="BO43">
        <v>0.55847775936126709</v>
      </c>
      <c r="BP43">
        <v>0.55847758054733276</v>
      </c>
      <c r="BQ43">
        <v>0.55847728252410889</v>
      </c>
      <c r="BR43">
        <v>0.55847793817520142</v>
      </c>
      <c r="BS43">
        <v>0.46268540620803833</v>
      </c>
      <c r="BT43">
        <v>0.21464879810810089</v>
      </c>
      <c r="BU43">
        <v>9.6305936574935913E-2</v>
      </c>
      <c r="CB43">
        <v>-50.000015258789063</v>
      </c>
      <c r="CC43">
        <v>-66.666694641113281</v>
      </c>
      <c r="CD43">
        <v>-119.99998474121094</v>
      </c>
      <c r="CE43">
        <v>10.000015258789063</v>
      </c>
      <c r="CF43">
        <v>3.1844766139984131</v>
      </c>
      <c r="CG43">
        <v>11.839110374450684</v>
      </c>
      <c r="CH43">
        <v>13.65861701965332</v>
      </c>
      <c r="CI43">
        <v>26.117683410644531</v>
      </c>
      <c r="CO43">
        <v>1</v>
      </c>
      <c r="CP43">
        <v>0</v>
      </c>
      <c r="CQ43">
        <v>0</v>
      </c>
      <c r="CR43">
        <v>0</v>
      </c>
      <c r="CS43">
        <v>0</v>
      </c>
      <c r="CT43">
        <v>-0.55847740173339844</v>
      </c>
      <c r="CU43">
        <v>-0.55846571922302246</v>
      </c>
      <c r="CV43">
        <v>0</v>
      </c>
      <c r="CW43">
        <v>-0.55847740173339844</v>
      </c>
      <c r="IN43">
        <v>173</v>
      </c>
      <c r="IO43">
        <v>450</v>
      </c>
      <c r="IP43">
        <v>0</v>
      </c>
      <c r="IQ43">
        <v>9.7637300491333008</v>
      </c>
      <c r="IR43">
        <v>10.439421653747559</v>
      </c>
      <c r="IS43">
        <v>0</v>
      </c>
      <c r="IT43">
        <v>0.5</v>
      </c>
      <c r="IU43">
        <v>0</v>
      </c>
    </row>
    <row r="44" spans="10:255">
      <c r="J44">
        <v>0.30000001192092896</v>
      </c>
      <c r="K44">
        <v>1</v>
      </c>
      <c r="L44">
        <v>0.40000000596046448</v>
      </c>
      <c r="M44">
        <v>0.81002378463745117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0.89999997615814209</v>
      </c>
      <c r="W44">
        <v>174</v>
      </c>
      <c r="X44">
        <v>0.30000001192092896</v>
      </c>
      <c r="Y44">
        <v>0.25</v>
      </c>
      <c r="Z44">
        <v>0.25999999046325684</v>
      </c>
      <c r="AA44">
        <v>0.21899999678134918</v>
      </c>
      <c r="AB44">
        <v>0.31999999284744263</v>
      </c>
      <c r="AC44">
        <v>0.37999999523162842</v>
      </c>
      <c r="AD44">
        <v>0.36500000953674316</v>
      </c>
      <c r="AE44">
        <v>0.36000001430511475</v>
      </c>
      <c r="AF44">
        <v>0.36333334445953369</v>
      </c>
      <c r="AL44">
        <v>-9.9999990463256836</v>
      </c>
      <c r="AM44">
        <v>-8.0000028610229492</v>
      </c>
      <c r="AN44">
        <v>-11.999996185302734</v>
      </c>
      <c r="AO44">
        <v>0.20000039041042328</v>
      </c>
      <c r="AP44">
        <v>-9.9999971389770508</v>
      </c>
      <c r="AQ44">
        <v>-3.9999964237213135</v>
      </c>
      <c r="AR44">
        <v>-2.5000007152557373</v>
      </c>
      <c r="AS44">
        <v>-1.0000020265579224</v>
      </c>
      <c r="AZ44">
        <v>0</v>
      </c>
      <c r="BA44">
        <v>0</v>
      </c>
      <c r="BB44">
        <v>0</v>
      </c>
      <c r="BC44">
        <v>0</v>
      </c>
      <c r="BD44">
        <v>0.20000000298023224</v>
      </c>
      <c r="BE44">
        <v>0.30000001192092896</v>
      </c>
      <c r="BF44">
        <v>0.44999998807907104</v>
      </c>
      <c r="BG44">
        <v>5.000000074505806E-2</v>
      </c>
      <c r="BN44">
        <v>3.2162716388702393</v>
      </c>
      <c r="BO44">
        <v>3.216273307800293</v>
      </c>
      <c r="BP44">
        <v>3.2162723541259766</v>
      </c>
      <c r="BQ44">
        <v>3.2162718772888184</v>
      </c>
      <c r="BR44">
        <v>3.2162728309631348</v>
      </c>
      <c r="BS44">
        <v>13.598406791687012</v>
      </c>
      <c r="BT44">
        <v>21.150136947631836</v>
      </c>
      <c r="BU44">
        <v>25.562345504760742</v>
      </c>
      <c r="CB44">
        <v>-50.000015258789063</v>
      </c>
      <c r="CC44">
        <v>-66.666694641113281</v>
      </c>
      <c r="CD44">
        <v>-119.99998474121094</v>
      </c>
      <c r="CE44">
        <v>10.000015258789063</v>
      </c>
      <c r="CF44">
        <v>-83.333282470703125</v>
      </c>
      <c r="CG44">
        <v>-13.333318710327148</v>
      </c>
      <c r="CH44">
        <v>-17.857147216796875</v>
      </c>
      <c r="CI44">
        <v>-6.6666808128356934</v>
      </c>
      <c r="CO44">
        <v>1</v>
      </c>
      <c r="CP44">
        <v>0</v>
      </c>
      <c r="CQ44">
        <v>0.19999992847442627</v>
      </c>
      <c r="CR44">
        <v>1</v>
      </c>
      <c r="CS44">
        <v>30.479999542236328</v>
      </c>
      <c r="CT44">
        <v>-3.2162716388702393</v>
      </c>
      <c r="CU44">
        <v>27.263700485229492</v>
      </c>
      <c r="CV44">
        <v>0</v>
      </c>
      <c r="CW44">
        <v>27.263727188110352</v>
      </c>
      <c r="IN44">
        <v>174</v>
      </c>
      <c r="IO44">
        <v>450</v>
      </c>
      <c r="IP44">
        <v>0</v>
      </c>
      <c r="IQ44">
        <v>-17.499996185302734</v>
      </c>
      <c r="IR44">
        <v>-29.464271545410156</v>
      </c>
      <c r="IS44">
        <v>30.479999542236328</v>
      </c>
      <c r="IT44">
        <v>0.5</v>
      </c>
      <c r="IU44">
        <v>0</v>
      </c>
    </row>
    <row r="45" spans="10:255">
      <c r="J45">
        <v>0.31833335757255554</v>
      </c>
      <c r="K45">
        <v>1</v>
      </c>
      <c r="L45">
        <v>0.429666668176651</v>
      </c>
      <c r="M45">
        <v>0.78053712844848633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0.875</v>
      </c>
      <c r="W45">
        <v>175</v>
      </c>
      <c r="X45">
        <v>0.30000001192092896</v>
      </c>
      <c r="Y45">
        <v>0.25</v>
      </c>
      <c r="Z45">
        <v>0.25999999046325684</v>
      </c>
      <c r="AA45">
        <v>0.21899999678134918</v>
      </c>
      <c r="AB45">
        <v>0.31999999284744263</v>
      </c>
      <c r="AC45">
        <v>0.37999999523162842</v>
      </c>
      <c r="AD45">
        <v>0.36500000953674316</v>
      </c>
      <c r="AE45">
        <v>0.33500000834465027</v>
      </c>
      <c r="AF45">
        <v>0.35500001907348633</v>
      </c>
      <c r="AL45">
        <v>-9.9999990463256836</v>
      </c>
      <c r="AM45">
        <v>-8.0000028610229492</v>
      </c>
      <c r="AN45">
        <v>-11.999996185302734</v>
      </c>
      <c r="AO45">
        <v>0.20000039041042328</v>
      </c>
      <c r="AP45">
        <v>-9.9999971389770508</v>
      </c>
      <c r="AQ45">
        <v>-3.9999964237213135</v>
      </c>
      <c r="AR45">
        <v>-2.5000007152557373</v>
      </c>
      <c r="AS45">
        <v>1.4999985694885254</v>
      </c>
      <c r="AZ45">
        <v>0</v>
      </c>
      <c r="BA45">
        <v>0</v>
      </c>
      <c r="BB45">
        <v>0</v>
      </c>
      <c r="BC45">
        <v>0</v>
      </c>
      <c r="BD45">
        <v>0.20000000298023224</v>
      </c>
      <c r="BE45">
        <v>0.30000001192092896</v>
      </c>
      <c r="BF45">
        <v>0.44999998807907104</v>
      </c>
      <c r="BG45">
        <v>5.000000074505806E-2</v>
      </c>
      <c r="BN45">
        <v>2.5000026226043701</v>
      </c>
      <c r="BO45">
        <v>2.5000040531158447</v>
      </c>
      <c r="BP45">
        <v>2.5000033378601074</v>
      </c>
      <c r="BQ45">
        <v>2.5000030994415283</v>
      </c>
      <c r="BR45">
        <v>2.5000038146972656</v>
      </c>
      <c r="BS45">
        <v>2.5000035762786865</v>
      </c>
      <c r="BT45">
        <v>2.5000007152557373</v>
      </c>
      <c r="BU45">
        <v>2.5000021457672119</v>
      </c>
      <c r="CB45">
        <v>-50.000015258789063</v>
      </c>
      <c r="CC45">
        <v>-66.666694641113281</v>
      </c>
      <c r="CD45">
        <v>-119.99998474121094</v>
      </c>
      <c r="CE45">
        <v>10.000015258789063</v>
      </c>
      <c r="CF45">
        <v>-83.333282470703125</v>
      </c>
      <c r="CG45">
        <v>-13.333318710327148</v>
      </c>
      <c r="CH45">
        <v>-17.857147216796875</v>
      </c>
      <c r="CI45">
        <v>9.9999914169311523</v>
      </c>
      <c r="CO45">
        <v>1</v>
      </c>
      <c r="CP45">
        <v>0</v>
      </c>
      <c r="CQ45">
        <v>0</v>
      </c>
      <c r="CR45">
        <v>0</v>
      </c>
      <c r="CS45">
        <v>0</v>
      </c>
      <c r="CT45">
        <v>-2.5000026226043701</v>
      </c>
      <c r="CU45">
        <v>-2.499997615814209</v>
      </c>
      <c r="CV45">
        <v>0</v>
      </c>
      <c r="CW45">
        <v>-2.5000026226043701</v>
      </c>
      <c r="IN45">
        <v>175</v>
      </c>
      <c r="IO45">
        <v>463.33331298828125</v>
      </c>
      <c r="IP45">
        <v>0</v>
      </c>
      <c r="IQ45">
        <v>-14.999995231628418</v>
      </c>
      <c r="IR45">
        <v>-29.464267730712891</v>
      </c>
      <c r="IS45">
        <v>0</v>
      </c>
      <c r="IT45">
        <v>0.5</v>
      </c>
      <c r="IU45">
        <v>0</v>
      </c>
    </row>
    <row r="46" spans="10:255">
      <c r="J46">
        <v>0.33666667342185974</v>
      </c>
      <c r="K46">
        <v>1</v>
      </c>
      <c r="L46">
        <v>0.45933333039283752</v>
      </c>
      <c r="M46">
        <v>0.75104331970214844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0.84999996423721313</v>
      </c>
      <c r="W46">
        <v>176</v>
      </c>
      <c r="X46">
        <v>0.30000001192092896</v>
      </c>
      <c r="Y46">
        <v>0.25</v>
      </c>
      <c r="Z46">
        <v>0.25999999046325684</v>
      </c>
      <c r="AA46">
        <v>0.21899999678134918</v>
      </c>
      <c r="AB46">
        <v>0.31999999284744263</v>
      </c>
      <c r="AC46">
        <v>0.37999999523162842</v>
      </c>
      <c r="AD46">
        <v>0.32600000500679016</v>
      </c>
      <c r="AE46">
        <v>0.33500000834465027</v>
      </c>
      <c r="AF46">
        <v>0.32899999618530273</v>
      </c>
      <c r="AL46">
        <v>-9.9999990463256836</v>
      </c>
      <c r="AM46">
        <v>-8.0000028610229492</v>
      </c>
      <c r="AN46">
        <v>-11.999996185302734</v>
      </c>
      <c r="AO46">
        <v>0.20000039041042328</v>
      </c>
      <c r="AP46">
        <v>-9.9999971389770508</v>
      </c>
      <c r="AQ46">
        <v>-3.9999964237213135</v>
      </c>
      <c r="AR46">
        <v>1.3999998569488525</v>
      </c>
      <c r="AS46">
        <v>1.4999985694885254</v>
      </c>
      <c r="AZ46">
        <v>0</v>
      </c>
      <c r="BA46">
        <v>0</v>
      </c>
      <c r="BB46">
        <v>0</v>
      </c>
      <c r="BC46">
        <v>0</v>
      </c>
      <c r="BD46">
        <v>0.20000000298023224</v>
      </c>
      <c r="BE46">
        <v>0.30000001192092896</v>
      </c>
      <c r="BF46">
        <v>0.44999998807907104</v>
      </c>
      <c r="BG46">
        <v>5.000000074505806E-2</v>
      </c>
      <c r="BN46">
        <v>3.9000020027160645</v>
      </c>
      <c r="BO46">
        <v>3.9000043869018555</v>
      </c>
      <c r="BP46">
        <v>3.90000319480896</v>
      </c>
      <c r="BQ46">
        <v>3.9000029563903809</v>
      </c>
      <c r="BR46">
        <v>3.9000039100646973</v>
      </c>
      <c r="BS46">
        <v>3.9000034332275391</v>
      </c>
      <c r="BT46">
        <v>3.9000005722045898</v>
      </c>
      <c r="BU46">
        <v>0</v>
      </c>
      <c r="CB46">
        <v>-50.000015258789063</v>
      </c>
      <c r="CC46">
        <v>-66.666694641113281</v>
      </c>
      <c r="CD46">
        <v>-119.99998474121094</v>
      </c>
      <c r="CE46">
        <v>10.000015258789063</v>
      </c>
      <c r="CF46">
        <v>-83.333282470703125</v>
      </c>
      <c r="CG46">
        <v>-13.333318710327148</v>
      </c>
      <c r="CH46">
        <v>9.9999990463256836</v>
      </c>
      <c r="CI46">
        <v>9.9999914169311523</v>
      </c>
      <c r="CO46">
        <v>1</v>
      </c>
      <c r="CP46">
        <v>0</v>
      </c>
      <c r="CQ46">
        <v>0</v>
      </c>
      <c r="CR46">
        <v>0</v>
      </c>
      <c r="CS46">
        <v>0</v>
      </c>
      <c r="CT46">
        <v>-3.9000020027160645</v>
      </c>
      <c r="CU46">
        <v>-3.899991512298584</v>
      </c>
      <c r="CV46">
        <v>0</v>
      </c>
      <c r="CW46">
        <v>-3.9000020027160645</v>
      </c>
      <c r="IN46">
        <v>176</v>
      </c>
      <c r="IO46">
        <v>476.66665649414063</v>
      </c>
      <c r="IP46">
        <v>0</v>
      </c>
      <c r="IQ46">
        <v>-11.099994659423828</v>
      </c>
      <c r="IR46">
        <v>-22.499984741210938</v>
      </c>
      <c r="IS46">
        <v>0</v>
      </c>
      <c r="IT46">
        <v>0.5</v>
      </c>
      <c r="IU46">
        <v>0</v>
      </c>
    </row>
    <row r="47" spans="10:255">
      <c r="J47">
        <v>0.35500001907348633</v>
      </c>
      <c r="K47">
        <v>1</v>
      </c>
      <c r="L47">
        <v>0.48899999260902405</v>
      </c>
      <c r="M47">
        <v>0.72154295444488525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0.82499998807907104</v>
      </c>
      <c r="W47">
        <v>177</v>
      </c>
      <c r="X47">
        <v>0.30000001192092896</v>
      </c>
      <c r="Y47">
        <v>0.25</v>
      </c>
      <c r="Z47">
        <v>0.25999999046325684</v>
      </c>
      <c r="AA47">
        <v>0.21899999678134918</v>
      </c>
      <c r="AB47">
        <v>0.31999999284744263</v>
      </c>
      <c r="AC47">
        <v>0.37999999523162842</v>
      </c>
      <c r="AD47">
        <v>0.32600000500679016</v>
      </c>
      <c r="AE47">
        <v>0.31936198472976685</v>
      </c>
      <c r="AF47">
        <v>0.32378733158111572</v>
      </c>
      <c r="AL47">
        <v>-9.9999990463256836</v>
      </c>
      <c r="AM47">
        <v>-8.0000028610229492</v>
      </c>
      <c r="AN47">
        <v>-11.999996185302734</v>
      </c>
      <c r="AO47">
        <v>0.20000039041042328</v>
      </c>
      <c r="AP47">
        <v>-9.9999971389770508</v>
      </c>
      <c r="AQ47">
        <v>-3.9999964237213135</v>
      </c>
      <c r="AR47">
        <v>1.3999998569488525</v>
      </c>
      <c r="AS47">
        <v>3.0638010501861572</v>
      </c>
      <c r="AZ47">
        <v>0</v>
      </c>
      <c r="BA47">
        <v>0</v>
      </c>
      <c r="BB47">
        <v>0</v>
      </c>
      <c r="BC47">
        <v>0</v>
      </c>
      <c r="BD47">
        <v>0.20000000298023224</v>
      </c>
      <c r="BE47">
        <v>0.30000001192092896</v>
      </c>
      <c r="BF47">
        <v>0.44999998807907104</v>
      </c>
      <c r="BG47">
        <v>5.000000074505806E-2</v>
      </c>
      <c r="BN47">
        <v>1.5638048648834229</v>
      </c>
      <c r="BO47">
        <v>1.5638056993484497</v>
      </c>
      <c r="BP47">
        <v>1.5638052225112915</v>
      </c>
      <c r="BQ47">
        <v>1.5638048648834229</v>
      </c>
      <c r="BR47">
        <v>1.5638054609298706</v>
      </c>
      <c r="BS47">
        <v>1.5638053417205811</v>
      </c>
      <c r="BT47">
        <v>1.5638024806976318</v>
      </c>
      <c r="BU47">
        <v>1.5638018846511841</v>
      </c>
      <c r="CB47">
        <v>-50.000015258789063</v>
      </c>
      <c r="CC47">
        <v>-66.666694641113281</v>
      </c>
      <c r="CD47">
        <v>-119.99998474121094</v>
      </c>
      <c r="CE47">
        <v>10.000015258789063</v>
      </c>
      <c r="CF47">
        <v>-83.333282470703125</v>
      </c>
      <c r="CG47">
        <v>-13.333318710327148</v>
      </c>
      <c r="CH47">
        <v>9.9999990463256836</v>
      </c>
      <c r="CI47">
        <v>20.42534065246582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-1.5638048648834229</v>
      </c>
      <c r="CU47">
        <v>-1.5638172626495361</v>
      </c>
      <c r="CV47">
        <v>0</v>
      </c>
      <c r="CW47">
        <v>-1.5638048648834229</v>
      </c>
      <c r="IN47">
        <v>177</v>
      </c>
      <c r="IO47">
        <v>490</v>
      </c>
      <c r="IP47">
        <v>0</v>
      </c>
      <c r="IQ47">
        <v>-9.5361928939819336</v>
      </c>
      <c r="IR47">
        <v>-22.499984741210938</v>
      </c>
      <c r="IS47">
        <v>0</v>
      </c>
      <c r="IT47">
        <v>0.5</v>
      </c>
      <c r="IU47">
        <v>0</v>
      </c>
    </row>
    <row r="48" spans="10:255">
      <c r="J48">
        <v>0.37333333492279053</v>
      </c>
      <c r="K48">
        <v>1</v>
      </c>
      <c r="L48">
        <v>0.51866668462753296</v>
      </c>
      <c r="M48">
        <v>0.69203668832778931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0.79999995231628418</v>
      </c>
      <c r="W48">
        <v>178</v>
      </c>
      <c r="X48">
        <v>0.30000001192092896</v>
      </c>
      <c r="Y48">
        <v>0.25</v>
      </c>
      <c r="Z48">
        <v>0.25999999046325684</v>
      </c>
      <c r="AA48">
        <v>0.21899999678134918</v>
      </c>
      <c r="AB48">
        <v>0.31999999284744263</v>
      </c>
      <c r="AC48">
        <v>0.3449999988079071</v>
      </c>
      <c r="AD48">
        <v>0.3293822705745697</v>
      </c>
      <c r="AE48">
        <v>0.3159797191619873</v>
      </c>
      <c r="AF48">
        <v>0.32491475343704224</v>
      </c>
      <c r="AL48">
        <v>-9.9999990463256836</v>
      </c>
      <c r="AM48">
        <v>-8.0000028610229492</v>
      </c>
      <c r="AN48">
        <v>-11.999996185302734</v>
      </c>
      <c r="AO48">
        <v>0.20000039041042328</v>
      </c>
      <c r="AP48">
        <v>-9.9999971389770508</v>
      </c>
      <c r="AQ48">
        <v>3.0000030994415283</v>
      </c>
      <c r="AR48">
        <v>1.0617733001708984</v>
      </c>
      <c r="AS48">
        <v>3.4020276069641113</v>
      </c>
      <c r="AZ48">
        <v>0</v>
      </c>
      <c r="BA48">
        <v>0</v>
      </c>
      <c r="BB48">
        <v>0</v>
      </c>
      <c r="BC48">
        <v>0</v>
      </c>
      <c r="BD48">
        <v>0.20000000298023224</v>
      </c>
      <c r="BE48">
        <v>0.30000001192092896</v>
      </c>
      <c r="BF48">
        <v>0.44999998807907104</v>
      </c>
      <c r="BG48">
        <v>5.000000074505806E-2</v>
      </c>
      <c r="BN48">
        <v>6.9999971389770508</v>
      </c>
      <c r="BO48">
        <v>6.999995231628418</v>
      </c>
      <c r="BP48">
        <v>6.999992847442627</v>
      </c>
      <c r="BQ48">
        <v>6.9999957084655762</v>
      </c>
      <c r="BR48">
        <v>6.9999942779541016</v>
      </c>
      <c r="BS48">
        <v>6.9999966621398926</v>
      </c>
      <c r="BT48">
        <v>0</v>
      </c>
      <c r="BU48">
        <v>0.33822551369667053</v>
      </c>
      <c r="CB48">
        <v>-50.000015258789063</v>
      </c>
      <c r="CC48">
        <v>-66.666694641113281</v>
      </c>
      <c r="CD48">
        <v>-119.99998474121094</v>
      </c>
      <c r="CE48">
        <v>10.000015258789063</v>
      </c>
      <c r="CF48">
        <v>-83.333282470703125</v>
      </c>
      <c r="CG48">
        <v>10.000008583068848</v>
      </c>
      <c r="CH48">
        <v>7.5840950012207031</v>
      </c>
      <c r="CI48">
        <v>22.680185317993164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-6.9999971389770508</v>
      </c>
      <c r="CU48">
        <v>-6.9999990463256836</v>
      </c>
      <c r="CV48">
        <v>0</v>
      </c>
      <c r="CW48">
        <v>-6.9999971389770508</v>
      </c>
      <c r="IN48">
        <v>178</v>
      </c>
      <c r="IO48">
        <v>503.33331298828125</v>
      </c>
      <c r="IP48">
        <v>0</v>
      </c>
      <c r="IQ48">
        <v>-2.5361933708190918</v>
      </c>
      <c r="IR48">
        <v>-10.603963851928711</v>
      </c>
      <c r="IS48">
        <v>0</v>
      </c>
      <c r="IT48">
        <v>0.5</v>
      </c>
      <c r="IU48">
        <v>0</v>
      </c>
    </row>
    <row r="49" spans="10:255">
      <c r="J49">
        <v>0.39166668057441711</v>
      </c>
      <c r="K49">
        <v>1</v>
      </c>
      <c r="L49">
        <v>0.54833334684371948</v>
      </c>
      <c r="M49">
        <v>0.66252511739730835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0.77499997615814209</v>
      </c>
      <c r="W49">
        <v>179</v>
      </c>
      <c r="X49">
        <v>0.30000001192092896</v>
      </c>
      <c r="Y49">
        <v>0.25</v>
      </c>
      <c r="Z49">
        <v>0.25999999046325684</v>
      </c>
      <c r="AA49">
        <v>0.21899999678134918</v>
      </c>
      <c r="AB49">
        <v>0.26873430609703064</v>
      </c>
      <c r="AC49">
        <v>0.34771689772605896</v>
      </c>
      <c r="AD49">
        <v>0.32367780804634094</v>
      </c>
      <c r="AE49">
        <v>0.31625038385391235</v>
      </c>
      <c r="AF49">
        <v>0.32120200991630554</v>
      </c>
      <c r="AL49">
        <v>-9.9999990463256836</v>
      </c>
      <c r="AM49">
        <v>-8.0000028610229492</v>
      </c>
      <c r="AN49">
        <v>-11.999996185302734</v>
      </c>
      <c r="AO49">
        <v>0.20000039041042328</v>
      </c>
      <c r="AP49">
        <v>0.25314095616340637</v>
      </c>
      <c r="AQ49">
        <v>2.4566233158111572</v>
      </c>
      <c r="AR49">
        <v>1.6322195529937744</v>
      </c>
      <c r="AS49">
        <v>3.3749608993530273</v>
      </c>
      <c r="AZ49">
        <v>0</v>
      </c>
      <c r="BA49">
        <v>0</v>
      </c>
      <c r="BB49">
        <v>0</v>
      </c>
      <c r="BC49">
        <v>0</v>
      </c>
      <c r="BD49">
        <v>0.20000000298023224</v>
      </c>
      <c r="BE49">
        <v>0.30000001192092896</v>
      </c>
      <c r="BF49">
        <v>0.44999998807907104</v>
      </c>
      <c r="BG49">
        <v>5.000000074505806E-2</v>
      </c>
      <c r="BN49">
        <v>10.253139495849609</v>
      </c>
      <c r="BO49">
        <v>10.253139495849609</v>
      </c>
      <c r="BP49">
        <v>10.253142356872559</v>
      </c>
      <c r="BQ49">
        <v>10.253139495849609</v>
      </c>
      <c r="BR49">
        <v>10.253138542175293</v>
      </c>
      <c r="BS49">
        <v>0</v>
      </c>
      <c r="BT49">
        <v>0.54337942600250244</v>
      </c>
      <c r="BU49">
        <v>-2.7067007496953011E-2</v>
      </c>
      <c r="CB49">
        <v>-50.000015258789063</v>
      </c>
      <c r="CC49">
        <v>-66.666694641113281</v>
      </c>
      <c r="CD49">
        <v>-119.99998474121094</v>
      </c>
      <c r="CE49">
        <v>10.000015258789063</v>
      </c>
      <c r="CF49">
        <v>2.1095070838928223</v>
      </c>
      <c r="CG49">
        <v>8.1887435913085938</v>
      </c>
      <c r="CH49">
        <v>11.658711433410645</v>
      </c>
      <c r="CI49">
        <v>22.499740600585938</v>
      </c>
      <c r="CO49">
        <v>1</v>
      </c>
      <c r="CP49">
        <v>0</v>
      </c>
      <c r="CQ49">
        <v>0</v>
      </c>
      <c r="CR49">
        <v>0</v>
      </c>
      <c r="CS49">
        <v>0</v>
      </c>
      <c r="CT49">
        <v>-10.253139495849609</v>
      </c>
      <c r="CU49">
        <v>-10.253131866455078</v>
      </c>
      <c r="CV49">
        <v>0</v>
      </c>
      <c r="CW49">
        <v>-10.253139495849609</v>
      </c>
      <c r="IN49">
        <v>179</v>
      </c>
      <c r="IO49">
        <v>516.66668701171875</v>
      </c>
      <c r="IP49">
        <v>0</v>
      </c>
      <c r="IQ49">
        <v>7.7169442176818848</v>
      </c>
      <c r="IR49">
        <v>7.7535405158996582</v>
      </c>
      <c r="IS49">
        <v>0</v>
      </c>
      <c r="IT49">
        <v>0.5</v>
      </c>
      <c r="IU49">
        <v>0</v>
      </c>
    </row>
    <row r="50" spans="10:255">
      <c r="J50">
        <v>0.4100000262260437</v>
      </c>
      <c r="K50">
        <v>1</v>
      </c>
      <c r="L50">
        <v>0.57800000905990601</v>
      </c>
      <c r="M50">
        <v>0.63300853967666626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0.75</v>
      </c>
      <c r="W50">
        <v>180</v>
      </c>
      <c r="X50">
        <v>0.30000001192092896</v>
      </c>
      <c r="Y50">
        <v>0.25</v>
      </c>
      <c r="Z50">
        <v>0.19500000774860382</v>
      </c>
      <c r="AA50">
        <v>0.21991528570652008</v>
      </c>
      <c r="AB50">
        <v>0.31999999284744263</v>
      </c>
      <c r="AC50">
        <v>0.37999999523162842</v>
      </c>
      <c r="AD50">
        <v>0.36500000953674316</v>
      </c>
      <c r="AE50">
        <v>0.36000001430511475</v>
      </c>
      <c r="AF50">
        <v>0.36333334445953369</v>
      </c>
      <c r="AL50">
        <v>-9.9999990463256836</v>
      </c>
      <c r="AM50">
        <v>-8.0000028610229492</v>
      </c>
      <c r="AN50">
        <v>0.99999898672103882</v>
      </c>
      <c r="AO50">
        <v>1.6942618414759636E-2</v>
      </c>
      <c r="AP50">
        <v>-9.9999971389770508</v>
      </c>
      <c r="AQ50">
        <v>-3.9999964237213135</v>
      </c>
      <c r="AR50">
        <v>-2.5000007152557373</v>
      </c>
      <c r="AS50">
        <v>-1.0000020265579224</v>
      </c>
      <c r="AZ50">
        <v>0</v>
      </c>
      <c r="BA50">
        <v>0</v>
      </c>
      <c r="BB50">
        <v>0</v>
      </c>
      <c r="BC50">
        <v>0</v>
      </c>
      <c r="BD50">
        <v>0.20000000298023224</v>
      </c>
      <c r="BE50">
        <v>0.30000001192092896</v>
      </c>
      <c r="BF50">
        <v>0.44999998807907104</v>
      </c>
      <c r="BG50">
        <v>5.000000074505806E-2</v>
      </c>
      <c r="BN50">
        <v>12.999994277954102</v>
      </c>
      <c r="BO50">
        <v>12.999996185302734</v>
      </c>
      <c r="BP50">
        <v>12.999996185302734</v>
      </c>
      <c r="BQ50">
        <v>0</v>
      </c>
      <c r="BR50">
        <v>0.18305779993534088</v>
      </c>
      <c r="BS50">
        <v>10.436195373535156</v>
      </c>
      <c r="BT50">
        <v>16.892814636230469</v>
      </c>
      <c r="BU50">
        <v>21.02503776550293</v>
      </c>
      <c r="CB50">
        <v>-50.000015258789063</v>
      </c>
      <c r="CC50">
        <v>-66.666694641113281</v>
      </c>
      <c r="CD50">
        <v>9.9999914169311523</v>
      </c>
      <c r="CE50">
        <v>0.84713053703308105</v>
      </c>
      <c r="CF50">
        <v>-83.333282470703125</v>
      </c>
      <c r="CG50">
        <v>-13.333318710327148</v>
      </c>
      <c r="CH50">
        <v>-17.857147216796875</v>
      </c>
      <c r="CI50">
        <v>-6.6666808128356934</v>
      </c>
      <c r="CO50">
        <v>1</v>
      </c>
      <c r="CP50">
        <v>0</v>
      </c>
      <c r="CQ50">
        <v>0.19999992847442627</v>
      </c>
      <c r="CR50">
        <v>1</v>
      </c>
      <c r="CS50">
        <v>25.399999618530273</v>
      </c>
      <c r="CT50">
        <v>-12.999994277954102</v>
      </c>
      <c r="CU50">
        <v>12.400001525878906</v>
      </c>
      <c r="CV50">
        <v>0</v>
      </c>
      <c r="CW50">
        <v>12.400005340576172</v>
      </c>
      <c r="IN50">
        <v>180</v>
      </c>
      <c r="IO50">
        <v>530</v>
      </c>
      <c r="IP50">
        <v>0</v>
      </c>
      <c r="IQ50">
        <v>-17.499996185302734</v>
      </c>
      <c r="IR50">
        <v>-29.464271545410156</v>
      </c>
      <c r="IS50">
        <v>25.399999618530273</v>
      </c>
      <c r="IT50">
        <v>0.5</v>
      </c>
      <c r="IU50">
        <v>0</v>
      </c>
    </row>
    <row r="51" spans="10:255">
      <c r="J51">
        <v>0.4283333420753479</v>
      </c>
      <c r="K51">
        <v>1</v>
      </c>
      <c r="L51">
        <v>0.60766667127609253</v>
      </c>
      <c r="M51">
        <v>0.60348731279373169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0.72499996423721313</v>
      </c>
      <c r="W51">
        <v>181</v>
      </c>
      <c r="X51">
        <v>0.30000001192092896</v>
      </c>
      <c r="Y51">
        <v>0.20399999618530273</v>
      </c>
      <c r="Z51">
        <v>0.19686448574066162</v>
      </c>
      <c r="AA51">
        <v>0.23055082559585571</v>
      </c>
      <c r="AB51">
        <v>0.31999999284744263</v>
      </c>
      <c r="AC51">
        <v>0.37999999523162842</v>
      </c>
      <c r="AD51">
        <v>0.36500000953674316</v>
      </c>
      <c r="AE51">
        <v>0.33500000834465027</v>
      </c>
      <c r="AF51">
        <v>0.35500001907348633</v>
      </c>
      <c r="AL51">
        <v>-9.9999990463256836</v>
      </c>
      <c r="AM51">
        <v>1.1999996900558472</v>
      </c>
      <c r="AN51">
        <v>0.62710344791412354</v>
      </c>
      <c r="AO51">
        <v>-2.1101653575897217</v>
      </c>
      <c r="AP51">
        <v>-9.9999971389770508</v>
      </c>
      <c r="AQ51">
        <v>-3.9999964237213135</v>
      </c>
      <c r="AR51">
        <v>-2.5000007152557373</v>
      </c>
      <c r="AS51">
        <v>1.4999985694885254</v>
      </c>
      <c r="AZ51">
        <v>0</v>
      </c>
      <c r="BA51">
        <v>0</v>
      </c>
      <c r="BB51">
        <v>0</v>
      </c>
      <c r="BC51">
        <v>0</v>
      </c>
      <c r="BD51">
        <v>0.20000000298023224</v>
      </c>
      <c r="BE51">
        <v>0.30000001192092896</v>
      </c>
      <c r="BF51">
        <v>0.44999998807907104</v>
      </c>
      <c r="BG51">
        <v>5.000000074505806E-2</v>
      </c>
      <c r="BN51">
        <v>9.2000026702880859</v>
      </c>
      <c r="BO51">
        <v>9.2000026702880859</v>
      </c>
      <c r="BP51">
        <v>0</v>
      </c>
      <c r="BQ51">
        <v>0.37289586663246155</v>
      </c>
      <c r="BR51">
        <v>2.5000038146972656</v>
      </c>
      <c r="BS51">
        <v>2.5000035762786865</v>
      </c>
      <c r="BT51">
        <v>2.5000007152557373</v>
      </c>
      <c r="BU51">
        <v>2.5000021457672119</v>
      </c>
      <c r="CB51">
        <v>-50.000015258789063</v>
      </c>
      <c r="CC51">
        <v>9.9999971389770508</v>
      </c>
      <c r="CD51">
        <v>6.2710347175598145</v>
      </c>
      <c r="CE51">
        <v>-105.50820922851563</v>
      </c>
      <c r="CF51">
        <v>-83.333282470703125</v>
      </c>
      <c r="CG51">
        <v>-13.333318710327148</v>
      </c>
      <c r="CH51">
        <v>-17.857147216796875</v>
      </c>
      <c r="CI51">
        <v>9.9999914169311523</v>
      </c>
      <c r="CO51">
        <v>1</v>
      </c>
      <c r="CP51">
        <v>0</v>
      </c>
      <c r="CQ51">
        <v>0</v>
      </c>
      <c r="CR51">
        <v>0</v>
      </c>
      <c r="CS51">
        <v>0</v>
      </c>
      <c r="CT51">
        <v>-9.2000026702880859</v>
      </c>
      <c r="CU51">
        <v>-9.199976921081543</v>
      </c>
      <c r="CV51">
        <v>0</v>
      </c>
      <c r="CW51">
        <v>-9.2000026702880859</v>
      </c>
      <c r="IN51">
        <v>181</v>
      </c>
      <c r="IO51">
        <v>543.33331298828125</v>
      </c>
      <c r="IP51">
        <v>0</v>
      </c>
      <c r="IQ51">
        <v>-14.999995231628418</v>
      </c>
      <c r="IR51">
        <v>-29.464267730712891</v>
      </c>
      <c r="IS51">
        <v>0</v>
      </c>
      <c r="IT51">
        <v>0.5</v>
      </c>
      <c r="IU51">
        <v>0</v>
      </c>
    </row>
    <row r="52" spans="10:255">
      <c r="J52">
        <v>0.44666668772697449</v>
      </c>
      <c r="K52">
        <v>1</v>
      </c>
      <c r="L52">
        <v>0.63733333349227905</v>
      </c>
      <c r="M52">
        <v>0.57396167516708374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0.69999998807907104</v>
      </c>
      <c r="W52">
        <v>182</v>
      </c>
      <c r="X52">
        <v>0.23999999463558197</v>
      </c>
      <c r="Y52">
        <v>0.20178753137588501</v>
      </c>
      <c r="Z52">
        <v>0.20190156996250153</v>
      </c>
      <c r="AA52">
        <v>0.24722622334957123</v>
      </c>
      <c r="AB52">
        <v>0.31999999284744263</v>
      </c>
      <c r="AC52">
        <v>0.37999999523162842</v>
      </c>
      <c r="AD52">
        <v>0.32600000500679016</v>
      </c>
      <c r="AE52">
        <v>0.33500000834465027</v>
      </c>
      <c r="AF52">
        <v>0.32899999618530273</v>
      </c>
      <c r="AL52">
        <v>2.0000002384185791</v>
      </c>
      <c r="AM52">
        <v>1.6424928903579712</v>
      </c>
      <c r="AN52">
        <v>-0.38031336665153503</v>
      </c>
      <c r="AO52">
        <v>-5.4452447891235352</v>
      </c>
      <c r="AP52">
        <v>-9.9999971389770508</v>
      </c>
      <c r="AQ52">
        <v>-3.9999964237213135</v>
      </c>
      <c r="AR52">
        <v>1.3999998569488525</v>
      </c>
      <c r="AS52">
        <v>1.4999985694885254</v>
      </c>
      <c r="AZ52">
        <v>0</v>
      </c>
      <c r="BA52">
        <v>0</v>
      </c>
      <c r="BB52">
        <v>0</v>
      </c>
      <c r="BC52">
        <v>0</v>
      </c>
      <c r="BD52">
        <v>0.20000000298023224</v>
      </c>
      <c r="BE52">
        <v>0.30000001192092896</v>
      </c>
      <c r="BF52">
        <v>0.44999998807907104</v>
      </c>
      <c r="BG52">
        <v>5.000000074505806E-2</v>
      </c>
      <c r="BN52">
        <v>11.999998092651367</v>
      </c>
      <c r="BO52">
        <v>0</v>
      </c>
      <c r="BP52">
        <v>-0.44249388575553894</v>
      </c>
      <c r="BQ52">
        <v>0.56492382287979126</v>
      </c>
      <c r="BR52">
        <v>3.9000039100646973</v>
      </c>
      <c r="BS52">
        <v>3.9000034332275391</v>
      </c>
      <c r="BT52">
        <v>3.9000005722045898</v>
      </c>
      <c r="BU52">
        <v>0</v>
      </c>
      <c r="CB52">
        <v>10.000005722045898</v>
      </c>
      <c r="CC52">
        <v>13.687439918518066</v>
      </c>
      <c r="CD52">
        <v>-3.8031342029571533</v>
      </c>
      <c r="CE52">
        <v>-272.2620849609375</v>
      </c>
      <c r="CF52">
        <v>-83.333282470703125</v>
      </c>
      <c r="CG52">
        <v>-13.333318710327148</v>
      </c>
      <c r="CH52">
        <v>9.9999990463256836</v>
      </c>
      <c r="CI52">
        <v>9.9999914169311523</v>
      </c>
      <c r="CO52">
        <v>1</v>
      </c>
      <c r="CP52">
        <v>0</v>
      </c>
      <c r="CQ52">
        <v>0</v>
      </c>
      <c r="CR52">
        <v>0</v>
      </c>
      <c r="CS52">
        <v>0</v>
      </c>
      <c r="CT52">
        <v>-11.999998092651367</v>
      </c>
      <c r="CU52">
        <v>-11.999994277954102</v>
      </c>
      <c r="CV52">
        <v>0</v>
      </c>
      <c r="CW52">
        <v>-11.999998092651367</v>
      </c>
      <c r="IN52">
        <v>182</v>
      </c>
      <c r="IO52">
        <v>556.66668701171875</v>
      </c>
      <c r="IP52">
        <v>0</v>
      </c>
      <c r="IQ52">
        <v>-11.099994659423828</v>
      </c>
      <c r="IR52">
        <v>-22.499984741210938</v>
      </c>
      <c r="IS52">
        <v>0</v>
      </c>
      <c r="IT52">
        <v>0.5</v>
      </c>
      <c r="IU52">
        <v>0</v>
      </c>
    </row>
    <row r="53" spans="10:255">
      <c r="J53">
        <v>0.46500000357627869</v>
      </c>
      <c r="K53">
        <v>1</v>
      </c>
      <c r="L53">
        <v>0.66699999570846558</v>
      </c>
      <c r="M53">
        <v>0.54443222284317017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0.67499995231628418</v>
      </c>
      <c r="W53">
        <v>183</v>
      </c>
      <c r="X53">
        <v>0.24024422466754913</v>
      </c>
      <c r="Y53">
        <v>0.20351459085941315</v>
      </c>
      <c r="Z53">
        <v>0.20574207603931427</v>
      </c>
      <c r="AA53">
        <v>0.24923346936702728</v>
      </c>
      <c r="AB53">
        <v>0.31999999284744263</v>
      </c>
      <c r="AC53">
        <v>0.37999999523162842</v>
      </c>
      <c r="AD53">
        <v>0.32600000500679016</v>
      </c>
      <c r="AE53">
        <v>0.31936198472976685</v>
      </c>
      <c r="AF53">
        <v>0.32378733158111572</v>
      </c>
      <c r="AL53">
        <v>1.951154351234436</v>
      </c>
      <c r="AM53">
        <v>1.2970807552337646</v>
      </c>
      <c r="AN53">
        <v>-1.1484146118164063</v>
      </c>
      <c r="AO53">
        <v>-5.8466935157775879</v>
      </c>
      <c r="AP53">
        <v>-9.9999971389770508</v>
      </c>
      <c r="AQ53">
        <v>-3.9999964237213135</v>
      </c>
      <c r="AR53">
        <v>1.3999998569488525</v>
      </c>
      <c r="AS53">
        <v>3.0638010501861572</v>
      </c>
      <c r="AZ53">
        <v>0</v>
      </c>
      <c r="BA53">
        <v>0</v>
      </c>
      <c r="BB53">
        <v>0</v>
      </c>
      <c r="BC53">
        <v>0</v>
      </c>
      <c r="BD53">
        <v>0.20000000298023224</v>
      </c>
      <c r="BE53">
        <v>0.30000001192092896</v>
      </c>
      <c r="BF53">
        <v>0.44999998807907104</v>
      </c>
      <c r="BG53">
        <v>5.000000074505806E-2</v>
      </c>
      <c r="BN53">
        <v>0</v>
      </c>
      <c r="BO53">
        <v>4.8846550285816193E-2</v>
      </c>
      <c r="BP53">
        <v>0.3942582905292511</v>
      </c>
      <c r="BQ53">
        <v>1.1623586416244507</v>
      </c>
      <c r="BR53">
        <v>1.5638054609298706</v>
      </c>
      <c r="BS53">
        <v>1.5638053417205811</v>
      </c>
      <c r="BT53">
        <v>1.5638024806976318</v>
      </c>
      <c r="BU53">
        <v>1.5638018846511841</v>
      </c>
      <c r="CB53">
        <v>9.7557754516601563</v>
      </c>
      <c r="CC53">
        <v>10.809006690979004</v>
      </c>
      <c r="CD53">
        <v>-11.484147071838379</v>
      </c>
      <c r="CE53">
        <v>-292.33453369140625</v>
      </c>
      <c r="CF53">
        <v>-83.333282470703125</v>
      </c>
      <c r="CG53">
        <v>-13.333318710327148</v>
      </c>
      <c r="CH53">
        <v>9.9999990463256836</v>
      </c>
      <c r="CI53">
        <v>20.42534065246582</v>
      </c>
      <c r="CO53">
        <v>1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IN53">
        <v>183</v>
      </c>
      <c r="IO53">
        <v>570</v>
      </c>
      <c r="IP53">
        <v>0</v>
      </c>
      <c r="IQ53">
        <v>-9.5361928939819336</v>
      </c>
      <c r="IR53">
        <v>-22.499984741210938</v>
      </c>
      <c r="IS53">
        <v>0</v>
      </c>
      <c r="IT53">
        <v>0.5</v>
      </c>
      <c r="IU53">
        <v>0</v>
      </c>
    </row>
    <row r="54" spans="10:255">
      <c r="J54">
        <v>0.48333334922790527</v>
      </c>
      <c r="K54">
        <v>1</v>
      </c>
      <c r="L54">
        <v>0.6966666579246521</v>
      </c>
      <c r="M54">
        <v>0.51489895582199097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0.64999997615814209</v>
      </c>
      <c r="W54">
        <v>184</v>
      </c>
      <c r="X54">
        <v>0.24058029055595398</v>
      </c>
      <c r="Y54">
        <v>0.20545992255210876</v>
      </c>
      <c r="Z54">
        <v>0.20769412815570831</v>
      </c>
      <c r="AA54">
        <v>0.2800000011920929</v>
      </c>
      <c r="AB54">
        <v>0.31999999284744263</v>
      </c>
      <c r="AC54">
        <v>0.3449999988079071</v>
      </c>
      <c r="AD54">
        <v>0.3293822705745697</v>
      </c>
      <c r="AE54">
        <v>0.3159797191619873</v>
      </c>
      <c r="AF54">
        <v>0.32491475343704224</v>
      </c>
      <c r="AL54">
        <v>1.8839412927627563</v>
      </c>
      <c r="AM54">
        <v>0.90801441669464111</v>
      </c>
      <c r="AN54">
        <v>-1.5388250350952148</v>
      </c>
      <c r="AO54">
        <v>-12</v>
      </c>
      <c r="AP54">
        <v>-9.9999971389770508</v>
      </c>
      <c r="AQ54">
        <v>3.0000030994415283</v>
      </c>
      <c r="AR54">
        <v>1.0617733001708984</v>
      </c>
      <c r="AS54">
        <v>3.4020276069641113</v>
      </c>
      <c r="AZ54">
        <v>0</v>
      </c>
      <c r="BA54">
        <v>0</v>
      </c>
      <c r="BB54">
        <v>0</v>
      </c>
      <c r="BC54">
        <v>0</v>
      </c>
      <c r="BD54">
        <v>0.20000000298023224</v>
      </c>
      <c r="BE54">
        <v>0.30000001192092896</v>
      </c>
      <c r="BF54">
        <v>0.44999998807907104</v>
      </c>
      <c r="BG54">
        <v>5.000000074505806E-2</v>
      </c>
      <c r="BN54">
        <v>0</v>
      </c>
      <c r="BO54">
        <v>6.7213162779808044E-2</v>
      </c>
      <c r="BP54">
        <v>0.45627868175506592</v>
      </c>
      <c r="BQ54">
        <v>0.84668993949890137</v>
      </c>
      <c r="BR54">
        <v>6.9999942779541016</v>
      </c>
      <c r="BS54">
        <v>6.9999966621398926</v>
      </c>
      <c r="BT54">
        <v>0</v>
      </c>
      <c r="BU54">
        <v>0.33822551369667053</v>
      </c>
      <c r="CB54">
        <v>9.4197101593017578</v>
      </c>
      <c r="CC54">
        <v>7.5667862892150879</v>
      </c>
      <c r="CD54">
        <v>-15.388251304626465</v>
      </c>
      <c r="CE54">
        <v>-599.99969482421875</v>
      </c>
      <c r="CF54">
        <v>-83.333282470703125</v>
      </c>
      <c r="CG54">
        <v>10.000008583068848</v>
      </c>
      <c r="CH54">
        <v>7.5840950012207031</v>
      </c>
      <c r="CI54">
        <v>22.680185317993164</v>
      </c>
      <c r="CO54">
        <v>1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-2.9802322387695313E-5</v>
      </c>
      <c r="CV54">
        <v>0</v>
      </c>
      <c r="CW54">
        <v>0</v>
      </c>
      <c r="IN54">
        <v>184</v>
      </c>
      <c r="IO54">
        <v>583.33331298828125</v>
      </c>
      <c r="IP54">
        <v>0</v>
      </c>
      <c r="IQ54">
        <v>-2.5361933708190918</v>
      </c>
      <c r="IR54">
        <v>-10.603963851928711</v>
      </c>
      <c r="IS54">
        <v>0</v>
      </c>
      <c r="IT54">
        <v>0.5</v>
      </c>
      <c r="IU54">
        <v>0</v>
      </c>
    </row>
    <row r="55" spans="10:255">
      <c r="J55">
        <v>0.50166666507720947</v>
      </c>
      <c r="K55">
        <v>1</v>
      </c>
      <c r="L55">
        <v>0.72633332014083862</v>
      </c>
      <c r="M55">
        <v>0.48536211252212524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0.625</v>
      </c>
      <c r="W55">
        <v>185</v>
      </c>
      <c r="X55">
        <v>0.24102264642715454</v>
      </c>
      <c r="Y55">
        <v>0.20871168375015259</v>
      </c>
      <c r="Z55">
        <v>0.25999999046325684</v>
      </c>
      <c r="AA55">
        <v>0.2800000011920929</v>
      </c>
      <c r="AB55">
        <v>0.26399999856948853</v>
      </c>
      <c r="AC55">
        <v>0.34771689772605896</v>
      </c>
      <c r="AD55">
        <v>0.32367780804634094</v>
      </c>
      <c r="AE55">
        <v>0.31625038385391235</v>
      </c>
      <c r="AF55">
        <v>0.32120200991630554</v>
      </c>
      <c r="AL55">
        <v>1.7954699993133545</v>
      </c>
      <c r="AM55">
        <v>0.25766199827194214</v>
      </c>
      <c r="AN55">
        <v>-11.999996185302734</v>
      </c>
      <c r="AO55">
        <v>-12</v>
      </c>
      <c r="AP55">
        <v>1.2000025510787964</v>
      </c>
      <c r="AQ55">
        <v>2.4566233158111572</v>
      </c>
      <c r="AR55">
        <v>1.6322195529937744</v>
      </c>
      <c r="AS55">
        <v>3.3749608993530273</v>
      </c>
      <c r="AZ55">
        <v>0</v>
      </c>
      <c r="BA55">
        <v>0</v>
      </c>
      <c r="BB55">
        <v>0</v>
      </c>
      <c r="BC55">
        <v>0</v>
      </c>
      <c r="BD55">
        <v>0.20000000298023224</v>
      </c>
      <c r="BE55">
        <v>0.30000001192092896</v>
      </c>
      <c r="BF55">
        <v>0.44999998807907104</v>
      </c>
      <c r="BG55">
        <v>5.000000074505806E-2</v>
      </c>
      <c r="BN55">
        <v>0</v>
      </c>
      <c r="BO55">
        <v>8.8469743728637695E-2</v>
      </c>
      <c r="BP55">
        <v>0.73882335424423218</v>
      </c>
      <c r="BQ55">
        <v>11.199997901916504</v>
      </c>
      <c r="BR55">
        <v>11.199997901916504</v>
      </c>
      <c r="BS55">
        <v>0</v>
      </c>
      <c r="BT55">
        <v>0.54337942600250244</v>
      </c>
      <c r="BU55">
        <v>-2.7067007496953011E-2</v>
      </c>
      <c r="CB55">
        <v>8.9773540496826172</v>
      </c>
      <c r="CC55">
        <v>2.1471831798553467</v>
      </c>
      <c r="CD55">
        <v>-119.99998474121094</v>
      </c>
      <c r="CE55">
        <v>-599.99969482421875</v>
      </c>
      <c r="CF55">
        <v>10.000017166137695</v>
      </c>
      <c r="CG55">
        <v>8.1887435913085938</v>
      </c>
      <c r="CH55">
        <v>11.658711433410645</v>
      </c>
      <c r="CI55">
        <v>22.499740600585938</v>
      </c>
      <c r="CO55">
        <v>1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IN55">
        <v>185</v>
      </c>
      <c r="IO55">
        <v>596.66668701171875</v>
      </c>
      <c r="IP55">
        <v>0</v>
      </c>
      <c r="IQ55">
        <v>-3.3361940383911133</v>
      </c>
      <c r="IR55">
        <v>-11.570954322814941</v>
      </c>
      <c r="IS55">
        <v>0</v>
      </c>
      <c r="IT55">
        <v>0.5</v>
      </c>
      <c r="IU55">
        <v>0</v>
      </c>
    </row>
    <row r="56" spans="10:255">
      <c r="J56">
        <v>0.52000004053115845</v>
      </c>
      <c r="K56">
        <v>1</v>
      </c>
      <c r="L56">
        <v>0.75599998235702515</v>
      </c>
      <c r="M56">
        <v>0.4558221697807312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0.59999996423721313</v>
      </c>
      <c r="W56">
        <v>186</v>
      </c>
      <c r="X56">
        <v>0.25891941785812378</v>
      </c>
      <c r="Y56">
        <v>0.25</v>
      </c>
      <c r="Z56">
        <v>0.25999999046325684</v>
      </c>
      <c r="AA56">
        <v>0.21899999678134918</v>
      </c>
      <c r="AB56">
        <v>0.26647040247917175</v>
      </c>
      <c r="AC56">
        <v>0.34590703248977661</v>
      </c>
      <c r="AD56">
        <v>0.32497188448905945</v>
      </c>
      <c r="AE56">
        <v>0.31363523006439209</v>
      </c>
      <c r="AF56">
        <v>0.32119300961494446</v>
      </c>
      <c r="AL56">
        <v>-1.7838829755783081</v>
      </c>
      <c r="AM56">
        <v>-8.0000028610229492</v>
      </c>
      <c r="AN56">
        <v>-11.999996185302734</v>
      </c>
      <c r="AO56">
        <v>0.20000039041042328</v>
      </c>
      <c r="AP56">
        <v>0.7059217095375061</v>
      </c>
      <c r="AQ56">
        <v>2.818596363067627</v>
      </c>
      <c r="AR56">
        <v>1.5028119087219238</v>
      </c>
      <c r="AS56">
        <v>3.6364762783050537</v>
      </c>
      <c r="AZ56">
        <v>0</v>
      </c>
      <c r="BA56">
        <v>0</v>
      </c>
      <c r="BB56">
        <v>0</v>
      </c>
      <c r="BC56">
        <v>0.15000000596046448</v>
      </c>
      <c r="BD56">
        <v>0.20000000298023224</v>
      </c>
      <c r="BE56">
        <v>0.25</v>
      </c>
      <c r="BF56">
        <v>0.34999999403953552</v>
      </c>
      <c r="BG56">
        <v>5.000000074505806E-2</v>
      </c>
      <c r="BN56">
        <v>0.36297380924224854</v>
      </c>
      <c r="BO56">
        <v>3.9423294067382813</v>
      </c>
      <c r="BP56">
        <v>12.199996948242188</v>
      </c>
      <c r="BQ56">
        <v>12.199999809265137</v>
      </c>
      <c r="BR56">
        <v>0</v>
      </c>
      <c r="BS56">
        <v>0.49407786130905151</v>
      </c>
      <c r="BT56">
        <v>0.13210700452327728</v>
      </c>
      <c r="BU56">
        <v>0.26151496171951294</v>
      </c>
      <c r="CB56">
        <v>-8.9194183349609375</v>
      </c>
      <c r="CC56">
        <v>-66.666694641113281</v>
      </c>
      <c r="CD56">
        <v>-119.99998474121094</v>
      </c>
      <c r="CE56">
        <v>10.000015258789063</v>
      </c>
      <c r="CF56">
        <v>5.8826785087585449</v>
      </c>
      <c r="CG56">
        <v>9.395319938659668</v>
      </c>
      <c r="CH56">
        <v>10.734371185302734</v>
      </c>
      <c r="CI56">
        <v>24.24317741394043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-0.36297380924224854</v>
      </c>
      <c r="CU56">
        <v>-0.36299228668212891</v>
      </c>
      <c r="CV56">
        <v>0</v>
      </c>
      <c r="CW56">
        <v>-0.36297380924224854</v>
      </c>
      <c r="IN56">
        <v>186</v>
      </c>
      <c r="IO56">
        <v>610</v>
      </c>
      <c r="IP56">
        <v>0</v>
      </c>
      <c r="IQ56">
        <v>8.8638076782226563</v>
      </c>
      <c r="IR56">
        <v>9.0126380920410156</v>
      </c>
      <c r="IS56">
        <v>0</v>
      </c>
      <c r="IT56">
        <v>0.5</v>
      </c>
      <c r="IU56">
        <v>0</v>
      </c>
    </row>
    <row r="57" spans="10:255">
      <c r="J57">
        <v>0.53833335638046265</v>
      </c>
      <c r="K57">
        <v>1</v>
      </c>
      <c r="L57">
        <v>0.78566664457321167</v>
      </c>
      <c r="M57">
        <v>0.42627900838851929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0.57499998807907104</v>
      </c>
      <c r="W57">
        <v>187</v>
      </c>
      <c r="X57">
        <v>0.2562403678894043</v>
      </c>
      <c r="Y57">
        <v>0.25</v>
      </c>
      <c r="Z57">
        <v>0.25999999046325684</v>
      </c>
      <c r="AA57">
        <v>0.21899999678134918</v>
      </c>
      <c r="AB57">
        <v>0.26757627725601196</v>
      </c>
      <c r="AC57">
        <v>0.34484079480171204</v>
      </c>
      <c r="AD57">
        <v>0.32286790013313293</v>
      </c>
      <c r="AE57">
        <v>0.31302341818809509</v>
      </c>
      <c r="AF57">
        <v>0.31958639621734619</v>
      </c>
      <c r="AL57">
        <v>-1.2480732202529907</v>
      </c>
      <c r="AM57">
        <v>-8.0000028610229492</v>
      </c>
      <c r="AN57">
        <v>-11.999996185302734</v>
      </c>
      <c r="AO57">
        <v>0.20000039041042328</v>
      </c>
      <c r="AP57">
        <v>0.48474672436714172</v>
      </c>
      <c r="AQ57">
        <v>3.0318441390991211</v>
      </c>
      <c r="AR57">
        <v>1.7132103443145752</v>
      </c>
      <c r="AS57">
        <v>3.6976578235626221</v>
      </c>
      <c r="AZ57">
        <v>0</v>
      </c>
      <c r="BA57">
        <v>0</v>
      </c>
      <c r="BB57">
        <v>0</v>
      </c>
      <c r="BC57">
        <v>0.15000000596046448</v>
      </c>
      <c r="BD57">
        <v>0.20000000298023224</v>
      </c>
      <c r="BE57">
        <v>0.25</v>
      </c>
      <c r="BF57">
        <v>0.34999999403953552</v>
      </c>
      <c r="BG57">
        <v>5.000000074505806E-2</v>
      </c>
      <c r="BN57">
        <v>0.79946166276931763</v>
      </c>
      <c r="BO57">
        <v>0.26364931464195251</v>
      </c>
      <c r="BP57">
        <v>0.26364922523498535</v>
      </c>
      <c r="BQ57">
        <v>0.26364892721176147</v>
      </c>
      <c r="BR57">
        <v>0.26364940404891968</v>
      </c>
      <c r="BS57">
        <v>0.48482337594032288</v>
      </c>
      <c r="BT57">
        <v>0.2715793251991272</v>
      </c>
      <c r="BU57">
        <v>6.1182670295238495E-2</v>
      </c>
      <c r="CB57">
        <v>-6.2403683662414551</v>
      </c>
      <c r="CC57">
        <v>-66.666694641113281</v>
      </c>
      <c r="CD57">
        <v>-119.99998474121094</v>
      </c>
      <c r="CE57">
        <v>10.000015258789063</v>
      </c>
      <c r="CF57">
        <v>4.0395545959472656</v>
      </c>
      <c r="CG57">
        <v>10.106144905090332</v>
      </c>
      <c r="CH57">
        <v>12.237216949462891</v>
      </c>
      <c r="CI57">
        <v>24.651052474975586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-0.79946166276931763</v>
      </c>
      <c r="CU57">
        <v>-0.79947710037231445</v>
      </c>
      <c r="CV57">
        <v>0</v>
      </c>
      <c r="CW57">
        <v>-0.79946166276931763</v>
      </c>
      <c r="IN57">
        <v>187</v>
      </c>
      <c r="IO57">
        <v>623.33331298828125</v>
      </c>
      <c r="IP57">
        <v>0</v>
      </c>
      <c r="IQ57">
        <v>9.1274595260620117</v>
      </c>
      <c r="IR57">
        <v>9.361724853515625</v>
      </c>
      <c r="IS57">
        <v>0</v>
      </c>
      <c r="IT57">
        <v>0.5</v>
      </c>
      <c r="IU57">
        <v>0</v>
      </c>
    </row>
    <row r="58" spans="10:255">
      <c r="J58">
        <v>0.55666667222976685</v>
      </c>
      <c r="K58">
        <v>1</v>
      </c>
      <c r="L58">
        <v>0.81533330678939819</v>
      </c>
      <c r="M58">
        <v>0.39673298597335815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0.54999995231628418</v>
      </c>
      <c r="W58">
        <v>188</v>
      </c>
      <c r="X58">
        <v>0.25408053398132324</v>
      </c>
      <c r="Y58">
        <v>0.25</v>
      </c>
      <c r="Z58">
        <v>0.25999999046325684</v>
      </c>
      <c r="AA58">
        <v>0.21899999678134918</v>
      </c>
      <c r="AB58">
        <v>0.26856827735900879</v>
      </c>
      <c r="AC58">
        <v>0.34348154067993164</v>
      </c>
      <c r="AD58">
        <v>0.32206135988235474</v>
      </c>
      <c r="AE58">
        <v>0.31178653240203857</v>
      </c>
      <c r="AF58">
        <v>0.31863641738891602</v>
      </c>
      <c r="AL58">
        <v>-0.81610649824142456</v>
      </c>
      <c r="AM58">
        <v>-8.0000028610229492</v>
      </c>
      <c r="AN58">
        <v>-11.999996185302734</v>
      </c>
      <c r="AO58">
        <v>0.20000039041042328</v>
      </c>
      <c r="AP58">
        <v>0.28634670376777649</v>
      </c>
      <c r="AQ58">
        <v>3.3036947250366211</v>
      </c>
      <c r="AR58">
        <v>1.793864369392395</v>
      </c>
      <c r="AS58">
        <v>3.8213462829589844</v>
      </c>
      <c r="AZ58">
        <v>0</v>
      </c>
      <c r="BA58">
        <v>0</v>
      </c>
      <c r="BB58">
        <v>0</v>
      </c>
      <c r="BC58">
        <v>0.15000000596046448</v>
      </c>
      <c r="BD58">
        <v>0.20000000298023224</v>
      </c>
      <c r="BE58">
        <v>0.25</v>
      </c>
      <c r="BF58">
        <v>0.34999999403953552</v>
      </c>
      <c r="BG58">
        <v>5.000000074505806E-2</v>
      </c>
      <c r="BN58">
        <v>0.70975965261459351</v>
      </c>
      <c r="BO58">
        <v>0.27779346704483032</v>
      </c>
      <c r="BP58">
        <v>0.27779337763786316</v>
      </c>
      <c r="BQ58">
        <v>0.27779605984687805</v>
      </c>
      <c r="BR58">
        <v>0.27779498696327209</v>
      </c>
      <c r="BS58">
        <v>0.4761909544467926</v>
      </c>
      <c r="BT58">
        <v>0.20434130728244781</v>
      </c>
      <c r="BU58">
        <v>0.12368832528591156</v>
      </c>
      <c r="CB58">
        <v>-4.0805344581604004</v>
      </c>
      <c r="CC58">
        <v>-66.666694641113281</v>
      </c>
      <c r="CD58">
        <v>-119.99998474121094</v>
      </c>
      <c r="CE58">
        <v>10.000015258789063</v>
      </c>
      <c r="CF58">
        <v>2.3862216472625732</v>
      </c>
      <c r="CG58">
        <v>11.012313842773438</v>
      </c>
      <c r="CH58">
        <v>12.81331729888916</v>
      </c>
      <c r="CI58">
        <v>25.475643157958984</v>
      </c>
      <c r="CO58">
        <v>1</v>
      </c>
      <c r="CP58">
        <v>0</v>
      </c>
      <c r="CQ58">
        <v>0</v>
      </c>
      <c r="CR58">
        <v>0</v>
      </c>
      <c r="CS58">
        <v>0</v>
      </c>
      <c r="CT58">
        <v>-0.70975965261459351</v>
      </c>
      <c r="CU58">
        <v>-0.70971250534057617</v>
      </c>
      <c r="CV58">
        <v>0</v>
      </c>
      <c r="CW58">
        <v>-0.70975965261459351</v>
      </c>
      <c r="IN58">
        <v>188</v>
      </c>
      <c r="IO58">
        <v>636.66668701171875</v>
      </c>
      <c r="IP58">
        <v>0</v>
      </c>
      <c r="IQ58">
        <v>9.4052524566650391</v>
      </c>
      <c r="IR58">
        <v>9.6274223327636719</v>
      </c>
      <c r="IS58">
        <v>0</v>
      </c>
      <c r="IT58">
        <v>0.5</v>
      </c>
      <c r="IU58">
        <v>0</v>
      </c>
    </row>
    <row r="59" spans="10:255">
      <c r="J59">
        <v>0.57500004768371582</v>
      </c>
      <c r="K59">
        <v>1</v>
      </c>
      <c r="L59">
        <v>0.84500002861022949</v>
      </c>
      <c r="M59">
        <v>0.36718404293060303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0.52499997615814209</v>
      </c>
      <c r="W59">
        <v>189</v>
      </c>
      <c r="X59">
        <v>0.2536473274230957</v>
      </c>
      <c r="Y59">
        <v>0.25</v>
      </c>
      <c r="Z59">
        <v>0.25999999046325684</v>
      </c>
      <c r="AA59">
        <v>0.21899999678134918</v>
      </c>
      <c r="AB59">
        <v>0.26808932423591614</v>
      </c>
      <c r="AC59">
        <v>0.34224134683609009</v>
      </c>
      <c r="AD59">
        <v>0.32087793946266174</v>
      </c>
      <c r="AE59">
        <v>0.3108234703540802</v>
      </c>
      <c r="AF59">
        <v>0.31752645969390869</v>
      </c>
      <c r="AL59">
        <v>-0.72946524620056152</v>
      </c>
      <c r="AM59">
        <v>-8.0000028610229492</v>
      </c>
      <c r="AN59">
        <v>-11.999996185302734</v>
      </c>
      <c r="AO59">
        <v>0.20000039041042328</v>
      </c>
      <c r="AP59">
        <v>0.38213732838630676</v>
      </c>
      <c r="AQ59">
        <v>3.5517334938049316</v>
      </c>
      <c r="AR59">
        <v>1.9122064113616943</v>
      </c>
      <c r="AS59">
        <v>3.9176526069641113</v>
      </c>
      <c r="AZ59">
        <v>0</v>
      </c>
      <c r="BA59">
        <v>0</v>
      </c>
      <c r="BB59">
        <v>0</v>
      </c>
      <c r="BC59">
        <v>0.15000000596046448</v>
      </c>
      <c r="BD59">
        <v>0.20000000298023224</v>
      </c>
      <c r="BE59">
        <v>0.25</v>
      </c>
      <c r="BF59">
        <v>0.34999999403953552</v>
      </c>
      <c r="BG59">
        <v>5.000000074505806E-2</v>
      </c>
      <c r="BN59">
        <v>0.64512056112289429</v>
      </c>
      <c r="BO59">
        <v>0.55847775936126709</v>
      </c>
      <c r="BP59">
        <v>0.55847758054733276</v>
      </c>
      <c r="BQ59">
        <v>0.55847728252410889</v>
      </c>
      <c r="BR59">
        <v>0.55847793817520142</v>
      </c>
      <c r="BS59">
        <v>0.46268540620803833</v>
      </c>
      <c r="BT59">
        <v>0.21464879810810089</v>
      </c>
      <c r="BU59">
        <v>9.6305936574935913E-2</v>
      </c>
      <c r="CB59">
        <v>-3.6473276615142822</v>
      </c>
      <c r="CC59">
        <v>-66.666694641113281</v>
      </c>
      <c r="CD59">
        <v>-119.99998474121094</v>
      </c>
      <c r="CE59">
        <v>10.000015258789063</v>
      </c>
      <c r="CF59">
        <v>3.1844766139984131</v>
      </c>
      <c r="CG59">
        <v>11.839110374450684</v>
      </c>
      <c r="CH59">
        <v>13.65861701965332</v>
      </c>
      <c r="CI59">
        <v>26.117683410644531</v>
      </c>
      <c r="CO59">
        <v>1</v>
      </c>
      <c r="CP59">
        <v>0</v>
      </c>
      <c r="CQ59">
        <v>0</v>
      </c>
      <c r="CR59">
        <v>0</v>
      </c>
      <c r="CS59">
        <v>0</v>
      </c>
      <c r="CT59">
        <v>-0.64512056112289429</v>
      </c>
      <c r="CU59">
        <v>-0.64513087272644043</v>
      </c>
      <c r="CV59">
        <v>0</v>
      </c>
      <c r="CW59">
        <v>-0.64512056112289429</v>
      </c>
      <c r="IN59">
        <v>189</v>
      </c>
      <c r="IO59">
        <v>650</v>
      </c>
      <c r="IP59">
        <v>0</v>
      </c>
      <c r="IQ59">
        <v>9.9637308120727539</v>
      </c>
      <c r="IR59">
        <v>10.424269676208496</v>
      </c>
      <c r="IS59">
        <v>0</v>
      </c>
      <c r="IT59">
        <v>0.5</v>
      </c>
      <c r="IU59">
        <v>0</v>
      </c>
    </row>
    <row r="60" spans="10:255">
      <c r="J60">
        <v>0.59333336353302002</v>
      </c>
      <c r="K60">
        <v>1</v>
      </c>
      <c r="L60">
        <v>0.87466669082641602</v>
      </c>
      <c r="M60">
        <v>0.33763265609741211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0.49999997019767761</v>
      </c>
      <c r="W60">
        <v>190</v>
      </c>
      <c r="X60">
        <v>0.25324591994285583</v>
      </c>
      <c r="Y60">
        <v>0.25</v>
      </c>
      <c r="Z60">
        <v>0.25999999046325684</v>
      </c>
      <c r="AA60">
        <v>0.21899999678134918</v>
      </c>
      <c r="AB60">
        <v>0.26756584644317627</v>
      </c>
      <c r="AC60">
        <v>0.34101331233978271</v>
      </c>
      <c r="AD60">
        <v>0.3198457658290863</v>
      </c>
      <c r="AE60">
        <v>0.30983242392539978</v>
      </c>
      <c r="AF60">
        <v>0.31650799512863159</v>
      </c>
      <c r="AL60">
        <v>-0.64918375015258789</v>
      </c>
      <c r="AM60">
        <v>-8.0000028610229492</v>
      </c>
      <c r="AN60">
        <v>-11.999996185302734</v>
      </c>
      <c r="AO60">
        <v>0.20000039041042328</v>
      </c>
      <c r="AP60">
        <v>0.4868328869342804</v>
      </c>
      <c r="AQ60">
        <v>3.7973403930664063</v>
      </c>
      <c r="AR60">
        <v>2.0154237747192383</v>
      </c>
      <c r="AS60">
        <v>4.0167570114135742</v>
      </c>
      <c r="AZ60">
        <v>0</v>
      </c>
      <c r="BA60">
        <v>0</v>
      </c>
      <c r="BB60">
        <v>0</v>
      </c>
      <c r="BC60">
        <v>0.15000000596046448</v>
      </c>
      <c r="BD60">
        <v>0.20000000298023224</v>
      </c>
      <c r="BE60">
        <v>0.25</v>
      </c>
      <c r="BF60">
        <v>0.34999999403953552</v>
      </c>
      <c r="BG60">
        <v>5.000000074505806E-2</v>
      </c>
      <c r="BN60">
        <v>0.63290572166442871</v>
      </c>
      <c r="BO60">
        <v>0.55262458324432373</v>
      </c>
      <c r="BP60">
        <v>0.5526244044303894</v>
      </c>
      <c r="BQ60">
        <v>0.55262410640716553</v>
      </c>
      <c r="BR60">
        <v>0.55262535810470581</v>
      </c>
      <c r="BS60">
        <v>0.44793102145195007</v>
      </c>
      <c r="BT60">
        <v>0.20232239365577698</v>
      </c>
      <c r="BU60">
        <v>9.9105596542358398E-2</v>
      </c>
      <c r="CB60">
        <v>-3.2459201812744141</v>
      </c>
      <c r="CC60">
        <v>-66.666694641113281</v>
      </c>
      <c r="CD60">
        <v>-119.99998474121094</v>
      </c>
      <c r="CE60">
        <v>10.000015258789063</v>
      </c>
      <c r="CF60">
        <v>4.0569391250610352</v>
      </c>
      <c r="CG60">
        <v>12.65779972076416</v>
      </c>
      <c r="CH60">
        <v>14.39588451385498</v>
      </c>
      <c r="CI60">
        <v>26.77838134765625</v>
      </c>
      <c r="CO60">
        <v>1</v>
      </c>
      <c r="CP60">
        <v>0</v>
      </c>
      <c r="CQ60">
        <v>0</v>
      </c>
      <c r="CR60">
        <v>0</v>
      </c>
      <c r="CS60">
        <v>0</v>
      </c>
      <c r="CT60">
        <v>-0.63290572166442871</v>
      </c>
      <c r="CU60">
        <v>-0.63294172286987305</v>
      </c>
      <c r="CV60">
        <v>0</v>
      </c>
      <c r="CW60">
        <v>-0.63290572166442871</v>
      </c>
      <c r="IN60">
        <v>190</v>
      </c>
      <c r="IO60">
        <v>663.33331298828125</v>
      </c>
      <c r="IP60">
        <v>0</v>
      </c>
      <c r="IQ60">
        <v>10.516354560852051</v>
      </c>
      <c r="IR60">
        <v>11.206199645996094</v>
      </c>
      <c r="IS60">
        <v>0</v>
      </c>
      <c r="IT60">
        <v>0.5</v>
      </c>
      <c r="IU60">
        <v>0</v>
      </c>
    </row>
    <row r="61" spans="10:255">
      <c r="J61">
        <v>0.61166667938232422</v>
      </c>
      <c r="K61">
        <v>1</v>
      </c>
      <c r="L61">
        <v>0.90433335304260254</v>
      </c>
      <c r="M61">
        <v>0.30807888507843018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0.47499996423721313</v>
      </c>
      <c r="W61">
        <v>191</v>
      </c>
      <c r="X61">
        <v>0.25152519345283508</v>
      </c>
      <c r="Y61">
        <v>0.25</v>
      </c>
      <c r="Z61">
        <v>0.25999999046325684</v>
      </c>
      <c r="AA61">
        <v>0.21899999678134918</v>
      </c>
      <c r="AB61">
        <v>0.26842993497848511</v>
      </c>
      <c r="AC61">
        <v>0.37999999523162842</v>
      </c>
      <c r="AD61">
        <v>0.36500000953674316</v>
      </c>
      <c r="AE61">
        <v>0.36000001430511475</v>
      </c>
      <c r="AF61">
        <v>0.36333334445953369</v>
      </c>
      <c r="AL61">
        <v>-0.30503857135772705</v>
      </c>
      <c r="AM61">
        <v>-8.0000028610229492</v>
      </c>
      <c r="AN61">
        <v>-11.999996185302734</v>
      </c>
      <c r="AO61">
        <v>0.20000039041042328</v>
      </c>
      <c r="AP61">
        <v>0.31401517987251282</v>
      </c>
      <c r="AQ61">
        <v>-3.9999964237213135</v>
      </c>
      <c r="AR61">
        <v>-2.5000007152557373</v>
      </c>
      <c r="AS61">
        <v>-1.0000020265579224</v>
      </c>
      <c r="AZ61">
        <v>0</v>
      </c>
      <c r="BA61">
        <v>0</v>
      </c>
      <c r="BB61">
        <v>0</v>
      </c>
      <c r="BC61">
        <v>0.15000000596046448</v>
      </c>
      <c r="BD61">
        <v>0.20000000298023224</v>
      </c>
      <c r="BE61">
        <v>0.25</v>
      </c>
      <c r="BF61">
        <v>0.34999999403953552</v>
      </c>
      <c r="BG61">
        <v>5.000000074505806E-2</v>
      </c>
      <c r="BN61">
        <v>0.62179964780807495</v>
      </c>
      <c r="BO61">
        <v>0.27765640616416931</v>
      </c>
      <c r="BP61">
        <v>0.27765631675720215</v>
      </c>
      <c r="BQ61">
        <v>0.27765896916389465</v>
      </c>
      <c r="BR61">
        <v>0.27766057848930359</v>
      </c>
      <c r="BS61">
        <v>0.45048001408576965</v>
      </c>
      <c r="BT61">
        <v>8.2478170394897461</v>
      </c>
      <c r="BU61">
        <v>12.763241767883301</v>
      </c>
      <c r="CB61">
        <v>-1.5251935720443726</v>
      </c>
      <c r="CC61">
        <v>-66.666694641113281</v>
      </c>
      <c r="CD61">
        <v>-119.99998474121094</v>
      </c>
      <c r="CE61">
        <v>10.000015258789063</v>
      </c>
      <c r="CF61">
        <v>2.6167922019958496</v>
      </c>
      <c r="CG61">
        <v>-13.333318710327148</v>
      </c>
      <c r="CH61">
        <v>-17.857147216796875</v>
      </c>
      <c r="CI61">
        <v>-6.6666808128356934</v>
      </c>
      <c r="CO61">
        <v>1</v>
      </c>
      <c r="CP61">
        <v>0</v>
      </c>
      <c r="CQ61">
        <v>0.19999992847442627</v>
      </c>
      <c r="CR61">
        <v>1</v>
      </c>
      <c r="CS61">
        <v>17.780000686645508</v>
      </c>
      <c r="CT61">
        <v>-0.62179964780807495</v>
      </c>
      <c r="CU61">
        <v>17.158239364624023</v>
      </c>
      <c r="CV61">
        <v>0</v>
      </c>
      <c r="CW61">
        <v>17.158201217651367</v>
      </c>
      <c r="IN61">
        <v>191</v>
      </c>
      <c r="IO61">
        <v>676.66668701171875</v>
      </c>
      <c r="IP61">
        <v>0</v>
      </c>
      <c r="IQ61">
        <v>-6.9859838485717773</v>
      </c>
      <c r="IR61">
        <v>-10.320655822753906</v>
      </c>
      <c r="IS61">
        <v>17.780000686645508</v>
      </c>
      <c r="IT61">
        <v>0.5</v>
      </c>
      <c r="IU61">
        <v>0</v>
      </c>
    </row>
    <row r="62" spans="10:255">
      <c r="J62">
        <v>0.62999999523162842</v>
      </c>
      <c r="K62">
        <v>1</v>
      </c>
      <c r="L62">
        <v>0.93400001525878906</v>
      </c>
      <c r="M62">
        <v>0.27852261066436768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0.44999998807907104</v>
      </c>
      <c r="W62">
        <v>192</v>
      </c>
      <c r="X62">
        <v>0.25142702460289001</v>
      </c>
      <c r="Y62">
        <v>0.25</v>
      </c>
      <c r="Z62">
        <v>0.25999999046325684</v>
      </c>
      <c r="AA62">
        <v>0.21899999678134918</v>
      </c>
      <c r="AB62">
        <v>0.27814608812332153</v>
      </c>
      <c r="AC62">
        <v>0.37999999523162842</v>
      </c>
      <c r="AD62">
        <v>0.36500000953674316</v>
      </c>
      <c r="AE62">
        <v>0.33500000834465027</v>
      </c>
      <c r="AF62">
        <v>0.35500001907348633</v>
      </c>
      <c r="AL62">
        <v>-0.28540483117103577</v>
      </c>
      <c r="AM62">
        <v>-8.0000028610229492</v>
      </c>
      <c r="AN62">
        <v>-11.999996185302734</v>
      </c>
      <c r="AO62">
        <v>0.20000039041042328</v>
      </c>
      <c r="AP62">
        <v>-1.6292157173156738</v>
      </c>
      <c r="AQ62">
        <v>-3.9999964237213135</v>
      </c>
      <c r="AR62">
        <v>-2.5000007152557373</v>
      </c>
      <c r="AS62">
        <v>1.4999985694885254</v>
      </c>
      <c r="AZ62">
        <v>0</v>
      </c>
      <c r="BA62">
        <v>0</v>
      </c>
      <c r="BB62">
        <v>0</v>
      </c>
      <c r="BC62">
        <v>0.15000000596046448</v>
      </c>
      <c r="BD62">
        <v>0.20000000298023224</v>
      </c>
      <c r="BE62">
        <v>0.25</v>
      </c>
      <c r="BF62">
        <v>0.34999999403953552</v>
      </c>
      <c r="BG62">
        <v>5.000000074505806E-2</v>
      </c>
      <c r="BN62">
        <v>0.57640469074249268</v>
      </c>
      <c r="BO62">
        <v>0.55677312612533569</v>
      </c>
      <c r="BP62">
        <v>0.55677294731140137</v>
      </c>
      <c r="BQ62">
        <v>0.55677562952041626</v>
      </c>
      <c r="BR62">
        <v>0.55677556991577148</v>
      </c>
      <c r="BS62">
        <v>2.5000035762786865</v>
      </c>
      <c r="BT62">
        <v>2.5000007152557373</v>
      </c>
      <c r="BU62">
        <v>2.5000021457672119</v>
      </c>
      <c r="CB62">
        <v>-1.4270247220993042</v>
      </c>
      <c r="CC62">
        <v>-66.666694641113281</v>
      </c>
      <c r="CD62">
        <v>-119.99998474121094</v>
      </c>
      <c r="CE62">
        <v>10.000015258789063</v>
      </c>
      <c r="CF62">
        <v>-13.576791763305664</v>
      </c>
      <c r="CG62">
        <v>-13.333318710327148</v>
      </c>
      <c r="CH62">
        <v>-17.857147216796875</v>
      </c>
      <c r="CI62">
        <v>9.9999914169311523</v>
      </c>
      <c r="CO62">
        <v>1</v>
      </c>
      <c r="CP62">
        <v>0</v>
      </c>
      <c r="CQ62">
        <v>0</v>
      </c>
      <c r="CR62">
        <v>0</v>
      </c>
      <c r="CS62">
        <v>0</v>
      </c>
      <c r="CT62">
        <v>-0.57640469074249268</v>
      </c>
      <c r="CU62">
        <v>-0.57640671730041504</v>
      </c>
      <c r="CV62">
        <v>0</v>
      </c>
      <c r="CW62">
        <v>-0.57640469074249268</v>
      </c>
      <c r="IN62">
        <v>192</v>
      </c>
      <c r="IO62">
        <v>690</v>
      </c>
      <c r="IP62">
        <v>0</v>
      </c>
      <c r="IQ62">
        <v>-6.4292135238647461</v>
      </c>
      <c r="IR62">
        <v>-13.671052932739258</v>
      </c>
      <c r="IS62">
        <v>0</v>
      </c>
      <c r="IT62">
        <v>0.5</v>
      </c>
      <c r="IU62">
        <v>0</v>
      </c>
    </row>
    <row r="63" spans="10:255">
      <c r="J63">
        <v>0.64833337068557739</v>
      </c>
      <c r="K63">
        <v>1</v>
      </c>
      <c r="L63">
        <v>0.96366667747497559</v>
      </c>
      <c r="M63">
        <v>0.24896419048309326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0.42499998211860657</v>
      </c>
      <c r="W63">
        <v>193</v>
      </c>
      <c r="X63">
        <v>0.25207844376564026</v>
      </c>
      <c r="Y63">
        <v>0.25</v>
      </c>
      <c r="Z63">
        <v>0.25999999046325684</v>
      </c>
      <c r="AA63">
        <v>0.21899999678134918</v>
      </c>
      <c r="AB63">
        <v>0.29412505030632019</v>
      </c>
      <c r="AC63">
        <v>0.37999999523162842</v>
      </c>
      <c r="AD63">
        <v>0.32600000500679016</v>
      </c>
      <c r="AE63">
        <v>0.33500000834465027</v>
      </c>
      <c r="AF63">
        <v>0.32899999618530273</v>
      </c>
      <c r="AL63">
        <v>-0.41568860411643982</v>
      </c>
      <c r="AM63">
        <v>-8.0000028610229492</v>
      </c>
      <c r="AN63">
        <v>-11.999996185302734</v>
      </c>
      <c r="AO63">
        <v>0.20000039041042328</v>
      </c>
      <c r="AP63">
        <v>-4.8250083923339844</v>
      </c>
      <c r="AQ63">
        <v>-3.9999964237213135</v>
      </c>
      <c r="AR63">
        <v>1.3999998569488525</v>
      </c>
      <c r="AS63">
        <v>1.4999985694885254</v>
      </c>
      <c r="AZ63">
        <v>0</v>
      </c>
      <c r="BA63">
        <v>0</v>
      </c>
      <c r="BB63">
        <v>0</v>
      </c>
      <c r="BC63">
        <v>0.15000000596046448</v>
      </c>
      <c r="BD63">
        <v>0.20000000298023224</v>
      </c>
      <c r="BE63">
        <v>0.25</v>
      </c>
      <c r="BF63">
        <v>0.34999999403953552</v>
      </c>
      <c r="BG63">
        <v>5.000000074505806E-2</v>
      </c>
      <c r="BN63">
        <v>0.57391923666000366</v>
      </c>
      <c r="BO63">
        <v>0.7042052149772644</v>
      </c>
      <c r="BP63">
        <v>0.70420503616333008</v>
      </c>
      <c r="BQ63">
        <v>0.70420771837234497</v>
      </c>
      <c r="BR63">
        <v>0.7042088508605957</v>
      </c>
      <c r="BS63">
        <v>3.9000034332275391</v>
      </c>
      <c r="BT63">
        <v>3.9000005722045898</v>
      </c>
      <c r="BU63">
        <v>0</v>
      </c>
      <c r="CB63">
        <v>-2.0784440040588379</v>
      </c>
      <c r="CC63">
        <v>-66.666694641113281</v>
      </c>
      <c r="CD63">
        <v>-119.99998474121094</v>
      </c>
      <c r="CE63">
        <v>10.000015258789063</v>
      </c>
      <c r="CF63">
        <v>-40.208389282226563</v>
      </c>
      <c r="CG63">
        <v>-13.333318710327148</v>
      </c>
      <c r="CH63">
        <v>9.9999990463256836</v>
      </c>
      <c r="CI63">
        <v>9.9999914169311523</v>
      </c>
      <c r="CO63">
        <v>1</v>
      </c>
      <c r="CP63">
        <v>0</v>
      </c>
      <c r="CQ63">
        <v>0</v>
      </c>
      <c r="CR63">
        <v>0</v>
      </c>
      <c r="CS63">
        <v>0</v>
      </c>
      <c r="CT63">
        <v>-0.57391923666000366</v>
      </c>
      <c r="CU63">
        <v>-0.57393312454223633</v>
      </c>
      <c r="CV63">
        <v>0</v>
      </c>
      <c r="CW63">
        <v>-0.57391923666000366</v>
      </c>
      <c r="IN63">
        <v>193</v>
      </c>
      <c r="IO63">
        <v>703.3333740234375</v>
      </c>
      <c r="IP63">
        <v>0</v>
      </c>
      <c r="IQ63">
        <v>-5.725006103515625</v>
      </c>
      <c r="IR63">
        <v>-12.456901550292969</v>
      </c>
      <c r="IS63">
        <v>0</v>
      </c>
      <c r="IT63">
        <v>0.5</v>
      </c>
      <c r="IU63">
        <v>0</v>
      </c>
    </row>
    <row r="64" spans="10:255">
      <c r="J64">
        <v>0.66666668653488159</v>
      </c>
      <c r="K64">
        <v>1</v>
      </c>
      <c r="L64">
        <v>0.99333333969116211</v>
      </c>
      <c r="M64">
        <v>0.21940362453460693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0.39999997615814209</v>
      </c>
      <c r="W64">
        <v>194</v>
      </c>
      <c r="X64">
        <v>0.25487762689590454</v>
      </c>
      <c r="Y64">
        <v>0.25</v>
      </c>
      <c r="Z64">
        <v>0.25999999046325684</v>
      </c>
      <c r="AA64">
        <v>0.21899999678134918</v>
      </c>
      <c r="AB64">
        <v>0.29619181156158447</v>
      </c>
      <c r="AC64">
        <v>0.37999999523162842</v>
      </c>
      <c r="AD64">
        <v>0.32600000500679016</v>
      </c>
      <c r="AE64">
        <v>0.31936198472976685</v>
      </c>
      <c r="AF64">
        <v>0.32378733158111572</v>
      </c>
      <c r="AL64">
        <v>-0.97552502155303955</v>
      </c>
      <c r="AM64">
        <v>-8.0000028610229492</v>
      </c>
      <c r="AN64">
        <v>-11.999996185302734</v>
      </c>
      <c r="AO64">
        <v>0.20000039041042328</v>
      </c>
      <c r="AP64">
        <v>-5.2383608818054199</v>
      </c>
      <c r="AQ64">
        <v>-3.9999964237213135</v>
      </c>
      <c r="AR64">
        <v>1.3999998569488525</v>
      </c>
      <c r="AS64">
        <v>3.0638010501861572</v>
      </c>
      <c r="AZ64">
        <v>0</v>
      </c>
      <c r="BA64">
        <v>0</v>
      </c>
      <c r="BB64">
        <v>0</v>
      </c>
      <c r="BC64">
        <v>0.15000000596046448</v>
      </c>
      <c r="BD64">
        <v>0.20000000298023224</v>
      </c>
      <c r="BE64">
        <v>0.25</v>
      </c>
      <c r="BF64">
        <v>0.34999999403953552</v>
      </c>
      <c r="BG64">
        <v>5.000000074505806E-2</v>
      </c>
      <c r="BN64">
        <v>0.59061902761459351</v>
      </c>
      <c r="BO64">
        <v>1.1504533290863037</v>
      </c>
      <c r="BP64">
        <v>1.1504529714584351</v>
      </c>
      <c r="BQ64">
        <v>1.1504557132720947</v>
      </c>
      <c r="BR64">
        <v>1.1504554748535156</v>
      </c>
      <c r="BS64">
        <v>1.5638053417205811</v>
      </c>
      <c r="BT64">
        <v>1.5638024806976318</v>
      </c>
      <c r="BU64">
        <v>1.5638018846511841</v>
      </c>
      <c r="CB64">
        <v>-4.8776273727416992</v>
      </c>
      <c r="CC64">
        <v>-66.666694641113281</v>
      </c>
      <c r="CD64">
        <v>-119.99998474121094</v>
      </c>
      <c r="CE64">
        <v>10.000015258789063</v>
      </c>
      <c r="CF64">
        <v>-43.652988433837891</v>
      </c>
      <c r="CG64">
        <v>-13.333318710327148</v>
      </c>
      <c r="CH64">
        <v>9.9999990463256836</v>
      </c>
      <c r="CI64">
        <v>20.42534065246582</v>
      </c>
      <c r="CO64">
        <v>1</v>
      </c>
      <c r="CP64">
        <v>0</v>
      </c>
      <c r="CQ64">
        <v>0</v>
      </c>
      <c r="CR64">
        <v>0</v>
      </c>
      <c r="CS64">
        <v>0</v>
      </c>
      <c r="CT64">
        <v>-0.59061902761459351</v>
      </c>
      <c r="CU64">
        <v>-0.5906224250793457</v>
      </c>
      <c r="CV64">
        <v>0</v>
      </c>
      <c r="CW64">
        <v>-0.59061902761459351</v>
      </c>
      <c r="IN64">
        <v>194</v>
      </c>
      <c r="IO64">
        <v>716.66668701171875</v>
      </c>
      <c r="IP64">
        <v>0</v>
      </c>
      <c r="IQ64">
        <v>-4.5745558738708496</v>
      </c>
      <c r="IR64">
        <v>-13.169577598571777</v>
      </c>
      <c r="IS64">
        <v>0</v>
      </c>
      <c r="IT64">
        <v>0.5</v>
      </c>
      <c r="IU64">
        <v>0</v>
      </c>
    </row>
    <row r="65" spans="10:255">
      <c r="J65">
        <v>0.68500000238418579</v>
      </c>
      <c r="K65">
        <v>1</v>
      </c>
      <c r="L65">
        <v>1.0230000019073486</v>
      </c>
      <c r="M65">
        <v>0.18984103202819824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0.37499997019767761</v>
      </c>
      <c r="W65">
        <v>195</v>
      </c>
      <c r="X65">
        <v>0.2627282440662384</v>
      </c>
      <c r="Y65">
        <v>0.25</v>
      </c>
      <c r="Z65">
        <v>0.25999999046325684</v>
      </c>
      <c r="AA65">
        <v>0.21899999678134918</v>
      </c>
      <c r="AB65">
        <v>0.31999999284744263</v>
      </c>
      <c r="AC65">
        <v>0.3449999988079071</v>
      </c>
      <c r="AD65">
        <v>0.3293822705745697</v>
      </c>
      <c r="AE65">
        <v>0.3159797191619873</v>
      </c>
      <c r="AF65">
        <v>0.32491475343704224</v>
      </c>
      <c r="AL65">
        <v>-2.5456478595733643</v>
      </c>
      <c r="AM65">
        <v>-8.0000028610229492</v>
      </c>
      <c r="AN65">
        <v>-11.999996185302734</v>
      </c>
      <c r="AO65">
        <v>0.20000039041042328</v>
      </c>
      <c r="AP65">
        <v>-9.9999971389770508</v>
      </c>
      <c r="AQ65">
        <v>3.0000030994415283</v>
      </c>
      <c r="AR65">
        <v>1.0617733001708984</v>
      </c>
      <c r="AS65">
        <v>3.4020276069641113</v>
      </c>
      <c r="AZ65">
        <v>0</v>
      </c>
      <c r="BA65">
        <v>0</v>
      </c>
      <c r="BB65">
        <v>0</v>
      </c>
      <c r="BC65">
        <v>0.15000000596046448</v>
      </c>
      <c r="BD65">
        <v>0.20000000298023224</v>
      </c>
      <c r="BE65">
        <v>0.25</v>
      </c>
      <c r="BF65">
        <v>0.34999999403953552</v>
      </c>
      <c r="BG65">
        <v>5.000000074505806E-2</v>
      </c>
      <c r="BN65">
        <v>0.66823446750640869</v>
      </c>
      <c r="BO65">
        <v>2.2383577823638916</v>
      </c>
      <c r="BP65">
        <v>2.2383570671081543</v>
      </c>
      <c r="BQ65">
        <v>2.2383568286895752</v>
      </c>
      <c r="BR65">
        <v>2.2383573055267334</v>
      </c>
      <c r="BS65">
        <v>6.9999966621398926</v>
      </c>
      <c r="BT65">
        <v>0</v>
      </c>
      <c r="BU65">
        <v>0.33822551369667053</v>
      </c>
      <c r="CB65">
        <v>-12.728244781494141</v>
      </c>
      <c r="CC65">
        <v>-66.666694641113281</v>
      </c>
      <c r="CD65">
        <v>-119.99998474121094</v>
      </c>
      <c r="CE65">
        <v>10.000015258789063</v>
      </c>
      <c r="CF65">
        <v>-83.333282470703125</v>
      </c>
      <c r="CG65">
        <v>10.000008583068848</v>
      </c>
      <c r="CH65">
        <v>7.5840950012207031</v>
      </c>
      <c r="CI65">
        <v>22.680185317993164</v>
      </c>
      <c r="CO65">
        <v>1</v>
      </c>
      <c r="CP65">
        <v>0</v>
      </c>
      <c r="CQ65">
        <v>0</v>
      </c>
      <c r="CR65">
        <v>0</v>
      </c>
      <c r="CS65">
        <v>0</v>
      </c>
      <c r="CT65">
        <v>-0.66823446750640869</v>
      </c>
      <c r="CU65">
        <v>-0.6682276725769043</v>
      </c>
      <c r="CV65">
        <v>0</v>
      </c>
      <c r="CW65">
        <v>-0.66823446750640869</v>
      </c>
      <c r="IN65">
        <v>195</v>
      </c>
      <c r="IO65">
        <v>730</v>
      </c>
      <c r="IP65">
        <v>0</v>
      </c>
      <c r="IQ65">
        <v>-2.3361930847167969</v>
      </c>
      <c r="IR65">
        <v>-9.8934812545776367</v>
      </c>
      <c r="IS65">
        <v>0</v>
      </c>
      <c r="IT65">
        <v>0.5</v>
      </c>
      <c r="IU65">
        <v>0</v>
      </c>
    </row>
    <row r="66" spans="10:255">
      <c r="J66">
        <v>0.70333337783813477</v>
      </c>
      <c r="K66">
        <v>1</v>
      </c>
      <c r="L66">
        <v>1.0526666641235352</v>
      </c>
      <c r="M66">
        <v>0.16027653217315674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0.34999996423721313</v>
      </c>
      <c r="W66">
        <v>196</v>
      </c>
      <c r="X66">
        <v>0.30000001192092896</v>
      </c>
      <c r="Y66">
        <v>0.25</v>
      </c>
      <c r="Z66">
        <v>0.25999999046325684</v>
      </c>
      <c r="AA66">
        <v>0.21899999678134918</v>
      </c>
      <c r="AB66">
        <v>0.26873430609703064</v>
      </c>
      <c r="AC66">
        <v>0.34771689772605896</v>
      </c>
      <c r="AD66">
        <v>0.32367780804634094</v>
      </c>
      <c r="AE66">
        <v>0.31625038385391235</v>
      </c>
      <c r="AF66">
        <v>0.32120200991630554</v>
      </c>
      <c r="AL66">
        <v>-9.9999990463256836</v>
      </c>
      <c r="AM66">
        <v>-8.0000028610229492</v>
      </c>
      <c r="AN66">
        <v>-11.999996185302734</v>
      </c>
      <c r="AO66">
        <v>0.20000039041042328</v>
      </c>
      <c r="AP66">
        <v>0.25314095616340637</v>
      </c>
      <c r="AQ66">
        <v>2.4566233158111572</v>
      </c>
      <c r="AR66">
        <v>1.6322195529937744</v>
      </c>
      <c r="AS66">
        <v>3.3749608993530273</v>
      </c>
      <c r="AZ66">
        <v>0</v>
      </c>
      <c r="BA66">
        <v>0</v>
      </c>
      <c r="BB66">
        <v>0</v>
      </c>
      <c r="BC66">
        <v>0.15000000596046448</v>
      </c>
      <c r="BD66">
        <v>0.20000000298023224</v>
      </c>
      <c r="BE66">
        <v>0.25</v>
      </c>
      <c r="BF66">
        <v>0.34999999403953552</v>
      </c>
      <c r="BG66">
        <v>5.000000074505806E-2</v>
      </c>
      <c r="BN66">
        <v>2.7987887859344482</v>
      </c>
      <c r="BO66">
        <v>10.253139495849609</v>
      </c>
      <c r="BP66">
        <v>10.253142356872559</v>
      </c>
      <c r="BQ66">
        <v>10.253139495849609</v>
      </c>
      <c r="BR66">
        <v>10.253138542175293</v>
      </c>
      <c r="BS66">
        <v>0</v>
      </c>
      <c r="BT66">
        <v>0.54337942600250244</v>
      </c>
      <c r="BU66">
        <v>-2.7067007496953011E-2</v>
      </c>
      <c r="CB66">
        <v>-50.000015258789063</v>
      </c>
      <c r="CC66">
        <v>-66.666694641113281</v>
      </c>
      <c r="CD66">
        <v>-119.99998474121094</v>
      </c>
      <c r="CE66">
        <v>10.000015258789063</v>
      </c>
      <c r="CF66">
        <v>2.1095070838928223</v>
      </c>
      <c r="CG66">
        <v>8.1887435913085938</v>
      </c>
      <c r="CH66">
        <v>11.658711433410645</v>
      </c>
      <c r="CI66">
        <v>22.499740600585938</v>
      </c>
      <c r="CO66">
        <v>1</v>
      </c>
      <c r="CP66">
        <v>0</v>
      </c>
      <c r="CQ66">
        <v>0</v>
      </c>
      <c r="CR66">
        <v>0</v>
      </c>
      <c r="CS66">
        <v>0</v>
      </c>
      <c r="CT66">
        <v>-2.7987887859344482</v>
      </c>
      <c r="CU66">
        <v>-2.7987957000732422</v>
      </c>
      <c r="CV66">
        <v>0</v>
      </c>
      <c r="CW66">
        <v>-2.7987887859344482</v>
      </c>
      <c r="IN66">
        <v>196</v>
      </c>
      <c r="IO66">
        <v>743.3333740234375</v>
      </c>
      <c r="IP66">
        <v>0</v>
      </c>
      <c r="IQ66">
        <v>7.9169449806213379</v>
      </c>
      <c r="IR66">
        <v>7.8310050964355469</v>
      </c>
      <c r="IS66">
        <v>0</v>
      </c>
      <c r="IT66">
        <v>0.5</v>
      </c>
      <c r="IU66">
        <v>0</v>
      </c>
    </row>
    <row r="67" spans="10:255">
      <c r="J67">
        <v>0.72166669368743896</v>
      </c>
      <c r="K67">
        <v>1</v>
      </c>
      <c r="L67">
        <v>1.0823333263397217</v>
      </c>
      <c r="M67">
        <v>0.13071024417877197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0.32499998807907104</v>
      </c>
      <c r="W67">
        <v>197</v>
      </c>
      <c r="X67">
        <v>0.30000001192092896</v>
      </c>
      <c r="Y67">
        <v>0.25</v>
      </c>
      <c r="Z67">
        <v>0.25999999046325684</v>
      </c>
      <c r="AA67">
        <v>0.21899999678134918</v>
      </c>
      <c r="AB67">
        <v>0.29271262884140015</v>
      </c>
      <c r="AC67">
        <v>0.37999999523162842</v>
      </c>
      <c r="AD67">
        <v>0.36500000953674316</v>
      </c>
      <c r="AE67">
        <v>0.36000001430511475</v>
      </c>
      <c r="AF67">
        <v>0.36333334445953369</v>
      </c>
      <c r="AL67">
        <v>-9.9999990463256836</v>
      </c>
      <c r="AM67">
        <v>-8.0000028610229492</v>
      </c>
      <c r="AN67">
        <v>-11.999996185302734</v>
      </c>
      <c r="AO67">
        <v>0.20000039041042328</v>
      </c>
      <c r="AP67">
        <v>-4.5425238609313965</v>
      </c>
      <c r="AQ67">
        <v>-3.9999964237213135</v>
      </c>
      <c r="AR67">
        <v>-2.5000007152557373</v>
      </c>
      <c r="AS67">
        <v>-1.0000020265579224</v>
      </c>
      <c r="AZ67">
        <v>0</v>
      </c>
      <c r="BA67">
        <v>0</v>
      </c>
      <c r="BB67">
        <v>0</v>
      </c>
      <c r="BC67">
        <v>0.15000000596046448</v>
      </c>
      <c r="BD67">
        <v>0.20000000298023224</v>
      </c>
      <c r="BE67">
        <v>0.25</v>
      </c>
      <c r="BF67">
        <v>0.34999999403953552</v>
      </c>
      <c r="BG67">
        <v>5.000000074505806E-2</v>
      </c>
      <c r="BN67">
        <v>0.56053376197814941</v>
      </c>
      <c r="BO67">
        <v>0.56053411960601807</v>
      </c>
      <c r="BP67">
        <v>0.56053394079208374</v>
      </c>
      <c r="BQ67">
        <v>0.56053364276885986</v>
      </c>
      <c r="BR67">
        <v>0.56053382158279419</v>
      </c>
      <c r="BS67">
        <v>5.356198787689209</v>
      </c>
      <c r="BT67">
        <v>11.81281566619873</v>
      </c>
      <c r="BU67">
        <v>15.945035934448242</v>
      </c>
      <c r="CB67">
        <v>-50.000015258789063</v>
      </c>
      <c r="CC67">
        <v>-66.666694641113281</v>
      </c>
      <c r="CD67">
        <v>-119.99998474121094</v>
      </c>
      <c r="CE67">
        <v>10.000015258789063</v>
      </c>
      <c r="CF67">
        <v>-37.854351043701172</v>
      </c>
      <c r="CG67">
        <v>-13.333318710327148</v>
      </c>
      <c r="CH67">
        <v>-17.857147216796875</v>
      </c>
      <c r="CI67">
        <v>-6.6666808128356934</v>
      </c>
      <c r="CO67">
        <v>1</v>
      </c>
      <c r="CP67">
        <v>0</v>
      </c>
      <c r="CQ67">
        <v>0.19999992847442627</v>
      </c>
      <c r="CR67">
        <v>1</v>
      </c>
      <c r="CS67">
        <v>20.319999694824219</v>
      </c>
      <c r="CT67">
        <v>-0.56053376197814941</v>
      </c>
      <c r="CU67">
        <v>19.759475708007813</v>
      </c>
      <c r="CV67">
        <v>0</v>
      </c>
      <c r="CW67">
        <v>19.759466171264648</v>
      </c>
      <c r="IN67">
        <v>197</v>
      </c>
      <c r="IO67">
        <v>756.66668701171875</v>
      </c>
      <c r="IP67">
        <v>0</v>
      </c>
      <c r="IQ67">
        <v>-11.842522621154785</v>
      </c>
      <c r="IR67">
        <v>-18.693996429443359</v>
      </c>
      <c r="IS67">
        <v>20.319999694824219</v>
      </c>
      <c r="IT67">
        <v>0.5</v>
      </c>
      <c r="IU67">
        <v>0</v>
      </c>
    </row>
    <row r="68" spans="10:255">
      <c r="J68">
        <v>0.74000000953674316</v>
      </c>
      <c r="K68">
        <v>1</v>
      </c>
      <c r="L68">
        <v>1.1119999885559082</v>
      </c>
      <c r="M68">
        <v>0.10114204883575439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0.29999998211860657</v>
      </c>
      <c r="W68">
        <v>198</v>
      </c>
      <c r="X68">
        <v>0.30000001192092896</v>
      </c>
      <c r="Y68">
        <v>0.25</v>
      </c>
      <c r="Z68">
        <v>0.25999999046325684</v>
      </c>
      <c r="AA68">
        <v>0.21899999678134918</v>
      </c>
      <c r="AB68">
        <v>0.29973950982093811</v>
      </c>
      <c r="AC68">
        <v>0.37999999523162842</v>
      </c>
      <c r="AD68">
        <v>0.36500000953674316</v>
      </c>
      <c r="AE68">
        <v>0.33500000834465027</v>
      </c>
      <c r="AF68">
        <v>0.35500001907348633</v>
      </c>
      <c r="AL68">
        <v>-9.9999990463256836</v>
      </c>
      <c r="AM68">
        <v>-8.0000028610229492</v>
      </c>
      <c r="AN68">
        <v>-11.999996185302734</v>
      </c>
      <c r="AO68">
        <v>0.20000039041042328</v>
      </c>
      <c r="AP68">
        <v>-5.9479002952575684</v>
      </c>
      <c r="AQ68">
        <v>-3.9999964237213135</v>
      </c>
      <c r="AR68">
        <v>-2.5000007152557373</v>
      </c>
      <c r="AS68">
        <v>1.4999985694885254</v>
      </c>
      <c r="AZ68">
        <v>0</v>
      </c>
      <c r="BA68">
        <v>0</v>
      </c>
      <c r="BB68">
        <v>0</v>
      </c>
      <c r="BC68">
        <v>0.15000000596046448</v>
      </c>
      <c r="BD68">
        <v>0.20000000298023224</v>
      </c>
      <c r="BE68">
        <v>0.25</v>
      </c>
      <c r="BF68">
        <v>0.34999999403953552</v>
      </c>
      <c r="BG68">
        <v>5.000000074505806E-2</v>
      </c>
      <c r="BN68">
        <v>1.0946269035339355</v>
      </c>
      <c r="BO68">
        <v>1.0946276187896729</v>
      </c>
      <c r="BP68">
        <v>1.0946272611618042</v>
      </c>
      <c r="BQ68">
        <v>1.0946300029754639</v>
      </c>
      <c r="BR68">
        <v>1.0946290493011475</v>
      </c>
      <c r="BS68">
        <v>2.5000035762786865</v>
      </c>
      <c r="BT68">
        <v>2.5000007152557373</v>
      </c>
      <c r="BU68">
        <v>2.5000021457672119</v>
      </c>
      <c r="CB68">
        <v>-50.000015258789063</v>
      </c>
      <c r="CC68">
        <v>-66.666694641113281</v>
      </c>
      <c r="CD68">
        <v>-119.99998474121094</v>
      </c>
      <c r="CE68">
        <v>10.000015258789063</v>
      </c>
      <c r="CF68">
        <v>-49.565818786621094</v>
      </c>
      <c r="CG68">
        <v>-13.333318710327148</v>
      </c>
      <c r="CH68">
        <v>-17.857147216796875</v>
      </c>
      <c r="CI68">
        <v>9.9999914169311523</v>
      </c>
      <c r="CO68">
        <v>1</v>
      </c>
      <c r="CP68">
        <v>0</v>
      </c>
      <c r="CQ68">
        <v>0</v>
      </c>
      <c r="CR68">
        <v>0</v>
      </c>
      <c r="CS68">
        <v>0</v>
      </c>
      <c r="CT68">
        <v>-1.0946269035339355</v>
      </c>
      <c r="CU68">
        <v>-1.0946393013000488</v>
      </c>
      <c r="CV68">
        <v>0</v>
      </c>
      <c r="CW68">
        <v>-1.0946269035339355</v>
      </c>
      <c r="IN68">
        <v>198</v>
      </c>
      <c r="IO68">
        <v>770</v>
      </c>
      <c r="IP68">
        <v>0</v>
      </c>
      <c r="IQ68">
        <v>-10.747898101806641</v>
      </c>
      <c r="IR68">
        <v>-21.117057800292969</v>
      </c>
      <c r="IS68">
        <v>0</v>
      </c>
      <c r="IT68">
        <v>0.5</v>
      </c>
      <c r="IU68">
        <v>0</v>
      </c>
    </row>
    <row r="69" spans="10:255">
      <c r="J69">
        <v>0.75833332538604736</v>
      </c>
      <c r="K69">
        <v>1</v>
      </c>
      <c r="L69">
        <v>1.1416666507720947</v>
      </c>
      <c r="M69">
        <v>7.1572184562683105E-2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0.27499997615814209</v>
      </c>
      <c r="W69">
        <v>199</v>
      </c>
      <c r="X69">
        <v>0.30000001192092896</v>
      </c>
      <c r="Y69">
        <v>0.25</v>
      </c>
      <c r="Z69">
        <v>0.25999999046325684</v>
      </c>
      <c r="AA69">
        <v>0.21899999678134918</v>
      </c>
      <c r="AB69">
        <v>0.3121153712272644</v>
      </c>
      <c r="AC69">
        <v>0.37999999523162842</v>
      </c>
      <c r="AD69">
        <v>0.32600000500679016</v>
      </c>
      <c r="AE69">
        <v>0.33500000834465027</v>
      </c>
      <c r="AF69">
        <v>0.32899999618530273</v>
      </c>
      <c r="AL69">
        <v>-9.9999990463256836</v>
      </c>
      <c r="AM69">
        <v>-8.0000028610229492</v>
      </c>
      <c r="AN69">
        <v>-11.999996185302734</v>
      </c>
      <c r="AO69">
        <v>0.20000039041042328</v>
      </c>
      <c r="AP69">
        <v>-8.4230728149414063</v>
      </c>
      <c r="AQ69">
        <v>-3.9999964237213135</v>
      </c>
      <c r="AR69">
        <v>1.3999998569488525</v>
      </c>
      <c r="AS69">
        <v>1.4999985694885254</v>
      </c>
      <c r="AZ69">
        <v>0</v>
      </c>
      <c r="BA69">
        <v>0</v>
      </c>
      <c r="BB69">
        <v>0</v>
      </c>
      <c r="BC69">
        <v>0.15000000596046448</v>
      </c>
      <c r="BD69">
        <v>0.20000000298023224</v>
      </c>
      <c r="BE69">
        <v>0.25</v>
      </c>
      <c r="BF69">
        <v>0.34999999403953552</v>
      </c>
      <c r="BG69">
        <v>5.000000074505806E-2</v>
      </c>
      <c r="BN69">
        <v>1.4248306751251221</v>
      </c>
      <c r="BO69">
        <v>1.4248315095901489</v>
      </c>
      <c r="BP69">
        <v>1.4248311519622803</v>
      </c>
      <c r="BQ69">
        <v>1.4248307943344116</v>
      </c>
      <c r="BR69">
        <v>1.4248296022415161</v>
      </c>
      <c r="BS69">
        <v>3.9000034332275391</v>
      </c>
      <c r="BT69">
        <v>3.9000005722045898</v>
      </c>
      <c r="BU69">
        <v>0</v>
      </c>
      <c r="CB69">
        <v>-50.000015258789063</v>
      </c>
      <c r="CC69">
        <v>-66.666694641113281</v>
      </c>
      <c r="CD69">
        <v>-119.99998474121094</v>
      </c>
      <c r="CE69">
        <v>10.000015258789063</v>
      </c>
      <c r="CF69">
        <v>-70.192245483398438</v>
      </c>
      <c r="CG69">
        <v>-13.333318710327148</v>
      </c>
      <c r="CH69">
        <v>9.9999990463256836</v>
      </c>
      <c r="CI69">
        <v>9.9999914169311523</v>
      </c>
      <c r="CO69">
        <v>1</v>
      </c>
      <c r="CP69">
        <v>0</v>
      </c>
      <c r="CQ69">
        <v>0</v>
      </c>
      <c r="CR69">
        <v>0</v>
      </c>
      <c r="CS69">
        <v>0</v>
      </c>
      <c r="CT69">
        <v>-1.4248306751251221</v>
      </c>
      <c r="CU69">
        <v>-1.4248192310333252</v>
      </c>
      <c r="CV69">
        <v>0</v>
      </c>
      <c r="CW69">
        <v>-1.4248306751251221</v>
      </c>
      <c r="IN69">
        <v>199</v>
      </c>
      <c r="IO69">
        <v>783.3333740234375</v>
      </c>
      <c r="IP69">
        <v>0</v>
      </c>
      <c r="IQ69">
        <v>-9.3230705261230469</v>
      </c>
      <c r="IR69">
        <v>-18.660459518432617</v>
      </c>
      <c r="IS69">
        <v>0</v>
      </c>
      <c r="IT69">
        <v>0.5</v>
      </c>
      <c r="IU69">
        <v>0</v>
      </c>
    </row>
    <row r="70" spans="10:255">
      <c r="J70">
        <v>0.77666670083999634</v>
      </c>
      <c r="K70">
        <v>1</v>
      </c>
      <c r="L70">
        <v>1.1713333129882813</v>
      </c>
      <c r="M70">
        <v>4.999995231628418E-2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0.24999997019767761</v>
      </c>
      <c r="W70">
        <v>200</v>
      </c>
      <c r="X70">
        <v>0.30000001192092896</v>
      </c>
      <c r="Y70">
        <v>0.25</v>
      </c>
      <c r="Z70">
        <v>0.25999999046325684</v>
      </c>
      <c r="AA70">
        <v>0.21899999678134918</v>
      </c>
      <c r="AB70">
        <v>0.30662572383880615</v>
      </c>
      <c r="AC70">
        <v>0.37999999523162842</v>
      </c>
      <c r="AD70">
        <v>0.32600000500679016</v>
      </c>
      <c r="AE70">
        <v>0.31936198472976685</v>
      </c>
      <c r="AF70">
        <v>0.32378733158111572</v>
      </c>
      <c r="AL70">
        <v>-9.9999990463256836</v>
      </c>
      <c r="AM70">
        <v>-8.0000028610229492</v>
      </c>
      <c r="AN70">
        <v>-11.999996185302734</v>
      </c>
      <c r="AO70">
        <v>0.20000039041042328</v>
      </c>
      <c r="AP70">
        <v>-7.3251428604125977</v>
      </c>
      <c r="AQ70">
        <v>-3.9999964237213135</v>
      </c>
      <c r="AR70">
        <v>1.3999998569488525</v>
      </c>
      <c r="AS70">
        <v>3.0638010501861572</v>
      </c>
      <c r="AZ70">
        <v>0</v>
      </c>
      <c r="BA70">
        <v>0</v>
      </c>
      <c r="BB70">
        <v>0</v>
      </c>
      <c r="BC70">
        <v>0.15000000596046448</v>
      </c>
      <c r="BD70">
        <v>0.20000000298023224</v>
      </c>
      <c r="BE70">
        <v>0.25</v>
      </c>
      <c r="BF70">
        <v>0.34999999403953552</v>
      </c>
      <c r="BG70">
        <v>5.000000074505806E-2</v>
      </c>
      <c r="BN70">
        <v>2.661733865737915</v>
      </c>
      <c r="BO70">
        <v>2.6617355346679688</v>
      </c>
      <c r="BP70">
        <v>2.6617345809936523</v>
      </c>
      <c r="BQ70">
        <v>2.6617343425750732</v>
      </c>
      <c r="BR70">
        <v>2.6617355346679688</v>
      </c>
      <c r="BS70">
        <v>1.5638053417205811</v>
      </c>
      <c r="BT70">
        <v>1.5638024806976318</v>
      </c>
      <c r="BU70">
        <v>1.5638018846511841</v>
      </c>
      <c r="CB70">
        <v>-50.000015258789063</v>
      </c>
      <c r="CC70">
        <v>-66.666694641113281</v>
      </c>
      <c r="CD70">
        <v>-119.99998474121094</v>
      </c>
      <c r="CE70">
        <v>10.000015258789063</v>
      </c>
      <c r="CF70">
        <v>-61.042839050292969</v>
      </c>
      <c r="CG70">
        <v>-13.333318710327148</v>
      </c>
      <c r="CH70">
        <v>9.9999990463256836</v>
      </c>
      <c r="CI70">
        <v>20.42534065246582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-2.661733865737915</v>
      </c>
      <c r="CU70">
        <v>-2.6617348194122314</v>
      </c>
      <c r="CV70">
        <v>0</v>
      </c>
      <c r="CW70">
        <v>-2.661733865737915</v>
      </c>
      <c r="IN70">
        <v>200</v>
      </c>
      <c r="IO70">
        <v>796.66668701171875</v>
      </c>
      <c r="IP70">
        <v>0</v>
      </c>
      <c r="IQ70">
        <v>-18.661334991455078</v>
      </c>
      <c r="IR70">
        <v>-31.948724746704102</v>
      </c>
      <c r="IS70">
        <v>0</v>
      </c>
      <c r="IT70">
        <v>0.5</v>
      </c>
      <c r="IU70">
        <v>0</v>
      </c>
    </row>
    <row r="71" spans="10:255">
      <c r="J71">
        <v>0.79500001668930054</v>
      </c>
      <c r="K71">
        <v>1</v>
      </c>
      <c r="L71">
        <v>1.2009999752044678</v>
      </c>
      <c r="M71">
        <v>4.999995231628418E-2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0.22499997913837433</v>
      </c>
      <c r="W71">
        <v>201</v>
      </c>
      <c r="X71">
        <v>0.30000001192092896</v>
      </c>
      <c r="Y71">
        <v>0.25</v>
      </c>
      <c r="Z71">
        <v>0.25999999046325684</v>
      </c>
      <c r="AA71">
        <v>0.21899999678134918</v>
      </c>
      <c r="AB71">
        <v>0.31999999284744263</v>
      </c>
      <c r="AC71">
        <v>0.3449999988079071</v>
      </c>
      <c r="AD71">
        <v>0.3293822705745697</v>
      </c>
      <c r="AE71">
        <v>0.3159797191619873</v>
      </c>
      <c r="AF71">
        <v>0.32491475343704224</v>
      </c>
      <c r="AL71">
        <v>-9.9999990463256836</v>
      </c>
      <c r="AM71">
        <v>-8.0000028610229492</v>
      </c>
      <c r="AN71">
        <v>-11.999996185302734</v>
      </c>
      <c r="AO71">
        <v>0.20000039041042328</v>
      </c>
      <c r="AP71">
        <v>-9.9999971389770508</v>
      </c>
      <c r="AQ71">
        <v>3.0000030994415283</v>
      </c>
      <c r="AR71">
        <v>1.0617733001708984</v>
      </c>
      <c r="AS71">
        <v>3.4020276069641113</v>
      </c>
      <c r="AZ71">
        <v>0</v>
      </c>
      <c r="BA71">
        <v>0</v>
      </c>
      <c r="BB71">
        <v>5.0000004470348358E-2</v>
      </c>
      <c r="BC71">
        <v>0.15000002086162567</v>
      </c>
      <c r="BD71">
        <v>0.15000002086162567</v>
      </c>
      <c r="BE71">
        <v>0.25000002980232239</v>
      </c>
      <c r="BF71">
        <v>0.35000002384185791</v>
      </c>
      <c r="BG71">
        <v>5.0000004470348358E-2</v>
      </c>
      <c r="BN71">
        <v>4.3251380920410156</v>
      </c>
      <c r="BO71">
        <v>4.3251409530639648</v>
      </c>
      <c r="BP71">
        <v>4.3251395225524902</v>
      </c>
      <c r="BQ71">
        <v>4.325139045715332</v>
      </c>
      <c r="BR71">
        <v>4.3251399993896484</v>
      </c>
      <c r="BS71">
        <v>6.9999966621398926</v>
      </c>
      <c r="BT71">
        <v>0</v>
      </c>
      <c r="BU71">
        <v>0.33822551369667053</v>
      </c>
      <c r="CB71">
        <v>-50.000015258789063</v>
      </c>
      <c r="CC71">
        <v>-66.666694641113281</v>
      </c>
      <c r="CD71">
        <v>-119.99998474121094</v>
      </c>
      <c r="CE71">
        <v>10.000015258789063</v>
      </c>
      <c r="CF71">
        <v>-83.333282470703125</v>
      </c>
      <c r="CG71">
        <v>10.000008583068848</v>
      </c>
      <c r="CH71">
        <v>7.5840950012207031</v>
      </c>
      <c r="CI71">
        <v>22.680185317993164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-4.3251380920410156</v>
      </c>
      <c r="CU71">
        <v>-4.3251514434814453</v>
      </c>
      <c r="CV71">
        <v>0</v>
      </c>
      <c r="CW71">
        <v>-4.3251380920410156</v>
      </c>
      <c r="IN71">
        <v>201</v>
      </c>
      <c r="IO71">
        <v>810</v>
      </c>
      <c r="IP71">
        <v>0</v>
      </c>
      <c r="IQ71">
        <v>-14.336189270019531</v>
      </c>
      <c r="IR71">
        <v>-26.085609436035156</v>
      </c>
      <c r="IS71">
        <v>0</v>
      </c>
      <c r="IT71">
        <v>0.5</v>
      </c>
      <c r="IU71">
        <v>0</v>
      </c>
    </row>
    <row r="72" spans="10:255">
      <c r="J72">
        <v>0.81333333253860474</v>
      </c>
      <c r="K72">
        <v>1</v>
      </c>
      <c r="L72">
        <v>1.2306666374206543</v>
      </c>
      <c r="M72">
        <v>4.999995231628418E-2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0.19999997317790985</v>
      </c>
      <c r="W72">
        <v>202</v>
      </c>
      <c r="X72">
        <v>0.30000001192092896</v>
      </c>
      <c r="Y72">
        <v>0.25</v>
      </c>
      <c r="Z72">
        <v>0.25999999046325684</v>
      </c>
      <c r="AA72">
        <v>0.21899999678134918</v>
      </c>
      <c r="AB72">
        <v>0.26873430609703064</v>
      </c>
      <c r="AC72">
        <v>0.34771689772605896</v>
      </c>
      <c r="AD72">
        <v>0.32367780804634094</v>
      </c>
      <c r="AE72">
        <v>0.31625038385391235</v>
      </c>
      <c r="AF72">
        <v>0.32120200991630554</v>
      </c>
      <c r="AL72">
        <v>-9.9999990463256836</v>
      </c>
      <c r="AM72">
        <v>-8.0000028610229492</v>
      </c>
      <c r="AN72">
        <v>-11.999996185302734</v>
      </c>
      <c r="AO72">
        <v>0.20000039041042328</v>
      </c>
      <c r="AP72">
        <v>0.25314095616340637</v>
      </c>
      <c r="AQ72">
        <v>2.4566233158111572</v>
      </c>
      <c r="AR72">
        <v>1.6322195529937744</v>
      </c>
      <c r="AS72">
        <v>3.3749608993530273</v>
      </c>
      <c r="AZ72">
        <v>0</v>
      </c>
      <c r="BA72">
        <v>0</v>
      </c>
      <c r="BB72">
        <v>5.0000004470348358E-2</v>
      </c>
      <c r="BC72">
        <v>0.15000002086162567</v>
      </c>
      <c r="BD72">
        <v>0.15000002086162567</v>
      </c>
      <c r="BE72">
        <v>0.25000002980232239</v>
      </c>
      <c r="BF72">
        <v>0.35000002384185791</v>
      </c>
      <c r="BG72">
        <v>5.0000004470348358E-2</v>
      </c>
      <c r="BN72">
        <v>10.253139495849609</v>
      </c>
      <c r="BO72">
        <v>10.253139495849609</v>
      </c>
      <c r="BP72">
        <v>10.253142356872559</v>
      </c>
      <c r="BQ72">
        <v>10.253139495849609</v>
      </c>
      <c r="BR72">
        <v>10.253138542175293</v>
      </c>
      <c r="BS72">
        <v>0</v>
      </c>
      <c r="BT72">
        <v>0.54337942600250244</v>
      </c>
      <c r="BU72">
        <v>-2.7067007496953011E-2</v>
      </c>
      <c r="CB72">
        <v>-50.000015258789063</v>
      </c>
      <c r="CC72">
        <v>-66.666694641113281</v>
      </c>
      <c r="CD72">
        <v>-119.99998474121094</v>
      </c>
      <c r="CE72">
        <v>10.000015258789063</v>
      </c>
      <c r="CF72">
        <v>2.1095070838928223</v>
      </c>
      <c r="CG72">
        <v>8.1887435913085938</v>
      </c>
      <c r="CH72">
        <v>11.658711433410645</v>
      </c>
      <c r="CI72">
        <v>22.499740600585938</v>
      </c>
      <c r="CO72">
        <v>1</v>
      </c>
      <c r="CP72">
        <v>0</v>
      </c>
      <c r="CQ72">
        <v>0</v>
      </c>
      <c r="CR72">
        <v>0</v>
      </c>
      <c r="CS72">
        <v>0</v>
      </c>
      <c r="CT72">
        <v>-10.253139495849609</v>
      </c>
      <c r="CU72">
        <v>-10.253131866455078</v>
      </c>
      <c r="CV72">
        <v>0</v>
      </c>
      <c r="CW72">
        <v>-10.253139495849609</v>
      </c>
      <c r="IN72">
        <v>202</v>
      </c>
      <c r="IO72">
        <v>823.3333740234375</v>
      </c>
      <c r="IP72">
        <v>0</v>
      </c>
      <c r="IQ72">
        <v>-4.0830512046813965</v>
      </c>
      <c r="IR72">
        <v>-10.967663764953613</v>
      </c>
      <c r="IS72">
        <v>0</v>
      </c>
      <c r="IT72">
        <v>0.5</v>
      </c>
      <c r="IU72">
        <v>0</v>
      </c>
    </row>
    <row r="73" spans="10:255">
      <c r="J73">
        <v>0.83166670799255371</v>
      </c>
      <c r="K73">
        <v>1</v>
      </c>
      <c r="L73">
        <v>1.2603332996368408</v>
      </c>
      <c r="M73">
        <v>4.999995231628418E-2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0.17499998211860657</v>
      </c>
      <c r="W73">
        <v>203</v>
      </c>
      <c r="X73">
        <v>0.30000001192092896</v>
      </c>
      <c r="Y73">
        <v>0.25</v>
      </c>
      <c r="Z73">
        <v>0.25999999046325684</v>
      </c>
      <c r="AA73">
        <v>0.21899999678134918</v>
      </c>
      <c r="AB73">
        <v>0.26849102973937988</v>
      </c>
      <c r="AC73">
        <v>0.34581804275512695</v>
      </c>
      <c r="AD73">
        <v>0.32497188448905945</v>
      </c>
      <c r="AE73">
        <v>0.31363523006439209</v>
      </c>
      <c r="AF73">
        <v>0.32119300961494446</v>
      </c>
      <c r="AL73">
        <v>-9.9999990463256836</v>
      </c>
      <c r="AM73">
        <v>-8.0000028610229492</v>
      </c>
      <c r="AN73">
        <v>-11.999996185302734</v>
      </c>
      <c r="AO73">
        <v>0.20000039041042328</v>
      </c>
      <c r="AP73">
        <v>0.30179622769355774</v>
      </c>
      <c r="AQ73">
        <v>2.8363943099975586</v>
      </c>
      <c r="AR73">
        <v>1.5028119087219238</v>
      </c>
      <c r="AS73">
        <v>3.6364762783050537</v>
      </c>
      <c r="AZ73">
        <v>0</v>
      </c>
      <c r="BA73">
        <v>0</v>
      </c>
      <c r="BB73">
        <v>5.0000004470348358E-2</v>
      </c>
      <c r="BC73">
        <v>0.15000002086162567</v>
      </c>
      <c r="BD73">
        <v>0.15000002086162567</v>
      </c>
      <c r="BE73">
        <v>0.25000002980232239</v>
      </c>
      <c r="BF73">
        <v>0.35000002384185791</v>
      </c>
      <c r="BG73">
        <v>5.0000004470348358E-2</v>
      </c>
      <c r="BN73">
        <v>0.56053376197814941</v>
      </c>
      <c r="BO73">
        <v>0.56053411960601807</v>
      </c>
      <c r="BP73">
        <v>0.56053394079208374</v>
      </c>
      <c r="BQ73">
        <v>0.56053364276885986</v>
      </c>
      <c r="BR73">
        <v>0.56053382158279419</v>
      </c>
      <c r="BS73">
        <v>0.51187735795974731</v>
      </c>
      <c r="BT73">
        <v>0.13210700452327728</v>
      </c>
      <c r="BU73">
        <v>0.26151496171951294</v>
      </c>
      <c r="CB73">
        <v>-50.000015258789063</v>
      </c>
      <c r="CC73">
        <v>-66.666694641113281</v>
      </c>
      <c r="CD73">
        <v>-119.99998474121094</v>
      </c>
      <c r="CE73">
        <v>10.000015258789063</v>
      </c>
      <c r="CF73">
        <v>2.514967679977417</v>
      </c>
      <c r="CG73">
        <v>9.454646110534668</v>
      </c>
      <c r="CH73">
        <v>10.734371185302734</v>
      </c>
      <c r="CI73">
        <v>24.24317741394043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-0.56053376197814941</v>
      </c>
      <c r="CU73">
        <v>-0.56055188179016113</v>
      </c>
      <c r="CV73">
        <v>0</v>
      </c>
      <c r="CW73">
        <v>-0.56053376197814941</v>
      </c>
      <c r="IN73">
        <v>203</v>
      </c>
      <c r="IO73">
        <v>836.66668701171875</v>
      </c>
      <c r="IP73">
        <v>0</v>
      </c>
      <c r="IQ73">
        <v>-3.522517204284668</v>
      </c>
      <c r="IR73">
        <v>-10.527929306030273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1.2899999618530273</v>
      </c>
      <c r="M74">
        <v>4.999995231628418E-2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0.15000000596046448</v>
      </c>
      <c r="W74">
        <v>204</v>
      </c>
      <c r="X74">
        <v>0.30000001192092896</v>
      </c>
      <c r="Y74">
        <v>0.25</v>
      </c>
      <c r="Z74">
        <v>0.25999999046325684</v>
      </c>
      <c r="AA74">
        <v>0.21899999678134918</v>
      </c>
      <c r="AB74">
        <v>0.2681502103805542</v>
      </c>
      <c r="AC74">
        <v>0.34474599361419678</v>
      </c>
      <c r="AD74">
        <v>0.32283422350883484</v>
      </c>
      <c r="AE74">
        <v>0.31302341818809509</v>
      </c>
      <c r="AF74">
        <v>0.31956395506858826</v>
      </c>
      <c r="AL74">
        <v>-9.9999990463256836</v>
      </c>
      <c r="AM74">
        <v>-8.0000028610229492</v>
      </c>
      <c r="AN74">
        <v>-11.999996185302734</v>
      </c>
      <c r="AO74">
        <v>0.20000039041042328</v>
      </c>
      <c r="AP74">
        <v>0.36996009945869446</v>
      </c>
      <c r="AQ74">
        <v>3.0508041381835938</v>
      </c>
      <c r="AR74">
        <v>1.7165780067443848</v>
      </c>
      <c r="AS74">
        <v>3.6976578235626221</v>
      </c>
      <c r="AZ74">
        <v>0</v>
      </c>
      <c r="BA74">
        <v>0</v>
      </c>
      <c r="BB74">
        <v>5.0000004470348358E-2</v>
      </c>
      <c r="BC74">
        <v>0.15000002086162567</v>
      </c>
      <c r="BD74">
        <v>0.15000002086162567</v>
      </c>
      <c r="BE74">
        <v>0.25000002980232239</v>
      </c>
      <c r="BF74">
        <v>0.35000002384185791</v>
      </c>
      <c r="BG74">
        <v>5.0000004470348358E-2</v>
      </c>
      <c r="BN74">
        <v>0.55752372741699219</v>
      </c>
      <c r="BO74">
        <v>0.55752408504486084</v>
      </c>
      <c r="BP74">
        <v>0.55752390623092651</v>
      </c>
      <c r="BQ74">
        <v>0.55752658843994141</v>
      </c>
      <c r="BR74">
        <v>0.5575261116027832</v>
      </c>
      <c r="BS74">
        <v>0.48936060070991516</v>
      </c>
      <c r="BT74">
        <v>0.27494785189628601</v>
      </c>
      <c r="BU74">
        <v>6.1182670295238495E-2</v>
      </c>
      <c r="CB74">
        <v>-50.000015258789063</v>
      </c>
      <c r="CC74">
        <v>-66.666694641113281</v>
      </c>
      <c r="CD74">
        <v>-119.99998474121094</v>
      </c>
      <c r="CE74">
        <v>10.000015258789063</v>
      </c>
      <c r="CF74">
        <v>3.0829997062683105</v>
      </c>
      <c r="CG74">
        <v>10.169345855712891</v>
      </c>
      <c r="CH74">
        <v>12.261271476745605</v>
      </c>
      <c r="CI74">
        <v>24.651052474975586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-0.55752372741699219</v>
      </c>
      <c r="CU74">
        <v>-0.55754184722900391</v>
      </c>
      <c r="CV74">
        <v>0</v>
      </c>
      <c r="CW74">
        <v>-0.55752372741699219</v>
      </c>
      <c r="IN74">
        <v>204</v>
      </c>
      <c r="IO74">
        <v>850</v>
      </c>
      <c r="IP74">
        <v>0</v>
      </c>
      <c r="IQ74">
        <v>-2.9649949073791504</v>
      </c>
      <c r="IR74">
        <v>-9.7980165481567383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1.2899999618530273</v>
      </c>
      <c r="M75">
        <v>4.999995231628418E-2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0.15000000596046448</v>
      </c>
      <c r="W75">
        <v>205</v>
      </c>
      <c r="X75">
        <v>0.30000001192092896</v>
      </c>
      <c r="Y75">
        <v>0.25</v>
      </c>
      <c r="Z75">
        <v>0.25999999046325684</v>
      </c>
      <c r="AA75">
        <v>0.21899999678134918</v>
      </c>
      <c r="AB75">
        <v>0.26776531338691711</v>
      </c>
      <c r="AC75">
        <v>0.34339514374732971</v>
      </c>
      <c r="AD75">
        <v>0.32202368974685669</v>
      </c>
      <c r="AE75">
        <v>0.31177183985710144</v>
      </c>
      <c r="AF75">
        <v>0.31860640645027161</v>
      </c>
      <c r="AL75">
        <v>-9.9999990463256836</v>
      </c>
      <c r="AM75">
        <v>-8.0000028610229492</v>
      </c>
      <c r="AN75">
        <v>-11.999996185302734</v>
      </c>
      <c r="AO75">
        <v>0.20000039041042328</v>
      </c>
      <c r="AP75">
        <v>0.44693952798843384</v>
      </c>
      <c r="AQ75">
        <v>3.3209741115570068</v>
      </c>
      <c r="AR75">
        <v>1.7976313829421997</v>
      </c>
      <c r="AS75">
        <v>3.8228154182434082</v>
      </c>
      <c r="AZ75">
        <v>0</v>
      </c>
      <c r="BA75">
        <v>0</v>
      </c>
      <c r="BB75">
        <v>5.0000004470348358E-2</v>
      </c>
      <c r="BC75">
        <v>0.15000002086162567</v>
      </c>
      <c r="BD75">
        <v>0.15000002086162567</v>
      </c>
      <c r="BE75">
        <v>0.25000002980232239</v>
      </c>
      <c r="BF75">
        <v>0.35000002384185791</v>
      </c>
      <c r="BG75">
        <v>5.0000004470348358E-2</v>
      </c>
      <c r="BN75">
        <v>0.55336332321166992</v>
      </c>
      <c r="BO75">
        <v>0.55336368083953857</v>
      </c>
      <c r="BP75">
        <v>0.55336350202560425</v>
      </c>
      <c r="BQ75">
        <v>0.55336326360702515</v>
      </c>
      <c r="BR75">
        <v>0.55336302518844604</v>
      </c>
      <c r="BS75">
        <v>0.47638443112373352</v>
      </c>
      <c r="BT75">
        <v>0.20621204376220703</v>
      </c>
      <c r="BU75">
        <v>0.12515644729137421</v>
      </c>
      <c r="CB75">
        <v>-50.000015258789063</v>
      </c>
      <c r="CC75">
        <v>-66.666694641113281</v>
      </c>
      <c r="CD75">
        <v>-119.99998474121094</v>
      </c>
      <c r="CE75">
        <v>10.000015258789063</v>
      </c>
      <c r="CF75">
        <v>3.724494457244873</v>
      </c>
      <c r="CG75">
        <v>11.069911956787109</v>
      </c>
      <c r="CH75">
        <v>12.840224266052246</v>
      </c>
      <c r="CI75">
        <v>25.485437393188477</v>
      </c>
      <c r="CO75">
        <v>1</v>
      </c>
      <c r="CP75">
        <v>0</v>
      </c>
      <c r="CQ75">
        <v>0</v>
      </c>
      <c r="CR75">
        <v>0</v>
      </c>
      <c r="CS75">
        <v>0</v>
      </c>
      <c r="CT75">
        <v>-0.55336332321166992</v>
      </c>
      <c r="CU75">
        <v>-0.55333971977233887</v>
      </c>
      <c r="CV75">
        <v>0</v>
      </c>
      <c r="CW75">
        <v>-0.55336332321166992</v>
      </c>
      <c r="IN75">
        <v>205</v>
      </c>
      <c r="IO75">
        <v>850</v>
      </c>
      <c r="IP75">
        <v>0</v>
      </c>
      <c r="IQ75">
        <v>-2.4116346836090088</v>
      </c>
      <c r="IR75">
        <v>-9.1683073043823242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1.2899999618530273</v>
      </c>
      <c r="M76">
        <v>4.999995231628418E-2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0.15000000596046448</v>
      </c>
      <c r="W76">
        <v>206</v>
      </c>
      <c r="X76">
        <v>0.30000001192092896</v>
      </c>
      <c r="Y76">
        <v>0.25</v>
      </c>
      <c r="Z76">
        <v>0.25999999046325684</v>
      </c>
      <c r="AA76">
        <v>0.21899999678134918</v>
      </c>
      <c r="AB76">
        <v>0.26732397079467773</v>
      </c>
      <c r="AC76">
        <v>0.34217247366905212</v>
      </c>
      <c r="AD76">
        <v>0.32083624601364136</v>
      </c>
      <c r="AE76">
        <v>0.3107999861240387</v>
      </c>
      <c r="AF76">
        <v>0.31749081611633301</v>
      </c>
      <c r="AL76">
        <v>-9.9999990463256836</v>
      </c>
      <c r="AM76">
        <v>-8.0000028610229492</v>
      </c>
      <c r="AN76">
        <v>-11.999996185302734</v>
      </c>
      <c r="AO76">
        <v>0.20000039041042328</v>
      </c>
      <c r="AP76">
        <v>0.53520804643630981</v>
      </c>
      <c r="AQ76">
        <v>3.5655081272125244</v>
      </c>
      <c r="AR76">
        <v>1.9163758754730225</v>
      </c>
      <c r="AS76">
        <v>3.9200010299682617</v>
      </c>
      <c r="AZ76">
        <v>0</v>
      </c>
      <c r="BA76">
        <v>0</v>
      </c>
      <c r="BB76">
        <v>5.0000004470348358E-2</v>
      </c>
      <c r="BC76">
        <v>0.15000002086162567</v>
      </c>
      <c r="BD76">
        <v>0.15000002086162567</v>
      </c>
      <c r="BE76">
        <v>0.25000002980232239</v>
      </c>
      <c r="BF76">
        <v>0.35000002384185791</v>
      </c>
      <c r="BG76">
        <v>5.0000004470348358E-2</v>
      </c>
      <c r="BN76">
        <v>0.54873204231262207</v>
      </c>
      <c r="BO76">
        <v>0.54873239994049072</v>
      </c>
      <c r="BP76">
        <v>0.5487322211265564</v>
      </c>
      <c r="BQ76">
        <v>0.54873192310333252</v>
      </c>
      <c r="BR76">
        <v>0.54873120784759521</v>
      </c>
      <c r="BS76">
        <v>0.46046635508537292</v>
      </c>
      <c r="BT76">
        <v>0.21592894196510315</v>
      </c>
      <c r="BU76">
        <v>9.7185604274272919E-2</v>
      </c>
      <c r="CB76">
        <v>-50.000015258789063</v>
      </c>
      <c r="CC76">
        <v>-66.666694641113281</v>
      </c>
      <c r="CD76">
        <v>-119.99998474121094</v>
      </c>
      <c r="CE76">
        <v>10.000015258789063</v>
      </c>
      <c r="CF76">
        <v>4.4600653648376465</v>
      </c>
      <c r="CG76">
        <v>11.885025024414063</v>
      </c>
      <c r="CH76">
        <v>13.688398361206055</v>
      </c>
      <c r="CI76">
        <v>26.133340835571289</v>
      </c>
      <c r="CO76">
        <v>1</v>
      </c>
      <c r="CP76">
        <v>0</v>
      </c>
      <c r="CQ76">
        <v>0</v>
      </c>
      <c r="CR76">
        <v>0</v>
      </c>
      <c r="CS76">
        <v>0</v>
      </c>
      <c r="CT76">
        <v>-0.54873204231262207</v>
      </c>
      <c r="CU76">
        <v>-0.54872035980224609</v>
      </c>
      <c r="CV76">
        <v>0</v>
      </c>
      <c r="CW76">
        <v>-0.54873204231262207</v>
      </c>
      <c r="IN76">
        <v>206</v>
      </c>
      <c r="IO76">
        <v>850</v>
      </c>
      <c r="IP76">
        <v>0</v>
      </c>
      <c r="IQ76">
        <v>-1.8629031181335449</v>
      </c>
      <c r="IR76">
        <v>-8.5042695999145508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1.2899999618530273</v>
      </c>
      <c r="M77">
        <v>4.999995231628418E-2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0.15000000596046448</v>
      </c>
      <c r="W77">
        <v>207</v>
      </c>
      <c r="X77">
        <v>0.30000001192092896</v>
      </c>
      <c r="Y77">
        <v>0.25</v>
      </c>
      <c r="Z77">
        <v>0.25999999046325684</v>
      </c>
      <c r="AA77">
        <v>0.21899999678134918</v>
      </c>
      <c r="AB77">
        <v>0.2681824266910553</v>
      </c>
      <c r="AC77">
        <v>0.34095513820648193</v>
      </c>
      <c r="AD77">
        <v>0.31980553269386292</v>
      </c>
      <c r="AE77">
        <v>0.30980297923088074</v>
      </c>
      <c r="AF77">
        <v>0.31647133827209473</v>
      </c>
      <c r="AL77">
        <v>-9.9999990463256836</v>
      </c>
      <c r="AM77">
        <v>-8.0000028610229492</v>
      </c>
      <c r="AN77">
        <v>-11.999996185302734</v>
      </c>
      <c r="AO77">
        <v>0.20000039041042328</v>
      </c>
      <c r="AP77">
        <v>0.36351686716079712</v>
      </c>
      <c r="AQ77">
        <v>3.8089752197265625</v>
      </c>
      <c r="AR77">
        <v>2.0194470882415771</v>
      </c>
      <c r="AS77">
        <v>4.0197014808654785</v>
      </c>
      <c r="AZ77">
        <v>0</v>
      </c>
      <c r="BA77">
        <v>0</v>
      </c>
      <c r="BB77">
        <v>5.0000004470348358E-2</v>
      </c>
      <c r="BC77">
        <v>0.15000002086162567</v>
      </c>
      <c r="BD77">
        <v>0.15000002086162567</v>
      </c>
      <c r="BE77">
        <v>0.25000002980232239</v>
      </c>
      <c r="BF77">
        <v>0.35000002384185791</v>
      </c>
      <c r="BG77">
        <v>5.0000004470348358E-2</v>
      </c>
      <c r="BN77">
        <v>0.27454483509063721</v>
      </c>
      <c r="BO77">
        <v>0.27454501390457153</v>
      </c>
      <c r="BP77">
        <v>0.27454492449760437</v>
      </c>
      <c r="BQ77">
        <v>0.27454760670661926</v>
      </c>
      <c r="BR77">
        <v>0.27454891800880432</v>
      </c>
      <c r="BS77">
        <v>0.44623982906341553</v>
      </c>
      <c r="BT77">
        <v>0.2027728408575058</v>
      </c>
      <c r="BU77">
        <v>9.9702164530754089E-2</v>
      </c>
      <c r="CB77">
        <v>-50.000015258789063</v>
      </c>
      <c r="CC77">
        <v>-66.666694641113281</v>
      </c>
      <c r="CD77">
        <v>-119.99998474121094</v>
      </c>
      <c r="CE77">
        <v>10.000015258789063</v>
      </c>
      <c r="CF77">
        <v>3.0293059349060059</v>
      </c>
      <c r="CG77">
        <v>12.696581840515137</v>
      </c>
      <c r="CH77">
        <v>14.42462158203125</v>
      </c>
      <c r="CI77">
        <v>26.798011779785156</v>
      </c>
      <c r="CO77">
        <v>1</v>
      </c>
      <c r="CP77">
        <v>0</v>
      </c>
      <c r="CQ77">
        <v>0</v>
      </c>
      <c r="CR77">
        <v>0</v>
      </c>
      <c r="CS77">
        <v>0</v>
      </c>
      <c r="CT77">
        <v>-0.27454483509063721</v>
      </c>
      <c r="CU77">
        <v>-0.27459859848022461</v>
      </c>
      <c r="CV77">
        <v>0</v>
      </c>
      <c r="CW77">
        <v>-0.27454483509063721</v>
      </c>
      <c r="IN77">
        <v>207</v>
      </c>
      <c r="IO77">
        <v>850</v>
      </c>
      <c r="IP77">
        <v>0</v>
      </c>
      <c r="IQ77">
        <v>-1.5883557796478271</v>
      </c>
      <c r="IR77">
        <v>-8.2471418380737305</v>
      </c>
      <c r="IS77">
        <v>0</v>
      </c>
      <c r="IT77">
        <v>0.5</v>
      </c>
      <c r="IU77">
        <v>0</v>
      </c>
    </row>
    <row r="78" spans="10:255">
      <c r="J78">
        <v>0.85000002384185791</v>
      </c>
      <c r="K78">
        <v>1</v>
      </c>
      <c r="L78">
        <v>1.2899999618530273</v>
      </c>
      <c r="M78">
        <v>4.999995231628418E-2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0.15000000596046448</v>
      </c>
      <c r="W78">
        <v>208</v>
      </c>
      <c r="X78">
        <v>0.30000001192092896</v>
      </c>
      <c r="Y78">
        <v>0.25</v>
      </c>
      <c r="Z78">
        <v>0.25999999046325684</v>
      </c>
      <c r="AA78">
        <v>0.21899999678134918</v>
      </c>
      <c r="AB78">
        <v>0.26758071780204773</v>
      </c>
      <c r="AC78">
        <v>0.33977365493774414</v>
      </c>
      <c r="AD78">
        <v>0.31877949833869934</v>
      </c>
      <c r="AE78">
        <v>0.30885785818099976</v>
      </c>
      <c r="AF78">
        <v>0.31547227501869202</v>
      </c>
      <c r="AL78">
        <v>-9.9999990463256836</v>
      </c>
      <c r="AM78">
        <v>-8.0000028610229492</v>
      </c>
      <c r="AN78">
        <v>-11.999996185302734</v>
      </c>
      <c r="AO78">
        <v>0.20000039041042328</v>
      </c>
      <c r="AP78">
        <v>0.48385864496231079</v>
      </c>
      <c r="AQ78">
        <v>4.0452718734741211</v>
      </c>
      <c r="AR78">
        <v>2.1220505237579346</v>
      </c>
      <c r="AS78">
        <v>4.1142139434814453</v>
      </c>
      <c r="AZ78">
        <v>0</v>
      </c>
      <c r="BA78">
        <v>0</v>
      </c>
      <c r="BB78">
        <v>5.0000004470348358E-2</v>
      </c>
      <c r="BC78">
        <v>0.15000002086162567</v>
      </c>
      <c r="BD78">
        <v>0.15000002086162567</v>
      </c>
      <c r="BE78">
        <v>0.25000002980232239</v>
      </c>
      <c r="BF78">
        <v>0.35000002384185791</v>
      </c>
      <c r="BG78">
        <v>5.0000004470348358E-2</v>
      </c>
      <c r="BN78">
        <v>0.55375075340270996</v>
      </c>
      <c r="BO78">
        <v>0.55375111103057861</v>
      </c>
      <c r="BP78">
        <v>0.55375093221664429</v>
      </c>
      <c r="BQ78">
        <v>0.55375361442565918</v>
      </c>
      <c r="BR78">
        <v>0.55375403165817261</v>
      </c>
      <c r="BS78">
        <v>0.43341657519340515</v>
      </c>
      <c r="BT78">
        <v>0.19711628556251526</v>
      </c>
      <c r="BU78">
        <v>9.4510897994041443E-2</v>
      </c>
      <c r="CB78">
        <v>-50.000015258789063</v>
      </c>
      <c r="CC78">
        <v>-66.666694641113281</v>
      </c>
      <c r="CD78">
        <v>-119.99998474121094</v>
      </c>
      <c r="CE78">
        <v>10.000015258789063</v>
      </c>
      <c r="CF78">
        <v>4.0321536064147949</v>
      </c>
      <c r="CG78">
        <v>13.484237670898438</v>
      </c>
      <c r="CH78">
        <v>15.157504081726074</v>
      </c>
      <c r="CI78">
        <v>27.428092956542969</v>
      </c>
      <c r="CO78">
        <v>1</v>
      </c>
      <c r="CP78">
        <v>0</v>
      </c>
      <c r="CQ78">
        <v>0</v>
      </c>
      <c r="CR78">
        <v>0</v>
      </c>
      <c r="CS78">
        <v>0</v>
      </c>
      <c r="CT78">
        <v>-0.55375075340270996</v>
      </c>
      <c r="CU78">
        <v>-0.55372714996337891</v>
      </c>
      <c r="CV78">
        <v>0</v>
      </c>
      <c r="CW78">
        <v>-0.55375075340270996</v>
      </c>
      <c r="IN78">
        <v>208</v>
      </c>
      <c r="IO78">
        <v>850</v>
      </c>
      <c r="IP78">
        <v>0</v>
      </c>
      <c r="IQ78">
        <v>-1.0346006155014038</v>
      </c>
      <c r="IR78">
        <v>-7.571784496307373</v>
      </c>
      <c r="IS78">
        <v>0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1.2899999618530273</v>
      </c>
      <c r="M79">
        <v>4.999995231628418E-2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0.15000000596046448</v>
      </c>
      <c r="W79">
        <v>209</v>
      </c>
      <c r="X79">
        <v>0.30000001192092896</v>
      </c>
      <c r="Y79">
        <v>0.25</v>
      </c>
      <c r="Z79">
        <v>0.25999999046325684</v>
      </c>
      <c r="AA79">
        <v>0.21899999678134918</v>
      </c>
      <c r="AB79">
        <v>0.30294036865234375</v>
      </c>
      <c r="AC79">
        <v>0.37999999523162842</v>
      </c>
      <c r="AD79">
        <v>0.36500000953674316</v>
      </c>
      <c r="AE79">
        <v>0.36000001430511475</v>
      </c>
      <c r="AF79">
        <v>0.36333334445953369</v>
      </c>
      <c r="AL79">
        <v>-9.9999990463256836</v>
      </c>
      <c r="AM79">
        <v>-8.0000028610229492</v>
      </c>
      <c r="AN79">
        <v>-11.999996185302734</v>
      </c>
      <c r="AO79">
        <v>0.20000039041042328</v>
      </c>
      <c r="AP79">
        <v>-6.5880718231201172</v>
      </c>
      <c r="AQ79">
        <v>-3.9999964237213135</v>
      </c>
      <c r="AR79">
        <v>-2.5000007152557373</v>
      </c>
      <c r="AS79">
        <v>-1.0000020265579224</v>
      </c>
      <c r="AZ79">
        <v>0</v>
      </c>
      <c r="BA79">
        <v>0</v>
      </c>
      <c r="BB79">
        <v>5.0000004470348358E-2</v>
      </c>
      <c r="BC79">
        <v>0.15000002086162567</v>
      </c>
      <c r="BD79">
        <v>0.15000002086162567</v>
      </c>
      <c r="BE79">
        <v>0.25000002980232239</v>
      </c>
      <c r="BF79">
        <v>0.35000002384185791</v>
      </c>
      <c r="BG79">
        <v>5.0000004470348358E-2</v>
      </c>
      <c r="BN79">
        <v>0.54653269052505493</v>
      </c>
      <c r="BO79">
        <v>0.54653298854827881</v>
      </c>
      <c r="BP79">
        <v>0.54653286933898926</v>
      </c>
      <c r="BQ79">
        <v>0.54653555154800415</v>
      </c>
      <c r="BR79">
        <v>0.5465359091758728</v>
      </c>
      <c r="BS79">
        <v>7.6184630393981934</v>
      </c>
      <c r="BT79">
        <v>15.663731575012207</v>
      </c>
      <c r="BU79">
        <v>20.285785675048828</v>
      </c>
      <c r="CB79">
        <v>-50.000015258789063</v>
      </c>
      <c r="CC79">
        <v>-66.666694641113281</v>
      </c>
      <c r="CD79">
        <v>-119.99998474121094</v>
      </c>
      <c r="CE79">
        <v>10.000015258789063</v>
      </c>
      <c r="CF79">
        <v>-54.900581359863281</v>
      </c>
      <c r="CG79">
        <v>-13.333318710327148</v>
      </c>
      <c r="CH79">
        <v>-17.857147216796875</v>
      </c>
      <c r="CI79">
        <v>-6.6666808128356934</v>
      </c>
      <c r="CO79">
        <v>1</v>
      </c>
      <c r="CP79">
        <v>0</v>
      </c>
      <c r="CQ79">
        <v>0.19999992847442627</v>
      </c>
      <c r="CR79">
        <v>1</v>
      </c>
      <c r="CS79">
        <v>25.399999618530273</v>
      </c>
      <c r="CT79">
        <v>-0.54653269052505493</v>
      </c>
      <c r="CU79">
        <v>24.853498458862305</v>
      </c>
      <c r="CV79">
        <v>0</v>
      </c>
      <c r="CW79">
        <v>24.853466033935547</v>
      </c>
      <c r="IN79">
        <v>209</v>
      </c>
      <c r="IO79">
        <v>850</v>
      </c>
      <c r="IP79">
        <v>0</v>
      </c>
      <c r="IQ79">
        <v>-25.888067245483398</v>
      </c>
      <c r="IR79">
        <v>-36.600090026855469</v>
      </c>
      <c r="IS79">
        <v>25.399999618530273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1.2899999618530273</v>
      </c>
      <c r="M80">
        <v>4.999995231628418E-2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0.15000000596046448</v>
      </c>
      <c r="W80">
        <v>210</v>
      </c>
      <c r="X80">
        <v>0.30000001192092896</v>
      </c>
      <c r="Y80">
        <v>0.25</v>
      </c>
      <c r="Z80">
        <v>0.25999999046325684</v>
      </c>
      <c r="AA80">
        <v>0.21899999678134918</v>
      </c>
      <c r="AB80">
        <v>0.30727729201316833</v>
      </c>
      <c r="AC80">
        <v>0.37999999523162842</v>
      </c>
      <c r="AD80">
        <v>0.36500000953674316</v>
      </c>
      <c r="AE80">
        <v>0.33500000834465027</v>
      </c>
      <c r="AF80">
        <v>0.35500001907348633</v>
      </c>
      <c r="AL80">
        <v>-9.9999990463256836</v>
      </c>
      <c r="AM80">
        <v>-8.0000028610229492</v>
      </c>
      <c r="AN80">
        <v>-11.999996185302734</v>
      </c>
      <c r="AO80">
        <v>0.20000039041042328</v>
      </c>
      <c r="AP80">
        <v>-7.4554572105407715</v>
      </c>
      <c r="AQ80">
        <v>-3.9999964237213135</v>
      </c>
      <c r="AR80">
        <v>-2.5000007152557373</v>
      </c>
      <c r="AS80">
        <v>1.4999985694885254</v>
      </c>
      <c r="AZ80">
        <v>0</v>
      </c>
      <c r="BA80">
        <v>0</v>
      </c>
      <c r="BB80">
        <v>5.0000004470348358E-2</v>
      </c>
      <c r="BC80">
        <v>0.15000002086162567</v>
      </c>
      <c r="BD80">
        <v>0.15000002086162567</v>
      </c>
      <c r="BE80">
        <v>0.25000002980232239</v>
      </c>
      <c r="BF80">
        <v>0.35000002384185791</v>
      </c>
      <c r="BG80">
        <v>5.0000004470348358E-2</v>
      </c>
      <c r="BN80">
        <v>1.6326184272766113</v>
      </c>
      <c r="BO80">
        <v>1.6326192617416382</v>
      </c>
      <c r="BP80">
        <v>1.63261878490448</v>
      </c>
      <c r="BQ80">
        <v>1.6326215267181396</v>
      </c>
      <c r="BR80">
        <v>1.6326218843460083</v>
      </c>
      <c r="BS80">
        <v>2.5000035762786865</v>
      </c>
      <c r="BT80">
        <v>2.5000007152557373</v>
      </c>
      <c r="BU80">
        <v>2.5000021457672119</v>
      </c>
      <c r="CB80">
        <v>-50.000015258789063</v>
      </c>
      <c r="CC80">
        <v>-66.666694641113281</v>
      </c>
      <c r="CD80">
        <v>-119.99998474121094</v>
      </c>
      <c r="CE80">
        <v>10.000015258789063</v>
      </c>
      <c r="CF80">
        <v>-62.1287841796875</v>
      </c>
      <c r="CG80">
        <v>-13.333318710327148</v>
      </c>
      <c r="CH80">
        <v>-17.857147216796875</v>
      </c>
      <c r="CI80">
        <v>9.9999914169311523</v>
      </c>
      <c r="CO80">
        <v>1</v>
      </c>
      <c r="CP80">
        <v>0</v>
      </c>
      <c r="CQ80">
        <v>0</v>
      </c>
      <c r="CR80">
        <v>0</v>
      </c>
      <c r="CS80">
        <v>0</v>
      </c>
      <c r="CT80">
        <v>-1.6326184272766113</v>
      </c>
      <c r="CU80">
        <v>-1.6326010227203369</v>
      </c>
      <c r="CV80">
        <v>0</v>
      </c>
      <c r="CW80">
        <v>-1.6326184272766113</v>
      </c>
      <c r="IN80">
        <v>210</v>
      </c>
      <c r="IO80">
        <v>850</v>
      </c>
      <c r="IP80">
        <v>0</v>
      </c>
      <c r="IQ80">
        <v>-24.255451202392578</v>
      </c>
      <c r="IR80">
        <v>-37.875656127929688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1.2899999618530273</v>
      </c>
      <c r="M81">
        <v>4.999995231628418E-2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0.15000000596046448</v>
      </c>
      <c r="W81">
        <v>211</v>
      </c>
      <c r="X81">
        <v>0.30000001192092896</v>
      </c>
      <c r="Y81">
        <v>0.25</v>
      </c>
      <c r="Z81">
        <v>0.25999999046325684</v>
      </c>
      <c r="AA81">
        <v>0.21899999678134918</v>
      </c>
      <c r="AB81">
        <v>0.31999999284744263</v>
      </c>
      <c r="AC81">
        <v>0.37999999523162842</v>
      </c>
      <c r="AD81">
        <v>0.32600000500679016</v>
      </c>
      <c r="AE81">
        <v>0.33500000834465027</v>
      </c>
      <c r="AF81">
        <v>0.32899999618530273</v>
      </c>
      <c r="AL81">
        <v>-9.9999990463256836</v>
      </c>
      <c r="AM81">
        <v>-8.0000028610229492</v>
      </c>
      <c r="AN81">
        <v>-11.999996185302734</v>
      </c>
      <c r="AO81">
        <v>0.20000039041042328</v>
      </c>
      <c r="AP81">
        <v>-9.9999971389770508</v>
      </c>
      <c r="AQ81">
        <v>-3.9999964237213135</v>
      </c>
      <c r="AR81">
        <v>1.3999998569488525</v>
      </c>
      <c r="AS81">
        <v>1.4999985694885254</v>
      </c>
      <c r="AZ81">
        <v>0</v>
      </c>
      <c r="BA81">
        <v>0</v>
      </c>
      <c r="BB81">
        <v>5.0000004470348358E-2</v>
      </c>
      <c r="BC81">
        <v>0.15000002086162567</v>
      </c>
      <c r="BD81">
        <v>0.15000002086162567</v>
      </c>
      <c r="BE81">
        <v>0.25000002980232239</v>
      </c>
      <c r="BF81">
        <v>0.35000002384185791</v>
      </c>
      <c r="BG81">
        <v>5.0000004470348358E-2</v>
      </c>
      <c r="BN81">
        <v>1.3554627895355225</v>
      </c>
      <c r="BO81">
        <v>1.3554636240005493</v>
      </c>
      <c r="BP81">
        <v>1.3554631471633911</v>
      </c>
      <c r="BQ81">
        <v>1.355462908744812</v>
      </c>
      <c r="BR81">
        <v>1.3554633855819702</v>
      </c>
      <c r="BS81">
        <v>3.9000034332275391</v>
      </c>
      <c r="BT81">
        <v>3.9000005722045898</v>
      </c>
      <c r="BU81">
        <v>0</v>
      </c>
      <c r="CB81">
        <v>-50.000015258789063</v>
      </c>
      <c r="CC81">
        <v>-66.666694641113281</v>
      </c>
      <c r="CD81">
        <v>-119.99998474121094</v>
      </c>
      <c r="CE81">
        <v>10.000015258789063</v>
      </c>
      <c r="CF81">
        <v>-83.333282470703125</v>
      </c>
      <c r="CG81">
        <v>-13.333318710327148</v>
      </c>
      <c r="CH81">
        <v>9.9999990463256836</v>
      </c>
      <c r="CI81">
        <v>9.9999914169311523</v>
      </c>
      <c r="CO81">
        <v>1</v>
      </c>
      <c r="CP81">
        <v>0</v>
      </c>
      <c r="CQ81">
        <v>0</v>
      </c>
      <c r="CR81">
        <v>0</v>
      </c>
      <c r="CS81">
        <v>0</v>
      </c>
      <c r="CT81">
        <v>-1.3554627895355225</v>
      </c>
      <c r="CU81">
        <v>-1.3554692268371582</v>
      </c>
      <c r="CV81">
        <v>0</v>
      </c>
      <c r="CW81">
        <v>-1.3554627895355225</v>
      </c>
      <c r="IN81">
        <v>211</v>
      </c>
      <c r="IO81">
        <v>850</v>
      </c>
      <c r="IP81">
        <v>0</v>
      </c>
      <c r="IQ81">
        <v>-22.899990081787109</v>
      </c>
      <c r="IR81">
        <v>-35.882331848144531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1.2899999618530273</v>
      </c>
      <c r="M82">
        <v>4.999995231628418E-2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0.15000000596046448</v>
      </c>
      <c r="W82">
        <v>212</v>
      </c>
      <c r="X82">
        <v>0.30000001192092896</v>
      </c>
      <c r="Y82">
        <v>0.25</v>
      </c>
      <c r="Z82">
        <v>0.25999999046325684</v>
      </c>
      <c r="AA82">
        <v>0.21899999678134918</v>
      </c>
      <c r="AB82">
        <v>0.31999999284744263</v>
      </c>
      <c r="AC82">
        <v>0.37999999523162842</v>
      </c>
      <c r="AD82">
        <v>0.32600000500679016</v>
      </c>
      <c r="AE82">
        <v>0.31936198472976685</v>
      </c>
      <c r="AF82">
        <v>0.32378733158111572</v>
      </c>
      <c r="AL82">
        <v>-9.9999990463256836</v>
      </c>
      <c r="AM82">
        <v>-8.0000028610229492</v>
      </c>
      <c r="AN82">
        <v>-11.999996185302734</v>
      </c>
      <c r="AO82">
        <v>0.20000039041042328</v>
      </c>
      <c r="AP82">
        <v>-9.9999971389770508</v>
      </c>
      <c r="AQ82">
        <v>-3.9999964237213135</v>
      </c>
      <c r="AR82">
        <v>1.3999998569488525</v>
      </c>
      <c r="AS82">
        <v>3.0638010501861572</v>
      </c>
      <c r="AZ82">
        <v>0</v>
      </c>
      <c r="BA82">
        <v>0</v>
      </c>
      <c r="BB82">
        <v>5.0000004470348358E-2</v>
      </c>
      <c r="BC82">
        <v>0.15000002086162567</v>
      </c>
      <c r="BD82">
        <v>0.15000002086162567</v>
      </c>
      <c r="BE82">
        <v>0.25000002980232239</v>
      </c>
      <c r="BF82">
        <v>0.35000002384185791</v>
      </c>
      <c r="BG82">
        <v>5.0000004470348358E-2</v>
      </c>
      <c r="BN82">
        <v>1.5638048648834229</v>
      </c>
      <c r="BO82">
        <v>1.5638056993484497</v>
      </c>
      <c r="BP82">
        <v>1.5638052225112915</v>
      </c>
      <c r="BQ82">
        <v>1.5638048648834229</v>
      </c>
      <c r="BR82">
        <v>1.5638054609298706</v>
      </c>
      <c r="BS82">
        <v>1.5638053417205811</v>
      </c>
      <c r="BT82">
        <v>1.5638024806976318</v>
      </c>
      <c r="BU82">
        <v>1.5638018846511841</v>
      </c>
      <c r="CB82">
        <v>-50.000015258789063</v>
      </c>
      <c r="CC82">
        <v>-66.666694641113281</v>
      </c>
      <c r="CD82">
        <v>-119.99998474121094</v>
      </c>
      <c r="CE82">
        <v>10.000015258789063</v>
      </c>
      <c r="CF82">
        <v>-83.333282470703125</v>
      </c>
      <c r="CG82">
        <v>-13.333318710327148</v>
      </c>
      <c r="CH82">
        <v>9.9999990463256836</v>
      </c>
      <c r="CI82">
        <v>20.42534065246582</v>
      </c>
      <c r="CO82">
        <v>1</v>
      </c>
      <c r="CP82">
        <v>0</v>
      </c>
      <c r="CQ82">
        <v>0</v>
      </c>
      <c r="CR82">
        <v>0</v>
      </c>
      <c r="CS82">
        <v>0</v>
      </c>
      <c r="CT82">
        <v>-1.5638048648834229</v>
      </c>
      <c r="CU82">
        <v>-1.5638172626495361</v>
      </c>
      <c r="CV82">
        <v>0</v>
      </c>
      <c r="CW82">
        <v>-1.5638048648834229</v>
      </c>
      <c r="IN82">
        <v>212</v>
      </c>
      <c r="IO82">
        <v>850</v>
      </c>
      <c r="IP82">
        <v>0</v>
      </c>
      <c r="IQ82">
        <v>-21.336189270019531</v>
      </c>
      <c r="IR82">
        <v>-35.882331848144531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1.2899999618530273</v>
      </c>
      <c r="M83">
        <v>4.999995231628418E-2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0.15000000596046448</v>
      </c>
      <c r="W83">
        <v>213</v>
      </c>
      <c r="X83">
        <v>0.30000001192092896</v>
      </c>
      <c r="Y83">
        <v>0.25</v>
      </c>
      <c r="Z83">
        <v>0.25999999046325684</v>
      </c>
      <c r="AA83">
        <v>0.21899999678134918</v>
      </c>
      <c r="AB83">
        <v>0.31999999284744263</v>
      </c>
      <c r="AC83">
        <v>0.3449999988079071</v>
      </c>
      <c r="AD83">
        <v>0.3293822705745697</v>
      </c>
      <c r="AE83">
        <v>0.3159797191619873</v>
      </c>
      <c r="AF83">
        <v>0.32491475343704224</v>
      </c>
      <c r="AL83">
        <v>-9.9999990463256836</v>
      </c>
      <c r="AM83">
        <v>-8.0000028610229492</v>
      </c>
      <c r="AN83">
        <v>-11.999996185302734</v>
      </c>
      <c r="AO83">
        <v>0.20000039041042328</v>
      </c>
      <c r="AP83">
        <v>-9.9999971389770508</v>
      </c>
      <c r="AQ83">
        <v>3.0000030994415283</v>
      </c>
      <c r="AR83">
        <v>1.0617733001708984</v>
      </c>
      <c r="AS83">
        <v>3.4020276069641113</v>
      </c>
      <c r="AZ83">
        <v>0</v>
      </c>
      <c r="BA83">
        <v>0</v>
      </c>
      <c r="BB83">
        <v>5.0000004470348358E-2</v>
      </c>
      <c r="BC83">
        <v>0.15000002086162567</v>
      </c>
      <c r="BD83">
        <v>0.15000002086162567</v>
      </c>
      <c r="BE83">
        <v>0.25000002980232239</v>
      </c>
      <c r="BF83">
        <v>0.35000002384185791</v>
      </c>
      <c r="BG83">
        <v>5.0000004470348358E-2</v>
      </c>
      <c r="BN83">
        <v>6.9999971389770508</v>
      </c>
      <c r="BO83">
        <v>6.999995231628418</v>
      </c>
      <c r="BP83">
        <v>6.999992847442627</v>
      </c>
      <c r="BQ83">
        <v>6.9999957084655762</v>
      </c>
      <c r="BR83">
        <v>6.9999942779541016</v>
      </c>
      <c r="BS83">
        <v>6.9999966621398926</v>
      </c>
      <c r="BT83">
        <v>0</v>
      </c>
      <c r="BU83">
        <v>0.33822551369667053</v>
      </c>
      <c r="CB83">
        <v>-50.000015258789063</v>
      </c>
      <c r="CC83">
        <v>-66.666694641113281</v>
      </c>
      <c r="CD83">
        <v>-119.99998474121094</v>
      </c>
      <c r="CE83">
        <v>10.000015258789063</v>
      </c>
      <c r="CF83">
        <v>-83.333282470703125</v>
      </c>
      <c r="CG83">
        <v>10.000008583068848</v>
      </c>
      <c r="CH83">
        <v>7.5840950012207031</v>
      </c>
      <c r="CI83">
        <v>22.680185317993164</v>
      </c>
      <c r="CO83">
        <v>1</v>
      </c>
      <c r="CP83">
        <v>0</v>
      </c>
      <c r="CQ83">
        <v>0</v>
      </c>
      <c r="CR83">
        <v>0</v>
      </c>
      <c r="CS83">
        <v>0</v>
      </c>
      <c r="CT83">
        <v>-6.9999971389770508</v>
      </c>
      <c r="CU83">
        <v>-6.9999990463256836</v>
      </c>
      <c r="CV83">
        <v>0</v>
      </c>
      <c r="CW83">
        <v>-6.9999971389770508</v>
      </c>
      <c r="IN83">
        <v>213</v>
      </c>
      <c r="IO83">
        <v>850</v>
      </c>
      <c r="IP83">
        <v>0</v>
      </c>
      <c r="IQ83">
        <v>-14.336189270019531</v>
      </c>
      <c r="IR83">
        <v>-26.085609436035156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1.2899999618530273</v>
      </c>
      <c r="M84">
        <v>4.999995231628418E-2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0.15000000596046448</v>
      </c>
      <c r="W84">
        <v>214</v>
      </c>
      <c r="X84">
        <v>0.30000001192092896</v>
      </c>
      <c r="Y84">
        <v>0.25</v>
      </c>
      <c r="Z84">
        <v>0.25999999046325684</v>
      </c>
      <c r="AA84">
        <v>0.21899999678134918</v>
      </c>
      <c r="AB84">
        <v>0.26873430609703064</v>
      </c>
      <c r="AC84">
        <v>0.34771689772605896</v>
      </c>
      <c r="AD84">
        <v>0.32367780804634094</v>
      </c>
      <c r="AE84">
        <v>0.31625038385391235</v>
      </c>
      <c r="AF84">
        <v>0.32120200991630554</v>
      </c>
      <c r="AL84">
        <v>-9.9999990463256836</v>
      </c>
      <c r="AM84">
        <v>-8.0000028610229492</v>
      </c>
      <c r="AN84">
        <v>-11.999996185302734</v>
      </c>
      <c r="AO84">
        <v>0.20000039041042328</v>
      </c>
      <c r="AP84">
        <v>0.25314095616340637</v>
      </c>
      <c r="AQ84">
        <v>2.4566233158111572</v>
      </c>
      <c r="AR84">
        <v>1.6322195529937744</v>
      </c>
      <c r="AS84">
        <v>3.3749608993530273</v>
      </c>
      <c r="AZ84">
        <v>0</v>
      </c>
      <c r="BA84">
        <v>0</v>
      </c>
      <c r="BB84">
        <v>5.0000004470348358E-2</v>
      </c>
      <c r="BC84">
        <v>0.15000002086162567</v>
      </c>
      <c r="BD84">
        <v>0.15000002086162567</v>
      </c>
      <c r="BE84">
        <v>0.25000002980232239</v>
      </c>
      <c r="BF84">
        <v>0.35000002384185791</v>
      </c>
      <c r="BG84">
        <v>5.0000004470348358E-2</v>
      </c>
      <c r="BN84">
        <v>10.253139495849609</v>
      </c>
      <c r="BO84">
        <v>10.253139495849609</v>
      </c>
      <c r="BP84">
        <v>10.253142356872559</v>
      </c>
      <c r="BQ84">
        <v>10.253139495849609</v>
      </c>
      <c r="BR84">
        <v>10.253138542175293</v>
      </c>
      <c r="BS84">
        <v>0</v>
      </c>
      <c r="BT84">
        <v>0.54337942600250244</v>
      </c>
      <c r="BU84">
        <v>-2.7067007496953011E-2</v>
      </c>
      <c r="CB84">
        <v>-50.000015258789063</v>
      </c>
      <c r="CC84">
        <v>-66.666694641113281</v>
      </c>
      <c r="CD84">
        <v>-119.99998474121094</v>
      </c>
      <c r="CE84">
        <v>10.000015258789063</v>
      </c>
      <c r="CF84">
        <v>2.1095070838928223</v>
      </c>
      <c r="CG84">
        <v>8.1887435913085938</v>
      </c>
      <c r="CH84">
        <v>11.658711433410645</v>
      </c>
      <c r="CI84">
        <v>22.499740600585938</v>
      </c>
      <c r="CO84">
        <v>1</v>
      </c>
      <c r="CP84">
        <v>0</v>
      </c>
      <c r="CQ84">
        <v>0</v>
      </c>
      <c r="CR84">
        <v>0</v>
      </c>
      <c r="CS84">
        <v>0</v>
      </c>
      <c r="CT84">
        <v>-10.253139495849609</v>
      </c>
      <c r="CU84">
        <v>-10.253131866455078</v>
      </c>
      <c r="CV84">
        <v>0</v>
      </c>
      <c r="CW84">
        <v>-10.253139495849609</v>
      </c>
      <c r="IN84">
        <v>214</v>
      </c>
      <c r="IO84">
        <v>850</v>
      </c>
      <c r="IP84">
        <v>0</v>
      </c>
      <c r="IQ84">
        <v>-4.0830512046813965</v>
      </c>
      <c r="IR84">
        <v>-10.967663764953613</v>
      </c>
      <c r="IS84">
        <v>0</v>
      </c>
      <c r="IT84">
        <v>0.5</v>
      </c>
      <c r="IU84">
        <v>0</v>
      </c>
    </row>
    <row r="85" spans="10:255">
      <c r="J85">
        <v>0.85000002384185791</v>
      </c>
      <c r="K85">
        <v>1</v>
      </c>
      <c r="L85">
        <v>1.2899999618530273</v>
      </c>
      <c r="M85">
        <v>4.999995231628418E-2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0.15000000596046448</v>
      </c>
      <c r="W85">
        <v>215</v>
      </c>
      <c r="X85">
        <v>0.30000001192092896</v>
      </c>
      <c r="Y85">
        <v>0.25</v>
      </c>
      <c r="Z85">
        <v>0.25999999046325684</v>
      </c>
      <c r="AA85">
        <v>0.21899999678134918</v>
      </c>
      <c r="AB85">
        <v>0.26849102973937988</v>
      </c>
      <c r="AC85">
        <v>0.34581804275512695</v>
      </c>
      <c r="AD85">
        <v>0.32497188448905945</v>
      </c>
      <c r="AE85">
        <v>0.31363523006439209</v>
      </c>
      <c r="AF85">
        <v>0.32119300961494446</v>
      </c>
      <c r="AL85">
        <v>-9.9999990463256836</v>
      </c>
      <c r="AM85">
        <v>-8.0000028610229492</v>
      </c>
      <c r="AN85">
        <v>-11.999996185302734</v>
      </c>
      <c r="AO85">
        <v>0.20000039041042328</v>
      </c>
      <c r="AP85">
        <v>0.30179622769355774</v>
      </c>
      <c r="AQ85">
        <v>2.8363943099975586</v>
      </c>
      <c r="AR85">
        <v>1.5028119087219238</v>
      </c>
      <c r="AS85">
        <v>3.6364762783050537</v>
      </c>
      <c r="AZ85">
        <v>0</v>
      </c>
      <c r="BA85">
        <v>0</v>
      </c>
      <c r="BB85">
        <v>5.0000004470348358E-2</v>
      </c>
      <c r="BC85">
        <v>0.15000002086162567</v>
      </c>
      <c r="BD85">
        <v>0.15000002086162567</v>
      </c>
      <c r="BE85">
        <v>0.25000002980232239</v>
      </c>
      <c r="BF85">
        <v>0.35000002384185791</v>
      </c>
      <c r="BG85">
        <v>5.0000004470348358E-2</v>
      </c>
      <c r="BN85">
        <v>0.56053376197814941</v>
      </c>
      <c r="BO85">
        <v>0.56053411960601807</v>
      </c>
      <c r="BP85">
        <v>0.56053394079208374</v>
      </c>
      <c r="BQ85">
        <v>0.56053364276885986</v>
      </c>
      <c r="BR85">
        <v>0.56053382158279419</v>
      </c>
      <c r="BS85">
        <v>0.51187735795974731</v>
      </c>
      <c r="BT85">
        <v>0.13210700452327728</v>
      </c>
      <c r="BU85">
        <v>0.26151496171951294</v>
      </c>
      <c r="CB85">
        <v>-50.000015258789063</v>
      </c>
      <c r="CC85">
        <v>-66.666694641113281</v>
      </c>
      <c r="CD85">
        <v>-119.99998474121094</v>
      </c>
      <c r="CE85">
        <v>10.000015258789063</v>
      </c>
      <c r="CF85">
        <v>2.514967679977417</v>
      </c>
      <c r="CG85">
        <v>9.454646110534668</v>
      </c>
      <c r="CH85">
        <v>10.734371185302734</v>
      </c>
      <c r="CI85">
        <v>24.24317741394043</v>
      </c>
      <c r="CO85">
        <v>1</v>
      </c>
      <c r="CP85">
        <v>0</v>
      </c>
      <c r="CQ85">
        <v>0</v>
      </c>
      <c r="CR85">
        <v>0</v>
      </c>
      <c r="CS85">
        <v>0</v>
      </c>
      <c r="CT85">
        <v>-0.56053376197814941</v>
      </c>
      <c r="CU85">
        <v>-0.56055188179016113</v>
      </c>
      <c r="CV85">
        <v>0</v>
      </c>
      <c r="CW85">
        <v>-0.56053376197814941</v>
      </c>
      <c r="IN85">
        <v>215</v>
      </c>
      <c r="IO85">
        <v>850</v>
      </c>
      <c r="IP85">
        <v>0</v>
      </c>
      <c r="IQ85">
        <v>-3.522517204284668</v>
      </c>
      <c r="IR85">
        <v>-10.527929306030273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1.2899999618530273</v>
      </c>
      <c r="M86">
        <v>4.999995231628418E-2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0.15000000596046448</v>
      </c>
      <c r="W86">
        <v>216</v>
      </c>
      <c r="X86">
        <v>0.30000001192092896</v>
      </c>
      <c r="Y86">
        <v>0.25</v>
      </c>
      <c r="Z86">
        <v>0.25999999046325684</v>
      </c>
      <c r="AA86">
        <v>0.21899999678134918</v>
      </c>
      <c r="AB86">
        <v>0.2681502103805542</v>
      </c>
      <c r="AC86">
        <v>0.34474599361419678</v>
      </c>
      <c r="AD86">
        <v>0.32283422350883484</v>
      </c>
      <c r="AE86">
        <v>0.31302341818809509</v>
      </c>
      <c r="AF86">
        <v>0.31956395506858826</v>
      </c>
      <c r="AL86">
        <v>-9.9999990463256836</v>
      </c>
      <c r="AM86">
        <v>-8.0000028610229492</v>
      </c>
      <c r="AN86">
        <v>-11.999996185302734</v>
      </c>
      <c r="AO86">
        <v>0.20000039041042328</v>
      </c>
      <c r="AP86">
        <v>0.36996009945869446</v>
      </c>
      <c r="AQ86">
        <v>3.0508041381835938</v>
      </c>
      <c r="AR86">
        <v>1.7165780067443848</v>
      </c>
      <c r="AS86">
        <v>3.6976578235626221</v>
      </c>
      <c r="AZ86">
        <v>0</v>
      </c>
      <c r="BA86">
        <v>0</v>
      </c>
      <c r="BB86">
        <v>5.0000004470348358E-2</v>
      </c>
      <c r="BC86">
        <v>0.15000002086162567</v>
      </c>
      <c r="BD86">
        <v>0.15000002086162567</v>
      </c>
      <c r="BE86">
        <v>0.25000002980232239</v>
      </c>
      <c r="BF86">
        <v>0.35000002384185791</v>
      </c>
      <c r="BG86">
        <v>5.0000004470348358E-2</v>
      </c>
      <c r="BN86">
        <v>0.55752372741699219</v>
      </c>
      <c r="BO86">
        <v>0.55752408504486084</v>
      </c>
      <c r="BP86">
        <v>0.55752390623092651</v>
      </c>
      <c r="BQ86">
        <v>0.55752658843994141</v>
      </c>
      <c r="BR86">
        <v>0.5575261116027832</v>
      </c>
      <c r="BS86">
        <v>0.48936060070991516</v>
      </c>
      <c r="BT86">
        <v>0.27494785189628601</v>
      </c>
      <c r="BU86">
        <v>6.1182670295238495E-2</v>
      </c>
      <c r="CB86">
        <v>-50.000015258789063</v>
      </c>
      <c r="CC86">
        <v>-66.666694641113281</v>
      </c>
      <c r="CD86">
        <v>-119.99998474121094</v>
      </c>
      <c r="CE86">
        <v>10.000015258789063</v>
      </c>
      <c r="CF86">
        <v>3.0829997062683105</v>
      </c>
      <c r="CG86">
        <v>10.169345855712891</v>
      </c>
      <c r="CH86">
        <v>12.261271476745605</v>
      </c>
      <c r="CI86">
        <v>24.651052474975586</v>
      </c>
      <c r="CO86">
        <v>1</v>
      </c>
      <c r="CP86">
        <v>0</v>
      </c>
      <c r="CQ86">
        <v>0</v>
      </c>
      <c r="CR86">
        <v>0</v>
      </c>
      <c r="CS86">
        <v>0</v>
      </c>
      <c r="CT86">
        <v>-0.55752372741699219</v>
      </c>
      <c r="CU86">
        <v>-0.55754184722900391</v>
      </c>
      <c r="CV86">
        <v>0</v>
      </c>
      <c r="CW86">
        <v>-0.55752372741699219</v>
      </c>
      <c r="IN86">
        <v>216</v>
      </c>
      <c r="IO86">
        <v>850</v>
      </c>
      <c r="IP86">
        <v>0</v>
      </c>
      <c r="IQ86">
        <v>-2.9649949073791504</v>
      </c>
      <c r="IR86">
        <v>-9.7980165481567383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1.2899999618530273</v>
      </c>
      <c r="M87">
        <v>4.999995231628418E-2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0.15000000596046448</v>
      </c>
      <c r="W87">
        <v>217</v>
      </c>
      <c r="X87">
        <v>0.30000001192092896</v>
      </c>
      <c r="Y87">
        <v>0.25</v>
      </c>
      <c r="Z87">
        <v>0.25999999046325684</v>
      </c>
      <c r="AA87">
        <v>0.21899999678134918</v>
      </c>
      <c r="AB87">
        <v>0.26776531338691711</v>
      </c>
      <c r="AC87">
        <v>0.34339514374732971</v>
      </c>
      <c r="AD87">
        <v>0.32202368974685669</v>
      </c>
      <c r="AE87">
        <v>0.31177183985710144</v>
      </c>
      <c r="AF87">
        <v>0.31860640645027161</v>
      </c>
      <c r="AL87">
        <v>-9.9999990463256836</v>
      </c>
      <c r="AM87">
        <v>-8.0000028610229492</v>
      </c>
      <c r="AN87">
        <v>-11.999996185302734</v>
      </c>
      <c r="AO87">
        <v>0.20000039041042328</v>
      </c>
      <c r="AP87">
        <v>0.44693952798843384</v>
      </c>
      <c r="AQ87">
        <v>3.3209741115570068</v>
      </c>
      <c r="AR87">
        <v>1.7976313829421997</v>
      </c>
      <c r="AS87">
        <v>3.8228154182434082</v>
      </c>
      <c r="AZ87">
        <v>0</v>
      </c>
      <c r="BA87">
        <v>0</v>
      </c>
      <c r="BB87">
        <v>5.0000004470348358E-2</v>
      </c>
      <c r="BC87">
        <v>0.15000002086162567</v>
      </c>
      <c r="BD87">
        <v>0.15000002086162567</v>
      </c>
      <c r="BE87">
        <v>0.25000002980232239</v>
      </c>
      <c r="BF87">
        <v>0.35000002384185791</v>
      </c>
      <c r="BG87">
        <v>5.0000004470348358E-2</v>
      </c>
      <c r="BN87">
        <v>0.55336332321166992</v>
      </c>
      <c r="BO87">
        <v>0.55336368083953857</v>
      </c>
      <c r="BP87">
        <v>0.55336350202560425</v>
      </c>
      <c r="BQ87">
        <v>0.55336326360702515</v>
      </c>
      <c r="BR87">
        <v>0.55336302518844604</v>
      </c>
      <c r="BS87">
        <v>0.47638443112373352</v>
      </c>
      <c r="BT87">
        <v>0.20621204376220703</v>
      </c>
      <c r="BU87">
        <v>0.12515644729137421</v>
      </c>
      <c r="CB87">
        <v>-50.000015258789063</v>
      </c>
      <c r="CC87">
        <v>-66.666694641113281</v>
      </c>
      <c r="CD87">
        <v>-119.99998474121094</v>
      </c>
      <c r="CE87">
        <v>10.000015258789063</v>
      </c>
      <c r="CF87">
        <v>3.724494457244873</v>
      </c>
      <c r="CG87">
        <v>11.069911956787109</v>
      </c>
      <c r="CH87">
        <v>12.840224266052246</v>
      </c>
      <c r="CI87">
        <v>25.485437393188477</v>
      </c>
      <c r="CO87">
        <v>1</v>
      </c>
      <c r="CP87">
        <v>0</v>
      </c>
      <c r="CQ87">
        <v>0</v>
      </c>
      <c r="CR87">
        <v>0</v>
      </c>
      <c r="CS87">
        <v>0</v>
      </c>
      <c r="CT87">
        <v>-0.55336332321166992</v>
      </c>
      <c r="CU87">
        <v>-0.55333971977233887</v>
      </c>
      <c r="CV87">
        <v>0</v>
      </c>
      <c r="CW87">
        <v>-0.55336332321166992</v>
      </c>
      <c r="IN87">
        <v>217</v>
      </c>
      <c r="IO87">
        <v>850</v>
      </c>
      <c r="IP87">
        <v>0</v>
      </c>
      <c r="IQ87">
        <v>-2.4116346836090088</v>
      </c>
      <c r="IR87">
        <v>-9.1683073043823242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1.2899999618530273</v>
      </c>
      <c r="M88">
        <v>4.999995231628418E-2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0.15000000596046448</v>
      </c>
      <c r="W88">
        <v>218</v>
      </c>
      <c r="X88">
        <v>0.30000001192092896</v>
      </c>
      <c r="Y88">
        <v>0.25</v>
      </c>
      <c r="Z88">
        <v>0.25999999046325684</v>
      </c>
      <c r="AA88">
        <v>0.21899999678134918</v>
      </c>
      <c r="AB88">
        <v>0.26732397079467773</v>
      </c>
      <c r="AC88">
        <v>0.34217247366905212</v>
      </c>
      <c r="AD88">
        <v>0.32083624601364136</v>
      </c>
      <c r="AE88">
        <v>0.3107999861240387</v>
      </c>
      <c r="AF88">
        <v>0.31749081611633301</v>
      </c>
      <c r="AL88">
        <v>-9.9999990463256836</v>
      </c>
      <c r="AM88">
        <v>-8.0000028610229492</v>
      </c>
      <c r="AN88">
        <v>-11.999996185302734</v>
      </c>
      <c r="AO88">
        <v>0.20000039041042328</v>
      </c>
      <c r="AP88">
        <v>0.53520804643630981</v>
      </c>
      <c r="AQ88">
        <v>3.5655081272125244</v>
      </c>
      <c r="AR88">
        <v>1.9163758754730225</v>
      </c>
      <c r="AS88">
        <v>3.9200010299682617</v>
      </c>
      <c r="AZ88">
        <v>0</v>
      </c>
      <c r="BA88">
        <v>0</v>
      </c>
      <c r="BB88">
        <v>5.0000004470348358E-2</v>
      </c>
      <c r="BC88">
        <v>0.15000002086162567</v>
      </c>
      <c r="BD88">
        <v>0.15000002086162567</v>
      </c>
      <c r="BE88">
        <v>0.25000002980232239</v>
      </c>
      <c r="BF88">
        <v>0.35000002384185791</v>
      </c>
      <c r="BG88">
        <v>5.0000004470348358E-2</v>
      </c>
      <c r="BN88">
        <v>0.54873204231262207</v>
      </c>
      <c r="BO88">
        <v>0.54873239994049072</v>
      </c>
      <c r="BP88">
        <v>0.5487322211265564</v>
      </c>
      <c r="BQ88">
        <v>0.54873192310333252</v>
      </c>
      <c r="BR88">
        <v>0.54873120784759521</v>
      </c>
      <c r="BS88">
        <v>0.46046635508537292</v>
      </c>
      <c r="BT88">
        <v>0.21592894196510315</v>
      </c>
      <c r="BU88">
        <v>9.7185604274272919E-2</v>
      </c>
      <c r="CB88">
        <v>-50.000015258789063</v>
      </c>
      <c r="CC88">
        <v>-66.666694641113281</v>
      </c>
      <c r="CD88">
        <v>-119.99998474121094</v>
      </c>
      <c r="CE88">
        <v>10.000015258789063</v>
      </c>
      <c r="CF88">
        <v>4.4600653648376465</v>
      </c>
      <c r="CG88">
        <v>11.885025024414063</v>
      </c>
      <c r="CH88">
        <v>13.688398361206055</v>
      </c>
      <c r="CI88">
        <v>26.133340835571289</v>
      </c>
      <c r="CO88">
        <v>1</v>
      </c>
      <c r="CP88">
        <v>0</v>
      </c>
      <c r="CQ88">
        <v>0</v>
      </c>
      <c r="CR88">
        <v>0</v>
      </c>
      <c r="CS88">
        <v>0</v>
      </c>
      <c r="CT88">
        <v>-0.54873204231262207</v>
      </c>
      <c r="CU88">
        <v>-0.54872035980224609</v>
      </c>
      <c r="CV88">
        <v>0</v>
      </c>
      <c r="CW88">
        <v>-0.54873204231262207</v>
      </c>
      <c r="IN88">
        <v>218</v>
      </c>
      <c r="IO88">
        <v>850</v>
      </c>
      <c r="IP88">
        <v>0</v>
      </c>
      <c r="IQ88">
        <v>-1.8629031181335449</v>
      </c>
      <c r="IR88">
        <v>-8.5042695999145508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1.2899999618530273</v>
      </c>
      <c r="M89">
        <v>4.999995231628418E-2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0.15000000596046448</v>
      </c>
      <c r="W89">
        <v>219</v>
      </c>
      <c r="X89">
        <v>0.30000001192092896</v>
      </c>
      <c r="Y89">
        <v>0.25</v>
      </c>
      <c r="Z89">
        <v>0.25999999046325684</v>
      </c>
      <c r="AA89">
        <v>0.21899999678134918</v>
      </c>
      <c r="AB89">
        <v>0.2681824266910553</v>
      </c>
      <c r="AC89">
        <v>0.34095513820648193</v>
      </c>
      <c r="AD89">
        <v>0.31980553269386292</v>
      </c>
      <c r="AE89">
        <v>0.30980297923088074</v>
      </c>
      <c r="AF89">
        <v>0.31647133827209473</v>
      </c>
      <c r="AL89">
        <v>-9.9999990463256836</v>
      </c>
      <c r="AM89">
        <v>-8.0000028610229492</v>
      </c>
      <c r="AN89">
        <v>-11.999996185302734</v>
      </c>
      <c r="AO89">
        <v>0.20000039041042328</v>
      </c>
      <c r="AP89">
        <v>0.36351686716079712</v>
      </c>
      <c r="AQ89">
        <v>3.8089752197265625</v>
      </c>
      <c r="AR89">
        <v>2.0194470882415771</v>
      </c>
      <c r="AS89">
        <v>4.0197014808654785</v>
      </c>
      <c r="AZ89">
        <v>0</v>
      </c>
      <c r="BA89">
        <v>0</v>
      </c>
      <c r="BB89">
        <v>5.0000004470348358E-2</v>
      </c>
      <c r="BC89">
        <v>0.15000002086162567</v>
      </c>
      <c r="BD89">
        <v>0.15000002086162567</v>
      </c>
      <c r="BE89">
        <v>0.25000002980232239</v>
      </c>
      <c r="BF89">
        <v>0.35000002384185791</v>
      </c>
      <c r="BG89">
        <v>5.0000004470348358E-2</v>
      </c>
      <c r="BN89">
        <v>0.27454483509063721</v>
      </c>
      <c r="BO89">
        <v>0.27454501390457153</v>
      </c>
      <c r="BP89">
        <v>0.27454492449760437</v>
      </c>
      <c r="BQ89">
        <v>0.27454760670661926</v>
      </c>
      <c r="BR89">
        <v>0.27454891800880432</v>
      </c>
      <c r="BS89">
        <v>0.44623982906341553</v>
      </c>
      <c r="BT89">
        <v>0.2027728408575058</v>
      </c>
      <c r="BU89">
        <v>9.9702164530754089E-2</v>
      </c>
      <c r="CB89">
        <v>-50.000015258789063</v>
      </c>
      <c r="CC89">
        <v>-66.666694641113281</v>
      </c>
      <c r="CD89">
        <v>-119.99998474121094</v>
      </c>
      <c r="CE89">
        <v>10.000015258789063</v>
      </c>
      <c r="CF89">
        <v>3.0293059349060059</v>
      </c>
      <c r="CG89">
        <v>12.696581840515137</v>
      </c>
      <c r="CH89">
        <v>14.42462158203125</v>
      </c>
      <c r="CI89">
        <v>26.798011779785156</v>
      </c>
      <c r="CO89">
        <v>1</v>
      </c>
      <c r="CP89">
        <v>0</v>
      </c>
      <c r="CQ89">
        <v>0</v>
      </c>
      <c r="CR89">
        <v>0</v>
      </c>
      <c r="CS89">
        <v>0</v>
      </c>
      <c r="CT89">
        <v>-0.27454483509063721</v>
      </c>
      <c r="CU89">
        <v>-0.27459859848022461</v>
      </c>
      <c r="CV89">
        <v>0</v>
      </c>
      <c r="CW89">
        <v>-0.27454483509063721</v>
      </c>
      <c r="IN89">
        <v>219</v>
      </c>
      <c r="IO89">
        <v>850</v>
      </c>
      <c r="IP89">
        <v>0</v>
      </c>
      <c r="IQ89">
        <v>-1.5883557796478271</v>
      </c>
      <c r="IR89">
        <v>-8.2471418380737305</v>
      </c>
      <c r="IS89">
        <v>0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1.2899999618530273</v>
      </c>
      <c r="M90">
        <v>4.999995231628418E-2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0.15000000596046448</v>
      </c>
      <c r="W90">
        <v>220</v>
      </c>
      <c r="X90">
        <v>0.30000001192092896</v>
      </c>
      <c r="Y90">
        <v>0.25</v>
      </c>
      <c r="Z90">
        <v>0.25999999046325684</v>
      </c>
      <c r="AA90">
        <v>0.21899999678134918</v>
      </c>
      <c r="AB90">
        <v>0.30567300319671631</v>
      </c>
      <c r="AC90">
        <v>0.37999999523162842</v>
      </c>
      <c r="AD90">
        <v>0.36500000953674316</v>
      </c>
      <c r="AE90">
        <v>0.36000001430511475</v>
      </c>
      <c r="AF90">
        <v>0.36333334445953369</v>
      </c>
      <c r="AL90">
        <v>-9.9999990463256836</v>
      </c>
      <c r="AM90">
        <v>-8.0000028610229492</v>
      </c>
      <c r="AN90">
        <v>-11.999996185302734</v>
      </c>
      <c r="AO90">
        <v>0.20000039041042328</v>
      </c>
      <c r="AP90">
        <v>-7.1345992088317871</v>
      </c>
      <c r="AQ90">
        <v>-3.9999964237213135</v>
      </c>
      <c r="AR90">
        <v>-2.5000007152557373</v>
      </c>
      <c r="AS90">
        <v>-1.0000020265579224</v>
      </c>
      <c r="AZ90">
        <v>0</v>
      </c>
      <c r="BA90">
        <v>0</v>
      </c>
      <c r="BB90">
        <v>5.0000004470348358E-2</v>
      </c>
      <c r="BC90">
        <v>0.15000002086162567</v>
      </c>
      <c r="BD90">
        <v>0.15000002086162567</v>
      </c>
      <c r="BE90">
        <v>0.25000002980232239</v>
      </c>
      <c r="BF90">
        <v>0.35000002384185791</v>
      </c>
      <c r="BG90">
        <v>5.0000004470348358E-2</v>
      </c>
      <c r="BN90">
        <v>0.55375075340270996</v>
      </c>
      <c r="BO90">
        <v>0.55375111103057861</v>
      </c>
      <c r="BP90">
        <v>0.55375093221664429</v>
      </c>
      <c r="BQ90">
        <v>0.55375361442565918</v>
      </c>
      <c r="BR90">
        <v>0.55375403165817261</v>
      </c>
      <c r="BS90">
        <v>8.0518722534179688</v>
      </c>
      <c r="BT90">
        <v>15.860844612121582</v>
      </c>
      <c r="BU90">
        <v>20.380294799804688</v>
      </c>
      <c r="CB90">
        <v>-50.000015258789063</v>
      </c>
      <c r="CC90">
        <v>-66.666694641113281</v>
      </c>
      <c r="CD90">
        <v>-119.99998474121094</v>
      </c>
      <c r="CE90">
        <v>10.000015258789063</v>
      </c>
      <c r="CF90">
        <v>-59.454971313476563</v>
      </c>
      <c r="CG90">
        <v>-13.333318710327148</v>
      </c>
      <c r="CH90">
        <v>-17.857147216796875</v>
      </c>
      <c r="CI90">
        <v>-6.6666808128356934</v>
      </c>
      <c r="CO90">
        <v>1</v>
      </c>
      <c r="CP90">
        <v>0</v>
      </c>
      <c r="CQ90">
        <v>0.19999992847442627</v>
      </c>
      <c r="CR90">
        <v>1</v>
      </c>
      <c r="CS90">
        <v>25.399999618530273</v>
      </c>
      <c r="CT90">
        <v>-0.55375075340270996</v>
      </c>
      <c r="CU90">
        <v>24.846284866333008</v>
      </c>
      <c r="CV90">
        <v>0</v>
      </c>
      <c r="CW90">
        <v>24.846248626708984</v>
      </c>
      <c r="IN90">
        <v>220</v>
      </c>
      <c r="IO90">
        <v>850</v>
      </c>
      <c r="IP90">
        <v>0</v>
      </c>
      <c r="IQ90">
        <v>-26.434593200683594</v>
      </c>
      <c r="IR90">
        <v>-37.403804779052734</v>
      </c>
      <c r="IS90">
        <v>25.399999618530273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1.2899999618530273</v>
      </c>
      <c r="M91">
        <v>4.999995231628418E-2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0.15000000596046448</v>
      </c>
      <c r="W91">
        <v>221</v>
      </c>
      <c r="X91">
        <v>0.30000001192092896</v>
      </c>
      <c r="Y91">
        <v>0.25</v>
      </c>
      <c r="Z91">
        <v>0.25999999046325684</v>
      </c>
      <c r="AA91">
        <v>0.21899999678134918</v>
      </c>
      <c r="AB91">
        <v>0.30890408158302307</v>
      </c>
      <c r="AC91">
        <v>0.37999999523162842</v>
      </c>
      <c r="AD91">
        <v>0.36500000953674316</v>
      </c>
      <c r="AE91">
        <v>0.33500000834465027</v>
      </c>
      <c r="AF91">
        <v>0.35500001907348633</v>
      </c>
      <c r="AL91">
        <v>-9.9999990463256836</v>
      </c>
      <c r="AM91">
        <v>-8.0000028610229492</v>
      </c>
      <c r="AN91">
        <v>-11.999996185302734</v>
      </c>
      <c r="AO91">
        <v>0.20000039041042328</v>
      </c>
      <c r="AP91">
        <v>-7.7808151245117188</v>
      </c>
      <c r="AQ91">
        <v>-3.9999964237213135</v>
      </c>
      <c r="AR91">
        <v>-2.5000007152557373</v>
      </c>
      <c r="AS91">
        <v>1.4999985694885254</v>
      </c>
      <c r="AZ91">
        <v>0</v>
      </c>
      <c r="BA91">
        <v>0</v>
      </c>
      <c r="BB91">
        <v>5.0000004470348358E-2</v>
      </c>
      <c r="BC91">
        <v>0.15000002086162567</v>
      </c>
      <c r="BD91">
        <v>0.15000002086162567</v>
      </c>
      <c r="BE91">
        <v>0.25000002980232239</v>
      </c>
      <c r="BF91">
        <v>0.35000002384185791</v>
      </c>
      <c r="BG91">
        <v>5.0000004470348358E-2</v>
      </c>
      <c r="BN91">
        <v>1.8537871837615967</v>
      </c>
      <c r="BO91">
        <v>1.8537883758544922</v>
      </c>
      <c r="BP91">
        <v>1.8537877798080444</v>
      </c>
      <c r="BQ91">
        <v>1.8537905216217041</v>
      </c>
      <c r="BR91">
        <v>1.8537896871566772</v>
      </c>
      <c r="BS91">
        <v>2.5000035762786865</v>
      </c>
      <c r="BT91">
        <v>2.5000007152557373</v>
      </c>
      <c r="BU91">
        <v>2.5000021457672119</v>
      </c>
      <c r="CB91">
        <v>-50.000015258789063</v>
      </c>
      <c r="CC91">
        <v>-66.666694641113281</v>
      </c>
      <c r="CD91">
        <v>-119.99998474121094</v>
      </c>
      <c r="CE91">
        <v>10.000015258789063</v>
      </c>
      <c r="CF91">
        <v>-64.840103149414063</v>
      </c>
      <c r="CG91">
        <v>-13.333318710327148</v>
      </c>
      <c r="CH91">
        <v>-17.857147216796875</v>
      </c>
      <c r="CI91">
        <v>9.9999914169311523</v>
      </c>
      <c r="CO91">
        <v>1</v>
      </c>
      <c r="CP91">
        <v>0</v>
      </c>
      <c r="CQ91">
        <v>0</v>
      </c>
      <c r="CR91">
        <v>0</v>
      </c>
      <c r="CS91">
        <v>0</v>
      </c>
      <c r="CT91">
        <v>-1.8537871837615967</v>
      </c>
      <c r="CU91">
        <v>-1.8537640571594238</v>
      </c>
      <c r="CV91">
        <v>0</v>
      </c>
      <c r="CW91">
        <v>-1.8537871837615967</v>
      </c>
      <c r="IN91">
        <v>221</v>
      </c>
      <c r="IO91">
        <v>850</v>
      </c>
      <c r="IP91">
        <v>0</v>
      </c>
      <c r="IQ91">
        <v>-24.580810546875</v>
      </c>
      <c r="IR91">
        <v>-38.354122161865234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1.2899999618530273</v>
      </c>
      <c r="M92">
        <v>4.999995231628418E-2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0.15000000596046448</v>
      </c>
      <c r="W92">
        <v>222</v>
      </c>
      <c r="X92">
        <v>0.30000001192092896</v>
      </c>
      <c r="Y92">
        <v>0.25</v>
      </c>
      <c r="Z92">
        <v>0.25999999046325684</v>
      </c>
      <c r="AA92">
        <v>0.21899999678134918</v>
      </c>
      <c r="AB92">
        <v>0.31999999284744263</v>
      </c>
      <c r="AC92">
        <v>0.37999999523162842</v>
      </c>
      <c r="AD92">
        <v>0.32600000500679016</v>
      </c>
      <c r="AE92">
        <v>0.33500000834465027</v>
      </c>
      <c r="AF92">
        <v>0.32899999618530273</v>
      </c>
      <c r="AL92">
        <v>-9.9999990463256836</v>
      </c>
      <c r="AM92">
        <v>-8.0000028610229492</v>
      </c>
      <c r="AN92">
        <v>-11.999996185302734</v>
      </c>
      <c r="AO92">
        <v>0.20000039041042328</v>
      </c>
      <c r="AP92">
        <v>-9.9999971389770508</v>
      </c>
      <c r="AQ92">
        <v>-3.9999964237213135</v>
      </c>
      <c r="AR92">
        <v>1.3999998569488525</v>
      </c>
      <c r="AS92">
        <v>1.4999985694885254</v>
      </c>
      <c r="AZ92">
        <v>0</v>
      </c>
      <c r="BA92">
        <v>0</v>
      </c>
      <c r="BB92">
        <v>5.0000004470348358E-2</v>
      </c>
      <c r="BC92">
        <v>0.15000002086162567</v>
      </c>
      <c r="BD92">
        <v>0.15000002086162567</v>
      </c>
      <c r="BE92">
        <v>0.25000002980232239</v>
      </c>
      <c r="BF92">
        <v>0.35000002384185791</v>
      </c>
      <c r="BG92">
        <v>5.0000004470348358E-2</v>
      </c>
      <c r="BN92">
        <v>1.6808205842971802</v>
      </c>
      <c r="BO92">
        <v>1.6808215379714966</v>
      </c>
      <c r="BP92">
        <v>1.6808210611343384</v>
      </c>
      <c r="BQ92">
        <v>1.6808208227157593</v>
      </c>
      <c r="BR92">
        <v>1.6808212995529175</v>
      </c>
      <c r="BS92">
        <v>3.9000034332275391</v>
      </c>
      <c r="BT92">
        <v>3.9000005722045898</v>
      </c>
      <c r="BU92">
        <v>0</v>
      </c>
      <c r="CB92">
        <v>-50.000015258789063</v>
      </c>
      <c r="CC92">
        <v>-66.666694641113281</v>
      </c>
      <c r="CD92">
        <v>-119.99998474121094</v>
      </c>
      <c r="CE92">
        <v>10.000015258789063</v>
      </c>
      <c r="CF92">
        <v>-83.333282470703125</v>
      </c>
      <c r="CG92">
        <v>-13.333318710327148</v>
      </c>
      <c r="CH92">
        <v>9.9999990463256836</v>
      </c>
      <c r="CI92">
        <v>9.9999914169311523</v>
      </c>
      <c r="CO92">
        <v>1</v>
      </c>
      <c r="CP92">
        <v>0</v>
      </c>
      <c r="CQ92">
        <v>0</v>
      </c>
      <c r="CR92">
        <v>0</v>
      </c>
      <c r="CS92">
        <v>0</v>
      </c>
      <c r="CT92">
        <v>-1.6808205842971802</v>
      </c>
      <c r="CU92">
        <v>-1.6808211803436279</v>
      </c>
      <c r="CV92">
        <v>0</v>
      </c>
      <c r="CW92">
        <v>-1.6808205842971802</v>
      </c>
      <c r="IN92">
        <v>222</v>
      </c>
      <c r="IO92">
        <v>850</v>
      </c>
      <c r="IP92">
        <v>0</v>
      </c>
      <c r="IQ92">
        <v>-22.899990081787109</v>
      </c>
      <c r="IR92">
        <v>-35.882331848144531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1.2899999618530273</v>
      </c>
      <c r="M93">
        <v>4.999995231628418E-2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0.15000000596046448</v>
      </c>
      <c r="W93">
        <v>223</v>
      </c>
      <c r="X93">
        <v>0.30000001192092896</v>
      </c>
      <c r="Y93">
        <v>0.25</v>
      </c>
      <c r="Z93">
        <v>0.25999999046325684</v>
      </c>
      <c r="AA93">
        <v>0.21899999678134918</v>
      </c>
      <c r="AB93">
        <v>0.31999999284744263</v>
      </c>
      <c r="AC93">
        <v>0.37999999523162842</v>
      </c>
      <c r="AD93">
        <v>0.32600000500679016</v>
      </c>
      <c r="AE93">
        <v>0.31936198472976685</v>
      </c>
      <c r="AF93">
        <v>0.32378733158111572</v>
      </c>
      <c r="AL93">
        <v>-9.9999990463256836</v>
      </c>
      <c r="AM93">
        <v>-8.0000028610229492</v>
      </c>
      <c r="AN93">
        <v>-11.999996185302734</v>
      </c>
      <c r="AO93">
        <v>0.20000039041042328</v>
      </c>
      <c r="AP93">
        <v>-9.9999971389770508</v>
      </c>
      <c r="AQ93">
        <v>-3.9999964237213135</v>
      </c>
      <c r="AR93">
        <v>1.3999998569488525</v>
      </c>
      <c r="AS93">
        <v>3.0638010501861572</v>
      </c>
      <c r="AZ93">
        <v>0</v>
      </c>
      <c r="BA93">
        <v>0</v>
      </c>
      <c r="BB93">
        <v>5.0000004470348358E-2</v>
      </c>
      <c r="BC93">
        <v>0.15000002086162567</v>
      </c>
      <c r="BD93">
        <v>0.15000002086162567</v>
      </c>
      <c r="BE93">
        <v>0.25000002980232239</v>
      </c>
      <c r="BF93">
        <v>0.35000002384185791</v>
      </c>
      <c r="BG93">
        <v>5.0000004470348358E-2</v>
      </c>
      <c r="BN93">
        <v>1.5638048648834229</v>
      </c>
      <c r="BO93">
        <v>1.5638056993484497</v>
      </c>
      <c r="BP93">
        <v>1.5638052225112915</v>
      </c>
      <c r="BQ93">
        <v>1.5638048648834229</v>
      </c>
      <c r="BR93">
        <v>1.5638054609298706</v>
      </c>
      <c r="BS93">
        <v>1.5638053417205811</v>
      </c>
      <c r="BT93">
        <v>1.5638024806976318</v>
      </c>
      <c r="BU93">
        <v>1.5638018846511841</v>
      </c>
      <c r="CB93">
        <v>-50.000015258789063</v>
      </c>
      <c r="CC93">
        <v>-66.666694641113281</v>
      </c>
      <c r="CD93">
        <v>-119.99998474121094</v>
      </c>
      <c r="CE93">
        <v>10.000015258789063</v>
      </c>
      <c r="CF93">
        <v>-83.333282470703125</v>
      </c>
      <c r="CG93">
        <v>-13.333318710327148</v>
      </c>
      <c r="CH93">
        <v>9.9999990463256836</v>
      </c>
      <c r="CI93">
        <v>20.42534065246582</v>
      </c>
      <c r="CO93">
        <v>1</v>
      </c>
      <c r="CP93">
        <v>0</v>
      </c>
      <c r="CQ93">
        <v>0</v>
      </c>
      <c r="CR93">
        <v>0</v>
      </c>
      <c r="CS93">
        <v>0</v>
      </c>
      <c r="CT93">
        <v>-1.5638048648834229</v>
      </c>
      <c r="CU93">
        <v>-1.5638172626495361</v>
      </c>
      <c r="CV93">
        <v>0</v>
      </c>
      <c r="CW93">
        <v>-1.5638048648834229</v>
      </c>
      <c r="IN93">
        <v>223</v>
      </c>
      <c r="IO93">
        <v>850</v>
      </c>
      <c r="IP93">
        <v>0</v>
      </c>
      <c r="IQ93">
        <v>-21.336189270019531</v>
      </c>
      <c r="IR93">
        <v>-35.882331848144531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1.2899999618530273</v>
      </c>
      <c r="M94">
        <v>4.999995231628418E-2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0.15000000596046448</v>
      </c>
      <c r="W94">
        <v>224</v>
      </c>
      <c r="X94">
        <v>0.30000001192092896</v>
      </c>
      <c r="Y94">
        <v>0.25</v>
      </c>
      <c r="Z94">
        <v>0.25999999046325684</v>
      </c>
      <c r="AA94">
        <v>0.21899999678134918</v>
      </c>
      <c r="AB94">
        <v>0.31999999284744263</v>
      </c>
      <c r="AC94">
        <v>0.3449999988079071</v>
      </c>
      <c r="AD94">
        <v>0.3293822705745697</v>
      </c>
      <c r="AE94">
        <v>0.3159797191619873</v>
      </c>
      <c r="AF94">
        <v>0.32491475343704224</v>
      </c>
      <c r="AL94">
        <v>-9.9999990463256836</v>
      </c>
      <c r="AM94">
        <v>-8.0000028610229492</v>
      </c>
      <c r="AN94">
        <v>-11.999996185302734</v>
      </c>
      <c r="AO94">
        <v>0.20000039041042328</v>
      </c>
      <c r="AP94">
        <v>-9.9999971389770508</v>
      </c>
      <c r="AQ94">
        <v>3.0000030994415283</v>
      </c>
      <c r="AR94">
        <v>1.0617733001708984</v>
      </c>
      <c r="AS94">
        <v>3.4020276069641113</v>
      </c>
      <c r="AZ94">
        <v>0</v>
      </c>
      <c r="BA94">
        <v>0</v>
      </c>
      <c r="BB94">
        <v>5.0000004470348358E-2</v>
      </c>
      <c r="BC94">
        <v>0.15000002086162567</v>
      </c>
      <c r="BD94">
        <v>0.15000002086162567</v>
      </c>
      <c r="BE94">
        <v>0.25000002980232239</v>
      </c>
      <c r="BF94">
        <v>0.35000002384185791</v>
      </c>
      <c r="BG94">
        <v>5.0000004470348358E-2</v>
      </c>
      <c r="BN94">
        <v>6.9999971389770508</v>
      </c>
      <c r="BO94">
        <v>6.999995231628418</v>
      </c>
      <c r="BP94">
        <v>6.999992847442627</v>
      </c>
      <c r="BQ94">
        <v>6.9999957084655762</v>
      </c>
      <c r="BR94">
        <v>6.9999942779541016</v>
      </c>
      <c r="BS94">
        <v>6.9999966621398926</v>
      </c>
      <c r="BT94">
        <v>0</v>
      </c>
      <c r="BU94">
        <v>0.33822551369667053</v>
      </c>
      <c r="CB94">
        <v>-50.000015258789063</v>
      </c>
      <c r="CC94">
        <v>-66.666694641113281</v>
      </c>
      <c r="CD94">
        <v>-119.99998474121094</v>
      </c>
      <c r="CE94">
        <v>10.000015258789063</v>
      </c>
      <c r="CF94">
        <v>-83.333282470703125</v>
      </c>
      <c r="CG94">
        <v>10.000008583068848</v>
      </c>
      <c r="CH94">
        <v>7.5840950012207031</v>
      </c>
      <c r="CI94">
        <v>22.680185317993164</v>
      </c>
      <c r="CO94">
        <v>1</v>
      </c>
      <c r="CP94">
        <v>0</v>
      </c>
      <c r="CQ94">
        <v>0</v>
      </c>
      <c r="CR94">
        <v>0</v>
      </c>
      <c r="CS94">
        <v>0</v>
      </c>
      <c r="CT94">
        <v>-6.9999971389770508</v>
      </c>
      <c r="CU94">
        <v>-6.9999990463256836</v>
      </c>
      <c r="CV94">
        <v>0</v>
      </c>
      <c r="CW94">
        <v>-6.9999971389770508</v>
      </c>
      <c r="IN94">
        <v>224</v>
      </c>
      <c r="IO94">
        <v>850</v>
      </c>
      <c r="IP94">
        <v>0</v>
      </c>
      <c r="IQ94">
        <v>-14.336189270019531</v>
      </c>
      <c r="IR94">
        <v>-26.085609436035156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1.2899999618530273</v>
      </c>
      <c r="M95">
        <v>4.999995231628418E-2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0.15000000596046448</v>
      </c>
      <c r="W95">
        <v>225</v>
      </c>
      <c r="X95">
        <v>0.30000001192092896</v>
      </c>
      <c r="Y95">
        <v>0.25</v>
      </c>
      <c r="Z95">
        <v>0.25999999046325684</v>
      </c>
      <c r="AA95">
        <v>0.21899999678134918</v>
      </c>
      <c r="AB95">
        <v>0.26873430609703064</v>
      </c>
      <c r="AC95">
        <v>0.34771689772605896</v>
      </c>
      <c r="AD95">
        <v>0.32367780804634094</v>
      </c>
      <c r="AE95">
        <v>0.31625038385391235</v>
      </c>
      <c r="AF95">
        <v>0.32120200991630554</v>
      </c>
      <c r="AL95">
        <v>-9.9999990463256836</v>
      </c>
      <c r="AM95">
        <v>-8.0000028610229492</v>
      </c>
      <c r="AN95">
        <v>-11.999996185302734</v>
      </c>
      <c r="AO95">
        <v>0.20000039041042328</v>
      </c>
      <c r="AP95">
        <v>0.25314095616340637</v>
      </c>
      <c r="AQ95">
        <v>2.4566233158111572</v>
      </c>
      <c r="AR95">
        <v>1.6322195529937744</v>
      </c>
      <c r="AS95">
        <v>3.3749608993530273</v>
      </c>
      <c r="AZ95">
        <v>0</v>
      </c>
      <c r="BA95">
        <v>0</v>
      </c>
      <c r="BB95">
        <v>5.0000004470348358E-2</v>
      </c>
      <c r="BC95">
        <v>0.15000002086162567</v>
      </c>
      <c r="BD95">
        <v>0.15000002086162567</v>
      </c>
      <c r="BE95">
        <v>0.25000002980232239</v>
      </c>
      <c r="BF95">
        <v>0.35000002384185791</v>
      </c>
      <c r="BG95">
        <v>5.0000004470348358E-2</v>
      </c>
      <c r="BN95">
        <v>10.253139495849609</v>
      </c>
      <c r="BO95">
        <v>10.253139495849609</v>
      </c>
      <c r="BP95">
        <v>10.253142356872559</v>
      </c>
      <c r="BQ95">
        <v>10.253139495849609</v>
      </c>
      <c r="BR95">
        <v>10.253138542175293</v>
      </c>
      <c r="BS95">
        <v>0</v>
      </c>
      <c r="BT95">
        <v>0.54337942600250244</v>
      </c>
      <c r="BU95">
        <v>-2.7067007496953011E-2</v>
      </c>
      <c r="CB95">
        <v>-50.000015258789063</v>
      </c>
      <c r="CC95">
        <v>-66.666694641113281</v>
      </c>
      <c r="CD95">
        <v>-119.99998474121094</v>
      </c>
      <c r="CE95">
        <v>10.000015258789063</v>
      </c>
      <c r="CF95">
        <v>2.1095070838928223</v>
      </c>
      <c r="CG95">
        <v>8.1887435913085938</v>
      </c>
      <c r="CH95">
        <v>11.658711433410645</v>
      </c>
      <c r="CI95">
        <v>22.499740600585938</v>
      </c>
      <c r="CO95">
        <v>1</v>
      </c>
      <c r="CP95">
        <v>0</v>
      </c>
      <c r="CQ95">
        <v>0</v>
      </c>
      <c r="CR95">
        <v>0</v>
      </c>
      <c r="CS95">
        <v>0</v>
      </c>
      <c r="CT95">
        <v>-10.253139495849609</v>
      </c>
      <c r="CU95">
        <v>-10.253131866455078</v>
      </c>
      <c r="CV95">
        <v>0</v>
      </c>
      <c r="CW95">
        <v>-10.253139495849609</v>
      </c>
      <c r="IN95">
        <v>225</v>
      </c>
      <c r="IO95">
        <v>850</v>
      </c>
      <c r="IP95">
        <v>0</v>
      </c>
      <c r="IQ95">
        <v>-4.0830512046813965</v>
      </c>
      <c r="IR95">
        <v>-10.967663764953613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1.2899999618530273</v>
      </c>
      <c r="M96">
        <v>4.999995231628418E-2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0.15000000596046448</v>
      </c>
      <c r="W96">
        <v>226</v>
      </c>
      <c r="X96">
        <v>0.30000001192092896</v>
      </c>
      <c r="Y96">
        <v>0.25</v>
      </c>
      <c r="Z96">
        <v>0.25999999046325684</v>
      </c>
      <c r="AA96">
        <v>0.21899999678134918</v>
      </c>
      <c r="AB96">
        <v>0.26849102973937988</v>
      </c>
      <c r="AC96">
        <v>0.34581804275512695</v>
      </c>
      <c r="AD96">
        <v>0.32497188448905945</v>
      </c>
      <c r="AE96">
        <v>0.31363523006439209</v>
      </c>
      <c r="AF96">
        <v>0.32119300961494446</v>
      </c>
      <c r="AL96">
        <v>-9.9999990463256836</v>
      </c>
      <c r="AM96">
        <v>-8.0000028610229492</v>
      </c>
      <c r="AN96">
        <v>-11.999996185302734</v>
      </c>
      <c r="AO96">
        <v>0.20000039041042328</v>
      </c>
      <c r="AP96">
        <v>0.30179622769355774</v>
      </c>
      <c r="AQ96">
        <v>2.8363943099975586</v>
      </c>
      <c r="AR96">
        <v>1.5028119087219238</v>
      </c>
      <c r="AS96">
        <v>3.6364762783050537</v>
      </c>
      <c r="AZ96">
        <v>0</v>
      </c>
      <c r="BA96">
        <v>0</v>
      </c>
      <c r="BB96">
        <v>5.0000004470348358E-2</v>
      </c>
      <c r="BC96">
        <v>0.15000002086162567</v>
      </c>
      <c r="BD96">
        <v>0.15000002086162567</v>
      </c>
      <c r="BE96">
        <v>0.25000002980232239</v>
      </c>
      <c r="BF96">
        <v>0.35000002384185791</v>
      </c>
      <c r="BG96">
        <v>5.0000004470348358E-2</v>
      </c>
      <c r="BN96">
        <v>0.56053376197814941</v>
      </c>
      <c r="BO96">
        <v>0.56053411960601807</v>
      </c>
      <c r="BP96">
        <v>0.56053394079208374</v>
      </c>
      <c r="BQ96">
        <v>0.56053364276885986</v>
      </c>
      <c r="BR96">
        <v>0.56053382158279419</v>
      </c>
      <c r="BS96">
        <v>0.51187735795974731</v>
      </c>
      <c r="BT96">
        <v>0.13210700452327728</v>
      </c>
      <c r="BU96">
        <v>0.26151496171951294</v>
      </c>
      <c r="CB96">
        <v>-50.000015258789063</v>
      </c>
      <c r="CC96">
        <v>-66.666694641113281</v>
      </c>
      <c r="CD96">
        <v>-119.99998474121094</v>
      </c>
      <c r="CE96">
        <v>10.000015258789063</v>
      </c>
      <c r="CF96">
        <v>2.514967679977417</v>
      </c>
      <c r="CG96">
        <v>9.454646110534668</v>
      </c>
      <c r="CH96">
        <v>10.734371185302734</v>
      </c>
      <c r="CI96">
        <v>24.24317741394043</v>
      </c>
      <c r="CO96">
        <v>1</v>
      </c>
      <c r="CP96">
        <v>0</v>
      </c>
      <c r="CQ96">
        <v>0</v>
      </c>
      <c r="CR96">
        <v>0</v>
      </c>
      <c r="CS96">
        <v>0</v>
      </c>
      <c r="CT96">
        <v>-0.56053376197814941</v>
      </c>
      <c r="CU96">
        <v>-0.56055188179016113</v>
      </c>
      <c r="CV96">
        <v>0</v>
      </c>
      <c r="CW96">
        <v>-0.56053376197814941</v>
      </c>
      <c r="IN96">
        <v>226</v>
      </c>
      <c r="IO96">
        <v>850</v>
      </c>
      <c r="IP96">
        <v>0</v>
      </c>
      <c r="IQ96">
        <v>-3.522517204284668</v>
      </c>
      <c r="IR96">
        <v>-10.527929306030273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1.2899999618530273</v>
      </c>
      <c r="M97">
        <v>4.999995231628418E-2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0.15000000596046448</v>
      </c>
      <c r="W97">
        <v>227</v>
      </c>
      <c r="X97">
        <v>0.30000001192092896</v>
      </c>
      <c r="Y97">
        <v>0.25</v>
      </c>
      <c r="Z97">
        <v>0.25999999046325684</v>
      </c>
      <c r="AA97">
        <v>0.21899999678134918</v>
      </c>
      <c r="AB97">
        <v>0.2681502103805542</v>
      </c>
      <c r="AC97">
        <v>0.34474599361419678</v>
      </c>
      <c r="AD97">
        <v>0.32283422350883484</v>
      </c>
      <c r="AE97">
        <v>0.31302341818809509</v>
      </c>
      <c r="AF97">
        <v>0.31956395506858826</v>
      </c>
      <c r="AL97">
        <v>-9.9999990463256836</v>
      </c>
      <c r="AM97">
        <v>-8.0000028610229492</v>
      </c>
      <c r="AN97">
        <v>-11.999996185302734</v>
      </c>
      <c r="AO97">
        <v>0.20000039041042328</v>
      </c>
      <c r="AP97">
        <v>0.36996009945869446</v>
      </c>
      <c r="AQ97">
        <v>3.0508041381835938</v>
      </c>
      <c r="AR97">
        <v>1.7165780067443848</v>
      </c>
      <c r="AS97">
        <v>3.6976578235626221</v>
      </c>
      <c r="AZ97">
        <v>0</v>
      </c>
      <c r="BA97">
        <v>0</v>
      </c>
      <c r="BB97">
        <v>5.0000004470348358E-2</v>
      </c>
      <c r="BC97">
        <v>0.15000002086162567</v>
      </c>
      <c r="BD97">
        <v>0.15000002086162567</v>
      </c>
      <c r="BE97">
        <v>0.25000002980232239</v>
      </c>
      <c r="BF97">
        <v>0.35000002384185791</v>
      </c>
      <c r="BG97">
        <v>5.0000004470348358E-2</v>
      </c>
      <c r="BN97">
        <v>0.55752372741699219</v>
      </c>
      <c r="BO97">
        <v>0.55752408504486084</v>
      </c>
      <c r="BP97">
        <v>0.55752390623092651</v>
      </c>
      <c r="BQ97">
        <v>0.55752658843994141</v>
      </c>
      <c r="BR97">
        <v>0.5575261116027832</v>
      </c>
      <c r="BS97">
        <v>0.48936060070991516</v>
      </c>
      <c r="BT97">
        <v>0.27494785189628601</v>
      </c>
      <c r="BU97">
        <v>6.1182670295238495E-2</v>
      </c>
      <c r="CB97">
        <v>-50.000015258789063</v>
      </c>
      <c r="CC97">
        <v>-66.666694641113281</v>
      </c>
      <c r="CD97">
        <v>-119.99998474121094</v>
      </c>
      <c r="CE97">
        <v>10.000015258789063</v>
      </c>
      <c r="CF97">
        <v>3.0829997062683105</v>
      </c>
      <c r="CG97">
        <v>10.169345855712891</v>
      </c>
      <c r="CH97">
        <v>12.261271476745605</v>
      </c>
      <c r="CI97">
        <v>24.651052474975586</v>
      </c>
      <c r="CO97">
        <v>1</v>
      </c>
      <c r="CP97">
        <v>0</v>
      </c>
      <c r="CQ97">
        <v>0</v>
      </c>
      <c r="CR97">
        <v>0</v>
      </c>
      <c r="CS97">
        <v>0</v>
      </c>
      <c r="CT97">
        <v>-0.55752372741699219</v>
      </c>
      <c r="CU97">
        <v>-0.55754184722900391</v>
      </c>
      <c r="CV97">
        <v>0</v>
      </c>
      <c r="CW97">
        <v>-0.55752372741699219</v>
      </c>
      <c r="IN97">
        <v>227</v>
      </c>
      <c r="IO97">
        <v>850</v>
      </c>
      <c r="IP97">
        <v>0</v>
      </c>
      <c r="IQ97">
        <v>-2.9649949073791504</v>
      </c>
      <c r="IR97">
        <v>-9.7980165481567383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1.2899999618530273</v>
      </c>
      <c r="M98">
        <v>4.999995231628418E-2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0.15000000596046448</v>
      </c>
      <c r="W98">
        <v>228</v>
      </c>
      <c r="X98">
        <v>0.30000001192092896</v>
      </c>
      <c r="Y98">
        <v>0.25</v>
      </c>
      <c r="Z98">
        <v>0.25999999046325684</v>
      </c>
      <c r="AA98">
        <v>0.21899999678134918</v>
      </c>
      <c r="AB98">
        <v>0.26776531338691711</v>
      </c>
      <c r="AC98">
        <v>0.34339514374732971</v>
      </c>
      <c r="AD98">
        <v>0.32202368974685669</v>
      </c>
      <c r="AE98">
        <v>0.31177183985710144</v>
      </c>
      <c r="AF98">
        <v>0.31860640645027161</v>
      </c>
      <c r="AL98">
        <v>-9.9999990463256836</v>
      </c>
      <c r="AM98">
        <v>-8.0000028610229492</v>
      </c>
      <c r="AN98">
        <v>-11.999996185302734</v>
      </c>
      <c r="AO98">
        <v>0.20000039041042328</v>
      </c>
      <c r="AP98">
        <v>0.44693952798843384</v>
      </c>
      <c r="AQ98">
        <v>3.3209741115570068</v>
      </c>
      <c r="AR98">
        <v>1.7976313829421997</v>
      </c>
      <c r="AS98">
        <v>3.8228154182434082</v>
      </c>
      <c r="AZ98">
        <v>0</v>
      </c>
      <c r="BA98">
        <v>0</v>
      </c>
      <c r="BB98">
        <v>5.0000004470348358E-2</v>
      </c>
      <c r="BC98">
        <v>0.15000002086162567</v>
      </c>
      <c r="BD98">
        <v>0.15000002086162567</v>
      </c>
      <c r="BE98">
        <v>0.25000002980232239</v>
      </c>
      <c r="BF98">
        <v>0.35000002384185791</v>
      </c>
      <c r="BG98">
        <v>5.0000004470348358E-2</v>
      </c>
      <c r="BN98">
        <v>0.55336332321166992</v>
      </c>
      <c r="BO98">
        <v>0.55336368083953857</v>
      </c>
      <c r="BP98">
        <v>0.55336350202560425</v>
      </c>
      <c r="BQ98">
        <v>0.55336326360702515</v>
      </c>
      <c r="BR98">
        <v>0.55336302518844604</v>
      </c>
      <c r="BS98">
        <v>0.47638443112373352</v>
      </c>
      <c r="BT98">
        <v>0.20621204376220703</v>
      </c>
      <c r="BU98">
        <v>0.12515644729137421</v>
      </c>
      <c r="CB98">
        <v>-50.000015258789063</v>
      </c>
      <c r="CC98">
        <v>-66.666694641113281</v>
      </c>
      <c r="CD98">
        <v>-119.99998474121094</v>
      </c>
      <c r="CE98">
        <v>10.000015258789063</v>
      </c>
      <c r="CF98">
        <v>3.724494457244873</v>
      </c>
      <c r="CG98">
        <v>11.069911956787109</v>
      </c>
      <c r="CH98">
        <v>12.840224266052246</v>
      </c>
      <c r="CI98">
        <v>25.485437393188477</v>
      </c>
      <c r="CO98">
        <v>1</v>
      </c>
      <c r="CP98">
        <v>0</v>
      </c>
      <c r="CQ98">
        <v>0</v>
      </c>
      <c r="CR98">
        <v>0</v>
      </c>
      <c r="CS98">
        <v>0</v>
      </c>
      <c r="CT98">
        <v>-0.55336332321166992</v>
      </c>
      <c r="CU98">
        <v>-0.55333971977233887</v>
      </c>
      <c r="CV98">
        <v>0</v>
      </c>
      <c r="CW98">
        <v>-0.55336332321166992</v>
      </c>
      <c r="IN98">
        <v>228</v>
      </c>
      <c r="IO98">
        <v>850</v>
      </c>
      <c r="IP98">
        <v>0</v>
      </c>
      <c r="IQ98">
        <v>-2.4116346836090088</v>
      </c>
      <c r="IR98">
        <v>-9.1683073043823242</v>
      </c>
      <c r="IS98">
        <v>0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1.2899999618530273</v>
      </c>
      <c r="M99">
        <v>4.999995231628418E-2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0.15000000596046448</v>
      </c>
      <c r="W99">
        <v>229</v>
      </c>
      <c r="X99">
        <v>0.30000001192092896</v>
      </c>
      <c r="Y99">
        <v>0.25</v>
      </c>
      <c r="Z99">
        <v>0.25999999046325684</v>
      </c>
      <c r="AA99">
        <v>0.21899999678134918</v>
      </c>
      <c r="AB99">
        <v>0.26732397079467773</v>
      </c>
      <c r="AC99">
        <v>0.34217247366905212</v>
      </c>
      <c r="AD99">
        <v>0.32083624601364136</v>
      </c>
      <c r="AE99">
        <v>0.3107999861240387</v>
      </c>
      <c r="AF99">
        <v>0.31749081611633301</v>
      </c>
      <c r="AL99">
        <v>-9.9999990463256836</v>
      </c>
      <c r="AM99">
        <v>-8.0000028610229492</v>
      </c>
      <c r="AN99">
        <v>-11.999996185302734</v>
      </c>
      <c r="AO99">
        <v>0.20000039041042328</v>
      </c>
      <c r="AP99">
        <v>0.53520804643630981</v>
      </c>
      <c r="AQ99">
        <v>3.5655081272125244</v>
      </c>
      <c r="AR99">
        <v>1.9163758754730225</v>
      </c>
      <c r="AS99">
        <v>3.9200010299682617</v>
      </c>
      <c r="AZ99">
        <v>0</v>
      </c>
      <c r="BA99">
        <v>0</v>
      </c>
      <c r="BB99">
        <v>5.0000004470348358E-2</v>
      </c>
      <c r="BC99">
        <v>0.15000002086162567</v>
      </c>
      <c r="BD99">
        <v>0.15000002086162567</v>
      </c>
      <c r="BE99">
        <v>0.25000002980232239</v>
      </c>
      <c r="BF99">
        <v>0.35000002384185791</v>
      </c>
      <c r="BG99">
        <v>5.0000004470348358E-2</v>
      </c>
      <c r="BN99">
        <v>0.54873204231262207</v>
      </c>
      <c r="BO99">
        <v>0.54873239994049072</v>
      </c>
      <c r="BP99">
        <v>0.5487322211265564</v>
      </c>
      <c r="BQ99">
        <v>0.54873192310333252</v>
      </c>
      <c r="BR99">
        <v>0.54873120784759521</v>
      </c>
      <c r="BS99">
        <v>0.46046635508537292</v>
      </c>
      <c r="BT99">
        <v>0.21592894196510315</v>
      </c>
      <c r="BU99">
        <v>9.7185604274272919E-2</v>
      </c>
      <c r="CB99">
        <v>-50.000015258789063</v>
      </c>
      <c r="CC99">
        <v>-66.666694641113281</v>
      </c>
      <c r="CD99">
        <v>-119.99998474121094</v>
      </c>
      <c r="CE99">
        <v>10.000015258789063</v>
      </c>
      <c r="CF99">
        <v>4.4600653648376465</v>
      </c>
      <c r="CG99">
        <v>11.885025024414063</v>
      </c>
      <c r="CH99">
        <v>13.688398361206055</v>
      </c>
      <c r="CI99">
        <v>26.133340835571289</v>
      </c>
      <c r="CO99">
        <v>1</v>
      </c>
      <c r="CP99">
        <v>0</v>
      </c>
      <c r="CQ99">
        <v>0</v>
      </c>
      <c r="CR99">
        <v>0</v>
      </c>
      <c r="CS99">
        <v>0</v>
      </c>
      <c r="CT99">
        <v>-0.54873204231262207</v>
      </c>
      <c r="CU99">
        <v>-0.54872035980224609</v>
      </c>
      <c r="CV99">
        <v>0</v>
      </c>
      <c r="CW99">
        <v>-0.54873204231262207</v>
      </c>
      <c r="IN99">
        <v>229</v>
      </c>
      <c r="IO99">
        <v>850</v>
      </c>
      <c r="IP99">
        <v>0</v>
      </c>
      <c r="IQ99">
        <v>-1.8629031181335449</v>
      </c>
      <c r="IR99">
        <v>-8.5042695999145508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1.2899999618530273</v>
      </c>
      <c r="M100">
        <v>4.999995231628418E-2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0.15000000596046448</v>
      </c>
      <c r="W100">
        <v>230</v>
      </c>
      <c r="X100">
        <v>0.30000001192092896</v>
      </c>
      <c r="Y100">
        <v>0.25</v>
      </c>
      <c r="Z100">
        <v>0.25999999046325684</v>
      </c>
      <c r="AA100">
        <v>0.21899999678134918</v>
      </c>
      <c r="AB100">
        <v>0.30709698796272278</v>
      </c>
      <c r="AC100">
        <v>0.37999999523162842</v>
      </c>
      <c r="AD100">
        <v>0.36500000953674316</v>
      </c>
      <c r="AE100">
        <v>0.36000001430511475</v>
      </c>
      <c r="AF100">
        <v>0.36333334445953369</v>
      </c>
      <c r="AL100">
        <v>-9.9999990463256836</v>
      </c>
      <c r="AM100">
        <v>-8.0000028610229492</v>
      </c>
      <c r="AN100">
        <v>-11.999996185302734</v>
      </c>
      <c r="AO100">
        <v>0.20000039041042328</v>
      </c>
      <c r="AP100">
        <v>-7.4193964004516602</v>
      </c>
      <c r="AQ100">
        <v>-3.9999964237213135</v>
      </c>
      <c r="AR100">
        <v>-2.5000007152557373</v>
      </c>
      <c r="AS100">
        <v>-1.0000020265579224</v>
      </c>
      <c r="AZ100">
        <v>0</v>
      </c>
      <c r="BA100">
        <v>0</v>
      </c>
      <c r="BB100">
        <v>5.0000004470348358E-2</v>
      </c>
      <c r="BC100">
        <v>0.15000002086162567</v>
      </c>
      <c r="BD100">
        <v>0.15000002086162567</v>
      </c>
      <c r="BE100">
        <v>0.25000002980232239</v>
      </c>
      <c r="BF100">
        <v>0.35000002384185791</v>
      </c>
      <c r="BG100">
        <v>5.0000004470348358E-2</v>
      </c>
      <c r="BN100">
        <v>0.54351073503494263</v>
      </c>
      <c r="BO100">
        <v>0.54351109266281128</v>
      </c>
      <c r="BP100">
        <v>0.54351091384887695</v>
      </c>
      <c r="BQ100">
        <v>0.54351061582565308</v>
      </c>
      <c r="BR100">
        <v>0.543509840965271</v>
      </c>
      <c r="BS100">
        <v>8.4981145858764648</v>
      </c>
      <c r="BT100">
        <v>16.063619613647461</v>
      </c>
      <c r="BU100">
        <v>20.479995727539063</v>
      </c>
      <c r="CB100">
        <v>-50.000015258789063</v>
      </c>
      <c r="CC100">
        <v>-66.666694641113281</v>
      </c>
      <c r="CD100">
        <v>-119.99998474121094</v>
      </c>
      <c r="CE100">
        <v>10.000015258789063</v>
      </c>
      <c r="CF100">
        <v>-61.828277587890625</v>
      </c>
      <c r="CG100">
        <v>-13.333318710327148</v>
      </c>
      <c r="CH100">
        <v>-17.857147216796875</v>
      </c>
      <c r="CI100">
        <v>-6.6666808128356934</v>
      </c>
      <c r="CO100">
        <v>1</v>
      </c>
      <c r="CP100">
        <v>0</v>
      </c>
      <c r="CQ100">
        <v>0.19999992847442627</v>
      </c>
      <c r="CR100">
        <v>1</v>
      </c>
      <c r="CS100">
        <v>25.399999618530273</v>
      </c>
      <c r="CT100">
        <v>-0.54351073503494263</v>
      </c>
      <c r="CU100">
        <v>24.856508255004883</v>
      </c>
      <c r="CV100">
        <v>0</v>
      </c>
      <c r="CW100">
        <v>24.856489181518555</v>
      </c>
      <c r="IN100">
        <v>230</v>
      </c>
      <c r="IO100">
        <v>850</v>
      </c>
      <c r="IP100">
        <v>0</v>
      </c>
      <c r="IQ100">
        <v>-26.719390869140625</v>
      </c>
      <c r="IR100">
        <v>-37.822624206542969</v>
      </c>
      <c r="IS100">
        <v>25.399999618530273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1.2899999618530273</v>
      </c>
      <c r="M101">
        <v>4.999995231628418E-2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0.15000000596046448</v>
      </c>
      <c r="W101">
        <v>231</v>
      </c>
      <c r="X101">
        <v>0.30000001192092896</v>
      </c>
      <c r="Y101">
        <v>0.25</v>
      </c>
      <c r="Z101">
        <v>0.25999999046325684</v>
      </c>
      <c r="AA101">
        <v>0.21899999678134918</v>
      </c>
      <c r="AB101">
        <v>0.3096444308757782</v>
      </c>
      <c r="AC101">
        <v>0.37999999523162842</v>
      </c>
      <c r="AD101">
        <v>0.36500000953674316</v>
      </c>
      <c r="AE101">
        <v>0.33500000834465027</v>
      </c>
      <c r="AF101">
        <v>0.35500001907348633</v>
      </c>
      <c r="AL101">
        <v>-9.9999990463256836</v>
      </c>
      <c r="AM101">
        <v>-8.0000028610229492</v>
      </c>
      <c r="AN101">
        <v>-11.999996185302734</v>
      </c>
      <c r="AO101">
        <v>0.20000039041042328</v>
      </c>
      <c r="AP101">
        <v>-7.9288845062255859</v>
      </c>
      <c r="AQ101">
        <v>-3.9999964237213135</v>
      </c>
      <c r="AR101">
        <v>-2.5000007152557373</v>
      </c>
      <c r="AS101">
        <v>1.4999985694885254</v>
      </c>
      <c r="AZ101">
        <v>0</v>
      </c>
      <c r="BA101">
        <v>0</v>
      </c>
      <c r="BB101">
        <v>5.0000004470348358E-2</v>
      </c>
      <c r="BC101">
        <v>0.15000002086162567</v>
      </c>
      <c r="BD101">
        <v>0.15000002086162567</v>
      </c>
      <c r="BE101">
        <v>0.25000002980232239</v>
      </c>
      <c r="BF101">
        <v>0.35000002384185791</v>
      </c>
      <c r="BG101">
        <v>5.0000004470348358E-2</v>
      </c>
      <c r="BN101">
        <v>1.9905143976211548</v>
      </c>
      <c r="BO101">
        <v>1.9905154705047607</v>
      </c>
      <c r="BP101">
        <v>1.9905147552490234</v>
      </c>
      <c r="BQ101">
        <v>1.9905145168304443</v>
      </c>
      <c r="BR101">
        <v>1.9905139207839966</v>
      </c>
      <c r="BS101">
        <v>2.5000035762786865</v>
      </c>
      <c r="BT101">
        <v>2.5000007152557373</v>
      </c>
      <c r="BU101">
        <v>2.5000021457672119</v>
      </c>
      <c r="CB101">
        <v>-50.000015258789063</v>
      </c>
      <c r="CC101">
        <v>-66.666694641113281</v>
      </c>
      <c r="CD101">
        <v>-119.99998474121094</v>
      </c>
      <c r="CE101">
        <v>10.000015258789063</v>
      </c>
      <c r="CF101">
        <v>-66.074012756347656</v>
      </c>
      <c r="CG101">
        <v>-13.333318710327148</v>
      </c>
      <c r="CH101">
        <v>-17.857147216796875</v>
      </c>
      <c r="CI101">
        <v>9.9999914169311523</v>
      </c>
      <c r="CO101">
        <v>1</v>
      </c>
      <c r="CP101">
        <v>0</v>
      </c>
      <c r="CQ101">
        <v>0</v>
      </c>
      <c r="CR101">
        <v>0</v>
      </c>
      <c r="CS101">
        <v>0</v>
      </c>
      <c r="CT101">
        <v>-1.9905143976211548</v>
      </c>
      <c r="CU101">
        <v>-1.9905269145965576</v>
      </c>
      <c r="CV101">
        <v>0</v>
      </c>
      <c r="CW101">
        <v>-1.9905143976211548</v>
      </c>
      <c r="IN101">
        <v>231</v>
      </c>
      <c r="IO101">
        <v>850</v>
      </c>
      <c r="IP101">
        <v>0</v>
      </c>
      <c r="IQ101">
        <v>-24.728879928588867</v>
      </c>
      <c r="IR101">
        <v>-38.571872711181641</v>
      </c>
      <c r="IS101">
        <v>0</v>
      </c>
      <c r="IT101">
        <v>0.5</v>
      </c>
      <c r="IU101">
        <v>0</v>
      </c>
    </row>
    <row r="102" spans="10:255">
      <c r="J102">
        <v>0.85000002384185791</v>
      </c>
      <c r="K102">
        <v>1</v>
      </c>
      <c r="L102">
        <v>1.2899999618530273</v>
      </c>
      <c r="M102">
        <v>4.999995231628418E-2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0.15000000596046448</v>
      </c>
      <c r="W102">
        <v>232</v>
      </c>
      <c r="X102">
        <v>0.30000001192092896</v>
      </c>
      <c r="Y102">
        <v>0.25</v>
      </c>
      <c r="Z102">
        <v>0.25999999046325684</v>
      </c>
      <c r="AA102">
        <v>0.21899999678134918</v>
      </c>
      <c r="AB102">
        <v>0.31999999284744263</v>
      </c>
      <c r="AC102">
        <v>0.37999999523162842</v>
      </c>
      <c r="AD102">
        <v>0.32600000500679016</v>
      </c>
      <c r="AE102">
        <v>0.33500000834465027</v>
      </c>
      <c r="AF102">
        <v>0.32899999618530273</v>
      </c>
      <c r="AL102">
        <v>-9.9999990463256836</v>
      </c>
      <c r="AM102">
        <v>-8.0000028610229492</v>
      </c>
      <c r="AN102">
        <v>-11.999996185302734</v>
      </c>
      <c r="AO102">
        <v>0.20000039041042328</v>
      </c>
      <c r="AP102">
        <v>-9.9999971389770508</v>
      </c>
      <c r="AQ102">
        <v>-3.9999964237213135</v>
      </c>
      <c r="AR102">
        <v>1.3999998569488525</v>
      </c>
      <c r="AS102">
        <v>1.4999985694885254</v>
      </c>
      <c r="AZ102">
        <v>0</v>
      </c>
      <c r="BA102">
        <v>0</v>
      </c>
      <c r="BB102">
        <v>5.0000004470348358E-2</v>
      </c>
      <c r="BC102">
        <v>0.15000002086162567</v>
      </c>
      <c r="BD102">
        <v>0.15000002086162567</v>
      </c>
      <c r="BE102">
        <v>0.25000002980232239</v>
      </c>
      <c r="BF102">
        <v>0.35000002384185791</v>
      </c>
      <c r="BG102">
        <v>5.0000004470348358E-2</v>
      </c>
      <c r="BN102">
        <v>1.8288904428482056</v>
      </c>
      <c r="BO102">
        <v>1.8288915157318115</v>
      </c>
      <c r="BP102">
        <v>1.8288909196853638</v>
      </c>
      <c r="BQ102">
        <v>1.8288906812667847</v>
      </c>
      <c r="BR102">
        <v>1.8288912773132324</v>
      </c>
      <c r="BS102">
        <v>3.9000034332275391</v>
      </c>
      <c r="BT102">
        <v>3.9000005722045898</v>
      </c>
      <c r="BU102">
        <v>0</v>
      </c>
      <c r="CB102">
        <v>-50.000015258789063</v>
      </c>
      <c r="CC102">
        <v>-66.666694641113281</v>
      </c>
      <c r="CD102">
        <v>-119.99998474121094</v>
      </c>
      <c r="CE102">
        <v>10.000015258789063</v>
      </c>
      <c r="CF102">
        <v>-83.333282470703125</v>
      </c>
      <c r="CG102">
        <v>-13.333318710327148</v>
      </c>
      <c r="CH102">
        <v>9.9999990463256836</v>
      </c>
      <c r="CI102">
        <v>9.9999914169311523</v>
      </c>
      <c r="CO102">
        <v>1</v>
      </c>
      <c r="CP102">
        <v>0</v>
      </c>
      <c r="CQ102">
        <v>0</v>
      </c>
      <c r="CR102">
        <v>0</v>
      </c>
      <c r="CS102">
        <v>0</v>
      </c>
      <c r="CT102">
        <v>-1.8288904428482056</v>
      </c>
      <c r="CU102">
        <v>-1.8288791179656982</v>
      </c>
      <c r="CV102">
        <v>0</v>
      </c>
      <c r="CW102">
        <v>-1.8288904428482056</v>
      </c>
      <c r="IN102">
        <v>232</v>
      </c>
      <c r="IO102">
        <v>850</v>
      </c>
      <c r="IP102">
        <v>0</v>
      </c>
      <c r="IQ102">
        <v>-22.899990081787109</v>
      </c>
      <c r="IR102">
        <v>-35.882331848144531</v>
      </c>
      <c r="IS102">
        <v>0</v>
      </c>
      <c r="IT102">
        <v>0.5</v>
      </c>
      <c r="IU102">
        <v>0</v>
      </c>
    </row>
    <row r="103" spans="10:255">
      <c r="J103">
        <v>0.85000002384185791</v>
      </c>
      <c r="K103">
        <v>1</v>
      </c>
      <c r="L103">
        <v>1.2899999618530273</v>
      </c>
      <c r="M103">
        <v>4.999995231628418E-2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0.15000000596046448</v>
      </c>
      <c r="W103">
        <v>233</v>
      </c>
      <c r="X103">
        <v>0.30000001192092896</v>
      </c>
      <c r="Y103">
        <v>0.25</v>
      </c>
      <c r="Z103">
        <v>0.25999999046325684</v>
      </c>
      <c r="AA103">
        <v>0.21899999678134918</v>
      </c>
      <c r="AB103">
        <v>0.31999999284744263</v>
      </c>
      <c r="AC103">
        <v>0.37999999523162842</v>
      </c>
      <c r="AD103">
        <v>0.32600000500679016</v>
      </c>
      <c r="AE103">
        <v>0.31936198472976685</v>
      </c>
      <c r="AF103">
        <v>0.32378733158111572</v>
      </c>
      <c r="AL103">
        <v>-9.9999990463256836</v>
      </c>
      <c r="AM103">
        <v>-8.0000028610229492</v>
      </c>
      <c r="AN103">
        <v>-11.999996185302734</v>
      </c>
      <c r="AO103">
        <v>0.20000039041042328</v>
      </c>
      <c r="AP103">
        <v>-9.9999971389770508</v>
      </c>
      <c r="AQ103">
        <v>-3.9999964237213135</v>
      </c>
      <c r="AR103">
        <v>1.3999998569488525</v>
      </c>
      <c r="AS103">
        <v>3.0638010501861572</v>
      </c>
      <c r="AZ103">
        <v>0</v>
      </c>
      <c r="BA103">
        <v>0</v>
      </c>
      <c r="BB103">
        <v>5.0000004470348358E-2</v>
      </c>
      <c r="BC103">
        <v>0.15000002086162567</v>
      </c>
      <c r="BD103">
        <v>0.15000002086162567</v>
      </c>
      <c r="BE103">
        <v>0.25000002980232239</v>
      </c>
      <c r="BF103">
        <v>0.35000002384185791</v>
      </c>
      <c r="BG103">
        <v>5.0000004470348358E-2</v>
      </c>
      <c r="BN103">
        <v>1.5638048648834229</v>
      </c>
      <c r="BO103">
        <v>1.5638056993484497</v>
      </c>
      <c r="BP103">
        <v>1.5638052225112915</v>
      </c>
      <c r="BQ103">
        <v>1.5638048648834229</v>
      </c>
      <c r="BR103">
        <v>1.5638054609298706</v>
      </c>
      <c r="BS103">
        <v>1.5638053417205811</v>
      </c>
      <c r="BT103">
        <v>1.5638024806976318</v>
      </c>
      <c r="BU103">
        <v>1.5638018846511841</v>
      </c>
      <c r="CB103">
        <v>-50.000015258789063</v>
      </c>
      <c r="CC103">
        <v>-66.666694641113281</v>
      </c>
      <c r="CD103">
        <v>-119.99998474121094</v>
      </c>
      <c r="CE103">
        <v>10.000015258789063</v>
      </c>
      <c r="CF103">
        <v>-83.333282470703125</v>
      </c>
      <c r="CG103">
        <v>-13.333318710327148</v>
      </c>
      <c r="CH103">
        <v>9.9999990463256836</v>
      </c>
      <c r="CI103">
        <v>20.42534065246582</v>
      </c>
      <c r="CO103">
        <v>1</v>
      </c>
      <c r="CP103">
        <v>0</v>
      </c>
      <c r="CQ103">
        <v>0</v>
      </c>
      <c r="CR103">
        <v>0</v>
      </c>
      <c r="CS103">
        <v>0</v>
      </c>
      <c r="CT103">
        <v>-1.5638048648834229</v>
      </c>
      <c r="CU103">
        <v>-1.5638172626495361</v>
      </c>
      <c r="CV103">
        <v>0</v>
      </c>
      <c r="CW103">
        <v>-1.5638048648834229</v>
      </c>
      <c r="IN103">
        <v>233</v>
      </c>
      <c r="IO103">
        <v>850</v>
      </c>
      <c r="IP103">
        <v>0</v>
      </c>
      <c r="IQ103">
        <v>-21.336189270019531</v>
      </c>
      <c r="IR103">
        <v>-35.882331848144531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1.2899999618530273</v>
      </c>
      <c r="M104">
        <v>4.999995231628418E-2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0.15000000596046448</v>
      </c>
      <c r="W104">
        <v>234</v>
      </c>
      <c r="X104">
        <v>0.30000001192092896</v>
      </c>
      <c r="Y104">
        <v>0.25</v>
      </c>
      <c r="Z104">
        <v>0.25999999046325684</v>
      </c>
      <c r="AA104">
        <v>0.21899999678134918</v>
      </c>
      <c r="AB104">
        <v>0.31999999284744263</v>
      </c>
      <c r="AC104">
        <v>0.3449999988079071</v>
      </c>
      <c r="AD104">
        <v>0.3293822705745697</v>
      </c>
      <c r="AE104">
        <v>0.3159797191619873</v>
      </c>
      <c r="AF104">
        <v>0.32491475343704224</v>
      </c>
      <c r="AL104">
        <v>-9.9999990463256836</v>
      </c>
      <c r="AM104">
        <v>-8.0000028610229492</v>
      </c>
      <c r="AN104">
        <v>-11.999996185302734</v>
      </c>
      <c r="AO104">
        <v>0.20000039041042328</v>
      </c>
      <c r="AP104">
        <v>-9.9999971389770508</v>
      </c>
      <c r="AQ104">
        <v>3.0000030994415283</v>
      </c>
      <c r="AR104">
        <v>1.0617733001708984</v>
      </c>
      <c r="AS104">
        <v>3.4020276069641113</v>
      </c>
      <c r="AZ104">
        <v>0</v>
      </c>
      <c r="BA104">
        <v>0</v>
      </c>
      <c r="BB104">
        <v>5.0000004470348358E-2</v>
      </c>
      <c r="BC104">
        <v>0.15000002086162567</v>
      </c>
      <c r="BD104">
        <v>0.15000002086162567</v>
      </c>
      <c r="BE104">
        <v>0.25000002980232239</v>
      </c>
      <c r="BF104">
        <v>0.35000002384185791</v>
      </c>
      <c r="BG104">
        <v>5.0000004470348358E-2</v>
      </c>
      <c r="BN104">
        <v>6.9999971389770508</v>
      </c>
      <c r="BO104">
        <v>6.999995231628418</v>
      </c>
      <c r="BP104">
        <v>6.999992847442627</v>
      </c>
      <c r="BQ104">
        <v>6.9999957084655762</v>
      </c>
      <c r="BR104">
        <v>6.9999942779541016</v>
      </c>
      <c r="BS104">
        <v>6.9999966621398926</v>
      </c>
      <c r="BT104">
        <v>0</v>
      </c>
      <c r="BU104">
        <v>0.33822551369667053</v>
      </c>
      <c r="CB104">
        <v>-50.000015258789063</v>
      </c>
      <c r="CC104">
        <v>-66.666694641113281</v>
      </c>
      <c r="CD104">
        <v>-119.99998474121094</v>
      </c>
      <c r="CE104">
        <v>10.000015258789063</v>
      </c>
      <c r="CF104">
        <v>-83.333282470703125</v>
      </c>
      <c r="CG104">
        <v>10.000008583068848</v>
      </c>
      <c r="CH104">
        <v>7.5840950012207031</v>
      </c>
      <c r="CI104">
        <v>22.680185317993164</v>
      </c>
      <c r="CO104">
        <v>1</v>
      </c>
      <c r="CP104">
        <v>0</v>
      </c>
      <c r="CQ104">
        <v>0</v>
      </c>
      <c r="CR104">
        <v>0</v>
      </c>
      <c r="CS104">
        <v>0</v>
      </c>
      <c r="CT104">
        <v>-6.9999971389770508</v>
      </c>
      <c r="CU104">
        <v>-6.9999990463256836</v>
      </c>
      <c r="CV104">
        <v>0</v>
      </c>
      <c r="CW104">
        <v>-6.9999971389770508</v>
      </c>
      <c r="IN104">
        <v>234</v>
      </c>
      <c r="IO104">
        <v>850</v>
      </c>
      <c r="IP104">
        <v>0</v>
      </c>
      <c r="IQ104">
        <v>-14.336189270019531</v>
      </c>
      <c r="IR104">
        <v>-26.085609436035156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1.2899999618530273</v>
      </c>
      <c r="M105">
        <v>4.999995231628418E-2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0.15000000596046448</v>
      </c>
      <c r="W105">
        <v>235</v>
      </c>
      <c r="X105">
        <v>0.30000001192092896</v>
      </c>
      <c r="Y105">
        <v>0.25</v>
      </c>
      <c r="Z105">
        <v>0.25999999046325684</v>
      </c>
      <c r="AA105">
        <v>0.21899999678134918</v>
      </c>
      <c r="AB105">
        <v>0.26873430609703064</v>
      </c>
      <c r="AC105">
        <v>0.34771689772605896</v>
      </c>
      <c r="AD105">
        <v>0.32367780804634094</v>
      </c>
      <c r="AE105">
        <v>0.31625038385391235</v>
      </c>
      <c r="AF105">
        <v>0.32120200991630554</v>
      </c>
      <c r="AL105">
        <v>-9.9999990463256836</v>
      </c>
      <c r="AM105">
        <v>-8.0000028610229492</v>
      </c>
      <c r="AN105">
        <v>-11.999996185302734</v>
      </c>
      <c r="AO105">
        <v>0.20000039041042328</v>
      </c>
      <c r="AP105">
        <v>0.25314095616340637</v>
      </c>
      <c r="AQ105">
        <v>2.4566233158111572</v>
      </c>
      <c r="AR105">
        <v>1.6322195529937744</v>
      </c>
      <c r="AS105">
        <v>3.3749608993530273</v>
      </c>
      <c r="AZ105">
        <v>0</v>
      </c>
      <c r="BA105">
        <v>0</v>
      </c>
      <c r="BB105">
        <v>5.0000004470348358E-2</v>
      </c>
      <c r="BC105">
        <v>0.15000002086162567</v>
      </c>
      <c r="BD105">
        <v>0.15000002086162567</v>
      </c>
      <c r="BE105">
        <v>0.25000002980232239</v>
      </c>
      <c r="BF105">
        <v>0.35000002384185791</v>
      </c>
      <c r="BG105">
        <v>5.0000004470348358E-2</v>
      </c>
      <c r="BN105">
        <v>10.253139495849609</v>
      </c>
      <c r="BO105">
        <v>10.253139495849609</v>
      </c>
      <c r="BP105">
        <v>10.253142356872559</v>
      </c>
      <c r="BQ105">
        <v>10.253139495849609</v>
      </c>
      <c r="BR105">
        <v>10.253138542175293</v>
      </c>
      <c r="BS105">
        <v>0</v>
      </c>
      <c r="BT105">
        <v>0.54337942600250244</v>
      </c>
      <c r="BU105">
        <v>-2.7067007496953011E-2</v>
      </c>
      <c r="CB105">
        <v>-50.000015258789063</v>
      </c>
      <c r="CC105">
        <v>-66.666694641113281</v>
      </c>
      <c r="CD105">
        <v>-119.99998474121094</v>
      </c>
      <c r="CE105">
        <v>10.000015258789063</v>
      </c>
      <c r="CF105">
        <v>2.1095070838928223</v>
      </c>
      <c r="CG105">
        <v>8.1887435913085938</v>
      </c>
      <c r="CH105">
        <v>11.658711433410645</v>
      </c>
      <c r="CI105">
        <v>22.499740600585938</v>
      </c>
      <c r="CO105">
        <v>1</v>
      </c>
      <c r="CP105">
        <v>0</v>
      </c>
      <c r="CQ105">
        <v>0</v>
      </c>
      <c r="CR105">
        <v>0</v>
      </c>
      <c r="CS105">
        <v>0</v>
      </c>
      <c r="CT105">
        <v>-10.253139495849609</v>
      </c>
      <c r="CU105">
        <v>-10.253131866455078</v>
      </c>
      <c r="CV105">
        <v>0</v>
      </c>
      <c r="CW105">
        <v>-10.253139495849609</v>
      </c>
      <c r="IN105">
        <v>235</v>
      </c>
      <c r="IO105">
        <v>850</v>
      </c>
      <c r="IP105">
        <v>0</v>
      </c>
      <c r="IQ105">
        <v>-4.0830512046813965</v>
      </c>
      <c r="IR105">
        <v>-10.967663764953613</v>
      </c>
      <c r="IS105">
        <v>0</v>
      </c>
      <c r="IT105">
        <v>0.5</v>
      </c>
      <c r="IU105">
        <v>0</v>
      </c>
    </row>
    <row r="106" spans="10:255">
      <c r="J106">
        <v>0.85000002384185791</v>
      </c>
      <c r="K106">
        <v>1</v>
      </c>
      <c r="L106">
        <v>1.2899999618530273</v>
      </c>
      <c r="M106">
        <v>4.999995231628418E-2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0.15000000596046448</v>
      </c>
      <c r="W106">
        <v>236</v>
      </c>
      <c r="X106">
        <v>0.30000001192092896</v>
      </c>
      <c r="Y106">
        <v>0.25</v>
      </c>
      <c r="Z106">
        <v>0.25999999046325684</v>
      </c>
      <c r="AA106">
        <v>0.21899999678134918</v>
      </c>
      <c r="AB106">
        <v>0.26849102973937988</v>
      </c>
      <c r="AC106">
        <v>0.34581804275512695</v>
      </c>
      <c r="AD106">
        <v>0.32497188448905945</v>
      </c>
      <c r="AE106">
        <v>0.31363523006439209</v>
      </c>
      <c r="AF106">
        <v>0.32119300961494446</v>
      </c>
      <c r="AL106">
        <v>-9.9999990463256836</v>
      </c>
      <c r="AM106">
        <v>-8.0000028610229492</v>
      </c>
      <c r="AN106">
        <v>-11.999996185302734</v>
      </c>
      <c r="AO106">
        <v>0.20000039041042328</v>
      </c>
      <c r="AP106">
        <v>0.30179622769355774</v>
      </c>
      <c r="AQ106">
        <v>2.8363943099975586</v>
      </c>
      <c r="AR106">
        <v>1.5028119087219238</v>
      </c>
      <c r="AS106">
        <v>3.6364762783050537</v>
      </c>
      <c r="AZ106">
        <v>0</v>
      </c>
      <c r="BA106">
        <v>0</v>
      </c>
      <c r="BB106">
        <v>5.0000004470348358E-2</v>
      </c>
      <c r="BC106">
        <v>0.15000002086162567</v>
      </c>
      <c r="BD106">
        <v>0.15000002086162567</v>
      </c>
      <c r="BE106">
        <v>0.25000002980232239</v>
      </c>
      <c r="BF106">
        <v>0.35000002384185791</v>
      </c>
      <c r="BG106">
        <v>5.0000004470348358E-2</v>
      </c>
      <c r="BN106">
        <v>0.56053376197814941</v>
      </c>
      <c r="BO106">
        <v>0.56053411960601807</v>
      </c>
      <c r="BP106">
        <v>0.56053394079208374</v>
      </c>
      <c r="BQ106">
        <v>0.56053364276885986</v>
      </c>
      <c r="BR106">
        <v>0.56053382158279419</v>
      </c>
      <c r="BS106">
        <v>0.51187735795974731</v>
      </c>
      <c r="BT106">
        <v>0.13210700452327728</v>
      </c>
      <c r="BU106">
        <v>0.26151496171951294</v>
      </c>
      <c r="CB106">
        <v>-50.000015258789063</v>
      </c>
      <c r="CC106">
        <v>-66.666694641113281</v>
      </c>
      <c r="CD106">
        <v>-119.99998474121094</v>
      </c>
      <c r="CE106">
        <v>10.000015258789063</v>
      </c>
      <c r="CF106">
        <v>2.514967679977417</v>
      </c>
      <c r="CG106">
        <v>9.454646110534668</v>
      </c>
      <c r="CH106">
        <v>10.734371185302734</v>
      </c>
      <c r="CI106">
        <v>24.24317741394043</v>
      </c>
      <c r="CO106">
        <v>1</v>
      </c>
      <c r="CP106">
        <v>0</v>
      </c>
      <c r="CQ106">
        <v>0</v>
      </c>
      <c r="CR106">
        <v>0</v>
      </c>
      <c r="CS106">
        <v>0</v>
      </c>
      <c r="CT106">
        <v>-0.56053376197814941</v>
      </c>
      <c r="CU106">
        <v>-0.56055188179016113</v>
      </c>
      <c r="CV106">
        <v>0</v>
      </c>
      <c r="CW106">
        <v>-0.56053376197814941</v>
      </c>
      <c r="IN106">
        <v>236</v>
      </c>
      <c r="IO106">
        <v>850</v>
      </c>
      <c r="IP106">
        <v>0</v>
      </c>
      <c r="IQ106">
        <v>-3.522517204284668</v>
      </c>
      <c r="IR106">
        <v>-10.527929306030273</v>
      </c>
      <c r="IS106">
        <v>0</v>
      </c>
      <c r="IT106">
        <v>0.5</v>
      </c>
      <c r="IU106">
        <v>0</v>
      </c>
    </row>
    <row r="107" spans="10:255">
      <c r="J107">
        <v>0.85000002384185791</v>
      </c>
      <c r="K107">
        <v>1</v>
      </c>
      <c r="L107">
        <v>1.2899999618530273</v>
      </c>
      <c r="M107">
        <v>4.999995231628418E-2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0.15000000596046448</v>
      </c>
      <c r="W107">
        <v>237</v>
      </c>
      <c r="X107">
        <v>0.30000001192092896</v>
      </c>
      <c r="Y107">
        <v>0.25</v>
      </c>
      <c r="Z107">
        <v>0.25999999046325684</v>
      </c>
      <c r="AA107">
        <v>0.21899999678134918</v>
      </c>
      <c r="AB107">
        <v>0.2681502103805542</v>
      </c>
      <c r="AC107">
        <v>0.34474599361419678</v>
      </c>
      <c r="AD107">
        <v>0.32283422350883484</v>
      </c>
      <c r="AE107">
        <v>0.31302341818809509</v>
      </c>
      <c r="AF107">
        <v>0.31956395506858826</v>
      </c>
      <c r="AL107">
        <v>-9.9999990463256836</v>
      </c>
      <c r="AM107">
        <v>-8.0000028610229492</v>
      </c>
      <c r="AN107">
        <v>-11.999996185302734</v>
      </c>
      <c r="AO107">
        <v>0.20000039041042328</v>
      </c>
      <c r="AP107">
        <v>0.36996009945869446</v>
      </c>
      <c r="AQ107">
        <v>3.0508041381835938</v>
      </c>
      <c r="AR107">
        <v>1.7165780067443848</v>
      </c>
      <c r="AS107">
        <v>3.6976578235626221</v>
      </c>
      <c r="AZ107">
        <v>0</v>
      </c>
      <c r="BA107">
        <v>0</v>
      </c>
      <c r="BB107">
        <v>5.0000004470348358E-2</v>
      </c>
      <c r="BC107">
        <v>0.15000002086162567</v>
      </c>
      <c r="BD107">
        <v>0.15000002086162567</v>
      </c>
      <c r="BE107">
        <v>0.25000002980232239</v>
      </c>
      <c r="BF107">
        <v>0.35000002384185791</v>
      </c>
      <c r="BG107">
        <v>5.0000004470348358E-2</v>
      </c>
      <c r="BN107">
        <v>0.55752372741699219</v>
      </c>
      <c r="BO107">
        <v>0.55752408504486084</v>
      </c>
      <c r="BP107">
        <v>0.55752390623092651</v>
      </c>
      <c r="BQ107">
        <v>0.55752658843994141</v>
      </c>
      <c r="BR107">
        <v>0.5575261116027832</v>
      </c>
      <c r="BS107">
        <v>0.48936060070991516</v>
      </c>
      <c r="BT107">
        <v>0.27494785189628601</v>
      </c>
      <c r="BU107">
        <v>6.1182670295238495E-2</v>
      </c>
      <c r="CB107">
        <v>-50.000015258789063</v>
      </c>
      <c r="CC107">
        <v>-66.666694641113281</v>
      </c>
      <c r="CD107">
        <v>-119.99998474121094</v>
      </c>
      <c r="CE107">
        <v>10.000015258789063</v>
      </c>
      <c r="CF107">
        <v>3.0829997062683105</v>
      </c>
      <c r="CG107">
        <v>10.169345855712891</v>
      </c>
      <c r="CH107">
        <v>12.261271476745605</v>
      </c>
      <c r="CI107">
        <v>24.651052474975586</v>
      </c>
      <c r="CO107">
        <v>1</v>
      </c>
      <c r="CP107">
        <v>0</v>
      </c>
      <c r="CQ107">
        <v>0</v>
      </c>
      <c r="CR107">
        <v>0</v>
      </c>
      <c r="CS107">
        <v>0</v>
      </c>
      <c r="CT107">
        <v>-0.55752372741699219</v>
      </c>
      <c r="CU107">
        <v>-0.55754184722900391</v>
      </c>
      <c r="CV107">
        <v>0</v>
      </c>
      <c r="CW107">
        <v>-0.55752372741699219</v>
      </c>
      <c r="IN107">
        <v>237</v>
      </c>
      <c r="IO107">
        <v>850</v>
      </c>
      <c r="IP107">
        <v>0</v>
      </c>
      <c r="IQ107">
        <v>-2.9649949073791504</v>
      </c>
      <c r="IR107">
        <v>-9.7980165481567383</v>
      </c>
      <c r="IS107">
        <v>0</v>
      </c>
      <c r="IT107">
        <v>0.5</v>
      </c>
      <c r="IU107">
        <v>0</v>
      </c>
    </row>
    <row r="108" spans="10:255">
      <c r="J108">
        <v>0.85000002384185791</v>
      </c>
      <c r="K108">
        <v>1</v>
      </c>
      <c r="L108">
        <v>1.2899999618530273</v>
      </c>
      <c r="M108">
        <v>4.999995231628418E-2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0.15000000596046448</v>
      </c>
      <c r="W108">
        <v>238</v>
      </c>
      <c r="X108">
        <v>0.30000001192092896</v>
      </c>
      <c r="Y108">
        <v>0.25</v>
      </c>
      <c r="Z108">
        <v>0.25999999046325684</v>
      </c>
      <c r="AA108">
        <v>0.21899999678134918</v>
      </c>
      <c r="AB108">
        <v>0.26776531338691711</v>
      </c>
      <c r="AC108">
        <v>0.34339514374732971</v>
      </c>
      <c r="AD108">
        <v>0.32202368974685669</v>
      </c>
      <c r="AE108">
        <v>0.31177183985710144</v>
      </c>
      <c r="AF108">
        <v>0.31860640645027161</v>
      </c>
      <c r="AL108">
        <v>-9.9999990463256836</v>
      </c>
      <c r="AM108">
        <v>-8.0000028610229492</v>
      </c>
      <c r="AN108">
        <v>-11.999996185302734</v>
      </c>
      <c r="AO108">
        <v>0.20000039041042328</v>
      </c>
      <c r="AP108">
        <v>0.44693952798843384</v>
      </c>
      <c r="AQ108">
        <v>3.3209741115570068</v>
      </c>
      <c r="AR108">
        <v>1.7976313829421997</v>
      </c>
      <c r="AS108">
        <v>3.8228154182434082</v>
      </c>
      <c r="AZ108">
        <v>0</v>
      </c>
      <c r="BA108">
        <v>0</v>
      </c>
      <c r="BB108">
        <v>5.0000004470348358E-2</v>
      </c>
      <c r="BC108">
        <v>0.15000002086162567</v>
      </c>
      <c r="BD108">
        <v>0.15000002086162567</v>
      </c>
      <c r="BE108">
        <v>0.25000002980232239</v>
      </c>
      <c r="BF108">
        <v>0.35000002384185791</v>
      </c>
      <c r="BG108">
        <v>5.0000004470348358E-2</v>
      </c>
      <c r="BN108">
        <v>0.55336332321166992</v>
      </c>
      <c r="BO108">
        <v>0.55336368083953857</v>
      </c>
      <c r="BP108">
        <v>0.55336350202560425</v>
      </c>
      <c r="BQ108">
        <v>0.55336326360702515</v>
      </c>
      <c r="BR108">
        <v>0.55336302518844604</v>
      </c>
      <c r="BS108">
        <v>0.47638443112373352</v>
      </c>
      <c r="BT108">
        <v>0.20621204376220703</v>
      </c>
      <c r="BU108">
        <v>0.12515644729137421</v>
      </c>
      <c r="CB108">
        <v>-50.000015258789063</v>
      </c>
      <c r="CC108">
        <v>-66.666694641113281</v>
      </c>
      <c r="CD108">
        <v>-119.99998474121094</v>
      </c>
      <c r="CE108">
        <v>10.000015258789063</v>
      </c>
      <c r="CF108">
        <v>3.724494457244873</v>
      </c>
      <c r="CG108">
        <v>11.069911956787109</v>
      </c>
      <c r="CH108">
        <v>12.840224266052246</v>
      </c>
      <c r="CI108">
        <v>25.485437393188477</v>
      </c>
      <c r="CO108">
        <v>1</v>
      </c>
      <c r="CP108">
        <v>0</v>
      </c>
      <c r="CQ108">
        <v>0</v>
      </c>
      <c r="CR108">
        <v>0</v>
      </c>
      <c r="CS108">
        <v>0</v>
      </c>
      <c r="CT108">
        <v>-0.55336332321166992</v>
      </c>
      <c r="CU108">
        <v>-0.55333971977233887</v>
      </c>
      <c r="CV108">
        <v>0</v>
      </c>
      <c r="CW108">
        <v>-0.55336332321166992</v>
      </c>
      <c r="IN108">
        <v>238</v>
      </c>
      <c r="IO108">
        <v>850</v>
      </c>
      <c r="IP108">
        <v>0</v>
      </c>
      <c r="IQ108">
        <v>-2.4116346836090088</v>
      </c>
      <c r="IR108">
        <v>-9.1683073043823242</v>
      </c>
      <c r="IS108">
        <v>0</v>
      </c>
      <c r="IT108">
        <v>0.5</v>
      </c>
      <c r="IU108">
        <v>0</v>
      </c>
    </row>
    <row r="109" spans="10:255">
      <c r="J109">
        <v>0.85000002384185791</v>
      </c>
      <c r="K109">
        <v>1</v>
      </c>
      <c r="L109">
        <v>1.2899999618530273</v>
      </c>
      <c r="M109">
        <v>4.999995231628418E-2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0.15000000596046448</v>
      </c>
      <c r="W109">
        <v>239</v>
      </c>
      <c r="X109">
        <v>0.30000001192092896</v>
      </c>
      <c r="Y109">
        <v>0.25</v>
      </c>
      <c r="Z109">
        <v>0.25999999046325684</v>
      </c>
      <c r="AA109">
        <v>0.21899999678134918</v>
      </c>
      <c r="AB109">
        <v>0.30981454253196716</v>
      </c>
      <c r="AC109">
        <v>0.37999999523162842</v>
      </c>
      <c r="AD109">
        <v>0.36500000953674316</v>
      </c>
      <c r="AE109">
        <v>0.36000001430511475</v>
      </c>
      <c r="AF109">
        <v>0.36333334445953369</v>
      </c>
      <c r="AL109">
        <v>-9.9999990463256836</v>
      </c>
      <c r="AM109">
        <v>-8.0000028610229492</v>
      </c>
      <c r="AN109">
        <v>-11.999996185302734</v>
      </c>
      <c r="AO109">
        <v>0.20000039041042328</v>
      </c>
      <c r="AP109">
        <v>-7.9629068374633789</v>
      </c>
      <c r="AQ109">
        <v>-3.9999964237213135</v>
      </c>
      <c r="AR109">
        <v>-2.5000007152557373</v>
      </c>
      <c r="AS109">
        <v>-1.0000020265579224</v>
      </c>
      <c r="AZ109">
        <v>0</v>
      </c>
      <c r="BA109">
        <v>0</v>
      </c>
      <c r="BB109">
        <v>5.0000004470348358E-2</v>
      </c>
      <c r="BC109">
        <v>0.15000002086162567</v>
      </c>
      <c r="BD109">
        <v>0.15000002086162567</v>
      </c>
      <c r="BE109">
        <v>0.25000002980232239</v>
      </c>
      <c r="BF109">
        <v>0.35000002384185791</v>
      </c>
      <c r="BG109">
        <v>5.0000004470348358E-2</v>
      </c>
      <c r="BN109">
        <v>0.54873204231262207</v>
      </c>
      <c r="BO109">
        <v>0.54873239994049072</v>
      </c>
      <c r="BP109">
        <v>0.5487322211265564</v>
      </c>
      <c r="BQ109">
        <v>0.54873192310333252</v>
      </c>
      <c r="BR109">
        <v>0.54873120784759521</v>
      </c>
      <c r="BS109">
        <v>8.9585781097412109</v>
      </c>
      <c r="BT109">
        <v>16.279548645019531</v>
      </c>
      <c r="BU109">
        <v>20.577180862426758</v>
      </c>
      <c r="CB109">
        <v>-50.000015258789063</v>
      </c>
      <c r="CC109">
        <v>-66.666694641113281</v>
      </c>
      <c r="CD109">
        <v>-119.99998474121094</v>
      </c>
      <c r="CE109">
        <v>10.000015258789063</v>
      </c>
      <c r="CF109">
        <v>-66.357536315917969</v>
      </c>
      <c r="CG109">
        <v>-13.333318710327148</v>
      </c>
      <c r="CH109">
        <v>-17.857147216796875</v>
      </c>
      <c r="CI109">
        <v>-6.6666808128356934</v>
      </c>
      <c r="CO109">
        <v>1</v>
      </c>
      <c r="CP109">
        <v>0</v>
      </c>
      <c r="CQ109">
        <v>0.19999992847442627</v>
      </c>
      <c r="CR109">
        <v>1</v>
      </c>
      <c r="CS109">
        <v>25.399999618530273</v>
      </c>
      <c r="CT109">
        <v>-0.54873204231262207</v>
      </c>
      <c r="CU109">
        <v>24.851291656494141</v>
      </c>
      <c r="CV109">
        <v>0</v>
      </c>
      <c r="CW109">
        <v>24.851266860961914</v>
      </c>
      <c r="IN109">
        <v>239</v>
      </c>
      <c r="IO109">
        <v>850</v>
      </c>
      <c r="IP109">
        <v>0</v>
      </c>
      <c r="IQ109">
        <v>-27.262901306152344</v>
      </c>
      <c r="IR109">
        <v>-38.621906280517578</v>
      </c>
      <c r="IS109">
        <v>25.399999618530273</v>
      </c>
      <c r="IT109">
        <v>0.5</v>
      </c>
      <c r="IU109">
        <v>0</v>
      </c>
    </row>
    <row r="110" spans="10:255">
      <c r="J110">
        <v>0.85000002384185791</v>
      </c>
      <c r="K110">
        <v>1</v>
      </c>
      <c r="L110">
        <v>1.2899999618530273</v>
      </c>
      <c r="M110">
        <v>4.999995231628418E-2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0.15000000596046448</v>
      </c>
      <c r="W110">
        <v>240</v>
      </c>
      <c r="X110">
        <v>0.30000001192092896</v>
      </c>
      <c r="Y110">
        <v>0.25</v>
      </c>
      <c r="Z110">
        <v>0.25999999046325684</v>
      </c>
      <c r="AA110">
        <v>0.21899999678134918</v>
      </c>
      <c r="AB110">
        <v>0.31999999284744263</v>
      </c>
      <c r="AC110">
        <v>0.37999999523162842</v>
      </c>
      <c r="AD110">
        <v>0.36500000953674316</v>
      </c>
      <c r="AE110">
        <v>0.33500000834465027</v>
      </c>
      <c r="AF110">
        <v>0.35500001907348633</v>
      </c>
      <c r="AL110">
        <v>-9.9999990463256836</v>
      </c>
      <c r="AM110">
        <v>-8.0000028610229492</v>
      </c>
      <c r="AN110">
        <v>-11.999996185302734</v>
      </c>
      <c r="AO110">
        <v>0.20000039041042328</v>
      </c>
      <c r="AP110">
        <v>-9.9999971389770508</v>
      </c>
      <c r="AQ110">
        <v>-3.9999964237213135</v>
      </c>
      <c r="AR110">
        <v>-2.5000007152557373</v>
      </c>
      <c r="AS110">
        <v>1.4999985694885254</v>
      </c>
      <c r="AZ110">
        <v>0</v>
      </c>
      <c r="BA110">
        <v>0</v>
      </c>
      <c r="BB110">
        <v>5.0000004470348358E-2</v>
      </c>
      <c r="BC110">
        <v>0.15000002086162567</v>
      </c>
      <c r="BD110">
        <v>0.15000002086162567</v>
      </c>
      <c r="BE110">
        <v>0.25000002980232239</v>
      </c>
      <c r="BF110">
        <v>0.35000002384185791</v>
      </c>
      <c r="BG110">
        <v>5.0000004470348358E-2</v>
      </c>
      <c r="BN110">
        <v>0.46291336417198181</v>
      </c>
      <c r="BO110">
        <v>0.4629136323928833</v>
      </c>
      <c r="BP110">
        <v>0.46291348338127136</v>
      </c>
      <c r="BQ110">
        <v>0.46291318535804749</v>
      </c>
      <c r="BR110">
        <v>0.46291357278823853</v>
      </c>
      <c r="BS110">
        <v>2.5000035762786865</v>
      </c>
      <c r="BT110">
        <v>2.5000007152557373</v>
      </c>
      <c r="BU110">
        <v>2.5000021457672119</v>
      </c>
      <c r="CB110">
        <v>-50.000015258789063</v>
      </c>
      <c r="CC110">
        <v>-66.666694641113281</v>
      </c>
      <c r="CD110">
        <v>-119.99998474121094</v>
      </c>
      <c r="CE110">
        <v>10.000015258789063</v>
      </c>
      <c r="CF110">
        <v>-83.333282470703125</v>
      </c>
      <c r="CG110">
        <v>-13.333318710327148</v>
      </c>
      <c r="CH110">
        <v>-17.857147216796875</v>
      </c>
      <c r="CI110">
        <v>9.9999914169311523</v>
      </c>
      <c r="CO110">
        <v>1</v>
      </c>
      <c r="CP110">
        <v>0</v>
      </c>
      <c r="CQ110">
        <v>0</v>
      </c>
      <c r="CR110">
        <v>0</v>
      </c>
      <c r="CS110">
        <v>0</v>
      </c>
      <c r="CT110">
        <v>-0.46291336417198181</v>
      </c>
      <c r="CU110">
        <v>-0.46291947364807129</v>
      </c>
      <c r="CV110">
        <v>0</v>
      </c>
      <c r="CW110">
        <v>-0.46291336417198181</v>
      </c>
      <c r="IN110">
        <v>240</v>
      </c>
      <c r="IO110">
        <v>850</v>
      </c>
      <c r="IP110">
        <v>0</v>
      </c>
      <c r="IQ110">
        <v>-26.799991607666016</v>
      </c>
      <c r="IR110">
        <v>-41.617626190185547</v>
      </c>
      <c r="IS110">
        <v>0</v>
      </c>
      <c r="IT110">
        <v>0.5</v>
      </c>
      <c r="IU110">
        <v>0</v>
      </c>
    </row>
    <row r="111" spans="10:255">
      <c r="J111">
        <v>0.85000002384185791</v>
      </c>
      <c r="K111">
        <v>1</v>
      </c>
      <c r="L111">
        <v>1.2899999618530273</v>
      </c>
      <c r="M111">
        <v>4.999995231628418E-2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0.15000000596046448</v>
      </c>
      <c r="W111">
        <v>241</v>
      </c>
      <c r="X111">
        <v>0.30000001192092896</v>
      </c>
      <c r="Y111">
        <v>0.25</v>
      </c>
      <c r="Z111">
        <v>0.25999999046325684</v>
      </c>
      <c r="AA111">
        <v>0.21899999678134918</v>
      </c>
      <c r="AB111">
        <v>0.31999999284744263</v>
      </c>
      <c r="AC111">
        <v>0.37999999523162842</v>
      </c>
      <c r="AD111">
        <v>0.32600000500679016</v>
      </c>
      <c r="AE111">
        <v>0.33500000834465027</v>
      </c>
      <c r="AF111">
        <v>0.32899999618530273</v>
      </c>
      <c r="AL111">
        <v>-9.9999990463256836</v>
      </c>
      <c r="AM111">
        <v>-8.0000028610229492</v>
      </c>
      <c r="AN111">
        <v>-11.999996185302734</v>
      </c>
      <c r="AO111">
        <v>0.20000039041042328</v>
      </c>
      <c r="AP111">
        <v>-9.9999971389770508</v>
      </c>
      <c r="AQ111">
        <v>-3.9999964237213135</v>
      </c>
      <c r="AR111">
        <v>1.3999998569488525</v>
      </c>
      <c r="AS111">
        <v>1.4999985694885254</v>
      </c>
      <c r="AZ111">
        <v>0</v>
      </c>
      <c r="BA111">
        <v>0</v>
      </c>
      <c r="BB111">
        <v>5.0000004470348358E-2</v>
      </c>
      <c r="BC111">
        <v>0.15000002086162567</v>
      </c>
      <c r="BD111">
        <v>0.15000002086162567</v>
      </c>
      <c r="BE111">
        <v>0.25000002980232239</v>
      </c>
      <c r="BF111">
        <v>0.35000002384185791</v>
      </c>
      <c r="BG111">
        <v>5.0000004470348358E-2</v>
      </c>
      <c r="BN111">
        <v>3.9000020027160645</v>
      </c>
      <c r="BO111">
        <v>3.9000043869018555</v>
      </c>
      <c r="BP111">
        <v>3.90000319480896</v>
      </c>
      <c r="BQ111">
        <v>3.9000029563903809</v>
      </c>
      <c r="BR111">
        <v>3.9000039100646973</v>
      </c>
      <c r="BS111">
        <v>3.9000034332275391</v>
      </c>
      <c r="BT111">
        <v>3.9000005722045898</v>
      </c>
      <c r="BU111">
        <v>0</v>
      </c>
      <c r="CB111">
        <v>-50.000015258789063</v>
      </c>
      <c r="CC111">
        <v>-66.666694641113281</v>
      </c>
      <c r="CD111">
        <v>-119.99998474121094</v>
      </c>
      <c r="CE111">
        <v>10.000015258789063</v>
      </c>
      <c r="CF111">
        <v>-83.333282470703125</v>
      </c>
      <c r="CG111">
        <v>-13.333318710327148</v>
      </c>
      <c r="CH111">
        <v>9.9999990463256836</v>
      </c>
      <c r="CI111">
        <v>9.9999914169311523</v>
      </c>
      <c r="CO111">
        <v>1</v>
      </c>
      <c r="CP111">
        <v>0</v>
      </c>
      <c r="CQ111">
        <v>0</v>
      </c>
      <c r="CR111">
        <v>0</v>
      </c>
      <c r="CS111">
        <v>0</v>
      </c>
      <c r="CT111">
        <v>-3.9000020027160645</v>
      </c>
      <c r="CU111">
        <v>-3.899991512298584</v>
      </c>
      <c r="CV111">
        <v>0</v>
      </c>
      <c r="CW111">
        <v>-3.9000020027160645</v>
      </c>
      <c r="IN111">
        <v>241</v>
      </c>
      <c r="IO111">
        <v>850</v>
      </c>
      <c r="IP111">
        <v>0</v>
      </c>
      <c r="IQ111">
        <v>-22.899990081787109</v>
      </c>
      <c r="IR111">
        <v>-35.882331848144531</v>
      </c>
      <c r="IS111">
        <v>0</v>
      </c>
      <c r="IT111">
        <v>0.5</v>
      </c>
      <c r="IU111">
        <v>0</v>
      </c>
    </row>
    <row r="112" spans="10:255">
      <c r="J112">
        <v>0.85000002384185791</v>
      </c>
      <c r="K112">
        <v>1</v>
      </c>
      <c r="L112">
        <v>1.2899999618530273</v>
      </c>
      <c r="M112">
        <v>4.999995231628418E-2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0.15000000596046448</v>
      </c>
      <c r="W112">
        <v>242</v>
      </c>
      <c r="X112">
        <v>0.30000001192092896</v>
      </c>
      <c r="Y112">
        <v>0.25</v>
      </c>
      <c r="Z112">
        <v>0.25999999046325684</v>
      </c>
      <c r="AA112">
        <v>0.21899999678134918</v>
      </c>
      <c r="AB112">
        <v>0.31999999284744263</v>
      </c>
      <c r="AC112">
        <v>0.37999999523162842</v>
      </c>
      <c r="AD112">
        <v>0.32600000500679016</v>
      </c>
      <c r="AE112">
        <v>0.31936198472976685</v>
      </c>
      <c r="AF112">
        <v>0.32378733158111572</v>
      </c>
      <c r="AL112">
        <v>-9.9999990463256836</v>
      </c>
      <c r="AM112">
        <v>-8.0000028610229492</v>
      </c>
      <c r="AN112">
        <v>-11.999996185302734</v>
      </c>
      <c r="AO112">
        <v>0.20000039041042328</v>
      </c>
      <c r="AP112">
        <v>-9.9999971389770508</v>
      </c>
      <c r="AQ112">
        <v>-3.9999964237213135</v>
      </c>
      <c r="AR112">
        <v>1.3999998569488525</v>
      </c>
      <c r="AS112">
        <v>3.0638010501861572</v>
      </c>
      <c r="AZ112">
        <v>0</v>
      </c>
      <c r="BA112">
        <v>0</v>
      </c>
      <c r="BB112">
        <v>5.0000004470348358E-2</v>
      </c>
      <c r="BC112">
        <v>0.15000002086162567</v>
      </c>
      <c r="BD112">
        <v>0.15000002086162567</v>
      </c>
      <c r="BE112">
        <v>0.25000002980232239</v>
      </c>
      <c r="BF112">
        <v>0.35000002384185791</v>
      </c>
      <c r="BG112">
        <v>5.0000004470348358E-2</v>
      </c>
      <c r="BN112">
        <v>1.5638048648834229</v>
      </c>
      <c r="BO112">
        <v>1.5638056993484497</v>
      </c>
      <c r="BP112">
        <v>1.5638052225112915</v>
      </c>
      <c r="BQ112">
        <v>1.5638048648834229</v>
      </c>
      <c r="BR112">
        <v>1.5638054609298706</v>
      </c>
      <c r="BS112">
        <v>1.5638053417205811</v>
      </c>
      <c r="BT112">
        <v>1.5638024806976318</v>
      </c>
      <c r="BU112">
        <v>1.5638018846511841</v>
      </c>
      <c r="CB112">
        <v>-50.000015258789063</v>
      </c>
      <c r="CC112">
        <v>-66.666694641113281</v>
      </c>
      <c r="CD112">
        <v>-119.99998474121094</v>
      </c>
      <c r="CE112">
        <v>10.000015258789063</v>
      </c>
      <c r="CF112">
        <v>-83.333282470703125</v>
      </c>
      <c r="CG112">
        <v>-13.333318710327148</v>
      </c>
      <c r="CH112">
        <v>9.9999990463256836</v>
      </c>
      <c r="CI112">
        <v>20.42534065246582</v>
      </c>
      <c r="CO112">
        <v>1</v>
      </c>
      <c r="CP112">
        <v>0</v>
      </c>
      <c r="CQ112">
        <v>0</v>
      </c>
      <c r="CR112">
        <v>0</v>
      </c>
      <c r="CS112">
        <v>0</v>
      </c>
      <c r="CT112">
        <v>-1.5638048648834229</v>
      </c>
      <c r="CU112">
        <v>-1.5638172626495361</v>
      </c>
      <c r="CV112">
        <v>0</v>
      </c>
      <c r="CW112">
        <v>-1.5638048648834229</v>
      </c>
      <c r="IN112">
        <v>242</v>
      </c>
      <c r="IO112">
        <v>850</v>
      </c>
      <c r="IP112">
        <v>0</v>
      </c>
      <c r="IQ112">
        <v>-21.336189270019531</v>
      </c>
      <c r="IR112">
        <v>-35.882331848144531</v>
      </c>
      <c r="IS112">
        <v>0</v>
      </c>
      <c r="IT112">
        <v>0.5</v>
      </c>
      <c r="IU112">
        <v>0</v>
      </c>
    </row>
    <row r="113" spans="10:255">
      <c r="J113">
        <v>0.85000002384185791</v>
      </c>
      <c r="K113">
        <v>1</v>
      </c>
      <c r="L113">
        <v>1.2899999618530273</v>
      </c>
      <c r="M113">
        <v>4.999995231628418E-2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0.15000000596046448</v>
      </c>
      <c r="W113">
        <v>243</v>
      </c>
      <c r="X113">
        <v>0.30000001192092896</v>
      </c>
      <c r="Y113">
        <v>0.25</v>
      </c>
      <c r="Z113">
        <v>0.25999999046325684</v>
      </c>
      <c r="AA113">
        <v>0.21899999678134918</v>
      </c>
      <c r="AB113">
        <v>0.31999999284744263</v>
      </c>
      <c r="AC113">
        <v>0.3449999988079071</v>
      </c>
      <c r="AD113">
        <v>0.3293822705745697</v>
      </c>
      <c r="AE113">
        <v>0.3159797191619873</v>
      </c>
      <c r="AF113">
        <v>0.32491475343704224</v>
      </c>
      <c r="AL113">
        <v>-9.9999990463256836</v>
      </c>
      <c r="AM113">
        <v>-8.0000028610229492</v>
      </c>
      <c r="AN113">
        <v>-11.999996185302734</v>
      </c>
      <c r="AO113">
        <v>0.20000039041042328</v>
      </c>
      <c r="AP113">
        <v>-9.9999971389770508</v>
      </c>
      <c r="AQ113">
        <v>3.0000030994415283</v>
      </c>
      <c r="AR113">
        <v>1.0617733001708984</v>
      </c>
      <c r="AS113">
        <v>3.4020276069641113</v>
      </c>
      <c r="AZ113">
        <v>0</v>
      </c>
      <c r="BA113">
        <v>0</v>
      </c>
      <c r="BB113">
        <v>5.0000004470348358E-2</v>
      </c>
      <c r="BC113">
        <v>0.15000002086162567</v>
      </c>
      <c r="BD113">
        <v>0.15000002086162567</v>
      </c>
      <c r="BE113">
        <v>0.25000002980232239</v>
      </c>
      <c r="BF113">
        <v>0.35000002384185791</v>
      </c>
      <c r="BG113">
        <v>5.0000004470348358E-2</v>
      </c>
      <c r="BN113">
        <v>6.9999971389770508</v>
      </c>
      <c r="BO113">
        <v>6.999995231628418</v>
      </c>
      <c r="BP113">
        <v>6.999992847442627</v>
      </c>
      <c r="BQ113">
        <v>6.9999957084655762</v>
      </c>
      <c r="BR113">
        <v>6.9999942779541016</v>
      </c>
      <c r="BS113">
        <v>6.9999966621398926</v>
      </c>
      <c r="BT113">
        <v>0</v>
      </c>
      <c r="BU113">
        <v>0.33822551369667053</v>
      </c>
      <c r="CB113">
        <v>-50.000015258789063</v>
      </c>
      <c r="CC113">
        <v>-66.666694641113281</v>
      </c>
      <c r="CD113">
        <v>-119.99998474121094</v>
      </c>
      <c r="CE113">
        <v>10.000015258789063</v>
      </c>
      <c r="CF113">
        <v>-83.333282470703125</v>
      </c>
      <c r="CG113">
        <v>10.000008583068848</v>
      </c>
      <c r="CH113">
        <v>7.5840950012207031</v>
      </c>
      <c r="CI113">
        <v>22.680185317993164</v>
      </c>
      <c r="CO113">
        <v>1</v>
      </c>
      <c r="CP113">
        <v>0</v>
      </c>
      <c r="CQ113">
        <v>0</v>
      </c>
      <c r="CR113">
        <v>0</v>
      </c>
      <c r="CS113">
        <v>0</v>
      </c>
      <c r="CT113">
        <v>-6.9999971389770508</v>
      </c>
      <c r="CU113">
        <v>-6.9999990463256836</v>
      </c>
      <c r="CV113">
        <v>0</v>
      </c>
      <c r="CW113">
        <v>-6.9999971389770508</v>
      </c>
      <c r="IN113">
        <v>243</v>
      </c>
      <c r="IO113">
        <v>850</v>
      </c>
      <c r="IP113">
        <v>0</v>
      </c>
      <c r="IQ113">
        <v>-14.336189270019531</v>
      </c>
      <c r="IR113">
        <v>-26.085609436035156</v>
      </c>
      <c r="IS113">
        <v>0</v>
      </c>
      <c r="IT113">
        <v>0.5</v>
      </c>
      <c r="IU113">
        <v>0</v>
      </c>
    </row>
    <row r="114" spans="10:255">
      <c r="J114">
        <v>0.85000002384185791</v>
      </c>
      <c r="K114">
        <v>1</v>
      </c>
      <c r="L114">
        <v>1.2899999618530273</v>
      </c>
      <c r="M114">
        <v>4.999995231628418E-2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0.15000000596046448</v>
      </c>
      <c r="W114">
        <v>244</v>
      </c>
      <c r="X114">
        <v>0.30000001192092896</v>
      </c>
      <c r="Y114">
        <v>0.25</v>
      </c>
      <c r="Z114">
        <v>0.25999999046325684</v>
      </c>
      <c r="AA114">
        <v>0.21899999678134918</v>
      </c>
      <c r="AB114">
        <v>0.26873430609703064</v>
      </c>
      <c r="AC114">
        <v>0.34771689772605896</v>
      </c>
      <c r="AD114">
        <v>0.32367780804634094</v>
      </c>
      <c r="AE114">
        <v>0.31625038385391235</v>
      </c>
      <c r="AF114">
        <v>0.32120200991630554</v>
      </c>
      <c r="AL114">
        <v>-9.9999990463256836</v>
      </c>
      <c r="AM114">
        <v>-8.0000028610229492</v>
      </c>
      <c r="AN114">
        <v>-11.999996185302734</v>
      </c>
      <c r="AO114">
        <v>0.20000039041042328</v>
      </c>
      <c r="AP114">
        <v>0.25314095616340637</v>
      </c>
      <c r="AQ114">
        <v>2.4566233158111572</v>
      </c>
      <c r="AR114">
        <v>1.6322195529937744</v>
      </c>
      <c r="AS114">
        <v>3.3749608993530273</v>
      </c>
      <c r="AZ114">
        <v>0</v>
      </c>
      <c r="BA114">
        <v>0</v>
      </c>
      <c r="BB114">
        <v>5.0000004470348358E-2</v>
      </c>
      <c r="BC114">
        <v>0.15000002086162567</v>
      </c>
      <c r="BD114">
        <v>0.15000002086162567</v>
      </c>
      <c r="BE114">
        <v>0.25000002980232239</v>
      </c>
      <c r="BF114">
        <v>0.35000002384185791</v>
      </c>
      <c r="BG114">
        <v>5.0000004470348358E-2</v>
      </c>
      <c r="BN114">
        <v>10.253139495849609</v>
      </c>
      <c r="BO114">
        <v>10.253139495849609</v>
      </c>
      <c r="BP114">
        <v>10.253142356872559</v>
      </c>
      <c r="BQ114">
        <v>10.253139495849609</v>
      </c>
      <c r="BR114">
        <v>10.253138542175293</v>
      </c>
      <c r="BS114">
        <v>0</v>
      </c>
      <c r="BT114">
        <v>0.54337942600250244</v>
      </c>
      <c r="BU114">
        <v>-2.7067007496953011E-2</v>
      </c>
      <c r="CB114">
        <v>-50.000015258789063</v>
      </c>
      <c r="CC114">
        <v>-66.666694641113281</v>
      </c>
      <c r="CD114">
        <v>-119.99998474121094</v>
      </c>
      <c r="CE114">
        <v>10.000015258789063</v>
      </c>
      <c r="CF114">
        <v>2.1095070838928223</v>
      </c>
      <c r="CG114">
        <v>8.1887435913085938</v>
      </c>
      <c r="CH114">
        <v>11.658711433410645</v>
      </c>
      <c r="CI114">
        <v>22.499740600585938</v>
      </c>
      <c r="CO114">
        <v>1</v>
      </c>
      <c r="CP114">
        <v>0</v>
      </c>
      <c r="CQ114">
        <v>0</v>
      </c>
      <c r="CR114">
        <v>0</v>
      </c>
      <c r="CS114">
        <v>0</v>
      </c>
      <c r="CT114">
        <v>-10.253139495849609</v>
      </c>
      <c r="CU114">
        <v>-10.253131866455078</v>
      </c>
      <c r="CV114">
        <v>0</v>
      </c>
      <c r="CW114">
        <v>-10.253139495849609</v>
      </c>
      <c r="IN114">
        <v>244</v>
      </c>
      <c r="IO114">
        <v>850</v>
      </c>
      <c r="IP114">
        <v>0</v>
      </c>
      <c r="IQ114">
        <v>-4.0830512046813965</v>
      </c>
      <c r="IR114">
        <v>-10.967663764953613</v>
      </c>
      <c r="IS114">
        <v>0</v>
      </c>
      <c r="IT114">
        <v>0.5</v>
      </c>
      <c r="IU114">
        <v>0</v>
      </c>
    </row>
    <row r="115" spans="10:255">
      <c r="J115">
        <v>0.85000002384185791</v>
      </c>
      <c r="K115">
        <v>1</v>
      </c>
      <c r="L115">
        <v>1.2899999618530273</v>
      </c>
      <c r="M115">
        <v>4.999995231628418E-2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0.15000000596046448</v>
      </c>
      <c r="W115">
        <v>245</v>
      </c>
      <c r="X115">
        <v>0.30000001192092896</v>
      </c>
      <c r="Y115">
        <v>0.25</v>
      </c>
      <c r="Z115">
        <v>0.25999999046325684</v>
      </c>
      <c r="AA115">
        <v>0.21899999678134918</v>
      </c>
      <c r="AB115">
        <v>0.26849102973937988</v>
      </c>
      <c r="AC115">
        <v>0.34581804275512695</v>
      </c>
      <c r="AD115">
        <v>0.32497188448905945</v>
      </c>
      <c r="AE115">
        <v>0.31363523006439209</v>
      </c>
      <c r="AF115">
        <v>0.32119300961494446</v>
      </c>
      <c r="AL115">
        <v>-9.9999990463256836</v>
      </c>
      <c r="AM115">
        <v>-8.0000028610229492</v>
      </c>
      <c r="AN115">
        <v>-11.999996185302734</v>
      </c>
      <c r="AO115">
        <v>0.20000039041042328</v>
      </c>
      <c r="AP115">
        <v>0.30179622769355774</v>
      </c>
      <c r="AQ115">
        <v>2.8363943099975586</v>
      </c>
      <c r="AR115">
        <v>1.5028119087219238</v>
      </c>
      <c r="AS115">
        <v>3.6364762783050537</v>
      </c>
      <c r="AZ115">
        <v>0</v>
      </c>
      <c r="BA115">
        <v>0</v>
      </c>
      <c r="BB115">
        <v>5.0000004470348358E-2</v>
      </c>
      <c r="BC115">
        <v>0.15000002086162567</v>
      </c>
      <c r="BD115">
        <v>0.15000002086162567</v>
      </c>
      <c r="BE115">
        <v>0.25000002980232239</v>
      </c>
      <c r="BF115">
        <v>0.35000002384185791</v>
      </c>
      <c r="BG115">
        <v>5.0000004470348358E-2</v>
      </c>
      <c r="BN115">
        <v>0.56053376197814941</v>
      </c>
      <c r="BO115">
        <v>0.56053411960601807</v>
      </c>
      <c r="BP115">
        <v>0.56053394079208374</v>
      </c>
      <c r="BQ115">
        <v>0.56053364276885986</v>
      </c>
      <c r="BR115">
        <v>0.56053382158279419</v>
      </c>
      <c r="BS115">
        <v>0.51187735795974731</v>
      </c>
      <c r="BT115">
        <v>0.13210700452327728</v>
      </c>
      <c r="BU115">
        <v>0.26151496171951294</v>
      </c>
      <c r="CB115">
        <v>-50.000015258789063</v>
      </c>
      <c r="CC115">
        <v>-66.666694641113281</v>
      </c>
      <c r="CD115">
        <v>-119.99998474121094</v>
      </c>
      <c r="CE115">
        <v>10.000015258789063</v>
      </c>
      <c r="CF115">
        <v>2.514967679977417</v>
      </c>
      <c r="CG115">
        <v>9.454646110534668</v>
      </c>
      <c r="CH115">
        <v>10.734371185302734</v>
      </c>
      <c r="CI115">
        <v>24.24317741394043</v>
      </c>
      <c r="CO115">
        <v>1</v>
      </c>
      <c r="CP115">
        <v>0</v>
      </c>
      <c r="CQ115">
        <v>0</v>
      </c>
      <c r="CR115">
        <v>0</v>
      </c>
      <c r="CS115">
        <v>0</v>
      </c>
      <c r="CT115">
        <v>-0.56053376197814941</v>
      </c>
      <c r="CU115">
        <v>-0.56055188179016113</v>
      </c>
      <c r="CV115">
        <v>0</v>
      </c>
      <c r="CW115">
        <v>-0.56053376197814941</v>
      </c>
      <c r="IN115">
        <v>245</v>
      </c>
      <c r="IO115">
        <v>850</v>
      </c>
      <c r="IP115">
        <v>0</v>
      </c>
      <c r="IQ115">
        <v>-3.522517204284668</v>
      </c>
      <c r="IR115">
        <v>-10.527929306030273</v>
      </c>
      <c r="IS115">
        <v>0</v>
      </c>
      <c r="IT115">
        <v>0.5</v>
      </c>
      <c r="IU115">
        <v>0</v>
      </c>
    </row>
    <row r="116" spans="10:255">
      <c r="J116">
        <v>0.85000002384185791</v>
      </c>
      <c r="K116">
        <v>1</v>
      </c>
      <c r="L116">
        <v>1.2899999618530273</v>
      </c>
      <c r="M116">
        <v>4.999995231628418E-2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0.15000000596046448</v>
      </c>
      <c r="W116">
        <v>246</v>
      </c>
      <c r="X116">
        <v>0.30000001192092896</v>
      </c>
      <c r="Y116">
        <v>0.25</v>
      </c>
      <c r="Z116">
        <v>0.25999999046325684</v>
      </c>
      <c r="AA116">
        <v>0.21899999678134918</v>
      </c>
      <c r="AB116">
        <v>0.2681502103805542</v>
      </c>
      <c r="AC116">
        <v>0.34474599361419678</v>
      </c>
      <c r="AD116">
        <v>0.32283422350883484</v>
      </c>
      <c r="AE116">
        <v>0.31302341818809509</v>
      </c>
      <c r="AF116">
        <v>0.31956395506858826</v>
      </c>
      <c r="AL116">
        <v>-9.9999990463256836</v>
      </c>
      <c r="AM116">
        <v>-8.0000028610229492</v>
      </c>
      <c r="AN116">
        <v>-11.999996185302734</v>
      </c>
      <c r="AO116">
        <v>0.20000039041042328</v>
      </c>
      <c r="AP116">
        <v>0.36996009945869446</v>
      </c>
      <c r="AQ116">
        <v>3.0508041381835938</v>
      </c>
      <c r="AR116">
        <v>1.7165780067443848</v>
      </c>
      <c r="AS116">
        <v>3.6976578235626221</v>
      </c>
      <c r="AZ116">
        <v>0</v>
      </c>
      <c r="BA116">
        <v>0</v>
      </c>
      <c r="BB116">
        <v>5.0000004470348358E-2</v>
      </c>
      <c r="BC116">
        <v>0.15000002086162567</v>
      </c>
      <c r="BD116">
        <v>0.15000002086162567</v>
      </c>
      <c r="BE116">
        <v>0.25000002980232239</v>
      </c>
      <c r="BF116">
        <v>0.35000002384185791</v>
      </c>
      <c r="BG116">
        <v>5.0000004470348358E-2</v>
      </c>
      <c r="BN116">
        <v>0.55752372741699219</v>
      </c>
      <c r="BO116">
        <v>0.55752408504486084</v>
      </c>
      <c r="BP116">
        <v>0.55752390623092651</v>
      </c>
      <c r="BQ116">
        <v>0.55752658843994141</v>
      </c>
      <c r="BR116">
        <v>0.5575261116027832</v>
      </c>
      <c r="BS116">
        <v>0.48936060070991516</v>
      </c>
      <c r="BT116">
        <v>0.27494785189628601</v>
      </c>
      <c r="BU116">
        <v>6.1182670295238495E-2</v>
      </c>
      <c r="CB116">
        <v>-50.000015258789063</v>
      </c>
      <c r="CC116">
        <v>-66.666694641113281</v>
      </c>
      <c r="CD116">
        <v>-119.99998474121094</v>
      </c>
      <c r="CE116">
        <v>10.000015258789063</v>
      </c>
      <c r="CF116">
        <v>3.0829997062683105</v>
      </c>
      <c r="CG116">
        <v>10.169345855712891</v>
      </c>
      <c r="CH116">
        <v>12.261271476745605</v>
      </c>
      <c r="CI116">
        <v>24.651052474975586</v>
      </c>
      <c r="CO116">
        <v>1</v>
      </c>
      <c r="CP116">
        <v>0</v>
      </c>
      <c r="CQ116">
        <v>0</v>
      </c>
      <c r="CR116">
        <v>0</v>
      </c>
      <c r="CS116">
        <v>0</v>
      </c>
      <c r="CT116">
        <v>-0.55752372741699219</v>
      </c>
      <c r="CU116">
        <v>-0.55754184722900391</v>
      </c>
      <c r="CV116">
        <v>0</v>
      </c>
      <c r="CW116">
        <v>-0.55752372741699219</v>
      </c>
      <c r="IN116">
        <v>246</v>
      </c>
      <c r="IO116">
        <v>850</v>
      </c>
      <c r="IP116">
        <v>0</v>
      </c>
      <c r="IQ116">
        <v>-2.9649949073791504</v>
      </c>
      <c r="IR116">
        <v>-9.7980165481567383</v>
      </c>
      <c r="IS116">
        <v>0</v>
      </c>
      <c r="IT116">
        <v>0.5</v>
      </c>
      <c r="IU116">
        <v>0</v>
      </c>
    </row>
    <row r="117" spans="10:255">
      <c r="J117">
        <v>0.85000002384185791</v>
      </c>
      <c r="K117">
        <v>1</v>
      </c>
      <c r="L117">
        <v>1.2899999618530273</v>
      </c>
      <c r="M117">
        <v>4.999995231628418E-2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0.15000000596046448</v>
      </c>
      <c r="W117">
        <v>247</v>
      </c>
      <c r="X117">
        <v>0.30000001192092896</v>
      </c>
      <c r="Y117">
        <v>0.25</v>
      </c>
      <c r="Z117">
        <v>0.25999999046325684</v>
      </c>
      <c r="AA117">
        <v>0.21899999678134918</v>
      </c>
      <c r="AB117">
        <v>0.26776531338691711</v>
      </c>
      <c r="AC117">
        <v>0.34339514374732971</v>
      </c>
      <c r="AD117">
        <v>0.32202368974685669</v>
      </c>
      <c r="AE117">
        <v>0.31177183985710144</v>
      </c>
      <c r="AF117">
        <v>0.31860640645027161</v>
      </c>
      <c r="AL117">
        <v>-9.9999990463256836</v>
      </c>
      <c r="AM117">
        <v>-8.0000028610229492</v>
      </c>
      <c r="AN117">
        <v>-11.999996185302734</v>
      </c>
      <c r="AO117">
        <v>0.20000039041042328</v>
      </c>
      <c r="AP117">
        <v>0.44693952798843384</v>
      </c>
      <c r="AQ117">
        <v>3.3209741115570068</v>
      </c>
      <c r="AR117">
        <v>1.7976313829421997</v>
      </c>
      <c r="AS117">
        <v>3.8228154182434082</v>
      </c>
      <c r="AZ117">
        <v>0</v>
      </c>
      <c r="BA117">
        <v>0</v>
      </c>
      <c r="BB117">
        <v>5.0000004470348358E-2</v>
      </c>
      <c r="BC117">
        <v>0.15000002086162567</v>
      </c>
      <c r="BD117">
        <v>0.15000002086162567</v>
      </c>
      <c r="BE117">
        <v>0.25000002980232239</v>
      </c>
      <c r="BF117">
        <v>0.35000002384185791</v>
      </c>
      <c r="BG117">
        <v>5.0000004470348358E-2</v>
      </c>
      <c r="BN117">
        <v>0.55336332321166992</v>
      </c>
      <c r="BO117">
        <v>0.55336368083953857</v>
      </c>
      <c r="BP117">
        <v>0.55336350202560425</v>
      </c>
      <c r="BQ117">
        <v>0.55336326360702515</v>
      </c>
      <c r="BR117">
        <v>0.55336302518844604</v>
      </c>
      <c r="BS117">
        <v>0.47638443112373352</v>
      </c>
      <c r="BT117">
        <v>0.20621204376220703</v>
      </c>
      <c r="BU117">
        <v>0.12515644729137421</v>
      </c>
      <c r="CB117">
        <v>-50.000015258789063</v>
      </c>
      <c r="CC117">
        <v>-66.666694641113281</v>
      </c>
      <c r="CD117">
        <v>-119.99998474121094</v>
      </c>
      <c r="CE117">
        <v>10.000015258789063</v>
      </c>
      <c r="CF117">
        <v>3.724494457244873</v>
      </c>
      <c r="CG117">
        <v>11.069911956787109</v>
      </c>
      <c r="CH117">
        <v>12.840224266052246</v>
      </c>
      <c r="CI117">
        <v>25.485437393188477</v>
      </c>
      <c r="CO117">
        <v>1</v>
      </c>
      <c r="CP117">
        <v>0</v>
      </c>
      <c r="CQ117">
        <v>0</v>
      </c>
      <c r="CR117">
        <v>0</v>
      </c>
      <c r="CS117">
        <v>0</v>
      </c>
      <c r="CT117">
        <v>-0.55336332321166992</v>
      </c>
      <c r="CU117">
        <v>-0.55333971977233887</v>
      </c>
      <c r="CV117">
        <v>0</v>
      </c>
      <c r="CW117">
        <v>-0.55336332321166992</v>
      </c>
      <c r="IN117">
        <v>247</v>
      </c>
      <c r="IO117">
        <v>850</v>
      </c>
      <c r="IP117">
        <v>0</v>
      </c>
      <c r="IQ117">
        <v>-2.4116346836090088</v>
      </c>
      <c r="IR117">
        <v>-9.1683073043823242</v>
      </c>
      <c r="IS117">
        <v>0</v>
      </c>
      <c r="IT117">
        <v>0.5</v>
      </c>
      <c r="IU117">
        <v>0</v>
      </c>
    </row>
    <row r="118" spans="10:255">
      <c r="J118">
        <v>0.85000002384185791</v>
      </c>
      <c r="K118">
        <v>1</v>
      </c>
      <c r="L118">
        <v>1.2899999618530273</v>
      </c>
      <c r="M118">
        <v>4.999995231628418E-2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0.15000000596046448</v>
      </c>
      <c r="W118">
        <v>248</v>
      </c>
      <c r="X118">
        <v>0.30000001192092896</v>
      </c>
      <c r="Y118">
        <v>0.25</v>
      </c>
      <c r="Z118">
        <v>0.25999999046325684</v>
      </c>
      <c r="AA118">
        <v>0.21899999678134918</v>
      </c>
      <c r="AB118">
        <v>0.26732397079467773</v>
      </c>
      <c r="AC118">
        <v>0.34217247366905212</v>
      </c>
      <c r="AD118">
        <v>0.32083624601364136</v>
      </c>
      <c r="AE118">
        <v>0.3107999861240387</v>
      </c>
      <c r="AF118">
        <v>0.31749081611633301</v>
      </c>
      <c r="AL118">
        <v>-9.9999990463256836</v>
      </c>
      <c r="AM118">
        <v>-8.0000028610229492</v>
      </c>
      <c r="AN118">
        <v>-11.999996185302734</v>
      </c>
      <c r="AO118">
        <v>0.20000039041042328</v>
      </c>
      <c r="AP118">
        <v>0.53520804643630981</v>
      </c>
      <c r="AQ118">
        <v>3.5655081272125244</v>
      </c>
      <c r="AR118">
        <v>1.9163758754730225</v>
      </c>
      <c r="AS118">
        <v>3.9200010299682617</v>
      </c>
      <c r="AZ118">
        <v>0</v>
      </c>
      <c r="BA118">
        <v>0</v>
      </c>
      <c r="BB118">
        <v>5.0000004470348358E-2</v>
      </c>
      <c r="BC118">
        <v>0.15000002086162567</v>
      </c>
      <c r="BD118">
        <v>0.15000002086162567</v>
      </c>
      <c r="BE118">
        <v>0.25000002980232239</v>
      </c>
      <c r="BF118">
        <v>0.35000002384185791</v>
      </c>
      <c r="BG118">
        <v>5.0000004470348358E-2</v>
      </c>
      <c r="BN118">
        <v>0.54873204231262207</v>
      </c>
      <c r="BO118">
        <v>0.54873239994049072</v>
      </c>
      <c r="BP118">
        <v>0.5487322211265564</v>
      </c>
      <c r="BQ118">
        <v>0.54873192310333252</v>
      </c>
      <c r="BR118">
        <v>0.54873120784759521</v>
      </c>
      <c r="BS118">
        <v>0.46046635508537292</v>
      </c>
      <c r="BT118">
        <v>0.21592894196510315</v>
      </c>
      <c r="BU118">
        <v>9.7185604274272919E-2</v>
      </c>
      <c r="CB118">
        <v>-50.000015258789063</v>
      </c>
      <c r="CC118">
        <v>-66.666694641113281</v>
      </c>
      <c r="CD118">
        <v>-119.99998474121094</v>
      </c>
      <c r="CE118">
        <v>10.000015258789063</v>
      </c>
      <c r="CF118">
        <v>4.4600653648376465</v>
      </c>
      <c r="CG118">
        <v>11.885025024414063</v>
      </c>
      <c r="CH118">
        <v>13.688398361206055</v>
      </c>
      <c r="CI118">
        <v>26.133340835571289</v>
      </c>
      <c r="CO118">
        <v>1</v>
      </c>
      <c r="CP118">
        <v>0</v>
      </c>
      <c r="CQ118">
        <v>0</v>
      </c>
      <c r="CR118">
        <v>0</v>
      </c>
      <c r="CS118">
        <v>0</v>
      </c>
      <c r="CT118">
        <v>-0.54873204231262207</v>
      </c>
      <c r="CU118">
        <v>-0.54872035980224609</v>
      </c>
      <c r="CV118">
        <v>0</v>
      </c>
      <c r="CW118">
        <v>-0.54873204231262207</v>
      </c>
      <c r="IN118">
        <v>248</v>
      </c>
      <c r="IO118">
        <v>850</v>
      </c>
      <c r="IP118">
        <v>0</v>
      </c>
      <c r="IQ118">
        <v>-1.8629031181335449</v>
      </c>
      <c r="IR118">
        <v>-8.5042695999145508</v>
      </c>
      <c r="IS118">
        <v>0</v>
      </c>
      <c r="IT118">
        <v>0.5</v>
      </c>
      <c r="IU118">
        <v>0</v>
      </c>
    </row>
    <row r="119" spans="10:255">
      <c r="J119">
        <v>0.85000002384185791</v>
      </c>
      <c r="K119">
        <v>1</v>
      </c>
      <c r="L119">
        <v>1.2899999618530273</v>
      </c>
      <c r="M119">
        <v>4.999995231628418E-2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0.15000000596046448</v>
      </c>
      <c r="W119">
        <v>249</v>
      </c>
      <c r="X119">
        <v>0.30000001192092896</v>
      </c>
      <c r="Y119">
        <v>0.25</v>
      </c>
      <c r="Z119">
        <v>0.25999999046325684</v>
      </c>
      <c r="AA119">
        <v>0.21899999678134918</v>
      </c>
      <c r="AB119">
        <v>0.2681824266910553</v>
      </c>
      <c r="AC119">
        <v>0.34095513820648193</v>
      </c>
      <c r="AD119">
        <v>0.31980553269386292</v>
      </c>
      <c r="AE119">
        <v>0.30980297923088074</v>
      </c>
      <c r="AF119">
        <v>0.31647133827209473</v>
      </c>
      <c r="AL119">
        <v>-9.9999990463256836</v>
      </c>
      <c r="AM119">
        <v>-8.0000028610229492</v>
      </c>
      <c r="AN119">
        <v>-11.999996185302734</v>
      </c>
      <c r="AO119">
        <v>0.20000039041042328</v>
      </c>
      <c r="AP119">
        <v>0.36351686716079712</v>
      </c>
      <c r="AQ119">
        <v>3.8089752197265625</v>
      </c>
      <c r="AR119">
        <v>2.0194470882415771</v>
      </c>
      <c r="AS119">
        <v>4.0197014808654785</v>
      </c>
      <c r="AZ119">
        <v>0</v>
      </c>
      <c r="BA119">
        <v>0</v>
      </c>
      <c r="BB119">
        <v>5.0000004470348358E-2</v>
      </c>
      <c r="BC119">
        <v>0.15000002086162567</v>
      </c>
      <c r="BD119">
        <v>0.15000002086162567</v>
      </c>
      <c r="BE119">
        <v>0.25000002980232239</v>
      </c>
      <c r="BF119">
        <v>0.35000002384185791</v>
      </c>
      <c r="BG119">
        <v>5.0000004470348358E-2</v>
      </c>
      <c r="BN119">
        <v>0.27454483509063721</v>
      </c>
      <c r="BO119">
        <v>0.27454501390457153</v>
      </c>
      <c r="BP119">
        <v>0.27454492449760437</v>
      </c>
      <c r="BQ119">
        <v>0.27454760670661926</v>
      </c>
      <c r="BR119">
        <v>0.27454891800880432</v>
      </c>
      <c r="BS119">
        <v>0.44623982906341553</v>
      </c>
      <c r="BT119">
        <v>0.2027728408575058</v>
      </c>
      <c r="BU119">
        <v>9.9702164530754089E-2</v>
      </c>
      <c r="CB119">
        <v>-50.000015258789063</v>
      </c>
      <c r="CC119">
        <v>-66.666694641113281</v>
      </c>
      <c r="CD119">
        <v>-119.99998474121094</v>
      </c>
      <c r="CE119">
        <v>10.000015258789063</v>
      </c>
      <c r="CF119">
        <v>3.0293059349060059</v>
      </c>
      <c r="CG119">
        <v>12.696581840515137</v>
      </c>
      <c r="CH119">
        <v>14.42462158203125</v>
      </c>
      <c r="CI119">
        <v>26.798011779785156</v>
      </c>
      <c r="CO119">
        <v>1</v>
      </c>
      <c r="CP119">
        <v>0</v>
      </c>
      <c r="CQ119">
        <v>0</v>
      </c>
      <c r="CR119">
        <v>0</v>
      </c>
      <c r="CS119">
        <v>0</v>
      </c>
      <c r="CT119">
        <v>-0.27454483509063721</v>
      </c>
      <c r="CU119">
        <v>-0.27459859848022461</v>
      </c>
      <c r="CV119">
        <v>0</v>
      </c>
      <c r="CW119">
        <v>-0.27454483509063721</v>
      </c>
      <c r="IN119">
        <v>249</v>
      </c>
      <c r="IO119">
        <v>850</v>
      </c>
      <c r="IP119">
        <v>0</v>
      </c>
      <c r="IQ119">
        <v>-1.5883557796478271</v>
      </c>
      <c r="IR119">
        <v>-8.2471418380737305</v>
      </c>
      <c r="IS119">
        <v>0</v>
      </c>
      <c r="IT119">
        <v>0.5</v>
      </c>
      <c r="IU119">
        <v>0</v>
      </c>
    </row>
    <row r="120" spans="10:255">
      <c r="J120">
        <v>0.84673917293548584</v>
      </c>
      <c r="K120">
        <v>1</v>
      </c>
      <c r="L120">
        <v>1.2583999633789063</v>
      </c>
      <c r="M120">
        <v>4.999995231628418E-2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0.14739130437374115</v>
      </c>
      <c r="W120">
        <v>250</v>
      </c>
      <c r="X120">
        <v>0.30000001192092896</v>
      </c>
      <c r="Y120">
        <v>0.25</v>
      </c>
      <c r="Z120">
        <v>0.25999999046325684</v>
      </c>
      <c r="AA120">
        <v>0.21899999678134918</v>
      </c>
      <c r="AB120">
        <v>0.26758071780204773</v>
      </c>
      <c r="AC120">
        <v>0.33977365493774414</v>
      </c>
      <c r="AD120">
        <v>0.31877949833869934</v>
      </c>
      <c r="AE120">
        <v>0.30885785818099976</v>
      </c>
      <c r="AF120">
        <v>0.31547227501869202</v>
      </c>
      <c r="AL120">
        <v>-9.9999990463256836</v>
      </c>
      <c r="AM120">
        <v>-8.0000028610229492</v>
      </c>
      <c r="AN120">
        <v>-11.999996185302734</v>
      </c>
      <c r="AO120">
        <v>0.20000039041042328</v>
      </c>
      <c r="AP120">
        <v>0.48385864496231079</v>
      </c>
      <c r="AQ120">
        <v>4.0452718734741211</v>
      </c>
      <c r="AR120">
        <v>2.1220505237579346</v>
      </c>
      <c r="AS120">
        <v>4.1142139434814453</v>
      </c>
      <c r="AZ120">
        <v>0</v>
      </c>
      <c r="BA120">
        <v>0</v>
      </c>
      <c r="BB120">
        <v>5.0000004470348358E-2</v>
      </c>
      <c r="BC120">
        <v>0.15000002086162567</v>
      </c>
      <c r="BD120">
        <v>0.15000002086162567</v>
      </c>
      <c r="BE120">
        <v>0.25000002980232239</v>
      </c>
      <c r="BF120">
        <v>0.35000002384185791</v>
      </c>
      <c r="BG120">
        <v>5.0000004470348358E-2</v>
      </c>
      <c r="BN120">
        <v>0.55375075340270996</v>
      </c>
      <c r="BO120">
        <v>0.55375111103057861</v>
      </c>
      <c r="BP120">
        <v>0.55375093221664429</v>
      </c>
      <c r="BQ120">
        <v>0.55375361442565918</v>
      </c>
      <c r="BR120">
        <v>0.55375403165817261</v>
      </c>
      <c r="BS120">
        <v>0.43341657519340515</v>
      </c>
      <c r="BT120">
        <v>0.19711628556251526</v>
      </c>
      <c r="BU120">
        <v>9.4510897994041443E-2</v>
      </c>
      <c r="CB120">
        <v>-50.000015258789063</v>
      </c>
      <c r="CC120">
        <v>-66.666694641113281</v>
      </c>
      <c r="CD120">
        <v>-119.99998474121094</v>
      </c>
      <c r="CE120">
        <v>10.000015258789063</v>
      </c>
      <c r="CF120">
        <v>4.0321536064147949</v>
      </c>
      <c r="CG120">
        <v>13.484237670898438</v>
      </c>
      <c r="CH120">
        <v>15.157504081726074</v>
      </c>
      <c r="CI120">
        <v>27.428092956542969</v>
      </c>
      <c r="CO120">
        <v>1</v>
      </c>
      <c r="CP120">
        <v>0</v>
      </c>
      <c r="CQ120">
        <v>0</v>
      </c>
      <c r="CR120">
        <v>0</v>
      </c>
      <c r="CS120">
        <v>0</v>
      </c>
      <c r="CT120">
        <v>-0.55375075340270996</v>
      </c>
      <c r="CU120">
        <v>-0.55372714996337891</v>
      </c>
      <c r="CV120">
        <v>0</v>
      </c>
      <c r="CW120">
        <v>-0.55375075340270996</v>
      </c>
      <c r="IN120">
        <v>250</v>
      </c>
      <c r="IO120">
        <v>853.2608642578125</v>
      </c>
      <c r="IP120">
        <v>0</v>
      </c>
      <c r="IQ120">
        <v>-1.0346006155014038</v>
      </c>
      <c r="IR120">
        <v>-7.571784496307373</v>
      </c>
      <c r="IS120">
        <v>0</v>
      </c>
      <c r="IT120">
        <v>0.5</v>
      </c>
      <c r="IU120">
        <v>0</v>
      </c>
    </row>
    <row r="121" spans="10:255">
      <c r="J121">
        <v>0.84347826242446899</v>
      </c>
      <c r="K121">
        <v>1</v>
      </c>
      <c r="L121">
        <v>1.2267999649047852</v>
      </c>
      <c r="M121">
        <v>4.999995231628418E-2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0.14478261768817902</v>
      </c>
      <c r="W121">
        <v>251</v>
      </c>
      <c r="X121">
        <v>0.30000001192092896</v>
      </c>
      <c r="Y121">
        <v>0.25</v>
      </c>
      <c r="Z121">
        <v>0.25999999046325684</v>
      </c>
      <c r="AA121">
        <v>0.21899999678134918</v>
      </c>
      <c r="AB121">
        <v>0.26829078793525696</v>
      </c>
      <c r="AC121">
        <v>0.33862754702568054</v>
      </c>
      <c r="AD121">
        <v>0.31779000163078308</v>
      </c>
      <c r="AE121">
        <v>0.30794090032577515</v>
      </c>
      <c r="AF121">
        <v>0.31450697779655457</v>
      </c>
      <c r="AL121">
        <v>-9.9999990463256836</v>
      </c>
      <c r="AM121">
        <v>-8.0000028610229492</v>
      </c>
      <c r="AN121">
        <v>-11.999996185302734</v>
      </c>
      <c r="AO121">
        <v>0.20000039041042328</v>
      </c>
      <c r="AP121">
        <v>0.3418445885181427</v>
      </c>
      <c r="AQ121">
        <v>4.2744936943054199</v>
      </c>
      <c r="AR121">
        <v>2.2210001945495605</v>
      </c>
      <c r="AS121">
        <v>4.2059097290039063</v>
      </c>
      <c r="AZ121">
        <v>0</v>
      </c>
      <c r="BA121">
        <v>0</v>
      </c>
      <c r="BB121">
        <v>5.0000004470348358E-2</v>
      </c>
      <c r="BC121">
        <v>0.15000002086162567</v>
      </c>
      <c r="BD121">
        <v>0.15000002086162567</v>
      </c>
      <c r="BE121">
        <v>0.25000002980232239</v>
      </c>
      <c r="BF121">
        <v>0.35000002384185791</v>
      </c>
      <c r="BG121">
        <v>5.0000004470348358E-2</v>
      </c>
      <c r="BN121">
        <v>0.27785289287567139</v>
      </c>
      <c r="BO121">
        <v>0.27785307168960571</v>
      </c>
      <c r="BP121">
        <v>0.27785298228263855</v>
      </c>
      <c r="BQ121">
        <v>0.27785268425941467</v>
      </c>
      <c r="BR121">
        <v>0.27785214781761169</v>
      </c>
      <c r="BS121">
        <v>0.41986551880836487</v>
      </c>
      <c r="BT121">
        <v>0.19064559042453766</v>
      </c>
      <c r="BU121">
        <v>9.1695196926593781E-2</v>
      </c>
      <c r="CB121">
        <v>-50.000015258789063</v>
      </c>
      <c r="CC121">
        <v>-66.666694641113281</v>
      </c>
      <c r="CD121">
        <v>-119.99998474121094</v>
      </c>
      <c r="CE121">
        <v>10.000015258789063</v>
      </c>
      <c r="CF121">
        <v>2.8487038612365723</v>
      </c>
      <c r="CG121">
        <v>14.248309135437012</v>
      </c>
      <c r="CH121">
        <v>15.864287376403809</v>
      </c>
      <c r="CI121">
        <v>28.039398193359375</v>
      </c>
      <c r="CO121">
        <v>1</v>
      </c>
      <c r="CP121">
        <v>0</v>
      </c>
      <c r="CQ121">
        <v>0</v>
      </c>
      <c r="CR121">
        <v>0</v>
      </c>
      <c r="CS121">
        <v>0</v>
      </c>
      <c r="CT121">
        <v>-0.27785289287567139</v>
      </c>
      <c r="CU121">
        <v>-0.2778470516204834</v>
      </c>
      <c r="CV121">
        <v>0</v>
      </c>
      <c r="CW121">
        <v>-0.27785289287567139</v>
      </c>
      <c r="IN121">
        <v>251</v>
      </c>
      <c r="IO121">
        <v>856.52178955078125</v>
      </c>
      <c r="IP121">
        <v>0</v>
      </c>
      <c r="IQ121">
        <v>-0.7567480206489563</v>
      </c>
      <c r="IR121">
        <v>-7.2980246543884277</v>
      </c>
      <c r="IS121">
        <v>0</v>
      </c>
      <c r="IT121">
        <v>0.5</v>
      </c>
      <c r="IU121">
        <v>0</v>
      </c>
    </row>
    <row r="122" spans="10:255">
      <c r="J122">
        <v>0.84021741151809692</v>
      </c>
      <c r="K122">
        <v>1</v>
      </c>
      <c r="L122">
        <v>1.1951999664306641</v>
      </c>
      <c r="M122">
        <v>4.999995231628418E-2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0.14217391610145569</v>
      </c>
      <c r="W122">
        <v>252</v>
      </c>
      <c r="X122">
        <v>0.30000001192092896</v>
      </c>
      <c r="Y122">
        <v>0.25</v>
      </c>
      <c r="Z122">
        <v>0.25999999046325684</v>
      </c>
      <c r="AA122">
        <v>0.21899999678134918</v>
      </c>
      <c r="AB122">
        <v>0.26754990220069885</v>
      </c>
      <c r="AC122">
        <v>0.3375171422958374</v>
      </c>
      <c r="AD122">
        <v>0.31682994961738586</v>
      </c>
      <c r="AE122">
        <v>0.30705282092094421</v>
      </c>
      <c r="AF122">
        <v>0.31357091665267944</v>
      </c>
      <c r="AL122">
        <v>-9.9999990463256836</v>
      </c>
      <c r="AM122">
        <v>-8.0000028610229492</v>
      </c>
      <c r="AN122">
        <v>-11.999996185302734</v>
      </c>
      <c r="AO122">
        <v>0.20000039041042328</v>
      </c>
      <c r="AP122">
        <v>0.49002176523208618</v>
      </c>
      <c r="AQ122">
        <v>4.4965744018554688</v>
      </c>
      <c r="AR122">
        <v>2.3170056343078613</v>
      </c>
      <c r="AS122">
        <v>4.2947173118591309</v>
      </c>
      <c r="AZ122">
        <v>0</v>
      </c>
      <c r="BA122">
        <v>0</v>
      </c>
      <c r="BB122">
        <v>5.0000004470348358E-2</v>
      </c>
      <c r="BC122">
        <v>0.15000002086162567</v>
      </c>
      <c r="BD122">
        <v>0.15000002086162567</v>
      </c>
      <c r="BE122">
        <v>0.25000002980232239</v>
      </c>
      <c r="BF122">
        <v>0.35000002384185791</v>
      </c>
      <c r="BG122">
        <v>5.0000004470348358E-2</v>
      </c>
      <c r="BN122">
        <v>0.55507403612136841</v>
      </c>
      <c r="BO122">
        <v>0.55507439374923706</v>
      </c>
      <c r="BP122">
        <v>0.55507421493530273</v>
      </c>
      <c r="BQ122">
        <v>0.55507391691207886</v>
      </c>
      <c r="BR122">
        <v>0.55507302284240723</v>
      </c>
      <c r="BS122">
        <v>0.40689587593078613</v>
      </c>
      <c r="BT122">
        <v>0.18481411039829254</v>
      </c>
      <c r="BU122">
        <v>8.8807031512260437E-2</v>
      </c>
      <c r="CB122">
        <v>-50.000015258789063</v>
      </c>
      <c r="CC122">
        <v>-66.666694641113281</v>
      </c>
      <c r="CD122">
        <v>-119.99998474121094</v>
      </c>
      <c r="CE122">
        <v>10.000015258789063</v>
      </c>
      <c r="CF122">
        <v>4.0835132598876953</v>
      </c>
      <c r="CG122">
        <v>14.988578796386719</v>
      </c>
      <c r="CH122">
        <v>16.550039291381836</v>
      </c>
      <c r="CI122">
        <v>28.631450653076172</v>
      </c>
      <c r="CO122">
        <v>1</v>
      </c>
      <c r="CP122">
        <v>0</v>
      </c>
      <c r="CQ122">
        <v>0</v>
      </c>
      <c r="CR122">
        <v>0</v>
      </c>
      <c r="CS122">
        <v>0</v>
      </c>
      <c r="CT122">
        <v>-0.55507403612136841</v>
      </c>
      <c r="CU122">
        <v>-0.5550682544708252</v>
      </c>
      <c r="CV122">
        <v>0</v>
      </c>
      <c r="CW122">
        <v>-0.55507403612136841</v>
      </c>
      <c r="IN122">
        <v>252</v>
      </c>
      <c r="IO122">
        <v>859.78265380859375</v>
      </c>
      <c r="IP122">
        <v>0</v>
      </c>
      <c r="IQ122">
        <v>-0.20167696475982666</v>
      </c>
      <c r="IR122">
        <v>-6.6123433113098145</v>
      </c>
      <c r="IS122">
        <v>0</v>
      </c>
      <c r="IT122">
        <v>0.5</v>
      </c>
      <c r="IU122">
        <v>0</v>
      </c>
    </row>
    <row r="123" spans="10:255">
      <c r="J123">
        <v>0.83695656061172485</v>
      </c>
      <c r="K123">
        <v>1</v>
      </c>
      <c r="L123">
        <v>1.163599967956543</v>
      </c>
      <c r="M123">
        <v>5.003654956817627E-2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0.13956522941589355</v>
      </c>
      <c r="W123">
        <v>253</v>
      </c>
      <c r="X123">
        <v>0.30000001192092896</v>
      </c>
      <c r="Y123">
        <v>0.25</v>
      </c>
      <c r="Z123">
        <v>0.25999999046325684</v>
      </c>
      <c r="AA123">
        <v>0.21899999678134918</v>
      </c>
      <c r="AB123">
        <v>0.26813620328903198</v>
      </c>
      <c r="AC123">
        <v>0.33643993735313416</v>
      </c>
      <c r="AD123">
        <v>0.31589871644973755</v>
      </c>
      <c r="AE123">
        <v>0.30619129538536072</v>
      </c>
      <c r="AF123">
        <v>0.31266289949417114</v>
      </c>
      <c r="AL123">
        <v>-9.9999990463256836</v>
      </c>
      <c r="AM123">
        <v>-8.0000028610229492</v>
      </c>
      <c r="AN123">
        <v>-11.999996185302734</v>
      </c>
      <c r="AO123">
        <v>0.20000039041042328</v>
      </c>
      <c r="AP123">
        <v>0.37276151776313782</v>
      </c>
      <c r="AQ123">
        <v>4.7120151519775391</v>
      </c>
      <c r="AR123">
        <v>2.4101285934448242</v>
      </c>
      <c r="AS123">
        <v>4.3808703422546387</v>
      </c>
      <c r="AZ123">
        <v>0</v>
      </c>
      <c r="BA123">
        <v>0</v>
      </c>
      <c r="BB123">
        <v>5.0000004470348358E-2</v>
      </c>
      <c r="BC123">
        <v>0.15000002086162567</v>
      </c>
      <c r="BD123">
        <v>0.15000002086162567</v>
      </c>
      <c r="BE123">
        <v>0.25000002980232239</v>
      </c>
      <c r="BF123">
        <v>0.35000002384185791</v>
      </c>
      <c r="BG123">
        <v>5.0000004470348358E-2</v>
      </c>
      <c r="BN123">
        <v>0.27745357155799866</v>
      </c>
      <c r="BO123">
        <v>0.2774537205696106</v>
      </c>
      <c r="BP123">
        <v>0.27745366096496582</v>
      </c>
      <c r="BQ123">
        <v>0.27745634317398071</v>
      </c>
      <c r="BR123">
        <v>0.27745518088340759</v>
      </c>
      <c r="BS123">
        <v>0.39471513032913208</v>
      </c>
      <c r="BT123">
        <v>0.17927581071853638</v>
      </c>
      <c r="BU123">
        <v>8.6152106523513794E-2</v>
      </c>
      <c r="CB123">
        <v>-50.000015258789063</v>
      </c>
      <c r="CC123">
        <v>-66.666694641113281</v>
      </c>
      <c r="CD123">
        <v>-119.99998474121094</v>
      </c>
      <c r="CE123">
        <v>10.000015258789063</v>
      </c>
      <c r="CF123">
        <v>3.1063449382781982</v>
      </c>
      <c r="CG123">
        <v>15.70671558380127</v>
      </c>
      <c r="CH123">
        <v>17.215204238891602</v>
      </c>
      <c r="CI123">
        <v>29.205801010131836</v>
      </c>
      <c r="CO123">
        <v>1</v>
      </c>
      <c r="CP123">
        <v>0</v>
      </c>
      <c r="CQ123">
        <v>0</v>
      </c>
      <c r="CR123">
        <v>0</v>
      </c>
      <c r="CS123">
        <v>0</v>
      </c>
      <c r="CT123">
        <v>-0.27745357155799866</v>
      </c>
      <c r="CU123">
        <v>-0.27745962142944336</v>
      </c>
      <c r="CV123">
        <v>0</v>
      </c>
      <c r="CW123">
        <v>-0.27745357155799866</v>
      </c>
      <c r="IN123">
        <v>253</v>
      </c>
      <c r="IO123">
        <v>863.04351806640625</v>
      </c>
      <c r="IP123">
        <v>0</v>
      </c>
      <c r="IQ123">
        <v>7.5780786573886871E-2</v>
      </c>
      <c r="IR123">
        <v>-6.3310122489929199</v>
      </c>
      <c r="IS123">
        <v>0</v>
      </c>
      <c r="IT123">
        <v>0.5</v>
      </c>
      <c r="IU123">
        <v>0</v>
      </c>
    </row>
    <row r="124" spans="10:255">
      <c r="J124">
        <v>0.83369565010070801</v>
      </c>
      <c r="K124">
        <v>1</v>
      </c>
      <c r="L124">
        <v>1.1319999694824219</v>
      </c>
      <c r="M124">
        <v>8.1620573997497559E-2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0.13695652782917023</v>
      </c>
      <c r="W124">
        <v>254</v>
      </c>
      <c r="X124">
        <v>0.30000001192092896</v>
      </c>
      <c r="Y124">
        <v>0.25</v>
      </c>
      <c r="Z124">
        <v>0.25999999046325684</v>
      </c>
      <c r="AA124">
        <v>0.21899999678134918</v>
      </c>
      <c r="AB124">
        <v>0.26728060841560364</v>
      </c>
      <c r="AC124">
        <v>0.33539989590644836</v>
      </c>
      <c r="AD124">
        <v>0.31499448418617249</v>
      </c>
      <c r="AE124">
        <v>0.30535486340522766</v>
      </c>
      <c r="AF124">
        <v>0.31178128719329834</v>
      </c>
      <c r="AL124">
        <v>-9.9999990463256836</v>
      </c>
      <c r="AM124">
        <v>-8.0000028610229492</v>
      </c>
      <c r="AN124">
        <v>-11.999996185302734</v>
      </c>
      <c r="AO124">
        <v>0.20000039041042328</v>
      </c>
      <c r="AP124">
        <v>0.54388052225112915</v>
      </c>
      <c r="AQ124">
        <v>4.9200239181518555</v>
      </c>
      <c r="AR124">
        <v>2.5005519390106201</v>
      </c>
      <c r="AS124">
        <v>4.4645133018493652</v>
      </c>
      <c r="AZ124">
        <v>0</v>
      </c>
      <c r="BA124">
        <v>0</v>
      </c>
      <c r="BB124">
        <v>5.0000004470348358E-2</v>
      </c>
      <c r="BC124">
        <v>0.15000002086162567</v>
      </c>
      <c r="BD124">
        <v>0.15000002086162567</v>
      </c>
      <c r="BE124">
        <v>0.25000002980232239</v>
      </c>
      <c r="BF124">
        <v>0.35000002384185791</v>
      </c>
      <c r="BG124">
        <v>5.0000004470348358E-2</v>
      </c>
      <c r="BN124">
        <v>0.55319052934646606</v>
      </c>
      <c r="BO124">
        <v>0.55319082736968994</v>
      </c>
      <c r="BP124">
        <v>0.55319064855575562</v>
      </c>
      <c r="BQ124">
        <v>0.55319339036941528</v>
      </c>
      <c r="BR124">
        <v>0.55319315195083618</v>
      </c>
      <c r="BS124">
        <v>0.38207390904426575</v>
      </c>
      <c r="BT124">
        <v>0.17406615614891052</v>
      </c>
      <c r="BU124">
        <v>8.3641871809959412E-2</v>
      </c>
      <c r="CB124">
        <v>-50.000015258789063</v>
      </c>
      <c r="CC124">
        <v>-66.666694641113281</v>
      </c>
      <c r="CD124">
        <v>-119.99998474121094</v>
      </c>
      <c r="CE124">
        <v>10.000015258789063</v>
      </c>
      <c r="CF124">
        <v>4.5323357582092285</v>
      </c>
      <c r="CG124">
        <v>16.400075912475586</v>
      </c>
      <c r="CH124">
        <v>17.861085891723633</v>
      </c>
      <c r="CI124">
        <v>29.763422012329102</v>
      </c>
      <c r="CO124">
        <v>1</v>
      </c>
      <c r="CP124">
        <v>0</v>
      </c>
      <c r="CQ124">
        <v>0</v>
      </c>
      <c r="CR124">
        <v>0</v>
      </c>
      <c r="CS124">
        <v>0</v>
      </c>
      <c r="CT124">
        <v>-0.55319052934646606</v>
      </c>
      <c r="CU124">
        <v>-0.55319070816040039</v>
      </c>
      <c r="CV124">
        <v>0</v>
      </c>
      <c r="CW124">
        <v>-0.55319052934646606</v>
      </c>
      <c r="IN124">
        <v>254</v>
      </c>
      <c r="IO124">
        <v>866.30438232421875</v>
      </c>
      <c r="IP124">
        <v>0</v>
      </c>
      <c r="IQ124">
        <v>0.6289743185043335</v>
      </c>
      <c r="IR124">
        <v>-5.6404972076416016</v>
      </c>
      <c r="IS124">
        <v>0</v>
      </c>
      <c r="IT124">
        <v>0.5</v>
      </c>
      <c r="IU124">
        <v>0</v>
      </c>
    </row>
    <row r="125" spans="10:255">
      <c r="J125">
        <v>0.83043479919433594</v>
      </c>
      <c r="K125">
        <v>1</v>
      </c>
      <c r="L125">
        <v>1.1003999710083008</v>
      </c>
      <c r="M125">
        <v>0.11320459842681885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0.1343478262424469</v>
      </c>
      <c r="W125">
        <v>255</v>
      </c>
      <c r="X125">
        <v>0.30000001192092896</v>
      </c>
      <c r="Y125">
        <v>0.25</v>
      </c>
      <c r="Z125">
        <v>0.25999999046325684</v>
      </c>
      <c r="AA125">
        <v>0.21899999678134918</v>
      </c>
      <c r="AB125">
        <v>0.26776781678199768</v>
      </c>
      <c r="AC125">
        <v>0.33438763022422791</v>
      </c>
      <c r="AD125">
        <v>0.314117431640625</v>
      </c>
      <c r="AE125">
        <v>0.30454212427139282</v>
      </c>
      <c r="AF125">
        <v>0.31092566251754761</v>
      </c>
      <c r="AL125">
        <v>-9.9999990463256836</v>
      </c>
      <c r="AM125">
        <v>-8.0000028610229492</v>
      </c>
      <c r="AN125">
        <v>-11.999996185302734</v>
      </c>
      <c r="AO125">
        <v>0.20000039041042328</v>
      </c>
      <c r="AP125">
        <v>0.44643881916999817</v>
      </c>
      <c r="AQ125">
        <v>5.1224765777587891</v>
      </c>
      <c r="AR125">
        <v>2.5882573127746582</v>
      </c>
      <c r="AS125">
        <v>4.5457868576049805</v>
      </c>
      <c r="AZ125">
        <v>0</v>
      </c>
      <c r="BA125">
        <v>0</v>
      </c>
      <c r="BB125">
        <v>5.0000004470348358E-2</v>
      </c>
      <c r="BC125">
        <v>0.15000002086162567</v>
      </c>
      <c r="BD125">
        <v>0.15000002086162567</v>
      </c>
      <c r="BE125">
        <v>0.25000002980232239</v>
      </c>
      <c r="BF125">
        <v>0.35000002384185791</v>
      </c>
      <c r="BG125">
        <v>5.0000004470348358E-2</v>
      </c>
      <c r="BN125">
        <v>0.27399054169654846</v>
      </c>
      <c r="BO125">
        <v>0.27399072051048279</v>
      </c>
      <c r="BP125">
        <v>0.27399063110351563</v>
      </c>
      <c r="BQ125">
        <v>0.27399328351020813</v>
      </c>
      <c r="BR125">
        <v>0.27399227023124695</v>
      </c>
      <c r="BS125">
        <v>0.37143442034721375</v>
      </c>
      <c r="BT125">
        <v>0.16898015141487122</v>
      </c>
      <c r="BU125">
        <v>8.1274397671222687E-2</v>
      </c>
      <c r="CB125">
        <v>-50.000015258789063</v>
      </c>
      <c r="CC125">
        <v>-66.666694641113281</v>
      </c>
      <c r="CD125">
        <v>-119.99998474121094</v>
      </c>
      <c r="CE125">
        <v>10.000015258789063</v>
      </c>
      <c r="CF125">
        <v>3.7203221321105957</v>
      </c>
      <c r="CG125">
        <v>17.074920654296875</v>
      </c>
      <c r="CH125">
        <v>18.487550735473633</v>
      </c>
      <c r="CI125">
        <v>30.305248260498047</v>
      </c>
      <c r="CO125">
        <v>1</v>
      </c>
      <c r="CP125">
        <v>0</v>
      </c>
      <c r="CQ125">
        <v>0</v>
      </c>
      <c r="CR125">
        <v>0</v>
      </c>
      <c r="CS125">
        <v>0</v>
      </c>
      <c r="CT125">
        <v>-0.27399054169654846</v>
      </c>
      <c r="CU125">
        <v>-0.2740025520324707</v>
      </c>
      <c r="CV125">
        <v>0</v>
      </c>
      <c r="CW125">
        <v>-0.27399054169654846</v>
      </c>
      <c r="IN125">
        <v>255</v>
      </c>
      <c r="IO125">
        <v>869.56524658203125</v>
      </c>
      <c r="IP125">
        <v>0</v>
      </c>
      <c r="IQ125">
        <v>0.90296381711959839</v>
      </c>
      <c r="IR125">
        <v>-5.3570919036865234</v>
      </c>
      <c r="IS125">
        <v>0</v>
      </c>
      <c r="IT125">
        <v>0.5</v>
      </c>
      <c r="IU125">
        <v>0</v>
      </c>
    </row>
    <row r="126" spans="10:255">
      <c r="J126">
        <v>0.82717394828796387</v>
      </c>
      <c r="K126">
        <v>1</v>
      </c>
      <c r="L126">
        <v>1.0687999725341797</v>
      </c>
      <c r="M126">
        <v>0.14478862285614014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0.13173913955688477</v>
      </c>
      <c r="W126">
        <v>256</v>
      </c>
      <c r="X126">
        <v>0.30000001192092896</v>
      </c>
      <c r="Y126">
        <v>0.25</v>
      </c>
      <c r="Z126">
        <v>0.25999999046325684</v>
      </c>
      <c r="AA126">
        <v>0.21899999678134918</v>
      </c>
      <c r="AB126">
        <v>0.26816350221633911</v>
      </c>
      <c r="AC126">
        <v>0.3334120512008667</v>
      </c>
      <c r="AD126">
        <v>0.31326431035995483</v>
      </c>
      <c r="AE126">
        <v>0.30375233292579651</v>
      </c>
      <c r="AF126">
        <v>0.31009364128112793</v>
      </c>
      <c r="AL126">
        <v>-9.9999990463256836</v>
      </c>
      <c r="AM126">
        <v>-8.0000028610229492</v>
      </c>
      <c r="AN126">
        <v>-11.999996185302734</v>
      </c>
      <c r="AO126">
        <v>0.20000039041042328</v>
      </c>
      <c r="AP126">
        <v>0.36730176210403442</v>
      </c>
      <c r="AQ126">
        <v>5.3175926208496094</v>
      </c>
      <c r="AR126">
        <v>2.6735694408416748</v>
      </c>
      <c r="AS126">
        <v>4.6247663497924805</v>
      </c>
      <c r="AZ126">
        <v>0</v>
      </c>
      <c r="BA126">
        <v>0</v>
      </c>
      <c r="BB126">
        <v>5.0000004470348358E-2</v>
      </c>
      <c r="BC126">
        <v>0.15000002086162567</v>
      </c>
      <c r="BD126">
        <v>0.15000002086162567</v>
      </c>
      <c r="BE126">
        <v>0.25000002980232239</v>
      </c>
      <c r="BF126">
        <v>0.35000002384185791</v>
      </c>
      <c r="BG126">
        <v>5.0000004470348358E-2</v>
      </c>
      <c r="BN126">
        <v>0.28026688098907471</v>
      </c>
      <c r="BO126">
        <v>0.28026705980300903</v>
      </c>
      <c r="BP126">
        <v>0.28026697039604187</v>
      </c>
      <c r="BQ126">
        <v>0.28026667237281799</v>
      </c>
      <c r="BR126">
        <v>0.28026634454727173</v>
      </c>
      <c r="BS126">
        <v>0.35940182209014893</v>
      </c>
      <c r="BT126">
        <v>0.16428995132446289</v>
      </c>
      <c r="BU126">
        <v>7.8977733850479126E-2</v>
      </c>
      <c r="CB126">
        <v>-50.000015258789063</v>
      </c>
      <c r="CC126">
        <v>-66.666694641113281</v>
      </c>
      <c r="CD126">
        <v>-119.99998474121094</v>
      </c>
      <c r="CE126">
        <v>10.000015258789063</v>
      </c>
      <c r="CF126">
        <v>3.0608465671539307</v>
      </c>
      <c r="CG126">
        <v>17.725305557250977</v>
      </c>
      <c r="CH126">
        <v>19.096923828125</v>
      </c>
      <c r="CI126">
        <v>30.831775665283203</v>
      </c>
      <c r="CO126">
        <v>1</v>
      </c>
      <c r="CP126">
        <v>0</v>
      </c>
      <c r="CQ126">
        <v>0</v>
      </c>
      <c r="CR126">
        <v>0</v>
      </c>
      <c r="CS126">
        <v>0</v>
      </c>
      <c r="CT126">
        <v>-0.28026688098907471</v>
      </c>
      <c r="CU126">
        <v>-0.28026103973388672</v>
      </c>
      <c r="CV126">
        <v>0</v>
      </c>
      <c r="CW126">
        <v>-0.28026688098907471</v>
      </c>
      <c r="IN126">
        <v>256</v>
      </c>
      <c r="IO126">
        <v>872.82611083984375</v>
      </c>
      <c r="IP126">
        <v>0</v>
      </c>
      <c r="IQ126">
        <v>1.1832342147827148</v>
      </c>
      <c r="IR126">
        <v>-5.0610756874084473</v>
      </c>
      <c r="IS126">
        <v>0</v>
      </c>
      <c r="IT126">
        <v>0.5</v>
      </c>
      <c r="IU126">
        <v>0</v>
      </c>
    </row>
    <row r="127" spans="10:255">
      <c r="J127">
        <v>0.82391303777694702</v>
      </c>
      <c r="K127">
        <v>1</v>
      </c>
      <c r="L127">
        <v>1.0371999740600586</v>
      </c>
      <c r="M127">
        <v>0.15670914947986603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0.12913043797016144</v>
      </c>
      <c r="W127">
        <v>257</v>
      </c>
      <c r="X127">
        <v>0.30000001192092896</v>
      </c>
      <c r="Y127">
        <v>0.25</v>
      </c>
      <c r="Z127">
        <v>0.25999999046325684</v>
      </c>
      <c r="AA127">
        <v>0.21899999678134918</v>
      </c>
      <c r="AB127">
        <v>0.26847425103187561</v>
      </c>
      <c r="AC127">
        <v>0.33247235417366028</v>
      </c>
      <c r="AD127">
        <v>0.31243664026260376</v>
      </c>
      <c r="AE127">
        <v>0.30298399925231934</v>
      </c>
      <c r="AF127">
        <v>0.30928575992584229</v>
      </c>
      <c r="AL127">
        <v>-9.9999990463256836</v>
      </c>
      <c r="AM127">
        <v>-8.0000028610229492</v>
      </c>
      <c r="AN127">
        <v>-11.999996185302734</v>
      </c>
      <c r="AO127">
        <v>0.20000039041042328</v>
      </c>
      <c r="AP127">
        <v>0.30515196919441223</v>
      </c>
      <c r="AQ127">
        <v>5.5055322647094727</v>
      </c>
      <c r="AR127">
        <v>2.7563364505767822</v>
      </c>
      <c r="AS127">
        <v>4.7015995979309082</v>
      </c>
      <c r="AZ127">
        <v>0</v>
      </c>
      <c r="BA127">
        <v>0</v>
      </c>
      <c r="BB127">
        <v>5.0000004470348358E-2</v>
      </c>
      <c r="BC127">
        <v>0.15000002086162567</v>
      </c>
      <c r="BD127">
        <v>0.15000002086162567</v>
      </c>
      <c r="BE127">
        <v>0.25000002980232239</v>
      </c>
      <c r="BF127">
        <v>0.35000002384185791</v>
      </c>
      <c r="BG127">
        <v>5.0000004470348358E-2</v>
      </c>
      <c r="BN127">
        <v>0.28538691997528076</v>
      </c>
      <c r="BO127">
        <v>0.28538709878921509</v>
      </c>
      <c r="BP127">
        <v>0.28538700938224792</v>
      </c>
      <c r="BQ127">
        <v>0.28538972139358521</v>
      </c>
      <c r="BR127">
        <v>0.28539109230041504</v>
      </c>
      <c r="BS127">
        <v>0.34754258394241333</v>
      </c>
      <c r="BT127">
        <v>0.15960119664669037</v>
      </c>
      <c r="BU127">
        <v>7.6833024621009827E-2</v>
      </c>
      <c r="CB127">
        <v>-50.000015258789063</v>
      </c>
      <c r="CC127">
        <v>-66.666694641113281</v>
      </c>
      <c r="CD127">
        <v>-119.99998474121094</v>
      </c>
      <c r="CE127">
        <v>10.000015258789063</v>
      </c>
      <c r="CF127">
        <v>2.5429320335388184</v>
      </c>
      <c r="CG127">
        <v>18.351770401000977</v>
      </c>
      <c r="CH127">
        <v>19.688116073608398</v>
      </c>
      <c r="CI127">
        <v>31.343997955322266</v>
      </c>
      <c r="CO127">
        <v>1</v>
      </c>
      <c r="CP127">
        <v>0</v>
      </c>
      <c r="CQ127">
        <v>0</v>
      </c>
      <c r="CR127">
        <v>0</v>
      </c>
      <c r="CS127">
        <v>0</v>
      </c>
      <c r="CT127">
        <v>-0.28538691997528076</v>
      </c>
      <c r="CU127">
        <v>-0.28538703918457031</v>
      </c>
      <c r="CV127">
        <v>0</v>
      </c>
      <c r="CW127">
        <v>-0.28538691997528076</v>
      </c>
      <c r="IN127">
        <v>257</v>
      </c>
      <c r="IO127">
        <v>876.08697509765625</v>
      </c>
      <c r="IP127">
        <v>0</v>
      </c>
      <c r="IQ127">
        <v>1.4686239957809448</v>
      </c>
      <c r="IR127">
        <v>-4.7543749809265137</v>
      </c>
      <c r="IS127">
        <v>0</v>
      </c>
      <c r="IT127">
        <v>0.5</v>
      </c>
      <c r="IU127">
        <v>0</v>
      </c>
    </row>
    <row r="128" spans="10:255">
      <c r="J128">
        <v>0.82065218687057495</v>
      </c>
      <c r="K128">
        <v>1</v>
      </c>
      <c r="L128">
        <v>1.0055999755859375</v>
      </c>
      <c r="M128">
        <v>0.15354126691818237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0.1265217512845993</v>
      </c>
      <c r="W128">
        <v>258</v>
      </c>
      <c r="X128">
        <v>0.30000001192092896</v>
      </c>
      <c r="Y128">
        <v>0.25</v>
      </c>
      <c r="Z128">
        <v>0.25999999046325684</v>
      </c>
      <c r="AA128">
        <v>0.21899999678134918</v>
      </c>
      <c r="AB128">
        <v>0.26736760139465332</v>
      </c>
      <c r="AC128">
        <v>0.33156737685203552</v>
      </c>
      <c r="AD128">
        <v>0.3116338849067688</v>
      </c>
      <c r="AE128">
        <v>0.30223679542541504</v>
      </c>
      <c r="AF128">
        <v>0.30850151181221008</v>
      </c>
      <c r="AL128">
        <v>-9.9999990463256836</v>
      </c>
      <c r="AM128">
        <v>-8.0000028610229492</v>
      </c>
      <c r="AN128">
        <v>-11.999996185302734</v>
      </c>
      <c r="AO128">
        <v>0.20000039041042328</v>
      </c>
      <c r="AP128">
        <v>0.52648186683654785</v>
      </c>
      <c r="AQ128">
        <v>5.6865277290344238</v>
      </c>
      <c r="AR128">
        <v>2.8366117477416992</v>
      </c>
      <c r="AS128">
        <v>4.7763199806213379</v>
      </c>
      <c r="AZ128">
        <v>0</v>
      </c>
      <c r="BA128">
        <v>0</v>
      </c>
      <c r="BB128">
        <v>5.0000004470348358E-2</v>
      </c>
      <c r="BC128">
        <v>0.15000002086162567</v>
      </c>
      <c r="BD128">
        <v>0.15000002086162567</v>
      </c>
      <c r="BE128">
        <v>0.25000002980232239</v>
      </c>
      <c r="BF128">
        <v>0.35000002384185791</v>
      </c>
      <c r="BG128">
        <v>5.0000004470348358E-2</v>
      </c>
      <c r="BN128">
        <v>0.55731511116027832</v>
      </c>
      <c r="BO128">
        <v>0.55731546878814697</v>
      </c>
      <c r="BP128">
        <v>0.55731528997421265</v>
      </c>
      <c r="BQ128">
        <v>0.55731797218322754</v>
      </c>
      <c r="BR128">
        <v>0.5573197603225708</v>
      </c>
      <c r="BS128">
        <v>0.3359893262386322</v>
      </c>
      <c r="BT128">
        <v>0.15499624609947205</v>
      </c>
      <c r="BU128">
        <v>7.4721395969390869E-2</v>
      </c>
      <c r="CB128">
        <v>-50.000015258789063</v>
      </c>
      <c r="CC128">
        <v>-66.666694641113281</v>
      </c>
      <c r="CD128">
        <v>-119.99998474121094</v>
      </c>
      <c r="CE128">
        <v>10.000015258789063</v>
      </c>
      <c r="CF128">
        <v>4.3873476982116699</v>
      </c>
      <c r="CG128">
        <v>18.955089569091797</v>
      </c>
      <c r="CH128">
        <v>20.261512756347656</v>
      </c>
      <c r="CI128">
        <v>31.842134475708008</v>
      </c>
      <c r="CO128">
        <v>1</v>
      </c>
      <c r="CP128">
        <v>0</v>
      </c>
      <c r="CQ128">
        <v>0</v>
      </c>
      <c r="CR128">
        <v>0</v>
      </c>
      <c r="CS128">
        <v>0</v>
      </c>
      <c r="CT128">
        <v>-0.55731511116027832</v>
      </c>
      <c r="CU128">
        <v>-0.55733323097229004</v>
      </c>
      <c r="CV128">
        <v>0</v>
      </c>
      <c r="CW128">
        <v>-0.55731511116027832</v>
      </c>
      <c r="IN128">
        <v>258</v>
      </c>
      <c r="IO128">
        <v>879.34783935546875</v>
      </c>
      <c r="IP128">
        <v>0</v>
      </c>
      <c r="IQ128">
        <v>2.0259461402893066</v>
      </c>
      <c r="IR128">
        <v>-4.0446667671203613</v>
      </c>
      <c r="IS128">
        <v>0</v>
      </c>
      <c r="IT128">
        <v>0.5</v>
      </c>
      <c r="IU128">
        <v>0</v>
      </c>
    </row>
    <row r="129" spans="10:255">
      <c r="J129">
        <v>0.81739133596420288</v>
      </c>
      <c r="K129">
        <v>1</v>
      </c>
      <c r="L129">
        <v>0.97399997711181641</v>
      </c>
      <c r="M129">
        <v>0.15037345886230469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0.12391304969787598</v>
      </c>
      <c r="W129">
        <v>259</v>
      </c>
      <c r="X129">
        <v>0.30000001192092896</v>
      </c>
      <c r="Y129">
        <v>0.25</v>
      </c>
      <c r="Z129">
        <v>0.25999999046325684</v>
      </c>
      <c r="AA129">
        <v>0.21899999678134918</v>
      </c>
      <c r="AB129">
        <v>0.26763582229614258</v>
      </c>
      <c r="AC129">
        <v>0.33067601919174194</v>
      </c>
      <c r="AD129">
        <v>0.31085553765296936</v>
      </c>
      <c r="AE129">
        <v>0.30151030421257019</v>
      </c>
      <c r="AF129">
        <v>0.30774044990539551</v>
      </c>
      <c r="AL129">
        <v>-9.9999990463256836</v>
      </c>
      <c r="AM129">
        <v>-8.0000028610229492</v>
      </c>
      <c r="AN129">
        <v>-11.999996185302734</v>
      </c>
      <c r="AO129">
        <v>0.20000039041042328</v>
      </c>
      <c r="AP129">
        <v>0.47283774614334106</v>
      </c>
      <c r="AQ129">
        <v>5.8647990226745605</v>
      </c>
      <c r="AR129">
        <v>2.9144465923309326</v>
      </c>
      <c r="AS129">
        <v>4.8489689826965332</v>
      </c>
      <c r="AZ129">
        <v>0</v>
      </c>
      <c r="BA129">
        <v>0</v>
      </c>
      <c r="BB129">
        <v>5.0000004470348358E-2</v>
      </c>
      <c r="BC129">
        <v>0.15000002086162567</v>
      </c>
      <c r="BD129">
        <v>0.15000002086162567</v>
      </c>
      <c r="BE129">
        <v>0.25000002980232239</v>
      </c>
      <c r="BF129">
        <v>0.35000002384185791</v>
      </c>
      <c r="BG129">
        <v>5.0000004470348358E-2</v>
      </c>
      <c r="BN129">
        <v>0.27510514855384827</v>
      </c>
      <c r="BO129">
        <v>0.27510529756546021</v>
      </c>
      <c r="BP129">
        <v>0.27510520815849304</v>
      </c>
      <c r="BQ129">
        <v>0.27510792016983032</v>
      </c>
      <c r="BR129">
        <v>0.27510958909988403</v>
      </c>
      <c r="BS129">
        <v>0.32875421643257141</v>
      </c>
      <c r="BT129">
        <v>0.1504826545715332</v>
      </c>
      <c r="BU129">
        <v>7.2648636996746063E-2</v>
      </c>
      <c r="CB129">
        <v>-50.000015258789063</v>
      </c>
      <c r="CC129">
        <v>-66.666694641113281</v>
      </c>
      <c r="CD129">
        <v>-119.99998474121094</v>
      </c>
      <c r="CE129">
        <v>10.000015258789063</v>
      </c>
      <c r="CF129">
        <v>3.9403128623962402</v>
      </c>
      <c r="CG129">
        <v>19.549327850341797</v>
      </c>
      <c r="CH129">
        <v>20.817476272583008</v>
      </c>
      <c r="CI129">
        <v>32.326461791992188</v>
      </c>
      <c r="CO129">
        <v>1</v>
      </c>
      <c r="CP129">
        <v>0</v>
      </c>
      <c r="CQ129">
        <v>0</v>
      </c>
      <c r="CR129">
        <v>0</v>
      </c>
      <c r="CS129">
        <v>0</v>
      </c>
      <c r="CT129">
        <v>-0.27510514855384827</v>
      </c>
      <c r="CU129">
        <v>-0.27510523796081543</v>
      </c>
      <c r="CV129">
        <v>0</v>
      </c>
      <c r="CW129">
        <v>-0.27510514855384827</v>
      </c>
      <c r="IN129">
        <v>259</v>
      </c>
      <c r="IO129">
        <v>882.60870361328125</v>
      </c>
      <c r="IP129">
        <v>0</v>
      </c>
      <c r="IQ129">
        <v>2.3010568618774414</v>
      </c>
      <c r="IR129">
        <v>-3.7469289302825928</v>
      </c>
      <c r="IS129">
        <v>0</v>
      </c>
      <c r="IT129">
        <v>0.5</v>
      </c>
      <c r="IU129">
        <v>0</v>
      </c>
    </row>
    <row r="130" spans="10:255">
      <c r="J130">
        <v>0.81413042545318604</v>
      </c>
      <c r="K130">
        <v>1</v>
      </c>
      <c r="L130">
        <v>0.94239997863769531</v>
      </c>
      <c r="M130">
        <v>0.14720572531223297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0.12130435556173325</v>
      </c>
      <c r="W130">
        <v>260</v>
      </c>
      <c r="X130">
        <v>0.30000001192092896</v>
      </c>
      <c r="Y130">
        <v>0.25</v>
      </c>
      <c r="Z130">
        <v>0.25999999046325684</v>
      </c>
      <c r="AA130">
        <v>0.21899999678134918</v>
      </c>
      <c r="AB130">
        <v>0.26783323287963867</v>
      </c>
      <c r="AC130">
        <v>0.32981875538825989</v>
      </c>
      <c r="AD130">
        <v>0.31009575724601746</v>
      </c>
      <c r="AE130">
        <v>0.30080416798591614</v>
      </c>
      <c r="AF130">
        <v>0.30699855089187622</v>
      </c>
      <c r="AL130">
        <v>-9.9999990463256836</v>
      </c>
      <c r="AM130">
        <v>-8.0000028610229492</v>
      </c>
      <c r="AN130">
        <v>-11.999996185302734</v>
      </c>
      <c r="AO130">
        <v>0.20000039041042328</v>
      </c>
      <c r="AP130">
        <v>0.43335559964179993</v>
      </c>
      <c r="AQ130">
        <v>6.0362520217895508</v>
      </c>
      <c r="AR130">
        <v>2.990424633026123</v>
      </c>
      <c r="AS130">
        <v>4.9195823669433594</v>
      </c>
      <c r="AZ130">
        <v>0</v>
      </c>
      <c r="BA130">
        <v>0</v>
      </c>
      <c r="BB130">
        <v>5.0000004470348358E-2</v>
      </c>
      <c r="BC130">
        <v>0.15000002086162567</v>
      </c>
      <c r="BD130">
        <v>0.15000002086162567</v>
      </c>
      <c r="BE130">
        <v>0.25000002980232239</v>
      </c>
      <c r="BF130">
        <v>0.35000002384185791</v>
      </c>
      <c r="BG130">
        <v>5.0000004470348358E-2</v>
      </c>
      <c r="BN130">
        <v>0.27856221795082092</v>
      </c>
      <c r="BO130">
        <v>0.27856236696243286</v>
      </c>
      <c r="BP130">
        <v>0.2785622775554657</v>
      </c>
      <c r="BQ130">
        <v>0.27856197953224182</v>
      </c>
      <c r="BR130">
        <v>0.27856254577636719</v>
      </c>
      <c r="BS130">
        <v>0.31804272532463074</v>
      </c>
      <c r="BT130">
        <v>0.14659248292446136</v>
      </c>
      <c r="BU130">
        <v>7.0613555610179901E-2</v>
      </c>
      <c r="CB130">
        <v>-50.000015258789063</v>
      </c>
      <c r="CC130">
        <v>-66.666694641113281</v>
      </c>
      <c r="CD130">
        <v>-119.99998474121094</v>
      </c>
      <c r="CE130">
        <v>10.000015258789063</v>
      </c>
      <c r="CF130">
        <v>3.6112954616546631</v>
      </c>
      <c r="CG130">
        <v>20.12083625793457</v>
      </c>
      <c r="CH130">
        <v>21.360176086425781</v>
      </c>
      <c r="CI130">
        <v>32.797218322753906</v>
      </c>
      <c r="CO130">
        <v>1</v>
      </c>
      <c r="CP130">
        <v>0</v>
      </c>
      <c r="CQ130">
        <v>0</v>
      </c>
      <c r="CR130">
        <v>0</v>
      </c>
      <c r="CS130">
        <v>0</v>
      </c>
      <c r="CT130">
        <v>-0.27856221795082092</v>
      </c>
      <c r="CU130">
        <v>-0.27856230735778809</v>
      </c>
      <c r="CV130">
        <v>0</v>
      </c>
      <c r="CW130">
        <v>-0.27856221795082092</v>
      </c>
      <c r="IN130">
        <v>260</v>
      </c>
      <c r="IO130">
        <v>885.86956787109375</v>
      </c>
      <c r="IP130">
        <v>0</v>
      </c>
      <c r="IQ130">
        <v>2.5796191692352295</v>
      </c>
      <c r="IR130">
        <v>-3.4411220550537109</v>
      </c>
      <c r="IS130">
        <v>0</v>
      </c>
      <c r="IT130">
        <v>0.5</v>
      </c>
      <c r="IU130">
        <v>0</v>
      </c>
    </row>
    <row r="131" spans="10:255">
      <c r="J131">
        <v>0.81086957454681396</v>
      </c>
      <c r="K131">
        <v>1</v>
      </c>
      <c r="L131">
        <v>0.91079998016357422</v>
      </c>
      <c r="M131">
        <v>0.14403808116912842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0.11869565397500992</v>
      </c>
      <c r="W131">
        <v>261</v>
      </c>
      <c r="X131">
        <v>0.30000001192092896</v>
      </c>
      <c r="Y131">
        <v>0.25</v>
      </c>
      <c r="Z131">
        <v>0.25999999046325684</v>
      </c>
      <c r="AA131">
        <v>0.21899999678134918</v>
      </c>
      <c r="AB131">
        <v>0.26796650886535645</v>
      </c>
      <c r="AC131">
        <v>0.32899272441864014</v>
      </c>
      <c r="AD131">
        <v>0.30935803055763245</v>
      </c>
      <c r="AE131">
        <v>0.30011627078056335</v>
      </c>
      <c r="AF131">
        <v>0.30627745389938354</v>
      </c>
      <c r="AL131">
        <v>-9.9999990463256836</v>
      </c>
      <c r="AM131">
        <v>-8.0000028610229492</v>
      </c>
      <c r="AN131">
        <v>-11.999996185302734</v>
      </c>
      <c r="AO131">
        <v>0.20000039041042328</v>
      </c>
      <c r="AP131">
        <v>0.40670043230056763</v>
      </c>
      <c r="AQ131">
        <v>6.2014579772949219</v>
      </c>
      <c r="AR131">
        <v>3.064197301864624</v>
      </c>
      <c r="AS131">
        <v>4.9883723258972168</v>
      </c>
      <c r="AZ131">
        <v>0</v>
      </c>
      <c r="BA131">
        <v>0</v>
      </c>
      <c r="BB131">
        <v>5.0000004470348358E-2</v>
      </c>
      <c r="BC131">
        <v>0.15000002086162567</v>
      </c>
      <c r="BD131">
        <v>0.15000002086162567</v>
      </c>
      <c r="BE131">
        <v>0.25000002980232239</v>
      </c>
      <c r="BF131">
        <v>0.35000002384185791</v>
      </c>
      <c r="BG131">
        <v>5.0000004470348358E-2</v>
      </c>
      <c r="BN131">
        <v>0.28110730648040771</v>
      </c>
      <c r="BO131">
        <v>0.28110748529434204</v>
      </c>
      <c r="BP131">
        <v>0.28110739588737488</v>
      </c>
      <c r="BQ131">
        <v>0.28111007809638977</v>
      </c>
      <c r="BR131">
        <v>0.28111180663108826</v>
      </c>
      <c r="BS131">
        <v>0.30776682496070862</v>
      </c>
      <c r="BT131">
        <v>0.14256314933300018</v>
      </c>
      <c r="BU131">
        <v>6.8788580596446991E-2</v>
      </c>
      <c r="CB131">
        <v>-50.000015258789063</v>
      </c>
      <c r="CC131">
        <v>-66.666694641113281</v>
      </c>
      <c r="CD131">
        <v>-119.99998474121094</v>
      </c>
      <c r="CE131">
        <v>10.000015258789063</v>
      </c>
      <c r="CF131">
        <v>3.3891687393188477</v>
      </c>
      <c r="CG131">
        <v>20.671524047851563</v>
      </c>
      <c r="CH131">
        <v>21.887123107910156</v>
      </c>
      <c r="CI131">
        <v>33.255817413330078</v>
      </c>
      <c r="CO131">
        <v>1</v>
      </c>
      <c r="CP131">
        <v>0</v>
      </c>
      <c r="CQ131">
        <v>0</v>
      </c>
      <c r="CR131">
        <v>0</v>
      </c>
      <c r="CS131">
        <v>0</v>
      </c>
      <c r="CT131">
        <v>-0.28110730648040771</v>
      </c>
      <c r="CU131">
        <v>-0.28112530708312988</v>
      </c>
      <c r="CV131">
        <v>0</v>
      </c>
      <c r="CW131">
        <v>-0.28110730648040771</v>
      </c>
      <c r="IN131">
        <v>261</v>
      </c>
      <c r="IO131">
        <v>889.13043212890625</v>
      </c>
      <c r="IP131">
        <v>0</v>
      </c>
      <c r="IQ131">
        <v>2.8607323169708252</v>
      </c>
      <c r="IR131">
        <v>-3.1288816928863525</v>
      </c>
      <c r="IS131">
        <v>0</v>
      </c>
      <c r="IT131">
        <v>0.5</v>
      </c>
      <c r="IU131">
        <v>0</v>
      </c>
    </row>
    <row r="132" spans="10:255">
      <c r="J132">
        <v>0.80760872364044189</v>
      </c>
      <c r="K132">
        <v>1</v>
      </c>
      <c r="L132">
        <v>0.87919998168945313</v>
      </c>
      <c r="M132">
        <v>0.14087051153182983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0.11608695983886719</v>
      </c>
      <c r="W132">
        <v>262</v>
      </c>
      <c r="X132">
        <v>0.30000001192092896</v>
      </c>
      <c r="Y132">
        <v>0.25</v>
      </c>
      <c r="Z132">
        <v>0.25999999046325684</v>
      </c>
      <c r="AA132">
        <v>0.21899999678134918</v>
      </c>
      <c r="AB132">
        <v>0.26804211735725403</v>
      </c>
      <c r="AC132">
        <v>0.32819589972496033</v>
      </c>
      <c r="AD132">
        <v>0.30864185094833374</v>
      </c>
      <c r="AE132">
        <v>0.29944652318954468</v>
      </c>
      <c r="AF132">
        <v>0.30557674169540405</v>
      </c>
      <c r="AL132">
        <v>-9.9999990463256836</v>
      </c>
      <c r="AM132">
        <v>-8.0000028610229492</v>
      </c>
      <c r="AN132">
        <v>-11.999996185302734</v>
      </c>
      <c r="AO132">
        <v>0.20000039041042328</v>
      </c>
      <c r="AP132">
        <v>0.39157870411872864</v>
      </c>
      <c r="AQ132">
        <v>6.3608226776123047</v>
      </c>
      <c r="AR132">
        <v>3.1358151435852051</v>
      </c>
      <c r="AS132">
        <v>5.0553469657897949</v>
      </c>
      <c r="AZ132">
        <v>0</v>
      </c>
      <c r="BA132">
        <v>0</v>
      </c>
      <c r="BB132">
        <v>5.0000004470348358E-2</v>
      </c>
      <c r="BC132">
        <v>0.15000002086162567</v>
      </c>
      <c r="BD132">
        <v>0.15000002086162567</v>
      </c>
      <c r="BE132">
        <v>0.25000002980232239</v>
      </c>
      <c r="BF132">
        <v>0.35000002384185791</v>
      </c>
      <c r="BG132">
        <v>5.0000004470348358E-2</v>
      </c>
      <c r="BN132">
        <v>0.28283584117889404</v>
      </c>
      <c r="BO132">
        <v>0.28283601999282837</v>
      </c>
      <c r="BP132">
        <v>0.28283593058586121</v>
      </c>
      <c r="BQ132">
        <v>0.28283566236495972</v>
      </c>
      <c r="BR132">
        <v>0.28283652663230896</v>
      </c>
      <c r="BS132">
        <v>0.29795899987220764</v>
      </c>
      <c r="BT132">
        <v>0.13859379291534424</v>
      </c>
      <c r="BU132">
        <v>6.6976085305213928E-2</v>
      </c>
      <c r="CB132">
        <v>-50.000015258789063</v>
      </c>
      <c r="CC132">
        <v>-66.666694641113281</v>
      </c>
      <c r="CD132">
        <v>-119.99998474121094</v>
      </c>
      <c r="CE132">
        <v>10.000015258789063</v>
      </c>
      <c r="CF132">
        <v>3.2631547451019287</v>
      </c>
      <c r="CG132">
        <v>21.202739715576172</v>
      </c>
      <c r="CH132">
        <v>22.398679733276367</v>
      </c>
      <c r="CI132">
        <v>33.702316284179688</v>
      </c>
      <c r="CO132">
        <v>1</v>
      </c>
      <c r="CP132">
        <v>0</v>
      </c>
      <c r="CQ132">
        <v>0</v>
      </c>
      <c r="CR132">
        <v>0</v>
      </c>
      <c r="CS132">
        <v>0</v>
      </c>
      <c r="CT132">
        <v>-0.28283584117889404</v>
      </c>
      <c r="CU132">
        <v>-0.28282403945922852</v>
      </c>
      <c r="CV132">
        <v>0</v>
      </c>
      <c r="CW132">
        <v>-0.28283584117889404</v>
      </c>
      <c r="IN132">
        <v>262</v>
      </c>
      <c r="IO132">
        <v>892.39129638671875</v>
      </c>
      <c r="IP132">
        <v>0</v>
      </c>
      <c r="IQ132">
        <v>3.1435685157775879</v>
      </c>
      <c r="IR132">
        <v>-2.8114385604858398</v>
      </c>
      <c r="IS132">
        <v>0</v>
      </c>
      <c r="IT132">
        <v>0.5</v>
      </c>
      <c r="IU132">
        <v>0</v>
      </c>
    </row>
    <row r="133" spans="10:255">
      <c r="J133">
        <v>0.80434781312942505</v>
      </c>
      <c r="K133">
        <v>1</v>
      </c>
      <c r="L133">
        <v>0.84759998321533203</v>
      </c>
      <c r="M133">
        <v>0.13770303130149841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0.11347826570272446</v>
      </c>
      <c r="W133">
        <v>263</v>
      </c>
      <c r="X133">
        <v>0.30000001192092896</v>
      </c>
      <c r="Y133">
        <v>0.25</v>
      </c>
      <c r="Z133">
        <v>0.25999999046325684</v>
      </c>
      <c r="AA133">
        <v>0.21899999678134918</v>
      </c>
      <c r="AB133">
        <v>0.26806625723838806</v>
      </c>
      <c r="AC133">
        <v>0.3274262547492981</v>
      </c>
      <c r="AD133">
        <v>0.30794662237167358</v>
      </c>
      <c r="AE133">
        <v>0.29879462718963623</v>
      </c>
      <c r="AF133">
        <v>0.30489596724510193</v>
      </c>
      <c r="AL133">
        <v>-9.9999990463256836</v>
      </c>
      <c r="AM133">
        <v>-8.0000028610229492</v>
      </c>
      <c r="AN133">
        <v>-11.999996185302734</v>
      </c>
      <c r="AO133">
        <v>0.20000039041042328</v>
      </c>
      <c r="AP133">
        <v>0.386750727891922</v>
      </c>
      <c r="AQ133">
        <v>6.5147519111633301</v>
      </c>
      <c r="AR133">
        <v>3.2053382396697998</v>
      </c>
      <c r="AS133">
        <v>5.1205368041992188</v>
      </c>
      <c r="AZ133">
        <v>0</v>
      </c>
      <c r="BA133">
        <v>0</v>
      </c>
      <c r="BB133">
        <v>5.0000004470348358E-2</v>
      </c>
      <c r="BC133">
        <v>0.15000002086162567</v>
      </c>
      <c r="BD133">
        <v>0.15000002086162567</v>
      </c>
      <c r="BE133">
        <v>0.25000002980232239</v>
      </c>
      <c r="BF133">
        <v>0.35000002384185791</v>
      </c>
      <c r="BG133">
        <v>5.0000004470348358E-2</v>
      </c>
      <c r="BN133">
        <v>0.28381335735321045</v>
      </c>
      <c r="BO133">
        <v>0.28381353616714478</v>
      </c>
      <c r="BP133">
        <v>0.28381344676017761</v>
      </c>
      <c r="BQ133">
        <v>0.2838161289691925</v>
      </c>
      <c r="BR133">
        <v>0.28381621837615967</v>
      </c>
      <c r="BS133">
        <v>0.28864192962646484</v>
      </c>
      <c r="BT133">
        <v>0.13471366465091705</v>
      </c>
      <c r="BU133">
        <v>6.518816202878952E-2</v>
      </c>
      <c r="CB133">
        <v>-50.000015258789063</v>
      </c>
      <c r="CC133">
        <v>-66.666694641113281</v>
      </c>
      <c r="CD133">
        <v>-119.99998474121094</v>
      </c>
      <c r="CE133">
        <v>10.000015258789063</v>
      </c>
      <c r="CF133">
        <v>3.22292160987854</v>
      </c>
      <c r="CG133">
        <v>21.715837478637695</v>
      </c>
      <c r="CH133">
        <v>22.895271301269531</v>
      </c>
      <c r="CI133">
        <v>34.136913299560547</v>
      </c>
      <c r="CO133">
        <v>1</v>
      </c>
      <c r="CP133">
        <v>0</v>
      </c>
      <c r="CQ133">
        <v>0</v>
      </c>
      <c r="CR133">
        <v>0</v>
      </c>
      <c r="CS133">
        <v>0</v>
      </c>
      <c r="CT133">
        <v>-0.28381335735321045</v>
      </c>
      <c r="CU133">
        <v>-0.28383731842041016</v>
      </c>
      <c r="CV133">
        <v>0</v>
      </c>
      <c r="CW133">
        <v>-0.28381335735321045</v>
      </c>
      <c r="IN133">
        <v>263</v>
      </c>
      <c r="IO133">
        <v>895.65216064453125</v>
      </c>
      <c r="IP133">
        <v>0</v>
      </c>
      <c r="IQ133">
        <v>3.4273815155029297</v>
      </c>
      <c r="IR133">
        <v>-2.4899334907531738</v>
      </c>
      <c r="IS133">
        <v>0</v>
      </c>
      <c r="IT133">
        <v>0.5</v>
      </c>
      <c r="IU133">
        <v>0</v>
      </c>
    </row>
    <row r="134" spans="10:255">
      <c r="J134">
        <v>0.80108696222305298</v>
      </c>
      <c r="K134">
        <v>1</v>
      </c>
      <c r="L134">
        <v>0.81599998474121094</v>
      </c>
      <c r="M134">
        <v>0.13453562557697296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0.11086957156658173</v>
      </c>
      <c r="W134">
        <v>264</v>
      </c>
      <c r="X134">
        <v>0.30000001192092896</v>
      </c>
      <c r="Y134">
        <v>0.25</v>
      </c>
      <c r="Z134">
        <v>0.25999999046325684</v>
      </c>
      <c r="AA134">
        <v>0.21899999678134918</v>
      </c>
      <c r="AB134">
        <v>0.26804471015930176</v>
      </c>
      <c r="AC134">
        <v>0.32668191194534302</v>
      </c>
      <c r="AD134">
        <v>0.30727145075798035</v>
      </c>
      <c r="AE134">
        <v>0.29816031455993652</v>
      </c>
      <c r="AF134">
        <v>0.30423441529273987</v>
      </c>
      <c r="AL134">
        <v>-9.9999990463256836</v>
      </c>
      <c r="AM134">
        <v>-8.0000028610229492</v>
      </c>
      <c r="AN134">
        <v>-11.999996185302734</v>
      </c>
      <c r="AO134">
        <v>0.20000039041042328</v>
      </c>
      <c r="AP134">
        <v>0.39106014370918274</v>
      </c>
      <c r="AQ134">
        <v>6.6636204719543457</v>
      </c>
      <c r="AR134">
        <v>3.2728555202484131</v>
      </c>
      <c r="AS134">
        <v>5.1839680671691895</v>
      </c>
      <c r="AZ134">
        <v>0</v>
      </c>
      <c r="BA134">
        <v>0</v>
      </c>
      <c r="BB134">
        <v>5.0000004470348358E-2</v>
      </c>
      <c r="BC134">
        <v>0.15000002086162567</v>
      </c>
      <c r="BD134">
        <v>0.15000002086162567</v>
      </c>
      <c r="BE134">
        <v>0.25000002980232239</v>
      </c>
      <c r="BF134">
        <v>0.35000002384185791</v>
      </c>
      <c r="BG134">
        <v>5.0000004470348358E-2</v>
      </c>
      <c r="BN134">
        <v>0.28412929177284241</v>
      </c>
      <c r="BO134">
        <v>0.28412947058677673</v>
      </c>
      <c r="BP134">
        <v>0.28412938117980957</v>
      </c>
      <c r="BQ134">
        <v>0.28412905335426331</v>
      </c>
      <c r="BR134">
        <v>0.28412932157516479</v>
      </c>
      <c r="BS134">
        <v>0.2798210084438324</v>
      </c>
      <c r="BT134">
        <v>0.13094860315322876</v>
      </c>
      <c r="BU134">
        <v>6.343214213848114E-2</v>
      </c>
      <c r="CB134">
        <v>-50.000015258789063</v>
      </c>
      <c r="CC134">
        <v>-66.666694641113281</v>
      </c>
      <c r="CD134">
        <v>-119.99998474121094</v>
      </c>
      <c r="CE134">
        <v>10.000015258789063</v>
      </c>
      <c r="CF134">
        <v>3.2588334083557129</v>
      </c>
      <c r="CG134">
        <v>22.212064743041992</v>
      </c>
      <c r="CH134">
        <v>23.377536773681641</v>
      </c>
      <c r="CI134">
        <v>34.559787750244141</v>
      </c>
      <c r="CO134">
        <v>1</v>
      </c>
      <c r="CP134">
        <v>0</v>
      </c>
      <c r="CQ134">
        <v>0</v>
      </c>
      <c r="CR134">
        <v>0</v>
      </c>
      <c r="CS134">
        <v>0</v>
      </c>
      <c r="CT134">
        <v>-0.28412929177284241</v>
      </c>
      <c r="CU134">
        <v>-0.28410553932189941</v>
      </c>
      <c r="CV134">
        <v>0</v>
      </c>
      <c r="CW134">
        <v>-0.28412929177284241</v>
      </c>
      <c r="IN134">
        <v>264</v>
      </c>
      <c r="IO134">
        <v>898.9130859375</v>
      </c>
      <c r="IP134">
        <v>0</v>
      </c>
      <c r="IQ134">
        <v>3.7115085124969482</v>
      </c>
      <c r="IR134">
        <v>-2.1653809547424316</v>
      </c>
      <c r="IS134">
        <v>0</v>
      </c>
      <c r="IT134">
        <v>0.5</v>
      </c>
      <c r="IU134">
        <v>0</v>
      </c>
    </row>
    <row r="135" spans="10:255">
      <c r="J135">
        <v>0.79782611131668091</v>
      </c>
      <c r="K135">
        <v>1</v>
      </c>
      <c r="L135">
        <v>0.78439998626708984</v>
      </c>
      <c r="M135">
        <v>0.13136830925941467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0.108260877430439</v>
      </c>
      <c r="W135">
        <v>265</v>
      </c>
      <c r="X135">
        <v>0.30000001192092896</v>
      </c>
      <c r="Y135">
        <v>0.25</v>
      </c>
      <c r="Z135">
        <v>0.25999999046325684</v>
      </c>
      <c r="AA135">
        <v>0.21899999678134918</v>
      </c>
      <c r="AB135">
        <v>0.26798292994499207</v>
      </c>
      <c r="AC135">
        <v>0.32596099376678467</v>
      </c>
      <c r="AD135">
        <v>0.30661559104919434</v>
      </c>
      <c r="AE135">
        <v>0.29754307866096497</v>
      </c>
      <c r="AF135">
        <v>0.30359143018722534</v>
      </c>
      <c r="AL135">
        <v>-9.9999990463256836</v>
      </c>
      <c r="AM135">
        <v>-8.0000028610229492</v>
      </c>
      <c r="AN135">
        <v>-11.999996185302734</v>
      </c>
      <c r="AO135">
        <v>0.20000039041042328</v>
      </c>
      <c r="AP135">
        <v>0.40341618657112122</v>
      </c>
      <c r="AQ135">
        <v>6.8078041076660156</v>
      </c>
      <c r="AR135">
        <v>3.3384413719177246</v>
      </c>
      <c r="AS135">
        <v>5.2456917762756348</v>
      </c>
      <c r="AZ135">
        <v>0</v>
      </c>
      <c r="BA135">
        <v>0</v>
      </c>
      <c r="BB135">
        <v>5.0000004470348358E-2</v>
      </c>
      <c r="BC135">
        <v>0.15000002086162567</v>
      </c>
      <c r="BD135">
        <v>0.15000002086162567</v>
      </c>
      <c r="BE135">
        <v>0.25000002980232239</v>
      </c>
      <c r="BF135">
        <v>0.35000002384185791</v>
      </c>
      <c r="BG135">
        <v>5.0000004470348358E-2</v>
      </c>
      <c r="BN135">
        <v>0.28384912014007568</v>
      </c>
      <c r="BO135">
        <v>0.28384929895401001</v>
      </c>
      <c r="BP135">
        <v>0.28384920954704285</v>
      </c>
      <c r="BQ135">
        <v>0.28384894132614136</v>
      </c>
      <c r="BR135">
        <v>0.28384992480278015</v>
      </c>
      <c r="BS135">
        <v>0.27149158716201782</v>
      </c>
      <c r="BT135">
        <v>0.12730942666530609</v>
      </c>
      <c r="BU135">
        <v>6.1723075807094574E-2</v>
      </c>
      <c r="CB135">
        <v>-50.000015258789063</v>
      </c>
      <c r="CC135">
        <v>-66.666694641113281</v>
      </c>
      <c r="CD135">
        <v>-119.99998474121094</v>
      </c>
      <c r="CE135">
        <v>10.000015258789063</v>
      </c>
      <c r="CF135">
        <v>3.3618004322052002</v>
      </c>
      <c r="CG135">
        <v>22.692676544189453</v>
      </c>
      <c r="CH135">
        <v>23.84600830078125</v>
      </c>
      <c r="CI135">
        <v>34.971279144287109</v>
      </c>
      <c r="CO135">
        <v>1</v>
      </c>
      <c r="CP135">
        <v>0</v>
      </c>
      <c r="CQ135">
        <v>0</v>
      </c>
      <c r="CR135">
        <v>0</v>
      </c>
      <c r="CS135">
        <v>0</v>
      </c>
      <c r="CT135">
        <v>-0.28384912014007568</v>
      </c>
      <c r="CU135">
        <v>-0.28383731842041016</v>
      </c>
      <c r="CV135">
        <v>0</v>
      </c>
      <c r="CW135">
        <v>-0.28384912014007568</v>
      </c>
      <c r="IN135">
        <v>265</v>
      </c>
      <c r="IO135">
        <v>902.1739501953125</v>
      </c>
      <c r="IP135">
        <v>0</v>
      </c>
      <c r="IQ135">
        <v>3.9953551292419434</v>
      </c>
      <c r="IR135">
        <v>-1.8387297391891479</v>
      </c>
      <c r="IS135">
        <v>0</v>
      </c>
      <c r="IT135">
        <v>0.5</v>
      </c>
      <c r="IU135">
        <v>0</v>
      </c>
    </row>
    <row r="136" spans="10:255">
      <c r="J136">
        <v>0.79456520080566406</v>
      </c>
      <c r="K136">
        <v>1</v>
      </c>
      <c r="L136">
        <v>0.75279998779296875</v>
      </c>
      <c r="M136">
        <v>0.12820105254650116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0.10565217584371567</v>
      </c>
      <c r="W136">
        <v>266</v>
      </c>
      <c r="X136">
        <v>0.30000001192092896</v>
      </c>
      <c r="Y136">
        <v>0.25</v>
      </c>
      <c r="Z136">
        <v>0.25999999046325684</v>
      </c>
      <c r="AA136">
        <v>0.21899999678134918</v>
      </c>
      <c r="AB136">
        <v>0.26788586378097534</v>
      </c>
      <c r="AC136">
        <v>0.32526186108589172</v>
      </c>
      <c r="AD136">
        <v>0.30597811937332153</v>
      </c>
      <c r="AE136">
        <v>0.29694244265556335</v>
      </c>
      <c r="AF136">
        <v>0.30296623706817627</v>
      </c>
      <c r="AL136">
        <v>-9.9999990463256836</v>
      </c>
      <c r="AM136">
        <v>-8.0000028610229492</v>
      </c>
      <c r="AN136">
        <v>-11.999996185302734</v>
      </c>
      <c r="AO136">
        <v>0.20000039041042328</v>
      </c>
      <c r="AP136">
        <v>0.42282941937446594</v>
      </c>
      <c r="AQ136">
        <v>6.9476304054260254</v>
      </c>
      <c r="AR136">
        <v>3.4021883010864258</v>
      </c>
      <c r="AS136">
        <v>5.305755615234375</v>
      </c>
      <c r="AZ136">
        <v>0</v>
      </c>
      <c r="BA136">
        <v>0</v>
      </c>
      <c r="BB136">
        <v>5.0000004470348358E-2</v>
      </c>
      <c r="BC136">
        <v>0.15000002086162567</v>
      </c>
      <c r="BD136">
        <v>0.15000002086162567</v>
      </c>
      <c r="BE136">
        <v>0.25000002980232239</v>
      </c>
      <c r="BF136">
        <v>0.35000002384185791</v>
      </c>
      <c r="BG136">
        <v>5.0000004470348358E-2</v>
      </c>
      <c r="BN136">
        <v>0.28305044770240784</v>
      </c>
      <c r="BO136">
        <v>0.28305062651634216</v>
      </c>
      <c r="BP136">
        <v>0.283050537109375</v>
      </c>
      <c r="BQ136">
        <v>0.28305023908615112</v>
      </c>
      <c r="BR136">
        <v>0.28304922580718994</v>
      </c>
      <c r="BS136">
        <v>0.26363784074783325</v>
      </c>
      <c r="BT136">
        <v>0.12380994856357574</v>
      </c>
      <c r="BU136">
        <v>6.0064647346735001E-2</v>
      </c>
      <c r="CB136">
        <v>-50.000015258789063</v>
      </c>
      <c r="CC136">
        <v>-66.666694641113281</v>
      </c>
      <c r="CD136">
        <v>-119.99998474121094</v>
      </c>
      <c r="CE136">
        <v>10.000015258789063</v>
      </c>
      <c r="CF136">
        <v>3.5235772132873535</v>
      </c>
      <c r="CG136">
        <v>23.15876579284668</v>
      </c>
      <c r="CH136">
        <v>24.301345825195313</v>
      </c>
      <c r="CI136">
        <v>35.3717041015625</v>
      </c>
      <c r="CO136">
        <v>1</v>
      </c>
      <c r="CP136">
        <v>0</v>
      </c>
      <c r="CQ136">
        <v>0</v>
      </c>
      <c r="CR136">
        <v>0</v>
      </c>
      <c r="CS136">
        <v>0</v>
      </c>
      <c r="CT136">
        <v>-0.28305044770240784</v>
      </c>
      <c r="CU136">
        <v>-0.28306245803833008</v>
      </c>
      <c r="CV136">
        <v>0</v>
      </c>
      <c r="CW136">
        <v>-0.28305044770240784</v>
      </c>
      <c r="IN136">
        <v>266</v>
      </c>
      <c r="IO136">
        <v>905.434814453125</v>
      </c>
      <c r="IP136">
        <v>0</v>
      </c>
      <c r="IQ136">
        <v>4.2784085273742676</v>
      </c>
      <c r="IR136">
        <v>-1.5108039379119873</v>
      </c>
      <c r="IS136">
        <v>0</v>
      </c>
      <c r="IT136">
        <v>0.5</v>
      </c>
      <c r="IU136">
        <v>0</v>
      </c>
    </row>
    <row r="137" spans="10:255">
      <c r="J137">
        <v>0.79130434989929199</v>
      </c>
      <c r="K137">
        <v>1</v>
      </c>
      <c r="L137">
        <v>0.72119998931884766</v>
      </c>
      <c r="M137">
        <v>0.125033900141716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0.10304348170757294</v>
      </c>
      <c r="W137">
        <v>267</v>
      </c>
      <c r="X137">
        <v>0.30000001192092896</v>
      </c>
      <c r="Y137">
        <v>0.25</v>
      </c>
      <c r="Z137">
        <v>0.25999999046325684</v>
      </c>
      <c r="AA137">
        <v>0.21899999678134918</v>
      </c>
      <c r="AB137">
        <v>0.26775810122489929</v>
      </c>
      <c r="AC137">
        <v>0.32458293437957764</v>
      </c>
      <c r="AD137">
        <v>0.30535826086997986</v>
      </c>
      <c r="AE137">
        <v>0.29635778069496155</v>
      </c>
      <c r="AF137">
        <v>0.30235809087753296</v>
      </c>
      <c r="AL137">
        <v>-9.9999990463256836</v>
      </c>
      <c r="AM137">
        <v>-8.0000028610229492</v>
      </c>
      <c r="AN137">
        <v>-11.999996185302734</v>
      </c>
      <c r="AO137">
        <v>0.20000039041042328</v>
      </c>
      <c r="AP137">
        <v>0.4483819305896759</v>
      </c>
      <c r="AQ137">
        <v>7.0834159851074219</v>
      </c>
      <c r="AR137">
        <v>3.4641742706298828</v>
      </c>
      <c r="AS137">
        <v>5.3642215728759766</v>
      </c>
      <c r="AZ137">
        <v>0</v>
      </c>
      <c r="BA137">
        <v>0</v>
      </c>
      <c r="BB137">
        <v>5.0000004470348358E-2</v>
      </c>
      <c r="BC137">
        <v>0.15000002086162567</v>
      </c>
      <c r="BD137">
        <v>0.15000002086162567</v>
      </c>
      <c r="BE137">
        <v>0.25000002980232239</v>
      </c>
      <c r="BF137">
        <v>0.35000002384185791</v>
      </c>
      <c r="BG137">
        <v>5.0000004470348358E-2</v>
      </c>
      <c r="BN137">
        <v>0.28179275989532471</v>
      </c>
      <c r="BO137">
        <v>0.28179293870925903</v>
      </c>
      <c r="BP137">
        <v>0.28179284930229187</v>
      </c>
      <c r="BQ137">
        <v>0.28179258108139038</v>
      </c>
      <c r="BR137">
        <v>0.28179258108139038</v>
      </c>
      <c r="BS137">
        <v>0.25623998045921326</v>
      </c>
      <c r="BT137">
        <v>0.12045267224311829</v>
      </c>
      <c r="BU137">
        <v>5.8464895933866501E-2</v>
      </c>
      <c r="CB137">
        <v>-50.000015258789063</v>
      </c>
      <c r="CC137">
        <v>-66.666694641113281</v>
      </c>
      <c r="CD137">
        <v>-119.99998474121094</v>
      </c>
      <c r="CE137">
        <v>10.000015258789063</v>
      </c>
      <c r="CF137">
        <v>3.7365148067474365</v>
      </c>
      <c r="CG137">
        <v>23.611383438110352</v>
      </c>
      <c r="CH137">
        <v>24.744102478027344</v>
      </c>
      <c r="CI137">
        <v>35.761478424072266</v>
      </c>
      <c r="CO137">
        <v>1</v>
      </c>
      <c r="CP137">
        <v>0</v>
      </c>
      <c r="CQ137">
        <v>0</v>
      </c>
      <c r="CR137">
        <v>0</v>
      </c>
      <c r="CS137">
        <v>0</v>
      </c>
      <c r="CT137">
        <v>-0.28179275989532471</v>
      </c>
      <c r="CU137">
        <v>-0.28178095817565918</v>
      </c>
      <c r="CV137">
        <v>0</v>
      </c>
      <c r="CW137">
        <v>-0.28179275989532471</v>
      </c>
      <c r="IN137">
        <v>267</v>
      </c>
      <c r="IO137">
        <v>908.6956787109375</v>
      </c>
      <c r="IP137">
        <v>0</v>
      </c>
      <c r="IQ137">
        <v>4.5601968765258789</v>
      </c>
      <c r="IR137">
        <v>-1.1823890209197998</v>
      </c>
      <c r="IS137">
        <v>0</v>
      </c>
      <c r="IT137">
        <v>0.5</v>
      </c>
      <c r="IU137">
        <v>0</v>
      </c>
    </row>
    <row r="138" spans="10:255">
      <c r="J138">
        <v>0.78804349899291992</v>
      </c>
      <c r="K138">
        <v>1</v>
      </c>
      <c r="L138">
        <v>0.68959999084472656</v>
      </c>
      <c r="M138">
        <v>0.12186680734157562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0.10043478757143021</v>
      </c>
      <c r="W138">
        <v>268</v>
      </c>
      <c r="X138">
        <v>0.30000001192092896</v>
      </c>
      <c r="Y138">
        <v>0.25</v>
      </c>
      <c r="Z138">
        <v>0.25999999046325684</v>
      </c>
      <c r="AA138">
        <v>0.21899999678134918</v>
      </c>
      <c r="AB138">
        <v>0.26760375499725342</v>
      </c>
      <c r="AC138">
        <v>0.3239227831363678</v>
      </c>
      <c r="AD138">
        <v>0.30475503206253052</v>
      </c>
      <c r="AE138">
        <v>0.29578855633735657</v>
      </c>
      <c r="AF138">
        <v>0.30176621675491333</v>
      </c>
      <c r="AL138">
        <v>-9.9999990463256836</v>
      </c>
      <c r="AM138">
        <v>-8.0000028610229492</v>
      </c>
      <c r="AN138">
        <v>-11.999996185302734</v>
      </c>
      <c r="AO138">
        <v>0.20000039041042328</v>
      </c>
      <c r="AP138">
        <v>0.47925117611885071</v>
      </c>
      <c r="AQ138">
        <v>7.2154464721679688</v>
      </c>
      <c r="AR138">
        <v>3.5244970321655273</v>
      </c>
      <c r="AS138">
        <v>5.4211440086364746</v>
      </c>
      <c r="AZ138">
        <v>0</v>
      </c>
      <c r="BA138">
        <v>0</v>
      </c>
      <c r="BB138">
        <v>5.0000004470348358E-2</v>
      </c>
      <c r="BC138">
        <v>0.15000002086162567</v>
      </c>
      <c r="BD138">
        <v>0.15000002086162567</v>
      </c>
      <c r="BE138">
        <v>0.25000002980232239</v>
      </c>
      <c r="BF138">
        <v>0.35000002384185791</v>
      </c>
      <c r="BG138">
        <v>5.0000004470348358E-2</v>
      </c>
      <c r="BN138">
        <v>0.28014174103736877</v>
      </c>
      <c r="BO138">
        <v>0.28014189004898071</v>
      </c>
      <c r="BP138">
        <v>0.28014180064201355</v>
      </c>
      <c r="BQ138">
        <v>0.28014150261878967</v>
      </c>
      <c r="BR138">
        <v>0.28014069795608521</v>
      </c>
      <c r="BS138">
        <v>0.24927288293838501</v>
      </c>
      <c r="BT138">
        <v>0.11724399775266647</v>
      </c>
      <c r="BU138">
        <v>5.6922204792499542E-2</v>
      </c>
      <c r="CB138">
        <v>-50.000015258789063</v>
      </c>
      <c r="CC138">
        <v>-66.666694641113281</v>
      </c>
      <c r="CD138">
        <v>-119.99998474121094</v>
      </c>
      <c r="CE138">
        <v>10.000015258789063</v>
      </c>
      <c r="CF138">
        <v>3.9937584400177002</v>
      </c>
      <c r="CG138">
        <v>24.051483154296875</v>
      </c>
      <c r="CH138">
        <v>25.174980163574219</v>
      </c>
      <c r="CI138">
        <v>36.140960693359375</v>
      </c>
      <c r="CO138">
        <v>1</v>
      </c>
      <c r="CP138">
        <v>0</v>
      </c>
      <c r="CQ138">
        <v>0</v>
      </c>
      <c r="CR138">
        <v>0</v>
      </c>
      <c r="CS138">
        <v>0</v>
      </c>
      <c r="CT138">
        <v>-0.28014174103736877</v>
      </c>
      <c r="CU138">
        <v>-0.28014183044433594</v>
      </c>
      <c r="CV138">
        <v>0</v>
      </c>
      <c r="CW138">
        <v>-0.28014174103736877</v>
      </c>
      <c r="IN138">
        <v>268</v>
      </c>
      <c r="IO138">
        <v>911.95654296875</v>
      </c>
      <c r="IP138">
        <v>0</v>
      </c>
      <c r="IQ138">
        <v>4.8403425216674805</v>
      </c>
      <c r="IR138">
        <v>-0.85411977767944336</v>
      </c>
      <c r="IS138">
        <v>0</v>
      </c>
      <c r="IT138">
        <v>0.5</v>
      </c>
      <c r="IU138">
        <v>0</v>
      </c>
    </row>
    <row r="139" spans="10:255">
      <c r="J139">
        <v>0.78478258848190308</v>
      </c>
      <c r="K139">
        <v>1</v>
      </c>
      <c r="L139">
        <v>0.65799999237060547</v>
      </c>
      <c r="M139">
        <v>0.118699811398983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9.7826093435287476E-2</v>
      </c>
      <c r="W139">
        <v>269</v>
      </c>
      <c r="X139">
        <v>0.30000001192092896</v>
      </c>
      <c r="Y139">
        <v>0.25</v>
      </c>
      <c r="Z139">
        <v>0.25999999046325684</v>
      </c>
      <c r="AA139">
        <v>0.21899999678134918</v>
      </c>
      <c r="AB139">
        <v>0.26742655038833618</v>
      </c>
      <c r="AC139">
        <v>0.32328012585639954</v>
      </c>
      <c r="AD139">
        <v>0.30416768789291382</v>
      </c>
      <c r="AE139">
        <v>0.29523411393165588</v>
      </c>
      <c r="AF139">
        <v>0.3011898398399353</v>
      </c>
      <c r="AL139">
        <v>-9.9999990463256836</v>
      </c>
      <c r="AM139">
        <v>-8.0000028610229492</v>
      </c>
      <c r="AN139">
        <v>-11.999996185302734</v>
      </c>
      <c r="AO139">
        <v>0.20000039041042328</v>
      </c>
      <c r="AP139">
        <v>0.51469212770462036</v>
      </c>
      <c r="AQ139">
        <v>7.3439779281616211</v>
      </c>
      <c r="AR139">
        <v>3.5832316875457764</v>
      </c>
      <c r="AS139">
        <v>5.4765877723693848</v>
      </c>
      <c r="AZ139">
        <v>0</v>
      </c>
      <c r="BA139">
        <v>0</v>
      </c>
      <c r="BB139">
        <v>5.0000004470348358E-2</v>
      </c>
      <c r="BC139">
        <v>0.15000002086162567</v>
      </c>
      <c r="BD139">
        <v>0.15000002086162567</v>
      </c>
      <c r="BE139">
        <v>0.25000002980232239</v>
      </c>
      <c r="BF139">
        <v>0.35000002384185791</v>
      </c>
      <c r="BG139">
        <v>5.0000004470348358E-2</v>
      </c>
      <c r="BN139">
        <v>0.27814498543739319</v>
      </c>
      <c r="BO139">
        <v>0.27814513444900513</v>
      </c>
      <c r="BP139">
        <v>0.27814504504203796</v>
      </c>
      <c r="BQ139">
        <v>0.27814775705337524</v>
      </c>
      <c r="BR139">
        <v>0.27814918756484985</v>
      </c>
      <c r="BS139">
        <v>0.24271023273468018</v>
      </c>
      <c r="BT139">
        <v>0.11417912691831589</v>
      </c>
      <c r="BU139">
        <v>5.5445369333028793E-2</v>
      </c>
      <c r="CB139">
        <v>-50.000015258789063</v>
      </c>
      <c r="CC139">
        <v>-66.666694641113281</v>
      </c>
      <c r="CD139">
        <v>-119.99998474121094</v>
      </c>
      <c r="CE139">
        <v>10.000015258789063</v>
      </c>
      <c r="CF139">
        <v>4.2890992164611816</v>
      </c>
      <c r="CG139">
        <v>24.479921340942383</v>
      </c>
      <c r="CH139">
        <v>25.594511032104492</v>
      </c>
      <c r="CI139">
        <v>36.510589599609375</v>
      </c>
      <c r="CO139">
        <v>1</v>
      </c>
      <c r="CP139">
        <v>0</v>
      </c>
      <c r="CQ139">
        <v>0</v>
      </c>
      <c r="CR139">
        <v>0</v>
      </c>
      <c r="CS139">
        <v>0</v>
      </c>
      <c r="CT139">
        <v>-0.27814498543739319</v>
      </c>
      <c r="CU139">
        <v>-0.27817487716674805</v>
      </c>
      <c r="CV139">
        <v>0</v>
      </c>
      <c r="CW139">
        <v>-0.27814498543739319</v>
      </c>
      <c r="IN139">
        <v>269</v>
      </c>
      <c r="IO139">
        <v>915.2174072265625</v>
      </c>
      <c r="IP139">
        <v>0</v>
      </c>
      <c r="IQ139">
        <v>5.1184930801391602</v>
      </c>
      <c r="IR139">
        <v>-0.52661031484603882</v>
      </c>
      <c r="IS139">
        <v>0</v>
      </c>
      <c r="IT139">
        <v>0.5</v>
      </c>
      <c r="IU139">
        <v>0</v>
      </c>
    </row>
    <row r="140" spans="10:255">
      <c r="J140">
        <v>0.78152173757553101</v>
      </c>
      <c r="K140">
        <v>1</v>
      </c>
      <c r="L140">
        <v>0.62639999389648438</v>
      </c>
      <c r="M140">
        <v>0.11553288996219635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9.5217391848564148E-2</v>
      </c>
      <c r="W140">
        <v>270</v>
      </c>
      <c r="X140">
        <v>0.30000001192092896</v>
      </c>
      <c r="Y140">
        <v>0.25</v>
      </c>
      <c r="Z140">
        <v>0.25999999046325684</v>
      </c>
      <c r="AA140">
        <v>0.21899999678134918</v>
      </c>
      <c r="AB140">
        <v>0.267229825258255</v>
      </c>
      <c r="AC140">
        <v>0.32265380024909973</v>
      </c>
      <c r="AD140">
        <v>0.30359542369842529</v>
      </c>
      <c r="AE140">
        <v>0.29469379782676697</v>
      </c>
      <c r="AF140">
        <v>0.30062821507453918</v>
      </c>
      <c r="AL140">
        <v>-9.9999990463256836</v>
      </c>
      <c r="AM140">
        <v>-8.0000028610229492</v>
      </c>
      <c r="AN140">
        <v>-11.999996185302734</v>
      </c>
      <c r="AO140">
        <v>0.20000039041042328</v>
      </c>
      <c r="AP140">
        <v>0.55403715372085571</v>
      </c>
      <c r="AQ140">
        <v>7.469243049621582</v>
      </c>
      <c r="AR140">
        <v>3.6404581069946289</v>
      </c>
      <c r="AS140">
        <v>5.5306196212768555</v>
      </c>
      <c r="AZ140">
        <v>0</v>
      </c>
      <c r="BA140">
        <v>0</v>
      </c>
      <c r="BB140">
        <v>5.0000004470348358E-2</v>
      </c>
      <c r="BC140">
        <v>0.15000002086162567</v>
      </c>
      <c r="BD140">
        <v>0.15000002086162567</v>
      </c>
      <c r="BE140">
        <v>0.25000002980232239</v>
      </c>
      <c r="BF140">
        <v>0.35000002384185791</v>
      </c>
      <c r="BG140">
        <v>5.0000004470348358E-2</v>
      </c>
      <c r="BN140">
        <v>0.27586808800697327</v>
      </c>
      <c r="BO140">
        <v>0.27586826682090759</v>
      </c>
      <c r="BP140">
        <v>0.27586817741394043</v>
      </c>
      <c r="BQ140">
        <v>0.27586787939071655</v>
      </c>
      <c r="BR140">
        <v>0.27586725354194641</v>
      </c>
      <c r="BS140">
        <v>0.23652450740337372</v>
      </c>
      <c r="BT140">
        <v>0.11125832051038742</v>
      </c>
      <c r="BU140">
        <v>5.4030559957027435E-2</v>
      </c>
      <c r="CB140">
        <v>-50.000015258789063</v>
      </c>
      <c r="CC140">
        <v>-66.666694641113281</v>
      </c>
      <c r="CD140">
        <v>-119.99998474121094</v>
      </c>
      <c r="CE140">
        <v>10.000015258789063</v>
      </c>
      <c r="CF140">
        <v>4.6169743537902832</v>
      </c>
      <c r="CG140">
        <v>24.897472381591797</v>
      </c>
      <c r="CH140">
        <v>26.003271102905273</v>
      </c>
      <c r="CI140">
        <v>36.870800018310547</v>
      </c>
      <c r="CO140">
        <v>1</v>
      </c>
      <c r="CP140">
        <v>0</v>
      </c>
      <c r="CQ140">
        <v>0</v>
      </c>
      <c r="CR140">
        <v>0</v>
      </c>
      <c r="CS140">
        <v>0</v>
      </c>
      <c r="CT140">
        <v>-0.27586808800697327</v>
      </c>
      <c r="CU140">
        <v>-0.27585029602050781</v>
      </c>
      <c r="CV140">
        <v>0</v>
      </c>
      <c r="CW140">
        <v>-0.27586808800697327</v>
      </c>
      <c r="IN140">
        <v>270</v>
      </c>
      <c r="IO140">
        <v>918.478271484375</v>
      </c>
      <c r="IP140">
        <v>0</v>
      </c>
      <c r="IQ140">
        <v>5.3943600654602051</v>
      </c>
      <c r="IR140">
        <v>-0.200381800532341</v>
      </c>
      <c r="IS140">
        <v>0</v>
      </c>
      <c r="IT140">
        <v>0.5</v>
      </c>
      <c r="IU140">
        <v>0</v>
      </c>
    </row>
    <row r="141" spans="10:255">
      <c r="J141">
        <v>0.77826088666915894</v>
      </c>
      <c r="K141">
        <v>1</v>
      </c>
      <c r="L141">
        <v>0.59479999542236328</v>
      </c>
      <c r="M141">
        <v>0.11236605048179626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9.2608697712421417E-2</v>
      </c>
      <c r="W141">
        <v>271</v>
      </c>
      <c r="X141">
        <v>0.30000001192092896</v>
      </c>
      <c r="Y141">
        <v>0.25</v>
      </c>
      <c r="Z141">
        <v>0.25999999046325684</v>
      </c>
      <c r="AA141">
        <v>0.21899999678134918</v>
      </c>
      <c r="AB141">
        <v>0.26701655983924866</v>
      </c>
      <c r="AC141">
        <v>0.32204273343086243</v>
      </c>
      <c r="AD141">
        <v>0.30303743481636047</v>
      </c>
      <c r="AE141">
        <v>0.29416701197624207</v>
      </c>
      <c r="AF141">
        <v>0.30008062720298767</v>
      </c>
      <c r="AL141">
        <v>-9.9999990463256836</v>
      </c>
      <c r="AM141">
        <v>-8.0000028610229492</v>
      </c>
      <c r="AN141">
        <v>-11.999996185302734</v>
      </c>
      <c r="AO141">
        <v>0.20000039041042328</v>
      </c>
      <c r="AP141">
        <v>0.59669023752212524</v>
      </c>
      <c r="AQ141">
        <v>7.591456413269043</v>
      </c>
      <c r="AR141">
        <v>3.6962571144104004</v>
      </c>
      <c r="AS141">
        <v>5.5832982063293457</v>
      </c>
      <c r="AZ141">
        <v>0</v>
      </c>
      <c r="BA141">
        <v>0</v>
      </c>
      <c r="BB141">
        <v>5.0000004470348358E-2</v>
      </c>
      <c r="BC141">
        <v>0.15000002086162567</v>
      </c>
      <c r="BD141">
        <v>0.15000002086162567</v>
      </c>
      <c r="BE141">
        <v>0.25000002980232239</v>
      </c>
      <c r="BF141">
        <v>0.35000002384185791</v>
      </c>
      <c r="BG141">
        <v>5.0000004470348358E-2</v>
      </c>
      <c r="BN141">
        <v>0.2733408510684967</v>
      </c>
      <c r="BO141">
        <v>0.27334100008010864</v>
      </c>
      <c r="BP141">
        <v>0.27334094047546387</v>
      </c>
      <c r="BQ141">
        <v>0.2733406126499176</v>
      </c>
      <c r="BR141">
        <v>0.27334046363830566</v>
      </c>
      <c r="BS141">
        <v>0.23068872094154358</v>
      </c>
      <c r="BT141">
        <v>0.10847742110490799</v>
      </c>
      <c r="BU141">
        <v>5.2677564322948456E-2</v>
      </c>
      <c r="CB141">
        <v>-50.000015258789063</v>
      </c>
      <c r="CC141">
        <v>-66.666694641113281</v>
      </c>
      <c r="CD141">
        <v>-119.99998474121094</v>
      </c>
      <c r="CE141">
        <v>10.000015258789063</v>
      </c>
      <c r="CF141">
        <v>4.972416877746582</v>
      </c>
      <c r="CG141">
        <v>25.304849624633789</v>
      </c>
      <c r="CH141">
        <v>26.401834487915039</v>
      </c>
      <c r="CI141">
        <v>37.221988677978516</v>
      </c>
      <c r="CO141">
        <v>1</v>
      </c>
      <c r="CP141">
        <v>0</v>
      </c>
      <c r="CQ141">
        <v>0</v>
      </c>
      <c r="CR141">
        <v>0</v>
      </c>
      <c r="CS141">
        <v>0</v>
      </c>
      <c r="CT141">
        <v>-0.2733408510684967</v>
      </c>
      <c r="CU141">
        <v>-0.27334690093994141</v>
      </c>
      <c r="CV141">
        <v>0</v>
      </c>
      <c r="CW141">
        <v>-0.2733408510684967</v>
      </c>
      <c r="IN141">
        <v>271</v>
      </c>
      <c r="IO141">
        <v>921.7391357421875</v>
      </c>
      <c r="IP141">
        <v>0</v>
      </c>
      <c r="IQ141">
        <v>5.6677069664001465</v>
      </c>
      <c r="IR141">
        <v>0.12413036078214645</v>
      </c>
      <c r="IS141">
        <v>0</v>
      </c>
      <c r="IT141">
        <v>0.5</v>
      </c>
      <c r="IU141">
        <v>0</v>
      </c>
    </row>
    <row r="142" spans="10:255">
      <c r="J142">
        <v>0.77499997615814209</v>
      </c>
      <c r="K142">
        <v>1</v>
      </c>
      <c r="L142">
        <v>0.56319999694824219</v>
      </c>
      <c r="M142">
        <v>0.10919930040836334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9.0000003576278687E-2</v>
      </c>
      <c r="W142">
        <v>272</v>
      </c>
      <c r="X142">
        <v>0.30000001192092896</v>
      </c>
      <c r="Y142">
        <v>0.25</v>
      </c>
      <c r="Z142">
        <v>0.25999999046325684</v>
      </c>
      <c r="AA142">
        <v>0.21899999678134918</v>
      </c>
      <c r="AB142">
        <v>0.26678937673568726</v>
      </c>
      <c r="AC142">
        <v>0.32144603133201599</v>
      </c>
      <c r="AD142">
        <v>0.30249297618865967</v>
      </c>
      <c r="AE142">
        <v>0.29365316033363342</v>
      </c>
      <c r="AF142">
        <v>0.29954636096954346</v>
      </c>
      <c r="AL142">
        <v>-9.9999990463256836</v>
      </c>
      <c r="AM142">
        <v>-8.0000028610229492</v>
      </c>
      <c r="AN142">
        <v>-11.999996185302734</v>
      </c>
      <c r="AO142">
        <v>0.20000039041042328</v>
      </c>
      <c r="AP142">
        <v>0.64212685823440552</v>
      </c>
      <c r="AQ142">
        <v>7.7107968330383301</v>
      </c>
      <c r="AR142">
        <v>3.7507028579711914</v>
      </c>
      <c r="AS142">
        <v>5.6346836090087891</v>
      </c>
      <c r="AZ142">
        <v>0</v>
      </c>
      <c r="BA142">
        <v>0</v>
      </c>
      <c r="BB142">
        <v>5.0000004470348358E-2</v>
      </c>
      <c r="BC142">
        <v>0.15000002086162567</v>
      </c>
      <c r="BD142">
        <v>0.15000002086162567</v>
      </c>
      <c r="BE142">
        <v>0.25000002980232239</v>
      </c>
      <c r="BF142">
        <v>0.35000002384185791</v>
      </c>
      <c r="BG142">
        <v>5.0000004470348358E-2</v>
      </c>
      <c r="BN142">
        <v>0.27060499787330627</v>
      </c>
      <c r="BO142">
        <v>0.27060514688491821</v>
      </c>
      <c r="BP142">
        <v>0.27060505747795105</v>
      </c>
      <c r="BQ142">
        <v>0.27060776948928833</v>
      </c>
      <c r="BR142">
        <v>0.27060890197753906</v>
      </c>
      <c r="BS142">
        <v>0.22517582774162292</v>
      </c>
      <c r="BT142">
        <v>0.10583139210939407</v>
      </c>
      <c r="BU142">
        <v>5.1385678350925446E-2</v>
      </c>
      <c r="CB142">
        <v>-50.000015258789063</v>
      </c>
      <c r="CC142">
        <v>-66.666694641113281</v>
      </c>
      <c r="CD142">
        <v>-119.99998474121094</v>
      </c>
      <c r="CE142">
        <v>10.000015258789063</v>
      </c>
      <c r="CF142">
        <v>5.3510551452636719</v>
      </c>
      <c r="CG142">
        <v>25.702651977539063</v>
      </c>
      <c r="CH142">
        <v>26.790733337402344</v>
      </c>
      <c r="CI142">
        <v>37.564559936523438</v>
      </c>
      <c r="CO142">
        <v>1</v>
      </c>
      <c r="CP142">
        <v>0</v>
      </c>
      <c r="CQ142">
        <v>0</v>
      </c>
      <c r="CR142">
        <v>0</v>
      </c>
      <c r="CS142">
        <v>0</v>
      </c>
      <c r="CT142">
        <v>-0.27060499787330627</v>
      </c>
      <c r="CU142">
        <v>-0.27057528495788574</v>
      </c>
      <c r="CV142">
        <v>0</v>
      </c>
      <c r="CW142">
        <v>-0.27060499787330627</v>
      </c>
      <c r="IN142">
        <v>272</v>
      </c>
      <c r="IO142">
        <v>925</v>
      </c>
      <c r="IP142">
        <v>0</v>
      </c>
      <c r="IQ142">
        <v>5.9383139610290527</v>
      </c>
      <c r="IR142">
        <v>0.446515291929245</v>
      </c>
      <c r="IS142">
        <v>0</v>
      </c>
      <c r="IT142">
        <v>0.5</v>
      </c>
      <c r="IU142">
        <v>0</v>
      </c>
    </row>
    <row r="143" spans="10:255">
      <c r="J143">
        <v>0.77173912525177002</v>
      </c>
      <c r="K143">
        <v>1</v>
      </c>
      <c r="L143">
        <v>0.53159999847412109</v>
      </c>
      <c r="M143">
        <v>0.10603263229131699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8.7391309440135956E-2</v>
      </c>
      <c r="W143">
        <v>273</v>
      </c>
      <c r="X143">
        <v>0.30000001192092896</v>
      </c>
      <c r="Y143">
        <v>0.25</v>
      </c>
      <c r="Z143">
        <v>0.25999999046325684</v>
      </c>
      <c r="AA143">
        <v>0.21899999678134918</v>
      </c>
      <c r="AB143">
        <v>0.26655063033103943</v>
      </c>
      <c r="AC143">
        <v>0.32086279988288879</v>
      </c>
      <c r="AD143">
        <v>0.30196139216423035</v>
      </c>
      <c r="AE143">
        <v>0.2931516170501709</v>
      </c>
      <c r="AF143">
        <v>0.2990247905254364</v>
      </c>
      <c r="AL143">
        <v>-9.9999990463256836</v>
      </c>
      <c r="AM143">
        <v>-8.0000028610229492</v>
      </c>
      <c r="AN143">
        <v>-11.999996185302734</v>
      </c>
      <c r="AO143">
        <v>0.20000039041042328</v>
      </c>
      <c r="AP143">
        <v>0.68987613916397095</v>
      </c>
      <c r="AQ143">
        <v>7.8274431228637695</v>
      </c>
      <c r="AR143">
        <v>3.803861141204834</v>
      </c>
      <c r="AS143">
        <v>5.684837818145752</v>
      </c>
      <c r="AZ143">
        <v>0</v>
      </c>
      <c r="BA143">
        <v>0</v>
      </c>
      <c r="BB143">
        <v>5.0000004470348358E-2</v>
      </c>
      <c r="BC143">
        <v>0.15000002086162567</v>
      </c>
      <c r="BD143">
        <v>0.15000002086162567</v>
      </c>
      <c r="BE143">
        <v>0.25000002980232239</v>
      </c>
      <c r="BF143">
        <v>0.35000002384185791</v>
      </c>
      <c r="BG143">
        <v>5.0000004470348358E-2</v>
      </c>
      <c r="BN143">
        <v>0.26770821213722229</v>
      </c>
      <c r="BO143">
        <v>0.26770836114883423</v>
      </c>
      <c r="BP143">
        <v>0.26770830154418945</v>
      </c>
      <c r="BQ143">
        <v>0.26770797371864319</v>
      </c>
      <c r="BR143">
        <v>0.2677077054977417</v>
      </c>
      <c r="BS143">
        <v>0.21996170282363892</v>
      </c>
      <c r="BT143">
        <v>0.10331158339977264</v>
      </c>
      <c r="BU143">
        <v>5.0155114382505417E-2</v>
      </c>
      <c r="CB143">
        <v>-50.000015258789063</v>
      </c>
      <c r="CC143">
        <v>-66.666694641113281</v>
      </c>
      <c r="CD143">
        <v>-119.99998474121094</v>
      </c>
      <c r="CE143">
        <v>10.000015258789063</v>
      </c>
      <c r="CF143">
        <v>5.7489657402038574</v>
      </c>
      <c r="CG143">
        <v>26.091472625732422</v>
      </c>
      <c r="CH143">
        <v>27.170436859130859</v>
      </c>
      <c r="CI143">
        <v>37.898921966552734</v>
      </c>
      <c r="CO143">
        <v>1</v>
      </c>
      <c r="CP143">
        <v>0</v>
      </c>
      <c r="CQ143">
        <v>0</v>
      </c>
      <c r="CR143">
        <v>0</v>
      </c>
      <c r="CS143">
        <v>0</v>
      </c>
      <c r="CT143">
        <v>-0.26770821213722229</v>
      </c>
      <c r="CU143">
        <v>-0.26771426200866699</v>
      </c>
      <c r="CV143">
        <v>0</v>
      </c>
      <c r="CW143">
        <v>-0.26770821213722229</v>
      </c>
      <c r="IN143">
        <v>273</v>
      </c>
      <c r="IO143">
        <v>928.2608642578125</v>
      </c>
      <c r="IP143">
        <v>0</v>
      </c>
      <c r="IQ143">
        <v>6.2060208320617676</v>
      </c>
      <c r="IR143">
        <v>0.76644539833068848</v>
      </c>
      <c r="IS143">
        <v>0</v>
      </c>
      <c r="IT143">
        <v>0.5</v>
      </c>
      <c r="IU143">
        <v>0</v>
      </c>
    </row>
    <row r="144" spans="10:255">
      <c r="J144">
        <v>0.76847827434539795</v>
      </c>
      <c r="K144">
        <v>1</v>
      </c>
      <c r="L144">
        <v>0.5</v>
      </c>
      <c r="M144">
        <v>0.1028660461306572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8.4782615303993225E-2</v>
      </c>
      <c r="W144">
        <v>274</v>
      </c>
      <c r="X144">
        <v>0.30000001192092896</v>
      </c>
      <c r="Y144">
        <v>0.25</v>
      </c>
      <c r="Z144">
        <v>0.25999999046325684</v>
      </c>
      <c r="AA144">
        <v>0.21899999678134918</v>
      </c>
      <c r="AB144">
        <v>0.26630240678787231</v>
      </c>
      <c r="AC144">
        <v>0.32029226422309875</v>
      </c>
      <c r="AD144">
        <v>0.30144208669662476</v>
      </c>
      <c r="AE144">
        <v>0.29266178607940674</v>
      </c>
      <c r="AF144">
        <v>0.29851531982421875</v>
      </c>
      <c r="AL144">
        <v>-9.9999990463256836</v>
      </c>
      <c r="AM144">
        <v>-8.0000028610229492</v>
      </c>
      <c r="AN144">
        <v>-11.999996185302734</v>
      </c>
      <c r="AO144">
        <v>0.20000039041042328</v>
      </c>
      <c r="AP144">
        <v>0.73952090740203857</v>
      </c>
      <c r="AQ144">
        <v>7.9415507316589355</v>
      </c>
      <c r="AR144">
        <v>3.8557915687561035</v>
      </c>
      <c r="AS144">
        <v>5.733820915222168</v>
      </c>
      <c r="AZ144">
        <v>0</v>
      </c>
      <c r="BA144">
        <v>0</v>
      </c>
      <c r="BB144">
        <v>5.0000004470348358E-2</v>
      </c>
      <c r="BC144">
        <v>0.15000002086162567</v>
      </c>
      <c r="BD144">
        <v>0.15000002086162567</v>
      </c>
      <c r="BE144">
        <v>0.25000002980232239</v>
      </c>
      <c r="BF144">
        <v>0.35000002384185791</v>
      </c>
      <c r="BG144">
        <v>5.0000004470348358E-2</v>
      </c>
      <c r="BN144">
        <v>0.26466837525367737</v>
      </c>
      <c r="BO144">
        <v>0.26466852426528931</v>
      </c>
      <c r="BP144">
        <v>0.26466846466064453</v>
      </c>
      <c r="BQ144">
        <v>0.26466813683509827</v>
      </c>
      <c r="BR144">
        <v>0.26466846466064453</v>
      </c>
      <c r="BS144">
        <v>0.21502202749252319</v>
      </c>
      <c r="BT144">
        <v>0.10091409087181091</v>
      </c>
      <c r="BU144">
        <v>4.8981998115777969E-2</v>
      </c>
      <c r="CB144">
        <v>-50.000015258789063</v>
      </c>
      <c r="CC144">
        <v>-66.666694641113281</v>
      </c>
      <c r="CD144">
        <v>-119.99998474121094</v>
      </c>
      <c r="CE144">
        <v>10.000015258789063</v>
      </c>
      <c r="CF144">
        <v>6.1626715660095215</v>
      </c>
      <c r="CG144">
        <v>26.471830368041992</v>
      </c>
      <c r="CH144">
        <v>27.54136848449707</v>
      </c>
      <c r="CI144">
        <v>38.225475311279297</v>
      </c>
      <c r="CO144">
        <v>1</v>
      </c>
      <c r="CP144">
        <v>0</v>
      </c>
      <c r="CQ144">
        <v>0</v>
      </c>
      <c r="CR144">
        <v>0</v>
      </c>
      <c r="CS144">
        <v>0</v>
      </c>
      <c r="CT144">
        <v>-0.26466837525367737</v>
      </c>
      <c r="CU144">
        <v>-0.26467442512512207</v>
      </c>
      <c r="CV144">
        <v>0</v>
      </c>
      <c r="CW144">
        <v>-0.26466837525367737</v>
      </c>
      <c r="IN144">
        <v>274</v>
      </c>
      <c r="IO144">
        <v>931.521728515625</v>
      </c>
      <c r="IP144">
        <v>0</v>
      </c>
      <c r="IQ144">
        <v>6.4706878662109375</v>
      </c>
      <c r="IR144">
        <v>1.083627462387085</v>
      </c>
      <c r="IS144">
        <v>0</v>
      </c>
      <c r="IT144">
        <v>0.5</v>
      </c>
      <c r="IU144">
        <v>0</v>
      </c>
    </row>
    <row r="145" spans="10:255">
      <c r="J145">
        <v>0.76521742343902588</v>
      </c>
      <c r="K145">
        <v>1</v>
      </c>
      <c r="L145">
        <v>0.5</v>
      </c>
      <c r="M145">
        <v>9.9699541926383972E-2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8.2173913717269897E-2</v>
      </c>
      <c r="W145">
        <v>275</v>
      </c>
      <c r="X145">
        <v>0.30000001192092896</v>
      </c>
      <c r="Y145">
        <v>0.25</v>
      </c>
      <c r="Z145">
        <v>0.25999999046325684</v>
      </c>
      <c r="AA145">
        <v>0.21899999678134918</v>
      </c>
      <c r="AB145">
        <v>0.26604646444320679</v>
      </c>
      <c r="AC145">
        <v>0.31973376870155334</v>
      </c>
      <c r="AD145">
        <v>0.30093437433242798</v>
      </c>
      <c r="AE145">
        <v>0.29218316078186035</v>
      </c>
      <c r="AF145">
        <v>0.29801729321479797</v>
      </c>
      <c r="AL145">
        <v>-9.9999990463256836</v>
      </c>
      <c r="AM145">
        <v>-8.0000028610229492</v>
      </c>
      <c r="AN145">
        <v>-11.999996185302734</v>
      </c>
      <c r="AO145">
        <v>0.20000039041042328</v>
      </c>
      <c r="AP145">
        <v>0.79070931673049927</v>
      </c>
      <c r="AQ145">
        <v>8.0532493591308594</v>
      </c>
      <c r="AR145">
        <v>3.9065628051757813</v>
      </c>
      <c r="AS145">
        <v>5.7816834449768066</v>
      </c>
      <c r="AZ145">
        <v>0</v>
      </c>
      <c r="BA145">
        <v>0</v>
      </c>
      <c r="BB145">
        <v>5.0000004470348358E-2</v>
      </c>
      <c r="BC145">
        <v>0.15000002086162567</v>
      </c>
      <c r="BD145">
        <v>0.15000002086162567</v>
      </c>
      <c r="BE145">
        <v>0.25000002980232239</v>
      </c>
      <c r="BF145">
        <v>0.35000002384185791</v>
      </c>
      <c r="BG145">
        <v>5.0000004470348358E-2</v>
      </c>
      <c r="BN145">
        <v>0.2615152895450592</v>
      </c>
      <c r="BO145">
        <v>0.26151543855667114</v>
      </c>
      <c r="BP145">
        <v>0.26151534914970398</v>
      </c>
      <c r="BQ145">
        <v>0.26151806116104126</v>
      </c>
      <c r="BR145">
        <v>0.26151934266090393</v>
      </c>
      <c r="BS145">
        <v>0.21033431589603424</v>
      </c>
      <c r="BT145">
        <v>9.8634660243988037E-2</v>
      </c>
      <c r="BU145">
        <v>4.7861333936452866E-2</v>
      </c>
      <c r="CB145">
        <v>-50.000015258789063</v>
      </c>
      <c r="CC145">
        <v>-66.666694641113281</v>
      </c>
      <c r="CD145">
        <v>-119.99998474121094</v>
      </c>
      <c r="CE145">
        <v>10.000015258789063</v>
      </c>
      <c r="CF145">
        <v>6.5892419815063477</v>
      </c>
      <c r="CG145">
        <v>26.844160079956055</v>
      </c>
      <c r="CH145">
        <v>27.904020309448242</v>
      </c>
      <c r="CI145">
        <v>38.544559478759766</v>
      </c>
      <c r="CO145">
        <v>1</v>
      </c>
      <c r="CP145">
        <v>0</v>
      </c>
      <c r="CQ145">
        <v>0</v>
      </c>
      <c r="CR145">
        <v>0</v>
      </c>
      <c r="CS145">
        <v>0</v>
      </c>
      <c r="CT145">
        <v>-0.2615152895450592</v>
      </c>
      <c r="CU145">
        <v>-0.26154518127441406</v>
      </c>
      <c r="CV145">
        <v>0</v>
      </c>
      <c r="CW145">
        <v>-0.2615152895450592</v>
      </c>
      <c r="IN145">
        <v>275</v>
      </c>
      <c r="IO145">
        <v>934.7825927734375</v>
      </c>
      <c r="IP145">
        <v>0</v>
      </c>
      <c r="IQ145">
        <v>6.732210636138916</v>
      </c>
      <c r="IR145">
        <v>1.3978337049484253</v>
      </c>
      <c r="IS145">
        <v>0</v>
      </c>
      <c r="IT145">
        <v>0.5</v>
      </c>
      <c r="IU145">
        <v>0</v>
      </c>
    </row>
    <row r="146" spans="10:255">
      <c r="J146">
        <v>0.76195651292800903</v>
      </c>
      <c r="K146">
        <v>1</v>
      </c>
      <c r="L146">
        <v>0.5</v>
      </c>
      <c r="M146">
        <v>9.6533119678497314E-2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7.9565219581127167E-2</v>
      </c>
      <c r="W146">
        <v>276</v>
      </c>
      <c r="X146">
        <v>0.30000001192092896</v>
      </c>
      <c r="Y146">
        <v>0.25</v>
      </c>
      <c r="Z146">
        <v>0.25999999046325684</v>
      </c>
      <c r="AA146">
        <v>0.21899999678134918</v>
      </c>
      <c r="AB146">
        <v>0.26578444242477417</v>
      </c>
      <c r="AC146">
        <v>0.31918668746948242</v>
      </c>
      <c r="AD146">
        <v>0.30043765902519226</v>
      </c>
      <c r="AE146">
        <v>0.29171523451805115</v>
      </c>
      <c r="AF146">
        <v>0.29753017425537109</v>
      </c>
      <c r="AL146">
        <v>-9.9999990463256836</v>
      </c>
      <c r="AM146">
        <v>-8.0000028610229492</v>
      </c>
      <c r="AN146">
        <v>-11.999996185302734</v>
      </c>
      <c r="AO146">
        <v>0.20000039041042328</v>
      </c>
      <c r="AP146">
        <v>0.84311378002166748</v>
      </c>
      <c r="AQ146">
        <v>8.1626653671264648</v>
      </c>
      <c r="AR146">
        <v>3.9562344551086426</v>
      </c>
      <c r="AS146">
        <v>5.8284759521484375</v>
      </c>
      <c r="AZ146">
        <v>0</v>
      </c>
      <c r="BA146">
        <v>0</v>
      </c>
      <c r="BB146">
        <v>5.0000004470348358E-2</v>
      </c>
      <c r="BC146">
        <v>0.15000002086162567</v>
      </c>
      <c r="BD146">
        <v>0.15000002086162567</v>
      </c>
      <c r="BE146">
        <v>0.25000002980232239</v>
      </c>
      <c r="BF146">
        <v>0.35000002384185791</v>
      </c>
      <c r="BG146">
        <v>5.0000004470348358E-2</v>
      </c>
      <c r="BN146">
        <v>0.25828471779823303</v>
      </c>
      <c r="BO146">
        <v>0.25828489661216736</v>
      </c>
      <c r="BP146">
        <v>0.2582848072052002</v>
      </c>
      <c r="BQ146">
        <v>0.25828450918197632</v>
      </c>
      <c r="BR146">
        <v>0.25828388333320618</v>
      </c>
      <c r="BS146">
        <v>0.20587904751300812</v>
      </c>
      <c r="BT146">
        <v>9.6463359892368317E-2</v>
      </c>
      <c r="BU146">
        <v>4.6793516725301743E-2</v>
      </c>
      <c r="CB146">
        <v>-50.000015258789063</v>
      </c>
      <c r="CC146">
        <v>-66.666694641113281</v>
      </c>
      <c r="CD146">
        <v>-119.99998474121094</v>
      </c>
      <c r="CE146">
        <v>10.000015258789063</v>
      </c>
      <c r="CF146">
        <v>7.0259451866149902</v>
      </c>
      <c r="CG146">
        <v>27.208881378173828</v>
      </c>
      <c r="CH146">
        <v>28.258817672729492</v>
      </c>
      <c r="CI146">
        <v>38.856510162353516</v>
      </c>
      <c r="CO146">
        <v>1</v>
      </c>
      <c r="CP146">
        <v>0</v>
      </c>
      <c r="CQ146">
        <v>0</v>
      </c>
      <c r="CR146">
        <v>0</v>
      </c>
      <c r="CS146">
        <v>0</v>
      </c>
      <c r="CT146">
        <v>-0.25828471779823303</v>
      </c>
      <c r="CU146">
        <v>-0.25823712348937988</v>
      </c>
      <c r="CV146">
        <v>0</v>
      </c>
      <c r="CW146">
        <v>-0.25828471779823303</v>
      </c>
      <c r="IN146">
        <v>276</v>
      </c>
      <c r="IO146">
        <v>938.04351806640625</v>
      </c>
      <c r="IP146">
        <v>0</v>
      </c>
      <c r="IQ146">
        <v>6.9904923439025879</v>
      </c>
      <c r="IR146">
        <v>1.7088472843170166</v>
      </c>
      <c r="IS146">
        <v>0</v>
      </c>
      <c r="IT146">
        <v>0.5</v>
      </c>
      <c r="IU146">
        <v>0</v>
      </c>
    </row>
    <row r="147" spans="10:255">
      <c r="J147">
        <v>0.75869566202163696</v>
      </c>
      <c r="K147">
        <v>1</v>
      </c>
      <c r="L147">
        <v>0.5</v>
      </c>
      <c r="M147">
        <v>9.3366794288158417E-2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7.6956525444984436E-2</v>
      </c>
      <c r="W147">
        <v>277</v>
      </c>
      <c r="X147">
        <v>0.30000001192092896</v>
      </c>
      <c r="Y147">
        <v>0.25</v>
      </c>
      <c r="Z147">
        <v>0.25999999046325684</v>
      </c>
      <c r="AA147">
        <v>0.21899999678134918</v>
      </c>
      <c r="AB147">
        <v>0.2655177116394043</v>
      </c>
      <c r="AC147">
        <v>0.31865045428276062</v>
      </c>
      <c r="AD147">
        <v>0.29995152354240417</v>
      </c>
      <c r="AE147">
        <v>0.29125744104385376</v>
      </c>
      <c r="AF147">
        <v>0.29705348610877991</v>
      </c>
      <c r="AL147">
        <v>-9.9999990463256836</v>
      </c>
      <c r="AM147">
        <v>-8.0000028610229492</v>
      </c>
      <c r="AN147">
        <v>-11.999996185302734</v>
      </c>
      <c r="AO147">
        <v>0.20000039041042328</v>
      </c>
      <c r="AP147">
        <v>0.89645993709564209</v>
      </c>
      <c r="AQ147">
        <v>8.2699127197265625</v>
      </c>
      <c r="AR147">
        <v>4.0048480033874512</v>
      </c>
      <c r="AS147">
        <v>5.8742551803588867</v>
      </c>
      <c r="AZ147">
        <v>0</v>
      </c>
      <c r="BA147">
        <v>0</v>
      </c>
      <c r="BB147">
        <v>5.0000004470348358E-2</v>
      </c>
      <c r="BC147">
        <v>0.15000002086162567</v>
      </c>
      <c r="BD147">
        <v>0.15000002086162567</v>
      </c>
      <c r="BE147">
        <v>0.25000002980232239</v>
      </c>
      <c r="BF147">
        <v>0.35000002384185791</v>
      </c>
      <c r="BG147">
        <v>5.0000004470348358E-2</v>
      </c>
      <c r="BN147">
        <v>0.25498262047767639</v>
      </c>
      <c r="BO147">
        <v>0.25498276948928833</v>
      </c>
      <c r="BP147">
        <v>0.25498270988464355</v>
      </c>
      <c r="BQ147">
        <v>0.25498238205909729</v>
      </c>
      <c r="BR147">
        <v>0.25498372316360474</v>
      </c>
      <c r="BS147">
        <v>0.2016373872756958</v>
      </c>
      <c r="BT147">
        <v>9.4392240047454834E-2</v>
      </c>
      <c r="BU147">
        <v>4.5777935534715652E-2</v>
      </c>
      <c r="CB147">
        <v>-50.000015258789063</v>
      </c>
      <c r="CC147">
        <v>-66.666694641113281</v>
      </c>
      <c r="CD147">
        <v>-119.99998474121094</v>
      </c>
      <c r="CE147">
        <v>10.000015258789063</v>
      </c>
      <c r="CF147">
        <v>7.4704961776733398</v>
      </c>
      <c r="CG147">
        <v>27.566370010375977</v>
      </c>
      <c r="CH147">
        <v>28.606056213378906</v>
      </c>
      <c r="CI147">
        <v>39.161705017089844</v>
      </c>
      <c r="CO147">
        <v>1</v>
      </c>
      <c r="CP147">
        <v>0</v>
      </c>
      <c r="CQ147">
        <v>0</v>
      </c>
      <c r="CR147">
        <v>0</v>
      </c>
      <c r="CS147">
        <v>0</v>
      </c>
      <c r="CT147">
        <v>-0.25498262047767639</v>
      </c>
      <c r="CU147">
        <v>-0.25501847267150879</v>
      </c>
      <c r="CV147">
        <v>0</v>
      </c>
      <c r="CW147">
        <v>-0.25498262047767639</v>
      </c>
      <c r="IN147">
        <v>277</v>
      </c>
      <c r="IO147">
        <v>941.30438232421875</v>
      </c>
      <c r="IP147">
        <v>0</v>
      </c>
      <c r="IQ147">
        <v>7.2454771995544434</v>
      </c>
      <c r="IR147">
        <v>2.0165023803710938</v>
      </c>
      <c r="IS147">
        <v>0</v>
      </c>
      <c r="IT147">
        <v>0.5</v>
      </c>
      <c r="IU147">
        <v>0</v>
      </c>
    </row>
    <row r="148" spans="10:255">
      <c r="J148">
        <v>0.75543481111526489</v>
      </c>
      <c r="K148">
        <v>1</v>
      </c>
      <c r="L148">
        <v>0.5</v>
      </c>
      <c r="M148">
        <v>9.0200550854206085E-2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7.4347831308841705E-2</v>
      </c>
      <c r="W148">
        <v>278</v>
      </c>
      <c r="X148">
        <v>0.30000001192092896</v>
      </c>
      <c r="Y148">
        <v>0.25</v>
      </c>
      <c r="Z148">
        <v>0.25999999046325684</v>
      </c>
      <c r="AA148">
        <v>0.21899999678134918</v>
      </c>
      <c r="AB148">
        <v>0.26524746417999268</v>
      </c>
      <c r="AC148">
        <v>0.31812459230422974</v>
      </c>
      <c r="AD148">
        <v>0.29947540163993835</v>
      </c>
      <c r="AE148">
        <v>0.29080936312675476</v>
      </c>
      <c r="AF148">
        <v>0.29658672213554382</v>
      </c>
      <c r="AL148">
        <v>-9.9999990463256836</v>
      </c>
      <c r="AM148">
        <v>-8.0000028610229492</v>
      </c>
      <c r="AN148">
        <v>-11.999996185302734</v>
      </c>
      <c r="AO148">
        <v>0.20000039041042328</v>
      </c>
      <c r="AP148">
        <v>0.95050936937332153</v>
      </c>
      <c r="AQ148">
        <v>8.3750848770141602</v>
      </c>
      <c r="AR148">
        <v>4.0524601936340332</v>
      </c>
      <c r="AS148">
        <v>5.9190630912780762</v>
      </c>
      <c r="AZ148">
        <v>0</v>
      </c>
      <c r="BA148">
        <v>0</v>
      </c>
      <c r="BB148">
        <v>5.0000004470348358E-2</v>
      </c>
      <c r="BC148">
        <v>0.15000002086162567</v>
      </c>
      <c r="BD148">
        <v>0.15000002086162567</v>
      </c>
      <c r="BE148">
        <v>0.25000002980232239</v>
      </c>
      <c r="BF148">
        <v>0.35000002384185791</v>
      </c>
      <c r="BG148">
        <v>5.0000004470348358E-2</v>
      </c>
      <c r="BN148">
        <v>0.25163283944129944</v>
      </c>
      <c r="BO148">
        <v>0.25163298845291138</v>
      </c>
      <c r="BP148">
        <v>0.25163289904594421</v>
      </c>
      <c r="BQ148">
        <v>0.25163558125495911</v>
      </c>
      <c r="BR148">
        <v>0.25163722038269043</v>
      </c>
      <c r="BS148">
        <v>0.19759197533130646</v>
      </c>
      <c r="BT148">
        <v>9.2418871819972992E-2</v>
      </c>
      <c r="BU148">
        <v>4.4807121157646179E-2</v>
      </c>
      <c r="CB148">
        <v>-50.000015258789063</v>
      </c>
      <c r="CC148">
        <v>-66.666694641113281</v>
      </c>
      <c r="CD148">
        <v>-119.99998474121094</v>
      </c>
      <c r="CE148">
        <v>10.000015258789063</v>
      </c>
      <c r="CF148">
        <v>7.9209084510803223</v>
      </c>
      <c r="CG148">
        <v>27.91694450378418</v>
      </c>
      <c r="CH148">
        <v>28.946144104003906</v>
      </c>
      <c r="CI148">
        <v>39.460422515869141</v>
      </c>
      <c r="CO148">
        <v>1</v>
      </c>
      <c r="CP148">
        <v>0</v>
      </c>
      <c r="CQ148">
        <v>0</v>
      </c>
      <c r="CR148">
        <v>0</v>
      </c>
      <c r="CS148">
        <v>0</v>
      </c>
      <c r="CT148">
        <v>-0.25163283944129944</v>
      </c>
      <c r="CU148">
        <v>-0.25165081024169922</v>
      </c>
      <c r="CV148">
        <v>0</v>
      </c>
      <c r="CW148">
        <v>-0.25163283944129944</v>
      </c>
      <c r="IN148">
        <v>278</v>
      </c>
      <c r="IO148">
        <v>944.56524658203125</v>
      </c>
      <c r="IP148">
        <v>0</v>
      </c>
      <c r="IQ148">
        <v>7.4971208572387695</v>
      </c>
      <c r="IR148">
        <v>2.3206722736358643</v>
      </c>
      <c r="IS148">
        <v>0</v>
      </c>
      <c r="IT148">
        <v>0.5</v>
      </c>
      <c r="IU148">
        <v>0</v>
      </c>
    </row>
    <row r="149" spans="10:255">
      <c r="J149">
        <v>0.75217390060424805</v>
      </c>
      <c r="K149">
        <v>1</v>
      </c>
      <c r="L149">
        <v>0.5</v>
      </c>
      <c r="M149">
        <v>8.7034381926059723E-2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7.1739129722118378E-2</v>
      </c>
      <c r="W149">
        <v>279</v>
      </c>
      <c r="X149">
        <v>0.30000001192092896</v>
      </c>
      <c r="Y149">
        <v>0.25</v>
      </c>
      <c r="Z149">
        <v>0.25999999046325684</v>
      </c>
      <c r="AA149">
        <v>0.21899999678134918</v>
      </c>
      <c r="AB149">
        <v>0.26497480273246765</v>
      </c>
      <c r="AC149">
        <v>0.31760862469673157</v>
      </c>
      <c r="AD149">
        <v>0.29900887608528137</v>
      </c>
      <c r="AE149">
        <v>0.29037055373191833</v>
      </c>
      <c r="AF149">
        <v>0.29612943530082703</v>
      </c>
      <c r="AL149">
        <v>-9.9999990463256836</v>
      </c>
      <c r="AM149">
        <v>-8.0000028610229492</v>
      </c>
      <c r="AN149">
        <v>-11.999996185302734</v>
      </c>
      <c r="AO149">
        <v>0.20000039041042328</v>
      </c>
      <c r="AP149">
        <v>1.0050415992736816</v>
      </c>
      <c r="AQ149">
        <v>8.4782781600952148</v>
      </c>
      <c r="AR149">
        <v>4.0991129875183105</v>
      </c>
      <c r="AS149">
        <v>5.9629440307617188</v>
      </c>
      <c r="AZ149">
        <v>0</v>
      </c>
      <c r="BA149">
        <v>0</v>
      </c>
      <c r="BB149">
        <v>5.0000004470348358E-2</v>
      </c>
      <c r="BC149">
        <v>0.15000002086162567</v>
      </c>
      <c r="BD149">
        <v>0.15000002086162567</v>
      </c>
      <c r="BE149">
        <v>0.25000002980232239</v>
      </c>
      <c r="BF149">
        <v>0.35000002384185791</v>
      </c>
      <c r="BG149">
        <v>5.0000004470348358E-2</v>
      </c>
      <c r="BN149">
        <v>0.24825923144817352</v>
      </c>
      <c r="BO149">
        <v>0.24825936555862427</v>
      </c>
      <c r="BP149">
        <v>0.2482592761516571</v>
      </c>
      <c r="BQ149">
        <v>0.24825899302959442</v>
      </c>
      <c r="BR149">
        <v>0.24825972318649292</v>
      </c>
      <c r="BS149">
        <v>0.19372832775115967</v>
      </c>
      <c r="BT149">
        <v>9.0534098446369171E-2</v>
      </c>
      <c r="BU149">
        <v>4.3880511075258255E-2</v>
      </c>
      <c r="CB149">
        <v>-50.000015258789063</v>
      </c>
      <c r="CC149">
        <v>-66.666694641113281</v>
      </c>
      <c r="CD149">
        <v>-119.99998474121094</v>
      </c>
      <c r="CE149">
        <v>10.000015258789063</v>
      </c>
      <c r="CF149">
        <v>8.3753442764282227</v>
      </c>
      <c r="CG149">
        <v>28.260923385620117</v>
      </c>
      <c r="CH149">
        <v>29.279376983642578</v>
      </c>
      <c r="CI149">
        <v>39.752964019775391</v>
      </c>
      <c r="CO149">
        <v>1</v>
      </c>
      <c r="CP149">
        <v>0</v>
      </c>
      <c r="CQ149">
        <v>0</v>
      </c>
      <c r="CR149">
        <v>0</v>
      </c>
      <c r="CS149">
        <v>0</v>
      </c>
      <c r="CT149">
        <v>-0.24825923144817352</v>
      </c>
      <c r="CU149">
        <v>-0.24828314781188965</v>
      </c>
      <c r="CV149">
        <v>0</v>
      </c>
      <c r="CW149">
        <v>-0.24825923144817352</v>
      </c>
      <c r="IN149">
        <v>279</v>
      </c>
      <c r="IO149">
        <v>947.82611083984375</v>
      </c>
      <c r="IP149">
        <v>0</v>
      </c>
      <c r="IQ149">
        <v>7.7453813552856445</v>
      </c>
      <c r="IR149">
        <v>2.6212308406829834</v>
      </c>
      <c r="IS149">
        <v>0</v>
      </c>
      <c r="IT149">
        <v>0.5</v>
      </c>
      <c r="IU149">
        <v>0</v>
      </c>
    </row>
    <row r="150" spans="10:255">
      <c r="J150">
        <v>0.74891304969787598</v>
      </c>
      <c r="K150">
        <v>1</v>
      </c>
      <c r="L150">
        <v>0.5</v>
      </c>
      <c r="M150">
        <v>8.3868309855461121E-2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6.9130435585975647E-2</v>
      </c>
      <c r="W150">
        <v>280</v>
      </c>
      <c r="X150">
        <v>0.30000001192092896</v>
      </c>
      <c r="Y150">
        <v>0.25</v>
      </c>
      <c r="Z150">
        <v>0.25999999046325684</v>
      </c>
      <c r="AA150">
        <v>0.21899999678134918</v>
      </c>
      <c r="AB150">
        <v>0.26470062136650085</v>
      </c>
      <c r="AC150">
        <v>0.31710213422775269</v>
      </c>
      <c r="AD150">
        <v>0.29855149984359741</v>
      </c>
      <c r="AE150">
        <v>0.28994059562683105</v>
      </c>
      <c r="AF150">
        <v>0.29568120837211609</v>
      </c>
      <c r="AL150">
        <v>-9.9999990463256836</v>
      </c>
      <c r="AM150">
        <v>-8.0000028610229492</v>
      </c>
      <c r="AN150">
        <v>-11.999996185302734</v>
      </c>
      <c r="AO150">
        <v>0.20000039041042328</v>
      </c>
      <c r="AP150">
        <v>1.059877872467041</v>
      </c>
      <c r="AQ150">
        <v>8.5795764923095703</v>
      </c>
      <c r="AR150">
        <v>4.1448507308959961</v>
      </c>
      <c r="AS150">
        <v>6.0059399604797363</v>
      </c>
      <c r="AZ150">
        <v>0</v>
      </c>
      <c r="BA150">
        <v>0</v>
      </c>
      <c r="BB150">
        <v>5.0000004470348358E-2</v>
      </c>
      <c r="BC150">
        <v>0.15000002086162567</v>
      </c>
      <c r="BD150">
        <v>0.15000002086162567</v>
      </c>
      <c r="BE150">
        <v>0.25000002980232239</v>
      </c>
      <c r="BF150">
        <v>0.35000002384185791</v>
      </c>
      <c r="BG150">
        <v>5.0000004470348358E-2</v>
      </c>
      <c r="BN150">
        <v>0.24486176669597626</v>
      </c>
      <c r="BO150">
        <v>0.244861900806427</v>
      </c>
      <c r="BP150">
        <v>0.24486181139945984</v>
      </c>
      <c r="BQ150">
        <v>0.24486449360847473</v>
      </c>
      <c r="BR150">
        <v>0.2448660135269165</v>
      </c>
      <c r="BS150">
        <v>0.1900312602519989</v>
      </c>
      <c r="BT150">
        <v>8.873400092124939E-2</v>
      </c>
      <c r="BU150">
        <v>4.2995188385248184E-2</v>
      </c>
      <c r="CB150">
        <v>-50.000015258789063</v>
      </c>
      <c r="CC150">
        <v>-66.666694641113281</v>
      </c>
      <c r="CD150">
        <v>-119.99998474121094</v>
      </c>
      <c r="CE150">
        <v>10.000015258789063</v>
      </c>
      <c r="CF150">
        <v>8.8323125839233398</v>
      </c>
      <c r="CG150">
        <v>28.598583221435547</v>
      </c>
      <c r="CH150">
        <v>29.606073379516602</v>
      </c>
      <c r="CI150">
        <v>40.039600372314453</v>
      </c>
      <c r="CO150">
        <v>1</v>
      </c>
      <c r="CP150">
        <v>0</v>
      </c>
      <c r="CQ150">
        <v>0</v>
      </c>
      <c r="CR150">
        <v>0</v>
      </c>
      <c r="CS150">
        <v>0</v>
      </c>
      <c r="CT150">
        <v>-0.24486176669597626</v>
      </c>
      <c r="CU150">
        <v>-0.24485588073730469</v>
      </c>
      <c r="CV150">
        <v>0</v>
      </c>
      <c r="CW150">
        <v>-0.24486176669597626</v>
      </c>
      <c r="IN150">
        <v>280</v>
      </c>
      <c r="IO150">
        <v>951.08697509765625</v>
      </c>
      <c r="IP150">
        <v>0</v>
      </c>
      <c r="IQ150">
        <v>7.9902486801147461</v>
      </c>
      <c r="IR150">
        <v>2.9181003570556641</v>
      </c>
      <c r="IS150">
        <v>0</v>
      </c>
      <c r="IT150">
        <v>0.5</v>
      </c>
      <c r="IU150">
        <v>0</v>
      </c>
    </row>
    <row r="151" spans="10:255">
      <c r="J151">
        <v>0.74565219879150391</v>
      </c>
      <c r="K151">
        <v>1</v>
      </c>
      <c r="L151">
        <v>0.5</v>
      </c>
      <c r="M151">
        <v>8.0702319741249084E-2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6.6521741449832916E-2</v>
      </c>
      <c r="W151">
        <v>281</v>
      </c>
      <c r="X151">
        <v>0.30000001192092896</v>
      </c>
      <c r="Y151">
        <v>0.25</v>
      </c>
      <c r="Z151">
        <v>0.25999999046325684</v>
      </c>
      <c r="AA151">
        <v>0.21899999678134918</v>
      </c>
      <c r="AB151">
        <v>0.26442572474479675</v>
      </c>
      <c r="AC151">
        <v>0.31660473346710205</v>
      </c>
      <c r="AD151">
        <v>0.29810285568237305</v>
      </c>
      <c r="AE151">
        <v>0.28951910138130188</v>
      </c>
      <c r="AF151">
        <v>0.2952415943145752</v>
      </c>
      <c r="AL151">
        <v>-9.9999990463256836</v>
      </c>
      <c r="AM151">
        <v>-8.0000028610229492</v>
      </c>
      <c r="AN151">
        <v>-11.999996185302734</v>
      </c>
      <c r="AO151">
        <v>0.20000039041042328</v>
      </c>
      <c r="AP151">
        <v>1.1148573160171509</v>
      </c>
      <c r="AQ151">
        <v>8.6790561676025391</v>
      </c>
      <c r="AR151">
        <v>4.1897149085998535</v>
      </c>
      <c r="AS151">
        <v>6.0480895042419434</v>
      </c>
      <c r="AZ151">
        <v>0</v>
      </c>
      <c r="BA151">
        <v>0</v>
      </c>
      <c r="BB151">
        <v>5.0000004470348358E-2</v>
      </c>
      <c r="BC151">
        <v>0.15000002086162567</v>
      </c>
      <c r="BD151">
        <v>0.15000002086162567</v>
      </c>
      <c r="BE151">
        <v>0.25000002980232239</v>
      </c>
      <c r="BF151">
        <v>0.35000002384185791</v>
      </c>
      <c r="BG151">
        <v>5.0000004470348358E-2</v>
      </c>
      <c r="BN151">
        <v>0.24146430194377899</v>
      </c>
      <c r="BO151">
        <v>0.24146443605422974</v>
      </c>
      <c r="BP151">
        <v>0.24146436154842377</v>
      </c>
      <c r="BQ151">
        <v>0.24146704375743866</v>
      </c>
      <c r="BR151">
        <v>0.2414674311876297</v>
      </c>
      <c r="BS151">
        <v>0.18648841977119446</v>
      </c>
      <c r="BT151">
        <v>8.7012439966201782E-2</v>
      </c>
      <c r="BU151">
        <v>4.2148370295763016E-2</v>
      </c>
      <c r="CB151">
        <v>-50.000015258789063</v>
      </c>
      <c r="CC151">
        <v>-66.666694641113281</v>
      </c>
      <c r="CD151">
        <v>-119.99998474121094</v>
      </c>
      <c r="CE151">
        <v>10.000015258789063</v>
      </c>
      <c r="CF151">
        <v>9.2904739379882813</v>
      </c>
      <c r="CG151">
        <v>28.930183410644531</v>
      </c>
      <c r="CH151">
        <v>29.926534652709961</v>
      </c>
      <c r="CI151">
        <v>40.320598602294922</v>
      </c>
      <c r="CO151">
        <v>1</v>
      </c>
      <c r="CP151">
        <v>0</v>
      </c>
      <c r="CQ151">
        <v>0</v>
      </c>
      <c r="CR151">
        <v>0</v>
      </c>
      <c r="CS151">
        <v>0</v>
      </c>
      <c r="CT151">
        <v>-0.24146430194377899</v>
      </c>
      <c r="CU151">
        <v>-0.24145841598510742</v>
      </c>
      <c r="CV151">
        <v>0</v>
      </c>
      <c r="CW151">
        <v>-0.24146430194377899</v>
      </c>
      <c r="IN151">
        <v>281</v>
      </c>
      <c r="IO151">
        <v>954.34783935546875</v>
      </c>
      <c r="IP151">
        <v>0</v>
      </c>
      <c r="IQ151">
        <v>8.231719970703125</v>
      </c>
      <c r="IR151">
        <v>3.2112207412719727</v>
      </c>
      <c r="IS151">
        <v>0</v>
      </c>
      <c r="IT151">
        <v>0.5</v>
      </c>
      <c r="IU151">
        <v>0</v>
      </c>
    </row>
    <row r="152" spans="10:255">
      <c r="J152">
        <v>0.74239128828048706</v>
      </c>
      <c r="K152">
        <v>1</v>
      </c>
      <c r="L152">
        <v>0.5</v>
      </c>
      <c r="M152">
        <v>7.7536419034004211E-2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6.3913047313690186E-2</v>
      </c>
      <c r="W152">
        <v>282</v>
      </c>
      <c r="X152">
        <v>0.30000001192092896</v>
      </c>
      <c r="Y152">
        <v>0.25</v>
      </c>
      <c r="Z152">
        <v>0.25999999046325684</v>
      </c>
      <c r="AA152">
        <v>0.21899999678134918</v>
      </c>
      <c r="AB152">
        <v>0.26415079832077026</v>
      </c>
      <c r="AC152">
        <v>0.31611612439155579</v>
      </c>
      <c r="AD152">
        <v>0.29766261577606201</v>
      </c>
      <c r="AE152">
        <v>0.28910571336746216</v>
      </c>
      <c r="AF152">
        <v>0.29481032490730286</v>
      </c>
      <c r="AL152">
        <v>-9.9999990463256836</v>
      </c>
      <c r="AM152">
        <v>-8.0000028610229492</v>
      </c>
      <c r="AN152">
        <v>-11.999996185302734</v>
      </c>
      <c r="AO152">
        <v>0.20000039041042328</v>
      </c>
      <c r="AP152">
        <v>1.1698426008224487</v>
      </c>
      <c r="AQ152">
        <v>8.7767782211303711</v>
      </c>
      <c r="AR152">
        <v>4.233738899230957</v>
      </c>
      <c r="AS152">
        <v>6.0894279479980469</v>
      </c>
      <c r="AZ152">
        <v>0</v>
      </c>
      <c r="BA152">
        <v>0</v>
      </c>
      <c r="BB152">
        <v>5.0000004470348358E-2</v>
      </c>
      <c r="BC152">
        <v>0.15000002086162567</v>
      </c>
      <c r="BD152">
        <v>0.15000002086162567</v>
      </c>
      <c r="BE152">
        <v>0.25000002980232239</v>
      </c>
      <c r="BF152">
        <v>0.35000002384185791</v>
      </c>
      <c r="BG152">
        <v>5.0000004470348358E-2</v>
      </c>
      <c r="BN152">
        <v>0.23807278275489807</v>
      </c>
      <c r="BO152">
        <v>0.23807293176651001</v>
      </c>
      <c r="BP152">
        <v>0.23807285726070404</v>
      </c>
      <c r="BQ152">
        <v>0.23807255923748016</v>
      </c>
      <c r="BR152">
        <v>0.23807424306869507</v>
      </c>
      <c r="BS152">
        <v>0.183088019490242</v>
      </c>
      <c r="BT152">
        <v>8.5363253951072693E-2</v>
      </c>
      <c r="BU152">
        <v>4.1338924318552017E-2</v>
      </c>
      <c r="CB152">
        <v>-50.000015258789063</v>
      </c>
      <c r="CC152">
        <v>-66.666694641113281</v>
      </c>
      <c r="CD152">
        <v>-119.99998474121094</v>
      </c>
      <c r="CE152">
        <v>10.000015258789063</v>
      </c>
      <c r="CF152">
        <v>9.7486848831176758</v>
      </c>
      <c r="CG152">
        <v>29.255922317504883</v>
      </c>
      <c r="CH152">
        <v>30.240991592407227</v>
      </c>
      <c r="CI152">
        <v>40.59619140625</v>
      </c>
      <c r="CO152">
        <v>1</v>
      </c>
      <c r="CP152">
        <v>0</v>
      </c>
      <c r="CQ152">
        <v>0</v>
      </c>
      <c r="CR152">
        <v>0</v>
      </c>
      <c r="CS152">
        <v>0</v>
      </c>
      <c r="CT152">
        <v>-0.23807278275489807</v>
      </c>
      <c r="CU152">
        <v>-0.23806095123291016</v>
      </c>
      <c r="CV152">
        <v>0</v>
      </c>
      <c r="CW152">
        <v>-0.23807278275489807</v>
      </c>
      <c r="IN152">
        <v>282</v>
      </c>
      <c r="IO152">
        <v>957.60870361328125</v>
      </c>
      <c r="IP152">
        <v>0</v>
      </c>
      <c r="IQ152">
        <v>8.4697904586791992</v>
      </c>
      <c r="IR152">
        <v>3.5005319118499756</v>
      </c>
      <c r="IS152">
        <v>0</v>
      </c>
      <c r="IT152">
        <v>0.5</v>
      </c>
      <c r="IU152">
        <v>0</v>
      </c>
    </row>
    <row r="153" spans="10:255">
      <c r="J153">
        <v>0.73913043737411499</v>
      </c>
      <c r="K153">
        <v>1</v>
      </c>
      <c r="L153">
        <v>0.5</v>
      </c>
      <c r="M153">
        <v>7.4370600283145905E-2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6.1304349452257156E-2</v>
      </c>
      <c r="W153">
        <v>283</v>
      </c>
      <c r="X153">
        <v>0.30000001192092896</v>
      </c>
      <c r="Y153">
        <v>0.25</v>
      </c>
      <c r="Z153">
        <v>0.25999999046325684</v>
      </c>
      <c r="AA153">
        <v>0.21899999678134918</v>
      </c>
      <c r="AB153">
        <v>0.26387643814086914</v>
      </c>
      <c r="AC153">
        <v>0.31563591957092285</v>
      </c>
      <c r="AD153">
        <v>0.29723042249679565</v>
      </c>
      <c r="AE153">
        <v>0.28870007395744324</v>
      </c>
      <c r="AF153">
        <v>0.29438698291778564</v>
      </c>
      <c r="AL153">
        <v>-9.9999990463256836</v>
      </c>
      <c r="AM153">
        <v>-8.0000028610229492</v>
      </c>
      <c r="AN153">
        <v>-11.999996185302734</v>
      </c>
      <c r="AO153">
        <v>0.20000039041042328</v>
      </c>
      <c r="AP153">
        <v>1.2247146368026733</v>
      </c>
      <c r="AQ153">
        <v>8.8728189468383789</v>
      </c>
      <c r="AR153">
        <v>4.2769584655761719</v>
      </c>
      <c r="AS153">
        <v>6.1299920082092285</v>
      </c>
      <c r="AZ153">
        <v>0</v>
      </c>
      <c r="BA153">
        <v>0</v>
      </c>
      <c r="BB153">
        <v>5.0000004470348358E-2</v>
      </c>
      <c r="BC153">
        <v>0.15000002086162567</v>
      </c>
      <c r="BD153">
        <v>0.15000002086162567</v>
      </c>
      <c r="BE153">
        <v>0.25000002980232239</v>
      </c>
      <c r="BF153">
        <v>0.35000002384185791</v>
      </c>
      <c r="BG153">
        <v>5.0000004470348358E-2</v>
      </c>
      <c r="BN153">
        <v>0.23469319939613342</v>
      </c>
      <c r="BO153">
        <v>0.23469334840774536</v>
      </c>
      <c r="BP153">
        <v>0.23469327390193939</v>
      </c>
      <c r="BQ153">
        <v>0.23469595611095428</v>
      </c>
      <c r="BR153">
        <v>0.23469521105289459</v>
      </c>
      <c r="BS153">
        <v>0.17982034385204315</v>
      </c>
      <c r="BT153">
        <v>8.3782002329826355E-2</v>
      </c>
      <c r="BU153">
        <v>4.056350514292717E-2</v>
      </c>
      <c r="CB153">
        <v>-50.000015258789063</v>
      </c>
      <c r="CC153">
        <v>-66.666694641113281</v>
      </c>
      <c r="CD153">
        <v>-119.99998474121094</v>
      </c>
      <c r="CE153">
        <v>10.000015258789063</v>
      </c>
      <c r="CF153">
        <v>10.205951690673828</v>
      </c>
      <c r="CG153">
        <v>29.576059341430664</v>
      </c>
      <c r="CH153">
        <v>30.549699783325195</v>
      </c>
      <c r="CI153">
        <v>40.866615295410156</v>
      </c>
      <c r="CO153">
        <v>1</v>
      </c>
      <c r="CP153">
        <v>0</v>
      </c>
      <c r="CQ153">
        <v>0</v>
      </c>
      <c r="CR153">
        <v>0</v>
      </c>
      <c r="CS153">
        <v>0</v>
      </c>
      <c r="CT153">
        <v>-0.23469319939613342</v>
      </c>
      <c r="CU153">
        <v>-0.23469328880310059</v>
      </c>
      <c r="CV153">
        <v>0</v>
      </c>
      <c r="CW153">
        <v>-0.23469319939613342</v>
      </c>
      <c r="IN153">
        <v>283</v>
      </c>
      <c r="IO153">
        <v>960.86956787109375</v>
      </c>
      <c r="IP153">
        <v>0</v>
      </c>
      <c r="IQ153">
        <v>8.7044887542724609</v>
      </c>
      <c r="IR153">
        <v>3.7860245704650879</v>
      </c>
      <c r="IS153">
        <v>0</v>
      </c>
      <c r="IT153">
        <v>0.5</v>
      </c>
      <c r="IU153">
        <v>0</v>
      </c>
    </row>
    <row r="154" spans="10:255">
      <c r="J154">
        <v>0.73586958646774292</v>
      </c>
      <c r="K154">
        <v>1</v>
      </c>
      <c r="L154">
        <v>0.5</v>
      </c>
      <c r="M154">
        <v>7.1204870939254761E-2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5.8695655316114426E-2</v>
      </c>
      <c r="W154">
        <v>284</v>
      </c>
      <c r="X154">
        <v>0.30000001192092896</v>
      </c>
      <c r="Y154">
        <v>0.25</v>
      </c>
      <c r="Z154">
        <v>0.25999999046325684</v>
      </c>
      <c r="AA154">
        <v>0.21899999678134918</v>
      </c>
      <c r="AB154">
        <v>0.26360312104225159</v>
      </c>
      <c r="AC154">
        <v>0.31516388058662415</v>
      </c>
      <c r="AD154">
        <v>0.29680594801902771</v>
      </c>
      <c r="AE154">
        <v>0.28830188512802124</v>
      </c>
      <c r="AF154">
        <v>0.29397127032279968</v>
      </c>
      <c r="AL154">
        <v>-9.9999990463256836</v>
      </c>
      <c r="AM154">
        <v>-8.0000028610229492</v>
      </c>
      <c r="AN154">
        <v>-11.999996185302734</v>
      </c>
      <c r="AO154">
        <v>0.20000039041042328</v>
      </c>
      <c r="AP154">
        <v>1.2793780565261841</v>
      </c>
      <c r="AQ154">
        <v>8.9672269821166992</v>
      </c>
      <c r="AR154">
        <v>4.3194055557250977</v>
      </c>
      <c r="AS154">
        <v>6.1698107719421387</v>
      </c>
      <c r="AZ154">
        <v>0</v>
      </c>
      <c r="BA154">
        <v>0</v>
      </c>
      <c r="BB154">
        <v>5.0000004470348358E-2</v>
      </c>
      <c r="BC154">
        <v>0.15000002086162567</v>
      </c>
      <c r="BD154">
        <v>0.15000002086162567</v>
      </c>
      <c r="BE154">
        <v>0.25000002980232239</v>
      </c>
      <c r="BF154">
        <v>0.35000002384185791</v>
      </c>
      <c r="BG154">
        <v>5.0000004470348358E-2</v>
      </c>
      <c r="BN154">
        <v>0.23133747279644012</v>
      </c>
      <c r="BO154">
        <v>0.23133760690689087</v>
      </c>
      <c r="BP154">
        <v>0.2313375324010849</v>
      </c>
      <c r="BQ154">
        <v>0.23133723437786102</v>
      </c>
      <c r="BR154">
        <v>0.23133756220340729</v>
      </c>
      <c r="BS154">
        <v>0.17667511105537415</v>
      </c>
      <c r="BT154">
        <v>8.2265168428421021E-2</v>
      </c>
      <c r="BU154">
        <v>3.981935977935791E-2</v>
      </c>
      <c r="CB154">
        <v>-50.000015258789063</v>
      </c>
      <c r="CC154">
        <v>-66.666694641113281</v>
      </c>
      <c r="CD154">
        <v>-119.99998474121094</v>
      </c>
      <c r="CE154">
        <v>10.000015258789063</v>
      </c>
      <c r="CF154">
        <v>10.661479949951172</v>
      </c>
      <c r="CG154">
        <v>29.890750885009766</v>
      </c>
      <c r="CH154">
        <v>30.852897644042969</v>
      </c>
      <c r="CI154">
        <v>41.132076263427734</v>
      </c>
      <c r="CO154">
        <v>1</v>
      </c>
      <c r="CP154">
        <v>0</v>
      </c>
      <c r="CQ154">
        <v>0</v>
      </c>
      <c r="CR154">
        <v>0</v>
      </c>
      <c r="CS154">
        <v>0</v>
      </c>
      <c r="CT154">
        <v>-0.23133747279644012</v>
      </c>
      <c r="CU154">
        <v>-0.23132562637329102</v>
      </c>
      <c r="CV154">
        <v>0</v>
      </c>
      <c r="CW154">
        <v>-0.23133747279644012</v>
      </c>
      <c r="IN154">
        <v>284</v>
      </c>
      <c r="IO154">
        <v>964.13043212890625</v>
      </c>
      <c r="IP154">
        <v>0</v>
      </c>
      <c r="IQ154">
        <v>8.9358243942260742</v>
      </c>
      <c r="IR154">
        <v>4.0676655769348145</v>
      </c>
      <c r="IS154">
        <v>0</v>
      </c>
      <c r="IT154">
        <v>0.5</v>
      </c>
      <c r="IU154">
        <v>0</v>
      </c>
    </row>
    <row r="155" spans="10:255">
      <c r="J155">
        <v>0.73260867595672607</v>
      </c>
      <c r="K155">
        <v>1</v>
      </c>
      <c r="L155">
        <v>0.5</v>
      </c>
      <c r="M155">
        <v>6.803923100233078E-2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5.6086957454681396E-2</v>
      </c>
      <c r="W155">
        <v>285</v>
      </c>
      <c r="X155">
        <v>0.30000001192092896</v>
      </c>
      <c r="Y155">
        <v>0.25</v>
      </c>
      <c r="Z155">
        <v>0.25999999046325684</v>
      </c>
      <c r="AA155">
        <v>0.21899999678134918</v>
      </c>
      <c r="AB155">
        <v>0.26333132386207581</v>
      </c>
      <c r="AC155">
        <v>0.3146996796131134</v>
      </c>
      <c r="AD155">
        <v>0.29638895392417908</v>
      </c>
      <c r="AE155">
        <v>0.2879108190536499</v>
      </c>
      <c r="AF155">
        <v>0.29356291890144348</v>
      </c>
      <c r="AL155">
        <v>-9.9999990463256836</v>
      </c>
      <c r="AM155">
        <v>-8.0000028610229492</v>
      </c>
      <c r="AN155">
        <v>-11.999996185302734</v>
      </c>
      <c r="AO155">
        <v>0.20000039041042328</v>
      </c>
      <c r="AP155">
        <v>1.3337374925613403</v>
      </c>
      <c r="AQ155">
        <v>9.0600671768188477</v>
      </c>
      <c r="AR155">
        <v>4.3611049652099609</v>
      </c>
      <c r="AS155">
        <v>6.2089176177978516</v>
      </c>
      <c r="AZ155">
        <v>0</v>
      </c>
      <c r="BA155">
        <v>0</v>
      </c>
      <c r="BB155">
        <v>5.0000004470348358E-2</v>
      </c>
      <c r="BC155">
        <v>0.15000002086162567</v>
      </c>
      <c r="BD155">
        <v>0.15000002086162567</v>
      </c>
      <c r="BE155">
        <v>0.25000002980232239</v>
      </c>
      <c r="BF155">
        <v>0.35000002384185791</v>
      </c>
      <c r="BG155">
        <v>5.0000004470348358E-2</v>
      </c>
      <c r="BN155">
        <v>0.22800555825233459</v>
      </c>
      <c r="BO155">
        <v>0.22800570726394653</v>
      </c>
      <c r="BP155">
        <v>0.22800563275814056</v>
      </c>
      <c r="BQ155">
        <v>0.22800831496715546</v>
      </c>
      <c r="BR155">
        <v>0.22800736129283905</v>
      </c>
      <c r="BS155">
        <v>0.17364455759525299</v>
      </c>
      <c r="BT155">
        <v>8.0806650221347809E-2</v>
      </c>
      <c r="BU155">
        <v>3.9105646312236786E-2</v>
      </c>
      <c r="CB155">
        <v>-50.000015258789063</v>
      </c>
      <c r="CC155">
        <v>-66.666694641113281</v>
      </c>
      <c r="CD155">
        <v>-119.99998474121094</v>
      </c>
      <c r="CE155">
        <v>10.000015258789063</v>
      </c>
      <c r="CF155">
        <v>11.114475250244141</v>
      </c>
      <c r="CG155">
        <v>30.200218200683594</v>
      </c>
      <c r="CH155">
        <v>31.150749206542969</v>
      </c>
      <c r="CI155">
        <v>41.392784118652344</v>
      </c>
      <c r="CO155">
        <v>1</v>
      </c>
      <c r="CP155">
        <v>0</v>
      </c>
      <c r="CQ155">
        <v>0</v>
      </c>
      <c r="CR155">
        <v>0</v>
      </c>
      <c r="CS155">
        <v>0</v>
      </c>
      <c r="CT155">
        <v>-0.22800555825233459</v>
      </c>
      <c r="CU155">
        <v>-0.22804737091064453</v>
      </c>
      <c r="CV155">
        <v>0</v>
      </c>
      <c r="CW155">
        <v>-0.22800555825233459</v>
      </c>
      <c r="IN155">
        <v>285</v>
      </c>
      <c r="IO155">
        <v>967.39129638671875</v>
      </c>
      <c r="IP155">
        <v>0</v>
      </c>
      <c r="IQ155">
        <v>9.1638307571411133</v>
      </c>
      <c r="IR155">
        <v>4.345458984375</v>
      </c>
      <c r="IS155">
        <v>0</v>
      </c>
      <c r="IT155">
        <v>0.5</v>
      </c>
      <c r="IU155">
        <v>0</v>
      </c>
    </row>
    <row r="156" spans="10:255">
      <c r="J156">
        <v>0.729347825050354</v>
      </c>
      <c r="K156">
        <v>1</v>
      </c>
      <c r="L156">
        <v>0.5</v>
      </c>
      <c r="M156">
        <v>6.4873680472373962E-2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5.3478263318538666E-2</v>
      </c>
      <c r="W156">
        <v>286</v>
      </c>
      <c r="X156">
        <v>0.30000001192092896</v>
      </c>
      <c r="Y156">
        <v>0.25</v>
      </c>
      <c r="Z156">
        <v>0.25999999046325684</v>
      </c>
      <c r="AA156">
        <v>0.21899999678134918</v>
      </c>
      <c r="AB156">
        <v>0.26306137442588806</v>
      </c>
      <c r="AC156">
        <v>0.31424310803413391</v>
      </c>
      <c r="AD156">
        <v>0.2959790825843811</v>
      </c>
      <c r="AE156">
        <v>0.28752663731575012</v>
      </c>
      <c r="AF156">
        <v>0.29316160082817078</v>
      </c>
      <c r="AL156">
        <v>-9.9999990463256836</v>
      </c>
      <c r="AM156">
        <v>-8.0000028610229492</v>
      </c>
      <c r="AN156">
        <v>-11.999996185302734</v>
      </c>
      <c r="AO156">
        <v>0.20000039041042328</v>
      </c>
      <c r="AP156">
        <v>1.3877273797988892</v>
      </c>
      <c r="AQ156">
        <v>9.1513814926147461</v>
      </c>
      <c r="AR156">
        <v>4.4020919799804688</v>
      </c>
      <c r="AS156">
        <v>6.2473354339599609</v>
      </c>
      <c r="AZ156">
        <v>0</v>
      </c>
      <c r="BA156">
        <v>0</v>
      </c>
      <c r="BB156">
        <v>5.0000004470348358E-2</v>
      </c>
      <c r="BC156">
        <v>0.15000002086162567</v>
      </c>
      <c r="BD156">
        <v>0.15000002086162567</v>
      </c>
      <c r="BE156">
        <v>0.25000002980232239</v>
      </c>
      <c r="BF156">
        <v>0.35000002384185791</v>
      </c>
      <c r="BG156">
        <v>5.0000004470348358E-2</v>
      </c>
      <c r="BN156">
        <v>0.22470942139625549</v>
      </c>
      <c r="BO156">
        <v>0.22470957040786743</v>
      </c>
      <c r="BP156">
        <v>0.22470949590206146</v>
      </c>
      <c r="BQ156">
        <v>0.22470919787883759</v>
      </c>
      <c r="BR156">
        <v>0.22471027076244354</v>
      </c>
      <c r="BS156">
        <v>0.1707199364900589</v>
      </c>
      <c r="BT156">
        <v>7.9405322670936584E-2</v>
      </c>
      <c r="BU156">
        <v>3.8418319076299667E-2</v>
      </c>
      <c r="CB156">
        <v>-50.000015258789063</v>
      </c>
      <c r="CC156">
        <v>-66.666694641113281</v>
      </c>
      <c r="CD156">
        <v>-119.99998474121094</v>
      </c>
      <c r="CE156">
        <v>10.000015258789063</v>
      </c>
      <c r="CF156">
        <v>11.564390182495117</v>
      </c>
      <c r="CG156">
        <v>30.504600524902344</v>
      </c>
      <c r="CH156">
        <v>31.443515777587891</v>
      </c>
      <c r="CI156">
        <v>41.648906707763672</v>
      </c>
      <c r="CO156">
        <v>1</v>
      </c>
      <c r="CP156">
        <v>0</v>
      </c>
      <c r="CQ156">
        <v>0</v>
      </c>
      <c r="CR156">
        <v>0</v>
      </c>
      <c r="CS156">
        <v>0</v>
      </c>
      <c r="CT156">
        <v>-0.22470942139625549</v>
      </c>
      <c r="CU156">
        <v>-0.22467970848083496</v>
      </c>
      <c r="CV156">
        <v>0</v>
      </c>
      <c r="CW156">
        <v>-0.22470942139625549</v>
      </c>
      <c r="IN156">
        <v>286</v>
      </c>
      <c r="IO156">
        <v>970.65216064453125</v>
      </c>
      <c r="IP156">
        <v>0</v>
      </c>
      <c r="IQ156">
        <v>9.3885383605957031</v>
      </c>
      <c r="IR156">
        <v>4.6194143295288086</v>
      </c>
      <c r="IS156">
        <v>0</v>
      </c>
      <c r="IT156">
        <v>0.5</v>
      </c>
      <c r="IU156">
        <v>0</v>
      </c>
    </row>
    <row r="157" spans="10:255">
      <c r="J157">
        <v>0.72608697414398193</v>
      </c>
      <c r="K157">
        <v>1</v>
      </c>
      <c r="L157">
        <v>0.5</v>
      </c>
      <c r="M157">
        <v>6.1708211898803711E-2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5.0869565457105637E-2</v>
      </c>
      <c r="W157">
        <v>287</v>
      </c>
      <c r="X157">
        <v>0.30000001192092896</v>
      </c>
      <c r="Y157">
        <v>0.25</v>
      </c>
      <c r="Z157">
        <v>0.25999999046325684</v>
      </c>
      <c r="AA157">
        <v>0.21899999678134918</v>
      </c>
      <c r="AB157">
        <v>0.26279360055923462</v>
      </c>
      <c r="AC157">
        <v>0.31379389762878418</v>
      </c>
      <c r="AD157">
        <v>0.29557612538337708</v>
      </c>
      <c r="AE157">
        <v>0.28714904189109802</v>
      </c>
      <c r="AF157">
        <v>0.29276710748672485</v>
      </c>
      <c r="AL157">
        <v>-9.9999990463256836</v>
      </c>
      <c r="AM157">
        <v>-8.0000028610229492</v>
      </c>
      <c r="AN157">
        <v>-11.999996185302734</v>
      </c>
      <c r="AO157">
        <v>0.20000039041042328</v>
      </c>
      <c r="AP157">
        <v>1.4412822723388672</v>
      </c>
      <c r="AQ157">
        <v>9.2412233352661133</v>
      </c>
      <c r="AR157">
        <v>4.442387580871582</v>
      </c>
      <c r="AS157">
        <v>6.28509521484375</v>
      </c>
      <c r="AZ157">
        <v>0</v>
      </c>
      <c r="BA157">
        <v>0</v>
      </c>
      <c r="BB157">
        <v>5.0000004470348358E-2</v>
      </c>
      <c r="BC157">
        <v>0.15000002086162567</v>
      </c>
      <c r="BD157">
        <v>0.15000002086162567</v>
      </c>
      <c r="BE157">
        <v>0.25000002980232239</v>
      </c>
      <c r="BF157">
        <v>0.35000002384185791</v>
      </c>
      <c r="BG157">
        <v>5.0000004470348358E-2</v>
      </c>
      <c r="BN157">
        <v>0.22144904732704163</v>
      </c>
      <c r="BO157">
        <v>0.22144918143749237</v>
      </c>
      <c r="BP157">
        <v>0.2214491218328476</v>
      </c>
      <c r="BQ157">
        <v>0.22144882380962372</v>
      </c>
      <c r="BR157">
        <v>0.22145020961761475</v>
      </c>
      <c r="BS157">
        <v>0.16789491474628448</v>
      </c>
      <c r="BT157">
        <v>7.8054852783679962E-2</v>
      </c>
      <c r="BU157">
        <v>3.7758942693471909E-2</v>
      </c>
      <c r="CB157">
        <v>-50.000015258789063</v>
      </c>
      <c r="CC157">
        <v>-66.666694641113281</v>
      </c>
      <c r="CD157">
        <v>-119.99998474121094</v>
      </c>
      <c r="CE157">
        <v>10.000015258789063</v>
      </c>
      <c r="CF157">
        <v>12.010680198669434</v>
      </c>
      <c r="CG157">
        <v>30.804073333740234</v>
      </c>
      <c r="CH157">
        <v>31.731342315673828</v>
      </c>
      <c r="CI157">
        <v>41.900638580322266</v>
      </c>
      <c r="CO157">
        <v>1</v>
      </c>
      <c r="CP157">
        <v>0</v>
      </c>
      <c r="CQ157">
        <v>0</v>
      </c>
      <c r="CR157">
        <v>0</v>
      </c>
      <c r="CS157">
        <v>0</v>
      </c>
      <c r="CT157">
        <v>-0.22144904732704163</v>
      </c>
      <c r="CU157">
        <v>-0.22146105766296387</v>
      </c>
      <c r="CV157">
        <v>0</v>
      </c>
      <c r="CW157">
        <v>-0.22144904732704163</v>
      </c>
      <c r="IN157">
        <v>287</v>
      </c>
      <c r="IO157">
        <v>973.91302490234375</v>
      </c>
      <c r="IP157">
        <v>0</v>
      </c>
      <c r="IQ157">
        <v>9.6099920272827148</v>
      </c>
      <c r="IR157">
        <v>4.8895525932312012</v>
      </c>
      <c r="IS157">
        <v>0</v>
      </c>
      <c r="IT157">
        <v>0.5</v>
      </c>
      <c r="IU157">
        <v>0</v>
      </c>
    </row>
    <row r="158" spans="10:255">
      <c r="J158">
        <v>0.72282606363296509</v>
      </c>
      <c r="K158">
        <v>1</v>
      </c>
      <c r="L158">
        <v>0.5</v>
      </c>
      <c r="M158">
        <v>5.8542840182781219E-2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4.8260871320962906E-2</v>
      </c>
      <c r="W158">
        <v>288</v>
      </c>
      <c r="X158">
        <v>0.30000001192092896</v>
      </c>
      <c r="Y158">
        <v>0.25</v>
      </c>
      <c r="Z158">
        <v>0.25999999046325684</v>
      </c>
      <c r="AA158">
        <v>0.21899999678134918</v>
      </c>
      <c r="AB158">
        <v>0.26252827048301697</v>
      </c>
      <c r="AC158">
        <v>0.3133518397808075</v>
      </c>
      <c r="AD158">
        <v>0.2951798141002655</v>
      </c>
      <c r="AE158">
        <v>0.28677782416343689</v>
      </c>
      <c r="AF158">
        <v>0.29237914085388184</v>
      </c>
      <c r="AL158">
        <v>-9.9999990463256836</v>
      </c>
      <c r="AM158">
        <v>-8.0000028610229492</v>
      </c>
      <c r="AN158">
        <v>-11.999996185302734</v>
      </c>
      <c r="AO158">
        <v>0.20000039041042328</v>
      </c>
      <c r="AP158">
        <v>1.4943481683731079</v>
      </c>
      <c r="AQ158">
        <v>9.3296346664428711</v>
      </c>
      <c r="AR158">
        <v>4.4820194244384766</v>
      </c>
      <c r="AS158">
        <v>6.3222169876098633</v>
      </c>
      <c r="AZ158">
        <v>0</v>
      </c>
      <c r="BA158">
        <v>0</v>
      </c>
      <c r="BB158">
        <v>5.0000004470348358E-2</v>
      </c>
      <c r="BC158">
        <v>0.15000002086162567</v>
      </c>
      <c r="BD158">
        <v>0.15000002086162567</v>
      </c>
      <c r="BE158">
        <v>0.25000002980232239</v>
      </c>
      <c r="BF158">
        <v>0.35000002384185791</v>
      </c>
      <c r="BG158">
        <v>5.0000004470348358E-2</v>
      </c>
      <c r="BN158">
        <v>0.21823039650917053</v>
      </c>
      <c r="BO158">
        <v>0.21823053061962128</v>
      </c>
      <c r="BP158">
        <v>0.2182304710149765</v>
      </c>
      <c r="BQ158">
        <v>0.21823017299175262</v>
      </c>
      <c r="BR158">
        <v>0.2182307243347168</v>
      </c>
      <c r="BS158">
        <v>0.16516301035881042</v>
      </c>
      <c r="BT158">
        <v>7.6753593981266022E-2</v>
      </c>
      <c r="BU158">
        <v>3.7122316658496857E-2</v>
      </c>
      <c r="CB158">
        <v>-50.000015258789063</v>
      </c>
      <c r="CC158">
        <v>-66.666694641113281</v>
      </c>
      <c r="CD158">
        <v>-119.99998474121094</v>
      </c>
      <c r="CE158">
        <v>10.000015258789063</v>
      </c>
      <c r="CF158">
        <v>12.452897071838379</v>
      </c>
      <c r="CG158">
        <v>31.098777770996094</v>
      </c>
      <c r="CH158">
        <v>32.014419555664063</v>
      </c>
      <c r="CI158">
        <v>42.148117065429688</v>
      </c>
      <c r="CO158">
        <v>1</v>
      </c>
      <c r="CP158">
        <v>0</v>
      </c>
      <c r="CQ158">
        <v>0</v>
      </c>
      <c r="CR158">
        <v>0</v>
      </c>
      <c r="CS158">
        <v>0</v>
      </c>
      <c r="CT158">
        <v>-0.21823039650917053</v>
      </c>
      <c r="CU158">
        <v>-0.21821260452270508</v>
      </c>
      <c r="CV158">
        <v>0</v>
      </c>
      <c r="CW158">
        <v>-0.21823039650917053</v>
      </c>
      <c r="IN158">
        <v>288</v>
      </c>
      <c r="IO158">
        <v>977.17388916015625</v>
      </c>
      <c r="IP158">
        <v>0</v>
      </c>
      <c r="IQ158">
        <v>9.8282232284545898</v>
      </c>
      <c r="IR158">
        <v>5.1558899879455566</v>
      </c>
      <c r="IS158">
        <v>0</v>
      </c>
      <c r="IT158">
        <v>0.5</v>
      </c>
      <c r="IU158">
        <v>0</v>
      </c>
    </row>
    <row r="159" spans="10:255">
      <c r="J159">
        <v>0.71956521272659302</v>
      </c>
      <c r="K159">
        <v>1</v>
      </c>
      <c r="L159">
        <v>0.5</v>
      </c>
      <c r="M159">
        <v>5.5377557873725891E-2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4.5652177184820175E-2</v>
      </c>
      <c r="W159">
        <v>289</v>
      </c>
      <c r="X159">
        <v>0.30000001192092896</v>
      </c>
      <c r="Y159">
        <v>0.25</v>
      </c>
      <c r="Z159">
        <v>0.25999999046325684</v>
      </c>
      <c r="AA159">
        <v>0.21899999678134918</v>
      </c>
      <c r="AB159">
        <v>0.26226559281349182</v>
      </c>
      <c r="AC159">
        <v>0.31291672587394714</v>
      </c>
      <c r="AD159">
        <v>0.29478994011878967</v>
      </c>
      <c r="AE159">
        <v>0.28641271591186523</v>
      </c>
      <c r="AF159">
        <v>0.2919975221157074</v>
      </c>
      <c r="AL159">
        <v>-9.9999990463256836</v>
      </c>
      <c r="AM159">
        <v>-8.0000028610229492</v>
      </c>
      <c r="AN159">
        <v>-11.999996185302734</v>
      </c>
      <c r="AO159">
        <v>0.20000039041042328</v>
      </c>
      <c r="AP159">
        <v>1.5468837022781372</v>
      </c>
      <c r="AQ159">
        <v>9.4166574478149414</v>
      </c>
      <c r="AR159">
        <v>4.5210061073303223</v>
      </c>
      <c r="AS159">
        <v>6.3587279319763184</v>
      </c>
      <c r="AZ159">
        <v>0</v>
      </c>
      <c r="BA159">
        <v>0</v>
      </c>
      <c r="BB159">
        <v>5.0000004470348358E-2</v>
      </c>
      <c r="BC159">
        <v>0.15000002086162567</v>
      </c>
      <c r="BD159">
        <v>0.15000002086162567</v>
      </c>
      <c r="BE159">
        <v>0.25000002980232239</v>
      </c>
      <c r="BF159">
        <v>0.35000002384185791</v>
      </c>
      <c r="BG159">
        <v>5.0000004470348358E-2</v>
      </c>
      <c r="BN159">
        <v>0.21505348384380341</v>
      </c>
      <c r="BO159">
        <v>0.21505361795425415</v>
      </c>
      <c r="BP159">
        <v>0.21505354344844818</v>
      </c>
      <c r="BQ159">
        <v>0.2150532454252243</v>
      </c>
      <c r="BR159">
        <v>0.21505489945411682</v>
      </c>
      <c r="BS159">
        <v>0.16251835227012634</v>
      </c>
      <c r="BT159">
        <v>7.549748569726944E-2</v>
      </c>
      <c r="BU159">
        <v>3.6509532481431961E-2</v>
      </c>
      <c r="CB159">
        <v>-50.000015258789063</v>
      </c>
      <c r="CC159">
        <v>-66.666694641113281</v>
      </c>
      <c r="CD159">
        <v>-119.99998474121094</v>
      </c>
      <c r="CE159">
        <v>10.000015258789063</v>
      </c>
      <c r="CF159">
        <v>12.890692710876465</v>
      </c>
      <c r="CG159">
        <v>31.38885498046875</v>
      </c>
      <c r="CH159">
        <v>32.292903900146484</v>
      </c>
      <c r="CI159">
        <v>42.391521453857422</v>
      </c>
      <c r="CO159">
        <v>1</v>
      </c>
      <c r="CP159">
        <v>0</v>
      </c>
      <c r="CQ159">
        <v>0</v>
      </c>
      <c r="CR159">
        <v>0</v>
      </c>
      <c r="CS159">
        <v>0</v>
      </c>
      <c r="CT159">
        <v>-0.21505348384380341</v>
      </c>
      <c r="CU159">
        <v>-0.21505355834960938</v>
      </c>
      <c r="CV159">
        <v>0</v>
      </c>
      <c r="CW159">
        <v>-0.21505348384380341</v>
      </c>
      <c r="IN159">
        <v>289</v>
      </c>
      <c r="IO159">
        <v>980.434814453125</v>
      </c>
      <c r="IP159">
        <v>0</v>
      </c>
      <c r="IQ159">
        <v>10.043278694152832</v>
      </c>
      <c r="IR159">
        <v>5.4184556007385254</v>
      </c>
      <c r="IS159">
        <v>0</v>
      </c>
      <c r="IT159">
        <v>0.5</v>
      </c>
      <c r="IU159">
        <v>0</v>
      </c>
    </row>
    <row r="160" spans="10:255">
      <c r="J160">
        <v>0.71630436182022095</v>
      </c>
      <c r="K160">
        <v>1</v>
      </c>
      <c r="L160">
        <v>0.5</v>
      </c>
      <c r="M160">
        <v>5.2212357521057129E-2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4.3043479323387146E-2</v>
      </c>
      <c r="W160">
        <v>290</v>
      </c>
      <c r="X160">
        <v>0.30000001192092896</v>
      </c>
      <c r="Y160">
        <v>0.25</v>
      </c>
      <c r="Z160">
        <v>0.25999999046325684</v>
      </c>
      <c r="AA160">
        <v>0.21899999678134918</v>
      </c>
      <c r="AB160">
        <v>0.26200574636459351</v>
      </c>
      <c r="AC160">
        <v>0.3124883770942688</v>
      </c>
      <c r="AD160">
        <v>0.29440626502037048</v>
      </c>
      <c r="AE160">
        <v>0.28605353832244873</v>
      </c>
      <c r="AF160">
        <v>0.29162201285362244</v>
      </c>
      <c r="AL160">
        <v>-9.9999990463256836</v>
      </c>
      <c r="AM160">
        <v>-8.0000028610229492</v>
      </c>
      <c r="AN160">
        <v>-11.999996185302734</v>
      </c>
      <c r="AO160">
        <v>0.20000039041042328</v>
      </c>
      <c r="AP160">
        <v>1.5988529920578003</v>
      </c>
      <c r="AQ160">
        <v>9.5023279190063477</v>
      </c>
      <c r="AR160">
        <v>4.5593738555908203</v>
      </c>
      <c r="AS160">
        <v>6.3946456909179688</v>
      </c>
      <c r="AZ160">
        <v>0</v>
      </c>
      <c r="BA160">
        <v>0</v>
      </c>
      <c r="BB160">
        <v>5.0000004470348358E-2</v>
      </c>
      <c r="BC160">
        <v>0.15000002086162567</v>
      </c>
      <c r="BD160">
        <v>0.15000002086162567</v>
      </c>
      <c r="BE160">
        <v>0.25000002980232239</v>
      </c>
      <c r="BF160">
        <v>0.35000002384185791</v>
      </c>
      <c r="BG160">
        <v>5.0000004470348358E-2</v>
      </c>
      <c r="BN160">
        <v>0.2119242399930954</v>
      </c>
      <c r="BO160">
        <v>0.21192435920238495</v>
      </c>
      <c r="BP160">
        <v>0.21192429959774017</v>
      </c>
      <c r="BQ160">
        <v>0.2119240015745163</v>
      </c>
      <c r="BR160">
        <v>0.21192477643489838</v>
      </c>
      <c r="BS160">
        <v>0.15995559096336365</v>
      </c>
      <c r="BT160">
        <v>7.4284203350543976E-2</v>
      </c>
      <c r="BU160">
        <v>3.5917878150939941E-2</v>
      </c>
      <c r="CB160">
        <v>-50.000015258789063</v>
      </c>
      <c r="CC160">
        <v>-66.666694641113281</v>
      </c>
      <c r="CD160">
        <v>-119.99998474121094</v>
      </c>
      <c r="CE160">
        <v>10.000015258789063</v>
      </c>
      <c r="CF160">
        <v>13.323770523071289</v>
      </c>
      <c r="CG160">
        <v>31.674421310424805</v>
      </c>
      <c r="CH160">
        <v>32.56695556640625</v>
      </c>
      <c r="CI160">
        <v>42.630973815917969</v>
      </c>
      <c r="CO160">
        <v>1</v>
      </c>
      <c r="CP160">
        <v>0</v>
      </c>
      <c r="CQ160">
        <v>0</v>
      </c>
      <c r="CR160">
        <v>0</v>
      </c>
      <c r="CS160">
        <v>0</v>
      </c>
      <c r="CT160">
        <v>-0.2119242399930954</v>
      </c>
      <c r="CU160">
        <v>-0.21195411682128906</v>
      </c>
      <c r="CV160">
        <v>0</v>
      </c>
      <c r="CW160">
        <v>-0.2119242399930954</v>
      </c>
      <c r="IN160">
        <v>290</v>
      </c>
      <c r="IO160">
        <v>983.6956787109375</v>
      </c>
      <c r="IP160">
        <v>0</v>
      </c>
      <c r="IQ160">
        <v>10.255204200744629</v>
      </c>
      <c r="IR160">
        <v>5.6772913932800293</v>
      </c>
      <c r="IS160">
        <v>0</v>
      </c>
      <c r="IT160">
        <v>0.5</v>
      </c>
      <c r="IU160">
        <v>0</v>
      </c>
    </row>
    <row r="161" spans="10:255">
      <c r="J161">
        <v>0.7130434513092041</v>
      </c>
      <c r="K161">
        <v>1</v>
      </c>
      <c r="L161">
        <v>0.5</v>
      </c>
      <c r="M161">
        <v>4.9047257751226425E-2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4.0434785187244415E-2</v>
      </c>
      <c r="W161">
        <v>291</v>
      </c>
      <c r="X161">
        <v>0.30000001192092896</v>
      </c>
      <c r="Y161">
        <v>0.25</v>
      </c>
      <c r="Z161">
        <v>0.25999999046325684</v>
      </c>
      <c r="AA161">
        <v>0.21899999678134918</v>
      </c>
      <c r="AB161">
        <v>0.26174888014793396</v>
      </c>
      <c r="AC161">
        <v>0.31206658482551575</v>
      </c>
      <c r="AD161">
        <v>0.294028639793396</v>
      </c>
      <c r="AE161">
        <v>0.28570005297660828</v>
      </c>
      <c r="AF161">
        <v>0.29125243425369263</v>
      </c>
      <c r="AL161">
        <v>-9.9999990463256836</v>
      </c>
      <c r="AM161">
        <v>-8.0000028610229492</v>
      </c>
      <c r="AN161">
        <v>-11.999996185302734</v>
      </c>
      <c r="AO161">
        <v>0.20000039041042328</v>
      </c>
      <c r="AP161">
        <v>1.650226354598999</v>
      </c>
      <c r="AQ161">
        <v>9.5866861343383789</v>
      </c>
      <c r="AR161">
        <v>4.5971364974975586</v>
      </c>
      <c r="AS161">
        <v>6.4299941062927246</v>
      </c>
      <c r="AZ161">
        <v>0</v>
      </c>
      <c r="BA161">
        <v>0</v>
      </c>
      <c r="BB161">
        <v>5.0000004470348358E-2</v>
      </c>
      <c r="BC161">
        <v>0.15000002086162567</v>
      </c>
      <c r="BD161">
        <v>0.15000002086162567</v>
      </c>
      <c r="BE161">
        <v>0.25000002980232239</v>
      </c>
      <c r="BF161">
        <v>0.35000002384185791</v>
      </c>
      <c r="BG161">
        <v>5.0000004470348358E-2</v>
      </c>
      <c r="BN161">
        <v>0.2088426798582077</v>
      </c>
      <c r="BO161">
        <v>0.20884279906749725</v>
      </c>
      <c r="BP161">
        <v>0.20884273946285248</v>
      </c>
      <c r="BQ161">
        <v>0.2088424414396286</v>
      </c>
      <c r="BR161">
        <v>0.20884256064891815</v>
      </c>
      <c r="BS161">
        <v>0.15747019648551941</v>
      </c>
      <c r="BT161">
        <v>7.3110170662403107E-2</v>
      </c>
      <c r="BU161">
        <v>3.5347338765859604E-2</v>
      </c>
      <c r="CB161">
        <v>-50.000015258789063</v>
      </c>
      <c r="CC161">
        <v>-66.666694641113281</v>
      </c>
      <c r="CD161">
        <v>-119.99998474121094</v>
      </c>
      <c r="CE161">
        <v>10.000015258789063</v>
      </c>
      <c r="CF161">
        <v>13.751880645751953</v>
      </c>
      <c r="CG161">
        <v>31.955615997314453</v>
      </c>
      <c r="CH161">
        <v>32.836688995361328</v>
      </c>
      <c r="CI161">
        <v>42.866630554199219</v>
      </c>
      <c r="CO161">
        <v>1</v>
      </c>
      <c r="CP161">
        <v>0</v>
      </c>
      <c r="CQ161">
        <v>0</v>
      </c>
      <c r="CR161">
        <v>0</v>
      </c>
      <c r="CS161">
        <v>0</v>
      </c>
      <c r="CT161">
        <v>-0.2088426798582077</v>
      </c>
      <c r="CU161">
        <v>-0.20885467529296875</v>
      </c>
      <c r="CV161">
        <v>0</v>
      </c>
      <c r="CW161">
        <v>-0.2088426798582077</v>
      </c>
      <c r="IN161">
        <v>291</v>
      </c>
      <c r="IO161">
        <v>986.95654296875</v>
      </c>
      <c r="IP161">
        <v>0</v>
      </c>
      <c r="IQ161">
        <v>10.464044570922852</v>
      </c>
      <c r="IR161">
        <v>5.9324254989624023</v>
      </c>
      <c r="IS161">
        <v>0</v>
      </c>
      <c r="IT161">
        <v>0.5</v>
      </c>
      <c r="IU161">
        <v>0</v>
      </c>
    </row>
    <row r="162" spans="10:255">
      <c r="J162">
        <v>0.70978260040283203</v>
      </c>
      <c r="K162">
        <v>1</v>
      </c>
      <c r="L162">
        <v>0.5</v>
      </c>
      <c r="M162">
        <v>4.5882239937782288E-2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3.7826087325811386E-2</v>
      </c>
      <c r="W162">
        <v>292</v>
      </c>
      <c r="X162">
        <v>0.30000001192092896</v>
      </c>
      <c r="Y162">
        <v>0.25</v>
      </c>
      <c r="Z162">
        <v>0.25999999046325684</v>
      </c>
      <c r="AA162">
        <v>0.21899999678134918</v>
      </c>
      <c r="AB162">
        <v>0.26149511337280273</v>
      </c>
      <c r="AC162">
        <v>0.31165117025375366</v>
      </c>
      <c r="AD162">
        <v>0.29365682601928711</v>
      </c>
      <c r="AE162">
        <v>0.28535211086273193</v>
      </c>
      <c r="AF162">
        <v>0.29088857769966125</v>
      </c>
      <c r="AL162">
        <v>-9.9999990463256836</v>
      </c>
      <c r="AM162">
        <v>-8.0000028610229492</v>
      </c>
      <c r="AN162">
        <v>-11.999996185302734</v>
      </c>
      <c r="AO162">
        <v>0.20000039041042328</v>
      </c>
      <c r="AP162">
        <v>1.7009797096252441</v>
      </c>
      <c r="AQ162">
        <v>9.6697683334350586</v>
      </c>
      <c r="AR162">
        <v>4.6343178749084473</v>
      </c>
      <c r="AS162">
        <v>6.4647884368896484</v>
      </c>
      <c r="AZ162">
        <v>0</v>
      </c>
      <c r="BA162">
        <v>0</v>
      </c>
      <c r="BB162">
        <v>5.0000004470348358E-2</v>
      </c>
      <c r="BC162">
        <v>0.15000002086162567</v>
      </c>
      <c r="BD162">
        <v>0.15000002086162567</v>
      </c>
      <c r="BE162">
        <v>0.25000002980232239</v>
      </c>
      <c r="BF162">
        <v>0.35000002384185791</v>
      </c>
      <c r="BG162">
        <v>5.0000004470348358E-2</v>
      </c>
      <c r="BN162">
        <v>0.20580880343914032</v>
      </c>
      <c r="BO162">
        <v>0.20580893754959106</v>
      </c>
      <c r="BP162">
        <v>0.20580887794494629</v>
      </c>
      <c r="BQ162">
        <v>0.20580856502056122</v>
      </c>
      <c r="BR162">
        <v>0.20580929517745972</v>
      </c>
      <c r="BS162">
        <v>0.15505750477313995</v>
      </c>
      <c r="BT162">
        <v>7.1974761784076691E-2</v>
      </c>
      <c r="BU162">
        <v>3.479401022195816E-2</v>
      </c>
      <c r="CB162">
        <v>-50.000015258789063</v>
      </c>
      <c r="CC162">
        <v>-66.666694641113281</v>
      </c>
      <c r="CD162">
        <v>-119.99998474121094</v>
      </c>
      <c r="CE162">
        <v>10.000015258789063</v>
      </c>
      <c r="CF162">
        <v>14.174824714660645</v>
      </c>
      <c r="CG162">
        <v>32.232559204101563</v>
      </c>
      <c r="CH162">
        <v>33.102268218994141</v>
      </c>
      <c r="CI162">
        <v>43.098590850830078</v>
      </c>
      <c r="CO162">
        <v>1</v>
      </c>
      <c r="CP162">
        <v>0</v>
      </c>
      <c r="CQ162">
        <v>0</v>
      </c>
      <c r="CR162">
        <v>0</v>
      </c>
      <c r="CS162">
        <v>0</v>
      </c>
      <c r="CT162">
        <v>-0.20580880343914032</v>
      </c>
      <c r="CU162">
        <v>-0.20575523376464844</v>
      </c>
      <c r="CV162">
        <v>0</v>
      </c>
      <c r="CW162">
        <v>-0.20580880343914032</v>
      </c>
      <c r="IN162">
        <v>292</v>
      </c>
      <c r="IO162">
        <v>990.2174072265625</v>
      </c>
      <c r="IP162">
        <v>0</v>
      </c>
      <c r="IQ162">
        <v>10.669855117797852</v>
      </c>
      <c r="IR162">
        <v>6.1839208602905273</v>
      </c>
      <c r="IS162">
        <v>0</v>
      </c>
      <c r="IT162">
        <v>0.5</v>
      </c>
      <c r="IU162">
        <v>0</v>
      </c>
    </row>
    <row r="163" spans="10:255">
      <c r="J163">
        <v>0.70652174949645996</v>
      </c>
      <c r="K163">
        <v>1</v>
      </c>
      <c r="L163">
        <v>0.5</v>
      </c>
      <c r="M163">
        <v>4.271731898188591E-2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3.5217393189668655E-2</v>
      </c>
      <c r="W163">
        <v>293</v>
      </c>
      <c r="X163">
        <v>0.30000001192092896</v>
      </c>
      <c r="Y163">
        <v>0.25</v>
      </c>
      <c r="Z163">
        <v>0.25999999046325684</v>
      </c>
      <c r="AA163">
        <v>0.21899999678134918</v>
      </c>
      <c r="AB163">
        <v>0.26124453544616699</v>
      </c>
      <c r="AC163">
        <v>0.31124198436737061</v>
      </c>
      <c r="AD163">
        <v>0.29329067468643188</v>
      </c>
      <c r="AE163">
        <v>0.28500950336456299</v>
      </c>
      <c r="AF163">
        <v>0.29053029417991638</v>
      </c>
      <c r="AL163">
        <v>-9.9999990463256836</v>
      </c>
      <c r="AM163">
        <v>-8.0000028610229492</v>
      </c>
      <c r="AN163">
        <v>-11.999996185302734</v>
      </c>
      <c r="AO163">
        <v>0.20000039041042328</v>
      </c>
      <c r="AP163">
        <v>1.751095175743103</v>
      </c>
      <c r="AQ163">
        <v>9.7516059875488281</v>
      </c>
      <c r="AR163">
        <v>4.6709327697753906</v>
      </c>
      <c r="AS163">
        <v>6.499049186706543</v>
      </c>
      <c r="AZ163">
        <v>0</v>
      </c>
      <c r="BA163">
        <v>0</v>
      </c>
      <c r="BB163">
        <v>5.0000004470348358E-2</v>
      </c>
      <c r="BC163">
        <v>0.15000002086162567</v>
      </c>
      <c r="BD163">
        <v>0.15000002086162567</v>
      </c>
      <c r="BE163">
        <v>0.25000002980232239</v>
      </c>
      <c r="BF163">
        <v>0.35000002384185791</v>
      </c>
      <c r="BG163">
        <v>5.0000004470348358E-2</v>
      </c>
      <c r="BN163">
        <v>0.20282261073589325</v>
      </c>
      <c r="BO163">
        <v>0.2028227299451828</v>
      </c>
      <c r="BP163">
        <v>0.20282267034053802</v>
      </c>
      <c r="BQ163">
        <v>0.20282535254955292</v>
      </c>
      <c r="BR163">
        <v>0.20282617211341858</v>
      </c>
      <c r="BS163">
        <v>0.152713343501091</v>
      </c>
      <c r="BT163">
        <v>7.0874638855457306E-2</v>
      </c>
      <c r="BU163">
        <v>3.4259513020515442E-2</v>
      </c>
      <c r="CB163">
        <v>-50.000015258789063</v>
      </c>
      <c r="CC163">
        <v>-66.666694641113281</v>
      </c>
      <c r="CD163">
        <v>-119.99998474121094</v>
      </c>
      <c r="CE163">
        <v>10.000015258789063</v>
      </c>
      <c r="CF163">
        <v>14.59245491027832</v>
      </c>
      <c r="CG163">
        <v>32.505348205566406</v>
      </c>
      <c r="CH163">
        <v>33.363807678222656</v>
      </c>
      <c r="CI163">
        <v>43.326995849609375</v>
      </c>
      <c r="CO163">
        <v>1</v>
      </c>
      <c r="CP163">
        <v>0</v>
      </c>
      <c r="CQ163">
        <v>0</v>
      </c>
      <c r="CR163">
        <v>0</v>
      </c>
      <c r="CS163">
        <v>0</v>
      </c>
      <c r="CT163">
        <v>-0.20282261073589325</v>
      </c>
      <c r="CU163">
        <v>-0.20286440849304199</v>
      </c>
      <c r="CV163">
        <v>0</v>
      </c>
      <c r="CW163">
        <v>-0.20282261073589325</v>
      </c>
      <c r="IN163">
        <v>293</v>
      </c>
      <c r="IO163">
        <v>993.478271484375</v>
      </c>
      <c r="IP163">
        <v>0</v>
      </c>
      <c r="IQ163">
        <v>10.872686386108398</v>
      </c>
      <c r="IR163">
        <v>6.4318180084228516</v>
      </c>
      <c r="IS163">
        <v>0</v>
      </c>
      <c r="IT163">
        <v>0.5</v>
      </c>
      <c r="IU163">
        <v>0</v>
      </c>
    </row>
    <row r="164" spans="10:255">
      <c r="J164">
        <v>0.70326083898544312</v>
      </c>
      <c r="K164">
        <v>1</v>
      </c>
      <c r="L164">
        <v>0.5</v>
      </c>
      <c r="M164">
        <v>3.9552483707666397E-2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3.2608695328235626E-2</v>
      </c>
      <c r="W164">
        <v>294</v>
      </c>
      <c r="X164">
        <v>0.30000001192092896</v>
      </c>
      <c r="Y164">
        <v>0.25</v>
      </c>
      <c r="Z164">
        <v>0.19500000774860382</v>
      </c>
      <c r="AA164">
        <v>0.21999946236610413</v>
      </c>
      <c r="AB164">
        <v>0.2609972357749939</v>
      </c>
      <c r="AC164">
        <v>0.31083884835243225</v>
      </c>
      <c r="AD164">
        <v>0.292930006980896</v>
      </c>
      <c r="AE164">
        <v>0.2846720814704895</v>
      </c>
      <c r="AF164">
        <v>0.29017737507820129</v>
      </c>
      <c r="AL164">
        <v>-9.9999990463256836</v>
      </c>
      <c r="AM164">
        <v>-8.0000028610229492</v>
      </c>
      <c r="AN164">
        <v>0.99999898672103882</v>
      </c>
      <c r="AO164">
        <v>1.0728836059570313E-4</v>
      </c>
      <c r="AP164">
        <v>1.8005551099777222</v>
      </c>
      <c r="AQ164">
        <v>9.8322334289550781</v>
      </c>
      <c r="AR164">
        <v>4.7069997787475586</v>
      </c>
      <c r="AS164">
        <v>6.5327916145324707</v>
      </c>
      <c r="AZ164">
        <v>0</v>
      </c>
      <c r="BA164">
        <v>0</v>
      </c>
      <c r="BB164">
        <v>5.0000004470348358E-2</v>
      </c>
      <c r="BC164">
        <v>0.15000002086162567</v>
      </c>
      <c r="BD164">
        <v>0.15000002086162567</v>
      </c>
      <c r="BE164">
        <v>0.25000002980232239</v>
      </c>
      <c r="BF164">
        <v>0.35000002384185791</v>
      </c>
      <c r="BG164">
        <v>5.0000004470348358E-2</v>
      </c>
      <c r="BN164">
        <v>12.999994277954102</v>
      </c>
      <c r="BO164">
        <v>12.999996185302734</v>
      </c>
      <c r="BP164">
        <v>12.999996185302734</v>
      </c>
      <c r="BQ164">
        <v>0</v>
      </c>
      <c r="BR164">
        <v>0.19989380240440369</v>
      </c>
      <c r="BS164">
        <v>0.15043450891971588</v>
      </c>
      <c r="BT164">
        <v>6.9807685911655426E-2</v>
      </c>
      <c r="BU164">
        <v>3.3740989863872528E-2</v>
      </c>
      <c r="CB164">
        <v>-50.000015258789063</v>
      </c>
      <c r="CC164">
        <v>-66.666694641113281</v>
      </c>
      <c r="CD164">
        <v>9.9999914169311523</v>
      </c>
      <c r="CE164">
        <v>5.3644152358174324E-3</v>
      </c>
      <c r="CF164">
        <v>15.004620552062988</v>
      </c>
      <c r="CG164">
        <v>32.774105072021484</v>
      </c>
      <c r="CH164">
        <v>33.621425628662109</v>
      </c>
      <c r="CI164">
        <v>43.551944732666016</v>
      </c>
      <c r="CO164">
        <v>1</v>
      </c>
      <c r="CP164">
        <v>0</v>
      </c>
      <c r="CQ164">
        <v>0</v>
      </c>
      <c r="CR164">
        <v>0</v>
      </c>
      <c r="CS164">
        <v>0</v>
      </c>
      <c r="CT164">
        <v>-12.999994277954102</v>
      </c>
      <c r="CU164">
        <v>-12.999981880187988</v>
      </c>
      <c r="CV164">
        <v>0</v>
      </c>
      <c r="CW164">
        <v>-12.999994277954102</v>
      </c>
      <c r="IN164">
        <v>294</v>
      </c>
      <c r="IO164">
        <v>996.7391357421875</v>
      </c>
      <c r="IP164">
        <v>0</v>
      </c>
      <c r="IQ164">
        <v>15.872683525085449</v>
      </c>
      <c r="IR164">
        <v>11.674862861633301</v>
      </c>
      <c r="IS164">
        <v>0</v>
      </c>
      <c r="IT164">
        <v>0.5</v>
      </c>
      <c r="IU164">
        <v>0</v>
      </c>
    </row>
    <row r="165" spans="10:255">
      <c r="J165">
        <v>0.69999998807907104</v>
      </c>
      <c r="K165">
        <v>1</v>
      </c>
      <c r="L165">
        <v>0</v>
      </c>
      <c r="M165">
        <v>3.6387741565704346E-2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2.9999999329447746E-2</v>
      </c>
      <c r="W165">
        <v>295</v>
      </c>
      <c r="X165">
        <v>0.30000001192092896</v>
      </c>
      <c r="Y165">
        <v>0.20399999618530273</v>
      </c>
      <c r="Z165">
        <v>0.19686998426914215</v>
      </c>
      <c r="AA165">
        <v>0.21908065676689148</v>
      </c>
      <c r="AB165">
        <v>0.26078715920448303</v>
      </c>
      <c r="AC165">
        <v>0.31044161319732666</v>
      </c>
      <c r="AD165">
        <v>0.2925746738910675</v>
      </c>
      <c r="AE165">
        <v>0.28433969616889954</v>
      </c>
      <c r="AF165">
        <v>0.28982967138290405</v>
      </c>
      <c r="AL165">
        <v>-9.9999990463256836</v>
      </c>
      <c r="AM165">
        <v>1.1999996900558472</v>
      </c>
      <c r="AN165">
        <v>0.62600374221801758</v>
      </c>
      <c r="AO165">
        <v>0.18386839330196381</v>
      </c>
      <c r="AP165">
        <v>1.8425705432891846</v>
      </c>
      <c r="AQ165">
        <v>9.9116802215576172</v>
      </c>
      <c r="AR165">
        <v>4.7425327301025391</v>
      </c>
      <c r="AS165">
        <v>6.5660300254821777</v>
      </c>
      <c r="AZ165">
        <v>0</v>
      </c>
      <c r="BA165">
        <v>5.000000074505806E-2</v>
      </c>
      <c r="BB165">
        <v>5.000000074505806E-2</v>
      </c>
      <c r="BC165">
        <v>0.10000000149011612</v>
      </c>
      <c r="BD165">
        <v>0.20000000298023224</v>
      </c>
      <c r="BE165">
        <v>0.25</v>
      </c>
      <c r="BF165">
        <v>0.30000001192092896</v>
      </c>
      <c r="BG165">
        <v>5.000000074505806E-2</v>
      </c>
      <c r="BN165">
        <v>9.2000026702880859</v>
      </c>
      <c r="BO165">
        <v>9.2000026702880859</v>
      </c>
      <c r="BP165">
        <v>0</v>
      </c>
      <c r="BQ165">
        <v>0.37399667501449585</v>
      </c>
      <c r="BR165">
        <v>0.19023455679416656</v>
      </c>
      <c r="BS165">
        <v>0.14821700751781464</v>
      </c>
      <c r="BT165">
        <v>6.8772494792938232E-2</v>
      </c>
      <c r="BU165">
        <v>3.3238746225833893E-2</v>
      </c>
      <c r="CB165">
        <v>-50.000015258789063</v>
      </c>
      <c r="CC165">
        <v>9.9999971389770508</v>
      </c>
      <c r="CD165">
        <v>6.260037899017334</v>
      </c>
      <c r="CE165">
        <v>9.193415641784668</v>
      </c>
      <c r="CF165">
        <v>15.354747772216797</v>
      </c>
      <c r="CG165">
        <v>33.038928985595703</v>
      </c>
      <c r="CH165">
        <v>33.875236511230469</v>
      </c>
      <c r="CI165">
        <v>43.773532867431641</v>
      </c>
      <c r="CO165">
        <v>1</v>
      </c>
      <c r="CP165">
        <v>0</v>
      </c>
      <c r="CQ165">
        <v>0</v>
      </c>
      <c r="CR165">
        <v>0</v>
      </c>
      <c r="CS165">
        <v>0</v>
      </c>
      <c r="CT165">
        <v>-9.2000026702880859</v>
      </c>
      <c r="CU165">
        <v>-9.2000064849853516</v>
      </c>
      <c r="CV165">
        <v>0</v>
      </c>
      <c r="CW165">
        <v>-9.2000026702880859</v>
      </c>
      <c r="IN165">
        <v>295</v>
      </c>
      <c r="IO165">
        <v>1000</v>
      </c>
      <c r="IP165">
        <v>0</v>
      </c>
      <c r="IQ165">
        <v>25.072687149047852</v>
      </c>
      <c r="IR165">
        <v>23.133316040039063</v>
      </c>
      <c r="IS165">
        <v>0</v>
      </c>
      <c r="IT165">
        <v>0.5</v>
      </c>
      <c r="IU165">
        <v>0</v>
      </c>
    </row>
    <row r="166" spans="10:255">
      <c r="J166">
        <v>0.69999998807907104</v>
      </c>
      <c r="K166">
        <v>1</v>
      </c>
      <c r="L166">
        <v>0</v>
      </c>
      <c r="M166">
        <v>3.6387741565704346E-2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2.9999999329447746E-2</v>
      </c>
      <c r="W166">
        <v>296</v>
      </c>
      <c r="X166">
        <v>0.23999999463558197</v>
      </c>
      <c r="Y166">
        <v>0.20178879797458649</v>
      </c>
      <c r="Z166">
        <v>0.20013202726840973</v>
      </c>
      <c r="AA166">
        <v>0.21899999678134918</v>
      </c>
      <c r="AB166">
        <v>0.26054626703262329</v>
      </c>
      <c r="AC166">
        <v>0.31005114316940308</v>
      </c>
      <c r="AD166">
        <v>0.29222452640533447</v>
      </c>
      <c r="AE166">
        <v>0.28401216864585876</v>
      </c>
      <c r="AF166">
        <v>0.28948706388473511</v>
      </c>
      <c r="AL166">
        <v>2.0000002384185791</v>
      </c>
      <c r="AM166">
        <v>1.6422395706176758</v>
      </c>
      <c r="AN166">
        <v>-2.6404855772852898E-2</v>
      </c>
      <c r="AO166">
        <v>0.20000039041042328</v>
      </c>
      <c r="AP166">
        <v>1.8907488584518433</v>
      </c>
      <c r="AQ166">
        <v>9.9897747039794922</v>
      </c>
      <c r="AR166">
        <v>4.7775478363037109</v>
      </c>
      <c r="AS166">
        <v>6.5987825393676758</v>
      </c>
      <c r="AZ166">
        <v>0</v>
      </c>
      <c r="BA166">
        <v>5.000000074505806E-2</v>
      </c>
      <c r="BB166">
        <v>5.000000074505806E-2</v>
      </c>
      <c r="BC166">
        <v>0.10000000149011612</v>
      </c>
      <c r="BD166">
        <v>0.20000000298023224</v>
      </c>
      <c r="BE166">
        <v>0.25</v>
      </c>
      <c r="BF166">
        <v>0.30000001192092896</v>
      </c>
      <c r="BG166">
        <v>5.000000074505806E-2</v>
      </c>
      <c r="BN166">
        <v>11.999998092651367</v>
      </c>
      <c r="BO166">
        <v>0</v>
      </c>
      <c r="BP166">
        <v>-0.44223862886428833</v>
      </c>
      <c r="BQ166">
        <v>0.21016864478588104</v>
      </c>
      <c r="BR166">
        <v>0.19403797388076782</v>
      </c>
      <c r="BS166">
        <v>0.14585587382316589</v>
      </c>
      <c r="BT166">
        <v>6.7767061293125153E-2</v>
      </c>
      <c r="BU166">
        <v>3.2751962542533875E-2</v>
      </c>
      <c r="CB166">
        <v>10.000005722045898</v>
      </c>
      <c r="CC166">
        <v>13.685328483581543</v>
      </c>
      <c r="CD166">
        <v>-0.26404860615730286</v>
      </c>
      <c r="CE166">
        <v>10.000015258789063</v>
      </c>
      <c r="CF166">
        <v>15.756235122680664</v>
      </c>
      <c r="CG166">
        <v>33.299243927001953</v>
      </c>
      <c r="CH166">
        <v>34.125339508056641</v>
      </c>
      <c r="CI166">
        <v>43.991886138916016</v>
      </c>
      <c r="CO166">
        <v>1</v>
      </c>
      <c r="CP166">
        <v>0</v>
      </c>
      <c r="CQ166">
        <v>0</v>
      </c>
      <c r="CR166">
        <v>0</v>
      </c>
      <c r="CS166">
        <v>0</v>
      </c>
      <c r="CT166">
        <v>-11.999998092651367</v>
      </c>
      <c r="CU166">
        <v>-11.999994277954102</v>
      </c>
      <c r="CV166">
        <v>0</v>
      </c>
      <c r="CW166">
        <v>-11.999998092651367</v>
      </c>
      <c r="IN166">
        <v>296</v>
      </c>
      <c r="IO166">
        <v>1000</v>
      </c>
      <c r="IP166">
        <v>0</v>
      </c>
      <c r="IQ166">
        <v>25.072689056396484</v>
      </c>
      <c r="IR166">
        <v>23.092378616333008</v>
      </c>
      <c r="IS166">
        <v>0</v>
      </c>
      <c r="IT166">
        <v>0.5</v>
      </c>
      <c r="IU166">
        <v>0</v>
      </c>
    </row>
    <row r="167" spans="10:255">
      <c r="J167">
        <v>0.69999998807907104</v>
      </c>
      <c r="K167">
        <v>1</v>
      </c>
      <c r="L167">
        <v>0</v>
      </c>
      <c r="M167">
        <v>3.6387741565704346E-2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2.9999999329447746E-2</v>
      </c>
      <c r="W167">
        <v>297</v>
      </c>
      <c r="X167">
        <v>0.2402442991733551</v>
      </c>
      <c r="Y167">
        <v>0.2034410685300827</v>
      </c>
      <c r="Z167">
        <v>0.1987939327955246</v>
      </c>
      <c r="AA167">
        <v>0.21940048038959503</v>
      </c>
      <c r="AB167">
        <v>0.26030611991882324</v>
      </c>
      <c r="AC167">
        <v>0.3096662163734436</v>
      </c>
      <c r="AD167">
        <v>0.29187959432601929</v>
      </c>
      <c r="AE167">
        <v>0.28368937969207764</v>
      </c>
      <c r="AF167">
        <v>0.28914952278137207</v>
      </c>
      <c r="AL167">
        <v>1.9511394500732422</v>
      </c>
      <c r="AM167">
        <v>1.3117853403091431</v>
      </c>
      <c r="AN167">
        <v>0.24121402204036713</v>
      </c>
      <c r="AO167">
        <v>0.11990367621183395</v>
      </c>
      <c r="AP167">
        <v>1.938778281211853</v>
      </c>
      <c r="AQ167">
        <v>10.066760063171387</v>
      </c>
      <c r="AR167">
        <v>4.8120408058166504</v>
      </c>
      <c r="AS167">
        <v>6.6310615539550781</v>
      </c>
      <c r="AZ167">
        <v>0</v>
      </c>
      <c r="BA167">
        <v>5.000000074505806E-2</v>
      </c>
      <c r="BB167">
        <v>5.000000074505806E-2</v>
      </c>
      <c r="BC167">
        <v>0.10000000149011612</v>
      </c>
      <c r="BD167">
        <v>0.20000000298023224</v>
      </c>
      <c r="BE167">
        <v>0.25</v>
      </c>
      <c r="BF167">
        <v>0.30000001192092896</v>
      </c>
      <c r="BG167">
        <v>5.000000074505806E-2</v>
      </c>
      <c r="BN167">
        <v>0</v>
      </c>
      <c r="BO167">
        <v>4.8860780894756317E-2</v>
      </c>
      <c r="BP167">
        <v>0.37931537628173828</v>
      </c>
      <c r="BQ167">
        <v>0.11169714480638504</v>
      </c>
      <c r="BR167">
        <v>0.19179266691207886</v>
      </c>
      <c r="BS167">
        <v>0.14376333355903625</v>
      </c>
      <c r="BT167">
        <v>6.6772893071174622E-2</v>
      </c>
      <c r="BU167">
        <v>3.2278452068567276E-2</v>
      </c>
      <c r="CB167">
        <v>9.7557010650634766</v>
      </c>
      <c r="CC167">
        <v>10.931543350219727</v>
      </c>
      <c r="CD167">
        <v>2.4121406078338623</v>
      </c>
      <c r="CE167">
        <v>5.9951810836791992</v>
      </c>
      <c r="CF167">
        <v>16.15648078918457</v>
      </c>
      <c r="CG167">
        <v>33.555862426757813</v>
      </c>
      <c r="CH167">
        <v>34.371719360351563</v>
      </c>
      <c r="CI167">
        <v>44.207077026367188</v>
      </c>
      <c r="CO167">
        <v>1</v>
      </c>
      <c r="CP167">
        <v>0</v>
      </c>
      <c r="CQ167">
        <v>0</v>
      </c>
      <c r="CR167">
        <v>0</v>
      </c>
      <c r="CS167">
        <v>0</v>
      </c>
      <c r="CT167">
        <v>0</v>
      </c>
      <c r="CU167">
        <v>-2.9802322387695313E-5</v>
      </c>
      <c r="CV167">
        <v>0</v>
      </c>
      <c r="CW167">
        <v>0</v>
      </c>
      <c r="IN167">
        <v>297</v>
      </c>
      <c r="IO167">
        <v>1000</v>
      </c>
      <c r="IP167">
        <v>0</v>
      </c>
      <c r="IQ167">
        <v>25.121545791625977</v>
      </c>
      <c r="IR167">
        <v>23.113100051879883</v>
      </c>
      <c r="IS167">
        <v>0</v>
      </c>
      <c r="IT167">
        <v>0.5</v>
      </c>
      <c r="IU167">
        <v>0</v>
      </c>
    </row>
    <row r="168" spans="10:255">
      <c r="J168">
        <v>0.69999998807907104</v>
      </c>
      <c r="K168">
        <v>1</v>
      </c>
      <c r="L168">
        <v>0</v>
      </c>
      <c r="M168">
        <v>3.6387741565704346E-2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2.9999999329447746E-2</v>
      </c>
      <c r="W168">
        <v>298</v>
      </c>
      <c r="X168">
        <v>0.24057605862617493</v>
      </c>
      <c r="Y168">
        <v>0.20507039129734039</v>
      </c>
      <c r="Z168">
        <v>0.1981649249792099</v>
      </c>
      <c r="AA168">
        <v>0.21899999678134918</v>
      </c>
      <c r="AB168">
        <v>0.26008322834968567</v>
      </c>
      <c r="AC168">
        <v>0.30928656458854675</v>
      </c>
      <c r="AD168">
        <v>0.29153960943222046</v>
      </c>
      <c r="AE168">
        <v>0.28337123990058899</v>
      </c>
      <c r="AF168">
        <v>0.28881680965423584</v>
      </c>
      <c r="AL168">
        <v>1.8847875595092773</v>
      </c>
      <c r="AM168">
        <v>0.98592066764831543</v>
      </c>
      <c r="AN168">
        <v>0.36701557040214539</v>
      </c>
      <c r="AO168">
        <v>0.20000039041042328</v>
      </c>
      <c r="AP168">
        <v>1.9833567142486572</v>
      </c>
      <c r="AQ168">
        <v>10.142690658569336</v>
      </c>
      <c r="AR168">
        <v>4.8460397720336914</v>
      </c>
      <c r="AS168">
        <v>6.6628751754760742</v>
      </c>
      <c r="AZ168">
        <v>0</v>
      </c>
      <c r="BA168">
        <v>5.000000074505806E-2</v>
      </c>
      <c r="BB168">
        <v>5.000000074505806E-2</v>
      </c>
      <c r="BC168">
        <v>0.10000000149011612</v>
      </c>
      <c r="BD168">
        <v>0.20000000298023224</v>
      </c>
      <c r="BE168">
        <v>0.25</v>
      </c>
      <c r="BF168">
        <v>0.30000001192092896</v>
      </c>
      <c r="BG168">
        <v>5.000000074505806E-2</v>
      </c>
      <c r="BN168">
        <v>0</v>
      </c>
      <c r="BO168">
        <v>6.6351830959320068E-2</v>
      </c>
      <c r="BP168">
        <v>0.39221665263175964</v>
      </c>
      <c r="BQ168">
        <v>0.2664145827293396</v>
      </c>
      <c r="BR168">
        <v>0.18631833791732788</v>
      </c>
      <c r="BS168">
        <v>0.14173837006092072</v>
      </c>
      <c r="BT168">
        <v>6.581135094165802E-2</v>
      </c>
      <c r="BU168">
        <v>3.181467205286026E-2</v>
      </c>
      <c r="CB168">
        <v>9.4239416122436523</v>
      </c>
      <c r="CC168">
        <v>8.2160053253173828</v>
      </c>
      <c r="CD168">
        <v>3.6701562404632568</v>
      </c>
      <c r="CE168">
        <v>10.000015258789063</v>
      </c>
      <c r="CF168">
        <v>16.527965545654297</v>
      </c>
      <c r="CG168">
        <v>33.8089599609375</v>
      </c>
      <c r="CH168">
        <v>34.614566802978516</v>
      </c>
      <c r="CI168">
        <v>44.419170379638672</v>
      </c>
      <c r="CO168">
        <v>1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2.9802322387695313E-5</v>
      </c>
      <c r="CV168">
        <v>0</v>
      </c>
      <c r="CW168">
        <v>0</v>
      </c>
      <c r="IN168">
        <v>298</v>
      </c>
      <c r="IO168">
        <v>1000</v>
      </c>
      <c r="IP168">
        <v>0</v>
      </c>
      <c r="IQ168">
        <v>25.187898635864258</v>
      </c>
      <c r="IR168">
        <v>23.156274795532227</v>
      </c>
      <c r="IS168">
        <v>0</v>
      </c>
      <c r="IT168">
        <v>0.5</v>
      </c>
      <c r="IU168">
        <v>0</v>
      </c>
    </row>
    <row r="169" spans="10:255">
      <c r="J169">
        <v>0.69999998807907104</v>
      </c>
      <c r="K169">
        <v>1</v>
      </c>
      <c r="L169">
        <v>0</v>
      </c>
      <c r="M169">
        <v>3.6387741565704346E-2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2.9999999329447746E-2</v>
      </c>
      <c r="W169">
        <v>299</v>
      </c>
      <c r="X169">
        <v>0.2409949004650116</v>
      </c>
      <c r="Y169">
        <v>0.20244501531124115</v>
      </c>
      <c r="Z169">
        <v>0.20099300146102905</v>
      </c>
      <c r="AA169">
        <v>0.21931084990501404</v>
      </c>
      <c r="AB169">
        <v>0.25984922051429749</v>
      </c>
      <c r="AC169">
        <v>0.30891257524490356</v>
      </c>
      <c r="AD169">
        <v>0.29120445251464844</v>
      </c>
      <c r="AE169">
        <v>0.28305760025978088</v>
      </c>
      <c r="AF169">
        <v>0.28848883509635925</v>
      </c>
      <c r="AL169">
        <v>1.8010193109512329</v>
      </c>
      <c r="AM169">
        <v>1.5109959840774536</v>
      </c>
      <c r="AN169">
        <v>-0.1985996812582016</v>
      </c>
      <c r="AO169">
        <v>0.13782978057861328</v>
      </c>
      <c r="AP169">
        <v>2.0301582813262939</v>
      </c>
      <c r="AQ169">
        <v>10.217487335205078</v>
      </c>
      <c r="AR169">
        <v>4.8795552253723145</v>
      </c>
      <c r="AS169">
        <v>6.694239616394043</v>
      </c>
      <c r="AZ169">
        <v>0</v>
      </c>
      <c r="BA169">
        <v>5.000000074505806E-2</v>
      </c>
      <c r="BB169">
        <v>5.000000074505806E-2</v>
      </c>
      <c r="BC169">
        <v>0.10000000149011612</v>
      </c>
      <c r="BD169">
        <v>0.20000000298023224</v>
      </c>
      <c r="BE169">
        <v>0.25</v>
      </c>
      <c r="BF169">
        <v>0.30000001192092896</v>
      </c>
      <c r="BG169">
        <v>5.000000074505806E-2</v>
      </c>
      <c r="BN169">
        <v>0</v>
      </c>
      <c r="BO169">
        <v>8.376716822385788E-2</v>
      </c>
      <c r="BP169">
        <v>-0.44130691885948181</v>
      </c>
      <c r="BQ169">
        <v>0.12430902570486069</v>
      </c>
      <c r="BR169">
        <v>0.18647852540016174</v>
      </c>
      <c r="BS169">
        <v>0.13967950642108917</v>
      </c>
      <c r="BT169">
        <v>6.4879618585109711E-2</v>
      </c>
      <c r="BU169">
        <v>3.1363673508167267E-2</v>
      </c>
      <c r="CB169">
        <v>9.0051002502441406</v>
      </c>
      <c r="CC169">
        <v>12.591632843017578</v>
      </c>
      <c r="CD169">
        <v>-1.9859970808029175</v>
      </c>
      <c r="CE169">
        <v>6.8914852142333984</v>
      </c>
      <c r="CF169">
        <v>16.917978286743164</v>
      </c>
      <c r="CG169">
        <v>34.05828857421875</v>
      </c>
      <c r="CH169">
        <v>34.853965759277344</v>
      </c>
      <c r="CI169">
        <v>44.628265380859375</v>
      </c>
      <c r="CO169">
        <v>1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0</v>
      </c>
      <c r="CV169">
        <v>0</v>
      </c>
      <c r="CW169">
        <v>0</v>
      </c>
      <c r="IN169">
        <v>299</v>
      </c>
      <c r="IO169">
        <v>1000</v>
      </c>
      <c r="IP169">
        <v>0</v>
      </c>
      <c r="IQ169">
        <v>25.271669387817383</v>
      </c>
      <c r="IR169">
        <v>23.221782684326172</v>
      </c>
      <c r="IS169">
        <v>0</v>
      </c>
      <c r="IT169">
        <v>0.5</v>
      </c>
      <c r="IU169">
        <v>0</v>
      </c>
    </row>
    <row r="170" spans="10:255">
      <c r="J170">
        <v>0.69999998807907104</v>
      </c>
      <c r="K170">
        <v>1</v>
      </c>
      <c r="L170">
        <v>0</v>
      </c>
      <c r="M170">
        <v>3.6387741565704346E-2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2.9999999329447746E-2</v>
      </c>
      <c r="W170">
        <v>300</v>
      </c>
      <c r="X170">
        <v>0.24124525487422943</v>
      </c>
      <c r="Y170">
        <v>0.20417186617851257</v>
      </c>
      <c r="Z170">
        <v>0.20023511350154877</v>
      </c>
      <c r="AA170">
        <v>0.21899999678134918</v>
      </c>
      <c r="AB170">
        <v>0.25962954759597778</v>
      </c>
      <c r="AC170">
        <v>0.3085436224937439</v>
      </c>
      <c r="AD170">
        <v>0.29087403416633606</v>
      </c>
      <c r="AE170">
        <v>0.28274834156036377</v>
      </c>
      <c r="AF170">
        <v>0.28816547989845276</v>
      </c>
      <c r="AL170">
        <v>1.750948429107666</v>
      </c>
      <c r="AM170">
        <v>1.1656258106231689</v>
      </c>
      <c r="AN170">
        <v>-4.7022100538015366E-2</v>
      </c>
      <c r="AO170">
        <v>0.20000039041042328</v>
      </c>
      <c r="AP170">
        <v>2.0740928649902344</v>
      </c>
      <c r="AQ170">
        <v>10.291278839111328</v>
      </c>
      <c r="AR170">
        <v>4.9125971794128418</v>
      </c>
      <c r="AS170">
        <v>6.7251653671264648</v>
      </c>
      <c r="AZ170">
        <v>0</v>
      </c>
      <c r="BA170">
        <v>5.000000074505806E-2</v>
      </c>
      <c r="BB170">
        <v>5.000000074505806E-2</v>
      </c>
      <c r="BC170">
        <v>0.10000000149011612</v>
      </c>
      <c r="BD170">
        <v>0.20000000298023224</v>
      </c>
      <c r="BE170">
        <v>0.25</v>
      </c>
      <c r="BF170">
        <v>0.30000001192092896</v>
      </c>
      <c r="BG170">
        <v>5.000000074505806E-2</v>
      </c>
      <c r="BN170">
        <v>0</v>
      </c>
      <c r="BO170">
        <v>5.0071436911821365E-2</v>
      </c>
      <c r="BP170">
        <v>0.39543977379798889</v>
      </c>
      <c r="BQ170">
        <v>0.24386315047740936</v>
      </c>
      <c r="BR170">
        <v>0.18169356882572174</v>
      </c>
      <c r="BS170">
        <v>0.13775792717933655</v>
      </c>
      <c r="BT170">
        <v>6.3968025147914886E-2</v>
      </c>
      <c r="BU170">
        <v>3.0924577265977859E-2</v>
      </c>
      <c r="CB170">
        <v>8.7547454833984375</v>
      </c>
      <c r="CC170">
        <v>9.7135477066040039</v>
      </c>
      <c r="CD170">
        <v>-0.47022107243537903</v>
      </c>
      <c r="CE170">
        <v>10.000015258789063</v>
      </c>
      <c r="CF170">
        <v>17.284099578857422</v>
      </c>
      <c r="CG170">
        <v>34.304256439208984</v>
      </c>
      <c r="CH170">
        <v>35.089977264404297</v>
      </c>
      <c r="CI170">
        <v>44.834438323974609</v>
      </c>
      <c r="CO170">
        <v>1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-2.9802322387695313E-5</v>
      </c>
      <c r="CV170">
        <v>0</v>
      </c>
      <c r="CW170">
        <v>0</v>
      </c>
      <c r="IN170">
        <v>300</v>
      </c>
      <c r="IO170">
        <v>1000</v>
      </c>
      <c r="IP170">
        <v>0</v>
      </c>
      <c r="IQ170">
        <v>25.321737289428711</v>
      </c>
      <c r="IR170">
        <v>23.245710372924805</v>
      </c>
      <c r="IS170">
        <v>0</v>
      </c>
      <c r="IT170">
        <v>0.5</v>
      </c>
      <c r="IU170">
        <v>0</v>
      </c>
    </row>
    <row r="171" spans="10:255">
      <c r="J171">
        <v>0.69999998807907104</v>
      </c>
      <c r="K171">
        <v>1</v>
      </c>
      <c r="L171">
        <v>0</v>
      </c>
      <c r="M171">
        <v>3.6387741565704346E-2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2.9999999329447746E-2</v>
      </c>
      <c r="W171">
        <v>301</v>
      </c>
      <c r="X171">
        <v>0.24158969521522522</v>
      </c>
      <c r="Y171">
        <v>0.20589998364448547</v>
      </c>
      <c r="Z171">
        <v>0.19871748983860016</v>
      </c>
      <c r="AA171">
        <v>0.21935164928436279</v>
      </c>
      <c r="AB171">
        <v>0.25940203666687012</v>
      </c>
      <c r="AC171">
        <v>0.30817997455596924</v>
      </c>
      <c r="AD171">
        <v>0.29054814577102661</v>
      </c>
      <c r="AE171">
        <v>0.28244337439537048</v>
      </c>
      <c r="AF171">
        <v>0.28784656524658203</v>
      </c>
      <c r="AL171">
        <v>1.6820603609085083</v>
      </c>
      <c r="AM171">
        <v>0.82000219821929932</v>
      </c>
      <c r="AN171">
        <v>0.25650262832641602</v>
      </c>
      <c r="AO171">
        <v>0.12966988980770111</v>
      </c>
      <c r="AP171">
        <v>2.1195950508117676</v>
      </c>
      <c r="AQ171">
        <v>10.364007949829102</v>
      </c>
      <c r="AR171">
        <v>4.9451861381530762</v>
      </c>
      <c r="AS171">
        <v>6.7556619644165039</v>
      </c>
      <c r="AZ171">
        <v>0</v>
      </c>
      <c r="BA171">
        <v>5.000000074505806E-2</v>
      </c>
      <c r="BB171">
        <v>5.000000074505806E-2</v>
      </c>
      <c r="BC171">
        <v>0.10000000149011612</v>
      </c>
      <c r="BD171">
        <v>0.20000000298023224</v>
      </c>
      <c r="BE171">
        <v>0.25</v>
      </c>
      <c r="BF171">
        <v>0.30000001192092896</v>
      </c>
      <c r="BG171">
        <v>5.000000074505806E-2</v>
      </c>
      <c r="BN171">
        <v>0</v>
      </c>
      <c r="BO171">
        <v>6.8889446556568146E-2</v>
      </c>
      <c r="BP171">
        <v>0.41451036930084229</v>
      </c>
      <c r="BQ171">
        <v>0.11098746210336685</v>
      </c>
      <c r="BR171">
        <v>0.1813170462846756</v>
      </c>
      <c r="BS171">
        <v>0.13581530749797821</v>
      </c>
      <c r="BT171">
        <v>6.3085019588470459E-2</v>
      </c>
      <c r="BU171">
        <v>3.0495854094624519E-2</v>
      </c>
      <c r="CB171">
        <v>8.4103050231933594</v>
      </c>
      <c r="CC171">
        <v>6.8333511352539063</v>
      </c>
      <c r="CD171">
        <v>2.5650265216827393</v>
      </c>
      <c r="CE171">
        <v>6.4834918975830078</v>
      </c>
      <c r="CF171">
        <v>17.663284301757813</v>
      </c>
      <c r="CG171">
        <v>34.546688079833984</v>
      </c>
      <c r="CH171">
        <v>35.32275390625</v>
      </c>
      <c r="CI171">
        <v>45.037750244140625</v>
      </c>
      <c r="CO171">
        <v>1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2.9802322387695313E-5</v>
      </c>
      <c r="CV171">
        <v>0</v>
      </c>
      <c r="CW171">
        <v>0</v>
      </c>
      <c r="IN171">
        <v>301</v>
      </c>
      <c r="IO171">
        <v>1000</v>
      </c>
      <c r="IP171">
        <v>0</v>
      </c>
      <c r="IQ171">
        <v>25.390626907348633</v>
      </c>
      <c r="IR171">
        <v>23.293703079223633</v>
      </c>
      <c r="IS171">
        <v>0</v>
      </c>
      <c r="IT171">
        <v>0.5</v>
      </c>
      <c r="IU171">
        <v>0</v>
      </c>
    </row>
    <row r="172" spans="10:255">
      <c r="J172">
        <v>0.69999998807907104</v>
      </c>
      <c r="K172">
        <v>1</v>
      </c>
      <c r="L172">
        <v>0</v>
      </c>
      <c r="M172">
        <v>3.6387741565704346E-2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2.9999999329447746E-2</v>
      </c>
      <c r="W172">
        <v>302</v>
      </c>
      <c r="X172">
        <v>0.24202953279018402</v>
      </c>
      <c r="Y172">
        <v>0.20314705371856689</v>
      </c>
      <c r="Z172">
        <v>0.20226389169692993</v>
      </c>
      <c r="AA172">
        <v>0.21899999678134918</v>
      </c>
      <c r="AB172">
        <v>0.25919029116630554</v>
      </c>
      <c r="AC172">
        <v>0.30782115459442139</v>
      </c>
      <c r="AD172">
        <v>0.29022672772407532</v>
      </c>
      <c r="AE172">
        <v>0.28214257955551147</v>
      </c>
      <c r="AF172">
        <v>0.28753200173377991</v>
      </c>
      <c r="AL172">
        <v>1.5940929651260376</v>
      </c>
      <c r="AM172">
        <v>1.3705883026123047</v>
      </c>
      <c r="AN172">
        <v>-0.45277771353721619</v>
      </c>
      <c r="AO172">
        <v>0.20000039041042328</v>
      </c>
      <c r="AP172">
        <v>2.1619441509246826</v>
      </c>
      <c r="AQ172">
        <v>10.435771942138672</v>
      </c>
      <c r="AR172">
        <v>4.977327823638916</v>
      </c>
      <c r="AS172">
        <v>6.7857413291931152</v>
      </c>
      <c r="AZ172">
        <v>0</v>
      </c>
      <c r="BA172">
        <v>5.000000074505806E-2</v>
      </c>
      <c r="BB172">
        <v>5.000000074505806E-2</v>
      </c>
      <c r="BC172">
        <v>0.10000000149011612</v>
      </c>
      <c r="BD172">
        <v>0.20000000298023224</v>
      </c>
      <c r="BE172">
        <v>0.25</v>
      </c>
      <c r="BF172">
        <v>0.30000001192092896</v>
      </c>
      <c r="BG172">
        <v>5.000000074505806E-2</v>
      </c>
      <c r="BN172">
        <v>0</v>
      </c>
      <c r="BO172">
        <v>8.7968714535236359E-2</v>
      </c>
      <c r="BP172">
        <v>-0.46261867880821228</v>
      </c>
      <c r="BQ172">
        <v>0.24666160345077515</v>
      </c>
      <c r="BR172">
        <v>0.17633232474327087</v>
      </c>
      <c r="BS172">
        <v>0.13398490846157074</v>
      </c>
      <c r="BT172">
        <v>6.222083792090416E-2</v>
      </c>
      <c r="BU172">
        <v>3.0079109594225883E-2</v>
      </c>
      <c r="CB172">
        <v>7.9704675674438477</v>
      </c>
      <c r="CC172">
        <v>11.421568870544434</v>
      </c>
      <c r="CD172">
        <v>-4.5277776718139648</v>
      </c>
      <c r="CE172">
        <v>10.000015258789063</v>
      </c>
      <c r="CF172">
        <v>18.016193389892578</v>
      </c>
      <c r="CG172">
        <v>34.785900115966797</v>
      </c>
      <c r="CH172">
        <v>35.552341461181641</v>
      </c>
      <c r="CI172">
        <v>45.238277435302734</v>
      </c>
      <c r="CO172">
        <v>1</v>
      </c>
      <c r="CP172">
        <v>0</v>
      </c>
      <c r="CQ172">
        <v>0</v>
      </c>
      <c r="CR172">
        <v>0</v>
      </c>
      <c r="CS172">
        <v>0</v>
      </c>
      <c r="CT172">
        <v>0</v>
      </c>
      <c r="CU172">
        <v>-2.9802322387695313E-5</v>
      </c>
      <c r="CV172">
        <v>0</v>
      </c>
      <c r="CW172">
        <v>0</v>
      </c>
      <c r="IN172">
        <v>302</v>
      </c>
      <c r="IO172">
        <v>1000</v>
      </c>
      <c r="IP172">
        <v>0</v>
      </c>
      <c r="IQ172">
        <v>25.478595733642578</v>
      </c>
      <c r="IR172">
        <v>23.366064071655273</v>
      </c>
      <c r="IS172">
        <v>0</v>
      </c>
      <c r="IT172">
        <v>0.5</v>
      </c>
      <c r="IU172">
        <v>0</v>
      </c>
    </row>
    <row r="173" spans="10:255">
      <c r="J173">
        <v>0.69999998807907104</v>
      </c>
      <c r="K173">
        <v>1</v>
      </c>
      <c r="L173">
        <v>0</v>
      </c>
      <c r="M173">
        <v>3.6387741565704346E-2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2.9999999329447746E-2</v>
      </c>
      <c r="W173">
        <v>303</v>
      </c>
      <c r="X173">
        <v>0.24228757619857788</v>
      </c>
      <c r="Y173">
        <v>0.20497171580791473</v>
      </c>
      <c r="Z173">
        <v>0.20066139101982117</v>
      </c>
      <c r="AA173">
        <v>0.21940161287784576</v>
      </c>
      <c r="AB173">
        <v>0.25896906852722168</v>
      </c>
      <c r="AC173">
        <v>0.30746746063232422</v>
      </c>
      <c r="AD173">
        <v>0.28990966081619263</v>
      </c>
      <c r="AE173">
        <v>0.28184583783149719</v>
      </c>
      <c r="AF173">
        <v>0.28722172975540161</v>
      </c>
      <c r="AL173">
        <v>1.5424841642379761</v>
      </c>
      <c r="AM173">
        <v>1.0056557655334473</v>
      </c>
      <c r="AN173">
        <v>-0.13227759301662445</v>
      </c>
      <c r="AO173">
        <v>0.11967717856168747</v>
      </c>
      <c r="AP173">
        <v>2.2061886787414551</v>
      </c>
      <c r="AQ173">
        <v>10.506510734558105</v>
      </c>
      <c r="AR173">
        <v>5.0090341567993164</v>
      </c>
      <c r="AS173">
        <v>6.8154158592224121</v>
      </c>
      <c r="AZ173">
        <v>0</v>
      </c>
      <c r="BA173">
        <v>5.000000074505806E-2</v>
      </c>
      <c r="BB173">
        <v>5.000000074505806E-2</v>
      </c>
      <c r="BC173">
        <v>0.10000000149011612</v>
      </c>
      <c r="BD173">
        <v>0.20000000298023224</v>
      </c>
      <c r="BE173">
        <v>0.25</v>
      </c>
      <c r="BF173">
        <v>0.30000001192092896</v>
      </c>
      <c r="BG173">
        <v>5.000000074505806E-2</v>
      </c>
      <c r="BN173">
        <v>0</v>
      </c>
      <c r="BO173">
        <v>5.1608555018901825E-2</v>
      </c>
      <c r="BP173">
        <v>0.41654014587402344</v>
      </c>
      <c r="BQ173">
        <v>9.6039652824401855E-2</v>
      </c>
      <c r="BR173">
        <v>0.17636294662952423</v>
      </c>
      <c r="BS173">
        <v>0.13212139904499054</v>
      </c>
      <c r="BT173">
        <v>6.138153001666069E-2</v>
      </c>
      <c r="BU173">
        <v>2.9673026874661446E-2</v>
      </c>
      <c r="CB173">
        <v>7.7124242782592773</v>
      </c>
      <c r="CC173">
        <v>8.3804645538330078</v>
      </c>
      <c r="CD173">
        <v>-1.322776198387146</v>
      </c>
      <c r="CE173">
        <v>5.983856201171875</v>
      </c>
      <c r="CF173">
        <v>18.384899139404297</v>
      </c>
      <c r="CG173">
        <v>35.021697998046875</v>
      </c>
      <c r="CH173">
        <v>35.778816223144531</v>
      </c>
      <c r="CI173">
        <v>45.436107635498047</v>
      </c>
      <c r="CO173">
        <v>1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>
        <v>0</v>
      </c>
      <c r="CW173">
        <v>0</v>
      </c>
      <c r="IN173">
        <v>303</v>
      </c>
      <c r="IO173">
        <v>1000</v>
      </c>
      <c r="IP173">
        <v>0</v>
      </c>
      <c r="IQ173">
        <v>25.530204772949219</v>
      </c>
      <c r="IR173">
        <v>23.393482208251953</v>
      </c>
      <c r="IS173">
        <v>0</v>
      </c>
      <c r="IT173">
        <v>0.5</v>
      </c>
      <c r="IU173">
        <v>0</v>
      </c>
    </row>
    <row r="174" spans="10:255">
      <c r="J174">
        <v>0.69999998807907104</v>
      </c>
      <c r="K174">
        <v>1</v>
      </c>
      <c r="L174">
        <v>0</v>
      </c>
      <c r="M174">
        <v>3.6387741565704346E-2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2.9999999329447746E-2</v>
      </c>
      <c r="W174">
        <v>304</v>
      </c>
      <c r="X174">
        <v>0.24264819920063019</v>
      </c>
      <c r="Y174">
        <v>0.20676405727863312</v>
      </c>
      <c r="Z174">
        <v>0.19976557791233063</v>
      </c>
      <c r="AA174">
        <v>0.21899999678134918</v>
      </c>
      <c r="AB174">
        <v>0.25876542925834656</v>
      </c>
      <c r="AC174">
        <v>0.30711835622787476</v>
      </c>
      <c r="AD174">
        <v>0.28959685564041138</v>
      </c>
      <c r="AE174">
        <v>0.28155305981636047</v>
      </c>
      <c r="AF174">
        <v>0.28691560029983521</v>
      </c>
      <c r="AL174">
        <v>1.4703596830368042</v>
      </c>
      <c r="AM174">
        <v>0.64718741178512573</v>
      </c>
      <c r="AN174">
        <v>4.6885013580322266E-2</v>
      </c>
      <c r="AO174">
        <v>0.20000039041042328</v>
      </c>
      <c r="AP174">
        <v>2.2469165325164795</v>
      </c>
      <c r="AQ174">
        <v>10.576332092285156</v>
      </c>
      <c r="AR174">
        <v>5.0403151512145996</v>
      </c>
      <c r="AS174">
        <v>6.8446931838989258</v>
      </c>
      <c r="AZ174">
        <v>0</v>
      </c>
      <c r="BA174">
        <v>5.000000074505806E-2</v>
      </c>
      <c r="BB174">
        <v>5.000000074505806E-2</v>
      </c>
      <c r="BC174">
        <v>0.10000000149011612</v>
      </c>
      <c r="BD174">
        <v>0.20000000298023224</v>
      </c>
      <c r="BE174">
        <v>0.25</v>
      </c>
      <c r="BF174">
        <v>0.30000001192092896</v>
      </c>
      <c r="BG174">
        <v>5.000000074505806E-2</v>
      </c>
      <c r="BN174">
        <v>0</v>
      </c>
      <c r="BO174">
        <v>7.2124935686588287E-2</v>
      </c>
      <c r="BP174">
        <v>0.43059274554252625</v>
      </c>
      <c r="BQ174">
        <v>0.2514299750328064</v>
      </c>
      <c r="BR174">
        <v>0.17110821604728699</v>
      </c>
      <c r="BS174">
        <v>0.13037624955177307</v>
      </c>
      <c r="BT174">
        <v>6.0559339821338654E-2</v>
      </c>
      <c r="BU174">
        <v>2.9276672750711441E-2</v>
      </c>
      <c r="CB174">
        <v>7.3518013954162598</v>
      </c>
      <c r="CC174">
        <v>5.3932280540466309</v>
      </c>
      <c r="CD174">
        <v>0.46885016560554504</v>
      </c>
      <c r="CE174">
        <v>10.000015258789063</v>
      </c>
      <c r="CF174">
        <v>18.724296569824219</v>
      </c>
      <c r="CG174">
        <v>35.254432678222656</v>
      </c>
      <c r="CH174">
        <v>36.002246856689453</v>
      </c>
      <c r="CI174">
        <v>45.631290435791016</v>
      </c>
      <c r="CO174">
        <v>1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0</v>
      </c>
      <c r="CV174">
        <v>0</v>
      </c>
      <c r="CW174">
        <v>0</v>
      </c>
      <c r="IN174">
        <v>304</v>
      </c>
      <c r="IO174">
        <v>1000</v>
      </c>
      <c r="IP174">
        <v>0</v>
      </c>
      <c r="IQ174">
        <v>25.602327346801758</v>
      </c>
      <c r="IR174">
        <v>23.447038650512695</v>
      </c>
      <c r="IS174">
        <v>0</v>
      </c>
      <c r="IT174">
        <v>0.5</v>
      </c>
      <c r="IU174">
        <v>0</v>
      </c>
    </row>
    <row r="175" spans="10:255">
      <c r="J175">
        <v>0.69999998807907104</v>
      </c>
      <c r="K175">
        <v>1</v>
      </c>
      <c r="L175">
        <v>0</v>
      </c>
      <c r="M175">
        <v>3.6387741565704346E-2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2.9999999329447746E-2</v>
      </c>
      <c r="W175">
        <v>305</v>
      </c>
      <c r="X175">
        <v>0.24311086535453796</v>
      </c>
      <c r="Y175">
        <v>0.20856960117816925</v>
      </c>
      <c r="Z175">
        <v>0.1980682760477066</v>
      </c>
      <c r="AA175">
        <v>0.21928714215755463</v>
      </c>
      <c r="AB175">
        <v>0.25855028629302979</v>
      </c>
      <c r="AC175">
        <v>0.30677422881126404</v>
      </c>
      <c r="AD175">
        <v>0.28928816318511963</v>
      </c>
      <c r="AE175">
        <v>0.28126415610313416</v>
      </c>
      <c r="AF175">
        <v>0.28661349415779114</v>
      </c>
      <c r="AL175">
        <v>1.377826452255249</v>
      </c>
      <c r="AM175">
        <v>0.28607851266860962</v>
      </c>
      <c r="AN175">
        <v>0.38634538650512695</v>
      </c>
      <c r="AO175">
        <v>0.14257133007049561</v>
      </c>
      <c r="AP175">
        <v>2.289945125579834</v>
      </c>
      <c r="AQ175">
        <v>10.645157814025879</v>
      </c>
      <c r="AR175">
        <v>5.0711841583251953</v>
      </c>
      <c r="AS175">
        <v>6.8735837936401367</v>
      </c>
      <c r="AZ175">
        <v>0</v>
      </c>
      <c r="BA175">
        <v>5.000000074505806E-2</v>
      </c>
      <c r="BB175">
        <v>5.000000074505806E-2</v>
      </c>
      <c r="BC175">
        <v>0.10000000149011612</v>
      </c>
      <c r="BD175">
        <v>0.20000000298023224</v>
      </c>
      <c r="BE175">
        <v>0.25</v>
      </c>
      <c r="BF175">
        <v>0.30000001192092896</v>
      </c>
      <c r="BG175">
        <v>5.000000074505806E-2</v>
      </c>
      <c r="BN175">
        <v>0</v>
      </c>
      <c r="BO175">
        <v>9.2533640563488007E-2</v>
      </c>
      <c r="BP175">
        <v>0.453642338514328</v>
      </c>
      <c r="BQ175">
        <v>0.11418038606643677</v>
      </c>
      <c r="BR175">
        <v>0.17161212861537933</v>
      </c>
      <c r="BS175">
        <v>0.1285833865404129</v>
      </c>
      <c r="BT175">
        <v>5.976046621799469E-2</v>
      </c>
      <c r="BU175">
        <v>2.8890322893857956E-2</v>
      </c>
      <c r="CB175">
        <v>6.8891348838806152</v>
      </c>
      <c r="CC175">
        <v>2.3839876651763916</v>
      </c>
      <c r="CD175">
        <v>3.8634541034698486</v>
      </c>
      <c r="CE175">
        <v>7.1285624504089355</v>
      </c>
      <c r="CF175">
        <v>19.082868576049805</v>
      </c>
      <c r="CG175">
        <v>35.483852386474609</v>
      </c>
      <c r="CH175">
        <v>36.222743988037109</v>
      </c>
      <c r="CI175">
        <v>45.823894500732422</v>
      </c>
      <c r="CO175">
        <v>1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2.9802322387695313E-5</v>
      </c>
      <c r="CV175">
        <v>0</v>
      </c>
      <c r="CW175">
        <v>0</v>
      </c>
      <c r="IN175">
        <v>305</v>
      </c>
      <c r="IO175">
        <v>1000</v>
      </c>
      <c r="IP175">
        <v>0</v>
      </c>
      <c r="IQ175">
        <v>25.694866180419922</v>
      </c>
      <c r="IR175">
        <v>23.52659797668457</v>
      </c>
      <c r="IS175">
        <v>0</v>
      </c>
      <c r="IT175">
        <v>0.5</v>
      </c>
      <c r="IU175">
        <v>0</v>
      </c>
    </row>
    <row r="176" spans="10:255">
      <c r="J176">
        <v>0.69999998807907104</v>
      </c>
      <c r="K176">
        <v>1</v>
      </c>
      <c r="L176">
        <v>0</v>
      </c>
      <c r="M176">
        <v>3.6387741565704346E-2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2.9999999329447746E-2</v>
      </c>
      <c r="W176">
        <v>306</v>
      </c>
      <c r="X176">
        <v>0.24367806315422058</v>
      </c>
      <c r="Y176">
        <v>0.20475023984909058</v>
      </c>
      <c r="Z176">
        <v>0.20244373381137848</v>
      </c>
      <c r="AA176">
        <v>0.21899999678134918</v>
      </c>
      <c r="AB176">
        <v>0.25834870338439941</v>
      </c>
      <c r="AC176">
        <v>0.3064345121383667</v>
      </c>
      <c r="AD176">
        <v>0.288983553647995</v>
      </c>
      <c r="AE176">
        <v>0.28097900748252869</v>
      </c>
      <c r="AF176">
        <v>0.28631538152694702</v>
      </c>
      <c r="AL176">
        <v>1.2643868923187256</v>
      </c>
      <c r="AM176">
        <v>1.0499509572982788</v>
      </c>
      <c r="AN176">
        <v>-0.48874616622924805</v>
      </c>
      <c r="AO176">
        <v>0.20000039041042328</v>
      </c>
      <c r="AP176">
        <v>2.3302617073059082</v>
      </c>
      <c r="AQ176">
        <v>10.713100433349609</v>
      </c>
      <c r="AR176">
        <v>5.1016449928283691</v>
      </c>
      <c r="AS176">
        <v>6.9020986557006836</v>
      </c>
      <c r="AZ176">
        <v>0</v>
      </c>
      <c r="BA176">
        <v>5.000000074505806E-2</v>
      </c>
      <c r="BB176">
        <v>5.000000074505806E-2</v>
      </c>
      <c r="BC176">
        <v>0.10000000149011612</v>
      </c>
      <c r="BD176">
        <v>0.20000000298023224</v>
      </c>
      <c r="BE176">
        <v>0.25</v>
      </c>
      <c r="BF176">
        <v>0.30000001192092896</v>
      </c>
      <c r="BG176">
        <v>5.000000074505806E-2</v>
      </c>
      <c r="BN176">
        <v>0</v>
      </c>
      <c r="BO176">
        <v>0.11344099789857864</v>
      </c>
      <c r="BP176">
        <v>-0.65043258666992188</v>
      </c>
      <c r="BQ176">
        <v>0.2246585339307785</v>
      </c>
      <c r="BR176">
        <v>0.16723082959651947</v>
      </c>
      <c r="BS176">
        <v>0.126917764544487</v>
      </c>
      <c r="BT176">
        <v>5.8974854648113251E-2</v>
      </c>
      <c r="BU176">
        <v>2.8513981029391289E-2</v>
      </c>
      <c r="CB176">
        <v>6.321937084197998</v>
      </c>
      <c r="CC176">
        <v>8.7495908737182617</v>
      </c>
      <c r="CD176">
        <v>-4.8874621391296387</v>
      </c>
      <c r="CE176">
        <v>10.000015258789063</v>
      </c>
      <c r="CF176">
        <v>19.418840408325195</v>
      </c>
      <c r="CG176">
        <v>35.710330963134766</v>
      </c>
      <c r="CH176">
        <v>36.440322875976563</v>
      </c>
      <c r="CI176">
        <v>46.013992309570313</v>
      </c>
      <c r="CO176">
        <v>1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-2.9802322387695313E-5</v>
      </c>
      <c r="CV176">
        <v>0</v>
      </c>
      <c r="CW176">
        <v>0</v>
      </c>
      <c r="IN176">
        <v>306</v>
      </c>
      <c r="IO176">
        <v>1000</v>
      </c>
      <c r="IP176">
        <v>0</v>
      </c>
      <c r="IQ176">
        <v>25.808309555053711</v>
      </c>
      <c r="IR176">
        <v>23.632761001586914</v>
      </c>
      <c r="IS176">
        <v>0</v>
      </c>
      <c r="IT176">
        <v>0.5</v>
      </c>
      <c r="IU176">
        <v>0</v>
      </c>
    </row>
    <row r="177" spans="10:255">
      <c r="J177">
        <v>0.69999998807907104</v>
      </c>
      <c r="K177">
        <v>1</v>
      </c>
      <c r="L177">
        <v>0</v>
      </c>
      <c r="M177">
        <v>3.6387741565704346E-2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2.9999999329447746E-2</v>
      </c>
      <c r="W177">
        <v>307</v>
      </c>
      <c r="X177">
        <v>0.24397929012775421</v>
      </c>
      <c r="Y177">
        <v>0.20666173100471497</v>
      </c>
      <c r="Z177">
        <v>0.20070414245128632</v>
      </c>
      <c r="AA177">
        <v>0.21936182677745819</v>
      </c>
      <c r="AB177">
        <v>0.25813984870910645</v>
      </c>
      <c r="AC177">
        <v>0.30609944462776184</v>
      </c>
      <c r="AD177">
        <v>0.28868290781974792</v>
      </c>
      <c r="AE177">
        <v>0.28069755434989929</v>
      </c>
      <c r="AF177">
        <v>0.28602111339569092</v>
      </c>
      <c r="AL177">
        <v>1.2041414976119995</v>
      </c>
      <c r="AM177">
        <v>0.6676526665687561</v>
      </c>
      <c r="AN177">
        <v>-0.14082789421081543</v>
      </c>
      <c r="AO177">
        <v>0.12763439118862152</v>
      </c>
      <c r="AP177">
        <v>2.372032642364502</v>
      </c>
      <c r="AQ177">
        <v>10.78011417388916</v>
      </c>
      <c r="AR177">
        <v>5.1317100524902344</v>
      </c>
      <c r="AS177">
        <v>6.930243968963623</v>
      </c>
      <c r="AZ177">
        <v>0</v>
      </c>
      <c r="BA177">
        <v>5.000000074505806E-2</v>
      </c>
      <c r="BB177">
        <v>5.000000074505806E-2</v>
      </c>
      <c r="BC177">
        <v>0.10000000149011612</v>
      </c>
      <c r="BD177">
        <v>0.20000000298023224</v>
      </c>
      <c r="BE177">
        <v>0.25</v>
      </c>
      <c r="BF177">
        <v>0.30000001192092896</v>
      </c>
      <c r="BG177">
        <v>5.000000074505806E-2</v>
      </c>
      <c r="BN177">
        <v>0</v>
      </c>
      <c r="BO177">
        <v>6.0246482491493225E-2</v>
      </c>
      <c r="BP177">
        <v>0.44254329800605774</v>
      </c>
      <c r="BQ177">
        <v>9.4624780118465424E-2</v>
      </c>
      <c r="BR177">
        <v>0.16699190437793732</v>
      </c>
      <c r="BS177">
        <v>0.1252252459526062</v>
      </c>
      <c r="BT177">
        <v>5.8211337774991989E-2</v>
      </c>
      <c r="BU177">
        <v>2.8144961223006248E-2</v>
      </c>
      <c r="CB177">
        <v>6.0207104682922363</v>
      </c>
      <c r="CC177">
        <v>5.5637717247009277</v>
      </c>
      <c r="CD177">
        <v>-1.4082790613174438</v>
      </c>
      <c r="CE177">
        <v>6.3817167282104492</v>
      </c>
      <c r="CF177">
        <v>19.766931533813477</v>
      </c>
      <c r="CG177">
        <v>35.933708190917969</v>
      </c>
      <c r="CH177">
        <v>36.655067443847656</v>
      </c>
      <c r="CI177">
        <v>46.201629638671875</v>
      </c>
      <c r="CO177">
        <v>1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0</v>
      </c>
      <c r="CV177">
        <v>0</v>
      </c>
      <c r="CW177">
        <v>0</v>
      </c>
      <c r="IN177">
        <v>307</v>
      </c>
      <c r="IO177">
        <v>1000</v>
      </c>
      <c r="IP177">
        <v>0</v>
      </c>
      <c r="IQ177">
        <v>25.868558883666992</v>
      </c>
      <c r="IR177">
        <v>23.672889709472656</v>
      </c>
      <c r="IS177">
        <v>0</v>
      </c>
      <c r="IT177">
        <v>0.5</v>
      </c>
      <c r="IU177">
        <v>0</v>
      </c>
    </row>
    <row r="178" spans="10:255">
      <c r="J178">
        <v>0.69999998807907104</v>
      </c>
      <c r="K178">
        <v>1</v>
      </c>
      <c r="L178">
        <v>0</v>
      </c>
      <c r="M178">
        <v>3.6387741565704346E-2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2.9999999329447746E-2</v>
      </c>
      <c r="W178">
        <v>308</v>
      </c>
      <c r="X178">
        <v>0.24439337849617004</v>
      </c>
      <c r="Y178">
        <v>0.20854488015174866</v>
      </c>
      <c r="Z178">
        <v>0.19957956671714783</v>
      </c>
      <c r="AA178">
        <v>0.21899999678134918</v>
      </c>
      <c r="AB178">
        <v>0.25794717669487</v>
      </c>
      <c r="AC178">
        <v>0.30576860904693604</v>
      </c>
      <c r="AD178">
        <v>0.28838613629341125</v>
      </c>
      <c r="AE178">
        <v>0.28041970729827881</v>
      </c>
      <c r="AF178">
        <v>0.28573065996170044</v>
      </c>
      <c r="AL178">
        <v>1.1213239431381226</v>
      </c>
      <c r="AM178">
        <v>0.29102274775505066</v>
      </c>
      <c r="AN178">
        <v>8.4087245166301727E-2</v>
      </c>
      <c r="AO178">
        <v>0.20000039041042328</v>
      </c>
      <c r="AP178">
        <v>2.410567045211792</v>
      </c>
      <c r="AQ178">
        <v>10.846281051635742</v>
      </c>
      <c r="AR178">
        <v>5.1613869667053223</v>
      </c>
      <c r="AS178">
        <v>6.9580287933349609</v>
      </c>
      <c r="AZ178">
        <v>0</v>
      </c>
      <c r="BA178">
        <v>5.000000074505806E-2</v>
      </c>
      <c r="BB178">
        <v>5.000000074505806E-2</v>
      </c>
      <c r="BC178">
        <v>0.10000000149011612</v>
      </c>
      <c r="BD178">
        <v>0.20000000298023224</v>
      </c>
      <c r="BE178">
        <v>0.25</v>
      </c>
      <c r="BF178">
        <v>0.30000001192092896</v>
      </c>
      <c r="BG178">
        <v>5.000000074505806E-2</v>
      </c>
      <c r="BN178">
        <v>0</v>
      </c>
      <c r="BO178">
        <v>8.2817807793617249E-2</v>
      </c>
      <c r="BP178">
        <v>0.45944786071777344</v>
      </c>
      <c r="BQ178">
        <v>0.23453204333782196</v>
      </c>
      <c r="BR178">
        <v>0.16216596961021423</v>
      </c>
      <c r="BS178">
        <v>0.1236303523182869</v>
      </c>
      <c r="BT178">
        <v>5.7462267577648163E-2</v>
      </c>
      <c r="BU178">
        <v>2.7784828096628189E-2</v>
      </c>
      <c r="CB178">
        <v>5.6066217422485352</v>
      </c>
      <c r="CC178">
        <v>2.4251892566680908</v>
      </c>
      <c r="CD178">
        <v>0.84087258577346802</v>
      </c>
      <c r="CE178">
        <v>10.000015258789063</v>
      </c>
      <c r="CF178">
        <v>20.088050842285156</v>
      </c>
      <c r="CG178">
        <v>36.154266357421875</v>
      </c>
      <c r="CH178">
        <v>36.867046356201172</v>
      </c>
      <c r="CI178">
        <v>46.386859893798828</v>
      </c>
      <c r="CO178">
        <v>1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-2.9802322387695313E-5</v>
      </c>
      <c r="CV178">
        <v>0</v>
      </c>
      <c r="CW178">
        <v>0</v>
      </c>
      <c r="IN178">
        <v>308</v>
      </c>
      <c r="IO178">
        <v>1000</v>
      </c>
      <c r="IP178">
        <v>0</v>
      </c>
      <c r="IQ178">
        <v>25.951374053955078</v>
      </c>
      <c r="IR178">
        <v>23.741678237915039</v>
      </c>
      <c r="IS178">
        <v>0</v>
      </c>
      <c r="IT178">
        <v>0.5</v>
      </c>
      <c r="IU178">
        <v>0</v>
      </c>
    </row>
    <row r="179" spans="10:255">
      <c r="J179">
        <v>0.69999998807907104</v>
      </c>
      <c r="K179">
        <v>1</v>
      </c>
      <c r="L179">
        <v>0</v>
      </c>
      <c r="M179">
        <v>3.6387741565704346E-2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2.9999999329447746E-2</v>
      </c>
      <c r="W179">
        <v>309</v>
      </c>
      <c r="X179">
        <v>0.24717333912849426</v>
      </c>
      <c r="Y179">
        <v>0.20819219946861267</v>
      </c>
      <c r="Z179">
        <v>0.19772937893867493</v>
      </c>
      <c r="AA179">
        <v>0.21923579275608063</v>
      </c>
      <c r="AB179">
        <v>0.25774425268173218</v>
      </c>
      <c r="AC179">
        <v>0.30544230341911316</v>
      </c>
      <c r="AD179">
        <v>0.28809314966201782</v>
      </c>
      <c r="AE179">
        <v>0.28014537692070007</v>
      </c>
      <c r="AF179">
        <v>0.28544390201568604</v>
      </c>
      <c r="AL179">
        <v>0.56533193588256836</v>
      </c>
      <c r="AM179">
        <v>0.36155888438224792</v>
      </c>
      <c r="AN179">
        <v>0.45412477850914001</v>
      </c>
      <c r="AO179">
        <v>0.15284119546413422</v>
      </c>
      <c r="AP179">
        <v>2.4511518478393555</v>
      </c>
      <c r="AQ179">
        <v>10.911541938781738</v>
      </c>
      <c r="AR179">
        <v>5.1906852722167969</v>
      </c>
      <c r="AS179">
        <v>6.9854617118835449</v>
      </c>
      <c r="AZ179">
        <v>0</v>
      </c>
      <c r="BA179">
        <v>5.000000074505806E-2</v>
      </c>
      <c r="BB179">
        <v>5.000000074505806E-2</v>
      </c>
      <c r="BC179">
        <v>0.10000000149011612</v>
      </c>
      <c r="BD179">
        <v>0.20000000298023224</v>
      </c>
      <c r="BE179">
        <v>0.25</v>
      </c>
      <c r="BF179">
        <v>0.30000001192092896</v>
      </c>
      <c r="BG179">
        <v>5.000000074505806E-2</v>
      </c>
      <c r="BN179">
        <v>0</v>
      </c>
      <c r="BO179">
        <v>0.55599141120910645</v>
      </c>
      <c r="BP179">
        <v>0.48545551300048828</v>
      </c>
      <c r="BQ179">
        <v>0.11541741341352463</v>
      </c>
      <c r="BR179">
        <v>0.16257753968238831</v>
      </c>
      <c r="BS179">
        <v>0.12199010699987411</v>
      </c>
      <c r="BT179">
        <v>5.6732941418886185E-2</v>
      </c>
      <c r="BU179">
        <v>2.7433393523097038E-2</v>
      </c>
      <c r="CB179">
        <v>2.8266611099243164</v>
      </c>
      <c r="CC179">
        <v>3.0129904747009277</v>
      </c>
      <c r="CD179">
        <v>4.5412483215332031</v>
      </c>
      <c r="CE179">
        <v>7.6420564651489258</v>
      </c>
      <c r="CF179">
        <v>20.426258087158203</v>
      </c>
      <c r="CG179">
        <v>36.371803283691406</v>
      </c>
      <c r="CH179">
        <v>37.076324462890625</v>
      </c>
      <c r="CI179">
        <v>46.569747924804688</v>
      </c>
      <c r="CO179">
        <v>1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2.9802322387695313E-5</v>
      </c>
      <c r="CV179">
        <v>0</v>
      </c>
      <c r="CW179">
        <v>0</v>
      </c>
      <c r="IN179">
        <v>309</v>
      </c>
      <c r="IO179">
        <v>1000</v>
      </c>
      <c r="IP179">
        <v>0</v>
      </c>
      <c r="IQ179">
        <v>26.507362365722656</v>
      </c>
      <c r="IR179">
        <v>24.402372360229492</v>
      </c>
      <c r="IS179">
        <v>0</v>
      </c>
      <c r="IT179">
        <v>0.5</v>
      </c>
      <c r="IU179">
        <v>0</v>
      </c>
    </row>
    <row r="180" spans="10:255">
      <c r="J180">
        <v>0.69999998807907104</v>
      </c>
      <c r="K180">
        <v>1</v>
      </c>
      <c r="L180">
        <v>0</v>
      </c>
      <c r="M180">
        <v>3.6387741565704346E-2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2.9999999329447746E-2</v>
      </c>
      <c r="W180">
        <v>310</v>
      </c>
      <c r="X180">
        <v>0.24758261442184448</v>
      </c>
      <c r="Y180">
        <v>0.20456869900226593</v>
      </c>
      <c r="Z180">
        <v>0.20197296142578125</v>
      </c>
      <c r="AA180">
        <v>0.21899999678134918</v>
      </c>
      <c r="AB180">
        <v>0.25755301117897034</v>
      </c>
      <c r="AC180">
        <v>0.3051200807094574</v>
      </c>
      <c r="AD180">
        <v>0.28780388832092285</v>
      </c>
      <c r="AE180">
        <v>0.27987447381019592</v>
      </c>
      <c r="AF180">
        <v>0.28516075015068054</v>
      </c>
      <c r="AL180">
        <v>0.48347693681716919</v>
      </c>
      <c r="AM180">
        <v>1.086259126663208</v>
      </c>
      <c r="AN180">
        <v>-0.39459165930747986</v>
      </c>
      <c r="AO180">
        <v>0.20000039041042328</v>
      </c>
      <c r="AP180">
        <v>2.4894001483917236</v>
      </c>
      <c r="AQ180">
        <v>10.975986480712891</v>
      </c>
      <c r="AR180">
        <v>5.219611644744873</v>
      </c>
      <c r="AS180">
        <v>7.0125522613525391</v>
      </c>
      <c r="AZ180">
        <v>0</v>
      </c>
      <c r="BA180">
        <v>5.000000074505806E-2</v>
      </c>
      <c r="BB180">
        <v>5.000000074505806E-2</v>
      </c>
      <c r="BC180">
        <v>0.10000000149011612</v>
      </c>
      <c r="BD180">
        <v>0.20000000298023224</v>
      </c>
      <c r="BE180">
        <v>0.25</v>
      </c>
      <c r="BF180">
        <v>0.30000001192092896</v>
      </c>
      <c r="BG180">
        <v>5.000000074505806E-2</v>
      </c>
      <c r="BN180">
        <v>0</v>
      </c>
      <c r="BO180">
        <v>8.1855423748493195E-2</v>
      </c>
      <c r="BP180">
        <v>-0.64284539222717285</v>
      </c>
      <c r="BQ180">
        <v>0.20587114989757538</v>
      </c>
      <c r="BR180">
        <v>0.15871155261993408</v>
      </c>
      <c r="BS180">
        <v>0.12046262621879578</v>
      </c>
      <c r="BT180">
        <v>5.6016087532043457E-2</v>
      </c>
      <c r="BU180">
        <v>2.7089262381196022E-2</v>
      </c>
      <c r="CB180">
        <v>2.4173858165740967</v>
      </c>
      <c r="CC180">
        <v>9.052159309387207</v>
      </c>
      <c r="CD180">
        <v>-3.9459171295166016</v>
      </c>
      <c r="CE180">
        <v>10.000015258789063</v>
      </c>
      <c r="CF180">
        <v>20.744993209838867</v>
      </c>
      <c r="CG180">
        <v>36.586616516113281</v>
      </c>
      <c r="CH180">
        <v>37.282939910888672</v>
      </c>
      <c r="CI180">
        <v>46.750350952148438</v>
      </c>
      <c r="CO180">
        <v>1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2.9802322387695313E-5</v>
      </c>
      <c r="CV180">
        <v>0</v>
      </c>
      <c r="CW180">
        <v>0</v>
      </c>
      <c r="IN180">
        <v>310</v>
      </c>
      <c r="IO180">
        <v>1000</v>
      </c>
      <c r="IP180">
        <v>0</v>
      </c>
      <c r="IQ180">
        <v>26.589218139648438</v>
      </c>
      <c r="IR180">
        <v>24.470829010009766</v>
      </c>
      <c r="IS180">
        <v>0</v>
      </c>
      <c r="IT180">
        <v>0.5</v>
      </c>
      <c r="IU180">
        <v>0</v>
      </c>
    </row>
    <row r="181" spans="10:255">
      <c r="J181">
        <v>0.69999998807907104</v>
      </c>
      <c r="K181">
        <v>1</v>
      </c>
      <c r="L181">
        <v>0</v>
      </c>
      <c r="M181">
        <v>3.6387741565704346E-2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2.9999999329447746E-2</v>
      </c>
      <c r="W181">
        <v>311</v>
      </c>
      <c r="X181">
        <v>0.24772973358631134</v>
      </c>
      <c r="Y181">
        <v>0.20659878849983215</v>
      </c>
      <c r="Z181">
        <v>0.20028723776340485</v>
      </c>
      <c r="AA181">
        <v>0.21929991245269775</v>
      </c>
      <c r="AB181">
        <v>0.25735616683959961</v>
      </c>
      <c r="AC181">
        <v>0.30480211973190308</v>
      </c>
      <c r="AD181">
        <v>0.28751823306083679</v>
      </c>
      <c r="AE181">
        <v>0.27960696816444397</v>
      </c>
      <c r="AF181">
        <v>0.28488114476203918</v>
      </c>
      <c r="AL181">
        <v>0.45405310392379761</v>
      </c>
      <c r="AM181">
        <v>0.6802411675453186</v>
      </c>
      <c r="AN181">
        <v>-5.7446952909231186E-2</v>
      </c>
      <c r="AO181">
        <v>0.14001725614070892</v>
      </c>
      <c r="AP181">
        <v>2.5287690162658691</v>
      </c>
      <c r="AQ181">
        <v>11.039579391479492</v>
      </c>
      <c r="AR181">
        <v>5.2481775283813477</v>
      </c>
      <c r="AS181">
        <v>7.0393023490905762</v>
      </c>
      <c r="AZ181">
        <v>0</v>
      </c>
      <c r="BA181">
        <v>5.000000074505806E-2</v>
      </c>
      <c r="BB181">
        <v>5.000000074505806E-2</v>
      </c>
      <c r="BC181">
        <v>0.10000000149011612</v>
      </c>
      <c r="BD181">
        <v>0.20000000298023224</v>
      </c>
      <c r="BE181">
        <v>0.25</v>
      </c>
      <c r="BF181">
        <v>0.30000001192092896</v>
      </c>
      <c r="BG181">
        <v>5.000000074505806E-2</v>
      </c>
      <c r="BN181">
        <v>0</v>
      </c>
      <c r="BO181">
        <v>2.9424786567687988E-2</v>
      </c>
      <c r="BP181">
        <v>0.43544220924377441</v>
      </c>
      <c r="BQ181">
        <v>9.8297663033008575E-2</v>
      </c>
      <c r="BR181">
        <v>0.15828004479408264</v>
      </c>
      <c r="BS181">
        <v>0.11891380697488785</v>
      </c>
      <c r="BT181">
        <v>5.531734973192215E-2</v>
      </c>
      <c r="BU181">
        <v>2.6751695200800896E-2</v>
      </c>
      <c r="CB181">
        <v>2.2702665328979492</v>
      </c>
      <c r="CC181">
        <v>5.6686758995056152</v>
      </c>
      <c r="CD181">
        <v>-0.57446962594985962</v>
      </c>
      <c r="CE181">
        <v>7.0008597373962402</v>
      </c>
      <c r="CF181">
        <v>21.073066711425781</v>
      </c>
      <c r="CG181">
        <v>36.798591613769531</v>
      </c>
      <c r="CH181">
        <v>37.486980438232422</v>
      </c>
      <c r="CI181">
        <v>46.928688049316406</v>
      </c>
      <c r="CO181">
        <v>1</v>
      </c>
      <c r="CP181">
        <v>0</v>
      </c>
      <c r="CQ181">
        <v>0</v>
      </c>
      <c r="CR181">
        <v>0</v>
      </c>
      <c r="CS181">
        <v>0</v>
      </c>
      <c r="CT181">
        <v>0</v>
      </c>
      <c r="CU181">
        <v>-5.9604644775390625E-5</v>
      </c>
      <c r="CV181">
        <v>0</v>
      </c>
      <c r="CW181">
        <v>0</v>
      </c>
      <c r="IN181">
        <v>311</v>
      </c>
      <c r="IO181">
        <v>1000</v>
      </c>
      <c r="IP181">
        <v>0</v>
      </c>
      <c r="IQ181">
        <v>26.61863899230957</v>
      </c>
      <c r="IR181">
        <v>24.474166870117188</v>
      </c>
      <c r="IS181">
        <v>0</v>
      </c>
      <c r="IT181">
        <v>0.5</v>
      </c>
      <c r="IU181">
        <v>0</v>
      </c>
    </row>
    <row r="182" spans="10:255">
      <c r="J182">
        <v>0.69999998807907104</v>
      </c>
      <c r="K182">
        <v>1</v>
      </c>
      <c r="L182">
        <v>0</v>
      </c>
      <c r="M182">
        <v>3.6387741565704346E-2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2.9999999329447746E-2</v>
      </c>
      <c r="W182">
        <v>312</v>
      </c>
      <c r="X182">
        <v>0.24800710380077362</v>
      </c>
      <c r="Y182">
        <v>0.20859596133232117</v>
      </c>
      <c r="Z182">
        <v>0.19908280670642853</v>
      </c>
      <c r="AA182">
        <v>0.21899999678134918</v>
      </c>
      <c r="AB182">
        <v>0.25717321038246155</v>
      </c>
      <c r="AC182">
        <v>0.30448806285858154</v>
      </c>
      <c r="AD182">
        <v>0.28723615407943726</v>
      </c>
      <c r="AE182">
        <v>0.27934274077415466</v>
      </c>
      <c r="AF182">
        <v>0.28460502624511719</v>
      </c>
      <c r="AL182">
        <v>0.39857912063598633</v>
      </c>
      <c r="AM182">
        <v>0.28080651164054871</v>
      </c>
      <c r="AN182">
        <v>0.18343923985958099</v>
      </c>
      <c r="AO182">
        <v>0.20000039041042328</v>
      </c>
      <c r="AP182">
        <v>2.5653603076934814</v>
      </c>
      <c r="AQ182">
        <v>11.102390289306641</v>
      </c>
      <c r="AR182">
        <v>5.2763853073120117</v>
      </c>
      <c r="AS182">
        <v>7.0657253265380859</v>
      </c>
      <c r="AZ182">
        <v>0</v>
      </c>
      <c r="BA182">
        <v>5.000000074505806E-2</v>
      </c>
      <c r="BB182">
        <v>5.000000074505806E-2</v>
      </c>
      <c r="BC182">
        <v>0.10000000149011612</v>
      </c>
      <c r="BD182">
        <v>0.20000000298023224</v>
      </c>
      <c r="BE182">
        <v>0.25</v>
      </c>
      <c r="BF182">
        <v>0.30000001192092896</v>
      </c>
      <c r="BG182">
        <v>5.000000074505806E-2</v>
      </c>
      <c r="BN182">
        <v>0</v>
      </c>
      <c r="BO182">
        <v>5.5474039167165756E-2</v>
      </c>
      <c r="BP182">
        <v>0.45490777492523193</v>
      </c>
      <c r="BQ182">
        <v>0.21402208507061005</v>
      </c>
      <c r="BR182">
        <v>0.15403905510902405</v>
      </c>
      <c r="BS182">
        <v>0.11744648963212967</v>
      </c>
      <c r="BT182">
        <v>5.4631073027849197E-2</v>
      </c>
      <c r="BU182">
        <v>2.6422908529639244E-2</v>
      </c>
      <c r="CB182">
        <v>1.9928963184356689</v>
      </c>
      <c r="CC182">
        <v>2.3400540351867676</v>
      </c>
      <c r="CD182">
        <v>1.8343926668167114</v>
      </c>
      <c r="CE182">
        <v>10.000015258789063</v>
      </c>
      <c r="CF182">
        <v>21.377994537353516</v>
      </c>
      <c r="CG182">
        <v>37.007961273193359</v>
      </c>
      <c r="CH182">
        <v>37.688465118408203</v>
      </c>
      <c r="CI182">
        <v>47.104839324951172</v>
      </c>
      <c r="CO182">
        <v>1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5.9604644775390625E-5</v>
      </c>
      <c r="CV182">
        <v>0</v>
      </c>
      <c r="CW182">
        <v>0</v>
      </c>
      <c r="IN182">
        <v>312</v>
      </c>
      <c r="IO182">
        <v>1000</v>
      </c>
      <c r="IP182">
        <v>0</v>
      </c>
      <c r="IQ182">
        <v>26.674104690551758</v>
      </c>
      <c r="IR182">
        <v>24.510469436645508</v>
      </c>
      <c r="IS182">
        <v>0</v>
      </c>
      <c r="IT182">
        <v>0.5</v>
      </c>
      <c r="IU182">
        <v>0</v>
      </c>
    </row>
    <row r="183" spans="10:255">
      <c r="J183">
        <v>0.69999998807907104</v>
      </c>
      <c r="K183">
        <v>1</v>
      </c>
      <c r="L183">
        <v>0</v>
      </c>
      <c r="M183">
        <v>3.6387741565704346E-2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2.9999999329447746E-2</v>
      </c>
      <c r="W183">
        <v>313</v>
      </c>
      <c r="X183">
        <v>0.24841496348381042</v>
      </c>
      <c r="Y183">
        <v>0.20515534281730652</v>
      </c>
      <c r="Z183">
        <v>0.20270878076553345</v>
      </c>
      <c r="AA183">
        <v>0.21917764842510223</v>
      </c>
      <c r="AB183">
        <v>0.25698205828666687</v>
      </c>
      <c r="AC183">
        <v>0.3041781485080719</v>
      </c>
      <c r="AD183">
        <v>0.28695756196975708</v>
      </c>
      <c r="AE183">
        <v>0.27908173203468323</v>
      </c>
      <c r="AF183">
        <v>0.284332275390625</v>
      </c>
      <c r="AL183">
        <v>0.31700718402862549</v>
      </c>
      <c r="AM183">
        <v>0.96893036365509033</v>
      </c>
      <c r="AN183">
        <v>-0.54175549745559692</v>
      </c>
      <c r="AO183">
        <v>0.16447006165981293</v>
      </c>
      <c r="AP183">
        <v>2.603590726852417</v>
      </c>
      <c r="AQ183">
        <v>11.164373397827148</v>
      </c>
      <c r="AR183">
        <v>5.3042445182800293</v>
      </c>
      <c r="AS183">
        <v>7.0918264389038086</v>
      </c>
      <c r="AZ183">
        <v>0</v>
      </c>
      <c r="BA183">
        <v>5.000000074505806E-2</v>
      </c>
      <c r="BB183">
        <v>5.000000074505806E-2</v>
      </c>
      <c r="BC183">
        <v>0.10000000149011612</v>
      </c>
      <c r="BD183">
        <v>0.20000000298023224</v>
      </c>
      <c r="BE183">
        <v>0.25</v>
      </c>
      <c r="BF183">
        <v>0.30000001192092896</v>
      </c>
      <c r="BG183">
        <v>5.000000074505806E-2</v>
      </c>
      <c r="BN183">
        <v>0</v>
      </c>
      <c r="BO183">
        <v>8.1573270261287689E-2</v>
      </c>
      <c r="BP183">
        <v>-0.60655242204666138</v>
      </c>
      <c r="BQ183">
        <v>0.11864380538463593</v>
      </c>
      <c r="BR183">
        <v>0.15417322516441345</v>
      </c>
      <c r="BS183">
        <v>0.11594238877296448</v>
      </c>
      <c r="BT183">
        <v>5.3961556404829025E-2</v>
      </c>
      <c r="BU183">
        <v>2.6100287213921547E-2</v>
      </c>
      <c r="CB183">
        <v>1.5850366353988647</v>
      </c>
      <c r="CC183">
        <v>8.0744190216064453</v>
      </c>
      <c r="CD183">
        <v>-5.4175558090209961</v>
      </c>
      <c r="CE183">
        <v>8.2234992980957031</v>
      </c>
      <c r="CF183">
        <v>21.69658088684082</v>
      </c>
      <c r="CG183">
        <v>37.214572906494141</v>
      </c>
      <c r="CH183">
        <v>37.887458801269531</v>
      </c>
      <c r="CI183">
        <v>47.278842926025391</v>
      </c>
      <c r="CO183">
        <v>1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0</v>
      </c>
      <c r="CV183">
        <v>0</v>
      </c>
      <c r="CW183">
        <v>0</v>
      </c>
      <c r="IN183">
        <v>313</v>
      </c>
      <c r="IO183">
        <v>1000</v>
      </c>
      <c r="IP183">
        <v>0</v>
      </c>
      <c r="IQ183">
        <v>26.755681991577148</v>
      </c>
      <c r="IR183">
        <v>24.579814910888672</v>
      </c>
      <c r="IS183">
        <v>0</v>
      </c>
      <c r="IT183">
        <v>0.5</v>
      </c>
      <c r="IU183">
        <v>0</v>
      </c>
    </row>
    <row r="184" spans="10:255">
      <c r="J184">
        <v>0.69999998807907104</v>
      </c>
      <c r="K184">
        <v>1</v>
      </c>
      <c r="L184">
        <v>0</v>
      </c>
      <c r="M184">
        <v>3.6387741565704346E-2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2.9999999329447746E-2</v>
      </c>
      <c r="W184">
        <v>314</v>
      </c>
      <c r="X184">
        <v>0.24856780469417572</v>
      </c>
      <c r="Y184">
        <v>0.20725990831851959</v>
      </c>
      <c r="Z184">
        <v>0.20092396438121796</v>
      </c>
      <c r="AA184">
        <v>0.21945939958095551</v>
      </c>
      <c r="AB184">
        <v>0.25680035352706909</v>
      </c>
      <c r="AC184">
        <v>0.30387201905250549</v>
      </c>
      <c r="AD184">
        <v>0.2866823673248291</v>
      </c>
      <c r="AE184">
        <v>0.27882388234138489</v>
      </c>
      <c r="AF184">
        <v>0.28406286239624023</v>
      </c>
      <c r="AL184">
        <v>0.28643897175788879</v>
      </c>
      <c r="AM184">
        <v>0.54801714420318604</v>
      </c>
      <c r="AN184">
        <v>-0.18479226529598236</v>
      </c>
      <c r="AO184">
        <v>0.10811984539031982</v>
      </c>
      <c r="AP184">
        <v>2.6399316787719727</v>
      </c>
      <c r="AQ184">
        <v>11.22559928894043</v>
      </c>
      <c r="AR184">
        <v>5.331763744354248</v>
      </c>
      <c r="AS184">
        <v>7.1176114082336426</v>
      </c>
      <c r="AZ184">
        <v>0</v>
      </c>
      <c r="BA184">
        <v>5.000000074505806E-2</v>
      </c>
      <c r="BB184">
        <v>5.000000074505806E-2</v>
      </c>
      <c r="BC184">
        <v>0.10000000149011612</v>
      </c>
      <c r="BD184">
        <v>0.20000000298023224</v>
      </c>
      <c r="BE184">
        <v>0.25</v>
      </c>
      <c r="BF184">
        <v>0.30000001192092896</v>
      </c>
      <c r="BG184">
        <v>5.000000074505806E-2</v>
      </c>
      <c r="BN184">
        <v>0</v>
      </c>
      <c r="BO184">
        <v>3.0569041147828102E-2</v>
      </c>
      <c r="BP184">
        <v>0.45147997140884399</v>
      </c>
      <c r="BQ184">
        <v>9.4518162310123444E-2</v>
      </c>
      <c r="BR184">
        <v>0.15086835622787476</v>
      </c>
      <c r="BS184">
        <v>0.11453288048505783</v>
      </c>
      <c r="BT184">
        <v>5.330377072095871E-2</v>
      </c>
      <c r="BU184">
        <v>2.5783590972423553E-2</v>
      </c>
      <c r="CB184">
        <v>1.4321954250335693</v>
      </c>
      <c r="CC184">
        <v>4.5668096542358398</v>
      </c>
      <c r="CD184">
        <v>-1.8479229211807251</v>
      </c>
      <c r="CE184">
        <v>5.4059891700744629</v>
      </c>
      <c r="CF184">
        <v>21.999422073364258</v>
      </c>
      <c r="CG184">
        <v>37.418659210205078</v>
      </c>
      <c r="CH184">
        <v>38.084026336669922</v>
      </c>
      <c r="CI184">
        <v>47.45074462890625</v>
      </c>
      <c r="CO184">
        <v>1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-2.9802322387695313E-5</v>
      </c>
      <c r="CV184">
        <v>0</v>
      </c>
      <c r="CW184">
        <v>0</v>
      </c>
      <c r="IN184">
        <v>314</v>
      </c>
      <c r="IO184">
        <v>1000</v>
      </c>
      <c r="IP184">
        <v>0</v>
      </c>
      <c r="IQ184">
        <v>26.786245346069336</v>
      </c>
      <c r="IR184">
        <v>24.585788726806641</v>
      </c>
      <c r="IS184">
        <v>0</v>
      </c>
      <c r="IT184">
        <v>0.5</v>
      </c>
      <c r="IU184">
        <v>0</v>
      </c>
    </row>
    <row r="185" spans="10:255">
      <c r="J185">
        <v>0.69999998807907104</v>
      </c>
      <c r="K185">
        <v>1</v>
      </c>
      <c r="L185">
        <v>0</v>
      </c>
      <c r="M185">
        <v>3.6387741565704346E-2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2.9999999329447746E-2</v>
      </c>
      <c r="W185">
        <v>315</v>
      </c>
      <c r="X185">
        <v>0.24885900318622589</v>
      </c>
      <c r="Y185">
        <v>0.20932888984680176</v>
      </c>
      <c r="Z185">
        <v>0.19975778460502625</v>
      </c>
      <c r="AA185">
        <v>0.21899999678134918</v>
      </c>
      <c r="AB185">
        <v>0.25663131475448608</v>
      </c>
      <c r="AC185">
        <v>0.30356976389884949</v>
      </c>
      <c r="AD185">
        <v>0.28641051054000854</v>
      </c>
      <c r="AE185">
        <v>0.27856913208961487</v>
      </c>
      <c r="AF185">
        <v>0.28379672765731812</v>
      </c>
      <c r="AL185">
        <v>0.22819927334785461</v>
      </c>
      <c r="AM185">
        <v>0.13422074913978577</v>
      </c>
      <c r="AN185">
        <v>4.8443671315908432E-2</v>
      </c>
      <c r="AO185">
        <v>0.20000039041042328</v>
      </c>
      <c r="AP185">
        <v>2.6737394332885742</v>
      </c>
      <c r="AQ185">
        <v>11.286049842834473</v>
      </c>
      <c r="AR185">
        <v>5.3589491844177246</v>
      </c>
      <c r="AS185">
        <v>7.1430864334106445</v>
      </c>
      <c r="AZ185">
        <v>0</v>
      </c>
      <c r="BA185">
        <v>5.000000074505806E-2</v>
      </c>
      <c r="BB185">
        <v>5.000000074505806E-2</v>
      </c>
      <c r="BC185">
        <v>0.10000000149011612</v>
      </c>
      <c r="BD185">
        <v>0.20000000298023224</v>
      </c>
      <c r="BE185">
        <v>0.25</v>
      </c>
      <c r="BF185">
        <v>0.30000001192092896</v>
      </c>
      <c r="BG185">
        <v>5.000000074505806E-2</v>
      </c>
      <c r="BN185">
        <v>0</v>
      </c>
      <c r="BO185">
        <v>5.8238483965396881E-2</v>
      </c>
      <c r="BP185">
        <v>0.47203466296195984</v>
      </c>
      <c r="BQ185">
        <v>0.23879973590373993</v>
      </c>
      <c r="BR185">
        <v>0.14691899716854095</v>
      </c>
      <c r="BS185">
        <v>0.11311047524213791</v>
      </c>
      <c r="BT185">
        <v>5.2660457789897919E-2</v>
      </c>
      <c r="BU185">
        <v>2.5474123656749725E-2</v>
      </c>
      <c r="CB185">
        <v>1.1409969329833984</v>
      </c>
      <c r="CC185">
        <v>1.1185061931610107</v>
      </c>
      <c r="CD185">
        <v>0.48443678021430969</v>
      </c>
      <c r="CE185">
        <v>10.000015258789063</v>
      </c>
      <c r="CF185">
        <v>22.281152725219727</v>
      </c>
      <c r="CG185">
        <v>37.620162963867188</v>
      </c>
      <c r="CH185">
        <v>38.278209686279297</v>
      </c>
      <c r="CI185">
        <v>47.620578765869141</v>
      </c>
      <c r="CO185">
        <v>1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>
        <v>0</v>
      </c>
      <c r="CW185">
        <v>0</v>
      </c>
      <c r="IN185">
        <v>315</v>
      </c>
      <c r="IO185">
        <v>1000</v>
      </c>
      <c r="IP185">
        <v>0</v>
      </c>
      <c r="IQ185">
        <v>26.844488143920898</v>
      </c>
      <c r="IR185">
        <v>24.626749038696289</v>
      </c>
      <c r="IS185">
        <v>0</v>
      </c>
      <c r="IT185">
        <v>0.5</v>
      </c>
      <c r="IU185">
        <v>0</v>
      </c>
    </row>
    <row r="186" spans="10:255">
      <c r="J186">
        <v>0.69999998807907104</v>
      </c>
      <c r="K186">
        <v>1</v>
      </c>
      <c r="L186">
        <v>0</v>
      </c>
      <c r="M186">
        <v>3.6387741565704346E-2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2.9999999329447746E-2</v>
      </c>
      <c r="W186">
        <v>316</v>
      </c>
      <c r="X186">
        <v>0.24938322603702545</v>
      </c>
      <c r="Y186">
        <v>0.20875464379787445</v>
      </c>
      <c r="Z186">
        <v>0.19781593978404999</v>
      </c>
      <c r="AA186">
        <v>0.21917068958282471</v>
      </c>
      <c r="AB186">
        <v>0.25644773244857788</v>
      </c>
      <c r="AC186">
        <v>0.30327162146568298</v>
      </c>
      <c r="AD186">
        <v>0.28614193201065063</v>
      </c>
      <c r="AE186">
        <v>0.27831742167472839</v>
      </c>
      <c r="AF186">
        <v>0.28353375196456909</v>
      </c>
      <c r="AL186">
        <v>0.12335475534200668</v>
      </c>
      <c r="AM186">
        <v>0.24907000362873077</v>
      </c>
      <c r="AN186">
        <v>0.43681260943412781</v>
      </c>
      <c r="AO186">
        <v>0.16586184501647949</v>
      </c>
      <c r="AP186">
        <v>2.7104558944702148</v>
      </c>
      <c r="AQ186">
        <v>11.34567928314209</v>
      </c>
      <c r="AR186">
        <v>5.3858070373535156</v>
      </c>
      <c r="AS186">
        <v>7.1682572364807129</v>
      </c>
      <c r="AZ186">
        <v>0</v>
      </c>
      <c r="BA186">
        <v>5.000000074505806E-2</v>
      </c>
      <c r="BB186">
        <v>5.000000074505806E-2</v>
      </c>
      <c r="BC186">
        <v>0.10000000149011612</v>
      </c>
      <c r="BD186">
        <v>0.20000000298023224</v>
      </c>
      <c r="BE186">
        <v>0.25</v>
      </c>
      <c r="BF186">
        <v>0.30000001192092896</v>
      </c>
      <c r="BG186">
        <v>5.000000074505806E-2</v>
      </c>
      <c r="BN186">
        <v>0.51260864734649658</v>
      </c>
      <c r="BO186">
        <v>0.61745166778564453</v>
      </c>
      <c r="BP186">
        <v>0.50260245800018311</v>
      </c>
      <c r="BQ186">
        <v>0.11423252522945404</v>
      </c>
      <c r="BR186">
        <v>0.14837200939655304</v>
      </c>
      <c r="BS186">
        <v>0.11165666580200195</v>
      </c>
      <c r="BT186">
        <v>5.2029583603143692E-2</v>
      </c>
      <c r="BU186">
        <v>2.5170598179101944E-2</v>
      </c>
      <c r="CB186">
        <v>0.61677402257919312</v>
      </c>
      <c r="CC186">
        <v>2.0755832195281982</v>
      </c>
      <c r="CD186">
        <v>4.3681268692016602</v>
      </c>
      <c r="CE186">
        <v>8.2930879592895508</v>
      </c>
      <c r="CF186">
        <v>22.587123870849609</v>
      </c>
      <c r="CG186">
        <v>37.818923950195313</v>
      </c>
      <c r="CH186">
        <v>38.470050811767578</v>
      </c>
      <c r="CI186">
        <v>47.788383483886719</v>
      </c>
      <c r="CO186">
        <v>1</v>
      </c>
      <c r="CP186">
        <v>0</v>
      </c>
      <c r="CQ186">
        <v>0</v>
      </c>
      <c r="CR186">
        <v>0</v>
      </c>
      <c r="CS186">
        <v>0</v>
      </c>
      <c r="CT186">
        <v>-0.51260864734649658</v>
      </c>
      <c r="CU186">
        <v>-0.51259994506835938</v>
      </c>
      <c r="CV186">
        <v>0</v>
      </c>
      <c r="CW186">
        <v>-0.51260864734649658</v>
      </c>
      <c r="IN186">
        <v>316</v>
      </c>
      <c r="IO186">
        <v>1000</v>
      </c>
      <c r="IP186">
        <v>0</v>
      </c>
      <c r="IQ186">
        <v>27.461942672729492</v>
      </c>
      <c r="IR186">
        <v>25.367101669311523</v>
      </c>
      <c r="IS186">
        <v>0</v>
      </c>
      <c r="IT186">
        <v>0.5</v>
      </c>
      <c r="IU186">
        <v>0</v>
      </c>
    </row>
    <row r="187" spans="10:255">
      <c r="J187">
        <v>0.69999998807907104</v>
      </c>
      <c r="K187">
        <v>1</v>
      </c>
      <c r="L187">
        <v>0</v>
      </c>
      <c r="M187">
        <v>3.6387741565704346E-2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2.9999999329447746E-2</v>
      </c>
      <c r="W187">
        <v>317</v>
      </c>
      <c r="X187">
        <v>0.24975062906742096</v>
      </c>
      <c r="Y187">
        <v>0.20502710342407227</v>
      </c>
      <c r="Z187">
        <v>0.20181645452976227</v>
      </c>
      <c r="AA187">
        <v>0.21925638616085052</v>
      </c>
      <c r="AB187">
        <v>0.25627332925796509</v>
      </c>
      <c r="AC187">
        <v>0.30297696590423584</v>
      </c>
      <c r="AD187">
        <v>0.28587660193443298</v>
      </c>
      <c r="AE187">
        <v>0.27806869149208069</v>
      </c>
      <c r="AF187">
        <v>0.28327396512031555</v>
      </c>
      <c r="AL187">
        <v>4.9874167889356613E-2</v>
      </c>
      <c r="AM187">
        <v>0.99457824230194092</v>
      </c>
      <c r="AN187">
        <v>-0.36329028010368347</v>
      </c>
      <c r="AO187">
        <v>0.14872252941131592</v>
      </c>
      <c r="AP187">
        <v>2.7453365325927734</v>
      </c>
      <c r="AQ187">
        <v>11.404610633850098</v>
      </c>
      <c r="AR187">
        <v>5.4123401641845703</v>
      </c>
      <c r="AS187">
        <v>7.1931304931640625</v>
      </c>
      <c r="AZ187">
        <v>0</v>
      </c>
      <c r="BA187">
        <v>5.000000074505806E-2</v>
      </c>
      <c r="BB187">
        <v>5.000000074505806E-2</v>
      </c>
      <c r="BC187">
        <v>0.10000000149011612</v>
      </c>
      <c r="BD187">
        <v>0.20000000298023224</v>
      </c>
      <c r="BE187">
        <v>0.25</v>
      </c>
      <c r="BF187">
        <v>0.30000001192092896</v>
      </c>
      <c r="BG187">
        <v>5.000000074505806E-2</v>
      </c>
      <c r="BN187">
        <v>0</v>
      </c>
      <c r="BO187">
        <v>7.348121702671051E-2</v>
      </c>
      <c r="BP187">
        <v>-0.6720271110534668</v>
      </c>
      <c r="BQ187">
        <v>0.12807586789131165</v>
      </c>
      <c r="BR187">
        <v>0.14521537721157074</v>
      </c>
      <c r="BS187">
        <v>0.11033272743225098</v>
      </c>
      <c r="BT187">
        <v>5.1405474543571472E-2</v>
      </c>
      <c r="BU187">
        <v>2.4873500689864159E-2</v>
      </c>
      <c r="CB187">
        <v>0.24937094748020172</v>
      </c>
      <c r="CC187">
        <v>8.288151741027832</v>
      </c>
      <c r="CD187">
        <v>-3.6329033374786377</v>
      </c>
      <c r="CE187">
        <v>7.4361224174499512</v>
      </c>
      <c r="CF187">
        <v>22.877796173095703</v>
      </c>
      <c r="CG187">
        <v>38.015361785888672</v>
      </c>
      <c r="CH187">
        <v>38.659572601318359</v>
      </c>
      <c r="CI187">
        <v>47.954204559326172</v>
      </c>
      <c r="CO187">
        <v>1</v>
      </c>
      <c r="CP187">
        <v>0</v>
      </c>
      <c r="CQ187">
        <v>0</v>
      </c>
      <c r="CR187">
        <v>0</v>
      </c>
      <c r="CS187">
        <v>0</v>
      </c>
      <c r="CT187">
        <v>0</v>
      </c>
      <c r="CU187">
        <v>2.9802322387695313E-5</v>
      </c>
      <c r="CV187">
        <v>0</v>
      </c>
      <c r="CW187">
        <v>0</v>
      </c>
      <c r="IN187">
        <v>317</v>
      </c>
      <c r="IO187">
        <v>1000</v>
      </c>
      <c r="IP187">
        <v>0</v>
      </c>
      <c r="IQ187">
        <v>27.535427093505859</v>
      </c>
      <c r="IR187">
        <v>25.427865982055664</v>
      </c>
      <c r="IS187">
        <v>0</v>
      </c>
      <c r="IT187">
        <v>0.5</v>
      </c>
      <c r="IU187">
        <v>0</v>
      </c>
    </row>
    <row r="188" spans="10:255">
      <c r="J188">
        <v>0.69999998807907104</v>
      </c>
      <c r="K188">
        <v>1</v>
      </c>
      <c r="L188">
        <v>0</v>
      </c>
      <c r="M188">
        <v>3.6387741565704346E-2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2.9999999329447746E-2</v>
      </c>
      <c r="W188">
        <v>318</v>
      </c>
      <c r="X188">
        <v>0.24984036386013031</v>
      </c>
      <c r="Y188">
        <v>0.20714417099952698</v>
      </c>
      <c r="Z188">
        <v>0.20012134313583374</v>
      </c>
      <c r="AA188">
        <v>0.21945849061012268</v>
      </c>
      <c r="AB188">
        <v>0.25610449910163879</v>
      </c>
      <c r="AC188">
        <v>0.30268597602844238</v>
      </c>
      <c r="AD188">
        <v>0.28561443090438843</v>
      </c>
      <c r="AE188">
        <v>0.27782288193702698</v>
      </c>
      <c r="AF188">
        <v>0.28301724791526794</v>
      </c>
      <c r="AL188">
        <v>3.1927213072776794E-2</v>
      </c>
      <c r="AM188">
        <v>0.57116466760635376</v>
      </c>
      <c r="AN188">
        <v>-2.4268029257655144E-2</v>
      </c>
      <c r="AO188">
        <v>0.10830163210630417</v>
      </c>
      <c r="AP188">
        <v>2.7791025638580322</v>
      </c>
      <c r="AQ188">
        <v>11.462807655334473</v>
      </c>
      <c r="AR188">
        <v>5.4385571479797363</v>
      </c>
      <c r="AS188">
        <v>7.2177114486694336</v>
      </c>
      <c r="AZ188">
        <v>0</v>
      </c>
      <c r="BA188">
        <v>5.000000074505806E-2</v>
      </c>
      <c r="BB188">
        <v>5.000000074505806E-2</v>
      </c>
      <c r="BC188">
        <v>0.10000000149011612</v>
      </c>
      <c r="BD188">
        <v>0.20000000298023224</v>
      </c>
      <c r="BE188">
        <v>0.25</v>
      </c>
      <c r="BF188">
        <v>0.30000001192092896</v>
      </c>
      <c r="BG188">
        <v>5.000000074505806E-2</v>
      </c>
      <c r="BN188">
        <v>0</v>
      </c>
      <c r="BO188">
        <v>1.7946554347872734E-2</v>
      </c>
      <c r="BP188">
        <v>0.4413607120513916</v>
      </c>
      <c r="BQ188">
        <v>0.10233945399522781</v>
      </c>
      <c r="BR188">
        <v>0.14275945723056793</v>
      </c>
      <c r="BS188">
        <v>0.10899360477924347</v>
      </c>
      <c r="BT188">
        <v>5.0796996802091599E-2</v>
      </c>
      <c r="BU188">
        <v>2.4581443518400192E-2</v>
      </c>
      <c r="CB188">
        <v>0.15963615477085114</v>
      </c>
      <c r="CC188">
        <v>4.7597050666809082</v>
      </c>
      <c r="CD188">
        <v>-0.24268032610416412</v>
      </c>
      <c r="CE188">
        <v>5.4150791168212891</v>
      </c>
      <c r="CF188">
        <v>23.1591796875</v>
      </c>
      <c r="CG188">
        <v>38.209354400634766</v>
      </c>
      <c r="CH188">
        <v>38.846836090087891</v>
      </c>
      <c r="CI188">
        <v>48.118076324462891</v>
      </c>
      <c r="CO188">
        <v>1</v>
      </c>
      <c r="CP188">
        <v>0</v>
      </c>
      <c r="CQ188">
        <v>0</v>
      </c>
      <c r="CR188">
        <v>0</v>
      </c>
      <c r="CS188">
        <v>0</v>
      </c>
      <c r="CT188">
        <v>0</v>
      </c>
      <c r="CU188">
        <v>-2.9802322387695313E-5</v>
      </c>
      <c r="CV188">
        <v>0</v>
      </c>
      <c r="CW188">
        <v>0</v>
      </c>
      <c r="IN188">
        <v>318</v>
      </c>
      <c r="IO188">
        <v>1000</v>
      </c>
      <c r="IP188">
        <v>0</v>
      </c>
      <c r="IQ188">
        <v>27.553375244140625</v>
      </c>
      <c r="IR188">
        <v>25.419574737548828</v>
      </c>
      <c r="IS188">
        <v>0</v>
      </c>
      <c r="IT188">
        <v>0.5</v>
      </c>
      <c r="IU188">
        <v>0</v>
      </c>
    </row>
    <row r="189" spans="10:255">
      <c r="J189">
        <v>0.69999998807907104</v>
      </c>
      <c r="K189">
        <v>1</v>
      </c>
      <c r="L189">
        <v>0</v>
      </c>
      <c r="M189">
        <v>3.6387741565704346E-2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2.9999999329447746E-2</v>
      </c>
      <c r="W189">
        <v>319</v>
      </c>
      <c r="X189">
        <v>0.24739657342433929</v>
      </c>
      <c r="Y189">
        <v>0.20922842621803284</v>
      </c>
      <c r="Z189">
        <v>0.19896093010902405</v>
      </c>
      <c r="AA189">
        <v>0.21899999678134918</v>
      </c>
      <c r="AB189">
        <v>0.25594514608383179</v>
      </c>
      <c r="AC189">
        <v>0.30239865183830261</v>
      </c>
      <c r="AD189">
        <v>0.28535538911819458</v>
      </c>
      <c r="AE189">
        <v>0.27757993340492249</v>
      </c>
      <c r="AF189">
        <v>0.28276357054710388</v>
      </c>
      <c r="AL189">
        <v>0.52068507671356201</v>
      </c>
      <c r="AM189">
        <v>0.15431348979473114</v>
      </c>
      <c r="AN189">
        <v>0.20781455934047699</v>
      </c>
      <c r="AO189">
        <v>0.20000039041042328</v>
      </c>
      <c r="AP189">
        <v>2.8109731674194336</v>
      </c>
      <c r="AQ189">
        <v>11.520273208618164</v>
      </c>
      <c r="AR189">
        <v>5.4644618034362793</v>
      </c>
      <c r="AS189">
        <v>7.2420063018798828</v>
      </c>
      <c r="AZ189">
        <v>0</v>
      </c>
      <c r="BA189">
        <v>5.000000074505806E-2</v>
      </c>
      <c r="BB189">
        <v>5.000000074505806E-2</v>
      </c>
      <c r="BC189">
        <v>0.10000000149011612</v>
      </c>
      <c r="BD189">
        <v>0.20000000298023224</v>
      </c>
      <c r="BE189">
        <v>0.25</v>
      </c>
      <c r="BF189">
        <v>0.30000001192092896</v>
      </c>
      <c r="BG189">
        <v>5.000000074505806E-2</v>
      </c>
      <c r="BN189">
        <v>0.53521758317947388</v>
      </c>
      <c r="BO189">
        <v>4.6461403369903564E-2</v>
      </c>
      <c r="BP189">
        <v>0.46331429481506348</v>
      </c>
      <c r="BQ189">
        <v>0.23122994601726532</v>
      </c>
      <c r="BR189">
        <v>0.13953228294849396</v>
      </c>
      <c r="BS189">
        <v>0.10766161233186722</v>
      </c>
      <c r="BT189">
        <v>5.0199251621961594E-2</v>
      </c>
      <c r="BU189">
        <v>2.429533377289772E-2</v>
      </c>
      <c r="CB189">
        <v>2.6034266948699951</v>
      </c>
      <c r="CC189">
        <v>1.2859456539154053</v>
      </c>
      <c r="CD189">
        <v>2.0781459808349609</v>
      </c>
      <c r="CE189">
        <v>10.000015258789063</v>
      </c>
      <c r="CF189">
        <v>23.424768447875977</v>
      </c>
      <c r="CG189">
        <v>38.400901794433594</v>
      </c>
      <c r="CH189">
        <v>39.031867980957031</v>
      </c>
      <c r="CI189">
        <v>48.280044555664063</v>
      </c>
      <c r="CO189">
        <v>1</v>
      </c>
      <c r="CP189">
        <v>0</v>
      </c>
      <c r="CQ189">
        <v>0</v>
      </c>
      <c r="CR189">
        <v>0</v>
      </c>
      <c r="CS189">
        <v>0</v>
      </c>
      <c r="CT189">
        <v>-0.53521758317947388</v>
      </c>
      <c r="CU189">
        <v>-0.53519010543823242</v>
      </c>
      <c r="CV189">
        <v>0</v>
      </c>
      <c r="CW189">
        <v>-0.53521758317947388</v>
      </c>
      <c r="IN189">
        <v>319</v>
      </c>
      <c r="IO189">
        <v>1000</v>
      </c>
      <c r="IP189">
        <v>0</v>
      </c>
      <c r="IQ189">
        <v>27.599842071533203</v>
      </c>
      <c r="IR189">
        <v>25.447288513183594</v>
      </c>
      <c r="IS189">
        <v>0</v>
      </c>
      <c r="IT189">
        <v>0.5</v>
      </c>
      <c r="IU189">
        <v>0</v>
      </c>
    </row>
    <row r="190" spans="10:255">
      <c r="J190">
        <v>0.69999998807907104</v>
      </c>
      <c r="K190">
        <v>1</v>
      </c>
      <c r="L190">
        <v>0</v>
      </c>
      <c r="M190">
        <v>3.6387741565704346E-2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2.9999999329447746E-2</v>
      </c>
      <c r="W190">
        <v>320</v>
      </c>
      <c r="X190">
        <v>0.24787221848964691</v>
      </c>
      <c r="Y190">
        <v>0.20550024509429932</v>
      </c>
      <c r="Z190">
        <v>0.20281055569648743</v>
      </c>
      <c r="AA190">
        <v>0.21910853683948517</v>
      </c>
      <c r="AB190">
        <v>0.25577107071876526</v>
      </c>
      <c r="AC190">
        <v>0.30211517214775085</v>
      </c>
      <c r="AD190">
        <v>0.28509941697120667</v>
      </c>
      <c r="AE190">
        <v>0.27733978629112244</v>
      </c>
      <c r="AF190">
        <v>0.28251287341117859</v>
      </c>
      <c r="AL190">
        <v>0.42555615305900574</v>
      </c>
      <c r="AM190">
        <v>0.89994984865188599</v>
      </c>
      <c r="AN190">
        <v>-0.56211048364639282</v>
      </c>
      <c r="AO190">
        <v>0.17829237878322601</v>
      </c>
      <c r="AP190">
        <v>2.8457882404327393</v>
      </c>
      <c r="AQ190">
        <v>11.576968193054199</v>
      </c>
      <c r="AR190">
        <v>5.490058422088623</v>
      </c>
      <c r="AS190">
        <v>7.2660207748413086</v>
      </c>
      <c r="AZ190">
        <v>0</v>
      </c>
      <c r="BA190">
        <v>5.000000074505806E-2</v>
      </c>
      <c r="BB190">
        <v>5.000000074505806E-2</v>
      </c>
      <c r="BC190">
        <v>0.10000000149011612</v>
      </c>
      <c r="BD190">
        <v>0.20000000298023224</v>
      </c>
      <c r="BE190">
        <v>0.25</v>
      </c>
      <c r="BF190">
        <v>0.30000001192092896</v>
      </c>
      <c r="BG190">
        <v>5.000000074505806E-2</v>
      </c>
      <c r="BN190">
        <v>0</v>
      </c>
      <c r="BO190">
        <v>9.5128580927848816E-2</v>
      </c>
      <c r="BP190">
        <v>-0.65050786733627319</v>
      </c>
      <c r="BQ190">
        <v>0.1194181963801384</v>
      </c>
      <c r="BR190">
        <v>0.14112578332424164</v>
      </c>
      <c r="BS190">
        <v>0.1063133180141449</v>
      </c>
      <c r="BT190">
        <v>4.9612239003181458E-2</v>
      </c>
      <c r="BU190">
        <v>2.4013571441173553E-2</v>
      </c>
      <c r="CB190">
        <v>2.1277816295623779</v>
      </c>
      <c r="CC190">
        <v>7.4995822906494141</v>
      </c>
      <c r="CD190">
        <v>-5.6211056709289551</v>
      </c>
      <c r="CE190">
        <v>8.9146146774291992</v>
      </c>
      <c r="CF190">
        <v>23.714893341064453</v>
      </c>
      <c r="CG190">
        <v>38.589889526367188</v>
      </c>
      <c r="CH190">
        <v>39.214706420898438</v>
      </c>
      <c r="CI190">
        <v>48.440139770507813</v>
      </c>
      <c r="CO190">
        <v>1</v>
      </c>
      <c r="CP190">
        <v>0</v>
      </c>
      <c r="CQ190">
        <v>0</v>
      </c>
      <c r="CR190">
        <v>0</v>
      </c>
      <c r="CS190">
        <v>0</v>
      </c>
      <c r="CT190">
        <v>0</v>
      </c>
      <c r="CU190">
        <v>0</v>
      </c>
      <c r="CV190">
        <v>0</v>
      </c>
      <c r="CW190">
        <v>0</v>
      </c>
      <c r="IN190">
        <v>320</v>
      </c>
      <c r="IO190">
        <v>1000</v>
      </c>
      <c r="IP190">
        <v>0</v>
      </c>
      <c r="IQ190">
        <v>27.599842071533203</v>
      </c>
      <c r="IR190">
        <v>25.417270660400391</v>
      </c>
      <c r="IS190">
        <v>0</v>
      </c>
      <c r="IT190">
        <v>0.5</v>
      </c>
      <c r="IU190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24"/>
  <dimension ref="A1:IU158"/>
  <sheetViews>
    <sheetView workbookViewId="0"/>
  </sheetViews>
  <sheetFormatPr defaultRowHeight="12.75"/>
  <sheetData>
    <row r="1" spans="1:255">
      <c r="A1" t="s">
        <v>2</v>
      </c>
      <c r="B1" t="s">
        <v>978</v>
      </c>
      <c r="C1" t="s">
        <v>979</v>
      </c>
      <c r="D1" t="s">
        <v>979</v>
      </c>
      <c r="E1" t="s">
        <v>980</v>
      </c>
      <c r="F1" t="s">
        <v>146</v>
      </c>
      <c r="G1" t="s">
        <v>147</v>
      </c>
      <c r="H1" t="s">
        <v>148</v>
      </c>
      <c r="I1" t="s">
        <v>981</v>
      </c>
      <c r="J1" t="s">
        <v>982</v>
      </c>
      <c r="K1" t="s">
        <v>675</v>
      </c>
      <c r="L1" t="s">
        <v>983</v>
      </c>
      <c r="M1" t="s">
        <v>677</v>
      </c>
      <c r="N1" t="s">
        <v>984</v>
      </c>
      <c r="O1" t="s">
        <v>985</v>
      </c>
      <c r="P1" t="s">
        <v>939</v>
      </c>
      <c r="Q1" t="s">
        <v>986</v>
      </c>
      <c r="R1" t="s">
        <v>987</v>
      </c>
      <c r="S1" t="s">
        <v>988</v>
      </c>
      <c r="T1" t="s">
        <v>989</v>
      </c>
      <c r="U1" t="s">
        <v>990</v>
      </c>
      <c r="Y1" t="s">
        <v>929</v>
      </c>
      <c r="AM1" t="s">
        <v>930</v>
      </c>
      <c r="BA1" t="s">
        <v>931</v>
      </c>
      <c r="BO1" t="s">
        <v>932</v>
      </c>
      <c r="CC1" t="s">
        <v>933</v>
      </c>
      <c r="CP1" t="s">
        <v>667</v>
      </c>
      <c r="CQ1" t="s">
        <v>934</v>
      </c>
      <c r="CR1" t="s">
        <v>935</v>
      </c>
      <c r="CS1" t="s">
        <v>936</v>
      </c>
      <c r="CT1" t="s">
        <v>937</v>
      </c>
      <c r="CU1" t="s">
        <v>938</v>
      </c>
      <c r="CV1" t="s">
        <v>939</v>
      </c>
      <c r="CW1" t="s">
        <v>940</v>
      </c>
      <c r="DA1" t="s">
        <v>718</v>
      </c>
      <c r="DO1" t="s">
        <v>719</v>
      </c>
      <c r="EC1" t="s">
        <v>720</v>
      </c>
      <c r="EP1" t="s">
        <v>721</v>
      </c>
      <c r="EQ1" t="s">
        <v>722</v>
      </c>
      <c r="ER1" t="s">
        <v>723</v>
      </c>
      <c r="ES1" t="s">
        <v>724</v>
      </c>
      <c r="ET1" t="s">
        <v>725</v>
      </c>
      <c r="EU1" t="s">
        <v>726</v>
      </c>
      <c r="EV1" t="s">
        <v>727</v>
      </c>
      <c r="EW1" t="s">
        <v>728</v>
      </c>
      <c r="EX1" t="s">
        <v>729</v>
      </c>
      <c r="FA1" t="s">
        <v>745</v>
      </c>
      <c r="FO1" t="s">
        <v>746</v>
      </c>
      <c r="GC1" t="s">
        <v>747</v>
      </c>
      <c r="GQ1" t="s">
        <v>748</v>
      </c>
      <c r="HE1" t="s">
        <v>749</v>
      </c>
      <c r="HQ1" t="s">
        <v>750</v>
      </c>
      <c r="HR1" t="s">
        <v>751</v>
      </c>
      <c r="HS1" t="s">
        <v>752</v>
      </c>
      <c r="HT1" t="s">
        <v>753</v>
      </c>
      <c r="HU1" t="s">
        <v>754</v>
      </c>
      <c r="HV1" t="s">
        <v>755</v>
      </c>
      <c r="HW1" t="s">
        <v>756</v>
      </c>
      <c r="HX1" t="s">
        <v>757</v>
      </c>
      <c r="HY1" t="s">
        <v>758</v>
      </c>
      <c r="HZ1" t="s">
        <v>759</v>
      </c>
      <c r="IA1" t="s">
        <v>760</v>
      </c>
      <c r="IB1" t="s">
        <v>761</v>
      </c>
      <c r="IC1" t="s">
        <v>762</v>
      </c>
      <c r="ID1" t="s">
        <v>763</v>
      </c>
      <c r="IE1" t="s">
        <v>764</v>
      </c>
      <c r="IF1" t="s">
        <v>756</v>
      </c>
      <c r="IG1" t="s">
        <v>757</v>
      </c>
      <c r="IH1" t="s">
        <v>758</v>
      </c>
      <c r="II1" t="s">
        <v>759</v>
      </c>
      <c r="IJ1" t="s">
        <v>750</v>
      </c>
      <c r="IK1" t="s">
        <v>752</v>
      </c>
      <c r="IL1" t="s">
        <v>765</v>
      </c>
      <c r="IN1" t="s">
        <v>2</v>
      </c>
      <c r="IO1" t="s">
        <v>942</v>
      </c>
      <c r="IP1" t="s">
        <v>943</v>
      </c>
      <c r="IQ1" t="s">
        <v>944</v>
      </c>
      <c r="IR1" t="s">
        <v>945</v>
      </c>
      <c r="IS1" t="s">
        <v>946</v>
      </c>
      <c r="IT1" t="s">
        <v>991</v>
      </c>
      <c r="IU1" t="s">
        <v>674</v>
      </c>
    </row>
    <row r="2" spans="1:255">
      <c r="W2" t="s">
        <v>2</v>
      </c>
      <c r="X2" t="s">
        <v>730</v>
      </c>
      <c r="Y2" t="s">
        <v>731</v>
      </c>
      <c r="Z2" t="s">
        <v>732</v>
      </c>
      <c r="AA2" t="s">
        <v>733</v>
      </c>
      <c r="AB2" t="s">
        <v>734</v>
      </c>
      <c r="AC2" t="s">
        <v>735</v>
      </c>
      <c r="AD2" t="s">
        <v>736</v>
      </c>
      <c r="AE2" t="s">
        <v>195</v>
      </c>
      <c r="AL2" t="s">
        <v>730</v>
      </c>
      <c r="AM2" t="s">
        <v>731</v>
      </c>
      <c r="AN2" t="s">
        <v>732</v>
      </c>
      <c r="AO2" t="s">
        <v>733</v>
      </c>
      <c r="AP2" t="s">
        <v>734</v>
      </c>
      <c r="AQ2" t="s">
        <v>735</v>
      </c>
      <c r="AR2" t="s">
        <v>736</v>
      </c>
      <c r="AS2" t="s">
        <v>195</v>
      </c>
      <c r="AZ2" t="s">
        <v>730</v>
      </c>
      <c r="BA2" t="s">
        <v>731</v>
      </c>
      <c r="BB2" t="s">
        <v>732</v>
      </c>
      <c r="BC2" t="s">
        <v>733</v>
      </c>
      <c r="BD2" t="s">
        <v>734</v>
      </c>
      <c r="BE2" t="s">
        <v>735</v>
      </c>
      <c r="BF2" t="s">
        <v>736</v>
      </c>
      <c r="BG2" t="s">
        <v>195</v>
      </c>
      <c r="BN2" t="s">
        <v>730</v>
      </c>
      <c r="BO2" t="s">
        <v>731</v>
      </c>
      <c r="BP2" t="s">
        <v>732</v>
      </c>
      <c r="BQ2" t="s">
        <v>733</v>
      </c>
      <c r="BR2" t="s">
        <v>734</v>
      </c>
      <c r="BS2" t="s">
        <v>735</v>
      </c>
      <c r="BT2" t="s">
        <v>736</v>
      </c>
      <c r="BU2" t="s">
        <v>195</v>
      </c>
      <c r="CB2" t="s">
        <v>730</v>
      </c>
      <c r="CC2" t="s">
        <v>731</v>
      </c>
      <c r="CD2" t="s">
        <v>732</v>
      </c>
      <c r="CE2" t="s">
        <v>733</v>
      </c>
      <c r="CF2" t="s">
        <v>734</v>
      </c>
      <c r="CG2" t="s">
        <v>735</v>
      </c>
      <c r="CH2" t="s">
        <v>736</v>
      </c>
      <c r="CI2" t="s">
        <v>195</v>
      </c>
      <c r="CY2" t="s">
        <v>2</v>
      </c>
      <c r="CZ2" t="s">
        <v>730</v>
      </c>
      <c r="DA2" t="s">
        <v>731</v>
      </c>
      <c r="DB2" t="s">
        <v>732</v>
      </c>
      <c r="DC2" t="s">
        <v>733</v>
      </c>
      <c r="DD2" t="s">
        <v>734</v>
      </c>
      <c r="DE2" t="s">
        <v>735</v>
      </c>
      <c r="DF2" t="s">
        <v>736</v>
      </c>
      <c r="DG2" t="s">
        <v>195</v>
      </c>
      <c r="DN2" t="s">
        <v>730</v>
      </c>
      <c r="DO2" t="s">
        <v>731</v>
      </c>
      <c r="DP2" t="s">
        <v>732</v>
      </c>
      <c r="DQ2" t="s">
        <v>733</v>
      </c>
      <c r="DR2" t="s">
        <v>734</v>
      </c>
      <c r="DS2" t="s">
        <v>735</v>
      </c>
      <c r="DT2" t="s">
        <v>736</v>
      </c>
      <c r="DU2" t="s">
        <v>195</v>
      </c>
      <c r="EB2" t="s">
        <v>730</v>
      </c>
      <c r="EC2" t="s">
        <v>731</v>
      </c>
      <c r="ED2" t="s">
        <v>732</v>
      </c>
      <c r="EE2" t="s">
        <v>733</v>
      </c>
      <c r="EF2" t="s">
        <v>734</v>
      </c>
      <c r="EG2" t="s">
        <v>735</v>
      </c>
      <c r="EH2" t="s">
        <v>736</v>
      </c>
      <c r="EI2" t="s">
        <v>195</v>
      </c>
      <c r="EY2" t="s">
        <v>2</v>
      </c>
      <c r="EZ2" t="s">
        <v>730</v>
      </c>
      <c r="FA2" t="s">
        <v>731</v>
      </c>
      <c r="FB2" t="s">
        <v>732</v>
      </c>
      <c r="FC2" t="s">
        <v>733</v>
      </c>
      <c r="FD2" t="s">
        <v>734</v>
      </c>
      <c r="FE2" t="s">
        <v>735</v>
      </c>
      <c r="FF2" t="s">
        <v>736</v>
      </c>
      <c r="FG2" t="s">
        <v>766</v>
      </c>
      <c r="FM2" t="s">
        <v>2</v>
      </c>
      <c r="FN2" t="s">
        <v>730</v>
      </c>
      <c r="FO2" t="s">
        <v>731</v>
      </c>
      <c r="FP2" t="s">
        <v>732</v>
      </c>
      <c r="FQ2" t="s">
        <v>733</v>
      </c>
      <c r="FR2" t="s">
        <v>734</v>
      </c>
      <c r="FS2" t="s">
        <v>735</v>
      </c>
      <c r="FT2" t="s">
        <v>736</v>
      </c>
      <c r="FU2" t="s">
        <v>766</v>
      </c>
      <c r="GA2" t="s">
        <v>2</v>
      </c>
      <c r="GB2" t="s">
        <v>730</v>
      </c>
      <c r="GC2" t="s">
        <v>731</v>
      </c>
      <c r="GD2" t="s">
        <v>732</v>
      </c>
      <c r="GE2" t="s">
        <v>733</v>
      </c>
      <c r="GF2" t="s">
        <v>734</v>
      </c>
      <c r="GG2" t="s">
        <v>735</v>
      </c>
      <c r="GH2" t="s">
        <v>736</v>
      </c>
      <c r="GI2" t="s">
        <v>766</v>
      </c>
      <c r="GO2" t="s">
        <v>2</v>
      </c>
      <c r="GP2" t="s">
        <v>730</v>
      </c>
      <c r="GQ2" t="s">
        <v>731</v>
      </c>
      <c r="GR2" t="s">
        <v>732</v>
      </c>
      <c r="GS2" t="s">
        <v>733</v>
      </c>
      <c r="GT2" t="s">
        <v>734</v>
      </c>
      <c r="GU2" t="s">
        <v>735</v>
      </c>
      <c r="GV2" t="s">
        <v>736</v>
      </c>
      <c r="GW2" t="s">
        <v>766</v>
      </c>
      <c r="HC2" t="s">
        <v>2</v>
      </c>
      <c r="HD2" t="s">
        <v>730</v>
      </c>
      <c r="HE2" t="s">
        <v>731</v>
      </c>
      <c r="HF2" t="s">
        <v>732</v>
      </c>
      <c r="HG2" t="s">
        <v>733</v>
      </c>
      <c r="HH2" t="s">
        <v>734</v>
      </c>
      <c r="HI2" t="s">
        <v>735</v>
      </c>
      <c r="HJ2" t="s">
        <v>736</v>
      </c>
      <c r="HK2" t="s">
        <v>766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11.476029396057129</v>
      </c>
      <c r="O4">
        <v>0</v>
      </c>
      <c r="P4">
        <v>11.476029396057129</v>
      </c>
      <c r="Q4">
        <v>0</v>
      </c>
      <c r="R4">
        <v>0</v>
      </c>
      <c r="S4">
        <v>0</v>
      </c>
      <c r="T4">
        <v>9.5633573532104492</v>
      </c>
      <c r="U4">
        <v>1</v>
      </c>
      <c r="W4">
        <v>166</v>
      </c>
      <c r="X4">
        <v>0.29817095398902893</v>
      </c>
      <c r="Y4">
        <v>0.26289555430412292</v>
      </c>
      <c r="Z4">
        <v>0.30260246992111206</v>
      </c>
      <c r="AA4">
        <v>0.28887104988098145</v>
      </c>
      <c r="AB4">
        <v>0.30140939354896545</v>
      </c>
      <c r="AC4">
        <v>0.2997475266456604</v>
      </c>
      <c r="AD4">
        <v>0.30064123868942261</v>
      </c>
      <c r="AE4">
        <v>0.18479572236537933</v>
      </c>
      <c r="AF4">
        <v>0.26202607154846191</v>
      </c>
      <c r="AL4">
        <v>-3.6341893672943115</v>
      </c>
      <c r="AM4">
        <v>-0.57911288738250732</v>
      </c>
      <c r="AN4">
        <v>-10.520493507385254</v>
      </c>
      <c r="AO4">
        <v>0.22578833997249603</v>
      </c>
      <c r="AP4">
        <v>9.7181196212768555</v>
      </c>
      <c r="AQ4">
        <v>6.0252490043640137</v>
      </c>
      <c r="AR4">
        <v>6.9358768463134766</v>
      </c>
      <c r="AS4">
        <v>18.520427703857422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0.49230772256851196</v>
      </c>
      <c r="BG4">
        <v>0.50769227743148804</v>
      </c>
      <c r="BN4">
        <v>1.2156498432159424</v>
      </c>
      <c r="BO4">
        <v>0.8498375415802002</v>
      </c>
      <c r="BP4">
        <v>1.4289484024047852</v>
      </c>
      <c r="BQ4">
        <v>1.9494388103485107</v>
      </c>
      <c r="BR4">
        <v>-0.27635005116462708</v>
      </c>
      <c r="BS4">
        <v>5.5261710658669472E-3</v>
      </c>
      <c r="BT4">
        <v>-1.9723519682884216E-2</v>
      </c>
      <c r="BU4">
        <v>4.4399566948413849E-2</v>
      </c>
      <c r="CB4">
        <v>-13.977656364440918</v>
      </c>
      <c r="CC4">
        <v>-2.6323311328887939</v>
      </c>
      <c r="CD4">
        <v>-52.602474212646484</v>
      </c>
      <c r="CE4">
        <v>0.94078487157821655</v>
      </c>
      <c r="CF4">
        <v>30.369125366210938</v>
      </c>
      <c r="CG4">
        <v>43.037487030029297</v>
      </c>
      <c r="CH4">
        <v>46.239173889160156</v>
      </c>
      <c r="CI4">
        <v>115.75267028808594</v>
      </c>
      <c r="CO4">
        <v>0.99706757068634033</v>
      </c>
      <c r="CP4">
        <v>0</v>
      </c>
      <c r="CQ4">
        <v>0</v>
      </c>
      <c r="CR4">
        <v>0</v>
      </c>
      <c r="CS4">
        <v>0</v>
      </c>
      <c r="CT4">
        <v>-1.2156498432159424</v>
      </c>
      <c r="CU4">
        <v>-12.691646575927734</v>
      </c>
      <c r="CV4">
        <v>-11.476029396057129</v>
      </c>
      <c r="CW4">
        <v>-12.691679000854492</v>
      </c>
      <c r="IN4">
        <v>166</v>
      </c>
      <c r="IO4">
        <v>0</v>
      </c>
      <c r="IP4">
        <v>0</v>
      </c>
      <c r="IQ4">
        <v>25.456306457519531</v>
      </c>
      <c r="IR4">
        <v>46.239177703857422</v>
      </c>
      <c r="IS4">
        <v>0</v>
      </c>
      <c r="IT4">
        <v>0.44999998807907104</v>
      </c>
      <c r="IU4">
        <v>0</v>
      </c>
    </row>
    <row r="5" spans="1:255">
      <c r="J5">
        <v>0</v>
      </c>
      <c r="K5">
        <v>1</v>
      </c>
      <c r="L5">
        <v>0</v>
      </c>
      <c r="M5">
        <v>0.14795723557472229</v>
      </c>
      <c r="N5">
        <v>0.84408140182495117</v>
      </c>
      <c r="O5">
        <v>0</v>
      </c>
      <c r="P5">
        <v>0.84408140182495117</v>
      </c>
      <c r="Q5">
        <v>0</v>
      </c>
      <c r="R5">
        <v>0</v>
      </c>
      <c r="S5">
        <v>0</v>
      </c>
      <c r="T5">
        <v>5.7049012184143066</v>
      </c>
      <c r="U5">
        <v>1</v>
      </c>
      <c r="W5">
        <v>167</v>
      </c>
      <c r="X5">
        <v>0.29668182134628296</v>
      </c>
      <c r="Y5">
        <v>0.26682788133621216</v>
      </c>
      <c r="Z5">
        <v>0.27761170268058777</v>
      </c>
      <c r="AA5">
        <v>0.30491587519645691</v>
      </c>
      <c r="AB5">
        <v>0.30403146147727966</v>
      </c>
      <c r="AC5">
        <v>0.36048951745033264</v>
      </c>
      <c r="AD5">
        <v>0.43999999761581421</v>
      </c>
      <c r="AE5">
        <v>0.43999999761581421</v>
      </c>
      <c r="AF5">
        <v>0.43999999761581421</v>
      </c>
      <c r="AL5">
        <v>-3.3363628387451172</v>
      </c>
      <c r="AM5">
        <v>-1.3655785322189331</v>
      </c>
      <c r="AN5">
        <v>-5.5223402976989746</v>
      </c>
      <c r="AO5">
        <v>-2.9831767082214355</v>
      </c>
      <c r="AP5">
        <v>9.1937065124511719</v>
      </c>
      <c r="AQ5">
        <v>-4.8950318247079849E-2</v>
      </c>
      <c r="AR5">
        <v>-6.9999990463256836</v>
      </c>
      <c r="AS5">
        <v>-6.9999990463256836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1</v>
      </c>
      <c r="BG5">
        <v>0</v>
      </c>
      <c r="BN5">
        <v>1.1375478506088257</v>
      </c>
      <c r="BO5">
        <v>0.83972394466400146</v>
      </c>
      <c r="BP5">
        <v>1.6261894702911377</v>
      </c>
      <c r="BQ5">
        <v>-3.3719661235809326</v>
      </c>
      <c r="BR5">
        <v>-0.1629982590675354</v>
      </c>
      <c r="BS5">
        <v>0.36141437292098999</v>
      </c>
      <c r="BT5">
        <v>6.435615062713623</v>
      </c>
      <c r="BU5">
        <v>20.371490478515625</v>
      </c>
      <c r="CB5">
        <v>-12.832169532775879</v>
      </c>
      <c r="CC5">
        <v>-6.2071743011474609</v>
      </c>
      <c r="CD5">
        <v>-27.611703872680664</v>
      </c>
      <c r="CE5">
        <v>-12.429903984069824</v>
      </c>
      <c r="CF5">
        <v>28.73033332824707</v>
      </c>
      <c r="CG5">
        <v>-0.34964507818222046</v>
      </c>
      <c r="CH5">
        <v>-46.666660308837891</v>
      </c>
      <c r="CI5">
        <v>-43.749992370605469</v>
      </c>
      <c r="CO5">
        <v>0.32514342665672302</v>
      </c>
      <c r="CP5">
        <v>0</v>
      </c>
      <c r="CQ5">
        <v>0.19999992847442627</v>
      </c>
      <c r="CR5">
        <v>1</v>
      </c>
      <c r="CS5">
        <v>46.736000061035156</v>
      </c>
      <c r="CT5">
        <v>-1.1375478506088257</v>
      </c>
      <c r="CU5">
        <v>44.754295349121094</v>
      </c>
      <c r="CV5">
        <v>-0.84408140182495117</v>
      </c>
      <c r="CW5">
        <v>44.754371643066406</v>
      </c>
      <c r="IN5">
        <v>167</v>
      </c>
      <c r="IO5">
        <v>0</v>
      </c>
      <c r="IP5">
        <v>0</v>
      </c>
      <c r="IQ5">
        <v>-13.999998092651367</v>
      </c>
      <c r="IR5">
        <v>-46.666656494140625</v>
      </c>
      <c r="IS5">
        <v>43.180000305175781</v>
      </c>
      <c r="IT5">
        <v>0.44999998807907104</v>
      </c>
      <c r="IU5">
        <v>3.5559999942779541</v>
      </c>
    </row>
    <row r="6" spans="1:255">
      <c r="J6">
        <v>0</v>
      </c>
      <c r="K6">
        <v>1</v>
      </c>
      <c r="L6">
        <v>0</v>
      </c>
      <c r="M6">
        <v>1.2000000476837158</v>
      </c>
      <c r="N6">
        <v>7.2434616088867188</v>
      </c>
      <c r="O6">
        <v>0</v>
      </c>
      <c r="P6">
        <v>7.2434616088867188</v>
      </c>
      <c r="Q6">
        <v>0</v>
      </c>
      <c r="R6">
        <v>0</v>
      </c>
      <c r="S6">
        <v>0</v>
      </c>
      <c r="T6">
        <v>6.0362176895141602</v>
      </c>
      <c r="U6">
        <v>1</v>
      </c>
      <c r="W6">
        <v>168</v>
      </c>
      <c r="X6">
        <v>0.29556548595428467</v>
      </c>
      <c r="Y6">
        <v>0.26633945107460022</v>
      </c>
      <c r="Z6">
        <v>0.28055614233016968</v>
      </c>
      <c r="AA6">
        <v>0.29664832353591919</v>
      </c>
      <c r="AB6">
        <v>0.31331473588943481</v>
      </c>
      <c r="AC6">
        <v>0.43000000715255737</v>
      </c>
      <c r="AD6">
        <v>0.35500001907348633</v>
      </c>
      <c r="AE6">
        <v>0.36756539344787598</v>
      </c>
      <c r="AF6">
        <v>0.35918846726417542</v>
      </c>
      <c r="AL6">
        <v>-3.1130959987640381</v>
      </c>
      <c r="AM6">
        <v>-1.2678924798965454</v>
      </c>
      <c r="AN6">
        <v>-6.1112279891967773</v>
      </c>
      <c r="AO6">
        <v>-1.3296663761138916</v>
      </c>
      <c r="AP6">
        <v>7.3370509147644043</v>
      </c>
      <c r="AQ6">
        <v>-6.9999995231628418</v>
      </c>
      <c r="AR6">
        <v>1.4999985694885254</v>
      </c>
      <c r="AS6">
        <v>0.24346113204956055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1.0778700113296509</v>
      </c>
      <c r="BO6">
        <v>0.85460513830184937</v>
      </c>
      <c r="BP6">
        <v>0.75692057609558105</v>
      </c>
      <c r="BQ6">
        <v>1.3458073139190674</v>
      </c>
      <c r="BR6">
        <v>-0.30770388245582581</v>
      </c>
      <c r="BS6">
        <v>1.5489490032196045</v>
      </c>
      <c r="BT6">
        <v>8.5</v>
      </c>
      <c r="BU6">
        <v>0</v>
      </c>
      <c r="CB6">
        <v>-11.973450660705566</v>
      </c>
      <c r="CC6">
        <v>-5.7631468772888184</v>
      </c>
      <c r="CD6">
        <v>-30.556144714355469</v>
      </c>
      <c r="CE6">
        <v>-5.5402770042419434</v>
      </c>
      <c r="CF6">
        <v>22.928287506103516</v>
      </c>
      <c r="CG6">
        <v>-49.999988555908203</v>
      </c>
      <c r="CH6">
        <v>9.9999904632568359</v>
      </c>
      <c r="CI6">
        <v>1.5216319561004639</v>
      </c>
      <c r="CO6">
        <v>1</v>
      </c>
      <c r="CP6">
        <v>0</v>
      </c>
      <c r="CQ6">
        <v>0</v>
      </c>
      <c r="CR6">
        <v>0</v>
      </c>
      <c r="CS6">
        <v>0</v>
      </c>
      <c r="CT6">
        <v>-1.0778700113296509</v>
      </c>
      <c r="CU6">
        <v>-8.3212852478027344</v>
      </c>
      <c r="CV6">
        <v>-7.2434616088867188</v>
      </c>
      <c r="CW6">
        <v>-8.3213319778442383</v>
      </c>
      <c r="IN6">
        <v>168</v>
      </c>
      <c r="IO6">
        <v>0</v>
      </c>
      <c r="IP6">
        <v>0</v>
      </c>
      <c r="IQ6">
        <v>1.7434597015380859</v>
      </c>
      <c r="IR6">
        <v>9.9999904632568359</v>
      </c>
      <c r="IS6">
        <v>0</v>
      </c>
      <c r="IT6">
        <v>0.44999998807907104</v>
      </c>
      <c r="IU6">
        <v>0</v>
      </c>
    </row>
    <row r="7" spans="1:255">
      <c r="J7">
        <v>0</v>
      </c>
      <c r="K7">
        <v>1</v>
      </c>
      <c r="L7">
        <v>0</v>
      </c>
      <c r="M7">
        <v>1.2000000476837158</v>
      </c>
      <c r="N7">
        <v>8.4282035827636719</v>
      </c>
      <c r="O7">
        <v>0</v>
      </c>
      <c r="P7">
        <v>8.4282035827636719</v>
      </c>
      <c r="Q7">
        <v>0</v>
      </c>
      <c r="R7">
        <v>0</v>
      </c>
      <c r="S7">
        <v>0</v>
      </c>
      <c r="T7">
        <v>7.0235023498535156</v>
      </c>
      <c r="U7">
        <v>1</v>
      </c>
      <c r="W7">
        <v>169</v>
      </c>
      <c r="X7">
        <v>0.29452601075172424</v>
      </c>
      <c r="Y7">
        <v>0.26624321937561035</v>
      </c>
      <c r="Z7">
        <v>0.28240218758583069</v>
      </c>
      <c r="AA7">
        <v>0.2955973744392395</v>
      </c>
      <c r="AB7">
        <v>0.35047891736030579</v>
      </c>
      <c r="AC7">
        <v>0.34600001573562622</v>
      </c>
      <c r="AD7">
        <v>0.36082357168197632</v>
      </c>
      <c r="AE7">
        <v>0.27745980024337769</v>
      </c>
      <c r="AF7">
        <v>0.33303564786911011</v>
      </c>
      <c r="AL7">
        <v>-2.9052009582519531</v>
      </c>
      <c r="AM7">
        <v>-1.2486460208892822</v>
      </c>
      <c r="AN7">
        <v>-6.4804372787475586</v>
      </c>
      <c r="AO7">
        <v>-1.1194765567779541</v>
      </c>
      <c r="AP7">
        <v>-9.5784656703472137E-2</v>
      </c>
      <c r="AQ7">
        <v>1.3999999761581421</v>
      </c>
      <c r="AR7">
        <v>0.91764330863952637</v>
      </c>
      <c r="AS7">
        <v>9.2540206909179688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0.5</v>
      </c>
      <c r="BG7">
        <v>0.5</v>
      </c>
      <c r="BN7">
        <v>1.0352851152420044</v>
      </c>
      <c r="BO7">
        <v>0.82738858461380005</v>
      </c>
      <c r="BP7">
        <v>0.80814468860626221</v>
      </c>
      <c r="BQ7">
        <v>1.1773526668548584</v>
      </c>
      <c r="BR7">
        <v>0.96716195344924927</v>
      </c>
      <c r="BS7">
        <v>8.4000005722045898</v>
      </c>
      <c r="BT7">
        <v>0</v>
      </c>
      <c r="BU7">
        <v>0.58235597610473633</v>
      </c>
      <c r="CB7">
        <v>-11.173853874206543</v>
      </c>
      <c r="CC7">
        <v>-5.6756634712219238</v>
      </c>
      <c r="CD7">
        <v>-32.402191162109375</v>
      </c>
      <c r="CE7">
        <v>-4.6644859313964844</v>
      </c>
      <c r="CF7">
        <v>-0.29932707548141479</v>
      </c>
      <c r="CG7">
        <v>9.9999980926513672</v>
      </c>
      <c r="CH7">
        <v>6.117621898651123</v>
      </c>
      <c r="CI7">
        <v>57.837623596191406</v>
      </c>
      <c r="CO7">
        <v>1</v>
      </c>
      <c r="CP7">
        <v>0</v>
      </c>
      <c r="CQ7">
        <v>0</v>
      </c>
      <c r="CR7">
        <v>0</v>
      </c>
      <c r="CS7">
        <v>0</v>
      </c>
      <c r="CT7">
        <v>-1.0352851152420044</v>
      </c>
      <c r="CU7">
        <v>-9.4634590148925781</v>
      </c>
      <c r="CV7">
        <v>-8.4282035827636719</v>
      </c>
      <c r="CW7">
        <v>-9.4634885787963867</v>
      </c>
      <c r="IN7">
        <v>169</v>
      </c>
      <c r="IO7">
        <v>0</v>
      </c>
      <c r="IP7">
        <v>0</v>
      </c>
      <c r="IQ7">
        <v>10.171664237976074</v>
      </c>
      <c r="IR7">
        <v>6.1176223754882813</v>
      </c>
      <c r="IS7">
        <v>0</v>
      </c>
      <c r="IT7">
        <v>0.44999998807907104</v>
      </c>
      <c r="IU7">
        <v>0</v>
      </c>
    </row>
    <row r="8" spans="1:255">
      <c r="J8">
        <v>0</v>
      </c>
      <c r="K8">
        <v>1</v>
      </c>
      <c r="L8">
        <v>0</v>
      </c>
      <c r="M8">
        <v>1.074597954750061</v>
      </c>
      <c r="N8">
        <v>9.0690011978149414</v>
      </c>
      <c r="O8">
        <v>0</v>
      </c>
      <c r="P8">
        <v>9.0690011978149414</v>
      </c>
      <c r="Q8">
        <v>0</v>
      </c>
      <c r="R8">
        <v>0</v>
      </c>
      <c r="S8">
        <v>0</v>
      </c>
      <c r="T8">
        <v>8.4394369125366211</v>
      </c>
      <c r="U8">
        <v>1</v>
      </c>
      <c r="W8">
        <v>170</v>
      </c>
      <c r="X8">
        <v>0.29357597231864929</v>
      </c>
      <c r="Y8">
        <v>0.26644191145896912</v>
      </c>
      <c r="Z8">
        <v>0.28413277864456177</v>
      </c>
      <c r="AA8">
        <v>0.29709437489509583</v>
      </c>
      <c r="AB8">
        <v>0.34303963184356689</v>
      </c>
      <c r="AC8">
        <v>0.34997138381004333</v>
      </c>
      <c r="AD8">
        <v>0.35064446926116943</v>
      </c>
      <c r="AE8">
        <v>0.19293157756328583</v>
      </c>
      <c r="AF8">
        <v>0.29807350039482117</v>
      </c>
      <c r="AL8">
        <v>-2.7151932716369629</v>
      </c>
      <c r="AM8">
        <v>-1.2883845567703247</v>
      </c>
      <c r="AN8">
        <v>-6.8265552520751953</v>
      </c>
      <c r="AO8">
        <v>-1.4188765287399292</v>
      </c>
      <c r="AP8">
        <v>1.392072319984436</v>
      </c>
      <c r="AQ8">
        <v>1.0028631687164307</v>
      </c>
      <c r="AR8">
        <v>1.9355536699295044</v>
      </c>
      <c r="AS8">
        <v>17.706842422485352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0.56606274843215942</v>
      </c>
      <c r="BG8">
        <v>0.43393725156784058</v>
      </c>
      <c r="BN8">
        <v>0.99720305204391479</v>
      </c>
      <c r="BO8">
        <v>0.8071933388710022</v>
      </c>
      <c r="BP8">
        <v>0.84693229198455811</v>
      </c>
      <c r="BQ8">
        <v>1.1930539608001709</v>
      </c>
      <c r="BR8">
        <v>1.4924541711807251</v>
      </c>
      <c r="BS8">
        <v>4.5961141586303711E-3</v>
      </c>
      <c r="BT8">
        <v>0.40173119306564331</v>
      </c>
      <c r="BU8">
        <v>-0.61617892980575562</v>
      </c>
      <c r="CB8">
        <v>-10.443055152893066</v>
      </c>
      <c r="CC8">
        <v>-5.856292724609375</v>
      </c>
      <c r="CD8">
        <v>-34.132781982421875</v>
      </c>
      <c r="CE8">
        <v>-5.9119863510131836</v>
      </c>
      <c r="CF8">
        <v>4.3502264022827148</v>
      </c>
      <c r="CG8">
        <v>7.163306713104248</v>
      </c>
      <c r="CH8">
        <v>12.903689384460449</v>
      </c>
      <c r="CI8">
        <v>110.66776275634766</v>
      </c>
      <c r="CO8">
        <v>1</v>
      </c>
      <c r="CP8">
        <v>0</v>
      </c>
      <c r="CQ8">
        <v>0</v>
      </c>
      <c r="CR8">
        <v>0</v>
      </c>
      <c r="CS8">
        <v>0</v>
      </c>
      <c r="CT8">
        <v>-0.99720305204391479</v>
      </c>
      <c r="CU8">
        <v>-10.066241264343262</v>
      </c>
      <c r="CV8">
        <v>-9.0690011978149414</v>
      </c>
      <c r="CW8">
        <v>-10.066204071044922</v>
      </c>
      <c r="IN8">
        <v>170</v>
      </c>
      <c r="IO8">
        <v>0</v>
      </c>
      <c r="IP8">
        <v>0</v>
      </c>
      <c r="IQ8">
        <v>19.64239501953125</v>
      </c>
      <c r="IR8">
        <v>12.903685569763184</v>
      </c>
      <c r="IS8">
        <v>0</v>
      </c>
      <c r="IT8">
        <v>0.44999998807907104</v>
      </c>
      <c r="IU8">
        <v>0</v>
      </c>
    </row>
    <row r="9" spans="1:255">
      <c r="J9">
        <v>0</v>
      </c>
      <c r="K9">
        <v>1</v>
      </c>
      <c r="L9">
        <v>0</v>
      </c>
      <c r="M9">
        <v>0.22931577265262604</v>
      </c>
      <c r="N9">
        <v>1.4368882179260254</v>
      </c>
      <c r="O9">
        <v>0</v>
      </c>
      <c r="P9">
        <v>1.4368882179260254</v>
      </c>
      <c r="Q9">
        <v>0</v>
      </c>
      <c r="R9">
        <v>0</v>
      </c>
      <c r="S9">
        <v>0</v>
      </c>
      <c r="T9">
        <v>6.2659807205200195</v>
      </c>
      <c r="U9">
        <v>1</v>
      </c>
      <c r="W9">
        <v>171</v>
      </c>
      <c r="X9">
        <v>0.29272171854972839</v>
      </c>
      <c r="Y9">
        <v>0.26692795753479004</v>
      </c>
      <c r="Z9">
        <v>0.28602546453475952</v>
      </c>
      <c r="AA9">
        <v>0.29184693098068237</v>
      </c>
      <c r="AB9">
        <v>0.34299182891845703</v>
      </c>
      <c r="AC9">
        <v>0.34816256165504456</v>
      </c>
      <c r="AD9">
        <v>0.35035818815231323</v>
      </c>
      <c r="AE9">
        <v>0.1785627007484436</v>
      </c>
      <c r="AF9">
        <v>0.29309302568435669</v>
      </c>
      <c r="AL9">
        <v>-2.5443425178527832</v>
      </c>
      <c r="AM9">
        <v>-1.3855937719345093</v>
      </c>
      <c r="AN9">
        <v>-7.2050924301147461</v>
      </c>
      <c r="AO9">
        <v>-0.36938786506652832</v>
      </c>
      <c r="AP9">
        <v>1.4016329050064087</v>
      </c>
      <c r="AQ9">
        <v>1.1837453842163086</v>
      </c>
      <c r="AR9">
        <v>1.964181661605835</v>
      </c>
      <c r="AS9">
        <v>19.143730163574219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1</v>
      </c>
      <c r="BG9">
        <v>0</v>
      </c>
      <c r="BN9">
        <v>0.96366554498672485</v>
      </c>
      <c r="BO9">
        <v>0.79281234741210938</v>
      </c>
      <c r="BP9">
        <v>0.89002376794815063</v>
      </c>
      <c r="BQ9">
        <v>1.2685582637786865</v>
      </c>
      <c r="BR9">
        <v>0.2190728634595871</v>
      </c>
      <c r="BS9">
        <v>0.20951080322265625</v>
      </c>
      <c r="BT9">
        <v>2.862703800201416E-2</v>
      </c>
      <c r="BU9">
        <v>0</v>
      </c>
      <c r="CB9">
        <v>-9.7859363555908203</v>
      </c>
      <c r="CC9">
        <v>-6.2981529235839844</v>
      </c>
      <c r="CD9">
        <v>-36.025466918945313</v>
      </c>
      <c r="CE9">
        <v>-1.5391162633895874</v>
      </c>
      <c r="CF9">
        <v>4.3801031112670898</v>
      </c>
      <c r="CG9">
        <v>8.455322265625</v>
      </c>
      <c r="CH9">
        <v>13.09454345703125</v>
      </c>
      <c r="CI9">
        <v>119.64830780029297</v>
      </c>
      <c r="CO9">
        <v>0.66613519191741943</v>
      </c>
      <c r="CP9">
        <v>0</v>
      </c>
      <c r="CQ9">
        <v>0</v>
      </c>
      <c r="CR9">
        <v>0</v>
      </c>
      <c r="CS9">
        <v>0</v>
      </c>
      <c r="CT9">
        <v>-0.96366554498672485</v>
      </c>
      <c r="CU9">
        <v>-2.4005472660064697</v>
      </c>
      <c r="CV9">
        <v>-1.4368882179260254</v>
      </c>
      <c r="CW9">
        <v>-2.4005537033081055</v>
      </c>
      <c r="IN9">
        <v>171</v>
      </c>
      <c r="IO9">
        <v>0</v>
      </c>
      <c r="IP9">
        <v>0</v>
      </c>
      <c r="IQ9">
        <v>21.107912063598633</v>
      </c>
      <c r="IR9">
        <v>13.094541549682617</v>
      </c>
      <c r="IS9">
        <v>0</v>
      </c>
      <c r="IT9">
        <v>0.44999998807907104</v>
      </c>
      <c r="IU9">
        <v>0</v>
      </c>
    </row>
    <row r="10" spans="1:255">
      <c r="J10">
        <v>0</v>
      </c>
      <c r="K10">
        <v>1</v>
      </c>
      <c r="L10">
        <v>0</v>
      </c>
      <c r="M10">
        <v>8.5626989603042603E-2</v>
      </c>
      <c r="N10">
        <v>0.55544620752334595</v>
      </c>
      <c r="O10">
        <v>0</v>
      </c>
      <c r="P10">
        <v>0.55544620752334595</v>
      </c>
      <c r="Q10">
        <v>0</v>
      </c>
      <c r="R10">
        <v>0</v>
      </c>
      <c r="S10">
        <v>0</v>
      </c>
      <c r="T10">
        <v>6.4868125915527344</v>
      </c>
      <c r="U10">
        <v>1</v>
      </c>
      <c r="W10">
        <v>172</v>
      </c>
      <c r="X10">
        <v>0.29196995496749878</v>
      </c>
      <c r="Y10">
        <v>0.26772966980934143</v>
      </c>
      <c r="Z10">
        <v>0.28731626272201538</v>
      </c>
      <c r="AA10">
        <v>0.28724482655525208</v>
      </c>
      <c r="AB10">
        <v>0.34245204925537109</v>
      </c>
      <c r="AC10">
        <v>0.34705713391304016</v>
      </c>
      <c r="AD10">
        <v>0.34972092509269714</v>
      </c>
      <c r="AE10">
        <v>0.17300823330879211</v>
      </c>
      <c r="AF10">
        <v>0.29081669449806213</v>
      </c>
      <c r="AL10">
        <v>-2.3939898014068604</v>
      </c>
      <c r="AM10">
        <v>-1.5459362268447876</v>
      </c>
      <c r="AN10">
        <v>-7.463252067565918</v>
      </c>
      <c r="AO10">
        <v>0.55103302001953125</v>
      </c>
      <c r="AP10">
        <v>1.5095889568328857</v>
      </c>
      <c r="AQ10">
        <v>1.294288158416748</v>
      </c>
      <c r="AR10">
        <v>2.0279080867767334</v>
      </c>
      <c r="AS10">
        <v>19.699176788330078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1</v>
      </c>
      <c r="BG10">
        <v>0</v>
      </c>
      <c r="BN10">
        <v>0.93450093269348145</v>
      </c>
      <c r="BO10">
        <v>0.78414797782897949</v>
      </c>
      <c r="BP10">
        <v>0.94448882341384888</v>
      </c>
      <c r="BQ10">
        <v>1.202650785446167</v>
      </c>
      <c r="BR10">
        <v>0.28222861886024475</v>
      </c>
      <c r="BS10">
        <v>0.17427042126655579</v>
      </c>
      <c r="BT10">
        <v>6.3727438449859619E-2</v>
      </c>
      <c r="BU10">
        <v>0</v>
      </c>
      <c r="CB10">
        <v>-9.2076568603515625</v>
      </c>
      <c r="CC10">
        <v>-7.026982307434082</v>
      </c>
      <c r="CD10">
        <v>-37.316265106201172</v>
      </c>
      <c r="CE10">
        <v>2.295971155166626</v>
      </c>
      <c r="CF10">
        <v>4.7174654006958008</v>
      </c>
      <c r="CG10">
        <v>9.2449131011962891</v>
      </c>
      <c r="CH10">
        <v>13.519386291503906</v>
      </c>
      <c r="CI10">
        <v>123.11985015869141</v>
      </c>
      <c r="CO10">
        <v>0.58018118143081665</v>
      </c>
      <c r="CP10">
        <v>0</v>
      </c>
      <c r="CQ10">
        <v>0</v>
      </c>
      <c r="CR10">
        <v>0</v>
      </c>
      <c r="CS10">
        <v>0</v>
      </c>
      <c r="CT10">
        <v>-0.93450093269348145</v>
      </c>
      <c r="CU10">
        <v>-1.4899373054504395</v>
      </c>
      <c r="CV10">
        <v>-0.55544620752334595</v>
      </c>
      <c r="CW10">
        <v>-1.4899471998214722</v>
      </c>
      <c r="IN10">
        <v>172</v>
      </c>
      <c r="IO10">
        <v>0</v>
      </c>
      <c r="IP10">
        <v>0</v>
      </c>
      <c r="IQ10">
        <v>21.727085113525391</v>
      </c>
      <c r="IR10">
        <v>13.519384384155273</v>
      </c>
      <c r="IS10">
        <v>0</v>
      </c>
      <c r="IT10">
        <v>0.44999998807907104</v>
      </c>
      <c r="IU10">
        <v>0</v>
      </c>
    </row>
    <row r="11" spans="1:255">
      <c r="J11">
        <v>0</v>
      </c>
      <c r="K11">
        <v>1</v>
      </c>
      <c r="L11">
        <v>0</v>
      </c>
      <c r="M11">
        <v>3.0082322657108307E-2</v>
      </c>
      <c r="N11">
        <v>0.30106106400489807</v>
      </c>
      <c r="O11">
        <v>0</v>
      </c>
      <c r="P11">
        <v>0.30106106400489807</v>
      </c>
      <c r="Q11">
        <v>0</v>
      </c>
      <c r="R11">
        <v>0</v>
      </c>
      <c r="S11">
        <v>0</v>
      </c>
      <c r="T11">
        <v>10.007905960083008</v>
      </c>
      <c r="U11">
        <v>1</v>
      </c>
      <c r="W11">
        <v>173</v>
      </c>
      <c r="X11">
        <v>0.29133051633834839</v>
      </c>
      <c r="Y11">
        <v>0.26877257227897644</v>
      </c>
      <c r="Z11">
        <v>0.27448275685310364</v>
      </c>
      <c r="AA11">
        <v>0.29673239588737488</v>
      </c>
      <c r="AB11">
        <v>0.34164983034133911</v>
      </c>
      <c r="AC11">
        <v>0.34617951512336731</v>
      </c>
      <c r="AD11">
        <v>0.34899204969406128</v>
      </c>
      <c r="AE11">
        <v>0.1776176244020462</v>
      </c>
      <c r="AF11">
        <v>0.29186725616455078</v>
      </c>
      <c r="AL11">
        <v>-2.2661023139953613</v>
      </c>
      <c r="AM11">
        <v>-1.7545167207717896</v>
      </c>
      <c r="AN11">
        <v>-4.8965511322021484</v>
      </c>
      <c r="AO11">
        <v>-1.3464808464050293</v>
      </c>
      <c r="AP11">
        <v>1.6700326204299927</v>
      </c>
      <c r="AQ11">
        <v>1.3820500373840332</v>
      </c>
      <c r="AR11">
        <v>2.1007955074310303</v>
      </c>
      <c r="AS11">
        <v>19.238239288330078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1</v>
      </c>
      <c r="BG11">
        <v>0</v>
      </c>
      <c r="BN11">
        <v>0.90958541631698608</v>
      </c>
      <c r="BO11">
        <v>0.78169453144073486</v>
      </c>
      <c r="BP11">
        <v>0.99027657508850098</v>
      </c>
      <c r="BQ11">
        <v>-1.5764226913452148</v>
      </c>
      <c r="BR11">
        <v>0.3210899829864502</v>
      </c>
      <c r="BS11">
        <v>0.16064910590648651</v>
      </c>
      <c r="BT11">
        <v>7.2888784110546112E-2</v>
      </c>
      <c r="BU11">
        <v>0</v>
      </c>
      <c r="CB11">
        <v>-8.7157812118530273</v>
      </c>
      <c r="CC11">
        <v>-7.9750757217407227</v>
      </c>
      <c r="CD11">
        <v>-24.482757568359375</v>
      </c>
      <c r="CE11">
        <v>-5.6103372573852539</v>
      </c>
      <c r="CF11">
        <v>5.2188525199890137</v>
      </c>
      <c r="CG11">
        <v>9.8717842102050781</v>
      </c>
      <c r="CH11">
        <v>14.005302429199219</v>
      </c>
      <c r="CI11">
        <v>120.23897552490234</v>
      </c>
      <c r="CO11">
        <v>0.54386603832244873</v>
      </c>
      <c r="CP11">
        <v>0</v>
      </c>
      <c r="CQ11">
        <v>0</v>
      </c>
      <c r="CR11">
        <v>0</v>
      </c>
      <c r="CS11">
        <v>0.76200002431869507</v>
      </c>
      <c r="CT11">
        <v>-0.90958541631698608</v>
      </c>
      <c r="CU11">
        <v>-0.44864416122436523</v>
      </c>
      <c r="CV11">
        <v>-0.30106106400489807</v>
      </c>
      <c r="CW11">
        <v>-0.4486464262008667</v>
      </c>
      <c r="IN11">
        <v>173</v>
      </c>
      <c r="IO11">
        <v>0</v>
      </c>
      <c r="IP11">
        <v>0</v>
      </c>
      <c r="IQ11">
        <v>21.339035034179688</v>
      </c>
      <c r="IR11">
        <v>14.005308151245117</v>
      </c>
      <c r="IS11">
        <v>0</v>
      </c>
      <c r="IT11">
        <v>0.44999998807907104</v>
      </c>
      <c r="IU11">
        <v>0.76200002431869507</v>
      </c>
    </row>
    <row r="12" spans="1:255">
      <c r="J12">
        <v>0</v>
      </c>
      <c r="K12">
        <v>1</v>
      </c>
      <c r="L12">
        <v>0</v>
      </c>
      <c r="M12">
        <v>7.6176270842552185E-2</v>
      </c>
      <c r="N12">
        <v>0.6586456298828125</v>
      </c>
      <c r="O12">
        <v>0</v>
      </c>
      <c r="P12">
        <v>0.6586456298828125</v>
      </c>
      <c r="Q12">
        <v>0</v>
      </c>
      <c r="R12">
        <v>0</v>
      </c>
      <c r="S12">
        <v>0</v>
      </c>
      <c r="T12">
        <v>8.6463356018066406</v>
      </c>
      <c r="U12">
        <v>1</v>
      </c>
      <c r="W12">
        <v>174</v>
      </c>
      <c r="X12">
        <v>0.29081010818481445</v>
      </c>
      <c r="Y12">
        <v>0.26849108934402466</v>
      </c>
      <c r="Z12">
        <v>0.27618551254272461</v>
      </c>
      <c r="AA12">
        <v>0.29238802194595337</v>
      </c>
      <c r="AB12">
        <v>0.34688559174537659</v>
      </c>
      <c r="AC12">
        <v>0.40552902221679688</v>
      </c>
      <c r="AD12">
        <v>0.43999999761581421</v>
      </c>
      <c r="AE12">
        <v>0.43999999761581421</v>
      </c>
      <c r="AF12">
        <v>0.43999999761581421</v>
      </c>
      <c r="AL12">
        <v>-2.1620206832885742</v>
      </c>
      <c r="AM12">
        <v>-1.6982201337814331</v>
      </c>
      <c r="AN12">
        <v>-5.2371020317077637</v>
      </c>
      <c r="AO12">
        <v>-0.47760602831840515</v>
      </c>
      <c r="AP12">
        <v>0.62288039922714233</v>
      </c>
      <c r="AQ12">
        <v>-4.5529012680053711</v>
      </c>
      <c r="AR12">
        <v>-6.9999990463256836</v>
      </c>
      <c r="AS12">
        <v>-6.9999990463256836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1</v>
      </c>
      <c r="BG12">
        <v>0</v>
      </c>
      <c r="BN12">
        <v>0.888927161693573</v>
      </c>
      <c r="BO12">
        <v>0.78484648466110229</v>
      </c>
      <c r="BP12">
        <v>0.72854882478713989</v>
      </c>
      <c r="BQ12">
        <v>1.0690978765487671</v>
      </c>
      <c r="BR12">
        <v>0.20022352039813995</v>
      </c>
      <c r="BS12">
        <v>1.2473747730255127</v>
      </c>
      <c r="BT12">
        <v>7.1823239326477051</v>
      </c>
      <c r="BU12">
        <v>16.283119201660156</v>
      </c>
      <c r="CB12">
        <v>-8.3154668807983398</v>
      </c>
      <c r="CC12">
        <v>-7.719182014465332</v>
      </c>
      <c r="CD12">
        <v>-26.185514450073242</v>
      </c>
      <c r="CE12">
        <v>-1.9900254011154175</v>
      </c>
      <c r="CF12">
        <v>1.9465014934539795</v>
      </c>
      <c r="CG12">
        <v>-32.520717620849609</v>
      </c>
      <c r="CH12">
        <v>-46.666660308837891</v>
      </c>
      <c r="CI12">
        <v>-43.749992370605469</v>
      </c>
      <c r="CO12">
        <v>0.56662559509277344</v>
      </c>
      <c r="CP12">
        <v>0</v>
      </c>
      <c r="CQ12">
        <v>0.19999992847442627</v>
      </c>
      <c r="CR12">
        <v>1</v>
      </c>
      <c r="CS12">
        <v>43.180000305175781</v>
      </c>
      <c r="CT12">
        <v>-0.888927161693573</v>
      </c>
      <c r="CU12">
        <v>41.632415771484375</v>
      </c>
      <c r="CV12">
        <v>-0.6586456298828125</v>
      </c>
      <c r="CW12">
        <v>41.632427215576172</v>
      </c>
      <c r="IN12">
        <v>174</v>
      </c>
      <c r="IO12">
        <v>0</v>
      </c>
      <c r="IP12">
        <v>0</v>
      </c>
      <c r="IQ12">
        <v>-13.999998092651367</v>
      </c>
      <c r="IR12">
        <v>-46.666656494140625</v>
      </c>
      <c r="IS12">
        <v>43.180000305175781</v>
      </c>
      <c r="IT12">
        <v>0.44999998807907104</v>
      </c>
      <c r="IU12">
        <v>0</v>
      </c>
    </row>
    <row r="13" spans="1:255">
      <c r="J13">
        <v>0</v>
      </c>
      <c r="K13">
        <v>1</v>
      </c>
      <c r="L13">
        <v>0</v>
      </c>
      <c r="M13">
        <v>1.2000000476837158</v>
      </c>
      <c r="N13">
        <v>10.380803108215332</v>
      </c>
      <c r="O13">
        <v>0</v>
      </c>
      <c r="P13">
        <v>10.380803108215332</v>
      </c>
      <c r="Q13">
        <v>0</v>
      </c>
      <c r="R13">
        <v>0</v>
      </c>
      <c r="S13">
        <v>0</v>
      </c>
      <c r="T13">
        <v>8.6506690979003906</v>
      </c>
      <c r="U13">
        <v>1</v>
      </c>
      <c r="W13">
        <v>175</v>
      </c>
      <c r="X13">
        <v>0.29031237959861755</v>
      </c>
      <c r="Y13">
        <v>0.26839068531990051</v>
      </c>
      <c r="Z13">
        <v>0.27743169665336609</v>
      </c>
      <c r="AA13">
        <v>0.29408693313598633</v>
      </c>
      <c r="AB13">
        <v>0.3704407811164856</v>
      </c>
      <c r="AC13">
        <v>0.43000000715255737</v>
      </c>
      <c r="AD13">
        <v>0.35500001907348633</v>
      </c>
      <c r="AE13">
        <v>0.33619198203086853</v>
      </c>
      <c r="AF13">
        <v>0.34873068332672119</v>
      </c>
      <c r="AL13">
        <v>-2.0624747276306152</v>
      </c>
      <c r="AM13">
        <v>-1.678139328956604</v>
      </c>
      <c r="AN13">
        <v>-5.4863390922546387</v>
      </c>
      <c r="AO13">
        <v>-0.81738823652267456</v>
      </c>
      <c r="AP13">
        <v>-4.0881571769714355</v>
      </c>
      <c r="AQ13">
        <v>-6.9999995231628418</v>
      </c>
      <c r="AR13">
        <v>1.4999985694885254</v>
      </c>
      <c r="AS13">
        <v>3.3808021545410156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0.5</v>
      </c>
      <c r="BG13">
        <v>0.5</v>
      </c>
      <c r="BN13">
        <v>0.87246787548065186</v>
      </c>
      <c r="BO13">
        <v>0.77292519807815552</v>
      </c>
      <c r="BP13">
        <v>0.75284367799758911</v>
      </c>
      <c r="BQ13">
        <v>1.0020782947540283</v>
      </c>
      <c r="BR13">
        <v>1.3418587446212769</v>
      </c>
      <c r="BS13">
        <v>6.0529003143310547</v>
      </c>
      <c r="BT13">
        <v>8.5</v>
      </c>
      <c r="BU13">
        <v>0</v>
      </c>
      <c r="CB13">
        <v>-7.9325990676879883</v>
      </c>
      <c r="CC13">
        <v>-7.6279053688049316</v>
      </c>
      <c r="CD13">
        <v>-27.431697845458984</v>
      </c>
      <c r="CE13">
        <v>-3.4057848453521729</v>
      </c>
      <c r="CF13">
        <v>-12.775492668151855</v>
      </c>
      <c r="CG13">
        <v>-49.999988555908203</v>
      </c>
      <c r="CH13">
        <v>9.9999904632568359</v>
      </c>
      <c r="CI13">
        <v>21.130012512207031</v>
      </c>
      <c r="CO13">
        <v>1</v>
      </c>
      <c r="CP13">
        <v>0</v>
      </c>
      <c r="CQ13">
        <v>0</v>
      </c>
      <c r="CR13">
        <v>0</v>
      </c>
      <c r="CS13">
        <v>0</v>
      </c>
      <c r="CT13">
        <v>-0.87246787548065186</v>
      </c>
      <c r="CU13">
        <v>-11.253267288208008</v>
      </c>
      <c r="CV13">
        <v>-10.380803108215332</v>
      </c>
      <c r="CW13">
        <v>-11.253271102905273</v>
      </c>
      <c r="IN13">
        <v>175</v>
      </c>
      <c r="IO13">
        <v>0</v>
      </c>
      <c r="IP13">
        <v>0</v>
      </c>
      <c r="IQ13">
        <v>4.880800724029541</v>
      </c>
      <c r="IR13">
        <v>9.9999895095825195</v>
      </c>
      <c r="IS13">
        <v>0</v>
      </c>
      <c r="IT13">
        <v>0.44999998807907104</v>
      </c>
      <c r="IU13">
        <v>0</v>
      </c>
    </row>
    <row r="14" spans="1:255">
      <c r="J14">
        <v>0</v>
      </c>
      <c r="K14">
        <v>1</v>
      </c>
      <c r="L14">
        <v>0</v>
      </c>
      <c r="M14">
        <v>1.2000000476837158</v>
      </c>
      <c r="N14">
        <v>8.6823816299438477</v>
      </c>
      <c r="O14">
        <v>0</v>
      </c>
      <c r="P14">
        <v>8.6823816299438477</v>
      </c>
      <c r="Q14">
        <v>0</v>
      </c>
      <c r="R14">
        <v>0</v>
      </c>
      <c r="S14">
        <v>0</v>
      </c>
      <c r="T14">
        <v>7.2353177070617676</v>
      </c>
      <c r="U14">
        <v>1</v>
      </c>
      <c r="W14">
        <v>176</v>
      </c>
      <c r="X14">
        <v>0.28984677791595459</v>
      </c>
      <c r="Y14">
        <v>0.26843810081481934</v>
      </c>
      <c r="Z14">
        <v>0.27886173129081726</v>
      </c>
      <c r="AA14">
        <v>0.29939797520637512</v>
      </c>
      <c r="AB14">
        <v>0.40183281898498535</v>
      </c>
      <c r="AC14">
        <v>0.34600001573562622</v>
      </c>
      <c r="AD14">
        <v>0.35268300771713257</v>
      </c>
      <c r="AE14">
        <v>0.25168517231941223</v>
      </c>
      <c r="AF14">
        <v>0.31901705265045166</v>
      </c>
      <c r="AL14">
        <v>-1.9693547487258911</v>
      </c>
      <c r="AM14">
        <v>-1.6876225471496582</v>
      </c>
      <c r="AN14">
        <v>-5.7723455429077148</v>
      </c>
      <c r="AO14">
        <v>-1.8795965909957886</v>
      </c>
      <c r="AP14">
        <v>-10.366564750671387</v>
      </c>
      <c r="AQ14">
        <v>1.3999999761581421</v>
      </c>
      <c r="AR14">
        <v>1.7316997051239014</v>
      </c>
      <c r="AS14">
        <v>11.831483840942383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</v>
      </c>
      <c r="BG14">
        <v>0.5</v>
      </c>
      <c r="BN14">
        <v>0.85701590776443481</v>
      </c>
      <c r="BO14">
        <v>0.76389187574386597</v>
      </c>
      <c r="BP14">
        <v>0.77337890863418579</v>
      </c>
      <c r="BQ14">
        <v>1.0593838691711426</v>
      </c>
      <c r="BR14">
        <v>2.1215910911560059</v>
      </c>
      <c r="BS14">
        <v>8.4000005722045898</v>
      </c>
      <c r="BT14">
        <v>0</v>
      </c>
      <c r="BU14">
        <v>-0.23169973492622375</v>
      </c>
      <c r="CB14">
        <v>-7.5744438171386719</v>
      </c>
      <c r="CC14">
        <v>-7.6710104942321777</v>
      </c>
      <c r="CD14">
        <v>-28.861732482910156</v>
      </c>
      <c r="CE14">
        <v>-7.8316535949707031</v>
      </c>
      <c r="CF14">
        <v>-32.395515441894531</v>
      </c>
      <c r="CG14">
        <v>9.9999980926513672</v>
      </c>
      <c r="CH14">
        <v>11.54466438293457</v>
      </c>
      <c r="CI14">
        <v>73.946762084960938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-0.85701590776443481</v>
      </c>
      <c r="CU14">
        <v>-9.5393953323364258</v>
      </c>
      <c r="CV14">
        <v>-8.6823816299438477</v>
      </c>
      <c r="CW14">
        <v>-9.5393972396850586</v>
      </c>
      <c r="IN14">
        <v>176</v>
      </c>
      <c r="IO14">
        <v>0</v>
      </c>
      <c r="IP14">
        <v>0</v>
      </c>
      <c r="IQ14">
        <v>13.563182830810547</v>
      </c>
      <c r="IR14">
        <v>11.54466438293457</v>
      </c>
      <c r="IS14">
        <v>0</v>
      </c>
      <c r="IT14">
        <v>0.44999998807907104</v>
      </c>
      <c r="IU14">
        <v>0</v>
      </c>
    </row>
    <row r="15" spans="1:255">
      <c r="J15">
        <v>0</v>
      </c>
      <c r="K15">
        <v>1</v>
      </c>
      <c r="L15">
        <v>0</v>
      </c>
      <c r="M15">
        <v>0.81685161590576172</v>
      </c>
      <c r="N15">
        <v>6.3289799690246582</v>
      </c>
      <c r="O15">
        <v>0</v>
      </c>
      <c r="P15">
        <v>6.3289799690246582</v>
      </c>
      <c r="Q15">
        <v>0</v>
      </c>
      <c r="R15">
        <v>0</v>
      </c>
      <c r="S15">
        <v>0</v>
      </c>
      <c r="T15">
        <v>7.7480168342590332</v>
      </c>
      <c r="U15">
        <v>1</v>
      </c>
      <c r="W15">
        <v>177</v>
      </c>
      <c r="X15">
        <v>0.2894197404384613</v>
      </c>
      <c r="Y15">
        <v>0.26865401864051819</v>
      </c>
      <c r="Z15">
        <v>0.2809155285358429</v>
      </c>
      <c r="AA15">
        <v>0.31505873799324036</v>
      </c>
      <c r="AB15">
        <v>0.33399999141693115</v>
      </c>
      <c r="AC15">
        <v>0.43000000715255737</v>
      </c>
      <c r="AD15">
        <v>0.3465486466884613</v>
      </c>
      <c r="AE15">
        <v>0.19279806315898895</v>
      </c>
      <c r="AF15">
        <v>0.29529845714569092</v>
      </c>
      <c r="AL15">
        <v>-1.8839471340179443</v>
      </c>
      <c r="AM15">
        <v>-1.7308061122894287</v>
      </c>
      <c r="AN15">
        <v>-6.18310546875</v>
      </c>
      <c r="AO15">
        <v>-5.0117487907409668</v>
      </c>
      <c r="AP15">
        <v>3.2000002861022949</v>
      </c>
      <c r="AQ15">
        <v>-7.9962296485900879</v>
      </c>
      <c r="AR15">
        <v>2.3451359272003174</v>
      </c>
      <c r="AS15">
        <v>17.720193862915039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0.67856645584106445</v>
      </c>
      <c r="BG15">
        <v>0.32143360376358032</v>
      </c>
      <c r="BN15">
        <v>0.84281331300735474</v>
      </c>
      <c r="BO15">
        <v>0.75740736722946167</v>
      </c>
      <c r="BP15">
        <v>0.80059212446212769</v>
      </c>
      <c r="BQ15">
        <v>1.2113511562347412</v>
      </c>
      <c r="BR15">
        <v>4.3435025215148926</v>
      </c>
      <c r="BS15">
        <v>-9.2230587005615234</v>
      </c>
      <c r="BT15">
        <v>0.17316928505897522</v>
      </c>
      <c r="BU15">
        <v>-0.44026774168014526</v>
      </c>
      <c r="CB15">
        <v>-7.2459535598754883</v>
      </c>
      <c r="CC15">
        <v>-7.8672995567321777</v>
      </c>
      <c r="CD15">
        <v>-30.915531158447266</v>
      </c>
      <c r="CE15">
        <v>-20.882289886474609</v>
      </c>
      <c r="CF15">
        <v>10.000001907348633</v>
      </c>
      <c r="CG15">
        <v>-57.115909576416016</v>
      </c>
      <c r="CH15">
        <v>15.634238243103027</v>
      </c>
      <c r="CI15">
        <v>110.75120544433594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-0.84281331300735474</v>
      </c>
      <c r="CU15">
        <v>-7.1717796325683594</v>
      </c>
      <c r="CV15">
        <v>-6.3289799690246582</v>
      </c>
      <c r="CW15">
        <v>-7.1717934608459473</v>
      </c>
      <c r="IN15">
        <v>177</v>
      </c>
      <c r="IO15">
        <v>0</v>
      </c>
      <c r="IP15">
        <v>0</v>
      </c>
      <c r="IQ15">
        <v>20.065330505371094</v>
      </c>
      <c r="IR15">
        <v>15.634235382080078</v>
      </c>
      <c r="IS15">
        <v>0</v>
      </c>
      <c r="IT15">
        <v>0.44999998807907104</v>
      </c>
      <c r="IU15">
        <v>0</v>
      </c>
    </row>
    <row r="16" spans="1:255">
      <c r="J16">
        <v>0</v>
      </c>
      <c r="K16">
        <v>1</v>
      </c>
      <c r="L16">
        <v>0</v>
      </c>
      <c r="M16">
        <v>0.22798062860965729</v>
      </c>
      <c r="N16">
        <v>2.3827073574066162</v>
      </c>
      <c r="O16">
        <v>0</v>
      </c>
      <c r="P16">
        <v>2.3827073574066162</v>
      </c>
      <c r="Q16">
        <v>0</v>
      </c>
      <c r="R16">
        <v>0</v>
      </c>
      <c r="S16">
        <v>0</v>
      </c>
      <c r="T16">
        <v>10.451358795166016</v>
      </c>
      <c r="U16">
        <v>1</v>
      </c>
      <c r="W16">
        <v>178</v>
      </c>
      <c r="X16">
        <v>0.28903886675834656</v>
      </c>
      <c r="Y16">
        <v>0.26910859346389771</v>
      </c>
      <c r="Z16">
        <v>0.28568944334983826</v>
      </c>
      <c r="AA16">
        <v>0.31514656543731689</v>
      </c>
      <c r="AB16">
        <v>0.36691457033157349</v>
      </c>
      <c r="AC16">
        <v>0.34600001573562622</v>
      </c>
      <c r="AD16">
        <v>0.3465486466884613</v>
      </c>
      <c r="AE16">
        <v>0.168970987200737</v>
      </c>
      <c r="AF16">
        <v>0.28735607862472534</v>
      </c>
      <c r="AL16">
        <v>-1.8077723979949951</v>
      </c>
      <c r="AM16">
        <v>-1.821721076965332</v>
      </c>
      <c r="AN16">
        <v>-7.1378879547119141</v>
      </c>
      <c r="AO16">
        <v>-5.0293145179748535</v>
      </c>
      <c r="AP16">
        <v>-3.3829152584075928</v>
      </c>
      <c r="AQ16">
        <v>1.3999999761581421</v>
      </c>
      <c r="AR16">
        <v>2.3451359272003174</v>
      </c>
      <c r="AS16">
        <v>20.102901458740234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1</v>
      </c>
      <c r="BG16">
        <v>0</v>
      </c>
      <c r="BN16">
        <v>0.82999604940414429</v>
      </c>
      <c r="BO16">
        <v>0.75382119417190552</v>
      </c>
      <c r="BP16">
        <v>0.84473353624343872</v>
      </c>
      <c r="BQ16">
        <v>1.7995203733444214</v>
      </c>
      <c r="BR16">
        <v>1.8170826435089111</v>
      </c>
      <c r="BS16">
        <v>8.4000005722045898</v>
      </c>
      <c r="BT16">
        <v>0</v>
      </c>
      <c r="BU16">
        <v>0</v>
      </c>
      <c r="CB16">
        <v>-6.9529738426208496</v>
      </c>
      <c r="CC16">
        <v>-8.2805490493774414</v>
      </c>
      <c r="CD16">
        <v>-35.689445495605469</v>
      </c>
      <c r="CE16">
        <v>-20.955480575561523</v>
      </c>
      <c r="CF16">
        <v>-10.571610450744629</v>
      </c>
      <c r="CG16">
        <v>9.9999980926513672</v>
      </c>
      <c r="CH16">
        <v>15.634238243103027</v>
      </c>
      <c r="CI16">
        <v>125.64312744140625</v>
      </c>
      <c r="CO16">
        <v>0.64132964611053467</v>
      </c>
      <c r="CP16">
        <v>0</v>
      </c>
      <c r="CQ16">
        <v>0</v>
      </c>
      <c r="CR16">
        <v>0</v>
      </c>
      <c r="CS16">
        <v>0</v>
      </c>
      <c r="CT16">
        <v>-0.82999604940414429</v>
      </c>
      <c r="CU16">
        <v>-4.2089223861694336</v>
      </c>
      <c r="CV16">
        <v>-2.3827073574066162</v>
      </c>
      <c r="CW16">
        <v>-3.2127034664154053</v>
      </c>
      <c r="IN16">
        <v>178</v>
      </c>
      <c r="IO16">
        <v>0</v>
      </c>
      <c r="IP16">
        <v>0</v>
      </c>
      <c r="IQ16">
        <v>22.448036193847656</v>
      </c>
      <c r="IR16">
        <v>15.634231567382813</v>
      </c>
      <c r="IS16">
        <v>0</v>
      </c>
      <c r="IT16">
        <v>0.44999998807907104</v>
      </c>
      <c r="IU16">
        <v>0</v>
      </c>
    </row>
    <row r="17" spans="10:255"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10.894650459289551</v>
      </c>
      <c r="U17">
        <v>1</v>
      </c>
      <c r="W17">
        <v>179</v>
      </c>
      <c r="X17">
        <v>0.28871625661849976</v>
      </c>
      <c r="Y17">
        <v>0.27015498280525208</v>
      </c>
      <c r="Z17">
        <v>0.29045367240905762</v>
      </c>
      <c r="AA17">
        <v>0.31880518794059753</v>
      </c>
      <c r="AB17">
        <v>0.34274467825889587</v>
      </c>
      <c r="AC17">
        <v>0.36804872751235962</v>
      </c>
      <c r="AD17">
        <v>0.34635916352272034</v>
      </c>
      <c r="AE17">
        <v>0.168970987200737</v>
      </c>
      <c r="AF17">
        <v>0.28722977638244629</v>
      </c>
      <c r="AL17">
        <v>-1.7432503700256348</v>
      </c>
      <c r="AM17">
        <v>-2.0309989452362061</v>
      </c>
      <c r="AN17">
        <v>-8.090733528137207</v>
      </c>
      <c r="AO17">
        <v>-5.7610387802124023</v>
      </c>
      <c r="AP17">
        <v>1.4510630369186401</v>
      </c>
      <c r="AQ17">
        <v>-0.80487138032913208</v>
      </c>
      <c r="AR17">
        <v>2.3640842437744141</v>
      </c>
      <c r="AS17">
        <v>20.102901458740234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1</v>
      </c>
      <c r="BG17">
        <v>0</v>
      </c>
      <c r="BN17">
        <v>0.81873118877410889</v>
      </c>
      <c r="BO17">
        <v>0.7542080283164978</v>
      </c>
      <c r="BP17">
        <v>0.96348589658737183</v>
      </c>
      <c r="BQ17">
        <v>1.9163293838500977</v>
      </c>
      <c r="BR17">
        <v>2.6480579376220703</v>
      </c>
      <c r="BS17">
        <v>-2.1859242916107178</v>
      </c>
      <c r="BT17">
        <v>1.8948130309581757E-2</v>
      </c>
      <c r="BU17">
        <v>0</v>
      </c>
      <c r="CB17">
        <v>-6.7048120498657227</v>
      </c>
      <c r="CC17">
        <v>-9.2318124771118164</v>
      </c>
      <c r="CD17">
        <v>-40.45367431640625</v>
      </c>
      <c r="CE17">
        <v>-24.004331588745117</v>
      </c>
      <c r="CF17">
        <v>4.5345726013183594</v>
      </c>
      <c r="CG17">
        <v>-5.7490801811218262</v>
      </c>
      <c r="CH17">
        <v>15.760560035705566</v>
      </c>
      <c r="CI17">
        <v>125.64312744140625</v>
      </c>
      <c r="CO17">
        <v>0.50158149003982544</v>
      </c>
      <c r="CP17">
        <v>0</v>
      </c>
      <c r="CQ17">
        <v>0</v>
      </c>
      <c r="CR17">
        <v>0</v>
      </c>
      <c r="CS17">
        <v>0</v>
      </c>
      <c r="CT17">
        <v>-0.81873118877410889</v>
      </c>
      <c r="CU17">
        <v>-0.81872940063476563</v>
      </c>
      <c r="CV17">
        <v>0</v>
      </c>
      <c r="CW17">
        <v>-0.81873118877410889</v>
      </c>
      <c r="IN17">
        <v>179</v>
      </c>
      <c r="IO17">
        <v>0</v>
      </c>
      <c r="IP17">
        <v>0</v>
      </c>
      <c r="IQ17">
        <v>22.466985702514648</v>
      </c>
      <c r="IR17">
        <v>15.760556221008301</v>
      </c>
      <c r="IS17">
        <v>0</v>
      </c>
      <c r="IT17">
        <v>0.44999998807907104</v>
      </c>
      <c r="IU17">
        <v>0</v>
      </c>
    </row>
    <row r="18" spans="10:255"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9.5785913467407227</v>
      </c>
      <c r="U18">
        <v>1</v>
      </c>
      <c r="W18">
        <v>180</v>
      </c>
      <c r="X18">
        <v>0.28848850727081299</v>
      </c>
      <c r="Y18">
        <v>0.27193540334701538</v>
      </c>
      <c r="Z18">
        <v>0.29606258869171143</v>
      </c>
      <c r="AA18">
        <v>0.30303913354873657</v>
      </c>
      <c r="AB18">
        <v>0.35025873780250549</v>
      </c>
      <c r="AC18">
        <v>0.32945853471755981</v>
      </c>
      <c r="AD18">
        <v>0.37903705239295959</v>
      </c>
      <c r="AE18">
        <v>0.2400909960269928</v>
      </c>
      <c r="AF18">
        <v>0.33272171020507813</v>
      </c>
      <c r="AL18">
        <v>-1.6977006196975708</v>
      </c>
      <c r="AM18">
        <v>-2.3870830535888672</v>
      </c>
      <c r="AN18">
        <v>-9.2125167846679688</v>
      </c>
      <c r="AO18">
        <v>-2.6078281402587891</v>
      </c>
      <c r="AP18">
        <v>-5.1748748868703842E-2</v>
      </c>
      <c r="AQ18">
        <v>3.0541481971740723</v>
      </c>
      <c r="AR18">
        <v>-0.90370476245880127</v>
      </c>
      <c r="AS18">
        <v>12.990900993347168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1</v>
      </c>
      <c r="BG18">
        <v>0</v>
      </c>
      <c r="BN18">
        <v>0.80931049585342407</v>
      </c>
      <c r="BO18">
        <v>0.76375967264175415</v>
      </c>
      <c r="BP18">
        <v>1.1198447942733765</v>
      </c>
      <c r="BQ18">
        <v>2.2416296005249023</v>
      </c>
      <c r="BR18">
        <v>-0.91157978773117065</v>
      </c>
      <c r="BS18">
        <v>0.59123116731643677</v>
      </c>
      <c r="BT18">
        <v>-3.2677888870239258</v>
      </c>
      <c r="BU18">
        <v>0</v>
      </c>
      <c r="CB18">
        <v>-6.5296201705932617</v>
      </c>
      <c r="CC18">
        <v>-10.850377082824707</v>
      </c>
      <c r="CD18">
        <v>-46.062591552734375</v>
      </c>
      <c r="CE18">
        <v>-10.865952491760254</v>
      </c>
      <c r="CF18">
        <v>-0.16171485185623169</v>
      </c>
      <c r="CG18">
        <v>21.815340042114258</v>
      </c>
      <c r="CH18">
        <v>-6.0246982574462891</v>
      </c>
      <c r="CI18">
        <v>81.193122863769531</v>
      </c>
      <c r="CO18">
        <v>0.50047010183334351</v>
      </c>
      <c r="CP18">
        <v>0</v>
      </c>
      <c r="CQ18">
        <v>0</v>
      </c>
      <c r="CR18">
        <v>0</v>
      </c>
      <c r="CS18">
        <v>7.1119999885559082</v>
      </c>
      <c r="CT18">
        <v>-0.80931049585342407</v>
      </c>
      <c r="CU18">
        <v>6.3026547431945801</v>
      </c>
      <c r="CV18">
        <v>0</v>
      </c>
      <c r="CW18">
        <v>6.3026895523071289</v>
      </c>
      <c r="IN18">
        <v>180</v>
      </c>
      <c r="IO18">
        <v>0</v>
      </c>
      <c r="IP18">
        <v>0</v>
      </c>
      <c r="IQ18">
        <v>12.087196350097656</v>
      </c>
      <c r="IR18">
        <v>-6.0246992111206055</v>
      </c>
      <c r="IS18">
        <v>0</v>
      </c>
      <c r="IT18">
        <v>0.44999998807907104</v>
      </c>
      <c r="IU18">
        <v>7.1119999885559082</v>
      </c>
    </row>
    <row r="19" spans="10:255">
      <c r="J19">
        <v>0</v>
      </c>
      <c r="K19">
        <v>1</v>
      </c>
      <c r="L19">
        <v>0</v>
      </c>
      <c r="M19">
        <v>0.70090997219085693</v>
      </c>
      <c r="N19">
        <v>6.7278108596801758</v>
      </c>
      <c r="O19">
        <v>0</v>
      </c>
      <c r="P19">
        <v>6.7278108596801758</v>
      </c>
      <c r="Q19">
        <v>0</v>
      </c>
      <c r="R19">
        <v>0</v>
      </c>
      <c r="S19">
        <v>0</v>
      </c>
      <c r="T19">
        <v>9.5986804962158203</v>
      </c>
      <c r="U19">
        <v>1</v>
      </c>
      <c r="W19">
        <v>181</v>
      </c>
      <c r="X19">
        <v>0.28840535879135132</v>
      </c>
      <c r="Y19">
        <v>0.27483671903610229</v>
      </c>
      <c r="Z19">
        <v>0.29837563633918762</v>
      </c>
      <c r="AA19">
        <v>0.30229336023330688</v>
      </c>
      <c r="AB19">
        <v>0.34789443016052246</v>
      </c>
      <c r="AC19">
        <v>0.39563891291618347</v>
      </c>
      <c r="AD19">
        <v>0.43999999761581421</v>
      </c>
      <c r="AE19">
        <v>0.43999999761581421</v>
      </c>
      <c r="AF19">
        <v>0.43999999761581421</v>
      </c>
      <c r="AL19">
        <v>-1.6810709238052368</v>
      </c>
      <c r="AM19">
        <v>-2.9673464298248291</v>
      </c>
      <c r="AN19">
        <v>-9.6751260757446289</v>
      </c>
      <c r="AO19">
        <v>-2.4586737155914307</v>
      </c>
      <c r="AP19">
        <v>0.42111274600028992</v>
      </c>
      <c r="AQ19">
        <v>-3.5638902187347412</v>
      </c>
      <c r="AR19">
        <v>-6.9999990463256836</v>
      </c>
      <c r="AS19">
        <v>-6.9999990463256836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0.74518805742263794</v>
      </c>
      <c r="BG19">
        <v>0.25481191277503967</v>
      </c>
      <c r="BN19">
        <v>0.80272537469863892</v>
      </c>
      <c r="BO19">
        <v>0.78609657287597656</v>
      </c>
      <c r="BP19">
        <v>1.3663598299026489</v>
      </c>
      <c r="BQ19">
        <v>1.8289661407470703</v>
      </c>
      <c r="BR19">
        <v>1.6798149347305298</v>
      </c>
      <c r="BS19">
        <v>1.2069542407989502</v>
      </c>
      <c r="BT19">
        <v>7.8249936103820801</v>
      </c>
      <c r="BU19">
        <v>13.921290397644043</v>
      </c>
      <c r="CB19">
        <v>-6.4656600952148438</v>
      </c>
      <c r="CC19">
        <v>-13.487936973571777</v>
      </c>
      <c r="CD19">
        <v>-48.375640869140625</v>
      </c>
      <c r="CE19">
        <v>-10.244474411010742</v>
      </c>
      <c r="CF19">
        <v>1.3159774541854858</v>
      </c>
      <c r="CG19">
        <v>-25.456354141235352</v>
      </c>
      <c r="CH19">
        <v>-46.666660308837891</v>
      </c>
      <c r="CI19">
        <v>-43.749992370605469</v>
      </c>
      <c r="CO19">
        <v>1</v>
      </c>
      <c r="CP19">
        <v>0</v>
      </c>
      <c r="CQ19">
        <v>0.19999992847442627</v>
      </c>
      <c r="CR19">
        <v>1</v>
      </c>
      <c r="CS19">
        <v>40.639999389648438</v>
      </c>
      <c r="CT19">
        <v>-0.80272537469863892</v>
      </c>
      <c r="CU19">
        <v>33.109455108642578</v>
      </c>
      <c r="CV19">
        <v>-6.7278108596801758</v>
      </c>
      <c r="CW19">
        <v>33.109462738037109</v>
      </c>
      <c r="IN19">
        <v>181</v>
      </c>
      <c r="IO19">
        <v>0</v>
      </c>
      <c r="IP19">
        <v>0</v>
      </c>
      <c r="IQ19">
        <v>-13.999998092651367</v>
      </c>
      <c r="IR19">
        <v>-46.666656494140625</v>
      </c>
      <c r="IS19">
        <v>40.639999389648438</v>
      </c>
      <c r="IT19">
        <v>0.44999998807907104</v>
      </c>
      <c r="IU19">
        <v>0</v>
      </c>
    </row>
    <row r="20" spans="10:255">
      <c r="J20">
        <v>0</v>
      </c>
      <c r="K20">
        <v>1</v>
      </c>
      <c r="L20">
        <v>0</v>
      </c>
      <c r="M20">
        <v>1.2000000476837158</v>
      </c>
      <c r="N20">
        <v>10.922561645507813</v>
      </c>
      <c r="O20">
        <v>0</v>
      </c>
      <c r="P20">
        <v>10.922561645507813</v>
      </c>
      <c r="Q20">
        <v>0</v>
      </c>
      <c r="R20">
        <v>0</v>
      </c>
      <c r="S20">
        <v>0</v>
      </c>
      <c r="T20">
        <v>9.1021347045898438</v>
      </c>
      <c r="U20">
        <v>1</v>
      </c>
      <c r="W20">
        <v>182</v>
      </c>
      <c r="X20">
        <v>0.28855699300765991</v>
      </c>
      <c r="Y20">
        <v>0.27831584215164185</v>
      </c>
      <c r="Z20">
        <v>0.30035147070884705</v>
      </c>
      <c r="AA20">
        <v>0.30070355534553528</v>
      </c>
      <c r="AB20">
        <v>0.36519542336463928</v>
      </c>
      <c r="AC20">
        <v>0.43000000715255737</v>
      </c>
      <c r="AD20">
        <v>0.35500001907348633</v>
      </c>
      <c r="AE20">
        <v>0.33077436685562134</v>
      </c>
      <c r="AF20">
        <v>0.34692481160163879</v>
      </c>
      <c r="AL20">
        <v>-1.7113977670669556</v>
      </c>
      <c r="AM20">
        <v>-3.6631712913513184</v>
      </c>
      <c r="AN20">
        <v>-10.070293426513672</v>
      </c>
      <c r="AO20">
        <v>-2.1407127380371094</v>
      </c>
      <c r="AP20">
        <v>-3.039085865020752</v>
      </c>
      <c r="AQ20">
        <v>-6.9999995231628418</v>
      </c>
      <c r="AR20">
        <v>1.4999985694885254</v>
      </c>
      <c r="AS20">
        <v>3.9225640296936035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0.5</v>
      </c>
      <c r="BG20">
        <v>0.5</v>
      </c>
      <c r="BN20">
        <v>0.8003351092338562</v>
      </c>
      <c r="BO20">
        <v>0.8306620717048645</v>
      </c>
      <c r="BP20">
        <v>1.5264890193939209</v>
      </c>
      <c r="BQ20">
        <v>1.9216544628143311</v>
      </c>
      <c r="BR20">
        <v>1.6036953926086426</v>
      </c>
      <c r="BS20">
        <v>5.0638890266418457</v>
      </c>
      <c r="BT20">
        <v>8.5</v>
      </c>
      <c r="BU20">
        <v>0</v>
      </c>
      <c r="CB20">
        <v>-6.5823016166687012</v>
      </c>
      <c r="CC20">
        <v>-16.650775909423828</v>
      </c>
      <c r="CD20">
        <v>-50.351474761962891</v>
      </c>
      <c r="CE20">
        <v>-8.9196367263793945</v>
      </c>
      <c r="CF20">
        <v>-9.4971437454223633</v>
      </c>
      <c r="CG20">
        <v>-49.999988555908203</v>
      </c>
      <c r="CH20">
        <v>9.9999904632568359</v>
      </c>
      <c r="CI20">
        <v>24.516021728515625</v>
      </c>
      <c r="CO20">
        <v>1</v>
      </c>
      <c r="CP20">
        <v>0</v>
      </c>
      <c r="CQ20">
        <v>0</v>
      </c>
      <c r="CR20">
        <v>0</v>
      </c>
      <c r="CS20">
        <v>0</v>
      </c>
      <c r="CT20">
        <v>-0.8003351092338562</v>
      </c>
      <c r="CU20">
        <v>-11.722862243652344</v>
      </c>
      <c r="CV20">
        <v>-10.922561645507813</v>
      </c>
      <c r="CW20">
        <v>-11.722896575927734</v>
      </c>
      <c r="IN20">
        <v>182</v>
      </c>
      <c r="IO20">
        <v>0</v>
      </c>
      <c r="IP20">
        <v>0</v>
      </c>
      <c r="IQ20">
        <v>5.4225625991821289</v>
      </c>
      <c r="IR20">
        <v>9.9999895095825195</v>
      </c>
      <c r="IS20">
        <v>0</v>
      </c>
      <c r="IT20">
        <v>0.44999998807907104</v>
      </c>
      <c r="IU20">
        <v>0</v>
      </c>
    </row>
    <row r="21" spans="10:255">
      <c r="J21">
        <v>0</v>
      </c>
      <c r="K21">
        <v>1</v>
      </c>
      <c r="L21">
        <v>0</v>
      </c>
      <c r="M21">
        <v>1.2000000476837158</v>
      </c>
      <c r="N21">
        <v>8.6826467514038086</v>
      </c>
      <c r="O21">
        <v>0</v>
      </c>
      <c r="P21">
        <v>8.6826467514038086</v>
      </c>
      <c r="Q21">
        <v>0</v>
      </c>
      <c r="R21">
        <v>0</v>
      </c>
      <c r="S21">
        <v>0</v>
      </c>
      <c r="T21">
        <v>7.2355384826660156</v>
      </c>
      <c r="U21">
        <v>1</v>
      </c>
      <c r="W21">
        <v>183</v>
      </c>
      <c r="X21">
        <v>0.28900894522666931</v>
      </c>
      <c r="Y21">
        <v>0.28234374523162842</v>
      </c>
      <c r="Z21">
        <v>0.30179443955421448</v>
      </c>
      <c r="AA21">
        <v>0.30108115077018738</v>
      </c>
      <c r="AB21">
        <v>0.39687150716781616</v>
      </c>
      <c r="AC21">
        <v>0.34600001573562622</v>
      </c>
      <c r="AD21">
        <v>0.35174077749252319</v>
      </c>
      <c r="AE21">
        <v>0.24720713496208191</v>
      </c>
      <c r="AF21">
        <v>0.3168962299823761</v>
      </c>
      <c r="AL21">
        <v>-1.8017880916595459</v>
      </c>
      <c r="AM21">
        <v>-4.4687519073486328</v>
      </c>
      <c r="AN21">
        <v>-10.358887672424316</v>
      </c>
      <c r="AO21">
        <v>-2.2162318229675293</v>
      </c>
      <c r="AP21">
        <v>-9.3743019104003906</v>
      </c>
      <c r="AQ21">
        <v>1.3999999761581421</v>
      </c>
      <c r="AR21">
        <v>1.8259227275848389</v>
      </c>
      <c r="AS21">
        <v>12.279287338256836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0.5</v>
      </c>
      <c r="BG21">
        <v>0.5</v>
      </c>
      <c r="BN21">
        <v>0.80469989776611328</v>
      </c>
      <c r="BO21">
        <v>0.89508724212646484</v>
      </c>
      <c r="BP21">
        <v>1.7006678581237793</v>
      </c>
      <c r="BQ21">
        <v>1.9892628192901611</v>
      </c>
      <c r="BR21">
        <v>2.0647838115692139</v>
      </c>
      <c r="BS21">
        <v>8.4000005722045898</v>
      </c>
      <c r="BT21">
        <v>0</v>
      </c>
      <c r="BU21">
        <v>-0.32592472434043884</v>
      </c>
      <c r="CB21">
        <v>-6.929957389831543</v>
      </c>
      <c r="CC21">
        <v>-20.312507629394531</v>
      </c>
      <c r="CD21">
        <v>-51.794441223144531</v>
      </c>
      <c r="CE21">
        <v>-9.2342996597290039</v>
      </c>
      <c r="CF21">
        <v>-29.294696807861328</v>
      </c>
      <c r="CG21">
        <v>9.9999980926513672</v>
      </c>
      <c r="CH21">
        <v>12.172817230224609</v>
      </c>
      <c r="CI21">
        <v>76.745536804199219</v>
      </c>
      <c r="CO21">
        <v>1</v>
      </c>
      <c r="CP21">
        <v>0</v>
      </c>
      <c r="CQ21">
        <v>0</v>
      </c>
      <c r="CR21">
        <v>0</v>
      </c>
      <c r="CS21">
        <v>0</v>
      </c>
      <c r="CT21">
        <v>-0.80469989776611328</v>
      </c>
      <c r="CU21">
        <v>-9.4873313903808594</v>
      </c>
      <c r="CV21">
        <v>-8.6826467514038086</v>
      </c>
      <c r="CW21">
        <v>-9.4873466491699219</v>
      </c>
      <c r="IN21">
        <v>183</v>
      </c>
      <c r="IO21">
        <v>0</v>
      </c>
      <c r="IP21">
        <v>0</v>
      </c>
      <c r="IQ21">
        <v>14.105210304260254</v>
      </c>
      <c r="IR21">
        <v>12.172819137573242</v>
      </c>
      <c r="IS21">
        <v>0</v>
      </c>
      <c r="IT21">
        <v>0.44999998807907104</v>
      </c>
      <c r="IU21">
        <v>0</v>
      </c>
    </row>
    <row r="22" spans="10:255">
      <c r="J22">
        <v>0.10000000149011612</v>
      </c>
      <c r="K22">
        <v>1</v>
      </c>
      <c r="L22">
        <v>0.15000000596046448</v>
      </c>
      <c r="M22">
        <v>0.71495532989501953</v>
      </c>
      <c r="N22">
        <v>5.8595709800720215</v>
      </c>
      <c r="O22">
        <v>1.2181663513183594</v>
      </c>
      <c r="P22">
        <v>7.0777373313903809</v>
      </c>
      <c r="Q22">
        <v>1.2293574810028076</v>
      </c>
      <c r="R22">
        <v>1.2293574810028076</v>
      </c>
      <c r="S22">
        <v>1.2181663513183594</v>
      </c>
      <c r="T22">
        <v>8.1957159042358398</v>
      </c>
      <c r="U22">
        <v>0.89999997615814209</v>
      </c>
      <c r="W22">
        <v>184</v>
      </c>
      <c r="X22">
        <v>0.28984716534614563</v>
      </c>
      <c r="Y22">
        <v>0.28679728507995605</v>
      </c>
      <c r="Z22">
        <v>0.3028697669506073</v>
      </c>
      <c r="AA22">
        <v>0.31249237060546875</v>
      </c>
      <c r="AB22">
        <v>0.33488175272941589</v>
      </c>
      <c r="AC22">
        <v>0.42772865295410156</v>
      </c>
      <c r="AD22">
        <v>0.33758249878883362</v>
      </c>
      <c r="AE22">
        <v>0.18910373747348785</v>
      </c>
      <c r="AF22">
        <v>0.2880895733833313</v>
      </c>
      <c r="AL22">
        <v>-1.9694322347640991</v>
      </c>
      <c r="AM22">
        <v>-5.3594603538513184</v>
      </c>
      <c r="AN22">
        <v>-10.573952674865723</v>
      </c>
      <c r="AO22">
        <v>-4.4984755516052246</v>
      </c>
      <c r="AP22">
        <v>3.0236482620239258</v>
      </c>
      <c r="AQ22">
        <v>-6.772864818572998</v>
      </c>
      <c r="AR22">
        <v>3.2417507171630859</v>
      </c>
      <c r="AS22">
        <v>18.089628219604492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0.7028353214263916</v>
      </c>
      <c r="BG22">
        <v>0.29716464877128601</v>
      </c>
      <c r="BN22">
        <v>0.81785303354263306</v>
      </c>
      <c r="BO22">
        <v>0.98549491167068481</v>
      </c>
      <c r="BP22">
        <v>1.876207709312439</v>
      </c>
      <c r="BQ22">
        <v>2.0912728309631348</v>
      </c>
      <c r="BR22">
        <v>4.3735151290893555</v>
      </c>
      <c r="BS22">
        <v>-8.0244340896606445</v>
      </c>
      <c r="BT22">
        <v>0.14843057096004486</v>
      </c>
      <c r="BU22">
        <v>-0.41122722625732422</v>
      </c>
      <c r="CB22">
        <v>-7.5747418403625488</v>
      </c>
      <c r="CC22">
        <v>-24.361181259155273</v>
      </c>
      <c r="CD22">
        <v>-52.869770050048828</v>
      </c>
      <c r="CE22">
        <v>-18.743650436401367</v>
      </c>
      <c r="CF22">
        <v>9.4489011764526367</v>
      </c>
      <c r="CG22">
        <v>-48.377593994140625</v>
      </c>
      <c r="CH22">
        <v>21.611669540405273</v>
      </c>
      <c r="CI22">
        <v>113.06015777587891</v>
      </c>
      <c r="CO22">
        <v>0.99089676141738892</v>
      </c>
      <c r="CP22">
        <v>0</v>
      </c>
      <c r="CQ22">
        <v>0</v>
      </c>
      <c r="CR22">
        <v>0</v>
      </c>
      <c r="CS22">
        <v>0</v>
      </c>
      <c r="CT22">
        <v>-0.81785303354263306</v>
      </c>
      <c r="CU22">
        <v>-7.8956484794616699</v>
      </c>
      <c r="CV22">
        <v>-7.0777373313903809</v>
      </c>
      <c r="CW22">
        <v>-7.8955903053283691</v>
      </c>
      <c r="IN22">
        <v>184</v>
      </c>
      <c r="IO22">
        <v>150</v>
      </c>
      <c r="IP22">
        <v>0</v>
      </c>
      <c r="IQ22">
        <v>21.331378936767578</v>
      </c>
      <c r="IR22">
        <v>21.61168098449707</v>
      </c>
      <c r="IS22">
        <v>0</v>
      </c>
      <c r="IT22">
        <v>0.44999998807907104</v>
      </c>
      <c r="IU22">
        <v>0</v>
      </c>
    </row>
    <row r="23" spans="10:255">
      <c r="J23">
        <v>0.10000000149011612</v>
      </c>
      <c r="K23">
        <v>1</v>
      </c>
      <c r="L23">
        <v>0.15000000596046448</v>
      </c>
      <c r="M23">
        <v>0.17614887654781342</v>
      </c>
      <c r="N23">
        <v>1.4854835271835327</v>
      </c>
      <c r="O23">
        <v>0.71733075380325317</v>
      </c>
      <c r="P23">
        <v>2.2028143405914307</v>
      </c>
      <c r="Q23">
        <v>1.2649672031402588</v>
      </c>
      <c r="R23">
        <v>2.4943246841430664</v>
      </c>
      <c r="S23">
        <v>1.9354970455169678</v>
      </c>
      <c r="T23">
        <v>8.4331140518188477</v>
      </c>
      <c r="U23">
        <v>0.89999997615814209</v>
      </c>
      <c r="W23">
        <v>185</v>
      </c>
      <c r="X23">
        <v>0.2911754846572876</v>
      </c>
      <c r="Y23">
        <v>0.29156205058097839</v>
      </c>
      <c r="Z23">
        <v>0.30533698201179504</v>
      </c>
      <c r="AA23">
        <v>0.29896256327629089</v>
      </c>
      <c r="AB23">
        <v>0.34441125392913818</v>
      </c>
      <c r="AC23">
        <v>0.27313795685768127</v>
      </c>
      <c r="AD23">
        <v>0.43999999761581421</v>
      </c>
      <c r="AE23">
        <v>0.30124890804290771</v>
      </c>
      <c r="AF23">
        <v>0.4120507538318634</v>
      </c>
      <c r="AL23">
        <v>-2.2350959777832031</v>
      </c>
      <c r="AM23">
        <v>-6.3124136924743652</v>
      </c>
      <c r="AN23">
        <v>-11.06739616394043</v>
      </c>
      <c r="AO23">
        <v>-1.7925142049789429</v>
      </c>
      <c r="AP23">
        <v>1.1177480220794678</v>
      </c>
      <c r="AQ23">
        <v>8.6862058639526367</v>
      </c>
      <c r="AR23">
        <v>-9.7451658248901367</v>
      </c>
      <c r="AS23">
        <v>6.8751096725463867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1</v>
      </c>
      <c r="BG23">
        <v>0</v>
      </c>
      <c r="BN23">
        <v>0.84282499551773071</v>
      </c>
      <c r="BO23">
        <v>1.1084904670715332</v>
      </c>
      <c r="BP23">
        <v>2.0614447593688965</v>
      </c>
      <c r="BQ23">
        <v>2.5548884868621826</v>
      </c>
      <c r="BR23">
        <v>-0.15107457339763641</v>
      </c>
      <c r="BS23">
        <v>1.7548248767852783</v>
      </c>
      <c r="BT23">
        <v>-13.704246520996094</v>
      </c>
      <c r="BU23">
        <v>0</v>
      </c>
      <c r="CB23">
        <v>-8.5965261459350586</v>
      </c>
      <c r="CC23">
        <v>-28.692785263061523</v>
      </c>
      <c r="CD23">
        <v>-55.336986541748047</v>
      </c>
      <c r="CE23">
        <v>-7.4688100814819336</v>
      </c>
      <c r="CF23">
        <v>3.4929625988006592</v>
      </c>
      <c r="CG23">
        <v>62.044319152832031</v>
      </c>
      <c r="CH23">
        <v>-64.967765808105469</v>
      </c>
      <c r="CI23">
        <v>42.969432830810547</v>
      </c>
      <c r="CO23">
        <v>0.56707459688186646</v>
      </c>
      <c r="CP23">
        <v>0</v>
      </c>
      <c r="CQ23">
        <v>0.19999992847442627</v>
      </c>
      <c r="CR23">
        <v>1</v>
      </c>
      <c r="CS23">
        <v>12.699999809265137</v>
      </c>
      <c r="CT23">
        <v>-0.84282499551773071</v>
      </c>
      <c r="CU23">
        <v>9.6544027328491211</v>
      </c>
      <c r="CV23">
        <v>-2.2028143405914307</v>
      </c>
      <c r="CW23">
        <v>9.6543607711791992</v>
      </c>
      <c r="IN23">
        <v>185</v>
      </c>
      <c r="IO23">
        <v>150</v>
      </c>
      <c r="IP23">
        <v>0</v>
      </c>
      <c r="IQ23">
        <v>-2.8700559139251709</v>
      </c>
      <c r="IR23">
        <v>-64.967765808105469</v>
      </c>
      <c r="IS23">
        <v>12.699999809265137</v>
      </c>
      <c r="IT23">
        <v>0.44999998807907104</v>
      </c>
      <c r="IU23">
        <v>0</v>
      </c>
    </row>
    <row r="24" spans="10:255">
      <c r="J24">
        <v>0.10000000149011612</v>
      </c>
      <c r="K24">
        <v>1</v>
      </c>
      <c r="L24">
        <v>0.15000000596046448</v>
      </c>
      <c r="M24">
        <v>1.0887432098388672</v>
      </c>
      <c r="N24">
        <v>8.0776033401489258</v>
      </c>
      <c r="O24">
        <v>1.1128799915313721</v>
      </c>
      <c r="P24">
        <v>9.1904830932617188</v>
      </c>
      <c r="Q24">
        <v>1.1128799915313721</v>
      </c>
      <c r="R24">
        <v>3.6072046756744385</v>
      </c>
      <c r="S24">
        <v>3.0483770370483398</v>
      </c>
      <c r="T24">
        <v>7.4191999435424805</v>
      </c>
      <c r="U24">
        <v>0.89999997615814209</v>
      </c>
      <c r="W24">
        <v>186</v>
      </c>
      <c r="X24">
        <v>0.29312202334403992</v>
      </c>
      <c r="Y24">
        <v>0.29720586538314819</v>
      </c>
      <c r="Z24">
        <v>0.30485838651657104</v>
      </c>
      <c r="AA24">
        <v>0.28852030634880066</v>
      </c>
      <c r="AB24">
        <v>0.32692936062812805</v>
      </c>
      <c r="AC24">
        <v>0.38535842299461365</v>
      </c>
      <c r="AD24">
        <v>0.35500001907348633</v>
      </c>
      <c r="AE24">
        <v>0.21490848064422607</v>
      </c>
      <c r="AF24">
        <v>0.30830284953117371</v>
      </c>
      <c r="AL24">
        <v>-2.6244034767150879</v>
      </c>
      <c r="AM24">
        <v>-7.4411764144897461</v>
      </c>
      <c r="AN24">
        <v>-10.971676826477051</v>
      </c>
      <c r="AO24">
        <v>0.29593703150749207</v>
      </c>
      <c r="AP24">
        <v>4.6141262054443359</v>
      </c>
      <c r="AQ24">
        <v>-2.5358412265777588</v>
      </c>
      <c r="AR24">
        <v>1.4999985694885254</v>
      </c>
      <c r="AS24">
        <v>15.509152412414551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0.5</v>
      </c>
      <c r="BG24">
        <v>0.5</v>
      </c>
      <c r="BN24">
        <v>0.88399100303649902</v>
      </c>
      <c r="BO24">
        <v>1.273296594619751</v>
      </c>
      <c r="BP24">
        <v>2.4020595550537109</v>
      </c>
      <c r="BQ24">
        <v>2.3063392639160156</v>
      </c>
      <c r="BR24">
        <v>0.21788997948169708</v>
      </c>
      <c r="BS24">
        <v>-3.2784891128540039</v>
      </c>
      <c r="BT24">
        <v>7.9435606002807617</v>
      </c>
      <c r="BU24">
        <v>0</v>
      </c>
      <c r="CB24">
        <v>-10.093863487243652</v>
      </c>
      <c r="CC24">
        <v>-33.823528289794922</v>
      </c>
      <c r="CD24">
        <v>-54.858390808105469</v>
      </c>
      <c r="CE24">
        <v>1.2330712080001831</v>
      </c>
      <c r="CF24">
        <v>14.419146537780762</v>
      </c>
      <c r="CG24">
        <v>-18.113147735595703</v>
      </c>
      <c r="CH24">
        <v>9.9999904632568359</v>
      </c>
      <c r="CI24">
        <v>96.932197570800781</v>
      </c>
      <c r="CO24">
        <v>1</v>
      </c>
      <c r="CP24">
        <v>0</v>
      </c>
      <c r="CQ24">
        <v>0</v>
      </c>
      <c r="CR24">
        <v>0</v>
      </c>
      <c r="CS24">
        <v>0</v>
      </c>
      <c r="CT24">
        <v>-0.88399100303649902</v>
      </c>
      <c r="CU24">
        <v>-12.819677352905273</v>
      </c>
      <c r="CV24">
        <v>-9.1904830932617188</v>
      </c>
      <c r="CW24">
        <v>-10.074474334716797</v>
      </c>
      <c r="IN24">
        <v>186</v>
      </c>
      <c r="IO24">
        <v>150</v>
      </c>
      <c r="IP24">
        <v>0</v>
      </c>
      <c r="IQ24">
        <v>17.009151458740234</v>
      </c>
      <c r="IR24">
        <v>9.999995231628418</v>
      </c>
      <c r="IS24">
        <v>0</v>
      </c>
      <c r="IT24">
        <v>0.44999998807907104</v>
      </c>
      <c r="IU24">
        <v>0</v>
      </c>
    </row>
    <row r="25" spans="10:255">
      <c r="J25">
        <v>0.10000000149011612</v>
      </c>
      <c r="K25">
        <v>1</v>
      </c>
      <c r="L25">
        <v>0.15000000596046448</v>
      </c>
      <c r="M25">
        <v>0.39461988210678101</v>
      </c>
      <c r="N25">
        <v>1.7490688562393188</v>
      </c>
      <c r="O25">
        <v>0.54555541276931763</v>
      </c>
      <c r="P25">
        <v>2.2946243286132813</v>
      </c>
      <c r="Q25">
        <v>0.66484320163726807</v>
      </c>
      <c r="R25">
        <v>4.2720479965209961</v>
      </c>
      <c r="S25">
        <v>3.5939323902130127</v>
      </c>
      <c r="T25">
        <v>4.4322876930236816</v>
      </c>
      <c r="U25">
        <v>0.89999997615814209</v>
      </c>
      <c r="W25">
        <v>187</v>
      </c>
      <c r="X25">
        <v>0.29599183797836304</v>
      </c>
      <c r="Y25">
        <v>0.30248370766639709</v>
      </c>
      <c r="Z25">
        <v>0.2734082043170929</v>
      </c>
      <c r="AA25">
        <v>0.30751124024391174</v>
      </c>
      <c r="AB25">
        <v>0.33112278580665588</v>
      </c>
      <c r="AC25">
        <v>0.32089602947235107</v>
      </c>
      <c r="AD25">
        <v>0.40278050303459167</v>
      </c>
      <c r="AE25">
        <v>0.27305987477302551</v>
      </c>
      <c r="AF25">
        <v>0.35954028367996216</v>
      </c>
      <c r="AL25">
        <v>-3.1983661651611328</v>
      </c>
      <c r="AM25">
        <v>-8.4967451095581055</v>
      </c>
      <c r="AN25">
        <v>-4.681640625</v>
      </c>
      <c r="AO25">
        <v>-3.5022494792938232</v>
      </c>
      <c r="AP25">
        <v>3.7754414081573486</v>
      </c>
      <c r="AQ25">
        <v>3.9103989601135254</v>
      </c>
      <c r="AR25">
        <v>-3.2780499458312988</v>
      </c>
      <c r="AS25">
        <v>9.6940126419067383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0.94716870784759521</v>
      </c>
      <c r="BG25">
        <v>5.2831340581178665E-2</v>
      </c>
      <c r="BN25">
        <v>0.94805264472961426</v>
      </c>
      <c r="BO25">
        <v>1.5220173597335815</v>
      </c>
      <c r="BP25">
        <v>2.5775880813598633</v>
      </c>
      <c r="BQ25">
        <v>-3.7124428749084473</v>
      </c>
      <c r="BR25">
        <v>8.5738830268383026E-2</v>
      </c>
      <c r="BS25">
        <v>0.92442518472671509</v>
      </c>
      <c r="BT25">
        <v>-5.5218124389648438</v>
      </c>
      <c r="BU25">
        <v>-0.22703038156032562</v>
      </c>
      <c r="CB25">
        <v>-12.301413536071777</v>
      </c>
      <c r="CC25">
        <v>-38.621566772460938</v>
      </c>
      <c r="CD25">
        <v>-23.408205032348633</v>
      </c>
      <c r="CE25">
        <v>-14.592708587646484</v>
      </c>
      <c r="CF25">
        <v>11.79825496673584</v>
      </c>
      <c r="CG25">
        <v>27.931415557861328</v>
      </c>
      <c r="CH25">
        <v>-21.853664398193359</v>
      </c>
      <c r="CI25">
        <v>60.587577819824219</v>
      </c>
      <c r="CO25">
        <v>0.82057762145996094</v>
      </c>
      <c r="CP25">
        <v>0</v>
      </c>
      <c r="CQ25">
        <v>0</v>
      </c>
      <c r="CR25">
        <v>0</v>
      </c>
      <c r="CS25">
        <v>7.3660001754760742</v>
      </c>
      <c r="CT25">
        <v>-0.94805264472961426</v>
      </c>
      <c r="CU25">
        <v>4.1233301162719727</v>
      </c>
      <c r="CV25">
        <v>-2.2946243286132813</v>
      </c>
      <c r="CW25">
        <v>4.1233234405517578</v>
      </c>
      <c r="IN25">
        <v>187</v>
      </c>
      <c r="IO25">
        <v>150</v>
      </c>
      <c r="IP25">
        <v>0</v>
      </c>
      <c r="IQ25">
        <v>6.4159631729125977</v>
      </c>
      <c r="IR25">
        <v>-21.853666305541992</v>
      </c>
      <c r="IS25">
        <v>0</v>
      </c>
      <c r="IT25">
        <v>0.44999998807907104</v>
      </c>
      <c r="IU25">
        <v>7.3660001754760742</v>
      </c>
    </row>
    <row r="26" spans="10:255">
      <c r="J26">
        <v>0.10000000149011612</v>
      </c>
      <c r="K26">
        <v>1</v>
      </c>
      <c r="L26">
        <v>0.15000000596046448</v>
      </c>
      <c r="M26">
        <v>0.91774982213973999</v>
      </c>
      <c r="N26">
        <v>4.9750442504882813</v>
      </c>
      <c r="O26">
        <v>0.81313735246658325</v>
      </c>
      <c r="P26">
        <v>5.7881817817687988</v>
      </c>
      <c r="Q26">
        <v>0.81313735246658325</v>
      </c>
      <c r="R26">
        <v>5.0851855278015137</v>
      </c>
      <c r="S26">
        <v>4.4070696830749512</v>
      </c>
      <c r="T26">
        <v>5.4209156036376953</v>
      </c>
      <c r="U26">
        <v>0.89999997615814209</v>
      </c>
      <c r="W26">
        <v>188</v>
      </c>
      <c r="X26">
        <v>0.29992783069610596</v>
      </c>
      <c r="Y26">
        <v>0.30171304941177368</v>
      </c>
      <c r="Z26">
        <v>0.27179604768753052</v>
      </c>
      <c r="AA26">
        <v>0.30010604858398438</v>
      </c>
      <c r="AB26">
        <v>0.33120885491371155</v>
      </c>
      <c r="AC26">
        <v>0.34837648272514343</v>
      </c>
      <c r="AD26">
        <v>0.36378243565559387</v>
      </c>
      <c r="AE26">
        <v>0.22771419584751129</v>
      </c>
      <c r="AF26">
        <v>0.31842637062072754</v>
      </c>
      <c r="AL26">
        <v>-3.9855647087097168</v>
      </c>
      <c r="AM26">
        <v>-8.3426132202148438</v>
      </c>
      <c r="AN26">
        <v>-4.3592095375061035</v>
      </c>
      <c r="AO26">
        <v>-2.0212111473083496</v>
      </c>
      <c r="AP26">
        <v>3.7582275867462158</v>
      </c>
      <c r="AQ26">
        <v>1.1623531579971313</v>
      </c>
      <c r="AR26">
        <v>0.62175697088241577</v>
      </c>
      <c r="AS26">
        <v>14.228581428527832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0.58255046606063843</v>
      </c>
      <c r="BG26">
        <v>0.41744956374168396</v>
      </c>
      <c r="BN26">
        <v>1.0513380765914917</v>
      </c>
      <c r="BO26">
        <v>1.838536262512207</v>
      </c>
      <c r="BP26">
        <v>1.6844024658203125</v>
      </c>
      <c r="BQ26">
        <v>1.3619691133499146</v>
      </c>
      <c r="BR26">
        <v>-0.1190669983625412</v>
      </c>
      <c r="BS26">
        <v>-0.10185150802135468</v>
      </c>
      <c r="BT26">
        <v>2.6461923122406006</v>
      </c>
      <c r="BU26">
        <v>-0.77991902828216553</v>
      </c>
      <c r="CB26">
        <v>-15.329100608825684</v>
      </c>
      <c r="CC26">
        <v>-37.920967102050781</v>
      </c>
      <c r="CD26">
        <v>-21.796049118041992</v>
      </c>
      <c r="CE26">
        <v>-8.4217147827148438</v>
      </c>
      <c r="CF26">
        <v>11.744462013244629</v>
      </c>
      <c r="CG26">
        <v>8.3025217056274414</v>
      </c>
      <c r="CH26">
        <v>4.1450457572937012</v>
      </c>
      <c r="CI26">
        <v>88.928627014160156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-1.0513380765914917</v>
      </c>
      <c r="CU26">
        <v>-6.8395137786865234</v>
      </c>
      <c r="CV26">
        <v>-5.7881817817687988</v>
      </c>
      <c r="CW26">
        <v>-6.8395195007324219</v>
      </c>
      <c r="IN26">
        <v>188</v>
      </c>
      <c r="IO26">
        <v>150</v>
      </c>
      <c r="IP26">
        <v>0</v>
      </c>
      <c r="IQ26">
        <v>14.850337982177734</v>
      </c>
      <c r="IR26">
        <v>4.1450457572937012</v>
      </c>
      <c r="IS26">
        <v>0</v>
      </c>
      <c r="IT26">
        <v>0.44999998807907104</v>
      </c>
      <c r="IU26">
        <v>0</v>
      </c>
    </row>
    <row r="27" spans="10:255">
      <c r="J27">
        <v>0.10000000149011612</v>
      </c>
      <c r="K27">
        <v>1</v>
      </c>
      <c r="L27">
        <v>0.15000000596046448</v>
      </c>
      <c r="M27">
        <v>0.52346694469451904</v>
      </c>
      <c r="N27">
        <v>3.2681708335876465</v>
      </c>
      <c r="O27">
        <v>0.88704538345336914</v>
      </c>
      <c r="P27">
        <v>4.1552162170410156</v>
      </c>
      <c r="Q27">
        <v>0.93649780750274658</v>
      </c>
      <c r="R27">
        <v>6.0216832160949707</v>
      </c>
      <c r="S27">
        <v>5.2941150665283203</v>
      </c>
      <c r="T27">
        <v>6.2433185577392578</v>
      </c>
      <c r="U27">
        <v>0.89999997615814209</v>
      </c>
      <c r="W27">
        <v>189</v>
      </c>
      <c r="X27">
        <v>0.30324429273605347</v>
      </c>
      <c r="Y27">
        <v>0.30042177438735962</v>
      </c>
      <c r="Z27">
        <v>0.2692750096321106</v>
      </c>
      <c r="AA27">
        <v>0.29450514912605286</v>
      </c>
      <c r="AB27">
        <v>0.33285373449325562</v>
      </c>
      <c r="AC27">
        <v>0.34956124424934387</v>
      </c>
      <c r="AD27">
        <v>0.34892290830612183</v>
      </c>
      <c r="AE27">
        <v>0.19661600887775421</v>
      </c>
      <c r="AF27">
        <v>0.29815393686294556</v>
      </c>
      <c r="AL27">
        <v>-4.6488566398620605</v>
      </c>
      <c r="AM27">
        <v>-8.0843582153320313</v>
      </c>
      <c r="AN27">
        <v>-3.85500168800354</v>
      </c>
      <c r="AO27">
        <v>-0.90103143453598022</v>
      </c>
      <c r="AP27">
        <v>3.4292516708374023</v>
      </c>
      <c r="AQ27">
        <v>1.043877124786377</v>
      </c>
      <c r="AR27">
        <v>2.1077096462249756</v>
      </c>
      <c r="AS27">
        <v>17.338399887084961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0.83243316411972046</v>
      </c>
      <c r="BG27">
        <v>0.16756683588027954</v>
      </c>
      <c r="BN27">
        <v>1.2124620676040649</v>
      </c>
      <c r="BO27">
        <v>1.8757493495941162</v>
      </c>
      <c r="BP27">
        <v>1.6174901723861694</v>
      </c>
      <c r="BQ27">
        <v>1.1132829189300537</v>
      </c>
      <c r="BR27">
        <v>-6.8965055979788303E-3</v>
      </c>
      <c r="BS27">
        <v>0.32207971811294556</v>
      </c>
      <c r="BT27">
        <v>0.44055688381195068</v>
      </c>
      <c r="BU27">
        <v>-0.30699184536933899</v>
      </c>
      <c r="CB27">
        <v>-17.880224227905273</v>
      </c>
      <c r="CC27">
        <v>-36.747081756591797</v>
      </c>
      <c r="CD27">
        <v>-19.27501106262207</v>
      </c>
      <c r="CE27">
        <v>-3.754298210144043</v>
      </c>
      <c r="CF27">
        <v>10.716412544250488</v>
      </c>
      <c r="CG27">
        <v>7.456263542175293</v>
      </c>
      <c r="CH27">
        <v>14.051397323608398</v>
      </c>
      <c r="CI27">
        <v>108.364990234375</v>
      </c>
      <c r="CO27">
        <v>0.94719427824020386</v>
      </c>
      <c r="CP27">
        <v>0</v>
      </c>
      <c r="CQ27">
        <v>0</v>
      </c>
      <c r="CR27">
        <v>0</v>
      </c>
      <c r="CS27">
        <v>0</v>
      </c>
      <c r="CT27">
        <v>-1.2124620676040649</v>
      </c>
      <c r="CU27">
        <v>-5.3676662445068359</v>
      </c>
      <c r="CV27">
        <v>-4.1552162170410156</v>
      </c>
      <c r="CW27">
        <v>-5.367678165435791</v>
      </c>
      <c r="IN27">
        <v>189</v>
      </c>
      <c r="IO27">
        <v>150</v>
      </c>
      <c r="IP27">
        <v>0</v>
      </c>
      <c r="IQ27">
        <v>19.446109771728516</v>
      </c>
      <c r="IR27">
        <v>14.051403045654297</v>
      </c>
      <c r="IS27">
        <v>0</v>
      </c>
      <c r="IT27">
        <v>0.44999998807907104</v>
      </c>
      <c r="IU27">
        <v>0</v>
      </c>
    </row>
    <row r="28" spans="10:255">
      <c r="J28">
        <v>0.10000000149011612</v>
      </c>
      <c r="K28">
        <v>1</v>
      </c>
      <c r="L28">
        <v>0.15000000596046448</v>
      </c>
      <c r="M28">
        <v>0.23861703276634216</v>
      </c>
      <c r="N28">
        <v>1.5138359069824219</v>
      </c>
      <c r="O28">
        <v>0.64487046003341675</v>
      </c>
      <c r="P28">
        <v>2.1587064266204834</v>
      </c>
      <c r="Q28">
        <v>0.95163112878799438</v>
      </c>
      <c r="R28">
        <v>6.9733142852783203</v>
      </c>
      <c r="S28">
        <v>5.9389853477478027</v>
      </c>
      <c r="T28">
        <v>6.3442072868347168</v>
      </c>
      <c r="U28">
        <v>0.89999997615814209</v>
      </c>
      <c r="W28">
        <v>190</v>
      </c>
      <c r="X28">
        <v>0.30582651495933533</v>
      </c>
      <c r="Y28">
        <v>0.29857125878334045</v>
      </c>
      <c r="Z28">
        <v>0.26642352342605591</v>
      </c>
      <c r="AA28">
        <v>0.29024520516395569</v>
      </c>
      <c r="AB28">
        <v>0.33402100205421448</v>
      </c>
      <c r="AC28">
        <v>0.34625023603439331</v>
      </c>
      <c r="AD28">
        <v>0.34252423048019409</v>
      </c>
      <c r="AE28">
        <v>0.2830776572227478</v>
      </c>
      <c r="AF28">
        <v>0.32270869612693787</v>
      </c>
      <c r="AL28">
        <v>-5.1653008460998535</v>
      </c>
      <c r="AM28">
        <v>-7.7142558097839355</v>
      </c>
      <c r="AN28">
        <v>-3.2847044467926025</v>
      </c>
      <c r="AO28">
        <v>-4.9042697995901108E-2</v>
      </c>
      <c r="AP28">
        <v>3.1957981586456299</v>
      </c>
      <c r="AQ28">
        <v>1.3749779462814331</v>
      </c>
      <c r="AR28">
        <v>2.747577428817749</v>
      </c>
      <c r="AS28">
        <v>8.692234992980957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1</v>
      </c>
      <c r="BG28">
        <v>0</v>
      </c>
      <c r="BN28">
        <v>1.3685929775238037</v>
      </c>
      <c r="BO28">
        <v>1.8850352764129639</v>
      </c>
      <c r="BP28">
        <v>1.5149279832839966</v>
      </c>
      <c r="BQ28">
        <v>0.94463092088699341</v>
      </c>
      <c r="BR28">
        <v>9.2645943164825439E-2</v>
      </c>
      <c r="BS28">
        <v>0.32609722018241882</v>
      </c>
      <c r="BT28">
        <v>-5.0040548667311668E-3</v>
      </c>
      <c r="BU28">
        <v>0</v>
      </c>
      <c r="CB28">
        <v>-19.866550445556641</v>
      </c>
      <c r="CC28">
        <v>-35.064792633056641</v>
      </c>
      <c r="CD28">
        <v>-16.423524856567383</v>
      </c>
      <c r="CE28">
        <v>-0.20434460043907166</v>
      </c>
      <c r="CF28">
        <v>9.9868698120117188</v>
      </c>
      <c r="CG28">
        <v>9.8212690353393555</v>
      </c>
      <c r="CH28">
        <v>18.317182540893555</v>
      </c>
      <c r="CI28">
        <v>54.326461791992188</v>
      </c>
      <c r="CO28">
        <v>0.67764753103256226</v>
      </c>
      <c r="CP28">
        <v>0</v>
      </c>
      <c r="CQ28">
        <v>0.19999992847442627</v>
      </c>
      <c r="CR28">
        <v>1</v>
      </c>
      <c r="CS28">
        <v>10.159999847412109</v>
      </c>
      <c r="CT28">
        <v>-1.3685929775238037</v>
      </c>
      <c r="CU28">
        <v>6.6327152252197266</v>
      </c>
      <c r="CV28">
        <v>-2.1587064266204834</v>
      </c>
      <c r="CW28">
        <v>6.6327004432678223</v>
      </c>
      <c r="IN28">
        <v>190</v>
      </c>
      <c r="IO28">
        <v>150</v>
      </c>
      <c r="IP28">
        <v>0</v>
      </c>
      <c r="IQ28">
        <v>11.439812660217285</v>
      </c>
      <c r="IR28">
        <v>18.317182540893555</v>
      </c>
      <c r="IS28">
        <v>10.159999847412109</v>
      </c>
      <c r="IT28">
        <v>0.44999998807907104</v>
      </c>
      <c r="IU28">
        <v>0</v>
      </c>
    </row>
    <row r="29" spans="10:255">
      <c r="J29">
        <v>0.10000000149011612</v>
      </c>
      <c r="K29">
        <v>1</v>
      </c>
      <c r="L29">
        <v>0.15000000596046448</v>
      </c>
      <c r="M29">
        <v>1.0236383676528931</v>
      </c>
      <c r="N29">
        <v>6.8480949401855469</v>
      </c>
      <c r="O29">
        <v>1.0034933090209961</v>
      </c>
      <c r="P29">
        <v>7.851588249206543</v>
      </c>
      <c r="Q29">
        <v>1.0034933090209961</v>
      </c>
      <c r="R29">
        <v>7.9768075942993164</v>
      </c>
      <c r="S29">
        <v>6.9424786567687988</v>
      </c>
      <c r="T29">
        <v>6.6899552345275879</v>
      </c>
      <c r="U29">
        <v>0.89999997615814209</v>
      </c>
      <c r="W29">
        <v>191</v>
      </c>
      <c r="X29">
        <v>0.30761271715164185</v>
      </c>
      <c r="Y29">
        <v>0.29620829224586487</v>
      </c>
      <c r="Z29">
        <v>0.26359456777572632</v>
      </c>
      <c r="AA29">
        <v>0.28693482279777527</v>
      </c>
      <c r="AB29">
        <v>0.33449199795722961</v>
      </c>
      <c r="AC29">
        <v>0.34290185570716858</v>
      </c>
      <c r="AD29">
        <v>0.33284136652946472</v>
      </c>
      <c r="AE29">
        <v>0.21503116190433502</v>
      </c>
      <c r="AF29">
        <v>0.29357129335403442</v>
      </c>
      <c r="AL29">
        <v>-5.5225410461425781</v>
      </c>
      <c r="AM29">
        <v>-7.2416620254516602</v>
      </c>
      <c r="AN29">
        <v>-2.7189133167266846</v>
      </c>
      <c r="AO29">
        <v>0.6130337119102478</v>
      </c>
      <c r="AP29">
        <v>3.1015989780426025</v>
      </c>
      <c r="AQ29">
        <v>1.7098160982131958</v>
      </c>
      <c r="AR29">
        <v>3.7158639430999756</v>
      </c>
      <c r="AS29">
        <v>15.496884346008301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0.54632031917572021</v>
      </c>
      <c r="BG29">
        <v>0.45367968082427979</v>
      </c>
      <c r="BN29">
        <v>1.5052093267440796</v>
      </c>
      <c r="BO29">
        <v>1.8624449968338013</v>
      </c>
      <c r="BP29">
        <v>1.3898468017578125</v>
      </c>
      <c r="BQ29">
        <v>0.82405519485473633</v>
      </c>
      <c r="BR29">
        <v>0.16198422014713287</v>
      </c>
      <c r="BS29">
        <v>0.25618284940719604</v>
      </c>
      <c r="BT29">
        <v>-7.8654304146766663E-2</v>
      </c>
      <c r="BU29">
        <v>-0.49871101975440979</v>
      </c>
      <c r="CB29">
        <v>-21.240550994873047</v>
      </c>
      <c r="CC29">
        <v>-32.916641235351563</v>
      </c>
      <c r="CD29">
        <v>-13.594568252563477</v>
      </c>
      <c r="CE29">
        <v>2.5543076992034912</v>
      </c>
      <c r="CF29">
        <v>9.6924982070922852</v>
      </c>
      <c r="CG29">
        <v>12.212968826293945</v>
      </c>
      <c r="CH29">
        <v>24.772424697875977</v>
      </c>
      <c r="CI29">
        <v>96.855522155761719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-1.5052093267440796</v>
      </c>
      <c r="CU29">
        <v>-9.3567962646484375</v>
      </c>
      <c r="CV29">
        <v>-7.851588249206543</v>
      </c>
      <c r="CW29">
        <v>-9.3567972183227539</v>
      </c>
      <c r="IN29">
        <v>191</v>
      </c>
      <c r="IO29">
        <v>150</v>
      </c>
      <c r="IP29">
        <v>0</v>
      </c>
      <c r="IQ29">
        <v>19.212749481201172</v>
      </c>
      <c r="IR29">
        <v>24.772428512573242</v>
      </c>
      <c r="IS29">
        <v>0</v>
      </c>
      <c r="IT29">
        <v>0.44999998807907104</v>
      </c>
      <c r="IU29">
        <v>0</v>
      </c>
    </row>
    <row r="30" spans="10:255">
      <c r="J30">
        <v>0.10000000149011612</v>
      </c>
      <c r="K30">
        <v>1</v>
      </c>
      <c r="L30">
        <v>0.15000000596046448</v>
      </c>
      <c r="M30">
        <v>0.41148316860198975</v>
      </c>
      <c r="N30">
        <v>2.9524097442626953</v>
      </c>
      <c r="O30">
        <v>0.74405324459075928</v>
      </c>
      <c r="P30">
        <v>3.6964631080627441</v>
      </c>
      <c r="Q30">
        <v>1.0762566328048706</v>
      </c>
      <c r="R30">
        <v>9.0530643463134766</v>
      </c>
      <c r="S30">
        <v>7.6865320205688477</v>
      </c>
      <c r="T30">
        <v>7.1750435829162598</v>
      </c>
      <c r="U30">
        <v>0.89999997615814209</v>
      </c>
      <c r="W30">
        <v>192</v>
      </c>
      <c r="X30">
        <v>0.30861836671829224</v>
      </c>
      <c r="Y30">
        <v>0.29343622922897339</v>
      </c>
      <c r="Z30">
        <v>0.25754433870315552</v>
      </c>
      <c r="AA30">
        <v>0.28773725032806396</v>
      </c>
      <c r="AB30">
        <v>0.33442738652229309</v>
      </c>
      <c r="AC30">
        <v>0.33897292613983154</v>
      </c>
      <c r="AD30">
        <v>0.32567426562309265</v>
      </c>
      <c r="AE30">
        <v>0.18723568320274353</v>
      </c>
      <c r="AF30">
        <v>0.27952808141708374</v>
      </c>
      <c r="AL30">
        <v>-5.7236709594726563</v>
      </c>
      <c r="AM30">
        <v>-6.6872496604919434</v>
      </c>
      <c r="AN30">
        <v>-1.508867621421814</v>
      </c>
      <c r="AO30">
        <v>0.45254823565483093</v>
      </c>
      <c r="AP30">
        <v>3.1145212650299072</v>
      </c>
      <c r="AQ30">
        <v>2.1027088165283203</v>
      </c>
      <c r="AR30">
        <v>4.4325737953186035</v>
      </c>
      <c r="AS30">
        <v>18.276432037353516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0.94591957330703735</v>
      </c>
      <c r="BG30">
        <v>5.4080400615930557E-2</v>
      </c>
      <c r="BN30">
        <v>1.6084555387496948</v>
      </c>
      <c r="BO30">
        <v>1.8095815181732178</v>
      </c>
      <c r="BP30">
        <v>1.2551653385162354</v>
      </c>
      <c r="BQ30">
        <v>4.5119177550077438E-2</v>
      </c>
      <c r="BR30">
        <v>0.205606609582901</v>
      </c>
      <c r="BS30">
        <v>0.19268614053726196</v>
      </c>
      <c r="BT30">
        <v>-0.20020727813243866</v>
      </c>
      <c r="BU30">
        <v>-0.21310073137283325</v>
      </c>
      <c r="CB30">
        <v>-22.014127731323242</v>
      </c>
      <c r="CC30">
        <v>-30.396585464477539</v>
      </c>
      <c r="CD30">
        <v>-7.5443391799926758</v>
      </c>
      <c r="CE30">
        <v>1.8856179714202881</v>
      </c>
      <c r="CF30">
        <v>9.732879638671875</v>
      </c>
      <c r="CG30">
        <v>15.019347190856934</v>
      </c>
      <c r="CH30">
        <v>29.550491333007813</v>
      </c>
      <c r="CI30">
        <v>114.22769165039063</v>
      </c>
      <c r="CO30">
        <v>0.69133442640304565</v>
      </c>
      <c r="CP30">
        <v>0</v>
      </c>
      <c r="CQ30">
        <v>0</v>
      </c>
      <c r="CR30">
        <v>0</v>
      </c>
      <c r="CS30">
        <v>0</v>
      </c>
      <c r="CT30">
        <v>-1.6084555387496948</v>
      </c>
      <c r="CU30">
        <v>-5.304872989654541</v>
      </c>
      <c r="CV30">
        <v>-3.6964631080627441</v>
      </c>
      <c r="CW30">
        <v>-5.3049187660217285</v>
      </c>
      <c r="IN30">
        <v>192</v>
      </c>
      <c r="IO30">
        <v>150</v>
      </c>
      <c r="IP30">
        <v>0</v>
      </c>
      <c r="IQ30">
        <v>22.709007263183594</v>
      </c>
      <c r="IR30">
        <v>29.550493240356445</v>
      </c>
      <c r="IS30">
        <v>0</v>
      </c>
      <c r="IT30">
        <v>0.44999998807907104</v>
      </c>
      <c r="IU30">
        <v>0</v>
      </c>
    </row>
    <row r="31" spans="10:255">
      <c r="J31">
        <v>0.10000000149011612</v>
      </c>
      <c r="K31">
        <v>1</v>
      </c>
      <c r="L31">
        <v>0.15000000596046448</v>
      </c>
      <c r="M31">
        <v>0.15730857849121094</v>
      </c>
      <c r="N31">
        <v>1.0620490312576294</v>
      </c>
      <c r="O31">
        <v>0.49245402216911316</v>
      </c>
      <c r="P31">
        <v>1.5545030832290649</v>
      </c>
      <c r="Q31">
        <v>1.0127061605453491</v>
      </c>
      <c r="R31">
        <v>10.065770149230957</v>
      </c>
      <c r="S31">
        <v>8.178985595703125</v>
      </c>
      <c r="T31">
        <v>6.7513742446899414</v>
      </c>
      <c r="U31">
        <v>0.89999997615814209</v>
      </c>
      <c r="W31">
        <v>193</v>
      </c>
      <c r="X31">
        <v>0.30892837047576904</v>
      </c>
      <c r="Y31">
        <v>0.29023954272270203</v>
      </c>
      <c r="Z31">
        <v>0.25257137417793274</v>
      </c>
      <c r="AA31">
        <v>0.28822717070579529</v>
      </c>
      <c r="AB31">
        <v>0.33408114314079285</v>
      </c>
      <c r="AC31">
        <v>0.3352724015712738</v>
      </c>
      <c r="AD31">
        <v>0.32318189740180969</v>
      </c>
      <c r="AE31">
        <v>0.28329521417617798</v>
      </c>
      <c r="AF31">
        <v>0.30988633632659912</v>
      </c>
      <c r="AL31">
        <v>-5.7856721878051758</v>
      </c>
      <c r="AM31">
        <v>-6.0479121208190918</v>
      </c>
      <c r="AN31">
        <v>-0.51427483558654785</v>
      </c>
      <c r="AO31">
        <v>0.35456416010856628</v>
      </c>
      <c r="AP31">
        <v>3.1837699413299561</v>
      </c>
      <c r="AQ31">
        <v>2.4727616310119629</v>
      </c>
      <c r="AR31">
        <v>4.6818108558654785</v>
      </c>
      <c r="AS31">
        <v>8.6704788208007813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1</v>
      </c>
      <c r="BG31">
        <v>0</v>
      </c>
      <c r="BN31">
        <v>1.6700320243835449</v>
      </c>
      <c r="BO31">
        <v>1.7320306301116943</v>
      </c>
      <c r="BP31">
        <v>1.09269118309021</v>
      </c>
      <c r="BQ31">
        <v>9.8100259900093079E-2</v>
      </c>
      <c r="BR31">
        <v>0.19608137011528015</v>
      </c>
      <c r="BS31">
        <v>0.12683422863483429</v>
      </c>
      <c r="BT31">
        <v>-0.24321700632572174</v>
      </c>
      <c r="BU31">
        <v>0</v>
      </c>
      <c r="CB31">
        <v>-22.252592086791992</v>
      </c>
      <c r="CC31">
        <v>-27.490505218505859</v>
      </c>
      <c r="CD31">
        <v>-2.5713744163513184</v>
      </c>
      <c r="CE31">
        <v>1.4773509502410889</v>
      </c>
      <c r="CF31">
        <v>9.9492816925048828</v>
      </c>
      <c r="CG31">
        <v>17.662578582763672</v>
      </c>
      <c r="CH31">
        <v>31.212070465087891</v>
      </c>
      <c r="CI31">
        <v>54.19049072265625</v>
      </c>
      <c r="CO31">
        <v>0.486275315284729</v>
      </c>
      <c r="CP31">
        <v>0</v>
      </c>
      <c r="CQ31">
        <v>0</v>
      </c>
      <c r="CR31">
        <v>0</v>
      </c>
      <c r="CS31">
        <v>10.668000221252441</v>
      </c>
      <c r="CT31">
        <v>-1.6700320243835449</v>
      </c>
      <c r="CU31">
        <v>7.4434280395507813</v>
      </c>
      <c r="CV31">
        <v>-1.5545030832290649</v>
      </c>
      <c r="CW31">
        <v>7.4434652328491211</v>
      </c>
      <c r="IN31">
        <v>193</v>
      </c>
      <c r="IO31">
        <v>150</v>
      </c>
      <c r="IP31">
        <v>0</v>
      </c>
      <c r="IQ31">
        <v>13.352290153503418</v>
      </c>
      <c r="IR31">
        <v>31.212070465087891</v>
      </c>
      <c r="IS31">
        <v>0</v>
      </c>
      <c r="IT31">
        <v>0.44999998807907104</v>
      </c>
      <c r="IU31">
        <v>10.668000221252441</v>
      </c>
    </row>
    <row r="32" spans="10:255">
      <c r="J32">
        <v>0.10000000149011612</v>
      </c>
      <c r="K32">
        <v>1</v>
      </c>
      <c r="L32">
        <v>0.15000000596046448</v>
      </c>
      <c r="M32">
        <v>1.0243333578109741</v>
      </c>
      <c r="N32">
        <v>6.1501984596252441</v>
      </c>
      <c r="O32">
        <v>0.90061479806900024</v>
      </c>
      <c r="P32">
        <v>7.0508131980895996</v>
      </c>
      <c r="Q32">
        <v>0.90061479806900024</v>
      </c>
      <c r="R32">
        <v>10.966384887695313</v>
      </c>
      <c r="S32">
        <v>9.0796003341674805</v>
      </c>
      <c r="T32">
        <v>6.0040984153747559</v>
      </c>
      <c r="U32">
        <v>0.89999997615814209</v>
      </c>
      <c r="W32">
        <v>194</v>
      </c>
      <c r="X32">
        <v>0.30864542722702026</v>
      </c>
      <c r="Y32">
        <v>0.28681528568267822</v>
      </c>
      <c r="Z32">
        <v>0.2484784871339798</v>
      </c>
      <c r="AA32">
        <v>0.28850844502449036</v>
      </c>
      <c r="AB32">
        <v>0.33350491523742676</v>
      </c>
      <c r="AC32">
        <v>0.33242321014404297</v>
      </c>
      <c r="AD32">
        <v>0.31712168455123901</v>
      </c>
      <c r="AE32">
        <v>0.22099114954471588</v>
      </c>
      <c r="AF32">
        <v>0.28507816791534424</v>
      </c>
      <c r="AL32">
        <v>-5.7290830612182617</v>
      </c>
      <c r="AM32">
        <v>-5.3630599975585938</v>
      </c>
      <c r="AN32">
        <v>0.30430254340171814</v>
      </c>
      <c r="AO32">
        <v>0.298309326171875</v>
      </c>
      <c r="AP32">
        <v>3.2990155220031738</v>
      </c>
      <c r="AQ32">
        <v>2.7576806545257568</v>
      </c>
      <c r="AR32">
        <v>5.2878322601318359</v>
      </c>
      <c r="AS32">
        <v>14.900885581970215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0.54558342695236206</v>
      </c>
      <c r="BG32">
        <v>0.45441654324531555</v>
      </c>
      <c r="BN32">
        <v>1.6895409822463989</v>
      </c>
      <c r="BO32">
        <v>1.6329501867294312</v>
      </c>
      <c r="BP32">
        <v>0.94809907674789429</v>
      </c>
      <c r="BQ32">
        <v>0.12951822578907013</v>
      </c>
      <c r="BR32">
        <v>0.18577656149864197</v>
      </c>
      <c r="BS32">
        <v>7.053278386592865E-2</v>
      </c>
      <c r="BT32">
        <v>-0.21438467502593994</v>
      </c>
      <c r="BU32">
        <v>-0.32904618978500366</v>
      </c>
      <c r="CB32">
        <v>-22.034944534301758</v>
      </c>
      <c r="CC32">
        <v>-24.377544403076172</v>
      </c>
      <c r="CD32">
        <v>1.5215129852294922</v>
      </c>
      <c r="CE32">
        <v>1.2429556846618652</v>
      </c>
      <c r="CF32">
        <v>10.30942440032959</v>
      </c>
      <c r="CG32">
        <v>19.697715759277344</v>
      </c>
      <c r="CH32">
        <v>35.252212524414063</v>
      </c>
      <c r="CI32">
        <v>93.130531311035156</v>
      </c>
      <c r="CO32">
        <v>1</v>
      </c>
      <c r="CP32">
        <v>0</v>
      </c>
      <c r="CQ32">
        <v>0</v>
      </c>
      <c r="CR32">
        <v>0</v>
      </c>
      <c r="CS32">
        <v>0</v>
      </c>
      <c r="CT32">
        <v>-1.6895409822463989</v>
      </c>
      <c r="CU32">
        <v>-8.7403659820556641</v>
      </c>
      <c r="CV32">
        <v>-7.0508131980895996</v>
      </c>
      <c r="CW32">
        <v>-8.7403545379638672</v>
      </c>
      <c r="IN32">
        <v>194</v>
      </c>
      <c r="IO32">
        <v>150</v>
      </c>
      <c r="IP32">
        <v>0</v>
      </c>
      <c r="IQ32">
        <v>20.188716888427734</v>
      </c>
      <c r="IR32">
        <v>35.252208709716797</v>
      </c>
      <c r="IS32">
        <v>0</v>
      </c>
      <c r="IT32">
        <v>0.44999998807907104</v>
      </c>
      <c r="IU32">
        <v>0</v>
      </c>
    </row>
    <row r="33" spans="10:255">
      <c r="J33">
        <v>0.10000000149011612</v>
      </c>
      <c r="K33">
        <v>1</v>
      </c>
      <c r="L33">
        <v>0.15000000596046448</v>
      </c>
      <c r="M33">
        <v>0.46048077940940857</v>
      </c>
      <c r="N33">
        <v>3.296403169631958</v>
      </c>
      <c r="O33">
        <v>0.68088370561599731</v>
      </c>
      <c r="P33">
        <v>3.9772868156433105</v>
      </c>
      <c r="Q33">
        <v>1.0737918615341187</v>
      </c>
      <c r="R33">
        <v>12.040176391601563</v>
      </c>
      <c r="S33">
        <v>9.7604837417602539</v>
      </c>
      <c r="T33">
        <v>7.1586117744445801</v>
      </c>
      <c r="U33">
        <v>0.89999997615814209</v>
      </c>
      <c r="W33">
        <v>195</v>
      </c>
      <c r="X33">
        <v>0.3079039454460144</v>
      </c>
      <c r="Y33">
        <v>0.27525150775909424</v>
      </c>
      <c r="Z33">
        <v>0.25316479802131653</v>
      </c>
      <c r="AA33">
        <v>0.2886410653591156</v>
      </c>
      <c r="AB33">
        <v>0.33279773592948914</v>
      </c>
      <c r="AC33">
        <v>0.32958763837814331</v>
      </c>
      <c r="AD33">
        <v>0.31134045124053955</v>
      </c>
      <c r="AE33">
        <v>0.18950483202934265</v>
      </c>
      <c r="AF33">
        <v>0.27072858810424805</v>
      </c>
      <c r="AL33">
        <v>-5.580787181854248</v>
      </c>
      <c r="AM33">
        <v>-3.0503041744232178</v>
      </c>
      <c r="AN33">
        <v>-0.63295960426330566</v>
      </c>
      <c r="AO33">
        <v>0.27178525924682617</v>
      </c>
      <c r="AP33">
        <v>3.4404513835906982</v>
      </c>
      <c r="AQ33">
        <v>3.0412378311157227</v>
      </c>
      <c r="AR33">
        <v>5.8659553527832031</v>
      </c>
      <c r="AS33">
        <v>18.049518585205078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0.88896828889846802</v>
      </c>
      <c r="BG33">
        <v>0.1110316589474678</v>
      </c>
      <c r="BN33">
        <v>1.6717246770858765</v>
      </c>
      <c r="BO33">
        <v>1.5234305858612061</v>
      </c>
      <c r="BP33">
        <v>-0.78932476043701172</v>
      </c>
      <c r="BQ33">
        <v>0.14793680608272552</v>
      </c>
      <c r="BR33">
        <v>0.17446011304855347</v>
      </c>
      <c r="BS33">
        <v>3.3024150878190994E-2</v>
      </c>
      <c r="BT33">
        <v>-0.2505323588848114</v>
      </c>
      <c r="BU33">
        <v>-0.2233717143535614</v>
      </c>
      <c r="CB33">
        <v>-21.464572906494141</v>
      </c>
      <c r="CC33">
        <v>-13.865017890930176</v>
      </c>
      <c r="CD33">
        <v>-3.1647982597351074</v>
      </c>
      <c r="CE33">
        <v>1.1324386596679688</v>
      </c>
      <c r="CF33">
        <v>10.751411437988281</v>
      </c>
      <c r="CG33">
        <v>21.723123550415039</v>
      </c>
      <c r="CH33">
        <v>39.106369018554688</v>
      </c>
      <c r="CI33">
        <v>112.80947875976563</v>
      </c>
      <c r="CO33">
        <v>0.63409286737442017</v>
      </c>
      <c r="CP33">
        <v>0</v>
      </c>
      <c r="CQ33">
        <v>0</v>
      </c>
      <c r="CR33">
        <v>0</v>
      </c>
      <c r="CS33">
        <v>0</v>
      </c>
      <c r="CT33">
        <v>-1.6717246770858765</v>
      </c>
      <c r="CU33">
        <v>-5.6490001678466797</v>
      </c>
      <c r="CV33">
        <v>-3.9772868156433105</v>
      </c>
      <c r="CW33">
        <v>-5.6490116119384766</v>
      </c>
      <c r="IN33">
        <v>195</v>
      </c>
      <c r="IO33">
        <v>150</v>
      </c>
      <c r="IP33">
        <v>0</v>
      </c>
      <c r="IQ33">
        <v>23.915473937988281</v>
      </c>
      <c r="IR33">
        <v>39.106372833251953</v>
      </c>
      <c r="IS33">
        <v>0</v>
      </c>
      <c r="IT33">
        <v>0.44999998807907104</v>
      </c>
      <c r="IU33">
        <v>0</v>
      </c>
    </row>
    <row r="34" spans="10:255">
      <c r="J34">
        <v>0.10000000149011612</v>
      </c>
      <c r="K34">
        <v>1</v>
      </c>
      <c r="L34">
        <v>0.15000000596046448</v>
      </c>
      <c r="M34">
        <v>0.17757274210453033</v>
      </c>
      <c r="N34">
        <v>1.2508690357208252</v>
      </c>
      <c r="O34">
        <v>0.43904930353164673</v>
      </c>
      <c r="P34">
        <v>1.6899182796478271</v>
      </c>
      <c r="Q34">
        <v>1.0566394329071045</v>
      </c>
      <c r="R34">
        <v>13.096816062927246</v>
      </c>
      <c r="S34">
        <v>10.199533462524414</v>
      </c>
      <c r="T34">
        <v>7.0442624092102051</v>
      </c>
      <c r="U34">
        <v>0.89999997615814209</v>
      </c>
      <c r="W34">
        <v>196</v>
      </c>
      <c r="X34">
        <v>0.30602622032165527</v>
      </c>
      <c r="Y34">
        <v>0.27200561761856079</v>
      </c>
      <c r="Z34">
        <v>0.25080826878547668</v>
      </c>
      <c r="AA34">
        <v>0.28880608081817627</v>
      </c>
      <c r="AB34">
        <v>0.33197823166847229</v>
      </c>
      <c r="AC34">
        <v>0.32683601975440979</v>
      </c>
      <c r="AD34">
        <v>0.30971062183380127</v>
      </c>
      <c r="AE34">
        <v>0.1795361340045929</v>
      </c>
      <c r="AF34">
        <v>0.26631912589073181</v>
      </c>
      <c r="AL34">
        <v>-5.2052421569824219</v>
      </c>
      <c r="AM34">
        <v>-2.4011261463165283</v>
      </c>
      <c r="AN34">
        <v>-0.16165374219417572</v>
      </c>
      <c r="AO34">
        <v>0.23878215253353119</v>
      </c>
      <c r="AP34">
        <v>3.6043522357940674</v>
      </c>
      <c r="AQ34">
        <v>3.3163995742797852</v>
      </c>
      <c r="AR34">
        <v>6.0289387702941895</v>
      </c>
      <c r="AS34">
        <v>19.04638671875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1</v>
      </c>
      <c r="BG34">
        <v>0</v>
      </c>
      <c r="BN34">
        <v>1.6260230541229248</v>
      </c>
      <c r="BO34">
        <v>1.2504839897155762</v>
      </c>
      <c r="BP34">
        <v>0.60130196809768677</v>
      </c>
      <c r="BQ34">
        <v>0.12999801337718964</v>
      </c>
      <c r="BR34">
        <v>0.16299878060817719</v>
      </c>
      <c r="BS34">
        <v>-9.0245960745960474E-4</v>
      </c>
      <c r="BT34">
        <v>-0.27606448531150818</v>
      </c>
      <c r="BU34">
        <v>0</v>
      </c>
      <c r="CB34">
        <v>-20.020170211791992</v>
      </c>
      <c r="CC34">
        <v>-10.91420841217041</v>
      </c>
      <c r="CD34">
        <v>-0.80826884508132935</v>
      </c>
      <c r="CE34">
        <v>0.99492579698562622</v>
      </c>
      <c r="CF34">
        <v>11.263601303100586</v>
      </c>
      <c r="CG34">
        <v>23.688564300537109</v>
      </c>
      <c r="CH34">
        <v>40.192920684814453</v>
      </c>
      <c r="CI34">
        <v>119.03990936279297</v>
      </c>
      <c r="CO34">
        <v>0.41551479697227478</v>
      </c>
      <c r="CP34">
        <v>0</v>
      </c>
      <c r="CQ34">
        <v>0</v>
      </c>
      <c r="CR34">
        <v>0</v>
      </c>
      <c r="CS34">
        <v>0.25400000810623169</v>
      </c>
      <c r="CT34">
        <v>-1.6260230541229248</v>
      </c>
      <c r="CU34">
        <v>-3.0619800090789795</v>
      </c>
      <c r="CV34">
        <v>-1.6899182796478271</v>
      </c>
      <c r="CW34">
        <v>-3.061941385269165</v>
      </c>
      <c r="IN34">
        <v>196</v>
      </c>
      <c r="IO34">
        <v>150</v>
      </c>
      <c r="IP34">
        <v>0</v>
      </c>
      <c r="IQ34">
        <v>25.075325012207031</v>
      </c>
      <c r="IR34">
        <v>40.192920684814453</v>
      </c>
      <c r="IS34">
        <v>0</v>
      </c>
      <c r="IT34">
        <v>0.44999998807907104</v>
      </c>
      <c r="IU34">
        <v>0.25400000810623169</v>
      </c>
    </row>
    <row r="35" spans="10:255">
      <c r="J35">
        <v>0.10000000149011612</v>
      </c>
      <c r="K35">
        <v>1</v>
      </c>
      <c r="L35">
        <v>0.15000000596046448</v>
      </c>
      <c r="M35">
        <v>8.658011257648468E-2</v>
      </c>
      <c r="N35">
        <v>0.61488080024719238</v>
      </c>
      <c r="O35">
        <v>0.37017256021499634</v>
      </c>
      <c r="P35">
        <v>0.98505336046218872</v>
      </c>
      <c r="Q35">
        <v>1.0652806758880615</v>
      </c>
      <c r="R35">
        <v>14.162096977233887</v>
      </c>
      <c r="S35">
        <v>10.569705963134766</v>
      </c>
      <c r="T35">
        <v>7.1018710136413574</v>
      </c>
      <c r="U35">
        <v>0.89999997615814209</v>
      </c>
      <c r="W35">
        <v>197</v>
      </c>
      <c r="X35">
        <v>0.30416417121887207</v>
      </c>
      <c r="Y35">
        <v>0.26895877718925476</v>
      </c>
      <c r="Z35">
        <v>0.24884296953678131</v>
      </c>
      <c r="AA35">
        <v>0.28884682059288025</v>
      </c>
      <c r="AB35">
        <v>0.33107748627662659</v>
      </c>
      <c r="AC35">
        <v>0.32460421323776245</v>
      </c>
      <c r="AD35">
        <v>0.30854532122612</v>
      </c>
      <c r="AE35">
        <v>0.1733873188495636</v>
      </c>
      <c r="AF35">
        <v>0.2634926438331604</v>
      </c>
      <c r="AL35">
        <v>-4.8328323364257813</v>
      </c>
      <c r="AM35">
        <v>-1.7917578220367432</v>
      </c>
      <c r="AN35">
        <v>0.2314060777425766</v>
      </c>
      <c r="AO35">
        <v>0.23063419759273529</v>
      </c>
      <c r="AP35">
        <v>3.784501314163208</v>
      </c>
      <c r="AQ35">
        <v>3.5395803451538086</v>
      </c>
      <c r="AR35">
        <v>6.1454682350158691</v>
      </c>
      <c r="AS35">
        <v>19.66126823425293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1</v>
      </c>
      <c r="BG35">
        <v>0</v>
      </c>
      <c r="BN35">
        <v>1.5163813829421997</v>
      </c>
      <c r="BO35">
        <v>1.1439719200134277</v>
      </c>
      <c r="BP35">
        <v>0.53460335731506348</v>
      </c>
      <c r="BQ35">
        <v>0.1415434330701828</v>
      </c>
      <c r="BR35">
        <v>0.14969240128993988</v>
      </c>
      <c r="BS35">
        <v>-3.0460609123110771E-2</v>
      </c>
      <c r="BT35">
        <v>-0.25364160537719727</v>
      </c>
      <c r="BU35">
        <v>0</v>
      </c>
      <c r="CB35">
        <v>-18.587823867797852</v>
      </c>
      <c r="CC35">
        <v>-8.144352912902832</v>
      </c>
      <c r="CD35">
        <v>1.1570305824279785</v>
      </c>
      <c r="CE35">
        <v>0.96097594499588013</v>
      </c>
      <c r="CF35">
        <v>11.826567649841309</v>
      </c>
      <c r="CG35">
        <v>25.282712936401367</v>
      </c>
      <c r="CH35">
        <v>40.96978759765625</v>
      </c>
      <c r="CI35">
        <v>122.88291931152344</v>
      </c>
      <c r="CO35">
        <v>0.34748828411102295</v>
      </c>
      <c r="CP35">
        <v>0</v>
      </c>
      <c r="CQ35">
        <v>0</v>
      </c>
      <c r="CR35">
        <v>0</v>
      </c>
      <c r="CS35">
        <v>0</v>
      </c>
      <c r="CT35">
        <v>-1.5163813829421997</v>
      </c>
      <c r="CU35">
        <v>-2.5014281272888184</v>
      </c>
      <c r="CV35">
        <v>-0.98505336046218872</v>
      </c>
      <c r="CW35">
        <v>-2.5014348030090332</v>
      </c>
      <c r="IN35">
        <v>197</v>
      </c>
      <c r="IO35">
        <v>150</v>
      </c>
      <c r="IP35">
        <v>0</v>
      </c>
      <c r="IQ35">
        <v>25.806735992431641</v>
      </c>
      <c r="IR35">
        <v>40.969779968261719</v>
      </c>
      <c r="IS35">
        <v>0</v>
      </c>
      <c r="IT35">
        <v>0.44999998807907104</v>
      </c>
      <c r="IU35">
        <v>0</v>
      </c>
    </row>
    <row r="36" spans="10:255">
      <c r="J36">
        <v>0.10000000149011612</v>
      </c>
      <c r="K36">
        <v>1</v>
      </c>
      <c r="L36">
        <v>0.15000000596046448</v>
      </c>
      <c r="M36">
        <v>3.0856505036354065E-2</v>
      </c>
      <c r="N36">
        <v>0.21896786987781525</v>
      </c>
      <c r="O36">
        <v>0.3242209255695343</v>
      </c>
      <c r="P36">
        <v>0.54318881034851074</v>
      </c>
      <c r="Q36">
        <v>1.0644491910934448</v>
      </c>
      <c r="R36">
        <v>15.226546287536621</v>
      </c>
      <c r="S36">
        <v>10.893926620483398</v>
      </c>
      <c r="T36">
        <v>7.0963277816772461</v>
      </c>
      <c r="U36">
        <v>0.89999997615814209</v>
      </c>
      <c r="W36">
        <v>198</v>
      </c>
      <c r="X36">
        <v>0.30233928561210632</v>
      </c>
      <c r="Y36">
        <v>0.26314008235931396</v>
      </c>
      <c r="Z36">
        <v>0.25015375018119812</v>
      </c>
      <c r="AA36">
        <v>0.28878548741340637</v>
      </c>
      <c r="AB36">
        <v>0.33014300465583801</v>
      </c>
      <c r="AC36">
        <v>0.32276010513305664</v>
      </c>
      <c r="AD36">
        <v>0.30764806270599365</v>
      </c>
      <c r="AE36">
        <v>0.17119763791561127</v>
      </c>
      <c r="AF36">
        <v>0.26216459274291992</v>
      </c>
      <c r="AL36">
        <v>-4.4678549766540527</v>
      </c>
      <c r="AM36">
        <v>-0.62801849842071533</v>
      </c>
      <c r="AN36">
        <v>-3.0750034376978874E-2</v>
      </c>
      <c r="AO36">
        <v>0.24290083348751068</v>
      </c>
      <c r="AP36">
        <v>3.9713973999023438</v>
      </c>
      <c r="AQ36">
        <v>3.7239913940429688</v>
      </c>
      <c r="AR36">
        <v>6.235194206237793</v>
      </c>
      <c r="AS36">
        <v>19.880237579345703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1</v>
      </c>
      <c r="BG36">
        <v>0</v>
      </c>
      <c r="BN36">
        <v>1.4156445264816284</v>
      </c>
      <c r="BO36">
        <v>1.0506694316864014</v>
      </c>
      <c r="BP36">
        <v>-0.11307256668806076</v>
      </c>
      <c r="BQ36">
        <v>0.14908292889595032</v>
      </c>
      <c r="BR36">
        <v>0.13681600987911224</v>
      </c>
      <c r="BS36">
        <v>-5.0081968307495117E-2</v>
      </c>
      <c r="BT36">
        <v>-0.234492227435112</v>
      </c>
      <c r="BU36">
        <v>0</v>
      </c>
      <c r="CB36">
        <v>-17.184064865112305</v>
      </c>
      <c r="CC36">
        <v>-2.8546295166015625</v>
      </c>
      <c r="CD36">
        <v>-0.15375019609928131</v>
      </c>
      <c r="CE36">
        <v>1.0120869874954224</v>
      </c>
      <c r="CF36">
        <v>12.410618782043457</v>
      </c>
      <c r="CG36">
        <v>26.599931716918945</v>
      </c>
      <c r="CH36">
        <v>41.567958831787109</v>
      </c>
      <c r="CI36">
        <v>124.25147247314453</v>
      </c>
      <c r="CO36">
        <v>0.30459031462669373</v>
      </c>
      <c r="CP36">
        <v>0</v>
      </c>
      <c r="CQ36">
        <v>0</v>
      </c>
      <c r="CR36">
        <v>0</v>
      </c>
      <c r="CS36">
        <v>0</v>
      </c>
      <c r="CT36">
        <v>-1.4156445264816284</v>
      </c>
      <c r="CU36">
        <v>-1.9587874412536621</v>
      </c>
      <c r="CV36">
        <v>-0.54318881034851074</v>
      </c>
      <c r="CW36">
        <v>-1.9588333368301392</v>
      </c>
      <c r="IN36">
        <v>198</v>
      </c>
      <c r="IO36">
        <v>150</v>
      </c>
      <c r="IP36">
        <v>0</v>
      </c>
      <c r="IQ36">
        <v>26.115432739257813</v>
      </c>
      <c r="IR36">
        <v>41.567966461181641</v>
      </c>
      <c r="IS36">
        <v>0</v>
      </c>
      <c r="IT36">
        <v>0.44999998807907104</v>
      </c>
      <c r="IU36">
        <v>0</v>
      </c>
    </row>
    <row r="37" spans="10:255">
      <c r="J37">
        <v>0.10000000149011612</v>
      </c>
      <c r="K37">
        <v>1</v>
      </c>
      <c r="L37">
        <v>0.15000000596046448</v>
      </c>
      <c r="M37">
        <v>1.0971784591674805E-2</v>
      </c>
      <c r="N37">
        <v>8.8616833090782166E-2</v>
      </c>
      <c r="O37">
        <v>0.34708195924758911</v>
      </c>
      <c r="P37">
        <v>0.43569880723953247</v>
      </c>
      <c r="Q37">
        <v>1.2115190029144287</v>
      </c>
      <c r="R37">
        <v>16.438064575195313</v>
      </c>
      <c r="S37">
        <v>11.241008758544922</v>
      </c>
      <c r="T37">
        <v>8.0767927169799805</v>
      </c>
      <c r="U37">
        <v>0.89999997615814209</v>
      </c>
      <c r="W37">
        <v>199</v>
      </c>
      <c r="X37">
        <v>0.300397127866745</v>
      </c>
      <c r="Y37">
        <v>0.26055464148521423</v>
      </c>
      <c r="Z37">
        <v>0.24878124892711639</v>
      </c>
      <c r="AA37">
        <v>0.28868997097015381</v>
      </c>
      <c r="AB37">
        <v>0.32920390367507935</v>
      </c>
      <c r="AC37">
        <v>0.32120537757873535</v>
      </c>
      <c r="AD37">
        <v>0.30636188387870789</v>
      </c>
      <c r="AE37">
        <v>0.34811145067214966</v>
      </c>
      <c r="AF37">
        <v>0.32027840614318848</v>
      </c>
      <c r="AL37">
        <v>-4.0794239044189453</v>
      </c>
      <c r="AM37">
        <v>-0.11093023419380188</v>
      </c>
      <c r="AN37">
        <v>0.24375019967556</v>
      </c>
      <c r="AO37">
        <v>0.26200410723686218</v>
      </c>
      <c r="AP37">
        <v>4.1592178344726563</v>
      </c>
      <c r="AQ37">
        <v>3.8794639110565186</v>
      </c>
      <c r="AR37">
        <v>6.3638124465942383</v>
      </c>
      <c r="AS37">
        <v>2.1888556480407715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1</v>
      </c>
      <c r="BG37">
        <v>0</v>
      </c>
      <c r="BN37">
        <v>1.3239517211914063</v>
      </c>
      <c r="BO37">
        <v>0.93551695346832275</v>
      </c>
      <c r="BP37">
        <v>0.41843363642692566</v>
      </c>
      <c r="BQ37">
        <v>0.14393419027328491</v>
      </c>
      <c r="BR37">
        <v>0.12482963502407074</v>
      </c>
      <c r="BS37">
        <v>-6.2991209328174591E-2</v>
      </c>
      <c r="BT37">
        <v>-0.21846331655979156</v>
      </c>
      <c r="BU37">
        <v>0</v>
      </c>
      <c r="CB37">
        <v>-15.690097808837891</v>
      </c>
      <c r="CC37">
        <v>-0.50422829389572144</v>
      </c>
      <c r="CD37">
        <v>1.2187511920928955</v>
      </c>
      <c r="CE37">
        <v>1.0916839838027954</v>
      </c>
      <c r="CF37">
        <v>12.997556686401367</v>
      </c>
      <c r="CG37">
        <v>27.710451126098633</v>
      </c>
      <c r="CH37">
        <v>42.425411224365234</v>
      </c>
      <c r="CI37">
        <v>13.68034553527832</v>
      </c>
      <c r="CO37">
        <v>0.28648495674133301</v>
      </c>
      <c r="CP37">
        <v>0</v>
      </c>
      <c r="CQ37">
        <v>0.19999992847442627</v>
      </c>
      <c r="CR37">
        <v>1</v>
      </c>
      <c r="CS37">
        <v>17.780000686645508</v>
      </c>
      <c r="CT37">
        <v>-1.3239517211914063</v>
      </c>
      <c r="CU37">
        <v>16.020298004150391</v>
      </c>
      <c r="CV37">
        <v>-0.43569880723953247</v>
      </c>
      <c r="CW37">
        <v>16.020349502563477</v>
      </c>
      <c r="IN37">
        <v>199</v>
      </c>
      <c r="IO37">
        <v>150</v>
      </c>
      <c r="IP37">
        <v>0</v>
      </c>
      <c r="IQ37">
        <v>8.5526676177978516</v>
      </c>
      <c r="IR37">
        <v>42.425411224365234</v>
      </c>
      <c r="IS37">
        <v>17.780000686645508</v>
      </c>
      <c r="IT37">
        <v>0.44999998807907104</v>
      </c>
      <c r="IU37">
        <v>0</v>
      </c>
    </row>
    <row r="38" spans="10:255">
      <c r="J38">
        <v>0.10000000149011612</v>
      </c>
      <c r="K38">
        <v>1</v>
      </c>
      <c r="L38">
        <v>0.15000000596046448</v>
      </c>
      <c r="M38">
        <v>1.1005421876907349</v>
      </c>
      <c r="N38">
        <v>9.6698312759399414</v>
      </c>
      <c r="O38">
        <v>1.317963719367981</v>
      </c>
      <c r="P38">
        <v>10.987794876098633</v>
      </c>
      <c r="Q38">
        <v>1.317963719367981</v>
      </c>
      <c r="R38">
        <v>17.75602912902832</v>
      </c>
      <c r="S38">
        <v>12.558972358703613</v>
      </c>
      <c r="T38">
        <v>8.7864246368408203</v>
      </c>
      <c r="U38">
        <v>0.89999997615814209</v>
      </c>
      <c r="W38">
        <v>200</v>
      </c>
      <c r="X38">
        <v>0.29855033755302429</v>
      </c>
      <c r="Y38">
        <v>0.25638240575790405</v>
      </c>
      <c r="Z38">
        <v>0.24937447905540466</v>
      </c>
      <c r="AA38">
        <v>0.28851589560508728</v>
      </c>
      <c r="AB38">
        <v>0.32828012108802795</v>
      </c>
      <c r="AC38">
        <v>0.31980815529823303</v>
      </c>
      <c r="AD38">
        <v>0.30834153294563293</v>
      </c>
      <c r="AE38">
        <v>0.23836490511894226</v>
      </c>
      <c r="AF38">
        <v>0.28501600027084351</v>
      </c>
      <c r="AL38">
        <v>-3.7100660800933838</v>
      </c>
      <c r="AM38">
        <v>0.72351711988449097</v>
      </c>
      <c r="AN38">
        <v>0.12510418891906738</v>
      </c>
      <c r="AO38">
        <v>0.29681921005249023</v>
      </c>
      <c r="AP38">
        <v>4.3439745903015137</v>
      </c>
      <c r="AQ38">
        <v>4.0191864967346191</v>
      </c>
      <c r="AR38">
        <v>6.1658473014831543</v>
      </c>
      <c r="AS38">
        <v>13.163509368896484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0.5</v>
      </c>
      <c r="BG38">
        <v>0.5</v>
      </c>
      <c r="BN38">
        <v>1.233346700668335</v>
      </c>
      <c r="BO38">
        <v>0.86398810148239136</v>
      </c>
      <c r="BP38">
        <v>2.9539084061980247E-2</v>
      </c>
      <c r="BQ38">
        <v>0.14818635582923889</v>
      </c>
      <c r="BR38">
        <v>0.1133716031908989</v>
      </c>
      <c r="BS38">
        <v>-7.1385391056537628E-2</v>
      </c>
      <c r="BT38">
        <v>-0.21110694110393524</v>
      </c>
      <c r="BU38">
        <v>0.6458398699760437</v>
      </c>
      <c r="CB38">
        <v>-14.269490242004395</v>
      </c>
      <c r="CC38">
        <v>3.2887139320373535</v>
      </c>
      <c r="CD38">
        <v>0.62552100419998169</v>
      </c>
      <c r="CE38">
        <v>1.2367467880249023</v>
      </c>
      <c r="CF38">
        <v>13.574920654296875</v>
      </c>
      <c r="CG38">
        <v>28.708467483520508</v>
      </c>
      <c r="CH38">
        <v>41.105648040771484</v>
      </c>
      <c r="CI38">
        <v>82.271934509277344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-1.233346700668335</v>
      </c>
      <c r="CU38">
        <v>-12.221097946166992</v>
      </c>
      <c r="CV38">
        <v>-10.987794876098633</v>
      </c>
      <c r="CW38">
        <v>-12.221141815185547</v>
      </c>
      <c r="IN38">
        <v>200</v>
      </c>
      <c r="IO38">
        <v>150</v>
      </c>
      <c r="IP38">
        <v>0</v>
      </c>
      <c r="IQ38">
        <v>19.329357147216797</v>
      </c>
      <c r="IR38">
        <v>41.105648040771484</v>
      </c>
      <c r="IS38">
        <v>0</v>
      </c>
      <c r="IT38">
        <v>0.44999998807907104</v>
      </c>
      <c r="IU38">
        <v>0</v>
      </c>
    </row>
    <row r="39" spans="10:255">
      <c r="J39">
        <v>0.10000000149011612</v>
      </c>
      <c r="K39">
        <v>1</v>
      </c>
      <c r="L39">
        <v>0.15000000596046448</v>
      </c>
      <c r="M39">
        <v>0.63577967882156372</v>
      </c>
      <c r="N39">
        <v>6.7248716354370117</v>
      </c>
      <c r="O39">
        <v>1.0860229730606079</v>
      </c>
      <c r="P39">
        <v>7.8108944892883301</v>
      </c>
      <c r="Q39">
        <v>1.5866043567657471</v>
      </c>
      <c r="R39">
        <v>19.342634201049805</v>
      </c>
      <c r="S39">
        <v>13.64499568939209</v>
      </c>
      <c r="T39">
        <v>10.577362060546875</v>
      </c>
      <c r="U39">
        <v>0.89999997615814209</v>
      </c>
      <c r="W39">
        <v>201</v>
      </c>
      <c r="X39">
        <v>0.28870305418968201</v>
      </c>
      <c r="Y39">
        <v>0.26221489906311035</v>
      </c>
      <c r="Z39">
        <v>0.24834705889225006</v>
      </c>
      <c r="AA39">
        <v>0.28830766677856445</v>
      </c>
      <c r="AB39">
        <v>0.32737621665000916</v>
      </c>
      <c r="AC39">
        <v>0.31888788938522339</v>
      </c>
      <c r="AD39">
        <v>0.29918795824050903</v>
      </c>
      <c r="AE39">
        <v>0.17110544443130493</v>
      </c>
      <c r="AF39">
        <v>0.25649377703666687</v>
      </c>
      <c r="AL39">
        <v>-1.7406100034713745</v>
      </c>
      <c r="AM39">
        <v>-0.44298183917999268</v>
      </c>
      <c r="AN39">
        <v>0.33058819174766541</v>
      </c>
      <c r="AO39">
        <v>0.33846494555473328</v>
      </c>
      <c r="AP39">
        <v>4.5247554779052734</v>
      </c>
      <c r="AQ39">
        <v>4.1112127304077148</v>
      </c>
      <c r="AR39">
        <v>7.0812044143676758</v>
      </c>
      <c r="AS39">
        <v>19.889457702636719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0.75624167919158936</v>
      </c>
      <c r="BG39">
        <v>0.24375826120376587</v>
      </c>
      <c r="BN39">
        <v>1.1533002853393555</v>
      </c>
      <c r="BO39">
        <v>-0.81615316867828369</v>
      </c>
      <c r="BP39">
        <v>0.3503471314907074</v>
      </c>
      <c r="BQ39">
        <v>0.14486488699913025</v>
      </c>
      <c r="BR39">
        <v>0.10321792215108871</v>
      </c>
      <c r="BS39">
        <v>-7.7562868595123291E-2</v>
      </c>
      <c r="BT39">
        <v>-0.1695888489484787</v>
      </c>
      <c r="BU39">
        <v>-0.26365295052528381</v>
      </c>
      <c r="CB39">
        <v>-6.6946563720703125</v>
      </c>
      <c r="CC39">
        <v>-2.0135536193847656</v>
      </c>
      <c r="CD39">
        <v>1.6529412269592285</v>
      </c>
      <c r="CE39">
        <v>1.4102708101272583</v>
      </c>
      <c r="CF39">
        <v>14.139861106872559</v>
      </c>
      <c r="CG39">
        <v>29.365800857543945</v>
      </c>
      <c r="CH39">
        <v>47.208030700683594</v>
      </c>
      <c r="CI39">
        <v>124.30908966064453</v>
      </c>
      <c r="CO39">
        <v>0.68449515104293823</v>
      </c>
      <c r="CP39">
        <v>0</v>
      </c>
      <c r="CQ39">
        <v>0</v>
      </c>
      <c r="CR39">
        <v>0</v>
      </c>
      <c r="CS39">
        <v>0</v>
      </c>
      <c r="CT39">
        <v>-1.1533002853393555</v>
      </c>
      <c r="CU39">
        <v>-8.9642105102539063</v>
      </c>
      <c r="CV39">
        <v>-7.8108944892883301</v>
      </c>
      <c r="CW39">
        <v>-8.9641952514648438</v>
      </c>
      <c r="IN39">
        <v>201</v>
      </c>
      <c r="IO39">
        <v>150</v>
      </c>
      <c r="IP39">
        <v>0</v>
      </c>
      <c r="IQ39">
        <v>26.970663070678711</v>
      </c>
      <c r="IR39">
        <v>47.208038330078125</v>
      </c>
      <c r="IS39">
        <v>0</v>
      </c>
      <c r="IT39">
        <v>0.44999998807907104</v>
      </c>
      <c r="IU39">
        <v>0</v>
      </c>
    </row>
    <row r="40" spans="10:255">
      <c r="J40">
        <v>0.10000000149011612</v>
      </c>
      <c r="K40">
        <v>1</v>
      </c>
      <c r="L40">
        <v>0.15000000596046448</v>
      </c>
      <c r="M40">
        <v>1.0192894376814365E-2</v>
      </c>
      <c r="N40">
        <v>0.1000426709651947</v>
      </c>
      <c r="O40">
        <v>0.34792724251747131</v>
      </c>
      <c r="P40">
        <v>0.44796991348266602</v>
      </c>
      <c r="Q40">
        <v>1.4722414016723633</v>
      </c>
      <c r="R40">
        <v>20.814876556396484</v>
      </c>
      <c r="S40">
        <v>13.992922782897949</v>
      </c>
      <c r="T40">
        <v>9.8149423599243164</v>
      </c>
      <c r="U40">
        <v>0.89999997615814209</v>
      </c>
      <c r="W40">
        <v>202</v>
      </c>
      <c r="X40">
        <v>0.28800004720687866</v>
      </c>
      <c r="Y40">
        <v>0.25895857810974121</v>
      </c>
      <c r="Z40">
        <v>0.24899664521217346</v>
      </c>
      <c r="AA40">
        <v>0.28804230690002441</v>
      </c>
      <c r="AB40">
        <v>0.32651862502098083</v>
      </c>
      <c r="AC40">
        <v>0.3171478807926178</v>
      </c>
      <c r="AD40">
        <v>0.2982248067855835</v>
      </c>
      <c r="AE40">
        <v>0.17010501027107239</v>
      </c>
      <c r="AF40">
        <v>0.25551819801330566</v>
      </c>
      <c r="AL40">
        <v>-1.6000086069107056</v>
      </c>
      <c r="AM40">
        <v>0.20828253030776978</v>
      </c>
      <c r="AN40">
        <v>0.20067094266414642</v>
      </c>
      <c r="AO40">
        <v>0.39153692126274109</v>
      </c>
      <c r="AP40">
        <v>4.6962738037109375</v>
      </c>
      <c r="AQ40">
        <v>4.2852134704589844</v>
      </c>
      <c r="AR40">
        <v>7.1775202751159668</v>
      </c>
      <c r="AS40">
        <v>19.989500045776367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1</v>
      </c>
      <c r="BG40">
        <v>0</v>
      </c>
      <c r="BN40">
        <v>0.80892693996429443</v>
      </c>
      <c r="BO40">
        <v>0.66832536458969116</v>
      </c>
      <c r="BP40">
        <v>1.7058957368135452E-2</v>
      </c>
      <c r="BQ40">
        <v>0.14697737991809845</v>
      </c>
      <c r="BR40">
        <v>9.3905098736286163E-2</v>
      </c>
      <c r="BS40">
        <v>-7.7609777450561523E-2</v>
      </c>
      <c r="BT40">
        <v>-0.25161316990852356</v>
      </c>
      <c r="BU40">
        <v>0</v>
      </c>
      <c r="CB40">
        <v>-6.1538815498352051</v>
      </c>
      <c r="CC40">
        <v>0.94673866033554077</v>
      </c>
      <c r="CD40">
        <v>1.0033549070358276</v>
      </c>
      <c r="CE40">
        <v>1.6314040422439575</v>
      </c>
      <c r="CF40">
        <v>14.67585563659668</v>
      </c>
      <c r="CG40">
        <v>30.608663558959961</v>
      </c>
      <c r="CH40">
        <v>47.850131988525391</v>
      </c>
      <c r="CI40">
        <v>124.93436431884766</v>
      </c>
      <c r="CO40">
        <v>0.23632486164569855</v>
      </c>
      <c r="CP40">
        <v>0</v>
      </c>
      <c r="CQ40">
        <v>0</v>
      </c>
      <c r="CR40">
        <v>0</v>
      </c>
      <c r="CS40">
        <v>0</v>
      </c>
      <c r="CT40">
        <v>-0.80892693996429443</v>
      </c>
      <c r="CU40">
        <v>-1.2569129467010498</v>
      </c>
      <c r="CV40">
        <v>-0.44796991348266602</v>
      </c>
      <c r="CW40">
        <v>-1.2568968534469604</v>
      </c>
      <c r="IN40">
        <v>202</v>
      </c>
      <c r="IO40">
        <v>150</v>
      </c>
      <c r="IP40">
        <v>0</v>
      </c>
      <c r="IQ40">
        <v>27.167020797729492</v>
      </c>
      <c r="IR40">
        <v>47.850135803222656</v>
      </c>
      <c r="IS40">
        <v>0</v>
      </c>
      <c r="IT40">
        <v>0.44999998807907104</v>
      </c>
      <c r="IU40">
        <v>0</v>
      </c>
    </row>
    <row r="41" spans="10:255">
      <c r="J41">
        <v>0.10000000149011612</v>
      </c>
      <c r="K41">
        <v>1</v>
      </c>
      <c r="L41">
        <v>0.15000000596046448</v>
      </c>
      <c r="M41">
        <v>9.6245075110346079E-4</v>
      </c>
      <c r="N41">
        <v>8.9267464354634285E-3</v>
      </c>
      <c r="O41">
        <v>0.31276506185531616</v>
      </c>
      <c r="P41">
        <v>0.32169181108474731</v>
      </c>
      <c r="Q41">
        <v>1.3912525177001953</v>
      </c>
      <c r="R41">
        <v>22.20612907409668</v>
      </c>
      <c r="S41">
        <v>14.30568790435791</v>
      </c>
      <c r="T41">
        <v>9.2750167846679688</v>
      </c>
      <c r="U41">
        <v>0.89999997615814209</v>
      </c>
      <c r="W41">
        <v>203</v>
      </c>
      <c r="X41">
        <v>0.28392168879508972</v>
      </c>
      <c r="Y41">
        <v>0.25929254293441772</v>
      </c>
      <c r="Z41">
        <v>0.24951137602329254</v>
      </c>
      <c r="AA41">
        <v>0.28775814175605774</v>
      </c>
      <c r="AB41">
        <v>0.32564559578895569</v>
      </c>
      <c r="AC41">
        <v>0.31564608216285706</v>
      </c>
      <c r="AD41">
        <v>0.29748484492301941</v>
      </c>
      <c r="AE41">
        <v>0.17001573741436005</v>
      </c>
      <c r="AF41">
        <v>0.25499513745307922</v>
      </c>
      <c r="AL41">
        <v>-0.78433722257614136</v>
      </c>
      <c r="AM41">
        <v>0.14148953557014465</v>
      </c>
      <c r="AN41">
        <v>9.7724787890911102E-2</v>
      </c>
      <c r="AO41">
        <v>0.44836995005607605</v>
      </c>
      <c r="AP41">
        <v>4.8708796501159668</v>
      </c>
      <c r="AQ41">
        <v>4.4353933334350586</v>
      </c>
      <c r="AR41">
        <v>7.2515158653259277</v>
      </c>
      <c r="AS41">
        <v>19.998428344726563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1</v>
      </c>
      <c r="BG41">
        <v>0</v>
      </c>
      <c r="BN41">
        <v>0.7887839674949646</v>
      </c>
      <c r="BO41">
        <v>-2.6884939521551132E-2</v>
      </c>
      <c r="BP41">
        <v>3.9903480559587479E-2</v>
      </c>
      <c r="BQ41">
        <v>0.14284846186637878</v>
      </c>
      <c r="BR41">
        <v>8.6013376712799072E-2</v>
      </c>
      <c r="BS41">
        <v>-8.8589325547218323E-2</v>
      </c>
      <c r="BT41">
        <v>-0.23877173662185669</v>
      </c>
      <c r="BU41">
        <v>0</v>
      </c>
      <c r="CB41">
        <v>-3.0166828632354736</v>
      </c>
      <c r="CC41">
        <v>0.64313423633575439</v>
      </c>
      <c r="CD41">
        <v>0.48862400650978088</v>
      </c>
      <c r="CE41">
        <v>1.8682084083557129</v>
      </c>
      <c r="CF41">
        <v>15.221499443054199</v>
      </c>
      <c r="CG41">
        <v>31.681377410888672</v>
      </c>
      <c r="CH41">
        <v>48.343437194824219</v>
      </c>
      <c r="CI41">
        <v>124.99015808105469</v>
      </c>
      <c r="CO41">
        <v>0.22480826079845428</v>
      </c>
      <c r="CP41">
        <v>0</v>
      </c>
      <c r="CQ41">
        <v>0</v>
      </c>
      <c r="CR41">
        <v>0</v>
      </c>
      <c r="CS41">
        <v>0</v>
      </c>
      <c r="CT41">
        <v>-0.7887839674949646</v>
      </c>
      <c r="CU41">
        <v>-1.110464334487915</v>
      </c>
      <c r="CV41">
        <v>-0.32169181108474731</v>
      </c>
      <c r="CW41">
        <v>-1.1104757785797119</v>
      </c>
      <c r="IN41">
        <v>203</v>
      </c>
      <c r="IO41">
        <v>150</v>
      </c>
      <c r="IP41">
        <v>0</v>
      </c>
      <c r="IQ41">
        <v>27.249942779541016</v>
      </c>
      <c r="IR41">
        <v>48.343441009521484</v>
      </c>
      <c r="IS41">
        <v>0</v>
      </c>
      <c r="IT41">
        <v>0.44999998807907104</v>
      </c>
      <c r="IU41">
        <v>0</v>
      </c>
    </row>
    <row r="42" spans="10:255">
      <c r="J42">
        <v>0.10000000149011612</v>
      </c>
      <c r="K42">
        <v>1</v>
      </c>
      <c r="L42">
        <v>0.15000000596046448</v>
      </c>
      <c r="M42">
        <v>1.455052406527102E-4</v>
      </c>
      <c r="N42">
        <v>1.3389834202826023E-3</v>
      </c>
      <c r="O42">
        <v>0.30359974503517151</v>
      </c>
      <c r="P42">
        <v>0.30493873357772827</v>
      </c>
      <c r="Q42">
        <v>1.3803455829620361</v>
      </c>
      <c r="R42">
        <v>23.586475372314453</v>
      </c>
      <c r="S42">
        <v>14.609287261962891</v>
      </c>
      <c r="T42">
        <v>9.2023038864135742</v>
      </c>
      <c r="U42">
        <v>0.89999997615814209</v>
      </c>
      <c r="W42">
        <v>204</v>
      </c>
      <c r="X42">
        <v>0.28339511156082153</v>
      </c>
      <c r="Y42">
        <v>0.25829458236694336</v>
      </c>
      <c r="Z42">
        <v>0.24832320213317871</v>
      </c>
      <c r="AA42">
        <v>0.28745511174201965</v>
      </c>
      <c r="AB42">
        <v>0.32477420568466187</v>
      </c>
      <c r="AC42">
        <v>0.3143342137336731</v>
      </c>
      <c r="AD42">
        <v>0.2967204749584198</v>
      </c>
      <c r="AE42">
        <v>0.17000234127044678</v>
      </c>
      <c r="AF42">
        <v>0.25448110699653625</v>
      </c>
      <c r="AL42">
        <v>-0.67902183532714844</v>
      </c>
      <c r="AM42">
        <v>0.34108170866966248</v>
      </c>
      <c r="AN42">
        <v>0.33535957336425781</v>
      </c>
      <c r="AO42">
        <v>0.50897592306137085</v>
      </c>
      <c r="AP42">
        <v>5.0451574325561523</v>
      </c>
      <c r="AQ42">
        <v>4.5665802955627441</v>
      </c>
      <c r="AR42">
        <v>7.3279528617858887</v>
      </c>
      <c r="AS42">
        <v>19.999767303466797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0</v>
      </c>
      <c r="BN42">
        <v>0.68144553899765015</v>
      </c>
      <c r="BO42">
        <v>0.57613062858581543</v>
      </c>
      <c r="BP42">
        <v>0.37653982639312744</v>
      </c>
      <c r="BQ42">
        <v>0.13890762627124786</v>
      </c>
      <c r="BR42">
        <v>7.830163836479187E-2</v>
      </c>
      <c r="BS42">
        <v>-9.5976769924163818E-2</v>
      </c>
      <c r="BT42">
        <v>-0.22716134786605835</v>
      </c>
      <c r="BU42">
        <v>0</v>
      </c>
      <c r="CB42">
        <v>-2.6116235256195068</v>
      </c>
      <c r="CC42">
        <v>1.5503711700439453</v>
      </c>
      <c r="CD42">
        <v>1.6767979860305786</v>
      </c>
      <c r="CE42">
        <v>2.1207334995269775</v>
      </c>
      <c r="CF42">
        <v>15.766118049621582</v>
      </c>
      <c r="CG42">
        <v>32.618423461914063</v>
      </c>
      <c r="CH42">
        <v>48.853019714355469</v>
      </c>
      <c r="CI42">
        <v>124.99852752685547</v>
      </c>
      <c r="CO42">
        <v>0.21994473040103912</v>
      </c>
      <c r="CP42">
        <v>0</v>
      </c>
      <c r="CQ42">
        <v>0</v>
      </c>
      <c r="CR42">
        <v>0</v>
      </c>
      <c r="CS42">
        <v>0</v>
      </c>
      <c r="CT42">
        <v>-0.68144553899765015</v>
      </c>
      <c r="CU42">
        <v>-0.98636746406555176</v>
      </c>
      <c r="CV42">
        <v>-0.30493873357772827</v>
      </c>
      <c r="CW42">
        <v>-0.98638427257537842</v>
      </c>
      <c r="IN42">
        <v>204</v>
      </c>
      <c r="IO42">
        <v>150</v>
      </c>
      <c r="IP42">
        <v>0</v>
      </c>
      <c r="IQ42">
        <v>27.327720642089844</v>
      </c>
      <c r="IR42">
        <v>48.853023529052734</v>
      </c>
      <c r="IS42">
        <v>0</v>
      </c>
      <c r="IT42">
        <v>0.44999998807907104</v>
      </c>
      <c r="IU42">
        <v>0</v>
      </c>
    </row>
    <row r="43" spans="10:255">
      <c r="J43">
        <v>0.12000000476837158</v>
      </c>
      <c r="K43">
        <v>1</v>
      </c>
      <c r="L43">
        <v>0.15000000596046448</v>
      </c>
      <c r="M43">
        <v>2.0743171262438409E-5</v>
      </c>
      <c r="N43">
        <v>1.3638242671731859E-4</v>
      </c>
      <c r="O43">
        <v>0.21241544187068939</v>
      </c>
      <c r="P43">
        <v>0.21255181729793549</v>
      </c>
      <c r="Q43">
        <v>0.98622167110443115</v>
      </c>
      <c r="R43">
        <v>24.572696685791016</v>
      </c>
      <c r="S43">
        <v>14.82170295715332</v>
      </c>
      <c r="T43">
        <v>6.5748109817504883</v>
      </c>
      <c r="U43">
        <v>0.8651999831199646</v>
      </c>
      <c r="W43">
        <v>205</v>
      </c>
      <c r="X43">
        <v>0.28006383776664734</v>
      </c>
      <c r="Y43">
        <v>0.25847446918487549</v>
      </c>
      <c r="Z43">
        <v>0.2488366961479187</v>
      </c>
      <c r="AA43">
        <v>0.28710445761680603</v>
      </c>
      <c r="AB43">
        <v>0.32391530275344849</v>
      </c>
      <c r="AC43">
        <v>0.31315946578979492</v>
      </c>
      <c r="AD43">
        <v>0.29677903652191162</v>
      </c>
      <c r="AE43">
        <v>0.31986099481582642</v>
      </c>
      <c r="AF43">
        <v>0.30447301268577576</v>
      </c>
      <c r="AL43">
        <v>-1.2767310254275799E-2</v>
      </c>
      <c r="AM43">
        <v>0.30510434508323669</v>
      </c>
      <c r="AN43">
        <v>0.23266075551509857</v>
      </c>
      <c r="AO43">
        <v>0.57910680770874023</v>
      </c>
      <c r="AP43">
        <v>5.2169380187988281</v>
      </c>
      <c r="AQ43">
        <v>4.6840553283691406</v>
      </c>
      <c r="AR43">
        <v>7.3220968246459961</v>
      </c>
      <c r="AS43">
        <v>5.0139012336730957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0</v>
      </c>
      <c r="BN43">
        <v>0.66868990659713745</v>
      </c>
      <c r="BO43">
        <v>2.4388302117586136E-3</v>
      </c>
      <c r="BP43">
        <v>3.8417212665081024E-2</v>
      </c>
      <c r="BQ43">
        <v>0.14111633598804474</v>
      </c>
      <c r="BR43">
        <v>7.0984043180942535E-2</v>
      </c>
      <c r="BS43">
        <v>-0.10079775005578995</v>
      </c>
      <c r="BT43">
        <v>-0.21827179193496704</v>
      </c>
      <c r="BU43">
        <v>0</v>
      </c>
      <c r="CB43">
        <v>-4.910505935549736E-2</v>
      </c>
      <c r="CC43">
        <v>1.3868377208709717</v>
      </c>
      <c r="CD43">
        <v>1.1633039712905884</v>
      </c>
      <c r="CE43">
        <v>2.4129452705383301</v>
      </c>
      <c r="CF43">
        <v>16.302932739257813</v>
      </c>
      <c r="CG43">
        <v>33.457530975341797</v>
      </c>
      <c r="CH43">
        <v>48.813976287841797</v>
      </c>
      <c r="CI43">
        <v>31.336879730224609</v>
      </c>
      <c r="CO43">
        <v>0.21538305282592773</v>
      </c>
      <c r="CP43">
        <v>0</v>
      </c>
      <c r="CQ43">
        <v>0</v>
      </c>
      <c r="CR43">
        <v>0</v>
      </c>
      <c r="CS43">
        <v>14.986000061035156</v>
      </c>
      <c r="CT43">
        <v>-0.66868990659713745</v>
      </c>
      <c r="CU43">
        <v>14.104723930358887</v>
      </c>
      <c r="CV43">
        <v>-0.21255181729793549</v>
      </c>
      <c r="CW43">
        <v>14.104758262634277</v>
      </c>
      <c r="IN43">
        <v>205</v>
      </c>
      <c r="IO43">
        <v>168</v>
      </c>
      <c r="IP43">
        <v>0</v>
      </c>
      <c r="IQ43">
        <v>12.335997581481934</v>
      </c>
      <c r="IR43">
        <v>48.813976287841797</v>
      </c>
      <c r="IS43">
        <v>0</v>
      </c>
      <c r="IT43">
        <v>0.44999998807907104</v>
      </c>
      <c r="IU43">
        <v>14.986000061035156</v>
      </c>
    </row>
    <row r="44" spans="10:255">
      <c r="J44">
        <v>0.14000000059604645</v>
      </c>
      <c r="K44">
        <v>1</v>
      </c>
      <c r="L44">
        <v>0.15000000596046448</v>
      </c>
      <c r="M44">
        <v>1.0386695861816406</v>
      </c>
      <c r="N44">
        <v>7.145759105682373</v>
      </c>
      <c r="O44">
        <v>1.0319584608078003</v>
      </c>
      <c r="P44">
        <v>8.1777172088623047</v>
      </c>
      <c r="Q44">
        <v>1.0319584608078003</v>
      </c>
      <c r="R44">
        <v>25.604654312133789</v>
      </c>
      <c r="S44">
        <v>15.85366153717041</v>
      </c>
      <c r="T44">
        <v>6.879723072052002</v>
      </c>
      <c r="U44">
        <v>0.83039999008178711</v>
      </c>
      <c r="W44">
        <v>206</v>
      </c>
      <c r="X44">
        <v>0.27723923325538635</v>
      </c>
      <c r="Y44">
        <v>0.25853922963142395</v>
      </c>
      <c r="Z44">
        <v>0.24931409955024719</v>
      </c>
      <c r="AA44">
        <v>0.28674307465553284</v>
      </c>
      <c r="AB44">
        <v>0.32307294011116028</v>
      </c>
      <c r="AC44">
        <v>0.31216052174568176</v>
      </c>
      <c r="AD44">
        <v>0.29695171117782593</v>
      </c>
      <c r="AE44">
        <v>0.23994973301887512</v>
      </c>
      <c r="AF44">
        <v>0.27795106172561646</v>
      </c>
      <c r="AL44">
        <v>0.55215340852737427</v>
      </c>
      <c r="AM44">
        <v>0.29215222597122192</v>
      </c>
      <c r="AN44">
        <v>0.13718007504940033</v>
      </c>
      <c r="AO44">
        <v>0.65138334035873413</v>
      </c>
      <c r="AP44">
        <v>5.3854103088378906</v>
      </c>
      <c r="AQ44">
        <v>4.7839498519897461</v>
      </c>
      <c r="AR44">
        <v>7.3048295974731445</v>
      </c>
      <c r="AS44">
        <v>13.005027770996094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0.48204103112220764</v>
      </c>
      <c r="BG44">
        <v>0.51795893907546997</v>
      </c>
      <c r="BN44">
        <v>0.59327173233032227</v>
      </c>
      <c r="BO44">
        <v>2.8354311361908913E-2</v>
      </c>
      <c r="BP44">
        <v>4.1304122656583786E-2</v>
      </c>
      <c r="BQ44">
        <v>0.1367851048707962</v>
      </c>
      <c r="BR44">
        <v>6.4508475363254547E-2</v>
      </c>
      <c r="BS44">
        <v>-0.10396244376897812</v>
      </c>
      <c r="BT44">
        <v>-0.20385625958442688</v>
      </c>
      <c r="BU44">
        <v>0.31085655093193054</v>
      </c>
      <c r="CB44">
        <v>2.1236677169799805</v>
      </c>
      <c r="CC44">
        <v>1.3279645442962646</v>
      </c>
      <c r="CD44">
        <v>0.68590050935745239</v>
      </c>
      <c r="CE44">
        <v>2.7140977382659912</v>
      </c>
      <c r="CF44">
        <v>16.829408645629883</v>
      </c>
      <c r="CG44">
        <v>34.171062469482422</v>
      </c>
      <c r="CH44">
        <v>48.698860168457031</v>
      </c>
      <c r="CI44">
        <v>81.281417846679688</v>
      </c>
      <c r="CO44">
        <v>1</v>
      </c>
      <c r="CP44">
        <v>0</v>
      </c>
      <c r="CQ44">
        <v>0</v>
      </c>
      <c r="CR44">
        <v>0</v>
      </c>
      <c r="CS44">
        <v>0</v>
      </c>
      <c r="CT44">
        <v>-0.59327173233032227</v>
      </c>
      <c r="CU44">
        <v>-8.7709426879882813</v>
      </c>
      <c r="CV44">
        <v>-8.1777172088623047</v>
      </c>
      <c r="CW44">
        <v>-8.7709894180297852</v>
      </c>
      <c r="IN44">
        <v>206</v>
      </c>
      <c r="IO44">
        <v>186</v>
      </c>
      <c r="IP44">
        <v>0</v>
      </c>
      <c r="IQ44">
        <v>25.093809127807617</v>
      </c>
      <c r="IR44">
        <v>41.685447692871094</v>
      </c>
      <c r="IS44">
        <v>0</v>
      </c>
      <c r="IT44">
        <v>0.44999998807907104</v>
      </c>
      <c r="IU44">
        <v>0</v>
      </c>
    </row>
    <row r="45" spans="10:255">
      <c r="J45">
        <v>0.16000001132488251</v>
      </c>
      <c r="K45">
        <v>1</v>
      </c>
      <c r="L45">
        <v>0.15000000596046448</v>
      </c>
      <c r="M45">
        <v>0.62115198373794556</v>
      </c>
      <c r="N45">
        <v>3.9030153751373291</v>
      </c>
      <c r="O45">
        <v>0.75806540250778198</v>
      </c>
      <c r="P45">
        <v>4.6610808372497559</v>
      </c>
      <c r="Q45">
        <v>0.94252669811248779</v>
      </c>
      <c r="R45">
        <v>26.54718017578125</v>
      </c>
      <c r="S45">
        <v>16.611726760864258</v>
      </c>
      <c r="T45">
        <v>6.2835111618041992</v>
      </c>
      <c r="U45">
        <v>0.79559999704360962</v>
      </c>
      <c r="W45">
        <v>207</v>
      </c>
      <c r="X45">
        <v>0.27748101949691772</v>
      </c>
      <c r="Y45">
        <v>0.25852039456367493</v>
      </c>
      <c r="Z45">
        <v>0.24975301325321198</v>
      </c>
      <c r="AA45">
        <v>0.28637367486953735</v>
      </c>
      <c r="AB45">
        <v>0.32225465774536133</v>
      </c>
      <c r="AC45">
        <v>0.30765247344970703</v>
      </c>
      <c r="AD45">
        <v>0.29646587371826172</v>
      </c>
      <c r="AE45">
        <v>0.41782447695732117</v>
      </c>
      <c r="AF45">
        <v>0.33691874146461487</v>
      </c>
      <c r="AL45">
        <v>0.50379616022109985</v>
      </c>
      <c r="AM45">
        <v>0.29591923952102661</v>
      </c>
      <c r="AN45">
        <v>4.9397345632314682E-2</v>
      </c>
      <c r="AO45">
        <v>0.72526329755783081</v>
      </c>
      <c r="AP45">
        <v>5.5490665435791016</v>
      </c>
      <c r="AQ45">
        <v>5.2347545623779297</v>
      </c>
      <c r="AR45">
        <v>7.3534135818481445</v>
      </c>
      <c r="AS45">
        <v>-4.782447338104248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0.48211312294006348</v>
      </c>
      <c r="BF45">
        <v>0.49965560436248779</v>
      </c>
      <c r="BG45">
        <v>1.8231261521577835E-2</v>
      </c>
      <c r="BN45">
        <v>0</v>
      </c>
      <c r="BO45">
        <v>4.8355244100093842E-2</v>
      </c>
      <c r="BP45">
        <v>4.4587910175323486E-2</v>
      </c>
      <c r="BQ45">
        <v>0.13237109780311584</v>
      </c>
      <c r="BR45">
        <v>5.8491192758083344E-2</v>
      </c>
      <c r="BS45">
        <v>-0.10516689717769623</v>
      </c>
      <c r="BT45">
        <v>-0.19049748778343201</v>
      </c>
      <c r="BU45">
        <v>0.1396908313035965</v>
      </c>
      <c r="CB45">
        <v>1.937678337097168</v>
      </c>
      <c r="CC45">
        <v>1.3450874090194702</v>
      </c>
      <c r="CD45">
        <v>0.2469867616891861</v>
      </c>
      <c r="CE45">
        <v>3.0219309329986572</v>
      </c>
      <c r="CF45">
        <v>17.340835571289063</v>
      </c>
      <c r="CG45">
        <v>37.391098022460938</v>
      </c>
      <c r="CH45">
        <v>49.022750854492188</v>
      </c>
      <c r="CI45">
        <v>-29.890293121337891</v>
      </c>
      <c r="CO45">
        <v>0.80429065227508545</v>
      </c>
      <c r="CP45">
        <v>0</v>
      </c>
      <c r="CQ45">
        <v>0</v>
      </c>
      <c r="CR45">
        <v>0</v>
      </c>
      <c r="CS45">
        <v>21.843999862670898</v>
      </c>
      <c r="CT45">
        <v>0</v>
      </c>
      <c r="CU45">
        <v>17.182857513427734</v>
      </c>
      <c r="CV45">
        <v>-4.6610808372497559</v>
      </c>
      <c r="CW45">
        <v>17.182918548583984</v>
      </c>
      <c r="IN45">
        <v>207</v>
      </c>
      <c r="IO45">
        <v>204.00001525878906</v>
      </c>
      <c r="IP45">
        <v>0</v>
      </c>
      <c r="IQ45">
        <v>7.8057208061218262</v>
      </c>
      <c r="IR45">
        <v>43.407470703125</v>
      </c>
      <c r="IS45">
        <v>0</v>
      </c>
      <c r="IT45">
        <v>0.44999998807907104</v>
      </c>
      <c r="IU45">
        <v>21.843999862670898</v>
      </c>
    </row>
    <row r="46" spans="10:255">
      <c r="J46">
        <v>0.18000000715255737</v>
      </c>
      <c r="K46">
        <v>1</v>
      </c>
      <c r="L46">
        <v>0.15000000596046448</v>
      </c>
      <c r="M46">
        <v>0.91370952129364014</v>
      </c>
      <c r="N46">
        <v>3.6270291805267334</v>
      </c>
      <c r="O46">
        <v>0.59543478488922119</v>
      </c>
      <c r="P46">
        <v>4.2224640846252441</v>
      </c>
      <c r="Q46">
        <v>0.59543478488922119</v>
      </c>
      <c r="R46">
        <v>27.142614364624023</v>
      </c>
      <c r="S46">
        <v>17.207160949707031</v>
      </c>
      <c r="T46">
        <v>3.9695649147033691</v>
      </c>
      <c r="U46">
        <v>0.76080000400543213</v>
      </c>
      <c r="W46">
        <v>208</v>
      </c>
      <c r="X46">
        <v>0.27997446060180664</v>
      </c>
      <c r="Y46">
        <v>0.25788161158561707</v>
      </c>
      <c r="Z46">
        <v>0.24853795766830444</v>
      </c>
      <c r="AA46">
        <v>0.28599894046783447</v>
      </c>
      <c r="AB46">
        <v>0.32126280665397644</v>
      </c>
      <c r="AC46">
        <v>0.30489885807037354</v>
      </c>
      <c r="AD46">
        <v>0.34803324937820435</v>
      </c>
      <c r="AE46">
        <v>0.43999999761581421</v>
      </c>
      <c r="AF46">
        <v>0.37868884205818176</v>
      </c>
      <c r="AL46">
        <v>5.1081161946058273E-3</v>
      </c>
      <c r="AM46">
        <v>0.42367586493492126</v>
      </c>
      <c r="AN46">
        <v>0.29240846633911133</v>
      </c>
      <c r="AO46">
        <v>0.80021017789840698</v>
      </c>
      <c r="AP46">
        <v>5.7474370002746582</v>
      </c>
      <c r="AQ46">
        <v>5.5101161003112793</v>
      </c>
      <c r="AR46">
        <v>2.1966755390167236</v>
      </c>
      <c r="AS46">
        <v>-6.9999990463256836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0.46708136796951294</v>
      </c>
      <c r="BF46">
        <v>0.48102065920829773</v>
      </c>
      <c r="BG46">
        <v>5.1897931843996048E-2</v>
      </c>
      <c r="BN46">
        <v>0</v>
      </c>
      <c r="BO46">
        <v>0.49868679046630859</v>
      </c>
      <c r="BP46">
        <v>0.37093150615692139</v>
      </c>
      <c r="BQ46">
        <v>0.12792319059371948</v>
      </c>
      <c r="BR46">
        <v>5.2976276725530624E-2</v>
      </c>
      <c r="BS46">
        <v>-0.14539112150669098</v>
      </c>
      <c r="BT46">
        <v>-0.14263628423213959</v>
      </c>
      <c r="BU46">
        <v>5.3005156517028809</v>
      </c>
      <c r="CB46">
        <v>1.9646609202027321E-2</v>
      </c>
      <c r="CC46">
        <v>1.9257992506027222</v>
      </c>
      <c r="CD46">
        <v>1.4620424509048462</v>
      </c>
      <c r="CE46">
        <v>3.334209680557251</v>
      </c>
      <c r="CF46">
        <v>17.960742950439453</v>
      </c>
      <c r="CG46">
        <v>39.357963562011719</v>
      </c>
      <c r="CH46">
        <v>14.644502639770508</v>
      </c>
      <c r="CI46">
        <v>-43.749992370605469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0</v>
      </c>
      <c r="CU46">
        <v>6.9535675048828125</v>
      </c>
      <c r="CV46">
        <v>-4.2224640846252441</v>
      </c>
      <c r="CW46">
        <v>6.9535355567932129</v>
      </c>
      <c r="IN46">
        <v>208</v>
      </c>
      <c r="IO46">
        <v>222.00001525878906</v>
      </c>
      <c r="IP46">
        <v>0</v>
      </c>
      <c r="IQ46">
        <v>0.70679235458374023</v>
      </c>
      <c r="IR46">
        <v>26.575139999389648</v>
      </c>
      <c r="IS46">
        <v>0</v>
      </c>
      <c r="IT46">
        <v>0.44999998807907104</v>
      </c>
      <c r="IU46">
        <v>11.175999641418457</v>
      </c>
    </row>
    <row r="47" spans="10:255">
      <c r="J47">
        <v>0.20000000298023224</v>
      </c>
      <c r="K47">
        <v>1</v>
      </c>
      <c r="L47">
        <v>0.15000000596046448</v>
      </c>
      <c r="M47">
        <v>0.90367823839187622</v>
      </c>
      <c r="N47">
        <v>5.6176352500915527</v>
      </c>
      <c r="O47">
        <v>0.93246167898178101</v>
      </c>
      <c r="P47">
        <v>6.5500969886779785</v>
      </c>
      <c r="Q47">
        <v>0.93246167898178101</v>
      </c>
      <c r="R47">
        <v>28.075075149536133</v>
      </c>
      <c r="S47">
        <v>18.139621734619141</v>
      </c>
      <c r="T47">
        <v>6.2164111137390137</v>
      </c>
      <c r="U47">
        <v>0.72599995136260986</v>
      </c>
      <c r="W47">
        <v>209</v>
      </c>
      <c r="X47">
        <v>0.2771342396736145</v>
      </c>
      <c r="Y47">
        <v>0.25797611474990845</v>
      </c>
      <c r="Z47">
        <v>0.24897746741771698</v>
      </c>
      <c r="AA47">
        <v>0.28557655215263367</v>
      </c>
      <c r="AB47">
        <v>0.32022354006767273</v>
      </c>
      <c r="AC47">
        <v>0.30928301811218262</v>
      </c>
      <c r="AD47">
        <v>0.36577019095420837</v>
      </c>
      <c r="AE47">
        <v>0.35400000214576721</v>
      </c>
      <c r="AF47">
        <v>0.36184680461883545</v>
      </c>
      <c r="AL47">
        <v>0.57315206527709961</v>
      </c>
      <c r="AM47">
        <v>0.4047752320766449</v>
      </c>
      <c r="AN47">
        <v>0.20450650155544281</v>
      </c>
      <c r="AO47">
        <v>0.88468784093856812</v>
      </c>
      <c r="AP47">
        <v>5.9552903175354004</v>
      </c>
      <c r="AQ47">
        <v>5.0717000961303711</v>
      </c>
      <c r="AR47">
        <v>0.4229813814163208</v>
      </c>
      <c r="AS47">
        <v>1.600000262260437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0.44999998807907104</v>
      </c>
      <c r="BF47">
        <v>0.5</v>
      </c>
      <c r="BG47">
        <v>5.000000074505806E-2</v>
      </c>
      <c r="BN47">
        <v>0.59136778116226196</v>
      </c>
      <c r="BO47">
        <v>2.332385815680027E-2</v>
      </c>
      <c r="BP47">
        <v>4.2221367359161377E-2</v>
      </c>
      <c r="BQ47">
        <v>0.13012142479419708</v>
      </c>
      <c r="BR47">
        <v>4.5647565275430679E-2</v>
      </c>
      <c r="BS47">
        <v>-0.16220839321613312</v>
      </c>
      <c r="BT47">
        <v>0.69581472873687744</v>
      </c>
      <c r="BU47">
        <v>2.9357402324676514</v>
      </c>
      <c r="CB47">
        <v>2.2044320106506348</v>
      </c>
      <c r="CC47">
        <v>1.839887261390686</v>
      </c>
      <c r="CD47">
        <v>1.0225327014923096</v>
      </c>
      <c r="CE47">
        <v>3.6861999034881592</v>
      </c>
      <c r="CF47">
        <v>18.610284805297852</v>
      </c>
      <c r="CG47">
        <v>36.226421356201172</v>
      </c>
      <c r="CH47">
        <v>2.8198757171630859</v>
      </c>
      <c r="CI47">
        <v>10.000000953674316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-0.59136778116226196</v>
      </c>
      <c r="CU47">
        <v>-7.1414709091186523</v>
      </c>
      <c r="CV47">
        <v>-6.5500969886779785</v>
      </c>
      <c r="CW47">
        <v>-7.1414647102355957</v>
      </c>
      <c r="IN47">
        <v>209</v>
      </c>
      <c r="IO47">
        <v>240.00001525878906</v>
      </c>
      <c r="IP47">
        <v>0</v>
      </c>
      <c r="IQ47">
        <v>7.0946817398071289</v>
      </c>
      <c r="IR47">
        <v>18.947174072265625</v>
      </c>
      <c r="IS47">
        <v>0</v>
      </c>
      <c r="IT47">
        <v>0.44999998807907104</v>
      </c>
      <c r="IU47">
        <v>0</v>
      </c>
    </row>
    <row r="48" spans="10:255">
      <c r="J48">
        <v>0.2200000137090683</v>
      </c>
      <c r="K48">
        <v>1</v>
      </c>
      <c r="L48">
        <v>0.15000000596046448</v>
      </c>
      <c r="M48">
        <v>0.86745971441268921</v>
      </c>
      <c r="N48">
        <v>6.2994961738586426</v>
      </c>
      <c r="O48">
        <v>1.0893007516860962</v>
      </c>
      <c r="P48">
        <v>7.3887968063354492</v>
      </c>
      <c r="Q48">
        <v>1.0893007516860962</v>
      </c>
      <c r="R48">
        <v>29.164375305175781</v>
      </c>
      <c r="S48">
        <v>19.228921890258789</v>
      </c>
      <c r="T48">
        <v>7.2620043754577637</v>
      </c>
      <c r="U48">
        <v>0.69119995832443237</v>
      </c>
      <c r="W48">
        <v>210</v>
      </c>
      <c r="X48">
        <v>0.27735260128974915</v>
      </c>
      <c r="Y48">
        <v>0.25798293948173523</v>
      </c>
      <c r="Z48">
        <v>0.24937920272350311</v>
      </c>
      <c r="AA48">
        <v>0.28514209389686584</v>
      </c>
      <c r="AB48">
        <v>0.31951463222503662</v>
      </c>
      <c r="AC48">
        <v>0.31449493765830994</v>
      </c>
      <c r="AD48">
        <v>0.35042080283164978</v>
      </c>
      <c r="AE48">
        <v>0.29128241539001465</v>
      </c>
      <c r="AF48">
        <v>0.33070799708366394</v>
      </c>
      <c r="AL48">
        <v>0.52947980165481567</v>
      </c>
      <c r="AM48">
        <v>0.40341028571128845</v>
      </c>
      <c r="AN48">
        <v>0.12415944039821625</v>
      </c>
      <c r="AO48">
        <v>0.97157949209213257</v>
      </c>
      <c r="AP48">
        <v>6.097071647644043</v>
      </c>
      <c r="AQ48">
        <v>4.5505080223083496</v>
      </c>
      <c r="AR48">
        <v>1.9579201936721802</v>
      </c>
      <c r="AS48">
        <v>7.8717589378356934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0.44999998807907104</v>
      </c>
      <c r="BF48">
        <v>0.5</v>
      </c>
      <c r="BG48">
        <v>5.000000074505806E-2</v>
      </c>
      <c r="BN48">
        <v>0</v>
      </c>
      <c r="BO48">
        <v>4.3673977255821228E-2</v>
      </c>
      <c r="BP48">
        <v>4.5036736875772476E-2</v>
      </c>
      <c r="BQ48">
        <v>0.12538322806358337</v>
      </c>
      <c r="BR48">
        <v>3.8493100553750992E-2</v>
      </c>
      <c r="BS48">
        <v>-0.10329007357358932</v>
      </c>
      <c r="BT48">
        <v>0.9080885648727417</v>
      </c>
      <c r="BU48">
        <v>-8.2199499011039734E-2</v>
      </c>
      <c r="CB48">
        <v>2.0364615917205811</v>
      </c>
      <c r="CC48">
        <v>1.8336830139160156</v>
      </c>
      <c r="CD48">
        <v>0.62079733610153198</v>
      </c>
      <c r="CE48">
        <v>4.048248291015625</v>
      </c>
      <c r="CF48">
        <v>19.053352355957031</v>
      </c>
      <c r="CG48">
        <v>32.503623962402344</v>
      </c>
      <c r="CH48">
        <v>13.052801132202148</v>
      </c>
      <c r="CI48">
        <v>49.198490142822266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-7.3888006210327148</v>
      </c>
      <c r="CV48">
        <v>-7.3887968063354492</v>
      </c>
      <c r="CW48">
        <v>-7.3887968063354492</v>
      </c>
      <c r="IN48">
        <v>210</v>
      </c>
      <c r="IO48">
        <v>258</v>
      </c>
      <c r="IP48">
        <v>0</v>
      </c>
      <c r="IQ48">
        <v>14.38018798828125</v>
      </c>
      <c r="IR48">
        <v>22.442853927612305</v>
      </c>
      <c r="IS48">
        <v>0</v>
      </c>
      <c r="IT48">
        <v>0.44999998807907104</v>
      </c>
      <c r="IU48">
        <v>0</v>
      </c>
    </row>
    <row r="49" spans="10:255">
      <c r="J49">
        <v>0.24000000953674316</v>
      </c>
      <c r="K49">
        <v>1</v>
      </c>
      <c r="L49">
        <v>0.15000000596046448</v>
      </c>
      <c r="M49">
        <v>0.80939656496047974</v>
      </c>
      <c r="N49">
        <v>5.0533699989318848</v>
      </c>
      <c r="O49">
        <v>0.93650698661804199</v>
      </c>
      <c r="P49">
        <v>5.9898767471313477</v>
      </c>
      <c r="Q49">
        <v>0.93650698661804199</v>
      </c>
      <c r="R49">
        <v>30.100881576538086</v>
      </c>
      <c r="S49">
        <v>20.165428161621094</v>
      </c>
      <c r="T49">
        <v>6.2433795928955078</v>
      </c>
      <c r="U49">
        <v>0.65639996528625488</v>
      </c>
      <c r="W49">
        <v>211</v>
      </c>
      <c r="X49">
        <v>0.27756401896476746</v>
      </c>
      <c r="Y49">
        <v>0.25801187753677368</v>
      </c>
      <c r="Z49">
        <v>0.2497418075799942</v>
      </c>
      <c r="AA49">
        <v>0.28471571207046509</v>
      </c>
      <c r="AB49">
        <v>0.31916040182113647</v>
      </c>
      <c r="AC49">
        <v>0.3166424036026001</v>
      </c>
      <c r="AD49">
        <v>0.33404994010925293</v>
      </c>
      <c r="AE49">
        <v>0.26882237195968628</v>
      </c>
      <c r="AF49">
        <v>0.31230741739273071</v>
      </c>
      <c r="AL49">
        <v>0.48719626665115356</v>
      </c>
      <c r="AM49">
        <v>0.39762267470359802</v>
      </c>
      <c r="AN49">
        <v>5.1638484001159668E-2</v>
      </c>
      <c r="AO49">
        <v>1.0568559169769287</v>
      </c>
      <c r="AP49">
        <v>6.1679182052612305</v>
      </c>
      <c r="AQ49">
        <v>4.335761547088623</v>
      </c>
      <c r="AR49">
        <v>3.5950064659118652</v>
      </c>
      <c r="AS49">
        <v>10.117763519287109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0.45172414183616638</v>
      </c>
      <c r="BF49">
        <v>0.50191575288772583</v>
      </c>
      <c r="BG49">
        <v>4.6360138803720474E-2</v>
      </c>
      <c r="BN49">
        <v>0</v>
      </c>
      <c r="BO49">
        <v>4.2281955480575562E-2</v>
      </c>
      <c r="BP49">
        <v>4.8070870339870453E-2</v>
      </c>
      <c r="BQ49">
        <v>0.1205914095044136</v>
      </c>
      <c r="BR49">
        <v>3.5314250737428665E-2</v>
      </c>
      <c r="BS49">
        <v>-3.5533178597688675E-2</v>
      </c>
      <c r="BT49">
        <v>0.60225588083267212</v>
      </c>
      <c r="BU49">
        <v>-0.56478214263916016</v>
      </c>
      <c r="CB49">
        <v>1.8738325834274292</v>
      </c>
      <c r="CC49">
        <v>1.8073756694793701</v>
      </c>
      <c r="CD49">
        <v>0.25819244980812073</v>
      </c>
      <c r="CE49">
        <v>4.403566837310791</v>
      </c>
      <c r="CF49">
        <v>19.274745941162109</v>
      </c>
      <c r="CG49">
        <v>30.969718933105469</v>
      </c>
      <c r="CH49">
        <v>23.966709136962891</v>
      </c>
      <c r="CI49">
        <v>63.236015319824219</v>
      </c>
      <c r="CO49">
        <v>1</v>
      </c>
      <c r="CP49">
        <v>0</v>
      </c>
      <c r="CQ49">
        <v>0</v>
      </c>
      <c r="CR49">
        <v>0</v>
      </c>
      <c r="CS49">
        <v>2.2860000133514404</v>
      </c>
      <c r="CT49">
        <v>0</v>
      </c>
      <c r="CU49">
        <v>-3.7038624286651611</v>
      </c>
      <c r="CV49">
        <v>-5.9898767471313477</v>
      </c>
      <c r="CW49">
        <v>-3.7038769721984863</v>
      </c>
      <c r="IN49">
        <v>211</v>
      </c>
      <c r="IO49">
        <v>276</v>
      </c>
      <c r="IP49">
        <v>0</v>
      </c>
      <c r="IQ49">
        <v>18.048532485961914</v>
      </c>
      <c r="IR49">
        <v>27.347475051879883</v>
      </c>
      <c r="IS49">
        <v>0</v>
      </c>
      <c r="IT49">
        <v>0.44999998807907104</v>
      </c>
      <c r="IU49">
        <v>2.2860000133514404</v>
      </c>
    </row>
    <row r="50" spans="10:255">
      <c r="J50">
        <v>0.26000002026557922</v>
      </c>
      <c r="K50">
        <v>1</v>
      </c>
      <c r="L50">
        <v>0.15000000596046448</v>
      </c>
      <c r="M50">
        <v>0.76140671968460083</v>
      </c>
      <c r="N50">
        <v>4.00482177734375</v>
      </c>
      <c r="O50">
        <v>0.78896510601043701</v>
      </c>
      <c r="P50">
        <v>4.7937870025634766</v>
      </c>
      <c r="Q50">
        <v>0.78896510601043701</v>
      </c>
      <c r="R50">
        <v>30.889846801757813</v>
      </c>
      <c r="S50">
        <v>20.95439338684082</v>
      </c>
      <c r="T50">
        <v>5.2597670555114746</v>
      </c>
      <c r="U50">
        <v>0.62159997224807739</v>
      </c>
      <c r="W50">
        <v>212</v>
      </c>
      <c r="X50">
        <v>0.27776971459388733</v>
      </c>
      <c r="Y50">
        <v>0.2596379816532135</v>
      </c>
      <c r="Z50">
        <v>0.2484896332025528</v>
      </c>
      <c r="AA50">
        <v>0.28431615233421326</v>
      </c>
      <c r="AB50">
        <v>0.31895065307617188</v>
      </c>
      <c r="AC50">
        <v>0.31578549742698669</v>
      </c>
      <c r="AD50">
        <v>0.32303497195243835</v>
      </c>
      <c r="AE50">
        <v>0.23281578719615936</v>
      </c>
      <c r="AF50">
        <v>0.29296189546585083</v>
      </c>
      <c r="AL50">
        <v>0.44605714082717896</v>
      </c>
      <c r="AM50">
        <v>7.2401784360408783E-2</v>
      </c>
      <c r="AN50">
        <v>0.30207332968711853</v>
      </c>
      <c r="AO50">
        <v>1.1367677450180054</v>
      </c>
      <c r="AP50">
        <v>6.2098679542541504</v>
      </c>
      <c r="AQ50">
        <v>4.4214520454406738</v>
      </c>
      <c r="AR50">
        <v>4.6965031623840332</v>
      </c>
      <c r="AS50">
        <v>13.718421936035156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0.45758593082427979</v>
      </c>
      <c r="BF50">
        <v>0.50842881202697754</v>
      </c>
      <c r="BG50">
        <v>3.3985212445259094E-2</v>
      </c>
      <c r="BN50">
        <v>0</v>
      </c>
      <c r="BO50">
        <v>4.1140008717775345E-2</v>
      </c>
      <c r="BP50">
        <v>0.3663577139377594</v>
      </c>
      <c r="BQ50">
        <v>0.11591938883066177</v>
      </c>
      <c r="BR50">
        <v>3.6006886512041092E-2</v>
      </c>
      <c r="BS50">
        <v>-5.9397406876087189E-3</v>
      </c>
      <c r="BT50">
        <v>0.26938945055007935</v>
      </c>
      <c r="BU50">
        <v>-0.43097573518753052</v>
      </c>
      <c r="CB50">
        <v>1.7156051397323608</v>
      </c>
      <c r="CC50">
        <v>0.32909896969795227</v>
      </c>
      <c r="CD50">
        <v>1.5103669166564941</v>
      </c>
      <c r="CE50">
        <v>4.7365331649780273</v>
      </c>
      <c r="CF50">
        <v>19.405838012695313</v>
      </c>
      <c r="CG50">
        <v>31.581794738769531</v>
      </c>
      <c r="CH50">
        <v>31.310020446777344</v>
      </c>
      <c r="CI50">
        <v>85.740127563476563</v>
      </c>
      <c r="CO50">
        <v>1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-4.793792724609375</v>
      </c>
      <c r="CV50">
        <v>-4.7937870025634766</v>
      </c>
      <c r="CW50">
        <v>-4.7937870025634766</v>
      </c>
      <c r="IN50">
        <v>212</v>
      </c>
      <c r="IO50">
        <v>294</v>
      </c>
      <c r="IP50">
        <v>0</v>
      </c>
      <c r="IQ50">
        <v>29.046245574951172</v>
      </c>
      <c r="IR50">
        <v>25.127574920654297</v>
      </c>
      <c r="IS50">
        <v>0</v>
      </c>
      <c r="IT50">
        <v>0.44999998807907104</v>
      </c>
      <c r="IU50">
        <v>0</v>
      </c>
    </row>
    <row r="51" spans="10:255">
      <c r="J51">
        <v>0.2800000011920929</v>
      </c>
      <c r="K51">
        <v>1</v>
      </c>
      <c r="L51">
        <v>0.15000000596046448</v>
      </c>
      <c r="M51">
        <v>0.58756172657012939</v>
      </c>
      <c r="N51">
        <v>3.8975965976715088</v>
      </c>
      <c r="O51">
        <v>0.99502652883529663</v>
      </c>
      <c r="P51">
        <v>4.8926229476928711</v>
      </c>
      <c r="Q51">
        <v>0.99502652883529663</v>
      </c>
      <c r="R51">
        <v>31.884872436523438</v>
      </c>
      <c r="S51">
        <v>21.949419021606445</v>
      </c>
      <c r="T51">
        <v>6.6335101127624512</v>
      </c>
      <c r="U51">
        <v>0.5867999792098999</v>
      </c>
      <c r="W51">
        <v>213</v>
      </c>
      <c r="X51">
        <v>0.27804729342460632</v>
      </c>
      <c r="Y51">
        <v>0.25952240824699402</v>
      </c>
      <c r="Z51">
        <v>0.24891999363899231</v>
      </c>
      <c r="AA51">
        <v>0.28391370177268982</v>
      </c>
      <c r="AB51">
        <v>0.31765815615653992</v>
      </c>
      <c r="AC51">
        <v>0.31375131011009216</v>
      </c>
      <c r="AD51">
        <v>0.31466007232666016</v>
      </c>
      <c r="AE51">
        <v>0.19650380313396454</v>
      </c>
      <c r="AF51">
        <v>0.27527463436126709</v>
      </c>
      <c r="AL51">
        <v>0.3905414342880249</v>
      </c>
      <c r="AM51">
        <v>9.5516465604305267E-2</v>
      </c>
      <c r="AN51">
        <v>0.21600127220153809</v>
      </c>
      <c r="AO51">
        <v>1.2172579765319824</v>
      </c>
      <c r="AP51">
        <v>6.4683670997619629</v>
      </c>
      <c r="AQ51">
        <v>4.624870777130127</v>
      </c>
      <c r="AR51">
        <v>5.5339932441711426</v>
      </c>
      <c r="AS51">
        <v>17.349620819091797</v>
      </c>
      <c r="AZ51">
        <v>0</v>
      </c>
      <c r="BA51">
        <v>0</v>
      </c>
      <c r="BB51">
        <v>0</v>
      </c>
      <c r="BC51">
        <v>0</v>
      </c>
      <c r="BD51">
        <v>0.20769219100475311</v>
      </c>
      <c r="BE51">
        <v>0.31153827905654907</v>
      </c>
      <c r="BF51">
        <v>0.46730741858482361</v>
      </c>
      <c r="BG51">
        <v>1.3462106697261333E-2</v>
      </c>
      <c r="BN51">
        <v>0</v>
      </c>
      <c r="BO51">
        <v>5.5518712848424911E-2</v>
      </c>
      <c r="BP51">
        <v>3.2403655350208282E-2</v>
      </c>
      <c r="BQ51">
        <v>0.11847762763500214</v>
      </c>
      <c r="BR51">
        <v>3.7985865026712418E-2</v>
      </c>
      <c r="BS51">
        <v>-1.3854889199137688E-2</v>
      </c>
      <c r="BT51">
        <v>9.2716075479984283E-2</v>
      </c>
      <c r="BU51">
        <v>-0.27979302406311035</v>
      </c>
      <c r="CB51">
        <v>1.5020829439163208</v>
      </c>
      <c r="CC51">
        <v>0.43416571617126465</v>
      </c>
      <c r="CD51">
        <v>1.08000648021698</v>
      </c>
      <c r="CE51">
        <v>5.0719084739685059</v>
      </c>
      <c r="CF51">
        <v>20.213649749755859</v>
      </c>
      <c r="CG51">
        <v>33.034786224365234</v>
      </c>
      <c r="CH51">
        <v>36.893287658691406</v>
      </c>
      <c r="CI51">
        <v>108.43511962890625</v>
      </c>
      <c r="CO51">
        <v>1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-4.8926172256469727</v>
      </c>
      <c r="CV51">
        <v>-4.8926229476928711</v>
      </c>
      <c r="CW51">
        <v>-4.8926229476928711</v>
      </c>
      <c r="IN51">
        <v>213</v>
      </c>
      <c r="IO51">
        <v>312</v>
      </c>
      <c r="IP51">
        <v>0</v>
      </c>
      <c r="IQ51">
        <v>33.976852416992188</v>
      </c>
      <c r="IR51">
        <v>27.257755279541016</v>
      </c>
      <c r="IS51">
        <v>0</v>
      </c>
      <c r="IT51">
        <v>0.44999998807907104</v>
      </c>
      <c r="IU51">
        <v>0</v>
      </c>
    </row>
    <row r="52" spans="10:255">
      <c r="J52">
        <v>0.30000001192092896</v>
      </c>
      <c r="K52">
        <v>1</v>
      </c>
      <c r="L52">
        <v>0.15000000596046448</v>
      </c>
      <c r="M52">
        <v>0.24176953732967377</v>
      </c>
      <c r="N52">
        <v>1.6062575578689575</v>
      </c>
      <c r="O52">
        <v>0.99656325578689575</v>
      </c>
      <c r="P52">
        <v>2.602820873260498</v>
      </c>
      <c r="Q52">
        <v>0.99656325578689575</v>
      </c>
      <c r="R52">
        <v>32.881435394287109</v>
      </c>
      <c r="S52">
        <v>22.945981979370117</v>
      </c>
      <c r="T52">
        <v>6.6437549591064453</v>
      </c>
      <c r="U52">
        <v>0.55199998617172241</v>
      </c>
      <c r="W52">
        <v>214</v>
      </c>
      <c r="X52">
        <v>0.27830982208251953</v>
      </c>
      <c r="Y52">
        <v>0.25944116711616516</v>
      </c>
      <c r="Z52">
        <v>0.24930764734745026</v>
      </c>
      <c r="AA52">
        <v>0.28348609805107117</v>
      </c>
      <c r="AB52">
        <v>0.31635099649429321</v>
      </c>
      <c r="AC52">
        <v>0.3107903003692627</v>
      </c>
      <c r="AD52">
        <v>0.30998709797859192</v>
      </c>
      <c r="AE52">
        <v>0.19060122966766357</v>
      </c>
      <c r="AF52">
        <v>0.27019181847572327</v>
      </c>
      <c r="AL52">
        <v>0.3380357027053833</v>
      </c>
      <c r="AM52">
        <v>0.11176469922065735</v>
      </c>
      <c r="AN52">
        <v>0.13847053050994873</v>
      </c>
      <c r="AO52">
        <v>1.3027786016464233</v>
      </c>
      <c r="AP52">
        <v>6.7297992706298828</v>
      </c>
      <c r="AQ52">
        <v>4.9209718704223633</v>
      </c>
      <c r="AR52">
        <v>6.0012907981872559</v>
      </c>
      <c r="AS52">
        <v>17.939878463745117</v>
      </c>
      <c r="AZ52">
        <v>0</v>
      </c>
      <c r="BA52">
        <v>0</v>
      </c>
      <c r="BB52">
        <v>0</v>
      </c>
      <c r="BC52">
        <v>0</v>
      </c>
      <c r="BD52">
        <v>0.21052631735801697</v>
      </c>
      <c r="BE52">
        <v>0.31578949093818665</v>
      </c>
      <c r="BF52">
        <v>0.47368419170379639</v>
      </c>
      <c r="BG52">
        <v>0</v>
      </c>
      <c r="BN52">
        <v>0</v>
      </c>
      <c r="BO52">
        <v>5.2507471293210983E-2</v>
      </c>
      <c r="BP52">
        <v>3.6257598549127579E-2</v>
      </c>
      <c r="BQ52">
        <v>0.11378748714923859</v>
      </c>
      <c r="BR52">
        <v>2.8264747932553291E-2</v>
      </c>
      <c r="BS52">
        <v>-2.3362452164292336E-2</v>
      </c>
      <c r="BT52">
        <v>-4.7585004940629005E-3</v>
      </c>
      <c r="BU52">
        <v>0</v>
      </c>
      <c r="CB52">
        <v>1.3001378774642944</v>
      </c>
      <c r="CC52">
        <v>0.50802129507064819</v>
      </c>
      <c r="CD52">
        <v>0.69235271215438843</v>
      </c>
      <c r="CE52">
        <v>5.4282450675964355</v>
      </c>
      <c r="CF52">
        <v>21.030624389648438</v>
      </c>
      <c r="CG52">
        <v>35.149791717529297</v>
      </c>
      <c r="CH52">
        <v>40.008602142333984</v>
      </c>
      <c r="CI52">
        <v>112.12422943115234</v>
      </c>
      <c r="CO52">
        <v>1</v>
      </c>
      <c r="CP52">
        <v>0</v>
      </c>
      <c r="CQ52">
        <v>0</v>
      </c>
      <c r="CR52">
        <v>0</v>
      </c>
      <c r="CS52">
        <v>1.0160000324249268</v>
      </c>
      <c r="CT52">
        <v>0</v>
      </c>
      <c r="CU52">
        <v>-1.5868246555328369</v>
      </c>
      <c r="CV52">
        <v>-2.602820873260498</v>
      </c>
      <c r="CW52">
        <v>-1.5868208408355713</v>
      </c>
      <c r="IN52">
        <v>214</v>
      </c>
      <c r="IO52">
        <v>330</v>
      </c>
      <c r="IP52">
        <v>0</v>
      </c>
      <c r="IQ52">
        <v>35.591941833496094</v>
      </c>
      <c r="IR52">
        <v>28.93780517578125</v>
      </c>
      <c r="IS52">
        <v>0</v>
      </c>
      <c r="IT52">
        <v>0.44999998807907104</v>
      </c>
      <c r="IU52">
        <v>1.0160000324249268</v>
      </c>
    </row>
    <row r="53" spans="10:255">
      <c r="J53">
        <v>0.32000002264976501</v>
      </c>
      <c r="K53">
        <v>1</v>
      </c>
      <c r="L53">
        <v>0.18840000033378601</v>
      </c>
      <c r="M53">
        <v>0.18545207381248474</v>
      </c>
      <c r="N53">
        <v>1.2512005567550659</v>
      </c>
      <c r="O53">
        <v>1.2428182363510132</v>
      </c>
      <c r="P53">
        <v>2.4940187931060791</v>
      </c>
      <c r="Q53">
        <v>1.2710894346237183</v>
      </c>
      <c r="R53">
        <v>34.152523040771484</v>
      </c>
      <c r="S53">
        <v>24.188800811767578</v>
      </c>
      <c r="T53">
        <v>6.7467594146728516</v>
      </c>
      <c r="U53">
        <v>0.51719999313354492</v>
      </c>
      <c r="W53">
        <v>215</v>
      </c>
      <c r="X53">
        <v>0.27855944633483887</v>
      </c>
      <c r="Y53">
        <v>0.25938975811004639</v>
      </c>
      <c r="Z53">
        <v>0.24965439736843109</v>
      </c>
      <c r="AA53">
        <v>0.28303596377372742</v>
      </c>
      <c r="AB53">
        <v>0.31473514437675476</v>
      </c>
      <c r="AC53">
        <v>0.30700567364692688</v>
      </c>
      <c r="AD53">
        <v>0.30438560247421265</v>
      </c>
      <c r="AE53">
        <v>0.17808923125267029</v>
      </c>
      <c r="AF53">
        <v>0.26228681206703186</v>
      </c>
      <c r="AL53">
        <v>0.28811085224151611</v>
      </c>
      <c r="AM53">
        <v>0.12204650044441223</v>
      </c>
      <c r="AN53">
        <v>6.9120518863201141E-2</v>
      </c>
      <c r="AO53">
        <v>1.3928054571151733</v>
      </c>
      <c r="AP53">
        <v>7.0529694557189941</v>
      </c>
      <c r="AQ53">
        <v>5.2994346618652344</v>
      </c>
      <c r="AR53">
        <v>6.5614404678344727</v>
      </c>
      <c r="AS53">
        <v>19.191076278686523</v>
      </c>
      <c r="AZ53">
        <v>0</v>
      </c>
      <c r="BA53">
        <v>0</v>
      </c>
      <c r="BB53">
        <v>0</v>
      </c>
      <c r="BC53">
        <v>0</v>
      </c>
      <c r="BD53">
        <v>0.21052631735801697</v>
      </c>
      <c r="BE53">
        <v>0.31578949093818665</v>
      </c>
      <c r="BF53">
        <v>0.47368419170379639</v>
      </c>
      <c r="BG53">
        <v>0</v>
      </c>
      <c r="BN53">
        <v>0</v>
      </c>
      <c r="BO53">
        <v>4.9926880747079849E-2</v>
      </c>
      <c r="BP53">
        <v>3.964364156126976E-2</v>
      </c>
      <c r="BQ53">
        <v>0.10899375379085541</v>
      </c>
      <c r="BR53">
        <v>1.8967403098940849E-2</v>
      </c>
      <c r="BS53">
        <v>-4.2557250708341599E-2</v>
      </c>
      <c r="BT53">
        <v>-2.8552856296300888E-2</v>
      </c>
      <c r="BU53">
        <v>0</v>
      </c>
      <c r="CB53">
        <v>1.1081191301345825</v>
      </c>
      <c r="CC53">
        <v>0.554756760597229</v>
      </c>
      <c r="CD53">
        <v>0.34560266137123108</v>
      </c>
      <c r="CE53">
        <v>5.8033571243286133</v>
      </c>
      <c r="CF53">
        <v>22.040531158447266</v>
      </c>
      <c r="CG53">
        <v>37.853096008300781</v>
      </c>
      <c r="CH53">
        <v>43.742931365966797</v>
      </c>
      <c r="CI53">
        <v>119.94422149658203</v>
      </c>
      <c r="CO53">
        <v>0.97775822877883911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-2.4940073490142822</v>
      </c>
      <c r="CV53">
        <v>-2.4940187931060791</v>
      </c>
      <c r="CW53">
        <v>-2.4940187931060791</v>
      </c>
      <c r="IN53">
        <v>215</v>
      </c>
      <c r="IO53">
        <v>348</v>
      </c>
      <c r="IP53">
        <v>0</v>
      </c>
      <c r="IQ53">
        <v>38.104923248291016</v>
      </c>
      <c r="IR53">
        <v>31.006298065185547</v>
      </c>
      <c r="IS53">
        <v>0</v>
      </c>
      <c r="IT53">
        <v>0.44999998807907104</v>
      </c>
      <c r="IU53">
        <v>0</v>
      </c>
    </row>
    <row r="54" spans="10:255">
      <c r="J54">
        <v>0.34000000357627869</v>
      </c>
      <c r="K54">
        <v>1</v>
      </c>
      <c r="L54">
        <v>0.22680000960826874</v>
      </c>
      <c r="M54">
        <v>6.9458119571208954E-2</v>
      </c>
      <c r="N54">
        <v>0.49831956624984741</v>
      </c>
      <c r="O54">
        <v>1.494408130645752</v>
      </c>
      <c r="P54">
        <v>1.9927277565002441</v>
      </c>
      <c r="Q54">
        <v>1.6271514892578125</v>
      </c>
      <c r="R54">
        <v>35.779674530029297</v>
      </c>
      <c r="S54">
        <v>25.683208465576172</v>
      </c>
      <c r="T54">
        <v>7.1743888854980469</v>
      </c>
      <c r="U54">
        <v>0.48240000009536743</v>
      </c>
      <c r="W54">
        <v>216</v>
      </c>
      <c r="X54">
        <v>0.27833595871925354</v>
      </c>
      <c r="Y54">
        <v>0.25869455933570862</v>
      </c>
      <c r="Z54">
        <v>0.24828369915485382</v>
      </c>
      <c r="AA54">
        <v>0.28255075216293335</v>
      </c>
      <c r="AB54">
        <v>0.31279703974723816</v>
      </c>
      <c r="AC54">
        <v>0.30244213342666626</v>
      </c>
      <c r="AD54">
        <v>0.29781037569046021</v>
      </c>
      <c r="AE54">
        <v>0.17310602962970734</v>
      </c>
      <c r="AF54">
        <v>0.25624227523803711</v>
      </c>
      <c r="AL54">
        <v>0.33280837535858154</v>
      </c>
      <c r="AM54">
        <v>0.26108631491661072</v>
      </c>
      <c r="AN54">
        <v>0.34326013922691345</v>
      </c>
      <c r="AO54">
        <v>1.4898477792739868</v>
      </c>
      <c r="AP54">
        <v>7.4405903816223145</v>
      </c>
      <c r="AQ54">
        <v>5.7557888031005859</v>
      </c>
      <c r="AR54">
        <v>7.2189631462097168</v>
      </c>
      <c r="AS54">
        <v>19.689397811889648</v>
      </c>
      <c r="AZ54">
        <v>0</v>
      </c>
      <c r="BA54">
        <v>0</v>
      </c>
      <c r="BB54">
        <v>0</v>
      </c>
      <c r="BC54">
        <v>0</v>
      </c>
      <c r="BD54">
        <v>0.21052631735801697</v>
      </c>
      <c r="BE54">
        <v>0.31578949093818665</v>
      </c>
      <c r="BF54">
        <v>0.47368419170379639</v>
      </c>
      <c r="BG54">
        <v>0</v>
      </c>
      <c r="BN54">
        <v>0.5620039701461792</v>
      </c>
      <c r="BO54">
        <v>0.51730716228485107</v>
      </c>
      <c r="BP54">
        <v>0.37826630473136902</v>
      </c>
      <c r="BQ54">
        <v>0.10412701219320297</v>
      </c>
      <c r="BR54">
        <v>7.0890807546675205E-3</v>
      </c>
      <c r="BS54">
        <v>-6.5919116139411926E-2</v>
      </c>
      <c r="BT54">
        <v>-5.0354983657598495E-2</v>
      </c>
      <c r="BU54">
        <v>0</v>
      </c>
      <c r="CB54">
        <v>1.280032753944397</v>
      </c>
      <c r="CC54">
        <v>1.1867557764053345</v>
      </c>
      <c r="CD54">
        <v>1.7163009643554688</v>
      </c>
      <c r="CE54">
        <v>6.207700252532959</v>
      </c>
      <c r="CF54">
        <v>23.251846313476563</v>
      </c>
      <c r="CG54">
        <v>41.112766265869141</v>
      </c>
      <c r="CH54">
        <v>48.126419067382813</v>
      </c>
      <c r="CI54">
        <v>123.05872344970703</v>
      </c>
      <c r="CO54">
        <v>0.91841983795166016</v>
      </c>
      <c r="CP54">
        <v>0</v>
      </c>
      <c r="CQ54">
        <v>0</v>
      </c>
      <c r="CR54">
        <v>0</v>
      </c>
      <c r="CS54">
        <v>0</v>
      </c>
      <c r="CT54">
        <v>-0.5620039701461792</v>
      </c>
      <c r="CU54">
        <v>-2.554774284362793</v>
      </c>
      <c r="CV54">
        <v>-1.9927277565002441</v>
      </c>
      <c r="CW54">
        <v>-2.5547316074371338</v>
      </c>
      <c r="IN54">
        <v>216</v>
      </c>
      <c r="IO54">
        <v>366</v>
      </c>
      <c r="IP54">
        <v>0</v>
      </c>
      <c r="IQ54">
        <v>40.104740142822266</v>
      </c>
      <c r="IR54">
        <v>33.467769622802734</v>
      </c>
      <c r="IS54">
        <v>0</v>
      </c>
      <c r="IT54">
        <v>0.44999998807907104</v>
      </c>
      <c r="IU54">
        <v>0</v>
      </c>
    </row>
    <row r="55" spans="10:255">
      <c r="J55">
        <v>0.36000001430511475</v>
      </c>
      <c r="K55">
        <v>1</v>
      </c>
      <c r="L55">
        <v>0.26520001888275146</v>
      </c>
      <c r="M55">
        <v>2.6331406086683273E-2</v>
      </c>
      <c r="N55">
        <v>0.20637917518615723</v>
      </c>
      <c r="O55">
        <v>1.8108503818511963</v>
      </c>
      <c r="P55">
        <v>2.0172295570373535</v>
      </c>
      <c r="Q55">
        <v>2.07857346534729</v>
      </c>
      <c r="R55">
        <v>37.858249664306641</v>
      </c>
      <c r="S55">
        <v>27.494058609008789</v>
      </c>
      <c r="T55">
        <v>7.8377575874328613</v>
      </c>
      <c r="U55">
        <v>0.44759997725486755</v>
      </c>
      <c r="W55">
        <v>217</v>
      </c>
      <c r="X55">
        <v>0.27854827046394348</v>
      </c>
      <c r="Y55">
        <v>0.25866216421127319</v>
      </c>
      <c r="Z55">
        <v>0.24863867461681366</v>
      </c>
      <c r="AA55">
        <v>0.2819804847240448</v>
      </c>
      <c r="AB55">
        <v>0.31041544675827026</v>
      </c>
      <c r="AC55">
        <v>0.2967800498008728</v>
      </c>
      <c r="AD55">
        <v>0.32604020833969116</v>
      </c>
      <c r="AE55">
        <v>0.43999999761581421</v>
      </c>
      <c r="AF55">
        <v>0.36402681469917297</v>
      </c>
      <c r="AL55">
        <v>0.29034602642059326</v>
      </c>
      <c r="AM55">
        <v>0.26756531000137329</v>
      </c>
      <c r="AN55">
        <v>0.27226504683494568</v>
      </c>
      <c r="AO55">
        <v>1.6039012670516968</v>
      </c>
      <c r="AP55">
        <v>7.9169087409973145</v>
      </c>
      <c r="AQ55">
        <v>6.3219966888427734</v>
      </c>
      <c r="AR55">
        <v>4.3959798812866211</v>
      </c>
      <c r="AS55">
        <v>-6.9999990463256836</v>
      </c>
      <c r="AZ55">
        <v>0</v>
      </c>
      <c r="BA55">
        <v>0</v>
      </c>
      <c r="BB55">
        <v>0</v>
      </c>
      <c r="BC55">
        <v>0</v>
      </c>
      <c r="BD55">
        <v>0.21635183691978455</v>
      </c>
      <c r="BE55">
        <v>0.32452777028083801</v>
      </c>
      <c r="BF55">
        <v>0.45912045240402222</v>
      </c>
      <c r="BG55">
        <v>0</v>
      </c>
      <c r="BN55">
        <v>0</v>
      </c>
      <c r="BO55">
        <v>4.2462445795536041E-2</v>
      </c>
      <c r="BP55">
        <v>3.59811931848526E-2</v>
      </c>
      <c r="BQ55">
        <v>0.10697484761476517</v>
      </c>
      <c r="BR55">
        <v>-7.0791225880384445E-3</v>
      </c>
      <c r="BS55">
        <v>-9.1621249914169312E-2</v>
      </c>
      <c r="BT55">
        <v>-7.0157311856746674E-2</v>
      </c>
      <c r="BU55">
        <v>3.5842239856719971</v>
      </c>
      <c r="CB55">
        <v>1.1167160272598267</v>
      </c>
      <c r="CC55">
        <v>1.2162058353424072</v>
      </c>
      <c r="CD55">
        <v>1.3613255023956299</v>
      </c>
      <c r="CE55">
        <v>6.6829228401184082</v>
      </c>
      <c r="CF55">
        <v>24.74034309387207</v>
      </c>
      <c r="CG55">
        <v>45.157112121582031</v>
      </c>
      <c r="CH55">
        <v>29.306529998779297</v>
      </c>
      <c r="CI55">
        <v>-43.749992370605469</v>
      </c>
      <c r="CO55">
        <v>0.87119865417480469</v>
      </c>
      <c r="CP55">
        <v>0</v>
      </c>
      <c r="CQ55">
        <v>0</v>
      </c>
      <c r="CR55">
        <v>0</v>
      </c>
      <c r="CS55">
        <v>30.479999542236328</v>
      </c>
      <c r="CT55">
        <v>0</v>
      </c>
      <c r="CU55">
        <v>28.462827682495117</v>
      </c>
      <c r="CV55">
        <v>-2.0172295570373535</v>
      </c>
      <c r="CW55">
        <v>28.462770462036133</v>
      </c>
      <c r="IN55">
        <v>217</v>
      </c>
      <c r="IO55">
        <v>384</v>
      </c>
      <c r="IP55">
        <v>0</v>
      </c>
      <c r="IQ55">
        <v>11.634885787963867</v>
      </c>
      <c r="IR55">
        <v>30.548990249633789</v>
      </c>
      <c r="IS55">
        <v>30.479999542236328</v>
      </c>
      <c r="IT55">
        <v>0.44999998807907104</v>
      </c>
      <c r="IU55">
        <v>0</v>
      </c>
    </row>
    <row r="56" spans="10:255">
      <c r="J56">
        <v>0.38000002503395081</v>
      </c>
      <c r="K56">
        <v>1</v>
      </c>
      <c r="L56">
        <v>0.303600013256073</v>
      </c>
      <c r="M56">
        <v>0.53827691078186035</v>
      </c>
      <c r="N56">
        <v>4.5070657730102539</v>
      </c>
      <c r="O56">
        <v>2.5420839786529541</v>
      </c>
      <c r="P56">
        <v>7.0491495132446289</v>
      </c>
      <c r="Q56">
        <v>2.5420839786529541</v>
      </c>
      <c r="R56">
        <v>40.400333404541016</v>
      </c>
      <c r="S56">
        <v>30.036142349243164</v>
      </c>
      <c r="T56">
        <v>8.3731355667114258</v>
      </c>
      <c r="U56">
        <v>0.41279998421669006</v>
      </c>
      <c r="W56">
        <v>218</v>
      </c>
      <c r="X56">
        <v>0.27875176072120667</v>
      </c>
      <c r="Y56">
        <v>0.25865268707275391</v>
      </c>
      <c r="Z56">
        <v>0.24895139038562775</v>
      </c>
      <c r="AA56">
        <v>0.28135475516319275</v>
      </c>
      <c r="AB56">
        <v>0.30739039182662964</v>
      </c>
      <c r="AC56">
        <v>0.29384136199951172</v>
      </c>
      <c r="AD56">
        <v>0.35077542066574097</v>
      </c>
      <c r="AE56">
        <v>0.35400000214576721</v>
      </c>
      <c r="AF56">
        <v>0.35185027122497559</v>
      </c>
      <c r="AL56">
        <v>0.24964800477027893</v>
      </c>
      <c r="AM56">
        <v>0.2694607675075531</v>
      </c>
      <c r="AN56">
        <v>0.20972190797328949</v>
      </c>
      <c r="AO56">
        <v>1.7290471792221069</v>
      </c>
      <c r="AP56">
        <v>8.5219202041625977</v>
      </c>
      <c r="AQ56">
        <v>6.6158661842346191</v>
      </c>
      <c r="AR56">
        <v>1.9224584102630615</v>
      </c>
      <c r="AS56">
        <v>1.600000262260437</v>
      </c>
      <c r="AZ56">
        <v>0</v>
      </c>
      <c r="BA56">
        <v>0</v>
      </c>
      <c r="BB56">
        <v>0</v>
      </c>
      <c r="BC56">
        <v>0</v>
      </c>
      <c r="BD56">
        <v>0.20017153024673462</v>
      </c>
      <c r="BE56">
        <v>0.29939961433410645</v>
      </c>
      <c r="BF56">
        <v>0.4503859281539917</v>
      </c>
      <c r="BG56">
        <v>5.0042882561683655E-2</v>
      </c>
      <c r="BN56">
        <v>0</v>
      </c>
      <c r="BO56">
        <v>4.069880023598671E-2</v>
      </c>
      <c r="BP56">
        <v>3.8804236799478531E-2</v>
      </c>
      <c r="BQ56">
        <v>0.10134976357221603</v>
      </c>
      <c r="BR56">
        <v>-2.3792626336216927E-2</v>
      </c>
      <c r="BS56">
        <v>-0.11995067447423935</v>
      </c>
      <c r="BT56">
        <v>0.34728005528450012</v>
      </c>
      <c r="BU56">
        <v>3.9657206535339355</v>
      </c>
      <c r="CB56">
        <v>0.96018499135971069</v>
      </c>
      <c r="CC56">
        <v>1.2248214483261108</v>
      </c>
      <c r="CD56">
        <v>1.048609733581543</v>
      </c>
      <c r="CE56">
        <v>7.2043642997741699</v>
      </c>
      <c r="CF56">
        <v>26.631002426147461</v>
      </c>
      <c r="CG56">
        <v>47.256175994873047</v>
      </c>
      <c r="CH56">
        <v>12.816389083862305</v>
      </c>
      <c r="CI56">
        <v>10.000000953674316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-7.0491733551025391</v>
      </c>
      <c r="CV56">
        <v>-7.0491495132446289</v>
      </c>
      <c r="CW56">
        <v>-7.0491495132446289</v>
      </c>
      <c r="IN56">
        <v>218</v>
      </c>
      <c r="IO56">
        <v>402.00003051757813</v>
      </c>
      <c r="IP56">
        <v>0</v>
      </c>
      <c r="IQ56">
        <v>18.660243988037109</v>
      </c>
      <c r="IR56">
        <v>27.967607498168945</v>
      </c>
      <c r="IS56">
        <v>0</v>
      </c>
      <c r="IT56">
        <v>0.44999998807907104</v>
      </c>
      <c r="IU56">
        <v>0</v>
      </c>
    </row>
    <row r="57" spans="10:255">
      <c r="J57">
        <v>0.40000000596046448</v>
      </c>
      <c r="K57">
        <v>1</v>
      </c>
      <c r="L57">
        <v>0.34200000762939453</v>
      </c>
      <c r="M57">
        <v>0.47604644298553467</v>
      </c>
      <c r="N57">
        <v>3.2510621547698975</v>
      </c>
      <c r="O57">
        <v>2.3356192111968994</v>
      </c>
      <c r="P57">
        <v>5.5866813659667969</v>
      </c>
      <c r="Q57">
        <v>2.3356192111968994</v>
      </c>
      <c r="R57">
        <v>42.735954284667969</v>
      </c>
      <c r="S57">
        <v>32.371761322021484</v>
      </c>
      <c r="T57">
        <v>6.8292961120605469</v>
      </c>
      <c r="U57">
        <v>0.37799999117851257</v>
      </c>
      <c r="W57">
        <v>219</v>
      </c>
      <c r="X57">
        <v>0.27894783020019531</v>
      </c>
      <c r="Y57">
        <v>0.25866267085075378</v>
      </c>
      <c r="Z57">
        <v>0.24922245740890503</v>
      </c>
      <c r="AA57">
        <v>0.28065520524978638</v>
      </c>
      <c r="AB57">
        <v>0.30467075109481812</v>
      </c>
      <c r="AC57">
        <v>0.29511979222297668</v>
      </c>
      <c r="AD57">
        <v>0.33588224649429321</v>
      </c>
      <c r="AE57">
        <v>0.3176320493221283</v>
      </c>
      <c r="AF57">
        <v>0.32979884743690491</v>
      </c>
      <c r="AL57">
        <v>0.21043412387371063</v>
      </c>
      <c r="AM57">
        <v>0.26746401190757751</v>
      </c>
      <c r="AN57">
        <v>0.15550850331783295</v>
      </c>
      <c r="AO57">
        <v>1.8689571619033813</v>
      </c>
      <c r="AP57">
        <v>9.0658473968505859</v>
      </c>
      <c r="AQ57">
        <v>6.4880228042602539</v>
      </c>
      <c r="AR57">
        <v>3.4117758274078369</v>
      </c>
      <c r="AS57">
        <v>5.2367954254150391</v>
      </c>
      <c r="AZ57">
        <v>0</v>
      </c>
      <c r="BA57">
        <v>0</v>
      </c>
      <c r="BB57">
        <v>0</v>
      </c>
      <c r="BC57">
        <v>0</v>
      </c>
      <c r="BD57">
        <v>0.20249195396900177</v>
      </c>
      <c r="BE57">
        <v>0.2912781834602356</v>
      </c>
      <c r="BF57">
        <v>0.45560687780380249</v>
      </c>
      <c r="BG57">
        <v>5.0622988492250443E-2</v>
      </c>
      <c r="BN57">
        <v>0</v>
      </c>
      <c r="BO57">
        <v>3.9211370050907135E-2</v>
      </c>
      <c r="BP57">
        <v>4.1213061660528183E-2</v>
      </c>
      <c r="BQ57">
        <v>9.5428191125392914E-2</v>
      </c>
      <c r="BR57">
        <v>-4.4481426477432251E-2</v>
      </c>
      <c r="BS57">
        <v>-0.11546692252159119</v>
      </c>
      <c r="BT57">
        <v>0.69269227981567383</v>
      </c>
      <c r="BU57">
        <v>0.26749789714813232</v>
      </c>
      <c r="CB57">
        <v>0.80936235189437866</v>
      </c>
      <c r="CC57">
        <v>1.2157453298568726</v>
      </c>
      <c r="CD57">
        <v>0.77754265069961548</v>
      </c>
      <c r="CE57">
        <v>7.7873225212097168</v>
      </c>
      <c r="CF57">
        <v>28.330778121948242</v>
      </c>
      <c r="CG57">
        <v>46.343009948730469</v>
      </c>
      <c r="CH57">
        <v>22.745170593261719</v>
      </c>
      <c r="CI57">
        <v>32.729969024658203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-5.5866837501525879</v>
      </c>
      <c r="CV57">
        <v>-5.5866813659667969</v>
      </c>
      <c r="CW57">
        <v>-5.5866813659667969</v>
      </c>
      <c r="IN57">
        <v>219</v>
      </c>
      <c r="IO57">
        <v>420.00003051757813</v>
      </c>
      <c r="IP57">
        <v>0</v>
      </c>
      <c r="IQ57">
        <v>24.202442169189453</v>
      </c>
      <c r="IR57">
        <v>31.091218948364258</v>
      </c>
      <c r="IS57">
        <v>0</v>
      </c>
      <c r="IT57">
        <v>0.44999998807907104</v>
      </c>
      <c r="IU57">
        <v>0</v>
      </c>
    </row>
    <row r="58" spans="10:255">
      <c r="J58">
        <v>0.42000001668930054</v>
      </c>
      <c r="K58">
        <v>1</v>
      </c>
      <c r="L58">
        <v>0.38040000200271606</v>
      </c>
      <c r="M58">
        <v>0.43286344408988953</v>
      </c>
      <c r="N58">
        <v>3.0867245197296143</v>
      </c>
      <c r="O58">
        <v>2.7126107215881348</v>
      </c>
      <c r="P58">
        <v>5.7993354797363281</v>
      </c>
      <c r="Q58">
        <v>2.7126107215881348</v>
      </c>
      <c r="R58">
        <v>45.448566436767578</v>
      </c>
      <c r="S58">
        <v>35.084373474121094</v>
      </c>
      <c r="T58">
        <v>7.1309428215026855</v>
      </c>
      <c r="U58">
        <v>0.34319999814033508</v>
      </c>
      <c r="W58">
        <v>220</v>
      </c>
      <c r="X58">
        <v>0.27913761138916016</v>
      </c>
      <c r="Y58">
        <v>0.25868898630142212</v>
      </c>
      <c r="Z58">
        <v>0.24945181608200073</v>
      </c>
      <c r="AA58">
        <v>0.27990809082984924</v>
      </c>
      <c r="AB58">
        <v>0.30184641480445862</v>
      </c>
      <c r="AC58">
        <v>0.29284334182739258</v>
      </c>
      <c r="AD58">
        <v>0.31680199503898621</v>
      </c>
      <c r="AE58">
        <v>0.28724727034568787</v>
      </c>
      <c r="AF58">
        <v>0.30695042014122009</v>
      </c>
      <c r="AL58">
        <v>0.17247790098190308</v>
      </c>
      <c r="AM58">
        <v>0.26220089197158813</v>
      </c>
      <c r="AN58">
        <v>0.10963677614927292</v>
      </c>
      <c r="AO58">
        <v>2.0183799266815186</v>
      </c>
      <c r="AP58">
        <v>9.6307153701782227</v>
      </c>
      <c r="AQ58">
        <v>6.715667724609375</v>
      </c>
      <c r="AR58">
        <v>5.3198013305664063</v>
      </c>
      <c r="AS58">
        <v>8.275273323059082</v>
      </c>
      <c r="AZ58">
        <v>0</v>
      </c>
      <c r="BA58">
        <v>0</v>
      </c>
      <c r="BB58">
        <v>0</v>
      </c>
      <c r="BC58">
        <v>0</v>
      </c>
      <c r="BD58">
        <v>0.20147590339183807</v>
      </c>
      <c r="BE58">
        <v>0.29483431577682495</v>
      </c>
      <c r="BF58">
        <v>0.45332077145576477</v>
      </c>
      <c r="BG58">
        <v>5.0368975847959518E-2</v>
      </c>
      <c r="BN58">
        <v>0</v>
      </c>
      <c r="BO58">
        <v>3.795715793967247E-2</v>
      </c>
      <c r="BP58">
        <v>4.3221242725849152E-2</v>
      </c>
      <c r="BQ58">
        <v>8.9095130562782288E-2</v>
      </c>
      <c r="BR58">
        <v>-6.0324270278215408E-2</v>
      </c>
      <c r="BS58">
        <v>-7.8664645552635193E-2</v>
      </c>
      <c r="BT58">
        <v>0.49346259236335754</v>
      </c>
      <c r="BU58">
        <v>-0.18487924337387085</v>
      </c>
      <c r="CB58">
        <v>0.66337680816650391</v>
      </c>
      <c r="CC58">
        <v>1.1918221712112427</v>
      </c>
      <c r="CD58">
        <v>0.54818397760391235</v>
      </c>
      <c r="CE58">
        <v>8.4099178314208984</v>
      </c>
      <c r="CF58">
        <v>30.095987319946289</v>
      </c>
      <c r="CG58">
        <v>47.969047546386719</v>
      </c>
      <c r="CH58">
        <v>35.465339660644531</v>
      </c>
      <c r="CI58">
        <v>51.720455169677734</v>
      </c>
      <c r="CO58">
        <v>1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-5.7993531227111816</v>
      </c>
      <c r="CV58">
        <v>-5.7993354797363281</v>
      </c>
      <c r="CW58">
        <v>-5.7993354797363281</v>
      </c>
      <c r="IN58">
        <v>220</v>
      </c>
      <c r="IO58">
        <v>438.00003051757813</v>
      </c>
      <c r="IP58">
        <v>0</v>
      </c>
      <c r="IQ58">
        <v>29.941457748413086</v>
      </c>
      <c r="IR58">
        <v>35.518333435058594</v>
      </c>
      <c r="IS58">
        <v>0</v>
      </c>
      <c r="IT58">
        <v>0.44999998807907104</v>
      </c>
      <c r="IU58">
        <v>0</v>
      </c>
    </row>
    <row r="59" spans="10:255">
      <c r="J59">
        <v>0.4400000274181366</v>
      </c>
      <c r="K59">
        <v>1</v>
      </c>
      <c r="L59">
        <v>0.4187999963760376</v>
      </c>
      <c r="M59">
        <v>0.37999504804611206</v>
      </c>
      <c r="N59">
        <v>1.9645291566848755</v>
      </c>
      <c r="O59">
        <v>2.1651461124420166</v>
      </c>
      <c r="P59">
        <v>4.1296753883361816</v>
      </c>
      <c r="Q59">
        <v>2.1651461124420166</v>
      </c>
      <c r="R59">
        <v>47.613712310791016</v>
      </c>
      <c r="S59">
        <v>37.249519348144531</v>
      </c>
      <c r="T59">
        <v>5.1698808670043945</v>
      </c>
      <c r="U59">
        <v>0.30840000510215759</v>
      </c>
      <c r="W59">
        <v>221</v>
      </c>
      <c r="X59">
        <v>0.27932211756706238</v>
      </c>
      <c r="Y59">
        <v>0.25872865319252014</v>
      </c>
      <c r="Z59">
        <v>0.24964042007923126</v>
      </c>
      <c r="AA59">
        <v>0.27911907434463501</v>
      </c>
      <c r="AB59">
        <v>0.29964667558670044</v>
      </c>
      <c r="AC59">
        <v>0.28984245657920837</v>
      </c>
      <c r="AD59">
        <v>0.30181595683097839</v>
      </c>
      <c r="AE59">
        <v>0.26908937096595764</v>
      </c>
      <c r="AF59">
        <v>0.29090708494186401</v>
      </c>
      <c r="AL59">
        <v>0.13557666540145874</v>
      </c>
      <c r="AM59">
        <v>0.25426751375198364</v>
      </c>
      <c r="AN59">
        <v>7.1915976703166962E-2</v>
      </c>
      <c r="AO59">
        <v>2.1761832237243652</v>
      </c>
      <c r="AP59">
        <v>10.070662498474121</v>
      </c>
      <c r="AQ59">
        <v>7.0157561302185059</v>
      </c>
      <c r="AR59">
        <v>6.8184046745300293</v>
      </c>
      <c r="AS59">
        <v>10.091063499450684</v>
      </c>
      <c r="AZ59">
        <v>0</v>
      </c>
      <c r="BA59">
        <v>0</v>
      </c>
      <c r="BB59">
        <v>0</v>
      </c>
      <c r="BC59">
        <v>0</v>
      </c>
      <c r="BD59">
        <v>0.20456263422966003</v>
      </c>
      <c r="BE59">
        <v>0.29027971625328064</v>
      </c>
      <c r="BF59">
        <v>0.46026590466499329</v>
      </c>
      <c r="BG59">
        <v>4.4891774654388428E-2</v>
      </c>
      <c r="BN59">
        <v>0</v>
      </c>
      <c r="BO59">
        <v>3.6899447441101074E-2</v>
      </c>
      <c r="BP59">
        <v>4.4836942106485367E-2</v>
      </c>
      <c r="BQ59">
        <v>8.2558542490005493E-2</v>
      </c>
      <c r="BR59">
        <v>-7.5243540108203888E-2</v>
      </c>
      <c r="BS59">
        <v>-7.228444516658783E-2</v>
      </c>
      <c r="BT59">
        <v>0.25612297654151917</v>
      </c>
      <c r="BU59">
        <v>-0.2459370344877243</v>
      </c>
      <c r="CB59">
        <v>0.52144896984100342</v>
      </c>
      <c r="CC59">
        <v>1.1557613611221313</v>
      </c>
      <c r="CD59">
        <v>0.35957995057106018</v>
      </c>
      <c r="CE59">
        <v>9.0674314498901367</v>
      </c>
      <c r="CF59">
        <v>31.4708251953125</v>
      </c>
      <c r="CG59">
        <v>50.112537384033203</v>
      </c>
      <c r="CH59">
        <v>45.456031799316406</v>
      </c>
      <c r="CI59">
        <v>63.069141387939453</v>
      </c>
      <c r="CO59">
        <v>1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-4.1296777725219727</v>
      </c>
      <c r="CV59">
        <v>-4.1296753883361816</v>
      </c>
      <c r="CW59">
        <v>-4.1296753883361816</v>
      </c>
      <c r="IN59">
        <v>221</v>
      </c>
      <c r="IO59">
        <v>456.00003051757813</v>
      </c>
      <c r="IP59">
        <v>0</v>
      </c>
      <c r="IQ59">
        <v>33.995887756347656</v>
      </c>
      <c r="IR59">
        <v>39.188236236572266</v>
      </c>
      <c r="IS59">
        <v>0</v>
      </c>
      <c r="IT59">
        <v>0.44999998807907104</v>
      </c>
      <c r="IU59">
        <v>0</v>
      </c>
    </row>
    <row r="60" spans="10:255">
      <c r="J60">
        <v>0.46000000834465027</v>
      </c>
      <c r="K60">
        <v>1</v>
      </c>
      <c r="L60">
        <v>0.45720002055168152</v>
      </c>
      <c r="M60">
        <v>0.33936485648155212</v>
      </c>
      <c r="N60">
        <v>1.5314302444458008</v>
      </c>
      <c r="O60">
        <v>2.0631775856018066</v>
      </c>
      <c r="P60">
        <v>3.5946078300476074</v>
      </c>
      <c r="Q60">
        <v>2.0631775856018066</v>
      </c>
      <c r="R60">
        <v>49.676891326904297</v>
      </c>
      <c r="S60">
        <v>39.312698364257813</v>
      </c>
      <c r="T60">
        <v>4.512636661529541</v>
      </c>
      <c r="U60">
        <v>0.27359998226165771</v>
      </c>
      <c r="W60">
        <v>222</v>
      </c>
      <c r="X60">
        <v>0.27902930974960327</v>
      </c>
      <c r="Y60">
        <v>0.25799393653869629</v>
      </c>
      <c r="Z60">
        <v>0.24815908074378967</v>
      </c>
      <c r="AA60">
        <v>0.27831923961639404</v>
      </c>
      <c r="AB60">
        <v>0.29751297831535339</v>
      </c>
      <c r="AC60">
        <v>0.28575083613395691</v>
      </c>
      <c r="AD60">
        <v>0.28896689414978027</v>
      </c>
      <c r="AE60">
        <v>0.2653522789478302</v>
      </c>
      <c r="AF60">
        <v>0.28109535574913025</v>
      </c>
      <c r="AL60">
        <v>0.19413822889328003</v>
      </c>
      <c r="AM60">
        <v>0.40121087431907654</v>
      </c>
      <c r="AN60">
        <v>0.36818382143974304</v>
      </c>
      <c r="AO60">
        <v>2.3361501693725586</v>
      </c>
      <c r="AP60">
        <v>10.497402191162109</v>
      </c>
      <c r="AQ60">
        <v>7.4249186515808105</v>
      </c>
      <c r="AR60">
        <v>8.1033115386962891</v>
      </c>
      <c r="AS60">
        <v>10.46477222442627</v>
      </c>
      <c r="AZ60">
        <v>0</v>
      </c>
      <c r="BA60">
        <v>0</v>
      </c>
      <c r="BB60">
        <v>0</v>
      </c>
      <c r="BC60">
        <v>0</v>
      </c>
      <c r="BD60">
        <v>0.21009379625320435</v>
      </c>
      <c r="BE60">
        <v>0.28584674000740051</v>
      </c>
      <c r="BF60">
        <v>0.46879154443740845</v>
      </c>
      <c r="BG60">
        <v>3.5267923027276993E-2</v>
      </c>
      <c r="BN60">
        <v>0.57764959335327148</v>
      </c>
      <c r="BO60">
        <v>0.5190921425819397</v>
      </c>
      <c r="BP60">
        <v>0.37214723229408264</v>
      </c>
      <c r="BQ60">
        <v>7.5877755880355835E-2</v>
      </c>
      <c r="BR60">
        <v>-8.4089905023574829E-2</v>
      </c>
      <c r="BS60">
        <v>-7.7366456389427185E-2</v>
      </c>
      <c r="BT60">
        <v>0.10322342067956924</v>
      </c>
      <c r="BU60">
        <v>-0.21448324620723724</v>
      </c>
      <c r="CB60">
        <v>0.74668574333190918</v>
      </c>
      <c r="CC60">
        <v>1.8236856460571289</v>
      </c>
      <c r="CD60">
        <v>1.8409193754196167</v>
      </c>
      <c r="CE60">
        <v>9.7339611053466797</v>
      </c>
      <c r="CF60">
        <v>32.804386138916016</v>
      </c>
      <c r="CG60">
        <v>53.035121917724609</v>
      </c>
      <c r="CH60">
        <v>54.022071838378906</v>
      </c>
      <c r="CI60">
        <v>65.404823303222656</v>
      </c>
      <c r="CO60">
        <v>1</v>
      </c>
      <c r="CP60">
        <v>0</v>
      </c>
      <c r="CQ60">
        <v>0</v>
      </c>
      <c r="CR60">
        <v>0</v>
      </c>
      <c r="CS60">
        <v>1.0160000324249268</v>
      </c>
      <c r="CT60">
        <v>-0.57764959335327148</v>
      </c>
      <c r="CU60">
        <v>-3.1562447547912598</v>
      </c>
      <c r="CV60">
        <v>-3.5946078300476074</v>
      </c>
      <c r="CW60">
        <v>-3.1562573909759521</v>
      </c>
      <c r="IN60">
        <v>222</v>
      </c>
      <c r="IO60">
        <v>474.00003051757813</v>
      </c>
      <c r="IP60">
        <v>0</v>
      </c>
      <c r="IQ60">
        <v>36.490402221679688</v>
      </c>
      <c r="IR60">
        <v>42.664962768554688</v>
      </c>
      <c r="IS60">
        <v>0</v>
      </c>
      <c r="IT60">
        <v>0.44999998807907104</v>
      </c>
      <c r="IU60">
        <v>1.0160000324249268</v>
      </c>
    </row>
    <row r="61" spans="10:255">
      <c r="J61">
        <v>0.48000001907348633</v>
      </c>
      <c r="K61">
        <v>1</v>
      </c>
      <c r="L61">
        <v>0.49560001492500305</v>
      </c>
      <c r="M61">
        <v>0.2875923216342926</v>
      </c>
      <c r="N61">
        <v>0.91055995225906372</v>
      </c>
      <c r="O61">
        <v>1.5009530782699585</v>
      </c>
      <c r="P61">
        <v>2.411513090133667</v>
      </c>
      <c r="Q61">
        <v>1.5691431760787964</v>
      </c>
      <c r="R61">
        <v>51.24603271484375</v>
      </c>
      <c r="S61">
        <v>40.813652038574219</v>
      </c>
      <c r="T61">
        <v>3.1661484241485596</v>
      </c>
      <c r="U61">
        <v>0.23879998922348022</v>
      </c>
      <c r="W61">
        <v>223</v>
      </c>
      <c r="X61">
        <v>0.27918422222137451</v>
      </c>
      <c r="Y61">
        <v>0.25803300738334656</v>
      </c>
      <c r="Z61">
        <v>0.24835523962974548</v>
      </c>
      <c r="AA61">
        <v>0.27747046947479248</v>
      </c>
      <c r="AB61">
        <v>0.29578110575675964</v>
      </c>
      <c r="AC61">
        <v>0.28229826688766479</v>
      </c>
      <c r="AD61">
        <v>0.2809392511844635</v>
      </c>
      <c r="AE61">
        <v>0.28503835201263428</v>
      </c>
      <c r="AF61">
        <v>0.28230562806129456</v>
      </c>
      <c r="AL61">
        <v>0.16315573453903198</v>
      </c>
      <c r="AM61">
        <v>0.39339670538902283</v>
      </c>
      <c r="AN61">
        <v>0.32895207405090332</v>
      </c>
      <c r="AO61">
        <v>2.5059041976928711</v>
      </c>
      <c r="AP61">
        <v>10.843776702880859</v>
      </c>
      <c r="AQ61">
        <v>7.7701754570007324</v>
      </c>
      <c r="AR61">
        <v>8.9060754776000977</v>
      </c>
      <c r="AS61">
        <v>8.4961652755737305</v>
      </c>
      <c r="AZ61">
        <v>0</v>
      </c>
      <c r="BA61">
        <v>0</v>
      </c>
      <c r="BB61">
        <v>0</v>
      </c>
      <c r="BC61">
        <v>0</v>
      </c>
      <c r="BD61">
        <v>0.23153367638587952</v>
      </c>
      <c r="BE61">
        <v>0.2965623140335083</v>
      </c>
      <c r="BF61">
        <v>0.43549519777297974</v>
      </c>
      <c r="BG61">
        <v>3.6408856511116028E-2</v>
      </c>
      <c r="BN61">
        <v>0</v>
      </c>
      <c r="BO61">
        <v>3.0982587486505508E-2</v>
      </c>
      <c r="BP61">
        <v>3.8799259811639786E-2</v>
      </c>
      <c r="BQ61">
        <v>7.8030779957771301E-2</v>
      </c>
      <c r="BR61">
        <v>-9.172520786523819E-2</v>
      </c>
      <c r="BS61">
        <v>-9.0578459203243256E-2</v>
      </c>
      <c r="BT61">
        <v>9.2920102179050446E-3</v>
      </c>
      <c r="BU61">
        <v>-0.13981431722640991</v>
      </c>
      <c r="CB61">
        <v>0.62752228975296021</v>
      </c>
      <c r="CC61">
        <v>1.7881666421890259</v>
      </c>
      <c r="CD61">
        <v>1.6447604894638062</v>
      </c>
      <c r="CE61">
        <v>10.441268920898438</v>
      </c>
      <c r="CF61">
        <v>33.886806488037109</v>
      </c>
      <c r="CG61">
        <v>55.501243591308594</v>
      </c>
      <c r="CH61">
        <v>59.373832702636719</v>
      </c>
      <c r="CI61">
        <v>53.101028442382813</v>
      </c>
      <c r="CO61">
        <v>0.95654308795928955</v>
      </c>
      <c r="CP61">
        <v>0</v>
      </c>
      <c r="CQ61">
        <v>0</v>
      </c>
      <c r="CR61">
        <v>0</v>
      </c>
      <c r="CS61">
        <v>2.7939999103546143</v>
      </c>
      <c r="CT61">
        <v>0</v>
      </c>
      <c r="CU61">
        <v>0.38248300552368164</v>
      </c>
      <c r="CV61">
        <v>-2.411513090133667</v>
      </c>
      <c r="CW61">
        <v>0.38248687982559204</v>
      </c>
      <c r="IN61">
        <v>223</v>
      </c>
      <c r="IO61">
        <v>492.00003051757813</v>
      </c>
      <c r="IP61">
        <v>0</v>
      </c>
      <c r="IQ61">
        <v>38.522098541259766</v>
      </c>
      <c r="IR61">
        <v>35.324626922607422</v>
      </c>
      <c r="IS61">
        <v>0</v>
      </c>
      <c r="IT61">
        <v>0.44999998807907104</v>
      </c>
      <c r="IU61">
        <v>2.7939999103546143</v>
      </c>
    </row>
    <row r="62" spans="10:255">
      <c r="J62">
        <v>0.5</v>
      </c>
      <c r="K62">
        <v>1</v>
      </c>
      <c r="L62">
        <v>0.53400003910064697</v>
      </c>
      <c r="M62">
        <v>0.2534710168838501</v>
      </c>
      <c r="N62">
        <v>1.3738017082214355</v>
      </c>
      <c r="O62">
        <v>2.894256591796875</v>
      </c>
      <c r="P62">
        <v>4.2680583000183105</v>
      </c>
      <c r="Q62">
        <v>2.894256591796875</v>
      </c>
      <c r="R62">
        <v>54.140289306640625</v>
      </c>
      <c r="S62">
        <v>43.707908630371094</v>
      </c>
      <c r="T62">
        <v>5.4199557304382324</v>
      </c>
      <c r="U62">
        <v>0.20399999618530273</v>
      </c>
      <c r="W62">
        <v>224</v>
      </c>
      <c r="X62">
        <v>0.279335618019104</v>
      </c>
      <c r="Y62">
        <v>0.25808185338973999</v>
      </c>
      <c r="Z62">
        <v>0.24851046502590179</v>
      </c>
      <c r="AA62">
        <v>0.27409258484840393</v>
      </c>
      <c r="AB62">
        <v>0.29236325621604919</v>
      </c>
      <c r="AC62">
        <v>0.27614513039588928</v>
      </c>
      <c r="AD62">
        <v>0.27306649088859558</v>
      </c>
      <c r="AE62">
        <v>0.26926416158676147</v>
      </c>
      <c r="AF62">
        <v>0.27179905772209167</v>
      </c>
      <c r="AL62">
        <v>0.13287658989429474</v>
      </c>
      <c r="AM62">
        <v>0.3836275041103363</v>
      </c>
      <c r="AN62">
        <v>0.29790699481964111</v>
      </c>
      <c r="AO62">
        <v>3.1814813613891602</v>
      </c>
      <c r="AP62">
        <v>11.527346611022949</v>
      </c>
      <c r="AQ62">
        <v>8.3854885101318359</v>
      </c>
      <c r="AR62">
        <v>9.6933517456054688</v>
      </c>
      <c r="AS62">
        <v>10.07358455657959</v>
      </c>
      <c r="AZ62">
        <v>0</v>
      </c>
      <c r="BA62">
        <v>0</v>
      </c>
      <c r="BB62">
        <v>0</v>
      </c>
      <c r="BC62">
        <v>0.17576080560684204</v>
      </c>
      <c r="BD62">
        <v>0.23434773087501526</v>
      </c>
      <c r="BE62">
        <v>0.23700414597988129</v>
      </c>
      <c r="BF62">
        <v>0.30292975902557373</v>
      </c>
      <c r="BG62">
        <v>4.9957573413848877E-2</v>
      </c>
      <c r="BN62">
        <v>0</v>
      </c>
      <c r="BO62">
        <v>3.0281646177172661E-2</v>
      </c>
      <c r="BP62">
        <v>4.0050029754638672E-2</v>
      </c>
      <c r="BQ62">
        <v>7.1097686886787415E-2</v>
      </c>
      <c r="BR62">
        <v>-9.578416496515274E-2</v>
      </c>
      <c r="BS62">
        <v>-0.10109325498342514</v>
      </c>
      <c r="BT62">
        <v>-3.0454766005277634E-2</v>
      </c>
      <c r="BU62">
        <v>5.9025570750236511E-2</v>
      </c>
      <c r="CB62">
        <v>0.51106399297714233</v>
      </c>
      <c r="CC62">
        <v>1.7437611818313599</v>
      </c>
      <c r="CD62">
        <v>1.4895350933074951</v>
      </c>
      <c r="CE62">
        <v>13.256173133850098</v>
      </c>
      <c r="CF62">
        <v>36.022960662841797</v>
      </c>
      <c r="CG62">
        <v>59.896339416503906</v>
      </c>
      <c r="CH62">
        <v>64.622337341308594</v>
      </c>
      <c r="CI62">
        <v>62.959896087646484</v>
      </c>
      <c r="CO62">
        <v>1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-4.2680797576904297</v>
      </c>
      <c r="CV62">
        <v>-4.2680583000183105</v>
      </c>
      <c r="CW62">
        <v>-4.2680583000183105</v>
      </c>
      <c r="IN62">
        <v>224</v>
      </c>
      <c r="IO62">
        <v>510.00003051757813</v>
      </c>
      <c r="IP62">
        <v>0</v>
      </c>
      <c r="IQ62">
        <v>42.861251831054688</v>
      </c>
      <c r="IR62">
        <v>38.573726654052734</v>
      </c>
      <c r="IS62">
        <v>0</v>
      </c>
      <c r="IT62">
        <v>0.44999998807907104</v>
      </c>
      <c r="IU62">
        <v>0</v>
      </c>
    </row>
    <row r="63" spans="10:255">
      <c r="J63">
        <v>0.52000004053115845</v>
      </c>
      <c r="K63">
        <v>1</v>
      </c>
      <c r="L63">
        <v>0.57240003347396851</v>
      </c>
      <c r="M63">
        <v>0.21468177437782288</v>
      </c>
      <c r="N63">
        <v>1.2825644016265869</v>
      </c>
      <c r="O63">
        <v>3.4196658134460449</v>
      </c>
      <c r="P63">
        <v>4.7022304534912109</v>
      </c>
      <c r="Q63">
        <v>3.4196658134460449</v>
      </c>
      <c r="R63">
        <v>57.559955596923828</v>
      </c>
      <c r="S63">
        <v>47.127574920654297</v>
      </c>
      <c r="T63">
        <v>5.9742584228515625</v>
      </c>
      <c r="U63">
        <v>0.16919998824596405</v>
      </c>
      <c r="W63">
        <v>225</v>
      </c>
      <c r="X63">
        <v>0.2794840931892395</v>
      </c>
      <c r="Y63">
        <v>0.25813812017440796</v>
      </c>
      <c r="Z63">
        <v>0.24853961169719696</v>
      </c>
      <c r="AA63">
        <v>0.270170658826828</v>
      </c>
      <c r="AB63">
        <v>0.28791347146034241</v>
      </c>
      <c r="AC63">
        <v>0.27075403928756714</v>
      </c>
      <c r="AD63">
        <v>0.39447513222694397</v>
      </c>
      <c r="AE63">
        <v>0.43999999761581421</v>
      </c>
      <c r="AF63">
        <v>0.40965008735656738</v>
      </c>
      <c r="AL63">
        <v>0.10318156331777573</v>
      </c>
      <c r="AM63">
        <v>0.37237414717674255</v>
      </c>
      <c r="AN63">
        <v>0.29207763075828552</v>
      </c>
      <c r="AO63">
        <v>3.9658663272857666</v>
      </c>
      <c r="AP63">
        <v>12.417303085327148</v>
      </c>
      <c r="AQ63">
        <v>8.9245977401733398</v>
      </c>
      <c r="AR63">
        <v>-2.4475126266479492</v>
      </c>
      <c r="AS63">
        <v>-6.9999990463256836</v>
      </c>
      <c r="AZ63">
        <v>0</v>
      </c>
      <c r="BA63">
        <v>0</v>
      </c>
      <c r="BB63">
        <v>0</v>
      </c>
      <c r="BC63">
        <v>0.18961115181446075</v>
      </c>
      <c r="BD63">
        <v>0.25281485915184021</v>
      </c>
      <c r="BE63">
        <v>0.2304273247718811</v>
      </c>
      <c r="BF63">
        <v>0.28458172082901001</v>
      </c>
      <c r="BG63">
        <v>4.2564943432807922E-2</v>
      </c>
      <c r="BN63">
        <v>0</v>
      </c>
      <c r="BO63">
        <v>2.9695302248001099E-2</v>
      </c>
      <c r="BP63">
        <v>4.0950033813714981E-2</v>
      </c>
      <c r="BQ63">
        <v>4.6779483556747437E-2</v>
      </c>
      <c r="BR63">
        <v>-8.9201733469963074E-2</v>
      </c>
      <c r="BS63">
        <v>-0.11462092399597168</v>
      </c>
      <c r="BT63">
        <v>0.13425628840923309</v>
      </c>
      <c r="BU63">
        <v>13.248294830322266</v>
      </c>
      <c r="CB63">
        <v>0.39685231447219849</v>
      </c>
      <c r="CC63">
        <v>1.6926095485687256</v>
      </c>
      <c r="CD63">
        <v>1.4603884220123291</v>
      </c>
      <c r="CE63">
        <v>16.524444580078125</v>
      </c>
      <c r="CF63">
        <v>38.8040771484375</v>
      </c>
      <c r="CG63">
        <v>63.747116088867188</v>
      </c>
      <c r="CH63">
        <v>-16.316751480102539</v>
      </c>
      <c r="CI63">
        <v>-43.749992370605469</v>
      </c>
      <c r="CO63">
        <v>1</v>
      </c>
      <c r="CP63">
        <v>0</v>
      </c>
      <c r="CQ63">
        <v>0</v>
      </c>
      <c r="CR63">
        <v>0</v>
      </c>
      <c r="CS63">
        <v>31.75</v>
      </c>
      <c r="CT63">
        <v>0</v>
      </c>
      <c r="CU63">
        <v>27.047782897949219</v>
      </c>
      <c r="CV63">
        <v>-4.7022304534912109</v>
      </c>
      <c r="CW63">
        <v>27.047769546508789</v>
      </c>
      <c r="IN63">
        <v>225</v>
      </c>
      <c r="IO63">
        <v>528</v>
      </c>
      <c r="IP63">
        <v>0</v>
      </c>
      <c r="IQ63">
        <v>15.860256195068359</v>
      </c>
      <c r="IR63">
        <v>26.894416809082031</v>
      </c>
      <c r="IS63">
        <v>31.75</v>
      </c>
      <c r="IT63">
        <v>0.44999998807907104</v>
      </c>
      <c r="IU63">
        <v>0</v>
      </c>
    </row>
    <row r="64" spans="10:255">
      <c r="J64">
        <v>0.54000002145767212</v>
      </c>
      <c r="K64">
        <v>1</v>
      </c>
      <c r="L64">
        <v>0.61080002784729004</v>
      </c>
      <c r="M64">
        <v>0.16622450947761536</v>
      </c>
      <c r="N64">
        <v>0.95515716075897217</v>
      </c>
      <c r="O64">
        <v>3.5097713470458984</v>
      </c>
      <c r="P64">
        <v>4.4649286270141602</v>
      </c>
      <c r="Q64">
        <v>3.5097713470458984</v>
      </c>
      <c r="R64">
        <v>61.069725036621094</v>
      </c>
      <c r="S64">
        <v>50.637344360351563</v>
      </c>
      <c r="T64">
        <v>5.7461872100830078</v>
      </c>
      <c r="U64">
        <v>0.13439999520778656</v>
      </c>
      <c r="W64">
        <v>226</v>
      </c>
      <c r="X64">
        <v>0.27963009476661682</v>
      </c>
      <c r="Y64">
        <v>0.25819647312164307</v>
      </c>
      <c r="Z64">
        <v>0.24843427538871765</v>
      </c>
      <c r="AA64">
        <v>0.26677048206329346</v>
      </c>
      <c r="AB64">
        <v>0.28393235802650452</v>
      </c>
      <c r="AC64">
        <v>0.28114444017410278</v>
      </c>
      <c r="AD64">
        <v>0.43999999761581421</v>
      </c>
      <c r="AE64">
        <v>0.35400000214576721</v>
      </c>
      <c r="AF64">
        <v>0.41133332252502441</v>
      </c>
      <c r="AL64">
        <v>7.3981262743473053E-2</v>
      </c>
      <c r="AM64">
        <v>0.36070355772972107</v>
      </c>
      <c r="AN64">
        <v>0.31314489245414734</v>
      </c>
      <c r="AO64">
        <v>4.6459016799926758</v>
      </c>
      <c r="AP64">
        <v>13.213526725769043</v>
      </c>
      <c r="AQ64">
        <v>7.8855586051940918</v>
      </c>
      <c r="AR64">
        <v>-6.9999990463256836</v>
      </c>
      <c r="AS64">
        <v>1.600000262260437</v>
      </c>
      <c r="AZ64">
        <v>0</v>
      </c>
      <c r="BA64">
        <v>0</v>
      </c>
      <c r="BB64">
        <v>0</v>
      </c>
      <c r="BC64">
        <v>0.16397280991077423</v>
      </c>
      <c r="BD64">
        <v>0.21863040328025818</v>
      </c>
      <c r="BE64">
        <v>0.18013598024845123</v>
      </c>
      <c r="BF64">
        <v>0.38260319828987122</v>
      </c>
      <c r="BG64">
        <v>5.4657600820064545E-2</v>
      </c>
      <c r="BN64">
        <v>0</v>
      </c>
      <c r="BO64">
        <v>2.9197648167610168E-2</v>
      </c>
      <c r="BP64">
        <v>4.0868517011404037E-2</v>
      </c>
      <c r="BQ64">
        <v>1.9799673929810524E-2</v>
      </c>
      <c r="BR64">
        <v>-8.4730088710784912E-2</v>
      </c>
      <c r="BS64">
        <v>-0.11360783129930496</v>
      </c>
      <c r="BT64">
        <v>1.5576690435409546</v>
      </c>
      <c r="BU64">
        <v>7.4530067443847656</v>
      </c>
      <c r="CB64">
        <v>0.28454342484474182</v>
      </c>
      <c r="CC64">
        <v>1.6395614147186279</v>
      </c>
      <c r="CD64">
        <v>1.5657247304916382</v>
      </c>
      <c r="CE64">
        <v>19.357925415039063</v>
      </c>
      <c r="CF64">
        <v>41.292274475097656</v>
      </c>
      <c r="CG64">
        <v>56.325405120849609</v>
      </c>
      <c r="CH64">
        <v>-46.666660308837891</v>
      </c>
      <c r="CI64">
        <v>10.000000953674316</v>
      </c>
      <c r="CO64">
        <v>1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-4.4649243354797363</v>
      </c>
      <c r="CV64">
        <v>-4.4649286270141602</v>
      </c>
      <c r="CW64">
        <v>-4.4649286270141602</v>
      </c>
      <c r="IN64">
        <v>226</v>
      </c>
      <c r="IO64">
        <v>546</v>
      </c>
      <c r="IP64">
        <v>0</v>
      </c>
      <c r="IQ64">
        <v>20.344987869262695</v>
      </c>
      <c r="IR64">
        <v>22.052925109863281</v>
      </c>
      <c r="IS64">
        <v>0</v>
      </c>
      <c r="IT64">
        <v>0.44999998807907104</v>
      </c>
      <c r="IU64">
        <v>0</v>
      </c>
    </row>
    <row r="65" spans="10:255">
      <c r="J65">
        <v>0.56000000238418579</v>
      </c>
      <c r="K65">
        <v>1</v>
      </c>
      <c r="L65">
        <v>0.64920002222061157</v>
      </c>
      <c r="M65">
        <v>0.12618866562843323</v>
      </c>
      <c r="N65">
        <v>0.82828998565673828</v>
      </c>
      <c r="O65">
        <v>4.2612848281860352</v>
      </c>
      <c r="P65">
        <v>5.0895748138427734</v>
      </c>
      <c r="Q65">
        <v>4.2612848281860352</v>
      </c>
      <c r="R65">
        <v>65.331008911132813</v>
      </c>
      <c r="S65">
        <v>54.898628234863281</v>
      </c>
      <c r="T65">
        <v>6.563901424407959</v>
      </c>
      <c r="U65">
        <v>9.9599994719028473E-2</v>
      </c>
      <c r="W65">
        <v>227</v>
      </c>
      <c r="X65">
        <v>0.2797737717628479</v>
      </c>
      <c r="Y65">
        <v>0.25825163722038269</v>
      </c>
      <c r="Z65">
        <v>0.24822479486465454</v>
      </c>
      <c r="AA65">
        <v>0.26300397515296936</v>
      </c>
      <c r="AB65">
        <v>0.2797410786151886</v>
      </c>
      <c r="AC65">
        <v>0.34171470999717712</v>
      </c>
      <c r="AD65">
        <v>0.35500001907348633</v>
      </c>
      <c r="AE65">
        <v>0.34855082631111145</v>
      </c>
      <c r="AF65">
        <v>0.3528502881526947</v>
      </c>
      <c r="AL65">
        <v>4.524587094783783E-2</v>
      </c>
      <c r="AM65">
        <v>0.34967073798179626</v>
      </c>
      <c r="AN65">
        <v>0.35504099726676941</v>
      </c>
      <c r="AO65">
        <v>5.399202823638916</v>
      </c>
      <c r="AP65">
        <v>14.05178165435791</v>
      </c>
      <c r="AQ65">
        <v>1.8285305500030518</v>
      </c>
      <c r="AR65">
        <v>1.4999985694885254</v>
      </c>
      <c r="AS65">
        <v>2.1449179649353027</v>
      </c>
      <c r="AZ65">
        <v>0</v>
      </c>
      <c r="BA65">
        <v>0</v>
      </c>
      <c r="BB65">
        <v>0</v>
      </c>
      <c r="BC65">
        <v>0.15814095735549927</v>
      </c>
      <c r="BD65">
        <v>0.21085460484027863</v>
      </c>
      <c r="BE65">
        <v>0.20929521322250366</v>
      </c>
      <c r="BF65">
        <v>0.3689955472946167</v>
      </c>
      <c r="BG65">
        <v>5.2713651210069656E-2</v>
      </c>
      <c r="BN65">
        <v>0</v>
      </c>
      <c r="BO65">
        <v>2.8734985738992691E-2</v>
      </c>
      <c r="BP65">
        <v>3.9769038558006287E-2</v>
      </c>
      <c r="BQ65">
        <v>-2.1289729047566652E-3</v>
      </c>
      <c r="BR65">
        <v>-8.1546053290367126E-2</v>
      </c>
      <c r="BS65">
        <v>-2.1286783739924431E-2</v>
      </c>
      <c r="BT65">
        <v>6.927605152130127</v>
      </c>
      <c r="BU65">
        <v>0</v>
      </c>
      <c r="CB65">
        <v>0.17402264475822449</v>
      </c>
      <c r="CC65">
        <v>1.5894122123718262</v>
      </c>
      <c r="CD65">
        <v>1.7752052545547485</v>
      </c>
      <c r="CE65">
        <v>22.496683120727539</v>
      </c>
      <c r="CF65">
        <v>43.911823272705078</v>
      </c>
      <c r="CG65">
        <v>13.060930252075195</v>
      </c>
      <c r="CH65">
        <v>9.9999904632568359</v>
      </c>
      <c r="CI65">
        <v>13.405735969543457</v>
      </c>
      <c r="CO65">
        <v>1</v>
      </c>
      <c r="CP65">
        <v>0</v>
      </c>
      <c r="CQ65">
        <v>0</v>
      </c>
      <c r="CR65">
        <v>0</v>
      </c>
      <c r="CS65">
        <v>0.50800001621246338</v>
      </c>
      <c r="CT65">
        <v>0</v>
      </c>
      <c r="CU65">
        <v>-4.5816001892089844</v>
      </c>
      <c r="CV65">
        <v>-5.0895748138427734</v>
      </c>
      <c r="CW65">
        <v>-4.5815749168395996</v>
      </c>
      <c r="IN65">
        <v>227</v>
      </c>
      <c r="IO65">
        <v>564</v>
      </c>
      <c r="IP65">
        <v>0</v>
      </c>
      <c r="IQ65">
        <v>24.924432754516602</v>
      </c>
      <c r="IR65">
        <v>26.799428939819336</v>
      </c>
      <c r="IS65">
        <v>0</v>
      </c>
      <c r="IT65">
        <v>0.44999998807907104</v>
      </c>
      <c r="IU65">
        <v>0.50800001621246338</v>
      </c>
    </row>
    <row r="66" spans="10:255">
      <c r="J66">
        <v>0.58000004291534424</v>
      </c>
      <c r="K66">
        <v>1</v>
      </c>
      <c r="L66">
        <v>0.68760001659393311</v>
      </c>
      <c r="M66">
        <v>8.3319619297981262E-2</v>
      </c>
      <c r="N66">
        <v>0.60381811857223511</v>
      </c>
      <c r="O66">
        <v>4.9830441474914551</v>
      </c>
      <c r="P66">
        <v>5.5868620872497559</v>
      </c>
      <c r="Q66">
        <v>4.9830441474914551</v>
      </c>
      <c r="R66">
        <v>70.314056396484375</v>
      </c>
      <c r="S66">
        <v>59.881671905517578</v>
      </c>
      <c r="T66">
        <v>7.2470102310180664</v>
      </c>
      <c r="U66">
        <v>6.4800001680850983E-2</v>
      </c>
      <c r="W66">
        <v>228</v>
      </c>
      <c r="X66">
        <v>0.27991506457328796</v>
      </c>
      <c r="Y66">
        <v>0.25829991698265076</v>
      </c>
      <c r="Z66">
        <v>0.24791109561920166</v>
      </c>
      <c r="AA66">
        <v>0.26094678044319153</v>
      </c>
      <c r="AB66">
        <v>0.36038088798522949</v>
      </c>
      <c r="AC66">
        <v>0.43000000715255737</v>
      </c>
      <c r="AD66">
        <v>0.43999999761581421</v>
      </c>
      <c r="AE66">
        <v>0.43999999761581421</v>
      </c>
      <c r="AF66">
        <v>0.43999999761581421</v>
      </c>
      <c r="AL66">
        <v>1.698731817305088E-2</v>
      </c>
      <c r="AM66">
        <v>0.34001478552818298</v>
      </c>
      <c r="AN66">
        <v>0.41778084635734558</v>
      </c>
      <c r="AO66">
        <v>5.8106417655944824</v>
      </c>
      <c r="AP66">
        <v>-2.0761785507202148</v>
      </c>
      <c r="AQ66">
        <v>-6.9999995231628418</v>
      </c>
      <c r="AR66">
        <v>-6.9999990463256836</v>
      </c>
      <c r="AS66">
        <v>-6.9999990463256836</v>
      </c>
      <c r="AZ66">
        <v>0</v>
      </c>
      <c r="BA66">
        <v>0</v>
      </c>
      <c r="BB66">
        <v>0</v>
      </c>
      <c r="BC66">
        <v>0.15000000596046448</v>
      </c>
      <c r="BD66">
        <v>0.20000000298023224</v>
      </c>
      <c r="BE66">
        <v>0.25</v>
      </c>
      <c r="BF66">
        <v>0.34999999403953552</v>
      </c>
      <c r="BG66">
        <v>5.000000074505806E-2</v>
      </c>
      <c r="BN66">
        <v>0</v>
      </c>
      <c r="BO66">
        <v>2.8256136924028397E-2</v>
      </c>
      <c r="BP66">
        <v>3.7915091961622238E-2</v>
      </c>
      <c r="BQ66">
        <v>-2.4825174361467361E-2</v>
      </c>
      <c r="BR66">
        <v>0.31119030714035034</v>
      </c>
      <c r="BS66">
        <v>17.435760498046875</v>
      </c>
      <c r="BT66">
        <v>27.510051727294922</v>
      </c>
      <c r="BU66">
        <v>37.754116058349609</v>
      </c>
      <c r="CB66">
        <v>6.5335862338542938E-2</v>
      </c>
      <c r="CC66">
        <v>1.54552161693573</v>
      </c>
      <c r="CD66">
        <v>2.0889046192169189</v>
      </c>
      <c r="CE66">
        <v>24.21101188659668</v>
      </c>
      <c r="CF66">
        <v>-6.4880590438842773</v>
      </c>
      <c r="CG66">
        <v>-49.999988555908203</v>
      </c>
      <c r="CH66">
        <v>-46.666660308837891</v>
      </c>
      <c r="CI66">
        <v>-43.749992370605469</v>
      </c>
      <c r="CO66">
        <v>1</v>
      </c>
      <c r="CP66">
        <v>0</v>
      </c>
      <c r="CQ66">
        <v>0</v>
      </c>
      <c r="CR66">
        <v>0</v>
      </c>
      <c r="CS66">
        <v>47.751998901367188</v>
      </c>
      <c r="CT66">
        <v>0</v>
      </c>
      <c r="CU66">
        <v>42.165191650390625</v>
      </c>
      <c r="CV66">
        <v>-5.5868620872497559</v>
      </c>
      <c r="CW66">
        <v>42.165138244628906</v>
      </c>
      <c r="IN66">
        <v>228</v>
      </c>
      <c r="IO66">
        <v>582</v>
      </c>
      <c r="IP66">
        <v>0</v>
      </c>
      <c r="IQ66">
        <v>-17.265535354614258</v>
      </c>
      <c r="IR66">
        <v>-12.077101707458496</v>
      </c>
      <c r="IS66">
        <v>0</v>
      </c>
      <c r="IT66">
        <v>0.44999998807907104</v>
      </c>
      <c r="IU66">
        <v>47.751998901367188</v>
      </c>
    </row>
    <row r="67" spans="10:255">
      <c r="J67">
        <v>0.60000002384185791</v>
      </c>
      <c r="K67">
        <v>1</v>
      </c>
      <c r="L67">
        <v>0.72600001096725464</v>
      </c>
      <c r="M67">
        <v>3.7269718945026398E-2</v>
      </c>
      <c r="N67">
        <v>0.22897540032863617</v>
      </c>
      <c r="O67">
        <v>4.4603538513183594</v>
      </c>
      <c r="P67">
        <v>4.6893291473388672</v>
      </c>
      <c r="Q67">
        <v>4.4603538513183594</v>
      </c>
      <c r="R67">
        <v>74.7744140625</v>
      </c>
      <c r="S67">
        <v>64.342025756835938</v>
      </c>
      <c r="T67">
        <v>6.1437382698059082</v>
      </c>
      <c r="U67">
        <v>2.9999999329447746E-2</v>
      </c>
      <c r="W67">
        <v>229</v>
      </c>
      <c r="X67">
        <v>0.27710318565368652</v>
      </c>
      <c r="Y67">
        <v>0.25833797454833984</v>
      </c>
      <c r="Z67">
        <v>0.24755774438381195</v>
      </c>
      <c r="AA67">
        <v>0.26431566476821899</v>
      </c>
      <c r="AB67">
        <v>0.38132196664810181</v>
      </c>
      <c r="AC67">
        <v>0.43000000715255737</v>
      </c>
      <c r="AD67">
        <v>0.35500001907348633</v>
      </c>
      <c r="AE67">
        <v>0.43999999761581421</v>
      </c>
      <c r="AF67">
        <v>0.38333335518836975</v>
      </c>
      <c r="AL67">
        <v>0.57936292886734009</v>
      </c>
      <c r="AM67">
        <v>0.3324032723903656</v>
      </c>
      <c r="AN67">
        <v>0.48845109343528748</v>
      </c>
      <c r="AO67">
        <v>5.1368651390075684</v>
      </c>
      <c r="AP67">
        <v>-6.2643942832946777</v>
      </c>
      <c r="AQ67">
        <v>-6.9999995231628418</v>
      </c>
      <c r="AR67">
        <v>1.4999985694885254</v>
      </c>
      <c r="AS67">
        <v>-6.9999990463256836</v>
      </c>
      <c r="AZ67">
        <v>0</v>
      </c>
      <c r="BA67">
        <v>0</v>
      </c>
      <c r="BB67">
        <v>0</v>
      </c>
      <c r="BC67">
        <v>0.15000000596046448</v>
      </c>
      <c r="BD67">
        <v>0.20000000298023224</v>
      </c>
      <c r="BE67">
        <v>0.25</v>
      </c>
      <c r="BF67">
        <v>0.34999999403953552</v>
      </c>
      <c r="BG67">
        <v>5.000000074505806E-2</v>
      </c>
      <c r="BN67">
        <v>0.59010571241378784</v>
      </c>
      <c r="BO67">
        <v>2.7726083993911743E-2</v>
      </c>
      <c r="BP67">
        <v>3.5341326147317886E-2</v>
      </c>
      <c r="BQ67">
        <v>-3.5326648503541946E-2</v>
      </c>
      <c r="BR67">
        <v>1.3075045347213745</v>
      </c>
      <c r="BS67">
        <v>6.3877944946289063</v>
      </c>
      <c r="BT67">
        <v>7.5028824806213379</v>
      </c>
      <c r="BU67">
        <v>0.56400597095489502</v>
      </c>
      <c r="CB67">
        <v>2.2283196449279785</v>
      </c>
      <c r="CC67">
        <v>1.5109237432479858</v>
      </c>
      <c r="CD67">
        <v>2.4422557353973389</v>
      </c>
      <c r="CE67">
        <v>21.403608322143555</v>
      </c>
      <c r="CF67">
        <v>-19.57623291015625</v>
      </c>
      <c r="CG67">
        <v>-49.999988555908203</v>
      </c>
      <c r="CH67">
        <v>9.9999904632568359</v>
      </c>
      <c r="CI67">
        <v>-43.749992370605469</v>
      </c>
      <c r="CO67">
        <v>1</v>
      </c>
      <c r="CP67">
        <v>0</v>
      </c>
      <c r="CQ67">
        <v>0</v>
      </c>
      <c r="CR67">
        <v>0</v>
      </c>
      <c r="CS67">
        <v>1.0160000324249268</v>
      </c>
      <c r="CT67">
        <v>-0.59010571241378784</v>
      </c>
      <c r="CU67">
        <v>-4.263460636138916</v>
      </c>
      <c r="CV67">
        <v>-4.6893291473388672</v>
      </c>
      <c r="CW67">
        <v>-4.263434886932373</v>
      </c>
      <c r="IN67">
        <v>229</v>
      </c>
      <c r="IO67">
        <v>600</v>
      </c>
      <c r="IP67">
        <v>0</v>
      </c>
      <c r="IQ67">
        <v>-13.627530097961426</v>
      </c>
      <c r="IR67">
        <v>-7.7970943450927734</v>
      </c>
      <c r="IS67">
        <v>0</v>
      </c>
      <c r="IT67">
        <v>0.44999998807907104</v>
      </c>
      <c r="IU67">
        <v>1.0160000324249268</v>
      </c>
    </row>
    <row r="68" spans="10:255">
      <c r="J68">
        <v>0.60000002384185791</v>
      </c>
      <c r="K68">
        <v>1</v>
      </c>
      <c r="L68">
        <v>0.76440000534057617</v>
      </c>
      <c r="M68">
        <v>3.6116268485784531E-2</v>
      </c>
      <c r="N68">
        <v>0.15175426006317139</v>
      </c>
      <c r="O68">
        <v>3.2118754386901855</v>
      </c>
      <c r="P68">
        <v>3.3636298179626465</v>
      </c>
      <c r="Q68">
        <v>3.2118754386901855</v>
      </c>
      <c r="R68">
        <v>77.986289978027344</v>
      </c>
      <c r="S68">
        <v>67.553901672363281</v>
      </c>
      <c r="T68">
        <v>4.2018256187438965</v>
      </c>
      <c r="U68">
        <v>2.9999999329447746E-2</v>
      </c>
      <c r="W68">
        <v>230</v>
      </c>
      <c r="X68">
        <v>0.27733984589576721</v>
      </c>
      <c r="Y68">
        <v>0.25826409459114075</v>
      </c>
      <c r="Z68">
        <v>0.24913647770881653</v>
      </c>
      <c r="AA68">
        <v>0.29411804676055908</v>
      </c>
      <c r="AB68">
        <v>0.41999998688697815</v>
      </c>
      <c r="AC68">
        <v>0.43000000715255737</v>
      </c>
      <c r="AD68">
        <v>0.43999999761581421</v>
      </c>
      <c r="AE68">
        <v>0.43999999761581421</v>
      </c>
      <c r="AF68">
        <v>0.43999999761581421</v>
      </c>
      <c r="AL68">
        <v>0.53203088045120239</v>
      </c>
      <c r="AM68">
        <v>0.34717923402786255</v>
      </c>
      <c r="AN68">
        <v>0.17270444333553314</v>
      </c>
      <c r="AO68">
        <v>-0.82361096143722534</v>
      </c>
      <c r="AP68">
        <v>-13.999998092651367</v>
      </c>
      <c r="AQ68">
        <v>-6.9999995231628418</v>
      </c>
      <c r="AR68">
        <v>-6.9999990463256836</v>
      </c>
      <c r="AS68">
        <v>-6.9999990463256836</v>
      </c>
      <c r="AZ68">
        <v>0</v>
      </c>
      <c r="BA68">
        <v>0</v>
      </c>
      <c r="BB68">
        <v>0</v>
      </c>
      <c r="BC68">
        <v>0.15000000596046448</v>
      </c>
      <c r="BD68">
        <v>0.20000000298023224</v>
      </c>
      <c r="BE68">
        <v>0.25</v>
      </c>
      <c r="BF68">
        <v>0.34999999403953552</v>
      </c>
      <c r="BG68">
        <v>5.000000074505806E-2</v>
      </c>
      <c r="BN68">
        <v>0</v>
      </c>
      <c r="BO68">
        <v>4.7329410910606384E-2</v>
      </c>
      <c r="BP68">
        <v>3.2556977123022079E-2</v>
      </c>
      <c r="BQ68">
        <v>0.34830206632614136</v>
      </c>
      <c r="BR68">
        <v>6.7905540466308594</v>
      </c>
      <c r="BS68">
        <v>15.168530464172363</v>
      </c>
      <c r="BT68">
        <v>15.971500396728516</v>
      </c>
      <c r="BU68">
        <v>25.595653533935547</v>
      </c>
      <c r="CB68">
        <v>2.0462734699249268</v>
      </c>
      <c r="CC68">
        <v>1.578087329864502</v>
      </c>
      <c r="CD68">
        <v>0.86352235078811646</v>
      </c>
      <c r="CE68">
        <v>-3.4317128658294678</v>
      </c>
      <c r="CF68">
        <v>-43.749996185302734</v>
      </c>
      <c r="CG68">
        <v>-49.999988555908203</v>
      </c>
      <c r="CH68">
        <v>-46.666660308837891</v>
      </c>
      <c r="CI68">
        <v>-43.749992370605469</v>
      </c>
      <c r="CO68">
        <v>1</v>
      </c>
      <c r="CP68">
        <v>0</v>
      </c>
      <c r="CQ68">
        <v>0</v>
      </c>
      <c r="CR68">
        <v>0</v>
      </c>
      <c r="CS68">
        <v>25.908000946044922</v>
      </c>
      <c r="CT68">
        <v>0</v>
      </c>
      <c r="CU68">
        <v>22.544384002685547</v>
      </c>
      <c r="CV68">
        <v>-3.3636298179626465</v>
      </c>
      <c r="CW68">
        <v>22.544370651245117</v>
      </c>
      <c r="IN68">
        <v>230</v>
      </c>
      <c r="IO68">
        <v>600</v>
      </c>
      <c r="IP68">
        <v>0</v>
      </c>
      <c r="IQ68">
        <v>-35.823604583740234</v>
      </c>
      <c r="IR68">
        <v>-33.910125732421875</v>
      </c>
      <c r="IS68">
        <v>0</v>
      </c>
      <c r="IT68">
        <v>0.44999998807907104</v>
      </c>
      <c r="IU68">
        <v>25.908000946044922</v>
      </c>
    </row>
    <row r="69" spans="10:255">
      <c r="J69">
        <v>0.60000002384185791</v>
      </c>
      <c r="K69">
        <v>1</v>
      </c>
      <c r="L69">
        <v>0.80279999971389771</v>
      </c>
      <c r="M69">
        <v>3.6354649811983109E-2</v>
      </c>
      <c r="N69">
        <v>0.19634470343589783</v>
      </c>
      <c r="O69">
        <v>4.3357734680175781</v>
      </c>
      <c r="P69">
        <v>4.5321183204650879</v>
      </c>
      <c r="Q69">
        <v>4.3357734680175781</v>
      </c>
      <c r="R69">
        <v>82.322067260742188</v>
      </c>
      <c r="S69">
        <v>71.889678955078125</v>
      </c>
      <c r="T69">
        <v>5.4008140563964844</v>
      </c>
      <c r="U69">
        <v>2.9999999329447746E-2</v>
      </c>
      <c r="W69">
        <v>231</v>
      </c>
      <c r="X69">
        <v>0.27981501817703247</v>
      </c>
      <c r="Y69">
        <v>0.25761440396308899</v>
      </c>
      <c r="Z69">
        <v>0.25111621618270874</v>
      </c>
      <c r="AA69">
        <v>0.31192228198051453</v>
      </c>
      <c r="AB69">
        <v>0.41999998688697815</v>
      </c>
      <c r="AC69">
        <v>0.43000000715255737</v>
      </c>
      <c r="AD69">
        <v>0.43999999761581421</v>
      </c>
      <c r="AE69">
        <v>0.35400000214576721</v>
      </c>
      <c r="AF69">
        <v>0.41133332252502441</v>
      </c>
      <c r="AL69">
        <v>3.6996588110923767E-2</v>
      </c>
      <c r="AM69">
        <v>0.47711741924285889</v>
      </c>
      <c r="AN69">
        <v>-0.22324322164058685</v>
      </c>
      <c r="AO69">
        <v>-4.3844575881958008</v>
      </c>
      <c r="AP69">
        <v>-13.999998092651367</v>
      </c>
      <c r="AQ69">
        <v>-6.9999995231628418</v>
      </c>
      <c r="AR69">
        <v>-6.9999990463256836</v>
      </c>
      <c r="AS69">
        <v>1.600000262260437</v>
      </c>
      <c r="AZ69">
        <v>0</v>
      </c>
      <c r="BA69">
        <v>0</v>
      </c>
      <c r="BB69">
        <v>0</v>
      </c>
      <c r="BC69">
        <v>0.15000000596046448</v>
      </c>
      <c r="BD69">
        <v>0.20000000298023224</v>
      </c>
      <c r="BE69">
        <v>0.25</v>
      </c>
      <c r="BF69">
        <v>0.34999999403953552</v>
      </c>
      <c r="BG69">
        <v>5.000000074505806E-2</v>
      </c>
      <c r="BN69">
        <v>0</v>
      </c>
      <c r="BO69">
        <v>0.49503129720687866</v>
      </c>
      <c r="BP69">
        <v>0.36509323120117188</v>
      </c>
      <c r="BQ69">
        <v>0.76103788614273071</v>
      </c>
      <c r="BR69">
        <v>4.9722490310668945</v>
      </c>
      <c r="BS69">
        <v>5.8394050598144531</v>
      </c>
      <c r="BT69">
        <v>6.9233474731445313</v>
      </c>
      <c r="BU69">
        <v>8.4408674240112305</v>
      </c>
      <c r="CB69">
        <v>0.14229463040828705</v>
      </c>
      <c r="CC69">
        <v>2.168715238571167</v>
      </c>
      <c r="CD69">
        <v>-1.1162163019180298</v>
      </c>
      <c r="CE69">
        <v>-18.268577575683594</v>
      </c>
      <c r="CF69">
        <v>-43.749996185302734</v>
      </c>
      <c r="CG69">
        <v>-49.999988555908203</v>
      </c>
      <c r="CH69">
        <v>-46.666660308837891</v>
      </c>
      <c r="CI69">
        <v>10.000000953674316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0</v>
      </c>
      <c r="CU69">
        <v>-4.2780933380126953</v>
      </c>
      <c r="CV69">
        <v>-4.5321183204650879</v>
      </c>
      <c r="CW69">
        <v>-4.2781181335449219</v>
      </c>
      <c r="IN69">
        <v>231</v>
      </c>
      <c r="IO69">
        <v>600</v>
      </c>
      <c r="IP69">
        <v>0</v>
      </c>
      <c r="IQ69">
        <v>-30.784454345703125</v>
      </c>
      <c r="IR69">
        <v>-38.099357604980469</v>
      </c>
      <c r="IS69">
        <v>0</v>
      </c>
      <c r="IT69">
        <v>0.44999998807907104</v>
      </c>
      <c r="IU69">
        <v>0.25400000810623169</v>
      </c>
    </row>
    <row r="70" spans="10:255">
      <c r="J70">
        <v>0.60000002384185791</v>
      </c>
      <c r="K70">
        <v>1</v>
      </c>
      <c r="L70">
        <v>0.84119999408721924</v>
      </c>
      <c r="M70">
        <v>3.678496927022934E-2</v>
      </c>
      <c r="N70">
        <v>0.19199386239051819</v>
      </c>
      <c r="O70">
        <v>4.3905224800109863</v>
      </c>
      <c r="P70">
        <v>4.5825161933898926</v>
      </c>
      <c r="Q70">
        <v>4.3905224800109863</v>
      </c>
      <c r="R70">
        <v>86.712593078613281</v>
      </c>
      <c r="S70">
        <v>76.280204772949219</v>
      </c>
      <c r="T70">
        <v>5.2193565368652344</v>
      </c>
      <c r="U70">
        <v>2.9999999329447746E-2</v>
      </c>
      <c r="W70">
        <v>232</v>
      </c>
      <c r="X70">
        <v>0.27992463111877441</v>
      </c>
      <c r="Y70">
        <v>0.25936043262481689</v>
      </c>
      <c r="Z70">
        <v>0.2557985782623291</v>
      </c>
      <c r="AA70">
        <v>0.32702931761741638</v>
      </c>
      <c r="AB70">
        <v>0.41999998688697815</v>
      </c>
      <c r="AC70">
        <v>0.43000000715255737</v>
      </c>
      <c r="AD70">
        <v>0.35500001907348633</v>
      </c>
      <c r="AE70">
        <v>0.34988480806350708</v>
      </c>
      <c r="AF70">
        <v>0.35329493880271912</v>
      </c>
      <c r="AL70">
        <v>1.5074009075760841E-2</v>
      </c>
      <c r="AM70">
        <v>0.12791159749031067</v>
      </c>
      <c r="AN70">
        <v>-1.1597155332565308</v>
      </c>
      <c r="AO70">
        <v>-7.4058647155761719</v>
      </c>
      <c r="AP70">
        <v>-13.999998092651367</v>
      </c>
      <c r="AQ70">
        <v>-6.9999995231628418</v>
      </c>
      <c r="AR70">
        <v>1.4999985694885254</v>
      </c>
      <c r="AS70">
        <v>2.0115196704864502</v>
      </c>
      <c r="AZ70">
        <v>0</v>
      </c>
      <c r="BA70">
        <v>0</v>
      </c>
      <c r="BB70">
        <v>0</v>
      </c>
      <c r="BC70">
        <v>0.15000000596046448</v>
      </c>
      <c r="BD70">
        <v>0.20000000298023224</v>
      </c>
      <c r="BE70">
        <v>0.25</v>
      </c>
      <c r="BF70">
        <v>0.34999999403953552</v>
      </c>
      <c r="BG70">
        <v>5.000000074505806E-2</v>
      </c>
      <c r="BN70">
        <v>0</v>
      </c>
      <c r="BO70">
        <v>2.1921975538134575E-2</v>
      </c>
      <c r="BP70">
        <v>0.37112870812416077</v>
      </c>
      <c r="BQ70">
        <v>1.3076024055480957</v>
      </c>
      <c r="BR70">
        <v>4.9875855445861816</v>
      </c>
      <c r="BS70">
        <v>5.865687370300293</v>
      </c>
      <c r="BT70">
        <v>6.9633173942565918</v>
      </c>
      <c r="BU70">
        <v>0</v>
      </c>
      <c r="CB70">
        <v>5.797697976231575E-2</v>
      </c>
      <c r="CC70">
        <v>0.58141630887985229</v>
      </c>
      <c r="CD70">
        <v>-5.7985787391662598</v>
      </c>
      <c r="CE70">
        <v>-30.85777473449707</v>
      </c>
      <c r="CF70">
        <v>-43.749996185302734</v>
      </c>
      <c r="CG70">
        <v>-49.999988555908203</v>
      </c>
      <c r="CH70">
        <v>9.9999904632568359</v>
      </c>
      <c r="CI70">
        <v>12.571996688842773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-4.582524299621582</v>
      </c>
      <c r="CV70">
        <v>-4.5825161933898926</v>
      </c>
      <c r="CW70">
        <v>-4.5825161933898926</v>
      </c>
      <c r="IN70">
        <v>232</v>
      </c>
      <c r="IO70">
        <v>600</v>
      </c>
      <c r="IP70">
        <v>0</v>
      </c>
      <c r="IQ70">
        <v>-24.894344329833984</v>
      </c>
      <c r="IR70">
        <v>-31.653955459594727</v>
      </c>
      <c r="IS70">
        <v>0</v>
      </c>
      <c r="IT70">
        <v>0.44999998807907104</v>
      </c>
      <c r="IU70">
        <v>0</v>
      </c>
    </row>
    <row r="71" spans="10:255">
      <c r="J71">
        <v>0.60000002384185791</v>
      </c>
      <c r="K71">
        <v>1</v>
      </c>
      <c r="L71">
        <v>0.87959998846054077</v>
      </c>
      <c r="M71">
        <v>3.735809400677681E-2</v>
      </c>
      <c r="N71">
        <v>0.19959469139575958</v>
      </c>
      <c r="O71">
        <v>4.6994767189025879</v>
      </c>
      <c r="P71">
        <v>4.899071216583252</v>
      </c>
      <c r="Q71">
        <v>4.6994767189025879</v>
      </c>
      <c r="R71">
        <v>91.412071228027344</v>
      </c>
      <c r="S71">
        <v>80.979682922363281</v>
      </c>
      <c r="T71">
        <v>5.342742919921875</v>
      </c>
      <c r="U71">
        <v>2.9999999329447746E-2</v>
      </c>
      <c r="W71">
        <v>233</v>
      </c>
      <c r="X71">
        <v>0.27962905168533325</v>
      </c>
      <c r="Y71">
        <v>0.25879627466201782</v>
      </c>
      <c r="Z71">
        <v>0.26467946171760559</v>
      </c>
      <c r="AA71">
        <v>0.34395819902420044</v>
      </c>
      <c r="AB71">
        <v>0.41999998688697815</v>
      </c>
      <c r="AC71">
        <v>0.34600001573562622</v>
      </c>
      <c r="AD71">
        <v>0.33925443887710571</v>
      </c>
      <c r="AE71">
        <v>0.3448365330696106</v>
      </c>
      <c r="AF71">
        <v>0.34111514687538147</v>
      </c>
      <c r="AL71">
        <v>7.418987900018692E-2</v>
      </c>
      <c r="AM71">
        <v>0.24074321985244751</v>
      </c>
      <c r="AN71">
        <v>-2.9358921051025391</v>
      </c>
      <c r="AO71">
        <v>-10.791640281677246</v>
      </c>
      <c r="AP71">
        <v>-13.999998092651367</v>
      </c>
      <c r="AQ71">
        <v>1.3999999761581421</v>
      </c>
      <c r="AR71">
        <v>3.0745565891265869</v>
      </c>
      <c r="AS71">
        <v>2.5163471698760986</v>
      </c>
      <c r="AZ71">
        <v>0</v>
      </c>
      <c r="BA71">
        <v>0</v>
      </c>
      <c r="BB71">
        <v>0</v>
      </c>
      <c r="BC71">
        <v>0.15000000596046448</v>
      </c>
      <c r="BD71">
        <v>0.20000000298023224</v>
      </c>
      <c r="BE71">
        <v>0.25</v>
      </c>
      <c r="BF71">
        <v>0.34999999403953552</v>
      </c>
      <c r="BG71">
        <v>5.000000074505806E-2</v>
      </c>
      <c r="BN71">
        <v>0.59030872583389282</v>
      </c>
      <c r="BO71">
        <v>0.53118854761123657</v>
      </c>
      <c r="BP71">
        <v>0.41835623979568481</v>
      </c>
      <c r="BQ71">
        <v>2.194535493850708</v>
      </c>
      <c r="BR71">
        <v>6.2852320671081543</v>
      </c>
      <c r="BS71">
        <v>7.2251296043395996</v>
      </c>
      <c r="BT71">
        <v>0</v>
      </c>
      <c r="BU71">
        <v>7.0258893072605133E-2</v>
      </c>
      <c r="CB71">
        <v>0.28534579277038574</v>
      </c>
      <c r="CC71">
        <v>1.0942872762680054</v>
      </c>
      <c r="CD71">
        <v>-14.679462432861328</v>
      </c>
      <c r="CE71">
        <v>-44.965175628662109</v>
      </c>
      <c r="CF71">
        <v>-43.749996185302734</v>
      </c>
      <c r="CG71">
        <v>9.9999980926513672</v>
      </c>
      <c r="CH71">
        <v>20.497043609619141</v>
      </c>
      <c r="CI71">
        <v>15.727169036865234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-0.59030872583389282</v>
      </c>
      <c r="CU71">
        <v>-5.4893789291381836</v>
      </c>
      <c r="CV71">
        <v>-4.899071216583252</v>
      </c>
      <c r="CW71">
        <v>-5.4893803596496582</v>
      </c>
      <c r="IN71">
        <v>233</v>
      </c>
      <c r="IO71">
        <v>600</v>
      </c>
      <c r="IP71">
        <v>0</v>
      </c>
      <c r="IQ71">
        <v>-17.800735473632813</v>
      </c>
      <c r="IR71">
        <v>-23.902448654174805</v>
      </c>
      <c r="IS71">
        <v>0</v>
      </c>
      <c r="IT71">
        <v>0.44999998807907104</v>
      </c>
      <c r="IU71">
        <v>0</v>
      </c>
    </row>
    <row r="72" spans="10:255">
      <c r="J72">
        <v>0.60000002384185791</v>
      </c>
      <c r="K72">
        <v>1</v>
      </c>
      <c r="L72">
        <v>0.9179999828338623</v>
      </c>
      <c r="M72">
        <v>3.7615511566400528E-2</v>
      </c>
      <c r="N72">
        <v>0.22205714881420135</v>
      </c>
      <c r="O72">
        <v>5.4192657470703125</v>
      </c>
      <c r="P72">
        <v>5.6413230895996094</v>
      </c>
      <c r="Q72">
        <v>5.4192657470703125</v>
      </c>
      <c r="R72">
        <v>96.831336975097656</v>
      </c>
      <c r="S72">
        <v>86.398948669433594</v>
      </c>
      <c r="T72">
        <v>5.9033398628234863</v>
      </c>
      <c r="U72">
        <v>2.9999999329447746E-2</v>
      </c>
      <c r="W72">
        <v>234</v>
      </c>
      <c r="X72">
        <v>0.2793232798576355</v>
      </c>
      <c r="Y72">
        <v>0.26133564114570618</v>
      </c>
      <c r="Z72">
        <v>0.31999999284744263</v>
      </c>
      <c r="AA72">
        <v>0.36000001430511475</v>
      </c>
      <c r="AB72">
        <v>0.33399999141693115</v>
      </c>
      <c r="AC72">
        <v>0.33102765679359436</v>
      </c>
      <c r="AD72">
        <v>0.32426530122756958</v>
      </c>
      <c r="AE72">
        <v>0.36021223664283752</v>
      </c>
      <c r="AF72">
        <v>0.33624762296676636</v>
      </c>
      <c r="AL72">
        <v>0.13534422218799591</v>
      </c>
      <c r="AM72">
        <v>-0.26713019609451294</v>
      </c>
      <c r="AN72">
        <v>-13.999998092651367</v>
      </c>
      <c r="AO72">
        <v>-14.000003814697266</v>
      </c>
      <c r="AP72">
        <v>3.2000002861022949</v>
      </c>
      <c r="AQ72">
        <v>2.8972361087799072</v>
      </c>
      <c r="AR72">
        <v>4.5734705924987793</v>
      </c>
      <c r="AS72">
        <v>0.97877681255340576</v>
      </c>
      <c r="AZ72">
        <v>0</v>
      </c>
      <c r="BA72">
        <v>0</v>
      </c>
      <c r="BB72">
        <v>0</v>
      </c>
      <c r="BC72">
        <v>0.15000000596046448</v>
      </c>
      <c r="BD72">
        <v>0.20000000298023224</v>
      </c>
      <c r="BE72">
        <v>0.25</v>
      </c>
      <c r="BF72">
        <v>0.34999999403953552</v>
      </c>
      <c r="BG72">
        <v>5.000000074505806E-2</v>
      </c>
      <c r="BN72">
        <v>0.58406496047973633</v>
      </c>
      <c r="BO72">
        <v>0.52291059494018555</v>
      </c>
      <c r="BP72">
        <v>1.0307848453521729</v>
      </c>
      <c r="BQ72">
        <v>12.094890594482422</v>
      </c>
      <c r="BR72">
        <v>16.116146087646484</v>
      </c>
      <c r="BS72">
        <v>0</v>
      </c>
      <c r="BT72">
        <v>-0.14241881668567657</v>
      </c>
      <c r="BU72">
        <v>0.25540971755981445</v>
      </c>
      <c r="CB72">
        <v>0.52055490016937256</v>
      </c>
      <c r="CC72">
        <v>-1.2142280340194702</v>
      </c>
      <c r="CD72">
        <v>-70</v>
      </c>
      <c r="CE72">
        <v>-58.333358764648438</v>
      </c>
      <c r="CF72">
        <v>10.000001907348633</v>
      </c>
      <c r="CG72">
        <v>20.694538116455078</v>
      </c>
      <c r="CH72">
        <v>30.489801406860352</v>
      </c>
      <c r="CI72">
        <v>6.1173548698425293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-0.58406496047973633</v>
      </c>
      <c r="CU72">
        <v>-3.9393901824951172</v>
      </c>
      <c r="CV72">
        <v>-5.6413230895996094</v>
      </c>
      <c r="CW72">
        <v>-3.9393877983093262</v>
      </c>
      <c r="IN72">
        <v>234</v>
      </c>
      <c r="IO72">
        <v>600</v>
      </c>
      <c r="IP72">
        <v>0</v>
      </c>
      <c r="IQ72">
        <v>-2.3505203723907471</v>
      </c>
      <c r="IR72">
        <v>-3.9168200492858887</v>
      </c>
      <c r="IS72">
        <v>0</v>
      </c>
      <c r="IT72">
        <v>0.44999998807907104</v>
      </c>
      <c r="IU72">
        <v>2.2860000133514404</v>
      </c>
    </row>
    <row r="73" spans="10:255">
      <c r="J73">
        <v>0.60000002384185791</v>
      </c>
      <c r="K73">
        <v>1</v>
      </c>
      <c r="L73">
        <v>0.95640003681182861</v>
      </c>
      <c r="M73">
        <v>3.8217388093471527E-2</v>
      </c>
      <c r="N73">
        <v>0.24574421346187592</v>
      </c>
      <c r="O73">
        <v>6.1498126983642578</v>
      </c>
      <c r="P73">
        <v>6.3955569267272949</v>
      </c>
      <c r="Q73">
        <v>6.1498126983642578</v>
      </c>
      <c r="R73">
        <v>102.98114776611328</v>
      </c>
      <c r="S73">
        <v>92.548759460449219</v>
      </c>
      <c r="T73">
        <v>6.4301676750183105</v>
      </c>
      <c r="U73">
        <v>2.9999999329447746E-2</v>
      </c>
      <c r="W73">
        <v>235</v>
      </c>
      <c r="X73">
        <v>0.28515815734863281</v>
      </c>
      <c r="Y73">
        <v>0.33000001311302185</v>
      </c>
      <c r="Z73">
        <v>0.31999999284744263</v>
      </c>
      <c r="AA73">
        <v>0.27799999713897705</v>
      </c>
      <c r="AB73">
        <v>0.32787194848060608</v>
      </c>
      <c r="AC73">
        <v>0.31436705589294434</v>
      </c>
      <c r="AD73">
        <v>0.31173190474510193</v>
      </c>
      <c r="AE73">
        <v>0.34693145751953125</v>
      </c>
      <c r="AF73">
        <v>0.32346507906913757</v>
      </c>
      <c r="AL73">
        <v>-1.0316308736801147</v>
      </c>
      <c r="AM73">
        <v>-14.000007629394531</v>
      </c>
      <c r="AN73">
        <v>-13.999998092651367</v>
      </c>
      <c r="AO73">
        <v>2.399998664855957</v>
      </c>
      <c r="AP73">
        <v>4.4256091117858887</v>
      </c>
      <c r="AQ73">
        <v>4.5632963180541992</v>
      </c>
      <c r="AR73">
        <v>5.8268098831176758</v>
      </c>
      <c r="AS73">
        <v>2.3068547248840332</v>
      </c>
      <c r="AZ73">
        <v>0</v>
      </c>
      <c r="BA73">
        <v>0</v>
      </c>
      <c r="BB73">
        <v>0</v>
      </c>
      <c r="BC73">
        <v>0.15000000596046448</v>
      </c>
      <c r="BD73">
        <v>0.20000000298023224</v>
      </c>
      <c r="BE73">
        <v>0.25</v>
      </c>
      <c r="BF73">
        <v>0.34999999403953552</v>
      </c>
      <c r="BG73">
        <v>5.000000074505806E-2</v>
      </c>
      <c r="BN73">
        <v>0.57767373323440552</v>
      </c>
      <c r="BO73">
        <v>1.7446521520614624</v>
      </c>
      <c r="BP73">
        <v>15.477531433105469</v>
      </c>
      <c r="BQ73">
        <v>15.477532386779785</v>
      </c>
      <c r="BR73">
        <v>0</v>
      </c>
      <c r="BS73">
        <v>4.3545686639845371E-3</v>
      </c>
      <c r="BT73">
        <v>-0.12425319850444794</v>
      </c>
      <c r="BU73">
        <v>0.77484369277954102</v>
      </c>
      <c r="CB73">
        <v>-3.9678125381469727</v>
      </c>
      <c r="CC73">
        <v>-63.636394500732422</v>
      </c>
      <c r="CD73">
        <v>-70</v>
      </c>
      <c r="CE73">
        <v>9.9999961853027344</v>
      </c>
      <c r="CF73">
        <v>13.830028533935547</v>
      </c>
      <c r="CG73">
        <v>32.594966888427734</v>
      </c>
      <c r="CH73">
        <v>38.84539794921875</v>
      </c>
      <c r="CI73">
        <v>14.417840957641602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-0.57767373323440552</v>
      </c>
      <c r="CU73">
        <v>-6.9732069969177246</v>
      </c>
      <c r="CV73">
        <v>-6.3955569267272949</v>
      </c>
      <c r="CW73">
        <v>-6.9732308387756348</v>
      </c>
      <c r="IN73">
        <v>235</v>
      </c>
      <c r="IO73">
        <v>600</v>
      </c>
      <c r="IP73">
        <v>0</v>
      </c>
      <c r="IQ73">
        <v>19.52256965637207</v>
      </c>
      <c r="IR73">
        <v>20.253782272338867</v>
      </c>
      <c r="IS73">
        <v>0</v>
      </c>
      <c r="IT73">
        <v>0.44999998807907104</v>
      </c>
      <c r="IU73">
        <v>0</v>
      </c>
    </row>
    <row r="74" spans="10:255">
      <c r="J74">
        <v>0.60000002384185791</v>
      </c>
      <c r="K74">
        <v>1</v>
      </c>
      <c r="L74">
        <v>0.99480003118515015</v>
      </c>
      <c r="M74">
        <v>3.82540263235569E-2</v>
      </c>
      <c r="N74">
        <v>0.26961645483970642</v>
      </c>
      <c r="O74">
        <v>7.0114045143127441</v>
      </c>
      <c r="P74">
        <v>7.2810211181640625</v>
      </c>
      <c r="Q74">
        <v>7.0114045143127441</v>
      </c>
      <c r="R74">
        <v>109.9925537109375</v>
      </c>
      <c r="S74">
        <v>99.560165405273438</v>
      </c>
      <c r="T74">
        <v>7.0480542182922363</v>
      </c>
      <c r="U74">
        <v>2.9999999329447746E-2</v>
      </c>
      <c r="W74">
        <v>236</v>
      </c>
      <c r="X74">
        <v>0.34999999403953552</v>
      </c>
      <c r="Y74">
        <v>0.33000001311302185</v>
      </c>
      <c r="Z74">
        <v>0.23999999463558197</v>
      </c>
      <c r="AA74">
        <v>0.27376255393028259</v>
      </c>
      <c r="AB74">
        <v>0.3191363513469696</v>
      </c>
      <c r="AC74">
        <v>0.29771661758422852</v>
      </c>
      <c r="AD74">
        <v>0.29376545548439026</v>
      </c>
      <c r="AE74">
        <v>0.33468425273895264</v>
      </c>
      <c r="AF74">
        <v>0.30740505456924438</v>
      </c>
      <c r="AL74">
        <v>-13.999994277954102</v>
      </c>
      <c r="AM74">
        <v>-14.000007629394531</v>
      </c>
      <c r="AN74">
        <v>2.0000009536743164</v>
      </c>
      <c r="AO74">
        <v>3.2474873065948486</v>
      </c>
      <c r="AP74">
        <v>6.1727280616760254</v>
      </c>
      <c r="AQ74">
        <v>6.2283401489257813</v>
      </c>
      <c r="AR74">
        <v>7.6234550476074219</v>
      </c>
      <c r="AS74">
        <v>3.5315752029418945</v>
      </c>
      <c r="AZ74">
        <v>0</v>
      </c>
      <c r="BA74">
        <v>0</v>
      </c>
      <c r="BB74">
        <v>0</v>
      </c>
      <c r="BC74">
        <v>0.15000000596046448</v>
      </c>
      <c r="BD74">
        <v>0.20000000298023224</v>
      </c>
      <c r="BE74">
        <v>0.25</v>
      </c>
      <c r="BF74">
        <v>0.34999999403953552</v>
      </c>
      <c r="BG74">
        <v>5.000000074505806E-2</v>
      </c>
      <c r="BN74">
        <v>3.0316343307495117</v>
      </c>
      <c r="BO74">
        <v>15.999995231628418</v>
      </c>
      <c r="BP74">
        <v>15.999997138977051</v>
      </c>
      <c r="BQ74">
        <v>0</v>
      </c>
      <c r="BR74">
        <v>0.20421981811523438</v>
      </c>
      <c r="BS74">
        <v>-0.14062073826789856</v>
      </c>
      <c r="BT74">
        <v>-5.2811399102210999E-2</v>
      </c>
      <c r="BU74">
        <v>0.60453325510025024</v>
      </c>
      <c r="CB74">
        <v>-53.846149444580078</v>
      </c>
      <c r="CC74">
        <v>-63.636394500732422</v>
      </c>
      <c r="CD74">
        <v>10.000005722045898</v>
      </c>
      <c r="CE74">
        <v>13.53119945526123</v>
      </c>
      <c r="CF74">
        <v>19.289777755737305</v>
      </c>
      <c r="CG74">
        <v>44.488136291503906</v>
      </c>
      <c r="CH74">
        <v>50.823032379150391</v>
      </c>
      <c r="CI74">
        <v>22.072343826293945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-3.0316343307495117</v>
      </c>
      <c r="CU74">
        <v>-10.312705993652344</v>
      </c>
      <c r="CV74">
        <v>-7.2810211181640625</v>
      </c>
      <c r="CW74">
        <v>-10.312655448913574</v>
      </c>
      <c r="IN74">
        <v>236</v>
      </c>
      <c r="IO74">
        <v>600</v>
      </c>
      <c r="IP74">
        <v>0</v>
      </c>
      <c r="IQ74">
        <v>26.803586959838867</v>
      </c>
      <c r="IR74">
        <v>27.378835678100586</v>
      </c>
      <c r="IS74">
        <v>0</v>
      </c>
      <c r="IT74">
        <v>0.44999998807907104</v>
      </c>
      <c r="IU74">
        <v>0</v>
      </c>
    </row>
    <row r="75" spans="10:255">
      <c r="J75">
        <v>0.60000002384185791</v>
      </c>
      <c r="K75">
        <v>1</v>
      </c>
      <c r="L75">
        <v>1.0332000255584717</v>
      </c>
      <c r="M75">
        <v>3.8099877536296844E-2</v>
      </c>
      <c r="N75">
        <v>0.23862004280090332</v>
      </c>
      <c r="O75">
        <v>6.4709453582763672</v>
      </c>
      <c r="P75">
        <v>6.7095651626586914</v>
      </c>
      <c r="Q75">
        <v>6.4709453582763672</v>
      </c>
      <c r="R75">
        <v>116.4635009765625</v>
      </c>
      <c r="S75">
        <v>106.03111267089844</v>
      </c>
      <c r="T75">
        <v>6.2630133628845215</v>
      </c>
      <c r="U75">
        <v>2.9999999329447746E-2</v>
      </c>
      <c r="W75">
        <v>237</v>
      </c>
      <c r="X75">
        <v>0.34999999403953552</v>
      </c>
      <c r="Y75">
        <v>0.24899999797344208</v>
      </c>
      <c r="Z75">
        <v>0.24042631685733795</v>
      </c>
      <c r="AA75">
        <v>0.26900207996368408</v>
      </c>
      <c r="AB75">
        <v>0.31068280339241028</v>
      </c>
      <c r="AC75">
        <v>0.28237062692642212</v>
      </c>
      <c r="AD75">
        <v>0.27840197086334229</v>
      </c>
      <c r="AE75">
        <v>0.3416534960269928</v>
      </c>
      <c r="AF75">
        <v>0.29948580265045166</v>
      </c>
      <c r="AL75">
        <v>-13.999994277954102</v>
      </c>
      <c r="AM75">
        <v>2.1999990940093994</v>
      </c>
      <c r="AN75">
        <v>1.9147365093231201</v>
      </c>
      <c r="AO75">
        <v>4.1995820999145508</v>
      </c>
      <c r="AP75">
        <v>7.8634376525878906</v>
      </c>
      <c r="AQ75">
        <v>7.7629389762878418</v>
      </c>
      <c r="AR75">
        <v>9.1598033905029297</v>
      </c>
      <c r="AS75">
        <v>2.834650993347168</v>
      </c>
      <c r="AZ75">
        <v>0</v>
      </c>
      <c r="BA75">
        <v>0</v>
      </c>
      <c r="BB75">
        <v>0</v>
      </c>
      <c r="BC75">
        <v>0.15577223896980286</v>
      </c>
      <c r="BD75">
        <v>0.20769631862640381</v>
      </c>
      <c r="BE75">
        <v>0.25962039828300476</v>
      </c>
      <c r="BF75">
        <v>0.32498690485954285</v>
      </c>
      <c r="BG75">
        <v>5.1924079656600952E-2</v>
      </c>
      <c r="BN75">
        <v>16.200006484985352</v>
      </c>
      <c r="BO75">
        <v>16.200008392333984</v>
      </c>
      <c r="BP75">
        <v>0</v>
      </c>
      <c r="BQ75">
        <v>8.5265412926673889E-2</v>
      </c>
      <c r="BR75">
        <v>0.14116430282592773</v>
      </c>
      <c r="BS75">
        <v>-0.20555445551872253</v>
      </c>
      <c r="BT75">
        <v>-6.0166168957948685E-2</v>
      </c>
      <c r="BU75">
        <v>0.50645893812179565</v>
      </c>
      <c r="CB75">
        <v>-53.846149444580078</v>
      </c>
      <c r="CC75">
        <v>9.9999942779541016</v>
      </c>
      <c r="CD75">
        <v>9.5736837387084961</v>
      </c>
      <c r="CE75">
        <v>17.498260498046875</v>
      </c>
      <c r="CF75">
        <v>24.573244094848633</v>
      </c>
      <c r="CG75">
        <v>55.449554443359375</v>
      </c>
      <c r="CH75">
        <v>61.065353393554688</v>
      </c>
      <c r="CI75">
        <v>17.71656608581543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-16.200006484985352</v>
      </c>
      <c r="CU75">
        <v>-21.131546020507813</v>
      </c>
      <c r="CV75">
        <v>-6.7095651626586914</v>
      </c>
      <c r="CW75">
        <v>-21.131570816040039</v>
      </c>
      <c r="IN75">
        <v>237</v>
      </c>
      <c r="IO75">
        <v>600</v>
      </c>
      <c r="IP75">
        <v>0</v>
      </c>
      <c r="IQ75">
        <v>31.820413589477539</v>
      </c>
      <c r="IR75">
        <v>34.100894927978516</v>
      </c>
      <c r="IS75">
        <v>0</v>
      </c>
      <c r="IT75">
        <v>0.44999998807907104</v>
      </c>
      <c r="IU75">
        <v>1.7779999971389771</v>
      </c>
    </row>
    <row r="76" spans="10:255">
      <c r="J76">
        <v>0.60000002384185791</v>
      </c>
      <c r="K76">
        <v>1</v>
      </c>
      <c r="L76">
        <v>1.0715999603271484</v>
      </c>
      <c r="M76">
        <v>3.9016105234622955E-2</v>
      </c>
      <c r="N76">
        <v>0.29589828848838806</v>
      </c>
      <c r="O76">
        <v>8.1270179748535156</v>
      </c>
      <c r="P76">
        <v>8.4229164123535156</v>
      </c>
      <c r="Q76">
        <v>8.1270179748535156</v>
      </c>
      <c r="R76">
        <v>124.59051513671875</v>
      </c>
      <c r="S76">
        <v>114.15812683105469</v>
      </c>
      <c r="T76">
        <v>7.5840034484863281</v>
      </c>
      <c r="U76">
        <v>2.9999999329447746E-2</v>
      </c>
      <c r="W76">
        <v>238</v>
      </c>
      <c r="X76">
        <v>0.2669999897480011</v>
      </c>
      <c r="Y76">
        <v>0.24915274977684021</v>
      </c>
      <c r="Z76">
        <v>0.24055521190166473</v>
      </c>
      <c r="AA76">
        <v>0.26203295588493347</v>
      </c>
      <c r="AB76">
        <v>0.29948306083679199</v>
      </c>
      <c r="AC76">
        <v>0.26482662558555603</v>
      </c>
      <c r="AD76">
        <v>0.26092866063117981</v>
      </c>
      <c r="AE76">
        <v>0.32821598649024963</v>
      </c>
      <c r="AF76">
        <v>0.28335776925086975</v>
      </c>
      <c r="AL76">
        <v>2.600001335144043</v>
      </c>
      <c r="AM76">
        <v>2.1694486141204834</v>
      </c>
      <c r="AN76">
        <v>1.8889575004577637</v>
      </c>
      <c r="AO76">
        <v>5.593407154083252</v>
      </c>
      <c r="AP76">
        <v>10.103385925292969</v>
      </c>
      <c r="AQ76">
        <v>9.5173397064208984</v>
      </c>
      <c r="AR76">
        <v>10.907135009765625</v>
      </c>
      <c r="AS76">
        <v>4.1784019470214844</v>
      </c>
      <c r="AZ76">
        <v>0</v>
      </c>
      <c r="BA76">
        <v>0</v>
      </c>
      <c r="BB76">
        <v>0</v>
      </c>
      <c r="BC76">
        <v>0.17641496658325195</v>
      </c>
      <c r="BD76">
        <v>0.23521995544433594</v>
      </c>
      <c r="BE76">
        <v>0.23816259205341339</v>
      </c>
      <c r="BF76">
        <v>0.29139745235443115</v>
      </c>
      <c r="BG76">
        <v>5.8804988861083984E-2</v>
      </c>
      <c r="BN76">
        <v>16.599992752075195</v>
      </c>
      <c r="BO76">
        <v>0</v>
      </c>
      <c r="BP76">
        <v>3.05508803576231E-2</v>
      </c>
      <c r="BQ76">
        <v>5.6329593062400818E-2</v>
      </c>
      <c r="BR76">
        <v>9.6237868070602417E-2</v>
      </c>
      <c r="BS76">
        <v>-0.23207235336303711</v>
      </c>
      <c r="BT76">
        <v>-5.0921540707349777E-2</v>
      </c>
      <c r="BU76">
        <v>0.56994187831878662</v>
      </c>
      <c r="CB76">
        <v>10.000009536743164</v>
      </c>
      <c r="CC76">
        <v>9.8611297607421875</v>
      </c>
      <c r="CD76">
        <v>9.444788932800293</v>
      </c>
      <c r="CE76">
        <v>23.305864334106445</v>
      </c>
      <c r="CF76">
        <v>31.573083877563477</v>
      </c>
      <c r="CG76">
        <v>67.980987548828125</v>
      </c>
      <c r="CH76">
        <v>72.714225769042969</v>
      </c>
      <c r="CI76">
        <v>26.115009307861328</v>
      </c>
      <c r="CO76">
        <v>1</v>
      </c>
      <c r="CP76">
        <v>0</v>
      </c>
      <c r="CQ76">
        <v>0</v>
      </c>
      <c r="CR76">
        <v>0</v>
      </c>
      <c r="CS76">
        <v>0</v>
      </c>
      <c r="CT76">
        <v>-16.599992752075195</v>
      </c>
      <c r="CU76">
        <v>-25.022924423217773</v>
      </c>
      <c r="CV76">
        <v>-8.4229164123535156</v>
      </c>
      <c r="CW76">
        <v>-25.022909164428711</v>
      </c>
      <c r="IN76">
        <v>238</v>
      </c>
      <c r="IO76">
        <v>600</v>
      </c>
      <c r="IP76">
        <v>0</v>
      </c>
      <c r="IQ76">
        <v>40.299671173095703</v>
      </c>
      <c r="IR76">
        <v>42.495613098144531</v>
      </c>
      <c r="IS76">
        <v>0</v>
      </c>
      <c r="IT76">
        <v>0.44999998807907104</v>
      </c>
      <c r="IU76">
        <v>0</v>
      </c>
    </row>
    <row r="77" spans="10:255">
      <c r="J77">
        <v>0.60000002384185791</v>
      </c>
      <c r="K77">
        <v>1</v>
      </c>
      <c r="L77">
        <v>1.1100000143051147</v>
      </c>
      <c r="M77">
        <v>3.9361033588647842E-2</v>
      </c>
      <c r="N77">
        <v>0.31916910409927368</v>
      </c>
      <c r="O77">
        <v>9.0007219314575195</v>
      </c>
      <c r="P77">
        <v>9.3198909759521484</v>
      </c>
      <c r="Q77">
        <v>9.0007219314575195</v>
      </c>
      <c r="R77">
        <v>133.59123229980469</v>
      </c>
      <c r="S77">
        <v>123.15885162353516</v>
      </c>
      <c r="T77">
        <v>8.1087579727172852</v>
      </c>
      <c r="U77">
        <v>2.9999999329447746E-2</v>
      </c>
      <c r="W77">
        <v>239</v>
      </c>
      <c r="X77">
        <v>0.26715010404586792</v>
      </c>
      <c r="Y77">
        <v>0.2491559237241745</v>
      </c>
      <c r="Z77">
        <v>0.24048246443271637</v>
      </c>
      <c r="AA77">
        <v>0.25283730030059814</v>
      </c>
      <c r="AB77">
        <v>0.28556862473487854</v>
      </c>
      <c r="AC77">
        <v>0.24846649169921875</v>
      </c>
      <c r="AD77">
        <v>0.24392199516296387</v>
      </c>
      <c r="AE77">
        <v>0.31444302201271057</v>
      </c>
      <c r="AF77">
        <v>0.26742899417877197</v>
      </c>
      <c r="AL77">
        <v>2.5699784755706787</v>
      </c>
      <c r="AM77">
        <v>2.168813943862915</v>
      </c>
      <c r="AN77">
        <v>1.9035069942474365</v>
      </c>
      <c r="AO77">
        <v>7.4325375556945801</v>
      </c>
      <c r="AP77">
        <v>12.886272430419922</v>
      </c>
      <c r="AQ77">
        <v>11.153353691101074</v>
      </c>
      <c r="AR77">
        <v>12.607800483703613</v>
      </c>
      <c r="AS77">
        <v>5.5556983947753906</v>
      </c>
      <c r="AZ77">
        <v>0</v>
      </c>
      <c r="BA77">
        <v>0</v>
      </c>
      <c r="BB77">
        <v>0</v>
      </c>
      <c r="BC77">
        <v>0.20857153832912445</v>
      </c>
      <c r="BD77">
        <v>0.27809539437294006</v>
      </c>
      <c r="BE77">
        <v>0.20237137377262115</v>
      </c>
      <c r="BF77">
        <v>0.24143782258033752</v>
      </c>
      <c r="BG77">
        <v>6.9523848593235016E-2</v>
      </c>
      <c r="BN77">
        <v>0</v>
      </c>
      <c r="BO77">
        <v>3.0023884028196335E-2</v>
      </c>
      <c r="BP77">
        <v>3.0656363815069199E-2</v>
      </c>
      <c r="BQ77">
        <v>1.6107738018035889E-2</v>
      </c>
      <c r="BR77">
        <v>5.4270338267087936E-2</v>
      </c>
      <c r="BS77">
        <v>-0.22555911540985107</v>
      </c>
      <c r="BT77">
        <v>-4.0084443986415863E-2</v>
      </c>
      <c r="BU77">
        <v>0.43236395716667175</v>
      </c>
      <c r="CB77">
        <v>9.8845367431640625</v>
      </c>
      <c r="CC77">
        <v>9.8582439422607422</v>
      </c>
      <c r="CD77">
        <v>9.5175361633300781</v>
      </c>
      <c r="CE77">
        <v>30.968912124633789</v>
      </c>
      <c r="CF77">
        <v>40.269607543945313</v>
      </c>
      <c r="CG77">
        <v>79.666793823242188</v>
      </c>
      <c r="CH77">
        <v>84.052001953125</v>
      </c>
      <c r="CI77">
        <v>34.723110198974609</v>
      </c>
      <c r="CO77">
        <v>1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-9.3199014663696289</v>
      </c>
      <c r="CV77">
        <v>-9.3198909759521484</v>
      </c>
      <c r="CW77">
        <v>-9.3198909759521484</v>
      </c>
      <c r="IN77">
        <v>239</v>
      </c>
      <c r="IO77">
        <v>600</v>
      </c>
      <c r="IP77">
        <v>0</v>
      </c>
      <c r="IQ77">
        <v>49.635662078857422</v>
      </c>
      <c r="IR77">
        <v>51.858783721923828</v>
      </c>
      <c r="IS77">
        <v>0</v>
      </c>
      <c r="IT77">
        <v>0.44999998807907104</v>
      </c>
      <c r="IU77">
        <v>0</v>
      </c>
    </row>
    <row r="78" spans="10:255">
      <c r="J78">
        <v>0.60000002384185791</v>
      </c>
      <c r="K78">
        <v>1</v>
      </c>
      <c r="L78">
        <v>1.1100000143051147</v>
      </c>
      <c r="M78">
        <v>3.8565009832382202E-2</v>
      </c>
      <c r="N78">
        <v>0.29564905166625977</v>
      </c>
      <c r="O78">
        <v>7.8683500289916992</v>
      </c>
      <c r="P78">
        <v>8.1639995574951172</v>
      </c>
      <c r="Q78">
        <v>8.5095386505126953</v>
      </c>
      <c r="R78">
        <v>142.10076904296875</v>
      </c>
      <c r="S78">
        <v>131.02720642089844</v>
      </c>
      <c r="T78">
        <v>7.6662511825561523</v>
      </c>
      <c r="U78">
        <v>2.9999999329447746E-2</v>
      </c>
      <c r="W78">
        <v>240</v>
      </c>
      <c r="X78">
        <v>0.26729622483253479</v>
      </c>
      <c r="Y78">
        <v>0.24916081130504608</v>
      </c>
      <c r="Z78">
        <v>0.2401670515537262</v>
      </c>
      <c r="AA78">
        <v>0.24316681921482086</v>
      </c>
      <c r="AB78">
        <v>0.27128151059150696</v>
      </c>
      <c r="AC78">
        <v>0.23860110342502594</v>
      </c>
      <c r="AD78">
        <v>0.41741445660591125</v>
      </c>
      <c r="AE78">
        <v>0.43999999761581421</v>
      </c>
      <c r="AF78">
        <v>0.42494297027587891</v>
      </c>
      <c r="AL78">
        <v>2.5407543182373047</v>
      </c>
      <c r="AM78">
        <v>2.1678361892700195</v>
      </c>
      <c r="AN78">
        <v>1.9665895700454712</v>
      </c>
      <c r="AO78">
        <v>9.3666343688964844</v>
      </c>
      <c r="AP78">
        <v>15.743695259094238</v>
      </c>
      <c r="AQ78">
        <v>12.139892578125</v>
      </c>
      <c r="AR78">
        <v>-4.7414450645446777</v>
      </c>
      <c r="AS78">
        <v>-6.9999990463256836</v>
      </c>
      <c r="AZ78">
        <v>0</v>
      </c>
      <c r="BA78">
        <v>0</v>
      </c>
      <c r="BB78">
        <v>0</v>
      </c>
      <c r="BC78">
        <v>0.25256311893463135</v>
      </c>
      <c r="BD78">
        <v>0.33675083518028259</v>
      </c>
      <c r="BE78">
        <v>0.15561875700950623</v>
      </c>
      <c r="BF78">
        <v>0.17087958753108978</v>
      </c>
      <c r="BG78">
        <v>8.4187708795070648E-2</v>
      </c>
      <c r="BN78">
        <v>0</v>
      </c>
      <c r="BO78">
        <v>2.9221178963780403E-2</v>
      </c>
      <c r="BP78">
        <v>3.019941970705986E-2</v>
      </c>
      <c r="BQ78">
        <v>-3.2884042710065842E-2</v>
      </c>
      <c r="BR78">
        <v>2.0275183022022247E-2</v>
      </c>
      <c r="BS78">
        <v>-0.18747277557849884</v>
      </c>
      <c r="BT78">
        <v>5.0450369715690613E-2</v>
      </c>
      <c r="BU78">
        <v>18.744235992431641</v>
      </c>
      <c r="CB78">
        <v>9.7721357345581055</v>
      </c>
      <c r="CC78">
        <v>9.8538007736206055</v>
      </c>
      <c r="CD78">
        <v>9.8329486846923828</v>
      </c>
      <c r="CE78">
        <v>39.027645111083984</v>
      </c>
      <c r="CF78">
        <v>49.199054718017578</v>
      </c>
      <c r="CG78">
        <v>86.7135009765625</v>
      </c>
      <c r="CH78">
        <v>-31.60963249206543</v>
      </c>
      <c r="CI78">
        <v>-43.749992370605469</v>
      </c>
      <c r="CO78">
        <v>0.92465054988861084</v>
      </c>
      <c r="CP78">
        <v>0</v>
      </c>
      <c r="CQ78">
        <v>0</v>
      </c>
      <c r="CR78">
        <v>0</v>
      </c>
      <c r="CS78">
        <v>32.257999420166016</v>
      </c>
      <c r="CT78">
        <v>0</v>
      </c>
      <c r="CU78">
        <v>24.094045639038086</v>
      </c>
      <c r="CV78">
        <v>-8.1639995574951172</v>
      </c>
      <c r="CW78">
        <v>24.094001770019531</v>
      </c>
      <c r="IN78">
        <v>240</v>
      </c>
      <c r="IO78">
        <v>600</v>
      </c>
      <c r="IP78">
        <v>0</v>
      </c>
      <c r="IQ78">
        <v>25.50877571105957</v>
      </c>
      <c r="IR78">
        <v>38.245616912841797</v>
      </c>
      <c r="IS78">
        <v>31.75</v>
      </c>
      <c r="IT78">
        <v>0.44999998807907104</v>
      </c>
      <c r="IU78">
        <v>0.50800001621246338</v>
      </c>
    </row>
    <row r="79" spans="10:255">
      <c r="J79">
        <v>0.60000002384185791</v>
      </c>
      <c r="K79">
        <v>1</v>
      </c>
      <c r="L79">
        <v>1.1100000143051147</v>
      </c>
      <c r="M79">
        <v>3.7292316555976868E-2</v>
      </c>
      <c r="N79">
        <v>0.2492135614156723</v>
      </c>
      <c r="O79">
        <v>7.4178032875061035</v>
      </c>
      <c r="P79">
        <v>7.6670169830322266</v>
      </c>
      <c r="Q79">
        <v>7.4178032875061035</v>
      </c>
      <c r="R79">
        <v>149.51856994628906</v>
      </c>
      <c r="S79">
        <v>138.44500732421875</v>
      </c>
      <c r="T79">
        <v>6.6827054023742676</v>
      </c>
      <c r="U79">
        <v>2.9999999329447746E-2</v>
      </c>
      <c r="W79">
        <v>241</v>
      </c>
      <c r="X79">
        <v>0.26743847131729126</v>
      </c>
      <c r="Y79">
        <v>0.24915988743305206</v>
      </c>
      <c r="Z79">
        <v>0.23964574933052063</v>
      </c>
      <c r="AA79">
        <v>0.23654231429100037</v>
      </c>
      <c r="AB79">
        <v>0.26197624206542969</v>
      </c>
      <c r="AC79">
        <v>0.25796487927436829</v>
      </c>
      <c r="AD79">
        <v>0.43999999761581421</v>
      </c>
      <c r="AE79">
        <v>0.35400000214576721</v>
      </c>
      <c r="AF79">
        <v>0.41133332252502441</v>
      </c>
      <c r="AL79">
        <v>2.5123050212860107</v>
      </c>
      <c r="AM79">
        <v>2.1680212020874023</v>
      </c>
      <c r="AN79">
        <v>2.0708498954772949</v>
      </c>
      <c r="AO79">
        <v>10.691534996032715</v>
      </c>
      <c r="AP79">
        <v>17.60474967956543</v>
      </c>
      <c r="AQ79">
        <v>10.203514099121094</v>
      </c>
      <c r="AR79">
        <v>-6.9999990463256836</v>
      </c>
      <c r="AS79">
        <v>1.600000262260437</v>
      </c>
      <c r="AZ79">
        <v>0</v>
      </c>
      <c r="BA79">
        <v>0</v>
      </c>
      <c r="BB79">
        <v>0</v>
      </c>
      <c r="BC79">
        <v>0.18864984810352325</v>
      </c>
      <c r="BD79">
        <v>0.23232947289943695</v>
      </c>
      <c r="BE79">
        <v>7.5954444706439972E-2</v>
      </c>
      <c r="BF79">
        <v>0.44018295407295227</v>
      </c>
      <c r="BG79">
        <v>6.2883280217647552E-2</v>
      </c>
      <c r="BN79">
        <v>0</v>
      </c>
      <c r="BO79">
        <v>2.8451256453990936E-2</v>
      </c>
      <c r="BP79">
        <v>2.8268571943044662E-2</v>
      </c>
      <c r="BQ79">
        <v>-7.5991861522197723E-2</v>
      </c>
      <c r="BR79">
        <v>-1.5274264151230454E-3</v>
      </c>
      <c r="BS79">
        <v>-0.1392061710357666</v>
      </c>
      <c r="BT79">
        <v>2.3605854511260986</v>
      </c>
      <c r="BU79">
        <v>7.8843293190002441</v>
      </c>
      <c r="CB79">
        <v>9.6627159118652344</v>
      </c>
      <c r="CC79">
        <v>9.8546409606933594</v>
      </c>
      <c r="CD79">
        <v>10.354250907897949</v>
      </c>
      <c r="CE79">
        <v>44.548069000244141</v>
      </c>
      <c r="CF79">
        <v>55.014846801757813</v>
      </c>
      <c r="CG79">
        <v>72.882232666015625</v>
      </c>
      <c r="CH79">
        <v>-46.666660308837891</v>
      </c>
      <c r="CI79">
        <v>10.000000953674316</v>
      </c>
      <c r="CO79">
        <v>1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-7.6670351028442383</v>
      </c>
      <c r="CV79">
        <v>-7.6670169830322266</v>
      </c>
      <c r="CW79">
        <v>-7.6670169830322266</v>
      </c>
      <c r="IN79">
        <v>241</v>
      </c>
      <c r="IO79">
        <v>600</v>
      </c>
      <c r="IP79">
        <v>0</v>
      </c>
      <c r="IQ79">
        <v>33.099800109863281</v>
      </c>
      <c r="IR79">
        <v>37.058586120605469</v>
      </c>
      <c r="IS79">
        <v>0</v>
      </c>
      <c r="IT79">
        <v>0.44999998807907104</v>
      </c>
      <c r="IU79">
        <v>0</v>
      </c>
    </row>
    <row r="80" spans="10:255">
      <c r="J80">
        <v>0.60000002384185791</v>
      </c>
      <c r="K80">
        <v>1</v>
      </c>
      <c r="L80">
        <v>1.1100000143051147</v>
      </c>
      <c r="M80">
        <v>3.8686942309141159E-2</v>
      </c>
      <c r="N80">
        <v>0.2454003244638443</v>
      </c>
      <c r="O80">
        <v>7.040989875793457</v>
      </c>
      <c r="P80">
        <v>7.2863903045654297</v>
      </c>
      <c r="Q80">
        <v>7.040989875793457</v>
      </c>
      <c r="R80">
        <v>156.55955505371094</v>
      </c>
      <c r="S80">
        <v>145.48599243164063</v>
      </c>
      <c r="T80">
        <v>6.3432340621948242</v>
      </c>
      <c r="U80">
        <v>2.9999999329447746E-2</v>
      </c>
      <c r="W80">
        <v>242</v>
      </c>
      <c r="X80">
        <v>0.26757675409317017</v>
      </c>
      <c r="Y80">
        <v>0.24914738535881042</v>
      </c>
      <c r="Z80">
        <v>0.2390306144952774</v>
      </c>
      <c r="AA80">
        <v>0.23067359626293182</v>
      </c>
      <c r="AB80">
        <v>0.25501647591590881</v>
      </c>
      <c r="AC80">
        <v>0.303397536277771</v>
      </c>
      <c r="AD80">
        <v>0.35500001907348633</v>
      </c>
      <c r="AE80">
        <v>0.34733912348747253</v>
      </c>
      <c r="AF80">
        <v>0.35244637727737427</v>
      </c>
      <c r="AL80">
        <v>2.4846484661102295</v>
      </c>
      <c r="AM80">
        <v>2.1705214977264404</v>
      </c>
      <c r="AN80">
        <v>2.1938769817352295</v>
      </c>
      <c r="AO80">
        <v>11.865278244018555</v>
      </c>
      <c r="AP80">
        <v>18.996702194213867</v>
      </c>
      <c r="AQ80">
        <v>5.6602482795715332</v>
      </c>
      <c r="AR80">
        <v>1.4999985694885254</v>
      </c>
      <c r="AS80">
        <v>2.2660882472991943</v>
      </c>
      <c r="AZ80">
        <v>0</v>
      </c>
      <c r="BA80">
        <v>0</v>
      </c>
      <c r="BB80">
        <v>0</v>
      </c>
      <c r="BC80">
        <v>0.17924466729164124</v>
      </c>
      <c r="BD80">
        <v>0.19547511637210846</v>
      </c>
      <c r="BE80">
        <v>0.14729441702365875</v>
      </c>
      <c r="BF80">
        <v>0.41823750734329224</v>
      </c>
      <c r="BG80">
        <v>5.9748217463493347E-2</v>
      </c>
      <c r="BN80">
        <v>0</v>
      </c>
      <c r="BO80">
        <v>2.7656225487589836E-2</v>
      </c>
      <c r="BP80">
        <v>2.5157243013381958E-2</v>
      </c>
      <c r="BQ80">
        <v>-9.7870707511901855E-2</v>
      </c>
      <c r="BR80">
        <v>-9.5545975491404533E-3</v>
      </c>
      <c r="BS80">
        <v>-2.517114020884037E-2</v>
      </c>
      <c r="BT80">
        <v>5.5551934242248535</v>
      </c>
      <c r="BU80">
        <v>0</v>
      </c>
      <c r="CB80">
        <v>9.5563440322875977</v>
      </c>
      <c r="CC80">
        <v>9.8660058975219727</v>
      </c>
      <c r="CD80">
        <v>10.969386100769043</v>
      </c>
      <c r="CE80">
        <v>49.438667297363281</v>
      </c>
      <c r="CF80">
        <v>59.364700317382813</v>
      </c>
      <c r="CG80">
        <v>40.430335998535156</v>
      </c>
      <c r="CH80">
        <v>9.9999904632568359</v>
      </c>
      <c r="CI80">
        <v>14.163049697875977</v>
      </c>
      <c r="CO80">
        <v>1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-7.2863998413085938</v>
      </c>
      <c r="CV80">
        <v>-7.2863903045654297</v>
      </c>
      <c r="CW80">
        <v>-7.2863903045654297</v>
      </c>
      <c r="IN80">
        <v>242</v>
      </c>
      <c r="IO80">
        <v>600</v>
      </c>
      <c r="IP80">
        <v>0</v>
      </c>
      <c r="IQ80">
        <v>40.288314819335938</v>
      </c>
      <c r="IR80">
        <v>44.732028961181641</v>
      </c>
      <c r="IS80">
        <v>0</v>
      </c>
      <c r="IT80">
        <v>0.44999998807907104</v>
      </c>
      <c r="IU80">
        <v>0</v>
      </c>
    </row>
    <row r="81" spans="10:255">
      <c r="J81">
        <v>0.60000002384185791</v>
      </c>
      <c r="K81">
        <v>1</v>
      </c>
      <c r="L81">
        <v>1.1100000143051147</v>
      </c>
      <c r="M81">
        <v>3.8991775363683701E-2</v>
      </c>
      <c r="N81">
        <v>0.29451084136962891</v>
      </c>
      <c r="O81">
        <v>8.3839998245239258</v>
      </c>
      <c r="P81">
        <v>8.6785106658935547</v>
      </c>
      <c r="Q81">
        <v>8.3839998245239258</v>
      </c>
      <c r="R81">
        <v>164.94355773925781</v>
      </c>
      <c r="S81">
        <v>153.8699951171875</v>
      </c>
      <c r="T81">
        <v>7.5531530380249023</v>
      </c>
      <c r="U81">
        <v>2.9999999329447746E-2</v>
      </c>
      <c r="W81">
        <v>243</v>
      </c>
      <c r="X81">
        <v>0.26771071553230286</v>
      </c>
      <c r="Y81">
        <v>0.24912142753601074</v>
      </c>
      <c r="Z81">
        <v>0.23836322128772736</v>
      </c>
      <c r="AA81">
        <v>0.22500398755073547</v>
      </c>
      <c r="AB81">
        <v>0.24939553439617157</v>
      </c>
      <c r="AC81">
        <v>0.28650644421577454</v>
      </c>
      <c r="AD81">
        <v>0.31630522012710571</v>
      </c>
      <c r="AE81">
        <v>0.33983981609344482</v>
      </c>
      <c r="AF81">
        <v>0.32415008544921875</v>
      </c>
      <c r="AL81">
        <v>2.4578561782836914</v>
      </c>
      <c r="AM81">
        <v>2.1757133007049561</v>
      </c>
      <c r="AN81">
        <v>2.3273556232452393</v>
      </c>
      <c r="AO81">
        <v>12.999199867248535</v>
      </c>
      <c r="AP81">
        <v>20.120891571044922</v>
      </c>
      <c r="AQ81">
        <v>7.3493576049804688</v>
      </c>
      <c r="AR81">
        <v>5.3694782257080078</v>
      </c>
      <c r="AS81">
        <v>3.0160191059112549</v>
      </c>
      <c r="AZ81">
        <v>0</v>
      </c>
      <c r="BA81">
        <v>0</v>
      </c>
      <c r="BB81">
        <v>0</v>
      </c>
      <c r="BC81">
        <v>0.14737688004970551</v>
      </c>
      <c r="BD81">
        <v>0.15792578458786011</v>
      </c>
      <c r="BE81">
        <v>0.26719129085540771</v>
      </c>
      <c r="BF81">
        <v>0.37406778335571289</v>
      </c>
      <c r="BG81">
        <v>5.3438257426023483E-2</v>
      </c>
      <c r="BN81">
        <v>0</v>
      </c>
      <c r="BO81">
        <v>2.679302915930748E-2</v>
      </c>
      <c r="BP81">
        <v>2.1600076928734779E-2</v>
      </c>
      <c r="BQ81">
        <v>-0.11187797784805298</v>
      </c>
      <c r="BR81">
        <v>-1.0191502049565315E-2</v>
      </c>
      <c r="BS81">
        <v>0.18966785073280334</v>
      </c>
      <c r="BT81">
        <v>0.74069178104400635</v>
      </c>
      <c r="BU81">
        <v>7.3953112587332726E-3</v>
      </c>
      <c r="CB81">
        <v>9.4532966613769531</v>
      </c>
      <c r="CC81">
        <v>9.8896036148071289</v>
      </c>
      <c r="CD81">
        <v>11.63677978515625</v>
      </c>
      <c r="CE81">
        <v>54.163341522216797</v>
      </c>
      <c r="CF81">
        <v>62.877788543701172</v>
      </c>
      <c r="CG81">
        <v>52.495403289794922</v>
      </c>
      <c r="CH81">
        <v>35.796520233154297</v>
      </c>
      <c r="CI81">
        <v>18.850116729736328</v>
      </c>
      <c r="CO81">
        <v>1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-8.6785259246826172</v>
      </c>
      <c r="CV81">
        <v>-8.6785106658935547</v>
      </c>
      <c r="CW81">
        <v>-8.6785106658935547</v>
      </c>
      <c r="IN81">
        <v>243</v>
      </c>
      <c r="IO81">
        <v>600</v>
      </c>
      <c r="IP81">
        <v>0</v>
      </c>
      <c r="IQ81">
        <v>48.854946136474609</v>
      </c>
      <c r="IR81">
        <v>53.928150177001953</v>
      </c>
      <c r="IS81">
        <v>0</v>
      </c>
      <c r="IT81">
        <v>0.44999998807907104</v>
      </c>
      <c r="IU81">
        <v>0</v>
      </c>
    </row>
    <row r="82" spans="10:255">
      <c r="J82">
        <v>0.60000002384185791</v>
      </c>
      <c r="K82">
        <v>1</v>
      </c>
      <c r="L82">
        <v>1.1100000143051147</v>
      </c>
      <c r="M82">
        <v>3.7018831819295883E-2</v>
      </c>
      <c r="N82">
        <v>0.17916785180568695</v>
      </c>
      <c r="O82">
        <v>5.0430054664611816</v>
      </c>
      <c r="P82">
        <v>5.2221732139587402</v>
      </c>
      <c r="Q82">
        <v>5.3723011016845703</v>
      </c>
      <c r="R82">
        <v>170.31585693359375</v>
      </c>
      <c r="S82">
        <v>158.91299438476563</v>
      </c>
      <c r="T82">
        <v>4.8399109840393066</v>
      </c>
      <c r="U82">
        <v>2.9999999329447746E-2</v>
      </c>
      <c r="W82">
        <v>244</v>
      </c>
      <c r="X82">
        <v>0.26783996820449829</v>
      </c>
      <c r="Y82">
        <v>0.24908153712749481</v>
      </c>
      <c r="Z82">
        <v>0.237669438123703</v>
      </c>
      <c r="AA82">
        <v>0.22197479009628296</v>
      </c>
      <c r="AB82">
        <v>0.24621184170246124</v>
      </c>
      <c r="AC82">
        <v>0.27570825815200806</v>
      </c>
      <c r="AD82">
        <v>0.29941084980964661</v>
      </c>
      <c r="AE82">
        <v>0.42038527131080627</v>
      </c>
      <c r="AF82">
        <v>0.33973565697669983</v>
      </c>
      <c r="AL82">
        <v>2.4320056438446045</v>
      </c>
      <c r="AM82">
        <v>2.1836910247802734</v>
      </c>
      <c r="AN82">
        <v>2.4661121368408203</v>
      </c>
      <c r="AO82">
        <v>13.605039596557617</v>
      </c>
      <c r="AP82">
        <v>20.75762939453125</v>
      </c>
      <c r="AQ82">
        <v>8.4291763305664063</v>
      </c>
      <c r="AR82">
        <v>7.0589156150817871</v>
      </c>
      <c r="AS82">
        <v>-5.0385270118713379</v>
      </c>
      <c r="AZ82">
        <v>0</v>
      </c>
      <c r="BA82">
        <v>0</v>
      </c>
      <c r="BB82">
        <v>0</v>
      </c>
      <c r="BC82">
        <v>0.14271600544452667</v>
      </c>
      <c r="BD82">
        <v>0.15411050617694855</v>
      </c>
      <c r="BE82">
        <v>0.24651543796062469</v>
      </c>
      <c r="BF82">
        <v>0.39957579970359802</v>
      </c>
      <c r="BG82">
        <v>5.708225816488266E-2</v>
      </c>
      <c r="BN82">
        <v>0</v>
      </c>
      <c r="BO82">
        <v>2.5849673897027969E-2</v>
      </c>
      <c r="BP82">
        <v>1.7873512580990791E-2</v>
      </c>
      <c r="BQ82">
        <v>-0.12088523060083389</v>
      </c>
      <c r="BR82">
        <v>-7.0071876980364323E-3</v>
      </c>
      <c r="BS82">
        <v>0.13343487679958344</v>
      </c>
      <c r="BT82">
        <v>0.29679280519485474</v>
      </c>
      <c r="BU82">
        <v>0.62241816520690918</v>
      </c>
      <c r="CB82">
        <v>9.3538722991943359</v>
      </c>
      <c r="CC82">
        <v>9.925868034362793</v>
      </c>
      <c r="CD82">
        <v>12.330562591552734</v>
      </c>
      <c r="CE82">
        <v>56.687671661376953</v>
      </c>
      <c r="CF82">
        <v>64.867599487304688</v>
      </c>
      <c r="CG82">
        <v>60.208389282226563</v>
      </c>
      <c r="CH82">
        <v>47.059432983398438</v>
      </c>
      <c r="CI82">
        <v>-31.490789413452148</v>
      </c>
      <c r="CO82">
        <v>0.93870484828948975</v>
      </c>
      <c r="CP82">
        <v>0</v>
      </c>
      <c r="CQ82">
        <v>0</v>
      </c>
      <c r="CR82">
        <v>0</v>
      </c>
      <c r="CS82">
        <v>9.1440000534057617</v>
      </c>
      <c r="CT82">
        <v>0</v>
      </c>
      <c r="CU82">
        <v>3.9218366146087646</v>
      </c>
      <c r="CV82">
        <v>-5.2221732139587402</v>
      </c>
      <c r="CW82">
        <v>3.9218268394470215</v>
      </c>
      <c r="IN82">
        <v>244</v>
      </c>
      <c r="IO82">
        <v>600</v>
      </c>
      <c r="IP82">
        <v>0</v>
      </c>
      <c r="IQ82">
        <v>44.812232971191406</v>
      </c>
      <c r="IR82">
        <v>58.64794921875</v>
      </c>
      <c r="IS82">
        <v>0</v>
      </c>
      <c r="IT82">
        <v>0.44999998807907104</v>
      </c>
      <c r="IU82">
        <v>9.1440000534057617</v>
      </c>
    </row>
    <row r="83" spans="10:255">
      <c r="J83">
        <v>0.60000002384185791</v>
      </c>
      <c r="K83">
        <v>1</v>
      </c>
      <c r="L83">
        <v>1.1100000143051147</v>
      </c>
      <c r="M83">
        <v>3.9564803242683411E-2</v>
      </c>
      <c r="N83">
        <v>0.25082778930664063</v>
      </c>
      <c r="O83">
        <v>7.0370335578918457</v>
      </c>
      <c r="P83">
        <v>7.2878613471984863</v>
      </c>
      <c r="Q83">
        <v>7.0370335578918457</v>
      </c>
      <c r="R83">
        <v>177.35289001464844</v>
      </c>
      <c r="S83">
        <v>165.95002746582031</v>
      </c>
      <c r="T83">
        <v>6.3396697044372559</v>
      </c>
      <c r="U83">
        <v>2.9999999329447746E-2</v>
      </c>
      <c r="W83">
        <v>245</v>
      </c>
      <c r="X83">
        <v>0.26796409487724304</v>
      </c>
      <c r="Y83">
        <v>0.24902811646461487</v>
      </c>
      <c r="Z83">
        <v>0.23698572814464569</v>
      </c>
      <c r="AA83">
        <v>0.21744959056377411</v>
      </c>
      <c r="AB83">
        <v>0.24121816456317902</v>
      </c>
      <c r="AC83">
        <v>0.2609400749206543</v>
      </c>
      <c r="AD83">
        <v>0.31265482306480408</v>
      </c>
      <c r="AE83">
        <v>0.36929461359977722</v>
      </c>
      <c r="AF83">
        <v>0.331534743309021</v>
      </c>
      <c r="AL83">
        <v>2.4071803092956543</v>
      </c>
      <c r="AM83">
        <v>2.1943752765655518</v>
      </c>
      <c r="AN83">
        <v>2.6028542518615723</v>
      </c>
      <c r="AO83">
        <v>14.510079383850098</v>
      </c>
      <c r="AP83">
        <v>21.756364822387695</v>
      </c>
      <c r="AQ83">
        <v>9.9059944152832031</v>
      </c>
      <c r="AR83">
        <v>5.7345180511474609</v>
      </c>
      <c r="AS83">
        <v>7.0539124310016632E-2</v>
      </c>
      <c r="AZ83">
        <v>0</v>
      </c>
      <c r="BA83">
        <v>0</v>
      </c>
      <c r="BB83">
        <v>0</v>
      </c>
      <c r="BC83">
        <v>0.14517958462238312</v>
      </c>
      <c r="BD83">
        <v>0.15701483190059662</v>
      </c>
      <c r="BE83">
        <v>0.22229735553264618</v>
      </c>
      <c r="BF83">
        <v>0.41405624151229858</v>
      </c>
      <c r="BG83">
        <v>6.1451919376850128E-2</v>
      </c>
      <c r="BN83">
        <v>0</v>
      </c>
      <c r="BO83">
        <v>2.482505701482296E-2</v>
      </c>
      <c r="BP83">
        <v>1.4141999185085297E-2</v>
      </c>
      <c r="BQ83">
        <v>-0.12260141223669052</v>
      </c>
      <c r="BR83">
        <v>-6.0055693611502647E-3</v>
      </c>
      <c r="BS83">
        <v>0.10017722100019455</v>
      </c>
      <c r="BT83">
        <v>0.18767370283603668</v>
      </c>
      <c r="BU83">
        <v>4.4257988929748535</v>
      </c>
      <c r="CB83">
        <v>9.2583894729614258</v>
      </c>
      <c r="CC83">
        <v>9.9744319915771484</v>
      </c>
      <c r="CD83">
        <v>13.014272689819336</v>
      </c>
      <c r="CE83">
        <v>60.458671569824219</v>
      </c>
      <c r="CF83">
        <v>67.9886474609375</v>
      </c>
      <c r="CG83">
        <v>70.757095336914063</v>
      </c>
      <c r="CH83">
        <v>38.230117797851563</v>
      </c>
      <c r="CI83">
        <v>0.44086945056915283</v>
      </c>
      <c r="CO83">
        <v>1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-7.2878303527832031</v>
      </c>
      <c r="CV83">
        <v>-7.2878613471984863</v>
      </c>
      <c r="CW83">
        <v>-7.2878613471984863</v>
      </c>
      <c r="IN83">
        <v>245</v>
      </c>
      <c r="IO83">
        <v>600</v>
      </c>
      <c r="IP83">
        <v>0</v>
      </c>
      <c r="IQ83">
        <v>51.977497100830078</v>
      </c>
      <c r="IR83">
        <v>61.067008972167969</v>
      </c>
      <c r="IS83">
        <v>0</v>
      </c>
      <c r="IT83">
        <v>0.44999998807907104</v>
      </c>
      <c r="IU83">
        <v>0</v>
      </c>
    </row>
    <row r="84" spans="10:255">
      <c r="J84">
        <v>0.60000002384185791</v>
      </c>
      <c r="K84">
        <v>1</v>
      </c>
      <c r="L84">
        <v>1.1100000143051147</v>
      </c>
      <c r="M84">
        <v>3.5829417407512665E-2</v>
      </c>
      <c r="N84">
        <v>0.14272862672805786</v>
      </c>
      <c r="O84">
        <v>3.9021658897399902</v>
      </c>
      <c r="P84">
        <v>4.0448946952819824</v>
      </c>
      <c r="Q84">
        <v>4.4217510223388672</v>
      </c>
      <c r="R84">
        <v>181.77464294433594</v>
      </c>
      <c r="S84">
        <v>169.85218811035156</v>
      </c>
      <c r="T84">
        <v>3.9835596084594727</v>
      </c>
      <c r="U84">
        <v>2.9999999329447746E-2</v>
      </c>
      <c r="W84">
        <v>246</v>
      </c>
      <c r="X84">
        <v>0.26808270812034607</v>
      </c>
      <c r="Y84">
        <v>0.24896255135536194</v>
      </c>
      <c r="Z84">
        <v>0.23630866408348083</v>
      </c>
      <c r="AA84">
        <v>0.21526850759983063</v>
      </c>
      <c r="AB84">
        <v>0.23854197561740875</v>
      </c>
      <c r="AC84">
        <v>0.25697627663612366</v>
      </c>
      <c r="AD84">
        <v>0.30212023854255676</v>
      </c>
      <c r="AE84">
        <v>0.40764659643173218</v>
      </c>
      <c r="AF84">
        <v>0.33729568123817444</v>
      </c>
      <c r="AL84">
        <v>2.3834576606750488</v>
      </c>
      <c r="AM84">
        <v>2.2074882984161377</v>
      </c>
      <c r="AN84">
        <v>2.7382669448852539</v>
      </c>
      <c r="AO84">
        <v>14.946295738220215</v>
      </c>
      <c r="AP84">
        <v>22.291603088378906</v>
      </c>
      <c r="AQ84">
        <v>10.302374839782715</v>
      </c>
      <c r="AR84">
        <v>6.7879767417907715</v>
      </c>
      <c r="AS84">
        <v>-3.7646591663360596</v>
      </c>
      <c r="AZ84">
        <v>0</v>
      </c>
      <c r="BA84">
        <v>0</v>
      </c>
      <c r="BB84">
        <v>0</v>
      </c>
      <c r="BC84">
        <v>0.14242558181285858</v>
      </c>
      <c r="BD84">
        <v>0.15373741090297699</v>
      </c>
      <c r="BE84">
        <v>0.1755521148443222</v>
      </c>
      <c r="BF84">
        <v>0.46224921941757202</v>
      </c>
      <c r="BG84">
        <v>6.603560596704483E-2</v>
      </c>
      <c r="BN84">
        <v>0</v>
      </c>
      <c r="BO84">
        <v>2.3724906146526337E-2</v>
      </c>
      <c r="BP84">
        <v>1.0611450299620628E-2</v>
      </c>
      <c r="BQ84">
        <v>-0.12480026483535767</v>
      </c>
      <c r="BR84">
        <v>-5.2480939775705338E-3</v>
      </c>
      <c r="BS84">
        <v>5.9421949088573456E-2</v>
      </c>
      <c r="BT84">
        <v>0.34807750582695007</v>
      </c>
      <c r="BU84">
        <v>1.0983915328979492</v>
      </c>
      <c r="CB84">
        <v>9.1671485900878906</v>
      </c>
      <c r="CC84">
        <v>10.034036636352539</v>
      </c>
      <c r="CD84">
        <v>13.691336631774902</v>
      </c>
      <c r="CE84">
        <v>62.276241302490234</v>
      </c>
      <c r="CF84">
        <v>69.661262512207031</v>
      </c>
      <c r="CG84">
        <v>73.58837890625</v>
      </c>
      <c r="CH84">
        <v>45.253173828125</v>
      </c>
      <c r="CI84">
        <v>-23.529117584228516</v>
      </c>
      <c r="CO84">
        <v>0.88249331712722778</v>
      </c>
      <c r="CP84">
        <v>0</v>
      </c>
      <c r="CQ84">
        <v>0</v>
      </c>
      <c r="CR84">
        <v>0</v>
      </c>
      <c r="CS84">
        <v>5.3340001106262207</v>
      </c>
      <c r="CT84">
        <v>0</v>
      </c>
      <c r="CU84">
        <v>1.289069652557373</v>
      </c>
      <c r="CV84">
        <v>-4.0448946952819824</v>
      </c>
      <c r="CW84">
        <v>1.2891056537628174</v>
      </c>
      <c r="IN84">
        <v>246</v>
      </c>
      <c r="IO84">
        <v>600</v>
      </c>
      <c r="IP84">
        <v>0</v>
      </c>
      <c r="IQ84">
        <v>50.563591003417969</v>
      </c>
      <c r="IR84">
        <v>63.91558837890625</v>
      </c>
      <c r="IS84">
        <v>0</v>
      </c>
      <c r="IT84">
        <v>0.44999998807907104</v>
      </c>
      <c r="IU84">
        <v>5.3340001106262207</v>
      </c>
    </row>
    <row r="85" spans="10:255">
      <c r="J85">
        <v>0.60000002384185791</v>
      </c>
      <c r="K85">
        <v>1</v>
      </c>
      <c r="L85">
        <v>1.1100000143051147</v>
      </c>
      <c r="M85">
        <v>3.663947805762291E-2</v>
      </c>
      <c r="N85">
        <v>0.16611185669898987</v>
      </c>
      <c r="O85">
        <v>4.5691399574279785</v>
      </c>
      <c r="P85">
        <v>4.7352519035339355</v>
      </c>
      <c r="Q85">
        <v>5.0323905944824219</v>
      </c>
      <c r="R85">
        <v>186.80703735351563</v>
      </c>
      <c r="S85">
        <v>174.42132568359375</v>
      </c>
      <c r="T85">
        <v>4.5336852073669434</v>
      </c>
      <c r="U85">
        <v>2.9999999329447746E-2</v>
      </c>
      <c r="W85">
        <v>247</v>
      </c>
      <c r="X85">
        <v>0.2681955099105835</v>
      </c>
      <c r="Y85">
        <v>0.24888600409030914</v>
      </c>
      <c r="Z85">
        <v>0.23565329611301422</v>
      </c>
      <c r="AA85">
        <v>0.21264722943305969</v>
      </c>
      <c r="AB85">
        <v>0.23538629710674286</v>
      </c>
      <c r="AC85">
        <v>0.2517734169960022</v>
      </c>
      <c r="AD85">
        <v>0.30639797449111938</v>
      </c>
      <c r="AE85">
        <v>0.37401130795478821</v>
      </c>
      <c r="AF85">
        <v>0.32893574237823486</v>
      </c>
      <c r="AL85">
        <v>2.3608973026275635</v>
      </c>
      <c r="AM85">
        <v>2.2227978706359863</v>
      </c>
      <c r="AN85">
        <v>2.8693406581878662</v>
      </c>
      <c r="AO85">
        <v>15.470551490783691</v>
      </c>
      <c r="AP85">
        <v>22.922737121582031</v>
      </c>
      <c r="AQ85">
        <v>10.822660446166992</v>
      </c>
      <c r="AR85">
        <v>6.3602027893066406</v>
      </c>
      <c r="AS85">
        <v>-0.4011303186416626</v>
      </c>
      <c r="AZ85">
        <v>0</v>
      </c>
      <c r="BA85">
        <v>0</v>
      </c>
      <c r="BB85">
        <v>0</v>
      </c>
      <c r="BC85">
        <v>0.14061826467514038</v>
      </c>
      <c r="BD85">
        <v>0.15078668296337128</v>
      </c>
      <c r="BE85">
        <v>0.16408565640449524</v>
      </c>
      <c r="BF85">
        <v>0.47617048025131226</v>
      </c>
      <c r="BG85">
        <v>6.8338930606842041E-2</v>
      </c>
      <c r="BN85">
        <v>0</v>
      </c>
      <c r="BO85">
        <v>2.2562852129340172E-2</v>
      </c>
      <c r="BP85">
        <v>7.252745795994997E-3</v>
      </c>
      <c r="BQ85">
        <v>-0.12381856143474579</v>
      </c>
      <c r="BR85">
        <v>-5.5707278661429882E-3</v>
      </c>
      <c r="BS85">
        <v>5.2259828895330429E-2</v>
      </c>
      <c r="BT85">
        <v>0.28170356154441833</v>
      </c>
      <c r="BU85">
        <v>2.885167121887207</v>
      </c>
      <c r="CB85">
        <v>9.080378532409668</v>
      </c>
      <c r="CC85">
        <v>10.103625297546387</v>
      </c>
      <c r="CD85">
        <v>14.346704483032227</v>
      </c>
      <c r="CE85">
        <v>64.460639953613281</v>
      </c>
      <c r="CF85">
        <v>71.633560180664063</v>
      </c>
      <c r="CG85">
        <v>77.304702758789063</v>
      </c>
      <c r="CH85">
        <v>42.401351928710938</v>
      </c>
      <c r="CI85">
        <v>-2.5070643424987793</v>
      </c>
      <c r="CO85">
        <v>0.90794616937637329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-4.7352313995361328</v>
      </c>
      <c r="CV85">
        <v>-4.7352519035339355</v>
      </c>
      <c r="CW85">
        <v>-4.7352519035339355</v>
      </c>
      <c r="IN85">
        <v>247</v>
      </c>
      <c r="IO85">
        <v>600</v>
      </c>
      <c r="IP85">
        <v>0</v>
      </c>
      <c r="IQ85">
        <v>55.175022125244141</v>
      </c>
      <c r="IR85">
        <v>65.383705139160156</v>
      </c>
      <c r="IS85">
        <v>0</v>
      </c>
      <c r="IT85">
        <v>0.44999998807907104</v>
      </c>
      <c r="IU85">
        <v>0</v>
      </c>
    </row>
    <row r="86" spans="10:255">
      <c r="J86">
        <v>0.60000002384185791</v>
      </c>
      <c r="K86">
        <v>1</v>
      </c>
      <c r="L86">
        <v>1.1100000143051147</v>
      </c>
      <c r="M86">
        <v>3.5904709249734879E-2</v>
      </c>
      <c r="N86">
        <v>0.11433598399162292</v>
      </c>
      <c r="O86">
        <v>2.915900707244873</v>
      </c>
      <c r="P86">
        <v>3.0302367210388184</v>
      </c>
      <c r="Q86">
        <v>3.5347158908843994</v>
      </c>
      <c r="R86">
        <v>190.34175109863281</v>
      </c>
      <c r="S86">
        <v>177.33721923828125</v>
      </c>
      <c r="T86">
        <v>3.1844286918640137</v>
      </c>
      <c r="U86">
        <v>2.9999999329447746E-2</v>
      </c>
      <c r="W86">
        <v>248</v>
      </c>
      <c r="X86">
        <v>0.26830226182937622</v>
      </c>
      <c r="Y86">
        <v>0.24879993498325348</v>
      </c>
      <c r="Z86">
        <v>0.23501910269260406</v>
      </c>
      <c r="AA86">
        <v>0.21122260391712189</v>
      </c>
      <c r="AB86">
        <v>0.23349101841449738</v>
      </c>
      <c r="AC86">
        <v>0.25016817450523376</v>
      </c>
      <c r="AD86">
        <v>0.30069315433502197</v>
      </c>
      <c r="AE86">
        <v>0.35888579487800598</v>
      </c>
      <c r="AF86">
        <v>0.32009071111679077</v>
      </c>
      <c r="AL86">
        <v>2.3395469188690186</v>
      </c>
      <c r="AM86">
        <v>2.2400116920471191</v>
      </c>
      <c r="AN86">
        <v>2.9961793422698975</v>
      </c>
      <c r="AO86">
        <v>15.755475997924805</v>
      </c>
      <c r="AP86">
        <v>23.301794052124023</v>
      </c>
      <c r="AQ86">
        <v>10.983184814453125</v>
      </c>
      <c r="AR86">
        <v>6.9306850433349609</v>
      </c>
      <c r="AS86">
        <v>1.1114209890365601</v>
      </c>
      <c r="AZ86">
        <v>0</v>
      </c>
      <c r="BA86">
        <v>0</v>
      </c>
      <c r="BB86">
        <v>0</v>
      </c>
      <c r="BC86">
        <v>0.13782773911952972</v>
      </c>
      <c r="BD86">
        <v>0.14667989313602448</v>
      </c>
      <c r="BE86">
        <v>0.14669378101825714</v>
      </c>
      <c r="BF86">
        <v>0.49769866466522217</v>
      </c>
      <c r="BG86">
        <v>7.1099810302257538E-2</v>
      </c>
      <c r="BN86">
        <v>0</v>
      </c>
      <c r="BO86">
        <v>2.1349763497710228E-2</v>
      </c>
      <c r="BP86">
        <v>4.1353548876941204E-3</v>
      </c>
      <c r="BQ86">
        <v>-0.12270164489746094</v>
      </c>
      <c r="BR86">
        <v>-5.7339402846992016E-3</v>
      </c>
      <c r="BS86">
        <v>4.2915765196084976E-2</v>
      </c>
      <c r="BT86">
        <v>0.31013476848602295</v>
      </c>
      <c r="BU86">
        <v>1.1908938884735107</v>
      </c>
      <c r="CB86">
        <v>8.9982614517211914</v>
      </c>
      <c r="CC86">
        <v>10.181870460510254</v>
      </c>
      <c r="CD86">
        <v>14.980897903442383</v>
      </c>
      <c r="CE86">
        <v>65.6478271484375</v>
      </c>
      <c r="CF86">
        <v>72.818107604980469</v>
      </c>
      <c r="CG86">
        <v>78.451309204101563</v>
      </c>
      <c r="CH86">
        <v>46.204566955566406</v>
      </c>
      <c r="CI86">
        <v>6.946380615234375</v>
      </c>
      <c r="CO86">
        <v>0.82493209838867188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-3.030240535736084</v>
      </c>
      <c r="CV86">
        <v>-3.0302367210388184</v>
      </c>
      <c r="CW86">
        <v>-3.0302367210388184</v>
      </c>
      <c r="IN86">
        <v>248</v>
      </c>
      <c r="IO86">
        <v>600</v>
      </c>
      <c r="IP86">
        <v>0</v>
      </c>
      <c r="IQ86">
        <v>58.082557678222656</v>
      </c>
      <c r="IR86">
        <v>67.024864196777344</v>
      </c>
      <c r="IS86">
        <v>0</v>
      </c>
      <c r="IT86">
        <v>0.44999998807907104</v>
      </c>
      <c r="IU86">
        <v>0</v>
      </c>
    </row>
    <row r="87" spans="10:255">
      <c r="J87">
        <v>0.60000002384185791</v>
      </c>
      <c r="K87">
        <v>1</v>
      </c>
      <c r="L87">
        <v>1.1100000143051147</v>
      </c>
      <c r="M87">
        <v>3.6027122288942337E-2</v>
      </c>
      <c r="N87">
        <v>0.12928612530231476</v>
      </c>
      <c r="O87">
        <v>3.0774788856506348</v>
      </c>
      <c r="P87">
        <v>3.2067649364471436</v>
      </c>
      <c r="Q87">
        <v>3.9833211898803711</v>
      </c>
      <c r="R87">
        <v>194.3250732421875</v>
      </c>
      <c r="S87">
        <v>180.41470336914063</v>
      </c>
      <c r="T87">
        <v>3.5885775089263916</v>
      </c>
      <c r="U87">
        <v>2.9999999329447746E-2</v>
      </c>
      <c r="W87">
        <v>249</v>
      </c>
      <c r="X87">
        <v>0.26840275526046753</v>
      </c>
      <c r="Y87">
        <v>0.24870565533638</v>
      </c>
      <c r="Z87">
        <v>0.2344079315662384</v>
      </c>
      <c r="AA87">
        <v>0.20968523621559143</v>
      </c>
      <c r="AB87">
        <v>0.23150524497032166</v>
      </c>
      <c r="AC87">
        <v>0.24812085926532745</v>
      </c>
      <c r="AD87">
        <v>0.29042109847068787</v>
      </c>
      <c r="AE87">
        <v>0.34739372134208679</v>
      </c>
      <c r="AF87">
        <v>0.30941197276115417</v>
      </c>
      <c r="AL87">
        <v>2.3194484710693359</v>
      </c>
      <c r="AM87">
        <v>2.2588675022125244</v>
      </c>
      <c r="AN87">
        <v>3.1184134483337402</v>
      </c>
      <c r="AO87">
        <v>16.062950134277344</v>
      </c>
      <c r="AP87">
        <v>23.698947906494141</v>
      </c>
      <c r="AQ87">
        <v>11.18791675567627</v>
      </c>
      <c r="AR87">
        <v>7.957890510559082</v>
      </c>
      <c r="AS87">
        <v>2.2606284618377686</v>
      </c>
      <c r="AZ87">
        <v>0</v>
      </c>
      <c r="BA87">
        <v>0</v>
      </c>
      <c r="BB87">
        <v>0</v>
      </c>
      <c r="BC87">
        <v>0.13720826804637909</v>
      </c>
      <c r="BD87">
        <v>0.14475862681865692</v>
      </c>
      <c r="BE87">
        <v>0.14344844222068787</v>
      </c>
      <c r="BF87">
        <v>0.50135838985443115</v>
      </c>
      <c r="BG87">
        <v>7.3226369917392731E-2</v>
      </c>
      <c r="BN87">
        <v>0</v>
      </c>
      <c r="BO87">
        <v>2.009880542755127E-2</v>
      </c>
      <c r="BP87">
        <v>1.2415281962603331E-3</v>
      </c>
      <c r="BQ87">
        <v>-0.12099277228116989</v>
      </c>
      <c r="BR87">
        <v>-6.2101832590997219E-3</v>
      </c>
      <c r="BS87">
        <v>4.212503507733345E-2</v>
      </c>
      <c r="BT87">
        <v>0.27885344624519348</v>
      </c>
      <c r="BU87">
        <v>0.79456979036331177</v>
      </c>
      <c r="CB87">
        <v>8.9209585189819336</v>
      </c>
      <c r="CC87">
        <v>10.267579078674316</v>
      </c>
      <c r="CD87">
        <v>15.592069625854492</v>
      </c>
      <c r="CE87">
        <v>66.928970336914063</v>
      </c>
      <c r="CF87">
        <v>74.059219360351563</v>
      </c>
      <c r="CG87">
        <v>79.913673400878906</v>
      </c>
      <c r="CH87">
        <v>53.052600860595703</v>
      </c>
      <c r="CI87">
        <v>14.128926277160645</v>
      </c>
      <c r="CO87">
        <v>0.772591233253479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-3.2067596912384033</v>
      </c>
      <c r="CV87">
        <v>-3.2067649364471436</v>
      </c>
      <c r="CW87">
        <v>-3.2067649364471436</v>
      </c>
      <c r="IN87">
        <v>249</v>
      </c>
      <c r="IO87">
        <v>600</v>
      </c>
      <c r="IP87">
        <v>0</v>
      </c>
      <c r="IQ87">
        <v>61.1683349609375</v>
      </c>
      <c r="IR87">
        <v>69.303184509277344</v>
      </c>
      <c r="IS87">
        <v>0</v>
      </c>
      <c r="IT87">
        <v>0.44999998807907104</v>
      </c>
      <c r="IU87">
        <v>0</v>
      </c>
    </row>
    <row r="88" spans="10:255">
      <c r="J88">
        <v>0.60000002384185791</v>
      </c>
      <c r="K88">
        <v>1</v>
      </c>
      <c r="L88">
        <v>1.1100000143051147</v>
      </c>
      <c r="M88">
        <v>3.5179946571588516E-2</v>
      </c>
      <c r="N88">
        <v>0.10019879043102264</v>
      </c>
      <c r="O88">
        <v>2.2669119834899902</v>
      </c>
      <c r="P88">
        <v>2.3671107292175293</v>
      </c>
      <c r="Q88">
        <v>3.1614787578582764</v>
      </c>
      <c r="R88">
        <v>197.48655700683594</v>
      </c>
      <c r="S88">
        <v>182.68161010742188</v>
      </c>
      <c r="T88">
        <v>2.8481791019439697</v>
      </c>
      <c r="U88">
        <v>2.9999999329447746E-2</v>
      </c>
      <c r="W88">
        <v>250</v>
      </c>
      <c r="X88">
        <v>0.26849687099456787</v>
      </c>
      <c r="Y88">
        <v>0.24860437214374542</v>
      </c>
      <c r="Z88">
        <v>0.23381870985031128</v>
      </c>
      <c r="AA88">
        <v>0.20861212909221649</v>
      </c>
      <c r="AB88">
        <v>0.23002748191356659</v>
      </c>
      <c r="AC88">
        <v>0.24664236605167389</v>
      </c>
      <c r="AD88">
        <v>0.28381529450416565</v>
      </c>
      <c r="AE88">
        <v>0.33810141682624817</v>
      </c>
      <c r="AF88">
        <v>0.30191066861152649</v>
      </c>
      <c r="AL88">
        <v>2.3006250858306885</v>
      </c>
      <c r="AM88">
        <v>2.2791242599487305</v>
      </c>
      <c r="AN88">
        <v>3.2362580299377441</v>
      </c>
      <c r="AO88">
        <v>16.277572631835938</v>
      </c>
      <c r="AP88">
        <v>23.994501113891602</v>
      </c>
      <c r="AQ88">
        <v>11.335765838623047</v>
      </c>
      <c r="AR88">
        <v>8.6184711456298828</v>
      </c>
      <c r="AS88">
        <v>3.1898586750030518</v>
      </c>
      <c r="AZ88">
        <v>0</v>
      </c>
      <c r="BA88">
        <v>0</v>
      </c>
      <c r="BB88">
        <v>0</v>
      </c>
      <c r="BC88">
        <v>0.14440666139125824</v>
      </c>
      <c r="BD88">
        <v>0.15102933347225189</v>
      </c>
      <c r="BE88">
        <v>0.14618028700351715</v>
      </c>
      <c r="BF88">
        <v>0.47833016514778137</v>
      </c>
      <c r="BG88">
        <v>8.0053612589836121E-2</v>
      </c>
      <c r="BN88">
        <v>0</v>
      </c>
      <c r="BO88">
        <v>1.8821911886334419E-2</v>
      </c>
      <c r="BP88">
        <v>-1.4337124302983284E-3</v>
      </c>
      <c r="BQ88">
        <v>-0.11927833408117294</v>
      </c>
      <c r="BR88">
        <v>-6.5410896204411983E-3</v>
      </c>
      <c r="BS88">
        <v>4.0275800973176956E-2</v>
      </c>
      <c r="BT88">
        <v>0.22380439937114716</v>
      </c>
      <c r="BU88">
        <v>0.64755678176879883</v>
      </c>
      <c r="CB88">
        <v>8.8485622406005859</v>
      </c>
      <c r="CC88">
        <v>10.359654426574707</v>
      </c>
      <c r="CD88">
        <v>16.181291580200195</v>
      </c>
      <c r="CE88">
        <v>67.823226928710938</v>
      </c>
      <c r="CF88">
        <v>74.982818603515625</v>
      </c>
      <c r="CG88">
        <v>80.969741821289063</v>
      </c>
      <c r="CH88">
        <v>57.456470489501953</v>
      </c>
      <c r="CI88">
        <v>19.936616897583008</v>
      </c>
      <c r="CO88">
        <v>0.71704167127609253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-2.3671388626098633</v>
      </c>
      <c r="CV88">
        <v>-2.3671107292175293</v>
      </c>
      <c r="CW88">
        <v>-2.3671107292175293</v>
      </c>
      <c r="IN88">
        <v>250</v>
      </c>
      <c r="IO88">
        <v>600</v>
      </c>
      <c r="IP88">
        <v>0</v>
      </c>
      <c r="IQ88">
        <v>63.416168212890625</v>
      </c>
      <c r="IR88">
        <v>70.854476928710938</v>
      </c>
      <c r="IS88">
        <v>0</v>
      </c>
      <c r="IT88">
        <v>0.44999998807907104</v>
      </c>
      <c r="IU88">
        <v>0</v>
      </c>
    </row>
    <row r="89" spans="10:255">
      <c r="J89">
        <v>0.60000002384185791</v>
      </c>
      <c r="K89">
        <v>1</v>
      </c>
      <c r="L89">
        <v>1.1100000143051147</v>
      </c>
      <c r="M89">
        <v>3.6370418965816498E-2</v>
      </c>
      <c r="N89">
        <v>0.14219573140144348</v>
      </c>
      <c r="O89">
        <v>2.936150074005127</v>
      </c>
      <c r="P89">
        <v>3.078345775604248</v>
      </c>
      <c r="Q89">
        <v>4.3397154808044434</v>
      </c>
      <c r="R89">
        <v>201.82627868652344</v>
      </c>
      <c r="S89">
        <v>185.61776733398438</v>
      </c>
      <c r="T89">
        <v>3.9096534252166748</v>
      </c>
      <c r="U89">
        <v>2.9999999329447746E-2</v>
      </c>
      <c r="W89">
        <v>251</v>
      </c>
      <c r="X89">
        <v>0.26858451962471008</v>
      </c>
      <c r="Y89">
        <v>0.24849717319011688</v>
      </c>
      <c r="Z89">
        <v>0.23325051367282867</v>
      </c>
      <c r="AA89">
        <v>0.20696653425693512</v>
      </c>
      <c r="AB89">
        <v>0.22797831892967224</v>
      </c>
      <c r="AC89">
        <v>0.24381287395954132</v>
      </c>
      <c r="AD89">
        <v>0.27386003732681274</v>
      </c>
      <c r="AE89">
        <v>0.32866773009300232</v>
      </c>
      <c r="AF89">
        <v>0.2921292781829834</v>
      </c>
      <c r="AL89">
        <v>2.2830953598022461</v>
      </c>
      <c r="AM89">
        <v>2.3005640506744385</v>
      </c>
      <c r="AN89">
        <v>3.3498969078063965</v>
      </c>
      <c r="AO89">
        <v>16.606689453125</v>
      </c>
      <c r="AP89">
        <v>24.404333114624023</v>
      </c>
      <c r="AQ89">
        <v>11.618714332580566</v>
      </c>
      <c r="AR89">
        <v>9.6139974594116211</v>
      </c>
      <c r="AS89">
        <v>4.1332278251647949</v>
      </c>
      <c r="AZ89">
        <v>0</v>
      </c>
      <c r="BA89">
        <v>0</v>
      </c>
      <c r="BB89">
        <v>0</v>
      </c>
      <c r="BC89">
        <v>0.14976271986961365</v>
      </c>
      <c r="BD89">
        <v>0.15525238215923309</v>
      </c>
      <c r="BE89">
        <v>0.14762324094772339</v>
      </c>
      <c r="BF89">
        <v>0.46203142404556274</v>
      </c>
      <c r="BG89">
        <v>8.5330180823802948E-2</v>
      </c>
      <c r="BN89">
        <v>0</v>
      </c>
      <c r="BO89">
        <v>1.7529131844639778E-2</v>
      </c>
      <c r="BP89">
        <v>-3.9092344231903553E-3</v>
      </c>
      <c r="BQ89">
        <v>-0.11754830181598663</v>
      </c>
      <c r="BR89">
        <v>-6.9437404163181782E-3</v>
      </c>
      <c r="BS89">
        <v>3.9069071412086487E-2</v>
      </c>
      <c r="BT89">
        <v>0.18956360220909119</v>
      </c>
      <c r="BU89">
        <v>0.55063194036483765</v>
      </c>
      <c r="CB89">
        <v>8.7811403274536133</v>
      </c>
      <c r="CC89">
        <v>10.457108497619629</v>
      </c>
      <c r="CD89">
        <v>16.749486923217773</v>
      </c>
      <c r="CE89">
        <v>69.194557189941406</v>
      </c>
      <c r="CF89">
        <v>76.2635498046875</v>
      </c>
      <c r="CG89">
        <v>82.990806579589844</v>
      </c>
      <c r="CH89">
        <v>64.093307495117188</v>
      </c>
      <c r="CI89">
        <v>25.832670211791992</v>
      </c>
      <c r="CO89">
        <v>0.67657667398452759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-3.0783116817474365</v>
      </c>
      <c r="CV89">
        <v>-3.078345775604248</v>
      </c>
      <c r="CW89">
        <v>-3.078345775604248</v>
      </c>
      <c r="IN89">
        <v>251</v>
      </c>
      <c r="IO89">
        <v>600</v>
      </c>
      <c r="IP89">
        <v>0</v>
      </c>
      <c r="IQ89">
        <v>66.376960754394531</v>
      </c>
      <c r="IR89">
        <v>73.227920532226563</v>
      </c>
      <c r="IS89">
        <v>0</v>
      </c>
      <c r="IT89">
        <v>0.44999998807907104</v>
      </c>
      <c r="IU89">
        <v>0</v>
      </c>
    </row>
    <row r="90" spans="10:255">
      <c r="J90">
        <v>0.60000002384185791</v>
      </c>
      <c r="K90">
        <v>1</v>
      </c>
      <c r="L90">
        <v>1.1100000143051147</v>
      </c>
      <c r="M90">
        <v>3.7365879863500595E-2</v>
      </c>
      <c r="N90">
        <v>0.17445771396160126</v>
      </c>
      <c r="O90">
        <v>3.2301232814788818</v>
      </c>
      <c r="P90">
        <v>3.4045810699462891</v>
      </c>
      <c r="Q90">
        <v>5.1824836730957031</v>
      </c>
      <c r="R90">
        <v>207.00875854492188</v>
      </c>
      <c r="S90">
        <v>188.84788513183594</v>
      </c>
      <c r="T90">
        <v>4.6689043045043945</v>
      </c>
      <c r="U90">
        <v>2.9999999329447746E-2</v>
      </c>
      <c r="W90">
        <v>252</v>
      </c>
      <c r="X90">
        <v>0.26866567134857178</v>
      </c>
      <c r="Y90">
        <v>0.24838501214981079</v>
      </c>
      <c r="Z90">
        <v>0.23270264267921448</v>
      </c>
      <c r="AA90">
        <v>0.20493116974830627</v>
      </c>
      <c r="AB90">
        <v>0.22554121911525726</v>
      </c>
      <c r="AC90">
        <v>0.24012942612171173</v>
      </c>
      <c r="AD90">
        <v>0.26305174827575684</v>
      </c>
      <c r="AE90">
        <v>0.31921634078025818</v>
      </c>
      <c r="AF90">
        <v>0.28177326917648315</v>
      </c>
      <c r="AL90">
        <v>2.2668652534484863</v>
      </c>
      <c r="AM90">
        <v>2.3229963779449463</v>
      </c>
      <c r="AN90">
        <v>3.4594712257385254</v>
      </c>
      <c r="AO90">
        <v>17.013763427734375</v>
      </c>
      <c r="AP90">
        <v>24.891752243041992</v>
      </c>
      <c r="AQ90">
        <v>11.987060546875</v>
      </c>
      <c r="AR90">
        <v>10.694826126098633</v>
      </c>
      <c r="AS90">
        <v>5.0783662796020508</v>
      </c>
      <c r="AZ90">
        <v>0</v>
      </c>
      <c r="BA90">
        <v>0</v>
      </c>
      <c r="BB90">
        <v>0</v>
      </c>
      <c r="BC90">
        <v>0.1596812903881073</v>
      </c>
      <c r="BD90">
        <v>0.16405181586742401</v>
      </c>
      <c r="BE90">
        <v>0.14694646000862122</v>
      </c>
      <c r="BF90">
        <v>0.43428879976272583</v>
      </c>
      <c r="BG90">
        <v>9.5031581819057465E-2</v>
      </c>
      <c r="BN90">
        <v>0</v>
      </c>
      <c r="BO90">
        <v>1.6229961067438126E-2</v>
      </c>
      <c r="BP90">
        <v>-6.2018330208957195E-3</v>
      </c>
      <c r="BQ90">
        <v>-0.11577644199132919</v>
      </c>
      <c r="BR90">
        <v>-7.0594088174402714E-3</v>
      </c>
      <c r="BS90">
        <v>3.5428334027528763E-2</v>
      </c>
      <c r="BT90">
        <v>0.14173895120620728</v>
      </c>
      <c r="BU90">
        <v>0.46371746063232422</v>
      </c>
      <c r="CB90">
        <v>8.7187156677246094</v>
      </c>
      <c r="CC90">
        <v>10.559072494506836</v>
      </c>
      <c r="CD90">
        <v>17.297357559204102</v>
      </c>
      <c r="CE90">
        <v>70.890693664550781</v>
      </c>
      <c r="CF90">
        <v>77.786735534667969</v>
      </c>
      <c r="CG90">
        <v>85.621841430664063</v>
      </c>
      <c r="CH90">
        <v>71.298835754394531</v>
      </c>
      <c r="CI90">
        <v>31.739788055419922</v>
      </c>
      <c r="CO90">
        <v>0.62327706813812256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-3.4046173095703125</v>
      </c>
      <c r="CV90">
        <v>-3.4045810699462891</v>
      </c>
      <c r="CW90">
        <v>-3.4045810699462891</v>
      </c>
      <c r="IN90">
        <v>252</v>
      </c>
      <c r="IO90">
        <v>600</v>
      </c>
      <c r="IP90">
        <v>0</v>
      </c>
      <c r="IQ90">
        <v>69.665763854980469</v>
      </c>
      <c r="IR90">
        <v>75.985176086425781</v>
      </c>
      <c r="IS90">
        <v>0</v>
      </c>
      <c r="IT90">
        <v>0.44999998807907104</v>
      </c>
      <c r="IU90">
        <v>0</v>
      </c>
    </row>
    <row r="91" spans="10:255">
      <c r="J91">
        <v>0.60000002384185791</v>
      </c>
      <c r="K91">
        <v>1</v>
      </c>
      <c r="L91">
        <v>1.1100000143051147</v>
      </c>
      <c r="M91">
        <v>3.7061531096696854E-2</v>
      </c>
      <c r="N91">
        <v>0.18897901475429535</v>
      </c>
      <c r="O91">
        <v>3.1926271915435791</v>
      </c>
      <c r="P91">
        <v>3.3816061019897461</v>
      </c>
      <c r="Q91">
        <v>5.6599578857421875</v>
      </c>
      <c r="R91">
        <v>212.66871643066406</v>
      </c>
      <c r="S91">
        <v>192.04051208496094</v>
      </c>
      <c r="T91">
        <v>5.0990610122680664</v>
      </c>
      <c r="U91">
        <v>2.9999999329447746E-2</v>
      </c>
      <c r="W91">
        <v>253</v>
      </c>
      <c r="X91">
        <v>0.26874032616615295</v>
      </c>
      <c r="Y91">
        <v>0.248268723487854</v>
      </c>
      <c r="Z91">
        <v>0.23217533528804779</v>
      </c>
      <c r="AA91">
        <v>0.2026991993188858</v>
      </c>
      <c r="AB91">
        <v>0.2229146808385849</v>
      </c>
      <c r="AC91">
        <v>0.24963632225990295</v>
      </c>
      <c r="AD91">
        <v>0.43999999761581421</v>
      </c>
      <c r="AE91">
        <v>0.43999999761581421</v>
      </c>
      <c r="AF91">
        <v>0.43999999761581421</v>
      </c>
      <c r="AL91">
        <v>2.251934289932251</v>
      </c>
      <c r="AM91">
        <v>2.3462538719177246</v>
      </c>
      <c r="AN91">
        <v>3.5649325847625732</v>
      </c>
      <c r="AO91">
        <v>17.46015739440918</v>
      </c>
      <c r="AP91">
        <v>25.417060852050781</v>
      </c>
      <c r="AQ91">
        <v>11.036370277404785</v>
      </c>
      <c r="AR91">
        <v>-6.9999990463256836</v>
      </c>
      <c r="AS91">
        <v>-6.9999990463256836</v>
      </c>
      <c r="AZ91">
        <v>0</v>
      </c>
      <c r="BA91">
        <v>0</v>
      </c>
      <c r="BB91">
        <v>0</v>
      </c>
      <c r="BC91">
        <v>0.17327658832073212</v>
      </c>
      <c r="BD91">
        <v>0.17630279064178467</v>
      </c>
      <c r="BE91">
        <v>0.14264616370201111</v>
      </c>
      <c r="BF91">
        <v>0.3986431360244751</v>
      </c>
      <c r="BG91">
        <v>0.1091313362121582</v>
      </c>
      <c r="BN91">
        <v>0</v>
      </c>
      <c r="BO91">
        <v>1.4932295307517052E-2</v>
      </c>
      <c r="BP91">
        <v>-8.3260471001267433E-3</v>
      </c>
      <c r="BQ91">
        <v>-0.11378844082355499</v>
      </c>
      <c r="BR91">
        <v>-6.9737047888338566E-3</v>
      </c>
      <c r="BS91">
        <v>3.0588580295443535E-2</v>
      </c>
      <c r="BT91">
        <v>1.4366954565048218</v>
      </c>
      <c r="BU91">
        <v>20.404237747192383</v>
      </c>
      <c r="CB91">
        <v>8.6612892150878906</v>
      </c>
      <c r="CC91">
        <v>10.664789199829102</v>
      </c>
      <c r="CD91">
        <v>17.824665069580078</v>
      </c>
      <c r="CE91">
        <v>72.750663757324219</v>
      </c>
      <c r="CF91">
        <v>79.428321838378906</v>
      </c>
      <c r="CG91">
        <v>78.831199645996094</v>
      </c>
      <c r="CH91">
        <v>-46.666660308837891</v>
      </c>
      <c r="CI91">
        <v>-43.749992370605469</v>
      </c>
      <c r="CO91">
        <v>0.56407260894775391</v>
      </c>
      <c r="CP91">
        <v>0</v>
      </c>
      <c r="CQ91">
        <v>0</v>
      </c>
      <c r="CR91">
        <v>0</v>
      </c>
      <c r="CS91">
        <v>33.020000457763672</v>
      </c>
      <c r="CT91">
        <v>0</v>
      </c>
      <c r="CU91">
        <v>29.638408660888672</v>
      </c>
      <c r="CV91">
        <v>-3.3816061019897461</v>
      </c>
      <c r="CW91">
        <v>29.638393402099609</v>
      </c>
      <c r="IN91">
        <v>253</v>
      </c>
      <c r="IO91">
        <v>600</v>
      </c>
      <c r="IP91">
        <v>0</v>
      </c>
      <c r="IQ91">
        <v>39.913589477539063</v>
      </c>
      <c r="IR91">
        <v>55.192459106445313</v>
      </c>
      <c r="IS91">
        <v>31.75</v>
      </c>
      <c r="IT91">
        <v>0.44999998807907104</v>
      </c>
      <c r="IU91">
        <v>1.2699999809265137</v>
      </c>
    </row>
    <row r="92" spans="10:255">
      <c r="J92">
        <v>0.60000002384185791</v>
      </c>
      <c r="K92">
        <v>1</v>
      </c>
      <c r="L92">
        <v>1.1100000143051147</v>
      </c>
      <c r="M92">
        <v>3.7832841277122498E-2</v>
      </c>
      <c r="N92">
        <v>0.20549887418746948</v>
      </c>
      <c r="O92">
        <v>6.0292525291442871</v>
      </c>
      <c r="P92">
        <v>6.2347512245178223</v>
      </c>
      <c r="Q92">
        <v>6.0292525291442871</v>
      </c>
      <c r="R92">
        <v>218.69796752929688</v>
      </c>
      <c r="S92">
        <v>198.06976318359375</v>
      </c>
      <c r="T92">
        <v>5.4317588806152344</v>
      </c>
      <c r="U92">
        <v>2.9999999329447746E-2</v>
      </c>
      <c r="W92">
        <v>254</v>
      </c>
      <c r="X92">
        <v>0.26880854368209839</v>
      </c>
      <c r="Y92">
        <v>0.24814905226230621</v>
      </c>
      <c r="Z92">
        <v>0.23166933655738831</v>
      </c>
      <c r="AA92">
        <v>0.19975122809410095</v>
      </c>
      <c r="AB92">
        <v>0.21973620355129242</v>
      </c>
      <c r="AC92">
        <v>0.28665661811828613</v>
      </c>
      <c r="AD92">
        <v>0.43999999761581421</v>
      </c>
      <c r="AE92">
        <v>0.35400000214576721</v>
      </c>
      <c r="AF92">
        <v>0.41133332252502441</v>
      </c>
      <c r="AL92">
        <v>2.238290548324585</v>
      </c>
      <c r="AM92">
        <v>2.3701882362365723</v>
      </c>
      <c r="AN92">
        <v>3.6661324501037598</v>
      </c>
      <c r="AO92">
        <v>18.049753189086914</v>
      </c>
      <c r="AP92">
        <v>26.052755355834961</v>
      </c>
      <c r="AQ92">
        <v>7.3343405723571777</v>
      </c>
      <c r="AR92">
        <v>-6.9999990463256836</v>
      </c>
      <c r="AS92">
        <v>1.600000262260437</v>
      </c>
      <c r="AZ92">
        <v>0</v>
      </c>
      <c r="BA92">
        <v>0</v>
      </c>
      <c r="BB92">
        <v>0</v>
      </c>
      <c r="BC92">
        <v>0.11515768617391586</v>
      </c>
      <c r="BD92">
        <v>0.11591657251119614</v>
      </c>
      <c r="BE92">
        <v>0.14910154044628143</v>
      </c>
      <c r="BF92">
        <v>0.54234611988067627</v>
      </c>
      <c r="BG92">
        <v>7.7478021383285522E-2</v>
      </c>
      <c r="BN92">
        <v>0</v>
      </c>
      <c r="BO92">
        <v>1.3642802834510803E-2</v>
      </c>
      <c r="BP92">
        <v>-1.0290825739502907E-2</v>
      </c>
      <c r="BQ92">
        <v>-0.11149094998836517</v>
      </c>
      <c r="BR92">
        <v>-6.7709754221141338E-3</v>
      </c>
      <c r="BS92">
        <v>5.6423578411340714E-2</v>
      </c>
      <c r="BT92">
        <v>4.6574263572692871</v>
      </c>
      <c r="BU92">
        <v>7.9273676872253418</v>
      </c>
      <c r="CB92">
        <v>8.6088142395019531</v>
      </c>
      <c r="CC92">
        <v>10.773581504821777</v>
      </c>
      <c r="CD92">
        <v>18.330663681030273</v>
      </c>
      <c r="CE92">
        <v>75.207305908203125</v>
      </c>
      <c r="CF92">
        <v>81.414871215820313</v>
      </c>
      <c r="CG92">
        <v>52.388134002685547</v>
      </c>
      <c r="CH92">
        <v>-46.666660308837891</v>
      </c>
      <c r="CI92">
        <v>10.000000953674316</v>
      </c>
      <c r="CO92">
        <v>1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-6.2347650527954102</v>
      </c>
      <c r="CV92">
        <v>-6.2347512245178223</v>
      </c>
      <c r="CW92">
        <v>-6.2347512245178223</v>
      </c>
      <c r="IN92">
        <v>254</v>
      </c>
      <c r="IO92">
        <v>600</v>
      </c>
      <c r="IP92">
        <v>0</v>
      </c>
      <c r="IQ92">
        <v>46.036846160888672</v>
      </c>
      <c r="IR92">
        <v>52.278644561767578</v>
      </c>
      <c r="IS92">
        <v>0</v>
      </c>
      <c r="IT92">
        <v>0.44999998807907104</v>
      </c>
      <c r="IU92">
        <v>0</v>
      </c>
    </row>
    <row r="93" spans="10:255">
      <c r="J93">
        <v>0.60000002384185791</v>
      </c>
      <c r="K93">
        <v>1</v>
      </c>
      <c r="L93">
        <v>1.1100000143051147</v>
      </c>
      <c r="M93">
        <v>3.8652423769235611E-2</v>
      </c>
      <c r="N93">
        <v>0.23710057139396667</v>
      </c>
      <c r="O93">
        <v>6.7369985580444336</v>
      </c>
      <c r="P93">
        <v>6.9740991592407227</v>
      </c>
      <c r="Q93">
        <v>6.8089299201965332</v>
      </c>
      <c r="R93">
        <v>225.50689697265625</v>
      </c>
      <c r="S93">
        <v>204.8067626953125</v>
      </c>
      <c r="T93">
        <v>6.1341710090637207</v>
      </c>
      <c r="U93">
        <v>2.9999999329447746E-2</v>
      </c>
      <c r="W93">
        <v>255</v>
      </c>
      <c r="X93">
        <v>0.26887038350105286</v>
      </c>
      <c r="Y93">
        <v>0.24802669882774353</v>
      </c>
      <c r="Z93">
        <v>0.23118792474269867</v>
      </c>
      <c r="AA93">
        <v>0.19723288714885712</v>
      </c>
      <c r="AB93">
        <v>0.21731136739253998</v>
      </c>
      <c r="AC93">
        <v>0.31973850727081299</v>
      </c>
      <c r="AD93">
        <v>0.35500001907348633</v>
      </c>
      <c r="AE93">
        <v>0.34714731574058533</v>
      </c>
      <c r="AF93">
        <v>0.35238245129585266</v>
      </c>
      <c r="AL93">
        <v>2.2259225845336914</v>
      </c>
      <c r="AM93">
        <v>2.3946590423583984</v>
      </c>
      <c r="AN93">
        <v>3.7624149322509766</v>
      </c>
      <c r="AO93">
        <v>18.55341911315918</v>
      </c>
      <c r="AP93">
        <v>26.537723541259766</v>
      </c>
      <c r="AQ93">
        <v>4.026151180267334</v>
      </c>
      <c r="AR93">
        <v>1.4999985694885254</v>
      </c>
      <c r="AS93">
        <v>2.2852687835693359</v>
      </c>
      <c r="AZ93">
        <v>0</v>
      </c>
      <c r="BA93">
        <v>0</v>
      </c>
      <c r="BB93">
        <v>0</v>
      </c>
      <c r="BC93">
        <v>8.996136486530304E-2</v>
      </c>
      <c r="BD93">
        <v>8.9915953576564789E-2</v>
      </c>
      <c r="BE93">
        <v>0.28793624043464661</v>
      </c>
      <c r="BF93">
        <v>0.46566313505172729</v>
      </c>
      <c r="BG93">
        <v>6.652330607175827E-2</v>
      </c>
      <c r="BN93">
        <v>0</v>
      </c>
      <c r="BO93">
        <v>1.2367182411253452E-2</v>
      </c>
      <c r="BP93">
        <v>-1.2102223932743073E-2</v>
      </c>
      <c r="BQ93">
        <v>-0.10838618129491806</v>
      </c>
      <c r="BR93">
        <v>-5.9826141223311424E-3</v>
      </c>
      <c r="BS93">
        <v>0.11481489986181259</v>
      </c>
      <c r="BT93">
        <v>5.362828254699707</v>
      </c>
      <c r="BU93">
        <v>0</v>
      </c>
      <c r="CB93">
        <v>8.5612449645996094</v>
      </c>
      <c r="CC93">
        <v>10.884812355041504</v>
      </c>
      <c r="CD93">
        <v>18.812076568603516</v>
      </c>
      <c r="CE93">
        <v>77.305923461914063</v>
      </c>
      <c r="CF93">
        <v>82.930397033691406</v>
      </c>
      <c r="CG93">
        <v>28.758216857910156</v>
      </c>
      <c r="CH93">
        <v>9.9999904632568359</v>
      </c>
      <c r="CI93">
        <v>14.282929420471191</v>
      </c>
      <c r="CO93">
        <v>0.98943573236465454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-6.9741010665893555</v>
      </c>
      <c r="CV93">
        <v>-6.9740991592407227</v>
      </c>
      <c r="CW93">
        <v>-6.9740991592407227</v>
      </c>
      <c r="IN93">
        <v>255</v>
      </c>
      <c r="IO93">
        <v>600</v>
      </c>
      <c r="IP93">
        <v>0</v>
      </c>
      <c r="IQ93">
        <v>52.902565002441406</v>
      </c>
      <c r="IR93">
        <v>59.549755096435547</v>
      </c>
      <c r="IS93">
        <v>0</v>
      </c>
      <c r="IT93">
        <v>0.44999998807907104</v>
      </c>
      <c r="IU93">
        <v>0</v>
      </c>
    </row>
    <row r="94" spans="10:255">
      <c r="J94">
        <v>0.60000002384185791</v>
      </c>
      <c r="K94">
        <v>1</v>
      </c>
      <c r="L94">
        <v>1.1100000143051147</v>
      </c>
      <c r="M94">
        <v>3.9133228361606598E-2</v>
      </c>
      <c r="N94">
        <v>0.25861862301826477</v>
      </c>
      <c r="O94">
        <v>6.3514804840087891</v>
      </c>
      <c r="P94">
        <v>6.6100993156433105</v>
      </c>
      <c r="Q94">
        <v>7.3356246948242188</v>
      </c>
      <c r="R94">
        <v>232.842529296875</v>
      </c>
      <c r="S94">
        <v>211.15824890136719</v>
      </c>
      <c r="T94">
        <v>6.608670711517334</v>
      </c>
      <c r="U94">
        <v>2.9999999329447746E-2</v>
      </c>
      <c r="W94">
        <v>256</v>
      </c>
      <c r="X94">
        <v>0.26892593502998352</v>
      </c>
      <c r="Y94">
        <v>0.24790237843990326</v>
      </c>
      <c r="Z94">
        <v>0.23073072731494904</v>
      </c>
      <c r="AA94">
        <v>0.19519490003585815</v>
      </c>
      <c r="AB94">
        <v>0.21547585725784302</v>
      </c>
      <c r="AC94">
        <v>0.30433028936386108</v>
      </c>
      <c r="AD94">
        <v>0.31982338428497314</v>
      </c>
      <c r="AE94">
        <v>0.34043011069297791</v>
      </c>
      <c r="AF94">
        <v>0.32669228315353394</v>
      </c>
      <c r="AL94">
        <v>2.2148125171661377</v>
      </c>
      <c r="AM94">
        <v>2.4195230007171631</v>
      </c>
      <c r="AN94">
        <v>3.8538541793823242</v>
      </c>
      <c r="AO94">
        <v>18.961017608642578</v>
      </c>
      <c r="AP94">
        <v>26.904825210571289</v>
      </c>
      <c r="AQ94">
        <v>5.5669727325439453</v>
      </c>
      <c r="AR94">
        <v>5.0176620483398438</v>
      </c>
      <c r="AS94">
        <v>2.9569895267486572</v>
      </c>
      <c r="AZ94">
        <v>0</v>
      </c>
      <c r="BA94">
        <v>0</v>
      </c>
      <c r="BB94">
        <v>0</v>
      </c>
      <c r="BC94">
        <v>7.9968735575675964E-2</v>
      </c>
      <c r="BD94">
        <v>8.0199189484119415E-2</v>
      </c>
      <c r="BE94">
        <v>0.32301235198974609</v>
      </c>
      <c r="BF94">
        <v>0.45221728086471558</v>
      </c>
      <c r="BG94">
        <v>6.4602471888065338E-2</v>
      </c>
      <c r="BN94">
        <v>0</v>
      </c>
      <c r="BO94">
        <v>1.1110549792647362E-2</v>
      </c>
      <c r="BP94">
        <v>-1.3754877261817455E-2</v>
      </c>
      <c r="BQ94">
        <v>-0.10519392788410187</v>
      </c>
      <c r="BR94">
        <v>-4.8709874972701073E-3</v>
      </c>
      <c r="BS94">
        <v>0.13741105794906616</v>
      </c>
      <c r="BT94">
        <v>0.64819514751434326</v>
      </c>
      <c r="BU94">
        <v>2.7797932270914316E-3</v>
      </c>
      <c r="CB94">
        <v>8.5185127258300781</v>
      </c>
      <c r="CC94">
        <v>10.997830390930176</v>
      </c>
      <c r="CD94">
        <v>19.26927375793457</v>
      </c>
      <c r="CE94">
        <v>79.004249572753906</v>
      </c>
      <c r="CF94">
        <v>84.077590942382813</v>
      </c>
      <c r="CG94">
        <v>39.764083862304688</v>
      </c>
      <c r="CH94">
        <v>33.451080322265625</v>
      </c>
      <c r="CI94">
        <v>18.481182098388672</v>
      </c>
      <c r="CO94">
        <v>0.86584043502807617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-6.6100955009460449</v>
      </c>
      <c r="CV94">
        <v>-6.6100993156433105</v>
      </c>
      <c r="CW94">
        <v>-6.6100993156433105</v>
      </c>
      <c r="IN94">
        <v>256</v>
      </c>
      <c r="IO94">
        <v>600</v>
      </c>
      <c r="IP94">
        <v>0</v>
      </c>
      <c r="IQ94">
        <v>59.407466888427734</v>
      </c>
      <c r="IR94">
        <v>66.412322998046875</v>
      </c>
      <c r="IS94">
        <v>0</v>
      </c>
      <c r="IT94">
        <v>0.44999998807907104</v>
      </c>
      <c r="IU94">
        <v>0</v>
      </c>
    </row>
    <row r="95" spans="10:255">
      <c r="J95">
        <v>0.60000002384185791</v>
      </c>
      <c r="K95">
        <v>1</v>
      </c>
      <c r="L95">
        <v>1.1100000143051147</v>
      </c>
      <c r="M95">
        <v>3.8838401436805725E-2</v>
      </c>
      <c r="N95">
        <v>0.25616389513015747</v>
      </c>
      <c r="O95">
        <v>5.4816441535949707</v>
      </c>
      <c r="P95">
        <v>5.7378082275390625</v>
      </c>
      <c r="Q95">
        <v>7.3211536407470703</v>
      </c>
      <c r="R95">
        <v>240.16368103027344</v>
      </c>
      <c r="S95">
        <v>216.639892578125</v>
      </c>
      <c r="T95">
        <v>6.5956339836120605</v>
      </c>
      <c r="U95">
        <v>2.9999999329447746E-2</v>
      </c>
      <c r="W95">
        <v>257</v>
      </c>
      <c r="X95">
        <v>0.26897531747817993</v>
      </c>
      <c r="Y95">
        <v>0.24777668714523315</v>
      </c>
      <c r="Z95">
        <v>0.2302958071231842</v>
      </c>
      <c r="AA95">
        <v>0.19363585114479065</v>
      </c>
      <c r="AB95">
        <v>0.21403269469738007</v>
      </c>
      <c r="AC95">
        <v>0.28706103563308716</v>
      </c>
      <c r="AD95">
        <v>0.29715937376022339</v>
      </c>
      <c r="AE95">
        <v>0.33001217246055603</v>
      </c>
      <c r="AF95">
        <v>0.30811029672622681</v>
      </c>
      <c r="AL95">
        <v>2.2049360275268555</v>
      </c>
      <c r="AM95">
        <v>2.4446611404418945</v>
      </c>
      <c r="AN95">
        <v>3.9408383369445801</v>
      </c>
      <c r="AO95">
        <v>19.2728271484375</v>
      </c>
      <c r="AP95">
        <v>27.193458557128906</v>
      </c>
      <c r="AQ95">
        <v>7.2938985824584961</v>
      </c>
      <c r="AR95">
        <v>7.2840633392333984</v>
      </c>
      <c r="AS95">
        <v>3.9987833499908447</v>
      </c>
      <c r="AZ95">
        <v>0</v>
      </c>
      <c r="BA95">
        <v>0</v>
      </c>
      <c r="BB95">
        <v>0</v>
      </c>
      <c r="BC95">
        <v>7.4835419654846191E-2</v>
      </c>
      <c r="BD95">
        <v>7.5669966638088226E-2</v>
      </c>
      <c r="BE95">
        <v>0.3267287015914917</v>
      </c>
      <c r="BF95">
        <v>0.45742017030715942</v>
      </c>
      <c r="BG95">
        <v>6.5345741808414459E-2</v>
      </c>
      <c r="BN95">
        <v>0</v>
      </c>
      <c r="BO95">
        <v>9.8780812695622444E-3</v>
      </c>
      <c r="BP95">
        <v>-1.5259663574397564E-2</v>
      </c>
      <c r="BQ95">
        <v>-0.1022426038980484</v>
      </c>
      <c r="BR95">
        <v>-3.8319304585456848E-3</v>
      </c>
      <c r="BS95">
        <v>0.12233015149831772</v>
      </c>
      <c r="BT95">
        <v>0.18641416728496552</v>
      </c>
      <c r="BU95">
        <v>0.42742791771888733</v>
      </c>
      <c r="CB95">
        <v>8.4805259704589844</v>
      </c>
      <c r="CC95">
        <v>11.112095832824707</v>
      </c>
      <c r="CD95">
        <v>19.704193115234375</v>
      </c>
      <c r="CE95">
        <v>80.303459167480469</v>
      </c>
      <c r="CF95">
        <v>84.979560852050781</v>
      </c>
      <c r="CG95">
        <v>52.099266052246094</v>
      </c>
      <c r="CH95">
        <v>48.560417175292969</v>
      </c>
      <c r="CI95">
        <v>24.992393493652344</v>
      </c>
      <c r="CO95">
        <v>0.74874049425125122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-5.7378110885620117</v>
      </c>
      <c r="CV95">
        <v>-5.7378082275390625</v>
      </c>
      <c r="CW95">
        <v>-5.7378082275390625</v>
      </c>
      <c r="IN95">
        <v>257</v>
      </c>
      <c r="IO95">
        <v>600</v>
      </c>
      <c r="IP95">
        <v>0</v>
      </c>
      <c r="IQ95">
        <v>65.04302978515625</v>
      </c>
      <c r="IR95">
        <v>71.816757202148438</v>
      </c>
      <c r="IS95">
        <v>0</v>
      </c>
      <c r="IT95">
        <v>0.44999998807907104</v>
      </c>
      <c r="IU95">
        <v>0</v>
      </c>
    </row>
    <row r="96" spans="10:255">
      <c r="J96">
        <v>0.60000002384185791</v>
      </c>
      <c r="K96">
        <v>1</v>
      </c>
      <c r="L96">
        <v>1.1100000143051147</v>
      </c>
      <c r="M96">
        <v>3.7191346287727356E-2</v>
      </c>
      <c r="N96">
        <v>0.1850450336933136</v>
      </c>
      <c r="O96">
        <v>3.5748474597930908</v>
      </c>
      <c r="P96">
        <v>3.759892463684082</v>
      </c>
      <c r="Q96">
        <v>5.5227899551391602</v>
      </c>
      <c r="R96">
        <v>245.68647766113281</v>
      </c>
      <c r="S96">
        <v>220.21473693847656</v>
      </c>
      <c r="T96">
        <v>4.9754862785339355</v>
      </c>
      <c r="U96">
        <v>2.9999999329447746E-2</v>
      </c>
      <c r="W96">
        <v>258</v>
      </c>
      <c r="X96">
        <v>0.26901867985725403</v>
      </c>
      <c r="Y96">
        <v>0.24765016138553619</v>
      </c>
      <c r="Z96">
        <v>0.22988033294677734</v>
      </c>
      <c r="AA96">
        <v>0.19275376200675964</v>
      </c>
      <c r="AB96">
        <v>0.2131892591714859</v>
      </c>
      <c r="AC96">
        <v>0.27572068572044373</v>
      </c>
      <c r="AD96">
        <v>0.28410616517066956</v>
      </c>
      <c r="AE96">
        <v>0.3212551474571228</v>
      </c>
      <c r="AF96">
        <v>0.29648914933204651</v>
      </c>
      <c r="AL96">
        <v>2.1962635517120361</v>
      </c>
      <c r="AM96">
        <v>2.4699664115905762</v>
      </c>
      <c r="AN96">
        <v>4.0239334106445313</v>
      </c>
      <c r="AO96">
        <v>19.449245452880859</v>
      </c>
      <c r="AP96">
        <v>27.362146377563477</v>
      </c>
      <c r="AQ96">
        <v>8.4279336929321289</v>
      </c>
      <c r="AR96">
        <v>8.5893840789794922</v>
      </c>
      <c r="AS96">
        <v>4.874485969543457</v>
      </c>
      <c r="AZ96">
        <v>0</v>
      </c>
      <c r="BA96">
        <v>0</v>
      </c>
      <c r="BB96">
        <v>0</v>
      </c>
      <c r="BC96">
        <v>7.6367646455764771E-2</v>
      </c>
      <c r="BD96">
        <v>7.7649854123592377E-2</v>
      </c>
      <c r="BE96">
        <v>0.30953538417816162</v>
      </c>
      <c r="BF96">
        <v>0.46536484360694885</v>
      </c>
      <c r="BG96">
        <v>7.108219712972641E-2</v>
      </c>
      <c r="BN96">
        <v>0</v>
      </c>
      <c r="BO96">
        <v>8.6737526580691338E-3</v>
      </c>
      <c r="BP96">
        <v>-1.6633236780762672E-2</v>
      </c>
      <c r="BQ96">
        <v>-9.9727921187877655E-2</v>
      </c>
      <c r="BR96">
        <v>-3.1441033352166414E-3</v>
      </c>
      <c r="BS96">
        <v>0.10575661808252335</v>
      </c>
      <c r="BT96">
        <v>7.8264497220516205E-2</v>
      </c>
      <c r="BU96">
        <v>0.43655002117156982</v>
      </c>
      <c r="CB96">
        <v>8.4471702575683594</v>
      </c>
      <c r="CC96">
        <v>11.227118492126465</v>
      </c>
      <c r="CD96">
        <v>20.119668960571289</v>
      </c>
      <c r="CE96">
        <v>81.038528442382813</v>
      </c>
      <c r="CF96">
        <v>85.5067138671875</v>
      </c>
      <c r="CG96">
        <v>60.199512481689453</v>
      </c>
      <c r="CH96">
        <v>57.262557983398438</v>
      </c>
      <c r="CI96">
        <v>30.465534210205078</v>
      </c>
      <c r="CO96">
        <v>0.64729017019271851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-3.7598907947540283</v>
      </c>
      <c r="CV96">
        <v>-3.759892463684082</v>
      </c>
      <c r="CW96">
        <v>-3.759892463684082</v>
      </c>
      <c r="IN96">
        <v>258</v>
      </c>
      <c r="IO96">
        <v>600</v>
      </c>
      <c r="IP96">
        <v>0</v>
      </c>
      <c r="IQ96">
        <v>68.70318603515625</v>
      </c>
      <c r="IR96">
        <v>75.09259033203125</v>
      </c>
      <c r="IS96">
        <v>0</v>
      </c>
      <c r="IT96">
        <v>0.44999998807907104</v>
      </c>
      <c r="IU96">
        <v>0</v>
      </c>
    </row>
    <row r="97" spans="10:255">
      <c r="J97">
        <v>0.60000002384185791</v>
      </c>
      <c r="K97">
        <v>1</v>
      </c>
      <c r="L97">
        <v>1.1100000143051147</v>
      </c>
      <c r="M97">
        <v>3.7661578506231308E-2</v>
      </c>
      <c r="N97">
        <v>0.19920951128005981</v>
      </c>
      <c r="O97">
        <v>3.4135801792144775</v>
      </c>
      <c r="P97">
        <v>3.6127896308898926</v>
      </c>
      <c r="Q97">
        <v>5.8713035583496094</v>
      </c>
      <c r="R97">
        <v>251.55778503417969</v>
      </c>
      <c r="S97">
        <v>223.62831115722656</v>
      </c>
      <c r="T97">
        <v>5.2894625663757324</v>
      </c>
      <c r="U97">
        <v>2.9999999329447746E-2</v>
      </c>
      <c r="W97">
        <v>259</v>
      </c>
      <c r="X97">
        <v>0.26905617117881775</v>
      </c>
      <c r="Y97">
        <v>0.24752318859100342</v>
      </c>
      <c r="Z97">
        <v>0.22947973012924194</v>
      </c>
      <c r="AA97">
        <v>0.19177637994289398</v>
      </c>
      <c r="AB97">
        <v>0.21219159662723541</v>
      </c>
      <c r="AC97">
        <v>0.26509550213813782</v>
      </c>
      <c r="AD97">
        <v>0.27223128080368042</v>
      </c>
      <c r="AE97">
        <v>0.31255757808685303</v>
      </c>
      <c r="AF97">
        <v>0.28567337989807129</v>
      </c>
      <c r="AL97">
        <v>2.188765287399292</v>
      </c>
      <c r="AM97">
        <v>2.4953610897064209</v>
      </c>
      <c r="AN97">
        <v>4.1040534973144531</v>
      </c>
      <c r="AO97">
        <v>19.644720077514648</v>
      </c>
      <c r="AP97">
        <v>27.561677932739258</v>
      </c>
      <c r="AQ97">
        <v>9.4904518127441406</v>
      </c>
      <c r="AR97">
        <v>9.7768726348876953</v>
      </c>
      <c r="AS97">
        <v>5.7442426681518555</v>
      </c>
      <c r="AZ97">
        <v>0</v>
      </c>
      <c r="BA97">
        <v>0</v>
      </c>
      <c r="BB97">
        <v>0</v>
      </c>
      <c r="BC97">
        <v>8.5153475403785706E-2</v>
      </c>
      <c r="BD97">
        <v>8.6783289909362793E-2</v>
      </c>
      <c r="BE97">
        <v>0.29789796471595764</v>
      </c>
      <c r="BF97">
        <v>0.4478326141834259</v>
      </c>
      <c r="BG97">
        <v>8.2332603633403778E-2</v>
      </c>
      <c r="BN97">
        <v>0</v>
      </c>
      <c r="BO97">
        <v>7.5007863342761993E-3</v>
      </c>
      <c r="BP97">
        <v>-1.7894692718982697E-2</v>
      </c>
      <c r="BQ97">
        <v>-9.8012872040271759E-2</v>
      </c>
      <c r="BR97">
        <v>-2.8118863701820374E-3</v>
      </c>
      <c r="BS97">
        <v>9.3896001577377319E-2</v>
      </c>
      <c r="BT97">
        <v>4.827503114938736E-2</v>
      </c>
      <c r="BU97">
        <v>0.38949710130691528</v>
      </c>
      <c r="CB97">
        <v>8.4183311462402344</v>
      </c>
      <c r="CC97">
        <v>11.342548370361328</v>
      </c>
      <c r="CD97">
        <v>20.520271301269531</v>
      </c>
      <c r="CE97">
        <v>81.853019714355469</v>
      </c>
      <c r="CF97">
        <v>86.1302490234375</v>
      </c>
      <c r="CG97">
        <v>67.788932800292969</v>
      </c>
      <c r="CH97">
        <v>65.179145812988281</v>
      </c>
      <c r="CI97">
        <v>35.901515960693359</v>
      </c>
      <c r="CO97">
        <v>0.58140075206756592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-3.6127865314483643</v>
      </c>
      <c r="CV97">
        <v>-3.6127896308898926</v>
      </c>
      <c r="CW97">
        <v>-3.6127896308898926</v>
      </c>
      <c r="IN97">
        <v>259</v>
      </c>
      <c r="IO97">
        <v>600</v>
      </c>
      <c r="IP97">
        <v>0</v>
      </c>
      <c r="IQ97">
        <v>72.217964172363281</v>
      </c>
      <c r="IR97">
        <v>78.204376220703125</v>
      </c>
      <c r="IS97">
        <v>0</v>
      </c>
      <c r="IT97">
        <v>0.44999998807907104</v>
      </c>
      <c r="IU97">
        <v>0</v>
      </c>
    </row>
    <row r="98" spans="10:255">
      <c r="J98">
        <v>0.60000002384185791</v>
      </c>
      <c r="K98">
        <v>1</v>
      </c>
      <c r="L98">
        <v>1.1100000143051147</v>
      </c>
      <c r="M98">
        <v>3.7561949342489243E-2</v>
      </c>
      <c r="N98">
        <v>0.19889213144779205</v>
      </c>
      <c r="O98">
        <v>3.0452992916107178</v>
      </c>
      <c r="P98">
        <v>3.2441914081573486</v>
      </c>
      <c r="Q98">
        <v>5.877497673034668</v>
      </c>
      <c r="R98">
        <v>257.43527221679688</v>
      </c>
      <c r="S98">
        <v>226.67361450195313</v>
      </c>
      <c r="T98">
        <v>5.2950429916381836</v>
      </c>
      <c r="U98">
        <v>2.9999999329447746E-2</v>
      </c>
      <c r="W98">
        <v>260</v>
      </c>
      <c r="X98">
        <v>0.26908797025680542</v>
      </c>
      <c r="Y98">
        <v>0.24739605188369751</v>
      </c>
      <c r="Z98">
        <v>0.22909408807754517</v>
      </c>
      <c r="AA98">
        <v>0.1907896101474762</v>
      </c>
      <c r="AB98">
        <v>0.21112909913063049</v>
      </c>
      <c r="AC98">
        <v>0.26000291109085083</v>
      </c>
      <c r="AD98">
        <v>0.43999999761581421</v>
      </c>
      <c r="AE98">
        <v>0.43999999761581421</v>
      </c>
      <c r="AF98">
        <v>0.43999999761581421</v>
      </c>
      <c r="AL98">
        <v>2.1824054718017578</v>
      </c>
      <c r="AM98">
        <v>2.5207881927490234</v>
      </c>
      <c r="AN98">
        <v>4.1811819076538086</v>
      </c>
      <c r="AO98">
        <v>19.842075347900391</v>
      </c>
      <c r="AP98">
        <v>27.774177551269531</v>
      </c>
      <c r="AQ98">
        <v>9.9997110366821289</v>
      </c>
      <c r="AR98">
        <v>-6.9999990463256836</v>
      </c>
      <c r="AS98">
        <v>-6.9999990463256836</v>
      </c>
      <c r="AZ98">
        <v>0</v>
      </c>
      <c r="BA98">
        <v>0</v>
      </c>
      <c r="BB98">
        <v>0</v>
      </c>
      <c r="BC98">
        <v>9.5557175576686859E-2</v>
      </c>
      <c r="BD98">
        <v>9.7379200160503387E-2</v>
      </c>
      <c r="BE98">
        <v>0.28269147872924805</v>
      </c>
      <c r="BF98">
        <v>0.4278336763381958</v>
      </c>
      <c r="BG98">
        <v>9.6538424491882324E-2</v>
      </c>
      <c r="BN98">
        <v>0</v>
      </c>
      <c r="BO98">
        <v>6.3611902296543121E-3</v>
      </c>
      <c r="BP98">
        <v>-1.9068630412220955E-2</v>
      </c>
      <c r="BQ98">
        <v>-9.6196889877319336E-2</v>
      </c>
      <c r="BR98">
        <v>-2.5495437439531088E-3</v>
      </c>
      <c r="BS98">
        <v>8.1500187516212463E-2</v>
      </c>
      <c r="BT98">
        <v>0.43312016129493713</v>
      </c>
      <c r="BU98">
        <v>18.512874603271484</v>
      </c>
      <c r="CB98">
        <v>8.3938703536987305</v>
      </c>
      <c r="CC98">
        <v>11.458127975463867</v>
      </c>
      <c r="CD98">
        <v>20.905912399291992</v>
      </c>
      <c r="CE98">
        <v>82.675323486328125</v>
      </c>
      <c r="CF98">
        <v>86.7943115234375</v>
      </c>
      <c r="CG98">
        <v>71.426490783691406</v>
      </c>
      <c r="CH98">
        <v>-46.666660308837891</v>
      </c>
      <c r="CI98">
        <v>-43.749992370605469</v>
      </c>
      <c r="CO98">
        <v>0.51812851428985596</v>
      </c>
      <c r="CP98">
        <v>0</v>
      </c>
      <c r="CQ98">
        <v>0</v>
      </c>
      <c r="CR98">
        <v>0</v>
      </c>
      <c r="CS98">
        <v>31.75</v>
      </c>
      <c r="CT98">
        <v>0</v>
      </c>
      <c r="CU98">
        <v>28.505832672119141</v>
      </c>
      <c r="CV98">
        <v>-3.2441914081573486</v>
      </c>
      <c r="CW98">
        <v>28.505807876586914</v>
      </c>
      <c r="IN98">
        <v>260</v>
      </c>
      <c r="IO98">
        <v>600</v>
      </c>
      <c r="IP98">
        <v>0</v>
      </c>
      <c r="IQ98">
        <v>43.615966796875</v>
      </c>
      <c r="IR98">
        <v>59.548194885253906</v>
      </c>
      <c r="IS98">
        <v>31.75</v>
      </c>
      <c r="IT98">
        <v>0.44999998807907104</v>
      </c>
      <c r="IU98">
        <v>0</v>
      </c>
    </row>
    <row r="99" spans="10:255">
      <c r="J99">
        <v>0.60000002384185791</v>
      </c>
      <c r="K99">
        <v>1</v>
      </c>
      <c r="L99">
        <v>1.1100000143051147</v>
      </c>
      <c r="M99">
        <v>3.7835821509361267E-2</v>
      </c>
      <c r="N99">
        <v>0.20675858855247498</v>
      </c>
      <c r="O99">
        <v>6.0657343864440918</v>
      </c>
      <c r="P99">
        <v>6.2724928855895996</v>
      </c>
      <c r="Q99">
        <v>6.0657343864440918</v>
      </c>
      <c r="R99">
        <v>263.50100708007813</v>
      </c>
      <c r="S99">
        <v>232.73934936523438</v>
      </c>
      <c r="T99">
        <v>5.464625358581543</v>
      </c>
      <c r="U99">
        <v>2.9999999329447746E-2</v>
      </c>
      <c r="W99">
        <v>261</v>
      </c>
      <c r="X99">
        <v>0.26911425590515137</v>
      </c>
      <c r="Y99">
        <v>0.24726897478103638</v>
      </c>
      <c r="Z99">
        <v>0.22872297465801239</v>
      </c>
      <c r="AA99">
        <v>0.18895739316940308</v>
      </c>
      <c r="AB99">
        <v>0.20918552577495575</v>
      </c>
      <c r="AC99">
        <v>0.29177331924438477</v>
      </c>
      <c r="AD99">
        <v>0.43999999761581421</v>
      </c>
      <c r="AE99">
        <v>0.35400000214576721</v>
      </c>
      <c r="AF99">
        <v>0.41133332252502441</v>
      </c>
      <c r="AL99">
        <v>2.1771483421325684</v>
      </c>
      <c r="AM99">
        <v>2.5462038516998291</v>
      </c>
      <c r="AN99">
        <v>4.2554044723510742</v>
      </c>
      <c r="AO99">
        <v>20.208518981933594</v>
      </c>
      <c r="AP99">
        <v>28.162891387939453</v>
      </c>
      <c r="AQ99">
        <v>6.8226704597473145</v>
      </c>
      <c r="AR99">
        <v>-6.9999990463256836</v>
      </c>
      <c r="AS99">
        <v>1.600000262260437</v>
      </c>
      <c r="AZ99">
        <v>0</v>
      </c>
      <c r="BA99">
        <v>0</v>
      </c>
      <c r="BB99">
        <v>0</v>
      </c>
      <c r="BC99">
        <v>7.5580522418022156E-2</v>
      </c>
      <c r="BD99">
        <v>7.6814740896224976E-2</v>
      </c>
      <c r="BE99">
        <v>0.20775766670703888</v>
      </c>
      <c r="BF99">
        <v>0.55986618995666504</v>
      </c>
      <c r="BG99">
        <v>7.9980887472629547E-2</v>
      </c>
      <c r="BN99">
        <v>0</v>
      </c>
      <c r="BO99">
        <v>5.256124772131443E-3</v>
      </c>
      <c r="BP99">
        <v>-2.015887014567852E-2</v>
      </c>
      <c r="BQ99">
        <v>-9.4380266964435577E-2</v>
      </c>
      <c r="BR99">
        <v>-2.3736557923257351E-3</v>
      </c>
      <c r="BS99">
        <v>7.485082745552063E-2</v>
      </c>
      <c r="BT99">
        <v>4.5120954513549805</v>
      </c>
      <c r="BU99">
        <v>7.9080963134765625</v>
      </c>
      <c r="CB99">
        <v>8.3736505508422852</v>
      </c>
      <c r="CC99">
        <v>11.573652267456055</v>
      </c>
      <c r="CD99">
        <v>21.277027130126953</v>
      </c>
      <c r="CE99">
        <v>84.202171325683594</v>
      </c>
      <c r="CF99">
        <v>88.009040832519531</v>
      </c>
      <c r="CG99">
        <v>48.733348846435547</v>
      </c>
      <c r="CH99">
        <v>-46.666660308837891</v>
      </c>
      <c r="CI99">
        <v>10.000000953674316</v>
      </c>
      <c r="CO99">
        <v>1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-6.2725248336791992</v>
      </c>
      <c r="CV99">
        <v>-6.2724928855895996</v>
      </c>
      <c r="CW99">
        <v>-6.2724928855895996</v>
      </c>
      <c r="IN99">
        <v>261</v>
      </c>
      <c r="IO99">
        <v>600</v>
      </c>
      <c r="IP99">
        <v>0</v>
      </c>
      <c r="IQ99">
        <v>49.794082641601563</v>
      </c>
      <c r="IR99">
        <v>56.698917388916016</v>
      </c>
      <c r="IS99">
        <v>0</v>
      </c>
      <c r="IT99">
        <v>0.44999998807907104</v>
      </c>
      <c r="IU99">
        <v>0</v>
      </c>
    </row>
    <row r="100" spans="10:255">
      <c r="J100">
        <v>0.60000002384185791</v>
      </c>
      <c r="K100">
        <v>1</v>
      </c>
      <c r="L100">
        <v>1.1100000143051147</v>
      </c>
      <c r="M100">
        <v>3.836490586400032E-2</v>
      </c>
      <c r="N100">
        <v>0.21479959785938263</v>
      </c>
      <c r="O100">
        <v>5.7287306785583496</v>
      </c>
      <c r="P100">
        <v>5.9435300827026367</v>
      </c>
      <c r="Q100">
        <v>6.2147307395935059</v>
      </c>
      <c r="R100">
        <v>269.71572875976563</v>
      </c>
      <c r="S100">
        <v>238.46807861328125</v>
      </c>
      <c r="T100">
        <v>5.5988564491271973</v>
      </c>
      <c r="U100">
        <v>2.9999999329447746E-2</v>
      </c>
      <c r="W100">
        <v>262</v>
      </c>
      <c r="X100">
        <v>0.26913517713546753</v>
      </c>
      <c r="Y100">
        <v>0.24714218080043793</v>
      </c>
      <c r="Z100">
        <v>0.22837170958518982</v>
      </c>
      <c r="AA100">
        <v>0.18768970668315887</v>
      </c>
      <c r="AB100">
        <v>0.20796190202236176</v>
      </c>
      <c r="AC100">
        <v>0.32936269044876099</v>
      </c>
      <c r="AD100">
        <v>0.35500001907348633</v>
      </c>
      <c r="AE100">
        <v>0.34787216782569885</v>
      </c>
      <c r="AF100">
        <v>0.35262405872344971</v>
      </c>
      <c r="AL100">
        <v>2.1729638576507568</v>
      </c>
      <c r="AM100">
        <v>2.5715625286102295</v>
      </c>
      <c r="AN100">
        <v>4.325657844543457</v>
      </c>
      <c r="AO100">
        <v>20.462057113647461</v>
      </c>
      <c r="AP100">
        <v>28.407615661621094</v>
      </c>
      <c r="AQ100">
        <v>3.0637328624725342</v>
      </c>
      <c r="AR100">
        <v>1.4999985694885254</v>
      </c>
      <c r="AS100">
        <v>2.2127838134765625</v>
      </c>
      <c r="AZ100">
        <v>0</v>
      </c>
      <c r="BA100">
        <v>0</v>
      </c>
      <c r="BB100">
        <v>0</v>
      </c>
      <c r="BC100">
        <v>5.9863638132810593E-2</v>
      </c>
      <c r="BD100">
        <v>6.0584068298339844E-2</v>
      </c>
      <c r="BE100">
        <v>0.32377961277961731</v>
      </c>
      <c r="BF100">
        <v>0.48630109429359436</v>
      </c>
      <c r="BG100">
        <v>6.9471590220928192E-2</v>
      </c>
      <c r="BN100">
        <v>0</v>
      </c>
      <c r="BO100">
        <v>4.1863005608320236E-3</v>
      </c>
      <c r="BP100">
        <v>-2.1170983090996742E-2</v>
      </c>
      <c r="BQ100">
        <v>-9.1423608362674713E-2</v>
      </c>
      <c r="BR100">
        <v>-2.0191485527902842E-3</v>
      </c>
      <c r="BS100">
        <v>0.10032585263252258</v>
      </c>
      <c r="BT100">
        <v>5.7141108512878418</v>
      </c>
      <c r="BU100">
        <v>0</v>
      </c>
      <c r="CB100">
        <v>8.3575572967529297</v>
      </c>
      <c r="CC100">
        <v>11.688919067382813</v>
      </c>
      <c r="CD100">
        <v>21.628292083740234</v>
      </c>
      <c r="CE100">
        <v>85.258575439453125</v>
      </c>
      <c r="CF100">
        <v>88.773811340332031</v>
      </c>
      <c r="CG100">
        <v>21.883800506591797</v>
      </c>
      <c r="CH100">
        <v>9.9999904632568359</v>
      </c>
      <c r="CI100">
        <v>13.829896926879883</v>
      </c>
      <c r="CO100">
        <v>0.9217987060546875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-5.9435663223266602</v>
      </c>
      <c r="CV100">
        <v>-5.9435300827026367</v>
      </c>
      <c r="CW100">
        <v>-5.9435300827026367</v>
      </c>
      <c r="IN100">
        <v>262</v>
      </c>
      <c r="IO100">
        <v>600</v>
      </c>
      <c r="IP100">
        <v>0</v>
      </c>
      <c r="IQ100">
        <v>55.646186828613281</v>
      </c>
      <c r="IR100">
        <v>62.862823486328125</v>
      </c>
      <c r="IS100">
        <v>0</v>
      </c>
      <c r="IT100">
        <v>0.44999998807907104</v>
      </c>
      <c r="IU100">
        <v>0</v>
      </c>
    </row>
    <row r="101" spans="10:255">
      <c r="J101">
        <v>0.60000002384185791</v>
      </c>
      <c r="K101">
        <v>1</v>
      </c>
      <c r="L101">
        <v>1.1100000143051147</v>
      </c>
      <c r="M101">
        <v>3.7080574780702591E-2</v>
      </c>
      <c r="N101">
        <v>0.16785292327404022</v>
      </c>
      <c r="O101">
        <v>4.1023731231689453</v>
      </c>
      <c r="P101">
        <v>4.270226001739502</v>
      </c>
      <c r="Q101">
        <v>5.0246453285217285</v>
      </c>
      <c r="R101">
        <v>274.74038696289063</v>
      </c>
      <c r="S101">
        <v>242.57044982910156</v>
      </c>
      <c r="T101">
        <v>4.526707649230957</v>
      </c>
      <c r="U101">
        <v>2.9999999329447746E-2</v>
      </c>
      <c r="W101">
        <v>263</v>
      </c>
      <c r="X101">
        <v>0.26915094256401062</v>
      </c>
      <c r="Y101">
        <v>0.24701598286628723</v>
      </c>
      <c r="Z101">
        <v>0.22803612053394318</v>
      </c>
      <c r="AA101">
        <v>0.18699954450130463</v>
      </c>
      <c r="AB101">
        <v>0.20740175247192383</v>
      </c>
      <c r="AC101">
        <v>0.32407388091087341</v>
      </c>
      <c r="AD101">
        <v>0.42189142107963562</v>
      </c>
      <c r="AE101">
        <v>0.43999999761581421</v>
      </c>
      <c r="AF101">
        <v>0.42792761325836182</v>
      </c>
      <c r="AL101">
        <v>2.1698110103607178</v>
      </c>
      <c r="AM101">
        <v>2.5968019962310791</v>
      </c>
      <c r="AN101">
        <v>4.3927755355834961</v>
      </c>
      <c r="AO101">
        <v>20.600088119506836</v>
      </c>
      <c r="AP101">
        <v>28.519647598266602</v>
      </c>
      <c r="AQ101">
        <v>3.592613697052002</v>
      </c>
      <c r="AR101">
        <v>-5.1891417503356934</v>
      </c>
      <c r="AS101">
        <v>-6.9999990463256836</v>
      </c>
      <c r="AZ101">
        <v>0</v>
      </c>
      <c r="BA101">
        <v>0</v>
      </c>
      <c r="BB101">
        <v>0</v>
      </c>
      <c r="BC101">
        <v>5.4996471852064133E-2</v>
      </c>
      <c r="BD101">
        <v>5.5842742323875427E-2</v>
      </c>
      <c r="BE101">
        <v>0.34198492765426636</v>
      </c>
      <c r="BF101">
        <v>0.4787788987159729</v>
      </c>
      <c r="BG101">
        <v>6.8396985530853271E-2</v>
      </c>
      <c r="BN101">
        <v>0</v>
      </c>
      <c r="BO101">
        <v>3.1523667275905609E-3</v>
      </c>
      <c r="BP101">
        <v>-2.2087607532739639E-2</v>
      </c>
      <c r="BQ101">
        <v>-8.9204318821430206E-2</v>
      </c>
      <c r="BR101">
        <v>-1.621033763512969E-3</v>
      </c>
      <c r="BS101">
        <v>0.11543732136487961</v>
      </c>
      <c r="BT101">
        <v>0.98950600624084473</v>
      </c>
      <c r="BU101">
        <v>9.6427745819091797</v>
      </c>
      <c r="CB101">
        <v>8.3454303741455078</v>
      </c>
      <c r="CC101">
        <v>11.803645133972168</v>
      </c>
      <c r="CD101">
        <v>21.96388053894043</v>
      </c>
      <c r="CE101">
        <v>85.833709716796875</v>
      </c>
      <c r="CF101">
        <v>89.1239013671875</v>
      </c>
      <c r="CG101">
        <v>25.661521911621094</v>
      </c>
      <c r="CH101">
        <v>-34.594276428222656</v>
      </c>
      <c r="CI101">
        <v>-43.749992370605469</v>
      </c>
      <c r="CO101">
        <v>0.81645029783248901</v>
      </c>
      <c r="CP101">
        <v>0</v>
      </c>
      <c r="CQ101">
        <v>0</v>
      </c>
      <c r="CR101">
        <v>0</v>
      </c>
      <c r="CS101">
        <v>19.304000854492188</v>
      </c>
      <c r="CT101">
        <v>0</v>
      </c>
      <c r="CU101">
        <v>15.033811569213867</v>
      </c>
      <c r="CV101">
        <v>-4.270226001739502</v>
      </c>
      <c r="CW101">
        <v>15.033774375915527</v>
      </c>
      <c r="IN101">
        <v>263</v>
      </c>
      <c r="IO101">
        <v>600</v>
      </c>
      <c r="IP101">
        <v>0</v>
      </c>
      <c r="IQ101">
        <v>40.523208618164063</v>
      </c>
      <c r="IR101">
        <v>55.909656524658203</v>
      </c>
      <c r="IS101">
        <v>0</v>
      </c>
      <c r="IT101">
        <v>0.44999998807907104</v>
      </c>
      <c r="IU101">
        <v>19.304000854492188</v>
      </c>
    </row>
    <row r="102" spans="10:255">
      <c r="J102">
        <v>0.60000002384185791</v>
      </c>
      <c r="K102">
        <v>1</v>
      </c>
      <c r="L102">
        <v>1.1100000143051147</v>
      </c>
      <c r="M102">
        <v>3.4799996763467789E-2</v>
      </c>
      <c r="N102">
        <v>7.4908532202243805E-2</v>
      </c>
      <c r="O102">
        <v>2.3893241882324219</v>
      </c>
      <c r="P102">
        <v>2.4642326831817627</v>
      </c>
      <c r="Q102">
        <v>2.3893241882324219</v>
      </c>
      <c r="R102">
        <v>277.12969970703125</v>
      </c>
      <c r="S102">
        <v>244.95977783203125</v>
      </c>
      <c r="T102">
        <v>2.1525442600250244</v>
      </c>
      <c r="U102">
        <v>2.9999999329447746E-2</v>
      </c>
      <c r="W102">
        <v>264</v>
      </c>
      <c r="X102">
        <v>0.26916173100471497</v>
      </c>
      <c r="Y102">
        <v>0.24689055979251862</v>
      </c>
      <c r="Z102">
        <v>0.22771169245243073</v>
      </c>
      <c r="AA102">
        <v>0.18679842352867126</v>
      </c>
      <c r="AB102">
        <v>0.20840030908584595</v>
      </c>
      <c r="AC102">
        <v>0.36140152812004089</v>
      </c>
      <c r="AD102">
        <v>0.36174473166465759</v>
      </c>
      <c r="AE102">
        <v>0.43999999761581421</v>
      </c>
      <c r="AF102">
        <v>0.38782981038093567</v>
      </c>
      <c r="AL102">
        <v>2.1676533222198486</v>
      </c>
      <c r="AM102">
        <v>2.6218867301940918</v>
      </c>
      <c r="AN102">
        <v>4.4576616287231445</v>
      </c>
      <c r="AO102">
        <v>20.640312194824219</v>
      </c>
      <c r="AP102">
        <v>28.319934844970703</v>
      </c>
      <c r="AQ102">
        <v>-0.14015138149261475</v>
      </c>
      <c r="AR102">
        <v>0.82552731037139893</v>
      </c>
      <c r="AS102">
        <v>-6.9999990463256836</v>
      </c>
      <c r="AZ102">
        <v>0</v>
      </c>
      <c r="BA102">
        <v>0</v>
      </c>
      <c r="BB102">
        <v>0</v>
      </c>
      <c r="BC102">
        <v>5.3057044744491577E-2</v>
      </c>
      <c r="BD102">
        <v>5.4312370717525482E-2</v>
      </c>
      <c r="BE102">
        <v>0.34331947565078735</v>
      </c>
      <c r="BF102">
        <v>0.48064723610877991</v>
      </c>
      <c r="BG102">
        <v>6.8663895130157471E-2</v>
      </c>
      <c r="BN102">
        <v>0</v>
      </c>
      <c r="BO102">
        <v>2.1554471459239721E-3</v>
      </c>
      <c r="BP102">
        <v>-2.2929379716515541E-2</v>
      </c>
      <c r="BQ102">
        <v>-8.7816059589385986E-2</v>
      </c>
      <c r="BR102">
        <v>-1.2696422636508942E-3</v>
      </c>
      <c r="BS102">
        <v>0.32821214199066162</v>
      </c>
      <c r="BT102">
        <v>4.8812804222106934</v>
      </c>
      <c r="BU102">
        <v>1.5032291412353516E-2</v>
      </c>
      <c r="CB102">
        <v>8.3371315002441406</v>
      </c>
      <c r="CC102">
        <v>11.917665481567383</v>
      </c>
      <c r="CD102">
        <v>22.288309097290039</v>
      </c>
      <c r="CE102">
        <v>86.001312255859375</v>
      </c>
      <c r="CF102">
        <v>88.499801635742188</v>
      </c>
      <c r="CG102">
        <v>-1.0010812282562256</v>
      </c>
      <c r="CH102">
        <v>5.5035152435302734</v>
      </c>
      <c r="CI102">
        <v>-43.749992370605469</v>
      </c>
      <c r="CO102">
        <v>1</v>
      </c>
      <c r="CP102">
        <v>0</v>
      </c>
      <c r="CQ102">
        <v>0</v>
      </c>
      <c r="CR102">
        <v>0</v>
      </c>
      <c r="CS102">
        <v>0.25400000810623169</v>
      </c>
      <c r="CT102">
        <v>0</v>
      </c>
      <c r="CU102">
        <v>-2.2102296352386475</v>
      </c>
      <c r="CV102">
        <v>-2.4642326831817627</v>
      </c>
      <c r="CW102">
        <v>-2.2102327346801758</v>
      </c>
      <c r="IN102">
        <v>264</v>
      </c>
      <c r="IO102">
        <v>600</v>
      </c>
      <c r="IP102">
        <v>0</v>
      </c>
      <c r="IQ102">
        <v>42.645622253417969</v>
      </c>
      <c r="IR102">
        <v>58.406608581542969</v>
      </c>
      <c r="IS102">
        <v>0</v>
      </c>
      <c r="IT102">
        <v>0.44999998807907104</v>
      </c>
      <c r="IU102">
        <v>0.25400000810623169</v>
      </c>
    </row>
    <row r="103" spans="10:255">
      <c r="J103">
        <v>0.60000002384185791</v>
      </c>
      <c r="K103">
        <v>1</v>
      </c>
      <c r="L103">
        <v>1.1100000143051147</v>
      </c>
      <c r="M103">
        <v>3.7610415369272232E-2</v>
      </c>
      <c r="N103">
        <v>0.13949894905090332</v>
      </c>
      <c r="O103">
        <v>4.1170463562011719</v>
      </c>
      <c r="P103">
        <v>4.2565450668334961</v>
      </c>
      <c r="Q103">
        <v>4.1170463562011719</v>
      </c>
      <c r="R103">
        <v>281.24673461914063</v>
      </c>
      <c r="S103">
        <v>249.07682800292969</v>
      </c>
      <c r="T103">
        <v>3.7090508937835693</v>
      </c>
      <c r="U103">
        <v>2.9999999329447746E-2</v>
      </c>
      <c r="W103">
        <v>265</v>
      </c>
      <c r="X103">
        <v>0.26916772127151489</v>
      </c>
      <c r="Y103">
        <v>0.24676600098609924</v>
      </c>
      <c r="Z103">
        <v>0.22739452123641968</v>
      </c>
      <c r="AA103">
        <v>0.1861596405506134</v>
      </c>
      <c r="AB103">
        <v>0.21180166304111481</v>
      </c>
      <c r="AC103">
        <v>0.35462233424186707</v>
      </c>
      <c r="AD103">
        <v>0.40730485320091248</v>
      </c>
      <c r="AE103">
        <v>0.35400000214576721</v>
      </c>
      <c r="AF103">
        <v>0.38953655958175659</v>
      </c>
      <c r="AL103">
        <v>2.1664550304412842</v>
      </c>
      <c r="AM103">
        <v>2.6467986106872559</v>
      </c>
      <c r="AN103">
        <v>4.5210957527160645</v>
      </c>
      <c r="AO103">
        <v>20.768068313598633</v>
      </c>
      <c r="AP103">
        <v>27.639665603637695</v>
      </c>
      <c r="AQ103">
        <v>0.53776806592941284</v>
      </c>
      <c r="AR103">
        <v>-3.7304849624633789</v>
      </c>
      <c r="AS103">
        <v>1.600000262260437</v>
      </c>
      <c r="AZ103">
        <v>0</v>
      </c>
      <c r="BA103">
        <v>0</v>
      </c>
      <c r="BB103">
        <v>0</v>
      </c>
      <c r="BC103">
        <v>5.2299167960882187E-2</v>
      </c>
      <c r="BD103">
        <v>5.7286396622657776E-2</v>
      </c>
      <c r="BE103">
        <v>0.34246709942817688</v>
      </c>
      <c r="BF103">
        <v>0.4794539213180542</v>
      </c>
      <c r="BG103">
        <v>6.8493418395519257E-2</v>
      </c>
      <c r="BN103">
        <v>0</v>
      </c>
      <c r="BO103">
        <v>1.1959309922531247E-3</v>
      </c>
      <c r="BP103">
        <v>-2.3716986179351807E-2</v>
      </c>
      <c r="BQ103">
        <v>-8.7150141596794128E-2</v>
      </c>
      <c r="BR103">
        <v>4.1085082921199501E-4</v>
      </c>
      <c r="BS103">
        <v>0.91653299331665039</v>
      </c>
      <c r="BT103">
        <v>1.6485655307769775</v>
      </c>
      <c r="BU103">
        <v>8.1785116195678711</v>
      </c>
      <c r="CB103">
        <v>8.3325233459472656</v>
      </c>
      <c r="CC103">
        <v>12.030900955200195</v>
      </c>
      <c r="CD103">
        <v>22.605480194091797</v>
      </c>
      <c r="CE103">
        <v>86.53363037109375</v>
      </c>
      <c r="CF103">
        <v>86.37396240234375</v>
      </c>
      <c r="CG103">
        <v>3.8411996364593506</v>
      </c>
      <c r="CH103">
        <v>-24.869897842407227</v>
      </c>
      <c r="CI103">
        <v>10.000000953674316</v>
      </c>
      <c r="CO103">
        <v>1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-4.2565464973449707</v>
      </c>
      <c r="CV103">
        <v>-4.2565450668334961</v>
      </c>
      <c r="CW103">
        <v>-4.2565450668334961</v>
      </c>
      <c r="IN103">
        <v>265</v>
      </c>
      <c r="IO103">
        <v>600</v>
      </c>
      <c r="IP103">
        <v>0</v>
      </c>
      <c r="IQ103">
        <v>46.815013885498047</v>
      </c>
      <c r="IR103">
        <v>53.194133758544922</v>
      </c>
      <c r="IS103">
        <v>0</v>
      </c>
      <c r="IT103">
        <v>0.44999998807907104</v>
      </c>
      <c r="IU103">
        <v>0</v>
      </c>
    </row>
    <row r="104" spans="10:255">
      <c r="J104">
        <v>0.60000002384185791</v>
      </c>
      <c r="K104">
        <v>1</v>
      </c>
      <c r="L104">
        <v>1.1100000143051147</v>
      </c>
      <c r="M104">
        <v>3.7955343723297119E-2</v>
      </c>
      <c r="N104">
        <v>0.18543232977390289</v>
      </c>
      <c r="O104">
        <v>5.2896924018859863</v>
      </c>
      <c r="P104">
        <v>5.4751248359680176</v>
      </c>
      <c r="Q104">
        <v>5.4229488372802734</v>
      </c>
      <c r="R104">
        <v>286.669677734375</v>
      </c>
      <c r="S104">
        <v>254.36651611328125</v>
      </c>
      <c r="T104">
        <v>4.8855395317077637</v>
      </c>
      <c r="U104">
        <v>2.9999999329447746E-2</v>
      </c>
      <c r="W104">
        <v>266</v>
      </c>
      <c r="X104">
        <v>0.26916909217834473</v>
      </c>
      <c r="Y104">
        <v>0.24664229154586792</v>
      </c>
      <c r="Z104">
        <v>0.22708751261234283</v>
      </c>
      <c r="AA104">
        <v>0.18530102074146271</v>
      </c>
      <c r="AB104">
        <v>0.21066945791244507</v>
      </c>
      <c r="AC104">
        <v>0.35603567957878113</v>
      </c>
      <c r="AD104">
        <v>0.27765357494354248</v>
      </c>
      <c r="AE104">
        <v>0.43232706189155579</v>
      </c>
      <c r="AF104">
        <v>0.32921141386032104</v>
      </c>
      <c r="AL104">
        <v>2.1661810874938965</v>
      </c>
      <c r="AM104">
        <v>2.6715404987335205</v>
      </c>
      <c r="AN104">
        <v>4.5824971199035645</v>
      </c>
      <c r="AO104">
        <v>20.939792633056641</v>
      </c>
      <c r="AP104">
        <v>27.866106033325195</v>
      </c>
      <c r="AQ104">
        <v>0.39643353223800659</v>
      </c>
      <c r="AR104">
        <v>9.2346439361572266</v>
      </c>
      <c r="AS104">
        <v>-6.2327060699462891</v>
      </c>
      <c r="AZ104">
        <v>0</v>
      </c>
      <c r="BA104">
        <v>0</v>
      </c>
      <c r="BB104">
        <v>0</v>
      </c>
      <c r="BC104">
        <v>4.9881398677825928E-2</v>
      </c>
      <c r="BD104">
        <v>6.7297138273715973E-2</v>
      </c>
      <c r="BE104">
        <v>0.33954674005508423</v>
      </c>
      <c r="BF104">
        <v>0.47536543011665344</v>
      </c>
      <c r="BG104">
        <v>6.7909345030784607E-2</v>
      </c>
      <c r="BN104">
        <v>0</v>
      </c>
      <c r="BO104">
        <v>2.7295923791825771E-4</v>
      </c>
      <c r="BP104">
        <v>-2.446712926030159E-2</v>
      </c>
      <c r="BQ104">
        <v>-8.5869364440441132E-2</v>
      </c>
      <c r="BR104">
        <v>6.2629547901451588E-3</v>
      </c>
      <c r="BS104">
        <v>0.13580018281936646</v>
      </c>
      <c r="BT104">
        <v>2.0732333660125732</v>
      </c>
      <c r="BU104">
        <v>-8.3773574829101563</v>
      </c>
      <c r="CB104">
        <v>8.3314685821533203</v>
      </c>
      <c r="CC104">
        <v>12.143363952636719</v>
      </c>
      <c r="CD104">
        <v>22.91248893737793</v>
      </c>
      <c r="CE104">
        <v>87.249153137207031</v>
      </c>
      <c r="CF104">
        <v>87.081588745117188</v>
      </c>
      <c r="CG104">
        <v>2.831667423248291</v>
      </c>
      <c r="CH104">
        <v>61.564285278320313</v>
      </c>
      <c r="CI104">
        <v>-38.95440673828125</v>
      </c>
      <c r="CO104">
        <v>0.97542726993560791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-5.4751038551330566</v>
      </c>
      <c r="CV104">
        <v>-5.4751248359680176</v>
      </c>
      <c r="CW104">
        <v>-5.4751248359680176</v>
      </c>
      <c r="IN104">
        <v>266</v>
      </c>
      <c r="IO104">
        <v>600</v>
      </c>
      <c r="IP104">
        <v>0</v>
      </c>
      <c r="IQ104">
        <v>52.204269409179688</v>
      </c>
      <c r="IR104">
        <v>68.749382019042969</v>
      </c>
      <c r="IS104">
        <v>0</v>
      </c>
      <c r="IT104">
        <v>0.44999998807907104</v>
      </c>
      <c r="IU104">
        <v>0</v>
      </c>
    </row>
    <row r="105" spans="10:255">
      <c r="J105">
        <v>0.60000002384185791</v>
      </c>
      <c r="K105">
        <v>1</v>
      </c>
      <c r="L105">
        <v>1.1100000143051147</v>
      </c>
      <c r="M105">
        <v>3.8717426359653473E-2</v>
      </c>
      <c r="N105">
        <v>0.2340262234210968</v>
      </c>
      <c r="O105">
        <v>5.8935747146606445</v>
      </c>
      <c r="P105">
        <v>6.127601146697998</v>
      </c>
      <c r="Q105">
        <v>6.7093591690063477</v>
      </c>
      <c r="R105">
        <v>293.3790283203125</v>
      </c>
      <c r="S105">
        <v>260.26010131835938</v>
      </c>
      <c r="T105">
        <v>6.0444674491882324</v>
      </c>
      <c r="U105">
        <v>2.9999999329447746E-2</v>
      </c>
      <c r="W105">
        <v>267</v>
      </c>
      <c r="X105">
        <v>0.26916602253913879</v>
      </c>
      <c r="Y105">
        <v>0.24651950597763062</v>
      </c>
      <c r="Z105">
        <v>0.22679196298122406</v>
      </c>
      <c r="AA105">
        <v>0.18411602079868317</v>
      </c>
      <c r="AB105">
        <v>0.20909187197685242</v>
      </c>
      <c r="AC105">
        <v>0.32483041286468506</v>
      </c>
      <c r="AD105">
        <v>0.33227786421775818</v>
      </c>
      <c r="AE105">
        <v>0.35400000214576721</v>
      </c>
      <c r="AF105">
        <v>0.33951857686042786</v>
      </c>
      <c r="AL105">
        <v>2.1667947769165039</v>
      </c>
      <c r="AM105">
        <v>2.6960976123809814</v>
      </c>
      <c r="AN105">
        <v>4.6416068077087402</v>
      </c>
      <c r="AO105">
        <v>21.176792144775391</v>
      </c>
      <c r="AP105">
        <v>28.181621551513672</v>
      </c>
      <c r="AQ105">
        <v>3.5169603824615479</v>
      </c>
      <c r="AR105">
        <v>3.7722139358520508</v>
      </c>
      <c r="AS105">
        <v>1.600000262260437</v>
      </c>
      <c r="AZ105">
        <v>0</v>
      </c>
      <c r="BA105">
        <v>0</v>
      </c>
      <c r="BB105">
        <v>0</v>
      </c>
      <c r="BC105">
        <v>5.5520854890346527E-2</v>
      </c>
      <c r="BD105">
        <v>7.500062882900238E-2</v>
      </c>
      <c r="BE105">
        <v>0.39914301037788391</v>
      </c>
      <c r="BF105">
        <v>0.39050698280334473</v>
      </c>
      <c r="BG105">
        <v>7.9828597605228424E-2</v>
      </c>
      <c r="BN105">
        <v>0</v>
      </c>
      <c r="BO105">
        <v>-6.1441515572369099E-4</v>
      </c>
      <c r="BP105">
        <v>-2.5170033797621727E-2</v>
      </c>
      <c r="BQ105">
        <v>-8.4282316267490387E-2</v>
      </c>
      <c r="BR105">
        <v>5.9345751069486141E-3</v>
      </c>
      <c r="BS105">
        <v>0.13243795931339264</v>
      </c>
      <c r="BT105">
        <v>-0.63570857048034668</v>
      </c>
      <c r="BU105">
        <v>7.1282029151916504</v>
      </c>
      <c r="CB105">
        <v>8.3338298797607422</v>
      </c>
      <c r="CC105">
        <v>12.254987716674805</v>
      </c>
      <c r="CD105">
        <v>23.208038330078125</v>
      </c>
      <c r="CE105">
        <v>88.236648559570313</v>
      </c>
      <c r="CF105">
        <v>88.067581176757813</v>
      </c>
      <c r="CG105">
        <v>25.12114143371582</v>
      </c>
      <c r="CH105">
        <v>25.148092269897461</v>
      </c>
      <c r="CI105">
        <v>10.000000953674316</v>
      </c>
      <c r="CO105">
        <v>0.87841099500656128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-6.1275959014892578</v>
      </c>
      <c r="CV105">
        <v>-6.127601146697998</v>
      </c>
      <c r="CW105">
        <v>-6.127601146697998</v>
      </c>
      <c r="IN105">
        <v>267</v>
      </c>
      <c r="IO105">
        <v>600</v>
      </c>
      <c r="IP105">
        <v>0</v>
      </c>
      <c r="IQ105">
        <v>58.247589111328125</v>
      </c>
      <c r="IR105">
        <v>66.644218444824219</v>
      </c>
      <c r="IS105">
        <v>0</v>
      </c>
      <c r="IT105">
        <v>0.44999998807907104</v>
      </c>
      <c r="IU105">
        <v>0</v>
      </c>
    </row>
    <row r="106" spans="10:255">
      <c r="J106">
        <v>0.60000002384185791</v>
      </c>
      <c r="K106">
        <v>1</v>
      </c>
      <c r="L106">
        <v>1.1100000143051147</v>
      </c>
      <c r="M106">
        <v>3.8948118686676025E-2</v>
      </c>
      <c r="N106">
        <v>0.24648283421993256</v>
      </c>
      <c r="O106">
        <v>5.4062948226928711</v>
      </c>
      <c r="P106">
        <v>5.6527776718139648</v>
      </c>
      <c r="Q106">
        <v>7.024625301361084</v>
      </c>
      <c r="R106">
        <v>300.40365600585938</v>
      </c>
      <c r="S106">
        <v>265.6663818359375</v>
      </c>
      <c r="T106">
        <v>6.3284912109375</v>
      </c>
      <c r="U106">
        <v>2.9999999329447746E-2</v>
      </c>
      <c r="W106">
        <v>268</v>
      </c>
      <c r="X106">
        <v>0.26915869116783142</v>
      </c>
      <c r="Y106">
        <v>0.2463977187871933</v>
      </c>
      <c r="Z106">
        <v>0.22651000320911407</v>
      </c>
      <c r="AA106">
        <v>0.18335911631584167</v>
      </c>
      <c r="AB106">
        <v>0.20803207159042358</v>
      </c>
      <c r="AC106">
        <v>0.30620941519737244</v>
      </c>
      <c r="AD106">
        <v>0.31068199872970581</v>
      </c>
      <c r="AE106">
        <v>0.34722462296485901</v>
      </c>
      <c r="AF106">
        <v>0.32286286354064941</v>
      </c>
      <c r="AL106">
        <v>2.1682612895965576</v>
      </c>
      <c r="AM106">
        <v>2.7204549312591553</v>
      </c>
      <c r="AN106">
        <v>4.6979990005493164</v>
      </c>
      <c r="AO106">
        <v>21.32817268371582</v>
      </c>
      <c r="AP106">
        <v>28.393583297729492</v>
      </c>
      <c r="AQ106">
        <v>5.3790602684020996</v>
      </c>
      <c r="AR106">
        <v>5.9318008422851563</v>
      </c>
      <c r="AS106">
        <v>2.2775382995605469</v>
      </c>
      <c r="AZ106">
        <v>0</v>
      </c>
      <c r="BA106">
        <v>0</v>
      </c>
      <c r="BB106">
        <v>0</v>
      </c>
      <c r="BC106">
        <v>4.4222034513950348E-2</v>
      </c>
      <c r="BD106">
        <v>5.9810180217027664E-2</v>
      </c>
      <c r="BE106">
        <v>0.344603031873703</v>
      </c>
      <c r="BF106">
        <v>0.48244422674179077</v>
      </c>
      <c r="BG106">
        <v>6.8920604884624481E-2</v>
      </c>
      <c r="BN106">
        <v>0</v>
      </c>
      <c r="BO106">
        <v>-1.4667926589027047E-3</v>
      </c>
      <c r="BP106">
        <v>-2.5822628289461136E-2</v>
      </c>
      <c r="BQ106">
        <v>-8.2216568291187286E-2</v>
      </c>
      <c r="BR106">
        <v>5.4801516234874725E-3</v>
      </c>
      <c r="BS106">
        <v>0.11687213182449341</v>
      </c>
      <c r="BT106">
        <v>0.11779936403036118</v>
      </c>
      <c r="BU106">
        <v>0.5664486289024353</v>
      </c>
      <c r="CB106">
        <v>8.3394699096679688</v>
      </c>
      <c r="CC106">
        <v>12.365703582763672</v>
      </c>
      <c r="CD106">
        <v>23.489997863769531</v>
      </c>
      <c r="CE106">
        <v>88.867401123046875</v>
      </c>
      <c r="CF106">
        <v>88.729949951171875</v>
      </c>
      <c r="CG106">
        <v>38.421852111816406</v>
      </c>
      <c r="CH106">
        <v>39.545337677001953</v>
      </c>
      <c r="CI106">
        <v>14.234612464904785</v>
      </c>
      <c r="CO106">
        <v>0.76962035894393921</v>
      </c>
      <c r="CP106">
        <v>0</v>
      </c>
      <c r="CQ106">
        <v>0</v>
      </c>
      <c r="CR106">
        <v>0</v>
      </c>
      <c r="CS106">
        <v>0.50800001621246338</v>
      </c>
      <c r="CT106">
        <v>0</v>
      </c>
      <c r="CU106">
        <v>-5.1447749137878418</v>
      </c>
      <c r="CV106">
        <v>-5.6527776718139648</v>
      </c>
      <c r="CW106">
        <v>-5.144777774810791</v>
      </c>
      <c r="IN106">
        <v>268</v>
      </c>
      <c r="IO106">
        <v>600</v>
      </c>
      <c r="IP106">
        <v>0</v>
      </c>
      <c r="IQ106">
        <v>63.310153961181641</v>
      </c>
      <c r="IR106">
        <v>71.803077697753906</v>
      </c>
      <c r="IS106">
        <v>0</v>
      </c>
      <c r="IT106">
        <v>0.44999998807907104</v>
      </c>
      <c r="IU106">
        <v>0.50800001621246338</v>
      </c>
    </row>
    <row r="107" spans="10:255">
      <c r="J107">
        <v>0.60000002384185791</v>
      </c>
      <c r="K107">
        <v>1</v>
      </c>
      <c r="L107">
        <v>1.1100000143051147</v>
      </c>
      <c r="M107">
        <v>3.5512663424015045E-2</v>
      </c>
      <c r="N107">
        <v>0.10207109898328781</v>
      </c>
      <c r="O107">
        <v>2.164625883102417</v>
      </c>
      <c r="P107">
        <v>2.2666969299316406</v>
      </c>
      <c r="Q107">
        <v>3.1903810501098633</v>
      </c>
      <c r="R107">
        <v>303.59402465820313</v>
      </c>
      <c r="S107">
        <v>267.83099365234375</v>
      </c>
      <c r="T107">
        <v>2.8742170333862305</v>
      </c>
      <c r="U107">
        <v>2.9999999329447746E-2</v>
      </c>
      <c r="W107">
        <v>269</v>
      </c>
      <c r="X107">
        <v>0.26914727687835693</v>
      </c>
      <c r="Y107">
        <v>0.24627704918384552</v>
      </c>
      <c r="Z107">
        <v>0.22623811662197113</v>
      </c>
      <c r="AA107">
        <v>0.18333320319652557</v>
      </c>
      <c r="AB107">
        <v>0.20792129635810852</v>
      </c>
      <c r="AC107">
        <v>0.29802313446998596</v>
      </c>
      <c r="AD107">
        <v>0.3066173791885376</v>
      </c>
      <c r="AE107">
        <v>0.36582988500595093</v>
      </c>
      <c r="AF107">
        <v>0.32635489106178284</v>
      </c>
      <c r="AL107">
        <v>2.1705441474914551</v>
      </c>
      <c r="AM107">
        <v>2.74458909034729</v>
      </c>
      <c r="AN107">
        <v>4.7523765563964844</v>
      </c>
      <c r="AO107">
        <v>21.333356857299805</v>
      </c>
      <c r="AP107">
        <v>28.415737152099609</v>
      </c>
      <c r="AQ107">
        <v>6.1976885795593262</v>
      </c>
      <c r="AR107">
        <v>6.3382625579833984</v>
      </c>
      <c r="AS107">
        <v>0.41701200604438782</v>
      </c>
      <c r="AZ107">
        <v>0</v>
      </c>
      <c r="BA107">
        <v>0</v>
      </c>
      <c r="BB107">
        <v>0</v>
      </c>
      <c r="BC107">
        <v>4.2090382426977158E-2</v>
      </c>
      <c r="BD107">
        <v>5.6813400238752365E-2</v>
      </c>
      <c r="BE107">
        <v>0.34657546877861023</v>
      </c>
      <c r="BF107">
        <v>0.48520562052726746</v>
      </c>
      <c r="BG107">
        <v>6.9315090775489807E-2</v>
      </c>
      <c r="BN107">
        <v>0</v>
      </c>
      <c r="BO107">
        <v>-2.2847962100058794E-3</v>
      </c>
      <c r="BP107">
        <v>-2.6418862864375114E-2</v>
      </c>
      <c r="BQ107">
        <v>-8.0796010792255402E-2</v>
      </c>
      <c r="BR107">
        <v>5.1315031014382839E-3</v>
      </c>
      <c r="BS107">
        <v>0.10595520585775375</v>
      </c>
      <c r="BT107">
        <v>3.753335028886795E-2</v>
      </c>
      <c r="BU107">
        <v>0.68136072158813477</v>
      </c>
      <c r="CB107">
        <v>8.3482494354248047</v>
      </c>
      <c r="CC107">
        <v>12.47540283203125</v>
      </c>
      <c r="CD107">
        <v>23.761884689331055</v>
      </c>
      <c r="CE107">
        <v>88.888999938964844</v>
      </c>
      <c r="CF107">
        <v>88.799186706542969</v>
      </c>
      <c r="CG107">
        <v>44.269195556640625</v>
      </c>
      <c r="CH107">
        <v>42.255081176757813</v>
      </c>
      <c r="CI107">
        <v>2.6063246726989746</v>
      </c>
      <c r="CO107">
        <v>0.67848509550094604</v>
      </c>
      <c r="CP107">
        <v>0</v>
      </c>
      <c r="CQ107">
        <v>0</v>
      </c>
      <c r="CR107">
        <v>0</v>
      </c>
      <c r="CS107">
        <v>2.7939999103546143</v>
      </c>
      <c r="CT107">
        <v>0</v>
      </c>
      <c r="CU107">
        <v>0.52726268768310547</v>
      </c>
      <c r="CV107">
        <v>-2.2666969299316406</v>
      </c>
      <c r="CW107">
        <v>0.52730292081832886</v>
      </c>
      <c r="IN107">
        <v>269</v>
      </c>
      <c r="IO107">
        <v>600</v>
      </c>
      <c r="IP107">
        <v>0</v>
      </c>
      <c r="IQ107">
        <v>62.702060699462891</v>
      </c>
      <c r="IR107">
        <v>73.276527404785156</v>
      </c>
      <c r="IS107">
        <v>0</v>
      </c>
      <c r="IT107">
        <v>0.44999998807907104</v>
      </c>
      <c r="IU107">
        <v>2.7939999103546143</v>
      </c>
    </row>
    <row r="108" spans="10:255">
      <c r="J108">
        <v>0.60000002384185791</v>
      </c>
      <c r="K108">
        <v>1</v>
      </c>
      <c r="L108">
        <v>1.0806452035903931</v>
      </c>
      <c r="M108">
        <v>3.7489067763090134E-2</v>
      </c>
      <c r="N108">
        <v>0.10573367774486542</v>
      </c>
      <c r="O108">
        <v>2.1012763977050781</v>
      </c>
      <c r="P108">
        <v>2.20701003074646</v>
      </c>
      <c r="Q108">
        <v>3.047837495803833</v>
      </c>
      <c r="R108">
        <v>306.64187622070313</v>
      </c>
      <c r="S108">
        <v>269.93228149414063</v>
      </c>
      <c r="T108">
        <v>2.8203868865966797</v>
      </c>
      <c r="U108">
        <v>2.9999999329447746E-2</v>
      </c>
      <c r="W108">
        <v>270</v>
      </c>
      <c r="X108">
        <v>0.26913192868232727</v>
      </c>
      <c r="Y108">
        <v>0.24615752696990967</v>
      </c>
      <c r="Z108">
        <v>0.22597053647041321</v>
      </c>
      <c r="AA108">
        <v>0.18331919610500336</v>
      </c>
      <c r="AB108">
        <v>0.20781002938747406</v>
      </c>
      <c r="AC108">
        <v>0.29050838947296143</v>
      </c>
      <c r="AD108">
        <v>0.30462199449539185</v>
      </c>
      <c r="AE108">
        <v>0.35432535409927368</v>
      </c>
      <c r="AF108">
        <v>0.32118979096412659</v>
      </c>
      <c r="AL108">
        <v>2.1736137866973877</v>
      </c>
      <c r="AM108">
        <v>2.7684931755065918</v>
      </c>
      <c r="AN108">
        <v>4.8058924674987793</v>
      </c>
      <c r="AO108">
        <v>21.336158752441406</v>
      </c>
      <c r="AP108">
        <v>28.437990188598633</v>
      </c>
      <c r="AQ108">
        <v>6.9491629600524902</v>
      </c>
      <c r="AR108">
        <v>6.5378012657165527</v>
      </c>
      <c r="AS108">
        <v>1.5674651861190796</v>
      </c>
      <c r="AZ108">
        <v>0</v>
      </c>
      <c r="BA108">
        <v>0</v>
      </c>
      <c r="BB108">
        <v>0</v>
      </c>
      <c r="BC108">
        <v>4.2026825249195099E-2</v>
      </c>
      <c r="BD108">
        <v>5.6488726288080215E-2</v>
      </c>
      <c r="BE108">
        <v>0.34672480821609497</v>
      </c>
      <c r="BF108">
        <v>0.48541471362113953</v>
      </c>
      <c r="BG108">
        <v>6.9344960153102875E-2</v>
      </c>
      <c r="BN108">
        <v>0</v>
      </c>
      <c r="BO108">
        <v>-3.0688745900988579E-3</v>
      </c>
      <c r="BP108">
        <v>-2.6973653584718704E-2</v>
      </c>
      <c r="BQ108">
        <v>-8.0491192638874054E-2</v>
      </c>
      <c r="BR108">
        <v>5.0191031768918037E-3</v>
      </c>
      <c r="BS108">
        <v>0.10146492719650269</v>
      </c>
      <c r="BT108">
        <v>7.8555203974246979E-2</v>
      </c>
      <c r="BU108">
        <v>0.89900892972946167</v>
      </c>
      <c r="CB108">
        <v>8.3600559234619141</v>
      </c>
      <c r="CC108">
        <v>12.584059715270996</v>
      </c>
      <c r="CD108">
        <v>24.029464721679688</v>
      </c>
      <c r="CE108">
        <v>88.900672912597656</v>
      </c>
      <c r="CF108">
        <v>88.868728637695313</v>
      </c>
      <c r="CG108">
        <v>49.636867523193359</v>
      </c>
      <c r="CH108">
        <v>43.585338592529297</v>
      </c>
      <c r="CI108">
        <v>9.7966556549072266</v>
      </c>
      <c r="CO108">
        <v>0.68943190574645996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-2.2069811820983887</v>
      </c>
      <c r="CV108">
        <v>-2.20701003074646</v>
      </c>
      <c r="CW108">
        <v>-2.20701003074646</v>
      </c>
      <c r="IN108">
        <v>270</v>
      </c>
      <c r="IO108">
        <v>600</v>
      </c>
      <c r="IP108">
        <v>0</v>
      </c>
      <c r="IQ108">
        <v>64.828582763671875</v>
      </c>
      <c r="IR108">
        <v>74.424835205078125</v>
      </c>
      <c r="IS108">
        <v>0</v>
      </c>
      <c r="IT108">
        <v>0.44999998807907104</v>
      </c>
      <c r="IU108">
        <v>0</v>
      </c>
    </row>
    <row r="109" spans="10:255">
      <c r="J109">
        <v>0.60000002384185791</v>
      </c>
      <c r="K109">
        <v>1</v>
      </c>
      <c r="L109">
        <v>1.0512903928756714</v>
      </c>
      <c r="M109">
        <v>3.8410287350416183E-2</v>
      </c>
      <c r="N109">
        <v>0.17935265600681305</v>
      </c>
      <c r="O109">
        <v>3.1964242458343506</v>
      </c>
      <c r="P109">
        <v>3.375777006149292</v>
      </c>
      <c r="Q109">
        <v>4.9088859558105469</v>
      </c>
      <c r="R109">
        <v>311.55075073242188</v>
      </c>
      <c r="S109">
        <v>273.12869262695313</v>
      </c>
      <c r="T109">
        <v>4.6693911552429199</v>
      </c>
      <c r="U109">
        <v>2.9999999329447746E-2</v>
      </c>
      <c r="W109">
        <v>271</v>
      </c>
      <c r="X109">
        <v>0.26911282539367676</v>
      </c>
      <c r="Y109">
        <v>0.24603909254074097</v>
      </c>
      <c r="Z109">
        <v>0.2257070392370224</v>
      </c>
      <c r="AA109">
        <v>0.18305322527885437</v>
      </c>
      <c r="AB109">
        <v>0.20734536647796631</v>
      </c>
      <c r="AC109">
        <v>0.28036937117576599</v>
      </c>
      <c r="AD109">
        <v>0.29472276568412781</v>
      </c>
      <c r="AE109">
        <v>0.34286922216415405</v>
      </c>
      <c r="AF109">
        <v>0.31077158451080322</v>
      </c>
      <c r="AL109">
        <v>2.1774342060089111</v>
      </c>
      <c r="AM109">
        <v>2.7921802997589111</v>
      </c>
      <c r="AN109">
        <v>4.8585920333862305</v>
      </c>
      <c r="AO109">
        <v>21.389352798461914</v>
      </c>
      <c r="AP109">
        <v>28.530923843383789</v>
      </c>
      <c r="AQ109">
        <v>7.9630651473999023</v>
      </c>
      <c r="AR109">
        <v>7.5277237892150879</v>
      </c>
      <c r="AS109">
        <v>2.713078498840332</v>
      </c>
      <c r="AZ109">
        <v>0</v>
      </c>
      <c r="BA109">
        <v>0</v>
      </c>
      <c r="BB109">
        <v>0</v>
      </c>
      <c r="BC109">
        <v>4.3264426290988922E-2</v>
      </c>
      <c r="BD109">
        <v>5.7851940393447876E-2</v>
      </c>
      <c r="BE109">
        <v>0.32718685269355774</v>
      </c>
      <c r="BF109">
        <v>0.50023472309112549</v>
      </c>
      <c r="BG109">
        <v>7.1462102234363556E-2</v>
      </c>
      <c r="BN109">
        <v>0</v>
      </c>
      <c r="BO109">
        <v>-3.819555277004838E-3</v>
      </c>
      <c r="BP109">
        <v>-2.7508823201060295E-2</v>
      </c>
      <c r="BQ109">
        <v>-8.0207481980323792E-2</v>
      </c>
      <c r="BR109">
        <v>4.8891273327171803E-3</v>
      </c>
      <c r="BS109">
        <v>9.6875913441181183E-2</v>
      </c>
      <c r="BT109">
        <v>0.12880101799964905</v>
      </c>
      <c r="BU109">
        <v>0.73783791065216064</v>
      </c>
      <c r="CB109">
        <v>8.374751091003418</v>
      </c>
      <c r="CC109">
        <v>12.691727638244629</v>
      </c>
      <c r="CD109">
        <v>24.292963027954102</v>
      </c>
      <c r="CE109">
        <v>89.122314453125</v>
      </c>
      <c r="CF109">
        <v>89.159141540527344</v>
      </c>
      <c r="CG109">
        <v>56.879024505615234</v>
      </c>
      <c r="CH109">
        <v>50.184825897216797</v>
      </c>
      <c r="CI109">
        <v>16.956737518310547</v>
      </c>
      <c r="CO109">
        <v>0.65115064382553101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-3.3757686614990234</v>
      </c>
      <c r="CV109">
        <v>-3.375777006149292</v>
      </c>
      <c r="CW109">
        <v>-3.375777006149292</v>
      </c>
      <c r="IN109">
        <v>271</v>
      </c>
      <c r="IO109">
        <v>600</v>
      </c>
      <c r="IP109">
        <v>0</v>
      </c>
      <c r="IQ109">
        <v>68.1241455078125</v>
      </c>
      <c r="IR109">
        <v>76.954193115234375</v>
      </c>
      <c r="IS109">
        <v>0</v>
      </c>
      <c r="IT109">
        <v>0.44999998807907104</v>
      </c>
      <c r="IU109">
        <v>0</v>
      </c>
    </row>
    <row r="110" spans="10:255">
      <c r="J110">
        <v>0.60000002384185791</v>
      </c>
      <c r="K110">
        <v>1</v>
      </c>
      <c r="L110">
        <v>1.0219354629516602</v>
      </c>
      <c r="M110">
        <v>3.7320975214242935E-2</v>
      </c>
      <c r="N110">
        <v>0.14478333294391632</v>
      </c>
      <c r="O110">
        <v>2.3462920188903809</v>
      </c>
      <c r="P110">
        <v>2.4910752773284912</v>
      </c>
      <c r="Q110">
        <v>3.964505672454834</v>
      </c>
      <c r="R110">
        <v>315.5152587890625</v>
      </c>
      <c r="S110">
        <v>275.4749755859375</v>
      </c>
      <c r="T110">
        <v>3.8794090747833252</v>
      </c>
      <c r="U110">
        <v>2.9999999329447746E-2</v>
      </c>
      <c r="W110">
        <v>272</v>
      </c>
      <c r="X110">
        <v>0.26909014582633972</v>
      </c>
      <c r="Y110">
        <v>0.24592165648937225</v>
      </c>
      <c r="Z110">
        <v>0.22544939815998077</v>
      </c>
      <c r="AA110">
        <v>0.18292364478111267</v>
      </c>
      <c r="AB110">
        <v>0.20703738927841187</v>
      </c>
      <c r="AC110">
        <v>0.27329409122467041</v>
      </c>
      <c r="AD110">
        <v>0.28786182403564453</v>
      </c>
      <c r="AE110">
        <v>0.33356538414955139</v>
      </c>
      <c r="AF110">
        <v>0.30309635400772095</v>
      </c>
      <c r="AL110">
        <v>2.1819703578948975</v>
      </c>
      <c r="AM110">
        <v>2.8156676292419434</v>
      </c>
      <c r="AN110">
        <v>4.9101204872131348</v>
      </c>
      <c r="AO110">
        <v>21.41526985168457</v>
      </c>
      <c r="AP110">
        <v>28.592519760131836</v>
      </c>
      <c r="AQ110">
        <v>8.6705923080444336</v>
      </c>
      <c r="AR110">
        <v>8.2138175964355469</v>
      </c>
      <c r="AS110">
        <v>3.6434621810913086</v>
      </c>
      <c r="AZ110">
        <v>0</v>
      </c>
      <c r="BA110">
        <v>0</v>
      </c>
      <c r="BB110">
        <v>0</v>
      </c>
      <c r="BC110">
        <v>4.6933270990848541E-2</v>
      </c>
      <c r="BD110">
        <v>6.2365822494029999E-2</v>
      </c>
      <c r="BE110">
        <v>0.31008559465408325</v>
      </c>
      <c r="BF110">
        <v>0.50151360034942627</v>
      </c>
      <c r="BG110">
        <v>7.9101681709289551E-2</v>
      </c>
      <c r="BN110">
        <v>0</v>
      </c>
      <c r="BO110">
        <v>-4.538610577583313E-3</v>
      </c>
      <c r="BP110">
        <v>-2.8025584295392036E-2</v>
      </c>
      <c r="BQ110">
        <v>-7.9555191099643707E-2</v>
      </c>
      <c r="BR110">
        <v>4.6482584439218044E-3</v>
      </c>
      <c r="BS110">
        <v>8.9381143450737E-2</v>
      </c>
      <c r="BT110">
        <v>0.1094023734331131</v>
      </c>
      <c r="BU110">
        <v>0.60000544786453247</v>
      </c>
      <c r="CB110">
        <v>8.3921966552734375</v>
      </c>
      <c r="CC110">
        <v>12.798487663269043</v>
      </c>
      <c r="CD110">
        <v>24.550603866577148</v>
      </c>
      <c r="CE110">
        <v>89.230293273925781</v>
      </c>
      <c r="CF110">
        <v>89.351631164550781</v>
      </c>
      <c r="CG110">
        <v>61.932796478271484</v>
      </c>
      <c r="CH110">
        <v>54.758785247802734</v>
      </c>
      <c r="CI110">
        <v>22.771636962890625</v>
      </c>
      <c r="CO110">
        <v>0.59182459115982056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-2.4910867214202881</v>
      </c>
      <c r="CV110">
        <v>-2.4910752773284912</v>
      </c>
      <c r="CW110">
        <v>-2.4910752773284912</v>
      </c>
      <c r="IN110">
        <v>272</v>
      </c>
      <c r="IO110">
        <v>600</v>
      </c>
      <c r="IP110">
        <v>0</v>
      </c>
      <c r="IQ110">
        <v>70.535659790039063</v>
      </c>
      <c r="IR110">
        <v>78.696701049804688</v>
      </c>
      <c r="IS110">
        <v>0</v>
      </c>
      <c r="IT110">
        <v>0.44999998807907104</v>
      </c>
      <c r="IU110">
        <v>0</v>
      </c>
    </row>
    <row r="111" spans="10:255">
      <c r="J111">
        <v>0.60000002384185791</v>
      </c>
      <c r="K111">
        <v>1</v>
      </c>
      <c r="L111">
        <v>0.99258065223693848</v>
      </c>
      <c r="M111">
        <v>3.9266124367713928E-2</v>
      </c>
      <c r="N111">
        <v>0.21957941353321075</v>
      </c>
      <c r="O111">
        <v>3.0440170764923096</v>
      </c>
      <c r="P111">
        <v>3.2635965347290039</v>
      </c>
      <c r="Q111">
        <v>5.5505928993225098</v>
      </c>
      <c r="R111">
        <v>321.06585693359375</v>
      </c>
      <c r="S111">
        <v>278.51898193359375</v>
      </c>
      <c r="T111">
        <v>5.5920825004577637</v>
      </c>
      <c r="U111">
        <v>2.9999999329447746E-2</v>
      </c>
      <c r="W111">
        <v>273</v>
      </c>
      <c r="X111">
        <v>0.26906400918960571</v>
      </c>
      <c r="Y111">
        <v>0.24580520391464233</v>
      </c>
      <c r="Z111">
        <v>0.22519642114639282</v>
      </c>
      <c r="AA111">
        <v>0.18256926536560059</v>
      </c>
      <c r="AB111">
        <v>0.20641577243804932</v>
      </c>
      <c r="AC111">
        <v>0.26434257626533508</v>
      </c>
      <c r="AD111">
        <v>0.27680414915084839</v>
      </c>
      <c r="AE111">
        <v>0.32368174195289612</v>
      </c>
      <c r="AF111">
        <v>0.29243001341819763</v>
      </c>
      <c r="AL111">
        <v>2.1871974468231201</v>
      </c>
      <c r="AM111">
        <v>2.8389580249786377</v>
      </c>
      <c r="AN111">
        <v>4.9607152938842773</v>
      </c>
      <c r="AO111">
        <v>21.48614501953125</v>
      </c>
      <c r="AP111">
        <v>28.716842651367188</v>
      </c>
      <c r="AQ111">
        <v>9.5657444000244141</v>
      </c>
      <c r="AR111">
        <v>9.3195858001708984</v>
      </c>
      <c r="AS111">
        <v>4.6318264007568359</v>
      </c>
      <c r="AZ111">
        <v>0</v>
      </c>
      <c r="BA111">
        <v>0</v>
      </c>
      <c r="BB111">
        <v>0</v>
      </c>
      <c r="BC111">
        <v>5.0726521760225296E-2</v>
      </c>
      <c r="BD111">
        <v>6.6873401403427124E-2</v>
      </c>
      <c r="BE111">
        <v>0.29883489012718201</v>
      </c>
      <c r="BF111">
        <v>0.49721306562423706</v>
      </c>
      <c r="BG111">
        <v>8.6352109909057617E-2</v>
      </c>
      <c r="BN111">
        <v>0</v>
      </c>
      <c r="BO111">
        <v>-5.2277627401053905E-3</v>
      </c>
      <c r="BP111">
        <v>-2.8517657890915871E-2</v>
      </c>
      <c r="BQ111">
        <v>-7.9113118350505829E-2</v>
      </c>
      <c r="BR111">
        <v>4.4238273985683918E-3</v>
      </c>
      <c r="BS111">
        <v>8.366355299949646E-2</v>
      </c>
      <c r="BT111">
        <v>9.8170548677444458E-2</v>
      </c>
      <c r="BU111">
        <v>0.50592827796936035</v>
      </c>
      <c r="CB111">
        <v>8.4123020172119141</v>
      </c>
      <c r="CC111">
        <v>12.904353141784668</v>
      </c>
      <c r="CD111">
        <v>24.803581237792969</v>
      </c>
      <c r="CE111">
        <v>89.525611877441406</v>
      </c>
      <c r="CF111">
        <v>89.740142822265625</v>
      </c>
      <c r="CG111">
        <v>68.326736450195313</v>
      </c>
      <c r="CH111">
        <v>62.130569458007813</v>
      </c>
      <c r="CI111">
        <v>28.948911666870117</v>
      </c>
      <c r="CO111">
        <v>0.5484129786491394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-3.2635629177093506</v>
      </c>
      <c r="CV111">
        <v>-3.2635965347290039</v>
      </c>
      <c r="CW111">
        <v>-3.2635965347290039</v>
      </c>
      <c r="IN111">
        <v>273</v>
      </c>
      <c r="IO111">
        <v>600</v>
      </c>
      <c r="IP111">
        <v>0</v>
      </c>
      <c r="IQ111">
        <v>73.720138549804688</v>
      </c>
      <c r="IR111">
        <v>81.280364990234375</v>
      </c>
      <c r="IS111">
        <v>0</v>
      </c>
      <c r="IT111">
        <v>0.44999998807907104</v>
      </c>
      <c r="IU111">
        <v>0</v>
      </c>
    </row>
    <row r="112" spans="10:255">
      <c r="J112">
        <v>0.60000002384185791</v>
      </c>
      <c r="K112">
        <v>1</v>
      </c>
      <c r="L112">
        <v>0.9632258415222168</v>
      </c>
      <c r="M112">
        <v>3.7937752902507782E-2</v>
      </c>
      <c r="N112">
        <v>0.1979493647813797</v>
      </c>
      <c r="O112">
        <v>2.4681339263916016</v>
      </c>
      <c r="P112">
        <v>2.6660833358764648</v>
      </c>
      <c r="Q112">
        <v>5.0258631706237793</v>
      </c>
      <c r="R112">
        <v>326.09170532226563</v>
      </c>
      <c r="S112">
        <v>280.98712158203125</v>
      </c>
      <c r="T112">
        <v>5.2177410125732422</v>
      </c>
      <c r="U112">
        <v>2.9999999329447746E-2</v>
      </c>
      <c r="W112">
        <v>274</v>
      </c>
      <c r="X112">
        <v>0.26903456449508667</v>
      </c>
      <c r="Y112">
        <v>0.24568970501422882</v>
      </c>
      <c r="Z112">
        <v>0.22494962811470032</v>
      </c>
      <c r="AA112">
        <v>0.18227766454219818</v>
      </c>
      <c r="AB112">
        <v>0.20585329830646515</v>
      </c>
      <c r="AC112">
        <v>0.2571728527545929</v>
      </c>
      <c r="AD112">
        <v>0.2684992253780365</v>
      </c>
      <c r="AE112">
        <v>0.31498721241950989</v>
      </c>
      <c r="AF112">
        <v>0.28399521112442017</v>
      </c>
      <c r="AL112">
        <v>2.1930866241455078</v>
      </c>
      <c r="AM112">
        <v>2.8620579242706299</v>
      </c>
      <c r="AN112">
        <v>5.0100741386413574</v>
      </c>
      <c r="AO112">
        <v>21.544464111328125</v>
      </c>
      <c r="AP112">
        <v>28.829338073730469</v>
      </c>
      <c r="AQ112">
        <v>10.282716751098633</v>
      </c>
      <c r="AR112">
        <v>10.150077819824219</v>
      </c>
      <c r="AS112">
        <v>5.501279354095459</v>
      </c>
      <c r="AZ112">
        <v>0</v>
      </c>
      <c r="BA112">
        <v>0</v>
      </c>
      <c r="BB112">
        <v>0</v>
      </c>
      <c r="BC112">
        <v>5.7038124650716782E-2</v>
      </c>
      <c r="BD112">
        <v>7.4493266642093658E-2</v>
      </c>
      <c r="BE112">
        <v>0.28746059536933899</v>
      </c>
      <c r="BF112">
        <v>0.48117411136627197</v>
      </c>
      <c r="BG112">
        <v>9.983392059803009E-2</v>
      </c>
      <c r="BN112">
        <v>0</v>
      </c>
      <c r="BO112">
        <v>-5.8878273703157902E-3</v>
      </c>
      <c r="BP112">
        <v>-2.898993156850338E-2</v>
      </c>
      <c r="BQ112">
        <v>-7.8348003327846527E-2</v>
      </c>
      <c r="BR112">
        <v>4.1090147569775581E-3</v>
      </c>
      <c r="BS112">
        <v>7.5474515557289124E-2</v>
      </c>
      <c r="BT112">
        <v>6.7992277443408966E-2</v>
      </c>
      <c r="BU112">
        <v>0.42510035634040833</v>
      </c>
      <c r="CB112">
        <v>8.4349517822265625</v>
      </c>
      <c r="CC112">
        <v>13.009352684020996</v>
      </c>
      <c r="CD112">
        <v>25.050373077392578</v>
      </c>
      <c r="CE112">
        <v>89.76861572265625</v>
      </c>
      <c r="CF112">
        <v>90.091690063476563</v>
      </c>
      <c r="CG112">
        <v>73.447967529296875</v>
      </c>
      <c r="CH112">
        <v>67.667182922363281</v>
      </c>
      <c r="CI112">
        <v>34.382991790771484</v>
      </c>
      <c r="CO112">
        <v>0.49108657240867615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-2.6661157608032227</v>
      </c>
      <c r="CV112">
        <v>-2.6660833358764648</v>
      </c>
      <c r="CW112">
        <v>-2.6660833358764648</v>
      </c>
      <c r="IN112">
        <v>274</v>
      </c>
      <c r="IO112">
        <v>600</v>
      </c>
      <c r="IP112">
        <v>0</v>
      </c>
      <c r="IQ112">
        <v>76.307876586914063</v>
      </c>
      <c r="IR112">
        <v>83.3018798828125</v>
      </c>
      <c r="IS112">
        <v>0</v>
      </c>
      <c r="IT112">
        <v>0.44999998807907104</v>
      </c>
      <c r="IU112">
        <v>0</v>
      </c>
    </row>
    <row r="113" spans="10:255">
      <c r="J113">
        <v>0.60000002384185791</v>
      </c>
      <c r="K113">
        <v>1</v>
      </c>
      <c r="L113">
        <v>0.93387097120285034</v>
      </c>
      <c r="M113">
        <v>3.7462525069713593E-2</v>
      </c>
      <c r="N113">
        <v>0.17456679046154022</v>
      </c>
      <c r="O113">
        <v>1.9343088865280151</v>
      </c>
      <c r="P113">
        <v>2.1088757514953613</v>
      </c>
      <c r="Q113">
        <v>4.3516249656677246</v>
      </c>
      <c r="R113">
        <v>330.44332885742188</v>
      </c>
      <c r="S113">
        <v>282.92141723632813</v>
      </c>
      <c r="T113">
        <v>4.6597709655761719</v>
      </c>
      <c r="U113">
        <v>2.9999999329447746E-2</v>
      </c>
      <c r="W113">
        <v>275</v>
      </c>
      <c r="X113">
        <v>0.26900196075439453</v>
      </c>
      <c r="Y113">
        <v>0.24557511508464813</v>
      </c>
      <c r="Z113">
        <v>0.22470839321613312</v>
      </c>
      <c r="AA113">
        <v>0.1820722222328186</v>
      </c>
      <c r="AB113">
        <v>0.20538470149040222</v>
      </c>
      <c r="AC113">
        <v>0.25171175599098206</v>
      </c>
      <c r="AD113">
        <v>0.26256987452507019</v>
      </c>
      <c r="AE113">
        <v>0.30741384625434875</v>
      </c>
      <c r="AF113">
        <v>0.27751785516738892</v>
      </c>
      <c r="AL113">
        <v>2.1996071338653564</v>
      </c>
      <c r="AM113">
        <v>2.8849759101867676</v>
      </c>
      <c r="AN113">
        <v>5.0583209991455078</v>
      </c>
      <c r="AO113">
        <v>21.585552215576172</v>
      </c>
      <c r="AP113">
        <v>28.923057556152344</v>
      </c>
      <c r="AQ113">
        <v>10.828826904296875</v>
      </c>
      <c r="AR113">
        <v>10.743013381958008</v>
      </c>
      <c r="AS113">
        <v>6.2586159706115723</v>
      </c>
      <c r="AZ113">
        <v>0</v>
      </c>
      <c r="BA113">
        <v>0</v>
      </c>
      <c r="BB113">
        <v>0</v>
      </c>
      <c r="BC113">
        <v>6.3363052904605865E-2</v>
      </c>
      <c r="BD113">
        <v>8.1816323101520538E-2</v>
      </c>
      <c r="BE113">
        <v>0.27406162023544312</v>
      </c>
      <c r="BF113">
        <v>0.46722051501274109</v>
      </c>
      <c r="BG113">
        <v>0.113538458943367</v>
      </c>
      <c r="BN113">
        <v>0</v>
      </c>
      <c r="BO113">
        <v>-6.5200044773519039E-3</v>
      </c>
      <c r="BP113">
        <v>-2.9437555000185966E-2</v>
      </c>
      <c r="BQ113">
        <v>-7.7684767544269562E-2</v>
      </c>
      <c r="BR113">
        <v>3.788758534938097E-3</v>
      </c>
      <c r="BS113">
        <v>6.8325169384479523E-2</v>
      </c>
      <c r="BT113">
        <v>5.233478918671608E-2</v>
      </c>
      <c r="BU113">
        <v>0.36315071582794189</v>
      </c>
      <c r="CB113">
        <v>8.4600315093994141</v>
      </c>
      <c r="CC113">
        <v>13.113525390625</v>
      </c>
      <c r="CD113">
        <v>25.291608810424805</v>
      </c>
      <c r="CE113">
        <v>89.939811706542969</v>
      </c>
      <c r="CF113">
        <v>90.384559631347656</v>
      </c>
      <c r="CG113">
        <v>77.348747253417969</v>
      </c>
      <c r="CH113">
        <v>71.620086669921875</v>
      </c>
      <c r="CI113">
        <v>39.116344451904297</v>
      </c>
      <c r="CO113">
        <v>0.44450268149375916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-2.108842134475708</v>
      </c>
      <c r="CV113">
        <v>-2.1088757514953613</v>
      </c>
      <c r="CW113">
        <v>-2.1088757514953613</v>
      </c>
      <c r="IN113">
        <v>275</v>
      </c>
      <c r="IO113">
        <v>604</v>
      </c>
      <c r="IP113">
        <v>0</v>
      </c>
      <c r="IQ113">
        <v>78.339065551757813</v>
      </c>
      <c r="IR113">
        <v>84.800521850585938</v>
      </c>
      <c r="IS113">
        <v>0</v>
      </c>
      <c r="IT113">
        <v>0.44999998807907104</v>
      </c>
      <c r="IU113">
        <v>0</v>
      </c>
    </row>
    <row r="114" spans="10:255">
      <c r="J114">
        <v>0.60000002384185791</v>
      </c>
      <c r="K114">
        <v>1</v>
      </c>
      <c r="L114">
        <v>0.90451616048812866</v>
      </c>
      <c r="M114">
        <v>3.9330072700977325E-2</v>
      </c>
      <c r="N114">
        <v>0.23275093734264374</v>
      </c>
      <c r="O114">
        <v>2.1836190223693848</v>
      </c>
      <c r="P114">
        <v>2.4163699150085449</v>
      </c>
      <c r="Q114">
        <v>5.3528246879577637</v>
      </c>
      <c r="R114">
        <v>335.796142578125</v>
      </c>
      <c r="S114">
        <v>285.10504150390625</v>
      </c>
      <c r="T114">
        <v>5.9178872108459473</v>
      </c>
      <c r="U114">
        <v>2.9999999329447746E-2</v>
      </c>
      <c r="W114">
        <v>276</v>
      </c>
      <c r="X114">
        <v>0.26896634697914124</v>
      </c>
      <c r="Y114">
        <v>0.24546143412590027</v>
      </c>
      <c r="Z114">
        <v>0.22447192668914795</v>
      </c>
      <c r="AA114">
        <v>0.18171882629394531</v>
      </c>
      <c r="AB114">
        <v>0.20471581816673279</v>
      </c>
      <c r="AC114">
        <v>0.2458547055721283</v>
      </c>
      <c r="AD114">
        <v>0.25531843304634094</v>
      </c>
      <c r="AE114">
        <v>0.2991747260093689</v>
      </c>
      <c r="AF114">
        <v>0.2699371874332428</v>
      </c>
      <c r="AL114">
        <v>2.2067298889160156</v>
      </c>
      <c r="AM114">
        <v>2.9077119827270508</v>
      </c>
      <c r="AN114">
        <v>5.105614185333252</v>
      </c>
      <c r="AO114">
        <v>21.656232833862305</v>
      </c>
      <c r="AP114">
        <v>29.056833267211914</v>
      </c>
      <c r="AQ114">
        <v>11.414531707763672</v>
      </c>
      <c r="AR114">
        <v>11.468156814575195</v>
      </c>
      <c r="AS114">
        <v>7.0825281143188477</v>
      </c>
      <c r="AZ114">
        <v>0</v>
      </c>
      <c r="BA114">
        <v>0</v>
      </c>
      <c r="BB114">
        <v>0</v>
      </c>
      <c r="BC114">
        <v>6.9291718304157257E-2</v>
      </c>
      <c r="BD114">
        <v>8.8304571807384491E-2</v>
      </c>
      <c r="BE114">
        <v>0.26002570986747742</v>
      </c>
      <c r="BF114">
        <v>0.45610314607620239</v>
      </c>
      <c r="BG114">
        <v>0.12627480924129486</v>
      </c>
      <c r="BN114">
        <v>0</v>
      </c>
      <c r="BO114">
        <v>-7.1255220100283623E-3</v>
      </c>
      <c r="BP114">
        <v>-2.9863059520721436E-2</v>
      </c>
      <c r="BQ114">
        <v>-7.7156297862529755E-2</v>
      </c>
      <c r="BR114">
        <v>3.473763121291995E-3</v>
      </c>
      <c r="BS114">
        <v>6.2522009015083313E-2</v>
      </c>
      <c r="BT114">
        <v>4.4614583253860474E-2</v>
      </c>
      <c r="BU114">
        <v>0.31542599201202393</v>
      </c>
      <c r="CB114">
        <v>8.4874267578125</v>
      </c>
      <c r="CC114">
        <v>13.21687126159668</v>
      </c>
      <c r="CD114">
        <v>25.528074264526367</v>
      </c>
      <c r="CE114">
        <v>90.23431396484375</v>
      </c>
      <c r="CF114">
        <v>90.8026123046875</v>
      </c>
      <c r="CG114">
        <v>81.532356262207031</v>
      </c>
      <c r="CH114">
        <v>76.454376220703125</v>
      </c>
      <c r="CI114">
        <v>44.265796661376953</v>
      </c>
      <c r="CO114">
        <v>0.40793770551681519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-2.4163722991943359</v>
      </c>
      <c r="CV114">
        <v>-2.4163699150085449</v>
      </c>
      <c r="CW114">
        <v>-2.4163699150085449</v>
      </c>
      <c r="IN114">
        <v>276</v>
      </c>
      <c r="IO114">
        <v>608</v>
      </c>
      <c r="IP114">
        <v>0</v>
      </c>
      <c r="IQ114">
        <v>80.67828369140625</v>
      </c>
      <c r="IR114">
        <v>86.583236694335938</v>
      </c>
      <c r="IS114">
        <v>0</v>
      </c>
      <c r="IT114">
        <v>0.44999998807907104</v>
      </c>
      <c r="IU114">
        <v>0</v>
      </c>
    </row>
    <row r="115" spans="10:255">
      <c r="J115">
        <v>0.60000002384185791</v>
      </c>
      <c r="K115">
        <v>1</v>
      </c>
      <c r="L115">
        <v>0.87516129016876221</v>
      </c>
      <c r="M115">
        <v>3.7321936339139938E-2</v>
      </c>
      <c r="N115">
        <v>0.18966852128505707</v>
      </c>
      <c r="O115">
        <v>1.6270298957824707</v>
      </c>
      <c r="P115">
        <v>1.816698431968689</v>
      </c>
      <c r="Q115">
        <v>4.447533130645752</v>
      </c>
      <c r="R115">
        <v>340.24368286132813</v>
      </c>
      <c r="S115">
        <v>286.73208618164063</v>
      </c>
      <c r="T115">
        <v>5.0819582939147949</v>
      </c>
      <c r="U115">
        <v>2.9999999329447746E-2</v>
      </c>
      <c r="W115">
        <v>277</v>
      </c>
      <c r="X115">
        <v>0.26892781257629395</v>
      </c>
      <c r="Y115">
        <v>0.24534861743450165</v>
      </c>
      <c r="Z115">
        <v>0.22424118220806122</v>
      </c>
      <c r="AA115">
        <v>0.18148638308048248</v>
      </c>
      <c r="AB115">
        <v>0.20418861508369446</v>
      </c>
      <c r="AC115">
        <v>0.24165090918540955</v>
      </c>
      <c r="AD115">
        <v>0.25060465931892395</v>
      </c>
      <c r="AE115">
        <v>0.29220873117446899</v>
      </c>
      <c r="AF115">
        <v>0.26447269320487976</v>
      </c>
      <c r="AL115">
        <v>2.2144367694854736</v>
      </c>
      <c r="AM115">
        <v>2.9302754402160645</v>
      </c>
      <c r="AN115">
        <v>5.1517629623413086</v>
      </c>
      <c r="AO115">
        <v>21.702720642089844</v>
      </c>
      <c r="AP115">
        <v>29.162275314331055</v>
      </c>
      <c r="AQ115">
        <v>11.834912300109863</v>
      </c>
      <c r="AR115">
        <v>11.939535140991211</v>
      </c>
      <c r="AS115">
        <v>7.7791275978088379</v>
      </c>
      <c r="AZ115">
        <v>0</v>
      </c>
      <c r="BA115">
        <v>0</v>
      </c>
      <c r="BB115">
        <v>0</v>
      </c>
      <c r="BC115">
        <v>7.7455416321754456E-2</v>
      </c>
      <c r="BD115">
        <v>9.7264014184474945E-2</v>
      </c>
      <c r="BE115">
        <v>0.24412338435649872</v>
      </c>
      <c r="BF115">
        <v>0.43574848771095276</v>
      </c>
      <c r="BG115">
        <v>0.14540870487689972</v>
      </c>
      <c r="BN115">
        <v>0</v>
      </c>
      <c r="BO115">
        <v>-7.7056731097400188E-3</v>
      </c>
      <c r="BP115">
        <v>-3.0269673094153404E-2</v>
      </c>
      <c r="BQ115">
        <v>-7.6419167220592499E-2</v>
      </c>
      <c r="BR115">
        <v>3.1158777419477701E-3</v>
      </c>
      <c r="BS115">
        <v>5.5928394198417664E-2</v>
      </c>
      <c r="BT115">
        <v>3.2745398581027985E-2</v>
      </c>
      <c r="BU115">
        <v>0.27034649252891541</v>
      </c>
      <c r="CB115">
        <v>8.5170688629150391</v>
      </c>
      <c r="CC115">
        <v>13.319432258605957</v>
      </c>
      <c r="CD115">
        <v>25.758819580078125</v>
      </c>
      <c r="CE115">
        <v>90.428016662597656</v>
      </c>
      <c r="CF115">
        <v>91.132110595703125</v>
      </c>
      <c r="CG115">
        <v>84.535064697265625</v>
      </c>
      <c r="CH115">
        <v>79.596893310546875</v>
      </c>
      <c r="CI115">
        <v>48.619541168212891</v>
      </c>
      <c r="CO115">
        <v>0.36582750082015991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-1.8167197704315186</v>
      </c>
      <c r="CV115">
        <v>-1.816698431968689</v>
      </c>
      <c r="CW115">
        <v>-1.816698431968689</v>
      </c>
      <c r="IN115">
        <v>277</v>
      </c>
      <c r="IO115">
        <v>612</v>
      </c>
      <c r="IP115">
        <v>0</v>
      </c>
      <c r="IQ115">
        <v>82.418571472167969</v>
      </c>
      <c r="IR115">
        <v>87.811103820800781</v>
      </c>
      <c r="IS115">
        <v>0</v>
      </c>
      <c r="IT115">
        <v>0.44999998807907104</v>
      </c>
      <c r="IU115">
        <v>0</v>
      </c>
    </row>
    <row r="116" spans="10:255">
      <c r="J116">
        <v>0.60000002384185791</v>
      </c>
      <c r="K116">
        <v>1</v>
      </c>
      <c r="L116">
        <v>0.84580647945404053</v>
      </c>
      <c r="M116">
        <v>3.9601437747478485E-2</v>
      </c>
      <c r="N116">
        <v>0.21766217052936554</v>
      </c>
      <c r="O116">
        <v>1.5550278425216675</v>
      </c>
      <c r="P116">
        <v>1.7726900577545166</v>
      </c>
      <c r="Q116">
        <v>4.6488227844238281</v>
      </c>
      <c r="R116">
        <v>344.89251708984375</v>
      </c>
      <c r="S116">
        <v>288.287109375</v>
      </c>
      <c r="T116">
        <v>5.4963197708129883</v>
      </c>
      <c r="U116">
        <v>2.9999999329447746E-2</v>
      </c>
      <c r="W116">
        <v>278</v>
      </c>
      <c r="X116">
        <v>0.2688865065574646</v>
      </c>
      <c r="Y116">
        <v>0.24523665010929108</v>
      </c>
      <c r="Z116">
        <v>0.22401511669158936</v>
      </c>
      <c r="AA116">
        <v>0.18121454119682312</v>
      </c>
      <c r="AB116">
        <v>0.20360834896564484</v>
      </c>
      <c r="AC116">
        <v>0.23783725500106812</v>
      </c>
      <c r="AD116">
        <v>0.24607005715370178</v>
      </c>
      <c r="AE116">
        <v>0.28529298305511475</v>
      </c>
      <c r="AF116">
        <v>0.2591443657875061</v>
      </c>
      <c r="AL116">
        <v>2.2226982116699219</v>
      </c>
      <c r="AM116">
        <v>2.9526689052581787</v>
      </c>
      <c r="AN116">
        <v>5.1969766616821289</v>
      </c>
      <c r="AO116">
        <v>21.757087707519531</v>
      </c>
      <c r="AP116">
        <v>29.278326034545898</v>
      </c>
      <c r="AQ116">
        <v>12.216277122497559</v>
      </c>
      <c r="AR116">
        <v>12.39299488067627</v>
      </c>
      <c r="AS116">
        <v>8.4707021713256836</v>
      </c>
      <c r="AZ116">
        <v>0</v>
      </c>
      <c r="BA116">
        <v>0</v>
      </c>
      <c r="BB116">
        <v>0</v>
      </c>
      <c r="BC116">
        <v>8.5536889731884003E-2</v>
      </c>
      <c r="BD116">
        <v>0.10565987974405289</v>
      </c>
      <c r="BE116">
        <v>0.23032873868942261</v>
      </c>
      <c r="BF116">
        <v>0.42542630434036255</v>
      </c>
      <c r="BG116">
        <v>0.15304812788963318</v>
      </c>
      <c r="BN116">
        <v>0</v>
      </c>
      <c r="BO116">
        <v>-8.2609616219997406E-3</v>
      </c>
      <c r="BP116">
        <v>-3.0654516071081161E-2</v>
      </c>
      <c r="BQ116">
        <v>-7.5867213308811188E-2</v>
      </c>
      <c r="BR116">
        <v>2.7755310293287039E-3</v>
      </c>
      <c r="BS116">
        <v>5.1024504005908966E-2</v>
      </c>
      <c r="BT116">
        <v>2.7827305719256401E-2</v>
      </c>
      <c r="BU116">
        <v>0.23591712117195129</v>
      </c>
      <c r="CB116">
        <v>8.5488424301147461</v>
      </c>
      <c r="CC116">
        <v>13.421220779418945</v>
      </c>
      <c r="CD116">
        <v>25.984884262084961</v>
      </c>
      <c r="CE116">
        <v>90.654548645019531</v>
      </c>
      <c r="CF116">
        <v>91.494781494140625</v>
      </c>
      <c r="CG116">
        <v>87.259101867675781</v>
      </c>
      <c r="CH116">
        <v>82.619964599609375</v>
      </c>
      <c r="CI116">
        <v>52.941883087158203</v>
      </c>
      <c r="CO116">
        <v>0.33449926972389221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-1.7727017402648926</v>
      </c>
      <c r="CV116">
        <v>-1.7726900577545166</v>
      </c>
      <c r="CW116">
        <v>-1.7726900577545166</v>
      </c>
      <c r="IN116">
        <v>278</v>
      </c>
      <c r="IO116">
        <v>616</v>
      </c>
      <c r="IP116">
        <v>0</v>
      </c>
      <c r="IQ116">
        <v>84.115386962890625</v>
      </c>
      <c r="IR116">
        <v>88.993743896484375</v>
      </c>
      <c r="IS116">
        <v>0</v>
      </c>
      <c r="IT116">
        <v>0.44999998807907104</v>
      </c>
      <c r="IU116">
        <v>0</v>
      </c>
    </row>
    <row r="117" spans="10:255">
      <c r="J117">
        <v>0.60000002384185791</v>
      </c>
      <c r="K117">
        <v>1</v>
      </c>
      <c r="L117">
        <v>0.81645160913467407</v>
      </c>
      <c r="M117">
        <v>3.4981664270162582E-2</v>
      </c>
      <c r="N117">
        <v>7.9455167055130005E-2</v>
      </c>
      <c r="O117">
        <v>0.56366264820098877</v>
      </c>
      <c r="P117">
        <v>0.64311778545379639</v>
      </c>
      <c r="Q117">
        <v>1.8544371128082275</v>
      </c>
      <c r="R117">
        <v>346.7469482421875</v>
      </c>
      <c r="S117">
        <v>288.85076904296875</v>
      </c>
      <c r="T117">
        <v>2.2713375091552734</v>
      </c>
      <c r="U117">
        <v>2.9999999329447746E-2</v>
      </c>
      <c r="W117">
        <v>279</v>
      </c>
      <c r="X117">
        <v>0.26884254813194275</v>
      </c>
      <c r="Y117">
        <v>0.24512550234794617</v>
      </c>
      <c r="Z117">
        <v>0.22379389405250549</v>
      </c>
      <c r="AA117">
        <v>0.18133468925952911</v>
      </c>
      <c r="AB117">
        <v>0.20350299775600433</v>
      </c>
      <c r="AC117">
        <v>0.23638004064559937</v>
      </c>
      <c r="AD117">
        <v>0.2455657422542572</v>
      </c>
      <c r="AE117">
        <v>0.28916639089584351</v>
      </c>
      <c r="AF117">
        <v>0.26009929180145264</v>
      </c>
      <c r="AL117">
        <v>2.231489896774292</v>
      </c>
      <c r="AM117">
        <v>2.9748983383178711</v>
      </c>
      <c r="AN117">
        <v>5.2412209510803223</v>
      </c>
      <c r="AO117">
        <v>21.733058929443359</v>
      </c>
      <c r="AP117">
        <v>29.299396514892578</v>
      </c>
      <c r="AQ117">
        <v>12.361998558044434</v>
      </c>
      <c r="AR117">
        <v>12.443426132202148</v>
      </c>
      <c r="AS117">
        <v>8.0833616256713867</v>
      </c>
      <c r="AZ117">
        <v>0</v>
      </c>
      <c r="BA117">
        <v>0</v>
      </c>
      <c r="BB117">
        <v>0</v>
      </c>
      <c r="BC117">
        <v>9.5206283032894135E-2</v>
      </c>
      <c r="BD117">
        <v>0.11552866548299789</v>
      </c>
      <c r="BE117">
        <v>0.21632865071296692</v>
      </c>
      <c r="BF117">
        <v>0.41313576698303223</v>
      </c>
      <c r="BG117">
        <v>0.15980067849159241</v>
      </c>
      <c r="BN117">
        <v>0</v>
      </c>
      <c r="BO117">
        <v>-8.7926685810089111E-3</v>
      </c>
      <c r="BP117">
        <v>-3.1021572649478912E-2</v>
      </c>
      <c r="BQ117">
        <v>-7.5264990329742432E-2</v>
      </c>
      <c r="BR117">
        <v>2.4295293260365725E-3</v>
      </c>
      <c r="BS117">
        <v>4.6476591378450394E-2</v>
      </c>
      <c r="BT117">
        <v>2.269197441637516E-2</v>
      </c>
      <c r="BU117">
        <v>0.20512908697128296</v>
      </c>
      <c r="CB117">
        <v>8.5826568603515625</v>
      </c>
      <c r="CC117">
        <v>13.522263526916504</v>
      </c>
      <c r="CD117">
        <v>26.206108093261719</v>
      </c>
      <c r="CE117">
        <v>90.554428100585938</v>
      </c>
      <c r="CF117">
        <v>91.560623168945313</v>
      </c>
      <c r="CG117">
        <v>88.299972534179688</v>
      </c>
      <c r="CH117">
        <v>82.956169128417969</v>
      </c>
      <c r="CI117">
        <v>50.521003723144531</v>
      </c>
      <c r="CO117">
        <v>0.30395349860191345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0.1188814640045166</v>
      </c>
      <c r="CV117">
        <v>-0.64311778545379639</v>
      </c>
      <c r="CW117">
        <v>0.11888220906257629</v>
      </c>
      <c r="IN117">
        <v>279</v>
      </c>
      <c r="IO117">
        <v>620</v>
      </c>
      <c r="IP117">
        <v>0</v>
      </c>
      <c r="IQ117">
        <v>83.921241760253906</v>
      </c>
      <c r="IR117">
        <v>89.221031188964844</v>
      </c>
      <c r="IS117">
        <v>0</v>
      </c>
      <c r="IT117">
        <v>0.44999998807907104</v>
      </c>
      <c r="IU117">
        <v>0.76200002431869507</v>
      </c>
    </row>
    <row r="118" spans="10:255">
      <c r="J118">
        <v>0.60000002384185791</v>
      </c>
      <c r="K118">
        <v>1</v>
      </c>
      <c r="L118">
        <v>0.78709679841995239</v>
      </c>
      <c r="M118">
        <v>3.7268184125423431E-2</v>
      </c>
      <c r="N118">
        <v>8.3474017679691315E-2</v>
      </c>
      <c r="O118">
        <v>0.54201787710189819</v>
      </c>
      <c r="P118">
        <v>0.6254919171333313</v>
      </c>
      <c r="Q118">
        <v>1.7629549503326416</v>
      </c>
      <c r="R118">
        <v>348.50991821289063</v>
      </c>
      <c r="S118">
        <v>289.39279174804688</v>
      </c>
      <c r="T118">
        <v>2.2398197650909424</v>
      </c>
      <c r="U118">
        <v>2.9999999329447746E-2</v>
      </c>
      <c r="W118">
        <v>280</v>
      </c>
      <c r="X118">
        <v>0.26879602670669556</v>
      </c>
      <c r="Y118">
        <v>0.24501515924930573</v>
      </c>
      <c r="Z118">
        <v>0.22357456386089325</v>
      </c>
      <c r="AA118">
        <v>0.18145616352558136</v>
      </c>
      <c r="AB118">
        <v>0.20339968800544739</v>
      </c>
      <c r="AC118">
        <v>0.23509976267814636</v>
      </c>
      <c r="AD118">
        <v>0.24530503153800964</v>
      </c>
      <c r="AE118">
        <v>0.30040851235389709</v>
      </c>
      <c r="AF118">
        <v>0.26367285847663879</v>
      </c>
      <c r="AL118">
        <v>2.2407939434051514</v>
      </c>
      <c r="AM118">
        <v>2.9969668388366699</v>
      </c>
      <c r="AN118">
        <v>5.2850871086120605</v>
      </c>
      <c r="AO118">
        <v>21.708765029907227</v>
      </c>
      <c r="AP118">
        <v>29.320058822631836</v>
      </c>
      <c r="AQ118">
        <v>12.490026473999023</v>
      </c>
      <c r="AR118">
        <v>12.469497680664063</v>
      </c>
      <c r="AS118">
        <v>6.9591493606567383</v>
      </c>
      <c r="AZ118">
        <v>0</v>
      </c>
      <c r="BA118">
        <v>0</v>
      </c>
      <c r="BB118">
        <v>0</v>
      </c>
      <c r="BC118">
        <v>9.7922146320343018E-2</v>
      </c>
      <c r="BD118">
        <v>0.11665454506874084</v>
      </c>
      <c r="BE118">
        <v>0.20215673744678497</v>
      </c>
      <c r="BF118">
        <v>0.41228398680686951</v>
      </c>
      <c r="BG118">
        <v>0.17098267376422882</v>
      </c>
      <c r="BN118">
        <v>0</v>
      </c>
      <c r="BO118">
        <v>-9.3016484752297401E-3</v>
      </c>
      <c r="BP118">
        <v>-3.1370542943477631E-2</v>
      </c>
      <c r="BQ118">
        <v>-7.52367302775383E-2</v>
      </c>
      <c r="BR118">
        <v>2.1335475612431765E-3</v>
      </c>
      <c r="BS118">
        <v>4.4699922204017639E-2</v>
      </c>
      <c r="BT118">
        <v>2.62454804033041E-2</v>
      </c>
      <c r="BU118">
        <v>0.22363941371440887</v>
      </c>
      <c r="CB118">
        <v>8.6184425354003906</v>
      </c>
      <c r="CC118">
        <v>13.622575759887695</v>
      </c>
      <c r="CD118">
        <v>26.425437927246094</v>
      </c>
      <c r="CE118">
        <v>90.453201293945313</v>
      </c>
      <c r="CF118">
        <v>91.625190734863281</v>
      </c>
      <c r="CG118">
        <v>89.214454650878906</v>
      </c>
      <c r="CH118">
        <v>83.129981994628906</v>
      </c>
      <c r="CI118">
        <v>43.494678497314453</v>
      </c>
      <c r="CO118">
        <v>0.30744850635528564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0.89851021766662598</v>
      </c>
      <c r="CV118">
        <v>-0.6254919171333313</v>
      </c>
      <c r="CW118">
        <v>0.89850813150405884</v>
      </c>
      <c r="IN118">
        <v>280</v>
      </c>
      <c r="IO118">
        <v>624</v>
      </c>
      <c r="IP118">
        <v>0</v>
      </c>
      <c r="IQ118">
        <v>82.947502136230469</v>
      </c>
      <c r="IR118">
        <v>89.398056030273438</v>
      </c>
      <c r="IS118">
        <v>0</v>
      </c>
      <c r="IT118">
        <v>0.44999998807907104</v>
      </c>
      <c r="IU118">
        <v>1.5240000486373901</v>
      </c>
    </row>
    <row r="119" spans="10:255">
      <c r="J119">
        <v>0.60000002384185791</v>
      </c>
      <c r="K119">
        <v>1</v>
      </c>
      <c r="L119">
        <v>0.75774192810058594</v>
      </c>
      <c r="M119">
        <v>3.7117302417755127E-2</v>
      </c>
      <c r="N119">
        <v>0.12894988059997559</v>
      </c>
      <c r="O119">
        <v>0.85549843311309814</v>
      </c>
      <c r="P119">
        <v>0.98444831371307373</v>
      </c>
      <c r="Q119">
        <v>2.6324846744537354</v>
      </c>
      <c r="R119">
        <v>351.14239501953125</v>
      </c>
      <c r="S119">
        <v>290.248291015625</v>
      </c>
      <c r="T119">
        <v>3.4741177558898926</v>
      </c>
      <c r="U119">
        <v>2.9999999329447746E-2</v>
      </c>
      <c r="W119">
        <v>281</v>
      </c>
      <c r="X119">
        <v>0.26874709129333496</v>
      </c>
      <c r="Y119">
        <v>0.24490554630756378</v>
      </c>
      <c r="Z119">
        <v>0.22335709631443024</v>
      </c>
      <c r="AA119">
        <v>0.18141770362854004</v>
      </c>
      <c r="AB119">
        <v>0.20311054587364197</v>
      </c>
      <c r="AC119">
        <v>0.23337337374687195</v>
      </c>
      <c r="AD119">
        <v>0.24307963252067566</v>
      </c>
      <c r="AE119">
        <v>0.37692305445671082</v>
      </c>
      <c r="AF119">
        <v>0.28769409656524658</v>
      </c>
      <c r="AL119">
        <v>2.2505812644958496</v>
      </c>
      <c r="AM119">
        <v>3.0188896656036377</v>
      </c>
      <c r="AN119">
        <v>5.328580379486084</v>
      </c>
      <c r="AO119">
        <v>21.716457366943359</v>
      </c>
      <c r="AP119">
        <v>29.377887725830078</v>
      </c>
      <c r="AQ119">
        <v>12.662665367126465</v>
      </c>
      <c r="AR119">
        <v>12.692036628723145</v>
      </c>
      <c r="AS119">
        <v>-0.69230496883392334</v>
      </c>
      <c r="AZ119">
        <v>0</v>
      </c>
      <c r="BA119">
        <v>0</v>
      </c>
      <c r="BB119">
        <v>0</v>
      </c>
      <c r="BC119">
        <v>9.9047794938087463E-2</v>
      </c>
      <c r="BD119">
        <v>0.11585117131471634</v>
      </c>
      <c r="BE119">
        <v>0.18649949133396149</v>
      </c>
      <c r="BF119">
        <v>0.40839385986328125</v>
      </c>
      <c r="BG119">
        <v>0.19020777940750122</v>
      </c>
      <c r="BN119">
        <v>0</v>
      </c>
      <c r="BO119">
        <v>-9.7888447344303131E-3</v>
      </c>
      <c r="BP119">
        <v>-3.1711399555206299E-2</v>
      </c>
      <c r="BQ119">
        <v>-7.5207561254501343E-2</v>
      </c>
      <c r="BR119">
        <v>1.8378368113189936E-3</v>
      </c>
      <c r="BS119">
        <v>4.3120469897985458E-2</v>
      </c>
      <c r="BT119">
        <v>3.0031826347112656E-2</v>
      </c>
      <c r="BU119">
        <v>0.15687257051467896</v>
      </c>
      <c r="CB119">
        <v>8.6560850143432617</v>
      </c>
      <c r="CC119">
        <v>13.722224235534668</v>
      </c>
      <c r="CD119">
        <v>26.642906188964844</v>
      </c>
      <c r="CE119">
        <v>90.485244750976563</v>
      </c>
      <c r="CF119">
        <v>91.805908203125</v>
      </c>
      <c r="CG119">
        <v>90.447593688964844</v>
      </c>
      <c r="CH119">
        <v>84.613578796386719</v>
      </c>
      <c r="CI119">
        <v>-4.3269057273864746</v>
      </c>
      <c r="CO119">
        <v>0.32497754693031311</v>
      </c>
      <c r="CP119">
        <v>0</v>
      </c>
      <c r="CQ119">
        <v>0</v>
      </c>
      <c r="CR119">
        <v>0</v>
      </c>
      <c r="CS119">
        <v>8.1000003814697266</v>
      </c>
      <c r="CT119">
        <v>0</v>
      </c>
      <c r="CU119">
        <v>7.1155428886413574</v>
      </c>
      <c r="CV119">
        <v>-0.98444831371307373</v>
      </c>
      <c r="CW119">
        <v>7.1155519485473633</v>
      </c>
      <c r="IN119">
        <v>281</v>
      </c>
      <c r="IO119">
        <v>628</v>
      </c>
      <c r="IP119">
        <v>0</v>
      </c>
      <c r="IQ119">
        <v>75.756744384765625</v>
      </c>
      <c r="IR119">
        <v>89.940055847167969</v>
      </c>
      <c r="IS119">
        <v>0</v>
      </c>
      <c r="IT119">
        <v>0.44999998807907104</v>
      </c>
      <c r="IU119">
        <v>8.1000003814697266</v>
      </c>
    </row>
    <row r="120" spans="10:255">
      <c r="J120">
        <v>0.60000002384185791</v>
      </c>
      <c r="K120">
        <v>1</v>
      </c>
      <c r="L120">
        <v>0.72838711738586426</v>
      </c>
      <c r="M120">
        <v>3.4797035157680511E-2</v>
      </c>
      <c r="N120">
        <v>6.6939041018486023E-2</v>
      </c>
      <c r="O120">
        <v>0.63673806190490723</v>
      </c>
      <c r="P120">
        <v>0.70367711782455444</v>
      </c>
      <c r="Q120">
        <v>1.4011979103088379</v>
      </c>
      <c r="R120">
        <v>352.5435791015625</v>
      </c>
      <c r="S120">
        <v>290.88504028320313</v>
      </c>
      <c r="T120">
        <v>1.9236994981765747</v>
      </c>
      <c r="U120">
        <v>2.9999999329447746E-2</v>
      </c>
      <c r="W120">
        <v>282</v>
      </c>
      <c r="X120">
        <v>0.26869580149650574</v>
      </c>
      <c r="Y120">
        <v>0.24479660391807556</v>
      </c>
      <c r="Z120">
        <v>0.22314256429672241</v>
      </c>
      <c r="AA120">
        <v>0.18146577477455139</v>
      </c>
      <c r="AB120">
        <v>0.2029239684343338</v>
      </c>
      <c r="AC120">
        <v>0.23211424052715302</v>
      </c>
      <c r="AD120">
        <v>0.27177157998085022</v>
      </c>
      <c r="AE120">
        <v>0.43999999761581421</v>
      </c>
      <c r="AF120">
        <v>0.32784771919250488</v>
      </c>
      <c r="AL120">
        <v>2.2608389854431152</v>
      </c>
      <c r="AM120">
        <v>3.0406780242919922</v>
      </c>
      <c r="AN120">
        <v>5.3714866638183594</v>
      </c>
      <c r="AO120">
        <v>21.706842422485352</v>
      </c>
      <c r="AP120">
        <v>29.415203094482422</v>
      </c>
      <c r="AQ120">
        <v>12.788578987121582</v>
      </c>
      <c r="AR120">
        <v>9.8228425979614258</v>
      </c>
      <c r="AS120">
        <v>-6.9999990463256836</v>
      </c>
      <c r="AZ120">
        <v>0</v>
      </c>
      <c r="BA120">
        <v>0</v>
      </c>
      <c r="BB120">
        <v>0</v>
      </c>
      <c r="BC120">
        <v>0.1050240769982338</v>
      </c>
      <c r="BD120">
        <v>0.12059556692838669</v>
      </c>
      <c r="BE120">
        <v>0.17573301494121552</v>
      </c>
      <c r="BF120">
        <v>0.39628347754478455</v>
      </c>
      <c r="BG120">
        <v>0.20236384868621826</v>
      </c>
      <c r="BN120">
        <v>0</v>
      </c>
      <c r="BO120">
        <v>-1.0255477391183376E-2</v>
      </c>
      <c r="BP120">
        <v>-3.2044187188148499E-2</v>
      </c>
      <c r="BQ120">
        <v>-7.4950456619262695E-2</v>
      </c>
      <c r="BR120">
        <v>1.5361723490059376E-3</v>
      </c>
      <c r="BS120">
        <v>4.100843146443367E-2</v>
      </c>
      <c r="BT120">
        <v>2.6991207152605057E-2</v>
      </c>
      <c r="BU120">
        <v>3.1485140323638916</v>
      </c>
      <c r="CB120">
        <v>8.6955385208129883</v>
      </c>
      <c r="CC120">
        <v>13.821262359619141</v>
      </c>
      <c r="CD120">
        <v>26.857437133789063</v>
      </c>
      <c r="CE120">
        <v>90.4451904296875</v>
      </c>
      <c r="CF120">
        <v>91.922515869140625</v>
      </c>
      <c r="CG120">
        <v>91.346969604492188</v>
      </c>
      <c r="CH120">
        <v>65.485610961914063</v>
      </c>
      <c r="CI120">
        <v>-43.749992370605469</v>
      </c>
      <c r="CO120">
        <v>0.45442408323287964</v>
      </c>
      <c r="CP120">
        <v>0</v>
      </c>
      <c r="CQ120">
        <v>0</v>
      </c>
      <c r="CR120">
        <v>0</v>
      </c>
      <c r="CS120">
        <v>9.6520004272460938</v>
      </c>
      <c r="CT120">
        <v>0</v>
      </c>
      <c r="CU120">
        <v>8.9483261108398438</v>
      </c>
      <c r="CV120">
        <v>-0.70367711782455444</v>
      </c>
      <c r="CW120">
        <v>8.9483232498168945</v>
      </c>
      <c r="IN120">
        <v>282</v>
      </c>
      <c r="IO120">
        <v>632</v>
      </c>
      <c r="IP120">
        <v>0</v>
      </c>
      <c r="IQ120">
        <v>66.733467102050781</v>
      </c>
      <c r="IR120">
        <v>86.745246887207031</v>
      </c>
      <c r="IS120">
        <v>0</v>
      </c>
      <c r="IT120">
        <v>0.44999998807907104</v>
      </c>
      <c r="IU120">
        <v>9.6520004272460938</v>
      </c>
    </row>
    <row r="121" spans="10:255">
      <c r="J121">
        <v>0.60000002384185791</v>
      </c>
      <c r="K121">
        <v>1</v>
      </c>
      <c r="L121">
        <v>0.6990322470664978</v>
      </c>
      <c r="M121">
        <v>3.7132110446691513E-2</v>
      </c>
      <c r="N121">
        <v>9.0647466480731964E-2</v>
      </c>
      <c r="O121">
        <v>1.0526630878448486</v>
      </c>
      <c r="P121">
        <v>1.143310546875</v>
      </c>
      <c r="Q121">
        <v>1.7064880132675171</v>
      </c>
      <c r="R121">
        <v>354.25006103515625</v>
      </c>
      <c r="S121">
        <v>291.93771362304688</v>
      </c>
      <c r="T121">
        <v>2.4412150382995605</v>
      </c>
      <c r="U121">
        <v>2.9999999329447746E-2</v>
      </c>
      <c r="W121">
        <v>283</v>
      </c>
      <c r="X121">
        <v>0.26864227652549744</v>
      </c>
      <c r="Y121">
        <v>0.24468828737735748</v>
      </c>
      <c r="Z121">
        <v>0.22293031215667725</v>
      </c>
      <c r="AA121">
        <v>0.18146967887878418</v>
      </c>
      <c r="AB121">
        <v>0.20269076526165009</v>
      </c>
      <c r="AC121">
        <v>0.2321292906999588</v>
      </c>
      <c r="AD121">
        <v>0.34753015637397766</v>
      </c>
      <c r="AE121">
        <v>0.35400000214576721</v>
      </c>
      <c r="AF121">
        <v>0.34968677163124084</v>
      </c>
      <c r="AL121">
        <v>2.2715442180633545</v>
      </c>
      <c r="AM121">
        <v>3.0623414516448975</v>
      </c>
      <c r="AN121">
        <v>5.4139375686645508</v>
      </c>
      <c r="AO121">
        <v>21.706062316894531</v>
      </c>
      <c r="AP121">
        <v>29.461843490600586</v>
      </c>
      <c r="AQ121">
        <v>12.787074089050293</v>
      </c>
      <c r="AR121">
        <v>2.2469849586486816</v>
      </c>
      <c r="AS121">
        <v>1.600000262260437</v>
      </c>
      <c r="AZ121">
        <v>0</v>
      </c>
      <c r="BA121">
        <v>0</v>
      </c>
      <c r="BB121">
        <v>0</v>
      </c>
      <c r="BC121">
        <v>7.1510888636112213E-2</v>
      </c>
      <c r="BD121">
        <v>8.0605529248714447E-2</v>
      </c>
      <c r="BE121">
        <v>0.10793614387512207</v>
      </c>
      <c r="BF121">
        <v>0.60273569822311401</v>
      </c>
      <c r="BG121">
        <v>0.13721178472042084</v>
      </c>
      <c r="BN121">
        <v>0</v>
      </c>
      <c r="BO121">
        <v>-1.0702508501708508E-2</v>
      </c>
      <c r="BP121">
        <v>-3.2365355640649796E-2</v>
      </c>
      <c r="BQ121">
        <v>-7.4816957116127014E-2</v>
      </c>
      <c r="BR121">
        <v>1.2414613738656044E-3</v>
      </c>
      <c r="BS121">
        <v>3.9452966302633286E-2</v>
      </c>
      <c r="BT121">
        <v>0.15457808971405029</v>
      </c>
      <c r="BU121">
        <v>8.3649129867553711</v>
      </c>
      <c r="CB121">
        <v>8.7367115020751953</v>
      </c>
      <c r="CC121">
        <v>13.919732093811035</v>
      </c>
      <c r="CD121">
        <v>27.06968879699707</v>
      </c>
      <c r="CE121">
        <v>90.441932678222656</v>
      </c>
      <c r="CF121">
        <v>92.068267822265625</v>
      </c>
      <c r="CG121">
        <v>91.336219787597656</v>
      </c>
      <c r="CH121">
        <v>14.979898452758789</v>
      </c>
      <c r="CI121">
        <v>10.000000953674316</v>
      </c>
      <c r="CO121">
        <v>0.61685937643051147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-1.1433064937591553</v>
      </c>
      <c r="CV121">
        <v>-1.143310546875</v>
      </c>
      <c r="CW121">
        <v>-1.143310546875</v>
      </c>
      <c r="IN121">
        <v>283</v>
      </c>
      <c r="IO121">
        <v>636</v>
      </c>
      <c r="IP121">
        <v>0</v>
      </c>
      <c r="IQ121">
        <v>67.801956176757813</v>
      </c>
      <c r="IR121">
        <v>77.884658813476563</v>
      </c>
      <c r="IS121">
        <v>0</v>
      </c>
      <c r="IT121">
        <v>0.44999998807907104</v>
      </c>
      <c r="IU121">
        <v>0</v>
      </c>
    </row>
    <row r="122" spans="10:255">
      <c r="J122">
        <v>0.60000002384185791</v>
      </c>
      <c r="K122">
        <v>1</v>
      </c>
      <c r="L122">
        <v>0.66967743635177612</v>
      </c>
      <c r="M122">
        <v>3.5115327686071396E-2</v>
      </c>
      <c r="N122">
        <v>5.0474997609853745E-2</v>
      </c>
      <c r="O122">
        <v>0.57527256011962891</v>
      </c>
      <c r="P122">
        <v>0.62574756145477295</v>
      </c>
      <c r="Q122">
        <v>0.96259862184524536</v>
      </c>
      <c r="R122">
        <v>355.212646484375</v>
      </c>
      <c r="S122">
        <v>292.51300048828125</v>
      </c>
      <c r="T122">
        <v>1.4374064207077026</v>
      </c>
      <c r="U122">
        <v>2.9999999329447746E-2</v>
      </c>
      <c r="W122">
        <v>284</v>
      </c>
      <c r="X122">
        <v>0.26858663558959961</v>
      </c>
      <c r="Y122">
        <v>0.24458055198192596</v>
      </c>
      <c r="Z122">
        <v>0.22272059321403503</v>
      </c>
      <c r="AA122">
        <v>0.18169586360454559</v>
      </c>
      <c r="AB122">
        <v>0.20271593332290649</v>
      </c>
      <c r="AC122">
        <v>0.23488117754459381</v>
      </c>
      <c r="AD122">
        <v>0.34316140413284302</v>
      </c>
      <c r="AE122">
        <v>0.34960293769836426</v>
      </c>
      <c r="AF122">
        <v>0.3453085720539093</v>
      </c>
      <c r="AL122">
        <v>2.2826724052429199</v>
      </c>
      <c r="AM122">
        <v>3.0838885307312012</v>
      </c>
      <c r="AN122">
        <v>5.4558811187744141</v>
      </c>
      <c r="AO122">
        <v>21.660825729370117</v>
      </c>
      <c r="AP122">
        <v>29.456811904907227</v>
      </c>
      <c r="AQ122">
        <v>12.511884689331055</v>
      </c>
      <c r="AR122">
        <v>2.6838600635528564</v>
      </c>
      <c r="AS122">
        <v>2.0397067070007324</v>
      </c>
      <c r="AZ122">
        <v>0</v>
      </c>
      <c r="BA122">
        <v>0</v>
      </c>
      <c r="BB122">
        <v>0</v>
      </c>
      <c r="BC122">
        <v>5.2737057209014893E-2</v>
      </c>
      <c r="BD122">
        <v>5.8351587504148483E-2</v>
      </c>
      <c r="BE122">
        <v>7.9671330749988556E-2</v>
      </c>
      <c r="BF122">
        <v>0.70808500051498413</v>
      </c>
      <c r="BG122">
        <v>0.10115500539541245</v>
      </c>
      <c r="BN122">
        <v>0</v>
      </c>
      <c r="BO122">
        <v>-1.1131050996482372E-2</v>
      </c>
      <c r="BP122">
        <v>-3.2677121460437775E-2</v>
      </c>
      <c r="BQ122">
        <v>-7.4622265994548798E-2</v>
      </c>
      <c r="BR122">
        <v>9.5241790404543281E-4</v>
      </c>
      <c r="BS122">
        <v>3.9554018527269363E-2</v>
      </c>
      <c r="BT122">
        <v>0.36057519912719727</v>
      </c>
      <c r="BU122">
        <v>0.33104142546653748</v>
      </c>
      <c r="CB122">
        <v>8.7795124053955078</v>
      </c>
      <c r="CC122">
        <v>14.017673492431641</v>
      </c>
      <c r="CD122">
        <v>27.279407501220703</v>
      </c>
      <c r="CE122">
        <v>90.253448486328125</v>
      </c>
      <c r="CF122">
        <v>92.052543640136719</v>
      </c>
      <c r="CG122">
        <v>89.370590209960938</v>
      </c>
      <c r="CH122">
        <v>17.892398834228516</v>
      </c>
      <c r="CI122">
        <v>12.748166084289551</v>
      </c>
      <c r="CO122">
        <v>0.59762454032897949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-0.62572956085205078</v>
      </c>
      <c r="CV122">
        <v>-0.62574756145477295</v>
      </c>
      <c r="CW122">
        <v>-0.62574756145477295</v>
      </c>
      <c r="IN122">
        <v>284</v>
      </c>
      <c r="IO122">
        <v>640</v>
      </c>
      <c r="IP122">
        <v>0</v>
      </c>
      <c r="IQ122">
        <v>68.35308837890625</v>
      </c>
      <c r="IR122">
        <v>78.015739440917969</v>
      </c>
      <c r="IS122">
        <v>0</v>
      </c>
      <c r="IT122">
        <v>0.44999998807907104</v>
      </c>
      <c r="IU122">
        <v>0</v>
      </c>
    </row>
    <row r="123" spans="10:255">
      <c r="J123">
        <v>0.60000002384185791</v>
      </c>
      <c r="K123">
        <v>1</v>
      </c>
      <c r="L123">
        <v>0.64032256603240967</v>
      </c>
      <c r="M123">
        <v>3.6996912211179733E-2</v>
      </c>
      <c r="N123">
        <v>7.8358970582485199E-2</v>
      </c>
      <c r="O123">
        <v>0.79703998565673828</v>
      </c>
      <c r="P123">
        <v>0.87539893388748169</v>
      </c>
      <c r="Q123">
        <v>1.3561946153640747</v>
      </c>
      <c r="R123">
        <v>356.56884765625</v>
      </c>
      <c r="S123">
        <v>293.31002807617188</v>
      </c>
      <c r="T123">
        <v>2.1179866790771484</v>
      </c>
      <c r="U123">
        <v>2.9999999329447746E-2</v>
      </c>
      <c r="W123">
        <v>285</v>
      </c>
      <c r="X123">
        <v>0.26852893829345703</v>
      </c>
      <c r="Y123">
        <v>0.24447336792945862</v>
      </c>
      <c r="Z123">
        <v>0.22251182794570923</v>
      </c>
      <c r="AA123">
        <v>0.18186259269714355</v>
      </c>
      <c r="AB123">
        <v>0.2026989758014679</v>
      </c>
      <c r="AC123">
        <v>0.23739594221115112</v>
      </c>
      <c r="AD123">
        <v>0.33691143989562988</v>
      </c>
      <c r="AE123">
        <v>0.34503194689750671</v>
      </c>
      <c r="AF123">
        <v>0.3396182656288147</v>
      </c>
      <c r="AL123">
        <v>2.2942116260528564</v>
      </c>
      <c r="AM123">
        <v>3.1053252220153809</v>
      </c>
      <c r="AN123">
        <v>5.4976339340209961</v>
      </c>
      <c r="AO123">
        <v>21.627477645874023</v>
      </c>
      <c r="AP123">
        <v>29.460201263427734</v>
      </c>
      <c r="AQ123">
        <v>12.260408401489258</v>
      </c>
      <c r="AR123">
        <v>3.308856725692749</v>
      </c>
      <c r="AS123">
        <v>2.4968056678771973</v>
      </c>
      <c r="AZ123">
        <v>0</v>
      </c>
      <c r="BA123">
        <v>0</v>
      </c>
      <c r="BB123">
        <v>0</v>
      </c>
      <c r="BC123">
        <v>5.2762329578399658E-2</v>
      </c>
      <c r="BD123">
        <v>5.7364095002412796E-2</v>
      </c>
      <c r="BE123">
        <v>9.5902778208255768E-2</v>
      </c>
      <c r="BF123">
        <v>0.694724440574646</v>
      </c>
      <c r="BG123">
        <v>9.9246352910995483E-2</v>
      </c>
      <c r="BN123">
        <v>0</v>
      </c>
      <c r="BO123">
        <v>-1.1542092077434063E-2</v>
      </c>
      <c r="BP123">
        <v>-3.2978631556034088E-2</v>
      </c>
      <c r="BQ123">
        <v>-7.4732914566993713E-2</v>
      </c>
      <c r="BR123">
        <v>6.6762638743966818E-4</v>
      </c>
      <c r="BS123">
        <v>4.2997479438781738E-2</v>
      </c>
      <c r="BT123">
        <v>0.37091177701950073</v>
      </c>
      <c r="BU123">
        <v>0.29963606595993042</v>
      </c>
      <c r="CB123">
        <v>8.8238945007324219</v>
      </c>
      <c r="CC123">
        <v>14.115113258361816</v>
      </c>
      <c r="CD123">
        <v>27.488174438476563</v>
      </c>
      <c r="CE123">
        <v>90.114509582519531</v>
      </c>
      <c r="CF123">
        <v>92.063140869140625</v>
      </c>
      <c r="CG123">
        <v>87.574325561523438</v>
      </c>
      <c r="CH123">
        <v>22.059041976928711</v>
      </c>
      <c r="CI123">
        <v>15.605034828186035</v>
      </c>
      <c r="CO123">
        <v>0.58770322799682617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-0.87541341781616211</v>
      </c>
      <c r="CV123">
        <v>-0.87539893388748169</v>
      </c>
      <c r="CW123">
        <v>-0.87539893388748169</v>
      </c>
      <c r="IN123">
        <v>285</v>
      </c>
      <c r="IO123">
        <v>644</v>
      </c>
      <c r="IP123">
        <v>0</v>
      </c>
      <c r="IQ123">
        <v>69.15374755859375</v>
      </c>
      <c r="IR123">
        <v>78.419929504394531</v>
      </c>
      <c r="IS123">
        <v>0</v>
      </c>
      <c r="IT123">
        <v>0.44999998807907104</v>
      </c>
      <c r="IU123">
        <v>0</v>
      </c>
    </row>
    <row r="124" spans="10:255">
      <c r="J124">
        <v>0.60000002384185791</v>
      </c>
      <c r="K124">
        <v>1</v>
      </c>
      <c r="L124">
        <v>0.61096775531768799</v>
      </c>
      <c r="M124">
        <v>3.7446368485689163E-2</v>
      </c>
      <c r="N124">
        <v>0.11791644990444183</v>
      </c>
      <c r="O124">
        <v>1.1029536724090576</v>
      </c>
      <c r="P124">
        <v>1.2208701372146606</v>
      </c>
      <c r="Q124">
        <v>1.923902153968811</v>
      </c>
      <c r="R124">
        <v>358.49273681640625</v>
      </c>
      <c r="S124">
        <v>294.41299438476563</v>
      </c>
      <c r="T124">
        <v>3.148942232131958</v>
      </c>
      <c r="U124">
        <v>2.9999999329447746E-2</v>
      </c>
      <c r="W124">
        <v>286</v>
      </c>
      <c r="X124">
        <v>0.26846924424171448</v>
      </c>
      <c r="Y124">
        <v>0.24436667561531067</v>
      </c>
      <c r="Z124">
        <v>0.22230441868305206</v>
      </c>
      <c r="AA124">
        <v>0.1819482147693634</v>
      </c>
      <c r="AB124">
        <v>0.2026163637638092</v>
      </c>
      <c r="AC124">
        <v>0.23945248126983643</v>
      </c>
      <c r="AD124">
        <v>0.3341292142868042</v>
      </c>
      <c r="AE124">
        <v>0.36477047204971313</v>
      </c>
      <c r="AF124">
        <v>0.34434297680854797</v>
      </c>
      <c r="AL124">
        <v>2.3061504364013672</v>
      </c>
      <c r="AM124">
        <v>3.1266636848449707</v>
      </c>
      <c r="AN124">
        <v>5.5391159057617188</v>
      </c>
      <c r="AO124">
        <v>21.610355377197266</v>
      </c>
      <c r="AP124">
        <v>29.476724624633789</v>
      </c>
      <c r="AQ124">
        <v>12.054754257202148</v>
      </c>
      <c r="AR124">
        <v>3.5870790481567383</v>
      </c>
      <c r="AS124">
        <v>0.52295327186584473</v>
      </c>
      <c r="AZ124">
        <v>0</v>
      </c>
      <c r="BA124">
        <v>0</v>
      </c>
      <c r="BB124">
        <v>0</v>
      </c>
      <c r="BC124">
        <v>5.2626054733991623E-2</v>
      </c>
      <c r="BD124">
        <v>5.6336540728807449E-2</v>
      </c>
      <c r="BE124">
        <v>0.11024812608957291</v>
      </c>
      <c r="BF124">
        <v>0.68319064378738403</v>
      </c>
      <c r="BG124">
        <v>9.7598664462566376E-2</v>
      </c>
      <c r="BN124">
        <v>0</v>
      </c>
      <c r="BO124">
        <v>-1.1936154216527939E-2</v>
      </c>
      <c r="BP124">
        <v>-3.3275041729211807E-2</v>
      </c>
      <c r="BQ124">
        <v>-7.4756108224391937E-2</v>
      </c>
      <c r="BR124">
        <v>4.134036717005074E-4</v>
      </c>
      <c r="BS124">
        <v>4.6027768403291702E-2</v>
      </c>
      <c r="BT124">
        <v>0.37328028678894043</v>
      </c>
      <c r="BU124">
        <v>0.84858566522598267</v>
      </c>
      <c r="CB124">
        <v>8.8698129653930664</v>
      </c>
      <c r="CC124">
        <v>14.212106704711914</v>
      </c>
      <c r="CD124">
        <v>27.695583343505859</v>
      </c>
      <c r="CE124">
        <v>90.04315185546875</v>
      </c>
      <c r="CF124">
        <v>92.114768981933594</v>
      </c>
      <c r="CG124">
        <v>86.105369567871094</v>
      </c>
      <c r="CH124">
        <v>23.913860321044922</v>
      </c>
      <c r="CI124">
        <v>3.2684576511383057</v>
      </c>
      <c r="CO124">
        <v>0.57328987121582031</v>
      </c>
      <c r="CP124">
        <v>0</v>
      </c>
      <c r="CQ124">
        <v>0</v>
      </c>
      <c r="CR124">
        <v>0</v>
      </c>
      <c r="CS124">
        <v>3.0480000972747803</v>
      </c>
      <c r="CT124">
        <v>0</v>
      </c>
      <c r="CU124">
        <v>1.8271505832672119</v>
      </c>
      <c r="CV124">
        <v>-1.2208701372146606</v>
      </c>
      <c r="CW124">
        <v>1.8271299600601196</v>
      </c>
      <c r="IN124">
        <v>286</v>
      </c>
      <c r="IO124">
        <v>648</v>
      </c>
      <c r="IP124">
        <v>0</v>
      </c>
      <c r="IQ124">
        <v>67.251869201660156</v>
      </c>
      <c r="IR124">
        <v>78.504600524902344</v>
      </c>
      <c r="IS124">
        <v>0</v>
      </c>
      <c r="IT124">
        <v>0.44999998807907104</v>
      </c>
      <c r="IU124">
        <v>3.0480000972747803</v>
      </c>
    </row>
    <row r="125" spans="10:255">
      <c r="J125">
        <v>0.60000002384185791</v>
      </c>
      <c r="K125">
        <v>1</v>
      </c>
      <c r="L125">
        <v>0.58161288499832153</v>
      </c>
      <c r="M125">
        <v>3.5903949290513992E-2</v>
      </c>
      <c r="N125">
        <v>6.6081970930099487E-2</v>
      </c>
      <c r="O125">
        <v>0.65033996105194092</v>
      </c>
      <c r="P125">
        <v>0.71642196178436279</v>
      </c>
      <c r="Q125">
        <v>1.0704706907272339</v>
      </c>
      <c r="R125">
        <v>359.56320190429688</v>
      </c>
      <c r="S125">
        <v>295.06332397460938</v>
      </c>
      <c r="T125">
        <v>1.8405208587646484</v>
      </c>
      <c r="U125">
        <v>2.9999999329447746E-2</v>
      </c>
      <c r="W125">
        <v>287</v>
      </c>
      <c r="X125">
        <v>0.2684076726436615</v>
      </c>
      <c r="Y125">
        <v>0.24426041543483734</v>
      </c>
      <c r="Z125">
        <v>0.22209891676902771</v>
      </c>
      <c r="AA125">
        <v>0.18215237557888031</v>
      </c>
      <c r="AB125">
        <v>0.20267780125141144</v>
      </c>
      <c r="AC125">
        <v>0.24195970594882965</v>
      </c>
      <c r="AD125">
        <v>0.33397617936134338</v>
      </c>
      <c r="AE125">
        <v>0.3554675281047821</v>
      </c>
      <c r="AF125">
        <v>0.34113997220993042</v>
      </c>
      <c r="AL125">
        <v>2.318464994430542</v>
      </c>
      <c r="AM125">
        <v>3.1479156017303467</v>
      </c>
      <c r="AN125">
        <v>5.5802164077758789</v>
      </c>
      <c r="AO125">
        <v>21.569522857666016</v>
      </c>
      <c r="AP125">
        <v>29.464437484741211</v>
      </c>
      <c r="AQ125">
        <v>11.804032325744629</v>
      </c>
      <c r="AR125">
        <v>3.6023824214935303</v>
      </c>
      <c r="AS125">
        <v>1.4532477855682373</v>
      </c>
      <c r="AZ125">
        <v>0</v>
      </c>
      <c r="BA125">
        <v>0</v>
      </c>
      <c r="BB125">
        <v>0</v>
      </c>
      <c r="BC125">
        <v>5.2323225885629654E-2</v>
      </c>
      <c r="BD125">
        <v>5.5249202996492386E-2</v>
      </c>
      <c r="BE125">
        <v>0.12169387936592102</v>
      </c>
      <c r="BF125">
        <v>0.6743919849395752</v>
      </c>
      <c r="BG125">
        <v>9.6341714262962341E-2</v>
      </c>
      <c r="BN125">
        <v>0</v>
      </c>
      <c r="BO125">
        <v>-1.2314205057919025E-2</v>
      </c>
      <c r="BP125">
        <v>-3.3564969897270203E-2</v>
      </c>
      <c r="BQ125">
        <v>-7.466685026884079E-2</v>
      </c>
      <c r="BR125">
        <v>1.9291120406705886E-4</v>
      </c>
      <c r="BS125">
        <v>4.8411279916763306E-2</v>
      </c>
      <c r="BT125">
        <v>0.37827587127685547</v>
      </c>
      <c r="BU125">
        <v>0.80155646800994873</v>
      </c>
      <c r="CB125">
        <v>8.9171762466430664</v>
      </c>
      <c r="CC125">
        <v>14.308706283569336</v>
      </c>
      <c r="CD125">
        <v>27.901084899902344</v>
      </c>
      <c r="CE125">
        <v>89.873023986816406</v>
      </c>
      <c r="CF125">
        <v>92.076370239257813</v>
      </c>
      <c r="CG125">
        <v>84.314498901367188</v>
      </c>
      <c r="CH125">
        <v>24.01588249206543</v>
      </c>
      <c r="CI125">
        <v>9.0827970504760742</v>
      </c>
      <c r="CO125">
        <v>0.60752713680267334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-0.71644783020019531</v>
      </c>
      <c r="CV125">
        <v>-0.71642196178436279</v>
      </c>
      <c r="CW125">
        <v>-0.71642196178436279</v>
      </c>
      <c r="IN125">
        <v>287</v>
      </c>
      <c r="IO125">
        <v>652</v>
      </c>
      <c r="IP125">
        <v>0</v>
      </c>
      <c r="IQ125">
        <v>67.89361572265625</v>
      </c>
      <c r="IR125">
        <v>78.165138244628906</v>
      </c>
      <c r="IS125">
        <v>0</v>
      </c>
      <c r="IT125">
        <v>0.44999998807907104</v>
      </c>
      <c r="IU125">
        <v>0</v>
      </c>
    </row>
    <row r="126" spans="10:255">
      <c r="J126">
        <v>0.60000002384185791</v>
      </c>
      <c r="K126">
        <v>1</v>
      </c>
      <c r="L126">
        <v>0.55225807428359985</v>
      </c>
      <c r="M126">
        <v>3.7125863134860992E-2</v>
      </c>
      <c r="N126">
        <v>6.9493234157562256E-2</v>
      </c>
      <c r="O126">
        <v>0.61607801914215088</v>
      </c>
      <c r="P126">
        <v>0.68557125329971313</v>
      </c>
      <c r="Q126">
        <v>1.0337321758270264</v>
      </c>
      <c r="R126">
        <v>360.596923828125</v>
      </c>
      <c r="S126">
        <v>295.67941284179688</v>
      </c>
      <c r="T126">
        <v>1.8718280792236328</v>
      </c>
      <c r="U126">
        <v>2.9999999329447746E-2</v>
      </c>
      <c r="W126">
        <v>288</v>
      </c>
      <c r="X126">
        <v>0.26834428310394287</v>
      </c>
      <c r="Y126">
        <v>0.24415457248687744</v>
      </c>
      <c r="Z126">
        <v>0.22189448773860931</v>
      </c>
      <c r="AA126">
        <v>0.18236471712589264</v>
      </c>
      <c r="AB126">
        <v>0.20276579260826111</v>
      </c>
      <c r="AC126">
        <v>0.24453172087669373</v>
      </c>
      <c r="AD126">
        <v>0.3317718505859375</v>
      </c>
      <c r="AE126">
        <v>0.34839078783988953</v>
      </c>
      <c r="AF126">
        <v>0.3373115062713623</v>
      </c>
      <c r="AL126">
        <v>2.3311426639556885</v>
      </c>
      <c r="AM126">
        <v>3.1690845489501953</v>
      </c>
      <c r="AN126">
        <v>5.6211023330688477</v>
      </c>
      <c r="AO126">
        <v>21.527053833007813</v>
      </c>
      <c r="AP126">
        <v>29.44683837890625</v>
      </c>
      <c r="AQ126">
        <v>11.546830177307129</v>
      </c>
      <c r="AR126">
        <v>3.8228154182434082</v>
      </c>
      <c r="AS126">
        <v>2.160921573638916</v>
      </c>
      <c r="AZ126">
        <v>0</v>
      </c>
      <c r="BA126">
        <v>0</v>
      </c>
      <c r="BB126">
        <v>0</v>
      </c>
      <c r="BC126">
        <v>5.2335541695356369E-2</v>
      </c>
      <c r="BD126">
        <v>5.4598376154899597E-2</v>
      </c>
      <c r="BE126">
        <v>0.13510270416736603</v>
      </c>
      <c r="BF126">
        <v>0.66321802139282227</v>
      </c>
      <c r="BG126">
        <v>9.4745434820652008E-2</v>
      </c>
      <c r="BN126">
        <v>0</v>
      </c>
      <c r="BO126">
        <v>-1.2677326798439026E-2</v>
      </c>
      <c r="BP126">
        <v>-3.3846549689769745E-2</v>
      </c>
      <c r="BQ126">
        <v>-7.4731349945068359E-2</v>
      </c>
      <c r="BR126">
        <v>-2.0671684978879057E-5</v>
      </c>
      <c r="BS126">
        <v>5.1213353872299194E-2</v>
      </c>
      <c r="BT126">
        <v>0.39164909720420837</v>
      </c>
      <c r="BU126">
        <v>0.57981103658676147</v>
      </c>
      <c r="CB126">
        <v>8.965937614440918</v>
      </c>
      <c r="CC126">
        <v>14.404927253723145</v>
      </c>
      <c r="CD126">
        <v>28.105514526367188</v>
      </c>
      <c r="CE126">
        <v>89.696067810058594</v>
      </c>
      <c r="CF126">
        <v>92.021377563476563</v>
      </c>
      <c r="CG126">
        <v>82.477340698242188</v>
      </c>
      <c r="CH126">
        <v>25.485435485839844</v>
      </c>
      <c r="CI126">
        <v>13.505759239196777</v>
      </c>
      <c r="CO126">
        <v>0.59597450494766235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-0.68554282188415527</v>
      </c>
      <c r="CV126">
        <v>-0.68557125329971313</v>
      </c>
      <c r="CW126">
        <v>-0.68557125329971313</v>
      </c>
      <c r="IN126">
        <v>288</v>
      </c>
      <c r="IO126">
        <v>656</v>
      </c>
      <c r="IP126">
        <v>0</v>
      </c>
      <c r="IQ126">
        <v>68.504463195800781</v>
      </c>
      <c r="IR126">
        <v>78.051223754882813</v>
      </c>
      <c r="IS126">
        <v>0</v>
      </c>
      <c r="IT126">
        <v>0.44999998807907104</v>
      </c>
      <c r="IU126">
        <v>0</v>
      </c>
    </row>
    <row r="127" spans="10:255">
      <c r="J127">
        <v>0.60000002384185791</v>
      </c>
      <c r="K127">
        <v>1</v>
      </c>
      <c r="L127">
        <v>0.5229032039642334</v>
      </c>
      <c r="M127">
        <v>3.657091036438942E-2</v>
      </c>
      <c r="N127">
        <v>4.1257105767726898E-2</v>
      </c>
      <c r="O127">
        <v>0.3450833261013031</v>
      </c>
      <c r="P127">
        <v>0.3863404393196106</v>
      </c>
      <c r="Q127">
        <v>0.58990800380706787</v>
      </c>
      <c r="R127">
        <v>361.18682861328125</v>
      </c>
      <c r="S127">
        <v>296.02450561523438</v>
      </c>
      <c r="T127">
        <v>1.1281399726867676</v>
      </c>
      <c r="U127">
        <v>2.9999999329447746E-2</v>
      </c>
      <c r="W127">
        <v>289</v>
      </c>
      <c r="X127">
        <v>0.26827916502952576</v>
      </c>
      <c r="Y127">
        <v>0.24404908716678619</v>
      </c>
      <c r="Z127">
        <v>0.22169110178947449</v>
      </c>
      <c r="AA127">
        <v>0.18264731764793396</v>
      </c>
      <c r="AB127">
        <v>0.20294354856014252</v>
      </c>
      <c r="AC127">
        <v>0.24746420979499817</v>
      </c>
      <c r="AD127">
        <v>0.33001020550727844</v>
      </c>
      <c r="AE127">
        <v>0.34318381547927856</v>
      </c>
      <c r="AF127">
        <v>0.33440139889717102</v>
      </c>
      <c r="AL127">
        <v>2.3441662788391113</v>
      </c>
      <c r="AM127">
        <v>3.1901814937591553</v>
      </c>
      <c r="AN127">
        <v>5.6617789268493652</v>
      </c>
      <c r="AO127">
        <v>21.47053337097168</v>
      </c>
      <c r="AP127">
        <v>29.411287307739258</v>
      </c>
      <c r="AQ127">
        <v>11.253581047058105</v>
      </c>
      <c r="AR127">
        <v>3.9989800453186035</v>
      </c>
      <c r="AS127">
        <v>2.6816189289093018</v>
      </c>
      <c r="AZ127">
        <v>0</v>
      </c>
      <c r="BA127">
        <v>0</v>
      </c>
      <c r="BB127">
        <v>0</v>
      </c>
      <c r="BC127">
        <v>5.2353858947753906E-2</v>
      </c>
      <c r="BD127">
        <v>5.4052092134952545E-2</v>
      </c>
      <c r="BE127">
        <v>0.14838653802871704</v>
      </c>
      <c r="BF127">
        <v>0.65205657482147217</v>
      </c>
      <c r="BG127">
        <v>9.315093606710434E-2</v>
      </c>
      <c r="BN127">
        <v>0</v>
      </c>
      <c r="BO127">
        <v>-1.3025986962020397E-2</v>
      </c>
      <c r="BP127">
        <v>-3.4122444689273834E-2</v>
      </c>
      <c r="BQ127">
        <v>-7.479964941740036E-2</v>
      </c>
      <c r="BR127">
        <v>-2.1499568538274616E-4</v>
      </c>
      <c r="BS127">
        <v>5.3990326821804047E-2</v>
      </c>
      <c r="BT127">
        <v>0.39844390749931335</v>
      </c>
      <c r="BU127">
        <v>0.44729533791542053</v>
      </c>
      <c r="CB127">
        <v>9.0160284042358398</v>
      </c>
      <c r="CC127">
        <v>14.500823020935059</v>
      </c>
      <c r="CD127">
        <v>28.308900833129883</v>
      </c>
      <c r="CE127">
        <v>89.4605712890625</v>
      </c>
      <c r="CF127">
        <v>91.9102783203125</v>
      </c>
      <c r="CG127">
        <v>80.382705688476563</v>
      </c>
      <c r="CH127">
        <v>26.65986442565918</v>
      </c>
      <c r="CI127">
        <v>16.760116577148438</v>
      </c>
      <c r="CO127">
        <v>0.58497822284698486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-0.38635730743408203</v>
      </c>
      <c r="CV127">
        <v>-0.3863404393196106</v>
      </c>
      <c r="CW127">
        <v>-0.3863404393196106</v>
      </c>
      <c r="IN127">
        <v>289</v>
      </c>
      <c r="IO127">
        <v>660</v>
      </c>
      <c r="IP127">
        <v>0</v>
      </c>
      <c r="IQ127">
        <v>68.816001892089844</v>
      </c>
      <c r="IR127">
        <v>77.805152893066406</v>
      </c>
      <c r="IS127">
        <v>0</v>
      </c>
      <c r="IT127">
        <v>0.44999998807907104</v>
      </c>
      <c r="IU127">
        <v>0</v>
      </c>
    </row>
    <row r="128" spans="10:255">
      <c r="J128">
        <v>0.60000002384185791</v>
      </c>
      <c r="K128">
        <v>1</v>
      </c>
      <c r="L128">
        <v>0.49354839324951172</v>
      </c>
      <c r="M128">
        <v>3.4282177686691284E-2</v>
      </c>
      <c r="N128">
        <v>3.493301197886467E-2</v>
      </c>
      <c r="O128">
        <v>0.29137572646141052</v>
      </c>
      <c r="P128">
        <v>0.3263087272644043</v>
      </c>
      <c r="Q128">
        <v>0.50291824340820313</v>
      </c>
      <c r="R128">
        <v>361.68975830078125</v>
      </c>
      <c r="S128">
        <v>296.31588745117188</v>
      </c>
      <c r="T128">
        <v>1.0189846754074097</v>
      </c>
      <c r="U128">
        <v>2.9999999329447746E-2</v>
      </c>
      <c r="W128">
        <v>290</v>
      </c>
      <c r="X128">
        <v>0.26821234822273254</v>
      </c>
      <c r="Y128">
        <v>0.24394392967224121</v>
      </c>
      <c r="Z128">
        <v>0.22148831188678741</v>
      </c>
      <c r="AA128">
        <v>0.18294355273246765</v>
      </c>
      <c r="AB128">
        <v>0.2031526118516922</v>
      </c>
      <c r="AC128">
        <v>0.25048372149467468</v>
      </c>
      <c r="AD128">
        <v>0.32768076658248901</v>
      </c>
      <c r="AE128">
        <v>0.33896961808204651</v>
      </c>
      <c r="AF128">
        <v>0.33144372701644897</v>
      </c>
      <c r="AL128">
        <v>2.3575296401977539</v>
      </c>
      <c r="AM128">
        <v>3.2112128734588623</v>
      </c>
      <c r="AN128">
        <v>5.7023372650146484</v>
      </c>
      <c r="AO128">
        <v>21.411287307739258</v>
      </c>
      <c r="AP128">
        <v>29.369474411010742</v>
      </c>
      <c r="AQ128">
        <v>10.951629638671875</v>
      </c>
      <c r="AR128">
        <v>4.2319235801696777</v>
      </c>
      <c r="AS128">
        <v>3.1030387878417969</v>
      </c>
      <c r="AZ128">
        <v>0</v>
      </c>
      <c r="BA128">
        <v>0</v>
      </c>
      <c r="BB128">
        <v>0</v>
      </c>
      <c r="BC128">
        <v>5.2516520023345947E-2</v>
      </c>
      <c r="BD128">
        <v>5.3746599704027176E-2</v>
      </c>
      <c r="BE128">
        <v>0.16291710734367371</v>
      </c>
      <c r="BF128">
        <v>0.63946723937988281</v>
      </c>
      <c r="BG128">
        <v>9.1352462768554688E-2</v>
      </c>
      <c r="BN128">
        <v>0</v>
      </c>
      <c r="BO128">
        <v>-1.3361203484237194E-2</v>
      </c>
      <c r="BP128">
        <v>-3.4392736852169037E-2</v>
      </c>
      <c r="BQ128">
        <v>-7.494933158159256E-2</v>
      </c>
      <c r="BR128">
        <v>-4.0186932892538607E-4</v>
      </c>
      <c r="BS128">
        <v>5.7069376111030579E-2</v>
      </c>
      <c r="BT128">
        <v>0.40648958086967468</v>
      </c>
      <c r="BU128">
        <v>0.35987013578414917</v>
      </c>
      <c r="CB128">
        <v>9.0674257278442383</v>
      </c>
      <c r="CC128">
        <v>14.596421241760254</v>
      </c>
      <c r="CD128">
        <v>28.511690139770508</v>
      </c>
      <c r="CE128">
        <v>89.213706970214844</v>
      </c>
      <c r="CF128">
        <v>91.779617309570313</v>
      </c>
      <c r="CG128">
        <v>78.225914001464844</v>
      </c>
      <c r="CH128">
        <v>28.212823867797852</v>
      </c>
      <c r="CI128">
        <v>19.393989562988281</v>
      </c>
      <c r="CO128">
        <v>0.57936996221542358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-0.32630562782287598</v>
      </c>
      <c r="CV128">
        <v>-0.3263087272644043</v>
      </c>
      <c r="CW128">
        <v>-0.3263087272644043</v>
      </c>
      <c r="IN128">
        <v>290</v>
      </c>
      <c r="IO128">
        <v>664</v>
      </c>
      <c r="IP128">
        <v>0</v>
      </c>
      <c r="IQ128">
        <v>69.067352294921875</v>
      </c>
      <c r="IR128">
        <v>77.605072021484375</v>
      </c>
      <c r="IS128">
        <v>0</v>
      </c>
      <c r="IT128">
        <v>0.44999998807907104</v>
      </c>
      <c r="IU128">
        <v>0</v>
      </c>
    </row>
    <row r="129" spans="10:255">
      <c r="J129">
        <v>0.60000002384185791</v>
      </c>
      <c r="K129">
        <v>1</v>
      </c>
      <c r="L129">
        <v>0.46419355273246765</v>
      </c>
      <c r="M129">
        <v>3.2349623739719391E-2</v>
      </c>
      <c r="N129">
        <v>2.3167926818132401E-2</v>
      </c>
      <c r="O129">
        <v>0.19110319018363953</v>
      </c>
      <c r="P129">
        <v>0.21427111327648163</v>
      </c>
      <c r="Q129">
        <v>0.33244287967681885</v>
      </c>
      <c r="R129">
        <v>362.02218627929688</v>
      </c>
      <c r="S129">
        <v>296.50698852539063</v>
      </c>
      <c r="T129">
        <v>0.71617299318313599</v>
      </c>
      <c r="U129">
        <v>2.9999999329447746E-2</v>
      </c>
      <c r="W129">
        <v>291</v>
      </c>
      <c r="X129">
        <v>0.2681439220905304</v>
      </c>
      <c r="Y129">
        <v>0.24383905529975891</v>
      </c>
      <c r="Z129">
        <v>0.22128607332706451</v>
      </c>
      <c r="AA129">
        <v>0.18326586484909058</v>
      </c>
      <c r="AB129">
        <v>0.20340503752231598</v>
      </c>
      <c r="AC129">
        <v>0.25364550948143005</v>
      </c>
      <c r="AD129">
        <v>0.32544445991516113</v>
      </c>
      <c r="AE129">
        <v>0.33550295233726501</v>
      </c>
      <c r="AF129">
        <v>0.32879728078842163</v>
      </c>
      <c r="AL129">
        <v>2.3712151050567627</v>
      </c>
      <c r="AM129">
        <v>3.2321877479553223</v>
      </c>
      <c r="AN129">
        <v>5.7427849769592285</v>
      </c>
      <c r="AO129">
        <v>21.346824645996094</v>
      </c>
      <c r="AP129">
        <v>29.318990707397461</v>
      </c>
      <c r="AQ129">
        <v>10.635451316833496</v>
      </c>
      <c r="AR129">
        <v>4.4555549621582031</v>
      </c>
      <c r="AS129">
        <v>3.4497051239013672</v>
      </c>
      <c r="AZ129">
        <v>0</v>
      </c>
      <c r="BA129">
        <v>0</v>
      </c>
      <c r="BB129">
        <v>0</v>
      </c>
      <c r="BC129">
        <v>5.2692241966724396E-2</v>
      </c>
      <c r="BD129">
        <v>5.3543318063020706E-2</v>
      </c>
      <c r="BE129">
        <v>0.17728142440319061</v>
      </c>
      <c r="BF129">
        <v>0.626922607421875</v>
      </c>
      <c r="BG129">
        <v>8.9560374617576599E-2</v>
      </c>
      <c r="BN129">
        <v>0</v>
      </c>
      <c r="BO129">
        <v>-1.3683493249118328E-2</v>
      </c>
      <c r="BP129">
        <v>-3.4658607095479965E-2</v>
      </c>
      <c r="BQ129">
        <v>-7.5104661285877228E-2</v>
      </c>
      <c r="BR129">
        <v>-5.7208066573366523E-4</v>
      </c>
      <c r="BS129">
        <v>6.0146208852529526E-2</v>
      </c>
      <c r="BT129">
        <v>0.4102059006690979</v>
      </c>
      <c r="BU129">
        <v>0.30638161301612854</v>
      </c>
      <c r="CB129">
        <v>9.120060920715332</v>
      </c>
      <c r="CC129">
        <v>14.691761016845703</v>
      </c>
      <c r="CD129">
        <v>28.71392822265625</v>
      </c>
      <c r="CE129">
        <v>88.945114135742188</v>
      </c>
      <c r="CF129">
        <v>91.621849060058594</v>
      </c>
      <c r="CG129">
        <v>75.967498779296875</v>
      </c>
      <c r="CH129">
        <v>29.703695297241211</v>
      </c>
      <c r="CI129">
        <v>21.56065559387207</v>
      </c>
      <c r="CO129">
        <v>0.57484519481658936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-0.2142786979675293</v>
      </c>
      <c r="CV129">
        <v>-0.21427111327648163</v>
      </c>
      <c r="CW129">
        <v>-0.21427111327648163</v>
      </c>
      <c r="IN129">
        <v>291</v>
      </c>
      <c r="IO129">
        <v>668</v>
      </c>
      <c r="IP129">
        <v>0</v>
      </c>
      <c r="IQ129">
        <v>69.206520080566406</v>
      </c>
      <c r="IR129">
        <v>77.360954284667969</v>
      </c>
      <c r="IS129">
        <v>0</v>
      </c>
      <c r="IT129">
        <v>0.44999998807907104</v>
      </c>
      <c r="IU129">
        <v>0</v>
      </c>
    </row>
    <row r="130" spans="10:255">
      <c r="J130">
        <v>0.60000002384185791</v>
      </c>
      <c r="K130">
        <v>1</v>
      </c>
      <c r="L130">
        <v>0.43483871221542358</v>
      </c>
      <c r="M130">
        <v>3.5896338522434235E-2</v>
      </c>
      <c r="N130">
        <v>5.5237159132957458E-2</v>
      </c>
      <c r="O130">
        <v>0.38296878337860107</v>
      </c>
      <c r="P130">
        <v>0.43820595741271973</v>
      </c>
      <c r="Q130">
        <v>0.66912823915481567</v>
      </c>
      <c r="R130">
        <v>362.69131469726563</v>
      </c>
      <c r="S130">
        <v>296.88995361328125</v>
      </c>
      <c r="T130">
        <v>1.5387964248657227</v>
      </c>
      <c r="U130">
        <v>2.9999999329447746E-2</v>
      </c>
      <c r="W130">
        <v>292</v>
      </c>
      <c r="X130">
        <v>0.26807394623756409</v>
      </c>
      <c r="Y130">
        <v>0.24373441934585571</v>
      </c>
      <c r="Z130">
        <v>0.22108426690101624</v>
      </c>
      <c r="AA130">
        <v>0.1835373193025589</v>
      </c>
      <c r="AB130">
        <v>0.20362274348735809</v>
      </c>
      <c r="AC130">
        <v>0.25639274716377258</v>
      </c>
      <c r="AD130">
        <v>0.32167631387710571</v>
      </c>
      <c r="AE130">
        <v>0.33191633224487305</v>
      </c>
      <c r="AF130">
        <v>0.32508966326713562</v>
      </c>
      <c r="AL130">
        <v>2.3852102756500244</v>
      </c>
      <c r="AM130">
        <v>3.253115177154541</v>
      </c>
      <c r="AN130">
        <v>5.7831463813781738</v>
      </c>
      <c r="AO130">
        <v>21.292533874511719</v>
      </c>
      <c r="AP130">
        <v>29.275449752807617</v>
      </c>
      <c r="AQ130">
        <v>10.36072826385498</v>
      </c>
      <c r="AR130">
        <v>4.832369327545166</v>
      </c>
      <c r="AS130">
        <v>3.8083672523498535</v>
      </c>
      <c r="AZ130">
        <v>0</v>
      </c>
      <c r="BA130">
        <v>0</v>
      </c>
      <c r="BB130">
        <v>0</v>
      </c>
      <c r="BC130">
        <v>5.2907712757587433E-2</v>
      </c>
      <c r="BD130">
        <v>5.346277728676796E-2</v>
      </c>
      <c r="BE130">
        <v>0.19169576466083527</v>
      </c>
      <c r="BF130">
        <v>0.61419200897216797</v>
      </c>
      <c r="BG130">
        <v>8.774171769618988E-2</v>
      </c>
      <c r="BN130">
        <v>0</v>
      </c>
      <c r="BO130">
        <v>-1.3993483036756516E-2</v>
      </c>
      <c r="BP130">
        <v>-3.4920163452625275E-2</v>
      </c>
      <c r="BQ130">
        <v>-7.5279198586940765E-2</v>
      </c>
      <c r="BR130">
        <v>-7.2877103229984641E-4</v>
      </c>
      <c r="BS130">
        <v>6.3284747302532196E-2</v>
      </c>
      <c r="BT130">
        <v>0.4114215075969696</v>
      </c>
      <c r="BU130">
        <v>0.26982143521308899</v>
      </c>
      <c r="CB130">
        <v>9.17388916015625</v>
      </c>
      <c r="CC130">
        <v>14.786885261535645</v>
      </c>
      <c r="CD130">
        <v>28.915735244750977</v>
      </c>
      <c r="CE130">
        <v>88.718902587890625</v>
      </c>
      <c r="CF130">
        <v>91.485786437988281</v>
      </c>
      <c r="CG130">
        <v>74.005180358886719</v>
      </c>
      <c r="CH130">
        <v>32.215793609619141</v>
      </c>
      <c r="CI130">
        <v>23.80229377746582</v>
      </c>
      <c r="CO130">
        <v>0.57233989238739014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-0.43821334838867188</v>
      </c>
      <c r="CV130">
        <v>-0.43820595741271973</v>
      </c>
      <c r="CW130">
        <v>-0.43820595741271973</v>
      </c>
      <c r="IN130">
        <v>292</v>
      </c>
      <c r="IO130">
        <v>672</v>
      </c>
      <c r="IP130">
        <v>0</v>
      </c>
      <c r="IQ130">
        <v>69.569450378417969</v>
      </c>
      <c r="IR130">
        <v>77.365982055664063</v>
      </c>
      <c r="IS130">
        <v>0</v>
      </c>
      <c r="IT130">
        <v>0.44999998807907104</v>
      </c>
      <c r="IU130">
        <v>0</v>
      </c>
    </row>
    <row r="131" spans="10:255">
      <c r="J131">
        <v>0.60000002384185791</v>
      </c>
      <c r="K131">
        <v>1</v>
      </c>
      <c r="L131">
        <v>0.40548387169837952</v>
      </c>
      <c r="M131">
        <v>3.5496499389410019E-2</v>
      </c>
      <c r="N131">
        <v>6.0139264911413193E-2</v>
      </c>
      <c r="O131">
        <v>0.38869959115982056</v>
      </c>
      <c r="P131">
        <v>0.44883885979652405</v>
      </c>
      <c r="Q131">
        <v>0.68698328733444214</v>
      </c>
      <c r="R131">
        <v>363.3782958984375</v>
      </c>
      <c r="S131">
        <v>297.27865600585938</v>
      </c>
      <c r="T131">
        <v>1.6942309141159058</v>
      </c>
      <c r="U131">
        <v>2.9999999329447746E-2</v>
      </c>
      <c r="W131">
        <v>293</v>
      </c>
      <c r="X131">
        <v>0.26800248026847839</v>
      </c>
      <c r="Y131">
        <v>0.24362999200820923</v>
      </c>
      <c r="Z131">
        <v>0.22088326513767242</v>
      </c>
      <c r="AA131">
        <v>0.18380682170391083</v>
      </c>
      <c r="AB131">
        <v>0.20385292172431946</v>
      </c>
      <c r="AC131">
        <v>0.25893500447273254</v>
      </c>
      <c r="AD131">
        <v>0.31786826252937317</v>
      </c>
      <c r="AE131">
        <v>0.32844814658164978</v>
      </c>
      <c r="AF131">
        <v>0.32139489054679871</v>
      </c>
      <c r="AL131">
        <v>2.399503231048584</v>
      </c>
      <c r="AM131">
        <v>3.2740004062652588</v>
      </c>
      <c r="AN131">
        <v>5.8233466148376465</v>
      </c>
      <c r="AO131">
        <v>21.238632202148438</v>
      </c>
      <c r="AP131">
        <v>29.229412078857422</v>
      </c>
      <c r="AQ131">
        <v>10.106502532958984</v>
      </c>
      <c r="AR131">
        <v>5.2131743431091309</v>
      </c>
      <c r="AS131">
        <v>4.1551861763000488</v>
      </c>
      <c r="AZ131">
        <v>0</v>
      </c>
      <c r="BA131">
        <v>0</v>
      </c>
      <c r="BB131">
        <v>0</v>
      </c>
      <c r="BC131">
        <v>5.3056370466947556E-2</v>
      </c>
      <c r="BD131">
        <v>5.3391184657812119E-2</v>
      </c>
      <c r="BE131">
        <v>0.20376130938529968</v>
      </c>
      <c r="BF131">
        <v>0.60356724262237549</v>
      </c>
      <c r="BG131">
        <v>8.6223892867565155E-2</v>
      </c>
      <c r="BN131">
        <v>0</v>
      </c>
      <c r="BO131">
        <v>-1.4292065054178238E-2</v>
      </c>
      <c r="BP131">
        <v>-3.5177648067474365E-2</v>
      </c>
      <c r="BQ131">
        <v>-7.5379960238933563E-2</v>
      </c>
      <c r="BR131">
        <v>-8.5599406156688929E-4</v>
      </c>
      <c r="BS131">
        <v>6.593332439661026E-2</v>
      </c>
      <c r="BT131">
        <v>0.39936241507530212</v>
      </c>
      <c r="BU131">
        <v>0.25316399335861206</v>
      </c>
      <c r="CB131">
        <v>9.2288627624511719</v>
      </c>
      <c r="CC131">
        <v>14.881818771362305</v>
      </c>
      <c r="CD131">
        <v>29.116737365722656</v>
      </c>
      <c r="CE131">
        <v>88.494316101074219</v>
      </c>
      <c r="CF131">
        <v>91.3419189453125</v>
      </c>
      <c r="CG131">
        <v>72.189285278320313</v>
      </c>
      <c r="CH131">
        <v>34.754493713378906</v>
      </c>
      <c r="CI131">
        <v>25.96990966796875</v>
      </c>
      <c r="CO131">
        <v>0.56580644845962524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-0.4488527774810791</v>
      </c>
      <c r="CV131">
        <v>-0.44883885979652405</v>
      </c>
      <c r="CW131">
        <v>-0.44883885979652405</v>
      </c>
      <c r="IN131">
        <v>293</v>
      </c>
      <c r="IO131">
        <v>676</v>
      </c>
      <c r="IP131">
        <v>0</v>
      </c>
      <c r="IQ131">
        <v>69.942909240722656</v>
      </c>
      <c r="IR131">
        <v>77.397315979003906</v>
      </c>
      <c r="IS131">
        <v>0</v>
      </c>
      <c r="IT131">
        <v>0.44999998807907104</v>
      </c>
      <c r="IU131">
        <v>0</v>
      </c>
    </row>
    <row r="132" spans="10:255">
      <c r="J132">
        <v>0.60000002384185791</v>
      </c>
      <c r="K132">
        <v>1</v>
      </c>
      <c r="L132">
        <v>0.37612903118133545</v>
      </c>
      <c r="M132">
        <v>3.5955574363470078E-2</v>
      </c>
      <c r="N132">
        <v>5.8712195605039597E-2</v>
      </c>
      <c r="O132">
        <v>0.34338057041168213</v>
      </c>
      <c r="P132">
        <v>0.40209275484085083</v>
      </c>
      <c r="Q132">
        <v>0.61418461799621582</v>
      </c>
      <c r="R132">
        <v>363.99249267578125</v>
      </c>
      <c r="S132">
        <v>297.62203979492188</v>
      </c>
      <c r="T132">
        <v>1.6329094171524048</v>
      </c>
      <c r="U132">
        <v>2.9999999329447746E-2</v>
      </c>
      <c r="W132">
        <v>294</v>
      </c>
      <c r="X132">
        <v>0.26792958378791809</v>
      </c>
      <c r="Y132">
        <v>0.24352574348449707</v>
      </c>
      <c r="Z132">
        <v>0.22068306803703308</v>
      </c>
      <c r="AA132">
        <v>0.18408790230751038</v>
      </c>
      <c r="AB132">
        <v>0.20410776138305664</v>
      </c>
      <c r="AC132">
        <v>0.26132681965827942</v>
      </c>
      <c r="AD132">
        <v>0.31441804766654968</v>
      </c>
      <c r="AE132">
        <v>0.32516846060752869</v>
      </c>
      <c r="AF132">
        <v>0.31800150871276855</v>
      </c>
      <c r="AL132">
        <v>2.4140825271606445</v>
      </c>
      <c r="AM132">
        <v>3.2948503494262695</v>
      </c>
      <c r="AN132">
        <v>5.8633861541748047</v>
      </c>
      <c r="AO132">
        <v>21.182416915893555</v>
      </c>
      <c r="AP132">
        <v>29.178443908691406</v>
      </c>
      <c r="AQ132">
        <v>9.8673210144042969</v>
      </c>
      <c r="AR132">
        <v>5.5581960678100586</v>
      </c>
      <c r="AS132">
        <v>4.483154296875</v>
      </c>
      <c r="AZ132">
        <v>0</v>
      </c>
      <c r="BA132">
        <v>0</v>
      </c>
      <c r="BB132">
        <v>0</v>
      </c>
      <c r="BC132">
        <v>5.3250376135110855E-2</v>
      </c>
      <c r="BD132">
        <v>5.3428210318088531E-2</v>
      </c>
      <c r="BE132">
        <v>0.21452164649963379</v>
      </c>
      <c r="BF132">
        <v>0.59394967555999756</v>
      </c>
      <c r="BG132">
        <v>8.484996110200882E-2</v>
      </c>
      <c r="BN132">
        <v>0</v>
      </c>
      <c r="BO132">
        <v>-1.4579726383090019E-2</v>
      </c>
      <c r="BP132">
        <v>-3.5429950803518295E-2</v>
      </c>
      <c r="BQ132">
        <v>-7.5467526912689209E-2</v>
      </c>
      <c r="BR132">
        <v>-9.6620660042390227E-4</v>
      </c>
      <c r="BS132">
        <v>6.8347863852977753E-2</v>
      </c>
      <c r="BT132">
        <v>0.38119405508041382</v>
      </c>
      <c r="BU132">
        <v>0.24012117087841034</v>
      </c>
      <c r="CB132">
        <v>9.2849369049072266</v>
      </c>
      <c r="CC132">
        <v>14.976590156555176</v>
      </c>
      <c r="CD132">
        <v>29.316934585571289</v>
      </c>
      <c r="CE132">
        <v>88.260078430175781</v>
      </c>
      <c r="CF132">
        <v>91.182647705078125</v>
      </c>
      <c r="CG132">
        <v>70.480842590332031</v>
      </c>
      <c r="CH132">
        <v>37.054637908935547</v>
      </c>
      <c r="CI132">
        <v>28.019712448120117</v>
      </c>
      <c r="CO132">
        <v>0.55908364057540894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-0.40209293365478516</v>
      </c>
      <c r="CV132">
        <v>-0.40209275484085083</v>
      </c>
      <c r="CW132">
        <v>-0.40209275484085083</v>
      </c>
      <c r="IN132">
        <v>294</v>
      </c>
      <c r="IO132">
        <v>680</v>
      </c>
      <c r="IP132">
        <v>0</v>
      </c>
      <c r="IQ132">
        <v>70.26953125</v>
      </c>
      <c r="IR132">
        <v>77.395736694335938</v>
      </c>
      <c r="IS132">
        <v>0</v>
      </c>
      <c r="IT132">
        <v>0.44999998807907104</v>
      </c>
      <c r="IU132">
        <v>0</v>
      </c>
    </row>
    <row r="133" spans="10:255">
      <c r="J133">
        <v>0.60000002384185791</v>
      </c>
      <c r="K133">
        <v>1</v>
      </c>
      <c r="L133">
        <v>0.34677419066429138</v>
      </c>
      <c r="M133">
        <v>3.4904148429632187E-2</v>
      </c>
      <c r="N133">
        <v>5.1609016954898834E-2</v>
      </c>
      <c r="O133">
        <v>0.28364846110343933</v>
      </c>
      <c r="P133">
        <v>0.33525747060775757</v>
      </c>
      <c r="Q133">
        <v>0.51273775100708008</v>
      </c>
      <c r="R133">
        <v>364.50521850585938</v>
      </c>
      <c r="S133">
        <v>297.90570068359375</v>
      </c>
      <c r="T133">
        <v>1.4785926342010498</v>
      </c>
      <c r="U133">
        <v>2.9999999329447746E-2</v>
      </c>
      <c r="W133">
        <v>295</v>
      </c>
      <c r="X133">
        <v>0.26785528659820557</v>
      </c>
      <c r="Y133">
        <v>0.24342164397239685</v>
      </c>
      <c r="Z133">
        <v>0.22048366069793701</v>
      </c>
      <c r="AA133">
        <v>0.18438446521759033</v>
      </c>
      <c r="AB133">
        <v>0.20439012348651886</v>
      </c>
      <c r="AC133">
        <v>0.26358339190483093</v>
      </c>
      <c r="AD133">
        <v>0.3114282488822937</v>
      </c>
      <c r="AE133">
        <v>0.32214683294296265</v>
      </c>
      <c r="AF133">
        <v>0.31500110030174255</v>
      </c>
      <c r="AL133">
        <v>2.4289422035217285</v>
      </c>
      <c r="AM133">
        <v>3.3156702518463135</v>
      </c>
      <c r="AN133">
        <v>5.9032673835754395</v>
      </c>
      <c r="AO133">
        <v>21.123104095458984</v>
      </c>
      <c r="AP133">
        <v>29.121973037719727</v>
      </c>
      <c r="AQ133">
        <v>9.6416635513305664</v>
      </c>
      <c r="AR133">
        <v>5.8571758270263672</v>
      </c>
      <c r="AS133">
        <v>4.7853174209594727</v>
      </c>
      <c r="AZ133">
        <v>0</v>
      </c>
      <c r="BA133">
        <v>0</v>
      </c>
      <c r="BB133">
        <v>0</v>
      </c>
      <c r="BC133">
        <v>5.3518563508987427E-2</v>
      </c>
      <c r="BD133">
        <v>5.3594030439853668E-2</v>
      </c>
      <c r="BE133">
        <v>0.22428072988986969</v>
      </c>
      <c r="BF133">
        <v>0.58503085374832153</v>
      </c>
      <c r="BG133">
        <v>8.3575837314128876E-2</v>
      </c>
      <c r="BN133">
        <v>0</v>
      </c>
      <c r="BO133">
        <v>-1.4857145957648754E-2</v>
      </c>
      <c r="BP133">
        <v>-3.5676926374435425E-2</v>
      </c>
      <c r="BQ133">
        <v>-7.5557097792625427E-2</v>
      </c>
      <c r="BR133">
        <v>-1.0639559477567673E-3</v>
      </c>
      <c r="BS133">
        <v>7.0609636604785919E-2</v>
      </c>
      <c r="BT133">
        <v>0.35988524556159973</v>
      </c>
      <c r="BU133">
        <v>0.22684565186500549</v>
      </c>
      <c r="CB133">
        <v>9.3420886993408203</v>
      </c>
      <c r="CC133">
        <v>15.071226119995117</v>
      </c>
      <c r="CD133">
        <v>29.516340255737305</v>
      </c>
      <c r="CE133">
        <v>88.012947082519531</v>
      </c>
      <c r="CF133">
        <v>91.006172180175781</v>
      </c>
      <c r="CG133">
        <v>68.869010925292969</v>
      </c>
      <c r="CH133">
        <v>39.047836303710938</v>
      </c>
      <c r="CI133">
        <v>29.908229827880859</v>
      </c>
      <c r="CO133">
        <v>0.5532037615776062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-0.33524632453918457</v>
      </c>
      <c r="CV133">
        <v>-0.33525747060775757</v>
      </c>
      <c r="CW133">
        <v>-0.33525747060775757</v>
      </c>
      <c r="IN133">
        <v>295</v>
      </c>
      <c r="IO133">
        <v>684</v>
      </c>
      <c r="IP133">
        <v>0</v>
      </c>
      <c r="IQ133">
        <v>70.52923583984375</v>
      </c>
      <c r="IR133">
        <v>77.345787048339844</v>
      </c>
      <c r="IS133">
        <v>0</v>
      </c>
      <c r="IT133">
        <v>0.44999998807907104</v>
      </c>
      <c r="IU133">
        <v>0</v>
      </c>
    </row>
    <row r="134" spans="10:255">
      <c r="J134">
        <v>0.60000002384185791</v>
      </c>
      <c r="K134">
        <v>1</v>
      </c>
      <c r="L134">
        <v>0.31741935014724731</v>
      </c>
      <c r="M134">
        <v>3.3771272748708725E-2</v>
      </c>
      <c r="N134">
        <v>5.260162428021431E-2</v>
      </c>
      <c r="O134">
        <v>0.27119669318199158</v>
      </c>
      <c r="P134">
        <v>0.32379832863807678</v>
      </c>
      <c r="Q134">
        <v>0.49440759420394897</v>
      </c>
      <c r="R134">
        <v>364.9996337890625</v>
      </c>
      <c r="S134">
        <v>298.17691040039063</v>
      </c>
      <c r="T134">
        <v>1.5575848817825317</v>
      </c>
      <c r="U134">
        <v>2.9999999329447746E-2</v>
      </c>
      <c r="W134">
        <v>296</v>
      </c>
      <c r="X134">
        <v>0.26777967810630798</v>
      </c>
      <c r="Y134">
        <v>0.24331767857074738</v>
      </c>
      <c r="Z134">
        <v>0.22028499841690063</v>
      </c>
      <c r="AA134">
        <v>0.18468391895294189</v>
      </c>
      <c r="AB134">
        <v>0.20468656718730927</v>
      </c>
      <c r="AC134">
        <v>0.26559537649154663</v>
      </c>
      <c r="AD134">
        <v>0.30862581729888916</v>
      </c>
      <c r="AE134">
        <v>0.3192639946937561</v>
      </c>
      <c r="AF134">
        <v>0.31217187643051147</v>
      </c>
      <c r="AL134">
        <v>2.444063663482666</v>
      </c>
      <c r="AM134">
        <v>3.3364632129669189</v>
      </c>
      <c r="AN134">
        <v>5.9429998397827148</v>
      </c>
      <c r="AO134">
        <v>21.063213348388672</v>
      </c>
      <c r="AP134">
        <v>29.06268310546875</v>
      </c>
      <c r="AQ134">
        <v>9.440464973449707</v>
      </c>
      <c r="AR134">
        <v>6.1374192237854004</v>
      </c>
      <c r="AS134">
        <v>5.0736007690429688</v>
      </c>
      <c r="AZ134">
        <v>0</v>
      </c>
      <c r="BA134">
        <v>0</v>
      </c>
      <c r="BB134">
        <v>0</v>
      </c>
      <c r="BC134">
        <v>5.3867023438215256E-2</v>
      </c>
      <c r="BD134">
        <v>5.3888227790594101E-2</v>
      </c>
      <c r="BE134">
        <v>0.23315902054309845</v>
      </c>
      <c r="BF134">
        <v>0.57670003175735474</v>
      </c>
      <c r="BG134">
        <v>8.2385718822479248E-2</v>
      </c>
      <c r="BN134">
        <v>0</v>
      </c>
      <c r="BO134">
        <v>-1.5124506317079067E-2</v>
      </c>
      <c r="BP134">
        <v>-3.5918779671192169E-2</v>
      </c>
      <c r="BQ134">
        <v>-7.5651668012142181E-2</v>
      </c>
      <c r="BR134">
        <v>-1.1513211065903306E-3</v>
      </c>
      <c r="BS134">
        <v>7.2753638029098511E-2</v>
      </c>
      <c r="BT134">
        <v>0.3371846079826355</v>
      </c>
      <c r="BU134">
        <v>0.21334028244018555</v>
      </c>
      <c r="CB134">
        <v>9.4002485275268555</v>
      </c>
      <c r="CC134">
        <v>15.165740013122559</v>
      </c>
      <c r="CD134">
        <v>29.715003967285156</v>
      </c>
      <c r="CE134">
        <v>87.763404846191406</v>
      </c>
      <c r="CF134">
        <v>90.820892333984375</v>
      </c>
      <c r="CG134">
        <v>67.431877136230469</v>
      </c>
      <c r="CH134">
        <v>40.916122436523438</v>
      </c>
      <c r="CI134">
        <v>31.710004806518555</v>
      </c>
      <c r="CO134">
        <v>0.54852861166000366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-0.32383203506469727</v>
      </c>
      <c r="CV134">
        <v>-0.32379832863807678</v>
      </c>
      <c r="CW134">
        <v>-0.32379832863807678</v>
      </c>
      <c r="IN134">
        <v>296</v>
      </c>
      <c r="IO134">
        <v>688</v>
      </c>
      <c r="IP134">
        <v>0</v>
      </c>
      <c r="IQ134">
        <v>70.777389526367188</v>
      </c>
      <c r="IR134">
        <v>77.298568725585938</v>
      </c>
      <c r="IS134">
        <v>0</v>
      </c>
      <c r="IT134">
        <v>0.44999998807907104</v>
      </c>
      <c r="IU134">
        <v>0</v>
      </c>
    </row>
    <row r="135" spans="10:255">
      <c r="J135">
        <v>0.60000002384185791</v>
      </c>
      <c r="K135">
        <v>1</v>
      </c>
      <c r="L135">
        <v>0.28806450963020325</v>
      </c>
      <c r="M135">
        <v>3.2801110297441483E-2</v>
      </c>
      <c r="N135">
        <v>3.0159695073962212E-2</v>
      </c>
      <c r="O135">
        <v>0.14410403370857239</v>
      </c>
      <c r="P135">
        <v>0.17426373064517975</v>
      </c>
      <c r="Q135">
        <v>0.26486718654632568</v>
      </c>
      <c r="R135">
        <v>365.26449584960938</v>
      </c>
      <c r="S135">
        <v>298.32101440429688</v>
      </c>
      <c r="T135">
        <v>0.91947180032730103</v>
      </c>
      <c r="U135">
        <v>2.9999999329447746E-2</v>
      </c>
      <c r="W135">
        <v>297</v>
      </c>
      <c r="X135">
        <v>0.26770275831222534</v>
      </c>
      <c r="Y135">
        <v>0.24321381747722626</v>
      </c>
      <c r="Z135">
        <v>0.22008709609508514</v>
      </c>
      <c r="AA135">
        <v>0.18501736223697662</v>
      </c>
      <c r="AB135">
        <v>0.20502704381942749</v>
      </c>
      <c r="AC135">
        <v>0.2667539119720459</v>
      </c>
      <c r="AD135">
        <v>0.38251817226409912</v>
      </c>
      <c r="AE135">
        <v>0.43999999761581421</v>
      </c>
      <c r="AF135">
        <v>0.40167877078056335</v>
      </c>
      <c r="AL135">
        <v>2.4594476222991943</v>
      </c>
      <c r="AM135">
        <v>3.3572354316711426</v>
      </c>
      <c r="AN135">
        <v>5.9825806617736816</v>
      </c>
      <c r="AO135">
        <v>20.996524810791016</v>
      </c>
      <c r="AP135">
        <v>28.994588851928711</v>
      </c>
      <c r="AQ135">
        <v>9.324610710144043</v>
      </c>
      <c r="AR135">
        <v>-1.2518167495727539</v>
      </c>
      <c r="AS135">
        <v>-6.9999990463256836</v>
      </c>
      <c r="AZ135">
        <v>0</v>
      </c>
      <c r="BA135">
        <v>0</v>
      </c>
      <c r="BB135">
        <v>0</v>
      </c>
      <c r="BC135">
        <v>5.4282989352941513E-2</v>
      </c>
      <c r="BD135">
        <v>5.4292827844619751E-2</v>
      </c>
      <c r="BE135">
        <v>0.24079343676567078</v>
      </c>
      <c r="BF135">
        <v>0.56930190324783325</v>
      </c>
      <c r="BG135">
        <v>8.1328839063644409E-2</v>
      </c>
      <c r="BN135">
        <v>0</v>
      </c>
      <c r="BO135">
        <v>-1.538271177560091E-2</v>
      </c>
      <c r="BP135">
        <v>-3.6155585199594498E-2</v>
      </c>
      <c r="BQ135">
        <v>-7.5736314058303833E-2</v>
      </c>
      <c r="BR135">
        <v>-1.226249965839088E-3</v>
      </c>
      <c r="BS135">
        <v>7.4694260954856873E-2</v>
      </c>
      <c r="BT135">
        <v>0.22524532675743103</v>
      </c>
      <c r="BU135">
        <v>7.6965212821960449</v>
      </c>
      <c r="CB135">
        <v>9.4594182968139648</v>
      </c>
      <c r="CC135">
        <v>15.260159492492676</v>
      </c>
      <c r="CD135">
        <v>29.912904739379883</v>
      </c>
      <c r="CE135">
        <v>87.48553466796875</v>
      </c>
      <c r="CF135">
        <v>90.60809326171875</v>
      </c>
      <c r="CG135">
        <v>66.604354858398438</v>
      </c>
      <c r="CH135">
        <v>-8.3454446792602539</v>
      </c>
      <c r="CI135">
        <v>-43.749992370605469</v>
      </c>
      <c r="CO135">
        <v>0.54406148195266724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19.637763977050781</v>
      </c>
      <c r="CV135">
        <v>-0.17426373064517975</v>
      </c>
      <c r="CW135">
        <v>19.637737274169922</v>
      </c>
      <c r="IN135">
        <v>297</v>
      </c>
      <c r="IO135">
        <v>692</v>
      </c>
      <c r="IP135">
        <v>0</v>
      </c>
      <c r="IQ135">
        <v>51.063911437988281</v>
      </c>
      <c r="IR135">
        <v>68.310478210449219</v>
      </c>
      <c r="IS135">
        <v>0</v>
      </c>
      <c r="IT135">
        <v>0.44999998807907104</v>
      </c>
      <c r="IU135">
        <v>19.812000274658203</v>
      </c>
    </row>
    <row r="136" spans="10:255">
      <c r="J136">
        <v>0.60000002384185791</v>
      </c>
      <c r="K136">
        <v>1</v>
      </c>
      <c r="L136">
        <v>0.25870966911315918</v>
      </c>
      <c r="M136">
        <v>3.8179595023393631E-2</v>
      </c>
      <c r="N136">
        <v>0.11997345834970474</v>
      </c>
      <c r="O136">
        <v>0.7307974100112915</v>
      </c>
      <c r="P136">
        <v>0.85077089071273804</v>
      </c>
      <c r="Q136">
        <v>0.81295502185821533</v>
      </c>
      <c r="R136">
        <v>366.07745361328125</v>
      </c>
      <c r="S136">
        <v>299.05181884765625</v>
      </c>
      <c r="T136">
        <v>3.1423449516296387</v>
      </c>
      <c r="U136">
        <v>2.9999999329447746E-2</v>
      </c>
      <c r="W136">
        <v>298</v>
      </c>
      <c r="X136">
        <v>0.26762458682060242</v>
      </c>
      <c r="Y136">
        <v>0.24311003088951111</v>
      </c>
      <c r="Z136">
        <v>0.21988981962203979</v>
      </c>
      <c r="AA136">
        <v>0.18518897891044617</v>
      </c>
      <c r="AB136">
        <v>0.20521228015422821</v>
      </c>
      <c r="AC136">
        <v>0.28680908679962158</v>
      </c>
      <c r="AD136">
        <v>0.43999999761581421</v>
      </c>
      <c r="AE136">
        <v>0.35400000214576721</v>
      </c>
      <c r="AF136">
        <v>0.41133332252502441</v>
      </c>
      <c r="AL136">
        <v>2.4750819206237793</v>
      </c>
      <c r="AM136">
        <v>3.3779926300048828</v>
      </c>
      <c r="AN136">
        <v>6.0220355987548828</v>
      </c>
      <c r="AO136">
        <v>20.962200164794922</v>
      </c>
      <c r="AP136">
        <v>28.957540512084961</v>
      </c>
      <c r="AQ136">
        <v>7.3190932273864746</v>
      </c>
      <c r="AR136">
        <v>-6.9999990463256836</v>
      </c>
      <c r="AS136">
        <v>1.600000262260437</v>
      </c>
      <c r="AZ136">
        <v>0</v>
      </c>
      <c r="BA136">
        <v>0</v>
      </c>
      <c r="BB136">
        <v>0</v>
      </c>
      <c r="BC136">
        <v>5.5041786283254623E-2</v>
      </c>
      <c r="BD136">
        <v>5.5077280849218369E-2</v>
      </c>
      <c r="BE136">
        <v>0.24480409920215607</v>
      </c>
      <c r="BF136">
        <v>0.5644422173500061</v>
      </c>
      <c r="BG136">
        <v>8.0634601414203644E-2</v>
      </c>
      <c r="BN136">
        <v>0</v>
      </c>
      <c r="BO136">
        <v>-1.5631752088665962E-2</v>
      </c>
      <c r="BP136">
        <v>-3.6387268453836441E-2</v>
      </c>
      <c r="BQ136">
        <v>-7.5842507183551788E-2</v>
      </c>
      <c r="BR136">
        <v>-1.2974658748134971E-3</v>
      </c>
      <c r="BS136">
        <v>7.6001062989234924E-2</v>
      </c>
      <c r="BT136">
        <v>2.2604227066040039</v>
      </c>
      <c r="BU136">
        <v>8.4210987091064453</v>
      </c>
      <c r="CB136">
        <v>9.5195503234863281</v>
      </c>
      <c r="CC136">
        <v>15.354511260986328</v>
      </c>
      <c r="CD136">
        <v>30.11018180847168</v>
      </c>
      <c r="CE136">
        <v>87.342521667480469</v>
      </c>
      <c r="CF136">
        <v>90.492324829101563</v>
      </c>
      <c r="CG136">
        <v>52.279228210449219</v>
      </c>
      <c r="CH136">
        <v>-46.666660308837891</v>
      </c>
      <c r="CI136">
        <v>10.000000953674316</v>
      </c>
      <c r="CO136">
        <v>0.89893954992294312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-0.85076689720153809</v>
      </c>
      <c r="CV136">
        <v>-0.85077089071273804</v>
      </c>
      <c r="CW136">
        <v>-0.85077089071273804</v>
      </c>
      <c r="IN136">
        <v>298</v>
      </c>
      <c r="IO136">
        <v>696</v>
      </c>
      <c r="IP136">
        <v>0</v>
      </c>
      <c r="IQ136">
        <v>57.860874176025391</v>
      </c>
      <c r="IR136">
        <v>53.581787109375</v>
      </c>
      <c r="IS136">
        <v>0</v>
      </c>
      <c r="IT136">
        <v>0.44999998807907104</v>
      </c>
      <c r="IU136">
        <v>0</v>
      </c>
    </row>
    <row r="137" spans="10:255">
      <c r="J137">
        <v>0.60000002384185791</v>
      </c>
      <c r="K137">
        <v>1</v>
      </c>
      <c r="L137">
        <v>0.22935484349727631</v>
      </c>
      <c r="M137">
        <v>3.6022212356328964E-2</v>
      </c>
      <c r="N137">
        <v>4.277140274643898E-2</v>
      </c>
      <c r="O137">
        <v>0.25836968421936035</v>
      </c>
      <c r="P137">
        <v>0.30114108324050903</v>
      </c>
      <c r="Q137">
        <v>0.27232721447944641</v>
      </c>
      <c r="R137">
        <v>366.34979248046875</v>
      </c>
      <c r="S137">
        <v>299.3101806640625</v>
      </c>
      <c r="T137">
        <v>1.1873619556427002</v>
      </c>
      <c r="U137">
        <v>2.9999999329447746E-2</v>
      </c>
      <c r="W137">
        <v>299</v>
      </c>
      <c r="X137">
        <v>0.26754522323608398</v>
      </c>
      <c r="Y137">
        <v>0.24300631880760193</v>
      </c>
      <c r="Z137">
        <v>0.21960523724555969</v>
      </c>
      <c r="AA137">
        <v>0.18549992144107819</v>
      </c>
      <c r="AB137">
        <v>0.20573754608631134</v>
      </c>
      <c r="AC137">
        <v>0.3686659038066864</v>
      </c>
      <c r="AD137">
        <v>0.35500001907348633</v>
      </c>
      <c r="AE137">
        <v>0.35339468717575073</v>
      </c>
      <c r="AF137">
        <v>0.35446491837501526</v>
      </c>
      <c r="AL137">
        <v>2.4909546375274658</v>
      </c>
      <c r="AM137">
        <v>3.3987350463867188</v>
      </c>
      <c r="AN137">
        <v>6.0789518356323242</v>
      </c>
      <c r="AO137">
        <v>20.900012969970703</v>
      </c>
      <c r="AP137">
        <v>28.852487564086914</v>
      </c>
      <c r="AQ137">
        <v>-0.8665890097618103</v>
      </c>
      <c r="AR137">
        <v>1.4999985694885254</v>
      </c>
      <c r="AS137">
        <v>1.660531759262085</v>
      </c>
      <c r="AZ137">
        <v>0</v>
      </c>
      <c r="BA137">
        <v>0</v>
      </c>
      <c r="BB137">
        <v>6.8741463124752045E-2</v>
      </c>
      <c r="BC137">
        <v>4.7459669411182404E-2</v>
      </c>
      <c r="BD137">
        <v>3.5649377852678299E-2</v>
      </c>
      <c r="BE137">
        <v>0.29821780323982239</v>
      </c>
      <c r="BF137">
        <v>0.48119023442268372</v>
      </c>
      <c r="BG137">
        <v>6.8741463124752045E-2</v>
      </c>
      <c r="BN137">
        <v>0</v>
      </c>
      <c r="BO137">
        <v>-1.5872331336140633E-2</v>
      </c>
      <c r="BP137">
        <v>-3.661414235830307E-2</v>
      </c>
      <c r="BQ137">
        <v>-7.5771450996398926E-2</v>
      </c>
      <c r="BR137">
        <v>-1.3216559309512377E-3</v>
      </c>
      <c r="BS137">
        <v>0.11294253170490265</v>
      </c>
      <c r="BT137">
        <v>8.3756732940673828</v>
      </c>
      <c r="BU137">
        <v>0</v>
      </c>
      <c r="CB137">
        <v>9.5805988311767578</v>
      </c>
      <c r="CC137">
        <v>15.448794364929199</v>
      </c>
      <c r="CD137">
        <v>30.394763946533203</v>
      </c>
      <c r="CE137">
        <v>87.083396911621094</v>
      </c>
      <c r="CF137">
        <v>90.164031982421875</v>
      </c>
      <c r="CG137">
        <v>-6.1899204254150391</v>
      </c>
      <c r="CH137">
        <v>9.9999904632568359</v>
      </c>
      <c r="CI137">
        <v>10.378322601318359</v>
      </c>
      <c r="CO137">
        <v>0.94874715805053711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-0.30112266540527344</v>
      </c>
      <c r="CV137">
        <v>-0.30114108324050903</v>
      </c>
      <c r="CW137">
        <v>-0.30114108324050903</v>
      </c>
      <c r="IN137">
        <v>299</v>
      </c>
      <c r="IO137">
        <v>700</v>
      </c>
      <c r="IP137">
        <v>0</v>
      </c>
      <c r="IQ137">
        <v>58.125392913818359</v>
      </c>
      <c r="IR137">
        <v>53.776054382324219</v>
      </c>
      <c r="IS137">
        <v>0</v>
      </c>
      <c r="IT137">
        <v>0.44999998807907104</v>
      </c>
      <c r="IU137">
        <v>0</v>
      </c>
    </row>
    <row r="138" spans="10:255">
      <c r="J138">
        <v>0.60000002384185791</v>
      </c>
      <c r="K138">
        <v>1</v>
      </c>
      <c r="L138">
        <v>0.20000000298023224</v>
      </c>
      <c r="M138">
        <v>3.7711478769779205E-2</v>
      </c>
      <c r="N138">
        <v>0.11440924555063248</v>
      </c>
      <c r="O138">
        <v>0.57325094938278198</v>
      </c>
      <c r="P138">
        <v>0.68766021728515625</v>
      </c>
      <c r="Q138">
        <v>0.60676085948944092</v>
      </c>
      <c r="R138">
        <v>366.95654296875</v>
      </c>
      <c r="S138">
        <v>299.8834228515625</v>
      </c>
      <c r="T138">
        <v>3.033804178237915</v>
      </c>
      <c r="U138">
        <v>2.9999999329447746E-2</v>
      </c>
      <c r="W138">
        <v>300</v>
      </c>
      <c r="X138">
        <v>0.26746469736099243</v>
      </c>
      <c r="Y138">
        <v>0.24290145933628082</v>
      </c>
      <c r="Z138">
        <v>0.21922397613525391</v>
      </c>
      <c r="AA138">
        <v>0.1857403963804245</v>
      </c>
      <c r="AB138">
        <v>0.20623931288719177</v>
      </c>
      <c r="AC138">
        <v>0.34345865249633789</v>
      </c>
      <c r="AD138">
        <v>0.37611687183380127</v>
      </c>
      <c r="AE138">
        <v>0.3502572774887085</v>
      </c>
      <c r="AF138">
        <v>0.36749699711799622</v>
      </c>
      <c r="AL138">
        <v>2.5070598125457764</v>
      </c>
      <c r="AM138">
        <v>3.4197070598602295</v>
      </c>
      <c r="AN138">
        <v>6.1552042961120605</v>
      </c>
      <c r="AO138">
        <v>20.851917266845703</v>
      </c>
      <c r="AP138">
        <v>28.752134323120117</v>
      </c>
      <c r="AQ138">
        <v>1.6541363000869751</v>
      </c>
      <c r="AR138">
        <v>-0.61168670654296875</v>
      </c>
      <c r="AS138">
        <v>1.9742727279663086</v>
      </c>
      <c r="AZ138">
        <v>0</v>
      </c>
      <c r="BA138">
        <v>0</v>
      </c>
      <c r="BB138">
        <v>6.5612278878688812E-2</v>
      </c>
      <c r="BC138">
        <v>4.622659832239151E-2</v>
      </c>
      <c r="BD138">
        <v>3.5201486200094223E-2</v>
      </c>
      <c r="BE138">
        <v>0.32806140184402466</v>
      </c>
      <c r="BF138">
        <v>0.45928594470024109</v>
      </c>
      <c r="BG138">
        <v>6.5612278878688812E-2</v>
      </c>
      <c r="BN138">
        <v>0</v>
      </c>
      <c r="BO138">
        <v>-1.6104912385344505E-2</v>
      </c>
      <c r="BP138">
        <v>-3.7077028304338455E-2</v>
      </c>
      <c r="BQ138">
        <v>-7.5716868042945862E-2</v>
      </c>
      <c r="BR138">
        <v>-1.1204688344150782E-3</v>
      </c>
      <c r="BS138">
        <v>0.11941059678792953</v>
      </c>
      <c r="BT138">
        <v>-2.2132525444030762</v>
      </c>
      <c r="BU138">
        <v>0.16171889007091522</v>
      </c>
      <c r="CB138">
        <v>9.6425418853759766</v>
      </c>
      <c r="CC138">
        <v>15.544121742248535</v>
      </c>
      <c r="CD138">
        <v>30.776025772094727</v>
      </c>
      <c r="CE138">
        <v>86.883003234863281</v>
      </c>
      <c r="CF138">
        <v>89.850425720214844</v>
      </c>
      <c r="CG138">
        <v>11.81525707244873</v>
      </c>
      <c r="CH138">
        <v>-4.077911376953125</v>
      </c>
      <c r="CI138">
        <v>12.339203834533691</v>
      </c>
      <c r="CO138">
        <v>0.94477248191833496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-0.68768858909606934</v>
      </c>
      <c r="CV138">
        <v>-0.68766021728515625</v>
      </c>
      <c r="CW138">
        <v>-0.68766021728515625</v>
      </c>
      <c r="IN138">
        <v>300</v>
      </c>
      <c r="IO138">
        <v>700</v>
      </c>
      <c r="IP138">
        <v>0</v>
      </c>
      <c r="IQ138">
        <v>58.775981903076172</v>
      </c>
      <c r="IR138">
        <v>54.096866607666016</v>
      </c>
      <c r="IS138">
        <v>0</v>
      </c>
      <c r="IT138">
        <v>0.44999998807907104</v>
      </c>
      <c r="IU138">
        <v>0</v>
      </c>
    </row>
    <row r="139" spans="10:255">
      <c r="J139">
        <v>0.60000002384185791</v>
      </c>
      <c r="K139">
        <v>1</v>
      </c>
      <c r="L139">
        <v>0.20000000298023224</v>
      </c>
      <c r="M139">
        <v>3.50961834192276E-2</v>
      </c>
      <c r="N139">
        <v>5.9175960719585419E-2</v>
      </c>
      <c r="O139">
        <v>0.31530106067657471</v>
      </c>
      <c r="P139">
        <v>0.37447702884674072</v>
      </c>
      <c r="Q139">
        <v>0.33722162246704102</v>
      </c>
      <c r="R139">
        <v>367.29376220703125</v>
      </c>
      <c r="S139">
        <v>300.19873046875</v>
      </c>
      <c r="T139">
        <v>1.6861081123352051</v>
      </c>
      <c r="U139">
        <v>2.9999999329447746E-2</v>
      </c>
      <c r="W139">
        <v>301</v>
      </c>
      <c r="X139">
        <v>0.26738300919532776</v>
      </c>
      <c r="Y139">
        <v>0.2427942156791687</v>
      </c>
      <c r="Z139">
        <v>0.21893240511417389</v>
      </c>
      <c r="AA139">
        <v>0.18603959679603577</v>
      </c>
      <c r="AB139">
        <v>0.20676083862781525</v>
      </c>
      <c r="AC139">
        <v>0.35059243440628052</v>
      </c>
      <c r="AD139">
        <v>0.3378332257270813</v>
      </c>
      <c r="AE139">
        <v>0.37698191404342651</v>
      </c>
      <c r="AF139">
        <v>0.35088279843330383</v>
      </c>
      <c r="AL139">
        <v>2.5233974456787109</v>
      </c>
      <c r="AM139">
        <v>3.4411559104919434</v>
      </c>
      <c r="AN139">
        <v>6.2135186195373535</v>
      </c>
      <c r="AO139">
        <v>20.792078018188477</v>
      </c>
      <c r="AP139">
        <v>28.647829055786133</v>
      </c>
      <c r="AQ139">
        <v>0.9407581090927124</v>
      </c>
      <c r="AR139">
        <v>3.2166781425476074</v>
      </c>
      <c r="AS139">
        <v>-0.69819092750549316</v>
      </c>
      <c r="AZ139">
        <v>0</v>
      </c>
      <c r="BA139">
        <v>0</v>
      </c>
      <c r="BB139">
        <v>6.5491810441017151E-2</v>
      </c>
      <c r="BC139">
        <v>4.6857595443725586E-2</v>
      </c>
      <c r="BD139">
        <v>3.6257117986679077E-2</v>
      </c>
      <c r="BE139">
        <v>0.32745903730392456</v>
      </c>
      <c r="BF139">
        <v>0.45844265818595886</v>
      </c>
      <c r="BG139">
        <v>6.5491810441017151E-2</v>
      </c>
      <c r="BN139">
        <v>0</v>
      </c>
      <c r="BO139">
        <v>-1.6337323933839798E-2</v>
      </c>
      <c r="BP139">
        <v>-3.7787202745676041E-2</v>
      </c>
      <c r="BQ139">
        <v>-7.545045018196106E-2</v>
      </c>
      <c r="BR139">
        <v>-8.3665188867598772E-4</v>
      </c>
      <c r="BS139">
        <v>0.11490073800086975</v>
      </c>
      <c r="BT139">
        <v>0.93152707815170288</v>
      </c>
      <c r="BU139">
        <v>-2.7522895336151123</v>
      </c>
      <c r="CB139">
        <v>9.705378532409668</v>
      </c>
      <c r="CC139">
        <v>15.641615867614746</v>
      </c>
      <c r="CD139">
        <v>31.067596435546875</v>
      </c>
      <c r="CE139">
        <v>86.6336669921875</v>
      </c>
      <c r="CF139">
        <v>89.52447509765625</v>
      </c>
      <c r="CG139">
        <v>6.7196993827819824</v>
      </c>
      <c r="CH139">
        <v>21.44451904296875</v>
      </c>
      <c r="CI139">
        <v>-4.3636927604675293</v>
      </c>
      <c r="CO139">
        <v>0.93499654531478882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-0.3744661808013916</v>
      </c>
      <c r="CV139">
        <v>-0.37447702884674072</v>
      </c>
      <c r="CW139">
        <v>-0.37447702884674072</v>
      </c>
      <c r="IN139">
        <v>301</v>
      </c>
      <c r="IO139">
        <v>700</v>
      </c>
      <c r="IP139">
        <v>0</v>
      </c>
      <c r="IQ139">
        <v>59.1126708984375</v>
      </c>
      <c r="IR139">
        <v>56.962730407714844</v>
      </c>
      <c r="IS139">
        <v>0</v>
      </c>
      <c r="IT139">
        <v>0.44999998807907104</v>
      </c>
      <c r="IU139">
        <v>0</v>
      </c>
    </row>
    <row r="140" spans="10:255">
      <c r="J140">
        <v>0.60000002384185791</v>
      </c>
      <c r="K140">
        <v>1</v>
      </c>
      <c r="L140">
        <v>0.20000000298023224</v>
      </c>
      <c r="M140">
        <v>3.8797046989202499E-2</v>
      </c>
      <c r="N140">
        <v>0.13995029032230377</v>
      </c>
      <c r="O140">
        <v>0.67090153694152832</v>
      </c>
      <c r="P140">
        <v>0.8108518123626709</v>
      </c>
      <c r="Q140">
        <v>0.72144812345504761</v>
      </c>
      <c r="R140">
        <v>368.01519775390625</v>
      </c>
      <c r="S140">
        <v>300.86962890625</v>
      </c>
      <c r="T140">
        <v>3.6072406768798828</v>
      </c>
      <c r="U140">
        <v>2.9999999329447746E-2</v>
      </c>
      <c r="W140">
        <v>302</v>
      </c>
      <c r="X140">
        <v>0.26730012893676758</v>
      </c>
      <c r="Y140">
        <v>0.24268591403961182</v>
      </c>
      <c r="Z140">
        <v>0.21852767467498779</v>
      </c>
      <c r="AA140">
        <v>0.18625335395336151</v>
      </c>
      <c r="AB140">
        <v>0.20723059773445129</v>
      </c>
      <c r="AC140">
        <v>0.34449690580368042</v>
      </c>
      <c r="AD140">
        <v>0.35253304243087769</v>
      </c>
      <c r="AE140">
        <v>0.3600938618183136</v>
      </c>
      <c r="AF140">
        <v>0.35505330562591553</v>
      </c>
      <c r="AL140">
        <v>2.5399734973907471</v>
      </c>
      <c r="AM140">
        <v>3.4628162384033203</v>
      </c>
      <c r="AN140">
        <v>6.2944645881652832</v>
      </c>
      <c r="AO140">
        <v>20.749326705932617</v>
      </c>
      <c r="AP140">
        <v>28.553876876831055</v>
      </c>
      <c r="AQ140">
        <v>1.5503109693527222</v>
      </c>
      <c r="AR140">
        <v>1.7466963529586792</v>
      </c>
      <c r="AS140">
        <v>0.99061429500579834</v>
      </c>
      <c r="AZ140">
        <v>0</v>
      </c>
      <c r="BA140">
        <v>0</v>
      </c>
      <c r="BB140">
        <v>6.5357491374015808E-2</v>
      </c>
      <c r="BC140">
        <v>4.7650348395109177E-2</v>
      </c>
      <c r="BD140">
        <v>3.7344779819250107E-2</v>
      </c>
      <c r="BE140">
        <v>0.32678747177124023</v>
      </c>
      <c r="BF140">
        <v>0.45750242471694946</v>
      </c>
      <c r="BG140">
        <v>6.5357491374015808E-2</v>
      </c>
      <c r="BN140">
        <v>0</v>
      </c>
      <c r="BO140">
        <v>-1.6577372327446938E-2</v>
      </c>
      <c r="BP140">
        <v>-3.8236901164054871E-2</v>
      </c>
      <c r="BQ140">
        <v>-7.5334794819355011E-2</v>
      </c>
      <c r="BR140">
        <v>-6.1281165108084679E-4</v>
      </c>
      <c r="BS140">
        <v>0.11839304119348526</v>
      </c>
      <c r="BT140">
        <v>-0.2719174325466156</v>
      </c>
      <c r="BU140">
        <v>1.5050046443939209</v>
      </c>
      <c r="CB140">
        <v>9.7691326141357422</v>
      </c>
      <c r="CC140">
        <v>15.740071296691895</v>
      </c>
      <c r="CD140">
        <v>31.472326278686523</v>
      </c>
      <c r="CE140">
        <v>86.455535888671875</v>
      </c>
      <c r="CF140">
        <v>89.230873107910156</v>
      </c>
      <c r="CG140">
        <v>11.073647499084473</v>
      </c>
      <c r="CH140">
        <v>11.644640922546387</v>
      </c>
      <c r="CI140">
        <v>6.1913390159606934</v>
      </c>
      <c r="CO140">
        <v>0.92993730306625366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-0.81083178520202637</v>
      </c>
      <c r="CV140">
        <v>-0.8108518123626709</v>
      </c>
      <c r="CW140">
        <v>-0.8108518123626709</v>
      </c>
      <c r="IN140">
        <v>302</v>
      </c>
      <c r="IO140">
        <v>700</v>
      </c>
      <c r="IP140">
        <v>0</v>
      </c>
      <c r="IQ140">
        <v>59.885292053222656</v>
      </c>
      <c r="IR140">
        <v>56.090171813964844</v>
      </c>
      <c r="IS140">
        <v>0</v>
      </c>
      <c r="IT140">
        <v>0.44999998807907104</v>
      </c>
      <c r="IU140">
        <v>0</v>
      </c>
    </row>
    <row r="141" spans="10:255">
      <c r="J141">
        <v>0.60000002384185791</v>
      </c>
      <c r="K141">
        <v>1</v>
      </c>
      <c r="L141">
        <v>0.20000000298023224</v>
      </c>
      <c r="M141">
        <v>3.4792602062225342E-2</v>
      </c>
      <c r="N141">
        <v>4.7747153788805008E-2</v>
      </c>
      <c r="O141">
        <v>0.25205087661743164</v>
      </c>
      <c r="P141">
        <v>0.29979804158210754</v>
      </c>
      <c r="Q141">
        <v>0.27446728944778442</v>
      </c>
      <c r="R141">
        <v>368.2896728515625</v>
      </c>
      <c r="S141">
        <v>301.12167358398438</v>
      </c>
      <c r="T141">
        <v>1.3723363876342773</v>
      </c>
      <c r="U141">
        <v>2.9999999329447746E-2</v>
      </c>
      <c r="W141">
        <v>303</v>
      </c>
      <c r="X141">
        <v>0.26721605658531189</v>
      </c>
      <c r="Y141">
        <v>0.24257516860961914</v>
      </c>
      <c r="Z141">
        <v>0.21826541423797607</v>
      </c>
      <c r="AA141">
        <v>0.18656587600708008</v>
      </c>
      <c r="AB141">
        <v>0.20777462422847748</v>
      </c>
      <c r="AC141">
        <v>0.34451401233673096</v>
      </c>
      <c r="AD141">
        <v>0.35338261723518372</v>
      </c>
      <c r="AE141">
        <v>0.35543027520179749</v>
      </c>
      <c r="AF141">
        <v>0.3540651798248291</v>
      </c>
      <c r="AL141">
        <v>2.5567879676818848</v>
      </c>
      <c r="AM141">
        <v>3.4849653244018555</v>
      </c>
      <c r="AN141">
        <v>6.346916675567627</v>
      </c>
      <c r="AO141">
        <v>20.686822891235352</v>
      </c>
      <c r="AP141">
        <v>28.445072174072266</v>
      </c>
      <c r="AQ141">
        <v>1.548600435256958</v>
      </c>
      <c r="AR141">
        <v>1.6617387533187866</v>
      </c>
      <c r="AS141">
        <v>1.4569730758666992</v>
      </c>
      <c r="AZ141">
        <v>0</v>
      </c>
      <c r="BA141">
        <v>0</v>
      </c>
      <c r="BB141">
        <v>6.5247766673564911E-2</v>
      </c>
      <c r="BC141">
        <v>4.8204310238361359E-2</v>
      </c>
      <c r="BD141">
        <v>3.8326993584632874E-2</v>
      </c>
      <c r="BE141">
        <v>0.32623881101608276</v>
      </c>
      <c r="BF141">
        <v>0.45673432946205139</v>
      </c>
      <c r="BG141">
        <v>6.5247766673564911E-2</v>
      </c>
      <c r="BN141">
        <v>0</v>
      </c>
      <c r="BO141">
        <v>-1.6816599294543266E-2</v>
      </c>
      <c r="BP141">
        <v>-3.8967471569776535E-2</v>
      </c>
      <c r="BQ141">
        <v>-7.4972771108150482E-2</v>
      </c>
      <c r="BR141">
        <v>-3.1976803438737988E-4</v>
      </c>
      <c r="BS141">
        <v>0.11814742535352707</v>
      </c>
      <c r="BT141">
        <v>0.20208720862865448</v>
      </c>
      <c r="BU141">
        <v>0.40216422080993652</v>
      </c>
      <c r="CB141">
        <v>9.8338041305541992</v>
      </c>
      <c r="CC141">
        <v>15.840749740600586</v>
      </c>
      <c r="CD141">
        <v>31.734586715698242</v>
      </c>
      <c r="CE141">
        <v>86.195106506347656</v>
      </c>
      <c r="CF141">
        <v>88.890861511230469</v>
      </c>
      <c r="CG141">
        <v>11.061429023742676</v>
      </c>
      <c r="CH141">
        <v>11.07825756072998</v>
      </c>
      <c r="CI141">
        <v>9.1060800552368164</v>
      </c>
      <c r="CO141">
        <v>0.91832762956619263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-0.29981136322021484</v>
      </c>
      <c r="CV141">
        <v>-0.29979804158210754</v>
      </c>
      <c r="CW141">
        <v>-0.29979804158210754</v>
      </c>
      <c r="IN141">
        <v>303</v>
      </c>
      <c r="IO141">
        <v>700</v>
      </c>
      <c r="IP141">
        <v>0</v>
      </c>
      <c r="IQ141">
        <v>60.146121978759766</v>
      </c>
      <c r="IR141">
        <v>55.894428253173828</v>
      </c>
      <c r="IS141">
        <v>0</v>
      </c>
      <c r="IT141">
        <v>0.44999998807907104</v>
      </c>
      <c r="IU141">
        <v>0</v>
      </c>
    </row>
    <row r="142" spans="10:255">
      <c r="J142">
        <v>0.60000002384185791</v>
      </c>
      <c r="K142">
        <v>1</v>
      </c>
      <c r="L142">
        <v>0.20000000298023224</v>
      </c>
      <c r="M142">
        <v>3.2712828367948532E-2</v>
      </c>
      <c r="N142">
        <v>2.6356218382716179E-2</v>
      </c>
      <c r="O142">
        <v>0.1473449319601059</v>
      </c>
      <c r="P142">
        <v>0.17370115220546722</v>
      </c>
      <c r="Q142">
        <v>0.16113691031932831</v>
      </c>
      <c r="R142">
        <v>368.4508056640625</v>
      </c>
      <c r="S142">
        <v>301.26901245117188</v>
      </c>
      <c r="T142">
        <v>0.80568450689315796</v>
      </c>
      <c r="U142">
        <v>2.9999999329447746E-2</v>
      </c>
      <c r="W142">
        <v>304</v>
      </c>
      <c r="X142">
        <v>0.26713073253631592</v>
      </c>
      <c r="Y142">
        <v>0.24246394634246826</v>
      </c>
      <c r="Z142">
        <v>0.21803966164588928</v>
      </c>
      <c r="AA142">
        <v>0.1869037002325058</v>
      </c>
      <c r="AB142">
        <v>0.20834492146968842</v>
      </c>
      <c r="AC142">
        <v>0.34507831931114197</v>
      </c>
      <c r="AD142">
        <v>0.35299083590507507</v>
      </c>
      <c r="AE142">
        <v>0.35254907608032227</v>
      </c>
      <c r="AF142">
        <v>0.35284358263015747</v>
      </c>
      <c r="AL142">
        <v>2.5738527774810791</v>
      </c>
      <c r="AM142">
        <v>3.5072097778320313</v>
      </c>
      <c r="AN142">
        <v>6.3920674324035645</v>
      </c>
      <c r="AO142">
        <v>20.619256973266602</v>
      </c>
      <c r="AP142">
        <v>28.331012725830078</v>
      </c>
      <c r="AQ142">
        <v>1.4921697378158569</v>
      </c>
      <c r="AR142">
        <v>1.7009168863296509</v>
      </c>
      <c r="AS142">
        <v>1.7450928688049316</v>
      </c>
      <c r="AZ142">
        <v>0</v>
      </c>
      <c r="BA142">
        <v>0</v>
      </c>
      <c r="BB142">
        <v>6.5108634531497955E-2</v>
      </c>
      <c r="BC142">
        <v>4.9026433378458023E-2</v>
      </c>
      <c r="BD142">
        <v>3.9452787488698959E-2</v>
      </c>
      <c r="BE142">
        <v>0.32554316520690918</v>
      </c>
      <c r="BF142">
        <v>0.4557604193687439</v>
      </c>
      <c r="BG142">
        <v>6.5108634531497955E-2</v>
      </c>
      <c r="BN142">
        <v>0</v>
      </c>
      <c r="BO142">
        <v>-1.7063641920685768E-2</v>
      </c>
      <c r="BP142">
        <v>-3.931010514497757E-2</v>
      </c>
      <c r="BQ142">
        <v>-7.4867069721221924E-2</v>
      </c>
      <c r="BR142">
        <v>-7.6881246059201658E-5</v>
      </c>
      <c r="BS142">
        <v>0.11979636549949646</v>
      </c>
      <c r="BT142">
        <v>0.22419500350952148</v>
      </c>
      <c r="BU142">
        <v>0.25216934084892273</v>
      </c>
      <c r="CB142">
        <v>9.8994379043579102</v>
      </c>
      <c r="CC142">
        <v>15.941860198974609</v>
      </c>
      <c r="CD142">
        <v>31.96034049987793</v>
      </c>
      <c r="CE142">
        <v>85.913581848144531</v>
      </c>
      <c r="CF142">
        <v>88.534423828125</v>
      </c>
      <c r="CG142">
        <v>10.658352851867676</v>
      </c>
      <c r="CH142">
        <v>11.339445114135742</v>
      </c>
      <c r="CI142">
        <v>10.906829833984375</v>
      </c>
      <c r="CO142">
        <v>0.91440832614898682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-0.17371773719787598</v>
      </c>
      <c r="CV142">
        <v>-0.17370115220546722</v>
      </c>
      <c r="CW142">
        <v>-0.17370115220546722</v>
      </c>
      <c r="IN142">
        <v>304</v>
      </c>
      <c r="IO142">
        <v>700</v>
      </c>
      <c r="IP142">
        <v>0</v>
      </c>
      <c r="IQ142">
        <v>60.280517578125</v>
      </c>
      <c r="IR142">
        <v>55.748020172119141</v>
      </c>
      <c r="IS142">
        <v>0</v>
      </c>
      <c r="IT142">
        <v>0.44999998807907104</v>
      </c>
      <c r="IU142">
        <v>0</v>
      </c>
    </row>
    <row r="143" spans="10:255">
      <c r="J143">
        <v>0.60000002384185791</v>
      </c>
      <c r="K143">
        <v>1</v>
      </c>
      <c r="L143">
        <v>0.20000000298023224</v>
      </c>
      <c r="M143">
        <v>3.681689128279686E-2</v>
      </c>
      <c r="N143">
        <v>5.3693514317274094E-2</v>
      </c>
      <c r="O143">
        <v>0.26612439751625061</v>
      </c>
      <c r="P143">
        <v>0.31981790065765381</v>
      </c>
      <c r="Q143">
        <v>0.29167869687080383</v>
      </c>
      <c r="R143">
        <v>368.74249267578125</v>
      </c>
      <c r="S143">
        <v>301.53512573242188</v>
      </c>
      <c r="T143">
        <v>1.4583934545516968</v>
      </c>
      <c r="U143">
        <v>2.9999999329447746E-2</v>
      </c>
      <c r="W143">
        <v>305</v>
      </c>
      <c r="X143">
        <v>0.26704421639442444</v>
      </c>
      <c r="Y143">
        <v>0.24235270917415619</v>
      </c>
      <c r="Z143">
        <v>0.21777693927288055</v>
      </c>
      <c r="AA143">
        <v>0.18721218407154083</v>
      </c>
      <c r="AB143">
        <v>0.20889854431152344</v>
      </c>
      <c r="AC143">
        <v>0.34501269459724426</v>
      </c>
      <c r="AD143">
        <v>0.35159334540367126</v>
      </c>
      <c r="AE143">
        <v>0.35001081228256226</v>
      </c>
      <c r="AF143">
        <v>0.35106584429740906</v>
      </c>
      <c r="AL143">
        <v>2.591156005859375</v>
      </c>
      <c r="AM143">
        <v>3.5294570922851563</v>
      </c>
      <c r="AN143">
        <v>6.4446115493774414</v>
      </c>
      <c r="AO143">
        <v>20.557559967041016</v>
      </c>
      <c r="AP143">
        <v>28.22028923034668</v>
      </c>
      <c r="AQ143">
        <v>1.4987320899963379</v>
      </c>
      <c r="AR143">
        <v>1.8406659364700317</v>
      </c>
      <c r="AS143">
        <v>1.9989192485809326</v>
      </c>
      <c r="AZ143">
        <v>0</v>
      </c>
      <c r="BA143">
        <v>0</v>
      </c>
      <c r="BB143">
        <v>6.4961455762386322E-2</v>
      </c>
      <c r="BC143">
        <v>4.9913141876459122E-2</v>
      </c>
      <c r="BD143">
        <v>4.062657430768013E-2</v>
      </c>
      <c r="BE143">
        <v>0.32480725646018982</v>
      </c>
      <c r="BF143">
        <v>0.45473015308380127</v>
      </c>
      <c r="BG143">
        <v>6.4961455762386322E-2</v>
      </c>
      <c r="BN143">
        <v>0</v>
      </c>
      <c r="BO143">
        <v>-1.73056460916996E-2</v>
      </c>
      <c r="BP143">
        <v>-3.9552927017211914E-2</v>
      </c>
      <c r="BQ143">
        <v>-7.4811667203903198E-2</v>
      </c>
      <c r="BR143">
        <v>1.6696241800673306E-4</v>
      </c>
      <c r="BS143">
        <v>0.12170454114675522</v>
      </c>
      <c r="BT143">
        <v>0.20157936215400696</v>
      </c>
      <c r="BU143">
        <v>0.18284599483013153</v>
      </c>
      <c r="CB143">
        <v>9.9659891128540039</v>
      </c>
      <c r="CC143">
        <v>16.042985916137695</v>
      </c>
      <c r="CD143">
        <v>32.223064422607422</v>
      </c>
      <c r="CE143">
        <v>85.656517028808594</v>
      </c>
      <c r="CF143">
        <v>88.188407897949219</v>
      </c>
      <c r="CG143">
        <v>10.705226898193359</v>
      </c>
      <c r="CH143">
        <v>12.271105766296387</v>
      </c>
      <c r="CI143">
        <v>12.493244171142578</v>
      </c>
      <c r="CO143">
        <v>0.91238892078399658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-0.3197789192199707</v>
      </c>
      <c r="CV143">
        <v>-0.31981790065765381</v>
      </c>
      <c r="CW143">
        <v>-0.31981790065765381</v>
      </c>
      <c r="IN143">
        <v>305</v>
      </c>
      <c r="IO143">
        <v>700</v>
      </c>
      <c r="IP143">
        <v>0</v>
      </c>
      <c r="IQ143">
        <v>60.560779571533203</v>
      </c>
      <c r="IR143">
        <v>55.773197174072266</v>
      </c>
      <c r="IS143">
        <v>0</v>
      </c>
      <c r="IT143">
        <v>0.44999998807907104</v>
      </c>
      <c r="IU143">
        <v>0</v>
      </c>
    </row>
    <row r="144" spans="10:255">
      <c r="J144">
        <v>0.60000002384185791</v>
      </c>
      <c r="K144">
        <v>1</v>
      </c>
      <c r="L144">
        <v>0.20000000298023224</v>
      </c>
      <c r="M144">
        <v>3.6979883909225464E-2</v>
      </c>
      <c r="N144">
        <v>6.3549384474754333E-2</v>
      </c>
      <c r="O144">
        <v>0.31213796138763428</v>
      </c>
      <c r="P144">
        <v>0.3756873607635498</v>
      </c>
      <c r="Q144">
        <v>0.34369704127311707</v>
      </c>
      <c r="R144">
        <v>369.086181640625</v>
      </c>
      <c r="S144">
        <v>301.84725952148438</v>
      </c>
      <c r="T144">
        <v>1.7184852361679077</v>
      </c>
      <c r="U144">
        <v>2.9999999329447746E-2</v>
      </c>
      <c r="W144">
        <v>306</v>
      </c>
      <c r="X144">
        <v>0.26695650815963745</v>
      </c>
      <c r="Y144">
        <v>0.24224098026752472</v>
      </c>
      <c r="Z144">
        <v>0.21750189363956451</v>
      </c>
      <c r="AA144">
        <v>0.18750853836536407</v>
      </c>
      <c r="AB144">
        <v>0.20944811403751373</v>
      </c>
      <c r="AC144">
        <v>0.34443062543869019</v>
      </c>
      <c r="AD144">
        <v>0.34998223185539246</v>
      </c>
      <c r="AE144">
        <v>0.3477042019367218</v>
      </c>
      <c r="AF144">
        <v>0.34922289848327637</v>
      </c>
      <c r="AL144">
        <v>2.6086976528167725</v>
      </c>
      <c r="AM144">
        <v>3.5518028736114502</v>
      </c>
      <c r="AN144">
        <v>6.4996209144592285</v>
      </c>
      <c r="AO144">
        <v>20.498289108276367</v>
      </c>
      <c r="AP144">
        <v>28.110374450683594</v>
      </c>
      <c r="AQ144">
        <v>1.5569390058517456</v>
      </c>
      <c r="AR144">
        <v>2.001777172088623</v>
      </c>
      <c r="AS144">
        <v>2.2295804023742676</v>
      </c>
      <c r="AZ144">
        <v>0</v>
      </c>
      <c r="BA144">
        <v>0</v>
      </c>
      <c r="BB144">
        <v>6.4822927117347717E-2</v>
      </c>
      <c r="BC144">
        <v>5.0715647637844086E-2</v>
      </c>
      <c r="BD144">
        <v>4.1763383895158768E-2</v>
      </c>
      <c r="BE144">
        <v>0.32411465048789978</v>
      </c>
      <c r="BF144">
        <v>0.45376047492027283</v>
      </c>
      <c r="BG144">
        <v>6.4822927117347717E-2</v>
      </c>
      <c r="BN144">
        <v>0</v>
      </c>
      <c r="BO144">
        <v>-1.7540069296956062E-2</v>
      </c>
      <c r="BP144">
        <v>-3.9883483201265335E-2</v>
      </c>
      <c r="BQ144">
        <v>-7.466086745262146E-2</v>
      </c>
      <c r="BR144">
        <v>4.4010858982801437E-4</v>
      </c>
      <c r="BS144">
        <v>0.12338967621326447</v>
      </c>
      <c r="BT144">
        <v>0.1663510799407959</v>
      </c>
      <c r="BU144">
        <v>0.14687657356262207</v>
      </c>
      <c r="CB144">
        <v>10.033456802368164</v>
      </c>
      <c r="CC144">
        <v>16.144556045532227</v>
      </c>
      <c r="CD144">
        <v>32.49810791015625</v>
      </c>
      <c r="CE144">
        <v>85.409553527832031</v>
      </c>
      <c r="CF144">
        <v>87.844924926757813</v>
      </c>
      <c r="CG144">
        <v>11.120990753173828</v>
      </c>
      <c r="CH144">
        <v>13.345181465148926</v>
      </c>
      <c r="CI144">
        <v>13.93487548828125</v>
      </c>
      <c r="CO144">
        <v>0.90817761421203613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-0.37568807601928711</v>
      </c>
      <c r="CV144">
        <v>-0.3756873607635498</v>
      </c>
      <c r="CW144">
        <v>-0.3756873607635498</v>
      </c>
      <c r="IN144">
        <v>306</v>
      </c>
      <c r="IO144">
        <v>700</v>
      </c>
      <c r="IP144">
        <v>0</v>
      </c>
      <c r="IQ144">
        <v>60.896579742431641</v>
      </c>
      <c r="IR144">
        <v>55.873332977294922</v>
      </c>
      <c r="IS144">
        <v>0</v>
      </c>
      <c r="IT144">
        <v>0.44999998807907104</v>
      </c>
      <c r="IU144">
        <v>0</v>
      </c>
    </row>
    <row r="145" spans="10:255">
      <c r="J145">
        <v>0.60000002384185791</v>
      </c>
      <c r="K145">
        <v>1</v>
      </c>
      <c r="L145">
        <v>0.20000000298023224</v>
      </c>
      <c r="M145">
        <v>3.5384953022003174E-2</v>
      </c>
      <c r="N145">
        <v>5.109202116727829E-2</v>
      </c>
      <c r="O145">
        <v>0.26080480217933655</v>
      </c>
      <c r="P145">
        <v>0.31189683079719543</v>
      </c>
      <c r="Q145">
        <v>0.28877824544906616</v>
      </c>
      <c r="R145">
        <v>369.37496948242188</v>
      </c>
      <c r="S145">
        <v>302.10806274414063</v>
      </c>
      <c r="T145">
        <v>1.443891167640686</v>
      </c>
      <c r="U145">
        <v>2.9999999329447746E-2</v>
      </c>
      <c r="W145">
        <v>307</v>
      </c>
      <c r="X145">
        <v>0.26686766743659973</v>
      </c>
      <c r="Y145">
        <v>0.2421286553144455</v>
      </c>
      <c r="Z145">
        <v>0.2172463983297348</v>
      </c>
      <c r="AA145">
        <v>0.18781739473342896</v>
      </c>
      <c r="AB145">
        <v>0.21001307666301727</v>
      </c>
      <c r="AC145">
        <v>0.34371563792228699</v>
      </c>
      <c r="AD145">
        <v>0.3486543595790863</v>
      </c>
      <c r="AE145">
        <v>0.34579381346702576</v>
      </c>
      <c r="AF145">
        <v>0.34770083427429199</v>
      </c>
      <c r="AL145">
        <v>2.6264657974243164</v>
      </c>
      <c r="AM145">
        <v>3.5742678642272949</v>
      </c>
      <c r="AN145">
        <v>6.5507197380065918</v>
      </c>
      <c r="AO145">
        <v>20.436517715454102</v>
      </c>
      <c r="AP145">
        <v>27.997381210327148</v>
      </c>
      <c r="AQ145">
        <v>1.6284377574920654</v>
      </c>
      <c r="AR145">
        <v>2.1345646381378174</v>
      </c>
      <c r="AS145">
        <v>2.420619010925293</v>
      </c>
      <c r="AZ145">
        <v>0</v>
      </c>
      <c r="BA145">
        <v>0</v>
      </c>
      <c r="BB145">
        <v>6.4687885344028473E-2</v>
      </c>
      <c r="BC145">
        <v>5.1481384783983231E-2</v>
      </c>
      <c r="BD145">
        <v>4.2888332158327103E-2</v>
      </c>
      <c r="BE145">
        <v>0.32343941926956177</v>
      </c>
      <c r="BF145">
        <v>0.45281517505645752</v>
      </c>
      <c r="BG145">
        <v>6.4687885344028473E-2</v>
      </c>
      <c r="BN145">
        <v>0</v>
      </c>
      <c r="BO145">
        <v>-1.7769942060112953E-2</v>
      </c>
      <c r="BP145">
        <v>-4.0236342698335648E-2</v>
      </c>
      <c r="BQ145">
        <v>-7.4462838470935822E-2</v>
      </c>
      <c r="BR145">
        <v>7.3282141238451004E-4</v>
      </c>
      <c r="BS145">
        <v>0.12491019070148468</v>
      </c>
      <c r="BT145">
        <v>0.13776595890522003</v>
      </c>
      <c r="BU145">
        <v>0.12307589501142502</v>
      </c>
      <c r="CB145">
        <v>10.101795196533203</v>
      </c>
      <c r="CC145">
        <v>16.246669769287109</v>
      </c>
      <c r="CD145">
        <v>32.753604888916016</v>
      </c>
      <c r="CE145">
        <v>85.152168273925781</v>
      </c>
      <c r="CF145">
        <v>87.491828918457031</v>
      </c>
      <c r="CG145">
        <v>11.631695747375488</v>
      </c>
      <c r="CH145">
        <v>14.230429649353027</v>
      </c>
      <c r="CI145">
        <v>15.128868103027344</v>
      </c>
      <c r="CO145">
        <v>0.90313178300857544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-0.31191110610961914</v>
      </c>
      <c r="CV145">
        <v>-0.31189683079719543</v>
      </c>
      <c r="CW145">
        <v>-0.31189683079719543</v>
      </c>
      <c r="IN145">
        <v>307</v>
      </c>
      <c r="IO145">
        <v>700</v>
      </c>
      <c r="IP145">
        <v>0</v>
      </c>
      <c r="IQ145">
        <v>61.168239593505859</v>
      </c>
      <c r="IR145">
        <v>55.950119018554688</v>
      </c>
      <c r="IS145">
        <v>0</v>
      </c>
      <c r="IT145">
        <v>0.44999998807907104</v>
      </c>
      <c r="IU145">
        <v>0</v>
      </c>
    </row>
    <row r="146" spans="10:255">
      <c r="J146">
        <v>0.60000002384185791</v>
      </c>
      <c r="K146">
        <v>1</v>
      </c>
      <c r="L146">
        <v>0.20000000298023224</v>
      </c>
      <c r="M146">
        <v>3.79948690533638E-2</v>
      </c>
      <c r="N146">
        <v>0.10273914784193039</v>
      </c>
      <c r="O146">
        <v>0.48621097207069397</v>
      </c>
      <c r="P146">
        <v>0.58895009756088257</v>
      </c>
      <c r="Q146">
        <v>0.5408053994178772</v>
      </c>
      <c r="R146">
        <v>369.915771484375</v>
      </c>
      <c r="S146">
        <v>302.59426879882813</v>
      </c>
      <c r="T146">
        <v>2.7040269374847412</v>
      </c>
      <c r="U146">
        <v>2.9999999329447746E-2</v>
      </c>
      <c r="W146">
        <v>308</v>
      </c>
      <c r="X146">
        <v>0.26677769422531128</v>
      </c>
      <c r="Y146">
        <v>0.24201597273349762</v>
      </c>
      <c r="Z146">
        <v>0.21692073345184326</v>
      </c>
      <c r="AA146">
        <v>0.18806688487529755</v>
      </c>
      <c r="AB146">
        <v>0.2105330228805542</v>
      </c>
      <c r="AC146">
        <v>0.34208223223686218</v>
      </c>
      <c r="AD146">
        <v>0.34630042314529419</v>
      </c>
      <c r="AE146">
        <v>0.34340944886207581</v>
      </c>
      <c r="AF146">
        <v>0.34533676505088806</v>
      </c>
      <c r="AL146">
        <v>2.6444604396820068</v>
      </c>
      <c r="AM146">
        <v>3.5968043804168701</v>
      </c>
      <c r="AN146">
        <v>6.6158528327941895</v>
      </c>
      <c r="AO146">
        <v>20.386619567871094</v>
      </c>
      <c r="AP146">
        <v>27.893392562866211</v>
      </c>
      <c r="AQ146">
        <v>1.7917783260345459</v>
      </c>
      <c r="AR146">
        <v>2.3699581623077393</v>
      </c>
      <c r="AS146">
        <v>2.6590557098388672</v>
      </c>
      <c r="AZ146">
        <v>0</v>
      </c>
      <c r="BA146">
        <v>0</v>
      </c>
      <c r="BB146">
        <v>6.4548835158348083E-2</v>
      </c>
      <c r="BC146">
        <v>5.2276916801929474E-2</v>
      </c>
      <c r="BD146">
        <v>4.4039353728294373E-2</v>
      </c>
      <c r="BE146">
        <v>0.32274419069290161</v>
      </c>
      <c r="BF146">
        <v>0.45184186100959778</v>
      </c>
      <c r="BG146">
        <v>6.4548835158348083E-2</v>
      </c>
      <c r="BN146">
        <v>0</v>
      </c>
      <c r="BO146">
        <v>-1.7996279522776604E-2</v>
      </c>
      <c r="BP146">
        <v>-4.0532972663640976E-2</v>
      </c>
      <c r="BQ146">
        <v>-7.4281290173530579E-2</v>
      </c>
      <c r="BR146">
        <v>1.0329536162316799E-3</v>
      </c>
      <c r="BS146">
        <v>0.12643717229366302</v>
      </c>
      <c r="BT146">
        <v>0.1200171560049057</v>
      </c>
      <c r="BU146">
        <v>0.1043139174580574</v>
      </c>
      <c r="CB146">
        <v>10.171006202697754</v>
      </c>
      <c r="CC146">
        <v>16.349109649658203</v>
      </c>
      <c r="CD146">
        <v>33.079269409179688</v>
      </c>
      <c r="CE146">
        <v>84.944259643554688</v>
      </c>
      <c r="CF146">
        <v>87.166862487792969</v>
      </c>
      <c r="CG146">
        <v>12.79841423034668</v>
      </c>
      <c r="CH146">
        <v>15.799720764160156</v>
      </c>
      <c r="CI146">
        <v>16.619096755981445</v>
      </c>
      <c r="CO146">
        <v>0.89904975891113281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-0.58895349502563477</v>
      </c>
      <c r="CV146">
        <v>-0.58895009756088257</v>
      </c>
      <c r="CW146">
        <v>-0.58895009756088257</v>
      </c>
      <c r="IN146">
        <v>308</v>
      </c>
      <c r="IO146">
        <v>700</v>
      </c>
      <c r="IP146">
        <v>0</v>
      </c>
      <c r="IQ146">
        <v>61.716659545898438</v>
      </c>
      <c r="IR146">
        <v>56.245338439941406</v>
      </c>
      <c r="IS146">
        <v>0</v>
      </c>
      <c r="IT146">
        <v>0.44999998807907104</v>
      </c>
      <c r="IU146">
        <v>0</v>
      </c>
    </row>
    <row r="147" spans="10:255">
      <c r="J147">
        <v>0.60000002384185791</v>
      </c>
      <c r="K147">
        <v>1</v>
      </c>
      <c r="L147">
        <v>0.20000000298023224</v>
      </c>
      <c r="M147">
        <v>3.9906270802021027E-2</v>
      </c>
      <c r="N147">
        <v>0.15565264225006104</v>
      </c>
      <c r="O147">
        <v>0.69491219520568848</v>
      </c>
      <c r="P147">
        <v>0.85056483745574951</v>
      </c>
      <c r="Q147">
        <v>0.78009116649627686</v>
      </c>
      <c r="R147">
        <v>370.69586181640625</v>
      </c>
      <c r="S147">
        <v>303.2891845703125</v>
      </c>
      <c r="T147">
        <v>3.9004557132720947</v>
      </c>
      <c r="U147">
        <v>2.9999999329447746E-2</v>
      </c>
      <c r="W147">
        <v>309</v>
      </c>
      <c r="X147">
        <v>0.26668661832809448</v>
      </c>
      <c r="Y147">
        <v>0.24190211296081543</v>
      </c>
      <c r="Z147">
        <v>0.2165321409702301</v>
      </c>
      <c r="AA147">
        <v>0.18825958669185638</v>
      </c>
      <c r="AB147">
        <v>0.21100699901580811</v>
      </c>
      <c r="AC147">
        <v>0.33954501152038574</v>
      </c>
      <c r="AD147">
        <v>0.34314730763435364</v>
      </c>
      <c r="AE147">
        <v>0.34044784307479858</v>
      </c>
      <c r="AF147">
        <v>0.34224748611450195</v>
      </c>
      <c r="AL147">
        <v>2.6626756191253662</v>
      </c>
      <c r="AM147">
        <v>3.6195764541625977</v>
      </c>
      <c r="AN147">
        <v>6.6935715675354004</v>
      </c>
      <c r="AO147">
        <v>20.348079681396484</v>
      </c>
      <c r="AP147">
        <v>27.79859733581543</v>
      </c>
      <c r="AQ147">
        <v>2.0455005168914795</v>
      </c>
      <c r="AR147">
        <v>2.685269832611084</v>
      </c>
      <c r="AS147">
        <v>2.9552161693572998</v>
      </c>
      <c r="AZ147">
        <v>0</v>
      </c>
      <c r="BA147">
        <v>0</v>
      </c>
      <c r="BB147">
        <v>6.4427964389324188E-2</v>
      </c>
      <c r="BC147">
        <v>5.2909672260284424E-2</v>
      </c>
      <c r="BD147">
        <v>4.5098904520273209E-2</v>
      </c>
      <c r="BE147">
        <v>0.32213979959487915</v>
      </c>
      <c r="BF147">
        <v>0.45099571347236633</v>
      </c>
      <c r="BG147">
        <v>6.4427964389324188E-2</v>
      </c>
      <c r="BN147">
        <v>0</v>
      </c>
      <c r="BO147">
        <v>-1.8217563629150391E-2</v>
      </c>
      <c r="BP147">
        <v>-4.0989898145198822E-2</v>
      </c>
      <c r="BQ147">
        <v>-7.3936089873313904E-2</v>
      </c>
      <c r="BR147">
        <v>1.3716245302930474E-3</v>
      </c>
      <c r="BS147">
        <v>0.12750625610351563</v>
      </c>
      <c r="BT147">
        <v>9.7643844783306122E-2</v>
      </c>
      <c r="BU147">
        <v>9.5736064016819E-2</v>
      </c>
      <c r="CB147">
        <v>10.241064071655273</v>
      </c>
      <c r="CC147">
        <v>16.452617645263672</v>
      </c>
      <c r="CD147">
        <v>33.467861175537109</v>
      </c>
      <c r="CE147">
        <v>84.783676147460938</v>
      </c>
      <c r="CF147">
        <v>86.870620727539063</v>
      </c>
      <c r="CG147">
        <v>14.610714912414551</v>
      </c>
      <c r="CH147">
        <v>17.901798248291016</v>
      </c>
      <c r="CI147">
        <v>18.470100402832031</v>
      </c>
      <c r="CO147">
        <v>0.89080899953842163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-0.85058808326721191</v>
      </c>
      <c r="CV147">
        <v>-0.85056483745574951</v>
      </c>
      <c r="CW147">
        <v>-0.85056483745574951</v>
      </c>
      <c r="IN147">
        <v>309</v>
      </c>
      <c r="IO147">
        <v>700</v>
      </c>
      <c r="IP147">
        <v>0</v>
      </c>
      <c r="IQ147">
        <v>62.526233673095703</v>
      </c>
      <c r="IR147">
        <v>56.734306335449219</v>
      </c>
      <c r="IS147">
        <v>0</v>
      </c>
      <c r="IT147">
        <v>0.44999998807907104</v>
      </c>
      <c r="IU147">
        <v>0</v>
      </c>
    </row>
    <row r="148" spans="10:255">
      <c r="J148">
        <v>0.60000002384185791</v>
      </c>
      <c r="K148">
        <v>1</v>
      </c>
      <c r="L148">
        <v>0.20000000298023224</v>
      </c>
      <c r="M148">
        <v>3.8747910410165787E-2</v>
      </c>
      <c r="N148">
        <v>0.15249702334403992</v>
      </c>
      <c r="O148">
        <v>0.69160175323486328</v>
      </c>
      <c r="P148">
        <v>0.84409880638122559</v>
      </c>
      <c r="Q148">
        <v>0.78712385892868042</v>
      </c>
      <c r="R148">
        <v>371.48297119140625</v>
      </c>
      <c r="S148">
        <v>303.98077392578125</v>
      </c>
      <c r="T148">
        <v>3.9356193542480469</v>
      </c>
      <c r="U148">
        <v>2.9999999329447746E-2</v>
      </c>
      <c r="W148">
        <v>310</v>
      </c>
      <c r="X148">
        <v>0.26659440994262695</v>
      </c>
      <c r="Y148">
        <v>0.2417864054441452</v>
      </c>
      <c r="Z148">
        <v>0.21615040302276611</v>
      </c>
      <c r="AA148">
        <v>0.188450887799263</v>
      </c>
      <c r="AB148">
        <v>0.21147936582565308</v>
      </c>
      <c r="AC148">
        <v>0.33680862188339233</v>
      </c>
      <c r="AD148">
        <v>0.34016528725624084</v>
      </c>
      <c r="AE148">
        <v>0.33757716417312622</v>
      </c>
      <c r="AF148">
        <v>0.33930256962776184</v>
      </c>
      <c r="AL148">
        <v>2.6811172962188721</v>
      </c>
      <c r="AM148">
        <v>3.6427178382873535</v>
      </c>
      <c r="AN148">
        <v>6.7699189186096191</v>
      </c>
      <c r="AO148">
        <v>20.309818267822266</v>
      </c>
      <c r="AP148">
        <v>27.704122543334961</v>
      </c>
      <c r="AQ148">
        <v>2.3191394805908203</v>
      </c>
      <c r="AR148">
        <v>2.9834718704223633</v>
      </c>
      <c r="AS148">
        <v>3.2422840595245361</v>
      </c>
      <c r="AZ148">
        <v>0</v>
      </c>
      <c r="BA148">
        <v>0</v>
      </c>
      <c r="BB148">
        <v>6.4324699342250824E-2</v>
      </c>
      <c r="BC148">
        <v>5.3388293832540512E-2</v>
      </c>
      <c r="BD148">
        <v>4.6065997332334518E-2</v>
      </c>
      <c r="BE148">
        <v>0.32162347435951233</v>
      </c>
      <c r="BF148">
        <v>0.45027285814285278</v>
      </c>
      <c r="BG148">
        <v>6.4324699342250824E-2</v>
      </c>
      <c r="BN148">
        <v>0</v>
      </c>
      <c r="BO148">
        <v>-1.8439032137393951E-2</v>
      </c>
      <c r="BP148">
        <v>-4.1579142212867737E-2</v>
      </c>
      <c r="BQ148">
        <v>-7.3441788554191589E-2</v>
      </c>
      <c r="BR148">
        <v>1.7427847487851977E-3</v>
      </c>
      <c r="BS148">
        <v>0.12807756662368774</v>
      </c>
      <c r="BT148">
        <v>7.6874397695064545E-2</v>
      </c>
      <c r="BU148">
        <v>9.0083912014961243E-2</v>
      </c>
      <c r="CB148">
        <v>10.311993598937988</v>
      </c>
      <c r="CC148">
        <v>16.557806015014648</v>
      </c>
      <c r="CD148">
        <v>33.849597930908203</v>
      </c>
      <c r="CE148">
        <v>84.624259948730469</v>
      </c>
      <c r="CF148">
        <v>86.575393676757813</v>
      </c>
      <c r="CG148">
        <v>16.565279006958008</v>
      </c>
      <c r="CH148">
        <v>19.889810562133789</v>
      </c>
      <c r="CI148">
        <v>20.264274597167969</v>
      </c>
      <c r="CO148">
        <v>0.87864410877227783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-0.84409117698669434</v>
      </c>
      <c r="CV148">
        <v>-0.84409880638122559</v>
      </c>
      <c r="CW148">
        <v>-0.84409880638122559</v>
      </c>
      <c r="IN148">
        <v>310</v>
      </c>
      <c r="IO148">
        <v>700</v>
      </c>
      <c r="IP148">
        <v>0</v>
      </c>
      <c r="IQ148">
        <v>63.328758239746094</v>
      </c>
      <c r="IR148">
        <v>57.225215911865234</v>
      </c>
      <c r="IS148">
        <v>0</v>
      </c>
      <c r="IT148">
        <v>0.44999998807907104</v>
      </c>
      <c r="IU148">
        <v>0</v>
      </c>
    </row>
    <row r="149" spans="10:255">
      <c r="J149">
        <v>0.60000002384185791</v>
      </c>
      <c r="K149">
        <v>1</v>
      </c>
      <c r="L149">
        <v>0.20000000298023224</v>
      </c>
      <c r="M149">
        <v>3.3774737268686295E-2</v>
      </c>
      <c r="N149">
        <v>3.8241282105445862E-2</v>
      </c>
      <c r="O149">
        <v>0.19623737037181854</v>
      </c>
      <c r="P149">
        <v>0.2344786524772644</v>
      </c>
      <c r="Q149">
        <v>0.22644904255867004</v>
      </c>
      <c r="R149">
        <v>371.70941162109375</v>
      </c>
      <c r="S149">
        <v>304.177001953125</v>
      </c>
      <c r="T149">
        <v>1.1322451829910278</v>
      </c>
      <c r="U149">
        <v>2.9999999329447746E-2</v>
      </c>
      <c r="W149">
        <v>311</v>
      </c>
      <c r="X149">
        <v>0.26650109887123108</v>
      </c>
      <c r="Y149">
        <v>0.24166907370090485</v>
      </c>
      <c r="Z149">
        <v>0.21593335270881653</v>
      </c>
      <c r="AA149">
        <v>0.18877333402633667</v>
      </c>
      <c r="AB149">
        <v>0.21206516027450562</v>
      </c>
      <c r="AC149">
        <v>0.33554717898368835</v>
      </c>
      <c r="AD149">
        <v>0.33946627378463745</v>
      </c>
      <c r="AE149">
        <v>0.3362317681312561</v>
      </c>
      <c r="AF149">
        <v>0.3383881151676178</v>
      </c>
      <c r="AL149">
        <v>2.6997795104980469</v>
      </c>
      <c r="AM149">
        <v>3.6661841869354248</v>
      </c>
      <c r="AN149">
        <v>6.8133292198181152</v>
      </c>
      <c r="AO149">
        <v>20.245330810546875</v>
      </c>
      <c r="AP149">
        <v>27.586965560913086</v>
      </c>
      <c r="AQ149">
        <v>2.4452838897705078</v>
      </c>
      <c r="AR149">
        <v>3.0533730983734131</v>
      </c>
      <c r="AS149">
        <v>3.3768236637115479</v>
      </c>
      <c r="AZ149">
        <v>0</v>
      </c>
      <c r="BA149">
        <v>0</v>
      </c>
      <c r="BB149">
        <v>6.4222246408462524E-2</v>
      </c>
      <c r="BC149">
        <v>5.3861718624830246E-2</v>
      </c>
      <c r="BD149">
        <v>4.7026831656694412E-2</v>
      </c>
      <c r="BE149">
        <v>0.32111123204231262</v>
      </c>
      <c r="BF149">
        <v>0.44955572485923767</v>
      </c>
      <c r="BG149">
        <v>6.4222246408462524E-2</v>
      </c>
      <c r="BN149">
        <v>0</v>
      </c>
      <c r="BO149">
        <v>-1.866467110812664E-2</v>
      </c>
      <c r="BP149">
        <v>-4.2130891233682632E-2</v>
      </c>
      <c r="BQ149">
        <v>-7.2939209640026093E-2</v>
      </c>
      <c r="BR149">
        <v>2.119443379342556E-3</v>
      </c>
      <c r="BS149">
        <v>0.12850739061832428</v>
      </c>
      <c r="BT149">
        <v>6.5378598868846893E-2</v>
      </c>
      <c r="BU149">
        <v>8.3696618676185608E-2</v>
      </c>
      <c r="CB149">
        <v>10.383770942687988</v>
      </c>
      <c r="CC149">
        <v>16.664472579956055</v>
      </c>
      <c r="CD149">
        <v>34.066650390625</v>
      </c>
      <c r="CE149">
        <v>84.355552673339844</v>
      </c>
      <c r="CF149">
        <v>86.209274291992188</v>
      </c>
      <c r="CG149">
        <v>17.46630859375</v>
      </c>
      <c r="CH149">
        <v>20.355819702148438</v>
      </c>
      <c r="CI149">
        <v>21.105146408081055</v>
      </c>
      <c r="CO149">
        <v>0.8665851354598999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-0.23445487022399902</v>
      </c>
      <c r="CV149">
        <v>-0.2344786524772644</v>
      </c>
      <c r="CW149">
        <v>-0.2344786524772644</v>
      </c>
      <c r="IN149">
        <v>311</v>
      </c>
      <c r="IO149">
        <v>700</v>
      </c>
      <c r="IP149">
        <v>0</v>
      </c>
      <c r="IQ149">
        <v>63.521110534667969</v>
      </c>
      <c r="IR149">
        <v>57.2802734375</v>
      </c>
      <c r="IS149">
        <v>0</v>
      </c>
      <c r="IT149">
        <v>0.44999998807907104</v>
      </c>
      <c r="IU149">
        <v>0</v>
      </c>
    </row>
    <row r="150" spans="10:255">
      <c r="J150">
        <v>0.60000002384185791</v>
      </c>
      <c r="K150">
        <v>1</v>
      </c>
      <c r="L150">
        <v>0.20000000298023224</v>
      </c>
      <c r="M150">
        <v>3.1453691422939301E-2</v>
      </c>
      <c r="N150">
        <v>2.0828258246183395E-2</v>
      </c>
      <c r="O150">
        <v>0.11438567191362381</v>
      </c>
      <c r="P150">
        <v>0.13521392643451691</v>
      </c>
      <c r="Q150">
        <v>0.13243761658668518</v>
      </c>
      <c r="R150">
        <v>371.84185791015625</v>
      </c>
      <c r="S150">
        <v>304.2913818359375</v>
      </c>
      <c r="T150">
        <v>0.66218805313110352</v>
      </c>
      <c r="U150">
        <v>2.9999999329447746E-2</v>
      </c>
      <c r="W150">
        <v>312</v>
      </c>
      <c r="X150">
        <v>0.26640662550926208</v>
      </c>
      <c r="Y150">
        <v>0.24155208468437195</v>
      </c>
      <c r="Z150">
        <v>0.21574445068836212</v>
      </c>
      <c r="AA150">
        <v>0.18911804258823395</v>
      </c>
      <c r="AB150">
        <v>0.21267436444759369</v>
      </c>
      <c r="AC150">
        <v>0.33462834358215332</v>
      </c>
      <c r="AD150">
        <v>0.3388952910900116</v>
      </c>
      <c r="AE150">
        <v>0.33526238799095154</v>
      </c>
      <c r="AF150">
        <v>0.33768433332443237</v>
      </c>
      <c r="AL150">
        <v>2.7186741828918457</v>
      </c>
      <c r="AM150">
        <v>3.6895821094512939</v>
      </c>
      <c r="AN150">
        <v>6.851109504699707</v>
      </c>
      <c r="AO150">
        <v>20.176387786865234</v>
      </c>
      <c r="AP150">
        <v>27.465124130249023</v>
      </c>
      <c r="AQ150">
        <v>2.5371673107147217</v>
      </c>
      <c r="AR150">
        <v>3.1104714870452881</v>
      </c>
      <c r="AS150">
        <v>3.4737617969512939</v>
      </c>
      <c r="AZ150">
        <v>0</v>
      </c>
      <c r="BA150">
        <v>0</v>
      </c>
      <c r="BB150">
        <v>6.4079746603965759E-2</v>
      </c>
      <c r="BC150">
        <v>5.4681383073329926E-2</v>
      </c>
      <c r="BD150">
        <v>4.8202168196439743E-2</v>
      </c>
      <c r="BE150">
        <v>0.32039874792098999</v>
      </c>
      <c r="BF150">
        <v>0.44855821132659912</v>
      </c>
      <c r="BG150">
        <v>6.4079746603965759E-2</v>
      </c>
      <c r="BN150">
        <v>0</v>
      </c>
      <c r="BO150">
        <v>-1.889338344335556E-2</v>
      </c>
      <c r="BP150">
        <v>-4.2293921113014221E-2</v>
      </c>
      <c r="BQ150">
        <v>-7.2743646800518036E-2</v>
      </c>
      <c r="BR150">
        <v>2.4522712919861078E-3</v>
      </c>
      <c r="BS150">
        <v>0.12980622053146362</v>
      </c>
      <c r="BT150">
        <v>7.4571207165718079E-2</v>
      </c>
      <c r="BU150">
        <v>6.8780742585659027E-2</v>
      </c>
      <c r="CB150">
        <v>10.456442832946777</v>
      </c>
      <c r="CC150">
        <v>16.77082633972168</v>
      </c>
      <c r="CD150">
        <v>34.255550384521484</v>
      </c>
      <c r="CE150">
        <v>84.06829833984375</v>
      </c>
      <c r="CF150">
        <v>85.828521728515625</v>
      </c>
      <c r="CG150">
        <v>18.12261962890625</v>
      </c>
      <c r="CH150">
        <v>20.736474990844727</v>
      </c>
      <c r="CI150">
        <v>21.711008071899414</v>
      </c>
      <c r="CO150">
        <v>0.86369478702545166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-0.13521313667297363</v>
      </c>
      <c r="CV150">
        <v>-0.13521392643451691</v>
      </c>
      <c r="CW150">
        <v>-0.13521392643451691</v>
      </c>
      <c r="IN150">
        <v>312</v>
      </c>
      <c r="IO150">
        <v>700</v>
      </c>
      <c r="IP150">
        <v>0</v>
      </c>
      <c r="IQ150">
        <v>63.614017486572266</v>
      </c>
      <c r="IR150">
        <v>57.276432037353516</v>
      </c>
      <c r="IS150">
        <v>0</v>
      </c>
      <c r="IT150">
        <v>0.44999998807907104</v>
      </c>
      <c r="IU150">
        <v>0</v>
      </c>
    </row>
    <row r="151" spans="10:255">
      <c r="J151">
        <v>0.60000002384185791</v>
      </c>
      <c r="K151">
        <v>1</v>
      </c>
      <c r="L151">
        <v>0.20000000298023224</v>
      </c>
      <c r="M151">
        <v>3.6207322031259537E-2</v>
      </c>
      <c r="N151">
        <v>3.2204069197177887E-2</v>
      </c>
      <c r="O151">
        <v>0.15339177846908569</v>
      </c>
      <c r="P151">
        <v>0.18559584021568298</v>
      </c>
      <c r="Q151">
        <v>0.17788705229759216</v>
      </c>
      <c r="R151">
        <v>372.01974487304688</v>
      </c>
      <c r="S151">
        <v>304.44476318359375</v>
      </c>
      <c r="T151">
        <v>0.88943523168563843</v>
      </c>
      <c r="U151">
        <v>2.9999999329447746E-2</v>
      </c>
      <c r="W151">
        <v>313</v>
      </c>
      <c r="X151">
        <v>0.26631104946136475</v>
      </c>
      <c r="Y151">
        <v>0.2414356917142868</v>
      </c>
      <c r="Z151">
        <v>0.21554446220397949</v>
      </c>
      <c r="AA151">
        <v>0.18945230543613434</v>
      </c>
      <c r="AB151">
        <v>0.21327900886535645</v>
      </c>
      <c r="AC151">
        <v>0.33362293243408203</v>
      </c>
      <c r="AD151">
        <v>0.33800590038299561</v>
      </c>
      <c r="AE151">
        <v>0.33424738049507141</v>
      </c>
      <c r="AF151">
        <v>0.33675307035446167</v>
      </c>
      <c r="AL151">
        <v>2.7377893924713135</v>
      </c>
      <c r="AM151">
        <v>3.7128605842590332</v>
      </c>
      <c r="AN151">
        <v>6.8911070823669434</v>
      </c>
      <c r="AO151">
        <v>20.109535217285156</v>
      </c>
      <c r="AP151">
        <v>27.344194412231445</v>
      </c>
      <c r="AQ151">
        <v>2.6377084255218506</v>
      </c>
      <c r="AR151">
        <v>3.1994104385375977</v>
      </c>
      <c r="AS151">
        <v>3.5752623081207275</v>
      </c>
      <c r="AZ151">
        <v>0</v>
      </c>
      <c r="BA151">
        <v>0</v>
      </c>
      <c r="BB151">
        <v>6.393047422170639E-2</v>
      </c>
      <c r="BC151">
        <v>5.5555716156959534E-2</v>
      </c>
      <c r="BD151">
        <v>4.9417618662118912E-2</v>
      </c>
      <c r="BE151">
        <v>0.31965237855911255</v>
      </c>
      <c r="BF151">
        <v>0.44751331210136414</v>
      </c>
      <c r="BG151">
        <v>6.393047422170639E-2</v>
      </c>
      <c r="BN151">
        <v>0</v>
      </c>
      <c r="BO151">
        <v>-1.9112374633550644E-2</v>
      </c>
      <c r="BP151">
        <v>-4.2391844093799591E-2</v>
      </c>
      <c r="BQ151">
        <v>-7.2582937777042389E-2</v>
      </c>
      <c r="BR151">
        <v>2.7897527907043695E-3</v>
      </c>
      <c r="BS151">
        <v>0.13129720091819763</v>
      </c>
      <c r="BT151">
        <v>7.9787224531173706E-2</v>
      </c>
      <c r="BU151">
        <v>5.9491533786058426E-2</v>
      </c>
      <c r="CB151">
        <v>10.529963493347168</v>
      </c>
      <c r="CC151">
        <v>16.876638412475586</v>
      </c>
      <c r="CD151">
        <v>34.455539703369141</v>
      </c>
      <c r="CE151">
        <v>83.789749145507813</v>
      </c>
      <c r="CF151">
        <v>85.450614929199219</v>
      </c>
      <c r="CG151">
        <v>18.840770721435547</v>
      </c>
      <c r="CH151">
        <v>21.329402923583984</v>
      </c>
      <c r="CI151">
        <v>22.345388412475586</v>
      </c>
      <c r="CO151">
        <v>0.86229872703552246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-0.18557906150817871</v>
      </c>
      <c r="CV151">
        <v>-0.18559584021568298</v>
      </c>
      <c r="CW151">
        <v>-0.18559584021568298</v>
      </c>
      <c r="IN151">
        <v>313</v>
      </c>
      <c r="IO151">
        <v>700</v>
      </c>
      <c r="IP151">
        <v>0</v>
      </c>
      <c r="IQ151">
        <v>63.757217407226563</v>
      </c>
      <c r="IR151">
        <v>57.316146850585938</v>
      </c>
      <c r="IS151">
        <v>0</v>
      </c>
      <c r="IT151">
        <v>0.44999998807907104</v>
      </c>
      <c r="IU151">
        <v>0</v>
      </c>
    </row>
    <row r="152" spans="10:255">
      <c r="J152">
        <v>0.60000002384185791</v>
      </c>
      <c r="K152">
        <v>1</v>
      </c>
      <c r="L152">
        <v>0.20000000298023224</v>
      </c>
      <c r="M152">
        <v>3.5307448357343674E-2</v>
      </c>
      <c r="N152">
        <v>3.617820143699646E-2</v>
      </c>
      <c r="O152">
        <v>0.17627197504043579</v>
      </c>
      <c r="P152">
        <v>0.21245017647743225</v>
      </c>
      <c r="Q152">
        <v>0.20493240654468536</v>
      </c>
      <c r="R152">
        <v>372.22467041015625</v>
      </c>
      <c r="S152">
        <v>304.62103271484375</v>
      </c>
      <c r="T152">
        <v>1.0246620178222656</v>
      </c>
      <c r="U152">
        <v>2.9999999329447746E-2</v>
      </c>
      <c r="W152">
        <v>314</v>
      </c>
      <c r="X152">
        <v>0.26621446013450623</v>
      </c>
      <c r="Y152">
        <v>0.24131973087787628</v>
      </c>
      <c r="Z152">
        <v>0.21533891558647156</v>
      </c>
      <c r="AA152">
        <v>0.18978022038936615</v>
      </c>
      <c r="AB152">
        <v>0.21388229727745056</v>
      </c>
      <c r="AC152">
        <v>0.33253243565559387</v>
      </c>
      <c r="AD152">
        <v>0.33696973323822021</v>
      </c>
      <c r="AE152">
        <v>0.3332233726978302</v>
      </c>
      <c r="AF152">
        <v>0.33572095632553101</v>
      </c>
      <c r="AL152">
        <v>2.7571072578430176</v>
      </c>
      <c r="AM152">
        <v>3.7360529899597168</v>
      </c>
      <c r="AN152">
        <v>6.9322166442871094</v>
      </c>
      <c r="AO152">
        <v>20.043952941894531</v>
      </c>
      <c r="AP152">
        <v>27.223539352416992</v>
      </c>
      <c r="AQ152">
        <v>2.746757984161377</v>
      </c>
      <c r="AR152">
        <v>3.3030271530151367</v>
      </c>
      <c r="AS152">
        <v>3.6776630878448486</v>
      </c>
      <c r="AZ152">
        <v>0</v>
      </c>
      <c r="BA152">
        <v>0</v>
      </c>
      <c r="BB152">
        <v>6.3784472644329071E-2</v>
      </c>
      <c r="BC152">
        <v>5.6397952139377594E-2</v>
      </c>
      <c r="BD152">
        <v>5.061953142285347E-2</v>
      </c>
      <c r="BE152">
        <v>0.31892234086990356</v>
      </c>
      <c r="BF152">
        <v>0.44649127125740051</v>
      </c>
      <c r="BG152">
        <v>6.3784472644329071E-2</v>
      </c>
      <c r="BN152">
        <v>0</v>
      </c>
      <c r="BO152">
        <v>-1.9320659339427948E-2</v>
      </c>
      <c r="BP152">
        <v>-4.2513824999332428E-2</v>
      </c>
      <c r="BQ152">
        <v>-7.2378739714622498E-2</v>
      </c>
      <c r="BR152">
        <v>3.1450670212507248E-3</v>
      </c>
      <c r="BS152">
        <v>0.1327236145734787</v>
      </c>
      <c r="BT152">
        <v>7.9892970621585846E-2</v>
      </c>
      <c r="BU152">
        <v>5.4980192333459854E-2</v>
      </c>
      <c r="CB152">
        <v>10.604262351989746</v>
      </c>
      <c r="CC152">
        <v>16.9820556640625</v>
      </c>
      <c r="CD152">
        <v>34.661087036132813</v>
      </c>
      <c r="CE152">
        <v>83.5164794921875</v>
      </c>
      <c r="CF152">
        <v>85.073562622070313</v>
      </c>
      <c r="CG152">
        <v>19.619697570800781</v>
      </c>
      <c r="CH152">
        <v>22.020179748535156</v>
      </c>
      <c r="CI152">
        <v>22.985393524169922</v>
      </c>
      <c r="CO152">
        <v>0.86014693975448608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-0.21246075630187988</v>
      </c>
      <c r="CV152">
        <v>-0.21245017647743225</v>
      </c>
      <c r="CW152">
        <v>-0.21245017647743225</v>
      </c>
      <c r="IN152">
        <v>314</v>
      </c>
      <c r="IO152">
        <v>700</v>
      </c>
      <c r="IP152">
        <v>0</v>
      </c>
      <c r="IQ152">
        <v>63.927150726318359</v>
      </c>
      <c r="IR152">
        <v>57.380466461181641</v>
      </c>
      <c r="IS152">
        <v>0</v>
      </c>
      <c r="IT152">
        <v>0.44999998807907104</v>
      </c>
      <c r="IU152">
        <v>0</v>
      </c>
    </row>
    <row r="153" spans="10:255">
      <c r="J153">
        <v>0.60000002384185791</v>
      </c>
      <c r="K153">
        <v>1</v>
      </c>
      <c r="L153">
        <v>0.20000000298023224</v>
      </c>
      <c r="M153">
        <v>3.3904552459716797E-2</v>
      </c>
      <c r="N153">
        <v>3.3912032842636108E-2</v>
      </c>
      <c r="O153">
        <v>0.17155654728412628</v>
      </c>
      <c r="P153">
        <v>0.20546858012676239</v>
      </c>
      <c r="Q153">
        <v>0.20004414021968842</v>
      </c>
      <c r="R153">
        <v>372.42471313476563</v>
      </c>
      <c r="S153">
        <v>304.7926025390625</v>
      </c>
      <c r="T153">
        <v>1.0002206563949585</v>
      </c>
      <c r="U153">
        <v>2.9999999329447746E-2</v>
      </c>
      <c r="W153">
        <v>315</v>
      </c>
      <c r="X153">
        <v>0.26611685752868652</v>
      </c>
      <c r="Y153">
        <v>0.24120409786701202</v>
      </c>
      <c r="Z153">
        <v>0.21513685584068298</v>
      </c>
      <c r="AA153">
        <v>0.19010943174362183</v>
      </c>
      <c r="AB153">
        <v>0.21449071168899536</v>
      </c>
      <c r="AC153">
        <v>0.33143112063407898</v>
      </c>
      <c r="AD153">
        <v>0.33594891428947449</v>
      </c>
      <c r="AE153">
        <v>0.33224618434906006</v>
      </c>
      <c r="AF153">
        <v>0.33471468091011047</v>
      </c>
      <c r="AL153">
        <v>2.776627779006958</v>
      </c>
      <c r="AM153">
        <v>3.7591795921325684</v>
      </c>
      <c r="AN153">
        <v>6.9726285934448242</v>
      </c>
      <c r="AO153">
        <v>19.978111267089844</v>
      </c>
      <c r="AP153">
        <v>27.101856231689453</v>
      </c>
      <c r="AQ153">
        <v>2.8568894863128662</v>
      </c>
      <c r="AR153">
        <v>3.4051089286804199</v>
      </c>
      <c r="AS153">
        <v>3.7753822803497314</v>
      </c>
      <c r="AZ153">
        <v>0</v>
      </c>
      <c r="BA153">
        <v>0</v>
      </c>
      <c r="BB153">
        <v>6.3640475273132324E-2</v>
      </c>
      <c r="BC153">
        <v>5.7219222187995911E-2</v>
      </c>
      <c r="BD153">
        <v>5.1814116537570953E-2</v>
      </c>
      <c r="BE153">
        <v>0.31820237636566162</v>
      </c>
      <c r="BF153">
        <v>0.44548329710960388</v>
      </c>
      <c r="BG153">
        <v>6.3640475273132324E-2</v>
      </c>
      <c r="BN153">
        <v>0</v>
      </c>
      <c r="BO153">
        <v>-1.9519699737429619E-2</v>
      </c>
      <c r="BP153">
        <v>-4.2646527290344238E-2</v>
      </c>
      <c r="BQ153">
        <v>-7.2141982614994049E-2</v>
      </c>
      <c r="BR153">
        <v>3.5163431894034147E-3</v>
      </c>
      <c r="BS153">
        <v>0.13408985733985901</v>
      </c>
      <c r="BT153">
        <v>7.85478875041008E-2</v>
      </c>
      <c r="BU153">
        <v>5.2891552448272705E-2</v>
      </c>
      <c r="CB153">
        <v>10.679341316223145</v>
      </c>
      <c r="CC153">
        <v>17.087177276611328</v>
      </c>
      <c r="CD153">
        <v>34.863147735595703</v>
      </c>
      <c r="CE153">
        <v>83.242141723632813</v>
      </c>
      <c r="CF153">
        <v>84.693305969238281</v>
      </c>
      <c r="CG153">
        <v>20.406351089477539</v>
      </c>
      <c r="CH153">
        <v>22.700725555419922</v>
      </c>
      <c r="CI153">
        <v>23.596136093139648</v>
      </c>
      <c r="CO153">
        <v>0.85759347677230835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-0.20548701286315918</v>
      </c>
      <c r="CV153">
        <v>-0.20546858012676239</v>
      </c>
      <c r="CW153">
        <v>-0.20546858012676239</v>
      </c>
      <c r="IN153">
        <v>315</v>
      </c>
      <c r="IO153">
        <v>700</v>
      </c>
      <c r="IP153">
        <v>0</v>
      </c>
      <c r="IQ153">
        <v>64.089973449707031</v>
      </c>
      <c r="IR153">
        <v>57.442474365234375</v>
      </c>
      <c r="IS153">
        <v>0</v>
      </c>
      <c r="IT153">
        <v>0.44999998807907104</v>
      </c>
      <c r="IU153">
        <v>0</v>
      </c>
    </row>
    <row r="154" spans="10:255">
      <c r="J154">
        <v>0.60000002384185791</v>
      </c>
      <c r="K154">
        <v>1</v>
      </c>
      <c r="L154">
        <v>0.20000000298023224</v>
      </c>
      <c r="M154">
        <v>3.3378839492797852E-2</v>
      </c>
      <c r="N154">
        <v>2.6547657325863838E-2</v>
      </c>
      <c r="O154">
        <v>0.13602717220783234</v>
      </c>
      <c r="P154">
        <v>0.16257482767105103</v>
      </c>
      <c r="Q154">
        <v>0.15906879305839539</v>
      </c>
      <c r="R154">
        <v>372.58377075195313</v>
      </c>
      <c r="S154">
        <v>304.92861938476563</v>
      </c>
      <c r="T154">
        <v>0.79534393548965454</v>
      </c>
      <c r="U154">
        <v>2.9999999329447746E-2</v>
      </c>
      <c r="W154">
        <v>316</v>
      </c>
      <c r="X154">
        <v>0.26601830124855042</v>
      </c>
      <c r="Y154">
        <v>0.24108880758285522</v>
      </c>
      <c r="Z154">
        <v>0.21494805812835693</v>
      </c>
      <c r="AA154">
        <v>0.19044892489910126</v>
      </c>
      <c r="AB154">
        <v>0.21511237323284149</v>
      </c>
      <c r="AC154">
        <v>0.33042213320732117</v>
      </c>
      <c r="AD154">
        <v>0.33508181571960449</v>
      </c>
      <c r="AE154">
        <v>0.3313794732093811</v>
      </c>
      <c r="AF154">
        <v>0.33384770154953003</v>
      </c>
      <c r="AL154">
        <v>2.7963390350341797</v>
      </c>
      <c r="AM154">
        <v>3.7822375297546387</v>
      </c>
      <c r="AN154">
        <v>7.0103883743286133</v>
      </c>
      <c r="AO154">
        <v>19.910213470458984</v>
      </c>
      <c r="AP154">
        <v>26.977521896362305</v>
      </c>
      <c r="AQ154">
        <v>2.9577882289886475</v>
      </c>
      <c r="AR154">
        <v>3.491818904876709</v>
      </c>
      <c r="AS154">
        <v>3.8620531558990479</v>
      </c>
      <c r="AZ154">
        <v>0</v>
      </c>
      <c r="BA154">
        <v>0</v>
      </c>
      <c r="BB154">
        <v>6.3496194779872894E-2</v>
      </c>
      <c r="BC154">
        <v>5.8039646595716476E-2</v>
      </c>
      <c r="BD154">
        <v>5.3013648837804794E-2</v>
      </c>
      <c r="BE154">
        <v>0.31748098134994507</v>
      </c>
      <c r="BF154">
        <v>0.44447335600852966</v>
      </c>
      <c r="BG154">
        <v>6.3496194779872894E-2</v>
      </c>
      <c r="BN154">
        <v>0</v>
      </c>
      <c r="BO154">
        <v>-1.9710293039679527E-2</v>
      </c>
      <c r="BP154">
        <v>-4.2769741266965866E-2</v>
      </c>
      <c r="BQ154">
        <v>-7.1890704333782196E-2</v>
      </c>
      <c r="BR154">
        <v>3.9008769672363997E-3</v>
      </c>
      <c r="BS154">
        <v>0.13544435799121857</v>
      </c>
      <c r="BT154">
        <v>7.7732086181640625E-2</v>
      </c>
      <c r="BU154">
        <v>5.1485259085893631E-2</v>
      </c>
      <c r="CB154">
        <v>10.755154609680176</v>
      </c>
      <c r="CC154">
        <v>17.191986083984375</v>
      </c>
      <c r="CD154">
        <v>35.051944732666016</v>
      </c>
      <c r="CE154">
        <v>82.959228515625</v>
      </c>
      <c r="CF154">
        <v>84.304763793945313</v>
      </c>
      <c r="CG154">
        <v>21.127056121826172</v>
      </c>
      <c r="CH154">
        <v>23.278791427612305</v>
      </c>
      <c r="CI154">
        <v>24.13783073425293</v>
      </c>
      <c r="CO154">
        <v>0.85514682531356812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-0.16257166862487793</v>
      </c>
      <c r="CV154">
        <v>-0.16257482767105103</v>
      </c>
      <c r="CW154">
        <v>-0.16257482767105103</v>
      </c>
      <c r="IN154">
        <v>316</v>
      </c>
      <c r="IO154">
        <v>700</v>
      </c>
      <c r="IP154">
        <v>0</v>
      </c>
      <c r="IQ154">
        <v>64.20977783203125</v>
      </c>
      <c r="IR154">
        <v>57.474029541015625</v>
      </c>
      <c r="IS154">
        <v>0</v>
      </c>
      <c r="IT154">
        <v>0.44999998807907104</v>
      </c>
      <c r="IU154">
        <v>0</v>
      </c>
    </row>
    <row r="155" spans="10:255">
      <c r="J155">
        <v>0.60000002384185791</v>
      </c>
      <c r="K155">
        <v>1</v>
      </c>
      <c r="L155">
        <v>0.20000000298023224</v>
      </c>
      <c r="M155">
        <v>3.580748662352562E-2</v>
      </c>
      <c r="N155">
        <v>2.3618455976247787E-2</v>
      </c>
      <c r="O155">
        <v>0.11257271468639374</v>
      </c>
      <c r="P155">
        <v>0.13619117438793182</v>
      </c>
      <c r="Q155">
        <v>0.13191910088062286</v>
      </c>
      <c r="R155">
        <v>372.7156982421875</v>
      </c>
      <c r="S155">
        <v>305.04119873046875</v>
      </c>
      <c r="T155">
        <v>0.65959548950195313</v>
      </c>
      <c r="U155">
        <v>2.9999999329447746E-2</v>
      </c>
      <c r="W155">
        <v>317</v>
      </c>
      <c r="X155">
        <v>0.26591885089874268</v>
      </c>
      <c r="Y155">
        <v>0.24097396433353424</v>
      </c>
      <c r="Z155">
        <v>0.21476848423480988</v>
      </c>
      <c r="AA155">
        <v>0.19079548120498657</v>
      </c>
      <c r="AB155">
        <v>0.21574465930461884</v>
      </c>
      <c r="AC155">
        <v>0.32948026061058044</v>
      </c>
      <c r="AD155">
        <v>0.33429577946662903</v>
      </c>
      <c r="AE155">
        <v>0.33057549595832825</v>
      </c>
      <c r="AF155">
        <v>0.33305567502975464</v>
      </c>
      <c r="AL155">
        <v>2.8162291049957275</v>
      </c>
      <c r="AM155">
        <v>3.8052060604095459</v>
      </c>
      <c r="AN155">
        <v>7.0463027954101563</v>
      </c>
      <c r="AO155">
        <v>19.840902328491211</v>
      </c>
      <c r="AP155">
        <v>26.851064682006836</v>
      </c>
      <c r="AQ155">
        <v>3.0519757270812988</v>
      </c>
      <c r="AR155">
        <v>3.5704226493835449</v>
      </c>
      <c r="AS155">
        <v>3.942451000213623</v>
      </c>
      <c r="AZ155">
        <v>0</v>
      </c>
      <c r="BA155">
        <v>0</v>
      </c>
      <c r="BB155">
        <v>6.3348874449729919E-2</v>
      </c>
      <c r="BC155">
        <v>5.8882556855678558E-2</v>
      </c>
      <c r="BD155">
        <v>5.4233219474554062E-2</v>
      </c>
      <c r="BE155">
        <v>0.31674438714981079</v>
      </c>
      <c r="BF155">
        <v>0.44344210624694824</v>
      </c>
      <c r="BG155">
        <v>6.3348874449729919E-2</v>
      </c>
      <c r="BN155">
        <v>0</v>
      </c>
      <c r="BO155">
        <v>-1.9892603158950806E-2</v>
      </c>
      <c r="BP155">
        <v>-4.2862828820943832E-2</v>
      </c>
      <c r="BQ155">
        <v>-7.1644268929958344E-2</v>
      </c>
      <c r="BR155">
        <v>4.2962925508618355E-3</v>
      </c>
      <c r="BS155">
        <v>0.13686028122901917</v>
      </c>
      <c r="BT155">
        <v>7.8330695629119873E-2</v>
      </c>
      <c r="BU155">
        <v>4.9646347761154175E-2</v>
      </c>
      <c r="CB155">
        <v>10.83165454864502</v>
      </c>
      <c r="CC155">
        <v>17.296390533447266</v>
      </c>
      <c r="CD155">
        <v>35.231517791748047</v>
      </c>
      <c r="CE155">
        <v>82.670433044433594</v>
      </c>
      <c r="CF155">
        <v>83.909584045410156</v>
      </c>
      <c r="CG155">
        <v>21.799821853637695</v>
      </c>
      <c r="CH155">
        <v>23.802816390991211</v>
      </c>
      <c r="CI155">
        <v>24.640316009521484</v>
      </c>
      <c r="CO155">
        <v>0.85334658622741699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-0.13619661331176758</v>
      </c>
      <c r="CV155">
        <v>-0.13619117438793182</v>
      </c>
      <c r="CW155">
        <v>-0.13619117438793182</v>
      </c>
      <c r="IN155">
        <v>317</v>
      </c>
      <c r="IO155">
        <v>700</v>
      </c>
      <c r="IP155">
        <v>0</v>
      </c>
      <c r="IQ155">
        <v>64.303123474121094</v>
      </c>
      <c r="IR155">
        <v>57.486354827880859</v>
      </c>
      <c r="IS155">
        <v>0</v>
      </c>
      <c r="IT155">
        <v>0.44999998807907104</v>
      </c>
      <c r="IU155">
        <v>0</v>
      </c>
    </row>
    <row r="156" spans="10:255">
      <c r="J156">
        <v>0.60000002384185791</v>
      </c>
      <c r="K156">
        <v>1</v>
      </c>
      <c r="L156">
        <v>0.20000000298023224</v>
      </c>
      <c r="M156">
        <v>3.5837102681398392E-2</v>
      </c>
      <c r="N156">
        <v>2.8068568557500839E-2</v>
      </c>
      <c r="O156">
        <v>0.13345302641391754</v>
      </c>
      <c r="P156">
        <v>0.16152159869670868</v>
      </c>
      <c r="Q156">
        <v>0.15664529800415039</v>
      </c>
      <c r="R156">
        <v>372.87234497070313</v>
      </c>
      <c r="S156">
        <v>305.17465209960938</v>
      </c>
      <c r="T156">
        <v>0.78322649002075195</v>
      </c>
      <c r="U156">
        <v>2.9999999329447746E-2</v>
      </c>
      <c r="W156">
        <v>318</v>
      </c>
      <c r="X156">
        <v>0.26581850647926331</v>
      </c>
      <c r="Y156">
        <v>0.24085961282253265</v>
      </c>
      <c r="Z156">
        <v>0.21458402276039124</v>
      </c>
      <c r="AA156">
        <v>0.19113610684871674</v>
      </c>
      <c r="AB156">
        <v>0.21637572348117828</v>
      </c>
      <c r="AC156">
        <v>0.32846850156784058</v>
      </c>
      <c r="AD156">
        <v>0.33338910341262817</v>
      </c>
      <c r="AE156">
        <v>0.32973361015319824</v>
      </c>
      <c r="AF156">
        <v>0.33217060565948486</v>
      </c>
      <c r="AL156">
        <v>2.8362979888916016</v>
      </c>
      <c r="AM156">
        <v>3.8280763626098633</v>
      </c>
      <c r="AN156">
        <v>7.0831947326660156</v>
      </c>
      <c r="AO156">
        <v>19.772775650024414</v>
      </c>
      <c r="AP156">
        <v>26.724853515625</v>
      </c>
      <c r="AQ156">
        <v>3.1531515121459961</v>
      </c>
      <c r="AR156">
        <v>3.6610903739929199</v>
      </c>
      <c r="AS156">
        <v>4.0266399383544922</v>
      </c>
      <c r="AZ156">
        <v>0</v>
      </c>
      <c r="BA156">
        <v>0</v>
      </c>
      <c r="BB156">
        <v>6.3199512660503387E-2</v>
      </c>
      <c r="BC156">
        <v>5.973927304148674E-2</v>
      </c>
      <c r="BD156">
        <v>5.5467620491981506E-2</v>
      </c>
      <c r="BE156">
        <v>0.31599754095077515</v>
      </c>
      <c r="BF156">
        <v>0.44239655137062073</v>
      </c>
      <c r="BG156">
        <v>6.3199512660503387E-2</v>
      </c>
      <c r="BN156">
        <v>0</v>
      </c>
      <c r="BO156">
        <v>-2.0066438242793083E-2</v>
      </c>
      <c r="BP156">
        <v>-4.2935401201248169E-2</v>
      </c>
      <c r="BQ156">
        <v>-7.1394503116607666E-2</v>
      </c>
      <c r="BR156">
        <v>4.7044409438967705E-3</v>
      </c>
      <c r="BS156">
        <v>0.13832014799118042</v>
      </c>
      <c r="BT156">
        <v>7.9315640032291412E-2</v>
      </c>
      <c r="BU156">
        <v>4.768814891576767E-2</v>
      </c>
      <c r="CB156">
        <v>10.908842086791992</v>
      </c>
      <c r="CC156">
        <v>17.400344848632813</v>
      </c>
      <c r="CD156">
        <v>35.415977478027344</v>
      </c>
      <c r="CE156">
        <v>82.386581420898438</v>
      </c>
      <c r="CF156">
        <v>83.515167236328125</v>
      </c>
      <c r="CG156">
        <v>22.522506713867188</v>
      </c>
      <c r="CH156">
        <v>24.407266616821289</v>
      </c>
      <c r="CI156">
        <v>25.166494369506836</v>
      </c>
      <c r="CO156">
        <v>0.85194402933120728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-0.16152858734130859</v>
      </c>
      <c r="CV156">
        <v>-0.16152159869670868</v>
      </c>
      <c r="CW156">
        <v>-0.16152159869670868</v>
      </c>
      <c r="IN156">
        <v>318</v>
      </c>
      <c r="IO156">
        <v>700</v>
      </c>
      <c r="IP156">
        <v>0</v>
      </c>
      <c r="IQ156">
        <v>64.421707153320313</v>
      </c>
      <c r="IR156">
        <v>57.519115447998047</v>
      </c>
      <c r="IS156">
        <v>0</v>
      </c>
      <c r="IT156">
        <v>0.44999998807907104</v>
      </c>
      <c r="IU156">
        <v>0</v>
      </c>
    </row>
    <row r="157" spans="10:255">
      <c r="J157">
        <v>0.60000002384185791</v>
      </c>
      <c r="K157">
        <v>1</v>
      </c>
      <c r="L157">
        <v>0.20000000298023224</v>
      </c>
      <c r="M157">
        <v>3.6431185901165009E-2</v>
      </c>
      <c r="N157">
        <v>3.3231377601623535E-2</v>
      </c>
      <c r="O157">
        <v>0.15509821474552155</v>
      </c>
      <c r="P157">
        <v>0.18832959234714508</v>
      </c>
      <c r="Q157">
        <v>0.18243369460105896</v>
      </c>
      <c r="R157">
        <v>373.05477905273438</v>
      </c>
      <c r="S157">
        <v>305.32974243164063</v>
      </c>
      <c r="T157">
        <v>0.91216844320297241</v>
      </c>
      <c r="U157">
        <v>2.9999999329447746E-2</v>
      </c>
      <c r="W157">
        <v>319</v>
      </c>
      <c r="X157">
        <v>0.26571735739707947</v>
      </c>
      <c r="Y157">
        <v>0.24074569344520569</v>
      </c>
      <c r="Z157">
        <v>0.21439464390277863</v>
      </c>
      <c r="AA157">
        <v>0.19147035479545593</v>
      </c>
      <c r="AB157">
        <v>0.21700470149517059</v>
      </c>
      <c r="AC157">
        <v>0.32737386226654053</v>
      </c>
      <c r="AD157">
        <v>0.33238321542739868</v>
      </c>
      <c r="AE157">
        <v>0.32883334159851074</v>
      </c>
      <c r="AF157">
        <v>0.33119991421699524</v>
      </c>
      <c r="AL157">
        <v>2.8565278053283691</v>
      </c>
      <c r="AM157">
        <v>3.8508603572845459</v>
      </c>
      <c r="AN157">
        <v>7.1210708618164063</v>
      </c>
      <c r="AO157">
        <v>19.705926895141602</v>
      </c>
      <c r="AP157">
        <v>26.599056243896484</v>
      </c>
      <c r="AQ157">
        <v>3.262615442276001</v>
      </c>
      <c r="AR157">
        <v>3.76167893409729</v>
      </c>
      <c r="AS157">
        <v>4.116666316986084</v>
      </c>
      <c r="AZ157">
        <v>0</v>
      </c>
      <c r="BA157">
        <v>0</v>
      </c>
      <c r="BB157">
        <v>6.3052080571651459E-2</v>
      </c>
      <c r="BC157">
        <v>6.0576163232326508E-2</v>
      </c>
      <c r="BD157">
        <v>5.6694697588682175E-2</v>
      </c>
      <c r="BE157">
        <v>0.3152603805065155</v>
      </c>
      <c r="BF157">
        <v>0.44136452674865723</v>
      </c>
      <c r="BG157">
        <v>6.3052080571651459E-2</v>
      </c>
      <c r="BN157">
        <v>0</v>
      </c>
      <c r="BO157">
        <v>-2.0231692120432854E-2</v>
      </c>
      <c r="BP157">
        <v>-4.3017838150262833E-2</v>
      </c>
      <c r="BQ157">
        <v>-7.1113415062427521E-2</v>
      </c>
      <c r="BR157">
        <v>5.1293266005814075E-3</v>
      </c>
      <c r="BS157">
        <v>0.13971659541130066</v>
      </c>
      <c r="BT157">
        <v>7.9149313271045685E-2</v>
      </c>
      <c r="BU157">
        <v>4.7015517950057983E-2</v>
      </c>
      <c r="CB157">
        <v>10.986649513244629</v>
      </c>
      <c r="CC157">
        <v>17.503908157348633</v>
      </c>
      <c r="CD157">
        <v>35.605358123779297</v>
      </c>
      <c r="CE157">
        <v>82.108039855957031</v>
      </c>
      <c r="CF157">
        <v>83.122062683105469</v>
      </c>
      <c r="CG157">
        <v>23.304391860961914</v>
      </c>
      <c r="CH157">
        <v>25.077857971191406</v>
      </c>
      <c r="CI157">
        <v>25.729162216186523</v>
      </c>
      <c r="CO157">
        <v>0.85016214847564697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-0.18829107284545898</v>
      </c>
      <c r="CV157">
        <v>-0.18832959234714508</v>
      </c>
      <c r="CW157">
        <v>-0.18832959234714508</v>
      </c>
      <c r="IN157">
        <v>319</v>
      </c>
      <c r="IO157">
        <v>700</v>
      </c>
      <c r="IP157">
        <v>0</v>
      </c>
      <c r="IQ157">
        <v>64.5670166015625</v>
      </c>
      <c r="IR157">
        <v>57.571762084960938</v>
      </c>
      <c r="IS157">
        <v>0</v>
      </c>
      <c r="IT157">
        <v>0.44999998807907104</v>
      </c>
      <c r="IU157">
        <v>0</v>
      </c>
    </row>
    <row r="158" spans="10:255">
      <c r="J158">
        <v>0.60000002384185791</v>
      </c>
      <c r="K158">
        <v>1</v>
      </c>
      <c r="L158">
        <v>0</v>
      </c>
      <c r="M158">
        <v>3.6370221525430679E-2</v>
      </c>
      <c r="N158">
        <v>2.9185373336076736E-2</v>
      </c>
      <c r="O158">
        <v>0</v>
      </c>
      <c r="P158">
        <v>2.9185373336076736E-2</v>
      </c>
      <c r="Q158">
        <v>0</v>
      </c>
      <c r="R158">
        <v>373.05477905273438</v>
      </c>
      <c r="S158">
        <v>305.32974243164063</v>
      </c>
      <c r="T158">
        <v>0.8024524450302124</v>
      </c>
      <c r="U158">
        <v>2.9999999329447746E-2</v>
      </c>
      <c r="W158">
        <v>320</v>
      </c>
      <c r="X158">
        <v>0.26561540365219116</v>
      </c>
      <c r="Y158">
        <v>0.24063208699226379</v>
      </c>
      <c r="Z158">
        <v>0.21425618231296539</v>
      </c>
      <c r="AA158">
        <v>0.19185221195220947</v>
      </c>
      <c r="AB158">
        <v>0.21768201887607574</v>
      </c>
      <c r="AC158">
        <v>0.32674852013587952</v>
      </c>
      <c r="AD158">
        <v>0.33206704258918762</v>
      </c>
      <c r="AE158">
        <v>0.32807266712188721</v>
      </c>
      <c r="AF158">
        <v>0.33073559403419495</v>
      </c>
      <c r="AL158">
        <v>2.8769185543060303</v>
      </c>
      <c r="AM158">
        <v>3.8735816478729248</v>
      </c>
      <c r="AN158">
        <v>7.1487631797790527</v>
      </c>
      <c r="AO158">
        <v>19.629554748535156</v>
      </c>
      <c r="AP158">
        <v>26.463594436645508</v>
      </c>
      <c r="AQ158">
        <v>3.3251495361328125</v>
      </c>
      <c r="AR158">
        <v>3.7932960987091064</v>
      </c>
      <c r="AS158">
        <v>4.1927337646484375</v>
      </c>
      <c r="AZ158">
        <v>0</v>
      </c>
      <c r="BA158">
        <v>0</v>
      </c>
      <c r="BB158">
        <v>6.2906771898269653E-2</v>
      </c>
      <c r="BC158">
        <v>6.1392292380332947E-2</v>
      </c>
      <c r="BD158">
        <v>5.7912915945053101E-2</v>
      </c>
      <c r="BE158">
        <v>0.31453385949134827</v>
      </c>
      <c r="BF158">
        <v>0.44034740328788757</v>
      </c>
      <c r="BG158">
        <v>6.2906771898269653E-2</v>
      </c>
      <c r="BN158">
        <v>0</v>
      </c>
      <c r="BO158">
        <v>-2.0389014855027199E-2</v>
      </c>
      <c r="BP158">
        <v>-4.3109748512506485E-2</v>
      </c>
      <c r="BQ158">
        <v>-7.0801176130771637E-2</v>
      </c>
      <c r="BR158">
        <v>5.5705513805150986E-3</v>
      </c>
      <c r="BS158">
        <v>0.14103306829929352</v>
      </c>
      <c r="BT158">
        <v>7.8497953712940216E-2</v>
      </c>
      <c r="BU158">
        <v>4.6881861984729767E-2</v>
      </c>
      <c r="CB158">
        <v>11.065075874328613</v>
      </c>
      <c r="CC158">
        <v>17.607187271118164</v>
      </c>
      <c r="CD158">
        <v>35.743820190429688</v>
      </c>
      <c r="CE158">
        <v>81.789825439453125</v>
      </c>
      <c r="CF158">
        <v>82.698738098144531</v>
      </c>
      <c r="CG158">
        <v>23.751064300537109</v>
      </c>
      <c r="CH158">
        <v>25.288640975952148</v>
      </c>
      <c r="CI158">
        <v>26.204584121704102</v>
      </c>
      <c r="CO158">
        <v>0.84797871112823486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-2.9206275939941406E-2</v>
      </c>
      <c r="CV158">
        <v>-2.9185373336076736E-2</v>
      </c>
      <c r="CW158">
        <v>-2.9185373336076736E-2</v>
      </c>
      <c r="IN158">
        <v>320</v>
      </c>
      <c r="IO158">
        <v>700</v>
      </c>
      <c r="IP158">
        <v>0</v>
      </c>
      <c r="IQ158">
        <v>64.596199035644531</v>
      </c>
      <c r="IR158">
        <v>57.527114868164063</v>
      </c>
      <c r="IS158">
        <v>0</v>
      </c>
      <c r="IT158">
        <v>0.44999998807907104</v>
      </c>
      <c r="IU158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41744-1883-438C-8C18-C8281145F7D6}">
  <sheetPr codeName="Sheet35"/>
  <dimension ref="A1:IU190"/>
  <sheetViews>
    <sheetView workbookViewId="0"/>
  </sheetViews>
  <sheetFormatPr defaultRowHeight="12.75"/>
  <sheetData>
    <row r="1" spans="1:255">
      <c r="A1" t="s">
        <v>2</v>
      </c>
      <c r="B1" t="s">
        <v>978</v>
      </c>
      <c r="C1" t="s">
        <v>979</v>
      </c>
      <c r="D1" t="s">
        <v>979</v>
      </c>
      <c r="E1" t="s">
        <v>980</v>
      </c>
      <c r="F1" t="s">
        <v>146</v>
      </c>
      <c r="G1" t="s">
        <v>147</v>
      </c>
      <c r="H1" t="s">
        <v>148</v>
      </c>
      <c r="I1" t="s">
        <v>981</v>
      </c>
      <c r="J1" t="s">
        <v>982</v>
      </c>
      <c r="K1" t="s">
        <v>675</v>
      </c>
      <c r="L1" t="s">
        <v>983</v>
      </c>
      <c r="M1" t="s">
        <v>677</v>
      </c>
      <c r="N1" t="s">
        <v>984</v>
      </c>
      <c r="O1" t="s">
        <v>985</v>
      </c>
      <c r="P1" t="s">
        <v>939</v>
      </c>
      <c r="Q1" t="s">
        <v>986</v>
      </c>
      <c r="R1" t="s">
        <v>987</v>
      </c>
      <c r="S1" t="s">
        <v>988</v>
      </c>
      <c r="T1" t="s">
        <v>989</v>
      </c>
      <c r="U1" t="s">
        <v>990</v>
      </c>
      <c r="Y1" t="s">
        <v>929</v>
      </c>
      <c r="AM1" t="s">
        <v>930</v>
      </c>
      <c r="BA1" t="s">
        <v>931</v>
      </c>
      <c r="BO1" t="s">
        <v>932</v>
      </c>
      <c r="CC1" t="s">
        <v>933</v>
      </c>
      <c r="CP1" t="s">
        <v>667</v>
      </c>
      <c r="CQ1" t="s">
        <v>934</v>
      </c>
      <c r="CR1" t="s">
        <v>935</v>
      </c>
      <c r="CS1" t="s">
        <v>936</v>
      </c>
      <c r="CT1" t="s">
        <v>937</v>
      </c>
      <c r="CU1" t="s">
        <v>938</v>
      </c>
      <c r="CV1" t="s">
        <v>939</v>
      </c>
      <c r="CW1" t="s">
        <v>940</v>
      </c>
      <c r="IN1" t="s">
        <v>2</v>
      </c>
      <c r="IO1" t="s">
        <v>942</v>
      </c>
      <c r="IP1" t="s">
        <v>943</v>
      </c>
      <c r="IQ1" t="s">
        <v>944</v>
      </c>
      <c r="IR1" t="s">
        <v>945</v>
      </c>
      <c r="IS1" t="s">
        <v>946</v>
      </c>
      <c r="IT1" t="s">
        <v>991</v>
      </c>
      <c r="IU1" t="s">
        <v>674</v>
      </c>
    </row>
    <row r="2" spans="1:255">
      <c r="W2" t="s">
        <v>2</v>
      </c>
      <c r="X2" t="s">
        <v>730</v>
      </c>
      <c r="Y2" t="s">
        <v>731</v>
      </c>
      <c r="Z2" t="s">
        <v>732</v>
      </c>
      <c r="AA2" t="s">
        <v>733</v>
      </c>
      <c r="AB2" t="s">
        <v>734</v>
      </c>
      <c r="AC2" t="s">
        <v>735</v>
      </c>
      <c r="AD2" t="s">
        <v>736</v>
      </c>
      <c r="AE2" t="s">
        <v>195</v>
      </c>
      <c r="AL2" t="s">
        <v>730</v>
      </c>
      <c r="AM2" t="s">
        <v>731</v>
      </c>
      <c r="AN2" t="s">
        <v>732</v>
      </c>
      <c r="AO2" t="s">
        <v>733</v>
      </c>
      <c r="AP2" t="s">
        <v>734</v>
      </c>
      <c r="AQ2" t="s">
        <v>735</v>
      </c>
      <c r="AR2" t="s">
        <v>736</v>
      </c>
      <c r="AS2" t="s">
        <v>195</v>
      </c>
      <c r="AZ2" t="s">
        <v>730</v>
      </c>
      <c r="BA2" t="s">
        <v>731</v>
      </c>
      <c r="BB2" t="s">
        <v>732</v>
      </c>
      <c r="BC2" t="s">
        <v>733</v>
      </c>
      <c r="BD2" t="s">
        <v>734</v>
      </c>
      <c r="BE2" t="s">
        <v>735</v>
      </c>
      <c r="BF2" t="s">
        <v>736</v>
      </c>
      <c r="BG2" t="s">
        <v>195</v>
      </c>
      <c r="BN2" t="s">
        <v>730</v>
      </c>
      <c r="BO2" t="s">
        <v>731</v>
      </c>
      <c r="BP2" t="s">
        <v>732</v>
      </c>
      <c r="BQ2" t="s">
        <v>733</v>
      </c>
      <c r="BR2" t="s">
        <v>734</v>
      </c>
      <c r="BS2" t="s">
        <v>735</v>
      </c>
      <c r="BT2" t="s">
        <v>736</v>
      </c>
      <c r="BU2" t="s">
        <v>195</v>
      </c>
      <c r="CB2" t="s">
        <v>730</v>
      </c>
      <c r="CC2" t="s">
        <v>731</v>
      </c>
      <c r="CD2" t="s">
        <v>732</v>
      </c>
      <c r="CE2" t="s">
        <v>733</v>
      </c>
      <c r="CF2" t="s">
        <v>734</v>
      </c>
      <c r="CG2" t="s">
        <v>735</v>
      </c>
      <c r="CH2" t="s">
        <v>736</v>
      </c>
      <c r="CI2" t="s">
        <v>195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10.160497665405273</v>
      </c>
      <c r="O4">
        <v>0</v>
      </c>
      <c r="P4">
        <v>10.160497665405273</v>
      </c>
      <c r="Q4">
        <v>0</v>
      </c>
      <c r="R4">
        <v>0</v>
      </c>
      <c r="S4">
        <v>0</v>
      </c>
      <c r="T4">
        <v>8.4670810699462891</v>
      </c>
      <c r="U4">
        <v>1</v>
      </c>
      <c r="W4">
        <v>134</v>
      </c>
      <c r="X4">
        <v>0.24730484187602997</v>
      </c>
      <c r="Y4">
        <v>0.19721232354640961</v>
      </c>
      <c r="Z4">
        <v>0.19044086337089539</v>
      </c>
      <c r="AA4">
        <v>0.20912408828735352</v>
      </c>
      <c r="AB4">
        <v>0.29614639282226563</v>
      </c>
      <c r="AC4">
        <v>0.30615442991256714</v>
      </c>
      <c r="AD4">
        <v>0.31999999284744263</v>
      </c>
      <c r="AE4">
        <v>0.2044876366853714</v>
      </c>
      <c r="AF4">
        <v>0.28149586915969849</v>
      </c>
      <c r="AL4">
        <v>-7.4609670639038086</v>
      </c>
      <c r="AM4">
        <v>-3.4424641132354736</v>
      </c>
      <c r="AN4">
        <v>-4.088172435760498</v>
      </c>
      <c r="AO4">
        <v>0.17518101632595062</v>
      </c>
      <c r="AP4">
        <v>0.77072381973266602</v>
      </c>
      <c r="AQ4">
        <v>-0.61544185876846313</v>
      </c>
      <c r="AR4">
        <v>-6.0000004768371582</v>
      </c>
      <c r="AS4">
        <v>14.551236152648926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</v>
      </c>
      <c r="BG4">
        <v>0.5</v>
      </c>
      <c r="BN4">
        <v>1.7295856475830078</v>
      </c>
      <c r="BO4">
        <v>1.190557599067688</v>
      </c>
      <c r="BP4">
        <v>0.63302379846572876</v>
      </c>
      <c r="BQ4">
        <v>0.72119802236557007</v>
      </c>
      <c r="BR4">
        <v>0.54601627588272095</v>
      </c>
      <c r="BS4">
        <v>1.7752964496612549</v>
      </c>
      <c r="BT4">
        <v>2.3907392024993896</v>
      </c>
      <c r="BU4">
        <v>4.3907384872436523</v>
      </c>
      <c r="CB4">
        <v>-46.631061553955078</v>
      </c>
      <c r="CC4">
        <v>-28.687189102172852</v>
      </c>
      <c r="CD4">
        <v>-68.136199951171875</v>
      </c>
      <c r="CE4">
        <v>1.7518104314804077</v>
      </c>
      <c r="CF4">
        <v>3.5032896995544434</v>
      </c>
      <c r="CG4">
        <v>-5.5949249267578125</v>
      </c>
      <c r="CH4">
        <v>-54.545463562011719</v>
      </c>
      <c r="CI4">
        <v>97.008247375488281</v>
      </c>
      <c r="CO4">
        <v>1</v>
      </c>
      <c r="CP4">
        <v>0</v>
      </c>
      <c r="CQ4">
        <v>0</v>
      </c>
      <c r="CR4">
        <v>0</v>
      </c>
      <c r="CS4">
        <v>0</v>
      </c>
      <c r="CT4">
        <v>-1.7295856475830078</v>
      </c>
      <c r="CU4">
        <v>-11.890083312988281</v>
      </c>
      <c r="CV4">
        <v>-10.160497665405273</v>
      </c>
      <c r="CW4">
        <v>-11.890083312988281</v>
      </c>
      <c r="IN4">
        <v>134</v>
      </c>
      <c r="IO4">
        <v>0</v>
      </c>
      <c r="IP4">
        <v>0</v>
      </c>
      <c r="IQ4">
        <v>8.5512361526489258</v>
      </c>
      <c r="IR4">
        <v>-54.545455932617188</v>
      </c>
      <c r="IS4">
        <v>0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0.54487639665603638</v>
      </c>
      <c r="N5">
        <v>4.5261526107788086</v>
      </c>
      <c r="O5">
        <v>0</v>
      </c>
      <c r="P5">
        <v>4.5261526107788086</v>
      </c>
      <c r="Q5">
        <v>0</v>
      </c>
      <c r="R5">
        <v>0</v>
      </c>
      <c r="S5">
        <v>0</v>
      </c>
      <c r="T5">
        <v>8.3067512512207031</v>
      </c>
      <c r="U5">
        <v>1</v>
      </c>
      <c r="W5">
        <v>135</v>
      </c>
      <c r="X5">
        <v>0.24490489065647125</v>
      </c>
      <c r="Y5">
        <v>0.19502030313014984</v>
      </c>
      <c r="Z5">
        <v>0.19103868305683136</v>
      </c>
      <c r="AA5">
        <v>0.21350471675395966</v>
      </c>
      <c r="AB5">
        <v>0.30678540468215942</v>
      </c>
      <c r="AC5">
        <v>0.34000000357627869</v>
      </c>
      <c r="AD5">
        <v>0.24899999797344208</v>
      </c>
      <c r="AE5">
        <v>0.15922610461711884</v>
      </c>
      <c r="AF5">
        <v>0.21907536685466766</v>
      </c>
      <c r="AL5">
        <v>-6.9809770584106445</v>
      </c>
      <c r="AM5">
        <v>-3.0040597915649414</v>
      </c>
      <c r="AN5">
        <v>-4.2077360153198242</v>
      </c>
      <c r="AO5">
        <v>-0.70094460248947144</v>
      </c>
      <c r="AP5">
        <v>-1.3570784330368042</v>
      </c>
      <c r="AQ5">
        <v>-3.9999997615814209</v>
      </c>
      <c r="AR5">
        <v>1.0999993085861206</v>
      </c>
      <c r="AS5">
        <v>19.077388763427734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0.94354301691055298</v>
      </c>
      <c r="BG5">
        <v>5.6457009166479111E-2</v>
      </c>
      <c r="BN5">
        <v>1.5103412866592407</v>
      </c>
      <c r="BO5">
        <v>1.0303524732589722</v>
      </c>
      <c r="BP5">
        <v>0.59194761514663696</v>
      </c>
      <c r="BQ5">
        <v>0.71151161193847656</v>
      </c>
      <c r="BR5">
        <v>1.5876395702362061</v>
      </c>
      <c r="BS5">
        <v>3.7154407501220703</v>
      </c>
      <c r="BT5">
        <v>7.0999999046325684</v>
      </c>
      <c r="BU5">
        <v>0</v>
      </c>
      <c r="CB5">
        <v>-43.631122589111328</v>
      </c>
      <c r="CC5">
        <v>-25.033823013305664</v>
      </c>
      <c r="CD5">
        <v>-70.128936767578125</v>
      </c>
      <c r="CE5">
        <v>-7.0094470977783203</v>
      </c>
      <c r="CF5">
        <v>-6.1685380935668945</v>
      </c>
      <c r="CG5">
        <v>-36.363624572753906</v>
      </c>
      <c r="CH5">
        <v>9.9999942779541016</v>
      </c>
      <c r="CI5">
        <v>127.18260192871094</v>
      </c>
      <c r="CO5">
        <v>1</v>
      </c>
      <c r="CP5">
        <v>0</v>
      </c>
      <c r="CQ5">
        <v>0</v>
      </c>
      <c r="CR5">
        <v>0</v>
      </c>
      <c r="CS5">
        <v>0</v>
      </c>
      <c r="CT5">
        <v>-1.5103412866592407</v>
      </c>
      <c r="CU5">
        <v>-6.0365200042724609</v>
      </c>
      <c r="CV5">
        <v>-4.5261526107788086</v>
      </c>
      <c r="CW5">
        <v>-6.0364937782287598</v>
      </c>
      <c r="IN5">
        <v>135</v>
      </c>
      <c r="IO5">
        <v>0</v>
      </c>
      <c r="IP5">
        <v>0</v>
      </c>
      <c r="IQ5">
        <v>20.177389144897461</v>
      </c>
      <c r="IR5">
        <v>9.999995231628418</v>
      </c>
      <c r="IS5">
        <v>0</v>
      </c>
      <c r="IT5">
        <v>0.5</v>
      </c>
      <c r="IU5">
        <v>0</v>
      </c>
    </row>
    <row r="6" spans="1:255">
      <c r="J6">
        <v>0</v>
      </c>
      <c r="K6">
        <v>1</v>
      </c>
      <c r="L6">
        <v>0</v>
      </c>
      <c r="M6">
        <v>9.2261128127574921E-2</v>
      </c>
      <c r="N6">
        <v>0.56856155395507813</v>
      </c>
      <c r="O6">
        <v>0</v>
      </c>
      <c r="P6">
        <v>0.56856155395507813</v>
      </c>
      <c r="Q6">
        <v>0</v>
      </c>
      <c r="R6">
        <v>0</v>
      </c>
      <c r="S6">
        <v>0</v>
      </c>
      <c r="T6">
        <v>6.1625256538391113</v>
      </c>
      <c r="U6">
        <v>1</v>
      </c>
      <c r="W6">
        <v>136</v>
      </c>
      <c r="X6">
        <v>0.24275735020637512</v>
      </c>
      <c r="Y6">
        <v>0.19331926107406616</v>
      </c>
      <c r="Z6">
        <v>0.19233517348766327</v>
      </c>
      <c r="AA6">
        <v>0.22090482711791992</v>
      </c>
      <c r="AB6">
        <v>0.32073384523391724</v>
      </c>
      <c r="AC6">
        <v>0.289000004529953</v>
      </c>
      <c r="AD6">
        <v>0.24899999797344208</v>
      </c>
      <c r="AE6">
        <v>0.15354049205780029</v>
      </c>
      <c r="AF6">
        <v>0.21718016266822815</v>
      </c>
      <c r="AL6">
        <v>-6.5514693260192871</v>
      </c>
      <c r="AM6">
        <v>-2.6638514995574951</v>
      </c>
      <c r="AN6">
        <v>-4.4670343399047852</v>
      </c>
      <c r="AO6">
        <v>-2.1809666156768799</v>
      </c>
      <c r="AP6">
        <v>-4.146766185760498</v>
      </c>
      <c r="AQ6">
        <v>1.1000008583068848</v>
      </c>
      <c r="AR6">
        <v>1.0999993085861206</v>
      </c>
      <c r="AS6">
        <v>19.645950317382813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1</v>
      </c>
      <c r="BG6">
        <v>0</v>
      </c>
      <c r="BN6">
        <v>1.3407033681869507</v>
      </c>
      <c r="BO6">
        <v>0.91119760274887085</v>
      </c>
      <c r="BP6">
        <v>0.57098853588104248</v>
      </c>
      <c r="BQ6">
        <v>0.83028799295425415</v>
      </c>
      <c r="BR6">
        <v>2.3103094100952148</v>
      </c>
      <c r="BS6">
        <v>5.0999999046325684</v>
      </c>
      <c r="BT6">
        <v>0</v>
      </c>
      <c r="BU6">
        <v>0</v>
      </c>
      <c r="CB6">
        <v>-40.946697235107422</v>
      </c>
      <c r="CC6">
        <v>-22.198753356933594</v>
      </c>
      <c r="CD6">
        <v>-74.450569152832031</v>
      </c>
      <c r="CE6">
        <v>-21.809669494628906</v>
      </c>
      <c r="CF6">
        <v>-18.848936080932617</v>
      </c>
      <c r="CG6">
        <v>10.000005722045898</v>
      </c>
      <c r="CH6">
        <v>9.9999942779541016</v>
      </c>
      <c r="CI6">
        <v>130.97300720214844</v>
      </c>
      <c r="CO6">
        <v>0.44789311289787292</v>
      </c>
      <c r="CP6">
        <v>0</v>
      </c>
      <c r="CQ6">
        <v>0</v>
      </c>
      <c r="CR6">
        <v>0</v>
      </c>
      <c r="CS6">
        <v>0</v>
      </c>
      <c r="CT6">
        <v>-1.3407033681869507</v>
      </c>
      <c r="CU6">
        <v>-1.9092857837677002</v>
      </c>
      <c r="CV6">
        <v>-0.56856155395507813</v>
      </c>
      <c r="CW6">
        <v>-1.9092649221420288</v>
      </c>
      <c r="IN6">
        <v>136</v>
      </c>
      <c r="IO6">
        <v>0</v>
      </c>
      <c r="IP6">
        <v>0</v>
      </c>
      <c r="IQ6">
        <v>20.745950698852539</v>
      </c>
      <c r="IR6">
        <v>9.999995231628418</v>
      </c>
      <c r="IS6">
        <v>0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3.540496900677681E-2</v>
      </c>
      <c r="N7">
        <v>0.22613756358623505</v>
      </c>
      <c r="O7">
        <v>0</v>
      </c>
      <c r="P7">
        <v>0.22613756358623505</v>
      </c>
      <c r="Q7">
        <v>0</v>
      </c>
      <c r="R7">
        <v>0</v>
      </c>
      <c r="S7">
        <v>0</v>
      </c>
      <c r="T7">
        <v>6.3871703147888184</v>
      </c>
      <c r="U7">
        <v>1</v>
      </c>
      <c r="W7">
        <v>137</v>
      </c>
      <c r="X7">
        <v>0.24082700908184052</v>
      </c>
      <c r="Y7">
        <v>0.19210956990718842</v>
      </c>
      <c r="Z7">
        <v>0.19497163593769073</v>
      </c>
      <c r="AA7">
        <v>0.22639541327953339</v>
      </c>
      <c r="AB7">
        <v>0.289000004529953</v>
      </c>
      <c r="AC7">
        <v>0.30931997299194336</v>
      </c>
      <c r="AD7">
        <v>0.27011087536811829</v>
      </c>
      <c r="AE7">
        <v>0.15127912163734436</v>
      </c>
      <c r="AF7">
        <v>0.23050029575824738</v>
      </c>
      <c r="AL7">
        <v>-6.1654009819030762</v>
      </c>
      <c r="AM7">
        <v>-2.4219131469726563</v>
      </c>
      <c r="AN7">
        <v>-4.9943265914916992</v>
      </c>
      <c r="AO7">
        <v>-3.2790839672088623</v>
      </c>
      <c r="AP7">
        <v>2.2000014781951904</v>
      </c>
      <c r="AQ7">
        <v>-0.93199622631072998</v>
      </c>
      <c r="AR7">
        <v>-1.011088490486145</v>
      </c>
      <c r="AS7">
        <v>19.872087478637695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1</v>
      </c>
      <c r="BG7">
        <v>0</v>
      </c>
      <c r="BN7">
        <v>1.2062803506851196</v>
      </c>
      <c r="BO7">
        <v>0.8202134370803833</v>
      </c>
      <c r="BP7">
        <v>0.57827454805374146</v>
      </c>
      <c r="BQ7">
        <v>1.1055676937103271</v>
      </c>
      <c r="BR7">
        <v>2.2036838531494141</v>
      </c>
      <c r="BS7">
        <v>-4.1430859565734863</v>
      </c>
      <c r="BT7">
        <v>-2.1110892295837402</v>
      </c>
      <c r="BU7">
        <v>0</v>
      </c>
      <c r="CB7">
        <v>-38.533771514892578</v>
      </c>
      <c r="CC7">
        <v>-20.182601928710938</v>
      </c>
      <c r="CD7">
        <v>-83.238777160644531</v>
      </c>
      <c r="CE7">
        <v>-32.790840148925781</v>
      </c>
      <c r="CF7">
        <v>10.000005722045898</v>
      </c>
      <c r="CG7">
        <v>-8.4726905822753906</v>
      </c>
      <c r="CH7">
        <v>-9.1917152404785156</v>
      </c>
      <c r="CI7">
        <v>132.4805908203125</v>
      </c>
      <c r="CO7">
        <v>0.40415763854980469</v>
      </c>
      <c r="CP7">
        <v>0</v>
      </c>
      <c r="CQ7">
        <v>0</v>
      </c>
      <c r="CR7">
        <v>0</v>
      </c>
      <c r="CS7">
        <v>0</v>
      </c>
      <c r="CT7">
        <v>-1.2062803506851196</v>
      </c>
      <c r="CU7">
        <v>-1.4323592185974121</v>
      </c>
      <c r="CV7">
        <v>-0.22613756358623505</v>
      </c>
      <c r="CW7">
        <v>-1.4324178695678711</v>
      </c>
      <c r="IN7">
        <v>137</v>
      </c>
      <c r="IO7">
        <v>0</v>
      </c>
      <c r="IP7">
        <v>0</v>
      </c>
      <c r="IQ7">
        <v>18.861000061035156</v>
      </c>
      <c r="IR7">
        <v>-9.1917104721069336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1.2791252695024014E-2</v>
      </c>
      <c r="N8">
        <v>8.6712390184402466E-2</v>
      </c>
      <c r="O8">
        <v>0</v>
      </c>
      <c r="P8">
        <v>8.6712390184402466E-2</v>
      </c>
      <c r="Q8">
        <v>0</v>
      </c>
      <c r="R8">
        <v>0</v>
      </c>
      <c r="S8">
        <v>0</v>
      </c>
      <c r="T8">
        <v>6.7790384292602539</v>
      </c>
      <c r="U8">
        <v>1</v>
      </c>
      <c r="W8">
        <v>138</v>
      </c>
      <c r="X8">
        <v>0.23909062147140503</v>
      </c>
      <c r="Y8">
        <v>0.191536545753479</v>
      </c>
      <c r="Z8">
        <v>0.19897161424160004</v>
      </c>
      <c r="AA8">
        <v>0.22051519155502319</v>
      </c>
      <c r="AB8">
        <v>0.29827481508255005</v>
      </c>
      <c r="AC8">
        <v>0.30509364604949951</v>
      </c>
      <c r="AD8">
        <v>0.25319051742553711</v>
      </c>
      <c r="AE8">
        <v>0.15041199326515198</v>
      </c>
      <c r="AF8">
        <v>0.21893100440502167</v>
      </c>
      <c r="AL8">
        <v>-5.8181233406066895</v>
      </c>
      <c r="AM8">
        <v>-2.3073084354400635</v>
      </c>
      <c r="AN8">
        <v>-5.7943220138549805</v>
      </c>
      <c r="AO8">
        <v>-2.1030395030975342</v>
      </c>
      <c r="AP8">
        <v>0.34503936767578125</v>
      </c>
      <c r="AQ8">
        <v>-0.50936347246170044</v>
      </c>
      <c r="AR8">
        <v>0.68094730377197266</v>
      </c>
      <c r="AS8">
        <v>19.958799362182617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1</v>
      </c>
      <c r="BG8">
        <v>0</v>
      </c>
      <c r="BN8">
        <v>1.0976463556289673</v>
      </c>
      <c r="BO8">
        <v>0.75036746263504028</v>
      </c>
      <c r="BP8">
        <v>0.63576173782348633</v>
      </c>
      <c r="BQ8">
        <v>1.4357553720474243</v>
      </c>
      <c r="BR8">
        <v>0.25971168279647827</v>
      </c>
      <c r="BS8">
        <v>2.1146683692932129</v>
      </c>
      <c r="BT8">
        <v>1.6920369863510132</v>
      </c>
      <c r="BU8">
        <v>0</v>
      </c>
      <c r="CB8">
        <v>-36.363285064697266</v>
      </c>
      <c r="CC8">
        <v>-19.227561950683594</v>
      </c>
      <c r="CD8">
        <v>-96.572036743164063</v>
      </c>
      <c r="CE8">
        <v>-21.030397415161133</v>
      </c>
      <c r="CF8">
        <v>1.5683605670928955</v>
      </c>
      <c r="CG8">
        <v>-4.6305756568908691</v>
      </c>
      <c r="CH8">
        <v>6.1904311180114746</v>
      </c>
      <c r="CI8">
        <v>133.05867004394531</v>
      </c>
      <c r="CO8">
        <v>0.54915380477905273</v>
      </c>
      <c r="CP8">
        <v>0</v>
      </c>
      <c r="CQ8">
        <v>0</v>
      </c>
      <c r="CR8">
        <v>0</v>
      </c>
      <c r="CS8">
        <v>0</v>
      </c>
      <c r="CT8">
        <v>-1.0976463556289673</v>
      </c>
      <c r="CU8">
        <v>-1.1843740940093994</v>
      </c>
      <c r="CV8">
        <v>-8.6712390184402466E-2</v>
      </c>
      <c r="CW8">
        <v>-1.1843587160110474</v>
      </c>
      <c r="IN8">
        <v>138</v>
      </c>
      <c r="IO8">
        <v>0</v>
      </c>
      <c r="IP8">
        <v>0</v>
      </c>
      <c r="IQ8">
        <v>20.639747619628906</v>
      </c>
      <c r="IR8">
        <v>6.1904277801513672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4.119873046875E-3</v>
      </c>
      <c r="N9">
        <v>3.6716189235448837E-2</v>
      </c>
      <c r="O9">
        <v>0</v>
      </c>
      <c r="P9">
        <v>3.6716189235448837E-2</v>
      </c>
      <c r="Q9">
        <v>0</v>
      </c>
      <c r="R9">
        <v>0</v>
      </c>
      <c r="S9">
        <v>0</v>
      </c>
      <c r="T9">
        <v>8.9119710922241211</v>
      </c>
      <c r="U9">
        <v>1</v>
      </c>
      <c r="W9">
        <v>139</v>
      </c>
      <c r="X9">
        <v>0.23754172027111053</v>
      </c>
      <c r="Y9">
        <v>0.19190090894699097</v>
      </c>
      <c r="Z9">
        <v>0.20164346694946289</v>
      </c>
      <c r="AA9">
        <v>0.22410152852535248</v>
      </c>
      <c r="AB9">
        <v>0.29128468036651611</v>
      </c>
      <c r="AC9">
        <v>0.26117101311683655</v>
      </c>
      <c r="AD9">
        <v>0.29085931181907654</v>
      </c>
      <c r="AE9">
        <v>0.15004482865333557</v>
      </c>
      <c r="AF9">
        <v>0.24392114579677582</v>
      </c>
      <c r="AL9">
        <v>-5.5083432197570801</v>
      </c>
      <c r="AM9">
        <v>-2.380180835723877</v>
      </c>
      <c r="AN9">
        <v>-6.3286924362182617</v>
      </c>
      <c r="AO9">
        <v>-2.8203070163726807</v>
      </c>
      <c r="AP9">
        <v>1.7430661916732788</v>
      </c>
      <c r="AQ9">
        <v>3.8828999996185303</v>
      </c>
      <c r="AR9">
        <v>-3.0859322547912598</v>
      </c>
      <c r="AS9">
        <v>19.995515823364258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1</v>
      </c>
      <c r="BG9">
        <v>0</v>
      </c>
      <c r="BN9">
        <v>1.0086807012557983</v>
      </c>
      <c r="BO9">
        <v>0.69890135526657104</v>
      </c>
      <c r="BP9">
        <v>0.77177286148071289</v>
      </c>
      <c r="BQ9">
        <v>1.3061444759368896</v>
      </c>
      <c r="BR9">
        <v>2.0234119892120361</v>
      </c>
      <c r="BS9">
        <v>0.62538570165634155</v>
      </c>
      <c r="BT9">
        <v>-3.7668781280517578</v>
      </c>
      <c r="BU9">
        <v>0</v>
      </c>
      <c r="CB9">
        <v>-34.427158355712891</v>
      </c>
      <c r="CC9">
        <v>-19.834833145141602</v>
      </c>
      <c r="CD9">
        <v>-105.47821044921875</v>
      </c>
      <c r="CE9">
        <v>-28.203071594238281</v>
      </c>
      <c r="CF9">
        <v>7.923027515411377</v>
      </c>
      <c r="CG9">
        <v>35.299083709716797</v>
      </c>
      <c r="CH9">
        <v>-28.053932189941406</v>
      </c>
      <c r="CI9">
        <v>133.30345153808594</v>
      </c>
      <c r="CO9">
        <v>0.41232705116271973</v>
      </c>
      <c r="CP9">
        <v>0</v>
      </c>
      <c r="CQ9">
        <v>0</v>
      </c>
      <c r="CR9">
        <v>0</v>
      </c>
      <c r="CS9">
        <v>0</v>
      </c>
      <c r="CT9">
        <v>-1.0086807012557983</v>
      </c>
      <c r="CU9">
        <v>-1.0453760623931885</v>
      </c>
      <c r="CV9">
        <v>-3.6716189235448837E-2</v>
      </c>
      <c r="CW9">
        <v>-1.0453968048095703</v>
      </c>
      <c r="IN9">
        <v>139</v>
      </c>
      <c r="IO9">
        <v>0</v>
      </c>
      <c r="IP9">
        <v>0</v>
      </c>
      <c r="IQ9">
        <v>16.909584045410156</v>
      </c>
      <c r="IR9">
        <v>-28.053934097290039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4.482269287109375E-4</v>
      </c>
      <c r="N10">
        <v>4.0880423039197922E-3</v>
      </c>
      <c r="O10">
        <v>0</v>
      </c>
      <c r="P10">
        <v>4.0880423039197922E-3</v>
      </c>
      <c r="Q10">
        <v>0</v>
      </c>
      <c r="R10">
        <v>0</v>
      </c>
      <c r="S10">
        <v>0</v>
      </c>
      <c r="T10">
        <v>9.1204748153686523</v>
      </c>
      <c r="U10">
        <v>1</v>
      </c>
      <c r="W10">
        <v>140</v>
      </c>
      <c r="X10">
        <v>0.23619751632213593</v>
      </c>
      <c r="Y10">
        <v>0.19307225942611694</v>
      </c>
      <c r="Z10">
        <v>0.20507043600082397</v>
      </c>
      <c r="AA10">
        <v>0.21807174384593964</v>
      </c>
      <c r="AB10">
        <v>0.28764629364013672</v>
      </c>
      <c r="AC10">
        <v>0.27818688750267029</v>
      </c>
      <c r="AD10">
        <v>0.27731519937515259</v>
      </c>
      <c r="AE10">
        <v>0.15000395476818085</v>
      </c>
      <c r="AF10">
        <v>0.23487812280654907</v>
      </c>
      <c r="AL10">
        <v>-5.2395024299621582</v>
      </c>
      <c r="AM10">
        <v>-2.6144511699676514</v>
      </c>
      <c r="AN10">
        <v>-7.0140862464904785</v>
      </c>
      <c r="AO10">
        <v>-1.6143499612808228</v>
      </c>
      <c r="AP10">
        <v>2.4707436561584473</v>
      </c>
      <c r="AQ10">
        <v>2.1813125610351563</v>
      </c>
      <c r="AR10">
        <v>-1.7315208911895752</v>
      </c>
      <c r="AS10">
        <v>19.999605178833008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1</v>
      </c>
      <c r="BG10">
        <v>0</v>
      </c>
      <c r="BN10">
        <v>0.93562853336334229</v>
      </c>
      <c r="BO10">
        <v>0.66678869724273682</v>
      </c>
      <c r="BP10">
        <v>0.90105807781219482</v>
      </c>
      <c r="BQ10">
        <v>1.5864511728286743</v>
      </c>
      <c r="BR10">
        <v>0.38049662113189697</v>
      </c>
      <c r="BS10">
        <v>-0.34717634320259094</v>
      </c>
      <c r="BT10">
        <v>1.35440993309021</v>
      </c>
      <c r="BU10">
        <v>0</v>
      </c>
      <c r="CB10">
        <v>-32.746902465820313</v>
      </c>
      <c r="CC10">
        <v>-21.787082672119141</v>
      </c>
      <c r="CD10">
        <v>-116.90144348144531</v>
      </c>
      <c r="CE10">
        <v>-16.143501281738281</v>
      </c>
      <c r="CF10">
        <v>11.23065185546875</v>
      </c>
      <c r="CG10">
        <v>19.830110549926758</v>
      </c>
      <c r="CH10">
        <v>-15.741101264953613</v>
      </c>
      <c r="CI10">
        <v>133.33070373535156</v>
      </c>
      <c r="CO10">
        <v>0.69926267862319946</v>
      </c>
      <c r="CP10">
        <v>0</v>
      </c>
      <c r="CQ10">
        <v>0</v>
      </c>
      <c r="CR10">
        <v>0</v>
      </c>
      <c r="CS10">
        <v>0</v>
      </c>
      <c r="CT10">
        <v>-0.93562853336334229</v>
      </c>
      <c r="CU10">
        <v>-0.93975663185119629</v>
      </c>
      <c r="CV10">
        <v>-4.0880423039197922E-3</v>
      </c>
      <c r="CW10">
        <v>-0.93971657752990723</v>
      </c>
      <c r="IN10">
        <v>140</v>
      </c>
      <c r="IO10">
        <v>0</v>
      </c>
      <c r="IP10">
        <v>0</v>
      </c>
      <c r="IQ10">
        <v>18.268083572387695</v>
      </c>
      <c r="IR10">
        <v>-15.741093635559082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3.9672853745287284E-5</v>
      </c>
      <c r="N11">
        <v>3.7814330426044762E-4</v>
      </c>
      <c r="O11">
        <v>0</v>
      </c>
      <c r="P11">
        <v>3.7814330426044762E-4</v>
      </c>
      <c r="Q11">
        <v>0</v>
      </c>
      <c r="R11">
        <v>0</v>
      </c>
      <c r="S11">
        <v>0</v>
      </c>
      <c r="T11">
        <v>9.5315380096435547</v>
      </c>
      <c r="U11">
        <v>1</v>
      </c>
      <c r="W11">
        <v>141</v>
      </c>
      <c r="X11">
        <v>0.23507498204708099</v>
      </c>
      <c r="Y11">
        <v>0.19544140994548798</v>
      </c>
      <c r="Z11">
        <v>0.20719769597053528</v>
      </c>
      <c r="AA11">
        <v>0.21231575310230255</v>
      </c>
      <c r="AB11">
        <v>0.28565132617950439</v>
      </c>
      <c r="AC11">
        <v>0.28836029767990112</v>
      </c>
      <c r="AD11">
        <v>0.26712954044342041</v>
      </c>
      <c r="AE11">
        <v>0.15000016987323761</v>
      </c>
      <c r="AF11">
        <v>0.22808641195297241</v>
      </c>
      <c r="AL11">
        <v>-5.0149960517883301</v>
      </c>
      <c r="AM11">
        <v>-3.0882811546325684</v>
      </c>
      <c r="AN11">
        <v>-7.4395384788513184</v>
      </c>
      <c r="AO11">
        <v>-0.46315190196037292</v>
      </c>
      <c r="AP11">
        <v>2.869736909866333</v>
      </c>
      <c r="AQ11">
        <v>1.1639715433120728</v>
      </c>
      <c r="AR11">
        <v>-0.71295499801635742</v>
      </c>
      <c r="AS11">
        <v>19.999982833862305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1</v>
      </c>
      <c r="BG11">
        <v>0</v>
      </c>
      <c r="BN11">
        <v>0.87663859128952026</v>
      </c>
      <c r="BO11">
        <v>0.65213245153427124</v>
      </c>
      <c r="BP11">
        <v>1.1259614229202271</v>
      </c>
      <c r="BQ11">
        <v>1.5514131784439087</v>
      </c>
      <c r="BR11">
        <v>0.40021607279777527</v>
      </c>
      <c r="BS11">
        <v>1.2237417977303267E-3</v>
      </c>
      <c r="BT11">
        <v>1.0185660123825073</v>
      </c>
      <c r="BU11">
        <v>0</v>
      </c>
      <c r="CB11">
        <v>-31.34373664855957</v>
      </c>
      <c r="CC11">
        <v>-25.735666275024414</v>
      </c>
      <c r="CD11">
        <v>-123.9923095703125</v>
      </c>
      <c r="CE11">
        <v>-4.6315197944641113</v>
      </c>
      <c r="CF11">
        <v>13.044258117675781</v>
      </c>
      <c r="CG11">
        <v>10.581557273864746</v>
      </c>
      <c r="CH11">
        <v>-6.481410026550293</v>
      </c>
      <c r="CI11">
        <v>133.33322143554688</v>
      </c>
      <c r="CO11">
        <v>0.59476268291473389</v>
      </c>
      <c r="CP11">
        <v>0</v>
      </c>
      <c r="CQ11">
        <v>0</v>
      </c>
      <c r="CR11">
        <v>0</v>
      </c>
      <c r="CS11">
        <v>0</v>
      </c>
      <c r="CT11">
        <v>-0.87663859128952026</v>
      </c>
      <c r="CU11">
        <v>-0.87699294090270996</v>
      </c>
      <c r="CV11">
        <v>-3.7814330426044762E-4</v>
      </c>
      <c r="CW11">
        <v>-0.87701672315597534</v>
      </c>
      <c r="IN11">
        <v>141</v>
      </c>
      <c r="IO11">
        <v>0</v>
      </c>
      <c r="IP11">
        <v>0</v>
      </c>
      <c r="IQ11">
        <v>19.287027359008789</v>
      </c>
      <c r="IR11">
        <v>-6.4814119338989258</v>
      </c>
      <c r="IS11">
        <v>0</v>
      </c>
      <c r="IT11">
        <v>0.5</v>
      </c>
      <c r="IU11">
        <v>0</v>
      </c>
    </row>
    <row r="12" spans="1:255">
      <c r="J12">
        <v>0</v>
      </c>
      <c r="K12">
        <v>1</v>
      </c>
      <c r="L12">
        <v>0</v>
      </c>
      <c r="M12">
        <v>1.7166138377433526E-6</v>
      </c>
      <c r="N12">
        <v>1.6105906979646534E-5</v>
      </c>
      <c r="O12">
        <v>0</v>
      </c>
      <c r="P12">
        <v>1.6105906979646534E-5</v>
      </c>
      <c r="Q12">
        <v>0</v>
      </c>
      <c r="R12">
        <v>0</v>
      </c>
      <c r="S12">
        <v>0</v>
      </c>
      <c r="T12">
        <v>9.3823699951171875</v>
      </c>
      <c r="U12">
        <v>1</v>
      </c>
      <c r="W12">
        <v>142</v>
      </c>
      <c r="X12">
        <v>0.23423478007316589</v>
      </c>
      <c r="Y12">
        <v>0.19877785444259644</v>
      </c>
      <c r="Z12">
        <v>0.20830772817134857</v>
      </c>
      <c r="AA12">
        <v>0.20673605799674988</v>
      </c>
      <c r="AB12">
        <v>0.28492763638496399</v>
      </c>
      <c r="AC12">
        <v>0.29510438442230225</v>
      </c>
      <c r="AD12">
        <v>0.257476806640625</v>
      </c>
      <c r="AE12">
        <v>0.15000000596046448</v>
      </c>
      <c r="AF12">
        <v>0.22165121138095856</v>
      </c>
      <c r="AL12">
        <v>-4.8469557762145996</v>
      </c>
      <c r="AM12">
        <v>-3.7555704116821289</v>
      </c>
      <c r="AN12">
        <v>-7.6615447998046875</v>
      </c>
      <c r="AO12">
        <v>0.65278702974319458</v>
      </c>
      <c r="AP12">
        <v>3.0144748687744141</v>
      </c>
      <c r="AQ12">
        <v>0.48956280946731567</v>
      </c>
      <c r="AR12">
        <v>0.25231838226318359</v>
      </c>
      <c r="AS12">
        <v>20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1</v>
      </c>
      <c r="BG12">
        <v>0</v>
      </c>
      <c r="BN12">
        <v>0.83028519153594971</v>
      </c>
      <c r="BO12">
        <v>0.66224730014801025</v>
      </c>
      <c r="BP12">
        <v>1.3295341730117798</v>
      </c>
      <c r="BQ12">
        <v>1.5515414476394653</v>
      </c>
      <c r="BR12">
        <v>0.4356025755405426</v>
      </c>
      <c r="BS12">
        <v>0.29086387157440186</v>
      </c>
      <c r="BT12">
        <v>0.96527391672134399</v>
      </c>
      <c r="BU12">
        <v>0</v>
      </c>
      <c r="CB12">
        <v>-30.293483734130859</v>
      </c>
      <c r="CC12">
        <v>-31.296407699584961</v>
      </c>
      <c r="CD12">
        <v>-127.69241333007813</v>
      </c>
      <c r="CE12">
        <v>6.5278711318969727</v>
      </c>
      <c r="CF12">
        <v>13.702157974243164</v>
      </c>
      <c r="CG12">
        <v>4.4505701065063477</v>
      </c>
      <c r="CH12">
        <v>2.2938036918640137</v>
      </c>
      <c r="CI12">
        <v>133.33332824707031</v>
      </c>
      <c r="CO12">
        <v>0.51638245582580566</v>
      </c>
      <c r="CP12">
        <v>0</v>
      </c>
      <c r="CQ12">
        <v>0</v>
      </c>
      <c r="CR12">
        <v>0</v>
      </c>
      <c r="CS12">
        <v>0</v>
      </c>
      <c r="CT12">
        <v>-0.83028519153594971</v>
      </c>
      <c r="CU12">
        <v>-0.83029270172119141</v>
      </c>
      <c r="CV12">
        <v>-1.6105906979646534E-5</v>
      </c>
      <c r="CW12">
        <v>-0.83030128479003906</v>
      </c>
      <c r="IN12">
        <v>142</v>
      </c>
      <c r="IO12">
        <v>0</v>
      </c>
      <c r="IP12">
        <v>0</v>
      </c>
      <c r="IQ12">
        <v>20.252317428588867</v>
      </c>
      <c r="IR12">
        <v>2.2938008308410645</v>
      </c>
      <c r="IS12">
        <v>0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8.4328031539916992</v>
      </c>
      <c r="U13">
        <v>1</v>
      </c>
      <c r="W13">
        <v>143</v>
      </c>
      <c r="X13">
        <v>0.23375451564788818</v>
      </c>
      <c r="Y13">
        <v>0.20272400975227356</v>
      </c>
      <c r="Z13">
        <v>0.18411277234554291</v>
      </c>
      <c r="AA13">
        <v>0.22583411633968353</v>
      </c>
      <c r="AB13">
        <v>0.28504031896591187</v>
      </c>
      <c r="AC13">
        <v>0.26896479725837708</v>
      </c>
      <c r="AD13">
        <v>0.27868083119392395</v>
      </c>
      <c r="AE13">
        <v>0.15000000596046448</v>
      </c>
      <c r="AF13">
        <v>0.23578722774982452</v>
      </c>
      <c r="AL13">
        <v>-4.7509026527404785</v>
      </c>
      <c r="AM13">
        <v>-4.5448017120361328</v>
      </c>
      <c r="AN13">
        <v>-2.8225538730621338</v>
      </c>
      <c r="AO13">
        <v>-3.1668243408203125</v>
      </c>
      <c r="AP13">
        <v>2.991938591003418</v>
      </c>
      <c r="AQ13">
        <v>3.1035215854644775</v>
      </c>
      <c r="AR13">
        <v>-1.8680840730667114</v>
      </c>
      <c r="AS13">
        <v>20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1</v>
      </c>
      <c r="BG13">
        <v>0</v>
      </c>
      <c r="BN13">
        <v>0.79721999168395996</v>
      </c>
      <c r="BO13">
        <v>0.70116877555847168</v>
      </c>
      <c r="BP13">
        <v>1.4903997182846069</v>
      </c>
      <c r="BQ13">
        <v>-3.3485920429229736</v>
      </c>
      <c r="BR13">
        <v>0.4710199236869812</v>
      </c>
      <c r="BS13">
        <v>0.49355620145797729</v>
      </c>
      <c r="BT13">
        <v>-2.1204023361206055</v>
      </c>
      <c r="BU13">
        <v>0</v>
      </c>
      <c r="CB13">
        <v>-29.693153381347656</v>
      </c>
      <c r="CC13">
        <v>-37.873332977294922</v>
      </c>
      <c r="CD13">
        <v>-47.042568206787109</v>
      </c>
      <c r="CE13">
        <v>-31.668247222900391</v>
      </c>
      <c r="CF13">
        <v>13.599719047546387</v>
      </c>
      <c r="CG13">
        <v>28.213827133178711</v>
      </c>
      <c r="CH13">
        <v>-16.982583999633789</v>
      </c>
      <c r="CI13">
        <v>133.33332824707031</v>
      </c>
      <c r="CO13">
        <v>0.44212937355041504</v>
      </c>
      <c r="CP13">
        <v>0</v>
      </c>
      <c r="CQ13">
        <v>0</v>
      </c>
      <c r="CR13">
        <v>0</v>
      </c>
      <c r="CS13">
        <v>0</v>
      </c>
      <c r="CT13">
        <v>-0.79721999168395996</v>
      </c>
      <c r="CU13">
        <v>-0.79721212387084961</v>
      </c>
      <c r="CV13">
        <v>0</v>
      </c>
      <c r="CW13">
        <v>-0.79721999168395996</v>
      </c>
      <c r="IN13">
        <v>143</v>
      </c>
      <c r="IO13">
        <v>0</v>
      </c>
      <c r="IP13">
        <v>0</v>
      </c>
      <c r="IQ13">
        <v>18.131916046142578</v>
      </c>
      <c r="IR13">
        <v>-16.982578277587891</v>
      </c>
      <c r="IS13">
        <v>0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9.8328857421875</v>
      </c>
      <c r="U14">
        <v>1</v>
      </c>
      <c r="W14">
        <v>144</v>
      </c>
      <c r="X14">
        <v>0.23372724652290344</v>
      </c>
      <c r="Y14">
        <v>0.20180027186870575</v>
      </c>
      <c r="Z14">
        <v>0.18704989552497864</v>
      </c>
      <c r="AA14">
        <v>0.22079050540924072</v>
      </c>
      <c r="AB14">
        <v>0.28355503082275391</v>
      </c>
      <c r="AC14">
        <v>0.27976301312446594</v>
      </c>
      <c r="AD14">
        <v>0.26917901635169983</v>
      </c>
      <c r="AE14">
        <v>0.15000000596046448</v>
      </c>
      <c r="AF14">
        <v>0.22945268452167511</v>
      </c>
      <c r="AL14">
        <v>-4.7454490661621094</v>
      </c>
      <c r="AM14">
        <v>-4.3600540161132813</v>
      </c>
      <c r="AN14">
        <v>-3.4099783897399902</v>
      </c>
      <c r="AO14">
        <v>-2.15810227394104</v>
      </c>
      <c r="AP14">
        <v>3.2889959812164307</v>
      </c>
      <c r="AQ14">
        <v>2.0237002372741699</v>
      </c>
      <c r="AR14">
        <v>-0.91790264844894409</v>
      </c>
      <c r="AS14">
        <v>20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1</v>
      </c>
      <c r="BG14">
        <v>0</v>
      </c>
      <c r="BN14">
        <v>0.77891862392425537</v>
      </c>
      <c r="BO14">
        <v>0.77346551418304443</v>
      </c>
      <c r="BP14">
        <v>0.58871835470199585</v>
      </c>
      <c r="BQ14">
        <v>1.1761435270309448</v>
      </c>
      <c r="BR14">
        <v>0.16741938889026642</v>
      </c>
      <c r="BS14">
        <v>-0.1296413242816925</v>
      </c>
      <c r="BT14">
        <v>0.95018094778060913</v>
      </c>
      <c r="BU14">
        <v>0</v>
      </c>
      <c r="CB14">
        <v>-29.659067153930664</v>
      </c>
      <c r="CC14">
        <v>-36.333766937255859</v>
      </c>
      <c r="CD14">
        <v>-56.832977294921875</v>
      </c>
      <c r="CE14">
        <v>-21.581026077270508</v>
      </c>
      <c r="CF14">
        <v>14.949980735778809</v>
      </c>
      <c r="CG14">
        <v>18.397268295288086</v>
      </c>
      <c r="CH14">
        <v>-8.3445701599121094</v>
      </c>
      <c r="CI14">
        <v>133.33332824707031</v>
      </c>
      <c r="CO14">
        <v>0.60523718595504761</v>
      </c>
      <c r="CP14">
        <v>0</v>
      </c>
      <c r="CQ14">
        <v>0</v>
      </c>
      <c r="CR14">
        <v>0</v>
      </c>
      <c r="CS14">
        <v>0</v>
      </c>
      <c r="CT14">
        <v>-0.77891862392425537</v>
      </c>
      <c r="CU14">
        <v>-0.77894330024719238</v>
      </c>
      <c r="CV14">
        <v>0</v>
      </c>
      <c r="CW14">
        <v>-0.77891862392425537</v>
      </c>
      <c r="IN14">
        <v>144</v>
      </c>
      <c r="IO14">
        <v>0</v>
      </c>
      <c r="IP14">
        <v>0</v>
      </c>
      <c r="IQ14">
        <v>19.082098007202148</v>
      </c>
      <c r="IR14">
        <v>-8.3445625305175781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8.3356475830078125</v>
      </c>
      <c r="U15">
        <v>1</v>
      </c>
      <c r="W15">
        <v>145</v>
      </c>
      <c r="X15">
        <v>0.23359842598438263</v>
      </c>
      <c r="Y15">
        <v>0.20110894739627838</v>
      </c>
      <c r="Z15">
        <v>0.18893302977085114</v>
      </c>
      <c r="AA15">
        <v>0.21708238124847412</v>
      </c>
      <c r="AB15">
        <v>0.2828747034072876</v>
      </c>
      <c r="AC15">
        <v>0.28719720244407654</v>
      </c>
      <c r="AD15">
        <v>0.26061686873435974</v>
      </c>
      <c r="AE15">
        <v>0.15000000596046448</v>
      </c>
      <c r="AF15">
        <v>0.22374458611011505</v>
      </c>
      <c r="AL15">
        <v>-4.7196846008300781</v>
      </c>
      <c r="AM15">
        <v>-4.2217888832092285</v>
      </c>
      <c r="AN15">
        <v>-3.7866053581237793</v>
      </c>
      <c r="AO15">
        <v>-1.4164774417877197</v>
      </c>
      <c r="AP15">
        <v>3.4250614643096924</v>
      </c>
      <c r="AQ15">
        <v>1.2802810668945313</v>
      </c>
      <c r="AR15">
        <v>-6.1687830835580826E-2</v>
      </c>
      <c r="AS15">
        <v>20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1</v>
      </c>
      <c r="BG15">
        <v>0</v>
      </c>
      <c r="BN15">
        <v>0.77789229154586792</v>
      </c>
      <c r="BO15">
        <v>0.75212585926055908</v>
      </c>
      <c r="BP15">
        <v>0.61386370658874512</v>
      </c>
      <c r="BQ15">
        <v>0.99048763513565063</v>
      </c>
      <c r="BR15">
        <v>0.24886338412761688</v>
      </c>
      <c r="BS15">
        <v>0.11279581487178802</v>
      </c>
      <c r="BT15">
        <v>0.85621583461761475</v>
      </c>
      <c r="BU15">
        <v>0</v>
      </c>
      <c r="CB15">
        <v>-29.498041152954102</v>
      </c>
      <c r="CC15">
        <v>-35.181560516357422</v>
      </c>
      <c r="CD15">
        <v>-63.110092163085938</v>
      </c>
      <c r="CE15">
        <v>-14.164776802062988</v>
      </c>
      <c r="CF15">
        <v>15.568460464477539</v>
      </c>
      <c r="CG15">
        <v>11.638916015625</v>
      </c>
      <c r="CH15">
        <v>-0.5607985258102417</v>
      </c>
      <c r="CI15">
        <v>133.33332824707031</v>
      </c>
      <c r="CO15">
        <v>0.53214627504348755</v>
      </c>
      <c r="CP15">
        <v>0</v>
      </c>
      <c r="CQ15">
        <v>0</v>
      </c>
      <c r="CR15">
        <v>0</v>
      </c>
      <c r="CS15">
        <v>0</v>
      </c>
      <c r="CT15">
        <v>-0.77789229154586792</v>
      </c>
      <c r="CU15">
        <v>-0.77790021896362305</v>
      </c>
      <c r="CV15">
        <v>0</v>
      </c>
      <c r="CW15">
        <v>-0.77789229154586792</v>
      </c>
      <c r="IN15">
        <v>145</v>
      </c>
      <c r="IO15">
        <v>0</v>
      </c>
      <c r="IP15">
        <v>0</v>
      </c>
      <c r="IQ15">
        <v>19.938312530517578</v>
      </c>
      <c r="IR15">
        <v>-0.5607876181602478</v>
      </c>
      <c r="IS15">
        <v>0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4.0523219108581543</v>
      </c>
      <c r="U16">
        <v>1</v>
      </c>
      <c r="W16">
        <v>146</v>
      </c>
      <c r="X16">
        <v>0.23340743780136108</v>
      </c>
      <c r="Y16">
        <v>0.20060350000858307</v>
      </c>
      <c r="Z16">
        <v>0.19022232294082642</v>
      </c>
      <c r="AA16">
        <v>0.21414931118488312</v>
      </c>
      <c r="AB16">
        <v>0.28287607431411743</v>
      </c>
      <c r="AC16">
        <v>0.29257127642631531</v>
      </c>
      <c r="AD16">
        <v>0.25218993425369263</v>
      </c>
      <c r="AE16">
        <v>0.15000000596046448</v>
      </c>
      <c r="AF16">
        <v>0.21812662482261658</v>
      </c>
      <c r="AL16">
        <v>-4.6814870834350586</v>
      </c>
      <c r="AM16">
        <v>-4.120699405670166</v>
      </c>
      <c r="AN16">
        <v>-4.0444636344909668</v>
      </c>
      <c r="AO16">
        <v>-0.82986348867416382</v>
      </c>
      <c r="AP16">
        <v>3.4247875213623047</v>
      </c>
      <c r="AQ16">
        <v>0.7428736686706543</v>
      </c>
      <c r="AR16">
        <v>0.78100568056106567</v>
      </c>
      <c r="AS16">
        <v>20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1</v>
      </c>
      <c r="BG16">
        <v>0</v>
      </c>
      <c r="BN16">
        <v>0.77306163311004639</v>
      </c>
      <c r="BO16">
        <v>0.7348639965057373</v>
      </c>
      <c r="BP16">
        <v>0.63377296924591064</v>
      </c>
      <c r="BQ16">
        <v>0.89163106679916382</v>
      </c>
      <c r="BR16">
        <v>0.30501630902290344</v>
      </c>
      <c r="BS16">
        <v>0.305286705493927</v>
      </c>
      <c r="BT16">
        <v>0.8426932692527771</v>
      </c>
      <c r="BU16">
        <v>0</v>
      </c>
      <c r="CB16">
        <v>-29.259305953979492</v>
      </c>
      <c r="CC16">
        <v>-34.339149475097656</v>
      </c>
      <c r="CD16">
        <v>-67.407737731933594</v>
      </c>
      <c r="CE16">
        <v>-8.2986364364624023</v>
      </c>
      <c r="CF16">
        <v>15.567214012145996</v>
      </c>
      <c r="CG16">
        <v>6.7533950805664063</v>
      </c>
      <c r="CH16">
        <v>7.1000518798828125</v>
      </c>
      <c r="CI16">
        <v>133.33332824707031</v>
      </c>
      <c r="CO16">
        <v>0.46628358960151672</v>
      </c>
      <c r="CP16">
        <v>0</v>
      </c>
      <c r="CQ16">
        <v>0</v>
      </c>
      <c r="CR16">
        <v>0</v>
      </c>
      <c r="CS16">
        <v>0</v>
      </c>
      <c r="CT16">
        <v>-0.77306163311004639</v>
      </c>
      <c r="CU16">
        <v>-0.77304244041442871</v>
      </c>
      <c r="CV16">
        <v>0</v>
      </c>
      <c r="CW16">
        <v>-0.77306163311004639</v>
      </c>
      <c r="IN16">
        <v>146</v>
      </c>
      <c r="IO16">
        <v>0</v>
      </c>
      <c r="IP16">
        <v>0</v>
      </c>
      <c r="IQ16">
        <v>20.781003952026367</v>
      </c>
      <c r="IR16">
        <v>7.1000523567199707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6.6667995452880859</v>
      </c>
      <c r="U17">
        <v>1</v>
      </c>
      <c r="W17">
        <v>147</v>
      </c>
      <c r="X17">
        <v>0.23318186402320862</v>
      </c>
      <c r="Y17">
        <v>0.20024870336055756</v>
      </c>
      <c r="Z17">
        <v>0.19112201035022736</v>
      </c>
      <c r="AA17">
        <v>0.21176335215568542</v>
      </c>
      <c r="AB17">
        <v>0.28335845470428467</v>
      </c>
      <c r="AC17">
        <v>0.26532500982284546</v>
      </c>
      <c r="AD17">
        <v>0.27494516968727112</v>
      </c>
      <c r="AE17">
        <v>0.15000000596046448</v>
      </c>
      <c r="AF17">
        <v>0.23329678177833557</v>
      </c>
      <c r="AL17">
        <v>-4.6363725662231445</v>
      </c>
      <c r="AM17">
        <v>-4.0497403144836426</v>
      </c>
      <c r="AN17">
        <v>-4.2244014739990234</v>
      </c>
      <c r="AO17">
        <v>-0.35267171263694763</v>
      </c>
      <c r="AP17">
        <v>3.3283112049102783</v>
      </c>
      <c r="AQ17">
        <v>3.4675004482269287</v>
      </c>
      <c r="AR17">
        <v>-1.4945179224014282</v>
      </c>
      <c r="AS17">
        <v>20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1</v>
      </c>
      <c r="BG17">
        <v>0</v>
      </c>
      <c r="BN17">
        <v>0.76595574617385864</v>
      </c>
      <c r="BO17">
        <v>0.72083902359008789</v>
      </c>
      <c r="BP17">
        <v>0.64987713098526001</v>
      </c>
      <c r="BQ17">
        <v>0.82981538772583008</v>
      </c>
      <c r="BR17">
        <v>0.35262441635131836</v>
      </c>
      <c r="BS17">
        <v>0.44910374283790588</v>
      </c>
      <c r="BT17">
        <v>-2.2755246162414551</v>
      </c>
      <c r="BU17">
        <v>0</v>
      </c>
      <c r="CB17">
        <v>-28.977338790893555</v>
      </c>
      <c r="CC17">
        <v>-33.747821807861328</v>
      </c>
      <c r="CD17">
        <v>-70.406692504882813</v>
      </c>
      <c r="CE17">
        <v>-3.5267176628112793</v>
      </c>
      <c r="CF17">
        <v>15.12868595123291</v>
      </c>
      <c r="CG17">
        <v>31.522724151611328</v>
      </c>
      <c r="CH17">
        <v>-13.586528778076172</v>
      </c>
      <c r="CI17">
        <v>133.33332824707031</v>
      </c>
      <c r="CO17">
        <v>0.40146109461784363</v>
      </c>
      <c r="CP17">
        <v>0</v>
      </c>
      <c r="CQ17">
        <v>0</v>
      </c>
      <c r="CR17">
        <v>0</v>
      </c>
      <c r="CS17">
        <v>0</v>
      </c>
      <c r="CT17">
        <v>-0.76595574617385864</v>
      </c>
      <c r="CU17">
        <v>-0.76594948768615723</v>
      </c>
      <c r="CV17">
        <v>0</v>
      </c>
      <c r="CW17">
        <v>-0.76595574617385864</v>
      </c>
      <c r="IN17">
        <v>147</v>
      </c>
      <c r="IO17">
        <v>0</v>
      </c>
      <c r="IP17">
        <v>0</v>
      </c>
      <c r="IQ17">
        <v>18.505481719970703</v>
      </c>
      <c r="IR17">
        <v>-13.586519241333008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7.4300613403320313</v>
      </c>
      <c r="U18">
        <v>1</v>
      </c>
      <c r="W18">
        <v>148</v>
      </c>
      <c r="X18">
        <v>0.23294124007225037</v>
      </c>
      <c r="Y18">
        <v>0.2000148594379425</v>
      </c>
      <c r="Z18">
        <v>0.19174522161483765</v>
      </c>
      <c r="AA18">
        <v>0.20980021357536316</v>
      </c>
      <c r="AB18">
        <v>0.28059053421020508</v>
      </c>
      <c r="AC18">
        <v>0.27510088682174683</v>
      </c>
      <c r="AD18">
        <v>0.26675748825073242</v>
      </c>
      <c r="AE18">
        <v>0.15000000596046448</v>
      </c>
      <c r="AF18">
        <v>0.22783832252025604</v>
      </c>
      <c r="AL18">
        <v>-4.5882477760314941</v>
      </c>
      <c r="AM18">
        <v>-4.0029716491699219</v>
      </c>
      <c r="AN18">
        <v>-4.3490433692932129</v>
      </c>
      <c r="AO18">
        <v>3.9955973625183105E-2</v>
      </c>
      <c r="AP18">
        <v>3.8818953037261963</v>
      </c>
      <c r="AQ18">
        <v>2.489912748336792</v>
      </c>
      <c r="AR18">
        <v>-0.67574977874755859</v>
      </c>
      <c r="AS18">
        <v>20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1</v>
      </c>
      <c r="BG18">
        <v>0</v>
      </c>
      <c r="BN18">
        <v>0.75764673948287964</v>
      </c>
      <c r="BO18">
        <v>0.70952028036117554</v>
      </c>
      <c r="BP18">
        <v>0.6627497673034668</v>
      </c>
      <c r="BQ18">
        <v>0.78739142417907715</v>
      </c>
      <c r="BR18">
        <v>0.39476540684700012</v>
      </c>
      <c r="BS18">
        <v>-0.15881870687007904</v>
      </c>
      <c r="BT18">
        <v>0.81876713037490845</v>
      </c>
      <c r="BU18">
        <v>0</v>
      </c>
      <c r="CB18">
        <v>-28.676559448242188</v>
      </c>
      <c r="CC18">
        <v>-33.358081817626953</v>
      </c>
      <c r="CD18">
        <v>-72.484062194824219</v>
      </c>
      <c r="CE18">
        <v>0.39955976605415344</v>
      </c>
      <c r="CF18">
        <v>17.644977569580078</v>
      </c>
      <c r="CG18">
        <v>22.635564804077148</v>
      </c>
      <c r="CH18">
        <v>-6.1431808471679688</v>
      </c>
      <c r="CI18">
        <v>133.33332824707031</v>
      </c>
      <c r="CO18">
        <v>0.57650130987167358</v>
      </c>
      <c r="CP18">
        <v>0</v>
      </c>
      <c r="CQ18">
        <v>0</v>
      </c>
      <c r="CR18">
        <v>0</v>
      </c>
      <c r="CS18">
        <v>0</v>
      </c>
      <c r="CT18">
        <v>-0.75764673948287964</v>
      </c>
      <c r="CU18">
        <v>-0.75763463973999023</v>
      </c>
      <c r="CV18">
        <v>0</v>
      </c>
      <c r="CW18">
        <v>-0.75764673948287964</v>
      </c>
      <c r="IN18">
        <v>148</v>
      </c>
      <c r="IO18">
        <v>0</v>
      </c>
      <c r="IP18">
        <v>0</v>
      </c>
      <c r="IQ18">
        <v>19.324251174926758</v>
      </c>
      <c r="IR18">
        <v>-6.1431694030761719</v>
      </c>
      <c r="IS18">
        <v>0</v>
      </c>
      <c r="IT18">
        <v>0.5</v>
      </c>
      <c r="IU18">
        <v>0</v>
      </c>
    </row>
    <row r="19" spans="10:255">
      <c r="J19">
        <v>0</v>
      </c>
      <c r="K19">
        <v>1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6.6769576072692871</v>
      </c>
      <c r="U19">
        <v>1</v>
      </c>
      <c r="W19">
        <v>149</v>
      </c>
      <c r="X19">
        <v>0.23269931972026825</v>
      </c>
      <c r="Y19">
        <v>0.19987618923187256</v>
      </c>
      <c r="Z19">
        <v>0.19216234982013702</v>
      </c>
      <c r="AA19">
        <v>0.20783853530883789</v>
      </c>
      <c r="AB19">
        <v>0.27908656001091003</v>
      </c>
      <c r="AC19">
        <v>0.28197842836380005</v>
      </c>
      <c r="AD19">
        <v>0.25924935936927795</v>
      </c>
      <c r="AE19">
        <v>0.15000000596046448</v>
      </c>
      <c r="AF19">
        <v>0.22283290326595306</v>
      </c>
      <c r="AL19">
        <v>-4.5398635864257813</v>
      </c>
      <c r="AM19">
        <v>-3.9752373695373535</v>
      </c>
      <c r="AN19">
        <v>-4.432469367980957</v>
      </c>
      <c r="AO19">
        <v>0.43229159712791443</v>
      </c>
      <c r="AP19">
        <v>4.1826901435852051</v>
      </c>
      <c r="AQ19">
        <v>1.8021585941314697</v>
      </c>
      <c r="AR19">
        <v>7.5063109397888184E-2</v>
      </c>
      <c r="AS19">
        <v>20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1</v>
      </c>
      <c r="BG19">
        <v>0</v>
      </c>
      <c r="BN19">
        <v>0.74888330698013306</v>
      </c>
      <c r="BO19">
        <v>0.70049893856048584</v>
      </c>
      <c r="BP19">
        <v>0.67276513576507568</v>
      </c>
      <c r="BQ19">
        <v>0.7561919093132019</v>
      </c>
      <c r="BR19">
        <v>0.36385771632194519</v>
      </c>
      <c r="BS19">
        <v>6.3059106469154358E-2</v>
      </c>
      <c r="BT19">
        <v>0.75081360340118408</v>
      </c>
      <c r="BU19">
        <v>0</v>
      </c>
      <c r="CB19">
        <v>-28.37415885925293</v>
      </c>
      <c r="CC19">
        <v>-33.126964569091797</v>
      </c>
      <c r="CD19">
        <v>-73.874488830566406</v>
      </c>
      <c r="CE19">
        <v>4.3229165077209473</v>
      </c>
      <c r="CF19">
        <v>19.012226104736328</v>
      </c>
      <c r="CG19">
        <v>16.383255004882813</v>
      </c>
      <c r="CH19">
        <v>0.68239200115203857</v>
      </c>
      <c r="CI19">
        <v>133.33332824707031</v>
      </c>
      <c r="CO19">
        <v>0.51351910829544067</v>
      </c>
      <c r="CP19">
        <v>0</v>
      </c>
      <c r="CQ19">
        <v>0</v>
      </c>
      <c r="CR19">
        <v>0</v>
      </c>
      <c r="CS19">
        <v>0</v>
      </c>
      <c r="CT19">
        <v>-0.74888330698013306</v>
      </c>
      <c r="CU19">
        <v>-0.74887275695800781</v>
      </c>
      <c r="CV19">
        <v>0</v>
      </c>
      <c r="CW19">
        <v>-0.74888330698013306</v>
      </c>
      <c r="IN19">
        <v>149</v>
      </c>
      <c r="IO19">
        <v>0</v>
      </c>
      <c r="IP19">
        <v>0</v>
      </c>
      <c r="IQ19">
        <v>20.075061798095703</v>
      </c>
      <c r="IR19">
        <v>0.68239259719848633</v>
      </c>
      <c r="IS19">
        <v>0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7.8826274871826172</v>
      </c>
      <c r="U20">
        <v>1</v>
      </c>
      <c r="W20">
        <v>150</v>
      </c>
      <c r="X20">
        <v>0.23246556520462036</v>
      </c>
      <c r="Y20">
        <v>0.1998102068901062</v>
      </c>
      <c r="Z20">
        <v>0.18497687578201294</v>
      </c>
      <c r="AA20">
        <v>0.21341267228126526</v>
      </c>
      <c r="AB20">
        <v>0.27847698330879211</v>
      </c>
      <c r="AC20">
        <v>0.27742576599121094</v>
      </c>
      <c r="AD20">
        <v>0.26144155859947205</v>
      </c>
      <c r="AE20">
        <v>0.15000000596046448</v>
      </c>
      <c r="AF20">
        <v>0.22429437935352325</v>
      </c>
      <c r="AL20">
        <v>-4.4931125640869141</v>
      </c>
      <c r="AM20">
        <v>-3.962040901184082</v>
      </c>
      <c r="AN20">
        <v>-2.9953746795654297</v>
      </c>
      <c r="AO20">
        <v>-0.68253576755523682</v>
      </c>
      <c r="AP20">
        <v>4.3046054840087891</v>
      </c>
      <c r="AQ20">
        <v>2.2574248313903809</v>
      </c>
      <c r="AR20">
        <v>-0.144156813621521</v>
      </c>
      <c r="AS20">
        <v>20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1</v>
      </c>
      <c r="BG20">
        <v>0</v>
      </c>
      <c r="BN20">
        <v>0.74017441272735596</v>
      </c>
      <c r="BO20">
        <v>0.6934235692024231</v>
      </c>
      <c r="BP20">
        <v>0.68022751808166504</v>
      </c>
      <c r="BQ20">
        <v>-0.75686907768249512</v>
      </c>
      <c r="BR20">
        <v>0.35795930027961731</v>
      </c>
      <c r="BS20">
        <v>0.23604661226272583</v>
      </c>
      <c r="BT20">
        <v>-0.2192198634147644</v>
      </c>
      <c r="BU20">
        <v>0</v>
      </c>
      <c r="CB20">
        <v>-28.081964492797852</v>
      </c>
      <c r="CC20">
        <v>-33.016994476318359</v>
      </c>
      <c r="CD20">
        <v>-49.92291259765625</v>
      </c>
      <c r="CE20">
        <v>-6.8253579139709473</v>
      </c>
      <c r="CF20">
        <v>19.566387176513672</v>
      </c>
      <c r="CG20">
        <v>20.522039413452148</v>
      </c>
      <c r="CH20">
        <v>-1.3105167150497437</v>
      </c>
      <c r="CI20">
        <v>133.33332824707031</v>
      </c>
      <c r="CO20">
        <v>0.45576435327529907</v>
      </c>
      <c r="CP20">
        <v>0</v>
      </c>
      <c r="CQ20">
        <v>0</v>
      </c>
      <c r="CR20">
        <v>0</v>
      </c>
      <c r="CS20">
        <v>0</v>
      </c>
      <c r="CT20">
        <v>-0.74017441272735596</v>
      </c>
      <c r="CU20">
        <v>-0.74017047882080078</v>
      </c>
      <c r="CV20">
        <v>0</v>
      </c>
      <c r="CW20">
        <v>-0.74017441272735596</v>
      </c>
      <c r="IN20">
        <v>150</v>
      </c>
      <c r="IO20">
        <v>0</v>
      </c>
      <c r="IP20">
        <v>0</v>
      </c>
      <c r="IQ20">
        <v>19.855842590332031</v>
      </c>
      <c r="IR20">
        <v>-1.3105193376541138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9.2479591369628906</v>
      </c>
      <c r="U21">
        <v>1</v>
      </c>
      <c r="W21">
        <v>151</v>
      </c>
      <c r="X21">
        <v>0.23224617540836334</v>
      </c>
      <c r="Y21">
        <v>0.19906704127788544</v>
      </c>
      <c r="Z21">
        <v>0.18585500121116638</v>
      </c>
      <c r="AA21">
        <v>0.21120433509349823</v>
      </c>
      <c r="AB21">
        <v>0.27783650159835815</v>
      </c>
      <c r="AC21">
        <v>0.28295445442199707</v>
      </c>
      <c r="AD21">
        <v>0.25446084141731262</v>
      </c>
      <c r="AE21">
        <v>0.15000000596046448</v>
      </c>
      <c r="AF21">
        <v>0.21964056789875031</v>
      </c>
      <c r="AL21">
        <v>-4.4492349624633789</v>
      </c>
      <c r="AM21">
        <v>-3.8134078979492188</v>
      </c>
      <c r="AN21">
        <v>-3.1709997653961182</v>
      </c>
      <c r="AO21">
        <v>-0.24086831510066986</v>
      </c>
      <c r="AP21">
        <v>4.4327020645141602</v>
      </c>
      <c r="AQ21">
        <v>1.7045559883117676</v>
      </c>
      <c r="AR21">
        <v>0.55391490459442139</v>
      </c>
      <c r="AS21">
        <v>20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1</v>
      </c>
      <c r="BG21">
        <v>0</v>
      </c>
      <c r="BN21">
        <v>0.73185575008392334</v>
      </c>
      <c r="BO21">
        <v>0.6879773736000061</v>
      </c>
      <c r="BP21">
        <v>0.53934472799301147</v>
      </c>
      <c r="BQ21">
        <v>0.71496844291687012</v>
      </c>
      <c r="BR21">
        <v>0.27330154180526733</v>
      </c>
      <c r="BS21">
        <v>0.14520344138145447</v>
      </c>
      <c r="BT21">
        <v>0.69807213544845581</v>
      </c>
      <c r="BU21">
        <v>0</v>
      </c>
      <c r="CB21">
        <v>-27.807727813720703</v>
      </c>
      <c r="CC21">
        <v>-31.778385162353516</v>
      </c>
      <c r="CD21">
        <v>-52.849994659423828</v>
      </c>
      <c r="CE21">
        <v>-2.4086835384368896</v>
      </c>
      <c r="CF21">
        <v>20.148643493652344</v>
      </c>
      <c r="CG21">
        <v>15.495959281921387</v>
      </c>
      <c r="CH21">
        <v>5.035590648651123</v>
      </c>
      <c r="CI21">
        <v>133.33332824707031</v>
      </c>
      <c r="CO21">
        <v>0.47262746095657349</v>
      </c>
      <c r="CP21">
        <v>0</v>
      </c>
      <c r="CQ21">
        <v>0</v>
      </c>
      <c r="CR21">
        <v>0</v>
      </c>
      <c r="CS21">
        <v>0</v>
      </c>
      <c r="CT21">
        <v>-0.73185575008392334</v>
      </c>
      <c r="CU21">
        <v>-0.73188543319702148</v>
      </c>
      <c r="CV21">
        <v>0</v>
      </c>
      <c r="CW21">
        <v>-0.73185575008392334</v>
      </c>
      <c r="IN21">
        <v>151</v>
      </c>
      <c r="IO21">
        <v>0</v>
      </c>
      <c r="IP21">
        <v>0</v>
      </c>
      <c r="IQ21">
        <v>20.553915023803711</v>
      </c>
      <c r="IR21">
        <v>5.0355978012084961</v>
      </c>
      <c r="IS21">
        <v>0</v>
      </c>
      <c r="IT21">
        <v>0.5</v>
      </c>
      <c r="IU21">
        <v>0</v>
      </c>
    </row>
    <row r="22" spans="10:255">
      <c r="J22">
        <v>0</v>
      </c>
      <c r="K22">
        <v>1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8.2575197219848633</v>
      </c>
      <c r="U22">
        <v>1</v>
      </c>
      <c r="W22">
        <v>152</v>
      </c>
      <c r="X22">
        <v>0.23197533190250397</v>
      </c>
      <c r="Y22">
        <v>0.19841101765632629</v>
      </c>
      <c r="Z22">
        <v>0.18652451038360596</v>
      </c>
      <c r="AA22">
        <v>0.20930972695350647</v>
      </c>
      <c r="AB22">
        <v>0.27774912118911743</v>
      </c>
      <c r="AC22">
        <v>0.2710096538066864</v>
      </c>
      <c r="AD22">
        <v>0.26364299654960632</v>
      </c>
      <c r="AE22">
        <v>0.15000000596046448</v>
      </c>
      <c r="AF22">
        <v>0.22576199471950531</v>
      </c>
      <c r="AL22">
        <v>-4.3950662612915039</v>
      </c>
      <c r="AM22">
        <v>-3.6822028160095215</v>
      </c>
      <c r="AN22">
        <v>-3.3049015998840332</v>
      </c>
      <c r="AO22">
        <v>0.138053297996521</v>
      </c>
      <c r="AP22">
        <v>4.4501776695251465</v>
      </c>
      <c r="AQ22">
        <v>2.8990359306335449</v>
      </c>
      <c r="AR22">
        <v>-0.36430060863494873</v>
      </c>
      <c r="AS22">
        <v>20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1</v>
      </c>
      <c r="BG22">
        <v>0</v>
      </c>
      <c r="BN22">
        <v>0.7241327166557312</v>
      </c>
      <c r="BO22">
        <v>0.66996520757675171</v>
      </c>
      <c r="BP22">
        <v>0.53876185417175293</v>
      </c>
      <c r="BQ22">
        <v>0.67266237735748291</v>
      </c>
      <c r="BR22">
        <v>0.29374149441719055</v>
      </c>
      <c r="BS22">
        <v>0.27626696228981018</v>
      </c>
      <c r="BT22">
        <v>-0.91821408271789551</v>
      </c>
      <c r="BU22">
        <v>0</v>
      </c>
      <c r="CB22">
        <v>-27.469173431396484</v>
      </c>
      <c r="CC22">
        <v>-30.685012817382813</v>
      </c>
      <c r="CD22">
        <v>-55.081691741943359</v>
      </c>
      <c r="CE22">
        <v>1.3805330991744995</v>
      </c>
      <c r="CF22">
        <v>20.228080749511719</v>
      </c>
      <c r="CG22">
        <v>26.354867935180664</v>
      </c>
      <c r="CH22">
        <v>-3.3118240833282471</v>
      </c>
      <c r="CI22">
        <v>133.33332824707031</v>
      </c>
      <c r="CO22">
        <v>0.41892954707145691</v>
      </c>
      <c r="CP22">
        <v>0</v>
      </c>
      <c r="CQ22">
        <v>0</v>
      </c>
      <c r="CR22">
        <v>0</v>
      </c>
      <c r="CS22">
        <v>0</v>
      </c>
      <c r="CT22">
        <v>-0.7241327166557312</v>
      </c>
      <c r="CU22">
        <v>-0.7241368293762207</v>
      </c>
      <c r="CV22">
        <v>0</v>
      </c>
      <c r="CW22">
        <v>-0.7241327166557312</v>
      </c>
      <c r="IN22">
        <v>152</v>
      </c>
      <c r="IO22">
        <v>0</v>
      </c>
      <c r="IP22">
        <v>0</v>
      </c>
      <c r="IQ22">
        <v>19.635700225830078</v>
      </c>
      <c r="IR22">
        <v>-3.3118133544921875</v>
      </c>
      <c r="IS22">
        <v>0</v>
      </c>
      <c r="IT22">
        <v>0.5</v>
      </c>
      <c r="IU22">
        <v>0</v>
      </c>
    </row>
    <row r="23" spans="10:255">
      <c r="J23">
        <v>0</v>
      </c>
      <c r="K23">
        <v>1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7.7245693206787109</v>
      </c>
      <c r="U23">
        <v>1</v>
      </c>
      <c r="W23">
        <v>153</v>
      </c>
      <c r="X23">
        <v>0.2316681295633316</v>
      </c>
      <c r="Y23">
        <v>0.19783309102058411</v>
      </c>
      <c r="Z23">
        <v>0.18703863024711609</v>
      </c>
      <c r="AA23">
        <v>0.20769278705120087</v>
      </c>
      <c r="AB23">
        <v>0.2763119637966156</v>
      </c>
      <c r="AC23">
        <v>0.27725780010223389</v>
      </c>
      <c r="AD23">
        <v>0.25709795951843262</v>
      </c>
      <c r="AE23">
        <v>0.15000000596046448</v>
      </c>
      <c r="AF23">
        <v>0.22139863669872284</v>
      </c>
      <c r="AL23">
        <v>-4.333625316619873</v>
      </c>
      <c r="AM23">
        <v>-3.5666177272796631</v>
      </c>
      <c r="AN23">
        <v>-3.4077255725860596</v>
      </c>
      <c r="AO23">
        <v>0.46144124865531921</v>
      </c>
      <c r="AP23">
        <v>4.7376093864440918</v>
      </c>
      <c r="AQ23">
        <v>2.2742211818695068</v>
      </c>
      <c r="AR23">
        <v>0.29020312428474426</v>
      </c>
      <c r="AS23">
        <v>20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1</v>
      </c>
      <c r="BG23">
        <v>0</v>
      </c>
      <c r="BN23">
        <v>0.71471059322357178</v>
      </c>
      <c r="BO23">
        <v>0.65327036380767822</v>
      </c>
      <c r="BP23">
        <v>0.53768330812454224</v>
      </c>
      <c r="BQ23">
        <v>0.64050918817520142</v>
      </c>
      <c r="BR23">
        <v>0.31711983680725098</v>
      </c>
      <c r="BS23">
        <v>2.969018742442131E-2</v>
      </c>
      <c r="BT23">
        <v>0.65450406074523926</v>
      </c>
      <c r="BU23">
        <v>0</v>
      </c>
      <c r="CB23">
        <v>-27.085170745849609</v>
      </c>
      <c r="CC23">
        <v>-29.7218017578125</v>
      </c>
      <c r="CD23">
        <v>-56.795425415039063</v>
      </c>
      <c r="CE23">
        <v>4.6144132614135742</v>
      </c>
      <c r="CF23">
        <v>21.534585952758789</v>
      </c>
      <c r="CG23">
        <v>20.674736022949219</v>
      </c>
      <c r="CH23">
        <v>2.6382102966308594</v>
      </c>
      <c r="CI23">
        <v>133.33332824707031</v>
      </c>
      <c r="CO23">
        <v>0.48956149816513062</v>
      </c>
      <c r="CP23">
        <v>0</v>
      </c>
      <c r="CQ23">
        <v>0</v>
      </c>
      <c r="CR23">
        <v>0</v>
      </c>
      <c r="CS23">
        <v>0</v>
      </c>
      <c r="CT23">
        <v>-0.71471059322357178</v>
      </c>
      <c r="CU23">
        <v>-0.71468949317932129</v>
      </c>
      <c r="CV23">
        <v>0</v>
      </c>
      <c r="CW23">
        <v>-0.71471059322357178</v>
      </c>
      <c r="IN23">
        <v>153</v>
      </c>
      <c r="IO23">
        <v>0</v>
      </c>
      <c r="IP23">
        <v>0</v>
      </c>
      <c r="IQ23">
        <v>27.302034378051758</v>
      </c>
      <c r="IR23">
        <v>16.59553337097168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0.15000000596046448</v>
      </c>
      <c r="M24">
        <v>0</v>
      </c>
      <c r="N24">
        <v>0</v>
      </c>
      <c r="O24">
        <v>1.1874992847442627</v>
      </c>
      <c r="P24">
        <v>1.1874992847442627</v>
      </c>
      <c r="Q24">
        <v>1.1874992847442627</v>
      </c>
      <c r="R24">
        <v>1.1874992847442627</v>
      </c>
      <c r="S24">
        <v>1.1874992847442627</v>
      </c>
      <c r="T24">
        <v>7.9166617393493652</v>
      </c>
      <c r="U24">
        <v>0.89999997615814209</v>
      </c>
      <c r="W24">
        <v>154</v>
      </c>
      <c r="X24">
        <v>0.23133638501167297</v>
      </c>
      <c r="Y24">
        <v>0.19732511043548584</v>
      </c>
      <c r="Z24">
        <v>0.18338865041732788</v>
      </c>
      <c r="AA24">
        <v>0.21021662652492523</v>
      </c>
      <c r="AB24">
        <v>0.27437689900398254</v>
      </c>
      <c r="AC24">
        <v>0.27182254195213318</v>
      </c>
      <c r="AD24">
        <v>0.2514183521270752</v>
      </c>
      <c r="AE24">
        <v>0.15000000596046448</v>
      </c>
      <c r="AF24">
        <v>0.21761223673820496</v>
      </c>
      <c r="AL24">
        <v>-4.2672767639160156</v>
      </c>
      <c r="AM24">
        <v>-3.4650216102600098</v>
      </c>
      <c r="AN24">
        <v>-2.677729606628418</v>
      </c>
      <c r="AO24">
        <v>-4.3326612561941147E-2</v>
      </c>
      <c r="AP24">
        <v>5.1246223449707031</v>
      </c>
      <c r="AQ24">
        <v>2.8177471160888672</v>
      </c>
      <c r="AR24">
        <v>0.85816389322280884</v>
      </c>
      <c r="AS24">
        <v>20</v>
      </c>
      <c r="AZ24">
        <v>0</v>
      </c>
      <c r="BA24">
        <v>0</v>
      </c>
      <c r="BB24">
        <v>0</v>
      </c>
      <c r="BC24">
        <v>0</v>
      </c>
      <c r="BD24">
        <v>0.21052631735801697</v>
      </c>
      <c r="BE24">
        <v>0.31578949093818665</v>
      </c>
      <c r="BF24">
        <v>0.47368419170379639</v>
      </c>
      <c r="BG24">
        <v>0</v>
      </c>
      <c r="BN24">
        <v>0.70417147874832153</v>
      </c>
      <c r="BO24">
        <v>0.63782167434692383</v>
      </c>
      <c r="BP24">
        <v>0.53622537851333618</v>
      </c>
      <c r="BQ24">
        <v>-0.193772092461586</v>
      </c>
      <c r="BR24">
        <v>0.31099686026573181</v>
      </c>
      <c r="BS24">
        <v>0.17398515343666077</v>
      </c>
      <c r="BT24">
        <v>5.4609938524663448E-3</v>
      </c>
      <c r="BU24">
        <v>0</v>
      </c>
      <c r="CB24">
        <v>-26.670490264892578</v>
      </c>
      <c r="CC24">
        <v>-28.875167846679688</v>
      </c>
      <c r="CD24">
        <v>-44.628826141357422</v>
      </c>
      <c r="CE24">
        <v>-0.43326619267463684</v>
      </c>
      <c r="CF24">
        <v>23.293735504150391</v>
      </c>
      <c r="CG24">
        <v>25.615879058837891</v>
      </c>
      <c r="CH24">
        <v>7.801490306854248</v>
      </c>
      <c r="CI24">
        <v>133.33332824707031</v>
      </c>
      <c r="CO24">
        <v>1</v>
      </c>
      <c r="CP24">
        <v>0</v>
      </c>
      <c r="CQ24">
        <v>0</v>
      </c>
      <c r="CR24">
        <v>0</v>
      </c>
      <c r="CS24">
        <v>0</v>
      </c>
      <c r="CT24">
        <v>-0.70417147874832153</v>
      </c>
      <c r="CU24">
        <v>-1.8916726112365723</v>
      </c>
      <c r="CV24">
        <v>-1.1874992847442627</v>
      </c>
      <c r="CW24">
        <v>-1.891670823097229</v>
      </c>
      <c r="IN24">
        <v>154</v>
      </c>
      <c r="IO24">
        <v>450</v>
      </c>
      <c r="IP24">
        <v>0</v>
      </c>
      <c r="IQ24">
        <v>28.800533294677734</v>
      </c>
      <c r="IR24">
        <v>20.001216888427734</v>
      </c>
      <c r="IS24">
        <v>0</v>
      </c>
      <c r="IT24">
        <v>0.5</v>
      </c>
      <c r="IU24">
        <v>0</v>
      </c>
    </row>
    <row r="25" spans="10:255">
      <c r="J25">
        <v>0.30000001192092896</v>
      </c>
      <c r="K25">
        <v>1</v>
      </c>
      <c r="L25">
        <v>0.15000000596046448</v>
      </c>
      <c r="M25">
        <v>0</v>
      </c>
      <c r="N25">
        <v>0</v>
      </c>
      <c r="O25">
        <v>1.0727219581604004</v>
      </c>
      <c r="P25">
        <v>1.0727219581604004</v>
      </c>
      <c r="Q25">
        <v>1.0727219581604004</v>
      </c>
      <c r="R25">
        <v>2.2602212429046631</v>
      </c>
      <c r="S25">
        <v>2.2602212429046631</v>
      </c>
      <c r="T25">
        <v>7.1514797210693359</v>
      </c>
      <c r="U25">
        <v>0.89999997615814209</v>
      </c>
      <c r="W25">
        <v>155</v>
      </c>
      <c r="X25">
        <v>0.23098933696746826</v>
      </c>
      <c r="Y25">
        <v>0.19656631350517273</v>
      </c>
      <c r="Z25">
        <v>0.18409740924835205</v>
      </c>
      <c r="AA25">
        <v>0.20837034285068512</v>
      </c>
      <c r="AB25">
        <v>0.27250340580940247</v>
      </c>
      <c r="AC25">
        <v>0.26733648777008057</v>
      </c>
      <c r="AD25">
        <v>0.24648134410381317</v>
      </c>
      <c r="AE25">
        <v>0.15000000596046448</v>
      </c>
      <c r="AF25">
        <v>0.21432089805603027</v>
      </c>
      <c r="AL25">
        <v>-4.1978669166564941</v>
      </c>
      <c r="AM25">
        <v>-3.3132619857788086</v>
      </c>
      <c r="AN25">
        <v>-2.819481372833252</v>
      </c>
      <c r="AO25">
        <v>0.32593008875846863</v>
      </c>
      <c r="AP25">
        <v>5.4993209838867188</v>
      </c>
      <c r="AQ25">
        <v>3.266352653503418</v>
      </c>
      <c r="AR25">
        <v>1.3518646955490112</v>
      </c>
      <c r="AS25">
        <v>20</v>
      </c>
      <c r="AZ25">
        <v>0</v>
      </c>
      <c r="BA25">
        <v>0</v>
      </c>
      <c r="BB25">
        <v>0</v>
      </c>
      <c r="BC25">
        <v>0</v>
      </c>
      <c r="BD25">
        <v>0.21052631735801697</v>
      </c>
      <c r="BE25">
        <v>0.31578949093818665</v>
      </c>
      <c r="BF25">
        <v>0.47368419170379639</v>
      </c>
      <c r="BG25">
        <v>0</v>
      </c>
      <c r="BN25">
        <v>0.69296300411224365</v>
      </c>
      <c r="BO25">
        <v>0.62355250120162964</v>
      </c>
      <c r="BP25">
        <v>0.47179055213928223</v>
      </c>
      <c r="BQ25">
        <v>0.61354190111160278</v>
      </c>
      <c r="BR25">
        <v>0.24428564310073853</v>
      </c>
      <c r="BS25">
        <v>9.5420680940151215E-2</v>
      </c>
      <c r="BT25">
        <v>-1.4430491253733635E-2</v>
      </c>
      <c r="BU25">
        <v>0</v>
      </c>
      <c r="CB25">
        <v>-26.236679077148438</v>
      </c>
      <c r="CC25">
        <v>-27.610506057739258</v>
      </c>
      <c r="CD25">
        <v>-46.991355895996094</v>
      </c>
      <c r="CE25">
        <v>3.2593014240264893</v>
      </c>
      <c r="CF25">
        <v>24.996912002563477</v>
      </c>
      <c r="CG25">
        <v>29.694108963012695</v>
      </c>
      <c r="CH25">
        <v>12.289680480957031</v>
      </c>
      <c r="CI25">
        <v>133.33332824707031</v>
      </c>
      <c r="CO25">
        <v>1</v>
      </c>
      <c r="CP25">
        <v>0</v>
      </c>
      <c r="CQ25">
        <v>0</v>
      </c>
      <c r="CR25">
        <v>0</v>
      </c>
      <c r="CS25">
        <v>0</v>
      </c>
      <c r="CT25">
        <v>-0.69296300411224365</v>
      </c>
      <c r="CU25">
        <v>-1.7656683921813965</v>
      </c>
      <c r="CV25">
        <v>-1.0727219581604004</v>
      </c>
      <c r="CW25">
        <v>-1.765684962272644</v>
      </c>
      <c r="IN25">
        <v>155</v>
      </c>
      <c r="IO25">
        <v>450</v>
      </c>
      <c r="IP25">
        <v>0</v>
      </c>
      <c r="IQ25">
        <v>30.117538452148438</v>
      </c>
      <c r="IR25">
        <v>22.994405746459961</v>
      </c>
      <c r="IS25">
        <v>0</v>
      </c>
      <c r="IT25">
        <v>0.5</v>
      </c>
      <c r="IU25">
        <v>0</v>
      </c>
    </row>
    <row r="26" spans="10:255">
      <c r="J26">
        <v>0.30000001192092896</v>
      </c>
      <c r="K26">
        <v>1</v>
      </c>
      <c r="L26">
        <v>0.15000000596046448</v>
      </c>
      <c r="M26">
        <v>0</v>
      </c>
      <c r="N26">
        <v>0</v>
      </c>
      <c r="O26">
        <v>1.4370495080947876</v>
      </c>
      <c r="P26">
        <v>1.4370495080947876</v>
      </c>
      <c r="Q26">
        <v>1.4677752256393433</v>
      </c>
      <c r="R26">
        <v>3.7279963493347168</v>
      </c>
      <c r="S26">
        <v>3.6972708702087402</v>
      </c>
      <c r="T26">
        <v>9.7851676940917969</v>
      </c>
      <c r="U26">
        <v>0.89999997615814209</v>
      </c>
      <c r="W26">
        <v>156</v>
      </c>
      <c r="X26">
        <v>0.23060877621173859</v>
      </c>
      <c r="Y26">
        <v>0.19588521122932434</v>
      </c>
      <c r="Z26">
        <v>0.18185894191265106</v>
      </c>
      <c r="AA26">
        <v>0.20945096015930176</v>
      </c>
      <c r="AB26">
        <v>0.27001723647117615</v>
      </c>
      <c r="AC26">
        <v>0.26667079329490662</v>
      </c>
      <c r="AD26">
        <v>0.28857365250587463</v>
      </c>
      <c r="AE26">
        <v>0.30000001192092896</v>
      </c>
      <c r="AF26">
        <v>0.29238244891166687</v>
      </c>
      <c r="AL26">
        <v>-4.1217551231384277</v>
      </c>
      <c r="AM26">
        <v>-3.17704176902771</v>
      </c>
      <c r="AN26">
        <v>-2.3717877864837646</v>
      </c>
      <c r="AO26">
        <v>0.10980664938688278</v>
      </c>
      <c r="AP26">
        <v>5.9965548515319824</v>
      </c>
      <c r="AQ26">
        <v>3.3329222202301025</v>
      </c>
      <c r="AR26">
        <v>-2.8573663234710693</v>
      </c>
      <c r="AS26">
        <v>4.9999985694885254</v>
      </c>
      <c r="AZ26">
        <v>0</v>
      </c>
      <c r="BA26">
        <v>0</v>
      </c>
      <c r="BB26">
        <v>0</v>
      </c>
      <c r="BC26">
        <v>0</v>
      </c>
      <c r="BD26">
        <v>0.21052631735801697</v>
      </c>
      <c r="BE26">
        <v>0.31578949093818665</v>
      </c>
      <c r="BF26">
        <v>0.47368419170379639</v>
      </c>
      <c r="BG26">
        <v>0</v>
      </c>
      <c r="BN26">
        <v>0.68142735958099365</v>
      </c>
      <c r="BO26">
        <v>0.60531389713287354</v>
      </c>
      <c r="BP26">
        <v>0.46909523010253906</v>
      </c>
      <c r="BQ26">
        <v>2.1401319652795792E-2</v>
      </c>
      <c r="BR26">
        <v>0.23752507567405701</v>
      </c>
      <c r="BS26">
        <v>4.2828451842069626E-2</v>
      </c>
      <c r="BT26">
        <v>0.4300636351108551</v>
      </c>
      <c r="BU26">
        <v>5.3200011253356934</v>
      </c>
      <c r="CB26">
        <v>-25.760978698730469</v>
      </c>
      <c r="CC26">
        <v>-26.475336074829102</v>
      </c>
      <c r="CD26">
        <v>-39.529800415039063</v>
      </c>
      <c r="CE26">
        <v>1.0980666875839233</v>
      </c>
      <c r="CF26">
        <v>27.257064819335938</v>
      </c>
      <c r="CG26">
        <v>30.299285888671875</v>
      </c>
      <c r="CH26">
        <v>-25.97606086730957</v>
      </c>
      <c r="CI26">
        <v>33.333324432373047</v>
      </c>
      <c r="CO26">
        <v>0.97906649112701416</v>
      </c>
      <c r="CP26">
        <v>0</v>
      </c>
      <c r="CQ26">
        <v>0.19999992847442627</v>
      </c>
      <c r="CR26">
        <v>1</v>
      </c>
      <c r="CS26">
        <v>20.319999694824219</v>
      </c>
      <c r="CT26">
        <v>-0.68142735958099365</v>
      </c>
      <c r="CU26">
        <v>18.201530456542969</v>
      </c>
      <c r="CV26">
        <v>-1.4370495080947876</v>
      </c>
      <c r="CW26">
        <v>18.201522827148438</v>
      </c>
      <c r="IN26">
        <v>156</v>
      </c>
      <c r="IO26">
        <v>450</v>
      </c>
      <c r="IP26">
        <v>0</v>
      </c>
      <c r="IQ26">
        <v>11.472109794616699</v>
      </c>
      <c r="IR26">
        <v>14.709344863891602</v>
      </c>
      <c r="IS26">
        <v>20.319999694824219</v>
      </c>
      <c r="IT26">
        <v>0.5</v>
      </c>
      <c r="IU26">
        <v>0</v>
      </c>
    </row>
    <row r="27" spans="10:255">
      <c r="J27">
        <v>0.30000001192092896</v>
      </c>
      <c r="K27">
        <v>1</v>
      </c>
      <c r="L27">
        <v>0.15000000596046448</v>
      </c>
      <c r="M27">
        <v>1.167317271232605</v>
      </c>
      <c r="N27">
        <v>12.526734352111816</v>
      </c>
      <c r="O27">
        <v>1.609682559967041</v>
      </c>
      <c r="P27">
        <v>14.136417388916016</v>
      </c>
      <c r="Q27">
        <v>1.609682559967041</v>
      </c>
      <c r="R27">
        <v>5.3376789093017578</v>
      </c>
      <c r="S27">
        <v>5.3069534301757813</v>
      </c>
      <c r="T27">
        <v>10.731216430664063</v>
      </c>
      <c r="U27">
        <v>0.89999997615814209</v>
      </c>
      <c r="W27">
        <v>157</v>
      </c>
      <c r="X27">
        <v>0.23020564019680023</v>
      </c>
      <c r="Y27">
        <v>0.1950884610414505</v>
      </c>
      <c r="Z27">
        <v>0.18259862065315247</v>
      </c>
      <c r="AA27">
        <v>0.20746999979019165</v>
      </c>
      <c r="AB27">
        <v>0.26783168315887451</v>
      </c>
      <c r="AC27">
        <v>0.2740652859210968</v>
      </c>
      <c r="AD27">
        <v>0.30499967932701111</v>
      </c>
      <c r="AE27">
        <v>0.13737887144088745</v>
      </c>
      <c r="AF27">
        <v>0.24912607669830322</v>
      </c>
      <c r="AL27">
        <v>-4.0411276817321777</v>
      </c>
      <c r="AM27">
        <v>-3.0176913738250732</v>
      </c>
      <c r="AN27">
        <v>-2.519723653793335</v>
      </c>
      <c r="AO27">
        <v>0.50599867105484009</v>
      </c>
      <c r="AP27">
        <v>6.4336652755737305</v>
      </c>
      <c r="AQ27">
        <v>2.5934727191925049</v>
      </c>
      <c r="AR27">
        <v>-4.4999690055847168</v>
      </c>
      <c r="AS27">
        <v>21.262113571166992</v>
      </c>
      <c r="AZ27">
        <v>0</v>
      </c>
      <c r="BA27">
        <v>0</v>
      </c>
      <c r="BB27">
        <v>0</v>
      </c>
      <c r="BC27">
        <v>0</v>
      </c>
      <c r="BD27">
        <v>0.20000000298023224</v>
      </c>
      <c r="BE27">
        <v>0.30000001192092896</v>
      </c>
      <c r="BF27">
        <v>0.44999998807907104</v>
      </c>
      <c r="BG27">
        <v>5.000000074505806E-2</v>
      </c>
      <c r="BN27">
        <v>0.66899585723876953</v>
      </c>
      <c r="BO27">
        <v>0.58836770057678223</v>
      </c>
      <c r="BP27">
        <v>0.42901584506034851</v>
      </c>
      <c r="BQ27">
        <v>0.57695233821868896</v>
      </c>
      <c r="BR27">
        <v>0.18075980246067047</v>
      </c>
      <c r="BS27">
        <v>6.5580658614635468E-2</v>
      </c>
      <c r="BT27">
        <v>1.2879337072372437</v>
      </c>
      <c r="BU27">
        <v>3.6548950672149658</v>
      </c>
      <c r="CB27">
        <v>-25.257059097290039</v>
      </c>
      <c r="CC27">
        <v>-25.147418975830078</v>
      </c>
      <c r="CD27">
        <v>-41.995395660400391</v>
      </c>
      <c r="CE27">
        <v>5.0599875450134277</v>
      </c>
      <c r="CF27">
        <v>29.243930816650391</v>
      </c>
      <c r="CG27">
        <v>23.577020645141602</v>
      </c>
      <c r="CH27">
        <v>-40.9088134765625</v>
      </c>
      <c r="CI27">
        <v>141.74742126464844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-0.66899585723876953</v>
      </c>
      <c r="CU27">
        <v>-14.805436134338379</v>
      </c>
      <c r="CV27">
        <v>-14.136417388916016</v>
      </c>
      <c r="CW27">
        <v>-14.805412292480469</v>
      </c>
      <c r="IN27">
        <v>157</v>
      </c>
      <c r="IO27">
        <v>450</v>
      </c>
      <c r="IP27">
        <v>0</v>
      </c>
      <c r="IQ27">
        <v>25.789283752441406</v>
      </c>
      <c r="IR27">
        <v>10.289023399353027</v>
      </c>
      <c r="IS27">
        <v>0</v>
      </c>
      <c r="IT27">
        <v>0.5</v>
      </c>
      <c r="IU27">
        <v>0</v>
      </c>
    </row>
    <row r="28" spans="10:255">
      <c r="J28">
        <v>0.30000001192092896</v>
      </c>
      <c r="K28">
        <v>1</v>
      </c>
      <c r="L28">
        <v>0.15000000596046448</v>
      </c>
      <c r="M28">
        <v>0</v>
      </c>
      <c r="N28">
        <v>0</v>
      </c>
      <c r="O28">
        <v>1.6051931381225586</v>
      </c>
      <c r="P28">
        <v>1.6051931381225586</v>
      </c>
      <c r="Q28">
        <v>1.6051931381225586</v>
      </c>
      <c r="R28">
        <v>6.9428720474243164</v>
      </c>
      <c r="S28">
        <v>6.9121465682983398</v>
      </c>
      <c r="T28">
        <v>10.701287269592285</v>
      </c>
      <c r="U28">
        <v>0.89999997615814209</v>
      </c>
      <c r="W28">
        <v>158</v>
      </c>
      <c r="X28">
        <v>0.22977469861507416</v>
      </c>
      <c r="Y28">
        <v>0.1943700909614563</v>
      </c>
      <c r="Z28">
        <v>0.18061505258083344</v>
      </c>
      <c r="AA28">
        <v>0.20819409191608429</v>
      </c>
      <c r="AB28">
        <v>0.26637232303619385</v>
      </c>
      <c r="AC28">
        <v>0.29304412007331848</v>
      </c>
      <c r="AD28">
        <v>0.27114450931549072</v>
      </c>
      <c r="AE28">
        <v>0.13737887144088745</v>
      </c>
      <c r="AF28">
        <v>0.2265559583902359</v>
      </c>
      <c r="AL28">
        <v>-3.954939603805542</v>
      </c>
      <c r="AM28">
        <v>-2.8740174770355225</v>
      </c>
      <c r="AN28">
        <v>-2.1230101585388184</v>
      </c>
      <c r="AO28">
        <v>0.36118027567863464</v>
      </c>
      <c r="AP28">
        <v>6.7255377769470215</v>
      </c>
      <c r="AQ28">
        <v>0.69558924436569214</v>
      </c>
      <c r="AR28">
        <v>-1.1144518852233887</v>
      </c>
      <c r="AS28">
        <v>21.262113571166992</v>
      </c>
      <c r="AZ28">
        <v>0</v>
      </c>
      <c r="BA28">
        <v>0</v>
      </c>
      <c r="BB28">
        <v>0</v>
      </c>
      <c r="BC28">
        <v>0</v>
      </c>
      <c r="BD28">
        <v>0.21052631735801697</v>
      </c>
      <c r="BE28">
        <v>0.31578949093818665</v>
      </c>
      <c r="BF28">
        <v>0.47368419170379639</v>
      </c>
      <c r="BG28">
        <v>0</v>
      </c>
      <c r="BN28">
        <v>0.6560712456703186</v>
      </c>
      <c r="BO28">
        <v>0.56988424062728882</v>
      </c>
      <c r="BP28">
        <v>0.42620831727981567</v>
      </c>
      <c r="BQ28">
        <v>2.9496580362319946E-2</v>
      </c>
      <c r="BR28">
        <v>0.17431254684925079</v>
      </c>
      <c r="BS28">
        <v>0.22037619352340698</v>
      </c>
      <c r="BT28">
        <v>2.62516188621521</v>
      </c>
      <c r="BU28">
        <v>0</v>
      </c>
      <c r="CB28">
        <v>-24.718381881713867</v>
      </c>
      <c r="CC28">
        <v>-23.950136184692383</v>
      </c>
      <c r="CD28">
        <v>-35.383502960205078</v>
      </c>
      <c r="CE28">
        <v>3.6118032932281494</v>
      </c>
      <c r="CF28">
        <v>30.570621490478516</v>
      </c>
      <c r="CG28">
        <v>6.3235373497009277</v>
      </c>
      <c r="CH28">
        <v>-10.131381988525391</v>
      </c>
      <c r="CI28">
        <v>141.74742126464844</v>
      </c>
      <c r="CO28">
        <v>1</v>
      </c>
      <c r="CP28">
        <v>0</v>
      </c>
      <c r="CQ28">
        <v>0</v>
      </c>
      <c r="CR28">
        <v>0</v>
      </c>
      <c r="CS28">
        <v>0</v>
      </c>
      <c r="CT28">
        <v>-0.6560712456703186</v>
      </c>
      <c r="CU28">
        <v>-2.2612512111663818</v>
      </c>
      <c r="CV28">
        <v>-1.6051931381225586</v>
      </c>
      <c r="CW28">
        <v>-2.2612643241882324</v>
      </c>
      <c r="IN28">
        <v>158</v>
      </c>
      <c r="IO28">
        <v>450</v>
      </c>
      <c r="IP28">
        <v>0</v>
      </c>
      <c r="IQ28">
        <v>27.56878662109375</v>
      </c>
      <c r="IR28">
        <v>14.333351135253906</v>
      </c>
      <c r="IS28">
        <v>0</v>
      </c>
      <c r="IT28">
        <v>0.5</v>
      </c>
      <c r="IU28">
        <v>0</v>
      </c>
    </row>
    <row r="29" spans="10:255">
      <c r="J29">
        <v>0.30000001192092896</v>
      </c>
      <c r="K29">
        <v>1</v>
      </c>
      <c r="L29">
        <v>0.15000000596046448</v>
      </c>
      <c r="M29">
        <v>0</v>
      </c>
      <c r="N29">
        <v>0</v>
      </c>
      <c r="O29">
        <v>1.8061150312423706</v>
      </c>
      <c r="P29">
        <v>1.8061150312423706</v>
      </c>
      <c r="Q29">
        <v>1.8061150312423706</v>
      </c>
      <c r="R29">
        <v>8.7489871978759766</v>
      </c>
      <c r="S29">
        <v>8.71826171875</v>
      </c>
      <c r="T29">
        <v>12.040766716003418</v>
      </c>
      <c r="U29">
        <v>0.89999997615814209</v>
      </c>
      <c r="W29">
        <v>159</v>
      </c>
      <c r="X29">
        <v>0.2293257862329483</v>
      </c>
      <c r="Y29">
        <v>0.19356699287891388</v>
      </c>
      <c r="Z29">
        <v>0.1789620965719223</v>
      </c>
      <c r="AA29">
        <v>0.20859348773956299</v>
      </c>
      <c r="AB29">
        <v>0.26671552658081055</v>
      </c>
      <c r="AC29">
        <v>0.29288145899772644</v>
      </c>
      <c r="AD29">
        <v>0.25114548206329346</v>
      </c>
      <c r="AE29">
        <v>0.13737887144088745</v>
      </c>
      <c r="AF29">
        <v>0.21322327852249146</v>
      </c>
      <c r="AL29">
        <v>-3.8651573657989502</v>
      </c>
      <c r="AM29">
        <v>-2.713397741317749</v>
      </c>
      <c r="AN29">
        <v>-1.7924188375473022</v>
      </c>
      <c r="AO29">
        <v>0.2813011109828949</v>
      </c>
      <c r="AP29">
        <v>6.6568965911865234</v>
      </c>
      <c r="AQ29">
        <v>0.71185535192489624</v>
      </c>
      <c r="AR29">
        <v>0.88545083999633789</v>
      </c>
      <c r="AS29">
        <v>21.262113571166992</v>
      </c>
      <c r="AZ29">
        <v>0</v>
      </c>
      <c r="BA29">
        <v>0</v>
      </c>
      <c r="BB29">
        <v>0</v>
      </c>
      <c r="BC29">
        <v>0</v>
      </c>
      <c r="BD29">
        <v>0.21052631735801697</v>
      </c>
      <c r="BE29">
        <v>0.31578949093818665</v>
      </c>
      <c r="BF29">
        <v>0.47368419170379639</v>
      </c>
      <c r="BG29">
        <v>0</v>
      </c>
      <c r="BN29">
        <v>0.64252698421478271</v>
      </c>
      <c r="BO29">
        <v>0.55274307727813721</v>
      </c>
      <c r="BP29">
        <v>0.39212414622306824</v>
      </c>
      <c r="BQ29">
        <v>6.1532031744718552E-2</v>
      </c>
      <c r="BR29">
        <v>0.14141090214252472</v>
      </c>
      <c r="BS29">
        <v>0.59028655290603638</v>
      </c>
      <c r="BT29">
        <v>1.1443730592727661</v>
      </c>
      <c r="BU29">
        <v>0</v>
      </c>
      <c r="CB29">
        <v>-24.157241821289063</v>
      </c>
      <c r="CC29">
        <v>-22.611639022827148</v>
      </c>
      <c r="CD29">
        <v>-29.873647689819336</v>
      </c>
      <c r="CE29">
        <v>2.813011646270752</v>
      </c>
      <c r="CF29">
        <v>30.25861930847168</v>
      </c>
      <c r="CG29">
        <v>6.4714107513427734</v>
      </c>
      <c r="CH29">
        <v>8.0495538711547852</v>
      </c>
      <c r="CI29">
        <v>141.74742126464844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-0.64252698421478271</v>
      </c>
      <c r="CU29">
        <v>-2.4486780166625977</v>
      </c>
      <c r="CV29">
        <v>-1.8061150312423706</v>
      </c>
      <c r="CW29">
        <v>-2.4486420154571533</v>
      </c>
      <c r="IN29">
        <v>159</v>
      </c>
      <c r="IO29">
        <v>450</v>
      </c>
      <c r="IP29">
        <v>0</v>
      </c>
      <c r="IQ29">
        <v>29.516315460205078</v>
      </c>
      <c r="IR29">
        <v>18.759550094604492</v>
      </c>
      <c r="IS29">
        <v>0</v>
      </c>
      <c r="IT29">
        <v>0.5</v>
      </c>
      <c r="IU29">
        <v>0</v>
      </c>
    </row>
    <row r="30" spans="10:255">
      <c r="J30">
        <v>0.30000001192092896</v>
      </c>
      <c r="K30">
        <v>1</v>
      </c>
      <c r="L30">
        <v>0.15000000596046448</v>
      </c>
      <c r="M30">
        <v>0</v>
      </c>
      <c r="N30">
        <v>0</v>
      </c>
      <c r="O30">
        <v>1.5595803260803223</v>
      </c>
      <c r="P30">
        <v>1.5595803260803223</v>
      </c>
      <c r="Q30">
        <v>1.5604432821273804</v>
      </c>
      <c r="R30">
        <v>10.309430122375488</v>
      </c>
      <c r="S30">
        <v>10.277841567993164</v>
      </c>
      <c r="T30">
        <v>10.402955055236816</v>
      </c>
      <c r="U30">
        <v>0.89999997615814209</v>
      </c>
      <c r="W30">
        <v>160</v>
      </c>
      <c r="X30">
        <v>0.22885596752166748</v>
      </c>
      <c r="Y30">
        <v>0.19271093606948853</v>
      </c>
      <c r="Z30">
        <v>0.17755678296089172</v>
      </c>
      <c r="AA30">
        <v>0.20888504385948181</v>
      </c>
      <c r="AB30">
        <v>0.26730066537857056</v>
      </c>
      <c r="AC30">
        <v>0.2581692636013031</v>
      </c>
      <c r="AD30">
        <v>0.26768383383750916</v>
      </c>
      <c r="AE30">
        <v>0.34057885408401489</v>
      </c>
      <c r="AF30">
        <v>0.29198217391967773</v>
      </c>
      <c r="AL30">
        <v>-3.7711935043334961</v>
      </c>
      <c r="AM30">
        <v>-2.5421862602233887</v>
      </c>
      <c r="AN30">
        <v>-1.5113561153411865</v>
      </c>
      <c r="AO30">
        <v>0.22298990190029144</v>
      </c>
      <c r="AP30">
        <v>6.5398693084716797</v>
      </c>
      <c r="AQ30">
        <v>4.1830754280090332</v>
      </c>
      <c r="AR30">
        <v>-0.76838439702987671</v>
      </c>
      <c r="AS30">
        <v>0.94211399555206299</v>
      </c>
      <c r="AZ30">
        <v>0</v>
      </c>
      <c r="BA30">
        <v>0</v>
      </c>
      <c r="BB30">
        <v>0</v>
      </c>
      <c r="BC30">
        <v>0</v>
      </c>
      <c r="BD30">
        <v>0.21052631735801697</v>
      </c>
      <c r="BE30">
        <v>0.31578949093818665</v>
      </c>
      <c r="BF30">
        <v>0.47368419170379639</v>
      </c>
      <c r="BG30">
        <v>0</v>
      </c>
      <c r="BN30">
        <v>0.62871086597442627</v>
      </c>
      <c r="BO30">
        <v>0.53474593162536621</v>
      </c>
      <c r="BP30">
        <v>0.3635353147983551</v>
      </c>
      <c r="BQ30">
        <v>8.2471869885921478E-2</v>
      </c>
      <c r="BR30">
        <v>0.1407817155122757</v>
      </c>
      <c r="BS30">
        <v>0.58613771200180054</v>
      </c>
      <c r="BT30">
        <v>-2.3925840854644775</v>
      </c>
      <c r="BU30">
        <v>0</v>
      </c>
      <c r="CB30">
        <v>-23.569967269897461</v>
      </c>
      <c r="CC30">
        <v>-21.184877395629883</v>
      </c>
      <c r="CD30">
        <v>-25.18927001953125</v>
      </c>
      <c r="CE30">
        <v>2.2298994064331055</v>
      </c>
      <c r="CF30">
        <v>29.726675033569336</v>
      </c>
      <c r="CG30">
        <v>38.027946472167969</v>
      </c>
      <c r="CH30">
        <v>-6.9853129386901855</v>
      </c>
      <c r="CI30">
        <v>6.2807602882385254</v>
      </c>
      <c r="CO30">
        <v>0.99944692850112915</v>
      </c>
      <c r="CP30">
        <v>0</v>
      </c>
      <c r="CQ30">
        <v>0.19999992847442627</v>
      </c>
      <c r="CR30">
        <v>1</v>
      </c>
      <c r="CS30">
        <v>20.319999694824219</v>
      </c>
      <c r="CT30">
        <v>-0.62871086597442627</v>
      </c>
      <c r="CU30">
        <v>18.131732940673828</v>
      </c>
      <c r="CV30">
        <v>-1.5595803260803223</v>
      </c>
      <c r="CW30">
        <v>18.131708145141602</v>
      </c>
      <c r="IN30">
        <v>160</v>
      </c>
      <c r="IO30">
        <v>450</v>
      </c>
      <c r="IP30">
        <v>0</v>
      </c>
      <c r="IQ30">
        <v>10.896674156188965</v>
      </c>
      <c r="IR30">
        <v>22.624000549316406</v>
      </c>
      <c r="IS30">
        <v>20.319999694824219</v>
      </c>
      <c r="IT30">
        <v>0.5</v>
      </c>
      <c r="IU30">
        <v>0</v>
      </c>
    </row>
    <row r="31" spans="10:255">
      <c r="J31">
        <v>0.30000001192092896</v>
      </c>
      <c r="K31">
        <v>1</v>
      </c>
      <c r="L31">
        <v>0.15000000596046448</v>
      </c>
      <c r="M31">
        <v>1.1813479661941528</v>
      </c>
      <c r="N31">
        <v>11.099056243896484</v>
      </c>
      <c r="O31">
        <v>1.4092872142791748</v>
      </c>
      <c r="P31">
        <v>12.508343696594238</v>
      </c>
      <c r="Q31">
        <v>1.4092872142791748</v>
      </c>
      <c r="R31">
        <v>11.718717575073242</v>
      </c>
      <c r="S31">
        <v>11.687129020690918</v>
      </c>
      <c r="T31">
        <v>9.3952474594116211</v>
      </c>
      <c r="U31">
        <v>0.89999997615814209</v>
      </c>
      <c r="W31">
        <v>161</v>
      </c>
      <c r="X31">
        <v>0.22836519777774811</v>
      </c>
      <c r="Y31">
        <v>0.19182306528091431</v>
      </c>
      <c r="Z31">
        <v>0.17635010182857513</v>
      </c>
      <c r="AA31">
        <v>0.20912520587444305</v>
      </c>
      <c r="AB31">
        <v>0.2650316059589386</v>
      </c>
      <c r="AC31">
        <v>0.26034271717071533</v>
      </c>
      <c r="AD31">
        <v>0.27999025583267212</v>
      </c>
      <c r="AE31">
        <v>0.20409837365150452</v>
      </c>
      <c r="AF31">
        <v>0.25469297170639038</v>
      </c>
      <c r="AL31">
        <v>-3.6730396747589111</v>
      </c>
      <c r="AM31">
        <v>-2.3646121025085449</v>
      </c>
      <c r="AN31">
        <v>-1.2700198888778687</v>
      </c>
      <c r="AO31">
        <v>0.17495749890804291</v>
      </c>
      <c r="AP31">
        <v>6.9936809539794922</v>
      </c>
      <c r="AQ31">
        <v>3.9657299518585205</v>
      </c>
      <c r="AR31">
        <v>-1.9990266561508179</v>
      </c>
      <c r="AS31">
        <v>14.59016227722168</v>
      </c>
      <c r="AZ31">
        <v>0</v>
      </c>
      <c r="BA31">
        <v>0</v>
      </c>
      <c r="BB31">
        <v>0</v>
      </c>
      <c r="BC31">
        <v>0</v>
      </c>
      <c r="BD31">
        <v>0.20000000298023224</v>
      </c>
      <c r="BE31">
        <v>0.30000001192092896</v>
      </c>
      <c r="BF31">
        <v>0.44999998807907104</v>
      </c>
      <c r="BG31">
        <v>5.000000074505806E-2</v>
      </c>
      <c r="BN31">
        <v>0.61456364393234253</v>
      </c>
      <c r="BO31">
        <v>0.51640939712524414</v>
      </c>
      <c r="BP31">
        <v>0.33883422613143921</v>
      </c>
      <c r="BQ31">
        <v>9.7497947514057159E-2</v>
      </c>
      <c r="BR31">
        <v>0.14553150534629822</v>
      </c>
      <c r="BS31">
        <v>-2.6425410062074661E-2</v>
      </c>
      <c r="BT31">
        <v>0.61370629072189331</v>
      </c>
      <c r="BU31">
        <v>2.4785280227661133</v>
      </c>
      <c r="CB31">
        <v>-22.956506729125977</v>
      </c>
      <c r="CC31">
        <v>-19.705093383789063</v>
      </c>
      <c r="CD31">
        <v>-21.166999816894531</v>
      </c>
      <c r="CE31">
        <v>1.7495752573013306</v>
      </c>
      <c r="CF31">
        <v>31.789455413818359</v>
      </c>
      <c r="CG31">
        <v>36.052082061767578</v>
      </c>
      <c r="CH31">
        <v>-18.172971725463867</v>
      </c>
      <c r="CI31">
        <v>97.267753601074219</v>
      </c>
      <c r="CO31">
        <v>1</v>
      </c>
      <c r="CP31">
        <v>0</v>
      </c>
      <c r="CQ31">
        <v>0</v>
      </c>
      <c r="CR31">
        <v>0</v>
      </c>
      <c r="CS31">
        <v>0</v>
      </c>
      <c r="CT31">
        <v>-0.61456364393234253</v>
      </c>
      <c r="CU31">
        <v>-13.122886657714844</v>
      </c>
      <c r="CV31">
        <v>-12.508343696594238</v>
      </c>
      <c r="CW31">
        <v>-13.122906684875488</v>
      </c>
      <c r="IN31">
        <v>161</v>
      </c>
      <c r="IO31">
        <v>450</v>
      </c>
      <c r="IP31">
        <v>0</v>
      </c>
      <c r="IQ31">
        <v>23.550546646118164</v>
      </c>
      <c r="IR31">
        <v>20.364507675170898</v>
      </c>
      <c r="IS31">
        <v>0</v>
      </c>
      <c r="IT31">
        <v>0.5</v>
      </c>
      <c r="IU31">
        <v>0</v>
      </c>
    </row>
    <row r="32" spans="10:255">
      <c r="J32">
        <v>0.30000001192092896</v>
      </c>
      <c r="K32">
        <v>1</v>
      </c>
      <c r="L32">
        <v>0.15000000596046448</v>
      </c>
      <c r="M32">
        <v>0.50652968883514404</v>
      </c>
      <c r="N32">
        <v>4.097297191619873</v>
      </c>
      <c r="O32">
        <v>1.2133437395095825</v>
      </c>
      <c r="P32">
        <v>5.310640811920166</v>
      </c>
      <c r="Q32">
        <v>1.2133437395095825</v>
      </c>
      <c r="R32">
        <v>12.932061195373535</v>
      </c>
      <c r="S32">
        <v>12.900472640991211</v>
      </c>
      <c r="T32">
        <v>8.0889577865600586</v>
      </c>
      <c r="U32">
        <v>0.89999997615814209</v>
      </c>
      <c r="W32">
        <v>162</v>
      </c>
      <c r="X32">
        <v>0.22785502672195435</v>
      </c>
      <c r="Y32">
        <v>0.19091840088367462</v>
      </c>
      <c r="Z32">
        <v>0.17530791461467743</v>
      </c>
      <c r="AA32">
        <v>0.20911677181720734</v>
      </c>
      <c r="AB32">
        <v>0.26338151097297668</v>
      </c>
      <c r="AC32">
        <v>0.26537361741065979</v>
      </c>
      <c r="AD32">
        <v>0.25770115852355957</v>
      </c>
      <c r="AE32">
        <v>0.17048008739948273</v>
      </c>
      <c r="AF32">
        <v>0.22862747311592102</v>
      </c>
      <c r="AL32">
        <v>-3.5710053443908691</v>
      </c>
      <c r="AM32">
        <v>-2.1836793422698975</v>
      </c>
      <c r="AN32">
        <v>-1.0615824460983276</v>
      </c>
      <c r="AO32">
        <v>0.17664431035518646</v>
      </c>
      <c r="AP32">
        <v>7.3236994743347168</v>
      </c>
      <c r="AQ32">
        <v>3.4626398086547852</v>
      </c>
      <c r="AR32">
        <v>0.22988319396972656</v>
      </c>
      <c r="AS32">
        <v>17.951992034912109</v>
      </c>
      <c r="AZ32">
        <v>0</v>
      </c>
      <c r="BA32">
        <v>0</v>
      </c>
      <c r="BB32">
        <v>0</v>
      </c>
      <c r="BC32">
        <v>0</v>
      </c>
      <c r="BD32">
        <v>0.20992256700992584</v>
      </c>
      <c r="BE32">
        <v>0.31488385796546936</v>
      </c>
      <c r="BF32">
        <v>0.47232574224472046</v>
      </c>
      <c r="BG32">
        <v>2.8678069356828928E-3</v>
      </c>
      <c r="BN32">
        <v>0.60011845827102661</v>
      </c>
      <c r="BO32">
        <v>0.4980829656124115</v>
      </c>
      <c r="BP32">
        <v>0.31715014576911926</v>
      </c>
      <c r="BQ32">
        <v>0.10871360450983047</v>
      </c>
      <c r="BR32">
        <v>0.10702735185623169</v>
      </c>
      <c r="BS32">
        <v>3.1715914607048035E-2</v>
      </c>
      <c r="BT32">
        <v>0.91686820983886719</v>
      </c>
      <c r="BU32">
        <v>-0.73894834518432617</v>
      </c>
      <c r="CB32">
        <v>-22.318792343139648</v>
      </c>
      <c r="CC32">
        <v>-18.197319030761719</v>
      </c>
      <c r="CD32">
        <v>-17.693042755126953</v>
      </c>
      <c r="CE32">
        <v>1.7664433717727661</v>
      </c>
      <c r="CF32">
        <v>33.289543151855469</v>
      </c>
      <c r="CG32">
        <v>31.478536605834961</v>
      </c>
      <c r="CH32">
        <v>2.0898475646972656</v>
      </c>
      <c r="CI32">
        <v>119.67994689941406</v>
      </c>
      <c r="CO32">
        <v>1</v>
      </c>
      <c r="CP32">
        <v>0</v>
      </c>
      <c r="CQ32">
        <v>0</v>
      </c>
      <c r="CR32">
        <v>0</v>
      </c>
      <c r="CS32">
        <v>0</v>
      </c>
      <c r="CT32">
        <v>-0.60011845827102661</v>
      </c>
      <c r="CU32">
        <v>-5.9107837677001953</v>
      </c>
      <c r="CV32">
        <v>-5.310640811920166</v>
      </c>
      <c r="CW32">
        <v>-5.910759449005127</v>
      </c>
      <c r="IN32">
        <v>162</v>
      </c>
      <c r="IO32">
        <v>450</v>
      </c>
      <c r="IP32">
        <v>0</v>
      </c>
      <c r="IQ32">
        <v>28.968215942382813</v>
      </c>
      <c r="IR32">
        <v>25.036870956420898</v>
      </c>
      <c r="IS32">
        <v>0</v>
      </c>
      <c r="IT32">
        <v>0.5</v>
      </c>
      <c r="IU32">
        <v>0</v>
      </c>
    </row>
    <row r="33" spans="10:255">
      <c r="J33">
        <v>0.30000001192092896</v>
      </c>
      <c r="K33">
        <v>1</v>
      </c>
      <c r="L33">
        <v>0.15000000596046448</v>
      </c>
      <c r="M33">
        <v>0.19894139468669891</v>
      </c>
      <c r="N33">
        <v>2.0865433216094971</v>
      </c>
      <c r="O33">
        <v>1.5732346773147583</v>
      </c>
      <c r="P33">
        <v>3.6597781181335449</v>
      </c>
      <c r="Q33">
        <v>1.5732346773147583</v>
      </c>
      <c r="R33">
        <v>14.505295753479004</v>
      </c>
      <c r="S33">
        <v>14.47370719909668</v>
      </c>
      <c r="T33">
        <v>10.48823070526123</v>
      </c>
      <c r="U33">
        <v>0.89999997615814209</v>
      </c>
      <c r="W33">
        <v>163</v>
      </c>
      <c r="X33">
        <v>0.22732780873775482</v>
      </c>
      <c r="Y33">
        <v>0.19000798463821411</v>
      </c>
      <c r="Z33">
        <v>0.17439423501491547</v>
      </c>
      <c r="AA33">
        <v>0.20895455777645111</v>
      </c>
      <c r="AB33">
        <v>0.26193821430206299</v>
      </c>
      <c r="AC33">
        <v>0.26117491722106934</v>
      </c>
      <c r="AD33">
        <v>0.24822662770748138</v>
      </c>
      <c r="AE33">
        <v>0.14961466193199158</v>
      </c>
      <c r="AF33">
        <v>0.21535597741603851</v>
      </c>
      <c r="AL33">
        <v>-3.4655618667602539</v>
      </c>
      <c r="AM33">
        <v>-2.0015959739685059</v>
      </c>
      <c r="AN33">
        <v>-0.87884664535522461</v>
      </c>
      <c r="AO33">
        <v>0.20908713340759277</v>
      </c>
      <c r="AP33">
        <v>7.6123590469360352</v>
      </c>
      <c r="AQ33">
        <v>3.8825099468231201</v>
      </c>
      <c r="AR33">
        <v>1.1773363351821899</v>
      </c>
      <c r="AS33">
        <v>20.038534164428711</v>
      </c>
      <c r="AZ33">
        <v>0</v>
      </c>
      <c r="BA33">
        <v>0</v>
      </c>
      <c r="BB33">
        <v>0</v>
      </c>
      <c r="BC33">
        <v>0</v>
      </c>
      <c r="BD33">
        <v>0.21052631735801697</v>
      </c>
      <c r="BE33">
        <v>0.31578949093818665</v>
      </c>
      <c r="BF33">
        <v>0.47368419170379639</v>
      </c>
      <c r="BG33">
        <v>0</v>
      </c>
      <c r="BN33">
        <v>0.58545422554016113</v>
      </c>
      <c r="BO33">
        <v>0.48001089692115784</v>
      </c>
      <c r="BP33">
        <v>0.29792892932891846</v>
      </c>
      <c r="BQ33">
        <v>0.11519056558609009</v>
      </c>
      <c r="BR33">
        <v>8.2750365138053894E-2</v>
      </c>
      <c r="BS33">
        <v>0.12529721856117249</v>
      </c>
      <c r="BT33">
        <v>0.20223753154277802</v>
      </c>
      <c r="BU33">
        <v>0</v>
      </c>
      <c r="CB33">
        <v>-21.659769058227539</v>
      </c>
      <c r="CC33">
        <v>-16.679960250854492</v>
      </c>
      <c r="CD33">
        <v>-14.647443771362305</v>
      </c>
      <c r="CE33">
        <v>2.0908715724945068</v>
      </c>
      <c r="CF33">
        <v>34.601631164550781</v>
      </c>
      <c r="CG33">
        <v>35.295536041259766</v>
      </c>
      <c r="CH33">
        <v>10.703058242797852</v>
      </c>
      <c r="CI33">
        <v>133.59022521972656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-0.58545422554016113</v>
      </c>
      <c r="CU33">
        <v>-4.2452216148376465</v>
      </c>
      <c r="CV33">
        <v>-3.6597781181335449</v>
      </c>
      <c r="CW33">
        <v>-4.245232105255127</v>
      </c>
      <c r="IN33">
        <v>163</v>
      </c>
      <c r="IO33">
        <v>450</v>
      </c>
      <c r="IP33">
        <v>0</v>
      </c>
      <c r="IQ33">
        <v>32.710742950439453</v>
      </c>
      <c r="IR33">
        <v>28.800472259521484</v>
      </c>
      <c r="IS33">
        <v>0</v>
      </c>
      <c r="IT33">
        <v>0.5</v>
      </c>
      <c r="IU33">
        <v>0</v>
      </c>
    </row>
    <row r="34" spans="10:255">
      <c r="J34">
        <v>0.30000001192092896</v>
      </c>
      <c r="K34">
        <v>1</v>
      </c>
      <c r="L34">
        <v>0.15000000596046448</v>
      </c>
      <c r="M34">
        <v>0</v>
      </c>
      <c r="N34">
        <v>0</v>
      </c>
      <c r="O34">
        <v>1.3108357191085815</v>
      </c>
      <c r="P34">
        <v>1.3108357191085815</v>
      </c>
      <c r="Q34">
        <v>1.4709298610687256</v>
      </c>
      <c r="R34">
        <v>15.976225852966309</v>
      </c>
      <c r="S34">
        <v>15.784543037414551</v>
      </c>
      <c r="T34">
        <v>9.8061990737915039</v>
      </c>
      <c r="U34">
        <v>0.89999997615814209</v>
      </c>
      <c r="W34">
        <v>164</v>
      </c>
      <c r="X34">
        <v>0.2267863005399704</v>
      </c>
      <c r="Y34">
        <v>0.18909969925880432</v>
      </c>
      <c r="Z34">
        <v>0.17358458042144775</v>
      </c>
      <c r="AA34">
        <v>0.20868378877639771</v>
      </c>
      <c r="AB34">
        <v>0.26063144207000732</v>
      </c>
      <c r="AC34">
        <v>0.26017788052558899</v>
      </c>
      <c r="AD34">
        <v>0.29089730978012085</v>
      </c>
      <c r="AE34">
        <v>0.30000001192092896</v>
      </c>
      <c r="AF34">
        <v>0.29393154382705688</v>
      </c>
      <c r="AL34">
        <v>-3.3572602272033691</v>
      </c>
      <c r="AM34">
        <v>-1.8199388980865479</v>
      </c>
      <c r="AN34">
        <v>-0.71691572666168213</v>
      </c>
      <c r="AO34">
        <v>0.26324090361595154</v>
      </c>
      <c r="AP34">
        <v>7.8737130165100098</v>
      </c>
      <c r="AQ34">
        <v>3.9822132587432861</v>
      </c>
      <c r="AR34">
        <v>-3.0897319316864014</v>
      </c>
      <c r="AS34">
        <v>4.9999985694885254</v>
      </c>
      <c r="AZ34">
        <v>0</v>
      </c>
      <c r="BA34">
        <v>0</v>
      </c>
      <c r="BB34">
        <v>0</v>
      </c>
      <c r="BC34">
        <v>0</v>
      </c>
      <c r="BD34">
        <v>0.21052631735801697</v>
      </c>
      <c r="BE34">
        <v>0.31578949093818665</v>
      </c>
      <c r="BF34">
        <v>0.47368419170379639</v>
      </c>
      <c r="BG34">
        <v>0</v>
      </c>
      <c r="BN34">
        <v>0.57066720724105835</v>
      </c>
      <c r="BO34">
        <v>0.46236386895179749</v>
      </c>
      <c r="BP34">
        <v>0.28070670366287231</v>
      </c>
      <c r="BQ34">
        <v>0.11877728253602982</v>
      </c>
      <c r="BR34">
        <v>6.4622983336448669E-2</v>
      </c>
      <c r="BS34">
        <v>7.923358678817749E-2</v>
      </c>
      <c r="BT34">
        <v>0.39347678422927856</v>
      </c>
      <c r="BU34">
        <v>5.2814664840698242</v>
      </c>
      <c r="CB34">
        <v>-20.982883453369141</v>
      </c>
      <c r="CC34">
        <v>-15.16615104675293</v>
      </c>
      <c r="CD34">
        <v>-11.94859504699707</v>
      </c>
      <c r="CE34">
        <v>2.6324095726013184</v>
      </c>
      <c r="CF34">
        <v>35.789604187011719</v>
      </c>
      <c r="CG34">
        <v>36.201934814453125</v>
      </c>
      <c r="CH34">
        <v>-28.088476181030273</v>
      </c>
      <c r="CI34">
        <v>33.333324432373047</v>
      </c>
      <c r="CO34">
        <v>0.89116126298904419</v>
      </c>
      <c r="CP34">
        <v>0</v>
      </c>
      <c r="CQ34">
        <v>0.19999992847442627</v>
      </c>
      <c r="CR34">
        <v>1</v>
      </c>
      <c r="CS34">
        <v>20.319999694824219</v>
      </c>
      <c r="CT34">
        <v>-0.57066720724105835</v>
      </c>
      <c r="CU34">
        <v>18.438488006591797</v>
      </c>
      <c r="CV34">
        <v>-1.3108357191085815</v>
      </c>
      <c r="CW34">
        <v>18.438497543334961</v>
      </c>
      <c r="IN34">
        <v>164</v>
      </c>
      <c r="IO34">
        <v>450</v>
      </c>
      <c r="IP34">
        <v>0</v>
      </c>
      <c r="IQ34">
        <v>13.766192436218262</v>
      </c>
      <c r="IR34">
        <v>19.923168182373047</v>
      </c>
      <c r="IS34">
        <v>20.319999694824219</v>
      </c>
      <c r="IT34">
        <v>0.5</v>
      </c>
      <c r="IU34">
        <v>0</v>
      </c>
    </row>
    <row r="35" spans="10:255">
      <c r="J35">
        <v>0.30000001192092896</v>
      </c>
      <c r="K35">
        <v>1</v>
      </c>
      <c r="L35">
        <v>0.15000000596046448</v>
      </c>
      <c r="M35">
        <v>1.1689679622650146</v>
      </c>
      <c r="N35">
        <v>12.708063125610352</v>
      </c>
      <c r="O35">
        <v>1.630677342414856</v>
      </c>
      <c r="P35">
        <v>14.338740348815918</v>
      </c>
      <c r="Q35">
        <v>1.630677342414856</v>
      </c>
      <c r="R35">
        <v>17.606903076171875</v>
      </c>
      <c r="S35">
        <v>17.415220260620117</v>
      </c>
      <c r="T35">
        <v>10.871181488037109</v>
      </c>
      <c r="U35">
        <v>0.89999997615814209</v>
      </c>
      <c r="W35">
        <v>165</v>
      </c>
      <c r="X35">
        <v>0.22623328864574432</v>
      </c>
      <c r="Y35">
        <v>0.18819926679134369</v>
      </c>
      <c r="Z35">
        <v>0.17286092042922974</v>
      </c>
      <c r="AA35">
        <v>0.20833511650562286</v>
      </c>
      <c r="AB35">
        <v>0.25914463400840759</v>
      </c>
      <c r="AC35">
        <v>0.2560686469078064</v>
      </c>
      <c r="AD35">
        <v>0.31999999284744263</v>
      </c>
      <c r="AE35">
        <v>0.13408583402633667</v>
      </c>
      <c r="AF35">
        <v>0.25802859663963318</v>
      </c>
      <c r="AL35">
        <v>-3.2466578483581543</v>
      </c>
      <c r="AM35">
        <v>-1.6398522853851318</v>
      </c>
      <c r="AN35">
        <v>-0.57218366861343384</v>
      </c>
      <c r="AO35">
        <v>0.33297538757324219</v>
      </c>
      <c r="AP35">
        <v>8.1710748672485352</v>
      </c>
      <c r="AQ35">
        <v>4.3931369781494141</v>
      </c>
      <c r="AR35">
        <v>-6.0000004768371582</v>
      </c>
      <c r="AS35">
        <v>21.591415405273438</v>
      </c>
      <c r="AZ35">
        <v>0</v>
      </c>
      <c r="BA35">
        <v>0</v>
      </c>
      <c r="BB35">
        <v>0</v>
      </c>
      <c r="BC35">
        <v>0</v>
      </c>
      <c r="BD35">
        <v>0.20000000298023224</v>
      </c>
      <c r="BE35">
        <v>0.30000001192092896</v>
      </c>
      <c r="BF35">
        <v>0.44999998807907104</v>
      </c>
      <c r="BG35">
        <v>5.000000074505806E-2</v>
      </c>
      <c r="BN35">
        <v>0.55585771799087524</v>
      </c>
      <c r="BO35">
        <v>0.44525536894798279</v>
      </c>
      <c r="BP35">
        <v>0.26517054438591003</v>
      </c>
      <c r="BQ35">
        <v>0.12043675035238266</v>
      </c>
      <c r="BR35">
        <v>5.0701219588518143E-2</v>
      </c>
      <c r="BS35">
        <v>7.9470649361610413E-2</v>
      </c>
      <c r="BT35">
        <v>0.15774965286254883</v>
      </c>
      <c r="BU35">
        <v>3.8018219470977783</v>
      </c>
      <c r="CB35">
        <v>-20.291620254516602</v>
      </c>
      <c r="CC35">
        <v>-13.665430068969727</v>
      </c>
      <c r="CD35">
        <v>-9.5363950729370117</v>
      </c>
      <c r="CE35">
        <v>3.329754114151001</v>
      </c>
      <c r="CF35">
        <v>37.141246795654297</v>
      </c>
      <c r="CG35">
        <v>39.937599182128906</v>
      </c>
      <c r="CH35">
        <v>-54.545463562011719</v>
      </c>
      <c r="CI35">
        <v>143.94277954101563</v>
      </c>
      <c r="CO35">
        <v>1</v>
      </c>
      <c r="CP35">
        <v>0</v>
      </c>
      <c r="CQ35">
        <v>0</v>
      </c>
      <c r="CR35">
        <v>0</v>
      </c>
      <c r="CS35">
        <v>0</v>
      </c>
      <c r="CT35">
        <v>-0.55585771799087524</v>
      </c>
      <c r="CU35">
        <v>-14.894604682922363</v>
      </c>
      <c r="CV35">
        <v>-14.338740348815918</v>
      </c>
      <c r="CW35">
        <v>-14.894598007202148</v>
      </c>
      <c r="IN35">
        <v>165</v>
      </c>
      <c r="IO35">
        <v>450</v>
      </c>
      <c r="IP35">
        <v>0</v>
      </c>
      <c r="IQ35">
        <v>28.155624389648438</v>
      </c>
      <c r="IR35">
        <v>14.918655395507813</v>
      </c>
      <c r="IS35">
        <v>0</v>
      </c>
      <c r="IT35">
        <v>0.5</v>
      </c>
      <c r="IU35">
        <v>0</v>
      </c>
    </row>
    <row r="36" spans="10:255">
      <c r="J36">
        <v>0.30000001192092896</v>
      </c>
      <c r="K36">
        <v>1</v>
      </c>
      <c r="L36">
        <v>0.15000000596046448</v>
      </c>
      <c r="M36">
        <v>0</v>
      </c>
      <c r="N36">
        <v>0</v>
      </c>
      <c r="O36">
        <v>1.5503491163253784</v>
      </c>
      <c r="P36">
        <v>1.5503491163253784</v>
      </c>
      <c r="Q36">
        <v>1.5503491163253784</v>
      </c>
      <c r="R36">
        <v>19.157251358032227</v>
      </c>
      <c r="S36">
        <v>18.965568542480469</v>
      </c>
      <c r="T36">
        <v>10.335659980773926</v>
      </c>
      <c r="U36">
        <v>0.89999997615814209</v>
      </c>
      <c r="W36">
        <v>166</v>
      </c>
      <c r="X36">
        <v>0.22567148506641388</v>
      </c>
      <c r="Y36">
        <v>0.18731091916561127</v>
      </c>
      <c r="Z36">
        <v>0.17220939695835114</v>
      </c>
      <c r="AA36">
        <v>0.20791180431842804</v>
      </c>
      <c r="AB36">
        <v>0.25961026549339294</v>
      </c>
      <c r="AC36">
        <v>0.31027263402938843</v>
      </c>
      <c r="AD36">
        <v>0.24899999797344208</v>
      </c>
      <c r="AE36">
        <v>0.13408583402633667</v>
      </c>
      <c r="AF36">
        <v>0.21069528162479401</v>
      </c>
      <c r="AL36">
        <v>-3.1342971324920654</v>
      </c>
      <c r="AM36">
        <v>-1.4621827602386475</v>
      </c>
      <c r="AN36">
        <v>-0.44187900424003601</v>
      </c>
      <c r="AO36">
        <v>0.41763782501220703</v>
      </c>
      <c r="AP36">
        <v>8.0779485702514648</v>
      </c>
      <c r="AQ36">
        <v>-1.0272623300552368</v>
      </c>
      <c r="AR36">
        <v>1.0999993085861206</v>
      </c>
      <c r="AS36">
        <v>21.591415405273438</v>
      </c>
      <c r="AZ36">
        <v>0</v>
      </c>
      <c r="BA36">
        <v>0</v>
      </c>
      <c r="BB36">
        <v>0</v>
      </c>
      <c r="BC36">
        <v>0</v>
      </c>
      <c r="BD36">
        <v>0.21052631735801697</v>
      </c>
      <c r="BE36">
        <v>0.31578949093818665</v>
      </c>
      <c r="BF36">
        <v>0.47368419170379639</v>
      </c>
      <c r="BG36">
        <v>0</v>
      </c>
      <c r="BN36">
        <v>0.54111850261688232</v>
      </c>
      <c r="BO36">
        <v>0.42875763773918152</v>
      </c>
      <c r="BP36">
        <v>0.25108805298805237</v>
      </c>
      <c r="BQ36">
        <v>0.12078295648097992</v>
      </c>
      <c r="BR36">
        <v>3.612181544303894E-2</v>
      </c>
      <c r="BS36">
        <v>0.45563781261444092</v>
      </c>
      <c r="BT36">
        <v>6.3656234741210938</v>
      </c>
      <c r="BU36">
        <v>0</v>
      </c>
      <c r="CB36">
        <v>-19.589365005493164</v>
      </c>
      <c r="CC36">
        <v>-12.18485164642334</v>
      </c>
      <c r="CD36">
        <v>-7.3646502494812012</v>
      </c>
      <c r="CE36">
        <v>4.1763787269592285</v>
      </c>
      <c r="CF36">
        <v>36.717945098876953</v>
      </c>
      <c r="CG36">
        <v>-9.3387460708618164</v>
      </c>
      <c r="CH36">
        <v>9.9999942779541016</v>
      </c>
      <c r="CI36">
        <v>143.94277954101563</v>
      </c>
      <c r="CO36">
        <v>1</v>
      </c>
      <c r="CP36">
        <v>0</v>
      </c>
      <c r="CQ36">
        <v>0</v>
      </c>
      <c r="CR36">
        <v>0</v>
      </c>
      <c r="CS36">
        <v>0</v>
      </c>
      <c r="CT36">
        <v>-0.54111850261688232</v>
      </c>
      <c r="CU36">
        <v>-2.0914375782012939</v>
      </c>
      <c r="CV36">
        <v>-1.5503491163253784</v>
      </c>
      <c r="CW36">
        <v>-2.0914676189422607</v>
      </c>
      <c r="IN36">
        <v>166</v>
      </c>
      <c r="IO36">
        <v>450</v>
      </c>
      <c r="IP36">
        <v>0</v>
      </c>
      <c r="IQ36">
        <v>29.742103576660156</v>
      </c>
      <c r="IR36">
        <v>18.524288177490234</v>
      </c>
      <c r="IS36">
        <v>0</v>
      </c>
      <c r="IT36">
        <v>0.5</v>
      </c>
      <c r="IU36">
        <v>0</v>
      </c>
    </row>
    <row r="37" spans="10:255">
      <c r="J37">
        <v>0.30000001192092896</v>
      </c>
      <c r="K37">
        <v>1</v>
      </c>
      <c r="L37">
        <v>0.15000000596046448</v>
      </c>
      <c r="M37">
        <v>0</v>
      </c>
      <c r="N37">
        <v>0</v>
      </c>
      <c r="O37">
        <v>1.4101002216339111</v>
      </c>
      <c r="P37">
        <v>1.4101002216339111</v>
      </c>
      <c r="Q37">
        <v>1.4217685461044312</v>
      </c>
      <c r="R37">
        <v>20.579019546508789</v>
      </c>
      <c r="S37">
        <v>20.375669479370117</v>
      </c>
      <c r="T37">
        <v>9.4784564971923828</v>
      </c>
      <c r="U37">
        <v>0.89999997615814209</v>
      </c>
      <c r="W37">
        <v>167</v>
      </c>
      <c r="X37">
        <v>0.22510339319705963</v>
      </c>
      <c r="Y37">
        <v>0.18643772602081299</v>
      </c>
      <c r="Z37">
        <v>0.17161837220191956</v>
      </c>
      <c r="AA37">
        <v>0.20755501091480255</v>
      </c>
      <c r="AB37">
        <v>0.26218298077583313</v>
      </c>
      <c r="AC37">
        <v>0.25234997272491455</v>
      </c>
      <c r="AD37">
        <v>0.28718912601470947</v>
      </c>
      <c r="AE37">
        <v>0.13408583402633667</v>
      </c>
      <c r="AF37">
        <v>0.23615469038486481</v>
      </c>
      <c r="AL37">
        <v>-3.0206789970397949</v>
      </c>
      <c r="AM37">
        <v>-1.2875440120697021</v>
      </c>
      <c r="AN37">
        <v>-0.32367405295372009</v>
      </c>
      <c r="AO37">
        <v>0.48899644613265991</v>
      </c>
      <c r="AP37">
        <v>7.5634055137634277</v>
      </c>
      <c r="AQ37">
        <v>4.7650041580200195</v>
      </c>
      <c r="AR37">
        <v>-2.7189135551452637</v>
      </c>
      <c r="AS37">
        <v>21.591415405273438</v>
      </c>
      <c r="AZ37">
        <v>0</v>
      </c>
      <c r="BA37">
        <v>0</v>
      </c>
      <c r="BB37">
        <v>0</v>
      </c>
      <c r="BC37">
        <v>0</v>
      </c>
      <c r="BD37">
        <v>0.21052631735801697</v>
      </c>
      <c r="BE37">
        <v>0.31578949093818665</v>
      </c>
      <c r="BF37">
        <v>0.47368419170379639</v>
      </c>
      <c r="BG37">
        <v>0</v>
      </c>
      <c r="BN37">
        <v>0.52653294801712036</v>
      </c>
      <c r="BO37">
        <v>0.41291478276252747</v>
      </c>
      <c r="BP37">
        <v>0.23827651143074036</v>
      </c>
      <c r="BQ37">
        <v>0.12006941437721252</v>
      </c>
      <c r="BR37">
        <v>4.8712205141782761E-2</v>
      </c>
      <c r="BS37">
        <v>0.8601190447807312</v>
      </c>
      <c r="BT37">
        <v>-4.4868531227111816</v>
      </c>
      <c r="BU37">
        <v>0</v>
      </c>
      <c r="CB37">
        <v>-18.879249572753906</v>
      </c>
      <c r="CC37">
        <v>-10.72952938079834</v>
      </c>
      <c r="CD37">
        <v>-5.3945679664611816</v>
      </c>
      <c r="CE37">
        <v>4.8899655342102051</v>
      </c>
      <c r="CF37">
        <v>34.379116058349609</v>
      </c>
      <c r="CG37">
        <v>43.318210601806641</v>
      </c>
      <c r="CH37">
        <v>-24.717399597167969</v>
      </c>
      <c r="CI37">
        <v>143.94277954101563</v>
      </c>
      <c r="CO37">
        <v>0.99179309606552124</v>
      </c>
      <c r="CP37">
        <v>0</v>
      </c>
      <c r="CQ37">
        <v>0</v>
      </c>
      <c r="CR37">
        <v>0</v>
      </c>
      <c r="CS37">
        <v>0</v>
      </c>
      <c r="CT37">
        <v>-0.52653294801712036</v>
      </c>
      <c r="CU37">
        <v>-1.9366443157196045</v>
      </c>
      <c r="CV37">
        <v>-1.4101002216339111</v>
      </c>
      <c r="CW37">
        <v>-1.9366331100463867</v>
      </c>
      <c r="IN37">
        <v>167</v>
      </c>
      <c r="IO37">
        <v>450</v>
      </c>
      <c r="IP37">
        <v>0</v>
      </c>
      <c r="IQ37">
        <v>31.200912475585938</v>
      </c>
      <c r="IR37">
        <v>21.839761734008789</v>
      </c>
      <c r="IS37">
        <v>0</v>
      </c>
      <c r="IT37">
        <v>0.5</v>
      </c>
      <c r="IU37">
        <v>0</v>
      </c>
    </row>
    <row r="38" spans="10:255">
      <c r="J38">
        <v>0.30000001192092896</v>
      </c>
      <c r="K38">
        <v>1</v>
      </c>
      <c r="L38">
        <v>0.15000000596046448</v>
      </c>
      <c r="M38">
        <v>0</v>
      </c>
      <c r="N38">
        <v>0</v>
      </c>
      <c r="O38">
        <v>1.2795450687408447</v>
      </c>
      <c r="P38">
        <v>1.2795450687408447</v>
      </c>
      <c r="Q38">
        <v>1.357835054397583</v>
      </c>
      <c r="R38">
        <v>21.936855316162109</v>
      </c>
      <c r="S38">
        <v>21.655214309692383</v>
      </c>
      <c r="T38">
        <v>9.0522336959838867</v>
      </c>
      <c r="U38">
        <v>0.89999997615814209</v>
      </c>
      <c r="W38">
        <v>168</v>
      </c>
      <c r="X38">
        <v>0.22453127801418304</v>
      </c>
      <c r="Y38">
        <v>0.18558189272880554</v>
      </c>
      <c r="Z38">
        <v>0.17108343541622162</v>
      </c>
      <c r="AA38">
        <v>0.20740354061126709</v>
      </c>
      <c r="AB38">
        <v>0.2601962685585022</v>
      </c>
      <c r="AC38">
        <v>0.25996440649032593</v>
      </c>
      <c r="AD38">
        <v>0.2698596715927124</v>
      </c>
      <c r="AE38">
        <v>0.13408583402633667</v>
      </c>
      <c r="AF38">
        <v>0.22460173070430756</v>
      </c>
      <c r="AL38">
        <v>-2.9062559604644775</v>
      </c>
      <c r="AM38">
        <v>-1.1163774728775024</v>
      </c>
      <c r="AN38">
        <v>-0.21668672561645508</v>
      </c>
      <c r="AO38">
        <v>0.5192905068397522</v>
      </c>
      <c r="AP38">
        <v>7.9607477188110352</v>
      </c>
      <c r="AQ38">
        <v>4.0035610198974609</v>
      </c>
      <c r="AR38">
        <v>-0.98596817255020142</v>
      </c>
      <c r="AS38">
        <v>21.591415405273438</v>
      </c>
      <c r="AZ38">
        <v>0</v>
      </c>
      <c r="BA38">
        <v>0</v>
      </c>
      <c r="BB38">
        <v>0</v>
      </c>
      <c r="BC38">
        <v>0</v>
      </c>
      <c r="BD38">
        <v>0.21052631735801697</v>
      </c>
      <c r="BE38">
        <v>0.31578949093818665</v>
      </c>
      <c r="BF38">
        <v>0.47368419170379639</v>
      </c>
      <c r="BG38">
        <v>0</v>
      </c>
      <c r="BN38">
        <v>0.51217049360275269</v>
      </c>
      <c r="BO38">
        <v>0.39774829149246216</v>
      </c>
      <c r="BP38">
        <v>0.22658176720142365</v>
      </c>
      <c r="BQ38">
        <v>0.1195937842130661</v>
      </c>
      <c r="BR38">
        <v>8.9300312101840973E-2</v>
      </c>
      <c r="BS38">
        <v>-3.866519033908844E-2</v>
      </c>
      <c r="BT38">
        <v>1.1268441677093506</v>
      </c>
      <c r="BU38">
        <v>0</v>
      </c>
      <c r="CB38">
        <v>-18.164106369018555</v>
      </c>
      <c r="CC38">
        <v>-9.3031406402587891</v>
      </c>
      <c r="CD38">
        <v>-3.6114451885223389</v>
      </c>
      <c r="CE38">
        <v>5.1929059028625488</v>
      </c>
      <c r="CF38">
        <v>36.185214996337891</v>
      </c>
      <c r="CG38">
        <v>36.395999908447266</v>
      </c>
      <c r="CH38">
        <v>-8.9633474349975586</v>
      </c>
      <c r="CI38">
        <v>143.94277954101563</v>
      </c>
      <c r="CO38">
        <v>0.94234198331832886</v>
      </c>
      <c r="CP38">
        <v>0</v>
      </c>
      <c r="CQ38">
        <v>0</v>
      </c>
      <c r="CR38">
        <v>0</v>
      </c>
      <c r="CS38">
        <v>0</v>
      </c>
      <c r="CT38">
        <v>-0.51217049360275269</v>
      </c>
      <c r="CU38">
        <v>-1.7917156219482422</v>
      </c>
      <c r="CV38">
        <v>-1.2795450687408447</v>
      </c>
      <c r="CW38">
        <v>-1.7917155027389526</v>
      </c>
      <c r="IN38">
        <v>168</v>
      </c>
      <c r="IO38">
        <v>450</v>
      </c>
      <c r="IP38">
        <v>0</v>
      </c>
      <c r="IQ38">
        <v>32.569755554199219</v>
      </c>
      <c r="IR38">
        <v>24.950769424438477</v>
      </c>
      <c r="IS38">
        <v>0</v>
      </c>
      <c r="IT38">
        <v>0.5</v>
      </c>
      <c r="IU38">
        <v>0</v>
      </c>
    </row>
    <row r="39" spans="10:255">
      <c r="J39">
        <v>0.30000001192092896</v>
      </c>
      <c r="K39">
        <v>1</v>
      </c>
      <c r="L39">
        <v>0.15000000596046448</v>
      </c>
      <c r="M39">
        <v>0</v>
      </c>
      <c r="N39">
        <v>0</v>
      </c>
      <c r="O39">
        <v>1.4952861070632935</v>
      </c>
      <c r="P39">
        <v>1.4952861070632935</v>
      </c>
      <c r="Q39">
        <v>1.6689568758010864</v>
      </c>
      <c r="R39">
        <v>23.605812072753906</v>
      </c>
      <c r="S39">
        <v>23.150501251220703</v>
      </c>
      <c r="T39">
        <v>11.126379013061523</v>
      </c>
      <c r="U39">
        <v>0.89999997615814209</v>
      </c>
      <c r="W39">
        <v>169</v>
      </c>
      <c r="X39">
        <v>0.22395715117454529</v>
      </c>
      <c r="Y39">
        <v>0.18474510312080383</v>
      </c>
      <c r="Z39">
        <v>0.17060618102550507</v>
      </c>
      <c r="AA39">
        <v>0.20712213218212128</v>
      </c>
      <c r="AB39">
        <v>0.25870728492736816</v>
      </c>
      <c r="AC39">
        <v>0.26109609007835388</v>
      </c>
      <c r="AD39">
        <v>0.25611138343811035</v>
      </c>
      <c r="AE39">
        <v>0.13408583402633667</v>
      </c>
      <c r="AF39">
        <v>0.21543620526790619</v>
      </c>
      <c r="AL39">
        <v>-2.7914304733276367</v>
      </c>
      <c r="AM39">
        <v>-0.94901937246322632</v>
      </c>
      <c r="AN39">
        <v>-0.12123584002256393</v>
      </c>
      <c r="AO39">
        <v>0.57557219266891479</v>
      </c>
      <c r="AP39">
        <v>8.258544921875</v>
      </c>
      <c r="AQ39">
        <v>3.890392541885376</v>
      </c>
      <c r="AR39">
        <v>0.38886070251464844</v>
      </c>
      <c r="AS39">
        <v>21.591415405273438</v>
      </c>
      <c r="AZ39">
        <v>0</v>
      </c>
      <c r="BA39">
        <v>0</v>
      </c>
      <c r="BB39">
        <v>0</v>
      </c>
      <c r="BC39">
        <v>0</v>
      </c>
      <c r="BD39">
        <v>0.21052631735801697</v>
      </c>
      <c r="BE39">
        <v>0.31578949093818665</v>
      </c>
      <c r="BF39">
        <v>0.47368419170379639</v>
      </c>
      <c r="BG39">
        <v>0</v>
      </c>
      <c r="BN39">
        <v>0.49808841943740845</v>
      </c>
      <c r="BO39">
        <v>0.38326427340507507</v>
      </c>
      <c r="BP39">
        <v>0.21590478718280792</v>
      </c>
      <c r="BQ39">
        <v>0.12045492976903915</v>
      </c>
      <c r="BR39">
        <v>6.4171932637691498E-2</v>
      </c>
      <c r="BS39">
        <v>8.1169061362743378E-2</v>
      </c>
      <c r="BT39">
        <v>0.66653424501419067</v>
      </c>
      <c r="BU39">
        <v>0</v>
      </c>
      <c r="CB39">
        <v>-17.446447372436523</v>
      </c>
      <c r="CC39">
        <v>-7.9084920883178711</v>
      </c>
      <c r="CD39">
        <v>-2.0205974578857422</v>
      </c>
      <c r="CE39">
        <v>5.7557229995727539</v>
      </c>
      <c r="CF39">
        <v>37.538837432861328</v>
      </c>
      <c r="CG39">
        <v>35.367198944091797</v>
      </c>
      <c r="CH39">
        <v>3.5350978374481201</v>
      </c>
      <c r="CI39">
        <v>143.94277954101563</v>
      </c>
      <c r="CO39">
        <v>0.89594054222106934</v>
      </c>
      <c r="CP39">
        <v>0</v>
      </c>
      <c r="CQ39">
        <v>0</v>
      </c>
      <c r="CR39">
        <v>0</v>
      </c>
      <c r="CS39">
        <v>0</v>
      </c>
      <c r="CT39">
        <v>-0.49808841943740845</v>
      </c>
      <c r="CU39">
        <v>-1.9933879375457764</v>
      </c>
      <c r="CV39">
        <v>-1.4952861070632935</v>
      </c>
      <c r="CW39">
        <v>-1.9933745861053467</v>
      </c>
      <c r="IN39">
        <v>169</v>
      </c>
      <c r="IO39">
        <v>450</v>
      </c>
      <c r="IP39">
        <v>0</v>
      </c>
      <c r="IQ39">
        <v>34.129215240478516</v>
      </c>
      <c r="IR39">
        <v>28.494993209838867</v>
      </c>
      <c r="IS39">
        <v>0</v>
      </c>
      <c r="IT39">
        <v>0.5</v>
      </c>
      <c r="IU39">
        <v>0</v>
      </c>
    </row>
    <row r="40" spans="10:255">
      <c r="J40">
        <v>0.30000001192092896</v>
      </c>
      <c r="K40">
        <v>1</v>
      </c>
      <c r="L40">
        <v>0.15000000596046448</v>
      </c>
      <c r="M40">
        <v>0</v>
      </c>
      <c r="N40">
        <v>0</v>
      </c>
      <c r="O40">
        <v>1.2026962041854858</v>
      </c>
      <c r="P40">
        <v>1.2026962041854858</v>
      </c>
      <c r="Q40">
        <v>1.4265546798706055</v>
      </c>
      <c r="R40">
        <v>25.032367706298828</v>
      </c>
      <c r="S40">
        <v>24.35319709777832</v>
      </c>
      <c r="T40">
        <v>9.5103645324707031</v>
      </c>
      <c r="U40">
        <v>0.89999997615814209</v>
      </c>
      <c r="W40">
        <v>170</v>
      </c>
      <c r="X40">
        <v>0.22338277101516724</v>
      </c>
      <c r="Y40">
        <v>0.18392875790596008</v>
      </c>
      <c r="Z40">
        <v>0.17017529904842377</v>
      </c>
      <c r="AA40">
        <v>0.20676510035991669</v>
      </c>
      <c r="AB40">
        <v>0.25775900483131409</v>
      </c>
      <c r="AC40">
        <v>0.2584058940410614</v>
      </c>
      <c r="AD40">
        <v>0.24818512797355652</v>
      </c>
      <c r="AE40">
        <v>0.13408583402633667</v>
      </c>
      <c r="AF40">
        <v>0.2101520299911499</v>
      </c>
      <c r="AL40">
        <v>-2.6765544414520264</v>
      </c>
      <c r="AM40">
        <v>-0.78575032949447632</v>
      </c>
      <c r="AN40">
        <v>-3.5059448331594467E-2</v>
      </c>
      <c r="AO40">
        <v>0.64697855710983276</v>
      </c>
      <c r="AP40">
        <v>8.4482011795043945</v>
      </c>
      <c r="AQ40">
        <v>4.1594123840332031</v>
      </c>
      <c r="AR40">
        <v>1.1814862489700317</v>
      </c>
      <c r="AS40">
        <v>21.591415405273438</v>
      </c>
      <c r="AZ40">
        <v>0</v>
      </c>
      <c r="BA40">
        <v>0</v>
      </c>
      <c r="BB40">
        <v>0</v>
      </c>
      <c r="BC40">
        <v>0</v>
      </c>
      <c r="BD40">
        <v>0.21052631735801697</v>
      </c>
      <c r="BE40">
        <v>0.31578949093818665</v>
      </c>
      <c r="BF40">
        <v>0.47368419170379639</v>
      </c>
      <c r="BG40">
        <v>0</v>
      </c>
      <c r="BN40">
        <v>0.48433104157447815</v>
      </c>
      <c r="BO40">
        <v>0.36945775151252747</v>
      </c>
      <c r="BP40">
        <v>0.20618726313114166</v>
      </c>
      <c r="BQ40">
        <v>0.12001124769449234</v>
      </c>
      <c r="BR40">
        <v>4.8603177070617676E-2</v>
      </c>
      <c r="BS40">
        <v>0.11214575916528702</v>
      </c>
      <c r="BT40">
        <v>0.22292667627334595</v>
      </c>
      <c r="BU40">
        <v>0</v>
      </c>
      <c r="CB40">
        <v>-16.728471755981445</v>
      </c>
      <c r="CC40">
        <v>-6.5479168891906738</v>
      </c>
      <c r="CD40">
        <v>-0.5843241810798645</v>
      </c>
      <c r="CE40">
        <v>6.4697866439819336</v>
      </c>
      <c r="CF40">
        <v>38.400909423828125</v>
      </c>
      <c r="CG40">
        <v>37.812828063964844</v>
      </c>
      <c r="CH40">
        <v>10.740785598754883</v>
      </c>
      <c r="CI40">
        <v>143.94277954101563</v>
      </c>
      <c r="CO40">
        <v>0.84307754039764404</v>
      </c>
      <c r="CP40">
        <v>0</v>
      </c>
      <c r="CQ40">
        <v>0</v>
      </c>
      <c r="CR40">
        <v>0</v>
      </c>
      <c r="CS40">
        <v>0</v>
      </c>
      <c r="CT40">
        <v>-0.48433104157447815</v>
      </c>
      <c r="CU40">
        <v>-1.6869902610778809</v>
      </c>
      <c r="CV40">
        <v>-1.2026962041854858</v>
      </c>
      <c r="CW40">
        <v>-1.6870272159576416</v>
      </c>
      <c r="IN40">
        <v>170</v>
      </c>
      <c r="IO40">
        <v>450</v>
      </c>
      <c r="IP40">
        <v>0</v>
      </c>
      <c r="IQ40">
        <v>35.380516052246094</v>
      </c>
      <c r="IR40">
        <v>31.338861465454102</v>
      </c>
      <c r="IS40">
        <v>0</v>
      </c>
      <c r="IT40">
        <v>0.5</v>
      </c>
      <c r="IU40">
        <v>0</v>
      </c>
    </row>
    <row r="41" spans="10:255">
      <c r="J41">
        <v>0.30000001192092896</v>
      </c>
      <c r="K41">
        <v>1</v>
      </c>
      <c r="L41">
        <v>0.15000000596046448</v>
      </c>
      <c r="M41">
        <v>0</v>
      </c>
      <c r="N41">
        <v>0</v>
      </c>
      <c r="O41">
        <v>1.0013904571533203</v>
      </c>
      <c r="P41">
        <v>1.0013904571533203</v>
      </c>
      <c r="Q41">
        <v>1.2507054805755615</v>
      </c>
      <c r="R41">
        <v>26.283073425292969</v>
      </c>
      <c r="S41">
        <v>25.354587554931641</v>
      </c>
      <c r="T41">
        <v>8.3380365371704102</v>
      </c>
      <c r="U41">
        <v>0.89999997615814209</v>
      </c>
      <c r="W41">
        <v>171</v>
      </c>
      <c r="X41">
        <v>0.22280968725681305</v>
      </c>
      <c r="Y41">
        <v>0.18313369154930115</v>
      </c>
      <c r="Z41">
        <v>0.1697828471660614</v>
      </c>
      <c r="AA41">
        <v>0.20637920498847961</v>
      </c>
      <c r="AB41">
        <v>0.25692346692085266</v>
      </c>
      <c r="AC41">
        <v>0.25552868843078613</v>
      </c>
      <c r="AD41">
        <v>0.24230314791202545</v>
      </c>
      <c r="AE41">
        <v>0.13408583402633667</v>
      </c>
      <c r="AF41">
        <v>0.20623071491718292</v>
      </c>
      <c r="AL41">
        <v>-2.5619378089904785</v>
      </c>
      <c r="AM41">
        <v>-0.62673699855804443</v>
      </c>
      <c r="AN41">
        <v>4.343092069029808E-2</v>
      </c>
      <c r="AO41">
        <v>0.72415769100189209</v>
      </c>
      <c r="AP41">
        <v>8.6153087615966797</v>
      </c>
      <c r="AQ41">
        <v>4.4471325874328613</v>
      </c>
      <c r="AR41">
        <v>1.7696843147277832</v>
      </c>
      <c r="AS41">
        <v>21.591415405273438</v>
      </c>
      <c r="AZ41">
        <v>0</v>
      </c>
      <c r="BA41">
        <v>0</v>
      </c>
      <c r="BB41">
        <v>0</v>
      </c>
      <c r="BC41">
        <v>0</v>
      </c>
      <c r="BD41">
        <v>0.21052631735801697</v>
      </c>
      <c r="BE41">
        <v>0.31578949093818665</v>
      </c>
      <c r="BF41">
        <v>0.47368419170379639</v>
      </c>
      <c r="BG41">
        <v>0</v>
      </c>
      <c r="BN41">
        <v>0.47093269228935242</v>
      </c>
      <c r="BO41">
        <v>0.35631772875785828</v>
      </c>
      <c r="BP41">
        <v>0.19730290770530701</v>
      </c>
      <c r="BQ41">
        <v>0.11881174147129059</v>
      </c>
      <c r="BR41">
        <v>4.1632384061813354E-2</v>
      </c>
      <c r="BS41">
        <v>8.5347488522529602E-2</v>
      </c>
      <c r="BT41">
        <v>0.11385573446750641</v>
      </c>
      <c r="BU41">
        <v>0</v>
      </c>
      <c r="CB41">
        <v>-16.012117385864258</v>
      </c>
      <c r="CC41">
        <v>-5.222806453704834</v>
      </c>
      <c r="CD41">
        <v>0.72384870052337646</v>
      </c>
      <c r="CE41">
        <v>7.2415771484375</v>
      </c>
      <c r="CF41">
        <v>39.160491943359375</v>
      </c>
      <c r="CG41">
        <v>40.428470611572266</v>
      </c>
      <c r="CH41">
        <v>16.088041305541992</v>
      </c>
      <c r="CI41">
        <v>143.94277954101563</v>
      </c>
      <c r="CO41">
        <v>0.80066049098968506</v>
      </c>
      <c r="CP41">
        <v>0</v>
      </c>
      <c r="CQ41">
        <v>0</v>
      </c>
      <c r="CR41">
        <v>0</v>
      </c>
      <c r="CS41">
        <v>0</v>
      </c>
      <c r="CT41">
        <v>-0.47093269228935242</v>
      </c>
      <c r="CU41">
        <v>-1.4723539352416992</v>
      </c>
      <c r="CV41">
        <v>-1.0013904571533203</v>
      </c>
      <c r="CW41">
        <v>-1.4723231792449951</v>
      </c>
      <c r="IN41">
        <v>171</v>
      </c>
      <c r="IO41">
        <v>450</v>
      </c>
      <c r="IP41">
        <v>0</v>
      </c>
      <c r="IQ41">
        <v>36.423542022705078</v>
      </c>
      <c r="IR41">
        <v>33.709373474121094</v>
      </c>
      <c r="IS41">
        <v>0</v>
      </c>
      <c r="IT41">
        <v>0.5</v>
      </c>
      <c r="IU41">
        <v>0</v>
      </c>
    </row>
    <row r="42" spans="10:255">
      <c r="J42">
        <v>0.30000001192092896</v>
      </c>
      <c r="K42">
        <v>1</v>
      </c>
      <c r="L42">
        <v>0.15000000596046448</v>
      </c>
      <c r="M42">
        <v>0</v>
      </c>
      <c r="N42">
        <v>0</v>
      </c>
      <c r="O42">
        <v>0.94735103845596313</v>
      </c>
      <c r="P42">
        <v>0.94735103845596313</v>
      </c>
      <c r="Q42">
        <v>1.2378759384155273</v>
      </c>
      <c r="R42">
        <v>27.520950317382813</v>
      </c>
      <c r="S42">
        <v>26.301939010620117</v>
      </c>
      <c r="T42">
        <v>8.2525062561035156</v>
      </c>
      <c r="U42">
        <v>0.89999997615814209</v>
      </c>
      <c r="W42">
        <v>172</v>
      </c>
      <c r="X42">
        <v>0.22223922610282898</v>
      </c>
      <c r="Y42">
        <v>0.18236032128334045</v>
      </c>
      <c r="Z42">
        <v>0.16942347586154938</v>
      </c>
      <c r="AA42">
        <v>0.20597635209560394</v>
      </c>
      <c r="AB42">
        <v>0.25602662563323975</v>
      </c>
      <c r="AC42">
        <v>0.25253012776374817</v>
      </c>
      <c r="AD42">
        <v>0.23725484311580658</v>
      </c>
      <c r="AE42">
        <v>0.13408583402633667</v>
      </c>
      <c r="AF42">
        <v>0.20286516845226288</v>
      </c>
      <c r="AL42">
        <v>-2.4478456974029541</v>
      </c>
      <c r="AM42">
        <v>-0.47206294536590576</v>
      </c>
      <c r="AN42">
        <v>0.11530517786741257</v>
      </c>
      <c r="AO42">
        <v>0.80472826957702637</v>
      </c>
      <c r="AP42">
        <v>8.7946767807006836</v>
      </c>
      <c r="AQ42">
        <v>4.7469887733459473</v>
      </c>
      <c r="AR42">
        <v>2.27451491355896</v>
      </c>
      <c r="AS42">
        <v>21.591415405273438</v>
      </c>
      <c r="AZ42">
        <v>0</v>
      </c>
      <c r="BA42">
        <v>0</v>
      </c>
      <c r="BB42">
        <v>0</v>
      </c>
      <c r="BC42">
        <v>0</v>
      </c>
      <c r="BD42">
        <v>0.21052631735801697</v>
      </c>
      <c r="BE42">
        <v>0.31578949093818665</v>
      </c>
      <c r="BF42">
        <v>0.47368419170379639</v>
      </c>
      <c r="BG42">
        <v>0</v>
      </c>
      <c r="BN42">
        <v>0.45791861414909363</v>
      </c>
      <c r="BO42">
        <v>0.34382569789886475</v>
      </c>
      <c r="BP42">
        <v>0.18915262818336487</v>
      </c>
      <c r="BQ42">
        <v>0.11727811396121979</v>
      </c>
      <c r="BR42">
        <v>3.670627623796463E-2</v>
      </c>
      <c r="BS42">
        <v>5.6776687502861023E-2</v>
      </c>
      <c r="BT42">
        <v>5.6084629148244858E-2</v>
      </c>
      <c r="BU42">
        <v>0</v>
      </c>
      <c r="CB42">
        <v>-15.299040794372559</v>
      </c>
      <c r="CC42">
        <v>-3.9338562488555908</v>
      </c>
      <c r="CD42">
        <v>1.9217530488967896</v>
      </c>
      <c r="CE42">
        <v>8.0472831726074219</v>
      </c>
      <c r="CF42">
        <v>39.975799560546875</v>
      </c>
      <c r="CG42">
        <v>43.154434204101563</v>
      </c>
      <c r="CH42">
        <v>20.677410125732422</v>
      </c>
      <c r="CI42">
        <v>143.94277954101563</v>
      </c>
      <c r="CO42">
        <v>0.76530367136001587</v>
      </c>
      <c r="CP42">
        <v>0</v>
      </c>
      <c r="CQ42">
        <v>0</v>
      </c>
      <c r="CR42">
        <v>0</v>
      </c>
      <c r="CS42">
        <v>0</v>
      </c>
      <c r="CT42">
        <v>-0.45791861414909363</v>
      </c>
      <c r="CU42">
        <v>-1.4052689075469971</v>
      </c>
      <c r="CV42">
        <v>-0.94735103845596313</v>
      </c>
      <c r="CW42">
        <v>-1.4052696228027344</v>
      </c>
      <c r="IN42">
        <v>172</v>
      </c>
      <c r="IO42">
        <v>450</v>
      </c>
      <c r="IP42">
        <v>0</v>
      </c>
      <c r="IQ42">
        <v>37.407596588134766</v>
      </c>
      <c r="IR42">
        <v>35.94586181640625</v>
      </c>
      <c r="IS42">
        <v>0</v>
      </c>
      <c r="IT42">
        <v>0.5</v>
      </c>
      <c r="IU42">
        <v>0</v>
      </c>
    </row>
    <row r="43" spans="10:255">
      <c r="J43">
        <v>0.30000001192092896</v>
      </c>
      <c r="K43">
        <v>1</v>
      </c>
      <c r="L43">
        <v>0.15000000596046448</v>
      </c>
      <c r="M43">
        <v>0</v>
      </c>
      <c r="N43">
        <v>0</v>
      </c>
      <c r="O43">
        <v>1.0646616220474243</v>
      </c>
      <c r="P43">
        <v>1.0646616220474243</v>
      </c>
      <c r="Q43">
        <v>1.4545631408691406</v>
      </c>
      <c r="R43">
        <v>28.975513458251953</v>
      </c>
      <c r="S43">
        <v>27.366600036621094</v>
      </c>
      <c r="T43">
        <v>9.697087287902832</v>
      </c>
      <c r="U43">
        <v>0.89999997615814209</v>
      </c>
      <c r="W43">
        <v>173</v>
      </c>
      <c r="X43">
        <v>0.22167249023914337</v>
      </c>
      <c r="Y43">
        <v>0.18160881102085114</v>
      </c>
      <c r="Z43">
        <v>0.16909286379814148</v>
      </c>
      <c r="AA43">
        <v>0.20555578172206879</v>
      </c>
      <c r="AB43">
        <v>0.25489538908004761</v>
      </c>
      <c r="AC43">
        <v>0.24907532334327698</v>
      </c>
      <c r="AD43">
        <v>0.23201125860214233</v>
      </c>
      <c r="AE43">
        <v>0.13408583402633667</v>
      </c>
      <c r="AF43">
        <v>0.19936944544315338</v>
      </c>
      <c r="AL43">
        <v>-2.3344986438751221</v>
      </c>
      <c r="AM43">
        <v>-0.3217608630657196</v>
      </c>
      <c r="AN43">
        <v>0.18142758309841156</v>
      </c>
      <c r="AO43">
        <v>0.88884228467941284</v>
      </c>
      <c r="AP43">
        <v>9.0209236145019531</v>
      </c>
      <c r="AQ43">
        <v>5.0924696922302246</v>
      </c>
      <c r="AR43">
        <v>2.7988731861114502</v>
      </c>
      <c r="AS43">
        <v>21.591415405273438</v>
      </c>
      <c r="AZ43">
        <v>0</v>
      </c>
      <c r="BA43">
        <v>0</v>
      </c>
      <c r="BB43">
        <v>0</v>
      </c>
      <c r="BC43">
        <v>0</v>
      </c>
      <c r="BD43">
        <v>0.21052631735801697</v>
      </c>
      <c r="BE43">
        <v>0.31578949093818665</v>
      </c>
      <c r="BF43">
        <v>0.47368419170379639</v>
      </c>
      <c r="BG43">
        <v>0</v>
      </c>
      <c r="BN43">
        <v>0.44530525803565979</v>
      </c>
      <c r="BO43">
        <v>0.33195808529853821</v>
      </c>
      <c r="BP43">
        <v>0.18165810406208038</v>
      </c>
      <c r="BQ43">
        <v>0.1155347004532814</v>
      </c>
      <c r="BR43">
        <v>3.1421974301338196E-2</v>
      </c>
      <c r="BS43">
        <v>2.9316380620002747E-2</v>
      </c>
      <c r="BT43">
        <v>2.0045151934027672E-2</v>
      </c>
      <c r="BU43">
        <v>0</v>
      </c>
      <c r="CB43">
        <v>-14.590620994567871</v>
      </c>
      <c r="CC43">
        <v>-2.6813392639160156</v>
      </c>
      <c r="CD43">
        <v>3.0237932205200195</v>
      </c>
      <c r="CE43">
        <v>8.8884239196777344</v>
      </c>
      <c r="CF43">
        <v>41.004196166992188</v>
      </c>
      <c r="CG43">
        <v>46.295166015625</v>
      </c>
      <c r="CH43">
        <v>25.444305419921875</v>
      </c>
      <c r="CI43">
        <v>143.94277954101563</v>
      </c>
      <c r="CO43">
        <v>0.73194593191146851</v>
      </c>
      <c r="CP43">
        <v>0</v>
      </c>
      <c r="CQ43">
        <v>0</v>
      </c>
      <c r="CR43">
        <v>0</v>
      </c>
      <c r="CS43">
        <v>0</v>
      </c>
      <c r="CT43">
        <v>-0.44530525803565979</v>
      </c>
      <c r="CU43">
        <v>-1.5099644660949707</v>
      </c>
      <c r="CV43">
        <v>-1.0646616220474243</v>
      </c>
      <c r="CW43">
        <v>-1.5099668502807617</v>
      </c>
      <c r="IN43">
        <v>173</v>
      </c>
      <c r="IO43">
        <v>450</v>
      </c>
      <c r="IP43">
        <v>0</v>
      </c>
      <c r="IQ43">
        <v>38.503684997558594</v>
      </c>
      <c r="IR43">
        <v>38.436973571777344</v>
      </c>
      <c r="IS43">
        <v>0</v>
      </c>
      <c r="IT43">
        <v>0.5</v>
      </c>
      <c r="IU43">
        <v>0</v>
      </c>
    </row>
    <row r="44" spans="10:255">
      <c r="J44">
        <v>0.30000001192092896</v>
      </c>
      <c r="K44">
        <v>1</v>
      </c>
      <c r="L44">
        <v>0.15000000596046448</v>
      </c>
      <c r="M44">
        <v>0</v>
      </c>
      <c r="N44">
        <v>0</v>
      </c>
      <c r="O44">
        <v>0.92802667617797852</v>
      </c>
      <c r="P44">
        <v>0.92802667617797852</v>
      </c>
      <c r="Q44">
        <v>1.3356931209564209</v>
      </c>
      <c r="R44">
        <v>30.311206817626953</v>
      </c>
      <c r="S44">
        <v>28.294626235961914</v>
      </c>
      <c r="T44">
        <v>8.9046201705932617</v>
      </c>
      <c r="U44">
        <v>0.89999997615814209</v>
      </c>
      <c r="W44">
        <v>174</v>
      </c>
      <c r="X44">
        <v>0.22111041843891144</v>
      </c>
      <c r="Y44">
        <v>0.18015412986278534</v>
      </c>
      <c r="Z44">
        <v>0.16951210796833038</v>
      </c>
      <c r="AA44">
        <v>0.20510660111904144</v>
      </c>
      <c r="AB44">
        <v>0.2656826376914978</v>
      </c>
      <c r="AC44">
        <v>0.34000000357627869</v>
      </c>
      <c r="AD44">
        <v>0.31999999284744263</v>
      </c>
      <c r="AE44">
        <v>0.30000001192092896</v>
      </c>
      <c r="AF44">
        <v>0.31333333253860474</v>
      </c>
      <c r="AL44">
        <v>-2.2220842838287354</v>
      </c>
      <c r="AM44">
        <v>-3.0824551358819008E-2</v>
      </c>
      <c r="AN44">
        <v>9.7578756511211395E-2</v>
      </c>
      <c r="AO44">
        <v>0.97867834568023682</v>
      </c>
      <c r="AP44">
        <v>6.8634743690490723</v>
      </c>
      <c r="AQ44">
        <v>-3.9999997615814209</v>
      </c>
      <c r="AR44">
        <v>-6.0000004768371582</v>
      </c>
      <c r="AS44">
        <v>4.9999985694885254</v>
      </c>
      <c r="AZ44">
        <v>0</v>
      </c>
      <c r="BA44">
        <v>0</v>
      </c>
      <c r="BB44">
        <v>0</v>
      </c>
      <c r="BC44">
        <v>0</v>
      </c>
      <c r="BD44">
        <v>0.21052631735801697</v>
      </c>
      <c r="BE44">
        <v>0.31578949093818665</v>
      </c>
      <c r="BF44">
        <v>0.47368419170379639</v>
      </c>
      <c r="BG44">
        <v>0</v>
      </c>
      <c r="BN44">
        <v>0.43310242891311646</v>
      </c>
      <c r="BO44">
        <v>0.32068878412246704</v>
      </c>
      <c r="BP44">
        <v>2.9750984162092209E-2</v>
      </c>
      <c r="BQ44">
        <v>0.11360092461109161</v>
      </c>
      <c r="BR44">
        <v>2.3765331134200096E-2</v>
      </c>
      <c r="BS44">
        <v>2.3765895366668701</v>
      </c>
      <c r="BT44">
        <v>11.762119293212891</v>
      </c>
      <c r="BU44">
        <v>21.000583648681641</v>
      </c>
      <c r="CB44">
        <v>-13.888031959533691</v>
      </c>
      <c r="CC44">
        <v>-0.25687113404273987</v>
      </c>
      <c r="CD44">
        <v>1.6263126134872437</v>
      </c>
      <c r="CE44">
        <v>9.7867851257324219</v>
      </c>
      <c r="CF44">
        <v>31.197608947753906</v>
      </c>
      <c r="CG44">
        <v>-36.363624572753906</v>
      </c>
      <c r="CH44">
        <v>-54.545463562011719</v>
      </c>
      <c r="CI44">
        <v>33.333324432373047</v>
      </c>
      <c r="CO44">
        <v>0.69479036331176758</v>
      </c>
      <c r="CP44">
        <v>0</v>
      </c>
      <c r="CQ44">
        <v>0.19999992847442627</v>
      </c>
      <c r="CR44">
        <v>1</v>
      </c>
      <c r="CS44">
        <v>37.591999053955078</v>
      </c>
      <c r="CT44">
        <v>-0.43310242891311646</v>
      </c>
      <c r="CU44">
        <v>36.230892181396484</v>
      </c>
      <c r="CV44">
        <v>-0.92802667617797852</v>
      </c>
      <c r="CW44">
        <v>36.230869293212891</v>
      </c>
      <c r="IN44">
        <v>174</v>
      </c>
      <c r="IO44">
        <v>450</v>
      </c>
      <c r="IP44">
        <v>0</v>
      </c>
      <c r="IQ44">
        <v>1.863472580909729</v>
      </c>
      <c r="IR44">
        <v>-7.1284675598144531</v>
      </c>
      <c r="IS44">
        <v>30.479999542236328</v>
      </c>
      <c r="IT44">
        <v>0.5</v>
      </c>
      <c r="IU44">
        <v>7.1119999885559082</v>
      </c>
    </row>
    <row r="45" spans="10:255">
      <c r="J45">
        <v>0.30000001192092896</v>
      </c>
      <c r="K45">
        <v>1</v>
      </c>
      <c r="L45">
        <v>0.18466667830944061</v>
      </c>
      <c r="M45">
        <v>1.0863590240478516</v>
      </c>
      <c r="N45">
        <v>7.8392548561096191</v>
      </c>
      <c r="O45">
        <v>1.3325697183609009</v>
      </c>
      <c r="P45">
        <v>9.1718244552612305</v>
      </c>
      <c r="Q45">
        <v>1.3325697183609009</v>
      </c>
      <c r="R45">
        <v>31.643775939941406</v>
      </c>
      <c r="S45">
        <v>29.627195358276367</v>
      </c>
      <c r="T45">
        <v>7.2160811424255371</v>
      </c>
      <c r="U45">
        <v>0.89999997615814209</v>
      </c>
      <c r="W45">
        <v>175</v>
      </c>
      <c r="X45">
        <v>0.2205309271812439</v>
      </c>
      <c r="Y45">
        <v>0.17946496605873108</v>
      </c>
      <c r="Z45">
        <v>0.1692187637090683</v>
      </c>
      <c r="AA45">
        <v>0.20805138349533081</v>
      </c>
      <c r="AB45">
        <v>0.29761418700218201</v>
      </c>
      <c r="AC45">
        <v>0.34000000357627869</v>
      </c>
      <c r="AD45">
        <v>0.31999999284744263</v>
      </c>
      <c r="AE45">
        <v>0.30000001192092896</v>
      </c>
      <c r="AF45">
        <v>0.31333333253860474</v>
      </c>
      <c r="AL45">
        <v>-2.1061859130859375</v>
      </c>
      <c r="AM45">
        <v>0.10700824111700058</v>
      </c>
      <c r="AN45">
        <v>0.15624761581420898</v>
      </c>
      <c r="AO45">
        <v>0.38972195982933044</v>
      </c>
      <c r="AP45">
        <v>0.47716495394706726</v>
      </c>
      <c r="AQ45">
        <v>-3.9999997615814209</v>
      </c>
      <c r="AR45">
        <v>-6.0000004768371582</v>
      </c>
      <c r="AS45">
        <v>4.9999985694885254</v>
      </c>
      <c r="AZ45">
        <v>0</v>
      </c>
      <c r="BA45">
        <v>0</v>
      </c>
      <c r="BB45">
        <v>0</v>
      </c>
      <c r="BC45">
        <v>0</v>
      </c>
      <c r="BD45">
        <v>0.20000000298023224</v>
      </c>
      <c r="BE45">
        <v>0.30000001192092896</v>
      </c>
      <c r="BF45">
        <v>0.44999998807907104</v>
      </c>
      <c r="BG45">
        <v>5.000000074505806E-2</v>
      </c>
      <c r="BN45">
        <v>0.42131456732749939</v>
      </c>
      <c r="BO45">
        <v>0.30541646480560303</v>
      </c>
      <c r="BP45">
        <v>0.16758443415164948</v>
      </c>
      <c r="BQ45">
        <v>0.10891703516244888</v>
      </c>
      <c r="BR45">
        <v>0.69787061214447021</v>
      </c>
      <c r="BS45">
        <v>7.3506898880004883</v>
      </c>
      <c r="BT45">
        <v>7.7504606246948242</v>
      </c>
      <c r="BU45">
        <v>8.3501157760620117</v>
      </c>
      <c r="CB45">
        <v>-13.163667678833008</v>
      </c>
      <c r="CC45">
        <v>0.8917350172996521</v>
      </c>
      <c r="CD45">
        <v>2.6041269302368164</v>
      </c>
      <c r="CE45">
        <v>3.8972201347351074</v>
      </c>
      <c r="CF45">
        <v>2.1689314842224121</v>
      </c>
      <c r="CG45">
        <v>-36.363624572753906</v>
      </c>
      <c r="CH45">
        <v>-54.545463562011719</v>
      </c>
      <c r="CI45">
        <v>33.333324432373047</v>
      </c>
      <c r="CO45">
        <v>1</v>
      </c>
      <c r="CP45">
        <v>0</v>
      </c>
      <c r="CQ45">
        <v>0</v>
      </c>
      <c r="CR45">
        <v>0</v>
      </c>
      <c r="CS45">
        <v>16.256000518798828</v>
      </c>
      <c r="CT45">
        <v>-0.42131456732749939</v>
      </c>
      <c r="CU45">
        <v>6.6628456115722656</v>
      </c>
      <c r="CV45">
        <v>-9.1718244552612305</v>
      </c>
      <c r="CW45">
        <v>6.6628613471984863</v>
      </c>
      <c r="IN45">
        <v>175</v>
      </c>
      <c r="IO45">
        <v>450</v>
      </c>
      <c r="IP45">
        <v>0</v>
      </c>
      <c r="IQ45">
        <v>-4.5228366851806641</v>
      </c>
      <c r="IR45">
        <v>-21.642807006835938</v>
      </c>
      <c r="IS45">
        <v>0</v>
      </c>
      <c r="IT45">
        <v>0.5</v>
      </c>
      <c r="IU45">
        <v>16.256000518798828</v>
      </c>
    </row>
    <row r="46" spans="10:255">
      <c r="J46">
        <v>0.30000001192092896</v>
      </c>
      <c r="K46">
        <v>1</v>
      </c>
      <c r="L46">
        <v>0.21933333575725555</v>
      </c>
      <c r="M46">
        <v>1.0557616949081421</v>
      </c>
      <c r="N46">
        <v>8.0620365142822266</v>
      </c>
      <c r="O46">
        <v>1.6748791933059692</v>
      </c>
      <c r="P46">
        <v>9.7369155883789063</v>
      </c>
      <c r="Q46">
        <v>1.6748791933059692</v>
      </c>
      <c r="R46">
        <v>33.318656921386719</v>
      </c>
      <c r="S46">
        <v>31.302074432373047</v>
      </c>
      <c r="T46">
        <v>7.6362271308898926</v>
      </c>
      <c r="U46">
        <v>0.89999997615814209</v>
      </c>
      <c r="W46">
        <v>176</v>
      </c>
      <c r="X46">
        <v>0.21996016800403595</v>
      </c>
      <c r="Y46">
        <v>0.17879761755466461</v>
      </c>
      <c r="Z46">
        <v>0.17062781751155853</v>
      </c>
      <c r="AA46">
        <v>0.21400485932826996</v>
      </c>
      <c r="AB46">
        <v>0.31698668003082275</v>
      </c>
      <c r="AC46">
        <v>0.34000000357627869</v>
      </c>
      <c r="AD46">
        <v>0.24899999797344208</v>
      </c>
      <c r="AE46">
        <v>0.21854221820831299</v>
      </c>
      <c r="AF46">
        <v>0.23884740471839905</v>
      </c>
      <c r="AL46">
        <v>-1.9920343160629272</v>
      </c>
      <c r="AM46">
        <v>0.24047797918319702</v>
      </c>
      <c r="AN46">
        <v>-0.1255631297826767</v>
      </c>
      <c r="AO46">
        <v>-0.80097317695617676</v>
      </c>
      <c r="AP46">
        <v>-3.3973333835601807</v>
      </c>
      <c r="AQ46">
        <v>-3.9999997615814209</v>
      </c>
      <c r="AR46">
        <v>1.0999993085861206</v>
      </c>
      <c r="AS46">
        <v>13.145777702331543</v>
      </c>
      <c r="AZ46">
        <v>0</v>
      </c>
      <c r="BA46">
        <v>0</v>
      </c>
      <c r="BB46">
        <v>0</v>
      </c>
      <c r="BC46">
        <v>0</v>
      </c>
      <c r="BD46">
        <v>0.20000000298023224</v>
      </c>
      <c r="BE46">
        <v>0.30000001192092896</v>
      </c>
      <c r="BF46">
        <v>0.44999998807907104</v>
      </c>
      <c r="BG46">
        <v>5.000000074505806E-2</v>
      </c>
      <c r="BN46">
        <v>0.40948003530502319</v>
      </c>
      <c r="BO46">
        <v>0.2953287661075592</v>
      </c>
      <c r="BP46">
        <v>0.16186051070690155</v>
      </c>
      <c r="BQ46">
        <v>0.4436706006526947</v>
      </c>
      <c r="BR46">
        <v>1.6343652009963989</v>
      </c>
      <c r="BS46">
        <v>5.8438425064086914</v>
      </c>
      <c r="BT46">
        <v>6.3463053703308105</v>
      </c>
      <c r="BU46">
        <v>0</v>
      </c>
      <c r="CB46">
        <v>-12.450218200683594</v>
      </c>
      <c r="CC46">
        <v>2.0039823055267334</v>
      </c>
      <c r="CD46">
        <v>-2.0927190780639648</v>
      </c>
      <c r="CE46">
        <v>-8.0097322463989258</v>
      </c>
      <c r="CF46">
        <v>-15.442423820495605</v>
      </c>
      <c r="CG46">
        <v>-36.363624572753906</v>
      </c>
      <c r="CH46">
        <v>9.9999942779541016</v>
      </c>
      <c r="CI46">
        <v>87.638519287109375</v>
      </c>
      <c r="CO46">
        <v>1</v>
      </c>
      <c r="CP46">
        <v>0</v>
      </c>
      <c r="CQ46">
        <v>0</v>
      </c>
      <c r="CR46">
        <v>0</v>
      </c>
      <c r="CS46">
        <v>0</v>
      </c>
      <c r="CT46">
        <v>-0.40948003530502319</v>
      </c>
      <c r="CU46">
        <v>-10.146409034729004</v>
      </c>
      <c r="CV46">
        <v>-9.7369155883789063</v>
      </c>
      <c r="CW46">
        <v>-10.146395683288574</v>
      </c>
      <c r="IN46">
        <v>176</v>
      </c>
      <c r="IO46">
        <v>450</v>
      </c>
      <c r="IP46">
        <v>0</v>
      </c>
      <c r="IQ46">
        <v>6.8484435081481934</v>
      </c>
      <c r="IR46">
        <v>-14.312124252319336</v>
      </c>
      <c r="IS46">
        <v>0</v>
      </c>
      <c r="IT46">
        <v>0.5</v>
      </c>
      <c r="IU46">
        <v>0</v>
      </c>
    </row>
    <row r="47" spans="10:255">
      <c r="J47">
        <v>0.30000001192092896</v>
      </c>
      <c r="K47">
        <v>1</v>
      </c>
      <c r="L47">
        <v>0.25400000810623169</v>
      </c>
      <c r="M47">
        <v>0.6078224778175354</v>
      </c>
      <c r="N47">
        <v>6.1152925491333008</v>
      </c>
      <c r="O47">
        <v>2.555490255355835</v>
      </c>
      <c r="P47">
        <v>8.6707830429077148</v>
      </c>
      <c r="Q47">
        <v>2.555490255355835</v>
      </c>
      <c r="R47">
        <v>35.8741455078125</v>
      </c>
      <c r="S47">
        <v>33.857563018798828</v>
      </c>
      <c r="T47">
        <v>10.06098461151123</v>
      </c>
      <c r="U47">
        <v>0.89999997615814209</v>
      </c>
      <c r="W47">
        <v>177</v>
      </c>
      <c r="X47">
        <v>0.21587479114532471</v>
      </c>
      <c r="Y47">
        <v>0.18172097206115723</v>
      </c>
      <c r="Z47">
        <v>0.17276322841644287</v>
      </c>
      <c r="AA47">
        <v>0.22756125032901764</v>
      </c>
      <c r="AB47">
        <v>0.31932765245437622</v>
      </c>
      <c r="AC47">
        <v>0.289000004529953</v>
      </c>
      <c r="AD47">
        <v>0.23474679887294769</v>
      </c>
      <c r="AE47">
        <v>0.16444477438926697</v>
      </c>
      <c r="AF47">
        <v>0.21131278574466705</v>
      </c>
      <c r="AL47">
        <v>-1.1749590635299683</v>
      </c>
      <c r="AM47">
        <v>-0.34419307112693787</v>
      </c>
      <c r="AN47">
        <v>-0.55264532566070557</v>
      </c>
      <c r="AO47">
        <v>-3.5122511386871338</v>
      </c>
      <c r="AP47">
        <v>-3.865527868270874</v>
      </c>
      <c r="AQ47">
        <v>1.1000008583068848</v>
      </c>
      <c r="AR47">
        <v>2.5253190994262695</v>
      </c>
      <c r="AS47">
        <v>18.555522918701172</v>
      </c>
      <c r="AZ47">
        <v>0</v>
      </c>
      <c r="BA47">
        <v>0</v>
      </c>
      <c r="BB47">
        <v>0</v>
      </c>
      <c r="BC47">
        <v>0</v>
      </c>
      <c r="BD47">
        <v>0.20782212913036346</v>
      </c>
      <c r="BE47">
        <v>0.3117331862449646</v>
      </c>
      <c r="BF47">
        <v>0.46759974956512451</v>
      </c>
      <c r="BG47">
        <v>1.2844947166740894E-2</v>
      </c>
      <c r="BN47">
        <v>0.39813217520713806</v>
      </c>
      <c r="BO47">
        <v>-0.41894286870956421</v>
      </c>
      <c r="BP47">
        <v>0.16572844982147217</v>
      </c>
      <c r="BQ47">
        <v>0.59281039237976074</v>
      </c>
      <c r="BR47">
        <v>3.3040876388549805</v>
      </c>
      <c r="BS47">
        <v>4.3033685684204102</v>
      </c>
      <c r="BT47">
        <v>0</v>
      </c>
      <c r="BU47">
        <v>-0.2303728461265564</v>
      </c>
      <c r="CB47">
        <v>-7.3434972763061523</v>
      </c>
      <c r="CC47">
        <v>-2.868274450302124</v>
      </c>
      <c r="CD47">
        <v>-9.2107553482055664</v>
      </c>
      <c r="CE47">
        <v>-35.122516632080078</v>
      </c>
      <c r="CF47">
        <v>-17.570579528808594</v>
      </c>
      <c r="CG47">
        <v>10.000005722045898</v>
      </c>
      <c r="CH47">
        <v>22.957450866699219</v>
      </c>
      <c r="CI47">
        <v>123.70348358154297</v>
      </c>
      <c r="CO47">
        <v>1</v>
      </c>
      <c r="CP47">
        <v>0</v>
      </c>
      <c r="CQ47">
        <v>0</v>
      </c>
      <c r="CR47">
        <v>0</v>
      </c>
      <c r="CS47">
        <v>0.50800001621246338</v>
      </c>
      <c r="CT47">
        <v>-0.39813217520713806</v>
      </c>
      <c r="CU47">
        <v>-8.5608959197998047</v>
      </c>
      <c r="CV47">
        <v>-8.6707830429077148</v>
      </c>
      <c r="CW47">
        <v>-8.5609149932861328</v>
      </c>
      <c r="IN47">
        <v>177</v>
      </c>
      <c r="IO47">
        <v>450</v>
      </c>
      <c r="IP47">
        <v>0</v>
      </c>
      <c r="IQ47">
        <v>18.315311431884766</v>
      </c>
      <c r="IR47">
        <v>-0.54593342542648315</v>
      </c>
      <c r="IS47">
        <v>0</v>
      </c>
      <c r="IT47">
        <v>0.5</v>
      </c>
      <c r="IU47">
        <v>0.50800001621246338</v>
      </c>
    </row>
    <row r="48" spans="10:255">
      <c r="J48">
        <v>0.30000001192092896</v>
      </c>
      <c r="K48">
        <v>1</v>
      </c>
      <c r="L48">
        <v>0.28866666555404663</v>
      </c>
      <c r="M48">
        <v>0.12123881280422211</v>
      </c>
      <c r="N48">
        <v>1.1713254451751709</v>
      </c>
      <c r="O48">
        <v>2.7888972759246826</v>
      </c>
      <c r="P48">
        <v>3.9602227210998535</v>
      </c>
      <c r="Q48">
        <v>2.7888972759246826</v>
      </c>
      <c r="R48">
        <v>38.663043975830078</v>
      </c>
      <c r="S48">
        <v>36.646461486816406</v>
      </c>
      <c r="T48">
        <v>9.6613073348999023</v>
      </c>
      <c r="U48">
        <v>0.89999997615814209</v>
      </c>
      <c r="W48">
        <v>178</v>
      </c>
      <c r="X48">
        <v>0.21558642387390137</v>
      </c>
      <c r="Y48">
        <v>0.18136933445930481</v>
      </c>
      <c r="Z48">
        <v>0.17757518589496613</v>
      </c>
      <c r="AA48">
        <v>0.22872155904769897</v>
      </c>
      <c r="AB48">
        <v>0.29038140177726746</v>
      </c>
      <c r="AC48">
        <v>0.3137628436088562</v>
      </c>
      <c r="AD48">
        <v>0.22607161104679108</v>
      </c>
      <c r="AE48">
        <v>0.18067151308059692</v>
      </c>
      <c r="AF48">
        <v>0.21093824505805969</v>
      </c>
      <c r="AL48">
        <v>-1.1172857284545898</v>
      </c>
      <c r="AM48">
        <v>-0.27386552095413208</v>
      </c>
      <c r="AN48">
        <v>-1.5150367021560669</v>
      </c>
      <c r="AO48">
        <v>-3.7443127632141113</v>
      </c>
      <c r="AP48">
        <v>1.9237219095230103</v>
      </c>
      <c r="AQ48">
        <v>-1.3762832880020142</v>
      </c>
      <c r="AR48">
        <v>3.3928380012512207</v>
      </c>
      <c r="AS48">
        <v>16.93284797668457</v>
      </c>
      <c r="AZ48">
        <v>0</v>
      </c>
      <c r="BA48">
        <v>0</v>
      </c>
      <c r="BB48">
        <v>0</v>
      </c>
      <c r="BC48">
        <v>0</v>
      </c>
      <c r="BD48">
        <v>0.21052631735801697</v>
      </c>
      <c r="BE48">
        <v>0.31578949093818665</v>
      </c>
      <c r="BF48">
        <v>0.47368419170379639</v>
      </c>
      <c r="BG48">
        <v>0</v>
      </c>
      <c r="BN48">
        <v>0.32513293623924255</v>
      </c>
      <c r="BO48">
        <v>0.26746100187301636</v>
      </c>
      <c r="BP48">
        <v>0.1971333920955658</v>
      </c>
      <c r="BQ48">
        <v>1.159525990486145</v>
      </c>
      <c r="BR48">
        <v>1.3915876150131226</v>
      </c>
      <c r="BS48">
        <v>-3.8105266094207764</v>
      </c>
      <c r="BT48">
        <v>-0.45353811979293823</v>
      </c>
      <c r="BU48">
        <v>0</v>
      </c>
      <c r="CB48">
        <v>-6.9830384254455566</v>
      </c>
      <c r="CC48">
        <v>-2.2822117805480957</v>
      </c>
      <c r="CD48">
        <v>-25.250612258911133</v>
      </c>
      <c r="CE48">
        <v>-37.443134307861328</v>
      </c>
      <c r="CF48">
        <v>8.7441902160644531</v>
      </c>
      <c r="CG48">
        <v>-12.511663436889648</v>
      </c>
      <c r="CH48">
        <v>30.843986511230469</v>
      </c>
      <c r="CI48">
        <v>112.88565826416016</v>
      </c>
      <c r="CO48">
        <v>1</v>
      </c>
      <c r="CP48">
        <v>0</v>
      </c>
      <c r="CQ48">
        <v>0</v>
      </c>
      <c r="CR48">
        <v>0</v>
      </c>
      <c r="CS48">
        <v>2.7939999103546143</v>
      </c>
      <c r="CT48">
        <v>-0.32513293623924255</v>
      </c>
      <c r="CU48">
        <v>-1.4913678169250488</v>
      </c>
      <c r="CV48">
        <v>-3.9602227210998535</v>
      </c>
      <c r="CW48">
        <v>-1.4913557767868042</v>
      </c>
      <c r="IN48">
        <v>178</v>
      </c>
      <c r="IO48">
        <v>450</v>
      </c>
      <c r="IP48">
        <v>0</v>
      </c>
      <c r="IQ48">
        <v>20.873125076293945</v>
      </c>
      <c r="IR48">
        <v>8.9551753997802734</v>
      </c>
      <c r="IS48">
        <v>0</v>
      </c>
      <c r="IT48">
        <v>0.5</v>
      </c>
      <c r="IU48">
        <v>2.7939999103546143</v>
      </c>
    </row>
    <row r="49" spans="10:255">
      <c r="J49">
        <v>0.30000001192092896</v>
      </c>
      <c r="K49">
        <v>1</v>
      </c>
      <c r="L49">
        <v>0.32333335280418396</v>
      </c>
      <c r="M49">
        <v>0.24878452718257904</v>
      </c>
      <c r="N49">
        <v>2.3822124004364014</v>
      </c>
      <c r="O49">
        <v>3.0960476398468018</v>
      </c>
      <c r="P49">
        <v>5.4782600402832031</v>
      </c>
      <c r="Q49">
        <v>3.0960476398468018</v>
      </c>
      <c r="R49">
        <v>41.759090423583984</v>
      </c>
      <c r="S49">
        <v>39.742507934570313</v>
      </c>
      <c r="T49">
        <v>9.575404167175293</v>
      </c>
      <c r="U49">
        <v>0.89999997615814209</v>
      </c>
      <c r="W49">
        <v>179</v>
      </c>
      <c r="X49">
        <v>0.21529790759086609</v>
      </c>
      <c r="Y49">
        <v>0.1812174916267395</v>
      </c>
      <c r="Z49">
        <v>0.1827491819858551</v>
      </c>
      <c r="AA49">
        <v>0.22357061505317688</v>
      </c>
      <c r="AB49">
        <v>0.29135346412658691</v>
      </c>
      <c r="AC49">
        <v>0.28661021590232849</v>
      </c>
      <c r="AD49">
        <v>0.21794940531253815</v>
      </c>
      <c r="AE49">
        <v>0.15684938430786133</v>
      </c>
      <c r="AF49">
        <v>0.19758273661136627</v>
      </c>
      <c r="AL49">
        <v>-1.0595824718475342</v>
      </c>
      <c r="AM49">
        <v>-0.24349695444107056</v>
      </c>
      <c r="AN49">
        <v>-2.5498359203338623</v>
      </c>
      <c r="AO49">
        <v>-2.7141242027282715</v>
      </c>
      <c r="AP49">
        <v>1.7293094396591187</v>
      </c>
      <c r="AQ49">
        <v>1.3389797210693359</v>
      </c>
      <c r="AR49">
        <v>4.2050585746765137</v>
      </c>
      <c r="AS49">
        <v>19.315061569213867</v>
      </c>
      <c r="AZ49">
        <v>0</v>
      </c>
      <c r="BA49">
        <v>0</v>
      </c>
      <c r="BB49">
        <v>0</v>
      </c>
      <c r="BC49">
        <v>0</v>
      </c>
      <c r="BD49">
        <v>0.21052631735801697</v>
      </c>
      <c r="BE49">
        <v>0.31578949093818665</v>
      </c>
      <c r="BF49">
        <v>0.47368419170379639</v>
      </c>
      <c r="BG49">
        <v>0</v>
      </c>
      <c r="BN49">
        <v>0.32048514485359192</v>
      </c>
      <c r="BO49">
        <v>0.26278060674667358</v>
      </c>
      <c r="BP49">
        <v>0.23241274058818817</v>
      </c>
      <c r="BQ49">
        <v>1.2672127485275269</v>
      </c>
      <c r="BR49">
        <v>0.23702514171600342</v>
      </c>
      <c r="BS49">
        <v>1.0832329988479614</v>
      </c>
      <c r="BT49">
        <v>-0.65432840585708618</v>
      </c>
      <c r="BU49">
        <v>0</v>
      </c>
      <c r="CB49">
        <v>-6.6223926544189453</v>
      </c>
      <c r="CC49">
        <v>-2.0291404724121094</v>
      </c>
      <c r="CD49">
        <v>-42.497264862060547</v>
      </c>
      <c r="CE49">
        <v>-27.141244888305664</v>
      </c>
      <c r="CF49">
        <v>7.860496997833252</v>
      </c>
      <c r="CG49">
        <v>12.172540664672852</v>
      </c>
      <c r="CH49">
        <v>38.227809906005859</v>
      </c>
      <c r="CI49">
        <v>128.76707458496094</v>
      </c>
      <c r="CO49">
        <v>1</v>
      </c>
      <c r="CP49">
        <v>0</v>
      </c>
      <c r="CQ49">
        <v>0</v>
      </c>
      <c r="CR49">
        <v>0</v>
      </c>
      <c r="CS49">
        <v>0</v>
      </c>
      <c r="CT49">
        <v>-0.32048514485359192</v>
      </c>
      <c r="CU49">
        <v>-5.7987270355224609</v>
      </c>
      <c r="CV49">
        <v>-5.4782600402832031</v>
      </c>
      <c r="CW49">
        <v>-5.7987451553344727</v>
      </c>
      <c r="IN49">
        <v>179</v>
      </c>
      <c r="IO49">
        <v>450</v>
      </c>
      <c r="IP49">
        <v>0</v>
      </c>
      <c r="IQ49">
        <v>26.588409423828125</v>
      </c>
      <c r="IR49">
        <v>16.530338287353516</v>
      </c>
      <c r="IS49">
        <v>0</v>
      </c>
      <c r="IT49">
        <v>0.5</v>
      </c>
      <c r="IU49">
        <v>0</v>
      </c>
    </row>
    <row r="50" spans="10:255">
      <c r="J50">
        <v>0.30000001192092896</v>
      </c>
      <c r="K50">
        <v>1</v>
      </c>
      <c r="L50">
        <v>0.3580000102519989</v>
      </c>
      <c r="M50">
        <v>5.4002366960048676E-2</v>
      </c>
      <c r="N50">
        <v>0.49732044339179993</v>
      </c>
      <c r="O50">
        <v>3.2969059944152832</v>
      </c>
      <c r="P50">
        <v>3.7942264080047607</v>
      </c>
      <c r="Q50">
        <v>3.2969059944152832</v>
      </c>
      <c r="R50">
        <v>45.055995941162109</v>
      </c>
      <c r="S50">
        <v>43.039413452148438</v>
      </c>
      <c r="T50">
        <v>9.2092342376708984</v>
      </c>
      <c r="U50">
        <v>0.89999997615814209</v>
      </c>
      <c r="W50">
        <v>180</v>
      </c>
      <c r="X50">
        <v>0.21501584351062775</v>
      </c>
      <c r="Y50">
        <v>0.18135921657085419</v>
      </c>
      <c r="Z50">
        <v>0.18653826415538788</v>
      </c>
      <c r="AA50">
        <v>0.22031290829181671</v>
      </c>
      <c r="AB50">
        <v>0.28658249974250793</v>
      </c>
      <c r="AC50">
        <v>0.28039395809173584</v>
      </c>
      <c r="AD50">
        <v>0.30267366766929626</v>
      </c>
      <c r="AE50">
        <v>0.30000001192092896</v>
      </c>
      <c r="AF50">
        <v>0.30178245902061462</v>
      </c>
      <c r="AL50">
        <v>-1.0031696557998657</v>
      </c>
      <c r="AM50">
        <v>-0.27184194326400757</v>
      </c>
      <c r="AN50">
        <v>-3.3076522350311279</v>
      </c>
      <c r="AO50">
        <v>-2.0625829696655273</v>
      </c>
      <c r="AP50">
        <v>2.6835024356842041</v>
      </c>
      <c r="AQ50">
        <v>1.9606056213378906</v>
      </c>
      <c r="AR50">
        <v>-4.2673678398132324</v>
      </c>
      <c r="AS50">
        <v>4.9999985694885254</v>
      </c>
      <c r="AZ50">
        <v>0</v>
      </c>
      <c r="BA50">
        <v>0</v>
      </c>
      <c r="BB50">
        <v>0</v>
      </c>
      <c r="BC50">
        <v>0</v>
      </c>
      <c r="BD50">
        <v>0.21052631735801697</v>
      </c>
      <c r="BE50">
        <v>0.31578949093818665</v>
      </c>
      <c r="BF50">
        <v>0.47368419170379639</v>
      </c>
      <c r="BG50">
        <v>0</v>
      </c>
      <c r="BN50">
        <v>0.31589695811271667</v>
      </c>
      <c r="BO50">
        <v>0.25948390364646912</v>
      </c>
      <c r="BP50">
        <v>0.28782719373703003</v>
      </c>
      <c r="BQ50">
        <v>1.0456454753875732</v>
      </c>
      <c r="BR50">
        <v>0.39410322904586792</v>
      </c>
      <c r="BS50">
        <v>0.13399623334407806</v>
      </c>
      <c r="BT50">
        <v>0.55349844694137573</v>
      </c>
      <c r="BU50">
        <v>10.587615013122559</v>
      </c>
      <c r="CB50">
        <v>-6.2698125839233398</v>
      </c>
      <c r="CC50">
        <v>-2.2653486728668213</v>
      </c>
      <c r="CD50">
        <v>-55.127540588378906</v>
      </c>
      <c r="CE50">
        <v>-20.625831604003906</v>
      </c>
      <c r="CF50">
        <v>12.197736740112305</v>
      </c>
      <c r="CG50">
        <v>17.82368278503418</v>
      </c>
      <c r="CH50">
        <v>-38.794258117675781</v>
      </c>
      <c r="CI50">
        <v>33.333324432373047</v>
      </c>
      <c r="CO50">
        <v>1</v>
      </c>
      <c r="CP50">
        <v>0</v>
      </c>
      <c r="CQ50">
        <v>0.19999992847442627</v>
      </c>
      <c r="CR50">
        <v>1</v>
      </c>
      <c r="CS50">
        <v>25.399999618530273</v>
      </c>
      <c r="CT50">
        <v>-0.31589695811271667</v>
      </c>
      <c r="CU50">
        <v>21.28985595703125</v>
      </c>
      <c r="CV50">
        <v>-3.7942264080047607</v>
      </c>
      <c r="CW50">
        <v>21.289876937866211</v>
      </c>
      <c r="IN50">
        <v>180</v>
      </c>
      <c r="IO50">
        <v>450</v>
      </c>
      <c r="IP50">
        <v>0</v>
      </c>
      <c r="IQ50">
        <v>5.3767385482788086</v>
      </c>
      <c r="IR50">
        <v>0.85622769594192505</v>
      </c>
      <c r="IS50">
        <v>25.399999618530273</v>
      </c>
      <c r="IT50">
        <v>0.5</v>
      </c>
      <c r="IU50">
        <v>0</v>
      </c>
    </row>
    <row r="51" spans="10:255">
      <c r="J51">
        <v>0.30000001192092896</v>
      </c>
      <c r="K51">
        <v>1</v>
      </c>
      <c r="L51">
        <v>0.39266669750213623</v>
      </c>
      <c r="M51">
        <v>0.9023665189743042</v>
      </c>
      <c r="N51">
        <v>9.2547540664672852</v>
      </c>
      <c r="O51">
        <v>4.0272259712219238</v>
      </c>
      <c r="P51">
        <v>13.281980514526367</v>
      </c>
      <c r="Q51">
        <v>4.0272259712219238</v>
      </c>
      <c r="R51">
        <v>49.083221435546875</v>
      </c>
      <c r="S51">
        <v>47.066638946533203</v>
      </c>
      <c r="T51">
        <v>10.256092071533203</v>
      </c>
      <c r="U51">
        <v>0.89999997615814209</v>
      </c>
      <c r="W51">
        <v>181</v>
      </c>
      <c r="X51">
        <v>0.2147495299577713</v>
      </c>
      <c r="Y51">
        <v>0.18179051578044891</v>
      </c>
      <c r="Z51">
        <v>0.1896311491727829</v>
      </c>
      <c r="AA51">
        <v>0.21716234087944031</v>
      </c>
      <c r="AB51">
        <v>0.28125056624412537</v>
      </c>
      <c r="AC51">
        <v>0.27775999903678894</v>
      </c>
      <c r="AD51">
        <v>0.31999999284744263</v>
      </c>
      <c r="AE51">
        <v>0.15982237458229065</v>
      </c>
      <c r="AF51">
        <v>0.26660746335983276</v>
      </c>
      <c r="AL51">
        <v>-0.94990694522857666</v>
      </c>
      <c r="AM51">
        <v>-0.35810181498527527</v>
      </c>
      <c r="AN51">
        <v>-3.9262292385101318</v>
      </c>
      <c r="AO51">
        <v>-1.432469367980957</v>
      </c>
      <c r="AP51">
        <v>3.7498888969421387</v>
      </c>
      <c r="AQ51">
        <v>2.2240016460418701</v>
      </c>
      <c r="AR51">
        <v>-6.0000004768371582</v>
      </c>
      <c r="AS51">
        <v>19.01776123046875</v>
      </c>
      <c r="AZ51">
        <v>0</v>
      </c>
      <c r="BA51">
        <v>0</v>
      </c>
      <c r="BB51">
        <v>0</v>
      </c>
      <c r="BC51">
        <v>0</v>
      </c>
      <c r="BD51">
        <v>0.20000000298023224</v>
      </c>
      <c r="BE51">
        <v>0.30000001192092896</v>
      </c>
      <c r="BF51">
        <v>0.44999998807907104</v>
      </c>
      <c r="BG51">
        <v>5.000000074505806E-2</v>
      </c>
      <c r="BN51">
        <v>0.3114703893661499</v>
      </c>
      <c r="BO51">
        <v>0.25820615887641907</v>
      </c>
      <c r="BP51">
        <v>0.34446865320205688</v>
      </c>
      <c r="BQ51">
        <v>0.96304655075073242</v>
      </c>
      <c r="BR51">
        <v>0.33293235301971436</v>
      </c>
      <c r="BS51">
        <v>7.1990974247455597E-2</v>
      </c>
      <c r="BT51">
        <v>1.0167629718780518</v>
      </c>
      <c r="BU51">
        <v>4.561647891998291</v>
      </c>
      <c r="CB51">
        <v>-5.9369206428527832</v>
      </c>
      <c r="CC51">
        <v>-2.9841804504394531</v>
      </c>
      <c r="CD51">
        <v>-65.437156677246094</v>
      </c>
      <c r="CE51">
        <v>-14.324695587158203</v>
      </c>
      <c r="CF51">
        <v>17.044948577880859</v>
      </c>
      <c r="CG51">
        <v>20.218191146850586</v>
      </c>
      <c r="CH51">
        <v>-54.545463562011719</v>
      </c>
      <c r="CI51">
        <v>126.78508758544922</v>
      </c>
      <c r="CO51">
        <v>1</v>
      </c>
      <c r="CP51">
        <v>0</v>
      </c>
      <c r="CQ51">
        <v>0</v>
      </c>
      <c r="CR51">
        <v>0</v>
      </c>
      <c r="CS51">
        <v>0</v>
      </c>
      <c r="CT51">
        <v>-0.3114703893661499</v>
      </c>
      <c r="CU51">
        <v>-13.593435287475586</v>
      </c>
      <c r="CV51">
        <v>-13.281980514526367</v>
      </c>
      <c r="CW51">
        <v>-13.593450546264648</v>
      </c>
      <c r="IN51">
        <v>181</v>
      </c>
      <c r="IO51">
        <v>450</v>
      </c>
      <c r="IP51">
        <v>0</v>
      </c>
      <c r="IQ51">
        <v>18.99165153503418</v>
      </c>
      <c r="IR51">
        <v>-5.9343669563531876E-2</v>
      </c>
      <c r="IS51">
        <v>0</v>
      </c>
      <c r="IT51">
        <v>0.5</v>
      </c>
      <c r="IU51">
        <v>0</v>
      </c>
    </row>
    <row r="52" spans="10:255">
      <c r="J52">
        <v>0.30000001192092896</v>
      </c>
      <c r="K52">
        <v>1</v>
      </c>
      <c r="L52">
        <v>0.42733335494995117</v>
      </c>
      <c r="M52">
        <v>7.2510130703449249E-2</v>
      </c>
      <c r="N52">
        <v>0.81148940324783325</v>
      </c>
      <c r="O52">
        <v>4.7824559211730957</v>
      </c>
      <c r="P52">
        <v>5.5939455032348633</v>
      </c>
      <c r="Q52">
        <v>4.7824559211730957</v>
      </c>
      <c r="R52">
        <v>53.865676879882813</v>
      </c>
      <c r="S52">
        <v>51.849094390869141</v>
      </c>
      <c r="T52">
        <v>11.191393852233887</v>
      </c>
      <c r="U52">
        <v>0.89999997615814209</v>
      </c>
      <c r="W52">
        <v>182</v>
      </c>
      <c r="X52">
        <v>0.21450799703598022</v>
      </c>
      <c r="Y52">
        <v>0.18251980841159821</v>
      </c>
      <c r="Z52">
        <v>0.19214831292629242</v>
      </c>
      <c r="AA52">
        <v>0.21395811438560486</v>
      </c>
      <c r="AB52">
        <v>0.28008034825325012</v>
      </c>
      <c r="AC52">
        <v>0.30060100555419922</v>
      </c>
      <c r="AD52">
        <v>0.24899999797344208</v>
      </c>
      <c r="AE52">
        <v>0.1517074853181839</v>
      </c>
      <c r="AF52">
        <v>0.21656915545463562</v>
      </c>
      <c r="AL52">
        <v>-0.9016004204750061</v>
      </c>
      <c r="AM52">
        <v>-0.50396037101745605</v>
      </c>
      <c r="AN52">
        <v>-4.4296622276306152</v>
      </c>
      <c r="AO52">
        <v>-0.79162412881851196</v>
      </c>
      <c r="AP52">
        <v>3.9839324951171875</v>
      </c>
      <c r="AQ52">
        <v>-6.0099370777606964E-2</v>
      </c>
      <c r="AR52">
        <v>1.0999993085861206</v>
      </c>
      <c r="AS52">
        <v>19.829250335693359</v>
      </c>
      <c r="AZ52">
        <v>0</v>
      </c>
      <c r="BA52">
        <v>0</v>
      </c>
      <c r="BB52">
        <v>0</v>
      </c>
      <c r="BC52">
        <v>0</v>
      </c>
      <c r="BD52">
        <v>0.21052631735801697</v>
      </c>
      <c r="BE52">
        <v>0.31578949093818665</v>
      </c>
      <c r="BF52">
        <v>0.47368419170379639</v>
      </c>
      <c r="BG52">
        <v>0</v>
      </c>
      <c r="BN52">
        <v>0.30734416842460632</v>
      </c>
      <c r="BO52">
        <v>0.25903841853141785</v>
      </c>
      <c r="BP52">
        <v>0.40489643812179565</v>
      </c>
      <c r="BQ52">
        <v>0.90832978487014771</v>
      </c>
      <c r="BR52">
        <v>0.26748588681221008</v>
      </c>
      <c r="BS52">
        <v>1.0402774810791016</v>
      </c>
      <c r="BT52">
        <v>4.8346271514892578</v>
      </c>
      <c r="BU52">
        <v>0</v>
      </c>
      <c r="CB52">
        <v>-5.6350045204162598</v>
      </c>
      <c r="CC52">
        <v>-4.1996679306030273</v>
      </c>
      <c r="CD52">
        <v>-73.82769775390625</v>
      </c>
      <c r="CE52">
        <v>-7.9162421226501465</v>
      </c>
      <c r="CF52">
        <v>18.108783721923828</v>
      </c>
      <c r="CG52">
        <v>-0.54635775089263916</v>
      </c>
      <c r="CH52">
        <v>9.9999942779541016</v>
      </c>
      <c r="CI52">
        <v>132.19500732421875</v>
      </c>
      <c r="CO52">
        <v>1</v>
      </c>
      <c r="CP52">
        <v>0</v>
      </c>
      <c r="CQ52">
        <v>0</v>
      </c>
      <c r="CR52">
        <v>0</v>
      </c>
      <c r="CS52">
        <v>0</v>
      </c>
      <c r="CT52">
        <v>-0.30734416842460632</v>
      </c>
      <c r="CU52">
        <v>-5.9012770652770996</v>
      </c>
      <c r="CV52">
        <v>-5.5939455032348633</v>
      </c>
      <c r="CW52">
        <v>-5.9012894630432129</v>
      </c>
      <c r="IN52">
        <v>182</v>
      </c>
      <c r="IO52">
        <v>450</v>
      </c>
      <c r="IP52">
        <v>0</v>
      </c>
      <c r="IQ52">
        <v>24.853084564208984</v>
      </c>
      <c r="IR52">
        <v>11.417802810668945</v>
      </c>
      <c r="IS52">
        <v>0</v>
      </c>
      <c r="IT52">
        <v>0.5</v>
      </c>
      <c r="IU52">
        <v>0</v>
      </c>
    </row>
    <row r="53" spans="10:255">
      <c r="J53">
        <v>0.30000001192092896</v>
      </c>
      <c r="K53">
        <v>1</v>
      </c>
      <c r="L53">
        <v>0.46200001239776611</v>
      </c>
      <c r="M53">
        <v>1.1336617171764374E-2</v>
      </c>
      <c r="N53">
        <v>9.550844132900238E-2</v>
      </c>
      <c r="O53">
        <v>3.8922457695007324</v>
      </c>
      <c r="P53">
        <v>3.9877541065216064</v>
      </c>
      <c r="Q53">
        <v>3.8922457695007324</v>
      </c>
      <c r="R53">
        <v>57.757923126220703</v>
      </c>
      <c r="S53">
        <v>55.741340637207031</v>
      </c>
      <c r="T53">
        <v>8.424774169921875</v>
      </c>
      <c r="U53">
        <v>0.89999997615814209</v>
      </c>
      <c r="W53">
        <v>183</v>
      </c>
      <c r="X53">
        <v>0.21430103480815887</v>
      </c>
      <c r="Y53">
        <v>0.18354341387748718</v>
      </c>
      <c r="Z53">
        <v>0.19415865838527679</v>
      </c>
      <c r="AA53">
        <v>0.21109822392463684</v>
      </c>
      <c r="AB53">
        <v>0.27800840139389038</v>
      </c>
      <c r="AC53">
        <v>0.24726487696170807</v>
      </c>
      <c r="AD53">
        <v>0.26458686590194702</v>
      </c>
      <c r="AE53">
        <v>0.15075239539146423</v>
      </c>
      <c r="AF53">
        <v>0.22664204239845276</v>
      </c>
      <c r="AL53">
        <v>-0.86020797491073608</v>
      </c>
      <c r="AM53">
        <v>-0.70868152379989624</v>
      </c>
      <c r="AN53">
        <v>-4.831730842590332</v>
      </c>
      <c r="AO53">
        <v>-0.21964608132839203</v>
      </c>
      <c r="AP53">
        <v>4.3983216285705566</v>
      </c>
      <c r="AQ53">
        <v>5.2735137939453125</v>
      </c>
      <c r="AR53">
        <v>-0.45868754386901855</v>
      </c>
      <c r="AS53">
        <v>19.924758911132813</v>
      </c>
      <c r="AZ53">
        <v>0</v>
      </c>
      <c r="BA53">
        <v>0</v>
      </c>
      <c r="BB53">
        <v>0</v>
      </c>
      <c r="BC53">
        <v>0</v>
      </c>
      <c r="BD53">
        <v>0.21052631735801697</v>
      </c>
      <c r="BE53">
        <v>0.31578949093818665</v>
      </c>
      <c r="BF53">
        <v>0.47368419170379639</v>
      </c>
      <c r="BG53">
        <v>0</v>
      </c>
      <c r="BN53">
        <v>0.3036455512046814</v>
      </c>
      <c r="BO53">
        <v>0.26225456595420837</v>
      </c>
      <c r="BP53">
        <v>0.46697524189949036</v>
      </c>
      <c r="BQ53">
        <v>0.86904352903366089</v>
      </c>
      <c r="BR53">
        <v>0.29706677794456482</v>
      </c>
      <c r="BS53">
        <v>0.70210260152816772</v>
      </c>
      <c r="BT53">
        <v>-3.4023818969726563</v>
      </c>
      <c r="BU53">
        <v>0</v>
      </c>
      <c r="CB53">
        <v>-5.3763017654418945</v>
      </c>
      <c r="CC53">
        <v>-5.9056768417358398</v>
      </c>
      <c r="CD53">
        <v>-80.528854370117188</v>
      </c>
      <c r="CE53">
        <v>-2.1964612007141113</v>
      </c>
      <c r="CF53">
        <v>19.99237060546875</v>
      </c>
      <c r="CG53">
        <v>47.941024780273438</v>
      </c>
      <c r="CH53">
        <v>-4.1698875427246094</v>
      </c>
      <c r="CI53">
        <v>132.83174133300781</v>
      </c>
      <c r="CO53">
        <v>1</v>
      </c>
      <c r="CP53">
        <v>0</v>
      </c>
      <c r="CQ53">
        <v>0</v>
      </c>
      <c r="CR53">
        <v>0</v>
      </c>
      <c r="CS53">
        <v>0</v>
      </c>
      <c r="CT53">
        <v>-0.3036455512046814</v>
      </c>
      <c r="CU53">
        <v>-4.2914152145385742</v>
      </c>
      <c r="CV53">
        <v>-3.9877541065216064</v>
      </c>
      <c r="CW53">
        <v>-4.2913999557495117</v>
      </c>
      <c r="IN53">
        <v>183</v>
      </c>
      <c r="IO53">
        <v>450</v>
      </c>
      <c r="IP53">
        <v>0</v>
      </c>
      <c r="IQ53">
        <v>29.137907028198242</v>
      </c>
      <c r="IR53">
        <v>20.938972473144531</v>
      </c>
      <c r="IS53">
        <v>0</v>
      </c>
      <c r="IT53">
        <v>0.5</v>
      </c>
      <c r="IU53">
        <v>0</v>
      </c>
    </row>
    <row r="54" spans="10:255">
      <c r="J54">
        <v>0.30000001192092896</v>
      </c>
      <c r="K54">
        <v>1</v>
      </c>
      <c r="L54">
        <v>0.49666669964790344</v>
      </c>
      <c r="M54">
        <v>4.8245862126350403E-3</v>
      </c>
      <c r="N54">
        <v>3.3987194299697876E-2</v>
      </c>
      <c r="O54">
        <v>3.4988093376159668</v>
      </c>
      <c r="P54">
        <v>3.5327966213226318</v>
      </c>
      <c r="Q54">
        <v>3.4988093376159668</v>
      </c>
      <c r="R54">
        <v>61.256732940673828</v>
      </c>
      <c r="S54">
        <v>59.240150451660156</v>
      </c>
      <c r="T54">
        <v>7.0445818901062012</v>
      </c>
      <c r="U54">
        <v>0.89999997615814209</v>
      </c>
      <c r="W54">
        <v>184</v>
      </c>
      <c r="X54">
        <v>0.21413934230804443</v>
      </c>
      <c r="Y54">
        <v>0.18484294414520264</v>
      </c>
      <c r="Z54">
        <v>0.19576545059680939</v>
      </c>
      <c r="AA54">
        <v>0.20834341645240784</v>
      </c>
      <c r="AB54">
        <v>0.27144256234169006</v>
      </c>
      <c r="AC54">
        <v>0.24360483884811401</v>
      </c>
      <c r="AD54">
        <v>0.2434057891368866</v>
      </c>
      <c r="AE54">
        <v>0.15041252970695496</v>
      </c>
      <c r="AF54">
        <v>0.21240803599357605</v>
      </c>
      <c r="AL54">
        <v>-0.8278694748878479</v>
      </c>
      <c r="AM54">
        <v>-0.96858763694763184</v>
      </c>
      <c r="AN54">
        <v>-5.1530895233154297</v>
      </c>
      <c r="AO54">
        <v>0.33131539821624756</v>
      </c>
      <c r="AP54">
        <v>5.711489200592041</v>
      </c>
      <c r="AQ54">
        <v>5.6395177841186523</v>
      </c>
      <c r="AR54">
        <v>1.6594202518463135</v>
      </c>
      <c r="AS54">
        <v>19.958747863769531</v>
      </c>
      <c r="AZ54">
        <v>0</v>
      </c>
      <c r="BA54">
        <v>0</v>
      </c>
      <c r="BB54">
        <v>0</v>
      </c>
      <c r="BC54">
        <v>0</v>
      </c>
      <c r="BD54">
        <v>0.21052631735801697</v>
      </c>
      <c r="BE54">
        <v>0.31578949093818665</v>
      </c>
      <c r="BF54">
        <v>0.47368419170379639</v>
      </c>
      <c r="BG54">
        <v>0</v>
      </c>
      <c r="BN54">
        <v>0.30050927400588989</v>
      </c>
      <c r="BO54">
        <v>0.26817059516906738</v>
      </c>
      <c r="BP54">
        <v>0.52807718515396118</v>
      </c>
      <c r="BQ54">
        <v>0.84943521022796631</v>
      </c>
      <c r="BR54">
        <v>0.29847222566604614</v>
      </c>
      <c r="BS54">
        <v>-0.27810609340667725</v>
      </c>
      <c r="BT54">
        <v>0.4607771635055542</v>
      </c>
      <c r="BU54">
        <v>0</v>
      </c>
      <c r="CB54">
        <v>-5.1741862297058105</v>
      </c>
      <c r="CC54">
        <v>-8.0715599060058594</v>
      </c>
      <c r="CD54">
        <v>-85.88482666015625</v>
      </c>
      <c r="CE54">
        <v>3.3131542205810547</v>
      </c>
      <c r="CF54">
        <v>25.961315155029297</v>
      </c>
      <c r="CG54">
        <v>51.268333435058594</v>
      </c>
      <c r="CH54">
        <v>15.085639953613281</v>
      </c>
      <c r="CI54">
        <v>133.05831909179688</v>
      </c>
      <c r="CO54">
        <v>1</v>
      </c>
      <c r="CP54">
        <v>0</v>
      </c>
      <c r="CQ54">
        <v>0</v>
      </c>
      <c r="CR54">
        <v>0</v>
      </c>
      <c r="CS54">
        <v>0</v>
      </c>
      <c r="CT54">
        <v>-0.30050927400588989</v>
      </c>
      <c r="CU54">
        <v>-3.8332939147949219</v>
      </c>
      <c r="CV54">
        <v>-3.5327966213226318</v>
      </c>
      <c r="CW54">
        <v>-3.833305835723877</v>
      </c>
      <c r="IN54">
        <v>184</v>
      </c>
      <c r="IO54">
        <v>450</v>
      </c>
      <c r="IP54">
        <v>0</v>
      </c>
      <c r="IQ54">
        <v>32.969173431396484</v>
      </c>
      <c r="IR54">
        <v>29.569149017333984</v>
      </c>
      <c r="IS54">
        <v>0</v>
      </c>
      <c r="IT54">
        <v>0.5</v>
      </c>
      <c r="IU54">
        <v>0</v>
      </c>
    </row>
    <row r="55" spans="10:255">
      <c r="J55">
        <v>0.32750001549720764</v>
      </c>
      <c r="K55">
        <v>1</v>
      </c>
      <c r="L55">
        <v>0.53133338689804077</v>
      </c>
      <c r="M55">
        <v>2.5389664806425571E-3</v>
      </c>
      <c r="N55">
        <v>1.9607866182923317E-2</v>
      </c>
      <c r="O55">
        <v>3.6208157539367676</v>
      </c>
      <c r="P55">
        <v>3.6404235363006592</v>
      </c>
      <c r="Q55">
        <v>4.103367805480957</v>
      </c>
      <c r="R55">
        <v>65.360099792480469</v>
      </c>
      <c r="S55">
        <v>62.860965728759766</v>
      </c>
      <c r="T55">
        <v>7.7227745056152344</v>
      </c>
      <c r="U55">
        <v>0.86249995231628418</v>
      </c>
      <c r="W55">
        <v>185</v>
      </c>
      <c r="X55">
        <v>0.21403457224369049</v>
      </c>
      <c r="Y55">
        <v>0.1863936185836792</v>
      </c>
      <c r="Z55">
        <v>0.18684512376785278</v>
      </c>
      <c r="AA55">
        <v>0.21542836725711823</v>
      </c>
      <c r="AB55">
        <v>0.26535683870315552</v>
      </c>
      <c r="AC55">
        <v>0.23649187386035919</v>
      </c>
      <c r="AD55">
        <v>0.22428020834922791</v>
      </c>
      <c r="AE55">
        <v>0.15021644532680511</v>
      </c>
      <c r="AF55">
        <v>0.19959229230880737</v>
      </c>
      <c r="AL55">
        <v>-0.80691546201705933</v>
      </c>
      <c r="AM55">
        <v>-1.2787225246429443</v>
      </c>
      <c r="AN55">
        <v>-3.3690242767333984</v>
      </c>
      <c r="AO55">
        <v>-1.0856747627258301</v>
      </c>
      <c r="AP55">
        <v>6.9286341667175293</v>
      </c>
      <c r="AQ55">
        <v>6.3508143424987793</v>
      </c>
      <c r="AR55">
        <v>3.5719783306121826</v>
      </c>
      <c r="AS55">
        <v>19.978355407714844</v>
      </c>
      <c r="AZ55">
        <v>0</v>
      </c>
      <c r="BA55">
        <v>0</v>
      </c>
      <c r="BB55">
        <v>0</v>
      </c>
      <c r="BC55">
        <v>0</v>
      </c>
      <c r="BD55">
        <v>0.21222636103630066</v>
      </c>
      <c r="BE55">
        <v>0.31026434898376465</v>
      </c>
      <c r="BF55">
        <v>0.47750928997993469</v>
      </c>
      <c r="BG55">
        <v>0</v>
      </c>
      <c r="BN55">
        <v>0.29807999730110168</v>
      </c>
      <c r="BO55">
        <v>0.27712497115135193</v>
      </c>
      <c r="BP55">
        <v>0.58726000785827637</v>
      </c>
      <c r="BQ55">
        <v>-1.1968045234680176</v>
      </c>
      <c r="BR55">
        <v>0.22018414735794067</v>
      </c>
      <c r="BS55">
        <v>-0.22852721810340881</v>
      </c>
      <c r="BT55">
        <v>0.18358601629734039</v>
      </c>
      <c r="BU55">
        <v>0</v>
      </c>
      <c r="CB55">
        <v>-5.0432233810424805</v>
      </c>
      <c r="CC55">
        <v>-10.656017303466797</v>
      </c>
      <c r="CD55">
        <v>-56.150405883789063</v>
      </c>
      <c r="CE55">
        <v>-10.856748580932617</v>
      </c>
      <c r="CF55">
        <v>31.493789672851563</v>
      </c>
      <c r="CG55">
        <v>57.734664916992188</v>
      </c>
      <c r="CH55">
        <v>32.4725341796875</v>
      </c>
      <c r="CI55">
        <v>133.18904113769531</v>
      </c>
      <c r="CO55">
        <v>0.88240092992782593</v>
      </c>
      <c r="CP55">
        <v>0</v>
      </c>
      <c r="CQ55">
        <v>0</v>
      </c>
      <c r="CR55">
        <v>0</v>
      </c>
      <c r="CS55">
        <v>0</v>
      </c>
      <c r="CT55">
        <v>-0.29807999730110168</v>
      </c>
      <c r="CU55">
        <v>-3.938525915145874</v>
      </c>
      <c r="CV55">
        <v>-3.6404235363006592</v>
      </c>
      <c r="CW55">
        <v>-3.9385037422180176</v>
      </c>
      <c r="IN55">
        <v>185</v>
      </c>
      <c r="IO55">
        <v>470</v>
      </c>
      <c r="IP55">
        <v>0</v>
      </c>
      <c r="IQ55">
        <v>36.829780578613281</v>
      </c>
      <c r="IR55">
        <v>38.298694610595703</v>
      </c>
      <c r="IS55">
        <v>0</v>
      </c>
      <c r="IT55">
        <v>0.5</v>
      </c>
      <c r="IU55">
        <v>0</v>
      </c>
    </row>
    <row r="56" spans="10:255">
      <c r="J56">
        <v>0.35500001907348633</v>
      </c>
      <c r="K56">
        <v>1</v>
      </c>
      <c r="L56">
        <v>0.56600004434585571</v>
      </c>
      <c r="M56">
        <v>1.2542124604806304E-3</v>
      </c>
      <c r="N56">
        <v>8.5464483126997948E-3</v>
      </c>
      <c r="O56">
        <v>2.8985381126403809</v>
      </c>
      <c r="P56">
        <v>2.9070844650268555</v>
      </c>
      <c r="Q56">
        <v>3.8568346500396729</v>
      </c>
      <c r="R56">
        <v>69.216934204101563</v>
      </c>
      <c r="S56">
        <v>65.759506225585938</v>
      </c>
      <c r="T56">
        <v>6.8141951560974121</v>
      </c>
      <c r="U56">
        <v>0.82499998807907104</v>
      </c>
      <c r="W56">
        <v>186</v>
      </c>
      <c r="X56">
        <v>0.21399964392185211</v>
      </c>
      <c r="Y56">
        <v>0.18688817322254181</v>
      </c>
      <c r="Z56">
        <v>0.18891207873821259</v>
      </c>
      <c r="AA56">
        <v>0.21144141256809235</v>
      </c>
      <c r="AB56">
        <v>0.26437133550643921</v>
      </c>
      <c r="AC56">
        <v>0.3143642246723175</v>
      </c>
      <c r="AD56">
        <v>0.31999999284744263</v>
      </c>
      <c r="AE56">
        <v>0.30000001192092896</v>
      </c>
      <c r="AF56">
        <v>0.31333333253860474</v>
      </c>
      <c r="AL56">
        <v>-0.79992979764938354</v>
      </c>
      <c r="AM56">
        <v>-1.3776335716247559</v>
      </c>
      <c r="AN56">
        <v>-3.7824151515960693</v>
      </c>
      <c r="AO56">
        <v>-0.28828379511833191</v>
      </c>
      <c r="AP56">
        <v>7.125734806060791</v>
      </c>
      <c r="AQ56">
        <v>-1.4364213943481445</v>
      </c>
      <c r="AR56">
        <v>-6.0000004768371582</v>
      </c>
      <c r="AS56">
        <v>4.9999985694885254</v>
      </c>
      <c r="AZ56">
        <v>0</v>
      </c>
      <c r="BA56">
        <v>0</v>
      </c>
      <c r="BB56">
        <v>0</v>
      </c>
      <c r="BC56">
        <v>0</v>
      </c>
      <c r="BD56">
        <v>0.22133882343769073</v>
      </c>
      <c r="BE56">
        <v>0.28064882755279541</v>
      </c>
      <c r="BF56">
        <v>0.49801233410835266</v>
      </c>
      <c r="BG56">
        <v>0</v>
      </c>
      <c r="BN56">
        <v>0.29651561379432678</v>
      </c>
      <c r="BO56">
        <v>0.28952816128730774</v>
      </c>
      <c r="BP56">
        <v>0.38844102621078491</v>
      </c>
      <c r="BQ56">
        <v>0.80183017253875732</v>
      </c>
      <c r="BR56">
        <v>4.4406400993466377E-3</v>
      </c>
      <c r="BS56">
        <v>0.44890028238296509</v>
      </c>
      <c r="BT56">
        <v>9.0496063232421875</v>
      </c>
      <c r="BU56">
        <v>20.065093994140625</v>
      </c>
      <c r="CB56">
        <v>-4.9995632171630859</v>
      </c>
      <c r="CC56">
        <v>-11.48027515411377</v>
      </c>
      <c r="CD56">
        <v>-63.040252685546875</v>
      </c>
      <c r="CE56">
        <v>-2.8828384876251221</v>
      </c>
      <c r="CF56">
        <v>32.389701843261719</v>
      </c>
      <c r="CG56">
        <v>-13.05837345123291</v>
      </c>
      <c r="CH56">
        <v>-54.545463562011719</v>
      </c>
      <c r="CI56">
        <v>33.333324432373047</v>
      </c>
      <c r="CO56">
        <v>0.75153285264968872</v>
      </c>
      <c r="CP56">
        <v>0</v>
      </c>
      <c r="CQ56">
        <v>0</v>
      </c>
      <c r="CR56">
        <v>0</v>
      </c>
      <c r="CS56">
        <v>35.051998138427734</v>
      </c>
      <c r="CT56">
        <v>-0.29651561379432678</v>
      </c>
      <c r="CU56">
        <v>31.848400115966797</v>
      </c>
      <c r="CV56">
        <v>-2.9070844650268555</v>
      </c>
      <c r="CW56">
        <v>31.848398208618164</v>
      </c>
      <c r="IN56">
        <v>186</v>
      </c>
      <c r="IO56">
        <v>490</v>
      </c>
      <c r="IP56">
        <v>0</v>
      </c>
      <c r="IQ56">
        <v>4.4010276794433594</v>
      </c>
      <c r="IR56">
        <v>-1.1092047691345215</v>
      </c>
      <c r="IS56">
        <v>0</v>
      </c>
      <c r="IT56">
        <v>0.5</v>
      </c>
      <c r="IU56">
        <v>35.051998138427734</v>
      </c>
    </row>
    <row r="57" spans="10:255">
      <c r="J57">
        <v>0.38250002264976501</v>
      </c>
      <c r="K57">
        <v>1</v>
      </c>
      <c r="L57">
        <v>0.60066670179367065</v>
      </c>
      <c r="M57">
        <v>0.62061947584152222</v>
      </c>
      <c r="N57">
        <v>3.8711676597595215</v>
      </c>
      <c r="O57">
        <v>3.7467105388641357</v>
      </c>
      <c r="P57">
        <v>7.6178779602050781</v>
      </c>
      <c r="Q57">
        <v>3.7467105388641357</v>
      </c>
      <c r="R57">
        <v>72.963645935058594</v>
      </c>
      <c r="S57">
        <v>69.506217956542969</v>
      </c>
      <c r="T57">
        <v>6.237586498260498</v>
      </c>
      <c r="U57">
        <v>0.78749996423721313</v>
      </c>
      <c r="W57">
        <v>187</v>
      </c>
      <c r="X57">
        <v>0.21398830413818359</v>
      </c>
      <c r="Y57">
        <v>0.18757332861423492</v>
      </c>
      <c r="Z57">
        <v>0.18671397864818573</v>
      </c>
      <c r="AA57">
        <v>0.2089751660823822</v>
      </c>
      <c r="AB57">
        <v>0.27176710963249207</v>
      </c>
      <c r="AC57">
        <v>0.34000000357627869</v>
      </c>
      <c r="AD57">
        <v>0.24899999797344208</v>
      </c>
      <c r="AE57">
        <v>0.32545498013496399</v>
      </c>
      <c r="AF57">
        <v>0.27448499202728271</v>
      </c>
      <c r="AL57">
        <v>-0.79766184091567993</v>
      </c>
      <c r="AM57">
        <v>-1.5146646499633789</v>
      </c>
      <c r="AN57">
        <v>-3.3427951335906982</v>
      </c>
      <c r="AO57">
        <v>0.20496545732021332</v>
      </c>
      <c r="AP57">
        <v>5.6465797424316406</v>
      </c>
      <c r="AQ57">
        <v>-3.9999997615814209</v>
      </c>
      <c r="AR57">
        <v>1.0999993085861206</v>
      </c>
      <c r="AS57">
        <v>2.4545013904571533</v>
      </c>
      <c r="AZ57">
        <v>0</v>
      </c>
      <c r="BA57">
        <v>0</v>
      </c>
      <c r="BB57">
        <v>0</v>
      </c>
      <c r="BC57">
        <v>0.15000000596046448</v>
      </c>
      <c r="BD57">
        <v>0.20000000298023224</v>
      </c>
      <c r="BE57">
        <v>0.25</v>
      </c>
      <c r="BF57">
        <v>0.34999999403953552</v>
      </c>
      <c r="BG57">
        <v>5.000000074505806E-2</v>
      </c>
      <c r="BN57">
        <v>0.29599586129188538</v>
      </c>
      <c r="BO57">
        <v>0.29372972249984741</v>
      </c>
      <c r="BP57">
        <v>0.43075931072235107</v>
      </c>
      <c r="BQ57">
        <v>-8.8596362620592117E-3</v>
      </c>
      <c r="BR57">
        <v>5.989837646484375E-2</v>
      </c>
      <c r="BS57">
        <v>2.2883954048156738</v>
      </c>
      <c r="BT57">
        <v>5.7886505126953125</v>
      </c>
      <c r="BU57">
        <v>0</v>
      </c>
      <c r="CB57">
        <v>-4.9853882789611816</v>
      </c>
      <c r="CC57">
        <v>-12.622200012207031</v>
      </c>
      <c r="CD57">
        <v>-55.713253021240234</v>
      </c>
      <c r="CE57">
        <v>2.0496549606323242</v>
      </c>
      <c r="CF57">
        <v>25.666271209716797</v>
      </c>
      <c r="CG57">
        <v>-36.363624572753906</v>
      </c>
      <c r="CH57">
        <v>9.9999942779541016</v>
      </c>
      <c r="CI57">
        <v>16.363344192504883</v>
      </c>
      <c r="CO57">
        <v>1</v>
      </c>
      <c r="CP57">
        <v>0</v>
      </c>
      <c r="CQ57">
        <v>0</v>
      </c>
      <c r="CR57">
        <v>0</v>
      </c>
      <c r="CS57">
        <v>6.6040000915527344</v>
      </c>
      <c r="CT57">
        <v>-0.29599586129188538</v>
      </c>
      <c r="CU57">
        <v>-1.3098716735839844</v>
      </c>
      <c r="CV57">
        <v>-7.6178779602050781</v>
      </c>
      <c r="CW57">
        <v>-1.3098739385604858</v>
      </c>
      <c r="IN57">
        <v>187</v>
      </c>
      <c r="IO57">
        <v>510</v>
      </c>
      <c r="IP57">
        <v>0</v>
      </c>
      <c r="IQ57">
        <v>5.4060463905334473</v>
      </c>
      <c r="IR57">
        <v>5.4658236503601074</v>
      </c>
      <c r="IS57">
        <v>0</v>
      </c>
      <c r="IT57">
        <v>0.5</v>
      </c>
      <c r="IU57">
        <v>6.6040000915527344</v>
      </c>
    </row>
    <row r="58" spans="10:255">
      <c r="J58">
        <v>0.4100000262260437</v>
      </c>
      <c r="K58">
        <v>1</v>
      </c>
      <c r="L58">
        <v>0.6353333592414856</v>
      </c>
      <c r="M58">
        <v>0.59284001588821411</v>
      </c>
      <c r="N58">
        <v>3.8043961524963379</v>
      </c>
      <c r="O58">
        <v>4.0770859718322754</v>
      </c>
      <c r="P58">
        <v>7.8814821243286133</v>
      </c>
      <c r="Q58">
        <v>4.0770859718322754</v>
      </c>
      <c r="R58">
        <v>77.040733337402344</v>
      </c>
      <c r="S58">
        <v>73.583305358886719</v>
      </c>
      <c r="T58">
        <v>6.4172391891479492</v>
      </c>
      <c r="U58">
        <v>0.75</v>
      </c>
      <c r="W58">
        <v>188</v>
      </c>
      <c r="X58">
        <v>0.21400937438011169</v>
      </c>
      <c r="Y58">
        <v>0.18805849552154541</v>
      </c>
      <c r="Z58">
        <v>0.18468363583087921</v>
      </c>
      <c r="AA58">
        <v>0.20704638957977295</v>
      </c>
      <c r="AB58">
        <v>0.287009596824646</v>
      </c>
      <c r="AC58">
        <v>0.289000004529953</v>
      </c>
      <c r="AD58">
        <v>0.25147765874862671</v>
      </c>
      <c r="AE58">
        <v>0.26862502098083496</v>
      </c>
      <c r="AF58">
        <v>0.25719344615936279</v>
      </c>
      <c r="AL58">
        <v>-0.80187588930130005</v>
      </c>
      <c r="AM58">
        <v>-1.6116980314254761</v>
      </c>
      <c r="AN58">
        <v>-2.9367265701293945</v>
      </c>
      <c r="AO58">
        <v>0.59072071313858032</v>
      </c>
      <c r="AP58">
        <v>2.5980827808380127</v>
      </c>
      <c r="AQ58">
        <v>1.1000008583068848</v>
      </c>
      <c r="AR58">
        <v>0.85223323106765747</v>
      </c>
      <c r="AS58">
        <v>8.1374969482421875</v>
      </c>
      <c r="AZ58">
        <v>0</v>
      </c>
      <c r="BA58">
        <v>0</v>
      </c>
      <c r="BB58">
        <v>0</v>
      </c>
      <c r="BC58">
        <v>0.15000000596046448</v>
      </c>
      <c r="BD58">
        <v>0.20000000298023224</v>
      </c>
      <c r="BE58">
        <v>0.25</v>
      </c>
      <c r="BF58">
        <v>0.34999999403953552</v>
      </c>
      <c r="BG58">
        <v>5.000000074505806E-2</v>
      </c>
      <c r="BN58">
        <v>0.29582715034484863</v>
      </c>
      <c r="BO58">
        <v>0.30004173517227173</v>
      </c>
      <c r="BP58">
        <v>0.39707472920417786</v>
      </c>
      <c r="BQ58">
        <v>-8.9955329895019531E-3</v>
      </c>
      <c r="BR58">
        <v>0.21681220829486847</v>
      </c>
      <c r="BS58">
        <v>4.0807275772094727</v>
      </c>
      <c r="BT58">
        <v>0</v>
      </c>
      <c r="BU58">
        <v>1.6747452020645142</v>
      </c>
      <c r="CB58">
        <v>-5.0117263793945313</v>
      </c>
      <c r="CC58">
        <v>-13.430811882019043</v>
      </c>
      <c r="CD58">
        <v>-48.945446014404297</v>
      </c>
      <c r="CE58">
        <v>5.9072079658508301</v>
      </c>
      <c r="CF58">
        <v>11.809466361999512</v>
      </c>
      <c r="CG58">
        <v>10.000005722045898</v>
      </c>
      <c r="CH58">
        <v>7.7475752830505371</v>
      </c>
      <c r="CI58">
        <v>54.249984741210938</v>
      </c>
      <c r="CO58">
        <v>1</v>
      </c>
      <c r="CP58">
        <v>0</v>
      </c>
      <c r="CQ58">
        <v>0</v>
      </c>
      <c r="CR58">
        <v>0</v>
      </c>
      <c r="CS58">
        <v>0</v>
      </c>
      <c r="CT58">
        <v>-0.29582715034484863</v>
      </c>
      <c r="CU58">
        <v>-8.1773099899291992</v>
      </c>
      <c r="CV58">
        <v>-7.8814821243286133</v>
      </c>
      <c r="CW58">
        <v>-8.1773090362548828</v>
      </c>
      <c r="IN58">
        <v>188</v>
      </c>
      <c r="IO58">
        <v>530</v>
      </c>
      <c r="IP58">
        <v>0</v>
      </c>
      <c r="IQ58">
        <v>13.278534889221191</v>
      </c>
      <c r="IR58">
        <v>9.5204401016235352</v>
      </c>
      <c r="IS58">
        <v>0</v>
      </c>
      <c r="IT58">
        <v>0.5</v>
      </c>
      <c r="IU58">
        <v>0</v>
      </c>
    </row>
    <row r="59" spans="10:255">
      <c r="J59">
        <v>0.4375</v>
      </c>
      <c r="K59">
        <v>1</v>
      </c>
      <c r="L59">
        <v>0.67000001668930054</v>
      </c>
      <c r="M59">
        <v>0.57039105892181396</v>
      </c>
      <c r="N59">
        <v>4.1061763763427734</v>
      </c>
      <c r="O59">
        <v>4.823249340057373</v>
      </c>
      <c r="P59">
        <v>8.9294261932373047</v>
      </c>
      <c r="Q59">
        <v>4.823249340057373</v>
      </c>
      <c r="R59">
        <v>81.863983154296875</v>
      </c>
      <c r="S59">
        <v>78.40655517578125</v>
      </c>
      <c r="T59">
        <v>7.1988792419433594</v>
      </c>
      <c r="U59">
        <v>0.71249997615814209</v>
      </c>
      <c r="W59">
        <v>189</v>
      </c>
      <c r="X59">
        <v>0.21405309438705444</v>
      </c>
      <c r="Y59">
        <v>0.18838286399841309</v>
      </c>
      <c r="Z59">
        <v>0.18281279504299164</v>
      </c>
      <c r="AA59">
        <v>0.2059672623872757</v>
      </c>
      <c r="AB59">
        <v>0.28105837106704712</v>
      </c>
      <c r="AC59">
        <v>0.25490084290504456</v>
      </c>
      <c r="AD59">
        <v>0.26279845833778381</v>
      </c>
      <c r="AE59">
        <v>0.21621395647525787</v>
      </c>
      <c r="AF59">
        <v>0.24727028608322144</v>
      </c>
      <c r="AL59">
        <v>-0.81061989068984985</v>
      </c>
      <c r="AM59">
        <v>-1.6765718460083008</v>
      </c>
      <c r="AN59">
        <v>-2.5625584125518799</v>
      </c>
      <c r="AO59">
        <v>0.80654621124267578</v>
      </c>
      <c r="AP59">
        <v>3.7883279323577881</v>
      </c>
      <c r="AQ59">
        <v>4.5099172592163086</v>
      </c>
      <c r="AR59">
        <v>-0.27984681725502014</v>
      </c>
      <c r="AS59">
        <v>13.378603935241699</v>
      </c>
      <c r="AZ59">
        <v>0</v>
      </c>
      <c r="BA59">
        <v>0</v>
      </c>
      <c r="BB59">
        <v>0</v>
      </c>
      <c r="BC59">
        <v>0.15064021944999695</v>
      </c>
      <c r="BD59">
        <v>0.2008536159992218</v>
      </c>
      <c r="BE59">
        <v>0.25106701254844666</v>
      </c>
      <c r="BF59">
        <v>0.35149380564689636</v>
      </c>
      <c r="BG59">
        <v>4.5945283025503159E-2</v>
      </c>
      <c r="BN59">
        <v>0.29614055156707764</v>
      </c>
      <c r="BO59">
        <v>0.30488422513008118</v>
      </c>
      <c r="BP59">
        <v>0.36975619196891785</v>
      </c>
      <c r="BQ59">
        <v>-4.4107157737016678E-3</v>
      </c>
      <c r="BR59">
        <v>0.50633955001831055</v>
      </c>
      <c r="BS59">
        <v>0.28486111760139465</v>
      </c>
      <c r="BT59">
        <v>-1.9140962362289429</v>
      </c>
      <c r="BU59">
        <v>0.91332453489303589</v>
      </c>
      <c r="CB59">
        <v>-5.0663762092590332</v>
      </c>
      <c r="CC59">
        <v>-13.971426010131836</v>
      </c>
      <c r="CD59">
        <v>-42.709308624267578</v>
      </c>
      <c r="CE59">
        <v>8.0654630661010742</v>
      </c>
      <c r="CF59">
        <v>17.219671249389648</v>
      </c>
      <c r="CG59">
        <v>40.999240875244141</v>
      </c>
      <c r="CH59">
        <v>-2.5440621376037598</v>
      </c>
      <c r="CI59">
        <v>89.190696716308594</v>
      </c>
      <c r="CO59">
        <v>1</v>
      </c>
      <c r="CP59">
        <v>0</v>
      </c>
      <c r="CQ59">
        <v>0</v>
      </c>
      <c r="CR59">
        <v>0</v>
      </c>
      <c r="CS59">
        <v>0</v>
      </c>
      <c r="CT59">
        <v>-0.29614055156707764</v>
      </c>
      <c r="CU59">
        <v>-9.2255477905273438</v>
      </c>
      <c r="CV59">
        <v>-8.9294261932373047</v>
      </c>
      <c r="CW59">
        <v>-9.2255659103393555</v>
      </c>
      <c r="IN59">
        <v>189</v>
      </c>
      <c r="IO59">
        <v>550</v>
      </c>
      <c r="IP59">
        <v>0</v>
      </c>
      <c r="IQ59">
        <v>22.203550338745117</v>
      </c>
      <c r="IR59">
        <v>16.342493057250977</v>
      </c>
      <c r="IS59">
        <v>0</v>
      </c>
      <c r="IT59">
        <v>0.5</v>
      </c>
      <c r="IU59">
        <v>0</v>
      </c>
    </row>
    <row r="60" spans="10:255">
      <c r="J60">
        <v>0.46500000357627869</v>
      </c>
      <c r="K60">
        <v>1</v>
      </c>
      <c r="L60">
        <v>0.70466667413711548</v>
      </c>
      <c r="M60">
        <v>0.32169562578201294</v>
      </c>
      <c r="N60">
        <v>3.0737993717193604</v>
      </c>
      <c r="O60">
        <v>6.7330846786499023</v>
      </c>
      <c r="P60">
        <v>9.8068838119506836</v>
      </c>
      <c r="Q60">
        <v>6.7330846786499023</v>
      </c>
      <c r="R60">
        <v>88.597068786621094</v>
      </c>
      <c r="S60">
        <v>85.139640808105469</v>
      </c>
      <c r="T60">
        <v>9.55499267578125</v>
      </c>
      <c r="U60">
        <v>0.67500001192092896</v>
      </c>
      <c r="W60">
        <v>190</v>
      </c>
      <c r="X60">
        <v>0.21411122381687164</v>
      </c>
      <c r="Y60">
        <v>0.18857644498348236</v>
      </c>
      <c r="Z60">
        <v>0.18111667037010193</v>
      </c>
      <c r="AA60">
        <v>0.20271866023540497</v>
      </c>
      <c r="AB60">
        <v>0.27073657512664795</v>
      </c>
      <c r="AC60">
        <v>0.24393410980701447</v>
      </c>
      <c r="AD60">
        <v>0.22910746932029724</v>
      </c>
      <c r="AE60">
        <v>0.18986456096172333</v>
      </c>
      <c r="AF60">
        <v>0.21602649986743927</v>
      </c>
      <c r="AL60">
        <v>-0.82224577665328979</v>
      </c>
      <c r="AM60">
        <v>-1.7152880430221558</v>
      </c>
      <c r="AN60">
        <v>-2.2233335971832275</v>
      </c>
      <c r="AO60">
        <v>1.4562665224075317</v>
      </c>
      <c r="AP60">
        <v>5.8526873588562012</v>
      </c>
      <c r="AQ60">
        <v>5.606590747833252</v>
      </c>
      <c r="AR60">
        <v>3.089252233505249</v>
      </c>
      <c r="AS60">
        <v>16.013544082641602</v>
      </c>
      <c r="AZ60">
        <v>0</v>
      </c>
      <c r="BA60">
        <v>0</v>
      </c>
      <c r="BB60">
        <v>0</v>
      </c>
      <c r="BC60">
        <v>0.15611839294433594</v>
      </c>
      <c r="BD60">
        <v>0.20815783739089966</v>
      </c>
      <c r="BE60">
        <v>0.26019731163978577</v>
      </c>
      <c r="BF60">
        <v>0.3642762303352356</v>
      </c>
      <c r="BG60">
        <v>1.1250205338001251E-2</v>
      </c>
      <c r="BN60">
        <v>0.29679161310195923</v>
      </c>
      <c r="BO60">
        <v>0.30841690301895142</v>
      </c>
      <c r="BP60">
        <v>0.34713509678840637</v>
      </c>
      <c r="BQ60">
        <v>7.9101240262389183E-3</v>
      </c>
      <c r="BR60">
        <v>0.40934622287750244</v>
      </c>
      <c r="BS60">
        <v>-0.25346919894218445</v>
      </c>
      <c r="BT60">
        <v>0.40178769826889038</v>
      </c>
      <c r="BU60">
        <v>-0.51460933685302734</v>
      </c>
      <c r="CB60">
        <v>-5.1390380859375</v>
      </c>
      <c r="CC60">
        <v>-14.294060707092285</v>
      </c>
      <c r="CD60">
        <v>-37.055561065673828</v>
      </c>
      <c r="CE60">
        <v>14.562666893005371</v>
      </c>
      <c r="CF60">
        <v>26.603120803833008</v>
      </c>
      <c r="CG60">
        <v>50.968994140625</v>
      </c>
      <c r="CH60">
        <v>28.084114074707031</v>
      </c>
      <c r="CI60">
        <v>106.7569580078125</v>
      </c>
      <c r="CO60">
        <v>1</v>
      </c>
      <c r="CP60">
        <v>0</v>
      </c>
      <c r="CQ60">
        <v>0</v>
      </c>
      <c r="CR60">
        <v>0</v>
      </c>
      <c r="CS60">
        <v>0</v>
      </c>
      <c r="CT60">
        <v>-0.29679161310195923</v>
      </c>
      <c r="CU60">
        <v>-10.103672981262207</v>
      </c>
      <c r="CV60">
        <v>-9.8068838119506836</v>
      </c>
      <c r="CW60">
        <v>-10.103675842285156</v>
      </c>
      <c r="IN60">
        <v>190</v>
      </c>
      <c r="IO60">
        <v>570</v>
      </c>
      <c r="IP60">
        <v>0</v>
      </c>
      <c r="IQ60">
        <v>32.018344879150391</v>
      </c>
      <c r="IR60">
        <v>29.638523101806641</v>
      </c>
      <c r="IS60">
        <v>0</v>
      </c>
      <c r="IT60">
        <v>0.5</v>
      </c>
      <c r="IU60">
        <v>0</v>
      </c>
    </row>
    <row r="61" spans="10:255">
      <c r="J61">
        <v>0.49250000715255737</v>
      </c>
      <c r="K61">
        <v>1</v>
      </c>
      <c r="L61">
        <v>0.7393333911895752</v>
      </c>
      <c r="M61">
        <v>0.1798056960105896</v>
      </c>
      <c r="N61">
        <v>1.7477633953094482</v>
      </c>
      <c r="O61">
        <v>7.1865344047546387</v>
      </c>
      <c r="P61">
        <v>8.9342975616455078</v>
      </c>
      <c r="Q61">
        <v>7.1865344047546387</v>
      </c>
      <c r="R61">
        <v>95.783599853515625</v>
      </c>
      <c r="S61">
        <v>92.326171875</v>
      </c>
      <c r="T61">
        <v>9.7202892303466797</v>
      </c>
      <c r="U61">
        <v>0.63749998807907104</v>
      </c>
      <c r="W61">
        <v>191</v>
      </c>
      <c r="X61">
        <v>0.21417689323425293</v>
      </c>
      <c r="Y61">
        <v>0.1886640340089798</v>
      </c>
      <c r="Z61">
        <v>0.17943289875984192</v>
      </c>
      <c r="AA61">
        <v>0.19843293726444244</v>
      </c>
      <c r="AB61">
        <v>0.26066622138023376</v>
      </c>
      <c r="AC61">
        <v>0.22756883502006531</v>
      </c>
      <c r="AD61">
        <v>0.25259092450141907</v>
      </c>
      <c r="AE61">
        <v>0.30000001192092896</v>
      </c>
      <c r="AF61">
        <v>0.26839396357536316</v>
      </c>
      <c r="AL61">
        <v>-0.83537966012954712</v>
      </c>
      <c r="AM61">
        <v>-1.7328057289123535</v>
      </c>
      <c r="AN61">
        <v>-1.8865792751312256</v>
      </c>
      <c r="AO61">
        <v>2.3134109973907471</v>
      </c>
      <c r="AP61">
        <v>7.866757869720459</v>
      </c>
      <c r="AQ61">
        <v>7.2431182861328125</v>
      </c>
      <c r="AR61">
        <v>0.74090665578842163</v>
      </c>
      <c r="AS61">
        <v>4.9999985694885254</v>
      </c>
      <c r="AZ61">
        <v>0</v>
      </c>
      <c r="BA61">
        <v>0</v>
      </c>
      <c r="BB61">
        <v>0</v>
      </c>
      <c r="BC61">
        <v>0.15870413184165955</v>
      </c>
      <c r="BD61">
        <v>0.211605504155159</v>
      </c>
      <c r="BE61">
        <v>0.2593807578086853</v>
      </c>
      <c r="BF61">
        <v>0.37030962109565735</v>
      </c>
      <c r="BG61">
        <v>0</v>
      </c>
      <c r="BN61">
        <v>0.29765939712524414</v>
      </c>
      <c r="BO61">
        <v>0.31079372763633728</v>
      </c>
      <c r="BP61">
        <v>0.32831189036369324</v>
      </c>
      <c r="BQ61">
        <v>-8.4429644048213959E-3</v>
      </c>
      <c r="BR61">
        <v>0.2749444842338562</v>
      </c>
      <c r="BS61">
        <v>-0.21841661632061005</v>
      </c>
      <c r="BT61">
        <v>9.1046737506985664E-3</v>
      </c>
      <c r="BU61">
        <v>5.0186934471130371</v>
      </c>
      <c r="CB61">
        <v>-5.2211246490478516</v>
      </c>
      <c r="CC61">
        <v>-14.440042495727539</v>
      </c>
      <c r="CD61">
        <v>-31.442989349365234</v>
      </c>
      <c r="CE61">
        <v>23.134113311767578</v>
      </c>
      <c r="CF61">
        <v>35.757987976074219</v>
      </c>
      <c r="CG61">
        <v>65.846519470214844</v>
      </c>
      <c r="CH61">
        <v>6.7355155944824219</v>
      </c>
      <c r="CI61">
        <v>33.333324432373047</v>
      </c>
      <c r="CO61">
        <v>1</v>
      </c>
      <c r="CP61">
        <v>0</v>
      </c>
      <c r="CQ61">
        <v>0.19999992847442627</v>
      </c>
      <c r="CR61">
        <v>1</v>
      </c>
      <c r="CS61">
        <v>17.780000686645508</v>
      </c>
      <c r="CT61">
        <v>-0.29765939712524414</v>
      </c>
      <c r="CU61">
        <v>8.5480508804321289</v>
      </c>
      <c r="CV61">
        <v>-8.9342975616455078</v>
      </c>
      <c r="CW61">
        <v>8.5480432510375977</v>
      </c>
      <c r="IN61">
        <v>191</v>
      </c>
      <c r="IO61">
        <v>590</v>
      </c>
      <c r="IP61">
        <v>0</v>
      </c>
      <c r="IQ61">
        <v>23.164192199707031</v>
      </c>
      <c r="IR61">
        <v>33.637397766113281</v>
      </c>
      <c r="IS61">
        <v>17.780000686645508</v>
      </c>
      <c r="IT61">
        <v>0.5</v>
      </c>
      <c r="IU61">
        <v>0</v>
      </c>
    </row>
    <row r="62" spans="10:255">
      <c r="J62">
        <v>0.52000004053115845</v>
      </c>
      <c r="K62">
        <v>1</v>
      </c>
      <c r="L62">
        <v>0.77400004863739014</v>
      </c>
      <c r="M62">
        <v>0.50985419750213623</v>
      </c>
      <c r="N62">
        <v>4.8882842063903809</v>
      </c>
      <c r="O62">
        <v>7.4208121299743652</v>
      </c>
      <c r="P62">
        <v>12.309096336364746</v>
      </c>
      <c r="Q62">
        <v>7.4208121299743652</v>
      </c>
      <c r="R62">
        <v>103.20441436767578</v>
      </c>
      <c r="S62">
        <v>99.746986389160156</v>
      </c>
      <c r="T62">
        <v>9.5876121520996094</v>
      </c>
      <c r="U62">
        <v>0.59999996423721313</v>
      </c>
      <c r="W62">
        <v>192</v>
      </c>
      <c r="X62">
        <v>0.2142445296049118</v>
      </c>
      <c r="Y62">
        <v>0.18865710496902466</v>
      </c>
      <c r="Z62">
        <v>0.17771373689174652</v>
      </c>
      <c r="AA62">
        <v>0.19346395134925842</v>
      </c>
      <c r="AB62">
        <v>0.25063836574554443</v>
      </c>
      <c r="AC62">
        <v>0.21928036212921143</v>
      </c>
      <c r="AD62">
        <v>0.23914182186126709</v>
      </c>
      <c r="AE62">
        <v>0.22897079586982727</v>
      </c>
      <c r="AF62">
        <v>0.23575147986412048</v>
      </c>
      <c r="AL62">
        <v>-0.84890693426132202</v>
      </c>
      <c r="AM62">
        <v>-1.7314199209213257</v>
      </c>
      <c r="AN62">
        <v>-1.542746901512146</v>
      </c>
      <c r="AO62">
        <v>3.3072082996368408</v>
      </c>
      <c r="AP62">
        <v>9.8723287582397461</v>
      </c>
      <c r="AQ62">
        <v>8.071965217590332</v>
      </c>
      <c r="AR62">
        <v>2.0858168601989746</v>
      </c>
      <c r="AS62">
        <v>12.102919578552246</v>
      </c>
      <c r="AZ62">
        <v>0</v>
      </c>
      <c r="BA62">
        <v>0</v>
      </c>
      <c r="BB62">
        <v>0</v>
      </c>
      <c r="BC62">
        <v>0.16290760040283203</v>
      </c>
      <c r="BD62">
        <v>0.21721011400222778</v>
      </c>
      <c r="BE62">
        <v>0.18546207249164581</v>
      </c>
      <c r="BF62">
        <v>0.38011768460273743</v>
      </c>
      <c r="BG62">
        <v>5.4302528500556946E-2</v>
      </c>
      <c r="BN62">
        <v>0.29864248633384705</v>
      </c>
      <c r="BO62">
        <v>0.31217163801193237</v>
      </c>
      <c r="BP62">
        <v>0.31078505516052246</v>
      </c>
      <c r="BQ62">
        <v>-3.3046592026948929E-2</v>
      </c>
      <c r="BR62">
        <v>0.18206246197223663</v>
      </c>
      <c r="BS62">
        <v>-0.21163466572761536</v>
      </c>
      <c r="BT62">
        <v>0.33579665422439575</v>
      </c>
      <c r="BU62">
        <v>1.811667799949646</v>
      </c>
      <c r="CB62">
        <v>-5.3056702613830566</v>
      </c>
      <c r="CC62">
        <v>-14.428494453430176</v>
      </c>
      <c r="CD62">
        <v>-25.71245002746582</v>
      </c>
      <c r="CE62">
        <v>33.072086334228516</v>
      </c>
      <c r="CF62">
        <v>44.874217987060547</v>
      </c>
      <c r="CG62">
        <v>73.381492614746094</v>
      </c>
      <c r="CH62">
        <v>18.961973190307617</v>
      </c>
      <c r="CI62">
        <v>80.686134338378906</v>
      </c>
      <c r="CO62">
        <v>1</v>
      </c>
      <c r="CP62">
        <v>0</v>
      </c>
      <c r="CQ62">
        <v>0</v>
      </c>
      <c r="CR62">
        <v>0</v>
      </c>
      <c r="CS62">
        <v>0</v>
      </c>
      <c r="CT62">
        <v>-0.29864248633384705</v>
      </c>
      <c r="CU62">
        <v>-12.607753753662109</v>
      </c>
      <c r="CV62">
        <v>-12.309096336364746</v>
      </c>
      <c r="CW62">
        <v>-12.607738494873047</v>
      </c>
      <c r="IN62">
        <v>192</v>
      </c>
      <c r="IO62">
        <v>610</v>
      </c>
      <c r="IP62">
        <v>0</v>
      </c>
      <c r="IQ62">
        <v>35.440238952636719</v>
      </c>
      <c r="IR62">
        <v>43.217258453369141</v>
      </c>
      <c r="IS62">
        <v>0</v>
      </c>
      <c r="IT62">
        <v>0.5</v>
      </c>
      <c r="IU62">
        <v>0</v>
      </c>
    </row>
    <row r="63" spans="10:255">
      <c r="J63">
        <v>0.54750001430511475</v>
      </c>
      <c r="K63">
        <v>1</v>
      </c>
      <c r="L63">
        <v>0.80866670608520508</v>
      </c>
      <c r="M63">
        <v>0.3200816810131073</v>
      </c>
      <c r="N63">
        <v>3.3530006408691406</v>
      </c>
      <c r="O63">
        <v>8.2402830123901367</v>
      </c>
      <c r="P63">
        <v>11.593283653259277</v>
      </c>
      <c r="Q63">
        <v>8.4711503982543945</v>
      </c>
      <c r="R63">
        <v>111.67556762695313</v>
      </c>
      <c r="S63">
        <v>107.98726654052734</v>
      </c>
      <c r="T63">
        <v>10.47545337677002</v>
      </c>
      <c r="U63">
        <v>0.5625</v>
      </c>
      <c r="W63">
        <v>193</v>
      </c>
      <c r="X63">
        <v>0.21430927515029907</v>
      </c>
      <c r="Y63">
        <v>0.18856368958950043</v>
      </c>
      <c r="Z63">
        <v>0.17594991624355316</v>
      </c>
      <c r="AA63">
        <v>0.18709878623485565</v>
      </c>
      <c r="AB63">
        <v>0.23953434824943542</v>
      </c>
      <c r="AC63">
        <v>0.21044155955314636</v>
      </c>
      <c r="AD63">
        <v>0.20411473512649536</v>
      </c>
      <c r="AE63">
        <v>0.19243060052394867</v>
      </c>
      <c r="AF63">
        <v>0.2002200186252594</v>
      </c>
      <c r="AL63">
        <v>-0.86185604333877563</v>
      </c>
      <c r="AM63">
        <v>-1.712736964225769</v>
      </c>
      <c r="AN63">
        <v>-1.1899828910827637</v>
      </c>
      <c r="AO63">
        <v>4.5802412033081055</v>
      </c>
      <c r="AP63">
        <v>12.093132019042969</v>
      </c>
      <c r="AQ63">
        <v>8.955845832824707</v>
      </c>
      <c r="AR63">
        <v>5.5885252952575684</v>
      </c>
      <c r="AS63">
        <v>15.756940841674805</v>
      </c>
      <c r="AZ63">
        <v>0</v>
      </c>
      <c r="BA63">
        <v>0</v>
      </c>
      <c r="BB63">
        <v>0</v>
      </c>
      <c r="BC63">
        <v>0.17597241699695587</v>
      </c>
      <c r="BD63">
        <v>0.23462986946105957</v>
      </c>
      <c r="BE63">
        <v>0.15613746643066406</v>
      </c>
      <c r="BF63">
        <v>0.41060227155685425</v>
      </c>
      <c r="BG63">
        <v>2.2658051922917366E-2</v>
      </c>
      <c r="BN63">
        <v>0.29965829849243164</v>
      </c>
      <c r="BO63">
        <v>0.31260931491851807</v>
      </c>
      <c r="BP63">
        <v>0.29392626881599426</v>
      </c>
      <c r="BQ63">
        <v>-5.8837831020355225E-2</v>
      </c>
      <c r="BR63">
        <v>0.1181894838809967</v>
      </c>
      <c r="BS63">
        <v>-0.1691972017288208</v>
      </c>
      <c r="BT63">
        <v>0.23353926837444305</v>
      </c>
      <c r="BU63">
        <v>0.11430948972702026</v>
      </c>
      <c r="CB63">
        <v>-5.3866024017333984</v>
      </c>
      <c r="CC63">
        <v>-14.272801399230957</v>
      </c>
      <c r="CD63">
        <v>-19.833047866821289</v>
      </c>
      <c r="CE63">
        <v>45.802417755126953</v>
      </c>
      <c r="CF63">
        <v>54.968776702880859</v>
      </c>
      <c r="CG63">
        <v>81.416763305664063</v>
      </c>
      <c r="CH63">
        <v>50.804782867431641</v>
      </c>
      <c r="CI63">
        <v>105.04627227783203</v>
      </c>
      <c r="CO63">
        <v>0.97274661064147949</v>
      </c>
      <c r="CP63">
        <v>0</v>
      </c>
      <c r="CQ63">
        <v>0</v>
      </c>
      <c r="CR63">
        <v>0</v>
      </c>
      <c r="CS63">
        <v>0</v>
      </c>
      <c r="CT63">
        <v>-0.29965829849243164</v>
      </c>
      <c r="CU63">
        <v>-11.8929443359375</v>
      </c>
      <c r="CV63">
        <v>-11.593283653259277</v>
      </c>
      <c r="CW63">
        <v>-11.892942428588867</v>
      </c>
      <c r="IN63">
        <v>193</v>
      </c>
      <c r="IO63">
        <v>630</v>
      </c>
      <c r="IP63">
        <v>0</v>
      </c>
      <c r="IQ63">
        <v>46.974685668945313</v>
      </c>
      <c r="IR63">
        <v>57.810638427734375</v>
      </c>
      <c r="IS63">
        <v>0</v>
      </c>
      <c r="IT63">
        <v>0.5</v>
      </c>
      <c r="IU63">
        <v>0</v>
      </c>
    </row>
    <row r="64" spans="10:255">
      <c r="J64">
        <v>0.57500004768371582</v>
      </c>
      <c r="K64">
        <v>1</v>
      </c>
      <c r="L64">
        <v>0.84333336353302002</v>
      </c>
      <c r="M64">
        <v>0.15773516893386841</v>
      </c>
      <c r="N64">
        <v>1.5202066898345947</v>
      </c>
      <c r="O64">
        <v>5.1889133453369141</v>
      </c>
      <c r="P64">
        <v>6.7091197967529297</v>
      </c>
      <c r="Q64">
        <v>8.1278066635131836</v>
      </c>
      <c r="R64">
        <v>119.80337524414063</v>
      </c>
      <c r="S64">
        <v>113.17617797851563</v>
      </c>
      <c r="T64">
        <v>9.6377153396606445</v>
      </c>
      <c r="U64">
        <v>0.52499997615814209</v>
      </c>
      <c r="W64">
        <v>194</v>
      </c>
      <c r="X64">
        <v>0.21436686813831329</v>
      </c>
      <c r="Y64">
        <v>0.18839110434055328</v>
      </c>
      <c r="Z64">
        <v>0.17411980032920837</v>
      </c>
      <c r="AA64">
        <v>0.18283727765083313</v>
      </c>
      <c r="AB64">
        <v>0.23242603242397308</v>
      </c>
      <c r="AC64">
        <v>0.20574109256267548</v>
      </c>
      <c r="AD64">
        <v>0.18054960668087006</v>
      </c>
      <c r="AE64">
        <v>0.18738853931427002</v>
      </c>
      <c r="AF64">
        <v>0.18282924592494965</v>
      </c>
      <c r="AL64">
        <v>-0.87337464094161987</v>
      </c>
      <c r="AM64">
        <v>-1.6782199144363403</v>
      </c>
      <c r="AN64">
        <v>-0.82395964860916138</v>
      </c>
      <c r="AO64">
        <v>5.4325428009033203</v>
      </c>
      <c r="AP64">
        <v>13.514795303344727</v>
      </c>
      <c r="AQ64">
        <v>9.4258928298950195</v>
      </c>
      <c r="AR64">
        <v>7.9450383186340332</v>
      </c>
      <c r="AS64">
        <v>16.261144638061523</v>
      </c>
      <c r="AZ64">
        <v>0</v>
      </c>
      <c r="BA64">
        <v>0</v>
      </c>
      <c r="BB64">
        <v>0</v>
      </c>
      <c r="BC64">
        <v>0.19546326994895935</v>
      </c>
      <c r="BD64">
        <v>0.23471863567829132</v>
      </c>
      <c r="BE64">
        <v>0.12107803672552109</v>
      </c>
      <c r="BF64">
        <v>0.44874000549316406</v>
      </c>
      <c r="BG64">
        <v>0</v>
      </c>
      <c r="BN64">
        <v>0.30063360929489136</v>
      </c>
      <c r="BO64">
        <v>0.31215214729309082</v>
      </c>
      <c r="BP64">
        <v>0.2776356041431427</v>
      </c>
      <c r="BQ64">
        <v>-8.8388770818710327E-2</v>
      </c>
      <c r="BR64">
        <v>7.3552094399929047E-2</v>
      </c>
      <c r="BS64">
        <v>-0.13017663359642029</v>
      </c>
      <c r="BT64">
        <v>2.8040211647748947E-2</v>
      </c>
      <c r="BU64">
        <v>0</v>
      </c>
      <c r="CB64">
        <v>-5.4585933685302734</v>
      </c>
      <c r="CC64">
        <v>-13.985159873962402</v>
      </c>
      <c r="CD64">
        <v>-13.732661247253418</v>
      </c>
      <c r="CE64">
        <v>54.325435638427734</v>
      </c>
      <c r="CF64">
        <v>61.430881500244141</v>
      </c>
      <c r="CG64">
        <v>85.689918518066406</v>
      </c>
      <c r="CH64">
        <v>72.227630615234375</v>
      </c>
      <c r="CI64">
        <v>108.40764617919922</v>
      </c>
      <c r="CO64">
        <v>0.63841491937637329</v>
      </c>
      <c r="CP64">
        <v>0</v>
      </c>
      <c r="CQ64">
        <v>0</v>
      </c>
      <c r="CR64">
        <v>0</v>
      </c>
      <c r="CS64">
        <v>1.0160000324249268</v>
      </c>
      <c r="CT64">
        <v>-0.30063360929489136</v>
      </c>
      <c r="CU64">
        <v>-5.9937534332275391</v>
      </c>
      <c r="CV64">
        <v>-6.7091197967529297</v>
      </c>
      <c r="CW64">
        <v>-5.9937534332275391</v>
      </c>
      <c r="IN64">
        <v>194</v>
      </c>
      <c r="IO64">
        <v>650</v>
      </c>
      <c r="IP64">
        <v>0</v>
      </c>
      <c r="IQ64">
        <v>52.579414367675781</v>
      </c>
      <c r="IR64">
        <v>67.256057739257813</v>
      </c>
      <c r="IS64">
        <v>0</v>
      </c>
      <c r="IT64">
        <v>0.5</v>
      </c>
      <c r="IU64">
        <v>1.0160000324249268</v>
      </c>
    </row>
    <row r="65" spans="10:255">
      <c r="J65">
        <v>0.60250002145767212</v>
      </c>
      <c r="K65">
        <v>1</v>
      </c>
      <c r="L65">
        <v>0.87800002098083496</v>
      </c>
      <c r="M65">
        <v>0.13080239295959473</v>
      </c>
      <c r="N65">
        <v>1.2939889430999756</v>
      </c>
      <c r="O65">
        <v>4.1340804100036621</v>
      </c>
      <c r="P65">
        <v>5.4280691146850586</v>
      </c>
      <c r="Q65">
        <v>8.6857919692993164</v>
      </c>
      <c r="R65">
        <v>128.48916625976563</v>
      </c>
      <c r="S65">
        <v>117.31025695800781</v>
      </c>
      <c r="T65">
        <v>9.8927011489868164</v>
      </c>
      <c r="U65">
        <v>0.48749998211860657</v>
      </c>
      <c r="W65">
        <v>195</v>
      </c>
      <c r="X65">
        <v>0.21441362798213959</v>
      </c>
      <c r="Y65">
        <v>0.18814566731452942</v>
      </c>
      <c r="Z65">
        <v>0.17233063280582428</v>
      </c>
      <c r="AA65">
        <v>0.17850305140018463</v>
      </c>
      <c r="AB65">
        <v>0.22589901089668274</v>
      </c>
      <c r="AC65">
        <v>0.20102007687091827</v>
      </c>
      <c r="AD65">
        <v>0.16661296784877777</v>
      </c>
      <c r="AE65">
        <v>0.1744486540555954</v>
      </c>
      <c r="AF65">
        <v>0.16922485828399658</v>
      </c>
      <c r="AL65">
        <v>-0.88272655010223389</v>
      </c>
      <c r="AM65">
        <v>-1.6291323900222778</v>
      </c>
      <c r="AN65">
        <v>-0.46612617373466492</v>
      </c>
      <c r="AO65">
        <v>6.2993879318237305</v>
      </c>
      <c r="AP65">
        <v>14.820199012756348</v>
      </c>
      <c r="AQ65">
        <v>9.8979949951171875</v>
      </c>
      <c r="AR65">
        <v>9.3387022018432617</v>
      </c>
      <c r="AS65">
        <v>17.555133819580078</v>
      </c>
      <c r="AZ65">
        <v>0</v>
      </c>
      <c r="BA65">
        <v>0</v>
      </c>
      <c r="BB65">
        <v>0</v>
      </c>
      <c r="BC65">
        <v>0.24588949978351593</v>
      </c>
      <c r="BD65">
        <v>0.2768496572971344</v>
      </c>
      <c r="BE65">
        <v>0.12839752435684204</v>
      </c>
      <c r="BF65">
        <v>0.34886330366134644</v>
      </c>
      <c r="BG65">
        <v>0</v>
      </c>
      <c r="BN65">
        <v>0.30150362849235535</v>
      </c>
      <c r="BO65">
        <v>0.3108552098274231</v>
      </c>
      <c r="BP65">
        <v>0.26176777482032776</v>
      </c>
      <c r="BQ65">
        <v>-9.6063941717147827E-2</v>
      </c>
      <c r="BR65">
        <v>5.3618118166923523E-2</v>
      </c>
      <c r="BS65">
        <v>-0.10726951062679291</v>
      </c>
      <c r="BT65">
        <v>-4.8564501106739044E-2</v>
      </c>
      <c r="BU65">
        <v>0</v>
      </c>
      <c r="CB65">
        <v>-5.5170431137084961</v>
      </c>
      <c r="CC65">
        <v>-13.576098442077637</v>
      </c>
      <c r="CD65">
        <v>-7.7687697410583496</v>
      </c>
      <c r="CE65">
        <v>62.993888854980469</v>
      </c>
      <c r="CF65">
        <v>67.364540100097656</v>
      </c>
      <c r="CG65">
        <v>89.98175048828125</v>
      </c>
      <c r="CH65">
        <v>84.897308349609375</v>
      </c>
      <c r="CI65">
        <v>117.03423309326172</v>
      </c>
      <c r="CO65">
        <v>0.47595897316932678</v>
      </c>
      <c r="CP65">
        <v>0</v>
      </c>
      <c r="CQ65">
        <v>0</v>
      </c>
      <c r="CR65">
        <v>0</v>
      </c>
      <c r="CS65">
        <v>0</v>
      </c>
      <c r="CT65">
        <v>-0.30150362849235535</v>
      </c>
      <c r="CU65">
        <v>-5.7295560836791992</v>
      </c>
      <c r="CV65">
        <v>-5.4280691146850586</v>
      </c>
      <c r="CW65">
        <v>-5.7295727729797363</v>
      </c>
      <c r="IN65">
        <v>195</v>
      </c>
      <c r="IO65">
        <v>670</v>
      </c>
      <c r="IP65">
        <v>0</v>
      </c>
      <c r="IQ65">
        <v>57.911418914794922</v>
      </c>
      <c r="IR65">
        <v>74.733856201171875</v>
      </c>
      <c r="IS65">
        <v>0</v>
      </c>
      <c r="IT65">
        <v>0.5</v>
      </c>
      <c r="IU65">
        <v>0</v>
      </c>
    </row>
    <row r="66" spans="10:255">
      <c r="J66">
        <v>0.62999999523162842</v>
      </c>
      <c r="K66">
        <v>1</v>
      </c>
      <c r="L66">
        <v>0.91266673803329468</v>
      </c>
      <c r="M66">
        <v>7.8528337180614471E-2</v>
      </c>
      <c r="N66">
        <v>0.79359513521194458</v>
      </c>
      <c r="O66">
        <v>2.9644331932067871</v>
      </c>
      <c r="P66">
        <v>3.7580282688140869</v>
      </c>
      <c r="Q66">
        <v>9.2232685089111328</v>
      </c>
      <c r="R66">
        <v>137.71243286132813</v>
      </c>
      <c r="S66">
        <v>120.27468872070313</v>
      </c>
      <c r="T66">
        <v>10.105844497680664</v>
      </c>
      <c r="U66">
        <v>0.44999998807907104</v>
      </c>
      <c r="W66">
        <v>196</v>
      </c>
      <c r="X66">
        <v>0.21444645524024963</v>
      </c>
      <c r="Y66">
        <v>0.18783716857433319</v>
      </c>
      <c r="Z66">
        <v>0.17058801651000977</v>
      </c>
      <c r="AA66">
        <v>0.17507801949977875</v>
      </c>
      <c r="AB66">
        <v>0.22037187218666077</v>
      </c>
      <c r="AC66">
        <v>0.19764943420886993</v>
      </c>
      <c r="AD66">
        <v>0.15925808250904083</v>
      </c>
      <c r="AE66">
        <v>0.16651269793510437</v>
      </c>
      <c r="AF66">
        <v>0.16167628765106201</v>
      </c>
      <c r="AL66">
        <v>-0.88929206132888794</v>
      </c>
      <c r="AM66">
        <v>-1.5674326419830322</v>
      </c>
      <c r="AN66">
        <v>-0.11760293692350388</v>
      </c>
      <c r="AO66">
        <v>6.9843945503234863</v>
      </c>
      <c r="AP66">
        <v>15.925626754760742</v>
      </c>
      <c r="AQ66">
        <v>10.235058784484863</v>
      </c>
      <c r="AR66">
        <v>10.074191093444824</v>
      </c>
      <c r="AS66">
        <v>18.348730087280273</v>
      </c>
      <c r="AZ66">
        <v>0</v>
      </c>
      <c r="BA66">
        <v>0</v>
      </c>
      <c r="BB66">
        <v>0</v>
      </c>
      <c r="BC66">
        <v>0.27938255667686462</v>
      </c>
      <c r="BD66">
        <v>0.32851430773735046</v>
      </c>
      <c r="BE66">
        <v>0.12605684995651245</v>
      </c>
      <c r="BF66">
        <v>0.26604628562927246</v>
      </c>
      <c r="BG66">
        <v>0</v>
      </c>
      <c r="BN66">
        <v>0.30221173167228699</v>
      </c>
      <c r="BO66">
        <v>0.30877581238746643</v>
      </c>
      <c r="BP66">
        <v>0.24707719683647156</v>
      </c>
      <c r="BQ66">
        <v>-0.10144737362861633</v>
      </c>
      <c r="BR66">
        <v>4.1758760809898376E-2</v>
      </c>
      <c r="BS66">
        <v>-8.9810118079185486E-2</v>
      </c>
      <c r="BT66">
        <v>-5.318758636713028E-2</v>
      </c>
      <c r="BU66">
        <v>0</v>
      </c>
      <c r="CB66">
        <v>-5.558077335357666</v>
      </c>
      <c r="CC66">
        <v>-13.061933517456055</v>
      </c>
      <c r="CD66">
        <v>-1.960049033164978</v>
      </c>
      <c r="CE66">
        <v>69.843948364257813</v>
      </c>
      <c r="CF66">
        <v>72.389205932617188</v>
      </c>
      <c r="CG66">
        <v>93.045967102050781</v>
      </c>
      <c r="CH66">
        <v>91.583564758300781</v>
      </c>
      <c r="CI66">
        <v>122.32487487792969</v>
      </c>
      <c r="CO66">
        <v>0.32140812277793884</v>
      </c>
      <c r="CP66">
        <v>0</v>
      </c>
      <c r="CQ66">
        <v>0</v>
      </c>
      <c r="CR66">
        <v>0</v>
      </c>
      <c r="CS66">
        <v>0</v>
      </c>
      <c r="CT66">
        <v>-0.30221173167228699</v>
      </c>
      <c r="CU66">
        <v>-4.0602536201477051</v>
      </c>
      <c r="CV66">
        <v>-3.7580282688140869</v>
      </c>
      <c r="CW66">
        <v>-4.0602402687072754</v>
      </c>
      <c r="IN66">
        <v>196</v>
      </c>
      <c r="IO66">
        <v>690</v>
      </c>
      <c r="IP66">
        <v>0</v>
      </c>
      <c r="IQ66">
        <v>61.450397491455078</v>
      </c>
      <c r="IR66">
        <v>71.836112976074219</v>
      </c>
      <c r="IS66">
        <v>0</v>
      </c>
      <c r="IT66">
        <v>0.5</v>
      </c>
      <c r="IU66">
        <v>0</v>
      </c>
    </row>
    <row r="67" spans="10:255">
      <c r="J67">
        <v>0.65750002861022949</v>
      </c>
      <c r="K67">
        <v>1</v>
      </c>
      <c r="L67">
        <v>0.94733339548110962</v>
      </c>
      <c r="M67">
        <v>4.6762406826019287E-2</v>
      </c>
      <c r="N67">
        <v>0.3797835111618042</v>
      </c>
      <c r="O67">
        <v>2.7799520492553711</v>
      </c>
      <c r="P67">
        <v>3.1597356796264648</v>
      </c>
      <c r="Q67">
        <v>7.6938214302062988</v>
      </c>
      <c r="R67">
        <v>145.40625</v>
      </c>
      <c r="S67">
        <v>123.05464172363281</v>
      </c>
      <c r="T67">
        <v>8.121556282043457</v>
      </c>
      <c r="U67">
        <v>0.41249999403953552</v>
      </c>
      <c r="W67">
        <v>197</v>
      </c>
      <c r="X67">
        <v>0.21446298062801361</v>
      </c>
      <c r="Y67">
        <v>0.18632934987545013</v>
      </c>
      <c r="Z67">
        <v>0.16786886751651764</v>
      </c>
      <c r="AA67">
        <v>0.17177614569664001</v>
      </c>
      <c r="AB67">
        <v>0.21620151400566101</v>
      </c>
      <c r="AC67">
        <v>0.19487951695919037</v>
      </c>
      <c r="AD67">
        <v>0.23572151362895966</v>
      </c>
      <c r="AE67">
        <v>0.30000001192092896</v>
      </c>
      <c r="AF67">
        <v>0.25714766979217529</v>
      </c>
      <c r="AL67">
        <v>-0.89259713888168335</v>
      </c>
      <c r="AM67">
        <v>-1.2658689022064209</v>
      </c>
      <c r="AN67">
        <v>0.42622682452201843</v>
      </c>
      <c r="AO67">
        <v>7.6447691917419434</v>
      </c>
      <c r="AP67">
        <v>16.759698867797852</v>
      </c>
      <c r="AQ67">
        <v>10.512050628662109</v>
      </c>
      <c r="AR67">
        <v>2.4278478622436523</v>
      </c>
      <c r="AS67">
        <v>4.9999985694885254</v>
      </c>
      <c r="AZ67">
        <v>0</v>
      </c>
      <c r="BA67">
        <v>0</v>
      </c>
      <c r="BB67">
        <v>0.15773579478263855</v>
      </c>
      <c r="BC67">
        <v>0.28540128469467163</v>
      </c>
      <c r="BD67">
        <v>0.26131260395050049</v>
      </c>
      <c r="BE67">
        <v>0.10968996584415436</v>
      </c>
      <c r="BF67">
        <v>0.18586030602455139</v>
      </c>
      <c r="BG67">
        <v>0</v>
      </c>
      <c r="BN67">
        <v>0.30270978808403015</v>
      </c>
      <c r="BO67">
        <v>0.30601486563682556</v>
      </c>
      <c r="BP67">
        <v>4.4526564888656139E-3</v>
      </c>
      <c r="BQ67">
        <v>-0.10087832063436508</v>
      </c>
      <c r="BR67">
        <v>3.2149642705917358E-2</v>
      </c>
      <c r="BS67">
        <v>-7.5484476983547211E-2</v>
      </c>
      <c r="BT67">
        <v>-4.7543872147798538E-2</v>
      </c>
      <c r="BU67">
        <v>8.1154823303222656</v>
      </c>
      <c r="CB67">
        <v>-5.5787339210510254</v>
      </c>
      <c r="CC67">
        <v>-10.54890251159668</v>
      </c>
      <c r="CD67">
        <v>7.1037807464599609</v>
      </c>
      <c r="CE67">
        <v>76.447700500488281</v>
      </c>
      <c r="CF67">
        <v>76.180442810058594</v>
      </c>
      <c r="CG67">
        <v>95.564071655273438</v>
      </c>
      <c r="CH67">
        <v>22.071346282958984</v>
      </c>
      <c r="CI67">
        <v>33.333324432373047</v>
      </c>
      <c r="CO67">
        <v>0.36132267117500305</v>
      </c>
      <c r="CP67">
        <v>0</v>
      </c>
      <c r="CQ67">
        <v>0.19999992847442627</v>
      </c>
      <c r="CR67">
        <v>1</v>
      </c>
      <c r="CS67">
        <v>21.843999862670898</v>
      </c>
      <c r="CT67">
        <v>-0.30270978808403015</v>
      </c>
      <c r="CU67">
        <v>18.381521224975586</v>
      </c>
      <c r="CV67">
        <v>-3.1597356796264648</v>
      </c>
      <c r="CW67">
        <v>18.381553649902344</v>
      </c>
      <c r="IN67">
        <v>197</v>
      </c>
      <c r="IO67">
        <v>710</v>
      </c>
      <c r="IP67">
        <v>0</v>
      </c>
      <c r="IQ67">
        <v>42.770591735839844</v>
      </c>
      <c r="IR67">
        <v>62.950992584228516</v>
      </c>
      <c r="IS67">
        <v>20.319999694824219</v>
      </c>
      <c r="IT67">
        <v>0.5</v>
      </c>
      <c r="IU67">
        <v>1.5240000486373901</v>
      </c>
    </row>
    <row r="68" spans="10:255">
      <c r="J68">
        <v>0.68500000238418579</v>
      </c>
      <c r="K68">
        <v>1</v>
      </c>
      <c r="L68">
        <v>0.98200005292892456</v>
      </c>
      <c r="M68">
        <v>0.32071202993392944</v>
      </c>
      <c r="N68">
        <v>2.7344632148742676</v>
      </c>
      <c r="O68">
        <v>7.1959710121154785</v>
      </c>
      <c r="P68">
        <v>9.9304342269897461</v>
      </c>
      <c r="Q68">
        <v>8.3727540969848633</v>
      </c>
      <c r="R68">
        <v>153.77900695800781</v>
      </c>
      <c r="S68">
        <v>130.2506103515625</v>
      </c>
      <c r="T68">
        <v>8.5262260437011719</v>
      </c>
      <c r="U68">
        <v>0.375</v>
      </c>
      <c r="W68">
        <v>198</v>
      </c>
      <c r="X68">
        <v>0.21440908312797546</v>
      </c>
      <c r="Y68">
        <v>0.18482668697834015</v>
      </c>
      <c r="Z68">
        <v>0.16452449560165405</v>
      </c>
      <c r="AA68">
        <v>0.16824464499950409</v>
      </c>
      <c r="AB68">
        <v>0.21153590083122253</v>
      </c>
      <c r="AC68">
        <v>0.19475837051868439</v>
      </c>
      <c r="AD68">
        <v>0.20525020360946655</v>
      </c>
      <c r="AE68">
        <v>0.25699460506439209</v>
      </c>
      <c r="AF68">
        <v>0.2224983423948288</v>
      </c>
      <c r="AL68">
        <v>-0.88181757926940918</v>
      </c>
      <c r="AM68">
        <v>-0.96533620357513428</v>
      </c>
      <c r="AN68">
        <v>1.0951011180877686</v>
      </c>
      <c r="AO68">
        <v>8.3510684967041016</v>
      </c>
      <c r="AP68">
        <v>17.692821502685547</v>
      </c>
      <c r="AQ68">
        <v>10.524165153503418</v>
      </c>
      <c r="AR68">
        <v>5.4749784469604492</v>
      </c>
      <c r="AS68">
        <v>9.3005390167236328</v>
      </c>
      <c r="AZ68">
        <v>0</v>
      </c>
      <c r="BA68">
        <v>0</v>
      </c>
      <c r="BB68">
        <v>8.1394083797931671E-2</v>
      </c>
      <c r="BC68">
        <v>0.11502107232809067</v>
      </c>
      <c r="BD68">
        <v>0.11632625758647919</v>
      </c>
      <c r="BE68">
        <v>3.6105852574110031E-2</v>
      </c>
      <c r="BF68">
        <v>0.56975859403610229</v>
      </c>
      <c r="BG68">
        <v>8.1394083797931671E-2</v>
      </c>
      <c r="BN68">
        <v>0.30296090245246887</v>
      </c>
      <c r="BO68">
        <v>0.2921803891658783</v>
      </c>
      <c r="BP68">
        <v>-8.3544347435235977E-3</v>
      </c>
      <c r="BQ68">
        <v>-9.151795506477356E-2</v>
      </c>
      <c r="BR68">
        <v>2.9871152713894844E-2</v>
      </c>
      <c r="BS68">
        <v>-6.6170826554298401E-2</v>
      </c>
      <c r="BT68">
        <v>0.18153157830238342</v>
      </c>
      <c r="BU68">
        <v>1.2343665361404419</v>
      </c>
      <c r="CB68">
        <v>-5.5113620758056641</v>
      </c>
      <c r="CC68">
        <v>-8.0444650650024414</v>
      </c>
      <c r="CD68">
        <v>18.251686096191406</v>
      </c>
      <c r="CE68">
        <v>83.510704040527344</v>
      </c>
      <c r="CF68">
        <v>80.421905517578125</v>
      </c>
      <c r="CG68">
        <v>95.674209594726563</v>
      </c>
      <c r="CH68">
        <v>49.772541046142578</v>
      </c>
      <c r="CI68">
        <v>62.003597259521484</v>
      </c>
      <c r="CO68">
        <v>0.85945087671279907</v>
      </c>
      <c r="CP68">
        <v>0</v>
      </c>
      <c r="CQ68">
        <v>0</v>
      </c>
      <c r="CR68">
        <v>0</v>
      </c>
      <c r="CS68">
        <v>0.25400000810623169</v>
      </c>
      <c r="CT68">
        <v>-0.30296090245246887</v>
      </c>
      <c r="CU68">
        <v>-9.9793672561645508</v>
      </c>
      <c r="CV68">
        <v>-9.9304342269897461</v>
      </c>
      <c r="CW68">
        <v>-9.9793949127197266</v>
      </c>
      <c r="IN68">
        <v>198</v>
      </c>
      <c r="IO68">
        <v>730</v>
      </c>
      <c r="IP68">
        <v>0</v>
      </c>
      <c r="IQ68">
        <v>52.438671112060547</v>
      </c>
      <c r="IR68">
        <v>71.896896362304688</v>
      </c>
      <c r="IS68">
        <v>0</v>
      </c>
      <c r="IT68">
        <v>0.5</v>
      </c>
      <c r="IU68">
        <v>0.25400000810623169</v>
      </c>
    </row>
    <row r="69" spans="10:255">
      <c r="J69">
        <v>0.71250003576278687</v>
      </c>
      <c r="K69">
        <v>1</v>
      </c>
      <c r="L69">
        <v>1.0166667699813843</v>
      </c>
      <c r="M69">
        <v>0.27521044015884399</v>
      </c>
      <c r="N69">
        <v>2.6963737010955811</v>
      </c>
      <c r="O69">
        <v>5.9927635192871094</v>
      </c>
      <c r="P69">
        <v>8.6891374588012695</v>
      </c>
      <c r="Q69">
        <v>9.9607906341552734</v>
      </c>
      <c r="R69">
        <v>163.73979187011719</v>
      </c>
      <c r="S69">
        <v>136.24337768554688</v>
      </c>
      <c r="T69">
        <v>9.7974977493286133</v>
      </c>
      <c r="U69">
        <v>0.33750000596046448</v>
      </c>
      <c r="W69">
        <v>199</v>
      </c>
      <c r="X69">
        <v>0.21429349482059479</v>
      </c>
      <c r="Y69">
        <v>0.18331819772720337</v>
      </c>
      <c r="Z69">
        <v>0.16160264611244202</v>
      </c>
      <c r="AA69">
        <v>0.16616494953632355</v>
      </c>
      <c r="AB69">
        <v>0.2080523669719696</v>
      </c>
      <c r="AC69">
        <v>0.19378650188446045</v>
      </c>
      <c r="AD69">
        <v>0.17158699035644531</v>
      </c>
      <c r="AE69">
        <v>0.29051518440246582</v>
      </c>
      <c r="AF69">
        <v>0.21122972667217255</v>
      </c>
      <c r="AL69">
        <v>-0.8586999773979187</v>
      </c>
      <c r="AM69">
        <v>-0.66363829374313354</v>
      </c>
      <c r="AN69">
        <v>1.6794710159301758</v>
      </c>
      <c r="AO69">
        <v>8.7670078277587891</v>
      </c>
      <c r="AP69">
        <v>18.389528274536133</v>
      </c>
      <c r="AQ69">
        <v>10.621352195739746</v>
      </c>
      <c r="AR69">
        <v>8.8413000106811523</v>
      </c>
      <c r="AS69">
        <v>5.9484810829162598</v>
      </c>
      <c r="AZ69">
        <v>0</v>
      </c>
      <c r="BA69">
        <v>0</v>
      </c>
      <c r="BB69">
        <v>8.8054902851581573E-2</v>
      </c>
      <c r="BC69">
        <v>8.711782842874527E-2</v>
      </c>
      <c r="BD69">
        <v>0.10343682020902634</v>
      </c>
      <c r="BE69">
        <v>3.8090765476226807E-2</v>
      </c>
      <c r="BF69">
        <v>0.61638426780700684</v>
      </c>
      <c r="BG69">
        <v>6.6915392875671387E-2</v>
      </c>
      <c r="BN69">
        <v>0.30214288830757141</v>
      </c>
      <c r="BO69">
        <v>0.2790243923664093</v>
      </c>
      <c r="BP69">
        <v>-2.2673469036817551E-2</v>
      </c>
      <c r="BQ69">
        <v>-7.9352006316184998E-2</v>
      </c>
      <c r="BR69">
        <v>2.6786617934703827E-2</v>
      </c>
      <c r="BS69">
        <v>-5.004703626036644E-2</v>
      </c>
      <c r="BT69">
        <v>8.1034921109676361E-2</v>
      </c>
      <c r="BU69">
        <v>0.40855860710144043</v>
      </c>
      <c r="CB69">
        <v>-5.3668770790100098</v>
      </c>
      <c r="CC69">
        <v>-5.5303168296813965</v>
      </c>
      <c r="CD69">
        <v>27.991184234619141</v>
      </c>
      <c r="CE69">
        <v>87.670089721679688</v>
      </c>
      <c r="CF69">
        <v>83.588760375976563</v>
      </c>
      <c r="CG69">
        <v>96.557723999023438</v>
      </c>
      <c r="CH69">
        <v>80.375465393066406</v>
      </c>
      <c r="CI69">
        <v>39.656543731689453</v>
      </c>
      <c r="CO69">
        <v>0.60163533687591553</v>
      </c>
      <c r="CP69">
        <v>0</v>
      </c>
      <c r="CQ69">
        <v>0</v>
      </c>
      <c r="CR69">
        <v>0</v>
      </c>
      <c r="CS69">
        <v>6.8579998016357422</v>
      </c>
      <c r="CT69">
        <v>-0.30214288830757141</v>
      </c>
      <c r="CU69">
        <v>-2.1332800388336182</v>
      </c>
      <c r="CV69">
        <v>-8.6891374588012695</v>
      </c>
      <c r="CW69">
        <v>-2.1332802772521973</v>
      </c>
      <c r="IN69">
        <v>199</v>
      </c>
      <c r="IO69">
        <v>750</v>
      </c>
      <c r="IP69">
        <v>0</v>
      </c>
      <c r="IQ69">
        <v>54.247138977050781</v>
      </c>
      <c r="IR69">
        <v>80.497772216796875</v>
      </c>
      <c r="IS69">
        <v>0</v>
      </c>
      <c r="IT69">
        <v>0.5</v>
      </c>
      <c r="IU69">
        <v>6.8579998016357422</v>
      </c>
    </row>
    <row r="70" spans="10:255">
      <c r="J70">
        <v>0.74000000953674316</v>
      </c>
      <c r="K70">
        <v>1</v>
      </c>
      <c r="L70">
        <v>1.0513334274291992</v>
      </c>
      <c r="M70">
        <v>0.25162208080291748</v>
      </c>
      <c r="N70">
        <v>2.1424782276153564</v>
      </c>
      <c r="O70">
        <v>4.9539856910705566</v>
      </c>
      <c r="P70">
        <v>7.0964641571044922</v>
      </c>
      <c r="Q70">
        <v>8.9517536163330078</v>
      </c>
      <c r="R70">
        <v>172.69154357910156</v>
      </c>
      <c r="S70">
        <v>141.19735717773438</v>
      </c>
      <c r="T70">
        <v>8.5146665573120117</v>
      </c>
      <c r="U70">
        <v>0.30000001192092896</v>
      </c>
      <c r="W70">
        <v>200</v>
      </c>
      <c r="X70">
        <v>0.21412366628646851</v>
      </c>
      <c r="Y70">
        <v>0.18183015286922455</v>
      </c>
      <c r="Z70">
        <v>0.15778936445713043</v>
      </c>
      <c r="AA70">
        <v>0.16392311453819275</v>
      </c>
      <c r="AB70">
        <v>0.2041604071855545</v>
      </c>
      <c r="AC70">
        <v>0.19136157631874084</v>
      </c>
      <c r="AD70">
        <v>0.15366120636463165</v>
      </c>
      <c r="AE70">
        <v>0.26772719621658325</v>
      </c>
      <c r="AF70">
        <v>0.19168320298194885</v>
      </c>
      <c r="AL70">
        <v>-0.82473427057266235</v>
      </c>
      <c r="AM70">
        <v>-0.36602923274040222</v>
      </c>
      <c r="AN70">
        <v>2.4421272277832031</v>
      </c>
      <c r="AO70">
        <v>9.2153749465942383</v>
      </c>
      <c r="AP70">
        <v>19.16792106628418</v>
      </c>
      <c r="AQ70">
        <v>10.86384391784668</v>
      </c>
      <c r="AR70">
        <v>10.633878707885742</v>
      </c>
      <c r="AS70">
        <v>8.2272806167602539</v>
      </c>
      <c r="AZ70">
        <v>0</v>
      </c>
      <c r="BA70">
        <v>0</v>
      </c>
      <c r="BB70">
        <v>0.14671076834201813</v>
      </c>
      <c r="BC70">
        <v>0.10853585600852966</v>
      </c>
      <c r="BD70">
        <v>0.14446234703063965</v>
      </c>
      <c r="BE70">
        <v>5.050191655755043E-2</v>
      </c>
      <c r="BF70">
        <v>0.40307825803756714</v>
      </c>
      <c r="BG70">
        <v>0.14671076834201813</v>
      </c>
      <c r="BN70">
        <v>0.30039563775062561</v>
      </c>
      <c r="BO70">
        <v>0.26642847061157227</v>
      </c>
      <c r="BP70">
        <v>-3.1178878620266914E-2</v>
      </c>
      <c r="BQ70">
        <v>-6.7032419145107269E-2</v>
      </c>
      <c r="BR70">
        <v>2.2288078442215919E-2</v>
      </c>
      <c r="BS70">
        <v>-4.0439784526824951E-2</v>
      </c>
      <c r="BT70">
        <v>-3.2746892422437668E-2</v>
      </c>
      <c r="BU70">
        <v>0.17151801288127899</v>
      </c>
      <c r="CB70">
        <v>-5.1545910835266113</v>
      </c>
      <c r="CC70">
        <v>-3.0502424240112305</v>
      </c>
      <c r="CD70">
        <v>40.702121734619141</v>
      </c>
      <c r="CE70">
        <v>92.153762817382813</v>
      </c>
      <c r="CF70">
        <v>87.126899719238281</v>
      </c>
      <c r="CG70">
        <v>98.762199401855469</v>
      </c>
      <c r="CH70">
        <v>96.671638488769531</v>
      </c>
      <c r="CI70">
        <v>54.848533630371094</v>
      </c>
      <c r="CO70">
        <v>0.55340951681137085</v>
      </c>
      <c r="CP70">
        <v>0</v>
      </c>
      <c r="CQ70">
        <v>0</v>
      </c>
      <c r="CR70">
        <v>0</v>
      </c>
      <c r="CS70">
        <v>0.76200002431869507</v>
      </c>
      <c r="CT70">
        <v>-0.30039563775062561</v>
      </c>
      <c r="CU70">
        <v>-6.6348609924316406</v>
      </c>
      <c r="CV70">
        <v>-7.0964641571044922</v>
      </c>
      <c r="CW70">
        <v>-6.634859561920166</v>
      </c>
      <c r="IN70">
        <v>200</v>
      </c>
      <c r="IO70">
        <v>770</v>
      </c>
      <c r="IP70">
        <v>0</v>
      </c>
      <c r="IQ70">
        <v>60.550430297851563</v>
      </c>
      <c r="IR70">
        <v>87.205253601074219</v>
      </c>
      <c r="IS70">
        <v>0</v>
      </c>
      <c r="IT70">
        <v>0.5</v>
      </c>
      <c r="IU70">
        <v>0.76200002431869507</v>
      </c>
    </row>
    <row r="71" spans="10:255">
      <c r="J71">
        <v>0.76750004291534424</v>
      </c>
      <c r="K71">
        <v>1</v>
      </c>
      <c r="L71">
        <v>1.0860000848770142</v>
      </c>
      <c r="M71">
        <v>0.2053244411945343</v>
      </c>
      <c r="N71">
        <v>1.5621587038040161</v>
      </c>
      <c r="O71">
        <v>3.1837425231933594</v>
      </c>
      <c r="P71">
        <v>4.7459011077880859</v>
      </c>
      <c r="Q71">
        <v>8.2625551223754883</v>
      </c>
      <c r="R71">
        <v>180.9541015625</v>
      </c>
      <c r="S71">
        <v>144.381103515625</v>
      </c>
      <c r="T71">
        <v>7.6082453727722168</v>
      </c>
      <c r="U71">
        <v>0.26249998807907104</v>
      </c>
      <c r="W71">
        <v>201</v>
      </c>
      <c r="X71">
        <v>0.21390724182128906</v>
      </c>
      <c r="Y71">
        <v>0.18035323917865753</v>
      </c>
      <c r="Z71">
        <v>0.15347482264041901</v>
      </c>
      <c r="AA71">
        <v>0.16226255893707275</v>
      </c>
      <c r="AB71">
        <v>0.20061273872852325</v>
      </c>
      <c r="AC71">
        <v>0.19026046991348267</v>
      </c>
      <c r="AD71">
        <v>0.15084056556224823</v>
      </c>
      <c r="AE71">
        <v>0.27666366100311279</v>
      </c>
      <c r="AF71">
        <v>0.19278159737586975</v>
      </c>
      <c r="AL71">
        <v>-0.78144937753677368</v>
      </c>
      <c r="AM71">
        <v>-7.0646420121192932E-2</v>
      </c>
      <c r="AN71">
        <v>3.3050355911254883</v>
      </c>
      <c r="AO71">
        <v>9.5474863052368164</v>
      </c>
      <c r="AP71">
        <v>19.87745475769043</v>
      </c>
      <c r="AQ71">
        <v>10.973955154418945</v>
      </c>
      <c r="AR71">
        <v>10.915942192077637</v>
      </c>
      <c r="AS71">
        <v>7.3336334228515625</v>
      </c>
      <c r="AZ71">
        <v>0</v>
      </c>
      <c r="BA71">
        <v>0</v>
      </c>
      <c r="BB71">
        <v>0.26767018437385559</v>
      </c>
      <c r="BC71">
        <v>0.12601219117641449</v>
      </c>
      <c r="BD71">
        <v>0.20674462616443634</v>
      </c>
      <c r="BE71">
        <v>3.3132310956716537E-2</v>
      </c>
      <c r="BF71">
        <v>0.12472672760486603</v>
      </c>
      <c r="BG71">
        <v>0.24171401560306549</v>
      </c>
      <c r="BN71">
        <v>0.2978455126285553</v>
      </c>
      <c r="BO71">
        <v>0.25455886125564575</v>
      </c>
      <c r="BP71">
        <v>-4.0824573487043381E-2</v>
      </c>
      <c r="BQ71">
        <v>-5.1538053900003433E-2</v>
      </c>
      <c r="BR71">
        <v>1.7542362213134766E-2</v>
      </c>
      <c r="BS71">
        <v>-3.3771049231290817E-2</v>
      </c>
      <c r="BT71">
        <v>-3.839600458741188E-2</v>
      </c>
      <c r="BU71">
        <v>7.6638393104076385E-2</v>
      </c>
      <c r="CB71">
        <v>-4.8840603828430176</v>
      </c>
      <c r="CC71">
        <v>-0.58871996402740479</v>
      </c>
      <c r="CD71">
        <v>55.083927154541016</v>
      </c>
      <c r="CE71">
        <v>95.474876403808594</v>
      </c>
      <c r="CF71">
        <v>90.352058410644531</v>
      </c>
      <c r="CG71">
        <v>99.763206481933594</v>
      </c>
      <c r="CH71">
        <v>99.235855102539063</v>
      </c>
      <c r="CI71">
        <v>48.890892028808594</v>
      </c>
      <c r="CO71">
        <v>0.38532179594039917</v>
      </c>
      <c r="CP71">
        <v>0</v>
      </c>
      <c r="CQ71">
        <v>0</v>
      </c>
      <c r="CR71">
        <v>0</v>
      </c>
      <c r="CS71">
        <v>3.3020000457763672</v>
      </c>
      <c r="CT71">
        <v>-0.2978455126285553</v>
      </c>
      <c r="CU71">
        <v>-1.7417669296264648</v>
      </c>
      <c r="CV71">
        <v>-4.7459011077880859</v>
      </c>
      <c r="CW71">
        <v>-1.7417466640472412</v>
      </c>
      <c r="IN71">
        <v>201</v>
      </c>
      <c r="IO71">
        <v>790</v>
      </c>
      <c r="IP71">
        <v>0</v>
      </c>
      <c r="IQ71">
        <v>61.953510284423828</v>
      </c>
      <c r="IR71">
        <v>91.033134460449219</v>
      </c>
      <c r="IS71">
        <v>0</v>
      </c>
      <c r="IT71">
        <v>0.5</v>
      </c>
      <c r="IU71">
        <v>3.3020000457763672</v>
      </c>
    </row>
    <row r="72" spans="10:255">
      <c r="J72">
        <v>0.79500001668930054</v>
      </c>
      <c r="K72">
        <v>1</v>
      </c>
      <c r="L72">
        <v>1.1206667423248291</v>
      </c>
      <c r="M72">
        <v>0.17414414882659912</v>
      </c>
      <c r="N72">
        <v>1.293034553527832</v>
      </c>
      <c r="O72">
        <v>2.8949427604675293</v>
      </c>
      <c r="P72">
        <v>4.1879773139953613</v>
      </c>
      <c r="Q72">
        <v>8.3210420608520508</v>
      </c>
      <c r="R72">
        <v>189.275146484375</v>
      </c>
      <c r="S72">
        <v>147.27604675292969</v>
      </c>
      <c r="T72">
        <v>7.425081729888916</v>
      </c>
      <c r="U72">
        <v>0.22500000894069672</v>
      </c>
      <c r="W72">
        <v>202</v>
      </c>
      <c r="X72">
        <v>0.2136506587266922</v>
      </c>
      <c r="Y72">
        <v>0.17889866232872009</v>
      </c>
      <c r="Z72">
        <v>0.14902688562870026</v>
      </c>
      <c r="AA72">
        <v>0.16112904250621796</v>
      </c>
      <c r="AB72">
        <v>0.19751405715942383</v>
      </c>
      <c r="AC72">
        <v>0.19036850333213806</v>
      </c>
      <c r="AD72">
        <v>0.31417277455329895</v>
      </c>
      <c r="AE72">
        <v>0.30000001192092896</v>
      </c>
      <c r="AF72">
        <v>0.30944851040840149</v>
      </c>
      <c r="AL72">
        <v>-0.7301328182220459</v>
      </c>
      <c r="AM72">
        <v>0.22026902437210083</v>
      </c>
      <c r="AN72">
        <v>4.1946229934692383</v>
      </c>
      <c r="AO72">
        <v>9.7741889953613281</v>
      </c>
      <c r="AP72">
        <v>20.497190475463867</v>
      </c>
      <c r="AQ72">
        <v>10.963151931762695</v>
      </c>
      <c r="AR72">
        <v>-5.4172782897949219</v>
      </c>
      <c r="AS72">
        <v>4.9999985694885254</v>
      </c>
      <c r="AZ72">
        <v>0</v>
      </c>
      <c r="BA72">
        <v>0</v>
      </c>
      <c r="BB72">
        <v>0.31198585033416748</v>
      </c>
      <c r="BC72">
        <v>9.4294279813766479E-2</v>
      </c>
      <c r="BD72">
        <v>0.20104303956031799</v>
      </c>
      <c r="BE72">
        <v>8.2237860187888145E-3</v>
      </c>
      <c r="BF72">
        <v>3.7154369056224823E-2</v>
      </c>
      <c r="BG72">
        <v>0.34729865193367004</v>
      </c>
      <c r="BN72">
        <v>0.29462462663650513</v>
      </c>
      <c r="BO72">
        <v>0.24330826103687286</v>
      </c>
      <c r="BP72">
        <v>-4.7607202082872391E-2</v>
      </c>
      <c r="BQ72">
        <v>-3.4012414515018463E-2</v>
      </c>
      <c r="BR72">
        <v>1.225881464779377E-2</v>
      </c>
      <c r="BS72">
        <v>-2.5471514090895653E-2</v>
      </c>
      <c r="BT72">
        <v>9.1388989239931107E-3</v>
      </c>
      <c r="BU72">
        <v>16.449922561645508</v>
      </c>
      <c r="CB72">
        <v>-4.5633316040039063</v>
      </c>
      <c r="CC72">
        <v>1.8355743885040283</v>
      </c>
      <c r="CD72">
        <v>69.910385131835938</v>
      </c>
      <c r="CE72">
        <v>97.741905212402344</v>
      </c>
      <c r="CF72">
        <v>93.169036865234375</v>
      </c>
      <c r="CG72">
        <v>99.664993286132813</v>
      </c>
      <c r="CH72">
        <v>-49.247993469238281</v>
      </c>
      <c r="CI72">
        <v>33.333324432373047</v>
      </c>
      <c r="CO72">
        <v>0.34790626168251038</v>
      </c>
      <c r="CP72">
        <v>0</v>
      </c>
      <c r="CQ72">
        <v>0</v>
      </c>
      <c r="CR72">
        <v>0</v>
      </c>
      <c r="CS72">
        <v>21.082000732421875</v>
      </c>
      <c r="CT72">
        <v>-0.29462462663650513</v>
      </c>
      <c r="CU72">
        <v>16.599447250366211</v>
      </c>
      <c r="CV72">
        <v>-4.1879773139953613</v>
      </c>
      <c r="CW72">
        <v>16.599399566650391</v>
      </c>
      <c r="IN72">
        <v>202</v>
      </c>
      <c r="IO72">
        <v>810</v>
      </c>
      <c r="IP72">
        <v>0</v>
      </c>
      <c r="IQ72">
        <v>45.011878967285156</v>
      </c>
      <c r="IR72">
        <v>66.686470031738281</v>
      </c>
      <c r="IS72">
        <v>0</v>
      </c>
      <c r="IT72">
        <v>0.5</v>
      </c>
      <c r="IU72">
        <v>21.082000732421875</v>
      </c>
    </row>
    <row r="73" spans="10:255">
      <c r="J73">
        <v>0.82250005006790161</v>
      </c>
      <c r="K73">
        <v>1</v>
      </c>
      <c r="L73">
        <v>1.155333399772644</v>
      </c>
      <c r="M73">
        <v>9.7321987152099609E-2</v>
      </c>
      <c r="N73">
        <v>0.64084869623184204</v>
      </c>
      <c r="O73">
        <v>6.0837283134460449</v>
      </c>
      <c r="P73">
        <v>6.7245769500732422</v>
      </c>
      <c r="Q73">
        <v>7.607673168182373</v>
      </c>
      <c r="R73">
        <v>196.8828125</v>
      </c>
      <c r="S73">
        <v>153.35977172851563</v>
      </c>
      <c r="T73">
        <v>6.5848293304443359</v>
      </c>
      <c r="U73">
        <v>0.1875</v>
      </c>
      <c r="W73">
        <v>203</v>
      </c>
      <c r="X73">
        <v>0.21205569803714752</v>
      </c>
      <c r="Y73">
        <v>0.17878909409046173</v>
      </c>
      <c r="Z73">
        <v>0.1471971869468689</v>
      </c>
      <c r="AA73">
        <v>0.16080094873905182</v>
      </c>
      <c r="AB73">
        <v>0.19604192674160004</v>
      </c>
      <c r="AC73">
        <v>0.23287288844585419</v>
      </c>
      <c r="AD73">
        <v>0.27671381831169128</v>
      </c>
      <c r="AE73">
        <v>0.28372928500175476</v>
      </c>
      <c r="AF73">
        <v>0.27905231714248657</v>
      </c>
      <c r="AL73">
        <v>-0.41114076972007751</v>
      </c>
      <c r="AM73">
        <v>0.24218267202377319</v>
      </c>
      <c r="AN73">
        <v>4.5605626106262207</v>
      </c>
      <c r="AO73">
        <v>9.839808464050293</v>
      </c>
      <c r="AP73">
        <v>20.791616439819336</v>
      </c>
      <c r="AQ73">
        <v>6.7127127647399902</v>
      </c>
      <c r="AR73">
        <v>-1.6713827848434448</v>
      </c>
      <c r="AS73">
        <v>6.6270713806152344</v>
      </c>
      <c r="AZ73">
        <v>0</v>
      </c>
      <c r="BA73">
        <v>0</v>
      </c>
      <c r="BB73">
        <v>6.5550185739994049E-2</v>
      </c>
      <c r="BC73">
        <v>1.4757763594388962E-2</v>
      </c>
      <c r="BD73">
        <v>4.4643722474575043E-2</v>
      </c>
      <c r="BE73">
        <v>3.649040125310421E-3</v>
      </c>
      <c r="BF73">
        <v>0.76247435808181763</v>
      </c>
      <c r="BG73">
        <v>0.10892491042613983</v>
      </c>
      <c r="BN73">
        <v>0.29084783792495728</v>
      </c>
      <c r="BO73">
        <v>-2.8144786134362221E-2</v>
      </c>
      <c r="BP73">
        <v>-5.0057802349328995E-2</v>
      </c>
      <c r="BQ73">
        <v>-1.7210295423865318E-2</v>
      </c>
      <c r="BR73">
        <v>6.9526834413409233E-3</v>
      </c>
      <c r="BS73">
        <v>-1.587378978729248E-2</v>
      </c>
      <c r="BT73">
        <v>4.2567644119262695</v>
      </c>
      <c r="BU73">
        <v>5.1495556831359863</v>
      </c>
      <c r="CB73">
        <v>-2.5696308612823486</v>
      </c>
      <c r="CC73">
        <v>2.0181879997253418</v>
      </c>
      <c r="CD73">
        <v>76.009376525878906</v>
      </c>
      <c r="CE73">
        <v>98.398094177246094</v>
      </c>
      <c r="CF73">
        <v>94.507339477539063</v>
      </c>
      <c r="CG73">
        <v>61.024650573730469</v>
      </c>
      <c r="CH73">
        <v>-15.194391250610352</v>
      </c>
      <c r="CI73">
        <v>44.180477142333984</v>
      </c>
      <c r="CO73">
        <v>0.79968315362930298</v>
      </c>
      <c r="CP73">
        <v>0</v>
      </c>
      <c r="CQ73">
        <v>0</v>
      </c>
      <c r="CR73">
        <v>0</v>
      </c>
      <c r="CS73">
        <v>4.8260002136230469</v>
      </c>
      <c r="CT73">
        <v>-0.29084783792495728</v>
      </c>
      <c r="CU73">
        <v>-2.1894574165344238</v>
      </c>
      <c r="CV73">
        <v>-6.7245769500732422</v>
      </c>
      <c r="CW73">
        <v>-2.1894247531890869</v>
      </c>
      <c r="IN73">
        <v>203</v>
      </c>
      <c r="IO73">
        <v>830</v>
      </c>
      <c r="IP73">
        <v>0</v>
      </c>
      <c r="IQ73">
        <v>46.860393524169922</v>
      </c>
      <c r="IR73">
        <v>67.0555419921875</v>
      </c>
      <c r="IS73">
        <v>0</v>
      </c>
      <c r="IT73">
        <v>0.5</v>
      </c>
      <c r="IU73">
        <v>4.8260002136230469</v>
      </c>
    </row>
    <row r="74" spans="10:255">
      <c r="J74">
        <v>0.85000002384185791</v>
      </c>
      <c r="K74">
        <v>1</v>
      </c>
      <c r="L74">
        <v>1.190000057220459</v>
      </c>
      <c r="M74">
        <v>6.0921311378479004E-2</v>
      </c>
      <c r="N74">
        <v>0.38598006963729858</v>
      </c>
      <c r="O74">
        <v>5.657562255859375</v>
      </c>
      <c r="P74">
        <v>6.0435423851013184</v>
      </c>
      <c r="Q74">
        <v>7.5395016670227051</v>
      </c>
      <c r="R74">
        <v>204.42231750488281</v>
      </c>
      <c r="S74">
        <v>159.017333984375</v>
      </c>
      <c r="T74">
        <v>6.3357152938842773</v>
      </c>
      <c r="U74">
        <v>0.15000000596046448</v>
      </c>
      <c r="W74">
        <v>204</v>
      </c>
      <c r="X74">
        <v>0.21061848104000092</v>
      </c>
      <c r="Y74">
        <v>0.17862969636917114</v>
      </c>
      <c r="Z74">
        <v>0.14633744955062866</v>
      </c>
      <c r="AA74">
        <v>0.16066215932369232</v>
      </c>
      <c r="AB74">
        <v>0.1959075927734375</v>
      </c>
      <c r="AC74">
        <v>0.22142881155014038</v>
      </c>
      <c r="AD74">
        <v>0.25461599230766296</v>
      </c>
      <c r="AE74">
        <v>0.25961118936538696</v>
      </c>
      <c r="AF74">
        <v>0.2562810480594635</v>
      </c>
      <c r="AL74">
        <v>-0.12369748204946518</v>
      </c>
      <c r="AM74">
        <v>0.27406221628189087</v>
      </c>
      <c r="AN74">
        <v>4.7325100898742676</v>
      </c>
      <c r="AO74">
        <v>9.8675670623779297</v>
      </c>
      <c r="AP74">
        <v>20.818483352661133</v>
      </c>
      <c r="AQ74">
        <v>7.8571205139160156</v>
      </c>
      <c r="AR74">
        <v>0.53839987516403198</v>
      </c>
      <c r="AS74">
        <v>9.0388803482055664</v>
      </c>
      <c r="AZ74">
        <v>0</v>
      </c>
      <c r="BA74">
        <v>0</v>
      </c>
      <c r="BB74">
        <v>3.7476498633623123E-2</v>
      </c>
      <c r="BC74">
        <v>7.507148664444685E-3</v>
      </c>
      <c r="BD74">
        <v>2.5740772485733032E-2</v>
      </c>
      <c r="BE74">
        <v>0.30442306399345398</v>
      </c>
      <c r="BF74">
        <v>0.5467458963394165</v>
      </c>
      <c r="BG74">
        <v>7.8106559813022614E-2</v>
      </c>
      <c r="BN74">
        <v>0.26835623383522034</v>
      </c>
      <c r="BO74">
        <v>-1.9089573994278908E-2</v>
      </c>
      <c r="BP74">
        <v>-5.0967603921890259E-2</v>
      </c>
      <c r="BQ74">
        <v>-1.0888848453760147E-2</v>
      </c>
      <c r="BR74">
        <v>3.8239173591136932E-3</v>
      </c>
      <c r="BS74">
        <v>0.12258582562208176</v>
      </c>
      <c r="BT74">
        <v>0.700469970703125</v>
      </c>
      <c r="BU74">
        <v>1.5839380025863647</v>
      </c>
      <c r="CB74">
        <v>-0.77310949563980103</v>
      </c>
      <c r="CC74">
        <v>2.2838509082794189</v>
      </c>
      <c r="CD74">
        <v>78.875167846679688</v>
      </c>
      <c r="CE74">
        <v>98.675674438476563</v>
      </c>
      <c r="CF74">
        <v>94.629463195800781</v>
      </c>
      <c r="CG74">
        <v>71.428352355957031</v>
      </c>
      <c r="CH74">
        <v>4.8945446014404297</v>
      </c>
      <c r="CI74">
        <v>60.259204864501953</v>
      </c>
      <c r="CO74">
        <v>0.7503894567489624</v>
      </c>
      <c r="CP74">
        <v>0</v>
      </c>
      <c r="CQ74">
        <v>0</v>
      </c>
      <c r="CR74">
        <v>0</v>
      </c>
      <c r="CS74">
        <v>0</v>
      </c>
      <c r="CT74">
        <v>-0.26835623383522034</v>
      </c>
      <c r="CU74">
        <v>-6.3118934631347656</v>
      </c>
      <c r="CV74">
        <v>-6.0435423851013184</v>
      </c>
      <c r="CW74">
        <v>-6.3118987083435059</v>
      </c>
      <c r="IN74">
        <v>204</v>
      </c>
      <c r="IO74">
        <v>850</v>
      </c>
      <c r="IP74">
        <v>0</v>
      </c>
      <c r="IQ74">
        <v>52.852958679199219</v>
      </c>
      <c r="IR74">
        <v>73.023468017578125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1.190000057220459</v>
      </c>
      <c r="M75">
        <v>4.5941658318042755E-2</v>
      </c>
      <c r="N75">
        <v>0.25148302316665649</v>
      </c>
      <c r="O75">
        <v>3.8470993041992188</v>
      </c>
      <c r="P75">
        <v>4.0985822677612305</v>
      </c>
      <c r="Q75">
        <v>6.5140190124511719</v>
      </c>
      <c r="R75">
        <v>210.93634033203125</v>
      </c>
      <c r="S75">
        <v>162.86444091796875</v>
      </c>
      <c r="T75">
        <v>5.4739651679992676</v>
      </c>
      <c r="U75">
        <v>0.15000000596046448</v>
      </c>
      <c r="W75">
        <v>205</v>
      </c>
      <c r="X75">
        <v>0.20931290090084076</v>
      </c>
      <c r="Y75">
        <v>0.17843352258205414</v>
      </c>
      <c r="Z75">
        <v>0.14584320783615112</v>
      </c>
      <c r="AA75">
        <v>0.16058926284313202</v>
      </c>
      <c r="AB75">
        <v>0.19579610228538513</v>
      </c>
      <c r="AC75">
        <v>0.2143462598323822</v>
      </c>
      <c r="AD75">
        <v>0.23437462747097015</v>
      </c>
      <c r="AE75">
        <v>0.24781534075737</v>
      </c>
      <c r="AF75">
        <v>0.23885487020015717</v>
      </c>
      <c r="AL75">
        <v>0.1374184638261795</v>
      </c>
      <c r="AM75">
        <v>0.31329700350761414</v>
      </c>
      <c r="AN75">
        <v>4.8313584327697754</v>
      </c>
      <c r="AO75">
        <v>9.882145881652832</v>
      </c>
      <c r="AP75">
        <v>20.840780258178711</v>
      </c>
      <c r="AQ75">
        <v>8.5653753280639648</v>
      </c>
      <c r="AR75">
        <v>2.5625364780426025</v>
      </c>
      <c r="AS75">
        <v>10.218465805053711</v>
      </c>
      <c r="AZ75">
        <v>0</v>
      </c>
      <c r="BA75">
        <v>0</v>
      </c>
      <c r="BB75">
        <v>3.6815129220485687E-2</v>
      </c>
      <c r="BC75">
        <v>6.9238557480275631E-3</v>
      </c>
      <c r="BD75">
        <v>2.8078392148017883E-2</v>
      </c>
      <c r="BE75">
        <v>0.24896503984928131</v>
      </c>
      <c r="BF75">
        <v>0.60995966196060181</v>
      </c>
      <c r="BG75">
        <v>6.9257952272891998E-2</v>
      </c>
      <c r="BN75">
        <v>0.24947194755077362</v>
      </c>
      <c r="BO75">
        <v>-1.1642830446362495E-2</v>
      </c>
      <c r="BP75">
        <v>-5.0879485905170441E-2</v>
      </c>
      <c r="BQ75">
        <v>-8.0966278910636902E-3</v>
      </c>
      <c r="BR75">
        <v>3.9615822024643421E-3</v>
      </c>
      <c r="BS75">
        <v>8.9683391153812408E-2</v>
      </c>
      <c r="BT75">
        <v>0.3392205536365509</v>
      </c>
      <c r="BU75">
        <v>0.66165924072265625</v>
      </c>
      <c r="CB75">
        <v>0.85886567831039429</v>
      </c>
      <c r="CC75">
        <v>2.6108071804046631</v>
      </c>
      <c r="CD75">
        <v>80.52264404296875</v>
      </c>
      <c r="CE75">
        <v>98.821464538574219</v>
      </c>
      <c r="CF75">
        <v>94.730812072753906</v>
      </c>
      <c r="CG75">
        <v>77.867034912109375</v>
      </c>
      <c r="CH75">
        <v>23.295787811279297</v>
      </c>
      <c r="CI75">
        <v>68.12310791015625</v>
      </c>
      <c r="CO75">
        <v>0.59058767557144165</v>
      </c>
      <c r="CP75">
        <v>0</v>
      </c>
      <c r="CQ75">
        <v>0</v>
      </c>
      <c r="CR75">
        <v>0</v>
      </c>
      <c r="CS75">
        <v>0</v>
      </c>
      <c r="CT75">
        <v>-0.24947194755077362</v>
      </c>
      <c r="CU75">
        <v>-4.348024845123291</v>
      </c>
      <c r="CV75">
        <v>-4.0985822677612305</v>
      </c>
      <c r="CW75">
        <v>-4.3480544090270996</v>
      </c>
      <c r="IN75">
        <v>205</v>
      </c>
      <c r="IO75">
        <v>850</v>
      </c>
      <c r="IP75">
        <v>0</v>
      </c>
      <c r="IQ75">
        <v>56.900661468505859</v>
      </c>
      <c r="IR75">
        <v>77.803665161132813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1.190000057220459</v>
      </c>
      <c r="M76">
        <v>6.1084099113941193E-2</v>
      </c>
      <c r="N76">
        <v>0.41921007633209229</v>
      </c>
      <c r="O76">
        <v>3.9416847229003906</v>
      </c>
      <c r="P76">
        <v>4.3608946800231934</v>
      </c>
      <c r="Q76">
        <v>8.166773796081543</v>
      </c>
      <c r="R76">
        <v>219.10311889648438</v>
      </c>
      <c r="S76">
        <v>166.80612182617188</v>
      </c>
      <c r="T76">
        <v>6.8628349304199219</v>
      </c>
      <c r="U76">
        <v>0.15000000596046448</v>
      </c>
      <c r="W76">
        <v>206</v>
      </c>
      <c r="X76">
        <v>0.2092854231595993</v>
      </c>
      <c r="Y76">
        <v>0.17820821702480316</v>
      </c>
      <c r="Z76">
        <v>0.14534087479114532</v>
      </c>
      <c r="AA76">
        <v>0.16051039099693298</v>
      </c>
      <c r="AB76">
        <v>0.19552542269229889</v>
      </c>
      <c r="AC76">
        <v>0.20751751959323883</v>
      </c>
      <c r="AD76">
        <v>0.21120582520961761</v>
      </c>
      <c r="AE76">
        <v>0.25165325403213501</v>
      </c>
      <c r="AF76">
        <v>0.22468830645084381</v>
      </c>
      <c r="AL76">
        <v>0.14291401207447052</v>
      </c>
      <c r="AM76">
        <v>0.35835811495780945</v>
      </c>
      <c r="AN76">
        <v>4.9318251609802246</v>
      </c>
      <c r="AO76">
        <v>9.8979206085205078</v>
      </c>
      <c r="AP76">
        <v>20.894916534423828</v>
      </c>
      <c r="AQ76">
        <v>9.2482500076293945</v>
      </c>
      <c r="AR76">
        <v>4.8794164657592773</v>
      </c>
      <c r="AS76">
        <v>9.8346738815307617</v>
      </c>
      <c r="AZ76">
        <v>0</v>
      </c>
      <c r="BA76">
        <v>0</v>
      </c>
      <c r="BB76">
        <v>3.6655522882938385E-2</v>
      </c>
      <c r="BC76">
        <v>6.6538387909531593E-3</v>
      </c>
      <c r="BD76">
        <v>2.9749114066362381E-2</v>
      </c>
      <c r="BE76">
        <v>0.20826627314090729</v>
      </c>
      <c r="BF76">
        <v>0.65868431329727173</v>
      </c>
      <c r="BG76">
        <v>5.9990886598825455E-2</v>
      </c>
      <c r="BN76">
        <v>0</v>
      </c>
      <c r="BO76">
        <v>-5.4944069124758244E-3</v>
      </c>
      <c r="BP76">
        <v>-5.0557967275381088E-2</v>
      </c>
      <c r="BQ76">
        <v>-6.5394910052418709E-3</v>
      </c>
      <c r="BR76">
        <v>3.9142263121902943E-3</v>
      </c>
      <c r="BS76">
        <v>6.7040145397186279E-2</v>
      </c>
      <c r="BT76">
        <v>0.20508666336536407</v>
      </c>
      <c r="BU76">
        <v>0.48453199863433838</v>
      </c>
      <c r="CB76">
        <v>0.89321285486221313</v>
      </c>
      <c r="CC76">
        <v>2.986316442489624</v>
      </c>
      <c r="CD76">
        <v>82.197090148925781</v>
      </c>
      <c r="CE76">
        <v>98.979209899902344</v>
      </c>
      <c r="CF76">
        <v>94.976890563964844</v>
      </c>
      <c r="CG76">
        <v>84.074981689453125</v>
      </c>
      <c r="CH76">
        <v>44.35833740234375</v>
      </c>
      <c r="CI76">
        <v>65.564498901367188</v>
      </c>
      <c r="CO76">
        <v>0.48264893889427185</v>
      </c>
      <c r="CP76">
        <v>0</v>
      </c>
      <c r="CQ76">
        <v>0</v>
      </c>
      <c r="CR76">
        <v>0</v>
      </c>
      <c r="CS76">
        <v>1.5240000486373901</v>
      </c>
      <c r="CT76">
        <v>0</v>
      </c>
      <c r="CU76">
        <v>-2.8369278907775879</v>
      </c>
      <c r="CV76">
        <v>-4.3608946800231934</v>
      </c>
      <c r="CW76">
        <v>-2.8368947505950928</v>
      </c>
      <c r="IN76">
        <v>206</v>
      </c>
      <c r="IO76">
        <v>850</v>
      </c>
      <c r="IP76">
        <v>0</v>
      </c>
      <c r="IQ76">
        <v>59.687004089355469</v>
      </c>
      <c r="IR76">
        <v>83.087226867675781</v>
      </c>
      <c r="IS76">
        <v>0</v>
      </c>
      <c r="IT76">
        <v>0.5</v>
      </c>
      <c r="IU76">
        <v>1.5240000486373901</v>
      </c>
    </row>
    <row r="77" spans="10:255">
      <c r="J77">
        <v>0.85000002384185791</v>
      </c>
      <c r="K77">
        <v>1</v>
      </c>
      <c r="L77">
        <v>1.190000057220459</v>
      </c>
      <c r="M77">
        <v>6.9078534841537476E-2</v>
      </c>
      <c r="N77">
        <v>0.49532577395439148</v>
      </c>
      <c r="O77">
        <v>3.4843647480010986</v>
      </c>
      <c r="P77">
        <v>3.9796905517578125</v>
      </c>
      <c r="Q77">
        <v>8.5328636169433594</v>
      </c>
      <c r="R77">
        <v>227.635986328125</v>
      </c>
      <c r="S77">
        <v>170.29048156738281</v>
      </c>
      <c r="T77">
        <v>7.1704730987548828</v>
      </c>
      <c r="U77">
        <v>0.15000000596046448</v>
      </c>
      <c r="W77">
        <v>207</v>
      </c>
      <c r="X77">
        <v>0.20924966037273407</v>
      </c>
      <c r="Y77">
        <v>0.17799322307109833</v>
      </c>
      <c r="Z77">
        <v>0.14494620263576508</v>
      </c>
      <c r="AA77">
        <v>0.16044594347476959</v>
      </c>
      <c r="AB77">
        <v>0.19520603120326996</v>
      </c>
      <c r="AC77">
        <v>0.2023216187953949</v>
      </c>
      <c r="AD77">
        <v>0.190334752202034</v>
      </c>
      <c r="AE77">
        <v>0.23998190462589264</v>
      </c>
      <c r="AF77">
        <v>0.20688380300998688</v>
      </c>
      <c r="AL77">
        <v>0.1500665694475174</v>
      </c>
      <c r="AM77">
        <v>0.40135690569877625</v>
      </c>
      <c r="AN77">
        <v>5.0107593536376953</v>
      </c>
      <c r="AO77">
        <v>9.9108095169067383</v>
      </c>
      <c r="AP77">
        <v>20.958793640136719</v>
      </c>
      <c r="AQ77">
        <v>9.7678403854370117</v>
      </c>
      <c r="AR77">
        <v>6.9665236473083496</v>
      </c>
      <c r="AS77">
        <v>11.001809120178223</v>
      </c>
      <c r="AZ77">
        <v>0</v>
      </c>
      <c r="BA77">
        <v>0</v>
      </c>
      <c r="BB77">
        <v>3.5606168210506439E-2</v>
      </c>
      <c r="BC77">
        <v>6.1247716657817364E-3</v>
      </c>
      <c r="BD77">
        <v>3.013896755874157E-2</v>
      </c>
      <c r="BE77">
        <v>0.15925171971321106</v>
      </c>
      <c r="BF77">
        <v>0.70000666379928589</v>
      </c>
      <c r="BG77">
        <v>6.8871662020683289E-2</v>
      </c>
      <c r="BN77">
        <v>0</v>
      </c>
      <c r="BO77">
        <v>-7.1535143069922924E-3</v>
      </c>
      <c r="BP77">
        <v>-5.0150293856859207E-2</v>
      </c>
      <c r="BQ77">
        <v>-5.0206058658659458E-3</v>
      </c>
      <c r="BR77">
        <v>3.4285241272300482E-3</v>
      </c>
      <c r="BS77">
        <v>4.4564027339220047E-2</v>
      </c>
      <c r="BT77">
        <v>7.9864352941513062E-2</v>
      </c>
      <c r="BU77">
        <v>0.43183612823486328</v>
      </c>
      <c r="CB77">
        <v>0.9379163384437561</v>
      </c>
      <c r="CC77">
        <v>3.3446395397186279</v>
      </c>
      <c r="CD77">
        <v>83.512657165527344</v>
      </c>
      <c r="CE77">
        <v>99.108108520507813</v>
      </c>
      <c r="CF77">
        <v>95.267242431640625</v>
      </c>
      <c r="CG77">
        <v>88.798530578613281</v>
      </c>
      <c r="CH77">
        <v>63.332042694091797</v>
      </c>
      <c r="CI77">
        <v>73.34539794921875</v>
      </c>
      <c r="CO77">
        <v>0.40834647417068481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-3.9796829223632813</v>
      </c>
      <c r="CV77">
        <v>-3.9796905517578125</v>
      </c>
      <c r="CW77">
        <v>-3.9796905517578125</v>
      </c>
      <c r="IN77">
        <v>207</v>
      </c>
      <c r="IO77">
        <v>850</v>
      </c>
      <c r="IP77">
        <v>0</v>
      </c>
      <c r="IQ77">
        <v>63.616535186767578</v>
      </c>
      <c r="IR77">
        <v>87.691215515136719</v>
      </c>
      <c r="IS77">
        <v>0</v>
      </c>
      <c r="IT77">
        <v>0.5</v>
      </c>
      <c r="IU77">
        <v>0</v>
      </c>
    </row>
    <row r="78" spans="10:255">
      <c r="J78">
        <v>0.85000002384185791</v>
      </c>
      <c r="K78">
        <v>1</v>
      </c>
      <c r="L78">
        <v>1.190000057220459</v>
      </c>
      <c r="M78">
        <v>5.9383522719144821E-2</v>
      </c>
      <c r="N78">
        <v>0.42143884301185608</v>
      </c>
      <c r="O78">
        <v>2.5636489391326904</v>
      </c>
      <c r="P78">
        <v>2.9850878715515137</v>
      </c>
      <c r="Q78">
        <v>8.4453096389770508</v>
      </c>
      <c r="R78">
        <v>236.081298828125</v>
      </c>
      <c r="S78">
        <v>172.8541259765625</v>
      </c>
      <c r="T78">
        <v>7.0968985557556152</v>
      </c>
      <c r="U78">
        <v>0.15000000596046448</v>
      </c>
      <c r="W78">
        <v>208</v>
      </c>
      <c r="X78">
        <v>0.20920634269714355</v>
      </c>
      <c r="Y78">
        <v>0.17778784036636353</v>
      </c>
      <c r="Z78">
        <v>0.14460849761962891</v>
      </c>
      <c r="AA78">
        <v>0.16038703918457031</v>
      </c>
      <c r="AB78">
        <v>0.19484294950962067</v>
      </c>
      <c r="AC78">
        <v>0.19813691079616547</v>
      </c>
      <c r="AD78">
        <v>0.17523194849491119</v>
      </c>
      <c r="AE78">
        <v>0.23143531382083893</v>
      </c>
      <c r="AF78">
        <v>0.19396640360355377</v>
      </c>
      <c r="AL78">
        <v>0.15873008966445923</v>
      </c>
      <c r="AM78">
        <v>0.44243347644805908</v>
      </c>
      <c r="AN78">
        <v>5.0783004760742188</v>
      </c>
      <c r="AO78">
        <v>9.9225902557373047</v>
      </c>
      <c r="AP78">
        <v>21.031412124633789</v>
      </c>
      <c r="AQ78">
        <v>10.186310768127441</v>
      </c>
      <c r="AR78">
        <v>8.4768037796020508</v>
      </c>
      <c r="AS78">
        <v>11.856468200683594</v>
      </c>
      <c r="AZ78">
        <v>0</v>
      </c>
      <c r="BA78">
        <v>0</v>
      </c>
      <c r="BB78">
        <v>4.4237695634365082E-2</v>
      </c>
      <c r="BC78">
        <v>7.1791764348745346E-3</v>
      </c>
      <c r="BD78">
        <v>3.8095846772193909E-2</v>
      </c>
      <c r="BE78">
        <v>0.15027505159378052</v>
      </c>
      <c r="BF78">
        <v>0.68869447708129883</v>
      </c>
      <c r="BG78">
        <v>7.1517780423164368E-2</v>
      </c>
      <c r="BN78">
        <v>0</v>
      </c>
      <c r="BO78">
        <v>-8.6639560759067535E-3</v>
      </c>
      <c r="BP78">
        <v>-4.974108561873436E-2</v>
      </c>
      <c r="BQ78">
        <v>-3.8700094446539879E-3</v>
      </c>
      <c r="BR78">
        <v>2.7529904618859291E-3</v>
      </c>
      <c r="BS78">
        <v>2.7802435681223869E-2</v>
      </c>
      <c r="BT78">
        <v>-5.4162973538041115E-3</v>
      </c>
      <c r="BU78">
        <v>0.24987317621707916</v>
      </c>
      <c r="CB78">
        <v>0.99206346273422241</v>
      </c>
      <c r="CC78">
        <v>3.6869440078735352</v>
      </c>
      <c r="CD78">
        <v>84.638343811035156</v>
      </c>
      <c r="CE78">
        <v>99.225914001464844</v>
      </c>
      <c r="CF78">
        <v>95.597320556640625</v>
      </c>
      <c r="CG78">
        <v>92.602806091308594</v>
      </c>
      <c r="CH78">
        <v>77.061866760253906</v>
      </c>
      <c r="CI78">
        <v>79.043121337890625</v>
      </c>
      <c r="CO78">
        <v>0.30355891585350037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-2.9850900173187256</v>
      </c>
      <c r="CV78">
        <v>-2.9850878715515137</v>
      </c>
      <c r="CW78">
        <v>-2.9850878715515137</v>
      </c>
      <c r="IN78">
        <v>208</v>
      </c>
      <c r="IO78">
        <v>850</v>
      </c>
      <c r="IP78">
        <v>0</v>
      </c>
      <c r="IQ78">
        <v>66.5518798828125</v>
      </c>
      <c r="IR78">
        <v>91.159019470214844</v>
      </c>
      <c r="IS78">
        <v>0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1.190000057220459</v>
      </c>
      <c r="M79">
        <v>3.3931352198123932E-2</v>
      </c>
      <c r="N79">
        <v>0.16984111070632935</v>
      </c>
      <c r="O79">
        <v>1.3418911695480347</v>
      </c>
      <c r="P79">
        <v>1.5117323398590088</v>
      </c>
      <c r="Q79">
        <v>5.9564657211303711</v>
      </c>
      <c r="R79">
        <v>242.03776550292969</v>
      </c>
      <c r="S79">
        <v>174.19601440429688</v>
      </c>
      <c r="T79">
        <v>5.0054330825805664</v>
      </c>
      <c r="U79">
        <v>0.15000000596046448</v>
      </c>
      <c r="W79">
        <v>209</v>
      </c>
      <c r="X79">
        <v>0.20915615558624268</v>
      </c>
      <c r="Y79">
        <v>0.17759130895137787</v>
      </c>
      <c r="Z79">
        <v>0.1444273442029953</v>
      </c>
      <c r="AA79">
        <v>0.16034886240959167</v>
      </c>
      <c r="AB79">
        <v>0.19455325603485107</v>
      </c>
      <c r="AC79">
        <v>0.23027829825878143</v>
      </c>
      <c r="AD79">
        <v>0.31999999284744263</v>
      </c>
      <c r="AE79">
        <v>0.30000001192092896</v>
      </c>
      <c r="AF79">
        <v>0.31333333253860474</v>
      </c>
      <c r="AL79">
        <v>0.16876751184463501</v>
      </c>
      <c r="AM79">
        <v>0.48173975944519043</v>
      </c>
      <c r="AN79">
        <v>5.1145310401916504</v>
      </c>
      <c r="AO79">
        <v>9.9302263259887695</v>
      </c>
      <c r="AP79">
        <v>21.089351654052734</v>
      </c>
      <c r="AQ79">
        <v>6.9721717834472656</v>
      </c>
      <c r="AR79">
        <v>-6.0000004768371582</v>
      </c>
      <c r="AS79">
        <v>4.9999985694885254</v>
      </c>
      <c r="AZ79">
        <v>0</v>
      </c>
      <c r="BA79">
        <v>0</v>
      </c>
      <c r="BB79">
        <v>6.1594028025865555E-2</v>
      </c>
      <c r="BC79">
        <v>9.3113305047154427E-3</v>
      </c>
      <c r="BD79">
        <v>5.2958924323320389E-2</v>
      </c>
      <c r="BE79">
        <v>0.14829879999160767</v>
      </c>
      <c r="BF79">
        <v>0.64380842447280884</v>
      </c>
      <c r="BG79">
        <v>8.4028571844100952E-2</v>
      </c>
      <c r="BN79">
        <v>0</v>
      </c>
      <c r="BO79">
        <v>-1.0038425214588642E-2</v>
      </c>
      <c r="BP79">
        <v>-4.9342688173055649E-2</v>
      </c>
      <c r="BQ79">
        <v>-2.9206413310021162E-3</v>
      </c>
      <c r="BR79">
        <v>1.9391977693885565E-3</v>
      </c>
      <c r="BS79">
        <v>1.5066373161971569E-2</v>
      </c>
      <c r="BT79">
        <v>3.4282059669494629</v>
      </c>
      <c r="BU79">
        <v>18.768930435180664</v>
      </c>
      <c r="CB79">
        <v>1.0547972917556763</v>
      </c>
      <c r="CC79">
        <v>4.0144963264465332</v>
      </c>
      <c r="CD79">
        <v>85.2421875</v>
      </c>
      <c r="CE79">
        <v>99.302268981933594</v>
      </c>
      <c r="CF79">
        <v>95.860671997070313</v>
      </c>
      <c r="CG79">
        <v>63.383369445800781</v>
      </c>
      <c r="CH79">
        <v>-54.545463562011719</v>
      </c>
      <c r="CI79">
        <v>33.333324432373047</v>
      </c>
      <c r="CO79">
        <v>0.22528311610221863</v>
      </c>
      <c r="CP79">
        <v>0</v>
      </c>
      <c r="CQ79">
        <v>0</v>
      </c>
      <c r="CR79">
        <v>0</v>
      </c>
      <c r="CS79">
        <v>25.907999038696289</v>
      </c>
      <c r="CT79">
        <v>0</v>
      </c>
      <c r="CU79">
        <v>24.396270751953125</v>
      </c>
      <c r="CV79">
        <v>-1.5117323398590088</v>
      </c>
      <c r="CW79">
        <v>24.396266937255859</v>
      </c>
      <c r="IN79">
        <v>209</v>
      </c>
      <c r="IO79">
        <v>850</v>
      </c>
      <c r="IP79">
        <v>0</v>
      </c>
      <c r="IQ79">
        <v>42.106277465820313</v>
      </c>
      <c r="IR79">
        <v>61.843807220458984</v>
      </c>
      <c r="IS79">
        <v>25.399999618530273</v>
      </c>
      <c r="IT79">
        <v>0.5</v>
      </c>
      <c r="IU79">
        <v>0.50800001621246338</v>
      </c>
    </row>
    <row r="80" spans="10:255">
      <c r="J80">
        <v>0.85000002384185791</v>
      </c>
      <c r="K80">
        <v>1</v>
      </c>
      <c r="L80">
        <v>1.190000057220459</v>
      </c>
      <c r="M80">
        <v>5.3085684776306152E-2</v>
      </c>
      <c r="N80">
        <v>0.31430453062057495</v>
      </c>
      <c r="O80">
        <v>6.1801910400390625</v>
      </c>
      <c r="P80">
        <v>6.4944953918457031</v>
      </c>
      <c r="Q80">
        <v>7.0456357002258301</v>
      </c>
      <c r="R80">
        <v>249.08340454101563</v>
      </c>
      <c r="S80">
        <v>180.37620544433594</v>
      </c>
      <c r="T80">
        <v>5.9207019805908203</v>
      </c>
      <c r="U80">
        <v>0.15000000596046448</v>
      </c>
      <c r="W80">
        <v>210</v>
      </c>
      <c r="X80">
        <v>0.20909970998764038</v>
      </c>
      <c r="Y80">
        <v>0.17740288376808167</v>
      </c>
      <c r="Z80">
        <v>0.14391531050205231</v>
      </c>
      <c r="AA80">
        <v>0.16026173532009125</v>
      </c>
      <c r="AB80">
        <v>0.19449388980865479</v>
      </c>
      <c r="AC80">
        <v>0.24588011205196381</v>
      </c>
      <c r="AD80">
        <v>0.31999999284744263</v>
      </c>
      <c r="AE80">
        <v>0.30000001192092896</v>
      </c>
      <c r="AF80">
        <v>0.31333333253860474</v>
      </c>
      <c r="AL80">
        <v>0.18005663156509399</v>
      </c>
      <c r="AM80">
        <v>0.51942479610443115</v>
      </c>
      <c r="AN80">
        <v>5.2169380187988281</v>
      </c>
      <c r="AO80">
        <v>9.9476509094238281</v>
      </c>
      <c r="AP80">
        <v>21.101222991943359</v>
      </c>
      <c r="AQ80">
        <v>5.4119906425476074</v>
      </c>
      <c r="AR80">
        <v>-6.0000004768371582</v>
      </c>
      <c r="AS80">
        <v>4.9999985694885254</v>
      </c>
      <c r="AZ80">
        <v>0</v>
      </c>
      <c r="BA80">
        <v>0</v>
      </c>
      <c r="BB80">
        <v>2.4100210517644882E-2</v>
      </c>
      <c r="BC80">
        <v>3.4182700328528881E-3</v>
      </c>
      <c r="BD80">
        <v>2.0279126241803169E-2</v>
      </c>
      <c r="BE80">
        <v>0.29898348450660706</v>
      </c>
      <c r="BF80">
        <v>0.57156652212142944</v>
      </c>
      <c r="BG80">
        <v>8.1652365624904633E-2</v>
      </c>
      <c r="BN80">
        <v>0</v>
      </c>
      <c r="BO80">
        <v>-1.1289266869425774E-2</v>
      </c>
      <c r="BP80">
        <v>-4.8972778022289276E-2</v>
      </c>
      <c r="BQ80">
        <v>-2.4378695525228977E-3</v>
      </c>
      <c r="BR80">
        <v>1.2632643338292837E-3</v>
      </c>
      <c r="BS80">
        <v>0.11471937596797943</v>
      </c>
      <c r="BT80">
        <v>3.5226762294769287</v>
      </c>
      <c r="BU80">
        <v>7.0550680160522461</v>
      </c>
      <c r="CB80">
        <v>1.1253542900085449</v>
      </c>
      <c r="CC80">
        <v>4.3285384178161621</v>
      </c>
      <c r="CD80">
        <v>86.948966979980469</v>
      </c>
      <c r="CE80">
        <v>99.476524353027344</v>
      </c>
      <c r="CF80">
        <v>95.914642333984375</v>
      </c>
      <c r="CG80">
        <v>49.199901580810547</v>
      </c>
      <c r="CH80">
        <v>-54.545463562011719</v>
      </c>
      <c r="CI80">
        <v>33.333324432373047</v>
      </c>
      <c r="CO80">
        <v>0.87716585397720337</v>
      </c>
      <c r="CP80">
        <v>0</v>
      </c>
      <c r="CQ80">
        <v>0</v>
      </c>
      <c r="CR80">
        <v>0</v>
      </c>
      <c r="CS80">
        <v>7.874000072479248</v>
      </c>
      <c r="CT80">
        <v>0</v>
      </c>
      <c r="CU80">
        <v>1.3795197010040283</v>
      </c>
      <c r="CV80">
        <v>-6.4944953918457031</v>
      </c>
      <c r="CW80">
        <v>1.3795044422149658</v>
      </c>
      <c r="IN80">
        <v>210</v>
      </c>
      <c r="IO80">
        <v>850</v>
      </c>
      <c r="IP80">
        <v>0</v>
      </c>
      <c r="IQ80">
        <v>40.677799224853516</v>
      </c>
      <c r="IR80">
        <v>59.463005065917969</v>
      </c>
      <c r="IS80">
        <v>0</v>
      </c>
      <c r="IT80">
        <v>0.5</v>
      </c>
      <c r="IU80">
        <v>7.874000072479248</v>
      </c>
    </row>
    <row r="81" spans="10:255">
      <c r="J81">
        <v>0.85000002384185791</v>
      </c>
      <c r="K81">
        <v>1</v>
      </c>
      <c r="L81">
        <v>1.190000057220459</v>
      </c>
      <c r="M81">
        <v>7.2205066680908203E-2</v>
      </c>
      <c r="N81">
        <v>0.49911916255950928</v>
      </c>
      <c r="O81">
        <v>7.5288281440734863</v>
      </c>
      <c r="P81">
        <v>8.0279474258422852</v>
      </c>
      <c r="Q81">
        <v>8.2259025573730469</v>
      </c>
      <c r="R81">
        <v>257.30929565429688</v>
      </c>
      <c r="S81">
        <v>187.905029296875</v>
      </c>
      <c r="T81">
        <v>6.9125227928161621</v>
      </c>
      <c r="U81">
        <v>0.15000000596046448</v>
      </c>
      <c r="W81">
        <v>211</v>
      </c>
      <c r="X81">
        <v>0.20903757214546204</v>
      </c>
      <c r="Y81">
        <v>0.17722219228744507</v>
      </c>
      <c r="Z81">
        <v>0.14342702925205231</v>
      </c>
      <c r="AA81">
        <v>0.16018679738044739</v>
      </c>
      <c r="AB81">
        <v>0.19455334544181824</v>
      </c>
      <c r="AC81">
        <v>0.24864643812179565</v>
      </c>
      <c r="AD81">
        <v>0.24899999797344208</v>
      </c>
      <c r="AE81">
        <v>0.2894473671913147</v>
      </c>
      <c r="AF81">
        <v>0.26248246431350708</v>
      </c>
      <c r="AL81">
        <v>0.19248420000076294</v>
      </c>
      <c r="AM81">
        <v>0.55556309223175049</v>
      </c>
      <c r="AN81">
        <v>5.3145942687988281</v>
      </c>
      <c r="AO81">
        <v>9.9626388549804688</v>
      </c>
      <c r="AP81">
        <v>21.089332580566406</v>
      </c>
      <c r="AQ81">
        <v>5.1353578567504883</v>
      </c>
      <c r="AR81">
        <v>1.0999993085861206</v>
      </c>
      <c r="AS81">
        <v>6.0552630424499512</v>
      </c>
      <c r="AZ81">
        <v>0</v>
      </c>
      <c r="BA81">
        <v>0</v>
      </c>
      <c r="BB81">
        <v>1.9281234592199326E-2</v>
      </c>
      <c r="BC81">
        <v>2.3201147560030222E-3</v>
      </c>
      <c r="BD81">
        <v>1.8106773495674133E-2</v>
      </c>
      <c r="BE81">
        <v>0.36934301257133484</v>
      </c>
      <c r="BF81">
        <v>0.51708018779754639</v>
      </c>
      <c r="BG81">
        <v>7.3868602514266968E-2</v>
      </c>
      <c r="BN81">
        <v>0</v>
      </c>
      <c r="BO81">
        <v>-1.2427942827343941E-2</v>
      </c>
      <c r="BP81">
        <v>-4.8566285520792007E-2</v>
      </c>
      <c r="BQ81">
        <v>-1.0563934920355678E-3</v>
      </c>
      <c r="BR81">
        <v>1.4244138728827238E-3</v>
      </c>
      <c r="BS81">
        <v>0.14963801205158234</v>
      </c>
      <c r="BT81">
        <v>3.20699143409729</v>
      </c>
      <c r="BU81">
        <v>0</v>
      </c>
      <c r="CB81">
        <v>1.2030266523361206</v>
      </c>
      <c r="CC81">
        <v>4.6296906471252441</v>
      </c>
      <c r="CD81">
        <v>88.576568603515625</v>
      </c>
      <c r="CE81">
        <v>99.626396179199219</v>
      </c>
      <c r="CF81">
        <v>95.860595703125</v>
      </c>
      <c r="CG81">
        <v>46.685062408447266</v>
      </c>
      <c r="CH81">
        <v>9.9999942779541016</v>
      </c>
      <c r="CI81">
        <v>40.368419647216797</v>
      </c>
      <c r="CO81">
        <v>0.91525858640670776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-8.0279712677001953</v>
      </c>
      <c r="CV81">
        <v>-8.0279474258422852</v>
      </c>
      <c r="CW81">
        <v>-8.0279474258422852</v>
      </c>
      <c r="IN81">
        <v>211</v>
      </c>
      <c r="IO81">
        <v>850</v>
      </c>
      <c r="IP81">
        <v>0</v>
      </c>
      <c r="IQ81">
        <v>48.657184600830078</v>
      </c>
      <c r="IR81">
        <v>71.003211975097656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1.190000057220459</v>
      </c>
      <c r="M82">
        <v>0.10188257694244385</v>
      </c>
      <c r="N82">
        <v>0.81840652227401733</v>
      </c>
      <c r="O82">
        <v>6.7150149345397949</v>
      </c>
      <c r="P82">
        <v>7.533421516418457</v>
      </c>
      <c r="Q82">
        <v>9.5590810775756836</v>
      </c>
      <c r="R82">
        <v>266.86837768554688</v>
      </c>
      <c r="S82">
        <v>194.62004089355469</v>
      </c>
      <c r="T82">
        <v>8.0328407287597656</v>
      </c>
      <c r="U82">
        <v>0.15000000596046448</v>
      </c>
      <c r="W82">
        <v>212</v>
      </c>
      <c r="X82">
        <v>0.20897026360034943</v>
      </c>
      <c r="Y82">
        <v>0.17704875767230988</v>
      </c>
      <c r="Z82">
        <v>0.14310067892074585</v>
      </c>
      <c r="AA82">
        <v>0.16013926267623901</v>
      </c>
      <c r="AB82">
        <v>0.1947014331817627</v>
      </c>
      <c r="AC82">
        <v>0.22445134818553925</v>
      </c>
      <c r="AD82">
        <v>0.22562523186206818</v>
      </c>
      <c r="AE82">
        <v>0.26261603832244873</v>
      </c>
      <c r="AF82">
        <v>0.2379554957151413</v>
      </c>
      <c r="AL82">
        <v>0.20594589412212372</v>
      </c>
      <c r="AM82">
        <v>0.59025001525878906</v>
      </c>
      <c r="AN82">
        <v>5.3798646926879883</v>
      </c>
      <c r="AO82">
        <v>9.9721460342407227</v>
      </c>
      <c r="AP82">
        <v>21.059713363647461</v>
      </c>
      <c r="AQ82">
        <v>7.5548667907714844</v>
      </c>
      <c r="AR82">
        <v>3.4374759197235107</v>
      </c>
      <c r="AS82">
        <v>8.7383956909179688</v>
      </c>
      <c r="AZ82">
        <v>0</v>
      </c>
      <c r="BA82">
        <v>0</v>
      </c>
      <c r="BB82">
        <v>1.6924545168876648E-2</v>
      </c>
      <c r="BC82">
        <v>1.6605373239144683E-3</v>
      </c>
      <c r="BD82">
        <v>1.8398389220237732E-2</v>
      </c>
      <c r="BE82">
        <v>0.37039101123809814</v>
      </c>
      <c r="BF82">
        <v>0.5185474157333374</v>
      </c>
      <c r="BG82">
        <v>7.4078202247619629E-2</v>
      </c>
      <c r="BN82">
        <v>0</v>
      </c>
      <c r="BO82">
        <v>-1.3462798669934273E-2</v>
      </c>
      <c r="BP82">
        <v>-4.8148669302463531E-2</v>
      </c>
      <c r="BQ82">
        <v>2.3043713008519262E-4</v>
      </c>
      <c r="BR82">
        <v>1.8737800419330597E-3</v>
      </c>
      <c r="BS82">
        <v>0.15503716468811035</v>
      </c>
      <c r="BT82">
        <v>0.22270965576171875</v>
      </c>
      <c r="BU82">
        <v>1.3672873973846436</v>
      </c>
      <c r="CB82">
        <v>1.2871623039245605</v>
      </c>
      <c r="CC82">
        <v>4.9187483787536621</v>
      </c>
      <c r="CD82">
        <v>89.664405822753906</v>
      </c>
      <c r="CE82">
        <v>99.721466064453125</v>
      </c>
      <c r="CF82">
        <v>95.725967407226563</v>
      </c>
      <c r="CG82">
        <v>68.680595397949219</v>
      </c>
      <c r="CH82">
        <v>31.249784469604492</v>
      </c>
      <c r="CI82">
        <v>58.255973815917969</v>
      </c>
      <c r="CO82">
        <v>0.70247495174407959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-7.5334310531616211</v>
      </c>
      <c r="CV82">
        <v>-7.533421516418457</v>
      </c>
      <c r="CW82">
        <v>-7.533421516418457</v>
      </c>
      <c r="IN82">
        <v>212</v>
      </c>
      <c r="IO82">
        <v>850</v>
      </c>
      <c r="IP82">
        <v>0</v>
      </c>
      <c r="IQ82">
        <v>56.142463684082031</v>
      </c>
      <c r="IR82">
        <v>79.006782531738281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1.190000057220459</v>
      </c>
      <c r="M83">
        <v>7.4444420635700226E-2</v>
      </c>
      <c r="N83">
        <v>0.49359208345413208</v>
      </c>
      <c r="O83">
        <v>3.967679500579834</v>
      </c>
      <c r="P83">
        <v>4.4612717628479004</v>
      </c>
      <c r="Q83">
        <v>7.8901090621948242</v>
      </c>
      <c r="R83">
        <v>274.75848388671875</v>
      </c>
      <c r="S83">
        <v>198.58772277832031</v>
      </c>
      <c r="T83">
        <v>6.6303434371948242</v>
      </c>
      <c r="U83">
        <v>0.15000000596046448</v>
      </c>
      <c r="W83">
        <v>213</v>
      </c>
      <c r="X83">
        <v>0.20889826118946075</v>
      </c>
      <c r="Y83">
        <v>0.17688190937042236</v>
      </c>
      <c r="Z83">
        <v>0.14298661053180695</v>
      </c>
      <c r="AA83">
        <v>0.16011729836463928</v>
      </c>
      <c r="AB83">
        <v>0.19473989307880402</v>
      </c>
      <c r="AC83">
        <v>0.21372775733470917</v>
      </c>
      <c r="AD83">
        <v>0.20654425024986267</v>
      </c>
      <c r="AE83">
        <v>0.24848067760467529</v>
      </c>
      <c r="AF83">
        <v>0.22052305936813354</v>
      </c>
      <c r="AL83">
        <v>0.2203463613986969</v>
      </c>
      <c r="AM83">
        <v>0.62361973524093628</v>
      </c>
      <c r="AN83">
        <v>5.4026780128479004</v>
      </c>
      <c r="AO83">
        <v>9.9765386581420898</v>
      </c>
      <c r="AP83">
        <v>21.052022933959961</v>
      </c>
      <c r="AQ83">
        <v>8.6272268295288086</v>
      </c>
      <c r="AR83">
        <v>5.345573902130127</v>
      </c>
      <c r="AS83">
        <v>10.151931762695313</v>
      </c>
      <c r="AZ83">
        <v>0</v>
      </c>
      <c r="BA83">
        <v>0</v>
      </c>
      <c r="BB83">
        <v>1.8058663234114647E-2</v>
      </c>
      <c r="BC83">
        <v>1.4599720016121864E-3</v>
      </c>
      <c r="BD83">
        <v>2.2403169423341751E-2</v>
      </c>
      <c r="BE83">
        <v>0.2736111581325531</v>
      </c>
      <c r="BF83">
        <v>0.61153072118759155</v>
      </c>
      <c r="BG83">
        <v>7.2936445474624634E-2</v>
      </c>
      <c r="BN83">
        <v>0</v>
      </c>
      <c r="BO83">
        <v>-1.4401962049305439E-2</v>
      </c>
      <c r="BP83">
        <v>-4.7770284116268158E-2</v>
      </c>
      <c r="BQ83">
        <v>1.0685712331905961E-3</v>
      </c>
      <c r="BR83">
        <v>2.4706691037863493E-3</v>
      </c>
      <c r="BS83">
        <v>9.9051006138324738E-2</v>
      </c>
      <c r="BT83">
        <v>0.11229372769594193</v>
      </c>
      <c r="BU83">
        <v>0.63055408000946045</v>
      </c>
      <c r="CB83">
        <v>1.3771653175354004</v>
      </c>
      <c r="CC83">
        <v>5.1968288421630859</v>
      </c>
      <c r="CD83">
        <v>90.044631958007813</v>
      </c>
      <c r="CE83">
        <v>99.765396118164063</v>
      </c>
      <c r="CF83">
        <v>95.691001892089844</v>
      </c>
      <c r="CG83">
        <v>78.429313659667969</v>
      </c>
      <c r="CH83">
        <v>48.596134185791016</v>
      </c>
      <c r="CI83">
        <v>67.679550170898438</v>
      </c>
      <c r="CO83">
        <v>0.50286751985549927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-4.4612736701965332</v>
      </c>
      <c r="CV83">
        <v>-4.4612717628479004</v>
      </c>
      <c r="CW83">
        <v>-4.4612717628479004</v>
      </c>
      <c r="IN83">
        <v>213</v>
      </c>
      <c r="IO83">
        <v>850</v>
      </c>
      <c r="IP83">
        <v>0</v>
      </c>
      <c r="IQ83">
        <v>60.555973052978516</v>
      </c>
      <c r="IR83">
        <v>84.006736755371094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1.190000057220459</v>
      </c>
      <c r="M84">
        <v>7.3142841458320618E-2</v>
      </c>
      <c r="N84">
        <v>0.53557950258255005</v>
      </c>
      <c r="O84">
        <v>3.3562631607055664</v>
      </c>
      <c r="P84">
        <v>3.8918426036834717</v>
      </c>
      <c r="Q84">
        <v>8.7136297225952148</v>
      </c>
      <c r="R84">
        <v>283.47210693359375</v>
      </c>
      <c r="S84">
        <v>201.94398498535156</v>
      </c>
      <c r="T84">
        <v>7.3223772048950195</v>
      </c>
      <c r="U84">
        <v>0.15000000596046448</v>
      </c>
      <c r="W84">
        <v>214</v>
      </c>
      <c r="X84">
        <v>0.20882198214530945</v>
      </c>
      <c r="Y84">
        <v>0.17672085762023926</v>
      </c>
      <c r="Z84">
        <v>0.14290547370910645</v>
      </c>
      <c r="AA84">
        <v>0.16010089218616486</v>
      </c>
      <c r="AB84">
        <v>0.19463692605495453</v>
      </c>
      <c r="AC84">
        <v>0.20628958940505981</v>
      </c>
      <c r="AD84">
        <v>0.18723200261592865</v>
      </c>
      <c r="AE84">
        <v>0.23718832433223724</v>
      </c>
      <c r="AF84">
        <v>0.20388410985469818</v>
      </c>
      <c r="AL84">
        <v>0.23560217022895813</v>
      </c>
      <c r="AM84">
        <v>0.65583008527755737</v>
      </c>
      <c r="AN84">
        <v>5.4189057350158691</v>
      </c>
      <c r="AO84">
        <v>9.9798202514648438</v>
      </c>
      <c r="AP84">
        <v>21.072616577148438</v>
      </c>
      <c r="AQ84">
        <v>9.3710432052612305</v>
      </c>
      <c r="AR84">
        <v>7.276799201965332</v>
      </c>
      <c r="AS84">
        <v>11.281167030334473</v>
      </c>
      <c r="AZ84">
        <v>0</v>
      </c>
      <c r="BA84">
        <v>0</v>
      </c>
      <c r="BB84">
        <v>1.9377460703253746E-2</v>
      </c>
      <c r="BC84">
        <v>1.3699013506993651E-3</v>
      </c>
      <c r="BD84">
        <v>2.5161508470773697E-2</v>
      </c>
      <c r="BE84">
        <v>0.20992960035800934</v>
      </c>
      <c r="BF84">
        <v>0.6812518835067749</v>
      </c>
      <c r="BG84">
        <v>6.2909625470638275E-2</v>
      </c>
      <c r="BN84">
        <v>0</v>
      </c>
      <c r="BO84">
        <v>-1.5255131758749485E-2</v>
      </c>
      <c r="BP84">
        <v>-4.7466788440942764E-2</v>
      </c>
      <c r="BQ84">
        <v>1.3431463157758117E-3</v>
      </c>
      <c r="BR84">
        <v>2.6619597338140011E-3</v>
      </c>
      <c r="BS84">
        <v>6.651652604341507E-2</v>
      </c>
      <c r="BT84">
        <v>2.7277864515781403E-2</v>
      </c>
      <c r="BU84">
        <v>0.38251385092735291</v>
      </c>
      <c r="CB84">
        <v>1.4725141525268555</v>
      </c>
      <c r="CC84">
        <v>5.4652481079101563</v>
      </c>
      <c r="CD84">
        <v>90.315086364746094</v>
      </c>
      <c r="CE84">
        <v>99.798210144042969</v>
      </c>
      <c r="CF84">
        <v>95.784614562988281</v>
      </c>
      <c r="CG84">
        <v>85.1912841796875</v>
      </c>
      <c r="CH84">
        <v>66.152725219726563</v>
      </c>
      <c r="CI84">
        <v>75.207786560058594</v>
      </c>
      <c r="CO84">
        <v>0.3851739764213562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-3.8918554782867432</v>
      </c>
      <c r="CV84">
        <v>-3.8918426036834717</v>
      </c>
      <c r="CW84">
        <v>-3.8918426036834717</v>
      </c>
      <c r="IN84">
        <v>214</v>
      </c>
      <c r="IO84">
        <v>850</v>
      </c>
      <c r="IP84">
        <v>0</v>
      </c>
      <c r="IQ84">
        <v>64.400352478027344</v>
      </c>
      <c r="IR84">
        <v>88.531982421875</v>
      </c>
      <c r="IS84">
        <v>0</v>
      </c>
      <c r="IT84">
        <v>0.5</v>
      </c>
      <c r="IU84">
        <v>0</v>
      </c>
    </row>
    <row r="85" spans="10:255">
      <c r="J85">
        <v>0.85000002384185791</v>
      </c>
      <c r="K85">
        <v>1</v>
      </c>
      <c r="L85">
        <v>1.190000057220459</v>
      </c>
      <c r="M85">
        <v>6.3116706907749176E-2</v>
      </c>
      <c r="N85">
        <v>0.43062490224838257</v>
      </c>
      <c r="O85">
        <v>2.2948896884918213</v>
      </c>
      <c r="P85">
        <v>2.7255146503448486</v>
      </c>
      <c r="Q85">
        <v>8.1189861297607422</v>
      </c>
      <c r="R85">
        <v>291.59109497070313</v>
      </c>
      <c r="S85">
        <v>204.23887634277344</v>
      </c>
      <c r="T85">
        <v>6.8226771354675293</v>
      </c>
      <c r="U85">
        <v>0.15000000596046448</v>
      </c>
      <c r="W85">
        <v>215</v>
      </c>
      <c r="X85">
        <v>0.20874182879924774</v>
      </c>
      <c r="Y85">
        <v>0.17656509578227997</v>
      </c>
      <c r="Z85">
        <v>0.14283925294876099</v>
      </c>
      <c r="AA85">
        <v>0.1600860059261322</v>
      </c>
      <c r="AB85">
        <v>0.19443188607692719</v>
      </c>
      <c r="AC85">
        <v>0.20081016421318054</v>
      </c>
      <c r="AD85">
        <v>0.17465443909168243</v>
      </c>
      <c r="AE85">
        <v>0.26459425687789917</v>
      </c>
      <c r="AF85">
        <v>0.20463438332080841</v>
      </c>
      <c r="AL85">
        <v>0.25163283944129944</v>
      </c>
      <c r="AM85">
        <v>0.68698239326477051</v>
      </c>
      <c r="AN85">
        <v>5.4321494102478027</v>
      </c>
      <c r="AO85">
        <v>9.9827976226806641</v>
      </c>
      <c r="AP85">
        <v>21.113624572753906</v>
      </c>
      <c r="AQ85">
        <v>9.9189863204956055</v>
      </c>
      <c r="AR85">
        <v>8.5345554351806641</v>
      </c>
      <c r="AS85">
        <v>8.5405731201171875</v>
      </c>
      <c r="AZ85">
        <v>0</v>
      </c>
      <c r="BA85">
        <v>0</v>
      </c>
      <c r="BB85">
        <v>2.6999784633517265E-2</v>
      </c>
      <c r="BC85">
        <v>1.6876602312549949E-3</v>
      </c>
      <c r="BD85">
        <v>3.5255216062068939E-2</v>
      </c>
      <c r="BE85">
        <v>0.20642022788524628</v>
      </c>
      <c r="BF85">
        <v>0.66052079200744629</v>
      </c>
      <c r="BG85">
        <v>6.9116242229938507E-2</v>
      </c>
      <c r="BN85">
        <v>0</v>
      </c>
      <c r="BO85">
        <v>-1.6031963750720024E-2</v>
      </c>
      <c r="BP85">
        <v>-4.7184303402900696E-2</v>
      </c>
      <c r="BQ85">
        <v>1.5349496388807893E-3</v>
      </c>
      <c r="BR85">
        <v>2.4319477379322052E-3</v>
      </c>
      <c r="BS85">
        <v>4.2331129312515259E-2</v>
      </c>
      <c r="BT85">
        <v>-3.1900011003017426E-2</v>
      </c>
      <c r="BU85">
        <v>0.22616609930992126</v>
      </c>
      <c r="CB85">
        <v>1.572705864906311</v>
      </c>
      <c r="CC85">
        <v>5.724851131439209</v>
      </c>
      <c r="CD85">
        <v>90.53582763671875</v>
      </c>
      <c r="CE85">
        <v>99.827980041503906</v>
      </c>
      <c r="CF85">
        <v>95.97100830078125</v>
      </c>
      <c r="CG85">
        <v>90.172576904296875</v>
      </c>
      <c r="CH85">
        <v>77.586875915527344</v>
      </c>
      <c r="CI85">
        <v>56.937160491943359</v>
      </c>
      <c r="CO85">
        <v>0.28265717625617981</v>
      </c>
      <c r="CP85">
        <v>0</v>
      </c>
      <c r="CQ85">
        <v>0</v>
      </c>
      <c r="CR85">
        <v>0</v>
      </c>
      <c r="CS85">
        <v>3.5559999942779541</v>
      </c>
      <c r="CT85">
        <v>0</v>
      </c>
      <c r="CU85">
        <v>0.83047151565551758</v>
      </c>
      <c r="CV85">
        <v>-2.7255146503448486</v>
      </c>
      <c r="CW85">
        <v>0.83048540353775024</v>
      </c>
      <c r="IN85">
        <v>215</v>
      </c>
      <c r="IO85">
        <v>850</v>
      </c>
      <c r="IP85">
        <v>0</v>
      </c>
      <c r="IQ85">
        <v>63.522689819335938</v>
      </c>
      <c r="IR85">
        <v>91.636863708496094</v>
      </c>
      <c r="IS85">
        <v>0</v>
      </c>
      <c r="IT85">
        <v>0.5</v>
      </c>
      <c r="IU85">
        <v>3.5559999942779541</v>
      </c>
    </row>
    <row r="86" spans="10:255">
      <c r="J86">
        <v>0.85000002384185791</v>
      </c>
      <c r="K86">
        <v>1</v>
      </c>
      <c r="L86">
        <v>1.190000057220459</v>
      </c>
      <c r="M86">
        <v>7.1487471461296082E-2</v>
      </c>
      <c r="N86">
        <v>0.48933592438697815</v>
      </c>
      <c r="O86">
        <v>2.4930610656738281</v>
      </c>
      <c r="P86">
        <v>2.9823970794677734</v>
      </c>
      <c r="Q86">
        <v>8.1456203460693359</v>
      </c>
      <c r="R86">
        <v>299.73672485351563</v>
      </c>
      <c r="S86">
        <v>206.73193359375</v>
      </c>
      <c r="T86">
        <v>6.8450584411621094</v>
      </c>
      <c r="U86">
        <v>0.15000000596046448</v>
      </c>
      <c r="W86">
        <v>216</v>
      </c>
      <c r="X86">
        <v>0.2086581289768219</v>
      </c>
      <c r="Y86">
        <v>0.17641422152519226</v>
      </c>
      <c r="Z86">
        <v>0.14264719188213348</v>
      </c>
      <c r="AA86">
        <v>0.16006340086460114</v>
      </c>
      <c r="AB86">
        <v>0.19399049878120422</v>
      </c>
      <c r="AC86">
        <v>0.19559063017368317</v>
      </c>
      <c r="AD86">
        <v>0.16247554123401642</v>
      </c>
      <c r="AE86">
        <v>0.25648999214172363</v>
      </c>
      <c r="AF86">
        <v>0.19381369650363922</v>
      </c>
      <c r="AL86">
        <v>0.2683728039264679</v>
      </c>
      <c r="AM86">
        <v>0.71715730428695679</v>
      </c>
      <c r="AN86">
        <v>5.4705619812011719</v>
      </c>
      <c r="AO86">
        <v>9.9873180389404297</v>
      </c>
      <c r="AP86">
        <v>21.201900482177734</v>
      </c>
      <c r="AQ86">
        <v>10.440938949584961</v>
      </c>
      <c r="AR86">
        <v>9.7524452209472656</v>
      </c>
      <c r="AS86">
        <v>9.3509998321533203</v>
      </c>
      <c r="AZ86">
        <v>0</v>
      </c>
      <c r="BA86">
        <v>0</v>
      </c>
      <c r="BB86">
        <v>3.4902684390544891E-2</v>
      </c>
      <c r="BC86">
        <v>1.9031116971746087E-3</v>
      </c>
      <c r="BD86">
        <v>4.457516223192215E-2</v>
      </c>
      <c r="BE86">
        <v>0.18121142685413361</v>
      </c>
      <c r="BF86">
        <v>0.5785973072052002</v>
      </c>
      <c r="BG86">
        <v>0.15881028771400452</v>
      </c>
      <c r="BN86">
        <v>0</v>
      </c>
      <c r="BO86">
        <v>-1.6739644110202789E-2</v>
      </c>
      <c r="BP86">
        <v>-4.691598191857338E-2</v>
      </c>
      <c r="BQ86">
        <v>1.6868743114173412E-3</v>
      </c>
      <c r="BR86">
        <v>1.9095939351245761E-3</v>
      </c>
      <c r="BS86">
        <v>2.4760263040661812E-2</v>
      </c>
      <c r="BT86">
        <v>-4.5422714203596115E-2</v>
      </c>
      <c r="BU86">
        <v>0.17916561663150787</v>
      </c>
      <c r="CB86">
        <v>1.6773306131362915</v>
      </c>
      <c r="CC86">
        <v>5.9763083457946777</v>
      </c>
      <c r="CD86">
        <v>91.176033020019531</v>
      </c>
      <c r="CE86">
        <v>99.873191833496094</v>
      </c>
      <c r="CF86">
        <v>96.372268676757813</v>
      </c>
      <c r="CG86">
        <v>94.917610168457031</v>
      </c>
      <c r="CH86">
        <v>88.658599853515625</v>
      </c>
      <c r="CI86">
        <v>62.340003967285156</v>
      </c>
      <c r="CO86">
        <v>0.30606153607368469</v>
      </c>
      <c r="CP86">
        <v>0</v>
      </c>
      <c r="CQ86">
        <v>0</v>
      </c>
      <c r="CR86">
        <v>0</v>
      </c>
      <c r="CS86">
        <v>0.25400000810623169</v>
      </c>
      <c r="CT86">
        <v>0</v>
      </c>
      <c r="CU86">
        <v>-2.7283878326416016</v>
      </c>
      <c r="CV86">
        <v>-2.9823970794677734</v>
      </c>
      <c r="CW86">
        <v>-2.7283968925476074</v>
      </c>
      <c r="IN86">
        <v>216</v>
      </c>
      <c r="IO86">
        <v>850</v>
      </c>
      <c r="IP86">
        <v>0</v>
      </c>
      <c r="IQ86">
        <v>66.20416259765625</v>
      </c>
      <c r="IR86">
        <v>94.755271911621094</v>
      </c>
      <c r="IS86">
        <v>0</v>
      </c>
      <c r="IT86">
        <v>0.5</v>
      </c>
      <c r="IU86">
        <v>0.25400000810623169</v>
      </c>
    </row>
    <row r="87" spans="10:255">
      <c r="J87">
        <v>0.85000002384185791</v>
      </c>
      <c r="K87">
        <v>1</v>
      </c>
      <c r="L87">
        <v>1.190000057220459</v>
      </c>
      <c r="M87">
        <v>0.10111404955387115</v>
      </c>
      <c r="N87">
        <v>0.84848058223724365</v>
      </c>
      <c r="O87">
        <v>2.342195987701416</v>
      </c>
      <c r="P87">
        <v>3.1906766891479492</v>
      </c>
      <c r="Q87">
        <v>9.9856739044189453</v>
      </c>
      <c r="R87">
        <v>309.722412109375</v>
      </c>
      <c r="S87">
        <v>209.07412719726563</v>
      </c>
      <c r="T87">
        <v>8.391322135925293</v>
      </c>
      <c r="U87">
        <v>0.15000000596046448</v>
      </c>
      <c r="W87">
        <v>217</v>
      </c>
      <c r="X87">
        <v>0.20857121050357819</v>
      </c>
      <c r="Y87">
        <v>0.17626805603504181</v>
      </c>
      <c r="Z87">
        <v>0.14225541055202484</v>
      </c>
      <c r="AA87">
        <v>0.16002893447875977</v>
      </c>
      <c r="AB87">
        <v>0.19324958324432373</v>
      </c>
      <c r="AC87">
        <v>0.19138483703136444</v>
      </c>
      <c r="AD87">
        <v>0.15258948504924774</v>
      </c>
      <c r="AE87">
        <v>0.24147556722164154</v>
      </c>
      <c r="AF87">
        <v>0.18221817910671234</v>
      </c>
      <c r="AL87">
        <v>0.28575646877288818</v>
      </c>
      <c r="AM87">
        <v>0.74639040231704712</v>
      </c>
      <c r="AN87">
        <v>5.5489177703857422</v>
      </c>
      <c r="AO87">
        <v>9.9942111968994141</v>
      </c>
      <c r="AP87">
        <v>21.35008430480957</v>
      </c>
      <c r="AQ87">
        <v>10.861518859863281</v>
      </c>
      <c r="AR87">
        <v>10.741050720214844</v>
      </c>
      <c r="AS87">
        <v>10.852442741394043</v>
      </c>
      <c r="AZ87">
        <v>0</v>
      </c>
      <c r="BA87">
        <v>0</v>
      </c>
      <c r="BB87">
        <v>5.4284863173961639E-2</v>
      </c>
      <c r="BC87">
        <v>2.3403761442750692E-3</v>
      </c>
      <c r="BD87">
        <v>6.6953122615814209E-2</v>
      </c>
      <c r="BE87">
        <v>0.15633387863636017</v>
      </c>
      <c r="BF87">
        <v>0.48840424418449402</v>
      </c>
      <c r="BG87">
        <v>0.23168341815471649</v>
      </c>
      <c r="BN87">
        <v>0</v>
      </c>
      <c r="BO87">
        <v>-1.7384320497512817E-2</v>
      </c>
      <c r="BP87">
        <v>-4.6617776155471802E-2</v>
      </c>
      <c r="BQ87">
        <v>2.1718472708016634E-3</v>
      </c>
      <c r="BR87">
        <v>7.6022360008209944E-4</v>
      </c>
      <c r="BS87">
        <v>9.3955285847187042E-3</v>
      </c>
      <c r="BT87">
        <v>-4.5018870383501053E-2</v>
      </c>
      <c r="BU87">
        <v>0.1103140264749527</v>
      </c>
      <c r="CB87">
        <v>1.7859786748886108</v>
      </c>
      <c r="CC87">
        <v>6.2199172973632813</v>
      </c>
      <c r="CD87">
        <v>92.481964111328125</v>
      </c>
      <c r="CE87">
        <v>99.942123413085938</v>
      </c>
      <c r="CF87">
        <v>97.045829772949219</v>
      </c>
      <c r="CG87">
        <v>98.741058349609375</v>
      </c>
      <c r="CH87">
        <v>97.645927429199219</v>
      </c>
      <c r="CI87">
        <v>72.349624633789063</v>
      </c>
      <c r="CO87">
        <v>0.23455561697483063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-3.1906664371490479</v>
      </c>
      <c r="CV87">
        <v>-3.1906766891479492</v>
      </c>
      <c r="CW87">
        <v>-3.1906766891479492</v>
      </c>
      <c r="IN87">
        <v>217</v>
      </c>
      <c r="IO87">
        <v>850</v>
      </c>
      <c r="IP87">
        <v>0</v>
      </c>
      <c r="IQ87">
        <v>69.348220825195313</v>
      </c>
      <c r="IR87">
        <v>97.492973327636719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1.190000057220459</v>
      </c>
      <c r="M88">
        <v>8.2040160894393921E-2</v>
      </c>
      <c r="N88">
        <v>0.64498704671859741</v>
      </c>
      <c r="O88">
        <v>1.4100186824798584</v>
      </c>
      <c r="P88">
        <v>2.0550057888031006</v>
      </c>
      <c r="Q88">
        <v>9.355595588684082</v>
      </c>
      <c r="R88">
        <v>319.0780029296875</v>
      </c>
      <c r="S88">
        <v>210.48414611816406</v>
      </c>
      <c r="T88">
        <v>7.8618450164794922</v>
      </c>
      <c r="U88">
        <v>0.15000000596046448</v>
      </c>
      <c r="W88">
        <v>218</v>
      </c>
      <c r="X88">
        <v>0.20848135650157928</v>
      </c>
      <c r="Y88">
        <v>0.176126629114151</v>
      </c>
      <c r="Z88">
        <v>0.14171116054058075</v>
      </c>
      <c r="AA88">
        <v>0.15998910367488861</v>
      </c>
      <c r="AB88">
        <v>0.19231770932674408</v>
      </c>
      <c r="AC88">
        <v>0.18969039618968964</v>
      </c>
      <c r="AD88">
        <v>0.15019246935844421</v>
      </c>
      <c r="AE88">
        <v>0.22851148247718811</v>
      </c>
      <c r="AF88">
        <v>0.17629881203174591</v>
      </c>
      <c r="AL88">
        <v>0.30372726917266846</v>
      </c>
      <c r="AM88">
        <v>0.77467578649520874</v>
      </c>
      <c r="AN88">
        <v>5.6577677726745605</v>
      </c>
      <c r="AO88">
        <v>10.002177238464355</v>
      </c>
      <c r="AP88">
        <v>21.536460876464844</v>
      </c>
      <c r="AQ88">
        <v>11.030962944030762</v>
      </c>
      <c r="AR88">
        <v>10.980751991271973</v>
      </c>
      <c r="AS88">
        <v>12.14885139465332</v>
      </c>
      <c r="AZ88">
        <v>0</v>
      </c>
      <c r="BA88">
        <v>0</v>
      </c>
      <c r="BB88">
        <v>0.11224669218063354</v>
      </c>
      <c r="BC88">
        <v>2.5921589694917202E-3</v>
      </c>
      <c r="BD88">
        <v>0.13232015073299408</v>
      </c>
      <c r="BE88">
        <v>9.3982189893722534E-2</v>
      </c>
      <c r="BF88">
        <v>0.24602994322776794</v>
      </c>
      <c r="BG88">
        <v>0.41282883286476135</v>
      </c>
      <c r="BN88">
        <v>0</v>
      </c>
      <c r="BO88">
        <v>-1.7970062792301178E-2</v>
      </c>
      <c r="BP88">
        <v>-4.6255126595497131E-2</v>
      </c>
      <c r="BQ88">
        <v>3.1633207108825445E-3</v>
      </c>
      <c r="BR88">
        <v>-1.1491886107251048E-3</v>
      </c>
      <c r="BS88">
        <v>-9.5249584410339594E-4</v>
      </c>
      <c r="BT88">
        <v>-3.7880342453718185E-2</v>
      </c>
      <c r="BU88">
        <v>6.9324299693107605E-2</v>
      </c>
      <c r="CB88">
        <v>1.8982962369918823</v>
      </c>
      <c r="CC88">
        <v>6.4556288719177246</v>
      </c>
      <c r="CD88">
        <v>94.296134948730469</v>
      </c>
      <c r="CE88">
        <v>100.02178192138672</v>
      </c>
      <c r="CF88">
        <v>97.892990112304688</v>
      </c>
      <c r="CG88">
        <v>100.28145599365234</v>
      </c>
      <c r="CH88">
        <v>99.825035095214844</v>
      </c>
      <c r="CI88">
        <v>80.992347717285156</v>
      </c>
      <c r="CO88">
        <v>0.15071393549442291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-2.0549893379211426</v>
      </c>
      <c r="CV88">
        <v>-2.0550057888031006</v>
      </c>
      <c r="CW88">
        <v>-2.0550057888031006</v>
      </c>
      <c r="IN88">
        <v>218</v>
      </c>
      <c r="IO88">
        <v>850</v>
      </c>
      <c r="IP88">
        <v>0</v>
      </c>
      <c r="IQ88">
        <v>71.356971740722656</v>
      </c>
      <c r="IR88">
        <v>98.680206298828125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1.190000057220459</v>
      </c>
      <c r="M89">
        <v>7.3809996247291565E-2</v>
      </c>
      <c r="N89">
        <v>0.59528428316116333</v>
      </c>
      <c r="O89">
        <v>0.93236649036407471</v>
      </c>
      <c r="P89">
        <v>1.5276508331298828</v>
      </c>
      <c r="Q89">
        <v>9.5974578857421875</v>
      </c>
      <c r="R89">
        <v>328.67547607421875</v>
      </c>
      <c r="S89">
        <v>211.41651916503906</v>
      </c>
      <c r="T89">
        <v>8.0650901794433594</v>
      </c>
      <c r="U89">
        <v>0.15000000596046448</v>
      </c>
      <c r="W89">
        <v>219</v>
      </c>
      <c r="X89">
        <v>0.20838886499404907</v>
      </c>
      <c r="Y89">
        <v>0.17599004507064819</v>
      </c>
      <c r="Z89">
        <v>0.14111591875553131</v>
      </c>
      <c r="AA89">
        <v>0.15997159481048584</v>
      </c>
      <c r="AB89">
        <v>0.19142170250415802</v>
      </c>
      <c r="AC89">
        <v>0.18933950364589691</v>
      </c>
      <c r="AD89">
        <v>0.15078906714916229</v>
      </c>
      <c r="AE89">
        <v>0.21646495163440704</v>
      </c>
      <c r="AF89">
        <v>0.17268103361129761</v>
      </c>
      <c r="AL89">
        <v>0.32222557067871094</v>
      </c>
      <c r="AM89">
        <v>0.80199259519577026</v>
      </c>
      <c r="AN89">
        <v>5.7768158912658691</v>
      </c>
      <c r="AO89">
        <v>10.005679130554199</v>
      </c>
      <c r="AP89">
        <v>21.715662002563477</v>
      </c>
      <c r="AQ89">
        <v>11.066052436828613</v>
      </c>
      <c r="AR89">
        <v>10.921092987060547</v>
      </c>
      <c r="AS89">
        <v>13.353504180908203</v>
      </c>
      <c r="AZ89">
        <v>0</v>
      </c>
      <c r="BA89">
        <v>0</v>
      </c>
      <c r="BB89">
        <v>0.1768239438533783</v>
      </c>
      <c r="BC89">
        <v>0</v>
      </c>
      <c r="BD89">
        <v>0.19595608115196228</v>
      </c>
      <c r="BE89">
        <v>0</v>
      </c>
      <c r="BF89">
        <v>3.7969373166561127E-2</v>
      </c>
      <c r="BG89">
        <v>0.58925056457519531</v>
      </c>
      <c r="BN89">
        <v>0</v>
      </c>
      <c r="BO89">
        <v>-1.8499039113521576E-2</v>
      </c>
      <c r="BP89">
        <v>-4.5815818011760712E-2</v>
      </c>
      <c r="BQ89">
        <v>0</v>
      </c>
      <c r="BR89">
        <v>-3.5032071173191071E-3</v>
      </c>
      <c r="BS89">
        <v>0</v>
      </c>
      <c r="BT89">
        <v>-3.5088971257209778E-2</v>
      </c>
      <c r="BU89">
        <v>5.9971202164888382E-2</v>
      </c>
      <c r="CB89">
        <v>2.0139105319976807</v>
      </c>
      <c r="CC89">
        <v>6.6832690238952637</v>
      </c>
      <c r="CD89">
        <v>96.2802734375</v>
      </c>
      <c r="CE89">
        <v>100.05680084228516</v>
      </c>
      <c r="CF89">
        <v>98.707542419433594</v>
      </c>
      <c r="CG89">
        <v>100.60044860839844</v>
      </c>
      <c r="CH89">
        <v>99.282669067382813</v>
      </c>
      <c r="CI89">
        <v>89.023368835449219</v>
      </c>
      <c r="CO89">
        <v>9.7147233784198761E-2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-1.5276670455932617</v>
      </c>
      <c r="CV89">
        <v>-1.5276508331298828</v>
      </c>
      <c r="CW89">
        <v>-1.5276508331298828</v>
      </c>
      <c r="IN89">
        <v>219</v>
      </c>
      <c r="IO89">
        <v>850</v>
      </c>
      <c r="IP89">
        <v>0</v>
      </c>
      <c r="IQ89">
        <v>72.83880615234375</v>
      </c>
      <c r="IR89">
        <v>99.142173767089844</v>
      </c>
      <c r="IS89">
        <v>0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1.190000057220459</v>
      </c>
      <c r="M90">
        <v>7.4980534613132477E-2</v>
      </c>
      <c r="N90">
        <v>0.68579024076461792</v>
      </c>
      <c r="O90">
        <v>0.6272655725479126</v>
      </c>
      <c r="P90">
        <v>1.3130557537078857</v>
      </c>
      <c r="Q90">
        <v>10.884031295776367</v>
      </c>
      <c r="R90">
        <v>339.55950927734375</v>
      </c>
      <c r="S90">
        <v>212.04377746582031</v>
      </c>
      <c r="T90">
        <v>9.1462440490722656</v>
      </c>
      <c r="U90">
        <v>0.15000000596046448</v>
      </c>
      <c r="W90">
        <v>220</v>
      </c>
      <c r="X90">
        <v>0.20829400420188904</v>
      </c>
      <c r="Y90">
        <v>0.17585830390453339</v>
      </c>
      <c r="Z90">
        <v>0.14084808528423309</v>
      </c>
      <c r="AA90">
        <v>0.15994271636009216</v>
      </c>
      <c r="AB90">
        <v>0.19093519449234009</v>
      </c>
      <c r="AC90">
        <v>0.18942676484584808</v>
      </c>
      <c r="AD90">
        <v>0.31005585193634033</v>
      </c>
      <c r="AE90">
        <v>0.30000001192092896</v>
      </c>
      <c r="AF90">
        <v>0.30670389533042908</v>
      </c>
      <c r="AL90">
        <v>0.34119772911071777</v>
      </c>
      <c r="AM90">
        <v>0.82834082841873169</v>
      </c>
      <c r="AN90">
        <v>5.8303828239440918</v>
      </c>
      <c r="AO90">
        <v>10.011454582214355</v>
      </c>
      <c r="AP90">
        <v>21.812961578369141</v>
      </c>
      <c r="AQ90">
        <v>11.05732536315918</v>
      </c>
      <c r="AR90">
        <v>-5.0055866241455078</v>
      </c>
      <c r="AS90">
        <v>4.9999985694885254</v>
      </c>
      <c r="AZ90">
        <v>0</v>
      </c>
      <c r="BA90">
        <v>0</v>
      </c>
      <c r="BB90">
        <v>0.15764889121055603</v>
      </c>
      <c r="BC90">
        <v>0</v>
      </c>
      <c r="BD90">
        <v>0.16432967782020569</v>
      </c>
      <c r="BE90">
        <v>0</v>
      </c>
      <c r="BF90">
        <v>0.21281206607818604</v>
      </c>
      <c r="BG90">
        <v>0.46520933508872986</v>
      </c>
      <c r="BN90">
        <v>0</v>
      </c>
      <c r="BO90">
        <v>-1.8973134458065033E-2</v>
      </c>
      <c r="BP90">
        <v>-4.5319467782974243E-2</v>
      </c>
      <c r="BQ90">
        <v>0</v>
      </c>
      <c r="BR90">
        <v>-5.7769287377595901E-3</v>
      </c>
      <c r="BS90">
        <v>0</v>
      </c>
      <c r="BT90">
        <v>8.7268166244029999E-3</v>
      </c>
      <c r="BU90">
        <v>16.06889533996582</v>
      </c>
      <c r="CB90">
        <v>2.1324865818023682</v>
      </c>
      <c r="CC90">
        <v>6.9028377532958984</v>
      </c>
      <c r="CD90">
        <v>97.173049926757813</v>
      </c>
      <c r="CE90">
        <v>100.11456298828125</v>
      </c>
      <c r="CF90">
        <v>99.149818420410156</v>
      </c>
      <c r="CG90">
        <v>100.5211181640625</v>
      </c>
      <c r="CH90">
        <v>-45.505336761474609</v>
      </c>
      <c r="CI90">
        <v>33.333324432373047</v>
      </c>
      <c r="CO90">
        <v>5.7631734758615494E-2</v>
      </c>
      <c r="CP90">
        <v>0</v>
      </c>
      <c r="CQ90">
        <v>0</v>
      </c>
      <c r="CR90">
        <v>0</v>
      </c>
      <c r="CS90">
        <v>25.399999618530273</v>
      </c>
      <c r="CT90">
        <v>0</v>
      </c>
      <c r="CU90">
        <v>24.086982727050781</v>
      </c>
      <c r="CV90">
        <v>-1.3130557537078857</v>
      </c>
      <c r="CW90">
        <v>24.086944580078125</v>
      </c>
      <c r="IN90">
        <v>220</v>
      </c>
      <c r="IO90">
        <v>850</v>
      </c>
      <c r="IP90">
        <v>0</v>
      </c>
      <c r="IQ90">
        <v>48.706539154052734</v>
      </c>
      <c r="IR90">
        <v>72.84423828125</v>
      </c>
      <c r="IS90">
        <v>25.399999618530273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1.190000057220459</v>
      </c>
      <c r="M91">
        <v>0.14214277267456055</v>
      </c>
      <c r="N91">
        <v>1.2764828205108643</v>
      </c>
      <c r="O91">
        <v>7.4929633140563965</v>
      </c>
      <c r="P91">
        <v>8.7694463729858398</v>
      </c>
      <c r="Q91">
        <v>10.686541557312012</v>
      </c>
      <c r="R91">
        <v>350.24606323242188</v>
      </c>
      <c r="S91">
        <v>219.5367431640625</v>
      </c>
      <c r="T91">
        <v>8.9802865982055664</v>
      </c>
      <c r="U91">
        <v>0.15000000596046448</v>
      </c>
      <c r="W91">
        <v>221</v>
      </c>
      <c r="X91">
        <v>0.20819702744483948</v>
      </c>
      <c r="Y91">
        <v>0.17573034763336182</v>
      </c>
      <c r="Z91">
        <v>0.14081175625324249</v>
      </c>
      <c r="AA91">
        <v>0.15990816056728363</v>
      </c>
      <c r="AB91">
        <v>0.19073402881622314</v>
      </c>
      <c r="AC91">
        <v>0.22082245349884033</v>
      </c>
      <c r="AD91">
        <v>0.26384192705154419</v>
      </c>
      <c r="AE91">
        <v>0.27129772305488586</v>
      </c>
      <c r="AF91">
        <v>0.26632720232009888</v>
      </c>
      <c r="AL91">
        <v>0.36059308052062988</v>
      </c>
      <c r="AM91">
        <v>0.85393214225769043</v>
      </c>
      <c r="AN91">
        <v>5.837648868560791</v>
      </c>
      <c r="AO91">
        <v>10.018366813659668</v>
      </c>
      <c r="AP91">
        <v>21.853195190429688</v>
      </c>
      <c r="AQ91">
        <v>7.9177560806274414</v>
      </c>
      <c r="AR91">
        <v>-0.38419365882873535</v>
      </c>
      <c r="AS91">
        <v>7.8702268600463867</v>
      </c>
      <c r="AZ91">
        <v>0</v>
      </c>
      <c r="BA91">
        <v>0</v>
      </c>
      <c r="BB91">
        <v>6.9736284203827381E-3</v>
      </c>
      <c r="BC91">
        <v>0</v>
      </c>
      <c r="BD91">
        <v>6.2917568720877171E-3</v>
      </c>
      <c r="BE91">
        <v>0</v>
      </c>
      <c r="BF91">
        <v>0.86339271068572998</v>
      </c>
      <c r="BG91">
        <v>0.12334182113409042</v>
      </c>
      <c r="BN91">
        <v>0</v>
      </c>
      <c r="BO91">
        <v>-1.939462311565876E-2</v>
      </c>
      <c r="BP91">
        <v>-4.4986970722675323E-2</v>
      </c>
      <c r="BQ91">
        <v>0</v>
      </c>
      <c r="BR91">
        <v>-6.9117010571062565E-3</v>
      </c>
      <c r="BS91">
        <v>0</v>
      </c>
      <c r="BT91">
        <v>3.1395695209503174</v>
      </c>
      <c r="BU91">
        <v>4.9875483512878418</v>
      </c>
      <c r="CB91">
        <v>2.2537076473236084</v>
      </c>
      <c r="CC91">
        <v>7.1160979270935059</v>
      </c>
      <c r="CD91">
        <v>97.294151306152344</v>
      </c>
      <c r="CE91">
        <v>100.18367004394531</v>
      </c>
      <c r="CF91">
        <v>99.33270263671875</v>
      </c>
      <c r="CG91">
        <v>71.979591369628906</v>
      </c>
      <c r="CH91">
        <v>-3.4926700592041016</v>
      </c>
      <c r="CI91">
        <v>52.468185424804688</v>
      </c>
      <c r="CO91">
        <v>0.70115888118743896</v>
      </c>
      <c r="CP91">
        <v>0</v>
      </c>
      <c r="CQ91">
        <v>0</v>
      </c>
      <c r="CR91">
        <v>0</v>
      </c>
      <c r="CS91">
        <v>4.3179998397827148</v>
      </c>
      <c r="CT91">
        <v>0</v>
      </c>
      <c r="CU91">
        <v>-4.451453685760498</v>
      </c>
      <c r="CV91">
        <v>-8.7694463729858398</v>
      </c>
      <c r="CW91">
        <v>-4.451446533203125</v>
      </c>
      <c r="IN91">
        <v>221</v>
      </c>
      <c r="IO91">
        <v>850</v>
      </c>
      <c r="IP91">
        <v>0</v>
      </c>
      <c r="IQ91">
        <v>53.113002777099609</v>
      </c>
      <c r="IR91">
        <v>75.404632568359375</v>
      </c>
      <c r="IS91">
        <v>0</v>
      </c>
      <c r="IT91">
        <v>0.5</v>
      </c>
      <c r="IU91">
        <v>4.3179998397827148</v>
      </c>
    </row>
    <row r="92" spans="10:255">
      <c r="J92">
        <v>0.85000002384185791</v>
      </c>
      <c r="K92">
        <v>1</v>
      </c>
      <c r="L92">
        <v>1.190000057220459</v>
      </c>
      <c r="M92">
        <v>0.11793816089630127</v>
      </c>
      <c r="N92">
        <v>0.95357894897460938</v>
      </c>
      <c r="O92">
        <v>5.6157035827636719</v>
      </c>
      <c r="P92">
        <v>6.5692825317382813</v>
      </c>
      <c r="Q92">
        <v>9.6216440200805664</v>
      </c>
      <c r="R92">
        <v>359.86770629882813</v>
      </c>
      <c r="S92">
        <v>225.15245056152344</v>
      </c>
      <c r="T92">
        <v>8.0854148864746094</v>
      </c>
      <c r="U92">
        <v>0.15000000596046448</v>
      </c>
      <c r="W92">
        <v>222</v>
      </c>
      <c r="X92">
        <v>0.2080981582403183</v>
      </c>
      <c r="Y92">
        <v>0.17560525238513947</v>
      </c>
      <c r="Z92">
        <v>0.14089563488960266</v>
      </c>
      <c r="AA92">
        <v>0.15987169742584229</v>
      </c>
      <c r="AB92">
        <v>0.19111381471157074</v>
      </c>
      <c r="AC92">
        <v>0.20933231711387634</v>
      </c>
      <c r="AD92">
        <v>0.23368144035339355</v>
      </c>
      <c r="AE92">
        <v>0.24684904515743256</v>
      </c>
      <c r="AF92">
        <v>0.23807063698768616</v>
      </c>
      <c r="AL92">
        <v>0.38036689162254333</v>
      </c>
      <c r="AM92">
        <v>0.87895119190216064</v>
      </c>
      <c r="AN92">
        <v>5.8208732604980469</v>
      </c>
      <c r="AO92">
        <v>10.02565860748291</v>
      </c>
      <c r="AP92">
        <v>21.777238845825195</v>
      </c>
      <c r="AQ92">
        <v>9.0667695999145508</v>
      </c>
      <c r="AR92">
        <v>2.6318550109863281</v>
      </c>
      <c r="AS92">
        <v>10.315094947814941</v>
      </c>
      <c r="AZ92">
        <v>0</v>
      </c>
      <c r="BA92">
        <v>0</v>
      </c>
      <c r="BB92">
        <v>4.989210981875658E-3</v>
      </c>
      <c r="BC92">
        <v>0</v>
      </c>
      <c r="BD92">
        <v>3.6912215873599052E-3</v>
      </c>
      <c r="BE92">
        <v>0.25832808017730713</v>
      </c>
      <c r="BF92">
        <v>0.64534962177276611</v>
      </c>
      <c r="BG92">
        <v>8.764183521270752E-2</v>
      </c>
      <c r="BN92">
        <v>0</v>
      </c>
      <c r="BO92">
        <v>-1.977325975894928E-2</v>
      </c>
      <c r="BP92">
        <v>-4.4792648404836655E-2</v>
      </c>
      <c r="BQ92">
        <v>0</v>
      </c>
      <c r="BR92">
        <v>-7.2921630926430225E-3</v>
      </c>
      <c r="BS92">
        <v>8.9394532144069672E-2</v>
      </c>
      <c r="BT92">
        <v>0.39107576012611389</v>
      </c>
      <c r="BU92">
        <v>0.99911856651306152</v>
      </c>
      <c r="CB92">
        <v>2.3772940635681152</v>
      </c>
      <c r="CC92">
        <v>7.3245902061462402</v>
      </c>
      <c r="CD92">
        <v>97.014549255371094</v>
      </c>
      <c r="CE92">
        <v>100.25659942626953</v>
      </c>
      <c r="CF92">
        <v>98.987442016601563</v>
      </c>
      <c r="CG92">
        <v>82.425163269042969</v>
      </c>
      <c r="CH92">
        <v>23.925958633422852</v>
      </c>
      <c r="CI92">
        <v>68.767303466796875</v>
      </c>
      <c r="CO92">
        <v>0.58365321159362793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-6.5692958831787109</v>
      </c>
      <c r="CV92">
        <v>-6.5692825317382813</v>
      </c>
      <c r="CW92">
        <v>-6.5692825317382813</v>
      </c>
      <c r="IN92">
        <v>222</v>
      </c>
      <c r="IO92">
        <v>850</v>
      </c>
      <c r="IP92">
        <v>0</v>
      </c>
      <c r="IQ92">
        <v>59.637489318847656</v>
      </c>
      <c r="IR92">
        <v>82.203994750976563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1.190000057220459</v>
      </c>
      <c r="M93">
        <v>8.7758183479309082E-2</v>
      </c>
      <c r="N93">
        <v>0.72408169507980347</v>
      </c>
      <c r="O93">
        <v>4.0223298072814941</v>
      </c>
      <c r="P93">
        <v>4.7464113235473633</v>
      </c>
      <c r="Q93">
        <v>9.8185396194458008</v>
      </c>
      <c r="R93">
        <v>369.68624877929688</v>
      </c>
      <c r="S93">
        <v>229.17477416992188</v>
      </c>
      <c r="T93">
        <v>8.2508735656738281</v>
      </c>
      <c r="U93">
        <v>0.15000000596046448</v>
      </c>
      <c r="W93">
        <v>223</v>
      </c>
      <c r="X93">
        <v>0.20799757540225983</v>
      </c>
      <c r="Y93">
        <v>0.17548249661922455</v>
      </c>
      <c r="Z93">
        <v>0.14099259674549103</v>
      </c>
      <c r="AA93">
        <v>0.15984071791172028</v>
      </c>
      <c r="AB93">
        <v>0.19130554795265198</v>
      </c>
      <c r="AC93">
        <v>0.20332624018192291</v>
      </c>
      <c r="AD93">
        <v>0.2067430317401886</v>
      </c>
      <c r="AE93">
        <v>0.23226067423820496</v>
      </c>
      <c r="AF93">
        <v>0.21524891257286072</v>
      </c>
      <c r="AL93">
        <v>0.40048345923423767</v>
      </c>
      <c r="AM93">
        <v>0.90350234508514404</v>
      </c>
      <c r="AN93">
        <v>5.801480770111084</v>
      </c>
      <c r="AO93">
        <v>10.031854629516602</v>
      </c>
      <c r="AP93">
        <v>21.7388916015625</v>
      </c>
      <c r="AQ93">
        <v>9.6673774719238281</v>
      </c>
      <c r="AR93">
        <v>5.3256959915161133</v>
      </c>
      <c r="AS93">
        <v>11.773931503295898</v>
      </c>
      <c r="AZ93">
        <v>0</v>
      </c>
      <c r="BA93">
        <v>0</v>
      </c>
      <c r="BB93">
        <v>6.2834331765770912E-3</v>
      </c>
      <c r="BC93">
        <v>0</v>
      </c>
      <c r="BD93">
        <v>6.3933613710105419E-3</v>
      </c>
      <c r="BE93">
        <v>0.18494768440723419</v>
      </c>
      <c r="BF93">
        <v>0.73664045333862305</v>
      </c>
      <c r="BG93">
        <v>6.573505699634552E-2</v>
      </c>
      <c r="BN93">
        <v>0</v>
      </c>
      <c r="BO93">
        <v>-2.0117610692977905E-2</v>
      </c>
      <c r="BP93">
        <v>-4.4668998569250107E-2</v>
      </c>
      <c r="BQ93">
        <v>0</v>
      </c>
      <c r="BR93">
        <v>-6.1973403207957745E-3</v>
      </c>
      <c r="BS93">
        <v>5.78656867146492E-2</v>
      </c>
      <c r="BT93">
        <v>0.20117832720279694</v>
      </c>
      <c r="BU93">
        <v>0.470348060131073</v>
      </c>
      <c r="CB93">
        <v>2.5030226707458496</v>
      </c>
      <c r="CC93">
        <v>7.5291829109191895</v>
      </c>
      <c r="CD93">
        <v>96.69134521484375</v>
      </c>
      <c r="CE93">
        <v>100.31855773925781</v>
      </c>
      <c r="CF93">
        <v>98.813133239746094</v>
      </c>
      <c r="CG93">
        <v>87.885238647460938</v>
      </c>
      <c r="CH93">
        <v>48.415424346923828</v>
      </c>
      <c r="CI93">
        <v>78.492881774902344</v>
      </c>
      <c r="CO93">
        <v>0.40966680645942688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-4.7464370727539063</v>
      </c>
      <c r="CV93">
        <v>-4.7464113235473633</v>
      </c>
      <c r="CW93">
        <v>-4.7464113235473633</v>
      </c>
      <c r="IN93">
        <v>223</v>
      </c>
      <c r="IO93">
        <v>850</v>
      </c>
      <c r="IP93">
        <v>0</v>
      </c>
      <c r="IQ93">
        <v>64.3392333984375</v>
      </c>
      <c r="IR93">
        <v>87.608840942382813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1.190000057220459</v>
      </c>
      <c r="M94">
        <v>8.1201031804084778E-2</v>
      </c>
      <c r="N94">
        <v>0.75958633422851563</v>
      </c>
      <c r="O94">
        <v>3.1646049022674561</v>
      </c>
      <c r="P94">
        <v>3.9241912364959717</v>
      </c>
      <c r="Q94">
        <v>11.131728172302246</v>
      </c>
      <c r="R94">
        <v>380.81796264648438</v>
      </c>
      <c r="S94">
        <v>232.33938598632813</v>
      </c>
      <c r="T94">
        <v>9.3543930053710938</v>
      </c>
      <c r="U94">
        <v>0.15000000596046448</v>
      </c>
      <c r="W94">
        <v>224</v>
      </c>
      <c r="X94">
        <v>0.20789541304111481</v>
      </c>
      <c r="Y94">
        <v>0.17536190152168274</v>
      </c>
      <c r="Z94">
        <v>0.1410960853099823</v>
      </c>
      <c r="AA94">
        <v>0.15981274843215942</v>
      </c>
      <c r="AB94">
        <v>0.19140316545963287</v>
      </c>
      <c r="AC94">
        <v>0.19924949109554291</v>
      </c>
      <c r="AD94">
        <v>0.18377742171287537</v>
      </c>
      <c r="AE94">
        <v>0.2201603502035141</v>
      </c>
      <c r="AF94">
        <v>0.19590505957603455</v>
      </c>
      <c r="AL94">
        <v>0.42091593146324158</v>
      </c>
      <c r="AM94">
        <v>0.92762130498886108</v>
      </c>
      <c r="AN94">
        <v>5.7807831764221191</v>
      </c>
      <c r="AO94">
        <v>10.037447929382324</v>
      </c>
      <c r="AP94">
        <v>21.719367980957031</v>
      </c>
      <c r="AQ94">
        <v>10.075053215026855</v>
      </c>
      <c r="AR94">
        <v>7.6222567558288574</v>
      </c>
      <c r="AS94">
        <v>12.983964920043945</v>
      </c>
      <c r="AZ94">
        <v>0</v>
      </c>
      <c r="BA94">
        <v>0</v>
      </c>
      <c r="BB94">
        <v>7.5376559980213642E-3</v>
      </c>
      <c r="BC94">
        <v>0</v>
      </c>
      <c r="BD94">
        <v>8.1115849316120148E-3</v>
      </c>
      <c r="BE94">
        <v>0.13799707591533661</v>
      </c>
      <c r="BF94">
        <v>0.79735696315765381</v>
      </c>
      <c r="BG94">
        <v>4.8996720463037491E-2</v>
      </c>
      <c r="BN94">
        <v>0</v>
      </c>
      <c r="BO94">
        <v>-2.04326082020998E-2</v>
      </c>
      <c r="BP94">
        <v>-4.4550761580467224E-2</v>
      </c>
      <c r="BQ94">
        <v>0</v>
      </c>
      <c r="BR94">
        <v>-5.5933566763997078E-3</v>
      </c>
      <c r="BS94">
        <v>3.960007056593895E-2</v>
      </c>
      <c r="BT94">
        <v>6.8631187081336975E-2</v>
      </c>
      <c r="BU94">
        <v>0.29539069533348083</v>
      </c>
      <c r="CB94">
        <v>2.630725622177124</v>
      </c>
      <c r="CC94">
        <v>7.7301750183105469</v>
      </c>
      <c r="CD94">
        <v>96.346382141113281</v>
      </c>
      <c r="CE94">
        <v>100.37449645996094</v>
      </c>
      <c r="CF94">
        <v>98.724395751953125</v>
      </c>
      <c r="CG94">
        <v>91.59136962890625</v>
      </c>
      <c r="CH94">
        <v>69.293251037597656</v>
      </c>
      <c r="CI94">
        <v>86.559768676757813</v>
      </c>
      <c r="CO94">
        <v>0.28428694605827332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-3.9241762161254883</v>
      </c>
      <c r="CV94">
        <v>-3.9241912364959717</v>
      </c>
      <c r="CW94">
        <v>-3.9241912364959717</v>
      </c>
      <c r="IN94">
        <v>224</v>
      </c>
      <c r="IO94">
        <v>850</v>
      </c>
      <c r="IP94">
        <v>0</v>
      </c>
      <c r="IQ94">
        <v>68.2188720703125</v>
      </c>
      <c r="IR94">
        <v>92.058189392089844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1.190000057220459</v>
      </c>
      <c r="M95">
        <v>5.54066002368927E-2</v>
      </c>
      <c r="N95">
        <v>0.46636843681335449</v>
      </c>
      <c r="O95">
        <v>1.8112777471542358</v>
      </c>
      <c r="P95">
        <v>2.2776460647583008</v>
      </c>
      <c r="Q95">
        <v>10.01646900177002</v>
      </c>
      <c r="R95">
        <v>390.83444213867188</v>
      </c>
      <c r="S95">
        <v>234.15066528320313</v>
      </c>
      <c r="T95">
        <v>8.4172000885009766</v>
      </c>
      <c r="U95">
        <v>0.15000000596046448</v>
      </c>
      <c r="W95">
        <v>225</v>
      </c>
      <c r="X95">
        <v>0.20779180526733398</v>
      </c>
      <c r="Y95">
        <v>0.17524334788322449</v>
      </c>
      <c r="Z95">
        <v>0.14119918644428253</v>
      </c>
      <c r="AA95">
        <v>0.15978655219078064</v>
      </c>
      <c r="AB95">
        <v>0.19143965840339661</v>
      </c>
      <c r="AC95">
        <v>0.19605572521686554</v>
      </c>
      <c r="AD95">
        <v>0.17168697714805603</v>
      </c>
      <c r="AE95">
        <v>0.21288563311100006</v>
      </c>
      <c r="AF95">
        <v>0.18541985750198364</v>
      </c>
      <c r="AL95">
        <v>0.44163748621940613</v>
      </c>
      <c r="AM95">
        <v>0.95133209228515625</v>
      </c>
      <c r="AN95">
        <v>5.7601628303527832</v>
      </c>
      <c r="AO95">
        <v>10.04268741607666</v>
      </c>
      <c r="AP95">
        <v>21.712070465087891</v>
      </c>
      <c r="AQ95">
        <v>10.394430160522461</v>
      </c>
      <c r="AR95">
        <v>8.8313016891479492</v>
      </c>
      <c r="AS95">
        <v>13.71143627166748</v>
      </c>
      <c r="AZ95">
        <v>0</v>
      </c>
      <c r="BA95">
        <v>0</v>
      </c>
      <c r="BB95">
        <v>1.3146714307367802E-2</v>
      </c>
      <c r="BC95">
        <v>0</v>
      </c>
      <c r="BD95">
        <v>1.3769948855042458E-2</v>
      </c>
      <c r="BE95">
        <v>0.15128274261951447</v>
      </c>
      <c r="BF95">
        <v>0.77343893051147461</v>
      </c>
      <c r="BG95">
        <v>4.8361636698246002E-2</v>
      </c>
      <c r="BN95">
        <v>0</v>
      </c>
      <c r="BO95">
        <v>-2.072080597281456E-2</v>
      </c>
      <c r="BP95">
        <v>-4.4433295726776123E-2</v>
      </c>
      <c r="BQ95">
        <v>0</v>
      </c>
      <c r="BR95">
        <v>-5.2397195249795914E-3</v>
      </c>
      <c r="BS95">
        <v>2.7001332491636276E-2</v>
      </c>
      <c r="BT95">
        <v>-1.8359912559390068E-2</v>
      </c>
      <c r="BU95">
        <v>0.17350785434246063</v>
      </c>
      <c r="CB95">
        <v>2.7602353096008301</v>
      </c>
      <c r="CC95">
        <v>7.9277639389038086</v>
      </c>
      <c r="CD95">
        <v>96.002716064453125</v>
      </c>
      <c r="CE95">
        <v>100.42688751220703</v>
      </c>
      <c r="CF95">
        <v>98.691215515136719</v>
      </c>
      <c r="CG95">
        <v>94.494796752929688</v>
      </c>
      <c r="CH95">
        <v>80.284568786621094</v>
      </c>
      <c r="CI95">
        <v>91.409576416015625</v>
      </c>
      <c r="CO95">
        <v>0.1808299720287323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-2.2776424884796143</v>
      </c>
      <c r="CV95">
        <v>-2.2776460647583008</v>
      </c>
      <c r="CW95">
        <v>-2.2776460647583008</v>
      </c>
      <c r="IN95">
        <v>225</v>
      </c>
      <c r="IO95">
        <v>850</v>
      </c>
      <c r="IP95">
        <v>0</v>
      </c>
      <c r="IQ95">
        <v>70.452095031738281</v>
      </c>
      <c r="IR95">
        <v>94.567771911621094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1.190000057220459</v>
      </c>
      <c r="M96">
        <v>5.498189851641655E-2</v>
      </c>
      <c r="N96">
        <v>0.49598696827888489</v>
      </c>
      <c r="O96">
        <v>1.3018990755081177</v>
      </c>
      <c r="P96">
        <v>1.7978860139846802</v>
      </c>
      <c r="Q96">
        <v>10.734888076782227</v>
      </c>
      <c r="R96">
        <v>401.5693359375</v>
      </c>
      <c r="S96">
        <v>235.45256042480469</v>
      </c>
      <c r="T96">
        <v>9.0209140777587891</v>
      </c>
      <c r="U96">
        <v>0.15000000596046448</v>
      </c>
      <c r="W96">
        <v>226</v>
      </c>
      <c r="X96">
        <v>0.2076868861913681</v>
      </c>
      <c r="Y96">
        <v>0.17512670159339905</v>
      </c>
      <c r="Z96">
        <v>0.14127781987190247</v>
      </c>
      <c r="AA96">
        <v>0.15976130962371826</v>
      </c>
      <c r="AB96">
        <v>0.19141107797622681</v>
      </c>
      <c r="AC96">
        <v>0.19353306293487549</v>
      </c>
      <c r="AD96">
        <v>0.16340276598930359</v>
      </c>
      <c r="AE96">
        <v>0.20610713958740234</v>
      </c>
      <c r="AF96">
        <v>0.17763756215572357</v>
      </c>
      <c r="AL96">
        <v>0.46262127161026001</v>
      </c>
      <c r="AM96">
        <v>0.97466135025024414</v>
      </c>
      <c r="AN96">
        <v>5.7444357872009277</v>
      </c>
      <c r="AO96">
        <v>10.047736167907715</v>
      </c>
      <c r="AP96">
        <v>21.717784881591797</v>
      </c>
      <c r="AQ96">
        <v>10.646696090698242</v>
      </c>
      <c r="AR96">
        <v>9.6597223281860352</v>
      </c>
      <c r="AS96">
        <v>14.389286041259766</v>
      </c>
      <c r="AZ96">
        <v>0</v>
      </c>
      <c r="BA96">
        <v>0</v>
      </c>
      <c r="BB96">
        <v>2.1957334131002426E-2</v>
      </c>
      <c r="BC96">
        <v>0</v>
      </c>
      <c r="BD96">
        <v>2.1567581221461296E-2</v>
      </c>
      <c r="BE96">
        <v>0.151201993227005</v>
      </c>
      <c r="BF96">
        <v>0.75808542966842651</v>
      </c>
      <c r="BG96">
        <v>4.7187644988298416E-2</v>
      </c>
      <c r="BN96">
        <v>0</v>
      </c>
      <c r="BO96">
        <v>-2.098400890827179E-2</v>
      </c>
      <c r="BP96">
        <v>-4.4312793761491776E-2</v>
      </c>
      <c r="BQ96">
        <v>0</v>
      </c>
      <c r="BR96">
        <v>-5.049459170550108E-3</v>
      </c>
      <c r="BS96">
        <v>1.7314190044999123E-2</v>
      </c>
      <c r="BT96">
        <v>-3.8102257996797562E-2</v>
      </c>
      <c r="BU96">
        <v>0.12042757868766785</v>
      </c>
      <c r="CB96">
        <v>2.8913841247558594</v>
      </c>
      <c r="CC96">
        <v>8.1221742630004883</v>
      </c>
      <c r="CD96">
        <v>95.7406005859375</v>
      </c>
      <c r="CE96">
        <v>100.47737121582031</v>
      </c>
      <c r="CF96">
        <v>98.717201232910156</v>
      </c>
      <c r="CG96">
        <v>96.788124084472656</v>
      </c>
      <c r="CH96">
        <v>87.815673828125</v>
      </c>
      <c r="CI96">
        <v>95.928573608398438</v>
      </c>
      <c r="CO96">
        <v>0.12127737700939178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-1.7978847026824951</v>
      </c>
      <c r="CV96">
        <v>-1.7978860139846802</v>
      </c>
      <c r="CW96">
        <v>-1.7978860139846802</v>
      </c>
      <c r="IN96">
        <v>226</v>
      </c>
      <c r="IO96">
        <v>850</v>
      </c>
      <c r="IP96">
        <v>0</v>
      </c>
      <c r="IQ96">
        <v>72.205657958984375</v>
      </c>
      <c r="IR96">
        <v>96.360626220703125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1.190000057220459</v>
      </c>
      <c r="M97">
        <v>4.2198866605758667E-2</v>
      </c>
      <c r="N97">
        <v>0.32004541158676147</v>
      </c>
      <c r="O97">
        <v>0.67252099514007568</v>
      </c>
      <c r="P97">
        <v>0.99256640672683716</v>
      </c>
      <c r="Q97">
        <v>9.0252199172973633</v>
      </c>
      <c r="R97">
        <v>410.59454345703125</v>
      </c>
      <c r="S97">
        <v>236.12507629394531</v>
      </c>
      <c r="T97">
        <v>7.5842180252075195</v>
      </c>
      <c r="U97">
        <v>0.15000000596046448</v>
      </c>
      <c r="W97">
        <v>227</v>
      </c>
      <c r="X97">
        <v>0.20758076012134552</v>
      </c>
      <c r="Y97">
        <v>0.17501193284988403</v>
      </c>
      <c r="Z97">
        <v>0.14137256145477295</v>
      </c>
      <c r="AA97">
        <v>0.15973615646362305</v>
      </c>
      <c r="AB97">
        <v>0.19137220084667206</v>
      </c>
      <c r="AC97">
        <v>0.19206845760345459</v>
      </c>
      <c r="AD97">
        <v>0.15965275466442108</v>
      </c>
      <c r="AE97">
        <v>0.20177647471427917</v>
      </c>
      <c r="AF97">
        <v>0.17369399964809418</v>
      </c>
      <c r="AL97">
        <v>0.48384648561477661</v>
      </c>
      <c r="AM97">
        <v>0.99761503934860229</v>
      </c>
      <c r="AN97">
        <v>5.7254877090454102</v>
      </c>
      <c r="AO97">
        <v>10.052766799926758</v>
      </c>
      <c r="AP97">
        <v>21.725561141967773</v>
      </c>
      <c r="AQ97">
        <v>10.793155670166016</v>
      </c>
      <c r="AR97">
        <v>10.034724235534668</v>
      </c>
      <c r="AS97">
        <v>14.822351455688477</v>
      </c>
      <c r="AZ97">
        <v>0</v>
      </c>
      <c r="BA97">
        <v>0</v>
      </c>
      <c r="BB97">
        <v>3.7518218159675598E-2</v>
      </c>
      <c r="BC97">
        <v>0</v>
      </c>
      <c r="BD97">
        <v>3.3898055553436279E-2</v>
      </c>
      <c r="BE97">
        <v>0.14145629107952118</v>
      </c>
      <c r="BF97">
        <v>0.75126504898071289</v>
      </c>
      <c r="BG97">
        <v>3.586244210600853E-2</v>
      </c>
      <c r="BN97">
        <v>0</v>
      </c>
      <c r="BO97">
        <v>-2.1224251016974449E-2</v>
      </c>
      <c r="BP97">
        <v>-4.4179297983646393E-2</v>
      </c>
      <c r="BQ97">
        <v>0</v>
      </c>
      <c r="BR97">
        <v>-5.0304313190281391E-3</v>
      </c>
      <c r="BS97">
        <v>9.9915498867630959E-3</v>
      </c>
      <c r="BT97">
        <v>-4.1336871683597565E-2</v>
      </c>
      <c r="BU97">
        <v>8.8902898132801056E-2</v>
      </c>
      <c r="CB97">
        <v>3.0240416526794434</v>
      </c>
      <c r="CC97">
        <v>8.3134555816650391</v>
      </c>
      <c r="CD97">
        <v>95.424797058105469</v>
      </c>
      <c r="CE97">
        <v>100.52767944335938</v>
      </c>
      <c r="CF97">
        <v>98.752540588378906</v>
      </c>
      <c r="CG97">
        <v>98.119583129882813</v>
      </c>
      <c r="CH97">
        <v>91.224769592285156</v>
      </c>
      <c r="CI97">
        <v>98.815689086914063</v>
      </c>
      <c r="CO97">
        <v>7.4515745043754578E-2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-0.99256634712219238</v>
      </c>
      <c r="CV97">
        <v>-0.99256640672683716</v>
      </c>
      <c r="CW97">
        <v>-0.99256640672683716</v>
      </c>
      <c r="IN97">
        <v>227</v>
      </c>
      <c r="IO97">
        <v>850</v>
      </c>
      <c r="IP97">
        <v>0</v>
      </c>
      <c r="IQ97">
        <v>73.154045104980469</v>
      </c>
      <c r="IR97">
        <v>97.219497680664063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1.190000057220459</v>
      </c>
      <c r="M98">
        <v>4.2348694056272507E-2</v>
      </c>
      <c r="N98">
        <v>0.31152871251106262</v>
      </c>
      <c r="O98">
        <v>0.43091672658920288</v>
      </c>
      <c r="P98">
        <v>0.74244546890258789</v>
      </c>
      <c r="Q98">
        <v>8.7539701461791992</v>
      </c>
      <c r="R98">
        <v>419.3485107421875</v>
      </c>
      <c r="S98">
        <v>236.55599975585938</v>
      </c>
      <c r="T98">
        <v>7.3562769889831543</v>
      </c>
      <c r="U98">
        <v>0.15000000596046448</v>
      </c>
      <c r="W98">
        <v>228</v>
      </c>
      <c r="X98">
        <v>0.20747354626655579</v>
      </c>
      <c r="Y98">
        <v>0.1748988926410675</v>
      </c>
      <c r="Z98">
        <v>0.14147010445594788</v>
      </c>
      <c r="AA98">
        <v>0.15971095860004425</v>
      </c>
      <c r="AB98">
        <v>0.19132658839225769</v>
      </c>
      <c r="AC98">
        <v>0.1911022961139679</v>
      </c>
      <c r="AD98">
        <v>0.15751835703849792</v>
      </c>
      <c r="AE98">
        <v>0.19783961772918701</v>
      </c>
      <c r="AF98">
        <v>0.17095877230167389</v>
      </c>
      <c r="AL98">
        <v>0.50528925657272339</v>
      </c>
      <c r="AM98">
        <v>1.0202231407165527</v>
      </c>
      <c r="AN98">
        <v>5.7059793472290039</v>
      </c>
      <c r="AO98">
        <v>10.057806015014648</v>
      </c>
      <c r="AP98">
        <v>21.734682083129883</v>
      </c>
      <c r="AQ98">
        <v>10.889772415161133</v>
      </c>
      <c r="AR98">
        <v>10.248164176940918</v>
      </c>
      <c r="AS98">
        <v>15.216037750244141</v>
      </c>
      <c r="AZ98">
        <v>0</v>
      </c>
      <c r="BA98">
        <v>0</v>
      </c>
      <c r="BB98">
        <v>5.6954719126224518E-2</v>
      </c>
      <c r="BC98">
        <v>0</v>
      </c>
      <c r="BD98">
        <v>4.6587064862251282E-2</v>
      </c>
      <c r="BE98">
        <v>0.11704283207654953</v>
      </c>
      <c r="BF98">
        <v>0.76467221975326538</v>
      </c>
      <c r="BG98">
        <v>1.4743066392838955E-2</v>
      </c>
      <c r="BN98">
        <v>0</v>
      </c>
      <c r="BO98">
        <v>-2.1442567929625511E-2</v>
      </c>
      <c r="BP98">
        <v>-4.4050499796867371E-2</v>
      </c>
      <c r="BQ98">
        <v>0</v>
      </c>
      <c r="BR98">
        <v>-5.0382567569613457E-3</v>
      </c>
      <c r="BS98">
        <v>5.9139220975339413E-3</v>
      </c>
      <c r="BT98">
        <v>-4.0265761315822601E-2</v>
      </c>
      <c r="BU98">
        <v>7.5803674757480621E-2</v>
      </c>
      <c r="CB98">
        <v>3.1580591201782227</v>
      </c>
      <c r="CC98">
        <v>8.5018558502197266</v>
      </c>
      <c r="CD98">
        <v>95.099655151367188</v>
      </c>
      <c r="CE98">
        <v>100.57807922363281</v>
      </c>
      <c r="CF98">
        <v>98.79400634765625</v>
      </c>
      <c r="CG98">
        <v>98.997909545898438</v>
      </c>
      <c r="CH98">
        <v>93.165130615234375</v>
      </c>
      <c r="CI98">
        <v>101.44025421142578</v>
      </c>
      <c r="CO98">
        <v>4.9225293099880219E-2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-0.74245035648345947</v>
      </c>
      <c r="CV98">
        <v>-0.74244546890258789</v>
      </c>
      <c r="CW98">
        <v>-0.74244546890258789</v>
      </c>
      <c r="IN98">
        <v>228</v>
      </c>
      <c r="IO98">
        <v>850</v>
      </c>
      <c r="IP98">
        <v>0</v>
      </c>
      <c r="IQ98">
        <v>73.852447509765625</v>
      </c>
      <c r="IR98">
        <v>97.72735595703125</v>
      </c>
      <c r="IS98">
        <v>0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1.190000057220459</v>
      </c>
      <c r="M99">
        <v>4.2726330459117889E-2</v>
      </c>
      <c r="N99">
        <v>0.31767430901527405</v>
      </c>
      <c r="O99">
        <v>0.27075240015983582</v>
      </c>
      <c r="P99">
        <v>0.58842670917510986</v>
      </c>
      <c r="Q99">
        <v>8.8477630615234375</v>
      </c>
      <c r="R99">
        <v>428.1962890625</v>
      </c>
      <c r="S99">
        <v>236.82675170898438</v>
      </c>
      <c r="T99">
        <v>7.4350948333740234</v>
      </c>
      <c r="U99">
        <v>0.15000000596046448</v>
      </c>
      <c r="W99">
        <v>229</v>
      </c>
      <c r="X99">
        <v>0.20736534893512726</v>
      </c>
      <c r="Y99">
        <v>0.1747874915599823</v>
      </c>
      <c r="Z99">
        <v>0.14158160984516144</v>
      </c>
      <c r="AA99">
        <v>0.1596856415271759</v>
      </c>
      <c r="AB99">
        <v>0.19128876924514771</v>
      </c>
      <c r="AC99">
        <v>0.1904570460319519</v>
      </c>
      <c r="AD99">
        <v>0.15579855442047119</v>
      </c>
      <c r="AE99">
        <v>0.19466286897659302</v>
      </c>
      <c r="AF99">
        <v>0.16875332593917847</v>
      </c>
      <c r="AL99">
        <v>0.52692866325378418</v>
      </c>
      <c r="AM99">
        <v>1.0425033569335938</v>
      </c>
      <c r="AN99">
        <v>5.683678150177002</v>
      </c>
      <c r="AO99">
        <v>10.062870025634766</v>
      </c>
      <c r="AP99">
        <v>21.742246627807617</v>
      </c>
      <c r="AQ99">
        <v>10.954297065734863</v>
      </c>
      <c r="AR99">
        <v>10.420143127441406</v>
      </c>
      <c r="AS99">
        <v>15.533712387084961</v>
      </c>
      <c r="AZ99">
        <v>0</v>
      </c>
      <c r="BA99">
        <v>0</v>
      </c>
      <c r="BB99">
        <v>7.9845510423183441E-2</v>
      </c>
      <c r="BC99">
        <v>0</v>
      </c>
      <c r="BD99">
        <v>5.8950886130332947E-2</v>
      </c>
      <c r="BE99">
        <v>8.1639848649501801E-2</v>
      </c>
      <c r="BF99">
        <v>0.7795637845993042</v>
      </c>
      <c r="BG99">
        <v>0</v>
      </c>
      <c r="BN99">
        <v>0</v>
      </c>
      <c r="BO99">
        <v>-2.1640922874212265E-2</v>
      </c>
      <c r="BP99">
        <v>-4.3920092284679413E-2</v>
      </c>
      <c r="BQ99">
        <v>0</v>
      </c>
      <c r="BR99">
        <v>-5.0631975755095482E-3</v>
      </c>
      <c r="BS99">
        <v>3.3331664744764566E-3</v>
      </c>
      <c r="BT99">
        <v>-3.9088018238544464E-2</v>
      </c>
      <c r="BU99">
        <v>0</v>
      </c>
      <c r="CB99">
        <v>3.2933056354522705</v>
      </c>
      <c r="CC99">
        <v>8.6875247955322266</v>
      </c>
      <c r="CD99">
        <v>94.72796630859375</v>
      </c>
      <c r="CE99">
        <v>100.62870788574219</v>
      </c>
      <c r="CF99">
        <v>98.828392028808594</v>
      </c>
      <c r="CG99">
        <v>99.584503173828125</v>
      </c>
      <c r="CH99">
        <v>94.728591918945313</v>
      </c>
      <c r="CI99">
        <v>103.55809020996094</v>
      </c>
      <c r="CO99">
        <v>3.0601225793361664E-2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-0.58844685554504395</v>
      </c>
      <c r="CV99">
        <v>-0.58842670917510986</v>
      </c>
      <c r="CW99">
        <v>-0.58842670917510986</v>
      </c>
      <c r="IN99">
        <v>229</v>
      </c>
      <c r="IO99">
        <v>850</v>
      </c>
      <c r="IP99">
        <v>0</v>
      </c>
      <c r="IQ99">
        <v>74.396942138671875</v>
      </c>
      <c r="IR99">
        <v>98.105392456054688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1.190000057220459</v>
      </c>
      <c r="M100">
        <v>3.4851033240556717E-2</v>
      </c>
      <c r="N100">
        <v>0.23391632735729218</v>
      </c>
      <c r="O100">
        <v>0.12844404578208923</v>
      </c>
      <c r="P100">
        <v>0.36236035823822021</v>
      </c>
      <c r="Q100">
        <v>7.9871501922607422</v>
      </c>
      <c r="R100">
        <v>436.18344116210938</v>
      </c>
      <c r="S100">
        <v>236.9552001953125</v>
      </c>
      <c r="T100">
        <v>6.711890697479248</v>
      </c>
      <c r="U100">
        <v>0.15000000596046448</v>
      </c>
      <c r="W100">
        <v>230</v>
      </c>
      <c r="X100">
        <v>0.20725624263286591</v>
      </c>
      <c r="Y100">
        <v>0.17467764019966125</v>
      </c>
      <c r="Z100">
        <v>0.1417296826839447</v>
      </c>
      <c r="AA100">
        <v>0.15966030955314636</v>
      </c>
      <c r="AB100">
        <v>0.19127513468265533</v>
      </c>
      <c r="AC100">
        <v>0.1904815286397934</v>
      </c>
      <c r="AD100">
        <v>0.30103304982185364</v>
      </c>
      <c r="AE100">
        <v>0.30000001192092896</v>
      </c>
      <c r="AF100">
        <v>0.30068871378898621</v>
      </c>
      <c r="AL100">
        <v>0.54874998331069946</v>
      </c>
      <c r="AM100">
        <v>1.0644736289978027</v>
      </c>
      <c r="AN100">
        <v>5.6540637016296387</v>
      </c>
      <c r="AO100">
        <v>10.067935943603516</v>
      </c>
      <c r="AP100">
        <v>21.744974136352539</v>
      </c>
      <c r="AQ100">
        <v>10.951849937438965</v>
      </c>
      <c r="AR100">
        <v>-4.1033062934875488</v>
      </c>
      <c r="AS100">
        <v>4.9999985694885254</v>
      </c>
      <c r="AZ100">
        <v>0</v>
      </c>
      <c r="BA100">
        <v>0</v>
      </c>
      <c r="BB100">
        <v>0.11037600040435791</v>
      </c>
      <c r="BC100">
        <v>0</v>
      </c>
      <c r="BD100">
        <v>7.3587127029895782E-2</v>
      </c>
      <c r="BE100">
        <v>4.3495386838912964E-2</v>
      </c>
      <c r="BF100">
        <v>0.77254146337509155</v>
      </c>
      <c r="BG100">
        <v>0</v>
      </c>
      <c r="BN100">
        <v>0</v>
      </c>
      <c r="BO100">
        <v>-2.1820766851305962E-2</v>
      </c>
      <c r="BP100">
        <v>-4.379112645983696E-2</v>
      </c>
      <c r="BQ100">
        <v>0</v>
      </c>
      <c r="BR100">
        <v>-5.0676139071583748E-3</v>
      </c>
      <c r="BS100">
        <v>1.657112967222929E-3</v>
      </c>
      <c r="BT100">
        <v>9.6918419003486633E-3</v>
      </c>
      <c r="BU100">
        <v>14.632368087768555</v>
      </c>
      <c r="CB100">
        <v>3.4296886920928955</v>
      </c>
      <c r="CC100">
        <v>8.870610237121582</v>
      </c>
      <c r="CD100">
        <v>94.234390258789063</v>
      </c>
      <c r="CE100">
        <v>100.67937469482422</v>
      </c>
      <c r="CF100">
        <v>98.840782165527344</v>
      </c>
      <c r="CG100">
        <v>99.562248229980469</v>
      </c>
      <c r="CH100">
        <v>-37.302787780761719</v>
      </c>
      <c r="CI100">
        <v>33.333324432373047</v>
      </c>
      <c r="CO100">
        <v>1.608133502304554E-2</v>
      </c>
      <c r="CP100">
        <v>0</v>
      </c>
      <c r="CQ100">
        <v>0</v>
      </c>
      <c r="CR100">
        <v>0</v>
      </c>
      <c r="CS100">
        <v>25.399999618530273</v>
      </c>
      <c r="CT100">
        <v>0</v>
      </c>
      <c r="CU100">
        <v>25.037675857543945</v>
      </c>
      <c r="CV100">
        <v>-0.36236035823822021</v>
      </c>
      <c r="CW100">
        <v>25.037639617919922</v>
      </c>
      <c r="IN100">
        <v>230</v>
      </c>
      <c r="IO100">
        <v>850</v>
      </c>
      <c r="IP100">
        <v>0</v>
      </c>
      <c r="IQ100">
        <v>49.315517425537109</v>
      </c>
      <c r="IR100">
        <v>73.859199523925781</v>
      </c>
      <c r="IS100">
        <v>25.399999618530273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1.190000057220459</v>
      </c>
      <c r="M101">
        <v>7.5589179992675781E-2</v>
      </c>
      <c r="N101">
        <v>0.47780326008796692</v>
      </c>
      <c r="O101">
        <v>5.1520013809204102</v>
      </c>
      <c r="P101">
        <v>5.6298046112060547</v>
      </c>
      <c r="Q101">
        <v>7.5220541954040527</v>
      </c>
      <c r="R101">
        <v>443.70550537109375</v>
      </c>
      <c r="S101">
        <v>242.10720825195313</v>
      </c>
      <c r="T101">
        <v>6.3210535049438477</v>
      </c>
      <c r="U101">
        <v>0.15000000596046448</v>
      </c>
      <c r="W101">
        <v>231</v>
      </c>
      <c r="X101">
        <v>0.20714633166790009</v>
      </c>
      <c r="Y101">
        <v>0.17456920444965363</v>
      </c>
      <c r="Z101">
        <v>0.141587033867836</v>
      </c>
      <c r="AA101">
        <v>0.1596352607011795</v>
      </c>
      <c r="AB101">
        <v>0.19109123945236206</v>
      </c>
      <c r="AC101">
        <v>0.20902448892593384</v>
      </c>
      <c r="AD101">
        <v>0.28294330835342407</v>
      </c>
      <c r="AE101">
        <v>0.2443886399269104</v>
      </c>
      <c r="AF101">
        <v>0.27009174227714539</v>
      </c>
      <c r="AL101">
        <v>0.57073217630386353</v>
      </c>
      <c r="AM101">
        <v>1.0861607789993286</v>
      </c>
      <c r="AN101">
        <v>5.6825933456420898</v>
      </c>
      <c r="AO101">
        <v>10.072945594787598</v>
      </c>
      <c r="AP101">
        <v>21.781753540039063</v>
      </c>
      <c r="AQ101">
        <v>9.0975532531738281</v>
      </c>
      <c r="AR101">
        <v>-2.2943317890167236</v>
      </c>
      <c r="AS101">
        <v>10.561135292053223</v>
      </c>
      <c r="AZ101">
        <v>0</v>
      </c>
      <c r="BA101">
        <v>0</v>
      </c>
      <c r="BB101">
        <v>1.4013512991368771E-2</v>
      </c>
      <c r="BC101">
        <v>0</v>
      </c>
      <c r="BD101">
        <v>8.4525533020496368E-3</v>
      </c>
      <c r="BE101">
        <v>5.3198984824120998E-3</v>
      </c>
      <c r="BF101">
        <v>0.85068720579147339</v>
      </c>
      <c r="BG101">
        <v>0.12152674794197083</v>
      </c>
      <c r="BN101">
        <v>0</v>
      </c>
      <c r="BO101">
        <v>-2.1983323618769646E-2</v>
      </c>
      <c r="BP101">
        <v>-4.3667983263731003E-2</v>
      </c>
      <c r="BQ101">
        <v>0</v>
      </c>
      <c r="BR101">
        <v>-5.0099282525479794E-3</v>
      </c>
      <c r="BS101">
        <v>1.7590317875146866E-3</v>
      </c>
      <c r="BT101">
        <v>1.8834630250930786</v>
      </c>
      <c r="BU101">
        <v>4.4572286605834961</v>
      </c>
      <c r="CB101">
        <v>3.5670773983001709</v>
      </c>
      <c r="CC101">
        <v>9.0513362884521484</v>
      </c>
      <c r="CD101">
        <v>94.709892272949219</v>
      </c>
      <c r="CE101">
        <v>100.72946929931641</v>
      </c>
      <c r="CF101">
        <v>99.007965087890625</v>
      </c>
      <c r="CG101">
        <v>82.705009460449219</v>
      </c>
      <c r="CH101">
        <v>-20.857564926147461</v>
      </c>
      <c r="CI101">
        <v>70.407569885253906</v>
      </c>
      <c r="CO101">
        <v>0.68491947650909424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-5.6298227310180664</v>
      </c>
      <c r="CV101">
        <v>-5.6298046112060547</v>
      </c>
      <c r="CW101">
        <v>-5.6298046112060547</v>
      </c>
      <c r="IN101">
        <v>231</v>
      </c>
      <c r="IO101">
        <v>850</v>
      </c>
      <c r="IP101">
        <v>0</v>
      </c>
      <c r="IQ101">
        <v>54.901653289794922</v>
      </c>
      <c r="IR101">
        <v>73.900863647460938</v>
      </c>
      <c r="IS101">
        <v>0</v>
      </c>
      <c r="IT101">
        <v>0.5</v>
      </c>
      <c r="IU101">
        <v>0</v>
      </c>
    </row>
    <row r="102" spans="10:255">
      <c r="J102">
        <v>0.85000002384185791</v>
      </c>
      <c r="K102">
        <v>1</v>
      </c>
      <c r="L102">
        <v>1.190000057220459</v>
      </c>
      <c r="M102">
        <v>8.5187323391437531E-2</v>
      </c>
      <c r="N102">
        <v>0.69767576456069946</v>
      </c>
      <c r="O102">
        <v>5.223416805267334</v>
      </c>
      <c r="P102">
        <v>5.9210925102233887</v>
      </c>
      <c r="Q102">
        <v>9.7459831237792969</v>
      </c>
      <c r="R102">
        <v>453.45147705078125</v>
      </c>
      <c r="S102">
        <v>247.33062744140625</v>
      </c>
      <c r="T102">
        <v>8.1899013519287109</v>
      </c>
      <c r="U102">
        <v>0.15000000596046448</v>
      </c>
      <c r="W102">
        <v>232</v>
      </c>
      <c r="X102">
        <v>0.20703567564487457</v>
      </c>
      <c r="Y102">
        <v>0.17446252703666687</v>
      </c>
      <c r="Z102">
        <v>0.14151309430599213</v>
      </c>
      <c r="AA102">
        <v>0.15960831940174103</v>
      </c>
      <c r="AB102">
        <v>0.19123928248882294</v>
      </c>
      <c r="AC102">
        <v>0.20267760753631592</v>
      </c>
      <c r="AD102">
        <v>0.23454365134239197</v>
      </c>
      <c r="AE102">
        <v>0.24026460945606232</v>
      </c>
      <c r="AF102">
        <v>0.23645064234733582</v>
      </c>
      <c r="AL102">
        <v>0.59286338090896606</v>
      </c>
      <c r="AM102">
        <v>1.1074963808059692</v>
      </c>
      <c r="AN102">
        <v>5.6973810195922852</v>
      </c>
      <c r="AO102">
        <v>10.078333854675293</v>
      </c>
      <c r="AP102">
        <v>21.752145767211914</v>
      </c>
      <c r="AQ102">
        <v>9.7322416305541992</v>
      </c>
      <c r="AR102">
        <v>2.5456340312957764</v>
      </c>
      <c r="AS102">
        <v>10.973538398742676</v>
      </c>
      <c r="AZ102">
        <v>0</v>
      </c>
      <c r="BA102">
        <v>0</v>
      </c>
      <c r="BB102">
        <v>1.1152728460729122E-2</v>
      </c>
      <c r="BC102">
        <v>0</v>
      </c>
      <c r="BD102">
        <v>6.2742945738136768E-3</v>
      </c>
      <c r="BE102">
        <v>0.18230833113193512</v>
      </c>
      <c r="BF102">
        <v>0.7378772497177124</v>
      </c>
      <c r="BG102">
        <v>6.2387373298406601E-2</v>
      </c>
      <c r="BN102">
        <v>0</v>
      </c>
      <c r="BO102">
        <v>-2.2130275145173073E-2</v>
      </c>
      <c r="BP102">
        <v>-4.3465524911880493E-2</v>
      </c>
      <c r="BQ102">
        <v>0</v>
      </c>
      <c r="BR102">
        <v>-5.3890766575932503E-3</v>
      </c>
      <c r="BS102">
        <v>5.6994382292032242E-2</v>
      </c>
      <c r="BT102">
        <v>0.37457853555679321</v>
      </c>
      <c r="BU102">
        <v>-0.61114788055419922</v>
      </c>
      <c r="CB102">
        <v>3.705397367477417</v>
      </c>
      <c r="CC102">
        <v>9.2291316986083984</v>
      </c>
      <c r="CD102">
        <v>94.956352233886719</v>
      </c>
      <c r="CE102">
        <v>100.78335571289063</v>
      </c>
      <c r="CF102">
        <v>98.873374938964844</v>
      </c>
      <c r="CG102">
        <v>88.474899291992188</v>
      </c>
      <c r="CH102">
        <v>23.142129898071289</v>
      </c>
      <c r="CI102">
        <v>73.156929016113281</v>
      </c>
      <c r="CO102">
        <v>0.53595584630966187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-5.9210805892944336</v>
      </c>
      <c r="CV102">
        <v>-5.9210925102233887</v>
      </c>
      <c r="CW102">
        <v>-5.9210925102233887</v>
      </c>
      <c r="IN102">
        <v>232</v>
      </c>
      <c r="IO102">
        <v>850</v>
      </c>
      <c r="IP102">
        <v>0</v>
      </c>
      <c r="IQ102">
        <v>60.779273986816406</v>
      </c>
      <c r="IR102">
        <v>83.009567260742188</v>
      </c>
      <c r="IS102">
        <v>0</v>
      </c>
      <c r="IT102">
        <v>0.5</v>
      </c>
      <c r="IU102">
        <v>0</v>
      </c>
    </row>
    <row r="103" spans="10:255">
      <c r="J103">
        <v>0.85000002384185791</v>
      </c>
      <c r="K103">
        <v>1</v>
      </c>
      <c r="L103">
        <v>1.190000057220459</v>
      </c>
      <c r="M103">
        <v>7.8071221709251404E-2</v>
      </c>
      <c r="N103">
        <v>0.59315460920333862</v>
      </c>
      <c r="O103">
        <v>3.4285800457000732</v>
      </c>
      <c r="P103">
        <v>4.0217347145080566</v>
      </c>
      <c r="Q103">
        <v>9.0411548614501953</v>
      </c>
      <c r="R103">
        <v>462.49264526367188</v>
      </c>
      <c r="S103">
        <v>250.75920104980469</v>
      </c>
      <c r="T103">
        <v>7.5976085662841797</v>
      </c>
      <c r="U103">
        <v>0.15000000596046448</v>
      </c>
      <c r="W103">
        <v>233</v>
      </c>
      <c r="X103">
        <v>0.20692437887191772</v>
      </c>
      <c r="Y103">
        <v>0.17435739934444427</v>
      </c>
      <c r="Z103">
        <v>0.14153429865837097</v>
      </c>
      <c r="AA103">
        <v>0.15958376228809357</v>
      </c>
      <c r="AB103">
        <v>0.19132180511951447</v>
      </c>
      <c r="AC103">
        <v>0.19980886578559875</v>
      </c>
      <c r="AD103">
        <v>0.20908808708190918</v>
      </c>
      <c r="AE103">
        <v>0.22864606976509094</v>
      </c>
      <c r="AF103">
        <v>0.2156074196100235</v>
      </c>
      <c r="AL103">
        <v>0.61512267589569092</v>
      </c>
      <c r="AM103">
        <v>1.1285219192504883</v>
      </c>
      <c r="AN103">
        <v>5.6931405067443848</v>
      </c>
      <c r="AO103">
        <v>10.083246231079102</v>
      </c>
      <c r="AP103">
        <v>21.735639572143555</v>
      </c>
      <c r="AQ103">
        <v>10.019115447998047</v>
      </c>
      <c r="AR103">
        <v>5.0911903381347656</v>
      </c>
      <c r="AS103">
        <v>12.135393142700195</v>
      </c>
      <c r="AZ103">
        <v>0</v>
      </c>
      <c r="BA103">
        <v>0</v>
      </c>
      <c r="BB103">
        <v>1.1387983337044716E-2</v>
      </c>
      <c r="BC103">
        <v>0</v>
      </c>
      <c r="BD103">
        <v>7.6313461177051067E-3</v>
      </c>
      <c r="BE103">
        <v>0.13011179864406586</v>
      </c>
      <c r="BF103">
        <v>0.79026031494140625</v>
      </c>
      <c r="BG103">
        <v>6.0608621686697006E-2</v>
      </c>
      <c r="BN103">
        <v>0</v>
      </c>
      <c r="BO103">
        <v>-2.225978672504425E-2</v>
      </c>
      <c r="BP103">
        <v>-4.3284889310598373E-2</v>
      </c>
      <c r="BQ103">
        <v>0</v>
      </c>
      <c r="BR103">
        <v>-4.9118837341666222E-3</v>
      </c>
      <c r="BS103">
        <v>3.7758521735668182E-2</v>
      </c>
      <c r="BT103">
        <v>0.19698293507099152</v>
      </c>
      <c r="BU103">
        <v>0.36089691519737244</v>
      </c>
      <c r="CB103">
        <v>3.8445181846618652</v>
      </c>
      <c r="CC103">
        <v>9.4043445587158203</v>
      </c>
      <c r="CD103">
        <v>94.885673522949219</v>
      </c>
      <c r="CE103">
        <v>100.83246612548828</v>
      </c>
      <c r="CF103">
        <v>98.798355102539063</v>
      </c>
      <c r="CG103">
        <v>91.082847595214844</v>
      </c>
      <c r="CH103">
        <v>46.283554077148438</v>
      </c>
      <c r="CI103">
        <v>80.902618408203125</v>
      </c>
      <c r="CO103">
        <v>0.37921926379203796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-4.0217342376708984</v>
      </c>
      <c r="CV103">
        <v>-4.0217347145080566</v>
      </c>
      <c r="CW103">
        <v>-4.0217347145080566</v>
      </c>
      <c r="IN103">
        <v>233</v>
      </c>
      <c r="IO103">
        <v>850</v>
      </c>
      <c r="IP103">
        <v>0</v>
      </c>
      <c r="IQ103">
        <v>64.757728576660156</v>
      </c>
      <c r="IR103">
        <v>87.703895568847656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1.190000057220459</v>
      </c>
      <c r="M104">
        <v>6.1272948980331421E-2</v>
      </c>
      <c r="N104">
        <v>0.42679616808891296</v>
      </c>
      <c r="O104">
        <v>2.2639331817626953</v>
      </c>
      <c r="P104">
        <v>2.6907293796539307</v>
      </c>
      <c r="Q104">
        <v>8.2889347076416016</v>
      </c>
      <c r="R104">
        <v>470.78158569335938</v>
      </c>
      <c r="S104">
        <v>253.02313232421875</v>
      </c>
      <c r="T104">
        <v>6.9654908180236816</v>
      </c>
      <c r="U104">
        <v>0.15000000596046448</v>
      </c>
      <c r="W104">
        <v>234</v>
      </c>
      <c r="X104">
        <v>0.20681251585483551</v>
      </c>
      <c r="Y104">
        <v>0.17425359785556793</v>
      </c>
      <c r="Z104">
        <v>0.14161290228366852</v>
      </c>
      <c r="AA104">
        <v>0.15956071019172668</v>
      </c>
      <c r="AB104">
        <v>0.19139263033866882</v>
      </c>
      <c r="AC104">
        <v>0.19801813364028931</v>
      </c>
      <c r="AD104">
        <v>0.19219093024730682</v>
      </c>
      <c r="AE104">
        <v>0.25108522176742554</v>
      </c>
      <c r="AF104">
        <v>0.21182236075401306</v>
      </c>
      <c r="AL104">
        <v>0.63749527931213379</v>
      </c>
      <c r="AM104">
        <v>1.1492820978164673</v>
      </c>
      <c r="AN104">
        <v>5.6774196624755859</v>
      </c>
      <c r="AO104">
        <v>10.087856292724609</v>
      </c>
      <c r="AP104">
        <v>21.721475601196289</v>
      </c>
      <c r="AQ104">
        <v>10.198188781738281</v>
      </c>
      <c r="AR104">
        <v>6.7809062004089355</v>
      </c>
      <c r="AS104">
        <v>9.8914775848388672</v>
      </c>
      <c r="AZ104">
        <v>0</v>
      </c>
      <c r="BA104">
        <v>0</v>
      </c>
      <c r="BB104">
        <v>1.2107712216675282E-2</v>
      </c>
      <c r="BC104">
        <v>0</v>
      </c>
      <c r="BD104">
        <v>8.5343485698103905E-3</v>
      </c>
      <c r="BE104">
        <v>0.10555286705493927</v>
      </c>
      <c r="BF104">
        <v>0.82859373092651367</v>
      </c>
      <c r="BG104">
        <v>4.5211337506771088E-2</v>
      </c>
      <c r="BN104">
        <v>0</v>
      </c>
      <c r="BO104">
        <v>-2.237401157617569E-2</v>
      </c>
      <c r="BP104">
        <v>-4.3132666498422623E-2</v>
      </c>
      <c r="BQ104">
        <v>0</v>
      </c>
      <c r="BR104">
        <v>-4.6102134510874748E-3</v>
      </c>
      <c r="BS104">
        <v>2.887694351375103E-2</v>
      </c>
      <c r="BT104">
        <v>8.8767826557159424E-2</v>
      </c>
      <c r="BU104">
        <v>0.27493256330490112</v>
      </c>
      <c r="CB104">
        <v>3.9843471050262451</v>
      </c>
      <c r="CC104">
        <v>9.5773468017578125</v>
      </c>
      <c r="CD104">
        <v>94.623664855957031</v>
      </c>
      <c r="CE104">
        <v>100.87857055664063</v>
      </c>
      <c r="CF104">
        <v>98.733970642089844</v>
      </c>
      <c r="CG104">
        <v>92.710784912109375</v>
      </c>
      <c r="CH104">
        <v>61.644607543945313</v>
      </c>
      <c r="CI104">
        <v>65.943183898925781</v>
      </c>
      <c r="CO104">
        <v>0.27312716841697693</v>
      </c>
      <c r="CP104">
        <v>0</v>
      </c>
      <c r="CQ104">
        <v>0</v>
      </c>
      <c r="CR104">
        <v>0</v>
      </c>
      <c r="CS104">
        <v>3.0480000972747803</v>
      </c>
      <c r="CT104">
        <v>0</v>
      </c>
      <c r="CU104">
        <v>0.35725533962249756</v>
      </c>
      <c r="CV104">
        <v>-2.6907293796539307</v>
      </c>
      <c r="CW104">
        <v>0.357270747423172</v>
      </c>
      <c r="IN104">
        <v>234</v>
      </c>
      <c r="IO104">
        <v>850</v>
      </c>
      <c r="IP104">
        <v>0</v>
      </c>
      <c r="IQ104">
        <v>64.357315063476563</v>
      </c>
      <c r="IR104">
        <v>90.776405334472656</v>
      </c>
      <c r="IS104">
        <v>0</v>
      </c>
      <c r="IT104">
        <v>0.5</v>
      </c>
      <c r="IU104">
        <v>3.0480000972747803</v>
      </c>
    </row>
    <row r="105" spans="10:255">
      <c r="J105">
        <v>0.85000002384185791</v>
      </c>
      <c r="K105">
        <v>1</v>
      </c>
      <c r="L105">
        <v>1.190000057220459</v>
      </c>
      <c r="M105">
        <v>6.6525280475616455E-2</v>
      </c>
      <c r="N105">
        <v>0.42805054783821106</v>
      </c>
      <c r="O105">
        <v>2.1730763912200928</v>
      </c>
      <c r="P105">
        <v>2.6011269092559814</v>
      </c>
      <c r="Q105">
        <v>7.6569414138793945</v>
      </c>
      <c r="R105">
        <v>478.43853759765625</v>
      </c>
      <c r="S105">
        <v>255.19621276855469</v>
      </c>
      <c r="T105">
        <v>6.4344043731689453</v>
      </c>
      <c r="U105">
        <v>0.15000000596046448</v>
      </c>
      <c r="W105">
        <v>235</v>
      </c>
      <c r="X105">
        <v>0.20670014619827271</v>
      </c>
      <c r="Y105">
        <v>0.1741509884595871</v>
      </c>
      <c r="Z105">
        <v>0.14166009426116943</v>
      </c>
      <c r="AA105">
        <v>0.15953899919986725</v>
      </c>
      <c r="AB105">
        <v>0.1914123147726059</v>
      </c>
      <c r="AC105">
        <v>0.19568434357643127</v>
      </c>
      <c r="AD105">
        <v>0.17812322080135345</v>
      </c>
      <c r="AE105">
        <v>0.24181507527828217</v>
      </c>
      <c r="AF105">
        <v>0.19935384392738342</v>
      </c>
      <c r="AL105">
        <v>0.65996921062469482</v>
      </c>
      <c r="AM105">
        <v>1.1698039770126343</v>
      </c>
      <c r="AN105">
        <v>5.6679811477661133</v>
      </c>
      <c r="AO105">
        <v>10.092198371887207</v>
      </c>
      <c r="AP105">
        <v>21.717538833618164</v>
      </c>
      <c r="AQ105">
        <v>10.431568145751953</v>
      </c>
      <c r="AR105">
        <v>8.1876764297485352</v>
      </c>
      <c r="AS105">
        <v>10.81849193572998</v>
      </c>
      <c r="AZ105">
        <v>0</v>
      </c>
      <c r="BA105">
        <v>0</v>
      </c>
      <c r="BB105">
        <v>1.5441925264894962E-2</v>
      </c>
      <c r="BC105">
        <v>0</v>
      </c>
      <c r="BD105">
        <v>1.0908889584243298E-2</v>
      </c>
      <c r="BE105">
        <v>0.10468044131994247</v>
      </c>
      <c r="BF105">
        <v>0.77115076780319214</v>
      </c>
      <c r="BG105">
        <v>9.781801700592041E-2</v>
      </c>
      <c r="BN105">
        <v>0</v>
      </c>
      <c r="BO105">
        <v>-2.2475102916359901E-2</v>
      </c>
      <c r="BP105">
        <v>-4.2994778603315353E-2</v>
      </c>
      <c r="BQ105">
        <v>0</v>
      </c>
      <c r="BR105">
        <v>-4.3436083942651749E-3</v>
      </c>
      <c r="BS105">
        <v>2.330169640481472E-2</v>
      </c>
      <c r="BT105">
        <v>1.7401548102498055E-2</v>
      </c>
      <c r="BU105">
        <v>0.28639945387840271</v>
      </c>
      <c r="CB105">
        <v>4.1248092651367188</v>
      </c>
      <c r="CC105">
        <v>9.7483625411987305</v>
      </c>
      <c r="CD105">
        <v>94.466354370117188</v>
      </c>
      <c r="CE105">
        <v>100.9219970703125</v>
      </c>
      <c r="CF105">
        <v>98.716072082519531</v>
      </c>
      <c r="CG105">
        <v>94.832412719726563</v>
      </c>
      <c r="CH105">
        <v>74.433441162109375</v>
      </c>
      <c r="CI105">
        <v>72.123283386230469</v>
      </c>
      <c r="CO105">
        <v>0.28380474448204041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-2.6011018753051758</v>
      </c>
      <c r="CV105">
        <v>-2.6011269092559814</v>
      </c>
      <c r="CW105">
        <v>-2.6011269092559814</v>
      </c>
      <c r="IN105">
        <v>235</v>
      </c>
      <c r="IO105">
        <v>850</v>
      </c>
      <c r="IP105">
        <v>0</v>
      </c>
      <c r="IQ105">
        <v>66.915458679199219</v>
      </c>
      <c r="IR105">
        <v>93.494949340820313</v>
      </c>
      <c r="IS105">
        <v>0</v>
      </c>
      <c r="IT105">
        <v>0.5</v>
      </c>
      <c r="IU105">
        <v>0</v>
      </c>
    </row>
    <row r="106" spans="10:255">
      <c r="J106">
        <v>0.85000002384185791</v>
      </c>
      <c r="K106">
        <v>1</v>
      </c>
      <c r="L106">
        <v>1.190000057220459</v>
      </c>
      <c r="M106">
        <v>7.8573659062385559E-2</v>
      </c>
      <c r="N106">
        <v>0.56942152976989746</v>
      </c>
      <c r="O106">
        <v>1.8592069149017334</v>
      </c>
      <c r="P106">
        <v>2.4286284446716309</v>
      </c>
      <c r="Q106">
        <v>8.6239032745361328</v>
      </c>
      <c r="R106">
        <v>487.06243896484375</v>
      </c>
      <c r="S106">
        <v>257.055419921875</v>
      </c>
      <c r="T106">
        <v>7.2469773292541504</v>
      </c>
      <c r="U106">
        <v>0.15000000596046448</v>
      </c>
      <c r="W106">
        <v>236</v>
      </c>
      <c r="X106">
        <v>0.20658732950687408</v>
      </c>
      <c r="Y106">
        <v>0.17404955625534058</v>
      </c>
      <c r="Z106">
        <v>0.14166183769702911</v>
      </c>
      <c r="AA106">
        <v>0.15951792895793915</v>
      </c>
      <c r="AB106">
        <v>0.19136686623096466</v>
      </c>
      <c r="AC106">
        <v>0.19330036640167236</v>
      </c>
      <c r="AD106">
        <v>0.16643494367599487</v>
      </c>
      <c r="AE106">
        <v>0.23215910792350769</v>
      </c>
      <c r="AF106">
        <v>0.18834300339221954</v>
      </c>
      <c r="AL106">
        <v>0.68253254890441895</v>
      </c>
      <c r="AM106">
        <v>1.1900904178619385</v>
      </c>
      <c r="AN106">
        <v>5.6676325798034668</v>
      </c>
      <c r="AO106">
        <v>10.09641170501709</v>
      </c>
      <c r="AP106">
        <v>21.726629257202148</v>
      </c>
      <c r="AQ106">
        <v>10.669965744018555</v>
      </c>
      <c r="AR106">
        <v>9.3565053939819336</v>
      </c>
      <c r="AS106">
        <v>11.784089088439941</v>
      </c>
      <c r="AZ106">
        <v>0</v>
      </c>
      <c r="BA106">
        <v>0</v>
      </c>
      <c r="BB106">
        <v>2.2860074415802956E-2</v>
      </c>
      <c r="BC106">
        <v>0</v>
      </c>
      <c r="BD106">
        <v>1.5912037342786789E-2</v>
      </c>
      <c r="BE106">
        <v>0.10673918575048447</v>
      </c>
      <c r="BF106">
        <v>0.739327073097229</v>
      </c>
      <c r="BG106">
        <v>0.11516164243221283</v>
      </c>
      <c r="BN106">
        <v>0</v>
      </c>
      <c r="BO106">
        <v>-2.2564360871911049E-2</v>
      </c>
      <c r="BP106">
        <v>-4.2848445475101471E-2</v>
      </c>
      <c r="BQ106">
        <v>0</v>
      </c>
      <c r="BR106">
        <v>-4.2135403491556644E-3</v>
      </c>
      <c r="BS106">
        <v>1.6278814524412155E-2</v>
      </c>
      <c r="BT106">
        <v>-2.366863377392292E-2</v>
      </c>
      <c r="BU106">
        <v>0.18206559121608734</v>
      </c>
      <c r="CB106">
        <v>4.2658300399780273</v>
      </c>
      <c r="CC106">
        <v>9.9174165725708008</v>
      </c>
      <c r="CD106">
        <v>94.460540771484375</v>
      </c>
      <c r="CE106">
        <v>100.96413421630859</v>
      </c>
      <c r="CF106">
        <v>98.757392883300781</v>
      </c>
      <c r="CG106">
        <v>96.999664306640625</v>
      </c>
      <c r="CH106">
        <v>85.05914306640625</v>
      </c>
      <c r="CI106">
        <v>78.560592651367188</v>
      </c>
      <c r="CO106">
        <v>0.21558763086795807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-2.4286508560180664</v>
      </c>
      <c r="CV106">
        <v>-2.4286284446716309</v>
      </c>
      <c r="CW106">
        <v>-2.4286284446716309</v>
      </c>
      <c r="IN106">
        <v>236</v>
      </c>
      <c r="IO106">
        <v>850</v>
      </c>
      <c r="IP106">
        <v>0</v>
      </c>
      <c r="IQ106">
        <v>69.301239013671875</v>
      </c>
      <c r="IR106">
        <v>95.861923217773438</v>
      </c>
      <c r="IS106">
        <v>0</v>
      </c>
      <c r="IT106">
        <v>0.5</v>
      </c>
      <c r="IU106">
        <v>0</v>
      </c>
    </row>
    <row r="107" spans="10:255">
      <c r="J107">
        <v>0.85000002384185791</v>
      </c>
      <c r="K107">
        <v>1</v>
      </c>
      <c r="L107">
        <v>1.190000057220459</v>
      </c>
      <c r="M107">
        <v>8.1310287117958069E-2</v>
      </c>
      <c r="N107">
        <v>0.58995652198791504</v>
      </c>
      <c r="O107">
        <v>1.3121100664138794</v>
      </c>
      <c r="P107">
        <v>1.9020665884017944</v>
      </c>
      <c r="Q107">
        <v>8.6341876983642578</v>
      </c>
      <c r="R107">
        <v>495.69662475585938</v>
      </c>
      <c r="S107">
        <v>258.36752319335938</v>
      </c>
      <c r="T107">
        <v>7.2556195259094238</v>
      </c>
      <c r="U107">
        <v>0.15000000596046448</v>
      </c>
      <c r="W107">
        <v>237</v>
      </c>
      <c r="X107">
        <v>0.20647411048412323</v>
      </c>
      <c r="Y107">
        <v>0.17394931614398956</v>
      </c>
      <c r="Z107">
        <v>0.14163349568843842</v>
      </c>
      <c r="AA107">
        <v>0.15949666500091553</v>
      </c>
      <c r="AB107">
        <v>0.19127257168292999</v>
      </c>
      <c r="AC107">
        <v>0.19150979816913605</v>
      </c>
      <c r="AD107">
        <v>0.15886895358562469</v>
      </c>
      <c r="AE107">
        <v>0.24098972976207733</v>
      </c>
      <c r="AF107">
        <v>0.18624255061149597</v>
      </c>
      <c r="AL107">
        <v>0.70517635345458984</v>
      </c>
      <c r="AM107">
        <v>1.2101384401321411</v>
      </c>
      <c r="AN107">
        <v>5.6733007431030273</v>
      </c>
      <c r="AO107">
        <v>10.100665092468262</v>
      </c>
      <c r="AP107">
        <v>21.745485305786133</v>
      </c>
      <c r="AQ107">
        <v>10.849021911621094</v>
      </c>
      <c r="AR107">
        <v>10.113103866577148</v>
      </c>
      <c r="AS107">
        <v>10.901026725769043</v>
      </c>
      <c r="AZ107">
        <v>0</v>
      </c>
      <c r="BA107">
        <v>0</v>
      </c>
      <c r="BB107">
        <v>3.6857407540082932E-2</v>
      </c>
      <c r="BC107">
        <v>0</v>
      </c>
      <c r="BD107">
        <v>2.4803416803479195E-2</v>
      </c>
      <c r="BE107">
        <v>9.9815450608730316E-2</v>
      </c>
      <c r="BF107">
        <v>0.69587433338165283</v>
      </c>
      <c r="BG107">
        <v>0.14264945685863495</v>
      </c>
      <c r="BN107">
        <v>0</v>
      </c>
      <c r="BO107">
        <v>-2.2642346099019051E-2</v>
      </c>
      <c r="BP107">
        <v>-4.2693212628364563E-2</v>
      </c>
      <c r="BQ107">
        <v>0</v>
      </c>
      <c r="BR107">
        <v>-4.2539201676845551E-3</v>
      </c>
      <c r="BS107">
        <v>9.4329016283154488E-3</v>
      </c>
      <c r="BT107">
        <v>-3.8655675947666168E-2</v>
      </c>
      <c r="BU107">
        <v>0.1178097203373909</v>
      </c>
      <c r="CB107">
        <v>4.4073538780212402</v>
      </c>
      <c r="CC107">
        <v>10.08448314666748</v>
      </c>
      <c r="CD107">
        <v>94.555015563964844</v>
      </c>
      <c r="CE107">
        <v>101.00666046142578</v>
      </c>
      <c r="CF107">
        <v>98.843116760253906</v>
      </c>
      <c r="CG107">
        <v>98.627456665039063</v>
      </c>
      <c r="CH107">
        <v>91.93731689453125</v>
      </c>
      <c r="CI107">
        <v>72.673515319824219</v>
      </c>
      <c r="CO107">
        <v>0.15196682512760162</v>
      </c>
      <c r="CP107">
        <v>0</v>
      </c>
      <c r="CQ107">
        <v>0</v>
      </c>
      <c r="CR107">
        <v>0</v>
      </c>
      <c r="CS107">
        <v>1.7779999971389771</v>
      </c>
      <c r="CT107">
        <v>0</v>
      </c>
      <c r="CU107">
        <v>-0.12403726577758789</v>
      </c>
      <c r="CV107">
        <v>-1.9020665884017944</v>
      </c>
      <c r="CW107">
        <v>-0.12406659126281738</v>
      </c>
      <c r="IN107">
        <v>237</v>
      </c>
      <c r="IO107">
        <v>850</v>
      </c>
      <c r="IP107">
        <v>0</v>
      </c>
      <c r="IQ107">
        <v>69.382606506347656</v>
      </c>
      <c r="IR107">
        <v>97.469306945800781</v>
      </c>
      <c r="IS107">
        <v>0</v>
      </c>
      <c r="IT107">
        <v>0.5</v>
      </c>
      <c r="IU107">
        <v>1.7779999971389771</v>
      </c>
    </row>
    <row r="108" spans="10:255">
      <c r="J108">
        <v>0.85000002384185791</v>
      </c>
      <c r="K108">
        <v>1</v>
      </c>
      <c r="L108">
        <v>1.190000057220459</v>
      </c>
      <c r="M108">
        <v>6.9289855659008026E-2</v>
      </c>
      <c r="N108">
        <v>0.4647325873374939</v>
      </c>
      <c r="O108">
        <v>1.1955935955047607</v>
      </c>
      <c r="P108">
        <v>1.6603262424468994</v>
      </c>
      <c r="Q108">
        <v>7.9814252853393555</v>
      </c>
      <c r="R108">
        <v>503.67803955078125</v>
      </c>
      <c r="S108">
        <v>259.5631103515625</v>
      </c>
      <c r="T108">
        <v>6.7070798873901367</v>
      </c>
      <c r="U108">
        <v>0.15000000596046448</v>
      </c>
      <c r="W108">
        <v>238</v>
      </c>
      <c r="X108">
        <v>0.20636056363582611</v>
      </c>
      <c r="Y108">
        <v>0.17385019361972809</v>
      </c>
      <c r="Z108">
        <v>0.14151917397975922</v>
      </c>
      <c r="AA108">
        <v>0.15947456657886505</v>
      </c>
      <c r="AB108">
        <v>0.19110925495624542</v>
      </c>
      <c r="AC108">
        <v>0.19024366140365601</v>
      </c>
      <c r="AD108">
        <v>0.15339717268943787</v>
      </c>
      <c r="AE108">
        <v>0.23214918375015259</v>
      </c>
      <c r="AF108">
        <v>0.17964784801006317</v>
      </c>
      <c r="AL108">
        <v>0.72788572311401367</v>
      </c>
      <c r="AM108">
        <v>1.2299630641937256</v>
      </c>
      <c r="AN108">
        <v>5.6961655616760254</v>
      </c>
      <c r="AO108">
        <v>10.105084419250488</v>
      </c>
      <c r="AP108">
        <v>21.778148651123047</v>
      </c>
      <c r="AQ108">
        <v>10.975635528564453</v>
      </c>
      <c r="AR108">
        <v>10.660282135009766</v>
      </c>
      <c r="AS108">
        <v>11.78508186340332</v>
      </c>
      <c r="AZ108">
        <v>0</v>
      </c>
      <c r="BA108">
        <v>0</v>
      </c>
      <c r="BB108">
        <v>5.4699473083019257E-2</v>
      </c>
      <c r="BC108">
        <v>0</v>
      </c>
      <c r="BD108">
        <v>3.4865774214267731E-2</v>
      </c>
      <c r="BE108">
        <v>6.8942070007324219E-2</v>
      </c>
      <c r="BF108">
        <v>0.56697499752044678</v>
      </c>
      <c r="BG108">
        <v>0.27451765537261963</v>
      </c>
      <c r="BN108">
        <v>0</v>
      </c>
      <c r="BO108">
        <v>-2.2709397599101067E-2</v>
      </c>
      <c r="BP108">
        <v>-4.2533896863460541E-2</v>
      </c>
      <c r="BQ108">
        <v>0</v>
      </c>
      <c r="BR108">
        <v>-4.4191540218889713E-3</v>
      </c>
      <c r="BS108">
        <v>4.6028876677155495E-3</v>
      </c>
      <c r="BT108">
        <v>-3.9584081619977951E-2</v>
      </c>
      <c r="BU108">
        <v>9.1110669076442719E-2</v>
      </c>
      <c r="CB108">
        <v>4.5492873191833496</v>
      </c>
      <c r="CC108">
        <v>10.249687194824219</v>
      </c>
      <c r="CD108">
        <v>94.936088562011719</v>
      </c>
      <c r="CE108">
        <v>101.05085754394531</v>
      </c>
      <c r="CF108">
        <v>98.991584777832031</v>
      </c>
      <c r="CG108">
        <v>99.778488159179688</v>
      </c>
      <c r="CH108">
        <v>96.911666870117188</v>
      </c>
      <c r="CI108">
        <v>78.567214965820313</v>
      </c>
      <c r="CO108">
        <v>0.14979700744152069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-1.6603469848632813</v>
      </c>
      <c r="CV108">
        <v>-1.6603262424468994</v>
      </c>
      <c r="CW108">
        <v>-1.6603262424468994</v>
      </c>
      <c r="IN108">
        <v>238</v>
      </c>
      <c r="IO108">
        <v>850</v>
      </c>
      <c r="IP108">
        <v>0</v>
      </c>
      <c r="IQ108">
        <v>71.000396728515625</v>
      </c>
      <c r="IR108">
        <v>98.69219970703125</v>
      </c>
      <c r="IS108">
        <v>0</v>
      </c>
      <c r="IT108">
        <v>0.5</v>
      </c>
      <c r="IU108">
        <v>0</v>
      </c>
    </row>
    <row r="109" spans="10:255">
      <c r="J109">
        <v>0.85000002384185791</v>
      </c>
      <c r="K109">
        <v>1</v>
      </c>
      <c r="L109">
        <v>1.190000057220459</v>
      </c>
      <c r="M109">
        <v>7.5685441493988037E-2</v>
      </c>
      <c r="N109">
        <v>0.57176190614700317</v>
      </c>
      <c r="O109">
        <v>0.95881539583206177</v>
      </c>
      <c r="P109">
        <v>1.5305773019790649</v>
      </c>
      <c r="Q109">
        <v>8.9897966384887695</v>
      </c>
      <c r="R109">
        <v>512.6678466796875</v>
      </c>
      <c r="S109">
        <v>260.52191162109375</v>
      </c>
      <c r="T109">
        <v>7.554450511932373</v>
      </c>
      <c r="U109">
        <v>0.15000000596046448</v>
      </c>
      <c r="W109">
        <v>239</v>
      </c>
      <c r="X109">
        <v>0.20624673366546631</v>
      </c>
      <c r="Y109">
        <v>0.17375221848487854</v>
      </c>
      <c r="Z109">
        <v>0.14126633107662201</v>
      </c>
      <c r="AA109">
        <v>0.15945078432559967</v>
      </c>
      <c r="AB109">
        <v>0.19086313247680664</v>
      </c>
      <c r="AC109">
        <v>0.19595330953598022</v>
      </c>
      <c r="AD109">
        <v>0.31999999284744263</v>
      </c>
      <c r="AE109">
        <v>0.30000001192092896</v>
      </c>
      <c r="AF109">
        <v>0.31333333253860474</v>
      </c>
      <c r="AL109">
        <v>0.75065171718597412</v>
      </c>
      <c r="AM109">
        <v>1.2495580911636353</v>
      </c>
      <c r="AN109">
        <v>5.7467336654663086</v>
      </c>
      <c r="AO109">
        <v>10.109841346740723</v>
      </c>
      <c r="AP109">
        <v>21.827375411987305</v>
      </c>
      <c r="AQ109">
        <v>10.404671669006348</v>
      </c>
      <c r="AR109">
        <v>-6.0000004768371582</v>
      </c>
      <c r="AS109">
        <v>4.9999985694885254</v>
      </c>
      <c r="AZ109">
        <v>0</v>
      </c>
      <c r="BA109">
        <v>0</v>
      </c>
      <c r="BB109">
        <v>9.6920885145664215E-2</v>
      </c>
      <c r="BC109">
        <v>0</v>
      </c>
      <c r="BD109">
        <v>5.7902004569768906E-2</v>
      </c>
      <c r="BE109">
        <v>2.1198870614171028E-2</v>
      </c>
      <c r="BF109">
        <v>0.41376477479934692</v>
      </c>
      <c r="BG109">
        <v>0.41021347045898438</v>
      </c>
      <c r="BN109">
        <v>0</v>
      </c>
      <c r="BO109">
        <v>-2.2766375914216042E-2</v>
      </c>
      <c r="BP109">
        <v>-4.2360644787549973E-2</v>
      </c>
      <c r="BQ109">
        <v>0</v>
      </c>
      <c r="BR109">
        <v>-4.7574210911989212E-3</v>
      </c>
      <c r="BS109">
        <v>1.5371832996606827E-3</v>
      </c>
      <c r="BT109">
        <v>0.59282779693603516</v>
      </c>
      <c r="BU109">
        <v>17.649835586547852</v>
      </c>
      <c r="CB109">
        <v>4.6915750503540039</v>
      </c>
      <c r="CC109">
        <v>10.412979125976563</v>
      </c>
      <c r="CD109">
        <v>95.778900146484375</v>
      </c>
      <c r="CE109">
        <v>101.09842681884766</v>
      </c>
      <c r="CF109">
        <v>99.21533203125</v>
      </c>
      <c r="CG109">
        <v>94.587898254394531</v>
      </c>
      <c r="CH109">
        <v>-54.545463562011719</v>
      </c>
      <c r="CI109">
        <v>33.333324432373047</v>
      </c>
      <c r="CO109">
        <v>0.10665596276521683</v>
      </c>
      <c r="CP109">
        <v>0</v>
      </c>
      <c r="CQ109">
        <v>0</v>
      </c>
      <c r="CR109">
        <v>0</v>
      </c>
      <c r="CS109">
        <v>25.399999618530273</v>
      </c>
      <c r="CT109">
        <v>0</v>
      </c>
      <c r="CU109">
        <v>23.869424819946289</v>
      </c>
      <c r="CV109">
        <v>-1.5305773019790649</v>
      </c>
      <c r="CW109">
        <v>23.869422912597656</v>
      </c>
      <c r="IN109">
        <v>239</v>
      </c>
      <c r="IO109">
        <v>850</v>
      </c>
      <c r="IP109">
        <v>0</v>
      </c>
      <c r="IQ109">
        <v>47.088619232177734</v>
      </c>
      <c r="IR109">
        <v>70.147705078125</v>
      </c>
      <c r="IS109">
        <v>25.399999618530273</v>
      </c>
      <c r="IT109">
        <v>0.5</v>
      </c>
      <c r="IU109">
        <v>0</v>
      </c>
    </row>
    <row r="110" spans="10:255">
      <c r="J110">
        <v>0.85000002384185791</v>
      </c>
      <c r="K110">
        <v>1</v>
      </c>
      <c r="L110">
        <v>1.190000057220459</v>
      </c>
      <c r="M110">
        <v>9.3637585639953613E-2</v>
      </c>
      <c r="N110">
        <v>0.69328528642654419</v>
      </c>
      <c r="O110">
        <v>6.5578093528747559</v>
      </c>
      <c r="P110">
        <v>7.2510948181152344</v>
      </c>
      <c r="Q110">
        <v>8.8106670379638672</v>
      </c>
      <c r="R110">
        <v>521.478515625</v>
      </c>
      <c r="S110">
        <v>267.0797119140625</v>
      </c>
      <c r="T110">
        <v>7.4039211273193359</v>
      </c>
      <c r="U110">
        <v>0.15000000596046448</v>
      </c>
      <c r="W110">
        <v>240</v>
      </c>
      <c r="X110">
        <v>0.2061326652765274</v>
      </c>
      <c r="Y110">
        <v>0.17365549504756927</v>
      </c>
      <c r="Z110">
        <v>0.14115794003009796</v>
      </c>
      <c r="AA110">
        <v>0.15942429006099701</v>
      </c>
      <c r="AB110">
        <v>0.19080355763435364</v>
      </c>
      <c r="AC110">
        <v>0.20974713563919067</v>
      </c>
      <c r="AD110">
        <v>0.24899999797344208</v>
      </c>
      <c r="AE110">
        <v>0.2855057418346405</v>
      </c>
      <c r="AF110">
        <v>0.26116856932640076</v>
      </c>
      <c r="AL110">
        <v>0.77346539497375488</v>
      </c>
      <c r="AM110">
        <v>1.2689026594161987</v>
      </c>
      <c r="AN110">
        <v>5.7684116363525391</v>
      </c>
      <c r="AO110">
        <v>10.115139961242676</v>
      </c>
      <c r="AP110">
        <v>21.839288711547852</v>
      </c>
      <c r="AQ110">
        <v>9.0252885818481445</v>
      </c>
      <c r="AR110">
        <v>1.0999993085861206</v>
      </c>
      <c r="AS110">
        <v>6.449425220489502</v>
      </c>
      <c r="AZ110">
        <v>0</v>
      </c>
      <c r="BA110">
        <v>0</v>
      </c>
      <c r="BB110">
        <v>9.7342170774936676E-3</v>
      </c>
      <c r="BC110">
        <v>0</v>
      </c>
      <c r="BD110">
        <v>5.4285069927573204E-3</v>
      </c>
      <c r="BE110">
        <v>6.2403779476881027E-2</v>
      </c>
      <c r="BF110">
        <v>0.80712926387786865</v>
      </c>
      <c r="BG110">
        <v>0.11530417948961258</v>
      </c>
      <c r="BN110">
        <v>0</v>
      </c>
      <c r="BO110">
        <v>-2.28135846555233E-2</v>
      </c>
      <c r="BP110">
        <v>-4.2159195989370346E-2</v>
      </c>
      <c r="BQ110">
        <v>0</v>
      </c>
      <c r="BR110">
        <v>-5.2979486063122749E-3</v>
      </c>
      <c r="BS110">
        <v>1.8385443836450577E-2</v>
      </c>
      <c r="BT110">
        <v>1.8070003986358643</v>
      </c>
      <c r="BU110">
        <v>0</v>
      </c>
      <c r="CB110">
        <v>4.834160327911377</v>
      </c>
      <c r="CC110">
        <v>10.574185371398926</v>
      </c>
      <c r="CD110">
        <v>96.140205383300781</v>
      </c>
      <c r="CE110">
        <v>101.15141296386719</v>
      </c>
      <c r="CF110">
        <v>99.269493103027344</v>
      </c>
      <c r="CG110">
        <v>82.048057556152344</v>
      </c>
      <c r="CH110">
        <v>9.9999942779541016</v>
      </c>
      <c r="CI110">
        <v>42.996170043945313</v>
      </c>
      <c r="CO110">
        <v>0.74430340528488159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-7.2510986328125</v>
      </c>
      <c r="CV110">
        <v>-7.2510948181152344</v>
      </c>
      <c r="CW110">
        <v>-7.2510948181152344</v>
      </c>
      <c r="IN110">
        <v>240</v>
      </c>
      <c r="IO110">
        <v>850</v>
      </c>
      <c r="IP110">
        <v>0</v>
      </c>
      <c r="IQ110">
        <v>54.297550201416016</v>
      </c>
      <c r="IR110">
        <v>79.74688720703125</v>
      </c>
      <c r="IS110">
        <v>0</v>
      </c>
      <c r="IT110">
        <v>0.5</v>
      </c>
      <c r="IU110">
        <v>0</v>
      </c>
    </row>
    <row r="111" spans="10:255">
      <c r="J111">
        <v>0.85000002384185791</v>
      </c>
      <c r="K111">
        <v>1</v>
      </c>
      <c r="L111">
        <v>1.190000057220459</v>
      </c>
      <c r="M111">
        <v>0.1184542179107666</v>
      </c>
      <c r="N111">
        <v>1.0627195835113525</v>
      </c>
      <c r="O111">
        <v>5.8939375877380371</v>
      </c>
      <c r="P111">
        <v>6.9566574096679688</v>
      </c>
      <c r="Q111">
        <v>10.676161766052246</v>
      </c>
      <c r="R111">
        <v>532.1546630859375</v>
      </c>
      <c r="S111">
        <v>272.97366333007813</v>
      </c>
      <c r="T111">
        <v>8.9715642929077148</v>
      </c>
      <c r="U111">
        <v>0.15000000596046448</v>
      </c>
      <c r="W111">
        <v>241</v>
      </c>
      <c r="X111">
        <v>0.20601841807365417</v>
      </c>
      <c r="Y111">
        <v>0.17355979979038239</v>
      </c>
      <c r="Z111">
        <v>0.1411384642124176</v>
      </c>
      <c r="AA111">
        <v>0.15939752757549286</v>
      </c>
      <c r="AB111">
        <v>0.19099734723567963</v>
      </c>
      <c r="AC111">
        <v>0.20120914280414581</v>
      </c>
      <c r="AD111">
        <v>0.21746686100959778</v>
      </c>
      <c r="AE111">
        <v>0.25613510608673096</v>
      </c>
      <c r="AF111">
        <v>0.23035627603530884</v>
      </c>
      <c r="AL111">
        <v>0.7963147759437561</v>
      </c>
      <c r="AM111">
        <v>1.2880418300628662</v>
      </c>
      <c r="AN111">
        <v>5.7723069190979004</v>
      </c>
      <c r="AO111">
        <v>10.120491981506348</v>
      </c>
      <c r="AP111">
        <v>21.800531387329102</v>
      </c>
      <c r="AQ111">
        <v>9.8790884017944336</v>
      </c>
      <c r="AR111">
        <v>4.2533130645751953</v>
      </c>
      <c r="AS111">
        <v>9.3864889144897461</v>
      </c>
      <c r="AZ111">
        <v>0</v>
      </c>
      <c r="BA111">
        <v>0</v>
      </c>
      <c r="BB111">
        <v>7.7848285436630249E-3</v>
      </c>
      <c r="BC111">
        <v>0</v>
      </c>
      <c r="BD111">
        <v>4.420105367898941E-3</v>
      </c>
      <c r="BE111">
        <v>0.18103611469268799</v>
      </c>
      <c r="BF111">
        <v>0.70591402053833008</v>
      </c>
      <c r="BG111">
        <v>0.10084486752748489</v>
      </c>
      <c r="BN111">
        <v>0</v>
      </c>
      <c r="BO111">
        <v>-2.2850565612316132E-2</v>
      </c>
      <c r="BP111">
        <v>-4.1989710181951523E-2</v>
      </c>
      <c r="BQ111">
        <v>0</v>
      </c>
      <c r="BR111">
        <v>-5.3528547286987305E-3</v>
      </c>
      <c r="BS111">
        <v>5.945669487118721E-2</v>
      </c>
      <c r="BT111">
        <v>0.27267289161682129</v>
      </c>
      <c r="BU111">
        <v>1.2799725532531738</v>
      </c>
      <c r="CB111">
        <v>4.9769692420959473</v>
      </c>
      <c r="CC111">
        <v>10.733676910400391</v>
      </c>
      <c r="CD111">
        <v>96.205123901367188</v>
      </c>
      <c r="CE111">
        <v>101.20494079589844</v>
      </c>
      <c r="CF111">
        <v>99.093315124511719</v>
      </c>
      <c r="CG111">
        <v>89.809867858886719</v>
      </c>
      <c r="CH111">
        <v>38.666488647460938</v>
      </c>
      <c r="CI111">
        <v>62.576595306396484</v>
      </c>
      <c r="CO111">
        <v>0.55206519365310669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-6.9566516876220703</v>
      </c>
      <c r="CV111">
        <v>-6.9566574096679688</v>
      </c>
      <c r="CW111">
        <v>-6.9566574096679688</v>
      </c>
      <c r="IN111">
        <v>241</v>
      </c>
      <c r="IO111">
        <v>850</v>
      </c>
      <c r="IP111">
        <v>0</v>
      </c>
      <c r="IQ111">
        <v>61.212223052978516</v>
      </c>
      <c r="IR111">
        <v>86.376228332519531</v>
      </c>
      <c r="IS111">
        <v>0</v>
      </c>
      <c r="IT111">
        <v>0.5</v>
      </c>
      <c r="IU111">
        <v>0</v>
      </c>
    </row>
    <row r="112" spans="10:255">
      <c r="J112">
        <v>0.85000002384185791</v>
      </c>
      <c r="K112">
        <v>1</v>
      </c>
      <c r="L112">
        <v>1.190000057220459</v>
      </c>
      <c r="M112">
        <v>8.394225686788559E-2</v>
      </c>
      <c r="N112">
        <v>0.57065534591674805</v>
      </c>
      <c r="O112">
        <v>2.9744255542755127</v>
      </c>
      <c r="P112">
        <v>3.5450809001922607</v>
      </c>
      <c r="Q112">
        <v>8.0898456573486328</v>
      </c>
      <c r="R112">
        <v>540.2445068359375</v>
      </c>
      <c r="S112">
        <v>275.94808959960938</v>
      </c>
      <c r="T112">
        <v>6.7981891632080078</v>
      </c>
      <c r="U112">
        <v>0.15000000596046448</v>
      </c>
      <c r="W112">
        <v>242</v>
      </c>
      <c r="X112">
        <v>0.20590402185916901</v>
      </c>
      <c r="Y112">
        <v>0.17346498370170593</v>
      </c>
      <c r="Z112">
        <v>0.141220822930336</v>
      </c>
      <c r="AA112">
        <v>0.15937371551990509</v>
      </c>
      <c r="AB112">
        <v>0.19109921157360077</v>
      </c>
      <c r="AC112">
        <v>0.19871683418750763</v>
      </c>
      <c r="AD112">
        <v>0.19789232313632965</v>
      </c>
      <c r="AE112">
        <v>0.2428487241268158</v>
      </c>
      <c r="AF112">
        <v>0.2128777951002121</v>
      </c>
      <c r="AL112">
        <v>0.81919401884078979</v>
      </c>
      <c r="AM112">
        <v>1.3070049285888672</v>
      </c>
      <c r="AN112">
        <v>5.7558350563049316</v>
      </c>
      <c r="AO112">
        <v>10.125255584716797</v>
      </c>
      <c r="AP112">
        <v>21.780158996582031</v>
      </c>
      <c r="AQ112">
        <v>10.128318786621094</v>
      </c>
      <c r="AR112">
        <v>6.2107667922973633</v>
      </c>
      <c r="AS112">
        <v>10.715126991271973</v>
      </c>
      <c r="AZ112">
        <v>0</v>
      </c>
      <c r="BA112">
        <v>0</v>
      </c>
      <c r="BB112">
        <v>8.5299555212259293E-3</v>
      </c>
      <c r="BC112">
        <v>0</v>
      </c>
      <c r="BD112">
        <v>6.1140074394643307E-3</v>
      </c>
      <c r="BE112">
        <v>0.11452443152666092</v>
      </c>
      <c r="BF112">
        <v>0.7867131233215332</v>
      </c>
      <c r="BG112">
        <v>8.411853015422821E-2</v>
      </c>
      <c r="BN112">
        <v>0</v>
      </c>
      <c r="BO112">
        <v>-2.2879280149936676E-2</v>
      </c>
      <c r="BP112">
        <v>-4.1843045502901077E-2</v>
      </c>
      <c r="BQ112">
        <v>0</v>
      </c>
      <c r="BR112">
        <v>-4.7633559443056583E-3</v>
      </c>
      <c r="BS112">
        <v>3.3796641975641251E-2</v>
      </c>
      <c r="BT112">
        <v>0.12521089613437653</v>
      </c>
      <c r="BU112">
        <v>0.50777757167816162</v>
      </c>
      <c r="CB112">
        <v>5.119964599609375</v>
      </c>
      <c r="CC112">
        <v>10.891703605651855</v>
      </c>
      <c r="CD112">
        <v>95.930595397949219</v>
      </c>
      <c r="CE112">
        <v>101.2525634765625</v>
      </c>
      <c r="CF112">
        <v>99.000717163085938</v>
      </c>
      <c r="CG112">
        <v>92.075607299804688</v>
      </c>
      <c r="CH112">
        <v>56.461524963378906</v>
      </c>
      <c r="CI112">
        <v>71.434181213378906</v>
      </c>
      <c r="CO112">
        <v>0.36767396330833435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-3.5451054573059082</v>
      </c>
      <c r="CV112">
        <v>-3.5450809001922607</v>
      </c>
      <c r="CW112">
        <v>-3.5450809001922607</v>
      </c>
      <c r="IN112">
        <v>242</v>
      </c>
      <c r="IO112">
        <v>850</v>
      </c>
      <c r="IP112">
        <v>0</v>
      </c>
      <c r="IQ112">
        <v>64.715461730957031</v>
      </c>
      <c r="IR112">
        <v>90.000556945800781</v>
      </c>
      <c r="IS112">
        <v>0</v>
      </c>
      <c r="IT112">
        <v>0.5</v>
      </c>
      <c r="IU112">
        <v>0</v>
      </c>
    </row>
    <row r="113" spans="10:255">
      <c r="J113">
        <v>0.85000002384185791</v>
      </c>
      <c r="K113">
        <v>1</v>
      </c>
      <c r="L113">
        <v>1.190000057220459</v>
      </c>
      <c r="M113">
        <v>7.5942255556583405E-2</v>
      </c>
      <c r="N113">
        <v>0.47684463858604431</v>
      </c>
      <c r="O113">
        <v>2.0492446422576904</v>
      </c>
      <c r="P113">
        <v>2.5260891914367676</v>
      </c>
      <c r="Q113">
        <v>7.4720606803894043</v>
      </c>
      <c r="R113">
        <v>547.716552734375</v>
      </c>
      <c r="S113">
        <v>277.99734497070313</v>
      </c>
      <c r="T113">
        <v>6.2790422439575195</v>
      </c>
      <c r="U113">
        <v>0.15000000596046448</v>
      </c>
      <c r="W113">
        <v>243</v>
      </c>
      <c r="X113">
        <v>0.20578952133655548</v>
      </c>
      <c r="Y113">
        <v>0.17337088286876678</v>
      </c>
      <c r="Z113">
        <v>0.14131970703601837</v>
      </c>
      <c r="AA113">
        <v>0.15935163199901581</v>
      </c>
      <c r="AB113">
        <v>0.19117081165313721</v>
      </c>
      <c r="AC113">
        <v>0.19671882688999176</v>
      </c>
      <c r="AD113">
        <v>0.18409466743469238</v>
      </c>
      <c r="AE113">
        <v>0.23350392282009125</v>
      </c>
      <c r="AF113">
        <v>0.20056441426277161</v>
      </c>
      <c r="AL113">
        <v>0.84209412336349487</v>
      </c>
      <c r="AM113">
        <v>1.3258252143859863</v>
      </c>
      <c r="AN113">
        <v>5.7360587120056152</v>
      </c>
      <c r="AO113">
        <v>10.129671096801758</v>
      </c>
      <c r="AP113">
        <v>21.765838623046875</v>
      </c>
      <c r="AQ113">
        <v>10.328119277954102</v>
      </c>
      <c r="AR113">
        <v>7.5905323028564453</v>
      </c>
      <c r="AS113">
        <v>11.64960765838623</v>
      </c>
      <c r="AZ113">
        <v>0</v>
      </c>
      <c r="BA113">
        <v>0</v>
      </c>
      <c r="BB113">
        <v>1.0708295740187168E-2</v>
      </c>
      <c r="BC113">
        <v>0</v>
      </c>
      <c r="BD113">
        <v>7.8885741531848907E-3</v>
      </c>
      <c r="BE113">
        <v>0.10426174104213715</v>
      </c>
      <c r="BF113">
        <v>0.80197298526763916</v>
      </c>
      <c r="BG113">
        <v>7.5168371200561523E-2</v>
      </c>
      <c r="BN113">
        <v>0</v>
      </c>
      <c r="BO113">
        <v>-2.2900849580764771E-2</v>
      </c>
      <c r="BP113">
        <v>-4.1719149798154831E-2</v>
      </c>
      <c r="BQ113">
        <v>0</v>
      </c>
      <c r="BR113">
        <v>-4.4167689047753811E-3</v>
      </c>
      <c r="BS113">
        <v>2.6068689301609993E-2</v>
      </c>
      <c r="BT113">
        <v>3.9924748241901398E-2</v>
      </c>
      <c r="BU113">
        <v>0.30359819531440735</v>
      </c>
      <c r="CB113">
        <v>5.2630901336669922</v>
      </c>
      <c r="CC113">
        <v>11.048538208007813</v>
      </c>
      <c r="CD113">
        <v>95.600975036621094</v>
      </c>
      <c r="CE113">
        <v>101.29673004150391</v>
      </c>
      <c r="CF113">
        <v>98.935623168945313</v>
      </c>
      <c r="CG113">
        <v>93.891975402832031</v>
      </c>
      <c r="CH113">
        <v>69.004852294921875</v>
      </c>
      <c r="CI113">
        <v>77.664054870605469</v>
      </c>
      <c r="CO113">
        <v>0.27425429224967957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-2.5260746479034424</v>
      </c>
      <c r="CV113">
        <v>-2.5260891914367676</v>
      </c>
      <c r="CW113">
        <v>-2.5260891914367676</v>
      </c>
      <c r="IN113">
        <v>243</v>
      </c>
      <c r="IO113">
        <v>850</v>
      </c>
      <c r="IP113">
        <v>0</v>
      </c>
      <c r="IQ113">
        <v>67.1998291015625</v>
      </c>
      <c r="IR113">
        <v>92.583702087402344</v>
      </c>
      <c r="IS113">
        <v>0</v>
      </c>
      <c r="IT113">
        <v>0.5</v>
      </c>
      <c r="IU113">
        <v>0</v>
      </c>
    </row>
    <row r="114" spans="10:255">
      <c r="J114">
        <v>0.85000002384185791</v>
      </c>
      <c r="K114">
        <v>1</v>
      </c>
      <c r="L114">
        <v>1.190000057220459</v>
      </c>
      <c r="M114">
        <v>6.2185328453779221E-2</v>
      </c>
      <c r="N114">
        <v>0.32229194045066833</v>
      </c>
      <c r="O114">
        <v>1.2828658819198608</v>
      </c>
      <c r="P114">
        <v>1.6051578521728516</v>
      </c>
      <c r="Q114">
        <v>6.1674904823303223</v>
      </c>
      <c r="R114">
        <v>553.884033203125</v>
      </c>
      <c r="S114">
        <v>279.28021240234375</v>
      </c>
      <c r="T114">
        <v>5.182765007019043</v>
      </c>
      <c r="U114">
        <v>0.15000000596046448</v>
      </c>
      <c r="W114">
        <v>244</v>
      </c>
      <c r="X114">
        <v>0.20567493140697479</v>
      </c>
      <c r="Y114">
        <v>0.17327749729156494</v>
      </c>
      <c r="Z114">
        <v>0.14142598211765289</v>
      </c>
      <c r="AA114">
        <v>0.15933085978031158</v>
      </c>
      <c r="AB114">
        <v>0.19121739268302917</v>
      </c>
      <c r="AC114">
        <v>0.19501745700836182</v>
      </c>
      <c r="AD114">
        <v>0.17617705464363098</v>
      </c>
      <c r="AE114">
        <v>0.22722314298152924</v>
      </c>
      <c r="AF114">
        <v>0.19319242238998413</v>
      </c>
      <c r="AL114">
        <v>0.86501210927963257</v>
      </c>
      <c r="AM114">
        <v>1.344502329826355</v>
      </c>
      <c r="AN114">
        <v>5.7148036956787109</v>
      </c>
      <c r="AO114">
        <v>10.13382625579834</v>
      </c>
      <c r="AP114">
        <v>21.756523132324219</v>
      </c>
      <c r="AQ114">
        <v>10.498256683349609</v>
      </c>
      <c r="AR114">
        <v>8.382293701171875</v>
      </c>
      <c r="AS114">
        <v>12.277685165405273</v>
      </c>
      <c r="AZ114">
        <v>0</v>
      </c>
      <c r="BA114">
        <v>0</v>
      </c>
      <c r="BB114">
        <v>1.5856094658374786E-2</v>
      </c>
      <c r="BC114">
        <v>0</v>
      </c>
      <c r="BD114">
        <v>1.1509478092193604E-2</v>
      </c>
      <c r="BE114">
        <v>0.11008060723543167</v>
      </c>
      <c r="BF114">
        <v>0.78204494714736938</v>
      </c>
      <c r="BG114">
        <v>8.0508962273597717E-2</v>
      </c>
      <c r="BN114">
        <v>0</v>
      </c>
      <c r="BO114">
        <v>-2.2916756570339203E-2</v>
      </c>
      <c r="BP114">
        <v>-4.159531369805336E-2</v>
      </c>
      <c r="BQ114">
        <v>0</v>
      </c>
      <c r="BR114">
        <v>-4.1532339528203011E-3</v>
      </c>
      <c r="BS114">
        <v>1.9926182925701141E-2</v>
      </c>
      <c r="BT114">
        <v>-8.9929364621639252E-3</v>
      </c>
      <c r="BU114">
        <v>0.20250433683395386</v>
      </c>
      <c r="CB114">
        <v>5.4063277244567871</v>
      </c>
      <c r="CC114">
        <v>11.204181671142578</v>
      </c>
      <c r="CD114">
        <v>95.246726989746094</v>
      </c>
      <c r="CE114">
        <v>101.33827209472656</v>
      </c>
      <c r="CF114">
        <v>98.893280029296875</v>
      </c>
      <c r="CG114">
        <v>95.438674926757813</v>
      </c>
      <c r="CH114">
        <v>76.202682495117188</v>
      </c>
      <c r="CI114">
        <v>81.851242065429688</v>
      </c>
      <c r="CO114">
        <v>0.20800451934337616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-1.6051530838012695</v>
      </c>
      <c r="CV114">
        <v>-1.6051578521728516</v>
      </c>
      <c r="CW114">
        <v>-1.6051578521728516</v>
      </c>
      <c r="IN114">
        <v>244</v>
      </c>
      <c r="IO114">
        <v>850</v>
      </c>
      <c r="IP114">
        <v>0</v>
      </c>
      <c r="IQ114">
        <v>68.763389587402344</v>
      </c>
      <c r="IR114">
        <v>94.142845153808594</v>
      </c>
      <c r="IS114">
        <v>0</v>
      </c>
      <c r="IT114">
        <v>0.5</v>
      </c>
      <c r="IU114">
        <v>0</v>
      </c>
    </row>
    <row r="115" spans="10:255">
      <c r="J115">
        <v>0.84673917293548584</v>
      </c>
      <c r="K115">
        <v>1</v>
      </c>
      <c r="L115">
        <v>1.190000057220459</v>
      </c>
      <c r="M115">
        <v>7.6147928833961487E-2</v>
      </c>
      <c r="N115">
        <v>0.55571901798248291</v>
      </c>
      <c r="O115">
        <v>1.444312572479248</v>
      </c>
      <c r="P115">
        <v>2.0000314712524414</v>
      </c>
      <c r="Q115">
        <v>8.6844873428344727</v>
      </c>
      <c r="R115">
        <v>562.56854248046875</v>
      </c>
      <c r="S115">
        <v>280.72451782226563</v>
      </c>
      <c r="T115">
        <v>7.2978878021240234</v>
      </c>
      <c r="U115">
        <v>0.14785714447498322</v>
      </c>
      <c r="W115">
        <v>245</v>
      </c>
      <c r="X115">
        <v>0.20556029677391052</v>
      </c>
      <c r="Y115">
        <v>0.17318478226661682</v>
      </c>
      <c r="Z115">
        <v>0.14147412776947021</v>
      </c>
      <c r="AA115">
        <v>0.15931107103824615</v>
      </c>
      <c r="AB115">
        <v>0.19119991362094879</v>
      </c>
      <c r="AC115">
        <v>0.1930759996175766</v>
      </c>
      <c r="AD115">
        <v>0.16684018075466156</v>
      </c>
      <c r="AE115">
        <v>0.22397409379482269</v>
      </c>
      <c r="AF115">
        <v>0.18588481843471527</v>
      </c>
      <c r="AL115">
        <v>0.88793903589248657</v>
      </c>
      <c r="AM115">
        <v>1.363045334815979</v>
      </c>
      <c r="AN115">
        <v>5.705174446105957</v>
      </c>
      <c r="AO115">
        <v>10.137784004211426</v>
      </c>
      <c r="AP115">
        <v>21.760019302368164</v>
      </c>
      <c r="AQ115">
        <v>10.692401885986328</v>
      </c>
      <c r="AR115">
        <v>9.3159818649291992</v>
      </c>
      <c r="AS115">
        <v>12.60258960723877</v>
      </c>
      <c r="AZ115">
        <v>0</v>
      </c>
      <c r="BA115">
        <v>0</v>
      </c>
      <c r="BB115">
        <v>2.2045699879527092E-2</v>
      </c>
      <c r="BC115">
        <v>0</v>
      </c>
      <c r="BD115">
        <v>1.5398967079818249E-2</v>
      </c>
      <c r="BE115">
        <v>0.10577724128961563</v>
      </c>
      <c r="BF115">
        <v>0.77260410785675049</v>
      </c>
      <c r="BG115">
        <v>8.4173992276191711E-2</v>
      </c>
      <c r="BN115">
        <v>0</v>
      </c>
      <c r="BO115">
        <v>-2.2927125915884972E-2</v>
      </c>
      <c r="BP115">
        <v>-4.1468683630228043E-2</v>
      </c>
      <c r="BQ115">
        <v>0</v>
      </c>
      <c r="BR115">
        <v>-3.9583435282111168E-3</v>
      </c>
      <c r="BS115">
        <v>1.4788543805480003E-2</v>
      </c>
      <c r="BT115">
        <v>-2.6581818237900734E-2</v>
      </c>
      <c r="BU115">
        <v>0.15561294555664063</v>
      </c>
      <c r="CB115">
        <v>5.5496211051940918</v>
      </c>
      <c r="CC115">
        <v>11.358706474304199</v>
      </c>
      <c r="CD115">
        <v>95.08624267578125</v>
      </c>
      <c r="CE115">
        <v>101.37785339355469</v>
      </c>
      <c r="CF115">
        <v>98.909164428710938</v>
      </c>
      <c r="CG115">
        <v>97.203636169433594</v>
      </c>
      <c r="CH115">
        <v>84.690750122070313</v>
      </c>
      <c r="CI115">
        <v>84.01727294921875</v>
      </c>
      <c r="CO115">
        <v>0.16630949079990387</v>
      </c>
      <c r="CP115">
        <v>0</v>
      </c>
      <c r="CQ115">
        <v>0</v>
      </c>
      <c r="CR115">
        <v>0</v>
      </c>
      <c r="CS115">
        <v>0.50800001621246338</v>
      </c>
      <c r="CT115">
        <v>0</v>
      </c>
      <c r="CU115">
        <v>-1.4920234680175781</v>
      </c>
      <c r="CV115">
        <v>-2.0000314712524414</v>
      </c>
      <c r="CW115">
        <v>-1.4920315742492676</v>
      </c>
      <c r="IN115">
        <v>245</v>
      </c>
      <c r="IO115">
        <v>853.2608642578125</v>
      </c>
      <c r="IP115">
        <v>0</v>
      </c>
      <c r="IQ115">
        <v>70.213951110839844</v>
      </c>
      <c r="IR115">
        <v>96.018943786621094</v>
      </c>
      <c r="IS115">
        <v>0</v>
      </c>
      <c r="IT115">
        <v>0.5</v>
      </c>
      <c r="IU115">
        <v>0.50800001621246338</v>
      </c>
    </row>
    <row r="116" spans="10:255">
      <c r="J116">
        <v>0.84347826242446899</v>
      </c>
      <c r="K116">
        <v>1</v>
      </c>
      <c r="L116">
        <v>1.190000057220459</v>
      </c>
      <c r="M116">
        <v>3.8937937468290329E-2</v>
      </c>
      <c r="N116">
        <v>0.2151123583316803</v>
      </c>
      <c r="O116">
        <v>0.83904427289962769</v>
      </c>
      <c r="P116">
        <v>1.0541566610336304</v>
      </c>
      <c r="Q116">
        <v>6.5741467475891113</v>
      </c>
      <c r="R116">
        <v>569.1427001953125</v>
      </c>
      <c r="S116">
        <v>281.56356811523438</v>
      </c>
      <c r="T116">
        <v>5.5244927406311035</v>
      </c>
      <c r="U116">
        <v>0.14571429789066315</v>
      </c>
      <c r="W116">
        <v>246</v>
      </c>
      <c r="X116">
        <v>0.20544563233852386</v>
      </c>
      <c r="Y116">
        <v>0.17309278249740601</v>
      </c>
      <c r="Z116">
        <v>0.14153893291950226</v>
      </c>
      <c r="AA116">
        <v>0.15929141640663147</v>
      </c>
      <c r="AB116">
        <v>0.19117113947868347</v>
      </c>
      <c r="AC116">
        <v>0.19179870188236237</v>
      </c>
      <c r="AD116">
        <v>0.16217201948165894</v>
      </c>
      <c r="AE116">
        <v>0.21975857019424438</v>
      </c>
      <c r="AF116">
        <v>0.18136753141880035</v>
      </c>
      <c r="AL116">
        <v>0.91087192296981812</v>
      </c>
      <c r="AM116">
        <v>1.3814451694488525</v>
      </c>
      <c r="AN116">
        <v>5.6922135353088379</v>
      </c>
      <c r="AO116">
        <v>10.141714096069336</v>
      </c>
      <c r="AP116">
        <v>21.765773773193359</v>
      </c>
      <c r="AQ116">
        <v>10.820131301879883</v>
      </c>
      <c r="AR116">
        <v>9.7827978134155273</v>
      </c>
      <c r="AS116">
        <v>13.024143218994141</v>
      </c>
      <c r="AZ116">
        <v>0</v>
      </c>
      <c r="BA116">
        <v>0</v>
      </c>
      <c r="BB116">
        <v>3.3814389258623123E-2</v>
      </c>
      <c r="BC116">
        <v>0</v>
      </c>
      <c r="BD116">
        <v>2.2519933059811592E-2</v>
      </c>
      <c r="BE116">
        <v>9.6217170357704163E-2</v>
      </c>
      <c r="BF116">
        <v>0.73746204376220703</v>
      </c>
      <c r="BG116">
        <v>0.10998633503913879</v>
      </c>
      <c r="BN116">
        <v>0</v>
      </c>
      <c r="BO116">
        <v>-2.2932473570108414E-2</v>
      </c>
      <c r="BP116">
        <v>-4.1331615298986435E-2</v>
      </c>
      <c r="BQ116">
        <v>0</v>
      </c>
      <c r="BR116">
        <v>-3.9315088652074337E-3</v>
      </c>
      <c r="BS116">
        <v>9.2092063277959824E-3</v>
      </c>
      <c r="BT116">
        <v>-3.7790946662425995E-2</v>
      </c>
      <c r="BU116">
        <v>0.11415590345859528</v>
      </c>
      <c r="CB116">
        <v>5.6929516792297363</v>
      </c>
      <c r="CC116">
        <v>11.512039184570313</v>
      </c>
      <c r="CD116">
        <v>94.870223999023438</v>
      </c>
      <c r="CE116">
        <v>101.41716003417969</v>
      </c>
      <c r="CF116">
        <v>98.935325622558594</v>
      </c>
      <c r="CG116">
        <v>98.364814758300781</v>
      </c>
      <c r="CH116">
        <v>88.934532165527344</v>
      </c>
      <c r="CI116">
        <v>86.827621459960938</v>
      </c>
      <c r="CO116">
        <v>0.12762786448001862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-1.0541677474975586</v>
      </c>
      <c r="CV116">
        <v>-1.0541566610336304</v>
      </c>
      <c r="CW116">
        <v>-1.0541566610336304</v>
      </c>
      <c r="IN116">
        <v>246</v>
      </c>
      <c r="IO116">
        <v>856.52178955078125</v>
      </c>
      <c r="IP116">
        <v>0</v>
      </c>
      <c r="IQ116">
        <v>71.226776123046875</v>
      </c>
      <c r="IR116">
        <v>97.00439453125</v>
      </c>
      <c r="IS116">
        <v>0</v>
      </c>
      <c r="IT116">
        <v>0.5</v>
      </c>
      <c r="IU116">
        <v>0</v>
      </c>
    </row>
    <row r="117" spans="10:255">
      <c r="J117">
        <v>0.84021741151809692</v>
      </c>
      <c r="K117">
        <v>1</v>
      </c>
      <c r="L117">
        <v>1.190000057220459</v>
      </c>
      <c r="M117">
        <v>6.0146264731884003E-2</v>
      </c>
      <c r="N117">
        <v>0.44034484028816223</v>
      </c>
      <c r="O117">
        <v>0.87662148475646973</v>
      </c>
      <c r="P117">
        <v>1.3169662952423096</v>
      </c>
      <c r="Q117">
        <v>8.7122678756713867</v>
      </c>
      <c r="R117">
        <v>577.85498046875</v>
      </c>
      <c r="S117">
        <v>282.440185546875</v>
      </c>
      <c r="T117">
        <v>7.3212332725524902</v>
      </c>
      <c r="U117">
        <v>0.14357143640518188</v>
      </c>
      <c r="W117">
        <v>247</v>
      </c>
      <c r="X117">
        <v>0.20533096790313721</v>
      </c>
      <c r="Y117">
        <v>0.17300146818161011</v>
      </c>
      <c r="Z117">
        <v>0.14153502881526947</v>
      </c>
      <c r="AA117">
        <v>0.15927174687385559</v>
      </c>
      <c r="AB117">
        <v>0.19108846783638</v>
      </c>
      <c r="AC117">
        <v>0.19068239629268646</v>
      </c>
      <c r="AD117">
        <v>0.15717113018035889</v>
      </c>
      <c r="AE117">
        <v>0.21333052217960358</v>
      </c>
      <c r="AF117">
        <v>0.17589092254638672</v>
      </c>
      <c r="AL117">
        <v>0.93380481004714966</v>
      </c>
      <c r="AM117">
        <v>1.3997081518173218</v>
      </c>
      <c r="AN117">
        <v>5.6929941177368164</v>
      </c>
      <c r="AO117">
        <v>10.145648002624512</v>
      </c>
      <c r="AP117">
        <v>21.782306671142578</v>
      </c>
      <c r="AQ117">
        <v>10.9317626953125</v>
      </c>
      <c r="AR117">
        <v>10.282886505126953</v>
      </c>
      <c r="AS117">
        <v>13.666947364807129</v>
      </c>
      <c r="AZ117">
        <v>0</v>
      </c>
      <c r="BA117">
        <v>0</v>
      </c>
      <c r="BB117">
        <v>4.7883510589599609E-2</v>
      </c>
      <c r="BC117">
        <v>0</v>
      </c>
      <c r="BD117">
        <v>2.9814254492521286E-2</v>
      </c>
      <c r="BE117">
        <v>7.6317757368087769E-2</v>
      </c>
      <c r="BF117">
        <v>0.72302794456481934</v>
      </c>
      <c r="BG117">
        <v>0.12295650690793991</v>
      </c>
      <c r="BN117">
        <v>0</v>
      </c>
      <c r="BO117">
        <v>-2.2932641208171844E-2</v>
      </c>
      <c r="BP117">
        <v>-4.1195020079612732E-2</v>
      </c>
      <c r="BQ117">
        <v>0</v>
      </c>
      <c r="BR117">
        <v>-3.9341524243354797E-3</v>
      </c>
      <c r="BS117">
        <v>5.6680459529161453E-3</v>
      </c>
      <c r="BT117">
        <v>-3.9060965180397034E-2</v>
      </c>
      <c r="BU117">
        <v>9.4672843813896179E-2</v>
      </c>
      <c r="CB117">
        <v>5.8362822532653809</v>
      </c>
      <c r="CC117">
        <v>11.664229393005371</v>
      </c>
      <c r="CD117">
        <v>94.88323974609375</v>
      </c>
      <c r="CE117">
        <v>101.45649719238281</v>
      </c>
      <c r="CF117">
        <v>99.010482788085938</v>
      </c>
      <c r="CG117">
        <v>99.379638671875</v>
      </c>
      <c r="CH117">
        <v>93.480796813964844</v>
      </c>
      <c r="CI117">
        <v>91.112983703613281</v>
      </c>
      <c r="CO117">
        <v>0.10061920434236526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-1.316949725151062</v>
      </c>
      <c r="CV117">
        <v>-1.3169662952423096</v>
      </c>
      <c r="CW117">
        <v>-1.3169662952423096</v>
      </c>
      <c r="IN117">
        <v>247</v>
      </c>
      <c r="IO117">
        <v>859.78265380859375</v>
      </c>
      <c r="IP117">
        <v>0</v>
      </c>
      <c r="IQ117">
        <v>72.502548217773438</v>
      </c>
      <c r="IR117">
        <v>98.059341430664063</v>
      </c>
      <c r="IS117">
        <v>0</v>
      </c>
      <c r="IT117">
        <v>0.5</v>
      </c>
      <c r="IU117">
        <v>0</v>
      </c>
    </row>
    <row r="118" spans="10:255">
      <c r="J118">
        <v>0.83695656061172485</v>
      </c>
      <c r="K118">
        <v>1</v>
      </c>
      <c r="L118">
        <v>1.190000057220459</v>
      </c>
      <c r="M118">
        <v>4.8620786517858505E-2</v>
      </c>
      <c r="N118">
        <v>0.31915280222892761</v>
      </c>
      <c r="O118">
        <v>0.52022254467010498</v>
      </c>
      <c r="P118">
        <v>0.83937537670135498</v>
      </c>
      <c r="Q118">
        <v>7.8113064765930176</v>
      </c>
      <c r="R118">
        <v>585.666259765625</v>
      </c>
      <c r="S118">
        <v>282.96041870117188</v>
      </c>
      <c r="T118">
        <v>6.5641226768493652</v>
      </c>
      <c r="U118">
        <v>0.14142857491970062</v>
      </c>
      <c r="W118">
        <v>248</v>
      </c>
      <c r="X118">
        <v>0.20521633327007294</v>
      </c>
      <c r="Y118">
        <v>0.17291083931922913</v>
      </c>
      <c r="Z118">
        <v>0.14153774082660675</v>
      </c>
      <c r="AA118">
        <v>0.1592513769865036</v>
      </c>
      <c r="AB118">
        <v>0.19100525975227356</v>
      </c>
      <c r="AC118">
        <v>0.19002343714237213</v>
      </c>
      <c r="AD118">
        <v>0.15470138192176819</v>
      </c>
      <c r="AE118">
        <v>0.20867772400379181</v>
      </c>
      <c r="AF118">
        <v>0.17269349098205566</v>
      </c>
      <c r="AL118">
        <v>0.95673167705535889</v>
      </c>
      <c r="AM118">
        <v>1.4178339242935181</v>
      </c>
      <c r="AN118">
        <v>5.6924519538879395</v>
      </c>
      <c r="AO118">
        <v>10.149723052978516</v>
      </c>
      <c r="AP118">
        <v>21.7989501953125</v>
      </c>
      <c r="AQ118">
        <v>10.997658729553223</v>
      </c>
      <c r="AR118">
        <v>10.529860496520996</v>
      </c>
      <c r="AS118">
        <v>14.132226943969727</v>
      </c>
      <c r="AZ118">
        <v>0</v>
      </c>
      <c r="BA118">
        <v>0</v>
      </c>
      <c r="BB118">
        <v>7.7870525419712067E-2</v>
      </c>
      <c r="BC118">
        <v>0</v>
      </c>
      <c r="BD118">
        <v>4.5177720487117767E-2</v>
      </c>
      <c r="BE118">
        <v>4.7205559909343719E-2</v>
      </c>
      <c r="BF118">
        <v>0.69449734687805176</v>
      </c>
      <c r="BG118">
        <v>0.13524886965751648</v>
      </c>
      <c r="BN118">
        <v>0</v>
      </c>
      <c r="BO118">
        <v>-2.2928129881620407E-2</v>
      </c>
      <c r="BP118">
        <v>-4.1052088141441345E-2</v>
      </c>
      <c r="BQ118">
        <v>0</v>
      </c>
      <c r="BR118">
        <v>-4.074848722666502E-3</v>
      </c>
      <c r="BS118">
        <v>2.786900382488966E-3</v>
      </c>
      <c r="BT118">
        <v>-3.8551423698663712E-2</v>
      </c>
      <c r="BU118">
        <v>7.5768075883388519E-2</v>
      </c>
      <c r="CB118">
        <v>5.9795751571655273</v>
      </c>
      <c r="CC118">
        <v>11.815278053283691</v>
      </c>
      <c r="CD118">
        <v>94.874198913574219</v>
      </c>
      <c r="CE118">
        <v>101.49723815917969</v>
      </c>
      <c r="CF118">
        <v>99.086128234863281</v>
      </c>
      <c r="CG118">
        <v>99.978691101074219</v>
      </c>
      <c r="CH118">
        <v>95.726020812988281</v>
      </c>
      <c r="CI118">
        <v>94.214851379394531</v>
      </c>
      <c r="CO118">
        <v>6.6598661243915558E-2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-0.83938241004943848</v>
      </c>
      <c r="CV118">
        <v>-0.83937537670135498</v>
      </c>
      <c r="CW118">
        <v>-0.83937537670135498</v>
      </c>
      <c r="IN118">
        <v>248</v>
      </c>
      <c r="IO118">
        <v>863.04351806640625</v>
      </c>
      <c r="IP118">
        <v>0</v>
      </c>
      <c r="IQ118">
        <v>73.300865173339844</v>
      </c>
      <c r="IR118">
        <v>98.614410400390625</v>
      </c>
      <c r="IS118">
        <v>0</v>
      </c>
      <c r="IT118">
        <v>0.5</v>
      </c>
      <c r="IU118">
        <v>0</v>
      </c>
    </row>
    <row r="119" spans="10:255">
      <c r="J119">
        <v>0.83369565010070801</v>
      </c>
      <c r="K119">
        <v>1</v>
      </c>
      <c r="L119">
        <v>1.190000057220459</v>
      </c>
      <c r="M119">
        <v>4.3967220932245255E-2</v>
      </c>
      <c r="N119">
        <v>0.27515614032745361</v>
      </c>
      <c r="O119">
        <v>0.33743634819984436</v>
      </c>
      <c r="P119">
        <v>0.61259245872497559</v>
      </c>
      <c r="Q119">
        <v>7.4472718238830566</v>
      </c>
      <c r="R119">
        <v>593.113525390625</v>
      </c>
      <c r="S119">
        <v>283.2978515625</v>
      </c>
      <c r="T119">
        <v>6.2582111358642578</v>
      </c>
      <c r="U119">
        <v>0.13928571343421936</v>
      </c>
      <c r="W119">
        <v>249</v>
      </c>
      <c r="X119">
        <v>0.20510174334049225</v>
      </c>
      <c r="Y119">
        <v>0.17282088100910187</v>
      </c>
      <c r="Z119">
        <v>0.14154428243637085</v>
      </c>
      <c r="AA119">
        <v>0.1592303067445755</v>
      </c>
      <c r="AB119">
        <v>0.19092646241188049</v>
      </c>
      <c r="AC119">
        <v>0.18962892889976501</v>
      </c>
      <c r="AD119">
        <v>0.15343394875526428</v>
      </c>
      <c r="AE119">
        <v>0.20480950176715851</v>
      </c>
      <c r="AF119">
        <v>0.17055913805961609</v>
      </c>
      <c r="AL119">
        <v>0.97964972257614136</v>
      </c>
      <c r="AM119">
        <v>1.4358255863189697</v>
      </c>
      <c r="AN119">
        <v>5.6911435127258301</v>
      </c>
      <c r="AO119">
        <v>10.153937339782715</v>
      </c>
      <c r="AP119">
        <v>21.814708709716797</v>
      </c>
      <c r="AQ119">
        <v>11.037109375</v>
      </c>
      <c r="AR119">
        <v>10.656604766845703</v>
      </c>
      <c r="AS119">
        <v>14.519049644470215</v>
      </c>
      <c r="AZ119">
        <v>0</v>
      </c>
      <c r="BA119">
        <v>0</v>
      </c>
      <c r="BB119">
        <v>0.1173570454120636</v>
      </c>
      <c r="BC119">
        <v>0</v>
      </c>
      <c r="BD119">
        <v>6.2770292162895203E-2</v>
      </c>
      <c r="BE119">
        <v>2.439538249745965E-3</v>
      </c>
      <c r="BF119">
        <v>0.68498009443283081</v>
      </c>
      <c r="BG119">
        <v>0.13245302438735962</v>
      </c>
      <c r="BN119">
        <v>0</v>
      </c>
      <c r="BO119">
        <v>-2.2919032722711563E-2</v>
      </c>
      <c r="BP119">
        <v>-4.0910370647907257E-2</v>
      </c>
      <c r="BQ119">
        <v>0</v>
      </c>
      <c r="BR119">
        <v>-4.2139538563787937E-3</v>
      </c>
      <c r="BS119">
        <v>1.2070353841409087E-3</v>
      </c>
      <c r="BT119">
        <v>-3.7420544773340225E-2</v>
      </c>
      <c r="BU119">
        <v>6.6971950232982635E-2</v>
      </c>
      <c r="CB119">
        <v>6.1228127479553223</v>
      </c>
      <c r="CC119">
        <v>11.965208053588867</v>
      </c>
      <c r="CD119">
        <v>94.852394104003906</v>
      </c>
      <c r="CE119">
        <v>101.53938293457031</v>
      </c>
      <c r="CF119">
        <v>99.157760620117188</v>
      </c>
      <c r="CG119">
        <v>100.33733367919922</v>
      </c>
      <c r="CH119">
        <v>96.87823486328125</v>
      </c>
      <c r="CI119">
        <v>96.793670654296875</v>
      </c>
      <c r="CO119">
        <v>4.5310061424970627E-2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-0.61261653900146484</v>
      </c>
      <c r="CV119">
        <v>-0.61259245872497559</v>
      </c>
      <c r="CW119">
        <v>-0.61259245872497559</v>
      </c>
      <c r="IN119">
        <v>249</v>
      </c>
      <c r="IO119">
        <v>866.30438232421875</v>
      </c>
      <c r="IP119">
        <v>0</v>
      </c>
      <c r="IQ119">
        <v>73.872550964355469</v>
      </c>
      <c r="IR119">
        <v>98.922508239746094</v>
      </c>
      <c r="IS119">
        <v>0</v>
      </c>
      <c r="IT119">
        <v>0.5</v>
      </c>
      <c r="IU119">
        <v>0</v>
      </c>
    </row>
    <row r="120" spans="10:255">
      <c r="J120">
        <v>0.83043479919433594</v>
      </c>
      <c r="K120">
        <v>1</v>
      </c>
      <c r="L120">
        <v>1.1624000072479248</v>
      </c>
      <c r="M120">
        <v>6.380666047334671E-2</v>
      </c>
      <c r="N120">
        <v>0.45515528321266174</v>
      </c>
      <c r="O120">
        <v>0.24929468333721161</v>
      </c>
      <c r="P120">
        <v>0.70444995164871216</v>
      </c>
      <c r="Q120">
        <v>8.2918071746826172</v>
      </c>
      <c r="R120">
        <v>601.40533447265625</v>
      </c>
      <c r="S120">
        <v>283.54714965820313</v>
      </c>
      <c r="T120">
        <v>7.1333508491516113</v>
      </c>
      <c r="U120">
        <v>0.13714286684989929</v>
      </c>
      <c r="W120">
        <v>250</v>
      </c>
      <c r="X120">
        <v>0.20498721301555634</v>
      </c>
      <c r="Y120">
        <v>0.17273156344890594</v>
      </c>
      <c r="Z120">
        <v>0.14155210554599762</v>
      </c>
      <c r="AA120">
        <v>0.15920861065387726</v>
      </c>
      <c r="AB120">
        <v>0.19085194170475006</v>
      </c>
      <c r="AC120">
        <v>0.18926259875297546</v>
      </c>
      <c r="AD120">
        <v>0.15275780856609344</v>
      </c>
      <c r="AE120">
        <v>0.19939194619655609</v>
      </c>
      <c r="AF120">
        <v>0.16830252110958099</v>
      </c>
      <c r="AL120">
        <v>1.0025557279586792</v>
      </c>
      <c r="AM120">
        <v>1.4536890983581543</v>
      </c>
      <c r="AN120">
        <v>5.6895790100097656</v>
      </c>
      <c r="AO120">
        <v>10.158276557922363</v>
      </c>
      <c r="AP120">
        <v>21.829612731933594</v>
      </c>
      <c r="AQ120">
        <v>11.073741912841797</v>
      </c>
      <c r="AR120">
        <v>10.724218368530273</v>
      </c>
      <c r="AS120">
        <v>15.06080436706543</v>
      </c>
      <c r="AZ120">
        <v>0</v>
      </c>
      <c r="BA120">
        <v>0</v>
      </c>
      <c r="BB120">
        <v>0.15726031363010406</v>
      </c>
      <c r="BC120">
        <v>0</v>
      </c>
      <c r="BD120">
        <v>7.7191516757011414E-2</v>
      </c>
      <c r="BE120">
        <v>0</v>
      </c>
      <c r="BF120">
        <v>0.66759413480758667</v>
      </c>
      <c r="BG120">
        <v>9.7954057157039642E-2</v>
      </c>
      <c r="BN120">
        <v>0</v>
      </c>
      <c r="BO120">
        <v>-2.2905565798282623E-2</v>
      </c>
      <c r="BP120">
        <v>-4.0769472718238831E-2</v>
      </c>
      <c r="BQ120">
        <v>0</v>
      </c>
      <c r="BR120">
        <v>-4.3387999758124352E-3</v>
      </c>
      <c r="BS120">
        <v>0</v>
      </c>
      <c r="BT120">
        <v>-3.663310781121254E-2</v>
      </c>
      <c r="BU120">
        <v>6.2180530279874802E-2</v>
      </c>
      <c r="CB120">
        <v>6.2659754753112793</v>
      </c>
      <c r="CC120">
        <v>12.114070892333984</v>
      </c>
      <c r="CD120">
        <v>94.826316833496094</v>
      </c>
      <c r="CE120">
        <v>101.58277130126953</v>
      </c>
      <c r="CF120">
        <v>99.225502014160156</v>
      </c>
      <c r="CG120">
        <v>100.67036437988281</v>
      </c>
      <c r="CH120">
        <v>97.492904663085938</v>
      </c>
      <c r="CI120">
        <v>100.40537261962891</v>
      </c>
      <c r="CO120">
        <v>3.0065180733799934E-2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-0.7044374942779541</v>
      </c>
      <c r="CV120">
        <v>-0.70444995164871216</v>
      </c>
      <c r="CW120">
        <v>-0.70444995164871216</v>
      </c>
      <c r="IN120">
        <v>250</v>
      </c>
      <c r="IO120">
        <v>869.56524658203125</v>
      </c>
      <c r="IP120">
        <v>0</v>
      </c>
      <c r="IQ120">
        <v>74.536231994628906</v>
      </c>
      <c r="IR120">
        <v>99.125724792480469</v>
      </c>
      <c r="IS120">
        <v>0</v>
      </c>
      <c r="IT120">
        <v>0.5</v>
      </c>
      <c r="IU120">
        <v>0</v>
      </c>
    </row>
    <row r="121" spans="10:255">
      <c r="J121">
        <v>0.82717394828796387</v>
      </c>
      <c r="K121">
        <v>1</v>
      </c>
      <c r="L121">
        <v>1.1348000764846802</v>
      </c>
      <c r="M121">
        <v>7.3876030743122101E-2</v>
      </c>
      <c r="N121">
        <v>0.5373193621635437</v>
      </c>
      <c r="O121">
        <v>0.10207317769527435</v>
      </c>
      <c r="P121">
        <v>0.63939255475997925</v>
      </c>
      <c r="Q121">
        <v>8.253692626953125</v>
      </c>
      <c r="R121">
        <v>609.6590576171875</v>
      </c>
      <c r="S121">
        <v>283.64923095703125</v>
      </c>
      <c r="T121">
        <v>7.2732572555541992</v>
      </c>
      <c r="U121">
        <v>0.13500000536441803</v>
      </c>
      <c r="W121">
        <v>251</v>
      </c>
      <c r="X121">
        <v>0.20487277209758759</v>
      </c>
      <c r="Y121">
        <v>0.17264285683631897</v>
      </c>
      <c r="Z121">
        <v>0.14164982736110687</v>
      </c>
      <c r="AA121">
        <v>0.15918636322021484</v>
      </c>
      <c r="AB121">
        <v>0.19082684814929962</v>
      </c>
      <c r="AC121">
        <v>0.18890227377414703</v>
      </c>
      <c r="AD121">
        <v>0.15240293741226196</v>
      </c>
      <c r="AE121">
        <v>0.19401875138282776</v>
      </c>
      <c r="AF121">
        <v>0.16627487540245056</v>
      </c>
      <c r="AL121">
        <v>1.0254439115524292</v>
      </c>
      <c r="AM121">
        <v>1.4714304208755493</v>
      </c>
      <c r="AN121">
        <v>5.6700344085693359</v>
      </c>
      <c r="AO121">
        <v>10.162725448608398</v>
      </c>
      <c r="AP121">
        <v>21.834632873535156</v>
      </c>
      <c r="AQ121">
        <v>11.109774589538574</v>
      </c>
      <c r="AR121">
        <v>10.759705543518066</v>
      </c>
      <c r="AS121">
        <v>15.598124504089355</v>
      </c>
      <c r="AZ121">
        <v>0</v>
      </c>
      <c r="BA121">
        <v>0</v>
      </c>
      <c r="BB121">
        <v>0.20656032860279083</v>
      </c>
      <c r="BC121">
        <v>0</v>
      </c>
      <c r="BD121">
        <v>9.2765755951404572E-2</v>
      </c>
      <c r="BE121">
        <v>0</v>
      </c>
      <c r="BF121">
        <v>0.70067387819290161</v>
      </c>
      <c r="BG121">
        <v>0</v>
      </c>
      <c r="BN121">
        <v>0</v>
      </c>
      <c r="BO121">
        <v>-2.2888045758008957E-2</v>
      </c>
      <c r="BP121">
        <v>-4.0629111230373383E-2</v>
      </c>
      <c r="BQ121">
        <v>0</v>
      </c>
      <c r="BR121">
        <v>-4.4501237571239471E-3</v>
      </c>
      <c r="BS121">
        <v>0</v>
      </c>
      <c r="BT121">
        <v>-3.6032773554325104E-2</v>
      </c>
      <c r="BU121">
        <v>0</v>
      </c>
      <c r="CB121">
        <v>6.4090266227722168</v>
      </c>
      <c r="CC121">
        <v>12.26191520690918</v>
      </c>
      <c r="CD121">
        <v>94.500579833984375</v>
      </c>
      <c r="CE121">
        <v>101.62726593017578</v>
      </c>
      <c r="CF121">
        <v>99.248321533203125</v>
      </c>
      <c r="CG121">
        <v>100.99793243408203</v>
      </c>
      <c r="CH121">
        <v>97.815513610839844</v>
      </c>
      <c r="CI121">
        <v>103.98750305175781</v>
      </c>
      <c r="CO121">
        <v>1.2366971001029015E-2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-0.63939392566680908</v>
      </c>
      <c r="CV121">
        <v>-0.63939255475997925</v>
      </c>
      <c r="CW121">
        <v>-0.63939255475997925</v>
      </c>
      <c r="IN121">
        <v>251</v>
      </c>
      <c r="IO121">
        <v>872.82611083984375</v>
      </c>
      <c r="IP121">
        <v>0</v>
      </c>
      <c r="IQ121">
        <v>75.135002136230469</v>
      </c>
      <c r="IR121">
        <v>99.228134155273438</v>
      </c>
      <c r="IS121">
        <v>0</v>
      </c>
      <c r="IT121">
        <v>0.5</v>
      </c>
      <c r="IU121">
        <v>0</v>
      </c>
    </row>
    <row r="122" spans="10:255">
      <c r="J122">
        <v>0.82391303777694702</v>
      </c>
      <c r="K122">
        <v>1</v>
      </c>
      <c r="L122">
        <v>1.107200026512146</v>
      </c>
      <c r="M122">
        <v>8.1474669277667999E-2</v>
      </c>
      <c r="N122">
        <v>0.37266993522644043</v>
      </c>
      <c r="O122">
        <v>0</v>
      </c>
      <c r="P122">
        <v>0.37266993522644043</v>
      </c>
      <c r="Q122">
        <v>5.0643982887268066</v>
      </c>
      <c r="R122">
        <v>614.72344970703125</v>
      </c>
      <c r="S122">
        <v>283.64923095703125</v>
      </c>
      <c r="T122">
        <v>4.574059009552002</v>
      </c>
      <c r="U122">
        <v>0.13285714387893677</v>
      </c>
      <c r="W122">
        <v>252</v>
      </c>
      <c r="X122">
        <v>0.20475843548774719</v>
      </c>
      <c r="Y122">
        <v>0.17255474627017975</v>
      </c>
      <c r="Z122">
        <v>0.14185227453708649</v>
      </c>
      <c r="AA122">
        <v>0.1591641902923584</v>
      </c>
      <c r="AB122">
        <v>0.19084902107715607</v>
      </c>
      <c r="AC122">
        <v>0.18854668736457825</v>
      </c>
      <c r="AD122">
        <v>0.15275852382183075</v>
      </c>
      <c r="AE122">
        <v>0.22839204967021942</v>
      </c>
      <c r="AF122">
        <v>0.17796969413757324</v>
      </c>
      <c r="AL122">
        <v>1.0483112335205078</v>
      </c>
      <c r="AM122">
        <v>1.4890525341033936</v>
      </c>
      <c r="AN122">
        <v>5.6295452117919922</v>
      </c>
      <c r="AO122">
        <v>10.167160034179688</v>
      </c>
      <c r="AP122">
        <v>21.830198287963867</v>
      </c>
      <c r="AQ122">
        <v>11.145333290100098</v>
      </c>
      <c r="AR122">
        <v>10.724146842956543</v>
      </c>
      <c r="AS122">
        <v>12.160795211791992</v>
      </c>
      <c r="AZ122">
        <v>0</v>
      </c>
      <c r="BA122">
        <v>0</v>
      </c>
      <c r="BB122">
        <v>0.2386297881603241</v>
      </c>
      <c r="BC122">
        <v>0</v>
      </c>
      <c r="BD122">
        <v>9.7849972546100616E-2</v>
      </c>
      <c r="BE122">
        <v>0</v>
      </c>
      <c r="BF122">
        <v>0.6635202169418335</v>
      </c>
      <c r="BG122">
        <v>0</v>
      </c>
      <c r="BN122">
        <v>0</v>
      </c>
      <c r="BO122">
        <v>-2.2866947576403618E-2</v>
      </c>
      <c r="BP122">
        <v>-4.0489945560693741E-2</v>
      </c>
      <c r="BQ122">
        <v>0</v>
      </c>
      <c r="BR122">
        <v>-4.4336444698274136E-3</v>
      </c>
      <c r="BS122">
        <v>0</v>
      </c>
      <c r="BT122">
        <v>-3.5559061914682388E-2</v>
      </c>
      <c r="BU122">
        <v>0</v>
      </c>
      <c r="CB122">
        <v>6.5519475936889648</v>
      </c>
      <c r="CC122">
        <v>12.40876579284668</v>
      </c>
      <c r="CD122">
        <v>93.825752258300781</v>
      </c>
      <c r="CE122">
        <v>101.67161560058594</v>
      </c>
      <c r="CF122">
        <v>99.228157043457031</v>
      </c>
      <c r="CG122">
        <v>101.32118988037109</v>
      </c>
      <c r="CH122">
        <v>97.492256164550781</v>
      </c>
      <c r="CI122">
        <v>81.071968078613281</v>
      </c>
      <c r="CO122">
        <v>0</v>
      </c>
      <c r="CP122">
        <v>0</v>
      </c>
      <c r="CQ122">
        <v>0</v>
      </c>
      <c r="CR122">
        <v>0</v>
      </c>
      <c r="CS122">
        <v>3.809999942779541</v>
      </c>
      <c r="CT122">
        <v>0</v>
      </c>
      <c r="CU122">
        <v>3.437340259552002</v>
      </c>
      <c r="CV122">
        <v>-0.37266993522644043</v>
      </c>
      <c r="CW122">
        <v>3.4373300075531006</v>
      </c>
      <c r="IN122">
        <v>252</v>
      </c>
      <c r="IO122">
        <v>876.08697509765625</v>
      </c>
      <c r="IP122">
        <v>0</v>
      </c>
      <c r="IQ122">
        <v>71.657180786132813</v>
      </c>
      <c r="IR122">
        <v>99.160652160644531</v>
      </c>
      <c r="IS122">
        <v>0</v>
      </c>
      <c r="IT122">
        <v>0.5</v>
      </c>
      <c r="IU122">
        <v>3.809999942779541</v>
      </c>
    </row>
    <row r="123" spans="10:255">
      <c r="J123">
        <v>0.82065218687057495</v>
      </c>
      <c r="K123">
        <v>1</v>
      </c>
      <c r="L123">
        <v>1.0796000957489014</v>
      </c>
      <c r="M123">
        <v>6.0081582516431808E-2</v>
      </c>
      <c r="N123">
        <v>4.4850245118141174E-2</v>
      </c>
      <c r="O123">
        <v>7.1840189397335052E-2</v>
      </c>
      <c r="P123">
        <v>0.11669043451547623</v>
      </c>
      <c r="Q123">
        <v>0.80590969324111938</v>
      </c>
      <c r="R123">
        <v>615.52935791015625</v>
      </c>
      <c r="S123">
        <v>283.7210693359375</v>
      </c>
      <c r="T123">
        <v>0.74648910760879517</v>
      </c>
      <c r="U123">
        <v>0.1307142972946167</v>
      </c>
      <c r="W123">
        <v>253</v>
      </c>
      <c r="X123">
        <v>0.20464421808719635</v>
      </c>
      <c r="Y123">
        <v>0.17246724665164948</v>
      </c>
      <c r="Z123">
        <v>0.14200468361377716</v>
      </c>
      <c r="AA123">
        <v>0.15914270281791687</v>
      </c>
      <c r="AB123">
        <v>0.19085201621055603</v>
      </c>
      <c r="AC123">
        <v>0.18819314241409302</v>
      </c>
      <c r="AD123">
        <v>0.15350541472434998</v>
      </c>
      <c r="AE123">
        <v>0.24474743008613586</v>
      </c>
      <c r="AF123">
        <v>0.18391941487789154</v>
      </c>
      <c r="AL123">
        <v>1.0711547136306763</v>
      </c>
      <c r="AM123">
        <v>1.5065524578094482</v>
      </c>
      <c r="AN123">
        <v>5.5990633964538574</v>
      </c>
      <c r="AO123">
        <v>10.171457290649414</v>
      </c>
      <c r="AP123">
        <v>21.829597473144531</v>
      </c>
      <c r="AQ123">
        <v>11.18068790435791</v>
      </c>
      <c r="AR123">
        <v>10.649457931518555</v>
      </c>
      <c r="AS123">
        <v>10.525256156921387</v>
      </c>
      <c r="AZ123">
        <v>0</v>
      </c>
      <c r="BA123">
        <v>0</v>
      </c>
      <c r="BB123">
        <v>0.13729089498519897</v>
      </c>
      <c r="BC123">
        <v>0</v>
      </c>
      <c r="BD123">
        <v>5.1487859338521957E-2</v>
      </c>
      <c r="BE123">
        <v>0</v>
      </c>
      <c r="BF123">
        <v>0.39033663272857666</v>
      </c>
      <c r="BG123">
        <v>0.42088457942008972</v>
      </c>
      <c r="BN123">
        <v>0</v>
      </c>
      <c r="BO123">
        <v>-2.2842463105916977E-2</v>
      </c>
      <c r="BP123">
        <v>-4.0342193096876144E-2</v>
      </c>
      <c r="BQ123">
        <v>0</v>
      </c>
      <c r="BR123">
        <v>-4.2974199168384075E-3</v>
      </c>
      <c r="BS123">
        <v>0</v>
      </c>
      <c r="BT123">
        <v>-3.5355061292648315E-2</v>
      </c>
      <c r="BU123">
        <v>6.7376233637332916E-2</v>
      </c>
      <c r="CB123">
        <v>6.6947193145751953</v>
      </c>
      <c r="CC123">
        <v>12.554598808288574</v>
      </c>
      <c r="CD123">
        <v>93.317726135253906</v>
      </c>
      <c r="CE123">
        <v>101.71458435058594</v>
      </c>
      <c r="CF123">
        <v>99.225440979003906</v>
      </c>
      <c r="CG123">
        <v>101.64259338378906</v>
      </c>
      <c r="CH123">
        <v>96.813262939453125</v>
      </c>
      <c r="CI123">
        <v>70.168380737304688</v>
      </c>
      <c r="CO123">
        <v>8.9141733944416046E-2</v>
      </c>
      <c r="CP123">
        <v>0</v>
      </c>
      <c r="CQ123">
        <v>0</v>
      </c>
      <c r="CR123">
        <v>0</v>
      </c>
      <c r="CS123">
        <v>1.7779999971389771</v>
      </c>
      <c r="CT123">
        <v>0</v>
      </c>
      <c r="CU123">
        <v>1.6613006591796875</v>
      </c>
      <c r="CV123">
        <v>-0.11669043451547623</v>
      </c>
      <c r="CW123">
        <v>1.6613095998764038</v>
      </c>
      <c r="IN123">
        <v>253</v>
      </c>
      <c r="IO123">
        <v>879.34783935546875</v>
      </c>
      <c r="IP123">
        <v>0</v>
      </c>
      <c r="IQ123">
        <v>69.955520629882813</v>
      </c>
      <c r="IR123">
        <v>99.050445556640625</v>
      </c>
      <c r="IS123">
        <v>0</v>
      </c>
      <c r="IT123">
        <v>0.5</v>
      </c>
      <c r="IU123">
        <v>1.7779999971389771</v>
      </c>
    </row>
    <row r="124" spans="10:255">
      <c r="J124">
        <v>0.81739133596420288</v>
      </c>
      <c r="K124">
        <v>1</v>
      </c>
      <c r="L124">
        <v>1.0520000457763672</v>
      </c>
      <c r="M124">
        <v>4.9933917820453644E-2</v>
      </c>
      <c r="N124">
        <v>5.7280939072370529E-2</v>
      </c>
      <c r="O124">
        <v>0.162336066365242</v>
      </c>
      <c r="P124">
        <v>0.21961700916290283</v>
      </c>
      <c r="Q124">
        <v>1.2067859172821045</v>
      </c>
      <c r="R124">
        <v>616.73614501953125</v>
      </c>
      <c r="S124">
        <v>283.88339233398438</v>
      </c>
      <c r="T124">
        <v>1.1471349000930786</v>
      </c>
      <c r="U124">
        <v>0.12857143580913544</v>
      </c>
      <c r="W124">
        <v>254</v>
      </c>
      <c r="X124">
        <v>0.20453014969825745</v>
      </c>
      <c r="Y124">
        <v>0.17238038778305054</v>
      </c>
      <c r="Z124">
        <v>0.14211690425872803</v>
      </c>
      <c r="AA124">
        <v>0.15912164747714996</v>
      </c>
      <c r="AB124">
        <v>0.19084222614765167</v>
      </c>
      <c r="AC124">
        <v>0.18784092366695404</v>
      </c>
      <c r="AD124">
        <v>0.1539938896894455</v>
      </c>
      <c r="AE124">
        <v>0.30869412422180176</v>
      </c>
      <c r="AF124">
        <v>0.20556063950061798</v>
      </c>
      <c r="AL124">
        <v>1.093968391418457</v>
      </c>
      <c r="AM124">
        <v>1.5239243507385254</v>
      </c>
      <c r="AN124">
        <v>5.5766191482543945</v>
      </c>
      <c r="AO124">
        <v>10.175668716430664</v>
      </c>
      <c r="AP124">
        <v>21.831554412841797</v>
      </c>
      <c r="AQ124">
        <v>11.215909004211426</v>
      </c>
      <c r="AR124">
        <v>10.600610733032227</v>
      </c>
      <c r="AS124">
        <v>4.130587100982666</v>
      </c>
      <c r="AZ124">
        <v>0</v>
      </c>
      <c r="BA124">
        <v>0</v>
      </c>
      <c r="BB124">
        <v>0.10928617417812347</v>
      </c>
      <c r="BC124">
        <v>0</v>
      </c>
      <c r="BD124">
        <v>3.8003116846084595E-2</v>
      </c>
      <c r="BE124">
        <v>0</v>
      </c>
      <c r="BF124">
        <v>0.36482569575309753</v>
      </c>
      <c r="BG124">
        <v>0.48788508772850037</v>
      </c>
      <c r="BN124">
        <v>0</v>
      </c>
      <c r="BO124">
        <v>-2.281448058784008E-2</v>
      </c>
      <c r="BP124">
        <v>-4.0186602622270584E-2</v>
      </c>
      <c r="BQ124">
        <v>0</v>
      </c>
      <c r="BR124">
        <v>-4.2123999446630478E-3</v>
      </c>
      <c r="BS124">
        <v>0</v>
      </c>
      <c r="BT124">
        <v>-3.5221755504608154E-2</v>
      </c>
      <c r="BU124">
        <v>7.2849869728088379E-2</v>
      </c>
      <c r="CB124">
        <v>6.8373050689697266</v>
      </c>
      <c r="CC124">
        <v>12.699363708496094</v>
      </c>
      <c r="CD124">
        <v>92.943656921386719</v>
      </c>
      <c r="CE124">
        <v>101.75669860839844</v>
      </c>
      <c r="CF124">
        <v>99.234336853027344</v>
      </c>
      <c r="CG124">
        <v>101.96279144287109</v>
      </c>
      <c r="CH124">
        <v>96.369194030761719</v>
      </c>
      <c r="CI124">
        <v>27.537248611450195</v>
      </c>
      <c r="CO124">
        <v>0.13451935350894928</v>
      </c>
      <c r="CP124">
        <v>0</v>
      </c>
      <c r="CQ124">
        <v>0</v>
      </c>
      <c r="CR124">
        <v>0</v>
      </c>
      <c r="CS124">
        <v>6.6040000915527344</v>
      </c>
      <c r="CT124">
        <v>0</v>
      </c>
      <c r="CU124">
        <v>6.3843874931335449</v>
      </c>
      <c r="CV124">
        <v>-0.21961700916290283</v>
      </c>
      <c r="CW124">
        <v>6.3843832015991211</v>
      </c>
      <c r="IN124">
        <v>254</v>
      </c>
      <c r="IO124">
        <v>882.60870361328125</v>
      </c>
      <c r="IP124">
        <v>0</v>
      </c>
      <c r="IQ124">
        <v>63.530952453613281</v>
      </c>
      <c r="IR124">
        <v>99.000617980957031</v>
      </c>
      <c r="IS124">
        <v>0</v>
      </c>
      <c r="IT124">
        <v>0.5</v>
      </c>
      <c r="IU124">
        <v>6.6040000915527344</v>
      </c>
    </row>
    <row r="125" spans="10:255">
      <c r="J125">
        <v>0.81413042545318604</v>
      </c>
      <c r="K125">
        <v>1</v>
      </c>
      <c r="L125">
        <v>1.024399995803833</v>
      </c>
      <c r="M125">
        <v>0.15600527822971344</v>
      </c>
      <c r="N125">
        <v>0.64787530899047852</v>
      </c>
      <c r="O125">
        <v>1.3011209964752197</v>
      </c>
      <c r="P125">
        <v>1.9489963054656982</v>
      </c>
      <c r="Q125">
        <v>4.254237174987793</v>
      </c>
      <c r="R125">
        <v>620.9903564453125</v>
      </c>
      <c r="S125">
        <v>285.18450927734375</v>
      </c>
      <c r="T125">
        <v>4.1529064178466797</v>
      </c>
      <c r="U125">
        <v>0.12642857432365417</v>
      </c>
      <c r="W125">
        <v>255</v>
      </c>
      <c r="X125">
        <v>0.20441623032093048</v>
      </c>
      <c r="Y125">
        <v>0.17229416966438293</v>
      </c>
      <c r="Z125">
        <v>0.14177550375461578</v>
      </c>
      <c r="AA125">
        <v>0.15910084545612335</v>
      </c>
      <c r="AB125">
        <v>0.19068674743175507</v>
      </c>
      <c r="AC125">
        <v>0.18749138712882996</v>
      </c>
      <c r="AD125">
        <v>0.15126132965087891</v>
      </c>
      <c r="AE125">
        <v>0.29372191429138184</v>
      </c>
      <c r="AF125">
        <v>0.19874818623065948</v>
      </c>
      <c r="AL125">
        <v>1.1167522668838501</v>
      </c>
      <c r="AM125">
        <v>1.5411678552627563</v>
      </c>
      <c r="AN125">
        <v>5.6448993682861328</v>
      </c>
      <c r="AO125">
        <v>10.179828643798828</v>
      </c>
      <c r="AP125">
        <v>21.862651824951172</v>
      </c>
      <c r="AQ125">
        <v>11.250864028930664</v>
      </c>
      <c r="AR125">
        <v>10.873866081237793</v>
      </c>
      <c r="AS125">
        <v>5.6278080940246582</v>
      </c>
      <c r="AZ125">
        <v>0</v>
      </c>
      <c r="BA125">
        <v>0</v>
      </c>
      <c r="BB125">
        <v>8.3242148160934448E-2</v>
      </c>
      <c r="BC125">
        <v>0</v>
      </c>
      <c r="BD125">
        <v>2.7097141370177269E-2</v>
      </c>
      <c r="BE125">
        <v>0</v>
      </c>
      <c r="BF125">
        <v>0.29982224106788635</v>
      </c>
      <c r="BG125">
        <v>0.58983838558197021</v>
      </c>
      <c r="BN125">
        <v>0</v>
      </c>
      <c r="BO125">
        <v>-2.2783081978559494E-2</v>
      </c>
      <c r="BP125">
        <v>-4.0028631687164307E-2</v>
      </c>
      <c r="BQ125">
        <v>0</v>
      </c>
      <c r="BR125">
        <v>-4.1614817455410957E-3</v>
      </c>
      <c r="BS125">
        <v>0</v>
      </c>
      <c r="BT125">
        <v>-3.4954268485307693E-2</v>
      </c>
      <c r="BU125">
        <v>8.1895001232624054E-2</v>
      </c>
      <c r="CB125">
        <v>6.9797039031982422</v>
      </c>
      <c r="CC125">
        <v>12.843060493469238</v>
      </c>
      <c r="CD125">
        <v>94.081657409667969</v>
      </c>
      <c r="CE125">
        <v>101.79830169677734</v>
      </c>
      <c r="CF125">
        <v>99.375679016113281</v>
      </c>
      <c r="CG125">
        <v>102.28055572509766</v>
      </c>
      <c r="CH125">
        <v>98.853340148925781</v>
      </c>
      <c r="CI125">
        <v>37.518722534179688</v>
      </c>
      <c r="CO125">
        <v>0.30584117770195007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-1.9489824771881104</v>
      </c>
      <c r="CV125">
        <v>-1.9489963054656982</v>
      </c>
      <c r="CW125">
        <v>-1.9489963054656982</v>
      </c>
      <c r="IN125">
        <v>255</v>
      </c>
      <c r="IO125">
        <v>885.86956787109375</v>
      </c>
      <c r="IP125">
        <v>0</v>
      </c>
      <c r="IQ125">
        <v>65.439918518066406</v>
      </c>
      <c r="IR125">
        <v>99.686851501464844</v>
      </c>
      <c r="IS125">
        <v>0</v>
      </c>
      <c r="IT125">
        <v>0.5</v>
      </c>
      <c r="IU125">
        <v>0</v>
      </c>
    </row>
    <row r="126" spans="10:255">
      <c r="J126">
        <v>0.81086957454681396</v>
      </c>
      <c r="K126">
        <v>1</v>
      </c>
      <c r="L126">
        <v>0.99680006504058838</v>
      </c>
      <c r="M126">
        <v>0.15925365686416626</v>
      </c>
      <c r="N126">
        <v>0.80419880151748657</v>
      </c>
      <c r="O126">
        <v>1.2832529544830322</v>
      </c>
      <c r="P126">
        <v>2.087451696395874</v>
      </c>
      <c r="Q126">
        <v>5.0336389541625977</v>
      </c>
      <c r="R126">
        <v>626.02398681640625</v>
      </c>
      <c r="S126">
        <v>286.4677734375</v>
      </c>
      <c r="T126">
        <v>5.0497980117797852</v>
      </c>
      <c r="U126">
        <v>0.12428572028875351</v>
      </c>
      <c r="W126">
        <v>256</v>
      </c>
      <c r="X126">
        <v>0.20430248975753784</v>
      </c>
      <c r="Y126">
        <v>0.17220829427242279</v>
      </c>
      <c r="Z126">
        <v>0.14139817655086517</v>
      </c>
      <c r="AA126">
        <v>0.15907843410968781</v>
      </c>
      <c r="AB126">
        <v>0.1905265748500824</v>
      </c>
      <c r="AC126">
        <v>0.18715299665927887</v>
      </c>
      <c r="AD126">
        <v>0.15074194967746735</v>
      </c>
      <c r="AE126">
        <v>0.2752242386341095</v>
      </c>
      <c r="AF126">
        <v>0.19223605096340179</v>
      </c>
      <c r="AL126">
        <v>1.1395002603530884</v>
      </c>
      <c r="AM126">
        <v>1.5583429336547852</v>
      </c>
      <c r="AN126">
        <v>5.720365047454834</v>
      </c>
      <c r="AO126">
        <v>10.184310913085938</v>
      </c>
      <c r="AP126">
        <v>21.894685745239258</v>
      </c>
      <c r="AQ126">
        <v>11.284702301025391</v>
      </c>
      <c r="AR126">
        <v>10.925804138183594</v>
      </c>
      <c r="AS126">
        <v>7.4775753021240234</v>
      </c>
      <c r="AZ126">
        <v>0</v>
      </c>
      <c r="BA126">
        <v>0</v>
      </c>
      <c r="BB126">
        <v>8.9919969439506531E-2</v>
      </c>
      <c r="BC126">
        <v>0</v>
      </c>
      <c r="BD126">
        <v>2.8456516563892365E-2</v>
      </c>
      <c r="BE126">
        <v>0</v>
      </c>
      <c r="BF126">
        <v>0.12195203453302383</v>
      </c>
      <c r="BG126">
        <v>0.75967150926589966</v>
      </c>
      <c r="BN126">
        <v>0</v>
      </c>
      <c r="BO126">
        <v>-2.2748332470655441E-2</v>
      </c>
      <c r="BP126">
        <v>-3.9923232048749924E-2</v>
      </c>
      <c r="BQ126">
        <v>0</v>
      </c>
      <c r="BR126">
        <v>-4.4810688123106956E-3</v>
      </c>
      <c r="BS126">
        <v>0</v>
      </c>
      <c r="BT126">
        <v>-3.3838499337434769E-2</v>
      </c>
      <c r="BU126">
        <v>7.0717602968215942E-2</v>
      </c>
      <c r="CB126">
        <v>7.1218795776367188</v>
      </c>
      <c r="CC126">
        <v>12.986186027526855</v>
      </c>
      <c r="CD126">
        <v>95.33941650390625</v>
      </c>
      <c r="CE126">
        <v>101.84312438964844</v>
      </c>
      <c r="CF126">
        <v>99.521293640136719</v>
      </c>
      <c r="CG126">
        <v>102.58818054199219</v>
      </c>
      <c r="CH126">
        <v>99.325508117675781</v>
      </c>
      <c r="CI126">
        <v>49.850505828857422</v>
      </c>
      <c r="CO126">
        <v>0.25493544340133667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-2.0874590873718262</v>
      </c>
      <c r="CV126">
        <v>-2.087451696395874</v>
      </c>
      <c r="CW126">
        <v>-2.087451696395874</v>
      </c>
      <c r="IN126">
        <v>256</v>
      </c>
      <c r="IO126">
        <v>889.13043212890625</v>
      </c>
      <c r="IP126">
        <v>0</v>
      </c>
      <c r="IQ126">
        <v>67.487442016601563</v>
      </c>
      <c r="IR126">
        <v>100.01644897460938</v>
      </c>
      <c r="IS126">
        <v>0</v>
      </c>
      <c r="IT126">
        <v>0.5</v>
      </c>
      <c r="IU126">
        <v>0</v>
      </c>
    </row>
    <row r="127" spans="10:255">
      <c r="J127">
        <v>0.80760872364044189</v>
      </c>
      <c r="K127">
        <v>1</v>
      </c>
      <c r="L127">
        <v>0.9692000150680542</v>
      </c>
      <c r="M127">
        <v>0.15608884394168854</v>
      </c>
      <c r="N127">
        <v>0.82141172885894775</v>
      </c>
      <c r="O127">
        <v>1.0217833518981934</v>
      </c>
      <c r="P127">
        <v>1.8431950807571411</v>
      </c>
      <c r="Q127">
        <v>5.1003789901733398</v>
      </c>
      <c r="R127">
        <v>631.1243896484375</v>
      </c>
      <c r="S127">
        <v>287.48956298828125</v>
      </c>
      <c r="T127">
        <v>5.2624626159667969</v>
      </c>
      <c r="U127">
        <v>0.12214285880327225</v>
      </c>
      <c r="W127">
        <v>257</v>
      </c>
      <c r="X127">
        <v>0.20418892800807953</v>
      </c>
      <c r="Y127">
        <v>0.17212285101413727</v>
      </c>
      <c r="Z127">
        <v>0.14120568335056305</v>
      </c>
      <c r="AA127">
        <v>0.15905441343784332</v>
      </c>
      <c r="AB127">
        <v>0.19042995572090149</v>
      </c>
      <c r="AC127">
        <v>0.1868196576833725</v>
      </c>
      <c r="AD127">
        <v>0.15095490217208862</v>
      </c>
      <c r="AE127">
        <v>0.25793695449829102</v>
      </c>
      <c r="AF127">
        <v>0.18661558628082275</v>
      </c>
      <c r="AL127">
        <v>1.1622127294540405</v>
      </c>
      <c r="AM127">
        <v>1.5754315853118896</v>
      </c>
      <c r="AN127">
        <v>5.7588634490966797</v>
      </c>
      <c r="AO127">
        <v>10.189115524291992</v>
      </c>
      <c r="AP127">
        <v>21.914009094238281</v>
      </c>
      <c r="AQ127">
        <v>11.318036079406738</v>
      </c>
      <c r="AR127">
        <v>10.904508590698242</v>
      </c>
      <c r="AS127">
        <v>9.2063045501708984</v>
      </c>
      <c r="AZ127">
        <v>0</v>
      </c>
      <c r="BA127">
        <v>0</v>
      </c>
      <c r="BB127">
        <v>7.6631441712379456E-2</v>
      </c>
      <c r="BC127">
        <v>0</v>
      </c>
      <c r="BD127">
        <v>2.3613404482603073E-2</v>
      </c>
      <c r="BE127">
        <v>0</v>
      </c>
      <c r="BF127">
        <v>7.7632755041122437E-2</v>
      </c>
      <c r="BG127">
        <v>0.82212233543395996</v>
      </c>
      <c r="BN127">
        <v>0</v>
      </c>
      <c r="BO127">
        <v>-2.2712133824825287E-2</v>
      </c>
      <c r="BP127">
        <v>-3.9801482111215591E-2</v>
      </c>
      <c r="BQ127">
        <v>0</v>
      </c>
      <c r="BR127">
        <v>-4.8048528842628002E-3</v>
      </c>
      <c r="BS127">
        <v>0</v>
      </c>
      <c r="BT127">
        <v>-3.3334396779537201E-2</v>
      </c>
      <c r="BU127">
        <v>6.7285351455211639E-2</v>
      </c>
      <c r="CB127">
        <v>7.2638320922851563</v>
      </c>
      <c r="CC127">
        <v>13.128591537475586</v>
      </c>
      <c r="CD127">
        <v>95.981056213378906</v>
      </c>
      <c r="CE127">
        <v>101.89116668701172</v>
      </c>
      <c r="CF127">
        <v>99.609130859375</v>
      </c>
      <c r="CG127">
        <v>102.89122009277344</v>
      </c>
      <c r="CH127">
        <v>99.131912231445313</v>
      </c>
      <c r="CI127">
        <v>61.375362396240234</v>
      </c>
      <c r="CO127">
        <v>0.20033480226993561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-1.843184232711792</v>
      </c>
      <c r="CV127">
        <v>-1.8431950807571411</v>
      </c>
      <c r="CW127">
        <v>-1.8431950807571411</v>
      </c>
      <c r="IN127">
        <v>257</v>
      </c>
      <c r="IO127">
        <v>892.39129638671875</v>
      </c>
      <c r="IP127">
        <v>0</v>
      </c>
      <c r="IQ127">
        <v>69.290840148925781</v>
      </c>
      <c r="IR127">
        <v>100.14089202880859</v>
      </c>
      <c r="IS127">
        <v>0</v>
      </c>
      <c r="IT127">
        <v>0.5</v>
      </c>
      <c r="IU127">
        <v>0</v>
      </c>
    </row>
    <row r="128" spans="10:255">
      <c r="J128">
        <v>0.80434781312942505</v>
      </c>
      <c r="K128">
        <v>1</v>
      </c>
      <c r="L128">
        <v>0.94160002470016479</v>
      </c>
      <c r="M128">
        <v>0.14685265719890594</v>
      </c>
      <c r="N128">
        <v>0.56569206714630127</v>
      </c>
      <c r="O128">
        <v>0.55221152305603027</v>
      </c>
      <c r="P128">
        <v>1.1179035902023315</v>
      </c>
      <c r="Q128">
        <v>3.6271436214447021</v>
      </c>
      <c r="R128">
        <v>634.75152587890625</v>
      </c>
      <c r="S128">
        <v>288.04177856445313</v>
      </c>
      <c r="T128">
        <v>3.8521065711975098</v>
      </c>
      <c r="U128">
        <v>0.12000000476837158</v>
      </c>
      <c r="W128">
        <v>258</v>
      </c>
      <c r="X128">
        <v>0.20407555997371674</v>
      </c>
      <c r="Y128">
        <v>0.17203788459300995</v>
      </c>
      <c r="Z128">
        <v>0.14118161797523499</v>
      </c>
      <c r="AA128">
        <v>0.15902960300445557</v>
      </c>
      <c r="AB128">
        <v>0.19038987159729004</v>
      </c>
      <c r="AC128">
        <v>0.18648833036422729</v>
      </c>
      <c r="AD128">
        <v>0.1512766033411026</v>
      </c>
      <c r="AE128">
        <v>0.24734213948249817</v>
      </c>
      <c r="AF128">
        <v>0.18329845368862152</v>
      </c>
      <c r="AL128">
        <v>1.1848863363265991</v>
      </c>
      <c r="AM128">
        <v>1.5924249887466431</v>
      </c>
      <c r="AN128">
        <v>5.763676643371582</v>
      </c>
      <c r="AO128">
        <v>10.194077491760254</v>
      </c>
      <c r="AP128">
        <v>21.922025680541992</v>
      </c>
      <c r="AQ128">
        <v>11.351168632507324</v>
      </c>
      <c r="AR128">
        <v>10.872339248657227</v>
      </c>
      <c r="AS128">
        <v>10.265785217285156</v>
      </c>
      <c r="AZ128">
        <v>0</v>
      </c>
      <c r="BA128">
        <v>0</v>
      </c>
      <c r="BB128">
        <v>8.0551475286483765E-2</v>
      </c>
      <c r="BC128">
        <v>0</v>
      </c>
      <c r="BD128">
        <v>2.3502923548221588E-2</v>
      </c>
      <c r="BE128">
        <v>0</v>
      </c>
      <c r="BF128">
        <v>0.12179415673017502</v>
      </c>
      <c r="BG128">
        <v>0.77415144443511963</v>
      </c>
      <c r="BN128">
        <v>0</v>
      </c>
      <c r="BO128">
        <v>-2.2674139589071274E-2</v>
      </c>
      <c r="BP128">
        <v>-3.9666339755058289E-2</v>
      </c>
      <c r="BQ128">
        <v>0</v>
      </c>
      <c r="BR128">
        <v>-4.9615930765867233E-3</v>
      </c>
      <c r="BS128">
        <v>0</v>
      </c>
      <c r="BT128">
        <v>-3.3132269978523254E-2</v>
      </c>
      <c r="BU128">
        <v>6.629316508769989E-2</v>
      </c>
      <c r="CB128">
        <v>7.4055418968200684</v>
      </c>
      <c r="CC128">
        <v>13.270201683044434</v>
      </c>
      <c r="CD128">
        <v>96.061279296875</v>
      </c>
      <c r="CE128">
        <v>101.94078826904297</v>
      </c>
      <c r="CF128">
        <v>99.64556884765625</v>
      </c>
      <c r="CG128">
        <v>103.19242095947266</v>
      </c>
      <c r="CH128">
        <v>98.839454650878906</v>
      </c>
      <c r="CI128">
        <v>68.438575744628906</v>
      </c>
      <c r="CO128">
        <v>0.15224418044090271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-1.1179298162460327</v>
      </c>
      <c r="CV128">
        <v>-1.1179035902023315</v>
      </c>
      <c r="CW128">
        <v>-1.1179035902023315</v>
      </c>
      <c r="IN128">
        <v>258</v>
      </c>
      <c r="IO128">
        <v>895.65216064453125</v>
      </c>
      <c r="IP128">
        <v>0</v>
      </c>
      <c r="IQ128">
        <v>70.369071960449219</v>
      </c>
      <c r="IR128">
        <v>100.17214965820313</v>
      </c>
      <c r="IS128">
        <v>0</v>
      </c>
      <c r="IT128">
        <v>0.5</v>
      </c>
      <c r="IU128">
        <v>0</v>
      </c>
    </row>
    <row r="129" spans="10:255">
      <c r="J129">
        <v>0.80108696222305298</v>
      </c>
      <c r="K129">
        <v>1</v>
      </c>
      <c r="L129">
        <v>0.91400003433227539</v>
      </c>
      <c r="M129">
        <v>0.14889191091060638</v>
      </c>
      <c r="N129">
        <v>0.7320781946182251</v>
      </c>
      <c r="O129">
        <v>0.55496925115585327</v>
      </c>
      <c r="P129">
        <v>1.2870473861694336</v>
      </c>
      <c r="Q129">
        <v>4.493995189666748</v>
      </c>
      <c r="R129">
        <v>639.24554443359375</v>
      </c>
      <c r="S129">
        <v>288.59674072265625</v>
      </c>
      <c r="T129">
        <v>4.9168434143066406</v>
      </c>
      <c r="U129">
        <v>0.11785715073347092</v>
      </c>
      <c r="W129">
        <v>259</v>
      </c>
      <c r="X129">
        <v>0.20396238565444946</v>
      </c>
      <c r="Y129">
        <v>0.17195339500904083</v>
      </c>
      <c r="Z129">
        <v>0.14113470911979675</v>
      </c>
      <c r="AA129">
        <v>0.15900473296642303</v>
      </c>
      <c r="AB129">
        <v>0.19034871459007263</v>
      </c>
      <c r="AC129">
        <v>0.18615880608558655</v>
      </c>
      <c r="AD129">
        <v>0.15125761926174164</v>
      </c>
      <c r="AE129">
        <v>0.23544137179851532</v>
      </c>
      <c r="AF129">
        <v>0.1793188750743866</v>
      </c>
      <c r="AL129">
        <v>1.2075210809707642</v>
      </c>
      <c r="AM129">
        <v>1.6093229055404663</v>
      </c>
      <c r="AN129">
        <v>5.7730579376220703</v>
      </c>
      <c r="AO129">
        <v>10.199050903320313</v>
      </c>
      <c r="AP129">
        <v>21.930257797241211</v>
      </c>
      <c r="AQ129">
        <v>11.384120941162109</v>
      </c>
      <c r="AR129">
        <v>10.874237060546875</v>
      </c>
      <c r="AS129">
        <v>11.455862998962402</v>
      </c>
      <c r="AZ129">
        <v>0</v>
      </c>
      <c r="BA129">
        <v>0</v>
      </c>
      <c r="BB129">
        <v>8.8139735162258148E-2</v>
      </c>
      <c r="BC129">
        <v>0</v>
      </c>
      <c r="BD129">
        <v>2.3794412612915039E-2</v>
      </c>
      <c r="BE129">
        <v>0</v>
      </c>
      <c r="BF129">
        <v>0.18179275095462799</v>
      </c>
      <c r="BG129">
        <v>0.70627301931381226</v>
      </c>
      <c r="BN129">
        <v>0</v>
      </c>
      <c r="BO129">
        <v>-2.2634079679846764E-2</v>
      </c>
      <c r="BP129">
        <v>-3.9533723145723343E-2</v>
      </c>
      <c r="BQ129">
        <v>0</v>
      </c>
      <c r="BR129">
        <v>-4.9732699990272522E-3</v>
      </c>
      <c r="BS129">
        <v>0</v>
      </c>
      <c r="BT129">
        <v>-3.2952215522527695E-2</v>
      </c>
      <c r="BU129">
        <v>6.6038504242897034E-2</v>
      </c>
      <c r="CB129">
        <v>7.5470099449157715</v>
      </c>
      <c r="CC129">
        <v>13.411018371582031</v>
      </c>
      <c r="CD129">
        <v>96.217636108398438</v>
      </c>
      <c r="CE129">
        <v>101.99052429199219</v>
      </c>
      <c r="CF129">
        <v>99.6829833984375</v>
      </c>
      <c r="CG129">
        <v>103.49198913574219</v>
      </c>
      <c r="CH129">
        <v>98.856712341308594</v>
      </c>
      <c r="CI129">
        <v>76.372421264648438</v>
      </c>
      <c r="CO129">
        <v>0.12349129468202591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-1.2870281934738159</v>
      </c>
      <c r="CV129">
        <v>-1.2870473861694336</v>
      </c>
      <c r="CW129">
        <v>-1.2870473861694336</v>
      </c>
      <c r="IN129">
        <v>259</v>
      </c>
      <c r="IO129">
        <v>898.9130859375</v>
      </c>
      <c r="IP129">
        <v>0</v>
      </c>
      <c r="IQ129">
        <v>73.225914001464844</v>
      </c>
      <c r="IR129">
        <v>85.791740417480469</v>
      </c>
      <c r="IS129">
        <v>0</v>
      </c>
      <c r="IT129">
        <v>0.5</v>
      </c>
      <c r="IU129">
        <v>0</v>
      </c>
    </row>
    <row r="130" spans="10:255">
      <c r="J130">
        <v>0.79782611131668091</v>
      </c>
      <c r="K130">
        <v>1</v>
      </c>
      <c r="L130">
        <v>0.88640004396438599</v>
      </c>
      <c r="M130">
        <v>0.14771267771720886</v>
      </c>
      <c r="N130">
        <v>0.8430601954460144</v>
      </c>
      <c r="O130">
        <v>1.6019316911697388</v>
      </c>
      <c r="P130">
        <v>2.4449918270111084</v>
      </c>
      <c r="Q130">
        <v>5.0590686798095703</v>
      </c>
      <c r="R130">
        <v>644.30462646484375</v>
      </c>
      <c r="S130">
        <v>290.19866943359375</v>
      </c>
      <c r="T130">
        <v>5.707432746887207</v>
      </c>
      <c r="U130">
        <v>0.11571428924798965</v>
      </c>
      <c r="W130">
        <v>260</v>
      </c>
      <c r="X130">
        <v>0.2038494199514389</v>
      </c>
      <c r="Y130">
        <v>0.1671874076128006</v>
      </c>
      <c r="Z130">
        <v>0.14097754657268524</v>
      </c>
      <c r="AA130">
        <v>0.15897978842258453</v>
      </c>
      <c r="AB130">
        <v>0.19025492668151855</v>
      </c>
      <c r="AC130">
        <v>0.18583232164382935</v>
      </c>
      <c r="AD130">
        <v>0.1509416252374649</v>
      </c>
      <c r="AE130">
        <v>0.22194366157054901</v>
      </c>
      <c r="AF130">
        <v>0.17460897564888</v>
      </c>
      <c r="AL130">
        <v>1.230114221572876</v>
      </c>
      <c r="AM130">
        <v>2.5625205039978027</v>
      </c>
      <c r="AN130">
        <v>5.8044905662536621</v>
      </c>
      <c r="AO130">
        <v>10.20404052734375</v>
      </c>
      <c r="AP130">
        <v>21.949014663696289</v>
      </c>
      <c r="AQ130">
        <v>11.416769981384277</v>
      </c>
      <c r="AR130">
        <v>10.905837059020996</v>
      </c>
      <c r="AS130">
        <v>12.805633544921875</v>
      </c>
      <c r="AZ130">
        <v>0</v>
      </c>
      <c r="BA130">
        <v>0.58453726768493652</v>
      </c>
      <c r="BB130">
        <v>4.421866312623024E-2</v>
      </c>
      <c r="BC130">
        <v>0</v>
      </c>
      <c r="BD130">
        <v>1.4824505895376205E-2</v>
      </c>
      <c r="BE130">
        <v>0</v>
      </c>
      <c r="BF130">
        <v>8.0195598304271698E-2</v>
      </c>
      <c r="BG130">
        <v>0.27622401714324951</v>
      </c>
      <c r="BN130">
        <v>0</v>
      </c>
      <c r="BO130">
        <v>-2.2591890767216682E-2</v>
      </c>
      <c r="BP130">
        <v>-3.9401758462190628E-2</v>
      </c>
      <c r="BQ130">
        <v>0</v>
      </c>
      <c r="BR130">
        <v>-4.9874233081936836E-3</v>
      </c>
      <c r="BS130">
        <v>0</v>
      </c>
      <c r="BT130">
        <v>-3.2648190855979919E-2</v>
      </c>
      <c r="BU130">
        <v>6.4220041036605835E-2</v>
      </c>
      <c r="CB130">
        <v>7.6882171630859375</v>
      </c>
      <c r="CC130">
        <v>21.354328155517578</v>
      </c>
      <c r="CD130">
        <v>96.74151611328125</v>
      </c>
      <c r="CE130">
        <v>102.04041290283203</v>
      </c>
      <c r="CF130">
        <v>99.76824951171875</v>
      </c>
      <c r="CG130">
        <v>103.78879547119141</v>
      </c>
      <c r="CH130">
        <v>99.14398193359375</v>
      </c>
      <c r="CI130">
        <v>85.370895385742188</v>
      </c>
      <c r="CO130">
        <v>0.31664556264877319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-2.4449973106384277</v>
      </c>
      <c r="CV130">
        <v>-2.4449918270111084</v>
      </c>
      <c r="CW130">
        <v>-2.4449918270111084</v>
      </c>
      <c r="IN130">
        <v>260</v>
      </c>
      <c r="IO130">
        <v>902.1739501953125</v>
      </c>
      <c r="IP130">
        <v>0</v>
      </c>
      <c r="IQ130">
        <v>75.6483154296875</v>
      </c>
      <c r="IR130">
        <v>87.281509399414063</v>
      </c>
      <c r="IS130">
        <v>0</v>
      </c>
      <c r="IT130">
        <v>0.5</v>
      </c>
      <c r="IU130">
        <v>0</v>
      </c>
    </row>
    <row r="131" spans="10:255">
      <c r="J131">
        <v>0.79456520080566406</v>
      </c>
      <c r="K131">
        <v>1</v>
      </c>
      <c r="L131">
        <v>0.85880005359649658</v>
      </c>
      <c r="M131">
        <v>0.14354044198989868</v>
      </c>
      <c r="N131">
        <v>0.6926957368850708</v>
      </c>
      <c r="O131">
        <v>1.0815118551254272</v>
      </c>
      <c r="P131">
        <v>1.774207592010498</v>
      </c>
      <c r="Q131">
        <v>4.1443872451782227</v>
      </c>
      <c r="R131">
        <v>648.44903564453125</v>
      </c>
      <c r="S131">
        <v>291.28018188476563</v>
      </c>
      <c r="T131">
        <v>4.8257880210876465</v>
      </c>
      <c r="U131">
        <v>0.11357143521308899</v>
      </c>
      <c r="W131">
        <v>261</v>
      </c>
      <c r="X131">
        <v>0.20361354947090149</v>
      </c>
      <c r="Y131">
        <v>0.16360902786254883</v>
      </c>
      <c r="Z131">
        <v>0.14089733362197876</v>
      </c>
      <c r="AA131">
        <v>0.15895412862300873</v>
      </c>
      <c r="AB131">
        <v>0.19021280109882355</v>
      </c>
      <c r="AC131">
        <v>0.18550975620746613</v>
      </c>
      <c r="AD131">
        <v>0.15112081170082092</v>
      </c>
      <c r="AE131">
        <v>0.21226945519447327</v>
      </c>
      <c r="AF131">
        <v>0.1715036928653717</v>
      </c>
      <c r="AL131">
        <v>1.2772883176803589</v>
      </c>
      <c r="AM131">
        <v>3.2781965732574463</v>
      </c>
      <c r="AN131">
        <v>5.820533275604248</v>
      </c>
      <c r="AO131">
        <v>10.209172248840332</v>
      </c>
      <c r="AP131">
        <v>21.957439422607422</v>
      </c>
      <c r="AQ131">
        <v>11.449027061462402</v>
      </c>
      <c r="AR131">
        <v>10.887918472290039</v>
      </c>
      <c r="AS131">
        <v>13.773054122924805</v>
      </c>
      <c r="AZ131">
        <v>0</v>
      </c>
      <c r="BA131">
        <v>0.67612570524215698</v>
      </c>
      <c r="BB131">
        <v>4.4062953442335129E-2</v>
      </c>
      <c r="BC131">
        <v>0</v>
      </c>
      <c r="BD131">
        <v>1.2535661458969116E-2</v>
      </c>
      <c r="BE131">
        <v>0</v>
      </c>
      <c r="BF131">
        <v>6.9453336298465729E-2</v>
      </c>
      <c r="BG131">
        <v>0.19782234728336334</v>
      </c>
      <c r="BN131">
        <v>0</v>
      </c>
      <c r="BO131">
        <v>-4.7174267470836639E-2</v>
      </c>
      <c r="BP131">
        <v>-3.1611870974302292E-2</v>
      </c>
      <c r="BQ131">
        <v>0</v>
      </c>
      <c r="BR131">
        <v>-5.1327897235751152E-3</v>
      </c>
      <c r="BS131">
        <v>0</v>
      </c>
      <c r="BT131">
        <v>-3.2256171107292175E-2</v>
      </c>
      <c r="BU131">
        <v>6.0776855796575546E-2</v>
      </c>
      <c r="CB131">
        <v>7.9830551147460938</v>
      </c>
      <c r="CC131">
        <v>27.318294525146484</v>
      </c>
      <c r="CD131">
        <v>97.008888244628906</v>
      </c>
      <c r="CE131">
        <v>102.09173583984375</v>
      </c>
      <c r="CF131">
        <v>99.806541442871094</v>
      </c>
      <c r="CG131">
        <v>104.08203887939453</v>
      </c>
      <c r="CH131">
        <v>98.981086730957031</v>
      </c>
      <c r="CI131">
        <v>91.820365905761719</v>
      </c>
      <c r="CO131">
        <v>0.2609582245349884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-1.7741918563842773</v>
      </c>
      <c r="CV131">
        <v>-1.774207592010498</v>
      </c>
      <c r="CW131">
        <v>-1.774207592010498</v>
      </c>
      <c r="IN131">
        <v>261</v>
      </c>
      <c r="IO131">
        <v>905.434814453125</v>
      </c>
      <c r="IP131">
        <v>0</v>
      </c>
      <c r="IQ131">
        <v>77.375343322753906</v>
      </c>
      <c r="IR131">
        <v>88.336517333984375</v>
      </c>
      <c r="IS131">
        <v>0</v>
      </c>
      <c r="IT131">
        <v>0.5</v>
      </c>
      <c r="IU131">
        <v>0</v>
      </c>
    </row>
    <row r="132" spans="10:255">
      <c r="J132">
        <v>0.79130434989929199</v>
      </c>
      <c r="K132">
        <v>1</v>
      </c>
      <c r="L132">
        <v>0.8312000036239624</v>
      </c>
      <c r="M132">
        <v>0.13973203301429749</v>
      </c>
      <c r="N132">
        <v>0.63111907243728638</v>
      </c>
      <c r="O132">
        <v>0.83064734935760498</v>
      </c>
      <c r="P132">
        <v>1.4617664813995361</v>
      </c>
      <c r="Q132">
        <v>3.7542297840118408</v>
      </c>
      <c r="R132">
        <v>652.2032470703125</v>
      </c>
      <c r="S132">
        <v>292.11083984375</v>
      </c>
      <c r="T132">
        <v>4.5166382789611816</v>
      </c>
      <c r="U132">
        <v>0.11142857372760773</v>
      </c>
      <c r="W132">
        <v>262</v>
      </c>
      <c r="X132">
        <v>0.20331589877605438</v>
      </c>
      <c r="Y132">
        <v>0.16072928905487061</v>
      </c>
      <c r="Z132">
        <v>0.14084094762802124</v>
      </c>
      <c r="AA132">
        <v>0.15892839431762695</v>
      </c>
      <c r="AB132">
        <v>0.19019131362438202</v>
      </c>
      <c r="AC132">
        <v>0.18518957495689392</v>
      </c>
      <c r="AD132">
        <v>0.15128384530544281</v>
      </c>
      <c r="AE132">
        <v>0.20437094569206238</v>
      </c>
      <c r="AF132">
        <v>0.16897954046726227</v>
      </c>
      <c r="AL132">
        <v>1.3368184566497803</v>
      </c>
      <c r="AM132">
        <v>3.8541445732116699</v>
      </c>
      <c r="AN132">
        <v>5.831810474395752</v>
      </c>
      <c r="AO132">
        <v>10.214319229125977</v>
      </c>
      <c r="AP132">
        <v>21.961736679077148</v>
      </c>
      <c r="AQ132">
        <v>11.481044769287109</v>
      </c>
      <c r="AR132">
        <v>10.871614456176758</v>
      </c>
      <c r="AS132">
        <v>14.562904357910156</v>
      </c>
      <c r="AZ132">
        <v>0</v>
      </c>
      <c r="BA132">
        <v>0.73466640710830688</v>
      </c>
      <c r="BB132">
        <v>4.3949402868747711E-2</v>
      </c>
      <c r="BC132">
        <v>0</v>
      </c>
      <c r="BD132">
        <v>1.1370348744094372E-2</v>
      </c>
      <c r="BE132">
        <v>0</v>
      </c>
      <c r="BF132">
        <v>8.9827761054039001E-2</v>
      </c>
      <c r="BG132">
        <v>0.12018610537052155</v>
      </c>
      <c r="BN132">
        <v>0</v>
      </c>
      <c r="BO132">
        <v>-5.9528961777687073E-2</v>
      </c>
      <c r="BP132">
        <v>-2.5230647996068001E-2</v>
      </c>
      <c r="BQ132">
        <v>0</v>
      </c>
      <c r="BR132">
        <v>-5.1462925039231777E-3</v>
      </c>
      <c r="BS132">
        <v>0</v>
      </c>
      <c r="BT132">
        <v>-3.201749175786972E-2</v>
      </c>
      <c r="BU132">
        <v>5.8899879455566406E-2</v>
      </c>
      <c r="CB132">
        <v>8.3551187515258789</v>
      </c>
      <c r="CC132">
        <v>32.11785888671875</v>
      </c>
      <c r="CD132">
        <v>97.196846008300781</v>
      </c>
      <c r="CE132">
        <v>102.14320373535156</v>
      </c>
      <c r="CF132">
        <v>99.826072692871094</v>
      </c>
      <c r="CG132">
        <v>104.37310791015625</v>
      </c>
      <c r="CH132">
        <v>98.832870483398438</v>
      </c>
      <c r="CI132">
        <v>97.086036682128906</v>
      </c>
      <c r="CO132">
        <v>0.22125639021396637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-1.4617890119552612</v>
      </c>
      <c r="CV132">
        <v>-1.4617664813995361</v>
      </c>
      <c r="CW132">
        <v>-1.4617664813995361</v>
      </c>
      <c r="IN132">
        <v>262</v>
      </c>
      <c r="IO132">
        <v>908.6956787109375</v>
      </c>
      <c r="IP132">
        <v>0</v>
      </c>
      <c r="IQ132">
        <v>78.777572631835938</v>
      </c>
      <c r="IR132">
        <v>89.187042236328125</v>
      </c>
      <c r="IS132">
        <v>0</v>
      </c>
      <c r="IT132">
        <v>0.5</v>
      </c>
      <c r="IU132">
        <v>0</v>
      </c>
    </row>
    <row r="133" spans="10:255">
      <c r="J133">
        <v>0.78804349899291992</v>
      </c>
      <c r="K133">
        <v>1</v>
      </c>
      <c r="L133">
        <v>0.803600013256073</v>
      </c>
      <c r="M133">
        <v>0.14104214310646057</v>
      </c>
      <c r="N133">
        <v>0.76575398445129395</v>
      </c>
      <c r="O133">
        <v>0.82469028234481812</v>
      </c>
      <c r="P133">
        <v>1.5904443264007568</v>
      </c>
      <c r="Q133">
        <v>4.362950325012207</v>
      </c>
      <c r="R133">
        <v>656.56622314453125</v>
      </c>
      <c r="S133">
        <v>292.93551635742188</v>
      </c>
      <c r="T133">
        <v>5.4292564392089844</v>
      </c>
      <c r="U133">
        <v>0.10928571969270706</v>
      </c>
      <c r="W133">
        <v>263</v>
      </c>
      <c r="X133">
        <v>0.20298658311367035</v>
      </c>
      <c r="Y133">
        <v>0.15770852565765381</v>
      </c>
      <c r="Z133">
        <v>0.14075763523578644</v>
      </c>
      <c r="AA133">
        <v>0.1589028537273407</v>
      </c>
      <c r="AB133">
        <v>0.19017161428928375</v>
      </c>
      <c r="AC133">
        <v>0.18487194180488586</v>
      </c>
      <c r="AD133">
        <v>0.15125946700572968</v>
      </c>
      <c r="AE133">
        <v>0.19576577842235565</v>
      </c>
      <c r="AF133">
        <v>0.16609489917755127</v>
      </c>
      <c r="AL133">
        <v>1.4026815891265869</v>
      </c>
      <c r="AM133">
        <v>4.4582977294921875</v>
      </c>
      <c r="AN133">
        <v>5.848473072052002</v>
      </c>
      <c r="AO133">
        <v>10.219428062438965</v>
      </c>
      <c r="AP133">
        <v>21.965679168701172</v>
      </c>
      <c r="AQ133">
        <v>11.512808799743652</v>
      </c>
      <c r="AR133">
        <v>10.874053001403809</v>
      </c>
      <c r="AS133">
        <v>15.423421859741211</v>
      </c>
      <c r="AZ133">
        <v>0</v>
      </c>
      <c r="BA133">
        <v>0.78844904899597168</v>
      </c>
      <c r="BB133">
        <v>4.4202927500009537E-2</v>
      </c>
      <c r="BC133">
        <v>0</v>
      </c>
      <c r="BD133">
        <v>1.0970714502036572E-2</v>
      </c>
      <c r="BE133">
        <v>0</v>
      </c>
      <c r="BF133">
        <v>0.11042704433202744</v>
      </c>
      <c r="BG133">
        <v>4.5950267463922501E-2</v>
      </c>
      <c r="BN133">
        <v>0</v>
      </c>
      <c r="BO133">
        <v>-6.5864048898220062E-2</v>
      </c>
      <c r="BP133">
        <v>-1.9790718331933022E-2</v>
      </c>
      <c r="BQ133">
        <v>0</v>
      </c>
      <c r="BR133">
        <v>-5.1080277189612389E-3</v>
      </c>
      <c r="BS133">
        <v>0</v>
      </c>
      <c r="BT133">
        <v>-3.1763967126607895E-2</v>
      </c>
      <c r="BU133">
        <v>5.6867346167564392E-2</v>
      </c>
      <c r="CB133">
        <v>8.7667627334594727</v>
      </c>
      <c r="CC133">
        <v>37.152462005615234</v>
      </c>
      <c r="CD133">
        <v>97.47454833984375</v>
      </c>
      <c r="CE133">
        <v>102.19428253173828</v>
      </c>
      <c r="CF133">
        <v>99.843986511230469</v>
      </c>
      <c r="CG133">
        <v>104.661865234375</v>
      </c>
      <c r="CH133">
        <v>98.855033874511719</v>
      </c>
      <c r="CI133">
        <v>102.82281494140625</v>
      </c>
      <c r="CO133">
        <v>0.18902122974395752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-1.590430736541748</v>
      </c>
      <c r="CV133">
        <v>-1.5904443264007568</v>
      </c>
      <c r="CW133">
        <v>-1.5904443264007568</v>
      </c>
      <c r="IN133">
        <v>263</v>
      </c>
      <c r="IO133">
        <v>911.95654296875</v>
      </c>
      <c r="IP133">
        <v>0</v>
      </c>
      <c r="IQ133">
        <v>80.302162170410156</v>
      </c>
      <c r="IR133">
        <v>90.109367370605469</v>
      </c>
      <c r="IS133">
        <v>0</v>
      </c>
      <c r="IT133">
        <v>0.5</v>
      </c>
      <c r="IU133">
        <v>0</v>
      </c>
    </row>
    <row r="134" spans="10:255">
      <c r="J134">
        <v>0.78478258848190308</v>
      </c>
      <c r="K134">
        <v>1</v>
      </c>
      <c r="L134">
        <v>0.77600002288818359</v>
      </c>
      <c r="M134">
        <v>0.14015254378318787</v>
      </c>
      <c r="N134">
        <v>0.81843030452728271</v>
      </c>
      <c r="O134">
        <v>0.69773030281066895</v>
      </c>
      <c r="P134">
        <v>1.5161606073379517</v>
      </c>
      <c r="Q134">
        <v>4.5315051078796387</v>
      </c>
      <c r="R134">
        <v>661.09771728515625</v>
      </c>
      <c r="S134">
        <v>293.63323974609375</v>
      </c>
      <c r="T134">
        <v>5.8395681381225586</v>
      </c>
      <c r="U134">
        <v>0.1071428582072258</v>
      </c>
      <c r="W134">
        <v>264</v>
      </c>
      <c r="X134">
        <v>0.20263822376728058</v>
      </c>
      <c r="Y134">
        <v>0.15508104860782623</v>
      </c>
      <c r="Z134">
        <v>0.14068040251731873</v>
      </c>
      <c r="AA134">
        <v>0.15887752175331116</v>
      </c>
      <c r="AB134">
        <v>0.19016067683696747</v>
      </c>
      <c r="AC134">
        <v>0.18455733358860016</v>
      </c>
      <c r="AD134">
        <v>0.15077544748783112</v>
      </c>
      <c r="AE134">
        <v>0.18758147954940796</v>
      </c>
      <c r="AF134">
        <v>0.16304412484169006</v>
      </c>
      <c r="AL134">
        <v>1.4723533391952515</v>
      </c>
      <c r="AM134">
        <v>4.983792781829834</v>
      </c>
      <c r="AN134">
        <v>5.8639192581176758</v>
      </c>
      <c r="AO134">
        <v>10.224493980407715</v>
      </c>
      <c r="AP134">
        <v>21.967864990234375</v>
      </c>
      <c r="AQ134">
        <v>11.544268608093262</v>
      </c>
      <c r="AR134">
        <v>10.922453880310059</v>
      </c>
      <c r="AS134">
        <v>16.241851806640625</v>
      </c>
      <c r="AZ134">
        <v>0</v>
      </c>
      <c r="BA134">
        <v>0.83306515216827393</v>
      </c>
      <c r="BB134">
        <v>4.2077317833900452E-2</v>
      </c>
      <c r="BC134">
        <v>0</v>
      </c>
      <c r="BD134">
        <v>1.0397549718618393E-2</v>
      </c>
      <c r="BE134">
        <v>0</v>
      </c>
      <c r="BF134">
        <v>0.11445996910333633</v>
      </c>
      <c r="BG134">
        <v>0</v>
      </c>
      <c r="BN134">
        <v>0</v>
      </c>
      <c r="BO134">
        <v>-6.9673217833042145E-2</v>
      </c>
      <c r="BP134">
        <v>-1.3912199065089226E-2</v>
      </c>
      <c r="BQ134">
        <v>0</v>
      </c>
      <c r="BR134">
        <v>-5.0660721026360989E-3</v>
      </c>
      <c r="BS134">
        <v>0</v>
      </c>
      <c r="BT134">
        <v>-3.1461507081985474E-2</v>
      </c>
      <c r="BU134">
        <v>0</v>
      </c>
      <c r="CB134">
        <v>9.2022123336791992</v>
      </c>
      <c r="CC134">
        <v>41.531589508056641</v>
      </c>
      <c r="CD134">
        <v>97.73199462890625</v>
      </c>
      <c r="CE134">
        <v>102.24494934082031</v>
      </c>
      <c r="CF134">
        <v>99.853927612304688</v>
      </c>
      <c r="CG134">
        <v>104.9478759765625</v>
      </c>
      <c r="CH134">
        <v>99.295051574707031</v>
      </c>
      <c r="CI134">
        <v>108.27901458740234</v>
      </c>
      <c r="CO134">
        <v>0.15397319197654724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-1.5161633491516113</v>
      </c>
      <c r="CV134">
        <v>-1.5161606073379517</v>
      </c>
      <c r="CW134">
        <v>-1.5161606073379517</v>
      </c>
      <c r="IN134">
        <v>264</v>
      </c>
      <c r="IO134">
        <v>915.2174072265625</v>
      </c>
      <c r="IP134">
        <v>0</v>
      </c>
      <c r="IQ134">
        <v>81.748641967773438</v>
      </c>
      <c r="IR134">
        <v>90.981658935546875</v>
      </c>
      <c r="IS134">
        <v>0</v>
      </c>
      <c r="IT134">
        <v>0.5</v>
      </c>
      <c r="IU134">
        <v>0</v>
      </c>
    </row>
    <row r="135" spans="10:255">
      <c r="J135">
        <v>0.78152173757553101</v>
      </c>
      <c r="K135">
        <v>1</v>
      </c>
      <c r="L135">
        <v>0.74840003252029419</v>
      </c>
      <c r="M135">
        <v>0.13548740744590759</v>
      </c>
      <c r="N135">
        <v>0.74397444725036621</v>
      </c>
      <c r="O135">
        <v>0.49610665440559387</v>
      </c>
      <c r="P135">
        <v>1.2400810718536377</v>
      </c>
      <c r="Q135">
        <v>4.1095366477966309</v>
      </c>
      <c r="R135">
        <v>665.207275390625</v>
      </c>
      <c r="S135">
        <v>294.12933349609375</v>
      </c>
      <c r="T135">
        <v>5.4910964965820313</v>
      </c>
      <c r="U135">
        <v>0.10500000417232513</v>
      </c>
      <c r="W135">
        <v>265</v>
      </c>
      <c r="X135">
        <v>0.20228442549705505</v>
      </c>
      <c r="Y135">
        <v>0.15321843326091766</v>
      </c>
      <c r="Z135">
        <v>0.1406254768371582</v>
      </c>
      <c r="AA135">
        <v>0.15885250270366669</v>
      </c>
      <c r="AB135">
        <v>0.19016030430793762</v>
      </c>
      <c r="AC135">
        <v>0.1842467337846756</v>
      </c>
      <c r="AD135">
        <v>0.15071843564510345</v>
      </c>
      <c r="AE135">
        <v>0.18014173209667206</v>
      </c>
      <c r="AF135">
        <v>0.16052620112895966</v>
      </c>
      <c r="AL135">
        <v>1.5431129932403564</v>
      </c>
      <c r="AM135">
        <v>5.356316089630127</v>
      </c>
      <c r="AN135">
        <v>5.8749046325683594</v>
      </c>
      <c r="AO135">
        <v>10.229496955871582</v>
      </c>
      <c r="AP135">
        <v>21.967939376831055</v>
      </c>
      <c r="AQ135">
        <v>11.575328826904297</v>
      </c>
      <c r="AR135">
        <v>10.928155899047852</v>
      </c>
      <c r="AS135">
        <v>16.98582649230957</v>
      </c>
      <c r="AZ135">
        <v>0</v>
      </c>
      <c r="BA135">
        <v>0.87593257427215576</v>
      </c>
      <c r="BB135">
        <v>3.9732493460178375E-2</v>
      </c>
      <c r="BC135">
        <v>0</v>
      </c>
      <c r="BD135">
        <v>1.023605652153492E-2</v>
      </c>
      <c r="BE135">
        <v>0</v>
      </c>
      <c r="BF135">
        <v>7.4098855257034302E-2</v>
      </c>
      <c r="BG135">
        <v>0</v>
      </c>
      <c r="BN135">
        <v>0</v>
      </c>
      <c r="BO135">
        <v>-7.0759914815425873E-2</v>
      </c>
      <c r="BP135">
        <v>-8.726225234568119E-3</v>
      </c>
      <c r="BQ135">
        <v>0</v>
      </c>
      <c r="BR135">
        <v>-5.0030779093503952E-3</v>
      </c>
      <c r="BS135">
        <v>0</v>
      </c>
      <c r="BT135">
        <v>-3.1059302389621735E-2</v>
      </c>
      <c r="BU135">
        <v>0</v>
      </c>
      <c r="CB135">
        <v>9.6444597244262695</v>
      </c>
      <c r="CC135">
        <v>44.635948181152344</v>
      </c>
      <c r="CD135">
        <v>97.915077209472656</v>
      </c>
      <c r="CE135">
        <v>102.29499053955078</v>
      </c>
      <c r="CF135">
        <v>99.854263305664063</v>
      </c>
      <c r="CG135">
        <v>105.23023986816406</v>
      </c>
      <c r="CH135">
        <v>99.346885681152344</v>
      </c>
      <c r="CI135">
        <v>113.23884582519531</v>
      </c>
      <c r="CO135">
        <v>0.12072081863880157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-1.2400895357131958</v>
      </c>
      <c r="CV135">
        <v>-1.2400810718536377</v>
      </c>
      <c r="CW135">
        <v>-1.2400810718536377</v>
      </c>
      <c r="IN135">
        <v>265</v>
      </c>
      <c r="IO135">
        <v>918.478271484375</v>
      </c>
      <c r="IP135">
        <v>0</v>
      </c>
      <c r="IQ135">
        <v>82.91796875</v>
      </c>
      <c r="IR135">
        <v>91.572418212890625</v>
      </c>
      <c r="IS135">
        <v>0</v>
      </c>
      <c r="IT135">
        <v>0.5</v>
      </c>
      <c r="IU135">
        <v>0</v>
      </c>
    </row>
    <row r="136" spans="10:255">
      <c r="J136">
        <v>0.77826088666915894</v>
      </c>
      <c r="K136">
        <v>1</v>
      </c>
      <c r="L136">
        <v>0.72080004215240479</v>
      </c>
      <c r="M136">
        <v>0.13112874329090118</v>
      </c>
      <c r="N136">
        <v>0.68989872932434082</v>
      </c>
      <c r="O136">
        <v>0.35586833953857422</v>
      </c>
      <c r="P136">
        <v>1.045767068862915</v>
      </c>
      <c r="Q136">
        <v>3.7922961711883545</v>
      </c>
      <c r="R136">
        <v>668.99957275390625</v>
      </c>
      <c r="S136">
        <v>294.48519897460938</v>
      </c>
      <c r="T136">
        <v>5.2612318992614746</v>
      </c>
      <c r="U136">
        <v>0.10285714268684387</v>
      </c>
      <c r="W136">
        <v>266</v>
      </c>
      <c r="X136">
        <v>0.20193293690681458</v>
      </c>
      <c r="Y136">
        <v>0.15197238326072693</v>
      </c>
      <c r="Z136">
        <v>0.14058521389961243</v>
      </c>
      <c r="AA136">
        <v>0.15882793068885803</v>
      </c>
      <c r="AB136">
        <v>0.19016654789447784</v>
      </c>
      <c r="AC136">
        <v>0.18393911421298981</v>
      </c>
      <c r="AD136">
        <v>0.1507796049118042</v>
      </c>
      <c r="AE136">
        <v>0.17324274778366089</v>
      </c>
      <c r="AF136">
        <v>0.1582673192024231</v>
      </c>
      <c r="AL136">
        <v>1.6134108304977417</v>
      </c>
      <c r="AM136">
        <v>5.6055264472961426</v>
      </c>
      <c r="AN136">
        <v>5.8829569816589355</v>
      </c>
      <c r="AO136">
        <v>10.23441219329834</v>
      </c>
      <c r="AP136">
        <v>21.966691970825195</v>
      </c>
      <c r="AQ136">
        <v>11.606090545654297</v>
      </c>
      <c r="AR136">
        <v>10.922039031982422</v>
      </c>
      <c r="AS136">
        <v>17.675725936889648</v>
      </c>
      <c r="AZ136">
        <v>0</v>
      </c>
      <c r="BA136">
        <v>0.88360178470611572</v>
      </c>
      <c r="BB136">
        <v>3.6844793707132339E-2</v>
      </c>
      <c r="BC136">
        <v>0</v>
      </c>
      <c r="BD136">
        <v>1.0301738977432251E-2</v>
      </c>
      <c r="BE136">
        <v>0</v>
      </c>
      <c r="BF136">
        <v>6.925172358751297E-2</v>
      </c>
      <c r="BG136">
        <v>0</v>
      </c>
      <c r="BN136">
        <v>0</v>
      </c>
      <c r="BO136">
        <v>-7.0297412574291229E-2</v>
      </c>
      <c r="BP136">
        <v>-5.0612264312803745E-3</v>
      </c>
      <c r="BQ136">
        <v>0</v>
      </c>
      <c r="BR136">
        <v>-4.914943128824234E-3</v>
      </c>
      <c r="BS136">
        <v>0</v>
      </c>
      <c r="BT136">
        <v>-3.0762340873479843E-2</v>
      </c>
      <c r="BU136">
        <v>0</v>
      </c>
      <c r="CB136">
        <v>10.083821296691895</v>
      </c>
      <c r="CC136">
        <v>46.712699890136719</v>
      </c>
      <c r="CD136">
        <v>98.049285888671875</v>
      </c>
      <c r="CE136">
        <v>102.34413146972656</v>
      </c>
      <c r="CF136">
        <v>99.848587036132813</v>
      </c>
      <c r="CG136">
        <v>105.50989532470703</v>
      </c>
      <c r="CH136">
        <v>99.291275024414063</v>
      </c>
      <c r="CI136">
        <v>117.83817291259766</v>
      </c>
      <c r="CO136">
        <v>9.383980929851532E-2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-1.0457634925842285</v>
      </c>
      <c r="CV136">
        <v>-1.045767068862915</v>
      </c>
      <c r="CW136">
        <v>-1.045767068862915</v>
      </c>
      <c r="IN136">
        <v>266</v>
      </c>
      <c r="IO136">
        <v>921.7391357421875</v>
      </c>
      <c r="IP136">
        <v>0</v>
      </c>
      <c r="IQ136">
        <v>83.893440246582031</v>
      </c>
      <c r="IR136">
        <v>91.96905517578125</v>
      </c>
      <c r="IS136">
        <v>0</v>
      </c>
      <c r="IT136">
        <v>0.5</v>
      </c>
      <c r="IU136">
        <v>0</v>
      </c>
    </row>
    <row r="137" spans="10:255">
      <c r="J137">
        <v>0.77499997615814209</v>
      </c>
      <c r="K137">
        <v>1</v>
      </c>
      <c r="L137">
        <v>0.69319999217987061</v>
      </c>
      <c r="M137">
        <v>0.11115620285272598</v>
      </c>
      <c r="N137">
        <v>0.60396337509155273</v>
      </c>
      <c r="O137">
        <v>0.26898342370986938</v>
      </c>
      <c r="P137">
        <v>0.87294679880142212</v>
      </c>
      <c r="Q137">
        <v>3.7664783000946045</v>
      </c>
      <c r="R137">
        <v>672.76605224609375</v>
      </c>
      <c r="S137">
        <v>294.75418090820313</v>
      </c>
      <c r="T137">
        <v>5.4334654808044434</v>
      </c>
      <c r="U137">
        <v>0.10071428865194321</v>
      </c>
      <c r="W137">
        <v>267</v>
      </c>
      <c r="X137">
        <v>0.2015860378742218</v>
      </c>
      <c r="Y137">
        <v>0.1511223167181015</v>
      </c>
      <c r="Z137">
        <v>0.14055226743221283</v>
      </c>
      <c r="AA137">
        <v>0.15880386531352997</v>
      </c>
      <c r="AB137">
        <v>0.19017627835273743</v>
      </c>
      <c r="AC137">
        <v>0.1836341917514801</v>
      </c>
      <c r="AD137">
        <v>0.15088318288326263</v>
      </c>
      <c r="AE137">
        <v>0.16720311343669891</v>
      </c>
      <c r="AF137">
        <v>0.15632316470146179</v>
      </c>
      <c r="AL137">
        <v>1.6827905178070068</v>
      </c>
      <c r="AM137">
        <v>5.7755398750305176</v>
      </c>
      <c r="AN137">
        <v>5.8895463943481445</v>
      </c>
      <c r="AO137">
        <v>10.239224433898926</v>
      </c>
      <c r="AP137">
        <v>21.964746475219727</v>
      </c>
      <c r="AQ137">
        <v>11.63658332824707</v>
      </c>
      <c r="AR137">
        <v>10.911681175231934</v>
      </c>
      <c r="AS137">
        <v>18.279687881469727</v>
      </c>
      <c r="AZ137">
        <v>0</v>
      </c>
      <c r="BA137">
        <v>0.88014662265777588</v>
      </c>
      <c r="BB137">
        <v>3.4338343888521194E-2</v>
      </c>
      <c r="BC137">
        <v>0</v>
      </c>
      <c r="BD137">
        <v>1.0660873726010323E-2</v>
      </c>
      <c r="BE137">
        <v>0</v>
      </c>
      <c r="BF137">
        <v>7.4854157865047455E-2</v>
      </c>
      <c r="BG137">
        <v>0</v>
      </c>
      <c r="BN137">
        <v>0</v>
      </c>
      <c r="BO137">
        <v>-6.9380640983581543E-2</v>
      </c>
      <c r="BP137">
        <v>-2.6471314486116171E-3</v>
      </c>
      <c r="BQ137">
        <v>0</v>
      </c>
      <c r="BR137">
        <v>-4.8119542188942432E-3</v>
      </c>
      <c r="BS137">
        <v>0</v>
      </c>
      <c r="BT137">
        <v>-3.049214743077755E-2</v>
      </c>
      <c r="BU137">
        <v>0</v>
      </c>
      <c r="CB137">
        <v>10.517444610595703</v>
      </c>
      <c r="CC137">
        <v>48.129474639892578</v>
      </c>
      <c r="CD137">
        <v>98.159111022949219</v>
      </c>
      <c r="CE137">
        <v>102.39226531982422</v>
      </c>
      <c r="CF137">
        <v>99.839744567871094</v>
      </c>
      <c r="CG137">
        <v>105.78709411621094</v>
      </c>
      <c r="CH137">
        <v>99.197113037109375</v>
      </c>
      <c r="CI137">
        <v>121.86459350585938</v>
      </c>
      <c r="CO137">
        <v>7.141510397195816E-2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-0.8729398250579834</v>
      </c>
      <c r="CV137">
        <v>-0.87294679880142212</v>
      </c>
      <c r="CW137">
        <v>-0.87294679880142212</v>
      </c>
      <c r="IN137">
        <v>267</v>
      </c>
      <c r="IO137">
        <v>925</v>
      </c>
      <c r="IP137">
        <v>0</v>
      </c>
      <c r="IQ137">
        <v>84.697006225585938</v>
      </c>
      <c r="IR137">
        <v>92.246284484863281</v>
      </c>
      <c r="IS137">
        <v>0</v>
      </c>
      <c r="IT137">
        <v>0.5</v>
      </c>
      <c r="IU137">
        <v>0</v>
      </c>
    </row>
    <row r="138" spans="10:255">
      <c r="J138">
        <v>0.77173912525177002</v>
      </c>
      <c r="K138">
        <v>1</v>
      </c>
      <c r="L138">
        <v>0.6656000018119812</v>
      </c>
      <c r="M138">
        <v>8.5431322455406189E-2</v>
      </c>
      <c r="N138">
        <v>0.44038042426109314</v>
      </c>
      <c r="O138">
        <v>0.18164645135402679</v>
      </c>
      <c r="P138">
        <v>0.62202686071395874</v>
      </c>
      <c r="Q138">
        <v>3.4310276508331299</v>
      </c>
      <c r="R138">
        <v>676.19708251953125</v>
      </c>
      <c r="S138">
        <v>294.93582153320313</v>
      </c>
      <c r="T138">
        <v>5.1547889709472656</v>
      </c>
      <c r="U138">
        <v>9.8571434617042542E-2</v>
      </c>
      <c r="W138">
        <v>268</v>
      </c>
      <c r="X138">
        <v>0.20124393701553345</v>
      </c>
      <c r="Y138">
        <v>0.15066669881343842</v>
      </c>
      <c r="Z138">
        <v>0.14052827656269073</v>
      </c>
      <c r="AA138">
        <v>0.15878035128116608</v>
      </c>
      <c r="AB138">
        <v>0.19018962979316711</v>
      </c>
      <c r="AC138">
        <v>0.1833319216966629</v>
      </c>
      <c r="AD138">
        <v>0.15103273093700409</v>
      </c>
      <c r="AE138">
        <v>0.16279931366443634</v>
      </c>
      <c r="AF138">
        <v>0.15495492517948151</v>
      </c>
      <c r="AL138">
        <v>1.7512106895446777</v>
      </c>
      <c r="AM138">
        <v>5.8666629791259766</v>
      </c>
      <c r="AN138">
        <v>5.8943448066711426</v>
      </c>
      <c r="AO138">
        <v>10.243927955627441</v>
      </c>
      <c r="AP138">
        <v>21.962074279785156</v>
      </c>
      <c r="AQ138">
        <v>11.666810035705566</v>
      </c>
      <c r="AR138">
        <v>10.896726608276367</v>
      </c>
      <c r="AS138">
        <v>18.720067977905273</v>
      </c>
      <c r="AZ138">
        <v>0</v>
      </c>
      <c r="BA138">
        <v>0.87261146306991577</v>
      </c>
      <c r="BB138">
        <v>3.2127652317285538E-2</v>
      </c>
      <c r="BC138">
        <v>0</v>
      </c>
      <c r="BD138">
        <v>1.1187242344021797E-2</v>
      </c>
      <c r="BE138">
        <v>0</v>
      </c>
      <c r="BF138">
        <v>8.4073662757873535E-2</v>
      </c>
      <c r="BG138">
        <v>0</v>
      </c>
      <c r="BN138">
        <v>0</v>
      </c>
      <c r="BO138">
        <v>-6.8419322371482849E-2</v>
      </c>
      <c r="BP138">
        <v>-1.0357808787375689E-3</v>
      </c>
      <c r="BQ138">
        <v>0</v>
      </c>
      <c r="BR138">
        <v>-4.7020786441862583E-3</v>
      </c>
      <c r="BS138">
        <v>0</v>
      </c>
      <c r="BT138">
        <v>-3.0226562172174454E-2</v>
      </c>
      <c r="BU138">
        <v>0</v>
      </c>
      <c r="CB138">
        <v>10.945071220397949</v>
      </c>
      <c r="CC138">
        <v>48.888839721679688</v>
      </c>
      <c r="CD138">
        <v>98.239082336425781</v>
      </c>
      <c r="CE138">
        <v>102.43929290771484</v>
      </c>
      <c r="CF138">
        <v>99.827606201171875</v>
      </c>
      <c r="CG138">
        <v>106.0618896484375</v>
      </c>
      <c r="CH138">
        <v>99.0611572265625</v>
      </c>
      <c r="CI138">
        <v>124.80046081542969</v>
      </c>
      <c r="CO138">
        <v>5.2942287176847458E-2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-0.62201917171478271</v>
      </c>
      <c r="CV138">
        <v>-0.62202686071395874</v>
      </c>
      <c r="CW138">
        <v>-0.62202686071395874</v>
      </c>
      <c r="IN138">
        <v>268</v>
      </c>
      <c r="IO138">
        <v>928.2608642578125</v>
      </c>
      <c r="IP138">
        <v>0</v>
      </c>
      <c r="IQ138">
        <v>85.250625610351563</v>
      </c>
      <c r="IR138">
        <v>92.403549194335938</v>
      </c>
      <c r="IS138">
        <v>0</v>
      </c>
      <c r="IT138">
        <v>0.5</v>
      </c>
      <c r="IU138">
        <v>0</v>
      </c>
    </row>
    <row r="139" spans="10:255">
      <c r="J139">
        <v>0.76847827434539795</v>
      </c>
      <c r="K139">
        <v>1</v>
      </c>
      <c r="L139">
        <v>0.6380000114440918</v>
      </c>
      <c r="M139">
        <v>7.0116080343723297E-2</v>
      </c>
      <c r="N139">
        <v>0.50190216302871704</v>
      </c>
      <c r="O139">
        <v>0.18366040289402008</v>
      </c>
      <c r="P139">
        <v>0.68556255102157593</v>
      </c>
      <c r="Q139">
        <v>4.5669064521789551</v>
      </c>
      <c r="R139">
        <v>680.76397705078125</v>
      </c>
      <c r="S139">
        <v>295.11947631835938</v>
      </c>
      <c r="T139">
        <v>7.1581602096557617</v>
      </c>
      <c r="U139">
        <v>9.6428573131561279E-2</v>
      </c>
      <c r="W139">
        <v>269</v>
      </c>
      <c r="X139">
        <v>0.20090597867965698</v>
      </c>
      <c r="Y139">
        <v>0.15021316707134247</v>
      </c>
      <c r="Z139">
        <v>0.14050142467021942</v>
      </c>
      <c r="AA139">
        <v>0.15875741839408875</v>
      </c>
      <c r="AB139">
        <v>0.19020165503025055</v>
      </c>
      <c r="AC139">
        <v>0.18303230404853821</v>
      </c>
      <c r="AD139">
        <v>0.15115423500537872</v>
      </c>
      <c r="AE139">
        <v>0.15778028964996338</v>
      </c>
      <c r="AF139">
        <v>0.15336291491985321</v>
      </c>
      <c r="AL139">
        <v>1.8188023567199707</v>
      </c>
      <c r="AM139">
        <v>5.957369327545166</v>
      </c>
      <c r="AN139">
        <v>5.8997154235839844</v>
      </c>
      <c r="AO139">
        <v>10.248515129089355</v>
      </c>
      <c r="AP139">
        <v>21.95966911315918</v>
      </c>
      <c r="AQ139">
        <v>11.696771621704102</v>
      </c>
      <c r="AR139">
        <v>10.884575843811035</v>
      </c>
      <c r="AS139">
        <v>19.22197151184082</v>
      </c>
      <c r="AZ139">
        <v>0</v>
      </c>
      <c r="BA139">
        <v>0.86082887649536133</v>
      </c>
      <c r="BB139">
        <v>3.0317040160298347E-2</v>
      </c>
      <c r="BC139">
        <v>0</v>
      </c>
      <c r="BD139">
        <v>1.187229435890913E-2</v>
      </c>
      <c r="BE139">
        <v>0</v>
      </c>
      <c r="BF139">
        <v>9.6981771290302277E-2</v>
      </c>
      <c r="BG139">
        <v>0</v>
      </c>
      <c r="BN139">
        <v>0</v>
      </c>
      <c r="BO139">
        <v>-6.7591898143291473E-2</v>
      </c>
      <c r="BP139">
        <v>-1.96909109945409E-4</v>
      </c>
      <c r="BQ139">
        <v>0</v>
      </c>
      <c r="BR139">
        <v>-4.58519347012043E-3</v>
      </c>
      <c r="BS139">
        <v>0</v>
      </c>
      <c r="BT139">
        <v>-2.996218204498291E-2</v>
      </c>
      <c r="BU139">
        <v>0</v>
      </c>
      <c r="CB139">
        <v>11.367518424987793</v>
      </c>
      <c r="CC139">
        <v>49.644725799560547</v>
      </c>
      <c r="CD139">
        <v>98.328582763671875</v>
      </c>
      <c r="CE139">
        <v>102.48515319824219</v>
      </c>
      <c r="CF139">
        <v>99.816673278808594</v>
      </c>
      <c r="CG139">
        <v>106.33426666259766</v>
      </c>
      <c r="CH139">
        <v>98.950698852539063</v>
      </c>
      <c r="CI139">
        <v>128.146484375</v>
      </c>
      <c r="CO139">
        <v>4.0215495973825455E-2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-0.68557262420654297</v>
      </c>
      <c r="CV139">
        <v>-0.68556255102157593</v>
      </c>
      <c r="CW139">
        <v>-0.68556255102157593</v>
      </c>
      <c r="IN139">
        <v>269</v>
      </c>
      <c r="IO139">
        <v>931.521728515625</v>
      </c>
      <c r="IP139">
        <v>0</v>
      </c>
      <c r="IQ139">
        <v>85.86859130859375</v>
      </c>
      <c r="IR139">
        <v>92.564750671386719</v>
      </c>
      <c r="IS139">
        <v>0</v>
      </c>
      <c r="IT139">
        <v>0.5</v>
      </c>
      <c r="IU139">
        <v>0</v>
      </c>
    </row>
    <row r="140" spans="10:255">
      <c r="J140">
        <v>0.76521742343902588</v>
      </c>
      <c r="K140">
        <v>1</v>
      </c>
      <c r="L140">
        <v>0.61040002107620239</v>
      </c>
      <c r="M140">
        <v>4.4119365513324738E-2</v>
      </c>
      <c r="N140">
        <v>0.33561399579048157</v>
      </c>
      <c r="O140">
        <v>0.1207689568400383</v>
      </c>
      <c r="P140">
        <v>0.45638296008110046</v>
      </c>
      <c r="Q140">
        <v>4.643284797668457</v>
      </c>
      <c r="R140">
        <v>685.40728759765625</v>
      </c>
      <c r="S140">
        <v>295.240234375</v>
      </c>
      <c r="T140">
        <v>7.6069540977478027</v>
      </c>
      <c r="U140">
        <v>9.4285719096660614E-2</v>
      </c>
      <c r="W140">
        <v>270</v>
      </c>
      <c r="X140">
        <v>0.20057214796543121</v>
      </c>
      <c r="Y140">
        <v>0.15003576874732971</v>
      </c>
      <c r="Z140">
        <v>0.14048111438751221</v>
      </c>
      <c r="AA140">
        <v>0.15873505175113678</v>
      </c>
      <c r="AB140">
        <v>0.19021648168563843</v>
      </c>
      <c r="AC140">
        <v>0.18273542821407318</v>
      </c>
      <c r="AD140">
        <v>0.15132157504558563</v>
      </c>
      <c r="AE140">
        <v>0.15442414581775665</v>
      </c>
      <c r="AF140">
        <v>0.15235576033592224</v>
      </c>
      <c r="AL140">
        <v>1.885568380355835</v>
      </c>
      <c r="AM140">
        <v>5.9928488731384277</v>
      </c>
      <c r="AN140">
        <v>5.9037771224975586</v>
      </c>
      <c r="AO140">
        <v>10.252987861633301</v>
      </c>
      <c r="AP140">
        <v>21.956705093383789</v>
      </c>
      <c r="AQ140">
        <v>11.726459503173828</v>
      </c>
      <c r="AR140">
        <v>10.867841720581055</v>
      </c>
      <c r="AS140">
        <v>19.557586669921875</v>
      </c>
      <c r="AZ140">
        <v>0</v>
      </c>
      <c r="BA140">
        <v>0.85178083181381226</v>
      </c>
      <c r="BB140">
        <v>2.8473559767007828E-2</v>
      </c>
      <c r="BC140">
        <v>0</v>
      </c>
      <c r="BD140">
        <v>1.2492327019572258E-2</v>
      </c>
      <c r="BE140">
        <v>0</v>
      </c>
      <c r="BF140">
        <v>0.10725328326225281</v>
      </c>
      <c r="BG140">
        <v>0</v>
      </c>
      <c r="BN140">
        <v>0</v>
      </c>
      <c r="BO140">
        <v>-6.6766351461410522E-2</v>
      </c>
      <c r="BP140">
        <v>6.2309368513524532E-4</v>
      </c>
      <c r="BQ140">
        <v>0</v>
      </c>
      <c r="BR140">
        <v>-4.473718348890543E-3</v>
      </c>
      <c r="BS140">
        <v>0</v>
      </c>
      <c r="BT140">
        <v>-2.968703955411911E-2</v>
      </c>
      <c r="BU140">
        <v>0</v>
      </c>
      <c r="CB140">
        <v>11.784807205200195</v>
      </c>
      <c r="CC140">
        <v>49.940387725830078</v>
      </c>
      <c r="CD140">
        <v>98.396286010742188</v>
      </c>
      <c r="CE140">
        <v>102.52989196777344</v>
      </c>
      <c r="CF140">
        <v>99.803199768066406</v>
      </c>
      <c r="CG140">
        <v>106.60415649414063</v>
      </c>
      <c r="CH140">
        <v>98.798576354980469</v>
      </c>
      <c r="CI140">
        <v>130.3839111328125</v>
      </c>
      <c r="CO140">
        <v>2.6009378954768181E-2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-0.45639276504516602</v>
      </c>
      <c r="CV140">
        <v>-0.45638296008110046</v>
      </c>
      <c r="CW140">
        <v>-0.45638296008110046</v>
      </c>
      <c r="IN140">
        <v>270</v>
      </c>
      <c r="IO140">
        <v>934.7825927734375</v>
      </c>
      <c r="IP140">
        <v>0</v>
      </c>
      <c r="IQ140">
        <v>86.258216857910156</v>
      </c>
      <c r="IR140">
        <v>92.6397705078125</v>
      </c>
      <c r="IS140">
        <v>0</v>
      </c>
      <c r="IT140">
        <v>0.5</v>
      </c>
      <c r="IU140">
        <v>0</v>
      </c>
    </row>
    <row r="141" spans="10:255">
      <c r="J141">
        <v>0.76195651292800903</v>
      </c>
      <c r="K141">
        <v>1</v>
      </c>
      <c r="L141">
        <v>0.58280003070831299</v>
      </c>
      <c r="M141">
        <v>2.7952447533607483E-2</v>
      </c>
      <c r="N141">
        <v>0.2017592191696167</v>
      </c>
      <c r="O141">
        <v>7.1732982993125916E-2</v>
      </c>
      <c r="P141">
        <v>0.27349221706390381</v>
      </c>
      <c r="Q141">
        <v>4.2066183090209961</v>
      </c>
      <c r="R141">
        <v>689.6138916015625</v>
      </c>
      <c r="S141">
        <v>295.31198120117188</v>
      </c>
      <c r="T141">
        <v>7.2179446220397949</v>
      </c>
      <c r="U141">
        <v>9.2142857611179352E-2</v>
      </c>
      <c r="W141">
        <v>271</v>
      </c>
      <c r="X141">
        <v>0.20024167001247406</v>
      </c>
      <c r="Y141">
        <v>0.1500699371099472</v>
      </c>
      <c r="Z141">
        <v>0.14046686887741089</v>
      </c>
      <c r="AA141">
        <v>0.15871326625347137</v>
      </c>
      <c r="AB141">
        <v>0.19023352861404419</v>
      </c>
      <c r="AC141">
        <v>0.1824413388967514</v>
      </c>
      <c r="AD141">
        <v>0.15152890980243683</v>
      </c>
      <c r="AE141">
        <v>0.15240655839443207</v>
      </c>
      <c r="AF141">
        <v>0.15182146430015564</v>
      </c>
      <c r="AL141">
        <v>1.9516639709472656</v>
      </c>
      <c r="AM141">
        <v>5.9860153198242188</v>
      </c>
      <c r="AN141">
        <v>5.9066262245178223</v>
      </c>
      <c r="AO141">
        <v>10.257344245910645</v>
      </c>
      <c r="AP141">
        <v>21.953296661376953</v>
      </c>
      <c r="AQ141">
        <v>11.755868911743164</v>
      </c>
      <c r="AR141">
        <v>10.847108840942383</v>
      </c>
      <c r="AS141">
        <v>19.759344100952148</v>
      </c>
      <c r="AZ141">
        <v>0</v>
      </c>
      <c r="BA141">
        <v>0.83893287181854248</v>
      </c>
      <c r="BB141">
        <v>2.6908170431852341E-2</v>
      </c>
      <c r="BC141">
        <v>0</v>
      </c>
      <c r="BD141">
        <v>1.3208519667387009E-2</v>
      </c>
      <c r="BE141">
        <v>0</v>
      </c>
      <c r="BF141">
        <v>0.12095046043395996</v>
      </c>
      <c r="BG141">
        <v>0</v>
      </c>
      <c r="BN141">
        <v>0</v>
      </c>
      <c r="BO141">
        <v>-6.6095322370529175E-2</v>
      </c>
      <c r="BP141">
        <v>9.180748020298779E-4</v>
      </c>
      <c r="BQ141">
        <v>0</v>
      </c>
      <c r="BR141">
        <v>-4.3572555296123028E-3</v>
      </c>
      <c r="BS141">
        <v>0</v>
      </c>
      <c r="BT141">
        <v>-2.9408939182758331E-2</v>
      </c>
      <c r="BU141">
        <v>0</v>
      </c>
      <c r="CB141">
        <v>12.197904586791992</v>
      </c>
      <c r="CC141">
        <v>49.883441925048828</v>
      </c>
      <c r="CD141">
        <v>98.443771362304688</v>
      </c>
      <c r="CE141">
        <v>102.57346343994141</v>
      </c>
      <c r="CF141">
        <v>99.787696838378906</v>
      </c>
      <c r="CG141">
        <v>106.87150573730469</v>
      </c>
      <c r="CH141">
        <v>98.610084533691406</v>
      </c>
      <c r="CI141">
        <v>131.72895812988281</v>
      </c>
      <c r="CO141">
        <v>1.7052410170435905E-2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-0.27349591255187988</v>
      </c>
      <c r="CV141">
        <v>-0.27349221706390381</v>
      </c>
      <c r="CW141">
        <v>-0.27349221706390381</v>
      </c>
      <c r="IN141">
        <v>271</v>
      </c>
      <c r="IO141">
        <v>938.04351806640625</v>
      </c>
      <c r="IP141">
        <v>0</v>
      </c>
      <c r="IQ141">
        <v>86.465606689453125</v>
      </c>
      <c r="IR141">
        <v>92.647590637207031</v>
      </c>
      <c r="IS141">
        <v>0</v>
      </c>
      <c r="IT141">
        <v>0.5</v>
      </c>
      <c r="IU141">
        <v>0</v>
      </c>
    </row>
    <row r="142" spans="10:255">
      <c r="J142">
        <v>0.75869566202163696</v>
      </c>
      <c r="K142">
        <v>1</v>
      </c>
      <c r="L142">
        <v>0.55519998073577881</v>
      </c>
      <c r="M142">
        <v>1.5120814554393291E-2</v>
      </c>
      <c r="N142">
        <v>6.1979208141565323E-2</v>
      </c>
      <c r="O142">
        <v>2.7957074344158173E-2</v>
      </c>
      <c r="P142">
        <v>8.9936286211013794E-2</v>
      </c>
      <c r="Q142">
        <v>2.2757277488708496</v>
      </c>
      <c r="R142">
        <v>691.8896484375</v>
      </c>
      <c r="S142">
        <v>295.33993530273438</v>
      </c>
      <c r="T142">
        <v>4.098933219909668</v>
      </c>
      <c r="U142">
        <v>9.0000003576278687E-2</v>
      </c>
      <c r="W142">
        <v>272</v>
      </c>
      <c r="X142">
        <v>0.19991396367549896</v>
      </c>
      <c r="Y142">
        <v>0.15028667449951172</v>
      </c>
      <c r="Z142">
        <v>0.14045920968055725</v>
      </c>
      <c r="AA142">
        <v>0.15869207680225372</v>
      </c>
      <c r="AB142">
        <v>0.19025276601314545</v>
      </c>
      <c r="AC142">
        <v>0.18215011060237885</v>
      </c>
      <c r="AD142">
        <v>0.15178175270557404</v>
      </c>
      <c r="AE142">
        <v>0.15178675949573517</v>
      </c>
      <c r="AF142">
        <v>0.15178342163562775</v>
      </c>
      <c r="AL142">
        <v>2.0172052383422852</v>
      </c>
      <c r="AM142">
        <v>5.9426679611206055</v>
      </c>
      <c r="AN142">
        <v>5.9081583023071289</v>
      </c>
      <c r="AO142">
        <v>10.26158332824707</v>
      </c>
      <c r="AP142">
        <v>21.949447631835938</v>
      </c>
      <c r="AQ142">
        <v>11.784991264343262</v>
      </c>
      <c r="AR142">
        <v>10.821824073791504</v>
      </c>
      <c r="AS142">
        <v>19.821323394775391</v>
      </c>
      <c r="AZ142">
        <v>0</v>
      </c>
      <c r="BA142">
        <v>0.82311409711837769</v>
      </c>
      <c r="BB142">
        <v>2.5619134306907654E-2</v>
      </c>
      <c r="BC142">
        <v>0</v>
      </c>
      <c r="BD142">
        <v>1.3979717157781124E-2</v>
      </c>
      <c r="BE142">
        <v>0</v>
      </c>
      <c r="BF142">
        <v>0.13728699088096619</v>
      </c>
      <c r="BG142">
        <v>0</v>
      </c>
      <c r="BN142">
        <v>0</v>
      </c>
      <c r="BO142">
        <v>-6.554073840379715E-2</v>
      </c>
      <c r="BP142">
        <v>8.1807043170556426E-4</v>
      </c>
      <c r="BQ142">
        <v>0</v>
      </c>
      <c r="BR142">
        <v>-4.2372895404696465E-3</v>
      </c>
      <c r="BS142">
        <v>0</v>
      </c>
      <c r="BT142">
        <v>-2.9122726991772652E-2</v>
      </c>
      <c r="BU142">
        <v>0</v>
      </c>
      <c r="CB142">
        <v>12.607537269592285</v>
      </c>
      <c r="CC142">
        <v>49.522212982177734</v>
      </c>
      <c r="CD142">
        <v>98.46929931640625</v>
      </c>
      <c r="CE142">
        <v>102.61583709716797</v>
      </c>
      <c r="CF142">
        <v>99.770210266113281</v>
      </c>
      <c r="CG142">
        <v>107.13626098632813</v>
      </c>
      <c r="CH142">
        <v>98.380233764648438</v>
      </c>
      <c r="CI142">
        <v>132.14216613769531</v>
      </c>
      <c r="CO142">
        <v>1.2284894473850727E-2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-8.9928507804870605E-2</v>
      </c>
      <c r="CV142">
        <v>-8.9936286211013794E-2</v>
      </c>
      <c r="CW142">
        <v>-8.9936286211013794E-2</v>
      </c>
      <c r="IN142">
        <v>272</v>
      </c>
      <c r="IO142">
        <v>941.30438232421875</v>
      </c>
      <c r="IP142">
        <v>0</v>
      </c>
      <c r="IQ142">
        <v>86.489990234375</v>
      </c>
      <c r="IR142">
        <v>92.595375061035156</v>
      </c>
      <c r="IS142">
        <v>0</v>
      </c>
      <c r="IT142">
        <v>0.5</v>
      </c>
      <c r="IU142">
        <v>0</v>
      </c>
    </row>
    <row r="143" spans="10:255">
      <c r="J143">
        <v>0.75543481111526489</v>
      </c>
      <c r="K143">
        <v>1</v>
      </c>
      <c r="L143">
        <v>0.5275999903678894</v>
      </c>
      <c r="M143">
        <v>1.12301055341959E-2</v>
      </c>
      <c r="N143">
        <v>6.211426854133606E-2</v>
      </c>
      <c r="O143">
        <v>3.421364352107048E-2</v>
      </c>
      <c r="P143">
        <v>9.6327915787696838E-2</v>
      </c>
      <c r="Q143">
        <v>2.9181814193725586</v>
      </c>
      <c r="R143">
        <v>694.80780029296875</v>
      </c>
      <c r="S143">
        <v>295.3741455078125</v>
      </c>
      <c r="T143">
        <v>5.5310492515563965</v>
      </c>
      <c r="U143">
        <v>8.7857142090797424E-2</v>
      </c>
      <c r="W143">
        <v>273</v>
      </c>
      <c r="X143">
        <v>0.19958867132663727</v>
      </c>
      <c r="Y143">
        <v>0.15047627687454224</v>
      </c>
      <c r="Z143">
        <v>0.14045308530330658</v>
      </c>
      <c r="AA143">
        <v>0.15867151319980621</v>
      </c>
      <c r="AB143">
        <v>0.19027079641819</v>
      </c>
      <c r="AC143">
        <v>0.18186187744140625</v>
      </c>
      <c r="AD143">
        <v>0.15201650559902191</v>
      </c>
      <c r="AE143">
        <v>0.15116561949253082</v>
      </c>
      <c r="AF143">
        <v>0.15173287689685822</v>
      </c>
      <c r="AL143">
        <v>2.0822634696960449</v>
      </c>
      <c r="AM143">
        <v>5.904747486114502</v>
      </c>
      <c r="AN143">
        <v>5.9093828201293945</v>
      </c>
      <c r="AO143">
        <v>10.265695571899414</v>
      </c>
      <c r="AP143">
        <v>21.945840835571289</v>
      </c>
      <c r="AQ143">
        <v>11.813815116882324</v>
      </c>
      <c r="AR143">
        <v>10.798349380493164</v>
      </c>
      <c r="AS143">
        <v>19.88343620300293</v>
      </c>
      <c r="AZ143">
        <v>0</v>
      </c>
      <c r="BA143">
        <v>0.80426579713821411</v>
      </c>
      <c r="BB143">
        <v>2.4621769785881042E-2</v>
      </c>
      <c r="BC143">
        <v>0</v>
      </c>
      <c r="BD143">
        <v>1.4785051345825195E-2</v>
      </c>
      <c r="BE143">
        <v>0</v>
      </c>
      <c r="BF143">
        <v>0.15632739663124084</v>
      </c>
      <c r="BG143">
        <v>0</v>
      </c>
      <c r="BN143">
        <v>0</v>
      </c>
      <c r="BO143">
        <v>-6.5057575702667236E-2</v>
      </c>
      <c r="BP143">
        <v>3.8008674164302647E-4</v>
      </c>
      <c r="BQ143">
        <v>0</v>
      </c>
      <c r="BR143">
        <v>-4.1139922104775906E-3</v>
      </c>
      <c r="BS143">
        <v>0</v>
      </c>
      <c r="BT143">
        <v>-2.8823370113968849E-2</v>
      </c>
      <c r="BU143">
        <v>0</v>
      </c>
      <c r="CB143">
        <v>13.014152526855469</v>
      </c>
      <c r="CC143">
        <v>49.206207275390625</v>
      </c>
      <c r="CD143">
        <v>98.489715576171875</v>
      </c>
      <c r="CE143">
        <v>102.65696716308594</v>
      </c>
      <c r="CF143">
        <v>99.753822326660156</v>
      </c>
      <c r="CG143">
        <v>107.39829254150391</v>
      </c>
      <c r="CH143">
        <v>98.166816711425781</v>
      </c>
      <c r="CI143">
        <v>132.55625915527344</v>
      </c>
      <c r="CO143">
        <v>1.1724302545189857E-2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-9.632110595703125E-2</v>
      </c>
      <c r="CV143">
        <v>-9.6327915787696838E-2</v>
      </c>
      <c r="CW143">
        <v>-9.6327915787696838E-2</v>
      </c>
      <c r="IN143">
        <v>273</v>
      </c>
      <c r="IO143">
        <v>944.56524658203125</v>
      </c>
      <c r="IP143">
        <v>0</v>
      </c>
      <c r="IQ143">
        <v>86.521270751953125</v>
      </c>
      <c r="IR143">
        <v>92.552543640136719</v>
      </c>
      <c r="IS143">
        <v>0</v>
      </c>
      <c r="IT143">
        <v>0.5</v>
      </c>
      <c r="IU143">
        <v>0</v>
      </c>
    </row>
    <row r="144" spans="10:255">
      <c r="J144">
        <v>0.75217390060424805</v>
      </c>
      <c r="K144">
        <v>1</v>
      </c>
      <c r="L144">
        <v>0.5</v>
      </c>
      <c r="M144">
        <v>7.5931595638394356E-3</v>
      </c>
      <c r="N144">
        <v>4.7195535153150558E-2</v>
      </c>
      <c r="O144">
        <v>3.4201838076114655E-2</v>
      </c>
      <c r="P144">
        <v>8.1397369503974915E-2</v>
      </c>
      <c r="Q144">
        <v>3.1077666282653809</v>
      </c>
      <c r="R144">
        <v>697.91558837890625</v>
      </c>
      <c r="S144">
        <v>295.40835571289063</v>
      </c>
      <c r="T144">
        <v>6.2155332565307617</v>
      </c>
      <c r="U144">
        <v>8.5714288055896759E-2</v>
      </c>
      <c r="W144">
        <v>274</v>
      </c>
      <c r="X144">
        <v>0.1992659866809845</v>
      </c>
      <c r="Y144">
        <v>0.15066428482532501</v>
      </c>
      <c r="Z144">
        <v>0.14044903218746185</v>
      </c>
      <c r="AA144">
        <v>0.15865153074264526</v>
      </c>
      <c r="AB144">
        <v>0.19028812646865845</v>
      </c>
      <c r="AC144">
        <v>0.18157678842544556</v>
      </c>
      <c r="AD144">
        <v>0.15224234759807587</v>
      </c>
      <c r="AE144">
        <v>0.15069366991519928</v>
      </c>
      <c r="AF144">
        <v>0.1517261266708374</v>
      </c>
      <c r="AL144">
        <v>2.1468005180358887</v>
      </c>
      <c r="AM144">
        <v>5.8671460151672363</v>
      </c>
      <c r="AN144">
        <v>5.9101934432983398</v>
      </c>
      <c r="AO144">
        <v>10.269692420959473</v>
      </c>
      <c r="AP144">
        <v>21.942375183105469</v>
      </c>
      <c r="AQ144">
        <v>11.842323303222656</v>
      </c>
      <c r="AR144">
        <v>10.775764465332031</v>
      </c>
      <c r="AS144">
        <v>19.930633544921875</v>
      </c>
      <c r="AZ144">
        <v>0</v>
      </c>
      <c r="BA144">
        <v>0.78747463226318359</v>
      </c>
      <c r="BB144">
        <v>2.3786254227161407E-2</v>
      </c>
      <c r="BC144">
        <v>0</v>
      </c>
      <c r="BD144">
        <v>1.5508991666138172E-2</v>
      </c>
      <c r="BE144">
        <v>0</v>
      </c>
      <c r="BF144">
        <v>0.17323008179664612</v>
      </c>
      <c r="BG144">
        <v>0</v>
      </c>
      <c r="BN144">
        <v>0</v>
      </c>
      <c r="BO144">
        <v>-6.4537093043327332E-2</v>
      </c>
      <c r="BP144">
        <v>-2.9892721613578033E-6</v>
      </c>
      <c r="BQ144">
        <v>0</v>
      </c>
      <c r="BR144">
        <v>-3.9959326386451721E-3</v>
      </c>
      <c r="BS144">
        <v>0</v>
      </c>
      <c r="BT144">
        <v>-2.8509343042969704E-2</v>
      </c>
      <c r="BU144">
        <v>0</v>
      </c>
      <c r="CB144">
        <v>13.417509078979492</v>
      </c>
      <c r="CC144">
        <v>48.892864227294922</v>
      </c>
      <c r="CD144">
        <v>98.503227233886719</v>
      </c>
      <c r="CE144">
        <v>102.69692993164063</v>
      </c>
      <c r="CF144">
        <v>99.738067626953125</v>
      </c>
      <c r="CG144">
        <v>107.65746307373047</v>
      </c>
      <c r="CH144">
        <v>97.961509704589844</v>
      </c>
      <c r="CI144">
        <v>132.87089538574219</v>
      </c>
      <c r="CO144">
        <v>1.1005278676748276E-2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-8.1405043601989746E-2</v>
      </c>
      <c r="CV144">
        <v>-8.1397369503974915E-2</v>
      </c>
      <c r="CW144">
        <v>-8.1397369503974915E-2</v>
      </c>
      <c r="IN144">
        <v>274</v>
      </c>
      <c r="IO144">
        <v>947.82611083984375</v>
      </c>
      <c r="IP144">
        <v>0</v>
      </c>
      <c r="IQ144">
        <v>86.538139343261719</v>
      </c>
      <c r="IR144">
        <v>92.510429382324219</v>
      </c>
      <c r="IS144">
        <v>0</v>
      </c>
      <c r="IT144">
        <v>0.5</v>
      </c>
      <c r="IU144">
        <v>0</v>
      </c>
    </row>
    <row r="145" spans="10:255">
      <c r="J145">
        <v>0.74891304969787598</v>
      </c>
      <c r="K145">
        <v>1</v>
      </c>
      <c r="L145">
        <v>0.5</v>
      </c>
      <c r="M145">
        <v>4.7315424308180809E-3</v>
      </c>
      <c r="N145">
        <v>2.5300139561295509E-2</v>
      </c>
      <c r="O145">
        <v>2.838655561208725E-2</v>
      </c>
      <c r="P145">
        <v>5.368669331073761E-2</v>
      </c>
      <c r="Q145">
        <v>2.6735615730285645</v>
      </c>
      <c r="R145">
        <v>700.58917236328125</v>
      </c>
      <c r="S145">
        <v>295.43673706054688</v>
      </c>
      <c r="T145">
        <v>5.3471231460571289</v>
      </c>
      <c r="U145">
        <v>8.3571434020996094E-2</v>
      </c>
      <c r="W145">
        <v>275</v>
      </c>
      <c r="X145">
        <v>0.1989460289478302</v>
      </c>
      <c r="Y145">
        <v>0.15087278187274933</v>
      </c>
      <c r="Z145">
        <v>0.14044764637947083</v>
      </c>
      <c r="AA145">
        <v>0.15863212943077087</v>
      </c>
      <c r="AB145">
        <v>0.19030523300170898</v>
      </c>
      <c r="AC145">
        <v>0.18129496276378632</v>
      </c>
      <c r="AD145">
        <v>0.15247057378292084</v>
      </c>
      <c r="AE145">
        <v>0.15044066309928894</v>
      </c>
      <c r="AF145">
        <v>0.1517939418554306</v>
      </c>
      <c r="AL145">
        <v>2.210792064666748</v>
      </c>
      <c r="AM145">
        <v>5.825446605682373</v>
      </c>
      <c r="AN145">
        <v>5.9104704856872559</v>
      </c>
      <c r="AO145">
        <v>10.273571968078613</v>
      </c>
      <c r="AP145">
        <v>21.938953399658203</v>
      </c>
      <c r="AQ145">
        <v>11.870506286621094</v>
      </c>
      <c r="AR145">
        <v>10.752941131591797</v>
      </c>
      <c r="AS145">
        <v>19.9559326171875</v>
      </c>
      <c r="AZ145">
        <v>0</v>
      </c>
      <c r="BA145">
        <v>0.77189671993255615</v>
      </c>
      <c r="BB145">
        <v>2.3107115179300308E-2</v>
      </c>
      <c r="BC145">
        <v>0</v>
      </c>
      <c r="BD145">
        <v>1.6175169497728348E-2</v>
      </c>
      <c r="BE145">
        <v>0</v>
      </c>
      <c r="BF145">
        <v>0.18882101774215698</v>
      </c>
      <c r="BG145">
        <v>0</v>
      </c>
      <c r="BN145">
        <v>0</v>
      </c>
      <c r="BO145">
        <v>-6.3992127776145935E-2</v>
      </c>
      <c r="BP145">
        <v>-3.7923973286524415E-4</v>
      </c>
      <c r="BQ145">
        <v>0</v>
      </c>
      <c r="BR145">
        <v>-3.8816614542156458E-3</v>
      </c>
      <c r="BS145">
        <v>0</v>
      </c>
      <c r="BT145">
        <v>-2.8182243928313255E-2</v>
      </c>
      <c r="BU145">
        <v>0</v>
      </c>
      <c r="CB145">
        <v>13.817456245422363</v>
      </c>
      <c r="CC145">
        <v>48.545368194580078</v>
      </c>
      <c r="CD145">
        <v>98.507850646972656</v>
      </c>
      <c r="CE145">
        <v>102.73573303222656</v>
      </c>
      <c r="CF145">
        <v>99.722511291503906</v>
      </c>
      <c r="CG145">
        <v>107.91366577148438</v>
      </c>
      <c r="CH145">
        <v>97.7540283203125</v>
      </c>
      <c r="CI145">
        <v>133.03956604003906</v>
      </c>
      <c r="CO145">
        <v>1.0617505759000778E-2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-5.3688883781433105E-2</v>
      </c>
      <c r="CV145">
        <v>-5.368669331073761E-2</v>
      </c>
      <c r="CW145">
        <v>-5.368669331073761E-2</v>
      </c>
      <c r="IN145">
        <v>275</v>
      </c>
      <c r="IO145">
        <v>951.08697509765625</v>
      </c>
      <c r="IP145">
        <v>0</v>
      </c>
      <c r="IQ145">
        <v>86.527824401855469</v>
      </c>
      <c r="IR145">
        <v>92.460960388183594</v>
      </c>
      <c r="IS145">
        <v>0</v>
      </c>
      <c r="IT145">
        <v>0.5</v>
      </c>
      <c r="IU145">
        <v>0</v>
      </c>
    </row>
    <row r="146" spans="10:255">
      <c r="J146">
        <v>0.74565219879150391</v>
      </c>
      <c r="K146">
        <v>1</v>
      </c>
      <c r="L146">
        <v>0.5</v>
      </c>
      <c r="M146">
        <v>2.9256462585180998E-3</v>
      </c>
      <c r="N146">
        <v>1.6353501006960869E-2</v>
      </c>
      <c r="O146">
        <v>3.0336881056427956E-2</v>
      </c>
      <c r="P146">
        <v>4.6690382063388824E-2</v>
      </c>
      <c r="Q146">
        <v>2.7948527336120605</v>
      </c>
      <c r="R146">
        <v>703.384033203125</v>
      </c>
      <c r="S146">
        <v>295.46707153320313</v>
      </c>
      <c r="T146">
        <v>5.5897054672241211</v>
      </c>
      <c r="U146">
        <v>8.1428572535514832E-2</v>
      </c>
      <c r="W146">
        <v>276</v>
      </c>
      <c r="X146">
        <v>0.19862890243530273</v>
      </c>
      <c r="Y146">
        <v>0.15107117593288422</v>
      </c>
      <c r="Z146">
        <v>0.14044816792011261</v>
      </c>
      <c r="AA146">
        <v>0.15861327946186066</v>
      </c>
      <c r="AB146">
        <v>0.19032153487205505</v>
      </c>
      <c r="AC146">
        <v>0.18101654946804047</v>
      </c>
      <c r="AD146">
        <v>0.15268711745738983</v>
      </c>
      <c r="AE146">
        <v>0.15027712285518646</v>
      </c>
      <c r="AF146">
        <v>0.15188378095626831</v>
      </c>
      <c r="AL146">
        <v>2.2742173671722412</v>
      </c>
      <c r="AM146">
        <v>5.7857675552368164</v>
      </c>
      <c r="AN146">
        <v>5.9103665351867676</v>
      </c>
      <c r="AO146">
        <v>10.277341842651367</v>
      </c>
      <c r="AP146">
        <v>21.935693740844727</v>
      </c>
      <c r="AQ146">
        <v>11.898346900939941</v>
      </c>
      <c r="AR146">
        <v>10.731287002563477</v>
      </c>
      <c r="AS146">
        <v>19.972286224365234</v>
      </c>
      <c r="AZ146">
        <v>0</v>
      </c>
      <c r="BA146">
        <v>0.75668162107467651</v>
      </c>
      <c r="BB146">
        <v>2.2581757977604866E-2</v>
      </c>
      <c r="BC146">
        <v>0</v>
      </c>
      <c r="BD146">
        <v>1.6797833144664764E-2</v>
      </c>
      <c r="BE146">
        <v>0</v>
      </c>
      <c r="BF146">
        <v>0.2039388120174408</v>
      </c>
      <c r="BG146">
        <v>0</v>
      </c>
      <c r="BN146">
        <v>0</v>
      </c>
      <c r="BO146">
        <v>-6.342586874961853E-2</v>
      </c>
      <c r="BP146">
        <v>-7.9046131577342749E-4</v>
      </c>
      <c r="BQ146">
        <v>0</v>
      </c>
      <c r="BR146">
        <v>-3.7700165994465351E-3</v>
      </c>
      <c r="BS146">
        <v>0</v>
      </c>
      <c r="BT146">
        <v>-2.7841700240969658E-2</v>
      </c>
      <c r="BU146">
        <v>0</v>
      </c>
      <c r="CB146">
        <v>14.213864326477051</v>
      </c>
      <c r="CC146">
        <v>48.214710235595703</v>
      </c>
      <c r="CD146">
        <v>98.506111145019531</v>
      </c>
      <c r="CE146">
        <v>102.7734375</v>
      </c>
      <c r="CF146">
        <v>99.707695007324219</v>
      </c>
      <c r="CG146">
        <v>108.16677093505859</v>
      </c>
      <c r="CH146">
        <v>97.557174682617188</v>
      </c>
      <c r="CI146">
        <v>133.14859008789063</v>
      </c>
      <c r="CO146">
        <v>1.0854554362595081E-2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-4.6685338020324707E-2</v>
      </c>
      <c r="CV146">
        <v>-4.6690382063388824E-2</v>
      </c>
      <c r="CW146">
        <v>-4.6690382063388824E-2</v>
      </c>
      <c r="IN146">
        <v>276</v>
      </c>
      <c r="IO146">
        <v>954.34783935546875</v>
      </c>
      <c r="IP146">
        <v>0</v>
      </c>
      <c r="IQ146">
        <v>86.511100769042969</v>
      </c>
      <c r="IR146">
        <v>92.415016174316406</v>
      </c>
      <c r="IS146">
        <v>0</v>
      </c>
      <c r="IT146">
        <v>0.5</v>
      </c>
      <c r="IU146">
        <v>0</v>
      </c>
    </row>
    <row r="147" spans="10:255">
      <c r="J147">
        <v>0.74239128828048706</v>
      </c>
      <c r="K147">
        <v>1</v>
      </c>
      <c r="L147">
        <v>0.5</v>
      </c>
      <c r="M147">
        <v>1.8743425607681274E-3</v>
      </c>
      <c r="N147">
        <v>9.4268554821610451E-3</v>
      </c>
      <c r="O147">
        <v>2.826300635933876E-2</v>
      </c>
      <c r="P147">
        <v>3.7689860910177231E-2</v>
      </c>
      <c r="Q147">
        <v>2.5147099494934082</v>
      </c>
      <c r="R147">
        <v>705.89874267578125</v>
      </c>
      <c r="S147">
        <v>295.49533081054688</v>
      </c>
      <c r="T147">
        <v>5.0294198989868164</v>
      </c>
      <c r="U147">
        <v>7.9285718500614166E-2</v>
      </c>
      <c r="W147">
        <v>277</v>
      </c>
      <c r="X147">
        <v>0.19831474125385284</v>
      </c>
      <c r="Y147">
        <v>0.15127448737621307</v>
      </c>
      <c r="Z147">
        <v>0.14045093953609467</v>
      </c>
      <c r="AA147">
        <v>0.15859496593475342</v>
      </c>
      <c r="AB147">
        <v>0.19033738970756531</v>
      </c>
      <c r="AC147">
        <v>0.18074163794517517</v>
      </c>
      <c r="AD147">
        <v>0.15290048718452454</v>
      </c>
      <c r="AE147">
        <v>0.15018285810947418</v>
      </c>
      <c r="AF147">
        <v>0.15199461579322815</v>
      </c>
      <c r="AL147">
        <v>2.3370497226715088</v>
      </c>
      <c r="AM147">
        <v>5.7451052665710449</v>
      </c>
      <c r="AN147">
        <v>5.9098119735717773</v>
      </c>
      <c r="AO147">
        <v>10.281004905700684</v>
      </c>
      <c r="AP147">
        <v>21.932523727416992</v>
      </c>
      <c r="AQ147">
        <v>11.925838470458984</v>
      </c>
      <c r="AR147">
        <v>10.70995044708252</v>
      </c>
      <c r="AS147">
        <v>19.981714248657227</v>
      </c>
      <c r="AZ147">
        <v>0</v>
      </c>
      <c r="BA147">
        <v>0.74271988868713379</v>
      </c>
      <c r="BB147">
        <v>2.2190922871232033E-2</v>
      </c>
      <c r="BC147">
        <v>0</v>
      </c>
      <c r="BD147">
        <v>1.7368253320455551E-2</v>
      </c>
      <c r="BE147">
        <v>0</v>
      </c>
      <c r="BF147">
        <v>0.21772097051143646</v>
      </c>
      <c r="BG147">
        <v>0</v>
      </c>
      <c r="BN147">
        <v>0</v>
      </c>
      <c r="BO147">
        <v>-6.2832072377204895E-2</v>
      </c>
      <c r="BP147">
        <v>-1.1787064140662551E-3</v>
      </c>
      <c r="BQ147">
        <v>0</v>
      </c>
      <c r="BR147">
        <v>-3.6623578052967787E-3</v>
      </c>
      <c r="BS147">
        <v>0</v>
      </c>
      <c r="BT147">
        <v>-2.7490511536598206E-2</v>
      </c>
      <c r="BU147">
        <v>0</v>
      </c>
      <c r="CB147">
        <v>14.606565475463867</v>
      </c>
      <c r="CC147">
        <v>47.875858306884766</v>
      </c>
      <c r="CD147">
        <v>98.496871948242188</v>
      </c>
      <c r="CE147">
        <v>102.81005859375</v>
      </c>
      <c r="CF147">
        <v>99.693283081054688</v>
      </c>
      <c r="CG147">
        <v>108.41668701171875</v>
      </c>
      <c r="CH147">
        <v>97.363197326660156</v>
      </c>
      <c r="CI147">
        <v>133.21142578125</v>
      </c>
      <c r="CO147">
        <v>1.1239072307944298E-2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-3.7685036659240723E-2</v>
      </c>
      <c r="CV147">
        <v>-3.7689860910177231E-2</v>
      </c>
      <c r="CW147">
        <v>-3.7689860910177231E-2</v>
      </c>
      <c r="IN147">
        <v>277</v>
      </c>
      <c r="IO147">
        <v>957.60870361328125</v>
      </c>
      <c r="IP147">
        <v>0</v>
      </c>
      <c r="IQ147">
        <v>86.485954284667969</v>
      </c>
      <c r="IR147">
        <v>92.366996765136719</v>
      </c>
      <c r="IS147">
        <v>0</v>
      </c>
      <c r="IT147">
        <v>0.5</v>
      </c>
      <c r="IU147">
        <v>0</v>
      </c>
    </row>
    <row r="148" spans="10:255">
      <c r="J148">
        <v>0.73913043737411499</v>
      </c>
      <c r="K148">
        <v>1</v>
      </c>
      <c r="L148">
        <v>0.5</v>
      </c>
      <c r="M148">
        <v>1.1658489238470793E-3</v>
      </c>
      <c r="N148">
        <v>5.2527743391692638E-3</v>
      </c>
      <c r="O148">
        <v>2.6621263474225998E-2</v>
      </c>
      <c r="P148">
        <v>3.1874038279056549E-2</v>
      </c>
      <c r="Q148">
        <v>2.2527680397033691</v>
      </c>
      <c r="R148">
        <v>708.1514892578125</v>
      </c>
      <c r="S148">
        <v>295.52194213867188</v>
      </c>
      <c r="T148">
        <v>4.5055360794067383</v>
      </c>
      <c r="U148">
        <v>7.7142857015132904E-2</v>
      </c>
      <c r="W148">
        <v>278</v>
      </c>
      <c r="X148">
        <v>0.19800367951393127</v>
      </c>
      <c r="Y148">
        <v>0.15148060023784637</v>
      </c>
      <c r="Z148">
        <v>0.14045588672161102</v>
      </c>
      <c r="AA148">
        <v>0.15857717394828796</v>
      </c>
      <c r="AB148">
        <v>0.19035279750823975</v>
      </c>
      <c r="AC148">
        <v>0.18047034740447998</v>
      </c>
      <c r="AD148">
        <v>0.15311034023761749</v>
      </c>
      <c r="AE148">
        <v>0.15013033151626587</v>
      </c>
      <c r="AF148">
        <v>0.15211699903011322</v>
      </c>
      <c r="AL148">
        <v>2.3992619514465332</v>
      </c>
      <c r="AM148">
        <v>5.7038826942443848</v>
      </c>
      <c r="AN148">
        <v>5.9088225364685059</v>
      </c>
      <c r="AO148">
        <v>10.284563064575195</v>
      </c>
      <c r="AP148">
        <v>21.929441452026367</v>
      </c>
      <c r="AQ148">
        <v>11.952967643737793</v>
      </c>
      <c r="AR148">
        <v>10.68896484375</v>
      </c>
      <c r="AS148">
        <v>19.986967086791992</v>
      </c>
      <c r="AZ148">
        <v>0</v>
      </c>
      <c r="BA148">
        <v>0.7293858528137207</v>
      </c>
      <c r="BB148">
        <v>2.1927254274487495E-2</v>
      </c>
      <c r="BC148">
        <v>0</v>
      </c>
      <c r="BD148">
        <v>1.7897281795740128E-2</v>
      </c>
      <c r="BE148">
        <v>0</v>
      </c>
      <c r="BF148">
        <v>0.23078960180282593</v>
      </c>
      <c r="BG148">
        <v>0</v>
      </c>
      <c r="BN148">
        <v>0</v>
      </c>
      <c r="BO148">
        <v>-6.2212739139795303E-2</v>
      </c>
      <c r="BP148">
        <v>-1.57258624676615E-3</v>
      </c>
      <c r="BQ148">
        <v>0</v>
      </c>
      <c r="BR148">
        <v>-3.5577306989580393E-3</v>
      </c>
      <c r="BS148">
        <v>0</v>
      </c>
      <c r="BT148">
        <v>-2.7128400281071663E-2</v>
      </c>
      <c r="BU148">
        <v>0</v>
      </c>
      <c r="CB148">
        <v>14.995392799377441</v>
      </c>
      <c r="CC148">
        <v>47.532337188720703</v>
      </c>
      <c r="CD148">
        <v>98.480377197265625</v>
      </c>
      <c r="CE148">
        <v>102.84564208984375</v>
      </c>
      <c r="CF148">
        <v>99.679275512695313</v>
      </c>
      <c r="CG148">
        <v>108.66331481933594</v>
      </c>
      <c r="CH148">
        <v>97.17242431640625</v>
      </c>
      <c r="CI148">
        <v>133.24644470214844</v>
      </c>
      <c r="CO148">
        <v>1.1817134916782379E-2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-3.1873583793640137E-2</v>
      </c>
      <c r="CV148">
        <v>-3.1874038279056549E-2</v>
      </c>
      <c r="CW148">
        <v>-3.1874038279056549E-2</v>
      </c>
      <c r="IN148">
        <v>278</v>
      </c>
      <c r="IO148">
        <v>960.86956787109375</v>
      </c>
      <c r="IP148">
        <v>0</v>
      </c>
      <c r="IQ148">
        <v>86.455612182617188</v>
      </c>
      <c r="IR148">
        <v>92.31756591796875</v>
      </c>
      <c r="IS148">
        <v>0</v>
      </c>
      <c r="IT148">
        <v>0.5</v>
      </c>
      <c r="IU148">
        <v>0</v>
      </c>
    </row>
    <row r="149" spans="10:255">
      <c r="J149">
        <v>0.73586958646774292</v>
      </c>
      <c r="K149">
        <v>1</v>
      </c>
      <c r="L149">
        <v>0.5</v>
      </c>
      <c r="M149">
        <v>8.4607145981863141E-4</v>
      </c>
      <c r="N149">
        <v>4.8763840459287167E-3</v>
      </c>
      <c r="O149">
        <v>3.6064267158508301E-2</v>
      </c>
      <c r="P149">
        <v>4.0940649807453156E-2</v>
      </c>
      <c r="Q149">
        <v>2.8817803859710693</v>
      </c>
      <c r="R149">
        <v>711.03326416015625</v>
      </c>
      <c r="S149">
        <v>295.55801391601563</v>
      </c>
      <c r="T149">
        <v>5.7635607719421387</v>
      </c>
      <c r="U149">
        <v>7.5000002980232239E-2</v>
      </c>
      <c r="W149">
        <v>279</v>
      </c>
      <c r="X149">
        <v>0.19769583642482758</v>
      </c>
      <c r="Y149">
        <v>0.15164937078952789</v>
      </c>
      <c r="Z149">
        <v>0.14046178758144379</v>
      </c>
      <c r="AA149">
        <v>0.1585598886013031</v>
      </c>
      <c r="AB149">
        <v>0.19036675989627838</v>
      </c>
      <c r="AC149">
        <v>0.18020278215408325</v>
      </c>
      <c r="AD149">
        <v>0.15329021215438843</v>
      </c>
      <c r="AE149">
        <v>0.1500815749168396</v>
      </c>
      <c r="AF149">
        <v>0.15222066640853882</v>
      </c>
      <c r="AL149">
        <v>2.4608306884765625</v>
      </c>
      <c r="AM149">
        <v>5.6701288223266602</v>
      </c>
      <c r="AN149">
        <v>5.9076428413391113</v>
      </c>
      <c r="AO149">
        <v>10.288020133972168</v>
      </c>
      <c r="AP149">
        <v>21.92664909362793</v>
      </c>
      <c r="AQ149">
        <v>11.979723930358887</v>
      </c>
      <c r="AR149">
        <v>10.670977592468262</v>
      </c>
      <c r="AS149">
        <v>19.991842269897461</v>
      </c>
      <c r="AZ149">
        <v>0</v>
      </c>
      <c r="BA149">
        <v>0.71666067838668823</v>
      </c>
      <c r="BB149">
        <v>2.1781088784337044E-2</v>
      </c>
      <c r="BC149">
        <v>0</v>
      </c>
      <c r="BD149">
        <v>1.8388396129012108E-2</v>
      </c>
      <c r="BE149">
        <v>0</v>
      </c>
      <c r="BF149">
        <v>0.2431698739528656</v>
      </c>
      <c r="BG149">
        <v>0</v>
      </c>
      <c r="BN149">
        <v>0</v>
      </c>
      <c r="BO149">
        <v>-6.156717985868454E-2</v>
      </c>
      <c r="BP149">
        <v>-1.9681721460074186E-3</v>
      </c>
      <c r="BQ149">
        <v>0</v>
      </c>
      <c r="BR149">
        <v>-3.4560495987534523E-3</v>
      </c>
      <c r="BS149">
        <v>0</v>
      </c>
      <c r="BT149">
        <v>-2.6756148785352707E-2</v>
      </c>
      <c r="BU149">
        <v>0</v>
      </c>
      <c r="CB149">
        <v>15.380196571350098</v>
      </c>
      <c r="CC149">
        <v>47.251052856445313</v>
      </c>
      <c r="CD149">
        <v>98.460708618164063</v>
      </c>
      <c r="CE149">
        <v>102.88021850585938</v>
      </c>
      <c r="CF149">
        <v>99.666580200195313</v>
      </c>
      <c r="CG149">
        <v>108.90655517578125</v>
      </c>
      <c r="CH149">
        <v>97.008903503417969</v>
      </c>
      <c r="CI149">
        <v>133.27896118164063</v>
      </c>
      <c r="CO149">
        <v>1.2514578178524971E-2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-4.0963292121887207E-2</v>
      </c>
      <c r="CV149">
        <v>-4.0940649807453156E-2</v>
      </c>
      <c r="CW149">
        <v>-4.0940649807453156E-2</v>
      </c>
      <c r="IN149">
        <v>279</v>
      </c>
      <c r="IO149">
        <v>964.13043212890625</v>
      </c>
      <c r="IP149">
        <v>0</v>
      </c>
      <c r="IQ149">
        <v>86.434982299804688</v>
      </c>
      <c r="IR149">
        <v>92.282142639160156</v>
      </c>
      <c r="IS149">
        <v>0</v>
      </c>
      <c r="IT149">
        <v>0.5</v>
      </c>
      <c r="IU149">
        <v>0</v>
      </c>
    </row>
    <row r="150" spans="10:255">
      <c r="J150">
        <v>0.73260867595672607</v>
      </c>
      <c r="K150">
        <v>1</v>
      </c>
      <c r="L150">
        <v>0.5</v>
      </c>
      <c r="M150">
        <v>5.353797459974885E-4</v>
      </c>
      <c r="N150">
        <v>3.2904266845434904E-3</v>
      </c>
      <c r="O150">
        <v>3.9914514869451523E-2</v>
      </c>
      <c r="P150">
        <v>4.3204940855503082E-2</v>
      </c>
      <c r="Q150">
        <v>3.072983980178833</v>
      </c>
      <c r="R150">
        <v>714.10626220703125</v>
      </c>
      <c r="S150">
        <v>295.59793090820313</v>
      </c>
      <c r="T150">
        <v>6.145967960357666</v>
      </c>
      <c r="U150">
        <v>7.2857141494750977E-2</v>
      </c>
      <c r="W150">
        <v>280</v>
      </c>
      <c r="X150">
        <v>0.1973913162946701</v>
      </c>
      <c r="Y150">
        <v>0.15180154144763947</v>
      </c>
      <c r="Z150">
        <v>0.14046889543533325</v>
      </c>
      <c r="AA150">
        <v>0.15854309499263763</v>
      </c>
      <c r="AB150">
        <v>0.190379798412323</v>
      </c>
      <c r="AC150">
        <v>0.17993894219398499</v>
      </c>
      <c r="AD150">
        <v>0.15345290303230286</v>
      </c>
      <c r="AE150">
        <v>0.15004867315292358</v>
      </c>
      <c r="AF150">
        <v>0.15231816470623016</v>
      </c>
      <c r="AL150">
        <v>2.5217344760894775</v>
      </c>
      <c r="AM150">
        <v>5.6396946907043457</v>
      </c>
      <c r="AN150">
        <v>5.9062209129333496</v>
      </c>
      <c r="AO150">
        <v>10.291378974914551</v>
      </c>
      <c r="AP150">
        <v>21.924041748046875</v>
      </c>
      <c r="AQ150">
        <v>12.006107330322266</v>
      </c>
      <c r="AR150">
        <v>10.654708862304688</v>
      </c>
      <c r="AS150">
        <v>19.995132446289063</v>
      </c>
      <c r="AZ150">
        <v>0</v>
      </c>
      <c r="BA150">
        <v>0.70601922273635864</v>
      </c>
      <c r="BB150">
        <v>2.1735366433858871E-2</v>
      </c>
      <c r="BC150">
        <v>0</v>
      </c>
      <c r="BD150">
        <v>1.8832182511687279E-2</v>
      </c>
      <c r="BE150">
        <v>0</v>
      </c>
      <c r="BF150">
        <v>0.25341320037841797</v>
      </c>
      <c r="BG150">
        <v>0</v>
      </c>
      <c r="BN150">
        <v>0</v>
      </c>
      <c r="BO150">
        <v>-6.0905046761035919E-2</v>
      </c>
      <c r="BP150">
        <v>-2.2887245286256075E-3</v>
      </c>
      <c r="BQ150">
        <v>0</v>
      </c>
      <c r="BR150">
        <v>-3.3597962465137243E-3</v>
      </c>
      <c r="BS150">
        <v>0</v>
      </c>
      <c r="BT150">
        <v>-2.6383347809314728E-2</v>
      </c>
      <c r="BU150">
        <v>0</v>
      </c>
      <c r="CB150">
        <v>15.760847091674805</v>
      </c>
      <c r="CC150">
        <v>46.9974365234375</v>
      </c>
      <c r="CD150">
        <v>98.437019348144531</v>
      </c>
      <c r="CE150">
        <v>102.91380310058594</v>
      </c>
      <c r="CF150">
        <v>99.65472412109375</v>
      </c>
      <c r="CG150">
        <v>109.14641571044922</v>
      </c>
      <c r="CH150">
        <v>96.861000061035156</v>
      </c>
      <c r="CI150">
        <v>133.30088806152344</v>
      </c>
      <c r="CO150">
        <v>1.2988845817744732E-2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-4.3183565139770508E-2</v>
      </c>
      <c r="CV150">
        <v>-4.3204940855503082E-2</v>
      </c>
      <c r="CW150">
        <v>-4.3204940855503082E-2</v>
      </c>
      <c r="IN150">
        <v>280</v>
      </c>
      <c r="IO150">
        <v>967.39129638671875</v>
      </c>
      <c r="IP150">
        <v>0</v>
      </c>
      <c r="IQ150">
        <v>86.41729736328125</v>
      </c>
      <c r="IR150">
        <v>92.253005981445313</v>
      </c>
      <c r="IS150">
        <v>0</v>
      </c>
      <c r="IT150">
        <v>0.5</v>
      </c>
      <c r="IU150">
        <v>0</v>
      </c>
    </row>
    <row r="151" spans="10:255">
      <c r="J151">
        <v>0.729347825050354</v>
      </c>
      <c r="K151">
        <v>1</v>
      </c>
      <c r="L151">
        <v>0.5</v>
      </c>
      <c r="M151">
        <v>3.1634370679967105E-4</v>
      </c>
      <c r="N151">
        <v>1.8434596713632345E-3</v>
      </c>
      <c r="O151">
        <v>3.9030317217111588E-2</v>
      </c>
      <c r="P151">
        <v>4.0873777121305466E-2</v>
      </c>
      <c r="Q151">
        <v>2.9136974811553955</v>
      </c>
      <c r="R151">
        <v>717.01995849609375</v>
      </c>
      <c r="S151">
        <v>295.636962890625</v>
      </c>
      <c r="T151">
        <v>5.827394962310791</v>
      </c>
      <c r="U151">
        <v>7.0714287459850311E-2</v>
      </c>
      <c r="W151">
        <v>281</v>
      </c>
      <c r="X151">
        <v>0.19709016382694244</v>
      </c>
      <c r="Y151">
        <v>0.15195387601852417</v>
      </c>
      <c r="Z151">
        <v>0.14047752320766449</v>
      </c>
      <c r="AA151">
        <v>0.15852676331996918</v>
      </c>
      <c r="AB151">
        <v>0.19039237499237061</v>
      </c>
      <c r="AC151">
        <v>0.17967885732650757</v>
      </c>
      <c r="AD151">
        <v>0.15361057221889496</v>
      </c>
      <c r="AE151">
        <v>0.15003024041652679</v>
      </c>
      <c r="AF151">
        <v>0.15241712331771851</v>
      </c>
      <c r="AL151">
        <v>2.5819649696350098</v>
      </c>
      <c r="AM151">
        <v>5.609227180480957</v>
      </c>
      <c r="AN151">
        <v>5.9044952392578125</v>
      </c>
      <c r="AO151">
        <v>10.294645309448242</v>
      </c>
      <c r="AP151">
        <v>21.921525955200195</v>
      </c>
      <c r="AQ151">
        <v>12.032116889953613</v>
      </c>
      <c r="AR151">
        <v>10.638941764831543</v>
      </c>
      <c r="AS151">
        <v>19.996976852416992</v>
      </c>
      <c r="AZ151">
        <v>0</v>
      </c>
      <c r="BA151">
        <v>0.69659155607223511</v>
      </c>
      <c r="BB151">
        <v>2.1775232627987862E-2</v>
      </c>
      <c r="BC151">
        <v>0</v>
      </c>
      <c r="BD151">
        <v>1.9241258502006531E-2</v>
      </c>
      <c r="BE151">
        <v>0</v>
      </c>
      <c r="BF151">
        <v>0.26239189505577087</v>
      </c>
      <c r="BG151">
        <v>0</v>
      </c>
      <c r="BN151">
        <v>0</v>
      </c>
      <c r="BO151">
        <v>-6.0229606926441193E-2</v>
      </c>
      <c r="BP151">
        <v>-2.5743383448570967E-3</v>
      </c>
      <c r="BQ151">
        <v>0</v>
      </c>
      <c r="BR151">
        <v>-3.2676314003765583E-3</v>
      </c>
      <c r="BS151">
        <v>0</v>
      </c>
      <c r="BT151">
        <v>-2.6009067893028259E-2</v>
      </c>
      <c r="BU151">
        <v>0</v>
      </c>
      <c r="CB151">
        <v>16.137287139892578</v>
      </c>
      <c r="CC151">
        <v>46.743545532226563</v>
      </c>
      <c r="CD151">
        <v>98.408256530761719</v>
      </c>
      <c r="CE151">
        <v>102.94646453857422</v>
      </c>
      <c r="CF151">
        <v>99.643295288085938</v>
      </c>
      <c r="CG151">
        <v>109.38285064697266</v>
      </c>
      <c r="CH151">
        <v>96.717666625976563</v>
      </c>
      <c r="CI151">
        <v>133.31317138671875</v>
      </c>
      <c r="CO151">
        <v>1.3395459391176701E-2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-4.0873885154724121E-2</v>
      </c>
      <c r="CV151">
        <v>-4.0873777121305466E-2</v>
      </c>
      <c r="CW151">
        <v>-4.0873777121305466E-2</v>
      </c>
      <c r="IN151">
        <v>281</v>
      </c>
      <c r="IO151">
        <v>970.65216064453125</v>
      </c>
      <c r="IP151">
        <v>0</v>
      </c>
      <c r="IQ151">
        <v>86.397933959960938</v>
      </c>
      <c r="IR151">
        <v>92.223548889160156</v>
      </c>
      <c r="IS151">
        <v>0</v>
      </c>
      <c r="IT151">
        <v>0.5</v>
      </c>
      <c r="IU151">
        <v>0</v>
      </c>
    </row>
    <row r="152" spans="10:255">
      <c r="J152">
        <v>0.72608697414398193</v>
      </c>
      <c r="K152">
        <v>1</v>
      </c>
      <c r="L152">
        <v>0.5</v>
      </c>
      <c r="M152">
        <v>2.0389541168697178E-4</v>
      </c>
      <c r="N152">
        <v>1.3696054229512811E-3</v>
      </c>
      <c r="O152">
        <v>4.6485044062137604E-2</v>
      </c>
      <c r="P152">
        <v>4.7854650765657425E-2</v>
      </c>
      <c r="Q152">
        <v>3.358597993850708</v>
      </c>
      <c r="R152">
        <v>720.3785400390625</v>
      </c>
      <c r="S152">
        <v>295.68344116210938</v>
      </c>
      <c r="T152">
        <v>6.717195987701416</v>
      </c>
      <c r="U152">
        <v>6.8571433424949646E-2</v>
      </c>
      <c r="W152">
        <v>282</v>
      </c>
      <c r="X152">
        <v>0.19679246842861176</v>
      </c>
      <c r="Y152">
        <v>0.15207746624946594</v>
      </c>
      <c r="Z152">
        <v>0.14048673212528229</v>
      </c>
      <c r="AA152">
        <v>0.15851087868213654</v>
      </c>
      <c r="AB152">
        <v>0.19040369987487793</v>
      </c>
      <c r="AC152">
        <v>0.17942255735397339</v>
      </c>
      <c r="AD152">
        <v>0.15374097228050232</v>
      </c>
      <c r="AE152">
        <v>0.15001654624938965</v>
      </c>
      <c r="AF152">
        <v>0.1524994969367981</v>
      </c>
      <c r="AL152">
        <v>2.6415040493011475</v>
      </c>
      <c r="AM152">
        <v>5.5845093727111816</v>
      </c>
      <c r="AN152">
        <v>5.902653694152832</v>
      </c>
      <c r="AO152">
        <v>10.297822952270508</v>
      </c>
      <c r="AP152">
        <v>21.919261932373047</v>
      </c>
      <c r="AQ152">
        <v>12.057746887207031</v>
      </c>
      <c r="AR152">
        <v>10.625901222229004</v>
      </c>
      <c r="AS152">
        <v>19.998346328735352</v>
      </c>
      <c r="AZ152">
        <v>0</v>
      </c>
      <c r="BA152">
        <v>0.68763887882232666</v>
      </c>
      <c r="BB152">
        <v>2.1890938282012939E-2</v>
      </c>
      <c r="BC152">
        <v>0</v>
      </c>
      <c r="BD152">
        <v>1.9622737541794777E-2</v>
      </c>
      <c r="BE152">
        <v>0</v>
      </c>
      <c r="BF152">
        <v>0.27084749937057495</v>
      </c>
      <c r="BG152">
        <v>0</v>
      </c>
      <c r="BN152">
        <v>0</v>
      </c>
      <c r="BO152">
        <v>-5.953839048743248E-2</v>
      </c>
      <c r="BP152">
        <v>-2.8574652969837189E-3</v>
      </c>
      <c r="BQ152">
        <v>0</v>
      </c>
      <c r="BR152">
        <v>-3.178237471729517E-3</v>
      </c>
      <c r="BS152">
        <v>0</v>
      </c>
      <c r="BT152">
        <v>-2.5630557909607887E-2</v>
      </c>
      <c r="BU152">
        <v>0</v>
      </c>
      <c r="CB152">
        <v>16.509407043457031</v>
      </c>
      <c r="CC152">
        <v>46.537559509277344</v>
      </c>
      <c r="CD152">
        <v>98.3775634765625</v>
      </c>
      <c r="CE152">
        <v>102.97823333740234</v>
      </c>
      <c r="CF152">
        <v>99.63299560546875</v>
      </c>
      <c r="CG152">
        <v>109.61585235595703</v>
      </c>
      <c r="CH152">
        <v>96.59912109375</v>
      </c>
      <c r="CI152">
        <v>133.32231140136719</v>
      </c>
      <c r="CO152">
        <v>1.3840610161423683E-2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-4.7862529754638672E-2</v>
      </c>
      <c r="CV152">
        <v>-4.7854650765657425E-2</v>
      </c>
      <c r="CW152">
        <v>-4.7854650765657425E-2</v>
      </c>
      <c r="IN152">
        <v>282</v>
      </c>
      <c r="IO152">
        <v>973.91302490234375</v>
      </c>
      <c r="IP152">
        <v>0</v>
      </c>
      <c r="IQ152">
        <v>86.386238098144531</v>
      </c>
      <c r="IR152">
        <v>92.205413818359375</v>
      </c>
      <c r="IS152">
        <v>0</v>
      </c>
      <c r="IT152">
        <v>0.5</v>
      </c>
      <c r="IU152">
        <v>0</v>
      </c>
    </row>
    <row r="153" spans="10:255">
      <c r="J153">
        <v>0.72282606363296509</v>
      </c>
      <c r="K153">
        <v>1</v>
      </c>
      <c r="L153">
        <v>0.5</v>
      </c>
      <c r="M153">
        <v>1.0638093226589262E-4</v>
      </c>
      <c r="N153">
        <v>6.151439156383276E-4</v>
      </c>
      <c r="O153">
        <v>4.0793389081954956E-2</v>
      </c>
      <c r="P153">
        <v>4.1408531367778778E-2</v>
      </c>
      <c r="Q153">
        <v>2.8912320137023926</v>
      </c>
      <c r="R153">
        <v>723.269775390625</v>
      </c>
      <c r="S153">
        <v>295.7242431640625</v>
      </c>
      <c r="T153">
        <v>5.7824640274047852</v>
      </c>
      <c r="U153">
        <v>6.6428571939468384E-2</v>
      </c>
      <c r="W153">
        <v>283</v>
      </c>
      <c r="X153">
        <v>0.19649824500083923</v>
      </c>
      <c r="Y153">
        <v>0.15221752226352692</v>
      </c>
      <c r="Z153">
        <v>0.14049763977527618</v>
      </c>
      <c r="AA153">
        <v>0.15849541127681732</v>
      </c>
      <c r="AB153">
        <v>0.19041509926319122</v>
      </c>
      <c r="AC153">
        <v>0.17916996777057648</v>
      </c>
      <c r="AD153">
        <v>0.15388029813766479</v>
      </c>
      <c r="AE153">
        <v>0.15001039206981659</v>
      </c>
      <c r="AF153">
        <v>0.15259033441543579</v>
      </c>
      <c r="AL153">
        <v>2.7003486156463623</v>
      </c>
      <c r="AM153">
        <v>5.5564980506896973</v>
      </c>
      <c r="AN153">
        <v>5.9004721641540527</v>
      </c>
      <c r="AO153">
        <v>10.300915718078613</v>
      </c>
      <c r="AP153">
        <v>21.916982650756836</v>
      </c>
      <c r="AQ153">
        <v>12.083004951477051</v>
      </c>
      <c r="AR153">
        <v>10.611968994140625</v>
      </c>
      <c r="AS153">
        <v>19.998960494995117</v>
      </c>
      <c r="AZ153">
        <v>0</v>
      </c>
      <c r="BA153">
        <v>0.68031138181686401</v>
      </c>
      <c r="BB153">
        <v>2.2075308486819267E-2</v>
      </c>
      <c r="BC153">
        <v>0</v>
      </c>
      <c r="BD153">
        <v>1.9973959773778915E-2</v>
      </c>
      <c r="BE153">
        <v>0</v>
      </c>
      <c r="BF153">
        <v>0.27763935923576355</v>
      </c>
      <c r="BG153">
        <v>0</v>
      </c>
      <c r="BN153">
        <v>0</v>
      </c>
      <c r="BO153">
        <v>-5.8845996856689453E-2</v>
      </c>
      <c r="BP153">
        <v>-3.0825904104858637E-3</v>
      </c>
      <c r="BQ153">
        <v>0</v>
      </c>
      <c r="BR153">
        <v>-3.0936133116483688E-3</v>
      </c>
      <c r="BS153">
        <v>0</v>
      </c>
      <c r="BT153">
        <v>-2.5258470326662064E-2</v>
      </c>
      <c r="BU153">
        <v>0</v>
      </c>
      <c r="CB153">
        <v>16.877185821533203</v>
      </c>
      <c r="CC153">
        <v>46.304134368896484</v>
      </c>
      <c r="CD153">
        <v>98.341201782226563</v>
      </c>
      <c r="CE153">
        <v>103.00917053222656</v>
      </c>
      <c r="CF153">
        <v>99.622634887695313</v>
      </c>
      <c r="CG153">
        <v>109.84548187255859</v>
      </c>
      <c r="CH153">
        <v>96.472457885742188</v>
      </c>
      <c r="CI153">
        <v>133.326416015625</v>
      </c>
      <c r="CO153">
        <v>1.4109345152974129E-2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-4.1410326957702637E-2</v>
      </c>
      <c r="CV153">
        <v>-4.1408531367778778E-2</v>
      </c>
      <c r="CW153">
        <v>-4.1408531367778778E-2</v>
      </c>
      <c r="IN153">
        <v>283</v>
      </c>
      <c r="IO153">
        <v>977.17388916015625</v>
      </c>
      <c r="IP153">
        <v>0</v>
      </c>
      <c r="IQ153">
        <v>86.368804931640625</v>
      </c>
      <c r="IR153">
        <v>92.180343627929688</v>
      </c>
      <c r="IS153">
        <v>0</v>
      </c>
      <c r="IT153">
        <v>0.5</v>
      </c>
      <c r="IU153">
        <v>0</v>
      </c>
    </row>
    <row r="154" spans="10:255">
      <c r="J154">
        <v>0.71956521272659302</v>
      </c>
      <c r="K154">
        <v>1</v>
      </c>
      <c r="L154">
        <v>0.5</v>
      </c>
      <c r="M154">
        <v>6.7715656768996269E-5</v>
      </c>
      <c r="N154">
        <v>4.355895216576755E-4</v>
      </c>
      <c r="O154">
        <v>4.6669136732816696E-2</v>
      </c>
      <c r="P154">
        <v>4.7104727476835251E-2</v>
      </c>
      <c r="Q154">
        <v>3.2163131237030029</v>
      </c>
      <c r="R154">
        <v>726.486083984375</v>
      </c>
      <c r="S154">
        <v>295.77090454101563</v>
      </c>
      <c r="T154">
        <v>6.4326262474060059</v>
      </c>
      <c r="U154">
        <v>6.4285717904567719E-2</v>
      </c>
      <c r="W154">
        <v>284</v>
      </c>
      <c r="X154">
        <v>0.19620758295059204</v>
      </c>
      <c r="Y154">
        <v>0.1523345410823822</v>
      </c>
      <c r="Z154">
        <v>0.14050912857055664</v>
      </c>
      <c r="AA154">
        <v>0.15848036110401154</v>
      </c>
      <c r="AB154">
        <v>0.19042541086673737</v>
      </c>
      <c r="AC154">
        <v>0.178921177983284</v>
      </c>
      <c r="AD154">
        <v>0.15399619936943054</v>
      </c>
      <c r="AE154">
        <v>0.15000604093074799</v>
      </c>
      <c r="AF154">
        <v>0.15266615152359009</v>
      </c>
      <c r="AL154">
        <v>2.7584810256958008</v>
      </c>
      <c r="AM154">
        <v>5.5330944061279297</v>
      </c>
      <c r="AN154">
        <v>5.8981742858886719</v>
      </c>
      <c r="AO154">
        <v>10.303925514221191</v>
      </c>
      <c r="AP154">
        <v>21.914918899536133</v>
      </c>
      <c r="AQ154">
        <v>12.107884407043457</v>
      </c>
      <c r="AR154">
        <v>10.600379943847656</v>
      </c>
      <c r="AS154">
        <v>19.999395370483398</v>
      </c>
      <c r="AZ154">
        <v>0</v>
      </c>
      <c r="BA154">
        <v>0.67264395952224731</v>
      </c>
      <c r="BB154">
        <v>2.2315660491585732E-2</v>
      </c>
      <c r="BC154">
        <v>0</v>
      </c>
      <c r="BD154">
        <v>2.0306495949625969E-2</v>
      </c>
      <c r="BE154">
        <v>0</v>
      </c>
      <c r="BF154">
        <v>0.28473386168479919</v>
      </c>
      <c r="BG154">
        <v>0</v>
      </c>
      <c r="BN154">
        <v>0</v>
      </c>
      <c r="BO154">
        <v>-5.8133754879236221E-2</v>
      </c>
      <c r="BP154">
        <v>-3.3371953759342432E-3</v>
      </c>
      <c r="BQ154">
        <v>0</v>
      </c>
      <c r="BR154">
        <v>-3.0102413147687912E-3</v>
      </c>
      <c r="BS154">
        <v>0</v>
      </c>
      <c r="BT154">
        <v>-2.4878555908799171E-2</v>
      </c>
      <c r="BU154">
        <v>0</v>
      </c>
      <c r="CB154">
        <v>17.240512847900391</v>
      </c>
      <c r="CC154">
        <v>46.109104156494141</v>
      </c>
      <c r="CD154">
        <v>98.302909851074219</v>
      </c>
      <c r="CE154">
        <v>103.03926849365234</v>
      </c>
      <c r="CF154">
        <v>99.613258361816406</v>
      </c>
      <c r="CG154">
        <v>110.0716552734375</v>
      </c>
      <c r="CH154">
        <v>96.367095947265625</v>
      </c>
      <c r="CI154">
        <v>133.32931518554688</v>
      </c>
      <c r="CO154">
        <v>1.4510134235024452E-2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-4.7087669372558594E-2</v>
      </c>
      <c r="CV154">
        <v>-4.7104727476835251E-2</v>
      </c>
      <c r="CW154">
        <v>-4.7104727476835251E-2</v>
      </c>
      <c r="IN154">
        <v>284</v>
      </c>
      <c r="IO154">
        <v>980.434814453125</v>
      </c>
      <c r="IP154">
        <v>0</v>
      </c>
      <c r="IQ154">
        <v>86.357780456542969</v>
      </c>
      <c r="IR154">
        <v>92.1644287109375</v>
      </c>
      <c r="IS154">
        <v>0</v>
      </c>
      <c r="IT154">
        <v>0.5</v>
      </c>
      <c r="IU154">
        <v>0</v>
      </c>
    </row>
    <row r="155" spans="10:255">
      <c r="J155">
        <v>0.71630436182022095</v>
      </c>
      <c r="K155">
        <v>1</v>
      </c>
      <c r="L155">
        <v>0.5</v>
      </c>
      <c r="M155">
        <v>4.1486993723083287E-5</v>
      </c>
      <c r="N155">
        <v>3.1590499565936625E-4</v>
      </c>
      <c r="O155">
        <v>5.6209217756986618E-2</v>
      </c>
      <c r="P155">
        <v>5.6525122374296188E-2</v>
      </c>
      <c r="Q155">
        <v>3.8072774410247803</v>
      </c>
      <c r="R155">
        <v>730.2933349609375</v>
      </c>
      <c r="S155">
        <v>295.82711791992188</v>
      </c>
      <c r="T155">
        <v>7.6145548820495605</v>
      </c>
      <c r="U155">
        <v>6.2142856419086456E-2</v>
      </c>
      <c r="W155">
        <v>285</v>
      </c>
      <c r="X155">
        <v>0.19592046737670898</v>
      </c>
      <c r="Y155">
        <v>0.15241667628288269</v>
      </c>
      <c r="Z155">
        <v>0.14052048325538635</v>
      </c>
      <c r="AA155">
        <v>0.15846569836139679</v>
      </c>
      <c r="AB155">
        <v>0.19043427705764771</v>
      </c>
      <c r="AC155">
        <v>0.17867611348628998</v>
      </c>
      <c r="AD155">
        <v>0.15407799184322357</v>
      </c>
      <c r="AE155">
        <v>0.15000288188457489</v>
      </c>
      <c r="AF155">
        <v>0.15271961688995361</v>
      </c>
      <c r="AL155">
        <v>2.8159041404724121</v>
      </c>
      <c r="AM155">
        <v>5.516667366027832</v>
      </c>
      <c r="AN155">
        <v>5.8959031105041504</v>
      </c>
      <c r="AO155">
        <v>10.306858062744141</v>
      </c>
      <c r="AP155">
        <v>21.913145065307617</v>
      </c>
      <c r="AQ155">
        <v>12.132390975952148</v>
      </c>
      <c r="AR155">
        <v>10.59220027923584</v>
      </c>
      <c r="AS155">
        <v>19.999710083007813</v>
      </c>
      <c r="AZ155">
        <v>0</v>
      </c>
      <c r="BA155">
        <v>0.6662980318069458</v>
      </c>
      <c r="BB155">
        <v>2.2615417838096619E-2</v>
      </c>
      <c r="BC155">
        <v>0</v>
      </c>
      <c r="BD155">
        <v>2.0614961162209511E-2</v>
      </c>
      <c r="BE155">
        <v>0</v>
      </c>
      <c r="BF155">
        <v>0.29047158360481262</v>
      </c>
      <c r="BG155">
        <v>0</v>
      </c>
      <c r="BN155">
        <v>0</v>
      </c>
      <c r="BO155">
        <v>-5.7423852384090424E-2</v>
      </c>
      <c r="BP155">
        <v>-3.544963663443923E-3</v>
      </c>
      <c r="BQ155">
        <v>0</v>
      </c>
      <c r="BR155">
        <v>-2.9311380349099636E-3</v>
      </c>
      <c r="BS155">
        <v>0</v>
      </c>
      <c r="BT155">
        <v>-2.4506630375981331E-2</v>
      </c>
      <c r="BU155">
        <v>0</v>
      </c>
      <c r="CB155">
        <v>17.599407196044922</v>
      </c>
      <c r="CC155">
        <v>45.972209930419922</v>
      </c>
      <c r="CD155">
        <v>98.265060424804688</v>
      </c>
      <c r="CE155">
        <v>103.06859588623047</v>
      </c>
      <c r="CF155">
        <v>99.605201721191406</v>
      </c>
      <c r="CG155">
        <v>110.29444122314453</v>
      </c>
      <c r="CH155">
        <v>96.292739868164063</v>
      </c>
      <c r="CI155">
        <v>133.3314208984375</v>
      </c>
      <c r="CO155">
        <v>1.4763625338673592E-2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-5.6549906730651855E-2</v>
      </c>
      <c r="CV155">
        <v>-5.6525122374296188E-2</v>
      </c>
      <c r="CW155">
        <v>-5.6525122374296188E-2</v>
      </c>
      <c r="IN155">
        <v>285</v>
      </c>
      <c r="IO155">
        <v>983.6956787109375</v>
      </c>
      <c r="IP155">
        <v>0</v>
      </c>
      <c r="IQ155">
        <v>86.356887817382813</v>
      </c>
      <c r="IR155">
        <v>92.162742614746094</v>
      </c>
      <c r="IS155">
        <v>0</v>
      </c>
      <c r="IT155">
        <v>0.5</v>
      </c>
      <c r="IU155">
        <v>0</v>
      </c>
    </row>
    <row r="156" spans="10:255">
      <c r="J156">
        <v>0.7130434513092041</v>
      </c>
      <c r="K156">
        <v>1</v>
      </c>
      <c r="L156">
        <v>0.5</v>
      </c>
      <c r="M156">
        <v>1.919285386975389E-5</v>
      </c>
      <c r="N156">
        <v>1.0112824384123087E-4</v>
      </c>
      <c r="O156">
        <v>3.8949340581893921E-2</v>
      </c>
      <c r="P156">
        <v>3.9050467312335968E-2</v>
      </c>
      <c r="Q156">
        <v>2.634528636932373</v>
      </c>
      <c r="R156">
        <v>732.9278564453125</v>
      </c>
      <c r="S156">
        <v>295.86605834960938</v>
      </c>
      <c r="T156">
        <v>5.2690572738647461</v>
      </c>
      <c r="U156">
        <v>6.0000002384185791E-2</v>
      </c>
      <c r="W156">
        <v>286</v>
      </c>
      <c r="X156">
        <v>0.19563682377338409</v>
      </c>
      <c r="Y156">
        <v>0.1525530219078064</v>
      </c>
      <c r="Z156">
        <v>0.14053443074226379</v>
      </c>
      <c r="AA156">
        <v>0.15845140814781189</v>
      </c>
      <c r="AB156">
        <v>0.19044449925422668</v>
      </c>
      <c r="AC156">
        <v>0.17843461036682129</v>
      </c>
      <c r="AD156">
        <v>0.1542048305273056</v>
      </c>
      <c r="AE156">
        <v>0.15000186860561371</v>
      </c>
      <c r="AF156">
        <v>0.15280383825302124</v>
      </c>
      <c r="AL156">
        <v>2.8726327419281006</v>
      </c>
      <c r="AM156">
        <v>5.4893984794616699</v>
      </c>
      <c r="AN156">
        <v>5.8931140899658203</v>
      </c>
      <c r="AO156">
        <v>10.30971622467041</v>
      </c>
      <c r="AP156">
        <v>21.911102294921875</v>
      </c>
      <c r="AQ156">
        <v>12.15654182434082</v>
      </c>
      <c r="AR156">
        <v>10.579516410827637</v>
      </c>
      <c r="AS156">
        <v>19.999813079833984</v>
      </c>
      <c r="AZ156">
        <v>0</v>
      </c>
      <c r="BA156">
        <v>0.66174548864364624</v>
      </c>
      <c r="BB156">
        <v>2.2961843758821487E-2</v>
      </c>
      <c r="BC156">
        <v>0</v>
      </c>
      <c r="BD156">
        <v>2.090081013739109E-2</v>
      </c>
      <c r="BE156">
        <v>0</v>
      </c>
      <c r="BF156">
        <v>0.294391930103302</v>
      </c>
      <c r="BG156">
        <v>0</v>
      </c>
      <c r="BN156">
        <v>0</v>
      </c>
      <c r="BO156">
        <v>-5.6729983538389206E-2</v>
      </c>
      <c r="BP156">
        <v>-3.6835952196270227E-3</v>
      </c>
      <c r="BQ156">
        <v>0</v>
      </c>
      <c r="BR156">
        <v>-2.8570350259542465E-3</v>
      </c>
      <c r="BS156">
        <v>0</v>
      </c>
      <c r="BT156">
        <v>-2.4150734767317772E-2</v>
      </c>
      <c r="BU156">
        <v>0</v>
      </c>
      <c r="CB156">
        <v>17.953962326049805</v>
      </c>
      <c r="CC156">
        <v>45.744968414306641</v>
      </c>
      <c r="CD156">
        <v>98.21856689453125</v>
      </c>
      <c r="CE156">
        <v>103.09717559814453</v>
      </c>
      <c r="CF156">
        <v>99.595909118652344</v>
      </c>
      <c r="CG156">
        <v>110.51398468017578</v>
      </c>
      <c r="CH156">
        <v>96.17742919921875</v>
      </c>
      <c r="CI156">
        <v>133.33209228515625</v>
      </c>
      <c r="CO156">
        <v>1.4784178696572781E-2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-3.9026141166687012E-2</v>
      </c>
      <c r="CV156">
        <v>-3.9050467312335968E-2</v>
      </c>
      <c r="CW156">
        <v>-3.9050467312335968E-2</v>
      </c>
      <c r="IN156">
        <v>286</v>
      </c>
      <c r="IO156">
        <v>986.95654296875</v>
      </c>
      <c r="IP156">
        <v>0</v>
      </c>
      <c r="IQ156">
        <v>86.339202880859375</v>
      </c>
      <c r="IR156">
        <v>92.138046264648438</v>
      </c>
      <c r="IS156">
        <v>0</v>
      </c>
      <c r="IT156">
        <v>0.5</v>
      </c>
      <c r="IU156">
        <v>0</v>
      </c>
    </row>
    <row r="157" spans="10:255">
      <c r="J157">
        <v>0.70978260040283203</v>
      </c>
      <c r="K157">
        <v>1</v>
      </c>
      <c r="L157">
        <v>0.5</v>
      </c>
      <c r="M157">
        <v>1.2087948562111706E-5</v>
      </c>
      <c r="N157">
        <v>6.4266474510077387E-5</v>
      </c>
      <c r="O157">
        <v>4.038102924823761E-2</v>
      </c>
      <c r="P157">
        <v>4.0445294231176376E-2</v>
      </c>
      <c r="Q157">
        <v>2.6582870483398438</v>
      </c>
      <c r="R157">
        <v>735.58612060546875</v>
      </c>
      <c r="S157">
        <v>295.90643310546875</v>
      </c>
      <c r="T157">
        <v>5.3165740966796875</v>
      </c>
      <c r="U157">
        <v>5.7857144623994827E-2</v>
      </c>
      <c r="W157">
        <v>287</v>
      </c>
      <c r="X157">
        <v>0.19535687565803528</v>
      </c>
      <c r="Y157">
        <v>0.15268109738826752</v>
      </c>
      <c r="Z157">
        <v>0.14054934680461884</v>
      </c>
      <c r="AA157">
        <v>0.15843750536441803</v>
      </c>
      <c r="AB157">
        <v>0.19045412540435791</v>
      </c>
      <c r="AC157">
        <v>0.17819692194461823</v>
      </c>
      <c r="AD157">
        <v>0.15432119369506836</v>
      </c>
      <c r="AE157">
        <v>0.15000122785568237</v>
      </c>
      <c r="AF157">
        <v>0.1528812050819397</v>
      </c>
      <c r="AL157">
        <v>2.9286224842071533</v>
      </c>
      <c r="AM157">
        <v>5.4637832641601563</v>
      </c>
      <c r="AN157">
        <v>5.8901305198669434</v>
      </c>
      <c r="AO157">
        <v>10.312497138977051</v>
      </c>
      <c r="AP157">
        <v>21.909175872802734</v>
      </c>
      <c r="AQ157">
        <v>12.180309295654297</v>
      </c>
      <c r="AR157">
        <v>10.567880630493164</v>
      </c>
      <c r="AS157">
        <v>19.999876022338867</v>
      </c>
      <c r="AZ157">
        <v>0</v>
      </c>
      <c r="BA157">
        <v>0.65502274036407471</v>
      </c>
      <c r="BB157">
        <v>2.333759143948555E-2</v>
      </c>
      <c r="BC157">
        <v>0</v>
      </c>
      <c r="BD157">
        <v>2.1175174042582512E-2</v>
      </c>
      <c r="BE157">
        <v>0</v>
      </c>
      <c r="BF157">
        <v>0.30046454071998596</v>
      </c>
      <c r="BG157">
        <v>0</v>
      </c>
      <c r="BN157">
        <v>0</v>
      </c>
      <c r="BO157">
        <v>-5.5989973247051239E-2</v>
      </c>
      <c r="BP157">
        <v>-3.9252839051187038E-3</v>
      </c>
      <c r="BQ157">
        <v>0</v>
      </c>
      <c r="BR157">
        <v>-2.7808188460767269E-3</v>
      </c>
      <c r="BS157">
        <v>0</v>
      </c>
      <c r="BT157">
        <v>-2.3769184947013855E-2</v>
      </c>
      <c r="BU157">
        <v>0</v>
      </c>
      <c r="CB157">
        <v>18.303897857666016</v>
      </c>
      <c r="CC157">
        <v>45.531509399414063</v>
      </c>
      <c r="CD157">
        <v>98.168846130371094</v>
      </c>
      <c r="CE157">
        <v>103.12498474121094</v>
      </c>
      <c r="CF157">
        <v>99.587158203125</v>
      </c>
      <c r="CG157">
        <v>110.73006439208984</v>
      </c>
      <c r="CH157">
        <v>96.071647644042969</v>
      </c>
      <c r="CI157">
        <v>133.33251953125</v>
      </c>
      <c r="CO157">
        <v>1.519062090665102E-2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-4.0456652641296387E-2</v>
      </c>
      <c r="CV157">
        <v>-4.0445294231176376E-2</v>
      </c>
      <c r="CW157">
        <v>-4.0445294231176376E-2</v>
      </c>
      <c r="IN157">
        <v>287</v>
      </c>
      <c r="IO157">
        <v>990.2174072265625</v>
      </c>
      <c r="IP157">
        <v>0</v>
      </c>
      <c r="IQ157">
        <v>86.323654174804688</v>
      </c>
      <c r="IR157">
        <v>92.116363525390625</v>
      </c>
      <c r="IS157">
        <v>0</v>
      </c>
      <c r="IT157">
        <v>0.5</v>
      </c>
      <c r="IU157">
        <v>0</v>
      </c>
    </row>
    <row r="158" spans="10:255">
      <c r="J158">
        <v>0.70652174949645996</v>
      </c>
      <c r="K158">
        <v>1</v>
      </c>
      <c r="L158">
        <v>0.5</v>
      </c>
      <c r="M158">
        <v>8.4905223047826439E-6</v>
      </c>
      <c r="N158">
        <v>7.067775004543364E-5</v>
      </c>
      <c r="O158">
        <v>6.4713515341281891E-2</v>
      </c>
      <c r="P158">
        <v>6.478419154882431E-2</v>
      </c>
      <c r="Q158">
        <v>4.1621556282043457</v>
      </c>
      <c r="R158">
        <v>739.748291015625</v>
      </c>
      <c r="S158">
        <v>295.97116088867188</v>
      </c>
      <c r="T158">
        <v>8.3243112564086914</v>
      </c>
      <c r="U158">
        <v>5.5714286863803864E-2</v>
      </c>
      <c r="W158">
        <v>288</v>
      </c>
      <c r="X158">
        <v>0.19508063793182373</v>
      </c>
      <c r="Y158">
        <v>0.15272662043571472</v>
      </c>
      <c r="Z158">
        <v>0.14056240022182465</v>
      </c>
      <c r="AA158">
        <v>0.15842397511005402</v>
      </c>
      <c r="AB158">
        <v>0.19046072661876678</v>
      </c>
      <c r="AC158">
        <v>0.1779630035161972</v>
      </c>
      <c r="AD158">
        <v>0.15435715019702911</v>
      </c>
      <c r="AE158">
        <v>0.15000052750110626</v>
      </c>
      <c r="AF158">
        <v>0.1529049426317215</v>
      </c>
      <c r="AL158">
        <v>2.9838700294494629</v>
      </c>
      <c r="AM158">
        <v>5.4546785354614258</v>
      </c>
      <c r="AN158">
        <v>5.8875198364257813</v>
      </c>
      <c r="AO158">
        <v>10.315202713012695</v>
      </c>
      <c r="AP158">
        <v>21.907854080200195</v>
      </c>
      <c r="AQ158">
        <v>12.203701972961426</v>
      </c>
      <c r="AR158">
        <v>10.564284324645996</v>
      </c>
      <c r="AS158">
        <v>19.999946594238281</v>
      </c>
      <c r="AZ158">
        <v>0</v>
      </c>
      <c r="BA158">
        <v>0.64890682697296143</v>
      </c>
      <c r="BB158">
        <v>2.3765025660395622E-2</v>
      </c>
      <c r="BC158">
        <v>0</v>
      </c>
      <c r="BD158">
        <v>2.1431928500533104E-2</v>
      </c>
      <c r="BE158">
        <v>0</v>
      </c>
      <c r="BF158">
        <v>0.30589619278907776</v>
      </c>
      <c r="BG158">
        <v>0</v>
      </c>
      <c r="BN158">
        <v>0</v>
      </c>
      <c r="BO158">
        <v>-5.5246256291866302E-2</v>
      </c>
      <c r="BP158">
        <v>-4.1487212292850018E-3</v>
      </c>
      <c r="BQ158">
        <v>0</v>
      </c>
      <c r="BR158">
        <v>-2.7075002435594797E-3</v>
      </c>
      <c r="BS158">
        <v>0</v>
      </c>
      <c r="BT158">
        <v>-2.3391440510749817E-2</v>
      </c>
      <c r="BU158">
        <v>0</v>
      </c>
      <c r="CB158">
        <v>18.649194717407227</v>
      </c>
      <c r="CC158">
        <v>45.455638885498047</v>
      </c>
      <c r="CD158">
        <v>98.125335693359375</v>
      </c>
      <c r="CE158">
        <v>103.15204620361328</v>
      </c>
      <c r="CF158">
        <v>99.581153869628906</v>
      </c>
      <c r="CG158">
        <v>110.94271850585938</v>
      </c>
      <c r="CH158">
        <v>96.038955688476563</v>
      </c>
      <c r="CI158">
        <v>133.33299255371094</v>
      </c>
      <c r="CO158">
        <v>1.5548077411949635E-2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-6.4790248870849609E-2</v>
      </c>
      <c r="CV158">
        <v>-6.478419154882431E-2</v>
      </c>
      <c r="CW158">
        <v>-6.478419154882431E-2</v>
      </c>
      <c r="IN158">
        <v>288</v>
      </c>
      <c r="IO158">
        <v>993.478271484375</v>
      </c>
      <c r="IP158">
        <v>0</v>
      </c>
      <c r="IQ158">
        <v>86.333198547363281</v>
      </c>
      <c r="IR158">
        <v>92.129524230957031</v>
      </c>
      <c r="IS158">
        <v>0</v>
      </c>
      <c r="IT158">
        <v>0.5</v>
      </c>
      <c r="IU158">
        <v>0</v>
      </c>
    </row>
    <row r="159" spans="10:255">
      <c r="J159">
        <v>0.70326083898544312</v>
      </c>
      <c r="K159">
        <v>1</v>
      </c>
      <c r="L159">
        <v>0.5</v>
      </c>
      <c r="M159">
        <v>3.5373111586523009E-6</v>
      </c>
      <c r="N159">
        <v>1.4219755939848255E-5</v>
      </c>
      <c r="O159">
        <v>3.0810119584202766E-2</v>
      </c>
      <c r="P159">
        <v>3.0824339017271996E-2</v>
      </c>
      <c r="Q159">
        <v>2.0099668502807617</v>
      </c>
      <c r="R159">
        <v>741.75823974609375</v>
      </c>
      <c r="S159">
        <v>296.00198364257813</v>
      </c>
      <c r="T159">
        <v>4.0199337005615234</v>
      </c>
      <c r="U159">
        <v>5.35714291036129E-2</v>
      </c>
      <c r="W159">
        <v>289</v>
      </c>
      <c r="X159">
        <v>0.19480778276920319</v>
      </c>
      <c r="Y159">
        <v>0.15287879109382629</v>
      </c>
      <c r="Z159">
        <v>0.1405797153711319</v>
      </c>
      <c r="AA159">
        <v>0.15841075778007507</v>
      </c>
      <c r="AB159">
        <v>0.19047060608863831</v>
      </c>
      <c r="AC159">
        <v>0.17773237824440002</v>
      </c>
      <c r="AD159">
        <v>0.1544930636882782</v>
      </c>
      <c r="AE159">
        <v>0.15000037848949432</v>
      </c>
      <c r="AF159">
        <v>0.15299549698829651</v>
      </c>
      <c r="AL159">
        <v>3.0384411811828613</v>
      </c>
      <c r="AM159">
        <v>5.4242444038391113</v>
      </c>
      <c r="AN159">
        <v>5.8840570449829102</v>
      </c>
      <c r="AO159">
        <v>10.317846298217773</v>
      </c>
      <c r="AP159">
        <v>21.905879974365234</v>
      </c>
      <c r="AQ159">
        <v>12.226763725280762</v>
      </c>
      <c r="AR159">
        <v>10.550692558288574</v>
      </c>
      <c r="AS159">
        <v>19.999961853027344</v>
      </c>
      <c r="AZ159">
        <v>0</v>
      </c>
      <c r="BA159">
        <v>0.64669400453567505</v>
      </c>
      <c r="BB159">
        <v>2.4246716871857643E-2</v>
      </c>
      <c r="BC159">
        <v>0</v>
      </c>
      <c r="BD159">
        <v>2.1669402718544006E-2</v>
      </c>
      <c r="BE159">
        <v>0</v>
      </c>
      <c r="BF159">
        <v>0.30738988518714905</v>
      </c>
      <c r="BG159">
        <v>0</v>
      </c>
      <c r="BN159">
        <v>0</v>
      </c>
      <c r="BO159">
        <v>-5.456993356347084E-2</v>
      </c>
      <c r="BP159">
        <v>-4.2108208872377872E-3</v>
      </c>
      <c r="BQ159">
        <v>0</v>
      </c>
      <c r="BR159">
        <v>-2.6431386359035969E-3</v>
      </c>
      <c r="BS159">
        <v>0</v>
      </c>
      <c r="BT159">
        <v>-2.3062068969011307E-2</v>
      </c>
      <c r="BU159">
        <v>0</v>
      </c>
      <c r="CB159">
        <v>18.990262985229492</v>
      </c>
      <c r="CC159">
        <v>45.202018737792969</v>
      </c>
      <c r="CD159">
        <v>98.067619323730469</v>
      </c>
      <c r="CE159">
        <v>103.17847442626953</v>
      </c>
      <c r="CF159">
        <v>99.572174072265625</v>
      </c>
      <c r="CG159">
        <v>111.15238189697266</v>
      </c>
      <c r="CH159">
        <v>95.9154052734375</v>
      </c>
      <c r="CI159">
        <v>133.33308410644531</v>
      </c>
      <c r="CO159">
        <v>1.5328670851886272E-2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-3.0815601348876953E-2</v>
      </c>
      <c r="CV159">
        <v>-3.0824339017271996E-2</v>
      </c>
      <c r="CW159">
        <v>-3.0824339017271996E-2</v>
      </c>
      <c r="IN159">
        <v>289</v>
      </c>
      <c r="IO159">
        <v>996.7391357421875</v>
      </c>
      <c r="IP159">
        <v>0</v>
      </c>
      <c r="IQ159">
        <v>86.309455871582031</v>
      </c>
      <c r="IR159">
        <v>92.096519470214844</v>
      </c>
      <c r="IS159">
        <v>0</v>
      </c>
      <c r="IT159">
        <v>0.5</v>
      </c>
      <c r="IU159">
        <v>0</v>
      </c>
    </row>
    <row r="160" spans="10:255">
      <c r="J160">
        <v>0.69999998807907104</v>
      </c>
      <c r="K160">
        <v>1</v>
      </c>
      <c r="L160">
        <v>0.5</v>
      </c>
      <c r="M160">
        <v>2.5654289856902324E-6</v>
      </c>
      <c r="N160">
        <v>1.0707318324421067E-5</v>
      </c>
      <c r="O160">
        <v>3.3127728849649429E-2</v>
      </c>
      <c r="P160">
        <v>3.3138435333967209E-2</v>
      </c>
      <c r="Q160">
        <v>2.0868475437164307</v>
      </c>
      <c r="R160">
        <v>743.8450927734375</v>
      </c>
      <c r="S160">
        <v>296.03512573242188</v>
      </c>
      <c r="T160">
        <v>4.1736950874328613</v>
      </c>
      <c r="U160">
        <v>5.1428571343421936E-2</v>
      </c>
      <c r="W160">
        <v>290</v>
      </c>
      <c r="X160">
        <v>0.19453883171081543</v>
      </c>
      <c r="Y160">
        <v>0.15301938354969025</v>
      </c>
      <c r="Z160">
        <v>0.14059801399707794</v>
      </c>
      <c r="AA160">
        <v>0.15839789807796478</v>
      </c>
      <c r="AB160">
        <v>0.19047984480857849</v>
      </c>
      <c r="AC160">
        <v>0.17750567197799683</v>
      </c>
      <c r="AD160">
        <v>0.15461587905883789</v>
      </c>
      <c r="AE160">
        <v>0.15000027418136597</v>
      </c>
      <c r="AF160">
        <v>0.15307734906673431</v>
      </c>
      <c r="AL160">
        <v>3.092231273651123</v>
      </c>
      <c r="AM160">
        <v>5.3961257934570313</v>
      </c>
      <c r="AN160">
        <v>5.8803973197937012</v>
      </c>
      <c r="AO160">
        <v>10.320418357849121</v>
      </c>
      <c r="AP160">
        <v>21.904031753540039</v>
      </c>
      <c r="AQ160">
        <v>12.249435424804688</v>
      </c>
      <c r="AR160">
        <v>10.538411140441895</v>
      </c>
      <c r="AS160">
        <v>19.999971389770508</v>
      </c>
      <c r="AZ160">
        <v>0</v>
      </c>
      <c r="BA160">
        <v>0.63978463411331177</v>
      </c>
      <c r="BB160">
        <v>2.472621388733387E-2</v>
      </c>
      <c r="BC160">
        <v>0</v>
      </c>
      <c r="BD160">
        <v>2.1897224709391594E-2</v>
      </c>
      <c r="BE160">
        <v>0</v>
      </c>
      <c r="BF160">
        <v>0.31359198689460754</v>
      </c>
      <c r="BG160">
        <v>0</v>
      </c>
      <c r="BN160">
        <v>0</v>
      </c>
      <c r="BO160">
        <v>-5.3789641708135605E-2</v>
      </c>
      <c r="BP160">
        <v>-4.4781113974750042E-3</v>
      </c>
      <c r="BQ160">
        <v>0</v>
      </c>
      <c r="BR160">
        <v>-2.5716053787618876E-3</v>
      </c>
      <c r="BS160">
        <v>0</v>
      </c>
      <c r="BT160">
        <v>-2.2670328617095947E-2</v>
      </c>
      <c r="BU160">
        <v>0</v>
      </c>
      <c r="CB160">
        <v>19.326452255249023</v>
      </c>
      <c r="CC160">
        <v>44.967697143554688</v>
      </c>
      <c r="CD160">
        <v>98.006622314453125</v>
      </c>
      <c r="CE160">
        <v>103.20419311523438</v>
      </c>
      <c r="CF160">
        <v>99.563774108886719</v>
      </c>
      <c r="CG160">
        <v>111.35847473144531</v>
      </c>
      <c r="CH160">
        <v>95.803749084472656</v>
      </c>
      <c r="CI160">
        <v>133.33316040039063</v>
      </c>
      <c r="CO160">
        <v>1.5874532982707024E-2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-3.312528133392334E-2</v>
      </c>
      <c r="CV160">
        <v>-3.3138435333967209E-2</v>
      </c>
      <c r="CW160">
        <v>-3.3138435333967209E-2</v>
      </c>
      <c r="IN160">
        <v>290</v>
      </c>
      <c r="IO160">
        <v>1000</v>
      </c>
      <c r="IP160">
        <v>0</v>
      </c>
      <c r="IQ160">
        <v>86.288803100585938</v>
      </c>
      <c r="IR160">
        <v>92.067817687988281</v>
      </c>
      <c r="IS160">
        <v>0</v>
      </c>
      <c r="IT160">
        <v>0.5</v>
      </c>
      <c r="IU160">
        <v>0</v>
      </c>
    </row>
    <row r="161" spans="10:255">
      <c r="J161">
        <v>0.69999998807907104</v>
      </c>
      <c r="K161">
        <v>1</v>
      </c>
      <c r="L161">
        <v>0.5</v>
      </c>
      <c r="M161">
        <v>1.9991407498309854E-6</v>
      </c>
      <c r="N161">
        <v>1.5915891708573326E-5</v>
      </c>
      <c r="O161">
        <v>6.508144736289978E-2</v>
      </c>
      <c r="P161">
        <v>6.509736180305481E-2</v>
      </c>
      <c r="Q161">
        <v>3.9806830883026123</v>
      </c>
      <c r="R161">
        <v>747.8258056640625</v>
      </c>
      <c r="S161">
        <v>296.1002197265625</v>
      </c>
      <c r="T161">
        <v>7.9613661766052246</v>
      </c>
      <c r="U161">
        <v>4.9285713583230972E-2</v>
      </c>
      <c r="W161">
        <v>291</v>
      </c>
      <c r="X161">
        <v>0.19427378475666046</v>
      </c>
      <c r="Y161">
        <v>0.15305465459823608</v>
      </c>
      <c r="Z161">
        <v>0.14061339199542999</v>
      </c>
      <c r="AA161">
        <v>0.15838538110256195</v>
      </c>
      <c r="AB161">
        <v>0.19048516452312469</v>
      </c>
      <c r="AC161">
        <v>0.17728282511234283</v>
      </c>
      <c r="AD161">
        <v>0.15463109314441681</v>
      </c>
      <c r="AE161">
        <v>0.15000011026859283</v>
      </c>
      <c r="AF161">
        <v>0.15308743715286255</v>
      </c>
      <c r="AL161">
        <v>3.1452407836914063</v>
      </c>
      <c r="AM161">
        <v>5.3890719413757324</v>
      </c>
      <c r="AN161">
        <v>5.877321720123291</v>
      </c>
      <c r="AO161">
        <v>10.322921752929688</v>
      </c>
      <c r="AP161">
        <v>21.90296745300293</v>
      </c>
      <c r="AQ161">
        <v>12.271719932556152</v>
      </c>
      <c r="AR161">
        <v>10.53688907623291</v>
      </c>
      <c r="AS161">
        <v>19.999988555908203</v>
      </c>
      <c r="AZ161">
        <v>0</v>
      </c>
      <c r="BA161">
        <v>0.63358676433563232</v>
      </c>
      <c r="BB161">
        <v>2.5259578600525856E-2</v>
      </c>
      <c r="BC161">
        <v>0</v>
      </c>
      <c r="BD161">
        <v>2.211080864071846E-2</v>
      </c>
      <c r="BE161">
        <v>0</v>
      </c>
      <c r="BF161">
        <v>0.31904277205467224</v>
      </c>
      <c r="BG161">
        <v>0</v>
      </c>
      <c r="BN161">
        <v>0</v>
      </c>
      <c r="BO161">
        <v>-5.3009930998086929E-2</v>
      </c>
      <c r="BP161">
        <v>-4.7205174341797829E-3</v>
      </c>
      <c r="BQ161">
        <v>0</v>
      </c>
      <c r="BR161">
        <v>-2.5029596872627735E-3</v>
      </c>
      <c r="BS161">
        <v>0</v>
      </c>
      <c r="BT161">
        <v>-2.228519506752491E-2</v>
      </c>
      <c r="BU161">
        <v>0</v>
      </c>
      <c r="CB161">
        <v>19.657760620117188</v>
      </c>
      <c r="CC161">
        <v>44.908912658691406</v>
      </c>
      <c r="CD161">
        <v>97.955360412597656</v>
      </c>
      <c r="CE161">
        <v>103.22923278808594</v>
      </c>
      <c r="CF161">
        <v>99.558937072753906</v>
      </c>
      <c r="CG161">
        <v>111.56106567382813</v>
      </c>
      <c r="CH161">
        <v>95.7899169921875</v>
      </c>
      <c r="CI161">
        <v>133.33326721191406</v>
      </c>
      <c r="CO161">
        <v>1.6349315643310547E-2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-6.5118074417114258E-2</v>
      </c>
      <c r="CV161">
        <v>-6.509736180305481E-2</v>
      </c>
      <c r="CW161">
        <v>-6.509736180305481E-2</v>
      </c>
      <c r="IN161">
        <v>291</v>
      </c>
      <c r="IO161">
        <v>1000</v>
      </c>
      <c r="IP161">
        <v>0</v>
      </c>
      <c r="IQ161">
        <v>86.300888061523438</v>
      </c>
      <c r="IR161">
        <v>92.084587097167969</v>
      </c>
      <c r="IS161">
        <v>0</v>
      </c>
      <c r="IT161">
        <v>0.5</v>
      </c>
      <c r="IU161">
        <v>0</v>
      </c>
    </row>
    <row r="162" spans="10:255">
      <c r="J162">
        <v>0.69999998807907104</v>
      </c>
      <c r="K162">
        <v>1</v>
      </c>
      <c r="L162">
        <v>0.5</v>
      </c>
      <c r="M162">
        <v>7.7225399763847236E-7</v>
      </c>
      <c r="N162">
        <v>2.9752418413409032E-6</v>
      </c>
      <c r="O162">
        <v>3.0959118157625198E-2</v>
      </c>
      <c r="P162">
        <v>3.096209280192852E-2</v>
      </c>
      <c r="Q162">
        <v>1.9263362884521484</v>
      </c>
      <c r="R162">
        <v>749.75213623046875</v>
      </c>
      <c r="S162">
        <v>296.13116455078125</v>
      </c>
      <c r="T162">
        <v>3.8526725769042969</v>
      </c>
      <c r="U162">
        <v>4.7142855823040009E-2</v>
      </c>
      <c r="W162">
        <v>292</v>
      </c>
      <c r="X162">
        <v>0.19401207566261292</v>
      </c>
      <c r="Y162">
        <v>0.15319469571113586</v>
      </c>
      <c r="Z162">
        <v>0.14063316583633423</v>
      </c>
      <c r="AA162">
        <v>0.1583731472492218</v>
      </c>
      <c r="AB162">
        <v>0.19049394130706787</v>
      </c>
      <c r="AC162">
        <v>0.17706307768821716</v>
      </c>
      <c r="AD162">
        <v>0.15475194156169891</v>
      </c>
      <c r="AE162">
        <v>0.15000008046627045</v>
      </c>
      <c r="AF162">
        <v>0.15316799283027649</v>
      </c>
      <c r="AL162">
        <v>3.197582483291626</v>
      </c>
      <c r="AM162">
        <v>5.3610634803771973</v>
      </c>
      <c r="AN162">
        <v>5.8733668327331543</v>
      </c>
      <c r="AO162">
        <v>10.325368881225586</v>
      </c>
      <c r="AP162">
        <v>21.901212692260742</v>
      </c>
      <c r="AQ162">
        <v>12.293694496154785</v>
      </c>
      <c r="AR162">
        <v>10.524805068969727</v>
      </c>
      <c r="AS162">
        <v>19.999992370605469</v>
      </c>
      <c r="AZ162">
        <v>0</v>
      </c>
      <c r="BA162">
        <v>0.63235574960708618</v>
      </c>
      <c r="BB162">
        <v>2.5858810171484947E-2</v>
      </c>
      <c r="BC162">
        <v>0</v>
      </c>
      <c r="BD162">
        <v>2.2312842309474945E-2</v>
      </c>
      <c r="BE162">
        <v>0</v>
      </c>
      <c r="BF162">
        <v>0.31947267055511475</v>
      </c>
      <c r="BG162">
        <v>0</v>
      </c>
      <c r="BN162">
        <v>0</v>
      </c>
      <c r="BO162">
        <v>-5.2340637892484665E-2</v>
      </c>
      <c r="BP162">
        <v>-4.7573018819093704E-3</v>
      </c>
      <c r="BQ162">
        <v>0</v>
      </c>
      <c r="BR162">
        <v>-2.4454437661916018E-3</v>
      </c>
      <c r="BS162">
        <v>0</v>
      </c>
      <c r="BT162">
        <v>-2.1974446251988411E-2</v>
      </c>
      <c r="BU162">
        <v>0</v>
      </c>
      <c r="CB162">
        <v>19.984897613525391</v>
      </c>
      <c r="CC162">
        <v>44.675510406494141</v>
      </c>
      <c r="CD162">
        <v>97.889450073242188</v>
      </c>
      <c r="CE162">
        <v>103.25370025634766</v>
      </c>
      <c r="CF162">
        <v>99.550956726074219</v>
      </c>
      <c r="CG162">
        <v>111.76083374023438</v>
      </c>
      <c r="CH162">
        <v>95.680061340332031</v>
      </c>
      <c r="CI162">
        <v>133.33328247070313</v>
      </c>
      <c r="CO162">
        <v>1.607150211930275E-2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-3.0949711799621582E-2</v>
      </c>
      <c r="CV162">
        <v>-3.096209280192852E-2</v>
      </c>
      <c r="CW162">
        <v>-3.096209280192852E-2</v>
      </c>
      <c r="IN162">
        <v>292</v>
      </c>
      <c r="IO162">
        <v>1000</v>
      </c>
      <c r="IP162">
        <v>0</v>
      </c>
      <c r="IQ162">
        <v>86.279510498046875</v>
      </c>
      <c r="IR162">
        <v>92.054893493652344</v>
      </c>
      <c r="IS162">
        <v>0</v>
      </c>
      <c r="IT162">
        <v>0.5</v>
      </c>
      <c r="IU162">
        <v>0</v>
      </c>
    </row>
    <row r="163" spans="10:255">
      <c r="J163">
        <v>0.69999998807907104</v>
      </c>
      <c r="K163">
        <v>1</v>
      </c>
      <c r="L163">
        <v>0.5</v>
      </c>
      <c r="M163">
        <v>4.9656784995022463E-7</v>
      </c>
      <c r="N163">
        <v>2.5944857497961493E-6</v>
      </c>
      <c r="O163">
        <v>4.3269213289022446E-2</v>
      </c>
      <c r="P163">
        <v>4.3271806091070175E-2</v>
      </c>
      <c r="Q163">
        <v>2.6124181747436523</v>
      </c>
      <c r="R163">
        <v>752.36456298828125</v>
      </c>
      <c r="S163">
        <v>296.1744384765625</v>
      </c>
      <c r="T163">
        <v>5.2248363494873047</v>
      </c>
      <c r="U163">
        <v>4.5000001788139343E-2</v>
      </c>
      <c r="W163">
        <v>293</v>
      </c>
      <c r="X163">
        <v>0.19375433027744293</v>
      </c>
      <c r="Y163">
        <v>0.15329195559024811</v>
      </c>
      <c r="Z163">
        <v>0.14065241813659668</v>
      </c>
      <c r="AA163">
        <v>0.15836124122142792</v>
      </c>
      <c r="AB163">
        <v>0.19050097465515137</v>
      </c>
      <c r="AC163">
        <v>0.1768471747636795</v>
      </c>
      <c r="AD163">
        <v>0.15482735633850098</v>
      </c>
      <c r="AE163">
        <v>0.15000005066394806</v>
      </c>
      <c r="AF163">
        <v>0.15321825444698334</v>
      </c>
      <c r="AL163">
        <v>3.249131441116333</v>
      </c>
      <c r="AM163">
        <v>5.3416118621826172</v>
      </c>
      <c r="AN163">
        <v>5.8695163726806641</v>
      </c>
      <c r="AO163">
        <v>10.327750205993652</v>
      </c>
      <c r="AP163">
        <v>21.899806976318359</v>
      </c>
      <c r="AQ163">
        <v>12.315284729003906</v>
      </c>
      <c r="AR163">
        <v>10.517263412475586</v>
      </c>
      <c r="AS163">
        <v>19.999994277954102</v>
      </c>
      <c r="AZ163">
        <v>0</v>
      </c>
      <c r="BA163">
        <v>0.62635910511016846</v>
      </c>
      <c r="BB163">
        <v>2.6439312845468521E-2</v>
      </c>
      <c r="BC163">
        <v>0</v>
      </c>
      <c r="BD163">
        <v>2.2500891238451004E-2</v>
      </c>
      <c r="BE163">
        <v>0</v>
      </c>
      <c r="BF163">
        <v>0.32470071315765381</v>
      </c>
      <c r="BG163">
        <v>0</v>
      </c>
      <c r="BN163">
        <v>0</v>
      </c>
      <c r="BO163">
        <v>-5.1549419760704041E-2</v>
      </c>
      <c r="BP163">
        <v>-4.996112547814846E-3</v>
      </c>
      <c r="BQ163">
        <v>0</v>
      </c>
      <c r="BR163">
        <v>-2.38017737865448E-3</v>
      </c>
      <c r="BS163">
        <v>0</v>
      </c>
      <c r="BT163">
        <v>-2.1590391173958778E-2</v>
      </c>
      <c r="BU163">
        <v>0</v>
      </c>
      <c r="CB163">
        <v>20.307079315185547</v>
      </c>
      <c r="CC163">
        <v>44.513412475585938</v>
      </c>
      <c r="CD163">
        <v>97.825271606445313</v>
      </c>
      <c r="CE163">
        <v>103.27751159667969</v>
      </c>
      <c r="CF163">
        <v>99.544563293457031</v>
      </c>
      <c r="CG163">
        <v>111.95710754394531</v>
      </c>
      <c r="CH163">
        <v>95.611495971679688</v>
      </c>
      <c r="CI163">
        <v>133.33329772949219</v>
      </c>
      <c r="CO163">
        <v>1.6562897711992264E-2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-4.3287873268127441E-2</v>
      </c>
      <c r="CV163">
        <v>-4.3271806091070175E-2</v>
      </c>
      <c r="CW163">
        <v>-4.3271806091070175E-2</v>
      </c>
      <c r="IN163">
        <v>293</v>
      </c>
      <c r="IO163">
        <v>1000</v>
      </c>
      <c r="IP163">
        <v>0</v>
      </c>
      <c r="IQ163">
        <v>86.271224975585938</v>
      </c>
      <c r="IR163">
        <v>92.043380737304688</v>
      </c>
      <c r="IS163">
        <v>0</v>
      </c>
      <c r="IT163">
        <v>0.5</v>
      </c>
      <c r="IU163">
        <v>0</v>
      </c>
    </row>
    <row r="164" spans="10:255">
      <c r="J164">
        <v>0.69999998807907104</v>
      </c>
      <c r="K164">
        <v>1</v>
      </c>
      <c r="L164">
        <v>0.5</v>
      </c>
      <c r="M164">
        <v>3.754705630854005E-7</v>
      </c>
      <c r="N164">
        <v>2.1489604478119873E-6</v>
      </c>
      <c r="O164">
        <v>4.7942910343408585E-2</v>
      </c>
      <c r="P164">
        <v>4.7945059835910797E-2</v>
      </c>
      <c r="Q164">
        <v>2.861689567565918</v>
      </c>
      <c r="R164">
        <v>755.22625732421875</v>
      </c>
      <c r="S164">
        <v>296.22238159179688</v>
      </c>
      <c r="T164">
        <v>5.7233791351318359</v>
      </c>
      <c r="U164">
        <v>4.285714402794838E-2</v>
      </c>
      <c r="W164">
        <v>294</v>
      </c>
      <c r="X164">
        <v>0.19350031018257141</v>
      </c>
      <c r="Y164">
        <v>0.15337102115154266</v>
      </c>
      <c r="Z164">
        <v>0.14067167043685913</v>
      </c>
      <c r="AA164">
        <v>0.15834963321685791</v>
      </c>
      <c r="AB164">
        <v>0.19050714373588562</v>
      </c>
      <c r="AC164">
        <v>0.1766347736120224</v>
      </c>
      <c r="AD164">
        <v>0.15488260984420776</v>
      </c>
      <c r="AE164">
        <v>0.15000003576278687</v>
      </c>
      <c r="AF164">
        <v>0.15325509011745453</v>
      </c>
      <c r="AL164">
        <v>3.2999355792999268</v>
      </c>
      <c r="AM164">
        <v>5.325798511505127</v>
      </c>
      <c r="AN164">
        <v>5.8656659126281738</v>
      </c>
      <c r="AO164">
        <v>10.330071449279785</v>
      </c>
      <c r="AP164">
        <v>21.898571014404297</v>
      </c>
      <c r="AQ164">
        <v>12.336524963378906</v>
      </c>
      <c r="AR164">
        <v>10.511737823486328</v>
      </c>
      <c r="AS164">
        <v>19.999996185302734</v>
      </c>
      <c r="AZ164">
        <v>0</v>
      </c>
      <c r="BA164">
        <v>0.6224520206451416</v>
      </c>
      <c r="BB164">
        <v>2.7073316276073456E-2</v>
      </c>
      <c r="BC164">
        <v>0</v>
      </c>
      <c r="BD164">
        <v>2.267884649336338E-2</v>
      </c>
      <c r="BE164">
        <v>0</v>
      </c>
      <c r="BF164">
        <v>0.32779586315155029</v>
      </c>
      <c r="BG164">
        <v>0</v>
      </c>
      <c r="BN164">
        <v>0</v>
      </c>
      <c r="BO164">
        <v>-5.0803985446691513E-2</v>
      </c>
      <c r="BP164">
        <v>-5.1500154659152031E-3</v>
      </c>
      <c r="BQ164">
        <v>0</v>
      </c>
      <c r="BR164">
        <v>-2.320488216355443E-3</v>
      </c>
      <c r="BS164">
        <v>0</v>
      </c>
      <c r="BT164">
        <v>-2.1239647641777992E-2</v>
      </c>
      <c r="BU164">
        <v>0</v>
      </c>
      <c r="CB164">
        <v>20.624605178833008</v>
      </c>
      <c r="CC164">
        <v>44.381637573242188</v>
      </c>
      <c r="CD164">
        <v>97.761100769042969</v>
      </c>
      <c r="CE164">
        <v>103.30072784423828</v>
      </c>
      <c r="CF164">
        <v>99.538955688476563</v>
      </c>
      <c r="CG164">
        <v>112.15019989013672</v>
      </c>
      <c r="CH164">
        <v>95.561271667480469</v>
      </c>
      <c r="CI164">
        <v>133.33331298828125</v>
      </c>
      <c r="CO164">
        <v>1.6753358766436577E-2</v>
      </c>
      <c r="CP164">
        <v>0</v>
      </c>
      <c r="CQ164">
        <v>0</v>
      </c>
      <c r="CR164">
        <v>0</v>
      </c>
      <c r="CS164">
        <v>0</v>
      </c>
      <c r="CT164">
        <v>0</v>
      </c>
      <c r="CU164">
        <v>-4.7951936721801758E-2</v>
      </c>
      <c r="CV164">
        <v>-4.7945059835910797E-2</v>
      </c>
      <c r="CW164">
        <v>-4.7945059835910797E-2</v>
      </c>
      <c r="IN164">
        <v>294</v>
      </c>
      <c r="IO164">
        <v>1000</v>
      </c>
      <c r="IP164">
        <v>0</v>
      </c>
      <c r="IQ164">
        <v>86.268363952636719</v>
      </c>
      <c r="IR164">
        <v>92.039405822753906</v>
      </c>
      <c r="IS164">
        <v>0</v>
      </c>
      <c r="IT164">
        <v>0.5</v>
      </c>
      <c r="IU164">
        <v>0</v>
      </c>
    </row>
    <row r="165" spans="10:255">
      <c r="J165">
        <v>0.69999998807907104</v>
      </c>
      <c r="K165">
        <v>1</v>
      </c>
      <c r="L165">
        <v>0</v>
      </c>
      <c r="M165">
        <v>4.082445173025917E-7</v>
      </c>
      <c r="N165">
        <v>2.0899508399452316E-6</v>
      </c>
      <c r="O165">
        <v>0</v>
      </c>
      <c r="P165">
        <v>2.0899508399452316E-6</v>
      </c>
      <c r="Q165">
        <v>0</v>
      </c>
      <c r="R165">
        <v>755.22625732421875</v>
      </c>
      <c r="S165">
        <v>296.22238159179688</v>
      </c>
      <c r="T165">
        <v>5.1193604469299316</v>
      </c>
      <c r="U165">
        <v>4.0714286267757416E-2</v>
      </c>
      <c r="W165">
        <v>295</v>
      </c>
      <c r="X165">
        <v>0.19324991106987</v>
      </c>
      <c r="Y165">
        <v>0.15359508991241455</v>
      </c>
      <c r="Z165">
        <v>0.14069800078868866</v>
      </c>
      <c r="AA165">
        <v>0.15833830833435059</v>
      </c>
      <c r="AB165">
        <v>0.19051846861839294</v>
      </c>
      <c r="AC165">
        <v>0.17642571032047272</v>
      </c>
      <c r="AD165">
        <v>0.15509167313575745</v>
      </c>
      <c r="AE165">
        <v>0.15000002086162567</v>
      </c>
      <c r="AF165">
        <v>0.15339446067810059</v>
      </c>
      <c r="AL165">
        <v>3.3500151634216309</v>
      </c>
      <c r="AM165">
        <v>5.2809844017028809</v>
      </c>
      <c r="AN165">
        <v>5.8603997230529785</v>
      </c>
      <c r="AO165">
        <v>10.33233642578125</v>
      </c>
      <c r="AP165">
        <v>21.896306991577148</v>
      </c>
      <c r="AQ165">
        <v>12.357431411743164</v>
      </c>
      <c r="AR165">
        <v>10.490832328796387</v>
      </c>
      <c r="AS165">
        <v>19.999998092651367</v>
      </c>
      <c r="AZ165">
        <v>0</v>
      </c>
      <c r="BA165">
        <v>0.61945974826812744</v>
      </c>
      <c r="BB165">
        <v>2.7738163247704506E-2</v>
      </c>
      <c r="BC165">
        <v>0</v>
      </c>
      <c r="BD165">
        <v>2.2848004475235939E-2</v>
      </c>
      <c r="BE165">
        <v>0</v>
      </c>
      <c r="BF165">
        <v>0.32995408773422241</v>
      </c>
      <c r="BG165">
        <v>0</v>
      </c>
      <c r="BN165">
        <v>0</v>
      </c>
      <c r="BO165">
        <v>-5.0079789012670517E-2</v>
      </c>
      <c r="BP165">
        <v>-5.2673695608973503E-3</v>
      </c>
      <c r="BQ165">
        <v>0</v>
      </c>
      <c r="BR165">
        <v>-2.2640468087047338E-3</v>
      </c>
      <c r="BS165">
        <v>0</v>
      </c>
      <c r="BT165">
        <v>-2.0905671641230583E-2</v>
      </c>
      <c r="BU165">
        <v>0</v>
      </c>
      <c r="CB165">
        <v>20.937602996826172</v>
      </c>
      <c r="CC165">
        <v>44.008186340332031</v>
      </c>
      <c r="CD165">
        <v>97.673332214355469</v>
      </c>
      <c r="CE165">
        <v>103.32337951660156</v>
      </c>
      <c r="CF165">
        <v>99.528663635253906</v>
      </c>
      <c r="CG165">
        <v>112.34026336669922</v>
      </c>
      <c r="CH165">
        <v>95.371208190917969</v>
      </c>
      <c r="CI165">
        <v>133.33332824707031</v>
      </c>
      <c r="CO165">
        <v>1.6819128766655922E-2</v>
      </c>
      <c r="CP165">
        <v>0</v>
      </c>
      <c r="CQ165">
        <v>0</v>
      </c>
      <c r="CR165">
        <v>0</v>
      </c>
      <c r="CS165">
        <v>0</v>
      </c>
      <c r="CT165">
        <v>0</v>
      </c>
      <c r="CU165">
        <v>1.4901161193847656E-5</v>
      </c>
      <c r="CV165">
        <v>-2.0899508399452316E-6</v>
      </c>
      <c r="CW165">
        <v>-2.0899508399452316E-6</v>
      </c>
      <c r="IN165">
        <v>295</v>
      </c>
      <c r="IO165">
        <v>1000</v>
      </c>
      <c r="IP165">
        <v>0</v>
      </c>
      <c r="IQ165">
        <v>86.218299865722656</v>
      </c>
      <c r="IR165">
        <v>91.969863891601563</v>
      </c>
      <c r="IS165">
        <v>0</v>
      </c>
      <c r="IT165">
        <v>0.5</v>
      </c>
      <c r="IU165">
        <v>0</v>
      </c>
    </row>
    <row r="166" spans="10:255">
      <c r="J166">
        <v>0.69999998807907104</v>
      </c>
      <c r="K166">
        <v>1</v>
      </c>
      <c r="L166">
        <v>0</v>
      </c>
      <c r="M166">
        <v>2.0835101111060794E-7</v>
      </c>
      <c r="N166">
        <v>1.2357918421912473E-6</v>
      </c>
      <c r="O166">
        <v>0</v>
      </c>
      <c r="P166">
        <v>1.2357918421912473E-6</v>
      </c>
      <c r="Q166">
        <v>0</v>
      </c>
      <c r="R166">
        <v>755.22625732421875</v>
      </c>
      <c r="S166">
        <v>296.22238159179688</v>
      </c>
      <c r="T166">
        <v>5.931297779083252</v>
      </c>
      <c r="U166">
        <v>3.8571428507566452E-2</v>
      </c>
      <c r="W166">
        <v>296</v>
      </c>
      <c r="X166">
        <v>0.19300416111946106</v>
      </c>
      <c r="Y166">
        <v>0.15381252765655518</v>
      </c>
      <c r="Z166">
        <v>0.14072631299495697</v>
      </c>
      <c r="AA166">
        <v>0.15832732617855072</v>
      </c>
      <c r="AB166">
        <v>0.19052945077419281</v>
      </c>
      <c r="AC166">
        <v>0.17622120678424835</v>
      </c>
      <c r="AD166">
        <v>0.15529617667198181</v>
      </c>
      <c r="AE166">
        <v>0.15000000596046448</v>
      </c>
      <c r="AF166">
        <v>0.1535307914018631</v>
      </c>
      <c r="AL166">
        <v>3.3991653919219971</v>
      </c>
      <c r="AM166">
        <v>5.2374968528747559</v>
      </c>
      <c r="AN166">
        <v>5.8547372817993164</v>
      </c>
      <c r="AO166">
        <v>10.334532737731934</v>
      </c>
      <c r="AP166">
        <v>21.894109725952148</v>
      </c>
      <c r="AQ166">
        <v>12.377881050109863</v>
      </c>
      <c r="AR166">
        <v>10.470381736755371</v>
      </c>
      <c r="AS166">
        <v>20</v>
      </c>
      <c r="AZ166">
        <v>0</v>
      </c>
      <c r="BA166">
        <v>0.60986924171447754</v>
      </c>
      <c r="BB166">
        <v>2.8379276394844055E-2</v>
      </c>
      <c r="BC166">
        <v>0</v>
      </c>
      <c r="BD166">
        <v>2.2996574640274048E-2</v>
      </c>
      <c r="BE166">
        <v>0</v>
      </c>
      <c r="BF166">
        <v>0.33875498175621033</v>
      </c>
      <c r="BG166">
        <v>0</v>
      </c>
      <c r="BN166">
        <v>0</v>
      </c>
      <c r="BO166">
        <v>-4.9151062965393066E-2</v>
      </c>
      <c r="BP166">
        <v>-5.6637176312506199E-3</v>
      </c>
      <c r="BQ166">
        <v>0</v>
      </c>
      <c r="BR166">
        <v>-2.1955675911158323E-3</v>
      </c>
      <c r="BS166">
        <v>0</v>
      </c>
      <c r="BT166">
        <v>-2.0450331270694733E-2</v>
      </c>
      <c r="BU166">
        <v>0</v>
      </c>
      <c r="CB166">
        <v>21.244791030883789</v>
      </c>
      <c r="CC166">
        <v>43.645790100097656</v>
      </c>
      <c r="CD166">
        <v>97.578956604003906</v>
      </c>
      <c r="CE166">
        <v>103.3453369140625</v>
      </c>
      <c r="CF166">
        <v>99.5186767578125</v>
      </c>
      <c r="CG166">
        <v>112.52616882324219</v>
      </c>
      <c r="CH166">
        <v>95.185295104980469</v>
      </c>
      <c r="CI166">
        <v>133.33332824707031</v>
      </c>
      <c r="CO166">
        <v>1.7970114946365356E-2</v>
      </c>
      <c r="CP166">
        <v>0</v>
      </c>
      <c r="CQ166">
        <v>0</v>
      </c>
      <c r="CR166">
        <v>0</v>
      </c>
      <c r="CS166">
        <v>0</v>
      </c>
      <c r="CT166">
        <v>0</v>
      </c>
      <c r="CU166">
        <v>0</v>
      </c>
      <c r="CV166">
        <v>-1.2357918421912473E-6</v>
      </c>
      <c r="CW166">
        <v>-1.2357918421912473E-6</v>
      </c>
      <c r="IN166">
        <v>296</v>
      </c>
      <c r="IO166">
        <v>1000</v>
      </c>
      <c r="IP166">
        <v>0</v>
      </c>
      <c r="IQ166">
        <v>86.169143676757813</v>
      </c>
      <c r="IR166">
        <v>91.901596069335938</v>
      </c>
      <c r="IS166">
        <v>0</v>
      </c>
      <c r="IT166">
        <v>0.5</v>
      </c>
      <c r="IU166">
        <v>0</v>
      </c>
    </row>
    <row r="167" spans="10:255">
      <c r="J167">
        <v>0.69999998807907104</v>
      </c>
      <c r="K167">
        <v>1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755.22625732421875</v>
      </c>
      <c r="S167">
        <v>296.22238159179688</v>
      </c>
      <c r="T167">
        <v>2.2515559196472168</v>
      </c>
      <c r="U167">
        <v>3.6428570747375488E-2</v>
      </c>
      <c r="W167">
        <v>297</v>
      </c>
      <c r="X167">
        <v>0.19276310503482819</v>
      </c>
      <c r="Y167">
        <v>0.15402336418628693</v>
      </c>
      <c r="Z167">
        <v>0.14075653254985809</v>
      </c>
      <c r="AA167">
        <v>0.15831668674945831</v>
      </c>
      <c r="AB167">
        <v>0.19054009020328522</v>
      </c>
      <c r="AC167">
        <v>0.1760212630033493</v>
      </c>
      <c r="AD167">
        <v>0.15549612045288086</v>
      </c>
      <c r="AE167">
        <v>0.15000000596046448</v>
      </c>
      <c r="AF167">
        <v>0.15366408228874207</v>
      </c>
      <c r="AL167">
        <v>3.4473764896392822</v>
      </c>
      <c r="AM167">
        <v>5.1953296661376953</v>
      </c>
      <c r="AN167">
        <v>5.84869384765625</v>
      </c>
      <c r="AO167">
        <v>10.336660385131836</v>
      </c>
      <c r="AP167">
        <v>21.891983032226563</v>
      </c>
      <c r="AQ167">
        <v>12.397875785827637</v>
      </c>
      <c r="AR167">
        <v>10.450387001037598</v>
      </c>
      <c r="AS167">
        <v>20</v>
      </c>
      <c r="AZ167">
        <v>0</v>
      </c>
      <c r="BA167">
        <v>0.6007121205329895</v>
      </c>
      <c r="BB167">
        <v>2.9086994007229805E-2</v>
      </c>
      <c r="BC167">
        <v>0</v>
      </c>
      <c r="BD167">
        <v>2.31309924274683E-2</v>
      </c>
      <c r="BE167">
        <v>0</v>
      </c>
      <c r="BF167">
        <v>0.34706991910934448</v>
      </c>
      <c r="BG167">
        <v>0</v>
      </c>
      <c r="BN167">
        <v>0</v>
      </c>
      <c r="BO167">
        <v>-4.8211816698312759E-2</v>
      </c>
      <c r="BP167">
        <v>-6.043523084372282E-3</v>
      </c>
      <c r="BQ167">
        <v>0</v>
      </c>
      <c r="BR167">
        <v>-2.1291449666023254E-3</v>
      </c>
      <c r="BS167">
        <v>0</v>
      </c>
      <c r="BT167">
        <v>-1.9993660971522331E-2</v>
      </c>
      <c r="BU167">
        <v>0</v>
      </c>
      <c r="CB167">
        <v>21.546110153198242</v>
      </c>
      <c r="CC167">
        <v>43.294399261474609</v>
      </c>
      <c r="CD167">
        <v>97.478225708007813</v>
      </c>
      <c r="CE167">
        <v>103.36662292480469</v>
      </c>
      <c r="CF167">
        <v>99.509010314941406</v>
      </c>
      <c r="CG167">
        <v>112.70793914794922</v>
      </c>
      <c r="CH167">
        <v>95.003532409667969</v>
      </c>
      <c r="CI167">
        <v>133.33332824707031</v>
      </c>
      <c r="CO167">
        <v>1.9100034609436989E-2</v>
      </c>
      <c r="CP167">
        <v>0</v>
      </c>
      <c r="CQ167">
        <v>0</v>
      </c>
      <c r="CR167">
        <v>0</v>
      </c>
      <c r="CS167">
        <v>0</v>
      </c>
      <c r="CT167">
        <v>0</v>
      </c>
      <c r="CU167">
        <v>0</v>
      </c>
      <c r="CV167">
        <v>0</v>
      </c>
      <c r="CW167">
        <v>0</v>
      </c>
      <c r="IN167">
        <v>297</v>
      </c>
      <c r="IO167">
        <v>1000</v>
      </c>
      <c r="IP167">
        <v>0</v>
      </c>
      <c r="IQ167">
        <v>86.120925903320313</v>
      </c>
      <c r="IR167">
        <v>91.834625244140625</v>
      </c>
      <c r="IS167">
        <v>0</v>
      </c>
      <c r="IT167">
        <v>0.5</v>
      </c>
      <c r="IU167">
        <v>0</v>
      </c>
    </row>
    <row r="168" spans="10:255">
      <c r="J168">
        <v>0.69999998807907104</v>
      </c>
      <c r="K168">
        <v>1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755.22625732421875</v>
      </c>
      <c r="S168">
        <v>296.22238159179688</v>
      </c>
      <c r="T168">
        <v>4.6877908706665039</v>
      </c>
      <c r="U168">
        <v>3.4285712987184525E-2</v>
      </c>
      <c r="W168">
        <v>298</v>
      </c>
      <c r="X168">
        <v>0.19252678751945496</v>
      </c>
      <c r="Y168">
        <v>0.15422764420509338</v>
      </c>
      <c r="Z168">
        <v>0.14078857004642487</v>
      </c>
      <c r="AA168">
        <v>0.15830636024475098</v>
      </c>
      <c r="AB168">
        <v>0.19055041670799255</v>
      </c>
      <c r="AC168">
        <v>0.17582589387893677</v>
      </c>
      <c r="AD168">
        <v>0.1556914895772934</v>
      </c>
      <c r="AE168">
        <v>0.15000000596046448</v>
      </c>
      <c r="AF168">
        <v>0.15379433333873749</v>
      </c>
      <c r="AL168">
        <v>3.4946398735046387</v>
      </c>
      <c r="AM168">
        <v>5.1544737815856934</v>
      </c>
      <c r="AN168">
        <v>5.8422861099243164</v>
      </c>
      <c r="AO168">
        <v>10.338726043701172</v>
      </c>
      <c r="AP168">
        <v>21.889917373657227</v>
      </c>
      <c r="AQ168">
        <v>12.417413711547852</v>
      </c>
      <c r="AR168">
        <v>10.430850028991699</v>
      </c>
      <c r="AS168">
        <v>20</v>
      </c>
      <c r="AZ168">
        <v>0</v>
      </c>
      <c r="BA168">
        <v>0.5919642448425293</v>
      </c>
      <c r="BB168">
        <v>2.9855988919734955E-2</v>
      </c>
      <c r="BC168">
        <v>0</v>
      </c>
      <c r="BD168">
        <v>2.3252032697200775E-2</v>
      </c>
      <c r="BE168">
        <v>0</v>
      </c>
      <c r="BF168">
        <v>0.35492777824401855</v>
      </c>
      <c r="BG168">
        <v>0</v>
      </c>
      <c r="BN168">
        <v>0</v>
      </c>
      <c r="BO168">
        <v>-4.7264724969863892E-2</v>
      </c>
      <c r="BP168">
        <v>-6.4069135114550591E-3</v>
      </c>
      <c r="BQ168">
        <v>0</v>
      </c>
      <c r="BR168">
        <v>-2.0648029167205095E-3</v>
      </c>
      <c r="BS168">
        <v>0</v>
      </c>
      <c r="BT168">
        <v>-1.9536513835191727E-2</v>
      </c>
      <c r="BU168">
        <v>0</v>
      </c>
      <c r="CB168">
        <v>21.841506958007813</v>
      </c>
      <c r="CC168">
        <v>42.953929901123047</v>
      </c>
      <c r="CD168">
        <v>97.371437072753906</v>
      </c>
      <c r="CE168">
        <v>103.38727569580078</v>
      </c>
      <c r="CF168">
        <v>99.499618530273438</v>
      </c>
      <c r="CG168">
        <v>112.88554382324219</v>
      </c>
      <c r="CH168">
        <v>94.825920104980469</v>
      </c>
      <c r="CI168">
        <v>133.33332824707031</v>
      </c>
      <c r="CO168">
        <v>2.0208545029163361E-2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0</v>
      </c>
      <c r="CV168">
        <v>0</v>
      </c>
      <c r="CW168">
        <v>0</v>
      </c>
      <c r="IN168">
        <v>298</v>
      </c>
      <c r="IO168">
        <v>1000</v>
      </c>
      <c r="IP168">
        <v>0</v>
      </c>
      <c r="IQ168">
        <v>86.07366943359375</v>
      </c>
      <c r="IR168">
        <v>91.768989562988281</v>
      </c>
      <c r="IS168">
        <v>0</v>
      </c>
      <c r="IT168">
        <v>0.5</v>
      </c>
      <c r="IU168">
        <v>0</v>
      </c>
    </row>
    <row r="169" spans="10:255">
      <c r="J169">
        <v>0.69999998807907104</v>
      </c>
      <c r="K169">
        <v>1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755.22625732421875</v>
      </c>
      <c r="S169">
        <v>296.22238159179688</v>
      </c>
      <c r="T169">
        <v>2.5233743190765381</v>
      </c>
      <c r="U169">
        <v>3.2142855226993561E-2</v>
      </c>
      <c r="W169">
        <v>299</v>
      </c>
      <c r="X169">
        <v>0.19229522347450256</v>
      </c>
      <c r="Y169">
        <v>0.15442544221878052</v>
      </c>
      <c r="Z169">
        <v>0.14082233607769012</v>
      </c>
      <c r="AA169">
        <v>0.15829634666442871</v>
      </c>
      <c r="AB169">
        <v>0.19056043028831482</v>
      </c>
      <c r="AC169">
        <v>0.17563509941101074</v>
      </c>
      <c r="AD169">
        <v>0.15588228404521942</v>
      </c>
      <c r="AE169">
        <v>0.15000000596046448</v>
      </c>
      <c r="AF169">
        <v>0.15392152965068817</v>
      </c>
      <c r="AL169">
        <v>3.5409526824951172</v>
      </c>
      <c r="AM169">
        <v>5.1149144172668457</v>
      </c>
      <c r="AN169">
        <v>5.8355326652526855</v>
      </c>
      <c r="AO169">
        <v>10.340728759765625</v>
      </c>
      <c r="AP169">
        <v>21.887914657592773</v>
      </c>
      <c r="AQ169">
        <v>12.436491966247559</v>
      </c>
      <c r="AR169">
        <v>10.411770820617676</v>
      </c>
      <c r="AS169">
        <v>20</v>
      </c>
      <c r="AZ169">
        <v>0</v>
      </c>
      <c r="BA169">
        <v>0.58360368013381958</v>
      </c>
      <c r="BB169">
        <v>3.068079985678196E-2</v>
      </c>
      <c r="BC169">
        <v>0</v>
      </c>
      <c r="BD169">
        <v>2.3362012580037117E-2</v>
      </c>
      <c r="BE169">
        <v>0</v>
      </c>
      <c r="BF169">
        <v>0.36235356330871582</v>
      </c>
      <c r="BG169">
        <v>0</v>
      </c>
      <c r="BN169">
        <v>0</v>
      </c>
      <c r="BO169">
        <v>-4.6312324702739716E-2</v>
      </c>
      <c r="BP169">
        <v>-6.7541361786425114E-3</v>
      </c>
      <c r="BQ169">
        <v>0</v>
      </c>
      <c r="BR169">
        <v>-2.0023493561893702E-3</v>
      </c>
      <c r="BS169">
        <v>0</v>
      </c>
      <c r="BT169">
        <v>-1.9079752266407013E-2</v>
      </c>
      <c r="BU169">
        <v>0</v>
      </c>
      <c r="CB169">
        <v>22.130962371826172</v>
      </c>
      <c r="CC169">
        <v>42.624267578125</v>
      </c>
      <c r="CD169">
        <v>97.258880615234375</v>
      </c>
      <c r="CE169">
        <v>103.40730285644531</v>
      </c>
      <c r="CF169">
        <v>99.490516662597656</v>
      </c>
      <c r="CG169">
        <v>113.05899810791016</v>
      </c>
      <c r="CH169">
        <v>94.652473449707031</v>
      </c>
      <c r="CI169">
        <v>133.33332824707031</v>
      </c>
      <c r="CO169">
        <v>2.1294958889484406E-2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-1.4901161193847656E-5</v>
      </c>
      <c r="CV169">
        <v>0</v>
      </c>
      <c r="CW169">
        <v>0</v>
      </c>
      <c r="IN169">
        <v>299</v>
      </c>
      <c r="IO169">
        <v>1000</v>
      </c>
      <c r="IP169">
        <v>0</v>
      </c>
      <c r="IQ169">
        <v>86.027351379394531</v>
      </c>
      <c r="IR169">
        <v>91.704658508300781</v>
      </c>
      <c r="IS169">
        <v>0</v>
      </c>
      <c r="IT169">
        <v>0.5</v>
      </c>
      <c r="IU169">
        <v>0</v>
      </c>
    </row>
    <row r="170" spans="10:255">
      <c r="J170">
        <v>0.69999998807907104</v>
      </c>
      <c r="K170">
        <v>1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755.22625732421875</v>
      </c>
      <c r="S170">
        <v>296.22238159179688</v>
      </c>
      <c r="T170">
        <v>0.38209778070449829</v>
      </c>
      <c r="U170">
        <v>2.9999999329447746E-2</v>
      </c>
      <c r="W170">
        <v>300</v>
      </c>
      <c r="X170">
        <v>0.1920684427022934</v>
      </c>
      <c r="Y170">
        <v>0.15461680293083191</v>
      </c>
      <c r="Z170">
        <v>0.1408577561378479</v>
      </c>
      <c r="AA170">
        <v>0.15828663110733032</v>
      </c>
      <c r="AB170">
        <v>0.19057014584541321</v>
      </c>
      <c r="AC170">
        <v>0.17544884979724884</v>
      </c>
      <c r="AD170">
        <v>0.15606853365898132</v>
      </c>
      <c r="AE170">
        <v>0.15000000596046448</v>
      </c>
      <c r="AF170">
        <v>0.15404568612575531</v>
      </c>
      <c r="AL170">
        <v>3.5863087177276611</v>
      </c>
      <c r="AM170">
        <v>5.0766420364379883</v>
      </c>
      <c r="AN170">
        <v>5.8284487724304199</v>
      </c>
      <c r="AO170">
        <v>10.342671394348145</v>
      </c>
      <c r="AP170">
        <v>21.88597297668457</v>
      </c>
      <c r="AQ170">
        <v>12.455117225646973</v>
      </c>
      <c r="AR170">
        <v>10.393145561218262</v>
      </c>
      <c r="AS170">
        <v>20</v>
      </c>
      <c r="AZ170">
        <v>0</v>
      </c>
      <c r="BA170">
        <v>0.5756109356880188</v>
      </c>
      <c r="BB170">
        <v>3.1556405127048492E-2</v>
      </c>
      <c r="BC170">
        <v>0</v>
      </c>
      <c r="BD170">
        <v>2.3461172357201576E-2</v>
      </c>
      <c r="BE170">
        <v>0</v>
      </c>
      <c r="BF170">
        <v>0.36937147378921509</v>
      </c>
      <c r="BG170">
        <v>0</v>
      </c>
      <c r="BN170">
        <v>0</v>
      </c>
      <c r="BO170">
        <v>-4.5356962829828262E-2</v>
      </c>
      <c r="BP170">
        <v>-7.085481658577919E-3</v>
      </c>
      <c r="BQ170">
        <v>0</v>
      </c>
      <c r="BR170">
        <v>-1.9417855655774474E-3</v>
      </c>
      <c r="BS170">
        <v>0</v>
      </c>
      <c r="BT170">
        <v>-1.8624225631356239E-2</v>
      </c>
      <c r="BU170">
        <v>0</v>
      </c>
      <c r="CB170">
        <v>22.414438247680664</v>
      </c>
      <c r="CC170">
        <v>42.305332183837891</v>
      </c>
      <c r="CD170">
        <v>97.140815734863281</v>
      </c>
      <c r="CE170">
        <v>103.42672729492188</v>
      </c>
      <c r="CF170">
        <v>99.481681823730469</v>
      </c>
      <c r="CG170">
        <v>113.22831726074219</v>
      </c>
      <c r="CH170">
        <v>94.483154296875</v>
      </c>
      <c r="CI170">
        <v>133.33332824707031</v>
      </c>
      <c r="CO170">
        <v>2.2359620779752731E-2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0</v>
      </c>
      <c r="CV170">
        <v>0</v>
      </c>
      <c r="CW170">
        <v>0</v>
      </c>
      <c r="IN170">
        <v>300</v>
      </c>
      <c r="IO170">
        <v>1000</v>
      </c>
      <c r="IP170">
        <v>0</v>
      </c>
      <c r="IQ170">
        <v>85.98199462890625</v>
      </c>
      <c r="IR170">
        <v>91.64166259765625</v>
      </c>
      <c r="IS170">
        <v>0</v>
      </c>
      <c r="IT170">
        <v>0.5</v>
      </c>
      <c r="IU170">
        <v>0</v>
      </c>
    </row>
    <row r="171" spans="10:255">
      <c r="J171">
        <v>0.69999998807907104</v>
      </c>
      <c r="K171">
        <v>1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755.22625732421875</v>
      </c>
      <c r="S171">
        <v>296.22238159179688</v>
      </c>
      <c r="T171">
        <v>0.53402376174926758</v>
      </c>
      <c r="U171">
        <v>2.9999999329447746E-2</v>
      </c>
      <c r="W171">
        <v>301</v>
      </c>
      <c r="X171">
        <v>0.19184643030166626</v>
      </c>
      <c r="Y171">
        <v>0.15480180084705353</v>
      </c>
      <c r="Z171">
        <v>0.14089475572109222</v>
      </c>
      <c r="AA171">
        <v>0.15827721357345581</v>
      </c>
      <c r="AB171">
        <v>0.19057956337928772</v>
      </c>
      <c r="AC171">
        <v>0.17526714503765106</v>
      </c>
      <c r="AD171">
        <v>0.1562502384185791</v>
      </c>
      <c r="AE171">
        <v>0.15000000596046448</v>
      </c>
      <c r="AF171">
        <v>0.15416683256626129</v>
      </c>
      <c r="AL171">
        <v>3.6307113170623779</v>
      </c>
      <c r="AM171">
        <v>5.039642333984375</v>
      </c>
      <c r="AN171">
        <v>5.8210487365722656</v>
      </c>
      <c r="AO171">
        <v>10.344555854797363</v>
      </c>
      <c r="AP171">
        <v>21.884086608886719</v>
      </c>
      <c r="AQ171">
        <v>12.473287582397461</v>
      </c>
      <c r="AR171">
        <v>10.374975204467773</v>
      </c>
      <c r="AS171">
        <v>20</v>
      </c>
      <c r="AZ171">
        <v>0</v>
      </c>
      <c r="BA171">
        <v>0.56796526908874512</v>
      </c>
      <c r="BB171">
        <v>3.2478425651788712E-2</v>
      </c>
      <c r="BC171">
        <v>0</v>
      </c>
      <c r="BD171">
        <v>2.3550784215331078E-2</v>
      </c>
      <c r="BE171">
        <v>0</v>
      </c>
      <c r="BF171">
        <v>0.37600553035736084</v>
      </c>
      <c r="BG171">
        <v>0</v>
      </c>
      <c r="BN171">
        <v>0</v>
      </c>
      <c r="BO171">
        <v>-4.4400982558727264E-2</v>
      </c>
      <c r="BP171">
        <v>-7.4011464603245258E-3</v>
      </c>
      <c r="BQ171">
        <v>0</v>
      </c>
      <c r="BR171">
        <v>-1.8830382032319903E-3</v>
      </c>
      <c r="BS171">
        <v>0</v>
      </c>
      <c r="BT171">
        <v>-1.8170611932873726E-2</v>
      </c>
      <c r="BU171">
        <v>0</v>
      </c>
      <c r="CB171">
        <v>22.691953659057617</v>
      </c>
      <c r="CC171">
        <v>41.997005462646484</v>
      </c>
      <c r="CD171">
        <v>97.017486572265625</v>
      </c>
      <c r="CE171">
        <v>103.44556427001953</v>
      </c>
      <c r="CF171">
        <v>99.473121643066406</v>
      </c>
      <c r="CG171">
        <v>113.39350128173828</v>
      </c>
      <c r="CH171">
        <v>94.317970275878906</v>
      </c>
      <c r="CI171">
        <v>133.33332824707031</v>
      </c>
      <c r="CO171">
        <v>2.3402359336614609E-2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1.4901161193847656E-5</v>
      </c>
      <c r="CV171">
        <v>0</v>
      </c>
      <c r="CW171">
        <v>0</v>
      </c>
      <c r="IN171">
        <v>301</v>
      </c>
      <c r="IO171">
        <v>1000</v>
      </c>
      <c r="IP171">
        <v>0</v>
      </c>
      <c r="IQ171">
        <v>85.937599182128906</v>
      </c>
      <c r="IR171">
        <v>91.579994201660156</v>
      </c>
      <c r="IS171">
        <v>0</v>
      </c>
      <c r="IT171">
        <v>0.5</v>
      </c>
      <c r="IU171">
        <v>0</v>
      </c>
    </row>
    <row r="172" spans="10:255">
      <c r="J172">
        <v>0.69999998807907104</v>
      </c>
      <c r="K172">
        <v>1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755.22625732421875</v>
      </c>
      <c r="S172">
        <v>296.22238159179688</v>
      </c>
      <c r="T172">
        <v>0.67571914196014404</v>
      </c>
      <c r="U172">
        <v>2.9999999329447746E-2</v>
      </c>
      <c r="W172">
        <v>302</v>
      </c>
      <c r="X172">
        <v>0.19162920117378235</v>
      </c>
      <c r="Y172">
        <v>0.15498052537441254</v>
      </c>
      <c r="Z172">
        <v>0.14093326032161713</v>
      </c>
      <c r="AA172">
        <v>0.15826807916164398</v>
      </c>
      <c r="AB172">
        <v>0.19058869779109955</v>
      </c>
      <c r="AC172">
        <v>0.17508995532989502</v>
      </c>
      <c r="AD172">
        <v>0.15642744302749634</v>
      </c>
      <c r="AE172">
        <v>0.26429998874664307</v>
      </c>
      <c r="AF172">
        <v>0.19238495826721191</v>
      </c>
      <c r="AL172">
        <v>3.6741571426391602</v>
      </c>
      <c r="AM172">
        <v>5.0038976669311523</v>
      </c>
      <c r="AN172">
        <v>5.8133482933044434</v>
      </c>
      <c r="AO172">
        <v>10.346382141113281</v>
      </c>
      <c r="AP172">
        <v>21.882261276245117</v>
      </c>
      <c r="AQ172">
        <v>12.491006851196289</v>
      </c>
      <c r="AR172">
        <v>10.357254981994629</v>
      </c>
      <c r="AS172">
        <v>8.5700006484985352</v>
      </c>
      <c r="AZ172">
        <v>0</v>
      </c>
      <c r="BA172">
        <v>0.56064963340759277</v>
      </c>
      <c r="BB172">
        <v>3.3442992717027664E-2</v>
      </c>
      <c r="BC172">
        <v>0</v>
      </c>
      <c r="BD172">
        <v>2.3631740361452103E-2</v>
      </c>
      <c r="BE172">
        <v>0</v>
      </c>
      <c r="BF172">
        <v>0.38227561116218567</v>
      </c>
      <c r="BG172">
        <v>0</v>
      </c>
      <c r="BN172">
        <v>0</v>
      </c>
      <c r="BO172">
        <v>-4.3446529656648636E-2</v>
      </c>
      <c r="BP172">
        <v>-7.7013908885419369E-3</v>
      </c>
      <c r="BQ172">
        <v>0</v>
      </c>
      <c r="BR172">
        <v>-1.8260943470522761E-3</v>
      </c>
      <c r="BS172">
        <v>0</v>
      </c>
      <c r="BT172">
        <v>-1.771971583366394E-2</v>
      </c>
      <c r="BU172">
        <v>0</v>
      </c>
      <c r="CB172">
        <v>22.963491439819336</v>
      </c>
      <c r="CC172">
        <v>41.699131011962891</v>
      </c>
      <c r="CD172">
        <v>96.889137268066406</v>
      </c>
      <c r="CE172">
        <v>103.46383666992188</v>
      </c>
      <c r="CF172">
        <v>99.464820861816406</v>
      </c>
      <c r="CG172">
        <v>113.55458068847656</v>
      </c>
      <c r="CH172">
        <v>94.156875610351563</v>
      </c>
      <c r="CI172">
        <v>57.133338928222656</v>
      </c>
      <c r="CO172">
        <v>2.4423003196716309E-2</v>
      </c>
      <c r="CP172">
        <v>0</v>
      </c>
      <c r="CQ172">
        <v>0</v>
      </c>
      <c r="CR172">
        <v>0</v>
      </c>
      <c r="CS172">
        <v>11.430000305175781</v>
      </c>
      <c r="CT172">
        <v>0</v>
      </c>
      <c r="CU172">
        <v>11.429995536804199</v>
      </c>
      <c r="CV172">
        <v>0</v>
      </c>
      <c r="CW172">
        <v>11.430000305175781</v>
      </c>
      <c r="IN172">
        <v>302</v>
      </c>
      <c r="IO172">
        <v>1000</v>
      </c>
      <c r="IP172">
        <v>0</v>
      </c>
      <c r="IQ172">
        <v>74.464149475097656</v>
      </c>
      <c r="IR172">
        <v>91.5196533203125</v>
      </c>
      <c r="IS172">
        <v>0</v>
      </c>
      <c r="IT172">
        <v>0.5</v>
      </c>
      <c r="IU172">
        <v>11.430000305175781</v>
      </c>
    </row>
    <row r="173" spans="10:255">
      <c r="J173">
        <v>0.69999998807907104</v>
      </c>
      <c r="K173">
        <v>1</v>
      </c>
      <c r="L173">
        <v>0</v>
      </c>
      <c r="M173">
        <v>3.7707392126321793E-2</v>
      </c>
      <c r="N173">
        <v>9.840768575668335E-2</v>
      </c>
      <c r="O173">
        <v>0</v>
      </c>
      <c r="P173">
        <v>9.840768575668335E-2</v>
      </c>
      <c r="Q173">
        <v>0</v>
      </c>
      <c r="R173">
        <v>755.22625732421875</v>
      </c>
      <c r="S173">
        <v>296.22238159179688</v>
      </c>
      <c r="T173">
        <v>2.609771728515625</v>
      </c>
      <c r="U173">
        <v>2.9999999329447746E-2</v>
      </c>
      <c r="W173">
        <v>303</v>
      </c>
      <c r="X173">
        <v>0.19141672551631927</v>
      </c>
      <c r="Y173">
        <v>0.1551530659198761</v>
      </c>
      <c r="Z173">
        <v>0.14097319543361664</v>
      </c>
      <c r="AA173">
        <v>0.15825922787189484</v>
      </c>
      <c r="AB173">
        <v>0.19059754908084869</v>
      </c>
      <c r="AC173">
        <v>0.17491723597049713</v>
      </c>
      <c r="AD173">
        <v>0.1574656218290329</v>
      </c>
      <c r="AE173">
        <v>0.27515044808387756</v>
      </c>
      <c r="AF173">
        <v>0.19669389724731445</v>
      </c>
      <c r="AL173">
        <v>3.7166523933410645</v>
      </c>
      <c r="AM173">
        <v>4.9693894386291504</v>
      </c>
      <c r="AN173">
        <v>5.805361270904541</v>
      </c>
      <c r="AO173">
        <v>10.348152160644531</v>
      </c>
      <c r="AP173">
        <v>21.880491256713867</v>
      </c>
      <c r="AQ173">
        <v>12.508278846740723</v>
      </c>
      <c r="AR173">
        <v>10.253437042236328</v>
      </c>
      <c r="AS173">
        <v>7.484954833984375</v>
      </c>
      <c r="AZ173">
        <v>0</v>
      </c>
      <c r="BA173">
        <v>0.37544018030166626</v>
      </c>
      <c r="BB173">
        <v>2.3358879610896111E-2</v>
      </c>
      <c r="BC173">
        <v>0</v>
      </c>
      <c r="BD173">
        <v>1.6074253246188164E-2</v>
      </c>
      <c r="BE173">
        <v>0</v>
      </c>
      <c r="BF173">
        <v>0.26324936747550964</v>
      </c>
      <c r="BG173">
        <v>0.32187733054161072</v>
      </c>
      <c r="BN173">
        <v>0</v>
      </c>
      <c r="BO173">
        <v>-4.2495653033256531E-2</v>
      </c>
      <c r="BP173">
        <v>-7.9865101724863052E-3</v>
      </c>
      <c r="BQ173">
        <v>0</v>
      </c>
      <c r="BR173">
        <v>-1.7708240775391459E-3</v>
      </c>
      <c r="BS173">
        <v>0</v>
      </c>
      <c r="BT173">
        <v>-1.7272163182497025E-2</v>
      </c>
      <c r="BU173">
        <v>8.6546063423156738E-2</v>
      </c>
      <c r="CB173">
        <v>23.229085922241211</v>
      </c>
      <c r="CC173">
        <v>41.41156005859375</v>
      </c>
      <c r="CD173">
        <v>96.756019592285156</v>
      </c>
      <c r="CE173">
        <v>103.48153686523438</v>
      </c>
      <c r="CF173">
        <v>99.456771850585938</v>
      </c>
      <c r="CG173">
        <v>113.71160125732422</v>
      </c>
      <c r="CH173">
        <v>93.21307373046875</v>
      </c>
      <c r="CI173">
        <v>49.899700164794922</v>
      </c>
      <c r="CO173">
        <v>0.28818041086196899</v>
      </c>
      <c r="CP173">
        <v>0</v>
      </c>
      <c r="CQ173">
        <v>0</v>
      </c>
      <c r="CR173">
        <v>0</v>
      </c>
      <c r="CS173">
        <v>1.2699999809265137</v>
      </c>
      <c r="CT173">
        <v>0</v>
      </c>
      <c r="CU173">
        <v>1.1715888977050781</v>
      </c>
      <c r="CV173">
        <v>-9.840768575668335E-2</v>
      </c>
      <c r="CW173">
        <v>1.1715922355651855</v>
      </c>
      <c r="IN173">
        <v>303</v>
      </c>
      <c r="IO173">
        <v>1000</v>
      </c>
      <c r="IP173">
        <v>0</v>
      </c>
      <c r="IQ173">
        <v>73.25006103515625</v>
      </c>
      <c r="IR173">
        <v>91.340431213378906</v>
      </c>
      <c r="IS173">
        <v>0</v>
      </c>
      <c r="IT173">
        <v>0.5</v>
      </c>
      <c r="IU173">
        <v>1.2699999809265137</v>
      </c>
    </row>
    <row r="174" spans="10:255">
      <c r="J174">
        <v>0.69999998807907104</v>
      </c>
      <c r="K174">
        <v>1</v>
      </c>
      <c r="L174">
        <v>0</v>
      </c>
      <c r="M174">
        <v>3.8313273340463638E-2</v>
      </c>
      <c r="N174">
        <v>0.13184578716754913</v>
      </c>
      <c r="O174">
        <v>0</v>
      </c>
      <c r="P174">
        <v>0.13184578716754913</v>
      </c>
      <c r="Q174">
        <v>0</v>
      </c>
      <c r="R174">
        <v>755.22625732421875</v>
      </c>
      <c r="S174">
        <v>296.22238159179688</v>
      </c>
      <c r="T174">
        <v>3.441256046295166</v>
      </c>
      <c r="U174">
        <v>2.9999999329447746E-2</v>
      </c>
      <c r="W174">
        <v>304</v>
      </c>
      <c r="X174">
        <v>0.19120897352695465</v>
      </c>
      <c r="Y174">
        <v>0.15531952679157257</v>
      </c>
      <c r="Z174">
        <v>0.14101448655128479</v>
      </c>
      <c r="AA174">
        <v>0.15825064480304718</v>
      </c>
      <c r="AB174">
        <v>0.19060613214969635</v>
      </c>
      <c r="AC174">
        <v>0.17475871741771698</v>
      </c>
      <c r="AD174">
        <v>0.15854823589324951</v>
      </c>
      <c r="AE174">
        <v>0.27290791273117065</v>
      </c>
      <c r="AF174">
        <v>0.19666813313961029</v>
      </c>
      <c r="AL174">
        <v>3.7582025527954102</v>
      </c>
      <c r="AM174">
        <v>4.9360971450805664</v>
      </c>
      <c r="AN174">
        <v>5.7971024513244629</v>
      </c>
      <c r="AO174">
        <v>10.349868774414063</v>
      </c>
      <c r="AP174">
        <v>21.878774642944336</v>
      </c>
      <c r="AQ174">
        <v>12.524130821228027</v>
      </c>
      <c r="AR174">
        <v>10.145174980163574</v>
      </c>
      <c r="AS174">
        <v>7.7092084884643555</v>
      </c>
      <c r="AZ174">
        <v>0</v>
      </c>
      <c r="BA174">
        <v>0.34214121103286743</v>
      </c>
      <c r="BB174">
        <v>2.2198004648089409E-2</v>
      </c>
      <c r="BC174">
        <v>0</v>
      </c>
      <c r="BD174">
        <v>1.486896350979805E-2</v>
      </c>
      <c r="BE174">
        <v>0</v>
      </c>
      <c r="BF174">
        <v>0.27865058183670044</v>
      </c>
      <c r="BG174">
        <v>0.34214121103286743</v>
      </c>
      <c r="BN174">
        <v>0</v>
      </c>
      <c r="BO174">
        <v>-4.1550245136022568E-2</v>
      </c>
      <c r="BP174">
        <v>-8.2567902281880379E-3</v>
      </c>
      <c r="BQ174">
        <v>0</v>
      </c>
      <c r="BR174">
        <v>-1.7173095839098096E-3</v>
      </c>
      <c r="BS174">
        <v>0</v>
      </c>
      <c r="BT174">
        <v>-1.5851320698857307E-2</v>
      </c>
      <c r="BU174">
        <v>9.2408977448940277E-2</v>
      </c>
      <c r="CB174">
        <v>23.488775253295898</v>
      </c>
      <c r="CC174">
        <v>41.134128570556641</v>
      </c>
      <c r="CD174">
        <v>96.618377685546875</v>
      </c>
      <c r="CE174">
        <v>103.49870300292969</v>
      </c>
      <c r="CF174">
        <v>99.448966979980469</v>
      </c>
      <c r="CG174">
        <v>113.85570526123047</v>
      </c>
      <c r="CH174">
        <v>92.2288818359375</v>
      </c>
      <c r="CI174">
        <v>51.394725799560547</v>
      </c>
      <c r="CO174">
        <v>0.31609046459197998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-0.13184547424316406</v>
      </c>
      <c r="CV174">
        <v>-0.13184578716754913</v>
      </c>
      <c r="CW174">
        <v>-0.13184578716754913</v>
      </c>
      <c r="IN174">
        <v>304</v>
      </c>
      <c r="IO174">
        <v>1000</v>
      </c>
      <c r="IP174">
        <v>0</v>
      </c>
      <c r="IQ174">
        <v>73.340354919433594</v>
      </c>
      <c r="IR174">
        <v>91.154373168945313</v>
      </c>
      <c r="IS174">
        <v>0</v>
      </c>
      <c r="IT174">
        <v>0.5</v>
      </c>
      <c r="IU174">
        <v>0</v>
      </c>
    </row>
    <row r="175" spans="10:255">
      <c r="J175">
        <v>0.69999998807907104</v>
      </c>
      <c r="K175">
        <v>1</v>
      </c>
      <c r="L175">
        <v>0</v>
      </c>
      <c r="M175">
        <v>3.9452638477087021E-2</v>
      </c>
      <c r="N175">
        <v>0.19667978584766388</v>
      </c>
      <c r="O175">
        <v>0</v>
      </c>
      <c r="P175">
        <v>0.19667978584766388</v>
      </c>
      <c r="Q175">
        <v>0</v>
      </c>
      <c r="R175">
        <v>755.22625732421875</v>
      </c>
      <c r="S175">
        <v>296.22238159179688</v>
      </c>
      <c r="T175">
        <v>4.9852123260498047</v>
      </c>
      <c r="U175">
        <v>2.9999999329447746E-2</v>
      </c>
      <c r="W175">
        <v>305</v>
      </c>
      <c r="X175">
        <v>0.19100591540336609</v>
      </c>
      <c r="Y175">
        <v>0.1554800271987915</v>
      </c>
      <c r="Z175">
        <v>0.14105704426765442</v>
      </c>
      <c r="AA175">
        <v>0.15824231505393982</v>
      </c>
      <c r="AB175">
        <v>0.19061446189880371</v>
      </c>
      <c r="AC175">
        <v>0.17461615800857544</v>
      </c>
      <c r="AD175">
        <v>0.15965692698955536</v>
      </c>
      <c r="AE175">
        <v>0.2699749767780304</v>
      </c>
      <c r="AF175">
        <v>0.19642961025238037</v>
      </c>
      <c r="AL175">
        <v>3.7988142967224121</v>
      </c>
      <c r="AM175">
        <v>4.9039974212646484</v>
      </c>
      <c r="AN175">
        <v>5.7885913848876953</v>
      </c>
      <c r="AO175">
        <v>10.351534843444824</v>
      </c>
      <c r="AP175">
        <v>21.877107620239258</v>
      </c>
      <c r="AQ175">
        <v>12.538386344909668</v>
      </c>
      <c r="AR175">
        <v>10.034306526184082</v>
      </c>
      <c r="AS175">
        <v>8.0025014877319336</v>
      </c>
      <c r="AZ175">
        <v>0</v>
      </c>
      <c r="BA175">
        <v>0.33152589201927185</v>
      </c>
      <c r="BB175">
        <v>2.2421922534704208E-2</v>
      </c>
      <c r="BC175">
        <v>0</v>
      </c>
      <c r="BD175">
        <v>1.4614448882639408E-2</v>
      </c>
      <c r="BE175">
        <v>0</v>
      </c>
      <c r="BF175">
        <v>0.30915951728820801</v>
      </c>
      <c r="BG175">
        <v>0.32227817177772522</v>
      </c>
      <c r="BN175">
        <v>0</v>
      </c>
      <c r="BO175">
        <v>-4.0612012147903442E-2</v>
      </c>
      <c r="BP175">
        <v>-8.5125695914030075E-3</v>
      </c>
      <c r="BQ175">
        <v>0</v>
      </c>
      <c r="BR175">
        <v>-1.665406976826489E-3</v>
      </c>
      <c r="BS175">
        <v>0</v>
      </c>
      <c r="BT175">
        <v>-1.4255484566092491E-2</v>
      </c>
      <c r="BU175">
        <v>9.6613623201847076E-2</v>
      </c>
      <c r="CB175">
        <v>23.742597579956055</v>
      </c>
      <c r="CC175">
        <v>40.866626739501953</v>
      </c>
      <c r="CD175">
        <v>96.476524353027344</v>
      </c>
      <c r="CE175">
        <v>103.51536560058594</v>
      </c>
      <c r="CF175">
        <v>99.441398620605469</v>
      </c>
      <c r="CG175">
        <v>113.98530578613281</v>
      </c>
      <c r="CH175">
        <v>91.220977783203125</v>
      </c>
      <c r="CI175">
        <v>53.350013732910156</v>
      </c>
      <c r="CO175">
        <v>0.31401476263999939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-0.19668042659759521</v>
      </c>
      <c r="CV175">
        <v>-0.19667978584766388</v>
      </c>
      <c r="CW175">
        <v>-0.19667978584766388</v>
      </c>
      <c r="IN175">
        <v>305</v>
      </c>
      <c r="IO175">
        <v>1000</v>
      </c>
      <c r="IP175">
        <v>0</v>
      </c>
      <c r="IQ175">
        <v>73.496421813964844</v>
      </c>
      <c r="IR175">
        <v>90.963783264160156</v>
      </c>
      <c r="IS175">
        <v>0</v>
      </c>
      <c r="IT175">
        <v>0.5</v>
      </c>
      <c r="IU175">
        <v>0</v>
      </c>
    </row>
    <row r="176" spans="10:255">
      <c r="J176">
        <v>0.69999998807907104</v>
      </c>
      <c r="K176">
        <v>1</v>
      </c>
      <c r="L176">
        <v>0</v>
      </c>
      <c r="M176">
        <v>3.8591545075178146E-2</v>
      </c>
      <c r="N176">
        <v>0.13335014879703522</v>
      </c>
      <c r="O176">
        <v>0</v>
      </c>
      <c r="P176">
        <v>0.13335014879703522</v>
      </c>
      <c r="Q176">
        <v>0</v>
      </c>
      <c r="R176">
        <v>755.22625732421875</v>
      </c>
      <c r="S176">
        <v>296.22238159179688</v>
      </c>
      <c r="T176">
        <v>3.4554240703582764</v>
      </c>
      <c r="U176">
        <v>2.9999999329447746E-2</v>
      </c>
      <c r="W176">
        <v>306</v>
      </c>
      <c r="X176">
        <v>0.19080750644207001</v>
      </c>
      <c r="Y176">
        <v>0.15563467144966125</v>
      </c>
      <c r="Z176">
        <v>0.14110080897808075</v>
      </c>
      <c r="AA176">
        <v>0.15823423862457275</v>
      </c>
      <c r="AB176">
        <v>0.19062253832817078</v>
      </c>
      <c r="AC176">
        <v>0.17449110746383667</v>
      </c>
      <c r="AD176">
        <v>0.16079081594944</v>
      </c>
      <c r="AE176">
        <v>0.26763263344764709</v>
      </c>
      <c r="AF176">
        <v>0.19640475511550903</v>
      </c>
      <c r="AL176">
        <v>3.8384959697723389</v>
      </c>
      <c r="AM176">
        <v>4.8730678558349609</v>
      </c>
      <c r="AN176">
        <v>5.7798380851745605</v>
      </c>
      <c r="AO176">
        <v>10.353150367736816</v>
      </c>
      <c r="AP176">
        <v>21.875494003295898</v>
      </c>
      <c r="AQ176">
        <v>12.550890922546387</v>
      </c>
      <c r="AR176">
        <v>9.9209175109863281</v>
      </c>
      <c r="AS176">
        <v>8.2367362976074219</v>
      </c>
      <c r="AZ176">
        <v>0</v>
      </c>
      <c r="BA176">
        <v>0.32241004705429077</v>
      </c>
      <c r="BB176">
        <v>2.2720109671354294E-2</v>
      </c>
      <c r="BC176">
        <v>0</v>
      </c>
      <c r="BD176">
        <v>1.4408046379685402E-2</v>
      </c>
      <c r="BE176">
        <v>0</v>
      </c>
      <c r="BF176">
        <v>0.33965331315994263</v>
      </c>
      <c r="BG176">
        <v>0.30080848932266235</v>
      </c>
      <c r="BN176">
        <v>0</v>
      </c>
      <c r="BO176">
        <v>-3.9682567119598389E-2</v>
      </c>
      <c r="BP176">
        <v>-8.7542068213224411E-3</v>
      </c>
      <c r="BQ176">
        <v>0</v>
      </c>
      <c r="BR176">
        <v>-1.6150334849953651E-3</v>
      </c>
      <c r="BS176">
        <v>0</v>
      </c>
      <c r="BT176">
        <v>-1.2504951097071171E-2</v>
      </c>
      <c r="BU176">
        <v>0.10088435560464859</v>
      </c>
      <c r="CB176">
        <v>23.990610122680664</v>
      </c>
      <c r="CC176">
        <v>40.60888671875</v>
      </c>
      <c r="CD176">
        <v>96.330635070800781</v>
      </c>
      <c r="CE176">
        <v>103.53151702880859</v>
      </c>
      <c r="CF176">
        <v>99.434051513671875</v>
      </c>
      <c r="CG176">
        <v>114.09899139404297</v>
      </c>
      <c r="CH176">
        <v>90.190170288085938</v>
      </c>
      <c r="CI176">
        <v>54.911575317382813</v>
      </c>
      <c r="CO176">
        <v>0.3104269802570343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-0.13336539268493652</v>
      </c>
      <c r="CV176">
        <v>-0.13335014879703522</v>
      </c>
      <c r="CW176">
        <v>-0.13335014879703522</v>
      </c>
      <c r="IN176">
        <v>306</v>
      </c>
      <c r="IO176">
        <v>1000</v>
      </c>
      <c r="IP176">
        <v>0</v>
      </c>
      <c r="IQ176">
        <v>73.590095520019531</v>
      </c>
      <c r="IR176">
        <v>90.7685546875</v>
      </c>
      <c r="IS176">
        <v>0</v>
      </c>
      <c r="IT176">
        <v>0.5</v>
      </c>
      <c r="IU176">
        <v>0</v>
      </c>
    </row>
    <row r="177" spans="10:255">
      <c r="J177">
        <v>0.69999998807907104</v>
      </c>
      <c r="K177">
        <v>1</v>
      </c>
      <c r="L177">
        <v>0</v>
      </c>
      <c r="M177">
        <v>3.9069525897502899E-2</v>
      </c>
      <c r="N177">
        <v>0.16650722920894623</v>
      </c>
      <c r="O177">
        <v>0</v>
      </c>
      <c r="P177">
        <v>0.16650722920894623</v>
      </c>
      <c r="Q177">
        <v>0</v>
      </c>
      <c r="R177">
        <v>755.22625732421875</v>
      </c>
      <c r="S177">
        <v>296.22238159179688</v>
      </c>
      <c r="T177">
        <v>4.2618184089660645</v>
      </c>
      <c r="U177">
        <v>2.9999999329447746E-2</v>
      </c>
      <c r="W177">
        <v>307</v>
      </c>
      <c r="X177">
        <v>0.19061368703842163</v>
      </c>
      <c r="Y177">
        <v>0.15578357875347137</v>
      </c>
      <c r="Z177">
        <v>0.14114572107791901</v>
      </c>
      <c r="AA177">
        <v>0.15822640061378479</v>
      </c>
      <c r="AB177">
        <v>0.19063037633895874</v>
      </c>
      <c r="AC177">
        <v>0.17438507080078125</v>
      </c>
      <c r="AD177">
        <v>0.16195128858089447</v>
      </c>
      <c r="AE177">
        <v>0.26491311192512512</v>
      </c>
      <c r="AF177">
        <v>0.19627189636230469</v>
      </c>
      <c r="AL177">
        <v>3.8772597312927246</v>
      </c>
      <c r="AM177">
        <v>4.8432865142822266</v>
      </c>
      <c r="AN177">
        <v>5.7708554267883301</v>
      </c>
      <c r="AO177">
        <v>10.354718208312988</v>
      </c>
      <c r="AP177">
        <v>21.873926162719727</v>
      </c>
      <c r="AQ177">
        <v>12.561495780944824</v>
      </c>
      <c r="AR177">
        <v>9.8048696517944336</v>
      </c>
      <c r="AS177">
        <v>8.5086889266967773</v>
      </c>
      <c r="AZ177">
        <v>0</v>
      </c>
      <c r="BA177">
        <v>0.31273338198661804</v>
      </c>
      <c r="BB177">
        <v>2.2950654849410057E-2</v>
      </c>
      <c r="BC177">
        <v>0</v>
      </c>
      <c r="BD177">
        <v>1.415926031768322E-2</v>
      </c>
      <c r="BE177">
        <v>0</v>
      </c>
      <c r="BF177">
        <v>0.36814349889755249</v>
      </c>
      <c r="BG177">
        <v>0.28201311826705933</v>
      </c>
      <c r="BN177">
        <v>0</v>
      </c>
      <c r="BO177">
        <v>-3.8763366639614105E-2</v>
      </c>
      <c r="BP177">
        <v>-8.9820083230733871E-3</v>
      </c>
      <c r="BQ177">
        <v>0</v>
      </c>
      <c r="BR177">
        <v>-1.5661880606785417E-3</v>
      </c>
      <c r="BS177">
        <v>0</v>
      </c>
      <c r="BT177">
        <v>-1.0603649541735649E-2</v>
      </c>
      <c r="BU177">
        <v>0.10544323176145554</v>
      </c>
      <c r="CB177">
        <v>24.232883453369141</v>
      </c>
      <c r="CC177">
        <v>40.360706329345703</v>
      </c>
      <c r="CD177">
        <v>96.180931091308594</v>
      </c>
      <c r="CE177">
        <v>103.54719543457031</v>
      </c>
      <c r="CF177">
        <v>99.426925659179688</v>
      </c>
      <c r="CG177">
        <v>114.19538879394531</v>
      </c>
      <c r="CH177">
        <v>89.13519287109375</v>
      </c>
      <c r="CI177">
        <v>56.724590301513672</v>
      </c>
      <c r="CO177">
        <v>0.30827370285987854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-0.16649067401885986</v>
      </c>
      <c r="CV177">
        <v>-0.16650722920894623</v>
      </c>
      <c r="CW177">
        <v>-0.16650722920894623</v>
      </c>
      <c r="IN177">
        <v>307</v>
      </c>
      <c r="IO177">
        <v>1000</v>
      </c>
      <c r="IP177">
        <v>0</v>
      </c>
      <c r="IQ177">
        <v>73.717842102050781</v>
      </c>
      <c r="IR177">
        <v>90.568267822265625</v>
      </c>
      <c r="IS177">
        <v>0</v>
      </c>
      <c r="IT177">
        <v>0.5</v>
      </c>
      <c r="IU177">
        <v>0</v>
      </c>
    </row>
    <row r="178" spans="10:255">
      <c r="J178">
        <v>0.69999998807907104</v>
      </c>
      <c r="K178">
        <v>1</v>
      </c>
      <c r="L178">
        <v>0</v>
      </c>
      <c r="M178">
        <v>3.8877971470355988E-2</v>
      </c>
      <c r="N178">
        <v>0.17396830022335052</v>
      </c>
      <c r="O178">
        <v>0</v>
      </c>
      <c r="P178">
        <v>0.17396830022335052</v>
      </c>
      <c r="Q178">
        <v>0</v>
      </c>
      <c r="R178">
        <v>755.22625732421875</v>
      </c>
      <c r="S178">
        <v>296.22238159179688</v>
      </c>
      <c r="T178">
        <v>4.474726676940918</v>
      </c>
      <c r="U178">
        <v>2.9999999329447746E-2</v>
      </c>
      <c r="W178">
        <v>308</v>
      </c>
      <c r="X178">
        <v>0.19042441248893738</v>
      </c>
      <c r="Y178">
        <v>0.15592686831951141</v>
      </c>
      <c r="Z178">
        <v>0.14119170606136322</v>
      </c>
      <c r="AA178">
        <v>0.15821880102157593</v>
      </c>
      <c r="AB178">
        <v>0.1906379759311676</v>
      </c>
      <c r="AC178">
        <v>0.17429953813552856</v>
      </c>
      <c r="AD178">
        <v>0.16313785314559937</v>
      </c>
      <c r="AE178">
        <v>0.26207238435745239</v>
      </c>
      <c r="AF178">
        <v>0.19611603021621704</v>
      </c>
      <c r="AL178">
        <v>3.9151148796081543</v>
      </c>
      <c r="AM178">
        <v>4.814629077911377</v>
      </c>
      <c r="AN178">
        <v>5.7616586685180664</v>
      </c>
      <c r="AO178">
        <v>10.35623836517334</v>
      </c>
      <c r="AP178">
        <v>21.872406005859375</v>
      </c>
      <c r="AQ178">
        <v>12.570048332214355</v>
      </c>
      <c r="AR178">
        <v>9.686213493347168</v>
      </c>
      <c r="AS178">
        <v>8.7927608489990234</v>
      </c>
      <c r="AZ178">
        <v>0</v>
      </c>
      <c r="BA178">
        <v>0.3038116991519928</v>
      </c>
      <c r="BB178">
        <v>2.3205591365695E-2</v>
      </c>
      <c r="BC178">
        <v>0</v>
      </c>
      <c r="BD178">
        <v>1.3928385451436043E-2</v>
      </c>
      <c r="BE178">
        <v>0</v>
      </c>
      <c r="BF178">
        <v>0.39610278606414795</v>
      </c>
      <c r="BG178">
        <v>0.26295152306556702</v>
      </c>
      <c r="BN178">
        <v>0</v>
      </c>
      <c r="BO178">
        <v>-3.7855718284845352E-2</v>
      </c>
      <c r="BP178">
        <v>-9.1962786391377449E-3</v>
      </c>
      <c r="BQ178">
        <v>0</v>
      </c>
      <c r="BR178">
        <v>-1.5187874669209123E-3</v>
      </c>
      <c r="BS178">
        <v>0</v>
      </c>
      <c r="BT178">
        <v>-8.5538364946842194E-3</v>
      </c>
      <c r="BU178">
        <v>0.11010369658470154</v>
      </c>
      <c r="CB178">
        <v>24.469476699829102</v>
      </c>
      <c r="CC178">
        <v>40.121891021728516</v>
      </c>
      <c r="CD178">
        <v>96.02764892578125</v>
      </c>
      <c r="CE178">
        <v>103.56239318847656</v>
      </c>
      <c r="CF178">
        <v>99.420021057128906</v>
      </c>
      <c r="CG178">
        <v>114.27313995361328</v>
      </c>
      <c r="CH178">
        <v>88.056503295898438</v>
      </c>
      <c r="CI178">
        <v>58.618408203125</v>
      </c>
      <c r="CO178">
        <v>0.30533695220947266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-0.17397105693817139</v>
      </c>
      <c r="CV178">
        <v>-0.17396830022335052</v>
      </c>
      <c r="CW178">
        <v>-0.17396830022335052</v>
      </c>
      <c r="IN178">
        <v>308</v>
      </c>
      <c r="IO178">
        <v>1000</v>
      </c>
      <c r="IP178">
        <v>0</v>
      </c>
      <c r="IQ178">
        <v>73.853965759277344</v>
      </c>
      <c r="IR178">
        <v>90.362777709960938</v>
      </c>
      <c r="IS178">
        <v>0</v>
      </c>
      <c r="IT178">
        <v>0.5</v>
      </c>
      <c r="IU178">
        <v>0</v>
      </c>
    </row>
    <row r="179" spans="10:255">
      <c r="J179">
        <v>0.69999998807907104</v>
      </c>
      <c r="K179">
        <v>1</v>
      </c>
      <c r="L179">
        <v>0</v>
      </c>
      <c r="M179">
        <v>3.9005674421787262E-2</v>
      </c>
      <c r="N179">
        <v>0.20677147805690765</v>
      </c>
      <c r="O179">
        <v>0</v>
      </c>
      <c r="P179">
        <v>0.20677147805690765</v>
      </c>
      <c r="Q179">
        <v>0</v>
      </c>
      <c r="R179">
        <v>755.22625732421875</v>
      </c>
      <c r="S179">
        <v>296.22238159179688</v>
      </c>
      <c r="T179">
        <v>5.3010616302490234</v>
      </c>
      <c r="U179">
        <v>2.9999999329447746E-2</v>
      </c>
      <c r="W179">
        <v>309</v>
      </c>
      <c r="X179">
        <v>0.19023960828781128</v>
      </c>
      <c r="Y179">
        <v>0.15606468915939331</v>
      </c>
      <c r="Z179">
        <v>0.14123868942260742</v>
      </c>
      <c r="AA179">
        <v>0.15821143984794617</v>
      </c>
      <c r="AB179">
        <v>0.19064533710479736</v>
      </c>
      <c r="AC179">
        <v>0.17423591017723083</v>
      </c>
      <c r="AD179">
        <v>0.16435042023658752</v>
      </c>
      <c r="AE179">
        <v>0.25885573029518127</v>
      </c>
      <c r="AF179">
        <v>0.19585219025611877</v>
      </c>
      <c r="AL179">
        <v>3.952075719833374</v>
      </c>
      <c r="AM179">
        <v>4.7870645523071289</v>
      </c>
      <c r="AN179">
        <v>5.7522621154785156</v>
      </c>
      <c r="AO179">
        <v>10.357710838317871</v>
      </c>
      <c r="AP179">
        <v>21.870933532714844</v>
      </c>
      <c r="AQ179">
        <v>12.576411247253418</v>
      </c>
      <c r="AR179">
        <v>9.5649576187133789</v>
      </c>
      <c r="AS179">
        <v>9.1144266128540039</v>
      </c>
      <c r="AZ179">
        <v>0</v>
      </c>
      <c r="BA179">
        <v>0.29527291655540466</v>
      </c>
      <c r="BB179">
        <v>2.3458573967218399E-2</v>
      </c>
      <c r="BC179">
        <v>0</v>
      </c>
      <c r="BD179">
        <v>1.370011642575264E-2</v>
      </c>
      <c r="BE179">
        <v>0</v>
      </c>
      <c r="BF179">
        <v>0.4231911301612854</v>
      </c>
      <c r="BG179">
        <v>0.24437727034091949</v>
      </c>
      <c r="BN179">
        <v>0</v>
      </c>
      <c r="BO179">
        <v>-3.6960873752832413E-2</v>
      </c>
      <c r="BP179">
        <v>-9.3973744660615921E-3</v>
      </c>
      <c r="BQ179">
        <v>0</v>
      </c>
      <c r="BR179">
        <v>-1.4728192472830415E-3</v>
      </c>
      <c r="BS179">
        <v>0</v>
      </c>
      <c r="BT179">
        <v>-6.3620791770517826E-3</v>
      </c>
      <c r="BU179">
        <v>0.1148933619260788</v>
      </c>
      <c r="CB179">
        <v>24.700481414794922</v>
      </c>
      <c r="CC179">
        <v>39.892189025878906</v>
      </c>
      <c r="CD179">
        <v>95.871040344238281</v>
      </c>
      <c r="CE179">
        <v>103.57711029052734</v>
      </c>
      <c r="CF179">
        <v>99.413330078125</v>
      </c>
      <c r="CG179">
        <v>114.33098602294922</v>
      </c>
      <c r="CH179">
        <v>86.954170227050781</v>
      </c>
      <c r="CI179">
        <v>60.762847900390625</v>
      </c>
      <c r="CO179">
        <v>0.30220770835876465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-0.20676851272583008</v>
      </c>
      <c r="CV179">
        <v>-0.20677147805690765</v>
      </c>
      <c r="CW179">
        <v>-0.20677147805690765</v>
      </c>
      <c r="IN179">
        <v>309</v>
      </c>
      <c r="IO179">
        <v>1000</v>
      </c>
      <c r="IP179">
        <v>0</v>
      </c>
      <c r="IQ179">
        <v>74.023765563964844</v>
      </c>
      <c r="IR179">
        <v>90.151863098144531</v>
      </c>
      <c r="IS179">
        <v>0</v>
      </c>
      <c r="IT179">
        <v>0.5</v>
      </c>
      <c r="IU179">
        <v>0</v>
      </c>
    </row>
    <row r="180" spans="10:255">
      <c r="J180">
        <v>0.69999998807907104</v>
      </c>
      <c r="K180">
        <v>1</v>
      </c>
      <c r="L180">
        <v>0</v>
      </c>
      <c r="M180">
        <v>3.8462933152914047E-2</v>
      </c>
      <c r="N180">
        <v>0.16874808073043823</v>
      </c>
      <c r="O180">
        <v>0</v>
      </c>
      <c r="P180">
        <v>0.16874808073043823</v>
      </c>
      <c r="Q180">
        <v>0</v>
      </c>
      <c r="R180">
        <v>755.22625732421875</v>
      </c>
      <c r="S180">
        <v>296.22238159179688</v>
      </c>
      <c r="T180">
        <v>4.3872909545898438</v>
      </c>
      <c r="U180">
        <v>2.9999999329447746E-2</v>
      </c>
      <c r="W180">
        <v>310</v>
      </c>
      <c r="X180">
        <v>0.19005921483039856</v>
      </c>
      <c r="Y180">
        <v>0.15619716048240662</v>
      </c>
      <c r="Z180">
        <v>0.14128661155700684</v>
      </c>
      <c r="AA180">
        <v>0.15820430219173431</v>
      </c>
      <c r="AB180">
        <v>0.19065247476100922</v>
      </c>
      <c r="AC180">
        <v>0.1741955578327179</v>
      </c>
      <c r="AD180">
        <v>0.16558784246444702</v>
      </c>
      <c r="AE180">
        <v>0.25597119331359863</v>
      </c>
      <c r="AF180">
        <v>0.19571562111377716</v>
      </c>
      <c r="AL180">
        <v>3.9881541728973389</v>
      </c>
      <c r="AM180">
        <v>4.7605705261230469</v>
      </c>
      <c r="AN180">
        <v>5.7426776885986328</v>
      </c>
      <c r="AO180">
        <v>10.359137535095215</v>
      </c>
      <c r="AP180">
        <v>21.8695068359375</v>
      </c>
      <c r="AQ180">
        <v>12.580447196960449</v>
      </c>
      <c r="AR180">
        <v>9.4412145614624023</v>
      </c>
      <c r="AS180">
        <v>9.4028806686401367</v>
      </c>
      <c r="AZ180">
        <v>0</v>
      </c>
      <c r="BA180">
        <v>0.28737646341323853</v>
      </c>
      <c r="BB180">
        <v>2.373134158551693E-2</v>
      </c>
      <c r="BC180">
        <v>0</v>
      </c>
      <c r="BD180">
        <v>1.3487701304256916E-2</v>
      </c>
      <c r="BE180">
        <v>0</v>
      </c>
      <c r="BF180">
        <v>0.44988781213760376</v>
      </c>
      <c r="BG180">
        <v>0.22551670670509338</v>
      </c>
      <c r="BN180">
        <v>0</v>
      </c>
      <c r="BO180">
        <v>-3.6079704761505127E-2</v>
      </c>
      <c r="BP180">
        <v>-9.5857055857777596E-3</v>
      </c>
      <c r="BQ180">
        <v>0</v>
      </c>
      <c r="BR180">
        <v>-1.4283182099461555E-3</v>
      </c>
      <c r="BS180">
        <v>0</v>
      </c>
      <c r="BT180">
        <v>-4.0357005782425404E-3</v>
      </c>
      <c r="BU180">
        <v>0.11970697343349457</v>
      </c>
      <c r="CB180">
        <v>24.925973892211914</v>
      </c>
      <c r="CC180">
        <v>39.671405792236328</v>
      </c>
      <c r="CD180">
        <v>95.711296081542969</v>
      </c>
      <c r="CE180">
        <v>103.59138488769531</v>
      </c>
      <c r="CF180">
        <v>99.406837463378906</v>
      </c>
      <c r="CG180">
        <v>114.36766815185547</v>
      </c>
      <c r="CH180">
        <v>85.829238891601563</v>
      </c>
      <c r="CI180">
        <v>62.685871124267578</v>
      </c>
      <c r="CO180">
        <v>0.29830414056777954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-0.16874074935913086</v>
      </c>
      <c r="CV180">
        <v>-0.16874808073043823</v>
      </c>
      <c r="CW180">
        <v>-0.16874808073043823</v>
      </c>
      <c r="IN180">
        <v>310</v>
      </c>
      <c r="IO180">
        <v>1000</v>
      </c>
      <c r="IP180">
        <v>0</v>
      </c>
      <c r="IQ180">
        <v>74.15643310546875</v>
      </c>
      <c r="IR180">
        <v>89.935493469238281</v>
      </c>
      <c r="IS180">
        <v>0</v>
      </c>
      <c r="IT180">
        <v>0.5</v>
      </c>
      <c r="IU180">
        <v>0</v>
      </c>
    </row>
    <row r="181" spans="10:255">
      <c r="J181">
        <v>0.69999998807907104</v>
      </c>
      <c r="K181">
        <v>1</v>
      </c>
      <c r="L181">
        <v>0</v>
      </c>
      <c r="M181">
        <v>3.8335226476192474E-2</v>
      </c>
      <c r="N181">
        <v>0.16020862758159637</v>
      </c>
      <c r="O181">
        <v>0</v>
      </c>
      <c r="P181">
        <v>0.16020862758159637</v>
      </c>
      <c r="Q181">
        <v>0</v>
      </c>
      <c r="R181">
        <v>755.22625732421875</v>
      </c>
      <c r="S181">
        <v>296.22238159179688</v>
      </c>
      <c r="T181">
        <v>4.1791491508483887</v>
      </c>
      <c r="U181">
        <v>2.9999999329447746E-2</v>
      </c>
      <c r="W181">
        <v>311</v>
      </c>
      <c r="X181">
        <v>0.18988314270973206</v>
      </c>
      <c r="Y181">
        <v>0.15632443130016327</v>
      </c>
      <c r="Z181">
        <v>0.14133541285991669</v>
      </c>
      <c r="AA181">
        <v>0.15819737315177917</v>
      </c>
      <c r="AB181">
        <v>0.19065940380096436</v>
      </c>
      <c r="AC181">
        <v>0.17417970299720764</v>
      </c>
      <c r="AD181">
        <v>0.16685089468955994</v>
      </c>
      <c r="AE181">
        <v>0.25312191247940063</v>
      </c>
      <c r="AF181">
        <v>0.19560790061950684</v>
      </c>
      <c r="AL181">
        <v>4.0233688354492188</v>
      </c>
      <c r="AM181">
        <v>4.7351164817810059</v>
      </c>
      <c r="AN181">
        <v>5.732917308807373</v>
      </c>
      <c r="AO181">
        <v>10.360523223876953</v>
      </c>
      <c r="AP181">
        <v>21.868120193481445</v>
      </c>
      <c r="AQ181">
        <v>12.582032203674316</v>
      </c>
      <c r="AR181">
        <v>9.3149099349975586</v>
      </c>
      <c r="AS181">
        <v>9.6878080368041992</v>
      </c>
      <c r="AZ181">
        <v>0</v>
      </c>
      <c r="BA181">
        <v>0.27932947874069214</v>
      </c>
      <c r="BB181">
        <v>2.3959258571267128E-2</v>
      </c>
      <c r="BC181">
        <v>0</v>
      </c>
      <c r="BD181">
        <v>1.3254950754344463E-2</v>
      </c>
      <c r="BE181">
        <v>0</v>
      </c>
      <c r="BF181">
        <v>0.47499763965606689</v>
      </c>
      <c r="BG181">
        <v>0.20845872163772583</v>
      </c>
      <c r="BN181">
        <v>0</v>
      </c>
      <c r="BO181">
        <v>-3.5213273018598557E-2</v>
      </c>
      <c r="BP181">
        <v>-9.7615858539938927E-3</v>
      </c>
      <c r="BQ181">
        <v>0</v>
      </c>
      <c r="BR181">
        <v>-1.3851422118023038E-3</v>
      </c>
      <c r="BS181">
        <v>0</v>
      </c>
      <c r="BT181">
        <v>-1.5852048527449369E-3</v>
      </c>
      <c r="BU181">
        <v>0.12471958994865417</v>
      </c>
      <c r="CB181">
        <v>25.146064758300781</v>
      </c>
      <c r="CC181">
        <v>39.459285736083984</v>
      </c>
      <c r="CD181">
        <v>95.548629760742188</v>
      </c>
      <c r="CE181">
        <v>103.60524749755859</v>
      </c>
      <c r="CF181">
        <v>99.400543212890625</v>
      </c>
      <c r="CG181">
        <v>114.38208770751953</v>
      </c>
      <c r="CH181">
        <v>84.681007385253906</v>
      </c>
      <c r="CI181">
        <v>64.58538818359375</v>
      </c>
      <c r="CO181">
        <v>0.29525434970855713</v>
      </c>
      <c r="CP181">
        <v>0</v>
      </c>
      <c r="CQ181">
        <v>0</v>
      </c>
      <c r="CR181">
        <v>0</v>
      </c>
      <c r="CS181">
        <v>0</v>
      </c>
      <c r="CT181">
        <v>0</v>
      </c>
      <c r="CU181">
        <v>-0.16023218631744385</v>
      </c>
      <c r="CV181">
        <v>-0.16020862758159637</v>
      </c>
      <c r="CW181">
        <v>-0.16020862758159637</v>
      </c>
      <c r="IN181">
        <v>311</v>
      </c>
      <c r="IO181">
        <v>1000</v>
      </c>
      <c r="IP181">
        <v>0</v>
      </c>
      <c r="IQ181">
        <v>74.281425476074219</v>
      </c>
      <c r="IR181">
        <v>89.713356018066406</v>
      </c>
      <c r="IS181">
        <v>0</v>
      </c>
      <c r="IT181">
        <v>0.5</v>
      </c>
      <c r="IU181">
        <v>0</v>
      </c>
    </row>
    <row r="182" spans="10:255">
      <c r="J182">
        <v>0.69999998807907104</v>
      </c>
      <c r="K182">
        <v>1</v>
      </c>
      <c r="L182">
        <v>0</v>
      </c>
      <c r="M182">
        <v>3.9742592722177505E-2</v>
      </c>
      <c r="N182">
        <v>0.17680761218070984</v>
      </c>
      <c r="O182">
        <v>0</v>
      </c>
      <c r="P182">
        <v>0.17680761218070984</v>
      </c>
      <c r="Q182">
        <v>0</v>
      </c>
      <c r="R182">
        <v>755.22625732421875</v>
      </c>
      <c r="S182">
        <v>296.22238159179688</v>
      </c>
      <c r="T182">
        <v>4.4488191604614258</v>
      </c>
      <c r="U182">
        <v>2.9999999329447746E-2</v>
      </c>
      <c r="W182">
        <v>312</v>
      </c>
      <c r="X182">
        <v>0.18971133232116699</v>
      </c>
      <c r="Y182">
        <v>0.15644662082195282</v>
      </c>
      <c r="Z182">
        <v>0.1413850337266922</v>
      </c>
      <c r="AA182">
        <v>0.15819065272808075</v>
      </c>
      <c r="AB182">
        <v>0.19066612422466278</v>
      </c>
      <c r="AC182">
        <v>0.17418952286243439</v>
      </c>
      <c r="AD182">
        <v>0.16813939809799194</v>
      </c>
      <c r="AE182">
        <v>0.25005552172660828</v>
      </c>
      <c r="AF182">
        <v>0.19544477760791779</v>
      </c>
      <c r="AL182">
        <v>4.0577306747436523</v>
      </c>
      <c r="AM182">
        <v>4.7106785774230957</v>
      </c>
      <c r="AN182">
        <v>5.7229928970336914</v>
      </c>
      <c r="AO182">
        <v>10.361867904663086</v>
      </c>
      <c r="AP182">
        <v>21.866775512695313</v>
      </c>
      <c r="AQ182">
        <v>12.581050872802734</v>
      </c>
      <c r="AR182">
        <v>9.1860589981079102</v>
      </c>
      <c r="AS182">
        <v>9.9944477081298828</v>
      </c>
      <c r="AZ182">
        <v>0</v>
      </c>
      <c r="BA182">
        <v>0.27147680521011353</v>
      </c>
      <c r="BB182">
        <v>2.4168930947780609E-2</v>
      </c>
      <c r="BC182">
        <v>0</v>
      </c>
      <c r="BD182">
        <v>1.301912497729063E-2</v>
      </c>
      <c r="BE182">
        <v>0</v>
      </c>
      <c r="BF182">
        <v>0.49905028939247131</v>
      </c>
      <c r="BG182">
        <v>0.19228489696979523</v>
      </c>
      <c r="BN182">
        <v>0</v>
      </c>
      <c r="BO182">
        <v>-3.4362278878688812E-2</v>
      </c>
      <c r="BP182">
        <v>-9.9253784865140915E-3</v>
      </c>
      <c r="BQ182">
        <v>0</v>
      </c>
      <c r="BR182">
        <v>-1.343255047686398E-3</v>
      </c>
      <c r="BS182">
        <v>0</v>
      </c>
      <c r="BT182">
        <v>9.8194938618689775E-4</v>
      </c>
      <c r="BU182">
        <v>0.12983164191246033</v>
      </c>
      <c r="CB182">
        <v>25.36082649230957</v>
      </c>
      <c r="CC182">
        <v>39.255638122558594</v>
      </c>
      <c r="CD182">
        <v>95.383224487304688</v>
      </c>
      <c r="CE182">
        <v>103.61869049072266</v>
      </c>
      <c r="CF182">
        <v>99.394432067871094</v>
      </c>
      <c r="CG182">
        <v>114.37315368652344</v>
      </c>
      <c r="CH182">
        <v>83.5096435546875</v>
      </c>
      <c r="CI182">
        <v>66.629653930664063</v>
      </c>
      <c r="CO182">
        <v>0.29238098859786987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-0.17681717872619629</v>
      </c>
      <c r="CV182">
        <v>-0.17680761218070984</v>
      </c>
      <c r="CW182">
        <v>-0.17680761218070984</v>
      </c>
      <c r="IN182">
        <v>312</v>
      </c>
      <c r="IO182">
        <v>1000</v>
      </c>
      <c r="IP182">
        <v>0</v>
      </c>
      <c r="IQ182">
        <v>74.423873901367188</v>
      </c>
      <c r="IR182">
        <v>89.485321044921875</v>
      </c>
      <c r="IS182">
        <v>0</v>
      </c>
      <c r="IT182">
        <v>0.5</v>
      </c>
      <c r="IU182">
        <v>0</v>
      </c>
    </row>
    <row r="183" spans="10:255">
      <c r="J183">
        <v>0.69999998807907104</v>
      </c>
      <c r="K183">
        <v>1</v>
      </c>
      <c r="L183">
        <v>0</v>
      </c>
      <c r="M183">
        <v>4.0406189858913422E-2</v>
      </c>
      <c r="N183">
        <v>0.19184811413288116</v>
      </c>
      <c r="O183">
        <v>0</v>
      </c>
      <c r="P183">
        <v>0.19184811413288116</v>
      </c>
      <c r="Q183">
        <v>0</v>
      </c>
      <c r="R183">
        <v>755.22625732421875</v>
      </c>
      <c r="S183">
        <v>296.22238159179688</v>
      </c>
      <c r="T183">
        <v>4.747988224029541</v>
      </c>
      <c r="U183">
        <v>2.9999999329447746E-2</v>
      </c>
      <c r="W183">
        <v>313</v>
      </c>
      <c r="X183">
        <v>0.18954369425773621</v>
      </c>
      <c r="Y183">
        <v>0.15656387805938721</v>
      </c>
      <c r="Z183">
        <v>0.1414354145526886</v>
      </c>
      <c r="AA183">
        <v>0.15818414092063904</v>
      </c>
      <c r="AB183">
        <v>0.19067263603210449</v>
      </c>
      <c r="AC183">
        <v>0.17422609031200409</v>
      </c>
      <c r="AD183">
        <v>0.16945178806781769</v>
      </c>
      <c r="AE183">
        <v>0.24678808450698853</v>
      </c>
      <c r="AF183">
        <v>0.19523055851459503</v>
      </c>
      <c r="AL183">
        <v>4.0912580490112305</v>
      </c>
      <c r="AM183">
        <v>4.6872267723083496</v>
      </c>
      <c r="AN183">
        <v>5.7129168510437012</v>
      </c>
      <c r="AO183">
        <v>10.36316967010498</v>
      </c>
      <c r="AP183">
        <v>21.865474700927734</v>
      </c>
      <c r="AQ183">
        <v>12.577393531799316</v>
      </c>
      <c r="AR183">
        <v>9.0548200607299805</v>
      </c>
      <c r="AS183">
        <v>10.321191787719727</v>
      </c>
      <c r="AZ183">
        <v>0</v>
      </c>
      <c r="BA183">
        <v>0.26405903697013855</v>
      </c>
      <c r="BB183">
        <v>2.438206784427166E-2</v>
      </c>
      <c r="BC183">
        <v>0</v>
      </c>
      <c r="BD183">
        <v>1.2792525812983513E-2</v>
      </c>
      <c r="BE183">
        <v>0</v>
      </c>
      <c r="BF183">
        <v>0.52253150939941406</v>
      </c>
      <c r="BG183">
        <v>0.17623484134674072</v>
      </c>
      <c r="BN183">
        <v>0</v>
      </c>
      <c r="BO183">
        <v>-3.3527448773384094E-2</v>
      </c>
      <c r="BP183">
        <v>-1.0077389888465405E-2</v>
      </c>
      <c r="BQ183">
        <v>0</v>
      </c>
      <c r="BR183">
        <v>-1.3026079395785928E-3</v>
      </c>
      <c r="BS183">
        <v>0</v>
      </c>
      <c r="BT183">
        <v>3.6560804583132267E-3</v>
      </c>
      <c r="BU183">
        <v>0.13489603996276855</v>
      </c>
      <c r="CB183">
        <v>25.570375442504883</v>
      </c>
      <c r="CC183">
        <v>39.060207366943359</v>
      </c>
      <c r="CD183">
        <v>95.215286254882813</v>
      </c>
      <c r="CE183">
        <v>103.6317138671875</v>
      </c>
      <c r="CF183">
        <v>99.388511657714844</v>
      </c>
      <c r="CG183">
        <v>114.33991241455078</v>
      </c>
      <c r="CH183">
        <v>82.316558837890625</v>
      </c>
      <c r="CI183">
        <v>68.807945251464844</v>
      </c>
      <c r="CO183">
        <v>0.2891063392162323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-0.19180774688720703</v>
      </c>
      <c r="CV183">
        <v>-0.19184811413288116</v>
      </c>
      <c r="CW183">
        <v>-0.19184811413288116</v>
      </c>
      <c r="IN183">
        <v>313</v>
      </c>
      <c r="IO183">
        <v>1000</v>
      </c>
      <c r="IP183">
        <v>0</v>
      </c>
      <c r="IQ183">
        <v>74.582199096679688</v>
      </c>
      <c r="IR183">
        <v>89.251396179199219</v>
      </c>
      <c r="IS183">
        <v>0</v>
      </c>
      <c r="IT183">
        <v>0.5</v>
      </c>
      <c r="IU183">
        <v>0</v>
      </c>
    </row>
    <row r="184" spans="10:255">
      <c r="J184">
        <v>0.69999998807907104</v>
      </c>
      <c r="K184">
        <v>1</v>
      </c>
      <c r="L184">
        <v>0</v>
      </c>
      <c r="M184">
        <v>4.06685471534729E-2</v>
      </c>
      <c r="N184">
        <v>0.19641388952732086</v>
      </c>
      <c r="O184">
        <v>0</v>
      </c>
      <c r="P184">
        <v>0.19641388952732086</v>
      </c>
      <c r="Q184">
        <v>0</v>
      </c>
      <c r="R184">
        <v>755.22625732421875</v>
      </c>
      <c r="S184">
        <v>296.22238159179688</v>
      </c>
      <c r="T184">
        <v>4.8296265602111816</v>
      </c>
      <c r="U184">
        <v>2.9999999329447746E-2</v>
      </c>
      <c r="W184">
        <v>314</v>
      </c>
      <c r="X184">
        <v>0.18938015401363373</v>
      </c>
      <c r="Y184">
        <v>0.15667632222175598</v>
      </c>
      <c r="Z184">
        <v>0.1414865106344223</v>
      </c>
      <c r="AA184">
        <v>0.15817782282829285</v>
      </c>
      <c r="AB184">
        <v>0.19067895412445068</v>
      </c>
      <c r="AC184">
        <v>0.17429032921791077</v>
      </c>
      <c r="AD184">
        <v>0.17078578472137451</v>
      </c>
      <c r="AE184">
        <v>0.24342571198940277</v>
      </c>
      <c r="AF184">
        <v>0.194999098777771</v>
      </c>
      <c r="AL184">
        <v>4.1239662170410156</v>
      </c>
      <c r="AM184">
        <v>4.6647381782531738</v>
      </c>
      <c r="AN184">
        <v>5.70269775390625</v>
      </c>
      <c r="AO184">
        <v>10.364433288574219</v>
      </c>
      <c r="AP184">
        <v>21.864212036132813</v>
      </c>
      <c r="AQ184">
        <v>12.570969581604004</v>
      </c>
      <c r="AR184">
        <v>8.9214210510253906</v>
      </c>
      <c r="AS184">
        <v>10.657428741455078</v>
      </c>
      <c r="AZ184">
        <v>0</v>
      </c>
      <c r="BA184">
        <v>0.25703847408294678</v>
      </c>
      <c r="BB184">
        <v>2.4597123265266418E-2</v>
      </c>
      <c r="BC184">
        <v>0</v>
      </c>
      <c r="BD184">
        <v>1.2574104592204094E-2</v>
      </c>
      <c r="BE184">
        <v>0</v>
      </c>
      <c r="BF184">
        <v>0.54543918371200562</v>
      </c>
      <c r="BG184">
        <v>0.16035115718841553</v>
      </c>
      <c r="BN184">
        <v>0</v>
      </c>
      <c r="BO184">
        <v>-3.2709304243326187E-2</v>
      </c>
      <c r="BP184">
        <v>-1.0218021459877491E-2</v>
      </c>
      <c r="BQ184">
        <v>0</v>
      </c>
      <c r="BR184">
        <v>-1.2632373254746199E-3</v>
      </c>
      <c r="BS184">
        <v>0</v>
      </c>
      <c r="BT184">
        <v>6.4246216788887978E-3</v>
      </c>
      <c r="BU184">
        <v>0.1398228257894516</v>
      </c>
      <c r="CB184">
        <v>25.774799346923828</v>
      </c>
      <c r="CC184">
        <v>38.872802734375</v>
      </c>
      <c r="CD184">
        <v>95.044967651367188</v>
      </c>
      <c r="CE184">
        <v>103.64434814453125</v>
      </c>
      <c r="CF184">
        <v>99.382766723632813</v>
      </c>
      <c r="CG184">
        <v>114.28151702880859</v>
      </c>
      <c r="CH184">
        <v>81.103836059570313</v>
      </c>
      <c r="CI184">
        <v>71.049522399902344</v>
      </c>
      <c r="CO184">
        <v>0.28546670079231262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-0.19644200801849365</v>
      </c>
      <c r="CV184">
        <v>-0.19641388952732086</v>
      </c>
      <c r="CW184">
        <v>-0.19641388952732086</v>
      </c>
      <c r="IN184">
        <v>314</v>
      </c>
      <c r="IO184">
        <v>1000</v>
      </c>
      <c r="IP184">
        <v>0</v>
      </c>
      <c r="IQ184">
        <v>74.74591064453125</v>
      </c>
      <c r="IR184">
        <v>89.01177978515625</v>
      </c>
      <c r="IS184">
        <v>0</v>
      </c>
      <c r="IT184">
        <v>0.5</v>
      </c>
      <c r="IU184">
        <v>0</v>
      </c>
    </row>
    <row r="185" spans="10:255">
      <c r="J185">
        <v>0.69999998807907104</v>
      </c>
      <c r="K185">
        <v>1</v>
      </c>
      <c r="L185">
        <v>0</v>
      </c>
      <c r="M185">
        <v>4.0186934173107147E-2</v>
      </c>
      <c r="N185">
        <v>0.16185715794563293</v>
      </c>
      <c r="O185">
        <v>0</v>
      </c>
      <c r="P185">
        <v>0.16185715794563293</v>
      </c>
      <c r="Q185">
        <v>0</v>
      </c>
      <c r="R185">
        <v>755.22625732421875</v>
      </c>
      <c r="S185">
        <v>296.22238159179688</v>
      </c>
      <c r="T185">
        <v>4.0276064872741699</v>
      </c>
      <c r="U185">
        <v>2.9999999329447746E-2</v>
      </c>
      <c r="W185">
        <v>315</v>
      </c>
      <c r="X185">
        <v>0.1892206072807312</v>
      </c>
      <c r="Y185">
        <v>0.15678413212299347</v>
      </c>
      <c r="Z185">
        <v>0.14153824746608734</v>
      </c>
      <c r="AA185">
        <v>0.15817169845104218</v>
      </c>
      <c r="AB185">
        <v>0.19068507850170135</v>
      </c>
      <c r="AC185">
        <v>0.17438305914402008</v>
      </c>
      <c r="AD185">
        <v>0.17213857173919678</v>
      </c>
      <c r="AE185">
        <v>0.24036161601543427</v>
      </c>
      <c r="AF185">
        <v>0.19487959146499634</v>
      </c>
      <c r="AL185">
        <v>4.1558756828308105</v>
      </c>
      <c r="AM185">
        <v>4.6431760787963867</v>
      </c>
      <c r="AN185">
        <v>5.6923508644104004</v>
      </c>
      <c r="AO185">
        <v>10.365658760070801</v>
      </c>
      <c r="AP185">
        <v>21.862985610961914</v>
      </c>
      <c r="AQ185">
        <v>12.561697006225586</v>
      </c>
      <c r="AR185">
        <v>8.7861423492431641</v>
      </c>
      <c r="AS185">
        <v>10.963837623596191</v>
      </c>
      <c r="AZ185">
        <v>0</v>
      </c>
      <c r="BA185">
        <v>0.25031113624572754</v>
      </c>
      <c r="BB185">
        <v>2.4806031957268715E-2</v>
      </c>
      <c r="BC185">
        <v>0</v>
      </c>
      <c r="BD185">
        <v>1.2359959073364735E-2</v>
      </c>
      <c r="BE185">
        <v>0</v>
      </c>
      <c r="BF185">
        <v>0.56759041547775269</v>
      </c>
      <c r="BG185">
        <v>0.14493250846862793</v>
      </c>
      <c r="BN185">
        <v>0</v>
      </c>
      <c r="BO185">
        <v>-3.1908430159091949E-2</v>
      </c>
      <c r="BP185">
        <v>-1.0347524657845497E-2</v>
      </c>
      <c r="BQ185">
        <v>0</v>
      </c>
      <c r="BR185">
        <v>-1.2250111903995275E-3</v>
      </c>
      <c r="BS185">
        <v>0</v>
      </c>
      <c r="BT185">
        <v>9.2734666541218758E-3</v>
      </c>
      <c r="BU185">
        <v>0.14455105364322662</v>
      </c>
      <c r="CB185">
        <v>25.974233627319336</v>
      </c>
      <c r="CC185">
        <v>38.693119049072266</v>
      </c>
      <c r="CD185">
        <v>94.872512817382813</v>
      </c>
      <c r="CE185">
        <v>103.65659332275391</v>
      </c>
      <c r="CF185">
        <v>99.377197265625</v>
      </c>
      <c r="CG185">
        <v>114.19721221923828</v>
      </c>
      <c r="CH185">
        <v>79.874031066894531</v>
      </c>
      <c r="CI185">
        <v>73.092254638671875</v>
      </c>
      <c r="CO185">
        <v>0.28170320391654968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-0.16184151172637939</v>
      </c>
      <c r="CV185">
        <v>-0.16185715794563293</v>
      </c>
      <c r="CW185">
        <v>-0.16185715794563293</v>
      </c>
      <c r="IN185">
        <v>315</v>
      </c>
      <c r="IO185">
        <v>1000</v>
      </c>
      <c r="IP185">
        <v>0</v>
      </c>
      <c r="IQ185">
        <v>74.875846862792969</v>
      </c>
      <c r="IR185">
        <v>88.766685485839844</v>
      </c>
      <c r="IS185">
        <v>0</v>
      </c>
      <c r="IT185">
        <v>0.5</v>
      </c>
      <c r="IU185">
        <v>0</v>
      </c>
    </row>
    <row r="186" spans="10:255">
      <c r="J186">
        <v>0.69999998807907104</v>
      </c>
      <c r="K186">
        <v>1</v>
      </c>
      <c r="L186">
        <v>0</v>
      </c>
      <c r="M186">
        <v>3.8590636104345322E-2</v>
      </c>
      <c r="N186">
        <v>0.12324482202529907</v>
      </c>
      <c r="O186">
        <v>0</v>
      </c>
      <c r="P186">
        <v>0.12324482202529907</v>
      </c>
      <c r="Q186">
        <v>0</v>
      </c>
      <c r="R186">
        <v>755.22625732421875</v>
      </c>
      <c r="S186">
        <v>296.22238159179688</v>
      </c>
      <c r="T186">
        <v>3.193645715713501</v>
      </c>
      <c r="U186">
        <v>2.9999999329447746E-2</v>
      </c>
      <c r="W186">
        <v>316</v>
      </c>
      <c r="X186">
        <v>0.18906497955322266</v>
      </c>
      <c r="Y186">
        <v>0.15688742697238922</v>
      </c>
      <c r="Z186">
        <v>0.14159058034420013</v>
      </c>
      <c r="AA186">
        <v>0.15816575288772583</v>
      </c>
      <c r="AB186">
        <v>0.1906910240650177</v>
      </c>
      <c r="AC186">
        <v>0.17450493574142456</v>
      </c>
      <c r="AD186">
        <v>0.17350906133651733</v>
      </c>
      <c r="AE186">
        <v>0.23763680458068848</v>
      </c>
      <c r="AF186">
        <v>0.19488497078418732</v>
      </c>
      <c r="AL186">
        <v>4.1870012283325195</v>
      </c>
      <c r="AM186">
        <v>4.6225171089172363</v>
      </c>
      <c r="AN186">
        <v>5.6818838119506836</v>
      </c>
      <c r="AO186">
        <v>10.366847991943359</v>
      </c>
      <c r="AP186">
        <v>21.861797332763672</v>
      </c>
      <c r="AQ186">
        <v>12.549508094787598</v>
      </c>
      <c r="AR186">
        <v>8.6490926742553711</v>
      </c>
      <c r="AS186">
        <v>11.236319541931152</v>
      </c>
      <c r="AZ186">
        <v>0</v>
      </c>
      <c r="BA186">
        <v>0.24356703460216522</v>
      </c>
      <c r="BB186">
        <v>2.4977747350931168E-2</v>
      </c>
      <c r="BC186">
        <v>0</v>
      </c>
      <c r="BD186">
        <v>1.2135499157011509E-2</v>
      </c>
      <c r="BE186">
        <v>0</v>
      </c>
      <c r="BF186">
        <v>0.58824288845062256</v>
      </c>
      <c r="BG186">
        <v>0.13107679784297943</v>
      </c>
      <c r="BN186">
        <v>0</v>
      </c>
      <c r="BO186">
        <v>-3.1124996021389961E-2</v>
      </c>
      <c r="BP186">
        <v>-1.0466392152011395E-2</v>
      </c>
      <c r="BQ186">
        <v>0</v>
      </c>
      <c r="BR186">
        <v>-1.1879777302965522E-3</v>
      </c>
      <c r="BS186">
        <v>0</v>
      </c>
      <c r="BT186">
        <v>1.2187614105641842E-2</v>
      </c>
      <c r="BU186">
        <v>0.14923718571662903</v>
      </c>
      <c r="CB186">
        <v>26.168767929077148</v>
      </c>
      <c r="CC186">
        <v>38.520961761474609</v>
      </c>
      <c r="CD186">
        <v>94.698066711425781</v>
      </c>
      <c r="CE186">
        <v>103.66848754882813</v>
      </c>
      <c r="CF186">
        <v>99.371795654296875</v>
      </c>
      <c r="CG186">
        <v>114.08641815185547</v>
      </c>
      <c r="CH186">
        <v>78.628128051757813</v>
      </c>
      <c r="CI186">
        <v>74.908798217773438</v>
      </c>
      <c r="CO186">
        <v>0.27871611714363098</v>
      </c>
      <c r="CP186">
        <v>0</v>
      </c>
      <c r="CQ186">
        <v>0</v>
      </c>
      <c r="CR186">
        <v>0</v>
      </c>
      <c r="CS186">
        <v>0</v>
      </c>
      <c r="CT186">
        <v>0</v>
      </c>
      <c r="CU186">
        <v>-0.12324750423431396</v>
      </c>
      <c r="CV186">
        <v>-0.12324482202529907</v>
      </c>
      <c r="CW186">
        <v>-0.12324482202529907</v>
      </c>
      <c r="IN186">
        <v>316</v>
      </c>
      <c r="IO186">
        <v>1000</v>
      </c>
      <c r="IP186">
        <v>0</v>
      </c>
      <c r="IQ186">
        <v>74.967971801757813</v>
      </c>
      <c r="IR186">
        <v>88.516189575195313</v>
      </c>
      <c r="IS186">
        <v>0</v>
      </c>
      <c r="IT186">
        <v>0.5</v>
      </c>
      <c r="IU186">
        <v>0</v>
      </c>
    </row>
    <row r="187" spans="10:255">
      <c r="J187">
        <v>0.69999998807907104</v>
      </c>
      <c r="K187">
        <v>1</v>
      </c>
      <c r="L187">
        <v>0</v>
      </c>
      <c r="M187">
        <v>3.9388787001371384E-2</v>
      </c>
      <c r="N187">
        <v>0.15796741843223572</v>
      </c>
      <c r="O187">
        <v>0</v>
      </c>
      <c r="P187">
        <v>0.15796741843223572</v>
      </c>
      <c r="Q187">
        <v>0</v>
      </c>
      <c r="R187">
        <v>755.22625732421875</v>
      </c>
      <c r="S187">
        <v>296.22238159179688</v>
      </c>
      <c r="T187">
        <v>4.0104665756225586</v>
      </c>
      <c r="U187">
        <v>2.9999999329447746E-2</v>
      </c>
      <c r="W187">
        <v>317</v>
      </c>
      <c r="X187">
        <v>0.18891318142414093</v>
      </c>
      <c r="Y187">
        <v>0.15698635578155518</v>
      </c>
      <c r="Z187">
        <v>0.14164344966411591</v>
      </c>
      <c r="AA187">
        <v>0.15815998613834381</v>
      </c>
      <c r="AB187">
        <v>0.19069679081439972</v>
      </c>
      <c r="AC187">
        <v>0.17465651035308838</v>
      </c>
      <c r="AD187">
        <v>0.17489653825759888</v>
      </c>
      <c r="AE187">
        <v>0.23451808094978333</v>
      </c>
      <c r="AF187">
        <v>0.19477038085460663</v>
      </c>
      <c r="AL187">
        <v>4.2173609733581543</v>
      </c>
      <c r="AM187">
        <v>4.6027312278747559</v>
      </c>
      <c r="AN187">
        <v>5.6713104248046875</v>
      </c>
      <c r="AO187">
        <v>10.368000984191895</v>
      </c>
      <c r="AP187">
        <v>21.860641479492188</v>
      </c>
      <c r="AQ187">
        <v>12.534351348876953</v>
      </c>
      <c r="AR187">
        <v>8.510345458984375</v>
      </c>
      <c r="AS187">
        <v>11.548191070556641</v>
      </c>
      <c r="AZ187">
        <v>0</v>
      </c>
      <c r="BA187">
        <v>0.23681285977363586</v>
      </c>
      <c r="BB187">
        <v>2.5111323222517967E-2</v>
      </c>
      <c r="BC187">
        <v>0</v>
      </c>
      <c r="BD187">
        <v>1.1901313439011574E-2</v>
      </c>
      <c r="BE187">
        <v>0</v>
      </c>
      <c r="BF187">
        <v>0.60733610391616821</v>
      </c>
      <c r="BG187">
        <v>0.11883838474750519</v>
      </c>
      <c r="BN187">
        <v>0</v>
      </c>
      <c r="BO187">
        <v>-3.0359376221895218E-2</v>
      </c>
      <c r="BP187">
        <v>-1.0574882850050926E-2</v>
      </c>
      <c r="BQ187">
        <v>0</v>
      </c>
      <c r="BR187">
        <v>-1.1520411353558302E-3</v>
      </c>
      <c r="BS187">
        <v>0</v>
      </c>
      <c r="BT187">
        <v>1.5156911686062813E-2</v>
      </c>
      <c r="BU187">
        <v>0.15390545129776001</v>
      </c>
      <c r="CB187">
        <v>26.358514785766602</v>
      </c>
      <c r="CC187">
        <v>38.3560791015625</v>
      </c>
      <c r="CD187">
        <v>94.521835327148438</v>
      </c>
      <c r="CE187">
        <v>103.68002319335938</v>
      </c>
      <c r="CF187">
        <v>99.366554260253906</v>
      </c>
      <c r="CG187">
        <v>113.94862365722656</v>
      </c>
      <c r="CH187">
        <v>77.366783142089844</v>
      </c>
      <c r="CI187">
        <v>76.987945556640625</v>
      </c>
      <c r="CO187">
        <v>0.27659827470779419</v>
      </c>
      <c r="CP187">
        <v>0</v>
      </c>
      <c r="CQ187">
        <v>0</v>
      </c>
      <c r="CR187">
        <v>0</v>
      </c>
      <c r="CS187">
        <v>0</v>
      </c>
      <c r="CT187">
        <v>0</v>
      </c>
      <c r="CU187">
        <v>-0.157967209815979</v>
      </c>
      <c r="CV187">
        <v>-0.15796741843223572</v>
      </c>
      <c r="CW187">
        <v>-0.15796741843223572</v>
      </c>
      <c r="IN187">
        <v>317</v>
      </c>
      <c r="IO187">
        <v>1000</v>
      </c>
      <c r="IP187">
        <v>0</v>
      </c>
      <c r="IQ187">
        <v>75.095565795898438</v>
      </c>
      <c r="IR187">
        <v>88.260246276855469</v>
      </c>
      <c r="IS187">
        <v>0</v>
      </c>
      <c r="IT187">
        <v>0.5</v>
      </c>
      <c r="IU187">
        <v>0</v>
      </c>
    </row>
    <row r="188" spans="10:255">
      <c r="J188">
        <v>0.69999998807907104</v>
      </c>
      <c r="K188">
        <v>1</v>
      </c>
      <c r="L188">
        <v>0</v>
      </c>
      <c r="M188">
        <v>3.780195489525795E-2</v>
      </c>
      <c r="N188">
        <v>9.5152206718921661E-2</v>
      </c>
      <c r="O188">
        <v>0</v>
      </c>
      <c r="P188">
        <v>9.5152206718921661E-2</v>
      </c>
      <c r="Q188">
        <v>0</v>
      </c>
      <c r="R188">
        <v>755.22625732421875</v>
      </c>
      <c r="S188">
        <v>296.22238159179688</v>
      </c>
      <c r="T188">
        <v>2.5171239376068115</v>
      </c>
      <c r="U188">
        <v>2.9999999329447746E-2</v>
      </c>
      <c r="W188">
        <v>318</v>
      </c>
      <c r="X188">
        <v>0.18876512348651886</v>
      </c>
      <c r="Y188">
        <v>0.15708105266094208</v>
      </c>
      <c r="Z188">
        <v>0.14169681072235107</v>
      </c>
      <c r="AA188">
        <v>0.15815439820289612</v>
      </c>
      <c r="AB188">
        <v>0.19070237874984741</v>
      </c>
      <c r="AC188">
        <v>0.17483824491500854</v>
      </c>
      <c r="AD188">
        <v>0.17629332840442657</v>
      </c>
      <c r="AE188">
        <v>0.23198802769184113</v>
      </c>
      <c r="AF188">
        <v>0.19485822319984436</v>
      </c>
      <c r="AL188">
        <v>4.2469725608825684</v>
      </c>
      <c r="AM188">
        <v>4.5837917327880859</v>
      </c>
      <c r="AN188">
        <v>5.6606378555297852</v>
      </c>
      <c r="AO188">
        <v>10.369118690490723</v>
      </c>
      <c r="AP188">
        <v>21.859525680541992</v>
      </c>
      <c r="AQ188">
        <v>12.516178131103516</v>
      </c>
      <c r="AR188">
        <v>8.37066650390625</v>
      </c>
      <c r="AS188">
        <v>11.801197052001953</v>
      </c>
      <c r="AZ188">
        <v>0</v>
      </c>
      <c r="BA188">
        <v>0.23060251772403717</v>
      </c>
      <c r="BB188">
        <v>2.5265567004680634E-2</v>
      </c>
      <c r="BC188">
        <v>0</v>
      </c>
      <c r="BD188">
        <v>1.1686043813824654E-2</v>
      </c>
      <c r="BE188">
        <v>0</v>
      </c>
      <c r="BF188">
        <v>0.62631314992904663</v>
      </c>
      <c r="BG188">
        <v>0.10613276064395905</v>
      </c>
      <c r="BN188">
        <v>0</v>
      </c>
      <c r="BO188">
        <v>-2.9611716046929359E-2</v>
      </c>
      <c r="BP188">
        <v>-1.0673386044800282E-2</v>
      </c>
      <c r="BQ188">
        <v>0</v>
      </c>
      <c r="BR188">
        <v>-1.1171771911904216E-3</v>
      </c>
      <c r="BS188">
        <v>0</v>
      </c>
      <c r="BT188">
        <v>1.8173402175307274E-2</v>
      </c>
      <c r="BU188">
        <v>0.15785203874111176</v>
      </c>
      <c r="CB188">
        <v>26.543588638305664</v>
      </c>
      <c r="CC188">
        <v>38.198249816894531</v>
      </c>
      <c r="CD188">
        <v>94.343963623046875</v>
      </c>
      <c r="CE188">
        <v>103.69120025634766</v>
      </c>
      <c r="CF188">
        <v>99.361473083496094</v>
      </c>
      <c r="CG188">
        <v>113.78340911865234</v>
      </c>
      <c r="CH188">
        <v>76.096977233886719</v>
      </c>
      <c r="CI188">
        <v>78.674652099609375</v>
      </c>
      <c r="CO188">
        <v>0.27366513013839722</v>
      </c>
      <c r="CP188">
        <v>0</v>
      </c>
      <c r="CQ188">
        <v>0</v>
      </c>
      <c r="CR188">
        <v>0</v>
      </c>
      <c r="CS188">
        <v>0</v>
      </c>
      <c r="CT188">
        <v>0</v>
      </c>
      <c r="CU188">
        <v>-9.5143914222717285E-2</v>
      </c>
      <c r="CV188">
        <v>-9.5152206718921661E-2</v>
      </c>
      <c r="CW188">
        <v>-9.5152206718921661E-2</v>
      </c>
      <c r="IN188">
        <v>318</v>
      </c>
      <c r="IO188">
        <v>1000</v>
      </c>
      <c r="IP188">
        <v>0</v>
      </c>
      <c r="IQ188">
        <v>75.161117553710938</v>
      </c>
      <c r="IR188">
        <v>87.999885559082031</v>
      </c>
      <c r="IS188">
        <v>0</v>
      </c>
      <c r="IT188">
        <v>0.5</v>
      </c>
      <c r="IU188">
        <v>0</v>
      </c>
    </row>
    <row r="189" spans="10:255">
      <c r="J189">
        <v>0.69999998807907104</v>
      </c>
      <c r="K189">
        <v>1</v>
      </c>
      <c r="L189">
        <v>0</v>
      </c>
      <c r="M189">
        <v>4.1176643222570419E-2</v>
      </c>
      <c r="N189">
        <v>0.208998903632164</v>
      </c>
      <c r="O189">
        <v>0</v>
      </c>
      <c r="P189">
        <v>0.208998903632164</v>
      </c>
      <c r="Q189">
        <v>0</v>
      </c>
      <c r="R189">
        <v>755.22625732421875</v>
      </c>
      <c r="S189">
        <v>296.22238159179688</v>
      </c>
      <c r="T189">
        <v>5.0756664276123047</v>
      </c>
      <c r="U189">
        <v>2.9999999329447746E-2</v>
      </c>
      <c r="W189">
        <v>319</v>
      </c>
      <c r="X189">
        <v>0.18862071633338928</v>
      </c>
      <c r="Y189">
        <v>0.15717165172100067</v>
      </c>
      <c r="Z189">
        <v>0.14175061881542206</v>
      </c>
      <c r="AA189">
        <v>0.15814897418022156</v>
      </c>
      <c r="AB189">
        <v>0.19070780277252197</v>
      </c>
      <c r="AC189">
        <v>0.17505037784576416</v>
      </c>
      <c r="AD189">
        <v>0.17769980430603027</v>
      </c>
      <c r="AE189">
        <v>0.22827942669391632</v>
      </c>
      <c r="AF189">
        <v>0.19455967843532562</v>
      </c>
      <c r="AL189">
        <v>4.2758536338806152</v>
      </c>
      <c r="AM189">
        <v>4.5656719207763672</v>
      </c>
      <c r="AN189">
        <v>5.6498761177062988</v>
      </c>
      <c r="AO189">
        <v>10.370203018188477</v>
      </c>
      <c r="AP189">
        <v>21.858440399169922</v>
      </c>
      <c r="AQ189">
        <v>12.494964599609375</v>
      </c>
      <c r="AR189">
        <v>8.2300186157226563</v>
      </c>
      <c r="AS189">
        <v>12.172057151794434</v>
      </c>
      <c r="AZ189">
        <v>0</v>
      </c>
      <c r="BA189">
        <v>0.22426185011863708</v>
      </c>
      <c r="BB189">
        <v>2.5368671864271164E-2</v>
      </c>
      <c r="BC189">
        <v>0</v>
      </c>
      <c r="BD189">
        <v>1.1455862782895565E-2</v>
      </c>
      <c r="BE189">
        <v>0</v>
      </c>
      <c r="BF189">
        <v>0.64326435327529907</v>
      </c>
      <c r="BG189">
        <v>9.5649249851703644E-2</v>
      </c>
      <c r="BN189">
        <v>0</v>
      </c>
      <c r="BO189">
        <v>-2.8882207348942757E-2</v>
      </c>
      <c r="BP189">
        <v>-1.0762213729321957E-2</v>
      </c>
      <c r="BQ189">
        <v>0</v>
      </c>
      <c r="BR189">
        <v>-1.0833624983206391E-3</v>
      </c>
      <c r="BS189">
        <v>0</v>
      </c>
      <c r="BT189">
        <v>2.121380902826786E-2</v>
      </c>
      <c r="BU189">
        <v>0.16186150908470154</v>
      </c>
      <c r="CB189">
        <v>26.724096298217773</v>
      </c>
      <c r="CC189">
        <v>38.047252655029297</v>
      </c>
      <c r="CD189">
        <v>94.164604187011719</v>
      </c>
      <c r="CE189">
        <v>103.70204162597656</v>
      </c>
      <c r="CF189">
        <v>99.356544494628906</v>
      </c>
      <c r="CG189">
        <v>113.59056091308594</v>
      </c>
      <c r="CH189">
        <v>74.818359375</v>
      </c>
      <c r="CI189">
        <v>81.147048950195313</v>
      </c>
      <c r="CO189">
        <v>0.27215823531150818</v>
      </c>
      <c r="CP189">
        <v>0</v>
      </c>
      <c r="CQ189">
        <v>0</v>
      </c>
      <c r="CR189">
        <v>0</v>
      </c>
      <c r="CS189">
        <v>0</v>
      </c>
      <c r="CT189">
        <v>0</v>
      </c>
      <c r="CU189">
        <v>-0.20901858806610107</v>
      </c>
      <c r="CV189">
        <v>-0.208998903632164</v>
      </c>
      <c r="CW189">
        <v>-0.208998903632164</v>
      </c>
      <c r="IN189">
        <v>319</v>
      </c>
      <c r="IO189">
        <v>1000</v>
      </c>
      <c r="IP189">
        <v>0</v>
      </c>
      <c r="IQ189">
        <v>75.341232299804688</v>
      </c>
      <c r="IR189">
        <v>87.734970092773438</v>
      </c>
      <c r="IS189">
        <v>0</v>
      </c>
      <c r="IT189">
        <v>0.5</v>
      </c>
      <c r="IU189">
        <v>0</v>
      </c>
    </row>
    <row r="190" spans="10:255">
      <c r="J190">
        <v>0.69999998807907104</v>
      </c>
      <c r="K190">
        <v>1</v>
      </c>
      <c r="L190">
        <v>0</v>
      </c>
      <c r="M190">
        <v>3.9356861263513565E-2</v>
      </c>
      <c r="N190">
        <v>0.15131336450576782</v>
      </c>
      <c r="O190">
        <v>0</v>
      </c>
      <c r="P190">
        <v>0.15131336450576782</v>
      </c>
      <c r="Q190">
        <v>0</v>
      </c>
      <c r="R190">
        <v>755.22625732421875</v>
      </c>
      <c r="S190">
        <v>296.22238159179688</v>
      </c>
      <c r="T190">
        <v>3.8446500301361084</v>
      </c>
      <c r="U190">
        <v>2.9999999329447746E-2</v>
      </c>
      <c r="W190">
        <v>320</v>
      </c>
      <c r="X190">
        <v>0.18847985565662384</v>
      </c>
      <c r="Y190">
        <v>0.1572583019733429</v>
      </c>
      <c r="Z190">
        <v>0.14180482923984528</v>
      </c>
      <c r="AA190">
        <v>0.15814371407032013</v>
      </c>
      <c r="AB190">
        <v>0.1907130628824234</v>
      </c>
      <c r="AC190">
        <v>0.17529313266277313</v>
      </c>
      <c r="AD190">
        <v>0.17909437417984009</v>
      </c>
      <c r="AE190">
        <v>0.22512896358966827</v>
      </c>
      <c r="AF190">
        <v>0.19443923234939575</v>
      </c>
      <c r="AL190">
        <v>4.3040256500244141</v>
      </c>
      <c r="AM190">
        <v>4.5483417510986328</v>
      </c>
      <c r="AN190">
        <v>5.6390342712402344</v>
      </c>
      <c r="AO190">
        <v>10.371255874633789</v>
      </c>
      <c r="AP190">
        <v>21.857387542724609</v>
      </c>
      <c r="AQ190">
        <v>12.470688819885254</v>
      </c>
      <c r="AR190">
        <v>8.0905618667602539</v>
      </c>
      <c r="AS190">
        <v>12.487103462219238</v>
      </c>
      <c r="AZ190">
        <v>0</v>
      </c>
      <c r="BA190">
        <v>0.21896016597747803</v>
      </c>
      <c r="BB190">
        <v>2.5554385036230087E-2</v>
      </c>
      <c r="BC190">
        <v>0</v>
      </c>
      <c r="BD190">
        <v>1.1271354742348194E-2</v>
      </c>
      <c r="BE190">
        <v>0</v>
      </c>
      <c r="BF190">
        <v>0.66165322065353394</v>
      </c>
      <c r="BG190">
        <v>8.2560896873474121E-2</v>
      </c>
      <c r="BN190">
        <v>0</v>
      </c>
      <c r="BO190">
        <v>-2.8170857578516006E-2</v>
      </c>
      <c r="BP190">
        <v>-1.0841666720807552E-2</v>
      </c>
      <c r="BQ190">
        <v>0</v>
      </c>
      <c r="BR190">
        <v>-1.0505603859201074E-3</v>
      </c>
      <c r="BS190">
        <v>0</v>
      </c>
      <c r="BT190">
        <v>2.4275517091155052E-2</v>
      </c>
      <c r="BU190">
        <v>0.16373275220394135</v>
      </c>
      <c r="CB190">
        <v>26.900173187255859</v>
      </c>
      <c r="CC190">
        <v>37.902835845947266</v>
      </c>
      <c r="CD190">
        <v>93.983901977539063</v>
      </c>
      <c r="CE190">
        <v>103.71256256103516</v>
      </c>
      <c r="CF190">
        <v>99.351760864257813</v>
      </c>
      <c r="CG190">
        <v>113.369873046875</v>
      </c>
      <c r="CH190">
        <v>73.550567626953125</v>
      </c>
      <c r="CI190">
        <v>83.247360229492188</v>
      </c>
      <c r="CO190">
        <v>0.26801759004592896</v>
      </c>
      <c r="CP190">
        <v>0</v>
      </c>
      <c r="CQ190">
        <v>0</v>
      </c>
      <c r="CR190">
        <v>0</v>
      </c>
      <c r="CS190">
        <v>0</v>
      </c>
      <c r="CT190">
        <v>0</v>
      </c>
      <c r="CU190">
        <v>-0.15132129192352295</v>
      </c>
      <c r="CV190">
        <v>-0.15131336450576782</v>
      </c>
      <c r="CW190">
        <v>-0.15131336450576782</v>
      </c>
      <c r="IN190">
        <v>320</v>
      </c>
      <c r="IO190">
        <v>1000</v>
      </c>
      <c r="IP190">
        <v>0</v>
      </c>
      <c r="IQ190">
        <v>75.492546081542969</v>
      </c>
      <c r="IR190">
        <v>87.507560729980469</v>
      </c>
      <c r="IS190">
        <v>0</v>
      </c>
      <c r="IT190">
        <v>0.5</v>
      </c>
      <c r="IU190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FD0B3CBE62D2B47AC529DCC165AE620" ma:contentTypeVersion="14" ma:contentTypeDescription="Create a new document." ma:contentTypeScope="" ma:versionID="8a348d33eafec32b6de1fa545a8c228c">
  <xsd:schema xmlns:xsd="http://www.w3.org/2001/XMLSchema" xmlns:xs="http://www.w3.org/2001/XMLSchema" xmlns:p="http://schemas.microsoft.com/office/2006/metadata/properties" xmlns:ns3="73eb0a15-f7f5-4eb7-bfb9-c4e7d3c1bd9e" xmlns:ns4="d6e63fee-7f28-4934-86a3-6a9fa92a8d39" targetNamespace="http://schemas.microsoft.com/office/2006/metadata/properties" ma:root="true" ma:fieldsID="3af901f95c3262a2a43cda009b8ff164" ns3:_="" ns4:_="">
    <xsd:import namespace="73eb0a15-f7f5-4eb7-bfb9-c4e7d3c1bd9e"/>
    <xsd:import namespace="d6e63fee-7f28-4934-86a3-6a9fa92a8d3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OCR" minOccurs="0"/>
                <xsd:element ref="ns3:MediaLengthInSeconds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3eb0a15-f7f5-4eb7-bfb9-c4e7d3c1bd9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MediaServiceLocation" ma:index="21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e63fee-7f28-4934-86a3-6a9fa92a8d3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D3FE3C7-19A1-445D-B15B-35FCFF61BA7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03C2B9D-4704-4130-91D2-CFB71D700112}">
  <ds:schemaRefs>
    <ds:schemaRef ds:uri="http://purl.org/dc/terms/"/>
    <ds:schemaRef ds:uri="http://schemas.microsoft.com/office/2006/documentManagement/types"/>
    <ds:schemaRef ds:uri="d6e63fee-7f28-4934-86a3-6a9fa92a8d39"/>
    <ds:schemaRef ds:uri="http://schemas.microsoft.com/office/2006/metadata/properties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73eb0a15-f7f5-4eb7-bfb9-c4e7d3c1bd9e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A6DE0D85-4620-4474-BB06-6852F72CC1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3eb0a15-f7f5-4eb7-bfb9-c4e7d3c1bd9e"/>
    <ds:schemaRef ds:uri="d6e63fee-7f28-4934-86a3-6a9fa92a8d3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50</vt:i4>
      </vt:variant>
    </vt:vector>
  </HeadingPairs>
  <TitlesOfParts>
    <vt:vector size="50" baseType="lpstr">
      <vt:lpstr>RS_data_input</vt:lpstr>
      <vt:lpstr>Neutron_probe_measurements</vt:lpstr>
      <vt:lpstr>ET_fractions_db</vt:lpstr>
      <vt:lpstr>ET_daily</vt:lpstr>
      <vt:lpstr>RS_daily</vt:lpstr>
      <vt:lpstr>Irr_cotton_MAC_2007</vt:lpstr>
      <vt:lpstr>Irrigation</vt:lpstr>
      <vt:lpstr>Wetting_fractions_db</vt:lpstr>
      <vt:lpstr>Status</vt:lpstr>
      <vt:lpstr>Soil layers</vt:lpstr>
      <vt:lpstr>Plantings</vt:lpstr>
      <vt:lpstr>Fields</vt:lpstr>
      <vt:lpstr>Main</vt:lpstr>
      <vt:lpstr>Crop_data</vt:lpstr>
      <vt:lpstr>Water_content</vt:lpstr>
      <vt:lpstr>Salinity</vt:lpstr>
      <vt:lpstr>Nitrogen</vt:lpstr>
      <vt:lpstr>Clovis_weather2020</vt:lpstr>
      <vt:lpstr>Clovis_weather2019</vt:lpstr>
      <vt:lpstr>Clovis_weather2018</vt:lpstr>
      <vt:lpstr>MAC_weather2007</vt:lpstr>
      <vt:lpstr>Stress</vt:lpstr>
      <vt:lpstr>Matric potential</vt:lpstr>
      <vt:lpstr>output</vt:lpstr>
      <vt:lpstr>Dynamic</vt:lpstr>
      <vt:lpstr>Daily_parameters</vt:lpstr>
      <vt:lpstr>Weather_stations</vt:lpstr>
      <vt:lpstr>Active_year_weather</vt:lpstr>
      <vt:lpstr>Eloy guayule weather 2018</vt:lpstr>
      <vt:lpstr>MAC guayule weather 2018</vt:lpstr>
      <vt:lpstr>Weather_Sim_Data</vt:lpstr>
      <vt:lpstr>Historical_ave</vt:lpstr>
      <vt:lpstr>New_AZMET_format</vt:lpstr>
      <vt:lpstr>Old_AZMET_format</vt:lpstr>
      <vt:lpstr>daily_dry_soil</vt:lpstr>
      <vt:lpstr>dry_soil</vt:lpstr>
      <vt:lpstr>Irr_Guar_18</vt:lpstr>
      <vt:lpstr>Irr_Guar_19</vt:lpstr>
      <vt:lpstr>Irr_Guar_20</vt:lpstr>
      <vt:lpstr>Irr_Guayule_MAC_Drip</vt:lpstr>
      <vt:lpstr>Irr_Guayule_MAC_Flood</vt:lpstr>
      <vt:lpstr>Irr_Guayule_Eloy_Drip</vt:lpstr>
      <vt:lpstr>Output2</vt:lpstr>
      <vt:lpstr>C_1</vt:lpstr>
      <vt:lpstr>C_97</vt:lpstr>
      <vt:lpstr>C_30</vt:lpstr>
      <vt:lpstr>C_98</vt:lpstr>
      <vt:lpstr>C_3</vt:lpstr>
      <vt:lpstr>C_2</vt:lpstr>
      <vt:lpstr>C_32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 Pfab</dc:creator>
  <cp:keywords/>
  <dc:description/>
  <cp:lastModifiedBy>User</cp:lastModifiedBy>
  <cp:revision/>
  <dcterms:created xsi:type="dcterms:W3CDTF">2002-09-18T01:56:26Z</dcterms:created>
  <dcterms:modified xsi:type="dcterms:W3CDTF">2021-12-13T21:30:54Z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0x010100CFD0B3CBE62D2B47AC529DCC165AE620</vt:lpwstr>
  </property>
</Properties>
</file>